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420" windowWidth="14640" windowHeight="7020"/>
  </bookViews>
  <sheets>
    <sheet name="Patikra" sheetId="1" r:id="rId1"/>
    <sheet name="3.1" sheetId="2" r:id="rId2"/>
    <sheet name="3.2" sheetId="3" r:id="rId3"/>
    <sheet name="3.3" sheetId="4" r:id="rId4"/>
    <sheet name="3.4" sheetId="5" r:id="rId5"/>
    <sheet name="3.5" sheetId="6" r:id="rId6"/>
    <sheet name="Turtas" sheetId="7" r:id="rId7"/>
    <sheet name="Lapas1" sheetId="8" r:id="rId8"/>
  </sheets>
  <externalReferences>
    <externalReference r:id="rId9"/>
  </externalReferences>
  <calcPr calcId="145621"/>
</workbook>
</file>

<file path=xl/calcChain.xml><?xml version="1.0" encoding="utf-8"?>
<calcChain xmlns="http://schemas.openxmlformats.org/spreadsheetml/2006/main">
  <c r="AH572" i="7" l="1"/>
  <c r="AP572" i="7"/>
  <c r="AR572" i="7" s="1"/>
  <c r="AI572" i="7"/>
  <c r="AJ572" i="7" s="1"/>
  <c r="A572" i="7"/>
  <c r="A571" i="7"/>
  <c r="AP571" i="7"/>
  <c r="AJ571" i="7"/>
  <c r="AI571" i="7"/>
  <c r="AH570" i="7"/>
  <c r="AP570" i="7"/>
  <c r="AR570" i="7" s="1"/>
  <c r="AJ570" i="7"/>
  <c r="AI570" i="7"/>
  <c r="A570" i="7"/>
  <c r="A569" i="7"/>
  <c r="AP569" i="7"/>
  <c r="AH569" i="7"/>
  <c r="AH568" i="7"/>
  <c r="AP568" i="7"/>
  <c r="AI568" i="7"/>
  <c r="A568" i="7"/>
  <c r="A567" i="7"/>
  <c r="AP567" i="7"/>
  <c r="AR567" i="7" s="1"/>
  <c r="AJ567" i="7"/>
  <c r="AI567" i="7"/>
  <c r="AH566" i="7"/>
  <c r="AP566" i="7"/>
  <c r="AJ566" i="7"/>
  <c r="AI566" i="7"/>
  <c r="A566" i="7"/>
  <c r="A565" i="7"/>
  <c r="AP565" i="7"/>
  <c r="AR565" i="7" s="1"/>
  <c r="AH565" i="7"/>
  <c r="AH564" i="7"/>
  <c r="AP564" i="7"/>
  <c r="AI564" i="7"/>
  <c r="A564" i="7"/>
  <c r="A563" i="7"/>
  <c r="AP563" i="7"/>
  <c r="AJ563" i="7"/>
  <c r="AI563" i="7"/>
  <c r="AH562" i="7"/>
  <c r="AP562" i="7"/>
  <c r="AR562" i="7" s="1"/>
  <c r="AJ562" i="7"/>
  <c r="AI562" i="7"/>
  <c r="A562" i="7"/>
  <c r="A561" i="7"/>
  <c r="AP561" i="7"/>
  <c r="AH561" i="7"/>
  <c r="AH560" i="7"/>
  <c r="AP560" i="7"/>
  <c r="AI560" i="7"/>
  <c r="A560" i="7"/>
  <c r="A559" i="7"/>
  <c r="AP559" i="7"/>
  <c r="AH558" i="7"/>
  <c r="AP558" i="7"/>
  <c r="AR558" i="7" s="1"/>
  <c r="AI558" i="7"/>
  <c r="A558" i="7"/>
  <c r="A557" i="7"/>
  <c r="AP557" i="7"/>
  <c r="AR557" i="7" s="1"/>
  <c r="AH557" i="7"/>
  <c r="A556" i="7"/>
  <c r="AP556" i="7"/>
  <c r="AH556" i="7"/>
  <c r="A555" i="7"/>
  <c r="AP555" i="7"/>
  <c r="AR555" i="7" s="1"/>
  <c r="A554" i="7"/>
  <c r="AP554" i="7"/>
  <c r="AI554" i="7"/>
  <c r="A553" i="7"/>
  <c r="AP553" i="7"/>
  <c r="AH553" i="7"/>
  <c r="AH552" i="7"/>
  <c r="AP552" i="7"/>
  <c r="AI552" i="7"/>
  <c r="A552" i="7"/>
  <c r="A551" i="7"/>
  <c r="AP551" i="7"/>
  <c r="AH551" i="7"/>
  <c r="AH550" i="7"/>
  <c r="AJ550" i="7"/>
  <c r="AI550" i="7"/>
  <c r="A550" i="7"/>
  <c r="A549" i="7"/>
  <c r="AH549" i="7"/>
  <c r="A548" i="7"/>
  <c r="AH548" i="7"/>
  <c r="AP547" i="7"/>
  <c r="AI547" i="7"/>
  <c r="A547" i="7"/>
  <c r="A546" i="7"/>
  <c r="AP546" i="7"/>
  <c r="AI546" i="7"/>
  <c r="A545" i="7"/>
  <c r="AP545" i="7"/>
  <c r="AH545" i="7"/>
  <c r="A544" i="7"/>
  <c r="AP544" i="7"/>
  <c r="AR544" i="7" s="1"/>
  <c r="AH544" i="7"/>
  <c r="AP543" i="7"/>
  <c r="AJ543" i="7"/>
  <c r="AI543" i="7"/>
  <c r="A543" i="7"/>
  <c r="A542" i="7"/>
  <c r="AJ542" i="7"/>
  <c r="AI542" i="7"/>
  <c r="A541" i="7"/>
  <c r="AI541" i="7"/>
  <c r="A540" i="7"/>
  <c r="AP540" i="7"/>
  <c r="AH540" i="7"/>
  <c r="A539" i="7"/>
  <c r="AI539" i="7"/>
  <c r="A538" i="7"/>
  <c r="AP538" i="7"/>
  <c r="A537" i="7"/>
  <c r="AP537" i="7"/>
  <c r="AI537" i="7"/>
  <c r="A536" i="7"/>
  <c r="AH536" i="7"/>
  <c r="A535" i="7"/>
  <c r="AI535" i="7"/>
  <c r="A534" i="7"/>
  <c r="AH534" i="7"/>
  <c r="AH533" i="7"/>
  <c r="AI533" i="7"/>
  <c r="A533" i="7"/>
  <c r="A532" i="7"/>
  <c r="AH531" i="7"/>
  <c r="AI531" i="7"/>
  <c r="A531" i="7"/>
  <c r="A530" i="7"/>
  <c r="AH529" i="7"/>
  <c r="AI529" i="7"/>
  <c r="A529" i="7"/>
  <c r="A528" i="7"/>
  <c r="A527" i="7"/>
  <c r="AH527" i="7"/>
  <c r="A526" i="7"/>
  <c r="AP526" i="7"/>
  <c r="AI526" i="7"/>
  <c r="A525" i="7"/>
  <c r="AI525" i="7"/>
  <c r="A524" i="7"/>
  <c r="A523" i="7"/>
  <c r="AH523" i="7"/>
  <c r="A522" i="7"/>
  <c r="AP522" i="7"/>
  <c r="AI522" i="7"/>
  <c r="A521" i="7"/>
  <c r="AI521" i="7"/>
  <c r="A520" i="7"/>
  <c r="AP520" i="7"/>
  <c r="A519" i="7"/>
  <c r="AP519" i="7"/>
  <c r="AH519" i="7"/>
  <c r="A518" i="7"/>
  <c r="AP518" i="7"/>
  <c r="AR518" i="7" s="1"/>
  <c r="AI518" i="7"/>
  <c r="A517" i="7"/>
  <c r="AP517" i="7"/>
  <c r="AI517" i="7"/>
  <c r="A516" i="7"/>
  <c r="AP516" i="7"/>
  <c r="A515" i="7"/>
  <c r="AP515" i="7"/>
  <c r="AR515" i="7" s="1"/>
  <c r="AH515" i="7"/>
  <c r="A514" i="7"/>
  <c r="AI514" i="7"/>
  <c r="A513" i="7"/>
  <c r="AP513" i="7"/>
  <c r="AI513" i="7"/>
  <c r="A512" i="7"/>
  <c r="AP512" i="7"/>
  <c r="A511" i="7"/>
  <c r="AP511" i="7"/>
  <c r="AH511" i="7"/>
  <c r="A510" i="7"/>
  <c r="AP510" i="7"/>
  <c r="AR510" i="7" s="1"/>
  <c r="AI510" i="7"/>
  <c r="AI509" i="7"/>
  <c r="A509" i="7"/>
  <c r="AP509" i="7"/>
  <c r="AR509" i="7" s="1"/>
  <c r="AH509" i="7"/>
  <c r="AP508" i="7"/>
  <c r="A508" i="7"/>
  <c r="AI508" i="7"/>
  <c r="AI507" i="7"/>
  <c r="A507" i="7"/>
  <c r="AP507" i="7"/>
  <c r="AR507" i="7" s="1"/>
  <c r="AH507" i="7"/>
  <c r="A506" i="7"/>
  <c r="AP506" i="7"/>
  <c r="AH506" i="7"/>
  <c r="A505" i="7"/>
  <c r="AP505" i="7"/>
  <c r="AI505" i="7"/>
  <c r="A504" i="7"/>
  <c r="AP504" i="7"/>
  <c r="AI504" i="7"/>
  <c r="A503" i="7"/>
  <c r="AP503" i="7"/>
  <c r="A502" i="7"/>
  <c r="AP502" i="7"/>
  <c r="AH502" i="7"/>
  <c r="A501" i="7"/>
  <c r="AP501" i="7"/>
  <c r="AH501" i="7"/>
  <c r="A500" i="7"/>
  <c r="AP500" i="7"/>
  <c r="AI500" i="7"/>
  <c r="A499" i="7"/>
  <c r="AP499" i="7"/>
  <c r="A498" i="7"/>
  <c r="AP498" i="7"/>
  <c r="AR498" i="7" s="1"/>
  <c r="AH498" i="7"/>
  <c r="A497" i="7"/>
  <c r="AP497" i="7"/>
  <c r="AR497" i="7" s="1"/>
  <c r="AH497" i="7"/>
  <c r="A496" i="7"/>
  <c r="AP496" i="7"/>
  <c r="AI496" i="7"/>
  <c r="A495" i="7"/>
  <c r="AP495" i="7"/>
  <c r="AR495" i="7" s="1"/>
  <c r="AI494" i="7"/>
  <c r="AJ494" i="7" s="1"/>
  <c r="A494" i="7"/>
  <c r="AP494" i="7"/>
  <c r="AH494" i="7"/>
  <c r="A493" i="7"/>
  <c r="AP493" i="7"/>
  <c r="AR493" i="7" s="1"/>
  <c r="AH493" i="7"/>
  <c r="A492" i="7"/>
  <c r="AP492" i="7"/>
  <c r="AR492" i="7" s="1"/>
  <c r="A491" i="7"/>
  <c r="AP491" i="7"/>
  <c r="AI491" i="7"/>
  <c r="A490" i="7"/>
  <c r="AP490" i="7"/>
  <c r="AH490" i="7"/>
  <c r="AH489" i="7"/>
  <c r="A489" i="7"/>
  <c r="AP489" i="7"/>
  <c r="AI489" i="7"/>
  <c r="A488" i="7"/>
  <c r="AP488" i="7"/>
  <c r="AH488" i="7"/>
  <c r="A487" i="7"/>
  <c r="AP487" i="7"/>
  <c r="AR487" i="7" s="1"/>
  <c r="AI487" i="7"/>
  <c r="A486" i="7"/>
  <c r="AP486" i="7"/>
  <c r="AH486" i="7"/>
  <c r="A485" i="7"/>
  <c r="AP485" i="7"/>
  <c r="AI485" i="7"/>
  <c r="A484" i="7"/>
  <c r="AP484" i="7"/>
  <c r="AR484" i="7" s="1"/>
  <c r="AH484" i="7"/>
  <c r="A483" i="7"/>
  <c r="AP483" i="7"/>
  <c r="AR483" i="7" s="1"/>
  <c r="AI483" i="7"/>
  <c r="A482" i="7"/>
  <c r="AP482" i="7"/>
  <c r="AH482" i="7"/>
  <c r="A481" i="7"/>
  <c r="AP481" i="7"/>
  <c r="AI481" i="7"/>
  <c r="A480" i="7"/>
  <c r="AP480" i="7"/>
  <c r="AH480" i="7"/>
  <c r="A479" i="7"/>
  <c r="AP479" i="7"/>
  <c r="AI479" i="7"/>
  <c r="AJ479" i="7" s="1"/>
  <c r="A478" i="7"/>
  <c r="AP478" i="7"/>
  <c r="AH478" i="7"/>
  <c r="AH477" i="7"/>
  <c r="A477" i="7"/>
  <c r="AP477" i="7"/>
  <c r="AR477" i="7" s="1"/>
  <c r="AI477" i="7"/>
  <c r="AI476" i="7"/>
  <c r="A476" i="7"/>
  <c r="AP476" i="7"/>
  <c r="AH476" i="7"/>
  <c r="AP475" i="7"/>
  <c r="A475" i="7"/>
  <c r="AI475" i="7"/>
  <c r="AJ475" i="7" s="1"/>
  <c r="AN475" i="7" s="1"/>
  <c r="AP474" i="7"/>
  <c r="A474" i="7"/>
  <c r="AH474" i="7"/>
  <c r="A473" i="7"/>
  <c r="AP473" i="7"/>
  <c r="AI473" i="7"/>
  <c r="A472" i="7"/>
  <c r="AP472" i="7"/>
  <c r="AH472" i="7"/>
  <c r="A471" i="7"/>
  <c r="AP471" i="7"/>
  <c r="AI471" i="7"/>
  <c r="AJ471" i="7" s="1"/>
  <c r="A470" i="7"/>
  <c r="AP470" i="7"/>
  <c r="AR470" i="7" s="1"/>
  <c r="AI470" i="7"/>
  <c r="A469" i="7"/>
  <c r="AP469" i="7"/>
  <c r="AH469" i="7"/>
  <c r="A468" i="7"/>
  <c r="AP468" i="7"/>
  <c r="AH468" i="7"/>
  <c r="A467" i="7"/>
  <c r="AP467" i="7"/>
  <c r="AR467" i="7" s="1"/>
  <c r="AH467" i="7"/>
  <c r="A466" i="7"/>
  <c r="AI466" i="7"/>
  <c r="A465" i="7"/>
  <c r="AP465" i="7"/>
  <c r="AH465" i="7"/>
  <c r="A464" i="7"/>
  <c r="AP464" i="7"/>
  <c r="AI464" i="7"/>
  <c r="A463" i="7"/>
  <c r="AP463" i="7"/>
  <c r="AR463" i="7" s="1"/>
  <c r="A462" i="7"/>
  <c r="AP462" i="7"/>
  <c r="AI462" i="7"/>
  <c r="A461" i="7"/>
  <c r="AP461" i="7"/>
  <c r="AR461" i="7" s="1"/>
  <c r="AH461" i="7"/>
  <c r="A460" i="7"/>
  <c r="AP460" i="7"/>
  <c r="AR460" i="7" s="1"/>
  <c r="AI460" i="7"/>
  <c r="A459" i="7"/>
  <c r="AP459" i="7"/>
  <c r="A458" i="7"/>
  <c r="AP458" i="7"/>
  <c r="AI457" i="7"/>
  <c r="A457" i="7"/>
  <c r="AP457" i="7"/>
  <c r="AR457" i="7" s="1"/>
  <c r="AH457" i="7"/>
  <c r="AH456" i="7"/>
  <c r="A456" i="7"/>
  <c r="AP456" i="7"/>
  <c r="AI456" i="7"/>
  <c r="A455" i="7"/>
  <c r="AP455" i="7"/>
  <c r="AR455" i="7" s="1"/>
  <c r="AI455" i="7"/>
  <c r="A454" i="7"/>
  <c r="AP454" i="7"/>
  <c r="A453" i="7"/>
  <c r="AP453" i="7"/>
  <c r="AH453" i="7"/>
  <c r="A452" i="7"/>
  <c r="AP452" i="7"/>
  <c r="AI452" i="7"/>
  <c r="A451" i="7"/>
  <c r="AP451" i="7"/>
  <c r="AR451" i="7" s="1"/>
  <c r="AI451" i="7"/>
  <c r="A450" i="7"/>
  <c r="AP450" i="7"/>
  <c r="A449" i="7"/>
  <c r="AH449" i="7"/>
  <c r="A448" i="7"/>
  <c r="AI448" i="7"/>
  <c r="A447" i="7"/>
  <c r="AH447" i="7"/>
  <c r="A446" i="7"/>
  <c r="AI446" i="7"/>
  <c r="AH445" i="7"/>
  <c r="AI445" i="7"/>
  <c r="A445" i="7"/>
  <c r="A444" i="7"/>
  <c r="AI444" i="7"/>
  <c r="AH443" i="7"/>
  <c r="A443" i="7"/>
  <c r="AI443" i="7"/>
  <c r="A442" i="7"/>
  <c r="AH442" i="7"/>
  <c r="A441" i="7"/>
  <c r="AI441" i="7"/>
  <c r="A440" i="7"/>
  <c r="AI440" i="7"/>
  <c r="AI439" i="7"/>
  <c r="A439" i="7"/>
  <c r="A438" i="7"/>
  <c r="AH438" i="7"/>
  <c r="AH437" i="7"/>
  <c r="AI437" i="7"/>
  <c r="A437" i="7"/>
  <c r="A436" i="7"/>
  <c r="AI436" i="7"/>
  <c r="AH435" i="7"/>
  <c r="A435" i="7"/>
  <c r="AI435" i="7"/>
  <c r="A434" i="7"/>
  <c r="AH434" i="7"/>
  <c r="A433" i="7"/>
  <c r="AI433" i="7"/>
  <c r="A432" i="7"/>
  <c r="AI432" i="7"/>
  <c r="A431" i="7"/>
  <c r="AI431" i="7"/>
  <c r="AI430" i="7"/>
  <c r="A430" i="7"/>
  <c r="AH430" i="7"/>
  <c r="A429" i="7"/>
  <c r="AI429" i="7"/>
  <c r="A428" i="7"/>
  <c r="AI427" i="7"/>
  <c r="A427" i="7"/>
  <c r="A426" i="7"/>
  <c r="AH426" i="7"/>
  <c r="A425" i="7"/>
  <c r="AI425" i="7"/>
  <c r="AI424" i="7"/>
  <c r="A424" i="7"/>
  <c r="AH424" i="7"/>
  <c r="AI423" i="7"/>
  <c r="AJ423" i="7" s="1"/>
  <c r="A423" i="7"/>
  <c r="A422" i="7"/>
  <c r="AH422" i="7"/>
  <c r="A421" i="7"/>
  <c r="AI421" i="7"/>
  <c r="AI420" i="7"/>
  <c r="A420" i="7"/>
  <c r="AH420" i="7"/>
  <c r="AJ419" i="7"/>
  <c r="AI419" i="7"/>
  <c r="A419" i="7"/>
  <c r="A418" i="7"/>
  <c r="AH418" i="7"/>
  <c r="A417" i="7"/>
  <c r="AI417" i="7"/>
  <c r="AI416" i="7"/>
  <c r="A416" i="7"/>
  <c r="AH416" i="7"/>
  <c r="AI415" i="7"/>
  <c r="AJ415" i="7" s="1"/>
  <c r="A415" i="7"/>
  <c r="A414" i="7"/>
  <c r="AH414" i="7"/>
  <c r="A413" i="7"/>
  <c r="AI413" i="7"/>
  <c r="AI412" i="7"/>
  <c r="A412" i="7"/>
  <c r="AH412" i="7"/>
  <c r="AI411" i="7"/>
  <c r="AJ411" i="7" s="1"/>
  <c r="A411" i="7"/>
  <c r="A410" i="7"/>
  <c r="AH410" i="7"/>
  <c r="AH409" i="7"/>
  <c r="AI409" i="7"/>
  <c r="AJ409" i="7" s="1"/>
  <c r="A409" i="7"/>
  <c r="A408" i="7"/>
  <c r="AH408" i="7"/>
  <c r="AH407" i="7"/>
  <c r="A407" i="7"/>
  <c r="AI407" i="7"/>
  <c r="AJ407" i="7" s="1"/>
  <c r="A406" i="7"/>
  <c r="AH406" i="7"/>
  <c r="A405" i="7"/>
  <c r="AI405" i="7"/>
  <c r="A404" i="7"/>
  <c r="AI404" i="7"/>
  <c r="AJ404" i="7" s="1"/>
  <c r="A403" i="7"/>
  <c r="AI403" i="7"/>
  <c r="AI402" i="7"/>
  <c r="AH402" i="7"/>
  <c r="A402" i="7"/>
  <c r="AI401" i="7"/>
  <c r="AH401" i="7"/>
  <c r="A401" i="7"/>
  <c r="A400" i="7"/>
  <c r="AI400" i="7"/>
  <c r="A399" i="7"/>
  <c r="AI399" i="7"/>
  <c r="A398" i="7"/>
  <c r="AI398" i="7"/>
  <c r="A397" i="7"/>
  <c r="AI397" i="7"/>
  <c r="A396" i="7"/>
  <c r="AJ396" i="7"/>
  <c r="AI396" i="7"/>
  <c r="A395" i="7"/>
  <c r="AI395" i="7"/>
  <c r="AH394" i="7"/>
  <c r="AI394" i="7"/>
  <c r="A394" i="7"/>
  <c r="AH393" i="7"/>
  <c r="A393" i="7"/>
  <c r="AI393" i="7"/>
  <c r="A392" i="7"/>
  <c r="AI392" i="7"/>
  <c r="A391" i="7"/>
  <c r="AI391" i="7"/>
  <c r="A390" i="7"/>
  <c r="AI390" i="7"/>
  <c r="A389" i="7"/>
  <c r="AI389" i="7"/>
  <c r="A388" i="7"/>
  <c r="AI388" i="7"/>
  <c r="A387" i="7"/>
  <c r="AI387" i="7"/>
  <c r="AH386" i="7"/>
  <c r="AI386" i="7"/>
  <c r="A386" i="7"/>
  <c r="AI385" i="7"/>
  <c r="AH385" i="7"/>
  <c r="A385" i="7"/>
  <c r="A384" i="7"/>
  <c r="AI384" i="7"/>
  <c r="A383" i="7"/>
  <c r="AI383" i="7"/>
  <c r="A382" i="7"/>
  <c r="AI382" i="7"/>
  <c r="AH381" i="7"/>
  <c r="A381" i="7"/>
  <c r="AI381" i="7"/>
  <c r="A380" i="7"/>
  <c r="A379" i="7"/>
  <c r="AI379" i="7"/>
  <c r="A378" i="7"/>
  <c r="AI378" i="7"/>
  <c r="A377" i="7"/>
  <c r="AH377" i="7"/>
  <c r="A376" i="7"/>
  <c r="A375" i="7"/>
  <c r="AI375" i="7"/>
  <c r="A374" i="7"/>
  <c r="AI374" i="7"/>
  <c r="AH373" i="7"/>
  <c r="A373" i="7"/>
  <c r="AI373" i="7"/>
  <c r="A372" i="7"/>
  <c r="A371" i="7"/>
  <c r="AI371" i="7"/>
  <c r="AI370" i="7"/>
  <c r="AH370" i="7"/>
  <c r="A370" i="7"/>
  <c r="A369" i="7"/>
  <c r="AH369" i="7"/>
  <c r="A368" i="7"/>
  <c r="A367" i="7"/>
  <c r="AI367" i="7"/>
  <c r="AJ367" i="7" s="1"/>
  <c r="AH366" i="7"/>
  <c r="A366" i="7"/>
  <c r="AI366" i="7"/>
  <c r="AI365" i="7"/>
  <c r="AJ365" i="7"/>
  <c r="AL365" i="7" s="1"/>
  <c r="AH365" i="7"/>
  <c r="A365" i="7"/>
  <c r="A364" i="7"/>
  <c r="AJ364" i="7"/>
  <c r="AI364" i="7"/>
  <c r="A363" i="7"/>
  <c r="AH363" i="7"/>
  <c r="AI362" i="7"/>
  <c r="AJ362" i="7" s="1"/>
  <c r="AH362" i="7"/>
  <c r="A362" i="7"/>
  <c r="A361" i="7"/>
  <c r="AI361" i="7"/>
  <c r="A360" i="7"/>
  <c r="A359" i="7"/>
  <c r="AI358" i="7"/>
  <c r="AJ358" i="7" s="1"/>
  <c r="AH358" i="7"/>
  <c r="A358" i="7"/>
  <c r="A357" i="7"/>
  <c r="AI357" i="7"/>
  <c r="A356" i="7"/>
  <c r="AI356" i="7"/>
  <c r="AJ356" i="7" s="1"/>
  <c r="AI355" i="7"/>
  <c r="A355" i="7"/>
  <c r="AH355" i="7"/>
  <c r="AH354" i="7"/>
  <c r="A354" i="7"/>
  <c r="AI354" i="7"/>
  <c r="AI353" i="7"/>
  <c r="AH353" i="7"/>
  <c r="A353" i="7"/>
  <c r="A352" i="7"/>
  <c r="AI352" i="7"/>
  <c r="AJ352" i="7" s="1"/>
  <c r="AN352" i="7" s="1"/>
  <c r="A351" i="7"/>
  <c r="AH351" i="7"/>
  <c r="AH350" i="7"/>
  <c r="A350" i="7"/>
  <c r="AI350" i="7"/>
  <c r="A349" i="7"/>
  <c r="AI349" i="7"/>
  <c r="A348" i="7"/>
  <c r="AI348" i="7"/>
  <c r="AI347" i="7"/>
  <c r="AH347" i="7"/>
  <c r="A347" i="7"/>
  <c r="A346" i="7"/>
  <c r="AI346" i="7"/>
  <c r="AI345" i="7"/>
  <c r="AJ345" i="7" s="1"/>
  <c r="A345" i="7"/>
  <c r="A344" i="7"/>
  <c r="AI344" i="7"/>
  <c r="AH343" i="7"/>
  <c r="A343" i="7"/>
  <c r="AI343" i="7"/>
  <c r="A342" i="7"/>
  <c r="AH342" i="7"/>
  <c r="A341" i="7"/>
  <c r="AI341" i="7"/>
  <c r="A340" i="7"/>
  <c r="AI340" i="7"/>
  <c r="A339" i="7"/>
  <c r="AI339" i="7"/>
  <c r="A338" i="7"/>
  <c r="A337" i="7"/>
  <c r="AI337" i="7"/>
  <c r="A336" i="7"/>
  <c r="AI336" i="7"/>
  <c r="AN335" i="7"/>
  <c r="AI335" i="7"/>
  <c r="AP335" i="7"/>
  <c r="AH335" i="7"/>
  <c r="A335" i="7"/>
  <c r="A334" i="7"/>
  <c r="A333" i="7"/>
  <c r="AI333" i="7"/>
  <c r="A332" i="7"/>
  <c r="AI332" i="7"/>
  <c r="A331" i="7"/>
  <c r="A330" i="7"/>
  <c r="A329" i="7"/>
  <c r="AI329" i="7"/>
  <c r="AI328" i="7"/>
  <c r="A328" i="7"/>
  <c r="AH328" i="7"/>
  <c r="AN327" i="7"/>
  <c r="A327" i="7"/>
  <c r="AP327" i="7"/>
  <c r="A326" i="7"/>
  <c r="A325" i="7"/>
  <c r="AI325" i="7"/>
  <c r="AN324" i="7"/>
  <c r="AI324" i="7"/>
  <c r="A324" i="7"/>
  <c r="AP324" i="7"/>
  <c r="AH324" i="7"/>
  <c r="AH323" i="7"/>
  <c r="A323" i="7"/>
  <c r="AI323" i="7"/>
  <c r="AH322" i="7"/>
  <c r="A322" i="7"/>
  <c r="AI322" i="7"/>
  <c r="AN321" i="7"/>
  <c r="A321" i="7"/>
  <c r="AP321" i="7"/>
  <c r="AI321" i="7"/>
  <c r="A320" i="7"/>
  <c r="A319" i="7"/>
  <c r="A318" i="7"/>
  <c r="AP318" i="7"/>
  <c r="A317" i="7"/>
  <c r="AP317" i="7"/>
  <c r="AI317" i="7"/>
  <c r="A316" i="7"/>
  <c r="AN315" i="7"/>
  <c r="A315" i="7"/>
  <c r="AP315" i="7"/>
  <c r="AH315" i="7"/>
  <c r="AN314" i="7"/>
  <c r="AP314" i="7"/>
  <c r="AH314" i="7"/>
  <c r="A314" i="7"/>
  <c r="A313" i="7"/>
  <c r="AI313" i="7"/>
  <c r="A312" i="7"/>
  <c r="A311" i="7"/>
  <c r="A310" i="7"/>
  <c r="A309" i="7"/>
  <c r="AI309" i="7"/>
  <c r="A308" i="7"/>
  <c r="AH308" i="7"/>
  <c r="A307" i="7"/>
  <c r="A306" i="7"/>
  <c r="AI306" i="7"/>
  <c r="A305" i="7"/>
  <c r="A304" i="7"/>
  <c r="AH304" i="7"/>
  <c r="A303" i="7"/>
  <c r="AN302" i="7"/>
  <c r="A302" i="7"/>
  <c r="AP302" i="7"/>
  <c r="AI302" i="7"/>
  <c r="A301" i="7"/>
  <c r="AP301" i="7"/>
  <c r="AR301" i="7" s="1"/>
  <c r="A300" i="7"/>
  <c r="AH300" i="7"/>
  <c r="AI299" i="7"/>
  <c r="AH299" i="7"/>
  <c r="A299" i="7"/>
  <c r="AI298" i="7"/>
  <c r="A298" i="7"/>
  <c r="A297" i="7"/>
  <c r="A296" i="7"/>
  <c r="AH296" i="7"/>
  <c r="A295" i="7"/>
  <c r="AI295" i="7"/>
  <c r="A294" i="7"/>
  <c r="AI294" i="7"/>
  <c r="A293" i="7"/>
  <c r="A292" i="7"/>
  <c r="AI292" i="7"/>
  <c r="A291" i="7"/>
  <c r="AI291" i="7"/>
  <c r="A290" i="7"/>
  <c r="AH290" i="7"/>
  <c r="A289" i="7"/>
  <c r="A288" i="7"/>
  <c r="AI288" i="7"/>
  <c r="A287" i="7"/>
  <c r="AI287" i="7"/>
  <c r="A286" i="7"/>
  <c r="AI286" i="7"/>
  <c r="AI285" i="7"/>
  <c r="AJ285" i="7" s="1"/>
  <c r="A285" i="7"/>
  <c r="AH285" i="7"/>
  <c r="AH284" i="7"/>
  <c r="AI284" i="7"/>
  <c r="A284" i="7"/>
  <c r="A283" i="7"/>
  <c r="AI283" i="7"/>
  <c r="AI282" i="7"/>
  <c r="A282" i="7"/>
  <c r="AH282" i="7"/>
  <c r="AI281" i="7"/>
  <c r="A281" i="7"/>
  <c r="AH281" i="7"/>
  <c r="AH280" i="7"/>
  <c r="AI280" i="7"/>
  <c r="A280" i="7"/>
  <c r="A279" i="7"/>
  <c r="AI279" i="7"/>
  <c r="A278" i="7"/>
  <c r="AI278" i="7"/>
  <c r="A277" i="7"/>
  <c r="AH277" i="7"/>
  <c r="A276" i="7"/>
  <c r="A275" i="7"/>
  <c r="AI275" i="7"/>
  <c r="A274" i="7"/>
  <c r="A273" i="7"/>
  <c r="AH273" i="7"/>
  <c r="A272" i="7"/>
  <c r="A271" i="7"/>
  <c r="AI271" i="7"/>
  <c r="A270" i="7"/>
  <c r="AI270" i="7"/>
  <c r="AI269" i="7"/>
  <c r="A269" i="7"/>
  <c r="AH269" i="7"/>
  <c r="AH268" i="7"/>
  <c r="AI268" i="7"/>
  <c r="A268" i="7"/>
  <c r="A267" i="7"/>
  <c r="AI267" i="7"/>
  <c r="AI266" i="7"/>
  <c r="A266" i="7"/>
  <c r="AH266" i="7"/>
  <c r="AI265" i="7"/>
  <c r="A265" i="7"/>
  <c r="AH265" i="7"/>
  <c r="AH264" i="7"/>
  <c r="AI264" i="7"/>
  <c r="A264" i="7"/>
  <c r="A263" i="7"/>
  <c r="AI263" i="7"/>
  <c r="A262" i="7"/>
  <c r="AI262" i="7"/>
  <c r="A261" i="7"/>
  <c r="A260" i="7"/>
  <c r="AI260" i="7"/>
  <c r="A259" i="7"/>
  <c r="AI259" i="7"/>
  <c r="A258" i="7"/>
  <c r="AH258" i="7"/>
  <c r="A257" i="7"/>
  <c r="A256" i="7"/>
  <c r="AI256" i="7"/>
  <c r="A255" i="7"/>
  <c r="AI255" i="7"/>
  <c r="A254" i="7"/>
  <c r="AI254" i="7"/>
  <c r="AI253" i="7"/>
  <c r="A253" i="7"/>
  <c r="AJ253" i="7"/>
  <c r="AH253" i="7"/>
  <c r="AH252" i="7"/>
  <c r="AI252" i="7"/>
  <c r="A252" i="7"/>
  <c r="A251" i="7"/>
  <c r="AI251" i="7"/>
  <c r="AI250" i="7"/>
  <c r="A250" i="7"/>
  <c r="AH250" i="7"/>
  <c r="AI249" i="7"/>
  <c r="A249" i="7"/>
  <c r="AH249" i="7"/>
  <c r="AH248" i="7"/>
  <c r="AI248" i="7"/>
  <c r="AJ248" i="7" s="1"/>
  <c r="A248" i="7"/>
  <c r="A247" i="7"/>
  <c r="AH246" i="7"/>
  <c r="AI246" i="7"/>
  <c r="A246" i="7"/>
  <c r="A245" i="7"/>
  <c r="AH245" i="7"/>
  <c r="A244" i="7"/>
  <c r="AI244" i="7"/>
  <c r="A243" i="7"/>
  <c r="AH243" i="7"/>
  <c r="A242" i="7"/>
  <c r="AI242" i="7"/>
  <c r="A241" i="7"/>
  <c r="AH241" i="7"/>
  <c r="A240" i="7"/>
  <c r="AI240" i="7"/>
  <c r="A239" i="7"/>
  <c r="AH239" i="7"/>
  <c r="A238" i="7"/>
  <c r="AI238" i="7"/>
  <c r="A237" i="7"/>
  <c r="AP237" i="7"/>
  <c r="AH237" i="7"/>
  <c r="A236" i="7"/>
  <c r="AI236" i="7"/>
  <c r="A235" i="7"/>
  <c r="AP235" i="7"/>
  <c r="AH235" i="7"/>
  <c r="A234" i="7"/>
  <c r="AP234" i="7"/>
  <c r="A233" i="7"/>
  <c r="AH233" i="7"/>
  <c r="A232" i="7"/>
  <c r="AP232" i="7"/>
  <c r="AI232" i="7"/>
  <c r="A231" i="7"/>
  <c r="AP231" i="7"/>
  <c r="AH231" i="7"/>
  <c r="A230" i="7"/>
  <c r="A229" i="7"/>
  <c r="AH229" i="7"/>
  <c r="A228" i="7"/>
  <c r="AI228" i="7"/>
  <c r="A227" i="7"/>
  <c r="AH227" i="7"/>
  <c r="A226" i="7"/>
  <c r="A225" i="7"/>
  <c r="AH225" i="7"/>
  <c r="A224" i="7"/>
  <c r="AP224" i="7"/>
  <c r="A223" i="7"/>
  <c r="AP223" i="7"/>
  <c r="AH223" i="7"/>
  <c r="A222" i="7"/>
  <c r="AP222" i="7"/>
  <c r="A221" i="7"/>
  <c r="AP221" i="7"/>
  <c r="AH221" i="7"/>
  <c r="A220" i="7"/>
  <c r="AP220" i="7"/>
  <c r="A219" i="7"/>
  <c r="AP219" i="7"/>
  <c r="AH219" i="7"/>
  <c r="A218" i="7"/>
  <c r="AP218" i="7"/>
  <c r="A217" i="7"/>
  <c r="AP217" i="7"/>
  <c r="AH217" i="7"/>
  <c r="A216" i="7"/>
  <c r="AP216" i="7"/>
  <c r="A215" i="7"/>
  <c r="AP215" i="7"/>
  <c r="AH215" i="7"/>
  <c r="A214" i="7"/>
  <c r="AP214" i="7"/>
  <c r="A213" i="7"/>
  <c r="AP213" i="7"/>
  <c r="AH213" i="7"/>
  <c r="A212" i="7"/>
  <c r="AP212" i="7"/>
  <c r="A211" i="7"/>
  <c r="AP211" i="7"/>
  <c r="AR211" i="7" s="1"/>
  <c r="A210" i="7"/>
  <c r="AP210" i="7"/>
  <c r="AR210" i="7" s="1"/>
  <c r="AH210" i="7"/>
  <c r="A209" i="7"/>
  <c r="AP209" i="7"/>
  <c r="AI209" i="7"/>
  <c r="A208" i="7"/>
  <c r="AP208" i="7"/>
  <c r="AR208" i="7" s="1"/>
  <c r="AI207" i="7"/>
  <c r="A207" i="7"/>
  <c r="AP207" i="7"/>
  <c r="AH207" i="7"/>
  <c r="AI206" i="7"/>
  <c r="AH206" i="7"/>
  <c r="A206" i="7"/>
  <c r="AP206" i="7"/>
  <c r="A205" i="7"/>
  <c r="AP205" i="7"/>
  <c r="AR205" i="7" s="1"/>
  <c r="AI205" i="7"/>
  <c r="A204" i="7"/>
  <c r="AP204" i="7"/>
  <c r="AI204" i="7"/>
  <c r="AI203" i="7"/>
  <c r="A203" i="7"/>
  <c r="AP203" i="7"/>
  <c r="AH203" i="7"/>
  <c r="AP202" i="7"/>
  <c r="AI202" i="7"/>
  <c r="A202" i="7"/>
  <c r="A201" i="7"/>
  <c r="AP201" i="7"/>
  <c r="AI201" i="7"/>
  <c r="A200" i="7"/>
  <c r="AP200" i="7"/>
  <c r="A199" i="7"/>
  <c r="AP199" i="7"/>
  <c r="AR199" i="7" s="1"/>
  <c r="AH198" i="7"/>
  <c r="A198" i="7"/>
  <c r="AP198" i="7"/>
  <c r="AI198" i="7"/>
  <c r="A197" i="7"/>
  <c r="AP197" i="7"/>
  <c r="AI197" i="7"/>
  <c r="A196" i="7"/>
  <c r="AP196" i="7"/>
  <c r="AR196" i="7" s="1"/>
  <c r="AI196" i="7"/>
  <c r="AI195" i="7"/>
  <c r="A195" i="7"/>
  <c r="AP195" i="7"/>
  <c r="AJ195" i="7"/>
  <c r="AH195" i="7"/>
  <c r="AP194" i="7"/>
  <c r="AR194" i="7" s="1"/>
  <c r="AI194" i="7"/>
  <c r="AJ194" i="7" s="1"/>
  <c r="A194" i="7"/>
  <c r="A193" i="7"/>
  <c r="AP193" i="7"/>
  <c r="A192" i="7"/>
  <c r="AP192" i="7"/>
  <c r="AI192" i="7"/>
  <c r="AI191" i="7"/>
  <c r="A191" i="7"/>
  <c r="AP191" i="7"/>
  <c r="AH191" i="7"/>
  <c r="AP190" i="7"/>
  <c r="AI190" i="7"/>
  <c r="A190" i="7"/>
  <c r="A189" i="7"/>
  <c r="AP189" i="7"/>
  <c r="A188" i="7"/>
  <c r="AP188" i="7"/>
  <c r="A187" i="7"/>
  <c r="AP187" i="7"/>
  <c r="AR187" i="7" s="1"/>
  <c r="AH186" i="7"/>
  <c r="A186" i="7"/>
  <c r="AP186" i="7"/>
  <c r="AI186" i="7"/>
  <c r="A185" i="7"/>
  <c r="AP185" i="7"/>
  <c r="A184" i="7"/>
  <c r="AP184" i="7"/>
  <c r="AR184" i="7" s="1"/>
  <c r="AI184" i="7"/>
  <c r="A183" i="7"/>
  <c r="AP183" i="7"/>
  <c r="AH183" i="7"/>
  <c r="A182" i="7"/>
  <c r="AP182" i="7"/>
  <c r="A181" i="7"/>
  <c r="AP181" i="7"/>
  <c r="AR181" i="7" s="1"/>
  <c r="AP180" i="7"/>
  <c r="AR180" i="7" s="1"/>
  <c r="AI180" i="7"/>
  <c r="AJ180" i="7" s="1"/>
  <c r="A180" i="7"/>
  <c r="A179" i="7"/>
  <c r="AP179" i="7"/>
  <c r="AH179" i="7"/>
  <c r="AP178" i="7"/>
  <c r="AJ178" i="7"/>
  <c r="AI178" i="7"/>
  <c r="A178" i="7"/>
  <c r="A177" i="7"/>
  <c r="AP177" i="7"/>
  <c r="AH176" i="7"/>
  <c r="AP176" i="7"/>
  <c r="AI176" i="7"/>
  <c r="A176" i="7"/>
  <c r="A175" i="7"/>
  <c r="AP175" i="7"/>
  <c r="A174" i="7"/>
  <c r="AP174" i="7"/>
  <c r="AH174" i="7"/>
  <c r="A173" i="7"/>
  <c r="AP173" i="7"/>
  <c r="AR173" i="7" s="1"/>
  <c r="A172" i="7"/>
  <c r="AP172" i="7"/>
  <c r="A171" i="7"/>
  <c r="AP171" i="7"/>
  <c r="AH171" i="7"/>
  <c r="AP170" i="7"/>
  <c r="AI170" i="7"/>
  <c r="AJ170" i="7" s="1"/>
  <c r="A170" i="7"/>
  <c r="A169" i="7"/>
  <c r="AP169" i="7"/>
  <c r="AH169" i="7"/>
  <c r="AP168" i="7"/>
  <c r="AI168" i="7"/>
  <c r="AJ168" i="7" s="1"/>
  <c r="A168" i="7"/>
  <c r="A167" i="7"/>
  <c r="AP167" i="7"/>
  <c r="AH167" i="7"/>
  <c r="AP166" i="7"/>
  <c r="AJ166" i="7"/>
  <c r="AI166" i="7"/>
  <c r="A166" i="7"/>
  <c r="A165" i="7"/>
  <c r="AP165" i="7"/>
  <c r="AH165" i="7"/>
  <c r="A164" i="7"/>
  <c r="AP164" i="7"/>
  <c r="AI164" i="7"/>
  <c r="A163" i="7"/>
  <c r="AP163" i="7"/>
  <c r="AR163" i="7" s="1"/>
  <c r="AH163" i="7"/>
  <c r="AP162" i="7"/>
  <c r="AI162" i="7"/>
  <c r="AJ162" i="7" s="1"/>
  <c r="A162" i="7"/>
  <c r="A161" i="7"/>
  <c r="AP161" i="7"/>
  <c r="AH161" i="7"/>
  <c r="A160" i="7"/>
  <c r="AP160" i="7"/>
  <c r="AI160" i="7"/>
  <c r="A159" i="7"/>
  <c r="AP159" i="7"/>
  <c r="AR159" i="7" s="1"/>
  <c r="AH159" i="7"/>
  <c r="A158" i="7"/>
  <c r="AP158" i="7"/>
  <c r="AR158" i="7" s="1"/>
  <c r="AI158" i="7"/>
  <c r="A157" i="7"/>
  <c r="AP157" i="7"/>
  <c r="AH157" i="7"/>
  <c r="AH156" i="7"/>
  <c r="A156" i="7"/>
  <c r="AP156" i="7"/>
  <c r="AI156" i="7"/>
  <c r="A155" i="7"/>
  <c r="AP155" i="7"/>
  <c r="AH155" i="7"/>
  <c r="AP154" i="7"/>
  <c r="AR154" i="7" s="1"/>
  <c r="AI154" i="7"/>
  <c r="AJ154" i="7" s="1"/>
  <c r="A154" i="7"/>
  <c r="AN153" i="7"/>
  <c r="A153" i="7"/>
  <c r="AP153" i="7"/>
  <c r="AH153" i="7"/>
  <c r="AN152" i="7"/>
  <c r="A152" i="7"/>
  <c r="AP152" i="7"/>
  <c r="A151" i="7"/>
  <c r="AP151" i="7"/>
  <c r="AH151" i="7"/>
  <c r="A150" i="7"/>
  <c r="AP150" i="7"/>
  <c r="A149" i="7"/>
  <c r="AP149" i="7"/>
  <c r="AR149" i="7" s="1"/>
  <c r="AH149" i="7"/>
  <c r="A148" i="7"/>
  <c r="AP148" i="7"/>
  <c r="A147" i="7"/>
  <c r="AP147" i="7"/>
  <c r="AH147" i="7"/>
  <c r="A146" i="7"/>
  <c r="AP146" i="7"/>
  <c r="A145" i="7"/>
  <c r="AP145" i="7"/>
  <c r="AR145" i="7" s="1"/>
  <c r="AH145" i="7"/>
  <c r="A144" i="7"/>
  <c r="AP144" i="7"/>
  <c r="A143" i="7"/>
  <c r="AP143" i="7"/>
  <c r="AH143" i="7"/>
  <c r="AN142" i="7"/>
  <c r="A142" i="7"/>
  <c r="AP142" i="7"/>
  <c r="AR142" i="7" s="1"/>
  <c r="A141" i="7"/>
  <c r="AP141" i="7"/>
  <c r="AH141" i="7"/>
  <c r="AP140" i="7"/>
  <c r="AI140" i="7"/>
  <c r="AJ140" i="7" s="1"/>
  <c r="A140" i="7"/>
  <c r="A139" i="7"/>
  <c r="AI139" i="7"/>
  <c r="AH138" i="7"/>
  <c r="AI138" i="7"/>
  <c r="A138" i="7"/>
  <c r="A137" i="7"/>
  <c r="A136" i="7"/>
  <c r="A135" i="7"/>
  <c r="AI135" i="7"/>
  <c r="A134" i="7"/>
  <c r="AP134" i="7"/>
  <c r="AI134" i="7"/>
  <c r="A133" i="7"/>
  <c r="AH133" i="7"/>
  <c r="A132" i="7"/>
  <c r="AI132" i="7"/>
  <c r="A131" i="7"/>
  <c r="AI131" i="7"/>
  <c r="AI130" i="7"/>
  <c r="A130" i="7"/>
  <c r="AH130" i="7"/>
  <c r="A129" i="7"/>
  <c r="A128" i="7"/>
  <c r="A127" i="7"/>
  <c r="AI127" i="7"/>
  <c r="AI126" i="7"/>
  <c r="AJ126" i="7" s="1"/>
  <c r="A126" i="7"/>
  <c r="A125" i="7"/>
  <c r="AH125" i="7"/>
  <c r="AI124" i="7"/>
  <c r="A124" i="7"/>
  <c r="A123" i="7"/>
  <c r="AI123" i="7"/>
  <c r="AH122" i="7"/>
  <c r="AI122" i="7"/>
  <c r="A122" i="7"/>
  <c r="A121" i="7"/>
  <c r="AH121" i="7"/>
  <c r="A120" i="7"/>
  <c r="AI120" i="7"/>
  <c r="A119" i="7"/>
  <c r="AI119" i="7"/>
  <c r="A118" i="7"/>
  <c r="A117" i="7"/>
  <c r="AH117" i="7"/>
  <c r="A116" i="7"/>
  <c r="AI116" i="7"/>
  <c r="A115" i="7"/>
  <c r="AI115" i="7"/>
  <c r="A114" i="7"/>
  <c r="AH114" i="7"/>
  <c r="A113" i="7"/>
  <c r="AH113" i="7"/>
  <c r="A112" i="7"/>
  <c r="AI112" i="7"/>
  <c r="A111" i="7"/>
  <c r="AP111" i="7"/>
  <c r="AI111" i="7"/>
  <c r="AP110" i="7"/>
  <c r="AR110" i="7" s="1"/>
  <c r="A110" i="7"/>
  <c r="A109" i="7"/>
  <c r="AP109" i="7"/>
  <c r="AH109" i="7"/>
  <c r="AI108" i="7"/>
  <c r="A108" i="7"/>
  <c r="A107" i="7"/>
  <c r="AI107" i="7"/>
  <c r="AH106" i="7"/>
  <c r="AI106" i="7"/>
  <c r="A106" i="7"/>
  <c r="A105" i="7"/>
  <c r="AH105" i="7"/>
  <c r="A104" i="7"/>
  <c r="AI104" i="7"/>
  <c r="A103" i="7"/>
  <c r="AI103" i="7"/>
  <c r="A102" i="7"/>
  <c r="AI101" i="7"/>
  <c r="A101" i="7"/>
  <c r="AH101" i="7"/>
  <c r="AN100" i="7"/>
  <c r="AP100" i="7"/>
  <c r="AI100" i="7"/>
  <c r="AJ100" i="7" s="1"/>
  <c r="AL100" i="7" s="1"/>
  <c r="A100" i="7"/>
  <c r="A99" i="7"/>
  <c r="AI99" i="7"/>
  <c r="AH98" i="7"/>
  <c r="AI98" i="7"/>
  <c r="A98" i="7"/>
  <c r="A97" i="7"/>
  <c r="AH97" i="7"/>
  <c r="A96" i="7"/>
  <c r="AP96" i="7"/>
  <c r="AR96" i="7" s="1"/>
  <c r="AI96" i="7"/>
  <c r="A95" i="7"/>
  <c r="AI95" i="7"/>
  <c r="A94" i="7"/>
  <c r="AI94" i="7"/>
  <c r="A93" i="7"/>
  <c r="AH93" i="7"/>
  <c r="A92" i="7"/>
  <c r="AI92" i="7"/>
  <c r="A91" i="7"/>
  <c r="AI91" i="7"/>
  <c r="AI90" i="7"/>
  <c r="A90" i="7"/>
  <c r="AH90" i="7"/>
  <c r="A89" i="7"/>
  <c r="AH89" i="7"/>
  <c r="A88" i="7"/>
  <c r="AI88" i="7"/>
  <c r="A87" i="7"/>
  <c r="AI87" i="7"/>
  <c r="A86" i="7"/>
  <c r="AI86" i="7"/>
  <c r="A85" i="7"/>
  <c r="AH85" i="7"/>
  <c r="A84" i="7"/>
  <c r="AI84" i="7"/>
  <c r="A83" i="7"/>
  <c r="AI83" i="7"/>
  <c r="A82" i="7"/>
  <c r="AI82" i="7"/>
  <c r="A81" i="7"/>
  <c r="AH81" i="7"/>
  <c r="A80" i="7"/>
  <c r="AI80" i="7"/>
  <c r="A79" i="7"/>
  <c r="AJ79" i="7"/>
  <c r="AI79" i="7"/>
  <c r="AI78" i="7"/>
  <c r="A78" i="7"/>
  <c r="A77" i="7"/>
  <c r="AH77" i="7"/>
  <c r="AJ76" i="7"/>
  <c r="AI76" i="7"/>
  <c r="A76" i="7"/>
  <c r="A75" i="7"/>
  <c r="AI75" i="7"/>
  <c r="AH74" i="7"/>
  <c r="AI74" i="7"/>
  <c r="A74" i="7"/>
  <c r="A73" i="7"/>
  <c r="AH73" i="7"/>
  <c r="A72" i="7"/>
  <c r="AI72" i="7"/>
  <c r="A71" i="7"/>
  <c r="AI71" i="7"/>
  <c r="A70" i="7"/>
  <c r="AP70" i="7"/>
  <c r="AR70" i="7" s="1"/>
  <c r="AI70" i="7"/>
  <c r="A69" i="7"/>
  <c r="AP69" i="7"/>
  <c r="AH69" i="7"/>
  <c r="AN68" i="7"/>
  <c r="AP68" i="7"/>
  <c r="AR68" i="7" s="1"/>
  <c r="AJ68" i="7"/>
  <c r="AL68" i="7" s="1"/>
  <c r="AI68" i="7"/>
  <c r="A68" i="7"/>
  <c r="A67" i="7"/>
  <c r="AP67" i="7"/>
  <c r="AI67" i="7"/>
  <c r="AJ67" i="7" s="1"/>
  <c r="AI66" i="7"/>
  <c r="AH66" i="7"/>
  <c r="A66" i="7"/>
  <c r="A65" i="7"/>
  <c r="AH65" i="7"/>
  <c r="A64" i="7"/>
  <c r="AI64" i="7"/>
  <c r="A63" i="7"/>
  <c r="AI63" i="7"/>
  <c r="A62" i="7"/>
  <c r="AI62" i="7"/>
  <c r="A61" i="7"/>
  <c r="AH61" i="7"/>
  <c r="AJ60" i="7"/>
  <c r="AI60" i="7"/>
  <c r="A60" i="7"/>
  <c r="A59" i="7"/>
  <c r="AJ59" i="7"/>
  <c r="AI59" i="7"/>
  <c r="AH58" i="7"/>
  <c r="AI58" i="7"/>
  <c r="AJ58" i="7" s="1"/>
  <c r="A58" i="7"/>
  <c r="A57" i="7"/>
  <c r="AH57" i="7"/>
  <c r="A56" i="7"/>
  <c r="AI56" i="7"/>
  <c r="A55" i="7"/>
  <c r="AI55" i="7"/>
  <c r="A54" i="7"/>
  <c r="AI54" i="7"/>
  <c r="AI53" i="7"/>
  <c r="A53" i="7"/>
  <c r="AH53" i="7"/>
  <c r="A52" i="7"/>
  <c r="AI52" i="7"/>
  <c r="A51" i="7"/>
  <c r="AJ51" i="7"/>
  <c r="AI51" i="7"/>
  <c r="AI50" i="7"/>
  <c r="AJ50" i="7" s="1"/>
  <c r="A50" i="7"/>
  <c r="A49" i="7"/>
  <c r="AH49" i="7"/>
  <c r="AI48" i="7"/>
  <c r="AJ48" i="7" s="1"/>
  <c r="A48" i="7"/>
  <c r="A47" i="7"/>
  <c r="AI47" i="7"/>
  <c r="A46" i="7"/>
  <c r="AI46" i="7"/>
  <c r="A45" i="7"/>
  <c r="AH45" i="7"/>
  <c r="AJ44" i="7"/>
  <c r="AI44" i="7"/>
  <c r="A44" i="7"/>
  <c r="A43" i="7"/>
  <c r="AH42" i="7"/>
  <c r="AI42" i="7"/>
  <c r="A42" i="7"/>
  <c r="A41" i="7"/>
  <c r="AP41" i="7"/>
  <c r="AH41" i="7"/>
  <c r="AH40" i="7"/>
  <c r="AP40" i="7"/>
  <c r="AI40" i="7"/>
  <c r="A40" i="7"/>
  <c r="A39" i="7"/>
  <c r="AP39" i="7"/>
  <c r="AR39" i="7" s="1"/>
  <c r="A38" i="7"/>
  <c r="AP38" i="7"/>
  <c r="AI38" i="7"/>
  <c r="A37" i="7"/>
  <c r="AP37" i="7"/>
  <c r="AH37" i="7"/>
  <c r="A36" i="7"/>
  <c r="AP36" i="7"/>
  <c r="AI36" i="7"/>
  <c r="AP35" i="7"/>
  <c r="AR35" i="7" s="1"/>
  <c r="A35" i="7"/>
  <c r="AH34" i="7"/>
  <c r="AP34" i="7"/>
  <c r="AJ34" i="7"/>
  <c r="AI34" i="7"/>
  <c r="A34" i="7"/>
  <c r="A33" i="7"/>
  <c r="AP33" i="7"/>
  <c r="AH33" i="7"/>
  <c r="A32" i="7"/>
  <c r="AP32" i="7"/>
  <c r="AI32" i="7"/>
  <c r="AJ32" i="7" s="1"/>
  <c r="AI31" i="7"/>
  <c r="A31" i="7"/>
  <c r="AP31" i="7"/>
  <c r="AH31" i="7"/>
  <c r="AH30" i="7"/>
  <c r="AP30" i="7"/>
  <c r="AJ30" i="7"/>
  <c r="AI30" i="7"/>
  <c r="A30" i="7"/>
  <c r="A29" i="7"/>
  <c r="AP29" i="7"/>
  <c r="AH29" i="7"/>
  <c r="A28" i="7"/>
  <c r="AP28" i="7"/>
  <c r="AI28" i="7"/>
  <c r="AJ28" i="7" s="1"/>
  <c r="AI27" i="7"/>
  <c r="A27" i="7"/>
  <c r="AP27" i="7"/>
  <c r="AH27" i="7"/>
  <c r="AH26" i="7"/>
  <c r="AP26" i="7"/>
  <c r="AJ26" i="7"/>
  <c r="AI26" i="7"/>
  <c r="A26" i="7"/>
  <c r="A25" i="7"/>
  <c r="AP25" i="7"/>
  <c r="AH25" i="7"/>
  <c r="A24" i="7"/>
  <c r="AP24" i="7"/>
  <c r="AI24" i="7"/>
  <c r="AJ24" i="7" s="1"/>
  <c r="AI23" i="7"/>
  <c r="A23" i="7"/>
  <c r="AP23" i="7"/>
  <c r="AH23" i="7"/>
  <c r="AH22" i="7"/>
  <c r="AI22" i="7"/>
  <c r="AJ22" i="7" s="1"/>
  <c r="A22" i="7"/>
  <c r="A21" i="7"/>
  <c r="AH21" i="7"/>
  <c r="A20" i="7"/>
  <c r="AI20" i="7"/>
  <c r="AJ20" i="7" s="1"/>
  <c r="AI19" i="7"/>
  <c r="A19" i="7"/>
  <c r="AH19" i="7"/>
  <c r="AH18" i="7"/>
  <c r="AI18" i="7"/>
  <c r="A18" i="7"/>
  <c r="AI17" i="7"/>
  <c r="A17" i="7"/>
  <c r="AH17" i="7"/>
  <c r="A16" i="7"/>
  <c r="AI16" i="7"/>
  <c r="A15" i="7"/>
  <c r="AH15" i="7"/>
  <c r="A14" i="7"/>
  <c r="AI14" i="7"/>
  <c r="A13" i="7"/>
  <c r="AP13" i="7"/>
  <c r="AH13" i="7"/>
  <c r="AH12" i="7"/>
  <c r="A12" i="7"/>
  <c r="AI12" i="7"/>
  <c r="A11" i="7"/>
  <c r="Q1" i="7"/>
  <c r="AH11" i="7"/>
  <c r="AG1" i="7"/>
  <c r="AF93" i="6"/>
  <c r="AF92" i="6"/>
  <c r="AF91" i="6"/>
  <c r="AF90" i="6"/>
  <c r="AF86" i="6"/>
  <c r="AF85" i="6"/>
  <c r="AF84" i="6"/>
  <c r="AF83" i="6"/>
  <c r="G83" i="6"/>
  <c r="F83" i="6"/>
  <c r="IK81" i="6" a="1"/>
  <c r="IK81" i="6" s="1"/>
  <c r="IJ81" i="6" a="1"/>
  <c r="IJ81" i="6" s="1"/>
  <c r="II81" i="6" a="1"/>
  <c r="II81" i="6" s="1"/>
  <c r="IH81" i="6" a="1"/>
  <c r="IH81" i="6" s="1"/>
  <c r="IG81" i="6" a="1"/>
  <c r="IG81" i="6" s="1"/>
  <c r="IF81" i="6" a="1"/>
  <c r="IF81" i="6" s="1"/>
  <c r="IE81" i="6" a="1"/>
  <c r="IE81" i="6" s="1"/>
  <c r="ID81" i="6" a="1"/>
  <c r="ID81" i="6" s="1"/>
  <c r="IC81" i="6" a="1"/>
  <c r="IC81" i="6" s="1"/>
  <c r="IB81" i="6" a="1"/>
  <c r="IB81" i="6" s="1"/>
  <c r="IA81" i="6" a="1"/>
  <c r="IA81" i="6" s="1"/>
  <c r="HZ81" i="6" a="1"/>
  <c r="HZ81" i="6" s="1"/>
  <c r="HY81" i="6" a="1"/>
  <c r="HY81" i="6" s="1"/>
  <c r="HX81" i="6" a="1"/>
  <c r="HX81" i="6" s="1"/>
  <c r="HW81" i="6" a="1"/>
  <c r="HW81" i="6" s="1"/>
  <c r="HV81" i="6"/>
  <c r="HV81" i="6" a="1"/>
  <c r="HU81" i="6" a="1"/>
  <c r="HU81" i="6" s="1"/>
  <c r="HT81" i="6" a="1"/>
  <c r="HT81" i="6" s="1"/>
  <c r="HS81" i="6" a="1"/>
  <c r="HS81" i="6" s="1"/>
  <c r="HR81" i="6" a="1"/>
  <c r="HR81" i="6" s="1"/>
  <c r="HQ81" i="6" a="1"/>
  <c r="HQ81" i="6" s="1"/>
  <c r="HP81" i="6" a="1"/>
  <c r="HP81" i="6" s="1"/>
  <c r="HO81" i="6" a="1"/>
  <c r="HO81" i="6" s="1"/>
  <c r="HN81" i="6" a="1"/>
  <c r="HN81" i="6" s="1"/>
  <c r="HM81" i="6" a="1"/>
  <c r="HM81" i="6" s="1"/>
  <c r="HL81" i="6" a="1"/>
  <c r="HL81" i="6" s="1"/>
  <c r="HK81" i="6" a="1"/>
  <c r="HK81" i="6" s="1"/>
  <c r="HJ81" i="6" a="1"/>
  <c r="HJ81" i="6" s="1"/>
  <c r="HI81" i="6" a="1"/>
  <c r="HI81" i="6" s="1"/>
  <c r="HH81" i="6" a="1"/>
  <c r="HH81" i="6" s="1"/>
  <c r="HG81" i="6" a="1"/>
  <c r="HG81" i="6" s="1"/>
  <c r="HF81" i="6"/>
  <c r="HF81" i="6" a="1"/>
  <c r="HE81" i="6" a="1"/>
  <c r="HE81" i="6" s="1"/>
  <c r="HD81" i="6" a="1"/>
  <c r="HD81" i="6" s="1"/>
  <c r="HC81" i="6" a="1"/>
  <c r="HC81" i="6" s="1"/>
  <c r="HB81" i="6" a="1"/>
  <c r="HB81" i="6" s="1"/>
  <c r="HA81" i="6" a="1"/>
  <c r="HA81" i="6" s="1"/>
  <c r="GZ81" i="6" a="1"/>
  <c r="GZ81" i="6" s="1"/>
  <c r="GY81" i="6" a="1"/>
  <c r="GY81" i="6" s="1"/>
  <c r="GX81" i="6" a="1"/>
  <c r="GX81" i="6" s="1"/>
  <c r="GW81" i="6" a="1"/>
  <c r="GW81" i="6" s="1"/>
  <c r="GV81" i="6" a="1"/>
  <c r="GV81" i="6" s="1"/>
  <c r="GU81" i="6" a="1"/>
  <c r="GU81" i="6" s="1"/>
  <c r="GT81" i="6" a="1"/>
  <c r="GT81" i="6" s="1"/>
  <c r="GS81" i="6" a="1"/>
  <c r="GS81" i="6" s="1"/>
  <c r="GR81" i="6" a="1"/>
  <c r="GR81" i="6" s="1"/>
  <c r="GQ81" i="6" a="1"/>
  <c r="GQ81" i="6" s="1"/>
  <c r="GP81" i="6"/>
  <c r="GP81" i="6" a="1"/>
  <c r="GO81" i="6" a="1"/>
  <c r="GO81" i="6" s="1"/>
  <c r="GN81" i="6" a="1"/>
  <c r="GN81" i="6" s="1"/>
  <c r="GM81" i="6" a="1"/>
  <c r="GM81" i="6" s="1"/>
  <c r="GL81" i="6" a="1"/>
  <c r="GL81" i="6" s="1"/>
  <c r="GK81" i="6" a="1"/>
  <c r="GK81" i="6" s="1"/>
  <c r="GJ81" i="6" a="1"/>
  <c r="GJ81" i="6" s="1"/>
  <c r="GI81" i="6" a="1"/>
  <c r="GI81" i="6" s="1"/>
  <c r="GH81" i="6" a="1"/>
  <c r="GH81" i="6" s="1"/>
  <c r="GG81" i="6" a="1"/>
  <c r="GG81" i="6" s="1"/>
  <c r="GF81" i="6" a="1"/>
  <c r="GF81" i="6" s="1"/>
  <c r="GE81" i="6" a="1"/>
  <c r="GE81" i="6" s="1"/>
  <c r="GD81" i="6" a="1"/>
  <c r="GD81" i="6" s="1"/>
  <c r="GC81" i="6" a="1"/>
  <c r="GC81" i="6" s="1"/>
  <c r="GB81" i="6" a="1"/>
  <c r="GB81" i="6" s="1"/>
  <c r="GA81" i="6" a="1"/>
  <c r="GA81" i="6" s="1"/>
  <c r="FZ81" i="6"/>
  <c r="FZ81" i="6" a="1"/>
  <c r="FY81" i="6" a="1"/>
  <c r="FY81" i="6" s="1"/>
  <c r="FX81" i="6" a="1"/>
  <c r="FX81" i="6" s="1"/>
  <c r="FW81" i="6" a="1"/>
  <c r="FW81" i="6" s="1"/>
  <c r="FV81" i="6" a="1"/>
  <c r="FV81" i="6" s="1"/>
  <c r="FU81" i="6" a="1"/>
  <c r="FU81" i="6" s="1"/>
  <c r="FT81" i="6" a="1"/>
  <c r="FT81" i="6" s="1"/>
  <c r="FS81" i="6" a="1"/>
  <c r="FS81" i="6" s="1"/>
  <c r="FR81" i="6" a="1"/>
  <c r="FR81" i="6" s="1"/>
  <c r="FQ81" i="6" a="1"/>
  <c r="FQ81" i="6" s="1"/>
  <c r="FP81" i="6" a="1"/>
  <c r="FP81" i="6" s="1"/>
  <c r="FO81" i="6" a="1"/>
  <c r="FO81" i="6" s="1"/>
  <c r="FN81" i="6" a="1"/>
  <c r="FN81" i="6" s="1"/>
  <c r="FM81" i="6" a="1"/>
  <c r="FM81" i="6" s="1"/>
  <c r="FL81" i="6" a="1"/>
  <c r="FL81" i="6" s="1"/>
  <c r="FK81" i="6" a="1"/>
  <c r="FK81" i="6" s="1"/>
  <c r="FJ81" i="6"/>
  <c r="FJ81" i="6" a="1"/>
  <c r="FI81" i="6" a="1"/>
  <c r="FI81" i="6" s="1"/>
  <c r="FH81" i="6" a="1"/>
  <c r="FH81" i="6" s="1"/>
  <c r="FG81" i="6" a="1"/>
  <c r="FG81" i="6" s="1"/>
  <c r="FF81" i="6" a="1"/>
  <c r="FF81" i="6" s="1"/>
  <c r="FE81" i="6" a="1"/>
  <c r="FE81" i="6" s="1"/>
  <c r="FD81" i="6" a="1"/>
  <c r="FD81" i="6" s="1"/>
  <c r="FC81" i="6" a="1"/>
  <c r="FC81" i="6" s="1"/>
  <c r="FB81" i="6" a="1"/>
  <c r="FB81" i="6" s="1"/>
  <c r="FA81" i="6" a="1"/>
  <c r="FA81" i="6" s="1"/>
  <c r="EZ81" i="6" a="1"/>
  <c r="EZ81" i="6" s="1"/>
  <c r="EY81" i="6" a="1"/>
  <c r="EY81" i="6" s="1"/>
  <c r="EX81" i="6" a="1"/>
  <c r="EX81" i="6" s="1"/>
  <c r="EW81" i="6" a="1"/>
  <c r="EW81" i="6" s="1"/>
  <c r="EV81" i="6" a="1"/>
  <c r="EV81" i="6" s="1"/>
  <c r="EU81" i="6" a="1"/>
  <c r="EU81" i="6" s="1"/>
  <c r="ET81" i="6"/>
  <c r="ET81" i="6" a="1"/>
  <c r="ES81" i="6" a="1"/>
  <c r="ES81" i="6" s="1"/>
  <c r="ER81" i="6" a="1"/>
  <c r="ER81" i="6" s="1"/>
  <c r="EQ81" i="6" a="1"/>
  <c r="EQ81" i="6" s="1"/>
  <c r="EP81" i="6" a="1"/>
  <c r="EP81" i="6" s="1"/>
  <c r="EO81" i="6" a="1"/>
  <c r="EO81" i="6" s="1"/>
  <c r="EN81" i="6" a="1"/>
  <c r="EN81" i="6" s="1"/>
  <c r="EM81" i="6" a="1"/>
  <c r="EM81" i="6" s="1"/>
  <c r="EL81" i="6" a="1"/>
  <c r="EL81" i="6" s="1"/>
  <c r="EK81" i="6" a="1"/>
  <c r="EK81" i="6" s="1"/>
  <c r="EJ81" i="6" a="1"/>
  <c r="EJ81" i="6" s="1"/>
  <c r="EI81" i="6" a="1"/>
  <c r="EI81" i="6" s="1"/>
  <c r="EH81" i="6" a="1"/>
  <c r="EH81" i="6" s="1"/>
  <c r="EG81" i="6" a="1"/>
  <c r="EG81" i="6" s="1"/>
  <c r="EF81" i="6" a="1"/>
  <c r="EF81" i="6" s="1"/>
  <c r="EE81" i="6" a="1"/>
  <c r="EE81" i="6" s="1"/>
  <c r="ED81" i="6"/>
  <c r="ED81" i="6" a="1"/>
  <c r="EC81" i="6" a="1"/>
  <c r="EC81" i="6" s="1"/>
  <c r="EB81" i="6" a="1"/>
  <c r="EB81" i="6" s="1"/>
  <c r="EA81" i="6" a="1"/>
  <c r="EA81" i="6" s="1"/>
  <c r="DZ81" i="6" a="1"/>
  <c r="DZ81" i="6" s="1"/>
  <c r="DY81" i="6" a="1"/>
  <c r="DY81" i="6" s="1"/>
  <c r="DX81" i="6" a="1"/>
  <c r="DX81" i="6" s="1"/>
  <c r="DW81" i="6" a="1"/>
  <c r="DW81" i="6" s="1"/>
  <c r="DV81" i="6" a="1"/>
  <c r="DV81" i="6" s="1"/>
  <c r="DU81" i="6" a="1"/>
  <c r="DU81" i="6" s="1"/>
  <c r="DT81" i="6" a="1"/>
  <c r="DT81" i="6" s="1"/>
  <c r="DS81" i="6" a="1"/>
  <c r="DS81" i="6" s="1"/>
  <c r="DR81" i="6" a="1"/>
  <c r="DR81" i="6" s="1"/>
  <c r="DQ81" i="6" a="1"/>
  <c r="DQ81" i="6" s="1"/>
  <c r="DP81" i="6" a="1"/>
  <c r="DP81" i="6" s="1"/>
  <c r="DO81" i="6" a="1"/>
  <c r="DO81" i="6" s="1"/>
  <c r="DN81" i="6"/>
  <c r="DN81" i="6" a="1"/>
  <c r="DM81" i="6" a="1"/>
  <c r="DM81" i="6" s="1"/>
  <c r="DL81" i="6" a="1"/>
  <c r="DL81" i="6" s="1"/>
  <c r="DK81" i="6" a="1"/>
  <c r="DK81" i="6" s="1"/>
  <c r="DJ81" i="6" a="1"/>
  <c r="DJ81" i="6" s="1"/>
  <c r="DI81" i="6" a="1"/>
  <c r="DI81" i="6" s="1"/>
  <c r="DH81" i="6" a="1"/>
  <c r="DH81" i="6" s="1"/>
  <c r="DG81" i="6" a="1"/>
  <c r="DG81" i="6" s="1"/>
  <c r="DF81" i="6" a="1"/>
  <c r="DF81" i="6" s="1"/>
  <c r="DE81" i="6" a="1"/>
  <c r="DE81" i="6" s="1"/>
  <c r="DD81" i="6" a="1"/>
  <c r="DD81" i="6" s="1"/>
  <c r="DC81" i="6" a="1"/>
  <c r="DC81" i="6" s="1"/>
  <c r="DB81" i="6" a="1"/>
  <c r="DB81" i="6" s="1"/>
  <c r="DA81" i="6" a="1"/>
  <c r="DA81" i="6" s="1"/>
  <c r="CZ81" i="6" a="1"/>
  <c r="CZ81" i="6" s="1"/>
  <c r="CY81" i="6" a="1"/>
  <c r="CY81" i="6" s="1"/>
  <c r="CX81" i="6"/>
  <c r="CX81" i="6" a="1"/>
  <c r="CW81" i="6" a="1"/>
  <c r="CW81" i="6" s="1"/>
  <c r="CV81" i="6" a="1"/>
  <c r="CV81" i="6" s="1"/>
  <c r="CU81" i="6" a="1"/>
  <c r="CU81" i="6" s="1"/>
  <c r="CT81" i="6" a="1"/>
  <c r="CT81" i="6" s="1"/>
  <c r="CS81" i="6" a="1"/>
  <c r="CS81" i="6" s="1"/>
  <c r="CR81" i="6" a="1"/>
  <c r="CR81" i="6" s="1"/>
  <c r="CQ81" i="6" a="1"/>
  <c r="CQ81" i="6" s="1"/>
  <c r="CP81" i="6" a="1"/>
  <c r="CP81" i="6" s="1"/>
  <c r="CO81" i="6" a="1"/>
  <c r="CO81" i="6" s="1"/>
  <c r="CN81" i="6" a="1"/>
  <c r="CN81" i="6" s="1"/>
  <c r="CM81" i="6" a="1"/>
  <c r="CM81" i="6" s="1"/>
  <c r="CL81" i="6" a="1"/>
  <c r="CL81" i="6" s="1"/>
  <c r="CK81" i="6" a="1"/>
  <c r="CK81" i="6" s="1"/>
  <c r="CJ81" i="6"/>
  <c r="CJ81" i="6" a="1"/>
  <c r="CI81" i="6" a="1"/>
  <c r="CI81" i="6" s="1"/>
  <c r="CH81" i="6" a="1"/>
  <c r="CH81" i="6" s="1"/>
  <c r="CG81" i="6" a="1"/>
  <c r="CG81" i="6" s="1"/>
  <c r="CF81" i="6" a="1"/>
  <c r="CF81" i="6" s="1"/>
  <c r="CE81" i="6" a="1"/>
  <c r="CE81" i="6" s="1"/>
  <c r="CD81" i="6" a="1"/>
  <c r="CD81" i="6" s="1"/>
  <c r="CC81" i="6" a="1"/>
  <c r="CC81" i="6" s="1"/>
  <c r="CB81" i="6" a="1"/>
  <c r="CB81" i="6" s="1"/>
  <c r="CA81" i="6" a="1"/>
  <c r="CA81" i="6" s="1"/>
  <c r="BZ81" i="6" a="1"/>
  <c r="BZ81" i="6" s="1"/>
  <c r="BY81" i="6" a="1"/>
  <c r="BY81" i="6" s="1"/>
  <c r="BX81" i="6" a="1"/>
  <c r="BX81" i="6" s="1"/>
  <c r="BW81" i="6" a="1"/>
  <c r="BW81" i="6" s="1"/>
  <c r="BV81" i="6" a="1"/>
  <c r="BV81" i="6" s="1"/>
  <c r="BU81" i="6" a="1"/>
  <c r="BU81" i="6" s="1"/>
  <c r="BT81" i="6" a="1"/>
  <c r="BT81" i="6" s="1"/>
  <c r="BS81" i="6" a="1"/>
  <c r="BS81" i="6" s="1"/>
  <c r="BR81" i="6" a="1"/>
  <c r="BR81" i="6" s="1"/>
  <c r="BQ81" i="6" a="1"/>
  <c r="BQ81" i="6" s="1"/>
  <c r="BP81" i="6" a="1"/>
  <c r="BP81" i="6" s="1"/>
  <c r="BO81" i="6" a="1"/>
  <c r="BO81" i="6" s="1"/>
  <c r="BN81" i="6" a="1"/>
  <c r="BN81" i="6" s="1"/>
  <c r="BM81" i="6" a="1"/>
  <c r="BM81" i="6" s="1"/>
  <c r="BL81" i="6" a="1"/>
  <c r="BL81" i="6" s="1"/>
  <c r="BK81" i="6" a="1"/>
  <c r="BK81" i="6" s="1"/>
  <c r="BJ81" i="6" a="1"/>
  <c r="BJ81" i="6" s="1"/>
  <c r="BI81" i="6" a="1"/>
  <c r="BI81" i="6" s="1"/>
  <c r="BH81" i="6" a="1"/>
  <c r="BH81" i="6" s="1"/>
  <c r="BG81" i="6" a="1"/>
  <c r="BG81" i="6" s="1"/>
  <c r="BF81" i="6" a="1"/>
  <c r="BF81" i="6" s="1"/>
  <c r="BE81" i="6" a="1"/>
  <c r="BE81" i="6" s="1"/>
  <c r="BD81" i="6" a="1"/>
  <c r="BD81" i="6" s="1"/>
  <c r="BC81" i="6" a="1"/>
  <c r="BC81" i="6" s="1"/>
  <c r="BB81" i="6" a="1"/>
  <c r="BB81" i="6" s="1"/>
  <c r="BA81" i="6" a="1"/>
  <c r="BA81" i="6" s="1"/>
  <c r="AZ81" i="6" a="1"/>
  <c r="AZ81" i="6" s="1"/>
  <c r="AY81" i="6" a="1"/>
  <c r="AY81" i="6" s="1"/>
  <c r="AX81" i="6" a="1"/>
  <c r="AX81" i="6" s="1"/>
  <c r="AW81" i="6" a="1"/>
  <c r="AW81" i="6" s="1"/>
  <c r="AV81" i="6" a="1"/>
  <c r="AV81" i="6" s="1"/>
  <c r="AU81" i="6" a="1"/>
  <c r="AU81" i="6" s="1"/>
  <c r="AT81" i="6" a="1"/>
  <c r="AT81" i="6" s="1"/>
  <c r="IK80" i="6" a="1"/>
  <c r="IK80" i="6" s="1"/>
  <c r="IJ80" i="6" a="1"/>
  <c r="IJ80" i="6" s="1"/>
  <c r="II80" i="6" a="1"/>
  <c r="II80" i="6" s="1"/>
  <c r="IH80" i="6" a="1"/>
  <c r="IH80" i="6" s="1"/>
  <c r="IG80" i="6" a="1"/>
  <c r="IG80" i="6" s="1"/>
  <c r="IF80" i="6" a="1"/>
  <c r="IF80" i="6" s="1"/>
  <c r="IE80" i="6" a="1"/>
  <c r="IE80" i="6" s="1"/>
  <c r="ID80" i="6" a="1"/>
  <c r="ID80" i="6" s="1"/>
  <c r="IC80" i="6" a="1"/>
  <c r="IC80" i="6" s="1"/>
  <c r="IB80" i="6" a="1"/>
  <c r="IB80" i="6" s="1"/>
  <c r="IA80" i="6" a="1"/>
  <c r="IA80" i="6" s="1"/>
  <c r="HZ80" i="6" a="1"/>
  <c r="HZ80" i="6" s="1"/>
  <c r="HY80" i="6" a="1"/>
  <c r="HY80" i="6" s="1"/>
  <c r="HX80" i="6" a="1"/>
  <c r="HX80" i="6" s="1"/>
  <c r="HW80" i="6" a="1"/>
  <c r="HW80" i="6" s="1"/>
  <c r="HV80" i="6" a="1"/>
  <c r="HV80" i="6" s="1"/>
  <c r="HU80" i="6" a="1"/>
  <c r="HU80" i="6" s="1"/>
  <c r="HT80" i="6" a="1"/>
  <c r="HT80" i="6" s="1"/>
  <c r="HS80" i="6" a="1"/>
  <c r="HS80" i="6" s="1"/>
  <c r="HR80" i="6" a="1"/>
  <c r="HR80" i="6" s="1"/>
  <c r="HQ80" i="6" a="1"/>
  <c r="HQ80" i="6" s="1"/>
  <c r="HP80" i="6" a="1"/>
  <c r="HP80" i="6" s="1"/>
  <c r="HO80" i="6" a="1"/>
  <c r="HO80" i="6" s="1"/>
  <c r="HN80" i="6" a="1"/>
  <c r="HN80" i="6" s="1"/>
  <c r="HM80" i="6" a="1"/>
  <c r="HM80" i="6" s="1"/>
  <c r="HL80" i="6" a="1"/>
  <c r="HL80" i="6" s="1"/>
  <c r="HK80" i="6" a="1"/>
  <c r="HK80" i="6" s="1"/>
  <c r="HJ80" i="6" a="1"/>
  <c r="HJ80" i="6" s="1"/>
  <c r="HI80" i="6" a="1"/>
  <c r="HI80" i="6" s="1"/>
  <c r="HH80" i="6" a="1"/>
  <c r="HH80" i="6" s="1"/>
  <c r="HG80" i="6" a="1"/>
  <c r="HG80" i="6" s="1"/>
  <c r="HF80" i="6" a="1"/>
  <c r="HF80" i="6" s="1"/>
  <c r="HE80" i="6" a="1"/>
  <c r="HE80" i="6" s="1"/>
  <c r="HD80" i="6" a="1"/>
  <c r="HD80" i="6" s="1"/>
  <c r="HC80" i="6" a="1"/>
  <c r="HC80" i="6" s="1"/>
  <c r="HB80" i="6" a="1"/>
  <c r="HB80" i="6" s="1"/>
  <c r="HA80" i="6" a="1"/>
  <c r="HA80" i="6" s="1"/>
  <c r="GZ80" i="6" a="1"/>
  <c r="GZ80" i="6" s="1"/>
  <c r="GY80" i="6" a="1"/>
  <c r="GY80" i="6" s="1"/>
  <c r="GX80" i="6" a="1"/>
  <c r="GX80" i="6" s="1"/>
  <c r="GW80" i="6" a="1"/>
  <c r="GW80" i="6" s="1"/>
  <c r="GV80" i="6" a="1"/>
  <c r="GV80" i="6" s="1"/>
  <c r="GU80" i="6" a="1"/>
  <c r="GU80" i="6" s="1"/>
  <c r="GT80" i="6" a="1"/>
  <c r="GT80" i="6" s="1"/>
  <c r="GS80" i="6" a="1"/>
  <c r="GS80" i="6" s="1"/>
  <c r="GR80" i="6" a="1"/>
  <c r="GR80" i="6" s="1"/>
  <c r="GQ80" i="6" a="1"/>
  <c r="GQ80" i="6" s="1"/>
  <c r="GP80" i="6" a="1"/>
  <c r="GP80" i="6" s="1"/>
  <c r="GO80" i="6" a="1"/>
  <c r="GO80" i="6" s="1"/>
  <c r="GN80" i="6" a="1"/>
  <c r="GN80" i="6" s="1"/>
  <c r="GM80" i="6" a="1"/>
  <c r="GM80" i="6" s="1"/>
  <c r="GL80" i="6" a="1"/>
  <c r="GL80" i="6" s="1"/>
  <c r="GK80" i="6" a="1"/>
  <c r="GK80" i="6" s="1"/>
  <c r="GJ80" i="6" a="1"/>
  <c r="GJ80" i="6" s="1"/>
  <c r="GI80" i="6" a="1"/>
  <c r="GI80" i="6" s="1"/>
  <c r="GH80" i="6" a="1"/>
  <c r="GH80" i="6" s="1"/>
  <c r="GG80" i="6" a="1"/>
  <c r="GG80" i="6" s="1"/>
  <c r="GF80" i="6" a="1"/>
  <c r="GF80" i="6" s="1"/>
  <c r="GE80" i="6" a="1"/>
  <c r="GE80" i="6" s="1"/>
  <c r="GD80" i="6" a="1"/>
  <c r="GD80" i="6" s="1"/>
  <c r="GC80" i="6" a="1"/>
  <c r="GC80" i="6" s="1"/>
  <c r="GB80" i="6" a="1"/>
  <c r="GB80" i="6" s="1"/>
  <c r="GA80" i="6" a="1"/>
  <c r="GA80" i="6" s="1"/>
  <c r="FZ80" i="6" a="1"/>
  <c r="FZ80" i="6" s="1"/>
  <c r="FY80" i="6" a="1"/>
  <c r="FY80" i="6" s="1"/>
  <c r="FX80" i="6" a="1"/>
  <c r="FX80" i="6" s="1"/>
  <c r="FW80" i="6" a="1"/>
  <c r="FW80" i="6" s="1"/>
  <c r="FV80" i="6" a="1"/>
  <c r="FV80" i="6" s="1"/>
  <c r="FU80" i="6" a="1"/>
  <c r="FU80" i="6" s="1"/>
  <c r="FT80" i="6" a="1"/>
  <c r="FT80" i="6" s="1"/>
  <c r="FS80" i="6" a="1"/>
  <c r="FS80" i="6" s="1"/>
  <c r="FR80" i="6" a="1"/>
  <c r="FR80" i="6" s="1"/>
  <c r="FQ80" i="6" a="1"/>
  <c r="FQ80" i="6" s="1"/>
  <c r="FP80" i="6" a="1"/>
  <c r="FP80" i="6" s="1"/>
  <c r="FO80" i="6" a="1"/>
  <c r="FO80" i="6" s="1"/>
  <c r="FN80" i="6" a="1"/>
  <c r="FN80" i="6" s="1"/>
  <c r="FM80" i="6" a="1"/>
  <c r="FM80" i="6" s="1"/>
  <c r="FL80" i="6" a="1"/>
  <c r="FL80" i="6" s="1"/>
  <c r="FK80" i="6" a="1"/>
  <c r="FK80" i="6" s="1"/>
  <c r="FJ80" i="6" a="1"/>
  <c r="FJ80" i="6" s="1"/>
  <c r="FI80" i="6" a="1"/>
  <c r="FI80" i="6" s="1"/>
  <c r="FH80" i="6" a="1"/>
  <c r="FH80" i="6" s="1"/>
  <c r="FG80" i="6" a="1"/>
  <c r="FG80" i="6" s="1"/>
  <c r="FF80" i="6" a="1"/>
  <c r="FF80" i="6" s="1"/>
  <c r="FE80" i="6" a="1"/>
  <c r="FE80" i="6" s="1"/>
  <c r="FD80" i="6" a="1"/>
  <c r="FD80" i="6" s="1"/>
  <c r="FC80" i="6" a="1"/>
  <c r="FC80" i="6" s="1"/>
  <c r="FB80" i="6" a="1"/>
  <c r="FB80" i="6" s="1"/>
  <c r="FA80" i="6" a="1"/>
  <c r="FA80" i="6" s="1"/>
  <c r="EZ80" i="6" a="1"/>
  <c r="EZ80" i="6" s="1"/>
  <c r="EY80" i="6" a="1"/>
  <c r="EY80" i="6" s="1"/>
  <c r="EX80" i="6" a="1"/>
  <c r="EX80" i="6" s="1"/>
  <c r="EW80" i="6" a="1"/>
  <c r="EW80" i="6" s="1"/>
  <c r="EV80" i="6" a="1"/>
  <c r="EV80" i="6" s="1"/>
  <c r="EU80" i="6" a="1"/>
  <c r="EU80" i="6" s="1"/>
  <c r="ET80" i="6" a="1"/>
  <c r="ET80" i="6" s="1"/>
  <c r="ES80" i="6" a="1"/>
  <c r="ES80" i="6" s="1"/>
  <c r="ER80" i="6" a="1"/>
  <c r="ER80" i="6" s="1"/>
  <c r="EQ80" i="6" a="1"/>
  <c r="EQ80" i="6" s="1"/>
  <c r="EP80" i="6" a="1"/>
  <c r="EP80" i="6" s="1"/>
  <c r="EO80" i="6" a="1"/>
  <c r="EO80" i="6" s="1"/>
  <c r="EN80" i="6" a="1"/>
  <c r="EN80" i="6" s="1"/>
  <c r="EM80" i="6" a="1"/>
  <c r="EM80" i="6" s="1"/>
  <c r="EL80" i="6" a="1"/>
  <c r="EL80" i="6" s="1"/>
  <c r="EK80" i="6" a="1"/>
  <c r="EK80" i="6" s="1"/>
  <c r="EJ80" i="6" a="1"/>
  <c r="EJ80" i="6" s="1"/>
  <c r="EI80" i="6" a="1"/>
  <c r="EI80" i="6" s="1"/>
  <c r="EH80" i="6" a="1"/>
  <c r="EH80" i="6" s="1"/>
  <c r="EG80" i="6" a="1"/>
  <c r="EG80" i="6" s="1"/>
  <c r="EF80" i="6" a="1"/>
  <c r="EF80" i="6" s="1"/>
  <c r="EE80" i="6" a="1"/>
  <c r="EE80" i="6" s="1"/>
  <c r="ED80" i="6"/>
  <c r="ED80" i="6" a="1"/>
  <c r="EC80" i="6" a="1"/>
  <c r="EC80" i="6" s="1"/>
  <c r="EB80" i="6" a="1"/>
  <c r="EB80" i="6" s="1"/>
  <c r="EA80" i="6" a="1"/>
  <c r="EA80" i="6" s="1"/>
  <c r="DZ80" i="6" a="1"/>
  <c r="DZ80" i="6" s="1"/>
  <c r="DY80" i="6" a="1"/>
  <c r="DY80" i="6" s="1"/>
  <c r="DX80" i="6" a="1"/>
  <c r="DX80" i="6" s="1"/>
  <c r="DW80" i="6" a="1"/>
  <c r="DW80" i="6" s="1"/>
  <c r="DV80" i="6" a="1"/>
  <c r="DV80" i="6" s="1"/>
  <c r="DU80" i="6" a="1"/>
  <c r="DU80" i="6" s="1"/>
  <c r="DT80" i="6" a="1"/>
  <c r="DT80" i="6" s="1"/>
  <c r="DS80" i="6" a="1"/>
  <c r="DS80" i="6" s="1"/>
  <c r="DR80" i="6" a="1"/>
  <c r="DR80" i="6" s="1"/>
  <c r="DQ80" i="6" a="1"/>
  <c r="DQ80" i="6" s="1"/>
  <c r="DP80" i="6" a="1"/>
  <c r="DP80" i="6" s="1"/>
  <c r="DO80" i="6" a="1"/>
  <c r="DO80" i="6" s="1"/>
  <c r="DN80" i="6" a="1"/>
  <c r="DN80" i="6" s="1"/>
  <c r="DM80" i="6" a="1"/>
  <c r="DM80" i="6" s="1"/>
  <c r="DL80" i="6" a="1"/>
  <c r="DL80" i="6" s="1"/>
  <c r="DK80" i="6" a="1"/>
  <c r="DK80" i="6" s="1"/>
  <c r="DJ80" i="6" a="1"/>
  <c r="DJ80" i="6" s="1"/>
  <c r="DI80" i="6" a="1"/>
  <c r="DI80" i="6" s="1"/>
  <c r="DH80" i="6"/>
  <c r="DH80" i="6" a="1"/>
  <c r="DG80" i="6" a="1"/>
  <c r="DG80" i="6" s="1"/>
  <c r="DF80" i="6" a="1"/>
  <c r="DF80" i="6" s="1"/>
  <c r="DE80" i="6" a="1"/>
  <c r="DE80" i="6" s="1"/>
  <c r="DD80" i="6" a="1"/>
  <c r="DD80" i="6" s="1"/>
  <c r="DC80" i="6" a="1"/>
  <c r="DC80" i="6" s="1"/>
  <c r="DB80" i="6" a="1"/>
  <c r="DB80" i="6" s="1"/>
  <c r="DA80" i="6" a="1"/>
  <c r="DA80" i="6" s="1"/>
  <c r="CZ80" i="6" a="1"/>
  <c r="CZ80" i="6" s="1"/>
  <c r="CY80" i="6" a="1"/>
  <c r="CY80" i="6" s="1"/>
  <c r="CX80" i="6" a="1"/>
  <c r="CX80" i="6" s="1"/>
  <c r="CW80" i="6" a="1"/>
  <c r="CW80" i="6" s="1"/>
  <c r="CV80" i="6" a="1"/>
  <c r="CV80" i="6" s="1"/>
  <c r="CU80" i="6" a="1"/>
  <c r="CU80" i="6" s="1"/>
  <c r="CT80" i="6" a="1"/>
  <c r="CT80" i="6" s="1"/>
  <c r="CS80" i="6" a="1"/>
  <c r="CS80" i="6" s="1"/>
  <c r="CR80" i="6" a="1"/>
  <c r="CR80" i="6" s="1"/>
  <c r="CQ80" i="6" a="1"/>
  <c r="CQ80" i="6" s="1"/>
  <c r="CP80" i="6" a="1"/>
  <c r="CP80" i="6" s="1"/>
  <c r="CO80" i="6" a="1"/>
  <c r="CO80" i="6" s="1"/>
  <c r="CN80" i="6" a="1"/>
  <c r="CN80" i="6" s="1"/>
  <c r="CM80" i="6" a="1"/>
  <c r="CM80" i="6" s="1"/>
  <c r="CL80" i="6" a="1"/>
  <c r="CL80" i="6" s="1"/>
  <c r="CK80" i="6" a="1"/>
  <c r="CK80" i="6" s="1"/>
  <c r="CJ80" i="6" a="1"/>
  <c r="CJ80" i="6" s="1"/>
  <c r="CI80" i="6" a="1"/>
  <c r="CI80" i="6" s="1"/>
  <c r="CH80" i="6" a="1"/>
  <c r="CH80" i="6" s="1"/>
  <c r="CG80" i="6" a="1"/>
  <c r="CG80" i="6" s="1"/>
  <c r="CF80" i="6" a="1"/>
  <c r="CF80" i="6" s="1"/>
  <c r="CE80" i="6" a="1"/>
  <c r="CE80" i="6" s="1"/>
  <c r="CD80" i="6" a="1"/>
  <c r="CD80" i="6" s="1"/>
  <c r="CC80" i="6" a="1"/>
  <c r="CC80" i="6" s="1"/>
  <c r="CB80" i="6"/>
  <c r="CB80" i="6" a="1"/>
  <c r="CA80" i="6" a="1"/>
  <c r="CA80" i="6" s="1"/>
  <c r="BZ80" i="6" a="1"/>
  <c r="BZ80" i="6" s="1"/>
  <c r="BY80" i="6" a="1"/>
  <c r="BY80" i="6" s="1"/>
  <c r="BX80" i="6" a="1"/>
  <c r="BX80" i="6" s="1"/>
  <c r="BW80" i="6" a="1"/>
  <c r="BW80" i="6" s="1"/>
  <c r="BV80" i="6" a="1"/>
  <c r="BV80" i="6" s="1"/>
  <c r="BU80" i="6" a="1"/>
  <c r="BU80" i="6" s="1"/>
  <c r="BT80" i="6" a="1"/>
  <c r="BT80" i="6" s="1"/>
  <c r="BS80" i="6" a="1"/>
  <c r="BS80" i="6" s="1"/>
  <c r="BR80" i="6" a="1"/>
  <c r="BR80" i="6" s="1"/>
  <c r="BQ80" i="6" a="1"/>
  <c r="BQ80" i="6" s="1"/>
  <c r="BP80" i="6" a="1"/>
  <c r="BP80" i="6" s="1"/>
  <c r="BO80" i="6" a="1"/>
  <c r="BO80" i="6" s="1"/>
  <c r="BN80" i="6" a="1"/>
  <c r="BN80" i="6" s="1"/>
  <c r="BM80" i="6" a="1"/>
  <c r="BM80" i="6" s="1"/>
  <c r="BL80" i="6" a="1"/>
  <c r="BL80" i="6" s="1"/>
  <c r="BK80" i="6" a="1"/>
  <c r="BK80" i="6" s="1"/>
  <c r="BJ80" i="6" a="1"/>
  <c r="BJ80" i="6" s="1"/>
  <c r="BI80" i="6" a="1"/>
  <c r="BI80" i="6" s="1"/>
  <c r="BH80" i="6" a="1"/>
  <c r="BH80" i="6" s="1"/>
  <c r="BG80" i="6" a="1"/>
  <c r="BG80" i="6" s="1"/>
  <c r="BF80" i="6" a="1"/>
  <c r="BF80" i="6" s="1"/>
  <c r="BE80" i="6" a="1"/>
  <c r="BE80" i="6" s="1"/>
  <c r="BD80" i="6" a="1"/>
  <c r="BD80" i="6" s="1"/>
  <c r="BC80" i="6" a="1"/>
  <c r="BC80" i="6" s="1"/>
  <c r="BB80" i="6" a="1"/>
  <c r="BB80" i="6" s="1"/>
  <c r="BA80" i="6" a="1"/>
  <c r="BA80" i="6" s="1"/>
  <c r="AZ80" i="6" a="1"/>
  <c r="AZ80" i="6" s="1"/>
  <c r="AY80" i="6" a="1"/>
  <c r="AY80" i="6" s="1"/>
  <c r="AX80" i="6" a="1"/>
  <c r="AX80" i="6" s="1"/>
  <c r="AW80" i="6" a="1"/>
  <c r="AW80" i="6" s="1"/>
  <c r="AV80" i="6"/>
  <c r="AV80" i="6" a="1"/>
  <c r="AU80" i="6" a="1"/>
  <c r="AU80" i="6" s="1"/>
  <c r="AT80" i="6" a="1"/>
  <c r="AT80" i="6" s="1"/>
  <c r="F80" i="6"/>
  <c r="IK79" i="6" a="1"/>
  <c r="IK79" i="6" s="1"/>
  <c r="IJ79" i="6" a="1"/>
  <c r="IJ79" i="6" s="1"/>
  <c r="II79" i="6" a="1"/>
  <c r="II79" i="6" s="1"/>
  <c r="IH79" i="6" a="1"/>
  <c r="IH79" i="6" s="1"/>
  <c r="IG79" i="6" a="1"/>
  <c r="IG79" i="6" s="1"/>
  <c r="IF79" i="6" a="1"/>
  <c r="IF79" i="6" s="1"/>
  <c r="IE79" i="6" a="1"/>
  <c r="IE79" i="6" s="1"/>
  <c r="ID79" i="6" a="1"/>
  <c r="ID79" i="6" s="1"/>
  <c r="IC79" i="6" a="1"/>
  <c r="IC79" i="6" s="1"/>
  <c r="IB79" i="6" a="1"/>
  <c r="IB79" i="6" s="1"/>
  <c r="IA79" i="6" a="1"/>
  <c r="IA79" i="6" s="1"/>
  <c r="HZ79" i="6" a="1"/>
  <c r="HZ79" i="6" s="1"/>
  <c r="HY79" i="6" a="1"/>
  <c r="HY79" i="6" s="1"/>
  <c r="HX79" i="6" a="1"/>
  <c r="HX79" i="6" s="1"/>
  <c r="HW79" i="6"/>
  <c r="HW79" i="6" a="1"/>
  <c r="HV79" i="6" a="1"/>
  <c r="HV79" i="6" s="1"/>
  <c r="HU79" i="6" a="1"/>
  <c r="HU79" i="6" s="1"/>
  <c r="HT79" i="6" a="1"/>
  <c r="HT79" i="6" s="1"/>
  <c r="HS79" i="6" a="1"/>
  <c r="HS79" i="6" s="1"/>
  <c r="HR79" i="6" a="1"/>
  <c r="HR79" i="6" s="1"/>
  <c r="HQ79" i="6" a="1"/>
  <c r="HQ79" i="6" s="1"/>
  <c r="HP79" i="6" a="1"/>
  <c r="HP79" i="6" s="1"/>
  <c r="HO79" i="6" a="1"/>
  <c r="HO79" i="6" s="1"/>
  <c r="HN79" i="6" a="1"/>
  <c r="HN79" i="6" s="1"/>
  <c r="HM79" i="6" a="1"/>
  <c r="HM79" i="6" s="1"/>
  <c r="HL79" i="6" a="1"/>
  <c r="HL79" i="6" s="1"/>
  <c r="HK79" i="6" a="1"/>
  <c r="HK79" i="6" s="1"/>
  <c r="HJ79" i="6" a="1"/>
  <c r="HJ79" i="6" s="1"/>
  <c r="HI79" i="6" a="1"/>
  <c r="HI79" i="6" s="1"/>
  <c r="HH79" i="6" a="1"/>
  <c r="HH79" i="6" s="1"/>
  <c r="HG79" i="6" a="1"/>
  <c r="HG79" i="6" s="1"/>
  <c r="HF79" i="6" a="1"/>
  <c r="HF79" i="6" s="1"/>
  <c r="HE79" i="6" a="1"/>
  <c r="HE79" i="6" s="1"/>
  <c r="HD79" i="6" a="1"/>
  <c r="HD79" i="6" s="1"/>
  <c r="HC79" i="6" a="1"/>
  <c r="HC79" i="6" s="1"/>
  <c r="HB79" i="6" a="1"/>
  <c r="HB79" i="6" s="1"/>
  <c r="HA79" i="6" a="1"/>
  <c r="HA79" i="6" s="1"/>
  <c r="GZ79" i="6" a="1"/>
  <c r="GZ79" i="6" s="1"/>
  <c r="GY79" i="6" a="1"/>
  <c r="GY79" i="6" s="1"/>
  <c r="GX79" i="6" a="1"/>
  <c r="GX79" i="6" s="1"/>
  <c r="GW79" i="6" a="1"/>
  <c r="GW79" i="6" s="1"/>
  <c r="GV79" i="6" a="1"/>
  <c r="GV79" i="6" s="1"/>
  <c r="GU79" i="6" a="1"/>
  <c r="GU79" i="6" s="1"/>
  <c r="GT79" i="6" a="1"/>
  <c r="GT79" i="6" s="1"/>
  <c r="GS79" i="6" a="1"/>
  <c r="GS79" i="6" s="1"/>
  <c r="GR79" i="6" a="1"/>
  <c r="GR79" i="6" s="1"/>
  <c r="GQ79" i="6" a="1"/>
  <c r="GQ79" i="6" s="1"/>
  <c r="GP79" i="6" a="1"/>
  <c r="GP79" i="6" s="1"/>
  <c r="GO79" i="6" a="1"/>
  <c r="GO79" i="6" s="1"/>
  <c r="GN79" i="6" a="1"/>
  <c r="GN79" i="6" s="1"/>
  <c r="GM79" i="6" a="1"/>
  <c r="GM79" i="6" s="1"/>
  <c r="GL79" i="6" a="1"/>
  <c r="GL79" i="6" s="1"/>
  <c r="GK79" i="6" a="1"/>
  <c r="GK79" i="6" s="1"/>
  <c r="GJ79" i="6" a="1"/>
  <c r="GJ79" i="6" s="1"/>
  <c r="GI79" i="6" a="1"/>
  <c r="GI79" i="6" s="1"/>
  <c r="GH79" i="6" a="1"/>
  <c r="GH79" i="6" s="1"/>
  <c r="GG79" i="6" a="1"/>
  <c r="GG79" i="6" s="1"/>
  <c r="GF79" i="6" a="1"/>
  <c r="GF79" i="6" s="1"/>
  <c r="GE79" i="6" a="1"/>
  <c r="GE79" i="6" s="1"/>
  <c r="GD79" i="6" a="1"/>
  <c r="GD79" i="6" s="1"/>
  <c r="GC79" i="6" a="1"/>
  <c r="GC79" i="6" s="1"/>
  <c r="GB79" i="6" a="1"/>
  <c r="GB79" i="6" s="1"/>
  <c r="GA79" i="6" a="1"/>
  <c r="GA79" i="6" s="1"/>
  <c r="FZ79" i="6" a="1"/>
  <c r="FZ79" i="6" s="1"/>
  <c r="FY79" i="6" a="1"/>
  <c r="FY79" i="6" s="1"/>
  <c r="FX79" i="6" a="1"/>
  <c r="FX79" i="6" s="1"/>
  <c r="FW79" i="6"/>
  <c r="FW79" i="6" a="1"/>
  <c r="FV79" i="6" a="1"/>
  <c r="FV79" i="6" s="1"/>
  <c r="FU79" i="6" a="1"/>
  <c r="FU79" i="6" s="1"/>
  <c r="FT79" i="6" a="1"/>
  <c r="FT79" i="6" s="1"/>
  <c r="FS79" i="6" a="1"/>
  <c r="FS79" i="6" s="1"/>
  <c r="FR79" i="6" a="1"/>
  <c r="FR79" i="6" s="1"/>
  <c r="FQ79" i="6" a="1"/>
  <c r="FQ79" i="6" s="1"/>
  <c r="FP79" i="6" a="1"/>
  <c r="FP79" i="6" s="1"/>
  <c r="FO79" i="6" a="1"/>
  <c r="FO79" i="6" s="1"/>
  <c r="FN79" i="6" a="1"/>
  <c r="FN79" i="6" s="1"/>
  <c r="FM79" i="6" a="1"/>
  <c r="FM79" i="6" s="1"/>
  <c r="FL79" i="6" a="1"/>
  <c r="FL79" i="6" s="1"/>
  <c r="FK79" i="6" a="1"/>
  <c r="FK79" i="6" s="1"/>
  <c r="FJ79" i="6" a="1"/>
  <c r="FJ79" i="6" s="1"/>
  <c r="FI79" i="6" a="1"/>
  <c r="FI79" i="6" s="1"/>
  <c r="FH79" i="6" a="1"/>
  <c r="FH79" i="6" s="1"/>
  <c r="FG79" i="6" a="1"/>
  <c r="FG79" i="6" s="1"/>
  <c r="FF79" i="6" a="1"/>
  <c r="FF79" i="6" s="1"/>
  <c r="FE79" i="6" a="1"/>
  <c r="FE79" i="6" s="1"/>
  <c r="FD79" i="6" a="1"/>
  <c r="FD79" i="6" s="1"/>
  <c r="FC79" i="6" a="1"/>
  <c r="FC79" i="6" s="1"/>
  <c r="FB79" i="6" a="1"/>
  <c r="FB79" i="6" s="1"/>
  <c r="FA79" i="6" a="1"/>
  <c r="FA79" i="6" s="1"/>
  <c r="EZ79" i="6" a="1"/>
  <c r="EZ79" i="6" s="1"/>
  <c r="EY79" i="6" a="1"/>
  <c r="EY79" i="6" s="1"/>
  <c r="EX79" i="6" a="1"/>
  <c r="EX79" i="6" s="1"/>
  <c r="EW79" i="6" a="1"/>
  <c r="EW79" i="6" s="1"/>
  <c r="EV79" i="6" a="1"/>
  <c r="EV79" i="6" s="1"/>
  <c r="EU79" i="6" a="1"/>
  <c r="EU79" i="6" s="1"/>
  <c r="ET79" i="6" a="1"/>
  <c r="ET79" i="6" s="1"/>
  <c r="ES79" i="6" a="1"/>
  <c r="ES79" i="6" s="1"/>
  <c r="ER79" i="6" a="1"/>
  <c r="ER79" i="6" s="1"/>
  <c r="EQ79" i="6" a="1"/>
  <c r="EQ79" i="6" s="1"/>
  <c r="EP79" i="6" a="1"/>
  <c r="EP79" i="6" s="1"/>
  <c r="EO79" i="6" a="1"/>
  <c r="EO79" i="6" s="1"/>
  <c r="EN79" i="6" a="1"/>
  <c r="EN79" i="6" s="1"/>
  <c r="EM79" i="6" a="1"/>
  <c r="EM79" i="6" s="1"/>
  <c r="EL79" i="6" a="1"/>
  <c r="EL79" i="6" s="1"/>
  <c r="EK79" i="6" a="1"/>
  <c r="EK79" i="6" s="1"/>
  <c r="EJ79" i="6" a="1"/>
  <c r="EJ79" i="6" s="1"/>
  <c r="EI79" i="6" a="1"/>
  <c r="EI79" i="6" s="1"/>
  <c r="EH79" i="6" a="1"/>
  <c r="EH79" i="6" s="1"/>
  <c r="EG79" i="6" a="1"/>
  <c r="EG79" i="6" s="1"/>
  <c r="EF79" i="6" a="1"/>
  <c r="EF79" i="6" s="1"/>
  <c r="EE79" i="6" a="1"/>
  <c r="EE79" i="6" s="1"/>
  <c r="ED79" i="6" a="1"/>
  <c r="ED79" i="6" s="1"/>
  <c r="EC79" i="6" a="1"/>
  <c r="EC79" i="6" s="1"/>
  <c r="EB79" i="6" a="1"/>
  <c r="EB79" i="6" s="1"/>
  <c r="EA79" i="6" a="1"/>
  <c r="EA79" i="6" s="1"/>
  <c r="DZ79" i="6" a="1"/>
  <c r="DZ79" i="6" s="1"/>
  <c r="DY79" i="6" a="1"/>
  <c r="DY79" i="6" s="1"/>
  <c r="DX79" i="6" a="1"/>
  <c r="DX79" i="6" s="1"/>
  <c r="DW79" i="6" a="1"/>
  <c r="DW79" i="6" s="1"/>
  <c r="DV79" i="6" a="1"/>
  <c r="DV79" i="6" s="1"/>
  <c r="DU79" i="6" a="1"/>
  <c r="DU79" i="6" s="1"/>
  <c r="DT79" i="6" a="1"/>
  <c r="DT79" i="6" s="1"/>
  <c r="DS79" i="6" a="1"/>
  <c r="DS79" i="6" s="1"/>
  <c r="DR79" i="6" a="1"/>
  <c r="DR79" i="6" s="1"/>
  <c r="DQ79" i="6" a="1"/>
  <c r="DQ79" i="6" s="1"/>
  <c r="DP79" i="6" a="1"/>
  <c r="DP79" i="6" s="1"/>
  <c r="DO79" i="6" a="1"/>
  <c r="DO79" i="6" s="1"/>
  <c r="DN79" i="6" a="1"/>
  <c r="DN79" i="6" s="1"/>
  <c r="DM79" i="6" a="1"/>
  <c r="DM79" i="6" s="1"/>
  <c r="DL79" i="6" a="1"/>
  <c r="DL79" i="6" s="1"/>
  <c r="DK79" i="6" a="1"/>
  <c r="DK79" i="6" s="1"/>
  <c r="DJ79" i="6" a="1"/>
  <c r="DJ79" i="6" s="1"/>
  <c r="DI79" i="6" a="1"/>
  <c r="DI79" i="6" s="1"/>
  <c r="DH79" i="6" a="1"/>
  <c r="DH79" i="6" s="1"/>
  <c r="DG79" i="6" a="1"/>
  <c r="DG79" i="6" s="1"/>
  <c r="DF79" i="6" a="1"/>
  <c r="DF79" i="6" s="1"/>
  <c r="DE79" i="6" a="1"/>
  <c r="DE79" i="6" s="1"/>
  <c r="DD79" i="6" a="1"/>
  <c r="DD79" i="6" s="1"/>
  <c r="DC79" i="6" a="1"/>
  <c r="DC79" i="6" s="1"/>
  <c r="DB79" i="6" a="1"/>
  <c r="DB79" i="6" s="1"/>
  <c r="DA79" i="6" a="1"/>
  <c r="DA79" i="6" s="1"/>
  <c r="CZ79" i="6" a="1"/>
  <c r="CZ79" i="6" s="1"/>
  <c r="CY79" i="6" a="1"/>
  <c r="CY79" i="6" s="1"/>
  <c r="CX79" i="6" a="1"/>
  <c r="CX79" i="6" s="1"/>
  <c r="CW79" i="6" a="1"/>
  <c r="CW79" i="6" s="1"/>
  <c r="CV79" i="6" a="1"/>
  <c r="CV79" i="6" s="1"/>
  <c r="CU79" i="6" a="1"/>
  <c r="CU79" i="6" s="1"/>
  <c r="CT79" i="6" a="1"/>
  <c r="CT79" i="6" s="1"/>
  <c r="CS79" i="6" a="1"/>
  <c r="CS79" i="6" s="1"/>
  <c r="CR79" i="6" a="1"/>
  <c r="CR79" i="6" s="1"/>
  <c r="CQ79" i="6" a="1"/>
  <c r="CQ79" i="6" s="1"/>
  <c r="CP79" i="6" a="1"/>
  <c r="CP79" i="6" s="1"/>
  <c r="CO79" i="6" a="1"/>
  <c r="CO79" i="6" s="1"/>
  <c r="CN79" i="6" a="1"/>
  <c r="CN79" i="6" s="1"/>
  <c r="CM79" i="6" a="1"/>
  <c r="CM79" i="6" s="1"/>
  <c r="CL79" i="6" a="1"/>
  <c r="CL79" i="6" s="1"/>
  <c r="CK79" i="6" a="1"/>
  <c r="CK79" i="6" s="1"/>
  <c r="CJ79" i="6" a="1"/>
  <c r="CJ79" i="6" s="1"/>
  <c r="CI79" i="6" a="1"/>
  <c r="CI79" i="6" s="1"/>
  <c r="CH79" i="6" a="1"/>
  <c r="CH79" i="6" s="1"/>
  <c r="CG79" i="6" a="1"/>
  <c r="CG79" i="6" s="1"/>
  <c r="CF79" i="6" a="1"/>
  <c r="CF79" i="6" s="1"/>
  <c r="CE79" i="6" a="1"/>
  <c r="CE79" i="6" s="1"/>
  <c r="CD79" i="6" a="1"/>
  <c r="CD79" i="6" s="1"/>
  <c r="CC79" i="6" a="1"/>
  <c r="CC79" i="6" s="1"/>
  <c r="CB79" i="6" a="1"/>
  <c r="CB79" i="6" s="1"/>
  <c r="CA79" i="6" a="1"/>
  <c r="CA79" i="6" s="1"/>
  <c r="BZ79" i="6" a="1"/>
  <c r="BZ79" i="6" s="1"/>
  <c r="BY79" i="6" a="1"/>
  <c r="BY79" i="6" s="1"/>
  <c r="BX79" i="6" a="1"/>
  <c r="BX79" i="6" s="1"/>
  <c r="BW79" i="6" a="1"/>
  <c r="BW79" i="6" s="1"/>
  <c r="BV79" i="6" a="1"/>
  <c r="BV79" i="6" s="1"/>
  <c r="BU79" i="6" a="1"/>
  <c r="BU79" i="6" s="1"/>
  <c r="BT79" i="6" a="1"/>
  <c r="BT79" i="6" s="1"/>
  <c r="BS79" i="6" a="1"/>
  <c r="BS79" i="6" s="1"/>
  <c r="BR79" i="6" a="1"/>
  <c r="BR79" i="6" s="1"/>
  <c r="BQ79" i="6" a="1"/>
  <c r="BQ79" i="6" s="1"/>
  <c r="BP79" i="6" a="1"/>
  <c r="BP79" i="6" s="1"/>
  <c r="BO79" i="6" a="1"/>
  <c r="BO79" i="6" s="1"/>
  <c r="BN79" i="6" a="1"/>
  <c r="BN79" i="6" s="1"/>
  <c r="BM79" i="6" a="1"/>
  <c r="BM79" i="6" s="1"/>
  <c r="BL79" i="6" a="1"/>
  <c r="BL79" i="6" s="1"/>
  <c r="BK79" i="6" a="1"/>
  <c r="BK79" i="6" s="1"/>
  <c r="BJ79" i="6" a="1"/>
  <c r="BJ79" i="6" s="1"/>
  <c r="BI79" i="6" a="1"/>
  <c r="BI79" i="6" s="1"/>
  <c r="BH79" i="6" a="1"/>
  <c r="BH79" i="6" s="1"/>
  <c r="BG79" i="6" a="1"/>
  <c r="BG79" i="6" s="1"/>
  <c r="BF79" i="6" a="1"/>
  <c r="BF79" i="6" s="1"/>
  <c r="BE79" i="6" a="1"/>
  <c r="BE79" i="6" s="1"/>
  <c r="BD79" i="6" a="1"/>
  <c r="BD79" i="6" s="1"/>
  <c r="BC79" i="6" a="1"/>
  <c r="BC79" i="6" s="1"/>
  <c r="BB79" i="6" a="1"/>
  <c r="BB79" i="6" s="1"/>
  <c r="BA79" i="6" a="1"/>
  <c r="BA79" i="6" s="1"/>
  <c r="AZ79" i="6" a="1"/>
  <c r="AZ79" i="6" s="1"/>
  <c r="AY79" i="6" a="1"/>
  <c r="AY79" i="6" s="1"/>
  <c r="AX79" i="6" a="1"/>
  <c r="AX79" i="6" s="1"/>
  <c r="AW79" i="6" a="1"/>
  <c r="AW79" i="6" s="1"/>
  <c r="AV79" i="6" a="1"/>
  <c r="AV79" i="6" s="1"/>
  <c r="AU79" i="6" a="1"/>
  <c r="AU79" i="6" s="1"/>
  <c r="AT79" i="6" a="1"/>
  <c r="AT79" i="6" s="1"/>
  <c r="AQ79" i="6"/>
  <c r="AN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AG79" i="6" s="1"/>
  <c r="IK78" i="6" a="1"/>
  <c r="IK78" i="6" s="1"/>
  <c r="IJ78" i="6" a="1"/>
  <c r="IJ78" i="6" s="1"/>
  <c r="II78" i="6" a="1"/>
  <c r="II78" i="6" s="1"/>
  <c r="IH78" i="6" a="1"/>
  <c r="IH78" i="6" s="1"/>
  <c r="IG78" i="6" a="1"/>
  <c r="IG78" i="6" s="1"/>
  <c r="IF78" i="6" a="1"/>
  <c r="IF78" i="6" s="1"/>
  <c r="IE78" i="6" a="1"/>
  <c r="IE78" i="6" s="1"/>
  <c r="ID78" i="6" a="1"/>
  <c r="ID78" i="6" s="1"/>
  <c r="IC78" i="6" a="1"/>
  <c r="IC78" i="6" s="1"/>
  <c r="IB78" i="6" a="1"/>
  <c r="IB78" i="6" s="1"/>
  <c r="IA78" i="6" a="1"/>
  <c r="IA78" i="6" s="1"/>
  <c r="HZ78" i="6" a="1"/>
  <c r="HZ78" i="6" s="1"/>
  <c r="HY78" i="6" a="1"/>
  <c r="HY78" i="6" s="1"/>
  <c r="HX78" i="6" a="1"/>
  <c r="HX78" i="6" s="1"/>
  <c r="HW78" i="6" a="1"/>
  <c r="HW78" i="6" s="1"/>
  <c r="HV78" i="6" a="1"/>
  <c r="HV78" i="6" s="1"/>
  <c r="HU78" i="6" a="1"/>
  <c r="HU78" i="6" s="1"/>
  <c r="HT78" i="6" a="1"/>
  <c r="HT78" i="6" s="1"/>
  <c r="HS78" i="6" a="1"/>
  <c r="HS78" i="6" s="1"/>
  <c r="HR78" i="6" a="1"/>
  <c r="HR78" i="6" s="1"/>
  <c r="HQ78" i="6" a="1"/>
  <c r="HQ78" i="6" s="1"/>
  <c r="HP78" i="6" a="1"/>
  <c r="HP78" i="6" s="1"/>
  <c r="HO78" i="6" a="1"/>
  <c r="HO78" i="6" s="1"/>
  <c r="HN78" i="6" a="1"/>
  <c r="HN78" i="6" s="1"/>
  <c r="HM78" i="6" a="1"/>
  <c r="HM78" i="6" s="1"/>
  <c r="HL78" i="6" a="1"/>
  <c r="HL78" i="6" s="1"/>
  <c r="HK78" i="6" a="1"/>
  <c r="HK78" i="6" s="1"/>
  <c r="HJ78" i="6" a="1"/>
  <c r="HJ78" i="6" s="1"/>
  <c r="HI78" i="6" a="1"/>
  <c r="HI78" i="6" s="1"/>
  <c r="HH78" i="6" a="1"/>
  <c r="HH78" i="6" s="1"/>
  <c r="HG78" i="6" a="1"/>
  <c r="HG78" i="6" s="1"/>
  <c r="HF78" i="6" a="1"/>
  <c r="HF78" i="6" s="1"/>
  <c r="HE78" i="6" a="1"/>
  <c r="HE78" i="6" s="1"/>
  <c r="HD78" i="6" a="1"/>
  <c r="HD78" i="6" s="1"/>
  <c r="HC78" i="6" a="1"/>
  <c r="HC78" i="6" s="1"/>
  <c r="HB78" i="6" a="1"/>
  <c r="HB78" i="6" s="1"/>
  <c r="HA78" i="6" a="1"/>
  <c r="HA78" i="6" s="1"/>
  <c r="GZ78" i="6" a="1"/>
  <c r="GZ78" i="6" s="1"/>
  <c r="GY78" i="6" a="1"/>
  <c r="GY78" i="6" s="1"/>
  <c r="GX78" i="6" a="1"/>
  <c r="GX78" i="6" s="1"/>
  <c r="GW78" i="6" a="1"/>
  <c r="GW78" i="6" s="1"/>
  <c r="GV78" i="6" a="1"/>
  <c r="GV78" i="6" s="1"/>
  <c r="GU78" i="6" a="1"/>
  <c r="GU78" i="6" s="1"/>
  <c r="GT78" i="6" a="1"/>
  <c r="GT78" i="6" s="1"/>
  <c r="GS78" i="6" a="1"/>
  <c r="GS78" i="6" s="1"/>
  <c r="GR78" i="6" a="1"/>
  <c r="GR78" i="6" s="1"/>
  <c r="GQ78" i="6" a="1"/>
  <c r="GQ78" i="6" s="1"/>
  <c r="GP78" i="6" a="1"/>
  <c r="GP78" i="6" s="1"/>
  <c r="GO78" i="6" a="1"/>
  <c r="GO78" i="6" s="1"/>
  <c r="GN78" i="6" a="1"/>
  <c r="GN78" i="6" s="1"/>
  <c r="GM78" i="6" a="1"/>
  <c r="GM78" i="6" s="1"/>
  <c r="GL78" i="6" a="1"/>
  <c r="GL78" i="6" s="1"/>
  <c r="GK78" i="6" a="1"/>
  <c r="GK78" i="6" s="1"/>
  <c r="GJ78" i="6" a="1"/>
  <c r="GJ78" i="6" s="1"/>
  <c r="GI78" i="6" a="1"/>
  <c r="GI78" i="6" s="1"/>
  <c r="GH78" i="6" a="1"/>
  <c r="GH78" i="6" s="1"/>
  <c r="GG78" i="6" a="1"/>
  <c r="GG78" i="6" s="1"/>
  <c r="GF78" i="6" a="1"/>
  <c r="GF78" i="6" s="1"/>
  <c r="GE78" i="6" a="1"/>
  <c r="GE78" i="6" s="1"/>
  <c r="GD78" i="6" a="1"/>
  <c r="GD78" i="6" s="1"/>
  <c r="GC78" i="6" a="1"/>
  <c r="GC78" i="6" s="1"/>
  <c r="GB78" i="6" a="1"/>
  <c r="GB78" i="6" s="1"/>
  <c r="GA78" i="6" a="1"/>
  <c r="GA78" i="6" s="1"/>
  <c r="FZ78" i="6" a="1"/>
  <c r="FZ78" i="6" s="1"/>
  <c r="FY78" i="6" a="1"/>
  <c r="FY78" i="6" s="1"/>
  <c r="FX78" i="6" a="1"/>
  <c r="FX78" i="6" s="1"/>
  <c r="FW78" i="6" a="1"/>
  <c r="FW78" i="6" s="1"/>
  <c r="FV78" i="6" a="1"/>
  <c r="FV78" i="6" s="1"/>
  <c r="FU78" i="6" a="1"/>
  <c r="FU78" i="6" s="1"/>
  <c r="FT78" i="6" a="1"/>
  <c r="FT78" i="6" s="1"/>
  <c r="FS78" i="6" a="1"/>
  <c r="FS78" i="6" s="1"/>
  <c r="FR78" i="6" a="1"/>
  <c r="FR78" i="6" s="1"/>
  <c r="FQ78" i="6" a="1"/>
  <c r="FQ78" i="6" s="1"/>
  <c r="FP78" i="6" a="1"/>
  <c r="FP78" i="6" s="1"/>
  <c r="FO78" i="6" a="1"/>
  <c r="FO78" i="6" s="1"/>
  <c r="FN78" i="6" a="1"/>
  <c r="FN78" i="6" s="1"/>
  <c r="FM78" i="6" a="1"/>
  <c r="FM78" i="6" s="1"/>
  <c r="FL78" i="6" a="1"/>
  <c r="FL78" i="6" s="1"/>
  <c r="FK78" i="6" a="1"/>
  <c r="FK78" i="6" s="1"/>
  <c r="FJ78" i="6" a="1"/>
  <c r="FJ78" i="6" s="1"/>
  <c r="FI78" i="6" a="1"/>
  <c r="FI78" i="6" s="1"/>
  <c r="FH78" i="6" a="1"/>
  <c r="FH78" i="6" s="1"/>
  <c r="FG78" i="6" a="1"/>
  <c r="FG78" i="6" s="1"/>
  <c r="FF78" i="6" a="1"/>
  <c r="FF78" i="6" s="1"/>
  <c r="FE78" i="6" a="1"/>
  <c r="FE78" i="6" s="1"/>
  <c r="FD78" i="6" a="1"/>
  <c r="FD78" i="6" s="1"/>
  <c r="FC78" i="6" a="1"/>
  <c r="FC78" i="6" s="1"/>
  <c r="FB78" i="6" a="1"/>
  <c r="FB78" i="6" s="1"/>
  <c r="FA78" i="6" a="1"/>
  <c r="FA78" i="6" s="1"/>
  <c r="EZ78" i="6" a="1"/>
  <c r="EZ78" i="6" s="1"/>
  <c r="EY78" i="6" a="1"/>
  <c r="EY78" i="6" s="1"/>
  <c r="EX78" i="6" a="1"/>
  <c r="EX78" i="6" s="1"/>
  <c r="EW78" i="6" a="1"/>
  <c r="EW78" i="6" s="1"/>
  <c r="EV78" i="6" a="1"/>
  <c r="EV78" i="6" s="1"/>
  <c r="EU78" i="6" a="1"/>
  <c r="EU78" i="6" s="1"/>
  <c r="ET78" i="6" a="1"/>
  <c r="ET78" i="6" s="1"/>
  <c r="ES78" i="6" a="1"/>
  <c r="ES78" i="6" s="1"/>
  <c r="ER78" i="6" a="1"/>
  <c r="ER78" i="6" s="1"/>
  <c r="EQ78" i="6" a="1"/>
  <c r="EQ78" i="6" s="1"/>
  <c r="EP78" i="6" a="1"/>
  <c r="EP78" i="6" s="1"/>
  <c r="EO78" i="6" a="1"/>
  <c r="EO78" i="6" s="1"/>
  <c r="EN78" i="6" a="1"/>
  <c r="EN78" i="6" s="1"/>
  <c r="EM78" i="6" a="1"/>
  <c r="EM78" i="6" s="1"/>
  <c r="EL78" i="6" a="1"/>
  <c r="EL78" i="6" s="1"/>
  <c r="EK78" i="6" a="1"/>
  <c r="EK78" i="6" s="1"/>
  <c r="EJ78" i="6" a="1"/>
  <c r="EJ78" i="6" s="1"/>
  <c r="EI78" i="6" a="1"/>
  <c r="EI78" i="6" s="1"/>
  <c r="EH78" i="6" a="1"/>
  <c r="EH78" i="6" s="1"/>
  <c r="EG78" i="6" a="1"/>
  <c r="EG78" i="6" s="1"/>
  <c r="EF78" i="6" a="1"/>
  <c r="EF78" i="6" s="1"/>
  <c r="EE78" i="6" a="1"/>
  <c r="EE78" i="6" s="1"/>
  <c r="ED78" i="6" a="1"/>
  <c r="ED78" i="6" s="1"/>
  <c r="EC78" i="6" a="1"/>
  <c r="EC78" i="6" s="1"/>
  <c r="EB78" i="6" a="1"/>
  <c r="EB78" i="6" s="1"/>
  <c r="EA78" i="6" a="1"/>
  <c r="EA78" i="6" s="1"/>
  <c r="DZ78" i="6" a="1"/>
  <c r="DZ78" i="6" s="1"/>
  <c r="DY78" i="6" a="1"/>
  <c r="DY78" i="6" s="1"/>
  <c r="DX78" i="6" a="1"/>
  <c r="DX78" i="6" s="1"/>
  <c r="DW78" i="6" a="1"/>
  <c r="DW78" i="6" s="1"/>
  <c r="DV78" i="6" a="1"/>
  <c r="DV78" i="6" s="1"/>
  <c r="DU78" i="6" a="1"/>
  <c r="DU78" i="6" s="1"/>
  <c r="DT78" i="6" a="1"/>
  <c r="DT78" i="6" s="1"/>
  <c r="DS78" i="6" a="1"/>
  <c r="DS78" i="6" s="1"/>
  <c r="DR78" i="6" a="1"/>
  <c r="DR78" i="6" s="1"/>
  <c r="DQ78" i="6" a="1"/>
  <c r="DQ78" i="6" s="1"/>
  <c r="DP78" i="6" a="1"/>
  <c r="DP78" i="6" s="1"/>
  <c r="DO78" i="6" a="1"/>
  <c r="DO78" i="6" s="1"/>
  <c r="DN78" i="6" a="1"/>
  <c r="DN78" i="6" s="1"/>
  <c r="DM78" i="6" a="1"/>
  <c r="DM78" i="6" s="1"/>
  <c r="DL78" i="6" a="1"/>
  <c r="DL78" i="6" s="1"/>
  <c r="DK78" i="6" a="1"/>
  <c r="DK78" i="6" s="1"/>
  <c r="DJ78" i="6" a="1"/>
  <c r="DJ78" i="6" s="1"/>
  <c r="DI78" i="6" a="1"/>
  <c r="DI78" i="6" s="1"/>
  <c r="DH78" i="6" a="1"/>
  <c r="DH78" i="6" s="1"/>
  <c r="DG78" i="6" a="1"/>
  <c r="DG78" i="6" s="1"/>
  <c r="DF78" i="6" a="1"/>
  <c r="DF78" i="6" s="1"/>
  <c r="DE78" i="6" a="1"/>
  <c r="DE78" i="6" s="1"/>
  <c r="DD78" i="6" a="1"/>
  <c r="DD78" i="6" s="1"/>
  <c r="DC78" i="6" a="1"/>
  <c r="DC78" i="6" s="1"/>
  <c r="DB78" i="6" a="1"/>
  <c r="DB78" i="6" s="1"/>
  <c r="DA78" i="6" a="1"/>
  <c r="DA78" i="6" s="1"/>
  <c r="CZ78" i="6" a="1"/>
  <c r="CZ78" i="6" s="1"/>
  <c r="CY78" i="6" a="1"/>
  <c r="CY78" i="6" s="1"/>
  <c r="CX78" i="6" a="1"/>
  <c r="CX78" i="6" s="1"/>
  <c r="CW78" i="6" a="1"/>
  <c r="CW78" i="6" s="1"/>
  <c r="CV78" i="6" a="1"/>
  <c r="CV78" i="6" s="1"/>
  <c r="CU78" i="6" a="1"/>
  <c r="CU78" i="6" s="1"/>
  <c r="CT78" i="6" a="1"/>
  <c r="CT78" i="6" s="1"/>
  <c r="CS78" i="6" a="1"/>
  <c r="CS78" i="6" s="1"/>
  <c r="CR78" i="6" a="1"/>
  <c r="CR78" i="6" s="1"/>
  <c r="CQ78" i="6" a="1"/>
  <c r="CQ78" i="6" s="1"/>
  <c r="CP78" i="6" a="1"/>
  <c r="CP78" i="6" s="1"/>
  <c r="CO78" i="6" a="1"/>
  <c r="CO78" i="6" s="1"/>
  <c r="CN78" i="6" a="1"/>
  <c r="CN78" i="6" s="1"/>
  <c r="CM78" i="6" a="1"/>
  <c r="CM78" i="6" s="1"/>
  <c r="CL78" i="6" a="1"/>
  <c r="CL78" i="6" s="1"/>
  <c r="CK78" i="6" a="1"/>
  <c r="CK78" i="6" s="1"/>
  <c r="CJ78" i="6" a="1"/>
  <c r="CJ78" i="6" s="1"/>
  <c r="CI78" i="6" a="1"/>
  <c r="CI78" i="6" s="1"/>
  <c r="CH78" i="6" a="1"/>
  <c r="CH78" i="6" s="1"/>
  <c r="CG78" i="6" a="1"/>
  <c r="CG78" i="6" s="1"/>
  <c r="CF78" i="6" a="1"/>
  <c r="CF78" i="6" s="1"/>
  <c r="CE78" i="6" a="1"/>
  <c r="CE78" i="6" s="1"/>
  <c r="CD78" i="6" a="1"/>
  <c r="CD78" i="6" s="1"/>
  <c r="CC78" i="6" a="1"/>
  <c r="CC78" i="6" s="1"/>
  <c r="CB78" i="6" a="1"/>
  <c r="CB78" i="6" s="1"/>
  <c r="CA78" i="6" a="1"/>
  <c r="CA78" i="6" s="1"/>
  <c r="BZ78" i="6" a="1"/>
  <c r="BZ78" i="6" s="1"/>
  <c r="BY78" i="6" a="1"/>
  <c r="BY78" i="6" s="1"/>
  <c r="BX78" i="6" a="1"/>
  <c r="BX78" i="6" s="1"/>
  <c r="BW78" i="6" a="1"/>
  <c r="BW78" i="6" s="1"/>
  <c r="BV78" i="6" a="1"/>
  <c r="BV78" i="6" s="1"/>
  <c r="BU78" i="6" a="1"/>
  <c r="BU78" i="6" s="1"/>
  <c r="BT78" i="6" a="1"/>
  <c r="BT78" i="6" s="1"/>
  <c r="BS78" i="6" a="1"/>
  <c r="BS78" i="6" s="1"/>
  <c r="BR78" i="6" a="1"/>
  <c r="BR78" i="6" s="1"/>
  <c r="BQ78" i="6" a="1"/>
  <c r="BQ78" i="6" s="1"/>
  <c r="BP78" i="6" a="1"/>
  <c r="BP78" i="6" s="1"/>
  <c r="BO78" i="6" a="1"/>
  <c r="BO78" i="6" s="1"/>
  <c r="BN78" i="6" a="1"/>
  <c r="BN78" i="6" s="1"/>
  <c r="BM78" i="6" a="1"/>
  <c r="BM78" i="6" s="1"/>
  <c r="BL78" i="6" a="1"/>
  <c r="BL78" i="6" s="1"/>
  <c r="BK78" i="6" a="1"/>
  <c r="BK78" i="6" s="1"/>
  <c r="BJ78" i="6" a="1"/>
  <c r="BJ78" i="6" s="1"/>
  <c r="BI78" i="6" a="1"/>
  <c r="BI78" i="6" s="1"/>
  <c r="BH78" i="6" a="1"/>
  <c r="BH78" i="6" s="1"/>
  <c r="BG78" i="6" a="1"/>
  <c r="BG78" i="6" s="1"/>
  <c r="BF78" i="6" a="1"/>
  <c r="BF78" i="6" s="1"/>
  <c r="BE78" i="6" a="1"/>
  <c r="BE78" i="6" s="1"/>
  <c r="BD78" i="6" a="1"/>
  <c r="BD78" i="6" s="1"/>
  <c r="BC78" i="6" a="1"/>
  <c r="BC78" i="6" s="1"/>
  <c r="BB78" i="6" a="1"/>
  <c r="BB78" i="6" s="1"/>
  <c r="BA78" i="6" a="1"/>
  <c r="BA78" i="6" s="1"/>
  <c r="AZ78" i="6" a="1"/>
  <c r="AZ78" i="6" s="1"/>
  <c r="AY78" i="6" a="1"/>
  <c r="AY78" i="6" s="1"/>
  <c r="AX78" i="6" a="1"/>
  <c r="AX78" i="6" s="1"/>
  <c r="AW78" i="6" a="1"/>
  <c r="AW78" i="6" s="1"/>
  <c r="E78" i="6" s="1"/>
  <c r="AV78" i="6" a="1"/>
  <c r="AV78" i="6" s="1"/>
  <c r="AU78" i="6" a="1"/>
  <c r="AU78" i="6" s="1"/>
  <c r="AT78" i="6" a="1"/>
  <c r="AT78" i="6" s="1"/>
  <c r="AQ78" i="6"/>
  <c r="AN78" i="6"/>
  <c r="AF78" i="6"/>
  <c r="AE78" i="6"/>
  <c r="AD78" i="6"/>
  <c r="AC78" i="6"/>
  <c r="AB78" i="6"/>
  <c r="AA78" i="6"/>
  <c r="Z78" i="6"/>
  <c r="Y78" i="6"/>
  <c r="X78" i="6"/>
  <c r="W78" i="6"/>
  <c r="V78" i="6"/>
  <c r="U78" i="6"/>
  <c r="T78" i="6"/>
  <c r="S78" i="6"/>
  <c r="R78" i="6"/>
  <c r="Q78" i="6"/>
  <c r="P78" i="6"/>
  <c r="O78" i="6"/>
  <c r="K78" i="6"/>
  <c r="J78" i="6"/>
  <c r="I78" i="6"/>
  <c r="H78" i="6"/>
  <c r="G78" i="6"/>
  <c r="F78" i="6"/>
  <c r="IK77" i="6" a="1"/>
  <c r="IK77" i="6" s="1"/>
  <c r="IJ77" i="6" a="1"/>
  <c r="IJ77" i="6" s="1"/>
  <c r="II77" i="6" a="1"/>
  <c r="II77" i="6" s="1"/>
  <c r="IH77" i="6" a="1"/>
  <c r="IH77" i="6" s="1"/>
  <c r="IG77" i="6" a="1"/>
  <c r="IG77" i="6" s="1"/>
  <c r="IF77" i="6" a="1"/>
  <c r="IF77" i="6" s="1"/>
  <c r="IE77" i="6" a="1"/>
  <c r="IE77" i="6" s="1"/>
  <c r="ID77" i="6" a="1"/>
  <c r="ID77" i="6" s="1"/>
  <c r="IC77" i="6" a="1"/>
  <c r="IC77" i="6" s="1"/>
  <c r="IB77" i="6" a="1"/>
  <c r="IB77" i="6" s="1"/>
  <c r="IA77" i="6" a="1"/>
  <c r="IA77" i="6" s="1"/>
  <c r="HZ77" i="6" a="1"/>
  <c r="HZ77" i="6" s="1"/>
  <c r="HY77" i="6" a="1"/>
  <c r="HY77" i="6" s="1"/>
  <c r="HX77" i="6" a="1"/>
  <c r="HX77" i="6" s="1"/>
  <c r="HW77" i="6" a="1"/>
  <c r="HW77" i="6" s="1"/>
  <c r="HV77" i="6" a="1"/>
  <c r="HV77" i="6" s="1"/>
  <c r="HU77" i="6" a="1"/>
  <c r="HU77" i="6" s="1"/>
  <c r="HT77" i="6" a="1"/>
  <c r="HT77" i="6" s="1"/>
  <c r="HS77" i="6" a="1"/>
  <c r="HS77" i="6" s="1"/>
  <c r="HR77" i="6" a="1"/>
  <c r="HR77" i="6" s="1"/>
  <c r="HQ77" i="6" a="1"/>
  <c r="HQ77" i="6" s="1"/>
  <c r="HP77" i="6" a="1"/>
  <c r="HP77" i="6" s="1"/>
  <c r="HO77" i="6" a="1"/>
  <c r="HO77" i="6" s="1"/>
  <c r="HN77" i="6" a="1"/>
  <c r="HN77" i="6" s="1"/>
  <c r="HM77" i="6" a="1"/>
  <c r="HM77" i="6" s="1"/>
  <c r="HL77" i="6" a="1"/>
  <c r="HL77" i="6" s="1"/>
  <c r="HK77" i="6" a="1"/>
  <c r="HK77" i="6" s="1"/>
  <c r="HJ77" i="6" a="1"/>
  <c r="HJ77" i="6" s="1"/>
  <c r="HI77" i="6" a="1"/>
  <c r="HI77" i="6" s="1"/>
  <c r="HH77" i="6" a="1"/>
  <c r="HH77" i="6" s="1"/>
  <c r="HG77" i="6" a="1"/>
  <c r="HG77" i="6" s="1"/>
  <c r="HF77" i="6" a="1"/>
  <c r="HF77" i="6" s="1"/>
  <c r="HE77" i="6" a="1"/>
  <c r="HE77" i="6" s="1"/>
  <c r="HD77" i="6" a="1"/>
  <c r="HD77" i="6" s="1"/>
  <c r="HC77" i="6" a="1"/>
  <c r="HC77" i="6" s="1"/>
  <c r="HB77" i="6" a="1"/>
  <c r="HB77" i="6" s="1"/>
  <c r="HA77" i="6" a="1"/>
  <c r="HA77" i="6" s="1"/>
  <c r="GZ77" i="6" a="1"/>
  <c r="GZ77" i="6" s="1"/>
  <c r="GY77" i="6" a="1"/>
  <c r="GY77" i="6" s="1"/>
  <c r="GX77" i="6" a="1"/>
  <c r="GX77" i="6" s="1"/>
  <c r="GW77" i="6" a="1"/>
  <c r="GW77" i="6" s="1"/>
  <c r="GV77" i="6" a="1"/>
  <c r="GV77" i="6" s="1"/>
  <c r="GU77" i="6" a="1"/>
  <c r="GU77" i="6" s="1"/>
  <c r="GT77" i="6" a="1"/>
  <c r="GT77" i="6" s="1"/>
  <c r="GS77" i="6" a="1"/>
  <c r="GS77" i="6" s="1"/>
  <c r="GR77" i="6" a="1"/>
  <c r="GR77" i="6" s="1"/>
  <c r="GQ77" i="6" a="1"/>
  <c r="GQ77" i="6" s="1"/>
  <c r="GP77" i="6" a="1"/>
  <c r="GP77" i="6" s="1"/>
  <c r="GO77" i="6" a="1"/>
  <c r="GO77" i="6" s="1"/>
  <c r="GN77" i="6" a="1"/>
  <c r="GN77" i="6" s="1"/>
  <c r="GM77" i="6" a="1"/>
  <c r="GM77" i="6" s="1"/>
  <c r="GL77" i="6" a="1"/>
  <c r="GL77" i="6" s="1"/>
  <c r="GK77" i="6" a="1"/>
  <c r="GK77" i="6" s="1"/>
  <c r="GJ77" i="6" a="1"/>
  <c r="GJ77" i="6" s="1"/>
  <c r="GI77" i="6" a="1"/>
  <c r="GI77" i="6" s="1"/>
  <c r="GH77" i="6" a="1"/>
  <c r="GH77" i="6" s="1"/>
  <c r="GG77" i="6" a="1"/>
  <c r="GG77" i="6" s="1"/>
  <c r="GF77" i="6" a="1"/>
  <c r="GF77" i="6" s="1"/>
  <c r="GE77" i="6" a="1"/>
  <c r="GE77" i="6" s="1"/>
  <c r="GD77" i="6" a="1"/>
  <c r="GD77" i="6" s="1"/>
  <c r="GC77" i="6" a="1"/>
  <c r="GC77" i="6" s="1"/>
  <c r="GB77" i="6" a="1"/>
  <c r="GB77" i="6" s="1"/>
  <c r="GA77" i="6" a="1"/>
  <c r="GA77" i="6" s="1"/>
  <c r="FZ77" i="6" a="1"/>
  <c r="FZ77" i="6" s="1"/>
  <c r="FY77" i="6" a="1"/>
  <c r="FY77" i="6" s="1"/>
  <c r="FX77" i="6" a="1"/>
  <c r="FX77" i="6" s="1"/>
  <c r="FW77" i="6" a="1"/>
  <c r="FW77" i="6" s="1"/>
  <c r="FV77" i="6" a="1"/>
  <c r="FV77" i="6" s="1"/>
  <c r="FU77" i="6" a="1"/>
  <c r="FU77" i="6" s="1"/>
  <c r="FT77" i="6" a="1"/>
  <c r="FT77" i="6" s="1"/>
  <c r="FS77" i="6" a="1"/>
  <c r="FS77" i="6" s="1"/>
  <c r="FR77" i="6" a="1"/>
  <c r="FR77" i="6" s="1"/>
  <c r="FQ77" i="6" a="1"/>
  <c r="FQ77" i="6" s="1"/>
  <c r="FP77" i="6" a="1"/>
  <c r="FP77" i="6" s="1"/>
  <c r="FO77" i="6" a="1"/>
  <c r="FO77" i="6" s="1"/>
  <c r="FN77" i="6" a="1"/>
  <c r="FN77" i="6" s="1"/>
  <c r="FM77" i="6" a="1"/>
  <c r="FM77" i="6" s="1"/>
  <c r="FL77" i="6" a="1"/>
  <c r="FL77" i="6" s="1"/>
  <c r="FK77" i="6" a="1"/>
  <c r="FK77" i="6" s="1"/>
  <c r="FJ77" i="6" a="1"/>
  <c r="FJ77" i="6" s="1"/>
  <c r="FI77" i="6" a="1"/>
  <c r="FI77" i="6" s="1"/>
  <c r="FH77" i="6" a="1"/>
  <c r="FH77" i="6" s="1"/>
  <c r="FG77" i="6" a="1"/>
  <c r="FG77" i="6" s="1"/>
  <c r="FF77" i="6" a="1"/>
  <c r="FF77" i="6" s="1"/>
  <c r="FE77" i="6" a="1"/>
  <c r="FE77" i="6" s="1"/>
  <c r="FD77" i="6" a="1"/>
  <c r="FD77" i="6" s="1"/>
  <c r="FC77" i="6" a="1"/>
  <c r="FC77" i="6" s="1"/>
  <c r="FB77" i="6" a="1"/>
  <c r="FB77" i="6" s="1"/>
  <c r="FA77" i="6" a="1"/>
  <c r="FA77" i="6" s="1"/>
  <c r="EZ77" i="6" a="1"/>
  <c r="EZ77" i="6" s="1"/>
  <c r="EY77" i="6" a="1"/>
  <c r="EY77" i="6" s="1"/>
  <c r="EX77" i="6" a="1"/>
  <c r="EX77" i="6" s="1"/>
  <c r="EW77" i="6" a="1"/>
  <c r="EW77" i="6" s="1"/>
  <c r="EV77" i="6" a="1"/>
  <c r="EV77" i="6" s="1"/>
  <c r="EU77" i="6" a="1"/>
  <c r="EU77" i="6" s="1"/>
  <c r="ET77" i="6" a="1"/>
  <c r="ET77" i="6" s="1"/>
  <c r="ES77" i="6" a="1"/>
  <c r="ES77" i="6" s="1"/>
  <c r="ER77" i="6" a="1"/>
  <c r="ER77" i="6" s="1"/>
  <c r="EQ77" i="6" a="1"/>
  <c r="EQ77" i="6" s="1"/>
  <c r="EP77" i="6" a="1"/>
  <c r="EP77" i="6" s="1"/>
  <c r="EO77" i="6" a="1"/>
  <c r="EO77" i="6" s="1"/>
  <c r="EN77" i="6" a="1"/>
  <c r="EN77" i="6" s="1"/>
  <c r="EM77" i="6" a="1"/>
  <c r="EM77" i="6" s="1"/>
  <c r="EL77" i="6" a="1"/>
  <c r="EL77" i="6" s="1"/>
  <c r="EK77" i="6" a="1"/>
  <c r="EK77" i="6" s="1"/>
  <c r="EJ77" i="6" a="1"/>
  <c r="EJ77" i="6" s="1"/>
  <c r="EI77" i="6" a="1"/>
  <c r="EI77" i="6" s="1"/>
  <c r="EH77" i="6" a="1"/>
  <c r="EH77" i="6" s="1"/>
  <c r="EG77" i="6" a="1"/>
  <c r="EG77" i="6" s="1"/>
  <c r="EF77" i="6" a="1"/>
  <c r="EF77" i="6" s="1"/>
  <c r="EE77" i="6" a="1"/>
  <c r="EE77" i="6" s="1"/>
  <c r="ED77" i="6" a="1"/>
  <c r="ED77" i="6" s="1"/>
  <c r="EC77" i="6" a="1"/>
  <c r="EC77" i="6" s="1"/>
  <c r="EB77" i="6" a="1"/>
  <c r="EB77" i="6" s="1"/>
  <c r="EA77" i="6" a="1"/>
  <c r="EA77" i="6" s="1"/>
  <c r="DZ77" i="6" a="1"/>
  <c r="DZ77" i="6" s="1"/>
  <c r="DY77" i="6" a="1"/>
  <c r="DY77" i="6" s="1"/>
  <c r="DX77" i="6" a="1"/>
  <c r="DX77" i="6" s="1"/>
  <c r="DW77" i="6"/>
  <c r="DW77" i="6" a="1"/>
  <c r="DV77" i="6" a="1"/>
  <c r="DV77" i="6" s="1"/>
  <c r="DU77" i="6" a="1"/>
  <c r="DU77" i="6" s="1"/>
  <c r="DT77" i="6" a="1"/>
  <c r="DT77" i="6" s="1"/>
  <c r="DS77" i="6" a="1"/>
  <c r="DS77" i="6" s="1"/>
  <c r="DR77" i="6" a="1"/>
  <c r="DR77" i="6" s="1"/>
  <c r="DQ77" i="6" a="1"/>
  <c r="DQ77" i="6" s="1"/>
  <c r="DP77" i="6" a="1"/>
  <c r="DP77" i="6" s="1"/>
  <c r="DO77" i="6" a="1"/>
  <c r="DO77" i="6" s="1"/>
  <c r="DN77" i="6" a="1"/>
  <c r="DN77" i="6" s="1"/>
  <c r="DM77" i="6" a="1"/>
  <c r="DM77" i="6" s="1"/>
  <c r="DL77" i="6" a="1"/>
  <c r="DL77" i="6" s="1"/>
  <c r="DK77" i="6" a="1"/>
  <c r="DK77" i="6" s="1"/>
  <c r="DJ77" i="6" a="1"/>
  <c r="DJ77" i="6" s="1"/>
  <c r="DI77" i="6" a="1"/>
  <c r="DI77" i="6" s="1"/>
  <c r="DH77" i="6" a="1"/>
  <c r="DH77" i="6" s="1"/>
  <c r="DG77" i="6" a="1"/>
  <c r="DG77" i="6" s="1"/>
  <c r="DF77" i="6" a="1"/>
  <c r="DF77" i="6" s="1"/>
  <c r="DE77" i="6" a="1"/>
  <c r="DE77" i="6" s="1"/>
  <c r="DD77" i="6" a="1"/>
  <c r="DD77" i="6" s="1"/>
  <c r="DC77" i="6" a="1"/>
  <c r="DC77" i="6" s="1"/>
  <c r="DB77" i="6" a="1"/>
  <c r="DB77" i="6" s="1"/>
  <c r="DA77" i="6" a="1"/>
  <c r="DA77" i="6" s="1"/>
  <c r="CZ77" i="6" a="1"/>
  <c r="CZ77" i="6" s="1"/>
  <c r="CY77" i="6" a="1"/>
  <c r="CY77" i="6" s="1"/>
  <c r="CX77" i="6" a="1"/>
  <c r="CX77" i="6" s="1"/>
  <c r="CW77" i="6" a="1"/>
  <c r="CW77" i="6" s="1"/>
  <c r="CV77" i="6" a="1"/>
  <c r="CV77" i="6" s="1"/>
  <c r="CU77" i="6" a="1"/>
  <c r="CU77" i="6" s="1"/>
  <c r="CT77" i="6" a="1"/>
  <c r="CT77" i="6" s="1"/>
  <c r="CS77" i="6" a="1"/>
  <c r="CS77" i="6" s="1"/>
  <c r="CR77" i="6" a="1"/>
  <c r="CR77" i="6" s="1"/>
  <c r="CQ77" i="6" a="1"/>
  <c r="CQ77" i="6" s="1"/>
  <c r="CP77" i="6" a="1"/>
  <c r="CP77" i="6" s="1"/>
  <c r="CO77" i="6" a="1"/>
  <c r="CO77" i="6" s="1"/>
  <c r="CN77" i="6" a="1"/>
  <c r="CN77" i="6" s="1"/>
  <c r="CM77" i="6" a="1"/>
  <c r="CM77" i="6" s="1"/>
  <c r="CL77" i="6" a="1"/>
  <c r="CL77" i="6" s="1"/>
  <c r="CK77" i="6" a="1"/>
  <c r="CK77" i="6" s="1"/>
  <c r="CJ77" i="6" a="1"/>
  <c r="CJ77" i="6" s="1"/>
  <c r="CI77" i="6" a="1"/>
  <c r="CI77" i="6" s="1"/>
  <c r="CH77" i="6" a="1"/>
  <c r="CH77" i="6" s="1"/>
  <c r="CG77" i="6" a="1"/>
  <c r="CG77" i="6" s="1"/>
  <c r="CF77" i="6" a="1"/>
  <c r="CF77" i="6" s="1"/>
  <c r="CE77" i="6" a="1"/>
  <c r="CE77" i="6" s="1"/>
  <c r="CD77" i="6" a="1"/>
  <c r="CD77" i="6" s="1"/>
  <c r="CC77" i="6" a="1"/>
  <c r="CC77" i="6" s="1"/>
  <c r="CB77" i="6" a="1"/>
  <c r="CB77" i="6" s="1"/>
  <c r="CA77" i="6" a="1"/>
  <c r="CA77" i="6" s="1"/>
  <c r="BZ77" i="6" a="1"/>
  <c r="BZ77" i="6" s="1"/>
  <c r="BY77" i="6" a="1"/>
  <c r="BY77" i="6" s="1"/>
  <c r="BX77" i="6" a="1"/>
  <c r="BX77" i="6" s="1"/>
  <c r="BW77" i="6" a="1"/>
  <c r="BW77" i="6" s="1"/>
  <c r="BV77" i="6" a="1"/>
  <c r="BV77" i="6" s="1"/>
  <c r="BU77" i="6" a="1"/>
  <c r="BU77" i="6" s="1"/>
  <c r="BT77" i="6" a="1"/>
  <c r="BT77" i="6" s="1"/>
  <c r="BS77" i="6" a="1"/>
  <c r="BS77" i="6" s="1"/>
  <c r="BR77" i="6" a="1"/>
  <c r="BR77" i="6" s="1"/>
  <c r="BQ77" i="6" a="1"/>
  <c r="BQ77" i="6" s="1"/>
  <c r="BP77" i="6" a="1"/>
  <c r="BP77" i="6" s="1"/>
  <c r="BO77" i="6" a="1"/>
  <c r="BO77" i="6" s="1"/>
  <c r="BN77" i="6" a="1"/>
  <c r="BN77" i="6" s="1"/>
  <c r="BM77" i="6" a="1"/>
  <c r="BM77" i="6" s="1"/>
  <c r="BL77" i="6" a="1"/>
  <c r="BL77" i="6" s="1"/>
  <c r="BK77" i="6" a="1"/>
  <c r="BK77" i="6" s="1"/>
  <c r="BJ77" i="6" a="1"/>
  <c r="BJ77" i="6" s="1"/>
  <c r="BI77" i="6" a="1"/>
  <c r="BI77" i="6" s="1"/>
  <c r="BH77" i="6" a="1"/>
  <c r="BH77" i="6" s="1"/>
  <c r="BG77" i="6" a="1"/>
  <c r="BG77" i="6" s="1"/>
  <c r="BF77" i="6" a="1"/>
  <c r="BF77" i="6" s="1"/>
  <c r="BE77" i="6" a="1"/>
  <c r="BE77" i="6" s="1"/>
  <c r="BD77" i="6" a="1"/>
  <c r="BD77" i="6" s="1"/>
  <c r="BC77" i="6" a="1"/>
  <c r="BC77" i="6" s="1"/>
  <c r="BB77" i="6" a="1"/>
  <c r="BB77" i="6" s="1"/>
  <c r="BA77" i="6" a="1"/>
  <c r="BA77" i="6" s="1"/>
  <c r="AZ77" i="6" a="1"/>
  <c r="AZ77" i="6" s="1"/>
  <c r="AY77" i="6" a="1"/>
  <c r="AY77" i="6" s="1"/>
  <c r="AX77" i="6" a="1"/>
  <c r="AX77" i="6" s="1"/>
  <c r="AW77" i="6" a="1"/>
  <c r="AW77" i="6" s="1"/>
  <c r="AV77" i="6" a="1"/>
  <c r="AV77" i="6" s="1"/>
  <c r="AU77" i="6" a="1"/>
  <c r="AU77" i="6" s="1"/>
  <c r="AT77" i="6" a="1"/>
  <c r="AT77" i="6" s="1"/>
  <c r="AM77" i="6"/>
  <c r="AF77" i="6" s="1"/>
  <c r="Z77" i="6"/>
  <c r="U77" i="6"/>
  <c r="O77" i="6"/>
  <c r="J77" i="6"/>
  <c r="IK76" i="6" a="1"/>
  <c r="IK76" i="6" s="1"/>
  <c r="IJ76" i="6" a="1"/>
  <c r="IJ76" i="6" s="1"/>
  <c r="II76" i="6" a="1"/>
  <c r="II76" i="6" s="1"/>
  <c r="IH76" i="6" a="1"/>
  <c r="IH76" i="6" s="1"/>
  <c r="IG76" i="6" a="1"/>
  <c r="IG76" i="6" s="1"/>
  <c r="IF76" i="6" a="1"/>
  <c r="IF76" i="6" s="1"/>
  <c r="IE76" i="6" a="1"/>
  <c r="IE76" i="6" s="1"/>
  <c r="ID76" i="6" a="1"/>
  <c r="ID76" i="6" s="1"/>
  <c r="IC76" i="6" a="1"/>
  <c r="IC76" i="6" s="1"/>
  <c r="IB76" i="6" a="1"/>
  <c r="IB76" i="6" s="1"/>
  <c r="IA76" i="6" a="1"/>
  <c r="IA76" i="6" s="1"/>
  <c r="HZ76" i="6" a="1"/>
  <c r="HZ76" i="6" s="1"/>
  <c r="HY76" i="6" a="1"/>
  <c r="HY76" i="6" s="1"/>
  <c r="HX76" i="6" a="1"/>
  <c r="HX76" i="6" s="1"/>
  <c r="HW76" i="6" a="1"/>
  <c r="HW76" i="6" s="1"/>
  <c r="HV76" i="6" a="1"/>
  <c r="HV76" i="6" s="1"/>
  <c r="HU76" i="6" a="1"/>
  <c r="HU76" i="6" s="1"/>
  <c r="HT76" i="6" a="1"/>
  <c r="HT76" i="6" s="1"/>
  <c r="HS76" i="6" a="1"/>
  <c r="HS76" i="6" s="1"/>
  <c r="HR76" i="6" a="1"/>
  <c r="HR76" i="6" s="1"/>
  <c r="HQ76" i="6" a="1"/>
  <c r="HQ76" i="6" s="1"/>
  <c r="HP76" i="6" a="1"/>
  <c r="HP76" i="6" s="1"/>
  <c r="HO76" i="6" a="1"/>
  <c r="HO76" i="6" s="1"/>
  <c r="HN76" i="6" a="1"/>
  <c r="HN76" i="6" s="1"/>
  <c r="HM76" i="6" a="1"/>
  <c r="HM76" i="6" s="1"/>
  <c r="HL76" i="6" a="1"/>
  <c r="HL76" i="6" s="1"/>
  <c r="HK76" i="6" a="1"/>
  <c r="HK76" i="6" s="1"/>
  <c r="HJ76" i="6" a="1"/>
  <c r="HJ76" i="6" s="1"/>
  <c r="HI76" i="6" a="1"/>
  <c r="HI76" i="6" s="1"/>
  <c r="HH76" i="6" a="1"/>
  <c r="HH76" i="6" s="1"/>
  <c r="HG76" i="6" a="1"/>
  <c r="HG76" i="6" s="1"/>
  <c r="HF76" i="6" a="1"/>
  <c r="HF76" i="6" s="1"/>
  <c r="HE76" i="6" a="1"/>
  <c r="HE76" i="6" s="1"/>
  <c r="HD76" i="6" a="1"/>
  <c r="HD76" i="6" s="1"/>
  <c r="HC76" i="6" a="1"/>
  <c r="HC76" i="6" s="1"/>
  <c r="HB76" i="6" a="1"/>
  <c r="HB76" i="6" s="1"/>
  <c r="HA76" i="6" a="1"/>
  <c r="HA76" i="6" s="1"/>
  <c r="GZ76" i="6" a="1"/>
  <c r="GZ76" i="6" s="1"/>
  <c r="GY76" i="6" a="1"/>
  <c r="GY76" i="6" s="1"/>
  <c r="GX76" i="6" a="1"/>
  <c r="GX76" i="6" s="1"/>
  <c r="GW76" i="6" a="1"/>
  <c r="GW76" i="6" s="1"/>
  <c r="GV76" i="6" a="1"/>
  <c r="GV76" i="6" s="1"/>
  <c r="GU76" i="6" a="1"/>
  <c r="GU76" i="6" s="1"/>
  <c r="GT76" i="6" a="1"/>
  <c r="GT76" i="6" s="1"/>
  <c r="GS76" i="6" a="1"/>
  <c r="GS76" i="6" s="1"/>
  <c r="GR76" i="6" a="1"/>
  <c r="GR76" i="6" s="1"/>
  <c r="GQ76" i="6" a="1"/>
  <c r="GQ76" i="6" s="1"/>
  <c r="GP76" i="6" a="1"/>
  <c r="GP76" i="6" s="1"/>
  <c r="GO76" i="6" a="1"/>
  <c r="GO76" i="6" s="1"/>
  <c r="GN76" i="6" a="1"/>
  <c r="GN76" i="6" s="1"/>
  <c r="GM76" i="6" a="1"/>
  <c r="GM76" i="6" s="1"/>
  <c r="GL76" i="6" a="1"/>
  <c r="GL76" i="6" s="1"/>
  <c r="GK76" i="6" a="1"/>
  <c r="GK76" i="6" s="1"/>
  <c r="GJ76" i="6" a="1"/>
  <c r="GJ76" i="6" s="1"/>
  <c r="GI76" i="6" a="1"/>
  <c r="GI76" i="6" s="1"/>
  <c r="GH76" i="6" a="1"/>
  <c r="GH76" i="6" s="1"/>
  <c r="GG76" i="6" a="1"/>
  <c r="GG76" i="6" s="1"/>
  <c r="GF76" i="6" a="1"/>
  <c r="GF76" i="6" s="1"/>
  <c r="GE76" i="6" a="1"/>
  <c r="GE76" i="6" s="1"/>
  <c r="GD76" i="6" a="1"/>
  <c r="GD76" i="6" s="1"/>
  <c r="GC76" i="6" a="1"/>
  <c r="GC76" i="6" s="1"/>
  <c r="GB76" i="6" a="1"/>
  <c r="GB76" i="6" s="1"/>
  <c r="GA76" i="6" a="1"/>
  <c r="GA76" i="6" s="1"/>
  <c r="FZ76" i="6" a="1"/>
  <c r="FZ76" i="6" s="1"/>
  <c r="FY76" i="6" a="1"/>
  <c r="FY76" i="6" s="1"/>
  <c r="FX76" i="6" a="1"/>
  <c r="FX76" i="6" s="1"/>
  <c r="FW76" i="6" a="1"/>
  <c r="FW76" i="6" s="1"/>
  <c r="FV76" i="6" a="1"/>
  <c r="FV76" i="6" s="1"/>
  <c r="FU76" i="6" a="1"/>
  <c r="FU76" i="6" s="1"/>
  <c r="FT76" i="6" a="1"/>
  <c r="FT76" i="6" s="1"/>
  <c r="FS76" i="6" a="1"/>
  <c r="FS76" i="6" s="1"/>
  <c r="FR76" i="6" a="1"/>
  <c r="FR76" i="6" s="1"/>
  <c r="FQ76" i="6" a="1"/>
  <c r="FQ76" i="6" s="1"/>
  <c r="FP76" i="6" a="1"/>
  <c r="FP76" i="6" s="1"/>
  <c r="FO76" i="6" a="1"/>
  <c r="FO76" i="6" s="1"/>
  <c r="FN76" i="6" a="1"/>
  <c r="FN76" i="6" s="1"/>
  <c r="FM76" i="6" a="1"/>
  <c r="FM76" i="6" s="1"/>
  <c r="FL76" i="6" a="1"/>
  <c r="FL76" i="6" s="1"/>
  <c r="FK76" i="6" a="1"/>
  <c r="FK76" i="6" s="1"/>
  <c r="FJ76" i="6" a="1"/>
  <c r="FJ76" i="6" s="1"/>
  <c r="FI76" i="6" a="1"/>
  <c r="FI76" i="6" s="1"/>
  <c r="FH76" i="6" a="1"/>
  <c r="FH76" i="6" s="1"/>
  <c r="FG76" i="6" a="1"/>
  <c r="FG76" i="6" s="1"/>
  <c r="FF76" i="6" a="1"/>
  <c r="FF76" i="6" s="1"/>
  <c r="FE76" i="6" a="1"/>
  <c r="FE76" i="6" s="1"/>
  <c r="FD76" i="6" a="1"/>
  <c r="FD76" i="6" s="1"/>
  <c r="FC76" i="6" a="1"/>
  <c r="FC76" i="6" s="1"/>
  <c r="FB76" i="6" a="1"/>
  <c r="FB76" i="6" s="1"/>
  <c r="FA76" i="6" a="1"/>
  <c r="FA76" i="6" s="1"/>
  <c r="EZ76" i="6" a="1"/>
  <c r="EZ76" i="6" s="1"/>
  <c r="EY76" i="6" a="1"/>
  <c r="EY76" i="6" s="1"/>
  <c r="EX76" i="6" a="1"/>
  <c r="EX76" i="6" s="1"/>
  <c r="EW76" i="6" a="1"/>
  <c r="EW76" i="6" s="1"/>
  <c r="EV76" i="6" a="1"/>
  <c r="EV76" i="6" s="1"/>
  <c r="EU76" i="6" a="1"/>
  <c r="EU76" i="6" s="1"/>
  <c r="ET76" i="6" a="1"/>
  <c r="ET76" i="6" s="1"/>
  <c r="ES76" i="6" a="1"/>
  <c r="ES76" i="6" s="1"/>
  <c r="ER76" i="6" a="1"/>
  <c r="ER76" i="6" s="1"/>
  <c r="EQ76" i="6" a="1"/>
  <c r="EQ76" i="6" s="1"/>
  <c r="EP76" i="6" a="1"/>
  <c r="EP76" i="6" s="1"/>
  <c r="EO76" i="6" a="1"/>
  <c r="EO76" i="6" s="1"/>
  <c r="EN76" i="6" a="1"/>
  <c r="EN76" i="6" s="1"/>
  <c r="EM76" i="6" a="1"/>
  <c r="EM76" i="6" s="1"/>
  <c r="EL76" i="6" a="1"/>
  <c r="EL76" i="6" s="1"/>
  <c r="EK76" i="6" a="1"/>
  <c r="EK76" i="6" s="1"/>
  <c r="EJ76" i="6" a="1"/>
  <c r="EJ76" i="6" s="1"/>
  <c r="EI76" i="6" a="1"/>
  <c r="EI76" i="6" s="1"/>
  <c r="EH76" i="6" a="1"/>
  <c r="EH76" i="6" s="1"/>
  <c r="EG76" i="6" a="1"/>
  <c r="EG76" i="6" s="1"/>
  <c r="EF76" i="6" a="1"/>
  <c r="EF76" i="6" s="1"/>
  <c r="EE76" i="6" a="1"/>
  <c r="EE76" i="6" s="1"/>
  <c r="ED76" i="6" a="1"/>
  <c r="ED76" i="6" s="1"/>
  <c r="EC76" i="6" a="1"/>
  <c r="EC76" i="6" s="1"/>
  <c r="EB76" i="6" a="1"/>
  <c r="EB76" i="6" s="1"/>
  <c r="EA76" i="6" a="1"/>
  <c r="EA76" i="6" s="1"/>
  <c r="DZ76" i="6" a="1"/>
  <c r="DZ76" i="6" s="1"/>
  <c r="DY76" i="6" a="1"/>
  <c r="DY76" i="6" s="1"/>
  <c r="DX76" i="6" a="1"/>
  <c r="DX76" i="6" s="1"/>
  <c r="DW76" i="6" a="1"/>
  <c r="DW76" i="6" s="1"/>
  <c r="DV76" i="6" a="1"/>
  <c r="DV76" i="6" s="1"/>
  <c r="DU76" i="6" a="1"/>
  <c r="DU76" i="6" s="1"/>
  <c r="DT76" i="6" a="1"/>
  <c r="DT76" i="6" s="1"/>
  <c r="DS76" i="6" a="1"/>
  <c r="DS76" i="6" s="1"/>
  <c r="DR76" i="6" a="1"/>
  <c r="DR76" i="6" s="1"/>
  <c r="DQ76" i="6" a="1"/>
  <c r="DQ76" i="6" s="1"/>
  <c r="DP76" i="6" a="1"/>
  <c r="DP76" i="6" s="1"/>
  <c r="DO76" i="6" a="1"/>
  <c r="DO76" i="6" s="1"/>
  <c r="DN76" i="6" a="1"/>
  <c r="DN76" i="6" s="1"/>
  <c r="DM76" i="6" a="1"/>
  <c r="DM76" i="6" s="1"/>
  <c r="DL76" i="6" a="1"/>
  <c r="DL76" i="6" s="1"/>
  <c r="DK76" i="6" a="1"/>
  <c r="DK76" i="6" s="1"/>
  <c r="DJ76" i="6" a="1"/>
  <c r="DJ76" i="6" s="1"/>
  <c r="DI76" i="6" a="1"/>
  <c r="DI76" i="6" s="1"/>
  <c r="DH76" i="6" a="1"/>
  <c r="DH76" i="6" s="1"/>
  <c r="DG76" i="6" a="1"/>
  <c r="DG76" i="6" s="1"/>
  <c r="DF76" i="6" a="1"/>
  <c r="DF76" i="6" s="1"/>
  <c r="DE76" i="6" a="1"/>
  <c r="DE76" i="6" s="1"/>
  <c r="DD76" i="6" a="1"/>
  <c r="DD76" i="6" s="1"/>
  <c r="DC76" i="6" a="1"/>
  <c r="DC76" i="6" s="1"/>
  <c r="DB76" i="6" a="1"/>
  <c r="DB76" i="6" s="1"/>
  <c r="DA76" i="6" a="1"/>
  <c r="DA76" i="6" s="1"/>
  <c r="CZ76" i="6" a="1"/>
  <c r="CZ76" i="6" s="1"/>
  <c r="CY76" i="6" a="1"/>
  <c r="CY76" i="6" s="1"/>
  <c r="CX76" i="6" a="1"/>
  <c r="CX76" i="6" s="1"/>
  <c r="CW76" i="6" a="1"/>
  <c r="CW76" i="6" s="1"/>
  <c r="CV76" i="6" a="1"/>
  <c r="CV76" i="6" s="1"/>
  <c r="CU76" i="6" a="1"/>
  <c r="CU76" i="6" s="1"/>
  <c r="CT76" i="6" a="1"/>
  <c r="CT76" i="6" s="1"/>
  <c r="CS76" i="6" a="1"/>
  <c r="CS76" i="6" s="1"/>
  <c r="CR76" i="6" a="1"/>
  <c r="CR76" i="6" s="1"/>
  <c r="CQ76" i="6" a="1"/>
  <c r="CQ76" i="6" s="1"/>
  <c r="CP76" i="6" a="1"/>
  <c r="CP76" i="6" s="1"/>
  <c r="CO76" i="6" a="1"/>
  <c r="CO76" i="6" s="1"/>
  <c r="CN76" i="6" a="1"/>
  <c r="CN76" i="6" s="1"/>
  <c r="CM76" i="6" a="1"/>
  <c r="CM76" i="6" s="1"/>
  <c r="CL76" i="6" a="1"/>
  <c r="CL76" i="6" s="1"/>
  <c r="CK76" i="6" a="1"/>
  <c r="CK76" i="6" s="1"/>
  <c r="CJ76" i="6" a="1"/>
  <c r="CJ76" i="6" s="1"/>
  <c r="CI76" i="6" a="1"/>
  <c r="CI76" i="6" s="1"/>
  <c r="CH76" i="6" a="1"/>
  <c r="CH76" i="6" s="1"/>
  <c r="CG76" i="6" a="1"/>
  <c r="CG76" i="6" s="1"/>
  <c r="CF76" i="6" a="1"/>
  <c r="CF76" i="6" s="1"/>
  <c r="CE76" i="6" a="1"/>
  <c r="CE76" i="6" s="1"/>
  <c r="CD76" i="6" a="1"/>
  <c r="CD76" i="6" s="1"/>
  <c r="CC76" i="6" a="1"/>
  <c r="CC76" i="6" s="1"/>
  <c r="CB76" i="6" a="1"/>
  <c r="CB76" i="6" s="1"/>
  <c r="CA76" i="6" a="1"/>
  <c r="CA76" i="6" s="1"/>
  <c r="BZ76" i="6" a="1"/>
  <c r="BZ76" i="6" s="1"/>
  <c r="BY76" i="6" a="1"/>
  <c r="BY76" i="6" s="1"/>
  <c r="BX76" i="6" a="1"/>
  <c r="BX76" i="6" s="1"/>
  <c r="BW76" i="6" a="1"/>
  <c r="BW76" i="6" s="1"/>
  <c r="BV76" i="6" a="1"/>
  <c r="BV76" i="6" s="1"/>
  <c r="BU76" i="6" a="1"/>
  <c r="BU76" i="6" s="1"/>
  <c r="BT76" i="6" a="1"/>
  <c r="BT76" i="6" s="1"/>
  <c r="BS76" i="6" a="1"/>
  <c r="BS76" i="6" s="1"/>
  <c r="BR76" i="6" a="1"/>
  <c r="BR76" i="6" s="1"/>
  <c r="BQ76" i="6" a="1"/>
  <c r="BQ76" i="6" s="1"/>
  <c r="BP76" i="6" a="1"/>
  <c r="BP76" i="6" s="1"/>
  <c r="BO76" i="6" a="1"/>
  <c r="BO76" i="6" s="1"/>
  <c r="BN76" i="6" a="1"/>
  <c r="BN76" i="6" s="1"/>
  <c r="BM76" i="6" a="1"/>
  <c r="BM76" i="6" s="1"/>
  <c r="BL76" i="6" a="1"/>
  <c r="BL76" i="6" s="1"/>
  <c r="BK76" i="6" a="1"/>
  <c r="BK76" i="6" s="1"/>
  <c r="BJ76" i="6" a="1"/>
  <c r="BJ76" i="6" s="1"/>
  <c r="BI76" i="6" a="1"/>
  <c r="BI76" i="6" s="1"/>
  <c r="BH76" i="6" a="1"/>
  <c r="BH76" i="6" s="1"/>
  <c r="BG76" i="6" a="1"/>
  <c r="BG76" i="6" s="1"/>
  <c r="BF76" i="6" a="1"/>
  <c r="BF76" i="6" s="1"/>
  <c r="BE76" i="6" a="1"/>
  <c r="BE76" i="6" s="1"/>
  <c r="BD76" i="6" a="1"/>
  <c r="BD76" i="6" s="1"/>
  <c r="BC76" i="6" a="1"/>
  <c r="BC76" i="6" s="1"/>
  <c r="BB76" i="6" a="1"/>
  <c r="BB76" i="6" s="1"/>
  <c r="BA76" i="6" a="1"/>
  <c r="BA76" i="6" s="1"/>
  <c r="AZ76" i="6" a="1"/>
  <c r="AZ76" i="6" s="1"/>
  <c r="AY76" i="6" a="1"/>
  <c r="AY76" i="6" s="1"/>
  <c r="AX76" i="6" a="1"/>
  <c r="AX76" i="6" s="1"/>
  <c r="AW76" i="6" a="1"/>
  <c r="AW76" i="6" s="1"/>
  <c r="AV76" i="6" a="1"/>
  <c r="AV76" i="6" s="1"/>
  <c r="AU76" i="6" a="1"/>
  <c r="AU76" i="6" s="1"/>
  <c r="AT76" i="6" a="1"/>
  <c r="AT76" i="6" s="1"/>
  <c r="AQ76" i="6"/>
  <c r="AN76" i="6"/>
  <c r="AM76" i="6"/>
  <c r="AF76" i="6" s="1"/>
  <c r="AD76" i="6"/>
  <c r="AC76" i="6"/>
  <c r="AA76" i="6"/>
  <c r="Y76" i="6"/>
  <c r="W76" i="6"/>
  <c r="V76" i="6"/>
  <c r="S76" i="6"/>
  <c r="R76" i="6"/>
  <c r="Q76" i="6"/>
  <c r="N76" i="6"/>
  <c r="M76" i="6"/>
  <c r="K76" i="6"/>
  <c r="I76" i="6"/>
  <c r="G76" i="6"/>
  <c r="F76" i="6"/>
  <c r="IK75" i="6" a="1"/>
  <c r="IK75" i="6" s="1"/>
  <c r="IJ75" i="6" a="1"/>
  <c r="IJ75" i="6" s="1"/>
  <c r="II75" i="6" a="1"/>
  <c r="II75" i="6" s="1"/>
  <c r="IH75" i="6" a="1"/>
  <c r="IH75" i="6" s="1"/>
  <c r="IG75" i="6" a="1"/>
  <c r="IG75" i="6" s="1"/>
  <c r="IF75" i="6" a="1"/>
  <c r="IF75" i="6" s="1"/>
  <c r="IE75" i="6"/>
  <c r="IE75" i="6" a="1"/>
  <c r="ID75" i="6" a="1"/>
  <c r="ID75" i="6" s="1"/>
  <c r="IC75" i="6"/>
  <c r="IC75" i="6" a="1"/>
  <c r="IB75" i="6" a="1"/>
  <c r="IB75" i="6" s="1"/>
  <c r="IA75" i="6" a="1"/>
  <c r="IA75" i="6" s="1"/>
  <c r="HZ75" i="6" a="1"/>
  <c r="HZ75" i="6" s="1"/>
  <c r="HY75" i="6" a="1"/>
  <c r="HY75" i="6" s="1"/>
  <c r="HX75" i="6" a="1"/>
  <c r="HX75" i="6" s="1"/>
  <c r="HW75" i="6" a="1"/>
  <c r="HW75" i="6" s="1"/>
  <c r="HV75" i="6" a="1"/>
  <c r="HV75" i="6" s="1"/>
  <c r="HU75" i="6" a="1"/>
  <c r="HU75" i="6" s="1"/>
  <c r="HT75" i="6" a="1"/>
  <c r="HT75" i="6" s="1"/>
  <c r="HS75" i="6" a="1"/>
  <c r="HS75" i="6" s="1"/>
  <c r="HR75" i="6" a="1"/>
  <c r="HR75" i="6" s="1"/>
  <c r="HQ75" i="6" a="1"/>
  <c r="HQ75" i="6" s="1"/>
  <c r="HP75" i="6" a="1"/>
  <c r="HP75" i="6" s="1"/>
  <c r="HO75" i="6" a="1"/>
  <c r="HO75" i="6" s="1"/>
  <c r="HN75" i="6" a="1"/>
  <c r="HN75" i="6" s="1"/>
  <c r="HM75" i="6"/>
  <c r="HM75" i="6" a="1"/>
  <c r="HL75" i="6" a="1"/>
  <c r="HL75" i="6" s="1"/>
  <c r="HK75" i="6" a="1"/>
  <c r="HK75" i="6" s="1"/>
  <c r="HJ75" i="6" a="1"/>
  <c r="HJ75" i="6" s="1"/>
  <c r="HI75" i="6" a="1"/>
  <c r="HI75" i="6" s="1"/>
  <c r="HH75" i="6" a="1"/>
  <c r="HH75" i="6" s="1"/>
  <c r="HG75" i="6" a="1"/>
  <c r="HG75" i="6" s="1"/>
  <c r="HF75" i="6" a="1"/>
  <c r="HF75" i="6" s="1"/>
  <c r="HE75" i="6" a="1"/>
  <c r="HE75" i="6" s="1"/>
  <c r="HD75" i="6" a="1"/>
  <c r="HD75" i="6" s="1"/>
  <c r="HC75" i="6" a="1"/>
  <c r="HC75" i="6" s="1"/>
  <c r="HB75" i="6" a="1"/>
  <c r="HB75" i="6" s="1"/>
  <c r="HA75" i="6" a="1"/>
  <c r="HA75" i="6" s="1"/>
  <c r="GZ75" i="6" a="1"/>
  <c r="GZ75" i="6" s="1"/>
  <c r="GY75" i="6"/>
  <c r="GY75" i="6" a="1"/>
  <c r="GX75" i="6" a="1"/>
  <c r="GX75" i="6" s="1"/>
  <c r="GW75" i="6"/>
  <c r="GW75" i="6" a="1"/>
  <c r="GV75" i="6" a="1"/>
  <c r="GV75" i="6" s="1"/>
  <c r="GU75" i="6" a="1"/>
  <c r="GU75" i="6" s="1"/>
  <c r="GT75" i="6" a="1"/>
  <c r="GT75" i="6" s="1"/>
  <c r="GS75" i="6" a="1"/>
  <c r="GS75" i="6" s="1"/>
  <c r="GR75" i="6" a="1"/>
  <c r="GR75" i="6" s="1"/>
  <c r="GQ75" i="6" a="1"/>
  <c r="GQ75" i="6" s="1"/>
  <c r="GP75" i="6" a="1"/>
  <c r="GP75" i="6" s="1"/>
  <c r="GO75" i="6" a="1"/>
  <c r="GO75" i="6" s="1"/>
  <c r="GN75" i="6" a="1"/>
  <c r="GN75" i="6" s="1"/>
  <c r="GM75" i="6" a="1"/>
  <c r="GM75" i="6" s="1"/>
  <c r="GL75" i="6" a="1"/>
  <c r="GL75" i="6" s="1"/>
  <c r="GK75" i="6" a="1"/>
  <c r="GK75" i="6" s="1"/>
  <c r="GJ75" i="6" a="1"/>
  <c r="GJ75" i="6" s="1"/>
  <c r="GI75" i="6" a="1"/>
  <c r="GI75" i="6" s="1"/>
  <c r="GH75" i="6" a="1"/>
  <c r="GH75" i="6" s="1"/>
  <c r="GG75" i="6"/>
  <c r="GG75" i="6" a="1"/>
  <c r="GF75" i="6" a="1"/>
  <c r="GF75" i="6" s="1"/>
  <c r="GE75" i="6" a="1"/>
  <c r="GE75" i="6" s="1"/>
  <c r="GD75" i="6" a="1"/>
  <c r="GD75" i="6" s="1"/>
  <c r="GC75" i="6" a="1"/>
  <c r="GC75" i="6" s="1"/>
  <c r="GB75" i="6" a="1"/>
  <c r="GB75" i="6" s="1"/>
  <c r="GA75" i="6"/>
  <c r="GA75" i="6" a="1"/>
  <c r="FZ75" i="6" a="1"/>
  <c r="FZ75" i="6" s="1"/>
  <c r="FY75" i="6" a="1"/>
  <c r="FY75" i="6" s="1"/>
  <c r="FX75" i="6" a="1"/>
  <c r="FX75" i="6" s="1"/>
  <c r="FW75" i="6"/>
  <c r="FW75" i="6" a="1"/>
  <c r="FV75" i="6" a="1"/>
  <c r="FV75" i="6" s="1"/>
  <c r="FU75" i="6" a="1"/>
  <c r="FU75" i="6" s="1"/>
  <c r="FT75" i="6" a="1"/>
  <c r="FT75" i="6" s="1"/>
  <c r="FS75" i="6" a="1"/>
  <c r="FS75" i="6" s="1"/>
  <c r="FR75" i="6" a="1"/>
  <c r="FR75" i="6" s="1"/>
  <c r="FQ75" i="6" a="1"/>
  <c r="FQ75" i="6" s="1"/>
  <c r="FP75" i="6" a="1"/>
  <c r="FP75" i="6" s="1"/>
  <c r="FO75" i="6" a="1"/>
  <c r="FO75" i="6" s="1"/>
  <c r="FN75" i="6" a="1"/>
  <c r="FN75" i="6" s="1"/>
  <c r="FM75" i="6" a="1"/>
  <c r="FM75" i="6" s="1"/>
  <c r="FL75" i="6" a="1"/>
  <c r="FL75" i="6" s="1"/>
  <c r="FK75" i="6" a="1"/>
  <c r="FK75" i="6" s="1"/>
  <c r="FJ75" i="6" a="1"/>
  <c r="FJ75" i="6" s="1"/>
  <c r="FI75" i="6" a="1"/>
  <c r="FI75" i="6" s="1"/>
  <c r="FH75" i="6" a="1"/>
  <c r="FH75" i="6" s="1"/>
  <c r="FG75" i="6"/>
  <c r="FG75" i="6" a="1"/>
  <c r="FF75" i="6" a="1"/>
  <c r="FF75" i="6" s="1"/>
  <c r="FE75" i="6" a="1"/>
  <c r="FE75" i="6" s="1"/>
  <c r="FD75" i="6" a="1"/>
  <c r="FD75" i="6" s="1"/>
  <c r="FC75" i="6" a="1"/>
  <c r="FC75" i="6" s="1"/>
  <c r="FB75" i="6" a="1"/>
  <c r="FB75" i="6" s="1"/>
  <c r="FA75" i="6" a="1"/>
  <c r="FA75" i="6" s="1"/>
  <c r="EZ75" i="6" a="1"/>
  <c r="EZ75" i="6" s="1"/>
  <c r="EY75" i="6" a="1"/>
  <c r="EY75" i="6" s="1"/>
  <c r="EX75" i="6" a="1"/>
  <c r="EX75" i="6" s="1"/>
  <c r="EW75" i="6" a="1"/>
  <c r="EW75" i="6" s="1"/>
  <c r="EV75" i="6" a="1"/>
  <c r="EV75" i="6" s="1"/>
  <c r="EU75" i="6"/>
  <c r="EU75" i="6" a="1"/>
  <c r="ET75" i="6" a="1"/>
  <c r="ET75" i="6" s="1"/>
  <c r="ES75" i="6" a="1"/>
  <c r="ES75" i="6" s="1"/>
  <c r="ER75" i="6" a="1"/>
  <c r="ER75" i="6" s="1"/>
  <c r="EQ75" i="6"/>
  <c r="EQ75" i="6" a="1"/>
  <c r="EP75" i="6" a="1"/>
  <c r="EP75" i="6" s="1"/>
  <c r="EO75" i="6" a="1"/>
  <c r="EO75" i="6" s="1"/>
  <c r="EN75" i="6" a="1"/>
  <c r="EN75" i="6" s="1"/>
  <c r="EM75" i="6" a="1"/>
  <c r="EM75" i="6" s="1"/>
  <c r="EL75" i="6" a="1"/>
  <c r="EL75" i="6" s="1"/>
  <c r="EK75" i="6" a="1"/>
  <c r="EK75" i="6" s="1"/>
  <c r="EJ75" i="6" a="1"/>
  <c r="EJ75" i="6" s="1"/>
  <c r="EI75" i="6" a="1"/>
  <c r="EI75" i="6" s="1"/>
  <c r="EH75" i="6" a="1"/>
  <c r="EH75" i="6" s="1"/>
  <c r="EG75" i="6" a="1"/>
  <c r="EG75" i="6" s="1"/>
  <c r="EF75" i="6" a="1"/>
  <c r="EF75" i="6" s="1"/>
  <c r="EE75" i="6" a="1"/>
  <c r="EE75" i="6" s="1"/>
  <c r="ED75" i="6" a="1"/>
  <c r="ED75" i="6" s="1"/>
  <c r="EC75" i="6" a="1"/>
  <c r="EC75" i="6" s="1"/>
  <c r="EB75" i="6" a="1"/>
  <c r="EB75" i="6" s="1"/>
  <c r="EA75" i="6"/>
  <c r="EA75" i="6" a="1"/>
  <c r="DZ75" i="6" a="1"/>
  <c r="DZ75" i="6" s="1"/>
  <c r="DY75" i="6" a="1"/>
  <c r="DY75" i="6" s="1"/>
  <c r="DX75" i="6" a="1"/>
  <c r="DX75" i="6" s="1"/>
  <c r="DW75" i="6" a="1"/>
  <c r="DW75" i="6" s="1"/>
  <c r="DV75" i="6" a="1"/>
  <c r="DV75" i="6" s="1"/>
  <c r="DU75" i="6" a="1"/>
  <c r="DU75" i="6" s="1"/>
  <c r="DT75" i="6" a="1"/>
  <c r="DT75" i="6" s="1"/>
  <c r="DS75" i="6" a="1"/>
  <c r="DS75" i="6" s="1"/>
  <c r="DR75" i="6" a="1"/>
  <c r="DR75" i="6" s="1"/>
  <c r="DQ75" i="6" a="1"/>
  <c r="DQ75" i="6" s="1"/>
  <c r="DP75" i="6" a="1"/>
  <c r="DP75" i="6" s="1"/>
  <c r="DO75" i="6"/>
  <c r="DO75" i="6" a="1"/>
  <c r="DN75" i="6" a="1"/>
  <c r="DN75" i="6" s="1"/>
  <c r="DM75" i="6" a="1"/>
  <c r="DM75" i="6" s="1"/>
  <c r="DL75" i="6" a="1"/>
  <c r="DL75" i="6" s="1"/>
  <c r="DK75" i="6"/>
  <c r="DK75" i="6" a="1"/>
  <c r="DJ75" i="6" a="1"/>
  <c r="DJ75" i="6" s="1"/>
  <c r="DI75" i="6" a="1"/>
  <c r="DI75" i="6" s="1"/>
  <c r="DH75" i="6" a="1"/>
  <c r="DH75" i="6" s="1"/>
  <c r="DG75" i="6" a="1"/>
  <c r="DG75" i="6" s="1"/>
  <c r="DF75" i="6" a="1"/>
  <c r="DF75" i="6" s="1"/>
  <c r="DE75" i="6" a="1"/>
  <c r="DE75" i="6" s="1"/>
  <c r="DD75" i="6" a="1"/>
  <c r="DD75" i="6" s="1"/>
  <c r="DC75" i="6" a="1"/>
  <c r="DC75" i="6" s="1"/>
  <c r="DB75" i="6" a="1"/>
  <c r="DB75" i="6" s="1"/>
  <c r="DA75" i="6" a="1"/>
  <c r="DA75" i="6" s="1"/>
  <c r="CZ75" i="6" a="1"/>
  <c r="CZ75" i="6" s="1"/>
  <c r="CY75" i="6" a="1"/>
  <c r="CY75" i="6" s="1"/>
  <c r="CX75" i="6" a="1"/>
  <c r="CX75" i="6" s="1"/>
  <c r="CW75" i="6" a="1"/>
  <c r="CW75" i="6" s="1"/>
  <c r="CV75" i="6" a="1"/>
  <c r="CV75" i="6" s="1"/>
  <c r="CU75" i="6"/>
  <c r="CU75" i="6" a="1"/>
  <c r="CT75" i="6" a="1"/>
  <c r="CT75" i="6" s="1"/>
  <c r="CS75" i="6" a="1"/>
  <c r="CS75" i="6" s="1"/>
  <c r="CR75" i="6" a="1"/>
  <c r="CR75" i="6" s="1"/>
  <c r="CQ75" i="6" a="1"/>
  <c r="CQ75" i="6" s="1"/>
  <c r="CP75" i="6" a="1"/>
  <c r="CP75" i="6" s="1"/>
  <c r="CO75" i="6" a="1"/>
  <c r="CO75" i="6" s="1"/>
  <c r="CN75" i="6" a="1"/>
  <c r="CN75" i="6" s="1"/>
  <c r="CM75" i="6" a="1"/>
  <c r="CM75" i="6" s="1"/>
  <c r="CL75" i="6" a="1"/>
  <c r="CL75" i="6" s="1"/>
  <c r="CK75" i="6" a="1"/>
  <c r="CK75" i="6" s="1"/>
  <c r="CJ75" i="6" a="1"/>
  <c r="CJ75" i="6" s="1"/>
  <c r="CI75" i="6"/>
  <c r="CI75" i="6" a="1"/>
  <c r="CH75" i="6" a="1"/>
  <c r="CH75" i="6" s="1"/>
  <c r="CG75" i="6" a="1"/>
  <c r="CG75" i="6" s="1"/>
  <c r="CF75" i="6" a="1"/>
  <c r="CF75" i="6" s="1"/>
  <c r="CE75" i="6"/>
  <c r="CE75" i="6" a="1"/>
  <c r="CD75" i="6" a="1"/>
  <c r="CD75" i="6" s="1"/>
  <c r="CC75" i="6" a="1"/>
  <c r="CC75" i="6" s="1"/>
  <c r="CB75" i="6" a="1"/>
  <c r="CB75" i="6" s="1"/>
  <c r="CA75" i="6" a="1"/>
  <c r="CA75" i="6" s="1"/>
  <c r="BZ75" i="6" a="1"/>
  <c r="BZ75" i="6" s="1"/>
  <c r="BY75" i="6" a="1"/>
  <c r="BY75" i="6" s="1"/>
  <c r="BX75" i="6" a="1"/>
  <c r="BX75" i="6" s="1"/>
  <c r="BW75" i="6" a="1"/>
  <c r="BW75" i="6" s="1"/>
  <c r="BV75" i="6" a="1"/>
  <c r="BV75" i="6" s="1"/>
  <c r="BU75" i="6" a="1"/>
  <c r="BU75" i="6" s="1"/>
  <c r="BT75" i="6" a="1"/>
  <c r="BT75" i="6" s="1"/>
  <c r="BS75" i="6" a="1"/>
  <c r="BS75" i="6" s="1"/>
  <c r="BR75" i="6" a="1"/>
  <c r="BR75" i="6" s="1"/>
  <c r="BQ75" i="6" a="1"/>
  <c r="BQ75" i="6" s="1"/>
  <c r="BP75" i="6" a="1"/>
  <c r="BP75" i="6" s="1"/>
  <c r="BO75" i="6"/>
  <c r="BO75" i="6" a="1"/>
  <c r="BN75" i="6" a="1"/>
  <c r="BN75" i="6" s="1"/>
  <c r="BM75" i="6" a="1"/>
  <c r="BM75" i="6" s="1"/>
  <c r="BL75" i="6" a="1"/>
  <c r="BL75" i="6" s="1"/>
  <c r="BK75" i="6" a="1"/>
  <c r="BK75" i="6" s="1"/>
  <c r="BJ75" i="6" a="1"/>
  <c r="BJ75" i="6" s="1"/>
  <c r="BI75" i="6" a="1"/>
  <c r="BI75" i="6" s="1"/>
  <c r="BH75" i="6" a="1"/>
  <c r="BH75" i="6" s="1"/>
  <c r="BG75" i="6" a="1"/>
  <c r="BG75" i="6" s="1"/>
  <c r="BF75" i="6" a="1"/>
  <c r="BF75" i="6" s="1"/>
  <c r="BE75" i="6" a="1"/>
  <c r="BE75" i="6" s="1"/>
  <c r="BD75" i="6" a="1"/>
  <c r="BD75" i="6" s="1"/>
  <c r="BC75" i="6"/>
  <c r="BC75" i="6" a="1"/>
  <c r="BB75" i="6" a="1"/>
  <c r="BB75" i="6" s="1"/>
  <c r="BA75" i="6" a="1"/>
  <c r="BA75" i="6" s="1"/>
  <c r="AZ75" i="6" a="1"/>
  <c r="AZ75" i="6" s="1"/>
  <c r="AY75" i="6"/>
  <c r="AY75" i="6" a="1"/>
  <c r="AX75" i="6" a="1"/>
  <c r="AX75" i="6" s="1"/>
  <c r="AW75" i="6" a="1"/>
  <c r="AW75" i="6" s="1"/>
  <c r="AV75" i="6" a="1"/>
  <c r="AV75" i="6" s="1"/>
  <c r="AU75" i="6" a="1"/>
  <c r="AU75" i="6" s="1"/>
  <c r="AT75" i="6" a="1"/>
  <c r="AT75" i="6" s="1"/>
  <c r="AQ75" i="6"/>
  <c r="AM75" i="6"/>
  <c r="AA75" i="6" s="1"/>
  <c r="AC75" i="6"/>
  <c r="Z75" i="6"/>
  <c r="W75" i="6"/>
  <c r="R75" i="6"/>
  <c r="O75" i="6"/>
  <c r="M75" i="6"/>
  <c r="G75" i="6"/>
  <c r="IK74" i="6" a="1"/>
  <c r="IK74" i="6" s="1"/>
  <c r="IJ74" i="6" a="1"/>
  <c r="IJ74" i="6" s="1"/>
  <c r="II74" i="6" a="1"/>
  <c r="II74" i="6" s="1"/>
  <c r="IH74" i="6" a="1"/>
  <c r="IH74" i="6" s="1"/>
  <c r="IG74" i="6" a="1"/>
  <c r="IG74" i="6" s="1"/>
  <c r="IF74" i="6" a="1"/>
  <c r="IF74" i="6" s="1"/>
  <c r="IE74" i="6" a="1"/>
  <c r="IE74" i="6" s="1"/>
  <c r="ID74" i="6" a="1"/>
  <c r="ID74" i="6" s="1"/>
  <c r="IC74" i="6" a="1"/>
  <c r="IC74" i="6" s="1"/>
  <c r="IB74" i="6"/>
  <c r="IB74" i="6" a="1"/>
  <c r="IA74" i="6" a="1"/>
  <c r="IA74" i="6" s="1"/>
  <c r="HZ74" i="6" a="1"/>
  <c r="HZ74" i="6" s="1"/>
  <c r="HY74" i="6" a="1"/>
  <c r="HY74" i="6" s="1"/>
  <c r="HX74" i="6" a="1"/>
  <c r="HX74" i="6" s="1"/>
  <c r="HW74" i="6" a="1"/>
  <c r="HW74" i="6" s="1"/>
  <c r="HV74" i="6" a="1"/>
  <c r="HV74" i="6" s="1"/>
  <c r="HU74" i="6" a="1"/>
  <c r="HU74" i="6" s="1"/>
  <c r="HT74" i="6" a="1"/>
  <c r="HT74" i="6" s="1"/>
  <c r="HS74" i="6" a="1"/>
  <c r="HS74" i="6" s="1"/>
  <c r="HR74" i="6" a="1"/>
  <c r="HR74" i="6" s="1"/>
  <c r="HQ74" i="6" a="1"/>
  <c r="HQ74" i="6" s="1"/>
  <c r="HP74" i="6" a="1"/>
  <c r="HP74" i="6" s="1"/>
  <c r="HO74" i="6" a="1"/>
  <c r="HO74" i="6" s="1"/>
  <c r="HN74" i="6" a="1"/>
  <c r="HN74" i="6" s="1"/>
  <c r="HM74" i="6" a="1"/>
  <c r="HM74" i="6" s="1"/>
  <c r="HL74" i="6"/>
  <c r="HL74" i="6" a="1"/>
  <c r="HK74" i="6" a="1"/>
  <c r="HK74" i="6" s="1"/>
  <c r="HJ74" i="6" a="1"/>
  <c r="HJ74" i="6" s="1"/>
  <c r="HI74" i="6" a="1"/>
  <c r="HI74" i="6" s="1"/>
  <c r="HH74" i="6"/>
  <c r="HH74" i="6" a="1"/>
  <c r="HG74" i="6" a="1"/>
  <c r="HG74" i="6" s="1"/>
  <c r="HF74" i="6" a="1"/>
  <c r="HF74" i="6" s="1"/>
  <c r="HE74" i="6" a="1"/>
  <c r="HE74" i="6" s="1"/>
  <c r="HD74" i="6" a="1"/>
  <c r="HD74" i="6" s="1"/>
  <c r="HC74" i="6" a="1"/>
  <c r="HC74" i="6" s="1"/>
  <c r="HB74" i="6" a="1"/>
  <c r="HB74" i="6" s="1"/>
  <c r="HA74" i="6" a="1"/>
  <c r="HA74" i="6" s="1"/>
  <c r="GZ74" i="6" a="1"/>
  <c r="GZ74" i="6" s="1"/>
  <c r="GY74" i="6" a="1"/>
  <c r="GY74" i="6" s="1"/>
  <c r="GX74" i="6" a="1"/>
  <c r="GX74" i="6" s="1"/>
  <c r="GW74" i="6" a="1"/>
  <c r="GW74" i="6" s="1"/>
  <c r="GV74" i="6"/>
  <c r="GV74" i="6" a="1"/>
  <c r="GU74" i="6" a="1"/>
  <c r="GU74" i="6" s="1"/>
  <c r="GT74" i="6" a="1"/>
  <c r="GT74" i="6" s="1"/>
  <c r="GS74" i="6" a="1"/>
  <c r="GS74" i="6" s="1"/>
  <c r="GR74" i="6" a="1"/>
  <c r="GR74" i="6" s="1"/>
  <c r="GQ74" i="6" a="1"/>
  <c r="GQ74" i="6" s="1"/>
  <c r="GP74" i="6" a="1"/>
  <c r="GP74" i="6" s="1"/>
  <c r="GO74" i="6" a="1"/>
  <c r="GO74" i="6" s="1"/>
  <c r="GN74" i="6" a="1"/>
  <c r="GN74" i="6" s="1"/>
  <c r="GM74" i="6" a="1"/>
  <c r="GM74" i="6" s="1"/>
  <c r="GL74" i="6" a="1"/>
  <c r="GL74" i="6" s="1"/>
  <c r="GK74" i="6" a="1"/>
  <c r="GK74" i="6" s="1"/>
  <c r="GJ74" i="6" a="1"/>
  <c r="GJ74" i="6" s="1"/>
  <c r="GI74" i="6" a="1"/>
  <c r="GI74" i="6" s="1"/>
  <c r="GH74" i="6" a="1"/>
  <c r="GH74" i="6" s="1"/>
  <c r="GG74" i="6" a="1"/>
  <c r="GG74" i="6" s="1"/>
  <c r="GF74" i="6"/>
  <c r="GF74" i="6" a="1"/>
  <c r="GE74" i="6" a="1"/>
  <c r="GE74" i="6" s="1"/>
  <c r="GD74" i="6" a="1"/>
  <c r="GD74" i="6" s="1"/>
  <c r="GC74" i="6" a="1"/>
  <c r="GC74" i="6" s="1"/>
  <c r="GB74" i="6"/>
  <c r="GB74" i="6" a="1"/>
  <c r="GA74" i="6" a="1"/>
  <c r="GA74" i="6" s="1"/>
  <c r="FZ74" i="6" a="1"/>
  <c r="FZ74" i="6" s="1"/>
  <c r="FY74" i="6" a="1"/>
  <c r="FY74" i="6" s="1"/>
  <c r="FX74" i="6" a="1"/>
  <c r="FX74" i="6" s="1"/>
  <c r="FW74" i="6" a="1"/>
  <c r="FW74" i="6" s="1"/>
  <c r="FV74" i="6" a="1"/>
  <c r="FV74" i="6" s="1"/>
  <c r="FU74" i="6" a="1"/>
  <c r="FU74" i="6" s="1"/>
  <c r="FT74" i="6" a="1"/>
  <c r="FT74" i="6" s="1"/>
  <c r="FS74" i="6" a="1"/>
  <c r="FS74" i="6" s="1"/>
  <c r="FR74" i="6" a="1"/>
  <c r="FR74" i="6" s="1"/>
  <c r="FQ74" i="6" a="1"/>
  <c r="FQ74" i="6" s="1"/>
  <c r="FP74" i="6"/>
  <c r="FP74" i="6" a="1"/>
  <c r="FO74" i="6" a="1"/>
  <c r="FO74" i="6" s="1"/>
  <c r="FN74" i="6" a="1"/>
  <c r="FN74" i="6" s="1"/>
  <c r="FM74" i="6" a="1"/>
  <c r="FM74" i="6" s="1"/>
  <c r="FL74" i="6" a="1"/>
  <c r="FL74" i="6" s="1"/>
  <c r="FK74" i="6" a="1"/>
  <c r="FK74" i="6" s="1"/>
  <c r="FJ74" i="6" a="1"/>
  <c r="FJ74" i="6" s="1"/>
  <c r="FI74" i="6" a="1"/>
  <c r="FI74" i="6" s="1"/>
  <c r="FH74" i="6" a="1"/>
  <c r="FH74" i="6" s="1"/>
  <c r="FG74" i="6" a="1"/>
  <c r="FG74" i="6" s="1"/>
  <c r="FF74" i="6" a="1"/>
  <c r="FF74" i="6" s="1"/>
  <c r="FE74" i="6" a="1"/>
  <c r="FE74" i="6" s="1"/>
  <c r="FD74" i="6" a="1"/>
  <c r="FD74" i="6" s="1"/>
  <c r="FC74" i="6" a="1"/>
  <c r="FC74" i="6" s="1"/>
  <c r="FB74" i="6" a="1"/>
  <c r="FB74" i="6" s="1"/>
  <c r="FA74" i="6" a="1"/>
  <c r="FA74" i="6" s="1"/>
  <c r="EZ74" i="6"/>
  <c r="EZ74" i="6" a="1"/>
  <c r="EY74" i="6" a="1"/>
  <c r="EY74" i="6" s="1"/>
  <c r="EX74" i="6" a="1"/>
  <c r="EX74" i="6" s="1"/>
  <c r="EW74" i="6" a="1"/>
  <c r="EW74" i="6" s="1"/>
  <c r="EV74" i="6"/>
  <c r="EV74" i="6" a="1"/>
  <c r="EU74" i="6" a="1"/>
  <c r="EU74" i="6" s="1"/>
  <c r="ET74" i="6" a="1"/>
  <c r="ET74" i="6" s="1"/>
  <c r="ES74" i="6" a="1"/>
  <c r="ES74" i="6" s="1"/>
  <c r="ER74" i="6" a="1"/>
  <c r="ER74" i="6" s="1"/>
  <c r="EQ74" i="6" a="1"/>
  <c r="EQ74" i="6" s="1"/>
  <c r="EP74" i="6" a="1"/>
  <c r="EP74" i="6" s="1"/>
  <c r="EO74" i="6" a="1"/>
  <c r="EO74" i="6" s="1"/>
  <c r="EN74" i="6" a="1"/>
  <c r="EN74" i="6" s="1"/>
  <c r="EM74" i="6" a="1"/>
  <c r="EM74" i="6" s="1"/>
  <c r="EL74" i="6" a="1"/>
  <c r="EL74" i="6" s="1"/>
  <c r="EK74" i="6" a="1"/>
  <c r="EK74" i="6" s="1"/>
  <c r="EJ74" i="6"/>
  <c r="EJ74" i="6" a="1"/>
  <c r="EI74" i="6" a="1"/>
  <c r="EI74" i="6" s="1"/>
  <c r="EH74" i="6" a="1"/>
  <c r="EH74" i="6" s="1"/>
  <c r="EG74" i="6" a="1"/>
  <c r="EG74" i="6" s="1"/>
  <c r="EF74" i="6" a="1"/>
  <c r="EF74" i="6" s="1"/>
  <c r="EE74" i="6" a="1"/>
  <c r="EE74" i="6" s="1"/>
  <c r="ED74" i="6" a="1"/>
  <c r="ED74" i="6" s="1"/>
  <c r="EC74" i="6" a="1"/>
  <c r="EC74" i="6" s="1"/>
  <c r="EB74" i="6" a="1"/>
  <c r="EB74" i="6" s="1"/>
  <c r="EA74" i="6" a="1"/>
  <c r="EA74" i="6" s="1"/>
  <c r="DZ74" i="6" a="1"/>
  <c r="DZ74" i="6" s="1"/>
  <c r="DY74" i="6" a="1"/>
  <c r="DY74" i="6" s="1"/>
  <c r="DX74" i="6" a="1"/>
  <c r="DX74" i="6" s="1"/>
  <c r="DW74" i="6" a="1"/>
  <c r="DW74" i="6" s="1"/>
  <c r="DV74" i="6" a="1"/>
  <c r="DV74" i="6" s="1"/>
  <c r="DU74" i="6" a="1"/>
  <c r="DU74" i="6" s="1"/>
  <c r="DT74" i="6"/>
  <c r="DT74" i="6" a="1"/>
  <c r="DS74" i="6" a="1"/>
  <c r="DS74" i="6" s="1"/>
  <c r="DR74" i="6" a="1"/>
  <c r="DR74" i="6" s="1"/>
  <c r="DQ74" i="6" a="1"/>
  <c r="DQ74" i="6" s="1"/>
  <c r="DP74" i="6"/>
  <c r="DP74" i="6" a="1"/>
  <c r="DO74" i="6" a="1"/>
  <c r="DO74" i="6" s="1"/>
  <c r="DN74" i="6"/>
  <c r="DN74" i="6" a="1"/>
  <c r="DM74" i="6" a="1"/>
  <c r="DM74" i="6" s="1"/>
  <c r="DL74" i="6" a="1"/>
  <c r="DL74" i="6" s="1"/>
  <c r="DK74" i="6" a="1"/>
  <c r="DK74" i="6" s="1"/>
  <c r="DJ74" i="6" a="1"/>
  <c r="DJ74" i="6" s="1"/>
  <c r="DI74" i="6" a="1"/>
  <c r="DI74" i="6" s="1"/>
  <c r="DH74" i="6" a="1"/>
  <c r="DH74" i="6" s="1"/>
  <c r="DG74" i="6" a="1"/>
  <c r="DG74" i="6" s="1"/>
  <c r="DF74" i="6" a="1"/>
  <c r="DF74" i="6" s="1"/>
  <c r="DE74" i="6" a="1"/>
  <c r="DE74" i="6" s="1"/>
  <c r="DD74" i="6" a="1"/>
  <c r="DD74" i="6" s="1"/>
  <c r="DC74" i="6" a="1"/>
  <c r="DC74" i="6" s="1"/>
  <c r="DB74" i="6" a="1"/>
  <c r="DB74" i="6" s="1"/>
  <c r="DA74" i="6" a="1"/>
  <c r="DA74" i="6" s="1"/>
  <c r="CZ74" i="6"/>
  <c r="CZ74" i="6" a="1"/>
  <c r="CY74" i="6" a="1"/>
  <c r="CY74" i="6" s="1"/>
  <c r="CX74" i="6" a="1"/>
  <c r="CX74" i="6" s="1"/>
  <c r="CW74" i="6" a="1"/>
  <c r="CW74" i="6" s="1"/>
  <c r="CV74" i="6" a="1"/>
  <c r="CV74" i="6" s="1"/>
  <c r="CU74" i="6" a="1"/>
  <c r="CU74" i="6" s="1"/>
  <c r="CT74" i="6" a="1"/>
  <c r="CT74" i="6" s="1"/>
  <c r="CS74" i="6" a="1"/>
  <c r="CS74" i="6" s="1"/>
  <c r="CR74" i="6" a="1"/>
  <c r="CR74" i="6" s="1"/>
  <c r="CQ74" i="6" a="1"/>
  <c r="CQ74" i="6" s="1"/>
  <c r="CP74" i="6" a="1"/>
  <c r="CP74" i="6" s="1"/>
  <c r="CO74" i="6" a="1"/>
  <c r="CO74" i="6" s="1"/>
  <c r="CN74" i="6"/>
  <c r="CN74" i="6" a="1"/>
  <c r="CM74" i="6" a="1"/>
  <c r="CM74" i="6" s="1"/>
  <c r="CL74" i="6" a="1"/>
  <c r="CL74" i="6" s="1"/>
  <c r="CK74" i="6" a="1"/>
  <c r="CK74" i="6" s="1"/>
  <c r="CJ74" i="6" a="1"/>
  <c r="CJ74" i="6" s="1"/>
  <c r="CI74" i="6" a="1"/>
  <c r="CI74" i="6" s="1"/>
  <c r="CH74" i="6"/>
  <c r="CH74" i="6" a="1"/>
  <c r="CG74" i="6" a="1"/>
  <c r="CG74" i="6" s="1"/>
  <c r="CF74" i="6" a="1"/>
  <c r="CF74" i="6" s="1"/>
  <c r="CE74" i="6" a="1"/>
  <c r="CE74" i="6" s="1"/>
  <c r="CD74" i="6" a="1"/>
  <c r="CD74" i="6" s="1"/>
  <c r="CC74" i="6" a="1"/>
  <c r="CC74" i="6" s="1"/>
  <c r="CB74" i="6" a="1"/>
  <c r="CB74" i="6" s="1"/>
  <c r="CA74" i="6" a="1"/>
  <c r="CA74" i="6" s="1"/>
  <c r="BZ74" i="6" a="1"/>
  <c r="BZ74" i="6" s="1"/>
  <c r="BY74" i="6" a="1"/>
  <c r="BY74" i="6" s="1"/>
  <c r="BX74" i="6"/>
  <c r="BX74" i="6" a="1"/>
  <c r="BW74" i="6" a="1"/>
  <c r="BW74" i="6" s="1"/>
  <c r="BV74" i="6" a="1"/>
  <c r="BV74" i="6" s="1"/>
  <c r="BU74" i="6"/>
  <c r="BU74" i="6" a="1"/>
  <c r="BT74" i="6" a="1"/>
  <c r="BT74" i="6" s="1"/>
  <c r="BS74" i="6" a="1"/>
  <c r="BS74" i="6" s="1"/>
  <c r="BR74" i="6" a="1"/>
  <c r="BR74" i="6" s="1"/>
  <c r="BQ74" i="6"/>
  <c r="BQ74" i="6" a="1"/>
  <c r="BP74" i="6" a="1"/>
  <c r="BP74" i="6" s="1"/>
  <c r="BO74" i="6" a="1"/>
  <c r="BO74" i="6" s="1"/>
  <c r="BN74" i="6" a="1"/>
  <c r="BN74" i="6" s="1"/>
  <c r="BM74" i="6" a="1"/>
  <c r="BM74" i="6" s="1"/>
  <c r="BL74" i="6" a="1"/>
  <c r="BL74" i="6" s="1"/>
  <c r="BK74" i="6" a="1"/>
  <c r="BK74" i="6" s="1"/>
  <c r="BJ74" i="6" a="1"/>
  <c r="BJ74" i="6" s="1"/>
  <c r="BI74" i="6" a="1"/>
  <c r="BI74" i="6" s="1"/>
  <c r="BH74" i="6" a="1"/>
  <c r="BH74" i="6" s="1"/>
  <c r="BG74" i="6" a="1"/>
  <c r="BG74" i="6" s="1"/>
  <c r="BF74" i="6" a="1"/>
  <c r="BF74" i="6" s="1"/>
  <c r="BE74" i="6" a="1"/>
  <c r="BE74" i="6" s="1"/>
  <c r="BD74" i="6" a="1"/>
  <c r="BD74" i="6" s="1"/>
  <c r="BC74" i="6" a="1"/>
  <c r="BC74" i="6" s="1"/>
  <c r="BB74" i="6" a="1"/>
  <c r="BB74" i="6" s="1"/>
  <c r="BA74" i="6"/>
  <c r="BA74" i="6" a="1"/>
  <c r="AZ74" i="6" a="1"/>
  <c r="AZ74" i="6" s="1"/>
  <c r="AY74" i="6" a="1"/>
  <c r="AY74" i="6" s="1"/>
  <c r="AX74" i="6" a="1"/>
  <c r="AX74" i="6" s="1"/>
  <c r="AW74" i="6" a="1"/>
  <c r="AW74" i="6" s="1"/>
  <c r="AV74" i="6" a="1"/>
  <c r="AV74" i="6" s="1"/>
  <c r="AU74" i="6" a="1"/>
  <c r="AU74" i="6" s="1"/>
  <c r="AT74" i="6" a="1"/>
  <c r="AT74" i="6" s="1"/>
  <c r="AM74" i="6"/>
  <c r="AD74" i="6" s="1"/>
  <c r="K74" i="6"/>
  <c r="IK73" i="6" a="1"/>
  <c r="IK73" i="6" s="1"/>
  <c r="IJ73" i="6" a="1"/>
  <c r="IJ73" i="6" s="1"/>
  <c r="II73" i="6" a="1"/>
  <c r="II73" i="6" s="1"/>
  <c r="IH73" i="6" a="1"/>
  <c r="IH73" i="6" s="1"/>
  <c r="IG73" i="6" a="1"/>
  <c r="IG73" i="6" s="1"/>
  <c r="IF73" i="6" a="1"/>
  <c r="IF73" i="6" s="1"/>
  <c r="IE73" i="6" a="1"/>
  <c r="IE73" i="6" s="1"/>
  <c r="ID73" i="6"/>
  <c r="ID73" i="6" a="1"/>
  <c r="IC73" i="6" a="1"/>
  <c r="IC73" i="6" s="1"/>
  <c r="IB73" i="6" a="1"/>
  <c r="IB73" i="6" s="1"/>
  <c r="IA73" i="6" a="1"/>
  <c r="IA73" i="6" s="1"/>
  <c r="HZ73" i="6" a="1"/>
  <c r="HZ73" i="6" s="1"/>
  <c r="HY73" i="6" a="1"/>
  <c r="HY73" i="6" s="1"/>
  <c r="HX73" i="6" a="1"/>
  <c r="HX73" i="6" s="1"/>
  <c r="HW73" i="6" a="1"/>
  <c r="HW73" i="6" s="1"/>
  <c r="HV73" i="6" a="1"/>
  <c r="HV73" i="6" s="1"/>
  <c r="HU73" i="6" a="1"/>
  <c r="HU73" i="6" s="1"/>
  <c r="HT73" i="6" a="1"/>
  <c r="HT73" i="6" s="1"/>
  <c r="HS73" i="6" a="1"/>
  <c r="HS73" i="6" s="1"/>
  <c r="HR73" i="6" a="1"/>
  <c r="HR73" i="6" s="1"/>
  <c r="HQ73" i="6" a="1"/>
  <c r="HQ73" i="6" s="1"/>
  <c r="HP73" i="6" a="1"/>
  <c r="HP73" i="6" s="1"/>
  <c r="HO73" i="6" a="1"/>
  <c r="HO73" i="6" s="1"/>
  <c r="HN73" i="6"/>
  <c r="HN73" i="6" a="1"/>
  <c r="HM73" i="6" a="1"/>
  <c r="HM73" i="6" s="1"/>
  <c r="HL73" i="6" a="1"/>
  <c r="HL73" i="6" s="1"/>
  <c r="HK73" i="6" a="1"/>
  <c r="HK73" i="6" s="1"/>
  <c r="HJ73" i="6" a="1"/>
  <c r="HJ73" i="6" s="1"/>
  <c r="HI73" i="6" a="1"/>
  <c r="HI73" i="6" s="1"/>
  <c r="HH73" i="6" a="1"/>
  <c r="HH73" i="6" s="1"/>
  <c r="HG73" i="6" a="1"/>
  <c r="HG73" i="6" s="1"/>
  <c r="HF73" i="6" a="1"/>
  <c r="HF73" i="6" s="1"/>
  <c r="HE73" i="6" a="1"/>
  <c r="HE73" i="6" s="1"/>
  <c r="HD73" i="6" a="1"/>
  <c r="HD73" i="6" s="1"/>
  <c r="HC73" i="6" a="1"/>
  <c r="HC73" i="6" s="1"/>
  <c r="HB73" i="6" a="1"/>
  <c r="HB73" i="6" s="1"/>
  <c r="HA73" i="6" a="1"/>
  <c r="HA73" i="6" s="1"/>
  <c r="GZ73" i="6" a="1"/>
  <c r="GZ73" i="6" s="1"/>
  <c r="GY73" i="6" a="1"/>
  <c r="GY73" i="6" s="1"/>
  <c r="GX73" i="6"/>
  <c r="GX73" i="6" a="1"/>
  <c r="GW73" i="6" a="1"/>
  <c r="GW73" i="6" s="1"/>
  <c r="GV73" i="6" a="1"/>
  <c r="GV73" i="6" s="1"/>
  <c r="GU73" i="6" a="1"/>
  <c r="GU73" i="6" s="1"/>
  <c r="GT73" i="6" a="1"/>
  <c r="GT73" i="6" s="1"/>
  <c r="GS73" i="6" a="1"/>
  <c r="GS73" i="6" s="1"/>
  <c r="GR73" i="6" a="1"/>
  <c r="GR73" i="6" s="1"/>
  <c r="GQ73" i="6" a="1"/>
  <c r="GQ73" i="6" s="1"/>
  <c r="GP73" i="6" a="1"/>
  <c r="GP73" i="6" s="1"/>
  <c r="GO73" i="6" a="1"/>
  <c r="GO73" i="6" s="1"/>
  <c r="GN73" i="6" a="1"/>
  <c r="GN73" i="6" s="1"/>
  <c r="GM73" i="6" a="1"/>
  <c r="GM73" i="6" s="1"/>
  <c r="GL73" i="6" a="1"/>
  <c r="GL73" i="6" s="1"/>
  <c r="GK73" i="6" a="1"/>
  <c r="GK73" i="6" s="1"/>
  <c r="GJ73" i="6" a="1"/>
  <c r="GJ73" i="6" s="1"/>
  <c r="GI73" i="6" a="1"/>
  <c r="GI73" i="6" s="1"/>
  <c r="GH73" i="6"/>
  <c r="GH73" i="6" a="1"/>
  <c r="GG73" i="6" a="1"/>
  <c r="GG73" i="6" s="1"/>
  <c r="GF73" i="6" a="1"/>
  <c r="GF73" i="6" s="1"/>
  <c r="GE73" i="6" a="1"/>
  <c r="GE73" i="6" s="1"/>
  <c r="GD73" i="6" a="1"/>
  <c r="GD73" i="6" s="1"/>
  <c r="GC73" i="6" a="1"/>
  <c r="GC73" i="6" s="1"/>
  <c r="GB73" i="6" a="1"/>
  <c r="GB73" i="6" s="1"/>
  <c r="GA73" i="6" a="1"/>
  <c r="GA73" i="6" s="1"/>
  <c r="FZ73" i="6" a="1"/>
  <c r="FZ73" i="6" s="1"/>
  <c r="FY73" i="6" a="1"/>
  <c r="FY73" i="6" s="1"/>
  <c r="FX73" i="6" a="1"/>
  <c r="FX73" i="6" s="1"/>
  <c r="FW73" i="6" a="1"/>
  <c r="FW73" i="6" s="1"/>
  <c r="FV73" i="6" a="1"/>
  <c r="FV73" i="6" s="1"/>
  <c r="FU73" i="6" a="1"/>
  <c r="FU73" i="6" s="1"/>
  <c r="FT73" i="6" a="1"/>
  <c r="FT73" i="6" s="1"/>
  <c r="FS73" i="6" a="1"/>
  <c r="FS73" i="6" s="1"/>
  <c r="FR73" i="6"/>
  <c r="FR73" i="6" a="1"/>
  <c r="FQ73" i="6" a="1"/>
  <c r="FQ73" i="6" s="1"/>
  <c r="FP73" i="6" a="1"/>
  <c r="FP73" i="6" s="1"/>
  <c r="FO73" i="6" a="1"/>
  <c r="FO73" i="6" s="1"/>
  <c r="FN73" i="6" a="1"/>
  <c r="FN73" i="6" s="1"/>
  <c r="FM73" i="6" a="1"/>
  <c r="FM73" i="6" s="1"/>
  <c r="FL73" i="6" a="1"/>
  <c r="FL73" i="6" s="1"/>
  <c r="FK73" i="6" a="1"/>
  <c r="FK73" i="6" s="1"/>
  <c r="FJ73" i="6" a="1"/>
  <c r="FJ73" i="6" s="1"/>
  <c r="FI73" i="6" a="1"/>
  <c r="FI73" i="6" s="1"/>
  <c r="FH73" i="6" a="1"/>
  <c r="FH73" i="6" s="1"/>
  <c r="FG73" i="6" a="1"/>
  <c r="FG73" i="6" s="1"/>
  <c r="FF73" i="6" a="1"/>
  <c r="FF73" i="6" s="1"/>
  <c r="FE73" i="6" a="1"/>
  <c r="FE73" i="6" s="1"/>
  <c r="FD73" i="6" a="1"/>
  <c r="FD73" i="6" s="1"/>
  <c r="FC73" i="6" a="1"/>
  <c r="FC73" i="6" s="1"/>
  <c r="FB73" i="6"/>
  <c r="FB73" i="6" a="1"/>
  <c r="FA73" i="6" a="1"/>
  <c r="FA73" i="6" s="1"/>
  <c r="EZ73" i="6" a="1"/>
  <c r="EZ73" i="6" s="1"/>
  <c r="EY73" i="6" a="1"/>
  <c r="EY73" i="6" s="1"/>
  <c r="EX73" i="6" a="1"/>
  <c r="EX73" i="6" s="1"/>
  <c r="EW73" i="6" a="1"/>
  <c r="EW73" i="6" s="1"/>
  <c r="EV73" i="6" a="1"/>
  <c r="EV73" i="6" s="1"/>
  <c r="EU73" i="6" a="1"/>
  <c r="EU73" i="6" s="1"/>
  <c r="ET73" i="6" a="1"/>
  <c r="ET73" i="6" s="1"/>
  <c r="ES73" i="6" a="1"/>
  <c r="ES73" i="6" s="1"/>
  <c r="ER73" i="6" a="1"/>
  <c r="ER73" i="6" s="1"/>
  <c r="EQ73" i="6" a="1"/>
  <c r="EQ73" i="6" s="1"/>
  <c r="EP73" i="6" a="1"/>
  <c r="EP73" i="6" s="1"/>
  <c r="EO73" i="6" a="1"/>
  <c r="EO73" i="6" s="1"/>
  <c r="EN73" i="6" a="1"/>
  <c r="EN73" i="6" s="1"/>
  <c r="EM73" i="6" a="1"/>
  <c r="EM73" i="6" s="1"/>
  <c r="EL73" i="6"/>
  <c r="EL73" i="6" a="1"/>
  <c r="EK73" i="6" a="1"/>
  <c r="EK73" i="6" s="1"/>
  <c r="EJ73" i="6" a="1"/>
  <c r="EJ73" i="6" s="1"/>
  <c r="EI73" i="6" a="1"/>
  <c r="EI73" i="6" s="1"/>
  <c r="EH73" i="6" a="1"/>
  <c r="EH73" i="6" s="1"/>
  <c r="EG73" i="6" a="1"/>
  <c r="EG73" i="6" s="1"/>
  <c r="EF73" i="6" a="1"/>
  <c r="EF73" i="6" s="1"/>
  <c r="EE73" i="6" a="1"/>
  <c r="EE73" i="6" s="1"/>
  <c r="ED73" i="6" a="1"/>
  <c r="ED73" i="6" s="1"/>
  <c r="EC73" i="6" a="1"/>
  <c r="EC73" i="6" s="1"/>
  <c r="EB73" i="6" a="1"/>
  <c r="EB73" i="6" s="1"/>
  <c r="EA73" i="6" a="1"/>
  <c r="EA73" i="6" s="1"/>
  <c r="DZ73" i="6" a="1"/>
  <c r="DZ73" i="6" s="1"/>
  <c r="DY73" i="6" a="1"/>
  <c r="DY73" i="6" s="1"/>
  <c r="DX73" i="6" a="1"/>
  <c r="DX73" i="6" s="1"/>
  <c r="DW73" i="6" a="1"/>
  <c r="DW73" i="6" s="1"/>
  <c r="DV73" i="6"/>
  <c r="DV73" i="6" a="1"/>
  <c r="DU73" i="6" a="1"/>
  <c r="DU73" i="6" s="1"/>
  <c r="DT73" i="6" a="1"/>
  <c r="DT73" i="6" s="1"/>
  <c r="DS73" i="6" a="1"/>
  <c r="DS73" i="6" s="1"/>
  <c r="DR73" i="6" a="1"/>
  <c r="DR73" i="6" s="1"/>
  <c r="DQ73" i="6" a="1"/>
  <c r="DQ73" i="6" s="1"/>
  <c r="DP73" i="6" a="1"/>
  <c r="DP73" i="6" s="1"/>
  <c r="DO73" i="6" a="1"/>
  <c r="DO73" i="6" s="1"/>
  <c r="DN73" i="6" a="1"/>
  <c r="DN73" i="6" s="1"/>
  <c r="DM73" i="6" a="1"/>
  <c r="DM73" i="6" s="1"/>
  <c r="DL73" i="6" a="1"/>
  <c r="DL73" i="6" s="1"/>
  <c r="DK73" i="6" a="1"/>
  <c r="DK73" i="6" s="1"/>
  <c r="DJ73" i="6" a="1"/>
  <c r="DJ73" i="6" s="1"/>
  <c r="DI73" i="6" a="1"/>
  <c r="DI73" i="6" s="1"/>
  <c r="DH73" i="6" a="1"/>
  <c r="DH73" i="6" s="1"/>
  <c r="DG73" i="6" a="1"/>
  <c r="DG73" i="6" s="1"/>
  <c r="DF73" i="6"/>
  <c r="DF73" i="6" a="1"/>
  <c r="DE73" i="6" a="1"/>
  <c r="DE73" i="6" s="1"/>
  <c r="DD73" i="6" a="1"/>
  <c r="DD73" i="6" s="1"/>
  <c r="DC73" i="6" a="1"/>
  <c r="DC73" i="6" s="1"/>
  <c r="DB73" i="6" a="1"/>
  <c r="DB73" i="6" s="1"/>
  <c r="DA73" i="6" a="1"/>
  <c r="DA73" i="6" s="1"/>
  <c r="CZ73" i="6" a="1"/>
  <c r="CZ73" i="6" s="1"/>
  <c r="CY73" i="6" a="1"/>
  <c r="CY73" i="6" s="1"/>
  <c r="CX73" i="6" a="1"/>
  <c r="CX73" i="6" s="1"/>
  <c r="CW73" i="6" a="1"/>
  <c r="CW73" i="6" s="1"/>
  <c r="CV73" i="6" a="1"/>
  <c r="CV73" i="6" s="1"/>
  <c r="CU73" i="6" a="1"/>
  <c r="CU73" i="6" s="1"/>
  <c r="CT73" i="6" a="1"/>
  <c r="CT73" i="6" s="1"/>
  <c r="CS73" i="6" a="1"/>
  <c r="CS73" i="6" s="1"/>
  <c r="CR73" i="6" a="1"/>
  <c r="CR73" i="6" s="1"/>
  <c r="CQ73" i="6" a="1"/>
  <c r="CQ73" i="6" s="1"/>
  <c r="CP73" i="6"/>
  <c r="CP73" i="6" a="1"/>
  <c r="CO73" i="6" a="1"/>
  <c r="CO73" i="6" s="1"/>
  <c r="CN73" i="6" a="1"/>
  <c r="CN73" i="6" s="1"/>
  <c r="CM73" i="6" a="1"/>
  <c r="CM73" i="6" s="1"/>
  <c r="CL73" i="6" a="1"/>
  <c r="CL73" i="6" s="1"/>
  <c r="CK73" i="6" a="1"/>
  <c r="CK73" i="6" s="1"/>
  <c r="CJ73" i="6" a="1"/>
  <c r="CJ73" i="6" s="1"/>
  <c r="CI73" i="6" a="1"/>
  <c r="CI73" i="6" s="1"/>
  <c r="CH73" i="6" a="1"/>
  <c r="CH73" i="6" s="1"/>
  <c r="CG73" i="6" a="1"/>
  <c r="CG73" i="6" s="1"/>
  <c r="CF73" i="6" a="1"/>
  <c r="CF73" i="6" s="1"/>
  <c r="CE73" i="6" a="1"/>
  <c r="CE73" i="6" s="1"/>
  <c r="CD73" i="6" a="1"/>
  <c r="CD73" i="6" s="1"/>
  <c r="CC73" i="6" a="1"/>
  <c r="CC73" i="6" s="1"/>
  <c r="CB73" i="6" a="1"/>
  <c r="CB73" i="6" s="1"/>
  <c r="CA73" i="6" a="1"/>
  <c r="CA73" i="6" s="1"/>
  <c r="BZ73" i="6"/>
  <c r="BZ73" i="6" a="1"/>
  <c r="BY73" i="6" a="1"/>
  <c r="BY73" i="6" s="1"/>
  <c r="BX73" i="6" a="1"/>
  <c r="BX73" i="6" s="1"/>
  <c r="BW73" i="6" a="1"/>
  <c r="BW73" i="6" s="1"/>
  <c r="BV73" i="6" a="1"/>
  <c r="BV73" i="6" s="1"/>
  <c r="BU73" i="6" a="1"/>
  <c r="BU73" i="6" s="1"/>
  <c r="BT73" i="6" a="1"/>
  <c r="BT73" i="6" s="1"/>
  <c r="BS73" i="6" a="1"/>
  <c r="BS73" i="6" s="1"/>
  <c r="BR73" i="6" a="1"/>
  <c r="BR73" i="6" s="1"/>
  <c r="BQ73" i="6" a="1"/>
  <c r="BQ73" i="6" s="1"/>
  <c r="BP73" i="6" a="1"/>
  <c r="BP73" i="6" s="1"/>
  <c r="BO73" i="6" a="1"/>
  <c r="BO73" i="6" s="1"/>
  <c r="BN73" i="6" a="1"/>
  <c r="BN73" i="6" s="1"/>
  <c r="BM73" i="6" a="1"/>
  <c r="BM73" i="6" s="1"/>
  <c r="BL73" i="6" a="1"/>
  <c r="BL73" i="6" s="1"/>
  <c r="BK73" i="6" a="1"/>
  <c r="BK73" i="6" s="1"/>
  <c r="BJ73" i="6"/>
  <c r="BJ73" i="6" a="1"/>
  <c r="BI73" i="6" a="1"/>
  <c r="BI73" i="6" s="1"/>
  <c r="BH73" i="6" a="1"/>
  <c r="BH73" i="6" s="1"/>
  <c r="BG73" i="6" a="1"/>
  <c r="BG73" i="6" s="1"/>
  <c r="BF73" i="6" a="1"/>
  <c r="BF73" i="6" s="1"/>
  <c r="BE73" i="6" a="1"/>
  <c r="BE73" i="6" s="1"/>
  <c r="BD73" i="6"/>
  <c r="BD73" i="6" a="1"/>
  <c r="BC73" i="6" a="1"/>
  <c r="BC73" i="6" s="1"/>
  <c r="BB73" i="6" a="1"/>
  <c r="BB73" i="6" s="1"/>
  <c r="BA73" i="6" a="1"/>
  <c r="BA73" i="6" s="1"/>
  <c r="AZ73" i="6"/>
  <c r="AZ73" i="6" a="1"/>
  <c r="AY73" i="6" a="1"/>
  <c r="AY73" i="6" s="1"/>
  <c r="AX73" i="6" a="1"/>
  <c r="AX73" i="6" s="1"/>
  <c r="AW73" i="6" a="1"/>
  <c r="AW73" i="6" s="1"/>
  <c r="AV73" i="6"/>
  <c r="AV73" i="6" a="1"/>
  <c r="AU73" i="6" a="1"/>
  <c r="AU73" i="6" s="1"/>
  <c r="AT73" i="6" a="1"/>
  <c r="AT73" i="6" s="1"/>
  <c r="AM73" i="6"/>
  <c r="R73" i="6" s="1"/>
  <c r="L73" i="6"/>
  <c r="IK72" i="6" a="1"/>
  <c r="IK72" i="6" s="1"/>
  <c r="IJ72" i="6"/>
  <c r="IJ72" i="6" a="1"/>
  <c r="II72" i="6" a="1"/>
  <c r="II72" i="6" s="1"/>
  <c r="IH72" i="6" a="1"/>
  <c r="IH72" i="6" s="1"/>
  <c r="IG72" i="6" a="1"/>
  <c r="IG72" i="6" s="1"/>
  <c r="IF72" i="6" a="1"/>
  <c r="IF72" i="6" s="1"/>
  <c r="IE72" i="6" a="1"/>
  <c r="IE72" i="6" s="1"/>
  <c r="ID72" i="6" a="1"/>
  <c r="ID72" i="6" s="1"/>
  <c r="IC72" i="6" a="1"/>
  <c r="IC72" i="6" s="1"/>
  <c r="IB72" i="6" a="1"/>
  <c r="IB72" i="6" s="1"/>
  <c r="IA72" i="6" a="1"/>
  <c r="IA72" i="6" s="1"/>
  <c r="HZ72" i="6" a="1"/>
  <c r="HZ72" i="6" s="1"/>
  <c r="HY72" i="6" a="1"/>
  <c r="HY72" i="6" s="1"/>
  <c r="HX72" i="6" a="1"/>
  <c r="HX72" i="6" s="1"/>
  <c r="HW72" i="6" a="1"/>
  <c r="HW72" i="6" s="1"/>
  <c r="HV72" i="6" a="1"/>
  <c r="HV72" i="6" s="1"/>
  <c r="HU72" i="6" a="1"/>
  <c r="HU72" i="6" s="1"/>
  <c r="HT72" i="6" a="1"/>
  <c r="HT72" i="6" s="1"/>
  <c r="HS72" i="6" a="1"/>
  <c r="HS72" i="6" s="1"/>
  <c r="HR72" i="6" a="1"/>
  <c r="HR72" i="6" s="1"/>
  <c r="HQ72" i="6" a="1"/>
  <c r="HQ72" i="6" s="1"/>
  <c r="HP72" i="6" a="1"/>
  <c r="HP72" i="6" s="1"/>
  <c r="HO72" i="6" a="1"/>
  <c r="HO72" i="6" s="1"/>
  <c r="HN72" i="6" a="1"/>
  <c r="HN72" i="6" s="1"/>
  <c r="HM72" i="6" a="1"/>
  <c r="HM72" i="6" s="1"/>
  <c r="HL72" i="6" a="1"/>
  <c r="HL72" i="6" s="1"/>
  <c r="HK72" i="6" a="1"/>
  <c r="HK72" i="6" s="1"/>
  <c r="HJ72" i="6" a="1"/>
  <c r="HJ72" i="6" s="1"/>
  <c r="HI72" i="6"/>
  <c r="HI72" i="6" a="1"/>
  <c r="HH72" i="6" a="1"/>
  <c r="HH72" i="6" s="1"/>
  <c r="HG72" i="6" a="1"/>
  <c r="HG72" i="6" s="1"/>
  <c r="HF72" i="6" a="1"/>
  <c r="HF72" i="6" s="1"/>
  <c r="HE72" i="6" a="1"/>
  <c r="HE72" i="6" s="1"/>
  <c r="HD72" i="6" a="1"/>
  <c r="HD72" i="6" s="1"/>
  <c r="HC72" i="6" a="1"/>
  <c r="HC72" i="6" s="1"/>
  <c r="HB72" i="6" a="1"/>
  <c r="HB72" i="6" s="1"/>
  <c r="HA72" i="6" a="1"/>
  <c r="HA72" i="6" s="1"/>
  <c r="GZ72" i="6" a="1"/>
  <c r="GZ72" i="6" s="1"/>
  <c r="GY72" i="6" a="1"/>
  <c r="GY72" i="6" s="1"/>
  <c r="GX72" i="6" a="1"/>
  <c r="GX72" i="6" s="1"/>
  <c r="GW72" i="6" a="1"/>
  <c r="GW72" i="6" s="1"/>
  <c r="GV72" i="6" a="1"/>
  <c r="GV72" i="6" s="1"/>
  <c r="GU72" i="6" a="1"/>
  <c r="GU72" i="6" s="1"/>
  <c r="GT72" i="6" a="1"/>
  <c r="GT72" i="6" s="1"/>
  <c r="GS72" i="6"/>
  <c r="GS72" i="6" a="1"/>
  <c r="GR72" i="6" a="1"/>
  <c r="GR72" i="6" s="1"/>
  <c r="GQ72" i="6" a="1"/>
  <c r="GQ72" i="6" s="1"/>
  <c r="GP72" i="6" a="1"/>
  <c r="GP72" i="6" s="1"/>
  <c r="GO72" i="6" a="1"/>
  <c r="GO72" i="6" s="1"/>
  <c r="GN72" i="6" a="1"/>
  <c r="GN72" i="6" s="1"/>
  <c r="GM72" i="6" a="1"/>
  <c r="GM72" i="6" s="1"/>
  <c r="GL72" i="6" a="1"/>
  <c r="GL72" i="6" s="1"/>
  <c r="GK72" i="6" a="1"/>
  <c r="GK72" i="6" s="1"/>
  <c r="GJ72" i="6" a="1"/>
  <c r="GJ72" i="6" s="1"/>
  <c r="GI72" i="6" a="1"/>
  <c r="GI72" i="6" s="1"/>
  <c r="GH72" i="6" a="1"/>
  <c r="GH72" i="6" s="1"/>
  <c r="GG72" i="6" a="1"/>
  <c r="GG72" i="6" s="1"/>
  <c r="GF72" i="6" a="1"/>
  <c r="GF72" i="6" s="1"/>
  <c r="GE72" i="6" a="1"/>
  <c r="GE72" i="6" s="1"/>
  <c r="GD72" i="6" a="1"/>
  <c r="GD72" i="6" s="1"/>
  <c r="GC72" i="6"/>
  <c r="GC72" i="6" a="1"/>
  <c r="GB72" i="6" a="1"/>
  <c r="GB72" i="6" s="1"/>
  <c r="GA72" i="6" a="1"/>
  <c r="GA72" i="6" s="1"/>
  <c r="FZ72" i="6" a="1"/>
  <c r="FZ72" i="6" s="1"/>
  <c r="FY72" i="6" a="1"/>
  <c r="FY72" i="6" s="1"/>
  <c r="FX72" i="6" a="1"/>
  <c r="FX72" i="6" s="1"/>
  <c r="FW72" i="6" a="1"/>
  <c r="FW72" i="6" s="1"/>
  <c r="FV72" i="6" a="1"/>
  <c r="FV72" i="6" s="1"/>
  <c r="FU72" i="6" a="1"/>
  <c r="FU72" i="6" s="1"/>
  <c r="FT72" i="6" a="1"/>
  <c r="FT72" i="6" s="1"/>
  <c r="FS72" i="6" a="1"/>
  <c r="FS72" i="6" s="1"/>
  <c r="FR72" i="6" a="1"/>
  <c r="FR72" i="6" s="1"/>
  <c r="FQ72" i="6" a="1"/>
  <c r="FQ72" i="6" s="1"/>
  <c r="FP72" i="6" a="1"/>
  <c r="FP72" i="6" s="1"/>
  <c r="FO72" i="6" a="1"/>
  <c r="FO72" i="6" s="1"/>
  <c r="FN72" i="6" a="1"/>
  <c r="FN72" i="6" s="1"/>
  <c r="FM72" i="6"/>
  <c r="FM72" i="6" a="1"/>
  <c r="FL72" i="6" a="1"/>
  <c r="FL72" i="6" s="1"/>
  <c r="FK72" i="6" a="1"/>
  <c r="FK72" i="6" s="1"/>
  <c r="FJ72" i="6" a="1"/>
  <c r="FJ72" i="6" s="1"/>
  <c r="FI72" i="6" a="1"/>
  <c r="FI72" i="6" s="1"/>
  <c r="FH72" i="6" a="1"/>
  <c r="FH72" i="6" s="1"/>
  <c r="FG72" i="6" a="1"/>
  <c r="FG72" i="6" s="1"/>
  <c r="FF72" i="6" a="1"/>
  <c r="FF72" i="6" s="1"/>
  <c r="FE72" i="6" a="1"/>
  <c r="FE72" i="6" s="1"/>
  <c r="FD72" i="6" a="1"/>
  <c r="FD72" i="6" s="1"/>
  <c r="FC72" i="6" a="1"/>
  <c r="FC72" i="6" s="1"/>
  <c r="FB72" i="6" a="1"/>
  <c r="FB72" i="6" s="1"/>
  <c r="FA72" i="6" a="1"/>
  <c r="FA72" i="6" s="1"/>
  <c r="EZ72" i="6" a="1"/>
  <c r="EZ72" i="6" s="1"/>
  <c r="EY72" i="6" a="1"/>
  <c r="EY72" i="6" s="1"/>
  <c r="EX72" i="6" a="1"/>
  <c r="EX72" i="6" s="1"/>
  <c r="EW72" i="6"/>
  <c r="EW72" i="6" a="1"/>
  <c r="EV72" i="6" a="1"/>
  <c r="EV72" i="6" s="1"/>
  <c r="EU72" i="6" a="1"/>
  <c r="EU72" i="6" s="1"/>
  <c r="ET72" i="6" a="1"/>
  <c r="ET72" i="6" s="1"/>
  <c r="ES72" i="6" a="1"/>
  <c r="ES72" i="6" s="1"/>
  <c r="ER72" i="6" a="1"/>
  <c r="ER72" i="6" s="1"/>
  <c r="EQ72" i="6" a="1"/>
  <c r="EQ72" i="6" s="1"/>
  <c r="EP72" i="6" a="1"/>
  <c r="EP72" i="6" s="1"/>
  <c r="EO72" i="6" a="1"/>
  <c r="EO72" i="6" s="1"/>
  <c r="EN72" i="6" a="1"/>
  <c r="EN72" i="6" s="1"/>
  <c r="EM72" i="6" a="1"/>
  <c r="EM72" i="6" s="1"/>
  <c r="EL72" i="6" a="1"/>
  <c r="EL72" i="6" s="1"/>
  <c r="EK72" i="6" a="1"/>
  <c r="EK72" i="6" s="1"/>
  <c r="EJ72" i="6" a="1"/>
  <c r="EJ72" i="6" s="1"/>
  <c r="EI72" i="6" a="1"/>
  <c r="EI72" i="6" s="1"/>
  <c r="EH72" i="6" a="1"/>
  <c r="EH72" i="6" s="1"/>
  <c r="EG72" i="6"/>
  <c r="EG72" i="6" a="1"/>
  <c r="EF72" i="6" a="1"/>
  <c r="EF72" i="6" s="1"/>
  <c r="EE72" i="6" a="1"/>
  <c r="EE72" i="6" s="1"/>
  <c r="ED72" i="6" a="1"/>
  <c r="ED72" i="6" s="1"/>
  <c r="EC72" i="6" a="1"/>
  <c r="EC72" i="6" s="1"/>
  <c r="EB72" i="6" a="1"/>
  <c r="EB72" i="6" s="1"/>
  <c r="EA72" i="6" a="1"/>
  <c r="EA72" i="6" s="1"/>
  <c r="DZ72" i="6" a="1"/>
  <c r="DZ72" i="6" s="1"/>
  <c r="DY72" i="6" a="1"/>
  <c r="DY72" i="6" s="1"/>
  <c r="DX72" i="6" a="1"/>
  <c r="DX72" i="6" s="1"/>
  <c r="DW72" i="6" a="1"/>
  <c r="DW72" i="6" s="1"/>
  <c r="DV72" i="6" a="1"/>
  <c r="DV72" i="6" s="1"/>
  <c r="DU72" i="6" a="1"/>
  <c r="DU72" i="6" s="1"/>
  <c r="DT72" i="6" a="1"/>
  <c r="DT72" i="6" s="1"/>
  <c r="DS72" i="6" a="1"/>
  <c r="DS72" i="6" s="1"/>
  <c r="DR72" i="6" a="1"/>
  <c r="DR72" i="6" s="1"/>
  <c r="DQ72" i="6"/>
  <c r="DQ72" i="6" a="1"/>
  <c r="DP72" i="6" a="1"/>
  <c r="DP72" i="6" s="1"/>
  <c r="DO72" i="6" a="1"/>
  <c r="DO72" i="6" s="1"/>
  <c r="DN72" i="6" a="1"/>
  <c r="DN72" i="6" s="1"/>
  <c r="DM72" i="6" a="1"/>
  <c r="DM72" i="6" s="1"/>
  <c r="DL72" i="6" a="1"/>
  <c r="DL72" i="6" s="1"/>
  <c r="DK72" i="6" a="1"/>
  <c r="DK72" i="6" s="1"/>
  <c r="DJ72" i="6" a="1"/>
  <c r="DJ72" i="6" s="1"/>
  <c r="DI72" i="6" a="1"/>
  <c r="DI72" i="6" s="1"/>
  <c r="DH72" i="6" a="1"/>
  <c r="DH72" i="6" s="1"/>
  <c r="DG72" i="6" a="1"/>
  <c r="DG72" i="6" s="1"/>
  <c r="DF72" i="6" a="1"/>
  <c r="DF72" i="6" s="1"/>
  <c r="DE72" i="6" a="1"/>
  <c r="DE72" i="6" s="1"/>
  <c r="DD72" i="6" a="1"/>
  <c r="DD72" i="6" s="1"/>
  <c r="DC72" i="6" a="1"/>
  <c r="DC72" i="6" s="1"/>
  <c r="DB72" i="6" a="1"/>
  <c r="DB72" i="6" s="1"/>
  <c r="DA72" i="6"/>
  <c r="DA72" i="6" a="1"/>
  <c r="CZ72" i="6" a="1"/>
  <c r="CZ72" i="6" s="1"/>
  <c r="CY72" i="6" a="1"/>
  <c r="CY72" i="6" s="1"/>
  <c r="CX72" i="6" a="1"/>
  <c r="CX72" i="6" s="1"/>
  <c r="CW72" i="6" a="1"/>
  <c r="CW72" i="6" s="1"/>
  <c r="CV72" i="6" a="1"/>
  <c r="CV72" i="6" s="1"/>
  <c r="CU72" i="6" a="1"/>
  <c r="CU72" i="6" s="1"/>
  <c r="CT72" i="6" a="1"/>
  <c r="CT72" i="6" s="1"/>
  <c r="CS72" i="6" a="1"/>
  <c r="CS72" i="6" s="1"/>
  <c r="CR72" i="6" a="1"/>
  <c r="CR72" i="6" s="1"/>
  <c r="CQ72" i="6" a="1"/>
  <c r="CQ72" i="6" s="1"/>
  <c r="CP72" i="6" a="1"/>
  <c r="CP72" i="6" s="1"/>
  <c r="CO72" i="6" a="1"/>
  <c r="CO72" i="6" s="1"/>
  <c r="CN72" i="6" a="1"/>
  <c r="CN72" i="6" s="1"/>
  <c r="CM72" i="6" a="1"/>
  <c r="CM72" i="6" s="1"/>
  <c r="CL72" i="6" a="1"/>
  <c r="CL72" i="6" s="1"/>
  <c r="CK72" i="6"/>
  <c r="CK72" i="6" a="1"/>
  <c r="CJ72" i="6" a="1"/>
  <c r="CJ72" i="6" s="1"/>
  <c r="CI72" i="6" a="1"/>
  <c r="CI72" i="6" s="1"/>
  <c r="CH72" i="6" a="1"/>
  <c r="CH72" i="6" s="1"/>
  <c r="CG72" i="6" a="1"/>
  <c r="CG72" i="6" s="1"/>
  <c r="CF72" i="6" a="1"/>
  <c r="CF72" i="6" s="1"/>
  <c r="CE72" i="6" a="1"/>
  <c r="CE72" i="6" s="1"/>
  <c r="CD72" i="6" a="1"/>
  <c r="CD72" i="6" s="1"/>
  <c r="CC72" i="6" a="1"/>
  <c r="CC72" i="6" s="1"/>
  <c r="CB72" i="6" a="1"/>
  <c r="CB72" i="6" s="1"/>
  <c r="CA72" i="6" a="1"/>
  <c r="CA72" i="6" s="1"/>
  <c r="BZ72" i="6" a="1"/>
  <c r="BZ72" i="6" s="1"/>
  <c r="BY72" i="6" a="1"/>
  <c r="BY72" i="6" s="1"/>
  <c r="BX72" i="6" a="1"/>
  <c r="BX72" i="6" s="1"/>
  <c r="BW72" i="6" a="1"/>
  <c r="BW72" i="6" s="1"/>
  <c r="BV72" i="6" a="1"/>
  <c r="BV72" i="6" s="1"/>
  <c r="BU72" i="6"/>
  <c r="BU72" i="6" a="1"/>
  <c r="BT72" i="6" a="1"/>
  <c r="BT72" i="6" s="1"/>
  <c r="BS72" i="6" a="1"/>
  <c r="BS72" i="6" s="1"/>
  <c r="BR72" i="6" a="1"/>
  <c r="BR72" i="6" s="1"/>
  <c r="BQ72" i="6" a="1"/>
  <c r="BQ72" i="6" s="1"/>
  <c r="BP72" i="6" a="1"/>
  <c r="BP72" i="6" s="1"/>
  <c r="BO72" i="6" a="1"/>
  <c r="BO72" i="6" s="1"/>
  <c r="BN72" i="6" a="1"/>
  <c r="BN72" i="6" s="1"/>
  <c r="BM72" i="6" a="1"/>
  <c r="BM72" i="6" s="1"/>
  <c r="BL72" i="6" a="1"/>
  <c r="BL72" i="6" s="1"/>
  <c r="BK72" i="6" a="1"/>
  <c r="BK72" i="6" s="1"/>
  <c r="BJ72" i="6" a="1"/>
  <c r="BJ72" i="6" s="1"/>
  <c r="BI72" i="6" a="1"/>
  <c r="BI72" i="6" s="1"/>
  <c r="BH72" i="6" a="1"/>
  <c r="BH72" i="6" s="1"/>
  <c r="BG72" i="6" a="1"/>
  <c r="BG72" i="6" s="1"/>
  <c r="BF72" i="6" a="1"/>
  <c r="BF72" i="6" s="1"/>
  <c r="BE72" i="6"/>
  <c r="BE72" i="6" a="1"/>
  <c r="BD72" i="6" a="1"/>
  <c r="BD72" i="6" s="1"/>
  <c r="BC72" i="6" a="1"/>
  <c r="BC72" i="6" s="1"/>
  <c r="BB72" i="6" a="1"/>
  <c r="BB72" i="6" s="1"/>
  <c r="BA72" i="6" a="1"/>
  <c r="BA72" i="6" s="1"/>
  <c r="AZ72" i="6" a="1"/>
  <c r="AZ72" i="6" s="1"/>
  <c r="AY72" i="6" a="1"/>
  <c r="AY72" i="6" s="1"/>
  <c r="AX72" i="6" a="1"/>
  <c r="AX72" i="6" s="1"/>
  <c r="AW72" i="6" a="1"/>
  <c r="AW72" i="6" s="1"/>
  <c r="AV72" i="6" a="1"/>
  <c r="AV72" i="6" s="1"/>
  <c r="AU72" i="6" a="1"/>
  <c r="AU72" i="6" s="1"/>
  <c r="AT72" i="6" a="1"/>
  <c r="AT72" i="6" s="1"/>
  <c r="AN72" i="6"/>
  <c r="AM72" i="6"/>
  <c r="AD72" i="6" s="1"/>
  <c r="Y72" i="6"/>
  <c r="W72" i="6"/>
  <c r="N72" i="6"/>
  <c r="M72" i="6"/>
  <c r="IK71" i="6" a="1"/>
  <c r="IK71" i="6" s="1"/>
  <c r="IJ71" i="6" a="1"/>
  <c r="IJ71" i="6" s="1"/>
  <c r="II71" i="6" a="1"/>
  <c r="II71" i="6" s="1"/>
  <c r="IH71" i="6"/>
  <c r="IH71" i="6" a="1"/>
  <c r="IG71" i="6" a="1"/>
  <c r="IG71" i="6" s="1"/>
  <c r="IF71" i="6" a="1"/>
  <c r="IF71" i="6" s="1"/>
  <c r="IE71" i="6" a="1"/>
  <c r="IE71" i="6" s="1"/>
  <c r="ID71" i="6" a="1"/>
  <c r="ID71" i="6" s="1"/>
  <c r="IC71" i="6" a="1"/>
  <c r="IC71" i="6" s="1"/>
  <c r="IB71" i="6" a="1"/>
  <c r="IB71" i="6" s="1"/>
  <c r="IA71" i="6" a="1"/>
  <c r="IA71" i="6" s="1"/>
  <c r="HZ71" i="6" a="1"/>
  <c r="HZ71" i="6" s="1"/>
  <c r="HY71" i="6" a="1"/>
  <c r="HY71" i="6" s="1"/>
  <c r="HX71" i="6" a="1"/>
  <c r="HX71" i="6" s="1"/>
  <c r="HW71" i="6" a="1"/>
  <c r="HW71" i="6" s="1"/>
  <c r="HV71" i="6" a="1"/>
  <c r="HV71" i="6" s="1"/>
  <c r="HU71" i="6" a="1"/>
  <c r="HU71" i="6" s="1"/>
  <c r="HT71" i="6" a="1"/>
  <c r="HT71" i="6" s="1"/>
  <c r="HS71" i="6" a="1"/>
  <c r="HS71" i="6" s="1"/>
  <c r="HR71" i="6"/>
  <c r="HR71" i="6" a="1"/>
  <c r="HQ71" i="6" a="1"/>
  <c r="HQ71" i="6" s="1"/>
  <c r="HP71" i="6" a="1"/>
  <c r="HP71" i="6" s="1"/>
  <c r="HO71" i="6" a="1"/>
  <c r="HO71" i="6" s="1"/>
  <c r="HN71" i="6" a="1"/>
  <c r="HN71" i="6" s="1"/>
  <c r="HM71" i="6" a="1"/>
  <c r="HM71" i="6" s="1"/>
  <c r="HL71" i="6" a="1"/>
  <c r="HL71" i="6" s="1"/>
  <c r="HK71" i="6" a="1"/>
  <c r="HK71" i="6" s="1"/>
  <c r="HJ71" i="6" a="1"/>
  <c r="HJ71" i="6" s="1"/>
  <c r="HI71" i="6" a="1"/>
  <c r="HI71" i="6" s="1"/>
  <c r="HH71" i="6" a="1"/>
  <c r="HH71" i="6" s="1"/>
  <c r="HG71" i="6" a="1"/>
  <c r="HG71" i="6" s="1"/>
  <c r="HF71" i="6" a="1"/>
  <c r="HF71" i="6" s="1"/>
  <c r="HE71" i="6" a="1"/>
  <c r="HE71" i="6" s="1"/>
  <c r="HD71" i="6" a="1"/>
  <c r="HD71" i="6" s="1"/>
  <c r="HC71" i="6" a="1"/>
  <c r="HC71" i="6" s="1"/>
  <c r="HB71" i="6"/>
  <c r="HB71" i="6" a="1"/>
  <c r="HA71" i="6" a="1"/>
  <c r="HA71" i="6" s="1"/>
  <c r="GZ71" i="6" a="1"/>
  <c r="GZ71" i="6" s="1"/>
  <c r="GY71" i="6" a="1"/>
  <c r="GY71" i="6" s="1"/>
  <c r="GX71" i="6" a="1"/>
  <c r="GX71" i="6" s="1"/>
  <c r="GW71" i="6" a="1"/>
  <c r="GW71" i="6" s="1"/>
  <c r="GV71" i="6" a="1"/>
  <c r="GV71" i="6" s="1"/>
  <c r="GU71" i="6" a="1"/>
  <c r="GU71" i="6" s="1"/>
  <c r="GT71" i="6" a="1"/>
  <c r="GT71" i="6" s="1"/>
  <c r="GS71" i="6" a="1"/>
  <c r="GS71" i="6" s="1"/>
  <c r="GR71" i="6" a="1"/>
  <c r="GR71" i="6" s="1"/>
  <c r="GQ71" i="6" a="1"/>
  <c r="GQ71" i="6" s="1"/>
  <c r="GP71" i="6" a="1"/>
  <c r="GP71" i="6" s="1"/>
  <c r="GO71" i="6" a="1"/>
  <c r="GO71" i="6" s="1"/>
  <c r="GN71" i="6" a="1"/>
  <c r="GN71" i="6" s="1"/>
  <c r="GM71" i="6" a="1"/>
  <c r="GM71" i="6" s="1"/>
  <c r="GL71" i="6"/>
  <c r="GL71" i="6" a="1"/>
  <c r="GK71" i="6" a="1"/>
  <c r="GK71" i="6" s="1"/>
  <c r="GJ71" i="6" a="1"/>
  <c r="GJ71" i="6" s="1"/>
  <c r="GI71" i="6" a="1"/>
  <c r="GI71" i="6" s="1"/>
  <c r="GH71" i="6" a="1"/>
  <c r="GH71" i="6" s="1"/>
  <c r="GG71" i="6" a="1"/>
  <c r="GG71" i="6" s="1"/>
  <c r="GF71" i="6" a="1"/>
  <c r="GF71" i="6" s="1"/>
  <c r="GE71" i="6" a="1"/>
  <c r="GE71" i="6" s="1"/>
  <c r="GD71" i="6" a="1"/>
  <c r="GD71" i="6" s="1"/>
  <c r="GC71" i="6" a="1"/>
  <c r="GC71" i="6" s="1"/>
  <c r="GB71" i="6" a="1"/>
  <c r="GB71" i="6" s="1"/>
  <c r="GA71" i="6" a="1"/>
  <c r="GA71" i="6" s="1"/>
  <c r="FZ71" i="6" a="1"/>
  <c r="FZ71" i="6" s="1"/>
  <c r="FY71" i="6" a="1"/>
  <c r="FY71" i="6" s="1"/>
  <c r="FX71" i="6" a="1"/>
  <c r="FX71" i="6" s="1"/>
  <c r="FW71" i="6" a="1"/>
  <c r="FW71" i="6" s="1"/>
  <c r="FV71" i="6"/>
  <c r="FV71" i="6" a="1"/>
  <c r="FU71" i="6" a="1"/>
  <c r="FU71" i="6" s="1"/>
  <c r="FT71" i="6" a="1"/>
  <c r="FT71" i="6" s="1"/>
  <c r="FS71" i="6" a="1"/>
  <c r="FS71" i="6" s="1"/>
  <c r="FR71" i="6" a="1"/>
  <c r="FR71" i="6" s="1"/>
  <c r="FQ71" i="6" a="1"/>
  <c r="FQ71" i="6" s="1"/>
  <c r="FP71" i="6" a="1"/>
  <c r="FP71" i="6" s="1"/>
  <c r="FO71" i="6" a="1"/>
  <c r="FO71" i="6" s="1"/>
  <c r="FN71" i="6" a="1"/>
  <c r="FN71" i="6" s="1"/>
  <c r="FM71" i="6" a="1"/>
  <c r="FM71" i="6" s="1"/>
  <c r="FL71" i="6" a="1"/>
  <c r="FL71" i="6" s="1"/>
  <c r="FK71" i="6" a="1"/>
  <c r="FK71" i="6" s="1"/>
  <c r="FJ71" i="6" a="1"/>
  <c r="FJ71" i="6" s="1"/>
  <c r="FI71" i="6" a="1"/>
  <c r="FI71" i="6" s="1"/>
  <c r="FH71" i="6" a="1"/>
  <c r="FH71" i="6" s="1"/>
  <c r="FG71" i="6" a="1"/>
  <c r="FG71" i="6" s="1"/>
  <c r="FF71" i="6"/>
  <c r="FF71" i="6" a="1"/>
  <c r="FE71" i="6" a="1"/>
  <c r="FE71" i="6" s="1"/>
  <c r="FD71" i="6" a="1"/>
  <c r="FD71" i="6" s="1"/>
  <c r="FC71" i="6" a="1"/>
  <c r="FC71" i="6" s="1"/>
  <c r="FB71" i="6" a="1"/>
  <c r="FB71" i="6" s="1"/>
  <c r="FA71" i="6" a="1"/>
  <c r="FA71" i="6" s="1"/>
  <c r="EZ71" i="6" a="1"/>
  <c r="EZ71" i="6" s="1"/>
  <c r="EY71" i="6" a="1"/>
  <c r="EY71" i="6" s="1"/>
  <c r="EX71" i="6" a="1"/>
  <c r="EX71" i="6" s="1"/>
  <c r="EW71" i="6" a="1"/>
  <c r="EW71" i="6" s="1"/>
  <c r="EV71" i="6" a="1"/>
  <c r="EV71" i="6" s="1"/>
  <c r="EU71" i="6" a="1"/>
  <c r="EU71" i="6" s="1"/>
  <c r="ET71" i="6" a="1"/>
  <c r="ET71" i="6" s="1"/>
  <c r="ES71" i="6" a="1"/>
  <c r="ES71" i="6" s="1"/>
  <c r="ER71" i="6" a="1"/>
  <c r="ER71" i="6" s="1"/>
  <c r="EQ71" i="6" a="1"/>
  <c r="EQ71" i="6" s="1"/>
  <c r="EP71" i="6"/>
  <c r="EP71" i="6" a="1"/>
  <c r="EO71" i="6" a="1"/>
  <c r="EO71" i="6" s="1"/>
  <c r="EN71" i="6" a="1"/>
  <c r="EN71" i="6" s="1"/>
  <c r="EM71" i="6" a="1"/>
  <c r="EM71" i="6" s="1"/>
  <c r="EL71" i="6" a="1"/>
  <c r="EL71" i="6" s="1"/>
  <c r="EK71" i="6" a="1"/>
  <c r="EK71" i="6" s="1"/>
  <c r="EJ71" i="6" a="1"/>
  <c r="EJ71" i="6" s="1"/>
  <c r="EI71" i="6" a="1"/>
  <c r="EI71" i="6" s="1"/>
  <c r="EH71" i="6" a="1"/>
  <c r="EH71" i="6" s="1"/>
  <c r="EG71" i="6" a="1"/>
  <c r="EG71" i="6" s="1"/>
  <c r="EF71" i="6" a="1"/>
  <c r="EF71" i="6" s="1"/>
  <c r="EE71" i="6" a="1"/>
  <c r="EE71" i="6" s="1"/>
  <c r="ED71" i="6" a="1"/>
  <c r="ED71" i="6" s="1"/>
  <c r="EC71" i="6" a="1"/>
  <c r="EC71" i="6" s="1"/>
  <c r="EB71" i="6" a="1"/>
  <c r="EB71" i="6" s="1"/>
  <c r="EA71" i="6" a="1"/>
  <c r="EA71" i="6" s="1"/>
  <c r="DZ71" i="6"/>
  <c r="DZ71" i="6" a="1"/>
  <c r="DY71" i="6" a="1"/>
  <c r="DY71" i="6" s="1"/>
  <c r="DX71" i="6" a="1"/>
  <c r="DX71" i="6" s="1"/>
  <c r="DW71" i="6" a="1"/>
  <c r="DW71" i="6" s="1"/>
  <c r="DV71" i="6" a="1"/>
  <c r="DV71" i="6" s="1"/>
  <c r="DU71" i="6" a="1"/>
  <c r="DU71" i="6" s="1"/>
  <c r="DT71" i="6" a="1"/>
  <c r="DT71" i="6" s="1"/>
  <c r="DS71" i="6" a="1"/>
  <c r="DS71" i="6" s="1"/>
  <c r="DR71" i="6" a="1"/>
  <c r="DR71" i="6" s="1"/>
  <c r="DQ71" i="6" a="1"/>
  <c r="DQ71" i="6" s="1"/>
  <c r="DP71" i="6" a="1"/>
  <c r="DP71" i="6" s="1"/>
  <c r="DO71" i="6" a="1"/>
  <c r="DO71" i="6" s="1"/>
  <c r="DN71" i="6" a="1"/>
  <c r="DN71" i="6" s="1"/>
  <c r="DM71" i="6" a="1"/>
  <c r="DM71" i="6" s="1"/>
  <c r="DL71" i="6" a="1"/>
  <c r="DL71" i="6" s="1"/>
  <c r="DK71" i="6" a="1"/>
  <c r="DK71" i="6" s="1"/>
  <c r="DJ71" i="6"/>
  <c r="DJ71" i="6" a="1"/>
  <c r="DI71" i="6" a="1"/>
  <c r="DI71" i="6" s="1"/>
  <c r="DH71" i="6" a="1"/>
  <c r="DH71" i="6" s="1"/>
  <c r="DG71" i="6" a="1"/>
  <c r="DG71" i="6" s="1"/>
  <c r="DF71" i="6" a="1"/>
  <c r="DF71" i="6" s="1"/>
  <c r="DE71" i="6" a="1"/>
  <c r="DE71" i="6" s="1"/>
  <c r="DD71" i="6" a="1"/>
  <c r="DD71" i="6" s="1"/>
  <c r="DC71" i="6" a="1"/>
  <c r="DC71" i="6" s="1"/>
  <c r="DB71" i="6" a="1"/>
  <c r="DB71" i="6" s="1"/>
  <c r="DA71" i="6" a="1"/>
  <c r="DA71" i="6" s="1"/>
  <c r="CZ71" i="6" a="1"/>
  <c r="CZ71" i="6" s="1"/>
  <c r="CY71" i="6" a="1"/>
  <c r="CY71" i="6" s="1"/>
  <c r="CX71" i="6" a="1"/>
  <c r="CX71" i="6" s="1"/>
  <c r="CW71" i="6" a="1"/>
  <c r="CW71" i="6" s="1"/>
  <c r="CV71" i="6" a="1"/>
  <c r="CV71" i="6" s="1"/>
  <c r="CU71" i="6" a="1"/>
  <c r="CU71" i="6" s="1"/>
  <c r="CT71" i="6" a="1"/>
  <c r="CT71" i="6" s="1"/>
  <c r="CS71" i="6" a="1"/>
  <c r="CS71" i="6" s="1"/>
  <c r="CR71" i="6" a="1"/>
  <c r="CR71" i="6" s="1"/>
  <c r="CQ71" i="6" a="1"/>
  <c r="CQ71" i="6" s="1"/>
  <c r="CP71" i="6" a="1"/>
  <c r="CP71" i="6" s="1"/>
  <c r="CO71" i="6" a="1"/>
  <c r="CO71" i="6" s="1"/>
  <c r="CN71" i="6" a="1"/>
  <c r="CN71" i="6" s="1"/>
  <c r="CM71" i="6" a="1"/>
  <c r="CM71" i="6" s="1"/>
  <c r="CL71" i="6" a="1"/>
  <c r="CL71" i="6" s="1"/>
  <c r="CK71" i="6" a="1"/>
  <c r="CK71" i="6" s="1"/>
  <c r="CJ71" i="6" a="1"/>
  <c r="CJ71" i="6" s="1"/>
  <c r="CI71" i="6" a="1"/>
  <c r="CI71" i="6" s="1"/>
  <c r="CH71" i="6" a="1"/>
  <c r="CH71" i="6" s="1"/>
  <c r="CG71" i="6" a="1"/>
  <c r="CG71" i="6" s="1"/>
  <c r="CF71" i="6" a="1"/>
  <c r="CF71" i="6" s="1"/>
  <c r="CE71" i="6" a="1"/>
  <c r="CE71" i="6" s="1"/>
  <c r="CD71" i="6" a="1"/>
  <c r="CD71" i="6" s="1"/>
  <c r="CC71" i="6" a="1"/>
  <c r="CC71" i="6" s="1"/>
  <c r="CB71" i="6" a="1"/>
  <c r="CB71" i="6" s="1"/>
  <c r="CA71" i="6" a="1"/>
  <c r="CA71" i="6" s="1"/>
  <c r="BZ71" i="6" a="1"/>
  <c r="BZ71" i="6" s="1"/>
  <c r="BY71" i="6" a="1"/>
  <c r="BY71" i="6" s="1"/>
  <c r="BX71" i="6" a="1"/>
  <c r="BX71" i="6" s="1"/>
  <c r="BW71" i="6" a="1"/>
  <c r="BW71" i="6" s="1"/>
  <c r="BV71" i="6" a="1"/>
  <c r="BV71" i="6" s="1"/>
  <c r="BU71" i="6" a="1"/>
  <c r="BU71" i="6" s="1"/>
  <c r="BT71" i="6" a="1"/>
  <c r="BT71" i="6" s="1"/>
  <c r="BS71" i="6" a="1"/>
  <c r="BS71" i="6" s="1"/>
  <c r="BR71" i="6" a="1"/>
  <c r="BR71" i="6" s="1"/>
  <c r="BQ71" i="6" a="1"/>
  <c r="BQ71" i="6" s="1"/>
  <c r="BP71" i="6" a="1"/>
  <c r="BP71" i="6" s="1"/>
  <c r="BO71" i="6" a="1"/>
  <c r="BO71" i="6" s="1"/>
  <c r="BN71" i="6" a="1"/>
  <c r="BN71" i="6" s="1"/>
  <c r="BM71" i="6" a="1"/>
  <c r="BM71" i="6" s="1"/>
  <c r="BL71" i="6" a="1"/>
  <c r="BL71" i="6" s="1"/>
  <c r="BK71" i="6" a="1"/>
  <c r="BK71" i="6" s="1"/>
  <c r="BJ71" i="6" a="1"/>
  <c r="BJ71" i="6" s="1"/>
  <c r="BI71" i="6" a="1"/>
  <c r="BI71" i="6" s="1"/>
  <c r="BH71" i="6" a="1"/>
  <c r="BH71" i="6" s="1"/>
  <c r="BG71" i="6" a="1"/>
  <c r="BG71" i="6" s="1"/>
  <c r="BF71" i="6" a="1"/>
  <c r="BF71" i="6" s="1"/>
  <c r="BE71" i="6" a="1"/>
  <c r="BE71" i="6" s="1"/>
  <c r="BD71" i="6" a="1"/>
  <c r="BD71" i="6" s="1"/>
  <c r="BC71" i="6" a="1"/>
  <c r="BC71" i="6" s="1"/>
  <c r="BB71" i="6" a="1"/>
  <c r="BB71" i="6" s="1"/>
  <c r="BA71" i="6" a="1"/>
  <c r="BA71" i="6" s="1"/>
  <c r="AZ71" i="6" a="1"/>
  <c r="AZ71" i="6" s="1"/>
  <c r="AY71" i="6" a="1"/>
  <c r="AY71" i="6" s="1"/>
  <c r="AX71" i="6" a="1"/>
  <c r="AX71" i="6" s="1"/>
  <c r="AW71" i="6" a="1"/>
  <c r="AW71" i="6" s="1"/>
  <c r="AV71" i="6" a="1"/>
  <c r="AV71" i="6" s="1"/>
  <c r="AU71" i="6" a="1"/>
  <c r="AU71" i="6" s="1"/>
  <c r="AT71" i="6" a="1"/>
  <c r="AT71" i="6" s="1"/>
  <c r="AM71" i="6"/>
  <c r="AF71" i="6" s="1"/>
  <c r="AE71" i="6"/>
  <c r="AB71" i="6"/>
  <c r="Y71" i="6"/>
  <c r="W71" i="6"/>
  <c r="U71" i="6"/>
  <c r="S71" i="6"/>
  <c r="Q71" i="6"/>
  <c r="O71" i="6"/>
  <c r="M71" i="6"/>
  <c r="K71" i="6"/>
  <c r="I71" i="6"/>
  <c r="G71" i="6"/>
  <c r="E71" i="6"/>
  <c r="IK70" i="6" a="1"/>
  <c r="IK70" i="6" s="1"/>
  <c r="IJ70" i="6" a="1"/>
  <c r="IJ70" i="6" s="1"/>
  <c r="II70" i="6" a="1"/>
  <c r="II70" i="6" s="1"/>
  <c r="IH70" i="6" a="1"/>
  <c r="IH70" i="6" s="1"/>
  <c r="IG70" i="6" a="1"/>
  <c r="IG70" i="6" s="1"/>
  <c r="IF70" i="6" a="1"/>
  <c r="IF70" i="6" s="1"/>
  <c r="IE70" i="6" a="1"/>
  <c r="IE70" i="6" s="1"/>
  <c r="ID70" i="6" a="1"/>
  <c r="ID70" i="6" s="1"/>
  <c r="IC70" i="6" a="1"/>
  <c r="IC70" i="6" s="1"/>
  <c r="IB70" i="6" a="1"/>
  <c r="IB70" i="6" s="1"/>
  <c r="IA70" i="6" a="1"/>
  <c r="IA70" i="6" s="1"/>
  <c r="HZ70" i="6" a="1"/>
  <c r="HZ70" i="6" s="1"/>
  <c r="HY70" i="6" a="1"/>
  <c r="HY70" i="6" s="1"/>
  <c r="HX70" i="6" a="1"/>
  <c r="HX70" i="6" s="1"/>
  <c r="HW70" i="6" a="1"/>
  <c r="HW70" i="6" s="1"/>
  <c r="HV70" i="6" a="1"/>
  <c r="HV70" i="6" s="1"/>
  <c r="HU70" i="6" a="1"/>
  <c r="HU70" i="6" s="1"/>
  <c r="HT70" i="6" a="1"/>
  <c r="HT70" i="6" s="1"/>
  <c r="HS70" i="6" a="1"/>
  <c r="HS70" i="6" s="1"/>
  <c r="HR70" i="6" a="1"/>
  <c r="HR70" i="6" s="1"/>
  <c r="HQ70" i="6" a="1"/>
  <c r="HQ70" i="6" s="1"/>
  <c r="HP70" i="6" a="1"/>
  <c r="HP70" i="6" s="1"/>
  <c r="HO70" i="6" a="1"/>
  <c r="HO70" i="6" s="1"/>
  <c r="HN70" i="6" a="1"/>
  <c r="HN70" i="6" s="1"/>
  <c r="HM70" i="6" a="1"/>
  <c r="HM70" i="6" s="1"/>
  <c r="HL70" i="6" a="1"/>
  <c r="HL70" i="6" s="1"/>
  <c r="HK70" i="6" a="1"/>
  <c r="HK70" i="6" s="1"/>
  <c r="HJ70" i="6" a="1"/>
  <c r="HJ70" i="6" s="1"/>
  <c r="HI70" i="6" a="1"/>
  <c r="HI70" i="6" s="1"/>
  <c r="HH70" i="6" a="1"/>
  <c r="HH70" i="6" s="1"/>
  <c r="HG70" i="6" a="1"/>
  <c r="HG70" i="6" s="1"/>
  <c r="HF70" i="6" a="1"/>
  <c r="HF70" i="6" s="1"/>
  <c r="HE70" i="6" a="1"/>
  <c r="HE70" i="6" s="1"/>
  <c r="HD70" i="6" a="1"/>
  <c r="HD70" i="6" s="1"/>
  <c r="HC70" i="6" a="1"/>
  <c r="HC70" i="6" s="1"/>
  <c r="HB70" i="6" a="1"/>
  <c r="HB70" i="6" s="1"/>
  <c r="HA70" i="6" a="1"/>
  <c r="HA70" i="6" s="1"/>
  <c r="GZ70" i="6" a="1"/>
  <c r="GZ70" i="6" s="1"/>
  <c r="GY70" i="6" a="1"/>
  <c r="GY70" i="6" s="1"/>
  <c r="GX70" i="6" a="1"/>
  <c r="GX70" i="6" s="1"/>
  <c r="GW70" i="6" a="1"/>
  <c r="GW70" i="6" s="1"/>
  <c r="GV70" i="6" a="1"/>
  <c r="GV70" i="6" s="1"/>
  <c r="GU70" i="6" a="1"/>
  <c r="GU70" i="6" s="1"/>
  <c r="GT70" i="6" a="1"/>
  <c r="GT70" i="6" s="1"/>
  <c r="GS70" i="6" a="1"/>
  <c r="GS70" i="6" s="1"/>
  <c r="GR70" i="6" a="1"/>
  <c r="GR70" i="6" s="1"/>
  <c r="GQ70" i="6" a="1"/>
  <c r="GQ70" i="6" s="1"/>
  <c r="GP70" i="6" a="1"/>
  <c r="GP70" i="6" s="1"/>
  <c r="GO70" i="6" a="1"/>
  <c r="GO70" i="6" s="1"/>
  <c r="GN70" i="6" a="1"/>
  <c r="GN70" i="6" s="1"/>
  <c r="GM70" i="6" a="1"/>
  <c r="GM70" i="6" s="1"/>
  <c r="GL70" i="6" a="1"/>
  <c r="GL70" i="6" s="1"/>
  <c r="GK70" i="6" a="1"/>
  <c r="GK70" i="6" s="1"/>
  <c r="GJ70" i="6" a="1"/>
  <c r="GJ70" i="6" s="1"/>
  <c r="GI70" i="6" a="1"/>
  <c r="GI70" i="6" s="1"/>
  <c r="GH70" i="6" a="1"/>
  <c r="GH70" i="6" s="1"/>
  <c r="GG70" i="6" a="1"/>
  <c r="GG70" i="6" s="1"/>
  <c r="GF70" i="6" a="1"/>
  <c r="GF70" i="6" s="1"/>
  <c r="GE70" i="6" a="1"/>
  <c r="GE70" i="6" s="1"/>
  <c r="GD70" i="6" a="1"/>
  <c r="GD70" i="6" s="1"/>
  <c r="GC70" i="6" a="1"/>
  <c r="GC70" i="6" s="1"/>
  <c r="GB70" i="6" a="1"/>
  <c r="GB70" i="6" s="1"/>
  <c r="GA70" i="6" a="1"/>
  <c r="GA70" i="6" s="1"/>
  <c r="FZ70" i="6" a="1"/>
  <c r="FZ70" i="6" s="1"/>
  <c r="FY70" i="6" a="1"/>
  <c r="FY70" i="6" s="1"/>
  <c r="FX70" i="6" a="1"/>
  <c r="FX70" i="6" s="1"/>
  <c r="FW70" i="6" a="1"/>
  <c r="FW70" i="6" s="1"/>
  <c r="FV70" i="6" a="1"/>
  <c r="FV70" i="6" s="1"/>
  <c r="FU70" i="6" a="1"/>
  <c r="FU70" i="6" s="1"/>
  <c r="FT70" i="6" a="1"/>
  <c r="FT70" i="6" s="1"/>
  <c r="FS70" i="6" a="1"/>
  <c r="FS70" i="6" s="1"/>
  <c r="FR70" i="6" a="1"/>
  <c r="FR70" i="6" s="1"/>
  <c r="FQ70" i="6" a="1"/>
  <c r="FQ70" i="6" s="1"/>
  <c r="FP70" i="6" a="1"/>
  <c r="FP70" i="6" s="1"/>
  <c r="FO70" i="6" a="1"/>
  <c r="FO70" i="6" s="1"/>
  <c r="FN70" i="6" a="1"/>
  <c r="FN70" i="6" s="1"/>
  <c r="FM70" i="6" a="1"/>
  <c r="FM70" i="6" s="1"/>
  <c r="FL70" i="6" a="1"/>
  <c r="FL70" i="6" s="1"/>
  <c r="FK70" i="6" a="1"/>
  <c r="FK70" i="6" s="1"/>
  <c r="FJ70" i="6" a="1"/>
  <c r="FJ70" i="6" s="1"/>
  <c r="FI70" i="6" a="1"/>
  <c r="FI70" i="6" s="1"/>
  <c r="FH70" i="6" a="1"/>
  <c r="FH70" i="6" s="1"/>
  <c r="FG70" i="6" a="1"/>
  <c r="FG70" i="6" s="1"/>
  <c r="FF70" i="6" a="1"/>
  <c r="FF70" i="6" s="1"/>
  <c r="FE70" i="6" a="1"/>
  <c r="FE70" i="6" s="1"/>
  <c r="FD70" i="6" a="1"/>
  <c r="FD70" i="6" s="1"/>
  <c r="FC70" i="6" a="1"/>
  <c r="FC70" i="6" s="1"/>
  <c r="FB70" i="6" a="1"/>
  <c r="FB70" i="6" s="1"/>
  <c r="FA70" i="6" a="1"/>
  <c r="FA70" i="6" s="1"/>
  <c r="EZ70" i="6" a="1"/>
  <c r="EZ70" i="6" s="1"/>
  <c r="EY70" i="6" a="1"/>
  <c r="EY70" i="6" s="1"/>
  <c r="EX70" i="6" a="1"/>
  <c r="EX70" i="6" s="1"/>
  <c r="EW70" i="6" a="1"/>
  <c r="EW70" i="6" s="1"/>
  <c r="EV70" i="6" a="1"/>
  <c r="EV70" i="6" s="1"/>
  <c r="EU70" i="6" a="1"/>
  <c r="EU70" i="6" s="1"/>
  <c r="ET70" i="6" a="1"/>
  <c r="ET70" i="6" s="1"/>
  <c r="ES70" i="6" a="1"/>
  <c r="ES70" i="6" s="1"/>
  <c r="ER70" i="6" a="1"/>
  <c r="ER70" i="6" s="1"/>
  <c r="EQ70" i="6" a="1"/>
  <c r="EQ70" i="6" s="1"/>
  <c r="EP70" i="6" a="1"/>
  <c r="EP70" i="6" s="1"/>
  <c r="EO70" i="6" a="1"/>
  <c r="EO70" i="6" s="1"/>
  <c r="EN70" i="6" a="1"/>
  <c r="EN70" i="6" s="1"/>
  <c r="EM70" i="6" a="1"/>
  <c r="EM70" i="6" s="1"/>
  <c r="EL70" i="6" a="1"/>
  <c r="EL70" i="6" s="1"/>
  <c r="EK70" i="6" a="1"/>
  <c r="EK70" i="6" s="1"/>
  <c r="EJ70" i="6" a="1"/>
  <c r="EJ70" i="6" s="1"/>
  <c r="EI70" i="6" a="1"/>
  <c r="EI70" i="6" s="1"/>
  <c r="EH70" i="6" a="1"/>
  <c r="EH70" i="6" s="1"/>
  <c r="EG70" i="6" a="1"/>
  <c r="EG70" i="6" s="1"/>
  <c r="EF70" i="6" a="1"/>
  <c r="EF70" i="6" s="1"/>
  <c r="EE70" i="6" a="1"/>
  <c r="EE70" i="6" s="1"/>
  <c r="ED70" i="6" a="1"/>
  <c r="ED70" i="6" s="1"/>
  <c r="EC70" i="6" a="1"/>
  <c r="EC70" i="6" s="1"/>
  <c r="EB70" i="6" a="1"/>
  <c r="EB70" i="6" s="1"/>
  <c r="EA70" i="6" a="1"/>
  <c r="EA70" i="6" s="1"/>
  <c r="DZ70" i="6" a="1"/>
  <c r="DZ70" i="6" s="1"/>
  <c r="DY70" i="6" a="1"/>
  <c r="DY70" i="6" s="1"/>
  <c r="DX70" i="6" a="1"/>
  <c r="DX70" i="6" s="1"/>
  <c r="DW70" i="6" a="1"/>
  <c r="DW70" i="6" s="1"/>
  <c r="DV70" i="6" a="1"/>
  <c r="DV70" i="6" s="1"/>
  <c r="DU70" i="6" a="1"/>
  <c r="DU70" i="6" s="1"/>
  <c r="DT70" i="6" a="1"/>
  <c r="DT70" i="6" s="1"/>
  <c r="DS70" i="6" a="1"/>
  <c r="DS70" i="6" s="1"/>
  <c r="DR70" i="6" a="1"/>
  <c r="DR70" i="6" s="1"/>
  <c r="DQ70" i="6" a="1"/>
  <c r="DQ70" i="6" s="1"/>
  <c r="DP70" i="6" a="1"/>
  <c r="DP70" i="6" s="1"/>
  <c r="DO70" i="6" a="1"/>
  <c r="DO70" i="6" s="1"/>
  <c r="DN70" i="6" a="1"/>
  <c r="DN70" i="6" s="1"/>
  <c r="DM70" i="6" a="1"/>
  <c r="DM70" i="6" s="1"/>
  <c r="DL70" i="6" a="1"/>
  <c r="DL70" i="6" s="1"/>
  <c r="DK70" i="6" a="1"/>
  <c r="DK70" i="6" s="1"/>
  <c r="DJ70" i="6" a="1"/>
  <c r="DJ70" i="6" s="1"/>
  <c r="DI70" i="6" a="1"/>
  <c r="DI70" i="6" s="1"/>
  <c r="DH70" i="6" a="1"/>
  <c r="DH70" i="6" s="1"/>
  <c r="DG70" i="6" a="1"/>
  <c r="DG70" i="6" s="1"/>
  <c r="DF70" i="6" a="1"/>
  <c r="DF70" i="6" s="1"/>
  <c r="DE70" i="6" a="1"/>
  <c r="DE70" i="6" s="1"/>
  <c r="DD70" i="6" a="1"/>
  <c r="DD70" i="6" s="1"/>
  <c r="DC70" i="6" a="1"/>
  <c r="DC70" i="6" s="1"/>
  <c r="DB70" i="6" a="1"/>
  <c r="DB70" i="6" s="1"/>
  <c r="DA70" i="6" a="1"/>
  <c r="DA70" i="6" s="1"/>
  <c r="CZ70" i="6" a="1"/>
  <c r="CZ70" i="6" s="1"/>
  <c r="CY70" i="6" a="1"/>
  <c r="CY70" i="6" s="1"/>
  <c r="CX70" i="6" a="1"/>
  <c r="CX70" i="6" s="1"/>
  <c r="CW70" i="6" a="1"/>
  <c r="CW70" i="6" s="1"/>
  <c r="CV70" i="6" a="1"/>
  <c r="CV70" i="6" s="1"/>
  <c r="CU70" i="6" a="1"/>
  <c r="CU70" i="6" s="1"/>
  <c r="CT70" i="6" a="1"/>
  <c r="CT70" i="6" s="1"/>
  <c r="CS70" i="6" a="1"/>
  <c r="CS70" i="6" s="1"/>
  <c r="CR70" i="6" a="1"/>
  <c r="CR70" i="6" s="1"/>
  <c r="CQ70" i="6" a="1"/>
  <c r="CQ70" i="6" s="1"/>
  <c r="CP70" i="6" a="1"/>
  <c r="CP70" i="6" s="1"/>
  <c r="CO70" i="6" a="1"/>
  <c r="CO70" i="6" s="1"/>
  <c r="CN70" i="6" a="1"/>
  <c r="CN70" i="6" s="1"/>
  <c r="CM70" i="6" a="1"/>
  <c r="CM70" i="6" s="1"/>
  <c r="CL70" i="6" a="1"/>
  <c r="CL70" i="6" s="1"/>
  <c r="CK70" i="6" a="1"/>
  <c r="CK70" i="6" s="1"/>
  <c r="CJ70" i="6" a="1"/>
  <c r="CJ70" i="6" s="1"/>
  <c r="CI70" i="6" a="1"/>
  <c r="CI70" i="6" s="1"/>
  <c r="CH70" i="6" a="1"/>
  <c r="CH70" i="6" s="1"/>
  <c r="CG70" i="6" a="1"/>
  <c r="CG70" i="6" s="1"/>
  <c r="CF70" i="6" a="1"/>
  <c r="CF70" i="6" s="1"/>
  <c r="CE70" i="6" a="1"/>
  <c r="CE70" i="6" s="1"/>
  <c r="CD70" i="6" a="1"/>
  <c r="CD70" i="6" s="1"/>
  <c r="CC70" i="6" a="1"/>
  <c r="CC70" i="6" s="1"/>
  <c r="CB70" i="6" a="1"/>
  <c r="CB70" i="6" s="1"/>
  <c r="CA70" i="6" a="1"/>
  <c r="CA70" i="6" s="1"/>
  <c r="BZ70" i="6" a="1"/>
  <c r="BZ70" i="6" s="1"/>
  <c r="BY70" i="6" a="1"/>
  <c r="BY70" i="6" s="1"/>
  <c r="BX70" i="6" a="1"/>
  <c r="BX70" i="6" s="1"/>
  <c r="BW70" i="6" a="1"/>
  <c r="BW70" i="6" s="1"/>
  <c r="BV70" i="6" a="1"/>
  <c r="BV70" i="6" s="1"/>
  <c r="BU70" i="6" a="1"/>
  <c r="BU70" i="6" s="1"/>
  <c r="BT70" i="6" a="1"/>
  <c r="BT70" i="6" s="1"/>
  <c r="BS70" i="6" a="1"/>
  <c r="BS70" i="6" s="1"/>
  <c r="BR70" i="6" a="1"/>
  <c r="BR70" i="6" s="1"/>
  <c r="BQ70" i="6" a="1"/>
  <c r="BQ70" i="6" s="1"/>
  <c r="BP70" i="6" a="1"/>
  <c r="BP70" i="6" s="1"/>
  <c r="BO70" i="6" a="1"/>
  <c r="BO70" i="6" s="1"/>
  <c r="BN70" i="6" a="1"/>
  <c r="BN70" i="6" s="1"/>
  <c r="BM70" i="6" a="1"/>
  <c r="BM70" i="6" s="1"/>
  <c r="BL70" i="6" a="1"/>
  <c r="BL70" i="6" s="1"/>
  <c r="BK70" i="6" a="1"/>
  <c r="BK70" i="6" s="1"/>
  <c r="BJ70" i="6" a="1"/>
  <c r="BJ70" i="6" s="1"/>
  <c r="BI70" i="6" a="1"/>
  <c r="BI70" i="6" s="1"/>
  <c r="BH70" i="6" a="1"/>
  <c r="BH70" i="6" s="1"/>
  <c r="BG70" i="6" a="1"/>
  <c r="BG70" i="6" s="1"/>
  <c r="BF70" i="6" a="1"/>
  <c r="BF70" i="6" s="1"/>
  <c r="BE70" i="6" a="1"/>
  <c r="BE70" i="6" s="1"/>
  <c r="BD70" i="6" a="1"/>
  <c r="BD70" i="6" s="1"/>
  <c r="BC70" i="6" a="1"/>
  <c r="BC70" i="6" s="1"/>
  <c r="BB70" i="6" a="1"/>
  <c r="BB70" i="6" s="1"/>
  <c r="BA70" i="6" a="1"/>
  <c r="BA70" i="6" s="1"/>
  <c r="AZ70" i="6" a="1"/>
  <c r="AZ70" i="6" s="1"/>
  <c r="AY70" i="6" a="1"/>
  <c r="AY70" i="6" s="1"/>
  <c r="AX70" i="6" a="1"/>
  <c r="AX70" i="6" s="1"/>
  <c r="AW70" i="6" a="1"/>
  <c r="AW70" i="6" s="1"/>
  <c r="AV70" i="6" a="1"/>
  <c r="AV70" i="6" s="1"/>
  <c r="AU70" i="6" a="1"/>
  <c r="AU70" i="6" s="1"/>
  <c r="AT70" i="6" a="1"/>
  <c r="AT70" i="6" s="1"/>
  <c r="AQ70" i="6"/>
  <c r="AN70" i="6"/>
  <c r="AM70" i="6"/>
  <c r="AF70" i="6" s="1"/>
  <c r="AE70" i="6"/>
  <c r="AD70" i="6"/>
  <c r="AC70" i="6"/>
  <c r="AA70" i="6"/>
  <c r="Z70" i="6"/>
  <c r="Y70" i="6"/>
  <c r="W70" i="6"/>
  <c r="V70" i="6"/>
  <c r="U70" i="6"/>
  <c r="S70" i="6"/>
  <c r="R70" i="6"/>
  <c r="Q70" i="6"/>
  <c r="O70" i="6"/>
  <c r="N70" i="6"/>
  <c r="M70" i="6"/>
  <c r="K70" i="6"/>
  <c r="J70" i="6"/>
  <c r="I70" i="6"/>
  <c r="G70" i="6"/>
  <c r="F70" i="6"/>
  <c r="E70" i="6"/>
  <c r="IK69" i="6" a="1"/>
  <c r="IK69" i="6" s="1"/>
  <c r="IJ69" i="6" a="1"/>
  <c r="IJ69" i="6" s="1"/>
  <c r="II69" i="6" a="1"/>
  <c r="II69" i="6" s="1"/>
  <c r="IH69" i="6"/>
  <c r="IH69" i="6" a="1"/>
  <c r="IG69" i="6" a="1"/>
  <c r="IG69" i="6" s="1"/>
  <c r="IF69" i="6" a="1"/>
  <c r="IF69" i="6" s="1"/>
  <c r="IE69" i="6" a="1"/>
  <c r="IE69" i="6" s="1"/>
  <c r="ID69" i="6" a="1"/>
  <c r="ID69" i="6" s="1"/>
  <c r="IC69" i="6" a="1"/>
  <c r="IC69" i="6" s="1"/>
  <c r="IB69" i="6" a="1"/>
  <c r="IB69" i="6" s="1"/>
  <c r="IA69" i="6" a="1"/>
  <c r="IA69" i="6" s="1"/>
  <c r="HZ69" i="6" a="1"/>
  <c r="HZ69" i="6" s="1"/>
  <c r="HY69" i="6" a="1"/>
  <c r="HY69" i="6" s="1"/>
  <c r="HX69" i="6"/>
  <c r="HX69" i="6" a="1"/>
  <c r="HW69" i="6" a="1"/>
  <c r="HW69" i="6" s="1"/>
  <c r="HV69" i="6" a="1"/>
  <c r="HV69" i="6" s="1"/>
  <c r="HU69" i="6" a="1"/>
  <c r="HU69" i="6" s="1"/>
  <c r="HT69" i="6" a="1"/>
  <c r="HT69" i="6" s="1"/>
  <c r="HS69" i="6" a="1"/>
  <c r="HS69" i="6" s="1"/>
  <c r="HR69" i="6" a="1"/>
  <c r="HR69" i="6" s="1"/>
  <c r="HQ69" i="6" a="1"/>
  <c r="HQ69" i="6" s="1"/>
  <c r="HP69" i="6" a="1"/>
  <c r="HP69" i="6" s="1"/>
  <c r="HO69" i="6" a="1"/>
  <c r="HO69" i="6" s="1"/>
  <c r="HN69" i="6"/>
  <c r="HN69" i="6" a="1"/>
  <c r="HM69" i="6" a="1"/>
  <c r="HM69" i="6" s="1"/>
  <c r="HL69" i="6" a="1"/>
  <c r="HL69" i="6" s="1"/>
  <c r="HK69" i="6" a="1"/>
  <c r="HK69" i="6" s="1"/>
  <c r="HJ69" i="6" a="1"/>
  <c r="HJ69" i="6" s="1"/>
  <c r="HI69" i="6" a="1"/>
  <c r="HI69" i="6" s="1"/>
  <c r="HH69" i="6" a="1"/>
  <c r="HH69" i="6" s="1"/>
  <c r="HG69" i="6" a="1"/>
  <c r="HG69" i="6" s="1"/>
  <c r="HF69" i="6" a="1"/>
  <c r="HF69" i="6" s="1"/>
  <c r="HE69" i="6" a="1"/>
  <c r="HE69" i="6" s="1"/>
  <c r="HD69" i="6" a="1"/>
  <c r="HD69" i="6" s="1"/>
  <c r="HC69" i="6" a="1"/>
  <c r="HC69" i="6" s="1"/>
  <c r="HB69" i="6"/>
  <c r="HB69" i="6" a="1"/>
  <c r="HA69" i="6" a="1"/>
  <c r="HA69" i="6" s="1"/>
  <c r="GZ69" i="6" a="1"/>
  <c r="GZ69" i="6" s="1"/>
  <c r="GY69" i="6" a="1"/>
  <c r="GY69" i="6" s="1"/>
  <c r="GX69" i="6" a="1"/>
  <c r="GX69" i="6" s="1"/>
  <c r="GW69" i="6" a="1"/>
  <c r="GW69" i="6" s="1"/>
  <c r="GV69" i="6" a="1"/>
  <c r="GV69" i="6" s="1"/>
  <c r="GU69" i="6" a="1"/>
  <c r="GU69" i="6" s="1"/>
  <c r="GT69" i="6" a="1"/>
  <c r="GT69" i="6" s="1"/>
  <c r="GS69" i="6" a="1"/>
  <c r="GS69" i="6" s="1"/>
  <c r="GR69" i="6"/>
  <c r="GR69" i="6" a="1"/>
  <c r="GQ69" i="6" a="1"/>
  <c r="GQ69" i="6" s="1"/>
  <c r="GP69" i="6" a="1"/>
  <c r="GP69" i="6" s="1"/>
  <c r="GO69" i="6" a="1"/>
  <c r="GO69" i="6" s="1"/>
  <c r="GN69" i="6" a="1"/>
  <c r="GN69" i="6" s="1"/>
  <c r="GM69" i="6" a="1"/>
  <c r="GM69" i="6" s="1"/>
  <c r="GL69" i="6" a="1"/>
  <c r="GL69" i="6" s="1"/>
  <c r="GK69" i="6" a="1"/>
  <c r="GK69" i="6" s="1"/>
  <c r="GJ69" i="6" a="1"/>
  <c r="GJ69" i="6" s="1"/>
  <c r="GI69" i="6" a="1"/>
  <c r="GI69" i="6" s="1"/>
  <c r="GH69" i="6"/>
  <c r="GH69" i="6" a="1"/>
  <c r="GG69" i="6" a="1"/>
  <c r="GG69" i="6" s="1"/>
  <c r="GF69" i="6" a="1"/>
  <c r="GF69" i="6" s="1"/>
  <c r="GE69" i="6" a="1"/>
  <c r="GE69" i="6" s="1"/>
  <c r="GD69" i="6" a="1"/>
  <c r="GD69" i="6" s="1"/>
  <c r="GC69" i="6" a="1"/>
  <c r="GC69" i="6" s="1"/>
  <c r="GB69" i="6" a="1"/>
  <c r="GB69" i="6" s="1"/>
  <c r="GA69" i="6" a="1"/>
  <c r="GA69" i="6" s="1"/>
  <c r="FZ69" i="6" a="1"/>
  <c r="FZ69" i="6" s="1"/>
  <c r="FY69" i="6" a="1"/>
  <c r="FY69" i="6" s="1"/>
  <c r="FX69" i="6" a="1"/>
  <c r="FX69" i="6" s="1"/>
  <c r="FW69" i="6" a="1"/>
  <c r="FW69" i="6" s="1"/>
  <c r="FV69" i="6"/>
  <c r="FV69" i="6" a="1"/>
  <c r="FU69" i="6" a="1"/>
  <c r="FU69" i="6" s="1"/>
  <c r="FT69" i="6" a="1"/>
  <c r="FT69" i="6" s="1"/>
  <c r="FS69" i="6" a="1"/>
  <c r="FS69" i="6" s="1"/>
  <c r="FR69" i="6" a="1"/>
  <c r="FR69" i="6" s="1"/>
  <c r="FQ69" i="6" a="1"/>
  <c r="FQ69" i="6" s="1"/>
  <c r="FP69" i="6" a="1"/>
  <c r="FP69" i="6" s="1"/>
  <c r="FO69" i="6" a="1"/>
  <c r="FO69" i="6" s="1"/>
  <c r="FN69" i="6" a="1"/>
  <c r="FN69" i="6" s="1"/>
  <c r="FM69" i="6" a="1"/>
  <c r="FM69" i="6" s="1"/>
  <c r="FL69" i="6"/>
  <c r="FL69" i="6" a="1"/>
  <c r="FK69" i="6" a="1"/>
  <c r="FK69" i="6" s="1"/>
  <c r="FJ69" i="6" a="1"/>
  <c r="FJ69" i="6" s="1"/>
  <c r="FI69" i="6" a="1"/>
  <c r="FI69" i="6" s="1"/>
  <c r="FH69" i="6" a="1"/>
  <c r="FH69" i="6" s="1"/>
  <c r="FG69" i="6" a="1"/>
  <c r="FG69" i="6" s="1"/>
  <c r="FF69" i="6" a="1"/>
  <c r="FF69" i="6" s="1"/>
  <c r="FE69" i="6" a="1"/>
  <c r="FE69" i="6" s="1"/>
  <c r="FD69" i="6" a="1"/>
  <c r="FD69" i="6" s="1"/>
  <c r="FC69" i="6" a="1"/>
  <c r="FC69" i="6" s="1"/>
  <c r="FB69" i="6"/>
  <c r="FB69" i="6" a="1"/>
  <c r="FA69" i="6" a="1"/>
  <c r="FA69" i="6" s="1"/>
  <c r="EZ69" i="6" a="1"/>
  <c r="EZ69" i="6" s="1"/>
  <c r="EY69" i="6" a="1"/>
  <c r="EY69" i="6" s="1"/>
  <c r="EX69" i="6" a="1"/>
  <c r="EX69" i="6" s="1"/>
  <c r="EW69" i="6" a="1"/>
  <c r="EW69" i="6" s="1"/>
  <c r="EV69" i="6" a="1"/>
  <c r="EV69" i="6" s="1"/>
  <c r="EU69" i="6" a="1"/>
  <c r="EU69" i="6" s="1"/>
  <c r="ET69" i="6" a="1"/>
  <c r="ET69" i="6" s="1"/>
  <c r="ES69" i="6" a="1"/>
  <c r="ES69" i="6" s="1"/>
  <c r="ER69" i="6" a="1"/>
  <c r="ER69" i="6" s="1"/>
  <c r="EQ69" i="6" a="1"/>
  <c r="EQ69" i="6" s="1"/>
  <c r="EP69" i="6"/>
  <c r="EP69" i="6" a="1"/>
  <c r="EO69" i="6" a="1"/>
  <c r="EO69" i="6" s="1"/>
  <c r="EN69" i="6" a="1"/>
  <c r="EN69" i="6" s="1"/>
  <c r="EM69" i="6" a="1"/>
  <c r="EM69" i="6" s="1"/>
  <c r="EL69" i="6" a="1"/>
  <c r="EL69" i="6" s="1"/>
  <c r="EK69" i="6" a="1"/>
  <c r="EK69" i="6" s="1"/>
  <c r="EJ69" i="6" a="1"/>
  <c r="EJ69" i="6" s="1"/>
  <c r="EI69" i="6" a="1"/>
  <c r="EI69" i="6" s="1"/>
  <c r="EH69" i="6" a="1"/>
  <c r="EH69" i="6" s="1"/>
  <c r="EG69" i="6" a="1"/>
  <c r="EG69" i="6" s="1"/>
  <c r="EF69" i="6" a="1"/>
  <c r="EF69" i="6" s="1"/>
  <c r="EE69" i="6" a="1"/>
  <c r="EE69" i="6" s="1"/>
  <c r="ED69" i="6"/>
  <c r="ED69" i="6" a="1"/>
  <c r="EC69" i="6" a="1"/>
  <c r="EC69" i="6" s="1"/>
  <c r="EB69" i="6" a="1"/>
  <c r="EB69" i="6" s="1"/>
  <c r="EA69" i="6" a="1"/>
  <c r="EA69" i="6" s="1"/>
  <c r="DZ69" i="6" a="1"/>
  <c r="DZ69" i="6" s="1"/>
  <c r="DY69" i="6" a="1"/>
  <c r="DY69" i="6" s="1"/>
  <c r="DX69" i="6" a="1"/>
  <c r="DX69" i="6" s="1"/>
  <c r="DW69" i="6" a="1"/>
  <c r="DW69" i="6" s="1"/>
  <c r="DV69" i="6" a="1"/>
  <c r="DV69" i="6" s="1"/>
  <c r="DU69" i="6" a="1"/>
  <c r="DU69" i="6" s="1"/>
  <c r="DT69" i="6" a="1"/>
  <c r="DT69" i="6" s="1"/>
  <c r="DS69" i="6" a="1"/>
  <c r="DS69" i="6" s="1"/>
  <c r="DR69" i="6"/>
  <c r="DR69" i="6" a="1"/>
  <c r="DQ69" i="6" a="1"/>
  <c r="DQ69" i="6" s="1"/>
  <c r="DP69" i="6" a="1"/>
  <c r="DP69" i="6" s="1"/>
  <c r="DO69" i="6" a="1"/>
  <c r="DO69" i="6" s="1"/>
  <c r="DN69" i="6" a="1"/>
  <c r="DN69" i="6" s="1"/>
  <c r="DM69" i="6" a="1"/>
  <c r="DM69" i="6" s="1"/>
  <c r="DL69" i="6" a="1"/>
  <c r="DL69" i="6" s="1"/>
  <c r="DK69" i="6" a="1"/>
  <c r="DK69" i="6" s="1"/>
  <c r="DJ69" i="6" a="1"/>
  <c r="DJ69" i="6" s="1"/>
  <c r="DI69" i="6" a="1"/>
  <c r="DI69" i="6" s="1"/>
  <c r="DH69" i="6"/>
  <c r="DH69" i="6" a="1"/>
  <c r="DG69" i="6" a="1"/>
  <c r="DG69" i="6" s="1"/>
  <c r="DF69" i="6" a="1"/>
  <c r="DF69" i="6" s="1"/>
  <c r="DE69" i="6" a="1"/>
  <c r="DE69" i="6" s="1"/>
  <c r="DD69" i="6" a="1"/>
  <c r="DD69" i="6" s="1"/>
  <c r="DC69" i="6" a="1"/>
  <c r="DC69" i="6" s="1"/>
  <c r="DB69" i="6" a="1"/>
  <c r="DB69" i="6" s="1"/>
  <c r="DA69" i="6" a="1"/>
  <c r="DA69" i="6" s="1"/>
  <c r="CZ69" i="6" a="1"/>
  <c r="CZ69" i="6" s="1"/>
  <c r="CY69" i="6" a="1"/>
  <c r="CY69" i="6" s="1"/>
  <c r="CX69" i="6"/>
  <c r="CX69" i="6" a="1"/>
  <c r="CW69" i="6" a="1"/>
  <c r="CW69" i="6" s="1"/>
  <c r="CV69" i="6" a="1"/>
  <c r="CV69" i="6" s="1"/>
  <c r="CU69" i="6" a="1"/>
  <c r="CU69" i="6" s="1"/>
  <c r="CT69" i="6" a="1"/>
  <c r="CT69" i="6" s="1"/>
  <c r="CS69" i="6" a="1"/>
  <c r="CS69" i="6" s="1"/>
  <c r="CR69" i="6" a="1"/>
  <c r="CR69" i="6" s="1"/>
  <c r="CQ69" i="6" a="1"/>
  <c r="CQ69" i="6" s="1"/>
  <c r="CP69" i="6" a="1"/>
  <c r="CP69" i="6" s="1"/>
  <c r="CO69" i="6" a="1"/>
  <c r="CO69" i="6" s="1"/>
  <c r="CN69" i="6" a="1"/>
  <c r="CN69" i="6" s="1"/>
  <c r="CM69" i="6" a="1"/>
  <c r="CM69" i="6" s="1"/>
  <c r="CL69" i="6"/>
  <c r="CL69" i="6" a="1"/>
  <c r="CK69" i="6" a="1"/>
  <c r="CK69" i="6" s="1"/>
  <c r="CJ69" i="6" a="1"/>
  <c r="CJ69" i="6" s="1"/>
  <c r="CI69" i="6" a="1"/>
  <c r="CI69" i="6" s="1"/>
  <c r="CH69" i="6" a="1"/>
  <c r="CH69" i="6" s="1"/>
  <c r="CG69" i="6" a="1"/>
  <c r="CG69" i="6" s="1"/>
  <c r="CF69" i="6" a="1"/>
  <c r="CF69" i="6" s="1"/>
  <c r="CE69" i="6" a="1"/>
  <c r="CE69" i="6" s="1"/>
  <c r="CD69" i="6" a="1"/>
  <c r="CD69" i="6" s="1"/>
  <c r="CC69" i="6" a="1"/>
  <c r="CC69" i="6" s="1"/>
  <c r="CB69" i="6"/>
  <c r="CB69" i="6" a="1"/>
  <c r="CA69" i="6" a="1"/>
  <c r="CA69" i="6" s="1"/>
  <c r="BZ69" i="6" a="1"/>
  <c r="BZ69" i="6" s="1"/>
  <c r="BY69" i="6" a="1"/>
  <c r="BY69" i="6" s="1"/>
  <c r="BX69" i="6" a="1"/>
  <c r="BX69" i="6" s="1"/>
  <c r="BW69" i="6" a="1"/>
  <c r="BW69" i="6" s="1"/>
  <c r="BV69" i="6" a="1"/>
  <c r="BV69" i="6" s="1"/>
  <c r="BU69" i="6" a="1"/>
  <c r="BU69" i="6" s="1"/>
  <c r="BT69" i="6" a="1"/>
  <c r="BT69" i="6" s="1"/>
  <c r="BS69" i="6" a="1"/>
  <c r="BS69" i="6" s="1"/>
  <c r="BR69" i="6"/>
  <c r="BR69" i="6" a="1"/>
  <c r="BQ69" i="6" a="1"/>
  <c r="BQ69" i="6" s="1"/>
  <c r="BP69" i="6" a="1"/>
  <c r="BP69" i="6" s="1"/>
  <c r="BO69" i="6" a="1"/>
  <c r="BO69" i="6" s="1"/>
  <c r="BN69" i="6" a="1"/>
  <c r="BN69" i="6" s="1"/>
  <c r="BM69" i="6" a="1"/>
  <c r="BM69" i="6" s="1"/>
  <c r="BL69" i="6" a="1"/>
  <c r="BL69" i="6" s="1"/>
  <c r="BK69" i="6" a="1"/>
  <c r="BK69" i="6" s="1"/>
  <c r="BJ69" i="6" a="1"/>
  <c r="BJ69" i="6" s="1"/>
  <c r="BI69" i="6" a="1"/>
  <c r="BI69" i="6" s="1"/>
  <c r="BH69" i="6" a="1"/>
  <c r="BH69" i="6" s="1"/>
  <c r="BG69" i="6" a="1"/>
  <c r="BG69" i="6" s="1"/>
  <c r="BF69" i="6"/>
  <c r="BF69" i="6" a="1"/>
  <c r="BE69" i="6" a="1"/>
  <c r="BE69" i="6" s="1"/>
  <c r="BD69" i="6" a="1"/>
  <c r="BD69" i="6" s="1"/>
  <c r="BC69" i="6" a="1"/>
  <c r="BC69" i="6" s="1"/>
  <c r="BB69" i="6" a="1"/>
  <c r="BB69" i="6" s="1"/>
  <c r="BA69" i="6" a="1"/>
  <c r="BA69" i="6" s="1"/>
  <c r="AZ69" i="6" a="1"/>
  <c r="AZ69" i="6" s="1"/>
  <c r="AY69" i="6" a="1"/>
  <c r="AY69" i="6" s="1"/>
  <c r="AX69" i="6" a="1"/>
  <c r="AX69" i="6" s="1"/>
  <c r="AW69" i="6" a="1"/>
  <c r="AW69" i="6" s="1"/>
  <c r="AV69" i="6" a="1"/>
  <c r="AV69" i="6" s="1"/>
  <c r="AU69" i="6" a="1"/>
  <c r="AU69" i="6" s="1"/>
  <c r="AT69" i="6"/>
  <c r="AT69" i="6" a="1"/>
  <c r="AM69" i="6"/>
  <c r="AQ69" i="6" s="1"/>
  <c r="Y69" i="6"/>
  <c r="Q69" i="6"/>
  <c r="I69" i="6"/>
  <c r="IK68" i="6" a="1"/>
  <c r="IK68" i="6" s="1"/>
  <c r="IJ68" i="6" a="1"/>
  <c r="IJ68" i="6" s="1"/>
  <c r="II68" i="6" a="1"/>
  <c r="II68" i="6" s="1"/>
  <c r="IH68" i="6" a="1"/>
  <c r="IH68" i="6" s="1"/>
  <c r="IG68" i="6" a="1"/>
  <c r="IG68" i="6" s="1"/>
  <c r="IF68" i="6" a="1"/>
  <c r="IF68" i="6" s="1"/>
  <c r="IE68" i="6" a="1"/>
  <c r="IE68" i="6" s="1"/>
  <c r="ID68" i="6" a="1"/>
  <c r="ID68" i="6" s="1"/>
  <c r="IC68" i="6" a="1"/>
  <c r="IC68" i="6" s="1"/>
  <c r="IB68" i="6" a="1"/>
  <c r="IB68" i="6" s="1"/>
  <c r="IA68" i="6"/>
  <c r="IA68" i="6" a="1"/>
  <c r="HZ68" i="6" a="1"/>
  <c r="HZ68" i="6" s="1"/>
  <c r="HY68" i="6" a="1"/>
  <c r="HY68" i="6" s="1"/>
  <c r="HX68" i="6" a="1"/>
  <c r="HX68" i="6" s="1"/>
  <c r="HW68" i="6" a="1"/>
  <c r="HW68" i="6" s="1"/>
  <c r="HV68" i="6" a="1"/>
  <c r="HV68" i="6" s="1"/>
  <c r="HU68" i="6" a="1"/>
  <c r="HU68" i="6" s="1"/>
  <c r="HT68" i="6" a="1"/>
  <c r="HT68" i="6" s="1"/>
  <c r="HS68" i="6" a="1"/>
  <c r="HS68" i="6" s="1"/>
  <c r="HR68" i="6" a="1"/>
  <c r="HR68" i="6" s="1"/>
  <c r="HQ68" i="6" a="1"/>
  <c r="HQ68" i="6" s="1"/>
  <c r="HP68" i="6" a="1"/>
  <c r="HP68" i="6" s="1"/>
  <c r="HO68" i="6" a="1"/>
  <c r="HO68" i="6" s="1"/>
  <c r="HN68" i="6" a="1"/>
  <c r="HN68" i="6" s="1"/>
  <c r="HM68" i="6" a="1"/>
  <c r="HM68" i="6" s="1"/>
  <c r="HL68" i="6" a="1"/>
  <c r="HL68" i="6" s="1"/>
  <c r="HK68" i="6"/>
  <c r="HK68" i="6" a="1"/>
  <c r="HJ68" i="6" a="1"/>
  <c r="HJ68" i="6" s="1"/>
  <c r="HI68" i="6" a="1"/>
  <c r="HI68" i="6" s="1"/>
  <c r="HH68" i="6" a="1"/>
  <c r="HH68" i="6" s="1"/>
  <c r="HG68" i="6" a="1"/>
  <c r="HG68" i="6" s="1"/>
  <c r="HF68" i="6" a="1"/>
  <c r="HF68" i="6" s="1"/>
  <c r="HE68" i="6" a="1"/>
  <c r="HE68" i="6" s="1"/>
  <c r="HD68" i="6" a="1"/>
  <c r="HD68" i="6" s="1"/>
  <c r="HC68" i="6" a="1"/>
  <c r="HC68" i="6" s="1"/>
  <c r="HB68" i="6" a="1"/>
  <c r="HB68" i="6" s="1"/>
  <c r="HA68" i="6" a="1"/>
  <c r="HA68" i="6" s="1"/>
  <c r="GZ68" i="6" a="1"/>
  <c r="GZ68" i="6" s="1"/>
  <c r="GY68" i="6" a="1"/>
  <c r="GY68" i="6" s="1"/>
  <c r="GX68" i="6" a="1"/>
  <c r="GX68" i="6" s="1"/>
  <c r="GW68" i="6" a="1"/>
  <c r="GW68" i="6" s="1"/>
  <c r="GV68" i="6" a="1"/>
  <c r="GV68" i="6" s="1"/>
  <c r="GU68" i="6"/>
  <c r="GU68" i="6" a="1"/>
  <c r="GT68" i="6" a="1"/>
  <c r="GT68" i="6" s="1"/>
  <c r="GS68" i="6" a="1"/>
  <c r="GS68" i="6" s="1"/>
  <c r="GR68" i="6" a="1"/>
  <c r="GR68" i="6" s="1"/>
  <c r="GQ68" i="6" a="1"/>
  <c r="GQ68" i="6" s="1"/>
  <c r="GP68" i="6" a="1"/>
  <c r="GP68" i="6" s="1"/>
  <c r="GO68" i="6" a="1"/>
  <c r="GO68" i="6" s="1"/>
  <c r="GN68" i="6" a="1"/>
  <c r="GN68" i="6" s="1"/>
  <c r="GM68" i="6" a="1"/>
  <c r="GM68" i="6" s="1"/>
  <c r="GL68" i="6" a="1"/>
  <c r="GL68" i="6" s="1"/>
  <c r="GK68" i="6" a="1"/>
  <c r="GK68" i="6" s="1"/>
  <c r="GJ68" i="6" a="1"/>
  <c r="GJ68" i="6" s="1"/>
  <c r="GI68" i="6" a="1"/>
  <c r="GI68" i="6" s="1"/>
  <c r="GH68" i="6" a="1"/>
  <c r="GH68" i="6" s="1"/>
  <c r="GG68" i="6" a="1"/>
  <c r="GG68" i="6" s="1"/>
  <c r="GF68" i="6" a="1"/>
  <c r="GF68" i="6" s="1"/>
  <c r="GE68" i="6" a="1"/>
  <c r="GE68" i="6" s="1"/>
  <c r="GD68" i="6" a="1"/>
  <c r="GD68" i="6" s="1"/>
  <c r="GC68" i="6" a="1"/>
  <c r="GC68" i="6" s="1"/>
  <c r="GB68" i="6" a="1"/>
  <c r="GB68" i="6" s="1"/>
  <c r="GA68" i="6" a="1"/>
  <c r="GA68" i="6" s="1"/>
  <c r="FZ68" i="6" a="1"/>
  <c r="FZ68" i="6" s="1"/>
  <c r="FY68" i="6" a="1"/>
  <c r="FY68" i="6" s="1"/>
  <c r="FX68" i="6" a="1"/>
  <c r="FX68" i="6" s="1"/>
  <c r="FW68" i="6" a="1"/>
  <c r="FW68" i="6" s="1"/>
  <c r="FV68" i="6" a="1"/>
  <c r="FV68" i="6" s="1"/>
  <c r="FU68" i="6" a="1"/>
  <c r="FU68" i="6" s="1"/>
  <c r="FT68" i="6" a="1"/>
  <c r="FT68" i="6" s="1"/>
  <c r="FS68" i="6" a="1"/>
  <c r="FS68" i="6" s="1"/>
  <c r="FR68" i="6" a="1"/>
  <c r="FR68" i="6" s="1"/>
  <c r="FQ68" i="6" a="1"/>
  <c r="FQ68" i="6" s="1"/>
  <c r="FP68" i="6" a="1"/>
  <c r="FP68" i="6" s="1"/>
  <c r="FO68" i="6"/>
  <c r="FO68" i="6" a="1"/>
  <c r="FN68" i="6" a="1"/>
  <c r="FN68" i="6" s="1"/>
  <c r="FM68" i="6" a="1"/>
  <c r="FM68" i="6" s="1"/>
  <c r="FL68" i="6" a="1"/>
  <c r="FL68" i="6" s="1"/>
  <c r="FK68" i="6" a="1"/>
  <c r="FK68" i="6" s="1"/>
  <c r="FJ68" i="6" a="1"/>
  <c r="FJ68" i="6" s="1"/>
  <c r="FI68" i="6" a="1"/>
  <c r="FI68" i="6" s="1"/>
  <c r="FH68" i="6" a="1"/>
  <c r="FH68" i="6" s="1"/>
  <c r="FG68" i="6" a="1"/>
  <c r="FG68" i="6" s="1"/>
  <c r="FF68" i="6" a="1"/>
  <c r="FF68" i="6" s="1"/>
  <c r="FE68" i="6" a="1"/>
  <c r="FE68" i="6" s="1"/>
  <c r="FD68" i="6" a="1"/>
  <c r="FD68" i="6" s="1"/>
  <c r="FC68" i="6" a="1"/>
  <c r="FC68" i="6" s="1"/>
  <c r="FB68" i="6" a="1"/>
  <c r="FB68" i="6" s="1"/>
  <c r="FA68" i="6" a="1"/>
  <c r="FA68" i="6" s="1"/>
  <c r="EZ68" i="6" a="1"/>
  <c r="EZ68" i="6" s="1"/>
  <c r="EY68" i="6" a="1"/>
  <c r="EY68" i="6" s="1"/>
  <c r="EX68" i="6" a="1"/>
  <c r="EX68" i="6" s="1"/>
  <c r="EW68" i="6" a="1"/>
  <c r="EW68" i="6" s="1"/>
  <c r="EV68" i="6" a="1"/>
  <c r="EV68" i="6" s="1"/>
  <c r="EU68" i="6" a="1"/>
  <c r="EU68" i="6" s="1"/>
  <c r="ET68" i="6" a="1"/>
  <c r="ET68" i="6" s="1"/>
  <c r="ES68" i="6" a="1"/>
  <c r="ES68" i="6" s="1"/>
  <c r="ER68" i="6" a="1"/>
  <c r="ER68" i="6" s="1"/>
  <c r="EQ68" i="6" a="1"/>
  <c r="EQ68" i="6" s="1"/>
  <c r="EP68" i="6" a="1"/>
  <c r="EP68" i="6" s="1"/>
  <c r="EO68" i="6" a="1"/>
  <c r="EO68" i="6" s="1"/>
  <c r="EN68" i="6" a="1"/>
  <c r="EN68" i="6" s="1"/>
  <c r="EM68" i="6" a="1"/>
  <c r="EM68" i="6" s="1"/>
  <c r="EL68" i="6" a="1"/>
  <c r="EL68" i="6" s="1"/>
  <c r="EK68" i="6" a="1"/>
  <c r="EK68" i="6" s="1"/>
  <c r="EJ68" i="6" a="1"/>
  <c r="EJ68" i="6" s="1"/>
  <c r="EI68" i="6" a="1"/>
  <c r="EI68" i="6" s="1"/>
  <c r="EH68" i="6" a="1"/>
  <c r="EH68" i="6" s="1"/>
  <c r="EG68" i="6" a="1"/>
  <c r="EG68" i="6" s="1"/>
  <c r="EF68" i="6" a="1"/>
  <c r="EF68" i="6" s="1"/>
  <c r="EE68" i="6" a="1"/>
  <c r="EE68" i="6" s="1"/>
  <c r="ED68" i="6" a="1"/>
  <c r="ED68" i="6" s="1"/>
  <c r="EC68" i="6" a="1"/>
  <c r="EC68" i="6" s="1"/>
  <c r="EB68" i="6" a="1"/>
  <c r="EB68" i="6" s="1"/>
  <c r="EA68" i="6" a="1"/>
  <c r="EA68" i="6" s="1"/>
  <c r="DZ68" i="6" a="1"/>
  <c r="DZ68" i="6" s="1"/>
  <c r="DY68" i="6" a="1"/>
  <c r="DY68" i="6" s="1"/>
  <c r="DX68" i="6" a="1"/>
  <c r="DX68" i="6" s="1"/>
  <c r="DW68" i="6" a="1"/>
  <c r="DW68" i="6" s="1"/>
  <c r="DV68" i="6" a="1"/>
  <c r="DV68" i="6" s="1"/>
  <c r="DU68" i="6" a="1"/>
  <c r="DU68" i="6" s="1"/>
  <c r="DT68" i="6" a="1"/>
  <c r="DT68" i="6" s="1"/>
  <c r="DS68" i="6" a="1"/>
  <c r="DS68" i="6" s="1"/>
  <c r="DR68" i="6" a="1"/>
  <c r="DR68" i="6" s="1"/>
  <c r="DQ68" i="6" a="1"/>
  <c r="DQ68" i="6" s="1"/>
  <c r="DP68" i="6" a="1"/>
  <c r="DP68" i="6" s="1"/>
  <c r="DO68" i="6" a="1"/>
  <c r="DO68" i="6" s="1"/>
  <c r="DN68" i="6" a="1"/>
  <c r="DN68" i="6" s="1"/>
  <c r="DM68" i="6" a="1"/>
  <c r="DM68" i="6" s="1"/>
  <c r="DL68" i="6" a="1"/>
  <c r="DL68" i="6" s="1"/>
  <c r="DK68" i="6" a="1"/>
  <c r="DK68" i="6" s="1"/>
  <c r="DJ68" i="6" a="1"/>
  <c r="DJ68" i="6" s="1"/>
  <c r="DI68" i="6" a="1"/>
  <c r="DI68" i="6" s="1"/>
  <c r="DH68" i="6" a="1"/>
  <c r="DH68" i="6" s="1"/>
  <c r="DG68" i="6" a="1"/>
  <c r="DG68" i="6" s="1"/>
  <c r="DF68" i="6" a="1"/>
  <c r="DF68" i="6" s="1"/>
  <c r="DE68" i="6" a="1"/>
  <c r="DE68" i="6" s="1"/>
  <c r="DD68" i="6" a="1"/>
  <c r="DD68" i="6" s="1"/>
  <c r="DC68" i="6" a="1"/>
  <c r="DC68" i="6" s="1"/>
  <c r="DB68" i="6" a="1"/>
  <c r="DB68" i="6" s="1"/>
  <c r="DA68" i="6" a="1"/>
  <c r="DA68" i="6" s="1"/>
  <c r="CZ68" i="6" a="1"/>
  <c r="CZ68" i="6" s="1"/>
  <c r="CY68" i="6" a="1"/>
  <c r="CY68" i="6" s="1"/>
  <c r="CX68" i="6" a="1"/>
  <c r="CX68" i="6" s="1"/>
  <c r="CW68" i="6" a="1"/>
  <c r="CW68" i="6" s="1"/>
  <c r="CV68" i="6" a="1"/>
  <c r="CV68" i="6" s="1"/>
  <c r="CU68" i="6" a="1"/>
  <c r="CU68" i="6" s="1"/>
  <c r="CT68" i="6" a="1"/>
  <c r="CT68" i="6" s="1"/>
  <c r="CS68" i="6" a="1"/>
  <c r="CS68" i="6" s="1"/>
  <c r="CR68" i="6" a="1"/>
  <c r="CR68" i="6" s="1"/>
  <c r="CQ68" i="6" a="1"/>
  <c r="CQ68" i="6" s="1"/>
  <c r="CP68" i="6" a="1"/>
  <c r="CP68" i="6" s="1"/>
  <c r="CO68" i="6" a="1"/>
  <c r="CO68" i="6" s="1"/>
  <c r="CN68" i="6" a="1"/>
  <c r="CN68" i="6" s="1"/>
  <c r="CM68" i="6" a="1"/>
  <c r="CM68" i="6" s="1"/>
  <c r="CL68" i="6" a="1"/>
  <c r="CL68" i="6" s="1"/>
  <c r="CK68" i="6" a="1"/>
  <c r="CK68" i="6" s="1"/>
  <c r="CJ68" i="6" a="1"/>
  <c r="CJ68" i="6" s="1"/>
  <c r="CI68" i="6" a="1"/>
  <c r="CI68" i="6" s="1"/>
  <c r="CH68" i="6" a="1"/>
  <c r="CH68" i="6" s="1"/>
  <c r="CG68" i="6" a="1"/>
  <c r="CG68" i="6" s="1"/>
  <c r="CF68" i="6" a="1"/>
  <c r="CF68" i="6" s="1"/>
  <c r="CE68" i="6" a="1"/>
  <c r="CE68" i="6" s="1"/>
  <c r="CD68" i="6" a="1"/>
  <c r="CD68" i="6" s="1"/>
  <c r="CC68" i="6" a="1"/>
  <c r="CC68" i="6" s="1"/>
  <c r="CB68" i="6" a="1"/>
  <c r="CB68" i="6" s="1"/>
  <c r="CA68" i="6" a="1"/>
  <c r="CA68" i="6" s="1"/>
  <c r="BZ68" i="6" a="1"/>
  <c r="BZ68" i="6" s="1"/>
  <c r="BY68" i="6" a="1"/>
  <c r="BY68" i="6" s="1"/>
  <c r="BX68" i="6" a="1"/>
  <c r="BX68" i="6" s="1"/>
  <c r="BW68" i="6" a="1"/>
  <c r="BW68" i="6" s="1"/>
  <c r="BV68" i="6" a="1"/>
  <c r="BV68" i="6" s="1"/>
  <c r="BU68" i="6" a="1"/>
  <c r="BU68" i="6" s="1"/>
  <c r="BT68" i="6" a="1"/>
  <c r="BT68" i="6" s="1"/>
  <c r="BS68" i="6" a="1"/>
  <c r="BS68" i="6" s="1"/>
  <c r="BR68" i="6" a="1"/>
  <c r="BR68" i="6" s="1"/>
  <c r="BQ68" i="6" a="1"/>
  <c r="BQ68" i="6" s="1"/>
  <c r="BP68" i="6" a="1"/>
  <c r="BP68" i="6" s="1"/>
  <c r="BO68" i="6" a="1"/>
  <c r="BO68" i="6" s="1"/>
  <c r="BN68" i="6" a="1"/>
  <c r="BN68" i="6" s="1"/>
  <c r="BM68" i="6" a="1"/>
  <c r="BM68" i="6" s="1"/>
  <c r="BL68" i="6" a="1"/>
  <c r="BL68" i="6" s="1"/>
  <c r="BK68" i="6" a="1"/>
  <c r="BK68" i="6" s="1"/>
  <c r="BJ68" i="6" a="1"/>
  <c r="BJ68" i="6" s="1"/>
  <c r="BI68" i="6" a="1"/>
  <c r="BI68" i="6" s="1"/>
  <c r="BH68" i="6" a="1"/>
  <c r="BH68" i="6" s="1"/>
  <c r="BG68" i="6" a="1"/>
  <c r="BG68" i="6" s="1"/>
  <c r="BF68" i="6" a="1"/>
  <c r="BF68" i="6" s="1"/>
  <c r="BE68" i="6" a="1"/>
  <c r="BE68" i="6" s="1"/>
  <c r="BD68" i="6" a="1"/>
  <c r="BD68" i="6" s="1"/>
  <c r="BC68" i="6" a="1"/>
  <c r="BC68" i="6" s="1"/>
  <c r="BB68" i="6" a="1"/>
  <c r="BB68" i="6" s="1"/>
  <c r="BA68" i="6" a="1"/>
  <c r="BA68" i="6" s="1"/>
  <c r="AZ68" i="6" a="1"/>
  <c r="AZ68" i="6" s="1"/>
  <c r="AY68" i="6" a="1"/>
  <c r="AY68" i="6" s="1"/>
  <c r="AX68" i="6" a="1"/>
  <c r="AX68" i="6" s="1"/>
  <c r="AW68" i="6" a="1"/>
  <c r="AW68" i="6" s="1"/>
  <c r="AV68" i="6" a="1"/>
  <c r="AV68" i="6" s="1"/>
  <c r="AU68" i="6" a="1"/>
  <c r="AU68" i="6" s="1"/>
  <c r="E68" i="6" s="1"/>
  <c r="AT68" i="6" a="1"/>
  <c r="AT68" i="6" s="1"/>
  <c r="AM68" i="6"/>
  <c r="AF68" i="6" s="1"/>
  <c r="AA68" i="6"/>
  <c r="V68" i="6"/>
  <c r="Q68" i="6"/>
  <c r="K68" i="6"/>
  <c r="F68" i="6"/>
  <c r="IK67" i="6" a="1"/>
  <c r="IK67" i="6" s="1"/>
  <c r="IJ67" i="6" a="1"/>
  <c r="IJ67" i="6" s="1"/>
  <c r="II67" i="6" a="1"/>
  <c r="II67" i="6" s="1"/>
  <c r="IH67" i="6" a="1"/>
  <c r="IH67" i="6" s="1"/>
  <c r="IG67" i="6" a="1"/>
  <c r="IG67" i="6" s="1"/>
  <c r="IF67" i="6" a="1"/>
  <c r="IF67" i="6" s="1"/>
  <c r="IE67" i="6" a="1"/>
  <c r="IE67" i="6" s="1"/>
  <c r="ID67" i="6" a="1"/>
  <c r="ID67" i="6" s="1"/>
  <c r="IC67" i="6" a="1"/>
  <c r="IC67" i="6" s="1"/>
  <c r="IB67" i="6" a="1"/>
  <c r="IB67" i="6" s="1"/>
  <c r="IA67" i="6" a="1"/>
  <c r="IA67" i="6" s="1"/>
  <c r="HZ67" i="6" a="1"/>
  <c r="HZ67" i="6" s="1"/>
  <c r="HY67" i="6" a="1"/>
  <c r="HY67" i="6" s="1"/>
  <c r="HX67" i="6" a="1"/>
  <c r="HX67" i="6" s="1"/>
  <c r="HW67" i="6" a="1"/>
  <c r="HW67" i="6" s="1"/>
  <c r="HV67" i="6" a="1"/>
  <c r="HV67" i="6" s="1"/>
  <c r="HU67" i="6" a="1"/>
  <c r="HU67" i="6" s="1"/>
  <c r="HT67" i="6" a="1"/>
  <c r="HT67" i="6" s="1"/>
  <c r="HS67" i="6" a="1"/>
  <c r="HS67" i="6" s="1"/>
  <c r="HR67" i="6" a="1"/>
  <c r="HR67" i="6" s="1"/>
  <c r="HQ67" i="6" a="1"/>
  <c r="HQ67" i="6" s="1"/>
  <c r="HP67" i="6" a="1"/>
  <c r="HP67" i="6" s="1"/>
  <c r="HO67" i="6" a="1"/>
  <c r="HO67" i="6" s="1"/>
  <c r="HN67" i="6" a="1"/>
  <c r="HN67" i="6" s="1"/>
  <c r="HM67" i="6" a="1"/>
  <c r="HM67" i="6" s="1"/>
  <c r="HL67" i="6" a="1"/>
  <c r="HL67" i="6" s="1"/>
  <c r="HK67" i="6" a="1"/>
  <c r="HK67" i="6" s="1"/>
  <c r="HJ67" i="6" a="1"/>
  <c r="HJ67" i="6" s="1"/>
  <c r="HI67" i="6" a="1"/>
  <c r="HI67" i="6" s="1"/>
  <c r="HH67" i="6" a="1"/>
  <c r="HH67" i="6" s="1"/>
  <c r="HG67" i="6" a="1"/>
  <c r="HG67" i="6" s="1"/>
  <c r="HF67" i="6" a="1"/>
  <c r="HF67" i="6" s="1"/>
  <c r="HE67" i="6" a="1"/>
  <c r="HE67" i="6" s="1"/>
  <c r="HD67" i="6" a="1"/>
  <c r="HD67" i="6" s="1"/>
  <c r="HC67" i="6" a="1"/>
  <c r="HC67" i="6" s="1"/>
  <c r="HB67" i="6" a="1"/>
  <c r="HB67" i="6" s="1"/>
  <c r="HA67" i="6" a="1"/>
  <c r="HA67" i="6" s="1"/>
  <c r="GZ67" i="6" a="1"/>
  <c r="GZ67" i="6" s="1"/>
  <c r="GY67" i="6" a="1"/>
  <c r="GY67" i="6" s="1"/>
  <c r="GX67" i="6" a="1"/>
  <c r="GX67" i="6" s="1"/>
  <c r="GW67" i="6" a="1"/>
  <c r="GW67" i="6" s="1"/>
  <c r="GV67" i="6" a="1"/>
  <c r="GV67" i="6" s="1"/>
  <c r="GU67" i="6" a="1"/>
  <c r="GU67" i="6" s="1"/>
  <c r="GT67" i="6" a="1"/>
  <c r="GT67" i="6" s="1"/>
  <c r="GS67" i="6" a="1"/>
  <c r="GS67" i="6" s="1"/>
  <c r="GR67" i="6" a="1"/>
  <c r="GR67" i="6" s="1"/>
  <c r="GQ67" i="6" a="1"/>
  <c r="GQ67" i="6" s="1"/>
  <c r="GP67" i="6" a="1"/>
  <c r="GP67" i="6" s="1"/>
  <c r="GO67" i="6" a="1"/>
  <c r="GO67" i="6" s="1"/>
  <c r="GN67" i="6" a="1"/>
  <c r="GN67" i="6" s="1"/>
  <c r="GM67" i="6" a="1"/>
  <c r="GM67" i="6" s="1"/>
  <c r="GL67" i="6" a="1"/>
  <c r="GL67" i="6" s="1"/>
  <c r="GK67" i="6" a="1"/>
  <c r="GK67" i="6" s="1"/>
  <c r="GJ67" i="6" a="1"/>
  <c r="GJ67" i="6" s="1"/>
  <c r="GI67" i="6" a="1"/>
  <c r="GI67" i="6" s="1"/>
  <c r="GH67" i="6" a="1"/>
  <c r="GH67" i="6" s="1"/>
  <c r="GG67" i="6" a="1"/>
  <c r="GG67" i="6" s="1"/>
  <c r="GF67" i="6" a="1"/>
  <c r="GF67" i="6" s="1"/>
  <c r="GE67" i="6" a="1"/>
  <c r="GE67" i="6" s="1"/>
  <c r="GD67" i="6" a="1"/>
  <c r="GD67" i="6" s="1"/>
  <c r="GC67" i="6" a="1"/>
  <c r="GC67" i="6" s="1"/>
  <c r="GB67" i="6" a="1"/>
  <c r="GB67" i="6" s="1"/>
  <c r="GA67" i="6" a="1"/>
  <c r="GA67" i="6" s="1"/>
  <c r="FZ67" i="6" a="1"/>
  <c r="FZ67" i="6" s="1"/>
  <c r="FY67" i="6" a="1"/>
  <c r="FY67" i="6" s="1"/>
  <c r="FX67" i="6" a="1"/>
  <c r="FX67" i="6" s="1"/>
  <c r="FW67" i="6" a="1"/>
  <c r="FW67" i="6" s="1"/>
  <c r="FV67" i="6" a="1"/>
  <c r="FV67" i="6" s="1"/>
  <c r="FU67" i="6" a="1"/>
  <c r="FU67" i="6" s="1"/>
  <c r="FT67" i="6" a="1"/>
  <c r="FT67" i="6" s="1"/>
  <c r="FS67" i="6" a="1"/>
  <c r="FS67" i="6" s="1"/>
  <c r="FR67" i="6" a="1"/>
  <c r="FR67" i="6" s="1"/>
  <c r="FQ67" i="6" a="1"/>
  <c r="FQ67" i="6" s="1"/>
  <c r="FP67" i="6" a="1"/>
  <c r="FP67" i="6" s="1"/>
  <c r="FO67" i="6" a="1"/>
  <c r="FO67" i="6" s="1"/>
  <c r="FN67" i="6" a="1"/>
  <c r="FN67" i="6" s="1"/>
  <c r="FM67" i="6" a="1"/>
  <c r="FM67" i="6" s="1"/>
  <c r="FL67" i="6" a="1"/>
  <c r="FL67" i="6" s="1"/>
  <c r="FK67" i="6" a="1"/>
  <c r="FK67" i="6" s="1"/>
  <c r="FJ67" i="6" a="1"/>
  <c r="FJ67" i="6" s="1"/>
  <c r="FI67" i="6" a="1"/>
  <c r="FI67" i="6" s="1"/>
  <c r="FH67" i="6" a="1"/>
  <c r="FH67" i="6" s="1"/>
  <c r="FG67" i="6" a="1"/>
  <c r="FG67" i="6" s="1"/>
  <c r="FF67" i="6" a="1"/>
  <c r="FF67" i="6" s="1"/>
  <c r="FE67" i="6" a="1"/>
  <c r="FE67" i="6" s="1"/>
  <c r="FD67" i="6" a="1"/>
  <c r="FD67" i="6" s="1"/>
  <c r="FC67" i="6" a="1"/>
  <c r="FC67" i="6" s="1"/>
  <c r="FB67" i="6" a="1"/>
  <c r="FB67" i="6" s="1"/>
  <c r="FA67" i="6" a="1"/>
  <c r="FA67" i="6" s="1"/>
  <c r="EZ67" i="6" a="1"/>
  <c r="EZ67" i="6" s="1"/>
  <c r="EY67" i="6" a="1"/>
  <c r="EY67" i="6" s="1"/>
  <c r="EX67" i="6" a="1"/>
  <c r="EX67" i="6" s="1"/>
  <c r="EW67" i="6" a="1"/>
  <c r="EW67" i="6" s="1"/>
  <c r="EV67" i="6" a="1"/>
  <c r="EV67" i="6" s="1"/>
  <c r="EU67" i="6" a="1"/>
  <c r="EU67" i="6" s="1"/>
  <c r="ET67" i="6" a="1"/>
  <c r="ET67" i="6" s="1"/>
  <c r="ES67" i="6" a="1"/>
  <c r="ES67" i="6" s="1"/>
  <c r="ER67" i="6" a="1"/>
  <c r="ER67" i="6" s="1"/>
  <c r="EQ67" i="6" a="1"/>
  <c r="EQ67" i="6" s="1"/>
  <c r="EP67" i="6" a="1"/>
  <c r="EP67" i="6" s="1"/>
  <c r="EO67" i="6" a="1"/>
  <c r="EO67" i="6" s="1"/>
  <c r="EN67" i="6" a="1"/>
  <c r="EN67" i="6" s="1"/>
  <c r="EM67" i="6" a="1"/>
  <c r="EM67" i="6" s="1"/>
  <c r="EL67" i="6" a="1"/>
  <c r="EL67" i="6" s="1"/>
  <c r="EK67" i="6" a="1"/>
  <c r="EK67" i="6" s="1"/>
  <c r="EJ67" i="6" a="1"/>
  <c r="EJ67" i="6" s="1"/>
  <c r="EI67" i="6" a="1"/>
  <c r="EI67" i="6" s="1"/>
  <c r="EH67" i="6" a="1"/>
  <c r="EH67" i="6" s="1"/>
  <c r="EG67" i="6" a="1"/>
  <c r="EG67" i="6" s="1"/>
  <c r="EF67" i="6" a="1"/>
  <c r="EF67" i="6" s="1"/>
  <c r="EE67" i="6" a="1"/>
  <c r="EE67" i="6" s="1"/>
  <c r="ED67" i="6" a="1"/>
  <c r="ED67" i="6" s="1"/>
  <c r="EC67" i="6" a="1"/>
  <c r="EC67" i="6" s="1"/>
  <c r="EB67" i="6" a="1"/>
  <c r="EB67" i="6" s="1"/>
  <c r="EA67" i="6" a="1"/>
  <c r="EA67" i="6" s="1"/>
  <c r="DZ67" i="6" a="1"/>
  <c r="DZ67" i="6" s="1"/>
  <c r="DY67" i="6" a="1"/>
  <c r="DY67" i="6" s="1"/>
  <c r="DX67" i="6" a="1"/>
  <c r="DX67" i="6" s="1"/>
  <c r="DW67" i="6" a="1"/>
  <c r="DW67" i="6" s="1"/>
  <c r="DV67" i="6" a="1"/>
  <c r="DV67" i="6" s="1"/>
  <c r="DU67" i="6" a="1"/>
  <c r="DU67" i="6" s="1"/>
  <c r="DT67" i="6" a="1"/>
  <c r="DT67" i="6" s="1"/>
  <c r="DS67" i="6" a="1"/>
  <c r="DS67" i="6" s="1"/>
  <c r="DR67" i="6" a="1"/>
  <c r="DR67" i="6" s="1"/>
  <c r="DQ67" i="6" a="1"/>
  <c r="DQ67" i="6" s="1"/>
  <c r="DP67" i="6" a="1"/>
  <c r="DP67" i="6" s="1"/>
  <c r="DO67" i="6" a="1"/>
  <c r="DO67" i="6" s="1"/>
  <c r="DN67" i="6" a="1"/>
  <c r="DN67" i="6" s="1"/>
  <c r="DM67" i="6" a="1"/>
  <c r="DM67" i="6" s="1"/>
  <c r="DL67" i="6" a="1"/>
  <c r="DL67" i="6" s="1"/>
  <c r="DK67" i="6" a="1"/>
  <c r="DK67" i="6" s="1"/>
  <c r="DJ67" i="6" a="1"/>
  <c r="DJ67" i="6" s="1"/>
  <c r="DI67" i="6" a="1"/>
  <c r="DI67" i="6" s="1"/>
  <c r="DH67" i="6" a="1"/>
  <c r="DH67" i="6" s="1"/>
  <c r="DG67" i="6" a="1"/>
  <c r="DG67" i="6" s="1"/>
  <c r="DF67" i="6" a="1"/>
  <c r="DF67" i="6" s="1"/>
  <c r="DE67" i="6" a="1"/>
  <c r="DE67" i="6" s="1"/>
  <c r="DD67" i="6" a="1"/>
  <c r="DD67" i="6" s="1"/>
  <c r="DC67" i="6" a="1"/>
  <c r="DC67" i="6" s="1"/>
  <c r="DB67" i="6" a="1"/>
  <c r="DB67" i="6" s="1"/>
  <c r="DA67" i="6" a="1"/>
  <c r="DA67" i="6" s="1"/>
  <c r="CZ67" i="6" a="1"/>
  <c r="CZ67" i="6" s="1"/>
  <c r="CY67" i="6" a="1"/>
  <c r="CY67" i="6" s="1"/>
  <c r="CX67" i="6" a="1"/>
  <c r="CX67" i="6" s="1"/>
  <c r="CW67" i="6" a="1"/>
  <c r="CW67" i="6" s="1"/>
  <c r="CV67" i="6" a="1"/>
  <c r="CV67" i="6" s="1"/>
  <c r="CU67" i="6" a="1"/>
  <c r="CU67" i="6" s="1"/>
  <c r="CT67" i="6" a="1"/>
  <c r="CT67" i="6" s="1"/>
  <c r="CS67" i="6" a="1"/>
  <c r="CS67" i="6" s="1"/>
  <c r="CR67" i="6" a="1"/>
  <c r="CR67" i="6" s="1"/>
  <c r="CQ67" i="6" a="1"/>
  <c r="CQ67" i="6" s="1"/>
  <c r="CP67" i="6" a="1"/>
  <c r="CP67" i="6" s="1"/>
  <c r="CO67" i="6" a="1"/>
  <c r="CO67" i="6" s="1"/>
  <c r="CN67" i="6" a="1"/>
  <c r="CN67" i="6" s="1"/>
  <c r="CM67" i="6" a="1"/>
  <c r="CM67" i="6" s="1"/>
  <c r="CL67" i="6" a="1"/>
  <c r="CL67" i="6" s="1"/>
  <c r="CK67" i="6" a="1"/>
  <c r="CK67" i="6" s="1"/>
  <c r="CJ67" i="6" a="1"/>
  <c r="CJ67" i="6" s="1"/>
  <c r="CI67" i="6" a="1"/>
  <c r="CI67" i="6" s="1"/>
  <c r="CH67" i="6" a="1"/>
  <c r="CH67" i="6" s="1"/>
  <c r="CG67" i="6" a="1"/>
  <c r="CG67" i="6" s="1"/>
  <c r="CF67" i="6" a="1"/>
  <c r="CF67" i="6" s="1"/>
  <c r="CE67" i="6" a="1"/>
  <c r="CE67" i="6" s="1"/>
  <c r="CD67" i="6" a="1"/>
  <c r="CD67" i="6" s="1"/>
  <c r="CC67" i="6" a="1"/>
  <c r="CC67" i="6" s="1"/>
  <c r="CB67" i="6" a="1"/>
  <c r="CB67" i="6" s="1"/>
  <c r="CA67" i="6" a="1"/>
  <c r="CA67" i="6" s="1"/>
  <c r="BZ67" i="6" a="1"/>
  <c r="BZ67" i="6" s="1"/>
  <c r="BY67" i="6" a="1"/>
  <c r="BY67" i="6" s="1"/>
  <c r="BX67" i="6" a="1"/>
  <c r="BX67" i="6" s="1"/>
  <c r="BW67" i="6" a="1"/>
  <c r="BW67" i="6" s="1"/>
  <c r="BV67" i="6" a="1"/>
  <c r="BV67" i="6" s="1"/>
  <c r="BU67" i="6" a="1"/>
  <c r="BU67" i="6" s="1"/>
  <c r="BT67" i="6" a="1"/>
  <c r="BT67" i="6" s="1"/>
  <c r="BS67" i="6" a="1"/>
  <c r="BS67" i="6" s="1"/>
  <c r="BR67" i="6" a="1"/>
  <c r="BR67" i="6" s="1"/>
  <c r="BQ67" i="6" a="1"/>
  <c r="BQ67" i="6" s="1"/>
  <c r="BP67" i="6" a="1"/>
  <c r="BP67" i="6" s="1"/>
  <c r="BO67" i="6" a="1"/>
  <c r="BO67" i="6" s="1"/>
  <c r="BN67" i="6" a="1"/>
  <c r="BN67" i="6" s="1"/>
  <c r="BM67" i="6" a="1"/>
  <c r="BM67" i="6" s="1"/>
  <c r="BL67" i="6" a="1"/>
  <c r="BL67" i="6" s="1"/>
  <c r="BK67" i="6" a="1"/>
  <c r="BK67" i="6" s="1"/>
  <c r="BJ67" i="6" a="1"/>
  <c r="BJ67" i="6" s="1"/>
  <c r="BI67" i="6" a="1"/>
  <c r="BI67" i="6" s="1"/>
  <c r="BH67" i="6" a="1"/>
  <c r="BH67" i="6" s="1"/>
  <c r="BG67" i="6" a="1"/>
  <c r="BG67" i="6" s="1"/>
  <c r="BF67" i="6" a="1"/>
  <c r="BF67" i="6" s="1"/>
  <c r="BE67" i="6" a="1"/>
  <c r="BE67" i="6" s="1"/>
  <c r="BD67" i="6" a="1"/>
  <c r="BD67" i="6" s="1"/>
  <c r="BC67" i="6" a="1"/>
  <c r="BC67" i="6" s="1"/>
  <c r="BB67" i="6" a="1"/>
  <c r="BB67" i="6" s="1"/>
  <c r="BA67" i="6" a="1"/>
  <c r="BA67" i="6" s="1"/>
  <c r="AZ67" i="6" a="1"/>
  <c r="AZ67" i="6" s="1"/>
  <c r="AY67" i="6" a="1"/>
  <c r="AY67" i="6" s="1"/>
  <c r="AX67" i="6" a="1"/>
  <c r="AX67" i="6" s="1"/>
  <c r="AW67" i="6" a="1"/>
  <c r="AW67" i="6" s="1"/>
  <c r="AV67" i="6" a="1"/>
  <c r="AV67" i="6" s="1"/>
  <c r="AU67" i="6" a="1"/>
  <c r="AU67" i="6" s="1"/>
  <c r="AT67" i="6" a="1"/>
  <c r="AT67" i="6" s="1"/>
  <c r="AM67" i="6"/>
  <c r="AN67" i="6" s="1"/>
  <c r="AC67" i="6"/>
  <c r="Y67" i="6"/>
  <c r="U67" i="6"/>
  <c r="Q67" i="6"/>
  <c r="M67" i="6"/>
  <c r="I67" i="6"/>
  <c r="IK66" i="6" a="1"/>
  <c r="IK66" i="6" s="1"/>
  <c r="IJ66" i="6" a="1"/>
  <c r="IJ66" i="6" s="1"/>
  <c r="II66" i="6" a="1"/>
  <c r="II66" i="6" s="1"/>
  <c r="IH66" i="6" a="1"/>
  <c r="IH66" i="6" s="1"/>
  <c r="IG66" i="6" a="1"/>
  <c r="IG66" i="6" s="1"/>
  <c r="IF66" i="6" a="1"/>
  <c r="IF66" i="6" s="1"/>
  <c r="IE66" i="6" a="1"/>
  <c r="IE66" i="6" s="1"/>
  <c r="ID66" i="6" a="1"/>
  <c r="ID66" i="6" s="1"/>
  <c r="IC66" i="6" a="1"/>
  <c r="IC66" i="6" s="1"/>
  <c r="IB66" i="6" a="1"/>
  <c r="IB66" i="6" s="1"/>
  <c r="IA66" i="6" a="1"/>
  <c r="IA66" i="6" s="1"/>
  <c r="HZ66" i="6" a="1"/>
  <c r="HZ66" i="6" s="1"/>
  <c r="HY66" i="6" a="1"/>
  <c r="HY66" i="6" s="1"/>
  <c r="HX66" i="6" a="1"/>
  <c r="HX66" i="6" s="1"/>
  <c r="HW66" i="6" a="1"/>
  <c r="HW66" i="6" s="1"/>
  <c r="HV66" i="6" a="1"/>
  <c r="HV66" i="6" s="1"/>
  <c r="HU66" i="6" a="1"/>
  <c r="HU66" i="6" s="1"/>
  <c r="HT66" i="6" a="1"/>
  <c r="HT66" i="6" s="1"/>
  <c r="HS66" i="6" a="1"/>
  <c r="HS66" i="6" s="1"/>
  <c r="HR66" i="6" a="1"/>
  <c r="HR66" i="6" s="1"/>
  <c r="HQ66" i="6" a="1"/>
  <c r="HQ66" i="6" s="1"/>
  <c r="HP66" i="6" a="1"/>
  <c r="HP66" i="6" s="1"/>
  <c r="HO66" i="6" a="1"/>
  <c r="HO66" i="6" s="1"/>
  <c r="HN66" i="6" a="1"/>
  <c r="HN66" i="6" s="1"/>
  <c r="HM66" i="6" a="1"/>
  <c r="HM66" i="6" s="1"/>
  <c r="HL66" i="6" a="1"/>
  <c r="HL66" i="6" s="1"/>
  <c r="HK66" i="6" a="1"/>
  <c r="HK66" i="6" s="1"/>
  <c r="HJ66" i="6" a="1"/>
  <c r="HJ66" i="6" s="1"/>
  <c r="HI66" i="6" a="1"/>
  <c r="HI66" i="6" s="1"/>
  <c r="HH66" i="6" a="1"/>
  <c r="HH66" i="6" s="1"/>
  <c r="HG66" i="6" a="1"/>
  <c r="HG66" i="6" s="1"/>
  <c r="HF66" i="6" a="1"/>
  <c r="HF66" i="6" s="1"/>
  <c r="HE66" i="6" a="1"/>
  <c r="HE66" i="6" s="1"/>
  <c r="HD66" i="6" a="1"/>
  <c r="HD66" i="6" s="1"/>
  <c r="HC66" i="6" a="1"/>
  <c r="HC66" i="6" s="1"/>
  <c r="HB66" i="6" a="1"/>
  <c r="HB66" i="6" s="1"/>
  <c r="HA66" i="6" a="1"/>
  <c r="HA66" i="6" s="1"/>
  <c r="GZ66" i="6" a="1"/>
  <c r="GZ66" i="6" s="1"/>
  <c r="GY66" i="6" a="1"/>
  <c r="GY66" i="6" s="1"/>
  <c r="GX66" i="6" a="1"/>
  <c r="GX66" i="6" s="1"/>
  <c r="GW66" i="6" a="1"/>
  <c r="GW66" i="6" s="1"/>
  <c r="GV66" i="6" a="1"/>
  <c r="GV66" i="6" s="1"/>
  <c r="GU66" i="6" a="1"/>
  <c r="GU66" i="6" s="1"/>
  <c r="GT66" i="6" a="1"/>
  <c r="GT66" i="6" s="1"/>
  <c r="GS66" i="6" a="1"/>
  <c r="GS66" i="6" s="1"/>
  <c r="GR66" i="6" a="1"/>
  <c r="GR66" i="6" s="1"/>
  <c r="GQ66" i="6" a="1"/>
  <c r="GQ66" i="6" s="1"/>
  <c r="GP66" i="6" a="1"/>
  <c r="GP66" i="6" s="1"/>
  <c r="GO66" i="6" a="1"/>
  <c r="GO66" i="6" s="1"/>
  <c r="GN66" i="6" a="1"/>
  <c r="GN66" i="6" s="1"/>
  <c r="GM66" i="6" a="1"/>
  <c r="GM66" i="6" s="1"/>
  <c r="GL66" i="6" a="1"/>
  <c r="GL66" i="6" s="1"/>
  <c r="GK66" i="6" a="1"/>
  <c r="GK66" i="6" s="1"/>
  <c r="GJ66" i="6" a="1"/>
  <c r="GJ66" i="6" s="1"/>
  <c r="GI66" i="6" a="1"/>
  <c r="GI66" i="6" s="1"/>
  <c r="GH66" i="6" a="1"/>
  <c r="GH66" i="6" s="1"/>
  <c r="GG66" i="6" a="1"/>
  <c r="GG66" i="6" s="1"/>
  <c r="GF66" i="6" a="1"/>
  <c r="GF66" i="6" s="1"/>
  <c r="GE66" i="6" a="1"/>
  <c r="GE66" i="6" s="1"/>
  <c r="GD66" i="6" a="1"/>
  <c r="GD66" i="6" s="1"/>
  <c r="GC66" i="6" a="1"/>
  <c r="GC66" i="6" s="1"/>
  <c r="GB66" i="6" a="1"/>
  <c r="GB66" i="6" s="1"/>
  <c r="GA66" i="6" a="1"/>
  <c r="GA66" i="6" s="1"/>
  <c r="FZ66" i="6" a="1"/>
  <c r="FZ66" i="6" s="1"/>
  <c r="FY66" i="6" a="1"/>
  <c r="FY66" i="6" s="1"/>
  <c r="FX66" i="6" a="1"/>
  <c r="FX66" i="6" s="1"/>
  <c r="FW66" i="6" a="1"/>
  <c r="FW66" i="6" s="1"/>
  <c r="FV66" i="6" a="1"/>
  <c r="FV66" i="6" s="1"/>
  <c r="FU66" i="6" a="1"/>
  <c r="FU66" i="6" s="1"/>
  <c r="FT66" i="6" a="1"/>
  <c r="FT66" i="6" s="1"/>
  <c r="FS66" i="6" a="1"/>
  <c r="FS66" i="6" s="1"/>
  <c r="FR66" i="6" a="1"/>
  <c r="FR66" i="6" s="1"/>
  <c r="FQ66" i="6" a="1"/>
  <c r="FQ66" i="6" s="1"/>
  <c r="FP66" i="6" a="1"/>
  <c r="FP66" i="6" s="1"/>
  <c r="FO66" i="6" a="1"/>
  <c r="FO66" i="6" s="1"/>
  <c r="FN66" i="6" a="1"/>
  <c r="FN66" i="6" s="1"/>
  <c r="FM66" i="6" a="1"/>
  <c r="FM66" i="6" s="1"/>
  <c r="FL66" i="6" a="1"/>
  <c r="FL66" i="6" s="1"/>
  <c r="FK66" i="6" a="1"/>
  <c r="FK66" i="6" s="1"/>
  <c r="FJ66" i="6" a="1"/>
  <c r="FJ66" i="6" s="1"/>
  <c r="FI66" i="6" a="1"/>
  <c r="FI66" i="6" s="1"/>
  <c r="FH66" i="6" a="1"/>
  <c r="FH66" i="6" s="1"/>
  <c r="FG66" i="6" a="1"/>
  <c r="FG66" i="6" s="1"/>
  <c r="FF66" i="6" a="1"/>
  <c r="FF66" i="6" s="1"/>
  <c r="FE66" i="6" a="1"/>
  <c r="FE66" i="6" s="1"/>
  <c r="FD66" i="6" a="1"/>
  <c r="FD66" i="6" s="1"/>
  <c r="FC66" i="6" a="1"/>
  <c r="FC66" i="6" s="1"/>
  <c r="FB66" i="6" a="1"/>
  <c r="FB66" i="6" s="1"/>
  <c r="FA66" i="6" a="1"/>
  <c r="FA66" i="6" s="1"/>
  <c r="EZ66" i="6" a="1"/>
  <c r="EZ66" i="6" s="1"/>
  <c r="EY66" i="6" a="1"/>
  <c r="EY66" i="6" s="1"/>
  <c r="EX66" i="6" a="1"/>
  <c r="EX66" i="6" s="1"/>
  <c r="EW66" i="6" a="1"/>
  <c r="EW66" i="6" s="1"/>
  <c r="EV66" i="6" a="1"/>
  <c r="EV66" i="6" s="1"/>
  <c r="EU66" i="6" a="1"/>
  <c r="EU66" i="6" s="1"/>
  <c r="ET66" i="6" a="1"/>
  <c r="ET66" i="6" s="1"/>
  <c r="ES66" i="6" a="1"/>
  <c r="ES66" i="6" s="1"/>
  <c r="ER66" i="6" a="1"/>
  <c r="ER66" i="6" s="1"/>
  <c r="EQ66" i="6" a="1"/>
  <c r="EQ66" i="6" s="1"/>
  <c r="EP66" i="6" a="1"/>
  <c r="EP66" i="6" s="1"/>
  <c r="EO66" i="6" a="1"/>
  <c r="EO66" i="6" s="1"/>
  <c r="EN66" i="6" a="1"/>
  <c r="EN66" i="6" s="1"/>
  <c r="EM66" i="6" a="1"/>
  <c r="EM66" i="6" s="1"/>
  <c r="EL66" i="6" a="1"/>
  <c r="EL66" i="6" s="1"/>
  <c r="EK66" i="6" a="1"/>
  <c r="EK66" i="6" s="1"/>
  <c r="EJ66" i="6" a="1"/>
  <c r="EJ66" i="6" s="1"/>
  <c r="EI66" i="6" a="1"/>
  <c r="EI66" i="6" s="1"/>
  <c r="EH66" i="6" a="1"/>
  <c r="EH66" i="6" s="1"/>
  <c r="EG66" i="6" a="1"/>
  <c r="EG66" i="6" s="1"/>
  <c r="EF66" i="6" a="1"/>
  <c r="EF66" i="6" s="1"/>
  <c r="EE66" i="6" a="1"/>
  <c r="EE66" i="6" s="1"/>
  <c r="ED66" i="6" a="1"/>
  <c r="ED66" i="6" s="1"/>
  <c r="EC66" i="6" a="1"/>
  <c r="EC66" i="6" s="1"/>
  <c r="EB66" i="6" a="1"/>
  <c r="EB66" i="6" s="1"/>
  <c r="EA66" i="6" a="1"/>
  <c r="EA66" i="6" s="1"/>
  <c r="DZ66" i="6" a="1"/>
  <c r="DZ66" i="6" s="1"/>
  <c r="DY66" i="6" a="1"/>
  <c r="DY66" i="6" s="1"/>
  <c r="DX66" i="6" a="1"/>
  <c r="DX66" i="6" s="1"/>
  <c r="DW66" i="6" a="1"/>
  <c r="DW66" i="6" s="1"/>
  <c r="DV66" i="6" a="1"/>
  <c r="DV66" i="6" s="1"/>
  <c r="DU66" i="6" a="1"/>
  <c r="DU66" i="6" s="1"/>
  <c r="DT66" i="6" a="1"/>
  <c r="DT66" i="6" s="1"/>
  <c r="DS66" i="6" a="1"/>
  <c r="DS66" i="6" s="1"/>
  <c r="DR66" i="6" a="1"/>
  <c r="DR66" i="6" s="1"/>
  <c r="DQ66" i="6" a="1"/>
  <c r="DQ66" i="6" s="1"/>
  <c r="DP66" i="6" a="1"/>
  <c r="DP66" i="6" s="1"/>
  <c r="DO66" i="6" a="1"/>
  <c r="DO66" i="6" s="1"/>
  <c r="DN66" i="6" a="1"/>
  <c r="DN66" i="6" s="1"/>
  <c r="DM66" i="6" a="1"/>
  <c r="DM66" i="6" s="1"/>
  <c r="DL66" i="6" a="1"/>
  <c r="DL66" i="6" s="1"/>
  <c r="DK66" i="6" a="1"/>
  <c r="DK66" i="6" s="1"/>
  <c r="DJ66" i="6" a="1"/>
  <c r="DJ66" i="6" s="1"/>
  <c r="DI66" i="6" a="1"/>
  <c r="DI66" i="6" s="1"/>
  <c r="DH66" i="6" a="1"/>
  <c r="DH66" i="6" s="1"/>
  <c r="DG66" i="6" a="1"/>
  <c r="DG66" i="6" s="1"/>
  <c r="DF66" i="6" a="1"/>
  <c r="DF66" i="6" s="1"/>
  <c r="DE66" i="6" a="1"/>
  <c r="DE66" i="6" s="1"/>
  <c r="DD66" i="6" a="1"/>
  <c r="DD66" i="6" s="1"/>
  <c r="DC66" i="6" a="1"/>
  <c r="DC66" i="6" s="1"/>
  <c r="DB66" i="6" a="1"/>
  <c r="DB66" i="6" s="1"/>
  <c r="DA66" i="6" a="1"/>
  <c r="DA66" i="6" s="1"/>
  <c r="CZ66" i="6" a="1"/>
  <c r="CZ66" i="6" s="1"/>
  <c r="CY66" i="6" a="1"/>
  <c r="CY66" i="6" s="1"/>
  <c r="CX66" i="6" a="1"/>
  <c r="CX66" i="6" s="1"/>
  <c r="CW66" i="6" a="1"/>
  <c r="CW66" i="6" s="1"/>
  <c r="CV66" i="6" a="1"/>
  <c r="CV66" i="6" s="1"/>
  <c r="CU66" i="6" a="1"/>
  <c r="CU66" i="6" s="1"/>
  <c r="CT66" i="6" a="1"/>
  <c r="CT66" i="6" s="1"/>
  <c r="CS66" i="6" a="1"/>
  <c r="CS66" i="6" s="1"/>
  <c r="CR66" i="6" a="1"/>
  <c r="CR66" i="6" s="1"/>
  <c r="CQ66" i="6" a="1"/>
  <c r="CQ66" i="6" s="1"/>
  <c r="CP66" i="6" a="1"/>
  <c r="CP66" i="6" s="1"/>
  <c r="CO66" i="6" a="1"/>
  <c r="CO66" i="6" s="1"/>
  <c r="CN66" i="6" a="1"/>
  <c r="CN66" i="6" s="1"/>
  <c r="CM66" i="6" a="1"/>
  <c r="CM66" i="6" s="1"/>
  <c r="CL66" i="6" a="1"/>
  <c r="CL66" i="6" s="1"/>
  <c r="CK66" i="6" a="1"/>
  <c r="CK66" i="6" s="1"/>
  <c r="CJ66" i="6" a="1"/>
  <c r="CJ66" i="6" s="1"/>
  <c r="CI66" i="6" a="1"/>
  <c r="CI66" i="6" s="1"/>
  <c r="CH66" i="6" a="1"/>
  <c r="CH66" i="6" s="1"/>
  <c r="CG66" i="6" a="1"/>
  <c r="CG66" i="6" s="1"/>
  <c r="CF66" i="6" a="1"/>
  <c r="CF66" i="6" s="1"/>
  <c r="CE66" i="6" a="1"/>
  <c r="CE66" i="6" s="1"/>
  <c r="CD66" i="6" a="1"/>
  <c r="CD66" i="6" s="1"/>
  <c r="CC66" i="6" a="1"/>
  <c r="CC66" i="6" s="1"/>
  <c r="CB66" i="6" a="1"/>
  <c r="CB66" i="6" s="1"/>
  <c r="CA66" i="6" a="1"/>
  <c r="CA66" i="6" s="1"/>
  <c r="BZ66" i="6" a="1"/>
  <c r="BZ66" i="6" s="1"/>
  <c r="BY66" i="6" a="1"/>
  <c r="BY66" i="6" s="1"/>
  <c r="BX66" i="6" a="1"/>
  <c r="BX66" i="6" s="1"/>
  <c r="BW66" i="6" a="1"/>
  <c r="BW66" i="6" s="1"/>
  <c r="BV66" i="6" a="1"/>
  <c r="BV66" i="6" s="1"/>
  <c r="BU66" i="6" a="1"/>
  <c r="BU66" i="6" s="1"/>
  <c r="BT66" i="6" a="1"/>
  <c r="BT66" i="6" s="1"/>
  <c r="BS66" i="6" a="1"/>
  <c r="BS66" i="6" s="1"/>
  <c r="BR66" i="6" a="1"/>
  <c r="BR66" i="6" s="1"/>
  <c r="BQ66" i="6" a="1"/>
  <c r="BQ66" i="6" s="1"/>
  <c r="BP66" i="6" a="1"/>
  <c r="BP66" i="6" s="1"/>
  <c r="BO66" i="6" a="1"/>
  <c r="BO66" i="6" s="1"/>
  <c r="BN66" i="6" a="1"/>
  <c r="BN66" i="6" s="1"/>
  <c r="BM66" i="6" a="1"/>
  <c r="BM66" i="6" s="1"/>
  <c r="BL66" i="6" a="1"/>
  <c r="BL66" i="6" s="1"/>
  <c r="BK66" i="6" a="1"/>
  <c r="BK66" i="6" s="1"/>
  <c r="BJ66" i="6" a="1"/>
  <c r="BJ66" i="6" s="1"/>
  <c r="BI66" i="6" a="1"/>
  <c r="BI66" i="6" s="1"/>
  <c r="BH66" i="6" a="1"/>
  <c r="BH66" i="6" s="1"/>
  <c r="BG66" i="6" a="1"/>
  <c r="BG66" i="6" s="1"/>
  <c r="BF66" i="6" a="1"/>
  <c r="BF66" i="6" s="1"/>
  <c r="BE66" i="6" a="1"/>
  <c r="BE66" i="6" s="1"/>
  <c r="BD66" i="6" a="1"/>
  <c r="BD66" i="6" s="1"/>
  <c r="BC66" i="6" a="1"/>
  <c r="BC66" i="6" s="1"/>
  <c r="BB66" i="6" a="1"/>
  <c r="BB66" i="6" s="1"/>
  <c r="BA66" i="6" a="1"/>
  <c r="BA66" i="6" s="1"/>
  <c r="AZ66" i="6" a="1"/>
  <c r="AZ66" i="6" s="1"/>
  <c r="AY66" i="6" a="1"/>
  <c r="AY66" i="6" s="1"/>
  <c r="AX66" i="6" a="1"/>
  <c r="AX66" i="6" s="1"/>
  <c r="AW66" i="6" a="1"/>
  <c r="AW66" i="6" s="1"/>
  <c r="E66" i="6" s="1"/>
  <c r="AV66" i="6" a="1"/>
  <c r="AV66" i="6" s="1"/>
  <c r="AU66" i="6" a="1"/>
  <c r="AU66" i="6" s="1"/>
  <c r="AT66" i="6" a="1"/>
  <c r="AT66" i="6" s="1"/>
  <c r="AQ66" i="6"/>
  <c r="AM66" i="6"/>
  <c r="AF66" i="6" s="1"/>
  <c r="AE66" i="6"/>
  <c r="AA66" i="6"/>
  <c r="Z66" i="6"/>
  <c r="Y66" i="6"/>
  <c r="U66" i="6"/>
  <c r="S66" i="6"/>
  <c r="Q66" i="6"/>
  <c r="N66" i="6"/>
  <c r="K66" i="6"/>
  <c r="J66" i="6"/>
  <c r="F66" i="6"/>
  <c r="IK65" i="6" a="1"/>
  <c r="IK65" i="6" s="1"/>
  <c r="IJ65" i="6" a="1"/>
  <c r="IJ65" i="6" s="1"/>
  <c r="II65" i="6" a="1"/>
  <c r="II65" i="6" s="1"/>
  <c r="IH65" i="6" a="1"/>
  <c r="IH65" i="6" s="1"/>
  <c r="IG65" i="6" a="1"/>
  <c r="IG65" i="6" s="1"/>
  <c r="IF65" i="6" a="1"/>
  <c r="IF65" i="6" s="1"/>
  <c r="IE65" i="6" a="1"/>
  <c r="IE65" i="6" s="1"/>
  <c r="ID65" i="6" a="1"/>
  <c r="ID65" i="6" s="1"/>
  <c r="IC65" i="6" a="1"/>
  <c r="IC65" i="6" s="1"/>
  <c r="IB65" i="6" a="1"/>
  <c r="IB65" i="6" s="1"/>
  <c r="IA65" i="6" a="1"/>
  <c r="IA65" i="6" s="1"/>
  <c r="HZ65" i="6" a="1"/>
  <c r="HZ65" i="6" s="1"/>
  <c r="HY65" i="6" a="1"/>
  <c r="HY65" i="6" s="1"/>
  <c r="HX65" i="6"/>
  <c r="HX65" i="6" a="1"/>
  <c r="HW65" i="6" a="1"/>
  <c r="HW65" i="6" s="1"/>
  <c r="HV65" i="6" a="1"/>
  <c r="HV65" i="6" s="1"/>
  <c r="HU65" i="6" a="1"/>
  <c r="HU65" i="6" s="1"/>
  <c r="HT65" i="6" a="1"/>
  <c r="HT65" i="6" s="1"/>
  <c r="HS65" i="6" a="1"/>
  <c r="HS65" i="6" s="1"/>
  <c r="HR65" i="6" a="1"/>
  <c r="HR65" i="6" s="1"/>
  <c r="HQ65" i="6" a="1"/>
  <c r="HQ65" i="6" s="1"/>
  <c r="HP65" i="6" a="1"/>
  <c r="HP65" i="6" s="1"/>
  <c r="HO65" i="6" a="1"/>
  <c r="HO65" i="6" s="1"/>
  <c r="HN65" i="6" a="1"/>
  <c r="HN65" i="6" s="1"/>
  <c r="HM65" i="6" a="1"/>
  <c r="HM65" i="6" s="1"/>
  <c r="HL65" i="6" a="1"/>
  <c r="HL65" i="6" s="1"/>
  <c r="HK65" i="6" a="1"/>
  <c r="HK65" i="6" s="1"/>
  <c r="HJ65" i="6" a="1"/>
  <c r="HJ65" i="6" s="1"/>
  <c r="HI65" i="6" a="1"/>
  <c r="HI65" i="6" s="1"/>
  <c r="HH65" i="6" a="1"/>
  <c r="HH65" i="6" s="1"/>
  <c r="HG65" i="6" a="1"/>
  <c r="HG65" i="6" s="1"/>
  <c r="HF65" i="6" a="1"/>
  <c r="HF65" i="6" s="1"/>
  <c r="HE65" i="6" a="1"/>
  <c r="HE65" i="6" s="1"/>
  <c r="HD65" i="6" a="1"/>
  <c r="HD65" i="6" s="1"/>
  <c r="HC65" i="6" a="1"/>
  <c r="HC65" i="6" s="1"/>
  <c r="HB65" i="6" a="1"/>
  <c r="HB65" i="6" s="1"/>
  <c r="HA65" i="6" a="1"/>
  <c r="HA65" i="6" s="1"/>
  <c r="GZ65" i="6" a="1"/>
  <c r="GZ65" i="6" s="1"/>
  <c r="GY65" i="6" a="1"/>
  <c r="GY65" i="6" s="1"/>
  <c r="GX65" i="6" a="1"/>
  <c r="GX65" i="6" s="1"/>
  <c r="GW65" i="6" a="1"/>
  <c r="GW65" i="6" s="1"/>
  <c r="GV65" i="6" a="1"/>
  <c r="GV65" i="6" s="1"/>
  <c r="GU65" i="6" a="1"/>
  <c r="GU65" i="6" s="1"/>
  <c r="GT65" i="6" a="1"/>
  <c r="GT65" i="6" s="1"/>
  <c r="GS65" i="6" a="1"/>
  <c r="GS65" i="6" s="1"/>
  <c r="GR65" i="6"/>
  <c r="GR65" i="6" a="1"/>
  <c r="GQ65" i="6" a="1"/>
  <c r="GQ65" i="6" s="1"/>
  <c r="GP65" i="6" a="1"/>
  <c r="GP65" i="6" s="1"/>
  <c r="GO65" i="6" a="1"/>
  <c r="GO65" i="6" s="1"/>
  <c r="GN65" i="6" a="1"/>
  <c r="GN65" i="6" s="1"/>
  <c r="GM65" i="6" a="1"/>
  <c r="GM65" i="6" s="1"/>
  <c r="GL65" i="6" a="1"/>
  <c r="GL65" i="6" s="1"/>
  <c r="GK65" i="6" a="1"/>
  <c r="GK65" i="6" s="1"/>
  <c r="GJ65" i="6" a="1"/>
  <c r="GJ65" i="6" s="1"/>
  <c r="GI65" i="6" a="1"/>
  <c r="GI65" i="6" s="1"/>
  <c r="GH65" i="6" a="1"/>
  <c r="GH65" i="6" s="1"/>
  <c r="GG65" i="6" a="1"/>
  <c r="GG65" i="6" s="1"/>
  <c r="GF65" i="6" a="1"/>
  <c r="GF65" i="6" s="1"/>
  <c r="GE65" i="6" a="1"/>
  <c r="GE65" i="6" s="1"/>
  <c r="GD65" i="6" a="1"/>
  <c r="GD65" i="6" s="1"/>
  <c r="GC65" i="6" a="1"/>
  <c r="GC65" i="6" s="1"/>
  <c r="GB65" i="6" a="1"/>
  <c r="GB65" i="6" s="1"/>
  <c r="GA65" i="6" a="1"/>
  <c r="GA65" i="6" s="1"/>
  <c r="FZ65" i="6" a="1"/>
  <c r="FZ65" i="6" s="1"/>
  <c r="FY65" i="6" a="1"/>
  <c r="FY65" i="6" s="1"/>
  <c r="FX65" i="6" a="1"/>
  <c r="FX65" i="6" s="1"/>
  <c r="FW65" i="6" a="1"/>
  <c r="FW65" i="6" s="1"/>
  <c r="FV65" i="6" a="1"/>
  <c r="FV65" i="6" s="1"/>
  <c r="FU65" i="6" a="1"/>
  <c r="FU65" i="6" s="1"/>
  <c r="FT65" i="6" a="1"/>
  <c r="FT65" i="6" s="1"/>
  <c r="FS65" i="6" a="1"/>
  <c r="FS65" i="6" s="1"/>
  <c r="FR65" i="6" a="1"/>
  <c r="FR65" i="6" s="1"/>
  <c r="FQ65" i="6" a="1"/>
  <c r="FQ65" i="6" s="1"/>
  <c r="FP65" i="6" a="1"/>
  <c r="FP65" i="6" s="1"/>
  <c r="FO65" i="6" a="1"/>
  <c r="FO65" i="6" s="1"/>
  <c r="FN65" i="6" a="1"/>
  <c r="FN65" i="6" s="1"/>
  <c r="FM65" i="6" a="1"/>
  <c r="FM65" i="6" s="1"/>
  <c r="FL65" i="6" a="1"/>
  <c r="FL65" i="6" s="1"/>
  <c r="FK65" i="6" a="1"/>
  <c r="FK65" i="6" s="1"/>
  <c r="FJ65" i="6" a="1"/>
  <c r="FJ65" i="6" s="1"/>
  <c r="FI65" i="6" a="1"/>
  <c r="FI65" i="6" s="1"/>
  <c r="FH65" i="6" a="1"/>
  <c r="FH65" i="6" s="1"/>
  <c r="FG65" i="6" a="1"/>
  <c r="FG65" i="6" s="1"/>
  <c r="FF65" i="6" a="1"/>
  <c r="FF65" i="6" s="1"/>
  <c r="FE65" i="6" a="1"/>
  <c r="FE65" i="6" s="1"/>
  <c r="FD65" i="6"/>
  <c r="FD65" i="6" a="1"/>
  <c r="FC65" i="6" a="1"/>
  <c r="FC65" i="6" s="1"/>
  <c r="FB65" i="6" a="1"/>
  <c r="FB65" i="6" s="1"/>
  <c r="FA65" i="6" a="1"/>
  <c r="FA65" i="6" s="1"/>
  <c r="EZ65" i="6" a="1"/>
  <c r="EZ65" i="6" s="1"/>
  <c r="EY65" i="6" a="1"/>
  <c r="EY65" i="6" s="1"/>
  <c r="EX65" i="6" a="1"/>
  <c r="EX65" i="6" s="1"/>
  <c r="EW65" i="6" a="1"/>
  <c r="EW65" i="6" s="1"/>
  <c r="EV65" i="6" a="1"/>
  <c r="EV65" i="6" s="1"/>
  <c r="EU65" i="6" a="1"/>
  <c r="EU65" i="6" s="1"/>
  <c r="ET65" i="6" a="1"/>
  <c r="ET65" i="6" s="1"/>
  <c r="ES65" i="6" a="1"/>
  <c r="ES65" i="6" s="1"/>
  <c r="ER65" i="6" a="1"/>
  <c r="ER65" i="6" s="1"/>
  <c r="EQ65" i="6" a="1"/>
  <c r="EQ65" i="6" s="1"/>
  <c r="EP65" i="6" a="1"/>
  <c r="EP65" i="6" s="1"/>
  <c r="EO65" i="6" a="1"/>
  <c r="EO65" i="6" s="1"/>
  <c r="EN65" i="6" a="1"/>
  <c r="EN65" i="6" s="1"/>
  <c r="EM65" i="6" a="1"/>
  <c r="EM65" i="6" s="1"/>
  <c r="EL65" i="6" a="1"/>
  <c r="EL65" i="6" s="1"/>
  <c r="EK65" i="6" a="1"/>
  <c r="EK65" i="6" s="1"/>
  <c r="EJ65" i="6" a="1"/>
  <c r="EJ65" i="6" s="1"/>
  <c r="EI65" i="6" a="1"/>
  <c r="EI65" i="6" s="1"/>
  <c r="EH65" i="6" a="1"/>
  <c r="EH65" i="6" s="1"/>
  <c r="EG65" i="6" a="1"/>
  <c r="EG65" i="6" s="1"/>
  <c r="EF65" i="6" a="1"/>
  <c r="EF65" i="6" s="1"/>
  <c r="EE65" i="6" a="1"/>
  <c r="EE65" i="6" s="1"/>
  <c r="ED65" i="6" a="1"/>
  <c r="ED65" i="6" s="1"/>
  <c r="EC65" i="6" a="1"/>
  <c r="EC65" i="6" s="1"/>
  <c r="EB65" i="6" a="1"/>
  <c r="EB65" i="6" s="1"/>
  <c r="EA65" i="6" a="1"/>
  <c r="EA65" i="6" s="1"/>
  <c r="DZ65" i="6" a="1"/>
  <c r="DZ65" i="6" s="1"/>
  <c r="DY65" i="6" a="1"/>
  <c r="DY65" i="6" s="1"/>
  <c r="DX65" i="6"/>
  <c r="DX65" i="6" a="1"/>
  <c r="DW65" i="6" a="1"/>
  <c r="DW65" i="6" s="1"/>
  <c r="DV65" i="6" a="1"/>
  <c r="DV65" i="6" s="1"/>
  <c r="DU65" i="6" a="1"/>
  <c r="DU65" i="6" s="1"/>
  <c r="DT65" i="6" a="1"/>
  <c r="DT65" i="6" s="1"/>
  <c r="DS65" i="6" a="1"/>
  <c r="DS65" i="6" s="1"/>
  <c r="DR65" i="6" a="1"/>
  <c r="DR65" i="6" s="1"/>
  <c r="DQ65" i="6" a="1"/>
  <c r="DQ65" i="6" s="1"/>
  <c r="DP65" i="6" a="1"/>
  <c r="DP65" i="6" s="1"/>
  <c r="DO65" i="6" a="1"/>
  <c r="DO65" i="6" s="1"/>
  <c r="DN65" i="6" a="1"/>
  <c r="DN65" i="6" s="1"/>
  <c r="DM65" i="6" a="1"/>
  <c r="DM65" i="6" s="1"/>
  <c r="DL65" i="6" a="1"/>
  <c r="DL65" i="6" s="1"/>
  <c r="DK65" i="6" a="1"/>
  <c r="DK65" i="6" s="1"/>
  <c r="DJ65" i="6" a="1"/>
  <c r="DJ65" i="6" s="1"/>
  <c r="DI65" i="6" a="1"/>
  <c r="DI65" i="6" s="1"/>
  <c r="DH65" i="6" a="1"/>
  <c r="DH65" i="6" s="1"/>
  <c r="DG65" i="6" a="1"/>
  <c r="DG65" i="6" s="1"/>
  <c r="DF65" i="6" a="1"/>
  <c r="DF65" i="6" s="1"/>
  <c r="DE65" i="6" a="1"/>
  <c r="DE65" i="6" s="1"/>
  <c r="DD65" i="6" a="1"/>
  <c r="DD65" i="6" s="1"/>
  <c r="DC65" i="6" a="1"/>
  <c r="DC65" i="6" s="1"/>
  <c r="DB65" i="6" a="1"/>
  <c r="DB65" i="6" s="1"/>
  <c r="DA65" i="6" a="1"/>
  <c r="DA65" i="6" s="1"/>
  <c r="CZ65" i="6" a="1"/>
  <c r="CZ65" i="6" s="1"/>
  <c r="CY65" i="6" a="1"/>
  <c r="CY65" i="6" s="1"/>
  <c r="CX65" i="6" a="1"/>
  <c r="CX65" i="6" s="1"/>
  <c r="CW65" i="6" a="1"/>
  <c r="CW65" i="6" s="1"/>
  <c r="CV65" i="6" a="1"/>
  <c r="CV65" i="6" s="1"/>
  <c r="CU65" i="6" a="1"/>
  <c r="CU65" i="6" s="1"/>
  <c r="CT65" i="6" a="1"/>
  <c r="CT65" i="6" s="1"/>
  <c r="CS65" i="6" a="1"/>
  <c r="CS65" i="6" s="1"/>
  <c r="CR65" i="6"/>
  <c r="CR65" i="6" a="1"/>
  <c r="CQ65" i="6" a="1"/>
  <c r="CQ65" i="6" s="1"/>
  <c r="CP65" i="6" a="1"/>
  <c r="CP65" i="6" s="1"/>
  <c r="CO65" i="6" a="1"/>
  <c r="CO65" i="6" s="1"/>
  <c r="CN65" i="6" a="1"/>
  <c r="CN65" i="6" s="1"/>
  <c r="CM65" i="6" a="1"/>
  <c r="CM65" i="6" s="1"/>
  <c r="CL65" i="6" a="1"/>
  <c r="CL65" i="6" s="1"/>
  <c r="CK65" i="6" a="1"/>
  <c r="CK65" i="6" s="1"/>
  <c r="CJ65" i="6" a="1"/>
  <c r="CJ65" i="6" s="1"/>
  <c r="CI65" i="6" a="1"/>
  <c r="CI65" i="6" s="1"/>
  <c r="CH65" i="6" a="1"/>
  <c r="CH65" i="6" s="1"/>
  <c r="CG65" i="6" a="1"/>
  <c r="CG65" i="6" s="1"/>
  <c r="CF65" i="6" a="1"/>
  <c r="CF65" i="6" s="1"/>
  <c r="CE65" i="6" a="1"/>
  <c r="CE65" i="6" s="1"/>
  <c r="CD65" i="6" a="1"/>
  <c r="CD65" i="6" s="1"/>
  <c r="CC65" i="6" a="1"/>
  <c r="CC65" i="6" s="1"/>
  <c r="CB65" i="6" a="1"/>
  <c r="CB65" i="6" s="1"/>
  <c r="CA65" i="6" a="1"/>
  <c r="CA65" i="6" s="1"/>
  <c r="BZ65" i="6" a="1"/>
  <c r="BZ65" i="6" s="1"/>
  <c r="BY65" i="6" a="1"/>
  <c r="BY65" i="6" s="1"/>
  <c r="BX65" i="6" a="1"/>
  <c r="BX65" i="6" s="1"/>
  <c r="BW65" i="6" a="1"/>
  <c r="BW65" i="6" s="1"/>
  <c r="BV65" i="6" a="1"/>
  <c r="BV65" i="6" s="1"/>
  <c r="BU65" i="6" a="1"/>
  <c r="BU65" i="6" s="1"/>
  <c r="BT65" i="6" a="1"/>
  <c r="BT65" i="6" s="1"/>
  <c r="BS65" i="6" a="1"/>
  <c r="BS65" i="6" s="1"/>
  <c r="BR65" i="6" a="1"/>
  <c r="BR65" i="6" s="1"/>
  <c r="BQ65" i="6" a="1"/>
  <c r="BQ65" i="6" s="1"/>
  <c r="BP65" i="6" a="1"/>
  <c r="BP65" i="6" s="1"/>
  <c r="BO65" i="6" a="1"/>
  <c r="BO65" i="6" s="1"/>
  <c r="BN65" i="6" a="1"/>
  <c r="BN65" i="6" s="1"/>
  <c r="BM65" i="6" a="1"/>
  <c r="BM65" i="6" s="1"/>
  <c r="BL65" i="6"/>
  <c r="BL65" i="6" a="1"/>
  <c r="BK65" i="6" a="1"/>
  <c r="BK65" i="6" s="1"/>
  <c r="BJ65" i="6" a="1"/>
  <c r="BJ65" i="6" s="1"/>
  <c r="BI65" i="6" a="1"/>
  <c r="BI65" i="6" s="1"/>
  <c r="BH65" i="6" a="1"/>
  <c r="BH65" i="6" s="1"/>
  <c r="BG65" i="6" a="1"/>
  <c r="BG65" i="6" s="1"/>
  <c r="BF65" i="6" a="1"/>
  <c r="BF65" i="6" s="1"/>
  <c r="BE65" i="6" a="1"/>
  <c r="BE65" i="6" s="1"/>
  <c r="BD65" i="6" a="1"/>
  <c r="BD65" i="6" s="1"/>
  <c r="BC65" i="6" a="1"/>
  <c r="BC65" i="6" s="1"/>
  <c r="BB65" i="6" a="1"/>
  <c r="BB65" i="6" s="1"/>
  <c r="BA65" i="6" a="1"/>
  <c r="BA65" i="6" s="1"/>
  <c r="AZ65" i="6" a="1"/>
  <c r="AZ65" i="6" s="1"/>
  <c r="AY65" i="6" a="1"/>
  <c r="AY65" i="6" s="1"/>
  <c r="AX65" i="6" a="1"/>
  <c r="AX65" i="6" s="1"/>
  <c r="AW65" i="6" a="1"/>
  <c r="AW65" i="6" s="1"/>
  <c r="AV65" i="6" a="1"/>
  <c r="AV65" i="6" s="1"/>
  <c r="AU65" i="6" a="1"/>
  <c r="AU65" i="6" s="1"/>
  <c r="AT65" i="6" a="1"/>
  <c r="AT65" i="6" s="1"/>
  <c r="AM65" i="6"/>
  <c r="AN65" i="6" s="1"/>
  <c r="AE65" i="6"/>
  <c r="AB65" i="6"/>
  <c r="Y65" i="6"/>
  <c r="W65" i="6"/>
  <c r="T65" i="6"/>
  <c r="Q65" i="6"/>
  <c r="O65" i="6"/>
  <c r="L65" i="6"/>
  <c r="I65" i="6"/>
  <c r="G65" i="6"/>
  <c r="IK64" i="6" a="1"/>
  <c r="IK64" i="6" s="1"/>
  <c r="IJ64" i="6" a="1"/>
  <c r="IJ64" i="6" s="1"/>
  <c r="II64" i="6" a="1"/>
  <c r="II64" i="6" s="1"/>
  <c r="IH64" i="6" a="1"/>
  <c r="IH64" i="6" s="1"/>
  <c r="IG64" i="6" a="1"/>
  <c r="IG64" i="6" s="1"/>
  <c r="IF64" i="6" a="1"/>
  <c r="IF64" i="6" s="1"/>
  <c r="IE64" i="6" a="1"/>
  <c r="IE64" i="6" s="1"/>
  <c r="ID64" i="6" a="1"/>
  <c r="ID64" i="6" s="1"/>
  <c r="IC64" i="6" a="1"/>
  <c r="IC64" i="6" s="1"/>
  <c r="IB64" i="6" a="1"/>
  <c r="IB64" i="6" s="1"/>
  <c r="IA64" i="6" a="1"/>
  <c r="IA64" i="6" s="1"/>
  <c r="HZ64" i="6" a="1"/>
  <c r="HZ64" i="6" s="1"/>
  <c r="HY64" i="6" a="1"/>
  <c r="HY64" i="6" s="1"/>
  <c r="HX64" i="6" a="1"/>
  <c r="HX64" i="6" s="1"/>
  <c r="HW64" i="6" a="1"/>
  <c r="HW64" i="6" s="1"/>
  <c r="HV64" i="6" a="1"/>
  <c r="HV64" i="6" s="1"/>
  <c r="HU64" i="6" a="1"/>
  <c r="HU64" i="6" s="1"/>
  <c r="HT64" i="6" a="1"/>
  <c r="HT64" i="6" s="1"/>
  <c r="HS64" i="6" a="1"/>
  <c r="HS64" i="6" s="1"/>
  <c r="HR64" i="6" a="1"/>
  <c r="HR64" i="6" s="1"/>
  <c r="HQ64" i="6" a="1"/>
  <c r="HQ64" i="6" s="1"/>
  <c r="HP64" i="6" a="1"/>
  <c r="HP64" i="6" s="1"/>
  <c r="HO64" i="6" a="1"/>
  <c r="HO64" i="6" s="1"/>
  <c r="HN64" i="6" a="1"/>
  <c r="HN64" i="6" s="1"/>
  <c r="HM64" i="6" a="1"/>
  <c r="HM64" i="6" s="1"/>
  <c r="HL64" i="6" a="1"/>
  <c r="HL64" i="6" s="1"/>
  <c r="HK64" i="6" a="1"/>
  <c r="HK64" i="6" s="1"/>
  <c r="HJ64" i="6" a="1"/>
  <c r="HJ64" i="6" s="1"/>
  <c r="HI64" i="6" a="1"/>
  <c r="HI64" i="6" s="1"/>
  <c r="HH64" i="6" a="1"/>
  <c r="HH64" i="6" s="1"/>
  <c r="HG64" i="6" a="1"/>
  <c r="HG64" i="6" s="1"/>
  <c r="HF64" i="6" a="1"/>
  <c r="HF64" i="6" s="1"/>
  <c r="HE64" i="6" a="1"/>
  <c r="HE64" i="6" s="1"/>
  <c r="HD64" i="6" a="1"/>
  <c r="HD64" i="6" s="1"/>
  <c r="HC64" i="6" a="1"/>
  <c r="HC64" i="6" s="1"/>
  <c r="HB64" i="6" a="1"/>
  <c r="HB64" i="6" s="1"/>
  <c r="HA64" i="6" a="1"/>
  <c r="HA64" i="6" s="1"/>
  <c r="GZ64" i="6" a="1"/>
  <c r="GZ64" i="6" s="1"/>
  <c r="GY64" i="6" a="1"/>
  <c r="GY64" i="6" s="1"/>
  <c r="GX64" i="6" a="1"/>
  <c r="GX64" i="6" s="1"/>
  <c r="GW64" i="6" a="1"/>
  <c r="GW64" i="6" s="1"/>
  <c r="GV64" i="6" a="1"/>
  <c r="GV64" i="6" s="1"/>
  <c r="GU64" i="6" a="1"/>
  <c r="GU64" i="6" s="1"/>
  <c r="GT64" i="6" a="1"/>
  <c r="GT64" i="6" s="1"/>
  <c r="GS64" i="6" a="1"/>
  <c r="GS64" i="6" s="1"/>
  <c r="GR64" i="6" a="1"/>
  <c r="GR64" i="6" s="1"/>
  <c r="GQ64" i="6" a="1"/>
  <c r="GQ64" i="6" s="1"/>
  <c r="GP64" i="6" a="1"/>
  <c r="GP64" i="6" s="1"/>
  <c r="GO64" i="6" a="1"/>
  <c r="GO64" i="6" s="1"/>
  <c r="GN64" i="6" a="1"/>
  <c r="GN64" i="6" s="1"/>
  <c r="GM64" i="6" a="1"/>
  <c r="GM64" i="6" s="1"/>
  <c r="GL64" i="6" a="1"/>
  <c r="GL64" i="6" s="1"/>
  <c r="GK64" i="6"/>
  <c r="GK64" i="6" a="1"/>
  <c r="GJ64" i="6" a="1"/>
  <c r="GJ64" i="6" s="1"/>
  <c r="GI64" i="6" a="1"/>
  <c r="GI64" i="6" s="1"/>
  <c r="GH64" i="6" a="1"/>
  <c r="GH64" i="6" s="1"/>
  <c r="GG64" i="6" a="1"/>
  <c r="GG64" i="6" s="1"/>
  <c r="GF64" i="6" a="1"/>
  <c r="GF64" i="6" s="1"/>
  <c r="GE64" i="6" a="1"/>
  <c r="GE64" i="6" s="1"/>
  <c r="GD64" i="6" a="1"/>
  <c r="GD64" i="6" s="1"/>
  <c r="GC64" i="6" a="1"/>
  <c r="GC64" i="6" s="1"/>
  <c r="GB64" i="6" a="1"/>
  <c r="GB64" i="6" s="1"/>
  <c r="GA64" i="6" a="1"/>
  <c r="GA64" i="6" s="1"/>
  <c r="FZ64" i="6" a="1"/>
  <c r="FZ64" i="6" s="1"/>
  <c r="FY64" i="6" a="1"/>
  <c r="FY64" i="6" s="1"/>
  <c r="FX64" i="6" a="1"/>
  <c r="FX64" i="6" s="1"/>
  <c r="FW64" i="6" a="1"/>
  <c r="FW64" i="6" s="1"/>
  <c r="FV64" i="6" a="1"/>
  <c r="FV64" i="6" s="1"/>
  <c r="FU64" i="6" a="1"/>
  <c r="FU64" i="6" s="1"/>
  <c r="FT64" i="6" a="1"/>
  <c r="FT64" i="6" s="1"/>
  <c r="FS64" i="6" a="1"/>
  <c r="FS64" i="6" s="1"/>
  <c r="FR64" i="6" a="1"/>
  <c r="FR64" i="6" s="1"/>
  <c r="FQ64" i="6" a="1"/>
  <c r="FQ64" i="6" s="1"/>
  <c r="FP64" i="6" a="1"/>
  <c r="FP64" i="6" s="1"/>
  <c r="FO64" i="6" a="1"/>
  <c r="FO64" i="6" s="1"/>
  <c r="FN64" i="6" a="1"/>
  <c r="FN64" i="6" s="1"/>
  <c r="FM64" i="6" a="1"/>
  <c r="FM64" i="6" s="1"/>
  <c r="FL64" i="6" a="1"/>
  <c r="FL64" i="6" s="1"/>
  <c r="FK64" i="6" a="1"/>
  <c r="FK64" i="6" s="1"/>
  <c r="FJ64" i="6" a="1"/>
  <c r="FJ64" i="6" s="1"/>
  <c r="FI64" i="6" a="1"/>
  <c r="FI64" i="6" s="1"/>
  <c r="FH64" i="6" a="1"/>
  <c r="FH64" i="6" s="1"/>
  <c r="FG64" i="6" a="1"/>
  <c r="FG64" i="6" s="1"/>
  <c r="FF64" i="6" a="1"/>
  <c r="FF64" i="6" s="1"/>
  <c r="FE64" i="6" a="1"/>
  <c r="FE64" i="6" s="1"/>
  <c r="FD64" i="6" a="1"/>
  <c r="FD64" i="6" s="1"/>
  <c r="FC64" i="6" a="1"/>
  <c r="FC64" i="6" s="1"/>
  <c r="FB64" i="6" a="1"/>
  <c r="FB64" i="6" s="1"/>
  <c r="FA64" i="6" a="1"/>
  <c r="FA64" i="6" s="1"/>
  <c r="EZ64" i="6" a="1"/>
  <c r="EZ64" i="6" s="1"/>
  <c r="EY64" i="6" a="1"/>
  <c r="EY64" i="6" s="1"/>
  <c r="EX64" i="6" a="1"/>
  <c r="EX64" i="6" s="1"/>
  <c r="EW64" i="6" a="1"/>
  <c r="EW64" i="6" s="1"/>
  <c r="EV64" i="6" a="1"/>
  <c r="EV64" i="6" s="1"/>
  <c r="EU64" i="6" a="1"/>
  <c r="EU64" i="6" s="1"/>
  <c r="ET64" i="6" a="1"/>
  <c r="ET64" i="6" s="1"/>
  <c r="ES64" i="6" a="1"/>
  <c r="ES64" i="6" s="1"/>
  <c r="ER64" i="6" a="1"/>
  <c r="ER64" i="6" s="1"/>
  <c r="EQ64" i="6" a="1"/>
  <c r="EQ64" i="6" s="1"/>
  <c r="EP64" i="6" a="1"/>
  <c r="EP64" i="6" s="1"/>
  <c r="EO64" i="6" a="1"/>
  <c r="EO64" i="6" s="1"/>
  <c r="EN64" i="6" a="1"/>
  <c r="EN64" i="6" s="1"/>
  <c r="EM64" i="6" a="1"/>
  <c r="EM64" i="6" s="1"/>
  <c r="EL64" i="6" a="1"/>
  <c r="EL64" i="6" s="1"/>
  <c r="EK64" i="6" a="1"/>
  <c r="EK64" i="6" s="1"/>
  <c r="EJ64" i="6" a="1"/>
  <c r="EJ64" i="6" s="1"/>
  <c r="EI64" i="6" a="1"/>
  <c r="EI64" i="6" s="1"/>
  <c r="EH64" i="6" a="1"/>
  <c r="EH64" i="6" s="1"/>
  <c r="EG64" i="6" a="1"/>
  <c r="EG64" i="6" s="1"/>
  <c r="EF64" i="6" a="1"/>
  <c r="EF64" i="6" s="1"/>
  <c r="EE64" i="6" a="1"/>
  <c r="EE64" i="6" s="1"/>
  <c r="ED64" i="6" a="1"/>
  <c r="ED64" i="6" s="1"/>
  <c r="EC64" i="6" a="1"/>
  <c r="EC64" i="6" s="1"/>
  <c r="EB64" i="6" a="1"/>
  <c r="EB64" i="6" s="1"/>
  <c r="EA64" i="6" a="1"/>
  <c r="EA64" i="6" s="1"/>
  <c r="DZ64" i="6" a="1"/>
  <c r="DZ64" i="6" s="1"/>
  <c r="DY64" i="6"/>
  <c r="DY64" i="6" a="1"/>
  <c r="DX64" i="6" a="1"/>
  <c r="DX64" i="6" s="1"/>
  <c r="DW64" i="6" a="1"/>
  <c r="DW64" i="6" s="1"/>
  <c r="DV64" i="6" a="1"/>
  <c r="DV64" i="6" s="1"/>
  <c r="DU64" i="6" a="1"/>
  <c r="DU64" i="6" s="1"/>
  <c r="DT64" i="6" a="1"/>
  <c r="DT64" i="6" s="1"/>
  <c r="DS64" i="6" a="1"/>
  <c r="DS64" i="6" s="1"/>
  <c r="DR64" i="6" a="1"/>
  <c r="DR64" i="6" s="1"/>
  <c r="DQ64" i="6" a="1"/>
  <c r="DQ64" i="6" s="1"/>
  <c r="DP64" i="6" a="1"/>
  <c r="DP64" i="6" s="1"/>
  <c r="DO64" i="6" a="1"/>
  <c r="DO64" i="6" s="1"/>
  <c r="DN64" i="6" a="1"/>
  <c r="DN64" i="6" s="1"/>
  <c r="DM64" i="6" a="1"/>
  <c r="DM64" i="6" s="1"/>
  <c r="DL64" i="6" a="1"/>
  <c r="DL64" i="6" s="1"/>
  <c r="DK64" i="6" a="1"/>
  <c r="DK64" i="6" s="1"/>
  <c r="DJ64" i="6" a="1"/>
  <c r="DJ64" i="6" s="1"/>
  <c r="DI64" i="6" a="1"/>
  <c r="DI64" i="6" s="1"/>
  <c r="DH64" i="6" a="1"/>
  <c r="DH64" i="6" s="1"/>
  <c r="DG64" i="6" a="1"/>
  <c r="DG64" i="6" s="1"/>
  <c r="DF64" i="6" a="1"/>
  <c r="DF64" i="6" s="1"/>
  <c r="DE64" i="6" a="1"/>
  <c r="DE64" i="6" s="1"/>
  <c r="DD64" i="6" a="1"/>
  <c r="DD64" i="6" s="1"/>
  <c r="DC64" i="6" a="1"/>
  <c r="DC64" i="6" s="1"/>
  <c r="DB64" i="6" a="1"/>
  <c r="DB64" i="6" s="1"/>
  <c r="DA64" i="6" a="1"/>
  <c r="DA64" i="6" s="1"/>
  <c r="CZ64" i="6" a="1"/>
  <c r="CZ64" i="6" s="1"/>
  <c r="CY64" i="6" a="1"/>
  <c r="CY64" i="6" s="1"/>
  <c r="CX64" i="6" a="1"/>
  <c r="CX64" i="6" s="1"/>
  <c r="CW64" i="6" a="1"/>
  <c r="CW64" i="6" s="1"/>
  <c r="CV64" i="6" a="1"/>
  <c r="CV64" i="6" s="1"/>
  <c r="CU64" i="6" a="1"/>
  <c r="CU64" i="6" s="1"/>
  <c r="CT64" i="6" a="1"/>
  <c r="CT64" i="6" s="1"/>
  <c r="CS64" i="6" a="1"/>
  <c r="CS64" i="6" s="1"/>
  <c r="CR64" i="6" a="1"/>
  <c r="CR64" i="6" s="1"/>
  <c r="CQ64" i="6" a="1"/>
  <c r="CQ64" i="6" s="1"/>
  <c r="CP64" i="6" a="1"/>
  <c r="CP64" i="6" s="1"/>
  <c r="CO64" i="6" a="1"/>
  <c r="CO64" i="6" s="1"/>
  <c r="CN64" i="6" a="1"/>
  <c r="CN64" i="6" s="1"/>
  <c r="CM64" i="6" a="1"/>
  <c r="CM64" i="6" s="1"/>
  <c r="CL64" i="6" a="1"/>
  <c r="CL64" i="6" s="1"/>
  <c r="CK64" i="6" a="1"/>
  <c r="CK64" i="6" s="1"/>
  <c r="CJ64" i="6" a="1"/>
  <c r="CJ64" i="6" s="1"/>
  <c r="CI64" i="6" a="1"/>
  <c r="CI64" i="6" s="1"/>
  <c r="CH64" i="6" a="1"/>
  <c r="CH64" i="6" s="1"/>
  <c r="CG64" i="6" a="1"/>
  <c r="CG64" i="6" s="1"/>
  <c r="CF64" i="6" a="1"/>
  <c r="CF64" i="6" s="1"/>
  <c r="CE64" i="6" a="1"/>
  <c r="CE64" i="6" s="1"/>
  <c r="CD64" i="6" a="1"/>
  <c r="CD64" i="6" s="1"/>
  <c r="CC64" i="6" a="1"/>
  <c r="CC64" i="6" s="1"/>
  <c r="CB64" i="6" a="1"/>
  <c r="CB64" i="6" s="1"/>
  <c r="CA64" i="6" a="1"/>
  <c r="CA64" i="6" s="1"/>
  <c r="BZ64" i="6" a="1"/>
  <c r="BZ64" i="6" s="1"/>
  <c r="BY64" i="6" a="1"/>
  <c r="BY64" i="6" s="1"/>
  <c r="BX64" i="6" a="1"/>
  <c r="BX64" i="6" s="1"/>
  <c r="BW64" i="6" a="1"/>
  <c r="BW64" i="6" s="1"/>
  <c r="BV64" i="6" a="1"/>
  <c r="BV64" i="6" s="1"/>
  <c r="BU64" i="6" a="1"/>
  <c r="BU64" i="6" s="1"/>
  <c r="BT64" i="6" a="1"/>
  <c r="BT64" i="6" s="1"/>
  <c r="BS64" i="6" a="1"/>
  <c r="BS64" i="6" s="1"/>
  <c r="BR64" i="6" a="1"/>
  <c r="BR64" i="6" s="1"/>
  <c r="BQ64" i="6" a="1"/>
  <c r="BQ64" i="6" s="1"/>
  <c r="BP64" i="6" a="1"/>
  <c r="BP64" i="6" s="1"/>
  <c r="BO64" i="6" a="1"/>
  <c r="BO64" i="6" s="1"/>
  <c r="BN64" i="6" a="1"/>
  <c r="BN64" i="6" s="1"/>
  <c r="BM64" i="6"/>
  <c r="BM64" i="6" a="1"/>
  <c r="BL64" i="6" a="1"/>
  <c r="BL64" i="6" s="1"/>
  <c r="BK64" i="6" a="1"/>
  <c r="BK64" i="6" s="1"/>
  <c r="BJ64" i="6" a="1"/>
  <c r="BJ64" i="6" s="1"/>
  <c r="BI64" i="6" a="1"/>
  <c r="BI64" i="6" s="1"/>
  <c r="BH64" i="6" a="1"/>
  <c r="BH64" i="6" s="1"/>
  <c r="BG64" i="6" a="1"/>
  <c r="BG64" i="6" s="1"/>
  <c r="BF64" i="6" a="1"/>
  <c r="BF64" i="6" s="1"/>
  <c r="BE64" i="6" a="1"/>
  <c r="BE64" i="6" s="1"/>
  <c r="BD64" i="6" a="1"/>
  <c r="BD64" i="6" s="1"/>
  <c r="BC64" i="6" a="1"/>
  <c r="BC64" i="6" s="1"/>
  <c r="BB64" i="6" a="1"/>
  <c r="BB64" i="6" s="1"/>
  <c r="BA64" i="6" a="1"/>
  <c r="BA64" i="6" s="1"/>
  <c r="AZ64" i="6" a="1"/>
  <c r="AZ64" i="6" s="1"/>
  <c r="AY64" i="6" a="1"/>
  <c r="AY64" i="6" s="1"/>
  <c r="AX64" i="6" a="1"/>
  <c r="AX64" i="6" s="1"/>
  <c r="AW64" i="6" a="1"/>
  <c r="AW64" i="6" s="1"/>
  <c r="AV64" i="6" a="1"/>
  <c r="AV64" i="6" s="1"/>
  <c r="AU64" i="6" a="1"/>
  <c r="AU64" i="6" s="1"/>
  <c r="AT64" i="6" a="1"/>
  <c r="AT64" i="6" s="1"/>
  <c r="AM64" i="6"/>
  <c r="AA64" i="6" s="1"/>
  <c r="W64" i="6"/>
  <c r="IK63" i="6" a="1"/>
  <c r="IK63" i="6" s="1"/>
  <c r="IJ63" i="6" a="1"/>
  <c r="IJ63" i="6" s="1"/>
  <c r="II63" i="6" a="1"/>
  <c r="II63" i="6" s="1"/>
  <c r="IH63" i="6" a="1"/>
  <c r="IH63" i="6" s="1"/>
  <c r="IG63" i="6" a="1"/>
  <c r="IG63" i="6" s="1"/>
  <c r="IF63" i="6" a="1"/>
  <c r="IF63" i="6" s="1"/>
  <c r="IE63" i="6" a="1"/>
  <c r="IE63" i="6" s="1"/>
  <c r="ID63" i="6"/>
  <c r="ID63" i="6" a="1"/>
  <c r="IC63" i="6" a="1"/>
  <c r="IC63" i="6" s="1"/>
  <c r="IB63" i="6" a="1"/>
  <c r="IB63" i="6" s="1"/>
  <c r="IA63" i="6" a="1"/>
  <c r="IA63" i="6" s="1"/>
  <c r="HZ63" i="6" a="1"/>
  <c r="HZ63" i="6" s="1"/>
  <c r="HY63" i="6" a="1"/>
  <c r="HY63" i="6" s="1"/>
  <c r="HX63" i="6" a="1"/>
  <c r="HX63" i="6" s="1"/>
  <c r="HW63" i="6" a="1"/>
  <c r="HW63" i="6" s="1"/>
  <c r="HV63" i="6" a="1"/>
  <c r="HV63" i="6" s="1"/>
  <c r="HU63" i="6" a="1"/>
  <c r="HU63" i="6" s="1"/>
  <c r="HT63" i="6" a="1"/>
  <c r="HT63" i="6" s="1"/>
  <c r="HS63" i="6" a="1"/>
  <c r="HS63" i="6" s="1"/>
  <c r="HR63" i="6" a="1"/>
  <c r="HR63" i="6" s="1"/>
  <c r="HQ63" i="6" a="1"/>
  <c r="HQ63" i="6" s="1"/>
  <c r="HP63" i="6" a="1"/>
  <c r="HP63" i="6" s="1"/>
  <c r="HO63" i="6" a="1"/>
  <c r="HO63" i="6" s="1"/>
  <c r="HN63" i="6" a="1"/>
  <c r="HN63" i="6" s="1"/>
  <c r="HM63" i="6" a="1"/>
  <c r="HM63" i="6" s="1"/>
  <c r="HL63" i="6" a="1"/>
  <c r="HL63" i="6" s="1"/>
  <c r="HK63" i="6" a="1"/>
  <c r="HK63" i="6" s="1"/>
  <c r="HJ63" i="6" a="1"/>
  <c r="HJ63" i="6" s="1"/>
  <c r="HI63" i="6" a="1"/>
  <c r="HI63" i="6" s="1"/>
  <c r="HH63" i="6" a="1"/>
  <c r="HH63" i="6" s="1"/>
  <c r="HG63" i="6" a="1"/>
  <c r="HG63" i="6" s="1"/>
  <c r="HF63" i="6" a="1"/>
  <c r="HF63" i="6" s="1"/>
  <c r="HE63" i="6" a="1"/>
  <c r="HE63" i="6" s="1"/>
  <c r="HD63" i="6"/>
  <c r="HD63" i="6" a="1"/>
  <c r="HC63" i="6" a="1"/>
  <c r="HC63" i="6" s="1"/>
  <c r="HB63" i="6" a="1"/>
  <c r="HB63" i="6" s="1"/>
  <c r="HA63" i="6" a="1"/>
  <c r="HA63" i="6" s="1"/>
  <c r="GZ63" i="6" a="1"/>
  <c r="GZ63" i="6" s="1"/>
  <c r="GY63" i="6" a="1"/>
  <c r="GY63" i="6" s="1"/>
  <c r="GX63" i="6" a="1"/>
  <c r="GX63" i="6" s="1"/>
  <c r="GW63" i="6" a="1"/>
  <c r="GW63" i="6" s="1"/>
  <c r="GV63" i="6" a="1"/>
  <c r="GV63" i="6" s="1"/>
  <c r="GU63" i="6" a="1"/>
  <c r="GU63" i="6" s="1"/>
  <c r="GT63" i="6" a="1"/>
  <c r="GT63" i="6" s="1"/>
  <c r="GS63" i="6" a="1"/>
  <c r="GS63" i="6" s="1"/>
  <c r="GR63" i="6" a="1"/>
  <c r="GR63" i="6" s="1"/>
  <c r="GQ63" i="6" a="1"/>
  <c r="GQ63" i="6" s="1"/>
  <c r="GP63" i="6" a="1"/>
  <c r="GP63" i="6" s="1"/>
  <c r="GO63" i="6" a="1"/>
  <c r="GO63" i="6" s="1"/>
  <c r="GN63" i="6" a="1"/>
  <c r="GN63" i="6" s="1"/>
  <c r="GM63" i="6" a="1"/>
  <c r="GM63" i="6" s="1"/>
  <c r="GL63" i="6" a="1"/>
  <c r="GL63" i="6" s="1"/>
  <c r="GK63" i="6" a="1"/>
  <c r="GK63" i="6" s="1"/>
  <c r="GJ63" i="6" a="1"/>
  <c r="GJ63" i="6" s="1"/>
  <c r="GI63" i="6" a="1"/>
  <c r="GI63" i="6" s="1"/>
  <c r="GH63" i="6" a="1"/>
  <c r="GH63" i="6" s="1"/>
  <c r="GG63" i="6" a="1"/>
  <c r="GG63" i="6" s="1"/>
  <c r="GF63" i="6" a="1"/>
  <c r="GF63" i="6" s="1"/>
  <c r="GE63" i="6" a="1"/>
  <c r="GE63" i="6" s="1"/>
  <c r="GD63" i="6"/>
  <c r="GD63" i="6" a="1"/>
  <c r="GC63" i="6" a="1"/>
  <c r="GC63" i="6" s="1"/>
  <c r="GB63" i="6" a="1"/>
  <c r="GB63" i="6" s="1"/>
  <c r="GA63" i="6" a="1"/>
  <c r="GA63" i="6" s="1"/>
  <c r="FZ63" i="6" a="1"/>
  <c r="FZ63" i="6" s="1"/>
  <c r="FY63" i="6" a="1"/>
  <c r="FY63" i="6" s="1"/>
  <c r="FX63" i="6" a="1"/>
  <c r="FX63" i="6" s="1"/>
  <c r="FW63" i="6" a="1"/>
  <c r="FW63" i="6" s="1"/>
  <c r="FV63" i="6" a="1"/>
  <c r="FV63" i="6" s="1"/>
  <c r="FU63" i="6" a="1"/>
  <c r="FU63" i="6" s="1"/>
  <c r="FT63" i="6" a="1"/>
  <c r="FT63" i="6" s="1"/>
  <c r="FS63" i="6" a="1"/>
  <c r="FS63" i="6" s="1"/>
  <c r="FR63" i="6" a="1"/>
  <c r="FR63" i="6" s="1"/>
  <c r="FQ63" i="6" a="1"/>
  <c r="FQ63" i="6" s="1"/>
  <c r="FP63" i="6" a="1"/>
  <c r="FP63" i="6" s="1"/>
  <c r="FO63" i="6" a="1"/>
  <c r="FO63" i="6" s="1"/>
  <c r="FN63" i="6" a="1"/>
  <c r="FN63" i="6" s="1"/>
  <c r="FM63" i="6" a="1"/>
  <c r="FM63" i="6" s="1"/>
  <c r="FL63" i="6" a="1"/>
  <c r="FL63" i="6" s="1"/>
  <c r="FK63" i="6" a="1"/>
  <c r="FK63" i="6" s="1"/>
  <c r="FJ63" i="6" a="1"/>
  <c r="FJ63" i="6" s="1"/>
  <c r="FI63" i="6" a="1"/>
  <c r="FI63" i="6" s="1"/>
  <c r="FH63" i="6" a="1"/>
  <c r="FH63" i="6" s="1"/>
  <c r="FG63" i="6" a="1"/>
  <c r="FG63" i="6" s="1"/>
  <c r="FF63" i="6" a="1"/>
  <c r="FF63" i="6" s="1"/>
  <c r="FE63" i="6" a="1"/>
  <c r="FE63" i="6" s="1"/>
  <c r="FD63" i="6" a="1"/>
  <c r="FD63" i="6" s="1"/>
  <c r="FC63" i="6" a="1"/>
  <c r="FC63" i="6" s="1"/>
  <c r="FB63" i="6" a="1"/>
  <c r="FB63" i="6" s="1"/>
  <c r="FA63" i="6" a="1"/>
  <c r="FA63" i="6" s="1"/>
  <c r="EZ63" i="6" a="1"/>
  <c r="EZ63" i="6" s="1"/>
  <c r="EY63" i="6" a="1"/>
  <c r="EY63" i="6" s="1"/>
  <c r="EX63" i="6"/>
  <c r="EX63" i="6" a="1"/>
  <c r="EW63" i="6" a="1"/>
  <c r="EW63" i="6" s="1"/>
  <c r="EV63" i="6" a="1"/>
  <c r="EV63" i="6" s="1"/>
  <c r="EU63" i="6" a="1"/>
  <c r="EU63" i="6" s="1"/>
  <c r="ET63" i="6" a="1"/>
  <c r="ET63" i="6" s="1"/>
  <c r="ES63" i="6" a="1"/>
  <c r="ES63" i="6" s="1"/>
  <c r="ER63" i="6" a="1"/>
  <c r="ER63" i="6" s="1"/>
  <c r="EQ63" i="6" a="1"/>
  <c r="EQ63" i="6" s="1"/>
  <c r="EP63" i="6" a="1"/>
  <c r="EP63" i="6" s="1"/>
  <c r="EO63" i="6" a="1"/>
  <c r="EO63" i="6" s="1"/>
  <c r="EN63" i="6" a="1"/>
  <c r="EN63" i="6" s="1"/>
  <c r="EM63" i="6" a="1"/>
  <c r="EM63" i="6" s="1"/>
  <c r="EL63" i="6" a="1"/>
  <c r="EL63" i="6" s="1"/>
  <c r="EK63" i="6" a="1"/>
  <c r="EK63" i="6" s="1"/>
  <c r="EJ63" i="6" a="1"/>
  <c r="EJ63" i="6" s="1"/>
  <c r="EI63" i="6" a="1"/>
  <c r="EI63" i="6" s="1"/>
  <c r="EH63" i="6" a="1"/>
  <c r="EH63" i="6" s="1"/>
  <c r="EG63" i="6" a="1"/>
  <c r="EG63" i="6" s="1"/>
  <c r="EF63" i="6" a="1"/>
  <c r="EF63" i="6" s="1"/>
  <c r="EE63" i="6" a="1"/>
  <c r="EE63" i="6" s="1"/>
  <c r="ED63" i="6" a="1"/>
  <c r="ED63" i="6" s="1"/>
  <c r="EC63" i="6" a="1"/>
  <c r="EC63" i="6" s="1"/>
  <c r="EB63" i="6" a="1"/>
  <c r="EB63" i="6" s="1"/>
  <c r="EA63" i="6" a="1"/>
  <c r="EA63" i="6" s="1"/>
  <c r="DZ63" i="6" a="1"/>
  <c r="DZ63" i="6" s="1"/>
  <c r="DY63" i="6" a="1"/>
  <c r="DY63" i="6" s="1"/>
  <c r="DX63" i="6" a="1"/>
  <c r="DX63" i="6" s="1"/>
  <c r="DW63" i="6" a="1"/>
  <c r="DW63" i="6" s="1"/>
  <c r="DV63" i="6" a="1"/>
  <c r="DV63" i="6" s="1"/>
  <c r="DU63" i="6" a="1"/>
  <c r="DU63" i="6" s="1"/>
  <c r="DT63" i="6" a="1"/>
  <c r="DT63" i="6" s="1"/>
  <c r="DS63" i="6" a="1"/>
  <c r="DS63" i="6" s="1"/>
  <c r="DR63" i="6"/>
  <c r="DR63" i="6" a="1"/>
  <c r="DQ63" i="6" a="1"/>
  <c r="DQ63" i="6" s="1"/>
  <c r="DP63" i="6" a="1"/>
  <c r="DP63" i="6" s="1"/>
  <c r="DO63" i="6" a="1"/>
  <c r="DO63" i="6" s="1"/>
  <c r="DN63" i="6" a="1"/>
  <c r="DN63" i="6" s="1"/>
  <c r="DM63" i="6" a="1"/>
  <c r="DM63" i="6" s="1"/>
  <c r="DL63" i="6" a="1"/>
  <c r="DL63" i="6" s="1"/>
  <c r="DK63" i="6" a="1"/>
  <c r="DK63" i="6" s="1"/>
  <c r="DJ63" i="6" a="1"/>
  <c r="DJ63" i="6" s="1"/>
  <c r="DI63" i="6" a="1"/>
  <c r="DI63" i="6" s="1"/>
  <c r="DH63" i="6" a="1"/>
  <c r="DH63" i="6" s="1"/>
  <c r="DG63" i="6" a="1"/>
  <c r="DG63" i="6" s="1"/>
  <c r="DF63" i="6" a="1"/>
  <c r="DF63" i="6" s="1"/>
  <c r="DE63" i="6" a="1"/>
  <c r="DE63" i="6" s="1"/>
  <c r="DD63" i="6" a="1"/>
  <c r="DD63" i="6" s="1"/>
  <c r="DC63" i="6" a="1"/>
  <c r="DC63" i="6" s="1"/>
  <c r="DB63" i="6" a="1"/>
  <c r="DB63" i="6" s="1"/>
  <c r="DA63" i="6" a="1"/>
  <c r="DA63" i="6" s="1"/>
  <c r="CZ63" i="6" a="1"/>
  <c r="CZ63" i="6" s="1"/>
  <c r="CY63" i="6" a="1"/>
  <c r="CY63" i="6" s="1"/>
  <c r="CX63" i="6" a="1"/>
  <c r="CX63" i="6" s="1"/>
  <c r="CW63" i="6" a="1"/>
  <c r="CW63" i="6" s="1"/>
  <c r="CV63" i="6" a="1"/>
  <c r="CV63" i="6" s="1"/>
  <c r="CU63" i="6" a="1"/>
  <c r="CU63" i="6" s="1"/>
  <c r="CT63" i="6" a="1"/>
  <c r="CT63" i="6" s="1"/>
  <c r="CS63" i="6" a="1"/>
  <c r="CS63" i="6" s="1"/>
  <c r="CR63" i="6" a="1"/>
  <c r="CR63" i="6" s="1"/>
  <c r="CQ63" i="6" a="1"/>
  <c r="CQ63" i="6" s="1"/>
  <c r="CP63" i="6" a="1"/>
  <c r="CP63" i="6" s="1"/>
  <c r="CO63" i="6" a="1"/>
  <c r="CO63" i="6" s="1"/>
  <c r="CN63" i="6" a="1"/>
  <c r="CN63" i="6" s="1"/>
  <c r="CM63" i="6" a="1"/>
  <c r="CM63" i="6" s="1"/>
  <c r="CL63" i="6"/>
  <c r="CL63" i="6" a="1"/>
  <c r="CK63" i="6" a="1"/>
  <c r="CK63" i="6" s="1"/>
  <c r="CJ63" i="6" a="1"/>
  <c r="CJ63" i="6" s="1"/>
  <c r="CI63" i="6" a="1"/>
  <c r="CI63" i="6" s="1"/>
  <c r="CH63" i="6" a="1"/>
  <c r="CH63" i="6" s="1"/>
  <c r="CG63" i="6" a="1"/>
  <c r="CG63" i="6" s="1"/>
  <c r="CF63" i="6" a="1"/>
  <c r="CF63" i="6" s="1"/>
  <c r="CE63" i="6" a="1"/>
  <c r="CE63" i="6" s="1"/>
  <c r="CD63" i="6" a="1"/>
  <c r="CD63" i="6" s="1"/>
  <c r="CC63" i="6" a="1"/>
  <c r="CC63" i="6" s="1"/>
  <c r="CB63" i="6" a="1"/>
  <c r="CB63" i="6" s="1"/>
  <c r="CA63" i="6" a="1"/>
  <c r="CA63" i="6" s="1"/>
  <c r="BZ63" i="6" a="1"/>
  <c r="BZ63" i="6" s="1"/>
  <c r="BY63" i="6" a="1"/>
  <c r="BY63" i="6" s="1"/>
  <c r="BX63" i="6" a="1"/>
  <c r="BX63" i="6" s="1"/>
  <c r="BW63" i="6" a="1"/>
  <c r="BW63" i="6" s="1"/>
  <c r="BV63" i="6" a="1"/>
  <c r="BV63" i="6" s="1"/>
  <c r="BU63" i="6" a="1"/>
  <c r="BU63" i="6" s="1"/>
  <c r="BT63" i="6" a="1"/>
  <c r="BT63" i="6" s="1"/>
  <c r="BS63" i="6" a="1"/>
  <c r="BS63" i="6" s="1"/>
  <c r="BR63" i="6" a="1"/>
  <c r="BR63" i="6" s="1"/>
  <c r="BQ63" i="6" a="1"/>
  <c r="BQ63" i="6" s="1"/>
  <c r="BP63" i="6" a="1"/>
  <c r="BP63" i="6" s="1"/>
  <c r="BO63" i="6" a="1"/>
  <c r="BO63" i="6" s="1"/>
  <c r="BN63" i="6" a="1"/>
  <c r="BN63" i="6" s="1"/>
  <c r="BM63" i="6" a="1"/>
  <c r="BM63" i="6" s="1"/>
  <c r="BL63" i="6" a="1"/>
  <c r="BL63" i="6" s="1"/>
  <c r="BK63" i="6" a="1"/>
  <c r="BK63" i="6" s="1"/>
  <c r="BJ63" i="6" a="1"/>
  <c r="BJ63" i="6" s="1"/>
  <c r="BI63" i="6" a="1"/>
  <c r="BI63" i="6" s="1"/>
  <c r="BH63" i="6" a="1"/>
  <c r="BH63" i="6" s="1"/>
  <c r="BG63" i="6" a="1"/>
  <c r="BG63" i="6" s="1"/>
  <c r="BF63" i="6"/>
  <c r="BF63" i="6" a="1"/>
  <c r="BE63" i="6" a="1"/>
  <c r="BE63" i="6" s="1"/>
  <c r="BD63" i="6" a="1"/>
  <c r="BD63" i="6" s="1"/>
  <c r="BC63" i="6" a="1"/>
  <c r="BC63" i="6" s="1"/>
  <c r="BB63" i="6" a="1"/>
  <c r="BB63" i="6" s="1"/>
  <c r="BA63" i="6" a="1"/>
  <c r="BA63" i="6" s="1"/>
  <c r="AZ63" i="6" a="1"/>
  <c r="AZ63" i="6" s="1"/>
  <c r="AY63" i="6" a="1"/>
  <c r="AY63" i="6" s="1"/>
  <c r="AX63" i="6" a="1"/>
  <c r="AX63" i="6" s="1"/>
  <c r="AW63" i="6" a="1"/>
  <c r="AW63" i="6" s="1"/>
  <c r="AV63" i="6" a="1"/>
  <c r="AV63" i="6" s="1"/>
  <c r="AU63" i="6" a="1"/>
  <c r="AU63" i="6" s="1"/>
  <c r="AT63" i="6" a="1"/>
  <c r="AT63" i="6" s="1"/>
  <c r="AQ63" i="6"/>
  <c r="AM63" i="6"/>
  <c r="AN63" i="6" s="1"/>
  <c r="AF63" i="6"/>
  <c r="AE63" i="6"/>
  <c r="AC63" i="6"/>
  <c r="AB63" i="6"/>
  <c r="AA63" i="6"/>
  <c r="Y63" i="6"/>
  <c r="X63" i="6"/>
  <c r="W63" i="6"/>
  <c r="U63" i="6"/>
  <c r="T63" i="6"/>
  <c r="S63" i="6"/>
  <c r="Q63" i="6"/>
  <c r="P63" i="6"/>
  <c r="O63" i="6"/>
  <c r="M63" i="6"/>
  <c r="L63" i="6"/>
  <c r="K63" i="6"/>
  <c r="I63" i="6"/>
  <c r="H63" i="6"/>
  <c r="G63" i="6"/>
  <c r="IK62" i="6" a="1"/>
  <c r="IK62" i="6" s="1"/>
  <c r="IJ62" i="6" a="1"/>
  <c r="IJ62" i="6" s="1"/>
  <c r="II62" i="6" a="1"/>
  <c r="II62" i="6" s="1"/>
  <c r="IH62" i="6" a="1"/>
  <c r="IH62" i="6" s="1"/>
  <c r="IG62" i="6" a="1"/>
  <c r="IG62" i="6" s="1"/>
  <c r="IF62" i="6" a="1"/>
  <c r="IF62" i="6" s="1"/>
  <c r="IE62" i="6" a="1"/>
  <c r="IE62" i="6" s="1"/>
  <c r="ID62" i="6" a="1"/>
  <c r="ID62" i="6" s="1"/>
  <c r="IC62" i="6" a="1"/>
  <c r="IC62" i="6" s="1"/>
  <c r="IB62" i="6" a="1"/>
  <c r="IB62" i="6" s="1"/>
  <c r="IA62" i="6"/>
  <c r="IA62" i="6" a="1"/>
  <c r="HZ62" i="6" a="1"/>
  <c r="HZ62" i="6" s="1"/>
  <c r="HY62" i="6" a="1"/>
  <c r="HY62" i="6" s="1"/>
  <c r="HX62" i="6" a="1"/>
  <c r="HX62" i="6" s="1"/>
  <c r="HW62" i="6" a="1"/>
  <c r="HW62" i="6" s="1"/>
  <c r="HV62" i="6" a="1"/>
  <c r="HV62" i="6" s="1"/>
  <c r="HU62" i="6" a="1"/>
  <c r="HU62" i="6" s="1"/>
  <c r="HT62" i="6" a="1"/>
  <c r="HT62" i="6" s="1"/>
  <c r="HS62" i="6" a="1"/>
  <c r="HS62" i="6" s="1"/>
  <c r="HR62" i="6" a="1"/>
  <c r="HR62" i="6" s="1"/>
  <c r="HQ62" i="6" a="1"/>
  <c r="HQ62" i="6" s="1"/>
  <c r="HP62" i="6" a="1"/>
  <c r="HP62" i="6" s="1"/>
  <c r="HO62" i="6"/>
  <c r="HO62" i="6" a="1"/>
  <c r="HN62" i="6" a="1"/>
  <c r="HN62" i="6" s="1"/>
  <c r="HM62" i="6" a="1"/>
  <c r="HM62" i="6" s="1"/>
  <c r="HL62" i="6" a="1"/>
  <c r="HL62" i="6" s="1"/>
  <c r="HK62" i="6" a="1"/>
  <c r="HK62" i="6" s="1"/>
  <c r="HJ62" i="6" a="1"/>
  <c r="HJ62" i="6" s="1"/>
  <c r="HI62" i="6" a="1"/>
  <c r="HI62" i="6" s="1"/>
  <c r="HH62" i="6" a="1"/>
  <c r="HH62" i="6" s="1"/>
  <c r="HG62" i="6" a="1"/>
  <c r="HG62" i="6" s="1"/>
  <c r="HF62" i="6" a="1"/>
  <c r="HF62" i="6" s="1"/>
  <c r="HE62" i="6" a="1"/>
  <c r="HE62" i="6" s="1"/>
  <c r="HD62" i="6" a="1"/>
  <c r="HD62" i="6" s="1"/>
  <c r="HC62" i="6" a="1"/>
  <c r="HC62" i="6" s="1"/>
  <c r="HB62" i="6" a="1"/>
  <c r="HB62" i="6" s="1"/>
  <c r="HA62" i="6" a="1"/>
  <c r="HA62" i="6" s="1"/>
  <c r="GZ62" i="6" a="1"/>
  <c r="GZ62" i="6" s="1"/>
  <c r="GY62" i="6" a="1"/>
  <c r="GY62" i="6" s="1"/>
  <c r="GX62" i="6" a="1"/>
  <c r="GX62" i="6" s="1"/>
  <c r="GW62" i="6" a="1"/>
  <c r="GW62" i="6" s="1"/>
  <c r="GV62" i="6" a="1"/>
  <c r="GV62" i="6" s="1"/>
  <c r="GU62" i="6" a="1"/>
  <c r="GU62" i="6" s="1"/>
  <c r="GT62" i="6" a="1"/>
  <c r="GT62" i="6" s="1"/>
  <c r="GS62" i="6" a="1"/>
  <c r="GS62" i="6" s="1"/>
  <c r="GR62" i="6" a="1"/>
  <c r="GR62" i="6" s="1"/>
  <c r="GQ62" i="6" a="1"/>
  <c r="GQ62" i="6" s="1"/>
  <c r="GP62" i="6" a="1"/>
  <c r="GP62" i="6" s="1"/>
  <c r="GO62" i="6"/>
  <c r="GO62" i="6" a="1"/>
  <c r="GN62" i="6" a="1"/>
  <c r="GN62" i="6" s="1"/>
  <c r="GM62" i="6" a="1"/>
  <c r="GM62" i="6" s="1"/>
  <c r="GL62" i="6" a="1"/>
  <c r="GL62" i="6" s="1"/>
  <c r="GK62" i="6" a="1"/>
  <c r="GK62" i="6" s="1"/>
  <c r="GJ62" i="6" a="1"/>
  <c r="GJ62" i="6" s="1"/>
  <c r="GI62" i="6" a="1"/>
  <c r="GI62" i="6" s="1"/>
  <c r="GH62" i="6" a="1"/>
  <c r="GH62" i="6" s="1"/>
  <c r="GG62" i="6" a="1"/>
  <c r="GG62" i="6" s="1"/>
  <c r="GF62" i="6" a="1"/>
  <c r="GF62" i="6" s="1"/>
  <c r="GE62" i="6" a="1"/>
  <c r="GE62" i="6" s="1"/>
  <c r="GD62" i="6" a="1"/>
  <c r="GD62" i="6" s="1"/>
  <c r="GC62" i="6" a="1"/>
  <c r="GC62" i="6" s="1"/>
  <c r="GB62" i="6" a="1"/>
  <c r="GB62" i="6" s="1"/>
  <c r="GA62" i="6" a="1"/>
  <c r="GA62" i="6" s="1"/>
  <c r="FZ62" i="6" a="1"/>
  <c r="FZ62" i="6" s="1"/>
  <c r="FY62" i="6" a="1"/>
  <c r="FY62" i="6" s="1"/>
  <c r="FX62" i="6" a="1"/>
  <c r="FX62" i="6" s="1"/>
  <c r="FW62" i="6" a="1"/>
  <c r="FW62" i="6" s="1"/>
  <c r="FV62" i="6" a="1"/>
  <c r="FV62" i="6" s="1"/>
  <c r="FU62" i="6" a="1"/>
  <c r="FU62" i="6" s="1"/>
  <c r="FT62" i="6" a="1"/>
  <c r="FT62" i="6" s="1"/>
  <c r="FS62" i="6" a="1"/>
  <c r="FS62" i="6" s="1"/>
  <c r="FR62" i="6" a="1"/>
  <c r="FR62" i="6" s="1"/>
  <c r="FQ62" i="6" a="1"/>
  <c r="FQ62" i="6" s="1"/>
  <c r="FP62" i="6" a="1"/>
  <c r="FP62" i="6" s="1"/>
  <c r="FO62" i="6"/>
  <c r="FO62" i="6" a="1"/>
  <c r="FN62" i="6" a="1"/>
  <c r="FN62" i="6" s="1"/>
  <c r="FM62" i="6" a="1"/>
  <c r="FM62" i="6" s="1"/>
  <c r="FL62" i="6" a="1"/>
  <c r="FL62" i="6" s="1"/>
  <c r="FK62" i="6" a="1"/>
  <c r="FK62" i="6" s="1"/>
  <c r="FJ62" i="6" a="1"/>
  <c r="FJ62" i="6" s="1"/>
  <c r="FI62" i="6" a="1"/>
  <c r="FI62" i="6" s="1"/>
  <c r="FH62" i="6" a="1"/>
  <c r="FH62" i="6" s="1"/>
  <c r="FG62" i="6" a="1"/>
  <c r="FG62" i="6" s="1"/>
  <c r="FF62" i="6" a="1"/>
  <c r="FF62" i="6" s="1"/>
  <c r="FE62" i="6" a="1"/>
  <c r="FE62" i="6" s="1"/>
  <c r="FD62" i="6" a="1"/>
  <c r="FD62" i="6" s="1"/>
  <c r="FC62" i="6"/>
  <c r="FC62" i="6" a="1"/>
  <c r="FB62" i="6" a="1"/>
  <c r="FB62" i="6" s="1"/>
  <c r="FA62" i="6" a="1"/>
  <c r="FA62" i="6" s="1"/>
  <c r="EZ62" i="6" a="1"/>
  <c r="EZ62" i="6" s="1"/>
  <c r="EY62" i="6" a="1"/>
  <c r="EY62" i="6" s="1"/>
  <c r="EX62" i="6" a="1"/>
  <c r="EX62" i="6" s="1"/>
  <c r="EW62" i="6" a="1"/>
  <c r="EW62" i="6" s="1"/>
  <c r="EV62" i="6" a="1"/>
  <c r="EV62" i="6" s="1"/>
  <c r="EU62" i="6" a="1"/>
  <c r="EU62" i="6" s="1"/>
  <c r="ET62" i="6" a="1"/>
  <c r="ET62" i="6" s="1"/>
  <c r="ES62" i="6" a="1"/>
  <c r="ES62" i="6" s="1"/>
  <c r="ER62" i="6" a="1"/>
  <c r="ER62" i="6" s="1"/>
  <c r="EQ62" i="6" a="1"/>
  <c r="EQ62" i="6" s="1"/>
  <c r="EP62" i="6" a="1"/>
  <c r="EP62" i="6" s="1"/>
  <c r="EO62" i="6" a="1"/>
  <c r="EO62" i="6" s="1"/>
  <c r="EN62" i="6" a="1"/>
  <c r="EN62" i="6" s="1"/>
  <c r="EM62" i="6" a="1"/>
  <c r="EM62" i="6" s="1"/>
  <c r="EL62" i="6" a="1"/>
  <c r="EL62" i="6" s="1"/>
  <c r="EK62" i="6" a="1"/>
  <c r="EK62" i="6" s="1"/>
  <c r="EJ62" i="6" a="1"/>
  <c r="EJ62" i="6" s="1"/>
  <c r="EI62" i="6" a="1"/>
  <c r="EI62" i="6" s="1"/>
  <c r="EH62" i="6" a="1"/>
  <c r="EH62" i="6" s="1"/>
  <c r="EG62" i="6" a="1"/>
  <c r="EG62" i="6" s="1"/>
  <c r="EF62" i="6" a="1"/>
  <c r="EF62" i="6" s="1"/>
  <c r="EE62" i="6" a="1"/>
  <c r="EE62" i="6" s="1"/>
  <c r="ED62" i="6" a="1"/>
  <c r="ED62" i="6" s="1"/>
  <c r="EC62" i="6"/>
  <c r="EC62" i="6" a="1"/>
  <c r="EB62" i="6" a="1"/>
  <c r="EB62" i="6" s="1"/>
  <c r="EA62" i="6" a="1"/>
  <c r="EA62" i="6" s="1"/>
  <c r="DZ62" i="6" a="1"/>
  <c r="DZ62" i="6" s="1"/>
  <c r="DY62" i="6" a="1"/>
  <c r="DY62" i="6" s="1"/>
  <c r="DX62" i="6" a="1"/>
  <c r="DX62" i="6" s="1"/>
  <c r="DW62" i="6" a="1"/>
  <c r="DW62" i="6" s="1"/>
  <c r="DV62" i="6" a="1"/>
  <c r="DV62" i="6" s="1"/>
  <c r="DU62" i="6" a="1"/>
  <c r="DU62" i="6" s="1"/>
  <c r="DT62" i="6" a="1"/>
  <c r="DT62" i="6" s="1"/>
  <c r="DS62" i="6" a="1"/>
  <c r="DS62" i="6" s="1"/>
  <c r="DR62" i="6" a="1"/>
  <c r="DR62" i="6" s="1"/>
  <c r="DQ62" i="6" a="1"/>
  <c r="DQ62" i="6" s="1"/>
  <c r="DP62" i="6" a="1"/>
  <c r="DP62" i="6" s="1"/>
  <c r="DO62" i="6" a="1"/>
  <c r="DO62" i="6" s="1"/>
  <c r="DN62" i="6" a="1"/>
  <c r="DN62" i="6" s="1"/>
  <c r="DM62" i="6" a="1"/>
  <c r="DM62" i="6" s="1"/>
  <c r="DL62" i="6" a="1"/>
  <c r="DL62" i="6" s="1"/>
  <c r="DK62" i="6" a="1"/>
  <c r="DK62" i="6" s="1"/>
  <c r="DJ62" i="6" a="1"/>
  <c r="DJ62" i="6" s="1"/>
  <c r="DI62" i="6" a="1"/>
  <c r="DI62" i="6" s="1"/>
  <c r="DH62" i="6" a="1"/>
  <c r="DH62" i="6" s="1"/>
  <c r="DG62" i="6" a="1"/>
  <c r="DG62" i="6" s="1"/>
  <c r="DF62" i="6" a="1"/>
  <c r="DF62" i="6" s="1"/>
  <c r="DE62" i="6" a="1"/>
  <c r="DE62" i="6" s="1"/>
  <c r="DD62" i="6" a="1"/>
  <c r="DD62" i="6" s="1"/>
  <c r="DC62" i="6"/>
  <c r="DC62" i="6" a="1"/>
  <c r="DB62" i="6" a="1"/>
  <c r="DB62" i="6" s="1"/>
  <c r="DA62" i="6" a="1"/>
  <c r="DA62" i="6" s="1"/>
  <c r="CZ62" i="6" a="1"/>
  <c r="CZ62" i="6" s="1"/>
  <c r="CY62" i="6" a="1"/>
  <c r="CY62" i="6" s="1"/>
  <c r="CX62" i="6" a="1"/>
  <c r="CX62" i="6" s="1"/>
  <c r="CW62" i="6" a="1"/>
  <c r="CW62" i="6" s="1"/>
  <c r="CV62" i="6" a="1"/>
  <c r="CV62" i="6" s="1"/>
  <c r="CU62" i="6" a="1"/>
  <c r="CU62" i="6" s="1"/>
  <c r="CT62" i="6" a="1"/>
  <c r="CT62" i="6" s="1"/>
  <c r="CS62" i="6" a="1"/>
  <c r="CS62" i="6" s="1"/>
  <c r="CR62" i="6" a="1"/>
  <c r="CR62" i="6" s="1"/>
  <c r="CQ62" i="6"/>
  <c r="CQ62" i="6" a="1"/>
  <c r="CP62" i="6" a="1"/>
  <c r="CP62" i="6" s="1"/>
  <c r="CO62" i="6" a="1"/>
  <c r="CO62" i="6" s="1"/>
  <c r="CN62" i="6" a="1"/>
  <c r="CN62" i="6" s="1"/>
  <c r="CM62" i="6" a="1"/>
  <c r="CM62" i="6" s="1"/>
  <c r="CL62" i="6" a="1"/>
  <c r="CL62" i="6" s="1"/>
  <c r="CK62" i="6" a="1"/>
  <c r="CK62" i="6" s="1"/>
  <c r="CJ62" i="6" a="1"/>
  <c r="CJ62" i="6" s="1"/>
  <c r="CI62" i="6" a="1"/>
  <c r="CI62" i="6" s="1"/>
  <c r="CH62" i="6" a="1"/>
  <c r="CH62" i="6" s="1"/>
  <c r="CG62" i="6" a="1"/>
  <c r="CG62" i="6" s="1"/>
  <c r="CF62" i="6" a="1"/>
  <c r="CF62" i="6" s="1"/>
  <c r="CE62" i="6" a="1"/>
  <c r="CE62" i="6" s="1"/>
  <c r="CD62" i="6" a="1"/>
  <c r="CD62" i="6" s="1"/>
  <c r="CC62" i="6" a="1"/>
  <c r="CC62" i="6" s="1"/>
  <c r="CB62" i="6" a="1"/>
  <c r="CB62" i="6" s="1"/>
  <c r="CA62" i="6" a="1"/>
  <c r="CA62" i="6" s="1"/>
  <c r="BZ62" i="6" a="1"/>
  <c r="BZ62" i="6" s="1"/>
  <c r="BY62" i="6" a="1"/>
  <c r="BY62" i="6" s="1"/>
  <c r="BX62" i="6" a="1"/>
  <c r="BX62" i="6" s="1"/>
  <c r="BW62" i="6" a="1"/>
  <c r="BW62" i="6" s="1"/>
  <c r="BV62" i="6" a="1"/>
  <c r="BV62" i="6" s="1"/>
  <c r="BU62" i="6" a="1"/>
  <c r="BU62" i="6" s="1"/>
  <c r="BT62" i="6" a="1"/>
  <c r="BT62" i="6" s="1"/>
  <c r="BS62" i="6" a="1"/>
  <c r="BS62" i="6" s="1"/>
  <c r="BR62" i="6" a="1"/>
  <c r="BR62" i="6" s="1"/>
  <c r="BQ62" i="6"/>
  <c r="BQ62" i="6" a="1"/>
  <c r="BP62" i="6" a="1"/>
  <c r="BP62" i="6" s="1"/>
  <c r="BO62" i="6" a="1"/>
  <c r="BO62" i="6" s="1"/>
  <c r="BN62" i="6" a="1"/>
  <c r="BN62" i="6" s="1"/>
  <c r="BM62" i="6" a="1"/>
  <c r="BM62" i="6" s="1"/>
  <c r="BL62" i="6" a="1"/>
  <c r="BL62" i="6" s="1"/>
  <c r="BK62" i="6" a="1"/>
  <c r="BK62" i="6" s="1"/>
  <c r="BJ62" i="6" a="1"/>
  <c r="BJ62" i="6" s="1"/>
  <c r="BI62" i="6" a="1"/>
  <c r="BI62" i="6" s="1"/>
  <c r="BH62" i="6" a="1"/>
  <c r="BH62" i="6" s="1"/>
  <c r="BG62" i="6" a="1"/>
  <c r="BG62" i="6" s="1"/>
  <c r="BF62" i="6" a="1"/>
  <c r="BF62" i="6" s="1"/>
  <c r="BE62" i="6" a="1"/>
  <c r="BE62" i="6" s="1"/>
  <c r="BD62" i="6" a="1"/>
  <c r="BD62" i="6" s="1"/>
  <c r="BC62" i="6" a="1"/>
  <c r="BC62" i="6" s="1"/>
  <c r="BB62" i="6" a="1"/>
  <c r="BB62" i="6" s="1"/>
  <c r="BA62" i="6" a="1"/>
  <c r="BA62" i="6" s="1"/>
  <c r="AZ62" i="6" a="1"/>
  <c r="AZ62" i="6" s="1"/>
  <c r="AY62" i="6" a="1"/>
  <c r="AY62" i="6" s="1"/>
  <c r="AX62" i="6" a="1"/>
  <c r="AX62" i="6" s="1"/>
  <c r="AW62" i="6" a="1"/>
  <c r="AW62" i="6" s="1"/>
  <c r="AV62" i="6" a="1"/>
  <c r="AV62" i="6" s="1"/>
  <c r="AU62" i="6" a="1"/>
  <c r="AU62" i="6" s="1"/>
  <c r="E62" i="6" s="1"/>
  <c r="AT62" i="6" a="1"/>
  <c r="AT62" i="6" s="1"/>
  <c r="AM62" i="6"/>
  <c r="AC62" i="6" s="1"/>
  <c r="Y62" i="6"/>
  <c r="U62" i="6"/>
  <c r="Q62" i="6"/>
  <c r="I62" i="6"/>
  <c r="IK61" i="6" a="1"/>
  <c r="IK61" i="6" s="1"/>
  <c r="IJ61" i="6" a="1"/>
  <c r="IJ61" i="6" s="1"/>
  <c r="II61" i="6" a="1"/>
  <c r="II61" i="6" s="1"/>
  <c r="IH61" i="6" a="1"/>
  <c r="IH61" i="6" s="1"/>
  <c r="IG61" i="6" a="1"/>
  <c r="IG61" i="6" s="1"/>
  <c r="IF61" i="6" a="1"/>
  <c r="IF61" i="6" s="1"/>
  <c r="IE61" i="6" a="1"/>
  <c r="IE61" i="6" s="1"/>
  <c r="ID61" i="6" a="1"/>
  <c r="ID61" i="6" s="1"/>
  <c r="IC61" i="6" a="1"/>
  <c r="IC61" i="6" s="1"/>
  <c r="IB61" i="6" a="1"/>
  <c r="IB61" i="6" s="1"/>
  <c r="IA61" i="6" a="1"/>
  <c r="IA61" i="6" s="1"/>
  <c r="HZ61" i="6" a="1"/>
  <c r="HZ61" i="6" s="1"/>
  <c r="HY61" i="6" a="1"/>
  <c r="HY61" i="6" s="1"/>
  <c r="HX61" i="6" a="1"/>
  <c r="HX61" i="6" s="1"/>
  <c r="HW61" i="6" a="1"/>
  <c r="HW61" i="6" s="1"/>
  <c r="HV61" i="6" a="1"/>
  <c r="HV61" i="6" s="1"/>
  <c r="HU61" i="6" a="1"/>
  <c r="HU61" i="6" s="1"/>
  <c r="HT61" i="6" a="1"/>
  <c r="HT61" i="6" s="1"/>
  <c r="HS61" i="6"/>
  <c r="HS61" i="6" a="1"/>
  <c r="HR61" i="6" a="1"/>
  <c r="HR61" i="6" s="1"/>
  <c r="HQ61" i="6" a="1"/>
  <c r="HQ61" i="6" s="1"/>
  <c r="HP61" i="6" a="1"/>
  <c r="HP61" i="6" s="1"/>
  <c r="HO61" i="6" a="1"/>
  <c r="HO61" i="6" s="1"/>
  <c r="HN61" i="6" a="1"/>
  <c r="HN61" i="6" s="1"/>
  <c r="HM61" i="6" a="1"/>
  <c r="HM61" i="6" s="1"/>
  <c r="HL61" i="6" a="1"/>
  <c r="HL61" i="6" s="1"/>
  <c r="HK61" i="6" a="1"/>
  <c r="HK61" i="6" s="1"/>
  <c r="HJ61" i="6" a="1"/>
  <c r="HJ61" i="6" s="1"/>
  <c r="HI61" i="6" a="1"/>
  <c r="HI61" i="6" s="1"/>
  <c r="HH61" i="6" a="1"/>
  <c r="HH61" i="6" s="1"/>
  <c r="HG61" i="6" a="1"/>
  <c r="HG61" i="6" s="1"/>
  <c r="HF61" i="6" a="1"/>
  <c r="HF61" i="6" s="1"/>
  <c r="HE61" i="6" a="1"/>
  <c r="HE61" i="6" s="1"/>
  <c r="HD61" i="6" a="1"/>
  <c r="HD61" i="6" s="1"/>
  <c r="HC61" i="6" a="1"/>
  <c r="HC61" i="6" s="1"/>
  <c r="HB61" i="6" a="1"/>
  <c r="HB61" i="6" s="1"/>
  <c r="HA61" i="6" a="1"/>
  <c r="HA61" i="6" s="1"/>
  <c r="GZ61" i="6" a="1"/>
  <c r="GZ61" i="6" s="1"/>
  <c r="GY61" i="6" a="1"/>
  <c r="GY61" i="6" s="1"/>
  <c r="GX61" i="6" a="1"/>
  <c r="GX61" i="6" s="1"/>
  <c r="GW61" i="6" a="1"/>
  <c r="GW61" i="6" s="1"/>
  <c r="GV61" i="6" a="1"/>
  <c r="GV61" i="6" s="1"/>
  <c r="GU61" i="6" a="1"/>
  <c r="GU61" i="6" s="1"/>
  <c r="GT61" i="6" a="1"/>
  <c r="GT61" i="6" s="1"/>
  <c r="GS61" i="6" a="1"/>
  <c r="GS61" i="6" s="1"/>
  <c r="GR61" i="6" a="1"/>
  <c r="GR61" i="6" s="1"/>
  <c r="GQ61" i="6" a="1"/>
  <c r="GQ61" i="6" s="1"/>
  <c r="GP61" i="6" a="1"/>
  <c r="GP61" i="6" s="1"/>
  <c r="GO61" i="6" a="1"/>
  <c r="GO61" i="6" s="1"/>
  <c r="GN61" i="6" a="1"/>
  <c r="GN61" i="6" s="1"/>
  <c r="GM61" i="6"/>
  <c r="GM61" i="6" a="1"/>
  <c r="GL61" i="6" a="1"/>
  <c r="GL61" i="6" s="1"/>
  <c r="GK61" i="6" a="1"/>
  <c r="GK61" i="6" s="1"/>
  <c r="GJ61" i="6" a="1"/>
  <c r="GJ61" i="6" s="1"/>
  <c r="GI61" i="6" a="1"/>
  <c r="GI61" i="6" s="1"/>
  <c r="GH61" i="6" a="1"/>
  <c r="GH61" i="6" s="1"/>
  <c r="GG61" i="6" a="1"/>
  <c r="GG61" i="6" s="1"/>
  <c r="GF61" i="6" a="1"/>
  <c r="GF61" i="6" s="1"/>
  <c r="GE61" i="6" a="1"/>
  <c r="GE61" i="6" s="1"/>
  <c r="GD61" i="6" a="1"/>
  <c r="GD61" i="6" s="1"/>
  <c r="GC61" i="6" a="1"/>
  <c r="GC61" i="6" s="1"/>
  <c r="GB61" i="6" a="1"/>
  <c r="GB61" i="6" s="1"/>
  <c r="GA61" i="6" a="1"/>
  <c r="GA61" i="6" s="1"/>
  <c r="FZ61" i="6" a="1"/>
  <c r="FZ61" i="6" s="1"/>
  <c r="FY61" i="6" a="1"/>
  <c r="FY61" i="6" s="1"/>
  <c r="FX61" i="6" a="1"/>
  <c r="FX61" i="6" s="1"/>
  <c r="FW61" i="6" a="1"/>
  <c r="FW61" i="6" s="1"/>
  <c r="FV61" i="6" a="1"/>
  <c r="FV61" i="6" s="1"/>
  <c r="FU61" i="6" a="1"/>
  <c r="FU61" i="6" s="1"/>
  <c r="FT61" i="6" a="1"/>
  <c r="FT61" i="6" s="1"/>
  <c r="FS61" i="6" a="1"/>
  <c r="FS61" i="6" s="1"/>
  <c r="FR61" i="6" a="1"/>
  <c r="FR61" i="6" s="1"/>
  <c r="FQ61" i="6" a="1"/>
  <c r="FQ61" i="6" s="1"/>
  <c r="FP61" i="6" a="1"/>
  <c r="FP61" i="6" s="1"/>
  <c r="FO61" i="6" a="1"/>
  <c r="FO61" i="6" s="1"/>
  <c r="FN61" i="6" a="1"/>
  <c r="FN61" i="6" s="1"/>
  <c r="FM61" i="6" a="1"/>
  <c r="FM61" i="6" s="1"/>
  <c r="FL61" i="6" a="1"/>
  <c r="FL61" i="6" s="1"/>
  <c r="FK61" i="6" a="1"/>
  <c r="FK61" i="6" s="1"/>
  <c r="FJ61" i="6" a="1"/>
  <c r="FJ61" i="6" s="1"/>
  <c r="FI61" i="6" a="1"/>
  <c r="FI61" i="6" s="1"/>
  <c r="FH61" i="6" a="1"/>
  <c r="FH61" i="6" s="1"/>
  <c r="FG61" i="6"/>
  <c r="FG61" i="6" a="1"/>
  <c r="FF61" i="6" a="1"/>
  <c r="FF61" i="6" s="1"/>
  <c r="FE61" i="6" a="1"/>
  <c r="FE61" i="6" s="1"/>
  <c r="FD61" i="6" a="1"/>
  <c r="FD61" i="6" s="1"/>
  <c r="FC61" i="6" a="1"/>
  <c r="FC61" i="6" s="1"/>
  <c r="FB61" i="6" a="1"/>
  <c r="FB61" i="6" s="1"/>
  <c r="FA61" i="6" a="1"/>
  <c r="FA61" i="6" s="1"/>
  <c r="EZ61" i="6" a="1"/>
  <c r="EZ61" i="6" s="1"/>
  <c r="EY61" i="6" a="1"/>
  <c r="EY61" i="6" s="1"/>
  <c r="EX61" i="6" a="1"/>
  <c r="EX61" i="6" s="1"/>
  <c r="EW61" i="6" a="1"/>
  <c r="EW61" i="6" s="1"/>
  <c r="EV61" i="6" a="1"/>
  <c r="EV61" i="6" s="1"/>
  <c r="EU61" i="6" a="1"/>
  <c r="EU61" i="6" s="1"/>
  <c r="ET61" i="6" a="1"/>
  <c r="ET61" i="6" s="1"/>
  <c r="ES61" i="6" a="1"/>
  <c r="ES61" i="6" s="1"/>
  <c r="ER61" i="6" a="1"/>
  <c r="ER61" i="6" s="1"/>
  <c r="EQ61" i="6" a="1"/>
  <c r="EQ61" i="6" s="1"/>
  <c r="EP61" i="6" a="1"/>
  <c r="EP61" i="6" s="1"/>
  <c r="EO61" i="6" a="1"/>
  <c r="EO61" i="6" s="1"/>
  <c r="EN61" i="6" a="1"/>
  <c r="EN61" i="6" s="1"/>
  <c r="EM61" i="6" a="1"/>
  <c r="EM61" i="6" s="1"/>
  <c r="EL61" i="6" a="1"/>
  <c r="EL61" i="6" s="1"/>
  <c r="EK61" i="6" a="1"/>
  <c r="EK61" i="6" s="1"/>
  <c r="EJ61" i="6" a="1"/>
  <c r="EJ61" i="6" s="1"/>
  <c r="EI61" i="6" a="1"/>
  <c r="EI61" i="6" s="1"/>
  <c r="EH61" i="6" a="1"/>
  <c r="EH61" i="6" s="1"/>
  <c r="EG61" i="6" a="1"/>
  <c r="EG61" i="6" s="1"/>
  <c r="EF61" i="6" a="1"/>
  <c r="EF61" i="6" s="1"/>
  <c r="EE61" i="6" a="1"/>
  <c r="EE61" i="6" s="1"/>
  <c r="ED61" i="6" a="1"/>
  <c r="ED61" i="6" s="1"/>
  <c r="EC61" i="6" a="1"/>
  <c r="EC61" i="6" s="1"/>
  <c r="EB61" i="6" a="1"/>
  <c r="EB61" i="6" s="1"/>
  <c r="EA61" i="6"/>
  <c r="EA61" i="6" a="1"/>
  <c r="DZ61" i="6" a="1"/>
  <c r="DZ61" i="6" s="1"/>
  <c r="DY61" i="6" a="1"/>
  <c r="DY61" i="6" s="1"/>
  <c r="DX61" i="6" a="1"/>
  <c r="DX61" i="6" s="1"/>
  <c r="DW61" i="6" a="1"/>
  <c r="DW61" i="6" s="1"/>
  <c r="DV61" i="6" a="1"/>
  <c r="DV61" i="6" s="1"/>
  <c r="DU61" i="6" a="1"/>
  <c r="DU61" i="6" s="1"/>
  <c r="DT61" i="6" a="1"/>
  <c r="DT61" i="6" s="1"/>
  <c r="DS61" i="6" a="1"/>
  <c r="DS61" i="6" s="1"/>
  <c r="DR61" i="6" a="1"/>
  <c r="DR61" i="6" s="1"/>
  <c r="DQ61" i="6" a="1"/>
  <c r="DQ61" i="6" s="1"/>
  <c r="DP61" i="6" a="1"/>
  <c r="DP61" i="6" s="1"/>
  <c r="DO61" i="6" a="1"/>
  <c r="DO61" i="6" s="1"/>
  <c r="DN61" i="6" a="1"/>
  <c r="DN61" i="6" s="1"/>
  <c r="DM61" i="6" a="1"/>
  <c r="DM61" i="6" s="1"/>
  <c r="DL61" i="6" a="1"/>
  <c r="DL61" i="6" s="1"/>
  <c r="DK61" i="6" a="1"/>
  <c r="DK61" i="6" s="1"/>
  <c r="DJ61" i="6" a="1"/>
  <c r="DJ61" i="6" s="1"/>
  <c r="DI61" i="6" a="1"/>
  <c r="DI61" i="6" s="1"/>
  <c r="DH61" i="6" a="1"/>
  <c r="DH61" i="6" s="1"/>
  <c r="DG61" i="6" a="1"/>
  <c r="DG61" i="6" s="1"/>
  <c r="DF61" i="6" a="1"/>
  <c r="DF61" i="6" s="1"/>
  <c r="DE61" i="6" a="1"/>
  <c r="DE61" i="6" s="1"/>
  <c r="DD61" i="6" a="1"/>
  <c r="DD61" i="6" s="1"/>
  <c r="DC61" i="6" a="1"/>
  <c r="DC61" i="6" s="1"/>
  <c r="DB61" i="6" a="1"/>
  <c r="DB61" i="6" s="1"/>
  <c r="DA61" i="6" a="1"/>
  <c r="DA61" i="6" s="1"/>
  <c r="CZ61" i="6" a="1"/>
  <c r="CZ61" i="6" s="1"/>
  <c r="CY61" i="6" a="1"/>
  <c r="CY61" i="6" s="1"/>
  <c r="CX61" i="6" a="1"/>
  <c r="CX61" i="6" s="1"/>
  <c r="CW61" i="6" a="1"/>
  <c r="CW61" i="6" s="1"/>
  <c r="CV61" i="6" a="1"/>
  <c r="CV61" i="6" s="1"/>
  <c r="CU61" i="6"/>
  <c r="CU61" i="6" a="1"/>
  <c r="CT61" i="6" a="1"/>
  <c r="CT61" i="6" s="1"/>
  <c r="CS61" i="6" a="1"/>
  <c r="CS61" i="6" s="1"/>
  <c r="CR61" i="6" a="1"/>
  <c r="CR61" i="6" s="1"/>
  <c r="CQ61" i="6" a="1"/>
  <c r="CQ61" i="6" s="1"/>
  <c r="CP61" i="6" a="1"/>
  <c r="CP61" i="6" s="1"/>
  <c r="CO61" i="6" a="1"/>
  <c r="CO61" i="6" s="1"/>
  <c r="CN61" i="6" a="1"/>
  <c r="CN61" i="6" s="1"/>
  <c r="CM61" i="6" a="1"/>
  <c r="CM61" i="6" s="1"/>
  <c r="CL61" i="6" a="1"/>
  <c r="CL61" i="6" s="1"/>
  <c r="CK61" i="6" a="1"/>
  <c r="CK61" i="6" s="1"/>
  <c r="CJ61" i="6" a="1"/>
  <c r="CJ61" i="6" s="1"/>
  <c r="CI61" i="6" a="1"/>
  <c r="CI61" i="6" s="1"/>
  <c r="CH61" i="6" a="1"/>
  <c r="CH61" i="6" s="1"/>
  <c r="CG61" i="6" a="1"/>
  <c r="CG61" i="6" s="1"/>
  <c r="CF61" i="6" a="1"/>
  <c r="CF61" i="6" s="1"/>
  <c r="CE61" i="6" a="1"/>
  <c r="CE61" i="6" s="1"/>
  <c r="CD61" i="6" a="1"/>
  <c r="CD61" i="6" s="1"/>
  <c r="CC61" i="6" a="1"/>
  <c r="CC61" i="6" s="1"/>
  <c r="CB61" i="6" a="1"/>
  <c r="CB61" i="6" s="1"/>
  <c r="CA61" i="6" a="1"/>
  <c r="CA61" i="6" s="1"/>
  <c r="BZ61" i="6" a="1"/>
  <c r="BZ61" i="6" s="1"/>
  <c r="BY61" i="6" a="1"/>
  <c r="BY61" i="6" s="1"/>
  <c r="BX61" i="6" a="1"/>
  <c r="BX61" i="6" s="1"/>
  <c r="BW61" i="6" a="1"/>
  <c r="BW61" i="6" s="1"/>
  <c r="BV61" i="6" a="1"/>
  <c r="BV61" i="6" s="1"/>
  <c r="BU61" i="6" a="1"/>
  <c r="BU61" i="6" s="1"/>
  <c r="BT61" i="6" a="1"/>
  <c r="BT61" i="6" s="1"/>
  <c r="BS61" i="6" a="1"/>
  <c r="BS61" i="6" s="1"/>
  <c r="BR61" i="6" a="1"/>
  <c r="BR61" i="6" s="1"/>
  <c r="BQ61" i="6" a="1"/>
  <c r="BQ61" i="6" s="1"/>
  <c r="BP61" i="6" a="1"/>
  <c r="BP61" i="6" s="1"/>
  <c r="BO61" i="6"/>
  <c r="BO61" i="6" a="1"/>
  <c r="BN61" i="6" a="1"/>
  <c r="BN61" i="6" s="1"/>
  <c r="BM61" i="6" a="1"/>
  <c r="BM61" i="6" s="1"/>
  <c r="BL61" i="6" a="1"/>
  <c r="BL61" i="6" s="1"/>
  <c r="BK61" i="6" a="1"/>
  <c r="BK61" i="6" s="1"/>
  <c r="BJ61" i="6" a="1"/>
  <c r="BJ61" i="6" s="1"/>
  <c r="BI61" i="6" a="1"/>
  <c r="BI61" i="6" s="1"/>
  <c r="BH61" i="6" a="1"/>
  <c r="BH61" i="6" s="1"/>
  <c r="BG61" i="6" a="1"/>
  <c r="BG61" i="6" s="1"/>
  <c r="BF61" i="6" a="1"/>
  <c r="BF61" i="6" s="1"/>
  <c r="BE61" i="6" a="1"/>
  <c r="BE61" i="6" s="1"/>
  <c r="BD61" i="6" a="1"/>
  <c r="BD61" i="6" s="1"/>
  <c r="BC61" i="6" a="1"/>
  <c r="BC61" i="6" s="1"/>
  <c r="BB61" i="6" a="1"/>
  <c r="BB61" i="6" s="1"/>
  <c r="BA61" i="6" a="1"/>
  <c r="BA61" i="6" s="1"/>
  <c r="AZ61" i="6" a="1"/>
  <c r="AZ61" i="6" s="1"/>
  <c r="AY61" i="6" a="1"/>
  <c r="AY61" i="6" s="1"/>
  <c r="AX61" i="6" a="1"/>
  <c r="AX61" i="6" s="1"/>
  <c r="AW61" i="6" a="1"/>
  <c r="AW61" i="6" s="1"/>
  <c r="AV61" i="6" a="1"/>
  <c r="AV61" i="6" s="1"/>
  <c r="AU61" i="6" a="1"/>
  <c r="AU61" i="6" s="1"/>
  <c r="AT61" i="6" a="1"/>
  <c r="AT61" i="6" s="1"/>
  <c r="AM61" i="6"/>
  <c r="R61" i="6" s="1"/>
  <c r="IK60" i="6" a="1"/>
  <c r="IK60" i="6" s="1"/>
  <c r="IJ60" i="6" a="1"/>
  <c r="IJ60" i="6" s="1"/>
  <c r="II60" i="6" a="1"/>
  <c r="II60" i="6" s="1"/>
  <c r="IH60" i="6" a="1"/>
  <c r="IH60" i="6" s="1"/>
  <c r="IG60" i="6" a="1"/>
  <c r="IG60" i="6" s="1"/>
  <c r="IF60" i="6"/>
  <c r="IF60" i="6" a="1"/>
  <c r="IE60" i="6" a="1"/>
  <c r="IE60" i="6" s="1"/>
  <c r="ID60" i="6" a="1"/>
  <c r="ID60" i="6" s="1"/>
  <c r="IC60" i="6" a="1"/>
  <c r="IC60" i="6" s="1"/>
  <c r="IB60" i="6" a="1"/>
  <c r="IB60" i="6" s="1"/>
  <c r="IA60" i="6" a="1"/>
  <c r="IA60" i="6" s="1"/>
  <c r="HZ60" i="6" a="1"/>
  <c r="HZ60" i="6" s="1"/>
  <c r="HY60" i="6" a="1"/>
  <c r="HY60" i="6" s="1"/>
  <c r="HX60" i="6" a="1"/>
  <c r="HX60" i="6" s="1"/>
  <c r="HW60" i="6" a="1"/>
  <c r="HW60" i="6" s="1"/>
  <c r="HV60" i="6" a="1"/>
  <c r="HV60" i="6" s="1"/>
  <c r="HU60" i="6" a="1"/>
  <c r="HU60" i="6" s="1"/>
  <c r="HT60" i="6" a="1"/>
  <c r="HT60" i="6" s="1"/>
  <c r="HS60" i="6" a="1"/>
  <c r="HS60" i="6" s="1"/>
  <c r="HR60" i="6" a="1"/>
  <c r="HR60" i="6" s="1"/>
  <c r="HQ60" i="6" a="1"/>
  <c r="HQ60" i="6" s="1"/>
  <c r="HP60" i="6" a="1"/>
  <c r="HP60" i="6" s="1"/>
  <c r="HO60" i="6" a="1"/>
  <c r="HO60" i="6" s="1"/>
  <c r="HN60" i="6" a="1"/>
  <c r="HN60" i="6" s="1"/>
  <c r="HM60" i="6" a="1"/>
  <c r="HM60" i="6" s="1"/>
  <c r="HL60" i="6" a="1"/>
  <c r="HL60" i="6" s="1"/>
  <c r="HK60" i="6" a="1"/>
  <c r="HK60" i="6" s="1"/>
  <c r="HJ60" i="6" a="1"/>
  <c r="HJ60" i="6" s="1"/>
  <c r="HI60" i="6" a="1"/>
  <c r="HI60" i="6" s="1"/>
  <c r="HH60" i="6" a="1"/>
  <c r="HH60" i="6" s="1"/>
  <c r="HG60" i="6" a="1"/>
  <c r="HG60" i="6" s="1"/>
  <c r="HF60" i="6"/>
  <c r="HF60" i="6" a="1"/>
  <c r="HE60" i="6" a="1"/>
  <c r="HE60" i="6" s="1"/>
  <c r="HD60" i="6" a="1"/>
  <c r="HD60" i="6" s="1"/>
  <c r="HC60" i="6" a="1"/>
  <c r="HC60" i="6" s="1"/>
  <c r="HB60" i="6" a="1"/>
  <c r="HB60" i="6" s="1"/>
  <c r="HA60" i="6" a="1"/>
  <c r="HA60" i="6" s="1"/>
  <c r="GZ60" i="6"/>
  <c r="GZ60" i="6" a="1"/>
  <c r="GY60" i="6" a="1"/>
  <c r="GY60" i="6" s="1"/>
  <c r="GX60" i="6" a="1"/>
  <c r="GX60" i="6" s="1"/>
  <c r="GW60" i="6" a="1"/>
  <c r="GW60" i="6" s="1"/>
  <c r="GV60" i="6" a="1"/>
  <c r="GV60" i="6" s="1"/>
  <c r="GU60" i="6" a="1"/>
  <c r="GU60" i="6" s="1"/>
  <c r="GT60" i="6" a="1"/>
  <c r="GT60" i="6" s="1"/>
  <c r="GS60" i="6" a="1"/>
  <c r="GS60" i="6" s="1"/>
  <c r="GR60" i="6" a="1"/>
  <c r="GR60" i="6" s="1"/>
  <c r="GQ60" i="6" a="1"/>
  <c r="GQ60" i="6" s="1"/>
  <c r="GP60" i="6" a="1"/>
  <c r="GP60" i="6" s="1"/>
  <c r="GO60" i="6" a="1"/>
  <c r="GO60" i="6" s="1"/>
  <c r="GN60" i="6" a="1"/>
  <c r="GN60" i="6" s="1"/>
  <c r="GM60" i="6" a="1"/>
  <c r="GM60" i="6" s="1"/>
  <c r="GL60" i="6" a="1"/>
  <c r="GL60" i="6" s="1"/>
  <c r="GK60" i="6" a="1"/>
  <c r="GK60" i="6" s="1"/>
  <c r="GJ60" i="6" a="1"/>
  <c r="GJ60" i="6" s="1"/>
  <c r="GI60" i="6" a="1"/>
  <c r="GI60" i="6" s="1"/>
  <c r="GH60" i="6" a="1"/>
  <c r="GH60" i="6" s="1"/>
  <c r="GG60" i="6" a="1"/>
  <c r="GG60" i="6" s="1"/>
  <c r="GF60" i="6"/>
  <c r="GF60" i="6" a="1"/>
  <c r="GE60" i="6" a="1"/>
  <c r="GE60" i="6" s="1"/>
  <c r="GD60" i="6" a="1"/>
  <c r="GD60" i="6" s="1"/>
  <c r="GC60" i="6" a="1"/>
  <c r="GC60" i="6" s="1"/>
  <c r="GB60" i="6" a="1"/>
  <c r="GB60" i="6" s="1"/>
  <c r="GA60" i="6" a="1"/>
  <c r="GA60" i="6" s="1"/>
  <c r="FZ60" i="6" a="1"/>
  <c r="FZ60" i="6" s="1"/>
  <c r="FY60" i="6" a="1"/>
  <c r="FY60" i="6" s="1"/>
  <c r="FX60" i="6"/>
  <c r="FX60" i="6" a="1"/>
  <c r="FW60" i="6" a="1"/>
  <c r="FW60" i="6" s="1"/>
  <c r="FV60" i="6" a="1"/>
  <c r="FV60" i="6" s="1"/>
  <c r="FU60" i="6" a="1"/>
  <c r="FU60" i="6" s="1"/>
  <c r="FT60" i="6" a="1"/>
  <c r="FT60" i="6" s="1"/>
  <c r="FS60" i="6" a="1"/>
  <c r="FS60" i="6" s="1"/>
  <c r="FR60" i="6"/>
  <c r="FR60" i="6" a="1"/>
  <c r="FQ60" i="6" a="1"/>
  <c r="FQ60" i="6" s="1"/>
  <c r="FP60" i="6" a="1"/>
  <c r="FP60" i="6" s="1"/>
  <c r="FO60" i="6" a="1"/>
  <c r="FO60" i="6" s="1"/>
  <c r="FN60" i="6" a="1"/>
  <c r="FN60" i="6" s="1"/>
  <c r="FM60" i="6" a="1"/>
  <c r="FM60" i="6" s="1"/>
  <c r="FL60" i="6" a="1"/>
  <c r="FL60" i="6" s="1"/>
  <c r="FK60" i="6" a="1"/>
  <c r="FK60" i="6" s="1"/>
  <c r="FJ60" i="6" a="1"/>
  <c r="FJ60" i="6" s="1"/>
  <c r="FI60" i="6" a="1"/>
  <c r="FI60" i="6" s="1"/>
  <c r="FH60" i="6" a="1"/>
  <c r="FH60" i="6" s="1"/>
  <c r="FG60" i="6" a="1"/>
  <c r="FG60" i="6" s="1"/>
  <c r="FF60" i="6" a="1"/>
  <c r="FF60" i="6" s="1"/>
  <c r="FE60" i="6" a="1"/>
  <c r="FE60" i="6" s="1"/>
  <c r="FD60" i="6" a="1"/>
  <c r="FD60" i="6" s="1"/>
  <c r="FC60" i="6" a="1"/>
  <c r="FC60" i="6" s="1"/>
  <c r="FB60" i="6" a="1"/>
  <c r="FB60" i="6" s="1"/>
  <c r="FA60" i="6" a="1"/>
  <c r="FA60" i="6" s="1"/>
  <c r="EZ60" i="6"/>
  <c r="EZ60" i="6" a="1"/>
  <c r="EY60" i="6" a="1"/>
  <c r="EY60" i="6" s="1"/>
  <c r="EX60" i="6" a="1"/>
  <c r="EX60" i="6" s="1"/>
  <c r="EW60" i="6" a="1"/>
  <c r="EW60" i="6" s="1"/>
  <c r="EV60" i="6" a="1"/>
  <c r="EV60" i="6" s="1"/>
  <c r="EU60" i="6" a="1"/>
  <c r="EU60" i="6" s="1"/>
  <c r="ET60" i="6" a="1"/>
  <c r="ET60" i="6" s="1"/>
  <c r="ES60" i="6" a="1"/>
  <c r="ES60" i="6" s="1"/>
  <c r="ER60" i="6"/>
  <c r="ER60" i="6" a="1"/>
  <c r="EQ60" i="6" a="1"/>
  <c r="EQ60" i="6" s="1"/>
  <c r="EP60" i="6" a="1"/>
  <c r="EP60" i="6" s="1"/>
  <c r="EO60" i="6" a="1"/>
  <c r="EO60" i="6" s="1"/>
  <c r="EN60" i="6" a="1"/>
  <c r="EN60" i="6" s="1"/>
  <c r="EM60" i="6" a="1"/>
  <c r="EM60" i="6" s="1"/>
  <c r="EL60" i="6" a="1"/>
  <c r="EL60" i="6" s="1"/>
  <c r="EK60" i="6" a="1"/>
  <c r="EK60" i="6" s="1"/>
  <c r="EJ60" i="6" a="1"/>
  <c r="EJ60" i="6" s="1"/>
  <c r="EI60" i="6" a="1"/>
  <c r="EI60" i="6" s="1"/>
  <c r="EH60" i="6" a="1"/>
  <c r="EH60" i="6" s="1"/>
  <c r="EG60" i="6" a="1"/>
  <c r="EG60" i="6" s="1"/>
  <c r="EF60" i="6" a="1"/>
  <c r="EF60" i="6" s="1"/>
  <c r="EE60" i="6" a="1"/>
  <c r="EE60" i="6" s="1"/>
  <c r="ED60" i="6" a="1"/>
  <c r="ED60" i="6" s="1"/>
  <c r="EC60" i="6" a="1"/>
  <c r="EC60" i="6" s="1"/>
  <c r="EB60" i="6" a="1"/>
  <c r="EB60" i="6" s="1"/>
  <c r="EA60" i="6" a="1"/>
  <c r="EA60" i="6" s="1"/>
  <c r="DZ60" i="6" a="1"/>
  <c r="DZ60" i="6" s="1"/>
  <c r="DY60" i="6" a="1"/>
  <c r="DY60" i="6" s="1"/>
  <c r="DX60" i="6"/>
  <c r="DX60" i="6" a="1"/>
  <c r="DW60" i="6" a="1"/>
  <c r="DW60" i="6" s="1"/>
  <c r="DV60" i="6" a="1"/>
  <c r="DV60" i="6" s="1"/>
  <c r="DU60" i="6" a="1"/>
  <c r="DU60" i="6" s="1"/>
  <c r="DT60" i="6" a="1"/>
  <c r="DT60" i="6" s="1"/>
  <c r="DS60" i="6" a="1"/>
  <c r="DS60" i="6" s="1"/>
  <c r="DR60" i="6" a="1"/>
  <c r="DR60" i="6" s="1"/>
  <c r="DQ60" i="6" a="1"/>
  <c r="DQ60" i="6" s="1"/>
  <c r="DP60" i="6" a="1"/>
  <c r="DP60" i="6" s="1"/>
  <c r="DO60" i="6" a="1"/>
  <c r="DO60" i="6" s="1"/>
  <c r="DN60" i="6" a="1"/>
  <c r="DN60" i="6" s="1"/>
  <c r="DM60" i="6" a="1"/>
  <c r="DM60" i="6" s="1"/>
  <c r="DL60" i="6" a="1"/>
  <c r="DL60" i="6" s="1"/>
  <c r="DK60" i="6" a="1"/>
  <c r="DK60" i="6" s="1"/>
  <c r="DJ60" i="6" a="1"/>
  <c r="DJ60" i="6" s="1"/>
  <c r="DI60" i="6" a="1"/>
  <c r="DI60" i="6" s="1"/>
  <c r="DH60" i="6" a="1"/>
  <c r="DH60" i="6" s="1"/>
  <c r="DG60" i="6" a="1"/>
  <c r="DG60" i="6" s="1"/>
  <c r="DF60" i="6" a="1"/>
  <c r="DF60" i="6" s="1"/>
  <c r="DE60" i="6" a="1"/>
  <c r="DE60" i="6" s="1"/>
  <c r="DD60" i="6"/>
  <c r="DD60" i="6" a="1"/>
  <c r="DC60" i="6" a="1"/>
  <c r="DC60" i="6" s="1"/>
  <c r="DB60" i="6" a="1"/>
  <c r="DB60" i="6" s="1"/>
  <c r="DA60" i="6" a="1"/>
  <c r="DA60" i="6" s="1"/>
  <c r="CZ60" i="6" a="1"/>
  <c r="CZ60" i="6" s="1"/>
  <c r="CY60" i="6" a="1"/>
  <c r="CY60" i="6" s="1"/>
  <c r="CX60" i="6" a="1"/>
  <c r="CX60" i="6" s="1"/>
  <c r="CW60" i="6" a="1"/>
  <c r="CW60" i="6" s="1"/>
  <c r="CV60" i="6" a="1"/>
  <c r="CV60" i="6" s="1"/>
  <c r="CU60" i="6" a="1"/>
  <c r="CU60" i="6" s="1"/>
  <c r="CT60" i="6" a="1"/>
  <c r="CT60" i="6" s="1"/>
  <c r="CS60" i="6" a="1"/>
  <c r="CS60" i="6" s="1"/>
  <c r="CR60" i="6" a="1"/>
  <c r="CR60" i="6" s="1"/>
  <c r="CQ60" i="6" a="1"/>
  <c r="CQ60" i="6" s="1"/>
  <c r="CP60" i="6" a="1"/>
  <c r="CP60" i="6" s="1"/>
  <c r="CO60" i="6" a="1"/>
  <c r="CO60" i="6" s="1"/>
  <c r="CN60" i="6"/>
  <c r="CN60" i="6" a="1"/>
  <c r="CM60" i="6" a="1"/>
  <c r="CM60" i="6" s="1"/>
  <c r="CL60" i="6" a="1"/>
  <c r="CL60" i="6" s="1"/>
  <c r="CK60" i="6" a="1"/>
  <c r="CK60" i="6" s="1"/>
  <c r="CJ60" i="6" a="1"/>
  <c r="CJ60" i="6" s="1"/>
  <c r="CI60" i="6" a="1"/>
  <c r="CI60" i="6" s="1"/>
  <c r="CH60" i="6" a="1"/>
  <c r="CH60" i="6" s="1"/>
  <c r="CG60" i="6" a="1"/>
  <c r="CG60" i="6" s="1"/>
  <c r="CF60" i="6" a="1"/>
  <c r="CF60" i="6" s="1"/>
  <c r="CE60" i="6" a="1"/>
  <c r="CE60" i="6" s="1"/>
  <c r="CD60" i="6" a="1"/>
  <c r="CD60" i="6" s="1"/>
  <c r="CC60" i="6" a="1"/>
  <c r="CC60" i="6" s="1"/>
  <c r="CB60" i="6"/>
  <c r="CB60" i="6" a="1"/>
  <c r="CA60" i="6" a="1"/>
  <c r="CA60" i="6" s="1"/>
  <c r="BZ60" i="6" a="1"/>
  <c r="BZ60" i="6" s="1"/>
  <c r="BY60" i="6" a="1"/>
  <c r="BY60" i="6" s="1"/>
  <c r="BX60" i="6" a="1"/>
  <c r="BX60" i="6" s="1"/>
  <c r="BW60" i="6" a="1"/>
  <c r="BW60" i="6" s="1"/>
  <c r="BV60" i="6" a="1"/>
  <c r="BV60" i="6" s="1"/>
  <c r="BU60" i="6" a="1"/>
  <c r="BU60" i="6" s="1"/>
  <c r="BT60" i="6" a="1"/>
  <c r="BT60" i="6" s="1"/>
  <c r="BS60" i="6" a="1"/>
  <c r="BS60" i="6" s="1"/>
  <c r="BR60" i="6" a="1"/>
  <c r="BR60" i="6" s="1"/>
  <c r="BQ60" i="6" a="1"/>
  <c r="BQ60" i="6" s="1"/>
  <c r="BP60" i="6" a="1"/>
  <c r="BP60" i="6" s="1"/>
  <c r="BO60" i="6" a="1"/>
  <c r="BO60" i="6" s="1"/>
  <c r="BN60" i="6" a="1"/>
  <c r="BN60" i="6" s="1"/>
  <c r="BM60" i="6" a="1"/>
  <c r="BM60" i="6" s="1"/>
  <c r="BL60" i="6" a="1"/>
  <c r="BL60" i="6" s="1"/>
  <c r="BK60" i="6" a="1"/>
  <c r="BK60" i="6" s="1"/>
  <c r="BJ60" i="6" a="1"/>
  <c r="BJ60" i="6" s="1"/>
  <c r="BI60" i="6" a="1"/>
  <c r="BI60" i="6" s="1"/>
  <c r="BH60" i="6"/>
  <c r="BH60" i="6" a="1"/>
  <c r="BG60" i="6" a="1"/>
  <c r="BG60" i="6" s="1"/>
  <c r="BF60" i="6" a="1"/>
  <c r="BF60" i="6" s="1"/>
  <c r="BE60" i="6" a="1"/>
  <c r="BE60" i="6" s="1"/>
  <c r="BD60" i="6" a="1"/>
  <c r="BD60" i="6" s="1"/>
  <c r="BC60" i="6" a="1"/>
  <c r="BC60" i="6" s="1"/>
  <c r="BB60" i="6" a="1"/>
  <c r="BB60" i="6" s="1"/>
  <c r="BA60" i="6" a="1"/>
  <c r="BA60" i="6" s="1"/>
  <c r="AZ60" i="6" a="1"/>
  <c r="AZ60" i="6" s="1"/>
  <c r="AY60" i="6" a="1"/>
  <c r="AY60" i="6" s="1"/>
  <c r="AX60" i="6" a="1"/>
  <c r="AX60" i="6" s="1"/>
  <c r="AW60" i="6" a="1"/>
  <c r="AW60" i="6" s="1"/>
  <c r="AV60" i="6" a="1"/>
  <c r="AV60" i="6" s="1"/>
  <c r="AU60" i="6" a="1"/>
  <c r="AU60" i="6" s="1"/>
  <c r="AT60" i="6" a="1"/>
  <c r="AT60" i="6" s="1"/>
  <c r="AM60" i="6"/>
  <c r="AE60" i="6"/>
  <c r="AB60" i="6"/>
  <c r="Y60" i="6"/>
  <c r="W60" i="6"/>
  <c r="T60" i="6"/>
  <c r="Q60" i="6"/>
  <c r="O60" i="6"/>
  <c r="L60" i="6"/>
  <c r="I60" i="6"/>
  <c r="G60" i="6"/>
  <c r="IK59" i="6" a="1"/>
  <c r="IK59" i="6" s="1"/>
  <c r="IJ59" i="6" a="1"/>
  <c r="IJ59" i="6" s="1"/>
  <c r="II59" i="6" a="1"/>
  <c r="II59" i="6" s="1"/>
  <c r="IH59" i="6" a="1"/>
  <c r="IH59" i="6" s="1"/>
  <c r="IG59" i="6" a="1"/>
  <c r="IG59" i="6" s="1"/>
  <c r="IF59" i="6" a="1"/>
  <c r="IF59" i="6" s="1"/>
  <c r="IE59" i="6" a="1"/>
  <c r="IE59" i="6" s="1"/>
  <c r="ID59" i="6" a="1"/>
  <c r="ID59" i="6" s="1"/>
  <c r="IC59" i="6" a="1"/>
  <c r="IC59" i="6" s="1"/>
  <c r="IB59" i="6" a="1"/>
  <c r="IB59" i="6" s="1"/>
  <c r="IA59" i="6" a="1"/>
  <c r="IA59" i="6" s="1"/>
  <c r="HZ59" i="6" a="1"/>
  <c r="HZ59" i="6" s="1"/>
  <c r="HY59" i="6" a="1"/>
  <c r="HY59" i="6" s="1"/>
  <c r="HX59" i="6" a="1"/>
  <c r="HX59" i="6" s="1"/>
  <c r="HW59" i="6"/>
  <c r="HW59" i="6" a="1"/>
  <c r="HV59" i="6" a="1"/>
  <c r="HV59" i="6" s="1"/>
  <c r="HU59" i="6" a="1"/>
  <c r="HU59" i="6" s="1"/>
  <c r="HT59" i="6" a="1"/>
  <c r="HT59" i="6" s="1"/>
  <c r="HS59" i="6" a="1"/>
  <c r="HS59" i="6" s="1"/>
  <c r="HR59" i="6" a="1"/>
  <c r="HR59" i="6" s="1"/>
  <c r="HQ59" i="6" a="1"/>
  <c r="HQ59" i="6" s="1"/>
  <c r="HP59" i="6" a="1"/>
  <c r="HP59" i="6" s="1"/>
  <c r="HO59" i="6" a="1"/>
  <c r="HO59" i="6" s="1"/>
  <c r="HN59" i="6" a="1"/>
  <c r="HN59" i="6" s="1"/>
  <c r="HM59" i="6" a="1"/>
  <c r="HM59" i="6" s="1"/>
  <c r="HL59" i="6" a="1"/>
  <c r="HL59" i="6" s="1"/>
  <c r="HK59" i="6" a="1"/>
  <c r="HK59" i="6" s="1"/>
  <c r="HJ59" i="6" a="1"/>
  <c r="HJ59" i="6" s="1"/>
  <c r="HI59" i="6" a="1"/>
  <c r="HI59" i="6" s="1"/>
  <c r="HH59" i="6" a="1"/>
  <c r="HH59" i="6" s="1"/>
  <c r="HG59" i="6"/>
  <c r="HG59" i="6" a="1"/>
  <c r="HF59" i="6" a="1"/>
  <c r="HF59" i="6" s="1"/>
  <c r="HE59" i="6" a="1"/>
  <c r="HE59" i="6" s="1"/>
  <c r="HD59" i="6" a="1"/>
  <c r="HD59" i="6" s="1"/>
  <c r="HC59" i="6" a="1"/>
  <c r="HC59" i="6" s="1"/>
  <c r="HB59" i="6" a="1"/>
  <c r="HB59" i="6" s="1"/>
  <c r="HA59" i="6" a="1"/>
  <c r="HA59" i="6" s="1"/>
  <c r="GZ59" i="6" a="1"/>
  <c r="GZ59" i="6" s="1"/>
  <c r="GY59" i="6" a="1"/>
  <c r="GY59" i="6" s="1"/>
  <c r="GX59" i="6" a="1"/>
  <c r="GX59" i="6" s="1"/>
  <c r="GW59" i="6" a="1"/>
  <c r="GW59" i="6" s="1"/>
  <c r="GV59" i="6" a="1"/>
  <c r="GV59" i="6" s="1"/>
  <c r="GU59" i="6" a="1"/>
  <c r="GU59" i="6" s="1"/>
  <c r="GT59" i="6" a="1"/>
  <c r="GT59" i="6" s="1"/>
  <c r="GS59" i="6" a="1"/>
  <c r="GS59" i="6" s="1"/>
  <c r="GR59" i="6"/>
  <c r="GR59" i="6" a="1"/>
  <c r="GQ59" i="6" a="1"/>
  <c r="GQ59" i="6" s="1"/>
  <c r="GP59" i="6" a="1"/>
  <c r="GP59" i="6" s="1"/>
  <c r="GO59" i="6" a="1"/>
  <c r="GO59" i="6" s="1"/>
  <c r="GN59" i="6" a="1"/>
  <c r="GN59" i="6" s="1"/>
  <c r="GM59" i="6" a="1"/>
  <c r="GM59" i="6" s="1"/>
  <c r="GL59" i="6" a="1"/>
  <c r="GL59" i="6" s="1"/>
  <c r="GK59" i="6" a="1"/>
  <c r="GK59" i="6" s="1"/>
  <c r="GJ59" i="6" a="1"/>
  <c r="GJ59" i="6" s="1"/>
  <c r="GI59" i="6" a="1"/>
  <c r="GI59" i="6" s="1"/>
  <c r="GH59" i="6" a="1"/>
  <c r="GH59" i="6" s="1"/>
  <c r="GG59" i="6" a="1"/>
  <c r="GG59" i="6" s="1"/>
  <c r="GF59" i="6" a="1"/>
  <c r="GF59" i="6" s="1"/>
  <c r="GE59" i="6" a="1"/>
  <c r="GE59" i="6" s="1"/>
  <c r="GD59" i="6" a="1"/>
  <c r="GD59" i="6" s="1"/>
  <c r="GC59" i="6" a="1"/>
  <c r="GC59" i="6" s="1"/>
  <c r="GB59" i="6" a="1"/>
  <c r="GB59" i="6" s="1"/>
  <c r="GA59" i="6" a="1"/>
  <c r="GA59" i="6" s="1"/>
  <c r="FZ59" i="6" a="1"/>
  <c r="FZ59" i="6" s="1"/>
  <c r="FY59" i="6" a="1"/>
  <c r="FY59" i="6" s="1"/>
  <c r="FX59" i="6" a="1"/>
  <c r="FX59" i="6" s="1"/>
  <c r="FW59" i="6" a="1"/>
  <c r="FW59" i="6" s="1"/>
  <c r="FV59" i="6" a="1"/>
  <c r="FV59" i="6" s="1"/>
  <c r="FU59" i="6" a="1"/>
  <c r="FU59" i="6" s="1"/>
  <c r="FT59" i="6" a="1"/>
  <c r="FT59" i="6" s="1"/>
  <c r="FS59" i="6" a="1"/>
  <c r="FS59" i="6" s="1"/>
  <c r="FR59" i="6" a="1"/>
  <c r="FR59" i="6" s="1"/>
  <c r="FQ59" i="6" a="1"/>
  <c r="FQ59" i="6" s="1"/>
  <c r="FP59" i="6" a="1"/>
  <c r="FP59" i="6" s="1"/>
  <c r="FO59" i="6" a="1"/>
  <c r="FO59" i="6" s="1"/>
  <c r="FN59" i="6" a="1"/>
  <c r="FN59" i="6" s="1"/>
  <c r="FM59" i="6" a="1"/>
  <c r="FM59" i="6" s="1"/>
  <c r="FL59" i="6" a="1"/>
  <c r="FL59" i="6" s="1"/>
  <c r="FK59" i="6" a="1"/>
  <c r="FK59" i="6" s="1"/>
  <c r="FJ59" i="6" a="1"/>
  <c r="FJ59" i="6" s="1"/>
  <c r="FI59" i="6" a="1"/>
  <c r="FI59" i="6" s="1"/>
  <c r="FH59" i="6" a="1"/>
  <c r="FH59" i="6" s="1"/>
  <c r="FG59" i="6" a="1"/>
  <c r="FG59" i="6" s="1"/>
  <c r="FF59" i="6" a="1"/>
  <c r="FF59" i="6" s="1"/>
  <c r="FE59" i="6" a="1"/>
  <c r="FE59" i="6" s="1"/>
  <c r="FD59" i="6" a="1"/>
  <c r="FD59" i="6" s="1"/>
  <c r="FC59" i="6" a="1"/>
  <c r="FC59" i="6" s="1"/>
  <c r="FB59" i="6" a="1"/>
  <c r="FB59" i="6" s="1"/>
  <c r="FA59" i="6" a="1"/>
  <c r="FA59" i="6" s="1"/>
  <c r="EZ59" i="6" a="1"/>
  <c r="EZ59" i="6" s="1"/>
  <c r="EY59" i="6" a="1"/>
  <c r="EY59" i="6" s="1"/>
  <c r="EX59" i="6" a="1"/>
  <c r="EX59" i="6" s="1"/>
  <c r="EW59" i="6" a="1"/>
  <c r="EW59" i="6" s="1"/>
  <c r="EV59" i="6" a="1"/>
  <c r="EV59" i="6" s="1"/>
  <c r="EU59" i="6" a="1"/>
  <c r="EU59" i="6" s="1"/>
  <c r="ET59" i="6" a="1"/>
  <c r="ET59" i="6" s="1"/>
  <c r="ES59" i="6" a="1"/>
  <c r="ES59" i="6" s="1"/>
  <c r="ER59" i="6" a="1"/>
  <c r="ER59" i="6" s="1"/>
  <c r="EQ59" i="6" a="1"/>
  <c r="EQ59" i="6" s="1"/>
  <c r="EP59" i="6" a="1"/>
  <c r="EP59" i="6" s="1"/>
  <c r="EO59" i="6" a="1"/>
  <c r="EO59" i="6" s="1"/>
  <c r="EN59" i="6" a="1"/>
  <c r="EN59" i="6" s="1"/>
  <c r="EM59" i="6" a="1"/>
  <c r="EM59" i="6" s="1"/>
  <c r="EL59" i="6" a="1"/>
  <c r="EL59" i="6" s="1"/>
  <c r="EK59" i="6" a="1"/>
  <c r="EK59" i="6" s="1"/>
  <c r="EJ59" i="6" a="1"/>
  <c r="EJ59" i="6" s="1"/>
  <c r="EI59" i="6" a="1"/>
  <c r="EI59" i="6" s="1"/>
  <c r="EH59" i="6" a="1"/>
  <c r="EH59" i="6" s="1"/>
  <c r="EG59" i="6" a="1"/>
  <c r="EG59" i="6" s="1"/>
  <c r="EF59" i="6" a="1"/>
  <c r="EF59" i="6" s="1"/>
  <c r="EE59" i="6" a="1"/>
  <c r="EE59" i="6" s="1"/>
  <c r="ED59" i="6" a="1"/>
  <c r="ED59" i="6" s="1"/>
  <c r="EC59" i="6" a="1"/>
  <c r="EC59" i="6" s="1"/>
  <c r="EB59" i="6" a="1"/>
  <c r="EB59" i="6" s="1"/>
  <c r="EA59" i="6" a="1"/>
  <c r="EA59" i="6" s="1"/>
  <c r="DZ59" i="6" a="1"/>
  <c r="DZ59" i="6" s="1"/>
  <c r="DY59" i="6" a="1"/>
  <c r="DY59" i="6" s="1"/>
  <c r="DX59" i="6" a="1"/>
  <c r="DX59" i="6" s="1"/>
  <c r="DW59" i="6" a="1"/>
  <c r="DW59" i="6" s="1"/>
  <c r="DV59" i="6" a="1"/>
  <c r="DV59" i="6" s="1"/>
  <c r="DU59" i="6" a="1"/>
  <c r="DU59" i="6" s="1"/>
  <c r="DT59" i="6" a="1"/>
  <c r="DT59" i="6" s="1"/>
  <c r="DS59" i="6" a="1"/>
  <c r="DS59" i="6" s="1"/>
  <c r="DR59" i="6" a="1"/>
  <c r="DR59" i="6" s="1"/>
  <c r="DQ59" i="6" a="1"/>
  <c r="DQ59" i="6" s="1"/>
  <c r="DP59" i="6" a="1"/>
  <c r="DP59" i="6" s="1"/>
  <c r="DO59" i="6" a="1"/>
  <c r="DO59" i="6" s="1"/>
  <c r="DN59" i="6" a="1"/>
  <c r="DN59" i="6" s="1"/>
  <c r="DM59" i="6" a="1"/>
  <c r="DM59" i="6" s="1"/>
  <c r="DL59" i="6" a="1"/>
  <c r="DL59" i="6" s="1"/>
  <c r="DK59" i="6" a="1"/>
  <c r="DK59" i="6" s="1"/>
  <c r="DJ59" i="6" a="1"/>
  <c r="DJ59" i="6" s="1"/>
  <c r="DI59" i="6" a="1"/>
  <c r="DI59" i="6" s="1"/>
  <c r="DH59" i="6" a="1"/>
  <c r="DH59" i="6" s="1"/>
  <c r="DG59" i="6" a="1"/>
  <c r="DG59" i="6" s="1"/>
  <c r="DF59" i="6" a="1"/>
  <c r="DF59" i="6" s="1"/>
  <c r="DE59" i="6" a="1"/>
  <c r="DE59" i="6" s="1"/>
  <c r="DD59" i="6" a="1"/>
  <c r="DD59" i="6" s="1"/>
  <c r="DC59" i="6" a="1"/>
  <c r="DC59" i="6" s="1"/>
  <c r="DB59" i="6" a="1"/>
  <c r="DB59" i="6" s="1"/>
  <c r="DA59" i="6" a="1"/>
  <c r="DA59" i="6" s="1"/>
  <c r="CZ59" i="6" a="1"/>
  <c r="CZ59" i="6" s="1"/>
  <c r="CY59" i="6" a="1"/>
  <c r="CY59" i="6" s="1"/>
  <c r="CX59" i="6" a="1"/>
  <c r="CX59" i="6" s="1"/>
  <c r="CW59" i="6" a="1"/>
  <c r="CW59" i="6" s="1"/>
  <c r="CV59" i="6" a="1"/>
  <c r="CV59" i="6" s="1"/>
  <c r="CU59" i="6" a="1"/>
  <c r="CU59" i="6" s="1"/>
  <c r="CT59" i="6" a="1"/>
  <c r="CT59" i="6" s="1"/>
  <c r="CS59" i="6" a="1"/>
  <c r="CS59" i="6" s="1"/>
  <c r="CR59" i="6" a="1"/>
  <c r="CR59" i="6" s="1"/>
  <c r="CQ59" i="6" a="1"/>
  <c r="CQ59" i="6" s="1"/>
  <c r="CP59" i="6" a="1"/>
  <c r="CP59" i="6" s="1"/>
  <c r="CO59" i="6" a="1"/>
  <c r="CO59" i="6" s="1"/>
  <c r="CN59" i="6" a="1"/>
  <c r="CN59" i="6" s="1"/>
  <c r="CM59" i="6" a="1"/>
  <c r="CM59" i="6" s="1"/>
  <c r="CL59" i="6" a="1"/>
  <c r="CL59" i="6" s="1"/>
  <c r="CK59" i="6" a="1"/>
  <c r="CK59" i="6" s="1"/>
  <c r="CJ59" i="6" a="1"/>
  <c r="CJ59" i="6" s="1"/>
  <c r="CI59" i="6" a="1"/>
  <c r="CI59" i="6" s="1"/>
  <c r="CH59" i="6" a="1"/>
  <c r="CH59" i="6" s="1"/>
  <c r="CG59" i="6" a="1"/>
  <c r="CG59" i="6" s="1"/>
  <c r="CF59" i="6" a="1"/>
  <c r="CF59" i="6" s="1"/>
  <c r="CE59" i="6" a="1"/>
  <c r="CE59" i="6" s="1"/>
  <c r="CD59" i="6" a="1"/>
  <c r="CD59" i="6" s="1"/>
  <c r="CC59" i="6" a="1"/>
  <c r="CC59" i="6" s="1"/>
  <c r="CB59" i="6" a="1"/>
  <c r="CB59" i="6" s="1"/>
  <c r="CA59" i="6" a="1"/>
  <c r="CA59" i="6" s="1"/>
  <c r="BZ59" i="6" a="1"/>
  <c r="BZ59" i="6" s="1"/>
  <c r="BY59" i="6" a="1"/>
  <c r="BY59" i="6" s="1"/>
  <c r="BX59" i="6" a="1"/>
  <c r="BX59" i="6" s="1"/>
  <c r="BW59" i="6" a="1"/>
  <c r="BW59" i="6" s="1"/>
  <c r="BV59" i="6" a="1"/>
  <c r="BV59" i="6" s="1"/>
  <c r="BU59" i="6" a="1"/>
  <c r="BU59" i="6" s="1"/>
  <c r="BT59" i="6" a="1"/>
  <c r="BT59" i="6" s="1"/>
  <c r="BS59" i="6" a="1"/>
  <c r="BS59" i="6" s="1"/>
  <c r="BR59" i="6" a="1"/>
  <c r="BR59" i="6" s="1"/>
  <c r="BQ59" i="6" a="1"/>
  <c r="BQ59" i="6" s="1"/>
  <c r="BP59" i="6" a="1"/>
  <c r="BP59" i="6" s="1"/>
  <c r="BO59" i="6" a="1"/>
  <c r="BO59" i="6" s="1"/>
  <c r="BN59" i="6" a="1"/>
  <c r="BN59" i="6" s="1"/>
  <c r="BM59" i="6" a="1"/>
  <c r="BM59" i="6" s="1"/>
  <c r="BL59" i="6" a="1"/>
  <c r="BL59" i="6" s="1"/>
  <c r="BK59" i="6" a="1"/>
  <c r="BK59" i="6" s="1"/>
  <c r="BJ59" i="6" a="1"/>
  <c r="BJ59" i="6" s="1"/>
  <c r="BI59" i="6" a="1"/>
  <c r="BI59" i="6" s="1"/>
  <c r="BH59" i="6" a="1"/>
  <c r="BH59" i="6" s="1"/>
  <c r="BG59" i="6" a="1"/>
  <c r="BG59" i="6" s="1"/>
  <c r="BF59" i="6" a="1"/>
  <c r="BF59" i="6" s="1"/>
  <c r="BE59" i="6" a="1"/>
  <c r="BE59" i="6" s="1"/>
  <c r="BD59" i="6" a="1"/>
  <c r="BD59" i="6" s="1"/>
  <c r="BC59" i="6" a="1"/>
  <c r="BC59" i="6" s="1"/>
  <c r="BB59" i="6" a="1"/>
  <c r="BB59" i="6" s="1"/>
  <c r="BA59" i="6" a="1"/>
  <c r="BA59" i="6" s="1"/>
  <c r="AZ59" i="6" a="1"/>
  <c r="AZ59" i="6" s="1"/>
  <c r="AY59" i="6" a="1"/>
  <c r="AY59" i="6" s="1"/>
  <c r="AX59" i="6" a="1"/>
  <c r="AX59" i="6" s="1"/>
  <c r="AW59" i="6" a="1"/>
  <c r="AW59" i="6" s="1"/>
  <c r="AV59" i="6" a="1"/>
  <c r="AV59" i="6" s="1"/>
  <c r="E59" i="6" s="1"/>
  <c r="AU59" i="6" a="1"/>
  <c r="AU59" i="6" s="1"/>
  <c r="AT59" i="6" a="1"/>
  <c r="AT59" i="6" s="1"/>
  <c r="AM59" i="6"/>
  <c r="AC59" i="6"/>
  <c r="U59" i="6"/>
  <c r="Q59" i="6"/>
  <c r="M59" i="6"/>
  <c r="IK58" i="6" a="1"/>
  <c r="IK58" i="6" s="1"/>
  <c r="IJ58" i="6" a="1"/>
  <c r="IJ58" i="6" s="1"/>
  <c r="II58" i="6" a="1"/>
  <c r="II58" i="6" s="1"/>
  <c r="IH58" i="6" a="1"/>
  <c r="IH58" i="6" s="1"/>
  <c r="IG58" i="6" a="1"/>
  <c r="IG58" i="6" s="1"/>
  <c r="IF58" i="6" a="1"/>
  <c r="IF58" i="6" s="1"/>
  <c r="IE58" i="6" a="1"/>
  <c r="IE58" i="6" s="1"/>
  <c r="ID58" i="6" a="1"/>
  <c r="ID58" i="6" s="1"/>
  <c r="IC58" i="6" a="1"/>
  <c r="IC58" i="6" s="1"/>
  <c r="IB58" i="6" a="1"/>
  <c r="IB58" i="6" s="1"/>
  <c r="IA58" i="6" a="1"/>
  <c r="IA58" i="6" s="1"/>
  <c r="HZ58" i="6" a="1"/>
  <c r="HZ58" i="6" s="1"/>
  <c r="HY58" i="6" a="1"/>
  <c r="HY58" i="6" s="1"/>
  <c r="HX58" i="6" a="1"/>
  <c r="HX58" i="6" s="1"/>
  <c r="HW58" i="6" a="1"/>
  <c r="HW58" i="6" s="1"/>
  <c r="HV58" i="6" a="1"/>
  <c r="HV58" i="6" s="1"/>
  <c r="HU58" i="6" a="1"/>
  <c r="HU58" i="6" s="1"/>
  <c r="HT58" i="6" a="1"/>
  <c r="HT58" i="6" s="1"/>
  <c r="HS58" i="6" a="1"/>
  <c r="HS58" i="6" s="1"/>
  <c r="HR58" i="6" a="1"/>
  <c r="HR58" i="6" s="1"/>
  <c r="HQ58" i="6" a="1"/>
  <c r="HQ58" i="6" s="1"/>
  <c r="HP58" i="6" a="1"/>
  <c r="HP58" i="6" s="1"/>
  <c r="HO58" i="6" a="1"/>
  <c r="HO58" i="6" s="1"/>
  <c r="HN58" i="6" a="1"/>
  <c r="HN58" i="6" s="1"/>
  <c r="HM58" i="6" a="1"/>
  <c r="HM58" i="6" s="1"/>
  <c r="HL58" i="6" a="1"/>
  <c r="HL58" i="6" s="1"/>
  <c r="HK58" i="6" a="1"/>
  <c r="HK58" i="6" s="1"/>
  <c r="HJ58" i="6" a="1"/>
  <c r="HJ58" i="6" s="1"/>
  <c r="HI58" i="6" a="1"/>
  <c r="HI58" i="6" s="1"/>
  <c r="HH58" i="6" a="1"/>
  <c r="HH58" i="6" s="1"/>
  <c r="HG58" i="6" a="1"/>
  <c r="HG58" i="6" s="1"/>
  <c r="HF58" i="6" a="1"/>
  <c r="HF58" i="6" s="1"/>
  <c r="HE58" i="6" a="1"/>
  <c r="HE58" i="6" s="1"/>
  <c r="HD58" i="6" a="1"/>
  <c r="HD58" i="6" s="1"/>
  <c r="HC58" i="6" a="1"/>
  <c r="HC58" i="6" s="1"/>
  <c r="HB58" i="6" a="1"/>
  <c r="HB58" i="6" s="1"/>
  <c r="HA58" i="6" a="1"/>
  <c r="HA58" i="6" s="1"/>
  <c r="GZ58" i="6" a="1"/>
  <c r="GZ58" i="6" s="1"/>
  <c r="GY58" i="6" a="1"/>
  <c r="GY58" i="6" s="1"/>
  <c r="GX58" i="6" a="1"/>
  <c r="GX58" i="6" s="1"/>
  <c r="GW58" i="6" a="1"/>
  <c r="GW58" i="6" s="1"/>
  <c r="GV58" i="6" a="1"/>
  <c r="GV58" i="6" s="1"/>
  <c r="GU58" i="6" a="1"/>
  <c r="GU58" i="6" s="1"/>
  <c r="GT58" i="6" a="1"/>
  <c r="GT58" i="6" s="1"/>
  <c r="GS58" i="6" a="1"/>
  <c r="GS58" i="6" s="1"/>
  <c r="GR58" i="6" a="1"/>
  <c r="GR58" i="6" s="1"/>
  <c r="GQ58" i="6" a="1"/>
  <c r="GQ58" i="6" s="1"/>
  <c r="GP58" i="6" a="1"/>
  <c r="GP58" i="6" s="1"/>
  <c r="GO58" i="6" a="1"/>
  <c r="GO58" i="6" s="1"/>
  <c r="GN58" i="6" a="1"/>
  <c r="GN58" i="6" s="1"/>
  <c r="GM58" i="6" a="1"/>
  <c r="GM58" i="6" s="1"/>
  <c r="GL58" i="6" a="1"/>
  <c r="GL58" i="6" s="1"/>
  <c r="GK58" i="6" a="1"/>
  <c r="GK58" i="6" s="1"/>
  <c r="GJ58" i="6" a="1"/>
  <c r="GJ58" i="6" s="1"/>
  <c r="GI58" i="6" a="1"/>
  <c r="GI58" i="6" s="1"/>
  <c r="GH58" i="6" a="1"/>
  <c r="GH58" i="6" s="1"/>
  <c r="GG58" i="6" a="1"/>
  <c r="GG58" i="6" s="1"/>
  <c r="GF58" i="6" a="1"/>
  <c r="GF58" i="6" s="1"/>
  <c r="GE58" i="6" a="1"/>
  <c r="GE58" i="6" s="1"/>
  <c r="GD58" i="6" a="1"/>
  <c r="GD58" i="6" s="1"/>
  <c r="GC58" i="6" a="1"/>
  <c r="GC58" i="6" s="1"/>
  <c r="GB58" i="6" a="1"/>
  <c r="GB58" i="6" s="1"/>
  <c r="GA58" i="6" a="1"/>
  <c r="GA58" i="6" s="1"/>
  <c r="FZ58" i="6" a="1"/>
  <c r="FZ58" i="6" s="1"/>
  <c r="FY58" i="6" a="1"/>
  <c r="FY58" i="6" s="1"/>
  <c r="FX58" i="6" a="1"/>
  <c r="FX58" i="6" s="1"/>
  <c r="FW58" i="6" a="1"/>
  <c r="FW58" i="6" s="1"/>
  <c r="FV58" i="6" a="1"/>
  <c r="FV58" i="6" s="1"/>
  <c r="FU58" i="6" a="1"/>
  <c r="FU58" i="6" s="1"/>
  <c r="FT58" i="6" a="1"/>
  <c r="FT58" i="6" s="1"/>
  <c r="FS58" i="6" a="1"/>
  <c r="FS58" i="6" s="1"/>
  <c r="FR58" i="6" a="1"/>
  <c r="FR58" i="6" s="1"/>
  <c r="FQ58" i="6" a="1"/>
  <c r="FQ58" i="6" s="1"/>
  <c r="FP58" i="6" a="1"/>
  <c r="FP58" i="6" s="1"/>
  <c r="FO58" i="6" a="1"/>
  <c r="FO58" i="6" s="1"/>
  <c r="FN58" i="6" a="1"/>
  <c r="FN58" i="6" s="1"/>
  <c r="FM58" i="6" a="1"/>
  <c r="FM58" i="6" s="1"/>
  <c r="FL58" i="6" a="1"/>
  <c r="FL58" i="6" s="1"/>
  <c r="FK58" i="6" a="1"/>
  <c r="FK58" i="6" s="1"/>
  <c r="FJ58" i="6" a="1"/>
  <c r="FJ58" i="6" s="1"/>
  <c r="FI58" i="6" a="1"/>
  <c r="FI58" i="6" s="1"/>
  <c r="FH58" i="6" a="1"/>
  <c r="FH58" i="6" s="1"/>
  <c r="FG58" i="6" a="1"/>
  <c r="FG58" i="6" s="1"/>
  <c r="FF58" i="6" a="1"/>
  <c r="FF58" i="6" s="1"/>
  <c r="FE58" i="6" a="1"/>
  <c r="FE58" i="6" s="1"/>
  <c r="FD58" i="6" a="1"/>
  <c r="FD58" i="6" s="1"/>
  <c r="FC58" i="6" a="1"/>
  <c r="FC58" i="6" s="1"/>
  <c r="FB58" i="6" a="1"/>
  <c r="FB58" i="6" s="1"/>
  <c r="FA58" i="6" a="1"/>
  <c r="FA58" i="6" s="1"/>
  <c r="EZ58" i="6" a="1"/>
  <c r="EZ58" i="6" s="1"/>
  <c r="EY58" i="6" a="1"/>
  <c r="EY58" i="6" s="1"/>
  <c r="EX58" i="6" a="1"/>
  <c r="EX58" i="6" s="1"/>
  <c r="EW58" i="6" a="1"/>
  <c r="EW58" i="6" s="1"/>
  <c r="EV58" i="6" a="1"/>
  <c r="EV58" i="6" s="1"/>
  <c r="EU58" i="6" a="1"/>
  <c r="EU58" i="6" s="1"/>
  <c r="ET58" i="6" a="1"/>
  <c r="ET58" i="6" s="1"/>
  <c r="ES58" i="6" a="1"/>
  <c r="ES58" i="6" s="1"/>
  <c r="ER58" i="6" a="1"/>
  <c r="ER58" i="6" s="1"/>
  <c r="EQ58" i="6" a="1"/>
  <c r="EQ58" i="6" s="1"/>
  <c r="EP58" i="6" a="1"/>
  <c r="EP58" i="6" s="1"/>
  <c r="EO58" i="6" a="1"/>
  <c r="EO58" i="6" s="1"/>
  <c r="EN58" i="6" a="1"/>
  <c r="EN58" i="6" s="1"/>
  <c r="EM58" i="6" a="1"/>
  <c r="EM58" i="6" s="1"/>
  <c r="EL58" i="6" a="1"/>
  <c r="EL58" i="6" s="1"/>
  <c r="EK58" i="6" a="1"/>
  <c r="EK58" i="6" s="1"/>
  <c r="EJ58" i="6" a="1"/>
  <c r="EJ58" i="6" s="1"/>
  <c r="EI58" i="6" a="1"/>
  <c r="EI58" i="6" s="1"/>
  <c r="EH58" i="6" a="1"/>
  <c r="EH58" i="6" s="1"/>
  <c r="EG58" i="6" a="1"/>
  <c r="EG58" i="6" s="1"/>
  <c r="EF58" i="6" a="1"/>
  <c r="EF58" i="6" s="1"/>
  <c r="EE58" i="6" a="1"/>
  <c r="EE58" i="6" s="1"/>
  <c r="ED58" i="6" a="1"/>
  <c r="ED58" i="6" s="1"/>
  <c r="EC58" i="6" a="1"/>
  <c r="EC58" i="6" s="1"/>
  <c r="EB58" i="6" a="1"/>
  <c r="EB58" i="6" s="1"/>
  <c r="EA58" i="6"/>
  <c r="EA58" i="6" a="1"/>
  <c r="DZ58" i="6" a="1"/>
  <c r="DZ58" i="6" s="1"/>
  <c r="DY58" i="6" a="1"/>
  <c r="DY58" i="6" s="1"/>
  <c r="DX58" i="6" a="1"/>
  <c r="DX58" i="6" s="1"/>
  <c r="DW58" i="6" a="1"/>
  <c r="DW58" i="6" s="1"/>
  <c r="DV58" i="6" a="1"/>
  <c r="DV58" i="6" s="1"/>
  <c r="DU58" i="6" a="1"/>
  <c r="DU58" i="6" s="1"/>
  <c r="DT58" i="6" a="1"/>
  <c r="DT58" i="6" s="1"/>
  <c r="DS58" i="6" a="1"/>
  <c r="DS58" i="6" s="1"/>
  <c r="DR58" i="6" a="1"/>
  <c r="DR58" i="6" s="1"/>
  <c r="DQ58" i="6" a="1"/>
  <c r="DQ58" i="6" s="1"/>
  <c r="DP58" i="6" a="1"/>
  <c r="DP58" i="6" s="1"/>
  <c r="DO58" i="6" a="1"/>
  <c r="DO58" i="6" s="1"/>
  <c r="DN58" i="6" a="1"/>
  <c r="DN58" i="6" s="1"/>
  <c r="DM58" i="6" a="1"/>
  <c r="DM58" i="6" s="1"/>
  <c r="DL58" i="6" a="1"/>
  <c r="DL58" i="6" s="1"/>
  <c r="DK58" i="6"/>
  <c r="DK58" i="6" a="1"/>
  <c r="DJ58" i="6" a="1"/>
  <c r="DJ58" i="6" s="1"/>
  <c r="DI58" i="6" a="1"/>
  <c r="DI58" i="6" s="1"/>
  <c r="DH58" i="6" a="1"/>
  <c r="DH58" i="6" s="1"/>
  <c r="DG58" i="6" a="1"/>
  <c r="DG58" i="6" s="1"/>
  <c r="DF58" i="6" a="1"/>
  <c r="DF58" i="6" s="1"/>
  <c r="DE58" i="6" a="1"/>
  <c r="DE58" i="6" s="1"/>
  <c r="DD58" i="6" a="1"/>
  <c r="DD58" i="6" s="1"/>
  <c r="DC58" i="6" a="1"/>
  <c r="DC58" i="6" s="1"/>
  <c r="DB58" i="6" a="1"/>
  <c r="DB58" i="6" s="1"/>
  <c r="DA58" i="6" a="1"/>
  <c r="DA58" i="6" s="1"/>
  <c r="CZ58" i="6" a="1"/>
  <c r="CZ58" i="6" s="1"/>
  <c r="CY58" i="6" a="1"/>
  <c r="CY58" i="6" s="1"/>
  <c r="CX58" i="6" a="1"/>
  <c r="CX58" i="6" s="1"/>
  <c r="CW58" i="6" a="1"/>
  <c r="CW58" i="6" s="1"/>
  <c r="CV58" i="6" a="1"/>
  <c r="CV58" i="6" s="1"/>
  <c r="CU58" i="6"/>
  <c r="CU58" i="6" a="1"/>
  <c r="CT58" i="6" a="1"/>
  <c r="CT58" i="6" s="1"/>
  <c r="CS58" i="6" a="1"/>
  <c r="CS58" i="6" s="1"/>
  <c r="CR58" i="6" a="1"/>
  <c r="CR58" i="6" s="1"/>
  <c r="CQ58" i="6" a="1"/>
  <c r="CQ58" i="6" s="1"/>
  <c r="CP58" i="6" a="1"/>
  <c r="CP58" i="6" s="1"/>
  <c r="CO58" i="6" a="1"/>
  <c r="CO58" i="6" s="1"/>
  <c r="CN58" i="6" a="1"/>
  <c r="CN58" i="6" s="1"/>
  <c r="CM58" i="6" a="1"/>
  <c r="CM58" i="6" s="1"/>
  <c r="CL58" i="6" a="1"/>
  <c r="CL58" i="6" s="1"/>
  <c r="CK58" i="6" a="1"/>
  <c r="CK58" i="6" s="1"/>
  <c r="CJ58" i="6" a="1"/>
  <c r="CJ58" i="6" s="1"/>
  <c r="CI58" i="6" a="1"/>
  <c r="CI58" i="6" s="1"/>
  <c r="CH58" i="6" a="1"/>
  <c r="CH58" i="6" s="1"/>
  <c r="CG58" i="6" a="1"/>
  <c r="CG58" i="6" s="1"/>
  <c r="CF58" i="6" a="1"/>
  <c r="CF58" i="6" s="1"/>
  <c r="CE58" i="6"/>
  <c r="CE58" i="6" a="1"/>
  <c r="CD58" i="6" a="1"/>
  <c r="CD58" i="6" s="1"/>
  <c r="CC58" i="6" a="1"/>
  <c r="CC58" i="6" s="1"/>
  <c r="CB58" i="6" a="1"/>
  <c r="CB58" i="6" s="1"/>
  <c r="CA58" i="6" a="1"/>
  <c r="CA58" i="6" s="1"/>
  <c r="BZ58" i="6" a="1"/>
  <c r="BZ58" i="6" s="1"/>
  <c r="BY58" i="6" a="1"/>
  <c r="BY58" i="6" s="1"/>
  <c r="BX58" i="6" a="1"/>
  <c r="BX58" i="6" s="1"/>
  <c r="BW58" i="6" a="1"/>
  <c r="BW58" i="6" s="1"/>
  <c r="BV58" i="6" a="1"/>
  <c r="BV58" i="6" s="1"/>
  <c r="BU58" i="6" a="1"/>
  <c r="BU58" i="6" s="1"/>
  <c r="BT58" i="6" a="1"/>
  <c r="BT58" i="6" s="1"/>
  <c r="BS58" i="6" a="1"/>
  <c r="BS58" i="6" s="1"/>
  <c r="BR58" i="6" a="1"/>
  <c r="BR58" i="6" s="1"/>
  <c r="BQ58" i="6" a="1"/>
  <c r="BQ58" i="6" s="1"/>
  <c r="BP58" i="6" a="1"/>
  <c r="BP58" i="6" s="1"/>
  <c r="BO58" i="6"/>
  <c r="BO58" i="6" a="1"/>
  <c r="BN58" i="6" a="1"/>
  <c r="BN58" i="6" s="1"/>
  <c r="BM58" i="6" a="1"/>
  <c r="BM58" i="6" s="1"/>
  <c r="BL58" i="6" a="1"/>
  <c r="BL58" i="6" s="1"/>
  <c r="BK58" i="6" a="1"/>
  <c r="BK58" i="6" s="1"/>
  <c r="BJ58" i="6" a="1"/>
  <c r="BJ58" i="6" s="1"/>
  <c r="BI58" i="6" a="1"/>
  <c r="BI58" i="6" s="1"/>
  <c r="BH58" i="6" a="1"/>
  <c r="BH58" i="6" s="1"/>
  <c r="BG58" i="6" a="1"/>
  <c r="BG58" i="6" s="1"/>
  <c r="BF58" i="6" a="1"/>
  <c r="BF58" i="6" s="1"/>
  <c r="BE58" i="6" a="1"/>
  <c r="BE58" i="6" s="1"/>
  <c r="BD58" i="6" a="1"/>
  <c r="BD58" i="6" s="1"/>
  <c r="BC58" i="6" a="1"/>
  <c r="BC58" i="6" s="1"/>
  <c r="BB58" i="6" a="1"/>
  <c r="BB58" i="6" s="1"/>
  <c r="BA58" i="6" a="1"/>
  <c r="BA58" i="6" s="1"/>
  <c r="AZ58" i="6" a="1"/>
  <c r="AZ58" i="6" s="1"/>
  <c r="AY58" i="6"/>
  <c r="AY58" i="6" a="1"/>
  <c r="AX58" i="6" a="1"/>
  <c r="AX58" i="6" s="1"/>
  <c r="AW58" i="6" a="1"/>
  <c r="AW58" i="6" s="1"/>
  <c r="AV58" i="6" a="1"/>
  <c r="AV58" i="6" s="1"/>
  <c r="AU58" i="6"/>
  <c r="AU58" i="6" a="1"/>
  <c r="AT58" i="6" a="1"/>
  <c r="AT58" i="6" s="1"/>
  <c r="AM58" i="6"/>
  <c r="AC58" i="6" s="1"/>
  <c r="M58" i="6"/>
  <c r="IK57" i="6" a="1"/>
  <c r="IK57" i="6" s="1"/>
  <c r="IJ57" i="6" a="1"/>
  <c r="IJ57" i="6" s="1"/>
  <c r="II57" i="6" a="1"/>
  <c r="II57" i="6" s="1"/>
  <c r="IH57" i="6" a="1"/>
  <c r="IH57" i="6" s="1"/>
  <c r="IG57" i="6" a="1"/>
  <c r="IG57" i="6" s="1"/>
  <c r="IF57" i="6" a="1"/>
  <c r="IF57" i="6" s="1"/>
  <c r="IE57" i="6" a="1"/>
  <c r="IE57" i="6" s="1"/>
  <c r="ID57" i="6" a="1"/>
  <c r="ID57" i="6" s="1"/>
  <c r="IC57" i="6" a="1"/>
  <c r="IC57" i="6" s="1"/>
  <c r="IB57" i="6"/>
  <c r="IB57" i="6" a="1"/>
  <c r="IA57" i="6" a="1"/>
  <c r="IA57" i="6" s="1"/>
  <c r="HZ57" i="6" a="1"/>
  <c r="HZ57" i="6" s="1"/>
  <c r="HY57" i="6" a="1"/>
  <c r="HY57" i="6" s="1"/>
  <c r="HX57" i="6" a="1"/>
  <c r="HX57" i="6" s="1"/>
  <c r="HW57" i="6" a="1"/>
  <c r="HW57" i="6" s="1"/>
  <c r="HV57" i="6" a="1"/>
  <c r="HV57" i="6" s="1"/>
  <c r="HU57" i="6" a="1"/>
  <c r="HU57" i="6" s="1"/>
  <c r="HT57" i="6" a="1"/>
  <c r="HT57" i="6" s="1"/>
  <c r="HS57" i="6" a="1"/>
  <c r="HS57" i="6" s="1"/>
  <c r="HR57" i="6" a="1"/>
  <c r="HR57" i="6" s="1"/>
  <c r="HQ57" i="6" a="1"/>
  <c r="HQ57" i="6" s="1"/>
  <c r="HP57" i="6" a="1"/>
  <c r="HP57" i="6" s="1"/>
  <c r="HO57" i="6" a="1"/>
  <c r="HO57" i="6" s="1"/>
  <c r="HN57" i="6" a="1"/>
  <c r="HN57" i="6" s="1"/>
  <c r="HM57" i="6" a="1"/>
  <c r="HM57" i="6" s="1"/>
  <c r="HL57" i="6"/>
  <c r="HL57" i="6" a="1"/>
  <c r="HK57" i="6" a="1"/>
  <c r="HK57" i="6" s="1"/>
  <c r="HJ57" i="6" a="1"/>
  <c r="HJ57" i="6" s="1"/>
  <c r="HI57" i="6" a="1"/>
  <c r="HI57" i="6" s="1"/>
  <c r="HH57" i="6" a="1"/>
  <c r="HH57" i="6" s="1"/>
  <c r="HG57" i="6" a="1"/>
  <c r="HG57" i="6" s="1"/>
  <c r="HF57" i="6" a="1"/>
  <c r="HF57" i="6" s="1"/>
  <c r="HE57" i="6" a="1"/>
  <c r="HE57" i="6" s="1"/>
  <c r="HD57" i="6" a="1"/>
  <c r="HD57" i="6" s="1"/>
  <c r="HC57" i="6" a="1"/>
  <c r="HC57" i="6" s="1"/>
  <c r="HB57" i="6" a="1"/>
  <c r="HB57" i="6" s="1"/>
  <c r="HA57" i="6" a="1"/>
  <c r="HA57" i="6" s="1"/>
  <c r="GZ57" i="6" a="1"/>
  <c r="GZ57" i="6" s="1"/>
  <c r="GY57" i="6" a="1"/>
  <c r="GY57" i="6" s="1"/>
  <c r="GX57" i="6" a="1"/>
  <c r="GX57" i="6" s="1"/>
  <c r="GW57" i="6" a="1"/>
  <c r="GW57" i="6" s="1"/>
  <c r="GV57" i="6" a="1"/>
  <c r="GV57" i="6" s="1"/>
  <c r="GU57" i="6" a="1"/>
  <c r="GU57" i="6" s="1"/>
  <c r="GT57" i="6" a="1"/>
  <c r="GT57" i="6" s="1"/>
  <c r="GS57" i="6" a="1"/>
  <c r="GS57" i="6" s="1"/>
  <c r="GR57" i="6" a="1"/>
  <c r="GR57" i="6" s="1"/>
  <c r="GQ57" i="6" a="1"/>
  <c r="GQ57" i="6" s="1"/>
  <c r="GP57" i="6" a="1"/>
  <c r="GP57" i="6" s="1"/>
  <c r="GO57" i="6" a="1"/>
  <c r="GO57" i="6" s="1"/>
  <c r="GN57" i="6" a="1"/>
  <c r="GN57" i="6" s="1"/>
  <c r="GM57" i="6" a="1"/>
  <c r="GM57" i="6" s="1"/>
  <c r="GL57" i="6" a="1"/>
  <c r="GL57" i="6" s="1"/>
  <c r="GK57" i="6" a="1"/>
  <c r="GK57" i="6" s="1"/>
  <c r="GJ57" i="6"/>
  <c r="GJ57" i="6" a="1"/>
  <c r="GI57" i="6" a="1"/>
  <c r="GI57" i="6" s="1"/>
  <c r="GH57" i="6" a="1"/>
  <c r="GH57" i="6" s="1"/>
  <c r="GG57" i="6" a="1"/>
  <c r="GG57" i="6" s="1"/>
  <c r="GF57" i="6" a="1"/>
  <c r="GF57" i="6" s="1"/>
  <c r="GE57" i="6" a="1"/>
  <c r="GE57" i="6" s="1"/>
  <c r="GD57" i="6" a="1"/>
  <c r="GD57" i="6" s="1"/>
  <c r="GC57" i="6" a="1"/>
  <c r="GC57" i="6" s="1"/>
  <c r="GB57" i="6" a="1"/>
  <c r="GB57" i="6" s="1"/>
  <c r="GA57" i="6" a="1"/>
  <c r="GA57" i="6" s="1"/>
  <c r="FZ57" i="6" a="1"/>
  <c r="FZ57" i="6" s="1"/>
  <c r="FY57" i="6" a="1"/>
  <c r="FY57" i="6" s="1"/>
  <c r="FX57" i="6" a="1"/>
  <c r="FX57" i="6" s="1"/>
  <c r="FW57" i="6" a="1"/>
  <c r="FW57" i="6" s="1"/>
  <c r="FV57" i="6" a="1"/>
  <c r="FV57" i="6" s="1"/>
  <c r="FU57" i="6" a="1"/>
  <c r="FU57" i="6" s="1"/>
  <c r="FT57" i="6"/>
  <c r="FT57" i="6" a="1"/>
  <c r="FS57" i="6" a="1"/>
  <c r="FS57" i="6" s="1"/>
  <c r="FR57" i="6" a="1"/>
  <c r="FR57" i="6" s="1"/>
  <c r="FQ57" i="6" a="1"/>
  <c r="FQ57" i="6" s="1"/>
  <c r="FP57" i="6" a="1"/>
  <c r="FP57" i="6" s="1"/>
  <c r="FO57" i="6" a="1"/>
  <c r="FO57" i="6" s="1"/>
  <c r="FN57" i="6" a="1"/>
  <c r="FN57" i="6" s="1"/>
  <c r="FM57" i="6" a="1"/>
  <c r="FM57" i="6" s="1"/>
  <c r="FL57" i="6" a="1"/>
  <c r="FL57" i="6" s="1"/>
  <c r="FK57" i="6" a="1"/>
  <c r="FK57" i="6" s="1"/>
  <c r="FJ57" i="6" a="1"/>
  <c r="FJ57" i="6" s="1"/>
  <c r="FI57" i="6" a="1"/>
  <c r="FI57" i="6" s="1"/>
  <c r="FH57" i="6" a="1"/>
  <c r="FH57" i="6" s="1"/>
  <c r="FG57" i="6" a="1"/>
  <c r="FG57" i="6" s="1"/>
  <c r="FF57" i="6" a="1"/>
  <c r="FF57" i="6" s="1"/>
  <c r="FE57" i="6" a="1"/>
  <c r="FE57" i="6" s="1"/>
  <c r="FD57" i="6"/>
  <c r="FD57" i="6" a="1"/>
  <c r="FC57" i="6" a="1"/>
  <c r="FC57" i="6" s="1"/>
  <c r="FB57" i="6" a="1"/>
  <c r="FB57" i="6" s="1"/>
  <c r="FA57" i="6" a="1"/>
  <c r="FA57" i="6" s="1"/>
  <c r="EZ57" i="6" a="1"/>
  <c r="EZ57" i="6" s="1"/>
  <c r="EY57" i="6" a="1"/>
  <c r="EY57" i="6" s="1"/>
  <c r="EX57" i="6" a="1"/>
  <c r="EX57" i="6" s="1"/>
  <c r="EW57" i="6" a="1"/>
  <c r="EW57" i="6" s="1"/>
  <c r="EV57" i="6" a="1"/>
  <c r="EV57" i="6" s="1"/>
  <c r="EU57" i="6" a="1"/>
  <c r="EU57" i="6" s="1"/>
  <c r="ET57" i="6" a="1"/>
  <c r="ET57" i="6" s="1"/>
  <c r="ES57" i="6" a="1"/>
  <c r="ES57" i="6" s="1"/>
  <c r="ER57" i="6" a="1"/>
  <c r="ER57" i="6" s="1"/>
  <c r="EQ57" i="6" a="1"/>
  <c r="EQ57" i="6" s="1"/>
  <c r="EP57" i="6" a="1"/>
  <c r="EP57" i="6" s="1"/>
  <c r="EO57" i="6" a="1"/>
  <c r="EO57" i="6" s="1"/>
  <c r="EN57" i="6"/>
  <c r="EN57" i="6" a="1"/>
  <c r="EM57" i="6" a="1"/>
  <c r="EM57" i="6" s="1"/>
  <c r="EL57" i="6" a="1"/>
  <c r="EL57" i="6" s="1"/>
  <c r="EK57" i="6" a="1"/>
  <c r="EK57" i="6" s="1"/>
  <c r="EJ57" i="6" a="1"/>
  <c r="EJ57" i="6" s="1"/>
  <c r="EI57" i="6" a="1"/>
  <c r="EI57" i="6" s="1"/>
  <c r="EH57" i="6" a="1"/>
  <c r="EH57" i="6" s="1"/>
  <c r="EG57" i="6" a="1"/>
  <c r="EG57" i="6" s="1"/>
  <c r="EF57" i="6" a="1"/>
  <c r="EF57" i="6" s="1"/>
  <c r="EE57" i="6" a="1"/>
  <c r="EE57" i="6" s="1"/>
  <c r="ED57" i="6" a="1"/>
  <c r="ED57" i="6" s="1"/>
  <c r="EC57" i="6" a="1"/>
  <c r="EC57" i="6" s="1"/>
  <c r="EB57" i="6" a="1"/>
  <c r="EB57" i="6" s="1"/>
  <c r="EA57" i="6" a="1"/>
  <c r="EA57" i="6" s="1"/>
  <c r="DZ57" i="6" a="1"/>
  <c r="DZ57" i="6" s="1"/>
  <c r="DY57" i="6" a="1"/>
  <c r="DY57" i="6" s="1"/>
  <c r="DX57" i="6"/>
  <c r="DX57" i="6" a="1"/>
  <c r="DW57" i="6" a="1"/>
  <c r="DW57" i="6" s="1"/>
  <c r="DV57" i="6" a="1"/>
  <c r="DV57" i="6" s="1"/>
  <c r="DU57" i="6" a="1"/>
  <c r="DU57" i="6" s="1"/>
  <c r="DT57" i="6" a="1"/>
  <c r="DT57" i="6" s="1"/>
  <c r="DS57" i="6" a="1"/>
  <c r="DS57" i="6" s="1"/>
  <c r="DR57" i="6" a="1"/>
  <c r="DR57" i="6" s="1"/>
  <c r="DQ57" i="6" a="1"/>
  <c r="DQ57" i="6" s="1"/>
  <c r="DP57" i="6" a="1"/>
  <c r="DP57" i="6" s="1"/>
  <c r="DO57" i="6" a="1"/>
  <c r="DO57" i="6" s="1"/>
  <c r="DN57" i="6" a="1"/>
  <c r="DN57" i="6" s="1"/>
  <c r="DM57" i="6" a="1"/>
  <c r="DM57" i="6" s="1"/>
  <c r="DL57" i="6" a="1"/>
  <c r="DL57" i="6" s="1"/>
  <c r="DK57" i="6" a="1"/>
  <c r="DK57" i="6" s="1"/>
  <c r="DJ57" i="6" a="1"/>
  <c r="DJ57" i="6" s="1"/>
  <c r="DI57" i="6" a="1"/>
  <c r="DI57" i="6" s="1"/>
  <c r="DH57" i="6"/>
  <c r="DH57" i="6" a="1"/>
  <c r="DG57" i="6" a="1"/>
  <c r="DG57" i="6" s="1"/>
  <c r="DF57" i="6" a="1"/>
  <c r="DF57" i="6" s="1"/>
  <c r="DE57" i="6" a="1"/>
  <c r="DE57" i="6" s="1"/>
  <c r="DD57" i="6" a="1"/>
  <c r="DD57" i="6" s="1"/>
  <c r="DC57" i="6" a="1"/>
  <c r="DC57" i="6" s="1"/>
  <c r="DB57" i="6" a="1"/>
  <c r="DB57" i="6" s="1"/>
  <c r="DA57" i="6" a="1"/>
  <c r="DA57" i="6" s="1"/>
  <c r="CZ57" i="6" a="1"/>
  <c r="CZ57" i="6" s="1"/>
  <c r="CY57" i="6" a="1"/>
  <c r="CY57" i="6" s="1"/>
  <c r="CX57" i="6" a="1"/>
  <c r="CX57" i="6" s="1"/>
  <c r="CW57" i="6" a="1"/>
  <c r="CW57" i="6" s="1"/>
  <c r="CV57" i="6" a="1"/>
  <c r="CV57" i="6" s="1"/>
  <c r="CU57" i="6" a="1"/>
  <c r="CU57" i="6" s="1"/>
  <c r="CT57" i="6" a="1"/>
  <c r="CT57" i="6" s="1"/>
  <c r="CS57" i="6" a="1"/>
  <c r="CS57" i="6" s="1"/>
  <c r="CR57" i="6"/>
  <c r="CR57" i="6" a="1"/>
  <c r="CQ57" i="6" a="1"/>
  <c r="CQ57" i="6" s="1"/>
  <c r="CP57" i="6" a="1"/>
  <c r="CP57" i="6" s="1"/>
  <c r="CO57" i="6" a="1"/>
  <c r="CO57" i="6" s="1"/>
  <c r="CN57" i="6" a="1"/>
  <c r="CN57" i="6" s="1"/>
  <c r="CM57" i="6" a="1"/>
  <c r="CM57" i="6" s="1"/>
  <c r="CL57" i="6" a="1"/>
  <c r="CL57" i="6" s="1"/>
  <c r="CK57" i="6" a="1"/>
  <c r="CK57" i="6" s="1"/>
  <c r="CJ57" i="6" a="1"/>
  <c r="CJ57" i="6" s="1"/>
  <c r="CI57" i="6" a="1"/>
  <c r="CI57" i="6" s="1"/>
  <c r="CH57" i="6" a="1"/>
  <c r="CH57" i="6" s="1"/>
  <c r="CG57" i="6" a="1"/>
  <c r="CG57" i="6" s="1"/>
  <c r="CF57" i="6" a="1"/>
  <c r="CF57" i="6" s="1"/>
  <c r="CE57" i="6" a="1"/>
  <c r="CE57" i="6" s="1"/>
  <c r="CD57" i="6" a="1"/>
  <c r="CD57" i="6" s="1"/>
  <c r="CC57" i="6" a="1"/>
  <c r="CC57" i="6" s="1"/>
  <c r="CB57" i="6"/>
  <c r="CB57" i="6" a="1"/>
  <c r="CA57" i="6" a="1"/>
  <c r="CA57" i="6" s="1"/>
  <c r="BZ57" i="6" a="1"/>
  <c r="BZ57" i="6" s="1"/>
  <c r="BY57" i="6" a="1"/>
  <c r="BY57" i="6" s="1"/>
  <c r="BX57" i="6" a="1"/>
  <c r="BX57" i="6" s="1"/>
  <c r="BW57" i="6" a="1"/>
  <c r="BW57" i="6" s="1"/>
  <c r="BV57" i="6" a="1"/>
  <c r="BV57" i="6" s="1"/>
  <c r="BU57" i="6" a="1"/>
  <c r="BU57" i="6" s="1"/>
  <c r="BT57" i="6" a="1"/>
  <c r="BT57" i="6" s="1"/>
  <c r="BS57" i="6" a="1"/>
  <c r="BS57" i="6" s="1"/>
  <c r="BR57" i="6"/>
  <c r="BR57" i="6" a="1"/>
  <c r="BQ57" i="6" a="1"/>
  <c r="BQ57" i="6" s="1"/>
  <c r="BP57" i="6" a="1"/>
  <c r="BP57" i="6" s="1"/>
  <c r="BO57" i="6" a="1"/>
  <c r="BO57" i="6" s="1"/>
  <c r="BN57" i="6" a="1"/>
  <c r="BN57" i="6" s="1"/>
  <c r="BM57" i="6" a="1"/>
  <c r="BM57" i="6" s="1"/>
  <c r="BL57" i="6"/>
  <c r="BL57" i="6" a="1"/>
  <c r="BK57" i="6" a="1"/>
  <c r="BK57" i="6" s="1"/>
  <c r="BJ57" i="6" a="1"/>
  <c r="BJ57" i="6" s="1"/>
  <c r="BI57" i="6" a="1"/>
  <c r="BI57" i="6" s="1"/>
  <c r="BH57" i="6" a="1"/>
  <c r="BH57" i="6" s="1"/>
  <c r="BG57" i="6" a="1"/>
  <c r="BG57" i="6" s="1"/>
  <c r="BF57" i="6" a="1"/>
  <c r="BF57" i="6" s="1"/>
  <c r="BE57" i="6" a="1"/>
  <c r="BE57" i="6" s="1"/>
  <c r="BD57" i="6"/>
  <c r="BD57" i="6" a="1"/>
  <c r="BC57" i="6" a="1"/>
  <c r="BC57" i="6" s="1"/>
  <c r="BB57" i="6" a="1"/>
  <c r="BB57" i="6" s="1"/>
  <c r="BA57" i="6" a="1"/>
  <c r="BA57" i="6" s="1"/>
  <c r="AZ57" i="6" a="1"/>
  <c r="AZ57" i="6" s="1"/>
  <c r="AY57" i="6" a="1"/>
  <c r="AY57" i="6" s="1"/>
  <c r="AX57" i="6" a="1"/>
  <c r="AX57" i="6" s="1"/>
  <c r="AW57" i="6" a="1"/>
  <c r="AW57" i="6" s="1"/>
  <c r="AV57" i="6" a="1"/>
  <c r="AV57" i="6" s="1"/>
  <c r="AU57" i="6" a="1"/>
  <c r="AU57" i="6" s="1"/>
  <c r="AT57" i="6" a="1"/>
  <c r="AT57" i="6" s="1"/>
  <c r="AQ57" i="6"/>
  <c r="AM57" i="6"/>
  <c r="AN57" i="6" s="1"/>
  <c r="AE57" i="6"/>
  <c r="AC57" i="6"/>
  <c r="AA57" i="6"/>
  <c r="Y57" i="6"/>
  <c r="W57" i="6"/>
  <c r="U57" i="6"/>
  <c r="S57" i="6"/>
  <c r="Q57" i="6"/>
  <c r="O57" i="6"/>
  <c r="M57" i="6"/>
  <c r="K57" i="6"/>
  <c r="I57" i="6"/>
  <c r="G57" i="6"/>
  <c r="IK56" i="6" a="1"/>
  <c r="IK56" i="6" s="1"/>
  <c r="IJ56" i="6" a="1"/>
  <c r="IJ56" i="6" s="1"/>
  <c r="II56" i="6" a="1"/>
  <c r="II56" i="6" s="1"/>
  <c r="IH56" i="6" a="1"/>
  <c r="IH56" i="6" s="1"/>
  <c r="IG56" i="6" a="1"/>
  <c r="IG56" i="6" s="1"/>
  <c r="IF56" i="6" a="1"/>
  <c r="IF56" i="6" s="1"/>
  <c r="IE56" i="6" a="1"/>
  <c r="IE56" i="6" s="1"/>
  <c r="ID56" i="6" a="1"/>
  <c r="ID56" i="6" s="1"/>
  <c r="IC56" i="6" a="1"/>
  <c r="IC56" i="6" s="1"/>
  <c r="IB56" i="6" a="1"/>
  <c r="IB56" i="6" s="1"/>
  <c r="IA56" i="6" a="1"/>
  <c r="IA56" i="6" s="1"/>
  <c r="HZ56" i="6" a="1"/>
  <c r="HZ56" i="6" s="1"/>
  <c r="HY56" i="6" a="1"/>
  <c r="HY56" i="6" s="1"/>
  <c r="HX56" i="6" a="1"/>
  <c r="HX56" i="6" s="1"/>
  <c r="HW56" i="6" a="1"/>
  <c r="HW56" i="6" s="1"/>
  <c r="HV56" i="6" a="1"/>
  <c r="HV56" i="6" s="1"/>
  <c r="HU56" i="6" a="1"/>
  <c r="HU56" i="6" s="1"/>
  <c r="HT56" i="6" a="1"/>
  <c r="HT56" i="6" s="1"/>
  <c r="HS56" i="6" a="1"/>
  <c r="HS56" i="6" s="1"/>
  <c r="HR56" i="6" a="1"/>
  <c r="HR56" i="6" s="1"/>
  <c r="HQ56" i="6" a="1"/>
  <c r="HQ56" i="6" s="1"/>
  <c r="HP56" i="6" a="1"/>
  <c r="HP56" i="6" s="1"/>
  <c r="HO56" i="6" a="1"/>
  <c r="HO56" i="6" s="1"/>
  <c r="HN56" i="6" a="1"/>
  <c r="HN56" i="6" s="1"/>
  <c r="HM56" i="6" a="1"/>
  <c r="HM56" i="6" s="1"/>
  <c r="HL56" i="6" a="1"/>
  <c r="HL56" i="6" s="1"/>
  <c r="HK56" i="6" a="1"/>
  <c r="HK56" i="6" s="1"/>
  <c r="HJ56" i="6" a="1"/>
  <c r="HJ56" i="6" s="1"/>
  <c r="HI56" i="6" a="1"/>
  <c r="HI56" i="6" s="1"/>
  <c r="HH56" i="6" a="1"/>
  <c r="HH56" i="6" s="1"/>
  <c r="HG56" i="6" a="1"/>
  <c r="HG56" i="6" s="1"/>
  <c r="HF56" i="6" a="1"/>
  <c r="HF56" i="6" s="1"/>
  <c r="HE56" i="6" a="1"/>
  <c r="HE56" i="6" s="1"/>
  <c r="HD56" i="6" a="1"/>
  <c r="HD56" i="6" s="1"/>
  <c r="HC56" i="6" a="1"/>
  <c r="HC56" i="6" s="1"/>
  <c r="HB56" i="6" a="1"/>
  <c r="HB56" i="6" s="1"/>
  <c r="HA56" i="6" a="1"/>
  <c r="HA56" i="6" s="1"/>
  <c r="GZ56" i="6" a="1"/>
  <c r="GZ56" i="6" s="1"/>
  <c r="GY56" i="6" a="1"/>
  <c r="GY56" i="6" s="1"/>
  <c r="GX56" i="6" a="1"/>
  <c r="GX56" i="6" s="1"/>
  <c r="GW56" i="6" a="1"/>
  <c r="GW56" i="6" s="1"/>
  <c r="GV56" i="6" a="1"/>
  <c r="GV56" i="6" s="1"/>
  <c r="GU56" i="6" a="1"/>
  <c r="GU56" i="6" s="1"/>
  <c r="GT56" i="6" a="1"/>
  <c r="GT56" i="6" s="1"/>
  <c r="GS56" i="6" a="1"/>
  <c r="GS56" i="6" s="1"/>
  <c r="GR56" i="6" a="1"/>
  <c r="GR56" i="6" s="1"/>
  <c r="GQ56" i="6" a="1"/>
  <c r="GQ56" i="6" s="1"/>
  <c r="GP56" i="6" a="1"/>
  <c r="GP56" i="6" s="1"/>
  <c r="GO56" i="6" a="1"/>
  <c r="GO56" i="6" s="1"/>
  <c r="GN56" i="6" a="1"/>
  <c r="GN56" i="6" s="1"/>
  <c r="GM56" i="6" a="1"/>
  <c r="GM56" i="6" s="1"/>
  <c r="GL56" i="6" a="1"/>
  <c r="GL56" i="6" s="1"/>
  <c r="GK56" i="6" a="1"/>
  <c r="GK56" i="6" s="1"/>
  <c r="GJ56" i="6" a="1"/>
  <c r="GJ56" i="6" s="1"/>
  <c r="GI56" i="6" a="1"/>
  <c r="GI56" i="6" s="1"/>
  <c r="GH56" i="6" a="1"/>
  <c r="GH56" i="6" s="1"/>
  <c r="GG56" i="6" a="1"/>
  <c r="GG56" i="6" s="1"/>
  <c r="GF56" i="6" a="1"/>
  <c r="GF56" i="6" s="1"/>
  <c r="GE56" i="6" a="1"/>
  <c r="GE56" i="6" s="1"/>
  <c r="GD56" i="6" a="1"/>
  <c r="GD56" i="6" s="1"/>
  <c r="GC56" i="6" a="1"/>
  <c r="GC56" i="6" s="1"/>
  <c r="GB56" i="6" a="1"/>
  <c r="GB56" i="6" s="1"/>
  <c r="GA56" i="6" a="1"/>
  <c r="GA56" i="6" s="1"/>
  <c r="FZ56" i="6" a="1"/>
  <c r="FZ56" i="6" s="1"/>
  <c r="FY56" i="6" a="1"/>
  <c r="FY56" i="6" s="1"/>
  <c r="FX56" i="6" a="1"/>
  <c r="FX56" i="6" s="1"/>
  <c r="FW56" i="6" a="1"/>
  <c r="FW56" i="6" s="1"/>
  <c r="FV56" i="6" a="1"/>
  <c r="FV56" i="6" s="1"/>
  <c r="FU56" i="6" a="1"/>
  <c r="FU56" i="6" s="1"/>
  <c r="FT56" i="6" a="1"/>
  <c r="FT56" i="6" s="1"/>
  <c r="FS56" i="6" a="1"/>
  <c r="FS56" i="6" s="1"/>
  <c r="FR56" i="6" a="1"/>
  <c r="FR56" i="6" s="1"/>
  <c r="FQ56" i="6" a="1"/>
  <c r="FQ56" i="6" s="1"/>
  <c r="FP56" i="6" a="1"/>
  <c r="FP56" i="6" s="1"/>
  <c r="FO56" i="6" a="1"/>
  <c r="FO56" i="6" s="1"/>
  <c r="FN56" i="6" a="1"/>
  <c r="FN56" i="6" s="1"/>
  <c r="FM56" i="6" a="1"/>
  <c r="FM56" i="6" s="1"/>
  <c r="FL56" i="6" a="1"/>
  <c r="FL56" i="6" s="1"/>
  <c r="FK56" i="6" a="1"/>
  <c r="FK56" i="6" s="1"/>
  <c r="FJ56" i="6" a="1"/>
  <c r="FJ56" i="6" s="1"/>
  <c r="FI56" i="6" a="1"/>
  <c r="FI56" i="6" s="1"/>
  <c r="FH56" i="6" a="1"/>
  <c r="FH56" i="6" s="1"/>
  <c r="FG56" i="6" a="1"/>
  <c r="FG56" i="6" s="1"/>
  <c r="FF56" i="6" a="1"/>
  <c r="FF56" i="6" s="1"/>
  <c r="FE56" i="6" a="1"/>
  <c r="FE56" i="6" s="1"/>
  <c r="FD56" i="6" a="1"/>
  <c r="FD56" i="6" s="1"/>
  <c r="FC56" i="6" a="1"/>
  <c r="FC56" i="6" s="1"/>
  <c r="FB56" i="6" a="1"/>
  <c r="FB56" i="6" s="1"/>
  <c r="FA56" i="6" a="1"/>
  <c r="FA56" i="6" s="1"/>
  <c r="EZ56" i="6" a="1"/>
  <c r="EZ56" i="6" s="1"/>
  <c r="EY56" i="6" a="1"/>
  <c r="EY56" i="6" s="1"/>
  <c r="EX56" i="6" a="1"/>
  <c r="EX56" i="6" s="1"/>
  <c r="EW56" i="6" a="1"/>
  <c r="EW56" i="6" s="1"/>
  <c r="EV56" i="6" a="1"/>
  <c r="EV56" i="6" s="1"/>
  <c r="EU56" i="6" a="1"/>
  <c r="EU56" i="6" s="1"/>
  <c r="ET56" i="6" a="1"/>
  <c r="ET56" i="6" s="1"/>
  <c r="ES56" i="6" a="1"/>
  <c r="ES56" i="6" s="1"/>
  <c r="ER56" i="6" a="1"/>
  <c r="ER56" i="6" s="1"/>
  <c r="EQ56" i="6" a="1"/>
  <c r="EQ56" i="6" s="1"/>
  <c r="EP56" i="6" a="1"/>
  <c r="EP56" i="6" s="1"/>
  <c r="EO56" i="6" a="1"/>
  <c r="EO56" i="6" s="1"/>
  <c r="EN56" i="6" a="1"/>
  <c r="EN56" i="6" s="1"/>
  <c r="EM56" i="6" a="1"/>
  <c r="EM56" i="6" s="1"/>
  <c r="EL56" i="6" a="1"/>
  <c r="EL56" i="6" s="1"/>
  <c r="EK56" i="6" a="1"/>
  <c r="EK56" i="6" s="1"/>
  <c r="EJ56" i="6" a="1"/>
  <c r="EJ56" i="6" s="1"/>
  <c r="EI56" i="6" a="1"/>
  <c r="EI56" i="6" s="1"/>
  <c r="EH56" i="6" a="1"/>
  <c r="EH56" i="6" s="1"/>
  <c r="EG56" i="6" a="1"/>
  <c r="EG56" i="6" s="1"/>
  <c r="EF56" i="6" a="1"/>
  <c r="EF56" i="6" s="1"/>
  <c r="EE56" i="6" a="1"/>
  <c r="EE56" i="6" s="1"/>
  <c r="ED56" i="6" a="1"/>
  <c r="ED56" i="6" s="1"/>
  <c r="EC56" i="6" a="1"/>
  <c r="EC56" i="6" s="1"/>
  <c r="EB56" i="6" a="1"/>
  <c r="EB56" i="6" s="1"/>
  <c r="EA56" i="6" a="1"/>
  <c r="EA56" i="6" s="1"/>
  <c r="DZ56" i="6" a="1"/>
  <c r="DZ56" i="6" s="1"/>
  <c r="DY56" i="6" a="1"/>
  <c r="DY56" i="6" s="1"/>
  <c r="DX56" i="6" a="1"/>
  <c r="DX56" i="6" s="1"/>
  <c r="DW56" i="6" a="1"/>
  <c r="DW56" i="6" s="1"/>
  <c r="DV56" i="6" a="1"/>
  <c r="DV56" i="6" s="1"/>
  <c r="DU56" i="6" a="1"/>
  <c r="DU56" i="6" s="1"/>
  <c r="DT56" i="6" a="1"/>
  <c r="DT56" i="6" s="1"/>
  <c r="DS56" i="6" a="1"/>
  <c r="DS56" i="6" s="1"/>
  <c r="DR56" i="6" a="1"/>
  <c r="DR56" i="6" s="1"/>
  <c r="DQ56" i="6" a="1"/>
  <c r="DQ56" i="6" s="1"/>
  <c r="DP56" i="6" a="1"/>
  <c r="DP56" i="6" s="1"/>
  <c r="DO56" i="6" a="1"/>
  <c r="DO56" i="6" s="1"/>
  <c r="DN56" i="6" a="1"/>
  <c r="DN56" i="6" s="1"/>
  <c r="DM56" i="6" a="1"/>
  <c r="DM56" i="6" s="1"/>
  <c r="DL56" i="6" a="1"/>
  <c r="DL56" i="6" s="1"/>
  <c r="DK56" i="6" a="1"/>
  <c r="DK56" i="6" s="1"/>
  <c r="DJ56" i="6" a="1"/>
  <c r="DJ56" i="6" s="1"/>
  <c r="DI56" i="6" a="1"/>
  <c r="DI56" i="6" s="1"/>
  <c r="DH56" i="6" a="1"/>
  <c r="DH56" i="6" s="1"/>
  <c r="DG56" i="6" a="1"/>
  <c r="DG56" i="6" s="1"/>
  <c r="DF56" i="6" a="1"/>
  <c r="DF56" i="6" s="1"/>
  <c r="DE56" i="6" a="1"/>
  <c r="DE56" i="6" s="1"/>
  <c r="DD56" i="6" a="1"/>
  <c r="DD56" i="6" s="1"/>
  <c r="DC56" i="6" a="1"/>
  <c r="DC56" i="6" s="1"/>
  <c r="DB56" i="6" a="1"/>
  <c r="DB56" i="6" s="1"/>
  <c r="DA56" i="6" a="1"/>
  <c r="DA56" i="6" s="1"/>
  <c r="CZ56" i="6" a="1"/>
  <c r="CZ56" i="6" s="1"/>
  <c r="CY56" i="6" a="1"/>
  <c r="CY56" i="6" s="1"/>
  <c r="CX56" i="6" a="1"/>
  <c r="CX56" i="6" s="1"/>
  <c r="CW56" i="6" a="1"/>
  <c r="CW56" i="6" s="1"/>
  <c r="CV56" i="6" a="1"/>
  <c r="CV56" i="6" s="1"/>
  <c r="CU56" i="6" a="1"/>
  <c r="CU56" i="6" s="1"/>
  <c r="CT56" i="6" a="1"/>
  <c r="CT56" i="6" s="1"/>
  <c r="CS56" i="6" a="1"/>
  <c r="CS56" i="6" s="1"/>
  <c r="CR56" i="6" a="1"/>
  <c r="CR56" i="6" s="1"/>
  <c r="CQ56" i="6" a="1"/>
  <c r="CQ56" i="6" s="1"/>
  <c r="CP56" i="6" a="1"/>
  <c r="CP56" i="6" s="1"/>
  <c r="CO56" i="6" a="1"/>
  <c r="CO56" i="6" s="1"/>
  <c r="CN56" i="6" a="1"/>
  <c r="CN56" i="6" s="1"/>
  <c r="CM56" i="6" a="1"/>
  <c r="CM56" i="6" s="1"/>
  <c r="CL56" i="6" a="1"/>
  <c r="CL56" i="6" s="1"/>
  <c r="CK56" i="6" a="1"/>
  <c r="CK56" i="6" s="1"/>
  <c r="CJ56" i="6" a="1"/>
  <c r="CJ56" i="6" s="1"/>
  <c r="CI56" i="6" a="1"/>
  <c r="CI56" i="6" s="1"/>
  <c r="CH56" i="6" a="1"/>
  <c r="CH56" i="6" s="1"/>
  <c r="CG56" i="6" a="1"/>
  <c r="CG56" i="6" s="1"/>
  <c r="CF56" i="6" a="1"/>
  <c r="CF56" i="6" s="1"/>
  <c r="CE56" i="6" a="1"/>
  <c r="CE56" i="6" s="1"/>
  <c r="CD56" i="6" a="1"/>
  <c r="CD56" i="6" s="1"/>
  <c r="CC56" i="6" a="1"/>
  <c r="CC56" i="6" s="1"/>
  <c r="CB56" i="6" a="1"/>
  <c r="CB56" i="6" s="1"/>
  <c r="CA56" i="6" a="1"/>
  <c r="CA56" i="6" s="1"/>
  <c r="BZ56" i="6" a="1"/>
  <c r="BZ56" i="6" s="1"/>
  <c r="BY56" i="6" a="1"/>
  <c r="BY56" i="6" s="1"/>
  <c r="BX56" i="6" a="1"/>
  <c r="BX56" i="6" s="1"/>
  <c r="BW56" i="6" a="1"/>
  <c r="BW56" i="6" s="1"/>
  <c r="BV56" i="6" a="1"/>
  <c r="BV56" i="6" s="1"/>
  <c r="BU56" i="6" a="1"/>
  <c r="BU56" i="6" s="1"/>
  <c r="BT56" i="6" a="1"/>
  <c r="BT56" i="6" s="1"/>
  <c r="BS56" i="6" a="1"/>
  <c r="BS56" i="6" s="1"/>
  <c r="BR56" i="6" a="1"/>
  <c r="BR56" i="6" s="1"/>
  <c r="BQ56" i="6" a="1"/>
  <c r="BQ56" i="6" s="1"/>
  <c r="BP56" i="6" a="1"/>
  <c r="BP56" i="6" s="1"/>
  <c r="BO56" i="6" a="1"/>
  <c r="BO56" i="6" s="1"/>
  <c r="BN56" i="6" a="1"/>
  <c r="BN56" i="6" s="1"/>
  <c r="BM56" i="6" a="1"/>
  <c r="BM56" i="6" s="1"/>
  <c r="BL56" i="6" a="1"/>
  <c r="BL56" i="6" s="1"/>
  <c r="BK56" i="6" a="1"/>
  <c r="BK56" i="6" s="1"/>
  <c r="BJ56" i="6" a="1"/>
  <c r="BJ56" i="6" s="1"/>
  <c r="BI56" i="6" a="1"/>
  <c r="BI56" i="6" s="1"/>
  <c r="BH56" i="6" a="1"/>
  <c r="BH56" i="6" s="1"/>
  <c r="BG56" i="6" a="1"/>
  <c r="BG56" i="6" s="1"/>
  <c r="BF56" i="6" a="1"/>
  <c r="BF56" i="6" s="1"/>
  <c r="BE56" i="6" a="1"/>
  <c r="BE56" i="6" s="1"/>
  <c r="BD56" i="6" a="1"/>
  <c r="BD56" i="6" s="1"/>
  <c r="BC56" i="6" a="1"/>
  <c r="BC56" i="6" s="1"/>
  <c r="BB56" i="6" a="1"/>
  <c r="BB56" i="6" s="1"/>
  <c r="BA56" i="6" a="1"/>
  <c r="BA56" i="6" s="1"/>
  <c r="AZ56" i="6" a="1"/>
  <c r="AZ56" i="6" s="1"/>
  <c r="AY56" i="6" a="1"/>
  <c r="AY56" i="6" s="1"/>
  <c r="AX56" i="6" a="1"/>
  <c r="AX56" i="6" s="1"/>
  <c r="AW56" i="6" a="1"/>
  <c r="AW56" i="6" s="1"/>
  <c r="AV56" i="6" a="1"/>
  <c r="AV56" i="6" s="1"/>
  <c r="AU56" i="6" a="1"/>
  <c r="AU56" i="6" s="1"/>
  <c r="AT56" i="6" a="1"/>
  <c r="AT56" i="6" s="1"/>
  <c r="AN56" i="6"/>
  <c r="AM56" i="6"/>
  <c r="AF56" i="6" s="1"/>
  <c r="AC56" i="6"/>
  <c r="W56" i="6"/>
  <c r="V56" i="6"/>
  <c r="R56" i="6"/>
  <c r="M56" i="6"/>
  <c r="K56" i="6"/>
  <c r="G56" i="6"/>
  <c r="IK55" i="6" a="1"/>
  <c r="IK55" i="6" s="1"/>
  <c r="IJ55" i="6" a="1"/>
  <c r="IJ55" i="6" s="1"/>
  <c r="II55" i="6" a="1"/>
  <c r="II55" i="6" s="1"/>
  <c r="IH55" i="6" a="1"/>
  <c r="IH55" i="6" s="1"/>
  <c r="IG55" i="6" a="1"/>
  <c r="IG55" i="6" s="1"/>
  <c r="IF55" i="6" a="1"/>
  <c r="IF55" i="6" s="1"/>
  <c r="IE55" i="6" a="1"/>
  <c r="IE55" i="6" s="1"/>
  <c r="ID55" i="6" a="1"/>
  <c r="ID55" i="6" s="1"/>
  <c r="IC55" i="6" a="1"/>
  <c r="IC55" i="6" s="1"/>
  <c r="IB55" i="6" a="1"/>
  <c r="IB55" i="6" s="1"/>
  <c r="IA55" i="6" a="1"/>
  <c r="IA55" i="6" s="1"/>
  <c r="HZ55" i="6" a="1"/>
  <c r="HZ55" i="6" s="1"/>
  <c r="HY55" i="6" a="1"/>
  <c r="HY55" i="6" s="1"/>
  <c r="HX55" i="6" a="1"/>
  <c r="HX55" i="6" s="1"/>
  <c r="HW55" i="6" a="1"/>
  <c r="HW55" i="6" s="1"/>
  <c r="HV55" i="6" a="1"/>
  <c r="HV55" i="6" s="1"/>
  <c r="HU55" i="6" a="1"/>
  <c r="HU55" i="6" s="1"/>
  <c r="HT55" i="6" a="1"/>
  <c r="HT55" i="6" s="1"/>
  <c r="HS55" i="6" a="1"/>
  <c r="HS55" i="6" s="1"/>
  <c r="HR55" i="6" a="1"/>
  <c r="HR55" i="6" s="1"/>
  <c r="HQ55" i="6" a="1"/>
  <c r="HQ55" i="6" s="1"/>
  <c r="HP55" i="6" a="1"/>
  <c r="HP55" i="6" s="1"/>
  <c r="HO55" i="6" a="1"/>
  <c r="HO55" i="6" s="1"/>
  <c r="HN55" i="6" a="1"/>
  <c r="HN55" i="6" s="1"/>
  <c r="HM55" i="6" a="1"/>
  <c r="HM55" i="6" s="1"/>
  <c r="HL55" i="6" a="1"/>
  <c r="HL55" i="6" s="1"/>
  <c r="HK55" i="6" a="1"/>
  <c r="HK55" i="6" s="1"/>
  <c r="HJ55" i="6" a="1"/>
  <c r="HJ55" i="6" s="1"/>
  <c r="HI55" i="6" a="1"/>
  <c r="HI55" i="6" s="1"/>
  <c r="HH55" i="6" a="1"/>
  <c r="HH55" i="6" s="1"/>
  <c r="HG55" i="6" a="1"/>
  <c r="HG55" i="6" s="1"/>
  <c r="HF55" i="6" a="1"/>
  <c r="HF55" i="6" s="1"/>
  <c r="HE55" i="6" a="1"/>
  <c r="HE55" i="6" s="1"/>
  <c r="HD55" i="6" a="1"/>
  <c r="HD55" i="6" s="1"/>
  <c r="HC55" i="6" a="1"/>
  <c r="HC55" i="6" s="1"/>
  <c r="HB55" i="6" a="1"/>
  <c r="HB55" i="6" s="1"/>
  <c r="HA55" i="6" a="1"/>
  <c r="HA55" i="6" s="1"/>
  <c r="GZ55" i="6" a="1"/>
  <c r="GZ55" i="6" s="1"/>
  <c r="GY55" i="6" a="1"/>
  <c r="GY55" i="6" s="1"/>
  <c r="GX55" i="6" a="1"/>
  <c r="GX55" i="6" s="1"/>
  <c r="GW55" i="6" a="1"/>
  <c r="GW55" i="6" s="1"/>
  <c r="GV55" i="6" a="1"/>
  <c r="GV55" i="6" s="1"/>
  <c r="GU55" i="6" a="1"/>
  <c r="GU55" i="6" s="1"/>
  <c r="GT55" i="6" a="1"/>
  <c r="GT55" i="6" s="1"/>
  <c r="GS55" i="6" a="1"/>
  <c r="GS55" i="6" s="1"/>
  <c r="GR55" i="6" a="1"/>
  <c r="GR55" i="6" s="1"/>
  <c r="GQ55" i="6" a="1"/>
  <c r="GQ55" i="6" s="1"/>
  <c r="GP55" i="6" a="1"/>
  <c r="GP55" i="6" s="1"/>
  <c r="GO55" i="6" a="1"/>
  <c r="GO55" i="6" s="1"/>
  <c r="GN55" i="6" a="1"/>
  <c r="GN55" i="6" s="1"/>
  <c r="GM55" i="6" a="1"/>
  <c r="GM55" i="6" s="1"/>
  <c r="GL55" i="6" a="1"/>
  <c r="GL55" i="6" s="1"/>
  <c r="GK55" i="6" a="1"/>
  <c r="GK55" i="6" s="1"/>
  <c r="GJ55" i="6" a="1"/>
  <c r="GJ55" i="6" s="1"/>
  <c r="GI55" i="6" a="1"/>
  <c r="GI55" i="6" s="1"/>
  <c r="GH55" i="6" a="1"/>
  <c r="GH55" i="6" s="1"/>
  <c r="GG55" i="6" a="1"/>
  <c r="GG55" i="6" s="1"/>
  <c r="GF55" i="6" a="1"/>
  <c r="GF55" i="6" s="1"/>
  <c r="GE55" i="6" a="1"/>
  <c r="GE55" i="6" s="1"/>
  <c r="GD55" i="6" a="1"/>
  <c r="GD55" i="6" s="1"/>
  <c r="GC55" i="6" a="1"/>
  <c r="GC55" i="6" s="1"/>
  <c r="GB55" i="6" a="1"/>
  <c r="GB55" i="6" s="1"/>
  <c r="GA55" i="6" a="1"/>
  <c r="GA55" i="6" s="1"/>
  <c r="FZ55" i="6" a="1"/>
  <c r="FZ55" i="6" s="1"/>
  <c r="FY55" i="6" a="1"/>
  <c r="FY55" i="6" s="1"/>
  <c r="FX55" i="6" a="1"/>
  <c r="FX55" i="6" s="1"/>
  <c r="FW55" i="6" a="1"/>
  <c r="FW55" i="6" s="1"/>
  <c r="FV55" i="6" a="1"/>
  <c r="FV55" i="6" s="1"/>
  <c r="FU55" i="6" a="1"/>
  <c r="FU55" i="6" s="1"/>
  <c r="FT55" i="6" a="1"/>
  <c r="FT55" i="6" s="1"/>
  <c r="FS55" i="6" a="1"/>
  <c r="FS55" i="6" s="1"/>
  <c r="FR55" i="6" a="1"/>
  <c r="FR55" i="6" s="1"/>
  <c r="FQ55" i="6" a="1"/>
  <c r="FQ55" i="6" s="1"/>
  <c r="FP55" i="6" a="1"/>
  <c r="FP55" i="6" s="1"/>
  <c r="FO55" i="6" a="1"/>
  <c r="FO55" i="6" s="1"/>
  <c r="FN55" i="6" a="1"/>
  <c r="FN55" i="6" s="1"/>
  <c r="FM55" i="6" a="1"/>
  <c r="FM55" i="6" s="1"/>
  <c r="FL55" i="6" a="1"/>
  <c r="FL55" i="6" s="1"/>
  <c r="FK55" i="6" a="1"/>
  <c r="FK55" i="6" s="1"/>
  <c r="FJ55" i="6" a="1"/>
  <c r="FJ55" i="6" s="1"/>
  <c r="FI55" i="6" a="1"/>
  <c r="FI55" i="6" s="1"/>
  <c r="FH55" i="6" a="1"/>
  <c r="FH55" i="6" s="1"/>
  <c r="FG55" i="6" a="1"/>
  <c r="FG55" i="6" s="1"/>
  <c r="FF55" i="6" a="1"/>
  <c r="FF55" i="6" s="1"/>
  <c r="FE55" i="6" a="1"/>
  <c r="FE55" i="6" s="1"/>
  <c r="FD55" i="6" a="1"/>
  <c r="FD55" i="6" s="1"/>
  <c r="FC55" i="6" a="1"/>
  <c r="FC55" i="6" s="1"/>
  <c r="FB55" i="6" a="1"/>
  <c r="FB55" i="6" s="1"/>
  <c r="FA55" i="6" a="1"/>
  <c r="FA55" i="6" s="1"/>
  <c r="EZ55" i="6" a="1"/>
  <c r="EZ55" i="6" s="1"/>
  <c r="EY55" i="6" a="1"/>
  <c r="EY55" i="6" s="1"/>
  <c r="EX55" i="6" a="1"/>
  <c r="EX55" i="6" s="1"/>
  <c r="EW55" i="6" a="1"/>
  <c r="EW55" i="6" s="1"/>
  <c r="EV55" i="6" a="1"/>
  <c r="EV55" i="6" s="1"/>
  <c r="EU55" i="6" a="1"/>
  <c r="EU55" i="6" s="1"/>
  <c r="ET55" i="6" a="1"/>
  <c r="ET55" i="6" s="1"/>
  <c r="ES55" i="6" a="1"/>
  <c r="ES55" i="6" s="1"/>
  <c r="ER55" i="6" a="1"/>
  <c r="ER55" i="6" s="1"/>
  <c r="EQ55" i="6" a="1"/>
  <c r="EQ55" i="6" s="1"/>
  <c r="EP55" i="6" a="1"/>
  <c r="EP55" i="6" s="1"/>
  <c r="EO55" i="6" a="1"/>
  <c r="EO55" i="6" s="1"/>
  <c r="EN55" i="6" a="1"/>
  <c r="EN55" i="6" s="1"/>
  <c r="EM55" i="6" a="1"/>
  <c r="EM55" i="6" s="1"/>
  <c r="EL55" i="6" a="1"/>
  <c r="EL55" i="6" s="1"/>
  <c r="EK55" i="6" a="1"/>
  <c r="EK55" i="6" s="1"/>
  <c r="EJ55" i="6" a="1"/>
  <c r="EJ55" i="6" s="1"/>
  <c r="EI55" i="6" a="1"/>
  <c r="EI55" i="6" s="1"/>
  <c r="EH55" i="6" a="1"/>
  <c r="EH55" i="6" s="1"/>
  <c r="EG55" i="6" a="1"/>
  <c r="EG55" i="6" s="1"/>
  <c r="EF55" i="6" a="1"/>
  <c r="EF55" i="6" s="1"/>
  <c r="EE55" i="6" a="1"/>
  <c r="EE55" i="6" s="1"/>
  <c r="ED55" i="6" a="1"/>
  <c r="ED55" i="6" s="1"/>
  <c r="EC55" i="6" a="1"/>
  <c r="EC55" i="6" s="1"/>
  <c r="EB55" i="6" a="1"/>
  <c r="EB55" i="6" s="1"/>
  <c r="EA55" i="6" a="1"/>
  <c r="EA55" i="6" s="1"/>
  <c r="DZ55" i="6" a="1"/>
  <c r="DZ55" i="6" s="1"/>
  <c r="DY55" i="6" a="1"/>
  <c r="DY55" i="6" s="1"/>
  <c r="DX55" i="6" a="1"/>
  <c r="DX55" i="6" s="1"/>
  <c r="DW55" i="6" a="1"/>
  <c r="DW55" i="6" s="1"/>
  <c r="DV55" i="6" a="1"/>
  <c r="DV55" i="6" s="1"/>
  <c r="DU55" i="6" a="1"/>
  <c r="DU55" i="6" s="1"/>
  <c r="DT55" i="6" a="1"/>
  <c r="DT55" i="6" s="1"/>
  <c r="DS55" i="6" a="1"/>
  <c r="DS55" i="6" s="1"/>
  <c r="DR55" i="6" a="1"/>
  <c r="DR55" i="6" s="1"/>
  <c r="DQ55" i="6" a="1"/>
  <c r="DQ55" i="6" s="1"/>
  <c r="DP55" i="6" a="1"/>
  <c r="DP55" i="6" s="1"/>
  <c r="DO55" i="6" a="1"/>
  <c r="DO55" i="6" s="1"/>
  <c r="DN55" i="6" a="1"/>
  <c r="DN55" i="6" s="1"/>
  <c r="DM55" i="6" a="1"/>
  <c r="DM55" i="6" s="1"/>
  <c r="DL55" i="6" a="1"/>
  <c r="DL55" i="6" s="1"/>
  <c r="DK55" i="6" a="1"/>
  <c r="DK55" i="6" s="1"/>
  <c r="DJ55" i="6" a="1"/>
  <c r="DJ55" i="6" s="1"/>
  <c r="DI55" i="6" a="1"/>
  <c r="DI55" i="6" s="1"/>
  <c r="DH55" i="6" a="1"/>
  <c r="DH55" i="6" s="1"/>
  <c r="DG55" i="6" a="1"/>
  <c r="DG55" i="6" s="1"/>
  <c r="DF55" i="6" a="1"/>
  <c r="DF55" i="6" s="1"/>
  <c r="DE55" i="6" a="1"/>
  <c r="DE55" i="6" s="1"/>
  <c r="DD55" i="6" a="1"/>
  <c r="DD55" i="6" s="1"/>
  <c r="DC55" i="6" a="1"/>
  <c r="DC55" i="6" s="1"/>
  <c r="DB55" i="6" a="1"/>
  <c r="DB55" i="6" s="1"/>
  <c r="DA55" i="6" a="1"/>
  <c r="DA55" i="6" s="1"/>
  <c r="CZ55" i="6" a="1"/>
  <c r="CZ55" i="6" s="1"/>
  <c r="CY55" i="6" a="1"/>
  <c r="CY55" i="6" s="1"/>
  <c r="CX55" i="6" a="1"/>
  <c r="CX55" i="6" s="1"/>
  <c r="CW55" i="6" a="1"/>
  <c r="CW55" i="6" s="1"/>
  <c r="CV55" i="6" a="1"/>
  <c r="CV55" i="6" s="1"/>
  <c r="CU55" i="6" a="1"/>
  <c r="CU55" i="6" s="1"/>
  <c r="CT55" i="6" a="1"/>
  <c r="CT55" i="6" s="1"/>
  <c r="CS55" i="6" a="1"/>
  <c r="CS55" i="6" s="1"/>
  <c r="CR55" i="6" a="1"/>
  <c r="CR55" i="6" s="1"/>
  <c r="CQ55" i="6" a="1"/>
  <c r="CQ55" i="6" s="1"/>
  <c r="CP55" i="6" a="1"/>
  <c r="CP55" i="6" s="1"/>
  <c r="CO55" i="6" a="1"/>
  <c r="CO55" i="6" s="1"/>
  <c r="CN55" i="6" a="1"/>
  <c r="CN55" i="6" s="1"/>
  <c r="CM55" i="6" a="1"/>
  <c r="CM55" i="6" s="1"/>
  <c r="CL55" i="6" a="1"/>
  <c r="CL55" i="6" s="1"/>
  <c r="CK55" i="6" a="1"/>
  <c r="CK55" i="6" s="1"/>
  <c r="CJ55" i="6" a="1"/>
  <c r="CJ55" i="6" s="1"/>
  <c r="CI55" i="6" a="1"/>
  <c r="CI55" i="6" s="1"/>
  <c r="CH55" i="6" a="1"/>
  <c r="CH55" i="6" s="1"/>
  <c r="CG55" i="6" a="1"/>
  <c r="CG55" i="6" s="1"/>
  <c r="CF55" i="6" a="1"/>
  <c r="CF55" i="6" s="1"/>
  <c r="CE55" i="6" a="1"/>
  <c r="CE55" i="6" s="1"/>
  <c r="CD55" i="6" a="1"/>
  <c r="CD55" i="6" s="1"/>
  <c r="CC55" i="6" a="1"/>
  <c r="CC55" i="6" s="1"/>
  <c r="CB55" i="6" a="1"/>
  <c r="CB55" i="6" s="1"/>
  <c r="CA55" i="6" a="1"/>
  <c r="CA55" i="6" s="1"/>
  <c r="BZ55" i="6" a="1"/>
  <c r="BZ55" i="6" s="1"/>
  <c r="BY55" i="6" a="1"/>
  <c r="BY55" i="6" s="1"/>
  <c r="BX55" i="6" a="1"/>
  <c r="BX55" i="6" s="1"/>
  <c r="BW55" i="6" a="1"/>
  <c r="BW55" i="6" s="1"/>
  <c r="BV55" i="6" a="1"/>
  <c r="BV55" i="6" s="1"/>
  <c r="BU55" i="6" a="1"/>
  <c r="BU55" i="6" s="1"/>
  <c r="BT55" i="6" a="1"/>
  <c r="BT55" i="6" s="1"/>
  <c r="BS55" i="6" a="1"/>
  <c r="BS55" i="6" s="1"/>
  <c r="BR55" i="6" a="1"/>
  <c r="BR55" i="6" s="1"/>
  <c r="BQ55" i="6" a="1"/>
  <c r="BQ55" i="6" s="1"/>
  <c r="BP55" i="6" a="1"/>
  <c r="BP55" i="6" s="1"/>
  <c r="BO55" i="6" a="1"/>
  <c r="BO55" i="6" s="1"/>
  <c r="BN55" i="6" a="1"/>
  <c r="BN55" i="6" s="1"/>
  <c r="BM55" i="6" a="1"/>
  <c r="BM55" i="6" s="1"/>
  <c r="BL55" i="6" a="1"/>
  <c r="BL55" i="6" s="1"/>
  <c r="BK55" i="6" a="1"/>
  <c r="BK55" i="6" s="1"/>
  <c r="BJ55" i="6" a="1"/>
  <c r="BJ55" i="6" s="1"/>
  <c r="BI55" i="6" a="1"/>
  <c r="BI55" i="6" s="1"/>
  <c r="BH55" i="6" a="1"/>
  <c r="BH55" i="6" s="1"/>
  <c r="BG55" i="6" a="1"/>
  <c r="BG55" i="6" s="1"/>
  <c r="BF55" i="6" a="1"/>
  <c r="BF55" i="6" s="1"/>
  <c r="BE55" i="6" a="1"/>
  <c r="BE55" i="6" s="1"/>
  <c r="BD55" i="6" a="1"/>
  <c r="BD55" i="6" s="1"/>
  <c r="BC55" i="6" a="1"/>
  <c r="BC55" i="6" s="1"/>
  <c r="BB55" i="6" a="1"/>
  <c r="BB55" i="6" s="1"/>
  <c r="BA55" i="6" a="1"/>
  <c r="BA55" i="6" s="1"/>
  <c r="AZ55" i="6" a="1"/>
  <c r="AZ55" i="6" s="1"/>
  <c r="AY55" i="6" a="1"/>
  <c r="AY55" i="6" s="1"/>
  <c r="AX55" i="6" a="1"/>
  <c r="AX55" i="6" s="1"/>
  <c r="AW55" i="6" a="1"/>
  <c r="AW55" i="6" s="1"/>
  <c r="AV55" i="6" a="1"/>
  <c r="AV55" i="6" s="1"/>
  <c r="AU55" i="6" a="1"/>
  <c r="AU55" i="6" s="1"/>
  <c r="AT55" i="6" a="1"/>
  <c r="AT55" i="6" s="1"/>
  <c r="AM55" i="6"/>
  <c r="AF55" i="6" s="1"/>
  <c r="Y55" i="6"/>
  <c r="Q55" i="6"/>
  <c r="I55" i="6"/>
  <c r="IK54" i="6" a="1"/>
  <c r="IK54" i="6" s="1"/>
  <c r="IJ54" i="6" a="1"/>
  <c r="IJ54" i="6" s="1"/>
  <c r="II54" i="6" a="1"/>
  <c r="II54" i="6" s="1"/>
  <c r="IH54" i="6" a="1"/>
  <c r="IH54" i="6" s="1"/>
  <c r="IG54" i="6" a="1"/>
  <c r="IG54" i="6" s="1"/>
  <c r="IF54" i="6" a="1"/>
  <c r="IF54" i="6" s="1"/>
  <c r="IE54" i="6" a="1"/>
  <c r="IE54" i="6" s="1"/>
  <c r="ID54" i="6" a="1"/>
  <c r="ID54" i="6" s="1"/>
  <c r="IC54" i="6" a="1"/>
  <c r="IC54" i="6" s="1"/>
  <c r="IB54" i="6" a="1"/>
  <c r="IB54" i="6" s="1"/>
  <c r="IA54" i="6" a="1"/>
  <c r="IA54" i="6" s="1"/>
  <c r="HZ54" i="6" a="1"/>
  <c r="HZ54" i="6" s="1"/>
  <c r="HY54" i="6" a="1"/>
  <c r="HY54" i="6" s="1"/>
  <c r="HX54" i="6" a="1"/>
  <c r="HX54" i="6" s="1"/>
  <c r="HW54" i="6" a="1"/>
  <c r="HW54" i="6" s="1"/>
  <c r="HV54" i="6" a="1"/>
  <c r="HV54" i="6" s="1"/>
  <c r="HU54" i="6" a="1"/>
  <c r="HU54" i="6" s="1"/>
  <c r="HT54" i="6" a="1"/>
  <c r="HT54" i="6" s="1"/>
  <c r="HS54" i="6" a="1"/>
  <c r="HS54" i="6" s="1"/>
  <c r="HR54" i="6" a="1"/>
  <c r="HR54" i="6" s="1"/>
  <c r="HQ54" i="6" a="1"/>
  <c r="HQ54" i="6" s="1"/>
  <c r="HP54" i="6" a="1"/>
  <c r="HP54" i="6" s="1"/>
  <c r="HO54" i="6" a="1"/>
  <c r="HO54" i="6" s="1"/>
  <c r="HN54" i="6" a="1"/>
  <c r="HN54" i="6" s="1"/>
  <c r="HM54" i="6" a="1"/>
  <c r="HM54" i="6" s="1"/>
  <c r="HL54" i="6" a="1"/>
  <c r="HL54" i="6" s="1"/>
  <c r="HK54" i="6" a="1"/>
  <c r="HK54" i="6" s="1"/>
  <c r="HJ54" i="6" a="1"/>
  <c r="HJ54" i="6" s="1"/>
  <c r="HI54" i="6" a="1"/>
  <c r="HI54" i="6" s="1"/>
  <c r="HH54" i="6" a="1"/>
  <c r="HH54" i="6" s="1"/>
  <c r="HG54" i="6" a="1"/>
  <c r="HG54" i="6" s="1"/>
  <c r="HF54" i="6" a="1"/>
  <c r="HF54" i="6" s="1"/>
  <c r="HE54" i="6" a="1"/>
  <c r="HE54" i="6" s="1"/>
  <c r="HD54" i="6" a="1"/>
  <c r="HD54" i="6" s="1"/>
  <c r="HC54" i="6" a="1"/>
  <c r="HC54" i="6" s="1"/>
  <c r="HB54" i="6" a="1"/>
  <c r="HB54" i="6" s="1"/>
  <c r="HA54" i="6" a="1"/>
  <c r="HA54" i="6" s="1"/>
  <c r="GZ54" i="6" a="1"/>
  <c r="GZ54" i="6" s="1"/>
  <c r="GY54" i="6" a="1"/>
  <c r="GY54" i="6" s="1"/>
  <c r="GX54" i="6" a="1"/>
  <c r="GX54" i="6" s="1"/>
  <c r="GW54" i="6" a="1"/>
  <c r="GW54" i="6" s="1"/>
  <c r="GV54" i="6" a="1"/>
  <c r="GV54" i="6" s="1"/>
  <c r="GU54" i="6" a="1"/>
  <c r="GU54" i="6" s="1"/>
  <c r="GT54" i="6" a="1"/>
  <c r="GT54" i="6" s="1"/>
  <c r="GS54" i="6" a="1"/>
  <c r="GS54" i="6" s="1"/>
  <c r="GR54" i="6" a="1"/>
  <c r="GR54" i="6" s="1"/>
  <c r="GQ54" i="6" a="1"/>
  <c r="GQ54" i="6" s="1"/>
  <c r="GP54" i="6" a="1"/>
  <c r="GP54" i="6" s="1"/>
  <c r="GO54" i="6" a="1"/>
  <c r="GO54" i="6" s="1"/>
  <c r="GN54" i="6" a="1"/>
  <c r="GN54" i="6" s="1"/>
  <c r="GM54" i="6" a="1"/>
  <c r="GM54" i="6" s="1"/>
  <c r="GL54" i="6" a="1"/>
  <c r="GL54" i="6" s="1"/>
  <c r="GK54" i="6" a="1"/>
  <c r="GK54" i="6" s="1"/>
  <c r="GJ54" i="6" a="1"/>
  <c r="GJ54" i="6" s="1"/>
  <c r="GI54" i="6" a="1"/>
  <c r="GI54" i="6" s="1"/>
  <c r="GH54" i="6" a="1"/>
  <c r="GH54" i="6" s="1"/>
  <c r="GG54" i="6" a="1"/>
  <c r="GG54" i="6" s="1"/>
  <c r="GF54" i="6" a="1"/>
  <c r="GF54" i="6" s="1"/>
  <c r="GE54" i="6" a="1"/>
  <c r="GE54" i="6" s="1"/>
  <c r="GD54" i="6" a="1"/>
  <c r="GD54" i="6" s="1"/>
  <c r="GC54" i="6" a="1"/>
  <c r="GC54" i="6" s="1"/>
  <c r="GB54" i="6" a="1"/>
  <c r="GB54" i="6" s="1"/>
  <c r="GA54" i="6" a="1"/>
  <c r="GA54" i="6" s="1"/>
  <c r="FZ54" i="6" a="1"/>
  <c r="FZ54" i="6" s="1"/>
  <c r="FY54" i="6" a="1"/>
  <c r="FY54" i="6" s="1"/>
  <c r="FX54" i="6" a="1"/>
  <c r="FX54" i="6" s="1"/>
  <c r="FW54" i="6" a="1"/>
  <c r="FW54" i="6" s="1"/>
  <c r="FV54" i="6" a="1"/>
  <c r="FV54" i="6" s="1"/>
  <c r="FU54" i="6" a="1"/>
  <c r="FU54" i="6" s="1"/>
  <c r="FT54" i="6" a="1"/>
  <c r="FT54" i="6" s="1"/>
  <c r="FS54" i="6" a="1"/>
  <c r="FS54" i="6" s="1"/>
  <c r="FR54" i="6" a="1"/>
  <c r="FR54" i="6" s="1"/>
  <c r="FQ54" i="6" a="1"/>
  <c r="FQ54" i="6" s="1"/>
  <c r="FP54" i="6" a="1"/>
  <c r="FP54" i="6" s="1"/>
  <c r="FO54" i="6" a="1"/>
  <c r="FO54" i="6" s="1"/>
  <c r="FN54" i="6" a="1"/>
  <c r="FN54" i="6" s="1"/>
  <c r="FM54" i="6" a="1"/>
  <c r="FM54" i="6" s="1"/>
  <c r="FL54" i="6" a="1"/>
  <c r="FL54" i="6" s="1"/>
  <c r="FK54" i="6" a="1"/>
  <c r="FK54" i="6" s="1"/>
  <c r="FJ54" i="6" a="1"/>
  <c r="FJ54" i="6" s="1"/>
  <c r="FI54" i="6" a="1"/>
  <c r="FI54" i="6" s="1"/>
  <c r="FH54" i="6" a="1"/>
  <c r="FH54" i="6" s="1"/>
  <c r="FG54" i="6" a="1"/>
  <c r="FG54" i="6" s="1"/>
  <c r="FF54" i="6" a="1"/>
  <c r="FF54" i="6" s="1"/>
  <c r="FE54" i="6" a="1"/>
  <c r="FE54" i="6" s="1"/>
  <c r="FD54" i="6" a="1"/>
  <c r="FD54" i="6" s="1"/>
  <c r="FC54" i="6" a="1"/>
  <c r="FC54" i="6" s="1"/>
  <c r="FB54" i="6" a="1"/>
  <c r="FB54" i="6" s="1"/>
  <c r="FA54" i="6" a="1"/>
  <c r="FA54" i="6" s="1"/>
  <c r="EZ54" i="6" a="1"/>
  <c r="EZ54" i="6" s="1"/>
  <c r="EY54" i="6" a="1"/>
  <c r="EY54" i="6" s="1"/>
  <c r="EX54" i="6" a="1"/>
  <c r="EX54" i="6" s="1"/>
  <c r="EW54" i="6" a="1"/>
  <c r="EW54" i="6" s="1"/>
  <c r="EV54" i="6" a="1"/>
  <c r="EV54" i="6" s="1"/>
  <c r="EU54" i="6" a="1"/>
  <c r="EU54" i="6" s="1"/>
  <c r="ET54" i="6" a="1"/>
  <c r="ET54" i="6" s="1"/>
  <c r="ES54" i="6" a="1"/>
  <c r="ES54" i="6" s="1"/>
  <c r="ER54" i="6" a="1"/>
  <c r="ER54" i="6" s="1"/>
  <c r="EQ54" i="6" a="1"/>
  <c r="EQ54" i="6" s="1"/>
  <c r="EP54" i="6" a="1"/>
  <c r="EP54" i="6" s="1"/>
  <c r="EO54" i="6" a="1"/>
  <c r="EO54" i="6" s="1"/>
  <c r="EN54" i="6" a="1"/>
  <c r="EN54" i="6" s="1"/>
  <c r="EM54" i="6" a="1"/>
  <c r="EM54" i="6" s="1"/>
  <c r="EL54" i="6" a="1"/>
  <c r="EL54" i="6" s="1"/>
  <c r="EK54" i="6" a="1"/>
  <c r="EK54" i="6" s="1"/>
  <c r="EJ54" i="6" a="1"/>
  <c r="EJ54" i="6" s="1"/>
  <c r="EI54" i="6" a="1"/>
  <c r="EI54" i="6" s="1"/>
  <c r="EH54" i="6" a="1"/>
  <c r="EH54" i="6" s="1"/>
  <c r="EG54" i="6" a="1"/>
  <c r="EG54" i="6" s="1"/>
  <c r="EF54" i="6" a="1"/>
  <c r="EF54" i="6" s="1"/>
  <c r="EE54" i="6" a="1"/>
  <c r="EE54" i="6" s="1"/>
  <c r="ED54" i="6" a="1"/>
  <c r="ED54" i="6" s="1"/>
  <c r="EC54" i="6" a="1"/>
  <c r="EC54" i="6" s="1"/>
  <c r="EB54" i="6" a="1"/>
  <c r="EB54" i="6" s="1"/>
  <c r="EA54" i="6" a="1"/>
  <c r="EA54" i="6" s="1"/>
  <c r="DZ54" i="6" a="1"/>
  <c r="DZ54" i="6" s="1"/>
  <c r="DY54" i="6" a="1"/>
  <c r="DY54" i="6" s="1"/>
  <c r="DX54" i="6" a="1"/>
  <c r="DX54" i="6" s="1"/>
  <c r="DW54" i="6" a="1"/>
  <c r="DW54" i="6" s="1"/>
  <c r="DV54" i="6" a="1"/>
  <c r="DV54" i="6" s="1"/>
  <c r="DU54" i="6" a="1"/>
  <c r="DU54" i="6" s="1"/>
  <c r="DT54" i="6" a="1"/>
  <c r="DT54" i="6" s="1"/>
  <c r="DS54" i="6" a="1"/>
  <c r="DS54" i="6" s="1"/>
  <c r="DR54" i="6" a="1"/>
  <c r="DR54" i="6" s="1"/>
  <c r="DQ54" i="6" a="1"/>
  <c r="DQ54" i="6" s="1"/>
  <c r="DP54" i="6" a="1"/>
  <c r="DP54" i="6" s="1"/>
  <c r="DO54" i="6" a="1"/>
  <c r="DO54" i="6" s="1"/>
  <c r="DN54" i="6" a="1"/>
  <c r="DN54" i="6" s="1"/>
  <c r="DM54" i="6" a="1"/>
  <c r="DM54" i="6" s="1"/>
  <c r="DL54" i="6" a="1"/>
  <c r="DL54" i="6" s="1"/>
  <c r="DK54" i="6" a="1"/>
  <c r="DK54" i="6" s="1"/>
  <c r="DJ54" i="6" a="1"/>
  <c r="DJ54" i="6" s="1"/>
  <c r="DI54" i="6" a="1"/>
  <c r="DI54" i="6" s="1"/>
  <c r="DH54" i="6" a="1"/>
  <c r="DH54" i="6" s="1"/>
  <c r="DG54" i="6" a="1"/>
  <c r="DG54" i="6" s="1"/>
  <c r="DF54" i="6" a="1"/>
  <c r="DF54" i="6" s="1"/>
  <c r="DE54" i="6" a="1"/>
  <c r="DE54" i="6" s="1"/>
  <c r="DD54" i="6" a="1"/>
  <c r="DD54" i="6" s="1"/>
  <c r="DC54" i="6" a="1"/>
  <c r="DC54" i="6" s="1"/>
  <c r="DB54" i="6" a="1"/>
  <c r="DB54" i="6" s="1"/>
  <c r="DA54" i="6" a="1"/>
  <c r="DA54" i="6" s="1"/>
  <c r="CZ54" i="6" a="1"/>
  <c r="CZ54" i="6" s="1"/>
  <c r="CY54" i="6" a="1"/>
  <c r="CY54" i="6" s="1"/>
  <c r="CX54" i="6" a="1"/>
  <c r="CX54" i="6" s="1"/>
  <c r="CW54" i="6" a="1"/>
  <c r="CW54" i="6" s="1"/>
  <c r="CV54" i="6" a="1"/>
  <c r="CV54" i="6" s="1"/>
  <c r="CU54" i="6" a="1"/>
  <c r="CU54" i="6" s="1"/>
  <c r="CT54" i="6" a="1"/>
  <c r="CT54" i="6" s="1"/>
  <c r="CS54" i="6" a="1"/>
  <c r="CS54" i="6" s="1"/>
  <c r="CR54" i="6" a="1"/>
  <c r="CR54" i="6" s="1"/>
  <c r="CQ54" i="6" a="1"/>
  <c r="CQ54" i="6" s="1"/>
  <c r="CP54" i="6" a="1"/>
  <c r="CP54" i="6" s="1"/>
  <c r="CO54" i="6" a="1"/>
  <c r="CO54" i="6" s="1"/>
  <c r="CN54" i="6" a="1"/>
  <c r="CN54" i="6" s="1"/>
  <c r="CM54" i="6" a="1"/>
  <c r="CM54" i="6" s="1"/>
  <c r="CL54" i="6" a="1"/>
  <c r="CL54" i="6" s="1"/>
  <c r="CK54" i="6" a="1"/>
  <c r="CK54" i="6" s="1"/>
  <c r="CJ54" i="6" a="1"/>
  <c r="CJ54" i="6" s="1"/>
  <c r="CI54" i="6" a="1"/>
  <c r="CI54" i="6" s="1"/>
  <c r="CH54" i="6" a="1"/>
  <c r="CH54" i="6" s="1"/>
  <c r="CG54" i="6" a="1"/>
  <c r="CG54" i="6" s="1"/>
  <c r="CF54" i="6" a="1"/>
  <c r="CF54" i="6" s="1"/>
  <c r="CE54" i="6" a="1"/>
  <c r="CE54" i="6" s="1"/>
  <c r="CD54" i="6" a="1"/>
  <c r="CD54" i="6" s="1"/>
  <c r="CC54" i="6" a="1"/>
  <c r="CC54" i="6" s="1"/>
  <c r="CB54" i="6" a="1"/>
  <c r="CB54" i="6" s="1"/>
  <c r="CA54" i="6" a="1"/>
  <c r="CA54" i="6" s="1"/>
  <c r="BZ54" i="6" a="1"/>
  <c r="BZ54" i="6" s="1"/>
  <c r="BY54" i="6" a="1"/>
  <c r="BY54" i="6" s="1"/>
  <c r="BX54" i="6" a="1"/>
  <c r="BX54" i="6" s="1"/>
  <c r="BW54" i="6" a="1"/>
  <c r="BW54" i="6" s="1"/>
  <c r="BV54" i="6" a="1"/>
  <c r="BV54" i="6" s="1"/>
  <c r="BU54" i="6" a="1"/>
  <c r="BU54" i="6" s="1"/>
  <c r="BT54" i="6" a="1"/>
  <c r="BT54" i="6" s="1"/>
  <c r="BS54" i="6" a="1"/>
  <c r="BS54" i="6" s="1"/>
  <c r="BR54" i="6" a="1"/>
  <c r="BR54" i="6" s="1"/>
  <c r="BQ54" i="6" a="1"/>
  <c r="BQ54" i="6" s="1"/>
  <c r="BP54" i="6" a="1"/>
  <c r="BP54" i="6" s="1"/>
  <c r="BO54" i="6" a="1"/>
  <c r="BO54" i="6" s="1"/>
  <c r="BN54" i="6" a="1"/>
  <c r="BN54" i="6" s="1"/>
  <c r="BM54" i="6" a="1"/>
  <c r="BM54" i="6" s="1"/>
  <c r="BL54" i="6" a="1"/>
  <c r="BL54" i="6" s="1"/>
  <c r="BK54" i="6" a="1"/>
  <c r="BK54" i="6" s="1"/>
  <c r="BJ54" i="6" a="1"/>
  <c r="BJ54" i="6" s="1"/>
  <c r="BI54" i="6" a="1"/>
  <c r="BI54" i="6" s="1"/>
  <c r="BH54" i="6" a="1"/>
  <c r="BH54" i="6" s="1"/>
  <c r="BG54" i="6" a="1"/>
  <c r="BG54" i="6" s="1"/>
  <c r="BF54" i="6" a="1"/>
  <c r="BF54" i="6" s="1"/>
  <c r="BE54" i="6" a="1"/>
  <c r="BE54" i="6" s="1"/>
  <c r="BD54" i="6" a="1"/>
  <c r="BD54" i="6" s="1"/>
  <c r="BC54" i="6" a="1"/>
  <c r="BC54" i="6" s="1"/>
  <c r="BB54" i="6" a="1"/>
  <c r="BB54" i="6" s="1"/>
  <c r="BA54" i="6" a="1"/>
  <c r="BA54" i="6" s="1"/>
  <c r="AZ54" i="6" a="1"/>
  <c r="AZ54" i="6" s="1"/>
  <c r="AY54" i="6" a="1"/>
  <c r="AY54" i="6" s="1"/>
  <c r="AX54" i="6" a="1"/>
  <c r="AX54" i="6" s="1"/>
  <c r="AW54" i="6" a="1"/>
  <c r="AW54" i="6" s="1"/>
  <c r="AV54" i="6" a="1"/>
  <c r="AV54" i="6" s="1"/>
  <c r="AU54" i="6" a="1"/>
  <c r="AU54" i="6" s="1"/>
  <c r="AT54" i="6" a="1"/>
  <c r="AT54" i="6" s="1"/>
  <c r="AN54" i="6"/>
  <c r="AM54" i="6"/>
  <c r="AF54" i="6" s="1"/>
  <c r="AE54" i="6"/>
  <c r="AC54" i="6"/>
  <c r="AA54" i="6"/>
  <c r="Z54" i="6"/>
  <c r="W54" i="6"/>
  <c r="V54" i="6"/>
  <c r="U54" i="6"/>
  <c r="R54" i="6"/>
  <c r="Q54" i="6"/>
  <c r="O54" i="6"/>
  <c r="M54" i="6"/>
  <c r="K54" i="6"/>
  <c r="J54" i="6"/>
  <c r="G54" i="6"/>
  <c r="F54" i="6"/>
  <c r="IK53" i="6" a="1"/>
  <c r="IK53" i="6" s="1"/>
  <c r="IJ53" i="6" a="1"/>
  <c r="IJ53" i="6" s="1"/>
  <c r="II53" i="6" a="1"/>
  <c r="II53" i="6" s="1"/>
  <c r="IH53" i="6" a="1"/>
  <c r="IH53" i="6" s="1"/>
  <c r="IG53" i="6" a="1"/>
  <c r="IG53" i="6" s="1"/>
  <c r="IF53" i="6" a="1"/>
  <c r="IF53" i="6" s="1"/>
  <c r="IE53" i="6" a="1"/>
  <c r="IE53" i="6" s="1"/>
  <c r="ID53" i="6" a="1"/>
  <c r="ID53" i="6" s="1"/>
  <c r="IC53" i="6" a="1"/>
  <c r="IC53" i="6" s="1"/>
  <c r="IB53" i="6" a="1"/>
  <c r="IB53" i="6" s="1"/>
  <c r="IA53" i="6" a="1"/>
  <c r="IA53" i="6" s="1"/>
  <c r="HZ53" i="6" a="1"/>
  <c r="HZ53" i="6" s="1"/>
  <c r="HY53" i="6" a="1"/>
  <c r="HY53" i="6" s="1"/>
  <c r="HX53" i="6" a="1"/>
  <c r="HX53" i="6" s="1"/>
  <c r="HW53" i="6" a="1"/>
  <c r="HW53" i="6" s="1"/>
  <c r="HV53" i="6" a="1"/>
  <c r="HV53" i="6" s="1"/>
  <c r="HU53" i="6" a="1"/>
  <c r="HU53" i="6" s="1"/>
  <c r="HT53" i="6" a="1"/>
  <c r="HT53" i="6" s="1"/>
  <c r="HS53" i="6" a="1"/>
  <c r="HS53" i="6" s="1"/>
  <c r="HR53" i="6" a="1"/>
  <c r="HR53" i="6" s="1"/>
  <c r="HQ53" i="6" a="1"/>
  <c r="HQ53" i="6" s="1"/>
  <c r="HP53" i="6" a="1"/>
  <c r="HP53" i="6" s="1"/>
  <c r="HO53" i="6" a="1"/>
  <c r="HO53" i="6" s="1"/>
  <c r="HN53" i="6" a="1"/>
  <c r="HN53" i="6" s="1"/>
  <c r="HM53" i="6" a="1"/>
  <c r="HM53" i="6" s="1"/>
  <c r="HL53" i="6" a="1"/>
  <c r="HL53" i="6" s="1"/>
  <c r="HK53" i="6" a="1"/>
  <c r="HK53" i="6" s="1"/>
  <c r="HJ53" i="6" a="1"/>
  <c r="HJ53" i="6" s="1"/>
  <c r="HI53" i="6" a="1"/>
  <c r="HI53" i="6" s="1"/>
  <c r="HH53" i="6" a="1"/>
  <c r="HH53" i="6" s="1"/>
  <c r="HG53" i="6" a="1"/>
  <c r="HG53" i="6" s="1"/>
  <c r="HF53" i="6" a="1"/>
  <c r="HF53" i="6" s="1"/>
  <c r="HE53" i="6" a="1"/>
  <c r="HE53" i="6" s="1"/>
  <c r="HD53" i="6" a="1"/>
  <c r="HD53" i="6" s="1"/>
  <c r="HC53" i="6" a="1"/>
  <c r="HC53" i="6" s="1"/>
  <c r="HB53" i="6" a="1"/>
  <c r="HB53" i="6" s="1"/>
  <c r="HA53" i="6" a="1"/>
  <c r="HA53" i="6" s="1"/>
  <c r="GZ53" i="6" a="1"/>
  <c r="GZ53" i="6" s="1"/>
  <c r="GY53" i="6" a="1"/>
  <c r="GY53" i="6" s="1"/>
  <c r="GX53" i="6" a="1"/>
  <c r="GX53" i="6" s="1"/>
  <c r="GW53" i="6" a="1"/>
  <c r="GW53" i="6" s="1"/>
  <c r="GV53" i="6" a="1"/>
  <c r="GV53" i="6" s="1"/>
  <c r="GU53" i="6" a="1"/>
  <c r="GU53" i="6" s="1"/>
  <c r="GT53" i="6" a="1"/>
  <c r="GT53" i="6" s="1"/>
  <c r="GS53" i="6" a="1"/>
  <c r="GS53" i="6" s="1"/>
  <c r="GR53" i="6" a="1"/>
  <c r="GR53" i="6" s="1"/>
  <c r="GQ53" i="6" a="1"/>
  <c r="GQ53" i="6" s="1"/>
  <c r="GP53" i="6" a="1"/>
  <c r="GP53" i="6" s="1"/>
  <c r="GO53" i="6" a="1"/>
  <c r="GO53" i="6" s="1"/>
  <c r="GN53" i="6" a="1"/>
  <c r="GN53" i="6" s="1"/>
  <c r="GM53" i="6" a="1"/>
  <c r="GM53" i="6" s="1"/>
  <c r="GL53" i="6" a="1"/>
  <c r="GL53" i="6" s="1"/>
  <c r="GK53" i="6" a="1"/>
  <c r="GK53" i="6" s="1"/>
  <c r="GJ53" i="6" a="1"/>
  <c r="GJ53" i="6" s="1"/>
  <c r="GI53" i="6" a="1"/>
  <c r="GI53" i="6" s="1"/>
  <c r="GH53" i="6" a="1"/>
  <c r="GH53" i="6" s="1"/>
  <c r="GG53" i="6" a="1"/>
  <c r="GG53" i="6" s="1"/>
  <c r="GF53" i="6" a="1"/>
  <c r="GF53" i="6" s="1"/>
  <c r="GE53" i="6" a="1"/>
  <c r="GE53" i="6" s="1"/>
  <c r="GD53" i="6" a="1"/>
  <c r="GD53" i="6" s="1"/>
  <c r="GC53" i="6" a="1"/>
  <c r="GC53" i="6" s="1"/>
  <c r="GB53" i="6" a="1"/>
  <c r="GB53" i="6" s="1"/>
  <c r="GA53" i="6" a="1"/>
  <c r="GA53" i="6" s="1"/>
  <c r="FZ53" i="6" a="1"/>
  <c r="FZ53" i="6" s="1"/>
  <c r="FY53" i="6" a="1"/>
  <c r="FY53" i="6" s="1"/>
  <c r="FX53" i="6" a="1"/>
  <c r="FX53" i="6" s="1"/>
  <c r="FW53" i="6" a="1"/>
  <c r="FW53" i="6" s="1"/>
  <c r="FV53" i="6" a="1"/>
  <c r="FV53" i="6" s="1"/>
  <c r="FU53" i="6" a="1"/>
  <c r="FU53" i="6" s="1"/>
  <c r="FT53" i="6" a="1"/>
  <c r="FT53" i="6" s="1"/>
  <c r="FS53" i="6" a="1"/>
  <c r="FS53" i="6" s="1"/>
  <c r="FR53" i="6" a="1"/>
  <c r="FR53" i="6" s="1"/>
  <c r="FQ53" i="6" a="1"/>
  <c r="FQ53" i="6" s="1"/>
  <c r="FP53" i="6" a="1"/>
  <c r="FP53" i="6" s="1"/>
  <c r="FO53" i="6" a="1"/>
  <c r="FO53" i="6" s="1"/>
  <c r="FN53" i="6" a="1"/>
  <c r="FN53" i="6" s="1"/>
  <c r="FM53" i="6" a="1"/>
  <c r="FM53" i="6" s="1"/>
  <c r="FL53" i="6" a="1"/>
  <c r="FL53" i="6" s="1"/>
  <c r="FK53" i="6" a="1"/>
  <c r="FK53" i="6" s="1"/>
  <c r="FJ53" i="6" a="1"/>
  <c r="FJ53" i="6" s="1"/>
  <c r="FI53" i="6" a="1"/>
  <c r="FI53" i="6" s="1"/>
  <c r="FH53" i="6" a="1"/>
  <c r="FH53" i="6" s="1"/>
  <c r="FG53" i="6" a="1"/>
  <c r="FG53" i="6" s="1"/>
  <c r="FF53" i="6" a="1"/>
  <c r="FF53" i="6" s="1"/>
  <c r="FE53" i="6" a="1"/>
  <c r="FE53" i="6" s="1"/>
  <c r="FD53" i="6" a="1"/>
  <c r="FD53" i="6" s="1"/>
  <c r="FC53" i="6" a="1"/>
  <c r="FC53" i="6" s="1"/>
  <c r="FB53" i="6" a="1"/>
  <c r="FB53" i="6" s="1"/>
  <c r="FA53" i="6" a="1"/>
  <c r="FA53" i="6" s="1"/>
  <c r="EZ53" i="6" a="1"/>
  <c r="EZ53" i="6" s="1"/>
  <c r="EY53" i="6" a="1"/>
  <c r="EY53" i="6" s="1"/>
  <c r="EX53" i="6" a="1"/>
  <c r="EX53" i="6" s="1"/>
  <c r="EW53" i="6" a="1"/>
  <c r="EW53" i="6" s="1"/>
  <c r="EV53" i="6" a="1"/>
  <c r="EV53" i="6" s="1"/>
  <c r="EU53" i="6" a="1"/>
  <c r="EU53" i="6" s="1"/>
  <c r="ET53" i="6" a="1"/>
  <c r="ET53" i="6" s="1"/>
  <c r="ES53" i="6" a="1"/>
  <c r="ES53" i="6" s="1"/>
  <c r="ER53" i="6" a="1"/>
  <c r="ER53" i="6" s="1"/>
  <c r="EQ53" i="6" a="1"/>
  <c r="EQ53" i="6" s="1"/>
  <c r="EP53" i="6" a="1"/>
  <c r="EP53" i="6" s="1"/>
  <c r="EO53" i="6" a="1"/>
  <c r="EO53" i="6" s="1"/>
  <c r="EN53" i="6" a="1"/>
  <c r="EN53" i="6" s="1"/>
  <c r="EM53" i="6" a="1"/>
  <c r="EM53" i="6" s="1"/>
  <c r="EL53" i="6" a="1"/>
  <c r="EL53" i="6" s="1"/>
  <c r="EK53" i="6" a="1"/>
  <c r="EK53" i="6" s="1"/>
  <c r="EJ53" i="6" a="1"/>
  <c r="EJ53" i="6" s="1"/>
  <c r="EI53" i="6" a="1"/>
  <c r="EI53" i="6" s="1"/>
  <c r="EH53" i="6" a="1"/>
  <c r="EH53" i="6" s="1"/>
  <c r="EG53" i="6" a="1"/>
  <c r="EG53" i="6" s="1"/>
  <c r="EF53" i="6" a="1"/>
  <c r="EF53" i="6" s="1"/>
  <c r="EE53" i="6" a="1"/>
  <c r="EE53" i="6" s="1"/>
  <c r="ED53" i="6" a="1"/>
  <c r="ED53" i="6" s="1"/>
  <c r="EC53" i="6" a="1"/>
  <c r="EC53" i="6" s="1"/>
  <c r="EB53" i="6" a="1"/>
  <c r="EB53" i="6" s="1"/>
  <c r="EA53" i="6" a="1"/>
  <c r="EA53" i="6" s="1"/>
  <c r="DZ53" i="6" a="1"/>
  <c r="DZ53" i="6" s="1"/>
  <c r="DY53" i="6" a="1"/>
  <c r="DY53" i="6" s="1"/>
  <c r="DX53" i="6" a="1"/>
  <c r="DX53" i="6" s="1"/>
  <c r="DW53" i="6" a="1"/>
  <c r="DW53" i="6" s="1"/>
  <c r="DV53" i="6" a="1"/>
  <c r="DV53" i="6" s="1"/>
  <c r="DU53" i="6" a="1"/>
  <c r="DU53" i="6" s="1"/>
  <c r="DT53" i="6" a="1"/>
  <c r="DT53" i="6" s="1"/>
  <c r="DS53" i="6" a="1"/>
  <c r="DS53" i="6" s="1"/>
  <c r="DR53" i="6" a="1"/>
  <c r="DR53" i="6" s="1"/>
  <c r="DQ53" i="6" a="1"/>
  <c r="DQ53" i="6" s="1"/>
  <c r="DP53" i="6" a="1"/>
  <c r="DP53" i="6" s="1"/>
  <c r="DO53" i="6" a="1"/>
  <c r="DO53" i="6" s="1"/>
  <c r="DN53" i="6" a="1"/>
  <c r="DN53" i="6" s="1"/>
  <c r="DM53" i="6" a="1"/>
  <c r="DM53" i="6" s="1"/>
  <c r="DL53" i="6" a="1"/>
  <c r="DL53" i="6" s="1"/>
  <c r="DK53" i="6" a="1"/>
  <c r="DK53" i="6" s="1"/>
  <c r="DJ53" i="6" a="1"/>
  <c r="DJ53" i="6" s="1"/>
  <c r="DI53" i="6" a="1"/>
  <c r="DI53" i="6" s="1"/>
  <c r="DH53" i="6" a="1"/>
  <c r="DH53" i="6" s="1"/>
  <c r="DG53" i="6" a="1"/>
  <c r="DG53" i="6" s="1"/>
  <c r="DF53" i="6" a="1"/>
  <c r="DF53" i="6" s="1"/>
  <c r="DE53" i="6" a="1"/>
  <c r="DE53" i="6" s="1"/>
  <c r="DD53" i="6" a="1"/>
  <c r="DD53" i="6" s="1"/>
  <c r="DC53" i="6" a="1"/>
  <c r="DC53" i="6" s="1"/>
  <c r="DB53" i="6" a="1"/>
  <c r="DB53" i="6" s="1"/>
  <c r="DA53" i="6" a="1"/>
  <c r="DA53" i="6" s="1"/>
  <c r="CZ53" i="6" a="1"/>
  <c r="CZ53" i="6" s="1"/>
  <c r="CY53" i="6" a="1"/>
  <c r="CY53" i="6" s="1"/>
  <c r="CX53" i="6" a="1"/>
  <c r="CX53" i="6" s="1"/>
  <c r="CW53" i="6" a="1"/>
  <c r="CW53" i="6" s="1"/>
  <c r="CV53" i="6" a="1"/>
  <c r="CV53" i="6" s="1"/>
  <c r="CU53" i="6" a="1"/>
  <c r="CU53" i="6" s="1"/>
  <c r="CT53" i="6" a="1"/>
  <c r="CT53" i="6" s="1"/>
  <c r="CS53" i="6" a="1"/>
  <c r="CS53" i="6" s="1"/>
  <c r="CR53" i="6" a="1"/>
  <c r="CR53" i="6" s="1"/>
  <c r="CQ53" i="6" a="1"/>
  <c r="CQ53" i="6" s="1"/>
  <c r="CP53" i="6" a="1"/>
  <c r="CP53" i="6" s="1"/>
  <c r="CO53" i="6" a="1"/>
  <c r="CO53" i="6" s="1"/>
  <c r="CN53" i="6" a="1"/>
  <c r="CN53" i="6" s="1"/>
  <c r="CM53" i="6" a="1"/>
  <c r="CM53" i="6" s="1"/>
  <c r="CL53" i="6" a="1"/>
  <c r="CL53" i="6" s="1"/>
  <c r="CK53" i="6" a="1"/>
  <c r="CK53" i="6" s="1"/>
  <c r="CJ53" i="6" a="1"/>
  <c r="CJ53" i="6" s="1"/>
  <c r="CI53" i="6" a="1"/>
  <c r="CI53" i="6" s="1"/>
  <c r="CH53" i="6" a="1"/>
  <c r="CH53" i="6" s="1"/>
  <c r="CG53" i="6" a="1"/>
  <c r="CG53" i="6" s="1"/>
  <c r="CF53" i="6" a="1"/>
  <c r="CF53" i="6" s="1"/>
  <c r="CE53" i="6" a="1"/>
  <c r="CE53" i="6" s="1"/>
  <c r="CD53" i="6" a="1"/>
  <c r="CD53" i="6" s="1"/>
  <c r="CC53" i="6" a="1"/>
  <c r="CC53" i="6" s="1"/>
  <c r="CB53" i="6" a="1"/>
  <c r="CB53" i="6" s="1"/>
  <c r="CA53" i="6" a="1"/>
  <c r="CA53" i="6" s="1"/>
  <c r="BZ53" i="6" a="1"/>
  <c r="BZ53" i="6" s="1"/>
  <c r="BY53" i="6" a="1"/>
  <c r="BY53" i="6" s="1"/>
  <c r="BX53" i="6" a="1"/>
  <c r="BX53" i="6" s="1"/>
  <c r="BW53" i="6" a="1"/>
  <c r="BW53" i="6" s="1"/>
  <c r="BV53" i="6" a="1"/>
  <c r="BV53" i="6" s="1"/>
  <c r="BU53" i="6" a="1"/>
  <c r="BU53" i="6" s="1"/>
  <c r="BT53" i="6" a="1"/>
  <c r="BT53" i="6" s="1"/>
  <c r="BS53" i="6" a="1"/>
  <c r="BS53" i="6" s="1"/>
  <c r="BR53" i="6" a="1"/>
  <c r="BR53" i="6" s="1"/>
  <c r="BQ53" i="6" a="1"/>
  <c r="BQ53" i="6" s="1"/>
  <c r="BP53" i="6" a="1"/>
  <c r="BP53" i="6" s="1"/>
  <c r="BO53" i="6" a="1"/>
  <c r="BO53" i="6" s="1"/>
  <c r="BN53" i="6" a="1"/>
  <c r="BN53" i="6" s="1"/>
  <c r="BM53" i="6" a="1"/>
  <c r="BM53" i="6" s="1"/>
  <c r="BL53" i="6" a="1"/>
  <c r="BL53" i="6" s="1"/>
  <c r="BK53" i="6" a="1"/>
  <c r="BK53" i="6" s="1"/>
  <c r="BJ53" i="6" a="1"/>
  <c r="BJ53" i="6" s="1"/>
  <c r="BI53" i="6" a="1"/>
  <c r="BI53" i="6" s="1"/>
  <c r="BH53" i="6" a="1"/>
  <c r="BH53" i="6" s="1"/>
  <c r="BG53" i="6" a="1"/>
  <c r="BG53" i="6" s="1"/>
  <c r="BF53" i="6" a="1"/>
  <c r="BF53" i="6" s="1"/>
  <c r="BE53" i="6" a="1"/>
  <c r="BE53" i="6" s="1"/>
  <c r="BD53" i="6" a="1"/>
  <c r="BD53" i="6" s="1"/>
  <c r="BC53" i="6" a="1"/>
  <c r="BC53" i="6" s="1"/>
  <c r="BB53" i="6" a="1"/>
  <c r="BB53" i="6" s="1"/>
  <c r="BA53" i="6" a="1"/>
  <c r="BA53" i="6" s="1"/>
  <c r="AZ53" i="6" a="1"/>
  <c r="AZ53" i="6" s="1"/>
  <c r="AY53" i="6" a="1"/>
  <c r="AY53" i="6" s="1"/>
  <c r="AX53" i="6" a="1"/>
  <c r="AX53" i="6" s="1"/>
  <c r="AW53" i="6" a="1"/>
  <c r="AW53" i="6" s="1"/>
  <c r="AV53" i="6" a="1"/>
  <c r="AV53" i="6" s="1"/>
  <c r="AU53" i="6" a="1"/>
  <c r="AU53" i="6" s="1"/>
  <c r="AT53" i="6" a="1"/>
  <c r="AT53" i="6" s="1"/>
  <c r="AN53" i="6"/>
  <c r="AM53" i="6"/>
  <c r="AF53" i="6" s="1"/>
  <c r="AD53" i="6"/>
  <c r="AC53" i="6"/>
  <c r="Z53" i="6"/>
  <c r="Y53" i="6"/>
  <c r="V53" i="6"/>
  <c r="U53" i="6"/>
  <c r="R53" i="6"/>
  <c r="Q53" i="6"/>
  <c r="N53" i="6"/>
  <c r="M53" i="6"/>
  <c r="J53" i="6"/>
  <c r="I53" i="6"/>
  <c r="F53" i="6"/>
  <c r="IK52" i="6" a="1"/>
  <c r="IK52" i="6" s="1"/>
  <c r="IJ52" i="6" a="1"/>
  <c r="IJ52" i="6" s="1"/>
  <c r="II52" i="6" a="1"/>
  <c r="II52" i="6" s="1"/>
  <c r="IH52" i="6" a="1"/>
  <c r="IH52" i="6" s="1"/>
  <c r="IG52" i="6" a="1"/>
  <c r="IG52" i="6" s="1"/>
  <c r="IF52" i="6" a="1"/>
  <c r="IF52" i="6" s="1"/>
  <c r="IE52" i="6" a="1"/>
  <c r="IE52" i="6" s="1"/>
  <c r="ID52" i="6" a="1"/>
  <c r="ID52" i="6" s="1"/>
  <c r="IC52" i="6" a="1"/>
  <c r="IC52" i="6" s="1"/>
  <c r="IB52" i="6" a="1"/>
  <c r="IB52" i="6" s="1"/>
  <c r="IA52" i="6" a="1"/>
  <c r="IA52" i="6" s="1"/>
  <c r="HZ52" i="6" a="1"/>
  <c r="HZ52" i="6" s="1"/>
  <c r="HY52" i="6" a="1"/>
  <c r="HY52" i="6" s="1"/>
  <c r="HX52" i="6" a="1"/>
  <c r="HX52" i="6" s="1"/>
  <c r="HW52" i="6" a="1"/>
  <c r="HW52" i="6" s="1"/>
  <c r="HV52" i="6" a="1"/>
  <c r="HV52" i="6" s="1"/>
  <c r="HU52" i="6" a="1"/>
  <c r="HU52" i="6" s="1"/>
  <c r="HT52" i="6" a="1"/>
  <c r="HT52" i="6" s="1"/>
  <c r="HS52" i="6" a="1"/>
  <c r="HS52" i="6" s="1"/>
  <c r="HR52" i="6" a="1"/>
  <c r="HR52" i="6" s="1"/>
  <c r="HQ52" i="6" a="1"/>
  <c r="HQ52" i="6" s="1"/>
  <c r="HP52" i="6" a="1"/>
  <c r="HP52" i="6" s="1"/>
  <c r="HO52" i="6" a="1"/>
  <c r="HO52" i="6" s="1"/>
  <c r="HN52" i="6" a="1"/>
  <c r="HN52" i="6" s="1"/>
  <c r="HM52" i="6" a="1"/>
  <c r="HM52" i="6" s="1"/>
  <c r="HL52" i="6" a="1"/>
  <c r="HL52" i="6" s="1"/>
  <c r="HK52" i="6" a="1"/>
  <c r="HK52" i="6" s="1"/>
  <c r="HJ52" i="6" a="1"/>
  <c r="HJ52" i="6" s="1"/>
  <c r="HI52" i="6" a="1"/>
  <c r="HI52" i="6" s="1"/>
  <c r="HH52" i="6" a="1"/>
  <c r="HH52" i="6" s="1"/>
  <c r="HG52" i="6" a="1"/>
  <c r="HG52" i="6" s="1"/>
  <c r="HF52" i="6" a="1"/>
  <c r="HF52" i="6" s="1"/>
  <c r="HE52" i="6" a="1"/>
  <c r="HE52" i="6" s="1"/>
  <c r="HD52" i="6" a="1"/>
  <c r="HD52" i="6" s="1"/>
  <c r="HC52" i="6" a="1"/>
  <c r="HC52" i="6" s="1"/>
  <c r="HB52" i="6" a="1"/>
  <c r="HB52" i="6" s="1"/>
  <c r="HA52" i="6" a="1"/>
  <c r="HA52" i="6" s="1"/>
  <c r="GZ52" i="6" a="1"/>
  <c r="GZ52" i="6" s="1"/>
  <c r="GY52" i="6" a="1"/>
  <c r="GY52" i="6" s="1"/>
  <c r="GX52" i="6" a="1"/>
  <c r="GX52" i="6" s="1"/>
  <c r="GW52" i="6" a="1"/>
  <c r="GW52" i="6" s="1"/>
  <c r="GV52" i="6" a="1"/>
  <c r="GV52" i="6" s="1"/>
  <c r="GU52" i="6" a="1"/>
  <c r="GU52" i="6" s="1"/>
  <c r="GT52" i="6" a="1"/>
  <c r="GT52" i="6" s="1"/>
  <c r="GS52" i="6" a="1"/>
  <c r="GS52" i="6" s="1"/>
  <c r="GR52" i="6" a="1"/>
  <c r="GR52" i="6" s="1"/>
  <c r="GQ52" i="6" a="1"/>
  <c r="GQ52" i="6" s="1"/>
  <c r="GP52" i="6" a="1"/>
  <c r="GP52" i="6" s="1"/>
  <c r="GO52" i="6" a="1"/>
  <c r="GO52" i="6" s="1"/>
  <c r="GN52" i="6" a="1"/>
  <c r="GN52" i="6" s="1"/>
  <c r="GM52" i="6" a="1"/>
  <c r="GM52" i="6" s="1"/>
  <c r="GL52" i="6" a="1"/>
  <c r="GL52" i="6" s="1"/>
  <c r="GK52" i="6" a="1"/>
  <c r="GK52" i="6" s="1"/>
  <c r="GJ52" i="6" a="1"/>
  <c r="GJ52" i="6" s="1"/>
  <c r="GI52" i="6" a="1"/>
  <c r="GI52" i="6" s="1"/>
  <c r="GH52" i="6" a="1"/>
  <c r="GH52" i="6" s="1"/>
  <c r="GG52" i="6" a="1"/>
  <c r="GG52" i="6" s="1"/>
  <c r="GF52" i="6" a="1"/>
  <c r="GF52" i="6" s="1"/>
  <c r="GE52" i="6" a="1"/>
  <c r="GE52" i="6" s="1"/>
  <c r="GD52" i="6" a="1"/>
  <c r="GD52" i="6" s="1"/>
  <c r="GC52" i="6" a="1"/>
  <c r="GC52" i="6" s="1"/>
  <c r="GB52" i="6" a="1"/>
  <c r="GB52" i="6" s="1"/>
  <c r="GA52" i="6" a="1"/>
  <c r="GA52" i="6" s="1"/>
  <c r="FZ52" i="6" a="1"/>
  <c r="FZ52" i="6" s="1"/>
  <c r="FY52" i="6" a="1"/>
  <c r="FY52" i="6" s="1"/>
  <c r="FX52" i="6" a="1"/>
  <c r="FX52" i="6" s="1"/>
  <c r="FW52" i="6" a="1"/>
  <c r="FW52" i="6" s="1"/>
  <c r="FV52" i="6" a="1"/>
  <c r="FV52" i="6" s="1"/>
  <c r="FU52" i="6" a="1"/>
  <c r="FU52" i="6" s="1"/>
  <c r="FT52" i="6" a="1"/>
  <c r="FT52" i="6" s="1"/>
  <c r="FS52" i="6" a="1"/>
  <c r="FS52" i="6" s="1"/>
  <c r="FR52" i="6" a="1"/>
  <c r="FR52" i="6" s="1"/>
  <c r="FQ52" i="6" a="1"/>
  <c r="FQ52" i="6" s="1"/>
  <c r="FP52" i="6" a="1"/>
  <c r="FP52" i="6" s="1"/>
  <c r="FO52" i="6" a="1"/>
  <c r="FO52" i="6" s="1"/>
  <c r="FN52" i="6" a="1"/>
  <c r="FN52" i="6" s="1"/>
  <c r="FM52" i="6" a="1"/>
  <c r="FM52" i="6" s="1"/>
  <c r="FL52" i="6" a="1"/>
  <c r="FL52" i="6" s="1"/>
  <c r="FK52" i="6" a="1"/>
  <c r="FK52" i="6" s="1"/>
  <c r="FJ52" i="6" a="1"/>
  <c r="FJ52" i="6" s="1"/>
  <c r="FI52" i="6" a="1"/>
  <c r="FI52" i="6" s="1"/>
  <c r="FH52" i="6" a="1"/>
  <c r="FH52" i="6" s="1"/>
  <c r="FG52" i="6" a="1"/>
  <c r="FG52" i="6" s="1"/>
  <c r="FF52" i="6" a="1"/>
  <c r="FF52" i="6" s="1"/>
  <c r="FE52" i="6" a="1"/>
  <c r="FE52" i="6" s="1"/>
  <c r="FD52" i="6" a="1"/>
  <c r="FD52" i="6" s="1"/>
  <c r="FC52" i="6" a="1"/>
  <c r="FC52" i="6" s="1"/>
  <c r="FB52" i="6" a="1"/>
  <c r="FB52" i="6" s="1"/>
  <c r="FA52" i="6" a="1"/>
  <c r="FA52" i="6" s="1"/>
  <c r="EZ52" i="6" a="1"/>
  <c r="EZ52" i="6" s="1"/>
  <c r="EY52" i="6" a="1"/>
  <c r="EY52" i="6" s="1"/>
  <c r="EX52" i="6" a="1"/>
  <c r="EX52" i="6" s="1"/>
  <c r="EW52" i="6" a="1"/>
  <c r="EW52" i="6" s="1"/>
  <c r="EV52" i="6" a="1"/>
  <c r="EV52" i="6" s="1"/>
  <c r="EU52" i="6" a="1"/>
  <c r="EU52" i="6" s="1"/>
  <c r="ET52" i="6" a="1"/>
  <c r="ET52" i="6" s="1"/>
  <c r="ES52" i="6" a="1"/>
  <c r="ES52" i="6" s="1"/>
  <c r="ER52" i="6" a="1"/>
  <c r="ER52" i="6" s="1"/>
  <c r="EQ52" i="6" a="1"/>
  <c r="EQ52" i="6" s="1"/>
  <c r="EP52" i="6" a="1"/>
  <c r="EP52" i="6" s="1"/>
  <c r="EO52" i="6" a="1"/>
  <c r="EO52" i="6" s="1"/>
  <c r="EN52" i="6" a="1"/>
  <c r="EN52" i="6" s="1"/>
  <c r="EM52" i="6" a="1"/>
  <c r="EM52" i="6" s="1"/>
  <c r="EL52" i="6" a="1"/>
  <c r="EL52" i="6" s="1"/>
  <c r="EK52" i="6" a="1"/>
  <c r="EK52" i="6" s="1"/>
  <c r="EJ52" i="6" a="1"/>
  <c r="EJ52" i="6" s="1"/>
  <c r="EI52" i="6" a="1"/>
  <c r="EI52" i="6" s="1"/>
  <c r="EH52" i="6" a="1"/>
  <c r="EH52" i="6" s="1"/>
  <c r="EG52" i="6" a="1"/>
  <c r="EG52" i="6" s="1"/>
  <c r="EF52" i="6" a="1"/>
  <c r="EF52" i="6" s="1"/>
  <c r="EE52" i="6" a="1"/>
  <c r="EE52" i="6" s="1"/>
  <c r="ED52" i="6" a="1"/>
  <c r="ED52" i="6" s="1"/>
  <c r="EC52" i="6" a="1"/>
  <c r="EC52" i="6" s="1"/>
  <c r="EB52" i="6" a="1"/>
  <c r="EB52" i="6" s="1"/>
  <c r="EA52" i="6" a="1"/>
  <c r="EA52" i="6" s="1"/>
  <c r="DZ52" i="6" a="1"/>
  <c r="DZ52" i="6" s="1"/>
  <c r="DY52" i="6" a="1"/>
  <c r="DY52" i="6" s="1"/>
  <c r="DX52" i="6" a="1"/>
  <c r="DX52" i="6" s="1"/>
  <c r="DW52" i="6" a="1"/>
  <c r="DW52" i="6" s="1"/>
  <c r="DV52" i="6" a="1"/>
  <c r="DV52" i="6" s="1"/>
  <c r="DU52" i="6" a="1"/>
  <c r="DU52" i="6" s="1"/>
  <c r="DT52" i="6" a="1"/>
  <c r="DT52" i="6" s="1"/>
  <c r="DS52" i="6" a="1"/>
  <c r="DS52" i="6" s="1"/>
  <c r="DR52" i="6" a="1"/>
  <c r="DR52" i="6" s="1"/>
  <c r="DQ52" i="6" a="1"/>
  <c r="DQ52" i="6" s="1"/>
  <c r="DP52" i="6" a="1"/>
  <c r="DP52" i="6" s="1"/>
  <c r="DO52" i="6" a="1"/>
  <c r="DO52" i="6" s="1"/>
  <c r="DN52" i="6" a="1"/>
  <c r="DN52" i="6" s="1"/>
  <c r="DM52" i="6" a="1"/>
  <c r="DM52" i="6" s="1"/>
  <c r="DL52" i="6" a="1"/>
  <c r="DL52" i="6" s="1"/>
  <c r="DK52" i="6" a="1"/>
  <c r="DK52" i="6" s="1"/>
  <c r="DJ52" i="6" a="1"/>
  <c r="DJ52" i="6" s="1"/>
  <c r="DI52" i="6" a="1"/>
  <c r="DI52" i="6" s="1"/>
  <c r="DH52" i="6" a="1"/>
  <c r="DH52" i="6" s="1"/>
  <c r="DG52" i="6" a="1"/>
  <c r="DG52" i="6" s="1"/>
  <c r="DF52" i="6" a="1"/>
  <c r="DF52" i="6" s="1"/>
  <c r="DE52" i="6" a="1"/>
  <c r="DE52" i="6" s="1"/>
  <c r="DD52" i="6" a="1"/>
  <c r="DD52" i="6" s="1"/>
  <c r="DC52" i="6" a="1"/>
  <c r="DC52" i="6" s="1"/>
  <c r="DB52" i="6" a="1"/>
  <c r="DB52" i="6" s="1"/>
  <c r="DA52" i="6" a="1"/>
  <c r="DA52" i="6" s="1"/>
  <c r="CZ52" i="6" a="1"/>
  <c r="CZ52" i="6" s="1"/>
  <c r="CY52" i="6" a="1"/>
  <c r="CY52" i="6" s="1"/>
  <c r="CX52" i="6" a="1"/>
  <c r="CX52" i="6" s="1"/>
  <c r="CW52" i="6" a="1"/>
  <c r="CW52" i="6" s="1"/>
  <c r="CV52" i="6" a="1"/>
  <c r="CV52" i="6" s="1"/>
  <c r="CU52" i="6" a="1"/>
  <c r="CU52" i="6" s="1"/>
  <c r="CT52" i="6" a="1"/>
  <c r="CT52" i="6" s="1"/>
  <c r="CS52" i="6" a="1"/>
  <c r="CS52" i="6" s="1"/>
  <c r="CR52" i="6" a="1"/>
  <c r="CR52" i="6" s="1"/>
  <c r="CQ52" i="6" a="1"/>
  <c r="CQ52" i="6" s="1"/>
  <c r="CP52" i="6" a="1"/>
  <c r="CP52" i="6" s="1"/>
  <c r="CO52" i="6" a="1"/>
  <c r="CO52" i="6" s="1"/>
  <c r="CN52" i="6" a="1"/>
  <c r="CN52" i="6" s="1"/>
  <c r="CM52" i="6" a="1"/>
  <c r="CM52" i="6" s="1"/>
  <c r="CL52" i="6" a="1"/>
  <c r="CL52" i="6" s="1"/>
  <c r="CK52" i="6" a="1"/>
  <c r="CK52" i="6" s="1"/>
  <c r="CJ52" i="6" a="1"/>
  <c r="CJ52" i="6" s="1"/>
  <c r="CI52" i="6" a="1"/>
  <c r="CI52" i="6" s="1"/>
  <c r="CH52" i="6" a="1"/>
  <c r="CH52" i="6" s="1"/>
  <c r="CG52" i="6" a="1"/>
  <c r="CG52" i="6" s="1"/>
  <c r="CF52" i="6" a="1"/>
  <c r="CF52" i="6" s="1"/>
  <c r="CE52" i="6" a="1"/>
  <c r="CE52" i="6" s="1"/>
  <c r="CD52" i="6" a="1"/>
  <c r="CD52" i="6" s="1"/>
  <c r="CC52" i="6" a="1"/>
  <c r="CC52" i="6" s="1"/>
  <c r="CB52" i="6" a="1"/>
  <c r="CB52" i="6" s="1"/>
  <c r="CA52" i="6" a="1"/>
  <c r="CA52" i="6" s="1"/>
  <c r="BZ52" i="6" a="1"/>
  <c r="BZ52" i="6" s="1"/>
  <c r="BY52" i="6" a="1"/>
  <c r="BY52" i="6" s="1"/>
  <c r="BX52" i="6" a="1"/>
  <c r="BX52" i="6" s="1"/>
  <c r="BW52" i="6" a="1"/>
  <c r="BW52" i="6" s="1"/>
  <c r="BV52" i="6" a="1"/>
  <c r="BV52" i="6" s="1"/>
  <c r="BU52" i="6" a="1"/>
  <c r="BU52" i="6" s="1"/>
  <c r="BT52" i="6" a="1"/>
  <c r="BT52" i="6" s="1"/>
  <c r="BS52" i="6" a="1"/>
  <c r="BS52" i="6" s="1"/>
  <c r="BR52" i="6" a="1"/>
  <c r="BR52" i="6" s="1"/>
  <c r="BQ52" i="6" a="1"/>
  <c r="BQ52" i="6" s="1"/>
  <c r="BP52" i="6" a="1"/>
  <c r="BP52" i="6" s="1"/>
  <c r="BO52" i="6" a="1"/>
  <c r="BO52" i="6" s="1"/>
  <c r="BN52" i="6" a="1"/>
  <c r="BN52" i="6" s="1"/>
  <c r="BM52" i="6" a="1"/>
  <c r="BM52" i="6" s="1"/>
  <c r="BL52" i="6" a="1"/>
  <c r="BL52" i="6" s="1"/>
  <c r="BK52" i="6" a="1"/>
  <c r="BK52" i="6" s="1"/>
  <c r="BJ52" i="6" a="1"/>
  <c r="BJ52" i="6" s="1"/>
  <c r="BI52" i="6" a="1"/>
  <c r="BI52" i="6" s="1"/>
  <c r="BH52" i="6" a="1"/>
  <c r="BH52" i="6" s="1"/>
  <c r="BG52" i="6" a="1"/>
  <c r="BG52" i="6" s="1"/>
  <c r="BF52" i="6" a="1"/>
  <c r="BF52" i="6" s="1"/>
  <c r="BE52" i="6" a="1"/>
  <c r="BE52" i="6" s="1"/>
  <c r="BD52" i="6" a="1"/>
  <c r="BD52" i="6" s="1"/>
  <c r="BC52" i="6" a="1"/>
  <c r="BC52" i="6" s="1"/>
  <c r="BB52" i="6" a="1"/>
  <c r="BB52" i="6" s="1"/>
  <c r="BA52" i="6" a="1"/>
  <c r="BA52" i="6" s="1"/>
  <c r="AZ52" i="6" a="1"/>
  <c r="AZ52" i="6" s="1"/>
  <c r="AY52" i="6" a="1"/>
  <c r="AY52" i="6" s="1"/>
  <c r="AX52" i="6" a="1"/>
  <c r="AX52" i="6" s="1"/>
  <c r="AW52" i="6" a="1"/>
  <c r="AW52" i="6" s="1"/>
  <c r="AV52" i="6" a="1"/>
  <c r="AV52" i="6" s="1"/>
  <c r="AU52" i="6" a="1"/>
  <c r="AU52" i="6" s="1"/>
  <c r="AT52" i="6" a="1"/>
  <c r="AT52" i="6" s="1"/>
  <c r="AM52" i="6"/>
  <c r="Z52" i="6"/>
  <c r="IK51" i="6" a="1"/>
  <c r="IK51" i="6" s="1"/>
  <c r="IJ51" i="6" a="1"/>
  <c r="IJ51" i="6" s="1"/>
  <c r="II51" i="6" a="1"/>
  <c r="II51" i="6" s="1"/>
  <c r="IH51" i="6" a="1"/>
  <c r="IH51" i="6" s="1"/>
  <c r="IG51" i="6" a="1"/>
  <c r="IG51" i="6" s="1"/>
  <c r="IF51" i="6" a="1"/>
  <c r="IF51" i="6" s="1"/>
  <c r="IE51" i="6" a="1"/>
  <c r="IE51" i="6" s="1"/>
  <c r="ID51" i="6" a="1"/>
  <c r="ID51" i="6" s="1"/>
  <c r="IC51" i="6" a="1"/>
  <c r="IC51" i="6" s="1"/>
  <c r="IB51" i="6" a="1"/>
  <c r="IB51" i="6" s="1"/>
  <c r="IA51" i="6" a="1"/>
  <c r="IA51" i="6" s="1"/>
  <c r="HZ51" i="6" a="1"/>
  <c r="HZ51" i="6" s="1"/>
  <c r="HY51" i="6" a="1"/>
  <c r="HY51" i="6" s="1"/>
  <c r="HX51" i="6" a="1"/>
  <c r="HX51" i="6" s="1"/>
  <c r="HW51" i="6" a="1"/>
  <c r="HW51" i="6" s="1"/>
  <c r="HV51" i="6" a="1"/>
  <c r="HV51" i="6" s="1"/>
  <c r="HU51" i="6" a="1"/>
  <c r="HU51" i="6" s="1"/>
  <c r="HT51" i="6" a="1"/>
  <c r="HT51" i="6" s="1"/>
  <c r="HS51" i="6" a="1"/>
  <c r="HS51" i="6" s="1"/>
  <c r="HR51" i="6" a="1"/>
  <c r="HR51" i="6" s="1"/>
  <c r="HQ51" i="6" a="1"/>
  <c r="HQ51" i="6" s="1"/>
  <c r="HP51" i="6" a="1"/>
  <c r="HP51" i="6" s="1"/>
  <c r="HO51" i="6" a="1"/>
  <c r="HO51" i="6" s="1"/>
  <c r="HN51" i="6" a="1"/>
  <c r="HN51" i="6" s="1"/>
  <c r="HM51" i="6" a="1"/>
  <c r="HM51" i="6" s="1"/>
  <c r="HL51" i="6" a="1"/>
  <c r="HL51" i="6" s="1"/>
  <c r="HK51" i="6" a="1"/>
  <c r="HK51" i="6" s="1"/>
  <c r="HJ51" i="6" a="1"/>
  <c r="HJ51" i="6" s="1"/>
  <c r="HI51" i="6" a="1"/>
  <c r="HI51" i="6" s="1"/>
  <c r="HH51" i="6" a="1"/>
  <c r="HH51" i="6" s="1"/>
  <c r="HG51" i="6" a="1"/>
  <c r="HG51" i="6" s="1"/>
  <c r="HF51" i="6" a="1"/>
  <c r="HF51" i="6" s="1"/>
  <c r="HE51" i="6" a="1"/>
  <c r="HE51" i="6" s="1"/>
  <c r="HD51" i="6" a="1"/>
  <c r="HD51" i="6" s="1"/>
  <c r="HC51" i="6" a="1"/>
  <c r="HC51" i="6" s="1"/>
  <c r="HB51" i="6" a="1"/>
  <c r="HB51" i="6" s="1"/>
  <c r="HA51" i="6" a="1"/>
  <c r="HA51" i="6" s="1"/>
  <c r="GZ51" i="6" a="1"/>
  <c r="GZ51" i="6" s="1"/>
  <c r="GY51" i="6" a="1"/>
  <c r="GY51" i="6" s="1"/>
  <c r="GX51" i="6" a="1"/>
  <c r="GX51" i="6" s="1"/>
  <c r="GW51" i="6" a="1"/>
  <c r="GW51" i="6" s="1"/>
  <c r="GV51" i="6" a="1"/>
  <c r="GV51" i="6" s="1"/>
  <c r="GU51" i="6" a="1"/>
  <c r="GU51" i="6" s="1"/>
  <c r="GT51" i="6" a="1"/>
  <c r="GT51" i="6" s="1"/>
  <c r="GS51" i="6" a="1"/>
  <c r="GS51" i="6" s="1"/>
  <c r="GR51" i="6" a="1"/>
  <c r="GR51" i="6" s="1"/>
  <c r="GQ51" i="6" a="1"/>
  <c r="GQ51" i="6" s="1"/>
  <c r="GP51" i="6" a="1"/>
  <c r="GP51" i="6" s="1"/>
  <c r="GO51" i="6" a="1"/>
  <c r="GO51" i="6" s="1"/>
  <c r="GN51" i="6" a="1"/>
  <c r="GN51" i="6" s="1"/>
  <c r="GM51" i="6" a="1"/>
  <c r="GM51" i="6" s="1"/>
  <c r="GL51" i="6" a="1"/>
  <c r="GL51" i="6" s="1"/>
  <c r="GK51" i="6" a="1"/>
  <c r="GK51" i="6" s="1"/>
  <c r="GJ51" i="6" a="1"/>
  <c r="GJ51" i="6" s="1"/>
  <c r="GI51" i="6" a="1"/>
  <c r="GI51" i="6" s="1"/>
  <c r="GH51" i="6" a="1"/>
  <c r="GH51" i="6" s="1"/>
  <c r="GG51" i="6" a="1"/>
  <c r="GG51" i="6" s="1"/>
  <c r="GF51" i="6" a="1"/>
  <c r="GF51" i="6" s="1"/>
  <c r="GE51" i="6" a="1"/>
  <c r="GE51" i="6" s="1"/>
  <c r="GD51" i="6" a="1"/>
  <c r="GD51" i="6" s="1"/>
  <c r="GC51" i="6" a="1"/>
  <c r="GC51" i="6" s="1"/>
  <c r="GB51" i="6" a="1"/>
  <c r="GB51" i="6" s="1"/>
  <c r="GA51" i="6" a="1"/>
  <c r="GA51" i="6" s="1"/>
  <c r="FZ51" i="6" a="1"/>
  <c r="FZ51" i="6" s="1"/>
  <c r="FY51" i="6" a="1"/>
  <c r="FY51" i="6" s="1"/>
  <c r="FX51" i="6" a="1"/>
  <c r="FX51" i="6" s="1"/>
  <c r="FW51" i="6" a="1"/>
  <c r="FW51" i="6" s="1"/>
  <c r="FV51" i="6" a="1"/>
  <c r="FV51" i="6" s="1"/>
  <c r="FU51" i="6" a="1"/>
  <c r="FU51" i="6" s="1"/>
  <c r="FT51" i="6" a="1"/>
  <c r="FT51" i="6" s="1"/>
  <c r="FS51" i="6" a="1"/>
  <c r="FS51" i="6" s="1"/>
  <c r="FR51" i="6" a="1"/>
  <c r="FR51" i="6" s="1"/>
  <c r="FQ51" i="6" a="1"/>
  <c r="FQ51" i="6" s="1"/>
  <c r="FP51" i="6" a="1"/>
  <c r="FP51" i="6" s="1"/>
  <c r="FO51" i="6" a="1"/>
  <c r="FO51" i="6" s="1"/>
  <c r="FN51" i="6" a="1"/>
  <c r="FN51" i="6" s="1"/>
  <c r="FM51" i="6" a="1"/>
  <c r="FM51" i="6" s="1"/>
  <c r="FL51" i="6" a="1"/>
  <c r="FL51" i="6" s="1"/>
  <c r="FK51" i="6" a="1"/>
  <c r="FK51" i="6" s="1"/>
  <c r="FJ51" i="6" a="1"/>
  <c r="FJ51" i="6" s="1"/>
  <c r="FI51" i="6" a="1"/>
  <c r="FI51" i="6" s="1"/>
  <c r="FH51" i="6" a="1"/>
  <c r="FH51" i="6" s="1"/>
  <c r="FG51" i="6" a="1"/>
  <c r="FG51" i="6" s="1"/>
  <c r="FF51" i="6" a="1"/>
  <c r="FF51" i="6" s="1"/>
  <c r="FE51" i="6" a="1"/>
  <c r="FE51" i="6" s="1"/>
  <c r="FD51" i="6" a="1"/>
  <c r="FD51" i="6" s="1"/>
  <c r="FC51" i="6" a="1"/>
  <c r="FC51" i="6" s="1"/>
  <c r="FB51" i="6" a="1"/>
  <c r="FB51" i="6" s="1"/>
  <c r="FA51" i="6" a="1"/>
  <c r="FA51" i="6" s="1"/>
  <c r="EZ51" i="6" a="1"/>
  <c r="EZ51" i="6" s="1"/>
  <c r="EY51" i="6" a="1"/>
  <c r="EY51" i="6" s="1"/>
  <c r="EX51" i="6" a="1"/>
  <c r="EX51" i="6" s="1"/>
  <c r="EW51" i="6" a="1"/>
  <c r="EW51" i="6" s="1"/>
  <c r="EV51" i="6" a="1"/>
  <c r="EV51" i="6" s="1"/>
  <c r="EU51" i="6" a="1"/>
  <c r="EU51" i="6" s="1"/>
  <c r="ET51" i="6" a="1"/>
  <c r="ET51" i="6" s="1"/>
  <c r="ES51" i="6" a="1"/>
  <c r="ES51" i="6" s="1"/>
  <c r="ER51" i="6" a="1"/>
  <c r="ER51" i="6" s="1"/>
  <c r="EQ51" i="6" a="1"/>
  <c r="EQ51" i="6" s="1"/>
  <c r="EP51" i="6" a="1"/>
  <c r="EP51" i="6" s="1"/>
  <c r="EO51" i="6" a="1"/>
  <c r="EO51" i="6" s="1"/>
  <c r="EN51" i="6" a="1"/>
  <c r="EN51" i="6" s="1"/>
  <c r="EM51" i="6" a="1"/>
  <c r="EM51" i="6" s="1"/>
  <c r="EL51" i="6" a="1"/>
  <c r="EL51" i="6" s="1"/>
  <c r="EK51" i="6" a="1"/>
  <c r="EK51" i="6" s="1"/>
  <c r="EJ51" i="6" a="1"/>
  <c r="EJ51" i="6" s="1"/>
  <c r="EI51" i="6" a="1"/>
  <c r="EI51" i="6" s="1"/>
  <c r="EH51" i="6" a="1"/>
  <c r="EH51" i="6" s="1"/>
  <c r="EG51" i="6" a="1"/>
  <c r="EG51" i="6" s="1"/>
  <c r="EF51" i="6" a="1"/>
  <c r="EF51" i="6" s="1"/>
  <c r="EE51" i="6" a="1"/>
  <c r="EE51" i="6" s="1"/>
  <c r="ED51" i="6" a="1"/>
  <c r="ED51" i="6" s="1"/>
  <c r="EC51" i="6" a="1"/>
  <c r="EC51" i="6" s="1"/>
  <c r="EB51" i="6" a="1"/>
  <c r="EB51" i="6" s="1"/>
  <c r="EA51" i="6" a="1"/>
  <c r="EA51" i="6" s="1"/>
  <c r="DZ51" i="6" a="1"/>
  <c r="DZ51" i="6" s="1"/>
  <c r="DY51" i="6" a="1"/>
  <c r="DY51" i="6" s="1"/>
  <c r="DX51" i="6" a="1"/>
  <c r="DX51" i="6" s="1"/>
  <c r="DW51" i="6" a="1"/>
  <c r="DW51" i="6" s="1"/>
  <c r="DV51" i="6" a="1"/>
  <c r="DV51" i="6" s="1"/>
  <c r="DU51" i="6" a="1"/>
  <c r="DU51" i="6" s="1"/>
  <c r="DT51" i="6" a="1"/>
  <c r="DT51" i="6" s="1"/>
  <c r="DS51" i="6" a="1"/>
  <c r="DS51" i="6" s="1"/>
  <c r="DR51" i="6" a="1"/>
  <c r="DR51" i="6" s="1"/>
  <c r="DQ51" i="6" a="1"/>
  <c r="DQ51" i="6" s="1"/>
  <c r="DP51" i="6" a="1"/>
  <c r="DP51" i="6" s="1"/>
  <c r="DO51" i="6" a="1"/>
  <c r="DO51" i="6" s="1"/>
  <c r="DN51" i="6" a="1"/>
  <c r="DN51" i="6" s="1"/>
  <c r="DM51" i="6" a="1"/>
  <c r="DM51" i="6" s="1"/>
  <c r="DL51" i="6" a="1"/>
  <c r="DL51" i="6" s="1"/>
  <c r="DK51" i="6" a="1"/>
  <c r="DK51" i="6" s="1"/>
  <c r="DJ51" i="6" a="1"/>
  <c r="DJ51" i="6" s="1"/>
  <c r="DI51" i="6" a="1"/>
  <c r="DI51" i="6" s="1"/>
  <c r="DH51" i="6" a="1"/>
  <c r="DH51" i="6" s="1"/>
  <c r="DG51" i="6" a="1"/>
  <c r="DG51" i="6" s="1"/>
  <c r="DF51" i="6" a="1"/>
  <c r="DF51" i="6" s="1"/>
  <c r="DE51" i="6" a="1"/>
  <c r="DE51" i="6" s="1"/>
  <c r="DD51" i="6" a="1"/>
  <c r="DD51" i="6" s="1"/>
  <c r="DC51" i="6" a="1"/>
  <c r="DC51" i="6" s="1"/>
  <c r="DB51" i="6" a="1"/>
  <c r="DB51" i="6" s="1"/>
  <c r="DA51" i="6" a="1"/>
  <c r="DA51" i="6" s="1"/>
  <c r="CZ51" i="6" a="1"/>
  <c r="CZ51" i="6" s="1"/>
  <c r="CY51" i="6" a="1"/>
  <c r="CY51" i="6" s="1"/>
  <c r="CX51" i="6" a="1"/>
  <c r="CX51" i="6" s="1"/>
  <c r="CW51" i="6" a="1"/>
  <c r="CW51" i="6" s="1"/>
  <c r="CV51" i="6" a="1"/>
  <c r="CV51" i="6" s="1"/>
  <c r="CU51" i="6" a="1"/>
  <c r="CU51" i="6" s="1"/>
  <c r="CT51" i="6" a="1"/>
  <c r="CT51" i="6" s="1"/>
  <c r="CS51" i="6" a="1"/>
  <c r="CS51" i="6" s="1"/>
  <c r="CR51" i="6" a="1"/>
  <c r="CR51" i="6" s="1"/>
  <c r="CQ51" i="6" a="1"/>
  <c r="CQ51" i="6" s="1"/>
  <c r="CP51" i="6" a="1"/>
  <c r="CP51" i="6" s="1"/>
  <c r="CO51" i="6" a="1"/>
  <c r="CO51" i="6" s="1"/>
  <c r="CN51" i="6" a="1"/>
  <c r="CN51" i="6" s="1"/>
  <c r="CM51" i="6" a="1"/>
  <c r="CM51" i="6" s="1"/>
  <c r="CL51" i="6" a="1"/>
  <c r="CL51" i="6" s="1"/>
  <c r="CK51" i="6" a="1"/>
  <c r="CK51" i="6" s="1"/>
  <c r="CJ51" i="6" a="1"/>
  <c r="CJ51" i="6" s="1"/>
  <c r="CI51" i="6" a="1"/>
  <c r="CI51" i="6" s="1"/>
  <c r="CH51" i="6" a="1"/>
  <c r="CH51" i="6" s="1"/>
  <c r="CG51" i="6" a="1"/>
  <c r="CG51" i="6" s="1"/>
  <c r="CF51" i="6" a="1"/>
  <c r="CF51" i="6" s="1"/>
  <c r="CE51" i="6" a="1"/>
  <c r="CE51" i="6" s="1"/>
  <c r="CD51" i="6" a="1"/>
  <c r="CD51" i="6" s="1"/>
  <c r="CC51" i="6" a="1"/>
  <c r="CC51" i="6" s="1"/>
  <c r="CB51" i="6" a="1"/>
  <c r="CB51" i="6" s="1"/>
  <c r="CA51" i="6" a="1"/>
  <c r="CA51" i="6" s="1"/>
  <c r="BZ51" i="6" a="1"/>
  <c r="BZ51" i="6" s="1"/>
  <c r="BY51" i="6" a="1"/>
  <c r="BY51" i="6" s="1"/>
  <c r="BX51" i="6" a="1"/>
  <c r="BX51" i="6" s="1"/>
  <c r="BW51" i="6" a="1"/>
  <c r="BW51" i="6" s="1"/>
  <c r="BV51" i="6" a="1"/>
  <c r="BV51" i="6" s="1"/>
  <c r="BU51" i="6" a="1"/>
  <c r="BU51" i="6" s="1"/>
  <c r="BT51" i="6" a="1"/>
  <c r="BT51" i="6" s="1"/>
  <c r="BS51" i="6" a="1"/>
  <c r="BS51" i="6" s="1"/>
  <c r="BR51" i="6" a="1"/>
  <c r="BR51" i="6" s="1"/>
  <c r="BQ51" i="6" a="1"/>
  <c r="BQ51" i="6" s="1"/>
  <c r="BP51" i="6" a="1"/>
  <c r="BP51" i="6" s="1"/>
  <c r="BO51" i="6" a="1"/>
  <c r="BO51" i="6" s="1"/>
  <c r="BN51" i="6" a="1"/>
  <c r="BN51" i="6" s="1"/>
  <c r="BM51" i="6" a="1"/>
  <c r="BM51" i="6" s="1"/>
  <c r="BL51" i="6" a="1"/>
  <c r="BL51" i="6" s="1"/>
  <c r="BK51" i="6" a="1"/>
  <c r="BK51" i="6" s="1"/>
  <c r="BJ51" i="6" a="1"/>
  <c r="BJ51" i="6" s="1"/>
  <c r="BI51" i="6" a="1"/>
  <c r="BI51" i="6" s="1"/>
  <c r="BH51" i="6" a="1"/>
  <c r="BH51" i="6" s="1"/>
  <c r="BG51" i="6" a="1"/>
  <c r="BG51" i="6" s="1"/>
  <c r="BF51" i="6" a="1"/>
  <c r="BF51" i="6" s="1"/>
  <c r="BE51" i="6" a="1"/>
  <c r="BE51" i="6" s="1"/>
  <c r="BD51" i="6" a="1"/>
  <c r="BD51" i="6" s="1"/>
  <c r="BC51" i="6" a="1"/>
  <c r="BC51" i="6" s="1"/>
  <c r="BB51" i="6" a="1"/>
  <c r="BB51" i="6" s="1"/>
  <c r="BA51" i="6" a="1"/>
  <c r="BA51" i="6" s="1"/>
  <c r="AZ51" i="6" a="1"/>
  <c r="AZ51" i="6" s="1"/>
  <c r="AY51" i="6" a="1"/>
  <c r="AY51" i="6" s="1"/>
  <c r="AX51" i="6" a="1"/>
  <c r="AX51" i="6" s="1"/>
  <c r="AW51" i="6" a="1"/>
  <c r="AW51" i="6" s="1"/>
  <c r="AV51" i="6" a="1"/>
  <c r="AV51" i="6" s="1"/>
  <c r="AU51" i="6" a="1"/>
  <c r="AU51" i="6" s="1"/>
  <c r="AT51" i="6" a="1"/>
  <c r="AT51" i="6" s="1"/>
  <c r="AQ51" i="6"/>
  <c r="AR51" i="6" s="1"/>
  <c r="AM51" i="6"/>
  <c r="AN51" i="6" s="1"/>
  <c r="AK51" i="6"/>
  <c r="AF51" i="6"/>
  <c r="AD51" i="6"/>
  <c r="AB51" i="6"/>
  <c r="Z51" i="6"/>
  <c r="X51" i="6"/>
  <c r="V51" i="6"/>
  <c r="T51" i="6"/>
  <c r="R51" i="6"/>
  <c r="P51" i="6"/>
  <c r="N51" i="6"/>
  <c r="L51" i="6"/>
  <c r="J51" i="6"/>
  <c r="H51" i="6"/>
  <c r="F51" i="6"/>
  <c r="IK50" i="6" a="1"/>
  <c r="IK50" i="6" s="1"/>
  <c r="IJ50" i="6"/>
  <c r="IJ50" i="6" a="1"/>
  <c r="II50" i="6" a="1"/>
  <c r="II50" i="6" s="1"/>
  <c r="IH50" i="6" a="1"/>
  <c r="IH50" i="6" s="1"/>
  <c r="IG50" i="6" a="1"/>
  <c r="IG50" i="6" s="1"/>
  <c r="IF50" i="6"/>
  <c r="IF50" i="6" a="1"/>
  <c r="IE50" i="6" a="1"/>
  <c r="IE50" i="6" s="1"/>
  <c r="ID50" i="6" a="1"/>
  <c r="ID50" i="6" s="1"/>
  <c r="IC50" i="6" a="1"/>
  <c r="IC50" i="6" s="1"/>
  <c r="IB50" i="6"/>
  <c r="IB50" i="6" a="1"/>
  <c r="IA50" i="6" a="1"/>
  <c r="IA50" i="6" s="1"/>
  <c r="HZ50" i="6" a="1"/>
  <c r="HZ50" i="6" s="1"/>
  <c r="HY50" i="6" a="1"/>
  <c r="HY50" i="6" s="1"/>
  <c r="HX50" i="6"/>
  <c r="HX50" i="6" a="1"/>
  <c r="HW50" i="6" a="1"/>
  <c r="HW50" i="6" s="1"/>
  <c r="HV50" i="6" a="1"/>
  <c r="HV50" i="6" s="1"/>
  <c r="HU50" i="6" a="1"/>
  <c r="HU50" i="6" s="1"/>
  <c r="HT50" i="6"/>
  <c r="HT50" i="6" a="1"/>
  <c r="HS50" i="6" a="1"/>
  <c r="HS50" i="6" s="1"/>
  <c r="HR50" i="6" a="1"/>
  <c r="HR50" i="6" s="1"/>
  <c r="HQ50" i="6" a="1"/>
  <c r="HQ50" i="6" s="1"/>
  <c r="HP50" i="6"/>
  <c r="HP50" i="6" a="1"/>
  <c r="HO50" i="6" a="1"/>
  <c r="HO50" i="6" s="1"/>
  <c r="HN50" i="6" a="1"/>
  <c r="HN50" i="6" s="1"/>
  <c r="HM50" i="6" a="1"/>
  <c r="HM50" i="6" s="1"/>
  <c r="HL50" i="6"/>
  <c r="HL50" i="6" a="1"/>
  <c r="HK50" i="6" a="1"/>
  <c r="HK50" i="6" s="1"/>
  <c r="HJ50" i="6" a="1"/>
  <c r="HJ50" i="6" s="1"/>
  <c r="HI50" i="6" a="1"/>
  <c r="HI50" i="6" s="1"/>
  <c r="HH50" i="6"/>
  <c r="HH50" i="6" a="1"/>
  <c r="HG50" i="6" a="1"/>
  <c r="HG50" i="6" s="1"/>
  <c r="HF50" i="6" a="1"/>
  <c r="HF50" i="6" s="1"/>
  <c r="HE50" i="6" a="1"/>
  <c r="HE50" i="6" s="1"/>
  <c r="HD50" i="6"/>
  <c r="HD50" i="6" a="1"/>
  <c r="HC50" i="6" a="1"/>
  <c r="HC50" i="6" s="1"/>
  <c r="HB50" i="6" a="1"/>
  <c r="HB50" i="6" s="1"/>
  <c r="HA50" i="6" a="1"/>
  <c r="HA50" i="6" s="1"/>
  <c r="GZ50" i="6"/>
  <c r="GZ50" i="6" a="1"/>
  <c r="GY50" i="6" a="1"/>
  <c r="GY50" i="6" s="1"/>
  <c r="GX50" i="6" a="1"/>
  <c r="GX50" i="6" s="1"/>
  <c r="GW50" i="6" a="1"/>
  <c r="GW50" i="6" s="1"/>
  <c r="GV50" i="6"/>
  <c r="GV50" i="6" a="1"/>
  <c r="GU50" i="6" a="1"/>
  <c r="GU50" i="6" s="1"/>
  <c r="GT50" i="6" a="1"/>
  <c r="GT50" i="6" s="1"/>
  <c r="GS50" i="6" a="1"/>
  <c r="GS50" i="6" s="1"/>
  <c r="GR50" i="6"/>
  <c r="GR50" i="6" a="1"/>
  <c r="GQ50" i="6" a="1"/>
  <c r="GQ50" i="6" s="1"/>
  <c r="GP50" i="6" a="1"/>
  <c r="GP50" i="6" s="1"/>
  <c r="GO50" i="6" a="1"/>
  <c r="GO50" i="6" s="1"/>
  <c r="GN50" i="6"/>
  <c r="GN50" i="6" a="1"/>
  <c r="GM50" i="6" a="1"/>
  <c r="GM50" i="6" s="1"/>
  <c r="GL50" i="6" a="1"/>
  <c r="GL50" i="6" s="1"/>
  <c r="GK50" i="6" a="1"/>
  <c r="GK50" i="6" s="1"/>
  <c r="GJ50" i="6"/>
  <c r="GJ50" i="6" a="1"/>
  <c r="GI50" i="6" a="1"/>
  <c r="GI50" i="6" s="1"/>
  <c r="GH50" i="6" a="1"/>
  <c r="GH50" i="6" s="1"/>
  <c r="GG50" i="6" a="1"/>
  <c r="GG50" i="6" s="1"/>
  <c r="GF50" i="6"/>
  <c r="GF50" i="6" a="1"/>
  <c r="GE50" i="6" a="1"/>
  <c r="GE50" i="6" s="1"/>
  <c r="GD50" i="6" a="1"/>
  <c r="GD50" i="6" s="1"/>
  <c r="GC50" i="6" a="1"/>
  <c r="GC50" i="6" s="1"/>
  <c r="GB50" i="6"/>
  <c r="GB50" i="6" a="1"/>
  <c r="GA50" i="6" a="1"/>
  <c r="GA50" i="6" s="1"/>
  <c r="FZ50" i="6" a="1"/>
  <c r="FZ50" i="6" s="1"/>
  <c r="FY50" i="6" a="1"/>
  <c r="FY50" i="6" s="1"/>
  <c r="FX50" i="6"/>
  <c r="FX50" i="6" a="1"/>
  <c r="FW50" i="6" a="1"/>
  <c r="FW50" i="6" s="1"/>
  <c r="FV50" i="6" a="1"/>
  <c r="FV50" i="6" s="1"/>
  <c r="FU50" i="6" a="1"/>
  <c r="FU50" i="6" s="1"/>
  <c r="FT50" i="6"/>
  <c r="FT50" i="6" a="1"/>
  <c r="FS50" i="6" a="1"/>
  <c r="FS50" i="6" s="1"/>
  <c r="FR50" i="6" a="1"/>
  <c r="FR50" i="6" s="1"/>
  <c r="FQ50" i="6" a="1"/>
  <c r="FQ50" i="6" s="1"/>
  <c r="FP50" i="6"/>
  <c r="FP50" i="6" a="1"/>
  <c r="FO50" i="6" a="1"/>
  <c r="FO50" i="6" s="1"/>
  <c r="FN50" i="6" a="1"/>
  <c r="FN50" i="6" s="1"/>
  <c r="FM50" i="6" a="1"/>
  <c r="FM50" i="6" s="1"/>
  <c r="FL50" i="6"/>
  <c r="FL50" i="6" a="1"/>
  <c r="FK50" i="6" a="1"/>
  <c r="FK50" i="6" s="1"/>
  <c r="FJ50" i="6" a="1"/>
  <c r="FJ50" i="6" s="1"/>
  <c r="FI50" i="6" a="1"/>
  <c r="FI50" i="6" s="1"/>
  <c r="FH50" i="6"/>
  <c r="FH50" i="6" a="1"/>
  <c r="FG50" i="6" a="1"/>
  <c r="FG50" i="6" s="1"/>
  <c r="FF50" i="6" a="1"/>
  <c r="FF50" i="6" s="1"/>
  <c r="FE50" i="6" a="1"/>
  <c r="FE50" i="6" s="1"/>
  <c r="FD50" i="6"/>
  <c r="FD50" i="6" a="1"/>
  <c r="FC50" i="6" a="1"/>
  <c r="FC50" i="6" s="1"/>
  <c r="FB50" i="6" a="1"/>
  <c r="FB50" i="6" s="1"/>
  <c r="FA50" i="6" a="1"/>
  <c r="FA50" i="6" s="1"/>
  <c r="EZ50" i="6" a="1"/>
  <c r="EZ50" i="6" s="1"/>
  <c r="EY50" i="6" a="1"/>
  <c r="EY50" i="6" s="1"/>
  <c r="EX50" i="6" a="1"/>
  <c r="EX50" i="6" s="1"/>
  <c r="EW50" i="6" a="1"/>
  <c r="EW50" i="6" s="1"/>
  <c r="EV50" i="6" a="1"/>
  <c r="EV50" i="6" s="1"/>
  <c r="EU50" i="6" a="1"/>
  <c r="EU50" i="6" s="1"/>
  <c r="ET50" i="6" a="1"/>
  <c r="ET50" i="6" s="1"/>
  <c r="ES50" i="6" a="1"/>
  <c r="ES50" i="6" s="1"/>
  <c r="ER50" i="6" a="1"/>
  <c r="ER50" i="6" s="1"/>
  <c r="EQ50" i="6" a="1"/>
  <c r="EQ50" i="6" s="1"/>
  <c r="EP50" i="6" a="1"/>
  <c r="EP50" i="6" s="1"/>
  <c r="EO50" i="6" a="1"/>
  <c r="EO50" i="6" s="1"/>
  <c r="EN50" i="6" a="1"/>
  <c r="EN50" i="6" s="1"/>
  <c r="EM50" i="6" a="1"/>
  <c r="EM50" i="6" s="1"/>
  <c r="EL50" i="6" a="1"/>
  <c r="EL50" i="6" s="1"/>
  <c r="EK50" i="6" a="1"/>
  <c r="EK50" i="6" s="1"/>
  <c r="EJ50" i="6" a="1"/>
  <c r="EJ50" i="6" s="1"/>
  <c r="EI50" i="6" a="1"/>
  <c r="EI50" i="6" s="1"/>
  <c r="EH50" i="6" a="1"/>
  <c r="EH50" i="6" s="1"/>
  <c r="EG50" i="6" a="1"/>
  <c r="EG50" i="6" s="1"/>
  <c r="EF50" i="6" a="1"/>
  <c r="EF50" i="6" s="1"/>
  <c r="EE50" i="6" a="1"/>
  <c r="EE50" i="6" s="1"/>
  <c r="ED50" i="6" a="1"/>
  <c r="ED50" i="6" s="1"/>
  <c r="EC50" i="6" a="1"/>
  <c r="EC50" i="6" s="1"/>
  <c r="EB50" i="6" a="1"/>
  <c r="EB50" i="6" s="1"/>
  <c r="EA50" i="6" a="1"/>
  <c r="EA50" i="6" s="1"/>
  <c r="DZ50" i="6" a="1"/>
  <c r="DZ50" i="6" s="1"/>
  <c r="DY50" i="6" a="1"/>
  <c r="DY50" i="6" s="1"/>
  <c r="DX50" i="6" a="1"/>
  <c r="DX50" i="6" s="1"/>
  <c r="DW50" i="6" a="1"/>
  <c r="DW50" i="6" s="1"/>
  <c r="DV50" i="6" a="1"/>
  <c r="DV50" i="6" s="1"/>
  <c r="DU50" i="6" a="1"/>
  <c r="DU50" i="6" s="1"/>
  <c r="DT50" i="6" a="1"/>
  <c r="DT50" i="6" s="1"/>
  <c r="DS50" i="6" a="1"/>
  <c r="DS50" i="6" s="1"/>
  <c r="DR50" i="6" a="1"/>
  <c r="DR50" i="6" s="1"/>
  <c r="DQ50" i="6" a="1"/>
  <c r="DQ50" i="6" s="1"/>
  <c r="DP50" i="6" a="1"/>
  <c r="DP50" i="6" s="1"/>
  <c r="DO50" i="6" a="1"/>
  <c r="DO50" i="6" s="1"/>
  <c r="DN50" i="6" a="1"/>
  <c r="DN50" i="6" s="1"/>
  <c r="DM50" i="6" a="1"/>
  <c r="DM50" i="6" s="1"/>
  <c r="DL50" i="6" a="1"/>
  <c r="DL50" i="6" s="1"/>
  <c r="DK50" i="6" a="1"/>
  <c r="DK50" i="6" s="1"/>
  <c r="DJ50" i="6" a="1"/>
  <c r="DJ50" i="6" s="1"/>
  <c r="DI50" i="6" a="1"/>
  <c r="DI50" i="6" s="1"/>
  <c r="DH50" i="6" a="1"/>
  <c r="DH50" i="6" s="1"/>
  <c r="DG50" i="6" a="1"/>
  <c r="DG50" i="6" s="1"/>
  <c r="DF50" i="6" a="1"/>
  <c r="DF50" i="6" s="1"/>
  <c r="DE50" i="6" a="1"/>
  <c r="DE50" i="6" s="1"/>
  <c r="DD50" i="6" a="1"/>
  <c r="DD50" i="6" s="1"/>
  <c r="DC50" i="6" a="1"/>
  <c r="DC50" i="6" s="1"/>
  <c r="DB50" i="6" a="1"/>
  <c r="DB50" i="6" s="1"/>
  <c r="DA50" i="6" a="1"/>
  <c r="DA50" i="6" s="1"/>
  <c r="CZ50" i="6" a="1"/>
  <c r="CZ50" i="6" s="1"/>
  <c r="CY50" i="6" a="1"/>
  <c r="CY50" i="6" s="1"/>
  <c r="CX50" i="6" a="1"/>
  <c r="CX50" i="6" s="1"/>
  <c r="CW50" i="6" a="1"/>
  <c r="CW50" i="6" s="1"/>
  <c r="CV50" i="6" a="1"/>
  <c r="CV50" i="6" s="1"/>
  <c r="CU50" i="6" a="1"/>
  <c r="CU50" i="6" s="1"/>
  <c r="CT50" i="6" a="1"/>
  <c r="CT50" i="6" s="1"/>
  <c r="CS50" i="6" a="1"/>
  <c r="CS50" i="6" s="1"/>
  <c r="CR50" i="6" a="1"/>
  <c r="CR50" i="6" s="1"/>
  <c r="CQ50" i="6" a="1"/>
  <c r="CQ50" i="6" s="1"/>
  <c r="CP50" i="6" a="1"/>
  <c r="CP50" i="6" s="1"/>
  <c r="CO50" i="6" a="1"/>
  <c r="CO50" i="6" s="1"/>
  <c r="CN50" i="6" a="1"/>
  <c r="CN50" i="6" s="1"/>
  <c r="CM50" i="6" a="1"/>
  <c r="CM50" i="6" s="1"/>
  <c r="CL50" i="6" a="1"/>
  <c r="CL50" i="6" s="1"/>
  <c r="CK50" i="6" a="1"/>
  <c r="CK50" i="6" s="1"/>
  <c r="CJ50" i="6" a="1"/>
  <c r="CJ50" i="6" s="1"/>
  <c r="CI50" i="6" a="1"/>
  <c r="CI50" i="6" s="1"/>
  <c r="CH50" i="6" a="1"/>
  <c r="CH50" i="6" s="1"/>
  <c r="CG50" i="6" a="1"/>
  <c r="CG50" i="6" s="1"/>
  <c r="CF50" i="6" a="1"/>
  <c r="CF50" i="6" s="1"/>
  <c r="CE50" i="6" a="1"/>
  <c r="CE50" i="6" s="1"/>
  <c r="CD50" i="6" a="1"/>
  <c r="CD50" i="6" s="1"/>
  <c r="CC50" i="6" a="1"/>
  <c r="CC50" i="6" s="1"/>
  <c r="CB50" i="6" a="1"/>
  <c r="CB50" i="6" s="1"/>
  <c r="CA50" i="6" a="1"/>
  <c r="CA50" i="6" s="1"/>
  <c r="BZ50" i="6" a="1"/>
  <c r="BZ50" i="6" s="1"/>
  <c r="BY50" i="6" a="1"/>
  <c r="BY50" i="6" s="1"/>
  <c r="BX50" i="6" a="1"/>
  <c r="BX50" i="6" s="1"/>
  <c r="BW50" i="6" a="1"/>
  <c r="BW50" i="6" s="1"/>
  <c r="BV50" i="6" a="1"/>
  <c r="BV50" i="6" s="1"/>
  <c r="BU50" i="6" a="1"/>
  <c r="BU50" i="6" s="1"/>
  <c r="BT50" i="6" a="1"/>
  <c r="BT50" i="6" s="1"/>
  <c r="BS50" i="6" a="1"/>
  <c r="BS50" i="6" s="1"/>
  <c r="BR50" i="6" a="1"/>
  <c r="BR50" i="6" s="1"/>
  <c r="BQ50" i="6" a="1"/>
  <c r="BQ50" i="6" s="1"/>
  <c r="BP50" i="6" a="1"/>
  <c r="BP50" i="6" s="1"/>
  <c r="BO50" i="6" a="1"/>
  <c r="BO50" i="6" s="1"/>
  <c r="BN50" i="6" a="1"/>
  <c r="BN50" i="6" s="1"/>
  <c r="BM50" i="6" a="1"/>
  <c r="BM50" i="6" s="1"/>
  <c r="BL50" i="6" a="1"/>
  <c r="BL50" i="6" s="1"/>
  <c r="BK50" i="6" a="1"/>
  <c r="BK50" i="6" s="1"/>
  <c r="BJ50" i="6" a="1"/>
  <c r="BJ50" i="6" s="1"/>
  <c r="BI50" i="6" a="1"/>
  <c r="BI50" i="6" s="1"/>
  <c r="BH50" i="6" a="1"/>
  <c r="BH50" i="6" s="1"/>
  <c r="BG50" i="6" a="1"/>
  <c r="BG50" i="6" s="1"/>
  <c r="BF50" i="6" a="1"/>
  <c r="BF50" i="6" s="1"/>
  <c r="BE50" i="6" a="1"/>
  <c r="BE50" i="6" s="1"/>
  <c r="BD50" i="6" a="1"/>
  <c r="BD50" i="6" s="1"/>
  <c r="BC50" i="6" a="1"/>
  <c r="BC50" i="6" s="1"/>
  <c r="BB50" i="6" a="1"/>
  <c r="BB50" i="6" s="1"/>
  <c r="BA50" i="6" a="1"/>
  <c r="BA50" i="6" s="1"/>
  <c r="AZ50" i="6" a="1"/>
  <c r="AZ50" i="6" s="1"/>
  <c r="AY50" i="6" a="1"/>
  <c r="AY50" i="6" s="1"/>
  <c r="AX50" i="6" a="1"/>
  <c r="AX50" i="6" s="1"/>
  <c r="AW50" i="6" a="1"/>
  <c r="AW50" i="6" s="1"/>
  <c r="AV50" i="6" a="1"/>
  <c r="AV50" i="6" s="1"/>
  <c r="AU50" i="6" a="1"/>
  <c r="AU50" i="6" s="1"/>
  <c r="AT50" i="6" a="1"/>
  <c r="AT50" i="6" s="1"/>
  <c r="AM50" i="6"/>
  <c r="AQ50" i="6" s="1"/>
  <c r="AK50" i="6"/>
  <c r="AC50" i="6"/>
  <c r="AA50" i="6"/>
  <c r="Y50" i="6"/>
  <c r="U50" i="6"/>
  <c r="S50" i="6"/>
  <c r="Q50" i="6"/>
  <c r="M50" i="6"/>
  <c r="K50" i="6"/>
  <c r="I50" i="6"/>
  <c r="D50" i="6"/>
  <c r="IK49" i="6" a="1"/>
  <c r="IK49" i="6" s="1"/>
  <c r="IJ49" i="6" a="1"/>
  <c r="IJ49" i="6" s="1"/>
  <c r="II49" i="6" a="1"/>
  <c r="II49" i="6" s="1"/>
  <c r="IH49" i="6" a="1"/>
  <c r="IH49" i="6" s="1"/>
  <c r="IG49" i="6" a="1"/>
  <c r="IG49" i="6" s="1"/>
  <c r="IF49" i="6" a="1"/>
  <c r="IF49" i="6" s="1"/>
  <c r="IE49" i="6" a="1"/>
  <c r="IE49" i="6" s="1"/>
  <c r="ID49" i="6" a="1"/>
  <c r="ID49" i="6" s="1"/>
  <c r="IC49" i="6" a="1"/>
  <c r="IC49" i="6" s="1"/>
  <c r="IB49" i="6" a="1"/>
  <c r="IB49" i="6" s="1"/>
  <c r="IA49" i="6" a="1"/>
  <c r="IA49" i="6" s="1"/>
  <c r="HZ49" i="6" a="1"/>
  <c r="HZ49" i="6" s="1"/>
  <c r="HY49" i="6" a="1"/>
  <c r="HY49" i="6" s="1"/>
  <c r="HX49" i="6" a="1"/>
  <c r="HX49" i="6" s="1"/>
  <c r="HW49" i="6" a="1"/>
  <c r="HW49" i="6" s="1"/>
  <c r="HV49" i="6" a="1"/>
  <c r="HV49" i="6" s="1"/>
  <c r="HU49" i="6" a="1"/>
  <c r="HU49" i="6" s="1"/>
  <c r="HT49" i="6" a="1"/>
  <c r="HT49" i="6" s="1"/>
  <c r="HS49" i="6" a="1"/>
  <c r="HS49" i="6" s="1"/>
  <c r="HR49" i="6" a="1"/>
  <c r="HR49" i="6" s="1"/>
  <c r="HQ49" i="6" a="1"/>
  <c r="HQ49" i="6" s="1"/>
  <c r="HP49" i="6" a="1"/>
  <c r="HP49" i="6" s="1"/>
  <c r="HO49" i="6" a="1"/>
  <c r="HO49" i="6" s="1"/>
  <c r="HN49" i="6" a="1"/>
  <c r="HN49" i="6" s="1"/>
  <c r="HM49" i="6" a="1"/>
  <c r="HM49" i="6" s="1"/>
  <c r="HL49" i="6" a="1"/>
  <c r="HL49" i="6" s="1"/>
  <c r="HK49" i="6" a="1"/>
  <c r="HK49" i="6" s="1"/>
  <c r="HJ49" i="6" a="1"/>
  <c r="HJ49" i="6" s="1"/>
  <c r="HI49" i="6" a="1"/>
  <c r="HI49" i="6" s="1"/>
  <c r="HH49" i="6" a="1"/>
  <c r="HH49" i="6" s="1"/>
  <c r="HG49" i="6" a="1"/>
  <c r="HG49" i="6" s="1"/>
  <c r="HF49" i="6" a="1"/>
  <c r="HF49" i="6" s="1"/>
  <c r="HE49" i="6" a="1"/>
  <c r="HE49" i="6" s="1"/>
  <c r="HD49" i="6" a="1"/>
  <c r="HD49" i="6" s="1"/>
  <c r="HC49" i="6" a="1"/>
  <c r="HC49" i="6" s="1"/>
  <c r="HB49" i="6" a="1"/>
  <c r="HB49" i="6" s="1"/>
  <c r="HA49" i="6" a="1"/>
  <c r="HA49" i="6" s="1"/>
  <c r="GZ49" i="6" a="1"/>
  <c r="GZ49" i="6" s="1"/>
  <c r="GY49" i="6" a="1"/>
  <c r="GY49" i="6" s="1"/>
  <c r="GX49" i="6" a="1"/>
  <c r="GX49" i="6" s="1"/>
  <c r="GW49" i="6" a="1"/>
  <c r="GW49" i="6" s="1"/>
  <c r="GV49" i="6" a="1"/>
  <c r="GV49" i="6" s="1"/>
  <c r="GU49" i="6" a="1"/>
  <c r="GU49" i="6" s="1"/>
  <c r="GT49" i="6" a="1"/>
  <c r="GT49" i="6" s="1"/>
  <c r="GS49" i="6" a="1"/>
  <c r="GS49" i="6" s="1"/>
  <c r="GR49" i="6" a="1"/>
  <c r="GR49" i="6" s="1"/>
  <c r="GQ49" i="6" a="1"/>
  <c r="GQ49" i="6" s="1"/>
  <c r="GP49" i="6" a="1"/>
  <c r="GP49" i="6" s="1"/>
  <c r="GO49" i="6" a="1"/>
  <c r="GO49" i="6" s="1"/>
  <c r="GN49" i="6" a="1"/>
  <c r="GN49" i="6" s="1"/>
  <c r="GM49" i="6" a="1"/>
  <c r="GM49" i="6" s="1"/>
  <c r="GL49" i="6" a="1"/>
  <c r="GL49" i="6" s="1"/>
  <c r="GK49" i="6" a="1"/>
  <c r="GK49" i="6" s="1"/>
  <c r="GJ49" i="6" a="1"/>
  <c r="GJ49" i="6" s="1"/>
  <c r="GI49" i="6" a="1"/>
  <c r="GI49" i="6" s="1"/>
  <c r="GH49" i="6" a="1"/>
  <c r="GH49" i="6" s="1"/>
  <c r="GG49" i="6" a="1"/>
  <c r="GG49" i="6" s="1"/>
  <c r="GF49" i="6" a="1"/>
  <c r="GF49" i="6" s="1"/>
  <c r="GE49" i="6" a="1"/>
  <c r="GE49" i="6" s="1"/>
  <c r="GD49" i="6" a="1"/>
  <c r="GD49" i="6" s="1"/>
  <c r="GC49" i="6" a="1"/>
  <c r="GC49" i="6" s="1"/>
  <c r="GB49" i="6" a="1"/>
  <c r="GB49" i="6" s="1"/>
  <c r="GA49" i="6" a="1"/>
  <c r="GA49" i="6" s="1"/>
  <c r="FZ49" i="6" a="1"/>
  <c r="FZ49" i="6" s="1"/>
  <c r="FY49" i="6" a="1"/>
  <c r="FY49" i="6" s="1"/>
  <c r="FX49" i="6" a="1"/>
  <c r="FX49" i="6" s="1"/>
  <c r="FW49" i="6" a="1"/>
  <c r="FW49" i="6" s="1"/>
  <c r="FV49" i="6" a="1"/>
  <c r="FV49" i="6" s="1"/>
  <c r="FU49" i="6" a="1"/>
  <c r="FU49" i="6" s="1"/>
  <c r="FT49" i="6" a="1"/>
  <c r="FT49" i="6" s="1"/>
  <c r="FS49" i="6" a="1"/>
  <c r="FS49" i="6" s="1"/>
  <c r="FR49" i="6" a="1"/>
  <c r="FR49" i="6" s="1"/>
  <c r="FQ49" i="6" a="1"/>
  <c r="FQ49" i="6" s="1"/>
  <c r="FP49" i="6" a="1"/>
  <c r="FP49" i="6" s="1"/>
  <c r="FO49" i="6" a="1"/>
  <c r="FO49" i="6" s="1"/>
  <c r="FN49" i="6" a="1"/>
  <c r="FN49" i="6" s="1"/>
  <c r="FM49" i="6" a="1"/>
  <c r="FM49" i="6" s="1"/>
  <c r="FL49" i="6" a="1"/>
  <c r="FL49" i="6" s="1"/>
  <c r="FK49" i="6" a="1"/>
  <c r="FK49" i="6" s="1"/>
  <c r="FJ49" i="6" a="1"/>
  <c r="FJ49" i="6" s="1"/>
  <c r="FI49" i="6" a="1"/>
  <c r="FI49" i="6" s="1"/>
  <c r="FH49" i="6" a="1"/>
  <c r="FH49" i="6" s="1"/>
  <c r="FG49" i="6" a="1"/>
  <c r="FG49" i="6" s="1"/>
  <c r="FF49" i="6" a="1"/>
  <c r="FF49" i="6" s="1"/>
  <c r="FE49" i="6" a="1"/>
  <c r="FE49" i="6" s="1"/>
  <c r="FD49" i="6" a="1"/>
  <c r="FD49" i="6" s="1"/>
  <c r="FC49" i="6" a="1"/>
  <c r="FC49" i="6" s="1"/>
  <c r="FB49" i="6" a="1"/>
  <c r="FB49" i="6" s="1"/>
  <c r="FA49" i="6" a="1"/>
  <c r="FA49" i="6" s="1"/>
  <c r="EZ49" i="6" a="1"/>
  <c r="EZ49" i="6" s="1"/>
  <c r="EY49" i="6" a="1"/>
  <c r="EY49" i="6" s="1"/>
  <c r="EX49" i="6" a="1"/>
  <c r="EX49" i="6" s="1"/>
  <c r="EW49" i="6" a="1"/>
  <c r="EW49" i="6" s="1"/>
  <c r="EV49" i="6" a="1"/>
  <c r="EV49" i="6" s="1"/>
  <c r="EU49" i="6" a="1"/>
  <c r="EU49" i="6" s="1"/>
  <c r="ET49" i="6" a="1"/>
  <c r="ET49" i="6" s="1"/>
  <c r="ES49" i="6" a="1"/>
  <c r="ES49" i="6" s="1"/>
  <c r="ER49" i="6" a="1"/>
  <c r="ER49" i="6" s="1"/>
  <c r="EQ49" i="6" a="1"/>
  <c r="EQ49" i="6" s="1"/>
  <c r="EP49" i="6" a="1"/>
  <c r="EP49" i="6" s="1"/>
  <c r="EO49" i="6" a="1"/>
  <c r="EO49" i="6" s="1"/>
  <c r="EN49" i="6" a="1"/>
  <c r="EN49" i="6" s="1"/>
  <c r="EM49" i="6" a="1"/>
  <c r="EM49" i="6" s="1"/>
  <c r="EL49" i="6" a="1"/>
  <c r="EL49" i="6" s="1"/>
  <c r="EK49" i="6" a="1"/>
  <c r="EK49" i="6" s="1"/>
  <c r="EJ49" i="6" a="1"/>
  <c r="EJ49" i="6" s="1"/>
  <c r="EI49" i="6" a="1"/>
  <c r="EI49" i="6" s="1"/>
  <c r="EH49" i="6" a="1"/>
  <c r="EH49" i="6" s="1"/>
  <c r="EG49" i="6" a="1"/>
  <c r="EG49" i="6" s="1"/>
  <c r="EF49" i="6" a="1"/>
  <c r="EF49" i="6" s="1"/>
  <c r="EE49" i="6" a="1"/>
  <c r="EE49" i="6" s="1"/>
  <c r="ED49" i="6" a="1"/>
  <c r="ED49" i="6" s="1"/>
  <c r="EC49" i="6" a="1"/>
  <c r="EC49" i="6" s="1"/>
  <c r="EB49" i="6" a="1"/>
  <c r="EB49" i="6" s="1"/>
  <c r="EA49" i="6" a="1"/>
  <c r="EA49" i="6" s="1"/>
  <c r="DZ49" i="6" a="1"/>
  <c r="DZ49" i="6" s="1"/>
  <c r="DY49" i="6" a="1"/>
  <c r="DY49" i="6" s="1"/>
  <c r="DX49" i="6" a="1"/>
  <c r="DX49" i="6" s="1"/>
  <c r="DW49" i="6" a="1"/>
  <c r="DW49" i="6" s="1"/>
  <c r="DV49" i="6" a="1"/>
  <c r="DV49" i="6" s="1"/>
  <c r="DU49" i="6" a="1"/>
  <c r="DU49" i="6" s="1"/>
  <c r="DT49" i="6" a="1"/>
  <c r="DT49" i="6" s="1"/>
  <c r="DS49" i="6" a="1"/>
  <c r="DS49" i="6" s="1"/>
  <c r="DR49" i="6" a="1"/>
  <c r="DR49" i="6" s="1"/>
  <c r="DQ49" i="6" a="1"/>
  <c r="DQ49" i="6" s="1"/>
  <c r="DP49" i="6" a="1"/>
  <c r="DP49" i="6" s="1"/>
  <c r="DO49" i="6" a="1"/>
  <c r="DO49" i="6" s="1"/>
  <c r="DN49" i="6" a="1"/>
  <c r="DN49" i="6" s="1"/>
  <c r="DM49" i="6" a="1"/>
  <c r="DM49" i="6" s="1"/>
  <c r="DL49" i="6" a="1"/>
  <c r="DL49" i="6" s="1"/>
  <c r="DK49" i="6" a="1"/>
  <c r="DK49" i="6" s="1"/>
  <c r="DJ49" i="6"/>
  <c r="DJ49" i="6" a="1"/>
  <c r="DI49" i="6" a="1"/>
  <c r="DI49" i="6" s="1"/>
  <c r="DH49" i="6" a="1"/>
  <c r="DH49" i="6" s="1"/>
  <c r="DG49" i="6" a="1"/>
  <c r="DG49" i="6" s="1"/>
  <c r="DF49" i="6"/>
  <c r="DF49" i="6" a="1"/>
  <c r="DE49" i="6" a="1"/>
  <c r="DE49" i="6" s="1"/>
  <c r="DD49" i="6" a="1"/>
  <c r="DD49" i="6" s="1"/>
  <c r="DC49" i="6" a="1"/>
  <c r="DC49" i="6" s="1"/>
  <c r="DB49" i="6"/>
  <c r="DB49" i="6" a="1"/>
  <c r="DA49" i="6" a="1"/>
  <c r="DA49" i="6" s="1"/>
  <c r="CZ49" i="6" a="1"/>
  <c r="CZ49" i="6" s="1"/>
  <c r="CY49" i="6" a="1"/>
  <c r="CY49" i="6" s="1"/>
  <c r="CX49" i="6"/>
  <c r="CX49" i="6" a="1"/>
  <c r="CW49" i="6" a="1"/>
  <c r="CW49" i="6" s="1"/>
  <c r="CV49" i="6" a="1"/>
  <c r="CV49" i="6" s="1"/>
  <c r="CU49" i="6" a="1"/>
  <c r="CU49" i="6" s="1"/>
  <c r="CT49" i="6"/>
  <c r="CT49" i="6" a="1"/>
  <c r="CS49" i="6" a="1"/>
  <c r="CS49" i="6" s="1"/>
  <c r="CR49" i="6" a="1"/>
  <c r="CR49" i="6" s="1"/>
  <c r="CQ49" i="6" a="1"/>
  <c r="CQ49" i="6" s="1"/>
  <c r="CP49" i="6"/>
  <c r="CP49" i="6" a="1"/>
  <c r="CO49" i="6" a="1"/>
  <c r="CO49" i="6" s="1"/>
  <c r="CN49" i="6" a="1"/>
  <c r="CN49" i="6" s="1"/>
  <c r="CM49" i="6" a="1"/>
  <c r="CM49" i="6" s="1"/>
  <c r="CL49" i="6"/>
  <c r="CL49" i="6" a="1"/>
  <c r="CK49" i="6" a="1"/>
  <c r="CK49" i="6" s="1"/>
  <c r="CJ49" i="6" a="1"/>
  <c r="CJ49" i="6" s="1"/>
  <c r="CI49" i="6" a="1"/>
  <c r="CI49" i="6" s="1"/>
  <c r="CH49" i="6"/>
  <c r="CH49" i="6" a="1"/>
  <c r="CG49" i="6" a="1"/>
  <c r="CG49" i="6" s="1"/>
  <c r="CF49" i="6" a="1"/>
  <c r="CF49" i="6" s="1"/>
  <c r="CE49" i="6" a="1"/>
  <c r="CE49" i="6" s="1"/>
  <c r="CD49" i="6"/>
  <c r="CD49" i="6" a="1"/>
  <c r="CC49" i="6" a="1"/>
  <c r="CC49" i="6" s="1"/>
  <c r="CB49" i="6" a="1"/>
  <c r="CB49" i="6" s="1"/>
  <c r="CA49" i="6" a="1"/>
  <c r="CA49" i="6" s="1"/>
  <c r="BZ49" i="6"/>
  <c r="BZ49" i="6" a="1"/>
  <c r="BY49" i="6" a="1"/>
  <c r="BY49" i="6" s="1"/>
  <c r="BX49" i="6" a="1"/>
  <c r="BX49" i="6" s="1"/>
  <c r="BW49" i="6" a="1"/>
  <c r="BW49" i="6" s="1"/>
  <c r="BV49" i="6"/>
  <c r="BV49" i="6" a="1"/>
  <c r="BU49" i="6" a="1"/>
  <c r="BU49" i="6" s="1"/>
  <c r="BT49" i="6" a="1"/>
  <c r="BT49" i="6" s="1"/>
  <c r="BS49" i="6" a="1"/>
  <c r="BS49" i="6" s="1"/>
  <c r="BR49" i="6"/>
  <c r="BR49" i="6" a="1"/>
  <c r="BQ49" i="6" a="1"/>
  <c r="BQ49" i="6" s="1"/>
  <c r="BP49" i="6" a="1"/>
  <c r="BP49" i="6" s="1"/>
  <c r="BO49" i="6" a="1"/>
  <c r="BO49" i="6" s="1"/>
  <c r="BN49" i="6"/>
  <c r="BN49" i="6" a="1"/>
  <c r="BM49" i="6" a="1"/>
  <c r="BM49" i="6" s="1"/>
  <c r="BL49" i="6" a="1"/>
  <c r="BL49" i="6" s="1"/>
  <c r="BK49" i="6" a="1"/>
  <c r="BK49" i="6" s="1"/>
  <c r="BJ49" i="6"/>
  <c r="BJ49" i="6" a="1"/>
  <c r="BI49" i="6" a="1"/>
  <c r="BI49" i="6" s="1"/>
  <c r="BH49" i="6" a="1"/>
  <c r="BH49" i="6" s="1"/>
  <c r="BG49" i="6" a="1"/>
  <c r="BG49" i="6" s="1"/>
  <c r="BF49" i="6" a="1"/>
  <c r="BF49" i="6" s="1"/>
  <c r="BE49" i="6" a="1"/>
  <c r="BE49" i="6" s="1"/>
  <c r="BD49" i="6" a="1"/>
  <c r="BD49" i="6" s="1"/>
  <c r="BC49" i="6" a="1"/>
  <c r="BC49" i="6" s="1"/>
  <c r="BB49" i="6" a="1"/>
  <c r="BB49" i="6" s="1"/>
  <c r="BA49" i="6"/>
  <c r="BA49" i="6" a="1"/>
  <c r="AZ49" i="6" a="1"/>
  <c r="AZ49" i="6" s="1"/>
  <c r="AY49" i="6" a="1"/>
  <c r="AY49" i="6" s="1"/>
  <c r="AX49" i="6" a="1"/>
  <c r="AX49" i="6" s="1"/>
  <c r="AW49" i="6" a="1"/>
  <c r="AW49" i="6" s="1"/>
  <c r="AV49" i="6" a="1"/>
  <c r="AV49" i="6" s="1"/>
  <c r="AU49" i="6" a="1"/>
  <c r="AU49" i="6" s="1"/>
  <c r="AT49" i="6" a="1"/>
  <c r="AT49" i="6" s="1"/>
  <c r="AM49" i="6"/>
  <c r="Q49" i="6" s="1"/>
  <c r="AK49" i="6"/>
  <c r="S49" i="6"/>
  <c r="D49" i="6"/>
  <c r="IK48" i="6"/>
  <c r="IK48" i="6" a="1"/>
  <c r="IJ48" i="6" a="1"/>
  <c r="IJ48" i="6" s="1"/>
  <c r="II48" i="6" a="1"/>
  <c r="II48" i="6" s="1"/>
  <c r="IH48" i="6" a="1"/>
  <c r="IH48" i="6" s="1"/>
  <c r="IG48" i="6"/>
  <c r="IG48" i="6" a="1"/>
  <c r="IF48" i="6" a="1"/>
  <c r="IF48" i="6" s="1"/>
  <c r="IE48" i="6" a="1"/>
  <c r="IE48" i="6" s="1"/>
  <c r="ID48" i="6" a="1"/>
  <c r="ID48" i="6" s="1"/>
  <c r="IC48" i="6"/>
  <c r="IC48" i="6" a="1"/>
  <c r="IB48" i="6" a="1"/>
  <c r="IB48" i="6" s="1"/>
  <c r="IA48" i="6" a="1"/>
  <c r="IA48" i="6" s="1"/>
  <c r="HZ48" i="6" a="1"/>
  <c r="HZ48" i="6" s="1"/>
  <c r="HY48" i="6"/>
  <c r="HY48" i="6" a="1"/>
  <c r="HX48" i="6" a="1"/>
  <c r="HX48" i="6" s="1"/>
  <c r="HW48" i="6" a="1"/>
  <c r="HW48" i="6" s="1"/>
  <c r="HV48" i="6" a="1"/>
  <c r="HV48" i="6" s="1"/>
  <c r="HU48" i="6"/>
  <c r="HU48" i="6" a="1"/>
  <c r="HT48" i="6" a="1"/>
  <c r="HT48" i="6" s="1"/>
  <c r="HS48" i="6" a="1"/>
  <c r="HS48" i="6" s="1"/>
  <c r="HR48" i="6" a="1"/>
  <c r="HR48" i="6" s="1"/>
  <c r="HQ48" i="6"/>
  <c r="HQ48" i="6" a="1"/>
  <c r="HP48" i="6" a="1"/>
  <c r="HP48" i="6" s="1"/>
  <c r="HO48" i="6" a="1"/>
  <c r="HO48" i="6" s="1"/>
  <c r="HN48" i="6" a="1"/>
  <c r="HN48" i="6" s="1"/>
  <c r="HM48" i="6"/>
  <c r="HM48" i="6" a="1"/>
  <c r="HL48" i="6" a="1"/>
  <c r="HL48" i="6" s="1"/>
  <c r="HK48" i="6" a="1"/>
  <c r="HK48" i="6" s="1"/>
  <c r="HJ48" i="6" a="1"/>
  <c r="HJ48" i="6" s="1"/>
  <c r="HI48" i="6"/>
  <c r="HI48" i="6" a="1"/>
  <c r="HH48" i="6" a="1"/>
  <c r="HH48" i="6" s="1"/>
  <c r="HG48" i="6" a="1"/>
  <c r="HG48" i="6" s="1"/>
  <c r="HF48" i="6" a="1"/>
  <c r="HF48" i="6" s="1"/>
  <c r="HE48" i="6"/>
  <c r="HE48" i="6" a="1"/>
  <c r="HD48" i="6" a="1"/>
  <c r="HD48" i="6" s="1"/>
  <c r="HC48" i="6" a="1"/>
  <c r="HC48" i="6" s="1"/>
  <c r="HB48" i="6" a="1"/>
  <c r="HB48" i="6" s="1"/>
  <c r="HA48" i="6"/>
  <c r="HA48" i="6" a="1"/>
  <c r="GZ48" i="6" a="1"/>
  <c r="GZ48" i="6" s="1"/>
  <c r="GY48" i="6" a="1"/>
  <c r="GY48" i="6" s="1"/>
  <c r="GX48" i="6" a="1"/>
  <c r="GX48" i="6" s="1"/>
  <c r="GW48" i="6"/>
  <c r="GW48" i="6" a="1"/>
  <c r="GV48" i="6" a="1"/>
  <c r="GV48" i="6" s="1"/>
  <c r="GU48" i="6" a="1"/>
  <c r="GU48" i="6" s="1"/>
  <c r="GT48" i="6" a="1"/>
  <c r="GT48" i="6" s="1"/>
  <c r="GS48" i="6"/>
  <c r="GS48" i="6" a="1"/>
  <c r="GR48" i="6" a="1"/>
  <c r="GR48" i="6" s="1"/>
  <c r="GQ48" i="6" a="1"/>
  <c r="GQ48" i="6" s="1"/>
  <c r="GP48" i="6" a="1"/>
  <c r="GP48" i="6" s="1"/>
  <c r="GO48" i="6"/>
  <c r="GO48" i="6" a="1"/>
  <c r="GN48" i="6" a="1"/>
  <c r="GN48" i="6" s="1"/>
  <c r="GM48" i="6" a="1"/>
  <c r="GM48" i="6" s="1"/>
  <c r="GL48" i="6" a="1"/>
  <c r="GL48" i="6" s="1"/>
  <c r="GK48" i="6"/>
  <c r="GK48" i="6" a="1"/>
  <c r="GJ48" i="6" a="1"/>
  <c r="GJ48" i="6" s="1"/>
  <c r="GI48" i="6" a="1"/>
  <c r="GI48" i="6" s="1"/>
  <c r="GH48" i="6" a="1"/>
  <c r="GH48" i="6" s="1"/>
  <c r="GG48" i="6"/>
  <c r="GG48" i="6" a="1"/>
  <c r="GF48" i="6" a="1"/>
  <c r="GF48" i="6" s="1"/>
  <c r="GE48" i="6" a="1"/>
  <c r="GE48" i="6" s="1"/>
  <c r="GD48" i="6" a="1"/>
  <c r="GD48" i="6" s="1"/>
  <c r="GC48" i="6"/>
  <c r="GC48" i="6" a="1"/>
  <c r="GB48" i="6" a="1"/>
  <c r="GB48" i="6" s="1"/>
  <c r="GA48" i="6" a="1"/>
  <c r="GA48" i="6" s="1"/>
  <c r="FZ48" i="6" a="1"/>
  <c r="FZ48" i="6" s="1"/>
  <c r="FY48" i="6"/>
  <c r="FY48" i="6" a="1"/>
  <c r="FX48" i="6" a="1"/>
  <c r="FX48" i="6" s="1"/>
  <c r="FW48" i="6" a="1"/>
  <c r="FW48" i="6" s="1"/>
  <c r="FV48" i="6" a="1"/>
  <c r="FV48" i="6" s="1"/>
  <c r="FU48" i="6"/>
  <c r="FU48" i="6" a="1"/>
  <c r="FT48" i="6" a="1"/>
  <c r="FT48" i="6" s="1"/>
  <c r="FS48" i="6" a="1"/>
  <c r="FS48" i="6" s="1"/>
  <c r="FR48" i="6" a="1"/>
  <c r="FR48" i="6" s="1"/>
  <c r="FQ48" i="6" a="1"/>
  <c r="FQ48" i="6" s="1"/>
  <c r="FP48" i="6" a="1"/>
  <c r="FP48" i="6" s="1"/>
  <c r="FO48" i="6" a="1"/>
  <c r="FO48" i="6" s="1"/>
  <c r="FN48" i="6" a="1"/>
  <c r="FN48" i="6" s="1"/>
  <c r="FM48" i="6" a="1"/>
  <c r="FM48" i="6" s="1"/>
  <c r="FL48" i="6" a="1"/>
  <c r="FL48" i="6" s="1"/>
  <c r="FK48" i="6" a="1"/>
  <c r="FK48" i="6" s="1"/>
  <c r="FJ48" i="6" a="1"/>
  <c r="FJ48" i="6" s="1"/>
  <c r="FI48" i="6" a="1"/>
  <c r="FI48" i="6" s="1"/>
  <c r="FH48" i="6" a="1"/>
  <c r="FH48" i="6" s="1"/>
  <c r="FG48" i="6" a="1"/>
  <c r="FG48" i="6" s="1"/>
  <c r="FF48" i="6" a="1"/>
  <c r="FF48" i="6" s="1"/>
  <c r="FE48" i="6" a="1"/>
  <c r="FE48" i="6" s="1"/>
  <c r="FD48" i="6" a="1"/>
  <c r="FD48" i="6" s="1"/>
  <c r="FC48" i="6" a="1"/>
  <c r="FC48" i="6" s="1"/>
  <c r="FB48" i="6" a="1"/>
  <c r="FB48" i="6" s="1"/>
  <c r="FA48" i="6" a="1"/>
  <c r="FA48" i="6" s="1"/>
  <c r="EZ48" i="6" a="1"/>
  <c r="EZ48" i="6" s="1"/>
  <c r="EY48" i="6" a="1"/>
  <c r="EY48" i="6" s="1"/>
  <c r="EX48" i="6" a="1"/>
  <c r="EX48" i="6" s="1"/>
  <c r="EW48" i="6" a="1"/>
  <c r="EW48" i="6" s="1"/>
  <c r="EV48" i="6" a="1"/>
  <c r="EV48" i="6" s="1"/>
  <c r="EU48" i="6" a="1"/>
  <c r="EU48" i="6" s="1"/>
  <c r="ET48" i="6" a="1"/>
  <c r="ET48" i="6" s="1"/>
  <c r="ES48" i="6" a="1"/>
  <c r="ES48" i="6" s="1"/>
  <c r="ER48" i="6" a="1"/>
  <c r="ER48" i="6" s="1"/>
  <c r="EQ48" i="6" a="1"/>
  <c r="EQ48" i="6" s="1"/>
  <c r="EP48" i="6" a="1"/>
  <c r="EP48" i="6" s="1"/>
  <c r="EO48" i="6" a="1"/>
  <c r="EO48" i="6" s="1"/>
  <c r="EN48" i="6" a="1"/>
  <c r="EN48" i="6" s="1"/>
  <c r="EM48" i="6" a="1"/>
  <c r="EM48" i="6" s="1"/>
  <c r="EL48" i="6" a="1"/>
  <c r="EL48" i="6" s="1"/>
  <c r="EK48" i="6" a="1"/>
  <c r="EK48" i="6" s="1"/>
  <c r="EJ48" i="6" a="1"/>
  <c r="EJ48" i="6" s="1"/>
  <c r="EI48" i="6" a="1"/>
  <c r="EI48" i="6" s="1"/>
  <c r="EH48" i="6" a="1"/>
  <c r="EH48" i="6" s="1"/>
  <c r="EG48" i="6" a="1"/>
  <c r="EG48" i="6" s="1"/>
  <c r="EF48" i="6" a="1"/>
  <c r="EF48" i="6" s="1"/>
  <c r="EE48" i="6" a="1"/>
  <c r="EE48" i="6" s="1"/>
  <c r="ED48" i="6" a="1"/>
  <c r="ED48" i="6" s="1"/>
  <c r="EC48" i="6" a="1"/>
  <c r="EC48" i="6" s="1"/>
  <c r="EB48" i="6" a="1"/>
  <c r="EB48" i="6" s="1"/>
  <c r="EA48" i="6" a="1"/>
  <c r="EA48" i="6" s="1"/>
  <c r="DZ48" i="6" a="1"/>
  <c r="DZ48" i="6" s="1"/>
  <c r="DY48" i="6" a="1"/>
  <c r="DY48" i="6" s="1"/>
  <c r="DX48" i="6" a="1"/>
  <c r="DX48" i="6" s="1"/>
  <c r="DW48" i="6" a="1"/>
  <c r="DW48" i="6" s="1"/>
  <c r="DV48" i="6" a="1"/>
  <c r="DV48" i="6" s="1"/>
  <c r="DU48" i="6" a="1"/>
  <c r="DU48" i="6" s="1"/>
  <c r="DT48" i="6" a="1"/>
  <c r="DT48" i="6" s="1"/>
  <c r="DS48" i="6" a="1"/>
  <c r="DS48" i="6" s="1"/>
  <c r="DR48" i="6" a="1"/>
  <c r="DR48" i="6" s="1"/>
  <c r="DQ48" i="6" a="1"/>
  <c r="DQ48" i="6" s="1"/>
  <c r="DP48" i="6" a="1"/>
  <c r="DP48" i="6" s="1"/>
  <c r="DO48" i="6" a="1"/>
  <c r="DO48" i="6" s="1"/>
  <c r="DN48" i="6" a="1"/>
  <c r="DN48" i="6" s="1"/>
  <c r="DM48" i="6" a="1"/>
  <c r="DM48" i="6" s="1"/>
  <c r="DL48" i="6" a="1"/>
  <c r="DL48" i="6" s="1"/>
  <c r="DK48" i="6" a="1"/>
  <c r="DK48" i="6" s="1"/>
  <c r="DJ48" i="6" a="1"/>
  <c r="DJ48" i="6" s="1"/>
  <c r="DI48" i="6" a="1"/>
  <c r="DI48" i="6" s="1"/>
  <c r="DH48" i="6" a="1"/>
  <c r="DH48" i="6" s="1"/>
  <c r="DG48" i="6" a="1"/>
  <c r="DG48" i="6" s="1"/>
  <c r="DF48" i="6" a="1"/>
  <c r="DF48" i="6" s="1"/>
  <c r="DE48" i="6" a="1"/>
  <c r="DE48" i="6" s="1"/>
  <c r="DD48" i="6" a="1"/>
  <c r="DD48" i="6" s="1"/>
  <c r="DC48" i="6" a="1"/>
  <c r="DC48" i="6" s="1"/>
  <c r="DB48" i="6" a="1"/>
  <c r="DB48" i="6" s="1"/>
  <c r="DA48" i="6" a="1"/>
  <c r="DA48" i="6" s="1"/>
  <c r="CZ48" i="6" a="1"/>
  <c r="CZ48" i="6" s="1"/>
  <c r="CY48" i="6" a="1"/>
  <c r="CY48" i="6" s="1"/>
  <c r="CX48" i="6" a="1"/>
  <c r="CX48" i="6" s="1"/>
  <c r="CW48" i="6" a="1"/>
  <c r="CW48" i="6" s="1"/>
  <c r="CV48" i="6" a="1"/>
  <c r="CV48" i="6" s="1"/>
  <c r="CU48" i="6" a="1"/>
  <c r="CU48" i="6" s="1"/>
  <c r="CT48" i="6" a="1"/>
  <c r="CT48" i="6" s="1"/>
  <c r="CS48" i="6" a="1"/>
  <c r="CS48" i="6" s="1"/>
  <c r="CR48" i="6" a="1"/>
  <c r="CR48" i="6" s="1"/>
  <c r="CQ48" i="6" a="1"/>
  <c r="CQ48" i="6" s="1"/>
  <c r="CP48" i="6" a="1"/>
  <c r="CP48" i="6" s="1"/>
  <c r="CO48" i="6" a="1"/>
  <c r="CO48" i="6" s="1"/>
  <c r="CN48" i="6" a="1"/>
  <c r="CN48" i="6" s="1"/>
  <c r="CM48" i="6" a="1"/>
  <c r="CM48" i="6" s="1"/>
  <c r="CL48" i="6" a="1"/>
  <c r="CL48" i="6" s="1"/>
  <c r="CK48" i="6" a="1"/>
  <c r="CK48" i="6" s="1"/>
  <c r="CJ48" i="6" a="1"/>
  <c r="CJ48" i="6" s="1"/>
  <c r="CI48" i="6" a="1"/>
  <c r="CI48" i="6" s="1"/>
  <c r="CH48" i="6" a="1"/>
  <c r="CH48" i="6" s="1"/>
  <c r="CG48" i="6" a="1"/>
  <c r="CG48" i="6" s="1"/>
  <c r="CF48" i="6" a="1"/>
  <c r="CF48" i="6" s="1"/>
  <c r="CE48" i="6" a="1"/>
  <c r="CE48" i="6" s="1"/>
  <c r="CD48" i="6" a="1"/>
  <c r="CD48" i="6" s="1"/>
  <c r="CC48" i="6" a="1"/>
  <c r="CC48" i="6" s="1"/>
  <c r="CB48" i="6" a="1"/>
  <c r="CB48" i="6" s="1"/>
  <c r="CA48" i="6" a="1"/>
  <c r="CA48" i="6" s="1"/>
  <c r="BZ48" i="6" a="1"/>
  <c r="BZ48" i="6" s="1"/>
  <c r="BY48" i="6" a="1"/>
  <c r="BY48" i="6" s="1"/>
  <c r="BX48" i="6" a="1"/>
  <c r="BX48" i="6" s="1"/>
  <c r="BW48" i="6" a="1"/>
  <c r="BW48" i="6" s="1"/>
  <c r="BV48" i="6" a="1"/>
  <c r="BV48" i="6" s="1"/>
  <c r="BU48" i="6" a="1"/>
  <c r="BU48" i="6" s="1"/>
  <c r="BT48" i="6" a="1"/>
  <c r="BT48" i="6" s="1"/>
  <c r="BS48" i="6" a="1"/>
  <c r="BS48" i="6" s="1"/>
  <c r="BR48" i="6" a="1"/>
  <c r="BR48" i="6" s="1"/>
  <c r="BQ48" i="6" a="1"/>
  <c r="BQ48" i="6" s="1"/>
  <c r="BP48" i="6" a="1"/>
  <c r="BP48" i="6" s="1"/>
  <c r="BO48" i="6" a="1"/>
  <c r="BO48" i="6" s="1"/>
  <c r="BN48" i="6" a="1"/>
  <c r="BN48" i="6" s="1"/>
  <c r="BM48" i="6" a="1"/>
  <c r="BM48" i="6" s="1"/>
  <c r="BL48" i="6" a="1"/>
  <c r="BL48" i="6" s="1"/>
  <c r="BK48" i="6" a="1"/>
  <c r="BK48" i="6" s="1"/>
  <c r="BJ48" i="6" a="1"/>
  <c r="BJ48" i="6" s="1"/>
  <c r="BI48" i="6" a="1"/>
  <c r="BI48" i="6" s="1"/>
  <c r="BH48" i="6" a="1"/>
  <c r="BH48" i="6" s="1"/>
  <c r="BG48" i="6" a="1"/>
  <c r="BG48" i="6" s="1"/>
  <c r="BF48" i="6" a="1"/>
  <c r="BF48" i="6" s="1"/>
  <c r="BE48" i="6" a="1"/>
  <c r="BE48" i="6" s="1"/>
  <c r="BD48" i="6" a="1"/>
  <c r="BD48" i="6" s="1"/>
  <c r="BC48" i="6" a="1"/>
  <c r="BC48" i="6" s="1"/>
  <c r="BB48" i="6" a="1"/>
  <c r="BB48" i="6" s="1"/>
  <c r="BA48" i="6" a="1"/>
  <c r="BA48" i="6" s="1"/>
  <c r="AZ48" i="6" a="1"/>
  <c r="AZ48" i="6" s="1"/>
  <c r="AY48" i="6" a="1"/>
  <c r="AY48" i="6" s="1"/>
  <c r="AX48" i="6" a="1"/>
  <c r="AX48" i="6" s="1"/>
  <c r="AW48" i="6" a="1"/>
  <c r="AW48" i="6" s="1"/>
  <c r="AV48" i="6" a="1"/>
  <c r="AV48" i="6" s="1"/>
  <c r="AU48" i="6" a="1"/>
  <c r="AU48" i="6" s="1"/>
  <c r="AT48" i="6" a="1"/>
  <c r="AT48" i="6" s="1"/>
  <c r="AM48" i="6"/>
  <c r="Y48" i="6" s="1"/>
  <c r="AK48" i="6"/>
  <c r="Q48" i="6"/>
  <c r="K48" i="6"/>
  <c r="D48" i="6"/>
  <c r="IK47" i="6"/>
  <c r="IK47" i="6" a="1"/>
  <c r="IJ47" i="6" a="1"/>
  <c r="IJ47" i="6" s="1"/>
  <c r="II47" i="6" a="1"/>
  <c r="II47" i="6" s="1"/>
  <c r="IH47" i="6" a="1"/>
  <c r="IH47" i="6" s="1"/>
  <c r="IG47" i="6"/>
  <c r="IG47" i="6" a="1"/>
  <c r="IF47" i="6" a="1"/>
  <c r="IF47" i="6" s="1"/>
  <c r="IE47" i="6" a="1"/>
  <c r="IE47" i="6" s="1"/>
  <c r="ID47" i="6" a="1"/>
  <c r="ID47" i="6" s="1"/>
  <c r="IC47" i="6"/>
  <c r="IC47" i="6" a="1"/>
  <c r="IB47" i="6" a="1"/>
  <c r="IB47" i="6" s="1"/>
  <c r="IA47" i="6"/>
  <c r="IA47" i="6" a="1"/>
  <c r="HZ47" i="6" a="1"/>
  <c r="HZ47" i="6" s="1"/>
  <c r="HY47" i="6" a="1"/>
  <c r="HY47" i="6" s="1"/>
  <c r="HX47" i="6" a="1"/>
  <c r="HX47" i="6" s="1"/>
  <c r="HW47" i="6" a="1"/>
  <c r="HW47" i="6" s="1"/>
  <c r="HV47" i="6" a="1"/>
  <c r="HV47" i="6" s="1"/>
  <c r="HU47" i="6"/>
  <c r="HU47" i="6" a="1"/>
  <c r="HT47" i="6" a="1"/>
  <c r="HT47" i="6" s="1"/>
  <c r="HS47" i="6" a="1"/>
  <c r="HS47" i="6" s="1"/>
  <c r="HR47" i="6" a="1"/>
  <c r="HR47" i="6" s="1"/>
  <c r="HQ47" i="6" a="1"/>
  <c r="HQ47" i="6" s="1"/>
  <c r="HP47" i="6" a="1"/>
  <c r="HP47" i="6" s="1"/>
  <c r="HO47" i="6" a="1"/>
  <c r="HO47" i="6" s="1"/>
  <c r="HN47" i="6" a="1"/>
  <c r="HN47" i="6" s="1"/>
  <c r="HM47" i="6"/>
  <c r="HM47" i="6" a="1"/>
  <c r="HL47" i="6" a="1"/>
  <c r="HL47" i="6" s="1"/>
  <c r="HK47" i="6" a="1"/>
  <c r="HK47" i="6" s="1"/>
  <c r="HJ47" i="6" a="1"/>
  <c r="HJ47" i="6" s="1"/>
  <c r="HI47" i="6" a="1"/>
  <c r="HI47" i="6" s="1"/>
  <c r="HH47" i="6" a="1"/>
  <c r="HH47" i="6" s="1"/>
  <c r="HG47" i="6" a="1"/>
  <c r="HG47" i="6" s="1"/>
  <c r="HF47" i="6" a="1"/>
  <c r="HF47" i="6" s="1"/>
  <c r="HE47" i="6"/>
  <c r="HE47" i="6" a="1"/>
  <c r="HD47" i="6" a="1"/>
  <c r="HD47" i="6" s="1"/>
  <c r="HC47" i="6" a="1"/>
  <c r="HC47" i="6" s="1"/>
  <c r="HB47" i="6" a="1"/>
  <c r="HB47" i="6" s="1"/>
  <c r="HA47" i="6"/>
  <c r="HA47" i="6" a="1"/>
  <c r="GZ47" i="6" a="1"/>
  <c r="GZ47" i="6" s="1"/>
  <c r="GY47" i="6" a="1"/>
  <c r="GY47" i="6" s="1"/>
  <c r="GX47" i="6" a="1"/>
  <c r="GX47" i="6" s="1"/>
  <c r="GW47" i="6"/>
  <c r="GW47" i="6" a="1"/>
  <c r="GV47" i="6" a="1"/>
  <c r="GV47" i="6" s="1"/>
  <c r="GU47" i="6"/>
  <c r="GU47" i="6" a="1"/>
  <c r="GT47" i="6" a="1"/>
  <c r="GT47" i="6" s="1"/>
  <c r="GS47" i="6" a="1"/>
  <c r="GS47" i="6" s="1"/>
  <c r="GR47" i="6" a="1"/>
  <c r="GR47" i="6" s="1"/>
  <c r="GQ47" i="6" a="1"/>
  <c r="GQ47" i="6" s="1"/>
  <c r="GP47" i="6" a="1"/>
  <c r="GP47" i="6" s="1"/>
  <c r="GO47" i="6"/>
  <c r="GO47" i="6" a="1"/>
  <c r="GN47" i="6" a="1"/>
  <c r="GN47" i="6" s="1"/>
  <c r="GM47" i="6" a="1"/>
  <c r="GM47" i="6" s="1"/>
  <c r="GL47" i="6" a="1"/>
  <c r="GL47" i="6" s="1"/>
  <c r="GK47" i="6" a="1"/>
  <c r="GK47" i="6" s="1"/>
  <c r="GJ47" i="6" a="1"/>
  <c r="GJ47" i="6" s="1"/>
  <c r="GI47" i="6" a="1"/>
  <c r="GI47" i="6" s="1"/>
  <c r="GH47" i="6" a="1"/>
  <c r="GH47" i="6" s="1"/>
  <c r="GG47" i="6"/>
  <c r="GG47" i="6" a="1"/>
  <c r="GF47" i="6" a="1"/>
  <c r="GF47" i="6" s="1"/>
  <c r="GE47" i="6" a="1"/>
  <c r="GE47" i="6" s="1"/>
  <c r="GD47" i="6" a="1"/>
  <c r="GD47" i="6" s="1"/>
  <c r="GC47" i="6" a="1"/>
  <c r="GC47" i="6" s="1"/>
  <c r="GB47" i="6" a="1"/>
  <c r="GB47" i="6" s="1"/>
  <c r="GA47" i="6" a="1"/>
  <c r="GA47" i="6" s="1"/>
  <c r="FZ47" i="6" a="1"/>
  <c r="FZ47" i="6" s="1"/>
  <c r="FY47" i="6" a="1"/>
  <c r="FY47" i="6" s="1"/>
  <c r="FX47" i="6"/>
  <c r="FX47" i="6" a="1"/>
  <c r="FW47" i="6" a="1"/>
  <c r="FW47" i="6" s="1"/>
  <c r="FV47" i="6" a="1"/>
  <c r="FV47" i="6" s="1"/>
  <c r="FU47" i="6" a="1"/>
  <c r="FU47" i="6" s="1"/>
  <c r="FT47" i="6" a="1"/>
  <c r="FT47" i="6" s="1"/>
  <c r="FS47" i="6" a="1"/>
  <c r="FS47" i="6" s="1"/>
  <c r="FR47" i="6" a="1"/>
  <c r="FR47" i="6" s="1"/>
  <c r="FQ47" i="6" a="1"/>
  <c r="FQ47" i="6" s="1"/>
  <c r="FP47" i="6"/>
  <c r="FP47" i="6" a="1"/>
  <c r="FO47" i="6" a="1"/>
  <c r="FO47" i="6" s="1"/>
  <c r="FN47" i="6" a="1"/>
  <c r="FN47" i="6" s="1"/>
  <c r="FM47" i="6" a="1"/>
  <c r="FM47" i="6" s="1"/>
  <c r="FL47" i="6" a="1"/>
  <c r="FL47" i="6" s="1"/>
  <c r="FK47" i="6" a="1"/>
  <c r="FK47" i="6" s="1"/>
  <c r="FJ47" i="6" a="1"/>
  <c r="FJ47" i="6" s="1"/>
  <c r="FI47" i="6" a="1"/>
  <c r="FI47" i="6" s="1"/>
  <c r="FH47" i="6"/>
  <c r="FH47" i="6" a="1"/>
  <c r="FG47" i="6" a="1"/>
  <c r="FG47" i="6" s="1"/>
  <c r="FF47" i="6" a="1"/>
  <c r="FF47" i="6" s="1"/>
  <c r="FE47" i="6" a="1"/>
  <c r="FE47" i="6" s="1"/>
  <c r="FD47" i="6" a="1"/>
  <c r="FD47" i="6" s="1"/>
  <c r="FC47" i="6" a="1"/>
  <c r="FC47" i="6" s="1"/>
  <c r="FB47" i="6" a="1"/>
  <c r="FB47" i="6" s="1"/>
  <c r="FA47" i="6" a="1"/>
  <c r="FA47" i="6" s="1"/>
  <c r="EZ47" i="6"/>
  <c r="EZ47" i="6" a="1"/>
  <c r="EY47" i="6" a="1"/>
  <c r="EY47" i="6" s="1"/>
  <c r="EX47" i="6" a="1"/>
  <c r="EX47" i="6" s="1"/>
  <c r="EW47" i="6" a="1"/>
  <c r="EW47" i="6" s="1"/>
  <c r="EV47" i="6" a="1"/>
  <c r="EV47" i="6" s="1"/>
  <c r="EU47" i="6" a="1"/>
  <c r="EU47" i="6" s="1"/>
  <c r="ET47" i="6" a="1"/>
  <c r="ET47" i="6" s="1"/>
  <c r="ES47" i="6" a="1"/>
  <c r="ES47" i="6" s="1"/>
  <c r="ER47" i="6"/>
  <c r="ER47" i="6" a="1"/>
  <c r="EQ47" i="6" a="1"/>
  <c r="EQ47" i="6" s="1"/>
  <c r="EP47" i="6" a="1"/>
  <c r="EP47" i="6" s="1"/>
  <c r="EO47" i="6" a="1"/>
  <c r="EO47" i="6" s="1"/>
  <c r="EN47" i="6" a="1"/>
  <c r="EN47" i="6" s="1"/>
  <c r="EM47" i="6" a="1"/>
  <c r="EM47" i="6" s="1"/>
  <c r="EL47" i="6" a="1"/>
  <c r="EL47" i="6" s="1"/>
  <c r="EK47" i="6" a="1"/>
  <c r="EK47" i="6" s="1"/>
  <c r="EJ47" i="6"/>
  <c r="EJ47" i="6" a="1"/>
  <c r="EI47" i="6" a="1"/>
  <c r="EI47" i="6" s="1"/>
  <c r="EH47" i="6" a="1"/>
  <c r="EH47" i="6" s="1"/>
  <c r="EG47" i="6" a="1"/>
  <c r="EG47" i="6" s="1"/>
  <c r="EF47" i="6" a="1"/>
  <c r="EF47" i="6" s="1"/>
  <c r="EE47" i="6" a="1"/>
  <c r="EE47" i="6" s="1"/>
  <c r="ED47" i="6" a="1"/>
  <c r="ED47" i="6" s="1"/>
  <c r="EC47" i="6" a="1"/>
  <c r="EC47" i="6" s="1"/>
  <c r="EB47" i="6"/>
  <c r="EB47" i="6" a="1"/>
  <c r="EA47" i="6" a="1"/>
  <c r="EA47" i="6" s="1"/>
  <c r="DZ47" i="6" a="1"/>
  <c r="DZ47" i="6" s="1"/>
  <c r="DY47" i="6" a="1"/>
  <c r="DY47" i="6" s="1"/>
  <c r="DX47" i="6" a="1"/>
  <c r="DX47" i="6" s="1"/>
  <c r="DW47" i="6" a="1"/>
  <c r="DW47" i="6" s="1"/>
  <c r="DV47" i="6" a="1"/>
  <c r="DV47" i="6" s="1"/>
  <c r="DU47" i="6" a="1"/>
  <c r="DU47" i="6" s="1"/>
  <c r="DT47" i="6"/>
  <c r="DT47" i="6" a="1"/>
  <c r="DS47" i="6" a="1"/>
  <c r="DS47" i="6" s="1"/>
  <c r="DR47" i="6" a="1"/>
  <c r="DR47" i="6" s="1"/>
  <c r="DQ47" i="6" a="1"/>
  <c r="DQ47" i="6" s="1"/>
  <c r="DP47" i="6" a="1"/>
  <c r="DP47" i="6" s="1"/>
  <c r="DO47" i="6" a="1"/>
  <c r="DO47" i="6" s="1"/>
  <c r="DN47" i="6" a="1"/>
  <c r="DN47" i="6" s="1"/>
  <c r="DM47" i="6" a="1"/>
  <c r="DM47" i="6" s="1"/>
  <c r="DL47" i="6"/>
  <c r="DL47" i="6" a="1"/>
  <c r="DK47" i="6" a="1"/>
  <c r="DK47" i="6" s="1"/>
  <c r="DJ47" i="6" a="1"/>
  <c r="DJ47" i="6" s="1"/>
  <c r="DI47" i="6" a="1"/>
  <c r="DI47" i="6" s="1"/>
  <c r="DH47" i="6" a="1"/>
  <c r="DH47" i="6" s="1"/>
  <c r="DG47" i="6" a="1"/>
  <c r="DG47" i="6" s="1"/>
  <c r="DF47" i="6" a="1"/>
  <c r="DF47" i="6" s="1"/>
  <c r="DE47" i="6" a="1"/>
  <c r="DE47" i="6" s="1"/>
  <c r="DD47" i="6"/>
  <c r="DD47" i="6" a="1"/>
  <c r="DC47" i="6" a="1"/>
  <c r="DC47" i="6" s="1"/>
  <c r="DB47" i="6" a="1"/>
  <c r="DB47" i="6" s="1"/>
  <c r="DA47" i="6" a="1"/>
  <c r="DA47" i="6" s="1"/>
  <c r="CZ47" i="6" a="1"/>
  <c r="CZ47" i="6" s="1"/>
  <c r="CY47" i="6" a="1"/>
  <c r="CY47" i="6" s="1"/>
  <c r="CX47" i="6" a="1"/>
  <c r="CX47" i="6" s="1"/>
  <c r="CW47" i="6" a="1"/>
  <c r="CW47" i="6" s="1"/>
  <c r="CV47" i="6"/>
  <c r="CV47" i="6" a="1"/>
  <c r="CU47" i="6" a="1"/>
  <c r="CU47" i="6" s="1"/>
  <c r="CT47" i="6" a="1"/>
  <c r="CT47" i="6" s="1"/>
  <c r="CS47" i="6" a="1"/>
  <c r="CS47" i="6" s="1"/>
  <c r="CR47" i="6" a="1"/>
  <c r="CR47" i="6" s="1"/>
  <c r="CQ47" i="6" a="1"/>
  <c r="CQ47" i="6" s="1"/>
  <c r="CP47" i="6" a="1"/>
  <c r="CP47" i="6" s="1"/>
  <c r="CO47" i="6" a="1"/>
  <c r="CO47" i="6" s="1"/>
  <c r="CN47" i="6"/>
  <c r="CN47" i="6" a="1"/>
  <c r="CM47" i="6" a="1"/>
  <c r="CM47" i="6" s="1"/>
  <c r="CL47" i="6" a="1"/>
  <c r="CL47" i="6" s="1"/>
  <c r="CK47" i="6" a="1"/>
  <c r="CK47" i="6" s="1"/>
  <c r="CJ47" i="6" a="1"/>
  <c r="CJ47" i="6" s="1"/>
  <c r="CI47" i="6" a="1"/>
  <c r="CI47" i="6" s="1"/>
  <c r="CH47" i="6" a="1"/>
  <c r="CH47" i="6" s="1"/>
  <c r="CG47" i="6" a="1"/>
  <c r="CG47" i="6" s="1"/>
  <c r="CF47" i="6"/>
  <c r="CF47" i="6" a="1"/>
  <c r="CE47" i="6" a="1"/>
  <c r="CE47" i="6" s="1"/>
  <c r="CD47" i="6" a="1"/>
  <c r="CD47" i="6" s="1"/>
  <c r="CC47" i="6" a="1"/>
  <c r="CC47" i="6" s="1"/>
  <c r="CB47" i="6" a="1"/>
  <c r="CB47" i="6" s="1"/>
  <c r="CA47" i="6" a="1"/>
  <c r="CA47" i="6" s="1"/>
  <c r="BZ47" i="6" a="1"/>
  <c r="BZ47" i="6" s="1"/>
  <c r="BY47" i="6" a="1"/>
  <c r="BY47" i="6" s="1"/>
  <c r="BX47" i="6"/>
  <c r="BX47" i="6" a="1"/>
  <c r="BW47" i="6" a="1"/>
  <c r="BW47" i="6" s="1"/>
  <c r="BV47" i="6" a="1"/>
  <c r="BV47" i="6" s="1"/>
  <c r="BU47" i="6" a="1"/>
  <c r="BU47" i="6" s="1"/>
  <c r="BT47" i="6" a="1"/>
  <c r="BT47" i="6" s="1"/>
  <c r="BS47" i="6" a="1"/>
  <c r="BS47" i="6" s="1"/>
  <c r="BR47" i="6" a="1"/>
  <c r="BR47" i="6" s="1"/>
  <c r="BQ47" i="6" a="1"/>
  <c r="BQ47" i="6" s="1"/>
  <c r="BP47" i="6"/>
  <c r="BP47" i="6" a="1"/>
  <c r="BO47" i="6" a="1"/>
  <c r="BO47" i="6" s="1"/>
  <c r="BN47" i="6"/>
  <c r="BN47" i="6" a="1"/>
  <c r="BM47" i="6" a="1"/>
  <c r="BM47" i="6" s="1"/>
  <c r="BL47" i="6" a="1"/>
  <c r="BL47" i="6" s="1"/>
  <c r="BK47" i="6" a="1"/>
  <c r="BK47" i="6" s="1"/>
  <c r="BJ47" i="6" a="1"/>
  <c r="BJ47" i="6" s="1"/>
  <c r="BI47" i="6" a="1"/>
  <c r="BI47" i="6" s="1"/>
  <c r="BH47" i="6"/>
  <c r="BH47" i="6" a="1"/>
  <c r="BG47" i="6" a="1"/>
  <c r="BG47" i="6" s="1"/>
  <c r="BF47" i="6" a="1"/>
  <c r="BF47" i="6" s="1"/>
  <c r="BE47" i="6" a="1"/>
  <c r="BE47" i="6" s="1"/>
  <c r="BD47" i="6" a="1"/>
  <c r="BD47" i="6" s="1"/>
  <c r="BC47" i="6" a="1"/>
  <c r="BC47" i="6" s="1"/>
  <c r="BB47" i="6" a="1"/>
  <c r="BB47" i="6" s="1"/>
  <c r="BA47" i="6" a="1"/>
  <c r="BA47" i="6" s="1"/>
  <c r="AZ47" i="6"/>
  <c r="AZ47" i="6" a="1"/>
  <c r="AY47" i="6" a="1"/>
  <c r="AY47" i="6" s="1"/>
  <c r="AX47" i="6"/>
  <c r="AX47" i="6" a="1"/>
  <c r="AW47" i="6" a="1"/>
  <c r="AW47" i="6" s="1"/>
  <c r="AV47" i="6" a="1"/>
  <c r="AV47" i="6" s="1"/>
  <c r="AU47" i="6" a="1"/>
  <c r="AU47" i="6" s="1"/>
  <c r="AT47" i="6" a="1"/>
  <c r="AT47" i="6" s="1"/>
  <c r="AQ47" i="6"/>
  <c r="AN47" i="6"/>
  <c r="AK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IK46" i="6" a="1"/>
  <c r="IK46" i="6" s="1"/>
  <c r="IJ46" i="6" a="1"/>
  <c r="IJ46" i="6" s="1"/>
  <c r="II46" i="6"/>
  <c r="II46" i="6" a="1"/>
  <c r="IH46" i="6" a="1"/>
  <c r="IH46" i="6" s="1"/>
  <c r="IG46" i="6"/>
  <c r="IG46" i="6" a="1"/>
  <c r="IF46" i="6" a="1"/>
  <c r="IF46" i="6" s="1"/>
  <c r="IE46" i="6" a="1"/>
  <c r="IE46" i="6" s="1"/>
  <c r="ID46" i="6" a="1"/>
  <c r="ID46" i="6" s="1"/>
  <c r="IC46" i="6" a="1"/>
  <c r="IC46" i="6" s="1"/>
  <c r="IB46" i="6" a="1"/>
  <c r="IB46" i="6" s="1"/>
  <c r="IA46" i="6"/>
  <c r="IA46" i="6" a="1"/>
  <c r="HZ46" i="6" a="1"/>
  <c r="HZ46" i="6" s="1"/>
  <c r="HY46" i="6" a="1"/>
  <c r="HY46" i="6" s="1"/>
  <c r="HX46" i="6" a="1"/>
  <c r="HX46" i="6" s="1"/>
  <c r="HW46" i="6" a="1"/>
  <c r="HW46" i="6" s="1"/>
  <c r="HV46" i="6" a="1"/>
  <c r="HV46" i="6" s="1"/>
  <c r="HU46" i="6"/>
  <c r="HU46" i="6" a="1"/>
  <c r="HT46" i="6" a="1"/>
  <c r="HT46" i="6" s="1"/>
  <c r="HS46" i="6"/>
  <c r="HS46" i="6" a="1"/>
  <c r="HR46" i="6" a="1"/>
  <c r="HR46" i="6" s="1"/>
  <c r="HQ46" i="6" a="1"/>
  <c r="HQ46" i="6" s="1"/>
  <c r="HP46" i="6" a="1"/>
  <c r="HP46" i="6" s="1"/>
  <c r="HO46" i="6" a="1"/>
  <c r="HO46" i="6" s="1"/>
  <c r="HN46" i="6" a="1"/>
  <c r="HN46" i="6" s="1"/>
  <c r="HM46" i="6"/>
  <c r="HM46" i="6" a="1"/>
  <c r="HL46" i="6" a="1"/>
  <c r="HL46" i="6" s="1"/>
  <c r="HK46" i="6"/>
  <c r="HK46" i="6" a="1"/>
  <c r="HJ46" i="6" a="1"/>
  <c r="HJ46" i="6" s="1"/>
  <c r="HI46" i="6" a="1"/>
  <c r="HI46" i="6" s="1"/>
  <c r="HH46" i="6" a="1"/>
  <c r="HH46" i="6" s="1"/>
  <c r="HG46" i="6" a="1"/>
  <c r="HG46" i="6" s="1"/>
  <c r="HF46" i="6" a="1"/>
  <c r="HF46" i="6" s="1"/>
  <c r="HE46" i="6"/>
  <c r="HE46" i="6" a="1"/>
  <c r="HD46" i="6" a="1"/>
  <c r="HD46" i="6" s="1"/>
  <c r="HC46" i="6"/>
  <c r="HC46" i="6" a="1"/>
  <c r="HB46" i="6" a="1"/>
  <c r="HB46" i="6" s="1"/>
  <c r="HA46" i="6" a="1"/>
  <c r="HA46" i="6" s="1"/>
  <c r="GZ46" i="6" a="1"/>
  <c r="GZ46" i="6" s="1"/>
  <c r="GY46" i="6" a="1"/>
  <c r="GY46" i="6" s="1"/>
  <c r="GX46" i="6" a="1"/>
  <c r="GX46" i="6" s="1"/>
  <c r="GW46" i="6"/>
  <c r="GW46" i="6" a="1"/>
  <c r="GV46" i="6" a="1"/>
  <c r="GV46" i="6" s="1"/>
  <c r="GU46" i="6"/>
  <c r="GU46" i="6" a="1"/>
  <c r="GT46" i="6" a="1"/>
  <c r="GT46" i="6" s="1"/>
  <c r="GS46" i="6" a="1"/>
  <c r="GS46" i="6" s="1"/>
  <c r="GR46" i="6" a="1"/>
  <c r="GR46" i="6" s="1"/>
  <c r="GQ46" i="6" a="1"/>
  <c r="GQ46" i="6" s="1"/>
  <c r="GP46" i="6" a="1"/>
  <c r="GP46" i="6" s="1"/>
  <c r="GO46" i="6"/>
  <c r="GO46" i="6" a="1"/>
  <c r="GN46" i="6" a="1"/>
  <c r="GN46" i="6" s="1"/>
  <c r="GM46" i="6"/>
  <c r="GM46" i="6" a="1"/>
  <c r="GL46" i="6" a="1"/>
  <c r="GL46" i="6" s="1"/>
  <c r="GK46" i="6" a="1"/>
  <c r="GK46" i="6" s="1"/>
  <c r="GJ46" i="6" a="1"/>
  <c r="GJ46" i="6" s="1"/>
  <c r="GI46" i="6" a="1"/>
  <c r="GI46" i="6" s="1"/>
  <c r="GH46" i="6" a="1"/>
  <c r="GH46" i="6" s="1"/>
  <c r="GG46" i="6"/>
  <c r="GG46" i="6" a="1"/>
  <c r="GF46" i="6" a="1"/>
  <c r="GF46" i="6" s="1"/>
  <c r="GE46" i="6"/>
  <c r="GE46" i="6" a="1"/>
  <c r="GD46" i="6" a="1"/>
  <c r="GD46" i="6" s="1"/>
  <c r="GC46" i="6" a="1"/>
  <c r="GC46" i="6" s="1"/>
  <c r="GB46" i="6" a="1"/>
  <c r="GB46" i="6" s="1"/>
  <c r="GA46" i="6" a="1"/>
  <c r="GA46" i="6" s="1"/>
  <c r="FZ46" i="6" a="1"/>
  <c r="FZ46" i="6" s="1"/>
  <c r="FY46" i="6"/>
  <c r="FY46" i="6" a="1"/>
  <c r="FX46" i="6" a="1"/>
  <c r="FX46" i="6" s="1"/>
  <c r="FW46" i="6"/>
  <c r="FW46" i="6" a="1"/>
  <c r="FV46" i="6" a="1"/>
  <c r="FV46" i="6" s="1"/>
  <c r="FU46" i="6" a="1"/>
  <c r="FU46" i="6" s="1"/>
  <c r="FT46" i="6" a="1"/>
  <c r="FT46" i="6" s="1"/>
  <c r="FS46" i="6" a="1"/>
  <c r="FS46" i="6" s="1"/>
  <c r="FR46" i="6" a="1"/>
  <c r="FR46" i="6" s="1"/>
  <c r="FQ46" i="6"/>
  <c r="FQ46" i="6" a="1"/>
  <c r="FP46" i="6" a="1"/>
  <c r="FP46" i="6" s="1"/>
  <c r="FO46" i="6" a="1"/>
  <c r="FO46" i="6" s="1"/>
  <c r="FN46" i="6"/>
  <c r="FN46" i="6" a="1"/>
  <c r="FM46" i="6" a="1"/>
  <c r="FM46" i="6" s="1"/>
  <c r="FL46" i="6"/>
  <c r="FL46" i="6" a="1"/>
  <c r="FK46" i="6" a="1"/>
  <c r="FK46" i="6" s="1"/>
  <c r="FJ46" i="6" a="1"/>
  <c r="FJ46" i="6" s="1"/>
  <c r="FI46" i="6" a="1"/>
  <c r="FI46" i="6" s="1"/>
  <c r="FH46" i="6" a="1"/>
  <c r="FH46" i="6" s="1"/>
  <c r="FG46" i="6" a="1"/>
  <c r="FG46" i="6" s="1"/>
  <c r="FF46" i="6"/>
  <c r="FF46" i="6" a="1"/>
  <c r="FE46" i="6" a="1"/>
  <c r="FE46" i="6" s="1"/>
  <c r="FD46" i="6" a="1"/>
  <c r="FD46" i="6" s="1"/>
  <c r="FC46" i="6" a="1"/>
  <c r="FC46" i="6" s="1"/>
  <c r="FB46" i="6" a="1"/>
  <c r="FB46" i="6" s="1"/>
  <c r="FA46" i="6" a="1"/>
  <c r="FA46" i="6" s="1"/>
  <c r="EZ46" i="6" a="1"/>
  <c r="EZ46" i="6" s="1"/>
  <c r="EY46" i="6" a="1"/>
  <c r="EY46" i="6" s="1"/>
  <c r="EX46" i="6"/>
  <c r="EX46" i="6" a="1"/>
  <c r="EW46" i="6" a="1"/>
  <c r="EW46" i="6" s="1"/>
  <c r="EV46" i="6"/>
  <c r="EV46" i="6" a="1"/>
  <c r="EU46" i="6" a="1"/>
  <c r="EU46" i="6" s="1"/>
  <c r="ET46" i="6" a="1"/>
  <c r="ET46" i="6" s="1"/>
  <c r="ES46" i="6" a="1"/>
  <c r="ES46" i="6" s="1"/>
  <c r="ER46" i="6" a="1"/>
  <c r="ER46" i="6" s="1"/>
  <c r="EQ46" i="6" a="1"/>
  <c r="EQ46" i="6" s="1"/>
  <c r="EP46" i="6"/>
  <c r="EP46" i="6" a="1"/>
  <c r="EO46" i="6" a="1"/>
  <c r="EO46" i="6" s="1"/>
  <c r="EN46" i="6" a="1"/>
  <c r="EN46" i="6" s="1"/>
  <c r="EM46" i="6" a="1"/>
  <c r="EM46" i="6" s="1"/>
  <c r="EL46" i="6" a="1"/>
  <c r="EL46" i="6" s="1"/>
  <c r="EK46" i="6" a="1"/>
  <c r="EK46" i="6" s="1"/>
  <c r="EJ46" i="6" a="1"/>
  <c r="EJ46" i="6" s="1"/>
  <c r="EI46" i="6" a="1"/>
  <c r="EI46" i="6" s="1"/>
  <c r="EH46" i="6"/>
  <c r="EH46" i="6" a="1"/>
  <c r="EG46" i="6" a="1"/>
  <c r="EG46" i="6" s="1"/>
  <c r="EF46" i="6"/>
  <c r="EF46" i="6" a="1"/>
  <c r="EE46" i="6" a="1"/>
  <c r="EE46" i="6" s="1"/>
  <c r="ED46" i="6" a="1"/>
  <c r="ED46" i="6" s="1"/>
  <c r="EC46" i="6" a="1"/>
  <c r="EC46" i="6" s="1"/>
  <c r="EB46" i="6" a="1"/>
  <c r="EB46" i="6" s="1"/>
  <c r="EA46" i="6" a="1"/>
  <c r="EA46" i="6" s="1"/>
  <c r="DZ46" i="6"/>
  <c r="DZ46" i="6" a="1"/>
  <c r="DY46" i="6" a="1"/>
  <c r="DY46" i="6" s="1"/>
  <c r="DX46" i="6" a="1"/>
  <c r="DX46" i="6" s="1"/>
  <c r="DW46" i="6" a="1"/>
  <c r="DW46" i="6" s="1"/>
  <c r="DV46" i="6" a="1"/>
  <c r="DV46" i="6" s="1"/>
  <c r="DU46" i="6" a="1"/>
  <c r="DU46" i="6" s="1"/>
  <c r="DT46" i="6" a="1"/>
  <c r="DT46" i="6" s="1"/>
  <c r="DS46" i="6" a="1"/>
  <c r="DS46" i="6" s="1"/>
  <c r="DR46" i="6"/>
  <c r="DR46" i="6" a="1"/>
  <c r="DQ46" i="6" a="1"/>
  <c r="DQ46" i="6" s="1"/>
  <c r="DP46" i="6"/>
  <c r="DP46" i="6" a="1"/>
  <c r="DO46" i="6" a="1"/>
  <c r="DO46" i="6" s="1"/>
  <c r="DN46" i="6" a="1"/>
  <c r="DN46" i="6" s="1"/>
  <c r="DM46" i="6" a="1"/>
  <c r="DM46" i="6" s="1"/>
  <c r="DL46" i="6" a="1"/>
  <c r="DL46" i="6" s="1"/>
  <c r="DK46" i="6" a="1"/>
  <c r="DK46" i="6" s="1"/>
  <c r="DJ46" i="6"/>
  <c r="DJ46" i="6" a="1"/>
  <c r="DI46" i="6" a="1"/>
  <c r="DI46" i="6" s="1"/>
  <c r="DH46" i="6" a="1"/>
  <c r="DH46" i="6" s="1"/>
  <c r="DG46" i="6" a="1"/>
  <c r="DG46" i="6" s="1"/>
  <c r="DF46" i="6" a="1"/>
  <c r="DF46" i="6" s="1"/>
  <c r="DE46" i="6" a="1"/>
  <c r="DE46" i="6" s="1"/>
  <c r="DD46" i="6" a="1"/>
  <c r="DD46" i="6" s="1"/>
  <c r="DC46" i="6" a="1"/>
  <c r="DC46" i="6" s="1"/>
  <c r="DB46" i="6"/>
  <c r="DB46" i="6" a="1"/>
  <c r="DA46" i="6" a="1"/>
  <c r="DA46" i="6" s="1"/>
  <c r="CZ46" i="6"/>
  <c r="CZ46" i="6" a="1"/>
  <c r="CY46" i="6" a="1"/>
  <c r="CY46" i="6" s="1"/>
  <c r="CX46" i="6" a="1"/>
  <c r="CX46" i="6" s="1"/>
  <c r="CW46" i="6" a="1"/>
  <c r="CW46" i="6" s="1"/>
  <c r="CV46" i="6" a="1"/>
  <c r="CV46" i="6" s="1"/>
  <c r="CU46" i="6" a="1"/>
  <c r="CU46" i="6" s="1"/>
  <c r="CT46" i="6"/>
  <c r="CT46" i="6" a="1"/>
  <c r="CS46" i="6" a="1"/>
  <c r="CS46" i="6" s="1"/>
  <c r="CR46" i="6" a="1"/>
  <c r="CR46" i="6" s="1"/>
  <c r="CQ46" i="6" a="1"/>
  <c r="CQ46" i="6" s="1"/>
  <c r="CP46" i="6" a="1"/>
  <c r="CP46" i="6" s="1"/>
  <c r="CO46" i="6" a="1"/>
  <c r="CO46" i="6" s="1"/>
  <c r="CN46" i="6" a="1"/>
  <c r="CN46" i="6" s="1"/>
  <c r="CM46" i="6" a="1"/>
  <c r="CM46" i="6" s="1"/>
  <c r="CL46" i="6"/>
  <c r="CL46" i="6" a="1"/>
  <c r="CK46" i="6" a="1"/>
  <c r="CK46" i="6" s="1"/>
  <c r="CJ46" i="6" a="1"/>
  <c r="CJ46" i="6" s="1"/>
  <c r="CI46" i="6" a="1"/>
  <c r="CI46" i="6" s="1"/>
  <c r="CH46" i="6"/>
  <c r="CH46" i="6" a="1"/>
  <c r="CG46" i="6" a="1"/>
  <c r="CG46" i="6" s="1"/>
  <c r="CF46" i="6" a="1"/>
  <c r="CF46" i="6" s="1"/>
  <c r="CE46" i="6" a="1"/>
  <c r="CE46" i="6" s="1"/>
  <c r="CD46" i="6"/>
  <c r="CD46" i="6" a="1"/>
  <c r="CC46" i="6" a="1"/>
  <c r="CC46" i="6" s="1"/>
  <c r="CB46" i="6"/>
  <c r="CB46" i="6" a="1"/>
  <c r="CA46" i="6" a="1"/>
  <c r="CA46" i="6" s="1"/>
  <c r="BZ46" i="6"/>
  <c r="BZ46" i="6" a="1"/>
  <c r="BY46" i="6" a="1"/>
  <c r="BY46" i="6" s="1"/>
  <c r="BX46" i="6" a="1"/>
  <c r="BX46" i="6" s="1"/>
  <c r="BW46" i="6" a="1"/>
  <c r="BW46" i="6" s="1"/>
  <c r="BV46" i="6"/>
  <c r="BV46" i="6" a="1"/>
  <c r="BU46" i="6" a="1"/>
  <c r="BU46" i="6" s="1"/>
  <c r="BT46" i="6"/>
  <c r="BT46" i="6" a="1"/>
  <c r="BS46" i="6" a="1"/>
  <c r="BS46" i="6" s="1"/>
  <c r="BR46" i="6" a="1"/>
  <c r="BR46" i="6" s="1"/>
  <c r="BQ46" i="6" a="1"/>
  <c r="BQ46" i="6" s="1"/>
  <c r="BP46" i="6" a="1"/>
  <c r="BP46" i="6" s="1"/>
  <c r="BO46" i="6" a="1"/>
  <c r="BO46" i="6" s="1"/>
  <c r="BN46" i="6"/>
  <c r="BN46" i="6" a="1"/>
  <c r="BM46" i="6" a="1"/>
  <c r="BM46" i="6" s="1"/>
  <c r="BL46" i="6" a="1"/>
  <c r="BL46" i="6" s="1"/>
  <c r="BK46" i="6" a="1"/>
  <c r="BK46" i="6" s="1"/>
  <c r="BJ46" i="6" a="1"/>
  <c r="BJ46" i="6" s="1"/>
  <c r="BI46" i="6" a="1"/>
  <c r="BI46" i="6" s="1"/>
  <c r="BH46" i="6" a="1"/>
  <c r="BH46" i="6" s="1"/>
  <c r="BG46" i="6" a="1"/>
  <c r="BG46" i="6" s="1"/>
  <c r="BF46" i="6"/>
  <c r="BF46" i="6" a="1"/>
  <c r="BE46" i="6" a="1"/>
  <c r="BE46" i="6" s="1"/>
  <c r="BD46" i="6" a="1"/>
  <c r="BD46" i="6" s="1"/>
  <c r="BC46" i="6" a="1"/>
  <c r="BC46" i="6" s="1"/>
  <c r="BB46" i="6"/>
  <c r="BB46" i="6" a="1"/>
  <c r="BA46" i="6" a="1"/>
  <c r="BA46" i="6" s="1"/>
  <c r="AZ46" i="6" a="1"/>
  <c r="AZ46" i="6" s="1"/>
  <c r="AY46" i="6" a="1"/>
  <c r="AY46" i="6" s="1"/>
  <c r="AX46" i="6"/>
  <c r="AX46" i="6" a="1"/>
  <c r="AW46" i="6" a="1"/>
  <c r="AW46" i="6" s="1"/>
  <c r="AV46" i="6"/>
  <c r="AV46" i="6" a="1"/>
  <c r="AU46" i="6" a="1"/>
  <c r="AU46" i="6" s="1"/>
  <c r="AT46" i="6"/>
  <c r="AT46" i="6" a="1"/>
  <c r="AQ46" i="6"/>
  <c r="AN46" i="6"/>
  <c r="AK46"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IK45" i="6"/>
  <c r="IK45" i="6" a="1"/>
  <c r="IJ45" i="6" a="1"/>
  <c r="IJ45" i="6" s="1"/>
  <c r="II45" i="6" a="1"/>
  <c r="II45" i="6" s="1"/>
  <c r="IH45" i="6" a="1"/>
  <c r="IH45" i="6" s="1"/>
  <c r="IG45" i="6"/>
  <c r="IG45" i="6" a="1"/>
  <c r="IF45" i="6" a="1"/>
  <c r="IF45" i="6" s="1"/>
  <c r="IE45" i="6"/>
  <c r="IE45" i="6" a="1"/>
  <c r="ID45" i="6" a="1"/>
  <c r="ID45" i="6" s="1"/>
  <c r="IC45" i="6" a="1"/>
  <c r="IC45" i="6" s="1"/>
  <c r="IB45" i="6" a="1"/>
  <c r="IB45" i="6" s="1"/>
  <c r="IA45" i="6" a="1"/>
  <c r="IA45" i="6" s="1"/>
  <c r="HZ45" i="6" a="1"/>
  <c r="HZ45" i="6" s="1"/>
  <c r="HY45" i="6"/>
  <c r="HY45" i="6" a="1"/>
  <c r="HX45" i="6" a="1"/>
  <c r="HX45" i="6" s="1"/>
  <c r="HW45" i="6" a="1"/>
  <c r="HW45" i="6" s="1"/>
  <c r="HV45" i="6" a="1"/>
  <c r="HV45" i="6" s="1"/>
  <c r="HU45" i="6" a="1"/>
  <c r="HU45" i="6" s="1"/>
  <c r="HT45" i="6" a="1"/>
  <c r="HT45" i="6" s="1"/>
  <c r="HS45" i="6" a="1"/>
  <c r="HS45" i="6" s="1"/>
  <c r="HR45" i="6" a="1"/>
  <c r="HR45" i="6" s="1"/>
  <c r="HQ45" i="6"/>
  <c r="HQ45" i="6" a="1"/>
  <c r="HP45" i="6" a="1"/>
  <c r="HP45" i="6" s="1"/>
  <c r="HO45" i="6" a="1"/>
  <c r="HO45" i="6" s="1"/>
  <c r="HN45" i="6" a="1"/>
  <c r="HN45" i="6" s="1"/>
  <c r="HM45" i="6"/>
  <c r="HM45" i="6" a="1"/>
  <c r="HL45" i="6" a="1"/>
  <c r="HL45" i="6" s="1"/>
  <c r="HK45" i="6" a="1"/>
  <c r="HK45" i="6" s="1"/>
  <c r="HJ45" i="6" a="1"/>
  <c r="HJ45" i="6" s="1"/>
  <c r="HI45" i="6"/>
  <c r="HI45" i="6" a="1"/>
  <c r="HH45" i="6" a="1"/>
  <c r="HH45" i="6" s="1"/>
  <c r="HG45" i="6"/>
  <c r="HG45" i="6" a="1"/>
  <c r="HF45" i="6" a="1"/>
  <c r="HF45" i="6" s="1"/>
  <c r="HE45" i="6"/>
  <c r="HE45" i="6" a="1"/>
  <c r="HD45" i="6" a="1"/>
  <c r="HD45" i="6" s="1"/>
  <c r="HC45" i="6" a="1"/>
  <c r="HC45" i="6" s="1"/>
  <c r="HB45" i="6" a="1"/>
  <c r="HB45" i="6" s="1"/>
  <c r="HA45" i="6"/>
  <c r="HA45" i="6" a="1"/>
  <c r="GZ45" i="6" a="1"/>
  <c r="GZ45" i="6" s="1"/>
  <c r="GY45" i="6"/>
  <c r="GY45" i="6" a="1"/>
  <c r="GX45" i="6" a="1"/>
  <c r="GX45" i="6" s="1"/>
  <c r="GW45" i="6" a="1"/>
  <c r="GW45" i="6" s="1"/>
  <c r="GV45" i="6" a="1"/>
  <c r="GV45" i="6" s="1"/>
  <c r="GU45" i="6" a="1"/>
  <c r="GU45" i="6" s="1"/>
  <c r="GT45" i="6" a="1"/>
  <c r="GT45" i="6" s="1"/>
  <c r="GS45" i="6"/>
  <c r="GS45" i="6" a="1"/>
  <c r="GR45" i="6" a="1"/>
  <c r="GR45" i="6" s="1"/>
  <c r="GQ45" i="6" a="1"/>
  <c r="GQ45" i="6" s="1"/>
  <c r="GP45" i="6" a="1"/>
  <c r="GP45" i="6" s="1"/>
  <c r="GO45" i="6" a="1"/>
  <c r="GO45" i="6" s="1"/>
  <c r="GN45" i="6" a="1"/>
  <c r="GN45" i="6" s="1"/>
  <c r="GM45" i="6" a="1"/>
  <c r="GM45" i="6" s="1"/>
  <c r="GL45" i="6" a="1"/>
  <c r="GL45" i="6" s="1"/>
  <c r="GK45" i="6"/>
  <c r="GK45" i="6" a="1"/>
  <c r="GJ45" i="6" a="1"/>
  <c r="GJ45" i="6" s="1"/>
  <c r="GI45" i="6" a="1"/>
  <c r="GI45" i="6" s="1"/>
  <c r="GH45" i="6" a="1"/>
  <c r="GH45" i="6" s="1"/>
  <c r="GG45" i="6"/>
  <c r="GG45" i="6" a="1"/>
  <c r="GF45" i="6" a="1"/>
  <c r="GF45" i="6" s="1"/>
  <c r="GE45" i="6" a="1"/>
  <c r="GE45" i="6" s="1"/>
  <c r="GD45" i="6" a="1"/>
  <c r="GD45" i="6" s="1"/>
  <c r="GC45" i="6"/>
  <c r="GC45" i="6" a="1"/>
  <c r="GB45" i="6" a="1"/>
  <c r="GB45" i="6" s="1"/>
  <c r="GA45" i="6"/>
  <c r="GA45" i="6" a="1"/>
  <c r="FZ45" i="6" a="1"/>
  <c r="FZ45" i="6" s="1"/>
  <c r="FY45" i="6"/>
  <c r="FY45" i="6" a="1"/>
  <c r="FX45" i="6" a="1"/>
  <c r="FX45" i="6" s="1"/>
  <c r="FW45" i="6" a="1"/>
  <c r="FW45" i="6" s="1"/>
  <c r="FV45" i="6" a="1"/>
  <c r="FV45" i="6" s="1"/>
  <c r="FU45" i="6"/>
  <c r="FU45" i="6" a="1"/>
  <c r="FT45" i="6" a="1"/>
  <c r="FT45" i="6" s="1"/>
  <c r="FS45" i="6"/>
  <c r="FS45" i="6" a="1"/>
  <c r="FR45" i="6" a="1"/>
  <c r="FR45" i="6" s="1"/>
  <c r="FQ45" i="6" a="1"/>
  <c r="FQ45" i="6" s="1"/>
  <c r="FP45" i="6" a="1"/>
  <c r="FP45" i="6" s="1"/>
  <c r="FO45" i="6" a="1"/>
  <c r="FO45" i="6" s="1"/>
  <c r="FN45" i="6" a="1"/>
  <c r="FN45" i="6" s="1"/>
  <c r="FM45" i="6"/>
  <c r="FM45" i="6" a="1"/>
  <c r="FL45" i="6" a="1"/>
  <c r="FL45" i="6" s="1"/>
  <c r="FK45" i="6" a="1"/>
  <c r="FK45" i="6" s="1"/>
  <c r="FJ45" i="6" a="1"/>
  <c r="FJ45" i="6" s="1"/>
  <c r="FI45" i="6" a="1"/>
  <c r="FI45" i="6" s="1"/>
  <c r="FH45" i="6" a="1"/>
  <c r="FH45" i="6" s="1"/>
  <c r="FG45" i="6" a="1"/>
  <c r="FG45" i="6" s="1"/>
  <c r="FF45" i="6" a="1"/>
  <c r="FF45" i="6" s="1"/>
  <c r="FE45" i="6"/>
  <c r="FE45" i="6" a="1"/>
  <c r="FD45" i="6" a="1"/>
  <c r="FD45" i="6" s="1"/>
  <c r="FC45" i="6" a="1"/>
  <c r="FC45" i="6" s="1"/>
  <c r="FB45" i="6" a="1"/>
  <c r="FB45" i="6" s="1"/>
  <c r="FA45" i="6"/>
  <c r="FA45" i="6" a="1"/>
  <c r="EZ45" i="6" a="1"/>
  <c r="EZ45" i="6" s="1"/>
  <c r="EY45" i="6" a="1"/>
  <c r="EY45" i="6" s="1"/>
  <c r="EX45" i="6" a="1"/>
  <c r="EX45" i="6" s="1"/>
  <c r="EW45" i="6"/>
  <c r="EW45" i="6" a="1"/>
  <c r="EV45" i="6" a="1"/>
  <c r="EV45" i="6" s="1"/>
  <c r="EU45" i="6"/>
  <c r="EU45" i="6" a="1"/>
  <c r="ET45" i="6" a="1"/>
  <c r="ET45" i="6" s="1"/>
  <c r="ES45" i="6"/>
  <c r="ES45" i="6" a="1"/>
  <c r="ER45" i="6" a="1"/>
  <c r="ER45" i="6" s="1"/>
  <c r="EQ45" i="6" a="1"/>
  <c r="EQ45" i="6" s="1"/>
  <c r="EP45" i="6" a="1"/>
  <c r="EP45" i="6" s="1"/>
  <c r="EO45" i="6"/>
  <c r="EO45" i="6" a="1"/>
  <c r="EN45" i="6" a="1"/>
  <c r="EN45" i="6" s="1"/>
  <c r="EM45" i="6"/>
  <c r="EM45" i="6" a="1"/>
  <c r="EL45" i="6" a="1"/>
  <c r="EL45" i="6" s="1"/>
  <c r="EK45" i="6" a="1"/>
  <c r="EK45" i="6" s="1"/>
  <c r="EJ45" i="6" a="1"/>
  <c r="EJ45" i="6" s="1"/>
  <c r="EI45" i="6"/>
  <c r="EI45" i="6" a="1"/>
  <c r="EH45" i="6" a="1"/>
  <c r="EH45" i="6" s="1"/>
  <c r="EG45" i="6"/>
  <c r="EG45" i="6" a="1"/>
  <c r="EF45" i="6" a="1"/>
  <c r="EF45" i="6" s="1"/>
  <c r="EE45" i="6" a="1"/>
  <c r="EE45" i="6" s="1"/>
  <c r="ED45" i="6" a="1"/>
  <c r="ED45" i="6" s="1"/>
  <c r="EC45" i="6" a="1"/>
  <c r="EC45" i="6" s="1"/>
  <c r="EB45" i="6" a="1"/>
  <c r="EB45" i="6" s="1"/>
  <c r="EA45" i="6" a="1"/>
  <c r="EA45" i="6" s="1"/>
  <c r="DZ45" i="6" a="1"/>
  <c r="DZ45" i="6" s="1"/>
  <c r="DY45" i="6" a="1"/>
  <c r="DY45" i="6" s="1"/>
  <c r="DX45" i="6" a="1"/>
  <c r="DX45" i="6" s="1"/>
  <c r="DW45" i="6" a="1"/>
  <c r="DW45" i="6" s="1"/>
  <c r="DV45" i="6" a="1"/>
  <c r="DV45" i="6" s="1"/>
  <c r="DU45" i="6" a="1"/>
  <c r="DU45" i="6" s="1"/>
  <c r="DT45" i="6" a="1"/>
  <c r="DT45" i="6" s="1"/>
  <c r="DS45" i="6" a="1"/>
  <c r="DS45" i="6" s="1"/>
  <c r="DR45" i="6" a="1"/>
  <c r="DR45" i="6" s="1"/>
  <c r="DQ45" i="6" a="1"/>
  <c r="DQ45" i="6" s="1"/>
  <c r="DP45" i="6" a="1"/>
  <c r="DP45" i="6" s="1"/>
  <c r="DO45" i="6" a="1"/>
  <c r="DO45" i="6" s="1"/>
  <c r="DN45" i="6" a="1"/>
  <c r="DN45" i="6" s="1"/>
  <c r="DM45" i="6" a="1"/>
  <c r="DM45" i="6" s="1"/>
  <c r="DL45" i="6" a="1"/>
  <c r="DL45" i="6" s="1"/>
  <c r="DK45" i="6" a="1"/>
  <c r="DK45" i="6" s="1"/>
  <c r="DJ45" i="6" a="1"/>
  <c r="DJ45" i="6" s="1"/>
  <c r="DI45" i="6" a="1"/>
  <c r="DI45" i="6" s="1"/>
  <c r="DH45" i="6" a="1"/>
  <c r="DH45" i="6" s="1"/>
  <c r="DG45" i="6" a="1"/>
  <c r="DG45" i="6" s="1"/>
  <c r="DF45" i="6" a="1"/>
  <c r="DF45" i="6" s="1"/>
  <c r="DE45" i="6" a="1"/>
  <c r="DE45" i="6" s="1"/>
  <c r="DD45" i="6" a="1"/>
  <c r="DD45" i="6" s="1"/>
  <c r="DC45" i="6" a="1"/>
  <c r="DC45" i="6" s="1"/>
  <c r="DB45" i="6" a="1"/>
  <c r="DB45" i="6" s="1"/>
  <c r="DA45" i="6" a="1"/>
  <c r="DA45" i="6" s="1"/>
  <c r="CZ45" i="6" a="1"/>
  <c r="CZ45" i="6" s="1"/>
  <c r="CY45" i="6" a="1"/>
  <c r="CY45" i="6" s="1"/>
  <c r="CX45" i="6" a="1"/>
  <c r="CX45" i="6" s="1"/>
  <c r="CW45" i="6" a="1"/>
  <c r="CW45" i="6" s="1"/>
  <c r="CV45" i="6" a="1"/>
  <c r="CV45" i="6" s="1"/>
  <c r="CU45" i="6" a="1"/>
  <c r="CU45" i="6" s="1"/>
  <c r="CT45" i="6" a="1"/>
  <c r="CT45" i="6" s="1"/>
  <c r="CS45" i="6" a="1"/>
  <c r="CS45" i="6" s="1"/>
  <c r="CR45" i="6" a="1"/>
  <c r="CR45" i="6" s="1"/>
  <c r="CQ45" i="6" a="1"/>
  <c r="CQ45" i="6" s="1"/>
  <c r="CP45" i="6" a="1"/>
  <c r="CP45" i="6" s="1"/>
  <c r="CO45" i="6" a="1"/>
  <c r="CO45" i="6" s="1"/>
  <c r="CN45" i="6" a="1"/>
  <c r="CN45" i="6" s="1"/>
  <c r="CM45" i="6" a="1"/>
  <c r="CM45" i="6" s="1"/>
  <c r="CL45" i="6" a="1"/>
  <c r="CL45" i="6" s="1"/>
  <c r="CK45" i="6" a="1"/>
  <c r="CK45" i="6" s="1"/>
  <c r="CJ45" i="6" a="1"/>
  <c r="CJ45" i="6" s="1"/>
  <c r="CI45" i="6" a="1"/>
  <c r="CI45" i="6" s="1"/>
  <c r="CH45" i="6" a="1"/>
  <c r="CH45" i="6" s="1"/>
  <c r="CG45" i="6" a="1"/>
  <c r="CG45" i="6" s="1"/>
  <c r="CF45" i="6" a="1"/>
  <c r="CF45" i="6" s="1"/>
  <c r="CE45" i="6" a="1"/>
  <c r="CE45" i="6" s="1"/>
  <c r="CD45" i="6" a="1"/>
  <c r="CD45" i="6" s="1"/>
  <c r="CC45" i="6" a="1"/>
  <c r="CC45" i="6" s="1"/>
  <c r="CB45" i="6" a="1"/>
  <c r="CB45" i="6" s="1"/>
  <c r="CA45" i="6" a="1"/>
  <c r="CA45" i="6" s="1"/>
  <c r="BZ45" i="6" a="1"/>
  <c r="BZ45" i="6" s="1"/>
  <c r="BY45" i="6" a="1"/>
  <c r="BY45" i="6" s="1"/>
  <c r="BX45" i="6" a="1"/>
  <c r="BX45" i="6" s="1"/>
  <c r="BW45" i="6" a="1"/>
  <c r="BW45" i="6" s="1"/>
  <c r="BV45" i="6" a="1"/>
  <c r="BV45" i="6" s="1"/>
  <c r="BU45" i="6" a="1"/>
  <c r="BU45" i="6" s="1"/>
  <c r="BT45" i="6" a="1"/>
  <c r="BT45" i="6" s="1"/>
  <c r="BS45" i="6" a="1"/>
  <c r="BS45" i="6" s="1"/>
  <c r="BR45" i="6" a="1"/>
  <c r="BR45" i="6" s="1"/>
  <c r="BQ45" i="6" a="1"/>
  <c r="BQ45" i="6" s="1"/>
  <c r="BP45" i="6" a="1"/>
  <c r="BP45" i="6" s="1"/>
  <c r="BO45" i="6" a="1"/>
  <c r="BO45" i="6" s="1"/>
  <c r="BN45" i="6" a="1"/>
  <c r="BN45" i="6" s="1"/>
  <c r="BM45" i="6" a="1"/>
  <c r="BM45" i="6" s="1"/>
  <c r="BL45" i="6" a="1"/>
  <c r="BL45" i="6" s="1"/>
  <c r="BK45" i="6" a="1"/>
  <c r="BK45" i="6" s="1"/>
  <c r="BJ45" i="6" a="1"/>
  <c r="BJ45" i="6" s="1"/>
  <c r="BI45" i="6" a="1"/>
  <c r="BI45" i="6" s="1"/>
  <c r="BH45" i="6" a="1"/>
  <c r="BH45" i="6" s="1"/>
  <c r="BG45" i="6" a="1"/>
  <c r="BG45" i="6" s="1"/>
  <c r="BF45" i="6" a="1"/>
  <c r="BF45" i="6" s="1"/>
  <c r="BE45" i="6" a="1"/>
  <c r="BE45" i="6" s="1"/>
  <c r="BD45" i="6" a="1"/>
  <c r="BD45" i="6" s="1"/>
  <c r="BC45" i="6" a="1"/>
  <c r="BC45" i="6" s="1"/>
  <c r="BB45" i="6" a="1"/>
  <c r="BB45" i="6" s="1"/>
  <c r="BA45" i="6" a="1"/>
  <c r="BA45" i="6" s="1"/>
  <c r="AZ45" i="6" a="1"/>
  <c r="AZ45" i="6" s="1"/>
  <c r="AY45" i="6" a="1"/>
  <c r="AY45" i="6" s="1"/>
  <c r="AX45" i="6" a="1"/>
  <c r="AX45" i="6" s="1"/>
  <c r="AW45" i="6" a="1"/>
  <c r="AW45" i="6" s="1"/>
  <c r="AV45" i="6" a="1"/>
  <c r="AV45" i="6" s="1"/>
  <c r="AU45" i="6" a="1"/>
  <c r="AU45" i="6" s="1"/>
  <c r="AT45" i="6" a="1"/>
  <c r="AT45" i="6" s="1"/>
  <c r="AQ45" i="6"/>
  <c r="AN45" i="6"/>
  <c r="AK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IK44" i="6" a="1"/>
  <c r="IK44" i="6" s="1"/>
  <c r="IJ44" i="6" a="1"/>
  <c r="IJ44" i="6" s="1"/>
  <c r="II44" i="6" a="1"/>
  <c r="II44" i="6" s="1"/>
  <c r="IH44" i="6" a="1"/>
  <c r="IH44" i="6" s="1"/>
  <c r="IG44" i="6" a="1"/>
  <c r="IG44" i="6" s="1"/>
  <c r="IF44" i="6" a="1"/>
  <c r="IF44" i="6" s="1"/>
  <c r="IE44" i="6" a="1"/>
  <c r="IE44" i="6" s="1"/>
  <c r="ID44" i="6" a="1"/>
  <c r="ID44" i="6" s="1"/>
  <c r="IC44" i="6" a="1"/>
  <c r="IC44" i="6" s="1"/>
  <c r="IB44" i="6" a="1"/>
  <c r="IB44" i="6" s="1"/>
  <c r="IA44" i="6" a="1"/>
  <c r="IA44" i="6" s="1"/>
  <c r="HZ44" i="6" a="1"/>
  <c r="HZ44" i="6" s="1"/>
  <c r="HY44" i="6" a="1"/>
  <c r="HY44" i="6" s="1"/>
  <c r="HX44" i="6" a="1"/>
  <c r="HX44" i="6" s="1"/>
  <c r="HW44" i="6" a="1"/>
  <c r="HW44" i="6" s="1"/>
  <c r="HV44" i="6" a="1"/>
  <c r="HV44" i="6" s="1"/>
  <c r="HU44" i="6" a="1"/>
  <c r="HU44" i="6" s="1"/>
  <c r="HT44" i="6" a="1"/>
  <c r="HT44" i="6" s="1"/>
  <c r="HS44" i="6" a="1"/>
  <c r="HS44" i="6" s="1"/>
  <c r="HR44" i="6" a="1"/>
  <c r="HR44" i="6" s="1"/>
  <c r="HQ44" i="6" a="1"/>
  <c r="HQ44" i="6" s="1"/>
  <c r="HP44" i="6" a="1"/>
  <c r="HP44" i="6" s="1"/>
  <c r="HO44" i="6" a="1"/>
  <c r="HO44" i="6" s="1"/>
  <c r="HN44" i="6" a="1"/>
  <c r="HN44" i="6" s="1"/>
  <c r="HM44" i="6" a="1"/>
  <c r="HM44" i="6" s="1"/>
  <c r="HL44" i="6" a="1"/>
  <c r="HL44" i="6" s="1"/>
  <c r="HK44" i="6" a="1"/>
  <c r="HK44" i="6" s="1"/>
  <c r="HJ44" i="6" a="1"/>
  <c r="HJ44" i="6" s="1"/>
  <c r="HI44" i="6" a="1"/>
  <c r="HI44" i="6" s="1"/>
  <c r="HH44" i="6" a="1"/>
  <c r="HH44" i="6" s="1"/>
  <c r="HG44" i="6" a="1"/>
  <c r="HG44" i="6" s="1"/>
  <c r="HF44" i="6" a="1"/>
  <c r="HF44" i="6" s="1"/>
  <c r="HE44" i="6" a="1"/>
  <c r="HE44" i="6" s="1"/>
  <c r="HD44" i="6" a="1"/>
  <c r="HD44" i="6" s="1"/>
  <c r="HC44" i="6" a="1"/>
  <c r="HC44" i="6" s="1"/>
  <c r="HB44" i="6" a="1"/>
  <c r="HB44" i="6" s="1"/>
  <c r="HA44" i="6" a="1"/>
  <c r="HA44" i="6" s="1"/>
  <c r="GZ44" i="6" a="1"/>
  <c r="GZ44" i="6" s="1"/>
  <c r="GY44" i="6" a="1"/>
  <c r="GY44" i="6" s="1"/>
  <c r="GX44" i="6" a="1"/>
  <c r="GX44" i="6" s="1"/>
  <c r="GW44" i="6" a="1"/>
  <c r="GW44" i="6" s="1"/>
  <c r="GV44" i="6" a="1"/>
  <c r="GV44" i="6" s="1"/>
  <c r="GU44" i="6" a="1"/>
  <c r="GU44" i="6" s="1"/>
  <c r="GT44" i="6" a="1"/>
  <c r="GT44" i="6" s="1"/>
  <c r="GS44" i="6" a="1"/>
  <c r="GS44" i="6" s="1"/>
  <c r="GR44" i="6" a="1"/>
  <c r="GR44" i="6" s="1"/>
  <c r="GQ44" i="6" a="1"/>
  <c r="GQ44" i="6" s="1"/>
  <c r="GP44" i="6" a="1"/>
  <c r="GP44" i="6" s="1"/>
  <c r="GO44" i="6" a="1"/>
  <c r="GO44" i="6" s="1"/>
  <c r="GN44" i="6" a="1"/>
  <c r="GN44" i="6" s="1"/>
  <c r="GM44" i="6" a="1"/>
  <c r="GM44" i="6" s="1"/>
  <c r="GL44" i="6" a="1"/>
  <c r="GL44" i="6" s="1"/>
  <c r="GK44" i="6" a="1"/>
  <c r="GK44" i="6" s="1"/>
  <c r="GJ44" i="6" a="1"/>
  <c r="GJ44" i="6" s="1"/>
  <c r="GI44" i="6" a="1"/>
  <c r="GI44" i="6" s="1"/>
  <c r="GH44" i="6" a="1"/>
  <c r="GH44" i="6" s="1"/>
  <c r="GG44" i="6" a="1"/>
  <c r="GG44" i="6" s="1"/>
  <c r="GF44" i="6" a="1"/>
  <c r="GF44" i="6" s="1"/>
  <c r="GE44" i="6" a="1"/>
  <c r="GE44" i="6" s="1"/>
  <c r="GD44" i="6" a="1"/>
  <c r="GD44" i="6" s="1"/>
  <c r="GC44" i="6" a="1"/>
  <c r="GC44" i="6" s="1"/>
  <c r="GB44" i="6" a="1"/>
  <c r="GB44" i="6" s="1"/>
  <c r="GA44" i="6" a="1"/>
  <c r="GA44" i="6" s="1"/>
  <c r="FZ44" i="6" a="1"/>
  <c r="FZ44" i="6" s="1"/>
  <c r="FY44" i="6" a="1"/>
  <c r="FY44" i="6" s="1"/>
  <c r="FX44" i="6" a="1"/>
  <c r="FX44" i="6" s="1"/>
  <c r="FW44" i="6" a="1"/>
  <c r="FW44" i="6" s="1"/>
  <c r="FV44" i="6" a="1"/>
  <c r="FV44" i="6" s="1"/>
  <c r="FU44" i="6" a="1"/>
  <c r="FU44" i="6" s="1"/>
  <c r="FT44" i="6" a="1"/>
  <c r="FT44" i="6" s="1"/>
  <c r="FS44" i="6" a="1"/>
  <c r="FS44" i="6" s="1"/>
  <c r="FR44" i="6" a="1"/>
  <c r="FR44" i="6" s="1"/>
  <c r="FQ44" i="6" a="1"/>
  <c r="FQ44" i="6" s="1"/>
  <c r="FP44" i="6" a="1"/>
  <c r="FP44" i="6" s="1"/>
  <c r="FO44" i="6" a="1"/>
  <c r="FO44" i="6" s="1"/>
  <c r="FN44" i="6" a="1"/>
  <c r="FN44" i="6" s="1"/>
  <c r="FM44" i="6" a="1"/>
  <c r="FM44" i="6" s="1"/>
  <c r="FL44" i="6" a="1"/>
  <c r="FL44" i="6" s="1"/>
  <c r="FK44" i="6" a="1"/>
  <c r="FK44" i="6" s="1"/>
  <c r="FJ44" i="6" a="1"/>
  <c r="FJ44" i="6" s="1"/>
  <c r="FI44" i="6" a="1"/>
  <c r="FI44" i="6" s="1"/>
  <c r="FH44" i="6" a="1"/>
  <c r="FH44" i="6" s="1"/>
  <c r="FG44" i="6" a="1"/>
  <c r="FG44" i="6" s="1"/>
  <c r="FF44" i="6" a="1"/>
  <c r="FF44" i="6" s="1"/>
  <c r="FE44" i="6" a="1"/>
  <c r="FE44" i="6" s="1"/>
  <c r="FD44" i="6" a="1"/>
  <c r="FD44" i="6" s="1"/>
  <c r="FC44" i="6" a="1"/>
  <c r="FC44" i="6" s="1"/>
  <c r="FB44" i="6" a="1"/>
  <c r="FB44" i="6" s="1"/>
  <c r="FA44" i="6" a="1"/>
  <c r="FA44" i="6" s="1"/>
  <c r="EZ44" i="6" a="1"/>
  <c r="EZ44" i="6" s="1"/>
  <c r="EY44" i="6" a="1"/>
  <c r="EY44" i="6" s="1"/>
  <c r="EX44" i="6" a="1"/>
  <c r="EX44" i="6" s="1"/>
  <c r="EW44" i="6" a="1"/>
  <c r="EW44" i="6" s="1"/>
  <c r="EV44" i="6" a="1"/>
  <c r="EV44" i="6" s="1"/>
  <c r="EU44" i="6" a="1"/>
  <c r="EU44" i="6" s="1"/>
  <c r="ET44" i="6" a="1"/>
  <c r="ET44" i="6" s="1"/>
  <c r="ES44" i="6" a="1"/>
  <c r="ES44" i="6" s="1"/>
  <c r="ER44" i="6" a="1"/>
  <c r="ER44" i="6" s="1"/>
  <c r="EQ44" i="6" a="1"/>
  <c r="EQ44" i="6" s="1"/>
  <c r="EP44" i="6" a="1"/>
  <c r="EP44" i="6" s="1"/>
  <c r="EO44" i="6" a="1"/>
  <c r="EO44" i="6" s="1"/>
  <c r="EN44" i="6" a="1"/>
  <c r="EN44" i="6" s="1"/>
  <c r="EM44" i="6" a="1"/>
  <c r="EM44" i="6" s="1"/>
  <c r="EL44" i="6" a="1"/>
  <c r="EL44" i="6" s="1"/>
  <c r="EK44" i="6" a="1"/>
  <c r="EK44" i="6" s="1"/>
  <c r="EJ44" i="6" a="1"/>
  <c r="EJ44" i="6" s="1"/>
  <c r="EI44" i="6" a="1"/>
  <c r="EI44" i="6" s="1"/>
  <c r="EH44" i="6" a="1"/>
  <c r="EH44" i="6" s="1"/>
  <c r="EG44" i="6" a="1"/>
  <c r="EG44" i="6" s="1"/>
  <c r="EF44" i="6" a="1"/>
  <c r="EF44" i="6" s="1"/>
  <c r="EE44" i="6" a="1"/>
  <c r="EE44" i="6" s="1"/>
  <c r="ED44" i="6" a="1"/>
  <c r="ED44" i="6" s="1"/>
  <c r="EC44" i="6" a="1"/>
  <c r="EC44" i="6" s="1"/>
  <c r="EB44" i="6" a="1"/>
  <c r="EB44" i="6" s="1"/>
  <c r="EA44" i="6" a="1"/>
  <c r="EA44" i="6" s="1"/>
  <c r="DZ44" i="6" a="1"/>
  <c r="DZ44" i="6" s="1"/>
  <c r="DY44" i="6" a="1"/>
  <c r="DY44" i="6" s="1"/>
  <c r="DX44" i="6" a="1"/>
  <c r="DX44" i="6" s="1"/>
  <c r="DW44" i="6" a="1"/>
  <c r="DW44" i="6" s="1"/>
  <c r="DV44" i="6" a="1"/>
  <c r="DV44" i="6" s="1"/>
  <c r="DU44" i="6" a="1"/>
  <c r="DU44" i="6" s="1"/>
  <c r="DT44" i="6" a="1"/>
  <c r="DT44" i="6" s="1"/>
  <c r="DS44" i="6" a="1"/>
  <c r="DS44" i="6" s="1"/>
  <c r="DR44" i="6" a="1"/>
  <c r="DR44" i="6" s="1"/>
  <c r="DQ44" i="6" a="1"/>
  <c r="DQ44" i="6" s="1"/>
  <c r="DP44" i="6" a="1"/>
  <c r="DP44" i="6" s="1"/>
  <c r="DO44" i="6" a="1"/>
  <c r="DO44" i="6" s="1"/>
  <c r="DN44" i="6" a="1"/>
  <c r="DN44" i="6" s="1"/>
  <c r="DM44" i="6" a="1"/>
  <c r="DM44" i="6" s="1"/>
  <c r="DL44" i="6" a="1"/>
  <c r="DL44" i="6" s="1"/>
  <c r="DK44" i="6" a="1"/>
  <c r="DK44" i="6" s="1"/>
  <c r="DJ44" i="6" a="1"/>
  <c r="DJ44" i="6" s="1"/>
  <c r="DI44" i="6" a="1"/>
  <c r="DI44" i="6" s="1"/>
  <c r="DH44" i="6" a="1"/>
  <c r="DH44" i="6" s="1"/>
  <c r="DG44" i="6" a="1"/>
  <c r="DG44" i="6" s="1"/>
  <c r="DF44" i="6" a="1"/>
  <c r="DF44" i="6" s="1"/>
  <c r="DE44" i="6" a="1"/>
  <c r="DE44" i="6" s="1"/>
  <c r="DD44" i="6" a="1"/>
  <c r="DD44" i="6" s="1"/>
  <c r="DC44" i="6" a="1"/>
  <c r="DC44" i="6" s="1"/>
  <c r="DB44" i="6" a="1"/>
  <c r="DB44" i="6" s="1"/>
  <c r="DA44" i="6" a="1"/>
  <c r="DA44" i="6" s="1"/>
  <c r="CZ44" i="6" a="1"/>
  <c r="CZ44" i="6" s="1"/>
  <c r="CY44" i="6" a="1"/>
  <c r="CY44" i="6" s="1"/>
  <c r="CX44" i="6" a="1"/>
  <c r="CX44" i="6" s="1"/>
  <c r="CW44" i="6" a="1"/>
  <c r="CW44" i="6" s="1"/>
  <c r="CV44" i="6" a="1"/>
  <c r="CV44" i="6" s="1"/>
  <c r="CU44" i="6" a="1"/>
  <c r="CU44" i="6" s="1"/>
  <c r="CT44" i="6" a="1"/>
  <c r="CT44" i="6" s="1"/>
  <c r="CS44" i="6" a="1"/>
  <c r="CS44" i="6" s="1"/>
  <c r="CR44" i="6" a="1"/>
  <c r="CR44" i="6" s="1"/>
  <c r="CQ44" i="6" a="1"/>
  <c r="CQ44" i="6" s="1"/>
  <c r="CP44" i="6" a="1"/>
  <c r="CP44" i="6" s="1"/>
  <c r="CO44" i="6" a="1"/>
  <c r="CO44" i="6" s="1"/>
  <c r="CN44" i="6" a="1"/>
  <c r="CN44" i="6" s="1"/>
  <c r="CM44" i="6" a="1"/>
  <c r="CM44" i="6" s="1"/>
  <c r="CL44" i="6" a="1"/>
  <c r="CL44" i="6" s="1"/>
  <c r="CK44" i="6" a="1"/>
  <c r="CK44" i="6" s="1"/>
  <c r="CJ44" i="6" a="1"/>
  <c r="CJ44" i="6" s="1"/>
  <c r="CI44" i="6" a="1"/>
  <c r="CI44" i="6" s="1"/>
  <c r="CH44" i="6" a="1"/>
  <c r="CH44" i="6" s="1"/>
  <c r="CG44" i="6" a="1"/>
  <c r="CG44" i="6" s="1"/>
  <c r="CF44" i="6" a="1"/>
  <c r="CF44" i="6" s="1"/>
  <c r="CE44" i="6" a="1"/>
  <c r="CE44" i="6" s="1"/>
  <c r="CD44" i="6" a="1"/>
  <c r="CD44" i="6" s="1"/>
  <c r="CC44" i="6" a="1"/>
  <c r="CC44" i="6" s="1"/>
  <c r="CB44" i="6" a="1"/>
  <c r="CB44" i="6" s="1"/>
  <c r="CA44" i="6" a="1"/>
  <c r="CA44" i="6" s="1"/>
  <c r="BZ44" i="6" a="1"/>
  <c r="BZ44" i="6" s="1"/>
  <c r="BY44" i="6" a="1"/>
  <c r="BY44" i="6" s="1"/>
  <c r="BX44" i="6" a="1"/>
  <c r="BX44" i="6" s="1"/>
  <c r="BW44" i="6" a="1"/>
  <c r="BW44" i="6" s="1"/>
  <c r="BV44" i="6" a="1"/>
  <c r="BV44" i="6" s="1"/>
  <c r="BU44" i="6" a="1"/>
  <c r="BU44" i="6" s="1"/>
  <c r="BT44" i="6" a="1"/>
  <c r="BT44" i="6" s="1"/>
  <c r="BS44" i="6" a="1"/>
  <c r="BS44" i="6" s="1"/>
  <c r="BR44" i="6" a="1"/>
  <c r="BR44" i="6" s="1"/>
  <c r="BQ44" i="6" a="1"/>
  <c r="BQ44" i="6" s="1"/>
  <c r="BP44" i="6" a="1"/>
  <c r="BP44" i="6" s="1"/>
  <c r="BO44" i="6" a="1"/>
  <c r="BO44" i="6" s="1"/>
  <c r="BN44" i="6" a="1"/>
  <c r="BN44" i="6" s="1"/>
  <c r="BM44" i="6" a="1"/>
  <c r="BM44" i="6" s="1"/>
  <c r="BL44" i="6" a="1"/>
  <c r="BL44" i="6" s="1"/>
  <c r="BK44" i="6" a="1"/>
  <c r="BK44" i="6" s="1"/>
  <c r="BJ44" i="6" a="1"/>
  <c r="BJ44" i="6" s="1"/>
  <c r="BI44" i="6" a="1"/>
  <c r="BI44" i="6" s="1"/>
  <c r="BH44" i="6" a="1"/>
  <c r="BH44" i="6" s="1"/>
  <c r="BG44" i="6" a="1"/>
  <c r="BG44" i="6" s="1"/>
  <c r="BF44" i="6" a="1"/>
  <c r="BF44" i="6" s="1"/>
  <c r="BE44" i="6" a="1"/>
  <c r="BE44" i="6" s="1"/>
  <c r="BD44" i="6" a="1"/>
  <c r="BD44" i="6" s="1"/>
  <c r="BC44" i="6" a="1"/>
  <c r="BC44" i="6" s="1"/>
  <c r="BB44" i="6" a="1"/>
  <c r="BB44" i="6" s="1"/>
  <c r="BA44" i="6" a="1"/>
  <c r="BA44" i="6" s="1"/>
  <c r="AZ44" i="6" a="1"/>
  <c r="AZ44" i="6" s="1"/>
  <c r="AY44" i="6" a="1"/>
  <c r="AY44" i="6" s="1"/>
  <c r="AX44" i="6" a="1"/>
  <c r="AX44" i="6" s="1"/>
  <c r="AW44" i="6" a="1"/>
  <c r="AW44" i="6" s="1"/>
  <c r="AV44" i="6" a="1"/>
  <c r="AV44" i="6" s="1"/>
  <c r="AU44" i="6" a="1"/>
  <c r="AU44" i="6" s="1"/>
  <c r="AT44" i="6" a="1"/>
  <c r="AT44" i="6" s="1"/>
  <c r="AQ44" i="6"/>
  <c r="AN44" i="6"/>
  <c r="AK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IK43" i="6" a="1"/>
  <c r="IK43" i="6" s="1"/>
  <c r="IJ43" i="6" a="1"/>
  <c r="IJ43" i="6" s="1"/>
  <c r="II43" i="6"/>
  <c r="II43" i="6" a="1"/>
  <c r="IH43" i="6" a="1"/>
  <c r="IH43" i="6" s="1"/>
  <c r="IG43" i="6" a="1"/>
  <c r="IG43" i="6" s="1"/>
  <c r="IF43" i="6" a="1"/>
  <c r="IF43" i="6" s="1"/>
  <c r="IE43" i="6" a="1"/>
  <c r="IE43" i="6" s="1"/>
  <c r="ID43" i="6" a="1"/>
  <c r="ID43" i="6" s="1"/>
  <c r="IC43" i="6" a="1"/>
  <c r="IC43" i="6" s="1"/>
  <c r="IB43" i="6" a="1"/>
  <c r="IB43" i="6" s="1"/>
  <c r="IA43" i="6" a="1"/>
  <c r="IA43" i="6" s="1"/>
  <c r="HZ43" i="6" a="1"/>
  <c r="HZ43" i="6" s="1"/>
  <c r="HY43" i="6" a="1"/>
  <c r="HY43" i="6" s="1"/>
  <c r="HX43" i="6" a="1"/>
  <c r="HX43" i="6" s="1"/>
  <c r="HW43" i="6" a="1"/>
  <c r="HW43" i="6" s="1"/>
  <c r="HV43" i="6" a="1"/>
  <c r="HV43" i="6" s="1"/>
  <c r="HU43" i="6" a="1"/>
  <c r="HU43" i="6" s="1"/>
  <c r="HT43" i="6" a="1"/>
  <c r="HT43" i="6" s="1"/>
  <c r="HS43" i="6"/>
  <c r="HS43" i="6" a="1"/>
  <c r="HR43" i="6" a="1"/>
  <c r="HR43" i="6" s="1"/>
  <c r="HQ43" i="6" a="1"/>
  <c r="HQ43" i="6" s="1"/>
  <c r="HP43" i="6" a="1"/>
  <c r="HP43" i="6" s="1"/>
  <c r="HO43" i="6" a="1"/>
  <c r="HO43" i="6" s="1"/>
  <c r="HN43" i="6" a="1"/>
  <c r="HN43" i="6" s="1"/>
  <c r="HM43" i="6" a="1"/>
  <c r="HM43" i="6" s="1"/>
  <c r="HL43" i="6" a="1"/>
  <c r="HL43" i="6" s="1"/>
  <c r="HK43" i="6" a="1"/>
  <c r="HK43" i="6" s="1"/>
  <c r="HJ43" i="6" a="1"/>
  <c r="HJ43" i="6" s="1"/>
  <c r="HI43" i="6" a="1"/>
  <c r="HI43" i="6" s="1"/>
  <c r="HH43" i="6" a="1"/>
  <c r="HH43" i="6" s="1"/>
  <c r="HG43" i="6" a="1"/>
  <c r="HG43" i="6" s="1"/>
  <c r="HF43" i="6" a="1"/>
  <c r="HF43" i="6" s="1"/>
  <c r="HE43" i="6" a="1"/>
  <c r="HE43" i="6" s="1"/>
  <c r="HD43" i="6" a="1"/>
  <c r="HD43" i="6" s="1"/>
  <c r="HC43" i="6"/>
  <c r="HC43" i="6" a="1"/>
  <c r="HB43" i="6" a="1"/>
  <c r="HB43" i="6" s="1"/>
  <c r="HA43" i="6" a="1"/>
  <c r="HA43" i="6" s="1"/>
  <c r="GZ43" i="6" a="1"/>
  <c r="GZ43" i="6" s="1"/>
  <c r="GY43" i="6" a="1"/>
  <c r="GY43" i="6" s="1"/>
  <c r="GX43" i="6" a="1"/>
  <c r="GX43" i="6" s="1"/>
  <c r="GW43" i="6" a="1"/>
  <c r="GW43" i="6" s="1"/>
  <c r="GV43" i="6" a="1"/>
  <c r="GV43" i="6" s="1"/>
  <c r="GU43" i="6" a="1"/>
  <c r="GU43" i="6" s="1"/>
  <c r="GT43" i="6" a="1"/>
  <c r="GT43" i="6" s="1"/>
  <c r="GS43" i="6" a="1"/>
  <c r="GS43" i="6" s="1"/>
  <c r="GR43" i="6" a="1"/>
  <c r="GR43" i="6" s="1"/>
  <c r="GQ43" i="6" a="1"/>
  <c r="GQ43" i="6" s="1"/>
  <c r="GP43" i="6" a="1"/>
  <c r="GP43" i="6" s="1"/>
  <c r="GO43" i="6" a="1"/>
  <c r="GO43" i="6" s="1"/>
  <c r="GN43" i="6" a="1"/>
  <c r="GN43" i="6" s="1"/>
  <c r="GM43" i="6"/>
  <c r="GM43" i="6" a="1"/>
  <c r="GL43" i="6" a="1"/>
  <c r="GL43" i="6" s="1"/>
  <c r="GK43" i="6" a="1"/>
  <c r="GK43" i="6" s="1"/>
  <c r="GJ43" i="6" a="1"/>
  <c r="GJ43" i="6" s="1"/>
  <c r="GI43" i="6" a="1"/>
  <c r="GI43" i="6" s="1"/>
  <c r="GH43" i="6" a="1"/>
  <c r="GH43" i="6" s="1"/>
  <c r="GG43" i="6" a="1"/>
  <c r="GG43" i="6" s="1"/>
  <c r="GF43" i="6" a="1"/>
  <c r="GF43" i="6" s="1"/>
  <c r="GE43" i="6" a="1"/>
  <c r="GE43" i="6" s="1"/>
  <c r="GD43" i="6" a="1"/>
  <c r="GD43" i="6" s="1"/>
  <c r="GC43" i="6" a="1"/>
  <c r="GC43" i="6" s="1"/>
  <c r="GB43" i="6" a="1"/>
  <c r="GB43" i="6" s="1"/>
  <c r="GA43" i="6" a="1"/>
  <c r="GA43" i="6" s="1"/>
  <c r="FZ43" i="6" a="1"/>
  <c r="FZ43" i="6" s="1"/>
  <c r="FY43" i="6" a="1"/>
  <c r="FY43" i="6" s="1"/>
  <c r="FX43" i="6" a="1"/>
  <c r="FX43" i="6" s="1"/>
  <c r="FW43" i="6"/>
  <c r="FW43" i="6" a="1"/>
  <c r="FV43" i="6" a="1"/>
  <c r="FV43" i="6" s="1"/>
  <c r="FU43" i="6" a="1"/>
  <c r="FU43" i="6" s="1"/>
  <c r="FT43" i="6" a="1"/>
  <c r="FT43" i="6" s="1"/>
  <c r="FS43" i="6" a="1"/>
  <c r="FS43" i="6" s="1"/>
  <c r="FR43" i="6" a="1"/>
  <c r="FR43" i="6" s="1"/>
  <c r="FQ43" i="6" a="1"/>
  <c r="FQ43" i="6" s="1"/>
  <c r="FP43" i="6" a="1"/>
  <c r="FP43" i="6" s="1"/>
  <c r="FO43" i="6" a="1"/>
  <c r="FO43" i="6" s="1"/>
  <c r="FN43" i="6" a="1"/>
  <c r="FN43" i="6" s="1"/>
  <c r="FM43" i="6" a="1"/>
  <c r="FM43" i="6" s="1"/>
  <c r="FL43" i="6" a="1"/>
  <c r="FL43" i="6" s="1"/>
  <c r="FK43" i="6" a="1"/>
  <c r="FK43" i="6" s="1"/>
  <c r="FJ43" i="6" a="1"/>
  <c r="FJ43" i="6" s="1"/>
  <c r="FI43" i="6" a="1"/>
  <c r="FI43" i="6" s="1"/>
  <c r="FH43" i="6" a="1"/>
  <c r="FH43" i="6" s="1"/>
  <c r="FG43" i="6"/>
  <c r="FG43" i="6" a="1"/>
  <c r="FF43" i="6" a="1"/>
  <c r="FF43" i="6" s="1"/>
  <c r="FE43" i="6" a="1"/>
  <c r="FE43" i="6" s="1"/>
  <c r="FD43" i="6" a="1"/>
  <c r="FD43" i="6" s="1"/>
  <c r="FC43" i="6" a="1"/>
  <c r="FC43" i="6" s="1"/>
  <c r="FB43" i="6" a="1"/>
  <c r="FB43" i="6" s="1"/>
  <c r="FA43" i="6" a="1"/>
  <c r="FA43" i="6" s="1"/>
  <c r="EZ43" i="6" a="1"/>
  <c r="EZ43" i="6" s="1"/>
  <c r="EY43" i="6" a="1"/>
  <c r="EY43" i="6" s="1"/>
  <c r="EX43" i="6" a="1"/>
  <c r="EX43" i="6" s="1"/>
  <c r="EW43" i="6" a="1"/>
  <c r="EW43" i="6" s="1"/>
  <c r="EV43" i="6" a="1"/>
  <c r="EV43" i="6" s="1"/>
  <c r="EU43" i="6" a="1"/>
  <c r="EU43" i="6" s="1"/>
  <c r="ET43" i="6" a="1"/>
  <c r="ET43" i="6" s="1"/>
  <c r="ES43" i="6" a="1"/>
  <c r="ES43" i="6" s="1"/>
  <c r="ER43" i="6" a="1"/>
  <c r="ER43" i="6" s="1"/>
  <c r="EQ43" i="6" a="1"/>
  <c r="EQ43" i="6" s="1"/>
  <c r="EP43" i="6" a="1"/>
  <c r="EP43" i="6" s="1"/>
  <c r="EO43" i="6" a="1"/>
  <c r="EO43" i="6" s="1"/>
  <c r="EN43" i="6" a="1"/>
  <c r="EN43" i="6" s="1"/>
  <c r="EM43" i="6" a="1"/>
  <c r="EM43" i="6" s="1"/>
  <c r="EL43" i="6" a="1"/>
  <c r="EL43" i="6" s="1"/>
  <c r="EK43" i="6" a="1"/>
  <c r="EK43" i="6" s="1"/>
  <c r="EJ43" i="6" a="1"/>
  <c r="EJ43" i="6" s="1"/>
  <c r="EI43" i="6" a="1"/>
  <c r="EI43" i="6" s="1"/>
  <c r="EH43" i="6" a="1"/>
  <c r="EH43" i="6" s="1"/>
  <c r="EG43" i="6" a="1"/>
  <c r="EG43" i="6" s="1"/>
  <c r="EF43" i="6" a="1"/>
  <c r="EF43" i="6" s="1"/>
  <c r="EE43" i="6" a="1"/>
  <c r="EE43" i="6" s="1"/>
  <c r="ED43" i="6" a="1"/>
  <c r="ED43" i="6" s="1"/>
  <c r="EC43" i="6" a="1"/>
  <c r="EC43" i="6" s="1"/>
  <c r="EB43" i="6" a="1"/>
  <c r="EB43" i="6" s="1"/>
  <c r="EA43" i="6" a="1"/>
  <c r="EA43" i="6" s="1"/>
  <c r="DZ43" i="6" a="1"/>
  <c r="DZ43" i="6" s="1"/>
  <c r="DY43" i="6" a="1"/>
  <c r="DY43" i="6" s="1"/>
  <c r="DX43" i="6" a="1"/>
  <c r="DX43" i="6" s="1"/>
  <c r="DW43" i="6" a="1"/>
  <c r="DW43" i="6" s="1"/>
  <c r="DV43" i="6" a="1"/>
  <c r="DV43" i="6" s="1"/>
  <c r="DU43" i="6" a="1"/>
  <c r="DU43" i="6" s="1"/>
  <c r="DT43" i="6" a="1"/>
  <c r="DT43" i="6" s="1"/>
  <c r="DS43" i="6" a="1"/>
  <c r="DS43" i="6" s="1"/>
  <c r="DR43" i="6" a="1"/>
  <c r="DR43" i="6" s="1"/>
  <c r="DQ43" i="6" a="1"/>
  <c r="DQ43" i="6" s="1"/>
  <c r="DP43" i="6" a="1"/>
  <c r="DP43" i="6" s="1"/>
  <c r="DO43" i="6" a="1"/>
  <c r="DO43" i="6" s="1"/>
  <c r="DN43" i="6" a="1"/>
  <c r="DN43" i="6" s="1"/>
  <c r="DM43" i="6" a="1"/>
  <c r="DM43" i="6" s="1"/>
  <c r="DL43" i="6" a="1"/>
  <c r="DL43" i="6" s="1"/>
  <c r="DK43" i="6" a="1"/>
  <c r="DK43" i="6" s="1"/>
  <c r="DJ43" i="6" a="1"/>
  <c r="DJ43" i="6" s="1"/>
  <c r="DI43" i="6" a="1"/>
  <c r="DI43" i="6" s="1"/>
  <c r="DH43" i="6" a="1"/>
  <c r="DH43" i="6" s="1"/>
  <c r="DG43" i="6" a="1"/>
  <c r="DG43" i="6" s="1"/>
  <c r="DF43" i="6" a="1"/>
  <c r="DF43" i="6" s="1"/>
  <c r="DE43" i="6" a="1"/>
  <c r="DE43" i="6" s="1"/>
  <c r="DD43" i="6" a="1"/>
  <c r="DD43" i="6" s="1"/>
  <c r="DC43" i="6" a="1"/>
  <c r="DC43" i="6" s="1"/>
  <c r="DB43" i="6" a="1"/>
  <c r="DB43" i="6" s="1"/>
  <c r="DA43" i="6" a="1"/>
  <c r="DA43" i="6" s="1"/>
  <c r="CZ43" i="6" a="1"/>
  <c r="CZ43" i="6" s="1"/>
  <c r="CY43" i="6" a="1"/>
  <c r="CY43" i="6" s="1"/>
  <c r="CX43" i="6" a="1"/>
  <c r="CX43" i="6" s="1"/>
  <c r="CW43" i="6" a="1"/>
  <c r="CW43" i="6" s="1"/>
  <c r="CV43" i="6" a="1"/>
  <c r="CV43" i="6" s="1"/>
  <c r="CU43" i="6" a="1"/>
  <c r="CU43" i="6" s="1"/>
  <c r="CT43" i="6" a="1"/>
  <c r="CT43" i="6" s="1"/>
  <c r="CS43" i="6" a="1"/>
  <c r="CS43" i="6" s="1"/>
  <c r="CR43" i="6" a="1"/>
  <c r="CR43" i="6" s="1"/>
  <c r="CQ43" i="6" a="1"/>
  <c r="CQ43" i="6" s="1"/>
  <c r="CP43" i="6" a="1"/>
  <c r="CP43" i="6" s="1"/>
  <c r="CO43" i="6" a="1"/>
  <c r="CO43" i="6" s="1"/>
  <c r="CN43" i="6" a="1"/>
  <c r="CN43" i="6" s="1"/>
  <c r="CM43" i="6" a="1"/>
  <c r="CM43" i="6" s="1"/>
  <c r="CL43" i="6" a="1"/>
  <c r="CL43" i="6" s="1"/>
  <c r="CK43" i="6" a="1"/>
  <c r="CK43" i="6" s="1"/>
  <c r="CJ43" i="6" a="1"/>
  <c r="CJ43" i="6" s="1"/>
  <c r="CI43" i="6" a="1"/>
  <c r="CI43" i="6" s="1"/>
  <c r="CH43" i="6" a="1"/>
  <c r="CH43" i="6" s="1"/>
  <c r="CG43" i="6" a="1"/>
  <c r="CG43" i="6" s="1"/>
  <c r="CF43" i="6" a="1"/>
  <c r="CF43" i="6" s="1"/>
  <c r="CE43" i="6" a="1"/>
  <c r="CE43" i="6" s="1"/>
  <c r="CD43" i="6" a="1"/>
  <c r="CD43" i="6" s="1"/>
  <c r="CC43" i="6" a="1"/>
  <c r="CC43" i="6" s="1"/>
  <c r="CB43" i="6" a="1"/>
  <c r="CB43" i="6" s="1"/>
  <c r="CA43" i="6" a="1"/>
  <c r="CA43" i="6" s="1"/>
  <c r="BZ43" i="6" a="1"/>
  <c r="BZ43" i="6" s="1"/>
  <c r="BY43" i="6" a="1"/>
  <c r="BY43" i="6" s="1"/>
  <c r="BX43" i="6" a="1"/>
  <c r="BX43" i="6" s="1"/>
  <c r="BW43" i="6" a="1"/>
  <c r="BW43" i="6" s="1"/>
  <c r="BV43" i="6" a="1"/>
  <c r="BV43" i="6" s="1"/>
  <c r="BU43" i="6" a="1"/>
  <c r="BU43" i="6" s="1"/>
  <c r="BT43" i="6" a="1"/>
  <c r="BT43" i="6" s="1"/>
  <c r="BS43" i="6" a="1"/>
  <c r="BS43" i="6" s="1"/>
  <c r="BR43" i="6" a="1"/>
  <c r="BR43" i="6" s="1"/>
  <c r="BQ43" i="6" a="1"/>
  <c r="BQ43" i="6" s="1"/>
  <c r="BP43" i="6" a="1"/>
  <c r="BP43" i="6" s="1"/>
  <c r="BO43" i="6" a="1"/>
  <c r="BO43" i="6" s="1"/>
  <c r="BN43" i="6" a="1"/>
  <c r="BN43" i="6" s="1"/>
  <c r="BM43" i="6" a="1"/>
  <c r="BM43" i="6" s="1"/>
  <c r="BL43" i="6" a="1"/>
  <c r="BL43" i="6" s="1"/>
  <c r="BK43" i="6" a="1"/>
  <c r="BK43" i="6" s="1"/>
  <c r="BJ43" i="6" a="1"/>
  <c r="BJ43" i="6" s="1"/>
  <c r="BI43" i="6" a="1"/>
  <c r="BI43" i="6" s="1"/>
  <c r="BH43" i="6" a="1"/>
  <c r="BH43" i="6" s="1"/>
  <c r="BG43" i="6" a="1"/>
  <c r="BG43" i="6" s="1"/>
  <c r="BF43" i="6" a="1"/>
  <c r="BF43" i="6" s="1"/>
  <c r="BE43" i="6" a="1"/>
  <c r="BE43" i="6" s="1"/>
  <c r="BD43" i="6" a="1"/>
  <c r="BD43" i="6" s="1"/>
  <c r="BC43" i="6" a="1"/>
  <c r="BC43" i="6" s="1"/>
  <c r="BB43" i="6" a="1"/>
  <c r="BB43" i="6" s="1"/>
  <c r="BA43" i="6" a="1"/>
  <c r="BA43" i="6" s="1"/>
  <c r="AZ43" i="6" a="1"/>
  <c r="AZ43" i="6" s="1"/>
  <c r="AY43" i="6" a="1"/>
  <c r="AY43" i="6" s="1"/>
  <c r="AX43" i="6" a="1"/>
  <c r="AX43" i="6" s="1"/>
  <c r="AW43" i="6" a="1"/>
  <c r="AW43" i="6" s="1"/>
  <c r="AV43" i="6" a="1"/>
  <c r="AV43" i="6" s="1"/>
  <c r="AU43" i="6" a="1"/>
  <c r="AU43" i="6" s="1"/>
  <c r="AT43" i="6" a="1"/>
  <c r="AT43" i="6" s="1"/>
  <c r="E43" i="6" s="1"/>
  <c r="AQ43" i="6"/>
  <c r="AN43" i="6"/>
  <c r="AK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AR43" i="6" s="1"/>
  <c r="IK42" i="6" a="1"/>
  <c r="IK42" i="6" s="1"/>
  <c r="IJ42" i="6" a="1"/>
  <c r="IJ42" i="6" s="1"/>
  <c r="II42" i="6" a="1"/>
  <c r="II42" i="6" s="1"/>
  <c r="IH42" i="6" a="1"/>
  <c r="IH42" i="6" s="1"/>
  <c r="IG42" i="6" a="1"/>
  <c r="IG42" i="6" s="1"/>
  <c r="IF42" i="6" a="1"/>
  <c r="IF42" i="6" s="1"/>
  <c r="IE42" i="6" a="1"/>
  <c r="IE42" i="6" s="1"/>
  <c r="ID42" i="6" a="1"/>
  <c r="ID42" i="6" s="1"/>
  <c r="IC42" i="6" a="1"/>
  <c r="IC42" i="6" s="1"/>
  <c r="IB42" i="6" a="1"/>
  <c r="IB42" i="6" s="1"/>
  <c r="IA42" i="6" a="1"/>
  <c r="IA42" i="6" s="1"/>
  <c r="HZ42" i="6" a="1"/>
  <c r="HZ42" i="6" s="1"/>
  <c r="HY42" i="6" a="1"/>
  <c r="HY42" i="6" s="1"/>
  <c r="HX42" i="6" a="1"/>
  <c r="HX42" i="6" s="1"/>
  <c r="HW42" i="6" a="1"/>
  <c r="HW42" i="6" s="1"/>
  <c r="HV42" i="6" a="1"/>
  <c r="HV42" i="6" s="1"/>
  <c r="HU42" i="6" a="1"/>
  <c r="HU42" i="6" s="1"/>
  <c r="HT42" i="6" a="1"/>
  <c r="HT42" i="6" s="1"/>
  <c r="HS42" i="6" a="1"/>
  <c r="HS42" i="6" s="1"/>
  <c r="HR42" i="6" a="1"/>
  <c r="HR42" i="6" s="1"/>
  <c r="HQ42" i="6" a="1"/>
  <c r="HQ42" i="6" s="1"/>
  <c r="HP42" i="6" a="1"/>
  <c r="HP42" i="6" s="1"/>
  <c r="HO42" i="6" a="1"/>
  <c r="HO42" i="6" s="1"/>
  <c r="HN42" i="6" a="1"/>
  <c r="HN42" i="6" s="1"/>
  <c r="HM42" i="6" a="1"/>
  <c r="HM42" i="6" s="1"/>
  <c r="HL42" i="6" a="1"/>
  <c r="HL42" i="6" s="1"/>
  <c r="HK42" i="6" a="1"/>
  <c r="HK42" i="6" s="1"/>
  <c r="HJ42" i="6" a="1"/>
  <c r="HJ42" i="6" s="1"/>
  <c r="HI42" i="6" a="1"/>
  <c r="HI42" i="6" s="1"/>
  <c r="HH42" i="6" a="1"/>
  <c r="HH42" i="6" s="1"/>
  <c r="HG42" i="6" a="1"/>
  <c r="HG42" i="6" s="1"/>
  <c r="HF42" i="6" a="1"/>
  <c r="HF42" i="6" s="1"/>
  <c r="HE42" i="6" a="1"/>
  <c r="HE42" i="6" s="1"/>
  <c r="HD42" i="6" a="1"/>
  <c r="HD42" i="6" s="1"/>
  <c r="HC42" i="6" a="1"/>
  <c r="HC42" i="6" s="1"/>
  <c r="HB42" i="6" a="1"/>
  <c r="HB42" i="6" s="1"/>
  <c r="HA42" i="6"/>
  <c r="HA42" i="6" a="1"/>
  <c r="GZ42" i="6" a="1"/>
  <c r="GZ42" i="6" s="1"/>
  <c r="GY42" i="6" a="1"/>
  <c r="GY42" i="6" s="1"/>
  <c r="GX42" i="6" a="1"/>
  <c r="GX42" i="6" s="1"/>
  <c r="GW42" i="6"/>
  <c r="GW42" i="6" a="1"/>
  <c r="GV42" i="6" a="1"/>
  <c r="GV42" i="6" s="1"/>
  <c r="GU42" i="6" a="1"/>
  <c r="GU42" i="6" s="1"/>
  <c r="GT42" i="6" a="1"/>
  <c r="GT42" i="6" s="1"/>
  <c r="GS42" i="6"/>
  <c r="GS42" i="6" a="1"/>
  <c r="GR42" i="6" a="1"/>
  <c r="GR42" i="6" s="1"/>
  <c r="GQ42" i="6" a="1"/>
  <c r="GQ42" i="6" s="1"/>
  <c r="GP42" i="6" a="1"/>
  <c r="GP42" i="6" s="1"/>
  <c r="GO42" i="6"/>
  <c r="GO42" i="6" a="1"/>
  <c r="GN42" i="6" a="1"/>
  <c r="GN42" i="6" s="1"/>
  <c r="GM42" i="6" a="1"/>
  <c r="GM42" i="6" s="1"/>
  <c r="GL42" i="6" a="1"/>
  <c r="GL42" i="6" s="1"/>
  <c r="GK42" i="6"/>
  <c r="GK42" i="6" a="1"/>
  <c r="GJ42" i="6" a="1"/>
  <c r="GJ42" i="6" s="1"/>
  <c r="GI42" i="6" a="1"/>
  <c r="GI42" i="6" s="1"/>
  <c r="GH42" i="6" a="1"/>
  <c r="GH42" i="6" s="1"/>
  <c r="GG42" i="6"/>
  <c r="GG42" i="6" a="1"/>
  <c r="GF42" i="6" a="1"/>
  <c r="GF42" i="6" s="1"/>
  <c r="GE42" i="6" a="1"/>
  <c r="GE42" i="6" s="1"/>
  <c r="GD42" i="6" a="1"/>
  <c r="GD42" i="6" s="1"/>
  <c r="GC42" i="6"/>
  <c r="GC42" i="6" a="1"/>
  <c r="GB42" i="6" a="1"/>
  <c r="GB42" i="6" s="1"/>
  <c r="GA42" i="6" a="1"/>
  <c r="GA42" i="6" s="1"/>
  <c r="FZ42" i="6" a="1"/>
  <c r="FZ42" i="6" s="1"/>
  <c r="FY42" i="6"/>
  <c r="FY42" i="6" a="1"/>
  <c r="FX42" i="6" a="1"/>
  <c r="FX42" i="6" s="1"/>
  <c r="FW42" i="6" a="1"/>
  <c r="FW42" i="6" s="1"/>
  <c r="FV42" i="6" a="1"/>
  <c r="FV42" i="6" s="1"/>
  <c r="FU42" i="6"/>
  <c r="FU42" i="6" a="1"/>
  <c r="FT42" i="6" a="1"/>
  <c r="FT42" i="6" s="1"/>
  <c r="FS42" i="6" a="1"/>
  <c r="FS42" i="6" s="1"/>
  <c r="FR42" i="6" a="1"/>
  <c r="FR42" i="6" s="1"/>
  <c r="FQ42" i="6"/>
  <c r="FQ42" i="6" a="1"/>
  <c r="FP42" i="6" a="1"/>
  <c r="FP42" i="6" s="1"/>
  <c r="FO42" i="6" a="1"/>
  <c r="FO42" i="6" s="1"/>
  <c r="FN42" i="6" a="1"/>
  <c r="FN42" i="6" s="1"/>
  <c r="FM42" i="6"/>
  <c r="FM42" i="6" a="1"/>
  <c r="FL42" i="6" a="1"/>
  <c r="FL42" i="6" s="1"/>
  <c r="FK42" i="6" a="1"/>
  <c r="FK42" i="6" s="1"/>
  <c r="FJ42" i="6" a="1"/>
  <c r="FJ42" i="6" s="1"/>
  <c r="FI42" i="6"/>
  <c r="FI42" i="6" a="1"/>
  <c r="FH42" i="6" a="1"/>
  <c r="FH42" i="6" s="1"/>
  <c r="FG42" i="6" a="1"/>
  <c r="FG42" i="6" s="1"/>
  <c r="FF42" i="6" a="1"/>
  <c r="FF42" i="6" s="1"/>
  <c r="FE42" i="6"/>
  <c r="FE42" i="6" a="1"/>
  <c r="FD42" i="6" a="1"/>
  <c r="FD42" i="6" s="1"/>
  <c r="FC42" i="6" a="1"/>
  <c r="FC42" i="6" s="1"/>
  <c r="FB42" i="6" a="1"/>
  <c r="FB42" i="6" s="1"/>
  <c r="FA42" i="6"/>
  <c r="FA42" i="6" a="1"/>
  <c r="EZ42" i="6" a="1"/>
  <c r="EZ42" i="6" s="1"/>
  <c r="EY42" i="6" a="1"/>
  <c r="EY42" i="6" s="1"/>
  <c r="EX42" i="6" a="1"/>
  <c r="EX42" i="6" s="1"/>
  <c r="EW42" i="6"/>
  <c r="EW42" i="6" a="1"/>
  <c r="EV42" i="6" a="1"/>
  <c r="EV42" i="6" s="1"/>
  <c r="EU42" i="6" a="1"/>
  <c r="EU42" i="6" s="1"/>
  <c r="ET42" i="6" a="1"/>
  <c r="ET42" i="6" s="1"/>
  <c r="ES42" i="6"/>
  <c r="ES42" i="6" a="1"/>
  <c r="ER42" i="6" a="1"/>
  <c r="ER42" i="6" s="1"/>
  <c r="EQ42" i="6" a="1"/>
  <c r="EQ42" i="6" s="1"/>
  <c r="EP42" i="6" a="1"/>
  <c r="EP42" i="6" s="1"/>
  <c r="EO42" i="6"/>
  <c r="EO42" i="6" a="1"/>
  <c r="EN42" i="6" a="1"/>
  <c r="EN42" i="6" s="1"/>
  <c r="EM42" i="6" a="1"/>
  <c r="EM42" i="6" s="1"/>
  <c r="EL42" i="6" a="1"/>
  <c r="EL42" i="6" s="1"/>
  <c r="EK42" i="6"/>
  <c r="EK42" i="6" a="1"/>
  <c r="EJ42" i="6" a="1"/>
  <c r="EJ42" i="6" s="1"/>
  <c r="EI42" i="6" a="1"/>
  <c r="EI42" i="6" s="1"/>
  <c r="EH42" i="6" a="1"/>
  <c r="EH42" i="6" s="1"/>
  <c r="EG42" i="6"/>
  <c r="EG42" i="6" a="1"/>
  <c r="EF42" i="6" a="1"/>
  <c r="EF42" i="6" s="1"/>
  <c r="EE42" i="6" a="1"/>
  <c r="EE42" i="6" s="1"/>
  <c r="ED42" i="6" a="1"/>
  <c r="ED42" i="6" s="1"/>
  <c r="EC42" i="6"/>
  <c r="EC42" i="6" a="1"/>
  <c r="EB42" i="6" a="1"/>
  <c r="EB42" i="6" s="1"/>
  <c r="EA42" i="6" a="1"/>
  <c r="EA42" i="6" s="1"/>
  <c r="DZ42" i="6" a="1"/>
  <c r="DZ42" i="6" s="1"/>
  <c r="DY42" i="6"/>
  <c r="DY42" i="6" a="1"/>
  <c r="DX42" i="6" a="1"/>
  <c r="DX42" i="6" s="1"/>
  <c r="DW42" i="6" a="1"/>
  <c r="DW42" i="6" s="1"/>
  <c r="DV42" i="6" a="1"/>
  <c r="DV42" i="6" s="1"/>
  <c r="DU42" i="6"/>
  <c r="DU42" i="6" a="1"/>
  <c r="DT42" i="6" a="1"/>
  <c r="DT42" i="6" s="1"/>
  <c r="DS42" i="6" a="1"/>
  <c r="DS42" i="6" s="1"/>
  <c r="DR42" i="6" a="1"/>
  <c r="DR42" i="6" s="1"/>
  <c r="DQ42" i="6"/>
  <c r="DQ42" i="6" a="1"/>
  <c r="DP42" i="6" a="1"/>
  <c r="DP42" i="6" s="1"/>
  <c r="DO42" i="6" a="1"/>
  <c r="DO42" i="6" s="1"/>
  <c r="DN42" i="6" a="1"/>
  <c r="DN42" i="6" s="1"/>
  <c r="DM42" i="6"/>
  <c r="DM42" i="6" a="1"/>
  <c r="DL42" i="6" a="1"/>
  <c r="DL42" i="6" s="1"/>
  <c r="DK42" i="6" a="1"/>
  <c r="DK42" i="6" s="1"/>
  <c r="DJ42" i="6" a="1"/>
  <c r="DJ42" i="6" s="1"/>
  <c r="DI42" i="6"/>
  <c r="DI42" i="6" a="1"/>
  <c r="DH42" i="6" a="1"/>
  <c r="DH42" i="6" s="1"/>
  <c r="DG42" i="6" a="1"/>
  <c r="DG42" i="6" s="1"/>
  <c r="DF42" i="6" a="1"/>
  <c r="DF42" i="6" s="1"/>
  <c r="DE42" i="6"/>
  <c r="DE42" i="6" a="1"/>
  <c r="DD42" i="6" a="1"/>
  <c r="DD42" i="6" s="1"/>
  <c r="DC42" i="6" a="1"/>
  <c r="DC42" i="6" s="1"/>
  <c r="DB42" i="6" a="1"/>
  <c r="DB42" i="6" s="1"/>
  <c r="DA42" i="6"/>
  <c r="DA42" i="6" a="1"/>
  <c r="CZ42" i="6" a="1"/>
  <c r="CZ42" i="6" s="1"/>
  <c r="CY42" i="6" a="1"/>
  <c r="CY42" i="6" s="1"/>
  <c r="CX42" i="6" a="1"/>
  <c r="CX42" i="6" s="1"/>
  <c r="CW42" i="6" a="1"/>
  <c r="CW42" i="6" s="1"/>
  <c r="CV42" i="6" a="1"/>
  <c r="CV42" i="6" s="1"/>
  <c r="CU42" i="6" a="1"/>
  <c r="CU42" i="6" s="1"/>
  <c r="CT42" i="6" a="1"/>
  <c r="CT42" i="6" s="1"/>
  <c r="CS42" i="6" a="1"/>
  <c r="CS42" i="6" s="1"/>
  <c r="CR42" i="6" a="1"/>
  <c r="CR42" i="6" s="1"/>
  <c r="CQ42" i="6" a="1"/>
  <c r="CQ42" i="6" s="1"/>
  <c r="CP42" i="6" a="1"/>
  <c r="CP42" i="6" s="1"/>
  <c r="CO42" i="6" a="1"/>
  <c r="CO42" i="6" s="1"/>
  <c r="CN42" i="6" a="1"/>
  <c r="CN42" i="6" s="1"/>
  <c r="CM42" i="6" a="1"/>
  <c r="CM42" i="6" s="1"/>
  <c r="CL42" i="6" a="1"/>
  <c r="CL42" i="6" s="1"/>
  <c r="CK42" i="6" a="1"/>
  <c r="CK42" i="6" s="1"/>
  <c r="CJ42" i="6" a="1"/>
  <c r="CJ42" i="6" s="1"/>
  <c r="CI42" i="6" a="1"/>
  <c r="CI42" i="6" s="1"/>
  <c r="CH42" i="6" a="1"/>
  <c r="CH42" i="6" s="1"/>
  <c r="CG42" i="6" a="1"/>
  <c r="CG42" i="6" s="1"/>
  <c r="CF42" i="6" a="1"/>
  <c r="CF42" i="6" s="1"/>
  <c r="CE42" i="6" a="1"/>
  <c r="CE42" i="6" s="1"/>
  <c r="CD42" i="6" a="1"/>
  <c r="CD42" i="6" s="1"/>
  <c r="CC42" i="6" a="1"/>
  <c r="CC42" i="6" s="1"/>
  <c r="CB42" i="6" a="1"/>
  <c r="CB42" i="6" s="1"/>
  <c r="CA42" i="6" a="1"/>
  <c r="CA42" i="6" s="1"/>
  <c r="BZ42" i="6" a="1"/>
  <c r="BZ42" i="6" s="1"/>
  <c r="BY42" i="6" a="1"/>
  <c r="BY42" i="6" s="1"/>
  <c r="BX42" i="6" a="1"/>
  <c r="BX42" i="6" s="1"/>
  <c r="BW42" i="6" a="1"/>
  <c r="BW42" i="6" s="1"/>
  <c r="BV42" i="6" a="1"/>
  <c r="BV42" i="6" s="1"/>
  <c r="BU42" i="6" a="1"/>
  <c r="BU42" i="6" s="1"/>
  <c r="BT42" i="6" a="1"/>
  <c r="BT42" i="6" s="1"/>
  <c r="BS42" i="6" a="1"/>
  <c r="BS42" i="6" s="1"/>
  <c r="BR42" i="6" a="1"/>
  <c r="BR42" i="6" s="1"/>
  <c r="BQ42" i="6" a="1"/>
  <c r="BQ42" i="6" s="1"/>
  <c r="BP42" i="6" a="1"/>
  <c r="BP42" i="6" s="1"/>
  <c r="BO42" i="6" a="1"/>
  <c r="BO42" i="6" s="1"/>
  <c r="BN42" i="6" a="1"/>
  <c r="BN42" i="6" s="1"/>
  <c r="BM42" i="6" a="1"/>
  <c r="BM42" i="6" s="1"/>
  <c r="BL42" i="6" a="1"/>
  <c r="BL42" i="6" s="1"/>
  <c r="BK42" i="6" a="1"/>
  <c r="BK42" i="6" s="1"/>
  <c r="BJ42" i="6" a="1"/>
  <c r="BJ42" i="6" s="1"/>
  <c r="BI42" i="6" a="1"/>
  <c r="BI42" i="6" s="1"/>
  <c r="BH42" i="6" a="1"/>
  <c r="BH42" i="6" s="1"/>
  <c r="BG42" i="6" a="1"/>
  <c r="BG42" i="6" s="1"/>
  <c r="BF42" i="6" a="1"/>
  <c r="BF42" i="6" s="1"/>
  <c r="BE42" i="6" a="1"/>
  <c r="BE42" i="6" s="1"/>
  <c r="BD42" i="6" a="1"/>
  <c r="BD42" i="6" s="1"/>
  <c r="BC42" i="6" a="1"/>
  <c r="BC42" i="6" s="1"/>
  <c r="BB42" i="6" a="1"/>
  <c r="BB42" i="6" s="1"/>
  <c r="BA42" i="6" a="1"/>
  <c r="BA42" i="6" s="1"/>
  <c r="AZ42" i="6" a="1"/>
  <c r="AZ42" i="6" s="1"/>
  <c r="AY42" i="6" a="1"/>
  <c r="AY42" i="6" s="1"/>
  <c r="AX42" i="6" a="1"/>
  <c r="AX42" i="6" s="1"/>
  <c r="AW42" i="6" a="1"/>
  <c r="AW42" i="6" s="1"/>
  <c r="AV42" i="6" a="1"/>
  <c r="AV42" i="6" s="1"/>
  <c r="AU42" i="6" a="1"/>
  <c r="AU42" i="6" s="1"/>
  <c r="AT42" i="6" a="1"/>
  <c r="AT42" i="6" s="1"/>
  <c r="AQ42" i="6"/>
  <c r="AN42" i="6"/>
  <c r="AK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AR42" i="6" s="1"/>
  <c r="IK41" i="6" a="1"/>
  <c r="IK41" i="6" s="1"/>
  <c r="IJ41" i="6" a="1"/>
  <c r="IJ41" i="6" s="1"/>
  <c r="II41" i="6" a="1"/>
  <c r="II41" i="6" s="1"/>
  <c r="IH41" i="6"/>
  <c r="IH41" i="6" a="1"/>
  <c r="IG41" i="6" a="1"/>
  <c r="IG41" i="6" s="1"/>
  <c r="IF41" i="6" a="1"/>
  <c r="IF41" i="6" s="1"/>
  <c r="IE41" i="6" a="1"/>
  <c r="IE41" i="6" s="1"/>
  <c r="ID41" i="6" a="1"/>
  <c r="ID41" i="6" s="1"/>
  <c r="IC41" i="6" a="1"/>
  <c r="IC41" i="6" s="1"/>
  <c r="IB41" i="6" a="1"/>
  <c r="IB41" i="6" s="1"/>
  <c r="IA41" i="6" a="1"/>
  <c r="IA41" i="6" s="1"/>
  <c r="HZ41" i="6"/>
  <c r="HZ41" i="6" a="1"/>
  <c r="HY41" i="6" a="1"/>
  <c r="HY41" i="6" s="1"/>
  <c r="HX41" i="6" a="1"/>
  <c r="HX41" i="6" s="1"/>
  <c r="HW41" i="6" a="1"/>
  <c r="HW41" i="6" s="1"/>
  <c r="HV41" i="6" a="1"/>
  <c r="HV41" i="6" s="1"/>
  <c r="HU41" i="6" a="1"/>
  <c r="HU41" i="6" s="1"/>
  <c r="HT41" i="6" a="1"/>
  <c r="HT41" i="6" s="1"/>
  <c r="HS41" i="6" a="1"/>
  <c r="HS41" i="6" s="1"/>
  <c r="HR41" i="6" a="1"/>
  <c r="HR41" i="6" s="1"/>
  <c r="HQ41" i="6" a="1"/>
  <c r="HQ41" i="6" s="1"/>
  <c r="HP41" i="6" a="1"/>
  <c r="HP41" i="6" s="1"/>
  <c r="HO41" i="6" a="1"/>
  <c r="HO41" i="6" s="1"/>
  <c r="HN41" i="6" a="1"/>
  <c r="HN41" i="6" s="1"/>
  <c r="HM41" i="6" a="1"/>
  <c r="HM41" i="6" s="1"/>
  <c r="HL41" i="6" a="1"/>
  <c r="HL41" i="6" s="1"/>
  <c r="HK41" i="6" a="1"/>
  <c r="HK41" i="6" s="1"/>
  <c r="HJ41" i="6" a="1"/>
  <c r="HJ41" i="6" s="1"/>
  <c r="HI41" i="6" a="1"/>
  <c r="HI41" i="6" s="1"/>
  <c r="HH41" i="6" a="1"/>
  <c r="HH41" i="6" s="1"/>
  <c r="HG41" i="6" a="1"/>
  <c r="HG41" i="6" s="1"/>
  <c r="HF41" i="6" a="1"/>
  <c r="HF41" i="6" s="1"/>
  <c r="HE41" i="6" a="1"/>
  <c r="HE41" i="6" s="1"/>
  <c r="HD41" i="6" a="1"/>
  <c r="HD41" i="6" s="1"/>
  <c r="HC41" i="6" a="1"/>
  <c r="HC41" i="6" s="1"/>
  <c r="HB41" i="6" a="1"/>
  <c r="HB41" i="6" s="1"/>
  <c r="HA41" i="6" a="1"/>
  <c r="HA41" i="6" s="1"/>
  <c r="GZ41" i="6" a="1"/>
  <c r="GZ41" i="6" s="1"/>
  <c r="GY41" i="6" a="1"/>
  <c r="GY41" i="6" s="1"/>
  <c r="GX41" i="6" a="1"/>
  <c r="GX41" i="6" s="1"/>
  <c r="GW41" i="6" a="1"/>
  <c r="GW41" i="6" s="1"/>
  <c r="GV41" i="6" a="1"/>
  <c r="GV41" i="6" s="1"/>
  <c r="GU41" i="6" a="1"/>
  <c r="GU41" i="6" s="1"/>
  <c r="GT41" i="6" a="1"/>
  <c r="GT41" i="6" s="1"/>
  <c r="GS41" i="6" a="1"/>
  <c r="GS41" i="6" s="1"/>
  <c r="GR41" i="6" a="1"/>
  <c r="GR41" i="6" s="1"/>
  <c r="GQ41" i="6" a="1"/>
  <c r="GQ41" i="6" s="1"/>
  <c r="GP41" i="6" a="1"/>
  <c r="GP41" i="6" s="1"/>
  <c r="GO41" i="6" a="1"/>
  <c r="GO41" i="6" s="1"/>
  <c r="GN41" i="6" a="1"/>
  <c r="GN41" i="6" s="1"/>
  <c r="GM41" i="6" a="1"/>
  <c r="GM41" i="6" s="1"/>
  <c r="GL41" i="6" a="1"/>
  <c r="GL41" i="6" s="1"/>
  <c r="GK41" i="6" a="1"/>
  <c r="GK41" i="6" s="1"/>
  <c r="GJ41" i="6" a="1"/>
  <c r="GJ41" i="6" s="1"/>
  <c r="GI41" i="6" a="1"/>
  <c r="GI41" i="6" s="1"/>
  <c r="GH41" i="6" a="1"/>
  <c r="GH41" i="6" s="1"/>
  <c r="GG41" i="6" a="1"/>
  <c r="GG41" i="6" s="1"/>
  <c r="GF41" i="6" a="1"/>
  <c r="GF41" i="6" s="1"/>
  <c r="GE41" i="6" a="1"/>
  <c r="GE41" i="6" s="1"/>
  <c r="GD41" i="6" a="1"/>
  <c r="GD41" i="6" s="1"/>
  <c r="GC41" i="6" a="1"/>
  <c r="GC41" i="6" s="1"/>
  <c r="GB41" i="6" a="1"/>
  <c r="GB41" i="6" s="1"/>
  <c r="GA41" i="6" a="1"/>
  <c r="GA41" i="6" s="1"/>
  <c r="FZ41" i="6" a="1"/>
  <c r="FZ41" i="6" s="1"/>
  <c r="FY41" i="6" a="1"/>
  <c r="FY41" i="6" s="1"/>
  <c r="FX41" i="6" a="1"/>
  <c r="FX41" i="6" s="1"/>
  <c r="FW41" i="6" a="1"/>
  <c r="FW41" i="6" s="1"/>
  <c r="FV41" i="6" a="1"/>
  <c r="FV41" i="6" s="1"/>
  <c r="FU41" i="6" a="1"/>
  <c r="FU41" i="6" s="1"/>
  <c r="FT41" i="6" a="1"/>
  <c r="FT41" i="6" s="1"/>
  <c r="FS41" i="6" a="1"/>
  <c r="FS41" i="6" s="1"/>
  <c r="FR41" i="6" a="1"/>
  <c r="FR41" i="6" s="1"/>
  <c r="FQ41" i="6" a="1"/>
  <c r="FQ41" i="6" s="1"/>
  <c r="FP41" i="6" a="1"/>
  <c r="FP41" i="6" s="1"/>
  <c r="FO41" i="6" a="1"/>
  <c r="FO41" i="6" s="1"/>
  <c r="FN41" i="6" a="1"/>
  <c r="FN41" i="6" s="1"/>
  <c r="FM41" i="6" a="1"/>
  <c r="FM41" i="6" s="1"/>
  <c r="FL41" i="6" a="1"/>
  <c r="FL41" i="6" s="1"/>
  <c r="FK41" i="6" a="1"/>
  <c r="FK41" i="6" s="1"/>
  <c r="FJ41" i="6" a="1"/>
  <c r="FJ41" i="6" s="1"/>
  <c r="FI41" i="6" a="1"/>
  <c r="FI41" i="6" s="1"/>
  <c r="FH41" i="6" a="1"/>
  <c r="FH41" i="6" s="1"/>
  <c r="FG41" i="6" a="1"/>
  <c r="FG41" i="6" s="1"/>
  <c r="FF41" i="6" a="1"/>
  <c r="FF41" i="6" s="1"/>
  <c r="FE41" i="6" a="1"/>
  <c r="FE41" i="6" s="1"/>
  <c r="FD41" i="6" a="1"/>
  <c r="FD41" i="6" s="1"/>
  <c r="FC41" i="6" a="1"/>
  <c r="FC41" i="6" s="1"/>
  <c r="FB41" i="6" a="1"/>
  <c r="FB41" i="6" s="1"/>
  <c r="FA41" i="6" a="1"/>
  <c r="FA41" i="6" s="1"/>
  <c r="EZ41" i="6" a="1"/>
  <c r="EZ41" i="6" s="1"/>
  <c r="EY41" i="6" a="1"/>
  <c r="EY41" i="6" s="1"/>
  <c r="EX41" i="6" a="1"/>
  <c r="EX41" i="6" s="1"/>
  <c r="EW41" i="6" a="1"/>
  <c r="EW41" i="6" s="1"/>
  <c r="EV41" i="6" a="1"/>
  <c r="EV41" i="6" s="1"/>
  <c r="EU41" i="6" a="1"/>
  <c r="EU41" i="6" s="1"/>
  <c r="ET41" i="6" a="1"/>
  <c r="ET41" i="6" s="1"/>
  <c r="ES41" i="6" a="1"/>
  <c r="ES41" i="6" s="1"/>
  <c r="ER41" i="6" a="1"/>
  <c r="ER41" i="6" s="1"/>
  <c r="EQ41" i="6" a="1"/>
  <c r="EQ41" i="6" s="1"/>
  <c r="EP41" i="6" a="1"/>
  <c r="EP41" i="6" s="1"/>
  <c r="EO41" i="6" a="1"/>
  <c r="EO41" i="6" s="1"/>
  <c r="EN41" i="6" a="1"/>
  <c r="EN41" i="6" s="1"/>
  <c r="EM41" i="6" a="1"/>
  <c r="EM41" i="6" s="1"/>
  <c r="EL41" i="6" a="1"/>
  <c r="EL41" i="6" s="1"/>
  <c r="EK41" i="6" a="1"/>
  <c r="EK41" i="6" s="1"/>
  <c r="EJ41" i="6" a="1"/>
  <c r="EJ41" i="6" s="1"/>
  <c r="EI41" i="6" a="1"/>
  <c r="EI41" i="6" s="1"/>
  <c r="EH41" i="6" a="1"/>
  <c r="EH41" i="6" s="1"/>
  <c r="EG41" i="6" a="1"/>
  <c r="EG41" i="6" s="1"/>
  <c r="EF41" i="6" a="1"/>
  <c r="EF41" i="6" s="1"/>
  <c r="EE41" i="6" a="1"/>
  <c r="EE41" i="6" s="1"/>
  <c r="ED41" i="6" a="1"/>
  <c r="ED41" i="6" s="1"/>
  <c r="EC41" i="6" a="1"/>
  <c r="EC41" i="6" s="1"/>
  <c r="EB41" i="6" a="1"/>
  <c r="EB41" i="6" s="1"/>
  <c r="EA41" i="6" a="1"/>
  <c r="EA41" i="6" s="1"/>
  <c r="DZ41" i="6" a="1"/>
  <c r="DZ41" i="6" s="1"/>
  <c r="DY41" i="6" a="1"/>
  <c r="DY41" i="6" s="1"/>
  <c r="DX41" i="6" a="1"/>
  <c r="DX41" i="6" s="1"/>
  <c r="DW41" i="6" a="1"/>
  <c r="DW41" i="6" s="1"/>
  <c r="DV41" i="6" a="1"/>
  <c r="DV41" i="6" s="1"/>
  <c r="DU41" i="6" a="1"/>
  <c r="DU41" i="6" s="1"/>
  <c r="DT41" i="6" a="1"/>
  <c r="DT41" i="6" s="1"/>
  <c r="DS41" i="6" a="1"/>
  <c r="DS41" i="6" s="1"/>
  <c r="DR41" i="6" a="1"/>
  <c r="DR41" i="6" s="1"/>
  <c r="DQ41" i="6" a="1"/>
  <c r="DQ41" i="6" s="1"/>
  <c r="DP41" i="6" a="1"/>
  <c r="DP41" i="6" s="1"/>
  <c r="DO41" i="6" a="1"/>
  <c r="DO41" i="6" s="1"/>
  <c r="DN41" i="6" a="1"/>
  <c r="DN41" i="6" s="1"/>
  <c r="DM41" i="6" a="1"/>
  <c r="DM41" i="6" s="1"/>
  <c r="DL41" i="6" a="1"/>
  <c r="DL41" i="6" s="1"/>
  <c r="DK41" i="6" a="1"/>
  <c r="DK41" i="6" s="1"/>
  <c r="DJ41" i="6" a="1"/>
  <c r="DJ41" i="6" s="1"/>
  <c r="DI41" i="6" a="1"/>
  <c r="DI41" i="6" s="1"/>
  <c r="DH41" i="6" a="1"/>
  <c r="DH41" i="6" s="1"/>
  <c r="DG41" i="6" a="1"/>
  <c r="DG41" i="6" s="1"/>
  <c r="DF41" i="6" a="1"/>
  <c r="DF41" i="6" s="1"/>
  <c r="DE41" i="6" a="1"/>
  <c r="DE41" i="6" s="1"/>
  <c r="DD41" i="6" a="1"/>
  <c r="DD41" i="6" s="1"/>
  <c r="DC41" i="6" a="1"/>
  <c r="DC41" i="6" s="1"/>
  <c r="DB41" i="6" a="1"/>
  <c r="DB41" i="6" s="1"/>
  <c r="DA41" i="6" a="1"/>
  <c r="DA41" i="6" s="1"/>
  <c r="CZ41" i="6" a="1"/>
  <c r="CZ41" i="6" s="1"/>
  <c r="CY41" i="6" a="1"/>
  <c r="CY41" i="6" s="1"/>
  <c r="CX41" i="6" a="1"/>
  <c r="CX41" i="6" s="1"/>
  <c r="CW41" i="6" a="1"/>
  <c r="CW41" i="6" s="1"/>
  <c r="CV41" i="6" a="1"/>
  <c r="CV41" i="6" s="1"/>
  <c r="CU41" i="6" a="1"/>
  <c r="CU41" i="6" s="1"/>
  <c r="CT41" i="6" a="1"/>
  <c r="CT41" i="6" s="1"/>
  <c r="CS41" i="6" a="1"/>
  <c r="CS41" i="6" s="1"/>
  <c r="CR41" i="6" a="1"/>
  <c r="CR41" i="6" s="1"/>
  <c r="CQ41" i="6" a="1"/>
  <c r="CQ41" i="6" s="1"/>
  <c r="CP41" i="6" a="1"/>
  <c r="CP41" i="6" s="1"/>
  <c r="CO41" i="6" a="1"/>
  <c r="CO41" i="6" s="1"/>
  <c r="CN41" i="6" a="1"/>
  <c r="CN41" i="6" s="1"/>
  <c r="CM41" i="6" a="1"/>
  <c r="CM41" i="6" s="1"/>
  <c r="CL41" i="6" a="1"/>
  <c r="CL41" i="6" s="1"/>
  <c r="CK41" i="6" a="1"/>
  <c r="CK41" i="6" s="1"/>
  <c r="CJ41" i="6" a="1"/>
  <c r="CJ41" i="6" s="1"/>
  <c r="CI41" i="6" a="1"/>
  <c r="CI41" i="6" s="1"/>
  <c r="CH41" i="6" a="1"/>
  <c r="CH41" i="6" s="1"/>
  <c r="CG41" i="6" a="1"/>
  <c r="CG41" i="6" s="1"/>
  <c r="CF41" i="6" a="1"/>
  <c r="CF41" i="6" s="1"/>
  <c r="CE41" i="6" a="1"/>
  <c r="CE41" i="6" s="1"/>
  <c r="CD41" i="6" a="1"/>
  <c r="CD41" i="6" s="1"/>
  <c r="CC41" i="6" a="1"/>
  <c r="CC41" i="6" s="1"/>
  <c r="CB41" i="6" a="1"/>
  <c r="CB41" i="6" s="1"/>
  <c r="CA41" i="6" a="1"/>
  <c r="CA41" i="6" s="1"/>
  <c r="BZ41" i="6" a="1"/>
  <c r="BZ41" i="6" s="1"/>
  <c r="BY41" i="6" a="1"/>
  <c r="BY41" i="6" s="1"/>
  <c r="BX41" i="6" a="1"/>
  <c r="BX41" i="6" s="1"/>
  <c r="BW41" i="6" a="1"/>
  <c r="BW41" i="6" s="1"/>
  <c r="BV41" i="6" a="1"/>
  <c r="BV41" i="6" s="1"/>
  <c r="BU41" i="6" a="1"/>
  <c r="BU41" i="6" s="1"/>
  <c r="BT41" i="6" a="1"/>
  <c r="BT41" i="6" s="1"/>
  <c r="BS41" i="6" a="1"/>
  <c r="BS41" i="6" s="1"/>
  <c r="BR41" i="6" a="1"/>
  <c r="BR41" i="6" s="1"/>
  <c r="BQ41" i="6" a="1"/>
  <c r="BQ41" i="6" s="1"/>
  <c r="BP41" i="6" a="1"/>
  <c r="BP41" i="6" s="1"/>
  <c r="BO41" i="6" a="1"/>
  <c r="BO41" i="6" s="1"/>
  <c r="BN41" i="6" a="1"/>
  <c r="BN41" i="6" s="1"/>
  <c r="BM41" i="6" a="1"/>
  <c r="BM41" i="6" s="1"/>
  <c r="BL41" i="6" a="1"/>
  <c r="BL41" i="6" s="1"/>
  <c r="BK41" i="6" a="1"/>
  <c r="BK41" i="6" s="1"/>
  <c r="BJ41" i="6" a="1"/>
  <c r="BJ41" i="6" s="1"/>
  <c r="BI41" i="6" a="1"/>
  <c r="BI41" i="6" s="1"/>
  <c r="BH41" i="6" a="1"/>
  <c r="BH41" i="6" s="1"/>
  <c r="BG41" i="6" a="1"/>
  <c r="BG41" i="6" s="1"/>
  <c r="BF41" i="6" a="1"/>
  <c r="BF41" i="6" s="1"/>
  <c r="BE41" i="6" a="1"/>
  <c r="BE41" i="6" s="1"/>
  <c r="BD41" i="6" a="1"/>
  <c r="BD41" i="6" s="1"/>
  <c r="BC41" i="6" a="1"/>
  <c r="BC41" i="6" s="1"/>
  <c r="BB41" i="6" a="1"/>
  <c r="BB41" i="6" s="1"/>
  <c r="BA41" i="6" a="1"/>
  <c r="BA41" i="6" s="1"/>
  <c r="AZ41" i="6" a="1"/>
  <c r="AZ41" i="6" s="1"/>
  <c r="AY41" i="6" a="1"/>
  <c r="AY41" i="6" s="1"/>
  <c r="AX41" i="6" a="1"/>
  <c r="AX41" i="6" s="1"/>
  <c r="AW41" i="6" a="1"/>
  <c r="AW41" i="6" s="1"/>
  <c r="AV41" i="6" a="1"/>
  <c r="AV41" i="6" s="1"/>
  <c r="AU41" i="6" a="1"/>
  <c r="AU41" i="6" s="1"/>
  <c r="AT41" i="6" a="1"/>
  <c r="AT41" i="6" s="1"/>
  <c r="E41" i="6" s="1"/>
  <c r="AQ41" i="6"/>
  <c r="AN41" i="6"/>
  <c r="AK41"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IK40" i="6" a="1"/>
  <c r="IK40" i="6" s="1"/>
  <c r="IJ40" i="6" a="1"/>
  <c r="IJ40" i="6" s="1"/>
  <c r="II40" i="6" a="1"/>
  <c r="II40" i="6" s="1"/>
  <c r="IH40" i="6" a="1"/>
  <c r="IH40" i="6" s="1"/>
  <c r="IG40" i="6" a="1"/>
  <c r="IG40" i="6" s="1"/>
  <c r="IF40" i="6" a="1"/>
  <c r="IF40" i="6" s="1"/>
  <c r="IE40" i="6" a="1"/>
  <c r="IE40" i="6" s="1"/>
  <c r="ID40" i="6" a="1"/>
  <c r="ID40" i="6" s="1"/>
  <c r="IC40" i="6" a="1"/>
  <c r="IC40" i="6" s="1"/>
  <c r="IB40" i="6" a="1"/>
  <c r="IB40" i="6" s="1"/>
  <c r="IA40" i="6" a="1"/>
  <c r="IA40" i="6" s="1"/>
  <c r="HZ40" i="6" a="1"/>
  <c r="HZ40" i="6" s="1"/>
  <c r="HY40" i="6" a="1"/>
  <c r="HY40" i="6" s="1"/>
  <c r="HX40" i="6" a="1"/>
  <c r="HX40" i="6" s="1"/>
  <c r="HW40" i="6" a="1"/>
  <c r="HW40" i="6" s="1"/>
  <c r="HV40" i="6" a="1"/>
  <c r="HV40" i="6" s="1"/>
  <c r="HU40" i="6" a="1"/>
  <c r="HU40" i="6" s="1"/>
  <c r="HT40" i="6" a="1"/>
  <c r="HT40" i="6" s="1"/>
  <c r="HS40" i="6" a="1"/>
  <c r="HS40" i="6" s="1"/>
  <c r="HR40" i="6" a="1"/>
  <c r="HR40" i="6" s="1"/>
  <c r="HQ40" i="6" a="1"/>
  <c r="HQ40" i="6" s="1"/>
  <c r="HP40" i="6" a="1"/>
  <c r="HP40" i="6" s="1"/>
  <c r="HO40" i="6" a="1"/>
  <c r="HO40" i="6" s="1"/>
  <c r="HN40" i="6" a="1"/>
  <c r="HN40" i="6" s="1"/>
  <c r="HM40" i="6" a="1"/>
  <c r="HM40" i="6" s="1"/>
  <c r="HL40" i="6" a="1"/>
  <c r="HL40" i="6" s="1"/>
  <c r="HK40" i="6" a="1"/>
  <c r="HK40" i="6" s="1"/>
  <c r="HJ40" i="6" a="1"/>
  <c r="HJ40" i="6" s="1"/>
  <c r="HI40" i="6" a="1"/>
  <c r="HI40" i="6" s="1"/>
  <c r="HH40" i="6" a="1"/>
  <c r="HH40" i="6" s="1"/>
  <c r="HG40" i="6" a="1"/>
  <c r="HG40" i="6" s="1"/>
  <c r="HF40" i="6" a="1"/>
  <c r="HF40" i="6" s="1"/>
  <c r="HE40" i="6" a="1"/>
  <c r="HE40" i="6" s="1"/>
  <c r="HD40" i="6" a="1"/>
  <c r="HD40" i="6" s="1"/>
  <c r="HC40" i="6" a="1"/>
  <c r="HC40" i="6" s="1"/>
  <c r="HB40" i="6" a="1"/>
  <c r="HB40" i="6" s="1"/>
  <c r="HA40" i="6" a="1"/>
  <c r="HA40" i="6" s="1"/>
  <c r="GZ40" i="6" a="1"/>
  <c r="GZ40" i="6" s="1"/>
  <c r="GY40" i="6" a="1"/>
  <c r="GY40" i="6" s="1"/>
  <c r="GX40" i="6" a="1"/>
  <c r="GX40" i="6" s="1"/>
  <c r="GW40" i="6" a="1"/>
  <c r="GW40" i="6" s="1"/>
  <c r="GV40" i="6" a="1"/>
  <c r="GV40" i="6" s="1"/>
  <c r="GU40" i="6" a="1"/>
  <c r="GU40" i="6" s="1"/>
  <c r="GT40" i="6" a="1"/>
  <c r="GT40" i="6" s="1"/>
  <c r="GS40" i="6" a="1"/>
  <c r="GS40" i="6" s="1"/>
  <c r="GR40" i="6" a="1"/>
  <c r="GR40" i="6" s="1"/>
  <c r="GQ40" i="6" a="1"/>
  <c r="GQ40" i="6" s="1"/>
  <c r="GP40" i="6" a="1"/>
  <c r="GP40" i="6" s="1"/>
  <c r="GO40" i="6" a="1"/>
  <c r="GO40" i="6" s="1"/>
  <c r="GN40" i="6" a="1"/>
  <c r="GN40" i="6" s="1"/>
  <c r="GM40" i="6" a="1"/>
  <c r="GM40" i="6" s="1"/>
  <c r="GL40" i="6" a="1"/>
  <c r="GL40" i="6" s="1"/>
  <c r="GK40" i="6" a="1"/>
  <c r="GK40" i="6" s="1"/>
  <c r="GJ40" i="6" a="1"/>
  <c r="GJ40" i="6" s="1"/>
  <c r="GI40" i="6" a="1"/>
  <c r="GI40" i="6" s="1"/>
  <c r="GH40" i="6" a="1"/>
  <c r="GH40" i="6" s="1"/>
  <c r="GG40" i="6" a="1"/>
  <c r="GG40" i="6" s="1"/>
  <c r="GF40" i="6" a="1"/>
  <c r="GF40" i="6" s="1"/>
  <c r="GE40" i="6" a="1"/>
  <c r="GE40" i="6" s="1"/>
  <c r="GD40" i="6" a="1"/>
  <c r="GD40" i="6" s="1"/>
  <c r="GC40" i="6" a="1"/>
  <c r="GC40" i="6" s="1"/>
  <c r="GB40" i="6" a="1"/>
  <c r="GB40" i="6" s="1"/>
  <c r="GA40" i="6" a="1"/>
  <c r="GA40" i="6" s="1"/>
  <c r="FZ40" i="6" a="1"/>
  <c r="FZ40" i="6" s="1"/>
  <c r="FY40" i="6" a="1"/>
  <c r="FY40" i="6" s="1"/>
  <c r="FX40" i="6" a="1"/>
  <c r="FX40" i="6" s="1"/>
  <c r="FW40" i="6" a="1"/>
  <c r="FW40" i="6" s="1"/>
  <c r="FV40" i="6" a="1"/>
  <c r="FV40" i="6" s="1"/>
  <c r="FU40" i="6" a="1"/>
  <c r="FU40" i="6" s="1"/>
  <c r="FT40" i="6" a="1"/>
  <c r="FT40" i="6" s="1"/>
  <c r="FS40" i="6" a="1"/>
  <c r="FS40" i="6" s="1"/>
  <c r="FR40" i="6" a="1"/>
  <c r="FR40" i="6" s="1"/>
  <c r="FQ40" i="6" a="1"/>
  <c r="FQ40" i="6" s="1"/>
  <c r="FP40" i="6" a="1"/>
  <c r="FP40" i="6" s="1"/>
  <c r="FO40" i="6" a="1"/>
  <c r="FO40" i="6" s="1"/>
  <c r="FN40" i="6" a="1"/>
  <c r="FN40" i="6" s="1"/>
  <c r="FM40" i="6" a="1"/>
  <c r="FM40" i="6" s="1"/>
  <c r="FL40" i="6" a="1"/>
  <c r="FL40" i="6" s="1"/>
  <c r="FK40" i="6" a="1"/>
  <c r="FK40" i="6" s="1"/>
  <c r="FJ40" i="6" a="1"/>
  <c r="FJ40" i="6" s="1"/>
  <c r="FI40" i="6" a="1"/>
  <c r="FI40" i="6" s="1"/>
  <c r="FH40" i="6" a="1"/>
  <c r="FH40" i="6" s="1"/>
  <c r="FG40" i="6" a="1"/>
  <c r="FG40" i="6" s="1"/>
  <c r="FF40" i="6" a="1"/>
  <c r="FF40" i="6" s="1"/>
  <c r="FE40" i="6" a="1"/>
  <c r="FE40" i="6" s="1"/>
  <c r="FD40" i="6" a="1"/>
  <c r="FD40" i="6" s="1"/>
  <c r="FC40" i="6" a="1"/>
  <c r="FC40" i="6" s="1"/>
  <c r="FB40" i="6" a="1"/>
  <c r="FB40" i="6" s="1"/>
  <c r="FA40" i="6" a="1"/>
  <c r="FA40" i="6" s="1"/>
  <c r="EZ40" i="6" a="1"/>
  <c r="EZ40" i="6" s="1"/>
  <c r="EY40" i="6" a="1"/>
  <c r="EY40" i="6" s="1"/>
  <c r="EX40" i="6" a="1"/>
  <c r="EX40" i="6" s="1"/>
  <c r="EW40" i="6" a="1"/>
  <c r="EW40" i="6" s="1"/>
  <c r="EV40" i="6" a="1"/>
  <c r="EV40" i="6" s="1"/>
  <c r="EU40" i="6" a="1"/>
  <c r="EU40" i="6" s="1"/>
  <c r="ET40" i="6" a="1"/>
  <c r="ET40" i="6" s="1"/>
  <c r="ES40" i="6" a="1"/>
  <c r="ES40" i="6" s="1"/>
  <c r="ER40" i="6" a="1"/>
  <c r="ER40" i="6" s="1"/>
  <c r="EQ40" i="6" a="1"/>
  <c r="EQ40" i="6" s="1"/>
  <c r="EP40" i="6" a="1"/>
  <c r="EP40" i="6" s="1"/>
  <c r="EO40" i="6" a="1"/>
  <c r="EO40" i="6" s="1"/>
  <c r="EN40" i="6" a="1"/>
  <c r="EN40" i="6" s="1"/>
  <c r="EM40" i="6" a="1"/>
  <c r="EM40" i="6" s="1"/>
  <c r="EL40" i="6" a="1"/>
  <c r="EL40" i="6" s="1"/>
  <c r="EK40" i="6" a="1"/>
  <c r="EK40" i="6" s="1"/>
  <c r="EJ40" i="6" a="1"/>
  <c r="EJ40" i="6" s="1"/>
  <c r="EI40" i="6" a="1"/>
  <c r="EI40" i="6" s="1"/>
  <c r="EH40" i="6" a="1"/>
  <c r="EH40" i="6" s="1"/>
  <c r="EG40" i="6" a="1"/>
  <c r="EG40" i="6" s="1"/>
  <c r="EF40" i="6" a="1"/>
  <c r="EF40" i="6" s="1"/>
  <c r="EE40" i="6" a="1"/>
  <c r="EE40" i="6" s="1"/>
  <c r="ED40" i="6" a="1"/>
  <c r="ED40" i="6" s="1"/>
  <c r="EC40" i="6" a="1"/>
  <c r="EC40" i="6" s="1"/>
  <c r="EB40" i="6" a="1"/>
  <c r="EB40" i="6" s="1"/>
  <c r="EA40" i="6" a="1"/>
  <c r="EA40" i="6" s="1"/>
  <c r="DZ40" i="6" a="1"/>
  <c r="DZ40" i="6" s="1"/>
  <c r="DY40" i="6" a="1"/>
  <c r="DY40" i="6" s="1"/>
  <c r="DX40" i="6" a="1"/>
  <c r="DX40" i="6" s="1"/>
  <c r="DW40" i="6" a="1"/>
  <c r="DW40" i="6" s="1"/>
  <c r="DV40" i="6" a="1"/>
  <c r="DV40" i="6" s="1"/>
  <c r="DU40" i="6" a="1"/>
  <c r="DU40" i="6" s="1"/>
  <c r="DT40" i="6" a="1"/>
  <c r="DT40" i="6" s="1"/>
  <c r="DS40" i="6" a="1"/>
  <c r="DS40" i="6" s="1"/>
  <c r="DR40" i="6" a="1"/>
  <c r="DR40" i="6" s="1"/>
  <c r="DQ40" i="6" a="1"/>
  <c r="DQ40" i="6" s="1"/>
  <c r="DP40" i="6" a="1"/>
  <c r="DP40" i="6" s="1"/>
  <c r="DO40" i="6" a="1"/>
  <c r="DO40" i="6" s="1"/>
  <c r="DN40" i="6" a="1"/>
  <c r="DN40" i="6" s="1"/>
  <c r="DM40" i="6" a="1"/>
  <c r="DM40" i="6" s="1"/>
  <c r="DL40" i="6" a="1"/>
  <c r="DL40" i="6" s="1"/>
  <c r="DK40" i="6" a="1"/>
  <c r="DK40" i="6" s="1"/>
  <c r="DJ40" i="6" a="1"/>
  <c r="DJ40" i="6" s="1"/>
  <c r="DI40" i="6" a="1"/>
  <c r="DI40" i="6" s="1"/>
  <c r="DH40" i="6" a="1"/>
  <c r="DH40" i="6" s="1"/>
  <c r="DG40" i="6" a="1"/>
  <c r="DG40" i="6" s="1"/>
  <c r="DF40" i="6" a="1"/>
  <c r="DF40" i="6" s="1"/>
  <c r="DE40" i="6" a="1"/>
  <c r="DE40" i="6" s="1"/>
  <c r="DD40" i="6" a="1"/>
  <c r="DD40" i="6" s="1"/>
  <c r="DC40" i="6" a="1"/>
  <c r="DC40" i="6" s="1"/>
  <c r="DB40" i="6" a="1"/>
  <c r="DB40" i="6" s="1"/>
  <c r="DA40" i="6" a="1"/>
  <c r="DA40" i="6" s="1"/>
  <c r="CZ40" i="6" a="1"/>
  <c r="CZ40" i="6" s="1"/>
  <c r="CY40" i="6" a="1"/>
  <c r="CY40" i="6" s="1"/>
  <c r="CX40" i="6" a="1"/>
  <c r="CX40" i="6" s="1"/>
  <c r="CW40" i="6" a="1"/>
  <c r="CW40" i="6" s="1"/>
  <c r="CV40" i="6" a="1"/>
  <c r="CV40" i="6" s="1"/>
  <c r="CU40" i="6" a="1"/>
  <c r="CU40" i="6" s="1"/>
  <c r="CT40" i="6" a="1"/>
  <c r="CT40" i="6" s="1"/>
  <c r="CS40" i="6" a="1"/>
  <c r="CS40" i="6" s="1"/>
  <c r="CR40" i="6" a="1"/>
  <c r="CR40" i="6" s="1"/>
  <c r="CQ40" i="6" a="1"/>
  <c r="CQ40" i="6" s="1"/>
  <c r="CP40" i="6" a="1"/>
  <c r="CP40" i="6" s="1"/>
  <c r="CO40" i="6" a="1"/>
  <c r="CO40" i="6" s="1"/>
  <c r="CN40" i="6" a="1"/>
  <c r="CN40" i="6" s="1"/>
  <c r="CM40" i="6" a="1"/>
  <c r="CM40" i="6" s="1"/>
  <c r="CL40" i="6" a="1"/>
  <c r="CL40" i="6" s="1"/>
  <c r="CK40" i="6" a="1"/>
  <c r="CK40" i="6" s="1"/>
  <c r="CJ40" i="6" a="1"/>
  <c r="CJ40" i="6" s="1"/>
  <c r="CI40" i="6" a="1"/>
  <c r="CI40" i="6" s="1"/>
  <c r="CH40" i="6" a="1"/>
  <c r="CH40" i="6" s="1"/>
  <c r="CG40" i="6" a="1"/>
  <c r="CG40" i="6" s="1"/>
  <c r="CF40" i="6" a="1"/>
  <c r="CF40" i="6" s="1"/>
  <c r="CE40" i="6" a="1"/>
  <c r="CE40" i="6" s="1"/>
  <c r="CD40" i="6" a="1"/>
  <c r="CD40" i="6" s="1"/>
  <c r="CC40" i="6" a="1"/>
  <c r="CC40" i="6" s="1"/>
  <c r="CB40" i="6" a="1"/>
  <c r="CB40" i="6" s="1"/>
  <c r="CA40" i="6" a="1"/>
  <c r="CA40" i="6" s="1"/>
  <c r="BZ40" i="6" a="1"/>
  <c r="BZ40" i="6" s="1"/>
  <c r="BY40" i="6" a="1"/>
  <c r="BY40" i="6" s="1"/>
  <c r="BX40" i="6" a="1"/>
  <c r="BX40" i="6" s="1"/>
  <c r="BW40" i="6" a="1"/>
  <c r="BW40" i="6" s="1"/>
  <c r="BV40" i="6" a="1"/>
  <c r="BV40" i="6" s="1"/>
  <c r="BU40" i="6" a="1"/>
  <c r="BU40" i="6" s="1"/>
  <c r="BT40" i="6" a="1"/>
  <c r="BT40" i="6" s="1"/>
  <c r="BS40" i="6" a="1"/>
  <c r="BS40" i="6" s="1"/>
  <c r="BR40" i="6" a="1"/>
  <c r="BR40" i="6" s="1"/>
  <c r="BQ40" i="6" a="1"/>
  <c r="BQ40" i="6" s="1"/>
  <c r="BP40" i="6" a="1"/>
  <c r="BP40" i="6" s="1"/>
  <c r="BO40" i="6" a="1"/>
  <c r="BO40" i="6" s="1"/>
  <c r="BN40" i="6" a="1"/>
  <c r="BN40" i="6" s="1"/>
  <c r="BM40" i="6" a="1"/>
  <c r="BM40" i="6" s="1"/>
  <c r="BL40" i="6" a="1"/>
  <c r="BL40" i="6" s="1"/>
  <c r="BK40" i="6" a="1"/>
  <c r="BK40" i="6" s="1"/>
  <c r="BJ40" i="6" a="1"/>
  <c r="BJ40" i="6" s="1"/>
  <c r="BI40" i="6" a="1"/>
  <c r="BI40" i="6" s="1"/>
  <c r="BH40" i="6" a="1"/>
  <c r="BH40" i="6" s="1"/>
  <c r="BG40" i="6" a="1"/>
  <c r="BG40" i="6" s="1"/>
  <c r="BF40" i="6" a="1"/>
  <c r="BF40" i="6" s="1"/>
  <c r="BE40" i="6" a="1"/>
  <c r="BE40" i="6" s="1"/>
  <c r="BD40" i="6" a="1"/>
  <c r="BD40" i="6" s="1"/>
  <c r="BC40" i="6" a="1"/>
  <c r="BC40" i="6" s="1"/>
  <c r="BB40" i="6" a="1"/>
  <c r="BB40" i="6" s="1"/>
  <c r="BA40" i="6" a="1"/>
  <c r="BA40" i="6" s="1"/>
  <c r="AZ40" i="6" a="1"/>
  <c r="AZ40" i="6" s="1"/>
  <c r="AY40" i="6" a="1"/>
  <c r="AY40" i="6" s="1"/>
  <c r="AX40" i="6" a="1"/>
  <c r="AX40" i="6" s="1"/>
  <c r="AW40" i="6" a="1"/>
  <c r="AW40" i="6" s="1"/>
  <c r="AV40" i="6" a="1"/>
  <c r="AV40" i="6" s="1"/>
  <c r="AU40" i="6" a="1"/>
  <c r="AU40" i="6" s="1"/>
  <c r="AT40" i="6" a="1"/>
  <c r="AT40" i="6" s="1"/>
  <c r="E40" i="6" s="1"/>
  <c r="AQ40" i="6"/>
  <c r="AN40" i="6"/>
  <c r="AK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IK39" i="6" a="1"/>
  <c r="IK39" i="6" s="1"/>
  <c r="IJ39" i="6" a="1"/>
  <c r="IJ39" i="6" s="1"/>
  <c r="II39" i="6" a="1"/>
  <c r="II39" i="6" s="1"/>
  <c r="IH39" i="6" a="1"/>
  <c r="IH39" i="6" s="1"/>
  <c r="IG39" i="6" a="1"/>
  <c r="IG39" i="6" s="1"/>
  <c r="IF39" i="6" a="1"/>
  <c r="IF39" i="6" s="1"/>
  <c r="IE39" i="6" a="1"/>
  <c r="IE39" i="6" s="1"/>
  <c r="ID39" i="6" a="1"/>
  <c r="ID39" i="6" s="1"/>
  <c r="IC39" i="6" a="1"/>
  <c r="IC39" i="6" s="1"/>
  <c r="IB39" i="6"/>
  <c r="IB39" i="6" a="1"/>
  <c r="IA39" i="6" a="1"/>
  <c r="IA39" i="6" s="1"/>
  <c r="HZ39" i="6" a="1"/>
  <c r="HZ39" i="6" s="1"/>
  <c r="HY39" i="6" a="1"/>
  <c r="HY39" i="6" s="1"/>
  <c r="HX39" i="6" a="1"/>
  <c r="HX39" i="6" s="1"/>
  <c r="HW39" i="6" a="1"/>
  <c r="HW39" i="6" s="1"/>
  <c r="HV39" i="6" a="1"/>
  <c r="HV39" i="6" s="1"/>
  <c r="HU39" i="6" a="1"/>
  <c r="HU39" i="6" s="1"/>
  <c r="HT39" i="6" a="1"/>
  <c r="HT39" i="6" s="1"/>
  <c r="HS39" i="6" a="1"/>
  <c r="HS39" i="6" s="1"/>
  <c r="HR39" i="6" a="1"/>
  <c r="HR39" i="6" s="1"/>
  <c r="HQ39" i="6" a="1"/>
  <c r="HQ39" i="6" s="1"/>
  <c r="HP39" i="6" a="1"/>
  <c r="HP39" i="6" s="1"/>
  <c r="HO39" i="6" a="1"/>
  <c r="HO39" i="6" s="1"/>
  <c r="HN39" i="6" a="1"/>
  <c r="HN39" i="6" s="1"/>
  <c r="HM39" i="6" a="1"/>
  <c r="HM39" i="6" s="1"/>
  <c r="HL39" i="6"/>
  <c r="HL39" i="6" a="1"/>
  <c r="HK39" i="6" a="1"/>
  <c r="HK39" i="6" s="1"/>
  <c r="HJ39" i="6" a="1"/>
  <c r="HJ39" i="6" s="1"/>
  <c r="HI39" i="6" a="1"/>
  <c r="HI39" i="6" s="1"/>
  <c r="HH39" i="6" a="1"/>
  <c r="HH39" i="6" s="1"/>
  <c r="HG39" i="6" a="1"/>
  <c r="HG39" i="6" s="1"/>
  <c r="HF39" i="6" a="1"/>
  <c r="HF39" i="6" s="1"/>
  <c r="HE39" i="6" a="1"/>
  <c r="HE39" i="6" s="1"/>
  <c r="HD39" i="6" a="1"/>
  <c r="HD39" i="6" s="1"/>
  <c r="HC39" i="6" a="1"/>
  <c r="HC39" i="6" s="1"/>
  <c r="HB39" i="6" a="1"/>
  <c r="HB39" i="6" s="1"/>
  <c r="HA39" i="6" a="1"/>
  <c r="HA39" i="6" s="1"/>
  <c r="GZ39" i="6" a="1"/>
  <c r="GZ39" i="6" s="1"/>
  <c r="GY39" i="6" a="1"/>
  <c r="GY39" i="6" s="1"/>
  <c r="GX39" i="6" a="1"/>
  <c r="GX39" i="6" s="1"/>
  <c r="GW39" i="6" a="1"/>
  <c r="GW39" i="6" s="1"/>
  <c r="GV39" i="6"/>
  <c r="GV39" i="6" a="1"/>
  <c r="GU39" i="6" a="1"/>
  <c r="GU39" i="6" s="1"/>
  <c r="GT39" i="6" a="1"/>
  <c r="GT39" i="6" s="1"/>
  <c r="GS39" i="6" a="1"/>
  <c r="GS39" i="6" s="1"/>
  <c r="GR39" i="6" a="1"/>
  <c r="GR39" i="6" s="1"/>
  <c r="GQ39" i="6" a="1"/>
  <c r="GQ39" i="6" s="1"/>
  <c r="GP39" i="6" a="1"/>
  <c r="GP39" i="6" s="1"/>
  <c r="GO39" i="6" a="1"/>
  <c r="GO39" i="6" s="1"/>
  <c r="GN39" i="6" a="1"/>
  <c r="GN39" i="6" s="1"/>
  <c r="GM39" i="6" a="1"/>
  <c r="GM39" i="6" s="1"/>
  <c r="GL39" i="6" a="1"/>
  <c r="GL39" i="6" s="1"/>
  <c r="GK39" i="6" a="1"/>
  <c r="GK39" i="6" s="1"/>
  <c r="GJ39" i="6" a="1"/>
  <c r="GJ39" i="6" s="1"/>
  <c r="GI39" i="6" a="1"/>
  <c r="GI39" i="6" s="1"/>
  <c r="GH39" i="6" a="1"/>
  <c r="GH39" i="6" s="1"/>
  <c r="GG39" i="6" a="1"/>
  <c r="GG39" i="6" s="1"/>
  <c r="GF39" i="6"/>
  <c r="GF39" i="6" a="1"/>
  <c r="GE39" i="6" a="1"/>
  <c r="GE39" i="6" s="1"/>
  <c r="GD39" i="6" a="1"/>
  <c r="GD39" i="6" s="1"/>
  <c r="GC39" i="6" a="1"/>
  <c r="GC39" i="6" s="1"/>
  <c r="GB39" i="6" a="1"/>
  <c r="GB39" i="6" s="1"/>
  <c r="GA39" i="6" a="1"/>
  <c r="GA39" i="6" s="1"/>
  <c r="FZ39" i="6" a="1"/>
  <c r="FZ39" i="6" s="1"/>
  <c r="FY39" i="6" a="1"/>
  <c r="FY39" i="6" s="1"/>
  <c r="FX39" i="6" a="1"/>
  <c r="FX39" i="6" s="1"/>
  <c r="FW39" i="6" a="1"/>
  <c r="FW39" i="6" s="1"/>
  <c r="FV39" i="6" a="1"/>
  <c r="FV39" i="6" s="1"/>
  <c r="FU39" i="6" a="1"/>
  <c r="FU39" i="6" s="1"/>
  <c r="FT39" i="6" a="1"/>
  <c r="FT39" i="6" s="1"/>
  <c r="FS39" i="6" a="1"/>
  <c r="FS39" i="6" s="1"/>
  <c r="FR39" i="6" a="1"/>
  <c r="FR39" i="6" s="1"/>
  <c r="FQ39" i="6" a="1"/>
  <c r="FQ39" i="6" s="1"/>
  <c r="FP39" i="6"/>
  <c r="FP39" i="6" a="1"/>
  <c r="FO39" i="6" a="1"/>
  <c r="FO39" i="6" s="1"/>
  <c r="FN39" i="6" a="1"/>
  <c r="FN39" i="6" s="1"/>
  <c r="FM39" i="6" a="1"/>
  <c r="FM39" i="6" s="1"/>
  <c r="FL39" i="6" a="1"/>
  <c r="FL39" i="6" s="1"/>
  <c r="FK39" i="6" a="1"/>
  <c r="FK39" i="6" s="1"/>
  <c r="FJ39" i="6" a="1"/>
  <c r="FJ39" i="6" s="1"/>
  <c r="FI39" i="6" a="1"/>
  <c r="FI39" i="6" s="1"/>
  <c r="FH39" i="6" a="1"/>
  <c r="FH39" i="6" s="1"/>
  <c r="FG39" i="6" a="1"/>
  <c r="FG39" i="6" s="1"/>
  <c r="FF39" i="6" a="1"/>
  <c r="FF39" i="6" s="1"/>
  <c r="FE39" i="6" a="1"/>
  <c r="FE39" i="6" s="1"/>
  <c r="FD39" i="6" a="1"/>
  <c r="FD39" i="6" s="1"/>
  <c r="FC39" i="6" a="1"/>
  <c r="FC39" i="6" s="1"/>
  <c r="FB39" i="6" a="1"/>
  <c r="FB39" i="6" s="1"/>
  <c r="FA39" i="6" a="1"/>
  <c r="FA39" i="6" s="1"/>
  <c r="EZ39" i="6"/>
  <c r="EZ39" i="6" a="1"/>
  <c r="EY39" i="6" a="1"/>
  <c r="EY39" i="6" s="1"/>
  <c r="EX39" i="6" a="1"/>
  <c r="EX39" i="6" s="1"/>
  <c r="EW39" i="6" a="1"/>
  <c r="EW39" i="6" s="1"/>
  <c r="EV39" i="6" a="1"/>
  <c r="EV39" i="6" s="1"/>
  <c r="EU39" i="6" a="1"/>
  <c r="EU39" i="6" s="1"/>
  <c r="ET39" i="6" a="1"/>
  <c r="ET39" i="6" s="1"/>
  <c r="ES39" i="6" a="1"/>
  <c r="ES39" i="6" s="1"/>
  <c r="ER39" i="6" a="1"/>
  <c r="ER39" i="6" s="1"/>
  <c r="EQ39" i="6" a="1"/>
  <c r="EQ39" i="6" s="1"/>
  <c r="EP39" i="6" a="1"/>
  <c r="EP39" i="6" s="1"/>
  <c r="EO39" i="6" a="1"/>
  <c r="EO39" i="6" s="1"/>
  <c r="EN39" i="6" a="1"/>
  <c r="EN39" i="6" s="1"/>
  <c r="EM39" i="6" a="1"/>
  <c r="EM39" i="6" s="1"/>
  <c r="EL39" i="6" a="1"/>
  <c r="EL39" i="6" s="1"/>
  <c r="EK39" i="6" a="1"/>
  <c r="EK39" i="6" s="1"/>
  <c r="EJ39" i="6"/>
  <c r="EJ39" i="6" a="1"/>
  <c r="EI39" i="6" a="1"/>
  <c r="EI39" i="6" s="1"/>
  <c r="EH39" i="6" a="1"/>
  <c r="EH39" i="6" s="1"/>
  <c r="EG39" i="6" a="1"/>
  <c r="EG39" i="6" s="1"/>
  <c r="EF39" i="6" a="1"/>
  <c r="EF39" i="6" s="1"/>
  <c r="EE39" i="6" a="1"/>
  <c r="EE39" i="6" s="1"/>
  <c r="ED39" i="6" a="1"/>
  <c r="ED39" i="6" s="1"/>
  <c r="EC39" i="6" a="1"/>
  <c r="EC39" i="6" s="1"/>
  <c r="EB39" i="6" a="1"/>
  <c r="EB39" i="6" s="1"/>
  <c r="EA39" i="6" a="1"/>
  <c r="EA39" i="6" s="1"/>
  <c r="DZ39" i="6" a="1"/>
  <c r="DZ39" i="6" s="1"/>
  <c r="DY39" i="6" a="1"/>
  <c r="DY39" i="6" s="1"/>
  <c r="DX39" i="6" a="1"/>
  <c r="DX39" i="6" s="1"/>
  <c r="DW39" i="6" a="1"/>
  <c r="DW39" i="6" s="1"/>
  <c r="DV39" i="6" a="1"/>
  <c r="DV39" i="6" s="1"/>
  <c r="DU39" i="6" a="1"/>
  <c r="DU39" i="6" s="1"/>
  <c r="DT39" i="6"/>
  <c r="DT39" i="6" a="1"/>
  <c r="DS39" i="6" a="1"/>
  <c r="DS39" i="6" s="1"/>
  <c r="DR39" i="6" a="1"/>
  <c r="DR39" i="6" s="1"/>
  <c r="DQ39" i="6" a="1"/>
  <c r="DQ39" i="6" s="1"/>
  <c r="DP39" i="6" a="1"/>
  <c r="DP39" i="6" s="1"/>
  <c r="DO39" i="6" a="1"/>
  <c r="DO39" i="6" s="1"/>
  <c r="DN39" i="6" a="1"/>
  <c r="DN39" i="6" s="1"/>
  <c r="DM39" i="6" a="1"/>
  <c r="DM39" i="6" s="1"/>
  <c r="DL39" i="6" a="1"/>
  <c r="DL39" i="6" s="1"/>
  <c r="DK39" i="6" a="1"/>
  <c r="DK39" i="6" s="1"/>
  <c r="DJ39" i="6" a="1"/>
  <c r="DJ39" i="6" s="1"/>
  <c r="DI39" i="6" a="1"/>
  <c r="DI39" i="6" s="1"/>
  <c r="DH39" i="6" a="1"/>
  <c r="DH39" i="6" s="1"/>
  <c r="DG39" i="6" a="1"/>
  <c r="DG39" i="6" s="1"/>
  <c r="DF39" i="6" a="1"/>
  <c r="DF39" i="6" s="1"/>
  <c r="DE39" i="6" a="1"/>
  <c r="DE39" i="6" s="1"/>
  <c r="DD39" i="6"/>
  <c r="DD39" i="6" a="1"/>
  <c r="DC39" i="6" a="1"/>
  <c r="DC39" i="6" s="1"/>
  <c r="DB39" i="6" a="1"/>
  <c r="DB39" i="6" s="1"/>
  <c r="DA39" i="6" a="1"/>
  <c r="DA39" i="6" s="1"/>
  <c r="CZ39" i="6" a="1"/>
  <c r="CZ39" i="6" s="1"/>
  <c r="CY39" i="6" a="1"/>
  <c r="CY39" i="6" s="1"/>
  <c r="CX39" i="6" a="1"/>
  <c r="CX39" i="6" s="1"/>
  <c r="CW39" i="6" a="1"/>
  <c r="CW39" i="6" s="1"/>
  <c r="CV39" i="6" a="1"/>
  <c r="CV39" i="6" s="1"/>
  <c r="CU39" i="6" a="1"/>
  <c r="CU39" i="6" s="1"/>
  <c r="CT39" i="6" a="1"/>
  <c r="CT39" i="6" s="1"/>
  <c r="CS39" i="6" a="1"/>
  <c r="CS39" i="6" s="1"/>
  <c r="CR39" i="6" a="1"/>
  <c r="CR39" i="6" s="1"/>
  <c r="CQ39" i="6" a="1"/>
  <c r="CQ39" i="6" s="1"/>
  <c r="CP39" i="6" a="1"/>
  <c r="CP39" i="6" s="1"/>
  <c r="CO39" i="6" a="1"/>
  <c r="CO39" i="6" s="1"/>
  <c r="CN39" i="6"/>
  <c r="CN39" i="6" a="1"/>
  <c r="CM39" i="6" a="1"/>
  <c r="CM39" i="6" s="1"/>
  <c r="CL39" i="6" a="1"/>
  <c r="CL39" i="6" s="1"/>
  <c r="CK39" i="6" a="1"/>
  <c r="CK39" i="6" s="1"/>
  <c r="CJ39" i="6" a="1"/>
  <c r="CJ39" i="6" s="1"/>
  <c r="CI39" i="6" a="1"/>
  <c r="CI39" i="6" s="1"/>
  <c r="CH39" i="6" a="1"/>
  <c r="CH39" i="6" s="1"/>
  <c r="CG39" i="6" a="1"/>
  <c r="CG39" i="6" s="1"/>
  <c r="CF39" i="6" a="1"/>
  <c r="CF39" i="6" s="1"/>
  <c r="CE39" i="6" a="1"/>
  <c r="CE39" i="6" s="1"/>
  <c r="CD39" i="6" a="1"/>
  <c r="CD39" i="6" s="1"/>
  <c r="CC39" i="6" a="1"/>
  <c r="CC39" i="6" s="1"/>
  <c r="CB39" i="6" a="1"/>
  <c r="CB39" i="6" s="1"/>
  <c r="CA39" i="6" a="1"/>
  <c r="CA39" i="6" s="1"/>
  <c r="BZ39" i="6" a="1"/>
  <c r="BZ39" i="6" s="1"/>
  <c r="BY39" i="6" a="1"/>
  <c r="BY39" i="6" s="1"/>
  <c r="BX39" i="6"/>
  <c r="BX39" i="6" a="1"/>
  <c r="BW39" i="6" a="1"/>
  <c r="BW39" i="6" s="1"/>
  <c r="BV39" i="6" a="1"/>
  <c r="BV39" i="6" s="1"/>
  <c r="BU39" i="6" a="1"/>
  <c r="BU39" i="6" s="1"/>
  <c r="BT39" i="6"/>
  <c r="BT39" i="6" a="1"/>
  <c r="BS39" i="6" a="1"/>
  <c r="BS39" i="6" s="1"/>
  <c r="BR39" i="6" a="1"/>
  <c r="BR39" i="6" s="1"/>
  <c r="BQ39" i="6" a="1"/>
  <c r="BQ39" i="6" s="1"/>
  <c r="BP39" i="6"/>
  <c r="BP39" i="6" a="1"/>
  <c r="BO39" i="6" a="1"/>
  <c r="BO39" i="6" s="1"/>
  <c r="BN39" i="6" a="1"/>
  <c r="BN39" i="6" s="1"/>
  <c r="BM39" i="6" a="1"/>
  <c r="BM39" i="6" s="1"/>
  <c r="BL39" i="6"/>
  <c r="BL39" i="6" a="1"/>
  <c r="BK39" i="6" a="1"/>
  <c r="BK39" i="6" s="1"/>
  <c r="BJ39" i="6" a="1"/>
  <c r="BJ39" i="6" s="1"/>
  <c r="BI39" i="6" a="1"/>
  <c r="BI39" i="6" s="1"/>
  <c r="BH39" i="6"/>
  <c r="BH39" i="6" a="1"/>
  <c r="BG39" i="6" a="1"/>
  <c r="BG39" i="6" s="1"/>
  <c r="BF39" i="6" a="1"/>
  <c r="BF39" i="6" s="1"/>
  <c r="BE39" i="6" a="1"/>
  <c r="BE39" i="6" s="1"/>
  <c r="BD39" i="6"/>
  <c r="BD39" i="6" a="1"/>
  <c r="BC39" i="6" a="1"/>
  <c r="BC39" i="6" s="1"/>
  <c r="BB39" i="6" a="1"/>
  <c r="BB39" i="6" s="1"/>
  <c r="BA39" i="6" a="1"/>
  <c r="BA39" i="6" s="1"/>
  <c r="AZ39" i="6"/>
  <c r="AZ39" i="6" a="1"/>
  <c r="AY39" i="6" a="1"/>
  <c r="AY39" i="6" s="1"/>
  <c r="AX39" i="6" a="1"/>
  <c r="AX39" i="6" s="1"/>
  <c r="AW39" i="6" a="1"/>
  <c r="AW39" i="6" s="1"/>
  <c r="AV39" i="6"/>
  <c r="AV39" i="6" a="1"/>
  <c r="AU39" i="6" a="1"/>
  <c r="AU39" i="6" s="1"/>
  <c r="AT39" i="6" a="1"/>
  <c r="AT39" i="6" s="1"/>
  <c r="AQ39" i="6"/>
  <c r="AN39" i="6"/>
  <c r="AK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AR39" i="6" s="1"/>
  <c r="IK38" i="6" a="1"/>
  <c r="IK38" i="6" s="1"/>
  <c r="IJ38" i="6" a="1"/>
  <c r="IJ38" i="6" s="1"/>
  <c r="II38" i="6"/>
  <c r="II38" i="6" a="1"/>
  <c r="IH38" i="6" a="1"/>
  <c r="IH38" i="6" s="1"/>
  <c r="IG38" i="6" a="1"/>
  <c r="IG38" i="6" s="1"/>
  <c r="IF38" i="6" a="1"/>
  <c r="IF38" i="6" s="1"/>
  <c r="IE38" i="6"/>
  <c r="IE38" i="6" a="1"/>
  <c r="ID38" i="6" a="1"/>
  <c r="ID38" i="6" s="1"/>
  <c r="IC38" i="6" a="1"/>
  <c r="IC38" i="6" s="1"/>
  <c r="IB38" i="6" a="1"/>
  <c r="IB38" i="6" s="1"/>
  <c r="IA38" i="6"/>
  <c r="IA38" i="6" a="1"/>
  <c r="HZ38" i="6" a="1"/>
  <c r="HZ38" i="6" s="1"/>
  <c r="HY38" i="6" a="1"/>
  <c r="HY38" i="6" s="1"/>
  <c r="HX38" i="6" a="1"/>
  <c r="HX38" i="6" s="1"/>
  <c r="HW38" i="6"/>
  <c r="HW38" i="6" a="1"/>
  <c r="HV38" i="6" a="1"/>
  <c r="HV38" i="6" s="1"/>
  <c r="HU38" i="6" a="1"/>
  <c r="HU38" i="6" s="1"/>
  <c r="HT38" i="6" a="1"/>
  <c r="HT38" i="6" s="1"/>
  <c r="HS38" i="6"/>
  <c r="HS38" i="6" a="1"/>
  <c r="HR38" i="6" a="1"/>
  <c r="HR38" i="6" s="1"/>
  <c r="HQ38" i="6" a="1"/>
  <c r="HQ38" i="6" s="1"/>
  <c r="HP38" i="6" a="1"/>
  <c r="HP38" i="6" s="1"/>
  <c r="HO38" i="6"/>
  <c r="HO38" i="6" a="1"/>
  <c r="HN38" i="6" a="1"/>
  <c r="HN38" i="6" s="1"/>
  <c r="HM38" i="6" a="1"/>
  <c r="HM38" i="6" s="1"/>
  <c r="HL38" i="6" a="1"/>
  <c r="HL38" i="6" s="1"/>
  <c r="HK38" i="6"/>
  <c r="HK38" i="6" a="1"/>
  <c r="HJ38" i="6" a="1"/>
  <c r="HJ38" i="6" s="1"/>
  <c r="HI38" i="6" a="1"/>
  <c r="HI38" i="6" s="1"/>
  <c r="HH38" i="6" a="1"/>
  <c r="HH38" i="6" s="1"/>
  <c r="HG38" i="6"/>
  <c r="HG38" i="6" a="1"/>
  <c r="HF38" i="6" a="1"/>
  <c r="HF38" i="6" s="1"/>
  <c r="HE38" i="6" a="1"/>
  <c r="HE38" i="6" s="1"/>
  <c r="HD38" i="6" a="1"/>
  <c r="HD38" i="6" s="1"/>
  <c r="HC38" i="6"/>
  <c r="HC38" i="6" a="1"/>
  <c r="HB38" i="6" a="1"/>
  <c r="HB38" i="6" s="1"/>
  <c r="HA38" i="6" a="1"/>
  <c r="HA38" i="6" s="1"/>
  <c r="GZ38" i="6" a="1"/>
  <c r="GZ38" i="6" s="1"/>
  <c r="GY38" i="6"/>
  <c r="GY38" i="6" a="1"/>
  <c r="GX38" i="6" a="1"/>
  <c r="GX38" i="6" s="1"/>
  <c r="GW38" i="6" a="1"/>
  <c r="GW38" i="6" s="1"/>
  <c r="GV38" i="6" a="1"/>
  <c r="GV38" i="6" s="1"/>
  <c r="GU38" i="6"/>
  <c r="GU38" i="6" a="1"/>
  <c r="GT38" i="6" a="1"/>
  <c r="GT38" i="6" s="1"/>
  <c r="GS38" i="6" a="1"/>
  <c r="GS38" i="6" s="1"/>
  <c r="GR38" i="6" a="1"/>
  <c r="GR38" i="6" s="1"/>
  <c r="GQ38" i="6"/>
  <c r="GQ38" i="6" a="1"/>
  <c r="GP38" i="6" a="1"/>
  <c r="GP38" i="6" s="1"/>
  <c r="GO38" i="6" a="1"/>
  <c r="GO38" i="6" s="1"/>
  <c r="GN38" i="6" a="1"/>
  <c r="GN38" i="6" s="1"/>
  <c r="GM38" i="6"/>
  <c r="GM38" i="6" a="1"/>
  <c r="GL38" i="6" a="1"/>
  <c r="GL38" i="6" s="1"/>
  <c r="GK38" i="6" a="1"/>
  <c r="GK38" i="6" s="1"/>
  <c r="GJ38" i="6" a="1"/>
  <c r="GJ38" i="6" s="1"/>
  <c r="GI38" i="6"/>
  <c r="GI38" i="6" a="1"/>
  <c r="GH38" i="6" a="1"/>
  <c r="GH38" i="6" s="1"/>
  <c r="GG38" i="6" a="1"/>
  <c r="GG38" i="6" s="1"/>
  <c r="GF38" i="6" a="1"/>
  <c r="GF38" i="6" s="1"/>
  <c r="GE38" i="6"/>
  <c r="GE38" i="6" a="1"/>
  <c r="GD38" i="6" a="1"/>
  <c r="GD38" i="6" s="1"/>
  <c r="GC38" i="6" a="1"/>
  <c r="GC38" i="6" s="1"/>
  <c r="GB38" i="6" a="1"/>
  <c r="GB38" i="6" s="1"/>
  <c r="GA38" i="6"/>
  <c r="GA38" i="6" a="1"/>
  <c r="FZ38" i="6" a="1"/>
  <c r="FZ38" i="6" s="1"/>
  <c r="FY38" i="6" a="1"/>
  <c r="FY38" i="6" s="1"/>
  <c r="FX38" i="6" a="1"/>
  <c r="FX38" i="6" s="1"/>
  <c r="FW38" i="6"/>
  <c r="FW38" i="6" a="1"/>
  <c r="FV38" i="6" a="1"/>
  <c r="FV38" i="6" s="1"/>
  <c r="FU38" i="6" a="1"/>
  <c r="FU38" i="6" s="1"/>
  <c r="FT38" i="6" a="1"/>
  <c r="FT38" i="6" s="1"/>
  <c r="FS38" i="6"/>
  <c r="FS38" i="6" a="1"/>
  <c r="FR38" i="6" a="1"/>
  <c r="FR38" i="6" s="1"/>
  <c r="FQ38" i="6" a="1"/>
  <c r="FQ38" i="6" s="1"/>
  <c r="FP38" i="6" a="1"/>
  <c r="FP38" i="6" s="1"/>
  <c r="FO38" i="6"/>
  <c r="FO38" i="6" a="1"/>
  <c r="FN38" i="6" a="1"/>
  <c r="FN38" i="6" s="1"/>
  <c r="FM38" i="6" a="1"/>
  <c r="FM38" i="6" s="1"/>
  <c r="FL38" i="6" a="1"/>
  <c r="FL38" i="6" s="1"/>
  <c r="FK38" i="6"/>
  <c r="FK38" i="6" a="1"/>
  <c r="FJ38" i="6" a="1"/>
  <c r="FJ38" i="6" s="1"/>
  <c r="FI38" i="6" a="1"/>
  <c r="FI38" i="6" s="1"/>
  <c r="FH38" i="6" a="1"/>
  <c r="FH38" i="6" s="1"/>
  <c r="FG38" i="6"/>
  <c r="FG38" i="6" a="1"/>
  <c r="FF38" i="6" a="1"/>
  <c r="FF38" i="6" s="1"/>
  <c r="FE38" i="6" a="1"/>
  <c r="FE38" i="6" s="1"/>
  <c r="FD38" i="6" a="1"/>
  <c r="FD38" i="6" s="1"/>
  <c r="FC38" i="6"/>
  <c r="FC38" i="6" a="1"/>
  <c r="FB38" i="6" a="1"/>
  <c r="FB38" i="6" s="1"/>
  <c r="FA38" i="6" a="1"/>
  <c r="FA38" i="6" s="1"/>
  <c r="EZ38" i="6" a="1"/>
  <c r="EZ38" i="6" s="1"/>
  <c r="EY38" i="6"/>
  <c r="EY38" i="6" a="1"/>
  <c r="EX38" i="6" a="1"/>
  <c r="EX38" i="6" s="1"/>
  <c r="EW38" i="6" a="1"/>
  <c r="EW38" i="6" s="1"/>
  <c r="EV38" i="6" a="1"/>
  <c r="EV38" i="6" s="1"/>
  <c r="EU38" i="6"/>
  <c r="EU38" i="6" a="1"/>
  <c r="ET38" i="6" a="1"/>
  <c r="ET38" i="6" s="1"/>
  <c r="ES38" i="6" a="1"/>
  <c r="ES38" i="6" s="1"/>
  <c r="ER38" i="6" a="1"/>
  <c r="ER38" i="6" s="1"/>
  <c r="EQ38" i="6"/>
  <c r="EQ38" i="6" a="1"/>
  <c r="EP38" i="6" a="1"/>
  <c r="EP38" i="6" s="1"/>
  <c r="EO38" i="6" a="1"/>
  <c r="EO38" i="6" s="1"/>
  <c r="EN38" i="6" a="1"/>
  <c r="EN38" i="6" s="1"/>
  <c r="EM38" i="6"/>
  <c r="EM38" i="6" a="1"/>
  <c r="EL38" i="6" a="1"/>
  <c r="EL38" i="6" s="1"/>
  <c r="EK38" i="6" a="1"/>
  <c r="EK38" i="6" s="1"/>
  <c r="EJ38" i="6" a="1"/>
  <c r="EJ38" i="6" s="1"/>
  <c r="EI38" i="6"/>
  <c r="EI38" i="6" a="1"/>
  <c r="EH38" i="6" a="1"/>
  <c r="EH38" i="6" s="1"/>
  <c r="EG38" i="6" a="1"/>
  <c r="EG38" i="6" s="1"/>
  <c r="EF38" i="6" a="1"/>
  <c r="EF38" i="6" s="1"/>
  <c r="EE38" i="6"/>
  <c r="EE38" i="6" a="1"/>
  <c r="ED38" i="6" a="1"/>
  <c r="ED38" i="6" s="1"/>
  <c r="EC38" i="6" a="1"/>
  <c r="EC38" i="6" s="1"/>
  <c r="EB38" i="6" a="1"/>
  <c r="EB38" i="6" s="1"/>
  <c r="EA38" i="6"/>
  <c r="EA38" i="6" a="1"/>
  <c r="DZ38" i="6" a="1"/>
  <c r="DZ38" i="6" s="1"/>
  <c r="DY38" i="6" a="1"/>
  <c r="DY38" i="6" s="1"/>
  <c r="DX38" i="6"/>
  <c r="DX38" i="6" a="1"/>
  <c r="DW38" i="6" a="1"/>
  <c r="DW38" i="6" s="1"/>
  <c r="DV38" i="6" a="1"/>
  <c r="DV38" i="6" s="1"/>
  <c r="DU38" i="6" a="1"/>
  <c r="DU38" i="6" s="1"/>
  <c r="DT38" i="6"/>
  <c r="DT38" i="6" a="1"/>
  <c r="DS38" i="6" a="1"/>
  <c r="DS38" i="6" s="1"/>
  <c r="DR38" i="6" a="1"/>
  <c r="DR38" i="6" s="1"/>
  <c r="DQ38" i="6" a="1"/>
  <c r="DQ38" i="6" s="1"/>
  <c r="DP38" i="6" a="1"/>
  <c r="DP38" i="6" s="1"/>
  <c r="DO38" i="6" a="1"/>
  <c r="DO38" i="6" s="1"/>
  <c r="DN38" i="6"/>
  <c r="DN38" i="6" a="1"/>
  <c r="DM38" i="6" a="1"/>
  <c r="DM38" i="6" s="1"/>
  <c r="DL38" i="6" a="1"/>
  <c r="DL38" i="6" s="1"/>
  <c r="DK38" i="6" a="1"/>
  <c r="DK38" i="6" s="1"/>
  <c r="DJ38" i="6" a="1"/>
  <c r="DJ38" i="6" s="1"/>
  <c r="DI38" i="6" a="1"/>
  <c r="DI38" i="6" s="1"/>
  <c r="DH38" i="6"/>
  <c r="DH38" i="6" a="1"/>
  <c r="DG38" i="6" a="1"/>
  <c r="DG38" i="6" s="1"/>
  <c r="DF38" i="6" a="1"/>
  <c r="DF38" i="6" s="1"/>
  <c r="DE38" i="6" a="1"/>
  <c r="DE38" i="6" s="1"/>
  <c r="DD38" i="6"/>
  <c r="DD38" i="6" a="1"/>
  <c r="DC38" i="6" a="1"/>
  <c r="DC38" i="6" s="1"/>
  <c r="DB38" i="6" a="1"/>
  <c r="DB38" i="6" s="1"/>
  <c r="DA38" i="6" a="1"/>
  <c r="DA38" i="6" s="1"/>
  <c r="CZ38" i="6" a="1"/>
  <c r="CZ38" i="6" s="1"/>
  <c r="CY38" i="6" a="1"/>
  <c r="CY38" i="6" s="1"/>
  <c r="CX38" i="6"/>
  <c r="CX38" i="6" a="1"/>
  <c r="CW38" i="6" a="1"/>
  <c r="CW38" i="6" s="1"/>
  <c r="CV38" i="6" a="1"/>
  <c r="CV38" i="6" s="1"/>
  <c r="CU38" i="6" a="1"/>
  <c r="CU38" i="6" s="1"/>
  <c r="CT38" i="6" a="1"/>
  <c r="CT38" i="6" s="1"/>
  <c r="CS38" i="6" a="1"/>
  <c r="CS38" i="6" s="1"/>
  <c r="CR38" i="6" a="1"/>
  <c r="CR38" i="6" s="1"/>
  <c r="CQ38" i="6" a="1"/>
  <c r="CQ38" i="6" s="1"/>
  <c r="CP38" i="6" a="1"/>
  <c r="CP38" i="6" s="1"/>
  <c r="CO38" i="6" a="1"/>
  <c r="CO38" i="6" s="1"/>
  <c r="CN38" i="6" a="1"/>
  <c r="CN38" i="6" s="1"/>
  <c r="CM38" i="6" a="1"/>
  <c r="CM38" i="6" s="1"/>
  <c r="CL38" i="6" a="1"/>
  <c r="CL38" i="6" s="1"/>
  <c r="CK38" i="6" a="1"/>
  <c r="CK38" i="6" s="1"/>
  <c r="CJ38" i="6" a="1"/>
  <c r="CJ38" i="6" s="1"/>
  <c r="CI38" i="6" a="1"/>
  <c r="CI38" i="6" s="1"/>
  <c r="CH38" i="6" a="1"/>
  <c r="CH38" i="6" s="1"/>
  <c r="CG38" i="6" a="1"/>
  <c r="CG38" i="6" s="1"/>
  <c r="CF38" i="6" a="1"/>
  <c r="CF38" i="6" s="1"/>
  <c r="CE38" i="6" a="1"/>
  <c r="CE38" i="6" s="1"/>
  <c r="CD38" i="6" a="1"/>
  <c r="CD38" i="6" s="1"/>
  <c r="CC38" i="6" a="1"/>
  <c r="CC38" i="6" s="1"/>
  <c r="CB38" i="6" a="1"/>
  <c r="CB38" i="6" s="1"/>
  <c r="CA38" i="6" a="1"/>
  <c r="CA38" i="6" s="1"/>
  <c r="BZ38" i="6" a="1"/>
  <c r="BZ38" i="6" s="1"/>
  <c r="BY38" i="6" a="1"/>
  <c r="BY38" i="6" s="1"/>
  <c r="BX38" i="6" a="1"/>
  <c r="BX38" i="6" s="1"/>
  <c r="BW38" i="6" a="1"/>
  <c r="BW38" i="6" s="1"/>
  <c r="BV38" i="6" a="1"/>
  <c r="BV38" i="6" s="1"/>
  <c r="BU38" i="6" a="1"/>
  <c r="BU38" i="6" s="1"/>
  <c r="BT38" i="6" a="1"/>
  <c r="BT38" i="6" s="1"/>
  <c r="BS38" i="6" a="1"/>
  <c r="BS38" i="6" s="1"/>
  <c r="BR38" i="6" a="1"/>
  <c r="BR38" i="6" s="1"/>
  <c r="BQ38" i="6" a="1"/>
  <c r="BQ38" i="6" s="1"/>
  <c r="BP38" i="6" a="1"/>
  <c r="BP38" i="6" s="1"/>
  <c r="BO38" i="6" a="1"/>
  <c r="BO38" i="6" s="1"/>
  <c r="BN38" i="6" a="1"/>
  <c r="BN38" i="6" s="1"/>
  <c r="BM38" i="6" a="1"/>
  <c r="BM38" i="6" s="1"/>
  <c r="BL38" i="6" a="1"/>
  <c r="BL38" i="6" s="1"/>
  <c r="BK38" i="6" a="1"/>
  <c r="BK38" i="6" s="1"/>
  <c r="BJ38" i="6" a="1"/>
  <c r="BJ38" i="6" s="1"/>
  <c r="BI38" i="6" a="1"/>
  <c r="BI38" i="6" s="1"/>
  <c r="BH38" i="6" a="1"/>
  <c r="BH38" i="6" s="1"/>
  <c r="BG38" i="6" a="1"/>
  <c r="BG38" i="6" s="1"/>
  <c r="BF38" i="6" a="1"/>
  <c r="BF38" i="6" s="1"/>
  <c r="BE38" i="6" a="1"/>
  <c r="BE38" i="6" s="1"/>
  <c r="BD38" i="6" a="1"/>
  <c r="BD38" i="6" s="1"/>
  <c r="BC38" i="6" a="1"/>
  <c r="BC38" i="6" s="1"/>
  <c r="BB38" i="6" a="1"/>
  <c r="BB38" i="6" s="1"/>
  <c r="BA38" i="6" a="1"/>
  <c r="BA38" i="6" s="1"/>
  <c r="AZ38" i="6" a="1"/>
  <c r="AZ38" i="6" s="1"/>
  <c r="AY38" i="6" a="1"/>
  <c r="AY38" i="6" s="1"/>
  <c r="AX38" i="6" a="1"/>
  <c r="AX38" i="6" s="1"/>
  <c r="AW38" i="6" a="1"/>
  <c r="AW38" i="6" s="1"/>
  <c r="AV38" i="6" a="1"/>
  <c r="AV38" i="6" s="1"/>
  <c r="AU38" i="6" a="1"/>
  <c r="AU38" i="6" s="1"/>
  <c r="AT38" i="6" a="1"/>
  <c r="AT38" i="6" s="1"/>
  <c r="AQ38" i="6"/>
  <c r="AN38" i="6"/>
  <c r="AK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IK37" i="6" a="1"/>
  <c r="IK37" i="6" s="1"/>
  <c r="IJ37" i="6" a="1"/>
  <c r="IJ37" i="6" s="1"/>
  <c r="II37" i="6" a="1"/>
  <c r="II37" i="6" s="1"/>
  <c r="IH37" i="6" a="1"/>
  <c r="IH37" i="6" s="1"/>
  <c r="IG37" i="6" a="1"/>
  <c r="IG37" i="6" s="1"/>
  <c r="IF37" i="6" a="1"/>
  <c r="IF37" i="6" s="1"/>
  <c r="IE37" i="6" a="1"/>
  <c r="IE37" i="6" s="1"/>
  <c r="ID37" i="6" a="1"/>
  <c r="ID37" i="6" s="1"/>
  <c r="IC37" i="6" a="1"/>
  <c r="IC37" i="6" s="1"/>
  <c r="IB37" i="6" a="1"/>
  <c r="IB37" i="6" s="1"/>
  <c r="IA37" i="6" a="1"/>
  <c r="IA37" i="6" s="1"/>
  <c r="HZ37" i="6" a="1"/>
  <c r="HZ37" i="6" s="1"/>
  <c r="HY37" i="6" a="1"/>
  <c r="HY37" i="6" s="1"/>
  <c r="HX37" i="6" a="1"/>
  <c r="HX37" i="6" s="1"/>
  <c r="HW37" i="6" a="1"/>
  <c r="HW37" i="6" s="1"/>
  <c r="HV37" i="6" a="1"/>
  <c r="HV37" i="6" s="1"/>
  <c r="HU37" i="6" a="1"/>
  <c r="HU37" i="6" s="1"/>
  <c r="HT37" i="6" a="1"/>
  <c r="HT37" i="6" s="1"/>
  <c r="HS37" i="6" a="1"/>
  <c r="HS37" i="6" s="1"/>
  <c r="HR37" i="6" a="1"/>
  <c r="HR37" i="6" s="1"/>
  <c r="HQ37" i="6" a="1"/>
  <c r="HQ37" i="6" s="1"/>
  <c r="HP37" i="6" a="1"/>
  <c r="HP37" i="6" s="1"/>
  <c r="HO37" i="6" a="1"/>
  <c r="HO37" i="6" s="1"/>
  <c r="HN37" i="6" a="1"/>
  <c r="HN37" i="6" s="1"/>
  <c r="HM37" i="6" a="1"/>
  <c r="HM37" i="6" s="1"/>
  <c r="HL37" i="6" a="1"/>
  <c r="HL37" i="6" s="1"/>
  <c r="HK37" i="6" a="1"/>
  <c r="HK37" i="6" s="1"/>
  <c r="HJ37" i="6" a="1"/>
  <c r="HJ37" i="6" s="1"/>
  <c r="HI37" i="6" a="1"/>
  <c r="HI37" i="6" s="1"/>
  <c r="HH37" i="6" a="1"/>
  <c r="HH37" i="6" s="1"/>
  <c r="HG37" i="6" a="1"/>
  <c r="HG37" i="6" s="1"/>
  <c r="HF37" i="6" a="1"/>
  <c r="HF37" i="6" s="1"/>
  <c r="HE37" i="6" a="1"/>
  <c r="HE37" i="6" s="1"/>
  <c r="HD37" i="6" a="1"/>
  <c r="HD37" i="6" s="1"/>
  <c r="HC37" i="6" a="1"/>
  <c r="HC37" i="6" s="1"/>
  <c r="HB37" i="6" a="1"/>
  <c r="HB37" i="6" s="1"/>
  <c r="HA37" i="6" a="1"/>
  <c r="HA37" i="6" s="1"/>
  <c r="GZ37" i="6" a="1"/>
  <c r="GZ37" i="6" s="1"/>
  <c r="GY37" i="6" a="1"/>
  <c r="GY37" i="6" s="1"/>
  <c r="GX37" i="6" a="1"/>
  <c r="GX37" i="6" s="1"/>
  <c r="GW37" i="6" a="1"/>
  <c r="GW37" i="6" s="1"/>
  <c r="GV37" i="6" a="1"/>
  <c r="GV37" i="6" s="1"/>
  <c r="GU37" i="6" a="1"/>
  <c r="GU37" i="6" s="1"/>
  <c r="GT37" i="6" a="1"/>
  <c r="GT37" i="6" s="1"/>
  <c r="GS37" i="6" a="1"/>
  <c r="GS37" i="6" s="1"/>
  <c r="GR37" i="6" a="1"/>
  <c r="GR37" i="6" s="1"/>
  <c r="GQ37" i="6" a="1"/>
  <c r="GQ37" i="6" s="1"/>
  <c r="GP37" i="6" a="1"/>
  <c r="GP37" i="6" s="1"/>
  <c r="GO37" i="6" a="1"/>
  <c r="GO37" i="6" s="1"/>
  <c r="GN37" i="6" a="1"/>
  <c r="GN37" i="6" s="1"/>
  <c r="GM37" i="6" a="1"/>
  <c r="GM37" i="6" s="1"/>
  <c r="GL37" i="6" a="1"/>
  <c r="GL37" i="6" s="1"/>
  <c r="GK37" i="6" a="1"/>
  <c r="GK37" i="6" s="1"/>
  <c r="GJ37" i="6" a="1"/>
  <c r="GJ37" i="6" s="1"/>
  <c r="GI37" i="6" a="1"/>
  <c r="GI37" i="6" s="1"/>
  <c r="GH37" i="6" a="1"/>
  <c r="GH37" i="6" s="1"/>
  <c r="GG37" i="6" a="1"/>
  <c r="GG37" i="6" s="1"/>
  <c r="GF37" i="6" a="1"/>
  <c r="GF37" i="6" s="1"/>
  <c r="GE37" i="6" a="1"/>
  <c r="GE37" i="6" s="1"/>
  <c r="GD37" i="6" a="1"/>
  <c r="GD37" i="6" s="1"/>
  <c r="GC37" i="6" a="1"/>
  <c r="GC37" i="6" s="1"/>
  <c r="GB37" i="6" a="1"/>
  <c r="GB37" i="6" s="1"/>
  <c r="GA37" i="6" a="1"/>
  <c r="GA37" i="6" s="1"/>
  <c r="FZ37" i="6" a="1"/>
  <c r="FZ37" i="6" s="1"/>
  <c r="FY37" i="6" a="1"/>
  <c r="FY37" i="6" s="1"/>
  <c r="FX37" i="6" a="1"/>
  <c r="FX37" i="6" s="1"/>
  <c r="FW37" i="6" a="1"/>
  <c r="FW37" i="6" s="1"/>
  <c r="FV37" i="6" a="1"/>
  <c r="FV37" i="6" s="1"/>
  <c r="FU37" i="6" a="1"/>
  <c r="FU37" i="6" s="1"/>
  <c r="FT37" i="6" a="1"/>
  <c r="FT37" i="6" s="1"/>
  <c r="FS37" i="6" a="1"/>
  <c r="FS37" i="6" s="1"/>
  <c r="FR37" i="6" a="1"/>
  <c r="FR37" i="6" s="1"/>
  <c r="FQ37" i="6" a="1"/>
  <c r="FQ37" i="6" s="1"/>
  <c r="FP37" i="6" a="1"/>
  <c r="FP37" i="6" s="1"/>
  <c r="FO37" i="6" a="1"/>
  <c r="FO37" i="6" s="1"/>
  <c r="FN37" i="6" a="1"/>
  <c r="FN37" i="6" s="1"/>
  <c r="FM37" i="6" a="1"/>
  <c r="FM37" i="6" s="1"/>
  <c r="FL37" i="6" a="1"/>
  <c r="FL37" i="6" s="1"/>
  <c r="FK37" i="6" a="1"/>
  <c r="FK37" i="6" s="1"/>
  <c r="FJ37" i="6" a="1"/>
  <c r="FJ37" i="6" s="1"/>
  <c r="FI37" i="6" a="1"/>
  <c r="FI37" i="6" s="1"/>
  <c r="FH37" i="6" a="1"/>
  <c r="FH37" i="6" s="1"/>
  <c r="FG37" i="6" a="1"/>
  <c r="FG37" i="6" s="1"/>
  <c r="FF37" i="6" a="1"/>
  <c r="FF37" i="6" s="1"/>
  <c r="FE37" i="6" a="1"/>
  <c r="FE37" i="6" s="1"/>
  <c r="FD37" i="6" a="1"/>
  <c r="FD37" i="6" s="1"/>
  <c r="FC37" i="6" a="1"/>
  <c r="FC37" i="6" s="1"/>
  <c r="FB37" i="6" a="1"/>
  <c r="FB37" i="6" s="1"/>
  <c r="FA37" i="6" a="1"/>
  <c r="FA37" i="6" s="1"/>
  <c r="EZ37" i="6" a="1"/>
  <c r="EZ37" i="6" s="1"/>
  <c r="EY37" i="6" a="1"/>
  <c r="EY37" i="6" s="1"/>
  <c r="EX37" i="6" a="1"/>
  <c r="EX37" i="6" s="1"/>
  <c r="EW37" i="6" a="1"/>
  <c r="EW37" i="6" s="1"/>
  <c r="EV37" i="6" a="1"/>
  <c r="EV37" i="6" s="1"/>
  <c r="EU37" i="6" a="1"/>
  <c r="EU37" i="6" s="1"/>
  <c r="ET37" i="6" a="1"/>
  <c r="ET37" i="6" s="1"/>
  <c r="ES37" i="6" a="1"/>
  <c r="ES37" i="6" s="1"/>
  <c r="ER37" i="6" a="1"/>
  <c r="ER37" i="6" s="1"/>
  <c r="EQ37" i="6" a="1"/>
  <c r="EQ37" i="6" s="1"/>
  <c r="EP37" i="6" a="1"/>
  <c r="EP37" i="6" s="1"/>
  <c r="EO37" i="6" a="1"/>
  <c r="EO37" i="6" s="1"/>
  <c r="EN37" i="6" a="1"/>
  <c r="EN37" i="6" s="1"/>
  <c r="EM37" i="6" a="1"/>
  <c r="EM37" i="6" s="1"/>
  <c r="EL37" i="6" a="1"/>
  <c r="EL37" i="6" s="1"/>
  <c r="EK37" i="6" a="1"/>
  <c r="EK37" i="6" s="1"/>
  <c r="EJ37" i="6" a="1"/>
  <c r="EJ37" i="6" s="1"/>
  <c r="EI37" i="6" a="1"/>
  <c r="EI37" i="6" s="1"/>
  <c r="EH37" i="6" a="1"/>
  <c r="EH37" i="6" s="1"/>
  <c r="EG37" i="6" a="1"/>
  <c r="EG37" i="6" s="1"/>
  <c r="EF37" i="6" a="1"/>
  <c r="EF37" i="6" s="1"/>
  <c r="EE37" i="6" a="1"/>
  <c r="EE37" i="6" s="1"/>
  <c r="ED37" i="6" a="1"/>
  <c r="ED37" i="6" s="1"/>
  <c r="EC37" i="6" a="1"/>
  <c r="EC37" i="6" s="1"/>
  <c r="EB37" i="6" a="1"/>
  <c r="EB37" i="6" s="1"/>
  <c r="EA37" i="6" a="1"/>
  <c r="EA37" i="6" s="1"/>
  <c r="DZ37" i="6" a="1"/>
  <c r="DZ37" i="6" s="1"/>
  <c r="DY37" i="6" a="1"/>
  <c r="DY37" i="6" s="1"/>
  <c r="DX37" i="6" a="1"/>
  <c r="DX37" i="6" s="1"/>
  <c r="DW37" i="6" a="1"/>
  <c r="DW37" i="6" s="1"/>
  <c r="DV37" i="6" a="1"/>
  <c r="DV37" i="6" s="1"/>
  <c r="DU37" i="6" a="1"/>
  <c r="DU37" i="6" s="1"/>
  <c r="DT37" i="6" a="1"/>
  <c r="DT37" i="6" s="1"/>
  <c r="DS37" i="6" a="1"/>
  <c r="DS37" i="6" s="1"/>
  <c r="DR37" i="6" a="1"/>
  <c r="DR37" i="6" s="1"/>
  <c r="DQ37" i="6" a="1"/>
  <c r="DQ37" i="6" s="1"/>
  <c r="DP37" i="6" a="1"/>
  <c r="DP37" i="6" s="1"/>
  <c r="DO37" i="6" a="1"/>
  <c r="DO37" i="6" s="1"/>
  <c r="DN37" i="6" a="1"/>
  <c r="DN37" i="6" s="1"/>
  <c r="DM37" i="6" a="1"/>
  <c r="DM37" i="6" s="1"/>
  <c r="DL37" i="6" a="1"/>
  <c r="DL37" i="6" s="1"/>
  <c r="DK37" i="6" a="1"/>
  <c r="DK37" i="6" s="1"/>
  <c r="DJ37" i="6" a="1"/>
  <c r="DJ37" i="6" s="1"/>
  <c r="DI37" i="6" a="1"/>
  <c r="DI37" i="6" s="1"/>
  <c r="DH37" i="6" a="1"/>
  <c r="DH37" i="6" s="1"/>
  <c r="DG37" i="6" a="1"/>
  <c r="DG37" i="6" s="1"/>
  <c r="DF37" i="6" a="1"/>
  <c r="DF37" i="6" s="1"/>
  <c r="DE37" i="6" a="1"/>
  <c r="DE37" i="6" s="1"/>
  <c r="DD37" i="6" a="1"/>
  <c r="DD37" i="6" s="1"/>
  <c r="DC37" i="6" a="1"/>
  <c r="DC37" i="6" s="1"/>
  <c r="DB37" i="6" a="1"/>
  <c r="DB37" i="6" s="1"/>
  <c r="DA37" i="6" a="1"/>
  <c r="DA37" i="6" s="1"/>
  <c r="CZ37" i="6" a="1"/>
  <c r="CZ37" i="6" s="1"/>
  <c r="CY37" i="6" a="1"/>
  <c r="CY37" i="6" s="1"/>
  <c r="CX37" i="6" a="1"/>
  <c r="CX37" i="6" s="1"/>
  <c r="CW37" i="6" a="1"/>
  <c r="CW37" i="6" s="1"/>
  <c r="CV37" i="6" a="1"/>
  <c r="CV37" i="6" s="1"/>
  <c r="CU37" i="6" a="1"/>
  <c r="CU37" i="6" s="1"/>
  <c r="CT37" i="6" a="1"/>
  <c r="CT37" i="6" s="1"/>
  <c r="CS37" i="6" a="1"/>
  <c r="CS37" i="6" s="1"/>
  <c r="CR37" i="6" a="1"/>
  <c r="CR37" i="6" s="1"/>
  <c r="CQ37" i="6" a="1"/>
  <c r="CQ37" i="6" s="1"/>
  <c r="CP37" i="6" a="1"/>
  <c r="CP37" i="6" s="1"/>
  <c r="CO37" i="6" a="1"/>
  <c r="CO37" i="6" s="1"/>
  <c r="CN37" i="6" a="1"/>
  <c r="CN37" i="6" s="1"/>
  <c r="CM37" i="6" a="1"/>
  <c r="CM37" i="6" s="1"/>
  <c r="CL37" i="6" a="1"/>
  <c r="CL37" i="6" s="1"/>
  <c r="CK37" i="6" a="1"/>
  <c r="CK37" i="6" s="1"/>
  <c r="CJ37" i="6" a="1"/>
  <c r="CJ37" i="6" s="1"/>
  <c r="CI37" i="6" a="1"/>
  <c r="CI37" i="6" s="1"/>
  <c r="CH37" i="6" a="1"/>
  <c r="CH37" i="6" s="1"/>
  <c r="CG37" i="6" a="1"/>
  <c r="CG37" i="6" s="1"/>
  <c r="CF37" i="6" a="1"/>
  <c r="CF37" i="6" s="1"/>
  <c r="CE37" i="6" a="1"/>
  <c r="CE37" i="6" s="1"/>
  <c r="CD37" i="6" a="1"/>
  <c r="CD37" i="6" s="1"/>
  <c r="CC37" i="6" a="1"/>
  <c r="CC37" i="6" s="1"/>
  <c r="CB37" i="6" a="1"/>
  <c r="CB37" i="6" s="1"/>
  <c r="CA37" i="6" a="1"/>
  <c r="CA37" i="6" s="1"/>
  <c r="BZ37" i="6" a="1"/>
  <c r="BZ37" i="6" s="1"/>
  <c r="BY37" i="6" a="1"/>
  <c r="BY37" i="6" s="1"/>
  <c r="BX37" i="6" a="1"/>
  <c r="BX37" i="6" s="1"/>
  <c r="BW37" i="6" a="1"/>
  <c r="BW37" i="6" s="1"/>
  <c r="BV37" i="6" a="1"/>
  <c r="BV37" i="6" s="1"/>
  <c r="BU37" i="6" a="1"/>
  <c r="BU37" i="6" s="1"/>
  <c r="BT37" i="6" a="1"/>
  <c r="BT37" i="6" s="1"/>
  <c r="BS37" i="6" a="1"/>
  <c r="BS37" i="6" s="1"/>
  <c r="BR37" i="6" a="1"/>
  <c r="BR37" i="6" s="1"/>
  <c r="BQ37" i="6" a="1"/>
  <c r="BQ37" i="6" s="1"/>
  <c r="BP37" i="6" a="1"/>
  <c r="BP37" i="6" s="1"/>
  <c r="BO37" i="6" a="1"/>
  <c r="BO37" i="6" s="1"/>
  <c r="BN37" i="6" a="1"/>
  <c r="BN37" i="6" s="1"/>
  <c r="BM37" i="6" a="1"/>
  <c r="BM37" i="6" s="1"/>
  <c r="BL37" i="6" a="1"/>
  <c r="BL37" i="6" s="1"/>
  <c r="BK37" i="6" a="1"/>
  <c r="BK37" i="6" s="1"/>
  <c r="BJ37" i="6" a="1"/>
  <c r="BJ37" i="6" s="1"/>
  <c r="BI37" i="6" a="1"/>
  <c r="BI37" i="6" s="1"/>
  <c r="BH37" i="6" a="1"/>
  <c r="BH37" i="6" s="1"/>
  <c r="BG37" i="6" a="1"/>
  <c r="BG37" i="6" s="1"/>
  <c r="BF37" i="6" a="1"/>
  <c r="BF37" i="6" s="1"/>
  <c r="BE37" i="6" a="1"/>
  <c r="BE37" i="6" s="1"/>
  <c r="BD37" i="6" a="1"/>
  <c r="BD37" i="6" s="1"/>
  <c r="BC37" i="6" a="1"/>
  <c r="BC37" i="6" s="1"/>
  <c r="BB37" i="6" a="1"/>
  <c r="BB37" i="6" s="1"/>
  <c r="BA37" i="6" a="1"/>
  <c r="BA37" i="6" s="1"/>
  <c r="AZ37" i="6" a="1"/>
  <c r="AZ37" i="6" s="1"/>
  <c r="AY37" i="6" a="1"/>
  <c r="AY37" i="6" s="1"/>
  <c r="AX37" i="6" a="1"/>
  <c r="AX37" i="6" s="1"/>
  <c r="AW37" i="6" a="1"/>
  <c r="AW37" i="6" s="1"/>
  <c r="AV37" i="6" a="1"/>
  <c r="AV37" i="6" s="1"/>
  <c r="AU37" i="6" a="1"/>
  <c r="AU37" i="6" s="1"/>
  <c r="AT37" i="6" a="1"/>
  <c r="AT37" i="6" s="1"/>
  <c r="AQ37" i="6"/>
  <c r="AN37" i="6"/>
  <c r="AK37"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IK36" i="6" a="1"/>
  <c r="IK36" i="6" s="1"/>
  <c r="IJ36" i="6" a="1"/>
  <c r="IJ36" i="6" s="1"/>
  <c r="II36" i="6" a="1"/>
  <c r="II36" i="6" s="1"/>
  <c r="IH36" i="6" a="1"/>
  <c r="IH36" i="6" s="1"/>
  <c r="IG36" i="6" a="1"/>
  <c r="IG36" i="6" s="1"/>
  <c r="IF36" i="6" a="1"/>
  <c r="IF36" i="6" s="1"/>
  <c r="IE36" i="6" a="1"/>
  <c r="IE36" i="6" s="1"/>
  <c r="ID36" i="6" a="1"/>
  <c r="ID36" i="6" s="1"/>
  <c r="IC36" i="6" a="1"/>
  <c r="IC36" i="6" s="1"/>
  <c r="IB36" i="6" a="1"/>
  <c r="IB36" i="6" s="1"/>
  <c r="IA36" i="6" a="1"/>
  <c r="IA36" i="6" s="1"/>
  <c r="HZ36" i="6" a="1"/>
  <c r="HZ36" i="6" s="1"/>
  <c r="HY36" i="6" a="1"/>
  <c r="HY36" i="6" s="1"/>
  <c r="HX36" i="6" a="1"/>
  <c r="HX36" i="6" s="1"/>
  <c r="HW36" i="6" a="1"/>
  <c r="HW36" i="6" s="1"/>
  <c r="HV36" i="6" a="1"/>
  <c r="HV36" i="6" s="1"/>
  <c r="HU36" i="6" a="1"/>
  <c r="HU36" i="6" s="1"/>
  <c r="HT36" i="6" a="1"/>
  <c r="HT36" i="6" s="1"/>
  <c r="HS36" i="6" a="1"/>
  <c r="HS36" i="6" s="1"/>
  <c r="HR36" i="6" a="1"/>
  <c r="HR36" i="6" s="1"/>
  <c r="HQ36" i="6" a="1"/>
  <c r="HQ36" i="6" s="1"/>
  <c r="HP36" i="6" a="1"/>
  <c r="HP36" i="6" s="1"/>
  <c r="HO36" i="6" a="1"/>
  <c r="HO36" i="6" s="1"/>
  <c r="HN36" i="6" a="1"/>
  <c r="HN36" i="6" s="1"/>
  <c r="HM36" i="6" a="1"/>
  <c r="HM36" i="6" s="1"/>
  <c r="HL36" i="6" a="1"/>
  <c r="HL36" i="6" s="1"/>
  <c r="HK36" i="6" a="1"/>
  <c r="HK36" i="6" s="1"/>
  <c r="HJ36" i="6" a="1"/>
  <c r="HJ36" i="6" s="1"/>
  <c r="HI36" i="6" a="1"/>
  <c r="HI36" i="6" s="1"/>
  <c r="HH36" i="6" a="1"/>
  <c r="HH36" i="6" s="1"/>
  <c r="HG36" i="6" a="1"/>
  <c r="HG36" i="6" s="1"/>
  <c r="HF36" i="6" a="1"/>
  <c r="HF36" i="6" s="1"/>
  <c r="HE36" i="6" a="1"/>
  <c r="HE36" i="6" s="1"/>
  <c r="HD36" i="6" a="1"/>
  <c r="HD36" i="6" s="1"/>
  <c r="HC36" i="6" a="1"/>
  <c r="HC36" i="6" s="1"/>
  <c r="HB36" i="6" a="1"/>
  <c r="HB36" i="6" s="1"/>
  <c r="HA36" i="6" a="1"/>
  <c r="HA36" i="6" s="1"/>
  <c r="GZ36" i="6" a="1"/>
  <c r="GZ36" i="6" s="1"/>
  <c r="GY36" i="6" a="1"/>
  <c r="GY36" i="6" s="1"/>
  <c r="GX36" i="6" a="1"/>
  <c r="GX36" i="6" s="1"/>
  <c r="GW36" i="6" a="1"/>
  <c r="GW36" i="6" s="1"/>
  <c r="GV36" i="6" a="1"/>
  <c r="GV36" i="6" s="1"/>
  <c r="GU36" i="6" a="1"/>
  <c r="GU36" i="6" s="1"/>
  <c r="GT36" i="6" a="1"/>
  <c r="GT36" i="6" s="1"/>
  <c r="GS36" i="6" a="1"/>
  <c r="GS36" i="6" s="1"/>
  <c r="GR36" i="6" a="1"/>
  <c r="GR36" i="6" s="1"/>
  <c r="GQ36" i="6" a="1"/>
  <c r="GQ36" i="6" s="1"/>
  <c r="GP36" i="6" a="1"/>
  <c r="GP36" i="6" s="1"/>
  <c r="GO36" i="6" a="1"/>
  <c r="GO36" i="6" s="1"/>
  <c r="GN36" i="6" a="1"/>
  <c r="GN36" i="6" s="1"/>
  <c r="GM36" i="6" a="1"/>
  <c r="GM36" i="6" s="1"/>
  <c r="GL36" i="6" a="1"/>
  <c r="GL36" i="6" s="1"/>
  <c r="GK36" i="6" a="1"/>
  <c r="GK36" i="6" s="1"/>
  <c r="GJ36" i="6" a="1"/>
  <c r="GJ36" i="6" s="1"/>
  <c r="GI36" i="6" a="1"/>
  <c r="GI36" i="6" s="1"/>
  <c r="GH36" i="6" a="1"/>
  <c r="GH36" i="6" s="1"/>
  <c r="GG36" i="6" a="1"/>
  <c r="GG36" i="6" s="1"/>
  <c r="GF36" i="6" a="1"/>
  <c r="GF36" i="6" s="1"/>
  <c r="GE36" i="6" a="1"/>
  <c r="GE36" i="6" s="1"/>
  <c r="GD36" i="6" a="1"/>
  <c r="GD36" i="6" s="1"/>
  <c r="GC36" i="6" a="1"/>
  <c r="GC36" i="6" s="1"/>
  <c r="GB36" i="6" a="1"/>
  <c r="GB36" i="6" s="1"/>
  <c r="GA36" i="6" a="1"/>
  <c r="GA36" i="6" s="1"/>
  <c r="FZ36" i="6" a="1"/>
  <c r="FZ36" i="6" s="1"/>
  <c r="FY36" i="6" a="1"/>
  <c r="FY36" i="6" s="1"/>
  <c r="FX36" i="6" a="1"/>
  <c r="FX36" i="6" s="1"/>
  <c r="FW36" i="6" a="1"/>
  <c r="FW36" i="6" s="1"/>
  <c r="FV36" i="6" a="1"/>
  <c r="FV36" i="6" s="1"/>
  <c r="FU36" i="6" a="1"/>
  <c r="FU36" i="6" s="1"/>
  <c r="FT36" i="6" a="1"/>
  <c r="FT36" i="6" s="1"/>
  <c r="FS36" i="6" a="1"/>
  <c r="FS36" i="6" s="1"/>
  <c r="FR36" i="6" a="1"/>
  <c r="FR36" i="6" s="1"/>
  <c r="FQ36" i="6" a="1"/>
  <c r="FQ36" i="6" s="1"/>
  <c r="FP36" i="6" a="1"/>
  <c r="FP36" i="6" s="1"/>
  <c r="FO36" i="6" a="1"/>
  <c r="FO36" i="6" s="1"/>
  <c r="FN36" i="6" a="1"/>
  <c r="FN36" i="6" s="1"/>
  <c r="FM36" i="6" a="1"/>
  <c r="FM36" i="6" s="1"/>
  <c r="FL36" i="6" a="1"/>
  <c r="FL36" i="6" s="1"/>
  <c r="FK36" i="6" a="1"/>
  <c r="FK36" i="6" s="1"/>
  <c r="FJ36" i="6" a="1"/>
  <c r="FJ36" i="6" s="1"/>
  <c r="FI36" i="6" a="1"/>
  <c r="FI36" i="6" s="1"/>
  <c r="FH36" i="6" a="1"/>
  <c r="FH36" i="6" s="1"/>
  <c r="FG36" i="6" a="1"/>
  <c r="FG36" i="6" s="1"/>
  <c r="FF36" i="6" a="1"/>
  <c r="FF36" i="6" s="1"/>
  <c r="FE36" i="6" a="1"/>
  <c r="FE36" i="6" s="1"/>
  <c r="FD36" i="6" a="1"/>
  <c r="FD36" i="6" s="1"/>
  <c r="FC36" i="6" a="1"/>
  <c r="FC36" i="6" s="1"/>
  <c r="FB36" i="6" a="1"/>
  <c r="FB36" i="6" s="1"/>
  <c r="FA36" i="6" a="1"/>
  <c r="FA36" i="6" s="1"/>
  <c r="EZ36" i="6" a="1"/>
  <c r="EZ36" i="6" s="1"/>
  <c r="EY36" i="6" a="1"/>
  <c r="EY36" i="6" s="1"/>
  <c r="EX36" i="6" a="1"/>
  <c r="EX36" i="6" s="1"/>
  <c r="EW36" i="6" a="1"/>
  <c r="EW36" i="6" s="1"/>
  <c r="EV36" i="6" a="1"/>
  <c r="EV36" i="6" s="1"/>
  <c r="EU36" i="6" a="1"/>
  <c r="EU36" i="6" s="1"/>
  <c r="ET36" i="6" a="1"/>
  <c r="ET36" i="6" s="1"/>
  <c r="ES36" i="6" a="1"/>
  <c r="ES36" i="6" s="1"/>
  <c r="ER36" i="6" a="1"/>
  <c r="ER36" i="6" s="1"/>
  <c r="EQ36" i="6" a="1"/>
  <c r="EQ36" i="6" s="1"/>
  <c r="EP36" i="6" a="1"/>
  <c r="EP36" i="6" s="1"/>
  <c r="EO36" i="6" a="1"/>
  <c r="EO36" i="6" s="1"/>
  <c r="EN36" i="6" a="1"/>
  <c r="EN36" i="6" s="1"/>
  <c r="EM36" i="6" a="1"/>
  <c r="EM36" i="6" s="1"/>
  <c r="EL36" i="6" a="1"/>
  <c r="EL36" i="6" s="1"/>
  <c r="EK36" i="6" a="1"/>
  <c r="EK36" i="6" s="1"/>
  <c r="EJ36" i="6" a="1"/>
  <c r="EJ36" i="6" s="1"/>
  <c r="EI36" i="6" a="1"/>
  <c r="EI36" i="6" s="1"/>
  <c r="EH36" i="6" a="1"/>
  <c r="EH36" i="6" s="1"/>
  <c r="EG36" i="6" a="1"/>
  <c r="EG36" i="6" s="1"/>
  <c r="EF36" i="6" a="1"/>
  <c r="EF36" i="6" s="1"/>
  <c r="EE36" i="6" a="1"/>
  <c r="EE36" i="6" s="1"/>
  <c r="ED36" i="6" a="1"/>
  <c r="ED36" i="6" s="1"/>
  <c r="EC36" i="6" a="1"/>
  <c r="EC36" i="6" s="1"/>
  <c r="EB36" i="6" a="1"/>
  <c r="EB36" i="6" s="1"/>
  <c r="EA36" i="6" a="1"/>
  <c r="EA36" i="6" s="1"/>
  <c r="DZ36" i="6" a="1"/>
  <c r="DZ36" i="6" s="1"/>
  <c r="DY36" i="6" a="1"/>
  <c r="DY36" i="6" s="1"/>
  <c r="DX36" i="6" a="1"/>
  <c r="DX36" i="6" s="1"/>
  <c r="DW36" i="6" a="1"/>
  <c r="DW36" i="6" s="1"/>
  <c r="DV36" i="6" a="1"/>
  <c r="DV36" i="6" s="1"/>
  <c r="DU36" i="6" a="1"/>
  <c r="DU36" i="6" s="1"/>
  <c r="DT36" i="6" a="1"/>
  <c r="DT36" i="6" s="1"/>
  <c r="DS36" i="6" a="1"/>
  <c r="DS36" i="6" s="1"/>
  <c r="DR36" i="6" a="1"/>
  <c r="DR36" i="6" s="1"/>
  <c r="DQ36" i="6" a="1"/>
  <c r="DQ36" i="6" s="1"/>
  <c r="DP36" i="6" a="1"/>
  <c r="DP36" i="6" s="1"/>
  <c r="DO36" i="6" a="1"/>
  <c r="DO36" i="6" s="1"/>
  <c r="DN36" i="6" a="1"/>
  <c r="DN36" i="6" s="1"/>
  <c r="DM36" i="6" a="1"/>
  <c r="DM36" i="6" s="1"/>
  <c r="DL36" i="6" a="1"/>
  <c r="DL36" i="6" s="1"/>
  <c r="DK36" i="6" a="1"/>
  <c r="DK36" i="6" s="1"/>
  <c r="DJ36" i="6" a="1"/>
  <c r="DJ36" i="6" s="1"/>
  <c r="DI36" i="6" a="1"/>
  <c r="DI36" i="6" s="1"/>
  <c r="DH36" i="6" a="1"/>
  <c r="DH36" i="6" s="1"/>
  <c r="DG36" i="6" a="1"/>
  <c r="DG36" i="6" s="1"/>
  <c r="DF36" i="6" a="1"/>
  <c r="DF36" i="6" s="1"/>
  <c r="DE36" i="6" a="1"/>
  <c r="DE36" i="6" s="1"/>
  <c r="DD36" i="6" a="1"/>
  <c r="DD36" i="6" s="1"/>
  <c r="DC36" i="6" a="1"/>
  <c r="DC36" i="6" s="1"/>
  <c r="DB36" i="6" a="1"/>
  <c r="DB36" i="6" s="1"/>
  <c r="DA36" i="6" a="1"/>
  <c r="DA36" i="6" s="1"/>
  <c r="CZ36" i="6" a="1"/>
  <c r="CZ36" i="6" s="1"/>
  <c r="CY36" i="6" a="1"/>
  <c r="CY36" i="6" s="1"/>
  <c r="CX36" i="6" a="1"/>
  <c r="CX36" i="6" s="1"/>
  <c r="CW36" i="6" a="1"/>
  <c r="CW36" i="6" s="1"/>
  <c r="CV36" i="6" a="1"/>
  <c r="CV36" i="6" s="1"/>
  <c r="CU36" i="6" a="1"/>
  <c r="CU36" i="6" s="1"/>
  <c r="CT36" i="6" a="1"/>
  <c r="CT36" i="6" s="1"/>
  <c r="CS36" i="6" a="1"/>
  <c r="CS36" i="6" s="1"/>
  <c r="CR36" i="6" a="1"/>
  <c r="CR36" i="6" s="1"/>
  <c r="CQ36" i="6" a="1"/>
  <c r="CQ36" i="6" s="1"/>
  <c r="CP36" i="6" a="1"/>
  <c r="CP36" i="6" s="1"/>
  <c r="CO36" i="6" a="1"/>
  <c r="CO36" i="6" s="1"/>
  <c r="CN36" i="6" a="1"/>
  <c r="CN36" i="6" s="1"/>
  <c r="CM36" i="6" a="1"/>
  <c r="CM36" i="6" s="1"/>
  <c r="CL36" i="6" a="1"/>
  <c r="CL36" i="6" s="1"/>
  <c r="CK36" i="6" a="1"/>
  <c r="CK36" i="6" s="1"/>
  <c r="CJ36" i="6" a="1"/>
  <c r="CJ36" i="6" s="1"/>
  <c r="CI36" i="6" a="1"/>
  <c r="CI36" i="6" s="1"/>
  <c r="CH36" i="6" a="1"/>
  <c r="CH36" i="6" s="1"/>
  <c r="CG36" i="6" a="1"/>
  <c r="CG36" i="6" s="1"/>
  <c r="CF36" i="6" a="1"/>
  <c r="CF36" i="6" s="1"/>
  <c r="CE36" i="6" a="1"/>
  <c r="CE36" i="6" s="1"/>
  <c r="CD36" i="6" a="1"/>
  <c r="CD36" i="6" s="1"/>
  <c r="CC36" i="6" a="1"/>
  <c r="CC36" i="6" s="1"/>
  <c r="CB36" i="6" a="1"/>
  <c r="CB36" i="6" s="1"/>
  <c r="CA36" i="6" a="1"/>
  <c r="CA36" i="6" s="1"/>
  <c r="BZ36" i="6" a="1"/>
  <c r="BZ36" i="6" s="1"/>
  <c r="BY36" i="6" a="1"/>
  <c r="BY36" i="6" s="1"/>
  <c r="BX36" i="6" a="1"/>
  <c r="BX36" i="6" s="1"/>
  <c r="BW36" i="6" a="1"/>
  <c r="BW36" i="6" s="1"/>
  <c r="BV36" i="6" a="1"/>
  <c r="BV36" i="6" s="1"/>
  <c r="BU36" i="6" a="1"/>
  <c r="BU36" i="6" s="1"/>
  <c r="BT36" i="6" a="1"/>
  <c r="BT36" i="6" s="1"/>
  <c r="BS36" i="6" a="1"/>
  <c r="BS36" i="6" s="1"/>
  <c r="BR36" i="6" a="1"/>
  <c r="BR36" i="6" s="1"/>
  <c r="BQ36" i="6" a="1"/>
  <c r="BQ36" i="6" s="1"/>
  <c r="BP36" i="6" a="1"/>
  <c r="BP36" i="6" s="1"/>
  <c r="BO36" i="6" a="1"/>
  <c r="BO36" i="6" s="1"/>
  <c r="BN36" i="6" a="1"/>
  <c r="BN36" i="6" s="1"/>
  <c r="BM36" i="6" a="1"/>
  <c r="BM36" i="6" s="1"/>
  <c r="BL36" i="6" a="1"/>
  <c r="BL36" i="6" s="1"/>
  <c r="BK36" i="6" a="1"/>
  <c r="BK36" i="6" s="1"/>
  <c r="BJ36" i="6" a="1"/>
  <c r="BJ36" i="6" s="1"/>
  <c r="BI36" i="6" a="1"/>
  <c r="BI36" i="6" s="1"/>
  <c r="BH36" i="6" a="1"/>
  <c r="BH36" i="6" s="1"/>
  <c r="BG36" i="6" a="1"/>
  <c r="BG36" i="6" s="1"/>
  <c r="BF36" i="6" a="1"/>
  <c r="BF36" i="6" s="1"/>
  <c r="BE36" i="6" a="1"/>
  <c r="BE36" i="6" s="1"/>
  <c r="BD36" i="6" a="1"/>
  <c r="BD36" i="6" s="1"/>
  <c r="BC36" i="6" a="1"/>
  <c r="BC36" i="6" s="1"/>
  <c r="BB36" i="6" a="1"/>
  <c r="BB36" i="6" s="1"/>
  <c r="BA36" i="6" a="1"/>
  <c r="BA36" i="6" s="1"/>
  <c r="AZ36" i="6" a="1"/>
  <c r="AZ36" i="6" s="1"/>
  <c r="AY36" i="6" a="1"/>
  <c r="AY36" i="6" s="1"/>
  <c r="AX36" i="6" a="1"/>
  <c r="AX36" i="6" s="1"/>
  <c r="AW36" i="6" a="1"/>
  <c r="AW36" i="6" s="1"/>
  <c r="AV36" i="6" a="1"/>
  <c r="AV36" i="6" s="1"/>
  <c r="AU36" i="6" a="1"/>
  <c r="AU36" i="6" s="1"/>
  <c r="AT36" i="6" a="1"/>
  <c r="AT36" i="6" s="1"/>
  <c r="AQ36" i="6"/>
  <c r="AN36" i="6"/>
  <c r="AK36"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IK35" i="6" a="1"/>
  <c r="IK35" i="6" s="1"/>
  <c r="IJ35" i="6" a="1"/>
  <c r="IJ35" i="6" s="1"/>
  <c r="II35" i="6" a="1"/>
  <c r="II35" i="6" s="1"/>
  <c r="IH35" i="6" a="1"/>
  <c r="IH35" i="6" s="1"/>
  <c r="IG35" i="6" a="1"/>
  <c r="IG35" i="6" s="1"/>
  <c r="IF35" i="6" a="1"/>
  <c r="IF35" i="6" s="1"/>
  <c r="IE35" i="6" a="1"/>
  <c r="IE35" i="6" s="1"/>
  <c r="ID35" i="6" a="1"/>
  <c r="ID35" i="6" s="1"/>
  <c r="IC35" i="6" a="1"/>
  <c r="IC35" i="6" s="1"/>
  <c r="IB35" i="6" a="1"/>
  <c r="IB35" i="6" s="1"/>
  <c r="IA35" i="6" a="1"/>
  <c r="IA35" i="6" s="1"/>
  <c r="HZ35" i="6" a="1"/>
  <c r="HZ35" i="6" s="1"/>
  <c r="HY35" i="6" a="1"/>
  <c r="HY35" i="6" s="1"/>
  <c r="HX35" i="6" a="1"/>
  <c r="HX35" i="6" s="1"/>
  <c r="HW35" i="6" a="1"/>
  <c r="HW35" i="6" s="1"/>
  <c r="HV35" i="6" a="1"/>
  <c r="HV35" i="6" s="1"/>
  <c r="HU35" i="6" a="1"/>
  <c r="HU35" i="6" s="1"/>
  <c r="HT35" i="6" a="1"/>
  <c r="HT35" i="6" s="1"/>
  <c r="HS35" i="6" a="1"/>
  <c r="HS35" i="6" s="1"/>
  <c r="HR35" i="6" a="1"/>
  <c r="HR35" i="6" s="1"/>
  <c r="HQ35" i="6" a="1"/>
  <c r="HQ35" i="6" s="1"/>
  <c r="HP35" i="6" a="1"/>
  <c r="HP35" i="6" s="1"/>
  <c r="HO35" i="6" a="1"/>
  <c r="HO35" i="6" s="1"/>
  <c r="HN35" i="6" a="1"/>
  <c r="HN35" i="6" s="1"/>
  <c r="HM35" i="6" a="1"/>
  <c r="HM35" i="6" s="1"/>
  <c r="HL35" i="6" a="1"/>
  <c r="HL35" i="6" s="1"/>
  <c r="HK35" i="6" a="1"/>
  <c r="HK35" i="6" s="1"/>
  <c r="HJ35" i="6" a="1"/>
  <c r="HJ35" i="6" s="1"/>
  <c r="HI35" i="6" a="1"/>
  <c r="HI35" i="6" s="1"/>
  <c r="HH35" i="6" a="1"/>
  <c r="HH35" i="6" s="1"/>
  <c r="HG35" i="6" a="1"/>
  <c r="HG35" i="6" s="1"/>
  <c r="HF35" i="6" a="1"/>
  <c r="HF35" i="6" s="1"/>
  <c r="HE35" i="6" a="1"/>
  <c r="HE35" i="6" s="1"/>
  <c r="HD35" i="6" a="1"/>
  <c r="HD35" i="6" s="1"/>
  <c r="HC35" i="6" a="1"/>
  <c r="HC35" i="6" s="1"/>
  <c r="HB35" i="6" a="1"/>
  <c r="HB35" i="6" s="1"/>
  <c r="HA35" i="6" a="1"/>
  <c r="HA35" i="6" s="1"/>
  <c r="GZ35" i="6" a="1"/>
  <c r="GZ35" i="6" s="1"/>
  <c r="GY35" i="6" a="1"/>
  <c r="GY35" i="6" s="1"/>
  <c r="GX35" i="6" a="1"/>
  <c r="GX35" i="6" s="1"/>
  <c r="GW35" i="6" a="1"/>
  <c r="GW35" i="6" s="1"/>
  <c r="GV35" i="6" a="1"/>
  <c r="GV35" i="6" s="1"/>
  <c r="GU35" i="6" a="1"/>
  <c r="GU35" i="6" s="1"/>
  <c r="GT35" i="6" a="1"/>
  <c r="GT35" i="6" s="1"/>
  <c r="GS35" i="6" a="1"/>
  <c r="GS35" i="6" s="1"/>
  <c r="GR35" i="6" a="1"/>
  <c r="GR35" i="6" s="1"/>
  <c r="GQ35" i="6" a="1"/>
  <c r="GQ35" i="6" s="1"/>
  <c r="GP35" i="6" a="1"/>
  <c r="GP35" i="6" s="1"/>
  <c r="GO35" i="6" a="1"/>
  <c r="GO35" i="6" s="1"/>
  <c r="GN35" i="6" a="1"/>
  <c r="GN35" i="6" s="1"/>
  <c r="GM35" i="6" a="1"/>
  <c r="GM35" i="6" s="1"/>
  <c r="GL35" i="6" a="1"/>
  <c r="GL35" i="6" s="1"/>
  <c r="GK35" i="6" a="1"/>
  <c r="GK35" i="6" s="1"/>
  <c r="GJ35" i="6" a="1"/>
  <c r="GJ35" i="6" s="1"/>
  <c r="GI35" i="6" a="1"/>
  <c r="GI35" i="6" s="1"/>
  <c r="GH35" i="6" a="1"/>
  <c r="GH35" i="6" s="1"/>
  <c r="GG35" i="6" a="1"/>
  <c r="GG35" i="6" s="1"/>
  <c r="GF35" i="6" a="1"/>
  <c r="GF35" i="6" s="1"/>
  <c r="GE35" i="6" a="1"/>
  <c r="GE35" i="6" s="1"/>
  <c r="GD35" i="6" a="1"/>
  <c r="GD35" i="6" s="1"/>
  <c r="GC35" i="6" a="1"/>
  <c r="GC35" i="6" s="1"/>
  <c r="GB35" i="6" a="1"/>
  <c r="GB35" i="6" s="1"/>
  <c r="GA35" i="6" a="1"/>
  <c r="GA35" i="6" s="1"/>
  <c r="FZ35" i="6" a="1"/>
  <c r="FZ35" i="6" s="1"/>
  <c r="FY35" i="6" a="1"/>
  <c r="FY35" i="6" s="1"/>
  <c r="FX35" i="6" a="1"/>
  <c r="FX35" i="6" s="1"/>
  <c r="FW35" i="6" a="1"/>
  <c r="FW35" i="6" s="1"/>
  <c r="FV35" i="6" a="1"/>
  <c r="FV35" i="6" s="1"/>
  <c r="FU35" i="6" a="1"/>
  <c r="FU35" i="6" s="1"/>
  <c r="FT35" i="6" a="1"/>
  <c r="FT35" i="6" s="1"/>
  <c r="FS35" i="6" a="1"/>
  <c r="FS35" i="6" s="1"/>
  <c r="FR35" i="6" a="1"/>
  <c r="FR35" i="6" s="1"/>
  <c r="FQ35" i="6" a="1"/>
  <c r="FQ35" i="6" s="1"/>
  <c r="FP35" i="6" a="1"/>
  <c r="FP35" i="6" s="1"/>
  <c r="FO35" i="6" a="1"/>
  <c r="FO35" i="6" s="1"/>
  <c r="FN35" i="6" a="1"/>
  <c r="FN35" i="6" s="1"/>
  <c r="FM35" i="6" a="1"/>
  <c r="FM35" i="6" s="1"/>
  <c r="FL35" i="6" a="1"/>
  <c r="FL35" i="6" s="1"/>
  <c r="FK35" i="6" a="1"/>
  <c r="FK35" i="6" s="1"/>
  <c r="FJ35" i="6" a="1"/>
  <c r="FJ35" i="6" s="1"/>
  <c r="FI35" i="6" a="1"/>
  <c r="FI35" i="6" s="1"/>
  <c r="FH35" i="6" a="1"/>
  <c r="FH35" i="6" s="1"/>
  <c r="FG35" i="6" a="1"/>
  <c r="FG35" i="6" s="1"/>
  <c r="FF35" i="6" a="1"/>
  <c r="FF35" i="6" s="1"/>
  <c r="FE35" i="6" a="1"/>
  <c r="FE35" i="6" s="1"/>
  <c r="FD35" i="6" a="1"/>
  <c r="FD35" i="6" s="1"/>
  <c r="FC35" i="6" a="1"/>
  <c r="FC35" i="6" s="1"/>
  <c r="FB35" i="6" a="1"/>
  <c r="FB35" i="6" s="1"/>
  <c r="FA35" i="6" a="1"/>
  <c r="FA35" i="6" s="1"/>
  <c r="EZ35" i="6" a="1"/>
  <c r="EZ35" i="6" s="1"/>
  <c r="EY35" i="6" a="1"/>
  <c r="EY35" i="6" s="1"/>
  <c r="EX35" i="6" a="1"/>
  <c r="EX35" i="6" s="1"/>
  <c r="EW35" i="6" a="1"/>
  <c r="EW35" i="6" s="1"/>
  <c r="EV35" i="6" a="1"/>
  <c r="EV35" i="6" s="1"/>
  <c r="EU35" i="6" a="1"/>
  <c r="EU35" i="6" s="1"/>
  <c r="ET35" i="6" a="1"/>
  <c r="ET35" i="6" s="1"/>
  <c r="ES35" i="6" a="1"/>
  <c r="ES35" i="6" s="1"/>
  <c r="ER35" i="6" a="1"/>
  <c r="ER35" i="6" s="1"/>
  <c r="EQ35" i="6" a="1"/>
  <c r="EQ35" i="6" s="1"/>
  <c r="EP35" i="6" a="1"/>
  <c r="EP35" i="6" s="1"/>
  <c r="EO35" i="6" a="1"/>
  <c r="EO35" i="6" s="1"/>
  <c r="EN35" i="6" a="1"/>
  <c r="EN35" i="6" s="1"/>
  <c r="EM35" i="6" a="1"/>
  <c r="EM35" i="6" s="1"/>
  <c r="EL35" i="6" a="1"/>
  <c r="EL35" i="6" s="1"/>
  <c r="EK35" i="6" a="1"/>
  <c r="EK35" i="6" s="1"/>
  <c r="EJ35" i="6" a="1"/>
  <c r="EJ35" i="6" s="1"/>
  <c r="EI35" i="6" a="1"/>
  <c r="EI35" i="6" s="1"/>
  <c r="EH35" i="6" a="1"/>
  <c r="EH35" i="6" s="1"/>
  <c r="EG35" i="6" a="1"/>
  <c r="EG35" i="6" s="1"/>
  <c r="EF35" i="6" a="1"/>
  <c r="EF35" i="6" s="1"/>
  <c r="EE35" i="6" a="1"/>
  <c r="EE35" i="6" s="1"/>
  <c r="ED35" i="6" a="1"/>
  <c r="ED35" i="6" s="1"/>
  <c r="EC35" i="6" a="1"/>
  <c r="EC35" i="6" s="1"/>
  <c r="EB35" i="6" a="1"/>
  <c r="EB35" i="6" s="1"/>
  <c r="EA35" i="6" a="1"/>
  <c r="EA35" i="6" s="1"/>
  <c r="DZ35" i="6" a="1"/>
  <c r="DZ35" i="6" s="1"/>
  <c r="DY35" i="6" a="1"/>
  <c r="DY35" i="6" s="1"/>
  <c r="DX35" i="6" a="1"/>
  <c r="DX35" i="6" s="1"/>
  <c r="DW35" i="6" a="1"/>
  <c r="DW35" i="6" s="1"/>
  <c r="DV35" i="6" a="1"/>
  <c r="DV35" i="6" s="1"/>
  <c r="DU35" i="6" a="1"/>
  <c r="DU35" i="6" s="1"/>
  <c r="DT35" i="6" a="1"/>
  <c r="DT35" i="6" s="1"/>
  <c r="DS35" i="6" a="1"/>
  <c r="DS35" i="6" s="1"/>
  <c r="DR35" i="6" a="1"/>
  <c r="DR35" i="6" s="1"/>
  <c r="DQ35" i="6" a="1"/>
  <c r="DQ35" i="6" s="1"/>
  <c r="DP35" i="6" a="1"/>
  <c r="DP35" i="6" s="1"/>
  <c r="DO35" i="6" a="1"/>
  <c r="DO35" i="6" s="1"/>
  <c r="DN35" i="6" a="1"/>
  <c r="DN35" i="6" s="1"/>
  <c r="DM35" i="6" a="1"/>
  <c r="DM35" i="6" s="1"/>
  <c r="DL35" i="6" a="1"/>
  <c r="DL35" i="6" s="1"/>
  <c r="DK35" i="6" a="1"/>
  <c r="DK35" i="6" s="1"/>
  <c r="DJ35" i="6" a="1"/>
  <c r="DJ35" i="6" s="1"/>
  <c r="DI35" i="6" a="1"/>
  <c r="DI35" i="6" s="1"/>
  <c r="DH35" i="6" a="1"/>
  <c r="DH35" i="6" s="1"/>
  <c r="DG35" i="6" a="1"/>
  <c r="DG35" i="6" s="1"/>
  <c r="DF35" i="6" a="1"/>
  <c r="DF35" i="6" s="1"/>
  <c r="DE35" i="6" a="1"/>
  <c r="DE35" i="6" s="1"/>
  <c r="DD35" i="6" a="1"/>
  <c r="DD35" i="6" s="1"/>
  <c r="DC35" i="6" a="1"/>
  <c r="DC35" i="6" s="1"/>
  <c r="DB35" i="6" a="1"/>
  <c r="DB35" i="6" s="1"/>
  <c r="DA35" i="6" a="1"/>
  <c r="DA35" i="6" s="1"/>
  <c r="CZ35" i="6" a="1"/>
  <c r="CZ35" i="6" s="1"/>
  <c r="CY35" i="6" a="1"/>
  <c r="CY35" i="6" s="1"/>
  <c r="CX35" i="6" a="1"/>
  <c r="CX35" i="6" s="1"/>
  <c r="CW35" i="6" a="1"/>
  <c r="CW35" i="6" s="1"/>
  <c r="CV35" i="6" a="1"/>
  <c r="CV35" i="6" s="1"/>
  <c r="CU35" i="6" a="1"/>
  <c r="CU35" i="6" s="1"/>
  <c r="CT35" i="6" a="1"/>
  <c r="CT35" i="6" s="1"/>
  <c r="CS35" i="6" a="1"/>
  <c r="CS35" i="6" s="1"/>
  <c r="CR35" i="6" a="1"/>
  <c r="CR35" i="6" s="1"/>
  <c r="CQ35" i="6" a="1"/>
  <c r="CQ35" i="6" s="1"/>
  <c r="CP35" i="6" a="1"/>
  <c r="CP35" i="6" s="1"/>
  <c r="CO35" i="6" a="1"/>
  <c r="CO35" i="6" s="1"/>
  <c r="CN35" i="6" a="1"/>
  <c r="CN35" i="6" s="1"/>
  <c r="CM35" i="6" a="1"/>
  <c r="CM35" i="6" s="1"/>
  <c r="CL35" i="6" a="1"/>
  <c r="CL35" i="6" s="1"/>
  <c r="CK35" i="6" a="1"/>
  <c r="CK35" i="6" s="1"/>
  <c r="CJ35" i="6" a="1"/>
  <c r="CJ35" i="6" s="1"/>
  <c r="CI35" i="6" a="1"/>
  <c r="CI35" i="6" s="1"/>
  <c r="CH35" i="6" a="1"/>
  <c r="CH35" i="6" s="1"/>
  <c r="CG35" i="6" a="1"/>
  <c r="CG35" i="6" s="1"/>
  <c r="CF35" i="6" a="1"/>
  <c r="CF35" i="6" s="1"/>
  <c r="CE35" i="6" a="1"/>
  <c r="CE35" i="6" s="1"/>
  <c r="CD35" i="6" a="1"/>
  <c r="CD35" i="6" s="1"/>
  <c r="CC35" i="6" a="1"/>
  <c r="CC35" i="6" s="1"/>
  <c r="CB35" i="6" a="1"/>
  <c r="CB35" i="6" s="1"/>
  <c r="CA35" i="6" a="1"/>
  <c r="CA35" i="6" s="1"/>
  <c r="BZ35" i="6" a="1"/>
  <c r="BZ35" i="6" s="1"/>
  <c r="BY35" i="6" a="1"/>
  <c r="BY35" i="6" s="1"/>
  <c r="BX35" i="6" a="1"/>
  <c r="BX35" i="6" s="1"/>
  <c r="BW35" i="6" a="1"/>
  <c r="BW35" i="6" s="1"/>
  <c r="BV35" i="6" a="1"/>
  <c r="BV35" i="6" s="1"/>
  <c r="BU35" i="6" a="1"/>
  <c r="BU35" i="6" s="1"/>
  <c r="BT35" i="6" a="1"/>
  <c r="BT35" i="6" s="1"/>
  <c r="BS35" i="6" a="1"/>
  <c r="BS35" i="6" s="1"/>
  <c r="BR35" i="6" a="1"/>
  <c r="BR35" i="6" s="1"/>
  <c r="BQ35" i="6" a="1"/>
  <c r="BQ35" i="6" s="1"/>
  <c r="BP35" i="6" a="1"/>
  <c r="BP35" i="6" s="1"/>
  <c r="BO35" i="6" a="1"/>
  <c r="BO35" i="6" s="1"/>
  <c r="BN35" i="6" a="1"/>
  <c r="BN35" i="6" s="1"/>
  <c r="BM35" i="6" a="1"/>
  <c r="BM35" i="6" s="1"/>
  <c r="BL35" i="6" a="1"/>
  <c r="BL35" i="6" s="1"/>
  <c r="BK35" i="6" a="1"/>
  <c r="BK35" i="6" s="1"/>
  <c r="BJ35" i="6" a="1"/>
  <c r="BJ35" i="6" s="1"/>
  <c r="BI35" i="6" a="1"/>
  <c r="BI35" i="6" s="1"/>
  <c r="BH35" i="6" a="1"/>
  <c r="BH35" i="6" s="1"/>
  <c r="BG35" i="6" a="1"/>
  <c r="BG35" i="6" s="1"/>
  <c r="BF35" i="6" a="1"/>
  <c r="BF35" i="6" s="1"/>
  <c r="BE35" i="6" a="1"/>
  <c r="BE35" i="6" s="1"/>
  <c r="BD35" i="6" a="1"/>
  <c r="BD35" i="6" s="1"/>
  <c r="BC35" i="6" a="1"/>
  <c r="BC35" i="6" s="1"/>
  <c r="BB35" i="6" a="1"/>
  <c r="BB35" i="6" s="1"/>
  <c r="BA35" i="6" a="1"/>
  <c r="BA35" i="6" s="1"/>
  <c r="AZ35" i="6" a="1"/>
  <c r="AZ35" i="6" s="1"/>
  <c r="AY35" i="6" a="1"/>
  <c r="AY35" i="6" s="1"/>
  <c r="AX35" i="6" a="1"/>
  <c r="AX35" i="6" s="1"/>
  <c r="AW35" i="6" a="1"/>
  <c r="AW35" i="6" s="1"/>
  <c r="AV35" i="6" a="1"/>
  <c r="AV35" i="6" s="1"/>
  <c r="AU35" i="6" a="1"/>
  <c r="AU35" i="6" s="1"/>
  <c r="AT35" i="6" a="1"/>
  <c r="AT35" i="6" s="1"/>
  <c r="AQ35" i="6"/>
  <c r="AN35" i="6"/>
  <c r="AK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IK34" i="6" a="1"/>
  <c r="IK34" i="6" s="1"/>
  <c r="IJ34" i="6" a="1"/>
  <c r="IJ34" i="6" s="1"/>
  <c r="II34" i="6" a="1"/>
  <c r="II34" i="6" s="1"/>
  <c r="IH34" i="6" a="1"/>
  <c r="IH34" i="6" s="1"/>
  <c r="IG34" i="6" a="1"/>
  <c r="IG34" i="6" s="1"/>
  <c r="IF34" i="6" a="1"/>
  <c r="IF34" i="6" s="1"/>
  <c r="IE34" i="6" a="1"/>
  <c r="IE34" i="6" s="1"/>
  <c r="ID34" i="6" a="1"/>
  <c r="ID34" i="6" s="1"/>
  <c r="IC34" i="6" a="1"/>
  <c r="IC34" i="6" s="1"/>
  <c r="IB34" i="6" a="1"/>
  <c r="IB34" i="6" s="1"/>
  <c r="IA34" i="6" a="1"/>
  <c r="IA34" i="6" s="1"/>
  <c r="HZ34" i="6" a="1"/>
  <c r="HZ34" i="6" s="1"/>
  <c r="HY34" i="6" a="1"/>
  <c r="HY34" i="6" s="1"/>
  <c r="HX34" i="6" a="1"/>
  <c r="HX34" i="6" s="1"/>
  <c r="HW34" i="6" a="1"/>
  <c r="HW34" i="6" s="1"/>
  <c r="HV34" i="6" a="1"/>
  <c r="HV34" i="6" s="1"/>
  <c r="HU34" i="6" a="1"/>
  <c r="HU34" i="6" s="1"/>
  <c r="HT34" i="6" a="1"/>
  <c r="HT34" i="6" s="1"/>
  <c r="HS34" i="6" a="1"/>
  <c r="HS34" i="6" s="1"/>
  <c r="HR34" i="6" a="1"/>
  <c r="HR34" i="6" s="1"/>
  <c r="HQ34" i="6" a="1"/>
  <c r="HQ34" i="6" s="1"/>
  <c r="HP34" i="6" a="1"/>
  <c r="HP34" i="6" s="1"/>
  <c r="HO34" i="6" a="1"/>
  <c r="HO34" i="6" s="1"/>
  <c r="HN34" i="6" a="1"/>
  <c r="HN34" i="6" s="1"/>
  <c r="HM34" i="6" a="1"/>
  <c r="HM34" i="6" s="1"/>
  <c r="HL34" i="6" a="1"/>
  <c r="HL34" i="6" s="1"/>
  <c r="HK34" i="6" a="1"/>
  <c r="HK34" i="6" s="1"/>
  <c r="HJ34" i="6" a="1"/>
  <c r="HJ34" i="6" s="1"/>
  <c r="HI34" i="6" a="1"/>
  <c r="HI34" i="6" s="1"/>
  <c r="HH34" i="6" a="1"/>
  <c r="HH34" i="6" s="1"/>
  <c r="HG34" i="6" a="1"/>
  <c r="HG34" i="6" s="1"/>
  <c r="HF34" i="6" a="1"/>
  <c r="HF34" i="6" s="1"/>
  <c r="HE34" i="6" a="1"/>
  <c r="HE34" i="6" s="1"/>
  <c r="HD34" i="6" a="1"/>
  <c r="HD34" i="6" s="1"/>
  <c r="HC34" i="6" a="1"/>
  <c r="HC34" i="6" s="1"/>
  <c r="HB34" i="6" a="1"/>
  <c r="HB34" i="6" s="1"/>
  <c r="HA34" i="6" a="1"/>
  <c r="HA34" i="6" s="1"/>
  <c r="GZ34" i="6" a="1"/>
  <c r="GZ34" i="6" s="1"/>
  <c r="GY34" i="6" a="1"/>
  <c r="GY34" i="6" s="1"/>
  <c r="GX34" i="6" a="1"/>
  <c r="GX34" i="6" s="1"/>
  <c r="GW34" i="6" a="1"/>
  <c r="GW34" i="6" s="1"/>
  <c r="GV34" i="6" a="1"/>
  <c r="GV34" i="6" s="1"/>
  <c r="GU34" i="6" a="1"/>
  <c r="GU34" i="6" s="1"/>
  <c r="GT34" i="6" a="1"/>
  <c r="GT34" i="6" s="1"/>
  <c r="GS34" i="6" a="1"/>
  <c r="GS34" i="6" s="1"/>
  <c r="GR34" i="6" a="1"/>
  <c r="GR34" i="6" s="1"/>
  <c r="GQ34" i="6" a="1"/>
  <c r="GQ34" i="6" s="1"/>
  <c r="GP34" i="6" a="1"/>
  <c r="GP34" i="6" s="1"/>
  <c r="GO34" i="6" a="1"/>
  <c r="GO34" i="6" s="1"/>
  <c r="GN34" i="6" a="1"/>
  <c r="GN34" i="6" s="1"/>
  <c r="GM34" i="6" a="1"/>
  <c r="GM34" i="6" s="1"/>
  <c r="GL34" i="6" a="1"/>
  <c r="GL34" i="6" s="1"/>
  <c r="GK34" i="6" a="1"/>
  <c r="GK34" i="6" s="1"/>
  <c r="GJ34" i="6" a="1"/>
  <c r="GJ34" i="6" s="1"/>
  <c r="GI34" i="6" a="1"/>
  <c r="GI34" i="6" s="1"/>
  <c r="GH34" i="6" a="1"/>
  <c r="GH34" i="6" s="1"/>
  <c r="GG34" i="6" a="1"/>
  <c r="GG34" i="6" s="1"/>
  <c r="GF34" i="6" a="1"/>
  <c r="GF34" i="6" s="1"/>
  <c r="GE34" i="6" a="1"/>
  <c r="GE34" i="6" s="1"/>
  <c r="GD34" i="6" a="1"/>
  <c r="GD34" i="6" s="1"/>
  <c r="GC34" i="6" a="1"/>
  <c r="GC34" i="6" s="1"/>
  <c r="GB34" i="6" a="1"/>
  <c r="GB34" i="6" s="1"/>
  <c r="GA34" i="6" a="1"/>
  <c r="GA34" i="6" s="1"/>
  <c r="FZ34" i="6" a="1"/>
  <c r="FZ34" i="6" s="1"/>
  <c r="FY34" i="6" a="1"/>
  <c r="FY34" i="6" s="1"/>
  <c r="FX34" i="6" a="1"/>
  <c r="FX34" i="6" s="1"/>
  <c r="FW34" i="6" a="1"/>
  <c r="FW34" i="6" s="1"/>
  <c r="FV34" i="6" a="1"/>
  <c r="FV34" i="6" s="1"/>
  <c r="FU34" i="6" a="1"/>
  <c r="FU34" i="6" s="1"/>
  <c r="FT34" i="6" a="1"/>
  <c r="FT34" i="6" s="1"/>
  <c r="FS34" i="6" a="1"/>
  <c r="FS34" i="6" s="1"/>
  <c r="FR34" i="6" a="1"/>
  <c r="FR34" i="6" s="1"/>
  <c r="FQ34" i="6" a="1"/>
  <c r="FQ34" i="6" s="1"/>
  <c r="FP34" i="6" a="1"/>
  <c r="FP34" i="6" s="1"/>
  <c r="FO34" i="6" a="1"/>
  <c r="FO34" i="6" s="1"/>
  <c r="FN34" i="6" a="1"/>
  <c r="FN34" i="6" s="1"/>
  <c r="FM34" i="6" a="1"/>
  <c r="FM34" i="6" s="1"/>
  <c r="FL34" i="6" a="1"/>
  <c r="FL34" i="6" s="1"/>
  <c r="FK34" i="6" a="1"/>
  <c r="FK34" i="6" s="1"/>
  <c r="FJ34" i="6" a="1"/>
  <c r="FJ34" i="6" s="1"/>
  <c r="FI34" i="6" a="1"/>
  <c r="FI34" i="6" s="1"/>
  <c r="FH34" i="6" a="1"/>
  <c r="FH34" i="6" s="1"/>
  <c r="FG34" i="6" a="1"/>
  <c r="FG34" i="6" s="1"/>
  <c r="FF34" i="6" a="1"/>
  <c r="FF34" i="6" s="1"/>
  <c r="FE34" i="6" a="1"/>
  <c r="FE34" i="6" s="1"/>
  <c r="FD34" i="6" a="1"/>
  <c r="FD34" i="6" s="1"/>
  <c r="FC34" i="6" a="1"/>
  <c r="FC34" i="6" s="1"/>
  <c r="FB34" i="6" a="1"/>
  <c r="FB34" i="6" s="1"/>
  <c r="FA34" i="6" a="1"/>
  <c r="FA34" i="6" s="1"/>
  <c r="EZ34" i="6" a="1"/>
  <c r="EZ34" i="6" s="1"/>
  <c r="EY34" i="6" a="1"/>
  <c r="EY34" i="6" s="1"/>
  <c r="EX34" i="6" a="1"/>
  <c r="EX34" i="6" s="1"/>
  <c r="EW34" i="6" a="1"/>
  <c r="EW34" i="6" s="1"/>
  <c r="EV34" i="6" a="1"/>
  <c r="EV34" i="6" s="1"/>
  <c r="EU34" i="6" a="1"/>
  <c r="EU34" i="6" s="1"/>
  <c r="ET34" i="6" a="1"/>
  <c r="ET34" i="6" s="1"/>
  <c r="ES34" i="6" a="1"/>
  <c r="ES34" i="6" s="1"/>
  <c r="ER34" i="6" a="1"/>
  <c r="ER34" i="6" s="1"/>
  <c r="EQ34" i="6" a="1"/>
  <c r="EQ34" i="6" s="1"/>
  <c r="EP34" i="6" a="1"/>
  <c r="EP34" i="6" s="1"/>
  <c r="EO34" i="6" a="1"/>
  <c r="EO34" i="6" s="1"/>
  <c r="EN34" i="6" a="1"/>
  <c r="EN34" i="6" s="1"/>
  <c r="EM34" i="6" a="1"/>
  <c r="EM34" i="6" s="1"/>
  <c r="EL34" i="6" a="1"/>
  <c r="EL34" i="6" s="1"/>
  <c r="EK34" i="6" a="1"/>
  <c r="EK34" i="6" s="1"/>
  <c r="EJ34" i="6" a="1"/>
  <c r="EJ34" i="6" s="1"/>
  <c r="EI34" i="6" a="1"/>
  <c r="EI34" i="6" s="1"/>
  <c r="EH34" i="6" a="1"/>
  <c r="EH34" i="6" s="1"/>
  <c r="EG34" i="6" a="1"/>
  <c r="EG34" i="6" s="1"/>
  <c r="EF34" i="6" a="1"/>
  <c r="EF34" i="6" s="1"/>
  <c r="EE34" i="6" a="1"/>
  <c r="EE34" i="6" s="1"/>
  <c r="ED34" i="6" a="1"/>
  <c r="ED34" i="6" s="1"/>
  <c r="EC34" i="6" a="1"/>
  <c r="EC34" i="6" s="1"/>
  <c r="EB34" i="6" a="1"/>
  <c r="EB34" i="6" s="1"/>
  <c r="EA34" i="6" a="1"/>
  <c r="EA34" i="6" s="1"/>
  <c r="DZ34" i="6" a="1"/>
  <c r="DZ34" i="6" s="1"/>
  <c r="DY34" i="6" a="1"/>
  <c r="DY34" i="6" s="1"/>
  <c r="DX34" i="6" a="1"/>
  <c r="DX34" i="6" s="1"/>
  <c r="DW34" i="6" a="1"/>
  <c r="DW34" i="6" s="1"/>
  <c r="DV34" i="6" a="1"/>
  <c r="DV34" i="6" s="1"/>
  <c r="DU34" i="6" a="1"/>
  <c r="DU34" i="6" s="1"/>
  <c r="DT34" i="6" a="1"/>
  <c r="DT34" i="6" s="1"/>
  <c r="DS34" i="6" a="1"/>
  <c r="DS34" i="6" s="1"/>
  <c r="DR34" i="6" a="1"/>
  <c r="DR34" i="6" s="1"/>
  <c r="DQ34" i="6" a="1"/>
  <c r="DQ34" i="6" s="1"/>
  <c r="DP34" i="6" a="1"/>
  <c r="DP34" i="6" s="1"/>
  <c r="DO34" i="6" a="1"/>
  <c r="DO34" i="6" s="1"/>
  <c r="DN34" i="6" a="1"/>
  <c r="DN34" i="6" s="1"/>
  <c r="DM34" i="6" a="1"/>
  <c r="DM34" i="6" s="1"/>
  <c r="DL34" i="6" a="1"/>
  <c r="DL34" i="6" s="1"/>
  <c r="DK34" i="6" a="1"/>
  <c r="DK34" i="6" s="1"/>
  <c r="DJ34" i="6" a="1"/>
  <c r="DJ34" i="6" s="1"/>
  <c r="DI34" i="6" a="1"/>
  <c r="DI34" i="6" s="1"/>
  <c r="DH34" i="6" a="1"/>
  <c r="DH34" i="6" s="1"/>
  <c r="DG34" i="6" a="1"/>
  <c r="DG34" i="6" s="1"/>
  <c r="DF34" i="6" a="1"/>
  <c r="DF34" i="6" s="1"/>
  <c r="DE34" i="6" a="1"/>
  <c r="DE34" i="6" s="1"/>
  <c r="DD34" i="6" a="1"/>
  <c r="DD34" i="6" s="1"/>
  <c r="DC34" i="6" a="1"/>
  <c r="DC34" i="6" s="1"/>
  <c r="DB34" i="6" a="1"/>
  <c r="DB34" i="6" s="1"/>
  <c r="DA34" i="6" a="1"/>
  <c r="DA34" i="6" s="1"/>
  <c r="CZ34" i="6" a="1"/>
  <c r="CZ34" i="6" s="1"/>
  <c r="CY34" i="6" a="1"/>
  <c r="CY34" i="6" s="1"/>
  <c r="CX34" i="6" a="1"/>
  <c r="CX34" i="6" s="1"/>
  <c r="CW34" i="6" a="1"/>
  <c r="CW34" i="6" s="1"/>
  <c r="CV34" i="6" a="1"/>
  <c r="CV34" i="6" s="1"/>
  <c r="CU34" i="6" a="1"/>
  <c r="CU34" i="6" s="1"/>
  <c r="CT34" i="6" a="1"/>
  <c r="CT34" i="6" s="1"/>
  <c r="CS34" i="6" a="1"/>
  <c r="CS34" i="6" s="1"/>
  <c r="CR34" i="6" a="1"/>
  <c r="CR34" i="6" s="1"/>
  <c r="CQ34" i="6" a="1"/>
  <c r="CQ34" i="6" s="1"/>
  <c r="CP34" i="6" a="1"/>
  <c r="CP34" i="6" s="1"/>
  <c r="CO34" i="6" a="1"/>
  <c r="CO34" i="6" s="1"/>
  <c r="CN34" i="6" a="1"/>
  <c r="CN34" i="6" s="1"/>
  <c r="CM34" i="6" a="1"/>
  <c r="CM34" i="6" s="1"/>
  <c r="CL34" i="6" a="1"/>
  <c r="CL34" i="6" s="1"/>
  <c r="CK34" i="6" a="1"/>
  <c r="CK34" i="6" s="1"/>
  <c r="CJ34" i="6" a="1"/>
  <c r="CJ34" i="6" s="1"/>
  <c r="CI34" i="6" a="1"/>
  <c r="CI34" i="6" s="1"/>
  <c r="CH34" i="6" a="1"/>
  <c r="CH34" i="6" s="1"/>
  <c r="CG34" i="6" a="1"/>
  <c r="CG34" i="6" s="1"/>
  <c r="CF34" i="6" a="1"/>
  <c r="CF34" i="6" s="1"/>
  <c r="CE34" i="6" a="1"/>
  <c r="CE34" i="6" s="1"/>
  <c r="CD34" i="6" a="1"/>
  <c r="CD34" i="6" s="1"/>
  <c r="CC34" i="6" a="1"/>
  <c r="CC34" i="6" s="1"/>
  <c r="CB34" i="6" a="1"/>
  <c r="CB34" i="6" s="1"/>
  <c r="CA34" i="6" a="1"/>
  <c r="CA34" i="6" s="1"/>
  <c r="BZ34" i="6" a="1"/>
  <c r="BZ34" i="6" s="1"/>
  <c r="BY34" i="6" a="1"/>
  <c r="BY34" i="6" s="1"/>
  <c r="BX34" i="6" a="1"/>
  <c r="BX34" i="6" s="1"/>
  <c r="BW34" i="6" a="1"/>
  <c r="BW34" i="6" s="1"/>
  <c r="BV34" i="6" a="1"/>
  <c r="BV34" i="6" s="1"/>
  <c r="BU34" i="6" a="1"/>
  <c r="BU34" i="6" s="1"/>
  <c r="BT34" i="6" a="1"/>
  <c r="BT34" i="6" s="1"/>
  <c r="BS34" i="6" a="1"/>
  <c r="BS34" i="6" s="1"/>
  <c r="BR34" i="6" a="1"/>
  <c r="BR34" i="6" s="1"/>
  <c r="BQ34" i="6" a="1"/>
  <c r="BQ34" i="6" s="1"/>
  <c r="BP34" i="6" a="1"/>
  <c r="BP34" i="6" s="1"/>
  <c r="BO34" i="6" a="1"/>
  <c r="BO34" i="6" s="1"/>
  <c r="BN34" i="6" a="1"/>
  <c r="BN34" i="6" s="1"/>
  <c r="BM34" i="6" a="1"/>
  <c r="BM34" i="6" s="1"/>
  <c r="BL34" i="6" a="1"/>
  <c r="BL34" i="6" s="1"/>
  <c r="BK34" i="6" a="1"/>
  <c r="BK34" i="6" s="1"/>
  <c r="BJ34" i="6" a="1"/>
  <c r="BJ34" i="6" s="1"/>
  <c r="BI34" i="6" a="1"/>
  <c r="BI34" i="6" s="1"/>
  <c r="BH34" i="6" a="1"/>
  <c r="BH34" i="6" s="1"/>
  <c r="BG34" i="6" a="1"/>
  <c r="BG34" i="6" s="1"/>
  <c r="BF34" i="6" a="1"/>
  <c r="BF34" i="6" s="1"/>
  <c r="BE34" i="6" a="1"/>
  <c r="BE34" i="6" s="1"/>
  <c r="BD34" i="6" a="1"/>
  <c r="BD34" i="6" s="1"/>
  <c r="BC34" i="6" a="1"/>
  <c r="BC34" i="6" s="1"/>
  <c r="BB34" i="6" a="1"/>
  <c r="BB34" i="6" s="1"/>
  <c r="BA34" i="6" a="1"/>
  <c r="BA34" i="6" s="1"/>
  <c r="AZ34" i="6" a="1"/>
  <c r="AZ34" i="6" s="1"/>
  <c r="AY34" i="6" a="1"/>
  <c r="AY34" i="6" s="1"/>
  <c r="AX34" i="6" a="1"/>
  <c r="AX34" i="6" s="1"/>
  <c r="AW34" i="6" a="1"/>
  <c r="AW34" i="6" s="1"/>
  <c r="AV34" i="6" a="1"/>
  <c r="AV34" i="6" s="1"/>
  <c r="AU34" i="6" a="1"/>
  <c r="AU34" i="6" s="1"/>
  <c r="AT34" i="6" a="1"/>
  <c r="AT34" i="6" s="1"/>
  <c r="AQ34" i="6"/>
  <c r="AN34" i="6"/>
  <c r="AK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IK33" i="6" a="1"/>
  <c r="IK33" i="6" s="1"/>
  <c r="IJ33" i="6" a="1"/>
  <c r="IJ33" i="6" s="1"/>
  <c r="II33" i="6" a="1"/>
  <c r="II33" i="6" s="1"/>
  <c r="IH33" i="6" a="1"/>
  <c r="IH33" i="6" s="1"/>
  <c r="IG33" i="6" a="1"/>
  <c r="IG33" i="6" s="1"/>
  <c r="IF33" i="6" a="1"/>
  <c r="IF33" i="6" s="1"/>
  <c r="IE33" i="6" a="1"/>
  <c r="IE33" i="6" s="1"/>
  <c r="ID33" i="6" a="1"/>
  <c r="ID33" i="6" s="1"/>
  <c r="IC33" i="6" a="1"/>
  <c r="IC33" i="6" s="1"/>
  <c r="IB33" i="6" a="1"/>
  <c r="IB33" i="6" s="1"/>
  <c r="IA33" i="6" a="1"/>
  <c r="IA33" i="6" s="1"/>
  <c r="HZ33" i="6" a="1"/>
  <c r="HZ33" i="6" s="1"/>
  <c r="HY33" i="6" a="1"/>
  <c r="HY33" i="6" s="1"/>
  <c r="HX33" i="6" a="1"/>
  <c r="HX33" i="6" s="1"/>
  <c r="HW33" i="6" a="1"/>
  <c r="HW33" i="6" s="1"/>
  <c r="HV33" i="6" a="1"/>
  <c r="HV33" i="6" s="1"/>
  <c r="HU33" i="6" a="1"/>
  <c r="HU33" i="6" s="1"/>
  <c r="HT33" i="6" a="1"/>
  <c r="HT33" i="6" s="1"/>
  <c r="HS33" i="6" a="1"/>
  <c r="HS33" i="6" s="1"/>
  <c r="HR33" i="6" a="1"/>
  <c r="HR33" i="6" s="1"/>
  <c r="HQ33" i="6" a="1"/>
  <c r="HQ33" i="6" s="1"/>
  <c r="HP33" i="6" a="1"/>
  <c r="HP33" i="6" s="1"/>
  <c r="HO33" i="6" a="1"/>
  <c r="HO33" i="6" s="1"/>
  <c r="HN33" i="6" a="1"/>
  <c r="HN33" i="6" s="1"/>
  <c r="HM33" i="6" a="1"/>
  <c r="HM33" i="6" s="1"/>
  <c r="HL33" i="6" a="1"/>
  <c r="HL33" i="6" s="1"/>
  <c r="HK33" i="6" a="1"/>
  <c r="HK33" i="6" s="1"/>
  <c r="HJ33" i="6" a="1"/>
  <c r="HJ33" i="6" s="1"/>
  <c r="HI33" i="6" a="1"/>
  <c r="HI33" i="6" s="1"/>
  <c r="HH33" i="6" a="1"/>
  <c r="HH33" i="6" s="1"/>
  <c r="HG33" i="6" a="1"/>
  <c r="HG33" i="6" s="1"/>
  <c r="HF33" i="6" a="1"/>
  <c r="HF33" i="6" s="1"/>
  <c r="HE33" i="6" a="1"/>
  <c r="HE33" i="6" s="1"/>
  <c r="HD33" i="6" a="1"/>
  <c r="HD33" i="6" s="1"/>
  <c r="HC33" i="6" a="1"/>
  <c r="HC33" i="6" s="1"/>
  <c r="HB33" i="6" a="1"/>
  <c r="HB33" i="6" s="1"/>
  <c r="HA33" i="6" a="1"/>
  <c r="HA33" i="6" s="1"/>
  <c r="GZ33" i="6" a="1"/>
  <c r="GZ33" i="6" s="1"/>
  <c r="GY33" i="6" a="1"/>
  <c r="GY33" i="6" s="1"/>
  <c r="GX33" i="6" a="1"/>
  <c r="GX33" i="6" s="1"/>
  <c r="GW33" i="6" a="1"/>
  <c r="GW33" i="6" s="1"/>
  <c r="GV33" i="6" a="1"/>
  <c r="GV33" i="6" s="1"/>
  <c r="GU33" i="6" a="1"/>
  <c r="GU33" i="6" s="1"/>
  <c r="GT33" i="6" a="1"/>
  <c r="GT33" i="6" s="1"/>
  <c r="GS33" i="6" a="1"/>
  <c r="GS33" i="6" s="1"/>
  <c r="GR33" i="6" a="1"/>
  <c r="GR33" i="6" s="1"/>
  <c r="GQ33" i="6" a="1"/>
  <c r="GQ33" i="6" s="1"/>
  <c r="GP33" i="6" a="1"/>
  <c r="GP33" i="6" s="1"/>
  <c r="GO33" i="6" a="1"/>
  <c r="GO33" i="6" s="1"/>
  <c r="GN33" i="6" a="1"/>
  <c r="GN33" i="6" s="1"/>
  <c r="GM33" i="6" a="1"/>
  <c r="GM33" i="6" s="1"/>
  <c r="GL33" i="6" a="1"/>
  <c r="GL33" i="6" s="1"/>
  <c r="GK33" i="6" a="1"/>
  <c r="GK33" i="6" s="1"/>
  <c r="GJ33" i="6" a="1"/>
  <c r="GJ33" i="6" s="1"/>
  <c r="GI33" i="6" a="1"/>
  <c r="GI33" i="6" s="1"/>
  <c r="GH33" i="6" a="1"/>
  <c r="GH33" i="6" s="1"/>
  <c r="GG33" i="6" a="1"/>
  <c r="GG33" i="6" s="1"/>
  <c r="GF33" i="6" a="1"/>
  <c r="GF33" i="6" s="1"/>
  <c r="GE33" i="6" a="1"/>
  <c r="GE33" i="6" s="1"/>
  <c r="GD33" i="6" a="1"/>
  <c r="GD33" i="6" s="1"/>
  <c r="GC33" i="6" a="1"/>
  <c r="GC33" i="6" s="1"/>
  <c r="GB33" i="6" a="1"/>
  <c r="GB33" i="6" s="1"/>
  <c r="GA33" i="6" a="1"/>
  <c r="GA33" i="6" s="1"/>
  <c r="FZ33" i="6" a="1"/>
  <c r="FZ33" i="6" s="1"/>
  <c r="FY33" i="6" a="1"/>
  <c r="FY33" i="6" s="1"/>
  <c r="FX33" i="6" a="1"/>
  <c r="FX33" i="6" s="1"/>
  <c r="FW33" i="6" a="1"/>
  <c r="FW33" i="6" s="1"/>
  <c r="FV33" i="6" a="1"/>
  <c r="FV33" i="6" s="1"/>
  <c r="FU33" i="6" a="1"/>
  <c r="FU33" i="6" s="1"/>
  <c r="FT33" i="6" a="1"/>
  <c r="FT33" i="6" s="1"/>
  <c r="FS33" i="6" a="1"/>
  <c r="FS33" i="6" s="1"/>
  <c r="FR33" i="6" a="1"/>
  <c r="FR33" i="6" s="1"/>
  <c r="FQ33" i="6" a="1"/>
  <c r="FQ33" i="6" s="1"/>
  <c r="FP33" i="6" a="1"/>
  <c r="FP33" i="6" s="1"/>
  <c r="FO33" i="6" a="1"/>
  <c r="FO33" i="6" s="1"/>
  <c r="FN33" i="6" a="1"/>
  <c r="FN33" i="6" s="1"/>
  <c r="FM33" i="6" a="1"/>
  <c r="FM33" i="6" s="1"/>
  <c r="FL33" i="6" a="1"/>
  <c r="FL33" i="6" s="1"/>
  <c r="FK33" i="6" a="1"/>
  <c r="FK33" i="6" s="1"/>
  <c r="FJ33" i="6" a="1"/>
  <c r="FJ33" i="6" s="1"/>
  <c r="FI33" i="6" a="1"/>
  <c r="FI33" i="6" s="1"/>
  <c r="FH33" i="6" a="1"/>
  <c r="FH33" i="6" s="1"/>
  <c r="FG33" i="6" a="1"/>
  <c r="FG33" i="6" s="1"/>
  <c r="FF33" i="6" a="1"/>
  <c r="FF33" i="6" s="1"/>
  <c r="FE33" i="6" a="1"/>
  <c r="FE33" i="6" s="1"/>
  <c r="FD33" i="6" a="1"/>
  <c r="FD33" i="6" s="1"/>
  <c r="FC33" i="6" a="1"/>
  <c r="FC33" i="6" s="1"/>
  <c r="FB33" i="6" a="1"/>
  <c r="FB33" i="6" s="1"/>
  <c r="FA33" i="6" a="1"/>
  <c r="FA33" i="6" s="1"/>
  <c r="EZ33" i="6" a="1"/>
  <c r="EZ33" i="6" s="1"/>
  <c r="EY33" i="6" a="1"/>
  <c r="EY33" i="6" s="1"/>
  <c r="EX33" i="6" a="1"/>
  <c r="EX33" i="6" s="1"/>
  <c r="EW33" i="6" a="1"/>
  <c r="EW33" i="6" s="1"/>
  <c r="EV33" i="6" a="1"/>
  <c r="EV33" i="6" s="1"/>
  <c r="EU33" i="6" a="1"/>
  <c r="EU33" i="6" s="1"/>
  <c r="ET33" i="6" a="1"/>
  <c r="ET33" i="6" s="1"/>
  <c r="ES33" i="6" a="1"/>
  <c r="ES33" i="6" s="1"/>
  <c r="ER33" i="6" a="1"/>
  <c r="ER33" i="6" s="1"/>
  <c r="EQ33" i="6" a="1"/>
  <c r="EQ33" i="6" s="1"/>
  <c r="EP33" i="6" a="1"/>
  <c r="EP33" i="6" s="1"/>
  <c r="EO33" i="6" a="1"/>
  <c r="EO33" i="6" s="1"/>
  <c r="EN33" i="6" a="1"/>
  <c r="EN33" i="6" s="1"/>
  <c r="EM33" i="6" a="1"/>
  <c r="EM33" i="6" s="1"/>
  <c r="EL33" i="6" a="1"/>
  <c r="EL33" i="6" s="1"/>
  <c r="EK33" i="6" a="1"/>
  <c r="EK33" i="6" s="1"/>
  <c r="EJ33" i="6" a="1"/>
  <c r="EJ33" i="6" s="1"/>
  <c r="EI33" i="6" a="1"/>
  <c r="EI33" i="6" s="1"/>
  <c r="EH33" i="6" a="1"/>
  <c r="EH33" i="6" s="1"/>
  <c r="EG33" i="6" a="1"/>
  <c r="EG33" i="6" s="1"/>
  <c r="EF33" i="6" a="1"/>
  <c r="EF33" i="6" s="1"/>
  <c r="EE33" i="6" a="1"/>
  <c r="EE33" i="6" s="1"/>
  <c r="ED33" i="6" a="1"/>
  <c r="ED33" i="6" s="1"/>
  <c r="EC33" i="6" a="1"/>
  <c r="EC33" i="6" s="1"/>
  <c r="EB33" i="6" a="1"/>
  <c r="EB33" i="6" s="1"/>
  <c r="EA33" i="6" a="1"/>
  <c r="EA33" i="6" s="1"/>
  <c r="DZ33" i="6" a="1"/>
  <c r="DZ33" i="6" s="1"/>
  <c r="DY33" i="6" a="1"/>
  <c r="DY33" i="6" s="1"/>
  <c r="DX33" i="6" a="1"/>
  <c r="DX33" i="6" s="1"/>
  <c r="DW33" i="6" a="1"/>
  <c r="DW33" i="6" s="1"/>
  <c r="DV33" i="6" a="1"/>
  <c r="DV33" i="6" s="1"/>
  <c r="DU33" i="6" a="1"/>
  <c r="DU33" i="6" s="1"/>
  <c r="DT33" i="6" a="1"/>
  <c r="DT33" i="6" s="1"/>
  <c r="DS33" i="6" a="1"/>
  <c r="DS33" i="6" s="1"/>
  <c r="DR33" i="6" a="1"/>
  <c r="DR33" i="6" s="1"/>
  <c r="DQ33" i="6" a="1"/>
  <c r="DQ33" i="6" s="1"/>
  <c r="DP33" i="6" a="1"/>
  <c r="DP33" i="6" s="1"/>
  <c r="DO33" i="6" a="1"/>
  <c r="DO33" i="6" s="1"/>
  <c r="DN33" i="6" a="1"/>
  <c r="DN33" i="6" s="1"/>
  <c r="DM33" i="6" a="1"/>
  <c r="DM33" i="6" s="1"/>
  <c r="DL33" i="6" a="1"/>
  <c r="DL33" i="6" s="1"/>
  <c r="DK33" i="6" a="1"/>
  <c r="DK33" i="6" s="1"/>
  <c r="DJ33" i="6" a="1"/>
  <c r="DJ33" i="6" s="1"/>
  <c r="DI33" i="6" a="1"/>
  <c r="DI33" i="6" s="1"/>
  <c r="DH33" i="6" a="1"/>
  <c r="DH33" i="6" s="1"/>
  <c r="DG33" i="6" a="1"/>
  <c r="DG33" i="6" s="1"/>
  <c r="DF33" i="6" a="1"/>
  <c r="DF33" i="6" s="1"/>
  <c r="DE33" i="6" a="1"/>
  <c r="DE33" i="6" s="1"/>
  <c r="DD33" i="6" a="1"/>
  <c r="DD33" i="6" s="1"/>
  <c r="DC33" i="6" a="1"/>
  <c r="DC33" i="6" s="1"/>
  <c r="DB33" i="6" a="1"/>
  <c r="DB33" i="6" s="1"/>
  <c r="DA33" i="6" a="1"/>
  <c r="DA33" i="6" s="1"/>
  <c r="CZ33" i="6" a="1"/>
  <c r="CZ33" i="6" s="1"/>
  <c r="CY33" i="6" a="1"/>
  <c r="CY33" i="6" s="1"/>
  <c r="CX33" i="6" a="1"/>
  <c r="CX33" i="6" s="1"/>
  <c r="CW33" i="6" a="1"/>
  <c r="CW33" i="6" s="1"/>
  <c r="CV33" i="6" a="1"/>
  <c r="CV33" i="6" s="1"/>
  <c r="CU33" i="6" a="1"/>
  <c r="CU33" i="6" s="1"/>
  <c r="CT33" i="6" a="1"/>
  <c r="CT33" i="6" s="1"/>
  <c r="CS33" i="6" a="1"/>
  <c r="CS33" i="6" s="1"/>
  <c r="CR33" i="6" a="1"/>
  <c r="CR33" i="6" s="1"/>
  <c r="CQ33" i="6" a="1"/>
  <c r="CQ33" i="6" s="1"/>
  <c r="CP33" i="6" a="1"/>
  <c r="CP33" i="6" s="1"/>
  <c r="CO33" i="6" a="1"/>
  <c r="CO33" i="6" s="1"/>
  <c r="CN33" i="6" a="1"/>
  <c r="CN33" i="6" s="1"/>
  <c r="CM33" i="6" a="1"/>
  <c r="CM33" i="6" s="1"/>
  <c r="CL33" i="6" a="1"/>
  <c r="CL33" i="6" s="1"/>
  <c r="CK33" i="6" a="1"/>
  <c r="CK33" i="6" s="1"/>
  <c r="CJ33" i="6" a="1"/>
  <c r="CJ33" i="6" s="1"/>
  <c r="CI33" i="6" a="1"/>
  <c r="CI33" i="6" s="1"/>
  <c r="CH33" i="6" a="1"/>
  <c r="CH33" i="6" s="1"/>
  <c r="CG33" i="6" a="1"/>
  <c r="CG33" i="6" s="1"/>
  <c r="CF33" i="6" a="1"/>
  <c r="CF33" i="6" s="1"/>
  <c r="CE33" i="6" a="1"/>
  <c r="CE33" i="6" s="1"/>
  <c r="CD33" i="6" a="1"/>
  <c r="CD33" i="6" s="1"/>
  <c r="CC33" i="6" a="1"/>
  <c r="CC33" i="6" s="1"/>
  <c r="CB33" i="6" a="1"/>
  <c r="CB33" i="6" s="1"/>
  <c r="CA33" i="6" a="1"/>
  <c r="CA33" i="6" s="1"/>
  <c r="BZ33" i="6" a="1"/>
  <c r="BZ33" i="6" s="1"/>
  <c r="BY33" i="6" a="1"/>
  <c r="BY33" i="6" s="1"/>
  <c r="BX33" i="6" a="1"/>
  <c r="BX33" i="6" s="1"/>
  <c r="BW33" i="6" a="1"/>
  <c r="BW33" i="6" s="1"/>
  <c r="BV33" i="6" a="1"/>
  <c r="BV33" i="6" s="1"/>
  <c r="BU33" i="6" a="1"/>
  <c r="BU33" i="6" s="1"/>
  <c r="BT33" i="6" a="1"/>
  <c r="BT33" i="6" s="1"/>
  <c r="BS33" i="6" a="1"/>
  <c r="BS33" i="6" s="1"/>
  <c r="BR33" i="6" a="1"/>
  <c r="BR33" i="6" s="1"/>
  <c r="BQ33" i="6" a="1"/>
  <c r="BQ33" i="6" s="1"/>
  <c r="BP33" i="6" a="1"/>
  <c r="BP33" i="6" s="1"/>
  <c r="BO33" i="6" a="1"/>
  <c r="BO33" i="6" s="1"/>
  <c r="BN33" i="6" a="1"/>
  <c r="BN33" i="6" s="1"/>
  <c r="BM33" i="6" a="1"/>
  <c r="BM33" i="6" s="1"/>
  <c r="BL33" i="6" a="1"/>
  <c r="BL33" i="6" s="1"/>
  <c r="BK33" i="6" a="1"/>
  <c r="BK33" i="6" s="1"/>
  <c r="BJ33" i="6" a="1"/>
  <c r="BJ33" i="6" s="1"/>
  <c r="BI33" i="6" a="1"/>
  <c r="BI33" i="6" s="1"/>
  <c r="BH33" i="6" a="1"/>
  <c r="BH33" i="6" s="1"/>
  <c r="BG33" i="6" a="1"/>
  <c r="BG33" i="6" s="1"/>
  <c r="BF33" i="6" a="1"/>
  <c r="BF33" i="6" s="1"/>
  <c r="BE33" i="6" a="1"/>
  <c r="BE33" i="6" s="1"/>
  <c r="BD33" i="6" a="1"/>
  <c r="BD33" i="6" s="1"/>
  <c r="BC33" i="6" a="1"/>
  <c r="BC33" i="6" s="1"/>
  <c r="BB33" i="6" a="1"/>
  <c r="BB33" i="6" s="1"/>
  <c r="BA33" i="6" a="1"/>
  <c r="BA33" i="6" s="1"/>
  <c r="AZ33" i="6" a="1"/>
  <c r="AZ33" i="6" s="1"/>
  <c r="AY33" i="6" a="1"/>
  <c r="AY33" i="6" s="1"/>
  <c r="AX33" i="6" a="1"/>
  <c r="AX33" i="6" s="1"/>
  <c r="AW33" i="6" a="1"/>
  <c r="AW33" i="6" s="1"/>
  <c r="AV33" i="6" a="1"/>
  <c r="AV33" i="6" s="1"/>
  <c r="AU33" i="6" a="1"/>
  <c r="AU33" i="6" s="1"/>
  <c r="AT33" i="6" a="1"/>
  <c r="AT33" i="6" s="1"/>
  <c r="E33" i="6" s="1"/>
  <c r="AQ33" i="6"/>
  <c r="AN33" i="6"/>
  <c r="AK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IK32" i="6" a="1"/>
  <c r="IK32" i="6" s="1"/>
  <c r="IJ32" i="6" a="1"/>
  <c r="IJ32" i="6" s="1"/>
  <c r="II32" i="6" a="1"/>
  <c r="II32" i="6" s="1"/>
  <c r="IH32" i="6" a="1"/>
  <c r="IH32" i="6" s="1"/>
  <c r="IG32" i="6" a="1"/>
  <c r="IG32" i="6" s="1"/>
  <c r="IF32" i="6" a="1"/>
  <c r="IF32" i="6" s="1"/>
  <c r="IE32" i="6" a="1"/>
  <c r="IE32" i="6" s="1"/>
  <c r="ID32" i="6" a="1"/>
  <c r="ID32" i="6" s="1"/>
  <c r="IC32" i="6" a="1"/>
  <c r="IC32" i="6" s="1"/>
  <c r="IB32" i="6" a="1"/>
  <c r="IB32" i="6" s="1"/>
  <c r="IA32" i="6" a="1"/>
  <c r="IA32" i="6" s="1"/>
  <c r="HZ32" i="6" a="1"/>
  <c r="HZ32" i="6" s="1"/>
  <c r="HY32" i="6" a="1"/>
  <c r="HY32" i="6" s="1"/>
  <c r="HX32" i="6" a="1"/>
  <c r="HX32" i="6" s="1"/>
  <c r="HW32" i="6" a="1"/>
  <c r="HW32" i="6" s="1"/>
  <c r="HV32" i="6" a="1"/>
  <c r="HV32" i="6" s="1"/>
  <c r="HU32" i="6" a="1"/>
  <c r="HU32" i="6" s="1"/>
  <c r="HT32" i="6" a="1"/>
  <c r="HT32" i="6" s="1"/>
  <c r="HS32" i="6" a="1"/>
  <c r="HS32" i="6" s="1"/>
  <c r="HR32" i="6" a="1"/>
  <c r="HR32" i="6" s="1"/>
  <c r="HQ32" i="6" a="1"/>
  <c r="HQ32" i="6" s="1"/>
  <c r="HP32" i="6" a="1"/>
  <c r="HP32" i="6" s="1"/>
  <c r="HO32" i="6" a="1"/>
  <c r="HO32" i="6" s="1"/>
  <c r="HN32" i="6" a="1"/>
  <c r="HN32" i="6" s="1"/>
  <c r="HM32" i="6" a="1"/>
  <c r="HM32" i="6" s="1"/>
  <c r="HL32" i="6" a="1"/>
  <c r="HL32" i="6" s="1"/>
  <c r="HK32" i="6" a="1"/>
  <c r="HK32" i="6" s="1"/>
  <c r="HJ32" i="6" a="1"/>
  <c r="HJ32" i="6" s="1"/>
  <c r="HI32" i="6" a="1"/>
  <c r="HI32" i="6" s="1"/>
  <c r="HH32" i="6" a="1"/>
  <c r="HH32" i="6" s="1"/>
  <c r="HG32" i="6" a="1"/>
  <c r="HG32" i="6" s="1"/>
  <c r="HF32" i="6" a="1"/>
  <c r="HF32" i="6" s="1"/>
  <c r="HE32" i="6" a="1"/>
  <c r="HE32" i="6" s="1"/>
  <c r="HD32" i="6" a="1"/>
  <c r="HD32" i="6" s="1"/>
  <c r="HC32" i="6" a="1"/>
  <c r="HC32" i="6" s="1"/>
  <c r="HB32" i="6" a="1"/>
  <c r="HB32" i="6" s="1"/>
  <c r="HA32" i="6" a="1"/>
  <c r="HA32" i="6" s="1"/>
  <c r="GZ32" i="6" a="1"/>
  <c r="GZ32" i="6" s="1"/>
  <c r="GY32" i="6" a="1"/>
  <c r="GY32" i="6" s="1"/>
  <c r="GX32" i="6" a="1"/>
  <c r="GX32" i="6" s="1"/>
  <c r="GW32" i="6" a="1"/>
  <c r="GW32" i="6" s="1"/>
  <c r="GV32" i="6" a="1"/>
  <c r="GV32" i="6" s="1"/>
  <c r="GU32" i="6" a="1"/>
  <c r="GU32" i="6" s="1"/>
  <c r="GT32" i="6" a="1"/>
  <c r="GT32" i="6" s="1"/>
  <c r="GS32" i="6" a="1"/>
  <c r="GS32" i="6" s="1"/>
  <c r="GR32" i="6" a="1"/>
  <c r="GR32" i="6" s="1"/>
  <c r="GQ32" i="6" a="1"/>
  <c r="GQ32" i="6" s="1"/>
  <c r="GP32" i="6" a="1"/>
  <c r="GP32" i="6" s="1"/>
  <c r="GO32" i="6" a="1"/>
  <c r="GO32" i="6" s="1"/>
  <c r="GN32" i="6" a="1"/>
  <c r="GN32" i="6" s="1"/>
  <c r="GM32" i="6" a="1"/>
  <c r="GM32" i="6" s="1"/>
  <c r="GL32" i="6" a="1"/>
  <c r="GL32" i="6" s="1"/>
  <c r="GK32" i="6" a="1"/>
  <c r="GK32" i="6" s="1"/>
  <c r="GJ32" i="6" a="1"/>
  <c r="GJ32" i="6" s="1"/>
  <c r="GI32" i="6" a="1"/>
  <c r="GI32" i="6" s="1"/>
  <c r="GH32" i="6" a="1"/>
  <c r="GH32" i="6" s="1"/>
  <c r="GG32" i="6" a="1"/>
  <c r="GG32" i="6" s="1"/>
  <c r="GF32" i="6" a="1"/>
  <c r="GF32" i="6" s="1"/>
  <c r="GE32" i="6" a="1"/>
  <c r="GE32" i="6" s="1"/>
  <c r="GD32" i="6" a="1"/>
  <c r="GD32" i="6" s="1"/>
  <c r="GC32" i="6" a="1"/>
  <c r="GC32" i="6" s="1"/>
  <c r="GB32" i="6" a="1"/>
  <c r="GB32" i="6" s="1"/>
  <c r="GA32" i="6" a="1"/>
  <c r="GA32" i="6" s="1"/>
  <c r="FZ32" i="6" a="1"/>
  <c r="FZ32" i="6" s="1"/>
  <c r="FY32" i="6" a="1"/>
  <c r="FY32" i="6" s="1"/>
  <c r="FX32" i="6" a="1"/>
  <c r="FX32" i="6" s="1"/>
  <c r="FW32" i="6" a="1"/>
  <c r="FW32" i="6" s="1"/>
  <c r="FV32" i="6" a="1"/>
  <c r="FV32" i="6" s="1"/>
  <c r="FU32" i="6" a="1"/>
  <c r="FU32" i="6" s="1"/>
  <c r="FT32" i="6" a="1"/>
  <c r="FT32" i="6" s="1"/>
  <c r="FS32" i="6" a="1"/>
  <c r="FS32" i="6" s="1"/>
  <c r="FR32" i="6" a="1"/>
  <c r="FR32" i="6" s="1"/>
  <c r="FQ32" i="6" a="1"/>
  <c r="FQ32" i="6" s="1"/>
  <c r="FP32" i="6" a="1"/>
  <c r="FP32" i="6" s="1"/>
  <c r="FO32" i="6" a="1"/>
  <c r="FO32" i="6" s="1"/>
  <c r="FN32" i="6" a="1"/>
  <c r="FN32" i="6" s="1"/>
  <c r="FM32" i="6" a="1"/>
  <c r="FM32" i="6" s="1"/>
  <c r="FL32" i="6" a="1"/>
  <c r="FL32" i="6" s="1"/>
  <c r="FK32" i="6" a="1"/>
  <c r="FK32" i="6" s="1"/>
  <c r="FJ32" i="6" a="1"/>
  <c r="FJ32" i="6" s="1"/>
  <c r="FI32" i="6" a="1"/>
  <c r="FI32" i="6" s="1"/>
  <c r="FH32" i="6" a="1"/>
  <c r="FH32" i="6" s="1"/>
  <c r="FG32" i="6" a="1"/>
  <c r="FG32" i="6" s="1"/>
  <c r="FF32" i="6" a="1"/>
  <c r="FF32" i="6" s="1"/>
  <c r="FE32" i="6" a="1"/>
  <c r="FE32" i="6" s="1"/>
  <c r="FD32" i="6" a="1"/>
  <c r="FD32" i="6" s="1"/>
  <c r="FC32" i="6" a="1"/>
  <c r="FC32" i="6" s="1"/>
  <c r="FB32" i="6" a="1"/>
  <c r="FB32" i="6" s="1"/>
  <c r="FA32" i="6" a="1"/>
  <c r="FA32" i="6" s="1"/>
  <c r="EZ32" i="6" a="1"/>
  <c r="EZ32" i="6" s="1"/>
  <c r="EY32" i="6" a="1"/>
  <c r="EY32" i="6" s="1"/>
  <c r="EX32" i="6" a="1"/>
  <c r="EX32" i="6" s="1"/>
  <c r="EW32" i="6" a="1"/>
  <c r="EW32" i="6" s="1"/>
  <c r="EV32" i="6" a="1"/>
  <c r="EV32" i="6" s="1"/>
  <c r="EU32" i="6" a="1"/>
  <c r="EU32" i="6" s="1"/>
  <c r="ET32" i="6" a="1"/>
  <c r="ET32" i="6" s="1"/>
  <c r="ES32" i="6" a="1"/>
  <c r="ES32" i="6" s="1"/>
  <c r="ER32" i="6" a="1"/>
  <c r="ER32" i="6" s="1"/>
  <c r="EQ32" i="6" a="1"/>
  <c r="EQ32" i="6" s="1"/>
  <c r="EP32" i="6" a="1"/>
  <c r="EP32" i="6" s="1"/>
  <c r="EO32" i="6" a="1"/>
  <c r="EO32" i="6" s="1"/>
  <c r="EN32" i="6" a="1"/>
  <c r="EN32" i="6" s="1"/>
  <c r="EM32" i="6" a="1"/>
  <c r="EM32" i="6" s="1"/>
  <c r="EL32" i="6" a="1"/>
  <c r="EL32" i="6" s="1"/>
  <c r="EK32" i="6" a="1"/>
  <c r="EK32" i="6" s="1"/>
  <c r="EJ32" i="6" a="1"/>
  <c r="EJ32" i="6" s="1"/>
  <c r="EI32" i="6" a="1"/>
  <c r="EI32" i="6" s="1"/>
  <c r="EH32" i="6" a="1"/>
  <c r="EH32" i="6" s="1"/>
  <c r="EG32" i="6" a="1"/>
  <c r="EG32" i="6" s="1"/>
  <c r="EF32" i="6" a="1"/>
  <c r="EF32" i="6" s="1"/>
  <c r="EE32" i="6" a="1"/>
  <c r="EE32" i="6" s="1"/>
  <c r="ED32" i="6" a="1"/>
  <c r="ED32" i="6" s="1"/>
  <c r="EC32" i="6" a="1"/>
  <c r="EC32" i="6" s="1"/>
  <c r="EB32" i="6" a="1"/>
  <c r="EB32" i="6" s="1"/>
  <c r="EA32" i="6" a="1"/>
  <c r="EA32" i="6" s="1"/>
  <c r="DZ32" i="6" a="1"/>
  <c r="DZ32" i="6" s="1"/>
  <c r="DY32" i="6" a="1"/>
  <c r="DY32" i="6" s="1"/>
  <c r="DX32" i="6" a="1"/>
  <c r="DX32" i="6" s="1"/>
  <c r="DW32" i="6" a="1"/>
  <c r="DW32" i="6" s="1"/>
  <c r="DV32" i="6" a="1"/>
  <c r="DV32" i="6" s="1"/>
  <c r="DU32" i="6" a="1"/>
  <c r="DU32" i="6" s="1"/>
  <c r="DT32" i="6" a="1"/>
  <c r="DT32" i="6" s="1"/>
  <c r="DS32" i="6" a="1"/>
  <c r="DS32" i="6" s="1"/>
  <c r="DR32" i="6" a="1"/>
  <c r="DR32" i="6" s="1"/>
  <c r="DQ32" i="6" a="1"/>
  <c r="DQ32" i="6" s="1"/>
  <c r="DP32" i="6" a="1"/>
  <c r="DP32" i="6" s="1"/>
  <c r="DO32" i="6" a="1"/>
  <c r="DO32" i="6" s="1"/>
  <c r="DN32" i="6" a="1"/>
  <c r="DN32" i="6" s="1"/>
  <c r="DM32" i="6" a="1"/>
  <c r="DM32" i="6" s="1"/>
  <c r="DL32" i="6" a="1"/>
  <c r="DL32" i="6" s="1"/>
  <c r="DK32" i="6" a="1"/>
  <c r="DK32" i="6" s="1"/>
  <c r="DJ32" i="6" a="1"/>
  <c r="DJ32" i="6" s="1"/>
  <c r="DI32" i="6" a="1"/>
  <c r="DI32" i="6" s="1"/>
  <c r="DH32" i="6" a="1"/>
  <c r="DH32" i="6" s="1"/>
  <c r="DG32" i="6" a="1"/>
  <c r="DG32" i="6" s="1"/>
  <c r="DF32" i="6" a="1"/>
  <c r="DF32" i="6" s="1"/>
  <c r="DE32" i="6" a="1"/>
  <c r="DE32" i="6" s="1"/>
  <c r="DD32" i="6" a="1"/>
  <c r="DD32" i="6" s="1"/>
  <c r="DC32" i="6" a="1"/>
  <c r="DC32" i="6" s="1"/>
  <c r="DB32" i="6" a="1"/>
  <c r="DB32" i="6" s="1"/>
  <c r="DA32" i="6" a="1"/>
  <c r="DA32" i="6" s="1"/>
  <c r="CZ32" i="6" a="1"/>
  <c r="CZ32" i="6" s="1"/>
  <c r="CY32" i="6" a="1"/>
  <c r="CY32" i="6" s="1"/>
  <c r="CX32" i="6" a="1"/>
  <c r="CX32" i="6" s="1"/>
  <c r="CW32" i="6" a="1"/>
  <c r="CW32" i="6" s="1"/>
  <c r="CV32" i="6" a="1"/>
  <c r="CV32" i="6" s="1"/>
  <c r="CU32" i="6" a="1"/>
  <c r="CU32" i="6" s="1"/>
  <c r="CT32" i="6" a="1"/>
  <c r="CT32" i="6" s="1"/>
  <c r="CS32" i="6" a="1"/>
  <c r="CS32" i="6" s="1"/>
  <c r="CR32" i="6" a="1"/>
  <c r="CR32" i="6" s="1"/>
  <c r="CQ32" i="6" a="1"/>
  <c r="CQ32" i="6" s="1"/>
  <c r="CP32" i="6" a="1"/>
  <c r="CP32" i="6" s="1"/>
  <c r="CO32" i="6" a="1"/>
  <c r="CO32" i="6" s="1"/>
  <c r="CN32" i="6" a="1"/>
  <c r="CN32" i="6" s="1"/>
  <c r="CM32" i="6" a="1"/>
  <c r="CM32" i="6" s="1"/>
  <c r="CL32" i="6" a="1"/>
  <c r="CL32" i="6" s="1"/>
  <c r="CK32" i="6" a="1"/>
  <c r="CK32" i="6" s="1"/>
  <c r="CJ32" i="6" a="1"/>
  <c r="CJ32" i="6" s="1"/>
  <c r="CI32" i="6" a="1"/>
  <c r="CI32" i="6" s="1"/>
  <c r="CH32" i="6" a="1"/>
  <c r="CH32" i="6" s="1"/>
  <c r="CG32" i="6" a="1"/>
  <c r="CG32" i="6" s="1"/>
  <c r="CF32" i="6" a="1"/>
  <c r="CF32" i="6" s="1"/>
  <c r="CE32" i="6" a="1"/>
  <c r="CE32" i="6" s="1"/>
  <c r="CD32" i="6" a="1"/>
  <c r="CD32" i="6" s="1"/>
  <c r="CC32" i="6" a="1"/>
  <c r="CC32" i="6" s="1"/>
  <c r="CB32" i="6" a="1"/>
  <c r="CB32" i="6" s="1"/>
  <c r="CA32" i="6" a="1"/>
  <c r="CA32" i="6" s="1"/>
  <c r="BZ32" i="6" a="1"/>
  <c r="BZ32" i="6" s="1"/>
  <c r="BY32" i="6" a="1"/>
  <c r="BY32" i="6" s="1"/>
  <c r="BX32" i="6" a="1"/>
  <c r="BX32" i="6" s="1"/>
  <c r="BW32" i="6" a="1"/>
  <c r="BW32" i="6" s="1"/>
  <c r="BV32" i="6" a="1"/>
  <c r="BV32" i="6" s="1"/>
  <c r="BU32" i="6" a="1"/>
  <c r="BU32" i="6" s="1"/>
  <c r="BT32" i="6" a="1"/>
  <c r="BT32" i="6" s="1"/>
  <c r="BS32" i="6" a="1"/>
  <c r="BS32" i="6" s="1"/>
  <c r="BR32" i="6" a="1"/>
  <c r="BR32" i="6" s="1"/>
  <c r="BQ32" i="6" a="1"/>
  <c r="BQ32" i="6" s="1"/>
  <c r="BP32" i="6" a="1"/>
  <c r="BP32" i="6" s="1"/>
  <c r="BO32" i="6" a="1"/>
  <c r="BO32" i="6" s="1"/>
  <c r="BN32" i="6" a="1"/>
  <c r="BN32" i="6" s="1"/>
  <c r="BM32" i="6" a="1"/>
  <c r="BM32" i="6" s="1"/>
  <c r="BL32" i="6" a="1"/>
  <c r="BL32" i="6" s="1"/>
  <c r="BK32" i="6" a="1"/>
  <c r="BK32" i="6" s="1"/>
  <c r="BJ32" i="6" a="1"/>
  <c r="BJ32" i="6" s="1"/>
  <c r="BI32" i="6" a="1"/>
  <c r="BI32" i="6" s="1"/>
  <c r="BH32" i="6" a="1"/>
  <c r="BH32" i="6" s="1"/>
  <c r="BG32" i="6" a="1"/>
  <c r="BG32" i="6" s="1"/>
  <c r="BF32" i="6" a="1"/>
  <c r="BF32" i="6" s="1"/>
  <c r="BE32" i="6" a="1"/>
  <c r="BE32" i="6" s="1"/>
  <c r="BD32" i="6" a="1"/>
  <c r="BD32" i="6" s="1"/>
  <c r="BC32" i="6" a="1"/>
  <c r="BC32" i="6" s="1"/>
  <c r="BB32" i="6" a="1"/>
  <c r="BB32" i="6" s="1"/>
  <c r="BA32" i="6" a="1"/>
  <c r="BA32" i="6" s="1"/>
  <c r="AZ32" i="6" a="1"/>
  <c r="AZ32" i="6" s="1"/>
  <c r="AY32" i="6" a="1"/>
  <c r="AY32" i="6" s="1"/>
  <c r="AX32" i="6" a="1"/>
  <c r="AX32" i="6" s="1"/>
  <c r="AW32" i="6" a="1"/>
  <c r="AW32" i="6" s="1"/>
  <c r="AV32" i="6" a="1"/>
  <c r="AV32" i="6" s="1"/>
  <c r="AU32" i="6" a="1"/>
  <c r="AU32" i="6" s="1"/>
  <c r="AT32" i="6" a="1"/>
  <c r="AT32" i="6" s="1"/>
  <c r="AQ32" i="6"/>
  <c r="AN32" i="6"/>
  <c r="AK32"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IK31" i="6" a="1"/>
  <c r="IK31" i="6" s="1"/>
  <c r="IJ31" i="6" a="1"/>
  <c r="IJ31" i="6" s="1"/>
  <c r="II31" i="6" a="1"/>
  <c r="II31" i="6" s="1"/>
  <c r="IH31" i="6" a="1"/>
  <c r="IH31" i="6" s="1"/>
  <c r="IG31" i="6" a="1"/>
  <c r="IG31" i="6" s="1"/>
  <c r="IF31" i="6" a="1"/>
  <c r="IF31" i="6" s="1"/>
  <c r="IE31" i="6" a="1"/>
  <c r="IE31" i="6" s="1"/>
  <c r="ID31" i="6" a="1"/>
  <c r="ID31" i="6" s="1"/>
  <c r="IC31" i="6" a="1"/>
  <c r="IC31" i="6" s="1"/>
  <c r="IB31" i="6" a="1"/>
  <c r="IB31" i="6" s="1"/>
  <c r="IA31" i="6" a="1"/>
  <c r="IA31" i="6" s="1"/>
  <c r="HZ31" i="6" a="1"/>
  <c r="HZ31" i="6" s="1"/>
  <c r="HY31" i="6" a="1"/>
  <c r="HY31" i="6" s="1"/>
  <c r="HX31" i="6" a="1"/>
  <c r="HX31" i="6" s="1"/>
  <c r="HW31" i="6"/>
  <c r="HW31" i="6" a="1"/>
  <c r="HV31" i="6" a="1"/>
  <c r="HV31" i="6" s="1"/>
  <c r="HU31" i="6" a="1"/>
  <c r="HU31" i="6" s="1"/>
  <c r="HT31" i="6" a="1"/>
  <c r="HT31" i="6" s="1"/>
  <c r="HS31" i="6" a="1"/>
  <c r="HS31" i="6" s="1"/>
  <c r="HR31" i="6" a="1"/>
  <c r="HR31" i="6" s="1"/>
  <c r="HQ31" i="6" a="1"/>
  <c r="HQ31" i="6" s="1"/>
  <c r="HP31" i="6" a="1"/>
  <c r="HP31" i="6" s="1"/>
  <c r="HO31" i="6"/>
  <c r="HO31" i="6" a="1"/>
  <c r="HN31" i="6" a="1"/>
  <c r="HN31" i="6" s="1"/>
  <c r="HM31" i="6" a="1"/>
  <c r="HM31" i="6" s="1"/>
  <c r="HL31" i="6" a="1"/>
  <c r="HL31" i="6" s="1"/>
  <c r="HK31" i="6" a="1"/>
  <c r="HK31" i="6" s="1"/>
  <c r="HJ31" i="6" a="1"/>
  <c r="HJ31" i="6" s="1"/>
  <c r="HI31" i="6" a="1"/>
  <c r="HI31" i="6" s="1"/>
  <c r="HH31" i="6" a="1"/>
  <c r="HH31" i="6" s="1"/>
  <c r="HG31" i="6" a="1"/>
  <c r="HG31" i="6" s="1"/>
  <c r="HF31" i="6" a="1"/>
  <c r="HF31" i="6" s="1"/>
  <c r="HE31" i="6" a="1"/>
  <c r="HE31" i="6" s="1"/>
  <c r="HD31" i="6" a="1"/>
  <c r="HD31" i="6" s="1"/>
  <c r="HC31" i="6" a="1"/>
  <c r="HC31" i="6" s="1"/>
  <c r="HB31" i="6" a="1"/>
  <c r="HB31" i="6" s="1"/>
  <c r="HA31" i="6" a="1"/>
  <c r="HA31" i="6" s="1"/>
  <c r="GZ31" i="6" a="1"/>
  <c r="GZ31" i="6" s="1"/>
  <c r="GY31" i="6" a="1"/>
  <c r="GY31" i="6" s="1"/>
  <c r="GX31" i="6" a="1"/>
  <c r="GX31" i="6" s="1"/>
  <c r="GW31" i="6" a="1"/>
  <c r="GW31" i="6" s="1"/>
  <c r="GV31" i="6" a="1"/>
  <c r="GV31" i="6" s="1"/>
  <c r="GU31" i="6" a="1"/>
  <c r="GU31" i="6" s="1"/>
  <c r="GT31" i="6" a="1"/>
  <c r="GT31" i="6" s="1"/>
  <c r="GS31" i="6" a="1"/>
  <c r="GS31" i="6" s="1"/>
  <c r="GR31" i="6" a="1"/>
  <c r="GR31" i="6" s="1"/>
  <c r="GQ31" i="6"/>
  <c r="GQ31" i="6" a="1"/>
  <c r="GP31" i="6" a="1"/>
  <c r="GP31" i="6" s="1"/>
  <c r="GO31" i="6" a="1"/>
  <c r="GO31" i="6" s="1"/>
  <c r="GN31" i="6" a="1"/>
  <c r="GN31" i="6" s="1"/>
  <c r="GM31" i="6" a="1"/>
  <c r="GM31" i="6" s="1"/>
  <c r="GL31" i="6" a="1"/>
  <c r="GL31" i="6" s="1"/>
  <c r="GK31" i="6" a="1"/>
  <c r="GK31" i="6" s="1"/>
  <c r="GJ31" i="6" a="1"/>
  <c r="GJ31" i="6" s="1"/>
  <c r="GI31" i="6"/>
  <c r="GI31" i="6" a="1"/>
  <c r="GH31" i="6" a="1"/>
  <c r="GH31" i="6" s="1"/>
  <c r="GG31" i="6" a="1"/>
  <c r="GG31" i="6" s="1"/>
  <c r="GF31" i="6" a="1"/>
  <c r="GF31" i="6" s="1"/>
  <c r="GE31" i="6" a="1"/>
  <c r="GE31" i="6" s="1"/>
  <c r="GD31" i="6" a="1"/>
  <c r="GD31" i="6" s="1"/>
  <c r="GC31" i="6" a="1"/>
  <c r="GC31" i="6" s="1"/>
  <c r="GB31" i="6" a="1"/>
  <c r="GB31" i="6" s="1"/>
  <c r="GA31" i="6" a="1"/>
  <c r="GA31" i="6" s="1"/>
  <c r="FZ31" i="6" a="1"/>
  <c r="FZ31" i="6" s="1"/>
  <c r="FY31" i="6" a="1"/>
  <c r="FY31" i="6" s="1"/>
  <c r="FX31" i="6" a="1"/>
  <c r="FX31" i="6" s="1"/>
  <c r="FW31" i="6" a="1"/>
  <c r="FW31" i="6" s="1"/>
  <c r="FV31" i="6" a="1"/>
  <c r="FV31" i="6" s="1"/>
  <c r="FU31" i="6" a="1"/>
  <c r="FU31" i="6" s="1"/>
  <c r="FT31" i="6" a="1"/>
  <c r="FT31" i="6" s="1"/>
  <c r="FS31" i="6" a="1"/>
  <c r="FS31" i="6" s="1"/>
  <c r="FR31" i="6" a="1"/>
  <c r="FR31" i="6" s="1"/>
  <c r="FQ31" i="6" a="1"/>
  <c r="FQ31" i="6" s="1"/>
  <c r="FP31" i="6" a="1"/>
  <c r="FP31" i="6" s="1"/>
  <c r="FO31" i="6" a="1"/>
  <c r="FO31" i="6" s="1"/>
  <c r="FN31" i="6" a="1"/>
  <c r="FN31" i="6" s="1"/>
  <c r="FM31" i="6" a="1"/>
  <c r="FM31" i="6" s="1"/>
  <c r="FL31" i="6" a="1"/>
  <c r="FL31" i="6" s="1"/>
  <c r="FK31" i="6" a="1"/>
  <c r="FK31" i="6" s="1"/>
  <c r="FJ31" i="6" a="1"/>
  <c r="FJ31" i="6" s="1"/>
  <c r="FI31" i="6" a="1"/>
  <c r="FI31" i="6" s="1"/>
  <c r="FH31" i="6" a="1"/>
  <c r="FH31" i="6" s="1"/>
  <c r="FG31" i="6" a="1"/>
  <c r="FG31" i="6" s="1"/>
  <c r="FF31" i="6" a="1"/>
  <c r="FF31" i="6" s="1"/>
  <c r="FE31" i="6" a="1"/>
  <c r="FE31" i="6" s="1"/>
  <c r="FD31" i="6" a="1"/>
  <c r="FD31" i="6" s="1"/>
  <c r="FC31" i="6" a="1"/>
  <c r="FC31" i="6" s="1"/>
  <c r="FB31" i="6" a="1"/>
  <c r="FB31" i="6" s="1"/>
  <c r="FA31" i="6" a="1"/>
  <c r="FA31" i="6" s="1"/>
  <c r="EZ31" i="6" a="1"/>
  <c r="EZ31" i="6" s="1"/>
  <c r="EY31" i="6" a="1"/>
  <c r="EY31" i="6" s="1"/>
  <c r="EX31" i="6" a="1"/>
  <c r="EX31" i="6" s="1"/>
  <c r="EW31" i="6" a="1"/>
  <c r="EW31" i="6" s="1"/>
  <c r="EV31" i="6" a="1"/>
  <c r="EV31" i="6" s="1"/>
  <c r="EU31" i="6" a="1"/>
  <c r="EU31" i="6" s="1"/>
  <c r="ET31" i="6" a="1"/>
  <c r="ET31" i="6" s="1"/>
  <c r="ES31" i="6" a="1"/>
  <c r="ES31" i="6" s="1"/>
  <c r="ER31" i="6" a="1"/>
  <c r="ER31" i="6" s="1"/>
  <c r="EQ31" i="6" a="1"/>
  <c r="EQ31" i="6" s="1"/>
  <c r="EP31" i="6" a="1"/>
  <c r="EP31" i="6" s="1"/>
  <c r="EO31" i="6" a="1"/>
  <c r="EO31" i="6" s="1"/>
  <c r="EN31" i="6" a="1"/>
  <c r="EN31" i="6" s="1"/>
  <c r="EM31" i="6" a="1"/>
  <c r="EM31" i="6" s="1"/>
  <c r="EL31" i="6" a="1"/>
  <c r="EL31" i="6" s="1"/>
  <c r="EK31" i="6" a="1"/>
  <c r="EK31" i="6" s="1"/>
  <c r="EJ31" i="6" a="1"/>
  <c r="EJ31" i="6" s="1"/>
  <c r="EI31" i="6" a="1"/>
  <c r="EI31" i="6" s="1"/>
  <c r="EH31" i="6" a="1"/>
  <c r="EH31" i="6" s="1"/>
  <c r="EG31" i="6" a="1"/>
  <c r="EG31" i="6" s="1"/>
  <c r="EF31" i="6" a="1"/>
  <c r="EF31" i="6" s="1"/>
  <c r="EE31" i="6" a="1"/>
  <c r="EE31" i="6" s="1"/>
  <c r="ED31" i="6" a="1"/>
  <c r="ED31" i="6" s="1"/>
  <c r="EC31" i="6" a="1"/>
  <c r="EC31" i="6" s="1"/>
  <c r="EB31" i="6" a="1"/>
  <c r="EB31" i="6" s="1"/>
  <c r="EA31" i="6" a="1"/>
  <c r="EA31" i="6" s="1"/>
  <c r="DZ31" i="6" a="1"/>
  <c r="DZ31" i="6" s="1"/>
  <c r="DY31" i="6" a="1"/>
  <c r="DY31" i="6" s="1"/>
  <c r="DX31" i="6" a="1"/>
  <c r="DX31" i="6" s="1"/>
  <c r="DW31" i="6" a="1"/>
  <c r="DW31" i="6" s="1"/>
  <c r="DV31" i="6" a="1"/>
  <c r="DV31" i="6" s="1"/>
  <c r="DU31" i="6" a="1"/>
  <c r="DU31" i="6" s="1"/>
  <c r="DT31" i="6" a="1"/>
  <c r="DT31" i="6" s="1"/>
  <c r="DS31" i="6" a="1"/>
  <c r="DS31" i="6" s="1"/>
  <c r="DR31" i="6" a="1"/>
  <c r="DR31" i="6" s="1"/>
  <c r="DQ31" i="6" a="1"/>
  <c r="DQ31" i="6" s="1"/>
  <c r="DP31" i="6" a="1"/>
  <c r="DP31" i="6" s="1"/>
  <c r="DO31" i="6" a="1"/>
  <c r="DO31" i="6" s="1"/>
  <c r="DN31" i="6" a="1"/>
  <c r="DN31" i="6" s="1"/>
  <c r="DM31" i="6" a="1"/>
  <c r="DM31" i="6" s="1"/>
  <c r="DL31" i="6" a="1"/>
  <c r="DL31" i="6" s="1"/>
  <c r="DK31" i="6" a="1"/>
  <c r="DK31" i="6" s="1"/>
  <c r="DJ31" i="6" a="1"/>
  <c r="DJ31" i="6" s="1"/>
  <c r="DI31" i="6" a="1"/>
  <c r="DI31" i="6" s="1"/>
  <c r="DH31" i="6" a="1"/>
  <c r="DH31" i="6" s="1"/>
  <c r="DG31" i="6" a="1"/>
  <c r="DG31" i="6" s="1"/>
  <c r="DF31" i="6" a="1"/>
  <c r="DF31" i="6" s="1"/>
  <c r="DE31" i="6" a="1"/>
  <c r="DE31" i="6" s="1"/>
  <c r="DD31" i="6" a="1"/>
  <c r="DD31" i="6" s="1"/>
  <c r="DC31" i="6" a="1"/>
  <c r="DC31" i="6" s="1"/>
  <c r="DB31" i="6" a="1"/>
  <c r="DB31" i="6" s="1"/>
  <c r="DA31" i="6" a="1"/>
  <c r="DA31" i="6" s="1"/>
  <c r="CZ31" i="6" a="1"/>
  <c r="CZ31" i="6" s="1"/>
  <c r="CY31" i="6" a="1"/>
  <c r="CY31" i="6" s="1"/>
  <c r="CX31" i="6" a="1"/>
  <c r="CX31" i="6" s="1"/>
  <c r="CW31" i="6" a="1"/>
  <c r="CW31" i="6" s="1"/>
  <c r="CV31" i="6" a="1"/>
  <c r="CV31" i="6" s="1"/>
  <c r="CU31" i="6" a="1"/>
  <c r="CU31" i="6" s="1"/>
  <c r="CT31" i="6" a="1"/>
  <c r="CT31" i="6" s="1"/>
  <c r="CS31" i="6" a="1"/>
  <c r="CS31" i="6" s="1"/>
  <c r="CR31" i="6" a="1"/>
  <c r="CR31" i="6" s="1"/>
  <c r="CQ31" i="6" a="1"/>
  <c r="CQ31" i="6" s="1"/>
  <c r="CP31" i="6" a="1"/>
  <c r="CP31" i="6" s="1"/>
  <c r="CO31" i="6" a="1"/>
  <c r="CO31" i="6" s="1"/>
  <c r="CN31" i="6" a="1"/>
  <c r="CN31" i="6" s="1"/>
  <c r="CM31" i="6" a="1"/>
  <c r="CM31" i="6" s="1"/>
  <c r="CL31" i="6" a="1"/>
  <c r="CL31" i="6" s="1"/>
  <c r="CK31" i="6" a="1"/>
  <c r="CK31" i="6" s="1"/>
  <c r="CJ31" i="6" a="1"/>
  <c r="CJ31" i="6" s="1"/>
  <c r="CI31" i="6" a="1"/>
  <c r="CI31" i="6" s="1"/>
  <c r="CH31" i="6" a="1"/>
  <c r="CH31" i="6" s="1"/>
  <c r="CG31" i="6" a="1"/>
  <c r="CG31" i="6" s="1"/>
  <c r="CF31" i="6" a="1"/>
  <c r="CF31" i="6" s="1"/>
  <c r="CE31" i="6" a="1"/>
  <c r="CE31" i="6" s="1"/>
  <c r="CD31" i="6" a="1"/>
  <c r="CD31" i="6" s="1"/>
  <c r="CC31" i="6" a="1"/>
  <c r="CC31" i="6" s="1"/>
  <c r="CB31" i="6" a="1"/>
  <c r="CB31" i="6" s="1"/>
  <c r="CA31" i="6" a="1"/>
  <c r="CA31" i="6" s="1"/>
  <c r="BZ31" i="6" a="1"/>
  <c r="BZ31" i="6" s="1"/>
  <c r="BY31" i="6" a="1"/>
  <c r="BY31" i="6" s="1"/>
  <c r="BX31" i="6" a="1"/>
  <c r="BX31" i="6" s="1"/>
  <c r="BW31" i="6" a="1"/>
  <c r="BW31" i="6" s="1"/>
  <c r="BV31" i="6" a="1"/>
  <c r="BV31" i="6" s="1"/>
  <c r="BU31" i="6" a="1"/>
  <c r="BU31" i="6" s="1"/>
  <c r="BT31" i="6" a="1"/>
  <c r="BT31" i="6" s="1"/>
  <c r="BS31" i="6" a="1"/>
  <c r="BS31" i="6" s="1"/>
  <c r="BR31" i="6" a="1"/>
  <c r="BR31" i="6" s="1"/>
  <c r="BQ31" i="6" a="1"/>
  <c r="BQ31" i="6" s="1"/>
  <c r="BP31" i="6" a="1"/>
  <c r="BP31" i="6" s="1"/>
  <c r="BO31" i="6" a="1"/>
  <c r="BO31" i="6" s="1"/>
  <c r="BN31" i="6" a="1"/>
  <c r="BN31" i="6" s="1"/>
  <c r="BM31" i="6" a="1"/>
  <c r="BM31" i="6" s="1"/>
  <c r="BL31" i="6" a="1"/>
  <c r="BL31" i="6" s="1"/>
  <c r="BK31" i="6" a="1"/>
  <c r="BK31" i="6" s="1"/>
  <c r="BJ31" i="6" a="1"/>
  <c r="BJ31" i="6" s="1"/>
  <c r="BI31" i="6" a="1"/>
  <c r="BI31" i="6" s="1"/>
  <c r="BH31" i="6" a="1"/>
  <c r="BH31" i="6" s="1"/>
  <c r="BG31" i="6" a="1"/>
  <c r="BG31" i="6" s="1"/>
  <c r="BF31" i="6" a="1"/>
  <c r="BF31" i="6" s="1"/>
  <c r="BE31" i="6" a="1"/>
  <c r="BE31" i="6" s="1"/>
  <c r="BD31" i="6" a="1"/>
  <c r="BD31" i="6" s="1"/>
  <c r="BC31" i="6" a="1"/>
  <c r="BC31" i="6" s="1"/>
  <c r="BB31" i="6" a="1"/>
  <c r="BB31" i="6" s="1"/>
  <c r="BA31" i="6" a="1"/>
  <c r="BA31" i="6" s="1"/>
  <c r="AZ31" i="6" a="1"/>
  <c r="AZ31" i="6" s="1"/>
  <c r="AY31" i="6" a="1"/>
  <c r="AY31" i="6" s="1"/>
  <c r="AX31" i="6" a="1"/>
  <c r="AX31" i="6" s="1"/>
  <c r="AW31" i="6" a="1"/>
  <c r="AW31" i="6" s="1"/>
  <c r="AV31" i="6" a="1"/>
  <c r="AV31" i="6" s="1"/>
  <c r="AU31" i="6" a="1"/>
  <c r="AU31" i="6" s="1"/>
  <c r="AT31" i="6" a="1"/>
  <c r="AT31" i="6" s="1"/>
  <c r="AQ31" i="6"/>
  <c r="AN31" i="6"/>
  <c r="AK31"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IK30" i="6" a="1"/>
  <c r="IK30" i="6" s="1"/>
  <c r="IJ30" i="6" a="1"/>
  <c r="IJ30" i="6" s="1"/>
  <c r="II30" i="6" a="1"/>
  <c r="II30" i="6" s="1"/>
  <c r="IH30" i="6" a="1"/>
  <c r="IH30" i="6" s="1"/>
  <c r="IG30" i="6" a="1"/>
  <c r="IG30" i="6" s="1"/>
  <c r="IF30" i="6" a="1"/>
  <c r="IF30" i="6" s="1"/>
  <c r="IE30" i="6" a="1"/>
  <c r="IE30" i="6" s="1"/>
  <c r="ID30" i="6" a="1"/>
  <c r="ID30" i="6" s="1"/>
  <c r="IC30" i="6" a="1"/>
  <c r="IC30" i="6" s="1"/>
  <c r="IB30" i="6" a="1"/>
  <c r="IB30" i="6" s="1"/>
  <c r="IA30" i="6" a="1"/>
  <c r="IA30" i="6" s="1"/>
  <c r="HZ30" i="6" a="1"/>
  <c r="HZ30" i="6" s="1"/>
  <c r="HY30" i="6" a="1"/>
  <c r="HY30" i="6" s="1"/>
  <c r="HX30" i="6" a="1"/>
  <c r="HX30" i="6" s="1"/>
  <c r="HW30" i="6" a="1"/>
  <c r="HW30" i="6" s="1"/>
  <c r="HV30" i="6" a="1"/>
  <c r="HV30" i="6" s="1"/>
  <c r="HU30" i="6" a="1"/>
  <c r="HU30" i="6" s="1"/>
  <c r="HT30" i="6" a="1"/>
  <c r="HT30" i="6" s="1"/>
  <c r="HS30" i="6" a="1"/>
  <c r="HS30" i="6" s="1"/>
  <c r="HR30" i="6" a="1"/>
  <c r="HR30" i="6" s="1"/>
  <c r="HQ30" i="6" a="1"/>
  <c r="HQ30" i="6" s="1"/>
  <c r="HP30" i="6" a="1"/>
  <c r="HP30" i="6" s="1"/>
  <c r="HO30" i="6" a="1"/>
  <c r="HO30" i="6" s="1"/>
  <c r="HN30" i="6" a="1"/>
  <c r="HN30" i="6" s="1"/>
  <c r="HM30" i="6" a="1"/>
  <c r="HM30" i="6" s="1"/>
  <c r="HL30" i="6" a="1"/>
  <c r="HL30" i="6" s="1"/>
  <c r="HK30" i="6" a="1"/>
  <c r="HK30" i="6" s="1"/>
  <c r="HJ30" i="6" a="1"/>
  <c r="HJ30" i="6" s="1"/>
  <c r="HI30" i="6" a="1"/>
  <c r="HI30" i="6" s="1"/>
  <c r="HH30" i="6" a="1"/>
  <c r="HH30" i="6" s="1"/>
  <c r="HG30" i="6" a="1"/>
  <c r="HG30" i="6" s="1"/>
  <c r="HF30" i="6" a="1"/>
  <c r="HF30" i="6" s="1"/>
  <c r="HE30" i="6" a="1"/>
  <c r="HE30" i="6" s="1"/>
  <c r="HD30" i="6" a="1"/>
  <c r="HD30" i="6" s="1"/>
  <c r="HC30" i="6" a="1"/>
  <c r="HC30" i="6" s="1"/>
  <c r="HB30" i="6" a="1"/>
  <c r="HB30" i="6" s="1"/>
  <c r="HA30" i="6" a="1"/>
  <c r="HA30" i="6" s="1"/>
  <c r="GZ30" i="6" a="1"/>
  <c r="GZ30" i="6" s="1"/>
  <c r="GY30" i="6" a="1"/>
  <c r="GY30" i="6" s="1"/>
  <c r="GX30" i="6" a="1"/>
  <c r="GX30" i="6" s="1"/>
  <c r="GW30" i="6" a="1"/>
  <c r="GW30" i="6" s="1"/>
  <c r="GV30" i="6" a="1"/>
  <c r="GV30" i="6" s="1"/>
  <c r="GU30" i="6" a="1"/>
  <c r="GU30" i="6" s="1"/>
  <c r="GT30" i="6" a="1"/>
  <c r="GT30" i="6" s="1"/>
  <c r="GS30" i="6" a="1"/>
  <c r="GS30" i="6" s="1"/>
  <c r="GR30" i="6" a="1"/>
  <c r="GR30" i="6" s="1"/>
  <c r="GQ30" i="6" a="1"/>
  <c r="GQ30" i="6" s="1"/>
  <c r="GP30" i="6" a="1"/>
  <c r="GP30" i="6" s="1"/>
  <c r="GO30" i="6" a="1"/>
  <c r="GO30" i="6" s="1"/>
  <c r="GN30" i="6" a="1"/>
  <c r="GN30" i="6" s="1"/>
  <c r="GM30" i="6" a="1"/>
  <c r="GM30" i="6" s="1"/>
  <c r="GL30" i="6" a="1"/>
  <c r="GL30" i="6" s="1"/>
  <c r="GK30" i="6" a="1"/>
  <c r="GK30" i="6" s="1"/>
  <c r="GJ30" i="6" a="1"/>
  <c r="GJ30" i="6" s="1"/>
  <c r="GI30" i="6" a="1"/>
  <c r="GI30" i="6" s="1"/>
  <c r="GH30" i="6" a="1"/>
  <c r="GH30" i="6" s="1"/>
  <c r="GG30" i="6" a="1"/>
  <c r="GG30" i="6" s="1"/>
  <c r="GF30" i="6" a="1"/>
  <c r="GF30" i="6" s="1"/>
  <c r="GE30" i="6" a="1"/>
  <c r="GE30" i="6" s="1"/>
  <c r="GD30" i="6" a="1"/>
  <c r="GD30" i="6" s="1"/>
  <c r="GC30" i="6" a="1"/>
  <c r="GC30" i="6" s="1"/>
  <c r="GB30" i="6" a="1"/>
  <c r="GB30" i="6" s="1"/>
  <c r="GA30" i="6" a="1"/>
  <c r="GA30" i="6" s="1"/>
  <c r="FZ30" i="6" a="1"/>
  <c r="FZ30" i="6" s="1"/>
  <c r="FY30" i="6" a="1"/>
  <c r="FY30" i="6" s="1"/>
  <c r="FX30" i="6" a="1"/>
  <c r="FX30" i="6" s="1"/>
  <c r="FW30" i="6" a="1"/>
  <c r="FW30" i="6" s="1"/>
  <c r="FV30" i="6" a="1"/>
  <c r="FV30" i="6" s="1"/>
  <c r="FU30" i="6" a="1"/>
  <c r="FU30" i="6" s="1"/>
  <c r="FT30" i="6" a="1"/>
  <c r="FT30" i="6" s="1"/>
  <c r="FS30" i="6" a="1"/>
  <c r="FS30" i="6" s="1"/>
  <c r="FR30" i="6" a="1"/>
  <c r="FR30" i="6" s="1"/>
  <c r="FQ30" i="6" a="1"/>
  <c r="FQ30" i="6" s="1"/>
  <c r="FP30" i="6" a="1"/>
  <c r="FP30" i="6" s="1"/>
  <c r="FO30" i="6" a="1"/>
  <c r="FO30" i="6" s="1"/>
  <c r="FN30" i="6" a="1"/>
  <c r="FN30" i="6" s="1"/>
  <c r="FM30" i="6" a="1"/>
  <c r="FM30" i="6" s="1"/>
  <c r="FL30" i="6" a="1"/>
  <c r="FL30" i="6" s="1"/>
  <c r="FK30" i="6" a="1"/>
  <c r="FK30" i="6" s="1"/>
  <c r="FJ30" i="6" a="1"/>
  <c r="FJ30" i="6" s="1"/>
  <c r="FI30" i="6" a="1"/>
  <c r="FI30" i="6" s="1"/>
  <c r="FH30" i="6" a="1"/>
  <c r="FH30" i="6" s="1"/>
  <c r="FG30" i="6" a="1"/>
  <c r="FG30" i="6" s="1"/>
  <c r="FF30" i="6" a="1"/>
  <c r="FF30" i="6" s="1"/>
  <c r="FE30" i="6" a="1"/>
  <c r="FE30" i="6" s="1"/>
  <c r="FD30" i="6" a="1"/>
  <c r="FD30" i="6" s="1"/>
  <c r="FC30" i="6" a="1"/>
  <c r="FC30" i="6" s="1"/>
  <c r="FB30" i="6" a="1"/>
  <c r="FB30" i="6" s="1"/>
  <c r="FA30" i="6" a="1"/>
  <c r="FA30" i="6" s="1"/>
  <c r="EZ30" i="6" a="1"/>
  <c r="EZ30" i="6" s="1"/>
  <c r="EY30" i="6" a="1"/>
  <c r="EY30" i="6" s="1"/>
  <c r="EX30" i="6" a="1"/>
  <c r="EX30" i="6" s="1"/>
  <c r="EW30" i="6" a="1"/>
  <c r="EW30" i="6" s="1"/>
  <c r="EV30" i="6" a="1"/>
  <c r="EV30" i="6" s="1"/>
  <c r="EU30" i="6" a="1"/>
  <c r="EU30" i="6" s="1"/>
  <c r="ET30" i="6" a="1"/>
  <c r="ET30" i="6" s="1"/>
  <c r="ES30" i="6" a="1"/>
  <c r="ES30" i="6" s="1"/>
  <c r="ER30" i="6" a="1"/>
  <c r="ER30" i="6" s="1"/>
  <c r="EQ30" i="6" a="1"/>
  <c r="EQ30" i="6" s="1"/>
  <c r="EP30" i="6" a="1"/>
  <c r="EP30" i="6" s="1"/>
  <c r="EO30" i="6" a="1"/>
  <c r="EO30" i="6" s="1"/>
  <c r="EN30" i="6" a="1"/>
  <c r="EN30" i="6" s="1"/>
  <c r="EM30" i="6" a="1"/>
  <c r="EM30" i="6" s="1"/>
  <c r="EL30" i="6" a="1"/>
  <c r="EL30" i="6" s="1"/>
  <c r="EK30" i="6" a="1"/>
  <c r="EK30" i="6" s="1"/>
  <c r="EJ30" i="6" a="1"/>
  <c r="EJ30" i="6" s="1"/>
  <c r="EI30" i="6" a="1"/>
  <c r="EI30" i="6" s="1"/>
  <c r="EH30" i="6" a="1"/>
  <c r="EH30" i="6" s="1"/>
  <c r="EG30" i="6" a="1"/>
  <c r="EG30" i="6" s="1"/>
  <c r="EF30" i="6" a="1"/>
  <c r="EF30" i="6" s="1"/>
  <c r="EE30" i="6" a="1"/>
  <c r="EE30" i="6" s="1"/>
  <c r="ED30" i="6" a="1"/>
  <c r="ED30" i="6" s="1"/>
  <c r="EC30" i="6" a="1"/>
  <c r="EC30" i="6" s="1"/>
  <c r="EB30" i="6" a="1"/>
  <c r="EB30" i="6" s="1"/>
  <c r="EA30" i="6" a="1"/>
  <c r="EA30" i="6" s="1"/>
  <c r="DZ30" i="6" a="1"/>
  <c r="DZ30" i="6" s="1"/>
  <c r="DY30" i="6" a="1"/>
  <c r="DY30" i="6" s="1"/>
  <c r="DX30" i="6" a="1"/>
  <c r="DX30" i="6" s="1"/>
  <c r="DW30" i="6" a="1"/>
  <c r="DW30" i="6" s="1"/>
  <c r="DV30" i="6" a="1"/>
  <c r="DV30" i="6" s="1"/>
  <c r="DU30" i="6" a="1"/>
  <c r="DU30" i="6" s="1"/>
  <c r="DT30" i="6" a="1"/>
  <c r="DT30" i="6" s="1"/>
  <c r="DS30" i="6" a="1"/>
  <c r="DS30" i="6" s="1"/>
  <c r="DR30" i="6" a="1"/>
  <c r="DR30" i="6" s="1"/>
  <c r="DQ30" i="6" a="1"/>
  <c r="DQ30" i="6" s="1"/>
  <c r="DP30" i="6" a="1"/>
  <c r="DP30" i="6" s="1"/>
  <c r="DO30" i="6" a="1"/>
  <c r="DO30" i="6" s="1"/>
  <c r="DN30" i="6" a="1"/>
  <c r="DN30" i="6" s="1"/>
  <c r="DM30" i="6" a="1"/>
  <c r="DM30" i="6" s="1"/>
  <c r="DL30" i="6" a="1"/>
  <c r="DL30" i="6" s="1"/>
  <c r="DK30" i="6" a="1"/>
  <c r="DK30" i="6" s="1"/>
  <c r="DJ30" i="6" a="1"/>
  <c r="DJ30" i="6" s="1"/>
  <c r="DI30" i="6" a="1"/>
  <c r="DI30" i="6" s="1"/>
  <c r="DH30" i="6" a="1"/>
  <c r="DH30" i="6" s="1"/>
  <c r="DG30" i="6" a="1"/>
  <c r="DG30" i="6" s="1"/>
  <c r="DF30" i="6" a="1"/>
  <c r="DF30" i="6" s="1"/>
  <c r="DE30" i="6" a="1"/>
  <c r="DE30" i="6" s="1"/>
  <c r="DD30" i="6" a="1"/>
  <c r="DD30" i="6" s="1"/>
  <c r="DC30" i="6" a="1"/>
  <c r="DC30" i="6" s="1"/>
  <c r="DB30" i="6" a="1"/>
  <c r="DB30" i="6" s="1"/>
  <c r="DA30" i="6" a="1"/>
  <c r="DA30" i="6" s="1"/>
  <c r="CZ30" i="6" a="1"/>
  <c r="CZ30" i="6" s="1"/>
  <c r="CY30" i="6" a="1"/>
  <c r="CY30" i="6" s="1"/>
  <c r="CX30" i="6" a="1"/>
  <c r="CX30" i="6" s="1"/>
  <c r="CW30" i="6" a="1"/>
  <c r="CW30" i="6" s="1"/>
  <c r="CV30" i="6" a="1"/>
  <c r="CV30" i="6" s="1"/>
  <c r="CU30" i="6" a="1"/>
  <c r="CU30" i="6" s="1"/>
  <c r="CT30" i="6" a="1"/>
  <c r="CT30" i="6" s="1"/>
  <c r="CS30" i="6" a="1"/>
  <c r="CS30" i="6" s="1"/>
  <c r="CR30" i="6" a="1"/>
  <c r="CR30" i="6" s="1"/>
  <c r="CQ30" i="6" a="1"/>
  <c r="CQ30" i="6" s="1"/>
  <c r="CP30" i="6" a="1"/>
  <c r="CP30" i="6" s="1"/>
  <c r="CO30" i="6" a="1"/>
  <c r="CO30" i="6" s="1"/>
  <c r="CN30" i="6" a="1"/>
  <c r="CN30" i="6" s="1"/>
  <c r="CM30" i="6" a="1"/>
  <c r="CM30" i="6" s="1"/>
  <c r="CL30" i="6" a="1"/>
  <c r="CL30" i="6" s="1"/>
  <c r="CK30" i="6" a="1"/>
  <c r="CK30" i="6" s="1"/>
  <c r="CJ30" i="6" a="1"/>
  <c r="CJ30" i="6" s="1"/>
  <c r="CI30" i="6" a="1"/>
  <c r="CI30" i="6" s="1"/>
  <c r="CH30" i="6" a="1"/>
  <c r="CH30" i="6" s="1"/>
  <c r="CG30" i="6" a="1"/>
  <c r="CG30" i="6" s="1"/>
  <c r="CF30" i="6" a="1"/>
  <c r="CF30" i="6" s="1"/>
  <c r="CE30" i="6" a="1"/>
  <c r="CE30" i="6" s="1"/>
  <c r="CD30" i="6" a="1"/>
  <c r="CD30" i="6" s="1"/>
  <c r="CC30" i="6" a="1"/>
  <c r="CC30" i="6" s="1"/>
  <c r="CB30" i="6" a="1"/>
  <c r="CB30" i="6" s="1"/>
  <c r="CA30" i="6" a="1"/>
  <c r="CA30" i="6" s="1"/>
  <c r="BZ30" i="6" a="1"/>
  <c r="BZ30" i="6" s="1"/>
  <c r="BY30" i="6" a="1"/>
  <c r="BY30" i="6" s="1"/>
  <c r="BX30" i="6" a="1"/>
  <c r="BX30" i="6" s="1"/>
  <c r="BW30" i="6" a="1"/>
  <c r="BW30" i="6" s="1"/>
  <c r="BV30" i="6" a="1"/>
  <c r="BV30" i="6" s="1"/>
  <c r="BU30" i="6" a="1"/>
  <c r="BU30" i="6" s="1"/>
  <c r="BT30" i="6" a="1"/>
  <c r="BT30" i="6" s="1"/>
  <c r="BS30" i="6" a="1"/>
  <c r="BS30" i="6" s="1"/>
  <c r="BR30" i="6" a="1"/>
  <c r="BR30" i="6" s="1"/>
  <c r="BQ30" i="6" a="1"/>
  <c r="BQ30" i="6" s="1"/>
  <c r="BP30" i="6" a="1"/>
  <c r="BP30" i="6" s="1"/>
  <c r="BO30" i="6" a="1"/>
  <c r="BO30" i="6" s="1"/>
  <c r="BN30" i="6" a="1"/>
  <c r="BN30" i="6" s="1"/>
  <c r="BM30" i="6" a="1"/>
  <c r="BM30" i="6" s="1"/>
  <c r="BL30" i="6" a="1"/>
  <c r="BL30" i="6" s="1"/>
  <c r="BK30" i="6" a="1"/>
  <c r="BK30" i="6" s="1"/>
  <c r="BJ30" i="6" a="1"/>
  <c r="BJ30" i="6" s="1"/>
  <c r="BI30" i="6" a="1"/>
  <c r="BI30" i="6" s="1"/>
  <c r="BH30" i="6" a="1"/>
  <c r="BH30" i="6" s="1"/>
  <c r="BG30" i="6" a="1"/>
  <c r="BG30" i="6" s="1"/>
  <c r="BF30" i="6" a="1"/>
  <c r="BF30" i="6" s="1"/>
  <c r="BE30" i="6" a="1"/>
  <c r="BE30" i="6" s="1"/>
  <c r="BD30" i="6" a="1"/>
  <c r="BD30" i="6" s="1"/>
  <c r="BC30" i="6" a="1"/>
  <c r="BC30" i="6" s="1"/>
  <c r="BB30" i="6" a="1"/>
  <c r="BB30" i="6" s="1"/>
  <c r="BA30" i="6" a="1"/>
  <c r="BA30" i="6" s="1"/>
  <c r="AZ30" i="6" a="1"/>
  <c r="AZ30" i="6" s="1"/>
  <c r="AY30" i="6" a="1"/>
  <c r="AY30" i="6" s="1"/>
  <c r="AX30" i="6" a="1"/>
  <c r="AX30" i="6" s="1"/>
  <c r="AW30" i="6" a="1"/>
  <c r="AW30" i="6" s="1"/>
  <c r="AV30" i="6" a="1"/>
  <c r="AV30" i="6" s="1"/>
  <c r="AU30" i="6" a="1"/>
  <c r="AU30" i="6" s="1"/>
  <c r="AT30" i="6" a="1"/>
  <c r="AT30" i="6" s="1"/>
  <c r="AQ30" i="6"/>
  <c r="AN30" i="6"/>
  <c r="AK30"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AR30" i="6" s="1"/>
  <c r="IK29" i="6" a="1"/>
  <c r="IK29" i="6" s="1"/>
  <c r="IJ29" i="6" a="1"/>
  <c r="IJ29" i="6" s="1"/>
  <c r="II29" i="6" a="1"/>
  <c r="II29" i="6" s="1"/>
  <c r="IH29" i="6" a="1"/>
  <c r="IH29" i="6" s="1"/>
  <c r="IG29" i="6" a="1"/>
  <c r="IG29" i="6" s="1"/>
  <c r="IF29" i="6" a="1"/>
  <c r="IF29" i="6" s="1"/>
  <c r="IE29" i="6" a="1"/>
  <c r="IE29" i="6" s="1"/>
  <c r="ID29" i="6" a="1"/>
  <c r="ID29" i="6" s="1"/>
  <c r="IC29" i="6" a="1"/>
  <c r="IC29" i="6" s="1"/>
  <c r="IB29" i="6" a="1"/>
  <c r="IB29" i="6" s="1"/>
  <c r="IA29" i="6" a="1"/>
  <c r="IA29" i="6" s="1"/>
  <c r="HZ29" i="6" a="1"/>
  <c r="HZ29" i="6" s="1"/>
  <c r="HY29" i="6" a="1"/>
  <c r="HY29" i="6" s="1"/>
  <c r="HX29" i="6" a="1"/>
  <c r="HX29" i="6" s="1"/>
  <c r="HW29" i="6" a="1"/>
  <c r="HW29" i="6" s="1"/>
  <c r="HV29" i="6" a="1"/>
  <c r="HV29" i="6" s="1"/>
  <c r="HU29" i="6" a="1"/>
  <c r="HU29" i="6" s="1"/>
  <c r="HT29" i="6" a="1"/>
  <c r="HT29" i="6" s="1"/>
  <c r="HS29" i="6" a="1"/>
  <c r="HS29" i="6" s="1"/>
  <c r="HR29" i="6" a="1"/>
  <c r="HR29" i="6" s="1"/>
  <c r="HQ29" i="6" a="1"/>
  <c r="HQ29" i="6" s="1"/>
  <c r="HP29" i="6" a="1"/>
  <c r="HP29" i="6" s="1"/>
  <c r="HO29" i="6" a="1"/>
  <c r="HO29" i="6" s="1"/>
  <c r="HN29" i="6" a="1"/>
  <c r="HN29" i="6" s="1"/>
  <c r="HM29" i="6" a="1"/>
  <c r="HM29" i="6" s="1"/>
  <c r="HL29" i="6" a="1"/>
  <c r="HL29" i="6" s="1"/>
  <c r="HK29" i="6" a="1"/>
  <c r="HK29" i="6" s="1"/>
  <c r="HJ29" i="6" a="1"/>
  <c r="HJ29" i="6" s="1"/>
  <c r="HI29" i="6" a="1"/>
  <c r="HI29" i="6" s="1"/>
  <c r="HH29" i="6" a="1"/>
  <c r="HH29" i="6" s="1"/>
  <c r="HG29" i="6" a="1"/>
  <c r="HG29" i="6" s="1"/>
  <c r="HF29" i="6" a="1"/>
  <c r="HF29" i="6" s="1"/>
  <c r="HE29" i="6" a="1"/>
  <c r="HE29" i="6" s="1"/>
  <c r="HD29" i="6" a="1"/>
  <c r="HD29" i="6" s="1"/>
  <c r="HC29" i="6" a="1"/>
  <c r="HC29" i="6" s="1"/>
  <c r="HB29" i="6" a="1"/>
  <c r="HB29" i="6" s="1"/>
  <c r="HA29" i="6" a="1"/>
  <c r="HA29" i="6" s="1"/>
  <c r="GZ29" i="6" a="1"/>
  <c r="GZ29" i="6" s="1"/>
  <c r="GY29" i="6" a="1"/>
  <c r="GY29" i="6" s="1"/>
  <c r="GX29" i="6" a="1"/>
  <c r="GX29" i="6" s="1"/>
  <c r="GW29" i="6" a="1"/>
  <c r="GW29" i="6" s="1"/>
  <c r="GV29" i="6" a="1"/>
  <c r="GV29" i="6" s="1"/>
  <c r="GU29" i="6" a="1"/>
  <c r="GU29" i="6" s="1"/>
  <c r="GT29" i="6" a="1"/>
  <c r="GT29" i="6" s="1"/>
  <c r="GS29" i="6" a="1"/>
  <c r="GS29" i="6" s="1"/>
  <c r="GR29" i="6" a="1"/>
  <c r="GR29" i="6" s="1"/>
  <c r="GQ29" i="6" a="1"/>
  <c r="GQ29" i="6" s="1"/>
  <c r="GP29" i="6" a="1"/>
  <c r="GP29" i="6" s="1"/>
  <c r="GO29" i="6" a="1"/>
  <c r="GO29" i="6" s="1"/>
  <c r="GN29" i="6" a="1"/>
  <c r="GN29" i="6" s="1"/>
  <c r="GM29" i="6" a="1"/>
  <c r="GM29" i="6" s="1"/>
  <c r="GL29" i="6" a="1"/>
  <c r="GL29" i="6" s="1"/>
  <c r="GK29" i="6" a="1"/>
  <c r="GK29" i="6" s="1"/>
  <c r="GJ29" i="6" a="1"/>
  <c r="GJ29" i="6" s="1"/>
  <c r="GI29" i="6" a="1"/>
  <c r="GI29" i="6" s="1"/>
  <c r="GH29" i="6" a="1"/>
  <c r="GH29" i="6" s="1"/>
  <c r="GG29" i="6" a="1"/>
  <c r="GG29" i="6" s="1"/>
  <c r="GF29" i="6" a="1"/>
  <c r="GF29" i="6" s="1"/>
  <c r="GE29" i="6" a="1"/>
  <c r="GE29" i="6" s="1"/>
  <c r="GD29" i="6" a="1"/>
  <c r="GD29" i="6" s="1"/>
  <c r="GC29" i="6" a="1"/>
  <c r="GC29" i="6" s="1"/>
  <c r="GB29" i="6" a="1"/>
  <c r="GB29" i="6" s="1"/>
  <c r="GA29" i="6" a="1"/>
  <c r="GA29" i="6" s="1"/>
  <c r="FZ29" i="6" a="1"/>
  <c r="FZ29" i="6" s="1"/>
  <c r="FY29" i="6" a="1"/>
  <c r="FY29" i="6" s="1"/>
  <c r="FX29" i="6" a="1"/>
  <c r="FX29" i="6" s="1"/>
  <c r="FW29" i="6" a="1"/>
  <c r="FW29" i="6" s="1"/>
  <c r="FV29" i="6" a="1"/>
  <c r="FV29" i="6" s="1"/>
  <c r="FU29" i="6" a="1"/>
  <c r="FU29" i="6" s="1"/>
  <c r="FT29" i="6" a="1"/>
  <c r="FT29" i="6" s="1"/>
  <c r="FS29" i="6" a="1"/>
  <c r="FS29" i="6" s="1"/>
  <c r="FR29" i="6" a="1"/>
  <c r="FR29" i="6" s="1"/>
  <c r="FQ29" i="6" a="1"/>
  <c r="FQ29" i="6" s="1"/>
  <c r="FP29" i="6" a="1"/>
  <c r="FP29" i="6" s="1"/>
  <c r="FO29" i="6" a="1"/>
  <c r="FO29" i="6" s="1"/>
  <c r="FN29" i="6" a="1"/>
  <c r="FN29" i="6" s="1"/>
  <c r="FM29" i="6" a="1"/>
  <c r="FM29" i="6" s="1"/>
  <c r="FL29" i="6" a="1"/>
  <c r="FL29" i="6" s="1"/>
  <c r="FK29" i="6" a="1"/>
  <c r="FK29" i="6" s="1"/>
  <c r="FJ29" i="6" a="1"/>
  <c r="FJ29" i="6" s="1"/>
  <c r="FI29" i="6" a="1"/>
  <c r="FI29" i="6" s="1"/>
  <c r="FH29" i="6" a="1"/>
  <c r="FH29" i="6" s="1"/>
  <c r="FG29" i="6" a="1"/>
  <c r="FG29" i="6" s="1"/>
  <c r="FF29" i="6" a="1"/>
  <c r="FF29" i="6" s="1"/>
  <c r="FE29" i="6" a="1"/>
  <c r="FE29" i="6" s="1"/>
  <c r="FD29" i="6" a="1"/>
  <c r="FD29" i="6" s="1"/>
  <c r="FC29" i="6" a="1"/>
  <c r="FC29" i="6" s="1"/>
  <c r="FB29" i="6" a="1"/>
  <c r="FB29" i="6" s="1"/>
  <c r="FA29" i="6" a="1"/>
  <c r="FA29" i="6" s="1"/>
  <c r="EZ29" i="6" a="1"/>
  <c r="EZ29" i="6" s="1"/>
  <c r="EY29" i="6" a="1"/>
  <c r="EY29" i="6" s="1"/>
  <c r="EX29" i="6" a="1"/>
  <c r="EX29" i="6" s="1"/>
  <c r="EW29" i="6" a="1"/>
  <c r="EW29" i="6" s="1"/>
  <c r="EV29" i="6" a="1"/>
  <c r="EV29" i="6" s="1"/>
  <c r="EU29" i="6" a="1"/>
  <c r="EU29" i="6" s="1"/>
  <c r="ET29" i="6" a="1"/>
  <c r="ET29" i="6" s="1"/>
  <c r="ES29" i="6" a="1"/>
  <c r="ES29" i="6" s="1"/>
  <c r="ER29" i="6" a="1"/>
  <c r="ER29" i="6" s="1"/>
  <c r="EQ29" i="6" a="1"/>
  <c r="EQ29" i="6" s="1"/>
  <c r="EP29" i="6" a="1"/>
  <c r="EP29" i="6" s="1"/>
  <c r="EO29" i="6" a="1"/>
  <c r="EO29" i="6" s="1"/>
  <c r="EN29" i="6" a="1"/>
  <c r="EN29" i="6" s="1"/>
  <c r="EM29" i="6" a="1"/>
  <c r="EM29" i="6" s="1"/>
  <c r="EL29" i="6" a="1"/>
  <c r="EL29" i="6" s="1"/>
  <c r="EK29" i="6" a="1"/>
  <c r="EK29" i="6" s="1"/>
  <c r="EJ29" i="6" a="1"/>
  <c r="EJ29" i="6" s="1"/>
  <c r="EI29" i="6" a="1"/>
  <c r="EI29" i="6" s="1"/>
  <c r="EH29" i="6" a="1"/>
  <c r="EH29" i="6" s="1"/>
  <c r="EG29" i="6" a="1"/>
  <c r="EG29" i="6" s="1"/>
  <c r="EF29" i="6" a="1"/>
  <c r="EF29" i="6" s="1"/>
  <c r="EE29" i="6" a="1"/>
  <c r="EE29" i="6" s="1"/>
  <c r="ED29" i="6"/>
  <c r="ED29" i="6" a="1"/>
  <c r="EC29" i="6" a="1"/>
  <c r="EC29" i="6" s="1"/>
  <c r="EB29" i="6" a="1"/>
  <c r="EB29" i="6" s="1"/>
  <c r="EA29" i="6" a="1"/>
  <c r="EA29" i="6" s="1"/>
  <c r="DZ29" i="6" a="1"/>
  <c r="DZ29" i="6" s="1"/>
  <c r="DY29" i="6" a="1"/>
  <c r="DY29" i="6" s="1"/>
  <c r="DX29" i="6" a="1"/>
  <c r="DX29" i="6" s="1"/>
  <c r="DW29" i="6" a="1"/>
  <c r="DW29" i="6" s="1"/>
  <c r="DV29" i="6" a="1"/>
  <c r="DV29" i="6" s="1"/>
  <c r="DU29" i="6" a="1"/>
  <c r="DU29" i="6" s="1"/>
  <c r="DT29" i="6" a="1"/>
  <c r="DT29" i="6" s="1"/>
  <c r="DS29" i="6" a="1"/>
  <c r="DS29" i="6" s="1"/>
  <c r="DR29" i="6"/>
  <c r="DR29" i="6" a="1"/>
  <c r="DQ29" i="6" a="1"/>
  <c r="DQ29" i="6" s="1"/>
  <c r="DP29" i="6" a="1"/>
  <c r="DP29" i="6" s="1"/>
  <c r="DO29" i="6" a="1"/>
  <c r="DO29" i="6" s="1"/>
  <c r="DN29" i="6"/>
  <c r="DN29" i="6" a="1"/>
  <c r="DM29" i="6" a="1"/>
  <c r="DM29" i="6" s="1"/>
  <c r="DL29" i="6" a="1"/>
  <c r="DL29" i="6" s="1"/>
  <c r="DK29" i="6" a="1"/>
  <c r="DK29" i="6" s="1"/>
  <c r="DJ29" i="6" a="1"/>
  <c r="DJ29" i="6" s="1"/>
  <c r="DI29" i="6" a="1"/>
  <c r="DI29" i="6" s="1"/>
  <c r="DH29" i="6" a="1"/>
  <c r="DH29" i="6" s="1"/>
  <c r="DG29" i="6" a="1"/>
  <c r="DG29" i="6" s="1"/>
  <c r="DF29" i="6" a="1"/>
  <c r="DF29" i="6" s="1"/>
  <c r="DE29" i="6" a="1"/>
  <c r="DE29" i="6" s="1"/>
  <c r="DD29" i="6" a="1"/>
  <c r="DD29" i="6" s="1"/>
  <c r="DC29" i="6" a="1"/>
  <c r="DC29" i="6" s="1"/>
  <c r="DB29" i="6" a="1"/>
  <c r="DB29" i="6" s="1"/>
  <c r="DA29" i="6" a="1"/>
  <c r="DA29" i="6" s="1"/>
  <c r="CZ29" i="6" a="1"/>
  <c r="CZ29" i="6" s="1"/>
  <c r="CY29" i="6" a="1"/>
  <c r="CY29" i="6" s="1"/>
  <c r="CX29" i="6"/>
  <c r="CX29" i="6" a="1"/>
  <c r="CW29" i="6" a="1"/>
  <c r="CW29" i="6" s="1"/>
  <c r="CV29" i="6" a="1"/>
  <c r="CV29" i="6" s="1"/>
  <c r="CU29" i="6" a="1"/>
  <c r="CU29" i="6" s="1"/>
  <c r="CT29" i="6" a="1"/>
  <c r="CT29" i="6" s="1"/>
  <c r="CS29" i="6" a="1"/>
  <c r="CS29" i="6" s="1"/>
  <c r="CR29" i="6" a="1"/>
  <c r="CR29" i="6" s="1"/>
  <c r="CQ29" i="6" a="1"/>
  <c r="CQ29" i="6" s="1"/>
  <c r="CP29" i="6" a="1"/>
  <c r="CP29" i="6" s="1"/>
  <c r="CO29" i="6" a="1"/>
  <c r="CO29" i="6" s="1"/>
  <c r="CN29" i="6" a="1"/>
  <c r="CN29" i="6" s="1"/>
  <c r="CM29" i="6" a="1"/>
  <c r="CM29" i="6" s="1"/>
  <c r="CL29" i="6" a="1"/>
  <c r="CL29" i="6" s="1"/>
  <c r="CK29" i="6" a="1"/>
  <c r="CK29" i="6" s="1"/>
  <c r="CJ29" i="6" a="1"/>
  <c r="CJ29" i="6" s="1"/>
  <c r="CI29" i="6" a="1"/>
  <c r="CI29" i="6" s="1"/>
  <c r="CH29" i="6" a="1"/>
  <c r="CH29" i="6" s="1"/>
  <c r="CG29" i="6" a="1"/>
  <c r="CG29" i="6" s="1"/>
  <c r="CF29" i="6" a="1"/>
  <c r="CF29" i="6" s="1"/>
  <c r="CE29" i="6" a="1"/>
  <c r="CE29" i="6" s="1"/>
  <c r="CD29" i="6" a="1"/>
  <c r="CD29" i="6" s="1"/>
  <c r="CC29" i="6" a="1"/>
  <c r="CC29" i="6" s="1"/>
  <c r="CB29" i="6" a="1"/>
  <c r="CB29" i="6" s="1"/>
  <c r="CA29" i="6" a="1"/>
  <c r="CA29" i="6" s="1"/>
  <c r="BZ29" i="6" a="1"/>
  <c r="BZ29" i="6" s="1"/>
  <c r="BY29" i="6" a="1"/>
  <c r="BY29" i="6" s="1"/>
  <c r="BX29" i="6" a="1"/>
  <c r="BX29" i="6" s="1"/>
  <c r="BW29" i="6" a="1"/>
  <c r="BW29" i="6" s="1"/>
  <c r="BV29" i="6" a="1"/>
  <c r="BV29" i="6" s="1"/>
  <c r="BU29" i="6" a="1"/>
  <c r="BU29" i="6" s="1"/>
  <c r="BT29" i="6" a="1"/>
  <c r="BT29" i="6" s="1"/>
  <c r="BS29" i="6" a="1"/>
  <c r="BS29" i="6" s="1"/>
  <c r="BR29" i="6" a="1"/>
  <c r="BR29" i="6" s="1"/>
  <c r="BQ29" i="6" a="1"/>
  <c r="BQ29" i="6" s="1"/>
  <c r="BP29" i="6" a="1"/>
  <c r="BP29" i="6" s="1"/>
  <c r="BO29" i="6" a="1"/>
  <c r="BO29" i="6" s="1"/>
  <c r="BN29" i="6" a="1"/>
  <c r="BN29" i="6" s="1"/>
  <c r="BM29" i="6" a="1"/>
  <c r="BM29" i="6" s="1"/>
  <c r="BL29" i="6" a="1"/>
  <c r="BL29" i="6" s="1"/>
  <c r="BK29" i="6" a="1"/>
  <c r="BK29" i="6" s="1"/>
  <c r="BJ29" i="6" a="1"/>
  <c r="BJ29" i="6" s="1"/>
  <c r="BI29" i="6" a="1"/>
  <c r="BI29" i="6" s="1"/>
  <c r="BH29" i="6" a="1"/>
  <c r="BH29" i="6" s="1"/>
  <c r="BG29" i="6" a="1"/>
  <c r="BG29" i="6" s="1"/>
  <c r="BF29" i="6" a="1"/>
  <c r="BF29" i="6" s="1"/>
  <c r="BE29" i="6" a="1"/>
  <c r="BE29" i="6" s="1"/>
  <c r="BD29" i="6" a="1"/>
  <c r="BD29" i="6" s="1"/>
  <c r="BC29" i="6" a="1"/>
  <c r="BC29" i="6" s="1"/>
  <c r="BB29" i="6" a="1"/>
  <c r="BB29" i="6" s="1"/>
  <c r="BA29" i="6" a="1"/>
  <c r="BA29" i="6" s="1"/>
  <c r="AZ29" i="6" a="1"/>
  <c r="AZ29" i="6" s="1"/>
  <c r="AY29" i="6" a="1"/>
  <c r="AY29" i="6" s="1"/>
  <c r="AX29" i="6" a="1"/>
  <c r="AX29" i="6" s="1"/>
  <c r="AW29" i="6" a="1"/>
  <c r="AW29" i="6" s="1"/>
  <c r="AV29" i="6" a="1"/>
  <c r="AV29" i="6" s="1"/>
  <c r="AU29" i="6" a="1"/>
  <c r="AU29" i="6" s="1"/>
  <c r="AT29" i="6" a="1"/>
  <c r="AT29" i="6" s="1"/>
  <c r="AQ29" i="6"/>
  <c r="AN29" i="6"/>
  <c r="AK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IK28" i="6" a="1"/>
  <c r="IK28" i="6" s="1"/>
  <c r="IJ28" i="6" a="1"/>
  <c r="IJ28" i="6" s="1"/>
  <c r="II28" i="6" a="1"/>
  <c r="II28" i="6" s="1"/>
  <c r="IH28" i="6" a="1"/>
  <c r="IH28" i="6" s="1"/>
  <c r="IG28" i="6" a="1"/>
  <c r="IG28" i="6" s="1"/>
  <c r="IF28" i="6" a="1"/>
  <c r="IF28" i="6" s="1"/>
  <c r="IE28" i="6" a="1"/>
  <c r="IE28" i="6" s="1"/>
  <c r="ID28" i="6" a="1"/>
  <c r="ID28" i="6" s="1"/>
  <c r="IC28" i="6" a="1"/>
  <c r="IC28" i="6" s="1"/>
  <c r="IB28" i="6" a="1"/>
  <c r="IB28" i="6" s="1"/>
  <c r="IA28" i="6" a="1"/>
  <c r="IA28" i="6" s="1"/>
  <c r="HZ28" i="6" a="1"/>
  <c r="HZ28" i="6" s="1"/>
  <c r="HY28" i="6" a="1"/>
  <c r="HY28" i="6" s="1"/>
  <c r="HX28" i="6" a="1"/>
  <c r="HX28" i="6" s="1"/>
  <c r="HW28" i="6" a="1"/>
  <c r="HW28" i="6" s="1"/>
  <c r="HV28" i="6" a="1"/>
  <c r="HV28" i="6" s="1"/>
  <c r="HU28" i="6" a="1"/>
  <c r="HU28" i="6" s="1"/>
  <c r="HT28" i="6" a="1"/>
  <c r="HT28" i="6" s="1"/>
  <c r="HS28" i="6" a="1"/>
  <c r="HS28" i="6" s="1"/>
  <c r="HR28" i="6" a="1"/>
  <c r="HR28" i="6" s="1"/>
  <c r="HQ28" i="6" a="1"/>
  <c r="HQ28" i="6" s="1"/>
  <c r="HP28" i="6" a="1"/>
  <c r="HP28" i="6" s="1"/>
  <c r="HO28" i="6" a="1"/>
  <c r="HO28" i="6" s="1"/>
  <c r="HN28" i="6" a="1"/>
  <c r="HN28" i="6" s="1"/>
  <c r="HM28" i="6" a="1"/>
  <c r="HM28" i="6" s="1"/>
  <c r="HL28" i="6" a="1"/>
  <c r="HL28" i="6" s="1"/>
  <c r="HK28" i="6" a="1"/>
  <c r="HK28" i="6" s="1"/>
  <c r="HJ28" i="6" a="1"/>
  <c r="HJ28" i="6" s="1"/>
  <c r="HI28" i="6" a="1"/>
  <c r="HI28" i="6" s="1"/>
  <c r="HH28" i="6" a="1"/>
  <c r="HH28" i="6" s="1"/>
  <c r="HG28" i="6" a="1"/>
  <c r="HG28" i="6" s="1"/>
  <c r="HF28" i="6" a="1"/>
  <c r="HF28" i="6" s="1"/>
  <c r="HE28" i="6" a="1"/>
  <c r="HE28" i="6" s="1"/>
  <c r="HD28" i="6" a="1"/>
  <c r="HD28" i="6" s="1"/>
  <c r="HC28" i="6" a="1"/>
  <c r="HC28" i="6" s="1"/>
  <c r="HB28" i="6" a="1"/>
  <c r="HB28" i="6" s="1"/>
  <c r="HA28" i="6" a="1"/>
  <c r="HA28" i="6" s="1"/>
  <c r="GZ28" i="6" a="1"/>
  <c r="GZ28" i="6" s="1"/>
  <c r="GY28" i="6" a="1"/>
  <c r="GY28" i="6" s="1"/>
  <c r="GX28" i="6" a="1"/>
  <c r="GX28" i="6" s="1"/>
  <c r="GW28" i="6" a="1"/>
  <c r="GW28" i="6" s="1"/>
  <c r="GV28" i="6" a="1"/>
  <c r="GV28" i="6" s="1"/>
  <c r="GU28" i="6" a="1"/>
  <c r="GU28" i="6" s="1"/>
  <c r="GT28" i="6" a="1"/>
  <c r="GT28" i="6" s="1"/>
  <c r="GS28" i="6" a="1"/>
  <c r="GS28" i="6" s="1"/>
  <c r="GR28" i="6" a="1"/>
  <c r="GR28" i="6" s="1"/>
  <c r="GQ28" i="6" a="1"/>
  <c r="GQ28" i="6" s="1"/>
  <c r="GP28" i="6" a="1"/>
  <c r="GP28" i="6" s="1"/>
  <c r="GO28" i="6" a="1"/>
  <c r="GO28" i="6" s="1"/>
  <c r="GN28" i="6" a="1"/>
  <c r="GN28" i="6" s="1"/>
  <c r="GM28" i="6" a="1"/>
  <c r="GM28" i="6" s="1"/>
  <c r="GL28" i="6" a="1"/>
  <c r="GL28" i="6" s="1"/>
  <c r="GK28" i="6" a="1"/>
  <c r="GK28" i="6" s="1"/>
  <c r="GJ28" i="6" a="1"/>
  <c r="GJ28" i="6" s="1"/>
  <c r="GI28" i="6" a="1"/>
  <c r="GI28" i="6" s="1"/>
  <c r="GH28" i="6" a="1"/>
  <c r="GH28" i="6" s="1"/>
  <c r="GG28" i="6" a="1"/>
  <c r="GG28" i="6" s="1"/>
  <c r="GF28" i="6" a="1"/>
  <c r="GF28" i="6" s="1"/>
  <c r="GE28" i="6" a="1"/>
  <c r="GE28" i="6" s="1"/>
  <c r="GD28" i="6" a="1"/>
  <c r="GD28" i="6" s="1"/>
  <c r="GC28" i="6" a="1"/>
  <c r="GC28" i="6" s="1"/>
  <c r="GB28" i="6" a="1"/>
  <c r="GB28" i="6" s="1"/>
  <c r="GA28" i="6" a="1"/>
  <c r="GA28" i="6" s="1"/>
  <c r="FZ28" i="6" a="1"/>
  <c r="FZ28" i="6" s="1"/>
  <c r="FY28" i="6" a="1"/>
  <c r="FY28" i="6" s="1"/>
  <c r="FX28" i="6" a="1"/>
  <c r="FX28" i="6" s="1"/>
  <c r="FW28" i="6" a="1"/>
  <c r="FW28" i="6" s="1"/>
  <c r="FV28" i="6" a="1"/>
  <c r="FV28" i="6" s="1"/>
  <c r="FU28" i="6" a="1"/>
  <c r="FU28" i="6" s="1"/>
  <c r="FT28" i="6" a="1"/>
  <c r="FT28" i="6" s="1"/>
  <c r="FS28" i="6" a="1"/>
  <c r="FS28" i="6" s="1"/>
  <c r="FR28" i="6" a="1"/>
  <c r="FR28" i="6" s="1"/>
  <c r="FQ28" i="6" a="1"/>
  <c r="FQ28" i="6" s="1"/>
  <c r="FP28" i="6" a="1"/>
  <c r="FP28" i="6" s="1"/>
  <c r="FO28" i="6" a="1"/>
  <c r="FO28" i="6" s="1"/>
  <c r="FN28" i="6" a="1"/>
  <c r="FN28" i="6" s="1"/>
  <c r="FM28" i="6" a="1"/>
  <c r="FM28" i="6" s="1"/>
  <c r="FL28" i="6" a="1"/>
  <c r="FL28" i="6" s="1"/>
  <c r="FK28" i="6" a="1"/>
  <c r="FK28" i="6" s="1"/>
  <c r="FJ28" i="6" a="1"/>
  <c r="FJ28" i="6" s="1"/>
  <c r="FI28" i="6" a="1"/>
  <c r="FI28" i="6" s="1"/>
  <c r="FH28" i="6" a="1"/>
  <c r="FH28" i="6" s="1"/>
  <c r="FG28" i="6" a="1"/>
  <c r="FG28" i="6" s="1"/>
  <c r="FF28" i="6" a="1"/>
  <c r="FF28" i="6" s="1"/>
  <c r="FE28" i="6" a="1"/>
  <c r="FE28" i="6" s="1"/>
  <c r="FD28" i="6" a="1"/>
  <c r="FD28" i="6" s="1"/>
  <c r="FC28" i="6" a="1"/>
  <c r="FC28" i="6" s="1"/>
  <c r="FB28" i="6" a="1"/>
  <c r="FB28" i="6" s="1"/>
  <c r="FA28" i="6" a="1"/>
  <c r="FA28" i="6" s="1"/>
  <c r="EZ28" i="6" a="1"/>
  <c r="EZ28" i="6" s="1"/>
  <c r="EY28" i="6" a="1"/>
  <c r="EY28" i="6" s="1"/>
  <c r="EX28" i="6" a="1"/>
  <c r="EX28" i="6" s="1"/>
  <c r="EW28" i="6" a="1"/>
  <c r="EW28" i="6" s="1"/>
  <c r="EV28" i="6" a="1"/>
  <c r="EV28" i="6" s="1"/>
  <c r="EU28" i="6" a="1"/>
  <c r="EU28" i="6" s="1"/>
  <c r="ET28" i="6" a="1"/>
  <c r="ET28" i="6" s="1"/>
  <c r="ES28" i="6" a="1"/>
  <c r="ES28" i="6" s="1"/>
  <c r="ER28" i="6" a="1"/>
  <c r="ER28" i="6" s="1"/>
  <c r="EQ28" i="6" a="1"/>
  <c r="EQ28" i="6" s="1"/>
  <c r="EP28" i="6" a="1"/>
  <c r="EP28" i="6" s="1"/>
  <c r="EO28" i="6" a="1"/>
  <c r="EO28" i="6" s="1"/>
  <c r="EN28" i="6" a="1"/>
  <c r="EN28" i="6" s="1"/>
  <c r="EM28" i="6" a="1"/>
  <c r="EM28" i="6" s="1"/>
  <c r="EL28" i="6" a="1"/>
  <c r="EL28" i="6" s="1"/>
  <c r="EK28" i="6" a="1"/>
  <c r="EK28" i="6" s="1"/>
  <c r="EJ28" i="6" a="1"/>
  <c r="EJ28" i="6" s="1"/>
  <c r="EI28" i="6" a="1"/>
  <c r="EI28" i="6" s="1"/>
  <c r="EH28" i="6" a="1"/>
  <c r="EH28" i="6" s="1"/>
  <c r="EG28" i="6" a="1"/>
  <c r="EG28" i="6" s="1"/>
  <c r="EF28" i="6" a="1"/>
  <c r="EF28" i="6" s="1"/>
  <c r="EE28" i="6" a="1"/>
  <c r="EE28" i="6" s="1"/>
  <c r="ED28" i="6" a="1"/>
  <c r="ED28" i="6" s="1"/>
  <c r="EC28" i="6" a="1"/>
  <c r="EC28" i="6" s="1"/>
  <c r="EB28" i="6" a="1"/>
  <c r="EB28" i="6" s="1"/>
  <c r="EA28" i="6" a="1"/>
  <c r="EA28" i="6" s="1"/>
  <c r="DZ28" i="6" a="1"/>
  <c r="DZ28" i="6" s="1"/>
  <c r="DY28" i="6" a="1"/>
  <c r="DY28" i="6" s="1"/>
  <c r="DX28" i="6" a="1"/>
  <c r="DX28" i="6" s="1"/>
  <c r="DW28" i="6" a="1"/>
  <c r="DW28" i="6" s="1"/>
  <c r="DV28" i="6" a="1"/>
  <c r="DV28" i="6" s="1"/>
  <c r="DU28" i="6" a="1"/>
  <c r="DU28" i="6" s="1"/>
  <c r="DT28" i="6" a="1"/>
  <c r="DT28" i="6" s="1"/>
  <c r="DS28" i="6" a="1"/>
  <c r="DS28" i="6" s="1"/>
  <c r="DR28" i="6" a="1"/>
  <c r="DR28" i="6" s="1"/>
  <c r="DQ28" i="6" a="1"/>
  <c r="DQ28" i="6" s="1"/>
  <c r="DP28" i="6" a="1"/>
  <c r="DP28" i="6" s="1"/>
  <c r="DO28" i="6" a="1"/>
  <c r="DO28" i="6" s="1"/>
  <c r="DN28" i="6" a="1"/>
  <c r="DN28" i="6" s="1"/>
  <c r="DM28" i="6" a="1"/>
  <c r="DM28" i="6" s="1"/>
  <c r="DL28" i="6" a="1"/>
  <c r="DL28" i="6" s="1"/>
  <c r="DK28" i="6" a="1"/>
  <c r="DK28" i="6" s="1"/>
  <c r="DJ28" i="6" a="1"/>
  <c r="DJ28" i="6" s="1"/>
  <c r="DI28" i="6" a="1"/>
  <c r="DI28" i="6" s="1"/>
  <c r="DH28" i="6" a="1"/>
  <c r="DH28" i="6" s="1"/>
  <c r="DG28" i="6" a="1"/>
  <c r="DG28" i="6" s="1"/>
  <c r="DF28" i="6" a="1"/>
  <c r="DF28" i="6" s="1"/>
  <c r="DE28" i="6" a="1"/>
  <c r="DE28" i="6" s="1"/>
  <c r="DD28" i="6" a="1"/>
  <c r="DD28" i="6" s="1"/>
  <c r="DC28" i="6" a="1"/>
  <c r="DC28" i="6" s="1"/>
  <c r="DB28" i="6" a="1"/>
  <c r="DB28" i="6" s="1"/>
  <c r="DA28" i="6" a="1"/>
  <c r="DA28" i="6" s="1"/>
  <c r="CZ28" i="6" a="1"/>
  <c r="CZ28" i="6" s="1"/>
  <c r="CY28" i="6" a="1"/>
  <c r="CY28" i="6" s="1"/>
  <c r="CX28" i="6" a="1"/>
  <c r="CX28" i="6" s="1"/>
  <c r="CW28" i="6" a="1"/>
  <c r="CW28" i="6" s="1"/>
  <c r="CV28" i="6" a="1"/>
  <c r="CV28" i="6" s="1"/>
  <c r="CU28" i="6" a="1"/>
  <c r="CU28" i="6" s="1"/>
  <c r="CT28" i="6" a="1"/>
  <c r="CT28" i="6" s="1"/>
  <c r="CS28" i="6" a="1"/>
  <c r="CS28" i="6" s="1"/>
  <c r="CR28" i="6" a="1"/>
  <c r="CR28" i="6" s="1"/>
  <c r="CQ28" i="6" a="1"/>
  <c r="CQ28" i="6" s="1"/>
  <c r="CP28" i="6" a="1"/>
  <c r="CP28" i="6" s="1"/>
  <c r="CO28" i="6" a="1"/>
  <c r="CO28" i="6" s="1"/>
  <c r="CN28" i="6" a="1"/>
  <c r="CN28" i="6" s="1"/>
  <c r="CM28" i="6" a="1"/>
  <c r="CM28" i="6" s="1"/>
  <c r="CL28" i="6" a="1"/>
  <c r="CL28" i="6" s="1"/>
  <c r="CK28" i="6" a="1"/>
  <c r="CK28" i="6" s="1"/>
  <c r="CJ28" i="6" a="1"/>
  <c r="CJ28" i="6" s="1"/>
  <c r="CI28" i="6" a="1"/>
  <c r="CI28" i="6" s="1"/>
  <c r="CH28" i="6" a="1"/>
  <c r="CH28" i="6" s="1"/>
  <c r="CG28" i="6" a="1"/>
  <c r="CG28" i="6" s="1"/>
  <c r="CF28" i="6" a="1"/>
  <c r="CF28" i="6" s="1"/>
  <c r="CE28" i="6" a="1"/>
  <c r="CE28" i="6" s="1"/>
  <c r="CD28" i="6" a="1"/>
  <c r="CD28" i="6" s="1"/>
  <c r="CC28" i="6" a="1"/>
  <c r="CC28" i="6" s="1"/>
  <c r="CB28" i="6" a="1"/>
  <c r="CB28" i="6" s="1"/>
  <c r="CA28" i="6" a="1"/>
  <c r="CA28" i="6" s="1"/>
  <c r="BZ28" i="6" a="1"/>
  <c r="BZ28" i="6" s="1"/>
  <c r="BY28" i="6" a="1"/>
  <c r="BY28" i="6" s="1"/>
  <c r="BX28" i="6" a="1"/>
  <c r="BX28" i="6" s="1"/>
  <c r="BW28" i="6" a="1"/>
  <c r="BW28" i="6" s="1"/>
  <c r="BV28" i="6" a="1"/>
  <c r="BV28" i="6" s="1"/>
  <c r="BU28" i="6" a="1"/>
  <c r="BU28" i="6" s="1"/>
  <c r="BT28" i="6" a="1"/>
  <c r="BT28" i="6" s="1"/>
  <c r="BS28" i="6" a="1"/>
  <c r="BS28" i="6" s="1"/>
  <c r="BR28" i="6" a="1"/>
  <c r="BR28" i="6" s="1"/>
  <c r="BQ28" i="6" a="1"/>
  <c r="BQ28" i="6" s="1"/>
  <c r="BP28" i="6" a="1"/>
  <c r="BP28" i="6" s="1"/>
  <c r="BO28" i="6" a="1"/>
  <c r="BO28" i="6" s="1"/>
  <c r="BN28" i="6" a="1"/>
  <c r="BN28" i="6" s="1"/>
  <c r="BM28" i="6" a="1"/>
  <c r="BM28" i="6" s="1"/>
  <c r="BL28" i="6" a="1"/>
  <c r="BL28" i="6" s="1"/>
  <c r="BK28" i="6" a="1"/>
  <c r="BK28" i="6" s="1"/>
  <c r="BJ28" i="6" a="1"/>
  <c r="BJ28" i="6" s="1"/>
  <c r="BI28" i="6" a="1"/>
  <c r="BI28" i="6" s="1"/>
  <c r="BH28" i="6" a="1"/>
  <c r="BH28" i="6" s="1"/>
  <c r="BG28" i="6" a="1"/>
  <c r="BG28" i="6" s="1"/>
  <c r="BF28" i="6" a="1"/>
  <c r="BF28" i="6" s="1"/>
  <c r="BE28" i="6" a="1"/>
  <c r="BE28" i="6" s="1"/>
  <c r="BD28" i="6" a="1"/>
  <c r="BD28" i="6" s="1"/>
  <c r="BC28" i="6" a="1"/>
  <c r="BC28" i="6" s="1"/>
  <c r="BB28" i="6" a="1"/>
  <c r="BB28" i="6" s="1"/>
  <c r="BA28" i="6" a="1"/>
  <c r="BA28" i="6" s="1"/>
  <c r="AZ28" i="6" a="1"/>
  <c r="AZ28" i="6" s="1"/>
  <c r="AY28" i="6" a="1"/>
  <c r="AY28" i="6" s="1"/>
  <c r="AX28" i="6" a="1"/>
  <c r="AX28" i="6" s="1"/>
  <c r="AW28" i="6" a="1"/>
  <c r="AW28" i="6" s="1"/>
  <c r="AV28" i="6" a="1"/>
  <c r="AV28" i="6" s="1"/>
  <c r="AU28" i="6" a="1"/>
  <c r="AU28" i="6" s="1"/>
  <c r="AT28" i="6" a="1"/>
  <c r="AT28" i="6" s="1"/>
  <c r="AQ28" i="6"/>
  <c r="AN28" i="6"/>
  <c r="AK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IK27" i="6" a="1"/>
  <c r="IK27" i="6" s="1"/>
  <c r="IJ27" i="6" a="1"/>
  <c r="IJ27" i="6" s="1"/>
  <c r="II27" i="6" a="1"/>
  <c r="II27" i="6" s="1"/>
  <c r="IH27" i="6" a="1"/>
  <c r="IH27" i="6" s="1"/>
  <c r="IG27" i="6" a="1"/>
  <c r="IG27" i="6" s="1"/>
  <c r="IF27" i="6" a="1"/>
  <c r="IF27" i="6" s="1"/>
  <c r="IE27" i="6" a="1"/>
  <c r="IE27" i="6" s="1"/>
  <c r="ID27" i="6" a="1"/>
  <c r="ID27" i="6" s="1"/>
  <c r="IC27" i="6" a="1"/>
  <c r="IC27" i="6" s="1"/>
  <c r="IB27" i="6" a="1"/>
  <c r="IB27" i="6" s="1"/>
  <c r="IA27" i="6" a="1"/>
  <c r="IA27" i="6" s="1"/>
  <c r="HZ27" i="6" a="1"/>
  <c r="HZ27" i="6" s="1"/>
  <c r="HY27" i="6" a="1"/>
  <c r="HY27" i="6" s="1"/>
  <c r="HX27" i="6" a="1"/>
  <c r="HX27" i="6" s="1"/>
  <c r="HW27" i="6" a="1"/>
  <c r="HW27" i="6" s="1"/>
  <c r="HV27" i="6" a="1"/>
  <c r="HV27" i="6" s="1"/>
  <c r="HU27" i="6" a="1"/>
  <c r="HU27" i="6" s="1"/>
  <c r="HT27" i="6" a="1"/>
  <c r="HT27" i="6" s="1"/>
  <c r="HS27" i="6" a="1"/>
  <c r="HS27" i="6" s="1"/>
  <c r="HR27" i="6" a="1"/>
  <c r="HR27" i="6" s="1"/>
  <c r="HQ27" i="6" a="1"/>
  <c r="HQ27" i="6" s="1"/>
  <c r="HP27" i="6" a="1"/>
  <c r="HP27" i="6" s="1"/>
  <c r="HO27" i="6" a="1"/>
  <c r="HO27" i="6" s="1"/>
  <c r="HN27" i="6" a="1"/>
  <c r="HN27" i="6" s="1"/>
  <c r="HM27" i="6" a="1"/>
  <c r="HM27" i="6" s="1"/>
  <c r="HL27" i="6" a="1"/>
  <c r="HL27" i="6" s="1"/>
  <c r="HK27" i="6" a="1"/>
  <c r="HK27" i="6" s="1"/>
  <c r="HJ27" i="6" a="1"/>
  <c r="HJ27" i="6" s="1"/>
  <c r="HI27" i="6" a="1"/>
  <c r="HI27" i="6" s="1"/>
  <c r="HH27" i="6" a="1"/>
  <c r="HH27" i="6" s="1"/>
  <c r="HG27" i="6" a="1"/>
  <c r="HG27" i="6" s="1"/>
  <c r="HF27" i="6" a="1"/>
  <c r="HF27" i="6" s="1"/>
  <c r="HE27" i="6" a="1"/>
  <c r="HE27" i="6" s="1"/>
  <c r="HD27" i="6" a="1"/>
  <c r="HD27" i="6" s="1"/>
  <c r="HC27" i="6" a="1"/>
  <c r="HC27" i="6" s="1"/>
  <c r="HB27" i="6" a="1"/>
  <c r="HB27" i="6" s="1"/>
  <c r="HA27" i="6" a="1"/>
  <c r="HA27" i="6" s="1"/>
  <c r="GZ27" i="6" a="1"/>
  <c r="GZ27" i="6" s="1"/>
  <c r="GY27" i="6" a="1"/>
  <c r="GY27" i="6" s="1"/>
  <c r="GX27" i="6" a="1"/>
  <c r="GX27" i="6" s="1"/>
  <c r="GW27" i="6" a="1"/>
  <c r="GW27" i="6" s="1"/>
  <c r="GV27" i="6" a="1"/>
  <c r="GV27" i="6" s="1"/>
  <c r="GU27" i="6" a="1"/>
  <c r="GU27" i="6" s="1"/>
  <c r="GT27" i="6" a="1"/>
  <c r="GT27" i="6" s="1"/>
  <c r="GS27" i="6" a="1"/>
  <c r="GS27" i="6" s="1"/>
  <c r="GR27" i="6" a="1"/>
  <c r="GR27" i="6" s="1"/>
  <c r="GQ27" i="6" a="1"/>
  <c r="GQ27" i="6" s="1"/>
  <c r="GP27" i="6" a="1"/>
  <c r="GP27" i="6" s="1"/>
  <c r="GO27" i="6" a="1"/>
  <c r="GO27" i="6" s="1"/>
  <c r="GN27" i="6" a="1"/>
  <c r="GN27" i="6" s="1"/>
  <c r="GM27" i="6" a="1"/>
  <c r="GM27" i="6" s="1"/>
  <c r="GL27" i="6" a="1"/>
  <c r="GL27" i="6" s="1"/>
  <c r="GK27" i="6" a="1"/>
  <c r="GK27" i="6" s="1"/>
  <c r="GJ27" i="6" a="1"/>
  <c r="GJ27" i="6" s="1"/>
  <c r="GI27" i="6" a="1"/>
  <c r="GI27" i="6" s="1"/>
  <c r="GH27" i="6" a="1"/>
  <c r="GH27" i="6" s="1"/>
  <c r="GG27" i="6" a="1"/>
  <c r="GG27" i="6" s="1"/>
  <c r="GF27" i="6" a="1"/>
  <c r="GF27" i="6" s="1"/>
  <c r="GE27" i="6" a="1"/>
  <c r="GE27" i="6" s="1"/>
  <c r="GD27" i="6" a="1"/>
  <c r="GD27" i="6" s="1"/>
  <c r="GC27" i="6" a="1"/>
  <c r="GC27" i="6" s="1"/>
  <c r="GB27" i="6" a="1"/>
  <c r="GB27" i="6" s="1"/>
  <c r="GA27" i="6" a="1"/>
  <c r="GA27" i="6" s="1"/>
  <c r="FZ27" i="6" a="1"/>
  <c r="FZ27" i="6" s="1"/>
  <c r="FY27" i="6" a="1"/>
  <c r="FY27" i="6" s="1"/>
  <c r="FX27" i="6" a="1"/>
  <c r="FX27" i="6" s="1"/>
  <c r="FW27" i="6" a="1"/>
  <c r="FW27" i="6" s="1"/>
  <c r="FV27" i="6" a="1"/>
  <c r="FV27" i="6" s="1"/>
  <c r="FU27" i="6" a="1"/>
  <c r="FU27" i="6" s="1"/>
  <c r="FT27" i="6" a="1"/>
  <c r="FT27" i="6" s="1"/>
  <c r="FS27" i="6" a="1"/>
  <c r="FS27" i="6" s="1"/>
  <c r="FR27" i="6" a="1"/>
  <c r="FR27" i="6" s="1"/>
  <c r="FQ27" i="6" a="1"/>
  <c r="FQ27" i="6" s="1"/>
  <c r="FP27" i="6" a="1"/>
  <c r="FP27" i="6" s="1"/>
  <c r="FO27" i="6" a="1"/>
  <c r="FO27" i="6" s="1"/>
  <c r="FN27" i="6" a="1"/>
  <c r="FN27" i="6" s="1"/>
  <c r="FM27" i="6" a="1"/>
  <c r="FM27" i="6" s="1"/>
  <c r="FL27" i="6" a="1"/>
  <c r="FL27" i="6" s="1"/>
  <c r="FK27" i="6" a="1"/>
  <c r="FK27" i="6" s="1"/>
  <c r="FJ27" i="6" a="1"/>
  <c r="FJ27" i="6" s="1"/>
  <c r="FI27" i="6" a="1"/>
  <c r="FI27" i="6" s="1"/>
  <c r="FH27" i="6" a="1"/>
  <c r="FH27" i="6" s="1"/>
  <c r="FG27" i="6" a="1"/>
  <c r="FG27" i="6" s="1"/>
  <c r="FF27" i="6" a="1"/>
  <c r="FF27" i="6" s="1"/>
  <c r="FE27" i="6" a="1"/>
  <c r="FE27" i="6" s="1"/>
  <c r="FD27" i="6" a="1"/>
  <c r="FD27" i="6" s="1"/>
  <c r="FC27" i="6" a="1"/>
  <c r="FC27" i="6" s="1"/>
  <c r="FB27" i="6" a="1"/>
  <c r="FB27" i="6" s="1"/>
  <c r="FA27" i="6" a="1"/>
  <c r="FA27" i="6" s="1"/>
  <c r="EZ27" i="6" a="1"/>
  <c r="EZ27" i="6" s="1"/>
  <c r="EY27" i="6" a="1"/>
  <c r="EY27" i="6" s="1"/>
  <c r="EX27" i="6" a="1"/>
  <c r="EX27" i="6" s="1"/>
  <c r="EW27" i="6" a="1"/>
  <c r="EW27" i="6" s="1"/>
  <c r="EV27" i="6" a="1"/>
  <c r="EV27" i="6" s="1"/>
  <c r="EU27" i="6" a="1"/>
  <c r="EU27" i="6" s="1"/>
  <c r="ET27" i="6" a="1"/>
  <c r="ET27" i="6" s="1"/>
  <c r="ES27" i="6" a="1"/>
  <c r="ES27" i="6" s="1"/>
  <c r="ER27" i="6" a="1"/>
  <c r="ER27" i="6" s="1"/>
  <c r="EQ27" i="6" a="1"/>
  <c r="EQ27" i="6" s="1"/>
  <c r="EP27" i="6" a="1"/>
  <c r="EP27" i="6" s="1"/>
  <c r="EO27" i="6" a="1"/>
  <c r="EO27" i="6" s="1"/>
  <c r="EN27" i="6" a="1"/>
  <c r="EN27" i="6" s="1"/>
  <c r="EM27" i="6" a="1"/>
  <c r="EM27" i="6" s="1"/>
  <c r="EL27" i="6" a="1"/>
  <c r="EL27" i="6" s="1"/>
  <c r="EK27" i="6" a="1"/>
  <c r="EK27" i="6" s="1"/>
  <c r="EJ27" i="6" a="1"/>
  <c r="EJ27" i="6" s="1"/>
  <c r="EI27" i="6" a="1"/>
  <c r="EI27" i="6" s="1"/>
  <c r="EH27" i="6" a="1"/>
  <c r="EH27" i="6" s="1"/>
  <c r="EG27" i="6" a="1"/>
  <c r="EG27" i="6" s="1"/>
  <c r="EF27" i="6" a="1"/>
  <c r="EF27" i="6" s="1"/>
  <c r="EE27" i="6" a="1"/>
  <c r="EE27" i="6" s="1"/>
  <c r="ED27" i="6" a="1"/>
  <c r="ED27" i="6" s="1"/>
  <c r="EC27" i="6" a="1"/>
  <c r="EC27" i="6" s="1"/>
  <c r="EB27" i="6" a="1"/>
  <c r="EB27" i="6" s="1"/>
  <c r="EA27" i="6" a="1"/>
  <c r="EA27" i="6" s="1"/>
  <c r="DZ27" i="6" a="1"/>
  <c r="DZ27" i="6" s="1"/>
  <c r="DY27" i="6" a="1"/>
  <c r="DY27" i="6" s="1"/>
  <c r="DX27" i="6" a="1"/>
  <c r="DX27" i="6" s="1"/>
  <c r="DW27" i="6" a="1"/>
  <c r="DW27" i="6" s="1"/>
  <c r="DV27" i="6" a="1"/>
  <c r="DV27" i="6" s="1"/>
  <c r="DU27" i="6" a="1"/>
  <c r="DU27" i="6" s="1"/>
  <c r="DT27" i="6" a="1"/>
  <c r="DT27" i="6" s="1"/>
  <c r="DS27" i="6" a="1"/>
  <c r="DS27" i="6" s="1"/>
  <c r="DR27" i="6" a="1"/>
  <c r="DR27" i="6" s="1"/>
  <c r="DQ27" i="6" a="1"/>
  <c r="DQ27" i="6" s="1"/>
  <c r="DP27" i="6" a="1"/>
  <c r="DP27" i="6" s="1"/>
  <c r="DO27" i="6" a="1"/>
  <c r="DO27" i="6" s="1"/>
  <c r="DN27" i="6" a="1"/>
  <c r="DN27" i="6" s="1"/>
  <c r="DM27" i="6" a="1"/>
  <c r="DM27" i="6" s="1"/>
  <c r="DL27" i="6" a="1"/>
  <c r="DL27" i="6" s="1"/>
  <c r="DK27" i="6" a="1"/>
  <c r="DK27" i="6" s="1"/>
  <c r="DJ27" i="6" a="1"/>
  <c r="DJ27" i="6" s="1"/>
  <c r="DI27" i="6" a="1"/>
  <c r="DI27" i="6" s="1"/>
  <c r="DH27" i="6" a="1"/>
  <c r="DH27" i="6" s="1"/>
  <c r="DG27" i="6" a="1"/>
  <c r="DG27" i="6" s="1"/>
  <c r="DF27" i="6" a="1"/>
  <c r="DF27" i="6" s="1"/>
  <c r="DE27" i="6" a="1"/>
  <c r="DE27" i="6" s="1"/>
  <c r="DD27" i="6" a="1"/>
  <c r="DD27" i="6" s="1"/>
  <c r="DC27" i="6" a="1"/>
  <c r="DC27" i="6" s="1"/>
  <c r="DB27" i="6" a="1"/>
  <c r="DB27" i="6" s="1"/>
  <c r="DA27" i="6" a="1"/>
  <c r="DA27" i="6" s="1"/>
  <c r="CZ27" i="6" a="1"/>
  <c r="CZ27" i="6" s="1"/>
  <c r="CY27" i="6" a="1"/>
  <c r="CY27" i="6" s="1"/>
  <c r="CX27" i="6" a="1"/>
  <c r="CX27" i="6" s="1"/>
  <c r="CW27" i="6" a="1"/>
  <c r="CW27" i="6" s="1"/>
  <c r="CV27" i="6" a="1"/>
  <c r="CV27" i="6" s="1"/>
  <c r="CU27" i="6" a="1"/>
  <c r="CU27" i="6" s="1"/>
  <c r="CT27" i="6" a="1"/>
  <c r="CT27" i="6" s="1"/>
  <c r="CS27" i="6" a="1"/>
  <c r="CS27" i="6" s="1"/>
  <c r="CR27" i="6" a="1"/>
  <c r="CR27" i="6" s="1"/>
  <c r="CQ27" i="6" a="1"/>
  <c r="CQ27" i="6" s="1"/>
  <c r="CP27" i="6" a="1"/>
  <c r="CP27" i="6" s="1"/>
  <c r="CO27" i="6" a="1"/>
  <c r="CO27" i="6" s="1"/>
  <c r="CN27" i="6" a="1"/>
  <c r="CN27" i="6" s="1"/>
  <c r="CM27" i="6" a="1"/>
  <c r="CM27" i="6" s="1"/>
  <c r="CL27" i="6" a="1"/>
  <c r="CL27" i="6" s="1"/>
  <c r="CK27" i="6" a="1"/>
  <c r="CK27" i="6" s="1"/>
  <c r="CJ27" i="6" a="1"/>
  <c r="CJ27" i="6" s="1"/>
  <c r="CI27" i="6" a="1"/>
  <c r="CI27" i="6" s="1"/>
  <c r="CH27" i="6" a="1"/>
  <c r="CH27" i="6" s="1"/>
  <c r="CG27" i="6" a="1"/>
  <c r="CG27" i="6" s="1"/>
  <c r="CF27" i="6" a="1"/>
  <c r="CF27" i="6" s="1"/>
  <c r="CE27" i="6" a="1"/>
  <c r="CE27" i="6" s="1"/>
  <c r="CD27" i="6" a="1"/>
  <c r="CD27" i="6" s="1"/>
  <c r="CC27" i="6" a="1"/>
  <c r="CC27" i="6" s="1"/>
  <c r="CB27" i="6" a="1"/>
  <c r="CB27" i="6" s="1"/>
  <c r="CA27" i="6" a="1"/>
  <c r="CA27" i="6" s="1"/>
  <c r="BZ27" i="6" a="1"/>
  <c r="BZ27" i="6" s="1"/>
  <c r="BY27" i="6" a="1"/>
  <c r="BY27" i="6" s="1"/>
  <c r="BX27" i="6" a="1"/>
  <c r="BX27" i="6" s="1"/>
  <c r="BW27" i="6" a="1"/>
  <c r="BW27" i="6" s="1"/>
  <c r="BV27" i="6" a="1"/>
  <c r="BV27" i="6" s="1"/>
  <c r="BU27" i="6" a="1"/>
  <c r="BU27" i="6" s="1"/>
  <c r="BT27" i="6" a="1"/>
  <c r="BT27" i="6" s="1"/>
  <c r="BS27" i="6" a="1"/>
  <c r="BS27" i="6" s="1"/>
  <c r="BR27" i="6" a="1"/>
  <c r="BR27" i="6" s="1"/>
  <c r="BQ27" i="6" a="1"/>
  <c r="BQ27" i="6" s="1"/>
  <c r="BP27" i="6" a="1"/>
  <c r="BP27" i="6" s="1"/>
  <c r="BO27" i="6" a="1"/>
  <c r="BO27" i="6" s="1"/>
  <c r="BN27" i="6" a="1"/>
  <c r="BN27" i="6" s="1"/>
  <c r="BM27" i="6" a="1"/>
  <c r="BM27" i="6" s="1"/>
  <c r="BL27" i="6" a="1"/>
  <c r="BL27" i="6" s="1"/>
  <c r="BK27" i="6" a="1"/>
  <c r="BK27" i="6" s="1"/>
  <c r="BJ27" i="6" a="1"/>
  <c r="BJ27" i="6" s="1"/>
  <c r="BI27" i="6" a="1"/>
  <c r="BI27" i="6" s="1"/>
  <c r="BH27" i="6" a="1"/>
  <c r="BH27" i="6" s="1"/>
  <c r="BG27" i="6" a="1"/>
  <c r="BG27" i="6" s="1"/>
  <c r="BF27" i="6" a="1"/>
  <c r="BF27" i="6" s="1"/>
  <c r="BE27" i="6" a="1"/>
  <c r="BE27" i="6" s="1"/>
  <c r="BD27" i="6" a="1"/>
  <c r="BD27" i="6" s="1"/>
  <c r="BC27" i="6" a="1"/>
  <c r="BC27" i="6" s="1"/>
  <c r="BB27" i="6" a="1"/>
  <c r="BB27" i="6" s="1"/>
  <c r="BA27" i="6" a="1"/>
  <c r="BA27" i="6" s="1"/>
  <c r="AZ27" i="6" a="1"/>
  <c r="AZ27" i="6" s="1"/>
  <c r="AY27" i="6" a="1"/>
  <c r="AY27" i="6" s="1"/>
  <c r="AX27" i="6" a="1"/>
  <c r="AX27" i="6" s="1"/>
  <c r="AW27" i="6" a="1"/>
  <c r="AW27" i="6" s="1"/>
  <c r="AV27" i="6" a="1"/>
  <c r="AV27" i="6" s="1"/>
  <c r="AU27" i="6" a="1"/>
  <c r="AU27" i="6" s="1"/>
  <c r="AT27" i="6" a="1"/>
  <c r="AT27" i="6" s="1"/>
  <c r="AM27" i="6"/>
  <c r="AK27" i="6"/>
  <c r="R27" i="6"/>
  <c r="F27" i="6"/>
  <c r="IK26" i="6" a="1"/>
  <c r="IK26" i="6" s="1"/>
  <c r="IJ26" i="6" a="1"/>
  <c r="IJ26" i="6" s="1"/>
  <c r="II26" i="6" a="1"/>
  <c r="II26" i="6" s="1"/>
  <c r="IH26" i="6" a="1"/>
  <c r="IH26" i="6" s="1"/>
  <c r="IG26" i="6" a="1"/>
  <c r="IG26" i="6" s="1"/>
  <c r="IF26" i="6" a="1"/>
  <c r="IF26" i="6" s="1"/>
  <c r="IE26" i="6" a="1"/>
  <c r="IE26" i="6" s="1"/>
  <c r="ID26" i="6" a="1"/>
  <c r="ID26" i="6" s="1"/>
  <c r="IC26" i="6" a="1"/>
  <c r="IC26" i="6" s="1"/>
  <c r="IB26" i="6" a="1"/>
  <c r="IB26" i="6" s="1"/>
  <c r="IA26" i="6" a="1"/>
  <c r="IA26" i="6" s="1"/>
  <c r="HZ26" i="6" a="1"/>
  <c r="HZ26" i="6" s="1"/>
  <c r="HY26" i="6" a="1"/>
  <c r="HY26" i="6" s="1"/>
  <c r="HX26" i="6" a="1"/>
  <c r="HX26" i="6" s="1"/>
  <c r="HW26" i="6" a="1"/>
  <c r="HW26" i="6" s="1"/>
  <c r="HV26" i="6" a="1"/>
  <c r="HV26" i="6" s="1"/>
  <c r="HU26" i="6" a="1"/>
  <c r="HU26" i="6" s="1"/>
  <c r="HT26" i="6" a="1"/>
  <c r="HT26" i="6" s="1"/>
  <c r="HS26" i="6" a="1"/>
  <c r="HS26" i="6" s="1"/>
  <c r="HR26" i="6" a="1"/>
  <c r="HR26" i="6" s="1"/>
  <c r="HQ26" i="6" a="1"/>
  <c r="HQ26" i="6" s="1"/>
  <c r="HP26" i="6" a="1"/>
  <c r="HP26" i="6" s="1"/>
  <c r="HO26" i="6" a="1"/>
  <c r="HO26" i="6" s="1"/>
  <c r="HN26" i="6" a="1"/>
  <c r="HN26" i="6" s="1"/>
  <c r="HM26" i="6" a="1"/>
  <c r="HM26" i="6" s="1"/>
  <c r="HL26" i="6" a="1"/>
  <c r="HL26" i="6" s="1"/>
  <c r="HK26" i="6" a="1"/>
  <c r="HK26" i="6" s="1"/>
  <c r="HJ26" i="6" a="1"/>
  <c r="HJ26" i="6" s="1"/>
  <c r="HI26" i="6" a="1"/>
  <c r="HI26" i="6" s="1"/>
  <c r="HH26" i="6" a="1"/>
  <c r="HH26" i="6" s="1"/>
  <c r="HG26" i="6" a="1"/>
  <c r="HG26" i="6" s="1"/>
  <c r="HF26" i="6" a="1"/>
  <c r="HF26" i="6" s="1"/>
  <c r="HE26" i="6" a="1"/>
  <c r="HE26" i="6" s="1"/>
  <c r="HD26" i="6" a="1"/>
  <c r="HD26" i="6" s="1"/>
  <c r="HC26" i="6" a="1"/>
  <c r="HC26" i="6" s="1"/>
  <c r="HB26" i="6" a="1"/>
  <c r="HB26" i="6" s="1"/>
  <c r="HA26" i="6" a="1"/>
  <c r="HA26" i="6" s="1"/>
  <c r="GZ26" i="6" a="1"/>
  <c r="GZ26" i="6" s="1"/>
  <c r="GY26" i="6" a="1"/>
  <c r="GY26" i="6" s="1"/>
  <c r="GX26" i="6" a="1"/>
  <c r="GX26" i="6" s="1"/>
  <c r="GW26" i="6" a="1"/>
  <c r="GW26" i="6" s="1"/>
  <c r="GV26" i="6" a="1"/>
  <c r="GV26" i="6" s="1"/>
  <c r="GU26" i="6" a="1"/>
  <c r="GU26" i="6" s="1"/>
  <c r="GT26" i="6" a="1"/>
  <c r="GT26" i="6" s="1"/>
  <c r="GS26" i="6" a="1"/>
  <c r="GS26" i="6" s="1"/>
  <c r="GR26" i="6" a="1"/>
  <c r="GR26" i="6" s="1"/>
  <c r="GQ26" i="6" a="1"/>
  <c r="GQ26" i="6" s="1"/>
  <c r="GP26" i="6" a="1"/>
  <c r="GP26" i="6" s="1"/>
  <c r="GO26" i="6" a="1"/>
  <c r="GO26" i="6" s="1"/>
  <c r="GN26" i="6" a="1"/>
  <c r="GN26" i="6" s="1"/>
  <c r="GM26" i="6" a="1"/>
  <c r="GM26" i="6" s="1"/>
  <c r="GL26" i="6" a="1"/>
  <c r="GL26" i="6" s="1"/>
  <c r="GK26" i="6" a="1"/>
  <c r="GK26" i="6" s="1"/>
  <c r="GJ26" i="6" a="1"/>
  <c r="GJ26" i="6" s="1"/>
  <c r="GI26" i="6" a="1"/>
  <c r="GI26" i="6" s="1"/>
  <c r="GH26" i="6" a="1"/>
  <c r="GH26" i="6" s="1"/>
  <c r="GG26" i="6" a="1"/>
  <c r="GG26" i="6" s="1"/>
  <c r="GF26" i="6" a="1"/>
  <c r="GF26" i="6" s="1"/>
  <c r="GE26" i="6" a="1"/>
  <c r="GE26" i="6" s="1"/>
  <c r="GD26" i="6" a="1"/>
  <c r="GD26" i="6" s="1"/>
  <c r="GC26" i="6" a="1"/>
  <c r="GC26" i="6" s="1"/>
  <c r="GB26" i="6" a="1"/>
  <c r="GB26" i="6" s="1"/>
  <c r="GA26" i="6" a="1"/>
  <c r="GA26" i="6" s="1"/>
  <c r="FZ26" i="6" a="1"/>
  <c r="FZ26" i="6" s="1"/>
  <c r="FY26" i="6" a="1"/>
  <c r="FY26" i="6" s="1"/>
  <c r="FX26" i="6" a="1"/>
  <c r="FX26" i="6" s="1"/>
  <c r="FW26" i="6" a="1"/>
  <c r="FW26" i="6" s="1"/>
  <c r="FV26" i="6" a="1"/>
  <c r="FV26" i="6" s="1"/>
  <c r="FU26" i="6" a="1"/>
  <c r="FU26" i="6" s="1"/>
  <c r="FT26" i="6" a="1"/>
  <c r="FT26" i="6" s="1"/>
  <c r="FS26" i="6" a="1"/>
  <c r="FS26" i="6" s="1"/>
  <c r="FR26" i="6" a="1"/>
  <c r="FR26" i="6" s="1"/>
  <c r="FQ26" i="6" a="1"/>
  <c r="FQ26" i="6" s="1"/>
  <c r="FP26" i="6" a="1"/>
  <c r="FP26" i="6" s="1"/>
  <c r="FO26" i="6" a="1"/>
  <c r="FO26" i="6" s="1"/>
  <c r="FN26" i="6" a="1"/>
  <c r="FN26" i="6" s="1"/>
  <c r="FM26" i="6" a="1"/>
  <c r="FM26" i="6" s="1"/>
  <c r="FL26" i="6" a="1"/>
  <c r="FL26" i="6" s="1"/>
  <c r="FK26" i="6" a="1"/>
  <c r="FK26" i="6" s="1"/>
  <c r="FJ26" i="6" a="1"/>
  <c r="FJ26" i="6" s="1"/>
  <c r="FI26" i="6" a="1"/>
  <c r="FI26" i="6" s="1"/>
  <c r="FH26" i="6" a="1"/>
  <c r="FH26" i="6" s="1"/>
  <c r="FG26" i="6" a="1"/>
  <c r="FG26" i="6" s="1"/>
  <c r="FF26" i="6" a="1"/>
  <c r="FF26" i="6" s="1"/>
  <c r="FE26" i="6" a="1"/>
  <c r="FE26" i="6" s="1"/>
  <c r="FD26" i="6" a="1"/>
  <c r="FD26" i="6" s="1"/>
  <c r="FC26" i="6" a="1"/>
  <c r="FC26" i="6" s="1"/>
  <c r="FB26" i="6" a="1"/>
  <c r="FB26" i="6" s="1"/>
  <c r="FA26" i="6" a="1"/>
  <c r="FA26" i="6" s="1"/>
  <c r="EZ26" i="6" a="1"/>
  <c r="EZ26" i="6" s="1"/>
  <c r="EY26" i="6" a="1"/>
  <c r="EY26" i="6" s="1"/>
  <c r="EX26" i="6" a="1"/>
  <c r="EX26" i="6" s="1"/>
  <c r="EW26" i="6" a="1"/>
  <c r="EW26" i="6" s="1"/>
  <c r="EV26" i="6" a="1"/>
  <c r="EV26" i="6" s="1"/>
  <c r="EU26" i="6" a="1"/>
  <c r="EU26" i="6" s="1"/>
  <c r="ET26" i="6" a="1"/>
  <c r="ET26" i="6" s="1"/>
  <c r="ES26" i="6" a="1"/>
  <c r="ES26" i="6" s="1"/>
  <c r="ER26" i="6" a="1"/>
  <c r="ER26" i="6" s="1"/>
  <c r="EQ26" i="6" a="1"/>
  <c r="EQ26" i="6" s="1"/>
  <c r="EP26" i="6" a="1"/>
  <c r="EP26" i="6" s="1"/>
  <c r="EO26" i="6" a="1"/>
  <c r="EO26" i="6" s="1"/>
  <c r="EN26" i="6" a="1"/>
  <c r="EN26" i="6" s="1"/>
  <c r="EM26" i="6" a="1"/>
  <c r="EM26" i="6" s="1"/>
  <c r="EL26" i="6" a="1"/>
  <c r="EL26" i="6" s="1"/>
  <c r="EK26" i="6" a="1"/>
  <c r="EK26" i="6" s="1"/>
  <c r="EJ26" i="6" a="1"/>
  <c r="EJ26" i="6" s="1"/>
  <c r="EI26" i="6" a="1"/>
  <c r="EI26" i="6" s="1"/>
  <c r="EH26" i="6" a="1"/>
  <c r="EH26" i="6" s="1"/>
  <c r="EG26" i="6" a="1"/>
  <c r="EG26" i="6" s="1"/>
  <c r="EF26" i="6" a="1"/>
  <c r="EF26" i="6" s="1"/>
  <c r="EE26" i="6" a="1"/>
  <c r="EE26" i="6" s="1"/>
  <c r="ED26" i="6" a="1"/>
  <c r="ED26" i="6" s="1"/>
  <c r="EC26" i="6" a="1"/>
  <c r="EC26" i="6" s="1"/>
  <c r="EB26" i="6" a="1"/>
  <c r="EB26" i="6" s="1"/>
  <c r="EA26" i="6" a="1"/>
  <c r="EA26" i="6" s="1"/>
  <c r="DZ26" i="6" a="1"/>
  <c r="DZ26" i="6" s="1"/>
  <c r="DY26" i="6" a="1"/>
  <c r="DY26" i="6" s="1"/>
  <c r="DX26" i="6" a="1"/>
  <c r="DX26" i="6" s="1"/>
  <c r="DW26" i="6" a="1"/>
  <c r="DW26" i="6" s="1"/>
  <c r="DV26" i="6" a="1"/>
  <c r="DV26" i="6" s="1"/>
  <c r="DU26" i="6" a="1"/>
  <c r="DU26" i="6" s="1"/>
  <c r="DT26" i="6" a="1"/>
  <c r="DT26" i="6" s="1"/>
  <c r="DS26" i="6" a="1"/>
  <c r="DS26" i="6" s="1"/>
  <c r="DR26" i="6" a="1"/>
  <c r="DR26" i="6" s="1"/>
  <c r="DQ26" i="6" a="1"/>
  <c r="DQ26" i="6" s="1"/>
  <c r="DP26" i="6" a="1"/>
  <c r="DP26" i="6" s="1"/>
  <c r="DO26" i="6" a="1"/>
  <c r="DO26" i="6" s="1"/>
  <c r="DN26" i="6" a="1"/>
  <c r="DN26" i="6" s="1"/>
  <c r="DM26" i="6" a="1"/>
  <c r="DM26" i="6" s="1"/>
  <c r="DL26" i="6" a="1"/>
  <c r="DL26" i="6" s="1"/>
  <c r="DK26" i="6" a="1"/>
  <c r="DK26" i="6" s="1"/>
  <c r="DJ26" i="6" a="1"/>
  <c r="DJ26" i="6" s="1"/>
  <c r="DI26" i="6" a="1"/>
  <c r="DI26" i="6" s="1"/>
  <c r="DH26" i="6" a="1"/>
  <c r="DH26" i="6" s="1"/>
  <c r="DG26" i="6" a="1"/>
  <c r="DG26" i="6" s="1"/>
  <c r="DF26" i="6" a="1"/>
  <c r="DF26" i="6" s="1"/>
  <c r="DE26" i="6" a="1"/>
  <c r="DE26" i="6" s="1"/>
  <c r="DD26" i="6" a="1"/>
  <c r="DD26" i="6" s="1"/>
  <c r="DC26" i="6" a="1"/>
  <c r="DC26" i="6" s="1"/>
  <c r="DB26" i="6" a="1"/>
  <c r="DB26" i="6" s="1"/>
  <c r="DA26" i="6" a="1"/>
  <c r="DA26" i="6" s="1"/>
  <c r="CZ26" i="6" a="1"/>
  <c r="CZ26" i="6" s="1"/>
  <c r="CY26" i="6" a="1"/>
  <c r="CY26" i="6" s="1"/>
  <c r="CX26" i="6" a="1"/>
  <c r="CX26" i="6" s="1"/>
  <c r="CW26" i="6" a="1"/>
  <c r="CW26" i="6" s="1"/>
  <c r="CV26" i="6" a="1"/>
  <c r="CV26" i="6" s="1"/>
  <c r="CU26" i="6" a="1"/>
  <c r="CU26" i="6" s="1"/>
  <c r="CT26" i="6" a="1"/>
  <c r="CT26" i="6" s="1"/>
  <c r="CS26" i="6" a="1"/>
  <c r="CS26" i="6" s="1"/>
  <c r="CR26" i="6" a="1"/>
  <c r="CR26" i="6" s="1"/>
  <c r="CQ26" i="6" a="1"/>
  <c r="CQ26" i="6" s="1"/>
  <c r="CP26" i="6" a="1"/>
  <c r="CP26" i="6" s="1"/>
  <c r="CO26" i="6" a="1"/>
  <c r="CO26" i="6" s="1"/>
  <c r="CN26" i="6" a="1"/>
  <c r="CN26" i="6" s="1"/>
  <c r="CM26" i="6" a="1"/>
  <c r="CM26" i="6" s="1"/>
  <c r="CL26" i="6" a="1"/>
  <c r="CL26" i="6" s="1"/>
  <c r="CK26" i="6" a="1"/>
  <c r="CK26" i="6" s="1"/>
  <c r="CJ26" i="6" a="1"/>
  <c r="CJ26" i="6" s="1"/>
  <c r="CI26" i="6" a="1"/>
  <c r="CI26" i="6" s="1"/>
  <c r="CH26" i="6" a="1"/>
  <c r="CH26" i="6" s="1"/>
  <c r="CG26" i="6" a="1"/>
  <c r="CG26" i="6" s="1"/>
  <c r="CF26" i="6" a="1"/>
  <c r="CF26" i="6" s="1"/>
  <c r="CE26" i="6" a="1"/>
  <c r="CE26" i="6" s="1"/>
  <c r="CD26" i="6" a="1"/>
  <c r="CD26" i="6" s="1"/>
  <c r="CC26" i="6" a="1"/>
  <c r="CC26" i="6" s="1"/>
  <c r="CB26" i="6" a="1"/>
  <c r="CB26" i="6" s="1"/>
  <c r="CA26" i="6" a="1"/>
  <c r="CA26" i="6" s="1"/>
  <c r="BZ26" i="6" a="1"/>
  <c r="BZ26" i="6" s="1"/>
  <c r="BY26" i="6" a="1"/>
  <c r="BY26" i="6" s="1"/>
  <c r="BX26" i="6" a="1"/>
  <c r="BX26" i="6" s="1"/>
  <c r="BW26" i="6" a="1"/>
  <c r="BW26" i="6" s="1"/>
  <c r="BV26" i="6" a="1"/>
  <c r="BV26" i="6" s="1"/>
  <c r="BU26" i="6" a="1"/>
  <c r="BU26" i="6" s="1"/>
  <c r="BT26" i="6" a="1"/>
  <c r="BT26" i="6" s="1"/>
  <c r="BS26" i="6" a="1"/>
  <c r="BS26" i="6" s="1"/>
  <c r="BR26" i="6" a="1"/>
  <c r="BR26" i="6" s="1"/>
  <c r="BQ26" i="6" a="1"/>
  <c r="BQ26" i="6" s="1"/>
  <c r="BP26" i="6" a="1"/>
  <c r="BP26" i="6" s="1"/>
  <c r="BO26" i="6" a="1"/>
  <c r="BO26" i="6" s="1"/>
  <c r="BN26" i="6" a="1"/>
  <c r="BN26" i="6" s="1"/>
  <c r="BM26" i="6" a="1"/>
  <c r="BM26" i="6" s="1"/>
  <c r="BL26" i="6" a="1"/>
  <c r="BL26" i="6" s="1"/>
  <c r="BK26" i="6" a="1"/>
  <c r="BK26" i="6" s="1"/>
  <c r="BJ26" i="6" a="1"/>
  <c r="BJ26" i="6" s="1"/>
  <c r="BI26" i="6" a="1"/>
  <c r="BI26" i="6" s="1"/>
  <c r="BH26" i="6" a="1"/>
  <c r="BH26" i="6" s="1"/>
  <c r="BG26" i="6" a="1"/>
  <c r="BG26" i="6" s="1"/>
  <c r="BF26" i="6" a="1"/>
  <c r="BF26" i="6" s="1"/>
  <c r="BE26" i="6" a="1"/>
  <c r="BE26" i="6" s="1"/>
  <c r="BD26" i="6" a="1"/>
  <c r="BD26" i="6" s="1"/>
  <c r="BC26" i="6" a="1"/>
  <c r="BC26" i="6" s="1"/>
  <c r="BB26" i="6" a="1"/>
  <c r="BB26" i="6" s="1"/>
  <c r="BA26" i="6" a="1"/>
  <c r="BA26" i="6" s="1"/>
  <c r="AZ26" i="6" a="1"/>
  <c r="AZ26" i="6" s="1"/>
  <c r="AY26" i="6" a="1"/>
  <c r="AY26" i="6" s="1"/>
  <c r="AX26" i="6" a="1"/>
  <c r="AX26" i="6" s="1"/>
  <c r="AW26" i="6" a="1"/>
  <c r="AW26" i="6" s="1"/>
  <c r="AV26" i="6" a="1"/>
  <c r="AV26" i="6" s="1"/>
  <c r="AU26" i="6" a="1"/>
  <c r="AU26" i="6" s="1"/>
  <c r="AT26" i="6" a="1"/>
  <c r="AT26" i="6" s="1"/>
  <c r="AM26" i="6"/>
  <c r="S26" i="6" s="1"/>
  <c r="AK26" i="6"/>
  <c r="AC26" i="6"/>
  <c r="AA26" i="6"/>
  <c r="U26" i="6"/>
  <c r="M26" i="6"/>
  <c r="K26" i="6"/>
  <c r="IK25" i="6" a="1"/>
  <c r="IK25" i="6" s="1"/>
  <c r="IJ25" i="6" a="1"/>
  <c r="IJ25" i="6" s="1"/>
  <c r="II25" i="6" a="1"/>
  <c r="II25" i="6" s="1"/>
  <c r="IH25" i="6" a="1"/>
  <c r="IH25" i="6" s="1"/>
  <c r="IG25" i="6" a="1"/>
  <c r="IG25" i="6" s="1"/>
  <c r="IF25" i="6" a="1"/>
  <c r="IF25" i="6" s="1"/>
  <c r="IE25" i="6" a="1"/>
  <c r="IE25" i="6" s="1"/>
  <c r="ID25" i="6" a="1"/>
  <c r="ID25" i="6" s="1"/>
  <c r="IC25" i="6" a="1"/>
  <c r="IC25" i="6" s="1"/>
  <c r="IB25" i="6" a="1"/>
  <c r="IB25" i="6" s="1"/>
  <c r="IA25" i="6" a="1"/>
  <c r="IA25" i="6" s="1"/>
  <c r="HZ25" i="6" a="1"/>
  <c r="HZ25" i="6" s="1"/>
  <c r="HY25" i="6" a="1"/>
  <c r="HY25" i="6" s="1"/>
  <c r="HX25" i="6" a="1"/>
  <c r="HX25" i="6" s="1"/>
  <c r="HW25" i="6" a="1"/>
  <c r="HW25" i="6" s="1"/>
  <c r="HV25" i="6" a="1"/>
  <c r="HV25" i="6" s="1"/>
  <c r="HU25" i="6" a="1"/>
  <c r="HU25" i="6" s="1"/>
  <c r="HT25" i="6" a="1"/>
  <c r="HT25" i="6" s="1"/>
  <c r="HS25" i="6" a="1"/>
  <c r="HS25" i="6" s="1"/>
  <c r="HR25" i="6" a="1"/>
  <c r="HR25" i="6" s="1"/>
  <c r="HQ25" i="6" a="1"/>
  <c r="HQ25" i="6" s="1"/>
  <c r="HP25" i="6" a="1"/>
  <c r="HP25" i="6" s="1"/>
  <c r="HO25" i="6" a="1"/>
  <c r="HO25" i="6" s="1"/>
  <c r="HN25" i="6" a="1"/>
  <c r="HN25" i="6" s="1"/>
  <c r="HM25" i="6" a="1"/>
  <c r="HM25" i="6" s="1"/>
  <c r="HL25" i="6" a="1"/>
  <c r="HL25" i="6" s="1"/>
  <c r="HK25" i="6" a="1"/>
  <c r="HK25" i="6" s="1"/>
  <c r="HJ25" i="6" a="1"/>
  <c r="HJ25" i="6" s="1"/>
  <c r="HI25" i="6" a="1"/>
  <c r="HI25" i="6" s="1"/>
  <c r="HH25" i="6" a="1"/>
  <c r="HH25" i="6" s="1"/>
  <c r="HG25" i="6" a="1"/>
  <c r="HG25" i="6" s="1"/>
  <c r="HF25" i="6" a="1"/>
  <c r="HF25" i="6" s="1"/>
  <c r="HE25" i="6" a="1"/>
  <c r="HE25" i="6" s="1"/>
  <c r="HD25" i="6" a="1"/>
  <c r="HD25" i="6" s="1"/>
  <c r="HC25" i="6" a="1"/>
  <c r="HC25" i="6" s="1"/>
  <c r="HB25" i="6" a="1"/>
  <c r="HB25" i="6" s="1"/>
  <c r="HA25" i="6" a="1"/>
  <c r="HA25" i="6" s="1"/>
  <c r="GZ25" i="6" a="1"/>
  <c r="GZ25" i="6" s="1"/>
  <c r="GY25" i="6" a="1"/>
  <c r="GY25" i="6" s="1"/>
  <c r="GX25" i="6" a="1"/>
  <c r="GX25" i="6" s="1"/>
  <c r="GW25" i="6" a="1"/>
  <c r="GW25" i="6" s="1"/>
  <c r="GV25" i="6" a="1"/>
  <c r="GV25" i="6" s="1"/>
  <c r="GU25" i="6" a="1"/>
  <c r="GU25" i="6" s="1"/>
  <c r="GT25" i="6" a="1"/>
  <c r="GT25" i="6" s="1"/>
  <c r="GS25" i="6" a="1"/>
  <c r="GS25" i="6" s="1"/>
  <c r="GR25" i="6" a="1"/>
  <c r="GR25" i="6" s="1"/>
  <c r="GQ25" i="6" a="1"/>
  <c r="GQ25" i="6" s="1"/>
  <c r="GP25" i="6" a="1"/>
  <c r="GP25" i="6" s="1"/>
  <c r="GO25" i="6" a="1"/>
  <c r="GO25" i="6" s="1"/>
  <c r="GN25" i="6" a="1"/>
  <c r="GN25" i="6" s="1"/>
  <c r="GM25" i="6" a="1"/>
  <c r="GM25" i="6" s="1"/>
  <c r="GL25" i="6" a="1"/>
  <c r="GL25" i="6" s="1"/>
  <c r="GK25" i="6" a="1"/>
  <c r="GK25" i="6" s="1"/>
  <c r="GJ25" i="6" a="1"/>
  <c r="GJ25" i="6" s="1"/>
  <c r="GI25" i="6" a="1"/>
  <c r="GI25" i="6" s="1"/>
  <c r="GH25" i="6" a="1"/>
  <c r="GH25" i="6" s="1"/>
  <c r="GG25" i="6" a="1"/>
  <c r="GG25" i="6" s="1"/>
  <c r="GF25" i="6" a="1"/>
  <c r="GF25" i="6" s="1"/>
  <c r="GE25" i="6" a="1"/>
  <c r="GE25" i="6" s="1"/>
  <c r="GD25" i="6" a="1"/>
  <c r="GD25" i="6" s="1"/>
  <c r="GC25" i="6" a="1"/>
  <c r="GC25" i="6" s="1"/>
  <c r="GB25" i="6" a="1"/>
  <c r="GB25" i="6" s="1"/>
  <c r="GA25" i="6" a="1"/>
  <c r="GA25" i="6" s="1"/>
  <c r="FZ25" i="6" a="1"/>
  <c r="FZ25" i="6" s="1"/>
  <c r="FY25" i="6" a="1"/>
  <c r="FY25" i="6" s="1"/>
  <c r="FX25" i="6" a="1"/>
  <c r="FX25" i="6" s="1"/>
  <c r="FW25" i="6" a="1"/>
  <c r="FW25" i="6" s="1"/>
  <c r="FV25" i="6" a="1"/>
  <c r="FV25" i="6" s="1"/>
  <c r="FU25" i="6" a="1"/>
  <c r="FU25" i="6" s="1"/>
  <c r="FT25" i="6" a="1"/>
  <c r="FT25" i="6" s="1"/>
  <c r="FS25" i="6" a="1"/>
  <c r="FS25" i="6" s="1"/>
  <c r="FR25" i="6" a="1"/>
  <c r="FR25" i="6" s="1"/>
  <c r="FQ25" i="6" a="1"/>
  <c r="FQ25" i="6" s="1"/>
  <c r="FP25" i="6" a="1"/>
  <c r="FP25" i="6" s="1"/>
  <c r="FO25" i="6" a="1"/>
  <c r="FO25" i="6" s="1"/>
  <c r="FN25" i="6" a="1"/>
  <c r="FN25" i="6" s="1"/>
  <c r="FM25" i="6" a="1"/>
  <c r="FM25" i="6" s="1"/>
  <c r="FL25" i="6" a="1"/>
  <c r="FL25" i="6" s="1"/>
  <c r="FK25" i="6" a="1"/>
  <c r="FK25" i="6" s="1"/>
  <c r="FJ25" i="6" a="1"/>
  <c r="FJ25" i="6" s="1"/>
  <c r="FI25" i="6" a="1"/>
  <c r="FI25" i="6" s="1"/>
  <c r="FH25" i="6" a="1"/>
  <c r="FH25" i="6" s="1"/>
  <c r="FG25" i="6" a="1"/>
  <c r="FG25" i="6" s="1"/>
  <c r="FF25" i="6" a="1"/>
  <c r="FF25" i="6" s="1"/>
  <c r="FE25" i="6" a="1"/>
  <c r="FE25" i="6" s="1"/>
  <c r="FD25" i="6" a="1"/>
  <c r="FD25" i="6" s="1"/>
  <c r="FC25" i="6" a="1"/>
  <c r="FC25" i="6" s="1"/>
  <c r="FB25" i="6" a="1"/>
  <c r="FB25" i="6" s="1"/>
  <c r="FA25" i="6" a="1"/>
  <c r="FA25" i="6" s="1"/>
  <c r="EZ25" i="6" a="1"/>
  <c r="EZ25" i="6" s="1"/>
  <c r="EY25" i="6" a="1"/>
  <c r="EY25" i="6" s="1"/>
  <c r="EX25" i="6" a="1"/>
  <c r="EX25" i="6" s="1"/>
  <c r="EW25" i="6" a="1"/>
  <c r="EW25" i="6" s="1"/>
  <c r="EV25" i="6" a="1"/>
  <c r="EV25" i="6" s="1"/>
  <c r="EU25" i="6" a="1"/>
  <c r="EU25" i="6" s="1"/>
  <c r="ET25" i="6" a="1"/>
  <c r="ET25" i="6" s="1"/>
  <c r="ES25" i="6" a="1"/>
  <c r="ES25" i="6" s="1"/>
  <c r="ER25" i="6" a="1"/>
  <c r="ER25" i="6" s="1"/>
  <c r="EQ25" i="6" a="1"/>
  <c r="EQ25" i="6" s="1"/>
  <c r="EP25" i="6" a="1"/>
  <c r="EP25" i="6" s="1"/>
  <c r="EO25" i="6" a="1"/>
  <c r="EO25" i="6" s="1"/>
  <c r="EN25" i="6" a="1"/>
  <c r="EN25" i="6" s="1"/>
  <c r="EM25" i="6" a="1"/>
  <c r="EM25" i="6" s="1"/>
  <c r="EL25" i="6" a="1"/>
  <c r="EL25" i="6" s="1"/>
  <c r="EK25" i="6" a="1"/>
  <c r="EK25" i="6" s="1"/>
  <c r="EJ25" i="6" a="1"/>
  <c r="EJ25" i="6" s="1"/>
  <c r="EI25" i="6" a="1"/>
  <c r="EI25" i="6" s="1"/>
  <c r="EH25" i="6" a="1"/>
  <c r="EH25" i="6" s="1"/>
  <c r="EG25" i="6" a="1"/>
  <c r="EG25" i="6" s="1"/>
  <c r="EF25" i="6" a="1"/>
  <c r="EF25" i="6" s="1"/>
  <c r="EE25" i="6" a="1"/>
  <c r="EE25" i="6" s="1"/>
  <c r="ED25" i="6" a="1"/>
  <c r="ED25" i="6" s="1"/>
  <c r="EC25" i="6" a="1"/>
  <c r="EC25" i="6" s="1"/>
  <c r="EB25" i="6" a="1"/>
  <c r="EB25" i="6" s="1"/>
  <c r="EA25" i="6" a="1"/>
  <c r="EA25" i="6" s="1"/>
  <c r="DZ25" i="6" a="1"/>
  <c r="DZ25" i="6" s="1"/>
  <c r="DY25" i="6" a="1"/>
  <c r="DY25" i="6" s="1"/>
  <c r="DX25" i="6" a="1"/>
  <c r="DX25" i="6" s="1"/>
  <c r="DW25" i="6" a="1"/>
  <c r="DW25" i="6" s="1"/>
  <c r="DV25" i="6" a="1"/>
  <c r="DV25" i="6" s="1"/>
  <c r="DU25" i="6" a="1"/>
  <c r="DU25" i="6" s="1"/>
  <c r="DT25" i="6" a="1"/>
  <c r="DT25" i="6" s="1"/>
  <c r="DS25" i="6" a="1"/>
  <c r="DS25" i="6" s="1"/>
  <c r="DR25" i="6" a="1"/>
  <c r="DR25" i="6" s="1"/>
  <c r="DQ25" i="6" a="1"/>
  <c r="DQ25" i="6" s="1"/>
  <c r="DP25" i="6" a="1"/>
  <c r="DP25" i="6" s="1"/>
  <c r="DO25" i="6" a="1"/>
  <c r="DO25" i="6" s="1"/>
  <c r="DN25" i="6" a="1"/>
  <c r="DN25" i="6" s="1"/>
  <c r="DM25" i="6" a="1"/>
  <c r="DM25" i="6" s="1"/>
  <c r="DL25" i="6" a="1"/>
  <c r="DL25" i="6" s="1"/>
  <c r="DK25" i="6" a="1"/>
  <c r="DK25" i="6" s="1"/>
  <c r="DJ25" i="6" a="1"/>
  <c r="DJ25" i="6" s="1"/>
  <c r="DI25" i="6" a="1"/>
  <c r="DI25" i="6" s="1"/>
  <c r="DH25" i="6" a="1"/>
  <c r="DH25" i="6" s="1"/>
  <c r="DG25" i="6" a="1"/>
  <c r="DG25" i="6" s="1"/>
  <c r="DF25" i="6" a="1"/>
  <c r="DF25" i="6" s="1"/>
  <c r="DE25" i="6" a="1"/>
  <c r="DE25" i="6" s="1"/>
  <c r="DD25" i="6" a="1"/>
  <c r="DD25" i="6" s="1"/>
  <c r="DC25" i="6" a="1"/>
  <c r="DC25" i="6" s="1"/>
  <c r="DB25" i="6" a="1"/>
  <c r="DB25" i="6" s="1"/>
  <c r="DA25" i="6" a="1"/>
  <c r="DA25" i="6" s="1"/>
  <c r="CZ25" i="6" a="1"/>
  <c r="CZ25" i="6" s="1"/>
  <c r="CY25" i="6" a="1"/>
  <c r="CY25" i="6" s="1"/>
  <c r="CX25" i="6" a="1"/>
  <c r="CX25" i="6" s="1"/>
  <c r="CW25" i="6" a="1"/>
  <c r="CW25" i="6" s="1"/>
  <c r="CV25" i="6" a="1"/>
  <c r="CV25" i="6" s="1"/>
  <c r="CU25" i="6" a="1"/>
  <c r="CU25" i="6" s="1"/>
  <c r="CT25" i="6" a="1"/>
  <c r="CT25" i="6" s="1"/>
  <c r="CS25" i="6" a="1"/>
  <c r="CS25" i="6" s="1"/>
  <c r="CR25" i="6" a="1"/>
  <c r="CR25" i="6" s="1"/>
  <c r="CQ25" i="6" a="1"/>
  <c r="CQ25" i="6" s="1"/>
  <c r="CP25" i="6" a="1"/>
  <c r="CP25" i="6" s="1"/>
  <c r="CO25" i="6" a="1"/>
  <c r="CO25" i="6" s="1"/>
  <c r="CN25" i="6" a="1"/>
  <c r="CN25" i="6" s="1"/>
  <c r="CM25" i="6" a="1"/>
  <c r="CM25" i="6" s="1"/>
  <c r="CL25" i="6" a="1"/>
  <c r="CL25" i="6" s="1"/>
  <c r="CK25" i="6" a="1"/>
  <c r="CK25" i="6" s="1"/>
  <c r="CJ25" i="6" a="1"/>
  <c r="CJ25" i="6" s="1"/>
  <c r="CI25" i="6" a="1"/>
  <c r="CI25" i="6" s="1"/>
  <c r="CH25" i="6" a="1"/>
  <c r="CH25" i="6" s="1"/>
  <c r="CG25" i="6" a="1"/>
  <c r="CG25" i="6" s="1"/>
  <c r="CF25" i="6" a="1"/>
  <c r="CF25" i="6" s="1"/>
  <c r="CE25" i="6" a="1"/>
  <c r="CE25" i="6" s="1"/>
  <c r="CD25" i="6" a="1"/>
  <c r="CD25" i="6" s="1"/>
  <c r="CC25" i="6" a="1"/>
  <c r="CC25" i="6" s="1"/>
  <c r="CB25" i="6" a="1"/>
  <c r="CB25" i="6" s="1"/>
  <c r="CA25" i="6" a="1"/>
  <c r="CA25" i="6" s="1"/>
  <c r="BZ25" i="6" a="1"/>
  <c r="BZ25" i="6" s="1"/>
  <c r="BY25" i="6" a="1"/>
  <c r="BY25" i="6" s="1"/>
  <c r="BX25" i="6" a="1"/>
  <c r="BX25" i="6" s="1"/>
  <c r="BW25" i="6" a="1"/>
  <c r="BW25" i="6" s="1"/>
  <c r="BV25" i="6" a="1"/>
  <c r="BV25" i="6" s="1"/>
  <c r="BU25" i="6" a="1"/>
  <c r="BU25" i="6" s="1"/>
  <c r="BT25" i="6" a="1"/>
  <c r="BT25" i="6" s="1"/>
  <c r="BS25" i="6" a="1"/>
  <c r="BS25" i="6" s="1"/>
  <c r="BR25" i="6" a="1"/>
  <c r="BR25" i="6" s="1"/>
  <c r="BQ25" i="6" a="1"/>
  <c r="BQ25" i="6" s="1"/>
  <c r="BP25" i="6" a="1"/>
  <c r="BP25" i="6" s="1"/>
  <c r="BO25" i="6" a="1"/>
  <c r="BO25" i="6" s="1"/>
  <c r="BN25" i="6" a="1"/>
  <c r="BN25" i="6" s="1"/>
  <c r="BM25" i="6" a="1"/>
  <c r="BM25" i="6" s="1"/>
  <c r="BL25" i="6" a="1"/>
  <c r="BL25" i="6" s="1"/>
  <c r="BK25" i="6" a="1"/>
  <c r="BK25" i="6" s="1"/>
  <c r="BJ25" i="6" a="1"/>
  <c r="BJ25" i="6" s="1"/>
  <c r="BI25" i="6" a="1"/>
  <c r="BI25" i="6" s="1"/>
  <c r="BH25" i="6" a="1"/>
  <c r="BH25" i="6" s="1"/>
  <c r="BG25" i="6" a="1"/>
  <c r="BG25" i="6" s="1"/>
  <c r="BF25" i="6" a="1"/>
  <c r="BF25" i="6" s="1"/>
  <c r="BE25" i="6" a="1"/>
  <c r="BE25" i="6" s="1"/>
  <c r="BD25" i="6" a="1"/>
  <c r="BD25" i="6" s="1"/>
  <c r="BC25" i="6" a="1"/>
  <c r="BC25" i="6" s="1"/>
  <c r="BB25" i="6" a="1"/>
  <c r="BB25" i="6" s="1"/>
  <c r="BA25" i="6" a="1"/>
  <c r="BA25" i="6" s="1"/>
  <c r="AZ25" i="6" a="1"/>
  <c r="AZ25" i="6" s="1"/>
  <c r="AY25" i="6" a="1"/>
  <c r="AY25" i="6" s="1"/>
  <c r="AX25" i="6" a="1"/>
  <c r="AX25" i="6" s="1"/>
  <c r="AW25" i="6" a="1"/>
  <c r="AW25" i="6" s="1"/>
  <c r="AV25" i="6" a="1"/>
  <c r="AV25" i="6" s="1"/>
  <c r="AU25" i="6" a="1"/>
  <c r="AU25" i="6" s="1"/>
  <c r="AT25" i="6" a="1"/>
  <c r="AT25" i="6" s="1"/>
  <c r="AQ25" i="6"/>
  <c r="AN25" i="6"/>
  <c r="AM25" i="6"/>
  <c r="AC25" i="6" s="1"/>
  <c r="AK25" i="6"/>
  <c r="AF25" i="6"/>
  <c r="AE25" i="6"/>
  <c r="AD25" i="6"/>
  <c r="AB25" i="6"/>
  <c r="AA25" i="6"/>
  <c r="Z25" i="6"/>
  <c r="X25" i="6"/>
  <c r="W25" i="6"/>
  <c r="V25" i="6"/>
  <c r="T25" i="6"/>
  <c r="S25" i="6"/>
  <c r="R25" i="6"/>
  <c r="P25" i="6"/>
  <c r="O25" i="6"/>
  <c r="N25" i="6"/>
  <c r="L25" i="6"/>
  <c r="K25" i="6"/>
  <c r="J25" i="6"/>
  <c r="H25" i="6"/>
  <c r="G25" i="6"/>
  <c r="F25" i="6"/>
  <c r="IK24" i="6"/>
  <c r="IK24" i="6" a="1"/>
  <c r="IJ24" i="6"/>
  <c r="IJ24" i="6" a="1"/>
  <c r="II24" i="6"/>
  <c r="II24" i="6" a="1"/>
  <c r="IH24" i="6"/>
  <c r="IH24" i="6" a="1"/>
  <c r="IG24" i="6"/>
  <c r="IG24" i="6" a="1"/>
  <c r="IF24" i="6"/>
  <c r="IF24" i="6" a="1"/>
  <c r="IE24" i="6"/>
  <c r="IE24" i="6" a="1"/>
  <c r="ID24" i="6"/>
  <c r="ID24" i="6" a="1"/>
  <c r="IC24" i="6"/>
  <c r="IC24" i="6" a="1"/>
  <c r="IB24" i="6"/>
  <c r="IB24" i="6" a="1"/>
  <c r="IA24" i="6"/>
  <c r="IA24" i="6" a="1"/>
  <c r="HZ24" i="6"/>
  <c r="HZ24" i="6" a="1"/>
  <c r="HY24" i="6"/>
  <c r="HY24" i="6" a="1"/>
  <c r="HX24" i="6"/>
  <c r="HX24" i="6" a="1"/>
  <c r="HW24" i="6"/>
  <c r="HW24" i="6" a="1"/>
  <c r="HV24" i="6"/>
  <c r="HV24" i="6" a="1"/>
  <c r="HU24" i="6"/>
  <c r="HU24" i="6" a="1"/>
  <c r="HT24" i="6"/>
  <c r="HT24" i="6" a="1"/>
  <c r="HS24" i="6"/>
  <c r="HS24" i="6" a="1"/>
  <c r="HR24" i="6"/>
  <c r="HR24" i="6" a="1"/>
  <c r="HQ24" i="6"/>
  <c r="HQ24" i="6" a="1"/>
  <c r="HP24" i="6"/>
  <c r="HP24" i="6" a="1"/>
  <c r="HO24" i="6"/>
  <c r="HO24" i="6" a="1"/>
  <c r="HN24" i="6"/>
  <c r="HN24" i="6" a="1"/>
  <c r="HM24" i="6"/>
  <c r="HM24" i="6" a="1"/>
  <c r="HL24" i="6"/>
  <c r="HL24" i="6" a="1"/>
  <c r="HK24" i="6"/>
  <c r="HK24" i="6" a="1"/>
  <c r="HJ24" i="6"/>
  <c r="HJ24" i="6" a="1"/>
  <c r="HI24" i="6"/>
  <c r="HI24" i="6" a="1"/>
  <c r="HH24" i="6"/>
  <c r="HH24" i="6" a="1"/>
  <c r="HG24" i="6"/>
  <c r="HG24" i="6" a="1"/>
  <c r="HF24" i="6"/>
  <c r="HF24" i="6" a="1"/>
  <c r="HE24" i="6"/>
  <c r="HE24" i="6" a="1"/>
  <c r="HD24" i="6"/>
  <c r="HD24" i="6" a="1"/>
  <c r="HC24" i="6"/>
  <c r="HC24" i="6" a="1"/>
  <c r="HB24" i="6"/>
  <c r="HB24" i="6" a="1"/>
  <c r="HA24" i="6"/>
  <c r="HA24" i="6" a="1"/>
  <c r="GZ24" i="6"/>
  <c r="GZ24" i="6" a="1"/>
  <c r="GY24" i="6"/>
  <c r="GY24" i="6" a="1"/>
  <c r="GX24" i="6"/>
  <c r="GX24" i="6" a="1"/>
  <c r="GW24" i="6"/>
  <c r="GW24" i="6" a="1"/>
  <c r="GV24" i="6"/>
  <c r="GV24" i="6" a="1"/>
  <c r="GU24" i="6"/>
  <c r="GU24" i="6" a="1"/>
  <c r="GT24" i="6"/>
  <c r="GT24" i="6" a="1"/>
  <c r="GS24" i="6"/>
  <c r="GS24" i="6" a="1"/>
  <c r="GR24" i="6"/>
  <c r="GR24" i="6" a="1"/>
  <c r="GQ24" i="6"/>
  <c r="GQ24" i="6" a="1"/>
  <c r="GP24" i="6"/>
  <c r="GP24" i="6" a="1"/>
  <c r="GO24" i="6"/>
  <c r="GO24" i="6" a="1"/>
  <c r="GN24" i="6"/>
  <c r="GN24" i="6" a="1"/>
  <c r="GM24" i="6"/>
  <c r="GM24" i="6" a="1"/>
  <c r="GL24" i="6"/>
  <c r="GL24" i="6" a="1"/>
  <c r="GK24" i="6"/>
  <c r="GK24" i="6" a="1"/>
  <c r="GJ24" i="6"/>
  <c r="GJ24" i="6" a="1"/>
  <c r="GI24" i="6"/>
  <c r="GI24" i="6" a="1"/>
  <c r="GH24" i="6"/>
  <c r="GH24" i="6" a="1"/>
  <c r="GG24" i="6"/>
  <c r="GG24" i="6" a="1"/>
  <c r="GF24" i="6"/>
  <c r="GF24" i="6" a="1"/>
  <c r="GE24" i="6"/>
  <c r="GE24" i="6" a="1"/>
  <c r="GD24" i="6"/>
  <c r="GD24" i="6" a="1"/>
  <c r="GC24" i="6"/>
  <c r="GC24" i="6" a="1"/>
  <c r="GB24" i="6"/>
  <c r="GB24" i="6" a="1"/>
  <c r="GA24" i="6"/>
  <c r="GA24" i="6" a="1"/>
  <c r="FZ24" i="6"/>
  <c r="FZ24" i="6" a="1"/>
  <c r="FY24" i="6"/>
  <c r="FY24" i="6" a="1"/>
  <c r="FX24" i="6"/>
  <c r="FX24" i="6" a="1"/>
  <c r="FW24" i="6"/>
  <c r="FW24" i="6" a="1"/>
  <c r="FV24" i="6"/>
  <c r="FV24" i="6" a="1"/>
  <c r="FU24" i="6"/>
  <c r="FU24" i="6" a="1"/>
  <c r="FT24" i="6"/>
  <c r="FT24" i="6" a="1"/>
  <c r="FS24" i="6"/>
  <c r="FS24" i="6" a="1"/>
  <c r="FR24" i="6"/>
  <c r="FR24" i="6" a="1"/>
  <c r="FQ24" i="6"/>
  <c r="FQ24" i="6" a="1"/>
  <c r="FP24" i="6"/>
  <c r="FP24" i="6" a="1"/>
  <c r="FO24" i="6"/>
  <c r="FO24" i="6" a="1"/>
  <c r="FN24" i="6"/>
  <c r="FN24" i="6" a="1"/>
  <c r="FM24" i="6"/>
  <c r="FM24" i="6" a="1"/>
  <c r="FL24" i="6"/>
  <c r="FL24" i="6" a="1"/>
  <c r="FK24" i="6"/>
  <c r="FK24" i="6" a="1"/>
  <c r="FJ24" i="6"/>
  <c r="FJ24" i="6" a="1"/>
  <c r="FI24" i="6"/>
  <c r="FI24" i="6" a="1"/>
  <c r="FH24" i="6"/>
  <c r="FH24" i="6" a="1"/>
  <c r="FG24" i="6"/>
  <c r="FG24" i="6" a="1"/>
  <c r="FF24" i="6"/>
  <c r="FF24" i="6" a="1"/>
  <c r="FE24" i="6"/>
  <c r="FE24" i="6" a="1"/>
  <c r="FD24" i="6"/>
  <c r="FD24" i="6" a="1"/>
  <c r="FC24" i="6"/>
  <c r="FC24" i="6" a="1"/>
  <c r="FB24" i="6"/>
  <c r="FB24" i="6" a="1"/>
  <c r="FA24" i="6"/>
  <c r="FA24" i="6" a="1"/>
  <c r="EZ24" i="6"/>
  <c r="EZ24" i="6" a="1"/>
  <c r="EY24" i="6"/>
  <c r="EY24" i="6" a="1"/>
  <c r="EX24" i="6"/>
  <c r="EX24" i="6" a="1"/>
  <c r="EW24" i="6"/>
  <c r="EW24" i="6" a="1"/>
  <c r="EV24" i="6"/>
  <c r="EV24" i="6" a="1"/>
  <c r="EU24" i="6"/>
  <c r="EU24" i="6" a="1"/>
  <c r="ET24" i="6"/>
  <c r="ET24" i="6" a="1"/>
  <c r="ES24" i="6"/>
  <c r="ES24" i="6" a="1"/>
  <c r="ER24" i="6"/>
  <c r="ER24" i="6" a="1"/>
  <c r="EQ24" i="6"/>
  <c r="EQ24" i="6" a="1"/>
  <c r="EP24" i="6"/>
  <c r="EP24" i="6" a="1"/>
  <c r="EO24" i="6"/>
  <c r="EO24" i="6" a="1"/>
  <c r="EN24" i="6"/>
  <c r="EN24" i="6" a="1"/>
  <c r="EM24" i="6"/>
  <c r="EM24" i="6" a="1"/>
  <c r="EL24" i="6"/>
  <c r="EL24" i="6" a="1"/>
  <c r="EK24" i="6"/>
  <c r="EK24" i="6" a="1"/>
  <c r="EJ24" i="6"/>
  <c r="EJ24" i="6" a="1"/>
  <c r="EI24" i="6"/>
  <c r="EI24" i="6" a="1"/>
  <c r="EH24" i="6"/>
  <c r="EH24" i="6" a="1"/>
  <c r="EG24" i="6"/>
  <c r="EG24" i="6" a="1"/>
  <c r="EF24" i="6"/>
  <c r="EF24" i="6" a="1"/>
  <c r="EE24" i="6"/>
  <c r="EE24" i="6" a="1"/>
  <c r="ED24" i="6"/>
  <c r="ED24" i="6" a="1"/>
  <c r="EC24" i="6"/>
  <c r="EC24" i="6" a="1"/>
  <c r="EB24" i="6"/>
  <c r="EB24" i="6" a="1"/>
  <c r="EA24" i="6"/>
  <c r="EA24" i="6" a="1"/>
  <c r="DZ24" i="6"/>
  <c r="DZ24" i="6" a="1"/>
  <c r="DY24" i="6"/>
  <c r="DY24" i="6" a="1"/>
  <c r="DX24" i="6"/>
  <c r="DX24" i="6" a="1"/>
  <c r="DW24" i="6"/>
  <c r="DW24" i="6" a="1"/>
  <c r="DV24" i="6"/>
  <c r="DV24" i="6" a="1"/>
  <c r="DU24" i="6"/>
  <c r="DU24" i="6" a="1"/>
  <c r="DT24" i="6"/>
  <c r="DT24" i="6" a="1"/>
  <c r="DS24" i="6"/>
  <c r="DS24" i="6" a="1"/>
  <c r="DR24" i="6"/>
  <c r="DR24" i="6" a="1"/>
  <c r="DQ24" i="6"/>
  <c r="DQ24" i="6" a="1"/>
  <c r="DP24" i="6"/>
  <c r="DP24" i="6" a="1"/>
  <c r="DO24" i="6"/>
  <c r="DO24" i="6" a="1"/>
  <c r="DN24" i="6"/>
  <c r="DN24" i="6" a="1"/>
  <c r="DM24" i="6"/>
  <c r="DM24" i="6" a="1"/>
  <c r="DL24" i="6"/>
  <c r="DL24" i="6" a="1"/>
  <c r="DK24" i="6"/>
  <c r="DK24" i="6" a="1"/>
  <c r="DJ24" i="6"/>
  <c r="DJ24" i="6" a="1"/>
  <c r="DI24" i="6"/>
  <c r="DI24" i="6" a="1"/>
  <c r="DH24" i="6"/>
  <c r="DH24" i="6" a="1"/>
  <c r="DG24" i="6"/>
  <c r="DG24" i="6" a="1"/>
  <c r="DF24" i="6"/>
  <c r="DF24" i="6" a="1"/>
  <c r="DE24" i="6"/>
  <c r="DE24" i="6" a="1"/>
  <c r="DD24" i="6"/>
  <c r="DD24" i="6" a="1"/>
  <c r="DC24" i="6"/>
  <c r="DC24" i="6" a="1"/>
  <c r="DB24" i="6"/>
  <c r="DB24" i="6" a="1"/>
  <c r="DA24" i="6"/>
  <c r="DA24" i="6" a="1"/>
  <c r="CZ24" i="6"/>
  <c r="CZ24" i="6" a="1"/>
  <c r="CY24" i="6"/>
  <c r="CY24" i="6" a="1"/>
  <c r="CX24" i="6"/>
  <c r="CX24" i="6" a="1"/>
  <c r="CW24" i="6"/>
  <c r="CW24" i="6" a="1"/>
  <c r="CV24" i="6"/>
  <c r="CV24" i="6" a="1"/>
  <c r="CU24" i="6"/>
  <c r="CU24" i="6" a="1"/>
  <c r="CT24" i="6"/>
  <c r="CT24" i="6" a="1"/>
  <c r="CS24" i="6"/>
  <c r="CS24" i="6" a="1"/>
  <c r="CR24" i="6"/>
  <c r="CR24" i="6" a="1"/>
  <c r="CQ24" i="6"/>
  <c r="CQ24" i="6" a="1"/>
  <c r="CP24" i="6"/>
  <c r="CP24" i="6" a="1"/>
  <c r="CO24" i="6"/>
  <c r="CO24" i="6" a="1"/>
  <c r="CN24" i="6"/>
  <c r="CN24" i="6" a="1"/>
  <c r="CM24" i="6"/>
  <c r="CM24" i="6" a="1"/>
  <c r="CL24" i="6"/>
  <c r="CL24" i="6" a="1"/>
  <c r="CK24" i="6"/>
  <c r="CK24" i="6" a="1"/>
  <c r="CJ24" i="6"/>
  <c r="CJ24" i="6" a="1"/>
  <c r="CI24" i="6"/>
  <c r="CI24" i="6" a="1"/>
  <c r="CH24" i="6"/>
  <c r="CH24" i="6" a="1"/>
  <c r="CG24" i="6"/>
  <c r="CG24" i="6" a="1"/>
  <c r="CF24" i="6"/>
  <c r="CF24" i="6" a="1"/>
  <c r="CE24" i="6"/>
  <c r="CE24" i="6" a="1"/>
  <c r="CD24" i="6"/>
  <c r="CD24" i="6" a="1"/>
  <c r="CC24" i="6"/>
  <c r="CC24" i="6" a="1"/>
  <c r="CB24" i="6"/>
  <c r="CB24" i="6" a="1"/>
  <c r="CA24" i="6"/>
  <c r="CA24" i="6" a="1"/>
  <c r="BZ24" i="6"/>
  <c r="BZ24" i="6" a="1"/>
  <c r="BY24" i="6"/>
  <c r="BY24" i="6" a="1"/>
  <c r="BX24" i="6"/>
  <c r="BX24" i="6" a="1"/>
  <c r="BW24" i="6"/>
  <c r="BW24" i="6" a="1"/>
  <c r="BV24" i="6"/>
  <c r="BV24" i="6" a="1"/>
  <c r="BU24" i="6"/>
  <c r="BU24" i="6" a="1"/>
  <c r="BT24" i="6"/>
  <c r="BT24" i="6" a="1"/>
  <c r="BS24" i="6"/>
  <c r="BS24" i="6" a="1"/>
  <c r="BR24" i="6"/>
  <c r="BR24" i="6" a="1"/>
  <c r="BQ24" i="6"/>
  <c r="BQ24" i="6" a="1"/>
  <c r="BP24" i="6"/>
  <c r="BP24" i="6" a="1"/>
  <c r="BO24" i="6"/>
  <c r="BO24" i="6" a="1"/>
  <c r="BN24" i="6"/>
  <c r="BN24" i="6" a="1"/>
  <c r="BM24" i="6"/>
  <c r="BM24" i="6" a="1"/>
  <c r="BL24" i="6"/>
  <c r="BL24" i="6" a="1"/>
  <c r="BK24" i="6"/>
  <c r="BK24" i="6" a="1"/>
  <c r="BJ24" i="6"/>
  <c r="BJ24" i="6" a="1"/>
  <c r="BI24" i="6"/>
  <c r="BI24" i="6" a="1"/>
  <c r="BH24" i="6"/>
  <c r="BH24" i="6" a="1"/>
  <c r="BG24" i="6"/>
  <c r="BG24" i="6" a="1"/>
  <c r="BF24" i="6"/>
  <c r="BF24" i="6" a="1"/>
  <c r="BE24" i="6"/>
  <c r="BE24" i="6" a="1"/>
  <c r="BD24" i="6"/>
  <c r="BD24" i="6" a="1"/>
  <c r="BC24" i="6"/>
  <c r="BC24" i="6" a="1"/>
  <c r="BB24" i="6" a="1"/>
  <c r="BB24" i="6" s="1"/>
  <c r="BA24" i="6"/>
  <c r="BA24" i="6" a="1"/>
  <c r="AZ24" i="6" a="1"/>
  <c r="AZ24" i="6" s="1"/>
  <c r="AY24" i="6"/>
  <c r="AY24" i="6" a="1"/>
  <c r="AX24" i="6" a="1"/>
  <c r="AX24" i="6" s="1"/>
  <c r="AW24" i="6"/>
  <c r="AW24" i="6" a="1"/>
  <c r="AV24" i="6" a="1"/>
  <c r="AV24" i="6" s="1"/>
  <c r="AU24" i="6"/>
  <c r="AU24" i="6" a="1"/>
  <c r="AT24" i="6" a="1"/>
  <c r="AT24" i="6" s="1"/>
  <c r="AM24" i="6"/>
  <c r="AK24" i="6"/>
  <c r="AE24" i="6"/>
  <c r="W24" i="6"/>
  <c r="O24" i="6"/>
  <c r="IK23" i="6" a="1"/>
  <c r="IK23" i="6" s="1"/>
  <c r="IJ23" i="6" a="1"/>
  <c r="IJ23" i="6" s="1"/>
  <c r="II23" i="6" a="1"/>
  <c r="II23" i="6" s="1"/>
  <c r="IH23" i="6" a="1"/>
  <c r="IH23" i="6" s="1"/>
  <c r="IG23" i="6" a="1"/>
  <c r="IG23" i="6" s="1"/>
  <c r="IF23" i="6" a="1"/>
  <c r="IF23" i="6" s="1"/>
  <c r="IE23" i="6" a="1"/>
  <c r="IE23" i="6" s="1"/>
  <c r="ID23" i="6" a="1"/>
  <c r="ID23" i="6" s="1"/>
  <c r="IC23" i="6" a="1"/>
  <c r="IC23" i="6" s="1"/>
  <c r="IB23" i="6" a="1"/>
  <c r="IB23" i="6" s="1"/>
  <c r="IA23" i="6" a="1"/>
  <c r="IA23" i="6" s="1"/>
  <c r="HZ23" i="6" a="1"/>
  <c r="HZ23" i="6" s="1"/>
  <c r="HY23" i="6" a="1"/>
  <c r="HY23" i="6" s="1"/>
  <c r="HX23" i="6" a="1"/>
  <c r="HX23" i="6" s="1"/>
  <c r="HW23" i="6" a="1"/>
  <c r="HW23" i="6" s="1"/>
  <c r="HV23" i="6" a="1"/>
  <c r="HV23" i="6" s="1"/>
  <c r="HU23" i="6" a="1"/>
  <c r="HU23" i="6" s="1"/>
  <c r="HT23" i="6" a="1"/>
  <c r="HT23" i="6" s="1"/>
  <c r="HS23" i="6" a="1"/>
  <c r="HS23" i="6" s="1"/>
  <c r="HR23" i="6" a="1"/>
  <c r="HR23" i="6" s="1"/>
  <c r="HQ23" i="6" a="1"/>
  <c r="HQ23" i="6" s="1"/>
  <c r="HP23" i="6" a="1"/>
  <c r="HP23" i="6" s="1"/>
  <c r="HO23" i="6" a="1"/>
  <c r="HO23" i="6" s="1"/>
  <c r="HN23" i="6" a="1"/>
  <c r="HN23" i="6" s="1"/>
  <c r="HM23" i="6" a="1"/>
  <c r="HM23" i="6" s="1"/>
  <c r="HL23" i="6" a="1"/>
  <c r="HL23" i="6" s="1"/>
  <c r="HK23" i="6" a="1"/>
  <c r="HK23" i="6" s="1"/>
  <c r="HJ23" i="6" a="1"/>
  <c r="HJ23" i="6" s="1"/>
  <c r="HI23" i="6" a="1"/>
  <c r="HI23" i="6" s="1"/>
  <c r="HH23" i="6" a="1"/>
  <c r="HH23" i="6" s="1"/>
  <c r="HG23" i="6" a="1"/>
  <c r="HG23" i="6" s="1"/>
  <c r="HF23" i="6" a="1"/>
  <c r="HF23" i="6" s="1"/>
  <c r="HE23" i="6" a="1"/>
  <c r="HE23" i="6" s="1"/>
  <c r="HD23" i="6" a="1"/>
  <c r="HD23" i="6" s="1"/>
  <c r="HC23" i="6" a="1"/>
  <c r="HC23" i="6" s="1"/>
  <c r="HB23" i="6" a="1"/>
  <c r="HB23" i="6" s="1"/>
  <c r="HA23" i="6" a="1"/>
  <c r="HA23" i="6" s="1"/>
  <c r="GZ23" i="6" a="1"/>
  <c r="GZ23" i="6" s="1"/>
  <c r="GY23" i="6" a="1"/>
  <c r="GY23" i="6" s="1"/>
  <c r="GX23" i="6" a="1"/>
  <c r="GX23" i="6" s="1"/>
  <c r="GW23" i="6" a="1"/>
  <c r="GW23" i="6" s="1"/>
  <c r="GV23" i="6" a="1"/>
  <c r="GV23" i="6" s="1"/>
  <c r="GU23" i="6" a="1"/>
  <c r="GU23" i="6" s="1"/>
  <c r="GT23" i="6" a="1"/>
  <c r="GT23" i="6" s="1"/>
  <c r="GS23" i="6" a="1"/>
  <c r="GS23" i="6" s="1"/>
  <c r="GR23" i="6" a="1"/>
  <c r="GR23" i="6" s="1"/>
  <c r="GQ23" i="6" a="1"/>
  <c r="GQ23" i="6" s="1"/>
  <c r="GP23" i="6" a="1"/>
  <c r="GP23" i="6" s="1"/>
  <c r="GO23" i="6" a="1"/>
  <c r="GO23" i="6" s="1"/>
  <c r="GN23" i="6" a="1"/>
  <c r="GN23" i="6" s="1"/>
  <c r="GM23" i="6" a="1"/>
  <c r="GM23" i="6" s="1"/>
  <c r="GL23" i="6" a="1"/>
  <c r="GL23" i="6" s="1"/>
  <c r="GK23" i="6" a="1"/>
  <c r="GK23" i="6" s="1"/>
  <c r="GJ23" i="6" a="1"/>
  <c r="GJ23" i="6" s="1"/>
  <c r="GI23" i="6" a="1"/>
  <c r="GI23" i="6" s="1"/>
  <c r="GH23" i="6" a="1"/>
  <c r="GH23" i="6" s="1"/>
  <c r="GG23" i="6" a="1"/>
  <c r="GG23" i="6" s="1"/>
  <c r="GF23" i="6" a="1"/>
  <c r="GF23" i="6" s="1"/>
  <c r="GE23" i="6" a="1"/>
  <c r="GE23" i="6" s="1"/>
  <c r="GD23" i="6" a="1"/>
  <c r="GD23" i="6" s="1"/>
  <c r="GC23" i="6" a="1"/>
  <c r="GC23" i="6" s="1"/>
  <c r="GB23" i="6" a="1"/>
  <c r="GB23" i="6" s="1"/>
  <c r="GA23" i="6" a="1"/>
  <c r="GA23" i="6" s="1"/>
  <c r="FZ23" i="6" a="1"/>
  <c r="FZ23" i="6" s="1"/>
  <c r="FY23" i="6" a="1"/>
  <c r="FY23" i="6" s="1"/>
  <c r="FX23" i="6" a="1"/>
  <c r="FX23" i="6" s="1"/>
  <c r="FW23" i="6" a="1"/>
  <c r="FW23" i="6" s="1"/>
  <c r="FV23" i="6" a="1"/>
  <c r="FV23" i="6" s="1"/>
  <c r="FU23" i="6" a="1"/>
  <c r="FU23" i="6" s="1"/>
  <c r="FT23" i="6" a="1"/>
  <c r="FT23" i="6" s="1"/>
  <c r="FS23" i="6" a="1"/>
  <c r="FS23" i="6" s="1"/>
  <c r="FR23" i="6" a="1"/>
  <c r="FR23" i="6" s="1"/>
  <c r="FQ23" i="6" a="1"/>
  <c r="FQ23" i="6" s="1"/>
  <c r="FP23" i="6" a="1"/>
  <c r="FP23" i="6" s="1"/>
  <c r="FO23" i="6" a="1"/>
  <c r="FO23" i="6" s="1"/>
  <c r="FN23" i="6" a="1"/>
  <c r="FN23" i="6" s="1"/>
  <c r="FM23" i="6" a="1"/>
  <c r="FM23" i="6" s="1"/>
  <c r="FL23" i="6" a="1"/>
  <c r="FL23" i="6" s="1"/>
  <c r="FK23" i="6" a="1"/>
  <c r="FK23" i="6" s="1"/>
  <c r="FJ23" i="6" a="1"/>
  <c r="FJ23" i="6" s="1"/>
  <c r="FI23" i="6" a="1"/>
  <c r="FI23" i="6" s="1"/>
  <c r="FH23" i="6" a="1"/>
  <c r="FH23" i="6" s="1"/>
  <c r="FG23" i="6" a="1"/>
  <c r="FG23" i="6" s="1"/>
  <c r="FF23" i="6" a="1"/>
  <c r="FF23" i="6" s="1"/>
  <c r="FE23" i="6" a="1"/>
  <c r="FE23" i="6" s="1"/>
  <c r="FD23" i="6" a="1"/>
  <c r="FD23" i="6" s="1"/>
  <c r="FC23" i="6" a="1"/>
  <c r="FC23" i="6" s="1"/>
  <c r="FB23" i="6" a="1"/>
  <c r="FB23" i="6" s="1"/>
  <c r="FA23" i="6" a="1"/>
  <c r="FA23" i="6" s="1"/>
  <c r="EZ23" i="6" a="1"/>
  <c r="EZ23" i="6" s="1"/>
  <c r="EY23" i="6" a="1"/>
  <c r="EY23" i="6" s="1"/>
  <c r="EX23" i="6" a="1"/>
  <c r="EX23" i="6" s="1"/>
  <c r="EW23" i="6" a="1"/>
  <c r="EW23" i="6" s="1"/>
  <c r="EV23" i="6" a="1"/>
  <c r="EV23" i="6" s="1"/>
  <c r="EU23" i="6" a="1"/>
  <c r="EU23" i="6" s="1"/>
  <c r="ET23" i="6" a="1"/>
  <c r="ET23" i="6" s="1"/>
  <c r="ES23" i="6" a="1"/>
  <c r="ES23" i="6" s="1"/>
  <c r="ER23" i="6" a="1"/>
  <c r="ER23" i="6" s="1"/>
  <c r="EQ23" i="6" a="1"/>
  <c r="EQ23" i="6" s="1"/>
  <c r="EP23" i="6" a="1"/>
  <c r="EP23" i="6" s="1"/>
  <c r="EO23" i="6" a="1"/>
  <c r="EO23" i="6" s="1"/>
  <c r="EN23" i="6" a="1"/>
  <c r="EN23" i="6" s="1"/>
  <c r="EM23" i="6" a="1"/>
  <c r="EM23" i="6" s="1"/>
  <c r="EL23" i="6" a="1"/>
  <c r="EL23" i="6" s="1"/>
  <c r="EK23" i="6" a="1"/>
  <c r="EK23" i="6" s="1"/>
  <c r="EJ23" i="6" a="1"/>
  <c r="EJ23" i="6" s="1"/>
  <c r="EI23" i="6" a="1"/>
  <c r="EI23" i="6" s="1"/>
  <c r="EH23" i="6" a="1"/>
  <c r="EH23" i="6" s="1"/>
  <c r="EG23" i="6" a="1"/>
  <c r="EG23" i="6" s="1"/>
  <c r="EF23" i="6" a="1"/>
  <c r="EF23" i="6" s="1"/>
  <c r="EE23" i="6" a="1"/>
  <c r="EE23" i="6" s="1"/>
  <c r="ED23" i="6" a="1"/>
  <c r="ED23" i="6" s="1"/>
  <c r="EC23" i="6" a="1"/>
  <c r="EC23" i="6" s="1"/>
  <c r="EB23" i="6" a="1"/>
  <c r="EB23" i="6" s="1"/>
  <c r="EA23" i="6" a="1"/>
  <c r="EA23" i="6" s="1"/>
  <c r="DZ23" i="6" a="1"/>
  <c r="DZ23" i="6" s="1"/>
  <c r="DY23" i="6" a="1"/>
  <c r="DY23" i="6" s="1"/>
  <c r="DX23" i="6" a="1"/>
  <c r="DX23" i="6" s="1"/>
  <c r="DW23" i="6" a="1"/>
  <c r="DW23" i="6" s="1"/>
  <c r="DV23" i="6" a="1"/>
  <c r="DV23" i="6" s="1"/>
  <c r="DU23" i="6" a="1"/>
  <c r="DU23" i="6" s="1"/>
  <c r="DT23" i="6" a="1"/>
  <c r="DT23" i="6" s="1"/>
  <c r="DS23" i="6" a="1"/>
  <c r="DS23" i="6" s="1"/>
  <c r="DR23" i="6" a="1"/>
  <c r="DR23" i="6" s="1"/>
  <c r="DQ23" i="6" a="1"/>
  <c r="DQ23" i="6" s="1"/>
  <c r="DP23" i="6" a="1"/>
  <c r="DP23" i="6" s="1"/>
  <c r="DO23" i="6" a="1"/>
  <c r="DO23" i="6" s="1"/>
  <c r="DN23" i="6" a="1"/>
  <c r="DN23" i="6" s="1"/>
  <c r="DM23" i="6" a="1"/>
  <c r="DM23" i="6" s="1"/>
  <c r="DL23" i="6" a="1"/>
  <c r="DL23" i="6" s="1"/>
  <c r="DK23" i="6" a="1"/>
  <c r="DK23" i="6" s="1"/>
  <c r="DJ23" i="6" a="1"/>
  <c r="DJ23" i="6" s="1"/>
  <c r="DI23" i="6" a="1"/>
  <c r="DI23" i="6" s="1"/>
  <c r="DH23" i="6" a="1"/>
  <c r="DH23" i="6" s="1"/>
  <c r="DG23" i="6" a="1"/>
  <c r="DG23" i="6" s="1"/>
  <c r="DF23" i="6" a="1"/>
  <c r="DF23" i="6" s="1"/>
  <c r="DE23" i="6" a="1"/>
  <c r="DE23" i="6" s="1"/>
  <c r="DD23" i="6" a="1"/>
  <c r="DD23" i="6" s="1"/>
  <c r="DC23" i="6" a="1"/>
  <c r="DC23" i="6" s="1"/>
  <c r="DB23" i="6" a="1"/>
  <c r="DB23" i="6" s="1"/>
  <c r="DA23" i="6" a="1"/>
  <c r="DA23" i="6" s="1"/>
  <c r="CZ23" i="6" a="1"/>
  <c r="CZ23" i="6" s="1"/>
  <c r="CY23" i="6" a="1"/>
  <c r="CY23" i="6" s="1"/>
  <c r="CX23" i="6" a="1"/>
  <c r="CX23" i="6" s="1"/>
  <c r="CW23" i="6" a="1"/>
  <c r="CW23" i="6" s="1"/>
  <c r="CV23" i="6" a="1"/>
  <c r="CV23" i="6" s="1"/>
  <c r="CU23" i="6" a="1"/>
  <c r="CU23" i="6" s="1"/>
  <c r="CT23" i="6" a="1"/>
  <c r="CT23" i="6" s="1"/>
  <c r="CS23" i="6" a="1"/>
  <c r="CS23" i="6" s="1"/>
  <c r="CR23" i="6" a="1"/>
  <c r="CR23" i="6" s="1"/>
  <c r="CQ23" i="6" a="1"/>
  <c r="CQ23" i="6" s="1"/>
  <c r="CP23" i="6" a="1"/>
  <c r="CP23" i="6" s="1"/>
  <c r="CO23" i="6" a="1"/>
  <c r="CO23" i="6" s="1"/>
  <c r="CN23" i="6" a="1"/>
  <c r="CN23" i="6" s="1"/>
  <c r="CM23" i="6" a="1"/>
  <c r="CM23" i="6" s="1"/>
  <c r="CL23" i="6" a="1"/>
  <c r="CL23" i="6" s="1"/>
  <c r="CK23" i="6" a="1"/>
  <c r="CK23" i="6" s="1"/>
  <c r="CJ23" i="6" a="1"/>
  <c r="CJ23" i="6" s="1"/>
  <c r="CI23" i="6" a="1"/>
  <c r="CI23" i="6" s="1"/>
  <c r="CH23" i="6" a="1"/>
  <c r="CH23" i="6" s="1"/>
  <c r="CG23" i="6" a="1"/>
  <c r="CG23" i="6" s="1"/>
  <c r="CF23" i="6" a="1"/>
  <c r="CF23" i="6" s="1"/>
  <c r="CE23" i="6" a="1"/>
  <c r="CE23" i="6" s="1"/>
  <c r="CD23" i="6" a="1"/>
  <c r="CD23" i="6" s="1"/>
  <c r="CC23" i="6" a="1"/>
  <c r="CC23" i="6" s="1"/>
  <c r="CB23" i="6" a="1"/>
  <c r="CB23" i="6" s="1"/>
  <c r="CA23" i="6" a="1"/>
  <c r="CA23" i="6" s="1"/>
  <c r="BZ23" i="6" a="1"/>
  <c r="BZ23" i="6" s="1"/>
  <c r="BY23" i="6" a="1"/>
  <c r="BY23" i="6" s="1"/>
  <c r="BX23" i="6" a="1"/>
  <c r="BX23" i="6" s="1"/>
  <c r="BW23" i="6" a="1"/>
  <c r="BW23" i="6" s="1"/>
  <c r="BV23" i="6" a="1"/>
  <c r="BV23" i="6" s="1"/>
  <c r="BU23" i="6" a="1"/>
  <c r="BU23" i="6" s="1"/>
  <c r="BT23" i="6" a="1"/>
  <c r="BT23" i="6" s="1"/>
  <c r="BS23" i="6" a="1"/>
  <c r="BS23" i="6" s="1"/>
  <c r="BR23" i="6" a="1"/>
  <c r="BR23" i="6" s="1"/>
  <c r="BQ23" i="6" a="1"/>
  <c r="BQ23" i="6" s="1"/>
  <c r="BP23" i="6" a="1"/>
  <c r="BP23" i="6" s="1"/>
  <c r="BO23" i="6" a="1"/>
  <c r="BO23" i="6" s="1"/>
  <c r="BN23" i="6" a="1"/>
  <c r="BN23" i="6" s="1"/>
  <c r="BM23" i="6" a="1"/>
  <c r="BM23" i="6" s="1"/>
  <c r="BL23" i="6" a="1"/>
  <c r="BL23" i="6" s="1"/>
  <c r="BK23" i="6" a="1"/>
  <c r="BK23" i="6" s="1"/>
  <c r="BJ23" i="6" a="1"/>
  <c r="BJ23" i="6" s="1"/>
  <c r="BI23" i="6" a="1"/>
  <c r="BI23" i="6" s="1"/>
  <c r="BH23" i="6" a="1"/>
  <c r="BH23" i="6" s="1"/>
  <c r="BG23" i="6" a="1"/>
  <c r="BG23" i="6" s="1"/>
  <c r="BF23" i="6" a="1"/>
  <c r="BF23" i="6" s="1"/>
  <c r="BE23" i="6" a="1"/>
  <c r="BE23" i="6" s="1"/>
  <c r="BD23" i="6" a="1"/>
  <c r="BD23" i="6" s="1"/>
  <c r="BC23" i="6" a="1"/>
  <c r="BC23" i="6" s="1"/>
  <c r="BB23" i="6" a="1"/>
  <c r="BB23" i="6" s="1"/>
  <c r="BA23" i="6" a="1"/>
  <c r="BA23" i="6" s="1"/>
  <c r="AZ23" i="6" a="1"/>
  <c r="AZ23" i="6" s="1"/>
  <c r="AY23" i="6" a="1"/>
  <c r="AY23" i="6" s="1"/>
  <c r="AX23" i="6" a="1"/>
  <c r="AX23" i="6" s="1"/>
  <c r="AW23" i="6" a="1"/>
  <c r="AW23" i="6" s="1"/>
  <c r="AV23" i="6" a="1"/>
  <c r="AV23" i="6" s="1"/>
  <c r="AU23" i="6" a="1"/>
  <c r="AU23" i="6" s="1"/>
  <c r="AT23" i="6" a="1"/>
  <c r="AT23" i="6" s="1"/>
  <c r="AM23" i="6"/>
  <c r="AK23" i="6"/>
  <c r="AA23" i="6"/>
  <c r="Y23" i="6"/>
  <c r="S23" i="6"/>
  <c r="R23" i="6"/>
  <c r="M23" i="6"/>
  <c r="K23" i="6"/>
  <c r="F23" i="6"/>
  <c r="IK22" i="6" a="1"/>
  <c r="IK22" i="6" s="1"/>
  <c r="IJ22" i="6" a="1"/>
  <c r="IJ22" i="6" s="1"/>
  <c r="II22" i="6" a="1"/>
  <c r="II22" i="6" s="1"/>
  <c r="IH22" i="6"/>
  <c r="IH22" i="6" a="1"/>
  <c r="IG22" i="6" a="1"/>
  <c r="IG22" i="6" s="1"/>
  <c r="IF22" i="6" a="1"/>
  <c r="IF22" i="6" s="1"/>
  <c r="IE22" i="6" a="1"/>
  <c r="IE22" i="6" s="1"/>
  <c r="ID22" i="6" a="1"/>
  <c r="ID22" i="6" s="1"/>
  <c r="IC22" i="6" a="1"/>
  <c r="IC22" i="6" s="1"/>
  <c r="IB22" i="6" a="1"/>
  <c r="IB22" i="6" s="1"/>
  <c r="IA22" i="6" a="1"/>
  <c r="IA22" i="6" s="1"/>
  <c r="HZ22" i="6"/>
  <c r="HZ22" i="6" a="1"/>
  <c r="HY22" i="6" a="1"/>
  <c r="HY22" i="6" s="1"/>
  <c r="HX22" i="6" a="1"/>
  <c r="HX22" i="6" s="1"/>
  <c r="HW22" i="6" a="1"/>
  <c r="HW22" i="6" s="1"/>
  <c r="HV22" i="6" a="1"/>
  <c r="HV22" i="6" s="1"/>
  <c r="HU22" i="6" a="1"/>
  <c r="HU22" i="6" s="1"/>
  <c r="HT22" i="6" a="1"/>
  <c r="HT22" i="6" s="1"/>
  <c r="HS22" i="6" a="1"/>
  <c r="HS22" i="6" s="1"/>
  <c r="HR22" i="6"/>
  <c r="HR22" i="6" a="1"/>
  <c r="HQ22" i="6" a="1"/>
  <c r="HQ22" i="6" s="1"/>
  <c r="HP22" i="6" a="1"/>
  <c r="HP22" i="6" s="1"/>
  <c r="HO22" i="6" a="1"/>
  <c r="HO22" i="6" s="1"/>
  <c r="HN22" i="6" a="1"/>
  <c r="HN22" i="6" s="1"/>
  <c r="HM22" i="6" a="1"/>
  <c r="HM22" i="6" s="1"/>
  <c r="HL22" i="6" a="1"/>
  <c r="HL22" i="6" s="1"/>
  <c r="HK22" i="6" a="1"/>
  <c r="HK22" i="6" s="1"/>
  <c r="HJ22" i="6" a="1"/>
  <c r="HJ22" i="6" s="1"/>
  <c r="HI22" i="6" a="1"/>
  <c r="HI22" i="6" s="1"/>
  <c r="HH22" i="6" a="1"/>
  <c r="HH22" i="6" s="1"/>
  <c r="HG22" i="6" a="1"/>
  <c r="HG22" i="6" s="1"/>
  <c r="HF22" i="6" a="1"/>
  <c r="HF22" i="6" s="1"/>
  <c r="HE22" i="6" a="1"/>
  <c r="HE22" i="6" s="1"/>
  <c r="HD22" i="6" a="1"/>
  <c r="HD22" i="6" s="1"/>
  <c r="HC22" i="6" a="1"/>
  <c r="HC22" i="6" s="1"/>
  <c r="HB22" i="6" a="1"/>
  <c r="HB22" i="6" s="1"/>
  <c r="HA22" i="6" a="1"/>
  <c r="HA22" i="6" s="1"/>
  <c r="GZ22" i="6" a="1"/>
  <c r="GZ22" i="6" s="1"/>
  <c r="GY22" i="6" a="1"/>
  <c r="GY22" i="6" s="1"/>
  <c r="GX22" i="6" a="1"/>
  <c r="GX22" i="6" s="1"/>
  <c r="GW22" i="6" a="1"/>
  <c r="GW22" i="6" s="1"/>
  <c r="GV22" i="6" a="1"/>
  <c r="GV22" i="6" s="1"/>
  <c r="GU22" i="6" a="1"/>
  <c r="GU22" i="6" s="1"/>
  <c r="GT22" i="6" a="1"/>
  <c r="GT22" i="6" s="1"/>
  <c r="GS22" i="6" a="1"/>
  <c r="GS22" i="6" s="1"/>
  <c r="GR22" i="6" a="1"/>
  <c r="GR22" i="6" s="1"/>
  <c r="GQ22" i="6" a="1"/>
  <c r="GQ22" i="6" s="1"/>
  <c r="GP22" i="6" a="1"/>
  <c r="GP22" i="6" s="1"/>
  <c r="GO22" i="6" a="1"/>
  <c r="GO22" i="6" s="1"/>
  <c r="GN22" i="6" a="1"/>
  <c r="GN22" i="6" s="1"/>
  <c r="GM22" i="6" a="1"/>
  <c r="GM22" i="6" s="1"/>
  <c r="GL22" i="6" a="1"/>
  <c r="GL22" i="6" s="1"/>
  <c r="GK22" i="6" a="1"/>
  <c r="GK22" i="6" s="1"/>
  <c r="GJ22" i="6" a="1"/>
  <c r="GJ22" i="6" s="1"/>
  <c r="GI22" i="6" a="1"/>
  <c r="GI22" i="6" s="1"/>
  <c r="GH22" i="6" a="1"/>
  <c r="GH22" i="6" s="1"/>
  <c r="GG22" i="6" a="1"/>
  <c r="GG22" i="6" s="1"/>
  <c r="GF22" i="6" a="1"/>
  <c r="GF22" i="6" s="1"/>
  <c r="GE22" i="6" a="1"/>
  <c r="GE22" i="6" s="1"/>
  <c r="GD22" i="6" a="1"/>
  <c r="GD22" i="6" s="1"/>
  <c r="GC22" i="6" a="1"/>
  <c r="GC22" i="6" s="1"/>
  <c r="GB22" i="6" a="1"/>
  <c r="GB22" i="6" s="1"/>
  <c r="GA22" i="6" a="1"/>
  <c r="GA22" i="6" s="1"/>
  <c r="FZ22" i="6" a="1"/>
  <c r="FZ22" i="6" s="1"/>
  <c r="FY22" i="6" a="1"/>
  <c r="FY22" i="6" s="1"/>
  <c r="FX22" i="6" a="1"/>
  <c r="FX22" i="6" s="1"/>
  <c r="FW22" i="6" a="1"/>
  <c r="FW22" i="6" s="1"/>
  <c r="FV22" i="6" a="1"/>
  <c r="FV22" i="6" s="1"/>
  <c r="FU22" i="6" a="1"/>
  <c r="FU22" i="6" s="1"/>
  <c r="FT22" i="6" a="1"/>
  <c r="FT22" i="6" s="1"/>
  <c r="FS22" i="6" a="1"/>
  <c r="FS22" i="6" s="1"/>
  <c r="FR22" i="6" a="1"/>
  <c r="FR22" i="6" s="1"/>
  <c r="FQ22" i="6" a="1"/>
  <c r="FQ22" i="6" s="1"/>
  <c r="FP22" i="6" a="1"/>
  <c r="FP22" i="6" s="1"/>
  <c r="FO22" i="6" a="1"/>
  <c r="FO22" i="6" s="1"/>
  <c r="FN22" i="6" a="1"/>
  <c r="FN22" i="6" s="1"/>
  <c r="FM22" i="6" a="1"/>
  <c r="FM22" i="6" s="1"/>
  <c r="FL22" i="6" a="1"/>
  <c r="FL22" i="6" s="1"/>
  <c r="FK22" i="6" a="1"/>
  <c r="FK22" i="6" s="1"/>
  <c r="FJ22" i="6" a="1"/>
  <c r="FJ22" i="6" s="1"/>
  <c r="FI22" i="6" a="1"/>
  <c r="FI22" i="6" s="1"/>
  <c r="FH22" i="6" a="1"/>
  <c r="FH22" i="6" s="1"/>
  <c r="FG22" i="6" a="1"/>
  <c r="FG22" i="6" s="1"/>
  <c r="FF22" i="6" a="1"/>
  <c r="FF22" i="6" s="1"/>
  <c r="FE22" i="6" a="1"/>
  <c r="FE22" i="6" s="1"/>
  <c r="FD22" i="6" a="1"/>
  <c r="FD22" i="6" s="1"/>
  <c r="FC22" i="6" a="1"/>
  <c r="FC22" i="6" s="1"/>
  <c r="FB22" i="6" a="1"/>
  <c r="FB22" i="6" s="1"/>
  <c r="FA22" i="6" a="1"/>
  <c r="FA22" i="6" s="1"/>
  <c r="EZ22" i="6" a="1"/>
  <c r="EZ22" i="6" s="1"/>
  <c r="EY22" i="6" a="1"/>
  <c r="EY22" i="6" s="1"/>
  <c r="EX22" i="6" a="1"/>
  <c r="EX22" i="6" s="1"/>
  <c r="EW22" i="6" a="1"/>
  <c r="EW22" i="6" s="1"/>
  <c r="EV22" i="6" a="1"/>
  <c r="EV22" i="6" s="1"/>
  <c r="EU22" i="6" a="1"/>
  <c r="EU22" i="6" s="1"/>
  <c r="ET22" i="6" a="1"/>
  <c r="ET22" i="6" s="1"/>
  <c r="ES22" i="6" a="1"/>
  <c r="ES22" i="6" s="1"/>
  <c r="ER22" i="6" a="1"/>
  <c r="ER22" i="6" s="1"/>
  <c r="EQ22" i="6" a="1"/>
  <c r="EQ22" i="6" s="1"/>
  <c r="EP22" i="6" a="1"/>
  <c r="EP22" i="6" s="1"/>
  <c r="EO22" i="6" a="1"/>
  <c r="EO22" i="6" s="1"/>
  <c r="EN22" i="6" a="1"/>
  <c r="EN22" i="6" s="1"/>
  <c r="EM22" i="6" a="1"/>
  <c r="EM22" i="6" s="1"/>
  <c r="EL22" i="6" a="1"/>
  <c r="EL22" i="6" s="1"/>
  <c r="EK22" i="6" a="1"/>
  <c r="EK22" i="6" s="1"/>
  <c r="EJ22" i="6" a="1"/>
  <c r="EJ22" i="6" s="1"/>
  <c r="EI22" i="6" a="1"/>
  <c r="EI22" i="6" s="1"/>
  <c r="EH22" i="6" a="1"/>
  <c r="EH22" i="6" s="1"/>
  <c r="EG22" i="6" a="1"/>
  <c r="EG22" i="6" s="1"/>
  <c r="EF22" i="6" a="1"/>
  <c r="EF22" i="6" s="1"/>
  <c r="EE22" i="6" a="1"/>
  <c r="EE22" i="6" s="1"/>
  <c r="ED22" i="6" a="1"/>
  <c r="ED22" i="6" s="1"/>
  <c r="EC22" i="6" a="1"/>
  <c r="EC22" i="6" s="1"/>
  <c r="EB22" i="6" a="1"/>
  <c r="EB22" i="6" s="1"/>
  <c r="EA22" i="6" a="1"/>
  <c r="EA22" i="6" s="1"/>
  <c r="DZ22" i="6" a="1"/>
  <c r="DZ22" i="6" s="1"/>
  <c r="DY22" i="6" a="1"/>
  <c r="DY22" i="6" s="1"/>
  <c r="DX22" i="6" a="1"/>
  <c r="DX22" i="6" s="1"/>
  <c r="DW22" i="6" a="1"/>
  <c r="DW22" i="6" s="1"/>
  <c r="DV22" i="6" a="1"/>
  <c r="DV22" i="6" s="1"/>
  <c r="DU22" i="6" a="1"/>
  <c r="DU22" i="6" s="1"/>
  <c r="DT22" i="6" a="1"/>
  <c r="DT22" i="6" s="1"/>
  <c r="DS22" i="6" a="1"/>
  <c r="DS22" i="6" s="1"/>
  <c r="DR22" i="6" a="1"/>
  <c r="DR22" i="6" s="1"/>
  <c r="DQ22" i="6" a="1"/>
  <c r="DQ22" i="6" s="1"/>
  <c r="DP22" i="6" a="1"/>
  <c r="DP22" i="6" s="1"/>
  <c r="DO22" i="6" a="1"/>
  <c r="DO22" i="6" s="1"/>
  <c r="DN22" i="6" a="1"/>
  <c r="DN22" i="6" s="1"/>
  <c r="DM22" i="6" a="1"/>
  <c r="DM22" i="6" s="1"/>
  <c r="DL22" i="6" a="1"/>
  <c r="DL22" i="6" s="1"/>
  <c r="DK22" i="6" a="1"/>
  <c r="DK22" i="6" s="1"/>
  <c r="DJ22" i="6" a="1"/>
  <c r="DJ22" i="6" s="1"/>
  <c r="DI22" i="6" a="1"/>
  <c r="DI22" i="6" s="1"/>
  <c r="DH22" i="6" a="1"/>
  <c r="DH22" i="6" s="1"/>
  <c r="DG22" i="6" a="1"/>
  <c r="DG22" i="6" s="1"/>
  <c r="DF22" i="6" a="1"/>
  <c r="DF22" i="6" s="1"/>
  <c r="DE22" i="6" a="1"/>
  <c r="DE22" i="6" s="1"/>
  <c r="DD22" i="6" a="1"/>
  <c r="DD22" i="6" s="1"/>
  <c r="DC22" i="6" a="1"/>
  <c r="DC22" i="6" s="1"/>
  <c r="DB22" i="6" a="1"/>
  <c r="DB22" i="6" s="1"/>
  <c r="DA22" i="6" a="1"/>
  <c r="DA22" i="6" s="1"/>
  <c r="CZ22" i="6" a="1"/>
  <c r="CZ22" i="6" s="1"/>
  <c r="CY22" i="6" a="1"/>
  <c r="CY22" i="6" s="1"/>
  <c r="CX22" i="6" a="1"/>
  <c r="CX22" i="6" s="1"/>
  <c r="CW22" i="6" a="1"/>
  <c r="CW22" i="6" s="1"/>
  <c r="CV22" i="6" a="1"/>
  <c r="CV22" i="6" s="1"/>
  <c r="CU22" i="6" a="1"/>
  <c r="CU22" i="6" s="1"/>
  <c r="CT22" i="6" a="1"/>
  <c r="CT22" i="6" s="1"/>
  <c r="CS22" i="6" a="1"/>
  <c r="CS22" i="6" s="1"/>
  <c r="CR22" i="6" a="1"/>
  <c r="CR22" i="6" s="1"/>
  <c r="CQ22" i="6" a="1"/>
  <c r="CQ22" i="6" s="1"/>
  <c r="CP22" i="6" a="1"/>
  <c r="CP22" i="6" s="1"/>
  <c r="CO22" i="6" a="1"/>
  <c r="CO22" i="6" s="1"/>
  <c r="CN22" i="6" a="1"/>
  <c r="CN22" i="6" s="1"/>
  <c r="CM22" i="6" a="1"/>
  <c r="CM22" i="6" s="1"/>
  <c r="CL22" i="6" a="1"/>
  <c r="CL22" i="6" s="1"/>
  <c r="CK22" i="6" a="1"/>
  <c r="CK22" i="6" s="1"/>
  <c r="CJ22" i="6" a="1"/>
  <c r="CJ22" i="6" s="1"/>
  <c r="CI22" i="6" a="1"/>
  <c r="CI22" i="6" s="1"/>
  <c r="CH22" i="6" a="1"/>
  <c r="CH22" i="6" s="1"/>
  <c r="CG22" i="6" a="1"/>
  <c r="CG22" i="6" s="1"/>
  <c r="CF22" i="6" a="1"/>
  <c r="CF22" i="6" s="1"/>
  <c r="CE22" i="6" a="1"/>
  <c r="CE22" i="6" s="1"/>
  <c r="CD22" i="6" a="1"/>
  <c r="CD22" i="6" s="1"/>
  <c r="CC22" i="6" a="1"/>
  <c r="CC22" i="6" s="1"/>
  <c r="CB22" i="6" a="1"/>
  <c r="CB22" i="6" s="1"/>
  <c r="CA22" i="6" a="1"/>
  <c r="CA22" i="6" s="1"/>
  <c r="BZ22" i="6" a="1"/>
  <c r="BZ22" i="6" s="1"/>
  <c r="BY22" i="6" a="1"/>
  <c r="BY22" i="6" s="1"/>
  <c r="BX22" i="6" a="1"/>
  <c r="BX22" i="6" s="1"/>
  <c r="BW22" i="6" a="1"/>
  <c r="BW22" i="6" s="1"/>
  <c r="BV22" i="6" a="1"/>
  <c r="BV22" i="6" s="1"/>
  <c r="BU22" i="6" a="1"/>
  <c r="BU22" i="6" s="1"/>
  <c r="BT22" i="6" a="1"/>
  <c r="BT22" i="6" s="1"/>
  <c r="BS22" i="6" a="1"/>
  <c r="BS22" i="6" s="1"/>
  <c r="BR22" i="6" a="1"/>
  <c r="BR22" i="6" s="1"/>
  <c r="BQ22" i="6" a="1"/>
  <c r="BQ22" i="6" s="1"/>
  <c r="BP22" i="6" a="1"/>
  <c r="BP22" i="6" s="1"/>
  <c r="BO22" i="6" a="1"/>
  <c r="BO22" i="6" s="1"/>
  <c r="BN22" i="6" a="1"/>
  <c r="BN22" i="6" s="1"/>
  <c r="BM22" i="6" a="1"/>
  <c r="BM22" i="6" s="1"/>
  <c r="BL22" i="6" a="1"/>
  <c r="BL22" i="6" s="1"/>
  <c r="BK22" i="6" a="1"/>
  <c r="BK22" i="6" s="1"/>
  <c r="BJ22" i="6" a="1"/>
  <c r="BJ22" i="6" s="1"/>
  <c r="BI22" i="6" a="1"/>
  <c r="BI22" i="6" s="1"/>
  <c r="BH22" i="6" a="1"/>
  <c r="BH22" i="6" s="1"/>
  <c r="BG22" i="6" a="1"/>
  <c r="BG22" i="6" s="1"/>
  <c r="BF22" i="6" a="1"/>
  <c r="BF22" i="6" s="1"/>
  <c r="BE22" i="6" a="1"/>
  <c r="BE22" i="6" s="1"/>
  <c r="BD22" i="6" a="1"/>
  <c r="BD22" i="6" s="1"/>
  <c r="BC22" i="6" a="1"/>
  <c r="BC22" i="6" s="1"/>
  <c r="BB22" i="6" a="1"/>
  <c r="BB22" i="6" s="1"/>
  <c r="BA22" i="6" a="1"/>
  <c r="BA22" i="6" s="1"/>
  <c r="AZ22" i="6" a="1"/>
  <c r="AZ22" i="6" s="1"/>
  <c r="AY22" i="6" a="1"/>
  <c r="AY22" i="6" s="1"/>
  <c r="AX22" i="6" a="1"/>
  <c r="AX22" i="6" s="1"/>
  <c r="AW22" i="6" a="1"/>
  <c r="AW22" i="6" s="1"/>
  <c r="AV22" i="6" a="1"/>
  <c r="AV22" i="6" s="1"/>
  <c r="AU22" i="6" a="1"/>
  <c r="AU22" i="6" s="1"/>
  <c r="AT22" i="6" a="1"/>
  <c r="AT22" i="6" s="1"/>
  <c r="AM22" i="6"/>
  <c r="AQ22" i="6" s="1"/>
  <c r="AK22" i="6"/>
  <c r="AE22" i="6"/>
  <c r="AA22" i="6"/>
  <c r="W22" i="6"/>
  <c r="S22" i="6"/>
  <c r="O22" i="6"/>
  <c r="K22" i="6"/>
  <c r="G22" i="6"/>
  <c r="IK21" i="6" a="1"/>
  <c r="IK21" i="6" s="1"/>
  <c r="IJ21" i="6" a="1"/>
  <c r="IJ21" i="6" s="1"/>
  <c r="II21" i="6" a="1"/>
  <c r="II21" i="6" s="1"/>
  <c r="IH21" i="6" a="1"/>
  <c r="IH21" i="6" s="1"/>
  <c r="IG21" i="6" a="1"/>
  <c r="IG21" i="6" s="1"/>
  <c r="IF21" i="6" a="1"/>
  <c r="IF21" i="6" s="1"/>
  <c r="IE21" i="6" a="1"/>
  <c r="IE21" i="6" s="1"/>
  <c r="ID21" i="6" a="1"/>
  <c r="ID21" i="6" s="1"/>
  <c r="IC21" i="6" a="1"/>
  <c r="IC21" i="6" s="1"/>
  <c r="IB21" i="6" a="1"/>
  <c r="IB21" i="6" s="1"/>
  <c r="IA21" i="6" a="1"/>
  <c r="IA21" i="6" s="1"/>
  <c r="HZ21" i="6" a="1"/>
  <c r="HZ21" i="6" s="1"/>
  <c r="HY21" i="6" a="1"/>
  <c r="HY21" i="6" s="1"/>
  <c r="HX21" i="6" a="1"/>
  <c r="HX21" i="6" s="1"/>
  <c r="HW21" i="6" a="1"/>
  <c r="HW21" i="6" s="1"/>
  <c r="HV21" i="6" a="1"/>
  <c r="HV21" i="6" s="1"/>
  <c r="HU21" i="6" a="1"/>
  <c r="HU21" i="6" s="1"/>
  <c r="HT21" i="6" a="1"/>
  <c r="HT21" i="6" s="1"/>
  <c r="HS21" i="6" a="1"/>
  <c r="HS21" i="6" s="1"/>
  <c r="HR21" i="6" a="1"/>
  <c r="HR21" i="6" s="1"/>
  <c r="HQ21" i="6" a="1"/>
  <c r="HQ21" i="6" s="1"/>
  <c r="HP21" i="6" a="1"/>
  <c r="HP21" i="6" s="1"/>
  <c r="HO21" i="6" a="1"/>
  <c r="HO21" i="6" s="1"/>
  <c r="HN21" i="6" a="1"/>
  <c r="HN21" i="6" s="1"/>
  <c r="HM21" i="6" a="1"/>
  <c r="HM21" i="6" s="1"/>
  <c r="HL21" i="6" a="1"/>
  <c r="HL21" i="6" s="1"/>
  <c r="HK21" i="6" a="1"/>
  <c r="HK21" i="6" s="1"/>
  <c r="HJ21" i="6" a="1"/>
  <c r="HJ21" i="6" s="1"/>
  <c r="HI21" i="6" a="1"/>
  <c r="HI21" i="6" s="1"/>
  <c r="HH21" i="6" a="1"/>
  <c r="HH21" i="6" s="1"/>
  <c r="HG21" i="6" a="1"/>
  <c r="HG21" i="6" s="1"/>
  <c r="HF21" i="6" a="1"/>
  <c r="HF21" i="6" s="1"/>
  <c r="HE21" i="6" a="1"/>
  <c r="HE21" i="6" s="1"/>
  <c r="HD21" i="6" a="1"/>
  <c r="HD21" i="6" s="1"/>
  <c r="HC21" i="6" a="1"/>
  <c r="HC21" i="6" s="1"/>
  <c r="HB21" i="6" a="1"/>
  <c r="HB21" i="6" s="1"/>
  <c r="HA21" i="6" a="1"/>
  <c r="HA21" i="6" s="1"/>
  <c r="GZ21" i="6" a="1"/>
  <c r="GZ21" i="6" s="1"/>
  <c r="GY21" i="6" a="1"/>
  <c r="GY21" i="6" s="1"/>
  <c r="GX21" i="6" a="1"/>
  <c r="GX21" i="6" s="1"/>
  <c r="GW21" i="6" a="1"/>
  <c r="GW21" i="6" s="1"/>
  <c r="GV21" i="6" a="1"/>
  <c r="GV21" i="6" s="1"/>
  <c r="GU21" i="6" a="1"/>
  <c r="GU21" i="6" s="1"/>
  <c r="GT21" i="6" a="1"/>
  <c r="GT21" i="6" s="1"/>
  <c r="GS21" i="6" a="1"/>
  <c r="GS21" i="6" s="1"/>
  <c r="GR21" i="6" a="1"/>
  <c r="GR21" i="6" s="1"/>
  <c r="GQ21" i="6" a="1"/>
  <c r="GQ21" i="6" s="1"/>
  <c r="GP21" i="6" a="1"/>
  <c r="GP21" i="6" s="1"/>
  <c r="GO21" i="6" a="1"/>
  <c r="GO21" i="6" s="1"/>
  <c r="GN21" i="6" a="1"/>
  <c r="GN21" i="6" s="1"/>
  <c r="GM21" i="6" a="1"/>
  <c r="GM21" i="6" s="1"/>
  <c r="GL21" i="6" a="1"/>
  <c r="GL21" i="6" s="1"/>
  <c r="GK21" i="6" a="1"/>
  <c r="GK21" i="6" s="1"/>
  <c r="GJ21" i="6" a="1"/>
  <c r="GJ21" i="6" s="1"/>
  <c r="GI21" i="6" a="1"/>
  <c r="GI21" i="6" s="1"/>
  <c r="GH21" i="6" a="1"/>
  <c r="GH21" i="6" s="1"/>
  <c r="GG21" i="6" a="1"/>
  <c r="GG21" i="6" s="1"/>
  <c r="GF21" i="6" a="1"/>
  <c r="GF21" i="6" s="1"/>
  <c r="GE21" i="6" a="1"/>
  <c r="GE21" i="6" s="1"/>
  <c r="GD21" i="6" a="1"/>
  <c r="GD21" i="6" s="1"/>
  <c r="GC21" i="6" a="1"/>
  <c r="GC21" i="6" s="1"/>
  <c r="GB21" i="6" a="1"/>
  <c r="GB21" i="6" s="1"/>
  <c r="GA21" i="6" a="1"/>
  <c r="GA21" i="6" s="1"/>
  <c r="FZ21" i="6" a="1"/>
  <c r="FZ21" i="6" s="1"/>
  <c r="FY21" i="6" a="1"/>
  <c r="FY21" i="6" s="1"/>
  <c r="FX21" i="6" a="1"/>
  <c r="FX21" i="6" s="1"/>
  <c r="FW21" i="6" a="1"/>
  <c r="FW21" i="6" s="1"/>
  <c r="FV21" i="6" a="1"/>
  <c r="FV21" i="6" s="1"/>
  <c r="FU21" i="6" a="1"/>
  <c r="FU21" i="6" s="1"/>
  <c r="FT21" i="6" a="1"/>
  <c r="FT21" i="6" s="1"/>
  <c r="FS21" i="6" a="1"/>
  <c r="FS21" i="6" s="1"/>
  <c r="FR21" i="6" a="1"/>
  <c r="FR21" i="6" s="1"/>
  <c r="FQ21" i="6" a="1"/>
  <c r="FQ21" i="6" s="1"/>
  <c r="FP21" i="6" a="1"/>
  <c r="FP21" i="6" s="1"/>
  <c r="FO21" i="6" a="1"/>
  <c r="FO21" i="6" s="1"/>
  <c r="FN21" i="6" a="1"/>
  <c r="FN21" i="6" s="1"/>
  <c r="FM21" i="6" a="1"/>
  <c r="FM21" i="6" s="1"/>
  <c r="FL21" i="6" a="1"/>
  <c r="FL21" i="6" s="1"/>
  <c r="FK21" i="6" a="1"/>
  <c r="FK21" i="6" s="1"/>
  <c r="FJ21" i="6" a="1"/>
  <c r="FJ21" i="6" s="1"/>
  <c r="FI21" i="6" a="1"/>
  <c r="FI21" i="6" s="1"/>
  <c r="FH21" i="6" a="1"/>
  <c r="FH21" i="6" s="1"/>
  <c r="FG21" i="6" a="1"/>
  <c r="FG21" i="6" s="1"/>
  <c r="FF21" i="6" a="1"/>
  <c r="FF21" i="6" s="1"/>
  <c r="FE21" i="6" a="1"/>
  <c r="FE21" i="6" s="1"/>
  <c r="FD21" i="6" a="1"/>
  <c r="FD21" i="6" s="1"/>
  <c r="FC21" i="6" a="1"/>
  <c r="FC21" i="6" s="1"/>
  <c r="FB21" i="6" a="1"/>
  <c r="FB21" i="6" s="1"/>
  <c r="FA21" i="6" a="1"/>
  <c r="FA21" i="6" s="1"/>
  <c r="EZ21" i="6" a="1"/>
  <c r="EZ21" i="6" s="1"/>
  <c r="EY21" i="6" a="1"/>
  <c r="EY21" i="6" s="1"/>
  <c r="EX21" i="6" a="1"/>
  <c r="EX21" i="6" s="1"/>
  <c r="EW21" i="6" a="1"/>
  <c r="EW21" i="6" s="1"/>
  <c r="EV21" i="6" a="1"/>
  <c r="EV21" i="6" s="1"/>
  <c r="EU21" i="6" a="1"/>
  <c r="EU21" i="6" s="1"/>
  <c r="ET21" i="6" a="1"/>
  <c r="ET21" i="6" s="1"/>
  <c r="ES21" i="6" a="1"/>
  <c r="ES21" i="6" s="1"/>
  <c r="ER21" i="6" a="1"/>
  <c r="ER21" i="6" s="1"/>
  <c r="EQ21" i="6" a="1"/>
  <c r="EQ21" i="6" s="1"/>
  <c r="EP21" i="6" a="1"/>
  <c r="EP21" i="6" s="1"/>
  <c r="EO21" i="6" a="1"/>
  <c r="EO21" i="6" s="1"/>
  <c r="EN21" i="6" a="1"/>
  <c r="EN21" i="6" s="1"/>
  <c r="EM21" i="6" a="1"/>
  <c r="EM21" i="6" s="1"/>
  <c r="EL21" i="6" a="1"/>
  <c r="EL21" i="6" s="1"/>
  <c r="EK21" i="6" a="1"/>
  <c r="EK21" i="6" s="1"/>
  <c r="EJ21" i="6" a="1"/>
  <c r="EJ21" i="6" s="1"/>
  <c r="EI21" i="6" a="1"/>
  <c r="EI21" i="6" s="1"/>
  <c r="EH21" i="6" a="1"/>
  <c r="EH21" i="6" s="1"/>
  <c r="EG21" i="6" a="1"/>
  <c r="EG21" i="6" s="1"/>
  <c r="EF21" i="6" a="1"/>
  <c r="EF21" i="6" s="1"/>
  <c r="EE21" i="6" a="1"/>
  <c r="EE21" i="6" s="1"/>
  <c r="ED21" i="6" a="1"/>
  <c r="ED21" i="6" s="1"/>
  <c r="EC21" i="6" a="1"/>
  <c r="EC21" i="6" s="1"/>
  <c r="EB21" i="6" a="1"/>
  <c r="EB21" i="6" s="1"/>
  <c r="EA21" i="6" a="1"/>
  <c r="EA21" i="6" s="1"/>
  <c r="DZ21" i="6" a="1"/>
  <c r="DZ21" i="6" s="1"/>
  <c r="DY21" i="6" a="1"/>
  <c r="DY21" i="6" s="1"/>
  <c r="DX21" i="6" a="1"/>
  <c r="DX21" i="6" s="1"/>
  <c r="DW21" i="6" a="1"/>
  <c r="DW21" i="6" s="1"/>
  <c r="DV21" i="6" a="1"/>
  <c r="DV21" i="6" s="1"/>
  <c r="DU21" i="6" a="1"/>
  <c r="DU21" i="6" s="1"/>
  <c r="DT21" i="6" a="1"/>
  <c r="DT21" i="6" s="1"/>
  <c r="DS21" i="6" a="1"/>
  <c r="DS21" i="6" s="1"/>
  <c r="DR21" i="6" a="1"/>
  <c r="DR21" i="6" s="1"/>
  <c r="DQ21" i="6" a="1"/>
  <c r="DQ21" i="6" s="1"/>
  <c r="DP21" i="6" a="1"/>
  <c r="DP21" i="6" s="1"/>
  <c r="DO21" i="6" a="1"/>
  <c r="DO21" i="6" s="1"/>
  <c r="DN21" i="6" a="1"/>
  <c r="DN21" i="6" s="1"/>
  <c r="DM21" i="6" a="1"/>
  <c r="DM21" i="6" s="1"/>
  <c r="DL21" i="6" a="1"/>
  <c r="DL21" i="6" s="1"/>
  <c r="DK21" i="6" a="1"/>
  <c r="DK21" i="6" s="1"/>
  <c r="DJ21" i="6" a="1"/>
  <c r="DJ21" i="6" s="1"/>
  <c r="DI21" i="6" a="1"/>
  <c r="DI21" i="6" s="1"/>
  <c r="DH21" i="6" a="1"/>
  <c r="DH21" i="6" s="1"/>
  <c r="DG21" i="6" a="1"/>
  <c r="DG21" i="6" s="1"/>
  <c r="DF21" i="6" a="1"/>
  <c r="DF21" i="6" s="1"/>
  <c r="DE21" i="6" a="1"/>
  <c r="DE21" i="6" s="1"/>
  <c r="DD21" i="6" a="1"/>
  <c r="DD21" i="6" s="1"/>
  <c r="DC21" i="6" a="1"/>
  <c r="DC21" i="6" s="1"/>
  <c r="DB21" i="6" a="1"/>
  <c r="DB21" i="6" s="1"/>
  <c r="DA21" i="6" a="1"/>
  <c r="DA21" i="6" s="1"/>
  <c r="CZ21" i="6" a="1"/>
  <c r="CZ21" i="6" s="1"/>
  <c r="CY21" i="6" a="1"/>
  <c r="CY21" i="6" s="1"/>
  <c r="CX21" i="6" a="1"/>
  <c r="CX21" i="6" s="1"/>
  <c r="CW21" i="6" a="1"/>
  <c r="CW21" i="6" s="1"/>
  <c r="CV21" i="6" a="1"/>
  <c r="CV21" i="6" s="1"/>
  <c r="CU21" i="6" a="1"/>
  <c r="CU21" i="6" s="1"/>
  <c r="CT21" i="6" a="1"/>
  <c r="CT21" i="6" s="1"/>
  <c r="CS21" i="6" a="1"/>
  <c r="CS21" i="6" s="1"/>
  <c r="CR21" i="6" a="1"/>
  <c r="CR21" i="6" s="1"/>
  <c r="CQ21" i="6" a="1"/>
  <c r="CQ21" i="6" s="1"/>
  <c r="CP21" i="6" a="1"/>
  <c r="CP21" i="6" s="1"/>
  <c r="CO21" i="6" a="1"/>
  <c r="CO21" i="6" s="1"/>
  <c r="CN21" i="6" a="1"/>
  <c r="CN21" i="6" s="1"/>
  <c r="CM21" i="6" a="1"/>
  <c r="CM21" i="6" s="1"/>
  <c r="CL21" i="6" a="1"/>
  <c r="CL21" i="6" s="1"/>
  <c r="CK21" i="6" a="1"/>
  <c r="CK21" i="6" s="1"/>
  <c r="CJ21" i="6" a="1"/>
  <c r="CJ21" i="6" s="1"/>
  <c r="CI21" i="6" a="1"/>
  <c r="CI21" i="6" s="1"/>
  <c r="CH21" i="6" a="1"/>
  <c r="CH21" i="6" s="1"/>
  <c r="CG21" i="6" a="1"/>
  <c r="CG21" i="6" s="1"/>
  <c r="CF21" i="6" a="1"/>
  <c r="CF21" i="6" s="1"/>
  <c r="CE21" i="6" a="1"/>
  <c r="CE21" i="6" s="1"/>
  <c r="CD21" i="6" a="1"/>
  <c r="CD21" i="6" s="1"/>
  <c r="CC21" i="6" a="1"/>
  <c r="CC21" i="6" s="1"/>
  <c r="CB21" i="6" a="1"/>
  <c r="CB21" i="6" s="1"/>
  <c r="CA21" i="6" a="1"/>
  <c r="CA21" i="6" s="1"/>
  <c r="BZ21" i="6" a="1"/>
  <c r="BZ21" i="6" s="1"/>
  <c r="BY21" i="6" a="1"/>
  <c r="BY21" i="6" s="1"/>
  <c r="BX21" i="6" a="1"/>
  <c r="BX21" i="6" s="1"/>
  <c r="BW21" i="6" a="1"/>
  <c r="BW21" i="6" s="1"/>
  <c r="BV21" i="6" a="1"/>
  <c r="BV21" i="6" s="1"/>
  <c r="BU21" i="6" a="1"/>
  <c r="BU21" i="6" s="1"/>
  <c r="BT21" i="6" a="1"/>
  <c r="BT21" i="6" s="1"/>
  <c r="BS21" i="6" a="1"/>
  <c r="BS21" i="6" s="1"/>
  <c r="BR21" i="6" a="1"/>
  <c r="BR21" i="6" s="1"/>
  <c r="BQ21" i="6" a="1"/>
  <c r="BQ21" i="6" s="1"/>
  <c r="BP21" i="6" a="1"/>
  <c r="BP21" i="6" s="1"/>
  <c r="BO21" i="6" a="1"/>
  <c r="BO21" i="6" s="1"/>
  <c r="BN21" i="6" a="1"/>
  <c r="BN21" i="6" s="1"/>
  <c r="BM21" i="6" a="1"/>
  <c r="BM21" i="6" s="1"/>
  <c r="BL21" i="6" a="1"/>
  <c r="BL21" i="6" s="1"/>
  <c r="BK21" i="6" a="1"/>
  <c r="BK21" i="6" s="1"/>
  <c r="BJ21" i="6" a="1"/>
  <c r="BJ21" i="6" s="1"/>
  <c r="BI21" i="6" a="1"/>
  <c r="BI21" i="6" s="1"/>
  <c r="BH21" i="6" a="1"/>
  <c r="BH21" i="6" s="1"/>
  <c r="BG21" i="6" a="1"/>
  <c r="BG21" i="6" s="1"/>
  <c r="BF21" i="6" a="1"/>
  <c r="BF21" i="6" s="1"/>
  <c r="BE21" i="6" a="1"/>
  <c r="BE21" i="6" s="1"/>
  <c r="BD21" i="6" a="1"/>
  <c r="BD21" i="6" s="1"/>
  <c r="BC21" i="6" a="1"/>
  <c r="BC21" i="6" s="1"/>
  <c r="BB21" i="6" a="1"/>
  <c r="BB21" i="6" s="1"/>
  <c r="BA21" i="6" a="1"/>
  <c r="BA21" i="6" s="1"/>
  <c r="AZ21" i="6" a="1"/>
  <c r="AZ21" i="6" s="1"/>
  <c r="AY21" i="6" a="1"/>
  <c r="AY21" i="6" s="1"/>
  <c r="AX21" i="6" a="1"/>
  <c r="AX21" i="6" s="1"/>
  <c r="AW21" i="6" a="1"/>
  <c r="AW21" i="6" s="1"/>
  <c r="AV21" i="6" a="1"/>
  <c r="AV21" i="6" s="1"/>
  <c r="AU21" i="6" a="1"/>
  <c r="AU21" i="6" s="1"/>
  <c r="AT21" i="6" a="1"/>
  <c r="AT21" i="6" s="1"/>
  <c r="AQ21" i="6"/>
  <c r="AM21" i="6"/>
  <c r="AK21" i="6"/>
  <c r="AA21" i="6"/>
  <c r="X21" i="6"/>
  <c r="S21" i="6"/>
  <c r="N21" i="6"/>
  <c r="H21" i="6"/>
  <c r="F21" i="6"/>
  <c r="IK20" i="6" a="1"/>
  <c r="IK20" i="6" s="1"/>
  <c r="IJ20" i="6" a="1"/>
  <c r="IJ20" i="6" s="1"/>
  <c r="II20" i="6" a="1"/>
  <c r="II20" i="6" s="1"/>
  <c r="IH20" i="6" a="1"/>
  <c r="IH20" i="6" s="1"/>
  <c r="IG20" i="6" a="1"/>
  <c r="IG20" i="6" s="1"/>
  <c r="IF20" i="6" a="1"/>
  <c r="IF20" i="6" s="1"/>
  <c r="IE20" i="6" a="1"/>
  <c r="IE20" i="6" s="1"/>
  <c r="ID20" i="6" a="1"/>
  <c r="ID20" i="6" s="1"/>
  <c r="IC20" i="6" a="1"/>
  <c r="IC20" i="6" s="1"/>
  <c r="IB20" i="6" a="1"/>
  <c r="IB20" i="6" s="1"/>
  <c r="IA20" i="6" a="1"/>
  <c r="IA20" i="6" s="1"/>
  <c r="HZ20" i="6" a="1"/>
  <c r="HZ20" i="6" s="1"/>
  <c r="HY20" i="6" a="1"/>
  <c r="HY20" i="6" s="1"/>
  <c r="HX20" i="6" a="1"/>
  <c r="HX20" i="6" s="1"/>
  <c r="HW20" i="6" a="1"/>
  <c r="HW20" i="6" s="1"/>
  <c r="HV20" i="6" a="1"/>
  <c r="HV20" i="6" s="1"/>
  <c r="HU20" i="6" a="1"/>
  <c r="HU20" i="6" s="1"/>
  <c r="HT20" i="6" a="1"/>
  <c r="HT20" i="6" s="1"/>
  <c r="HS20" i="6" a="1"/>
  <c r="HS20" i="6" s="1"/>
  <c r="HR20" i="6" a="1"/>
  <c r="HR20" i="6" s="1"/>
  <c r="HQ20" i="6" a="1"/>
  <c r="HQ20" i="6" s="1"/>
  <c r="HP20" i="6" a="1"/>
  <c r="HP20" i="6" s="1"/>
  <c r="HO20" i="6" a="1"/>
  <c r="HO20" i="6" s="1"/>
  <c r="HN20" i="6" a="1"/>
  <c r="HN20" i="6" s="1"/>
  <c r="HM20" i="6" a="1"/>
  <c r="HM20" i="6" s="1"/>
  <c r="HL20" i="6" a="1"/>
  <c r="HL20" i="6" s="1"/>
  <c r="HK20" i="6" a="1"/>
  <c r="HK20" i="6" s="1"/>
  <c r="HJ20" i="6" a="1"/>
  <c r="HJ20" i="6" s="1"/>
  <c r="HI20" i="6" a="1"/>
  <c r="HI20" i="6" s="1"/>
  <c r="HH20" i="6" a="1"/>
  <c r="HH20" i="6" s="1"/>
  <c r="HG20" i="6" a="1"/>
  <c r="HG20" i="6" s="1"/>
  <c r="HF20" i="6" a="1"/>
  <c r="HF20" i="6" s="1"/>
  <c r="HE20" i="6" a="1"/>
  <c r="HE20" i="6" s="1"/>
  <c r="HD20" i="6" a="1"/>
  <c r="HD20" i="6" s="1"/>
  <c r="HC20" i="6" a="1"/>
  <c r="HC20" i="6" s="1"/>
  <c r="HB20" i="6" a="1"/>
  <c r="HB20" i="6" s="1"/>
  <c r="HA20" i="6" a="1"/>
  <c r="HA20" i="6" s="1"/>
  <c r="GZ20" i="6" a="1"/>
  <c r="GZ20" i="6" s="1"/>
  <c r="GY20" i="6" a="1"/>
  <c r="GY20" i="6" s="1"/>
  <c r="GX20" i="6" a="1"/>
  <c r="GX20" i="6" s="1"/>
  <c r="GW20" i="6" a="1"/>
  <c r="GW20" i="6" s="1"/>
  <c r="GV20" i="6" a="1"/>
  <c r="GV20" i="6" s="1"/>
  <c r="GU20" i="6" a="1"/>
  <c r="GU20" i="6" s="1"/>
  <c r="GT20" i="6" a="1"/>
  <c r="GT20" i="6" s="1"/>
  <c r="GS20" i="6" a="1"/>
  <c r="GS20" i="6" s="1"/>
  <c r="GR20" i="6" a="1"/>
  <c r="GR20" i="6" s="1"/>
  <c r="GQ20" i="6" a="1"/>
  <c r="GQ20" i="6" s="1"/>
  <c r="GP20" i="6" a="1"/>
  <c r="GP20" i="6" s="1"/>
  <c r="GO20" i="6" a="1"/>
  <c r="GO20" i="6" s="1"/>
  <c r="GN20" i="6" a="1"/>
  <c r="GN20" i="6" s="1"/>
  <c r="GM20" i="6" a="1"/>
  <c r="GM20" i="6" s="1"/>
  <c r="GL20" i="6" a="1"/>
  <c r="GL20" i="6" s="1"/>
  <c r="GK20" i="6" a="1"/>
  <c r="GK20" i="6" s="1"/>
  <c r="GJ20" i="6" a="1"/>
  <c r="GJ20" i="6" s="1"/>
  <c r="GI20" i="6" a="1"/>
  <c r="GI20" i="6" s="1"/>
  <c r="GH20" i="6" a="1"/>
  <c r="GH20" i="6" s="1"/>
  <c r="GG20" i="6" a="1"/>
  <c r="GG20" i="6" s="1"/>
  <c r="GF20" i="6" a="1"/>
  <c r="GF20" i="6" s="1"/>
  <c r="GE20" i="6" a="1"/>
  <c r="GE20" i="6" s="1"/>
  <c r="GD20" i="6" a="1"/>
  <c r="GD20" i="6" s="1"/>
  <c r="GC20" i="6" a="1"/>
  <c r="GC20" i="6" s="1"/>
  <c r="GB20" i="6" a="1"/>
  <c r="GB20" i="6" s="1"/>
  <c r="GA20" i="6" a="1"/>
  <c r="GA20" i="6" s="1"/>
  <c r="FZ20" i="6" a="1"/>
  <c r="FZ20" i="6" s="1"/>
  <c r="FY20" i="6" a="1"/>
  <c r="FY20" i="6" s="1"/>
  <c r="FX20" i="6" a="1"/>
  <c r="FX20" i="6" s="1"/>
  <c r="FW20" i="6" a="1"/>
  <c r="FW20" i="6" s="1"/>
  <c r="FV20" i="6" a="1"/>
  <c r="FV20" i="6" s="1"/>
  <c r="FU20" i="6" a="1"/>
  <c r="FU20" i="6" s="1"/>
  <c r="FT20" i="6" a="1"/>
  <c r="FT20" i="6" s="1"/>
  <c r="FS20" i="6" a="1"/>
  <c r="FS20" i="6" s="1"/>
  <c r="FR20" i="6" a="1"/>
  <c r="FR20" i="6" s="1"/>
  <c r="FQ20" i="6" a="1"/>
  <c r="FQ20" i="6" s="1"/>
  <c r="FP20" i="6" a="1"/>
  <c r="FP20" i="6" s="1"/>
  <c r="FO20" i="6" a="1"/>
  <c r="FO20" i="6" s="1"/>
  <c r="FN20" i="6" a="1"/>
  <c r="FN20" i="6" s="1"/>
  <c r="FM20" i="6" a="1"/>
  <c r="FM20" i="6" s="1"/>
  <c r="FL20" i="6" a="1"/>
  <c r="FL20" i="6" s="1"/>
  <c r="FK20" i="6" a="1"/>
  <c r="FK20" i="6" s="1"/>
  <c r="FJ20" i="6" a="1"/>
  <c r="FJ20" i="6" s="1"/>
  <c r="FI20" i="6" a="1"/>
  <c r="FI20" i="6" s="1"/>
  <c r="FH20" i="6" a="1"/>
  <c r="FH20" i="6" s="1"/>
  <c r="FG20" i="6" a="1"/>
  <c r="FG20" i="6" s="1"/>
  <c r="FF20" i="6" a="1"/>
  <c r="FF20" i="6" s="1"/>
  <c r="FE20" i="6" a="1"/>
  <c r="FE20" i="6" s="1"/>
  <c r="FD20" i="6" a="1"/>
  <c r="FD20" i="6" s="1"/>
  <c r="FC20" i="6" a="1"/>
  <c r="FC20" i="6" s="1"/>
  <c r="FB20" i="6" a="1"/>
  <c r="FB20" i="6" s="1"/>
  <c r="FA20" i="6" a="1"/>
  <c r="FA20" i="6" s="1"/>
  <c r="EZ20" i="6" a="1"/>
  <c r="EZ20" i="6" s="1"/>
  <c r="EY20" i="6" a="1"/>
  <c r="EY20" i="6" s="1"/>
  <c r="EX20" i="6" a="1"/>
  <c r="EX20" i="6" s="1"/>
  <c r="EW20" i="6" a="1"/>
  <c r="EW20" i="6" s="1"/>
  <c r="EV20" i="6" a="1"/>
  <c r="EV20" i="6" s="1"/>
  <c r="EU20" i="6" a="1"/>
  <c r="EU20" i="6" s="1"/>
  <c r="ET20" i="6" a="1"/>
  <c r="ET20" i="6" s="1"/>
  <c r="ES20" i="6" a="1"/>
  <c r="ES20" i="6" s="1"/>
  <c r="ER20" i="6" a="1"/>
  <c r="ER20" i="6" s="1"/>
  <c r="EQ20" i="6" a="1"/>
  <c r="EQ20" i="6" s="1"/>
  <c r="EP20" i="6" a="1"/>
  <c r="EP20" i="6" s="1"/>
  <c r="EO20" i="6" a="1"/>
  <c r="EO20" i="6" s="1"/>
  <c r="EN20" i="6" a="1"/>
  <c r="EN20" i="6" s="1"/>
  <c r="EM20" i="6" a="1"/>
  <c r="EM20" i="6" s="1"/>
  <c r="EL20" i="6" a="1"/>
  <c r="EL20" i="6" s="1"/>
  <c r="EK20" i="6" a="1"/>
  <c r="EK20" i="6" s="1"/>
  <c r="EJ20" i="6" a="1"/>
  <c r="EJ20" i="6" s="1"/>
  <c r="EI20" i="6" a="1"/>
  <c r="EI20" i="6" s="1"/>
  <c r="EH20" i="6" a="1"/>
  <c r="EH20" i="6" s="1"/>
  <c r="EG20" i="6" a="1"/>
  <c r="EG20" i="6" s="1"/>
  <c r="EF20" i="6" a="1"/>
  <c r="EF20" i="6" s="1"/>
  <c r="EE20" i="6" a="1"/>
  <c r="EE20" i="6" s="1"/>
  <c r="ED20" i="6" a="1"/>
  <c r="ED20" i="6" s="1"/>
  <c r="EC20" i="6" a="1"/>
  <c r="EC20" i="6" s="1"/>
  <c r="EB20" i="6" a="1"/>
  <c r="EB20" i="6" s="1"/>
  <c r="EA20" i="6" a="1"/>
  <c r="EA20" i="6" s="1"/>
  <c r="DZ20" i="6" a="1"/>
  <c r="DZ20" i="6" s="1"/>
  <c r="DY20" i="6" a="1"/>
  <c r="DY20" i="6" s="1"/>
  <c r="DX20" i="6" a="1"/>
  <c r="DX20" i="6" s="1"/>
  <c r="DW20" i="6" a="1"/>
  <c r="DW20" i="6" s="1"/>
  <c r="DV20" i="6" a="1"/>
  <c r="DV20" i="6" s="1"/>
  <c r="DU20" i="6" a="1"/>
  <c r="DU20" i="6" s="1"/>
  <c r="DT20" i="6" a="1"/>
  <c r="DT20" i="6" s="1"/>
  <c r="DS20" i="6" a="1"/>
  <c r="DS20" i="6" s="1"/>
  <c r="DR20" i="6" a="1"/>
  <c r="DR20" i="6" s="1"/>
  <c r="DQ20" i="6" a="1"/>
  <c r="DQ20" i="6" s="1"/>
  <c r="DP20" i="6" a="1"/>
  <c r="DP20" i="6" s="1"/>
  <c r="DO20" i="6" a="1"/>
  <c r="DO20" i="6" s="1"/>
  <c r="DN20" i="6" a="1"/>
  <c r="DN20" i="6" s="1"/>
  <c r="DM20" i="6" a="1"/>
  <c r="DM20" i="6" s="1"/>
  <c r="DL20" i="6" a="1"/>
  <c r="DL20" i="6" s="1"/>
  <c r="DK20" i="6" a="1"/>
  <c r="DK20" i="6" s="1"/>
  <c r="DJ20" i="6" a="1"/>
  <c r="DJ20" i="6" s="1"/>
  <c r="DI20" i="6" a="1"/>
  <c r="DI20" i="6" s="1"/>
  <c r="DH20" i="6" a="1"/>
  <c r="DH20" i="6" s="1"/>
  <c r="DG20" i="6" a="1"/>
  <c r="DG20" i="6" s="1"/>
  <c r="DF20" i="6" a="1"/>
  <c r="DF20" i="6" s="1"/>
  <c r="DE20" i="6" a="1"/>
  <c r="DE20" i="6" s="1"/>
  <c r="DD20" i="6" a="1"/>
  <c r="DD20" i="6" s="1"/>
  <c r="DC20" i="6" a="1"/>
  <c r="DC20" i="6" s="1"/>
  <c r="DB20" i="6" a="1"/>
  <c r="DB20" i="6" s="1"/>
  <c r="DA20" i="6" a="1"/>
  <c r="DA20" i="6" s="1"/>
  <c r="CZ20" i="6" a="1"/>
  <c r="CZ20" i="6" s="1"/>
  <c r="CY20" i="6" a="1"/>
  <c r="CY20" i="6" s="1"/>
  <c r="CX20" i="6" a="1"/>
  <c r="CX20" i="6" s="1"/>
  <c r="CW20" i="6" a="1"/>
  <c r="CW20" i="6" s="1"/>
  <c r="CV20" i="6" a="1"/>
  <c r="CV20" i="6" s="1"/>
  <c r="CU20" i="6" a="1"/>
  <c r="CU20" i="6" s="1"/>
  <c r="CT20" i="6" a="1"/>
  <c r="CT20" i="6" s="1"/>
  <c r="CS20" i="6" a="1"/>
  <c r="CS20" i="6" s="1"/>
  <c r="CR20" i="6" a="1"/>
  <c r="CR20" i="6" s="1"/>
  <c r="CQ20" i="6" a="1"/>
  <c r="CQ20" i="6" s="1"/>
  <c r="CP20" i="6" a="1"/>
  <c r="CP20" i="6" s="1"/>
  <c r="CO20" i="6" a="1"/>
  <c r="CO20" i="6" s="1"/>
  <c r="CN20" i="6" a="1"/>
  <c r="CN20" i="6" s="1"/>
  <c r="CM20" i="6" a="1"/>
  <c r="CM20" i="6" s="1"/>
  <c r="CL20" i="6" a="1"/>
  <c r="CL20" i="6" s="1"/>
  <c r="CK20" i="6" a="1"/>
  <c r="CK20" i="6" s="1"/>
  <c r="CJ20" i="6" a="1"/>
  <c r="CJ20" i="6" s="1"/>
  <c r="CI20" i="6" a="1"/>
  <c r="CI20" i="6" s="1"/>
  <c r="CH20" i="6" a="1"/>
  <c r="CH20" i="6" s="1"/>
  <c r="CG20" i="6" a="1"/>
  <c r="CG20" i="6" s="1"/>
  <c r="CF20" i="6"/>
  <c r="CF20" i="6" a="1"/>
  <c r="CE20" i="6" a="1"/>
  <c r="CE20" i="6" s="1"/>
  <c r="CD20" i="6" a="1"/>
  <c r="CD20" i="6" s="1"/>
  <c r="CC20" i="6" a="1"/>
  <c r="CC20" i="6" s="1"/>
  <c r="CB20" i="6" a="1"/>
  <c r="CB20" i="6" s="1"/>
  <c r="CA20" i="6" a="1"/>
  <c r="CA20" i="6" s="1"/>
  <c r="BZ20" i="6" a="1"/>
  <c r="BZ20" i="6" s="1"/>
  <c r="BY20" i="6" a="1"/>
  <c r="BY20" i="6" s="1"/>
  <c r="BX20" i="6"/>
  <c r="BX20" i="6" a="1"/>
  <c r="BW20" i="6" a="1"/>
  <c r="BW20" i="6" s="1"/>
  <c r="BV20" i="6" a="1"/>
  <c r="BV20" i="6" s="1"/>
  <c r="BU20" i="6" a="1"/>
  <c r="BU20" i="6" s="1"/>
  <c r="BT20" i="6" a="1"/>
  <c r="BT20" i="6" s="1"/>
  <c r="BS20" i="6" a="1"/>
  <c r="BS20" i="6" s="1"/>
  <c r="BR20" i="6" a="1"/>
  <c r="BR20" i="6" s="1"/>
  <c r="BQ20" i="6" a="1"/>
  <c r="BQ20" i="6" s="1"/>
  <c r="BP20" i="6" a="1"/>
  <c r="BP20" i="6" s="1"/>
  <c r="BO20" i="6" a="1"/>
  <c r="BO20" i="6" s="1"/>
  <c r="BN20" i="6" a="1"/>
  <c r="BN20" i="6" s="1"/>
  <c r="BM20" i="6" a="1"/>
  <c r="BM20" i="6" s="1"/>
  <c r="BL20" i="6"/>
  <c r="BL20" i="6" a="1"/>
  <c r="BK20" i="6" a="1"/>
  <c r="BK20" i="6" s="1"/>
  <c r="BJ20" i="6" a="1"/>
  <c r="BJ20" i="6" s="1"/>
  <c r="BI20" i="6" a="1"/>
  <c r="BI20" i="6" s="1"/>
  <c r="BH20" i="6"/>
  <c r="BH20" i="6" a="1"/>
  <c r="BG20" i="6" a="1"/>
  <c r="BG20" i="6" s="1"/>
  <c r="BF20" i="6" a="1"/>
  <c r="BF20" i="6" s="1"/>
  <c r="BE20" i="6" a="1"/>
  <c r="BE20" i="6" s="1"/>
  <c r="BD20" i="6" a="1"/>
  <c r="BD20" i="6" s="1"/>
  <c r="BC20" i="6" a="1"/>
  <c r="BC20" i="6" s="1"/>
  <c r="BB20" i="6" a="1"/>
  <c r="BB20" i="6" s="1"/>
  <c r="BA20" i="6" a="1"/>
  <c r="BA20" i="6" s="1"/>
  <c r="AZ20" i="6"/>
  <c r="AZ20" i="6" a="1"/>
  <c r="AY20" i="6" a="1"/>
  <c r="AY20" i="6" s="1"/>
  <c r="AX20" i="6" a="1"/>
  <c r="AX20" i="6" s="1"/>
  <c r="AW20" i="6" a="1"/>
  <c r="AW20" i="6" s="1"/>
  <c r="AV20" i="6" a="1"/>
  <c r="AV20" i="6" s="1"/>
  <c r="AU20" i="6" a="1"/>
  <c r="AU20" i="6" s="1"/>
  <c r="AT20" i="6" a="1"/>
  <c r="AT20" i="6" s="1"/>
  <c r="AM20" i="6"/>
  <c r="AK20" i="6"/>
  <c r="N20" i="6"/>
  <c r="IK19" i="6" a="1"/>
  <c r="IK19" i="6" s="1"/>
  <c r="IJ19" i="6" a="1"/>
  <c r="IJ19" i="6" s="1"/>
  <c r="II19" i="6" a="1"/>
  <c r="II19" i="6" s="1"/>
  <c r="IH19" i="6" a="1"/>
  <c r="IH19" i="6" s="1"/>
  <c r="IG19" i="6" a="1"/>
  <c r="IG19" i="6" s="1"/>
  <c r="IF19" i="6" a="1"/>
  <c r="IF19" i="6" s="1"/>
  <c r="IE19" i="6" a="1"/>
  <c r="IE19" i="6" s="1"/>
  <c r="ID19" i="6" a="1"/>
  <c r="ID19" i="6" s="1"/>
  <c r="IC19" i="6" a="1"/>
  <c r="IC19" i="6" s="1"/>
  <c r="IB19" i="6" a="1"/>
  <c r="IB19" i="6" s="1"/>
  <c r="IA19" i="6" a="1"/>
  <c r="IA19" i="6" s="1"/>
  <c r="HZ19" i="6" a="1"/>
  <c r="HZ19" i="6" s="1"/>
  <c r="HY19" i="6" a="1"/>
  <c r="HY19" i="6" s="1"/>
  <c r="HX19" i="6" a="1"/>
  <c r="HX19" i="6" s="1"/>
  <c r="HW19" i="6" a="1"/>
  <c r="HW19" i="6" s="1"/>
  <c r="HV19" i="6"/>
  <c r="HV19" i="6" a="1"/>
  <c r="HU19" i="6" a="1"/>
  <c r="HU19" i="6" s="1"/>
  <c r="HT19" i="6" a="1"/>
  <c r="HT19" i="6" s="1"/>
  <c r="HS19" i="6" a="1"/>
  <c r="HS19" i="6" s="1"/>
  <c r="HR19" i="6" a="1"/>
  <c r="HR19" i="6" s="1"/>
  <c r="HQ19" i="6" a="1"/>
  <c r="HQ19" i="6" s="1"/>
  <c r="HP19" i="6" a="1"/>
  <c r="HP19" i="6" s="1"/>
  <c r="HO19" i="6" a="1"/>
  <c r="HO19" i="6" s="1"/>
  <c r="HN19" i="6"/>
  <c r="HN19" i="6" a="1"/>
  <c r="HM19" i="6" a="1"/>
  <c r="HM19" i="6" s="1"/>
  <c r="HL19" i="6" a="1"/>
  <c r="HL19" i="6" s="1"/>
  <c r="HK19" i="6" a="1"/>
  <c r="HK19" i="6" s="1"/>
  <c r="HJ19" i="6" a="1"/>
  <c r="HJ19" i="6" s="1"/>
  <c r="HI19" i="6" a="1"/>
  <c r="HI19" i="6" s="1"/>
  <c r="HH19" i="6" a="1"/>
  <c r="HH19" i="6" s="1"/>
  <c r="HG19" i="6" a="1"/>
  <c r="HG19" i="6" s="1"/>
  <c r="HF19" i="6" a="1"/>
  <c r="HF19" i="6" s="1"/>
  <c r="HE19" i="6" a="1"/>
  <c r="HE19" i="6" s="1"/>
  <c r="HD19" i="6" a="1"/>
  <c r="HD19" i="6" s="1"/>
  <c r="HC19" i="6" a="1"/>
  <c r="HC19" i="6" s="1"/>
  <c r="HB19" i="6" a="1"/>
  <c r="HB19" i="6" s="1"/>
  <c r="HA19" i="6" a="1"/>
  <c r="HA19" i="6" s="1"/>
  <c r="GZ19" i="6" a="1"/>
  <c r="GZ19" i="6" s="1"/>
  <c r="GY19" i="6" a="1"/>
  <c r="GY19" i="6" s="1"/>
  <c r="GX19" i="6"/>
  <c r="GX19" i="6" a="1"/>
  <c r="GW19" i="6" a="1"/>
  <c r="GW19" i="6" s="1"/>
  <c r="GV19" i="6" a="1"/>
  <c r="GV19" i="6" s="1"/>
  <c r="GU19" i="6" a="1"/>
  <c r="GU19" i="6" s="1"/>
  <c r="GT19" i="6" a="1"/>
  <c r="GT19" i="6" s="1"/>
  <c r="GS19" i="6" a="1"/>
  <c r="GS19" i="6" s="1"/>
  <c r="GR19" i="6" a="1"/>
  <c r="GR19" i="6" s="1"/>
  <c r="GQ19" i="6" a="1"/>
  <c r="GQ19" i="6" s="1"/>
  <c r="GP19" i="6" a="1"/>
  <c r="GP19" i="6" s="1"/>
  <c r="GO19" i="6" a="1"/>
  <c r="GO19" i="6" s="1"/>
  <c r="GN19" i="6" a="1"/>
  <c r="GN19" i="6" s="1"/>
  <c r="GM19" i="6" a="1"/>
  <c r="GM19" i="6" s="1"/>
  <c r="GL19" i="6" a="1"/>
  <c r="GL19" i="6" s="1"/>
  <c r="GK19" i="6" a="1"/>
  <c r="GK19" i="6" s="1"/>
  <c r="GJ19" i="6" a="1"/>
  <c r="GJ19" i="6" s="1"/>
  <c r="GI19" i="6" a="1"/>
  <c r="GI19" i="6" s="1"/>
  <c r="GH19" i="6"/>
  <c r="GH19" i="6" a="1"/>
  <c r="GG19" i="6" a="1"/>
  <c r="GG19" i="6" s="1"/>
  <c r="GF19" i="6" a="1"/>
  <c r="GF19" i="6" s="1"/>
  <c r="GE19" i="6" a="1"/>
  <c r="GE19" i="6" s="1"/>
  <c r="GD19" i="6" a="1"/>
  <c r="GD19" i="6" s="1"/>
  <c r="GC19" i="6" a="1"/>
  <c r="GC19" i="6" s="1"/>
  <c r="GB19" i="6" a="1"/>
  <c r="GB19" i="6" s="1"/>
  <c r="GA19" i="6" a="1"/>
  <c r="GA19" i="6" s="1"/>
  <c r="FZ19" i="6" a="1"/>
  <c r="FZ19" i="6" s="1"/>
  <c r="FY19" i="6" a="1"/>
  <c r="FY19" i="6" s="1"/>
  <c r="FX19" i="6" a="1"/>
  <c r="FX19" i="6" s="1"/>
  <c r="FW19" i="6" a="1"/>
  <c r="FW19" i="6" s="1"/>
  <c r="FV19" i="6" a="1"/>
  <c r="FV19" i="6" s="1"/>
  <c r="FU19" i="6" a="1"/>
  <c r="FU19" i="6" s="1"/>
  <c r="FT19" i="6" a="1"/>
  <c r="FT19" i="6" s="1"/>
  <c r="FS19" i="6" a="1"/>
  <c r="FS19" i="6" s="1"/>
  <c r="FR19" i="6" a="1"/>
  <c r="FR19" i="6" s="1"/>
  <c r="FQ19" i="6" a="1"/>
  <c r="FQ19" i="6" s="1"/>
  <c r="FP19" i="6" a="1"/>
  <c r="FP19" i="6" s="1"/>
  <c r="FO19" i="6" a="1"/>
  <c r="FO19" i="6" s="1"/>
  <c r="FN19" i="6" a="1"/>
  <c r="FN19" i="6" s="1"/>
  <c r="FM19" i="6" a="1"/>
  <c r="FM19" i="6" s="1"/>
  <c r="FL19" i="6" a="1"/>
  <c r="FL19" i="6" s="1"/>
  <c r="FK19" i="6" a="1"/>
  <c r="FK19" i="6" s="1"/>
  <c r="FJ19" i="6"/>
  <c r="FJ19" i="6" a="1"/>
  <c r="FI19" i="6" a="1"/>
  <c r="FI19" i="6" s="1"/>
  <c r="FH19" i="6" a="1"/>
  <c r="FH19" i="6" s="1"/>
  <c r="FG19" i="6" a="1"/>
  <c r="FG19" i="6" s="1"/>
  <c r="FF19" i="6" a="1"/>
  <c r="FF19" i="6" s="1"/>
  <c r="FE19" i="6" a="1"/>
  <c r="FE19" i="6" s="1"/>
  <c r="FD19" i="6" a="1"/>
  <c r="FD19" i="6" s="1"/>
  <c r="FC19" i="6" a="1"/>
  <c r="FC19" i="6" s="1"/>
  <c r="FB19" i="6"/>
  <c r="FB19" i="6" a="1"/>
  <c r="FA19" i="6" a="1"/>
  <c r="FA19" i="6" s="1"/>
  <c r="EZ19" i="6" a="1"/>
  <c r="EZ19" i="6" s="1"/>
  <c r="EY19" i="6" a="1"/>
  <c r="EY19" i="6" s="1"/>
  <c r="EX19" i="6" a="1"/>
  <c r="EX19" i="6" s="1"/>
  <c r="EW19" i="6" a="1"/>
  <c r="EW19" i="6" s="1"/>
  <c r="EV19" i="6" a="1"/>
  <c r="EV19" i="6" s="1"/>
  <c r="EU19" i="6" a="1"/>
  <c r="EU19" i="6" s="1"/>
  <c r="ET19" i="6" a="1"/>
  <c r="ET19" i="6" s="1"/>
  <c r="ES19" i="6" a="1"/>
  <c r="ES19" i="6" s="1"/>
  <c r="ER19" i="6" a="1"/>
  <c r="ER19" i="6" s="1"/>
  <c r="EQ19" i="6" a="1"/>
  <c r="EQ19" i="6" s="1"/>
  <c r="EP19" i="6" a="1"/>
  <c r="EP19" i="6" s="1"/>
  <c r="EO19" i="6" a="1"/>
  <c r="EO19" i="6" s="1"/>
  <c r="EN19" i="6" a="1"/>
  <c r="EN19" i="6" s="1"/>
  <c r="EM19" i="6" a="1"/>
  <c r="EM19" i="6" s="1"/>
  <c r="EL19" i="6"/>
  <c r="EL19" i="6" a="1"/>
  <c r="EK19" i="6" a="1"/>
  <c r="EK19" i="6" s="1"/>
  <c r="EJ19" i="6" a="1"/>
  <c r="EJ19" i="6" s="1"/>
  <c r="EI19" i="6" a="1"/>
  <c r="EI19" i="6" s="1"/>
  <c r="EH19" i="6" a="1"/>
  <c r="EH19" i="6" s="1"/>
  <c r="EG19" i="6" a="1"/>
  <c r="EG19" i="6" s="1"/>
  <c r="EF19" i="6" a="1"/>
  <c r="EF19" i="6" s="1"/>
  <c r="EE19" i="6" a="1"/>
  <c r="EE19" i="6" s="1"/>
  <c r="ED19" i="6" a="1"/>
  <c r="ED19" i="6" s="1"/>
  <c r="EC19" i="6" a="1"/>
  <c r="EC19" i="6" s="1"/>
  <c r="EB19" i="6" a="1"/>
  <c r="EB19" i="6" s="1"/>
  <c r="EA19" i="6" a="1"/>
  <c r="EA19" i="6" s="1"/>
  <c r="DZ19" i="6" a="1"/>
  <c r="DZ19" i="6" s="1"/>
  <c r="DY19" i="6" a="1"/>
  <c r="DY19" i="6" s="1"/>
  <c r="DX19" i="6" a="1"/>
  <c r="DX19" i="6" s="1"/>
  <c r="DW19" i="6" a="1"/>
  <c r="DW19" i="6" s="1"/>
  <c r="DV19" i="6"/>
  <c r="DV19" i="6" a="1"/>
  <c r="DU19" i="6" a="1"/>
  <c r="DU19" i="6" s="1"/>
  <c r="DT19" i="6" a="1"/>
  <c r="DT19" i="6" s="1"/>
  <c r="DS19" i="6" a="1"/>
  <c r="DS19" i="6" s="1"/>
  <c r="DR19" i="6" a="1"/>
  <c r="DR19" i="6" s="1"/>
  <c r="DQ19" i="6" a="1"/>
  <c r="DQ19" i="6" s="1"/>
  <c r="DP19" i="6" a="1"/>
  <c r="DP19" i="6" s="1"/>
  <c r="DO19" i="6" a="1"/>
  <c r="DO19" i="6" s="1"/>
  <c r="DN19" i="6" a="1"/>
  <c r="DN19" i="6" s="1"/>
  <c r="DM19" i="6" a="1"/>
  <c r="DM19" i="6" s="1"/>
  <c r="DL19" i="6" a="1"/>
  <c r="DL19" i="6" s="1"/>
  <c r="DK19" i="6" a="1"/>
  <c r="DK19" i="6" s="1"/>
  <c r="DJ19" i="6" a="1"/>
  <c r="DJ19" i="6" s="1"/>
  <c r="DI19" i="6" a="1"/>
  <c r="DI19" i="6" s="1"/>
  <c r="DH19" i="6" a="1"/>
  <c r="DH19" i="6" s="1"/>
  <c r="DG19" i="6" a="1"/>
  <c r="DG19" i="6" s="1"/>
  <c r="DF19" i="6" a="1"/>
  <c r="DF19" i="6" s="1"/>
  <c r="DE19" i="6" a="1"/>
  <c r="DE19" i="6" s="1"/>
  <c r="DD19" i="6" a="1"/>
  <c r="DD19" i="6" s="1"/>
  <c r="DC19" i="6" a="1"/>
  <c r="DC19" i="6" s="1"/>
  <c r="DB19" i="6" a="1"/>
  <c r="DB19" i="6" s="1"/>
  <c r="DA19" i="6" a="1"/>
  <c r="DA19" i="6" s="1"/>
  <c r="CZ19" i="6" a="1"/>
  <c r="CZ19" i="6" s="1"/>
  <c r="CY19" i="6" a="1"/>
  <c r="CY19" i="6" s="1"/>
  <c r="CX19" i="6" a="1"/>
  <c r="CX19" i="6" s="1"/>
  <c r="CW19" i="6" a="1"/>
  <c r="CW19" i="6" s="1"/>
  <c r="CV19" i="6" a="1"/>
  <c r="CV19" i="6" s="1"/>
  <c r="CU19" i="6" a="1"/>
  <c r="CU19" i="6" s="1"/>
  <c r="CT19" i="6" a="1"/>
  <c r="CT19" i="6" s="1"/>
  <c r="CS19" i="6" a="1"/>
  <c r="CS19" i="6" s="1"/>
  <c r="CR19" i="6" a="1"/>
  <c r="CR19" i="6" s="1"/>
  <c r="CQ19" i="6" a="1"/>
  <c r="CQ19" i="6" s="1"/>
  <c r="CP19" i="6" a="1"/>
  <c r="CP19" i="6" s="1"/>
  <c r="CO19" i="6" a="1"/>
  <c r="CO19" i="6" s="1"/>
  <c r="CN19" i="6" a="1"/>
  <c r="CN19" i="6" s="1"/>
  <c r="CM19" i="6" a="1"/>
  <c r="CM19" i="6" s="1"/>
  <c r="CL19" i="6" a="1"/>
  <c r="CL19" i="6" s="1"/>
  <c r="CK19" i="6" a="1"/>
  <c r="CK19" i="6" s="1"/>
  <c r="CJ19" i="6" a="1"/>
  <c r="CJ19" i="6" s="1"/>
  <c r="CI19" i="6" a="1"/>
  <c r="CI19" i="6" s="1"/>
  <c r="CH19" i="6" a="1"/>
  <c r="CH19" i="6" s="1"/>
  <c r="CG19" i="6" a="1"/>
  <c r="CG19" i="6" s="1"/>
  <c r="CF19" i="6" a="1"/>
  <c r="CF19" i="6" s="1"/>
  <c r="CE19" i="6" a="1"/>
  <c r="CE19" i="6" s="1"/>
  <c r="CD19" i="6" a="1"/>
  <c r="CD19" i="6" s="1"/>
  <c r="CC19" i="6" a="1"/>
  <c r="CC19" i="6" s="1"/>
  <c r="CB19" i="6" a="1"/>
  <c r="CB19" i="6" s="1"/>
  <c r="CA19" i="6" a="1"/>
  <c r="CA19" i="6" s="1"/>
  <c r="BZ19" i="6" a="1"/>
  <c r="BZ19" i="6" s="1"/>
  <c r="BY19" i="6" a="1"/>
  <c r="BY19" i="6" s="1"/>
  <c r="BX19" i="6" a="1"/>
  <c r="BX19" i="6" s="1"/>
  <c r="BW19" i="6" a="1"/>
  <c r="BW19" i="6" s="1"/>
  <c r="BV19" i="6" a="1"/>
  <c r="BV19" i="6" s="1"/>
  <c r="BU19" i="6" a="1"/>
  <c r="BU19" i="6" s="1"/>
  <c r="BT19" i="6" a="1"/>
  <c r="BT19" i="6" s="1"/>
  <c r="BS19" i="6" a="1"/>
  <c r="BS19" i="6" s="1"/>
  <c r="BR19" i="6" a="1"/>
  <c r="BR19" i="6" s="1"/>
  <c r="BQ19" i="6" a="1"/>
  <c r="BQ19" i="6" s="1"/>
  <c r="BP19" i="6" a="1"/>
  <c r="BP19" i="6" s="1"/>
  <c r="BO19" i="6" a="1"/>
  <c r="BO19" i="6" s="1"/>
  <c r="BN19" i="6" a="1"/>
  <c r="BN19" i="6" s="1"/>
  <c r="BM19" i="6" a="1"/>
  <c r="BM19" i="6" s="1"/>
  <c r="BL19" i="6" a="1"/>
  <c r="BL19" i="6" s="1"/>
  <c r="BK19" i="6" a="1"/>
  <c r="BK19" i="6" s="1"/>
  <c r="BJ19" i="6" a="1"/>
  <c r="BJ19" i="6" s="1"/>
  <c r="BI19" i="6" a="1"/>
  <c r="BI19" i="6" s="1"/>
  <c r="BH19" i="6" a="1"/>
  <c r="BH19" i="6" s="1"/>
  <c r="BG19" i="6" a="1"/>
  <c r="BG19" i="6" s="1"/>
  <c r="BF19" i="6" a="1"/>
  <c r="BF19" i="6" s="1"/>
  <c r="BE19" i="6" a="1"/>
  <c r="BE19" i="6" s="1"/>
  <c r="BD19" i="6" a="1"/>
  <c r="BD19" i="6" s="1"/>
  <c r="BC19" i="6" a="1"/>
  <c r="BC19" i="6" s="1"/>
  <c r="BB19" i="6" a="1"/>
  <c r="BB19" i="6" s="1"/>
  <c r="BA19" i="6" a="1"/>
  <c r="BA19" i="6" s="1"/>
  <c r="AZ19" i="6" a="1"/>
  <c r="AZ19" i="6" s="1"/>
  <c r="AY19" i="6" a="1"/>
  <c r="AY19" i="6" s="1"/>
  <c r="AX19" i="6" a="1"/>
  <c r="AX19" i="6" s="1"/>
  <c r="AW19" i="6" a="1"/>
  <c r="AW19" i="6" s="1"/>
  <c r="AV19" i="6" a="1"/>
  <c r="AV19" i="6" s="1"/>
  <c r="AU19" i="6" a="1"/>
  <c r="AU19" i="6" s="1"/>
  <c r="AT19" i="6" a="1"/>
  <c r="AT19" i="6" s="1"/>
  <c r="AM19" i="6"/>
  <c r="AK19" i="6"/>
  <c r="AF19" i="6"/>
  <c r="AB19" i="6"/>
  <c r="AA19" i="6"/>
  <c r="X19" i="6"/>
  <c r="V19" i="6"/>
  <c r="S19" i="6"/>
  <c r="R19" i="6"/>
  <c r="N19" i="6"/>
  <c r="L19" i="6"/>
  <c r="K19" i="6"/>
  <c r="G19" i="6"/>
  <c r="F19" i="6"/>
  <c r="IK18" i="6" a="1"/>
  <c r="IK18" i="6" s="1"/>
  <c r="IJ18" i="6" a="1"/>
  <c r="IJ18" i="6" s="1"/>
  <c r="II18" i="6" a="1"/>
  <c r="II18" i="6" s="1"/>
  <c r="IH18" i="6"/>
  <c r="IH18" i="6" a="1"/>
  <c r="IG18" i="6" a="1"/>
  <c r="IG18" i="6" s="1"/>
  <c r="IF18" i="6"/>
  <c r="IF18" i="6" a="1"/>
  <c r="IE18" i="6" a="1"/>
  <c r="IE18" i="6" s="1"/>
  <c r="ID18" i="6" a="1"/>
  <c r="ID18" i="6" s="1"/>
  <c r="IC18" i="6" a="1"/>
  <c r="IC18" i="6" s="1"/>
  <c r="IB18" i="6" a="1"/>
  <c r="IB18" i="6" s="1"/>
  <c r="IA18" i="6" a="1"/>
  <c r="IA18" i="6" s="1"/>
  <c r="HZ18" i="6"/>
  <c r="HZ18" i="6" a="1"/>
  <c r="HY18" i="6" a="1"/>
  <c r="HY18" i="6" s="1"/>
  <c r="HX18" i="6"/>
  <c r="HX18" i="6" a="1"/>
  <c r="HW18" i="6" a="1"/>
  <c r="HW18" i="6" s="1"/>
  <c r="HV18" i="6" a="1"/>
  <c r="HV18" i="6" s="1"/>
  <c r="HU18" i="6" a="1"/>
  <c r="HU18" i="6" s="1"/>
  <c r="HT18" i="6" a="1"/>
  <c r="HT18" i="6" s="1"/>
  <c r="HS18" i="6" a="1"/>
  <c r="HS18" i="6" s="1"/>
  <c r="HR18" i="6"/>
  <c r="HR18" i="6" a="1"/>
  <c r="HQ18" i="6" a="1"/>
  <c r="HQ18" i="6" s="1"/>
  <c r="HP18" i="6"/>
  <c r="HP18" i="6" a="1"/>
  <c r="HO18" i="6" a="1"/>
  <c r="HO18" i="6" s="1"/>
  <c r="HN18" i="6" a="1"/>
  <c r="HN18" i="6" s="1"/>
  <c r="HM18" i="6" a="1"/>
  <c r="HM18" i="6" s="1"/>
  <c r="HL18" i="6" a="1"/>
  <c r="HL18" i="6" s="1"/>
  <c r="HK18" i="6" a="1"/>
  <c r="HK18" i="6" s="1"/>
  <c r="HJ18" i="6"/>
  <c r="HJ18" i="6" a="1"/>
  <c r="HI18" i="6" a="1"/>
  <c r="HI18" i="6" s="1"/>
  <c r="HH18" i="6"/>
  <c r="HH18" i="6" a="1"/>
  <c r="HG18" i="6" a="1"/>
  <c r="HG18" i="6" s="1"/>
  <c r="HF18" i="6" a="1"/>
  <c r="HF18" i="6" s="1"/>
  <c r="HE18" i="6" a="1"/>
  <c r="HE18" i="6" s="1"/>
  <c r="HD18" i="6" a="1"/>
  <c r="HD18" i="6" s="1"/>
  <c r="HC18" i="6" a="1"/>
  <c r="HC18" i="6" s="1"/>
  <c r="HB18" i="6"/>
  <c r="HB18" i="6" a="1"/>
  <c r="HA18" i="6" a="1"/>
  <c r="HA18" i="6" s="1"/>
  <c r="GZ18" i="6"/>
  <c r="GZ18" i="6" a="1"/>
  <c r="GY18" i="6" a="1"/>
  <c r="GY18" i="6" s="1"/>
  <c r="GX18" i="6" a="1"/>
  <c r="GX18" i="6" s="1"/>
  <c r="GW18" i="6" a="1"/>
  <c r="GW18" i="6" s="1"/>
  <c r="GV18" i="6" a="1"/>
  <c r="GV18" i="6" s="1"/>
  <c r="GU18" i="6" a="1"/>
  <c r="GU18" i="6" s="1"/>
  <c r="GT18" i="6"/>
  <c r="GT18" i="6" a="1"/>
  <c r="GS18" i="6" a="1"/>
  <c r="GS18" i="6" s="1"/>
  <c r="GR18" i="6"/>
  <c r="GR18" i="6" a="1"/>
  <c r="GQ18" i="6" a="1"/>
  <c r="GQ18" i="6" s="1"/>
  <c r="GP18" i="6" a="1"/>
  <c r="GP18" i="6" s="1"/>
  <c r="GO18" i="6" a="1"/>
  <c r="GO18" i="6" s="1"/>
  <c r="GN18" i="6" a="1"/>
  <c r="GN18" i="6" s="1"/>
  <c r="GM18" i="6" a="1"/>
  <c r="GM18" i="6" s="1"/>
  <c r="GL18" i="6"/>
  <c r="GL18" i="6" a="1"/>
  <c r="GK18" i="6" a="1"/>
  <c r="GK18" i="6" s="1"/>
  <c r="GJ18" i="6"/>
  <c r="GJ18" i="6" a="1"/>
  <c r="GI18" i="6" a="1"/>
  <c r="GI18" i="6" s="1"/>
  <c r="GH18" i="6" a="1"/>
  <c r="GH18" i="6" s="1"/>
  <c r="GG18" i="6" a="1"/>
  <c r="GG18" i="6" s="1"/>
  <c r="GF18" i="6" a="1"/>
  <c r="GF18" i="6" s="1"/>
  <c r="GE18" i="6" a="1"/>
  <c r="GE18" i="6" s="1"/>
  <c r="GD18" i="6"/>
  <c r="GD18" i="6" a="1"/>
  <c r="GC18" i="6" a="1"/>
  <c r="GC18" i="6" s="1"/>
  <c r="GB18" i="6"/>
  <c r="GB18" i="6" a="1"/>
  <c r="GA18" i="6" a="1"/>
  <c r="GA18" i="6" s="1"/>
  <c r="FZ18" i="6" a="1"/>
  <c r="FZ18" i="6" s="1"/>
  <c r="FY18" i="6" a="1"/>
  <c r="FY18" i="6" s="1"/>
  <c r="FX18" i="6" a="1"/>
  <c r="FX18" i="6" s="1"/>
  <c r="FW18" i="6" a="1"/>
  <c r="FW18" i="6" s="1"/>
  <c r="FV18" i="6"/>
  <c r="FV18" i="6" a="1"/>
  <c r="FU18" i="6" a="1"/>
  <c r="FU18" i="6" s="1"/>
  <c r="FT18" i="6"/>
  <c r="FT18" i="6" a="1"/>
  <c r="FS18" i="6" a="1"/>
  <c r="FS18" i="6" s="1"/>
  <c r="FR18" i="6" a="1"/>
  <c r="FR18" i="6" s="1"/>
  <c r="FQ18" i="6" a="1"/>
  <c r="FQ18" i="6" s="1"/>
  <c r="FP18" i="6" a="1"/>
  <c r="FP18" i="6" s="1"/>
  <c r="FO18" i="6" a="1"/>
  <c r="FO18" i="6" s="1"/>
  <c r="FN18" i="6"/>
  <c r="FN18" i="6" a="1"/>
  <c r="FM18" i="6" a="1"/>
  <c r="FM18" i="6" s="1"/>
  <c r="FL18" i="6"/>
  <c r="FL18" i="6" a="1"/>
  <c r="FK18" i="6" a="1"/>
  <c r="FK18" i="6" s="1"/>
  <c r="FJ18" i="6" a="1"/>
  <c r="FJ18" i="6" s="1"/>
  <c r="FI18" i="6" a="1"/>
  <c r="FI18" i="6" s="1"/>
  <c r="FH18" i="6" a="1"/>
  <c r="FH18" i="6" s="1"/>
  <c r="FG18" i="6" a="1"/>
  <c r="FG18" i="6" s="1"/>
  <c r="FF18" i="6"/>
  <c r="FF18" i="6" a="1"/>
  <c r="FE18" i="6" a="1"/>
  <c r="FE18" i="6" s="1"/>
  <c r="FD18" i="6"/>
  <c r="FD18" i="6" a="1"/>
  <c r="FC18" i="6" a="1"/>
  <c r="FC18" i="6" s="1"/>
  <c r="FB18" i="6" a="1"/>
  <c r="FB18" i="6" s="1"/>
  <c r="FA18" i="6" a="1"/>
  <c r="FA18" i="6" s="1"/>
  <c r="EZ18" i="6" a="1"/>
  <c r="EZ18" i="6" s="1"/>
  <c r="EY18" i="6" a="1"/>
  <c r="EY18" i="6" s="1"/>
  <c r="EX18" i="6"/>
  <c r="EX18" i="6" a="1"/>
  <c r="EW18" i="6" a="1"/>
  <c r="EW18" i="6" s="1"/>
  <c r="EV18" i="6" a="1"/>
  <c r="EV18" i="6" s="1"/>
  <c r="EU18" i="6" a="1"/>
  <c r="EU18" i="6" s="1"/>
  <c r="ET18" i="6" a="1"/>
  <c r="ET18" i="6" s="1"/>
  <c r="ES18" i="6" a="1"/>
  <c r="ES18" i="6" s="1"/>
  <c r="ER18" i="6" a="1"/>
  <c r="ER18" i="6" s="1"/>
  <c r="EQ18" i="6" a="1"/>
  <c r="EQ18" i="6" s="1"/>
  <c r="EP18" i="6"/>
  <c r="EP18" i="6" a="1"/>
  <c r="EO18" i="6" a="1"/>
  <c r="EO18" i="6" s="1"/>
  <c r="EN18" i="6" a="1"/>
  <c r="EN18" i="6" s="1"/>
  <c r="EM18" i="6" a="1"/>
  <c r="EM18" i="6" s="1"/>
  <c r="EL18" i="6" a="1"/>
  <c r="EL18" i="6" s="1"/>
  <c r="EK18" i="6" a="1"/>
  <c r="EK18" i="6" s="1"/>
  <c r="EJ18" i="6" a="1"/>
  <c r="EJ18" i="6" s="1"/>
  <c r="EI18" i="6" a="1"/>
  <c r="EI18" i="6" s="1"/>
  <c r="EH18" i="6"/>
  <c r="EH18" i="6" a="1"/>
  <c r="EG18" i="6" a="1"/>
  <c r="EG18" i="6" s="1"/>
  <c r="EF18" i="6" a="1"/>
  <c r="EF18" i="6" s="1"/>
  <c r="EE18" i="6" a="1"/>
  <c r="EE18" i="6" s="1"/>
  <c r="ED18" i="6" a="1"/>
  <c r="ED18" i="6" s="1"/>
  <c r="EC18" i="6" a="1"/>
  <c r="EC18" i="6" s="1"/>
  <c r="EB18" i="6" a="1"/>
  <c r="EB18" i="6" s="1"/>
  <c r="EA18" i="6" a="1"/>
  <c r="EA18" i="6" s="1"/>
  <c r="DZ18" i="6"/>
  <c r="DZ18" i="6" a="1"/>
  <c r="DY18" i="6" a="1"/>
  <c r="DY18" i="6" s="1"/>
  <c r="DX18" i="6" a="1"/>
  <c r="DX18" i="6" s="1"/>
  <c r="DW18" i="6" a="1"/>
  <c r="DW18" i="6" s="1"/>
  <c r="DV18" i="6"/>
  <c r="DV18" i="6" a="1"/>
  <c r="DU18" i="6" a="1"/>
  <c r="DU18" i="6" s="1"/>
  <c r="DT18" i="6" a="1"/>
  <c r="DT18" i="6" s="1"/>
  <c r="DS18" i="6" a="1"/>
  <c r="DS18" i="6" s="1"/>
  <c r="DR18" i="6"/>
  <c r="DR18" i="6" a="1"/>
  <c r="DQ18" i="6" a="1"/>
  <c r="DQ18" i="6" s="1"/>
  <c r="DP18" i="6" a="1"/>
  <c r="DP18" i="6" s="1"/>
  <c r="DO18" i="6" a="1"/>
  <c r="DO18" i="6" s="1"/>
  <c r="DN18" i="6" a="1"/>
  <c r="DN18" i="6" s="1"/>
  <c r="DM18" i="6" a="1"/>
  <c r="DM18" i="6" s="1"/>
  <c r="DL18" i="6" a="1"/>
  <c r="DL18" i="6" s="1"/>
  <c r="DK18" i="6" a="1"/>
  <c r="DK18" i="6" s="1"/>
  <c r="DJ18" i="6" a="1"/>
  <c r="DJ18" i="6" s="1"/>
  <c r="DI18" i="6" a="1"/>
  <c r="DI18" i="6" s="1"/>
  <c r="DH18" i="6" a="1"/>
  <c r="DH18" i="6" s="1"/>
  <c r="DG18" i="6" a="1"/>
  <c r="DG18" i="6" s="1"/>
  <c r="DF18" i="6"/>
  <c r="DF18" i="6" a="1"/>
  <c r="DE18" i="6" a="1"/>
  <c r="DE18" i="6" s="1"/>
  <c r="DD18" i="6" a="1"/>
  <c r="DD18" i="6" s="1"/>
  <c r="DC18" i="6" a="1"/>
  <c r="DC18" i="6" s="1"/>
  <c r="DB18" i="6"/>
  <c r="DB18" i="6" a="1"/>
  <c r="DA18" i="6" a="1"/>
  <c r="DA18" i="6" s="1"/>
  <c r="CZ18" i="6" a="1"/>
  <c r="CZ18" i="6" s="1"/>
  <c r="CY18" i="6" a="1"/>
  <c r="CY18" i="6" s="1"/>
  <c r="CX18" i="6" a="1"/>
  <c r="CX18" i="6" s="1"/>
  <c r="CW18" i="6" a="1"/>
  <c r="CW18" i="6" s="1"/>
  <c r="CV18" i="6" a="1"/>
  <c r="CV18" i="6" s="1"/>
  <c r="CU18" i="6" a="1"/>
  <c r="CU18" i="6" s="1"/>
  <c r="CT18" i="6" a="1"/>
  <c r="CT18" i="6" s="1"/>
  <c r="CS18" i="6" a="1"/>
  <c r="CS18" i="6" s="1"/>
  <c r="CR18" i="6" a="1"/>
  <c r="CR18" i="6" s="1"/>
  <c r="CQ18" i="6" a="1"/>
  <c r="CQ18" i="6" s="1"/>
  <c r="CP18" i="6" a="1"/>
  <c r="CP18" i="6" s="1"/>
  <c r="CO18" i="6" a="1"/>
  <c r="CO18" i="6" s="1"/>
  <c r="CN18" i="6" a="1"/>
  <c r="CN18" i="6" s="1"/>
  <c r="CM18" i="6" a="1"/>
  <c r="CM18" i="6" s="1"/>
  <c r="CL18" i="6" a="1"/>
  <c r="CL18" i="6" s="1"/>
  <c r="CK18" i="6" a="1"/>
  <c r="CK18" i="6" s="1"/>
  <c r="CJ18" i="6" a="1"/>
  <c r="CJ18" i="6" s="1"/>
  <c r="CI18" i="6" a="1"/>
  <c r="CI18" i="6" s="1"/>
  <c r="CH18" i="6" a="1"/>
  <c r="CH18" i="6" s="1"/>
  <c r="CG18" i="6" a="1"/>
  <c r="CG18" i="6" s="1"/>
  <c r="CF18" i="6" a="1"/>
  <c r="CF18" i="6" s="1"/>
  <c r="CE18" i="6" a="1"/>
  <c r="CE18" i="6" s="1"/>
  <c r="CD18" i="6" a="1"/>
  <c r="CD18" i="6" s="1"/>
  <c r="CC18" i="6" a="1"/>
  <c r="CC18" i="6" s="1"/>
  <c r="CB18" i="6" a="1"/>
  <c r="CB18" i="6" s="1"/>
  <c r="CA18" i="6" a="1"/>
  <c r="CA18" i="6" s="1"/>
  <c r="BZ18" i="6" a="1"/>
  <c r="BZ18" i="6" s="1"/>
  <c r="BY18" i="6" a="1"/>
  <c r="BY18" i="6" s="1"/>
  <c r="BX18" i="6" a="1"/>
  <c r="BX18" i="6" s="1"/>
  <c r="BW18" i="6" a="1"/>
  <c r="BW18" i="6" s="1"/>
  <c r="BV18" i="6" a="1"/>
  <c r="BV18" i="6" s="1"/>
  <c r="BU18" i="6" a="1"/>
  <c r="BU18" i="6" s="1"/>
  <c r="BT18" i="6" a="1"/>
  <c r="BT18" i="6" s="1"/>
  <c r="BS18" i="6" a="1"/>
  <c r="BS18" i="6" s="1"/>
  <c r="BR18" i="6" a="1"/>
  <c r="BR18" i="6" s="1"/>
  <c r="BQ18" i="6" a="1"/>
  <c r="BQ18" i="6" s="1"/>
  <c r="BP18" i="6" a="1"/>
  <c r="BP18" i="6" s="1"/>
  <c r="BO18" i="6" a="1"/>
  <c r="BO18" i="6" s="1"/>
  <c r="BN18" i="6" a="1"/>
  <c r="BN18" i="6" s="1"/>
  <c r="BM18" i="6" a="1"/>
  <c r="BM18" i="6" s="1"/>
  <c r="BL18" i="6" a="1"/>
  <c r="BL18" i="6" s="1"/>
  <c r="BK18" i="6" a="1"/>
  <c r="BK18" i="6" s="1"/>
  <c r="BJ18" i="6" a="1"/>
  <c r="BJ18" i="6" s="1"/>
  <c r="BI18" i="6" a="1"/>
  <c r="BI18" i="6" s="1"/>
  <c r="BH18" i="6" a="1"/>
  <c r="BH18" i="6" s="1"/>
  <c r="BG18" i="6" a="1"/>
  <c r="BG18" i="6" s="1"/>
  <c r="BF18" i="6" a="1"/>
  <c r="BF18" i="6" s="1"/>
  <c r="BE18" i="6" a="1"/>
  <c r="BE18" i="6" s="1"/>
  <c r="BD18" i="6" a="1"/>
  <c r="BD18" i="6" s="1"/>
  <c r="BC18" i="6" a="1"/>
  <c r="BC18" i="6" s="1"/>
  <c r="BB18" i="6" a="1"/>
  <c r="BB18" i="6" s="1"/>
  <c r="BA18" i="6" a="1"/>
  <c r="BA18" i="6" s="1"/>
  <c r="AZ18" i="6" a="1"/>
  <c r="AZ18" i="6" s="1"/>
  <c r="AY18" i="6" a="1"/>
  <c r="AY18" i="6" s="1"/>
  <c r="AX18" i="6" a="1"/>
  <c r="AX18" i="6" s="1"/>
  <c r="AW18" i="6" a="1"/>
  <c r="AW18" i="6" s="1"/>
  <c r="AV18" i="6" a="1"/>
  <c r="AV18" i="6" s="1"/>
  <c r="AU18" i="6" a="1"/>
  <c r="AU18" i="6" s="1"/>
  <c r="AT18" i="6" a="1"/>
  <c r="AT18" i="6" s="1"/>
  <c r="AN18" i="6"/>
  <c r="AM18" i="6"/>
  <c r="AB18" i="6" s="1"/>
  <c r="AK18" i="6"/>
  <c r="AE18" i="6"/>
  <c r="AD18" i="6"/>
  <c r="Z18" i="6"/>
  <c r="X18" i="6"/>
  <c r="T18" i="6"/>
  <c r="S18" i="6"/>
  <c r="O18" i="6"/>
  <c r="N18" i="6"/>
  <c r="J18" i="6"/>
  <c r="H18" i="6"/>
  <c r="IK17" i="6" a="1"/>
  <c r="IK17" i="6" s="1"/>
  <c r="IJ17" i="6"/>
  <c r="IJ17" i="6" a="1"/>
  <c r="II17" i="6" a="1"/>
  <c r="II17" i="6" s="1"/>
  <c r="IH17" i="6"/>
  <c r="IH17" i="6" a="1"/>
  <c r="IG17" i="6" a="1"/>
  <c r="IG17" i="6" s="1"/>
  <c r="IF17" i="6"/>
  <c r="IF17" i="6" a="1"/>
  <c r="IE17" i="6" a="1"/>
  <c r="IE17" i="6" s="1"/>
  <c r="ID17" i="6"/>
  <c r="ID17" i="6" a="1"/>
  <c r="IC17" i="6" a="1"/>
  <c r="IC17" i="6" s="1"/>
  <c r="IB17" i="6"/>
  <c r="IB17" i="6" a="1"/>
  <c r="IA17" i="6" a="1"/>
  <c r="IA17" i="6" s="1"/>
  <c r="HZ17" i="6"/>
  <c r="HZ17" i="6" a="1"/>
  <c r="HY17" i="6" a="1"/>
  <c r="HY17" i="6" s="1"/>
  <c r="HX17" i="6"/>
  <c r="HX17" i="6" a="1"/>
  <c r="HW17" i="6" a="1"/>
  <c r="HW17" i="6" s="1"/>
  <c r="HV17" i="6"/>
  <c r="HV17" i="6" a="1"/>
  <c r="HU17" i="6" a="1"/>
  <c r="HU17" i="6" s="1"/>
  <c r="HT17" i="6"/>
  <c r="HT17" i="6" a="1"/>
  <c r="HS17" i="6" a="1"/>
  <c r="HS17" i="6" s="1"/>
  <c r="HR17" i="6"/>
  <c r="HR17" i="6" a="1"/>
  <c r="HQ17" i="6" a="1"/>
  <c r="HQ17" i="6" s="1"/>
  <c r="HP17" i="6"/>
  <c r="HP17" i="6" a="1"/>
  <c r="HO17" i="6" a="1"/>
  <c r="HO17" i="6" s="1"/>
  <c r="HN17" i="6"/>
  <c r="HN17" i="6" a="1"/>
  <c r="HM17" i="6" a="1"/>
  <c r="HM17" i="6" s="1"/>
  <c r="HL17" i="6"/>
  <c r="HL17" i="6" a="1"/>
  <c r="HK17" i="6" a="1"/>
  <c r="HK17" i="6" s="1"/>
  <c r="HJ17" i="6"/>
  <c r="HJ17" i="6" a="1"/>
  <c r="HI17" i="6" a="1"/>
  <c r="HI17" i="6" s="1"/>
  <c r="HH17" i="6"/>
  <c r="HH17" i="6" a="1"/>
  <c r="HG17" i="6" a="1"/>
  <c r="HG17" i="6" s="1"/>
  <c r="HF17" i="6"/>
  <c r="HF17" i="6" a="1"/>
  <c r="HE17" i="6" a="1"/>
  <c r="HE17" i="6" s="1"/>
  <c r="HD17" i="6"/>
  <c r="HD17" i="6" a="1"/>
  <c r="HC17" i="6" a="1"/>
  <c r="HC17" i="6" s="1"/>
  <c r="HB17" i="6"/>
  <c r="HB17" i="6" a="1"/>
  <c r="HA17" i="6" a="1"/>
  <c r="HA17" i="6" s="1"/>
  <c r="GZ17" i="6"/>
  <c r="GZ17" i="6" a="1"/>
  <c r="GY17" i="6" a="1"/>
  <c r="GY17" i="6" s="1"/>
  <c r="GX17" i="6"/>
  <c r="GX17" i="6" a="1"/>
  <c r="GW17" i="6" a="1"/>
  <c r="GW17" i="6" s="1"/>
  <c r="GV17" i="6"/>
  <c r="GV17" i="6" a="1"/>
  <c r="GU17" i="6" a="1"/>
  <c r="GU17" i="6" s="1"/>
  <c r="GT17" i="6"/>
  <c r="GT17" i="6" a="1"/>
  <c r="GS17" i="6" a="1"/>
  <c r="GS17" i="6" s="1"/>
  <c r="GR17" i="6"/>
  <c r="GR17" i="6" a="1"/>
  <c r="GQ17" i="6" a="1"/>
  <c r="GQ17" i="6" s="1"/>
  <c r="GP17" i="6"/>
  <c r="GP17" i="6" a="1"/>
  <c r="GO17" i="6" a="1"/>
  <c r="GO17" i="6" s="1"/>
  <c r="GN17" i="6"/>
  <c r="GN17" i="6" a="1"/>
  <c r="GM17" i="6" a="1"/>
  <c r="GM17" i="6" s="1"/>
  <c r="GL17" i="6"/>
  <c r="GL17" i="6" a="1"/>
  <c r="GK17" i="6" a="1"/>
  <c r="GK17" i="6" s="1"/>
  <c r="GJ17" i="6"/>
  <c r="GJ17" i="6" a="1"/>
  <c r="GI17" i="6" a="1"/>
  <c r="GI17" i="6" s="1"/>
  <c r="GH17" i="6"/>
  <c r="GH17" i="6" a="1"/>
  <c r="GG17" i="6" a="1"/>
  <c r="GG17" i="6" s="1"/>
  <c r="GF17" i="6"/>
  <c r="GF17" i="6" a="1"/>
  <c r="GE17" i="6" a="1"/>
  <c r="GE17" i="6" s="1"/>
  <c r="GD17" i="6"/>
  <c r="GD17" i="6" a="1"/>
  <c r="GC17" i="6" a="1"/>
  <c r="GC17" i="6" s="1"/>
  <c r="GB17" i="6"/>
  <c r="GB17" i="6" a="1"/>
  <c r="GA17" i="6" a="1"/>
  <c r="GA17" i="6" s="1"/>
  <c r="FZ17" i="6"/>
  <c r="FZ17" i="6" a="1"/>
  <c r="FY17" i="6" a="1"/>
  <c r="FY17" i="6" s="1"/>
  <c r="FX17" i="6" a="1"/>
  <c r="FX17" i="6" s="1"/>
  <c r="FW17" i="6" a="1"/>
  <c r="FW17" i="6" s="1"/>
  <c r="FV17" i="6" a="1"/>
  <c r="FV17" i="6" s="1"/>
  <c r="FU17" i="6" a="1"/>
  <c r="FU17" i="6" s="1"/>
  <c r="FT17" i="6" a="1"/>
  <c r="FT17" i="6" s="1"/>
  <c r="FS17" i="6" a="1"/>
  <c r="FS17" i="6" s="1"/>
  <c r="FR17" i="6" a="1"/>
  <c r="FR17" i="6" s="1"/>
  <c r="FQ17" i="6"/>
  <c r="FQ17" i="6" a="1"/>
  <c r="FP17" i="6" a="1"/>
  <c r="FP17" i="6" s="1"/>
  <c r="FO17" i="6" a="1"/>
  <c r="FO17" i="6" s="1"/>
  <c r="FN17" i="6" a="1"/>
  <c r="FN17" i="6" s="1"/>
  <c r="FM17" i="6"/>
  <c r="FM17" i="6" a="1"/>
  <c r="FL17" i="6" a="1"/>
  <c r="FL17" i="6" s="1"/>
  <c r="FK17" i="6" a="1"/>
  <c r="FK17" i="6" s="1"/>
  <c r="FJ17" i="6" a="1"/>
  <c r="FJ17" i="6" s="1"/>
  <c r="FI17" i="6" a="1"/>
  <c r="FI17" i="6" s="1"/>
  <c r="FH17" i="6" a="1"/>
  <c r="FH17" i="6" s="1"/>
  <c r="FG17" i="6" a="1"/>
  <c r="FG17" i="6" s="1"/>
  <c r="FF17" i="6" a="1"/>
  <c r="FF17" i="6" s="1"/>
  <c r="FE17" i="6" a="1"/>
  <c r="FE17" i="6" s="1"/>
  <c r="FD17" i="6" a="1"/>
  <c r="FD17" i="6" s="1"/>
  <c r="FC17" i="6" a="1"/>
  <c r="FC17" i="6" s="1"/>
  <c r="FB17" i="6" a="1"/>
  <c r="FB17" i="6" s="1"/>
  <c r="FA17" i="6"/>
  <c r="FA17" i="6" a="1"/>
  <c r="EZ17" i="6" a="1"/>
  <c r="EZ17" i="6" s="1"/>
  <c r="EY17" i="6" a="1"/>
  <c r="EY17" i="6" s="1"/>
  <c r="EX17" i="6" a="1"/>
  <c r="EX17" i="6" s="1"/>
  <c r="EW17" i="6"/>
  <c r="EW17" i="6" a="1"/>
  <c r="EV17" i="6" a="1"/>
  <c r="EV17" i="6" s="1"/>
  <c r="EU17" i="6" a="1"/>
  <c r="EU17" i="6" s="1"/>
  <c r="ET17" i="6" a="1"/>
  <c r="ET17" i="6" s="1"/>
  <c r="ES17" i="6" a="1"/>
  <c r="ES17" i="6" s="1"/>
  <c r="ER17" i="6" a="1"/>
  <c r="ER17" i="6" s="1"/>
  <c r="EQ17" i="6" a="1"/>
  <c r="EQ17" i="6" s="1"/>
  <c r="EP17" i="6" a="1"/>
  <c r="EP17" i="6" s="1"/>
  <c r="EO17" i="6" a="1"/>
  <c r="EO17" i="6" s="1"/>
  <c r="EN17" i="6" a="1"/>
  <c r="EN17" i="6" s="1"/>
  <c r="EM17" i="6" a="1"/>
  <c r="EM17" i="6" s="1"/>
  <c r="EL17" i="6" a="1"/>
  <c r="EL17" i="6" s="1"/>
  <c r="EK17" i="6" a="1"/>
  <c r="EK17" i="6" s="1"/>
  <c r="EJ17" i="6" a="1"/>
  <c r="EJ17" i="6" s="1"/>
  <c r="EI17" i="6" a="1"/>
  <c r="EI17" i="6" s="1"/>
  <c r="EH17" i="6" a="1"/>
  <c r="EH17" i="6" s="1"/>
  <c r="EG17" i="6" a="1"/>
  <c r="EG17" i="6" s="1"/>
  <c r="EF17" i="6" a="1"/>
  <c r="EF17" i="6" s="1"/>
  <c r="EE17" i="6" a="1"/>
  <c r="EE17" i="6" s="1"/>
  <c r="ED17" i="6" a="1"/>
  <c r="ED17" i="6" s="1"/>
  <c r="EC17" i="6" a="1"/>
  <c r="EC17" i="6" s="1"/>
  <c r="EB17" i="6" a="1"/>
  <c r="EB17" i="6" s="1"/>
  <c r="EA17" i="6" a="1"/>
  <c r="EA17" i="6" s="1"/>
  <c r="DZ17" i="6" a="1"/>
  <c r="DZ17" i="6" s="1"/>
  <c r="DY17" i="6" a="1"/>
  <c r="DY17" i="6" s="1"/>
  <c r="DX17" i="6" a="1"/>
  <c r="DX17" i="6" s="1"/>
  <c r="DW17" i="6" a="1"/>
  <c r="DW17" i="6" s="1"/>
  <c r="DV17" i="6" a="1"/>
  <c r="DV17" i="6" s="1"/>
  <c r="DU17" i="6" a="1"/>
  <c r="DU17" i="6" s="1"/>
  <c r="DT17" i="6" a="1"/>
  <c r="DT17" i="6" s="1"/>
  <c r="DS17" i="6" a="1"/>
  <c r="DS17" i="6" s="1"/>
  <c r="DR17" i="6" a="1"/>
  <c r="DR17" i="6" s="1"/>
  <c r="DQ17" i="6" a="1"/>
  <c r="DQ17" i="6" s="1"/>
  <c r="DP17" i="6" a="1"/>
  <c r="DP17" i="6" s="1"/>
  <c r="DO17" i="6" a="1"/>
  <c r="DO17" i="6" s="1"/>
  <c r="DN17" i="6" a="1"/>
  <c r="DN17" i="6" s="1"/>
  <c r="DM17" i="6" a="1"/>
  <c r="DM17" i="6" s="1"/>
  <c r="DL17" i="6" a="1"/>
  <c r="DL17" i="6" s="1"/>
  <c r="DK17" i="6" a="1"/>
  <c r="DK17" i="6" s="1"/>
  <c r="DJ17" i="6" a="1"/>
  <c r="DJ17" i="6" s="1"/>
  <c r="DI17" i="6" a="1"/>
  <c r="DI17" i="6" s="1"/>
  <c r="DH17" i="6" a="1"/>
  <c r="DH17" i="6" s="1"/>
  <c r="DG17" i="6" a="1"/>
  <c r="DG17" i="6" s="1"/>
  <c r="DF17" i="6" a="1"/>
  <c r="DF17" i="6" s="1"/>
  <c r="DE17" i="6" a="1"/>
  <c r="DE17" i="6" s="1"/>
  <c r="DD17" i="6" a="1"/>
  <c r="DD17" i="6" s="1"/>
  <c r="DC17" i="6" a="1"/>
  <c r="DC17" i="6" s="1"/>
  <c r="DB17" i="6" a="1"/>
  <c r="DB17" i="6" s="1"/>
  <c r="DA17" i="6" a="1"/>
  <c r="DA17" i="6" s="1"/>
  <c r="CZ17" i="6" a="1"/>
  <c r="CZ17" i="6" s="1"/>
  <c r="CY17" i="6" a="1"/>
  <c r="CY17" i="6" s="1"/>
  <c r="CX17" i="6" a="1"/>
  <c r="CX17" i="6" s="1"/>
  <c r="CW17" i="6" a="1"/>
  <c r="CW17" i="6" s="1"/>
  <c r="CV17" i="6" a="1"/>
  <c r="CV17" i="6" s="1"/>
  <c r="CU17" i="6" a="1"/>
  <c r="CU17" i="6" s="1"/>
  <c r="CT17" i="6" a="1"/>
  <c r="CT17" i="6" s="1"/>
  <c r="CS17" i="6" a="1"/>
  <c r="CS17" i="6" s="1"/>
  <c r="CR17" i="6" a="1"/>
  <c r="CR17" i="6" s="1"/>
  <c r="CQ17" i="6" a="1"/>
  <c r="CQ17" i="6" s="1"/>
  <c r="CP17" i="6" a="1"/>
  <c r="CP17" i="6" s="1"/>
  <c r="CO17" i="6" a="1"/>
  <c r="CO17" i="6" s="1"/>
  <c r="CN17" i="6" a="1"/>
  <c r="CN17" i="6" s="1"/>
  <c r="CM17" i="6" a="1"/>
  <c r="CM17" i="6" s="1"/>
  <c r="CL17" i="6" a="1"/>
  <c r="CL17" i="6" s="1"/>
  <c r="CK17" i="6" a="1"/>
  <c r="CK17" i="6" s="1"/>
  <c r="CJ17" i="6" a="1"/>
  <c r="CJ17" i="6" s="1"/>
  <c r="CI17" i="6" a="1"/>
  <c r="CI17" i="6" s="1"/>
  <c r="CH17" i="6" a="1"/>
  <c r="CH17" i="6" s="1"/>
  <c r="CG17" i="6" a="1"/>
  <c r="CG17" i="6" s="1"/>
  <c r="CF17" i="6" a="1"/>
  <c r="CF17" i="6" s="1"/>
  <c r="CE17" i="6" a="1"/>
  <c r="CE17" i="6" s="1"/>
  <c r="CD17" i="6" a="1"/>
  <c r="CD17" i="6" s="1"/>
  <c r="CC17" i="6" a="1"/>
  <c r="CC17" i="6" s="1"/>
  <c r="CB17" i="6" a="1"/>
  <c r="CB17" i="6" s="1"/>
  <c r="CA17" i="6" a="1"/>
  <c r="CA17" i="6" s="1"/>
  <c r="BZ17" i="6" a="1"/>
  <c r="BZ17" i="6" s="1"/>
  <c r="BY17" i="6" a="1"/>
  <c r="BY17" i="6" s="1"/>
  <c r="BX17" i="6" a="1"/>
  <c r="BX17" i="6" s="1"/>
  <c r="BW17" i="6" a="1"/>
  <c r="BW17" i="6" s="1"/>
  <c r="BV17" i="6" a="1"/>
  <c r="BV17" i="6" s="1"/>
  <c r="BU17" i="6" a="1"/>
  <c r="BU17" i="6" s="1"/>
  <c r="BT17" i="6" a="1"/>
  <c r="BT17" i="6" s="1"/>
  <c r="BS17" i="6" a="1"/>
  <c r="BS17" i="6" s="1"/>
  <c r="BR17" i="6" a="1"/>
  <c r="BR17" i="6" s="1"/>
  <c r="BQ17" i="6" a="1"/>
  <c r="BQ17" i="6" s="1"/>
  <c r="BP17" i="6" a="1"/>
  <c r="BP17" i="6" s="1"/>
  <c r="BO17" i="6" a="1"/>
  <c r="BO17" i="6" s="1"/>
  <c r="BN17" i="6" a="1"/>
  <c r="BN17" i="6" s="1"/>
  <c r="BM17" i="6" a="1"/>
  <c r="BM17" i="6" s="1"/>
  <c r="BL17" i="6" a="1"/>
  <c r="BL17" i="6" s="1"/>
  <c r="BK17" i="6" a="1"/>
  <c r="BK17" i="6" s="1"/>
  <c r="BJ17" i="6" a="1"/>
  <c r="BJ17" i="6" s="1"/>
  <c r="BI17" i="6" a="1"/>
  <c r="BI17" i="6" s="1"/>
  <c r="BH17" i="6" a="1"/>
  <c r="BH17" i="6" s="1"/>
  <c r="BG17" i="6" a="1"/>
  <c r="BG17" i="6" s="1"/>
  <c r="BF17" i="6" a="1"/>
  <c r="BF17" i="6" s="1"/>
  <c r="BE17" i="6" a="1"/>
  <c r="BE17" i="6" s="1"/>
  <c r="BD17" i="6" a="1"/>
  <c r="BD17" i="6" s="1"/>
  <c r="BC17" i="6" a="1"/>
  <c r="BC17" i="6" s="1"/>
  <c r="BB17" i="6" a="1"/>
  <c r="BB17" i="6" s="1"/>
  <c r="BA17" i="6" a="1"/>
  <c r="BA17" i="6" s="1"/>
  <c r="AZ17" i="6" a="1"/>
  <c r="AZ17" i="6" s="1"/>
  <c r="AY17" i="6" a="1"/>
  <c r="AY17" i="6" s="1"/>
  <c r="AX17" i="6" a="1"/>
  <c r="AX17" i="6" s="1"/>
  <c r="AW17" i="6" a="1"/>
  <c r="AW17" i="6" s="1"/>
  <c r="AV17" i="6" a="1"/>
  <c r="AV17" i="6" s="1"/>
  <c r="AU17" i="6" a="1"/>
  <c r="AU17" i="6" s="1"/>
  <c r="AT17" i="6" a="1"/>
  <c r="AT17" i="6" s="1"/>
  <c r="AQ17" i="6"/>
  <c r="AM17" i="6"/>
  <c r="AC17" i="6" s="1"/>
  <c r="AK17" i="6"/>
  <c r="AD17" i="6"/>
  <c r="AB17" i="6"/>
  <c r="V17" i="6"/>
  <c r="T17" i="6"/>
  <c r="N17" i="6"/>
  <c r="L17" i="6"/>
  <c r="F17" i="6"/>
  <c r="IK16" i="6" a="1"/>
  <c r="IK16" i="6" s="1"/>
  <c r="IJ16" i="6" a="1"/>
  <c r="IJ16" i="6" s="1"/>
  <c r="II16" i="6" a="1"/>
  <c r="II16" i="6" s="1"/>
  <c r="IH16" i="6" a="1"/>
  <c r="IH16" i="6" s="1"/>
  <c r="IG16" i="6" a="1"/>
  <c r="IG16" i="6" s="1"/>
  <c r="IF16" i="6" a="1"/>
  <c r="IF16" i="6" s="1"/>
  <c r="IE16" i="6" a="1"/>
  <c r="IE16" i="6" s="1"/>
  <c r="ID16" i="6" a="1"/>
  <c r="ID16" i="6" s="1"/>
  <c r="IC16" i="6" a="1"/>
  <c r="IC16" i="6" s="1"/>
  <c r="IB16" i="6" a="1"/>
  <c r="IB16" i="6" s="1"/>
  <c r="IA16" i="6" a="1"/>
  <c r="IA16" i="6" s="1"/>
  <c r="HZ16" i="6" a="1"/>
  <c r="HZ16" i="6" s="1"/>
  <c r="HY16" i="6" a="1"/>
  <c r="HY16" i="6" s="1"/>
  <c r="HX16" i="6" a="1"/>
  <c r="HX16" i="6" s="1"/>
  <c r="HW16" i="6" a="1"/>
  <c r="HW16" i="6" s="1"/>
  <c r="HV16" i="6" a="1"/>
  <c r="HV16" i="6" s="1"/>
  <c r="HU16" i="6" a="1"/>
  <c r="HU16" i="6" s="1"/>
  <c r="HT16" i="6" a="1"/>
  <c r="HT16" i="6" s="1"/>
  <c r="HS16" i="6" a="1"/>
  <c r="HS16" i="6" s="1"/>
  <c r="HR16" i="6" a="1"/>
  <c r="HR16" i="6" s="1"/>
  <c r="HQ16" i="6" a="1"/>
  <c r="HQ16" i="6" s="1"/>
  <c r="HP16" i="6" a="1"/>
  <c r="HP16" i="6" s="1"/>
  <c r="HO16" i="6" a="1"/>
  <c r="HO16" i="6" s="1"/>
  <c r="HN16" i="6" a="1"/>
  <c r="HN16" i="6" s="1"/>
  <c r="HM16" i="6" a="1"/>
  <c r="HM16" i="6" s="1"/>
  <c r="HL16" i="6" a="1"/>
  <c r="HL16" i="6" s="1"/>
  <c r="HK16" i="6" a="1"/>
  <c r="HK16" i="6" s="1"/>
  <c r="HJ16" i="6" a="1"/>
  <c r="HJ16" i="6" s="1"/>
  <c r="HI16" i="6" a="1"/>
  <c r="HI16" i="6" s="1"/>
  <c r="HH16" i="6" a="1"/>
  <c r="HH16" i="6" s="1"/>
  <c r="HG16" i="6" a="1"/>
  <c r="HG16" i="6" s="1"/>
  <c r="HF16" i="6" a="1"/>
  <c r="HF16" i="6" s="1"/>
  <c r="HE16" i="6" a="1"/>
  <c r="HE16" i="6" s="1"/>
  <c r="HD16" i="6" a="1"/>
  <c r="HD16" i="6" s="1"/>
  <c r="HC16" i="6" a="1"/>
  <c r="HC16" i="6" s="1"/>
  <c r="HB16" i="6" a="1"/>
  <c r="HB16" i="6" s="1"/>
  <c r="HA16" i="6" a="1"/>
  <c r="HA16" i="6" s="1"/>
  <c r="GZ16" i="6" a="1"/>
  <c r="GZ16" i="6" s="1"/>
  <c r="GY16" i="6" a="1"/>
  <c r="GY16" i="6" s="1"/>
  <c r="GX16" i="6" a="1"/>
  <c r="GX16" i="6" s="1"/>
  <c r="GW16" i="6" a="1"/>
  <c r="GW16" i="6" s="1"/>
  <c r="GV16" i="6" a="1"/>
  <c r="GV16" i="6" s="1"/>
  <c r="GU16" i="6" a="1"/>
  <c r="GU16" i="6" s="1"/>
  <c r="GT16" i="6" a="1"/>
  <c r="GT16" i="6" s="1"/>
  <c r="GS16" i="6" a="1"/>
  <c r="GS16" i="6" s="1"/>
  <c r="GR16" i="6" a="1"/>
  <c r="GR16" i="6" s="1"/>
  <c r="GQ16" i="6" a="1"/>
  <c r="GQ16" i="6" s="1"/>
  <c r="GP16" i="6" a="1"/>
  <c r="GP16" i="6" s="1"/>
  <c r="GO16" i="6" a="1"/>
  <c r="GO16" i="6" s="1"/>
  <c r="GN16" i="6" a="1"/>
  <c r="GN16" i="6" s="1"/>
  <c r="GM16" i="6" a="1"/>
  <c r="GM16" i="6" s="1"/>
  <c r="GL16" i="6" a="1"/>
  <c r="GL16" i="6" s="1"/>
  <c r="GK16" i="6" a="1"/>
  <c r="GK16" i="6" s="1"/>
  <c r="GJ16" i="6" a="1"/>
  <c r="GJ16" i="6" s="1"/>
  <c r="GI16" i="6" a="1"/>
  <c r="GI16" i="6" s="1"/>
  <c r="GH16" i="6" a="1"/>
  <c r="GH16" i="6" s="1"/>
  <c r="GG16" i="6" a="1"/>
  <c r="GG16" i="6" s="1"/>
  <c r="GF16" i="6" a="1"/>
  <c r="GF16" i="6" s="1"/>
  <c r="GE16" i="6" a="1"/>
  <c r="GE16" i="6" s="1"/>
  <c r="GD16" i="6" a="1"/>
  <c r="GD16" i="6" s="1"/>
  <c r="GC16" i="6" a="1"/>
  <c r="GC16" i="6" s="1"/>
  <c r="GB16" i="6" a="1"/>
  <c r="GB16" i="6" s="1"/>
  <c r="GA16" i="6" a="1"/>
  <c r="GA16" i="6" s="1"/>
  <c r="FZ16" i="6" a="1"/>
  <c r="FZ16" i="6" s="1"/>
  <c r="FY16" i="6" a="1"/>
  <c r="FY16" i="6" s="1"/>
  <c r="FX16" i="6" a="1"/>
  <c r="FX16" i="6" s="1"/>
  <c r="FW16" i="6" a="1"/>
  <c r="FW16" i="6" s="1"/>
  <c r="FV16" i="6" a="1"/>
  <c r="FV16" i="6" s="1"/>
  <c r="FU16" i="6" a="1"/>
  <c r="FU16" i="6" s="1"/>
  <c r="FT16" i="6" a="1"/>
  <c r="FT16" i="6" s="1"/>
  <c r="FS16" i="6" a="1"/>
  <c r="FS16" i="6" s="1"/>
  <c r="FR16" i="6" a="1"/>
  <c r="FR16" i="6" s="1"/>
  <c r="FQ16" i="6" a="1"/>
  <c r="FQ16" i="6" s="1"/>
  <c r="FP16" i="6" a="1"/>
  <c r="FP16" i="6" s="1"/>
  <c r="FO16" i="6" a="1"/>
  <c r="FO16" i="6" s="1"/>
  <c r="FN16" i="6" a="1"/>
  <c r="FN16" i="6" s="1"/>
  <c r="FM16" i="6" a="1"/>
  <c r="FM16" i="6" s="1"/>
  <c r="FL16" i="6" a="1"/>
  <c r="FL16" i="6" s="1"/>
  <c r="FK16" i="6" a="1"/>
  <c r="FK16" i="6" s="1"/>
  <c r="FJ16" i="6" a="1"/>
  <c r="FJ16" i="6" s="1"/>
  <c r="FI16" i="6" a="1"/>
  <c r="FI16" i="6" s="1"/>
  <c r="FH16" i="6" a="1"/>
  <c r="FH16" i="6" s="1"/>
  <c r="FG16" i="6" a="1"/>
  <c r="FG16" i="6" s="1"/>
  <c r="FF16" i="6" a="1"/>
  <c r="FF16" i="6" s="1"/>
  <c r="FE16" i="6" a="1"/>
  <c r="FE16" i="6" s="1"/>
  <c r="FD16" i="6" a="1"/>
  <c r="FD16" i="6" s="1"/>
  <c r="FC16" i="6" a="1"/>
  <c r="FC16" i="6" s="1"/>
  <c r="FB16" i="6" a="1"/>
  <c r="FB16" i="6" s="1"/>
  <c r="FA16" i="6"/>
  <c r="FA16" i="6" a="1"/>
  <c r="EZ16" i="6" a="1"/>
  <c r="EZ16" i="6" s="1"/>
  <c r="EY16" i="6" a="1"/>
  <c r="EY16" i="6" s="1"/>
  <c r="EX16" i="6" a="1"/>
  <c r="EX16" i="6" s="1"/>
  <c r="EW16" i="6" a="1"/>
  <c r="EW16" i="6" s="1"/>
  <c r="EV16" i="6" a="1"/>
  <c r="EV16" i="6" s="1"/>
  <c r="EU16" i="6" a="1"/>
  <c r="EU16" i="6" s="1"/>
  <c r="ET16" i="6" a="1"/>
  <c r="ET16" i="6" s="1"/>
  <c r="ES16" i="6" a="1"/>
  <c r="ES16" i="6" s="1"/>
  <c r="ER16" i="6" a="1"/>
  <c r="ER16" i="6" s="1"/>
  <c r="EQ16" i="6" a="1"/>
  <c r="EQ16" i="6" s="1"/>
  <c r="EP16" i="6" a="1"/>
  <c r="EP16" i="6" s="1"/>
  <c r="EO16" i="6"/>
  <c r="EO16" i="6" a="1"/>
  <c r="EN16" i="6" a="1"/>
  <c r="EN16" i="6" s="1"/>
  <c r="EM16" i="6" a="1"/>
  <c r="EM16" i="6" s="1"/>
  <c r="EL16" i="6" a="1"/>
  <c r="EL16" i="6" s="1"/>
  <c r="EK16" i="6"/>
  <c r="EK16" i="6" a="1"/>
  <c r="EJ16" i="6" a="1"/>
  <c r="EJ16" i="6" s="1"/>
  <c r="EI16" i="6" a="1"/>
  <c r="EI16" i="6" s="1"/>
  <c r="EH16" i="6" a="1"/>
  <c r="EH16" i="6" s="1"/>
  <c r="EG16" i="6" a="1"/>
  <c r="EG16" i="6" s="1"/>
  <c r="EF16" i="6" a="1"/>
  <c r="EF16" i="6" s="1"/>
  <c r="EE16" i="6" a="1"/>
  <c r="EE16" i="6" s="1"/>
  <c r="ED16" i="6" a="1"/>
  <c r="ED16" i="6" s="1"/>
  <c r="EC16" i="6" a="1"/>
  <c r="EC16" i="6" s="1"/>
  <c r="EB16" i="6" a="1"/>
  <c r="EB16" i="6" s="1"/>
  <c r="EA16" i="6" a="1"/>
  <c r="EA16" i="6" s="1"/>
  <c r="DZ16" i="6" a="1"/>
  <c r="DZ16" i="6" s="1"/>
  <c r="DY16" i="6"/>
  <c r="DY16" i="6" a="1"/>
  <c r="DX16" i="6" a="1"/>
  <c r="DX16" i="6" s="1"/>
  <c r="DW16" i="6" a="1"/>
  <c r="DW16" i="6" s="1"/>
  <c r="DV16" i="6" a="1"/>
  <c r="DV16" i="6" s="1"/>
  <c r="DU16" i="6"/>
  <c r="DU16" i="6" a="1"/>
  <c r="DT16" i="6" a="1"/>
  <c r="DT16" i="6" s="1"/>
  <c r="DS16" i="6" a="1"/>
  <c r="DS16" i="6" s="1"/>
  <c r="DR16" i="6" a="1"/>
  <c r="DR16" i="6" s="1"/>
  <c r="DQ16" i="6" a="1"/>
  <c r="DQ16" i="6" s="1"/>
  <c r="DP16" i="6" a="1"/>
  <c r="DP16" i="6" s="1"/>
  <c r="DO16" i="6" a="1"/>
  <c r="DO16" i="6" s="1"/>
  <c r="DN16" i="6" a="1"/>
  <c r="DN16" i="6" s="1"/>
  <c r="DM16" i="6" a="1"/>
  <c r="DM16" i="6" s="1"/>
  <c r="DL16" i="6" a="1"/>
  <c r="DL16" i="6" s="1"/>
  <c r="DK16" i="6" a="1"/>
  <c r="DK16" i="6" s="1"/>
  <c r="DJ16" i="6" a="1"/>
  <c r="DJ16" i="6" s="1"/>
  <c r="DI16" i="6"/>
  <c r="DI16" i="6" a="1"/>
  <c r="DH16" i="6" a="1"/>
  <c r="DH16" i="6" s="1"/>
  <c r="DG16" i="6" a="1"/>
  <c r="DG16" i="6" s="1"/>
  <c r="DF16" i="6" a="1"/>
  <c r="DF16" i="6" s="1"/>
  <c r="DE16" i="6"/>
  <c r="DE16" i="6" a="1"/>
  <c r="DD16" i="6" a="1"/>
  <c r="DD16" i="6" s="1"/>
  <c r="DC16" i="6" a="1"/>
  <c r="DC16" i="6" s="1"/>
  <c r="DB16" i="6" a="1"/>
  <c r="DB16" i="6" s="1"/>
  <c r="DA16" i="6" a="1"/>
  <c r="DA16" i="6" s="1"/>
  <c r="CZ16" i="6" a="1"/>
  <c r="CZ16" i="6" s="1"/>
  <c r="CY16" i="6" a="1"/>
  <c r="CY16" i="6" s="1"/>
  <c r="CX16" i="6" a="1"/>
  <c r="CX16" i="6" s="1"/>
  <c r="CW16" i="6" a="1"/>
  <c r="CW16" i="6" s="1"/>
  <c r="CV16" i="6" a="1"/>
  <c r="CV16" i="6" s="1"/>
  <c r="CU16" i="6" a="1"/>
  <c r="CU16" i="6" s="1"/>
  <c r="CT16" i="6" a="1"/>
  <c r="CT16" i="6" s="1"/>
  <c r="CS16" i="6" a="1"/>
  <c r="CS16" i="6" s="1"/>
  <c r="CR16" i="6" a="1"/>
  <c r="CR16" i="6" s="1"/>
  <c r="CQ16" i="6" a="1"/>
  <c r="CQ16" i="6" s="1"/>
  <c r="CP16" i="6" a="1"/>
  <c r="CP16" i="6" s="1"/>
  <c r="CO16" i="6" a="1"/>
  <c r="CO16" i="6" s="1"/>
  <c r="CN16" i="6" a="1"/>
  <c r="CN16" i="6" s="1"/>
  <c r="CM16" i="6" a="1"/>
  <c r="CM16" i="6" s="1"/>
  <c r="CL16" i="6" a="1"/>
  <c r="CL16" i="6" s="1"/>
  <c r="CK16" i="6" a="1"/>
  <c r="CK16" i="6" s="1"/>
  <c r="CJ16" i="6" a="1"/>
  <c r="CJ16" i="6" s="1"/>
  <c r="CI16" i="6" a="1"/>
  <c r="CI16" i="6" s="1"/>
  <c r="CH16" i="6" a="1"/>
  <c r="CH16" i="6" s="1"/>
  <c r="CG16" i="6" a="1"/>
  <c r="CG16" i="6" s="1"/>
  <c r="CF16" i="6" a="1"/>
  <c r="CF16" i="6" s="1"/>
  <c r="CE16" i="6" a="1"/>
  <c r="CE16" i="6" s="1"/>
  <c r="CD16" i="6" a="1"/>
  <c r="CD16" i="6" s="1"/>
  <c r="CC16" i="6" a="1"/>
  <c r="CC16" i="6" s="1"/>
  <c r="CB16" i="6" a="1"/>
  <c r="CB16" i="6" s="1"/>
  <c r="CA16" i="6" a="1"/>
  <c r="CA16" i="6" s="1"/>
  <c r="BZ16" i="6" a="1"/>
  <c r="BZ16" i="6" s="1"/>
  <c r="BY16" i="6" a="1"/>
  <c r="BY16" i="6" s="1"/>
  <c r="BX16" i="6" a="1"/>
  <c r="BX16" i="6" s="1"/>
  <c r="BW16" i="6" a="1"/>
  <c r="BW16" i="6" s="1"/>
  <c r="BV16" i="6" a="1"/>
  <c r="BV16" i="6" s="1"/>
  <c r="BU16" i="6" a="1"/>
  <c r="BU16" i="6" s="1"/>
  <c r="BT16" i="6" a="1"/>
  <c r="BT16" i="6" s="1"/>
  <c r="BS16" i="6" a="1"/>
  <c r="BS16" i="6" s="1"/>
  <c r="BR16" i="6" a="1"/>
  <c r="BR16" i="6" s="1"/>
  <c r="BQ16" i="6" a="1"/>
  <c r="BQ16" i="6" s="1"/>
  <c r="BP16" i="6" a="1"/>
  <c r="BP16" i="6" s="1"/>
  <c r="BO16" i="6" a="1"/>
  <c r="BO16" i="6" s="1"/>
  <c r="BN16" i="6" a="1"/>
  <c r="BN16" i="6" s="1"/>
  <c r="BM16" i="6" a="1"/>
  <c r="BM16" i="6" s="1"/>
  <c r="BL16" i="6" a="1"/>
  <c r="BL16" i="6" s="1"/>
  <c r="BK16" i="6" a="1"/>
  <c r="BK16" i="6" s="1"/>
  <c r="BJ16" i="6" a="1"/>
  <c r="BJ16" i="6" s="1"/>
  <c r="BI16" i="6" a="1"/>
  <c r="BI16" i="6" s="1"/>
  <c r="BH16" i="6" a="1"/>
  <c r="BH16" i="6" s="1"/>
  <c r="BG16" i="6" a="1"/>
  <c r="BG16" i="6" s="1"/>
  <c r="BF16" i="6" a="1"/>
  <c r="BF16" i="6" s="1"/>
  <c r="BE16" i="6" a="1"/>
  <c r="BE16" i="6" s="1"/>
  <c r="BD16" i="6" a="1"/>
  <c r="BD16" i="6" s="1"/>
  <c r="BC16" i="6" a="1"/>
  <c r="BC16" i="6" s="1"/>
  <c r="BB16" i="6" a="1"/>
  <c r="BB16" i="6" s="1"/>
  <c r="BA16" i="6" a="1"/>
  <c r="BA16" i="6" s="1"/>
  <c r="AZ16" i="6" a="1"/>
  <c r="AZ16" i="6" s="1"/>
  <c r="AY16" i="6" a="1"/>
  <c r="AY16" i="6" s="1"/>
  <c r="AX16" i="6" a="1"/>
  <c r="AX16" i="6" s="1"/>
  <c r="AW16" i="6" a="1"/>
  <c r="AW16" i="6" s="1"/>
  <c r="AV16" i="6" a="1"/>
  <c r="AV16" i="6" s="1"/>
  <c r="AU16" i="6" a="1"/>
  <c r="AU16" i="6" s="1"/>
  <c r="AT16" i="6" a="1"/>
  <c r="AT16" i="6" s="1"/>
  <c r="AN16" i="6"/>
  <c r="AM16" i="6"/>
  <c r="AC16" i="6" s="1"/>
  <c r="AK16" i="6"/>
  <c r="AE16" i="6"/>
  <c r="AD16" i="6"/>
  <c r="Z16" i="6"/>
  <c r="X16" i="6"/>
  <c r="T16" i="6"/>
  <c r="S16" i="6"/>
  <c r="O16" i="6"/>
  <c r="N16" i="6"/>
  <c r="J16" i="6"/>
  <c r="H16" i="6"/>
  <c r="IK15" i="6"/>
  <c r="IK15" i="6" a="1"/>
  <c r="IJ15" i="6" a="1"/>
  <c r="IJ15" i="6" s="1"/>
  <c r="II15" i="6"/>
  <c r="II15" i="6" a="1"/>
  <c r="IH15" i="6" a="1"/>
  <c r="IH15" i="6" s="1"/>
  <c r="IG15" i="6"/>
  <c r="IG15" i="6" a="1"/>
  <c r="IF15" i="6" a="1"/>
  <c r="IF15" i="6" s="1"/>
  <c r="IE15" i="6"/>
  <c r="IE15" i="6" a="1"/>
  <c r="ID15" i="6" a="1"/>
  <c r="ID15" i="6" s="1"/>
  <c r="IC15" i="6"/>
  <c r="IC15" i="6" a="1"/>
  <c r="IB15" i="6" a="1"/>
  <c r="IB15" i="6" s="1"/>
  <c r="IA15" i="6"/>
  <c r="IA15" i="6" a="1"/>
  <c r="HZ15" i="6" a="1"/>
  <c r="HZ15" i="6" s="1"/>
  <c r="HY15" i="6"/>
  <c r="HY15" i="6" a="1"/>
  <c r="HX15" i="6" a="1"/>
  <c r="HX15" i="6" s="1"/>
  <c r="HW15" i="6"/>
  <c r="HW15" i="6" a="1"/>
  <c r="HV15" i="6" a="1"/>
  <c r="HV15" i="6" s="1"/>
  <c r="HU15" i="6"/>
  <c r="HU15" i="6" a="1"/>
  <c r="HT15" i="6" a="1"/>
  <c r="HT15" i="6" s="1"/>
  <c r="HS15" i="6"/>
  <c r="HS15" i="6" a="1"/>
  <c r="HR15" i="6" a="1"/>
  <c r="HR15" i="6" s="1"/>
  <c r="HQ15" i="6"/>
  <c r="HQ15" i="6" a="1"/>
  <c r="HP15" i="6" a="1"/>
  <c r="HP15" i="6" s="1"/>
  <c r="HO15" i="6"/>
  <c r="HO15" i="6" a="1"/>
  <c r="HN15" i="6" a="1"/>
  <c r="HN15" i="6" s="1"/>
  <c r="HM15" i="6"/>
  <c r="HM15" i="6" a="1"/>
  <c r="HL15" i="6" a="1"/>
  <c r="HL15" i="6" s="1"/>
  <c r="HK15" i="6"/>
  <c r="HK15" i="6" a="1"/>
  <c r="HJ15" i="6" a="1"/>
  <c r="HJ15" i="6" s="1"/>
  <c r="HI15" i="6"/>
  <c r="HI15" i="6" a="1"/>
  <c r="HH15" i="6" a="1"/>
  <c r="HH15" i="6" s="1"/>
  <c r="HG15" i="6"/>
  <c r="HG15" i="6" a="1"/>
  <c r="HF15" i="6" a="1"/>
  <c r="HF15" i="6" s="1"/>
  <c r="HE15" i="6"/>
  <c r="HE15" i="6" a="1"/>
  <c r="HD15" i="6" a="1"/>
  <c r="HD15" i="6" s="1"/>
  <c r="HC15" i="6"/>
  <c r="HC15" i="6" a="1"/>
  <c r="HB15" i="6" a="1"/>
  <c r="HB15" i="6" s="1"/>
  <c r="HA15" i="6"/>
  <c r="HA15" i="6" a="1"/>
  <c r="GZ15" i="6" a="1"/>
  <c r="GZ15" i="6" s="1"/>
  <c r="GY15" i="6"/>
  <c r="GY15" i="6" a="1"/>
  <c r="GX15" i="6" a="1"/>
  <c r="GX15" i="6" s="1"/>
  <c r="GW15" i="6"/>
  <c r="GW15" i="6" a="1"/>
  <c r="GV15" i="6" a="1"/>
  <c r="GV15" i="6" s="1"/>
  <c r="GU15" i="6"/>
  <c r="GU15" i="6" a="1"/>
  <c r="GT15" i="6" a="1"/>
  <c r="GT15" i="6" s="1"/>
  <c r="GS15" i="6"/>
  <c r="GS15" i="6" a="1"/>
  <c r="GR15" i="6" a="1"/>
  <c r="GR15" i="6" s="1"/>
  <c r="GQ15" i="6"/>
  <c r="GQ15" i="6" a="1"/>
  <c r="GP15" i="6" a="1"/>
  <c r="GP15" i="6" s="1"/>
  <c r="GO15" i="6"/>
  <c r="GO15" i="6" a="1"/>
  <c r="GN15" i="6" a="1"/>
  <c r="GN15" i="6" s="1"/>
  <c r="GM15" i="6"/>
  <c r="GM15" i="6" a="1"/>
  <c r="GL15" i="6" a="1"/>
  <c r="GL15" i="6" s="1"/>
  <c r="GK15" i="6"/>
  <c r="GK15" i="6" a="1"/>
  <c r="GJ15" i="6" a="1"/>
  <c r="GJ15" i="6" s="1"/>
  <c r="GI15" i="6"/>
  <c r="GI15" i="6" a="1"/>
  <c r="GH15" i="6" a="1"/>
  <c r="GH15" i="6" s="1"/>
  <c r="GG15" i="6"/>
  <c r="GG15" i="6" a="1"/>
  <c r="GF15" i="6" a="1"/>
  <c r="GF15" i="6" s="1"/>
  <c r="GE15" i="6"/>
  <c r="GE15" i="6" a="1"/>
  <c r="GD15" i="6" a="1"/>
  <c r="GD15" i="6" s="1"/>
  <c r="GC15" i="6"/>
  <c r="GC15" i="6" a="1"/>
  <c r="GB15" i="6" a="1"/>
  <c r="GB15" i="6" s="1"/>
  <c r="GA15" i="6"/>
  <c r="GA15" i="6" a="1"/>
  <c r="FZ15" i="6" a="1"/>
  <c r="FZ15" i="6" s="1"/>
  <c r="FY15" i="6"/>
  <c r="FY15" i="6" a="1"/>
  <c r="FX15" i="6" a="1"/>
  <c r="FX15" i="6" s="1"/>
  <c r="FW15" i="6" a="1"/>
  <c r="FW15" i="6" s="1"/>
  <c r="FV15" i="6" a="1"/>
  <c r="FV15" i="6" s="1"/>
  <c r="FU15" i="6" a="1"/>
  <c r="FU15" i="6" s="1"/>
  <c r="FT15" i="6" a="1"/>
  <c r="FT15" i="6" s="1"/>
  <c r="FS15" i="6" a="1"/>
  <c r="FS15" i="6" s="1"/>
  <c r="FR15" i="6" a="1"/>
  <c r="FR15" i="6" s="1"/>
  <c r="FQ15" i="6" a="1"/>
  <c r="FQ15" i="6" s="1"/>
  <c r="FP15" i="6"/>
  <c r="FP15" i="6" a="1"/>
  <c r="FO15" i="6" a="1"/>
  <c r="FO15" i="6" s="1"/>
  <c r="FN15" i="6" a="1"/>
  <c r="FN15" i="6" s="1"/>
  <c r="FM15" i="6" a="1"/>
  <c r="FM15" i="6" s="1"/>
  <c r="FL15" i="6"/>
  <c r="FL15" i="6" a="1"/>
  <c r="FK15" i="6" a="1"/>
  <c r="FK15" i="6" s="1"/>
  <c r="FJ15" i="6" a="1"/>
  <c r="FJ15" i="6" s="1"/>
  <c r="FI15" i="6" a="1"/>
  <c r="FI15" i="6" s="1"/>
  <c r="FH15" i="6" a="1"/>
  <c r="FH15" i="6" s="1"/>
  <c r="FG15" i="6" a="1"/>
  <c r="FG15" i="6" s="1"/>
  <c r="FF15" i="6" a="1"/>
  <c r="FF15" i="6" s="1"/>
  <c r="FE15" i="6" a="1"/>
  <c r="FE15" i="6" s="1"/>
  <c r="FD15" i="6" a="1"/>
  <c r="FD15" i="6" s="1"/>
  <c r="FC15" i="6" a="1"/>
  <c r="FC15" i="6" s="1"/>
  <c r="FB15" i="6" a="1"/>
  <c r="FB15" i="6" s="1"/>
  <c r="FA15" i="6" a="1"/>
  <c r="FA15" i="6" s="1"/>
  <c r="EZ15" i="6"/>
  <c r="EZ15" i="6" a="1"/>
  <c r="EY15" i="6" a="1"/>
  <c r="EY15" i="6" s="1"/>
  <c r="EX15" i="6" a="1"/>
  <c r="EX15" i="6" s="1"/>
  <c r="EW15" i="6" a="1"/>
  <c r="EW15" i="6" s="1"/>
  <c r="EV15" i="6"/>
  <c r="EV15" i="6" a="1"/>
  <c r="EU15" i="6" a="1"/>
  <c r="EU15" i="6" s="1"/>
  <c r="ET15" i="6" a="1"/>
  <c r="ET15" i="6" s="1"/>
  <c r="ES15" i="6" a="1"/>
  <c r="ES15" i="6" s="1"/>
  <c r="ER15" i="6" a="1"/>
  <c r="ER15" i="6" s="1"/>
  <c r="EQ15" i="6" a="1"/>
  <c r="EQ15" i="6" s="1"/>
  <c r="EP15" i="6" a="1"/>
  <c r="EP15" i="6" s="1"/>
  <c r="EO15" i="6" a="1"/>
  <c r="EO15" i="6" s="1"/>
  <c r="EN15" i="6" a="1"/>
  <c r="EN15" i="6" s="1"/>
  <c r="EM15" i="6" a="1"/>
  <c r="EM15" i="6" s="1"/>
  <c r="EL15" i="6" a="1"/>
  <c r="EL15" i="6" s="1"/>
  <c r="EK15" i="6" a="1"/>
  <c r="EK15" i="6" s="1"/>
  <c r="EJ15" i="6"/>
  <c r="EJ15" i="6" a="1"/>
  <c r="EI15" i="6" a="1"/>
  <c r="EI15" i="6" s="1"/>
  <c r="EH15" i="6" a="1"/>
  <c r="EH15" i="6" s="1"/>
  <c r="EG15" i="6" a="1"/>
  <c r="EG15" i="6" s="1"/>
  <c r="EF15" i="6"/>
  <c r="EF15" i="6" a="1"/>
  <c r="EE15" i="6" a="1"/>
  <c r="EE15" i="6" s="1"/>
  <c r="ED15" i="6" a="1"/>
  <c r="ED15" i="6" s="1"/>
  <c r="EC15" i="6" a="1"/>
  <c r="EC15" i="6" s="1"/>
  <c r="EB15" i="6" a="1"/>
  <c r="EB15" i="6" s="1"/>
  <c r="EA15" i="6" a="1"/>
  <c r="EA15" i="6" s="1"/>
  <c r="DZ15" i="6" a="1"/>
  <c r="DZ15" i="6" s="1"/>
  <c r="DY15" i="6" a="1"/>
  <c r="DY15" i="6" s="1"/>
  <c r="DX15" i="6" a="1"/>
  <c r="DX15" i="6" s="1"/>
  <c r="DW15" i="6" a="1"/>
  <c r="DW15" i="6" s="1"/>
  <c r="DV15" i="6" a="1"/>
  <c r="DV15" i="6" s="1"/>
  <c r="DU15" i="6" a="1"/>
  <c r="DU15" i="6" s="1"/>
  <c r="DT15" i="6" a="1"/>
  <c r="DT15" i="6" s="1"/>
  <c r="DS15" i="6" a="1"/>
  <c r="DS15" i="6" s="1"/>
  <c r="DR15" i="6" a="1"/>
  <c r="DR15" i="6" s="1"/>
  <c r="DQ15" i="6" a="1"/>
  <c r="DQ15" i="6" s="1"/>
  <c r="DP15" i="6" a="1"/>
  <c r="DP15" i="6" s="1"/>
  <c r="DO15" i="6" a="1"/>
  <c r="DO15" i="6" s="1"/>
  <c r="DN15" i="6" a="1"/>
  <c r="DN15" i="6" s="1"/>
  <c r="DM15" i="6" a="1"/>
  <c r="DM15" i="6" s="1"/>
  <c r="DL15" i="6" a="1"/>
  <c r="DL15" i="6" s="1"/>
  <c r="DK15" i="6" a="1"/>
  <c r="DK15" i="6" s="1"/>
  <c r="DJ15" i="6" a="1"/>
  <c r="DJ15" i="6" s="1"/>
  <c r="DI15" i="6" a="1"/>
  <c r="DI15" i="6" s="1"/>
  <c r="DH15" i="6" a="1"/>
  <c r="DH15" i="6" s="1"/>
  <c r="DG15" i="6" a="1"/>
  <c r="DG15" i="6" s="1"/>
  <c r="DF15" i="6" a="1"/>
  <c r="DF15" i="6" s="1"/>
  <c r="DE15" i="6" a="1"/>
  <c r="DE15" i="6" s="1"/>
  <c r="DD15" i="6" a="1"/>
  <c r="DD15" i="6" s="1"/>
  <c r="DC15" i="6" a="1"/>
  <c r="DC15" i="6" s="1"/>
  <c r="DB15" i="6" a="1"/>
  <c r="DB15" i="6" s="1"/>
  <c r="DA15" i="6" a="1"/>
  <c r="DA15" i="6" s="1"/>
  <c r="CZ15" i="6" a="1"/>
  <c r="CZ15" i="6" s="1"/>
  <c r="CY15" i="6" a="1"/>
  <c r="CY15" i="6" s="1"/>
  <c r="CX15" i="6" a="1"/>
  <c r="CX15" i="6" s="1"/>
  <c r="CW15" i="6" a="1"/>
  <c r="CW15" i="6" s="1"/>
  <c r="CV15" i="6" a="1"/>
  <c r="CV15" i="6" s="1"/>
  <c r="CU15" i="6" a="1"/>
  <c r="CU15" i="6" s="1"/>
  <c r="CT15" i="6" a="1"/>
  <c r="CT15" i="6" s="1"/>
  <c r="CS15" i="6" a="1"/>
  <c r="CS15" i="6" s="1"/>
  <c r="CR15" i="6" a="1"/>
  <c r="CR15" i="6" s="1"/>
  <c r="CQ15" i="6" a="1"/>
  <c r="CQ15" i="6" s="1"/>
  <c r="CP15" i="6" a="1"/>
  <c r="CP15" i="6" s="1"/>
  <c r="CO15" i="6" a="1"/>
  <c r="CO15" i="6" s="1"/>
  <c r="CN15" i="6" a="1"/>
  <c r="CN15" i="6" s="1"/>
  <c r="CM15" i="6" a="1"/>
  <c r="CM15" i="6" s="1"/>
  <c r="CL15" i="6" a="1"/>
  <c r="CL15" i="6" s="1"/>
  <c r="CK15" i="6" a="1"/>
  <c r="CK15" i="6" s="1"/>
  <c r="CJ15" i="6" a="1"/>
  <c r="CJ15" i="6" s="1"/>
  <c r="CI15" i="6" a="1"/>
  <c r="CI15" i="6" s="1"/>
  <c r="CH15" i="6" a="1"/>
  <c r="CH15" i="6" s="1"/>
  <c r="CG15" i="6" a="1"/>
  <c r="CG15" i="6" s="1"/>
  <c r="CF15" i="6" a="1"/>
  <c r="CF15" i="6" s="1"/>
  <c r="CE15" i="6" a="1"/>
  <c r="CE15" i="6" s="1"/>
  <c r="CD15" i="6" a="1"/>
  <c r="CD15" i="6" s="1"/>
  <c r="CC15" i="6" a="1"/>
  <c r="CC15" i="6" s="1"/>
  <c r="CB15" i="6" a="1"/>
  <c r="CB15" i="6" s="1"/>
  <c r="CA15" i="6" a="1"/>
  <c r="CA15" i="6" s="1"/>
  <c r="BZ15" i="6" a="1"/>
  <c r="BZ15" i="6" s="1"/>
  <c r="BY15" i="6" a="1"/>
  <c r="BY15" i="6" s="1"/>
  <c r="BX15" i="6" a="1"/>
  <c r="BX15" i="6" s="1"/>
  <c r="BW15" i="6" a="1"/>
  <c r="BW15" i="6" s="1"/>
  <c r="BV15" i="6" a="1"/>
  <c r="BV15" i="6" s="1"/>
  <c r="BU15" i="6" a="1"/>
  <c r="BU15" i="6" s="1"/>
  <c r="BT15" i="6" a="1"/>
  <c r="BT15" i="6" s="1"/>
  <c r="BS15" i="6" a="1"/>
  <c r="BS15" i="6" s="1"/>
  <c r="BR15" i="6" a="1"/>
  <c r="BR15" i="6" s="1"/>
  <c r="BQ15" i="6" a="1"/>
  <c r="BQ15" i="6" s="1"/>
  <c r="BP15" i="6" a="1"/>
  <c r="BP15" i="6" s="1"/>
  <c r="BO15" i="6" a="1"/>
  <c r="BO15" i="6" s="1"/>
  <c r="BN15" i="6" a="1"/>
  <c r="BN15" i="6" s="1"/>
  <c r="BM15" i="6" a="1"/>
  <c r="BM15" i="6" s="1"/>
  <c r="BL15" i="6" a="1"/>
  <c r="BL15" i="6" s="1"/>
  <c r="BK15" i="6" a="1"/>
  <c r="BK15" i="6" s="1"/>
  <c r="BJ15" i="6" a="1"/>
  <c r="BJ15" i="6" s="1"/>
  <c r="BI15" i="6" a="1"/>
  <c r="BI15" i="6" s="1"/>
  <c r="BH15" i="6" a="1"/>
  <c r="BH15" i="6" s="1"/>
  <c r="BG15" i="6" a="1"/>
  <c r="BG15" i="6" s="1"/>
  <c r="BF15" i="6" a="1"/>
  <c r="BF15" i="6" s="1"/>
  <c r="BE15" i="6" a="1"/>
  <c r="BE15" i="6" s="1"/>
  <c r="BD15" i="6" a="1"/>
  <c r="BD15" i="6" s="1"/>
  <c r="BC15" i="6" a="1"/>
  <c r="BC15" i="6" s="1"/>
  <c r="BB15" i="6" a="1"/>
  <c r="BB15" i="6" s="1"/>
  <c r="BA15" i="6" a="1"/>
  <c r="BA15" i="6" s="1"/>
  <c r="AZ15" i="6" a="1"/>
  <c r="AZ15" i="6" s="1"/>
  <c r="AY15" i="6" a="1"/>
  <c r="AY15" i="6" s="1"/>
  <c r="AX15" i="6" a="1"/>
  <c r="AX15" i="6" s="1"/>
  <c r="AW15" i="6" a="1"/>
  <c r="AW15" i="6" s="1"/>
  <c r="AV15" i="6" a="1"/>
  <c r="AV15" i="6" s="1"/>
  <c r="AU15" i="6" a="1"/>
  <c r="AU15" i="6" s="1"/>
  <c r="AT15" i="6" a="1"/>
  <c r="AT15" i="6" s="1"/>
  <c r="AM15" i="6"/>
  <c r="AC15" i="6" s="1"/>
  <c r="AK15" i="6"/>
  <c r="AA15" i="6"/>
  <c r="P15" i="6"/>
  <c r="F15" i="6"/>
  <c r="IK14" i="6" a="1"/>
  <c r="IK14" i="6" s="1"/>
  <c r="IJ14" i="6" a="1"/>
  <c r="IJ14" i="6" s="1"/>
  <c r="II14" i="6" a="1"/>
  <c r="II14" i="6" s="1"/>
  <c r="IH14" i="6" a="1"/>
  <c r="IH14" i="6" s="1"/>
  <c r="IG14" i="6" a="1"/>
  <c r="IG14" i="6" s="1"/>
  <c r="IF14" i="6" a="1"/>
  <c r="IF14" i="6" s="1"/>
  <c r="IE14" i="6" a="1"/>
  <c r="IE14" i="6" s="1"/>
  <c r="ID14" i="6" a="1"/>
  <c r="ID14" i="6" s="1"/>
  <c r="IC14" i="6" a="1"/>
  <c r="IC14" i="6" s="1"/>
  <c r="IB14" i="6" a="1"/>
  <c r="IB14" i="6" s="1"/>
  <c r="IA14" i="6" a="1"/>
  <c r="IA14" i="6" s="1"/>
  <c r="HZ14" i="6" a="1"/>
  <c r="HZ14" i="6" s="1"/>
  <c r="HY14" i="6" a="1"/>
  <c r="HY14" i="6" s="1"/>
  <c r="HX14" i="6" a="1"/>
  <c r="HX14" i="6" s="1"/>
  <c r="HW14" i="6" a="1"/>
  <c r="HW14" i="6" s="1"/>
  <c r="HV14" i="6" a="1"/>
  <c r="HV14" i="6" s="1"/>
  <c r="HU14" i="6" a="1"/>
  <c r="HU14" i="6" s="1"/>
  <c r="HT14" i="6" a="1"/>
  <c r="HT14" i="6" s="1"/>
  <c r="HS14" i="6" a="1"/>
  <c r="HS14" i="6" s="1"/>
  <c r="HR14" i="6" a="1"/>
  <c r="HR14" i="6" s="1"/>
  <c r="HQ14" i="6" a="1"/>
  <c r="HQ14" i="6" s="1"/>
  <c r="HP14" i="6" a="1"/>
  <c r="HP14" i="6" s="1"/>
  <c r="HO14" i="6" a="1"/>
  <c r="HO14" i="6" s="1"/>
  <c r="HN14" i="6" a="1"/>
  <c r="HN14" i="6" s="1"/>
  <c r="HM14" i="6" a="1"/>
  <c r="HM14" i="6" s="1"/>
  <c r="HL14" i="6" a="1"/>
  <c r="HL14" i="6" s="1"/>
  <c r="HK14" i="6" a="1"/>
  <c r="HK14" i="6" s="1"/>
  <c r="HJ14" i="6" a="1"/>
  <c r="HJ14" i="6" s="1"/>
  <c r="HI14" i="6" a="1"/>
  <c r="HI14" i="6" s="1"/>
  <c r="HH14" i="6" a="1"/>
  <c r="HH14" i="6" s="1"/>
  <c r="HG14" i="6" a="1"/>
  <c r="HG14" i="6" s="1"/>
  <c r="HF14" i="6" a="1"/>
  <c r="HF14" i="6" s="1"/>
  <c r="HE14" i="6" a="1"/>
  <c r="HE14" i="6" s="1"/>
  <c r="HD14" i="6" a="1"/>
  <c r="HD14" i="6" s="1"/>
  <c r="HC14" i="6" a="1"/>
  <c r="HC14" i="6" s="1"/>
  <c r="HB14" i="6" a="1"/>
  <c r="HB14" i="6" s="1"/>
  <c r="HA14" i="6" a="1"/>
  <c r="HA14" i="6" s="1"/>
  <c r="GZ14" i="6" a="1"/>
  <c r="GZ14" i="6" s="1"/>
  <c r="GY14" i="6" a="1"/>
  <c r="GY14" i="6" s="1"/>
  <c r="GX14" i="6" a="1"/>
  <c r="GX14" i="6" s="1"/>
  <c r="GW14" i="6" a="1"/>
  <c r="GW14" i="6" s="1"/>
  <c r="GV14" i="6" a="1"/>
  <c r="GV14" i="6" s="1"/>
  <c r="GU14" i="6" a="1"/>
  <c r="GU14" i="6" s="1"/>
  <c r="GT14" i="6" a="1"/>
  <c r="GT14" i="6" s="1"/>
  <c r="GS14" i="6" a="1"/>
  <c r="GS14" i="6" s="1"/>
  <c r="GR14" i="6" a="1"/>
  <c r="GR14" i="6" s="1"/>
  <c r="GQ14" i="6" a="1"/>
  <c r="GQ14" i="6" s="1"/>
  <c r="GP14" i="6" a="1"/>
  <c r="GP14" i="6" s="1"/>
  <c r="GO14" i="6" a="1"/>
  <c r="GO14" i="6" s="1"/>
  <c r="GN14" i="6" a="1"/>
  <c r="GN14" i="6" s="1"/>
  <c r="GM14" i="6" a="1"/>
  <c r="GM14" i="6" s="1"/>
  <c r="GL14" i="6" a="1"/>
  <c r="GL14" i="6" s="1"/>
  <c r="GK14" i="6" a="1"/>
  <c r="GK14" i="6" s="1"/>
  <c r="GJ14" i="6" a="1"/>
  <c r="GJ14" i="6" s="1"/>
  <c r="GI14" i="6" a="1"/>
  <c r="GI14" i="6" s="1"/>
  <c r="GH14" i="6" a="1"/>
  <c r="GH14" i="6" s="1"/>
  <c r="GG14" i="6" a="1"/>
  <c r="GG14" i="6" s="1"/>
  <c r="GF14" i="6" a="1"/>
  <c r="GF14" i="6" s="1"/>
  <c r="GE14" i="6" a="1"/>
  <c r="GE14" i="6" s="1"/>
  <c r="GD14" i="6" a="1"/>
  <c r="GD14" i="6" s="1"/>
  <c r="GC14" i="6" a="1"/>
  <c r="GC14" i="6" s="1"/>
  <c r="GB14" i="6" a="1"/>
  <c r="GB14" i="6" s="1"/>
  <c r="GA14" i="6" a="1"/>
  <c r="GA14" i="6" s="1"/>
  <c r="FZ14" i="6" a="1"/>
  <c r="FZ14" i="6" s="1"/>
  <c r="FY14" i="6" a="1"/>
  <c r="FY14" i="6" s="1"/>
  <c r="FX14" i="6" a="1"/>
  <c r="FX14" i="6" s="1"/>
  <c r="FW14" i="6" a="1"/>
  <c r="FW14" i="6" s="1"/>
  <c r="FV14" i="6" a="1"/>
  <c r="FV14" i="6" s="1"/>
  <c r="FU14" i="6" a="1"/>
  <c r="FU14" i="6" s="1"/>
  <c r="FT14" i="6" a="1"/>
  <c r="FT14" i="6" s="1"/>
  <c r="FS14" i="6" a="1"/>
  <c r="FS14" i="6" s="1"/>
  <c r="FR14" i="6" a="1"/>
  <c r="FR14" i="6" s="1"/>
  <c r="FQ14" i="6" a="1"/>
  <c r="FQ14" i="6" s="1"/>
  <c r="FP14" i="6" a="1"/>
  <c r="FP14" i="6" s="1"/>
  <c r="FO14" i="6" a="1"/>
  <c r="FO14" i="6" s="1"/>
  <c r="FN14" i="6"/>
  <c r="FN14" i="6" a="1"/>
  <c r="FM14" i="6" a="1"/>
  <c r="FM14" i="6" s="1"/>
  <c r="FL14" i="6" a="1"/>
  <c r="FL14" i="6" s="1"/>
  <c r="FK14" i="6" a="1"/>
  <c r="FK14" i="6" s="1"/>
  <c r="FJ14" i="6"/>
  <c r="FJ14" i="6" a="1"/>
  <c r="FI14" i="6" a="1"/>
  <c r="FI14" i="6" s="1"/>
  <c r="FH14" i="6" a="1"/>
  <c r="FH14" i="6" s="1"/>
  <c r="FG14" i="6" a="1"/>
  <c r="FG14" i="6" s="1"/>
  <c r="FF14" i="6" a="1"/>
  <c r="FF14" i="6" s="1"/>
  <c r="FE14" i="6" a="1"/>
  <c r="FE14" i="6" s="1"/>
  <c r="FD14" i="6" a="1"/>
  <c r="FD14" i="6" s="1"/>
  <c r="FC14" i="6" a="1"/>
  <c r="FC14" i="6" s="1"/>
  <c r="FB14" i="6" a="1"/>
  <c r="FB14" i="6" s="1"/>
  <c r="FA14" i="6" a="1"/>
  <c r="FA14" i="6" s="1"/>
  <c r="EZ14" i="6" a="1"/>
  <c r="EZ14" i="6" s="1"/>
  <c r="EY14" i="6" a="1"/>
  <c r="EY14" i="6" s="1"/>
  <c r="EX14" i="6"/>
  <c r="EX14" i="6" a="1"/>
  <c r="EW14" i="6" a="1"/>
  <c r="EW14" i="6" s="1"/>
  <c r="EV14" i="6" a="1"/>
  <c r="EV14" i="6" s="1"/>
  <c r="EU14" i="6" a="1"/>
  <c r="EU14" i="6" s="1"/>
  <c r="ET14" i="6"/>
  <c r="ET14" i="6" a="1"/>
  <c r="ES14" i="6" a="1"/>
  <c r="ES14" i="6" s="1"/>
  <c r="ER14" i="6" a="1"/>
  <c r="ER14" i="6" s="1"/>
  <c r="EQ14" i="6" a="1"/>
  <c r="EQ14" i="6" s="1"/>
  <c r="EP14" i="6" a="1"/>
  <c r="EP14" i="6" s="1"/>
  <c r="EO14" i="6" a="1"/>
  <c r="EO14" i="6" s="1"/>
  <c r="EN14" i="6" a="1"/>
  <c r="EN14" i="6" s="1"/>
  <c r="EM14" i="6" a="1"/>
  <c r="EM14" i="6" s="1"/>
  <c r="EL14" i="6" a="1"/>
  <c r="EL14" i="6" s="1"/>
  <c r="EK14" i="6" a="1"/>
  <c r="EK14" i="6" s="1"/>
  <c r="EJ14" i="6" a="1"/>
  <c r="EJ14" i="6" s="1"/>
  <c r="EI14" i="6" a="1"/>
  <c r="EI14" i="6" s="1"/>
  <c r="EH14" i="6"/>
  <c r="EH14" i="6" a="1"/>
  <c r="EG14" i="6" a="1"/>
  <c r="EG14" i="6" s="1"/>
  <c r="EF14" i="6" a="1"/>
  <c r="EF14" i="6" s="1"/>
  <c r="EE14" i="6" a="1"/>
  <c r="EE14" i="6" s="1"/>
  <c r="ED14" i="6"/>
  <c r="ED14" i="6" a="1"/>
  <c r="EC14" i="6" a="1"/>
  <c r="EC14" i="6" s="1"/>
  <c r="EB14" i="6" a="1"/>
  <c r="EB14" i="6" s="1"/>
  <c r="EA14" i="6" a="1"/>
  <c r="EA14" i="6" s="1"/>
  <c r="DZ14" i="6" a="1"/>
  <c r="DZ14" i="6" s="1"/>
  <c r="DY14" i="6" a="1"/>
  <c r="DY14" i="6" s="1"/>
  <c r="DX14" i="6" a="1"/>
  <c r="DX14" i="6" s="1"/>
  <c r="DW14" i="6" a="1"/>
  <c r="DW14" i="6" s="1"/>
  <c r="DV14" i="6" a="1"/>
  <c r="DV14" i="6" s="1"/>
  <c r="DU14" i="6" a="1"/>
  <c r="DU14" i="6" s="1"/>
  <c r="DT14" i="6" a="1"/>
  <c r="DT14" i="6" s="1"/>
  <c r="DS14" i="6" a="1"/>
  <c r="DS14" i="6" s="1"/>
  <c r="DR14" i="6"/>
  <c r="DR14" i="6" a="1"/>
  <c r="DQ14" i="6" a="1"/>
  <c r="DQ14" i="6" s="1"/>
  <c r="DP14" i="6" a="1"/>
  <c r="DP14" i="6" s="1"/>
  <c r="DO14" i="6" a="1"/>
  <c r="DO14" i="6" s="1"/>
  <c r="DN14" i="6"/>
  <c r="DN14" i="6" a="1"/>
  <c r="DM14" i="6" a="1"/>
  <c r="DM14" i="6" s="1"/>
  <c r="DL14" i="6" a="1"/>
  <c r="DL14" i="6" s="1"/>
  <c r="DK14" i="6" a="1"/>
  <c r="DK14" i="6" s="1"/>
  <c r="DJ14" i="6" a="1"/>
  <c r="DJ14" i="6" s="1"/>
  <c r="DI14" i="6" a="1"/>
  <c r="DI14" i="6" s="1"/>
  <c r="DH14" i="6" a="1"/>
  <c r="DH14" i="6" s="1"/>
  <c r="DG14" i="6" a="1"/>
  <c r="DG14" i="6" s="1"/>
  <c r="DF14" i="6" a="1"/>
  <c r="DF14" i="6" s="1"/>
  <c r="DE14" i="6" a="1"/>
  <c r="DE14" i="6" s="1"/>
  <c r="DD14" i="6" a="1"/>
  <c r="DD14" i="6" s="1"/>
  <c r="DC14" i="6" a="1"/>
  <c r="DC14" i="6" s="1"/>
  <c r="DB14" i="6"/>
  <c r="DB14" i="6" a="1"/>
  <c r="DA14" i="6" a="1"/>
  <c r="DA14" i="6" s="1"/>
  <c r="CZ14" i="6" a="1"/>
  <c r="CZ14" i="6" s="1"/>
  <c r="CY14" i="6" a="1"/>
  <c r="CY14" i="6" s="1"/>
  <c r="CX14" i="6"/>
  <c r="CX14" i="6" a="1"/>
  <c r="CW14" i="6" a="1"/>
  <c r="CW14" i="6" s="1"/>
  <c r="CV14" i="6" a="1"/>
  <c r="CV14" i="6" s="1"/>
  <c r="CU14" i="6" a="1"/>
  <c r="CU14" i="6" s="1"/>
  <c r="CT14" i="6" a="1"/>
  <c r="CT14" i="6" s="1"/>
  <c r="CS14" i="6" a="1"/>
  <c r="CS14" i="6" s="1"/>
  <c r="CR14" i="6" a="1"/>
  <c r="CR14" i="6" s="1"/>
  <c r="CQ14" i="6" a="1"/>
  <c r="CQ14" i="6" s="1"/>
  <c r="CP14" i="6" a="1"/>
  <c r="CP14" i="6" s="1"/>
  <c r="CO14" i="6" a="1"/>
  <c r="CO14" i="6" s="1"/>
  <c r="CN14" i="6" a="1"/>
  <c r="CN14" i="6" s="1"/>
  <c r="CM14" i="6" a="1"/>
  <c r="CM14" i="6" s="1"/>
  <c r="CL14" i="6" a="1"/>
  <c r="CL14" i="6" s="1"/>
  <c r="CK14" i="6" a="1"/>
  <c r="CK14" i="6" s="1"/>
  <c r="CJ14" i="6" a="1"/>
  <c r="CJ14" i="6" s="1"/>
  <c r="CI14" i="6" a="1"/>
  <c r="CI14" i="6" s="1"/>
  <c r="CH14" i="6" a="1"/>
  <c r="CH14" i="6" s="1"/>
  <c r="CG14" i="6" a="1"/>
  <c r="CG14" i="6" s="1"/>
  <c r="CF14" i="6" a="1"/>
  <c r="CF14" i="6" s="1"/>
  <c r="CE14" i="6" a="1"/>
  <c r="CE14" i="6" s="1"/>
  <c r="CD14" i="6" a="1"/>
  <c r="CD14" i="6" s="1"/>
  <c r="CC14" i="6" a="1"/>
  <c r="CC14" i="6" s="1"/>
  <c r="CB14" i="6" a="1"/>
  <c r="CB14" i="6" s="1"/>
  <c r="CA14" i="6" a="1"/>
  <c r="CA14" i="6" s="1"/>
  <c r="BZ14" i="6" a="1"/>
  <c r="BZ14" i="6" s="1"/>
  <c r="BY14" i="6" a="1"/>
  <c r="BY14" i="6" s="1"/>
  <c r="BX14" i="6" a="1"/>
  <c r="BX14" i="6" s="1"/>
  <c r="BW14" i="6" a="1"/>
  <c r="BW14" i="6" s="1"/>
  <c r="BV14" i="6" a="1"/>
  <c r="BV14" i="6" s="1"/>
  <c r="BU14" i="6" a="1"/>
  <c r="BU14" i="6" s="1"/>
  <c r="BT14" i="6" a="1"/>
  <c r="BT14" i="6" s="1"/>
  <c r="BS14" i="6" a="1"/>
  <c r="BS14" i="6" s="1"/>
  <c r="BR14" i="6" a="1"/>
  <c r="BR14" i="6" s="1"/>
  <c r="BQ14" i="6" a="1"/>
  <c r="BQ14" i="6" s="1"/>
  <c r="BP14" i="6" a="1"/>
  <c r="BP14" i="6" s="1"/>
  <c r="BO14" i="6" a="1"/>
  <c r="BO14" i="6" s="1"/>
  <c r="BN14" i="6" a="1"/>
  <c r="BN14" i="6" s="1"/>
  <c r="BM14" i="6" a="1"/>
  <c r="BM14" i="6" s="1"/>
  <c r="BL14" i="6" a="1"/>
  <c r="BL14" i="6" s="1"/>
  <c r="BK14" i="6" a="1"/>
  <c r="BK14" i="6" s="1"/>
  <c r="BJ14" i="6" a="1"/>
  <c r="BJ14" i="6" s="1"/>
  <c r="BI14" i="6" a="1"/>
  <c r="BI14" i="6" s="1"/>
  <c r="BH14" i="6" a="1"/>
  <c r="BH14" i="6" s="1"/>
  <c r="BG14" i="6" a="1"/>
  <c r="BG14" i="6" s="1"/>
  <c r="BF14" i="6" a="1"/>
  <c r="BF14" i="6" s="1"/>
  <c r="BE14" i="6" a="1"/>
  <c r="BE14" i="6" s="1"/>
  <c r="BD14" i="6" a="1"/>
  <c r="BD14" i="6" s="1"/>
  <c r="BC14" i="6" a="1"/>
  <c r="BC14" i="6" s="1"/>
  <c r="BB14" i="6" a="1"/>
  <c r="BB14" i="6" s="1"/>
  <c r="BA14" i="6" a="1"/>
  <c r="BA14" i="6" s="1"/>
  <c r="AZ14" i="6" a="1"/>
  <c r="AZ14" i="6" s="1"/>
  <c r="AY14" i="6" a="1"/>
  <c r="AY14" i="6" s="1"/>
  <c r="AX14" i="6" a="1"/>
  <c r="AX14" i="6" s="1"/>
  <c r="AW14" i="6" a="1"/>
  <c r="AW14" i="6" s="1"/>
  <c r="AV14" i="6" a="1"/>
  <c r="AV14" i="6" s="1"/>
  <c r="AU14" i="6" a="1"/>
  <c r="AU14" i="6" s="1"/>
  <c r="AT14" i="6" a="1"/>
  <c r="AT14" i="6" s="1"/>
  <c r="AQ14" i="6"/>
  <c r="AR14" i="6" s="1"/>
  <c r="AM14" i="6"/>
  <c r="AN14" i="6" s="1"/>
  <c r="AK14" i="6"/>
  <c r="AF14" i="6"/>
  <c r="AD14" i="6"/>
  <c r="AC14" i="6"/>
  <c r="AB14" i="6"/>
  <c r="Z14" i="6"/>
  <c r="Y14" i="6"/>
  <c r="X14" i="6"/>
  <c r="V14" i="6"/>
  <c r="U14" i="6"/>
  <c r="T14" i="6"/>
  <c r="R14" i="6"/>
  <c r="Q14" i="6"/>
  <c r="P14" i="6"/>
  <c r="N14" i="6"/>
  <c r="M14" i="6"/>
  <c r="L14" i="6"/>
  <c r="J14" i="6"/>
  <c r="I14" i="6"/>
  <c r="H14" i="6"/>
  <c r="F14" i="6"/>
  <c r="IK13" i="6"/>
  <c r="IK13" i="6" a="1"/>
  <c r="IJ13" i="6" a="1"/>
  <c r="IJ13" i="6" s="1"/>
  <c r="II13" i="6"/>
  <c r="II13" i="6" a="1"/>
  <c r="IH13" i="6" a="1"/>
  <c r="IH13" i="6" s="1"/>
  <c r="IG13" i="6"/>
  <c r="IG13" i="6" a="1"/>
  <c r="IF13" i="6" a="1"/>
  <c r="IF13" i="6" s="1"/>
  <c r="IE13" i="6"/>
  <c r="IE13" i="6" a="1"/>
  <c r="ID13" i="6" a="1"/>
  <c r="ID13" i="6" s="1"/>
  <c r="IC13" i="6"/>
  <c r="IC13" i="6" a="1"/>
  <c r="IB13" i="6" a="1"/>
  <c r="IB13" i="6" s="1"/>
  <c r="IA13" i="6"/>
  <c r="IA13" i="6" a="1"/>
  <c r="HZ13" i="6" a="1"/>
  <c r="HZ13" i="6" s="1"/>
  <c r="HY13" i="6"/>
  <c r="HY13" i="6" a="1"/>
  <c r="HX13" i="6" a="1"/>
  <c r="HX13" i="6" s="1"/>
  <c r="HW13" i="6"/>
  <c r="HW13" i="6" a="1"/>
  <c r="HV13" i="6" a="1"/>
  <c r="HV13" i="6" s="1"/>
  <c r="HU13" i="6"/>
  <c r="HU13" i="6" a="1"/>
  <c r="HT13" i="6" a="1"/>
  <c r="HT13" i="6" s="1"/>
  <c r="HS13" i="6"/>
  <c r="HS13" i="6" a="1"/>
  <c r="HR13" i="6" a="1"/>
  <c r="HR13" i="6" s="1"/>
  <c r="HQ13" i="6"/>
  <c r="HQ13" i="6" a="1"/>
  <c r="HP13" i="6" a="1"/>
  <c r="HP13" i="6" s="1"/>
  <c r="HO13" i="6"/>
  <c r="HO13" i="6" a="1"/>
  <c r="HN13" i="6" a="1"/>
  <c r="HN13" i="6" s="1"/>
  <c r="HM13" i="6"/>
  <c r="HM13" i="6" a="1"/>
  <c r="HL13" i="6" a="1"/>
  <c r="HL13" i="6" s="1"/>
  <c r="HK13" i="6"/>
  <c r="HK13" i="6" a="1"/>
  <c r="HJ13" i="6" a="1"/>
  <c r="HJ13" i="6" s="1"/>
  <c r="HI13" i="6"/>
  <c r="HI13" i="6" a="1"/>
  <c r="HH13" i="6" a="1"/>
  <c r="HH13" i="6" s="1"/>
  <c r="HG13" i="6"/>
  <c r="HG13" i="6" a="1"/>
  <c r="HF13" i="6" a="1"/>
  <c r="HF13" i="6" s="1"/>
  <c r="HE13" i="6"/>
  <c r="HE13" i="6" a="1"/>
  <c r="HD13" i="6" a="1"/>
  <c r="HD13" i="6" s="1"/>
  <c r="HC13" i="6"/>
  <c r="HC13" i="6" a="1"/>
  <c r="HB13" i="6" a="1"/>
  <c r="HB13" i="6" s="1"/>
  <c r="HA13" i="6"/>
  <c r="HA13" i="6" a="1"/>
  <c r="GZ13" i="6" a="1"/>
  <c r="GZ13" i="6" s="1"/>
  <c r="GY13" i="6"/>
  <c r="GY13" i="6" a="1"/>
  <c r="GX13" i="6" a="1"/>
  <c r="GX13" i="6" s="1"/>
  <c r="GW13" i="6"/>
  <c r="GW13" i="6" a="1"/>
  <c r="GV13" i="6" a="1"/>
  <c r="GV13" i="6" s="1"/>
  <c r="GU13" i="6"/>
  <c r="GU13" i="6" a="1"/>
  <c r="GT13" i="6" a="1"/>
  <c r="GT13" i="6" s="1"/>
  <c r="GS13" i="6"/>
  <c r="GS13" i="6" a="1"/>
  <c r="GR13" i="6" a="1"/>
  <c r="GR13" i="6" s="1"/>
  <c r="GQ13" i="6"/>
  <c r="GQ13" i="6" a="1"/>
  <c r="GP13" i="6" a="1"/>
  <c r="GP13" i="6" s="1"/>
  <c r="GO13" i="6"/>
  <c r="GO13" i="6" a="1"/>
  <c r="GN13" i="6" a="1"/>
  <c r="GN13" i="6" s="1"/>
  <c r="GM13" i="6"/>
  <c r="GM13" i="6" a="1"/>
  <c r="GL13" i="6" a="1"/>
  <c r="GL13" i="6" s="1"/>
  <c r="GK13" i="6"/>
  <c r="GK13" i="6" a="1"/>
  <c r="GJ13" i="6" a="1"/>
  <c r="GJ13" i="6" s="1"/>
  <c r="GI13" i="6"/>
  <c r="GI13" i="6" a="1"/>
  <c r="GH13" i="6" a="1"/>
  <c r="GH13" i="6" s="1"/>
  <c r="GG13" i="6"/>
  <c r="GG13" i="6" a="1"/>
  <c r="GF13" i="6" a="1"/>
  <c r="GF13" i="6" s="1"/>
  <c r="GE13" i="6"/>
  <c r="GE13" i="6" a="1"/>
  <c r="GD13" i="6" a="1"/>
  <c r="GD13" i="6" s="1"/>
  <c r="GC13" i="6"/>
  <c r="GC13" i="6" a="1"/>
  <c r="GB13" i="6" a="1"/>
  <c r="GB13" i="6" s="1"/>
  <c r="GA13" i="6"/>
  <c r="GA13" i="6" a="1"/>
  <c r="FZ13" i="6" a="1"/>
  <c r="FZ13" i="6" s="1"/>
  <c r="FY13" i="6"/>
  <c r="FY13" i="6" a="1"/>
  <c r="FX13" i="6" a="1"/>
  <c r="FX13" i="6" s="1"/>
  <c r="FW13" i="6" a="1"/>
  <c r="FW13" i="6" s="1"/>
  <c r="FV13" i="6" a="1"/>
  <c r="FV13" i="6" s="1"/>
  <c r="FU13" i="6"/>
  <c r="FU13" i="6" a="1"/>
  <c r="FT13" i="6" a="1"/>
  <c r="FT13" i="6" s="1"/>
  <c r="FS13" i="6" a="1"/>
  <c r="FS13" i="6" s="1"/>
  <c r="FR13" i="6" a="1"/>
  <c r="FR13" i="6" s="1"/>
  <c r="FQ13" i="6" a="1"/>
  <c r="FQ13" i="6" s="1"/>
  <c r="FP13" i="6" a="1"/>
  <c r="FP13" i="6" s="1"/>
  <c r="FO13" i="6" a="1"/>
  <c r="FO13" i="6" s="1"/>
  <c r="FN13" i="6" a="1"/>
  <c r="FN13" i="6" s="1"/>
  <c r="FM13" i="6" a="1"/>
  <c r="FM13" i="6" s="1"/>
  <c r="FL13" i="6" a="1"/>
  <c r="FL13" i="6" s="1"/>
  <c r="FK13" i="6" a="1"/>
  <c r="FK13" i="6" s="1"/>
  <c r="FJ13" i="6" a="1"/>
  <c r="FJ13" i="6" s="1"/>
  <c r="FI13" i="6"/>
  <c r="FI13" i="6" a="1"/>
  <c r="FH13" i="6" a="1"/>
  <c r="FH13" i="6" s="1"/>
  <c r="FG13" i="6" a="1"/>
  <c r="FG13" i="6" s="1"/>
  <c r="FF13" i="6" a="1"/>
  <c r="FF13" i="6" s="1"/>
  <c r="FE13" i="6"/>
  <c r="FE13" i="6" a="1"/>
  <c r="FD13" i="6" a="1"/>
  <c r="FD13" i="6" s="1"/>
  <c r="FC13" i="6" a="1"/>
  <c r="FC13" i="6" s="1"/>
  <c r="FB13" i="6" a="1"/>
  <c r="FB13" i="6" s="1"/>
  <c r="FA13" i="6" a="1"/>
  <c r="FA13" i="6" s="1"/>
  <c r="EZ13" i="6" a="1"/>
  <c r="EZ13" i="6" s="1"/>
  <c r="EY13" i="6" a="1"/>
  <c r="EY13" i="6" s="1"/>
  <c r="EX13" i="6" a="1"/>
  <c r="EX13" i="6" s="1"/>
  <c r="EW13" i="6" a="1"/>
  <c r="EW13" i="6" s="1"/>
  <c r="EV13" i="6" a="1"/>
  <c r="EV13" i="6" s="1"/>
  <c r="EU13" i="6" a="1"/>
  <c r="EU13" i="6" s="1"/>
  <c r="ET13" i="6" a="1"/>
  <c r="ET13" i="6" s="1"/>
  <c r="ES13" i="6"/>
  <c r="ES13" i="6" a="1"/>
  <c r="ER13" i="6" a="1"/>
  <c r="ER13" i="6" s="1"/>
  <c r="EQ13" i="6" a="1"/>
  <c r="EQ13" i="6" s="1"/>
  <c r="EP13" i="6" a="1"/>
  <c r="EP13" i="6" s="1"/>
  <c r="EO13" i="6"/>
  <c r="EO13" i="6" a="1"/>
  <c r="EN13" i="6" a="1"/>
  <c r="EN13" i="6" s="1"/>
  <c r="EM13" i="6" a="1"/>
  <c r="EM13" i="6" s="1"/>
  <c r="EL13" i="6" a="1"/>
  <c r="EL13" i="6" s="1"/>
  <c r="EK13" i="6" a="1"/>
  <c r="EK13" i="6" s="1"/>
  <c r="EJ13" i="6" a="1"/>
  <c r="EJ13" i="6" s="1"/>
  <c r="EI13" i="6" a="1"/>
  <c r="EI13" i="6" s="1"/>
  <c r="EH13" i="6" a="1"/>
  <c r="EH13" i="6" s="1"/>
  <c r="EG13" i="6" a="1"/>
  <c r="EG13" i="6" s="1"/>
  <c r="EF13" i="6" a="1"/>
  <c r="EF13" i="6" s="1"/>
  <c r="EE13" i="6" a="1"/>
  <c r="EE13" i="6" s="1"/>
  <c r="ED13" i="6" a="1"/>
  <c r="ED13" i="6" s="1"/>
  <c r="EC13" i="6" a="1"/>
  <c r="EC13" i="6" s="1"/>
  <c r="EB13" i="6" a="1"/>
  <c r="EB13" i="6" s="1"/>
  <c r="EA13" i="6" a="1"/>
  <c r="EA13" i="6" s="1"/>
  <c r="DZ13" i="6" a="1"/>
  <c r="DZ13" i="6" s="1"/>
  <c r="DY13" i="6" a="1"/>
  <c r="DY13" i="6" s="1"/>
  <c r="DX13" i="6" a="1"/>
  <c r="DX13" i="6" s="1"/>
  <c r="DW13" i="6" a="1"/>
  <c r="DW13" i="6" s="1"/>
  <c r="DV13" i="6" a="1"/>
  <c r="DV13" i="6" s="1"/>
  <c r="DU13" i="6" a="1"/>
  <c r="DU13" i="6" s="1"/>
  <c r="DT13" i="6" a="1"/>
  <c r="DT13" i="6" s="1"/>
  <c r="DS13" i="6" a="1"/>
  <c r="DS13" i="6" s="1"/>
  <c r="DR13" i="6" a="1"/>
  <c r="DR13" i="6" s="1"/>
  <c r="DQ13" i="6" a="1"/>
  <c r="DQ13" i="6" s="1"/>
  <c r="DP13" i="6" a="1"/>
  <c r="DP13" i="6" s="1"/>
  <c r="DO13" i="6" a="1"/>
  <c r="DO13" i="6" s="1"/>
  <c r="DN13" i="6" a="1"/>
  <c r="DN13" i="6" s="1"/>
  <c r="DM13" i="6" a="1"/>
  <c r="DM13" i="6" s="1"/>
  <c r="DL13" i="6" a="1"/>
  <c r="DL13" i="6" s="1"/>
  <c r="DK13" i="6" a="1"/>
  <c r="DK13" i="6" s="1"/>
  <c r="DJ13" i="6" a="1"/>
  <c r="DJ13" i="6" s="1"/>
  <c r="DI13" i="6" a="1"/>
  <c r="DI13" i="6" s="1"/>
  <c r="DH13" i="6" a="1"/>
  <c r="DH13" i="6" s="1"/>
  <c r="DG13" i="6" a="1"/>
  <c r="DG13" i="6" s="1"/>
  <c r="DF13" i="6" a="1"/>
  <c r="DF13" i="6" s="1"/>
  <c r="DE13" i="6" a="1"/>
  <c r="DE13" i="6" s="1"/>
  <c r="DD13" i="6" a="1"/>
  <c r="DD13" i="6" s="1"/>
  <c r="DC13" i="6" a="1"/>
  <c r="DC13" i="6" s="1"/>
  <c r="DB13" i="6" a="1"/>
  <c r="DB13" i="6" s="1"/>
  <c r="DA13" i="6" a="1"/>
  <c r="DA13" i="6" s="1"/>
  <c r="CZ13" i="6" a="1"/>
  <c r="CZ13" i="6" s="1"/>
  <c r="CY13" i="6" a="1"/>
  <c r="CY13" i="6" s="1"/>
  <c r="CX13" i="6" a="1"/>
  <c r="CX13" i="6" s="1"/>
  <c r="CW13" i="6" a="1"/>
  <c r="CW13" i="6" s="1"/>
  <c r="CV13" i="6" a="1"/>
  <c r="CV13" i="6" s="1"/>
  <c r="CU13" i="6" a="1"/>
  <c r="CU13" i="6" s="1"/>
  <c r="CT13" i="6" a="1"/>
  <c r="CT13" i="6" s="1"/>
  <c r="CS13" i="6" a="1"/>
  <c r="CS13" i="6" s="1"/>
  <c r="CR13" i="6" a="1"/>
  <c r="CR13" i="6" s="1"/>
  <c r="CQ13" i="6" a="1"/>
  <c r="CQ13" i="6" s="1"/>
  <c r="CP13" i="6" a="1"/>
  <c r="CP13" i="6" s="1"/>
  <c r="CO13" i="6" a="1"/>
  <c r="CO13" i="6" s="1"/>
  <c r="CN13" i="6" a="1"/>
  <c r="CN13" i="6" s="1"/>
  <c r="CM13" i="6" a="1"/>
  <c r="CM13" i="6" s="1"/>
  <c r="CL13" i="6" a="1"/>
  <c r="CL13" i="6" s="1"/>
  <c r="CK13" i="6" a="1"/>
  <c r="CK13" i="6" s="1"/>
  <c r="CJ13" i="6" a="1"/>
  <c r="CJ13" i="6" s="1"/>
  <c r="CI13" i="6" a="1"/>
  <c r="CI13" i="6" s="1"/>
  <c r="CH13" i="6" a="1"/>
  <c r="CH13" i="6" s="1"/>
  <c r="CG13" i="6" a="1"/>
  <c r="CG13" i="6" s="1"/>
  <c r="CF13" i="6" a="1"/>
  <c r="CF13" i="6" s="1"/>
  <c r="CE13" i="6" a="1"/>
  <c r="CE13" i="6" s="1"/>
  <c r="CD13" i="6" a="1"/>
  <c r="CD13" i="6" s="1"/>
  <c r="CC13" i="6" a="1"/>
  <c r="CC13" i="6" s="1"/>
  <c r="CB13" i="6" a="1"/>
  <c r="CB13" i="6" s="1"/>
  <c r="CA13" i="6" a="1"/>
  <c r="CA13" i="6" s="1"/>
  <c r="BZ13" i="6" a="1"/>
  <c r="BZ13" i="6" s="1"/>
  <c r="BY13" i="6" a="1"/>
  <c r="BY13" i="6" s="1"/>
  <c r="BX13" i="6" a="1"/>
  <c r="BX13" i="6" s="1"/>
  <c r="BW13" i="6" a="1"/>
  <c r="BW13" i="6" s="1"/>
  <c r="BV13" i="6" a="1"/>
  <c r="BV13" i="6" s="1"/>
  <c r="BU13" i="6" a="1"/>
  <c r="BU13" i="6" s="1"/>
  <c r="BT13" i="6" a="1"/>
  <c r="BT13" i="6" s="1"/>
  <c r="BS13" i="6" a="1"/>
  <c r="BS13" i="6" s="1"/>
  <c r="BR13" i="6" a="1"/>
  <c r="BR13" i="6" s="1"/>
  <c r="BQ13" i="6" a="1"/>
  <c r="BQ13" i="6" s="1"/>
  <c r="BP13" i="6" a="1"/>
  <c r="BP13" i="6" s="1"/>
  <c r="BO13" i="6" a="1"/>
  <c r="BO13" i="6" s="1"/>
  <c r="BN13" i="6" a="1"/>
  <c r="BN13" i="6" s="1"/>
  <c r="BM13" i="6" a="1"/>
  <c r="BM13" i="6" s="1"/>
  <c r="BL13" i="6" a="1"/>
  <c r="BL13" i="6" s="1"/>
  <c r="BK13" i="6" a="1"/>
  <c r="BK13" i="6" s="1"/>
  <c r="BJ13" i="6" a="1"/>
  <c r="BJ13" i="6" s="1"/>
  <c r="BI13" i="6" a="1"/>
  <c r="BI13" i="6" s="1"/>
  <c r="BH13" i="6" a="1"/>
  <c r="BH13" i="6" s="1"/>
  <c r="BG13" i="6" a="1"/>
  <c r="BG13" i="6" s="1"/>
  <c r="BF13" i="6" a="1"/>
  <c r="BF13" i="6" s="1"/>
  <c r="BE13" i="6" a="1"/>
  <c r="BE13" i="6" s="1"/>
  <c r="BD13" i="6" a="1"/>
  <c r="BD13" i="6" s="1"/>
  <c r="BC13" i="6" a="1"/>
  <c r="BC13" i="6" s="1"/>
  <c r="BB13" i="6" a="1"/>
  <c r="BB13" i="6" s="1"/>
  <c r="BA13" i="6" a="1"/>
  <c r="BA13" i="6" s="1"/>
  <c r="AZ13" i="6" a="1"/>
  <c r="AZ13" i="6" s="1"/>
  <c r="AY13" i="6" a="1"/>
  <c r="AY13" i="6" s="1"/>
  <c r="AX13" i="6" a="1"/>
  <c r="AX13" i="6" s="1"/>
  <c r="AW13" i="6" a="1"/>
  <c r="AW13" i="6" s="1"/>
  <c r="AV13" i="6" a="1"/>
  <c r="AV13" i="6" s="1"/>
  <c r="AU13" i="6" a="1"/>
  <c r="AU13" i="6" s="1"/>
  <c r="AT13" i="6" a="1"/>
  <c r="AT13" i="6" s="1"/>
  <c r="AM13" i="6"/>
  <c r="AN13" i="6" s="1"/>
  <c r="AK13" i="6"/>
  <c r="AB13" i="6"/>
  <c r="T13" i="6"/>
  <c r="L13" i="6"/>
  <c r="IK12" i="6" a="1"/>
  <c r="IK12" i="6" s="1"/>
  <c r="IJ12" i="6" a="1"/>
  <c r="IJ12" i="6" s="1"/>
  <c r="II12" i="6" a="1"/>
  <c r="II12" i="6" s="1"/>
  <c r="IH12" i="6" a="1"/>
  <c r="IH12" i="6" s="1"/>
  <c r="IG12" i="6" a="1"/>
  <c r="IG12" i="6" s="1"/>
  <c r="IF12" i="6" a="1"/>
  <c r="IF12" i="6" s="1"/>
  <c r="IE12" i="6" a="1"/>
  <c r="IE12" i="6" s="1"/>
  <c r="ID12" i="6" a="1"/>
  <c r="ID12" i="6" s="1"/>
  <c r="IC12" i="6" a="1"/>
  <c r="IC12" i="6" s="1"/>
  <c r="IB12" i="6" a="1"/>
  <c r="IB12" i="6" s="1"/>
  <c r="IA12" i="6" a="1"/>
  <c r="IA12" i="6" s="1"/>
  <c r="HZ12" i="6" a="1"/>
  <c r="HZ12" i="6" s="1"/>
  <c r="HY12" i="6" a="1"/>
  <c r="HY12" i="6" s="1"/>
  <c r="HX12" i="6" a="1"/>
  <c r="HX12" i="6" s="1"/>
  <c r="HW12" i="6" a="1"/>
  <c r="HW12" i="6" s="1"/>
  <c r="HV12" i="6" a="1"/>
  <c r="HV12" i="6" s="1"/>
  <c r="HU12" i="6" a="1"/>
  <c r="HU12" i="6" s="1"/>
  <c r="HT12" i="6" a="1"/>
  <c r="HT12" i="6" s="1"/>
  <c r="HS12" i="6" a="1"/>
  <c r="HS12" i="6" s="1"/>
  <c r="HR12" i="6" a="1"/>
  <c r="HR12" i="6" s="1"/>
  <c r="HQ12" i="6" a="1"/>
  <c r="HQ12" i="6" s="1"/>
  <c r="HP12" i="6" a="1"/>
  <c r="HP12" i="6" s="1"/>
  <c r="HO12" i="6" a="1"/>
  <c r="HO12" i="6" s="1"/>
  <c r="HN12" i="6" a="1"/>
  <c r="HN12" i="6" s="1"/>
  <c r="HM12" i="6" a="1"/>
  <c r="HM12" i="6" s="1"/>
  <c r="HL12" i="6" a="1"/>
  <c r="HL12" i="6" s="1"/>
  <c r="HK12" i="6" a="1"/>
  <c r="HK12" i="6" s="1"/>
  <c r="HJ12" i="6" a="1"/>
  <c r="HJ12" i="6" s="1"/>
  <c r="HI12" i="6" a="1"/>
  <c r="HI12" i="6" s="1"/>
  <c r="HH12" i="6" a="1"/>
  <c r="HH12" i="6" s="1"/>
  <c r="HG12" i="6" a="1"/>
  <c r="HG12" i="6" s="1"/>
  <c r="HF12" i="6" a="1"/>
  <c r="HF12" i="6" s="1"/>
  <c r="HE12" i="6" a="1"/>
  <c r="HE12" i="6" s="1"/>
  <c r="HD12" i="6" a="1"/>
  <c r="HD12" i="6" s="1"/>
  <c r="HC12" i="6" a="1"/>
  <c r="HC12" i="6" s="1"/>
  <c r="HB12" i="6" a="1"/>
  <c r="HB12" i="6" s="1"/>
  <c r="HA12" i="6" a="1"/>
  <c r="HA12" i="6" s="1"/>
  <c r="GZ12" i="6" a="1"/>
  <c r="GZ12" i="6" s="1"/>
  <c r="GY12" i="6" a="1"/>
  <c r="GY12" i="6" s="1"/>
  <c r="GX12" i="6" a="1"/>
  <c r="GX12" i="6" s="1"/>
  <c r="GW12" i="6" a="1"/>
  <c r="GW12" i="6" s="1"/>
  <c r="GV12" i="6" a="1"/>
  <c r="GV12" i="6" s="1"/>
  <c r="GU12" i="6" a="1"/>
  <c r="GU12" i="6" s="1"/>
  <c r="GT12" i="6" a="1"/>
  <c r="GT12" i="6" s="1"/>
  <c r="GS12" i="6" a="1"/>
  <c r="GS12" i="6" s="1"/>
  <c r="GR12" i="6" a="1"/>
  <c r="GR12" i="6" s="1"/>
  <c r="GQ12" i="6" a="1"/>
  <c r="GQ12" i="6" s="1"/>
  <c r="GP12" i="6" a="1"/>
  <c r="GP12" i="6" s="1"/>
  <c r="GO12" i="6" a="1"/>
  <c r="GO12" i="6" s="1"/>
  <c r="GN12" i="6" a="1"/>
  <c r="GN12" i="6" s="1"/>
  <c r="GM12" i="6" a="1"/>
  <c r="GM12" i="6" s="1"/>
  <c r="GL12" i="6" a="1"/>
  <c r="GL12" i="6" s="1"/>
  <c r="GK12" i="6" a="1"/>
  <c r="GK12" i="6" s="1"/>
  <c r="GJ12" i="6" a="1"/>
  <c r="GJ12" i="6" s="1"/>
  <c r="GI12" i="6" a="1"/>
  <c r="GI12" i="6" s="1"/>
  <c r="GH12" i="6" a="1"/>
  <c r="GH12" i="6" s="1"/>
  <c r="GG12" i="6" a="1"/>
  <c r="GG12" i="6" s="1"/>
  <c r="GF12" i="6" a="1"/>
  <c r="GF12" i="6" s="1"/>
  <c r="GE12" i="6" a="1"/>
  <c r="GE12" i="6" s="1"/>
  <c r="GD12" i="6" a="1"/>
  <c r="GD12" i="6" s="1"/>
  <c r="GC12" i="6" a="1"/>
  <c r="GC12" i="6" s="1"/>
  <c r="GB12" i="6" a="1"/>
  <c r="GB12" i="6" s="1"/>
  <c r="GA12" i="6" a="1"/>
  <c r="GA12" i="6" s="1"/>
  <c r="FZ12" i="6" a="1"/>
  <c r="FZ12" i="6" s="1"/>
  <c r="FY12" i="6" a="1"/>
  <c r="FY12" i="6" s="1"/>
  <c r="FX12" i="6" a="1"/>
  <c r="FX12" i="6" s="1"/>
  <c r="FW12" i="6" a="1"/>
  <c r="FW12" i="6" s="1"/>
  <c r="FV12" i="6" a="1"/>
  <c r="FV12" i="6" s="1"/>
  <c r="FU12" i="6" a="1"/>
  <c r="FU12" i="6" s="1"/>
  <c r="FT12" i="6" a="1"/>
  <c r="FT12" i="6" s="1"/>
  <c r="FS12" i="6" a="1"/>
  <c r="FS12" i="6" s="1"/>
  <c r="FR12" i="6" a="1"/>
  <c r="FR12" i="6" s="1"/>
  <c r="FQ12" i="6" a="1"/>
  <c r="FQ12" i="6" s="1"/>
  <c r="FP12" i="6" a="1"/>
  <c r="FP12" i="6" s="1"/>
  <c r="FO12" i="6" a="1"/>
  <c r="FO12" i="6" s="1"/>
  <c r="FN12" i="6" a="1"/>
  <c r="FN12" i="6" s="1"/>
  <c r="FM12" i="6"/>
  <c r="FM12" i="6" a="1"/>
  <c r="FL12" i="6" a="1"/>
  <c r="FL12" i="6" s="1"/>
  <c r="FK12" i="6" a="1"/>
  <c r="FK12" i="6" s="1"/>
  <c r="FJ12" i="6" a="1"/>
  <c r="FJ12" i="6" s="1"/>
  <c r="FI12" i="6"/>
  <c r="FI12" i="6" a="1"/>
  <c r="FH12" i="6" a="1"/>
  <c r="FH12" i="6" s="1"/>
  <c r="FG12" i="6" a="1"/>
  <c r="FG12" i="6" s="1"/>
  <c r="FF12" i="6" a="1"/>
  <c r="FF12" i="6" s="1"/>
  <c r="FE12" i="6" a="1"/>
  <c r="FE12" i="6" s="1"/>
  <c r="FD12" i="6" a="1"/>
  <c r="FD12" i="6" s="1"/>
  <c r="FC12" i="6" a="1"/>
  <c r="FC12" i="6" s="1"/>
  <c r="FB12" i="6" a="1"/>
  <c r="FB12" i="6" s="1"/>
  <c r="FA12" i="6" a="1"/>
  <c r="FA12" i="6" s="1"/>
  <c r="EZ12" i="6" a="1"/>
  <c r="EZ12" i="6" s="1"/>
  <c r="EY12" i="6" a="1"/>
  <c r="EY12" i="6" s="1"/>
  <c r="EX12" i="6" a="1"/>
  <c r="EX12" i="6" s="1"/>
  <c r="EW12" i="6"/>
  <c r="EW12" i="6" a="1"/>
  <c r="EV12" i="6" a="1"/>
  <c r="EV12" i="6" s="1"/>
  <c r="EU12" i="6" a="1"/>
  <c r="EU12" i="6" s="1"/>
  <c r="ET12" i="6" a="1"/>
  <c r="ET12" i="6" s="1"/>
  <c r="ES12" i="6"/>
  <c r="ES12" i="6" a="1"/>
  <c r="ER12" i="6" a="1"/>
  <c r="ER12" i="6" s="1"/>
  <c r="EQ12" i="6" a="1"/>
  <c r="EQ12" i="6" s="1"/>
  <c r="EP12" i="6" a="1"/>
  <c r="EP12" i="6" s="1"/>
  <c r="EO12" i="6" a="1"/>
  <c r="EO12" i="6" s="1"/>
  <c r="EN12" i="6" a="1"/>
  <c r="EN12" i="6" s="1"/>
  <c r="EM12" i="6" a="1"/>
  <c r="EM12" i="6" s="1"/>
  <c r="EL12" i="6" a="1"/>
  <c r="EL12" i="6" s="1"/>
  <c r="EK12" i="6" a="1"/>
  <c r="EK12" i="6" s="1"/>
  <c r="EJ12" i="6" a="1"/>
  <c r="EJ12" i="6" s="1"/>
  <c r="EI12" i="6" a="1"/>
  <c r="EI12" i="6" s="1"/>
  <c r="EH12" i="6" a="1"/>
  <c r="EH12" i="6" s="1"/>
  <c r="EG12" i="6"/>
  <c r="EG12" i="6" a="1"/>
  <c r="EF12" i="6" a="1"/>
  <c r="EF12" i="6" s="1"/>
  <c r="EE12" i="6" a="1"/>
  <c r="EE12" i="6" s="1"/>
  <c r="ED12" i="6" a="1"/>
  <c r="ED12" i="6" s="1"/>
  <c r="EC12" i="6"/>
  <c r="EC12" i="6" a="1"/>
  <c r="EB12" i="6" a="1"/>
  <c r="EB12" i="6" s="1"/>
  <c r="EA12" i="6" a="1"/>
  <c r="EA12" i="6" s="1"/>
  <c r="DZ12" i="6" a="1"/>
  <c r="DZ12" i="6" s="1"/>
  <c r="DY12" i="6" a="1"/>
  <c r="DY12" i="6" s="1"/>
  <c r="DX12" i="6" a="1"/>
  <c r="DX12" i="6" s="1"/>
  <c r="DW12" i="6" a="1"/>
  <c r="DW12" i="6" s="1"/>
  <c r="DV12" i="6" a="1"/>
  <c r="DV12" i="6" s="1"/>
  <c r="DU12" i="6" a="1"/>
  <c r="DU12" i="6" s="1"/>
  <c r="DT12" i="6" a="1"/>
  <c r="DT12" i="6" s="1"/>
  <c r="DS12" i="6" a="1"/>
  <c r="DS12" i="6" s="1"/>
  <c r="DR12" i="6" a="1"/>
  <c r="DR12" i="6" s="1"/>
  <c r="DQ12" i="6"/>
  <c r="DQ12" i="6" a="1"/>
  <c r="DP12" i="6" a="1"/>
  <c r="DP12" i="6" s="1"/>
  <c r="DO12" i="6" a="1"/>
  <c r="DO12" i="6" s="1"/>
  <c r="DN12" i="6" a="1"/>
  <c r="DN12" i="6" s="1"/>
  <c r="DM12" i="6"/>
  <c r="DM12" i="6" a="1"/>
  <c r="DL12" i="6" a="1"/>
  <c r="DL12" i="6" s="1"/>
  <c r="DK12" i="6" a="1"/>
  <c r="DK12" i="6" s="1"/>
  <c r="DJ12" i="6" a="1"/>
  <c r="DJ12" i="6" s="1"/>
  <c r="DI12" i="6" a="1"/>
  <c r="DI12" i="6" s="1"/>
  <c r="DH12" i="6" a="1"/>
  <c r="DH12" i="6" s="1"/>
  <c r="DG12" i="6" a="1"/>
  <c r="DG12" i="6" s="1"/>
  <c r="DF12" i="6" a="1"/>
  <c r="DF12" i="6" s="1"/>
  <c r="DE12" i="6" a="1"/>
  <c r="DE12" i="6" s="1"/>
  <c r="DD12" i="6" a="1"/>
  <c r="DD12" i="6" s="1"/>
  <c r="DC12" i="6" a="1"/>
  <c r="DC12" i="6" s="1"/>
  <c r="DB12" i="6" a="1"/>
  <c r="DB12" i="6" s="1"/>
  <c r="DA12" i="6" a="1"/>
  <c r="DA12" i="6" s="1"/>
  <c r="CZ12" i="6" a="1"/>
  <c r="CZ12" i="6" s="1"/>
  <c r="CY12" i="6" a="1"/>
  <c r="CY12" i="6" s="1"/>
  <c r="CX12" i="6" a="1"/>
  <c r="CX12" i="6" s="1"/>
  <c r="CW12" i="6" a="1"/>
  <c r="CW12" i="6" s="1"/>
  <c r="CV12" i="6" a="1"/>
  <c r="CV12" i="6" s="1"/>
  <c r="CU12" i="6" a="1"/>
  <c r="CU12" i="6" s="1"/>
  <c r="CT12" i="6" a="1"/>
  <c r="CT12" i="6" s="1"/>
  <c r="CS12" i="6" a="1"/>
  <c r="CS12" i="6" s="1"/>
  <c r="CR12" i="6" a="1"/>
  <c r="CR12" i="6" s="1"/>
  <c r="CQ12" i="6" a="1"/>
  <c r="CQ12" i="6" s="1"/>
  <c r="CP12" i="6" a="1"/>
  <c r="CP12" i="6" s="1"/>
  <c r="CO12" i="6" a="1"/>
  <c r="CO12" i="6" s="1"/>
  <c r="CN12" i="6" a="1"/>
  <c r="CN12" i="6" s="1"/>
  <c r="CM12" i="6" a="1"/>
  <c r="CM12" i="6" s="1"/>
  <c r="CL12" i="6" a="1"/>
  <c r="CL12" i="6" s="1"/>
  <c r="CK12" i="6" a="1"/>
  <c r="CK12" i="6" s="1"/>
  <c r="CJ12" i="6" a="1"/>
  <c r="CJ12" i="6" s="1"/>
  <c r="CI12" i="6" a="1"/>
  <c r="CI12" i="6" s="1"/>
  <c r="CH12" i="6" a="1"/>
  <c r="CH12" i="6" s="1"/>
  <c r="CG12" i="6" a="1"/>
  <c r="CG12" i="6" s="1"/>
  <c r="CF12" i="6" a="1"/>
  <c r="CF12" i="6" s="1"/>
  <c r="CE12" i="6" a="1"/>
  <c r="CE12" i="6" s="1"/>
  <c r="CD12" i="6" a="1"/>
  <c r="CD12" i="6" s="1"/>
  <c r="CC12" i="6" a="1"/>
  <c r="CC12" i="6" s="1"/>
  <c r="CB12" i="6" a="1"/>
  <c r="CB12" i="6" s="1"/>
  <c r="CA12" i="6" a="1"/>
  <c r="CA12" i="6" s="1"/>
  <c r="BZ12" i="6" a="1"/>
  <c r="BZ12" i="6" s="1"/>
  <c r="BY12" i="6" a="1"/>
  <c r="BY12" i="6" s="1"/>
  <c r="BX12" i="6" a="1"/>
  <c r="BX12" i="6" s="1"/>
  <c r="BW12" i="6" a="1"/>
  <c r="BW12" i="6" s="1"/>
  <c r="BV12" i="6" a="1"/>
  <c r="BV12" i="6" s="1"/>
  <c r="BU12" i="6" a="1"/>
  <c r="BU12" i="6" s="1"/>
  <c r="BT12" i="6" a="1"/>
  <c r="BT12" i="6" s="1"/>
  <c r="BS12" i="6" a="1"/>
  <c r="BS12" i="6" s="1"/>
  <c r="BR12" i="6" a="1"/>
  <c r="BR12" i="6" s="1"/>
  <c r="BQ12" i="6" a="1"/>
  <c r="BQ12" i="6" s="1"/>
  <c r="BP12" i="6" a="1"/>
  <c r="BP12" i="6" s="1"/>
  <c r="BO12" i="6" a="1"/>
  <c r="BO12" i="6" s="1"/>
  <c r="BN12" i="6" a="1"/>
  <c r="BN12" i="6" s="1"/>
  <c r="BM12" i="6" a="1"/>
  <c r="BM12" i="6" s="1"/>
  <c r="BL12" i="6" a="1"/>
  <c r="BL12" i="6" s="1"/>
  <c r="BK12" i="6" a="1"/>
  <c r="BK12" i="6" s="1"/>
  <c r="BJ12" i="6" a="1"/>
  <c r="BJ12" i="6" s="1"/>
  <c r="BI12" i="6" a="1"/>
  <c r="BI12" i="6" s="1"/>
  <c r="BH12" i="6" a="1"/>
  <c r="BH12" i="6" s="1"/>
  <c r="BG12" i="6" a="1"/>
  <c r="BG12" i="6" s="1"/>
  <c r="BF12" i="6" a="1"/>
  <c r="BF12" i="6" s="1"/>
  <c r="BE12" i="6" a="1"/>
  <c r="BE12" i="6" s="1"/>
  <c r="BD12" i="6" a="1"/>
  <c r="BD12" i="6" s="1"/>
  <c r="BC12" i="6" a="1"/>
  <c r="BC12" i="6" s="1"/>
  <c r="BB12" i="6" a="1"/>
  <c r="BB12" i="6" s="1"/>
  <c r="BA12" i="6" a="1"/>
  <c r="BA12" i="6" s="1"/>
  <c r="AZ12" i="6" a="1"/>
  <c r="AZ12" i="6" s="1"/>
  <c r="AY12" i="6" a="1"/>
  <c r="AY12" i="6" s="1"/>
  <c r="AX12" i="6" a="1"/>
  <c r="AX12" i="6" s="1"/>
  <c r="AW12" i="6" a="1"/>
  <c r="AW12" i="6" s="1"/>
  <c r="AV12" i="6" a="1"/>
  <c r="AV12" i="6" s="1"/>
  <c r="AU12" i="6" a="1"/>
  <c r="AU12" i="6" s="1"/>
  <c r="AT12" i="6" a="1"/>
  <c r="AT12" i="6" s="1"/>
  <c r="AM12" i="6"/>
  <c r="AC12" i="6" s="1"/>
  <c r="AK12" i="6"/>
  <c r="AE12" i="6"/>
  <c r="AB12" i="6"/>
  <c r="Z12" i="6"/>
  <c r="X12" i="6"/>
  <c r="T12" i="6"/>
  <c r="S12" i="6"/>
  <c r="R12" i="6"/>
  <c r="N12" i="6"/>
  <c r="L12" i="6"/>
  <c r="J12" i="6"/>
  <c r="G12" i="6"/>
  <c r="IK11" i="6"/>
  <c r="IK11" i="6" a="1"/>
  <c r="IJ11" i="6" a="1"/>
  <c r="IJ11" i="6" s="1"/>
  <c r="II11" i="6"/>
  <c r="II11" i="6" a="1"/>
  <c r="IH11" i="6" a="1"/>
  <c r="IH11" i="6" s="1"/>
  <c r="IG11" i="6"/>
  <c r="IG11" i="6" a="1"/>
  <c r="IF11" i="6" a="1"/>
  <c r="IF11" i="6" s="1"/>
  <c r="IE11" i="6"/>
  <c r="IE11" i="6" a="1"/>
  <c r="ID11" i="6" a="1"/>
  <c r="ID11" i="6" s="1"/>
  <c r="IC11" i="6"/>
  <c r="IC11" i="6" a="1"/>
  <c r="IB11" i="6" a="1"/>
  <c r="IB11" i="6" s="1"/>
  <c r="IA11" i="6"/>
  <c r="IA11" i="6" a="1"/>
  <c r="HZ11" i="6" a="1"/>
  <c r="HZ11" i="6" s="1"/>
  <c r="HY11" i="6"/>
  <c r="HY11" i="6" a="1"/>
  <c r="HX11" i="6" a="1"/>
  <c r="HX11" i="6" s="1"/>
  <c r="HW11" i="6"/>
  <c r="HW11" i="6" a="1"/>
  <c r="HV11" i="6" a="1"/>
  <c r="HV11" i="6" s="1"/>
  <c r="HU11" i="6"/>
  <c r="HU11" i="6" a="1"/>
  <c r="HT11" i="6" a="1"/>
  <c r="HT11" i="6" s="1"/>
  <c r="HS11" i="6"/>
  <c r="HS11" i="6" a="1"/>
  <c r="HR11" i="6" a="1"/>
  <c r="HR11" i="6" s="1"/>
  <c r="HQ11" i="6"/>
  <c r="HQ11" i="6" a="1"/>
  <c r="HP11" i="6" a="1"/>
  <c r="HP11" i="6" s="1"/>
  <c r="HO11" i="6"/>
  <c r="HO11" i="6" a="1"/>
  <c r="HN11" i="6" a="1"/>
  <c r="HN11" i="6" s="1"/>
  <c r="HM11" i="6"/>
  <c r="HM11" i="6" a="1"/>
  <c r="HL11" i="6" a="1"/>
  <c r="HL11" i="6" s="1"/>
  <c r="HK11" i="6"/>
  <c r="HK11" i="6" a="1"/>
  <c r="HJ11" i="6" a="1"/>
  <c r="HJ11" i="6" s="1"/>
  <c r="HI11" i="6"/>
  <c r="HI11" i="6" a="1"/>
  <c r="HH11" i="6" a="1"/>
  <c r="HH11" i="6" s="1"/>
  <c r="HG11" i="6"/>
  <c r="HG11" i="6" a="1"/>
  <c r="HF11" i="6" a="1"/>
  <c r="HF11" i="6" s="1"/>
  <c r="HE11" i="6"/>
  <c r="HE11" i="6" a="1"/>
  <c r="HD11" i="6" a="1"/>
  <c r="HD11" i="6" s="1"/>
  <c r="HC11" i="6"/>
  <c r="HC11" i="6" a="1"/>
  <c r="HB11" i="6" a="1"/>
  <c r="HB11" i="6" s="1"/>
  <c r="HA11" i="6"/>
  <c r="HA11" i="6" a="1"/>
  <c r="GZ11" i="6" a="1"/>
  <c r="GZ11" i="6" s="1"/>
  <c r="GY11" i="6"/>
  <c r="GY11" i="6" a="1"/>
  <c r="GX11" i="6" a="1"/>
  <c r="GX11" i="6" s="1"/>
  <c r="GW11" i="6"/>
  <c r="GW11" i="6" a="1"/>
  <c r="GV11" i="6" a="1"/>
  <c r="GV11" i="6" s="1"/>
  <c r="GU11" i="6"/>
  <c r="GU11" i="6" a="1"/>
  <c r="GT11" i="6" a="1"/>
  <c r="GT11" i="6" s="1"/>
  <c r="GS11" i="6"/>
  <c r="GS11" i="6" a="1"/>
  <c r="GR11" i="6" a="1"/>
  <c r="GR11" i="6" s="1"/>
  <c r="GQ11" i="6"/>
  <c r="GQ11" i="6" a="1"/>
  <c r="GP11" i="6" a="1"/>
  <c r="GP11" i="6" s="1"/>
  <c r="GO11" i="6"/>
  <c r="GO11" i="6" a="1"/>
  <c r="GN11" i="6" a="1"/>
  <c r="GN11" i="6" s="1"/>
  <c r="GM11" i="6"/>
  <c r="GM11" i="6" a="1"/>
  <c r="GL11" i="6" a="1"/>
  <c r="GL11" i="6" s="1"/>
  <c r="GK11" i="6"/>
  <c r="GK11" i="6" a="1"/>
  <c r="GJ11" i="6" a="1"/>
  <c r="GJ11" i="6" s="1"/>
  <c r="GI11" i="6"/>
  <c r="GI11" i="6" a="1"/>
  <c r="GH11" i="6" a="1"/>
  <c r="GH11" i="6" s="1"/>
  <c r="GG11" i="6"/>
  <c r="GG11" i="6" a="1"/>
  <c r="GF11" i="6" a="1"/>
  <c r="GF11" i="6" s="1"/>
  <c r="GE11" i="6"/>
  <c r="GE11" i="6" a="1"/>
  <c r="GD11" i="6" a="1"/>
  <c r="GD11" i="6" s="1"/>
  <c r="GC11" i="6"/>
  <c r="GC11" i="6" a="1"/>
  <c r="GB11" i="6" a="1"/>
  <c r="GB11" i="6" s="1"/>
  <c r="GA11" i="6"/>
  <c r="GA11" i="6" a="1"/>
  <c r="FZ11" i="6" a="1"/>
  <c r="FZ11" i="6" s="1"/>
  <c r="FY11" i="6"/>
  <c r="FY11" i="6" a="1"/>
  <c r="FX11" i="6" a="1"/>
  <c r="FX11" i="6" s="1"/>
  <c r="FW11" i="6"/>
  <c r="FW11" i="6" a="1"/>
  <c r="FV11" i="6" a="1"/>
  <c r="FV11" i="6" s="1"/>
  <c r="FU11" i="6" a="1"/>
  <c r="FU11" i="6" s="1"/>
  <c r="FT11" i="6" a="1"/>
  <c r="FT11" i="6" s="1"/>
  <c r="FS11" i="6" a="1"/>
  <c r="FS11" i="6" s="1"/>
  <c r="FR11" i="6" a="1"/>
  <c r="FR11" i="6" s="1"/>
  <c r="FQ11" i="6" a="1"/>
  <c r="FQ11" i="6" s="1"/>
  <c r="FP11" i="6" a="1"/>
  <c r="FP11" i="6" s="1"/>
  <c r="FO11" i="6" a="1"/>
  <c r="FO11" i="6" s="1"/>
  <c r="FN11" i="6"/>
  <c r="FN11" i="6" a="1"/>
  <c r="FM11" i="6" a="1"/>
  <c r="FM11" i="6" s="1"/>
  <c r="FL11" i="6" a="1"/>
  <c r="FL11" i="6" s="1"/>
  <c r="FK11" i="6" a="1"/>
  <c r="FK11" i="6" s="1"/>
  <c r="FJ11" i="6"/>
  <c r="FJ11" i="6" a="1"/>
  <c r="FI11" i="6" a="1"/>
  <c r="FI11" i="6" s="1"/>
  <c r="FH11" i="6" a="1"/>
  <c r="FH11" i="6" s="1"/>
  <c r="FG11" i="6" a="1"/>
  <c r="FG11" i="6" s="1"/>
  <c r="FF11" i="6" a="1"/>
  <c r="FF11" i="6" s="1"/>
  <c r="FE11" i="6" a="1"/>
  <c r="FE11" i="6" s="1"/>
  <c r="FD11" i="6" a="1"/>
  <c r="FD11" i="6" s="1"/>
  <c r="FC11" i="6" a="1"/>
  <c r="FC11" i="6" s="1"/>
  <c r="FB11" i="6" a="1"/>
  <c r="FB11" i="6" s="1"/>
  <c r="FA11" i="6" a="1"/>
  <c r="FA11" i="6" s="1"/>
  <c r="EZ11" i="6" a="1"/>
  <c r="EZ11" i="6" s="1"/>
  <c r="EY11" i="6" a="1"/>
  <c r="EY11" i="6" s="1"/>
  <c r="EX11" i="6"/>
  <c r="EX11" i="6" a="1"/>
  <c r="EW11" i="6" a="1"/>
  <c r="EW11" i="6" s="1"/>
  <c r="EV11" i="6" a="1"/>
  <c r="EV11" i="6" s="1"/>
  <c r="EU11" i="6" a="1"/>
  <c r="EU11" i="6" s="1"/>
  <c r="ET11" i="6"/>
  <c r="ET11" i="6" a="1"/>
  <c r="ES11" i="6" a="1"/>
  <c r="ES11" i="6" s="1"/>
  <c r="ER11" i="6" a="1"/>
  <c r="ER11" i="6" s="1"/>
  <c r="EQ11" i="6" a="1"/>
  <c r="EQ11" i="6" s="1"/>
  <c r="EP11" i="6" a="1"/>
  <c r="EP11" i="6" s="1"/>
  <c r="EO11" i="6" a="1"/>
  <c r="EO11" i="6" s="1"/>
  <c r="EN11" i="6" a="1"/>
  <c r="EN11" i="6" s="1"/>
  <c r="EM11" i="6" a="1"/>
  <c r="EM11" i="6" s="1"/>
  <c r="EL11" i="6" a="1"/>
  <c r="EL11" i="6" s="1"/>
  <c r="EK11" i="6" a="1"/>
  <c r="EK11" i="6" s="1"/>
  <c r="EJ11" i="6" a="1"/>
  <c r="EJ11" i="6" s="1"/>
  <c r="EI11" i="6" a="1"/>
  <c r="EI11" i="6" s="1"/>
  <c r="EH11" i="6"/>
  <c r="EH11" i="6" a="1"/>
  <c r="EG11" i="6" a="1"/>
  <c r="EG11" i="6" s="1"/>
  <c r="EF11" i="6" a="1"/>
  <c r="EF11" i="6" s="1"/>
  <c r="EE11" i="6" a="1"/>
  <c r="EE11" i="6" s="1"/>
  <c r="ED11" i="6"/>
  <c r="ED11" i="6" a="1"/>
  <c r="EC11" i="6" a="1"/>
  <c r="EC11" i="6" s="1"/>
  <c r="EB11" i="6" a="1"/>
  <c r="EB11" i="6" s="1"/>
  <c r="EA11" i="6" a="1"/>
  <c r="EA11" i="6" s="1"/>
  <c r="DZ11" i="6" a="1"/>
  <c r="DZ11" i="6" s="1"/>
  <c r="DY11" i="6" a="1"/>
  <c r="DY11" i="6" s="1"/>
  <c r="DX11" i="6" a="1"/>
  <c r="DX11" i="6" s="1"/>
  <c r="DW11" i="6" a="1"/>
  <c r="DW11" i="6" s="1"/>
  <c r="DV11" i="6" a="1"/>
  <c r="DV11" i="6" s="1"/>
  <c r="DU11" i="6" a="1"/>
  <c r="DU11" i="6" s="1"/>
  <c r="DT11" i="6" a="1"/>
  <c r="DT11" i="6" s="1"/>
  <c r="DS11" i="6" a="1"/>
  <c r="DS11" i="6" s="1"/>
  <c r="DR11" i="6"/>
  <c r="DR11" i="6" a="1"/>
  <c r="DQ11" i="6" a="1"/>
  <c r="DQ11" i="6" s="1"/>
  <c r="DP11" i="6" a="1"/>
  <c r="DP11" i="6" s="1"/>
  <c r="DO11" i="6" a="1"/>
  <c r="DO11" i="6" s="1"/>
  <c r="DN11" i="6"/>
  <c r="DN11" i="6" a="1"/>
  <c r="DM11" i="6" a="1"/>
  <c r="DM11" i="6" s="1"/>
  <c r="DL11" i="6" a="1"/>
  <c r="DL11" i="6" s="1"/>
  <c r="DK11" i="6" a="1"/>
  <c r="DK11" i="6" s="1"/>
  <c r="DJ11" i="6" a="1"/>
  <c r="DJ11" i="6" s="1"/>
  <c r="DI11" i="6" a="1"/>
  <c r="DI11" i="6" s="1"/>
  <c r="DH11" i="6" a="1"/>
  <c r="DH11" i="6" s="1"/>
  <c r="DG11" i="6" a="1"/>
  <c r="DG11" i="6" s="1"/>
  <c r="DF11" i="6" a="1"/>
  <c r="DF11" i="6" s="1"/>
  <c r="DE11" i="6" a="1"/>
  <c r="DE11" i="6" s="1"/>
  <c r="DD11" i="6" a="1"/>
  <c r="DD11" i="6" s="1"/>
  <c r="DC11" i="6" a="1"/>
  <c r="DC11" i="6" s="1"/>
  <c r="DB11" i="6"/>
  <c r="DB11" i="6" a="1"/>
  <c r="DA11" i="6" a="1"/>
  <c r="DA11" i="6" s="1"/>
  <c r="CZ11" i="6" a="1"/>
  <c r="CZ11" i="6" s="1"/>
  <c r="CY11" i="6" a="1"/>
  <c r="CY11" i="6" s="1"/>
  <c r="CX11" i="6"/>
  <c r="CX11" i="6" a="1"/>
  <c r="CW11" i="6" a="1"/>
  <c r="CW11" i="6" s="1"/>
  <c r="CV11" i="6" a="1"/>
  <c r="CV11" i="6" s="1"/>
  <c r="CU11" i="6" a="1"/>
  <c r="CU11" i="6" s="1"/>
  <c r="CT11" i="6" a="1"/>
  <c r="CT11" i="6" s="1"/>
  <c r="CS11" i="6" a="1"/>
  <c r="CS11" i="6" s="1"/>
  <c r="CR11" i="6" a="1"/>
  <c r="CR11" i="6" s="1"/>
  <c r="CQ11" i="6" a="1"/>
  <c r="CQ11" i="6" s="1"/>
  <c r="CP11" i="6" a="1"/>
  <c r="CP11" i="6" s="1"/>
  <c r="CO11" i="6" a="1"/>
  <c r="CO11" i="6" s="1"/>
  <c r="CN11" i="6" a="1"/>
  <c r="CN11" i="6" s="1"/>
  <c r="CM11" i="6" a="1"/>
  <c r="CM11" i="6" s="1"/>
  <c r="CL11" i="6" a="1"/>
  <c r="CL11" i="6" s="1"/>
  <c r="CK11" i="6" a="1"/>
  <c r="CK11" i="6" s="1"/>
  <c r="CJ11" i="6" a="1"/>
  <c r="CJ11" i="6" s="1"/>
  <c r="CI11" i="6" a="1"/>
  <c r="CI11" i="6" s="1"/>
  <c r="CH11" i="6" a="1"/>
  <c r="CH11" i="6" s="1"/>
  <c r="CG11" i="6" a="1"/>
  <c r="CG11" i="6" s="1"/>
  <c r="CF11" i="6" a="1"/>
  <c r="CF11" i="6" s="1"/>
  <c r="CE11" i="6" a="1"/>
  <c r="CE11" i="6" s="1"/>
  <c r="CD11" i="6" a="1"/>
  <c r="CD11" i="6" s="1"/>
  <c r="CC11" i="6" a="1"/>
  <c r="CC11" i="6" s="1"/>
  <c r="CB11" i="6" a="1"/>
  <c r="CB11" i="6" s="1"/>
  <c r="CA11" i="6" a="1"/>
  <c r="CA11" i="6" s="1"/>
  <c r="BZ11" i="6" a="1"/>
  <c r="BZ11" i="6" s="1"/>
  <c r="BY11" i="6" a="1"/>
  <c r="BY11" i="6" s="1"/>
  <c r="BX11" i="6" a="1"/>
  <c r="BX11" i="6" s="1"/>
  <c r="BW11" i="6" a="1"/>
  <c r="BW11" i="6" s="1"/>
  <c r="BV11" i="6" a="1"/>
  <c r="BV11" i="6" s="1"/>
  <c r="BU11" i="6" a="1"/>
  <c r="BU11" i="6" s="1"/>
  <c r="BT11" i="6" a="1"/>
  <c r="BT11" i="6" s="1"/>
  <c r="BS11" i="6" a="1"/>
  <c r="BS11" i="6" s="1"/>
  <c r="BR11" i="6" a="1"/>
  <c r="BR11" i="6" s="1"/>
  <c r="BQ11" i="6" a="1"/>
  <c r="BQ11" i="6" s="1"/>
  <c r="BP11" i="6" a="1"/>
  <c r="BP11" i="6" s="1"/>
  <c r="BO11" i="6" a="1"/>
  <c r="BO11" i="6" s="1"/>
  <c r="BN11" i="6" a="1"/>
  <c r="BN11" i="6" s="1"/>
  <c r="BM11" i="6" a="1"/>
  <c r="BM11" i="6" s="1"/>
  <c r="BL11" i="6" a="1"/>
  <c r="BL11" i="6" s="1"/>
  <c r="BK11" i="6" a="1"/>
  <c r="BK11" i="6" s="1"/>
  <c r="BJ11" i="6" a="1"/>
  <c r="BJ11" i="6" s="1"/>
  <c r="BI11" i="6" a="1"/>
  <c r="BI11" i="6" s="1"/>
  <c r="BH11" i="6" a="1"/>
  <c r="BH11" i="6" s="1"/>
  <c r="BG11" i="6" a="1"/>
  <c r="BG11" i="6" s="1"/>
  <c r="BF11" i="6" a="1"/>
  <c r="BF11" i="6" s="1"/>
  <c r="BE11" i="6" a="1"/>
  <c r="BE11" i="6" s="1"/>
  <c r="BD11" i="6" a="1"/>
  <c r="BD11" i="6" s="1"/>
  <c r="BC11" i="6" a="1"/>
  <c r="BC11" i="6" s="1"/>
  <c r="BB11" i="6" a="1"/>
  <c r="BB11" i="6" s="1"/>
  <c r="BA11" i="6" a="1"/>
  <c r="BA11" i="6" s="1"/>
  <c r="AZ11" i="6" a="1"/>
  <c r="AZ11" i="6" s="1"/>
  <c r="AY11" i="6" a="1"/>
  <c r="AY11" i="6" s="1"/>
  <c r="AX11" i="6" a="1"/>
  <c r="AX11" i="6" s="1"/>
  <c r="AW11" i="6" a="1"/>
  <c r="AW11" i="6" s="1"/>
  <c r="AV11" i="6" a="1"/>
  <c r="AV11" i="6" s="1"/>
  <c r="AU11" i="6" a="1"/>
  <c r="AU11" i="6" s="1"/>
  <c r="AT11" i="6" a="1"/>
  <c r="AT11" i="6" s="1"/>
  <c r="AN11" i="6"/>
  <c r="AM11" i="6"/>
  <c r="AQ11" i="6" s="1"/>
  <c r="AF11" i="6"/>
  <c r="AD11" i="6"/>
  <c r="AC11" i="6"/>
  <c r="AB11" i="6"/>
  <c r="Z11" i="6"/>
  <c r="Y11" i="6"/>
  <c r="X11" i="6"/>
  <c r="V11" i="6"/>
  <c r="U11" i="6"/>
  <c r="T11" i="6"/>
  <c r="R11" i="6"/>
  <c r="Q11" i="6"/>
  <c r="P11" i="6"/>
  <c r="N11" i="6"/>
  <c r="M11" i="6"/>
  <c r="L11" i="6"/>
  <c r="J11" i="6"/>
  <c r="I11" i="6"/>
  <c r="H11" i="6"/>
  <c r="F11" i="6"/>
  <c r="IK10" i="6" a="1"/>
  <c r="IK10" i="6" s="1"/>
  <c r="IJ10" i="6" a="1"/>
  <c r="IJ10" i="6" s="1"/>
  <c r="II10" i="6" a="1"/>
  <c r="II10" i="6" s="1"/>
  <c r="IH10" i="6" a="1"/>
  <c r="IH10" i="6" s="1"/>
  <c r="IG10" i="6" a="1"/>
  <c r="IG10" i="6" s="1"/>
  <c r="IF10" i="6" a="1"/>
  <c r="IF10" i="6" s="1"/>
  <c r="IE10" i="6" a="1"/>
  <c r="IE10" i="6" s="1"/>
  <c r="ID10" i="6" a="1"/>
  <c r="ID10" i="6" s="1"/>
  <c r="IC10" i="6" a="1"/>
  <c r="IC10" i="6" s="1"/>
  <c r="IB10" i="6" a="1"/>
  <c r="IB10" i="6" s="1"/>
  <c r="IA10" i="6" a="1"/>
  <c r="IA10" i="6" s="1"/>
  <c r="HZ10" i="6" a="1"/>
  <c r="HZ10" i="6" s="1"/>
  <c r="HY10" i="6" a="1"/>
  <c r="HY10" i="6" s="1"/>
  <c r="HX10" i="6" a="1"/>
  <c r="HX10" i="6" s="1"/>
  <c r="HW10" i="6" a="1"/>
  <c r="HW10" i="6" s="1"/>
  <c r="HV10" i="6" a="1"/>
  <c r="HV10" i="6" s="1"/>
  <c r="HU10" i="6" a="1"/>
  <c r="HU10" i="6" s="1"/>
  <c r="HT10" i="6" a="1"/>
  <c r="HT10" i="6" s="1"/>
  <c r="HS10" i="6" a="1"/>
  <c r="HS10" i="6" s="1"/>
  <c r="HR10" i="6" a="1"/>
  <c r="HR10" i="6" s="1"/>
  <c r="HQ10" i="6" a="1"/>
  <c r="HQ10" i="6" s="1"/>
  <c r="HP10" i="6" a="1"/>
  <c r="HP10" i="6" s="1"/>
  <c r="HO10" i="6" a="1"/>
  <c r="HO10" i="6" s="1"/>
  <c r="HN10" i="6" a="1"/>
  <c r="HN10" i="6" s="1"/>
  <c r="HM10" i="6" a="1"/>
  <c r="HM10" i="6" s="1"/>
  <c r="HL10" i="6" a="1"/>
  <c r="HL10" i="6" s="1"/>
  <c r="HK10" i="6" a="1"/>
  <c r="HK10" i="6" s="1"/>
  <c r="HJ10" i="6" a="1"/>
  <c r="HJ10" i="6" s="1"/>
  <c r="HI10" i="6" a="1"/>
  <c r="HI10" i="6" s="1"/>
  <c r="HH10" i="6" a="1"/>
  <c r="HH10" i="6" s="1"/>
  <c r="HG10" i="6" a="1"/>
  <c r="HG10" i="6" s="1"/>
  <c r="HF10" i="6" a="1"/>
  <c r="HF10" i="6" s="1"/>
  <c r="HE10" i="6" a="1"/>
  <c r="HE10" i="6" s="1"/>
  <c r="HD10" i="6" a="1"/>
  <c r="HD10" i="6" s="1"/>
  <c r="HC10" i="6" a="1"/>
  <c r="HC10" i="6" s="1"/>
  <c r="HB10" i="6" a="1"/>
  <c r="HB10" i="6" s="1"/>
  <c r="HA10" i="6" a="1"/>
  <c r="HA10" i="6" s="1"/>
  <c r="GZ10" i="6" a="1"/>
  <c r="GZ10" i="6" s="1"/>
  <c r="GY10" i="6" a="1"/>
  <c r="GY10" i="6" s="1"/>
  <c r="GX10" i="6" a="1"/>
  <c r="GX10" i="6" s="1"/>
  <c r="GW10" i="6" a="1"/>
  <c r="GW10" i="6" s="1"/>
  <c r="GV10" i="6" a="1"/>
  <c r="GV10" i="6" s="1"/>
  <c r="GU10" i="6" a="1"/>
  <c r="GU10" i="6" s="1"/>
  <c r="GT10" i="6" a="1"/>
  <c r="GT10" i="6" s="1"/>
  <c r="GS10" i="6" a="1"/>
  <c r="GS10" i="6" s="1"/>
  <c r="GR10" i="6" a="1"/>
  <c r="GR10" i="6" s="1"/>
  <c r="GQ10" i="6" a="1"/>
  <c r="GQ10" i="6" s="1"/>
  <c r="GP10" i="6" a="1"/>
  <c r="GP10" i="6" s="1"/>
  <c r="GO10" i="6" a="1"/>
  <c r="GO10" i="6" s="1"/>
  <c r="GN10" i="6" a="1"/>
  <c r="GN10" i="6" s="1"/>
  <c r="GM10" i="6" a="1"/>
  <c r="GM10" i="6" s="1"/>
  <c r="GL10" i="6" a="1"/>
  <c r="GL10" i="6" s="1"/>
  <c r="GK10" i="6" a="1"/>
  <c r="GK10" i="6" s="1"/>
  <c r="GJ10" i="6" a="1"/>
  <c r="GJ10" i="6" s="1"/>
  <c r="GI10" i="6" a="1"/>
  <c r="GI10" i="6" s="1"/>
  <c r="GH10" i="6" a="1"/>
  <c r="GH10" i="6" s="1"/>
  <c r="GG10" i="6" a="1"/>
  <c r="GG10" i="6" s="1"/>
  <c r="GF10" i="6" a="1"/>
  <c r="GF10" i="6" s="1"/>
  <c r="GE10" i="6" a="1"/>
  <c r="GE10" i="6" s="1"/>
  <c r="GD10" i="6" a="1"/>
  <c r="GD10" i="6" s="1"/>
  <c r="GC10" i="6" a="1"/>
  <c r="GC10" i="6" s="1"/>
  <c r="GB10" i="6" a="1"/>
  <c r="GB10" i="6" s="1"/>
  <c r="GA10" i="6" a="1"/>
  <c r="GA10" i="6" s="1"/>
  <c r="FZ10" i="6" a="1"/>
  <c r="FZ10" i="6" s="1"/>
  <c r="FY10" i="6" a="1"/>
  <c r="FY10" i="6" s="1"/>
  <c r="FX10" i="6" a="1"/>
  <c r="FX10" i="6" s="1"/>
  <c r="FW10" i="6" a="1"/>
  <c r="FW10" i="6" s="1"/>
  <c r="FV10" i="6" a="1"/>
  <c r="FV10" i="6" s="1"/>
  <c r="FU10" i="6" a="1"/>
  <c r="FU10" i="6" s="1"/>
  <c r="FT10" i="6" a="1"/>
  <c r="FT10" i="6" s="1"/>
  <c r="FS10" i="6" a="1"/>
  <c r="FS10" i="6" s="1"/>
  <c r="FR10" i="6" a="1"/>
  <c r="FR10" i="6" s="1"/>
  <c r="FQ10" i="6" a="1"/>
  <c r="FQ10" i="6" s="1"/>
  <c r="FP10" i="6" a="1"/>
  <c r="FP10" i="6" s="1"/>
  <c r="FO10" i="6" a="1"/>
  <c r="FO10" i="6" s="1"/>
  <c r="FN10" i="6" a="1"/>
  <c r="FN10" i="6" s="1"/>
  <c r="FM10" i="6" a="1"/>
  <c r="FM10" i="6" s="1"/>
  <c r="FL10" i="6" a="1"/>
  <c r="FL10" i="6" s="1"/>
  <c r="FK10" i="6" a="1"/>
  <c r="FK10" i="6" s="1"/>
  <c r="FJ10" i="6" a="1"/>
  <c r="FJ10" i="6" s="1"/>
  <c r="FI10" i="6" a="1"/>
  <c r="FI10" i="6" s="1"/>
  <c r="FH10" i="6" a="1"/>
  <c r="FH10" i="6" s="1"/>
  <c r="FG10" i="6" a="1"/>
  <c r="FG10" i="6" s="1"/>
  <c r="FF10" i="6" a="1"/>
  <c r="FF10" i="6" s="1"/>
  <c r="FE10" i="6" a="1"/>
  <c r="FE10" i="6" s="1"/>
  <c r="FD10" i="6" a="1"/>
  <c r="FD10" i="6" s="1"/>
  <c r="FC10" i="6" a="1"/>
  <c r="FC10" i="6" s="1"/>
  <c r="FB10" i="6" a="1"/>
  <c r="FB10" i="6" s="1"/>
  <c r="FA10" i="6" a="1"/>
  <c r="FA10" i="6" s="1"/>
  <c r="EZ10" i="6" a="1"/>
  <c r="EZ10" i="6" s="1"/>
  <c r="EY10" i="6" a="1"/>
  <c r="EY10" i="6" s="1"/>
  <c r="EX10" i="6" a="1"/>
  <c r="EX10" i="6" s="1"/>
  <c r="EW10" i="6" a="1"/>
  <c r="EW10" i="6" s="1"/>
  <c r="EV10" i="6" a="1"/>
  <c r="EV10" i="6" s="1"/>
  <c r="EU10" i="6" a="1"/>
  <c r="EU10" i="6" s="1"/>
  <c r="ET10" i="6" a="1"/>
  <c r="ET10" i="6" s="1"/>
  <c r="ES10" i="6" a="1"/>
  <c r="ES10" i="6" s="1"/>
  <c r="ER10" i="6" a="1"/>
  <c r="ER10" i="6" s="1"/>
  <c r="EQ10" i="6" a="1"/>
  <c r="EQ10" i="6" s="1"/>
  <c r="EP10" i="6" a="1"/>
  <c r="EP10" i="6" s="1"/>
  <c r="EO10" i="6" a="1"/>
  <c r="EO10" i="6" s="1"/>
  <c r="EN10" i="6" a="1"/>
  <c r="EN10" i="6" s="1"/>
  <c r="EM10" i="6" a="1"/>
  <c r="EM10" i="6" s="1"/>
  <c r="EL10" i="6" a="1"/>
  <c r="EL10" i="6" s="1"/>
  <c r="EK10" i="6" a="1"/>
  <c r="EK10" i="6" s="1"/>
  <c r="EJ10" i="6" a="1"/>
  <c r="EJ10" i="6" s="1"/>
  <c r="EI10" i="6" a="1"/>
  <c r="EI10" i="6" s="1"/>
  <c r="EH10" i="6" a="1"/>
  <c r="EH10" i="6" s="1"/>
  <c r="EG10" i="6" a="1"/>
  <c r="EG10" i="6" s="1"/>
  <c r="EF10" i="6" a="1"/>
  <c r="EF10" i="6" s="1"/>
  <c r="EE10" i="6" a="1"/>
  <c r="EE10" i="6" s="1"/>
  <c r="ED10" i="6" a="1"/>
  <c r="ED10" i="6" s="1"/>
  <c r="EC10" i="6" a="1"/>
  <c r="EC10" i="6" s="1"/>
  <c r="EB10" i="6" a="1"/>
  <c r="EB10" i="6" s="1"/>
  <c r="EA10" i="6" a="1"/>
  <c r="EA10" i="6" s="1"/>
  <c r="DZ10" i="6" a="1"/>
  <c r="DZ10" i="6" s="1"/>
  <c r="DY10" i="6" a="1"/>
  <c r="DY10" i="6" s="1"/>
  <c r="DX10" i="6" a="1"/>
  <c r="DX10" i="6" s="1"/>
  <c r="DW10" i="6" a="1"/>
  <c r="DW10" i="6" s="1"/>
  <c r="DV10" i="6" a="1"/>
  <c r="DV10" i="6" s="1"/>
  <c r="DU10" i="6" a="1"/>
  <c r="DU10" i="6" s="1"/>
  <c r="DT10" i="6" a="1"/>
  <c r="DT10" i="6" s="1"/>
  <c r="DS10" i="6" a="1"/>
  <c r="DS10" i="6" s="1"/>
  <c r="DR10" i="6" a="1"/>
  <c r="DR10" i="6" s="1"/>
  <c r="DQ10" i="6" a="1"/>
  <c r="DQ10" i="6" s="1"/>
  <c r="DP10" i="6" a="1"/>
  <c r="DP10" i="6" s="1"/>
  <c r="DO10" i="6" a="1"/>
  <c r="DO10" i="6" s="1"/>
  <c r="DN10" i="6" a="1"/>
  <c r="DN10" i="6" s="1"/>
  <c r="DM10" i="6" a="1"/>
  <c r="DM10" i="6" s="1"/>
  <c r="DL10" i="6" a="1"/>
  <c r="DL10" i="6" s="1"/>
  <c r="DK10" i="6" a="1"/>
  <c r="DK10" i="6" s="1"/>
  <c r="DJ10" i="6" a="1"/>
  <c r="DJ10" i="6" s="1"/>
  <c r="DI10" i="6" a="1"/>
  <c r="DI10" i="6" s="1"/>
  <c r="DH10" i="6" a="1"/>
  <c r="DH10" i="6" s="1"/>
  <c r="DG10" i="6" a="1"/>
  <c r="DG10" i="6" s="1"/>
  <c r="DF10" i="6" a="1"/>
  <c r="DF10" i="6" s="1"/>
  <c r="DE10" i="6" a="1"/>
  <c r="DE10" i="6" s="1"/>
  <c r="DD10" i="6" a="1"/>
  <c r="DD10" i="6" s="1"/>
  <c r="DC10" i="6" a="1"/>
  <c r="DC10" i="6" s="1"/>
  <c r="DB10" i="6" a="1"/>
  <c r="DB10" i="6" s="1"/>
  <c r="DA10" i="6" a="1"/>
  <c r="DA10" i="6" s="1"/>
  <c r="CZ10" i="6" a="1"/>
  <c r="CZ10" i="6" s="1"/>
  <c r="CY10" i="6" a="1"/>
  <c r="CY10" i="6" s="1"/>
  <c r="CX10" i="6" a="1"/>
  <c r="CX10" i="6" s="1"/>
  <c r="CW10" i="6" a="1"/>
  <c r="CW10" i="6" s="1"/>
  <c r="CV10" i="6" a="1"/>
  <c r="CV10" i="6" s="1"/>
  <c r="CU10" i="6" a="1"/>
  <c r="CU10" i="6" s="1"/>
  <c r="CT10" i="6" a="1"/>
  <c r="CT10" i="6" s="1"/>
  <c r="CS10" i="6" a="1"/>
  <c r="CS10" i="6" s="1"/>
  <c r="CR10" i="6" a="1"/>
  <c r="CR10" i="6" s="1"/>
  <c r="CQ10" i="6" a="1"/>
  <c r="CQ10" i="6" s="1"/>
  <c r="CP10" i="6" a="1"/>
  <c r="CP10" i="6" s="1"/>
  <c r="CO10" i="6" a="1"/>
  <c r="CO10" i="6" s="1"/>
  <c r="CN10" i="6" a="1"/>
  <c r="CN10" i="6" s="1"/>
  <c r="CM10" i="6" a="1"/>
  <c r="CM10" i="6" s="1"/>
  <c r="CL10" i="6" a="1"/>
  <c r="CL10" i="6" s="1"/>
  <c r="CK10" i="6" a="1"/>
  <c r="CK10" i="6" s="1"/>
  <c r="CJ10" i="6" a="1"/>
  <c r="CJ10" i="6" s="1"/>
  <c r="CI10" i="6" a="1"/>
  <c r="CI10" i="6" s="1"/>
  <c r="CH10" i="6" a="1"/>
  <c r="CH10" i="6" s="1"/>
  <c r="CG10" i="6" a="1"/>
  <c r="CG10" i="6" s="1"/>
  <c r="CF10" i="6" a="1"/>
  <c r="CF10" i="6" s="1"/>
  <c r="CE10" i="6" a="1"/>
  <c r="CE10" i="6" s="1"/>
  <c r="CD10" i="6" a="1"/>
  <c r="CD10" i="6" s="1"/>
  <c r="CC10" i="6" a="1"/>
  <c r="CC10" i="6" s="1"/>
  <c r="CB10" i="6" a="1"/>
  <c r="CB10" i="6" s="1"/>
  <c r="CA10" i="6" a="1"/>
  <c r="CA10" i="6" s="1"/>
  <c r="BZ10" i="6" a="1"/>
  <c r="BZ10" i="6" s="1"/>
  <c r="BY10" i="6" a="1"/>
  <c r="BY10" i="6" s="1"/>
  <c r="BX10" i="6" a="1"/>
  <c r="BX10" i="6" s="1"/>
  <c r="BW10" i="6" a="1"/>
  <c r="BW10" i="6" s="1"/>
  <c r="BV10" i="6" a="1"/>
  <c r="BV10" i="6" s="1"/>
  <c r="BU10" i="6" a="1"/>
  <c r="BU10" i="6" s="1"/>
  <c r="BT10" i="6" a="1"/>
  <c r="BT10" i="6" s="1"/>
  <c r="BS10" i="6" a="1"/>
  <c r="BS10" i="6" s="1"/>
  <c r="BR10" i="6" a="1"/>
  <c r="BR10" i="6" s="1"/>
  <c r="BQ10" i="6" a="1"/>
  <c r="BQ10" i="6" s="1"/>
  <c r="BP10" i="6" a="1"/>
  <c r="BP10" i="6" s="1"/>
  <c r="BO10" i="6" a="1"/>
  <c r="BO10" i="6" s="1"/>
  <c r="BN10" i="6" a="1"/>
  <c r="BN10" i="6" s="1"/>
  <c r="BM10" i="6" a="1"/>
  <c r="BM10" i="6" s="1"/>
  <c r="BL10" i="6" a="1"/>
  <c r="BL10" i="6" s="1"/>
  <c r="BK10" i="6" a="1"/>
  <c r="BK10" i="6" s="1"/>
  <c r="BJ10" i="6" a="1"/>
  <c r="BJ10" i="6" s="1"/>
  <c r="BI10" i="6" a="1"/>
  <c r="BI10" i="6" s="1"/>
  <c r="BH10" i="6" a="1"/>
  <c r="BH10" i="6" s="1"/>
  <c r="BG10" i="6" a="1"/>
  <c r="BG10" i="6" s="1"/>
  <c r="BF10" i="6" a="1"/>
  <c r="BF10" i="6" s="1"/>
  <c r="BE10" i="6" a="1"/>
  <c r="BE10" i="6" s="1"/>
  <c r="BD10" i="6" a="1"/>
  <c r="BD10" i="6" s="1"/>
  <c r="BC10" i="6" a="1"/>
  <c r="BC10" i="6" s="1"/>
  <c r="BB10" i="6" a="1"/>
  <c r="BB10" i="6" s="1"/>
  <c r="BA10" i="6" a="1"/>
  <c r="BA10" i="6" s="1"/>
  <c r="AZ10" i="6" a="1"/>
  <c r="AZ10" i="6" s="1"/>
  <c r="AY10" i="6" a="1"/>
  <c r="AY10" i="6" s="1"/>
  <c r="AX10" i="6" a="1"/>
  <c r="AX10" i="6" s="1"/>
  <c r="AW10" i="6" a="1"/>
  <c r="AW10" i="6" s="1"/>
  <c r="AV10" i="6" a="1"/>
  <c r="AV10" i="6" s="1"/>
  <c r="AU10" i="6" a="1"/>
  <c r="AU10" i="6" s="1"/>
  <c r="AT10" i="6" a="1"/>
  <c r="AT10" i="6" s="1"/>
  <c r="AN10" i="6"/>
  <c r="AM10" i="6"/>
  <c r="AF10" i="6" s="1"/>
  <c r="AC10" i="6"/>
  <c r="AA10" i="6"/>
  <c r="W10" i="6"/>
  <c r="V10" i="6"/>
  <c r="R10" i="6"/>
  <c r="Q10" i="6"/>
  <c r="M10" i="6"/>
  <c r="K10" i="6"/>
  <c r="G10" i="6"/>
  <c r="F10" i="6"/>
  <c r="IK9" i="6" a="1"/>
  <c r="IK9" i="6" s="1"/>
  <c r="IJ9" i="6" a="1"/>
  <c r="IJ9" i="6" s="1"/>
  <c r="II9" i="6" a="1"/>
  <c r="II9" i="6" s="1"/>
  <c r="IH9" i="6" a="1"/>
  <c r="IH9" i="6" s="1"/>
  <c r="IG9" i="6" a="1"/>
  <c r="IG9" i="6" s="1"/>
  <c r="IF9" i="6" a="1"/>
  <c r="IF9" i="6" s="1"/>
  <c r="IE9" i="6" a="1"/>
  <c r="IE9" i="6" s="1"/>
  <c r="ID9" i="6" a="1"/>
  <c r="ID9" i="6" s="1"/>
  <c r="IC9" i="6" a="1"/>
  <c r="IC9" i="6" s="1"/>
  <c r="IB9" i="6" a="1"/>
  <c r="IB9" i="6" s="1"/>
  <c r="IA9" i="6" a="1"/>
  <c r="IA9" i="6" s="1"/>
  <c r="HZ9" i="6" a="1"/>
  <c r="HZ9" i="6" s="1"/>
  <c r="HY9" i="6" a="1"/>
  <c r="HY9" i="6" s="1"/>
  <c r="HX9" i="6" a="1"/>
  <c r="HX9" i="6" s="1"/>
  <c r="HW9" i="6" a="1"/>
  <c r="HW9" i="6" s="1"/>
  <c r="HV9" i="6" a="1"/>
  <c r="HV9" i="6" s="1"/>
  <c r="HU9" i="6" a="1"/>
  <c r="HU9" i="6" s="1"/>
  <c r="HT9" i="6" a="1"/>
  <c r="HT9" i="6" s="1"/>
  <c r="HS9" i="6" a="1"/>
  <c r="HS9" i="6" s="1"/>
  <c r="HR9" i="6" a="1"/>
  <c r="HR9" i="6" s="1"/>
  <c r="HQ9" i="6" a="1"/>
  <c r="HQ9" i="6" s="1"/>
  <c r="HP9" i="6" a="1"/>
  <c r="HP9" i="6" s="1"/>
  <c r="HO9" i="6" a="1"/>
  <c r="HO9" i="6" s="1"/>
  <c r="HN9" i="6" a="1"/>
  <c r="HN9" i="6" s="1"/>
  <c r="HM9" i="6" a="1"/>
  <c r="HM9" i="6" s="1"/>
  <c r="HL9" i="6" a="1"/>
  <c r="HL9" i="6" s="1"/>
  <c r="HK9" i="6" a="1"/>
  <c r="HK9" i="6" s="1"/>
  <c r="HJ9" i="6" a="1"/>
  <c r="HJ9" i="6" s="1"/>
  <c r="HI9" i="6" a="1"/>
  <c r="HI9" i="6" s="1"/>
  <c r="HH9" i="6" a="1"/>
  <c r="HH9" i="6" s="1"/>
  <c r="HG9" i="6" a="1"/>
  <c r="HG9" i="6" s="1"/>
  <c r="HF9" i="6" a="1"/>
  <c r="HF9" i="6" s="1"/>
  <c r="HE9" i="6" a="1"/>
  <c r="HE9" i="6" s="1"/>
  <c r="HD9" i="6" a="1"/>
  <c r="HD9" i="6" s="1"/>
  <c r="HC9" i="6" a="1"/>
  <c r="HC9" i="6" s="1"/>
  <c r="HB9" i="6" a="1"/>
  <c r="HB9" i="6" s="1"/>
  <c r="HA9" i="6" a="1"/>
  <c r="HA9" i="6" s="1"/>
  <c r="GZ9" i="6" a="1"/>
  <c r="GZ9" i="6" s="1"/>
  <c r="GY9" i="6" a="1"/>
  <c r="GY9" i="6" s="1"/>
  <c r="GX9" i="6" a="1"/>
  <c r="GX9" i="6" s="1"/>
  <c r="GW9" i="6" a="1"/>
  <c r="GW9" i="6" s="1"/>
  <c r="GV9" i="6" a="1"/>
  <c r="GV9" i="6" s="1"/>
  <c r="GU9" i="6" a="1"/>
  <c r="GU9" i="6" s="1"/>
  <c r="GT9" i="6" a="1"/>
  <c r="GT9" i="6" s="1"/>
  <c r="GS9" i="6" a="1"/>
  <c r="GS9" i="6" s="1"/>
  <c r="GR9" i="6" a="1"/>
  <c r="GR9" i="6" s="1"/>
  <c r="GQ9" i="6" a="1"/>
  <c r="GQ9" i="6" s="1"/>
  <c r="GP9" i="6" a="1"/>
  <c r="GP9" i="6" s="1"/>
  <c r="GO9" i="6" a="1"/>
  <c r="GO9" i="6" s="1"/>
  <c r="GN9" i="6" a="1"/>
  <c r="GN9" i="6" s="1"/>
  <c r="GM9" i="6" a="1"/>
  <c r="GM9" i="6" s="1"/>
  <c r="GL9" i="6" a="1"/>
  <c r="GL9" i="6" s="1"/>
  <c r="GK9" i="6" a="1"/>
  <c r="GK9" i="6" s="1"/>
  <c r="GJ9" i="6" a="1"/>
  <c r="GJ9" i="6" s="1"/>
  <c r="GI9" i="6" a="1"/>
  <c r="GI9" i="6" s="1"/>
  <c r="GH9" i="6" a="1"/>
  <c r="GH9" i="6" s="1"/>
  <c r="GG9" i="6" a="1"/>
  <c r="GG9" i="6" s="1"/>
  <c r="GF9" i="6" a="1"/>
  <c r="GF9" i="6" s="1"/>
  <c r="GE9" i="6" a="1"/>
  <c r="GE9" i="6" s="1"/>
  <c r="GD9" i="6" a="1"/>
  <c r="GD9" i="6" s="1"/>
  <c r="GC9" i="6" a="1"/>
  <c r="GC9" i="6" s="1"/>
  <c r="GB9" i="6" a="1"/>
  <c r="GB9" i="6" s="1"/>
  <c r="GA9" i="6" a="1"/>
  <c r="GA9" i="6" s="1"/>
  <c r="FZ9" i="6" a="1"/>
  <c r="FZ9" i="6" s="1"/>
  <c r="FY9" i="6" a="1"/>
  <c r="FY9" i="6" s="1"/>
  <c r="FX9" i="6" a="1"/>
  <c r="FX9" i="6" s="1"/>
  <c r="FW9" i="6" a="1"/>
  <c r="FW9" i="6" s="1"/>
  <c r="FV9" i="6" a="1"/>
  <c r="FV9" i="6" s="1"/>
  <c r="FU9" i="6" a="1"/>
  <c r="FU9" i="6" s="1"/>
  <c r="FT9" i="6" a="1"/>
  <c r="FT9" i="6" s="1"/>
  <c r="FS9" i="6" a="1"/>
  <c r="FS9" i="6" s="1"/>
  <c r="FR9" i="6" a="1"/>
  <c r="FR9" i="6" s="1"/>
  <c r="FQ9" i="6" a="1"/>
  <c r="FQ9" i="6" s="1"/>
  <c r="FP9" i="6" a="1"/>
  <c r="FP9" i="6" s="1"/>
  <c r="FO9" i="6" a="1"/>
  <c r="FO9" i="6" s="1"/>
  <c r="FN9" i="6" a="1"/>
  <c r="FN9" i="6" s="1"/>
  <c r="FM9" i="6" a="1"/>
  <c r="FM9" i="6" s="1"/>
  <c r="FL9" i="6" a="1"/>
  <c r="FL9" i="6" s="1"/>
  <c r="FK9" i="6" a="1"/>
  <c r="FK9" i="6" s="1"/>
  <c r="FJ9" i="6" a="1"/>
  <c r="FJ9" i="6" s="1"/>
  <c r="FI9" i="6" a="1"/>
  <c r="FI9" i="6" s="1"/>
  <c r="FH9" i="6" a="1"/>
  <c r="FH9" i="6" s="1"/>
  <c r="FG9" i="6" a="1"/>
  <c r="FG9" i="6" s="1"/>
  <c r="FF9" i="6" a="1"/>
  <c r="FF9" i="6" s="1"/>
  <c r="FE9" i="6" a="1"/>
  <c r="FE9" i="6" s="1"/>
  <c r="FD9" i="6" a="1"/>
  <c r="FD9" i="6" s="1"/>
  <c r="FC9" i="6" a="1"/>
  <c r="FC9" i="6" s="1"/>
  <c r="FB9" i="6" a="1"/>
  <c r="FB9" i="6" s="1"/>
  <c r="FA9" i="6" a="1"/>
  <c r="FA9" i="6" s="1"/>
  <c r="EZ9" i="6" a="1"/>
  <c r="EZ9" i="6" s="1"/>
  <c r="EY9" i="6" a="1"/>
  <c r="EY9" i="6" s="1"/>
  <c r="EX9" i="6" a="1"/>
  <c r="EX9" i="6" s="1"/>
  <c r="EW9" i="6" a="1"/>
  <c r="EW9" i="6" s="1"/>
  <c r="EV9" i="6" a="1"/>
  <c r="EV9" i="6" s="1"/>
  <c r="EU9" i="6" a="1"/>
  <c r="EU9" i="6" s="1"/>
  <c r="ET9" i="6" a="1"/>
  <c r="ET9" i="6" s="1"/>
  <c r="ES9" i="6" a="1"/>
  <c r="ES9" i="6" s="1"/>
  <c r="ER9" i="6" a="1"/>
  <c r="ER9" i="6" s="1"/>
  <c r="EQ9" i="6" a="1"/>
  <c r="EQ9" i="6" s="1"/>
  <c r="EP9" i="6" a="1"/>
  <c r="EP9" i="6" s="1"/>
  <c r="EO9" i="6" a="1"/>
  <c r="EO9" i="6" s="1"/>
  <c r="EN9" i="6" a="1"/>
  <c r="EN9" i="6" s="1"/>
  <c r="EM9" i="6" a="1"/>
  <c r="EM9" i="6" s="1"/>
  <c r="EL9" i="6" a="1"/>
  <c r="EL9" i="6" s="1"/>
  <c r="EK9" i="6" a="1"/>
  <c r="EK9" i="6" s="1"/>
  <c r="EJ9" i="6" a="1"/>
  <c r="EJ9" i="6" s="1"/>
  <c r="EI9" i="6" a="1"/>
  <c r="EI9" i="6" s="1"/>
  <c r="EH9" i="6" a="1"/>
  <c r="EH9" i="6" s="1"/>
  <c r="EG9" i="6" a="1"/>
  <c r="EG9" i="6" s="1"/>
  <c r="EF9" i="6" a="1"/>
  <c r="EF9" i="6" s="1"/>
  <c r="EE9" i="6" a="1"/>
  <c r="EE9" i="6" s="1"/>
  <c r="ED9" i="6" a="1"/>
  <c r="ED9" i="6" s="1"/>
  <c r="EC9" i="6" a="1"/>
  <c r="EC9" i="6" s="1"/>
  <c r="EB9" i="6" a="1"/>
  <c r="EB9" i="6" s="1"/>
  <c r="EA9" i="6" a="1"/>
  <c r="EA9" i="6" s="1"/>
  <c r="DZ9" i="6" a="1"/>
  <c r="DZ9" i="6" s="1"/>
  <c r="DY9" i="6" a="1"/>
  <c r="DY9" i="6" s="1"/>
  <c r="DX9" i="6" a="1"/>
  <c r="DX9" i="6" s="1"/>
  <c r="DW9" i="6" a="1"/>
  <c r="DW9" i="6" s="1"/>
  <c r="DV9" i="6" a="1"/>
  <c r="DV9" i="6" s="1"/>
  <c r="DU9" i="6" a="1"/>
  <c r="DU9" i="6" s="1"/>
  <c r="DT9" i="6" a="1"/>
  <c r="DT9" i="6" s="1"/>
  <c r="DS9" i="6" a="1"/>
  <c r="DS9" i="6" s="1"/>
  <c r="DR9" i="6" a="1"/>
  <c r="DR9" i="6" s="1"/>
  <c r="DQ9" i="6" a="1"/>
  <c r="DQ9" i="6" s="1"/>
  <c r="DP9" i="6" a="1"/>
  <c r="DP9" i="6" s="1"/>
  <c r="DO9" i="6" a="1"/>
  <c r="DO9" i="6" s="1"/>
  <c r="DN9" i="6" a="1"/>
  <c r="DN9" i="6" s="1"/>
  <c r="DM9" i="6" a="1"/>
  <c r="DM9" i="6" s="1"/>
  <c r="DL9" i="6" a="1"/>
  <c r="DL9" i="6" s="1"/>
  <c r="DK9" i="6" a="1"/>
  <c r="DK9" i="6" s="1"/>
  <c r="DJ9" i="6" a="1"/>
  <c r="DJ9" i="6" s="1"/>
  <c r="DI9" i="6" a="1"/>
  <c r="DI9" i="6" s="1"/>
  <c r="DH9" i="6" a="1"/>
  <c r="DH9" i="6" s="1"/>
  <c r="DG9" i="6" a="1"/>
  <c r="DG9" i="6" s="1"/>
  <c r="DF9" i="6" a="1"/>
  <c r="DF9" i="6" s="1"/>
  <c r="DE9" i="6" a="1"/>
  <c r="DE9" i="6" s="1"/>
  <c r="DD9" i="6" a="1"/>
  <c r="DD9" i="6" s="1"/>
  <c r="DC9" i="6" a="1"/>
  <c r="DC9" i="6" s="1"/>
  <c r="DB9" i="6" a="1"/>
  <c r="DB9" i="6" s="1"/>
  <c r="DA9" i="6" a="1"/>
  <c r="DA9" i="6" s="1"/>
  <c r="CZ9" i="6" a="1"/>
  <c r="CZ9" i="6" s="1"/>
  <c r="CY9" i="6" a="1"/>
  <c r="CY9" i="6" s="1"/>
  <c r="CX9" i="6" a="1"/>
  <c r="CX9" i="6" s="1"/>
  <c r="CW9" i="6" a="1"/>
  <c r="CW9" i="6" s="1"/>
  <c r="CV9" i="6" a="1"/>
  <c r="CV9" i="6" s="1"/>
  <c r="CU9" i="6" a="1"/>
  <c r="CU9" i="6" s="1"/>
  <c r="CT9" i="6" a="1"/>
  <c r="CT9" i="6" s="1"/>
  <c r="CS9" i="6" a="1"/>
  <c r="CS9" i="6" s="1"/>
  <c r="CR9" i="6" a="1"/>
  <c r="CR9" i="6" s="1"/>
  <c r="CQ9" i="6" a="1"/>
  <c r="CQ9" i="6" s="1"/>
  <c r="CP9" i="6" a="1"/>
  <c r="CP9" i="6" s="1"/>
  <c r="CO9" i="6" a="1"/>
  <c r="CO9" i="6" s="1"/>
  <c r="CN9" i="6" a="1"/>
  <c r="CN9" i="6" s="1"/>
  <c r="CM9" i="6" a="1"/>
  <c r="CM9" i="6" s="1"/>
  <c r="CL9" i="6" a="1"/>
  <c r="CL9" i="6" s="1"/>
  <c r="CK9" i="6" a="1"/>
  <c r="CK9" i="6" s="1"/>
  <c r="CJ9" i="6" a="1"/>
  <c r="CJ9" i="6" s="1"/>
  <c r="CI9" i="6" a="1"/>
  <c r="CI9" i="6" s="1"/>
  <c r="CH9" i="6" a="1"/>
  <c r="CH9" i="6" s="1"/>
  <c r="CG9" i="6" a="1"/>
  <c r="CG9" i="6" s="1"/>
  <c r="CF9" i="6" a="1"/>
  <c r="CF9" i="6" s="1"/>
  <c r="CE9" i="6" a="1"/>
  <c r="CE9" i="6" s="1"/>
  <c r="CD9" i="6" a="1"/>
  <c r="CD9" i="6" s="1"/>
  <c r="CC9" i="6" a="1"/>
  <c r="CC9" i="6" s="1"/>
  <c r="CB9" i="6" a="1"/>
  <c r="CB9" i="6" s="1"/>
  <c r="CA9" i="6" a="1"/>
  <c r="CA9" i="6" s="1"/>
  <c r="BZ9" i="6" a="1"/>
  <c r="BZ9" i="6" s="1"/>
  <c r="BY9" i="6" a="1"/>
  <c r="BY9" i="6" s="1"/>
  <c r="BX9" i="6" a="1"/>
  <c r="BX9" i="6" s="1"/>
  <c r="BW9" i="6" a="1"/>
  <c r="BW9" i="6" s="1"/>
  <c r="BV9" i="6" a="1"/>
  <c r="BV9" i="6" s="1"/>
  <c r="BU9" i="6" a="1"/>
  <c r="BU9" i="6" s="1"/>
  <c r="BT9" i="6" a="1"/>
  <c r="BT9" i="6" s="1"/>
  <c r="BS9" i="6" a="1"/>
  <c r="BS9" i="6" s="1"/>
  <c r="BR9" i="6" a="1"/>
  <c r="BR9" i="6" s="1"/>
  <c r="BQ9" i="6" a="1"/>
  <c r="BQ9" i="6" s="1"/>
  <c r="BP9" i="6" a="1"/>
  <c r="BP9" i="6" s="1"/>
  <c r="BO9" i="6" a="1"/>
  <c r="BO9" i="6" s="1"/>
  <c r="BN9" i="6" a="1"/>
  <c r="BN9" i="6" s="1"/>
  <c r="BM9" i="6" a="1"/>
  <c r="BM9" i="6" s="1"/>
  <c r="BL9" i="6" a="1"/>
  <c r="BL9" i="6" s="1"/>
  <c r="BK9" i="6" a="1"/>
  <c r="BK9" i="6" s="1"/>
  <c r="BJ9" i="6" a="1"/>
  <c r="BJ9" i="6" s="1"/>
  <c r="BI9" i="6" a="1"/>
  <c r="BI9" i="6" s="1"/>
  <c r="BH9" i="6" a="1"/>
  <c r="BH9" i="6" s="1"/>
  <c r="BG9" i="6" a="1"/>
  <c r="BG9" i="6" s="1"/>
  <c r="BF9" i="6" a="1"/>
  <c r="BF9" i="6" s="1"/>
  <c r="BE9" i="6" a="1"/>
  <c r="BE9" i="6" s="1"/>
  <c r="BD9" i="6" a="1"/>
  <c r="BD9" i="6" s="1"/>
  <c r="BC9" i="6" a="1"/>
  <c r="BC9" i="6" s="1"/>
  <c r="BB9" i="6" a="1"/>
  <c r="BB9" i="6" s="1"/>
  <c r="BA9" i="6" a="1"/>
  <c r="BA9" i="6" s="1"/>
  <c r="AZ9" i="6" a="1"/>
  <c r="AZ9" i="6" s="1"/>
  <c r="AY9" i="6" a="1"/>
  <c r="AY9" i="6" s="1"/>
  <c r="AX9" i="6" a="1"/>
  <c r="AX9" i="6" s="1"/>
  <c r="AW9" i="6" a="1"/>
  <c r="AW9" i="6" s="1"/>
  <c r="AV9" i="6" a="1"/>
  <c r="AV9" i="6" s="1"/>
  <c r="AU9" i="6" a="1"/>
  <c r="AU9" i="6" s="1"/>
  <c r="AT9" i="6" a="1"/>
  <c r="AT9" i="6" s="1"/>
  <c r="AM9" i="6"/>
  <c r="AF9" i="6" s="1"/>
  <c r="AC9" i="6"/>
  <c r="Y9" i="6"/>
  <c r="U9" i="6"/>
  <c r="Q9" i="6"/>
  <c r="M9" i="6"/>
  <c r="I9" i="6"/>
  <c r="IK8" i="6" a="1"/>
  <c r="IK8" i="6" s="1"/>
  <c r="IJ8" i="6" a="1"/>
  <c r="IJ8" i="6" s="1"/>
  <c r="II8" i="6" a="1"/>
  <c r="II8" i="6" s="1"/>
  <c r="IH8" i="6" a="1"/>
  <c r="IH8" i="6" s="1"/>
  <c r="IG8" i="6" a="1"/>
  <c r="IG8" i="6" s="1"/>
  <c r="IF8" i="6" a="1"/>
  <c r="IF8" i="6" s="1"/>
  <c r="IE8" i="6" a="1"/>
  <c r="IE8" i="6" s="1"/>
  <c r="ID8" i="6" a="1"/>
  <c r="ID8" i="6" s="1"/>
  <c r="IC8" i="6" a="1"/>
  <c r="IC8" i="6" s="1"/>
  <c r="IB8" i="6" a="1"/>
  <c r="IB8" i="6" s="1"/>
  <c r="IA8" i="6" a="1"/>
  <c r="IA8" i="6" s="1"/>
  <c r="HZ8" i="6" a="1"/>
  <c r="HZ8" i="6" s="1"/>
  <c r="HY8" i="6" a="1"/>
  <c r="HY8" i="6" s="1"/>
  <c r="HX8" i="6" a="1"/>
  <c r="HX8" i="6" s="1"/>
  <c r="HW8" i="6" a="1"/>
  <c r="HW8" i="6" s="1"/>
  <c r="HV8" i="6" a="1"/>
  <c r="HV8" i="6" s="1"/>
  <c r="HU8" i="6" a="1"/>
  <c r="HU8" i="6" s="1"/>
  <c r="HT8" i="6" a="1"/>
  <c r="HT8" i="6" s="1"/>
  <c r="HS8" i="6" a="1"/>
  <c r="HS8" i="6" s="1"/>
  <c r="HR8" i="6" a="1"/>
  <c r="HR8" i="6" s="1"/>
  <c r="HQ8" i="6" a="1"/>
  <c r="HQ8" i="6" s="1"/>
  <c r="HP8" i="6" a="1"/>
  <c r="HP8" i="6" s="1"/>
  <c r="HO8" i="6" a="1"/>
  <c r="HO8" i="6" s="1"/>
  <c r="HN8" i="6" a="1"/>
  <c r="HN8" i="6" s="1"/>
  <c r="HM8" i="6" a="1"/>
  <c r="HM8" i="6" s="1"/>
  <c r="HL8" i="6" a="1"/>
  <c r="HL8" i="6" s="1"/>
  <c r="HK8" i="6" a="1"/>
  <c r="HK8" i="6" s="1"/>
  <c r="HJ8" i="6" a="1"/>
  <c r="HJ8" i="6" s="1"/>
  <c r="HI8" i="6" a="1"/>
  <c r="HI8" i="6" s="1"/>
  <c r="HH8" i="6" a="1"/>
  <c r="HH8" i="6" s="1"/>
  <c r="HG8" i="6" a="1"/>
  <c r="HG8" i="6" s="1"/>
  <c r="HF8" i="6" a="1"/>
  <c r="HF8" i="6" s="1"/>
  <c r="HE8" i="6" a="1"/>
  <c r="HE8" i="6" s="1"/>
  <c r="HD8" i="6" a="1"/>
  <c r="HD8" i="6" s="1"/>
  <c r="HC8" i="6" a="1"/>
  <c r="HC8" i="6" s="1"/>
  <c r="HB8" i="6" a="1"/>
  <c r="HB8" i="6" s="1"/>
  <c r="HA8" i="6" a="1"/>
  <c r="HA8" i="6" s="1"/>
  <c r="GZ8" i="6" a="1"/>
  <c r="GZ8" i="6" s="1"/>
  <c r="GY8" i="6" a="1"/>
  <c r="GY8" i="6" s="1"/>
  <c r="GX8" i="6" a="1"/>
  <c r="GX8" i="6" s="1"/>
  <c r="GW8" i="6" a="1"/>
  <c r="GW8" i="6" s="1"/>
  <c r="GV8" i="6" a="1"/>
  <c r="GV8" i="6" s="1"/>
  <c r="GU8" i="6" a="1"/>
  <c r="GU8" i="6" s="1"/>
  <c r="GT8" i="6" a="1"/>
  <c r="GT8" i="6" s="1"/>
  <c r="GS8" i="6" a="1"/>
  <c r="GS8" i="6" s="1"/>
  <c r="GR8" i="6" a="1"/>
  <c r="GR8" i="6" s="1"/>
  <c r="GQ8" i="6" a="1"/>
  <c r="GQ8" i="6" s="1"/>
  <c r="GP8" i="6" a="1"/>
  <c r="GP8" i="6" s="1"/>
  <c r="GO8" i="6" a="1"/>
  <c r="GO8" i="6" s="1"/>
  <c r="GN8" i="6" a="1"/>
  <c r="GN8" i="6" s="1"/>
  <c r="GM8" i="6" a="1"/>
  <c r="GM8" i="6" s="1"/>
  <c r="GL8" i="6" a="1"/>
  <c r="GL8" i="6" s="1"/>
  <c r="GK8" i="6" a="1"/>
  <c r="GK8" i="6" s="1"/>
  <c r="GJ8" i="6" a="1"/>
  <c r="GJ8" i="6" s="1"/>
  <c r="GI8" i="6" a="1"/>
  <c r="GI8" i="6" s="1"/>
  <c r="GH8" i="6" a="1"/>
  <c r="GH8" i="6" s="1"/>
  <c r="GG8" i="6" a="1"/>
  <c r="GG8" i="6" s="1"/>
  <c r="GF8" i="6" a="1"/>
  <c r="GF8" i="6" s="1"/>
  <c r="GE8" i="6" a="1"/>
  <c r="GE8" i="6" s="1"/>
  <c r="GD8" i="6" a="1"/>
  <c r="GD8" i="6" s="1"/>
  <c r="GC8" i="6" a="1"/>
  <c r="GC8" i="6" s="1"/>
  <c r="GB8" i="6" a="1"/>
  <c r="GB8" i="6" s="1"/>
  <c r="GA8" i="6" a="1"/>
  <c r="GA8" i="6" s="1"/>
  <c r="FZ8" i="6" a="1"/>
  <c r="FZ8" i="6" s="1"/>
  <c r="FY8" i="6" a="1"/>
  <c r="FY8" i="6" s="1"/>
  <c r="FX8" i="6" a="1"/>
  <c r="FX8" i="6" s="1"/>
  <c r="FW8" i="6" a="1"/>
  <c r="FW8" i="6" s="1"/>
  <c r="FV8" i="6" a="1"/>
  <c r="FV8" i="6" s="1"/>
  <c r="FU8" i="6" a="1"/>
  <c r="FU8" i="6" s="1"/>
  <c r="FT8" i="6" a="1"/>
  <c r="FT8" i="6" s="1"/>
  <c r="FS8" i="6" a="1"/>
  <c r="FS8" i="6" s="1"/>
  <c r="FR8" i="6" a="1"/>
  <c r="FR8" i="6" s="1"/>
  <c r="FQ8" i="6" a="1"/>
  <c r="FQ8" i="6" s="1"/>
  <c r="FP8" i="6" a="1"/>
  <c r="FP8" i="6" s="1"/>
  <c r="FO8" i="6" a="1"/>
  <c r="FO8" i="6" s="1"/>
  <c r="FN8" i="6" a="1"/>
  <c r="FN8" i="6" s="1"/>
  <c r="FM8" i="6" a="1"/>
  <c r="FM8" i="6" s="1"/>
  <c r="FL8" i="6" a="1"/>
  <c r="FL8" i="6" s="1"/>
  <c r="FK8" i="6" a="1"/>
  <c r="FK8" i="6" s="1"/>
  <c r="FJ8" i="6" a="1"/>
  <c r="FJ8" i="6" s="1"/>
  <c r="FI8" i="6" a="1"/>
  <c r="FI8" i="6" s="1"/>
  <c r="FH8" i="6" a="1"/>
  <c r="FH8" i="6" s="1"/>
  <c r="FG8" i="6" a="1"/>
  <c r="FG8" i="6" s="1"/>
  <c r="FF8" i="6" a="1"/>
  <c r="FF8" i="6" s="1"/>
  <c r="FE8" i="6" a="1"/>
  <c r="FE8" i="6" s="1"/>
  <c r="FD8" i="6" a="1"/>
  <c r="FD8" i="6" s="1"/>
  <c r="FC8" i="6" a="1"/>
  <c r="FC8" i="6" s="1"/>
  <c r="FB8" i="6" a="1"/>
  <c r="FB8" i="6" s="1"/>
  <c r="FA8" i="6" a="1"/>
  <c r="FA8" i="6" s="1"/>
  <c r="EZ8" i="6" a="1"/>
  <c r="EZ8" i="6" s="1"/>
  <c r="EY8" i="6" a="1"/>
  <c r="EY8" i="6" s="1"/>
  <c r="EX8" i="6" a="1"/>
  <c r="EX8" i="6" s="1"/>
  <c r="EW8" i="6" a="1"/>
  <c r="EW8" i="6" s="1"/>
  <c r="EV8" i="6" a="1"/>
  <c r="EV8" i="6" s="1"/>
  <c r="EU8" i="6" a="1"/>
  <c r="EU8" i="6" s="1"/>
  <c r="ET8" i="6" a="1"/>
  <c r="ET8" i="6" s="1"/>
  <c r="ES8" i="6" a="1"/>
  <c r="ES8" i="6" s="1"/>
  <c r="ER8" i="6" a="1"/>
  <c r="ER8" i="6" s="1"/>
  <c r="EQ8" i="6" a="1"/>
  <c r="EQ8" i="6" s="1"/>
  <c r="EP8" i="6" a="1"/>
  <c r="EP8" i="6" s="1"/>
  <c r="EO8" i="6" a="1"/>
  <c r="EO8" i="6" s="1"/>
  <c r="EN8" i="6" a="1"/>
  <c r="EN8" i="6" s="1"/>
  <c r="EM8" i="6" a="1"/>
  <c r="EM8" i="6" s="1"/>
  <c r="EL8" i="6" a="1"/>
  <c r="EL8" i="6" s="1"/>
  <c r="EK8" i="6" a="1"/>
  <c r="EK8" i="6" s="1"/>
  <c r="EJ8" i="6" a="1"/>
  <c r="EJ8" i="6" s="1"/>
  <c r="EI8" i="6" a="1"/>
  <c r="EI8" i="6" s="1"/>
  <c r="EH8" i="6" a="1"/>
  <c r="EH8" i="6" s="1"/>
  <c r="EG8" i="6" a="1"/>
  <c r="EG8" i="6" s="1"/>
  <c r="EF8" i="6" a="1"/>
  <c r="EF8" i="6" s="1"/>
  <c r="EE8" i="6" a="1"/>
  <c r="EE8" i="6" s="1"/>
  <c r="ED8" i="6" a="1"/>
  <c r="ED8" i="6" s="1"/>
  <c r="EC8" i="6" a="1"/>
  <c r="EC8" i="6" s="1"/>
  <c r="EB8" i="6" a="1"/>
  <c r="EB8" i="6" s="1"/>
  <c r="EA8" i="6" a="1"/>
  <c r="EA8" i="6" s="1"/>
  <c r="DZ8" i="6" a="1"/>
  <c r="DZ8" i="6" s="1"/>
  <c r="DY8" i="6" a="1"/>
  <c r="DY8" i="6" s="1"/>
  <c r="DX8" i="6" a="1"/>
  <c r="DX8" i="6" s="1"/>
  <c r="DW8" i="6" a="1"/>
  <c r="DW8" i="6" s="1"/>
  <c r="DV8" i="6" a="1"/>
  <c r="DV8" i="6" s="1"/>
  <c r="DU8" i="6" a="1"/>
  <c r="DU8" i="6" s="1"/>
  <c r="DT8" i="6" a="1"/>
  <c r="DT8" i="6" s="1"/>
  <c r="DS8" i="6" a="1"/>
  <c r="DS8" i="6" s="1"/>
  <c r="DR8" i="6" a="1"/>
  <c r="DR8" i="6" s="1"/>
  <c r="DQ8" i="6" a="1"/>
  <c r="DQ8" i="6" s="1"/>
  <c r="DP8" i="6" a="1"/>
  <c r="DP8" i="6" s="1"/>
  <c r="DO8" i="6" a="1"/>
  <c r="DO8" i="6" s="1"/>
  <c r="DN8" i="6" a="1"/>
  <c r="DN8" i="6" s="1"/>
  <c r="DM8" i="6" a="1"/>
  <c r="DM8" i="6" s="1"/>
  <c r="DL8" i="6" a="1"/>
  <c r="DL8" i="6" s="1"/>
  <c r="DK8" i="6" a="1"/>
  <c r="DK8" i="6" s="1"/>
  <c r="DJ8" i="6" a="1"/>
  <c r="DJ8" i="6" s="1"/>
  <c r="DI8" i="6" a="1"/>
  <c r="DI8" i="6" s="1"/>
  <c r="DH8" i="6" a="1"/>
  <c r="DH8" i="6" s="1"/>
  <c r="DG8" i="6" a="1"/>
  <c r="DG8" i="6" s="1"/>
  <c r="DF8" i="6" a="1"/>
  <c r="DF8" i="6" s="1"/>
  <c r="DE8" i="6" a="1"/>
  <c r="DE8" i="6" s="1"/>
  <c r="DD8" i="6" a="1"/>
  <c r="DD8" i="6" s="1"/>
  <c r="DC8" i="6" a="1"/>
  <c r="DC8" i="6" s="1"/>
  <c r="DB8" i="6" a="1"/>
  <c r="DB8" i="6" s="1"/>
  <c r="DA8" i="6" a="1"/>
  <c r="DA8" i="6" s="1"/>
  <c r="CZ8" i="6" a="1"/>
  <c r="CZ8" i="6" s="1"/>
  <c r="CY8" i="6" a="1"/>
  <c r="CY8" i="6" s="1"/>
  <c r="CX8" i="6" a="1"/>
  <c r="CX8" i="6" s="1"/>
  <c r="CW8" i="6" a="1"/>
  <c r="CW8" i="6" s="1"/>
  <c r="CV8" i="6" a="1"/>
  <c r="CV8" i="6" s="1"/>
  <c r="CU8" i="6" a="1"/>
  <c r="CU8" i="6" s="1"/>
  <c r="CT8" i="6" a="1"/>
  <c r="CT8" i="6" s="1"/>
  <c r="CS8" i="6" a="1"/>
  <c r="CS8" i="6" s="1"/>
  <c r="CR8" i="6" a="1"/>
  <c r="CR8" i="6" s="1"/>
  <c r="CQ8" i="6" a="1"/>
  <c r="CQ8" i="6" s="1"/>
  <c r="CP8" i="6" a="1"/>
  <c r="CP8" i="6" s="1"/>
  <c r="CO8" i="6" a="1"/>
  <c r="CO8" i="6" s="1"/>
  <c r="CN8" i="6" a="1"/>
  <c r="CN8" i="6" s="1"/>
  <c r="CM8" i="6" a="1"/>
  <c r="CM8" i="6" s="1"/>
  <c r="CL8" i="6" a="1"/>
  <c r="CL8" i="6" s="1"/>
  <c r="CK8" i="6" a="1"/>
  <c r="CK8" i="6" s="1"/>
  <c r="CJ8" i="6" a="1"/>
  <c r="CJ8" i="6" s="1"/>
  <c r="CI8" i="6" a="1"/>
  <c r="CI8" i="6" s="1"/>
  <c r="CH8" i="6" a="1"/>
  <c r="CH8" i="6" s="1"/>
  <c r="CG8" i="6" a="1"/>
  <c r="CG8" i="6" s="1"/>
  <c r="CF8" i="6" a="1"/>
  <c r="CF8" i="6" s="1"/>
  <c r="CE8" i="6" a="1"/>
  <c r="CE8" i="6" s="1"/>
  <c r="CD8" i="6" a="1"/>
  <c r="CD8" i="6" s="1"/>
  <c r="CC8" i="6" a="1"/>
  <c r="CC8" i="6" s="1"/>
  <c r="CB8" i="6" a="1"/>
  <c r="CB8" i="6" s="1"/>
  <c r="CA8" i="6" a="1"/>
  <c r="CA8" i="6" s="1"/>
  <c r="BZ8" i="6" a="1"/>
  <c r="BZ8" i="6" s="1"/>
  <c r="BY8" i="6" a="1"/>
  <c r="BY8" i="6" s="1"/>
  <c r="BX8" i="6" a="1"/>
  <c r="BX8" i="6" s="1"/>
  <c r="BW8" i="6" a="1"/>
  <c r="BW8" i="6" s="1"/>
  <c r="BV8" i="6" a="1"/>
  <c r="BV8" i="6" s="1"/>
  <c r="BU8" i="6" a="1"/>
  <c r="BU8" i="6" s="1"/>
  <c r="BT8" i="6" a="1"/>
  <c r="BT8" i="6" s="1"/>
  <c r="BS8" i="6" a="1"/>
  <c r="BS8" i="6" s="1"/>
  <c r="BR8" i="6" a="1"/>
  <c r="BR8" i="6" s="1"/>
  <c r="BQ8" i="6" a="1"/>
  <c r="BQ8" i="6" s="1"/>
  <c r="BP8" i="6" a="1"/>
  <c r="BP8" i="6" s="1"/>
  <c r="BO8" i="6" a="1"/>
  <c r="BO8" i="6" s="1"/>
  <c r="BN8" i="6" a="1"/>
  <c r="BN8" i="6" s="1"/>
  <c r="BM8" i="6" a="1"/>
  <c r="BM8" i="6" s="1"/>
  <c r="BL8" i="6" a="1"/>
  <c r="BL8" i="6" s="1"/>
  <c r="BK8" i="6" a="1"/>
  <c r="BK8" i="6" s="1"/>
  <c r="BJ8" i="6" a="1"/>
  <c r="BJ8" i="6" s="1"/>
  <c r="BI8" i="6" a="1"/>
  <c r="BI8" i="6" s="1"/>
  <c r="BH8" i="6" a="1"/>
  <c r="BH8" i="6" s="1"/>
  <c r="BG8" i="6" a="1"/>
  <c r="BG8" i="6" s="1"/>
  <c r="BF8" i="6" a="1"/>
  <c r="BF8" i="6" s="1"/>
  <c r="BE8" i="6" a="1"/>
  <c r="BE8" i="6" s="1"/>
  <c r="BD8" i="6" a="1"/>
  <c r="BD8" i="6" s="1"/>
  <c r="BC8" i="6" a="1"/>
  <c r="BC8" i="6" s="1"/>
  <c r="BB8" i="6" a="1"/>
  <c r="BB8" i="6" s="1"/>
  <c r="BA8" i="6" a="1"/>
  <c r="BA8" i="6" s="1"/>
  <c r="AZ8" i="6" a="1"/>
  <c r="AZ8" i="6" s="1"/>
  <c r="AY8" i="6" a="1"/>
  <c r="AY8" i="6" s="1"/>
  <c r="AX8" i="6" a="1"/>
  <c r="AX8" i="6" s="1"/>
  <c r="AW8" i="6" a="1"/>
  <c r="AW8" i="6" s="1"/>
  <c r="AV8" i="6" a="1"/>
  <c r="AV8" i="6" s="1"/>
  <c r="AU8" i="6" a="1"/>
  <c r="AU8" i="6" s="1"/>
  <c r="AT8" i="6" a="1"/>
  <c r="AT8" i="6" s="1"/>
  <c r="AQ8" i="6"/>
  <c r="AM8" i="6"/>
  <c r="AF8" i="6" s="1"/>
  <c r="AD8" i="6"/>
  <c r="AA8" i="6"/>
  <c r="Y8" i="6"/>
  <c r="V8" i="6"/>
  <c r="S8" i="6"/>
  <c r="Q8" i="6"/>
  <c r="N8" i="6"/>
  <c r="K8" i="6"/>
  <c r="I8" i="6"/>
  <c r="F8" i="6"/>
  <c r="V4" i="6"/>
  <c r="N4" i="6"/>
  <c r="L4" i="6"/>
  <c r="AF2" i="6"/>
  <c r="AE2" i="6"/>
  <c r="AD2" i="6"/>
  <c r="AC2" i="6"/>
  <c r="AB2" i="6"/>
  <c r="AA2" i="6"/>
  <c r="Z2" i="6"/>
  <c r="Y2" i="6"/>
  <c r="X2" i="6"/>
  <c r="W2" i="6"/>
  <c r="V2" i="6"/>
  <c r="U2" i="6"/>
  <c r="T2" i="6"/>
  <c r="S2" i="6"/>
  <c r="R2" i="6"/>
  <c r="Q2" i="6"/>
  <c r="P2" i="6"/>
  <c r="O2" i="6"/>
  <c r="N2" i="6"/>
  <c r="M2" i="6"/>
  <c r="L2" i="6"/>
  <c r="K2" i="6"/>
  <c r="AF93" i="5"/>
  <c r="AF92" i="5"/>
  <c r="AF91" i="5"/>
  <c r="AF90" i="5"/>
  <c r="AF86" i="5"/>
  <c r="AF85" i="5"/>
  <c r="AF84" i="5"/>
  <c r="AF83" i="5"/>
  <c r="G83" i="5"/>
  <c r="F83" i="5"/>
  <c r="IK81" i="5" a="1"/>
  <c r="IK81" i="5" s="1"/>
  <c r="IJ81" i="5" a="1"/>
  <c r="IJ81" i="5" s="1"/>
  <c r="II81" i="5" a="1"/>
  <c r="II81" i="5" s="1"/>
  <c r="IH81" i="5" a="1"/>
  <c r="IH81" i="5" s="1"/>
  <c r="IG81" i="5" a="1"/>
  <c r="IG81" i="5" s="1"/>
  <c r="IF81" i="5" a="1"/>
  <c r="IF81" i="5" s="1"/>
  <c r="IE81" i="5" a="1"/>
  <c r="IE81" i="5" s="1"/>
  <c r="ID81" i="5" a="1"/>
  <c r="ID81" i="5" s="1"/>
  <c r="IC81" i="5" a="1"/>
  <c r="IC81" i="5" s="1"/>
  <c r="IB81" i="5" a="1"/>
  <c r="IB81" i="5" s="1"/>
  <c r="IA81" i="5" a="1"/>
  <c r="IA81" i="5" s="1"/>
  <c r="HZ81" i="5" a="1"/>
  <c r="HZ81" i="5" s="1"/>
  <c r="HY81" i="5" a="1"/>
  <c r="HY81" i="5" s="1"/>
  <c r="HX81" i="5" a="1"/>
  <c r="HX81" i="5" s="1"/>
  <c r="HW81" i="5" a="1"/>
  <c r="HW81" i="5" s="1"/>
  <c r="HV81" i="5" a="1"/>
  <c r="HV81" i="5" s="1"/>
  <c r="HU81" i="5" a="1"/>
  <c r="HU81" i="5" s="1"/>
  <c r="HT81" i="5" a="1"/>
  <c r="HT81" i="5" s="1"/>
  <c r="HS81" i="5" a="1"/>
  <c r="HS81" i="5" s="1"/>
  <c r="HR81" i="5" a="1"/>
  <c r="HR81" i="5" s="1"/>
  <c r="HQ81" i="5" a="1"/>
  <c r="HQ81" i="5" s="1"/>
  <c r="HP81" i="5" a="1"/>
  <c r="HP81" i="5" s="1"/>
  <c r="HO81" i="5" a="1"/>
  <c r="HO81" i="5" s="1"/>
  <c r="HN81" i="5" a="1"/>
  <c r="HN81" i="5" s="1"/>
  <c r="HM81" i="5" a="1"/>
  <c r="HM81" i="5" s="1"/>
  <c r="HL81" i="5" a="1"/>
  <c r="HL81" i="5" s="1"/>
  <c r="HK81" i="5" a="1"/>
  <c r="HK81" i="5" s="1"/>
  <c r="HJ81" i="5" a="1"/>
  <c r="HJ81" i="5" s="1"/>
  <c r="HI81" i="5" a="1"/>
  <c r="HI81" i="5" s="1"/>
  <c r="HH81" i="5" a="1"/>
  <c r="HH81" i="5" s="1"/>
  <c r="HG81" i="5" a="1"/>
  <c r="HG81" i="5" s="1"/>
  <c r="HF81" i="5" a="1"/>
  <c r="HF81" i="5" s="1"/>
  <c r="HE81" i="5" a="1"/>
  <c r="HE81" i="5" s="1"/>
  <c r="HD81" i="5" a="1"/>
  <c r="HD81" i="5" s="1"/>
  <c r="HC81" i="5" a="1"/>
  <c r="HC81" i="5" s="1"/>
  <c r="HB81" i="5" a="1"/>
  <c r="HB81" i="5" s="1"/>
  <c r="HA81" i="5" a="1"/>
  <c r="HA81" i="5" s="1"/>
  <c r="GZ81" i="5" a="1"/>
  <c r="GZ81" i="5" s="1"/>
  <c r="GY81" i="5" a="1"/>
  <c r="GY81" i="5" s="1"/>
  <c r="GX81" i="5" a="1"/>
  <c r="GX81" i="5" s="1"/>
  <c r="GW81" i="5" a="1"/>
  <c r="GW81" i="5" s="1"/>
  <c r="GV81" i="5" a="1"/>
  <c r="GV81" i="5" s="1"/>
  <c r="GU81" i="5" a="1"/>
  <c r="GU81" i="5" s="1"/>
  <c r="GT81" i="5" a="1"/>
  <c r="GT81" i="5" s="1"/>
  <c r="GS81" i="5" a="1"/>
  <c r="GS81" i="5" s="1"/>
  <c r="GR81" i="5" a="1"/>
  <c r="GR81" i="5" s="1"/>
  <c r="GQ81" i="5" a="1"/>
  <c r="GQ81" i="5" s="1"/>
  <c r="GP81" i="5" a="1"/>
  <c r="GP81" i="5" s="1"/>
  <c r="GO81" i="5" a="1"/>
  <c r="GO81" i="5" s="1"/>
  <c r="GN81" i="5" a="1"/>
  <c r="GN81" i="5" s="1"/>
  <c r="GM81" i="5" a="1"/>
  <c r="GM81" i="5" s="1"/>
  <c r="GL81" i="5" a="1"/>
  <c r="GL81" i="5" s="1"/>
  <c r="GK81" i="5" a="1"/>
  <c r="GK81" i="5" s="1"/>
  <c r="GJ81" i="5" a="1"/>
  <c r="GJ81" i="5" s="1"/>
  <c r="GI81" i="5" a="1"/>
  <c r="GI81" i="5" s="1"/>
  <c r="GH81" i="5" a="1"/>
  <c r="GH81" i="5" s="1"/>
  <c r="GG81" i="5" a="1"/>
  <c r="GG81" i="5" s="1"/>
  <c r="GF81" i="5" a="1"/>
  <c r="GF81" i="5" s="1"/>
  <c r="GE81" i="5" a="1"/>
  <c r="GE81" i="5" s="1"/>
  <c r="GD81" i="5" a="1"/>
  <c r="GD81" i="5" s="1"/>
  <c r="GC81" i="5" a="1"/>
  <c r="GC81" i="5" s="1"/>
  <c r="GB81" i="5" a="1"/>
  <c r="GB81" i="5" s="1"/>
  <c r="GA81" i="5" a="1"/>
  <c r="GA81" i="5" s="1"/>
  <c r="FZ81" i="5" a="1"/>
  <c r="FZ81" i="5" s="1"/>
  <c r="FY81" i="5" a="1"/>
  <c r="FY81" i="5" s="1"/>
  <c r="FX81" i="5" a="1"/>
  <c r="FX81" i="5" s="1"/>
  <c r="FW81" i="5" a="1"/>
  <c r="FW81" i="5" s="1"/>
  <c r="FV81" i="5" a="1"/>
  <c r="FV81" i="5" s="1"/>
  <c r="FU81" i="5" a="1"/>
  <c r="FU81" i="5" s="1"/>
  <c r="FT81" i="5" a="1"/>
  <c r="FT81" i="5" s="1"/>
  <c r="FS81" i="5" a="1"/>
  <c r="FS81" i="5" s="1"/>
  <c r="FR81" i="5" a="1"/>
  <c r="FR81" i="5" s="1"/>
  <c r="FQ81" i="5" a="1"/>
  <c r="FQ81" i="5" s="1"/>
  <c r="FP81" i="5" a="1"/>
  <c r="FP81" i="5" s="1"/>
  <c r="FO81" i="5" a="1"/>
  <c r="FO81" i="5" s="1"/>
  <c r="FN81" i="5" a="1"/>
  <c r="FN81" i="5" s="1"/>
  <c r="FM81" i="5" a="1"/>
  <c r="FM81" i="5" s="1"/>
  <c r="FL81" i="5" a="1"/>
  <c r="FL81" i="5" s="1"/>
  <c r="FK81" i="5" a="1"/>
  <c r="FK81" i="5" s="1"/>
  <c r="FJ81" i="5" a="1"/>
  <c r="FJ81" i="5" s="1"/>
  <c r="FI81" i="5" a="1"/>
  <c r="FI81" i="5" s="1"/>
  <c r="FH81" i="5" a="1"/>
  <c r="FH81" i="5" s="1"/>
  <c r="FG81" i="5" a="1"/>
  <c r="FG81" i="5" s="1"/>
  <c r="FF81" i="5" a="1"/>
  <c r="FF81" i="5" s="1"/>
  <c r="FE81" i="5" a="1"/>
  <c r="FE81" i="5" s="1"/>
  <c r="FD81" i="5" a="1"/>
  <c r="FD81" i="5" s="1"/>
  <c r="FC81" i="5" a="1"/>
  <c r="FC81" i="5" s="1"/>
  <c r="FB81" i="5" a="1"/>
  <c r="FB81" i="5" s="1"/>
  <c r="FA81" i="5" a="1"/>
  <c r="FA81" i="5" s="1"/>
  <c r="EZ81" i="5" a="1"/>
  <c r="EZ81" i="5" s="1"/>
  <c r="EY81" i="5" a="1"/>
  <c r="EY81" i="5" s="1"/>
  <c r="EX81" i="5" a="1"/>
  <c r="EX81" i="5" s="1"/>
  <c r="EW81" i="5" a="1"/>
  <c r="EW81" i="5" s="1"/>
  <c r="EV81" i="5" a="1"/>
  <c r="EV81" i="5" s="1"/>
  <c r="EU81" i="5" a="1"/>
  <c r="EU81" i="5" s="1"/>
  <c r="ET81" i="5" a="1"/>
  <c r="ET81" i="5" s="1"/>
  <c r="ES81" i="5" a="1"/>
  <c r="ES81" i="5" s="1"/>
  <c r="ER81" i="5" a="1"/>
  <c r="ER81" i="5" s="1"/>
  <c r="EQ81" i="5" a="1"/>
  <c r="EQ81" i="5" s="1"/>
  <c r="EP81" i="5" a="1"/>
  <c r="EP81" i="5" s="1"/>
  <c r="EO81" i="5" a="1"/>
  <c r="EO81" i="5" s="1"/>
  <c r="EN81" i="5" a="1"/>
  <c r="EN81" i="5" s="1"/>
  <c r="EM81" i="5" a="1"/>
  <c r="EM81" i="5" s="1"/>
  <c r="EL81" i="5" a="1"/>
  <c r="EL81" i="5" s="1"/>
  <c r="EK81" i="5" a="1"/>
  <c r="EK81" i="5" s="1"/>
  <c r="EJ81" i="5" a="1"/>
  <c r="EJ81" i="5" s="1"/>
  <c r="EI81" i="5" a="1"/>
  <c r="EI81" i="5" s="1"/>
  <c r="EH81" i="5" a="1"/>
  <c r="EH81" i="5" s="1"/>
  <c r="EG81" i="5" a="1"/>
  <c r="EG81" i="5" s="1"/>
  <c r="EF81" i="5" a="1"/>
  <c r="EF81" i="5" s="1"/>
  <c r="EE81" i="5" a="1"/>
  <c r="EE81" i="5" s="1"/>
  <c r="ED81" i="5" a="1"/>
  <c r="ED81" i="5" s="1"/>
  <c r="EC81" i="5" a="1"/>
  <c r="EC81" i="5" s="1"/>
  <c r="EB81" i="5" a="1"/>
  <c r="EB81" i="5" s="1"/>
  <c r="EA81" i="5" a="1"/>
  <c r="EA81" i="5" s="1"/>
  <c r="DZ81" i="5" a="1"/>
  <c r="DZ81" i="5" s="1"/>
  <c r="DY81" i="5" a="1"/>
  <c r="DY81" i="5" s="1"/>
  <c r="DX81" i="5" a="1"/>
  <c r="DX81" i="5" s="1"/>
  <c r="DW81" i="5" a="1"/>
  <c r="DW81" i="5" s="1"/>
  <c r="DV81" i="5" a="1"/>
  <c r="DV81" i="5" s="1"/>
  <c r="DU81" i="5" a="1"/>
  <c r="DU81" i="5" s="1"/>
  <c r="DT81" i="5" a="1"/>
  <c r="DT81" i="5" s="1"/>
  <c r="DS81" i="5" a="1"/>
  <c r="DS81" i="5" s="1"/>
  <c r="DR81" i="5" a="1"/>
  <c r="DR81" i="5" s="1"/>
  <c r="DQ81" i="5" a="1"/>
  <c r="DQ81" i="5" s="1"/>
  <c r="DP81" i="5" a="1"/>
  <c r="DP81" i="5" s="1"/>
  <c r="DO81" i="5" a="1"/>
  <c r="DO81" i="5" s="1"/>
  <c r="DN81" i="5" a="1"/>
  <c r="DN81" i="5" s="1"/>
  <c r="DM81" i="5" a="1"/>
  <c r="DM81" i="5" s="1"/>
  <c r="DL81" i="5" a="1"/>
  <c r="DL81" i="5" s="1"/>
  <c r="DK81" i="5" a="1"/>
  <c r="DK81" i="5" s="1"/>
  <c r="DJ81" i="5" a="1"/>
  <c r="DJ81" i="5" s="1"/>
  <c r="DI81" i="5" a="1"/>
  <c r="DI81" i="5" s="1"/>
  <c r="DH81" i="5" a="1"/>
  <c r="DH81" i="5" s="1"/>
  <c r="DG81" i="5" a="1"/>
  <c r="DG81" i="5" s="1"/>
  <c r="DF81" i="5" a="1"/>
  <c r="DF81" i="5" s="1"/>
  <c r="DE81" i="5" a="1"/>
  <c r="DE81" i="5" s="1"/>
  <c r="DD81" i="5" a="1"/>
  <c r="DD81" i="5" s="1"/>
  <c r="DC81" i="5" a="1"/>
  <c r="DC81" i="5" s="1"/>
  <c r="DB81" i="5" a="1"/>
  <c r="DB81" i="5" s="1"/>
  <c r="DA81" i="5" a="1"/>
  <c r="DA81" i="5" s="1"/>
  <c r="CZ81" i="5" a="1"/>
  <c r="CZ81" i="5" s="1"/>
  <c r="CY81" i="5" a="1"/>
  <c r="CY81" i="5" s="1"/>
  <c r="CX81" i="5" a="1"/>
  <c r="CX81" i="5" s="1"/>
  <c r="CW81" i="5" a="1"/>
  <c r="CW81" i="5" s="1"/>
  <c r="CV81" i="5" a="1"/>
  <c r="CV81" i="5" s="1"/>
  <c r="CU81" i="5" a="1"/>
  <c r="CU81" i="5" s="1"/>
  <c r="CT81" i="5" a="1"/>
  <c r="CT81" i="5" s="1"/>
  <c r="CS81" i="5" a="1"/>
  <c r="CS81" i="5" s="1"/>
  <c r="CR81" i="5" a="1"/>
  <c r="CR81" i="5" s="1"/>
  <c r="CQ81" i="5" a="1"/>
  <c r="CQ81" i="5" s="1"/>
  <c r="CP81" i="5" a="1"/>
  <c r="CP81" i="5" s="1"/>
  <c r="CO81" i="5" a="1"/>
  <c r="CO81" i="5" s="1"/>
  <c r="CN81" i="5" a="1"/>
  <c r="CN81" i="5" s="1"/>
  <c r="CM81" i="5" a="1"/>
  <c r="CM81" i="5" s="1"/>
  <c r="CL81" i="5" a="1"/>
  <c r="CL81" i="5" s="1"/>
  <c r="CK81" i="5" a="1"/>
  <c r="CK81" i="5" s="1"/>
  <c r="CJ81" i="5" a="1"/>
  <c r="CJ81" i="5" s="1"/>
  <c r="CI81" i="5" a="1"/>
  <c r="CI81" i="5" s="1"/>
  <c r="CH81" i="5" a="1"/>
  <c r="CH81" i="5" s="1"/>
  <c r="CG81" i="5" a="1"/>
  <c r="CG81" i="5" s="1"/>
  <c r="CF81" i="5" a="1"/>
  <c r="CF81" i="5" s="1"/>
  <c r="CE81" i="5" a="1"/>
  <c r="CE81" i="5" s="1"/>
  <c r="CD81" i="5" a="1"/>
  <c r="CD81" i="5" s="1"/>
  <c r="CC81" i="5" a="1"/>
  <c r="CC81" i="5" s="1"/>
  <c r="CB81" i="5"/>
  <c r="CB81" i="5" a="1"/>
  <c r="CA81" i="5" a="1"/>
  <c r="CA81" i="5" s="1"/>
  <c r="BZ81" i="5" a="1"/>
  <c r="BZ81" i="5" s="1"/>
  <c r="BY81" i="5" a="1"/>
  <c r="BY81" i="5" s="1"/>
  <c r="BX81" i="5" a="1"/>
  <c r="BX81" i="5" s="1"/>
  <c r="BW81" i="5" a="1"/>
  <c r="BW81" i="5" s="1"/>
  <c r="BV81" i="5" a="1"/>
  <c r="BV81" i="5" s="1"/>
  <c r="BU81" i="5" a="1"/>
  <c r="BU81" i="5" s="1"/>
  <c r="BT81" i="5" a="1"/>
  <c r="BT81" i="5" s="1"/>
  <c r="BS81" i="5" a="1"/>
  <c r="BS81" i="5" s="1"/>
  <c r="BR81" i="5" a="1"/>
  <c r="BR81" i="5" s="1"/>
  <c r="BQ81" i="5" a="1"/>
  <c r="BQ81" i="5" s="1"/>
  <c r="BP81" i="5" a="1"/>
  <c r="BP81" i="5" s="1"/>
  <c r="BO81" i="5" a="1"/>
  <c r="BO81" i="5" s="1"/>
  <c r="BN81" i="5" a="1"/>
  <c r="BN81" i="5" s="1"/>
  <c r="BM81" i="5" a="1"/>
  <c r="BM81" i="5" s="1"/>
  <c r="BL81" i="5" a="1"/>
  <c r="BL81" i="5" s="1"/>
  <c r="BK81" i="5" a="1"/>
  <c r="BK81" i="5" s="1"/>
  <c r="BJ81" i="5" a="1"/>
  <c r="BJ81" i="5" s="1"/>
  <c r="BI81" i="5" a="1"/>
  <c r="BI81" i="5" s="1"/>
  <c r="BH81" i="5" a="1"/>
  <c r="BH81" i="5" s="1"/>
  <c r="BG81" i="5" a="1"/>
  <c r="BG81" i="5" s="1"/>
  <c r="BF81" i="5" a="1"/>
  <c r="BF81" i="5" s="1"/>
  <c r="BE81" i="5" a="1"/>
  <c r="BE81" i="5" s="1"/>
  <c r="BD81" i="5" a="1"/>
  <c r="BD81" i="5" s="1"/>
  <c r="BC81" i="5" a="1"/>
  <c r="BC81" i="5" s="1"/>
  <c r="BB81" i="5" a="1"/>
  <c r="BB81" i="5" s="1"/>
  <c r="BA81" i="5" a="1"/>
  <c r="BA81" i="5" s="1"/>
  <c r="AZ81" i="5" a="1"/>
  <c r="AZ81" i="5" s="1"/>
  <c r="AY81" i="5" a="1"/>
  <c r="AY81" i="5" s="1"/>
  <c r="AX81" i="5" a="1"/>
  <c r="AX81" i="5" s="1"/>
  <c r="AW81" i="5" a="1"/>
  <c r="AW81" i="5" s="1"/>
  <c r="AV81" i="5" a="1"/>
  <c r="AV81" i="5" s="1"/>
  <c r="AU81" i="5" a="1"/>
  <c r="AU81" i="5" s="1"/>
  <c r="AT81" i="5" a="1"/>
  <c r="AT81" i="5" s="1"/>
  <c r="IK80" i="5" a="1"/>
  <c r="IK80" i="5" s="1"/>
  <c r="IJ80" i="5" a="1"/>
  <c r="IJ80" i="5" s="1"/>
  <c r="II80" i="5" a="1"/>
  <c r="II80" i="5" s="1"/>
  <c r="IH80" i="5" a="1"/>
  <c r="IH80" i="5" s="1"/>
  <c r="IG80" i="5" a="1"/>
  <c r="IG80" i="5" s="1"/>
  <c r="IF80" i="5" a="1"/>
  <c r="IF80" i="5" s="1"/>
  <c r="IE80" i="5" a="1"/>
  <c r="IE80" i="5" s="1"/>
  <c r="ID80" i="5" a="1"/>
  <c r="ID80" i="5" s="1"/>
  <c r="IC80" i="5" a="1"/>
  <c r="IC80" i="5" s="1"/>
  <c r="IB80" i="5" a="1"/>
  <c r="IB80" i="5" s="1"/>
  <c r="IA80" i="5" a="1"/>
  <c r="IA80" i="5" s="1"/>
  <c r="HZ80" i="5" a="1"/>
  <c r="HZ80" i="5" s="1"/>
  <c r="HY80" i="5" a="1"/>
  <c r="HY80" i="5" s="1"/>
  <c r="HX80" i="5" a="1"/>
  <c r="HX80" i="5" s="1"/>
  <c r="HW80" i="5" a="1"/>
  <c r="HW80" i="5" s="1"/>
  <c r="HV80" i="5" a="1"/>
  <c r="HV80" i="5" s="1"/>
  <c r="HU80" i="5" a="1"/>
  <c r="HU80" i="5" s="1"/>
  <c r="HT80" i="5" a="1"/>
  <c r="HT80" i="5" s="1"/>
  <c r="HS80" i="5" a="1"/>
  <c r="HS80" i="5" s="1"/>
  <c r="HR80" i="5" a="1"/>
  <c r="HR80" i="5" s="1"/>
  <c r="HQ80" i="5" a="1"/>
  <c r="HQ80" i="5" s="1"/>
  <c r="HP80" i="5" a="1"/>
  <c r="HP80" i="5" s="1"/>
  <c r="HO80" i="5" a="1"/>
  <c r="HO80" i="5" s="1"/>
  <c r="HN80" i="5" a="1"/>
  <c r="HN80" i="5" s="1"/>
  <c r="HM80" i="5" a="1"/>
  <c r="HM80" i="5" s="1"/>
  <c r="HL80" i="5" a="1"/>
  <c r="HL80" i="5" s="1"/>
  <c r="HK80" i="5" a="1"/>
  <c r="HK80" i="5" s="1"/>
  <c r="HJ80" i="5" a="1"/>
  <c r="HJ80" i="5" s="1"/>
  <c r="HI80" i="5" a="1"/>
  <c r="HI80" i="5" s="1"/>
  <c r="HH80" i="5" a="1"/>
  <c r="HH80" i="5" s="1"/>
  <c r="HG80" i="5" a="1"/>
  <c r="HG80" i="5" s="1"/>
  <c r="HF80" i="5" a="1"/>
  <c r="HF80" i="5" s="1"/>
  <c r="HE80" i="5" a="1"/>
  <c r="HE80" i="5" s="1"/>
  <c r="HD80" i="5" a="1"/>
  <c r="HD80" i="5" s="1"/>
  <c r="HC80" i="5" a="1"/>
  <c r="HC80" i="5" s="1"/>
  <c r="HB80" i="5" a="1"/>
  <c r="HB80" i="5" s="1"/>
  <c r="HA80" i="5" a="1"/>
  <c r="HA80" i="5" s="1"/>
  <c r="GZ80" i="5" a="1"/>
  <c r="GZ80" i="5" s="1"/>
  <c r="GY80" i="5" a="1"/>
  <c r="GY80" i="5" s="1"/>
  <c r="GX80" i="5" a="1"/>
  <c r="GX80" i="5" s="1"/>
  <c r="GW80" i="5" a="1"/>
  <c r="GW80" i="5" s="1"/>
  <c r="GV80" i="5" a="1"/>
  <c r="GV80" i="5" s="1"/>
  <c r="GU80" i="5" a="1"/>
  <c r="GU80" i="5" s="1"/>
  <c r="GT80" i="5"/>
  <c r="GT80" i="5" a="1"/>
  <c r="GS80" i="5" a="1"/>
  <c r="GS80" i="5" s="1"/>
  <c r="GR80" i="5" a="1"/>
  <c r="GR80" i="5" s="1"/>
  <c r="GQ80" i="5" a="1"/>
  <c r="GQ80" i="5" s="1"/>
  <c r="GP80" i="5" a="1"/>
  <c r="GP80" i="5" s="1"/>
  <c r="GO80" i="5" a="1"/>
  <c r="GO80" i="5" s="1"/>
  <c r="GN80" i="5" a="1"/>
  <c r="GN80" i="5" s="1"/>
  <c r="GM80" i="5" a="1"/>
  <c r="GM80" i="5" s="1"/>
  <c r="GL80" i="5"/>
  <c r="GL80" i="5" a="1"/>
  <c r="GK80" i="5" a="1"/>
  <c r="GK80" i="5" s="1"/>
  <c r="GJ80" i="5" a="1"/>
  <c r="GJ80" i="5" s="1"/>
  <c r="GI80" i="5" a="1"/>
  <c r="GI80" i="5" s="1"/>
  <c r="GH80" i="5" a="1"/>
  <c r="GH80" i="5" s="1"/>
  <c r="GG80" i="5" a="1"/>
  <c r="GG80" i="5" s="1"/>
  <c r="GF80" i="5" a="1"/>
  <c r="GF80" i="5" s="1"/>
  <c r="GE80" i="5" a="1"/>
  <c r="GE80" i="5" s="1"/>
  <c r="GD80" i="5" a="1"/>
  <c r="GD80" i="5" s="1"/>
  <c r="GC80" i="5" a="1"/>
  <c r="GC80" i="5" s="1"/>
  <c r="GB80" i="5" a="1"/>
  <c r="GB80" i="5" s="1"/>
  <c r="GA80" i="5" a="1"/>
  <c r="GA80" i="5" s="1"/>
  <c r="FZ80" i="5" a="1"/>
  <c r="FZ80" i="5" s="1"/>
  <c r="FY80" i="5" a="1"/>
  <c r="FY80" i="5" s="1"/>
  <c r="FX80" i="5" a="1"/>
  <c r="FX80" i="5" s="1"/>
  <c r="FW80" i="5" a="1"/>
  <c r="FW80" i="5" s="1"/>
  <c r="FV80" i="5" a="1"/>
  <c r="FV80" i="5" s="1"/>
  <c r="FU80" i="5" a="1"/>
  <c r="FU80" i="5" s="1"/>
  <c r="FT80" i="5" a="1"/>
  <c r="FT80" i="5" s="1"/>
  <c r="FS80" i="5" a="1"/>
  <c r="FS80" i="5" s="1"/>
  <c r="FR80" i="5" a="1"/>
  <c r="FR80" i="5" s="1"/>
  <c r="FQ80" i="5" a="1"/>
  <c r="FQ80" i="5" s="1"/>
  <c r="FP80" i="5" a="1"/>
  <c r="FP80" i="5" s="1"/>
  <c r="FO80" i="5" a="1"/>
  <c r="FO80" i="5" s="1"/>
  <c r="FN80" i="5"/>
  <c r="FN80" i="5" a="1"/>
  <c r="FM80" i="5" a="1"/>
  <c r="FM80" i="5" s="1"/>
  <c r="FL80" i="5" a="1"/>
  <c r="FL80" i="5" s="1"/>
  <c r="FK80" i="5" a="1"/>
  <c r="FK80" i="5" s="1"/>
  <c r="FJ80" i="5" a="1"/>
  <c r="FJ80" i="5" s="1"/>
  <c r="FI80" i="5" a="1"/>
  <c r="FI80" i="5" s="1"/>
  <c r="FH80" i="5" a="1"/>
  <c r="FH80" i="5" s="1"/>
  <c r="FG80" i="5" a="1"/>
  <c r="FG80" i="5" s="1"/>
  <c r="FF80" i="5"/>
  <c r="FF80" i="5" a="1"/>
  <c r="FE80" i="5" a="1"/>
  <c r="FE80" i="5" s="1"/>
  <c r="FD80" i="5" a="1"/>
  <c r="FD80" i="5" s="1"/>
  <c r="FC80" i="5" a="1"/>
  <c r="FC80" i="5" s="1"/>
  <c r="FB80" i="5" a="1"/>
  <c r="FB80" i="5" s="1"/>
  <c r="FA80" i="5" a="1"/>
  <c r="FA80" i="5" s="1"/>
  <c r="EZ80" i="5" a="1"/>
  <c r="EZ80" i="5" s="1"/>
  <c r="EY80" i="5" a="1"/>
  <c r="EY80" i="5" s="1"/>
  <c r="EX80" i="5" a="1"/>
  <c r="EX80" i="5" s="1"/>
  <c r="EW80" i="5" a="1"/>
  <c r="EW80" i="5" s="1"/>
  <c r="EV80" i="5" a="1"/>
  <c r="EV80" i="5" s="1"/>
  <c r="EU80" i="5" a="1"/>
  <c r="EU80" i="5" s="1"/>
  <c r="ET80" i="5" a="1"/>
  <c r="ET80" i="5" s="1"/>
  <c r="ES80" i="5" a="1"/>
  <c r="ES80" i="5" s="1"/>
  <c r="ER80" i="5" a="1"/>
  <c r="ER80" i="5" s="1"/>
  <c r="EQ80" i="5" a="1"/>
  <c r="EQ80" i="5" s="1"/>
  <c r="EP80" i="5" a="1"/>
  <c r="EP80" i="5" s="1"/>
  <c r="EO80" i="5" a="1"/>
  <c r="EO80" i="5" s="1"/>
  <c r="EN80" i="5" a="1"/>
  <c r="EN80" i="5" s="1"/>
  <c r="EM80" i="5" a="1"/>
  <c r="EM80" i="5" s="1"/>
  <c r="EL80" i="5" a="1"/>
  <c r="EL80" i="5" s="1"/>
  <c r="EK80" i="5" a="1"/>
  <c r="EK80" i="5" s="1"/>
  <c r="EJ80" i="5" a="1"/>
  <c r="EJ80" i="5" s="1"/>
  <c r="EI80" i="5" a="1"/>
  <c r="EI80" i="5" s="1"/>
  <c r="EH80" i="5"/>
  <c r="EH80" i="5" a="1"/>
  <c r="EG80" i="5" a="1"/>
  <c r="EG80" i="5" s="1"/>
  <c r="EF80" i="5" a="1"/>
  <c r="EF80" i="5" s="1"/>
  <c r="EE80" i="5" a="1"/>
  <c r="EE80" i="5" s="1"/>
  <c r="ED80" i="5" a="1"/>
  <c r="ED80" i="5" s="1"/>
  <c r="EC80" i="5" a="1"/>
  <c r="EC80" i="5" s="1"/>
  <c r="EB80" i="5" a="1"/>
  <c r="EB80" i="5" s="1"/>
  <c r="EA80" i="5" a="1"/>
  <c r="EA80" i="5" s="1"/>
  <c r="DZ80" i="5"/>
  <c r="DZ80" i="5" a="1"/>
  <c r="DY80" i="5" a="1"/>
  <c r="DY80" i="5" s="1"/>
  <c r="DX80" i="5" a="1"/>
  <c r="DX80" i="5" s="1"/>
  <c r="DW80" i="5" a="1"/>
  <c r="DW80" i="5" s="1"/>
  <c r="DV80" i="5" a="1"/>
  <c r="DV80" i="5" s="1"/>
  <c r="DU80" i="5" a="1"/>
  <c r="DU80" i="5" s="1"/>
  <c r="DT80" i="5" a="1"/>
  <c r="DT80" i="5" s="1"/>
  <c r="DS80" i="5" a="1"/>
  <c r="DS80" i="5" s="1"/>
  <c r="DR80" i="5" a="1"/>
  <c r="DR80" i="5" s="1"/>
  <c r="DQ80" i="5" a="1"/>
  <c r="DQ80" i="5" s="1"/>
  <c r="DP80" i="5" a="1"/>
  <c r="DP80" i="5" s="1"/>
  <c r="DO80" i="5" a="1"/>
  <c r="DO80" i="5" s="1"/>
  <c r="DN80" i="5" a="1"/>
  <c r="DN80" i="5" s="1"/>
  <c r="DM80" i="5" a="1"/>
  <c r="DM80" i="5" s="1"/>
  <c r="DL80" i="5" a="1"/>
  <c r="DL80" i="5" s="1"/>
  <c r="DK80" i="5" a="1"/>
  <c r="DK80" i="5" s="1"/>
  <c r="DJ80" i="5" a="1"/>
  <c r="DJ80" i="5" s="1"/>
  <c r="DI80" i="5" a="1"/>
  <c r="DI80" i="5" s="1"/>
  <c r="DH80" i="5" a="1"/>
  <c r="DH80" i="5" s="1"/>
  <c r="DG80" i="5" a="1"/>
  <c r="DG80" i="5" s="1"/>
  <c r="DF80" i="5" a="1"/>
  <c r="DF80" i="5" s="1"/>
  <c r="DE80" i="5" a="1"/>
  <c r="DE80" i="5" s="1"/>
  <c r="DD80" i="5" a="1"/>
  <c r="DD80" i="5" s="1"/>
  <c r="DC80" i="5" a="1"/>
  <c r="DC80" i="5" s="1"/>
  <c r="DB80" i="5"/>
  <c r="DB80" i="5" a="1"/>
  <c r="DA80" i="5" a="1"/>
  <c r="DA80" i="5" s="1"/>
  <c r="CZ80" i="5" a="1"/>
  <c r="CZ80" i="5" s="1"/>
  <c r="CY80" i="5" a="1"/>
  <c r="CY80" i="5" s="1"/>
  <c r="CX80" i="5" a="1"/>
  <c r="CX80" i="5" s="1"/>
  <c r="CW80" i="5" a="1"/>
  <c r="CW80" i="5" s="1"/>
  <c r="CV80" i="5" a="1"/>
  <c r="CV80" i="5" s="1"/>
  <c r="CU80" i="5" a="1"/>
  <c r="CU80" i="5" s="1"/>
  <c r="CT80" i="5"/>
  <c r="CT80" i="5" a="1"/>
  <c r="CS80" i="5" a="1"/>
  <c r="CS80" i="5" s="1"/>
  <c r="CR80" i="5" a="1"/>
  <c r="CR80" i="5" s="1"/>
  <c r="CQ80" i="5" a="1"/>
  <c r="CQ80" i="5" s="1"/>
  <c r="CP80" i="5" a="1"/>
  <c r="CP80" i="5" s="1"/>
  <c r="CO80" i="5" a="1"/>
  <c r="CO80" i="5" s="1"/>
  <c r="CN80" i="5" a="1"/>
  <c r="CN80" i="5" s="1"/>
  <c r="CM80" i="5" a="1"/>
  <c r="CM80" i="5" s="1"/>
  <c r="CL80" i="5" a="1"/>
  <c r="CL80" i="5" s="1"/>
  <c r="CK80" i="5" a="1"/>
  <c r="CK80" i="5" s="1"/>
  <c r="CJ80" i="5" a="1"/>
  <c r="CJ80" i="5" s="1"/>
  <c r="CI80" i="5" a="1"/>
  <c r="CI80" i="5" s="1"/>
  <c r="CH80" i="5" a="1"/>
  <c r="CH80" i="5" s="1"/>
  <c r="CG80" i="5" a="1"/>
  <c r="CG80" i="5" s="1"/>
  <c r="CF80" i="5" a="1"/>
  <c r="CF80" i="5" s="1"/>
  <c r="CE80" i="5" a="1"/>
  <c r="CE80" i="5" s="1"/>
  <c r="CD80" i="5" a="1"/>
  <c r="CD80" i="5" s="1"/>
  <c r="CC80" i="5" a="1"/>
  <c r="CC80" i="5" s="1"/>
  <c r="CB80" i="5" a="1"/>
  <c r="CB80" i="5" s="1"/>
  <c r="CA80" i="5" a="1"/>
  <c r="CA80" i="5" s="1"/>
  <c r="BZ80" i="5" a="1"/>
  <c r="BZ80" i="5" s="1"/>
  <c r="BY80" i="5" a="1"/>
  <c r="BY80" i="5" s="1"/>
  <c r="BX80" i="5" a="1"/>
  <c r="BX80" i="5" s="1"/>
  <c r="BW80" i="5" a="1"/>
  <c r="BW80" i="5" s="1"/>
  <c r="BV80" i="5"/>
  <c r="BV80" i="5" a="1"/>
  <c r="BU80" i="5" a="1"/>
  <c r="BU80" i="5" s="1"/>
  <c r="BT80" i="5" a="1"/>
  <c r="BT80" i="5" s="1"/>
  <c r="BS80" i="5" a="1"/>
  <c r="BS80" i="5" s="1"/>
  <c r="BR80" i="5" a="1"/>
  <c r="BR80" i="5" s="1"/>
  <c r="BQ80" i="5" a="1"/>
  <c r="BQ80" i="5" s="1"/>
  <c r="BP80" i="5" a="1"/>
  <c r="BP80" i="5" s="1"/>
  <c r="BO80" i="5" a="1"/>
  <c r="BO80" i="5" s="1"/>
  <c r="BN80" i="5"/>
  <c r="BN80" i="5" a="1"/>
  <c r="BM80" i="5" a="1"/>
  <c r="BM80" i="5" s="1"/>
  <c r="BL80" i="5" a="1"/>
  <c r="BL80" i="5" s="1"/>
  <c r="BK80" i="5" a="1"/>
  <c r="BK80" i="5" s="1"/>
  <c r="BJ80" i="5" a="1"/>
  <c r="BJ80" i="5" s="1"/>
  <c r="BI80" i="5" a="1"/>
  <c r="BI80" i="5" s="1"/>
  <c r="BH80" i="5" a="1"/>
  <c r="BH80" i="5" s="1"/>
  <c r="BG80" i="5" a="1"/>
  <c r="BG80" i="5" s="1"/>
  <c r="BF80" i="5" a="1"/>
  <c r="BF80" i="5" s="1"/>
  <c r="BE80" i="5" a="1"/>
  <c r="BE80" i="5" s="1"/>
  <c r="BD80" i="5" a="1"/>
  <c r="BD80" i="5" s="1"/>
  <c r="BC80" i="5" a="1"/>
  <c r="BC80" i="5" s="1"/>
  <c r="BB80" i="5" a="1"/>
  <c r="BB80" i="5" s="1"/>
  <c r="BA80" i="5" a="1"/>
  <c r="BA80" i="5" s="1"/>
  <c r="AZ80" i="5" a="1"/>
  <c r="AZ80" i="5" s="1"/>
  <c r="AY80" i="5" a="1"/>
  <c r="AY80" i="5" s="1"/>
  <c r="AX80" i="5" a="1"/>
  <c r="AX80" i="5" s="1"/>
  <c r="AW80" i="5" a="1"/>
  <c r="AW80" i="5" s="1"/>
  <c r="AV80" i="5" a="1"/>
  <c r="AV80" i="5" s="1"/>
  <c r="AU80" i="5" a="1"/>
  <c r="AU80" i="5" s="1"/>
  <c r="AT80" i="5" a="1"/>
  <c r="AT80" i="5" s="1"/>
  <c r="F80" i="5"/>
  <c r="IK79" i="5" a="1"/>
  <c r="IK79" i="5" s="1"/>
  <c r="IJ79" i="5" a="1"/>
  <c r="IJ79" i="5" s="1"/>
  <c r="II79" i="5" a="1"/>
  <c r="II79" i="5" s="1"/>
  <c r="IH79" i="5" a="1"/>
  <c r="IH79" i="5" s="1"/>
  <c r="IG79" i="5" a="1"/>
  <c r="IG79" i="5" s="1"/>
  <c r="IF79" i="5" a="1"/>
  <c r="IF79" i="5" s="1"/>
  <c r="IE79" i="5" a="1"/>
  <c r="IE79" i="5" s="1"/>
  <c r="ID79" i="5" a="1"/>
  <c r="ID79" i="5" s="1"/>
  <c r="IC79" i="5" a="1"/>
  <c r="IC79" i="5" s="1"/>
  <c r="IB79" i="5" a="1"/>
  <c r="IB79" i="5" s="1"/>
  <c r="IA79" i="5" a="1"/>
  <c r="IA79" i="5" s="1"/>
  <c r="HZ79" i="5" a="1"/>
  <c r="HZ79" i="5" s="1"/>
  <c r="HY79" i="5" a="1"/>
  <c r="HY79" i="5" s="1"/>
  <c r="HX79" i="5" a="1"/>
  <c r="HX79" i="5" s="1"/>
  <c r="HW79" i="5" a="1"/>
  <c r="HW79" i="5" s="1"/>
  <c r="HV79" i="5" a="1"/>
  <c r="HV79" i="5" s="1"/>
  <c r="HU79" i="5"/>
  <c r="HU79" i="5" a="1"/>
  <c r="HT79" i="5" a="1"/>
  <c r="HT79" i="5" s="1"/>
  <c r="HS79" i="5" a="1"/>
  <c r="HS79" i="5" s="1"/>
  <c r="HR79" i="5" a="1"/>
  <c r="HR79" i="5" s="1"/>
  <c r="HQ79" i="5" a="1"/>
  <c r="HQ79" i="5" s="1"/>
  <c r="HP79" i="5" a="1"/>
  <c r="HP79" i="5" s="1"/>
  <c r="HO79" i="5" a="1"/>
  <c r="HO79" i="5" s="1"/>
  <c r="HN79" i="5" a="1"/>
  <c r="HN79" i="5" s="1"/>
  <c r="HM79" i="5"/>
  <c r="HM79" i="5" a="1"/>
  <c r="HL79" i="5" a="1"/>
  <c r="HL79" i="5" s="1"/>
  <c r="HK79" i="5" a="1"/>
  <c r="HK79" i="5" s="1"/>
  <c r="HJ79" i="5" a="1"/>
  <c r="HJ79" i="5" s="1"/>
  <c r="HI79" i="5" a="1"/>
  <c r="HI79" i="5" s="1"/>
  <c r="HH79" i="5" a="1"/>
  <c r="HH79" i="5" s="1"/>
  <c r="HG79" i="5" a="1"/>
  <c r="HG79" i="5" s="1"/>
  <c r="HF79" i="5" a="1"/>
  <c r="HF79" i="5" s="1"/>
  <c r="HE79" i="5" a="1"/>
  <c r="HE79" i="5" s="1"/>
  <c r="HD79" i="5" a="1"/>
  <c r="HD79" i="5" s="1"/>
  <c r="HC79" i="5" a="1"/>
  <c r="HC79" i="5" s="1"/>
  <c r="HB79" i="5" a="1"/>
  <c r="HB79" i="5" s="1"/>
  <c r="HA79" i="5" a="1"/>
  <c r="HA79" i="5" s="1"/>
  <c r="GZ79" i="5" a="1"/>
  <c r="GZ79" i="5" s="1"/>
  <c r="GY79" i="5" a="1"/>
  <c r="GY79" i="5" s="1"/>
  <c r="GX79" i="5" a="1"/>
  <c r="GX79" i="5" s="1"/>
  <c r="GW79" i="5" a="1"/>
  <c r="GW79" i="5" s="1"/>
  <c r="GV79" i="5" a="1"/>
  <c r="GV79" i="5" s="1"/>
  <c r="GU79" i="5" a="1"/>
  <c r="GU79" i="5" s="1"/>
  <c r="GT79" i="5" a="1"/>
  <c r="GT79" i="5" s="1"/>
  <c r="GS79" i="5" a="1"/>
  <c r="GS79" i="5" s="1"/>
  <c r="GR79" i="5" a="1"/>
  <c r="GR79" i="5" s="1"/>
  <c r="GQ79" i="5" a="1"/>
  <c r="GQ79" i="5" s="1"/>
  <c r="GP79" i="5" a="1"/>
  <c r="GP79" i="5" s="1"/>
  <c r="GO79" i="5"/>
  <c r="GO79" i="5" a="1"/>
  <c r="GN79" i="5" a="1"/>
  <c r="GN79" i="5" s="1"/>
  <c r="GM79" i="5" a="1"/>
  <c r="GM79" i="5" s="1"/>
  <c r="GL79" i="5" a="1"/>
  <c r="GL79" i="5" s="1"/>
  <c r="GK79" i="5" a="1"/>
  <c r="GK79" i="5" s="1"/>
  <c r="GJ79" i="5" a="1"/>
  <c r="GJ79" i="5" s="1"/>
  <c r="GI79" i="5" a="1"/>
  <c r="GI79" i="5" s="1"/>
  <c r="GH79" i="5" a="1"/>
  <c r="GH79" i="5" s="1"/>
  <c r="GG79" i="5"/>
  <c r="GG79" i="5" a="1"/>
  <c r="GF79" i="5" a="1"/>
  <c r="GF79" i="5" s="1"/>
  <c r="GE79" i="5" a="1"/>
  <c r="GE79" i="5" s="1"/>
  <c r="GD79" i="5" a="1"/>
  <c r="GD79" i="5" s="1"/>
  <c r="GC79" i="5" a="1"/>
  <c r="GC79" i="5" s="1"/>
  <c r="GB79" i="5" a="1"/>
  <c r="GB79" i="5" s="1"/>
  <c r="GA79" i="5" a="1"/>
  <c r="GA79" i="5" s="1"/>
  <c r="FZ79" i="5" a="1"/>
  <c r="FZ79" i="5" s="1"/>
  <c r="FY79" i="5" a="1"/>
  <c r="FY79" i="5" s="1"/>
  <c r="FX79" i="5" a="1"/>
  <c r="FX79" i="5" s="1"/>
  <c r="FW79" i="5" a="1"/>
  <c r="FW79" i="5" s="1"/>
  <c r="FV79" i="5" a="1"/>
  <c r="FV79" i="5" s="1"/>
  <c r="FU79" i="5" a="1"/>
  <c r="FU79" i="5" s="1"/>
  <c r="FT79" i="5" a="1"/>
  <c r="FT79" i="5" s="1"/>
  <c r="FS79" i="5" a="1"/>
  <c r="FS79" i="5" s="1"/>
  <c r="FR79" i="5" a="1"/>
  <c r="FR79" i="5" s="1"/>
  <c r="FQ79" i="5" a="1"/>
  <c r="FQ79" i="5" s="1"/>
  <c r="FP79" i="5" a="1"/>
  <c r="FP79" i="5" s="1"/>
  <c r="FO79" i="5" a="1"/>
  <c r="FO79" i="5" s="1"/>
  <c r="FN79" i="5" a="1"/>
  <c r="FN79" i="5" s="1"/>
  <c r="FM79" i="5" a="1"/>
  <c r="FM79" i="5" s="1"/>
  <c r="FL79" i="5" a="1"/>
  <c r="FL79" i="5" s="1"/>
  <c r="FK79" i="5" a="1"/>
  <c r="FK79" i="5" s="1"/>
  <c r="FJ79" i="5" a="1"/>
  <c r="FJ79" i="5" s="1"/>
  <c r="FI79" i="5"/>
  <c r="FI79" i="5" a="1"/>
  <c r="FH79" i="5" a="1"/>
  <c r="FH79" i="5" s="1"/>
  <c r="FG79" i="5" a="1"/>
  <c r="FG79" i="5" s="1"/>
  <c r="FF79" i="5" a="1"/>
  <c r="FF79" i="5" s="1"/>
  <c r="FE79" i="5" a="1"/>
  <c r="FE79" i="5" s="1"/>
  <c r="FD79" i="5" a="1"/>
  <c r="FD79" i="5" s="1"/>
  <c r="FC79" i="5" a="1"/>
  <c r="FC79" i="5" s="1"/>
  <c r="FB79" i="5" a="1"/>
  <c r="FB79" i="5" s="1"/>
  <c r="FA79" i="5" a="1"/>
  <c r="FA79" i="5" s="1"/>
  <c r="EZ79" i="5" a="1"/>
  <c r="EZ79" i="5" s="1"/>
  <c r="EY79" i="5" a="1"/>
  <c r="EY79" i="5" s="1"/>
  <c r="EX79" i="5" a="1"/>
  <c r="EX79" i="5" s="1"/>
  <c r="EW79" i="5" a="1"/>
  <c r="EW79" i="5" s="1"/>
  <c r="EV79" i="5" a="1"/>
  <c r="EV79" i="5" s="1"/>
  <c r="EU79" i="5"/>
  <c r="EU79" i="5" a="1"/>
  <c r="ET79" i="5" a="1"/>
  <c r="ET79" i="5" s="1"/>
  <c r="ES79" i="5" a="1"/>
  <c r="ES79" i="5" s="1"/>
  <c r="ER79" i="5" a="1"/>
  <c r="ER79" i="5" s="1"/>
  <c r="EQ79" i="5" a="1"/>
  <c r="EQ79" i="5" s="1"/>
  <c r="EP79" i="5" a="1"/>
  <c r="EP79" i="5" s="1"/>
  <c r="EO79" i="5" a="1"/>
  <c r="EO79" i="5" s="1"/>
  <c r="EN79" i="5" a="1"/>
  <c r="EN79" i="5" s="1"/>
  <c r="EM79" i="5"/>
  <c r="EM79" i="5" a="1"/>
  <c r="EL79" i="5" a="1"/>
  <c r="EL79" i="5" s="1"/>
  <c r="EK79" i="5" a="1"/>
  <c r="EK79" i="5" s="1"/>
  <c r="EJ79" i="5" a="1"/>
  <c r="EJ79" i="5" s="1"/>
  <c r="EI79" i="5" a="1"/>
  <c r="EI79" i="5" s="1"/>
  <c r="EH79" i="5" a="1"/>
  <c r="EH79" i="5" s="1"/>
  <c r="EG79" i="5" a="1"/>
  <c r="EG79" i="5" s="1"/>
  <c r="EF79" i="5" a="1"/>
  <c r="EF79" i="5" s="1"/>
  <c r="EE79" i="5" a="1"/>
  <c r="EE79" i="5" s="1"/>
  <c r="ED79" i="5" a="1"/>
  <c r="ED79" i="5" s="1"/>
  <c r="EC79" i="5" a="1"/>
  <c r="EC79" i="5" s="1"/>
  <c r="EB79" i="5" a="1"/>
  <c r="EB79" i="5" s="1"/>
  <c r="EA79" i="5" a="1"/>
  <c r="EA79" i="5" s="1"/>
  <c r="DZ79" i="5" a="1"/>
  <c r="DZ79" i="5" s="1"/>
  <c r="DY79" i="5" a="1"/>
  <c r="DY79" i="5" s="1"/>
  <c r="DX79" i="5" a="1"/>
  <c r="DX79" i="5" s="1"/>
  <c r="DW79" i="5" a="1"/>
  <c r="DW79" i="5" s="1"/>
  <c r="DV79" i="5" a="1"/>
  <c r="DV79" i="5" s="1"/>
  <c r="DU79" i="5" a="1"/>
  <c r="DU79" i="5" s="1"/>
  <c r="DT79" i="5" a="1"/>
  <c r="DT79" i="5" s="1"/>
  <c r="DS79" i="5" a="1"/>
  <c r="DS79" i="5" s="1"/>
  <c r="DR79" i="5" a="1"/>
  <c r="DR79" i="5" s="1"/>
  <c r="DQ79" i="5" a="1"/>
  <c r="DQ79" i="5" s="1"/>
  <c r="DP79" i="5" a="1"/>
  <c r="DP79" i="5" s="1"/>
  <c r="DO79" i="5"/>
  <c r="DO79" i="5" a="1"/>
  <c r="DN79" i="5" a="1"/>
  <c r="DN79" i="5" s="1"/>
  <c r="DM79" i="5" a="1"/>
  <c r="DM79" i="5" s="1"/>
  <c r="DL79" i="5" a="1"/>
  <c r="DL79" i="5" s="1"/>
  <c r="DK79" i="5" a="1"/>
  <c r="DK79" i="5" s="1"/>
  <c r="DJ79" i="5" a="1"/>
  <c r="DJ79" i="5" s="1"/>
  <c r="DI79" i="5" a="1"/>
  <c r="DI79" i="5" s="1"/>
  <c r="DH79" i="5" a="1"/>
  <c r="DH79" i="5" s="1"/>
  <c r="DG79" i="5"/>
  <c r="DG79" i="5" a="1"/>
  <c r="DF79" i="5" a="1"/>
  <c r="DF79" i="5" s="1"/>
  <c r="DE79" i="5" a="1"/>
  <c r="DE79" i="5" s="1"/>
  <c r="DD79" i="5" a="1"/>
  <c r="DD79" i="5" s="1"/>
  <c r="DC79" i="5" a="1"/>
  <c r="DC79" i="5" s="1"/>
  <c r="DB79" i="5" a="1"/>
  <c r="DB79" i="5" s="1"/>
  <c r="DA79" i="5" a="1"/>
  <c r="DA79" i="5" s="1"/>
  <c r="CZ79" i="5" a="1"/>
  <c r="CZ79" i="5" s="1"/>
  <c r="CY79" i="5" a="1"/>
  <c r="CY79" i="5" s="1"/>
  <c r="CX79" i="5" a="1"/>
  <c r="CX79" i="5" s="1"/>
  <c r="CW79" i="5" a="1"/>
  <c r="CW79" i="5" s="1"/>
  <c r="CV79" i="5" a="1"/>
  <c r="CV79" i="5" s="1"/>
  <c r="CU79" i="5" a="1"/>
  <c r="CU79" i="5" s="1"/>
  <c r="CT79" i="5" a="1"/>
  <c r="CT79" i="5" s="1"/>
  <c r="CS79" i="5" a="1"/>
  <c r="CS79" i="5" s="1"/>
  <c r="CR79" i="5" a="1"/>
  <c r="CR79" i="5" s="1"/>
  <c r="CQ79" i="5" a="1"/>
  <c r="CQ79" i="5" s="1"/>
  <c r="CP79" i="5" a="1"/>
  <c r="CP79" i="5" s="1"/>
  <c r="CO79" i="5" a="1"/>
  <c r="CO79" i="5" s="1"/>
  <c r="CN79" i="5" a="1"/>
  <c r="CN79" i="5" s="1"/>
  <c r="CM79" i="5" a="1"/>
  <c r="CM79" i="5" s="1"/>
  <c r="CL79" i="5" a="1"/>
  <c r="CL79" i="5" s="1"/>
  <c r="CK79" i="5" a="1"/>
  <c r="CK79" i="5" s="1"/>
  <c r="CJ79" i="5" a="1"/>
  <c r="CJ79" i="5" s="1"/>
  <c r="CI79" i="5"/>
  <c r="CI79" i="5" a="1"/>
  <c r="CH79" i="5" a="1"/>
  <c r="CH79" i="5" s="1"/>
  <c r="CG79" i="5" a="1"/>
  <c r="CG79" i="5" s="1"/>
  <c r="CF79" i="5" a="1"/>
  <c r="CF79" i="5" s="1"/>
  <c r="CE79" i="5" a="1"/>
  <c r="CE79" i="5" s="1"/>
  <c r="CD79" i="5" a="1"/>
  <c r="CD79" i="5" s="1"/>
  <c r="CC79" i="5" a="1"/>
  <c r="CC79" i="5" s="1"/>
  <c r="CB79" i="5" a="1"/>
  <c r="CB79" i="5" s="1"/>
  <c r="CA79" i="5" a="1"/>
  <c r="CA79" i="5" s="1"/>
  <c r="BZ79" i="5" a="1"/>
  <c r="BZ79" i="5" s="1"/>
  <c r="BY79" i="5" a="1"/>
  <c r="BY79" i="5" s="1"/>
  <c r="BX79" i="5" a="1"/>
  <c r="BX79" i="5" s="1"/>
  <c r="BW79" i="5" a="1"/>
  <c r="BW79" i="5" s="1"/>
  <c r="BV79" i="5" a="1"/>
  <c r="BV79" i="5" s="1"/>
  <c r="BU79" i="5" a="1"/>
  <c r="BU79" i="5" s="1"/>
  <c r="BT79" i="5" a="1"/>
  <c r="BT79" i="5" s="1"/>
  <c r="BS79" i="5" a="1"/>
  <c r="BS79" i="5" s="1"/>
  <c r="BR79" i="5" a="1"/>
  <c r="BR79" i="5" s="1"/>
  <c r="BQ79" i="5" a="1"/>
  <c r="BQ79" i="5" s="1"/>
  <c r="BP79" i="5" a="1"/>
  <c r="BP79" i="5" s="1"/>
  <c r="BO79" i="5" a="1"/>
  <c r="BO79" i="5" s="1"/>
  <c r="BN79" i="5" a="1"/>
  <c r="BN79" i="5" s="1"/>
  <c r="BM79" i="5" a="1"/>
  <c r="BM79" i="5" s="1"/>
  <c r="BL79" i="5" a="1"/>
  <c r="BL79" i="5" s="1"/>
  <c r="BK79" i="5" a="1"/>
  <c r="BK79" i="5" s="1"/>
  <c r="BJ79" i="5" a="1"/>
  <c r="BJ79" i="5" s="1"/>
  <c r="BI79" i="5" a="1"/>
  <c r="BI79" i="5" s="1"/>
  <c r="BH79" i="5" a="1"/>
  <c r="BH79" i="5" s="1"/>
  <c r="BG79" i="5" a="1"/>
  <c r="BG79" i="5" s="1"/>
  <c r="BF79" i="5" a="1"/>
  <c r="BF79" i="5" s="1"/>
  <c r="BE79" i="5" a="1"/>
  <c r="BE79" i="5" s="1"/>
  <c r="BD79" i="5" a="1"/>
  <c r="BD79" i="5" s="1"/>
  <c r="BC79" i="5" a="1"/>
  <c r="BC79" i="5" s="1"/>
  <c r="BB79" i="5" a="1"/>
  <c r="BB79" i="5" s="1"/>
  <c r="BA79" i="5" a="1"/>
  <c r="BA79" i="5" s="1"/>
  <c r="AZ79" i="5" a="1"/>
  <c r="AZ79" i="5" s="1"/>
  <c r="AY79" i="5" a="1"/>
  <c r="AY79" i="5" s="1"/>
  <c r="AX79" i="5" a="1"/>
  <c r="AX79" i="5" s="1"/>
  <c r="AW79" i="5" a="1"/>
  <c r="AW79" i="5" s="1"/>
  <c r="AV79" i="5" a="1"/>
  <c r="AV79" i="5" s="1"/>
  <c r="AU79" i="5" a="1"/>
  <c r="AU79" i="5" s="1"/>
  <c r="AT79" i="5" a="1"/>
  <c r="AT79" i="5" s="1"/>
  <c r="AQ79" i="5"/>
  <c r="AN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IK78" i="5"/>
  <c r="IK78" i="5" a="1"/>
  <c r="IJ78" i="5" a="1"/>
  <c r="IJ78" i="5" s="1"/>
  <c r="II78" i="5"/>
  <c r="II78" i="5" a="1"/>
  <c r="IH78" i="5" a="1"/>
  <c r="IH78" i="5" s="1"/>
  <c r="IG78" i="5"/>
  <c r="IG78" i="5" a="1"/>
  <c r="IF78" i="5" a="1"/>
  <c r="IF78" i="5" s="1"/>
  <c r="IE78" i="5"/>
  <c r="IE78" i="5" a="1"/>
  <c r="ID78" i="5" a="1"/>
  <c r="ID78" i="5" s="1"/>
  <c r="IC78" i="5"/>
  <c r="IC78" i="5" a="1"/>
  <c r="IB78" i="5" a="1"/>
  <c r="IB78" i="5" s="1"/>
  <c r="IA78" i="5"/>
  <c r="IA78" i="5" a="1"/>
  <c r="HZ78" i="5" a="1"/>
  <c r="HZ78" i="5" s="1"/>
  <c r="HY78" i="5"/>
  <c r="HY78" i="5" a="1"/>
  <c r="HX78" i="5" a="1"/>
  <c r="HX78" i="5" s="1"/>
  <c r="HW78" i="5"/>
  <c r="HW78" i="5" a="1"/>
  <c r="HV78" i="5" a="1"/>
  <c r="HV78" i="5" s="1"/>
  <c r="HU78" i="5"/>
  <c r="HU78" i="5" a="1"/>
  <c r="HT78" i="5" a="1"/>
  <c r="HT78" i="5" s="1"/>
  <c r="HS78" i="5"/>
  <c r="HS78" i="5" a="1"/>
  <c r="HR78" i="5" a="1"/>
  <c r="HR78" i="5" s="1"/>
  <c r="HQ78" i="5"/>
  <c r="HQ78" i="5" a="1"/>
  <c r="HP78" i="5" a="1"/>
  <c r="HP78" i="5" s="1"/>
  <c r="HO78" i="5"/>
  <c r="HO78" i="5" a="1"/>
  <c r="HN78" i="5" a="1"/>
  <c r="HN78" i="5" s="1"/>
  <c r="HM78" i="5"/>
  <c r="HM78" i="5" a="1"/>
  <c r="HL78" i="5" a="1"/>
  <c r="HL78" i="5" s="1"/>
  <c r="HK78" i="5"/>
  <c r="HK78" i="5" a="1"/>
  <c r="HJ78" i="5" a="1"/>
  <c r="HJ78" i="5" s="1"/>
  <c r="HI78" i="5"/>
  <c r="HI78" i="5" a="1"/>
  <c r="HH78" i="5" a="1"/>
  <c r="HH78" i="5" s="1"/>
  <c r="HG78" i="5"/>
  <c r="HG78" i="5" a="1"/>
  <c r="HF78" i="5" a="1"/>
  <c r="HF78" i="5" s="1"/>
  <c r="HE78" i="5"/>
  <c r="HE78" i="5" a="1"/>
  <c r="HD78" i="5" a="1"/>
  <c r="HD78" i="5" s="1"/>
  <c r="HC78" i="5"/>
  <c r="HC78" i="5" a="1"/>
  <c r="HB78" i="5" a="1"/>
  <c r="HB78" i="5" s="1"/>
  <c r="HA78" i="5"/>
  <c r="HA78" i="5" a="1"/>
  <c r="GZ78" i="5" a="1"/>
  <c r="GZ78" i="5" s="1"/>
  <c r="GY78" i="5"/>
  <c r="GY78" i="5" a="1"/>
  <c r="GX78" i="5" a="1"/>
  <c r="GX78" i="5" s="1"/>
  <c r="GW78" i="5"/>
  <c r="GW78" i="5" a="1"/>
  <c r="GV78" i="5" a="1"/>
  <c r="GV78" i="5" s="1"/>
  <c r="GU78" i="5"/>
  <c r="GU78" i="5" a="1"/>
  <c r="GT78" i="5" a="1"/>
  <c r="GT78" i="5" s="1"/>
  <c r="GS78" i="5"/>
  <c r="GS78" i="5" a="1"/>
  <c r="GR78" i="5" a="1"/>
  <c r="GR78" i="5" s="1"/>
  <c r="GQ78" i="5"/>
  <c r="GQ78" i="5" a="1"/>
  <c r="GP78" i="5" a="1"/>
  <c r="GP78" i="5" s="1"/>
  <c r="GO78" i="5" a="1"/>
  <c r="GO78" i="5" s="1"/>
  <c r="GN78" i="5" a="1"/>
  <c r="GN78" i="5" s="1"/>
  <c r="GM78" i="5" a="1"/>
  <c r="GM78" i="5" s="1"/>
  <c r="GL78" i="5" a="1"/>
  <c r="GL78" i="5" s="1"/>
  <c r="GK78" i="5" a="1"/>
  <c r="GK78" i="5" s="1"/>
  <c r="GJ78" i="5" a="1"/>
  <c r="GJ78" i="5" s="1"/>
  <c r="GI78" i="5" a="1"/>
  <c r="GI78" i="5" s="1"/>
  <c r="GH78" i="5" a="1"/>
  <c r="GH78" i="5" s="1"/>
  <c r="GG78" i="5" a="1"/>
  <c r="GG78" i="5" s="1"/>
  <c r="GF78" i="5" a="1"/>
  <c r="GF78" i="5" s="1"/>
  <c r="GE78" i="5" a="1"/>
  <c r="GE78" i="5" s="1"/>
  <c r="GD78" i="5" a="1"/>
  <c r="GD78" i="5" s="1"/>
  <c r="GC78" i="5" a="1"/>
  <c r="GC78" i="5" s="1"/>
  <c r="GB78" i="5" a="1"/>
  <c r="GB78" i="5" s="1"/>
  <c r="GA78" i="5" a="1"/>
  <c r="GA78" i="5" s="1"/>
  <c r="FZ78" i="5" a="1"/>
  <c r="FZ78" i="5" s="1"/>
  <c r="FY78" i="5" a="1"/>
  <c r="FY78" i="5" s="1"/>
  <c r="FX78" i="5" a="1"/>
  <c r="FX78" i="5" s="1"/>
  <c r="FW78" i="5" a="1"/>
  <c r="FW78" i="5" s="1"/>
  <c r="FV78" i="5" a="1"/>
  <c r="FV78" i="5" s="1"/>
  <c r="FU78" i="5" a="1"/>
  <c r="FU78" i="5" s="1"/>
  <c r="FT78" i="5" a="1"/>
  <c r="FT78" i="5" s="1"/>
  <c r="FS78" i="5" a="1"/>
  <c r="FS78" i="5" s="1"/>
  <c r="FR78" i="5" a="1"/>
  <c r="FR78" i="5" s="1"/>
  <c r="FQ78" i="5" a="1"/>
  <c r="FQ78" i="5" s="1"/>
  <c r="FP78" i="5" a="1"/>
  <c r="FP78" i="5" s="1"/>
  <c r="FO78" i="5" a="1"/>
  <c r="FO78" i="5" s="1"/>
  <c r="FN78" i="5" a="1"/>
  <c r="FN78" i="5" s="1"/>
  <c r="FM78" i="5" a="1"/>
  <c r="FM78" i="5" s="1"/>
  <c r="FL78" i="5" a="1"/>
  <c r="FL78" i="5" s="1"/>
  <c r="FK78" i="5" a="1"/>
  <c r="FK78" i="5" s="1"/>
  <c r="FJ78" i="5" a="1"/>
  <c r="FJ78" i="5" s="1"/>
  <c r="FI78" i="5" a="1"/>
  <c r="FI78" i="5" s="1"/>
  <c r="FH78" i="5" a="1"/>
  <c r="FH78" i="5" s="1"/>
  <c r="FG78" i="5" a="1"/>
  <c r="FG78" i="5" s="1"/>
  <c r="FF78" i="5" a="1"/>
  <c r="FF78" i="5" s="1"/>
  <c r="FE78" i="5" a="1"/>
  <c r="FE78" i="5" s="1"/>
  <c r="FD78" i="5" a="1"/>
  <c r="FD78" i="5" s="1"/>
  <c r="FC78" i="5" a="1"/>
  <c r="FC78" i="5" s="1"/>
  <c r="FB78" i="5" a="1"/>
  <c r="FB78" i="5" s="1"/>
  <c r="FA78" i="5" a="1"/>
  <c r="FA78" i="5" s="1"/>
  <c r="EZ78" i="5" a="1"/>
  <c r="EZ78" i="5" s="1"/>
  <c r="EY78" i="5" a="1"/>
  <c r="EY78" i="5" s="1"/>
  <c r="EX78" i="5" a="1"/>
  <c r="EX78" i="5" s="1"/>
  <c r="EW78" i="5" a="1"/>
  <c r="EW78" i="5" s="1"/>
  <c r="EV78" i="5" a="1"/>
  <c r="EV78" i="5" s="1"/>
  <c r="EU78" i="5" a="1"/>
  <c r="EU78" i="5" s="1"/>
  <c r="ET78" i="5" a="1"/>
  <c r="ET78" i="5" s="1"/>
  <c r="ES78" i="5" a="1"/>
  <c r="ES78" i="5" s="1"/>
  <c r="ER78" i="5" a="1"/>
  <c r="ER78" i="5" s="1"/>
  <c r="EQ78" i="5" a="1"/>
  <c r="EQ78" i="5" s="1"/>
  <c r="EP78" i="5" a="1"/>
  <c r="EP78" i="5" s="1"/>
  <c r="EO78" i="5" a="1"/>
  <c r="EO78" i="5" s="1"/>
  <c r="EN78" i="5" a="1"/>
  <c r="EN78" i="5" s="1"/>
  <c r="EM78" i="5" a="1"/>
  <c r="EM78" i="5" s="1"/>
  <c r="EL78" i="5" a="1"/>
  <c r="EL78" i="5" s="1"/>
  <c r="EK78" i="5" a="1"/>
  <c r="EK78" i="5" s="1"/>
  <c r="EJ78" i="5" a="1"/>
  <c r="EJ78" i="5" s="1"/>
  <c r="EI78" i="5" a="1"/>
  <c r="EI78" i="5" s="1"/>
  <c r="EH78" i="5" a="1"/>
  <c r="EH78" i="5" s="1"/>
  <c r="EG78" i="5" a="1"/>
  <c r="EG78" i="5" s="1"/>
  <c r="EF78" i="5" a="1"/>
  <c r="EF78" i="5" s="1"/>
  <c r="EE78" i="5" a="1"/>
  <c r="EE78" i="5" s="1"/>
  <c r="ED78" i="5" a="1"/>
  <c r="ED78" i="5" s="1"/>
  <c r="EC78" i="5" a="1"/>
  <c r="EC78" i="5" s="1"/>
  <c r="EB78" i="5" a="1"/>
  <c r="EB78" i="5" s="1"/>
  <c r="EA78" i="5" a="1"/>
  <c r="EA78" i="5" s="1"/>
  <c r="DZ78" i="5" a="1"/>
  <c r="DZ78" i="5" s="1"/>
  <c r="DY78" i="5" a="1"/>
  <c r="DY78" i="5" s="1"/>
  <c r="DX78" i="5" a="1"/>
  <c r="DX78" i="5" s="1"/>
  <c r="DW78" i="5" a="1"/>
  <c r="DW78" i="5" s="1"/>
  <c r="DV78" i="5" a="1"/>
  <c r="DV78" i="5" s="1"/>
  <c r="DU78" i="5" a="1"/>
  <c r="DU78" i="5" s="1"/>
  <c r="DT78" i="5" a="1"/>
  <c r="DT78" i="5" s="1"/>
  <c r="DS78" i="5" a="1"/>
  <c r="DS78" i="5" s="1"/>
  <c r="DR78" i="5" a="1"/>
  <c r="DR78" i="5" s="1"/>
  <c r="DQ78" i="5" a="1"/>
  <c r="DQ78" i="5" s="1"/>
  <c r="DP78" i="5" a="1"/>
  <c r="DP78" i="5" s="1"/>
  <c r="DO78" i="5" a="1"/>
  <c r="DO78" i="5" s="1"/>
  <c r="DN78" i="5" a="1"/>
  <c r="DN78" i="5" s="1"/>
  <c r="DM78" i="5" a="1"/>
  <c r="DM78" i="5" s="1"/>
  <c r="DL78" i="5" a="1"/>
  <c r="DL78" i="5" s="1"/>
  <c r="DK78" i="5" a="1"/>
  <c r="DK78" i="5" s="1"/>
  <c r="DJ78" i="5" a="1"/>
  <c r="DJ78" i="5" s="1"/>
  <c r="DI78" i="5" a="1"/>
  <c r="DI78" i="5" s="1"/>
  <c r="DH78" i="5" a="1"/>
  <c r="DH78" i="5" s="1"/>
  <c r="DG78" i="5" a="1"/>
  <c r="DG78" i="5" s="1"/>
  <c r="DF78" i="5" a="1"/>
  <c r="DF78" i="5" s="1"/>
  <c r="DE78" i="5" a="1"/>
  <c r="DE78" i="5" s="1"/>
  <c r="DD78" i="5" a="1"/>
  <c r="DD78" i="5" s="1"/>
  <c r="DC78" i="5" a="1"/>
  <c r="DC78" i="5" s="1"/>
  <c r="DB78" i="5" a="1"/>
  <c r="DB78" i="5" s="1"/>
  <c r="DA78" i="5" a="1"/>
  <c r="DA78" i="5" s="1"/>
  <c r="CZ78" i="5" a="1"/>
  <c r="CZ78" i="5" s="1"/>
  <c r="CY78" i="5" a="1"/>
  <c r="CY78" i="5" s="1"/>
  <c r="CX78" i="5" a="1"/>
  <c r="CX78" i="5" s="1"/>
  <c r="CW78" i="5" a="1"/>
  <c r="CW78" i="5" s="1"/>
  <c r="CV78" i="5" a="1"/>
  <c r="CV78" i="5" s="1"/>
  <c r="CU78" i="5" a="1"/>
  <c r="CU78" i="5" s="1"/>
  <c r="CT78" i="5" a="1"/>
  <c r="CT78" i="5" s="1"/>
  <c r="CS78" i="5" a="1"/>
  <c r="CS78" i="5" s="1"/>
  <c r="CR78" i="5" a="1"/>
  <c r="CR78" i="5" s="1"/>
  <c r="CQ78" i="5" a="1"/>
  <c r="CQ78" i="5" s="1"/>
  <c r="CP78" i="5" a="1"/>
  <c r="CP78" i="5" s="1"/>
  <c r="CO78" i="5" a="1"/>
  <c r="CO78" i="5" s="1"/>
  <c r="CN78" i="5" a="1"/>
  <c r="CN78" i="5" s="1"/>
  <c r="CM78" i="5" a="1"/>
  <c r="CM78" i="5" s="1"/>
  <c r="CL78" i="5" a="1"/>
  <c r="CL78" i="5" s="1"/>
  <c r="CK78" i="5" a="1"/>
  <c r="CK78" i="5" s="1"/>
  <c r="CJ78" i="5" a="1"/>
  <c r="CJ78" i="5" s="1"/>
  <c r="CI78" i="5" a="1"/>
  <c r="CI78" i="5" s="1"/>
  <c r="CH78" i="5" a="1"/>
  <c r="CH78" i="5" s="1"/>
  <c r="CG78" i="5" a="1"/>
  <c r="CG78" i="5" s="1"/>
  <c r="CF78" i="5" a="1"/>
  <c r="CF78" i="5" s="1"/>
  <c r="CE78" i="5" a="1"/>
  <c r="CE78" i="5" s="1"/>
  <c r="CD78" i="5" a="1"/>
  <c r="CD78" i="5" s="1"/>
  <c r="CC78" i="5" a="1"/>
  <c r="CC78" i="5" s="1"/>
  <c r="CB78" i="5" a="1"/>
  <c r="CB78" i="5" s="1"/>
  <c r="CA78" i="5" a="1"/>
  <c r="CA78" i="5" s="1"/>
  <c r="BZ78" i="5" a="1"/>
  <c r="BZ78" i="5" s="1"/>
  <c r="BY78" i="5" a="1"/>
  <c r="BY78" i="5" s="1"/>
  <c r="BX78" i="5" a="1"/>
  <c r="BX78" i="5" s="1"/>
  <c r="BW78" i="5" a="1"/>
  <c r="BW78" i="5" s="1"/>
  <c r="BV78" i="5" a="1"/>
  <c r="BV78" i="5" s="1"/>
  <c r="BU78" i="5" a="1"/>
  <c r="BU78" i="5" s="1"/>
  <c r="BT78" i="5" a="1"/>
  <c r="BT78" i="5" s="1"/>
  <c r="BS78" i="5" a="1"/>
  <c r="BS78" i="5" s="1"/>
  <c r="BR78" i="5" a="1"/>
  <c r="BR78" i="5" s="1"/>
  <c r="BQ78" i="5" a="1"/>
  <c r="BQ78" i="5" s="1"/>
  <c r="BP78" i="5" a="1"/>
  <c r="BP78" i="5" s="1"/>
  <c r="BO78" i="5" a="1"/>
  <c r="BO78" i="5" s="1"/>
  <c r="BN78" i="5" a="1"/>
  <c r="BN78" i="5" s="1"/>
  <c r="BM78" i="5" a="1"/>
  <c r="BM78" i="5" s="1"/>
  <c r="BL78" i="5" a="1"/>
  <c r="BL78" i="5" s="1"/>
  <c r="BK78" i="5" a="1"/>
  <c r="BK78" i="5" s="1"/>
  <c r="BJ78" i="5" a="1"/>
  <c r="BJ78" i="5" s="1"/>
  <c r="BI78" i="5" a="1"/>
  <c r="BI78" i="5" s="1"/>
  <c r="BH78" i="5" a="1"/>
  <c r="BH78" i="5" s="1"/>
  <c r="BG78" i="5" a="1"/>
  <c r="BG78" i="5" s="1"/>
  <c r="BF78" i="5" a="1"/>
  <c r="BF78" i="5" s="1"/>
  <c r="BE78" i="5" a="1"/>
  <c r="BE78" i="5" s="1"/>
  <c r="BD78" i="5" a="1"/>
  <c r="BD78" i="5" s="1"/>
  <c r="BC78" i="5" a="1"/>
  <c r="BC78" i="5" s="1"/>
  <c r="BB78" i="5" a="1"/>
  <c r="BB78" i="5" s="1"/>
  <c r="BA78" i="5" a="1"/>
  <c r="BA78" i="5" s="1"/>
  <c r="AZ78" i="5" a="1"/>
  <c r="AZ78" i="5" s="1"/>
  <c r="AY78" i="5" a="1"/>
  <c r="AY78" i="5" s="1"/>
  <c r="AX78" i="5" a="1"/>
  <c r="AX78" i="5" s="1"/>
  <c r="AW78" i="5" a="1"/>
  <c r="AW78" i="5" s="1"/>
  <c r="E78" i="5" s="1"/>
  <c r="AV78" i="5" a="1"/>
  <c r="AV78" i="5" s="1"/>
  <c r="AU78" i="5" a="1"/>
  <c r="AU78" i="5" s="1"/>
  <c r="AT78" i="5" a="1"/>
  <c r="AT78" i="5" s="1"/>
  <c r="AQ78" i="5"/>
  <c r="AN78" i="5"/>
  <c r="AF78" i="5"/>
  <c r="AE78" i="5"/>
  <c r="AD78" i="5"/>
  <c r="AC78" i="5"/>
  <c r="AB78" i="5"/>
  <c r="AA78" i="5"/>
  <c r="Z78" i="5"/>
  <c r="Y78" i="5"/>
  <c r="X78" i="5"/>
  <c r="W78" i="5"/>
  <c r="V78" i="5"/>
  <c r="U78" i="5"/>
  <c r="T78" i="5"/>
  <c r="S78" i="5"/>
  <c r="R78" i="5"/>
  <c r="Q78" i="5"/>
  <c r="P78" i="5"/>
  <c r="O78" i="5"/>
  <c r="K78" i="5"/>
  <c r="J78" i="5"/>
  <c r="I78" i="5"/>
  <c r="H78" i="5"/>
  <c r="G78" i="5"/>
  <c r="F78" i="5"/>
  <c r="IK77" i="5" a="1"/>
  <c r="IK77" i="5" s="1"/>
  <c r="IJ77" i="5" a="1"/>
  <c r="IJ77" i="5" s="1"/>
  <c r="II77" i="5" a="1"/>
  <c r="II77" i="5" s="1"/>
  <c r="IH77" i="5" a="1"/>
  <c r="IH77" i="5" s="1"/>
  <c r="IG77" i="5" a="1"/>
  <c r="IG77" i="5" s="1"/>
  <c r="IF77" i="5" a="1"/>
  <c r="IF77" i="5" s="1"/>
  <c r="IE77" i="5" a="1"/>
  <c r="IE77" i="5" s="1"/>
  <c r="ID77" i="5" a="1"/>
  <c r="ID77" i="5" s="1"/>
  <c r="IC77" i="5" a="1"/>
  <c r="IC77" i="5" s="1"/>
  <c r="IB77" i="5"/>
  <c r="IB77" i="5" a="1"/>
  <c r="IA77" i="5" a="1"/>
  <c r="IA77" i="5" s="1"/>
  <c r="HZ77" i="5" a="1"/>
  <c r="HZ77" i="5" s="1"/>
  <c r="HY77" i="5" a="1"/>
  <c r="HY77" i="5" s="1"/>
  <c r="HX77" i="5" a="1"/>
  <c r="HX77" i="5" s="1"/>
  <c r="HW77" i="5" a="1"/>
  <c r="HW77" i="5" s="1"/>
  <c r="HV77" i="5" a="1"/>
  <c r="HV77" i="5" s="1"/>
  <c r="HU77" i="5" a="1"/>
  <c r="HU77" i="5" s="1"/>
  <c r="HT77" i="5"/>
  <c r="HT77" i="5" a="1"/>
  <c r="HS77" i="5" a="1"/>
  <c r="HS77" i="5" s="1"/>
  <c r="HR77" i="5" a="1"/>
  <c r="HR77" i="5" s="1"/>
  <c r="HQ77" i="5" a="1"/>
  <c r="HQ77" i="5" s="1"/>
  <c r="HP77" i="5" a="1"/>
  <c r="HP77" i="5" s="1"/>
  <c r="HO77" i="5" a="1"/>
  <c r="HO77" i="5" s="1"/>
  <c r="HN77" i="5" a="1"/>
  <c r="HN77" i="5" s="1"/>
  <c r="HM77" i="5" a="1"/>
  <c r="HM77" i="5" s="1"/>
  <c r="HL77" i="5" a="1"/>
  <c r="HL77" i="5" s="1"/>
  <c r="HK77" i="5" a="1"/>
  <c r="HK77" i="5" s="1"/>
  <c r="HJ77" i="5" a="1"/>
  <c r="HJ77" i="5" s="1"/>
  <c r="HI77" i="5" a="1"/>
  <c r="HI77" i="5" s="1"/>
  <c r="HH77" i="5" a="1"/>
  <c r="HH77" i="5" s="1"/>
  <c r="HG77" i="5" a="1"/>
  <c r="HG77" i="5" s="1"/>
  <c r="HF77" i="5" a="1"/>
  <c r="HF77" i="5" s="1"/>
  <c r="HE77" i="5" a="1"/>
  <c r="HE77" i="5" s="1"/>
  <c r="HD77" i="5" a="1"/>
  <c r="HD77" i="5" s="1"/>
  <c r="HC77" i="5" a="1"/>
  <c r="HC77" i="5" s="1"/>
  <c r="HB77" i="5" a="1"/>
  <c r="HB77" i="5" s="1"/>
  <c r="HA77" i="5" a="1"/>
  <c r="HA77" i="5" s="1"/>
  <c r="GZ77" i="5" a="1"/>
  <c r="GZ77" i="5" s="1"/>
  <c r="GY77" i="5" a="1"/>
  <c r="GY77" i="5" s="1"/>
  <c r="GX77" i="5" a="1"/>
  <c r="GX77" i="5" s="1"/>
  <c r="GW77" i="5" a="1"/>
  <c r="GW77" i="5" s="1"/>
  <c r="GV77" i="5" a="1"/>
  <c r="GV77" i="5" s="1"/>
  <c r="GU77" i="5" a="1"/>
  <c r="GU77" i="5" s="1"/>
  <c r="GT77" i="5" a="1"/>
  <c r="GT77" i="5" s="1"/>
  <c r="GS77" i="5" a="1"/>
  <c r="GS77" i="5" s="1"/>
  <c r="GR77" i="5" a="1"/>
  <c r="GR77" i="5" s="1"/>
  <c r="GQ77" i="5" a="1"/>
  <c r="GQ77" i="5" s="1"/>
  <c r="GP77" i="5" a="1"/>
  <c r="GP77" i="5" s="1"/>
  <c r="GO77" i="5" a="1"/>
  <c r="GO77" i="5" s="1"/>
  <c r="GN77" i="5" a="1"/>
  <c r="GN77" i="5" s="1"/>
  <c r="GM77" i="5" a="1"/>
  <c r="GM77" i="5" s="1"/>
  <c r="GL77" i="5" a="1"/>
  <c r="GL77" i="5" s="1"/>
  <c r="GK77" i="5" a="1"/>
  <c r="GK77" i="5" s="1"/>
  <c r="GJ77" i="5" a="1"/>
  <c r="GJ77" i="5" s="1"/>
  <c r="GI77" i="5" a="1"/>
  <c r="GI77" i="5" s="1"/>
  <c r="GH77" i="5" a="1"/>
  <c r="GH77" i="5" s="1"/>
  <c r="GG77" i="5" a="1"/>
  <c r="GG77" i="5" s="1"/>
  <c r="GF77" i="5" a="1"/>
  <c r="GF77" i="5" s="1"/>
  <c r="GE77" i="5" a="1"/>
  <c r="GE77" i="5" s="1"/>
  <c r="GD77" i="5" a="1"/>
  <c r="GD77" i="5" s="1"/>
  <c r="GC77" i="5" a="1"/>
  <c r="GC77" i="5" s="1"/>
  <c r="GB77" i="5" a="1"/>
  <c r="GB77" i="5" s="1"/>
  <c r="GA77" i="5" a="1"/>
  <c r="GA77" i="5" s="1"/>
  <c r="FZ77" i="5" a="1"/>
  <c r="FZ77" i="5" s="1"/>
  <c r="FY77" i="5" a="1"/>
  <c r="FY77" i="5" s="1"/>
  <c r="FX77" i="5" a="1"/>
  <c r="FX77" i="5" s="1"/>
  <c r="FW77" i="5" a="1"/>
  <c r="FW77" i="5" s="1"/>
  <c r="FV77" i="5" a="1"/>
  <c r="FV77" i="5" s="1"/>
  <c r="FU77" i="5" a="1"/>
  <c r="FU77" i="5" s="1"/>
  <c r="FT77" i="5" a="1"/>
  <c r="FT77" i="5" s="1"/>
  <c r="FS77" i="5" a="1"/>
  <c r="FS77" i="5" s="1"/>
  <c r="FR77" i="5" a="1"/>
  <c r="FR77" i="5" s="1"/>
  <c r="FQ77" i="5" a="1"/>
  <c r="FQ77" i="5" s="1"/>
  <c r="FP77" i="5" a="1"/>
  <c r="FP77" i="5" s="1"/>
  <c r="FO77" i="5" a="1"/>
  <c r="FO77" i="5" s="1"/>
  <c r="FN77" i="5" a="1"/>
  <c r="FN77" i="5" s="1"/>
  <c r="FM77" i="5" a="1"/>
  <c r="FM77" i="5" s="1"/>
  <c r="FL77" i="5" a="1"/>
  <c r="FL77" i="5" s="1"/>
  <c r="FK77" i="5" a="1"/>
  <c r="FK77" i="5" s="1"/>
  <c r="FJ77" i="5" a="1"/>
  <c r="FJ77" i="5" s="1"/>
  <c r="FI77" i="5" a="1"/>
  <c r="FI77" i="5" s="1"/>
  <c r="FH77" i="5" a="1"/>
  <c r="FH77" i="5" s="1"/>
  <c r="FG77" i="5" a="1"/>
  <c r="FG77" i="5" s="1"/>
  <c r="FF77" i="5" a="1"/>
  <c r="FF77" i="5" s="1"/>
  <c r="FE77" i="5" a="1"/>
  <c r="FE77" i="5" s="1"/>
  <c r="FD77" i="5" a="1"/>
  <c r="FD77" i="5" s="1"/>
  <c r="FC77" i="5" a="1"/>
  <c r="FC77" i="5" s="1"/>
  <c r="FB77" i="5" a="1"/>
  <c r="FB77" i="5" s="1"/>
  <c r="FA77" i="5" a="1"/>
  <c r="FA77" i="5" s="1"/>
  <c r="EZ77" i="5" a="1"/>
  <c r="EZ77" i="5" s="1"/>
  <c r="EY77" i="5" a="1"/>
  <c r="EY77" i="5" s="1"/>
  <c r="EX77" i="5" a="1"/>
  <c r="EX77" i="5" s="1"/>
  <c r="EW77" i="5" a="1"/>
  <c r="EW77" i="5" s="1"/>
  <c r="EV77" i="5" a="1"/>
  <c r="EV77" i="5" s="1"/>
  <c r="EU77" i="5" a="1"/>
  <c r="EU77" i="5" s="1"/>
  <c r="ET77" i="5" a="1"/>
  <c r="ET77" i="5" s="1"/>
  <c r="ES77" i="5" a="1"/>
  <c r="ES77" i="5" s="1"/>
  <c r="ER77" i="5" a="1"/>
  <c r="ER77" i="5" s="1"/>
  <c r="EQ77" i="5" a="1"/>
  <c r="EQ77" i="5" s="1"/>
  <c r="EP77" i="5" a="1"/>
  <c r="EP77" i="5" s="1"/>
  <c r="EO77" i="5" a="1"/>
  <c r="EO77" i="5" s="1"/>
  <c r="EN77" i="5" a="1"/>
  <c r="EN77" i="5" s="1"/>
  <c r="EM77" i="5" a="1"/>
  <c r="EM77" i="5" s="1"/>
  <c r="EL77" i="5" a="1"/>
  <c r="EL77" i="5" s="1"/>
  <c r="EK77" i="5" a="1"/>
  <c r="EK77" i="5" s="1"/>
  <c r="EJ77" i="5" a="1"/>
  <c r="EJ77" i="5" s="1"/>
  <c r="EI77" i="5" a="1"/>
  <c r="EI77" i="5" s="1"/>
  <c r="EH77" i="5" a="1"/>
  <c r="EH77" i="5" s="1"/>
  <c r="EG77" i="5" a="1"/>
  <c r="EG77" i="5" s="1"/>
  <c r="EF77" i="5" a="1"/>
  <c r="EF77" i="5" s="1"/>
  <c r="EE77" i="5" a="1"/>
  <c r="EE77" i="5" s="1"/>
  <c r="ED77" i="5" a="1"/>
  <c r="ED77" i="5" s="1"/>
  <c r="EC77" i="5" a="1"/>
  <c r="EC77" i="5" s="1"/>
  <c r="EB77" i="5" a="1"/>
  <c r="EB77" i="5" s="1"/>
  <c r="EA77" i="5" a="1"/>
  <c r="EA77" i="5" s="1"/>
  <c r="DZ77" i="5" a="1"/>
  <c r="DZ77" i="5" s="1"/>
  <c r="DY77" i="5" a="1"/>
  <c r="DY77" i="5" s="1"/>
  <c r="DX77" i="5" a="1"/>
  <c r="DX77" i="5" s="1"/>
  <c r="DW77" i="5" a="1"/>
  <c r="DW77" i="5" s="1"/>
  <c r="DV77" i="5" a="1"/>
  <c r="DV77" i="5" s="1"/>
  <c r="DU77" i="5" a="1"/>
  <c r="DU77" i="5" s="1"/>
  <c r="DT77" i="5" a="1"/>
  <c r="DT77" i="5" s="1"/>
  <c r="DS77" i="5" a="1"/>
  <c r="DS77" i="5" s="1"/>
  <c r="DR77" i="5" a="1"/>
  <c r="DR77" i="5" s="1"/>
  <c r="DQ77" i="5" a="1"/>
  <c r="DQ77" i="5" s="1"/>
  <c r="DP77" i="5" a="1"/>
  <c r="DP77" i="5" s="1"/>
  <c r="DO77" i="5" a="1"/>
  <c r="DO77" i="5" s="1"/>
  <c r="DN77" i="5" a="1"/>
  <c r="DN77" i="5" s="1"/>
  <c r="DM77" i="5" a="1"/>
  <c r="DM77" i="5" s="1"/>
  <c r="DL77" i="5" a="1"/>
  <c r="DL77" i="5" s="1"/>
  <c r="DK77" i="5" a="1"/>
  <c r="DK77" i="5" s="1"/>
  <c r="DJ77" i="5" a="1"/>
  <c r="DJ77" i="5" s="1"/>
  <c r="DI77" i="5" a="1"/>
  <c r="DI77" i="5" s="1"/>
  <c r="DH77" i="5" a="1"/>
  <c r="DH77" i="5" s="1"/>
  <c r="DG77" i="5" a="1"/>
  <c r="DG77" i="5" s="1"/>
  <c r="DF77" i="5" a="1"/>
  <c r="DF77" i="5" s="1"/>
  <c r="DE77" i="5" a="1"/>
  <c r="DE77" i="5" s="1"/>
  <c r="DD77" i="5" a="1"/>
  <c r="DD77" i="5" s="1"/>
  <c r="DC77" i="5" a="1"/>
  <c r="DC77" i="5" s="1"/>
  <c r="DB77" i="5" a="1"/>
  <c r="DB77" i="5" s="1"/>
  <c r="DA77" i="5" a="1"/>
  <c r="DA77" i="5" s="1"/>
  <c r="CZ77" i="5" a="1"/>
  <c r="CZ77" i="5" s="1"/>
  <c r="CY77" i="5" a="1"/>
  <c r="CY77" i="5" s="1"/>
  <c r="CX77" i="5" a="1"/>
  <c r="CX77" i="5" s="1"/>
  <c r="CW77" i="5" a="1"/>
  <c r="CW77" i="5" s="1"/>
  <c r="CV77" i="5" a="1"/>
  <c r="CV77" i="5" s="1"/>
  <c r="CU77" i="5" a="1"/>
  <c r="CU77" i="5" s="1"/>
  <c r="CT77" i="5" a="1"/>
  <c r="CT77" i="5" s="1"/>
  <c r="CS77" i="5" a="1"/>
  <c r="CS77" i="5" s="1"/>
  <c r="CR77" i="5" a="1"/>
  <c r="CR77" i="5" s="1"/>
  <c r="CQ77" i="5" a="1"/>
  <c r="CQ77" i="5" s="1"/>
  <c r="CP77" i="5" a="1"/>
  <c r="CP77" i="5" s="1"/>
  <c r="CO77" i="5" a="1"/>
  <c r="CO77" i="5" s="1"/>
  <c r="CN77" i="5" a="1"/>
  <c r="CN77" i="5" s="1"/>
  <c r="CM77" i="5" a="1"/>
  <c r="CM77" i="5" s="1"/>
  <c r="CL77" i="5" a="1"/>
  <c r="CL77" i="5" s="1"/>
  <c r="CK77" i="5" a="1"/>
  <c r="CK77" i="5" s="1"/>
  <c r="CJ77" i="5" a="1"/>
  <c r="CJ77" i="5" s="1"/>
  <c r="CI77" i="5" a="1"/>
  <c r="CI77" i="5" s="1"/>
  <c r="CH77" i="5" a="1"/>
  <c r="CH77" i="5" s="1"/>
  <c r="CG77" i="5" a="1"/>
  <c r="CG77" i="5" s="1"/>
  <c r="CF77" i="5" a="1"/>
  <c r="CF77" i="5" s="1"/>
  <c r="CE77" i="5" a="1"/>
  <c r="CE77" i="5" s="1"/>
  <c r="CD77" i="5" a="1"/>
  <c r="CD77" i="5" s="1"/>
  <c r="CC77" i="5" a="1"/>
  <c r="CC77" i="5" s="1"/>
  <c r="CB77" i="5" a="1"/>
  <c r="CB77" i="5" s="1"/>
  <c r="CA77" i="5" a="1"/>
  <c r="CA77" i="5" s="1"/>
  <c r="BZ77" i="5" a="1"/>
  <c r="BZ77" i="5" s="1"/>
  <c r="BY77" i="5" a="1"/>
  <c r="BY77" i="5" s="1"/>
  <c r="BX77" i="5" a="1"/>
  <c r="BX77" i="5" s="1"/>
  <c r="BW77" i="5" a="1"/>
  <c r="BW77" i="5" s="1"/>
  <c r="BV77" i="5" a="1"/>
  <c r="BV77" i="5" s="1"/>
  <c r="BU77" i="5" a="1"/>
  <c r="BU77" i="5" s="1"/>
  <c r="BT77" i="5" a="1"/>
  <c r="BT77" i="5" s="1"/>
  <c r="BS77" i="5" a="1"/>
  <c r="BS77" i="5" s="1"/>
  <c r="BR77" i="5" a="1"/>
  <c r="BR77" i="5" s="1"/>
  <c r="BQ77" i="5" a="1"/>
  <c r="BQ77" i="5" s="1"/>
  <c r="BP77" i="5" a="1"/>
  <c r="BP77" i="5" s="1"/>
  <c r="BO77" i="5" a="1"/>
  <c r="BO77" i="5" s="1"/>
  <c r="BN77" i="5" a="1"/>
  <c r="BN77" i="5" s="1"/>
  <c r="BM77" i="5" a="1"/>
  <c r="BM77" i="5" s="1"/>
  <c r="BL77" i="5" a="1"/>
  <c r="BL77" i="5" s="1"/>
  <c r="BK77" i="5" a="1"/>
  <c r="BK77" i="5" s="1"/>
  <c r="BJ77" i="5" a="1"/>
  <c r="BJ77" i="5" s="1"/>
  <c r="BI77" i="5" a="1"/>
  <c r="BI77" i="5" s="1"/>
  <c r="BH77" i="5" a="1"/>
  <c r="BH77" i="5" s="1"/>
  <c r="BG77" i="5" a="1"/>
  <c r="BG77" i="5" s="1"/>
  <c r="BF77" i="5" a="1"/>
  <c r="BF77" i="5" s="1"/>
  <c r="BE77" i="5" a="1"/>
  <c r="BE77" i="5" s="1"/>
  <c r="BD77" i="5" a="1"/>
  <c r="BD77" i="5" s="1"/>
  <c r="BC77" i="5" a="1"/>
  <c r="BC77" i="5" s="1"/>
  <c r="BB77" i="5" a="1"/>
  <c r="BB77" i="5" s="1"/>
  <c r="BA77" i="5" a="1"/>
  <c r="BA77" i="5" s="1"/>
  <c r="AZ77" i="5" a="1"/>
  <c r="AZ77" i="5" s="1"/>
  <c r="AY77" i="5" a="1"/>
  <c r="AY77" i="5" s="1"/>
  <c r="AX77" i="5" a="1"/>
  <c r="AX77" i="5" s="1"/>
  <c r="AW77" i="5" a="1"/>
  <c r="AW77" i="5" s="1"/>
  <c r="AV77" i="5" a="1"/>
  <c r="AV77" i="5" s="1"/>
  <c r="AU77" i="5" a="1"/>
  <c r="AU77" i="5" s="1"/>
  <c r="AT77" i="5" a="1"/>
  <c r="AT77" i="5" s="1"/>
  <c r="AM77" i="5"/>
  <c r="AF77" i="5" s="1"/>
  <c r="AC77" i="5"/>
  <c r="Q77" i="5"/>
  <c r="M77" i="5"/>
  <c r="IK76" i="5" a="1"/>
  <c r="IK76" i="5" s="1"/>
  <c r="IJ76" i="5" a="1"/>
  <c r="IJ76" i="5" s="1"/>
  <c r="II76" i="5" a="1"/>
  <c r="II76" i="5" s="1"/>
  <c r="IH76" i="5" a="1"/>
  <c r="IH76" i="5" s="1"/>
  <c r="IG76" i="5" a="1"/>
  <c r="IG76" i="5" s="1"/>
  <c r="IF76" i="5" a="1"/>
  <c r="IF76" i="5" s="1"/>
  <c r="IE76" i="5"/>
  <c r="IE76" i="5" a="1"/>
  <c r="ID76" i="5" a="1"/>
  <c r="ID76" i="5" s="1"/>
  <c r="IC76" i="5" a="1"/>
  <c r="IC76" i="5" s="1"/>
  <c r="IB76" i="5" a="1"/>
  <c r="IB76" i="5" s="1"/>
  <c r="IA76" i="5" a="1"/>
  <c r="IA76" i="5" s="1"/>
  <c r="HZ76" i="5" a="1"/>
  <c r="HZ76" i="5" s="1"/>
  <c r="HY76" i="5" a="1"/>
  <c r="HY76" i="5" s="1"/>
  <c r="HX76" i="5" a="1"/>
  <c r="HX76" i="5" s="1"/>
  <c r="HW76" i="5" a="1"/>
  <c r="HW76" i="5" s="1"/>
  <c r="HV76" i="5" a="1"/>
  <c r="HV76" i="5" s="1"/>
  <c r="HU76" i="5" a="1"/>
  <c r="HU76" i="5" s="1"/>
  <c r="HT76" i="5" a="1"/>
  <c r="HT76" i="5" s="1"/>
  <c r="HS76" i="5" a="1"/>
  <c r="HS76" i="5" s="1"/>
  <c r="HR76" i="5" a="1"/>
  <c r="HR76" i="5" s="1"/>
  <c r="HQ76" i="5" a="1"/>
  <c r="HQ76" i="5" s="1"/>
  <c r="HP76" i="5" a="1"/>
  <c r="HP76" i="5" s="1"/>
  <c r="HO76" i="5" a="1"/>
  <c r="HO76" i="5" s="1"/>
  <c r="HN76" i="5" a="1"/>
  <c r="HN76" i="5" s="1"/>
  <c r="HM76" i="5" a="1"/>
  <c r="HM76" i="5" s="1"/>
  <c r="HL76" i="5" a="1"/>
  <c r="HL76" i="5" s="1"/>
  <c r="HK76" i="5" a="1"/>
  <c r="HK76" i="5" s="1"/>
  <c r="HJ76" i="5" a="1"/>
  <c r="HJ76" i="5" s="1"/>
  <c r="HI76" i="5" a="1"/>
  <c r="HI76" i="5" s="1"/>
  <c r="HH76" i="5" a="1"/>
  <c r="HH76" i="5" s="1"/>
  <c r="HG76" i="5"/>
  <c r="HG76" i="5" a="1"/>
  <c r="HF76" i="5" a="1"/>
  <c r="HF76" i="5" s="1"/>
  <c r="HE76" i="5" a="1"/>
  <c r="HE76" i="5" s="1"/>
  <c r="HD76" i="5" a="1"/>
  <c r="HD76" i="5" s="1"/>
  <c r="HC76" i="5" a="1"/>
  <c r="HC76" i="5" s="1"/>
  <c r="HB76" i="5" a="1"/>
  <c r="HB76" i="5" s="1"/>
  <c r="HA76" i="5" a="1"/>
  <c r="HA76" i="5" s="1"/>
  <c r="GZ76" i="5" a="1"/>
  <c r="GZ76" i="5" s="1"/>
  <c r="GY76" i="5"/>
  <c r="GY76" i="5" a="1"/>
  <c r="GX76" i="5" a="1"/>
  <c r="GX76" i="5" s="1"/>
  <c r="GW76" i="5" a="1"/>
  <c r="GW76" i="5" s="1"/>
  <c r="GV76" i="5" a="1"/>
  <c r="GV76" i="5" s="1"/>
  <c r="GU76" i="5" a="1"/>
  <c r="GU76" i="5" s="1"/>
  <c r="GT76" i="5" a="1"/>
  <c r="GT76" i="5" s="1"/>
  <c r="GS76" i="5" a="1"/>
  <c r="GS76" i="5" s="1"/>
  <c r="GR76" i="5" a="1"/>
  <c r="GR76" i="5" s="1"/>
  <c r="GQ76" i="5" a="1"/>
  <c r="GQ76" i="5" s="1"/>
  <c r="GP76" i="5" a="1"/>
  <c r="GP76" i="5" s="1"/>
  <c r="GO76" i="5" a="1"/>
  <c r="GO76" i="5" s="1"/>
  <c r="GN76" i="5" a="1"/>
  <c r="GN76" i="5" s="1"/>
  <c r="GM76" i="5" a="1"/>
  <c r="GM76" i="5" s="1"/>
  <c r="GL76" i="5" a="1"/>
  <c r="GL76" i="5" s="1"/>
  <c r="GK76" i="5" a="1"/>
  <c r="GK76" i="5" s="1"/>
  <c r="GJ76" i="5" a="1"/>
  <c r="GJ76" i="5" s="1"/>
  <c r="GI76" i="5" a="1"/>
  <c r="GI76" i="5" s="1"/>
  <c r="GH76" i="5" a="1"/>
  <c r="GH76" i="5" s="1"/>
  <c r="GG76" i="5" a="1"/>
  <c r="GG76" i="5" s="1"/>
  <c r="GF76" i="5" a="1"/>
  <c r="GF76" i="5" s="1"/>
  <c r="GE76" i="5" a="1"/>
  <c r="GE76" i="5" s="1"/>
  <c r="GD76" i="5" a="1"/>
  <c r="GD76" i="5" s="1"/>
  <c r="GC76" i="5" a="1"/>
  <c r="GC76" i="5" s="1"/>
  <c r="GB76" i="5" a="1"/>
  <c r="GB76" i="5" s="1"/>
  <c r="GA76" i="5"/>
  <c r="GA76" i="5" a="1"/>
  <c r="FZ76" i="5" a="1"/>
  <c r="FZ76" i="5" s="1"/>
  <c r="FY76" i="5" a="1"/>
  <c r="FY76" i="5" s="1"/>
  <c r="FX76" i="5" a="1"/>
  <c r="FX76" i="5" s="1"/>
  <c r="FW76" i="5" a="1"/>
  <c r="FW76" i="5" s="1"/>
  <c r="FV76" i="5" a="1"/>
  <c r="FV76" i="5" s="1"/>
  <c r="FU76" i="5" a="1"/>
  <c r="FU76" i="5" s="1"/>
  <c r="FT76" i="5" a="1"/>
  <c r="FT76" i="5" s="1"/>
  <c r="FS76" i="5"/>
  <c r="FS76" i="5" a="1"/>
  <c r="FR76" i="5" a="1"/>
  <c r="FR76" i="5" s="1"/>
  <c r="FQ76" i="5" a="1"/>
  <c r="FQ76" i="5" s="1"/>
  <c r="FP76" i="5" a="1"/>
  <c r="FP76" i="5" s="1"/>
  <c r="FO76" i="5" a="1"/>
  <c r="FO76" i="5" s="1"/>
  <c r="FN76" i="5" a="1"/>
  <c r="FN76" i="5" s="1"/>
  <c r="FM76" i="5" a="1"/>
  <c r="FM76" i="5" s="1"/>
  <c r="FL76" i="5" a="1"/>
  <c r="FL76" i="5" s="1"/>
  <c r="FK76" i="5" a="1"/>
  <c r="FK76" i="5" s="1"/>
  <c r="FJ76" i="5" a="1"/>
  <c r="FJ76" i="5" s="1"/>
  <c r="FI76" i="5" a="1"/>
  <c r="FI76" i="5" s="1"/>
  <c r="FH76" i="5" a="1"/>
  <c r="FH76" i="5" s="1"/>
  <c r="FG76" i="5" a="1"/>
  <c r="FG76" i="5" s="1"/>
  <c r="FF76" i="5" a="1"/>
  <c r="FF76" i="5" s="1"/>
  <c r="FE76" i="5" a="1"/>
  <c r="FE76" i="5" s="1"/>
  <c r="FD76" i="5" a="1"/>
  <c r="FD76" i="5" s="1"/>
  <c r="FC76" i="5" a="1"/>
  <c r="FC76" i="5" s="1"/>
  <c r="FB76" i="5" a="1"/>
  <c r="FB76" i="5" s="1"/>
  <c r="FA76" i="5" a="1"/>
  <c r="FA76" i="5" s="1"/>
  <c r="EZ76" i="5" a="1"/>
  <c r="EZ76" i="5" s="1"/>
  <c r="EY76" i="5" a="1"/>
  <c r="EY76" i="5" s="1"/>
  <c r="EX76" i="5" a="1"/>
  <c r="EX76" i="5" s="1"/>
  <c r="EW76" i="5" a="1"/>
  <c r="EW76" i="5" s="1"/>
  <c r="EV76" i="5" a="1"/>
  <c r="EV76" i="5" s="1"/>
  <c r="EU76" i="5"/>
  <c r="EU76" i="5" a="1"/>
  <c r="ET76" i="5" a="1"/>
  <c r="ET76" i="5" s="1"/>
  <c r="ES76" i="5" a="1"/>
  <c r="ES76" i="5" s="1"/>
  <c r="ER76" i="5" a="1"/>
  <c r="ER76" i="5" s="1"/>
  <c r="EQ76" i="5" a="1"/>
  <c r="EQ76" i="5" s="1"/>
  <c r="EP76" i="5" a="1"/>
  <c r="EP76" i="5" s="1"/>
  <c r="EO76" i="5" a="1"/>
  <c r="EO76" i="5" s="1"/>
  <c r="EN76" i="5" a="1"/>
  <c r="EN76" i="5" s="1"/>
  <c r="EM76" i="5"/>
  <c r="EM76" i="5" a="1"/>
  <c r="EL76" i="5" a="1"/>
  <c r="EL76" i="5" s="1"/>
  <c r="EK76" i="5" a="1"/>
  <c r="EK76" i="5" s="1"/>
  <c r="EJ76" i="5" a="1"/>
  <c r="EJ76" i="5" s="1"/>
  <c r="EI76" i="5" a="1"/>
  <c r="EI76" i="5" s="1"/>
  <c r="EH76" i="5" a="1"/>
  <c r="EH76" i="5" s="1"/>
  <c r="EG76" i="5" a="1"/>
  <c r="EG76" i="5" s="1"/>
  <c r="EF76" i="5" a="1"/>
  <c r="EF76" i="5" s="1"/>
  <c r="EE76" i="5" a="1"/>
  <c r="EE76" i="5" s="1"/>
  <c r="ED76" i="5" a="1"/>
  <c r="ED76" i="5" s="1"/>
  <c r="EC76" i="5" a="1"/>
  <c r="EC76" i="5" s="1"/>
  <c r="EB76" i="5" a="1"/>
  <c r="EB76" i="5" s="1"/>
  <c r="EA76" i="5" a="1"/>
  <c r="EA76" i="5" s="1"/>
  <c r="DZ76" i="5" a="1"/>
  <c r="DZ76" i="5" s="1"/>
  <c r="DY76" i="5" a="1"/>
  <c r="DY76" i="5" s="1"/>
  <c r="DX76" i="5" a="1"/>
  <c r="DX76" i="5" s="1"/>
  <c r="DW76" i="5" a="1"/>
  <c r="DW76" i="5" s="1"/>
  <c r="DV76" i="5" a="1"/>
  <c r="DV76" i="5" s="1"/>
  <c r="DU76" i="5" a="1"/>
  <c r="DU76" i="5" s="1"/>
  <c r="DT76" i="5" a="1"/>
  <c r="DT76" i="5" s="1"/>
  <c r="DS76" i="5" a="1"/>
  <c r="DS76" i="5" s="1"/>
  <c r="DR76" i="5" a="1"/>
  <c r="DR76" i="5" s="1"/>
  <c r="DQ76" i="5" a="1"/>
  <c r="DQ76" i="5" s="1"/>
  <c r="DP76" i="5" a="1"/>
  <c r="DP76" i="5" s="1"/>
  <c r="DO76" i="5"/>
  <c r="DO76" i="5" a="1"/>
  <c r="DN76" i="5" a="1"/>
  <c r="DN76" i="5" s="1"/>
  <c r="DM76" i="5" a="1"/>
  <c r="DM76" i="5" s="1"/>
  <c r="DL76" i="5" a="1"/>
  <c r="DL76" i="5" s="1"/>
  <c r="DK76" i="5" a="1"/>
  <c r="DK76" i="5" s="1"/>
  <c r="DJ76" i="5" a="1"/>
  <c r="DJ76" i="5" s="1"/>
  <c r="DI76" i="5" a="1"/>
  <c r="DI76" i="5" s="1"/>
  <c r="DH76" i="5" a="1"/>
  <c r="DH76" i="5" s="1"/>
  <c r="DG76" i="5"/>
  <c r="DG76" i="5" a="1"/>
  <c r="DF76" i="5" a="1"/>
  <c r="DF76" i="5" s="1"/>
  <c r="DE76" i="5" a="1"/>
  <c r="DE76" i="5" s="1"/>
  <c r="DD76" i="5" a="1"/>
  <c r="DD76" i="5" s="1"/>
  <c r="DC76" i="5" a="1"/>
  <c r="DC76" i="5" s="1"/>
  <c r="DB76" i="5" a="1"/>
  <c r="DB76" i="5" s="1"/>
  <c r="DA76" i="5" a="1"/>
  <c r="DA76" i="5" s="1"/>
  <c r="CZ76" i="5" a="1"/>
  <c r="CZ76" i="5" s="1"/>
  <c r="CY76" i="5" a="1"/>
  <c r="CY76" i="5" s="1"/>
  <c r="CX76" i="5" a="1"/>
  <c r="CX76" i="5" s="1"/>
  <c r="CW76" i="5" a="1"/>
  <c r="CW76" i="5" s="1"/>
  <c r="CV76" i="5" a="1"/>
  <c r="CV76" i="5" s="1"/>
  <c r="CU76" i="5" a="1"/>
  <c r="CU76" i="5" s="1"/>
  <c r="CT76" i="5" a="1"/>
  <c r="CT76" i="5" s="1"/>
  <c r="CS76" i="5" a="1"/>
  <c r="CS76" i="5" s="1"/>
  <c r="CR76" i="5" a="1"/>
  <c r="CR76" i="5" s="1"/>
  <c r="CQ76" i="5" a="1"/>
  <c r="CQ76" i="5" s="1"/>
  <c r="CP76" i="5" a="1"/>
  <c r="CP76" i="5" s="1"/>
  <c r="CO76" i="5" a="1"/>
  <c r="CO76" i="5" s="1"/>
  <c r="CN76" i="5" a="1"/>
  <c r="CN76" i="5" s="1"/>
  <c r="CM76" i="5" a="1"/>
  <c r="CM76" i="5" s="1"/>
  <c r="CL76" i="5" a="1"/>
  <c r="CL76" i="5" s="1"/>
  <c r="CK76" i="5" a="1"/>
  <c r="CK76" i="5" s="1"/>
  <c r="CJ76" i="5" a="1"/>
  <c r="CJ76" i="5" s="1"/>
  <c r="CI76" i="5" a="1"/>
  <c r="CI76" i="5" s="1"/>
  <c r="CH76" i="5" a="1"/>
  <c r="CH76" i="5" s="1"/>
  <c r="CG76" i="5" a="1"/>
  <c r="CG76" i="5" s="1"/>
  <c r="CF76" i="5" a="1"/>
  <c r="CF76" i="5" s="1"/>
  <c r="CE76" i="5" a="1"/>
  <c r="CE76" i="5" s="1"/>
  <c r="CD76" i="5" a="1"/>
  <c r="CD76" i="5" s="1"/>
  <c r="CC76" i="5" a="1"/>
  <c r="CC76" i="5" s="1"/>
  <c r="CB76" i="5" a="1"/>
  <c r="CB76" i="5" s="1"/>
  <c r="CA76" i="5" a="1"/>
  <c r="CA76" i="5" s="1"/>
  <c r="BZ76" i="5" a="1"/>
  <c r="BZ76" i="5" s="1"/>
  <c r="BY76" i="5" a="1"/>
  <c r="BY76" i="5" s="1"/>
  <c r="BX76" i="5" a="1"/>
  <c r="BX76" i="5" s="1"/>
  <c r="BW76" i="5" a="1"/>
  <c r="BW76" i="5" s="1"/>
  <c r="BV76" i="5" a="1"/>
  <c r="BV76" i="5" s="1"/>
  <c r="BU76" i="5" a="1"/>
  <c r="BU76" i="5" s="1"/>
  <c r="BT76" i="5" a="1"/>
  <c r="BT76" i="5" s="1"/>
  <c r="BS76" i="5" a="1"/>
  <c r="BS76" i="5" s="1"/>
  <c r="BR76" i="5" a="1"/>
  <c r="BR76" i="5" s="1"/>
  <c r="BQ76" i="5" a="1"/>
  <c r="BQ76" i="5" s="1"/>
  <c r="BP76" i="5" a="1"/>
  <c r="BP76" i="5" s="1"/>
  <c r="BO76" i="5" a="1"/>
  <c r="BO76" i="5" s="1"/>
  <c r="BN76" i="5" a="1"/>
  <c r="BN76" i="5" s="1"/>
  <c r="BM76" i="5" a="1"/>
  <c r="BM76" i="5" s="1"/>
  <c r="BL76" i="5" a="1"/>
  <c r="BL76" i="5" s="1"/>
  <c r="BK76" i="5" a="1"/>
  <c r="BK76" i="5" s="1"/>
  <c r="BJ76" i="5" a="1"/>
  <c r="BJ76" i="5" s="1"/>
  <c r="BI76" i="5" a="1"/>
  <c r="BI76" i="5" s="1"/>
  <c r="BH76" i="5" a="1"/>
  <c r="BH76" i="5" s="1"/>
  <c r="BG76" i="5" a="1"/>
  <c r="BG76" i="5" s="1"/>
  <c r="BF76" i="5" a="1"/>
  <c r="BF76" i="5" s="1"/>
  <c r="BE76" i="5" a="1"/>
  <c r="BE76" i="5" s="1"/>
  <c r="BD76" i="5" a="1"/>
  <c r="BD76" i="5" s="1"/>
  <c r="BC76" i="5" a="1"/>
  <c r="BC76" i="5" s="1"/>
  <c r="BB76" i="5" a="1"/>
  <c r="BB76" i="5" s="1"/>
  <c r="BA76" i="5" a="1"/>
  <c r="BA76" i="5" s="1"/>
  <c r="AZ76" i="5" a="1"/>
  <c r="AZ76" i="5" s="1"/>
  <c r="AY76" i="5" a="1"/>
  <c r="AY76" i="5" s="1"/>
  <c r="AX76" i="5" a="1"/>
  <c r="AX76" i="5" s="1"/>
  <c r="AW76" i="5" a="1"/>
  <c r="AW76" i="5" s="1"/>
  <c r="AV76" i="5" a="1"/>
  <c r="AV76" i="5" s="1"/>
  <c r="AU76" i="5" a="1"/>
  <c r="AU76" i="5" s="1"/>
  <c r="AT76" i="5" a="1"/>
  <c r="AT76" i="5" s="1"/>
  <c r="AM76" i="5"/>
  <c r="K76" i="5"/>
  <c r="IK75" i="5" a="1"/>
  <c r="IK75" i="5" s="1"/>
  <c r="IJ75" i="5" a="1"/>
  <c r="IJ75" i="5" s="1"/>
  <c r="II75" i="5" a="1"/>
  <c r="II75" i="5" s="1"/>
  <c r="IH75" i="5" a="1"/>
  <c r="IH75" i="5" s="1"/>
  <c r="IG75" i="5" a="1"/>
  <c r="IG75" i="5" s="1"/>
  <c r="IF75" i="5" a="1"/>
  <c r="IF75" i="5" s="1"/>
  <c r="IE75" i="5" a="1"/>
  <c r="IE75" i="5" s="1"/>
  <c r="ID75" i="5" a="1"/>
  <c r="ID75" i="5" s="1"/>
  <c r="IC75" i="5" a="1"/>
  <c r="IC75" i="5" s="1"/>
  <c r="IB75" i="5" a="1"/>
  <c r="IB75" i="5" s="1"/>
  <c r="IA75" i="5" a="1"/>
  <c r="IA75" i="5" s="1"/>
  <c r="HZ75" i="5" a="1"/>
  <c r="HZ75" i="5" s="1"/>
  <c r="HY75" i="5" a="1"/>
  <c r="HY75" i="5" s="1"/>
  <c r="HX75" i="5" a="1"/>
  <c r="HX75" i="5" s="1"/>
  <c r="HW75" i="5" a="1"/>
  <c r="HW75" i="5" s="1"/>
  <c r="HV75" i="5" a="1"/>
  <c r="HV75" i="5" s="1"/>
  <c r="HU75" i="5" a="1"/>
  <c r="HU75" i="5" s="1"/>
  <c r="HT75" i="5" a="1"/>
  <c r="HT75" i="5" s="1"/>
  <c r="HS75" i="5" a="1"/>
  <c r="HS75" i="5" s="1"/>
  <c r="HR75" i="5" a="1"/>
  <c r="HR75" i="5" s="1"/>
  <c r="HQ75" i="5" a="1"/>
  <c r="HQ75" i="5" s="1"/>
  <c r="HP75" i="5" a="1"/>
  <c r="HP75" i="5" s="1"/>
  <c r="HO75" i="5" a="1"/>
  <c r="HO75" i="5" s="1"/>
  <c r="HN75" i="5" a="1"/>
  <c r="HN75" i="5" s="1"/>
  <c r="HM75" i="5" a="1"/>
  <c r="HM75" i="5" s="1"/>
  <c r="HL75" i="5" a="1"/>
  <c r="HL75" i="5" s="1"/>
  <c r="HK75" i="5" a="1"/>
  <c r="HK75" i="5" s="1"/>
  <c r="HJ75" i="5" a="1"/>
  <c r="HJ75" i="5" s="1"/>
  <c r="HI75" i="5" a="1"/>
  <c r="HI75" i="5" s="1"/>
  <c r="HH75" i="5" a="1"/>
  <c r="HH75" i="5" s="1"/>
  <c r="HG75" i="5" a="1"/>
  <c r="HG75" i="5" s="1"/>
  <c r="HF75" i="5" a="1"/>
  <c r="HF75" i="5" s="1"/>
  <c r="HE75" i="5" a="1"/>
  <c r="HE75" i="5" s="1"/>
  <c r="HD75" i="5" a="1"/>
  <c r="HD75" i="5" s="1"/>
  <c r="HC75" i="5" a="1"/>
  <c r="HC75" i="5" s="1"/>
  <c r="HB75" i="5" a="1"/>
  <c r="HB75" i="5" s="1"/>
  <c r="HA75" i="5" a="1"/>
  <c r="HA75" i="5" s="1"/>
  <c r="GZ75" i="5"/>
  <c r="GZ75" i="5" a="1"/>
  <c r="GY75" i="5" a="1"/>
  <c r="GY75" i="5" s="1"/>
  <c r="GX75" i="5" a="1"/>
  <c r="GX75" i="5" s="1"/>
  <c r="GW75" i="5" a="1"/>
  <c r="GW75" i="5" s="1"/>
  <c r="GV75" i="5" a="1"/>
  <c r="GV75" i="5" s="1"/>
  <c r="GU75" i="5" a="1"/>
  <c r="GU75" i="5" s="1"/>
  <c r="GT75" i="5" a="1"/>
  <c r="GT75" i="5" s="1"/>
  <c r="GS75" i="5" a="1"/>
  <c r="GS75" i="5" s="1"/>
  <c r="GR75" i="5" a="1"/>
  <c r="GR75" i="5" s="1"/>
  <c r="GQ75" i="5" a="1"/>
  <c r="GQ75" i="5" s="1"/>
  <c r="GP75" i="5" a="1"/>
  <c r="GP75" i="5" s="1"/>
  <c r="GO75" i="5" a="1"/>
  <c r="GO75" i="5" s="1"/>
  <c r="GN75" i="5" a="1"/>
  <c r="GN75" i="5" s="1"/>
  <c r="GM75" i="5" a="1"/>
  <c r="GM75" i="5" s="1"/>
  <c r="GL75" i="5" a="1"/>
  <c r="GL75" i="5" s="1"/>
  <c r="GK75" i="5" a="1"/>
  <c r="GK75" i="5" s="1"/>
  <c r="GJ75" i="5"/>
  <c r="GJ75" i="5" a="1"/>
  <c r="GI75" i="5" a="1"/>
  <c r="GI75" i="5" s="1"/>
  <c r="GH75" i="5" a="1"/>
  <c r="GH75" i="5" s="1"/>
  <c r="GG75" i="5" a="1"/>
  <c r="GG75" i="5" s="1"/>
  <c r="GF75" i="5" a="1"/>
  <c r="GF75" i="5" s="1"/>
  <c r="GE75" i="5" a="1"/>
  <c r="GE75" i="5" s="1"/>
  <c r="GD75" i="5" a="1"/>
  <c r="GD75" i="5" s="1"/>
  <c r="GC75" i="5" a="1"/>
  <c r="GC75" i="5" s="1"/>
  <c r="GB75" i="5" a="1"/>
  <c r="GB75" i="5" s="1"/>
  <c r="GA75" i="5" a="1"/>
  <c r="GA75" i="5" s="1"/>
  <c r="FZ75" i="5" a="1"/>
  <c r="FZ75" i="5" s="1"/>
  <c r="FY75" i="5" a="1"/>
  <c r="FY75" i="5" s="1"/>
  <c r="FX75" i="5" a="1"/>
  <c r="FX75" i="5" s="1"/>
  <c r="FW75" i="5" a="1"/>
  <c r="FW75" i="5" s="1"/>
  <c r="FV75" i="5" a="1"/>
  <c r="FV75" i="5" s="1"/>
  <c r="FU75" i="5" a="1"/>
  <c r="FU75" i="5" s="1"/>
  <c r="FT75" i="5" a="1"/>
  <c r="FT75" i="5" s="1"/>
  <c r="FS75" i="5" a="1"/>
  <c r="FS75" i="5" s="1"/>
  <c r="FR75" i="5" a="1"/>
  <c r="FR75" i="5" s="1"/>
  <c r="FQ75" i="5" a="1"/>
  <c r="FQ75" i="5" s="1"/>
  <c r="FP75" i="5" a="1"/>
  <c r="FP75" i="5" s="1"/>
  <c r="FO75" i="5" a="1"/>
  <c r="FO75" i="5" s="1"/>
  <c r="FN75" i="5" a="1"/>
  <c r="FN75" i="5" s="1"/>
  <c r="FM75" i="5" a="1"/>
  <c r="FM75" i="5" s="1"/>
  <c r="FL75" i="5" a="1"/>
  <c r="FL75" i="5" s="1"/>
  <c r="FK75" i="5" a="1"/>
  <c r="FK75" i="5" s="1"/>
  <c r="FJ75" i="5" a="1"/>
  <c r="FJ75" i="5" s="1"/>
  <c r="FI75" i="5" a="1"/>
  <c r="FI75" i="5" s="1"/>
  <c r="FH75" i="5" a="1"/>
  <c r="FH75" i="5" s="1"/>
  <c r="FG75" i="5" a="1"/>
  <c r="FG75" i="5" s="1"/>
  <c r="FF75" i="5" a="1"/>
  <c r="FF75" i="5" s="1"/>
  <c r="FE75" i="5" a="1"/>
  <c r="FE75" i="5" s="1"/>
  <c r="FD75" i="5" a="1"/>
  <c r="FD75" i="5" s="1"/>
  <c r="FC75" i="5" a="1"/>
  <c r="FC75" i="5" s="1"/>
  <c r="FB75" i="5" a="1"/>
  <c r="FB75" i="5" s="1"/>
  <c r="FA75" i="5" a="1"/>
  <c r="FA75" i="5" s="1"/>
  <c r="EZ75" i="5" a="1"/>
  <c r="EZ75" i="5" s="1"/>
  <c r="EY75" i="5" a="1"/>
  <c r="EY75" i="5" s="1"/>
  <c r="EX75" i="5" a="1"/>
  <c r="EX75" i="5" s="1"/>
  <c r="EW75" i="5" a="1"/>
  <c r="EW75" i="5" s="1"/>
  <c r="EV75" i="5" a="1"/>
  <c r="EV75" i="5" s="1"/>
  <c r="EU75" i="5" a="1"/>
  <c r="EU75" i="5" s="1"/>
  <c r="ET75" i="5" a="1"/>
  <c r="ET75" i="5" s="1"/>
  <c r="ES75" i="5" a="1"/>
  <c r="ES75" i="5" s="1"/>
  <c r="ER75" i="5" a="1"/>
  <c r="ER75" i="5" s="1"/>
  <c r="EQ75" i="5" a="1"/>
  <c r="EQ75" i="5" s="1"/>
  <c r="EP75" i="5" a="1"/>
  <c r="EP75" i="5" s="1"/>
  <c r="EO75" i="5" a="1"/>
  <c r="EO75" i="5" s="1"/>
  <c r="EN75" i="5"/>
  <c r="EN75" i="5" a="1"/>
  <c r="EM75" i="5" a="1"/>
  <c r="EM75" i="5" s="1"/>
  <c r="EL75" i="5" a="1"/>
  <c r="EL75" i="5" s="1"/>
  <c r="EK75" i="5" a="1"/>
  <c r="EK75" i="5" s="1"/>
  <c r="EJ75" i="5" a="1"/>
  <c r="EJ75" i="5" s="1"/>
  <c r="EI75" i="5" a="1"/>
  <c r="EI75" i="5" s="1"/>
  <c r="EH75" i="5" a="1"/>
  <c r="EH75" i="5" s="1"/>
  <c r="EG75" i="5" a="1"/>
  <c r="EG75" i="5" s="1"/>
  <c r="EF75" i="5" a="1"/>
  <c r="EF75" i="5" s="1"/>
  <c r="EE75" i="5" a="1"/>
  <c r="EE75" i="5" s="1"/>
  <c r="ED75" i="5" a="1"/>
  <c r="ED75" i="5" s="1"/>
  <c r="EC75" i="5" a="1"/>
  <c r="EC75" i="5" s="1"/>
  <c r="EB75" i="5" a="1"/>
  <c r="EB75" i="5" s="1"/>
  <c r="EA75" i="5" a="1"/>
  <c r="EA75" i="5" s="1"/>
  <c r="DZ75" i="5" a="1"/>
  <c r="DZ75" i="5" s="1"/>
  <c r="DY75" i="5" a="1"/>
  <c r="DY75" i="5" s="1"/>
  <c r="DX75" i="5"/>
  <c r="DX75" i="5" a="1"/>
  <c r="DW75" i="5" a="1"/>
  <c r="DW75" i="5" s="1"/>
  <c r="DV75" i="5" a="1"/>
  <c r="DV75" i="5" s="1"/>
  <c r="DU75" i="5" a="1"/>
  <c r="DU75" i="5" s="1"/>
  <c r="DT75" i="5" a="1"/>
  <c r="DT75" i="5" s="1"/>
  <c r="DS75" i="5" a="1"/>
  <c r="DS75" i="5" s="1"/>
  <c r="DR75" i="5" a="1"/>
  <c r="DR75" i="5" s="1"/>
  <c r="DQ75" i="5" a="1"/>
  <c r="DQ75" i="5" s="1"/>
  <c r="DP75" i="5" a="1"/>
  <c r="DP75" i="5" s="1"/>
  <c r="DO75" i="5" a="1"/>
  <c r="DO75" i="5" s="1"/>
  <c r="DN75" i="5" a="1"/>
  <c r="DN75" i="5" s="1"/>
  <c r="DM75" i="5" a="1"/>
  <c r="DM75" i="5" s="1"/>
  <c r="DL75" i="5" a="1"/>
  <c r="DL75" i="5" s="1"/>
  <c r="DK75" i="5" a="1"/>
  <c r="DK75" i="5" s="1"/>
  <c r="DJ75" i="5" a="1"/>
  <c r="DJ75" i="5" s="1"/>
  <c r="DI75" i="5" a="1"/>
  <c r="DI75" i="5" s="1"/>
  <c r="DH75" i="5" a="1"/>
  <c r="DH75" i="5" s="1"/>
  <c r="DG75" i="5" a="1"/>
  <c r="DG75" i="5" s="1"/>
  <c r="DF75" i="5" a="1"/>
  <c r="DF75" i="5" s="1"/>
  <c r="DE75" i="5" a="1"/>
  <c r="DE75" i="5" s="1"/>
  <c r="DD75" i="5" a="1"/>
  <c r="DD75" i="5" s="1"/>
  <c r="DC75" i="5" a="1"/>
  <c r="DC75" i="5" s="1"/>
  <c r="DB75" i="5" a="1"/>
  <c r="DB75" i="5" s="1"/>
  <c r="DA75" i="5" a="1"/>
  <c r="DA75" i="5" s="1"/>
  <c r="CZ75" i="5" a="1"/>
  <c r="CZ75" i="5" s="1"/>
  <c r="CY75" i="5" a="1"/>
  <c r="CY75" i="5" s="1"/>
  <c r="CX75" i="5" a="1"/>
  <c r="CX75" i="5" s="1"/>
  <c r="CW75" i="5" a="1"/>
  <c r="CW75" i="5" s="1"/>
  <c r="CV75" i="5" a="1"/>
  <c r="CV75" i="5" s="1"/>
  <c r="CU75" i="5" a="1"/>
  <c r="CU75" i="5" s="1"/>
  <c r="CT75" i="5" a="1"/>
  <c r="CT75" i="5" s="1"/>
  <c r="CS75" i="5" a="1"/>
  <c r="CS75" i="5" s="1"/>
  <c r="CR75" i="5" a="1"/>
  <c r="CR75" i="5" s="1"/>
  <c r="CQ75" i="5" a="1"/>
  <c r="CQ75" i="5" s="1"/>
  <c r="CP75" i="5" a="1"/>
  <c r="CP75" i="5" s="1"/>
  <c r="CO75" i="5" a="1"/>
  <c r="CO75" i="5" s="1"/>
  <c r="CN75" i="5" a="1"/>
  <c r="CN75" i="5" s="1"/>
  <c r="CM75" i="5" a="1"/>
  <c r="CM75" i="5" s="1"/>
  <c r="CL75" i="5" a="1"/>
  <c r="CL75" i="5" s="1"/>
  <c r="CK75" i="5" a="1"/>
  <c r="CK75" i="5" s="1"/>
  <c r="CJ75" i="5" a="1"/>
  <c r="CJ75" i="5" s="1"/>
  <c r="CI75" i="5" a="1"/>
  <c r="CI75" i="5" s="1"/>
  <c r="CH75" i="5" a="1"/>
  <c r="CH75" i="5" s="1"/>
  <c r="CG75" i="5" a="1"/>
  <c r="CG75" i="5" s="1"/>
  <c r="CF75" i="5" a="1"/>
  <c r="CF75" i="5" s="1"/>
  <c r="CE75" i="5" a="1"/>
  <c r="CE75" i="5" s="1"/>
  <c r="CD75" i="5" a="1"/>
  <c r="CD75" i="5" s="1"/>
  <c r="CC75" i="5" a="1"/>
  <c r="CC75" i="5" s="1"/>
  <c r="CB75" i="5"/>
  <c r="CB75" i="5" a="1"/>
  <c r="CA75" i="5" a="1"/>
  <c r="CA75" i="5" s="1"/>
  <c r="BZ75" i="5" a="1"/>
  <c r="BZ75" i="5" s="1"/>
  <c r="BY75" i="5" a="1"/>
  <c r="BY75" i="5" s="1"/>
  <c r="BX75" i="5" a="1"/>
  <c r="BX75" i="5" s="1"/>
  <c r="BW75" i="5" a="1"/>
  <c r="BW75" i="5" s="1"/>
  <c r="BV75" i="5" a="1"/>
  <c r="BV75" i="5" s="1"/>
  <c r="BU75" i="5" a="1"/>
  <c r="BU75" i="5" s="1"/>
  <c r="BT75" i="5" a="1"/>
  <c r="BT75" i="5" s="1"/>
  <c r="BS75" i="5" a="1"/>
  <c r="BS75" i="5" s="1"/>
  <c r="BR75" i="5" a="1"/>
  <c r="BR75" i="5" s="1"/>
  <c r="BQ75" i="5" a="1"/>
  <c r="BQ75" i="5" s="1"/>
  <c r="BP75" i="5" a="1"/>
  <c r="BP75" i="5" s="1"/>
  <c r="BO75" i="5" a="1"/>
  <c r="BO75" i="5" s="1"/>
  <c r="BN75" i="5" a="1"/>
  <c r="BN75" i="5" s="1"/>
  <c r="BM75" i="5" a="1"/>
  <c r="BM75" i="5" s="1"/>
  <c r="BL75" i="5"/>
  <c r="BL75" i="5" a="1"/>
  <c r="BK75" i="5" a="1"/>
  <c r="BK75" i="5" s="1"/>
  <c r="BJ75" i="5" a="1"/>
  <c r="BJ75" i="5" s="1"/>
  <c r="BI75" i="5" a="1"/>
  <c r="BI75" i="5" s="1"/>
  <c r="BH75" i="5" a="1"/>
  <c r="BH75" i="5" s="1"/>
  <c r="BG75" i="5" a="1"/>
  <c r="BG75" i="5" s="1"/>
  <c r="BF75" i="5" a="1"/>
  <c r="BF75" i="5" s="1"/>
  <c r="BE75" i="5" a="1"/>
  <c r="BE75" i="5" s="1"/>
  <c r="BD75" i="5" a="1"/>
  <c r="BD75" i="5" s="1"/>
  <c r="BC75" i="5" a="1"/>
  <c r="BC75" i="5" s="1"/>
  <c r="BB75" i="5" a="1"/>
  <c r="BB75" i="5" s="1"/>
  <c r="BA75" i="5" a="1"/>
  <c r="BA75" i="5" s="1"/>
  <c r="AZ75" i="5" a="1"/>
  <c r="AZ75" i="5" s="1"/>
  <c r="AY75" i="5" a="1"/>
  <c r="AY75" i="5" s="1"/>
  <c r="AX75" i="5" a="1"/>
  <c r="AX75" i="5" s="1"/>
  <c r="AW75" i="5" a="1"/>
  <c r="AW75" i="5" s="1"/>
  <c r="AV75" i="5" a="1"/>
  <c r="AV75" i="5" s="1"/>
  <c r="AU75" i="5" a="1"/>
  <c r="AU75" i="5" s="1"/>
  <c r="AT75" i="5" a="1"/>
  <c r="AT75" i="5" s="1"/>
  <c r="AM75" i="5"/>
  <c r="AN75" i="5" s="1"/>
  <c r="AE75" i="5"/>
  <c r="Y75" i="5"/>
  <c r="W75" i="5"/>
  <c r="Q75" i="5"/>
  <c r="O75" i="5"/>
  <c r="I75" i="5"/>
  <c r="G75" i="5"/>
  <c r="IK74" i="5" a="1"/>
  <c r="IK74" i="5" s="1"/>
  <c r="IJ74" i="5" a="1"/>
  <c r="IJ74" i="5" s="1"/>
  <c r="II74" i="5" a="1"/>
  <c r="II74" i="5" s="1"/>
  <c r="IH74" i="5" a="1"/>
  <c r="IH74" i="5" s="1"/>
  <c r="IG74" i="5" a="1"/>
  <c r="IG74" i="5" s="1"/>
  <c r="IF74" i="5" a="1"/>
  <c r="IF74" i="5" s="1"/>
  <c r="IE74" i="5" a="1"/>
  <c r="IE74" i="5" s="1"/>
  <c r="ID74" i="5" a="1"/>
  <c r="ID74" i="5" s="1"/>
  <c r="IC74" i="5" a="1"/>
  <c r="IC74" i="5" s="1"/>
  <c r="IB74" i="5" a="1"/>
  <c r="IB74" i="5" s="1"/>
  <c r="IA74" i="5" a="1"/>
  <c r="IA74" i="5" s="1"/>
  <c r="HZ74" i="5" a="1"/>
  <c r="HZ74" i="5" s="1"/>
  <c r="HY74" i="5" a="1"/>
  <c r="HY74" i="5" s="1"/>
  <c r="HX74" i="5" a="1"/>
  <c r="HX74" i="5" s="1"/>
  <c r="HW74" i="5" a="1"/>
  <c r="HW74" i="5" s="1"/>
  <c r="HV74" i="5" a="1"/>
  <c r="HV74" i="5" s="1"/>
  <c r="HU74" i="5" a="1"/>
  <c r="HU74" i="5" s="1"/>
  <c r="HT74" i="5" a="1"/>
  <c r="HT74" i="5" s="1"/>
  <c r="HS74" i="5" a="1"/>
  <c r="HS74" i="5" s="1"/>
  <c r="HR74" i="5" a="1"/>
  <c r="HR74" i="5" s="1"/>
  <c r="HQ74" i="5" a="1"/>
  <c r="HQ74" i="5" s="1"/>
  <c r="HP74" i="5" a="1"/>
  <c r="HP74" i="5" s="1"/>
  <c r="HO74" i="5"/>
  <c r="HO74" i="5" a="1"/>
  <c r="HN74" i="5" a="1"/>
  <c r="HN74" i="5" s="1"/>
  <c r="HM74" i="5" a="1"/>
  <c r="HM74" i="5" s="1"/>
  <c r="HL74" i="5" a="1"/>
  <c r="HL74" i="5" s="1"/>
  <c r="HK74" i="5" a="1"/>
  <c r="HK74" i="5" s="1"/>
  <c r="HJ74" i="5" a="1"/>
  <c r="HJ74" i="5" s="1"/>
  <c r="HI74" i="5" a="1"/>
  <c r="HI74" i="5" s="1"/>
  <c r="HH74" i="5" a="1"/>
  <c r="HH74" i="5" s="1"/>
  <c r="HG74" i="5" a="1"/>
  <c r="HG74" i="5" s="1"/>
  <c r="HF74" i="5" a="1"/>
  <c r="HF74" i="5" s="1"/>
  <c r="HE74" i="5" a="1"/>
  <c r="HE74" i="5" s="1"/>
  <c r="HD74" i="5" a="1"/>
  <c r="HD74" i="5" s="1"/>
  <c r="HC74" i="5" a="1"/>
  <c r="HC74" i="5" s="1"/>
  <c r="HB74" i="5" a="1"/>
  <c r="HB74" i="5" s="1"/>
  <c r="HA74" i="5" a="1"/>
  <c r="HA74" i="5" s="1"/>
  <c r="GZ74" i="5" a="1"/>
  <c r="GZ74" i="5" s="1"/>
  <c r="GY74" i="5"/>
  <c r="GY74" i="5" a="1"/>
  <c r="GX74" i="5" a="1"/>
  <c r="GX74" i="5" s="1"/>
  <c r="GW74" i="5" a="1"/>
  <c r="GW74" i="5" s="1"/>
  <c r="GV74" i="5" a="1"/>
  <c r="GV74" i="5" s="1"/>
  <c r="GU74" i="5" a="1"/>
  <c r="GU74" i="5" s="1"/>
  <c r="GT74" i="5" a="1"/>
  <c r="GT74" i="5" s="1"/>
  <c r="GS74" i="5" a="1"/>
  <c r="GS74" i="5" s="1"/>
  <c r="GR74" i="5" a="1"/>
  <c r="GR74" i="5" s="1"/>
  <c r="GQ74" i="5" a="1"/>
  <c r="GQ74" i="5" s="1"/>
  <c r="GP74" i="5" a="1"/>
  <c r="GP74" i="5" s="1"/>
  <c r="GO74" i="5" a="1"/>
  <c r="GO74" i="5" s="1"/>
  <c r="GN74" i="5" a="1"/>
  <c r="GN74" i="5" s="1"/>
  <c r="GM74" i="5" a="1"/>
  <c r="GM74" i="5" s="1"/>
  <c r="GL74" i="5" a="1"/>
  <c r="GL74" i="5" s="1"/>
  <c r="GK74" i="5" a="1"/>
  <c r="GK74" i="5" s="1"/>
  <c r="GJ74" i="5" a="1"/>
  <c r="GJ74" i="5" s="1"/>
  <c r="GI74" i="5" a="1"/>
  <c r="GI74" i="5" s="1"/>
  <c r="GH74" i="5" a="1"/>
  <c r="GH74" i="5" s="1"/>
  <c r="GG74" i="5" a="1"/>
  <c r="GG74" i="5" s="1"/>
  <c r="GF74" i="5" a="1"/>
  <c r="GF74" i="5" s="1"/>
  <c r="GE74" i="5" a="1"/>
  <c r="GE74" i="5" s="1"/>
  <c r="GD74" i="5" a="1"/>
  <c r="GD74" i="5" s="1"/>
  <c r="GC74" i="5" a="1"/>
  <c r="GC74" i="5" s="1"/>
  <c r="GB74" i="5" a="1"/>
  <c r="GB74" i="5" s="1"/>
  <c r="GA74" i="5" a="1"/>
  <c r="GA74" i="5" s="1"/>
  <c r="FZ74" i="5" a="1"/>
  <c r="FZ74" i="5" s="1"/>
  <c r="FY74" i="5" a="1"/>
  <c r="FY74" i="5" s="1"/>
  <c r="FX74" i="5" a="1"/>
  <c r="FX74" i="5" s="1"/>
  <c r="FW74" i="5" a="1"/>
  <c r="FW74" i="5" s="1"/>
  <c r="FV74" i="5" a="1"/>
  <c r="FV74" i="5" s="1"/>
  <c r="FU74" i="5" a="1"/>
  <c r="FU74" i="5" s="1"/>
  <c r="FT74" i="5" a="1"/>
  <c r="FT74" i="5" s="1"/>
  <c r="FS74" i="5" a="1"/>
  <c r="FS74" i="5" s="1"/>
  <c r="FR74" i="5" a="1"/>
  <c r="FR74" i="5" s="1"/>
  <c r="FQ74" i="5" a="1"/>
  <c r="FQ74" i="5" s="1"/>
  <c r="FP74" i="5" a="1"/>
  <c r="FP74" i="5" s="1"/>
  <c r="FO74" i="5" a="1"/>
  <c r="FO74" i="5" s="1"/>
  <c r="FN74" i="5" a="1"/>
  <c r="FN74" i="5" s="1"/>
  <c r="FM74" i="5" a="1"/>
  <c r="FM74" i="5" s="1"/>
  <c r="FL74" i="5" a="1"/>
  <c r="FL74" i="5" s="1"/>
  <c r="FK74" i="5" a="1"/>
  <c r="FK74" i="5" s="1"/>
  <c r="FJ74" i="5" a="1"/>
  <c r="FJ74" i="5" s="1"/>
  <c r="FI74" i="5" a="1"/>
  <c r="FI74" i="5" s="1"/>
  <c r="FH74" i="5" a="1"/>
  <c r="FH74" i="5" s="1"/>
  <c r="FG74" i="5" a="1"/>
  <c r="FG74" i="5" s="1"/>
  <c r="FF74" i="5" a="1"/>
  <c r="FF74" i="5" s="1"/>
  <c r="FE74" i="5" a="1"/>
  <c r="FE74" i="5" s="1"/>
  <c r="FD74" i="5" a="1"/>
  <c r="FD74" i="5" s="1"/>
  <c r="FC74" i="5"/>
  <c r="FC74" i="5" a="1"/>
  <c r="FB74" i="5" a="1"/>
  <c r="FB74" i="5" s="1"/>
  <c r="FA74" i="5" a="1"/>
  <c r="FA74" i="5" s="1"/>
  <c r="EZ74" i="5" a="1"/>
  <c r="EZ74" i="5" s="1"/>
  <c r="EY74" i="5" a="1"/>
  <c r="EY74" i="5" s="1"/>
  <c r="EX74" i="5" a="1"/>
  <c r="EX74" i="5" s="1"/>
  <c r="EW74" i="5" a="1"/>
  <c r="EW74" i="5" s="1"/>
  <c r="EV74" i="5" a="1"/>
  <c r="EV74" i="5" s="1"/>
  <c r="EU74" i="5" a="1"/>
  <c r="EU74" i="5" s="1"/>
  <c r="ET74" i="5" a="1"/>
  <c r="ET74" i="5" s="1"/>
  <c r="ES74" i="5" a="1"/>
  <c r="ES74" i="5" s="1"/>
  <c r="ER74" i="5" a="1"/>
  <c r="ER74" i="5" s="1"/>
  <c r="EQ74" i="5" a="1"/>
  <c r="EQ74" i="5" s="1"/>
  <c r="EP74" i="5" a="1"/>
  <c r="EP74" i="5" s="1"/>
  <c r="EO74" i="5" a="1"/>
  <c r="EO74" i="5" s="1"/>
  <c r="EN74" i="5" a="1"/>
  <c r="EN74" i="5" s="1"/>
  <c r="EM74" i="5"/>
  <c r="EM74" i="5" a="1"/>
  <c r="EL74" i="5" a="1"/>
  <c r="EL74" i="5" s="1"/>
  <c r="EK74" i="5" a="1"/>
  <c r="EK74" i="5" s="1"/>
  <c r="EJ74" i="5" a="1"/>
  <c r="EJ74" i="5" s="1"/>
  <c r="EI74" i="5" a="1"/>
  <c r="EI74" i="5" s="1"/>
  <c r="EH74" i="5" a="1"/>
  <c r="EH74" i="5" s="1"/>
  <c r="EG74" i="5" a="1"/>
  <c r="EG74" i="5" s="1"/>
  <c r="EF74" i="5" a="1"/>
  <c r="EF74" i="5" s="1"/>
  <c r="EE74" i="5" a="1"/>
  <c r="EE74" i="5" s="1"/>
  <c r="ED74" i="5" a="1"/>
  <c r="ED74" i="5" s="1"/>
  <c r="EC74" i="5" a="1"/>
  <c r="EC74" i="5" s="1"/>
  <c r="EB74" i="5" a="1"/>
  <c r="EB74" i="5" s="1"/>
  <c r="EA74" i="5" a="1"/>
  <c r="EA74" i="5" s="1"/>
  <c r="DZ74" i="5" a="1"/>
  <c r="DZ74" i="5" s="1"/>
  <c r="DY74" i="5" a="1"/>
  <c r="DY74" i="5" s="1"/>
  <c r="DX74" i="5" a="1"/>
  <c r="DX74" i="5" s="1"/>
  <c r="DW74" i="5" a="1"/>
  <c r="DW74" i="5" s="1"/>
  <c r="DV74" i="5" a="1"/>
  <c r="DV74" i="5" s="1"/>
  <c r="DU74" i="5" a="1"/>
  <c r="DU74" i="5" s="1"/>
  <c r="DT74" i="5" a="1"/>
  <c r="DT74" i="5" s="1"/>
  <c r="DS74" i="5" a="1"/>
  <c r="DS74" i="5" s="1"/>
  <c r="DR74" i="5" a="1"/>
  <c r="DR74" i="5" s="1"/>
  <c r="DQ74" i="5" a="1"/>
  <c r="DQ74" i="5" s="1"/>
  <c r="DP74" i="5" a="1"/>
  <c r="DP74" i="5" s="1"/>
  <c r="DO74" i="5" a="1"/>
  <c r="DO74" i="5" s="1"/>
  <c r="DN74" i="5" a="1"/>
  <c r="DN74" i="5" s="1"/>
  <c r="DM74" i="5" a="1"/>
  <c r="DM74" i="5" s="1"/>
  <c r="DL74" i="5" a="1"/>
  <c r="DL74" i="5" s="1"/>
  <c r="DK74" i="5" a="1"/>
  <c r="DK74" i="5" s="1"/>
  <c r="DJ74" i="5" a="1"/>
  <c r="DJ74" i="5" s="1"/>
  <c r="DI74" i="5" a="1"/>
  <c r="DI74" i="5" s="1"/>
  <c r="DH74" i="5" a="1"/>
  <c r="DH74" i="5" s="1"/>
  <c r="DG74" i="5" a="1"/>
  <c r="DG74" i="5" s="1"/>
  <c r="DF74" i="5" a="1"/>
  <c r="DF74" i="5" s="1"/>
  <c r="DE74" i="5" a="1"/>
  <c r="DE74" i="5" s="1"/>
  <c r="DD74" i="5" a="1"/>
  <c r="DD74" i="5" s="1"/>
  <c r="DC74" i="5" a="1"/>
  <c r="DC74" i="5" s="1"/>
  <c r="DB74" i="5" a="1"/>
  <c r="DB74" i="5" s="1"/>
  <c r="DA74" i="5" a="1"/>
  <c r="DA74" i="5" s="1"/>
  <c r="CZ74" i="5" a="1"/>
  <c r="CZ74" i="5" s="1"/>
  <c r="CY74" i="5" a="1"/>
  <c r="CY74" i="5" s="1"/>
  <c r="CX74" i="5" a="1"/>
  <c r="CX74" i="5" s="1"/>
  <c r="CW74" i="5" a="1"/>
  <c r="CW74" i="5" s="1"/>
  <c r="CV74" i="5" a="1"/>
  <c r="CV74" i="5" s="1"/>
  <c r="CU74" i="5" a="1"/>
  <c r="CU74" i="5" s="1"/>
  <c r="CT74" i="5" a="1"/>
  <c r="CT74" i="5" s="1"/>
  <c r="CS74" i="5" a="1"/>
  <c r="CS74" i="5" s="1"/>
  <c r="CR74" i="5" a="1"/>
  <c r="CR74" i="5" s="1"/>
  <c r="CQ74" i="5"/>
  <c r="CQ74" i="5" a="1"/>
  <c r="CP74" i="5" a="1"/>
  <c r="CP74" i="5" s="1"/>
  <c r="CO74" i="5" a="1"/>
  <c r="CO74" i="5" s="1"/>
  <c r="CN74" i="5" a="1"/>
  <c r="CN74" i="5" s="1"/>
  <c r="CM74" i="5" a="1"/>
  <c r="CM74" i="5" s="1"/>
  <c r="CL74" i="5" a="1"/>
  <c r="CL74" i="5" s="1"/>
  <c r="CK74" i="5" a="1"/>
  <c r="CK74" i="5" s="1"/>
  <c r="CJ74" i="5" a="1"/>
  <c r="CJ74" i="5" s="1"/>
  <c r="CI74" i="5" a="1"/>
  <c r="CI74" i="5" s="1"/>
  <c r="CH74" i="5" a="1"/>
  <c r="CH74" i="5" s="1"/>
  <c r="CG74" i="5" a="1"/>
  <c r="CG74" i="5" s="1"/>
  <c r="CF74" i="5" a="1"/>
  <c r="CF74" i="5" s="1"/>
  <c r="CE74" i="5" a="1"/>
  <c r="CE74" i="5" s="1"/>
  <c r="CD74" i="5" a="1"/>
  <c r="CD74" i="5" s="1"/>
  <c r="CC74" i="5" a="1"/>
  <c r="CC74" i="5" s="1"/>
  <c r="CB74" i="5" a="1"/>
  <c r="CB74" i="5" s="1"/>
  <c r="CA74" i="5"/>
  <c r="CA74" i="5" a="1"/>
  <c r="BZ74" i="5" a="1"/>
  <c r="BZ74" i="5" s="1"/>
  <c r="BY74" i="5" a="1"/>
  <c r="BY74" i="5" s="1"/>
  <c r="BX74" i="5" a="1"/>
  <c r="BX74" i="5" s="1"/>
  <c r="BW74" i="5" a="1"/>
  <c r="BW74" i="5" s="1"/>
  <c r="BV74" i="5" a="1"/>
  <c r="BV74" i="5" s="1"/>
  <c r="BU74" i="5" a="1"/>
  <c r="BU74" i="5" s="1"/>
  <c r="BT74" i="5" a="1"/>
  <c r="BT74" i="5" s="1"/>
  <c r="BS74" i="5" a="1"/>
  <c r="BS74" i="5" s="1"/>
  <c r="BR74" i="5" a="1"/>
  <c r="BR74" i="5" s="1"/>
  <c r="BQ74" i="5" a="1"/>
  <c r="BQ74" i="5" s="1"/>
  <c r="BP74" i="5" a="1"/>
  <c r="BP74" i="5" s="1"/>
  <c r="BO74" i="5" a="1"/>
  <c r="BO74" i="5" s="1"/>
  <c r="BN74" i="5" a="1"/>
  <c r="BN74" i="5" s="1"/>
  <c r="BM74" i="5" a="1"/>
  <c r="BM74" i="5" s="1"/>
  <c r="BL74" i="5" a="1"/>
  <c r="BL74" i="5" s="1"/>
  <c r="BK74" i="5" a="1"/>
  <c r="BK74" i="5" s="1"/>
  <c r="BJ74" i="5" a="1"/>
  <c r="BJ74" i="5" s="1"/>
  <c r="BI74" i="5" a="1"/>
  <c r="BI74" i="5" s="1"/>
  <c r="BH74" i="5" a="1"/>
  <c r="BH74" i="5" s="1"/>
  <c r="BG74" i="5" a="1"/>
  <c r="BG74" i="5" s="1"/>
  <c r="BF74" i="5" a="1"/>
  <c r="BF74" i="5" s="1"/>
  <c r="BE74" i="5" a="1"/>
  <c r="BE74" i="5" s="1"/>
  <c r="BD74" i="5" a="1"/>
  <c r="BD74" i="5" s="1"/>
  <c r="BC74" i="5" a="1"/>
  <c r="BC74" i="5" s="1"/>
  <c r="BB74" i="5" a="1"/>
  <c r="BB74" i="5" s="1"/>
  <c r="BA74" i="5" a="1"/>
  <c r="BA74" i="5" s="1"/>
  <c r="AZ74" i="5" a="1"/>
  <c r="AZ74" i="5" s="1"/>
  <c r="AY74" i="5" a="1"/>
  <c r="AY74" i="5" s="1"/>
  <c r="AX74" i="5" a="1"/>
  <c r="AX74" i="5" s="1"/>
  <c r="AW74" i="5" a="1"/>
  <c r="AW74" i="5" s="1"/>
  <c r="AV74" i="5" a="1"/>
  <c r="AV74" i="5" s="1"/>
  <c r="AU74" i="5" a="1"/>
  <c r="AU74" i="5" s="1"/>
  <c r="AT74" i="5" a="1"/>
  <c r="AT74" i="5" s="1"/>
  <c r="AM74" i="5"/>
  <c r="AN74" i="5" s="1"/>
  <c r="Z74" i="5"/>
  <c r="R74" i="5"/>
  <c r="K74" i="5"/>
  <c r="IK73" i="5" a="1"/>
  <c r="IK73" i="5" s="1"/>
  <c r="IJ73" i="5" a="1"/>
  <c r="IJ73" i="5" s="1"/>
  <c r="II73" i="5" a="1"/>
  <c r="II73" i="5" s="1"/>
  <c r="IH73" i="5" a="1"/>
  <c r="IH73" i="5" s="1"/>
  <c r="IG73" i="5" a="1"/>
  <c r="IG73" i="5" s="1"/>
  <c r="IF73" i="5" a="1"/>
  <c r="IF73" i="5" s="1"/>
  <c r="IE73" i="5" a="1"/>
  <c r="IE73" i="5" s="1"/>
  <c r="ID73" i="5" a="1"/>
  <c r="ID73" i="5" s="1"/>
  <c r="IC73" i="5" a="1"/>
  <c r="IC73" i="5" s="1"/>
  <c r="IB73" i="5" a="1"/>
  <c r="IB73" i="5" s="1"/>
  <c r="IA73" i="5" a="1"/>
  <c r="IA73" i="5" s="1"/>
  <c r="HZ73" i="5" a="1"/>
  <c r="HZ73" i="5" s="1"/>
  <c r="HY73" i="5" a="1"/>
  <c r="HY73" i="5" s="1"/>
  <c r="HX73" i="5" a="1"/>
  <c r="HX73" i="5" s="1"/>
  <c r="HW73" i="5" a="1"/>
  <c r="HW73" i="5" s="1"/>
  <c r="HV73" i="5" a="1"/>
  <c r="HV73" i="5" s="1"/>
  <c r="HU73" i="5" a="1"/>
  <c r="HU73" i="5" s="1"/>
  <c r="HT73" i="5" a="1"/>
  <c r="HT73" i="5" s="1"/>
  <c r="HS73" i="5" a="1"/>
  <c r="HS73" i="5" s="1"/>
  <c r="HR73" i="5" a="1"/>
  <c r="HR73" i="5" s="1"/>
  <c r="HQ73" i="5" a="1"/>
  <c r="HQ73" i="5" s="1"/>
  <c r="HP73" i="5" a="1"/>
  <c r="HP73" i="5" s="1"/>
  <c r="HO73" i="5" a="1"/>
  <c r="HO73" i="5" s="1"/>
  <c r="HN73" i="5" a="1"/>
  <c r="HN73" i="5" s="1"/>
  <c r="HM73" i="5" a="1"/>
  <c r="HM73" i="5" s="1"/>
  <c r="HL73" i="5" a="1"/>
  <c r="HL73" i="5" s="1"/>
  <c r="HK73" i="5" a="1"/>
  <c r="HK73" i="5" s="1"/>
  <c r="HJ73" i="5" a="1"/>
  <c r="HJ73" i="5" s="1"/>
  <c r="HI73" i="5" a="1"/>
  <c r="HI73" i="5" s="1"/>
  <c r="HH73" i="5"/>
  <c r="HH73" i="5" a="1"/>
  <c r="HG73" i="5" a="1"/>
  <c r="HG73" i="5" s="1"/>
  <c r="HF73" i="5" a="1"/>
  <c r="HF73" i="5" s="1"/>
  <c r="HE73" i="5" a="1"/>
  <c r="HE73" i="5" s="1"/>
  <c r="HD73" i="5" a="1"/>
  <c r="HD73" i="5" s="1"/>
  <c r="HC73" i="5" a="1"/>
  <c r="HC73" i="5" s="1"/>
  <c r="HB73" i="5" a="1"/>
  <c r="HB73" i="5" s="1"/>
  <c r="HA73" i="5" a="1"/>
  <c r="HA73" i="5" s="1"/>
  <c r="GZ73" i="5" a="1"/>
  <c r="GZ73" i="5" s="1"/>
  <c r="GY73" i="5" a="1"/>
  <c r="GY73" i="5" s="1"/>
  <c r="GX73" i="5" a="1"/>
  <c r="GX73" i="5" s="1"/>
  <c r="GW73" i="5" a="1"/>
  <c r="GW73" i="5" s="1"/>
  <c r="GV73" i="5" a="1"/>
  <c r="GV73" i="5" s="1"/>
  <c r="GU73" i="5" a="1"/>
  <c r="GU73" i="5" s="1"/>
  <c r="GT73" i="5" a="1"/>
  <c r="GT73" i="5" s="1"/>
  <c r="GS73" i="5" a="1"/>
  <c r="GS73" i="5" s="1"/>
  <c r="GR73" i="5"/>
  <c r="GR73" i="5" a="1"/>
  <c r="GQ73" i="5" a="1"/>
  <c r="GQ73" i="5" s="1"/>
  <c r="GP73" i="5" a="1"/>
  <c r="GP73" i="5" s="1"/>
  <c r="GO73" i="5" a="1"/>
  <c r="GO73" i="5" s="1"/>
  <c r="GN73" i="5" a="1"/>
  <c r="GN73" i="5" s="1"/>
  <c r="GM73" i="5" a="1"/>
  <c r="GM73" i="5" s="1"/>
  <c r="GL73" i="5" a="1"/>
  <c r="GL73" i="5" s="1"/>
  <c r="GK73" i="5" a="1"/>
  <c r="GK73" i="5" s="1"/>
  <c r="GJ73" i="5" a="1"/>
  <c r="GJ73" i="5" s="1"/>
  <c r="GI73" i="5" a="1"/>
  <c r="GI73" i="5" s="1"/>
  <c r="GH73" i="5" a="1"/>
  <c r="GH73" i="5" s="1"/>
  <c r="GG73" i="5" a="1"/>
  <c r="GG73" i="5" s="1"/>
  <c r="GF73" i="5" a="1"/>
  <c r="GF73" i="5" s="1"/>
  <c r="GE73" i="5" a="1"/>
  <c r="GE73" i="5" s="1"/>
  <c r="GD73" i="5" a="1"/>
  <c r="GD73" i="5" s="1"/>
  <c r="GC73" i="5" a="1"/>
  <c r="GC73" i="5" s="1"/>
  <c r="GB73" i="5" a="1"/>
  <c r="GB73" i="5" s="1"/>
  <c r="GA73" i="5" a="1"/>
  <c r="GA73" i="5" s="1"/>
  <c r="FZ73" i="5" a="1"/>
  <c r="FZ73" i="5" s="1"/>
  <c r="FY73" i="5" a="1"/>
  <c r="FY73" i="5" s="1"/>
  <c r="FX73" i="5" a="1"/>
  <c r="FX73" i="5" s="1"/>
  <c r="FW73" i="5" a="1"/>
  <c r="FW73" i="5" s="1"/>
  <c r="FV73" i="5" a="1"/>
  <c r="FV73" i="5" s="1"/>
  <c r="FU73" i="5" a="1"/>
  <c r="FU73" i="5" s="1"/>
  <c r="FT73" i="5" a="1"/>
  <c r="FT73" i="5" s="1"/>
  <c r="FS73" i="5" a="1"/>
  <c r="FS73" i="5" s="1"/>
  <c r="FR73" i="5" a="1"/>
  <c r="FR73" i="5" s="1"/>
  <c r="FQ73" i="5" a="1"/>
  <c r="FQ73" i="5" s="1"/>
  <c r="FP73" i="5" a="1"/>
  <c r="FP73" i="5" s="1"/>
  <c r="FO73" i="5" a="1"/>
  <c r="FO73" i="5" s="1"/>
  <c r="FN73" i="5" a="1"/>
  <c r="FN73" i="5" s="1"/>
  <c r="FM73" i="5" a="1"/>
  <c r="FM73" i="5" s="1"/>
  <c r="FL73" i="5" a="1"/>
  <c r="FL73" i="5" s="1"/>
  <c r="FK73" i="5" a="1"/>
  <c r="FK73" i="5" s="1"/>
  <c r="FJ73" i="5" a="1"/>
  <c r="FJ73" i="5" s="1"/>
  <c r="FI73" i="5" a="1"/>
  <c r="FI73" i="5" s="1"/>
  <c r="FH73" i="5" a="1"/>
  <c r="FH73" i="5" s="1"/>
  <c r="FG73" i="5" a="1"/>
  <c r="FG73" i="5" s="1"/>
  <c r="FF73" i="5" a="1"/>
  <c r="FF73" i="5" s="1"/>
  <c r="FE73" i="5" a="1"/>
  <c r="FE73" i="5" s="1"/>
  <c r="FD73" i="5" a="1"/>
  <c r="FD73" i="5" s="1"/>
  <c r="FC73" i="5" a="1"/>
  <c r="FC73" i="5" s="1"/>
  <c r="FB73" i="5" a="1"/>
  <c r="FB73" i="5" s="1"/>
  <c r="FA73" i="5" a="1"/>
  <c r="FA73" i="5" s="1"/>
  <c r="EZ73" i="5" a="1"/>
  <c r="EZ73" i="5" s="1"/>
  <c r="EY73" i="5" a="1"/>
  <c r="EY73" i="5" s="1"/>
  <c r="EX73" i="5" a="1"/>
  <c r="EX73" i="5" s="1"/>
  <c r="EW73" i="5" a="1"/>
  <c r="EW73" i="5" s="1"/>
  <c r="EV73" i="5"/>
  <c r="EV73" i="5" a="1"/>
  <c r="EU73" i="5" a="1"/>
  <c r="EU73" i="5" s="1"/>
  <c r="ET73" i="5" a="1"/>
  <c r="ET73" i="5" s="1"/>
  <c r="ES73" i="5" a="1"/>
  <c r="ES73" i="5" s="1"/>
  <c r="ER73" i="5" a="1"/>
  <c r="ER73" i="5" s="1"/>
  <c r="EQ73" i="5" a="1"/>
  <c r="EQ73" i="5" s="1"/>
  <c r="EP73" i="5" a="1"/>
  <c r="EP73" i="5" s="1"/>
  <c r="EO73" i="5" a="1"/>
  <c r="EO73" i="5" s="1"/>
  <c r="EN73" i="5" a="1"/>
  <c r="EN73" i="5" s="1"/>
  <c r="EM73" i="5" a="1"/>
  <c r="EM73" i="5" s="1"/>
  <c r="EL73" i="5" a="1"/>
  <c r="EL73" i="5" s="1"/>
  <c r="EK73" i="5" a="1"/>
  <c r="EK73" i="5" s="1"/>
  <c r="EJ73" i="5" a="1"/>
  <c r="EJ73" i="5" s="1"/>
  <c r="EI73" i="5" a="1"/>
  <c r="EI73" i="5" s="1"/>
  <c r="EH73" i="5" a="1"/>
  <c r="EH73" i="5" s="1"/>
  <c r="EG73" i="5" a="1"/>
  <c r="EG73" i="5" s="1"/>
  <c r="EF73" i="5"/>
  <c r="EF73" i="5" a="1"/>
  <c r="EE73" i="5" a="1"/>
  <c r="EE73" i="5" s="1"/>
  <c r="ED73" i="5" a="1"/>
  <c r="ED73" i="5" s="1"/>
  <c r="EC73" i="5" a="1"/>
  <c r="EC73" i="5" s="1"/>
  <c r="EB73" i="5" a="1"/>
  <c r="EB73" i="5" s="1"/>
  <c r="EA73" i="5" a="1"/>
  <c r="EA73" i="5" s="1"/>
  <c r="DZ73" i="5" a="1"/>
  <c r="DZ73" i="5" s="1"/>
  <c r="DY73" i="5" a="1"/>
  <c r="DY73" i="5" s="1"/>
  <c r="DX73" i="5" a="1"/>
  <c r="DX73" i="5" s="1"/>
  <c r="DW73" i="5" a="1"/>
  <c r="DW73" i="5" s="1"/>
  <c r="DV73" i="5" a="1"/>
  <c r="DV73" i="5" s="1"/>
  <c r="DU73" i="5" a="1"/>
  <c r="DU73" i="5" s="1"/>
  <c r="DT73" i="5" a="1"/>
  <c r="DT73" i="5" s="1"/>
  <c r="DS73" i="5" a="1"/>
  <c r="DS73" i="5" s="1"/>
  <c r="DR73" i="5" a="1"/>
  <c r="DR73" i="5" s="1"/>
  <c r="DQ73" i="5" a="1"/>
  <c r="DQ73" i="5" s="1"/>
  <c r="DP73" i="5" a="1"/>
  <c r="DP73" i="5" s="1"/>
  <c r="DO73" i="5" a="1"/>
  <c r="DO73" i="5" s="1"/>
  <c r="DN73" i="5" a="1"/>
  <c r="DN73" i="5" s="1"/>
  <c r="DM73" i="5" a="1"/>
  <c r="DM73" i="5" s="1"/>
  <c r="DL73" i="5" a="1"/>
  <c r="DL73" i="5" s="1"/>
  <c r="DK73" i="5" a="1"/>
  <c r="DK73" i="5" s="1"/>
  <c r="DJ73" i="5" a="1"/>
  <c r="DJ73" i="5" s="1"/>
  <c r="DI73" i="5" a="1"/>
  <c r="DI73" i="5" s="1"/>
  <c r="DH73" i="5" a="1"/>
  <c r="DH73" i="5" s="1"/>
  <c r="DG73" i="5" a="1"/>
  <c r="DG73" i="5" s="1"/>
  <c r="DF73" i="5" a="1"/>
  <c r="DF73" i="5" s="1"/>
  <c r="DE73" i="5" a="1"/>
  <c r="DE73" i="5" s="1"/>
  <c r="DD73" i="5" a="1"/>
  <c r="DD73" i="5" s="1"/>
  <c r="DC73" i="5" a="1"/>
  <c r="DC73" i="5" s="1"/>
  <c r="DB73" i="5" a="1"/>
  <c r="DB73" i="5" s="1"/>
  <c r="DA73" i="5" a="1"/>
  <c r="DA73" i="5" s="1"/>
  <c r="CZ73" i="5" a="1"/>
  <c r="CZ73" i="5" s="1"/>
  <c r="CY73" i="5" a="1"/>
  <c r="CY73" i="5" s="1"/>
  <c r="CX73" i="5" a="1"/>
  <c r="CX73" i="5" s="1"/>
  <c r="CW73" i="5" a="1"/>
  <c r="CW73" i="5" s="1"/>
  <c r="CV73" i="5" a="1"/>
  <c r="CV73" i="5" s="1"/>
  <c r="CU73" i="5" a="1"/>
  <c r="CU73" i="5" s="1"/>
  <c r="CT73" i="5" a="1"/>
  <c r="CT73" i="5" s="1"/>
  <c r="CS73" i="5" a="1"/>
  <c r="CS73" i="5" s="1"/>
  <c r="CR73" i="5" a="1"/>
  <c r="CR73" i="5" s="1"/>
  <c r="CQ73" i="5" a="1"/>
  <c r="CQ73" i="5" s="1"/>
  <c r="CP73" i="5" a="1"/>
  <c r="CP73" i="5" s="1"/>
  <c r="CO73" i="5" a="1"/>
  <c r="CO73" i="5" s="1"/>
  <c r="CN73" i="5" a="1"/>
  <c r="CN73" i="5" s="1"/>
  <c r="CM73" i="5" a="1"/>
  <c r="CM73" i="5" s="1"/>
  <c r="CL73" i="5" a="1"/>
  <c r="CL73" i="5" s="1"/>
  <c r="CK73" i="5" a="1"/>
  <c r="CK73" i="5" s="1"/>
  <c r="CJ73" i="5"/>
  <c r="CJ73" i="5" a="1"/>
  <c r="CI73" i="5" a="1"/>
  <c r="CI73" i="5" s="1"/>
  <c r="CH73" i="5" a="1"/>
  <c r="CH73" i="5" s="1"/>
  <c r="CG73" i="5" a="1"/>
  <c r="CG73" i="5" s="1"/>
  <c r="CF73" i="5" a="1"/>
  <c r="CF73" i="5" s="1"/>
  <c r="CE73" i="5" a="1"/>
  <c r="CE73" i="5" s="1"/>
  <c r="CD73" i="5" a="1"/>
  <c r="CD73" i="5" s="1"/>
  <c r="CC73" i="5" a="1"/>
  <c r="CC73" i="5" s="1"/>
  <c r="CB73" i="5" a="1"/>
  <c r="CB73" i="5" s="1"/>
  <c r="CA73" i="5" a="1"/>
  <c r="CA73" i="5" s="1"/>
  <c r="BZ73" i="5" a="1"/>
  <c r="BZ73" i="5" s="1"/>
  <c r="BY73" i="5" a="1"/>
  <c r="BY73" i="5" s="1"/>
  <c r="BX73" i="5" a="1"/>
  <c r="BX73" i="5" s="1"/>
  <c r="BW73" i="5"/>
  <c r="BW73" i="5" a="1"/>
  <c r="BV73" i="5" a="1"/>
  <c r="BV73" i="5" s="1"/>
  <c r="BU73" i="5" a="1"/>
  <c r="BU73" i="5" s="1"/>
  <c r="BT73" i="5" a="1"/>
  <c r="BT73" i="5" s="1"/>
  <c r="BS73" i="5"/>
  <c r="BS73" i="5" a="1"/>
  <c r="BR73" i="5" a="1"/>
  <c r="BR73" i="5" s="1"/>
  <c r="BQ73" i="5" a="1"/>
  <c r="BQ73" i="5" s="1"/>
  <c r="BP73" i="5" a="1"/>
  <c r="BP73" i="5" s="1"/>
  <c r="BO73" i="5" a="1"/>
  <c r="BO73" i="5" s="1"/>
  <c r="BN73" i="5" a="1"/>
  <c r="BN73" i="5" s="1"/>
  <c r="BM73" i="5" a="1"/>
  <c r="BM73" i="5" s="1"/>
  <c r="BL73" i="5" a="1"/>
  <c r="BL73" i="5" s="1"/>
  <c r="BK73" i="5" a="1"/>
  <c r="BK73" i="5" s="1"/>
  <c r="BJ73" i="5" a="1"/>
  <c r="BJ73" i="5" s="1"/>
  <c r="BI73" i="5" a="1"/>
  <c r="BI73" i="5" s="1"/>
  <c r="BH73" i="5" a="1"/>
  <c r="BH73" i="5" s="1"/>
  <c r="BG73" i="5" a="1"/>
  <c r="BG73" i="5" s="1"/>
  <c r="BF73" i="5" a="1"/>
  <c r="BF73" i="5" s="1"/>
  <c r="BE73" i="5" a="1"/>
  <c r="BE73" i="5" s="1"/>
  <c r="BD73" i="5" a="1"/>
  <c r="BD73" i="5" s="1"/>
  <c r="BC73" i="5" a="1"/>
  <c r="BC73" i="5" s="1"/>
  <c r="BB73" i="5" a="1"/>
  <c r="BB73" i="5" s="1"/>
  <c r="BA73" i="5" a="1"/>
  <c r="BA73" i="5" s="1"/>
  <c r="AZ73" i="5" a="1"/>
  <c r="AZ73" i="5" s="1"/>
  <c r="AY73" i="5" a="1"/>
  <c r="AY73" i="5" s="1"/>
  <c r="AX73" i="5" a="1"/>
  <c r="AX73" i="5" s="1"/>
  <c r="AW73" i="5" a="1"/>
  <c r="AW73" i="5" s="1"/>
  <c r="AV73" i="5" a="1"/>
  <c r="AV73" i="5" s="1"/>
  <c r="AU73" i="5" a="1"/>
  <c r="AU73" i="5" s="1"/>
  <c r="AT73" i="5" a="1"/>
  <c r="AT73" i="5" s="1"/>
  <c r="AN73" i="5"/>
  <c r="AM73" i="5"/>
  <c r="AF73" i="5" s="1"/>
  <c r="AE73" i="5"/>
  <c r="AC73" i="5"/>
  <c r="AA73" i="5"/>
  <c r="Z73" i="5"/>
  <c r="W73" i="5"/>
  <c r="V73" i="5"/>
  <c r="U73" i="5"/>
  <c r="R73" i="5"/>
  <c r="Q73" i="5"/>
  <c r="O73" i="5"/>
  <c r="M73" i="5"/>
  <c r="K73" i="5"/>
  <c r="J73" i="5"/>
  <c r="G73" i="5"/>
  <c r="F73" i="5"/>
  <c r="IK72" i="5" a="1"/>
  <c r="IK72" i="5" s="1"/>
  <c r="IJ72" i="5" a="1"/>
  <c r="IJ72" i="5" s="1"/>
  <c r="II72" i="5" a="1"/>
  <c r="II72" i="5" s="1"/>
  <c r="IH72" i="5" a="1"/>
  <c r="IH72" i="5" s="1"/>
  <c r="IG72" i="5" a="1"/>
  <c r="IG72" i="5" s="1"/>
  <c r="IF72" i="5" a="1"/>
  <c r="IF72" i="5" s="1"/>
  <c r="IE72" i="5" a="1"/>
  <c r="IE72" i="5" s="1"/>
  <c r="ID72" i="5" a="1"/>
  <c r="ID72" i="5" s="1"/>
  <c r="IC72" i="5" a="1"/>
  <c r="IC72" i="5" s="1"/>
  <c r="IB72" i="5" a="1"/>
  <c r="IB72" i="5" s="1"/>
  <c r="IA72" i="5" a="1"/>
  <c r="IA72" i="5" s="1"/>
  <c r="HZ72" i="5" a="1"/>
  <c r="HZ72" i="5" s="1"/>
  <c r="HY72" i="5" a="1"/>
  <c r="HY72" i="5" s="1"/>
  <c r="HX72" i="5" a="1"/>
  <c r="HX72" i="5" s="1"/>
  <c r="HW72" i="5" a="1"/>
  <c r="HW72" i="5" s="1"/>
  <c r="HV72" i="5" a="1"/>
  <c r="HV72" i="5" s="1"/>
  <c r="HU72" i="5" a="1"/>
  <c r="HU72" i="5" s="1"/>
  <c r="HT72" i="5" a="1"/>
  <c r="HT72" i="5" s="1"/>
  <c r="HS72" i="5" a="1"/>
  <c r="HS72" i="5" s="1"/>
  <c r="HR72" i="5" a="1"/>
  <c r="HR72" i="5" s="1"/>
  <c r="HQ72" i="5" a="1"/>
  <c r="HQ72" i="5" s="1"/>
  <c r="HP72" i="5" a="1"/>
  <c r="HP72" i="5" s="1"/>
  <c r="HO72" i="5" a="1"/>
  <c r="HO72" i="5" s="1"/>
  <c r="HN72" i="5" a="1"/>
  <c r="HN72" i="5" s="1"/>
  <c r="HM72" i="5" a="1"/>
  <c r="HM72" i="5" s="1"/>
  <c r="HL72" i="5" a="1"/>
  <c r="HL72" i="5" s="1"/>
  <c r="HK72" i="5" a="1"/>
  <c r="HK72" i="5" s="1"/>
  <c r="HJ72" i="5" a="1"/>
  <c r="HJ72" i="5" s="1"/>
  <c r="HI72" i="5" a="1"/>
  <c r="HI72" i="5" s="1"/>
  <c r="HH72" i="5" a="1"/>
  <c r="HH72" i="5" s="1"/>
  <c r="HG72" i="5" a="1"/>
  <c r="HG72" i="5" s="1"/>
  <c r="HF72" i="5" a="1"/>
  <c r="HF72" i="5" s="1"/>
  <c r="HE72" i="5" a="1"/>
  <c r="HE72" i="5" s="1"/>
  <c r="HD72" i="5" a="1"/>
  <c r="HD72" i="5" s="1"/>
  <c r="HC72" i="5" a="1"/>
  <c r="HC72" i="5" s="1"/>
  <c r="HB72" i="5" a="1"/>
  <c r="HB72" i="5" s="1"/>
  <c r="HA72" i="5" a="1"/>
  <c r="HA72" i="5" s="1"/>
  <c r="GZ72" i="5" a="1"/>
  <c r="GZ72" i="5" s="1"/>
  <c r="GY72" i="5" a="1"/>
  <c r="GY72" i="5" s="1"/>
  <c r="GX72" i="5" a="1"/>
  <c r="GX72" i="5" s="1"/>
  <c r="GW72" i="5" a="1"/>
  <c r="GW72" i="5" s="1"/>
  <c r="GV72" i="5" a="1"/>
  <c r="GV72" i="5" s="1"/>
  <c r="GU72" i="5" a="1"/>
  <c r="GU72" i="5" s="1"/>
  <c r="GT72" i="5" a="1"/>
  <c r="GT72" i="5" s="1"/>
  <c r="GS72" i="5" a="1"/>
  <c r="GS72" i="5" s="1"/>
  <c r="GR72" i="5" a="1"/>
  <c r="GR72" i="5" s="1"/>
  <c r="GQ72" i="5" a="1"/>
  <c r="GQ72" i="5" s="1"/>
  <c r="GP72" i="5" a="1"/>
  <c r="GP72" i="5" s="1"/>
  <c r="GO72" i="5" a="1"/>
  <c r="GO72" i="5" s="1"/>
  <c r="GN72" i="5" a="1"/>
  <c r="GN72" i="5" s="1"/>
  <c r="GM72" i="5" a="1"/>
  <c r="GM72" i="5" s="1"/>
  <c r="GL72" i="5" a="1"/>
  <c r="GL72" i="5" s="1"/>
  <c r="GK72" i="5" a="1"/>
  <c r="GK72" i="5" s="1"/>
  <c r="GJ72" i="5" a="1"/>
  <c r="GJ72" i="5" s="1"/>
  <c r="GI72" i="5" a="1"/>
  <c r="GI72" i="5" s="1"/>
  <c r="GH72" i="5" a="1"/>
  <c r="GH72" i="5" s="1"/>
  <c r="GG72" i="5" a="1"/>
  <c r="GG72" i="5" s="1"/>
  <c r="GF72" i="5" a="1"/>
  <c r="GF72" i="5" s="1"/>
  <c r="GE72" i="5" a="1"/>
  <c r="GE72" i="5" s="1"/>
  <c r="GD72" i="5" a="1"/>
  <c r="GD72" i="5" s="1"/>
  <c r="GC72" i="5" a="1"/>
  <c r="GC72" i="5" s="1"/>
  <c r="GB72" i="5" a="1"/>
  <c r="GB72" i="5" s="1"/>
  <c r="GA72" i="5" a="1"/>
  <c r="GA72" i="5" s="1"/>
  <c r="FZ72" i="5" a="1"/>
  <c r="FZ72" i="5" s="1"/>
  <c r="FY72" i="5" a="1"/>
  <c r="FY72" i="5" s="1"/>
  <c r="FX72" i="5" a="1"/>
  <c r="FX72" i="5" s="1"/>
  <c r="FW72" i="5" a="1"/>
  <c r="FW72" i="5" s="1"/>
  <c r="FV72" i="5" a="1"/>
  <c r="FV72" i="5" s="1"/>
  <c r="FU72" i="5" a="1"/>
  <c r="FU72" i="5" s="1"/>
  <c r="FT72" i="5" a="1"/>
  <c r="FT72" i="5" s="1"/>
  <c r="FS72" i="5" a="1"/>
  <c r="FS72" i="5" s="1"/>
  <c r="FR72" i="5" a="1"/>
  <c r="FR72" i="5" s="1"/>
  <c r="FQ72" i="5" a="1"/>
  <c r="FQ72" i="5" s="1"/>
  <c r="FP72" i="5" a="1"/>
  <c r="FP72" i="5" s="1"/>
  <c r="FO72" i="5" a="1"/>
  <c r="FO72" i="5" s="1"/>
  <c r="FN72" i="5" a="1"/>
  <c r="FN72" i="5" s="1"/>
  <c r="FM72" i="5" a="1"/>
  <c r="FM72" i="5" s="1"/>
  <c r="FL72" i="5" a="1"/>
  <c r="FL72" i="5" s="1"/>
  <c r="FK72" i="5" a="1"/>
  <c r="FK72" i="5" s="1"/>
  <c r="FJ72" i="5" a="1"/>
  <c r="FJ72" i="5" s="1"/>
  <c r="FI72" i="5" a="1"/>
  <c r="FI72" i="5" s="1"/>
  <c r="FH72" i="5" a="1"/>
  <c r="FH72" i="5" s="1"/>
  <c r="FG72" i="5" a="1"/>
  <c r="FG72" i="5" s="1"/>
  <c r="FF72" i="5" a="1"/>
  <c r="FF72" i="5" s="1"/>
  <c r="FE72" i="5" a="1"/>
  <c r="FE72" i="5" s="1"/>
  <c r="FD72" i="5" a="1"/>
  <c r="FD72" i="5" s="1"/>
  <c r="FC72" i="5" a="1"/>
  <c r="FC72" i="5" s="1"/>
  <c r="FB72" i="5" a="1"/>
  <c r="FB72" i="5" s="1"/>
  <c r="FA72" i="5" a="1"/>
  <c r="FA72" i="5" s="1"/>
  <c r="EZ72" i="5" a="1"/>
  <c r="EZ72" i="5" s="1"/>
  <c r="EY72" i="5" a="1"/>
  <c r="EY72" i="5" s="1"/>
  <c r="EX72" i="5" a="1"/>
  <c r="EX72" i="5" s="1"/>
  <c r="EW72" i="5" a="1"/>
  <c r="EW72" i="5" s="1"/>
  <c r="EV72" i="5" a="1"/>
  <c r="EV72" i="5" s="1"/>
  <c r="EU72" i="5" a="1"/>
  <c r="EU72" i="5" s="1"/>
  <c r="ET72" i="5" a="1"/>
  <c r="ET72" i="5" s="1"/>
  <c r="ES72" i="5" a="1"/>
  <c r="ES72" i="5" s="1"/>
  <c r="ER72" i="5" a="1"/>
  <c r="ER72" i="5" s="1"/>
  <c r="EQ72" i="5" a="1"/>
  <c r="EQ72" i="5" s="1"/>
  <c r="EP72" i="5" a="1"/>
  <c r="EP72" i="5" s="1"/>
  <c r="EO72" i="5" a="1"/>
  <c r="EO72" i="5" s="1"/>
  <c r="EN72" i="5" a="1"/>
  <c r="EN72" i="5" s="1"/>
  <c r="EM72" i="5" a="1"/>
  <c r="EM72" i="5" s="1"/>
  <c r="EL72" i="5" a="1"/>
  <c r="EL72" i="5" s="1"/>
  <c r="EK72" i="5" a="1"/>
  <c r="EK72" i="5" s="1"/>
  <c r="EJ72" i="5" a="1"/>
  <c r="EJ72" i="5" s="1"/>
  <c r="EI72" i="5" a="1"/>
  <c r="EI72" i="5" s="1"/>
  <c r="EH72" i="5" a="1"/>
  <c r="EH72" i="5" s="1"/>
  <c r="EG72" i="5" a="1"/>
  <c r="EG72" i="5" s="1"/>
  <c r="EF72" i="5" a="1"/>
  <c r="EF72" i="5" s="1"/>
  <c r="EE72" i="5" a="1"/>
  <c r="EE72" i="5" s="1"/>
  <c r="ED72" i="5" a="1"/>
  <c r="ED72" i="5" s="1"/>
  <c r="EC72" i="5" a="1"/>
  <c r="EC72" i="5" s="1"/>
  <c r="EB72" i="5" a="1"/>
  <c r="EB72" i="5" s="1"/>
  <c r="EA72" i="5" a="1"/>
  <c r="EA72" i="5" s="1"/>
  <c r="DZ72" i="5" a="1"/>
  <c r="DZ72" i="5" s="1"/>
  <c r="DY72" i="5" a="1"/>
  <c r="DY72" i="5" s="1"/>
  <c r="DX72" i="5" a="1"/>
  <c r="DX72" i="5" s="1"/>
  <c r="DW72" i="5" a="1"/>
  <c r="DW72" i="5" s="1"/>
  <c r="DV72" i="5" a="1"/>
  <c r="DV72" i="5" s="1"/>
  <c r="DU72" i="5" a="1"/>
  <c r="DU72" i="5" s="1"/>
  <c r="DT72" i="5" a="1"/>
  <c r="DT72" i="5" s="1"/>
  <c r="DS72" i="5" a="1"/>
  <c r="DS72" i="5" s="1"/>
  <c r="DR72" i="5" a="1"/>
  <c r="DR72" i="5" s="1"/>
  <c r="DQ72" i="5" a="1"/>
  <c r="DQ72" i="5" s="1"/>
  <c r="DP72" i="5" a="1"/>
  <c r="DP72" i="5" s="1"/>
  <c r="DO72" i="5" a="1"/>
  <c r="DO72" i="5" s="1"/>
  <c r="DN72" i="5" a="1"/>
  <c r="DN72" i="5" s="1"/>
  <c r="DM72" i="5" a="1"/>
  <c r="DM72" i="5" s="1"/>
  <c r="DL72" i="5" a="1"/>
  <c r="DL72" i="5" s="1"/>
  <c r="DK72" i="5" a="1"/>
  <c r="DK72" i="5" s="1"/>
  <c r="DJ72" i="5" a="1"/>
  <c r="DJ72" i="5" s="1"/>
  <c r="DI72" i="5" a="1"/>
  <c r="DI72" i="5" s="1"/>
  <c r="DH72" i="5" a="1"/>
  <c r="DH72" i="5" s="1"/>
  <c r="DG72" i="5" a="1"/>
  <c r="DG72" i="5" s="1"/>
  <c r="DF72" i="5" a="1"/>
  <c r="DF72" i="5" s="1"/>
  <c r="DE72" i="5" a="1"/>
  <c r="DE72" i="5" s="1"/>
  <c r="DD72" i="5" a="1"/>
  <c r="DD72" i="5" s="1"/>
  <c r="DC72" i="5" a="1"/>
  <c r="DC72" i="5" s="1"/>
  <c r="DB72" i="5" a="1"/>
  <c r="DB72" i="5" s="1"/>
  <c r="DA72" i="5" a="1"/>
  <c r="DA72" i="5" s="1"/>
  <c r="CZ72" i="5" a="1"/>
  <c r="CZ72" i="5" s="1"/>
  <c r="CY72" i="5" a="1"/>
  <c r="CY72" i="5" s="1"/>
  <c r="CX72" i="5" a="1"/>
  <c r="CX72" i="5" s="1"/>
  <c r="CW72" i="5" a="1"/>
  <c r="CW72" i="5" s="1"/>
  <c r="CV72" i="5" a="1"/>
  <c r="CV72" i="5" s="1"/>
  <c r="CU72" i="5" a="1"/>
  <c r="CU72" i="5" s="1"/>
  <c r="CT72" i="5" a="1"/>
  <c r="CT72" i="5" s="1"/>
  <c r="CS72" i="5" a="1"/>
  <c r="CS72" i="5" s="1"/>
  <c r="CR72" i="5" a="1"/>
  <c r="CR72" i="5" s="1"/>
  <c r="CQ72" i="5" a="1"/>
  <c r="CQ72" i="5" s="1"/>
  <c r="CP72" i="5" a="1"/>
  <c r="CP72" i="5" s="1"/>
  <c r="CO72" i="5" a="1"/>
  <c r="CO72" i="5" s="1"/>
  <c r="CN72" i="5" a="1"/>
  <c r="CN72" i="5" s="1"/>
  <c r="CM72" i="5" a="1"/>
  <c r="CM72" i="5" s="1"/>
  <c r="CL72" i="5" a="1"/>
  <c r="CL72" i="5" s="1"/>
  <c r="CK72" i="5" a="1"/>
  <c r="CK72" i="5" s="1"/>
  <c r="CJ72" i="5" a="1"/>
  <c r="CJ72" i="5" s="1"/>
  <c r="CI72" i="5" a="1"/>
  <c r="CI72" i="5" s="1"/>
  <c r="CH72" i="5" a="1"/>
  <c r="CH72" i="5" s="1"/>
  <c r="CG72" i="5" a="1"/>
  <c r="CG72" i="5" s="1"/>
  <c r="CF72" i="5" a="1"/>
  <c r="CF72" i="5" s="1"/>
  <c r="CE72" i="5" a="1"/>
  <c r="CE72" i="5" s="1"/>
  <c r="CD72" i="5" a="1"/>
  <c r="CD72" i="5" s="1"/>
  <c r="CC72" i="5" a="1"/>
  <c r="CC72" i="5" s="1"/>
  <c r="CB72" i="5" a="1"/>
  <c r="CB72" i="5" s="1"/>
  <c r="CA72" i="5" a="1"/>
  <c r="CA72" i="5" s="1"/>
  <c r="BZ72" i="5" a="1"/>
  <c r="BZ72" i="5" s="1"/>
  <c r="BY72" i="5" a="1"/>
  <c r="BY72" i="5" s="1"/>
  <c r="BX72" i="5" a="1"/>
  <c r="BX72" i="5" s="1"/>
  <c r="BW72" i="5" a="1"/>
  <c r="BW72" i="5" s="1"/>
  <c r="BV72" i="5" a="1"/>
  <c r="BV72" i="5" s="1"/>
  <c r="BU72" i="5" a="1"/>
  <c r="BU72" i="5" s="1"/>
  <c r="BT72" i="5" a="1"/>
  <c r="BT72" i="5" s="1"/>
  <c r="BS72" i="5" a="1"/>
  <c r="BS72" i="5" s="1"/>
  <c r="BR72" i="5" a="1"/>
  <c r="BR72" i="5" s="1"/>
  <c r="BQ72" i="5" a="1"/>
  <c r="BQ72" i="5" s="1"/>
  <c r="BP72" i="5" a="1"/>
  <c r="BP72" i="5" s="1"/>
  <c r="BO72" i="5" a="1"/>
  <c r="BO72" i="5" s="1"/>
  <c r="BN72" i="5" a="1"/>
  <c r="BN72" i="5" s="1"/>
  <c r="BM72" i="5" a="1"/>
  <c r="BM72" i="5" s="1"/>
  <c r="BL72" i="5" a="1"/>
  <c r="BL72" i="5" s="1"/>
  <c r="BK72" i="5" a="1"/>
  <c r="BK72" i="5" s="1"/>
  <c r="BJ72" i="5" a="1"/>
  <c r="BJ72" i="5" s="1"/>
  <c r="BI72" i="5" a="1"/>
  <c r="BI72" i="5" s="1"/>
  <c r="BH72" i="5" a="1"/>
  <c r="BH72" i="5" s="1"/>
  <c r="BG72" i="5" a="1"/>
  <c r="BG72" i="5" s="1"/>
  <c r="BF72" i="5" a="1"/>
  <c r="BF72" i="5" s="1"/>
  <c r="BE72" i="5" a="1"/>
  <c r="BE72" i="5" s="1"/>
  <c r="BD72" i="5" a="1"/>
  <c r="BD72" i="5" s="1"/>
  <c r="BC72" i="5" a="1"/>
  <c r="BC72" i="5" s="1"/>
  <c r="BB72" i="5" a="1"/>
  <c r="BB72" i="5" s="1"/>
  <c r="BA72" i="5" a="1"/>
  <c r="BA72" i="5" s="1"/>
  <c r="AZ72" i="5" a="1"/>
  <c r="AZ72" i="5" s="1"/>
  <c r="AY72" i="5" a="1"/>
  <c r="AY72" i="5" s="1"/>
  <c r="AX72" i="5" a="1"/>
  <c r="AX72" i="5" s="1"/>
  <c r="AW72" i="5" a="1"/>
  <c r="AW72" i="5" s="1"/>
  <c r="AV72" i="5" a="1"/>
  <c r="AV72" i="5" s="1"/>
  <c r="AU72" i="5" a="1"/>
  <c r="AU72" i="5" s="1"/>
  <c r="AT72" i="5" a="1"/>
  <c r="AT72" i="5" s="1"/>
  <c r="AM72" i="5"/>
  <c r="AQ72" i="5" s="1"/>
  <c r="AF72" i="5"/>
  <c r="AB72" i="5"/>
  <c r="Z72" i="5"/>
  <c r="V72" i="5"/>
  <c r="U72" i="5"/>
  <c r="Q72" i="5"/>
  <c r="P72" i="5"/>
  <c r="L72" i="5"/>
  <c r="J72" i="5"/>
  <c r="F72" i="5"/>
  <c r="IK71" i="5" a="1"/>
  <c r="IK71" i="5" s="1"/>
  <c r="IJ71" i="5" a="1"/>
  <c r="IJ71" i="5" s="1"/>
  <c r="II71" i="5" a="1"/>
  <c r="II71" i="5" s="1"/>
  <c r="IH71" i="5" a="1"/>
  <c r="IH71" i="5" s="1"/>
  <c r="IG71" i="5" a="1"/>
  <c r="IG71" i="5" s="1"/>
  <c r="IF71" i="5" a="1"/>
  <c r="IF71" i="5" s="1"/>
  <c r="IE71" i="5" a="1"/>
  <c r="IE71" i="5" s="1"/>
  <c r="ID71" i="5" a="1"/>
  <c r="ID71" i="5" s="1"/>
  <c r="IC71" i="5" a="1"/>
  <c r="IC71" i="5" s="1"/>
  <c r="IB71" i="5" a="1"/>
  <c r="IB71" i="5" s="1"/>
  <c r="IA71" i="5" a="1"/>
  <c r="IA71" i="5" s="1"/>
  <c r="HZ71" i="5" a="1"/>
  <c r="HZ71" i="5" s="1"/>
  <c r="HY71" i="5" a="1"/>
  <c r="HY71" i="5" s="1"/>
  <c r="HX71" i="5" a="1"/>
  <c r="HX71" i="5" s="1"/>
  <c r="HW71" i="5" a="1"/>
  <c r="HW71" i="5" s="1"/>
  <c r="HV71" i="5" a="1"/>
  <c r="HV71" i="5" s="1"/>
  <c r="HU71" i="5" a="1"/>
  <c r="HU71" i="5" s="1"/>
  <c r="HT71" i="5" a="1"/>
  <c r="HT71" i="5" s="1"/>
  <c r="HS71" i="5" a="1"/>
  <c r="HS71" i="5" s="1"/>
  <c r="HR71" i="5" a="1"/>
  <c r="HR71" i="5" s="1"/>
  <c r="HQ71" i="5" a="1"/>
  <c r="HQ71" i="5" s="1"/>
  <c r="HP71" i="5" a="1"/>
  <c r="HP71" i="5" s="1"/>
  <c r="HO71" i="5" a="1"/>
  <c r="HO71" i="5" s="1"/>
  <c r="HN71" i="5" a="1"/>
  <c r="HN71" i="5" s="1"/>
  <c r="HM71" i="5" a="1"/>
  <c r="HM71" i="5" s="1"/>
  <c r="HL71" i="5" a="1"/>
  <c r="HL71" i="5" s="1"/>
  <c r="HK71" i="5" a="1"/>
  <c r="HK71" i="5" s="1"/>
  <c r="HJ71" i="5" a="1"/>
  <c r="HJ71" i="5" s="1"/>
  <c r="HI71" i="5" a="1"/>
  <c r="HI71" i="5" s="1"/>
  <c r="HH71" i="5" a="1"/>
  <c r="HH71" i="5" s="1"/>
  <c r="HG71" i="5" a="1"/>
  <c r="HG71" i="5" s="1"/>
  <c r="HF71" i="5" a="1"/>
  <c r="HF71" i="5" s="1"/>
  <c r="HE71" i="5" a="1"/>
  <c r="HE71" i="5" s="1"/>
  <c r="HD71" i="5" a="1"/>
  <c r="HD71" i="5" s="1"/>
  <c r="HC71" i="5" a="1"/>
  <c r="HC71" i="5" s="1"/>
  <c r="HB71" i="5" a="1"/>
  <c r="HB71" i="5" s="1"/>
  <c r="HA71" i="5" a="1"/>
  <c r="HA71" i="5" s="1"/>
  <c r="GZ71" i="5" a="1"/>
  <c r="GZ71" i="5" s="1"/>
  <c r="GY71" i="5" a="1"/>
  <c r="GY71" i="5" s="1"/>
  <c r="GX71" i="5" a="1"/>
  <c r="GX71" i="5" s="1"/>
  <c r="GW71" i="5" a="1"/>
  <c r="GW71" i="5" s="1"/>
  <c r="GV71" i="5" a="1"/>
  <c r="GV71" i="5" s="1"/>
  <c r="GU71" i="5" a="1"/>
  <c r="GU71" i="5" s="1"/>
  <c r="GT71" i="5" a="1"/>
  <c r="GT71" i="5" s="1"/>
  <c r="GS71" i="5" a="1"/>
  <c r="GS71" i="5" s="1"/>
  <c r="GR71" i="5" a="1"/>
  <c r="GR71" i="5" s="1"/>
  <c r="GQ71" i="5" a="1"/>
  <c r="GQ71" i="5" s="1"/>
  <c r="GP71" i="5" a="1"/>
  <c r="GP71" i="5" s="1"/>
  <c r="GO71" i="5" a="1"/>
  <c r="GO71" i="5" s="1"/>
  <c r="GN71" i="5" a="1"/>
  <c r="GN71" i="5" s="1"/>
  <c r="GM71" i="5" a="1"/>
  <c r="GM71" i="5" s="1"/>
  <c r="GL71" i="5" a="1"/>
  <c r="GL71" i="5" s="1"/>
  <c r="GK71" i="5" a="1"/>
  <c r="GK71" i="5" s="1"/>
  <c r="GJ71" i="5" a="1"/>
  <c r="GJ71" i="5" s="1"/>
  <c r="GI71" i="5" a="1"/>
  <c r="GI71" i="5" s="1"/>
  <c r="GH71" i="5" a="1"/>
  <c r="GH71" i="5" s="1"/>
  <c r="GG71" i="5" a="1"/>
  <c r="GG71" i="5" s="1"/>
  <c r="GF71" i="5" a="1"/>
  <c r="GF71" i="5" s="1"/>
  <c r="GE71" i="5" a="1"/>
  <c r="GE71" i="5" s="1"/>
  <c r="GD71" i="5" a="1"/>
  <c r="GD71" i="5" s="1"/>
  <c r="GC71" i="5" a="1"/>
  <c r="GC71" i="5" s="1"/>
  <c r="GB71" i="5" a="1"/>
  <c r="GB71" i="5" s="1"/>
  <c r="GA71" i="5" a="1"/>
  <c r="GA71" i="5" s="1"/>
  <c r="FZ71" i="5" a="1"/>
  <c r="FZ71" i="5" s="1"/>
  <c r="FY71" i="5" a="1"/>
  <c r="FY71" i="5" s="1"/>
  <c r="FX71" i="5" a="1"/>
  <c r="FX71" i="5" s="1"/>
  <c r="FW71" i="5" a="1"/>
  <c r="FW71" i="5" s="1"/>
  <c r="FV71" i="5" a="1"/>
  <c r="FV71" i="5" s="1"/>
  <c r="FU71" i="5" a="1"/>
  <c r="FU71" i="5" s="1"/>
  <c r="FT71" i="5" a="1"/>
  <c r="FT71" i="5" s="1"/>
  <c r="FS71" i="5" a="1"/>
  <c r="FS71" i="5" s="1"/>
  <c r="FR71" i="5" a="1"/>
  <c r="FR71" i="5" s="1"/>
  <c r="FQ71" i="5" a="1"/>
  <c r="FQ71" i="5" s="1"/>
  <c r="FP71" i="5" a="1"/>
  <c r="FP71" i="5" s="1"/>
  <c r="FO71" i="5" a="1"/>
  <c r="FO71" i="5" s="1"/>
  <c r="FN71" i="5" a="1"/>
  <c r="FN71" i="5" s="1"/>
  <c r="FM71" i="5" a="1"/>
  <c r="FM71" i="5" s="1"/>
  <c r="FL71" i="5" a="1"/>
  <c r="FL71" i="5" s="1"/>
  <c r="FK71" i="5" a="1"/>
  <c r="FK71" i="5" s="1"/>
  <c r="FJ71" i="5" a="1"/>
  <c r="FJ71" i="5" s="1"/>
  <c r="FI71" i="5" a="1"/>
  <c r="FI71" i="5" s="1"/>
  <c r="FH71" i="5" a="1"/>
  <c r="FH71" i="5" s="1"/>
  <c r="FG71" i="5" a="1"/>
  <c r="FG71" i="5" s="1"/>
  <c r="FF71" i="5" a="1"/>
  <c r="FF71" i="5" s="1"/>
  <c r="FE71" i="5" a="1"/>
  <c r="FE71" i="5" s="1"/>
  <c r="FD71" i="5" a="1"/>
  <c r="FD71" i="5" s="1"/>
  <c r="FC71" i="5" a="1"/>
  <c r="FC71" i="5" s="1"/>
  <c r="FB71" i="5" a="1"/>
  <c r="FB71" i="5" s="1"/>
  <c r="FA71" i="5" a="1"/>
  <c r="FA71" i="5" s="1"/>
  <c r="EZ71" i="5" a="1"/>
  <c r="EZ71" i="5" s="1"/>
  <c r="EY71" i="5" a="1"/>
  <c r="EY71" i="5" s="1"/>
  <c r="EX71" i="5" a="1"/>
  <c r="EX71" i="5" s="1"/>
  <c r="EW71" i="5" a="1"/>
  <c r="EW71" i="5" s="1"/>
  <c r="EV71" i="5" a="1"/>
  <c r="EV71" i="5" s="1"/>
  <c r="EU71" i="5" a="1"/>
  <c r="EU71" i="5" s="1"/>
  <c r="ET71" i="5" a="1"/>
  <c r="ET71" i="5" s="1"/>
  <c r="ES71" i="5" a="1"/>
  <c r="ES71" i="5" s="1"/>
  <c r="ER71" i="5" a="1"/>
  <c r="ER71" i="5" s="1"/>
  <c r="EQ71" i="5" a="1"/>
  <c r="EQ71" i="5" s="1"/>
  <c r="EP71" i="5" a="1"/>
  <c r="EP71" i="5" s="1"/>
  <c r="EO71" i="5" a="1"/>
  <c r="EO71" i="5" s="1"/>
  <c r="EN71" i="5" a="1"/>
  <c r="EN71" i="5" s="1"/>
  <c r="EM71" i="5" a="1"/>
  <c r="EM71" i="5" s="1"/>
  <c r="EL71" i="5" a="1"/>
  <c r="EL71" i="5" s="1"/>
  <c r="EK71" i="5" a="1"/>
  <c r="EK71" i="5" s="1"/>
  <c r="EJ71" i="5" a="1"/>
  <c r="EJ71" i="5" s="1"/>
  <c r="EI71" i="5" a="1"/>
  <c r="EI71" i="5" s="1"/>
  <c r="EH71" i="5" a="1"/>
  <c r="EH71" i="5" s="1"/>
  <c r="EG71" i="5" a="1"/>
  <c r="EG71" i="5" s="1"/>
  <c r="EF71" i="5" a="1"/>
  <c r="EF71" i="5" s="1"/>
  <c r="EE71" i="5" a="1"/>
  <c r="EE71" i="5" s="1"/>
  <c r="ED71" i="5" a="1"/>
  <c r="ED71" i="5" s="1"/>
  <c r="EC71" i="5" a="1"/>
  <c r="EC71" i="5" s="1"/>
  <c r="EB71" i="5" a="1"/>
  <c r="EB71" i="5" s="1"/>
  <c r="EA71" i="5" a="1"/>
  <c r="EA71" i="5" s="1"/>
  <c r="DZ71" i="5" a="1"/>
  <c r="DZ71" i="5" s="1"/>
  <c r="DY71" i="5" a="1"/>
  <c r="DY71" i="5" s="1"/>
  <c r="DX71" i="5" a="1"/>
  <c r="DX71" i="5" s="1"/>
  <c r="DW71" i="5" a="1"/>
  <c r="DW71" i="5" s="1"/>
  <c r="DV71" i="5" a="1"/>
  <c r="DV71" i="5" s="1"/>
  <c r="DU71" i="5" a="1"/>
  <c r="DU71" i="5" s="1"/>
  <c r="DT71" i="5" a="1"/>
  <c r="DT71" i="5" s="1"/>
  <c r="DS71" i="5" a="1"/>
  <c r="DS71" i="5" s="1"/>
  <c r="DR71" i="5" a="1"/>
  <c r="DR71" i="5" s="1"/>
  <c r="DQ71" i="5" a="1"/>
  <c r="DQ71" i="5" s="1"/>
  <c r="DP71" i="5" a="1"/>
  <c r="DP71" i="5" s="1"/>
  <c r="DO71" i="5" a="1"/>
  <c r="DO71" i="5" s="1"/>
  <c r="DN71" i="5" a="1"/>
  <c r="DN71" i="5" s="1"/>
  <c r="DM71" i="5" a="1"/>
  <c r="DM71" i="5" s="1"/>
  <c r="DL71" i="5" a="1"/>
  <c r="DL71" i="5" s="1"/>
  <c r="DK71" i="5" a="1"/>
  <c r="DK71" i="5" s="1"/>
  <c r="DJ71" i="5" a="1"/>
  <c r="DJ71" i="5" s="1"/>
  <c r="DI71" i="5" a="1"/>
  <c r="DI71" i="5" s="1"/>
  <c r="DH71" i="5" a="1"/>
  <c r="DH71" i="5" s="1"/>
  <c r="DG71" i="5" a="1"/>
  <c r="DG71" i="5" s="1"/>
  <c r="DF71" i="5" a="1"/>
  <c r="DF71" i="5" s="1"/>
  <c r="DE71" i="5" a="1"/>
  <c r="DE71" i="5" s="1"/>
  <c r="DD71" i="5" a="1"/>
  <c r="DD71" i="5" s="1"/>
  <c r="DC71" i="5" a="1"/>
  <c r="DC71" i="5" s="1"/>
  <c r="DB71" i="5" a="1"/>
  <c r="DB71" i="5" s="1"/>
  <c r="DA71" i="5" a="1"/>
  <c r="DA71" i="5" s="1"/>
  <c r="CZ71" i="5" a="1"/>
  <c r="CZ71" i="5" s="1"/>
  <c r="CY71" i="5" a="1"/>
  <c r="CY71" i="5" s="1"/>
  <c r="CX71" i="5" a="1"/>
  <c r="CX71" i="5" s="1"/>
  <c r="CW71" i="5" a="1"/>
  <c r="CW71" i="5" s="1"/>
  <c r="CV71" i="5" a="1"/>
  <c r="CV71" i="5" s="1"/>
  <c r="CU71" i="5" a="1"/>
  <c r="CU71" i="5" s="1"/>
  <c r="CT71" i="5" a="1"/>
  <c r="CT71" i="5" s="1"/>
  <c r="CS71" i="5" a="1"/>
  <c r="CS71" i="5" s="1"/>
  <c r="CR71" i="5" a="1"/>
  <c r="CR71" i="5" s="1"/>
  <c r="CQ71" i="5" a="1"/>
  <c r="CQ71" i="5" s="1"/>
  <c r="CP71" i="5" a="1"/>
  <c r="CP71" i="5" s="1"/>
  <c r="CO71" i="5" a="1"/>
  <c r="CO71" i="5" s="1"/>
  <c r="CN71" i="5" a="1"/>
  <c r="CN71" i="5" s="1"/>
  <c r="CM71" i="5" a="1"/>
  <c r="CM71" i="5" s="1"/>
  <c r="CL71" i="5" a="1"/>
  <c r="CL71" i="5" s="1"/>
  <c r="CK71" i="5" a="1"/>
  <c r="CK71" i="5" s="1"/>
  <c r="CJ71" i="5" a="1"/>
  <c r="CJ71" i="5" s="1"/>
  <c r="CI71" i="5" a="1"/>
  <c r="CI71" i="5" s="1"/>
  <c r="CH71" i="5" a="1"/>
  <c r="CH71" i="5" s="1"/>
  <c r="CG71" i="5" a="1"/>
  <c r="CG71" i="5" s="1"/>
  <c r="CF71" i="5" a="1"/>
  <c r="CF71" i="5" s="1"/>
  <c r="CE71" i="5" a="1"/>
  <c r="CE71" i="5" s="1"/>
  <c r="CD71" i="5" a="1"/>
  <c r="CD71" i="5" s="1"/>
  <c r="CC71" i="5" a="1"/>
  <c r="CC71" i="5" s="1"/>
  <c r="CB71" i="5" a="1"/>
  <c r="CB71" i="5" s="1"/>
  <c r="CA71" i="5" a="1"/>
  <c r="CA71" i="5" s="1"/>
  <c r="BZ71" i="5" a="1"/>
  <c r="BZ71" i="5" s="1"/>
  <c r="BY71" i="5" a="1"/>
  <c r="BY71" i="5" s="1"/>
  <c r="BX71" i="5" a="1"/>
  <c r="BX71" i="5" s="1"/>
  <c r="BW71" i="5" a="1"/>
  <c r="BW71" i="5" s="1"/>
  <c r="BV71" i="5" a="1"/>
  <c r="BV71" i="5" s="1"/>
  <c r="BU71" i="5" a="1"/>
  <c r="BU71" i="5" s="1"/>
  <c r="BT71" i="5" a="1"/>
  <c r="BT71" i="5" s="1"/>
  <c r="BS71" i="5" a="1"/>
  <c r="BS71" i="5" s="1"/>
  <c r="BR71" i="5" a="1"/>
  <c r="BR71" i="5" s="1"/>
  <c r="BQ71" i="5" a="1"/>
  <c r="BQ71" i="5" s="1"/>
  <c r="BP71" i="5" a="1"/>
  <c r="BP71" i="5" s="1"/>
  <c r="BO71" i="5" a="1"/>
  <c r="BO71" i="5" s="1"/>
  <c r="BN71" i="5" a="1"/>
  <c r="BN71" i="5" s="1"/>
  <c r="BM71" i="5" a="1"/>
  <c r="BM71" i="5" s="1"/>
  <c r="BL71" i="5" a="1"/>
  <c r="BL71" i="5" s="1"/>
  <c r="BK71" i="5" a="1"/>
  <c r="BK71" i="5" s="1"/>
  <c r="BJ71" i="5" a="1"/>
  <c r="BJ71" i="5" s="1"/>
  <c r="BI71" i="5" a="1"/>
  <c r="BI71" i="5" s="1"/>
  <c r="BH71" i="5" a="1"/>
  <c r="BH71" i="5" s="1"/>
  <c r="BG71" i="5" a="1"/>
  <c r="BG71" i="5" s="1"/>
  <c r="BF71" i="5" a="1"/>
  <c r="BF71" i="5" s="1"/>
  <c r="BE71" i="5" a="1"/>
  <c r="BE71" i="5" s="1"/>
  <c r="BD71" i="5" a="1"/>
  <c r="BD71" i="5" s="1"/>
  <c r="BC71" i="5" a="1"/>
  <c r="BC71" i="5" s="1"/>
  <c r="BB71" i="5" a="1"/>
  <c r="BB71" i="5" s="1"/>
  <c r="BA71" i="5" a="1"/>
  <c r="BA71" i="5" s="1"/>
  <c r="AZ71" i="5" a="1"/>
  <c r="AZ71" i="5" s="1"/>
  <c r="AY71" i="5" a="1"/>
  <c r="AY71" i="5" s="1"/>
  <c r="AX71" i="5" a="1"/>
  <c r="AX71" i="5" s="1"/>
  <c r="AW71" i="5" a="1"/>
  <c r="AW71" i="5" s="1"/>
  <c r="AV71" i="5" a="1"/>
  <c r="AV71" i="5" s="1"/>
  <c r="AU71" i="5" a="1"/>
  <c r="AU71" i="5" s="1"/>
  <c r="AT71" i="5" a="1"/>
  <c r="AT71" i="5" s="1"/>
  <c r="AQ71" i="5"/>
  <c r="AM71" i="5"/>
  <c r="AF71" i="5" s="1"/>
  <c r="AA71" i="5"/>
  <c r="Y71" i="5"/>
  <c r="V71" i="5"/>
  <c r="Q71" i="5"/>
  <c r="N71" i="5"/>
  <c r="K71" i="5"/>
  <c r="F71" i="5"/>
  <c r="IK70" i="5" a="1"/>
  <c r="IK70" i="5" s="1"/>
  <c r="IJ70" i="5"/>
  <c r="IJ70" i="5" a="1"/>
  <c r="II70" i="5" a="1"/>
  <c r="II70" i="5" s="1"/>
  <c r="IH70" i="5" a="1"/>
  <c r="IH70" i="5" s="1"/>
  <c r="IG70" i="5" a="1"/>
  <c r="IG70" i="5" s="1"/>
  <c r="IF70" i="5" a="1"/>
  <c r="IF70" i="5" s="1"/>
  <c r="IE70" i="5" a="1"/>
  <c r="IE70" i="5" s="1"/>
  <c r="ID70" i="5" a="1"/>
  <c r="ID70" i="5" s="1"/>
  <c r="IC70" i="5" a="1"/>
  <c r="IC70" i="5" s="1"/>
  <c r="IB70" i="5" a="1"/>
  <c r="IB70" i="5" s="1"/>
  <c r="IA70" i="5" a="1"/>
  <c r="IA70" i="5" s="1"/>
  <c r="HZ70" i="5" a="1"/>
  <c r="HZ70" i="5" s="1"/>
  <c r="HY70" i="5" a="1"/>
  <c r="HY70" i="5" s="1"/>
  <c r="HX70" i="5" a="1"/>
  <c r="HX70" i="5" s="1"/>
  <c r="HW70" i="5" a="1"/>
  <c r="HW70" i="5" s="1"/>
  <c r="HV70" i="5" a="1"/>
  <c r="HV70" i="5" s="1"/>
  <c r="HU70" i="5" a="1"/>
  <c r="HU70" i="5" s="1"/>
  <c r="HT70" i="5" a="1"/>
  <c r="HT70" i="5" s="1"/>
  <c r="HS70" i="5" a="1"/>
  <c r="HS70" i="5" s="1"/>
  <c r="HR70" i="5" a="1"/>
  <c r="HR70" i="5" s="1"/>
  <c r="HQ70" i="5" a="1"/>
  <c r="HQ70" i="5" s="1"/>
  <c r="HP70" i="5" a="1"/>
  <c r="HP70" i="5" s="1"/>
  <c r="HO70" i="5" a="1"/>
  <c r="HO70" i="5" s="1"/>
  <c r="HN70" i="5" a="1"/>
  <c r="HN70" i="5" s="1"/>
  <c r="HM70" i="5" a="1"/>
  <c r="HM70" i="5" s="1"/>
  <c r="HL70" i="5"/>
  <c r="HL70" i="5" a="1"/>
  <c r="HK70" i="5" a="1"/>
  <c r="HK70" i="5" s="1"/>
  <c r="HJ70" i="5" a="1"/>
  <c r="HJ70" i="5" s="1"/>
  <c r="HI70" i="5" a="1"/>
  <c r="HI70" i="5" s="1"/>
  <c r="HH70" i="5" a="1"/>
  <c r="HH70" i="5" s="1"/>
  <c r="HG70" i="5" a="1"/>
  <c r="HG70" i="5" s="1"/>
  <c r="HF70" i="5" a="1"/>
  <c r="HF70" i="5" s="1"/>
  <c r="HE70" i="5" a="1"/>
  <c r="HE70" i="5" s="1"/>
  <c r="HD70" i="5"/>
  <c r="HD70" i="5" a="1"/>
  <c r="HC70" i="5" a="1"/>
  <c r="HC70" i="5" s="1"/>
  <c r="HB70" i="5" a="1"/>
  <c r="HB70" i="5" s="1"/>
  <c r="HA70" i="5" a="1"/>
  <c r="HA70" i="5" s="1"/>
  <c r="GZ70" i="5" a="1"/>
  <c r="GZ70" i="5" s="1"/>
  <c r="GY70" i="5" a="1"/>
  <c r="GY70" i="5" s="1"/>
  <c r="GX70" i="5" a="1"/>
  <c r="GX70" i="5" s="1"/>
  <c r="GW70" i="5" a="1"/>
  <c r="GW70" i="5" s="1"/>
  <c r="GV70" i="5" a="1"/>
  <c r="GV70" i="5" s="1"/>
  <c r="GU70" i="5" a="1"/>
  <c r="GU70" i="5" s="1"/>
  <c r="GT70" i="5" a="1"/>
  <c r="GT70" i="5" s="1"/>
  <c r="GS70" i="5" a="1"/>
  <c r="GS70" i="5" s="1"/>
  <c r="GR70" i="5" a="1"/>
  <c r="GR70" i="5" s="1"/>
  <c r="GQ70" i="5" a="1"/>
  <c r="GQ70" i="5" s="1"/>
  <c r="GP70" i="5" a="1"/>
  <c r="GP70" i="5" s="1"/>
  <c r="GO70" i="5" a="1"/>
  <c r="GO70" i="5" s="1"/>
  <c r="GN70" i="5" a="1"/>
  <c r="GN70" i="5" s="1"/>
  <c r="GM70" i="5" a="1"/>
  <c r="GM70" i="5" s="1"/>
  <c r="GL70" i="5" a="1"/>
  <c r="GL70" i="5" s="1"/>
  <c r="GK70" i="5" a="1"/>
  <c r="GK70" i="5" s="1"/>
  <c r="GJ70" i="5" a="1"/>
  <c r="GJ70" i="5" s="1"/>
  <c r="GI70" i="5" a="1"/>
  <c r="GI70" i="5" s="1"/>
  <c r="GH70" i="5" a="1"/>
  <c r="GH70" i="5" s="1"/>
  <c r="GG70" i="5" a="1"/>
  <c r="GG70" i="5" s="1"/>
  <c r="GF70" i="5"/>
  <c r="GF70" i="5" a="1"/>
  <c r="GE70" i="5" a="1"/>
  <c r="GE70" i="5" s="1"/>
  <c r="GD70" i="5" a="1"/>
  <c r="GD70" i="5" s="1"/>
  <c r="GC70" i="5" a="1"/>
  <c r="GC70" i="5" s="1"/>
  <c r="GB70" i="5" a="1"/>
  <c r="GB70" i="5" s="1"/>
  <c r="GA70" i="5" a="1"/>
  <c r="GA70" i="5" s="1"/>
  <c r="FZ70" i="5" a="1"/>
  <c r="FZ70" i="5" s="1"/>
  <c r="FY70" i="5" a="1"/>
  <c r="FY70" i="5" s="1"/>
  <c r="FX70" i="5"/>
  <c r="FX70" i="5" a="1"/>
  <c r="FW70" i="5" a="1"/>
  <c r="FW70" i="5" s="1"/>
  <c r="FV70" i="5" a="1"/>
  <c r="FV70" i="5" s="1"/>
  <c r="FU70" i="5" a="1"/>
  <c r="FU70" i="5" s="1"/>
  <c r="FT70" i="5" a="1"/>
  <c r="FT70" i="5" s="1"/>
  <c r="FS70" i="5" a="1"/>
  <c r="FS70" i="5" s="1"/>
  <c r="FR70" i="5" a="1"/>
  <c r="FR70" i="5" s="1"/>
  <c r="FQ70" i="5" a="1"/>
  <c r="FQ70" i="5" s="1"/>
  <c r="FP70" i="5" a="1"/>
  <c r="FP70" i="5" s="1"/>
  <c r="FO70" i="5" a="1"/>
  <c r="FO70" i="5" s="1"/>
  <c r="FN70" i="5" a="1"/>
  <c r="FN70" i="5" s="1"/>
  <c r="FM70" i="5" a="1"/>
  <c r="FM70" i="5" s="1"/>
  <c r="FL70" i="5" a="1"/>
  <c r="FL70" i="5" s="1"/>
  <c r="FK70" i="5" a="1"/>
  <c r="FK70" i="5" s="1"/>
  <c r="FJ70" i="5" a="1"/>
  <c r="FJ70" i="5" s="1"/>
  <c r="FI70" i="5" a="1"/>
  <c r="FI70" i="5" s="1"/>
  <c r="FH70" i="5" a="1"/>
  <c r="FH70" i="5" s="1"/>
  <c r="FG70" i="5" a="1"/>
  <c r="FG70" i="5" s="1"/>
  <c r="FF70" i="5" a="1"/>
  <c r="FF70" i="5" s="1"/>
  <c r="FE70" i="5" a="1"/>
  <c r="FE70" i="5" s="1"/>
  <c r="FD70" i="5" a="1"/>
  <c r="FD70" i="5" s="1"/>
  <c r="FC70" i="5" a="1"/>
  <c r="FC70" i="5" s="1"/>
  <c r="FB70" i="5" a="1"/>
  <c r="FB70" i="5" s="1"/>
  <c r="FA70" i="5" a="1"/>
  <c r="FA70" i="5" s="1"/>
  <c r="EZ70" i="5"/>
  <c r="EZ70" i="5" a="1"/>
  <c r="EY70" i="5" a="1"/>
  <c r="EY70" i="5" s="1"/>
  <c r="EX70" i="5" a="1"/>
  <c r="EX70" i="5" s="1"/>
  <c r="EW70" i="5" a="1"/>
  <c r="EW70" i="5" s="1"/>
  <c r="EV70" i="5" a="1"/>
  <c r="EV70" i="5" s="1"/>
  <c r="EU70" i="5" a="1"/>
  <c r="EU70" i="5" s="1"/>
  <c r="ET70" i="5" a="1"/>
  <c r="ET70" i="5" s="1"/>
  <c r="ES70" i="5" a="1"/>
  <c r="ES70" i="5" s="1"/>
  <c r="ER70" i="5"/>
  <c r="ER70" i="5" a="1"/>
  <c r="EQ70" i="5" a="1"/>
  <c r="EQ70" i="5" s="1"/>
  <c r="EP70" i="5" a="1"/>
  <c r="EP70" i="5" s="1"/>
  <c r="EO70" i="5" a="1"/>
  <c r="EO70" i="5" s="1"/>
  <c r="EN70" i="5" a="1"/>
  <c r="EN70" i="5" s="1"/>
  <c r="EM70" i="5" a="1"/>
  <c r="EM70" i="5" s="1"/>
  <c r="EL70" i="5" a="1"/>
  <c r="EL70" i="5" s="1"/>
  <c r="EK70" i="5" a="1"/>
  <c r="EK70" i="5" s="1"/>
  <c r="EJ70" i="5" a="1"/>
  <c r="EJ70" i="5" s="1"/>
  <c r="EI70" i="5" a="1"/>
  <c r="EI70" i="5" s="1"/>
  <c r="EH70" i="5" a="1"/>
  <c r="EH70" i="5" s="1"/>
  <c r="EG70" i="5" a="1"/>
  <c r="EG70" i="5" s="1"/>
  <c r="EF70" i="5" a="1"/>
  <c r="EF70" i="5" s="1"/>
  <c r="EE70" i="5" a="1"/>
  <c r="EE70" i="5" s="1"/>
  <c r="ED70" i="5" a="1"/>
  <c r="ED70" i="5" s="1"/>
  <c r="EC70" i="5" a="1"/>
  <c r="EC70" i="5" s="1"/>
  <c r="EB70" i="5" a="1"/>
  <c r="EB70" i="5" s="1"/>
  <c r="EA70" i="5" a="1"/>
  <c r="EA70" i="5" s="1"/>
  <c r="DZ70" i="5" a="1"/>
  <c r="DZ70" i="5" s="1"/>
  <c r="DY70" i="5" a="1"/>
  <c r="DY70" i="5" s="1"/>
  <c r="DX70" i="5" a="1"/>
  <c r="DX70" i="5" s="1"/>
  <c r="DW70" i="5" a="1"/>
  <c r="DW70" i="5" s="1"/>
  <c r="DV70" i="5" a="1"/>
  <c r="DV70" i="5" s="1"/>
  <c r="DU70" i="5" a="1"/>
  <c r="DU70" i="5" s="1"/>
  <c r="DT70" i="5"/>
  <c r="DT70" i="5" a="1"/>
  <c r="DS70" i="5" a="1"/>
  <c r="DS70" i="5" s="1"/>
  <c r="DR70" i="5" a="1"/>
  <c r="DR70" i="5" s="1"/>
  <c r="DQ70" i="5" a="1"/>
  <c r="DQ70" i="5" s="1"/>
  <c r="DP70" i="5" a="1"/>
  <c r="DP70" i="5" s="1"/>
  <c r="DO70" i="5" a="1"/>
  <c r="DO70" i="5" s="1"/>
  <c r="DN70" i="5" a="1"/>
  <c r="DN70" i="5" s="1"/>
  <c r="DM70" i="5" a="1"/>
  <c r="DM70" i="5" s="1"/>
  <c r="DL70" i="5"/>
  <c r="DL70" i="5" a="1"/>
  <c r="DK70" i="5" a="1"/>
  <c r="DK70" i="5" s="1"/>
  <c r="DJ70" i="5" a="1"/>
  <c r="DJ70" i="5" s="1"/>
  <c r="DI70" i="5" a="1"/>
  <c r="DI70" i="5" s="1"/>
  <c r="DH70" i="5" a="1"/>
  <c r="DH70" i="5" s="1"/>
  <c r="DG70" i="5" a="1"/>
  <c r="DG70" i="5" s="1"/>
  <c r="DF70" i="5" a="1"/>
  <c r="DF70" i="5" s="1"/>
  <c r="DE70" i="5" a="1"/>
  <c r="DE70" i="5" s="1"/>
  <c r="DD70" i="5" a="1"/>
  <c r="DD70" i="5" s="1"/>
  <c r="DC70" i="5" a="1"/>
  <c r="DC70" i="5" s="1"/>
  <c r="DB70" i="5" a="1"/>
  <c r="DB70" i="5" s="1"/>
  <c r="DA70" i="5" a="1"/>
  <c r="DA70" i="5" s="1"/>
  <c r="CZ70" i="5" a="1"/>
  <c r="CZ70" i="5" s="1"/>
  <c r="CY70" i="5" a="1"/>
  <c r="CY70" i="5" s="1"/>
  <c r="CX70" i="5" a="1"/>
  <c r="CX70" i="5" s="1"/>
  <c r="CW70" i="5" a="1"/>
  <c r="CW70" i="5" s="1"/>
  <c r="CV70" i="5" a="1"/>
  <c r="CV70" i="5" s="1"/>
  <c r="CU70" i="5" a="1"/>
  <c r="CU70" i="5" s="1"/>
  <c r="CT70" i="5" a="1"/>
  <c r="CT70" i="5" s="1"/>
  <c r="CS70" i="5" a="1"/>
  <c r="CS70" i="5" s="1"/>
  <c r="CR70" i="5" a="1"/>
  <c r="CR70" i="5" s="1"/>
  <c r="CQ70" i="5" a="1"/>
  <c r="CQ70" i="5" s="1"/>
  <c r="CP70" i="5" a="1"/>
  <c r="CP70" i="5" s="1"/>
  <c r="CO70" i="5" a="1"/>
  <c r="CO70" i="5" s="1"/>
  <c r="CN70" i="5"/>
  <c r="CN70" i="5" a="1"/>
  <c r="CM70" i="5" a="1"/>
  <c r="CM70" i="5" s="1"/>
  <c r="CL70" i="5" a="1"/>
  <c r="CL70" i="5" s="1"/>
  <c r="CK70" i="5" a="1"/>
  <c r="CK70" i="5" s="1"/>
  <c r="CJ70" i="5" a="1"/>
  <c r="CJ70" i="5" s="1"/>
  <c r="CI70" i="5" a="1"/>
  <c r="CI70" i="5" s="1"/>
  <c r="CH70" i="5" a="1"/>
  <c r="CH70" i="5" s="1"/>
  <c r="CG70" i="5" a="1"/>
  <c r="CG70" i="5" s="1"/>
  <c r="CF70" i="5"/>
  <c r="CF70" i="5" a="1"/>
  <c r="CE70" i="5" a="1"/>
  <c r="CE70" i="5" s="1"/>
  <c r="CD70" i="5" a="1"/>
  <c r="CD70" i="5" s="1"/>
  <c r="CC70" i="5" a="1"/>
  <c r="CC70" i="5" s="1"/>
  <c r="CB70" i="5" a="1"/>
  <c r="CB70" i="5" s="1"/>
  <c r="CA70" i="5" a="1"/>
  <c r="CA70" i="5" s="1"/>
  <c r="BZ70" i="5" a="1"/>
  <c r="BZ70" i="5" s="1"/>
  <c r="BY70" i="5" a="1"/>
  <c r="BY70" i="5" s="1"/>
  <c r="BX70" i="5" a="1"/>
  <c r="BX70" i="5" s="1"/>
  <c r="BW70" i="5" a="1"/>
  <c r="BW70" i="5" s="1"/>
  <c r="BV70" i="5" a="1"/>
  <c r="BV70" i="5" s="1"/>
  <c r="BU70" i="5" a="1"/>
  <c r="BU70" i="5" s="1"/>
  <c r="BT70" i="5" a="1"/>
  <c r="BT70" i="5" s="1"/>
  <c r="BS70" i="5" a="1"/>
  <c r="BS70" i="5" s="1"/>
  <c r="BR70" i="5" a="1"/>
  <c r="BR70" i="5" s="1"/>
  <c r="BQ70" i="5" a="1"/>
  <c r="BQ70" i="5" s="1"/>
  <c r="BP70" i="5" a="1"/>
  <c r="BP70" i="5" s="1"/>
  <c r="BO70" i="5" a="1"/>
  <c r="BO70" i="5" s="1"/>
  <c r="BN70" i="5" a="1"/>
  <c r="BN70" i="5" s="1"/>
  <c r="BM70" i="5" a="1"/>
  <c r="BM70" i="5" s="1"/>
  <c r="BL70" i="5" a="1"/>
  <c r="BL70" i="5" s="1"/>
  <c r="BK70" i="5" a="1"/>
  <c r="BK70" i="5" s="1"/>
  <c r="BJ70" i="5" a="1"/>
  <c r="BJ70" i="5" s="1"/>
  <c r="BI70" i="5" a="1"/>
  <c r="BI70" i="5" s="1"/>
  <c r="BH70" i="5"/>
  <c r="BH70" i="5" a="1"/>
  <c r="BG70" i="5" a="1"/>
  <c r="BG70" i="5" s="1"/>
  <c r="BF70" i="5" a="1"/>
  <c r="BF70" i="5" s="1"/>
  <c r="BE70" i="5" a="1"/>
  <c r="BE70" i="5" s="1"/>
  <c r="BD70" i="5" a="1"/>
  <c r="BD70" i="5" s="1"/>
  <c r="BC70" i="5" a="1"/>
  <c r="BC70" i="5" s="1"/>
  <c r="BB70" i="5" a="1"/>
  <c r="BB70" i="5" s="1"/>
  <c r="BA70" i="5" a="1"/>
  <c r="BA70" i="5" s="1"/>
  <c r="AZ70" i="5"/>
  <c r="AZ70" i="5" a="1"/>
  <c r="AY70" i="5" a="1"/>
  <c r="AY70" i="5" s="1"/>
  <c r="AX70" i="5" a="1"/>
  <c r="AX70" i="5" s="1"/>
  <c r="AW70" i="5" a="1"/>
  <c r="AW70" i="5" s="1"/>
  <c r="AV70" i="5" a="1"/>
  <c r="AV70" i="5" s="1"/>
  <c r="AU70" i="5" a="1"/>
  <c r="AU70" i="5" s="1"/>
  <c r="AT70" i="5" a="1"/>
  <c r="AT70" i="5" s="1"/>
  <c r="AN70" i="5"/>
  <c r="AM70" i="5"/>
  <c r="AQ70" i="5" s="1"/>
  <c r="AF70" i="5"/>
  <c r="AD70" i="5"/>
  <c r="AC70" i="5"/>
  <c r="AB70" i="5"/>
  <c r="Z70" i="5"/>
  <c r="Y70" i="5"/>
  <c r="X70" i="5"/>
  <c r="V70" i="5"/>
  <c r="U70" i="5"/>
  <c r="T70" i="5"/>
  <c r="R70" i="5"/>
  <c r="Q70" i="5"/>
  <c r="P70" i="5"/>
  <c r="N70" i="5"/>
  <c r="M70" i="5"/>
  <c r="L70" i="5"/>
  <c r="J70" i="5"/>
  <c r="I70" i="5"/>
  <c r="H70" i="5"/>
  <c r="F70" i="5"/>
  <c r="IK69" i="5" a="1"/>
  <c r="IK69" i="5" s="1"/>
  <c r="IJ69" i="5" a="1"/>
  <c r="IJ69" i="5" s="1"/>
  <c r="II69" i="5" a="1"/>
  <c r="II69" i="5" s="1"/>
  <c r="IH69" i="5" a="1"/>
  <c r="IH69" i="5" s="1"/>
  <c r="IG69" i="5" a="1"/>
  <c r="IG69" i="5" s="1"/>
  <c r="IF69" i="5" a="1"/>
  <c r="IF69" i="5" s="1"/>
  <c r="IE69" i="5"/>
  <c r="IE69" i="5" a="1"/>
  <c r="ID69" i="5" a="1"/>
  <c r="ID69" i="5" s="1"/>
  <c r="IC69" i="5" a="1"/>
  <c r="IC69" i="5" s="1"/>
  <c r="IB69" i="5" a="1"/>
  <c r="IB69" i="5" s="1"/>
  <c r="IA69" i="5" a="1"/>
  <c r="IA69" i="5" s="1"/>
  <c r="HZ69" i="5" a="1"/>
  <c r="HZ69" i="5" s="1"/>
  <c r="HY69" i="5" a="1"/>
  <c r="HY69" i="5" s="1"/>
  <c r="HX69" i="5" a="1"/>
  <c r="HX69" i="5" s="1"/>
  <c r="HW69" i="5" a="1"/>
  <c r="HW69" i="5" s="1"/>
  <c r="HV69" i="5" a="1"/>
  <c r="HV69" i="5" s="1"/>
  <c r="HU69" i="5" a="1"/>
  <c r="HU69" i="5" s="1"/>
  <c r="HT69" i="5" a="1"/>
  <c r="HT69" i="5" s="1"/>
  <c r="HS69" i="5" a="1"/>
  <c r="HS69" i="5" s="1"/>
  <c r="HR69" i="5" a="1"/>
  <c r="HR69" i="5" s="1"/>
  <c r="HQ69" i="5" a="1"/>
  <c r="HQ69" i="5" s="1"/>
  <c r="HP69" i="5" a="1"/>
  <c r="HP69" i="5" s="1"/>
  <c r="HO69" i="5" a="1"/>
  <c r="HO69" i="5" s="1"/>
  <c r="HN69" i="5" a="1"/>
  <c r="HN69" i="5" s="1"/>
  <c r="HM69" i="5" a="1"/>
  <c r="HM69" i="5" s="1"/>
  <c r="HL69" i="5" a="1"/>
  <c r="HL69" i="5" s="1"/>
  <c r="HK69" i="5" a="1"/>
  <c r="HK69" i="5" s="1"/>
  <c r="HJ69" i="5" a="1"/>
  <c r="HJ69" i="5" s="1"/>
  <c r="HI69" i="5" a="1"/>
  <c r="HI69" i="5" s="1"/>
  <c r="HH69" i="5" a="1"/>
  <c r="HH69" i="5" s="1"/>
  <c r="HG69" i="5"/>
  <c r="HG69" i="5" a="1"/>
  <c r="HF69" i="5" a="1"/>
  <c r="HF69" i="5" s="1"/>
  <c r="HE69" i="5" a="1"/>
  <c r="HE69" i="5" s="1"/>
  <c r="HD69" i="5" a="1"/>
  <c r="HD69" i="5" s="1"/>
  <c r="HC69" i="5" a="1"/>
  <c r="HC69" i="5" s="1"/>
  <c r="HB69" i="5" a="1"/>
  <c r="HB69" i="5" s="1"/>
  <c r="HA69" i="5" a="1"/>
  <c r="HA69" i="5" s="1"/>
  <c r="GZ69" i="5" a="1"/>
  <c r="GZ69" i="5" s="1"/>
  <c r="GY69" i="5"/>
  <c r="GY69" i="5" a="1"/>
  <c r="GX69" i="5" a="1"/>
  <c r="GX69" i="5" s="1"/>
  <c r="GW69" i="5" a="1"/>
  <c r="GW69" i="5" s="1"/>
  <c r="GV69" i="5" a="1"/>
  <c r="GV69" i="5" s="1"/>
  <c r="GU69" i="5" a="1"/>
  <c r="GU69" i="5" s="1"/>
  <c r="GT69" i="5" a="1"/>
  <c r="GT69" i="5" s="1"/>
  <c r="GS69" i="5" a="1"/>
  <c r="GS69" i="5" s="1"/>
  <c r="GR69" i="5" a="1"/>
  <c r="GR69" i="5" s="1"/>
  <c r="GQ69" i="5" a="1"/>
  <c r="GQ69" i="5" s="1"/>
  <c r="GP69" i="5" a="1"/>
  <c r="GP69" i="5" s="1"/>
  <c r="GO69" i="5" a="1"/>
  <c r="GO69" i="5" s="1"/>
  <c r="GN69" i="5" a="1"/>
  <c r="GN69" i="5" s="1"/>
  <c r="GM69" i="5" a="1"/>
  <c r="GM69" i="5" s="1"/>
  <c r="GL69" i="5" a="1"/>
  <c r="GL69" i="5" s="1"/>
  <c r="GK69" i="5" a="1"/>
  <c r="GK69" i="5" s="1"/>
  <c r="GJ69" i="5" a="1"/>
  <c r="GJ69" i="5" s="1"/>
  <c r="GI69" i="5" a="1"/>
  <c r="GI69" i="5" s="1"/>
  <c r="GH69" i="5" a="1"/>
  <c r="GH69" i="5" s="1"/>
  <c r="GG69" i="5" a="1"/>
  <c r="GG69" i="5" s="1"/>
  <c r="GF69" i="5" a="1"/>
  <c r="GF69" i="5" s="1"/>
  <c r="GE69" i="5" a="1"/>
  <c r="GE69" i="5" s="1"/>
  <c r="GD69" i="5" a="1"/>
  <c r="GD69" i="5" s="1"/>
  <c r="GC69" i="5" a="1"/>
  <c r="GC69" i="5" s="1"/>
  <c r="GB69" i="5" a="1"/>
  <c r="GB69" i="5" s="1"/>
  <c r="GA69" i="5"/>
  <c r="GA69" i="5" a="1"/>
  <c r="FZ69" i="5" a="1"/>
  <c r="FZ69" i="5" s="1"/>
  <c r="FY69" i="5" a="1"/>
  <c r="FY69" i="5" s="1"/>
  <c r="FX69" i="5" a="1"/>
  <c r="FX69" i="5" s="1"/>
  <c r="FW69" i="5" a="1"/>
  <c r="FW69" i="5" s="1"/>
  <c r="FV69" i="5" a="1"/>
  <c r="FV69" i="5" s="1"/>
  <c r="FU69" i="5" a="1"/>
  <c r="FU69" i="5" s="1"/>
  <c r="FT69" i="5" a="1"/>
  <c r="FT69" i="5" s="1"/>
  <c r="FS69" i="5"/>
  <c r="FS69" i="5" a="1"/>
  <c r="FR69" i="5" a="1"/>
  <c r="FR69" i="5" s="1"/>
  <c r="FQ69" i="5" a="1"/>
  <c r="FQ69" i="5" s="1"/>
  <c r="FP69" i="5" a="1"/>
  <c r="FP69" i="5" s="1"/>
  <c r="FO69" i="5" a="1"/>
  <c r="FO69" i="5" s="1"/>
  <c r="FN69" i="5" a="1"/>
  <c r="FN69" i="5" s="1"/>
  <c r="FM69" i="5" a="1"/>
  <c r="FM69" i="5" s="1"/>
  <c r="FL69" i="5" a="1"/>
  <c r="FL69" i="5" s="1"/>
  <c r="FK69" i="5" a="1"/>
  <c r="FK69" i="5" s="1"/>
  <c r="FJ69" i="5" a="1"/>
  <c r="FJ69" i="5" s="1"/>
  <c r="FI69" i="5" a="1"/>
  <c r="FI69" i="5" s="1"/>
  <c r="FH69" i="5" a="1"/>
  <c r="FH69" i="5" s="1"/>
  <c r="FG69" i="5" a="1"/>
  <c r="FG69" i="5" s="1"/>
  <c r="FF69" i="5" a="1"/>
  <c r="FF69" i="5" s="1"/>
  <c r="FE69" i="5" a="1"/>
  <c r="FE69" i="5" s="1"/>
  <c r="FD69" i="5" a="1"/>
  <c r="FD69" i="5" s="1"/>
  <c r="FC69" i="5" a="1"/>
  <c r="FC69" i="5" s="1"/>
  <c r="FB69" i="5" a="1"/>
  <c r="FB69" i="5" s="1"/>
  <c r="FA69" i="5" a="1"/>
  <c r="FA69" i="5" s="1"/>
  <c r="EZ69" i="5" a="1"/>
  <c r="EZ69" i="5" s="1"/>
  <c r="EY69" i="5" a="1"/>
  <c r="EY69" i="5" s="1"/>
  <c r="EX69" i="5" a="1"/>
  <c r="EX69" i="5" s="1"/>
  <c r="EW69" i="5" a="1"/>
  <c r="EW69" i="5" s="1"/>
  <c r="EV69" i="5" a="1"/>
  <c r="EV69" i="5" s="1"/>
  <c r="EU69" i="5"/>
  <c r="EU69" i="5" a="1"/>
  <c r="ET69" i="5" a="1"/>
  <c r="ET69" i="5" s="1"/>
  <c r="ES69" i="5" a="1"/>
  <c r="ES69" i="5" s="1"/>
  <c r="ER69" i="5" a="1"/>
  <c r="ER69" i="5" s="1"/>
  <c r="EQ69" i="5" a="1"/>
  <c r="EQ69" i="5" s="1"/>
  <c r="EP69" i="5" a="1"/>
  <c r="EP69" i="5" s="1"/>
  <c r="EO69" i="5" a="1"/>
  <c r="EO69" i="5" s="1"/>
  <c r="EN69" i="5" a="1"/>
  <c r="EN69" i="5" s="1"/>
  <c r="EM69" i="5"/>
  <c r="EM69" i="5" a="1"/>
  <c r="EL69" i="5" a="1"/>
  <c r="EL69" i="5" s="1"/>
  <c r="EK69" i="5" a="1"/>
  <c r="EK69" i="5" s="1"/>
  <c r="EJ69" i="5" a="1"/>
  <c r="EJ69" i="5" s="1"/>
  <c r="EI69" i="5" a="1"/>
  <c r="EI69" i="5" s="1"/>
  <c r="EH69" i="5" a="1"/>
  <c r="EH69" i="5" s="1"/>
  <c r="EG69" i="5" a="1"/>
  <c r="EG69" i="5" s="1"/>
  <c r="EF69" i="5" a="1"/>
  <c r="EF69" i="5" s="1"/>
  <c r="EE69" i="5" a="1"/>
  <c r="EE69" i="5" s="1"/>
  <c r="ED69" i="5" a="1"/>
  <c r="ED69" i="5" s="1"/>
  <c r="EC69" i="5" a="1"/>
  <c r="EC69" i="5" s="1"/>
  <c r="EB69" i="5" a="1"/>
  <c r="EB69" i="5" s="1"/>
  <c r="EA69" i="5" a="1"/>
  <c r="EA69" i="5" s="1"/>
  <c r="DZ69" i="5" a="1"/>
  <c r="DZ69" i="5" s="1"/>
  <c r="DY69" i="5" a="1"/>
  <c r="DY69" i="5" s="1"/>
  <c r="DX69" i="5" a="1"/>
  <c r="DX69" i="5" s="1"/>
  <c r="DW69" i="5" a="1"/>
  <c r="DW69" i="5" s="1"/>
  <c r="DV69" i="5" a="1"/>
  <c r="DV69" i="5" s="1"/>
  <c r="DU69" i="5" a="1"/>
  <c r="DU69" i="5" s="1"/>
  <c r="DT69" i="5" a="1"/>
  <c r="DT69" i="5" s="1"/>
  <c r="DS69" i="5" a="1"/>
  <c r="DS69" i="5" s="1"/>
  <c r="DR69" i="5" a="1"/>
  <c r="DR69" i="5" s="1"/>
  <c r="DQ69" i="5" a="1"/>
  <c r="DQ69" i="5" s="1"/>
  <c r="DP69" i="5" a="1"/>
  <c r="DP69" i="5" s="1"/>
  <c r="DO69" i="5"/>
  <c r="DO69" i="5" a="1"/>
  <c r="DN69" i="5" a="1"/>
  <c r="DN69" i="5" s="1"/>
  <c r="DM69" i="5" a="1"/>
  <c r="DM69" i="5" s="1"/>
  <c r="DL69" i="5" a="1"/>
  <c r="DL69" i="5" s="1"/>
  <c r="DK69" i="5" a="1"/>
  <c r="DK69" i="5" s="1"/>
  <c r="DJ69" i="5" a="1"/>
  <c r="DJ69" i="5" s="1"/>
  <c r="DI69" i="5" a="1"/>
  <c r="DI69" i="5" s="1"/>
  <c r="DH69" i="5" a="1"/>
  <c r="DH69" i="5" s="1"/>
  <c r="DG69" i="5"/>
  <c r="DG69" i="5" a="1"/>
  <c r="DF69" i="5" a="1"/>
  <c r="DF69" i="5" s="1"/>
  <c r="DE69" i="5" a="1"/>
  <c r="DE69" i="5" s="1"/>
  <c r="DD69" i="5" a="1"/>
  <c r="DD69" i="5" s="1"/>
  <c r="DC69" i="5" a="1"/>
  <c r="DC69" i="5" s="1"/>
  <c r="DB69" i="5" a="1"/>
  <c r="DB69" i="5" s="1"/>
  <c r="DA69" i="5" a="1"/>
  <c r="DA69" i="5" s="1"/>
  <c r="CZ69" i="5" a="1"/>
  <c r="CZ69" i="5" s="1"/>
  <c r="CY69" i="5" a="1"/>
  <c r="CY69" i="5" s="1"/>
  <c r="CX69" i="5" a="1"/>
  <c r="CX69" i="5" s="1"/>
  <c r="CW69" i="5" a="1"/>
  <c r="CW69" i="5" s="1"/>
  <c r="CV69" i="5" a="1"/>
  <c r="CV69" i="5" s="1"/>
  <c r="CU69" i="5" a="1"/>
  <c r="CU69" i="5" s="1"/>
  <c r="CT69" i="5" a="1"/>
  <c r="CT69" i="5" s="1"/>
  <c r="CS69" i="5" a="1"/>
  <c r="CS69" i="5" s="1"/>
  <c r="CR69" i="5" a="1"/>
  <c r="CR69" i="5" s="1"/>
  <c r="CQ69" i="5" a="1"/>
  <c r="CQ69" i="5" s="1"/>
  <c r="CP69" i="5" a="1"/>
  <c r="CP69" i="5" s="1"/>
  <c r="CO69" i="5" a="1"/>
  <c r="CO69" i="5" s="1"/>
  <c r="CN69" i="5" a="1"/>
  <c r="CN69" i="5" s="1"/>
  <c r="CM69" i="5" a="1"/>
  <c r="CM69" i="5" s="1"/>
  <c r="CL69" i="5" a="1"/>
  <c r="CL69" i="5" s="1"/>
  <c r="CK69" i="5" a="1"/>
  <c r="CK69" i="5" s="1"/>
  <c r="CJ69" i="5" a="1"/>
  <c r="CJ69" i="5" s="1"/>
  <c r="CI69" i="5"/>
  <c r="CI69" i="5" a="1"/>
  <c r="CH69" i="5" a="1"/>
  <c r="CH69" i="5" s="1"/>
  <c r="CG69" i="5" a="1"/>
  <c r="CG69" i="5" s="1"/>
  <c r="CF69" i="5" a="1"/>
  <c r="CF69" i="5" s="1"/>
  <c r="CE69" i="5" a="1"/>
  <c r="CE69" i="5" s="1"/>
  <c r="CD69" i="5" a="1"/>
  <c r="CD69" i="5" s="1"/>
  <c r="CC69" i="5" a="1"/>
  <c r="CC69" i="5" s="1"/>
  <c r="CB69" i="5" a="1"/>
  <c r="CB69" i="5" s="1"/>
  <c r="CA69" i="5"/>
  <c r="CA69" i="5" a="1"/>
  <c r="BZ69" i="5" a="1"/>
  <c r="BZ69" i="5" s="1"/>
  <c r="BY69" i="5" a="1"/>
  <c r="BY69" i="5" s="1"/>
  <c r="BX69" i="5" a="1"/>
  <c r="BX69" i="5" s="1"/>
  <c r="BW69" i="5" a="1"/>
  <c r="BW69" i="5" s="1"/>
  <c r="BV69" i="5" a="1"/>
  <c r="BV69" i="5" s="1"/>
  <c r="BU69" i="5" a="1"/>
  <c r="BU69" i="5" s="1"/>
  <c r="BT69" i="5" a="1"/>
  <c r="BT69" i="5" s="1"/>
  <c r="BS69" i="5" a="1"/>
  <c r="BS69" i="5" s="1"/>
  <c r="BR69" i="5" a="1"/>
  <c r="BR69" i="5" s="1"/>
  <c r="BQ69" i="5" a="1"/>
  <c r="BQ69" i="5" s="1"/>
  <c r="BP69" i="5" a="1"/>
  <c r="BP69" i="5" s="1"/>
  <c r="BO69" i="5" a="1"/>
  <c r="BO69" i="5" s="1"/>
  <c r="BN69" i="5" a="1"/>
  <c r="BN69" i="5" s="1"/>
  <c r="BM69" i="5" a="1"/>
  <c r="BM69" i="5" s="1"/>
  <c r="BL69" i="5" a="1"/>
  <c r="BL69" i="5" s="1"/>
  <c r="BK69" i="5" a="1"/>
  <c r="BK69" i="5" s="1"/>
  <c r="BJ69" i="5" a="1"/>
  <c r="BJ69" i="5" s="1"/>
  <c r="BI69" i="5" a="1"/>
  <c r="BI69" i="5" s="1"/>
  <c r="BH69" i="5" a="1"/>
  <c r="BH69" i="5" s="1"/>
  <c r="BG69" i="5" a="1"/>
  <c r="BG69" i="5" s="1"/>
  <c r="BF69" i="5" a="1"/>
  <c r="BF69" i="5" s="1"/>
  <c r="BE69" i="5" a="1"/>
  <c r="BE69" i="5" s="1"/>
  <c r="BD69" i="5" a="1"/>
  <c r="BD69" i="5" s="1"/>
  <c r="BC69" i="5"/>
  <c r="BC69" i="5" a="1"/>
  <c r="BB69" i="5" a="1"/>
  <c r="BB69" i="5" s="1"/>
  <c r="BA69" i="5" a="1"/>
  <c r="BA69" i="5" s="1"/>
  <c r="AZ69" i="5" a="1"/>
  <c r="AZ69" i="5" s="1"/>
  <c r="AY69" i="5" a="1"/>
  <c r="AY69" i="5" s="1"/>
  <c r="AX69" i="5" a="1"/>
  <c r="AX69" i="5" s="1"/>
  <c r="AW69" i="5" a="1"/>
  <c r="AW69" i="5" s="1"/>
  <c r="AV69" i="5" a="1"/>
  <c r="AV69" i="5" s="1"/>
  <c r="AU69" i="5"/>
  <c r="AU69" i="5" a="1"/>
  <c r="AT69" i="5" a="1"/>
  <c r="AT69" i="5" s="1"/>
  <c r="AM69" i="5"/>
  <c r="R69" i="5"/>
  <c r="IK68" i="5" a="1"/>
  <c r="IK68" i="5" s="1"/>
  <c r="IJ68" i="5" a="1"/>
  <c r="IJ68" i="5" s="1"/>
  <c r="II68" i="5" a="1"/>
  <c r="II68" i="5" s="1"/>
  <c r="IH68" i="5" a="1"/>
  <c r="IH68" i="5" s="1"/>
  <c r="IG68" i="5" a="1"/>
  <c r="IG68" i="5" s="1"/>
  <c r="IF68" i="5" a="1"/>
  <c r="IF68" i="5" s="1"/>
  <c r="IE68" i="5" a="1"/>
  <c r="IE68" i="5" s="1"/>
  <c r="ID68" i="5" a="1"/>
  <c r="ID68" i="5" s="1"/>
  <c r="IC68" i="5" a="1"/>
  <c r="IC68" i="5" s="1"/>
  <c r="IB68" i="5" a="1"/>
  <c r="IB68" i="5" s="1"/>
  <c r="IA68" i="5" a="1"/>
  <c r="IA68" i="5" s="1"/>
  <c r="HZ68" i="5" a="1"/>
  <c r="HZ68" i="5" s="1"/>
  <c r="HY68" i="5" a="1"/>
  <c r="HY68" i="5" s="1"/>
  <c r="HX68" i="5" a="1"/>
  <c r="HX68" i="5" s="1"/>
  <c r="HW68" i="5" a="1"/>
  <c r="HW68" i="5" s="1"/>
  <c r="HV68" i="5"/>
  <c r="HV68" i="5" a="1"/>
  <c r="HU68" i="5" a="1"/>
  <c r="HU68" i="5" s="1"/>
  <c r="HT68" i="5" a="1"/>
  <c r="HT68" i="5" s="1"/>
  <c r="HS68" i="5" a="1"/>
  <c r="HS68" i="5" s="1"/>
  <c r="HR68" i="5" a="1"/>
  <c r="HR68" i="5" s="1"/>
  <c r="HQ68" i="5" a="1"/>
  <c r="HQ68" i="5" s="1"/>
  <c r="HP68" i="5" a="1"/>
  <c r="HP68" i="5" s="1"/>
  <c r="HO68" i="5" a="1"/>
  <c r="HO68" i="5" s="1"/>
  <c r="HN68" i="5"/>
  <c r="HN68" i="5" a="1"/>
  <c r="HM68" i="5" a="1"/>
  <c r="HM68" i="5" s="1"/>
  <c r="HL68" i="5" a="1"/>
  <c r="HL68" i="5" s="1"/>
  <c r="HK68" i="5" a="1"/>
  <c r="HK68" i="5" s="1"/>
  <c r="HJ68" i="5" a="1"/>
  <c r="HJ68" i="5" s="1"/>
  <c r="HI68" i="5" a="1"/>
  <c r="HI68" i="5" s="1"/>
  <c r="HH68" i="5" a="1"/>
  <c r="HH68" i="5" s="1"/>
  <c r="HG68" i="5" a="1"/>
  <c r="HG68" i="5" s="1"/>
  <c r="HF68" i="5" a="1"/>
  <c r="HF68" i="5" s="1"/>
  <c r="HE68" i="5" a="1"/>
  <c r="HE68" i="5" s="1"/>
  <c r="HD68" i="5" a="1"/>
  <c r="HD68" i="5" s="1"/>
  <c r="HC68" i="5" a="1"/>
  <c r="HC68" i="5" s="1"/>
  <c r="HB68" i="5" a="1"/>
  <c r="HB68" i="5" s="1"/>
  <c r="HA68" i="5" a="1"/>
  <c r="HA68" i="5" s="1"/>
  <c r="GZ68" i="5" a="1"/>
  <c r="GZ68" i="5" s="1"/>
  <c r="GY68" i="5" a="1"/>
  <c r="GY68" i="5" s="1"/>
  <c r="GX68" i="5" a="1"/>
  <c r="GX68" i="5" s="1"/>
  <c r="GW68" i="5" a="1"/>
  <c r="GW68" i="5" s="1"/>
  <c r="GV68" i="5" a="1"/>
  <c r="GV68" i="5" s="1"/>
  <c r="GU68" i="5" a="1"/>
  <c r="GU68" i="5" s="1"/>
  <c r="GT68" i="5" a="1"/>
  <c r="GT68" i="5" s="1"/>
  <c r="GS68" i="5" a="1"/>
  <c r="GS68" i="5" s="1"/>
  <c r="GR68" i="5" a="1"/>
  <c r="GR68" i="5" s="1"/>
  <c r="GQ68" i="5" a="1"/>
  <c r="GQ68" i="5" s="1"/>
  <c r="GP68" i="5"/>
  <c r="GP68" i="5" a="1"/>
  <c r="GO68" i="5" a="1"/>
  <c r="GO68" i="5" s="1"/>
  <c r="GN68" i="5" a="1"/>
  <c r="GN68" i="5" s="1"/>
  <c r="GM68" i="5" a="1"/>
  <c r="GM68" i="5" s="1"/>
  <c r="GL68" i="5" a="1"/>
  <c r="GL68" i="5" s="1"/>
  <c r="GK68" i="5" a="1"/>
  <c r="GK68" i="5" s="1"/>
  <c r="GJ68" i="5" a="1"/>
  <c r="GJ68" i="5" s="1"/>
  <c r="GI68" i="5" a="1"/>
  <c r="GI68" i="5" s="1"/>
  <c r="GH68" i="5"/>
  <c r="GH68" i="5" a="1"/>
  <c r="GG68" i="5" a="1"/>
  <c r="GG68" i="5" s="1"/>
  <c r="GF68" i="5" a="1"/>
  <c r="GF68" i="5" s="1"/>
  <c r="GE68" i="5" a="1"/>
  <c r="GE68" i="5" s="1"/>
  <c r="GD68" i="5" a="1"/>
  <c r="GD68" i="5" s="1"/>
  <c r="GC68" i="5" a="1"/>
  <c r="GC68" i="5" s="1"/>
  <c r="GB68" i="5" a="1"/>
  <c r="GB68" i="5" s="1"/>
  <c r="GA68" i="5" a="1"/>
  <c r="GA68" i="5" s="1"/>
  <c r="FZ68" i="5" a="1"/>
  <c r="FZ68" i="5" s="1"/>
  <c r="FY68" i="5" a="1"/>
  <c r="FY68" i="5" s="1"/>
  <c r="FX68" i="5" a="1"/>
  <c r="FX68" i="5" s="1"/>
  <c r="FW68" i="5" a="1"/>
  <c r="FW68" i="5" s="1"/>
  <c r="FV68" i="5" a="1"/>
  <c r="FV68" i="5" s="1"/>
  <c r="FU68" i="5" a="1"/>
  <c r="FU68" i="5" s="1"/>
  <c r="FT68" i="5" a="1"/>
  <c r="FT68" i="5" s="1"/>
  <c r="FS68" i="5" a="1"/>
  <c r="FS68" i="5" s="1"/>
  <c r="FR68" i="5" a="1"/>
  <c r="FR68" i="5" s="1"/>
  <c r="FQ68" i="5" a="1"/>
  <c r="FQ68" i="5" s="1"/>
  <c r="FP68" i="5" a="1"/>
  <c r="FP68" i="5" s="1"/>
  <c r="FO68" i="5" a="1"/>
  <c r="FO68" i="5" s="1"/>
  <c r="FN68" i="5" a="1"/>
  <c r="FN68" i="5" s="1"/>
  <c r="FM68" i="5" a="1"/>
  <c r="FM68" i="5" s="1"/>
  <c r="FL68" i="5" a="1"/>
  <c r="FL68" i="5" s="1"/>
  <c r="FK68" i="5" a="1"/>
  <c r="FK68" i="5" s="1"/>
  <c r="FJ68" i="5"/>
  <c r="FJ68" i="5" a="1"/>
  <c r="FI68" i="5" a="1"/>
  <c r="FI68" i="5" s="1"/>
  <c r="FH68" i="5" a="1"/>
  <c r="FH68" i="5" s="1"/>
  <c r="FG68" i="5" a="1"/>
  <c r="FG68" i="5" s="1"/>
  <c r="FF68" i="5" a="1"/>
  <c r="FF68" i="5" s="1"/>
  <c r="FE68" i="5" a="1"/>
  <c r="FE68" i="5" s="1"/>
  <c r="FD68" i="5" a="1"/>
  <c r="FD68" i="5" s="1"/>
  <c r="FC68" i="5" a="1"/>
  <c r="FC68" i="5" s="1"/>
  <c r="FB68" i="5"/>
  <c r="FB68" i="5" a="1"/>
  <c r="FA68" i="5" a="1"/>
  <c r="FA68" i="5" s="1"/>
  <c r="EZ68" i="5" a="1"/>
  <c r="EZ68" i="5" s="1"/>
  <c r="EY68" i="5" a="1"/>
  <c r="EY68" i="5" s="1"/>
  <c r="EX68" i="5" a="1"/>
  <c r="EX68" i="5" s="1"/>
  <c r="EW68" i="5" a="1"/>
  <c r="EW68" i="5" s="1"/>
  <c r="EV68" i="5" a="1"/>
  <c r="EV68" i="5" s="1"/>
  <c r="EU68" i="5" a="1"/>
  <c r="EU68" i="5" s="1"/>
  <c r="ET68" i="5" a="1"/>
  <c r="ET68" i="5" s="1"/>
  <c r="ES68" i="5" a="1"/>
  <c r="ES68" i="5" s="1"/>
  <c r="ER68" i="5" a="1"/>
  <c r="ER68" i="5" s="1"/>
  <c r="EQ68" i="5" a="1"/>
  <c r="EQ68" i="5" s="1"/>
  <c r="EP68" i="5" a="1"/>
  <c r="EP68" i="5" s="1"/>
  <c r="EO68" i="5" a="1"/>
  <c r="EO68" i="5" s="1"/>
  <c r="EN68" i="5" a="1"/>
  <c r="EN68" i="5" s="1"/>
  <c r="EM68" i="5" a="1"/>
  <c r="EM68" i="5" s="1"/>
  <c r="EL68" i="5" a="1"/>
  <c r="EL68" i="5" s="1"/>
  <c r="EK68" i="5" a="1"/>
  <c r="EK68" i="5" s="1"/>
  <c r="EJ68" i="5" a="1"/>
  <c r="EJ68" i="5" s="1"/>
  <c r="EI68" i="5" a="1"/>
  <c r="EI68" i="5" s="1"/>
  <c r="EH68" i="5" a="1"/>
  <c r="EH68" i="5" s="1"/>
  <c r="EG68" i="5" a="1"/>
  <c r="EG68" i="5" s="1"/>
  <c r="EF68" i="5" a="1"/>
  <c r="EF68" i="5" s="1"/>
  <c r="EE68" i="5" a="1"/>
  <c r="EE68" i="5" s="1"/>
  <c r="ED68" i="5"/>
  <c r="ED68" i="5" a="1"/>
  <c r="EC68" i="5" a="1"/>
  <c r="EC68" i="5" s="1"/>
  <c r="EB68" i="5" a="1"/>
  <c r="EB68" i="5" s="1"/>
  <c r="EA68" i="5" a="1"/>
  <c r="EA68" i="5" s="1"/>
  <c r="DZ68" i="5" a="1"/>
  <c r="DZ68" i="5" s="1"/>
  <c r="DY68" i="5" a="1"/>
  <c r="DY68" i="5" s="1"/>
  <c r="DX68" i="5" a="1"/>
  <c r="DX68" i="5" s="1"/>
  <c r="DW68" i="5" a="1"/>
  <c r="DW68" i="5" s="1"/>
  <c r="DV68" i="5" a="1"/>
  <c r="DV68" i="5" s="1"/>
  <c r="DU68" i="5" a="1"/>
  <c r="DU68" i="5" s="1"/>
  <c r="DT68" i="5" a="1"/>
  <c r="DT68" i="5" s="1"/>
  <c r="DS68" i="5" a="1"/>
  <c r="DS68" i="5" s="1"/>
  <c r="DR68" i="5" a="1"/>
  <c r="DR68" i="5" s="1"/>
  <c r="DQ68" i="5" a="1"/>
  <c r="DQ68" i="5" s="1"/>
  <c r="DP68" i="5" a="1"/>
  <c r="DP68" i="5" s="1"/>
  <c r="DO68" i="5" a="1"/>
  <c r="DO68" i="5" s="1"/>
  <c r="DN68" i="5" a="1"/>
  <c r="DN68" i="5" s="1"/>
  <c r="DM68" i="5" a="1"/>
  <c r="DM68" i="5" s="1"/>
  <c r="DL68" i="5" a="1"/>
  <c r="DL68" i="5" s="1"/>
  <c r="DK68" i="5" a="1"/>
  <c r="DK68" i="5" s="1"/>
  <c r="DJ68" i="5" a="1"/>
  <c r="DJ68" i="5" s="1"/>
  <c r="DI68" i="5" a="1"/>
  <c r="DI68" i="5" s="1"/>
  <c r="DH68" i="5" a="1"/>
  <c r="DH68" i="5" s="1"/>
  <c r="DG68" i="5" a="1"/>
  <c r="DG68" i="5" s="1"/>
  <c r="DF68" i="5" a="1"/>
  <c r="DF68" i="5" s="1"/>
  <c r="DE68" i="5" a="1"/>
  <c r="DE68" i="5" s="1"/>
  <c r="DD68" i="5" a="1"/>
  <c r="DD68" i="5" s="1"/>
  <c r="DC68" i="5" a="1"/>
  <c r="DC68" i="5" s="1"/>
  <c r="DB68" i="5" a="1"/>
  <c r="DB68" i="5" s="1"/>
  <c r="DA68" i="5" a="1"/>
  <c r="DA68" i="5" s="1"/>
  <c r="CZ68" i="5"/>
  <c r="CZ68" i="5" a="1"/>
  <c r="CY68" i="5" a="1"/>
  <c r="CY68" i="5" s="1"/>
  <c r="CX68" i="5" a="1"/>
  <c r="CX68" i="5" s="1"/>
  <c r="CW68" i="5" a="1"/>
  <c r="CW68" i="5" s="1"/>
  <c r="CV68" i="5" a="1"/>
  <c r="CV68" i="5" s="1"/>
  <c r="CU68" i="5" a="1"/>
  <c r="CU68" i="5" s="1"/>
  <c r="CT68" i="5" a="1"/>
  <c r="CT68" i="5" s="1"/>
  <c r="CS68" i="5" a="1"/>
  <c r="CS68" i="5" s="1"/>
  <c r="CR68" i="5"/>
  <c r="CR68" i="5" a="1"/>
  <c r="CQ68" i="5" a="1"/>
  <c r="CQ68" i="5" s="1"/>
  <c r="CP68" i="5" a="1"/>
  <c r="CP68" i="5" s="1"/>
  <c r="CO68" i="5" a="1"/>
  <c r="CO68" i="5" s="1"/>
  <c r="CN68" i="5" a="1"/>
  <c r="CN68" i="5" s="1"/>
  <c r="CM68" i="5" a="1"/>
  <c r="CM68" i="5" s="1"/>
  <c r="CL68" i="5" a="1"/>
  <c r="CL68" i="5" s="1"/>
  <c r="CK68" i="5" a="1"/>
  <c r="CK68" i="5" s="1"/>
  <c r="CJ68" i="5" a="1"/>
  <c r="CJ68" i="5" s="1"/>
  <c r="CI68" i="5" a="1"/>
  <c r="CI68" i="5" s="1"/>
  <c r="CH68" i="5"/>
  <c r="CH68" i="5" a="1"/>
  <c r="CG68" i="5" a="1"/>
  <c r="CG68" i="5" s="1"/>
  <c r="CF68" i="5" a="1"/>
  <c r="CF68" i="5" s="1"/>
  <c r="CE68" i="5" a="1"/>
  <c r="CE68" i="5" s="1"/>
  <c r="CD68" i="5" a="1"/>
  <c r="CD68" i="5" s="1"/>
  <c r="CC68" i="5" a="1"/>
  <c r="CC68" i="5" s="1"/>
  <c r="CB68" i="5" a="1"/>
  <c r="CB68" i="5" s="1"/>
  <c r="CA68" i="5" a="1"/>
  <c r="CA68" i="5" s="1"/>
  <c r="BZ68" i="5" a="1"/>
  <c r="BZ68" i="5" s="1"/>
  <c r="BY68" i="5" a="1"/>
  <c r="BY68" i="5" s="1"/>
  <c r="BX68" i="5" a="1"/>
  <c r="BX68" i="5" s="1"/>
  <c r="BW68" i="5" a="1"/>
  <c r="BW68" i="5" s="1"/>
  <c r="BV68" i="5" a="1"/>
  <c r="BV68" i="5" s="1"/>
  <c r="BU68" i="5" a="1"/>
  <c r="BU68" i="5" s="1"/>
  <c r="BT68" i="5"/>
  <c r="BT68" i="5" a="1"/>
  <c r="BS68" i="5" a="1"/>
  <c r="BS68" i="5" s="1"/>
  <c r="BR68" i="5" a="1"/>
  <c r="BR68" i="5" s="1"/>
  <c r="BQ68" i="5" a="1"/>
  <c r="BQ68" i="5" s="1"/>
  <c r="BP68" i="5" a="1"/>
  <c r="BP68" i="5" s="1"/>
  <c r="BO68" i="5" a="1"/>
  <c r="BO68" i="5" s="1"/>
  <c r="BN68" i="5" a="1"/>
  <c r="BN68" i="5" s="1"/>
  <c r="BM68" i="5" a="1"/>
  <c r="BM68" i="5" s="1"/>
  <c r="BL68" i="5"/>
  <c r="BL68" i="5" a="1"/>
  <c r="BK68" i="5" a="1"/>
  <c r="BK68" i="5" s="1"/>
  <c r="BJ68" i="5" a="1"/>
  <c r="BJ68" i="5" s="1"/>
  <c r="BI68" i="5" a="1"/>
  <c r="BI68" i="5" s="1"/>
  <c r="BH68" i="5" a="1"/>
  <c r="BH68" i="5" s="1"/>
  <c r="BG68" i="5" a="1"/>
  <c r="BG68" i="5" s="1"/>
  <c r="BF68" i="5" a="1"/>
  <c r="BF68" i="5" s="1"/>
  <c r="BE68" i="5" a="1"/>
  <c r="BE68" i="5" s="1"/>
  <c r="BD68" i="5" a="1"/>
  <c r="BD68" i="5" s="1"/>
  <c r="BC68" i="5" a="1"/>
  <c r="BC68" i="5" s="1"/>
  <c r="BB68" i="5"/>
  <c r="BB68" i="5" a="1"/>
  <c r="BA68" i="5" a="1"/>
  <c r="BA68" i="5" s="1"/>
  <c r="AZ68" i="5" a="1"/>
  <c r="AZ68" i="5" s="1"/>
  <c r="AY68" i="5" a="1"/>
  <c r="AY68" i="5" s="1"/>
  <c r="AX68" i="5" a="1"/>
  <c r="AX68" i="5" s="1"/>
  <c r="AW68" i="5" a="1"/>
  <c r="AW68" i="5" s="1"/>
  <c r="AV68" i="5" a="1"/>
  <c r="AV68" i="5" s="1"/>
  <c r="AU68" i="5" a="1"/>
  <c r="AU68" i="5" s="1"/>
  <c r="AT68" i="5" a="1"/>
  <c r="AT68" i="5" s="1"/>
  <c r="AM68" i="5"/>
  <c r="AB68" i="5"/>
  <c r="V68" i="5"/>
  <c r="Q68" i="5"/>
  <c r="L68" i="5"/>
  <c r="F68" i="5"/>
  <c r="IK67" i="5" a="1"/>
  <c r="IK67" i="5" s="1"/>
  <c r="IJ67" i="5" a="1"/>
  <c r="IJ67" i="5" s="1"/>
  <c r="II67" i="5" a="1"/>
  <c r="II67" i="5" s="1"/>
  <c r="IH67" i="5" a="1"/>
  <c r="IH67" i="5" s="1"/>
  <c r="IG67" i="5" a="1"/>
  <c r="IG67" i="5" s="1"/>
  <c r="IF67" i="5" a="1"/>
  <c r="IF67" i="5" s="1"/>
  <c r="IE67" i="5" a="1"/>
  <c r="IE67" i="5" s="1"/>
  <c r="ID67" i="5" a="1"/>
  <c r="ID67" i="5" s="1"/>
  <c r="IC67" i="5" a="1"/>
  <c r="IC67" i="5" s="1"/>
  <c r="IB67" i="5" a="1"/>
  <c r="IB67" i="5" s="1"/>
  <c r="IA67" i="5" a="1"/>
  <c r="IA67" i="5" s="1"/>
  <c r="HZ67" i="5" a="1"/>
  <c r="HZ67" i="5" s="1"/>
  <c r="HY67" i="5" a="1"/>
  <c r="HY67" i="5" s="1"/>
  <c r="HX67" i="5" a="1"/>
  <c r="HX67" i="5" s="1"/>
  <c r="HW67" i="5"/>
  <c r="HW67" i="5" a="1"/>
  <c r="HV67" i="5" a="1"/>
  <c r="HV67" i="5" s="1"/>
  <c r="HU67" i="5" a="1"/>
  <c r="HU67" i="5" s="1"/>
  <c r="HT67" i="5" a="1"/>
  <c r="HT67" i="5" s="1"/>
  <c r="HS67" i="5" a="1"/>
  <c r="HS67" i="5" s="1"/>
  <c r="HR67" i="5" a="1"/>
  <c r="HR67" i="5" s="1"/>
  <c r="HQ67" i="5" a="1"/>
  <c r="HQ67" i="5" s="1"/>
  <c r="HP67" i="5" a="1"/>
  <c r="HP67" i="5" s="1"/>
  <c r="HO67" i="5"/>
  <c r="HO67" i="5" a="1"/>
  <c r="HN67" i="5" a="1"/>
  <c r="HN67" i="5" s="1"/>
  <c r="HM67" i="5" a="1"/>
  <c r="HM67" i="5" s="1"/>
  <c r="HL67" i="5" a="1"/>
  <c r="HL67" i="5" s="1"/>
  <c r="HK67" i="5" a="1"/>
  <c r="HK67" i="5" s="1"/>
  <c r="HJ67" i="5" a="1"/>
  <c r="HJ67" i="5" s="1"/>
  <c r="HI67" i="5" a="1"/>
  <c r="HI67" i="5" s="1"/>
  <c r="HH67" i="5" a="1"/>
  <c r="HH67" i="5" s="1"/>
  <c r="HG67" i="5" a="1"/>
  <c r="HG67" i="5" s="1"/>
  <c r="HF67" i="5" a="1"/>
  <c r="HF67" i="5" s="1"/>
  <c r="HE67" i="5" a="1"/>
  <c r="HE67" i="5" s="1"/>
  <c r="HD67" i="5" a="1"/>
  <c r="HD67" i="5" s="1"/>
  <c r="HC67" i="5" a="1"/>
  <c r="HC67" i="5" s="1"/>
  <c r="HB67" i="5" a="1"/>
  <c r="HB67" i="5" s="1"/>
  <c r="HA67" i="5" a="1"/>
  <c r="HA67" i="5" s="1"/>
  <c r="GZ67" i="5" a="1"/>
  <c r="GZ67" i="5" s="1"/>
  <c r="GY67" i="5" a="1"/>
  <c r="GY67" i="5" s="1"/>
  <c r="GX67" i="5" a="1"/>
  <c r="GX67" i="5" s="1"/>
  <c r="GW67" i="5" a="1"/>
  <c r="GW67" i="5" s="1"/>
  <c r="GV67" i="5" a="1"/>
  <c r="GV67" i="5" s="1"/>
  <c r="GU67" i="5" a="1"/>
  <c r="GU67" i="5" s="1"/>
  <c r="GT67" i="5" a="1"/>
  <c r="GT67" i="5" s="1"/>
  <c r="GS67" i="5" a="1"/>
  <c r="GS67" i="5" s="1"/>
  <c r="GR67" i="5" a="1"/>
  <c r="GR67" i="5" s="1"/>
  <c r="GQ67" i="5"/>
  <c r="GQ67" i="5" a="1"/>
  <c r="GP67" i="5" a="1"/>
  <c r="GP67" i="5" s="1"/>
  <c r="GO67" i="5" a="1"/>
  <c r="GO67" i="5" s="1"/>
  <c r="GN67" i="5" a="1"/>
  <c r="GN67" i="5" s="1"/>
  <c r="GM67" i="5" a="1"/>
  <c r="GM67" i="5" s="1"/>
  <c r="GL67" i="5" a="1"/>
  <c r="GL67" i="5" s="1"/>
  <c r="GK67" i="5" a="1"/>
  <c r="GK67" i="5" s="1"/>
  <c r="GJ67" i="5" a="1"/>
  <c r="GJ67" i="5" s="1"/>
  <c r="GI67" i="5"/>
  <c r="GI67" i="5" a="1"/>
  <c r="GH67" i="5" a="1"/>
  <c r="GH67" i="5" s="1"/>
  <c r="GG67" i="5" a="1"/>
  <c r="GG67" i="5" s="1"/>
  <c r="GF67" i="5" a="1"/>
  <c r="GF67" i="5" s="1"/>
  <c r="GE67" i="5" a="1"/>
  <c r="GE67" i="5" s="1"/>
  <c r="GD67" i="5" a="1"/>
  <c r="GD67" i="5" s="1"/>
  <c r="GC67" i="5" a="1"/>
  <c r="GC67" i="5" s="1"/>
  <c r="GB67" i="5" a="1"/>
  <c r="GB67" i="5" s="1"/>
  <c r="GA67" i="5" a="1"/>
  <c r="GA67" i="5" s="1"/>
  <c r="FZ67" i="5" a="1"/>
  <c r="FZ67" i="5" s="1"/>
  <c r="FY67" i="5" a="1"/>
  <c r="FY67" i="5" s="1"/>
  <c r="FX67" i="5" a="1"/>
  <c r="FX67" i="5" s="1"/>
  <c r="FW67" i="5" a="1"/>
  <c r="FW67" i="5" s="1"/>
  <c r="FV67" i="5" a="1"/>
  <c r="FV67" i="5" s="1"/>
  <c r="FU67" i="5" a="1"/>
  <c r="FU67" i="5" s="1"/>
  <c r="FT67" i="5" a="1"/>
  <c r="FT67" i="5" s="1"/>
  <c r="FS67" i="5" a="1"/>
  <c r="FS67" i="5" s="1"/>
  <c r="FR67" i="5" a="1"/>
  <c r="FR67" i="5" s="1"/>
  <c r="FQ67" i="5" a="1"/>
  <c r="FQ67" i="5" s="1"/>
  <c r="FP67" i="5" a="1"/>
  <c r="FP67" i="5" s="1"/>
  <c r="FO67" i="5" a="1"/>
  <c r="FO67" i="5" s="1"/>
  <c r="FN67" i="5" a="1"/>
  <c r="FN67" i="5" s="1"/>
  <c r="FM67" i="5" a="1"/>
  <c r="FM67" i="5" s="1"/>
  <c r="FL67" i="5" a="1"/>
  <c r="FL67" i="5" s="1"/>
  <c r="FK67" i="5"/>
  <c r="FK67" i="5" a="1"/>
  <c r="FJ67" i="5" a="1"/>
  <c r="FJ67" i="5" s="1"/>
  <c r="FI67" i="5" a="1"/>
  <c r="FI67" i="5" s="1"/>
  <c r="FH67" i="5" a="1"/>
  <c r="FH67" i="5" s="1"/>
  <c r="FG67" i="5" a="1"/>
  <c r="FG67" i="5" s="1"/>
  <c r="FF67" i="5" a="1"/>
  <c r="FF67" i="5" s="1"/>
  <c r="FE67" i="5" a="1"/>
  <c r="FE67" i="5" s="1"/>
  <c r="FD67" i="5" a="1"/>
  <c r="FD67" i="5" s="1"/>
  <c r="FC67" i="5"/>
  <c r="FC67" i="5" a="1"/>
  <c r="FB67" i="5" a="1"/>
  <c r="FB67" i="5" s="1"/>
  <c r="FA67" i="5" a="1"/>
  <c r="FA67" i="5" s="1"/>
  <c r="EZ67" i="5" a="1"/>
  <c r="EZ67" i="5" s="1"/>
  <c r="EY67" i="5" a="1"/>
  <c r="EY67" i="5" s="1"/>
  <c r="EX67" i="5" a="1"/>
  <c r="EX67" i="5" s="1"/>
  <c r="EW67" i="5" a="1"/>
  <c r="EW67" i="5" s="1"/>
  <c r="EV67" i="5" a="1"/>
  <c r="EV67" i="5" s="1"/>
  <c r="EU67" i="5" a="1"/>
  <c r="EU67" i="5" s="1"/>
  <c r="ET67" i="5" a="1"/>
  <c r="ET67" i="5" s="1"/>
  <c r="ES67" i="5" a="1"/>
  <c r="ES67" i="5" s="1"/>
  <c r="ER67" i="5" a="1"/>
  <c r="ER67" i="5" s="1"/>
  <c r="EQ67" i="5" a="1"/>
  <c r="EQ67" i="5" s="1"/>
  <c r="EP67" i="5" a="1"/>
  <c r="EP67" i="5" s="1"/>
  <c r="EO67" i="5" a="1"/>
  <c r="EO67" i="5" s="1"/>
  <c r="EN67" i="5" a="1"/>
  <c r="EN67" i="5" s="1"/>
  <c r="EM67" i="5" a="1"/>
  <c r="EM67" i="5" s="1"/>
  <c r="EL67" i="5" a="1"/>
  <c r="EL67" i="5" s="1"/>
  <c r="EK67" i="5" a="1"/>
  <c r="EK67" i="5" s="1"/>
  <c r="EJ67" i="5" a="1"/>
  <c r="EJ67" i="5" s="1"/>
  <c r="EI67" i="5" a="1"/>
  <c r="EI67" i="5" s="1"/>
  <c r="EH67" i="5" a="1"/>
  <c r="EH67" i="5" s="1"/>
  <c r="EG67" i="5" a="1"/>
  <c r="EG67" i="5" s="1"/>
  <c r="EF67" i="5" a="1"/>
  <c r="EF67" i="5" s="1"/>
  <c r="EE67" i="5" a="1"/>
  <c r="EE67" i="5" s="1"/>
  <c r="ED67" i="5" a="1"/>
  <c r="ED67" i="5" s="1"/>
  <c r="EC67" i="5" a="1"/>
  <c r="EC67" i="5" s="1"/>
  <c r="EB67" i="5" a="1"/>
  <c r="EB67" i="5" s="1"/>
  <c r="EA67" i="5" a="1"/>
  <c r="EA67" i="5" s="1"/>
  <c r="DZ67" i="5" a="1"/>
  <c r="DZ67" i="5" s="1"/>
  <c r="DY67" i="5" a="1"/>
  <c r="DY67" i="5" s="1"/>
  <c r="DX67" i="5" a="1"/>
  <c r="DX67" i="5" s="1"/>
  <c r="DW67" i="5"/>
  <c r="DW67" i="5" a="1"/>
  <c r="DV67" i="5" a="1"/>
  <c r="DV67" i="5" s="1"/>
  <c r="DU67" i="5" a="1"/>
  <c r="DU67" i="5" s="1"/>
  <c r="DT67" i="5" a="1"/>
  <c r="DT67" i="5" s="1"/>
  <c r="DS67" i="5" a="1"/>
  <c r="DS67" i="5" s="1"/>
  <c r="DR67" i="5" a="1"/>
  <c r="DR67" i="5" s="1"/>
  <c r="DQ67" i="5" a="1"/>
  <c r="DQ67" i="5" s="1"/>
  <c r="DP67" i="5" a="1"/>
  <c r="DP67" i="5" s="1"/>
  <c r="DO67" i="5" a="1"/>
  <c r="DO67" i="5" s="1"/>
  <c r="DN67" i="5" a="1"/>
  <c r="DN67" i="5" s="1"/>
  <c r="DM67" i="5" a="1"/>
  <c r="DM67" i="5" s="1"/>
  <c r="DL67" i="5" a="1"/>
  <c r="DL67" i="5" s="1"/>
  <c r="DK67" i="5" a="1"/>
  <c r="DK67" i="5" s="1"/>
  <c r="DJ67" i="5" a="1"/>
  <c r="DJ67" i="5" s="1"/>
  <c r="DI67" i="5" a="1"/>
  <c r="DI67" i="5" s="1"/>
  <c r="DH67" i="5" a="1"/>
  <c r="DH67" i="5" s="1"/>
  <c r="DG67" i="5" a="1"/>
  <c r="DG67" i="5" s="1"/>
  <c r="DF67" i="5" a="1"/>
  <c r="DF67" i="5" s="1"/>
  <c r="DE67" i="5" a="1"/>
  <c r="DE67" i="5" s="1"/>
  <c r="DD67" i="5" a="1"/>
  <c r="DD67" i="5" s="1"/>
  <c r="DC67" i="5" a="1"/>
  <c r="DC67" i="5" s="1"/>
  <c r="DB67" i="5" a="1"/>
  <c r="DB67" i="5" s="1"/>
  <c r="DA67" i="5" a="1"/>
  <c r="DA67" i="5" s="1"/>
  <c r="CZ67" i="5" a="1"/>
  <c r="CZ67" i="5" s="1"/>
  <c r="CY67" i="5" a="1"/>
  <c r="CY67" i="5" s="1"/>
  <c r="CX67" i="5" a="1"/>
  <c r="CX67" i="5" s="1"/>
  <c r="CW67" i="5" a="1"/>
  <c r="CW67" i="5" s="1"/>
  <c r="CV67" i="5" a="1"/>
  <c r="CV67" i="5" s="1"/>
  <c r="CU67" i="5" a="1"/>
  <c r="CU67" i="5" s="1"/>
  <c r="CT67" i="5" a="1"/>
  <c r="CT67" i="5" s="1"/>
  <c r="CS67" i="5" a="1"/>
  <c r="CS67" i="5" s="1"/>
  <c r="CR67" i="5" a="1"/>
  <c r="CR67" i="5" s="1"/>
  <c r="CQ67" i="5" a="1"/>
  <c r="CQ67" i="5" s="1"/>
  <c r="CP67" i="5" a="1"/>
  <c r="CP67" i="5" s="1"/>
  <c r="CO67" i="5" a="1"/>
  <c r="CO67" i="5" s="1"/>
  <c r="CN67" i="5" a="1"/>
  <c r="CN67" i="5" s="1"/>
  <c r="CM67" i="5" a="1"/>
  <c r="CM67" i="5" s="1"/>
  <c r="CL67" i="5" a="1"/>
  <c r="CL67" i="5" s="1"/>
  <c r="CK67" i="5" a="1"/>
  <c r="CK67" i="5" s="1"/>
  <c r="CJ67" i="5" a="1"/>
  <c r="CJ67" i="5" s="1"/>
  <c r="CI67" i="5" a="1"/>
  <c r="CI67" i="5" s="1"/>
  <c r="CH67" i="5" a="1"/>
  <c r="CH67" i="5" s="1"/>
  <c r="CG67" i="5" a="1"/>
  <c r="CG67" i="5" s="1"/>
  <c r="CF67" i="5" a="1"/>
  <c r="CF67" i="5" s="1"/>
  <c r="CE67" i="5" a="1"/>
  <c r="CE67" i="5" s="1"/>
  <c r="CD67" i="5" a="1"/>
  <c r="CD67" i="5" s="1"/>
  <c r="CC67" i="5" a="1"/>
  <c r="CC67" i="5" s="1"/>
  <c r="CB67" i="5" a="1"/>
  <c r="CB67" i="5" s="1"/>
  <c r="CA67" i="5" a="1"/>
  <c r="CA67" i="5" s="1"/>
  <c r="BZ67" i="5" a="1"/>
  <c r="BZ67" i="5" s="1"/>
  <c r="BY67" i="5" a="1"/>
  <c r="BY67" i="5" s="1"/>
  <c r="BX67" i="5" a="1"/>
  <c r="BX67" i="5" s="1"/>
  <c r="BW67" i="5" a="1"/>
  <c r="BW67" i="5" s="1"/>
  <c r="BV67" i="5" a="1"/>
  <c r="BV67" i="5" s="1"/>
  <c r="BU67" i="5" a="1"/>
  <c r="BU67" i="5" s="1"/>
  <c r="BT67" i="5" a="1"/>
  <c r="BT67" i="5" s="1"/>
  <c r="BS67" i="5" a="1"/>
  <c r="BS67" i="5" s="1"/>
  <c r="BR67" i="5" a="1"/>
  <c r="BR67" i="5" s="1"/>
  <c r="BQ67" i="5" a="1"/>
  <c r="BQ67" i="5" s="1"/>
  <c r="BP67" i="5" a="1"/>
  <c r="BP67" i="5" s="1"/>
  <c r="BO67" i="5" a="1"/>
  <c r="BO67" i="5" s="1"/>
  <c r="BN67" i="5" a="1"/>
  <c r="BN67" i="5" s="1"/>
  <c r="BM67" i="5" a="1"/>
  <c r="BM67" i="5" s="1"/>
  <c r="BL67" i="5" a="1"/>
  <c r="BL67" i="5" s="1"/>
  <c r="BK67" i="5" a="1"/>
  <c r="BK67" i="5" s="1"/>
  <c r="BJ67" i="5" a="1"/>
  <c r="BJ67" i="5" s="1"/>
  <c r="BI67" i="5" a="1"/>
  <c r="BI67" i="5" s="1"/>
  <c r="BH67" i="5" a="1"/>
  <c r="BH67" i="5" s="1"/>
  <c r="BG67" i="5" a="1"/>
  <c r="BG67" i="5" s="1"/>
  <c r="BF67" i="5" a="1"/>
  <c r="BF67" i="5" s="1"/>
  <c r="BE67" i="5" a="1"/>
  <c r="BE67" i="5" s="1"/>
  <c r="BD67" i="5" a="1"/>
  <c r="BD67" i="5" s="1"/>
  <c r="BC67" i="5" a="1"/>
  <c r="BC67" i="5" s="1"/>
  <c r="BB67" i="5" a="1"/>
  <c r="BB67" i="5" s="1"/>
  <c r="BA67" i="5" a="1"/>
  <c r="BA67" i="5" s="1"/>
  <c r="AZ67" i="5" a="1"/>
  <c r="AZ67" i="5" s="1"/>
  <c r="AY67" i="5" a="1"/>
  <c r="AY67" i="5" s="1"/>
  <c r="AX67" i="5" a="1"/>
  <c r="AX67" i="5" s="1"/>
  <c r="AW67" i="5" a="1"/>
  <c r="AW67" i="5" s="1"/>
  <c r="AV67" i="5" a="1"/>
  <c r="AV67" i="5" s="1"/>
  <c r="AU67" i="5" a="1"/>
  <c r="AU67" i="5" s="1"/>
  <c r="E67" i="5" s="1"/>
  <c r="AT67" i="5" a="1"/>
  <c r="AT67" i="5" s="1"/>
  <c r="AM67" i="5"/>
  <c r="AF67" i="5" s="1"/>
  <c r="AC67" i="5"/>
  <c r="Y67" i="5"/>
  <c r="U67" i="5"/>
  <c r="Q67" i="5"/>
  <c r="M67" i="5"/>
  <c r="I67" i="5"/>
  <c r="IK66" i="5" a="1"/>
  <c r="IK66" i="5" s="1"/>
  <c r="IJ66" i="5" a="1"/>
  <c r="IJ66" i="5" s="1"/>
  <c r="II66" i="5" a="1"/>
  <c r="II66" i="5" s="1"/>
  <c r="IH66" i="5" a="1"/>
  <c r="IH66" i="5" s="1"/>
  <c r="IG66" i="5" a="1"/>
  <c r="IG66" i="5" s="1"/>
  <c r="IF66" i="5" a="1"/>
  <c r="IF66" i="5" s="1"/>
  <c r="IE66" i="5"/>
  <c r="IE66" i="5" a="1"/>
  <c r="ID66" i="5" a="1"/>
  <c r="ID66" i="5" s="1"/>
  <c r="IC66" i="5" a="1"/>
  <c r="IC66" i="5" s="1"/>
  <c r="IB66" i="5" a="1"/>
  <c r="IB66" i="5" s="1"/>
  <c r="IA66" i="5" a="1"/>
  <c r="IA66" i="5" s="1"/>
  <c r="HZ66" i="5" a="1"/>
  <c r="HZ66" i="5" s="1"/>
  <c r="HY66" i="5" a="1"/>
  <c r="HY66" i="5" s="1"/>
  <c r="HX66" i="5" a="1"/>
  <c r="HX66" i="5" s="1"/>
  <c r="HW66" i="5"/>
  <c r="HW66" i="5" a="1"/>
  <c r="HV66" i="5" a="1"/>
  <c r="HV66" i="5" s="1"/>
  <c r="HU66" i="5" a="1"/>
  <c r="HU66" i="5" s="1"/>
  <c r="HT66" i="5" a="1"/>
  <c r="HT66" i="5" s="1"/>
  <c r="HS66" i="5" a="1"/>
  <c r="HS66" i="5" s="1"/>
  <c r="HR66" i="5" a="1"/>
  <c r="HR66" i="5" s="1"/>
  <c r="HQ66" i="5" a="1"/>
  <c r="HQ66" i="5" s="1"/>
  <c r="HP66" i="5" a="1"/>
  <c r="HP66" i="5" s="1"/>
  <c r="HO66" i="5" a="1"/>
  <c r="HO66" i="5" s="1"/>
  <c r="HN66" i="5" a="1"/>
  <c r="HN66" i="5" s="1"/>
  <c r="HM66" i="5" a="1"/>
  <c r="HM66" i="5" s="1"/>
  <c r="HL66" i="5" a="1"/>
  <c r="HL66" i="5" s="1"/>
  <c r="HK66" i="5" a="1"/>
  <c r="HK66" i="5" s="1"/>
  <c r="HJ66" i="5" a="1"/>
  <c r="HJ66" i="5" s="1"/>
  <c r="HI66" i="5" a="1"/>
  <c r="HI66" i="5" s="1"/>
  <c r="HH66" i="5" a="1"/>
  <c r="HH66" i="5" s="1"/>
  <c r="HG66" i="5" a="1"/>
  <c r="HG66" i="5" s="1"/>
  <c r="HF66" i="5" a="1"/>
  <c r="HF66" i="5" s="1"/>
  <c r="HE66" i="5" a="1"/>
  <c r="HE66" i="5" s="1"/>
  <c r="HD66" i="5" a="1"/>
  <c r="HD66" i="5" s="1"/>
  <c r="HC66" i="5" a="1"/>
  <c r="HC66" i="5" s="1"/>
  <c r="HB66" i="5" a="1"/>
  <c r="HB66" i="5" s="1"/>
  <c r="HA66" i="5" a="1"/>
  <c r="HA66" i="5" s="1"/>
  <c r="GZ66" i="5" a="1"/>
  <c r="GZ66" i="5" s="1"/>
  <c r="GY66" i="5"/>
  <c r="GY66" i="5" a="1"/>
  <c r="GX66" i="5" a="1"/>
  <c r="GX66" i="5" s="1"/>
  <c r="GW66" i="5" a="1"/>
  <c r="GW66" i="5" s="1"/>
  <c r="GV66" i="5" a="1"/>
  <c r="GV66" i="5" s="1"/>
  <c r="GU66" i="5" a="1"/>
  <c r="GU66" i="5" s="1"/>
  <c r="GT66" i="5" a="1"/>
  <c r="GT66" i="5" s="1"/>
  <c r="GS66" i="5" a="1"/>
  <c r="GS66" i="5" s="1"/>
  <c r="GR66" i="5" a="1"/>
  <c r="GR66" i="5" s="1"/>
  <c r="GQ66" i="5"/>
  <c r="GQ66" i="5" a="1"/>
  <c r="GP66" i="5" a="1"/>
  <c r="GP66" i="5" s="1"/>
  <c r="GO66" i="5" a="1"/>
  <c r="GO66" i="5" s="1"/>
  <c r="GN66" i="5" a="1"/>
  <c r="GN66" i="5" s="1"/>
  <c r="GM66" i="5" a="1"/>
  <c r="GM66" i="5" s="1"/>
  <c r="GL66" i="5" a="1"/>
  <c r="GL66" i="5" s="1"/>
  <c r="GK66" i="5" a="1"/>
  <c r="GK66" i="5" s="1"/>
  <c r="GJ66" i="5" a="1"/>
  <c r="GJ66" i="5" s="1"/>
  <c r="GI66" i="5" a="1"/>
  <c r="GI66" i="5" s="1"/>
  <c r="GH66" i="5" a="1"/>
  <c r="GH66" i="5" s="1"/>
  <c r="GG66" i="5" a="1"/>
  <c r="GG66" i="5" s="1"/>
  <c r="GF66" i="5" a="1"/>
  <c r="GF66" i="5" s="1"/>
  <c r="GE66" i="5" a="1"/>
  <c r="GE66" i="5" s="1"/>
  <c r="GD66" i="5" a="1"/>
  <c r="GD66" i="5" s="1"/>
  <c r="GC66" i="5" a="1"/>
  <c r="GC66" i="5" s="1"/>
  <c r="GB66" i="5" a="1"/>
  <c r="GB66" i="5" s="1"/>
  <c r="GA66" i="5" a="1"/>
  <c r="GA66" i="5" s="1"/>
  <c r="FZ66" i="5" a="1"/>
  <c r="FZ66" i="5" s="1"/>
  <c r="FY66" i="5" a="1"/>
  <c r="FY66" i="5" s="1"/>
  <c r="FX66" i="5" a="1"/>
  <c r="FX66" i="5" s="1"/>
  <c r="FW66" i="5" a="1"/>
  <c r="FW66" i="5" s="1"/>
  <c r="FV66" i="5" a="1"/>
  <c r="FV66" i="5" s="1"/>
  <c r="FU66" i="5" a="1"/>
  <c r="FU66" i="5" s="1"/>
  <c r="FT66" i="5" a="1"/>
  <c r="FT66" i="5" s="1"/>
  <c r="FS66" i="5" a="1"/>
  <c r="FS66" i="5" s="1"/>
  <c r="FR66" i="5" a="1"/>
  <c r="FR66" i="5" s="1"/>
  <c r="FQ66" i="5" a="1"/>
  <c r="FQ66" i="5" s="1"/>
  <c r="FP66" i="5" a="1"/>
  <c r="FP66" i="5" s="1"/>
  <c r="FO66" i="5" a="1"/>
  <c r="FO66" i="5" s="1"/>
  <c r="FN66" i="5" a="1"/>
  <c r="FN66" i="5" s="1"/>
  <c r="FM66" i="5" a="1"/>
  <c r="FM66" i="5" s="1"/>
  <c r="FL66" i="5" a="1"/>
  <c r="FL66" i="5" s="1"/>
  <c r="FK66" i="5"/>
  <c r="FK66" i="5" a="1"/>
  <c r="FJ66" i="5" a="1"/>
  <c r="FJ66" i="5" s="1"/>
  <c r="FI66" i="5" a="1"/>
  <c r="FI66" i="5" s="1"/>
  <c r="FH66" i="5" a="1"/>
  <c r="FH66" i="5" s="1"/>
  <c r="FG66" i="5" a="1"/>
  <c r="FG66" i="5" s="1"/>
  <c r="FF66" i="5" a="1"/>
  <c r="FF66" i="5" s="1"/>
  <c r="FE66" i="5" a="1"/>
  <c r="FE66" i="5" s="1"/>
  <c r="FD66" i="5" a="1"/>
  <c r="FD66" i="5" s="1"/>
  <c r="FC66" i="5" a="1"/>
  <c r="FC66" i="5" s="1"/>
  <c r="FB66" i="5" a="1"/>
  <c r="FB66" i="5" s="1"/>
  <c r="FA66" i="5" a="1"/>
  <c r="FA66" i="5" s="1"/>
  <c r="EZ66" i="5" a="1"/>
  <c r="EZ66" i="5" s="1"/>
  <c r="EY66" i="5" a="1"/>
  <c r="EY66" i="5" s="1"/>
  <c r="EX66" i="5" a="1"/>
  <c r="EX66" i="5" s="1"/>
  <c r="EW66" i="5" a="1"/>
  <c r="EW66" i="5" s="1"/>
  <c r="EV66" i="5" a="1"/>
  <c r="EV66" i="5" s="1"/>
  <c r="EU66" i="5"/>
  <c r="EU66" i="5" a="1"/>
  <c r="ET66" i="5" a="1"/>
  <c r="ET66" i="5" s="1"/>
  <c r="ES66" i="5" a="1"/>
  <c r="ES66" i="5" s="1"/>
  <c r="ER66" i="5" a="1"/>
  <c r="ER66" i="5" s="1"/>
  <c r="EQ66" i="5" a="1"/>
  <c r="EQ66" i="5" s="1"/>
  <c r="EP66" i="5" a="1"/>
  <c r="EP66" i="5" s="1"/>
  <c r="EO66" i="5" a="1"/>
  <c r="EO66" i="5" s="1"/>
  <c r="EN66" i="5" a="1"/>
  <c r="EN66" i="5" s="1"/>
  <c r="EM66" i="5" a="1"/>
  <c r="EM66" i="5" s="1"/>
  <c r="EL66" i="5" a="1"/>
  <c r="EL66" i="5" s="1"/>
  <c r="EK66" i="5" a="1"/>
  <c r="EK66" i="5" s="1"/>
  <c r="EJ66" i="5" a="1"/>
  <c r="EJ66" i="5" s="1"/>
  <c r="EI66" i="5" a="1"/>
  <c r="EI66" i="5" s="1"/>
  <c r="EH66" i="5" a="1"/>
  <c r="EH66" i="5" s="1"/>
  <c r="EG66" i="5" a="1"/>
  <c r="EG66" i="5" s="1"/>
  <c r="EF66" i="5" a="1"/>
  <c r="EF66" i="5" s="1"/>
  <c r="EE66" i="5"/>
  <c r="EE66" i="5" a="1"/>
  <c r="ED66" i="5" a="1"/>
  <c r="ED66" i="5" s="1"/>
  <c r="EC66" i="5" a="1"/>
  <c r="EC66" i="5" s="1"/>
  <c r="EB66" i="5" a="1"/>
  <c r="EB66" i="5" s="1"/>
  <c r="EA66" i="5" a="1"/>
  <c r="EA66" i="5" s="1"/>
  <c r="DZ66" i="5" a="1"/>
  <c r="DZ66" i="5" s="1"/>
  <c r="DY66" i="5" a="1"/>
  <c r="DY66" i="5" s="1"/>
  <c r="DX66" i="5" a="1"/>
  <c r="DX66" i="5" s="1"/>
  <c r="DW66" i="5" a="1"/>
  <c r="DW66" i="5" s="1"/>
  <c r="DV66" i="5" a="1"/>
  <c r="DV66" i="5" s="1"/>
  <c r="DU66" i="5" a="1"/>
  <c r="DU66" i="5" s="1"/>
  <c r="DT66" i="5" a="1"/>
  <c r="DT66" i="5" s="1"/>
  <c r="DS66" i="5" a="1"/>
  <c r="DS66" i="5" s="1"/>
  <c r="DR66" i="5" a="1"/>
  <c r="DR66" i="5" s="1"/>
  <c r="DQ66" i="5" a="1"/>
  <c r="DQ66" i="5" s="1"/>
  <c r="DP66" i="5" a="1"/>
  <c r="DP66" i="5" s="1"/>
  <c r="DO66" i="5"/>
  <c r="DO66" i="5" a="1"/>
  <c r="DN66" i="5" a="1"/>
  <c r="DN66" i="5" s="1"/>
  <c r="DM66" i="5" a="1"/>
  <c r="DM66" i="5" s="1"/>
  <c r="DL66" i="5" a="1"/>
  <c r="DL66" i="5" s="1"/>
  <c r="DK66" i="5" a="1"/>
  <c r="DK66" i="5" s="1"/>
  <c r="DJ66" i="5" a="1"/>
  <c r="DJ66" i="5" s="1"/>
  <c r="DI66" i="5" a="1"/>
  <c r="DI66" i="5" s="1"/>
  <c r="DH66" i="5" a="1"/>
  <c r="DH66" i="5" s="1"/>
  <c r="DG66" i="5"/>
  <c r="DG66" i="5" a="1"/>
  <c r="DF66" i="5" a="1"/>
  <c r="DF66" i="5" s="1"/>
  <c r="DE66" i="5" a="1"/>
  <c r="DE66" i="5" s="1"/>
  <c r="DD66" i="5" a="1"/>
  <c r="DD66" i="5" s="1"/>
  <c r="DC66" i="5" a="1"/>
  <c r="DC66" i="5" s="1"/>
  <c r="DB66" i="5" a="1"/>
  <c r="DB66" i="5" s="1"/>
  <c r="DA66" i="5" a="1"/>
  <c r="DA66" i="5" s="1"/>
  <c r="CZ66" i="5" a="1"/>
  <c r="CZ66" i="5" s="1"/>
  <c r="CY66" i="5"/>
  <c r="CY66" i="5" a="1"/>
  <c r="CX66" i="5" a="1"/>
  <c r="CX66" i="5" s="1"/>
  <c r="CW66" i="5" a="1"/>
  <c r="CW66" i="5" s="1"/>
  <c r="CV66" i="5" a="1"/>
  <c r="CV66" i="5" s="1"/>
  <c r="CU66" i="5" a="1"/>
  <c r="CU66" i="5" s="1"/>
  <c r="CT66" i="5" a="1"/>
  <c r="CT66" i="5" s="1"/>
  <c r="CS66" i="5" a="1"/>
  <c r="CS66" i="5" s="1"/>
  <c r="CR66" i="5" a="1"/>
  <c r="CR66" i="5" s="1"/>
  <c r="CQ66" i="5" a="1"/>
  <c r="CQ66" i="5" s="1"/>
  <c r="CP66" i="5" a="1"/>
  <c r="CP66" i="5" s="1"/>
  <c r="CO66" i="5" a="1"/>
  <c r="CO66" i="5" s="1"/>
  <c r="CN66" i="5" a="1"/>
  <c r="CN66" i="5" s="1"/>
  <c r="CM66" i="5" a="1"/>
  <c r="CM66" i="5" s="1"/>
  <c r="CL66" i="5" a="1"/>
  <c r="CL66" i="5" s="1"/>
  <c r="CK66" i="5" a="1"/>
  <c r="CK66" i="5" s="1"/>
  <c r="CJ66" i="5" a="1"/>
  <c r="CJ66" i="5" s="1"/>
  <c r="CI66" i="5" a="1"/>
  <c r="CI66" i="5" s="1"/>
  <c r="CH66" i="5" a="1"/>
  <c r="CH66" i="5" s="1"/>
  <c r="CG66" i="5" a="1"/>
  <c r="CG66" i="5" s="1"/>
  <c r="CF66" i="5" a="1"/>
  <c r="CF66" i="5" s="1"/>
  <c r="CE66" i="5" a="1"/>
  <c r="CE66" i="5" s="1"/>
  <c r="CD66" i="5" a="1"/>
  <c r="CD66" i="5" s="1"/>
  <c r="CC66" i="5" a="1"/>
  <c r="CC66" i="5" s="1"/>
  <c r="CB66" i="5" a="1"/>
  <c r="CB66" i="5" s="1"/>
  <c r="CA66" i="5"/>
  <c r="CA66" i="5" a="1"/>
  <c r="BZ66" i="5" a="1"/>
  <c r="BZ66" i="5" s="1"/>
  <c r="BY66" i="5" a="1"/>
  <c r="BY66" i="5" s="1"/>
  <c r="BX66" i="5" a="1"/>
  <c r="BX66" i="5" s="1"/>
  <c r="BW66" i="5" a="1"/>
  <c r="BW66" i="5" s="1"/>
  <c r="BV66" i="5" a="1"/>
  <c r="BV66" i="5" s="1"/>
  <c r="BU66" i="5" a="1"/>
  <c r="BU66" i="5" s="1"/>
  <c r="BT66" i="5" a="1"/>
  <c r="BT66" i="5" s="1"/>
  <c r="BS66" i="5"/>
  <c r="BS66" i="5" a="1"/>
  <c r="BR66" i="5" a="1"/>
  <c r="BR66" i="5" s="1"/>
  <c r="BQ66" i="5" a="1"/>
  <c r="BQ66" i="5" s="1"/>
  <c r="BP66" i="5" a="1"/>
  <c r="BP66" i="5" s="1"/>
  <c r="BO66" i="5" a="1"/>
  <c r="BO66" i="5" s="1"/>
  <c r="BN66" i="5" a="1"/>
  <c r="BN66" i="5" s="1"/>
  <c r="BM66" i="5" a="1"/>
  <c r="BM66" i="5" s="1"/>
  <c r="BL66" i="5" a="1"/>
  <c r="BL66" i="5" s="1"/>
  <c r="BK66" i="5" a="1"/>
  <c r="BK66" i="5" s="1"/>
  <c r="BJ66" i="5" a="1"/>
  <c r="BJ66" i="5" s="1"/>
  <c r="BI66" i="5" a="1"/>
  <c r="BI66" i="5" s="1"/>
  <c r="BH66" i="5" a="1"/>
  <c r="BH66" i="5" s="1"/>
  <c r="BG66" i="5" a="1"/>
  <c r="BG66" i="5" s="1"/>
  <c r="BF66" i="5" a="1"/>
  <c r="BF66" i="5" s="1"/>
  <c r="BE66" i="5" a="1"/>
  <c r="BE66" i="5" s="1"/>
  <c r="BD66" i="5" a="1"/>
  <c r="BD66" i="5" s="1"/>
  <c r="BC66" i="5" a="1"/>
  <c r="BC66" i="5" s="1"/>
  <c r="BB66" i="5" a="1"/>
  <c r="BB66" i="5" s="1"/>
  <c r="BA66" i="5" a="1"/>
  <c r="BA66" i="5" s="1"/>
  <c r="AZ66" i="5" a="1"/>
  <c r="AZ66" i="5" s="1"/>
  <c r="AY66" i="5" a="1"/>
  <c r="AY66" i="5" s="1"/>
  <c r="AX66" i="5" a="1"/>
  <c r="AX66" i="5" s="1"/>
  <c r="AW66" i="5" a="1"/>
  <c r="AW66" i="5" s="1"/>
  <c r="AV66" i="5" a="1"/>
  <c r="AV66" i="5" s="1"/>
  <c r="AU66" i="5" a="1"/>
  <c r="AU66" i="5" s="1"/>
  <c r="AT66" i="5" a="1"/>
  <c r="AT66" i="5" s="1"/>
  <c r="AM66" i="5"/>
  <c r="AA66" i="5" s="1"/>
  <c r="W66" i="5"/>
  <c r="M66" i="5"/>
  <c r="IK65" i="5" a="1"/>
  <c r="IK65" i="5" s="1"/>
  <c r="IJ65" i="5" a="1"/>
  <c r="IJ65" i="5" s="1"/>
  <c r="II65" i="5" a="1"/>
  <c r="II65" i="5" s="1"/>
  <c r="IH65" i="5" a="1"/>
  <c r="IH65" i="5" s="1"/>
  <c r="IG65" i="5" a="1"/>
  <c r="IG65" i="5" s="1"/>
  <c r="IF65" i="5" a="1"/>
  <c r="IF65" i="5" s="1"/>
  <c r="IE65" i="5" a="1"/>
  <c r="IE65" i="5" s="1"/>
  <c r="ID65" i="5" a="1"/>
  <c r="ID65" i="5" s="1"/>
  <c r="IC65" i="5" a="1"/>
  <c r="IC65" i="5" s="1"/>
  <c r="IB65" i="5" a="1"/>
  <c r="IB65" i="5" s="1"/>
  <c r="IA65" i="5" a="1"/>
  <c r="IA65" i="5" s="1"/>
  <c r="HZ65" i="5" a="1"/>
  <c r="HZ65" i="5" s="1"/>
  <c r="HY65" i="5" a="1"/>
  <c r="HY65" i="5" s="1"/>
  <c r="HX65" i="5" a="1"/>
  <c r="HX65" i="5" s="1"/>
  <c r="HW65" i="5" a="1"/>
  <c r="HW65" i="5" s="1"/>
  <c r="HV65" i="5" a="1"/>
  <c r="HV65" i="5" s="1"/>
  <c r="HU65" i="5" a="1"/>
  <c r="HU65" i="5" s="1"/>
  <c r="HT65" i="5"/>
  <c r="HT65" i="5" a="1"/>
  <c r="HS65" i="5" a="1"/>
  <c r="HS65" i="5" s="1"/>
  <c r="HR65" i="5" a="1"/>
  <c r="HR65" i="5" s="1"/>
  <c r="HQ65" i="5" a="1"/>
  <c r="HQ65" i="5" s="1"/>
  <c r="HP65" i="5" a="1"/>
  <c r="HP65" i="5" s="1"/>
  <c r="HO65" i="5" a="1"/>
  <c r="HO65" i="5" s="1"/>
  <c r="HN65" i="5" a="1"/>
  <c r="HN65" i="5" s="1"/>
  <c r="HM65" i="5" a="1"/>
  <c r="HM65" i="5" s="1"/>
  <c r="HL65" i="5" a="1"/>
  <c r="HL65" i="5" s="1"/>
  <c r="HK65" i="5" a="1"/>
  <c r="HK65" i="5" s="1"/>
  <c r="HJ65" i="5" a="1"/>
  <c r="HJ65" i="5" s="1"/>
  <c r="HI65" i="5" a="1"/>
  <c r="HI65" i="5" s="1"/>
  <c r="HH65" i="5" a="1"/>
  <c r="HH65" i="5" s="1"/>
  <c r="HG65" i="5" a="1"/>
  <c r="HG65" i="5" s="1"/>
  <c r="HF65" i="5" a="1"/>
  <c r="HF65" i="5" s="1"/>
  <c r="HE65" i="5" a="1"/>
  <c r="HE65" i="5" s="1"/>
  <c r="HD65" i="5" a="1"/>
  <c r="HD65" i="5" s="1"/>
  <c r="HC65" i="5" a="1"/>
  <c r="HC65" i="5" s="1"/>
  <c r="HB65" i="5" a="1"/>
  <c r="HB65" i="5" s="1"/>
  <c r="HA65" i="5" a="1"/>
  <c r="HA65" i="5" s="1"/>
  <c r="GZ65" i="5" a="1"/>
  <c r="GZ65" i="5" s="1"/>
  <c r="GY65" i="5" a="1"/>
  <c r="GY65" i="5" s="1"/>
  <c r="GX65" i="5" a="1"/>
  <c r="GX65" i="5" s="1"/>
  <c r="GW65" i="5" a="1"/>
  <c r="GW65" i="5" s="1"/>
  <c r="GV65" i="5" a="1"/>
  <c r="GV65" i="5" s="1"/>
  <c r="GU65" i="5" a="1"/>
  <c r="GU65" i="5" s="1"/>
  <c r="GT65" i="5" a="1"/>
  <c r="GT65" i="5" s="1"/>
  <c r="GS65" i="5" a="1"/>
  <c r="GS65" i="5" s="1"/>
  <c r="GR65" i="5" a="1"/>
  <c r="GR65" i="5" s="1"/>
  <c r="GQ65" i="5" a="1"/>
  <c r="GQ65" i="5" s="1"/>
  <c r="GP65" i="5" a="1"/>
  <c r="GP65" i="5" s="1"/>
  <c r="GO65" i="5" a="1"/>
  <c r="GO65" i="5" s="1"/>
  <c r="GN65" i="5" a="1"/>
  <c r="GN65" i="5" s="1"/>
  <c r="GM65" i="5" a="1"/>
  <c r="GM65" i="5" s="1"/>
  <c r="GL65" i="5" a="1"/>
  <c r="GL65" i="5" s="1"/>
  <c r="GK65" i="5" a="1"/>
  <c r="GK65" i="5" s="1"/>
  <c r="GJ65" i="5" a="1"/>
  <c r="GJ65" i="5" s="1"/>
  <c r="GI65" i="5" a="1"/>
  <c r="GI65" i="5" s="1"/>
  <c r="GH65" i="5" a="1"/>
  <c r="GH65" i="5" s="1"/>
  <c r="GG65" i="5" a="1"/>
  <c r="GG65" i="5" s="1"/>
  <c r="GF65" i="5" a="1"/>
  <c r="GF65" i="5" s="1"/>
  <c r="GE65" i="5" a="1"/>
  <c r="GE65" i="5" s="1"/>
  <c r="GD65" i="5" a="1"/>
  <c r="GD65" i="5" s="1"/>
  <c r="GC65" i="5" a="1"/>
  <c r="GC65" i="5" s="1"/>
  <c r="GB65" i="5" a="1"/>
  <c r="GB65" i="5" s="1"/>
  <c r="GA65" i="5" a="1"/>
  <c r="GA65" i="5" s="1"/>
  <c r="FZ65" i="5" a="1"/>
  <c r="FZ65" i="5" s="1"/>
  <c r="FY65" i="5" a="1"/>
  <c r="FY65" i="5" s="1"/>
  <c r="FX65" i="5" a="1"/>
  <c r="FX65" i="5" s="1"/>
  <c r="FW65" i="5" a="1"/>
  <c r="FW65" i="5" s="1"/>
  <c r="FV65" i="5" a="1"/>
  <c r="FV65" i="5" s="1"/>
  <c r="FU65" i="5" a="1"/>
  <c r="FU65" i="5" s="1"/>
  <c r="FT65" i="5" a="1"/>
  <c r="FT65" i="5" s="1"/>
  <c r="FS65" i="5" a="1"/>
  <c r="FS65" i="5" s="1"/>
  <c r="FR65" i="5" a="1"/>
  <c r="FR65" i="5" s="1"/>
  <c r="FQ65" i="5" a="1"/>
  <c r="FQ65" i="5" s="1"/>
  <c r="FP65" i="5" a="1"/>
  <c r="FP65" i="5" s="1"/>
  <c r="FO65" i="5" a="1"/>
  <c r="FO65" i="5" s="1"/>
  <c r="FN65" i="5" a="1"/>
  <c r="FN65" i="5" s="1"/>
  <c r="FM65" i="5" a="1"/>
  <c r="FM65" i="5" s="1"/>
  <c r="FL65" i="5" a="1"/>
  <c r="FL65" i="5" s="1"/>
  <c r="FK65" i="5" a="1"/>
  <c r="FK65" i="5" s="1"/>
  <c r="FJ65" i="5" a="1"/>
  <c r="FJ65" i="5" s="1"/>
  <c r="FI65" i="5" a="1"/>
  <c r="FI65" i="5" s="1"/>
  <c r="FH65" i="5" a="1"/>
  <c r="FH65" i="5" s="1"/>
  <c r="FG65" i="5" a="1"/>
  <c r="FG65" i="5" s="1"/>
  <c r="FF65" i="5" a="1"/>
  <c r="FF65" i="5" s="1"/>
  <c r="FE65" i="5" a="1"/>
  <c r="FE65" i="5" s="1"/>
  <c r="FD65" i="5" a="1"/>
  <c r="FD65" i="5" s="1"/>
  <c r="FC65" i="5" a="1"/>
  <c r="FC65" i="5" s="1"/>
  <c r="FB65" i="5" a="1"/>
  <c r="FB65" i="5" s="1"/>
  <c r="FA65" i="5" a="1"/>
  <c r="FA65" i="5" s="1"/>
  <c r="EZ65" i="5" a="1"/>
  <c r="EZ65" i="5" s="1"/>
  <c r="EY65" i="5" a="1"/>
  <c r="EY65" i="5" s="1"/>
  <c r="EX65" i="5" a="1"/>
  <c r="EX65" i="5" s="1"/>
  <c r="EW65" i="5" a="1"/>
  <c r="EW65" i="5" s="1"/>
  <c r="EV65" i="5" a="1"/>
  <c r="EV65" i="5" s="1"/>
  <c r="EU65" i="5" a="1"/>
  <c r="EU65" i="5" s="1"/>
  <c r="ET65" i="5" a="1"/>
  <c r="ET65" i="5" s="1"/>
  <c r="ES65" i="5" a="1"/>
  <c r="ES65" i="5" s="1"/>
  <c r="ER65" i="5" a="1"/>
  <c r="ER65" i="5" s="1"/>
  <c r="EQ65" i="5" a="1"/>
  <c r="EQ65" i="5" s="1"/>
  <c r="EP65" i="5" a="1"/>
  <c r="EP65" i="5" s="1"/>
  <c r="EO65" i="5" a="1"/>
  <c r="EO65" i="5" s="1"/>
  <c r="EN65" i="5" a="1"/>
  <c r="EN65" i="5" s="1"/>
  <c r="EM65" i="5" a="1"/>
  <c r="EM65" i="5" s="1"/>
  <c r="EL65" i="5" a="1"/>
  <c r="EL65" i="5" s="1"/>
  <c r="EK65" i="5" a="1"/>
  <c r="EK65" i="5" s="1"/>
  <c r="EJ65" i="5" a="1"/>
  <c r="EJ65" i="5" s="1"/>
  <c r="EI65" i="5" a="1"/>
  <c r="EI65" i="5" s="1"/>
  <c r="EH65" i="5" a="1"/>
  <c r="EH65" i="5" s="1"/>
  <c r="EG65" i="5" a="1"/>
  <c r="EG65" i="5" s="1"/>
  <c r="EF65" i="5" a="1"/>
  <c r="EF65" i="5" s="1"/>
  <c r="EE65" i="5" a="1"/>
  <c r="EE65" i="5" s="1"/>
  <c r="ED65" i="5" a="1"/>
  <c r="ED65" i="5" s="1"/>
  <c r="EC65" i="5" a="1"/>
  <c r="EC65" i="5" s="1"/>
  <c r="EB65" i="5" a="1"/>
  <c r="EB65" i="5" s="1"/>
  <c r="EA65" i="5" a="1"/>
  <c r="EA65" i="5" s="1"/>
  <c r="DZ65" i="5" a="1"/>
  <c r="DZ65" i="5" s="1"/>
  <c r="DY65" i="5" a="1"/>
  <c r="DY65" i="5" s="1"/>
  <c r="DX65" i="5" a="1"/>
  <c r="DX65" i="5" s="1"/>
  <c r="DW65" i="5" a="1"/>
  <c r="DW65" i="5" s="1"/>
  <c r="DV65" i="5" a="1"/>
  <c r="DV65" i="5" s="1"/>
  <c r="DU65" i="5" a="1"/>
  <c r="DU65" i="5" s="1"/>
  <c r="DT65" i="5" a="1"/>
  <c r="DT65" i="5" s="1"/>
  <c r="DS65" i="5" a="1"/>
  <c r="DS65" i="5" s="1"/>
  <c r="DR65" i="5" a="1"/>
  <c r="DR65" i="5" s="1"/>
  <c r="DQ65" i="5" a="1"/>
  <c r="DQ65" i="5" s="1"/>
  <c r="DP65" i="5" a="1"/>
  <c r="DP65" i="5" s="1"/>
  <c r="DO65" i="5" a="1"/>
  <c r="DO65" i="5" s="1"/>
  <c r="DN65" i="5" a="1"/>
  <c r="DN65" i="5" s="1"/>
  <c r="DM65" i="5" a="1"/>
  <c r="DM65" i="5" s="1"/>
  <c r="DL65" i="5" a="1"/>
  <c r="DL65" i="5" s="1"/>
  <c r="DK65" i="5" a="1"/>
  <c r="DK65" i="5" s="1"/>
  <c r="DJ65" i="5" a="1"/>
  <c r="DJ65" i="5" s="1"/>
  <c r="DI65" i="5" a="1"/>
  <c r="DI65" i="5" s="1"/>
  <c r="DH65" i="5" a="1"/>
  <c r="DH65" i="5" s="1"/>
  <c r="DG65" i="5" a="1"/>
  <c r="DG65" i="5" s="1"/>
  <c r="DF65" i="5" a="1"/>
  <c r="DF65" i="5" s="1"/>
  <c r="DE65" i="5" a="1"/>
  <c r="DE65" i="5" s="1"/>
  <c r="DD65" i="5" a="1"/>
  <c r="DD65" i="5" s="1"/>
  <c r="DC65" i="5" a="1"/>
  <c r="DC65" i="5" s="1"/>
  <c r="DB65" i="5" a="1"/>
  <c r="DB65" i="5" s="1"/>
  <c r="DA65" i="5" a="1"/>
  <c r="DA65" i="5" s="1"/>
  <c r="CZ65" i="5" a="1"/>
  <c r="CZ65" i="5" s="1"/>
  <c r="CY65" i="5" a="1"/>
  <c r="CY65" i="5" s="1"/>
  <c r="CX65" i="5" a="1"/>
  <c r="CX65" i="5" s="1"/>
  <c r="CW65" i="5" a="1"/>
  <c r="CW65" i="5" s="1"/>
  <c r="CV65" i="5" a="1"/>
  <c r="CV65" i="5" s="1"/>
  <c r="CU65" i="5" a="1"/>
  <c r="CU65" i="5" s="1"/>
  <c r="CT65" i="5" a="1"/>
  <c r="CT65" i="5" s="1"/>
  <c r="CS65" i="5" a="1"/>
  <c r="CS65" i="5" s="1"/>
  <c r="CR65" i="5" a="1"/>
  <c r="CR65" i="5" s="1"/>
  <c r="CQ65" i="5" a="1"/>
  <c r="CQ65" i="5" s="1"/>
  <c r="CP65" i="5" a="1"/>
  <c r="CP65" i="5" s="1"/>
  <c r="CO65" i="5" a="1"/>
  <c r="CO65" i="5" s="1"/>
  <c r="CN65" i="5" a="1"/>
  <c r="CN65" i="5" s="1"/>
  <c r="CM65" i="5" a="1"/>
  <c r="CM65" i="5" s="1"/>
  <c r="CL65" i="5" a="1"/>
  <c r="CL65" i="5" s="1"/>
  <c r="CK65" i="5" a="1"/>
  <c r="CK65" i="5" s="1"/>
  <c r="CJ65" i="5" a="1"/>
  <c r="CJ65" i="5" s="1"/>
  <c r="CI65" i="5" a="1"/>
  <c r="CI65" i="5" s="1"/>
  <c r="CH65" i="5" a="1"/>
  <c r="CH65" i="5" s="1"/>
  <c r="CG65" i="5" a="1"/>
  <c r="CG65" i="5" s="1"/>
  <c r="CF65" i="5" a="1"/>
  <c r="CF65" i="5" s="1"/>
  <c r="CE65" i="5" a="1"/>
  <c r="CE65" i="5" s="1"/>
  <c r="CD65" i="5" a="1"/>
  <c r="CD65" i="5" s="1"/>
  <c r="CC65" i="5" a="1"/>
  <c r="CC65" i="5" s="1"/>
  <c r="CB65" i="5" a="1"/>
  <c r="CB65" i="5" s="1"/>
  <c r="CA65" i="5" a="1"/>
  <c r="CA65" i="5" s="1"/>
  <c r="BZ65" i="5" a="1"/>
  <c r="BZ65" i="5" s="1"/>
  <c r="BY65" i="5" a="1"/>
  <c r="BY65" i="5" s="1"/>
  <c r="BX65" i="5" a="1"/>
  <c r="BX65" i="5" s="1"/>
  <c r="BW65" i="5" a="1"/>
  <c r="BW65" i="5" s="1"/>
  <c r="BV65" i="5" a="1"/>
  <c r="BV65" i="5" s="1"/>
  <c r="BU65" i="5" a="1"/>
  <c r="BU65" i="5" s="1"/>
  <c r="BT65" i="5" a="1"/>
  <c r="BT65" i="5" s="1"/>
  <c r="BS65" i="5" a="1"/>
  <c r="BS65" i="5" s="1"/>
  <c r="BR65" i="5" a="1"/>
  <c r="BR65" i="5" s="1"/>
  <c r="BQ65" i="5" a="1"/>
  <c r="BQ65" i="5" s="1"/>
  <c r="BP65" i="5" a="1"/>
  <c r="BP65" i="5" s="1"/>
  <c r="BO65" i="5" a="1"/>
  <c r="BO65" i="5" s="1"/>
  <c r="BN65" i="5" a="1"/>
  <c r="BN65" i="5" s="1"/>
  <c r="BM65" i="5" a="1"/>
  <c r="BM65" i="5" s="1"/>
  <c r="BL65" i="5" a="1"/>
  <c r="BL65" i="5" s="1"/>
  <c r="BK65" i="5" a="1"/>
  <c r="BK65" i="5" s="1"/>
  <c r="BJ65" i="5" a="1"/>
  <c r="BJ65" i="5" s="1"/>
  <c r="BI65" i="5" a="1"/>
  <c r="BI65" i="5" s="1"/>
  <c r="BH65" i="5" a="1"/>
  <c r="BH65" i="5" s="1"/>
  <c r="BG65" i="5" a="1"/>
  <c r="BG65" i="5" s="1"/>
  <c r="BF65" i="5" a="1"/>
  <c r="BF65" i="5" s="1"/>
  <c r="BE65" i="5" a="1"/>
  <c r="BE65" i="5" s="1"/>
  <c r="BD65" i="5" a="1"/>
  <c r="BD65" i="5" s="1"/>
  <c r="BC65" i="5" a="1"/>
  <c r="BC65" i="5" s="1"/>
  <c r="BB65" i="5" a="1"/>
  <c r="BB65" i="5" s="1"/>
  <c r="BA65" i="5" a="1"/>
  <c r="BA65" i="5" s="1"/>
  <c r="AZ65" i="5" a="1"/>
  <c r="AZ65" i="5" s="1"/>
  <c r="AY65" i="5" a="1"/>
  <c r="AY65" i="5" s="1"/>
  <c r="AX65" i="5" a="1"/>
  <c r="AX65" i="5" s="1"/>
  <c r="AW65" i="5" a="1"/>
  <c r="AW65" i="5" s="1"/>
  <c r="AV65" i="5" a="1"/>
  <c r="AV65" i="5" s="1"/>
  <c r="AU65" i="5" a="1"/>
  <c r="AU65" i="5" s="1"/>
  <c r="AT65" i="5" a="1"/>
  <c r="AT65" i="5" s="1"/>
  <c r="AM65" i="5"/>
  <c r="AC65" i="5"/>
  <c r="U65" i="5"/>
  <c r="Q65" i="5"/>
  <c r="M65" i="5"/>
  <c r="E65" i="5"/>
  <c r="IK64" i="5" a="1"/>
  <c r="IK64" i="5" s="1"/>
  <c r="IJ64" i="5" a="1"/>
  <c r="IJ64" i="5" s="1"/>
  <c r="II64" i="5" a="1"/>
  <c r="II64" i="5" s="1"/>
  <c r="IH64" i="5" a="1"/>
  <c r="IH64" i="5" s="1"/>
  <c r="IG64" i="5" a="1"/>
  <c r="IG64" i="5" s="1"/>
  <c r="IF64" i="5" a="1"/>
  <c r="IF64" i="5" s="1"/>
  <c r="IE64" i="5" a="1"/>
  <c r="IE64" i="5" s="1"/>
  <c r="ID64" i="5" a="1"/>
  <c r="ID64" i="5" s="1"/>
  <c r="IC64" i="5" a="1"/>
  <c r="IC64" i="5" s="1"/>
  <c r="IB64" i="5" a="1"/>
  <c r="IB64" i="5" s="1"/>
  <c r="IA64" i="5" a="1"/>
  <c r="IA64" i="5" s="1"/>
  <c r="HZ64" i="5" a="1"/>
  <c r="HZ64" i="5" s="1"/>
  <c r="HY64" i="5" a="1"/>
  <c r="HY64" i="5" s="1"/>
  <c r="HX64" i="5" a="1"/>
  <c r="HX64" i="5" s="1"/>
  <c r="HW64" i="5" a="1"/>
  <c r="HW64" i="5" s="1"/>
  <c r="HV64" i="5" a="1"/>
  <c r="HV64" i="5" s="1"/>
  <c r="HU64" i="5" a="1"/>
  <c r="HU64" i="5" s="1"/>
  <c r="HT64" i="5" a="1"/>
  <c r="HT64" i="5" s="1"/>
  <c r="HS64" i="5" a="1"/>
  <c r="HS64" i="5" s="1"/>
  <c r="HR64" i="5" a="1"/>
  <c r="HR64" i="5" s="1"/>
  <c r="HQ64" i="5" a="1"/>
  <c r="HQ64" i="5" s="1"/>
  <c r="HP64" i="5" a="1"/>
  <c r="HP64" i="5" s="1"/>
  <c r="HO64" i="5" a="1"/>
  <c r="HO64" i="5" s="1"/>
  <c r="HN64" i="5" a="1"/>
  <c r="HN64" i="5" s="1"/>
  <c r="HM64" i="5" a="1"/>
  <c r="HM64" i="5" s="1"/>
  <c r="HL64" i="5" a="1"/>
  <c r="HL64" i="5" s="1"/>
  <c r="HK64" i="5" a="1"/>
  <c r="HK64" i="5" s="1"/>
  <c r="HJ64" i="5" a="1"/>
  <c r="HJ64" i="5" s="1"/>
  <c r="HI64" i="5" a="1"/>
  <c r="HI64" i="5" s="1"/>
  <c r="HH64" i="5" a="1"/>
  <c r="HH64" i="5" s="1"/>
  <c r="HG64" i="5" a="1"/>
  <c r="HG64" i="5" s="1"/>
  <c r="HF64" i="5" a="1"/>
  <c r="HF64" i="5" s="1"/>
  <c r="HE64" i="5" a="1"/>
  <c r="HE64" i="5" s="1"/>
  <c r="HD64" i="5" a="1"/>
  <c r="HD64" i="5" s="1"/>
  <c r="HC64" i="5" a="1"/>
  <c r="HC64" i="5" s="1"/>
  <c r="HB64" i="5" a="1"/>
  <c r="HB64" i="5" s="1"/>
  <c r="HA64" i="5" a="1"/>
  <c r="HA64" i="5" s="1"/>
  <c r="GZ64" i="5" a="1"/>
  <c r="GZ64" i="5" s="1"/>
  <c r="GY64" i="5" a="1"/>
  <c r="GY64" i="5" s="1"/>
  <c r="GX64" i="5" a="1"/>
  <c r="GX64" i="5" s="1"/>
  <c r="GW64" i="5" a="1"/>
  <c r="GW64" i="5" s="1"/>
  <c r="GV64" i="5" a="1"/>
  <c r="GV64" i="5" s="1"/>
  <c r="GU64" i="5" a="1"/>
  <c r="GU64" i="5" s="1"/>
  <c r="GT64" i="5" a="1"/>
  <c r="GT64" i="5" s="1"/>
  <c r="GS64" i="5" a="1"/>
  <c r="GS64" i="5" s="1"/>
  <c r="GR64" i="5" a="1"/>
  <c r="GR64" i="5" s="1"/>
  <c r="GQ64" i="5" a="1"/>
  <c r="GQ64" i="5" s="1"/>
  <c r="GP64" i="5" a="1"/>
  <c r="GP64" i="5" s="1"/>
  <c r="GO64" i="5" a="1"/>
  <c r="GO64" i="5" s="1"/>
  <c r="GN64" i="5" a="1"/>
  <c r="GN64" i="5" s="1"/>
  <c r="GM64" i="5" a="1"/>
  <c r="GM64" i="5" s="1"/>
  <c r="GL64" i="5" a="1"/>
  <c r="GL64" i="5" s="1"/>
  <c r="GK64" i="5" a="1"/>
  <c r="GK64" i="5" s="1"/>
  <c r="GJ64" i="5" a="1"/>
  <c r="GJ64" i="5" s="1"/>
  <c r="GI64" i="5" a="1"/>
  <c r="GI64" i="5" s="1"/>
  <c r="GH64" i="5" a="1"/>
  <c r="GH64" i="5" s="1"/>
  <c r="GG64" i="5" a="1"/>
  <c r="GG64" i="5" s="1"/>
  <c r="GF64" i="5" a="1"/>
  <c r="GF64" i="5" s="1"/>
  <c r="GE64" i="5" a="1"/>
  <c r="GE64" i="5" s="1"/>
  <c r="GD64" i="5" a="1"/>
  <c r="GD64" i="5" s="1"/>
  <c r="GC64" i="5" a="1"/>
  <c r="GC64" i="5" s="1"/>
  <c r="GB64" i="5" a="1"/>
  <c r="GB64" i="5" s="1"/>
  <c r="GA64" i="5" a="1"/>
  <c r="GA64" i="5" s="1"/>
  <c r="FZ64" i="5" a="1"/>
  <c r="FZ64" i="5" s="1"/>
  <c r="FY64" i="5" a="1"/>
  <c r="FY64" i="5" s="1"/>
  <c r="FX64" i="5" a="1"/>
  <c r="FX64" i="5" s="1"/>
  <c r="FW64" i="5" a="1"/>
  <c r="FW64" i="5" s="1"/>
  <c r="FV64" i="5" a="1"/>
  <c r="FV64" i="5" s="1"/>
  <c r="FU64" i="5" a="1"/>
  <c r="FU64" i="5" s="1"/>
  <c r="FT64" i="5" a="1"/>
  <c r="FT64" i="5" s="1"/>
  <c r="FS64" i="5" a="1"/>
  <c r="FS64" i="5" s="1"/>
  <c r="FR64" i="5" a="1"/>
  <c r="FR64" i="5" s="1"/>
  <c r="FQ64" i="5" a="1"/>
  <c r="FQ64" i="5" s="1"/>
  <c r="FP64" i="5" a="1"/>
  <c r="FP64" i="5" s="1"/>
  <c r="FO64" i="5" a="1"/>
  <c r="FO64" i="5" s="1"/>
  <c r="FN64" i="5" a="1"/>
  <c r="FN64" i="5" s="1"/>
  <c r="FM64" i="5" a="1"/>
  <c r="FM64" i="5" s="1"/>
  <c r="FL64" i="5" a="1"/>
  <c r="FL64" i="5" s="1"/>
  <c r="FK64" i="5" a="1"/>
  <c r="FK64" i="5" s="1"/>
  <c r="FJ64" i="5" a="1"/>
  <c r="FJ64" i="5" s="1"/>
  <c r="FI64" i="5" a="1"/>
  <c r="FI64" i="5" s="1"/>
  <c r="FH64" i="5" a="1"/>
  <c r="FH64" i="5" s="1"/>
  <c r="FG64" i="5" a="1"/>
  <c r="FG64" i="5" s="1"/>
  <c r="FF64" i="5" a="1"/>
  <c r="FF64" i="5" s="1"/>
  <c r="FE64" i="5" a="1"/>
  <c r="FE64" i="5" s="1"/>
  <c r="FD64" i="5" a="1"/>
  <c r="FD64" i="5" s="1"/>
  <c r="FC64" i="5" a="1"/>
  <c r="FC64" i="5" s="1"/>
  <c r="FB64" i="5" a="1"/>
  <c r="FB64" i="5" s="1"/>
  <c r="FA64" i="5" a="1"/>
  <c r="FA64" i="5" s="1"/>
  <c r="EZ64" i="5" a="1"/>
  <c r="EZ64" i="5" s="1"/>
  <c r="EY64" i="5" a="1"/>
  <c r="EY64" i="5" s="1"/>
  <c r="EX64" i="5" a="1"/>
  <c r="EX64" i="5" s="1"/>
  <c r="EW64" i="5" a="1"/>
  <c r="EW64" i="5" s="1"/>
  <c r="EV64" i="5" a="1"/>
  <c r="EV64" i="5" s="1"/>
  <c r="EU64" i="5" a="1"/>
  <c r="EU64" i="5" s="1"/>
  <c r="ET64" i="5" a="1"/>
  <c r="ET64" i="5" s="1"/>
  <c r="ES64" i="5" a="1"/>
  <c r="ES64" i="5" s="1"/>
  <c r="ER64" i="5" a="1"/>
  <c r="ER64" i="5" s="1"/>
  <c r="EQ64" i="5" a="1"/>
  <c r="EQ64" i="5" s="1"/>
  <c r="EP64" i="5" a="1"/>
  <c r="EP64" i="5" s="1"/>
  <c r="EO64" i="5" a="1"/>
  <c r="EO64" i="5" s="1"/>
  <c r="EN64" i="5" a="1"/>
  <c r="EN64" i="5" s="1"/>
  <c r="EM64" i="5" a="1"/>
  <c r="EM64" i="5" s="1"/>
  <c r="EL64" i="5" a="1"/>
  <c r="EL64" i="5" s="1"/>
  <c r="EK64" i="5" a="1"/>
  <c r="EK64" i="5" s="1"/>
  <c r="EJ64" i="5" a="1"/>
  <c r="EJ64" i="5" s="1"/>
  <c r="EI64" i="5" a="1"/>
  <c r="EI64" i="5" s="1"/>
  <c r="EH64" i="5" a="1"/>
  <c r="EH64" i="5" s="1"/>
  <c r="EG64" i="5" a="1"/>
  <c r="EG64" i="5" s="1"/>
  <c r="EF64" i="5" a="1"/>
  <c r="EF64" i="5" s="1"/>
  <c r="EE64" i="5" a="1"/>
  <c r="EE64" i="5" s="1"/>
  <c r="ED64" i="5" a="1"/>
  <c r="ED64" i="5" s="1"/>
  <c r="EC64" i="5" a="1"/>
  <c r="EC64" i="5" s="1"/>
  <c r="EB64" i="5" a="1"/>
  <c r="EB64" i="5" s="1"/>
  <c r="EA64" i="5" a="1"/>
  <c r="EA64" i="5" s="1"/>
  <c r="DZ64" i="5" a="1"/>
  <c r="DZ64" i="5" s="1"/>
  <c r="DY64" i="5" a="1"/>
  <c r="DY64" i="5" s="1"/>
  <c r="DX64" i="5" a="1"/>
  <c r="DX64" i="5" s="1"/>
  <c r="DW64" i="5" a="1"/>
  <c r="DW64" i="5" s="1"/>
  <c r="DV64" i="5" a="1"/>
  <c r="DV64" i="5" s="1"/>
  <c r="DU64" i="5" a="1"/>
  <c r="DU64" i="5" s="1"/>
  <c r="DT64" i="5" a="1"/>
  <c r="DT64" i="5" s="1"/>
  <c r="DS64" i="5" a="1"/>
  <c r="DS64" i="5" s="1"/>
  <c r="DR64" i="5" a="1"/>
  <c r="DR64" i="5" s="1"/>
  <c r="DQ64" i="5" a="1"/>
  <c r="DQ64" i="5" s="1"/>
  <c r="DP64" i="5" a="1"/>
  <c r="DP64" i="5" s="1"/>
  <c r="DO64" i="5" a="1"/>
  <c r="DO64" i="5" s="1"/>
  <c r="DN64" i="5" a="1"/>
  <c r="DN64" i="5" s="1"/>
  <c r="DM64" i="5" a="1"/>
  <c r="DM64" i="5" s="1"/>
  <c r="DL64" i="5" a="1"/>
  <c r="DL64" i="5" s="1"/>
  <c r="DK64" i="5" a="1"/>
  <c r="DK64" i="5" s="1"/>
  <c r="DJ64" i="5" a="1"/>
  <c r="DJ64" i="5" s="1"/>
  <c r="DI64" i="5" a="1"/>
  <c r="DI64" i="5" s="1"/>
  <c r="DH64" i="5" a="1"/>
  <c r="DH64" i="5" s="1"/>
  <c r="DG64" i="5" a="1"/>
  <c r="DG64" i="5" s="1"/>
  <c r="DF64" i="5" a="1"/>
  <c r="DF64" i="5" s="1"/>
  <c r="DE64" i="5" a="1"/>
  <c r="DE64" i="5" s="1"/>
  <c r="DD64" i="5" a="1"/>
  <c r="DD64" i="5" s="1"/>
  <c r="DC64" i="5" a="1"/>
  <c r="DC64" i="5" s="1"/>
  <c r="DB64" i="5" a="1"/>
  <c r="DB64" i="5" s="1"/>
  <c r="DA64" i="5" a="1"/>
  <c r="DA64" i="5" s="1"/>
  <c r="CZ64" i="5" a="1"/>
  <c r="CZ64" i="5" s="1"/>
  <c r="CY64" i="5" a="1"/>
  <c r="CY64" i="5" s="1"/>
  <c r="CX64" i="5" a="1"/>
  <c r="CX64" i="5" s="1"/>
  <c r="CW64" i="5" a="1"/>
  <c r="CW64" i="5" s="1"/>
  <c r="CV64" i="5" a="1"/>
  <c r="CV64" i="5" s="1"/>
  <c r="CU64" i="5" a="1"/>
  <c r="CU64" i="5" s="1"/>
  <c r="CT64" i="5" a="1"/>
  <c r="CT64" i="5" s="1"/>
  <c r="CS64" i="5" a="1"/>
  <c r="CS64" i="5" s="1"/>
  <c r="CR64" i="5" a="1"/>
  <c r="CR64" i="5" s="1"/>
  <c r="CQ64" i="5" a="1"/>
  <c r="CQ64" i="5" s="1"/>
  <c r="CP64" i="5" a="1"/>
  <c r="CP64" i="5" s="1"/>
  <c r="CO64" i="5" a="1"/>
  <c r="CO64" i="5" s="1"/>
  <c r="CN64" i="5" a="1"/>
  <c r="CN64" i="5" s="1"/>
  <c r="CM64" i="5" a="1"/>
  <c r="CM64" i="5" s="1"/>
  <c r="CL64" i="5" a="1"/>
  <c r="CL64" i="5" s="1"/>
  <c r="CK64" i="5" a="1"/>
  <c r="CK64" i="5" s="1"/>
  <c r="CJ64" i="5" a="1"/>
  <c r="CJ64" i="5" s="1"/>
  <c r="CI64" i="5" a="1"/>
  <c r="CI64" i="5" s="1"/>
  <c r="CH64" i="5" a="1"/>
  <c r="CH64" i="5" s="1"/>
  <c r="CG64" i="5" a="1"/>
  <c r="CG64" i="5" s="1"/>
  <c r="CF64" i="5" a="1"/>
  <c r="CF64" i="5" s="1"/>
  <c r="CE64" i="5" a="1"/>
  <c r="CE64" i="5" s="1"/>
  <c r="CD64" i="5" a="1"/>
  <c r="CD64" i="5" s="1"/>
  <c r="CC64" i="5" a="1"/>
  <c r="CC64" i="5" s="1"/>
  <c r="CB64" i="5" a="1"/>
  <c r="CB64" i="5" s="1"/>
  <c r="CA64" i="5" a="1"/>
  <c r="CA64" i="5" s="1"/>
  <c r="BZ64" i="5" a="1"/>
  <c r="BZ64" i="5" s="1"/>
  <c r="BY64" i="5" a="1"/>
  <c r="BY64" i="5" s="1"/>
  <c r="BX64" i="5" a="1"/>
  <c r="BX64" i="5" s="1"/>
  <c r="BW64" i="5" a="1"/>
  <c r="BW64" i="5" s="1"/>
  <c r="BV64" i="5" a="1"/>
  <c r="BV64" i="5" s="1"/>
  <c r="BU64" i="5" a="1"/>
  <c r="BU64" i="5" s="1"/>
  <c r="BT64" i="5" a="1"/>
  <c r="BT64" i="5" s="1"/>
  <c r="BS64" i="5" a="1"/>
  <c r="BS64" i="5" s="1"/>
  <c r="BR64" i="5" a="1"/>
  <c r="BR64" i="5" s="1"/>
  <c r="BQ64" i="5" a="1"/>
  <c r="BQ64" i="5" s="1"/>
  <c r="BP64" i="5" a="1"/>
  <c r="BP64" i="5" s="1"/>
  <c r="BO64" i="5" a="1"/>
  <c r="BO64" i="5" s="1"/>
  <c r="BN64" i="5" a="1"/>
  <c r="BN64" i="5" s="1"/>
  <c r="BM64" i="5" a="1"/>
  <c r="BM64" i="5" s="1"/>
  <c r="BL64" i="5" a="1"/>
  <c r="BL64" i="5" s="1"/>
  <c r="BK64" i="5" a="1"/>
  <c r="BK64" i="5" s="1"/>
  <c r="BJ64" i="5" a="1"/>
  <c r="BJ64" i="5" s="1"/>
  <c r="BI64" i="5" a="1"/>
  <c r="BI64" i="5" s="1"/>
  <c r="BH64" i="5" a="1"/>
  <c r="BH64" i="5" s="1"/>
  <c r="BG64" i="5" a="1"/>
  <c r="BG64" i="5" s="1"/>
  <c r="BF64" i="5" a="1"/>
  <c r="BF64" i="5" s="1"/>
  <c r="BE64" i="5" a="1"/>
  <c r="BE64" i="5" s="1"/>
  <c r="BD64" i="5" a="1"/>
  <c r="BD64" i="5" s="1"/>
  <c r="BC64" i="5" a="1"/>
  <c r="BC64" i="5" s="1"/>
  <c r="BB64" i="5" a="1"/>
  <c r="BB64" i="5" s="1"/>
  <c r="BA64" i="5" a="1"/>
  <c r="BA64" i="5" s="1"/>
  <c r="AZ64" i="5" a="1"/>
  <c r="AZ64" i="5" s="1"/>
  <c r="AY64" i="5" a="1"/>
  <c r="AY64" i="5" s="1"/>
  <c r="AX64" i="5" a="1"/>
  <c r="AX64" i="5" s="1"/>
  <c r="AW64" i="5" a="1"/>
  <c r="AW64" i="5" s="1"/>
  <c r="AV64" i="5" a="1"/>
  <c r="AV64" i="5" s="1"/>
  <c r="AU64" i="5" a="1"/>
  <c r="AU64" i="5" s="1"/>
  <c r="AT64" i="5" a="1"/>
  <c r="AT64" i="5" s="1"/>
  <c r="AN64" i="5"/>
  <c r="AM64" i="5"/>
  <c r="AC64" i="5" s="1"/>
  <c r="AA64" i="5"/>
  <c r="Z64" i="5"/>
  <c r="V64" i="5"/>
  <c r="R64" i="5"/>
  <c r="O64" i="5"/>
  <c r="M64" i="5"/>
  <c r="G64" i="5"/>
  <c r="F64" i="5"/>
  <c r="IK63" i="5" a="1"/>
  <c r="IK63" i="5" s="1"/>
  <c r="IJ63" i="5" a="1"/>
  <c r="IJ63" i="5" s="1"/>
  <c r="II63" i="5" a="1"/>
  <c r="II63" i="5" s="1"/>
  <c r="IH63" i="5" a="1"/>
  <c r="IH63" i="5" s="1"/>
  <c r="IG63" i="5" a="1"/>
  <c r="IG63" i="5" s="1"/>
  <c r="IF63" i="5" a="1"/>
  <c r="IF63" i="5" s="1"/>
  <c r="IE63" i="5" a="1"/>
  <c r="IE63" i="5" s="1"/>
  <c r="ID63" i="5"/>
  <c r="ID63" i="5" a="1"/>
  <c r="IC63" i="5" a="1"/>
  <c r="IC63" i="5" s="1"/>
  <c r="IB63" i="5" a="1"/>
  <c r="IB63" i="5" s="1"/>
  <c r="IA63" i="5" a="1"/>
  <c r="IA63" i="5" s="1"/>
  <c r="HZ63" i="5" a="1"/>
  <c r="HZ63" i="5" s="1"/>
  <c r="HY63" i="5" a="1"/>
  <c r="HY63" i="5" s="1"/>
  <c r="HX63" i="5" a="1"/>
  <c r="HX63" i="5" s="1"/>
  <c r="HW63" i="5" a="1"/>
  <c r="HW63" i="5" s="1"/>
  <c r="HV63" i="5"/>
  <c r="HV63" i="5" a="1"/>
  <c r="HU63" i="5" a="1"/>
  <c r="HU63" i="5" s="1"/>
  <c r="HT63" i="5" a="1"/>
  <c r="HT63" i="5" s="1"/>
  <c r="HS63" i="5" a="1"/>
  <c r="HS63" i="5" s="1"/>
  <c r="HR63" i="5" a="1"/>
  <c r="HR63" i="5" s="1"/>
  <c r="HQ63" i="5" a="1"/>
  <c r="HQ63" i="5" s="1"/>
  <c r="HP63" i="5" a="1"/>
  <c r="HP63" i="5" s="1"/>
  <c r="HO63" i="5" a="1"/>
  <c r="HO63" i="5" s="1"/>
  <c r="HN63" i="5" a="1"/>
  <c r="HN63" i="5" s="1"/>
  <c r="HM63" i="5" a="1"/>
  <c r="HM63" i="5" s="1"/>
  <c r="HL63" i="5" a="1"/>
  <c r="HL63" i="5" s="1"/>
  <c r="HK63" i="5" a="1"/>
  <c r="HK63" i="5" s="1"/>
  <c r="HJ63" i="5" a="1"/>
  <c r="HJ63" i="5" s="1"/>
  <c r="HI63" i="5" a="1"/>
  <c r="HI63" i="5" s="1"/>
  <c r="HH63" i="5" a="1"/>
  <c r="HH63" i="5" s="1"/>
  <c r="HG63" i="5" a="1"/>
  <c r="HG63" i="5" s="1"/>
  <c r="HF63" i="5" a="1"/>
  <c r="HF63" i="5" s="1"/>
  <c r="HE63" i="5" a="1"/>
  <c r="HE63" i="5" s="1"/>
  <c r="HD63" i="5" a="1"/>
  <c r="HD63" i="5" s="1"/>
  <c r="HC63" i="5" a="1"/>
  <c r="HC63" i="5" s="1"/>
  <c r="HB63" i="5" a="1"/>
  <c r="HB63" i="5" s="1"/>
  <c r="HA63" i="5" a="1"/>
  <c r="HA63" i="5" s="1"/>
  <c r="GZ63" i="5" a="1"/>
  <c r="GZ63" i="5" s="1"/>
  <c r="GY63" i="5" a="1"/>
  <c r="GY63" i="5" s="1"/>
  <c r="GX63" i="5" a="1"/>
  <c r="GX63" i="5" s="1"/>
  <c r="GW63" i="5" a="1"/>
  <c r="GW63" i="5" s="1"/>
  <c r="GV63" i="5" a="1"/>
  <c r="GV63" i="5" s="1"/>
  <c r="GU63" i="5" a="1"/>
  <c r="GU63" i="5" s="1"/>
  <c r="GT63" i="5" a="1"/>
  <c r="GT63" i="5" s="1"/>
  <c r="GS63" i="5" a="1"/>
  <c r="GS63" i="5" s="1"/>
  <c r="GR63" i="5" a="1"/>
  <c r="GR63" i="5" s="1"/>
  <c r="GQ63" i="5" a="1"/>
  <c r="GQ63" i="5" s="1"/>
  <c r="GP63" i="5"/>
  <c r="GP63" i="5" a="1"/>
  <c r="GO63" i="5" a="1"/>
  <c r="GO63" i="5" s="1"/>
  <c r="GN63" i="5" a="1"/>
  <c r="GN63" i="5" s="1"/>
  <c r="GM63" i="5" a="1"/>
  <c r="GM63" i="5" s="1"/>
  <c r="GL63" i="5" a="1"/>
  <c r="GL63" i="5" s="1"/>
  <c r="GK63" i="5" a="1"/>
  <c r="GK63" i="5" s="1"/>
  <c r="GJ63" i="5" a="1"/>
  <c r="GJ63" i="5" s="1"/>
  <c r="GI63" i="5" a="1"/>
  <c r="GI63" i="5" s="1"/>
  <c r="GH63" i="5" a="1"/>
  <c r="GH63" i="5" s="1"/>
  <c r="GG63" i="5" a="1"/>
  <c r="GG63" i="5" s="1"/>
  <c r="GF63" i="5" a="1"/>
  <c r="GF63" i="5" s="1"/>
  <c r="GE63" i="5" a="1"/>
  <c r="GE63" i="5" s="1"/>
  <c r="GD63" i="5" a="1"/>
  <c r="GD63" i="5" s="1"/>
  <c r="GC63" i="5" a="1"/>
  <c r="GC63" i="5" s="1"/>
  <c r="GB63" i="5" a="1"/>
  <c r="GB63" i="5" s="1"/>
  <c r="GA63" i="5" a="1"/>
  <c r="GA63" i="5" s="1"/>
  <c r="FZ63" i="5"/>
  <c r="FZ63" i="5" a="1"/>
  <c r="FY63" i="5" a="1"/>
  <c r="FY63" i="5" s="1"/>
  <c r="FX63" i="5" a="1"/>
  <c r="FX63" i="5" s="1"/>
  <c r="FW63" i="5" a="1"/>
  <c r="FW63" i="5" s="1"/>
  <c r="FV63" i="5" a="1"/>
  <c r="FV63" i="5" s="1"/>
  <c r="FU63" i="5" a="1"/>
  <c r="FU63" i="5" s="1"/>
  <c r="FT63" i="5" a="1"/>
  <c r="FT63" i="5" s="1"/>
  <c r="FS63" i="5" a="1"/>
  <c r="FS63" i="5" s="1"/>
  <c r="FR63" i="5" a="1"/>
  <c r="FR63" i="5" s="1"/>
  <c r="FQ63" i="5" a="1"/>
  <c r="FQ63" i="5" s="1"/>
  <c r="FP63" i="5" a="1"/>
  <c r="FP63" i="5" s="1"/>
  <c r="FO63" i="5" a="1"/>
  <c r="FO63" i="5" s="1"/>
  <c r="FN63" i="5" a="1"/>
  <c r="FN63" i="5" s="1"/>
  <c r="FM63" i="5" a="1"/>
  <c r="FM63" i="5" s="1"/>
  <c r="FL63" i="5" a="1"/>
  <c r="FL63" i="5" s="1"/>
  <c r="FK63" i="5" a="1"/>
  <c r="FK63" i="5" s="1"/>
  <c r="FJ63" i="5"/>
  <c r="FJ63" i="5" a="1"/>
  <c r="FI63" i="5" a="1"/>
  <c r="FI63" i="5" s="1"/>
  <c r="FH63" i="5" a="1"/>
  <c r="FH63" i="5" s="1"/>
  <c r="FG63" i="5" a="1"/>
  <c r="FG63" i="5" s="1"/>
  <c r="FF63" i="5" a="1"/>
  <c r="FF63" i="5" s="1"/>
  <c r="FE63" i="5" a="1"/>
  <c r="FE63" i="5" s="1"/>
  <c r="FD63" i="5" a="1"/>
  <c r="FD63" i="5" s="1"/>
  <c r="FC63" i="5" a="1"/>
  <c r="FC63" i="5" s="1"/>
  <c r="FB63" i="5" a="1"/>
  <c r="FB63" i="5" s="1"/>
  <c r="FA63" i="5" a="1"/>
  <c r="FA63" i="5" s="1"/>
  <c r="EZ63" i="5" a="1"/>
  <c r="EZ63" i="5" s="1"/>
  <c r="EY63" i="5" a="1"/>
  <c r="EY63" i="5" s="1"/>
  <c r="EX63" i="5" a="1"/>
  <c r="EX63" i="5" s="1"/>
  <c r="EW63" i="5" a="1"/>
  <c r="EW63" i="5" s="1"/>
  <c r="EV63" i="5" a="1"/>
  <c r="EV63" i="5" s="1"/>
  <c r="EU63" i="5" a="1"/>
  <c r="EU63" i="5" s="1"/>
  <c r="ET63" i="5"/>
  <c r="ET63" i="5" a="1"/>
  <c r="ES63" i="5" a="1"/>
  <c r="ES63" i="5" s="1"/>
  <c r="ER63" i="5" a="1"/>
  <c r="ER63" i="5" s="1"/>
  <c r="EQ63" i="5" a="1"/>
  <c r="EQ63" i="5" s="1"/>
  <c r="EP63" i="5" a="1"/>
  <c r="EP63" i="5" s="1"/>
  <c r="EO63" i="5" a="1"/>
  <c r="EO63" i="5" s="1"/>
  <c r="EN63" i="5" a="1"/>
  <c r="EN63" i="5" s="1"/>
  <c r="EM63" i="5" a="1"/>
  <c r="EM63" i="5" s="1"/>
  <c r="EL63" i="5"/>
  <c r="EL63" i="5" a="1"/>
  <c r="EK63" i="5" a="1"/>
  <c r="EK63" i="5" s="1"/>
  <c r="EJ63" i="5" a="1"/>
  <c r="EJ63" i="5" s="1"/>
  <c r="EI63" i="5" a="1"/>
  <c r="EI63" i="5" s="1"/>
  <c r="EH63" i="5" a="1"/>
  <c r="EH63" i="5" s="1"/>
  <c r="EG63" i="5" a="1"/>
  <c r="EG63" i="5" s="1"/>
  <c r="EF63" i="5" a="1"/>
  <c r="EF63" i="5" s="1"/>
  <c r="EE63" i="5" a="1"/>
  <c r="EE63" i="5" s="1"/>
  <c r="ED63" i="5"/>
  <c r="ED63" i="5" a="1"/>
  <c r="EC63" i="5" a="1"/>
  <c r="EC63" i="5" s="1"/>
  <c r="EB63" i="5" a="1"/>
  <c r="EB63" i="5" s="1"/>
  <c r="EA63" i="5" a="1"/>
  <c r="EA63" i="5" s="1"/>
  <c r="DZ63" i="5" a="1"/>
  <c r="DZ63" i="5" s="1"/>
  <c r="DY63" i="5" a="1"/>
  <c r="DY63" i="5" s="1"/>
  <c r="DX63" i="5" a="1"/>
  <c r="DX63" i="5" s="1"/>
  <c r="DW63" i="5" a="1"/>
  <c r="DW63" i="5" s="1"/>
  <c r="DV63" i="5" a="1"/>
  <c r="DV63" i="5" s="1"/>
  <c r="DU63" i="5" a="1"/>
  <c r="DU63" i="5" s="1"/>
  <c r="DT63" i="5" a="1"/>
  <c r="DT63" i="5" s="1"/>
  <c r="DS63" i="5" a="1"/>
  <c r="DS63" i="5" s="1"/>
  <c r="DR63" i="5" a="1"/>
  <c r="DR63" i="5" s="1"/>
  <c r="DQ63" i="5" a="1"/>
  <c r="DQ63" i="5" s="1"/>
  <c r="DP63" i="5" a="1"/>
  <c r="DP63" i="5" s="1"/>
  <c r="DO63" i="5" a="1"/>
  <c r="DO63" i="5" s="1"/>
  <c r="DN63" i="5" a="1"/>
  <c r="DN63" i="5" s="1"/>
  <c r="DM63" i="5" a="1"/>
  <c r="DM63" i="5" s="1"/>
  <c r="DL63" i="5" a="1"/>
  <c r="DL63" i="5" s="1"/>
  <c r="DK63" i="5" a="1"/>
  <c r="DK63" i="5" s="1"/>
  <c r="DJ63" i="5" a="1"/>
  <c r="DJ63" i="5" s="1"/>
  <c r="DI63" i="5" a="1"/>
  <c r="DI63" i="5" s="1"/>
  <c r="DH63" i="5" a="1"/>
  <c r="DH63" i="5" s="1"/>
  <c r="DG63" i="5" a="1"/>
  <c r="DG63" i="5" s="1"/>
  <c r="DF63" i="5"/>
  <c r="DF63" i="5" a="1"/>
  <c r="DE63" i="5" a="1"/>
  <c r="DE63" i="5" s="1"/>
  <c r="DD63" i="5" a="1"/>
  <c r="DD63" i="5" s="1"/>
  <c r="DC63" i="5" a="1"/>
  <c r="DC63" i="5" s="1"/>
  <c r="DB63" i="5" a="1"/>
  <c r="DB63" i="5" s="1"/>
  <c r="DA63" i="5" a="1"/>
  <c r="DA63" i="5" s="1"/>
  <c r="CZ63" i="5" a="1"/>
  <c r="CZ63" i="5" s="1"/>
  <c r="CY63" i="5" a="1"/>
  <c r="CY63" i="5" s="1"/>
  <c r="CX63" i="5"/>
  <c r="CX63" i="5" a="1"/>
  <c r="CW63" i="5" a="1"/>
  <c r="CW63" i="5" s="1"/>
  <c r="CV63" i="5" a="1"/>
  <c r="CV63" i="5" s="1"/>
  <c r="CU63" i="5" a="1"/>
  <c r="CU63" i="5" s="1"/>
  <c r="CT63" i="5" a="1"/>
  <c r="CT63" i="5" s="1"/>
  <c r="CS63" i="5" a="1"/>
  <c r="CS63" i="5" s="1"/>
  <c r="CR63" i="5" a="1"/>
  <c r="CR63" i="5" s="1"/>
  <c r="CQ63" i="5" a="1"/>
  <c r="CQ63" i="5" s="1"/>
  <c r="CP63" i="5" a="1"/>
  <c r="CP63" i="5" s="1"/>
  <c r="CO63" i="5" a="1"/>
  <c r="CO63" i="5" s="1"/>
  <c r="CN63" i="5" a="1"/>
  <c r="CN63" i="5" s="1"/>
  <c r="CM63" i="5" a="1"/>
  <c r="CM63" i="5" s="1"/>
  <c r="CL63" i="5" a="1"/>
  <c r="CL63" i="5" s="1"/>
  <c r="CK63" i="5" a="1"/>
  <c r="CK63" i="5" s="1"/>
  <c r="CJ63" i="5" a="1"/>
  <c r="CJ63" i="5" s="1"/>
  <c r="CI63" i="5" a="1"/>
  <c r="CI63" i="5" s="1"/>
  <c r="CH63" i="5" a="1"/>
  <c r="CH63" i="5" s="1"/>
  <c r="CG63" i="5" a="1"/>
  <c r="CG63" i="5" s="1"/>
  <c r="CF63" i="5" a="1"/>
  <c r="CF63" i="5" s="1"/>
  <c r="CE63" i="5" a="1"/>
  <c r="CE63" i="5" s="1"/>
  <c r="CD63" i="5" a="1"/>
  <c r="CD63" i="5" s="1"/>
  <c r="CC63" i="5" a="1"/>
  <c r="CC63" i="5" s="1"/>
  <c r="CB63" i="5" a="1"/>
  <c r="CB63" i="5" s="1"/>
  <c r="CA63" i="5" a="1"/>
  <c r="CA63" i="5" s="1"/>
  <c r="BZ63" i="5" a="1"/>
  <c r="BZ63" i="5" s="1"/>
  <c r="BY63" i="5" a="1"/>
  <c r="BY63" i="5" s="1"/>
  <c r="BX63" i="5" a="1"/>
  <c r="BX63" i="5" s="1"/>
  <c r="BW63" i="5" a="1"/>
  <c r="BW63" i="5" s="1"/>
  <c r="BV63" i="5" a="1"/>
  <c r="BV63" i="5" s="1"/>
  <c r="BU63" i="5" a="1"/>
  <c r="BU63" i="5" s="1"/>
  <c r="BT63" i="5" a="1"/>
  <c r="BT63" i="5" s="1"/>
  <c r="BS63" i="5" a="1"/>
  <c r="BS63" i="5" s="1"/>
  <c r="BR63" i="5"/>
  <c r="BR63" i="5" a="1"/>
  <c r="BQ63" i="5" a="1"/>
  <c r="BQ63" i="5" s="1"/>
  <c r="BP63" i="5" a="1"/>
  <c r="BP63" i="5" s="1"/>
  <c r="BO63" i="5" a="1"/>
  <c r="BO63" i="5" s="1"/>
  <c r="BN63" i="5" a="1"/>
  <c r="BN63" i="5" s="1"/>
  <c r="BM63" i="5" a="1"/>
  <c r="BM63" i="5" s="1"/>
  <c r="BL63" i="5" a="1"/>
  <c r="BL63" i="5" s="1"/>
  <c r="BK63" i="5" a="1"/>
  <c r="BK63" i="5" s="1"/>
  <c r="BJ63" i="5" a="1"/>
  <c r="BJ63" i="5" s="1"/>
  <c r="BI63" i="5" a="1"/>
  <c r="BI63" i="5" s="1"/>
  <c r="BH63" i="5" a="1"/>
  <c r="BH63" i="5" s="1"/>
  <c r="BG63" i="5" a="1"/>
  <c r="BG63" i="5" s="1"/>
  <c r="BF63" i="5" a="1"/>
  <c r="BF63" i="5" s="1"/>
  <c r="BE63" i="5" a="1"/>
  <c r="BE63" i="5" s="1"/>
  <c r="BD63" i="5" a="1"/>
  <c r="BD63" i="5" s="1"/>
  <c r="BC63" i="5" a="1"/>
  <c r="BC63" i="5" s="1"/>
  <c r="BB63" i="5"/>
  <c r="BB63" i="5" a="1"/>
  <c r="BA63" i="5" a="1"/>
  <c r="BA63" i="5" s="1"/>
  <c r="AZ63" i="5" a="1"/>
  <c r="AZ63" i="5" s="1"/>
  <c r="AY63" i="5" a="1"/>
  <c r="AY63" i="5" s="1"/>
  <c r="AX63" i="5" a="1"/>
  <c r="AX63" i="5" s="1"/>
  <c r="AW63" i="5" a="1"/>
  <c r="AW63" i="5" s="1"/>
  <c r="AV63" i="5" a="1"/>
  <c r="AV63" i="5" s="1"/>
  <c r="AU63" i="5" a="1"/>
  <c r="AU63" i="5" s="1"/>
  <c r="AT63" i="5" a="1"/>
  <c r="AT63" i="5" s="1"/>
  <c r="AM63" i="5"/>
  <c r="AC63" i="5" s="1"/>
  <c r="Y63" i="5"/>
  <c r="U63" i="5"/>
  <c r="Q63" i="5"/>
  <c r="I63" i="5"/>
  <c r="IK62" i="5" a="1"/>
  <c r="IK62" i="5" s="1"/>
  <c r="IJ62" i="5" a="1"/>
  <c r="IJ62" i="5" s="1"/>
  <c r="II62" i="5"/>
  <c r="II62" i="5" a="1"/>
  <c r="IH62" i="5" a="1"/>
  <c r="IH62" i="5" s="1"/>
  <c r="IG62" i="5" a="1"/>
  <c r="IG62" i="5" s="1"/>
  <c r="IF62" i="5" a="1"/>
  <c r="IF62" i="5" s="1"/>
  <c r="IE62" i="5" a="1"/>
  <c r="IE62" i="5" s="1"/>
  <c r="ID62" i="5" a="1"/>
  <c r="ID62" i="5" s="1"/>
  <c r="IC62" i="5" a="1"/>
  <c r="IC62" i="5" s="1"/>
  <c r="IB62" i="5" a="1"/>
  <c r="IB62" i="5" s="1"/>
  <c r="IA62" i="5" a="1"/>
  <c r="IA62" i="5" s="1"/>
  <c r="HZ62" i="5" a="1"/>
  <c r="HZ62" i="5" s="1"/>
  <c r="HY62" i="5" a="1"/>
  <c r="HY62" i="5" s="1"/>
  <c r="HX62" i="5" a="1"/>
  <c r="HX62" i="5" s="1"/>
  <c r="HW62" i="5" a="1"/>
  <c r="HW62" i="5" s="1"/>
  <c r="HV62" i="5" a="1"/>
  <c r="HV62" i="5" s="1"/>
  <c r="HU62" i="5" a="1"/>
  <c r="HU62" i="5" s="1"/>
  <c r="HT62" i="5" a="1"/>
  <c r="HT62" i="5" s="1"/>
  <c r="HS62" i="5"/>
  <c r="HS62" i="5" a="1"/>
  <c r="HR62" i="5" a="1"/>
  <c r="HR62" i="5" s="1"/>
  <c r="HQ62" i="5" a="1"/>
  <c r="HQ62" i="5" s="1"/>
  <c r="HP62" i="5" a="1"/>
  <c r="HP62" i="5" s="1"/>
  <c r="HO62" i="5" a="1"/>
  <c r="HO62" i="5" s="1"/>
  <c r="HN62" i="5" a="1"/>
  <c r="HN62" i="5" s="1"/>
  <c r="HM62" i="5" a="1"/>
  <c r="HM62" i="5" s="1"/>
  <c r="HL62" i="5" a="1"/>
  <c r="HL62" i="5" s="1"/>
  <c r="HK62" i="5"/>
  <c r="HK62" i="5" a="1"/>
  <c r="HJ62" i="5" a="1"/>
  <c r="HJ62" i="5" s="1"/>
  <c r="HI62" i="5" a="1"/>
  <c r="HI62" i="5" s="1"/>
  <c r="HH62" i="5" a="1"/>
  <c r="HH62" i="5" s="1"/>
  <c r="HG62" i="5" a="1"/>
  <c r="HG62" i="5" s="1"/>
  <c r="HF62" i="5" a="1"/>
  <c r="HF62" i="5" s="1"/>
  <c r="HE62" i="5" a="1"/>
  <c r="HE62" i="5" s="1"/>
  <c r="HD62" i="5" a="1"/>
  <c r="HD62" i="5" s="1"/>
  <c r="HC62" i="5" a="1"/>
  <c r="HC62" i="5" s="1"/>
  <c r="HB62" i="5" a="1"/>
  <c r="HB62" i="5" s="1"/>
  <c r="HA62" i="5" a="1"/>
  <c r="HA62" i="5" s="1"/>
  <c r="GZ62" i="5" a="1"/>
  <c r="GZ62" i="5" s="1"/>
  <c r="GY62" i="5" a="1"/>
  <c r="GY62" i="5" s="1"/>
  <c r="GX62" i="5" a="1"/>
  <c r="GX62" i="5" s="1"/>
  <c r="GW62" i="5" a="1"/>
  <c r="GW62" i="5" s="1"/>
  <c r="GV62" i="5" a="1"/>
  <c r="GV62" i="5" s="1"/>
  <c r="GU62" i="5" a="1"/>
  <c r="GU62" i="5" s="1"/>
  <c r="GT62" i="5" a="1"/>
  <c r="GT62" i="5" s="1"/>
  <c r="GS62" i="5" a="1"/>
  <c r="GS62" i="5" s="1"/>
  <c r="GR62" i="5" a="1"/>
  <c r="GR62" i="5" s="1"/>
  <c r="GQ62" i="5" a="1"/>
  <c r="GQ62" i="5" s="1"/>
  <c r="GP62" i="5" a="1"/>
  <c r="GP62" i="5" s="1"/>
  <c r="GO62" i="5" a="1"/>
  <c r="GO62" i="5" s="1"/>
  <c r="GN62" i="5" a="1"/>
  <c r="GN62" i="5" s="1"/>
  <c r="GM62" i="5" a="1"/>
  <c r="GM62" i="5" s="1"/>
  <c r="GL62" i="5" a="1"/>
  <c r="GL62" i="5" s="1"/>
  <c r="GK62" i="5" a="1"/>
  <c r="GK62" i="5" s="1"/>
  <c r="GJ62" i="5" a="1"/>
  <c r="GJ62" i="5" s="1"/>
  <c r="GI62" i="5" a="1"/>
  <c r="GI62" i="5" s="1"/>
  <c r="GH62" i="5" a="1"/>
  <c r="GH62" i="5" s="1"/>
  <c r="GG62" i="5" a="1"/>
  <c r="GG62" i="5" s="1"/>
  <c r="GF62" i="5" a="1"/>
  <c r="GF62" i="5" s="1"/>
  <c r="GE62" i="5" a="1"/>
  <c r="GE62" i="5" s="1"/>
  <c r="GD62" i="5" a="1"/>
  <c r="GD62" i="5" s="1"/>
  <c r="GC62" i="5" a="1"/>
  <c r="GC62" i="5" s="1"/>
  <c r="GB62" i="5" a="1"/>
  <c r="GB62" i="5" s="1"/>
  <c r="GA62" i="5" a="1"/>
  <c r="GA62" i="5" s="1"/>
  <c r="FZ62" i="5" a="1"/>
  <c r="FZ62" i="5" s="1"/>
  <c r="FY62" i="5" a="1"/>
  <c r="FY62" i="5" s="1"/>
  <c r="FX62" i="5" a="1"/>
  <c r="FX62" i="5" s="1"/>
  <c r="FW62" i="5" a="1"/>
  <c r="FW62" i="5" s="1"/>
  <c r="FV62" i="5" a="1"/>
  <c r="FV62" i="5" s="1"/>
  <c r="FU62" i="5" a="1"/>
  <c r="FU62" i="5" s="1"/>
  <c r="FT62" i="5" a="1"/>
  <c r="FT62" i="5" s="1"/>
  <c r="FS62" i="5" a="1"/>
  <c r="FS62" i="5" s="1"/>
  <c r="FR62" i="5" a="1"/>
  <c r="FR62" i="5" s="1"/>
  <c r="FQ62" i="5" a="1"/>
  <c r="FQ62" i="5" s="1"/>
  <c r="FP62" i="5" a="1"/>
  <c r="FP62" i="5" s="1"/>
  <c r="FO62" i="5" a="1"/>
  <c r="FO62" i="5" s="1"/>
  <c r="FN62" i="5" a="1"/>
  <c r="FN62" i="5" s="1"/>
  <c r="FM62" i="5" a="1"/>
  <c r="FM62" i="5" s="1"/>
  <c r="FL62" i="5" a="1"/>
  <c r="FL62" i="5" s="1"/>
  <c r="FK62" i="5" a="1"/>
  <c r="FK62" i="5" s="1"/>
  <c r="FJ62" i="5" a="1"/>
  <c r="FJ62" i="5" s="1"/>
  <c r="FI62" i="5" a="1"/>
  <c r="FI62" i="5" s="1"/>
  <c r="FH62" i="5" a="1"/>
  <c r="FH62" i="5" s="1"/>
  <c r="FG62" i="5" a="1"/>
  <c r="FG62" i="5" s="1"/>
  <c r="FF62" i="5" a="1"/>
  <c r="FF62" i="5" s="1"/>
  <c r="FE62" i="5" a="1"/>
  <c r="FE62" i="5" s="1"/>
  <c r="FD62" i="5" a="1"/>
  <c r="FD62" i="5" s="1"/>
  <c r="FC62" i="5" a="1"/>
  <c r="FC62" i="5" s="1"/>
  <c r="FB62" i="5" a="1"/>
  <c r="FB62" i="5" s="1"/>
  <c r="FA62" i="5" a="1"/>
  <c r="FA62" i="5" s="1"/>
  <c r="EZ62" i="5" a="1"/>
  <c r="EZ62" i="5" s="1"/>
  <c r="EY62" i="5" a="1"/>
  <c r="EY62" i="5" s="1"/>
  <c r="EX62" i="5" a="1"/>
  <c r="EX62" i="5" s="1"/>
  <c r="EW62" i="5" a="1"/>
  <c r="EW62" i="5" s="1"/>
  <c r="EV62" i="5" a="1"/>
  <c r="EV62" i="5" s="1"/>
  <c r="EU62" i="5" a="1"/>
  <c r="EU62" i="5" s="1"/>
  <c r="ET62" i="5" a="1"/>
  <c r="ET62" i="5" s="1"/>
  <c r="ES62" i="5" a="1"/>
  <c r="ES62" i="5" s="1"/>
  <c r="ER62" i="5" a="1"/>
  <c r="ER62" i="5" s="1"/>
  <c r="EQ62" i="5" a="1"/>
  <c r="EQ62" i="5" s="1"/>
  <c r="EP62" i="5" a="1"/>
  <c r="EP62" i="5" s="1"/>
  <c r="EO62" i="5" a="1"/>
  <c r="EO62" i="5" s="1"/>
  <c r="EN62" i="5" a="1"/>
  <c r="EN62" i="5" s="1"/>
  <c r="EM62" i="5" a="1"/>
  <c r="EM62" i="5" s="1"/>
  <c r="EL62" i="5" a="1"/>
  <c r="EL62" i="5" s="1"/>
  <c r="EK62" i="5" a="1"/>
  <c r="EK62" i="5" s="1"/>
  <c r="EJ62" i="5" a="1"/>
  <c r="EJ62" i="5" s="1"/>
  <c r="EI62" i="5" a="1"/>
  <c r="EI62" i="5" s="1"/>
  <c r="EH62" i="5" a="1"/>
  <c r="EH62" i="5" s="1"/>
  <c r="EG62" i="5" a="1"/>
  <c r="EG62" i="5" s="1"/>
  <c r="EF62" i="5" a="1"/>
  <c r="EF62" i="5" s="1"/>
  <c r="EE62" i="5" a="1"/>
  <c r="EE62" i="5" s="1"/>
  <c r="ED62" i="5" a="1"/>
  <c r="ED62" i="5" s="1"/>
  <c r="EC62" i="5" a="1"/>
  <c r="EC62" i="5" s="1"/>
  <c r="EB62" i="5" a="1"/>
  <c r="EB62" i="5" s="1"/>
  <c r="EA62" i="5" a="1"/>
  <c r="EA62" i="5" s="1"/>
  <c r="DZ62" i="5" a="1"/>
  <c r="DZ62" i="5" s="1"/>
  <c r="DY62" i="5" a="1"/>
  <c r="DY62" i="5" s="1"/>
  <c r="DX62" i="5" a="1"/>
  <c r="DX62" i="5" s="1"/>
  <c r="DW62" i="5" a="1"/>
  <c r="DW62" i="5" s="1"/>
  <c r="DV62" i="5" a="1"/>
  <c r="DV62" i="5" s="1"/>
  <c r="DU62" i="5" a="1"/>
  <c r="DU62" i="5" s="1"/>
  <c r="DT62" i="5" a="1"/>
  <c r="DT62" i="5" s="1"/>
  <c r="DS62" i="5" a="1"/>
  <c r="DS62" i="5" s="1"/>
  <c r="DR62" i="5" a="1"/>
  <c r="DR62" i="5" s="1"/>
  <c r="DQ62" i="5" a="1"/>
  <c r="DQ62" i="5" s="1"/>
  <c r="DP62" i="5" a="1"/>
  <c r="DP62" i="5" s="1"/>
  <c r="DO62" i="5" a="1"/>
  <c r="DO62" i="5" s="1"/>
  <c r="DN62" i="5" a="1"/>
  <c r="DN62" i="5" s="1"/>
  <c r="DM62" i="5" a="1"/>
  <c r="DM62" i="5" s="1"/>
  <c r="DL62" i="5" a="1"/>
  <c r="DL62" i="5" s="1"/>
  <c r="DK62" i="5" a="1"/>
  <c r="DK62" i="5" s="1"/>
  <c r="DJ62" i="5" a="1"/>
  <c r="DJ62" i="5" s="1"/>
  <c r="DI62" i="5" a="1"/>
  <c r="DI62" i="5" s="1"/>
  <c r="DH62" i="5" a="1"/>
  <c r="DH62" i="5" s="1"/>
  <c r="DG62" i="5" a="1"/>
  <c r="DG62" i="5" s="1"/>
  <c r="DF62" i="5" a="1"/>
  <c r="DF62" i="5" s="1"/>
  <c r="DE62" i="5" a="1"/>
  <c r="DE62" i="5" s="1"/>
  <c r="DD62" i="5" a="1"/>
  <c r="DD62" i="5" s="1"/>
  <c r="DC62" i="5" a="1"/>
  <c r="DC62" i="5" s="1"/>
  <c r="DB62" i="5" a="1"/>
  <c r="DB62" i="5" s="1"/>
  <c r="DA62" i="5" a="1"/>
  <c r="DA62" i="5" s="1"/>
  <c r="CZ62" i="5" a="1"/>
  <c r="CZ62" i="5" s="1"/>
  <c r="CY62" i="5" a="1"/>
  <c r="CY62" i="5" s="1"/>
  <c r="CX62" i="5" a="1"/>
  <c r="CX62" i="5" s="1"/>
  <c r="CW62" i="5" a="1"/>
  <c r="CW62" i="5" s="1"/>
  <c r="CV62" i="5" a="1"/>
  <c r="CV62" i="5" s="1"/>
  <c r="CU62" i="5" a="1"/>
  <c r="CU62" i="5" s="1"/>
  <c r="CT62" i="5" a="1"/>
  <c r="CT62" i="5" s="1"/>
  <c r="CS62" i="5" a="1"/>
  <c r="CS62" i="5" s="1"/>
  <c r="CR62" i="5" a="1"/>
  <c r="CR62" i="5" s="1"/>
  <c r="CQ62" i="5" a="1"/>
  <c r="CQ62" i="5" s="1"/>
  <c r="CP62" i="5" a="1"/>
  <c r="CP62" i="5" s="1"/>
  <c r="CO62" i="5" a="1"/>
  <c r="CO62" i="5" s="1"/>
  <c r="CN62" i="5" a="1"/>
  <c r="CN62" i="5" s="1"/>
  <c r="CM62" i="5" a="1"/>
  <c r="CM62" i="5" s="1"/>
  <c r="CL62" i="5" a="1"/>
  <c r="CL62" i="5" s="1"/>
  <c r="CK62" i="5" a="1"/>
  <c r="CK62" i="5" s="1"/>
  <c r="CJ62" i="5" a="1"/>
  <c r="CJ62" i="5" s="1"/>
  <c r="CI62" i="5" a="1"/>
  <c r="CI62" i="5" s="1"/>
  <c r="CH62" i="5" a="1"/>
  <c r="CH62" i="5" s="1"/>
  <c r="CG62" i="5" a="1"/>
  <c r="CG62" i="5" s="1"/>
  <c r="CF62" i="5" a="1"/>
  <c r="CF62" i="5" s="1"/>
  <c r="CE62" i="5" a="1"/>
  <c r="CE62" i="5" s="1"/>
  <c r="CD62" i="5" a="1"/>
  <c r="CD62" i="5" s="1"/>
  <c r="CC62" i="5" a="1"/>
  <c r="CC62" i="5" s="1"/>
  <c r="CB62" i="5" a="1"/>
  <c r="CB62" i="5" s="1"/>
  <c r="CA62" i="5" a="1"/>
  <c r="CA62" i="5" s="1"/>
  <c r="BZ62" i="5" a="1"/>
  <c r="BZ62" i="5" s="1"/>
  <c r="BY62" i="5" a="1"/>
  <c r="BY62" i="5" s="1"/>
  <c r="BX62" i="5" a="1"/>
  <c r="BX62" i="5" s="1"/>
  <c r="BW62" i="5" a="1"/>
  <c r="BW62" i="5" s="1"/>
  <c r="BV62" i="5" a="1"/>
  <c r="BV62" i="5" s="1"/>
  <c r="BU62" i="5" a="1"/>
  <c r="BU62" i="5" s="1"/>
  <c r="BT62" i="5" a="1"/>
  <c r="BT62" i="5" s="1"/>
  <c r="BS62" i="5" a="1"/>
  <c r="BS62" i="5" s="1"/>
  <c r="BR62" i="5" a="1"/>
  <c r="BR62" i="5" s="1"/>
  <c r="BQ62" i="5" a="1"/>
  <c r="BQ62" i="5" s="1"/>
  <c r="BP62" i="5" a="1"/>
  <c r="BP62" i="5" s="1"/>
  <c r="BO62" i="5" a="1"/>
  <c r="BO62" i="5" s="1"/>
  <c r="BN62" i="5" a="1"/>
  <c r="BN62" i="5" s="1"/>
  <c r="BM62" i="5" a="1"/>
  <c r="BM62" i="5" s="1"/>
  <c r="BL62" i="5" a="1"/>
  <c r="BL62" i="5" s="1"/>
  <c r="BK62" i="5" a="1"/>
  <c r="BK62" i="5" s="1"/>
  <c r="BJ62" i="5" a="1"/>
  <c r="BJ62" i="5" s="1"/>
  <c r="BI62" i="5" a="1"/>
  <c r="BI62" i="5" s="1"/>
  <c r="BH62" i="5" a="1"/>
  <c r="BH62" i="5" s="1"/>
  <c r="BG62" i="5" a="1"/>
  <c r="BG62" i="5" s="1"/>
  <c r="BF62" i="5" a="1"/>
  <c r="BF62" i="5" s="1"/>
  <c r="BE62" i="5" a="1"/>
  <c r="BE62" i="5" s="1"/>
  <c r="BD62" i="5" a="1"/>
  <c r="BD62" i="5" s="1"/>
  <c r="BC62" i="5" a="1"/>
  <c r="BC62" i="5" s="1"/>
  <c r="BB62" i="5" a="1"/>
  <c r="BB62" i="5" s="1"/>
  <c r="BA62" i="5" a="1"/>
  <c r="BA62" i="5" s="1"/>
  <c r="AZ62" i="5" a="1"/>
  <c r="AZ62" i="5" s="1"/>
  <c r="AY62" i="5" a="1"/>
  <c r="AY62" i="5" s="1"/>
  <c r="AX62" i="5" a="1"/>
  <c r="AX62" i="5" s="1"/>
  <c r="AW62" i="5" a="1"/>
  <c r="AW62" i="5" s="1"/>
  <c r="AV62" i="5" a="1"/>
  <c r="AV62" i="5" s="1"/>
  <c r="AU62" i="5" a="1"/>
  <c r="AU62" i="5" s="1"/>
  <c r="AT62" i="5" a="1"/>
  <c r="AT62" i="5" s="1"/>
  <c r="AQ62" i="5"/>
  <c r="AR62" i="5" s="1"/>
  <c r="AM62" i="5"/>
  <c r="AA62" i="5" s="1"/>
  <c r="V62" i="5"/>
  <c r="Q62" i="5"/>
  <c r="N62" i="5"/>
  <c r="F62" i="5"/>
  <c r="IK61" i="5" a="1"/>
  <c r="IK61" i="5" s="1"/>
  <c r="IJ61" i="5" a="1"/>
  <c r="IJ61" i="5" s="1"/>
  <c r="II61" i="5" a="1"/>
  <c r="II61" i="5" s="1"/>
  <c r="IH61" i="5" a="1"/>
  <c r="IH61" i="5" s="1"/>
  <c r="IG61" i="5" a="1"/>
  <c r="IG61" i="5" s="1"/>
  <c r="IF61" i="5" a="1"/>
  <c r="IF61" i="5" s="1"/>
  <c r="IE61" i="5" a="1"/>
  <c r="IE61" i="5" s="1"/>
  <c r="ID61" i="5" a="1"/>
  <c r="ID61" i="5" s="1"/>
  <c r="IC61" i="5" a="1"/>
  <c r="IC61" i="5" s="1"/>
  <c r="IB61" i="5" a="1"/>
  <c r="IB61" i="5" s="1"/>
  <c r="IA61" i="5" a="1"/>
  <c r="IA61" i="5" s="1"/>
  <c r="HZ61" i="5" a="1"/>
  <c r="HZ61" i="5" s="1"/>
  <c r="HY61" i="5" a="1"/>
  <c r="HY61" i="5" s="1"/>
  <c r="HX61" i="5" a="1"/>
  <c r="HX61" i="5" s="1"/>
  <c r="HW61" i="5" a="1"/>
  <c r="HW61" i="5" s="1"/>
  <c r="HV61" i="5" a="1"/>
  <c r="HV61" i="5" s="1"/>
  <c r="HU61" i="5" a="1"/>
  <c r="HU61" i="5" s="1"/>
  <c r="HT61" i="5" a="1"/>
  <c r="HT61" i="5" s="1"/>
  <c r="HS61" i="5" a="1"/>
  <c r="HS61" i="5" s="1"/>
  <c r="HR61" i="5" a="1"/>
  <c r="HR61" i="5" s="1"/>
  <c r="HQ61" i="5" a="1"/>
  <c r="HQ61" i="5" s="1"/>
  <c r="HP61" i="5" a="1"/>
  <c r="HP61" i="5" s="1"/>
  <c r="HO61" i="5" a="1"/>
  <c r="HO61" i="5" s="1"/>
  <c r="HN61" i="5" a="1"/>
  <c r="HN61" i="5" s="1"/>
  <c r="HM61" i="5" a="1"/>
  <c r="HM61" i="5" s="1"/>
  <c r="HL61" i="5" a="1"/>
  <c r="HL61" i="5" s="1"/>
  <c r="HK61" i="5" a="1"/>
  <c r="HK61" i="5" s="1"/>
  <c r="HJ61" i="5" a="1"/>
  <c r="HJ61" i="5" s="1"/>
  <c r="HI61" i="5" a="1"/>
  <c r="HI61" i="5" s="1"/>
  <c r="HH61" i="5" a="1"/>
  <c r="HH61" i="5" s="1"/>
  <c r="HG61" i="5" a="1"/>
  <c r="HG61" i="5" s="1"/>
  <c r="HF61" i="5" a="1"/>
  <c r="HF61" i="5" s="1"/>
  <c r="HE61" i="5" a="1"/>
  <c r="HE61" i="5" s="1"/>
  <c r="HD61" i="5" a="1"/>
  <c r="HD61" i="5" s="1"/>
  <c r="HC61" i="5" a="1"/>
  <c r="HC61" i="5" s="1"/>
  <c r="HB61" i="5" a="1"/>
  <c r="HB61" i="5" s="1"/>
  <c r="HA61" i="5" a="1"/>
  <c r="HA61" i="5" s="1"/>
  <c r="GZ61" i="5" a="1"/>
  <c r="GZ61" i="5" s="1"/>
  <c r="GY61" i="5" a="1"/>
  <c r="GY61" i="5" s="1"/>
  <c r="GX61" i="5" a="1"/>
  <c r="GX61" i="5" s="1"/>
  <c r="GW61" i="5" a="1"/>
  <c r="GW61" i="5" s="1"/>
  <c r="GV61" i="5" a="1"/>
  <c r="GV61" i="5" s="1"/>
  <c r="GU61" i="5" a="1"/>
  <c r="GU61" i="5" s="1"/>
  <c r="GT61" i="5" a="1"/>
  <c r="GT61" i="5" s="1"/>
  <c r="GS61" i="5" a="1"/>
  <c r="GS61" i="5" s="1"/>
  <c r="GR61" i="5" a="1"/>
  <c r="GR61" i="5" s="1"/>
  <c r="GQ61" i="5" a="1"/>
  <c r="GQ61" i="5" s="1"/>
  <c r="GP61" i="5" a="1"/>
  <c r="GP61" i="5" s="1"/>
  <c r="GO61" i="5" a="1"/>
  <c r="GO61" i="5" s="1"/>
  <c r="GN61" i="5" a="1"/>
  <c r="GN61" i="5" s="1"/>
  <c r="GM61" i="5" a="1"/>
  <c r="GM61" i="5" s="1"/>
  <c r="GL61" i="5" a="1"/>
  <c r="GL61" i="5" s="1"/>
  <c r="GK61" i="5" a="1"/>
  <c r="GK61" i="5" s="1"/>
  <c r="GJ61" i="5" a="1"/>
  <c r="GJ61" i="5" s="1"/>
  <c r="GI61" i="5" a="1"/>
  <c r="GI61" i="5" s="1"/>
  <c r="GH61" i="5" a="1"/>
  <c r="GH61" i="5" s="1"/>
  <c r="GG61" i="5" a="1"/>
  <c r="GG61" i="5" s="1"/>
  <c r="GF61" i="5" a="1"/>
  <c r="GF61" i="5" s="1"/>
  <c r="GE61" i="5" a="1"/>
  <c r="GE61" i="5" s="1"/>
  <c r="GD61" i="5" a="1"/>
  <c r="GD61" i="5" s="1"/>
  <c r="GC61" i="5" a="1"/>
  <c r="GC61" i="5" s="1"/>
  <c r="GB61" i="5" a="1"/>
  <c r="GB61" i="5" s="1"/>
  <c r="GA61" i="5" a="1"/>
  <c r="GA61" i="5" s="1"/>
  <c r="FZ61" i="5" a="1"/>
  <c r="FZ61" i="5" s="1"/>
  <c r="FY61" i="5" a="1"/>
  <c r="FY61" i="5" s="1"/>
  <c r="FX61" i="5" a="1"/>
  <c r="FX61" i="5" s="1"/>
  <c r="FW61" i="5" a="1"/>
  <c r="FW61" i="5" s="1"/>
  <c r="FV61" i="5" a="1"/>
  <c r="FV61" i="5" s="1"/>
  <c r="FU61" i="5" a="1"/>
  <c r="FU61" i="5" s="1"/>
  <c r="FT61" i="5" a="1"/>
  <c r="FT61" i="5" s="1"/>
  <c r="FS61" i="5" a="1"/>
  <c r="FS61" i="5" s="1"/>
  <c r="FR61" i="5" a="1"/>
  <c r="FR61" i="5" s="1"/>
  <c r="FQ61" i="5" a="1"/>
  <c r="FQ61" i="5" s="1"/>
  <c r="FP61" i="5" a="1"/>
  <c r="FP61" i="5" s="1"/>
  <c r="FO61" i="5" a="1"/>
  <c r="FO61" i="5" s="1"/>
  <c r="FN61" i="5" a="1"/>
  <c r="FN61" i="5" s="1"/>
  <c r="FM61" i="5" a="1"/>
  <c r="FM61" i="5" s="1"/>
  <c r="FL61" i="5" a="1"/>
  <c r="FL61" i="5" s="1"/>
  <c r="FK61" i="5" a="1"/>
  <c r="FK61" i="5" s="1"/>
  <c r="FJ61" i="5" a="1"/>
  <c r="FJ61" i="5" s="1"/>
  <c r="FI61" i="5" a="1"/>
  <c r="FI61" i="5" s="1"/>
  <c r="FH61" i="5" a="1"/>
  <c r="FH61" i="5" s="1"/>
  <c r="FG61" i="5" a="1"/>
  <c r="FG61" i="5" s="1"/>
  <c r="FF61" i="5" a="1"/>
  <c r="FF61" i="5" s="1"/>
  <c r="FE61" i="5" a="1"/>
  <c r="FE61" i="5" s="1"/>
  <c r="FD61" i="5" a="1"/>
  <c r="FD61" i="5" s="1"/>
  <c r="FC61" i="5" a="1"/>
  <c r="FC61" i="5" s="1"/>
  <c r="FB61" i="5" a="1"/>
  <c r="FB61" i="5" s="1"/>
  <c r="FA61" i="5" a="1"/>
  <c r="FA61" i="5" s="1"/>
  <c r="EZ61" i="5" a="1"/>
  <c r="EZ61" i="5" s="1"/>
  <c r="EY61" i="5" a="1"/>
  <c r="EY61" i="5" s="1"/>
  <c r="EX61" i="5" a="1"/>
  <c r="EX61" i="5" s="1"/>
  <c r="EW61" i="5" a="1"/>
  <c r="EW61" i="5" s="1"/>
  <c r="EV61" i="5" a="1"/>
  <c r="EV61" i="5" s="1"/>
  <c r="EU61" i="5" a="1"/>
  <c r="EU61" i="5" s="1"/>
  <c r="ET61" i="5" a="1"/>
  <c r="ET61" i="5" s="1"/>
  <c r="ES61" i="5" a="1"/>
  <c r="ES61" i="5" s="1"/>
  <c r="ER61" i="5" a="1"/>
  <c r="ER61" i="5" s="1"/>
  <c r="EQ61" i="5" a="1"/>
  <c r="EQ61" i="5" s="1"/>
  <c r="EP61" i="5" a="1"/>
  <c r="EP61" i="5" s="1"/>
  <c r="EO61" i="5" a="1"/>
  <c r="EO61" i="5" s="1"/>
  <c r="EN61" i="5" a="1"/>
  <c r="EN61" i="5" s="1"/>
  <c r="EM61" i="5" a="1"/>
  <c r="EM61" i="5" s="1"/>
  <c r="EL61" i="5" a="1"/>
  <c r="EL61" i="5" s="1"/>
  <c r="EK61" i="5" a="1"/>
  <c r="EK61" i="5" s="1"/>
  <c r="EJ61" i="5" a="1"/>
  <c r="EJ61" i="5" s="1"/>
  <c r="EI61" i="5" a="1"/>
  <c r="EI61" i="5" s="1"/>
  <c r="EH61" i="5" a="1"/>
  <c r="EH61" i="5" s="1"/>
  <c r="EG61" i="5" a="1"/>
  <c r="EG61" i="5" s="1"/>
  <c r="EF61" i="5" a="1"/>
  <c r="EF61" i="5" s="1"/>
  <c r="EE61" i="5" a="1"/>
  <c r="EE61" i="5" s="1"/>
  <c r="ED61" i="5" a="1"/>
  <c r="ED61" i="5" s="1"/>
  <c r="EC61" i="5" a="1"/>
  <c r="EC61" i="5" s="1"/>
  <c r="EB61" i="5" a="1"/>
  <c r="EB61" i="5" s="1"/>
  <c r="EA61" i="5" a="1"/>
  <c r="EA61" i="5" s="1"/>
  <c r="DZ61" i="5" a="1"/>
  <c r="DZ61" i="5" s="1"/>
  <c r="DY61" i="5" a="1"/>
  <c r="DY61" i="5" s="1"/>
  <c r="DX61" i="5" a="1"/>
  <c r="DX61" i="5" s="1"/>
  <c r="DW61" i="5" a="1"/>
  <c r="DW61" i="5" s="1"/>
  <c r="DV61" i="5" a="1"/>
  <c r="DV61" i="5" s="1"/>
  <c r="DU61" i="5" a="1"/>
  <c r="DU61" i="5" s="1"/>
  <c r="DT61" i="5" a="1"/>
  <c r="DT61" i="5" s="1"/>
  <c r="DS61" i="5" a="1"/>
  <c r="DS61" i="5" s="1"/>
  <c r="DR61" i="5" a="1"/>
  <c r="DR61" i="5" s="1"/>
  <c r="DQ61" i="5" a="1"/>
  <c r="DQ61" i="5" s="1"/>
  <c r="DP61" i="5" a="1"/>
  <c r="DP61" i="5" s="1"/>
  <c r="DO61" i="5" a="1"/>
  <c r="DO61" i="5" s="1"/>
  <c r="DN61" i="5" a="1"/>
  <c r="DN61" i="5" s="1"/>
  <c r="DM61" i="5" a="1"/>
  <c r="DM61" i="5" s="1"/>
  <c r="DL61" i="5" a="1"/>
  <c r="DL61" i="5" s="1"/>
  <c r="DK61" i="5" a="1"/>
  <c r="DK61" i="5" s="1"/>
  <c r="DJ61" i="5" a="1"/>
  <c r="DJ61" i="5" s="1"/>
  <c r="DI61" i="5" a="1"/>
  <c r="DI61" i="5" s="1"/>
  <c r="DH61" i="5" a="1"/>
  <c r="DH61" i="5" s="1"/>
  <c r="DG61" i="5" a="1"/>
  <c r="DG61" i="5" s="1"/>
  <c r="DF61" i="5" a="1"/>
  <c r="DF61" i="5" s="1"/>
  <c r="DE61" i="5" a="1"/>
  <c r="DE61" i="5" s="1"/>
  <c r="DD61" i="5" a="1"/>
  <c r="DD61" i="5" s="1"/>
  <c r="DC61" i="5" a="1"/>
  <c r="DC61" i="5" s="1"/>
  <c r="DB61" i="5" a="1"/>
  <c r="DB61" i="5" s="1"/>
  <c r="DA61" i="5" a="1"/>
  <c r="DA61" i="5" s="1"/>
  <c r="CZ61" i="5" a="1"/>
  <c r="CZ61" i="5" s="1"/>
  <c r="CY61" i="5" a="1"/>
  <c r="CY61" i="5" s="1"/>
  <c r="CX61" i="5" a="1"/>
  <c r="CX61" i="5" s="1"/>
  <c r="CW61" i="5" a="1"/>
  <c r="CW61" i="5" s="1"/>
  <c r="CV61" i="5" a="1"/>
  <c r="CV61" i="5" s="1"/>
  <c r="CU61" i="5" a="1"/>
  <c r="CU61" i="5" s="1"/>
  <c r="CT61" i="5" a="1"/>
  <c r="CT61" i="5" s="1"/>
  <c r="CS61" i="5" a="1"/>
  <c r="CS61" i="5" s="1"/>
  <c r="CR61" i="5" a="1"/>
  <c r="CR61" i="5" s="1"/>
  <c r="CQ61" i="5" a="1"/>
  <c r="CQ61" i="5" s="1"/>
  <c r="CP61" i="5" a="1"/>
  <c r="CP61" i="5" s="1"/>
  <c r="CO61" i="5" a="1"/>
  <c r="CO61" i="5" s="1"/>
  <c r="CN61" i="5" a="1"/>
  <c r="CN61" i="5" s="1"/>
  <c r="CM61" i="5" a="1"/>
  <c r="CM61" i="5" s="1"/>
  <c r="CL61" i="5" a="1"/>
  <c r="CL61" i="5" s="1"/>
  <c r="CK61" i="5" a="1"/>
  <c r="CK61" i="5" s="1"/>
  <c r="CJ61" i="5" a="1"/>
  <c r="CJ61" i="5" s="1"/>
  <c r="CI61" i="5" a="1"/>
  <c r="CI61" i="5" s="1"/>
  <c r="CH61" i="5" a="1"/>
  <c r="CH61" i="5" s="1"/>
  <c r="CG61" i="5" a="1"/>
  <c r="CG61" i="5" s="1"/>
  <c r="CF61" i="5" a="1"/>
  <c r="CF61" i="5" s="1"/>
  <c r="CE61" i="5" a="1"/>
  <c r="CE61" i="5" s="1"/>
  <c r="CD61" i="5" a="1"/>
  <c r="CD61" i="5" s="1"/>
  <c r="CC61" i="5" a="1"/>
  <c r="CC61" i="5" s="1"/>
  <c r="CB61" i="5" a="1"/>
  <c r="CB61" i="5" s="1"/>
  <c r="CA61" i="5" a="1"/>
  <c r="CA61" i="5" s="1"/>
  <c r="BZ61" i="5" a="1"/>
  <c r="BZ61" i="5" s="1"/>
  <c r="BY61" i="5" a="1"/>
  <c r="BY61" i="5" s="1"/>
  <c r="BX61" i="5" a="1"/>
  <c r="BX61" i="5" s="1"/>
  <c r="BW61" i="5" a="1"/>
  <c r="BW61" i="5" s="1"/>
  <c r="BV61" i="5" a="1"/>
  <c r="BV61" i="5" s="1"/>
  <c r="BU61" i="5" a="1"/>
  <c r="BU61" i="5" s="1"/>
  <c r="BT61" i="5" a="1"/>
  <c r="BT61" i="5" s="1"/>
  <c r="BS61" i="5" a="1"/>
  <c r="BS61" i="5" s="1"/>
  <c r="BR61" i="5" a="1"/>
  <c r="BR61" i="5" s="1"/>
  <c r="BQ61" i="5" a="1"/>
  <c r="BQ61" i="5" s="1"/>
  <c r="BP61" i="5" a="1"/>
  <c r="BP61" i="5" s="1"/>
  <c r="BO61" i="5" a="1"/>
  <c r="BO61" i="5" s="1"/>
  <c r="BN61" i="5" a="1"/>
  <c r="BN61" i="5" s="1"/>
  <c r="BM61" i="5" a="1"/>
  <c r="BM61" i="5" s="1"/>
  <c r="BL61" i="5" a="1"/>
  <c r="BL61" i="5" s="1"/>
  <c r="BK61" i="5" a="1"/>
  <c r="BK61" i="5" s="1"/>
  <c r="BJ61" i="5" a="1"/>
  <c r="BJ61" i="5" s="1"/>
  <c r="BI61" i="5" a="1"/>
  <c r="BI61" i="5" s="1"/>
  <c r="BH61" i="5" a="1"/>
  <c r="BH61" i="5" s="1"/>
  <c r="BG61" i="5" a="1"/>
  <c r="BG61" i="5" s="1"/>
  <c r="BF61" i="5" a="1"/>
  <c r="BF61" i="5" s="1"/>
  <c r="BE61" i="5" a="1"/>
  <c r="BE61" i="5" s="1"/>
  <c r="BD61" i="5" a="1"/>
  <c r="BD61" i="5" s="1"/>
  <c r="BC61" i="5" a="1"/>
  <c r="BC61" i="5" s="1"/>
  <c r="BB61" i="5" a="1"/>
  <c r="BB61" i="5" s="1"/>
  <c r="BA61" i="5" a="1"/>
  <c r="BA61" i="5" s="1"/>
  <c r="AZ61" i="5" a="1"/>
  <c r="AZ61" i="5" s="1"/>
  <c r="AY61" i="5" a="1"/>
  <c r="AY61" i="5" s="1"/>
  <c r="AX61" i="5" a="1"/>
  <c r="AX61" i="5" s="1"/>
  <c r="AW61" i="5" a="1"/>
  <c r="AW61" i="5" s="1"/>
  <c r="AV61" i="5" a="1"/>
  <c r="AV61" i="5" s="1"/>
  <c r="AU61" i="5" a="1"/>
  <c r="AU61" i="5" s="1"/>
  <c r="AT61" i="5" a="1"/>
  <c r="AT61" i="5" s="1"/>
  <c r="AQ61" i="5"/>
  <c r="AN61" i="5"/>
  <c r="AM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IK60" i="5" a="1"/>
  <c r="IK60" i="5" s="1"/>
  <c r="IJ60" i="5" a="1"/>
  <c r="IJ60" i="5" s="1"/>
  <c r="II60" i="5" a="1"/>
  <c r="II60" i="5" s="1"/>
  <c r="IH60" i="5" a="1"/>
  <c r="IH60" i="5" s="1"/>
  <c r="IG60" i="5" a="1"/>
  <c r="IG60" i="5" s="1"/>
  <c r="IF60" i="5" a="1"/>
  <c r="IF60" i="5" s="1"/>
  <c r="IE60" i="5" a="1"/>
  <c r="IE60" i="5" s="1"/>
  <c r="ID60" i="5" a="1"/>
  <c r="ID60" i="5" s="1"/>
  <c r="IC60" i="5" a="1"/>
  <c r="IC60" i="5" s="1"/>
  <c r="IB60" i="5" a="1"/>
  <c r="IB60" i="5" s="1"/>
  <c r="IA60" i="5" a="1"/>
  <c r="IA60" i="5" s="1"/>
  <c r="HZ60" i="5" a="1"/>
  <c r="HZ60" i="5" s="1"/>
  <c r="HY60" i="5" a="1"/>
  <c r="HY60" i="5" s="1"/>
  <c r="HX60" i="5" a="1"/>
  <c r="HX60" i="5" s="1"/>
  <c r="HW60" i="5" a="1"/>
  <c r="HW60" i="5" s="1"/>
  <c r="HV60" i="5" a="1"/>
  <c r="HV60" i="5" s="1"/>
  <c r="HU60" i="5" a="1"/>
  <c r="HU60" i="5" s="1"/>
  <c r="HT60" i="5" a="1"/>
  <c r="HT60" i="5" s="1"/>
  <c r="HS60" i="5" a="1"/>
  <c r="HS60" i="5" s="1"/>
  <c r="HR60" i="5" a="1"/>
  <c r="HR60" i="5" s="1"/>
  <c r="HQ60" i="5" a="1"/>
  <c r="HQ60" i="5" s="1"/>
  <c r="HP60" i="5" a="1"/>
  <c r="HP60" i="5" s="1"/>
  <c r="HO60" i="5" a="1"/>
  <c r="HO60" i="5" s="1"/>
  <c r="HN60" i="5" a="1"/>
  <c r="HN60" i="5" s="1"/>
  <c r="HM60" i="5" a="1"/>
  <c r="HM60" i="5" s="1"/>
  <c r="HL60" i="5" a="1"/>
  <c r="HL60" i="5" s="1"/>
  <c r="HK60" i="5" a="1"/>
  <c r="HK60" i="5" s="1"/>
  <c r="HJ60" i="5" a="1"/>
  <c r="HJ60" i="5" s="1"/>
  <c r="HI60" i="5" a="1"/>
  <c r="HI60" i="5" s="1"/>
  <c r="HH60" i="5" a="1"/>
  <c r="HH60" i="5" s="1"/>
  <c r="HG60" i="5" a="1"/>
  <c r="HG60" i="5" s="1"/>
  <c r="HF60" i="5" a="1"/>
  <c r="HF60" i="5" s="1"/>
  <c r="HE60" i="5" a="1"/>
  <c r="HE60" i="5" s="1"/>
  <c r="HD60" i="5" a="1"/>
  <c r="HD60" i="5" s="1"/>
  <c r="HC60" i="5" a="1"/>
  <c r="HC60" i="5" s="1"/>
  <c r="HB60" i="5" a="1"/>
  <c r="HB60" i="5" s="1"/>
  <c r="HA60" i="5" a="1"/>
  <c r="HA60" i="5" s="1"/>
  <c r="GZ60" i="5" a="1"/>
  <c r="GZ60" i="5" s="1"/>
  <c r="GY60" i="5" a="1"/>
  <c r="GY60" i="5" s="1"/>
  <c r="GX60" i="5" a="1"/>
  <c r="GX60" i="5" s="1"/>
  <c r="GW60" i="5" a="1"/>
  <c r="GW60" i="5" s="1"/>
  <c r="GV60" i="5" a="1"/>
  <c r="GV60" i="5" s="1"/>
  <c r="GU60" i="5" a="1"/>
  <c r="GU60" i="5" s="1"/>
  <c r="GT60" i="5" a="1"/>
  <c r="GT60" i="5" s="1"/>
  <c r="GS60" i="5" a="1"/>
  <c r="GS60" i="5" s="1"/>
  <c r="GR60" i="5" a="1"/>
  <c r="GR60" i="5" s="1"/>
  <c r="GQ60" i="5" a="1"/>
  <c r="GQ60" i="5" s="1"/>
  <c r="GP60" i="5" a="1"/>
  <c r="GP60" i="5" s="1"/>
  <c r="GO60" i="5" a="1"/>
  <c r="GO60" i="5" s="1"/>
  <c r="GN60" i="5" a="1"/>
  <c r="GN60" i="5" s="1"/>
  <c r="GM60" i="5" a="1"/>
  <c r="GM60" i="5" s="1"/>
  <c r="GL60" i="5" a="1"/>
  <c r="GL60" i="5" s="1"/>
  <c r="GK60" i="5" a="1"/>
  <c r="GK60" i="5" s="1"/>
  <c r="GJ60" i="5" a="1"/>
  <c r="GJ60" i="5" s="1"/>
  <c r="GI60" i="5" a="1"/>
  <c r="GI60" i="5" s="1"/>
  <c r="GH60" i="5" a="1"/>
  <c r="GH60" i="5" s="1"/>
  <c r="GG60" i="5" a="1"/>
  <c r="GG60" i="5" s="1"/>
  <c r="GF60" i="5" a="1"/>
  <c r="GF60" i="5" s="1"/>
  <c r="GE60" i="5" a="1"/>
  <c r="GE60" i="5" s="1"/>
  <c r="GD60" i="5" a="1"/>
  <c r="GD60" i="5" s="1"/>
  <c r="GC60" i="5" a="1"/>
  <c r="GC60" i="5" s="1"/>
  <c r="GB60" i="5" a="1"/>
  <c r="GB60" i="5" s="1"/>
  <c r="GA60" i="5" a="1"/>
  <c r="GA60" i="5" s="1"/>
  <c r="FZ60" i="5" a="1"/>
  <c r="FZ60" i="5" s="1"/>
  <c r="FY60" i="5" a="1"/>
  <c r="FY60" i="5" s="1"/>
  <c r="FX60" i="5" a="1"/>
  <c r="FX60" i="5" s="1"/>
  <c r="FW60" i="5" a="1"/>
  <c r="FW60" i="5" s="1"/>
  <c r="FV60" i="5" a="1"/>
  <c r="FV60" i="5" s="1"/>
  <c r="FU60" i="5" a="1"/>
  <c r="FU60" i="5" s="1"/>
  <c r="FT60" i="5" a="1"/>
  <c r="FT60" i="5" s="1"/>
  <c r="FS60" i="5" a="1"/>
  <c r="FS60" i="5" s="1"/>
  <c r="FR60" i="5" a="1"/>
  <c r="FR60" i="5" s="1"/>
  <c r="FQ60" i="5" a="1"/>
  <c r="FQ60" i="5" s="1"/>
  <c r="FP60" i="5" a="1"/>
  <c r="FP60" i="5" s="1"/>
  <c r="FO60" i="5" a="1"/>
  <c r="FO60" i="5" s="1"/>
  <c r="FN60" i="5" a="1"/>
  <c r="FN60" i="5" s="1"/>
  <c r="FM60" i="5" a="1"/>
  <c r="FM60" i="5" s="1"/>
  <c r="FL60" i="5" a="1"/>
  <c r="FL60" i="5" s="1"/>
  <c r="FK60" i="5" a="1"/>
  <c r="FK60" i="5" s="1"/>
  <c r="FJ60" i="5" a="1"/>
  <c r="FJ60" i="5" s="1"/>
  <c r="FI60" i="5" a="1"/>
  <c r="FI60" i="5" s="1"/>
  <c r="FH60" i="5" a="1"/>
  <c r="FH60" i="5" s="1"/>
  <c r="FG60" i="5" a="1"/>
  <c r="FG60" i="5" s="1"/>
  <c r="FF60" i="5" a="1"/>
  <c r="FF60" i="5" s="1"/>
  <c r="FE60" i="5" a="1"/>
  <c r="FE60" i="5" s="1"/>
  <c r="FD60" i="5" a="1"/>
  <c r="FD60" i="5" s="1"/>
  <c r="FC60" i="5" a="1"/>
  <c r="FC60" i="5" s="1"/>
  <c r="FB60" i="5" a="1"/>
  <c r="FB60" i="5" s="1"/>
  <c r="FA60" i="5" a="1"/>
  <c r="FA60" i="5" s="1"/>
  <c r="EZ60" i="5" a="1"/>
  <c r="EZ60" i="5" s="1"/>
  <c r="EY60" i="5" a="1"/>
  <c r="EY60" i="5" s="1"/>
  <c r="EX60" i="5" a="1"/>
  <c r="EX60" i="5" s="1"/>
  <c r="EW60" i="5" a="1"/>
  <c r="EW60" i="5" s="1"/>
  <c r="EV60" i="5" a="1"/>
  <c r="EV60" i="5" s="1"/>
  <c r="EU60" i="5" a="1"/>
  <c r="EU60" i="5" s="1"/>
  <c r="ET60" i="5" a="1"/>
  <c r="ET60" i="5" s="1"/>
  <c r="ES60" i="5" a="1"/>
  <c r="ES60" i="5" s="1"/>
  <c r="ER60" i="5" a="1"/>
  <c r="ER60" i="5" s="1"/>
  <c r="EQ60" i="5" a="1"/>
  <c r="EQ60" i="5" s="1"/>
  <c r="EP60" i="5" a="1"/>
  <c r="EP60" i="5" s="1"/>
  <c r="EO60" i="5" a="1"/>
  <c r="EO60" i="5" s="1"/>
  <c r="EN60" i="5" a="1"/>
  <c r="EN60" i="5" s="1"/>
  <c r="EM60" i="5" a="1"/>
  <c r="EM60" i="5" s="1"/>
  <c r="EL60" i="5" a="1"/>
  <c r="EL60" i="5" s="1"/>
  <c r="EK60" i="5" a="1"/>
  <c r="EK60" i="5" s="1"/>
  <c r="EJ60" i="5" a="1"/>
  <c r="EJ60" i="5" s="1"/>
  <c r="EI60" i="5" a="1"/>
  <c r="EI60" i="5" s="1"/>
  <c r="EH60" i="5" a="1"/>
  <c r="EH60" i="5" s="1"/>
  <c r="EG60" i="5" a="1"/>
  <c r="EG60" i="5" s="1"/>
  <c r="EF60" i="5" a="1"/>
  <c r="EF60" i="5" s="1"/>
  <c r="EE60" i="5" a="1"/>
  <c r="EE60" i="5" s="1"/>
  <c r="ED60" i="5" a="1"/>
  <c r="ED60" i="5" s="1"/>
  <c r="EC60" i="5" a="1"/>
  <c r="EC60" i="5" s="1"/>
  <c r="EB60" i="5" a="1"/>
  <c r="EB60" i="5" s="1"/>
  <c r="EA60" i="5" a="1"/>
  <c r="EA60" i="5" s="1"/>
  <c r="DZ60" i="5" a="1"/>
  <c r="DZ60" i="5" s="1"/>
  <c r="DY60" i="5" a="1"/>
  <c r="DY60" i="5" s="1"/>
  <c r="DX60" i="5" a="1"/>
  <c r="DX60" i="5" s="1"/>
  <c r="DW60" i="5" a="1"/>
  <c r="DW60" i="5" s="1"/>
  <c r="DV60" i="5" a="1"/>
  <c r="DV60" i="5" s="1"/>
  <c r="DU60" i="5" a="1"/>
  <c r="DU60" i="5" s="1"/>
  <c r="DT60" i="5" a="1"/>
  <c r="DT60" i="5" s="1"/>
  <c r="DS60" i="5" a="1"/>
  <c r="DS60" i="5" s="1"/>
  <c r="DR60" i="5" a="1"/>
  <c r="DR60" i="5" s="1"/>
  <c r="DQ60" i="5" a="1"/>
  <c r="DQ60" i="5" s="1"/>
  <c r="DP60" i="5" a="1"/>
  <c r="DP60" i="5" s="1"/>
  <c r="DO60" i="5" a="1"/>
  <c r="DO60" i="5" s="1"/>
  <c r="DN60" i="5" a="1"/>
  <c r="DN60" i="5" s="1"/>
  <c r="DM60" i="5" a="1"/>
  <c r="DM60" i="5" s="1"/>
  <c r="DL60" i="5" a="1"/>
  <c r="DL60" i="5" s="1"/>
  <c r="DK60" i="5" a="1"/>
  <c r="DK60" i="5" s="1"/>
  <c r="DJ60" i="5" a="1"/>
  <c r="DJ60" i="5" s="1"/>
  <c r="DI60" i="5" a="1"/>
  <c r="DI60" i="5" s="1"/>
  <c r="DH60" i="5" a="1"/>
  <c r="DH60" i="5" s="1"/>
  <c r="DG60" i="5" a="1"/>
  <c r="DG60" i="5" s="1"/>
  <c r="DF60" i="5" a="1"/>
  <c r="DF60" i="5" s="1"/>
  <c r="DE60" i="5" a="1"/>
  <c r="DE60" i="5" s="1"/>
  <c r="DD60" i="5" a="1"/>
  <c r="DD60" i="5" s="1"/>
  <c r="DC60" i="5" a="1"/>
  <c r="DC60" i="5" s="1"/>
  <c r="DB60" i="5" a="1"/>
  <c r="DB60" i="5" s="1"/>
  <c r="DA60" i="5" a="1"/>
  <c r="DA60" i="5" s="1"/>
  <c r="CZ60" i="5" a="1"/>
  <c r="CZ60" i="5" s="1"/>
  <c r="CY60" i="5" a="1"/>
  <c r="CY60" i="5" s="1"/>
  <c r="CX60" i="5" a="1"/>
  <c r="CX60" i="5" s="1"/>
  <c r="CW60" i="5" a="1"/>
  <c r="CW60" i="5" s="1"/>
  <c r="CV60" i="5" a="1"/>
  <c r="CV60" i="5" s="1"/>
  <c r="CU60" i="5" a="1"/>
  <c r="CU60" i="5" s="1"/>
  <c r="CT60" i="5" a="1"/>
  <c r="CT60" i="5" s="1"/>
  <c r="CS60" i="5" a="1"/>
  <c r="CS60" i="5" s="1"/>
  <c r="CR60" i="5" a="1"/>
  <c r="CR60" i="5" s="1"/>
  <c r="CQ60" i="5" a="1"/>
  <c r="CQ60" i="5" s="1"/>
  <c r="CP60" i="5" a="1"/>
  <c r="CP60" i="5" s="1"/>
  <c r="CO60" i="5" a="1"/>
  <c r="CO60" i="5" s="1"/>
  <c r="CN60" i="5" a="1"/>
  <c r="CN60" i="5" s="1"/>
  <c r="CM60" i="5" a="1"/>
  <c r="CM60" i="5" s="1"/>
  <c r="CL60" i="5" a="1"/>
  <c r="CL60" i="5" s="1"/>
  <c r="CK60" i="5" a="1"/>
  <c r="CK60" i="5" s="1"/>
  <c r="CJ60" i="5" a="1"/>
  <c r="CJ60" i="5" s="1"/>
  <c r="CI60" i="5" a="1"/>
  <c r="CI60" i="5" s="1"/>
  <c r="CH60" i="5" a="1"/>
  <c r="CH60" i="5" s="1"/>
  <c r="CG60" i="5" a="1"/>
  <c r="CG60" i="5" s="1"/>
  <c r="CF60" i="5" a="1"/>
  <c r="CF60" i="5" s="1"/>
  <c r="CE60" i="5" a="1"/>
  <c r="CE60" i="5" s="1"/>
  <c r="CD60" i="5" a="1"/>
  <c r="CD60" i="5" s="1"/>
  <c r="CC60" i="5" a="1"/>
  <c r="CC60" i="5" s="1"/>
  <c r="CB60" i="5" a="1"/>
  <c r="CB60" i="5" s="1"/>
  <c r="CA60" i="5" a="1"/>
  <c r="CA60" i="5" s="1"/>
  <c r="BZ60" i="5" a="1"/>
  <c r="BZ60" i="5" s="1"/>
  <c r="BY60" i="5" a="1"/>
  <c r="BY60" i="5" s="1"/>
  <c r="BX60" i="5" a="1"/>
  <c r="BX60" i="5" s="1"/>
  <c r="BW60" i="5" a="1"/>
  <c r="BW60" i="5" s="1"/>
  <c r="BV60" i="5" a="1"/>
  <c r="BV60" i="5" s="1"/>
  <c r="BU60" i="5" a="1"/>
  <c r="BU60" i="5" s="1"/>
  <c r="BT60" i="5" a="1"/>
  <c r="BT60" i="5" s="1"/>
  <c r="BS60" i="5" a="1"/>
  <c r="BS60" i="5" s="1"/>
  <c r="BR60" i="5" a="1"/>
  <c r="BR60" i="5" s="1"/>
  <c r="BQ60" i="5" a="1"/>
  <c r="BQ60" i="5" s="1"/>
  <c r="BP60" i="5" a="1"/>
  <c r="BP60" i="5" s="1"/>
  <c r="BO60" i="5" a="1"/>
  <c r="BO60" i="5" s="1"/>
  <c r="BN60" i="5" a="1"/>
  <c r="BN60" i="5" s="1"/>
  <c r="BM60" i="5" a="1"/>
  <c r="BM60" i="5" s="1"/>
  <c r="BL60" i="5" a="1"/>
  <c r="BL60" i="5" s="1"/>
  <c r="BK60" i="5" a="1"/>
  <c r="BK60" i="5" s="1"/>
  <c r="BJ60" i="5" a="1"/>
  <c r="BJ60" i="5" s="1"/>
  <c r="BI60" i="5" a="1"/>
  <c r="BI60" i="5" s="1"/>
  <c r="BH60" i="5" a="1"/>
  <c r="BH60" i="5" s="1"/>
  <c r="BG60" i="5" a="1"/>
  <c r="BG60" i="5" s="1"/>
  <c r="BF60" i="5" a="1"/>
  <c r="BF60" i="5" s="1"/>
  <c r="BE60" i="5" a="1"/>
  <c r="BE60" i="5" s="1"/>
  <c r="BD60" i="5" a="1"/>
  <c r="BD60" i="5" s="1"/>
  <c r="BC60" i="5" a="1"/>
  <c r="BC60" i="5" s="1"/>
  <c r="BB60" i="5" a="1"/>
  <c r="BB60" i="5" s="1"/>
  <c r="BA60" i="5" a="1"/>
  <c r="BA60" i="5" s="1"/>
  <c r="AZ60" i="5" a="1"/>
  <c r="AZ60" i="5" s="1"/>
  <c r="AY60" i="5" a="1"/>
  <c r="AY60" i="5" s="1"/>
  <c r="AX60" i="5" a="1"/>
  <c r="AX60" i="5" s="1"/>
  <c r="AW60" i="5" a="1"/>
  <c r="AW60" i="5" s="1"/>
  <c r="AV60" i="5" a="1"/>
  <c r="AV60" i="5" s="1"/>
  <c r="AU60" i="5" a="1"/>
  <c r="AU60" i="5" s="1"/>
  <c r="AT60" i="5" a="1"/>
  <c r="AT60" i="5" s="1"/>
  <c r="AM60" i="5"/>
  <c r="AE60" i="5" s="1"/>
  <c r="AC60" i="5"/>
  <c r="Z60" i="5"/>
  <c r="V60" i="5"/>
  <c r="R60" i="5"/>
  <c r="O60" i="5"/>
  <c r="K60" i="5"/>
  <c r="G60" i="5"/>
  <c r="IK59" i="5" a="1"/>
  <c r="IK59" i="5" s="1"/>
  <c r="IJ59" i="5" a="1"/>
  <c r="IJ59" i="5" s="1"/>
  <c r="II59" i="5" a="1"/>
  <c r="II59" i="5" s="1"/>
  <c r="IH59" i="5" a="1"/>
  <c r="IH59" i="5" s="1"/>
  <c r="IG59" i="5" a="1"/>
  <c r="IG59" i="5" s="1"/>
  <c r="IF59" i="5" a="1"/>
  <c r="IF59" i="5" s="1"/>
  <c r="IE59" i="5" a="1"/>
  <c r="IE59" i="5" s="1"/>
  <c r="ID59" i="5"/>
  <c r="ID59" i="5" a="1"/>
  <c r="IC59" i="5" a="1"/>
  <c r="IC59" i="5" s="1"/>
  <c r="IB59" i="5" a="1"/>
  <c r="IB59" i="5" s="1"/>
  <c r="IA59" i="5" a="1"/>
  <c r="IA59" i="5" s="1"/>
  <c r="HZ59" i="5" a="1"/>
  <c r="HZ59" i="5" s="1"/>
  <c r="HY59" i="5" a="1"/>
  <c r="HY59" i="5" s="1"/>
  <c r="HX59" i="5" a="1"/>
  <c r="HX59" i="5" s="1"/>
  <c r="HW59" i="5" a="1"/>
  <c r="HW59" i="5" s="1"/>
  <c r="HV59" i="5" a="1"/>
  <c r="HV59" i="5" s="1"/>
  <c r="HU59" i="5" a="1"/>
  <c r="HU59" i="5" s="1"/>
  <c r="HT59" i="5" a="1"/>
  <c r="HT59" i="5" s="1"/>
  <c r="HS59" i="5" a="1"/>
  <c r="HS59" i="5" s="1"/>
  <c r="HR59" i="5" a="1"/>
  <c r="HR59" i="5" s="1"/>
  <c r="HQ59" i="5" a="1"/>
  <c r="HQ59" i="5" s="1"/>
  <c r="HP59" i="5" a="1"/>
  <c r="HP59" i="5" s="1"/>
  <c r="HO59" i="5" a="1"/>
  <c r="HO59" i="5" s="1"/>
  <c r="HN59" i="5" a="1"/>
  <c r="HN59" i="5" s="1"/>
  <c r="HM59" i="5" a="1"/>
  <c r="HM59" i="5" s="1"/>
  <c r="HL59" i="5" a="1"/>
  <c r="HL59" i="5" s="1"/>
  <c r="HK59" i="5" a="1"/>
  <c r="HK59" i="5" s="1"/>
  <c r="HJ59" i="5" a="1"/>
  <c r="HJ59" i="5" s="1"/>
  <c r="HI59" i="5" a="1"/>
  <c r="HI59" i="5" s="1"/>
  <c r="HH59" i="5" a="1"/>
  <c r="HH59" i="5" s="1"/>
  <c r="HG59" i="5" a="1"/>
  <c r="HG59" i="5" s="1"/>
  <c r="HF59" i="5"/>
  <c r="HF59" i="5" a="1"/>
  <c r="HE59" i="5" a="1"/>
  <c r="HE59" i="5" s="1"/>
  <c r="HD59" i="5" a="1"/>
  <c r="HD59" i="5" s="1"/>
  <c r="HC59" i="5" a="1"/>
  <c r="HC59" i="5" s="1"/>
  <c r="HB59" i="5" a="1"/>
  <c r="HB59" i="5" s="1"/>
  <c r="HA59" i="5" a="1"/>
  <c r="HA59" i="5" s="1"/>
  <c r="GZ59" i="5" a="1"/>
  <c r="GZ59" i="5" s="1"/>
  <c r="GY59" i="5" a="1"/>
  <c r="GY59" i="5" s="1"/>
  <c r="GX59" i="5"/>
  <c r="GX59" i="5" a="1"/>
  <c r="GW59" i="5" a="1"/>
  <c r="GW59" i="5" s="1"/>
  <c r="GV59" i="5" a="1"/>
  <c r="GV59" i="5" s="1"/>
  <c r="GU59" i="5" a="1"/>
  <c r="GU59" i="5" s="1"/>
  <c r="GT59" i="5" a="1"/>
  <c r="GT59" i="5" s="1"/>
  <c r="GS59" i="5" a="1"/>
  <c r="GS59" i="5" s="1"/>
  <c r="GR59" i="5" a="1"/>
  <c r="GR59" i="5" s="1"/>
  <c r="GQ59" i="5" a="1"/>
  <c r="GQ59" i="5" s="1"/>
  <c r="GP59" i="5" a="1"/>
  <c r="GP59" i="5" s="1"/>
  <c r="GO59" i="5" a="1"/>
  <c r="GO59" i="5" s="1"/>
  <c r="GN59" i="5" a="1"/>
  <c r="GN59" i="5" s="1"/>
  <c r="GM59" i="5" a="1"/>
  <c r="GM59" i="5" s="1"/>
  <c r="GL59" i="5" a="1"/>
  <c r="GL59" i="5" s="1"/>
  <c r="GK59" i="5" a="1"/>
  <c r="GK59" i="5" s="1"/>
  <c r="GJ59" i="5" a="1"/>
  <c r="GJ59" i="5" s="1"/>
  <c r="GI59" i="5" a="1"/>
  <c r="GI59" i="5" s="1"/>
  <c r="GH59" i="5" a="1"/>
  <c r="GH59" i="5" s="1"/>
  <c r="GG59" i="5" a="1"/>
  <c r="GG59" i="5" s="1"/>
  <c r="GF59" i="5" a="1"/>
  <c r="GF59" i="5" s="1"/>
  <c r="GE59" i="5" a="1"/>
  <c r="GE59" i="5" s="1"/>
  <c r="GD59" i="5" a="1"/>
  <c r="GD59" i="5" s="1"/>
  <c r="GC59" i="5" a="1"/>
  <c r="GC59" i="5" s="1"/>
  <c r="GB59" i="5" a="1"/>
  <c r="GB59" i="5" s="1"/>
  <c r="GA59" i="5" a="1"/>
  <c r="GA59" i="5" s="1"/>
  <c r="FZ59" i="5"/>
  <c r="FZ59" i="5" a="1"/>
  <c r="FY59" i="5" a="1"/>
  <c r="FY59" i="5" s="1"/>
  <c r="FX59" i="5" a="1"/>
  <c r="FX59" i="5" s="1"/>
  <c r="FW59" i="5" a="1"/>
  <c r="FW59" i="5" s="1"/>
  <c r="FV59" i="5" a="1"/>
  <c r="FV59" i="5" s="1"/>
  <c r="FU59" i="5" a="1"/>
  <c r="FU59" i="5" s="1"/>
  <c r="FT59" i="5" a="1"/>
  <c r="FT59" i="5" s="1"/>
  <c r="FS59" i="5" a="1"/>
  <c r="FS59" i="5" s="1"/>
  <c r="FR59" i="5"/>
  <c r="FR59" i="5" a="1"/>
  <c r="FQ59" i="5" a="1"/>
  <c r="FQ59" i="5" s="1"/>
  <c r="FP59" i="5" a="1"/>
  <c r="FP59" i="5" s="1"/>
  <c r="FO59" i="5" a="1"/>
  <c r="FO59" i="5" s="1"/>
  <c r="FN59" i="5" a="1"/>
  <c r="FN59" i="5" s="1"/>
  <c r="FM59" i="5" a="1"/>
  <c r="FM59" i="5" s="1"/>
  <c r="FL59" i="5" a="1"/>
  <c r="FL59" i="5" s="1"/>
  <c r="FK59" i="5" a="1"/>
  <c r="FK59" i="5" s="1"/>
  <c r="FJ59" i="5" a="1"/>
  <c r="FJ59" i="5" s="1"/>
  <c r="FI59" i="5" a="1"/>
  <c r="FI59" i="5" s="1"/>
  <c r="FH59" i="5" a="1"/>
  <c r="FH59" i="5" s="1"/>
  <c r="FG59" i="5" a="1"/>
  <c r="FG59" i="5" s="1"/>
  <c r="FF59" i="5" a="1"/>
  <c r="FF59" i="5" s="1"/>
  <c r="FE59" i="5" a="1"/>
  <c r="FE59" i="5" s="1"/>
  <c r="FD59" i="5" a="1"/>
  <c r="FD59" i="5" s="1"/>
  <c r="FC59" i="5" a="1"/>
  <c r="FC59" i="5" s="1"/>
  <c r="FB59" i="5" a="1"/>
  <c r="FB59" i="5" s="1"/>
  <c r="FA59" i="5" a="1"/>
  <c r="FA59" i="5" s="1"/>
  <c r="EZ59" i="5" a="1"/>
  <c r="EZ59" i="5" s="1"/>
  <c r="EY59" i="5" a="1"/>
  <c r="EY59" i="5" s="1"/>
  <c r="EX59" i="5" a="1"/>
  <c r="EX59" i="5" s="1"/>
  <c r="EW59" i="5" a="1"/>
  <c r="EW59" i="5" s="1"/>
  <c r="EV59" i="5" a="1"/>
  <c r="EV59" i="5" s="1"/>
  <c r="EU59" i="5" a="1"/>
  <c r="EU59" i="5" s="1"/>
  <c r="ET59" i="5" a="1"/>
  <c r="ET59" i="5" s="1"/>
  <c r="ES59" i="5" a="1"/>
  <c r="ES59" i="5" s="1"/>
  <c r="ER59" i="5" a="1"/>
  <c r="ER59" i="5" s="1"/>
  <c r="EQ59" i="5" a="1"/>
  <c r="EQ59" i="5" s="1"/>
  <c r="EP59" i="5"/>
  <c r="EP59" i="5" a="1"/>
  <c r="EO59" i="5" a="1"/>
  <c r="EO59" i="5" s="1"/>
  <c r="EN59" i="5" a="1"/>
  <c r="EN59" i="5" s="1"/>
  <c r="EM59" i="5" a="1"/>
  <c r="EM59" i="5" s="1"/>
  <c r="EL59" i="5" a="1"/>
  <c r="EL59" i="5" s="1"/>
  <c r="EK59" i="5" a="1"/>
  <c r="EK59" i="5" s="1"/>
  <c r="EJ59" i="5" a="1"/>
  <c r="EJ59" i="5" s="1"/>
  <c r="EI59" i="5" a="1"/>
  <c r="EI59" i="5" s="1"/>
  <c r="EH59" i="5"/>
  <c r="EH59" i="5" a="1"/>
  <c r="EG59" i="5" a="1"/>
  <c r="EG59" i="5" s="1"/>
  <c r="EF59" i="5" a="1"/>
  <c r="EF59" i="5" s="1"/>
  <c r="EE59" i="5" a="1"/>
  <c r="EE59" i="5" s="1"/>
  <c r="ED59" i="5" a="1"/>
  <c r="ED59" i="5" s="1"/>
  <c r="EC59" i="5" a="1"/>
  <c r="EC59" i="5" s="1"/>
  <c r="EB59" i="5" a="1"/>
  <c r="EB59" i="5" s="1"/>
  <c r="EA59" i="5" a="1"/>
  <c r="EA59" i="5" s="1"/>
  <c r="DZ59" i="5" a="1"/>
  <c r="DZ59" i="5" s="1"/>
  <c r="DY59" i="5" a="1"/>
  <c r="DY59" i="5" s="1"/>
  <c r="DX59" i="5" a="1"/>
  <c r="DX59" i="5" s="1"/>
  <c r="DW59" i="5" a="1"/>
  <c r="DW59" i="5" s="1"/>
  <c r="DV59" i="5" a="1"/>
  <c r="DV59" i="5" s="1"/>
  <c r="DU59" i="5" a="1"/>
  <c r="DU59" i="5" s="1"/>
  <c r="DT59" i="5" a="1"/>
  <c r="DT59" i="5" s="1"/>
  <c r="DS59" i="5" a="1"/>
  <c r="DS59" i="5" s="1"/>
  <c r="DR59" i="5" a="1"/>
  <c r="DR59" i="5" s="1"/>
  <c r="DQ59" i="5" a="1"/>
  <c r="DQ59" i="5" s="1"/>
  <c r="DP59" i="5" a="1"/>
  <c r="DP59" i="5" s="1"/>
  <c r="DO59" i="5" a="1"/>
  <c r="DO59" i="5" s="1"/>
  <c r="DN59" i="5" a="1"/>
  <c r="DN59" i="5" s="1"/>
  <c r="DM59" i="5" a="1"/>
  <c r="DM59" i="5" s="1"/>
  <c r="DL59" i="5" a="1"/>
  <c r="DL59" i="5" s="1"/>
  <c r="DK59" i="5" a="1"/>
  <c r="DK59" i="5" s="1"/>
  <c r="DJ59" i="5"/>
  <c r="DJ59" i="5" a="1"/>
  <c r="DI59" i="5" a="1"/>
  <c r="DI59" i="5" s="1"/>
  <c r="DH59" i="5" a="1"/>
  <c r="DH59" i="5" s="1"/>
  <c r="DG59" i="5" a="1"/>
  <c r="DG59" i="5" s="1"/>
  <c r="DF59" i="5" a="1"/>
  <c r="DF59" i="5" s="1"/>
  <c r="DE59" i="5" a="1"/>
  <c r="DE59" i="5" s="1"/>
  <c r="DD59" i="5" a="1"/>
  <c r="DD59" i="5" s="1"/>
  <c r="DC59" i="5" a="1"/>
  <c r="DC59" i="5" s="1"/>
  <c r="DB59" i="5"/>
  <c r="DB59" i="5" a="1"/>
  <c r="DA59" i="5" a="1"/>
  <c r="DA59" i="5" s="1"/>
  <c r="CZ59" i="5" a="1"/>
  <c r="CZ59" i="5" s="1"/>
  <c r="CY59" i="5" a="1"/>
  <c r="CY59" i="5" s="1"/>
  <c r="CX59" i="5" a="1"/>
  <c r="CX59" i="5" s="1"/>
  <c r="CW59" i="5" a="1"/>
  <c r="CW59" i="5" s="1"/>
  <c r="CV59" i="5" a="1"/>
  <c r="CV59" i="5" s="1"/>
  <c r="CU59" i="5" a="1"/>
  <c r="CU59" i="5" s="1"/>
  <c r="CT59" i="5" a="1"/>
  <c r="CT59" i="5" s="1"/>
  <c r="CS59" i="5" a="1"/>
  <c r="CS59" i="5" s="1"/>
  <c r="CR59" i="5" a="1"/>
  <c r="CR59" i="5" s="1"/>
  <c r="CQ59" i="5" a="1"/>
  <c r="CQ59" i="5" s="1"/>
  <c r="CP59" i="5" a="1"/>
  <c r="CP59" i="5" s="1"/>
  <c r="CO59" i="5" a="1"/>
  <c r="CO59" i="5" s="1"/>
  <c r="CN59" i="5" a="1"/>
  <c r="CN59" i="5" s="1"/>
  <c r="CM59" i="5" a="1"/>
  <c r="CM59" i="5" s="1"/>
  <c r="CL59" i="5" a="1"/>
  <c r="CL59" i="5" s="1"/>
  <c r="CK59" i="5" a="1"/>
  <c r="CK59" i="5" s="1"/>
  <c r="CJ59" i="5" a="1"/>
  <c r="CJ59" i="5" s="1"/>
  <c r="CI59" i="5" a="1"/>
  <c r="CI59" i="5" s="1"/>
  <c r="CH59" i="5" a="1"/>
  <c r="CH59" i="5" s="1"/>
  <c r="CG59" i="5" a="1"/>
  <c r="CG59" i="5" s="1"/>
  <c r="CF59" i="5" a="1"/>
  <c r="CF59" i="5" s="1"/>
  <c r="CE59" i="5" a="1"/>
  <c r="CE59" i="5" s="1"/>
  <c r="CD59" i="5"/>
  <c r="CD59" i="5" a="1"/>
  <c r="CC59" i="5" a="1"/>
  <c r="CC59" i="5" s="1"/>
  <c r="CB59" i="5" a="1"/>
  <c r="CB59" i="5" s="1"/>
  <c r="CA59" i="5" a="1"/>
  <c r="CA59" i="5" s="1"/>
  <c r="BZ59" i="5" a="1"/>
  <c r="BZ59" i="5" s="1"/>
  <c r="BY59" i="5" a="1"/>
  <c r="BY59" i="5" s="1"/>
  <c r="BX59" i="5" a="1"/>
  <c r="BX59" i="5" s="1"/>
  <c r="BW59" i="5" a="1"/>
  <c r="BW59" i="5" s="1"/>
  <c r="BV59" i="5"/>
  <c r="BV59" i="5" a="1"/>
  <c r="BU59" i="5" a="1"/>
  <c r="BU59" i="5" s="1"/>
  <c r="BT59" i="5" a="1"/>
  <c r="BT59" i="5" s="1"/>
  <c r="BS59" i="5" a="1"/>
  <c r="BS59" i="5" s="1"/>
  <c r="BR59" i="5" a="1"/>
  <c r="BR59" i="5" s="1"/>
  <c r="BQ59" i="5" a="1"/>
  <c r="BQ59" i="5" s="1"/>
  <c r="BP59" i="5" a="1"/>
  <c r="BP59" i="5" s="1"/>
  <c r="BO59" i="5" a="1"/>
  <c r="BO59" i="5" s="1"/>
  <c r="BN59" i="5" a="1"/>
  <c r="BN59" i="5" s="1"/>
  <c r="BM59" i="5" a="1"/>
  <c r="BM59" i="5" s="1"/>
  <c r="BL59" i="5" a="1"/>
  <c r="BL59" i="5" s="1"/>
  <c r="BK59" i="5" a="1"/>
  <c r="BK59" i="5" s="1"/>
  <c r="BJ59" i="5" a="1"/>
  <c r="BJ59" i="5" s="1"/>
  <c r="BI59" i="5" a="1"/>
  <c r="BI59" i="5" s="1"/>
  <c r="BH59" i="5" a="1"/>
  <c r="BH59" i="5" s="1"/>
  <c r="BG59" i="5" a="1"/>
  <c r="BG59" i="5" s="1"/>
  <c r="BF59" i="5" a="1"/>
  <c r="BF59" i="5" s="1"/>
  <c r="BE59" i="5" a="1"/>
  <c r="BE59" i="5" s="1"/>
  <c r="BD59" i="5" a="1"/>
  <c r="BD59" i="5" s="1"/>
  <c r="BC59" i="5" a="1"/>
  <c r="BC59" i="5" s="1"/>
  <c r="BB59" i="5" a="1"/>
  <c r="BB59" i="5" s="1"/>
  <c r="BA59" i="5" a="1"/>
  <c r="BA59" i="5" s="1"/>
  <c r="AZ59" i="5" a="1"/>
  <c r="AZ59" i="5" s="1"/>
  <c r="AY59" i="5" a="1"/>
  <c r="AY59" i="5" s="1"/>
  <c r="AX59" i="5"/>
  <c r="AX59" i="5" a="1"/>
  <c r="AW59" i="5" a="1"/>
  <c r="AW59" i="5" s="1"/>
  <c r="AV59" i="5" a="1"/>
  <c r="AV59" i="5" s="1"/>
  <c r="AU59" i="5" a="1"/>
  <c r="AU59" i="5" s="1"/>
  <c r="AT59" i="5" a="1"/>
  <c r="AT59" i="5" s="1"/>
  <c r="AM59" i="5"/>
  <c r="AF59" i="5" s="1"/>
  <c r="AC59" i="5"/>
  <c r="Y59" i="5"/>
  <c r="U59" i="5"/>
  <c r="Q59" i="5"/>
  <c r="M59" i="5"/>
  <c r="I59" i="5"/>
  <c r="IK58" i="5" a="1"/>
  <c r="IK58" i="5" s="1"/>
  <c r="IJ58" i="5" a="1"/>
  <c r="IJ58" i="5" s="1"/>
  <c r="II58" i="5" a="1"/>
  <c r="II58" i="5" s="1"/>
  <c r="IH58" i="5" a="1"/>
  <c r="IH58" i="5" s="1"/>
  <c r="IG58" i="5" a="1"/>
  <c r="IG58" i="5" s="1"/>
  <c r="IF58" i="5" a="1"/>
  <c r="IF58" i="5" s="1"/>
  <c r="IE58" i="5" a="1"/>
  <c r="IE58" i="5" s="1"/>
  <c r="ID58" i="5" a="1"/>
  <c r="ID58" i="5" s="1"/>
  <c r="IC58" i="5" a="1"/>
  <c r="IC58" i="5" s="1"/>
  <c r="IB58" i="5" a="1"/>
  <c r="IB58" i="5" s="1"/>
  <c r="IA58" i="5" a="1"/>
  <c r="IA58" i="5" s="1"/>
  <c r="HZ58" i="5" a="1"/>
  <c r="HZ58" i="5" s="1"/>
  <c r="HY58" i="5" a="1"/>
  <c r="HY58" i="5" s="1"/>
  <c r="HX58" i="5" a="1"/>
  <c r="HX58" i="5" s="1"/>
  <c r="HW58" i="5" a="1"/>
  <c r="HW58" i="5" s="1"/>
  <c r="HV58" i="5" a="1"/>
  <c r="HV58" i="5" s="1"/>
  <c r="HU58" i="5" a="1"/>
  <c r="HU58" i="5" s="1"/>
  <c r="HT58" i="5" a="1"/>
  <c r="HT58" i="5" s="1"/>
  <c r="HS58" i="5" a="1"/>
  <c r="HS58" i="5" s="1"/>
  <c r="HR58" i="5" a="1"/>
  <c r="HR58" i="5" s="1"/>
  <c r="HQ58" i="5" a="1"/>
  <c r="HQ58" i="5" s="1"/>
  <c r="HP58" i="5" a="1"/>
  <c r="HP58" i="5" s="1"/>
  <c r="HO58" i="5"/>
  <c r="HO58" i="5" a="1"/>
  <c r="HN58" i="5" a="1"/>
  <c r="HN58" i="5" s="1"/>
  <c r="HM58" i="5" a="1"/>
  <c r="HM58" i="5" s="1"/>
  <c r="HL58" i="5" a="1"/>
  <c r="HL58" i="5" s="1"/>
  <c r="HK58" i="5" a="1"/>
  <c r="HK58" i="5" s="1"/>
  <c r="HJ58" i="5" a="1"/>
  <c r="HJ58" i="5" s="1"/>
  <c r="HI58" i="5" a="1"/>
  <c r="HI58" i="5" s="1"/>
  <c r="HH58" i="5" a="1"/>
  <c r="HH58" i="5" s="1"/>
  <c r="HG58" i="5"/>
  <c r="HG58" i="5" a="1"/>
  <c r="HF58" i="5" a="1"/>
  <c r="HF58" i="5" s="1"/>
  <c r="HE58" i="5" a="1"/>
  <c r="HE58" i="5" s="1"/>
  <c r="HD58" i="5" a="1"/>
  <c r="HD58" i="5" s="1"/>
  <c r="HC58" i="5" a="1"/>
  <c r="HC58" i="5" s="1"/>
  <c r="HB58" i="5" a="1"/>
  <c r="HB58" i="5" s="1"/>
  <c r="HA58" i="5" a="1"/>
  <c r="HA58" i="5" s="1"/>
  <c r="GZ58" i="5" a="1"/>
  <c r="GZ58" i="5" s="1"/>
  <c r="GY58" i="5" a="1"/>
  <c r="GY58" i="5" s="1"/>
  <c r="GX58" i="5" a="1"/>
  <c r="GX58" i="5" s="1"/>
  <c r="GW58" i="5" a="1"/>
  <c r="GW58" i="5" s="1"/>
  <c r="GV58" i="5" a="1"/>
  <c r="GV58" i="5" s="1"/>
  <c r="GU58" i="5" a="1"/>
  <c r="GU58" i="5" s="1"/>
  <c r="GT58" i="5" a="1"/>
  <c r="GT58" i="5" s="1"/>
  <c r="GS58" i="5" a="1"/>
  <c r="GS58" i="5" s="1"/>
  <c r="GR58" i="5" a="1"/>
  <c r="GR58" i="5" s="1"/>
  <c r="GQ58" i="5" a="1"/>
  <c r="GQ58" i="5" s="1"/>
  <c r="GP58" i="5" a="1"/>
  <c r="GP58" i="5" s="1"/>
  <c r="GO58" i="5" a="1"/>
  <c r="GO58" i="5" s="1"/>
  <c r="GN58" i="5" a="1"/>
  <c r="GN58" i="5" s="1"/>
  <c r="GM58" i="5" a="1"/>
  <c r="GM58" i="5" s="1"/>
  <c r="GL58" i="5" a="1"/>
  <c r="GL58" i="5" s="1"/>
  <c r="GK58" i="5" a="1"/>
  <c r="GK58" i="5" s="1"/>
  <c r="GJ58" i="5" a="1"/>
  <c r="GJ58" i="5" s="1"/>
  <c r="GI58" i="5"/>
  <c r="GI58" i="5" a="1"/>
  <c r="GH58" i="5" a="1"/>
  <c r="GH58" i="5" s="1"/>
  <c r="GG58" i="5" a="1"/>
  <c r="GG58" i="5" s="1"/>
  <c r="GF58" i="5" a="1"/>
  <c r="GF58" i="5" s="1"/>
  <c r="GE58" i="5" a="1"/>
  <c r="GE58" i="5" s="1"/>
  <c r="GD58" i="5" a="1"/>
  <c r="GD58" i="5" s="1"/>
  <c r="GC58" i="5" a="1"/>
  <c r="GC58" i="5" s="1"/>
  <c r="GB58" i="5" a="1"/>
  <c r="GB58" i="5" s="1"/>
  <c r="GA58" i="5"/>
  <c r="GA58" i="5" a="1"/>
  <c r="FZ58" i="5" a="1"/>
  <c r="FZ58" i="5" s="1"/>
  <c r="FY58" i="5" a="1"/>
  <c r="FY58" i="5" s="1"/>
  <c r="FX58" i="5" a="1"/>
  <c r="FX58" i="5" s="1"/>
  <c r="FW58" i="5" a="1"/>
  <c r="FW58" i="5" s="1"/>
  <c r="FV58" i="5" a="1"/>
  <c r="FV58" i="5" s="1"/>
  <c r="FU58" i="5" a="1"/>
  <c r="FU58" i="5" s="1"/>
  <c r="FT58" i="5" a="1"/>
  <c r="FT58" i="5" s="1"/>
  <c r="FS58" i="5" a="1"/>
  <c r="FS58" i="5" s="1"/>
  <c r="FR58" i="5" a="1"/>
  <c r="FR58" i="5" s="1"/>
  <c r="FQ58" i="5" a="1"/>
  <c r="FQ58" i="5" s="1"/>
  <c r="FP58" i="5" a="1"/>
  <c r="FP58" i="5" s="1"/>
  <c r="FO58" i="5" a="1"/>
  <c r="FO58" i="5" s="1"/>
  <c r="FN58" i="5" a="1"/>
  <c r="FN58" i="5" s="1"/>
  <c r="FM58" i="5" a="1"/>
  <c r="FM58" i="5" s="1"/>
  <c r="FL58" i="5" a="1"/>
  <c r="FL58" i="5" s="1"/>
  <c r="FK58" i="5" a="1"/>
  <c r="FK58" i="5" s="1"/>
  <c r="FJ58" i="5" a="1"/>
  <c r="FJ58" i="5" s="1"/>
  <c r="FI58" i="5" a="1"/>
  <c r="FI58" i="5" s="1"/>
  <c r="FH58" i="5" a="1"/>
  <c r="FH58" i="5" s="1"/>
  <c r="FG58" i="5" a="1"/>
  <c r="FG58" i="5" s="1"/>
  <c r="FF58" i="5" a="1"/>
  <c r="FF58" i="5" s="1"/>
  <c r="FE58" i="5" a="1"/>
  <c r="FE58" i="5" s="1"/>
  <c r="FD58" i="5" a="1"/>
  <c r="FD58" i="5" s="1"/>
  <c r="FC58" i="5"/>
  <c r="FC58" i="5" a="1"/>
  <c r="FB58" i="5" a="1"/>
  <c r="FB58" i="5" s="1"/>
  <c r="FA58" i="5" a="1"/>
  <c r="FA58" i="5" s="1"/>
  <c r="EZ58" i="5" a="1"/>
  <c r="EZ58" i="5" s="1"/>
  <c r="EY58" i="5" a="1"/>
  <c r="EY58" i="5" s="1"/>
  <c r="EX58" i="5" a="1"/>
  <c r="EX58" i="5" s="1"/>
  <c r="EW58" i="5" a="1"/>
  <c r="EW58" i="5" s="1"/>
  <c r="EV58" i="5" a="1"/>
  <c r="EV58" i="5" s="1"/>
  <c r="EU58" i="5"/>
  <c r="EU58" i="5" a="1"/>
  <c r="ET58" i="5" a="1"/>
  <c r="ET58" i="5" s="1"/>
  <c r="ES58" i="5" a="1"/>
  <c r="ES58" i="5" s="1"/>
  <c r="ER58" i="5" a="1"/>
  <c r="ER58" i="5" s="1"/>
  <c r="EQ58" i="5" a="1"/>
  <c r="EQ58" i="5" s="1"/>
  <c r="EP58" i="5" a="1"/>
  <c r="EP58" i="5" s="1"/>
  <c r="EO58" i="5" a="1"/>
  <c r="EO58" i="5" s="1"/>
  <c r="EN58" i="5" a="1"/>
  <c r="EN58" i="5" s="1"/>
  <c r="EM58" i="5" a="1"/>
  <c r="EM58" i="5" s="1"/>
  <c r="EL58" i="5" a="1"/>
  <c r="EL58" i="5" s="1"/>
  <c r="EK58" i="5" a="1"/>
  <c r="EK58" i="5" s="1"/>
  <c r="EJ58" i="5" a="1"/>
  <c r="EJ58" i="5" s="1"/>
  <c r="EI58" i="5" a="1"/>
  <c r="EI58" i="5" s="1"/>
  <c r="EH58" i="5" a="1"/>
  <c r="EH58" i="5" s="1"/>
  <c r="EG58" i="5" a="1"/>
  <c r="EG58" i="5" s="1"/>
  <c r="EF58" i="5" a="1"/>
  <c r="EF58" i="5" s="1"/>
  <c r="EE58" i="5" a="1"/>
  <c r="EE58" i="5" s="1"/>
  <c r="ED58" i="5" a="1"/>
  <c r="ED58" i="5" s="1"/>
  <c r="EC58" i="5" a="1"/>
  <c r="EC58" i="5" s="1"/>
  <c r="EB58" i="5" a="1"/>
  <c r="EB58" i="5" s="1"/>
  <c r="EA58" i="5" a="1"/>
  <c r="EA58" i="5" s="1"/>
  <c r="DZ58" i="5" a="1"/>
  <c r="DZ58" i="5" s="1"/>
  <c r="DY58" i="5" a="1"/>
  <c r="DY58" i="5" s="1"/>
  <c r="DX58" i="5" a="1"/>
  <c r="DX58" i="5" s="1"/>
  <c r="DW58" i="5"/>
  <c r="DW58" i="5" a="1"/>
  <c r="DV58" i="5" a="1"/>
  <c r="DV58" i="5" s="1"/>
  <c r="DU58" i="5" a="1"/>
  <c r="DU58" i="5" s="1"/>
  <c r="DT58" i="5" a="1"/>
  <c r="DT58" i="5" s="1"/>
  <c r="DS58" i="5" a="1"/>
  <c r="DS58" i="5" s="1"/>
  <c r="DR58" i="5" a="1"/>
  <c r="DR58" i="5" s="1"/>
  <c r="DQ58" i="5" a="1"/>
  <c r="DQ58" i="5" s="1"/>
  <c r="DP58" i="5" a="1"/>
  <c r="DP58" i="5" s="1"/>
  <c r="DO58" i="5"/>
  <c r="DO58" i="5" a="1"/>
  <c r="DN58" i="5" a="1"/>
  <c r="DN58" i="5" s="1"/>
  <c r="DM58" i="5" a="1"/>
  <c r="DM58" i="5" s="1"/>
  <c r="DL58" i="5" a="1"/>
  <c r="DL58" i="5" s="1"/>
  <c r="DK58" i="5" a="1"/>
  <c r="DK58" i="5" s="1"/>
  <c r="DJ58" i="5" a="1"/>
  <c r="DJ58" i="5" s="1"/>
  <c r="DI58" i="5" a="1"/>
  <c r="DI58" i="5" s="1"/>
  <c r="DH58" i="5" a="1"/>
  <c r="DH58" i="5" s="1"/>
  <c r="DG58" i="5" a="1"/>
  <c r="DG58" i="5" s="1"/>
  <c r="DF58" i="5" a="1"/>
  <c r="DF58" i="5" s="1"/>
  <c r="DE58" i="5" a="1"/>
  <c r="DE58" i="5" s="1"/>
  <c r="DD58" i="5" a="1"/>
  <c r="DD58" i="5" s="1"/>
  <c r="DC58" i="5" a="1"/>
  <c r="DC58" i="5" s="1"/>
  <c r="DB58" i="5" a="1"/>
  <c r="DB58" i="5" s="1"/>
  <c r="DA58" i="5" a="1"/>
  <c r="DA58" i="5" s="1"/>
  <c r="CZ58" i="5" a="1"/>
  <c r="CZ58" i="5" s="1"/>
  <c r="CY58" i="5" a="1"/>
  <c r="CY58" i="5" s="1"/>
  <c r="CX58" i="5" a="1"/>
  <c r="CX58" i="5" s="1"/>
  <c r="CW58" i="5" a="1"/>
  <c r="CW58" i="5" s="1"/>
  <c r="CV58" i="5" a="1"/>
  <c r="CV58" i="5" s="1"/>
  <c r="CU58" i="5" a="1"/>
  <c r="CU58" i="5" s="1"/>
  <c r="CT58" i="5" a="1"/>
  <c r="CT58" i="5" s="1"/>
  <c r="CS58" i="5" a="1"/>
  <c r="CS58" i="5" s="1"/>
  <c r="CR58" i="5" a="1"/>
  <c r="CR58" i="5" s="1"/>
  <c r="CQ58" i="5"/>
  <c r="CQ58" i="5" a="1"/>
  <c r="CP58" i="5" a="1"/>
  <c r="CP58" i="5" s="1"/>
  <c r="CO58" i="5" a="1"/>
  <c r="CO58" i="5" s="1"/>
  <c r="CN58" i="5" a="1"/>
  <c r="CN58" i="5" s="1"/>
  <c r="CM58" i="5" a="1"/>
  <c r="CM58" i="5" s="1"/>
  <c r="CL58" i="5" a="1"/>
  <c r="CL58" i="5" s="1"/>
  <c r="CK58" i="5" a="1"/>
  <c r="CK58" i="5" s="1"/>
  <c r="CJ58" i="5" a="1"/>
  <c r="CJ58" i="5" s="1"/>
  <c r="CI58" i="5"/>
  <c r="CI58" i="5" a="1"/>
  <c r="CH58" i="5" a="1"/>
  <c r="CH58" i="5" s="1"/>
  <c r="CG58" i="5" a="1"/>
  <c r="CG58" i="5" s="1"/>
  <c r="CF58" i="5" a="1"/>
  <c r="CF58" i="5" s="1"/>
  <c r="CE58" i="5" a="1"/>
  <c r="CE58" i="5" s="1"/>
  <c r="CD58" i="5" a="1"/>
  <c r="CD58" i="5" s="1"/>
  <c r="CC58" i="5" a="1"/>
  <c r="CC58" i="5" s="1"/>
  <c r="CB58" i="5" a="1"/>
  <c r="CB58" i="5" s="1"/>
  <c r="CA58" i="5" a="1"/>
  <c r="CA58" i="5" s="1"/>
  <c r="BZ58" i="5" a="1"/>
  <c r="BZ58" i="5" s="1"/>
  <c r="BY58" i="5" a="1"/>
  <c r="BY58" i="5" s="1"/>
  <c r="BX58" i="5" a="1"/>
  <c r="BX58" i="5" s="1"/>
  <c r="BW58" i="5" a="1"/>
  <c r="BW58" i="5" s="1"/>
  <c r="BV58" i="5" a="1"/>
  <c r="BV58" i="5" s="1"/>
  <c r="BU58" i="5" a="1"/>
  <c r="BU58" i="5" s="1"/>
  <c r="BT58" i="5" a="1"/>
  <c r="BT58" i="5" s="1"/>
  <c r="BS58" i="5" a="1"/>
  <c r="BS58" i="5" s="1"/>
  <c r="BR58" i="5" a="1"/>
  <c r="BR58" i="5" s="1"/>
  <c r="BQ58" i="5" a="1"/>
  <c r="BQ58" i="5" s="1"/>
  <c r="BP58" i="5" a="1"/>
  <c r="BP58" i="5" s="1"/>
  <c r="BO58" i="5" a="1"/>
  <c r="BO58" i="5" s="1"/>
  <c r="BN58" i="5" a="1"/>
  <c r="BN58" i="5" s="1"/>
  <c r="BM58" i="5" a="1"/>
  <c r="BM58" i="5" s="1"/>
  <c r="BL58" i="5" a="1"/>
  <c r="BL58" i="5" s="1"/>
  <c r="BK58" i="5"/>
  <c r="BK58" i="5" a="1"/>
  <c r="BJ58" i="5" a="1"/>
  <c r="BJ58" i="5" s="1"/>
  <c r="BI58" i="5" a="1"/>
  <c r="BI58" i="5" s="1"/>
  <c r="BH58" i="5" a="1"/>
  <c r="BH58" i="5" s="1"/>
  <c r="BG58" i="5" a="1"/>
  <c r="BG58" i="5" s="1"/>
  <c r="BF58" i="5" a="1"/>
  <c r="BF58" i="5" s="1"/>
  <c r="BE58" i="5" a="1"/>
  <c r="BE58" i="5" s="1"/>
  <c r="BD58" i="5" a="1"/>
  <c r="BD58" i="5" s="1"/>
  <c r="BC58" i="5"/>
  <c r="BC58" i="5" a="1"/>
  <c r="BB58" i="5" a="1"/>
  <c r="BB58" i="5" s="1"/>
  <c r="BA58" i="5" a="1"/>
  <c r="BA58" i="5" s="1"/>
  <c r="AZ58" i="5" a="1"/>
  <c r="AZ58" i="5" s="1"/>
  <c r="AY58" i="5" a="1"/>
  <c r="AY58" i="5" s="1"/>
  <c r="AX58" i="5" a="1"/>
  <c r="AX58" i="5" s="1"/>
  <c r="AW58" i="5" a="1"/>
  <c r="AW58" i="5" s="1"/>
  <c r="AV58" i="5" a="1"/>
  <c r="AV58" i="5" s="1"/>
  <c r="AU58" i="5" a="1"/>
  <c r="AU58" i="5" s="1"/>
  <c r="AT58" i="5" a="1"/>
  <c r="AT58" i="5" s="1"/>
  <c r="AM58" i="5"/>
  <c r="AA58" i="5" s="1"/>
  <c r="R58" i="5"/>
  <c r="M58" i="5"/>
  <c r="G58" i="5"/>
  <c r="IK57" i="5" a="1"/>
  <c r="IK57" i="5" s="1"/>
  <c r="IJ57" i="5" a="1"/>
  <c r="IJ57" i="5" s="1"/>
  <c r="II57" i="5" a="1"/>
  <c r="II57" i="5" s="1"/>
  <c r="IH57" i="5" a="1"/>
  <c r="IH57" i="5" s="1"/>
  <c r="IG57" i="5" a="1"/>
  <c r="IG57" i="5" s="1"/>
  <c r="IF57" i="5" a="1"/>
  <c r="IF57" i="5" s="1"/>
  <c r="IE57" i="5" a="1"/>
  <c r="IE57" i="5" s="1"/>
  <c r="ID57" i="5" a="1"/>
  <c r="ID57" i="5" s="1"/>
  <c r="IC57" i="5" a="1"/>
  <c r="IC57" i="5" s="1"/>
  <c r="IB57" i="5"/>
  <c r="IB57" i="5" a="1"/>
  <c r="IA57" i="5" a="1"/>
  <c r="IA57" i="5" s="1"/>
  <c r="HZ57" i="5" a="1"/>
  <c r="HZ57" i="5" s="1"/>
  <c r="HY57" i="5" a="1"/>
  <c r="HY57" i="5" s="1"/>
  <c r="HX57" i="5" a="1"/>
  <c r="HX57" i="5" s="1"/>
  <c r="HW57" i="5" a="1"/>
  <c r="HW57" i="5" s="1"/>
  <c r="HV57" i="5" a="1"/>
  <c r="HV57" i="5" s="1"/>
  <c r="HU57" i="5" a="1"/>
  <c r="HU57" i="5" s="1"/>
  <c r="HT57" i="5"/>
  <c r="HT57" i="5" a="1"/>
  <c r="HS57" i="5" a="1"/>
  <c r="HS57" i="5" s="1"/>
  <c r="HR57" i="5" a="1"/>
  <c r="HR57" i="5" s="1"/>
  <c r="HQ57" i="5" a="1"/>
  <c r="HQ57" i="5" s="1"/>
  <c r="HP57" i="5" a="1"/>
  <c r="HP57" i="5" s="1"/>
  <c r="HO57" i="5" a="1"/>
  <c r="HO57" i="5" s="1"/>
  <c r="HN57" i="5" a="1"/>
  <c r="HN57" i="5" s="1"/>
  <c r="HM57" i="5" a="1"/>
  <c r="HM57" i="5" s="1"/>
  <c r="HL57" i="5" a="1"/>
  <c r="HL57" i="5" s="1"/>
  <c r="HK57" i="5" a="1"/>
  <c r="HK57" i="5" s="1"/>
  <c r="HJ57" i="5" a="1"/>
  <c r="HJ57" i="5" s="1"/>
  <c r="HI57" i="5" a="1"/>
  <c r="HI57" i="5" s="1"/>
  <c r="HH57" i="5" a="1"/>
  <c r="HH57" i="5" s="1"/>
  <c r="HG57" i="5" a="1"/>
  <c r="HG57" i="5" s="1"/>
  <c r="HF57" i="5" a="1"/>
  <c r="HF57" i="5" s="1"/>
  <c r="HE57" i="5" a="1"/>
  <c r="HE57" i="5" s="1"/>
  <c r="HD57" i="5" a="1"/>
  <c r="HD57" i="5" s="1"/>
  <c r="HC57" i="5" a="1"/>
  <c r="HC57" i="5" s="1"/>
  <c r="HB57" i="5" a="1"/>
  <c r="HB57" i="5" s="1"/>
  <c r="HA57" i="5" a="1"/>
  <c r="HA57" i="5" s="1"/>
  <c r="GZ57" i="5" a="1"/>
  <c r="GZ57" i="5" s="1"/>
  <c r="GY57" i="5" a="1"/>
  <c r="GY57" i="5" s="1"/>
  <c r="GX57" i="5" a="1"/>
  <c r="GX57" i="5" s="1"/>
  <c r="GW57" i="5" a="1"/>
  <c r="GW57" i="5" s="1"/>
  <c r="GV57" i="5"/>
  <c r="GV57" i="5" a="1"/>
  <c r="GU57" i="5" a="1"/>
  <c r="GU57" i="5" s="1"/>
  <c r="GT57" i="5" a="1"/>
  <c r="GT57" i="5" s="1"/>
  <c r="GS57" i="5" a="1"/>
  <c r="GS57" i="5" s="1"/>
  <c r="GR57" i="5" a="1"/>
  <c r="GR57" i="5" s="1"/>
  <c r="GQ57" i="5" a="1"/>
  <c r="GQ57" i="5" s="1"/>
  <c r="GP57" i="5" a="1"/>
  <c r="GP57" i="5" s="1"/>
  <c r="GO57" i="5" a="1"/>
  <c r="GO57" i="5" s="1"/>
  <c r="GN57" i="5"/>
  <c r="GN57" i="5" a="1"/>
  <c r="GM57" i="5" a="1"/>
  <c r="GM57" i="5" s="1"/>
  <c r="GL57" i="5" a="1"/>
  <c r="GL57" i="5" s="1"/>
  <c r="GK57" i="5" a="1"/>
  <c r="GK57" i="5" s="1"/>
  <c r="GJ57" i="5" a="1"/>
  <c r="GJ57" i="5" s="1"/>
  <c r="GI57" i="5" a="1"/>
  <c r="GI57" i="5" s="1"/>
  <c r="GH57" i="5" a="1"/>
  <c r="GH57" i="5" s="1"/>
  <c r="GG57" i="5" a="1"/>
  <c r="GG57" i="5" s="1"/>
  <c r="GF57" i="5" a="1"/>
  <c r="GF57" i="5" s="1"/>
  <c r="GE57" i="5" a="1"/>
  <c r="GE57" i="5" s="1"/>
  <c r="GD57" i="5" a="1"/>
  <c r="GD57" i="5" s="1"/>
  <c r="GC57" i="5" a="1"/>
  <c r="GC57" i="5" s="1"/>
  <c r="GB57" i="5" a="1"/>
  <c r="GB57" i="5" s="1"/>
  <c r="GA57" i="5" a="1"/>
  <c r="GA57" i="5" s="1"/>
  <c r="FZ57" i="5" a="1"/>
  <c r="FZ57" i="5" s="1"/>
  <c r="FY57" i="5" a="1"/>
  <c r="FY57" i="5" s="1"/>
  <c r="FX57" i="5" a="1"/>
  <c r="FX57" i="5" s="1"/>
  <c r="FW57" i="5" a="1"/>
  <c r="FW57" i="5" s="1"/>
  <c r="FV57" i="5" a="1"/>
  <c r="FV57" i="5" s="1"/>
  <c r="FU57" i="5" a="1"/>
  <c r="FU57" i="5" s="1"/>
  <c r="FT57" i="5" a="1"/>
  <c r="FT57" i="5" s="1"/>
  <c r="FS57" i="5" a="1"/>
  <c r="FS57" i="5" s="1"/>
  <c r="FR57" i="5" a="1"/>
  <c r="FR57" i="5" s="1"/>
  <c r="FQ57" i="5" a="1"/>
  <c r="FQ57" i="5" s="1"/>
  <c r="FP57" i="5"/>
  <c r="FP57" i="5" a="1"/>
  <c r="FO57" i="5" a="1"/>
  <c r="FO57" i="5" s="1"/>
  <c r="FN57" i="5" a="1"/>
  <c r="FN57" i="5" s="1"/>
  <c r="FM57" i="5" a="1"/>
  <c r="FM57" i="5" s="1"/>
  <c r="FL57" i="5" a="1"/>
  <c r="FL57" i="5" s="1"/>
  <c r="FK57" i="5" a="1"/>
  <c r="FK57" i="5" s="1"/>
  <c r="FJ57" i="5" a="1"/>
  <c r="FJ57" i="5" s="1"/>
  <c r="FI57" i="5" a="1"/>
  <c r="FI57" i="5" s="1"/>
  <c r="FH57" i="5"/>
  <c r="FH57" i="5" a="1"/>
  <c r="FG57" i="5" a="1"/>
  <c r="FG57" i="5" s="1"/>
  <c r="FF57" i="5" a="1"/>
  <c r="FF57" i="5" s="1"/>
  <c r="FE57" i="5" a="1"/>
  <c r="FE57" i="5" s="1"/>
  <c r="FD57" i="5" a="1"/>
  <c r="FD57" i="5" s="1"/>
  <c r="FC57" i="5" a="1"/>
  <c r="FC57" i="5" s="1"/>
  <c r="FB57" i="5" a="1"/>
  <c r="FB57" i="5" s="1"/>
  <c r="FA57" i="5" a="1"/>
  <c r="FA57" i="5" s="1"/>
  <c r="EZ57" i="5" a="1"/>
  <c r="EZ57" i="5" s="1"/>
  <c r="EY57" i="5" a="1"/>
  <c r="EY57" i="5" s="1"/>
  <c r="EX57" i="5" a="1"/>
  <c r="EX57" i="5" s="1"/>
  <c r="EW57" i="5" a="1"/>
  <c r="EW57" i="5" s="1"/>
  <c r="EV57" i="5" a="1"/>
  <c r="EV57" i="5" s="1"/>
  <c r="EU57" i="5" a="1"/>
  <c r="EU57" i="5" s="1"/>
  <c r="ET57" i="5" a="1"/>
  <c r="ET57" i="5" s="1"/>
  <c r="ES57" i="5" a="1"/>
  <c r="ES57" i="5" s="1"/>
  <c r="ER57" i="5" a="1"/>
  <c r="ER57" i="5" s="1"/>
  <c r="EQ57" i="5" a="1"/>
  <c r="EQ57" i="5" s="1"/>
  <c r="EP57" i="5" a="1"/>
  <c r="EP57" i="5" s="1"/>
  <c r="EO57" i="5" a="1"/>
  <c r="EO57" i="5" s="1"/>
  <c r="EN57" i="5" a="1"/>
  <c r="EN57" i="5" s="1"/>
  <c r="EM57" i="5" a="1"/>
  <c r="EM57" i="5" s="1"/>
  <c r="EL57" i="5" a="1"/>
  <c r="EL57" i="5" s="1"/>
  <c r="EK57" i="5" a="1"/>
  <c r="EK57" i="5" s="1"/>
  <c r="EJ57" i="5"/>
  <c r="EJ57" i="5" a="1"/>
  <c r="EI57" i="5" a="1"/>
  <c r="EI57" i="5" s="1"/>
  <c r="EH57" i="5" a="1"/>
  <c r="EH57" i="5" s="1"/>
  <c r="EG57" i="5" a="1"/>
  <c r="EG57" i="5" s="1"/>
  <c r="EF57" i="5" a="1"/>
  <c r="EF57" i="5" s="1"/>
  <c r="EE57" i="5" a="1"/>
  <c r="EE57" i="5" s="1"/>
  <c r="ED57" i="5" a="1"/>
  <c r="ED57" i="5" s="1"/>
  <c r="EC57" i="5" a="1"/>
  <c r="EC57" i="5" s="1"/>
  <c r="EB57" i="5"/>
  <c r="EB57" i="5" a="1"/>
  <c r="EA57" i="5" a="1"/>
  <c r="EA57" i="5" s="1"/>
  <c r="DZ57" i="5" a="1"/>
  <c r="DZ57" i="5" s="1"/>
  <c r="DY57" i="5" a="1"/>
  <c r="DY57" i="5" s="1"/>
  <c r="DX57" i="5" a="1"/>
  <c r="DX57" i="5" s="1"/>
  <c r="DW57" i="5" a="1"/>
  <c r="DW57" i="5" s="1"/>
  <c r="DV57" i="5" a="1"/>
  <c r="DV57" i="5" s="1"/>
  <c r="DU57" i="5" a="1"/>
  <c r="DU57" i="5" s="1"/>
  <c r="DT57" i="5" a="1"/>
  <c r="DT57" i="5" s="1"/>
  <c r="DS57" i="5" a="1"/>
  <c r="DS57" i="5" s="1"/>
  <c r="DR57" i="5" a="1"/>
  <c r="DR57" i="5" s="1"/>
  <c r="DQ57" i="5" a="1"/>
  <c r="DQ57" i="5" s="1"/>
  <c r="DP57" i="5" a="1"/>
  <c r="DP57" i="5" s="1"/>
  <c r="DO57" i="5" a="1"/>
  <c r="DO57" i="5" s="1"/>
  <c r="DN57" i="5" a="1"/>
  <c r="DN57" i="5" s="1"/>
  <c r="DM57" i="5" a="1"/>
  <c r="DM57" i="5" s="1"/>
  <c r="DL57" i="5" a="1"/>
  <c r="DL57" i="5" s="1"/>
  <c r="DK57" i="5" a="1"/>
  <c r="DK57" i="5" s="1"/>
  <c r="DJ57" i="5" a="1"/>
  <c r="DJ57" i="5" s="1"/>
  <c r="DI57" i="5" a="1"/>
  <c r="DI57" i="5" s="1"/>
  <c r="DH57" i="5" a="1"/>
  <c r="DH57" i="5" s="1"/>
  <c r="DG57" i="5" a="1"/>
  <c r="DG57" i="5" s="1"/>
  <c r="DF57" i="5" a="1"/>
  <c r="DF57" i="5" s="1"/>
  <c r="DE57" i="5" a="1"/>
  <c r="DE57" i="5" s="1"/>
  <c r="DD57" i="5"/>
  <c r="DD57" i="5" a="1"/>
  <c r="DC57" i="5" a="1"/>
  <c r="DC57" i="5" s="1"/>
  <c r="DB57" i="5" a="1"/>
  <c r="DB57" i="5" s="1"/>
  <c r="DA57" i="5" a="1"/>
  <c r="DA57" i="5" s="1"/>
  <c r="CZ57" i="5" a="1"/>
  <c r="CZ57" i="5" s="1"/>
  <c r="CY57" i="5" a="1"/>
  <c r="CY57" i="5" s="1"/>
  <c r="CX57" i="5" a="1"/>
  <c r="CX57" i="5" s="1"/>
  <c r="CW57" i="5" a="1"/>
  <c r="CW57" i="5" s="1"/>
  <c r="CV57" i="5"/>
  <c r="CV57" i="5" a="1"/>
  <c r="CU57" i="5" a="1"/>
  <c r="CU57" i="5" s="1"/>
  <c r="CT57" i="5" a="1"/>
  <c r="CT57" i="5" s="1"/>
  <c r="CS57" i="5" a="1"/>
  <c r="CS57" i="5" s="1"/>
  <c r="CR57" i="5" a="1"/>
  <c r="CR57" i="5" s="1"/>
  <c r="CQ57" i="5" a="1"/>
  <c r="CQ57" i="5" s="1"/>
  <c r="CP57" i="5" a="1"/>
  <c r="CP57" i="5" s="1"/>
  <c r="CO57" i="5" a="1"/>
  <c r="CO57" i="5" s="1"/>
  <c r="CN57" i="5" a="1"/>
  <c r="CN57" i="5" s="1"/>
  <c r="CM57" i="5" a="1"/>
  <c r="CM57" i="5" s="1"/>
  <c r="CL57" i="5" a="1"/>
  <c r="CL57" i="5" s="1"/>
  <c r="CK57" i="5" a="1"/>
  <c r="CK57" i="5" s="1"/>
  <c r="CJ57" i="5" a="1"/>
  <c r="CJ57" i="5" s="1"/>
  <c r="CI57" i="5" a="1"/>
  <c r="CI57" i="5" s="1"/>
  <c r="CH57" i="5" a="1"/>
  <c r="CH57" i="5" s="1"/>
  <c r="CG57" i="5" a="1"/>
  <c r="CG57" i="5" s="1"/>
  <c r="CF57" i="5" a="1"/>
  <c r="CF57" i="5" s="1"/>
  <c r="CE57" i="5" a="1"/>
  <c r="CE57" i="5" s="1"/>
  <c r="CD57" i="5" a="1"/>
  <c r="CD57" i="5" s="1"/>
  <c r="CC57" i="5" a="1"/>
  <c r="CC57" i="5" s="1"/>
  <c r="CB57" i="5" a="1"/>
  <c r="CB57" i="5" s="1"/>
  <c r="CA57" i="5" a="1"/>
  <c r="CA57" i="5" s="1"/>
  <c r="BZ57" i="5" a="1"/>
  <c r="BZ57" i="5" s="1"/>
  <c r="BY57" i="5" a="1"/>
  <c r="BY57" i="5" s="1"/>
  <c r="BX57" i="5"/>
  <c r="BX57" i="5" a="1"/>
  <c r="BW57" i="5" a="1"/>
  <c r="BW57" i="5" s="1"/>
  <c r="BV57" i="5" a="1"/>
  <c r="BV57" i="5" s="1"/>
  <c r="BU57" i="5" a="1"/>
  <c r="BU57" i="5" s="1"/>
  <c r="BT57" i="5" a="1"/>
  <c r="BT57" i="5" s="1"/>
  <c r="BS57" i="5" a="1"/>
  <c r="BS57" i="5" s="1"/>
  <c r="BR57" i="5" a="1"/>
  <c r="BR57" i="5" s="1"/>
  <c r="BQ57" i="5" a="1"/>
  <c r="BQ57" i="5" s="1"/>
  <c r="BP57" i="5"/>
  <c r="BP57" i="5" a="1"/>
  <c r="BO57" i="5" a="1"/>
  <c r="BO57" i="5" s="1"/>
  <c r="BN57" i="5" a="1"/>
  <c r="BN57" i="5" s="1"/>
  <c r="BM57" i="5" a="1"/>
  <c r="BM57" i="5" s="1"/>
  <c r="BL57" i="5" a="1"/>
  <c r="BL57" i="5" s="1"/>
  <c r="BK57" i="5" a="1"/>
  <c r="BK57" i="5" s="1"/>
  <c r="BJ57" i="5" a="1"/>
  <c r="BJ57" i="5" s="1"/>
  <c r="BI57" i="5" a="1"/>
  <c r="BI57" i="5" s="1"/>
  <c r="BH57" i="5" a="1"/>
  <c r="BH57" i="5" s="1"/>
  <c r="BG57" i="5" a="1"/>
  <c r="BG57" i="5" s="1"/>
  <c r="BF57" i="5" a="1"/>
  <c r="BF57" i="5" s="1"/>
  <c r="BE57" i="5" a="1"/>
  <c r="BE57" i="5" s="1"/>
  <c r="BD57" i="5" a="1"/>
  <c r="BD57" i="5" s="1"/>
  <c r="BC57" i="5" a="1"/>
  <c r="BC57" i="5" s="1"/>
  <c r="BB57" i="5" a="1"/>
  <c r="BB57" i="5" s="1"/>
  <c r="BA57" i="5" a="1"/>
  <c r="BA57" i="5" s="1"/>
  <c r="AZ57" i="5" a="1"/>
  <c r="AZ57" i="5" s="1"/>
  <c r="AY57" i="5" a="1"/>
  <c r="AY57" i="5" s="1"/>
  <c r="AX57" i="5" a="1"/>
  <c r="AX57" i="5" s="1"/>
  <c r="AW57" i="5" a="1"/>
  <c r="AW57" i="5" s="1"/>
  <c r="AV57" i="5" a="1"/>
  <c r="AV57" i="5" s="1"/>
  <c r="AU57" i="5" a="1"/>
  <c r="AU57" i="5" s="1"/>
  <c r="AT57" i="5" a="1"/>
  <c r="AT57" i="5" s="1"/>
  <c r="AQ57" i="5"/>
  <c r="AN57" i="5"/>
  <c r="AM57" i="5"/>
  <c r="AF57" i="5" s="1"/>
  <c r="AE57" i="5"/>
  <c r="AD57" i="5"/>
  <c r="AC57" i="5"/>
  <c r="AA57" i="5"/>
  <c r="Z57" i="5"/>
  <c r="Y57" i="5"/>
  <c r="W57" i="5"/>
  <c r="V57" i="5"/>
  <c r="U57" i="5"/>
  <c r="S57" i="5"/>
  <c r="R57" i="5"/>
  <c r="Q57" i="5"/>
  <c r="O57" i="5"/>
  <c r="N57" i="5"/>
  <c r="M57" i="5"/>
  <c r="K57" i="5"/>
  <c r="J57" i="5"/>
  <c r="I57" i="5"/>
  <c r="G57" i="5"/>
  <c r="F57" i="5"/>
  <c r="IK56" i="5" a="1"/>
  <c r="IK56" i="5" s="1"/>
  <c r="IJ56" i="5" a="1"/>
  <c r="IJ56" i="5" s="1"/>
  <c r="II56" i="5" a="1"/>
  <c r="II56" i="5" s="1"/>
  <c r="IH56" i="5" a="1"/>
  <c r="IH56" i="5" s="1"/>
  <c r="IG56" i="5"/>
  <c r="IG56" i="5" a="1"/>
  <c r="IF56" i="5" a="1"/>
  <c r="IF56" i="5" s="1"/>
  <c r="IE56" i="5" a="1"/>
  <c r="IE56" i="5" s="1"/>
  <c r="ID56" i="5" a="1"/>
  <c r="ID56" i="5" s="1"/>
  <c r="IC56" i="5" a="1"/>
  <c r="IC56" i="5" s="1"/>
  <c r="IB56" i="5" a="1"/>
  <c r="IB56" i="5" s="1"/>
  <c r="IA56" i="5" a="1"/>
  <c r="IA56" i="5" s="1"/>
  <c r="HZ56" i="5" a="1"/>
  <c r="HZ56" i="5" s="1"/>
  <c r="HY56" i="5" a="1"/>
  <c r="HY56" i="5" s="1"/>
  <c r="HX56" i="5" a="1"/>
  <c r="HX56" i="5" s="1"/>
  <c r="HW56" i="5"/>
  <c r="HW56" i="5" a="1"/>
  <c r="HV56" i="5" a="1"/>
  <c r="HV56" i="5" s="1"/>
  <c r="HU56" i="5" a="1"/>
  <c r="HU56" i="5" s="1"/>
  <c r="HT56" i="5" a="1"/>
  <c r="HT56" i="5" s="1"/>
  <c r="HS56" i="5" a="1"/>
  <c r="HS56" i="5" s="1"/>
  <c r="HR56" i="5" a="1"/>
  <c r="HR56" i="5" s="1"/>
  <c r="HQ56" i="5"/>
  <c r="HQ56" i="5" a="1"/>
  <c r="HP56" i="5" a="1"/>
  <c r="HP56" i="5" s="1"/>
  <c r="HO56" i="5" a="1"/>
  <c r="HO56" i="5" s="1"/>
  <c r="HN56" i="5" a="1"/>
  <c r="HN56" i="5" s="1"/>
  <c r="HM56" i="5"/>
  <c r="HM56" i="5" a="1"/>
  <c r="HL56" i="5" a="1"/>
  <c r="HL56" i="5" s="1"/>
  <c r="HK56" i="5" a="1"/>
  <c r="HK56" i="5" s="1"/>
  <c r="HJ56" i="5" a="1"/>
  <c r="HJ56" i="5" s="1"/>
  <c r="HI56" i="5" a="1"/>
  <c r="HI56" i="5" s="1"/>
  <c r="HH56" i="5" a="1"/>
  <c r="HH56" i="5" s="1"/>
  <c r="HG56" i="5"/>
  <c r="HG56" i="5" a="1"/>
  <c r="HF56" i="5" a="1"/>
  <c r="HF56" i="5" s="1"/>
  <c r="HE56" i="5" a="1"/>
  <c r="HE56" i="5" s="1"/>
  <c r="HD56" i="5" a="1"/>
  <c r="HD56" i="5" s="1"/>
  <c r="HC56" i="5" a="1"/>
  <c r="HC56" i="5" s="1"/>
  <c r="HB56" i="5" a="1"/>
  <c r="HB56" i="5" s="1"/>
  <c r="HA56" i="5" a="1"/>
  <c r="HA56" i="5" s="1"/>
  <c r="GZ56" i="5" a="1"/>
  <c r="GZ56" i="5" s="1"/>
  <c r="GY56" i="5" a="1"/>
  <c r="GY56" i="5" s="1"/>
  <c r="GX56" i="5" a="1"/>
  <c r="GX56" i="5" s="1"/>
  <c r="GW56" i="5"/>
  <c r="GW56" i="5" a="1"/>
  <c r="GV56" i="5" a="1"/>
  <c r="GV56" i="5" s="1"/>
  <c r="GU56" i="5" a="1"/>
  <c r="GU56" i="5" s="1"/>
  <c r="GT56" i="5" a="1"/>
  <c r="GT56" i="5" s="1"/>
  <c r="GS56" i="5" a="1"/>
  <c r="GS56" i="5" s="1"/>
  <c r="GR56" i="5" a="1"/>
  <c r="GR56" i="5" s="1"/>
  <c r="GQ56" i="5" a="1"/>
  <c r="GQ56" i="5" s="1"/>
  <c r="GP56" i="5" a="1"/>
  <c r="GP56" i="5" s="1"/>
  <c r="GO56" i="5" a="1"/>
  <c r="GO56" i="5" s="1"/>
  <c r="GN56" i="5" a="1"/>
  <c r="GN56" i="5" s="1"/>
  <c r="GM56" i="5" a="1"/>
  <c r="GM56" i="5" s="1"/>
  <c r="GL56" i="5" a="1"/>
  <c r="GL56" i="5" s="1"/>
  <c r="GK56" i="5" a="1"/>
  <c r="GK56" i="5" s="1"/>
  <c r="GJ56" i="5" a="1"/>
  <c r="GJ56" i="5" s="1"/>
  <c r="GI56" i="5" a="1"/>
  <c r="GI56" i="5" s="1"/>
  <c r="GH56" i="5" a="1"/>
  <c r="GH56" i="5" s="1"/>
  <c r="GG56" i="5" a="1"/>
  <c r="GG56" i="5" s="1"/>
  <c r="GF56" i="5" a="1"/>
  <c r="GF56" i="5" s="1"/>
  <c r="GE56" i="5" a="1"/>
  <c r="GE56" i="5" s="1"/>
  <c r="GD56" i="5" a="1"/>
  <c r="GD56" i="5" s="1"/>
  <c r="GC56" i="5" a="1"/>
  <c r="GC56" i="5" s="1"/>
  <c r="GB56" i="5" a="1"/>
  <c r="GB56" i="5" s="1"/>
  <c r="GA56" i="5" a="1"/>
  <c r="GA56" i="5" s="1"/>
  <c r="FZ56" i="5" a="1"/>
  <c r="FZ56" i="5" s="1"/>
  <c r="FY56" i="5" a="1"/>
  <c r="FY56" i="5" s="1"/>
  <c r="FX56" i="5" a="1"/>
  <c r="FX56" i="5" s="1"/>
  <c r="FW56" i="5" a="1"/>
  <c r="FW56" i="5" s="1"/>
  <c r="FV56" i="5" a="1"/>
  <c r="FV56" i="5" s="1"/>
  <c r="FU56" i="5"/>
  <c r="FU56" i="5" a="1"/>
  <c r="FT56" i="5" a="1"/>
  <c r="FT56" i="5" s="1"/>
  <c r="FS56" i="5" a="1"/>
  <c r="FS56" i="5" s="1"/>
  <c r="FR56" i="5" a="1"/>
  <c r="FR56" i="5" s="1"/>
  <c r="FQ56" i="5" a="1"/>
  <c r="FQ56" i="5" s="1"/>
  <c r="FP56" i="5" a="1"/>
  <c r="FP56" i="5" s="1"/>
  <c r="FO56" i="5" a="1"/>
  <c r="FO56" i="5" s="1"/>
  <c r="FN56" i="5" a="1"/>
  <c r="FN56" i="5" s="1"/>
  <c r="FM56" i="5" a="1"/>
  <c r="FM56" i="5" s="1"/>
  <c r="FL56" i="5" a="1"/>
  <c r="FL56" i="5" s="1"/>
  <c r="FK56" i="5"/>
  <c r="FK56" i="5" a="1"/>
  <c r="FJ56" i="5" a="1"/>
  <c r="FJ56" i="5" s="1"/>
  <c r="FI56" i="5" a="1"/>
  <c r="FI56" i="5" s="1"/>
  <c r="FH56" i="5" a="1"/>
  <c r="FH56" i="5" s="1"/>
  <c r="FG56" i="5" a="1"/>
  <c r="FG56" i="5" s="1"/>
  <c r="FF56" i="5" a="1"/>
  <c r="FF56" i="5" s="1"/>
  <c r="FE56" i="5" a="1"/>
  <c r="FE56" i="5" s="1"/>
  <c r="FD56" i="5" a="1"/>
  <c r="FD56" i="5" s="1"/>
  <c r="FC56" i="5" a="1"/>
  <c r="FC56" i="5" s="1"/>
  <c r="FB56" i="5" a="1"/>
  <c r="FB56" i="5" s="1"/>
  <c r="FA56" i="5" a="1"/>
  <c r="FA56" i="5" s="1"/>
  <c r="EZ56" i="5" a="1"/>
  <c r="EZ56" i="5" s="1"/>
  <c r="EY56" i="5" a="1"/>
  <c r="EY56" i="5" s="1"/>
  <c r="EX56" i="5" a="1"/>
  <c r="EX56" i="5" s="1"/>
  <c r="EW56" i="5" a="1"/>
  <c r="EW56" i="5" s="1"/>
  <c r="EV56" i="5" a="1"/>
  <c r="EV56" i="5" s="1"/>
  <c r="EU56" i="5" a="1"/>
  <c r="EU56" i="5" s="1"/>
  <c r="ET56" i="5" a="1"/>
  <c r="ET56" i="5" s="1"/>
  <c r="ES56" i="5" a="1"/>
  <c r="ES56" i="5" s="1"/>
  <c r="ER56" i="5" a="1"/>
  <c r="ER56" i="5" s="1"/>
  <c r="EQ56" i="5" a="1"/>
  <c r="EQ56" i="5" s="1"/>
  <c r="EP56" i="5" a="1"/>
  <c r="EP56" i="5" s="1"/>
  <c r="EO56" i="5" a="1"/>
  <c r="EO56" i="5" s="1"/>
  <c r="EN56" i="5" a="1"/>
  <c r="EN56" i="5" s="1"/>
  <c r="EM56" i="5" a="1"/>
  <c r="EM56" i="5" s="1"/>
  <c r="EL56" i="5" a="1"/>
  <c r="EL56" i="5" s="1"/>
  <c r="EK56" i="5" a="1"/>
  <c r="EK56" i="5" s="1"/>
  <c r="EJ56" i="5" a="1"/>
  <c r="EJ56" i="5" s="1"/>
  <c r="EI56" i="5" a="1"/>
  <c r="EI56" i="5" s="1"/>
  <c r="EH56" i="5" a="1"/>
  <c r="EH56" i="5" s="1"/>
  <c r="EG56" i="5" a="1"/>
  <c r="EG56" i="5" s="1"/>
  <c r="EF56" i="5" a="1"/>
  <c r="EF56" i="5" s="1"/>
  <c r="EE56" i="5" a="1"/>
  <c r="EE56" i="5" s="1"/>
  <c r="ED56" i="5" a="1"/>
  <c r="ED56" i="5" s="1"/>
  <c r="EC56" i="5" a="1"/>
  <c r="EC56" i="5" s="1"/>
  <c r="EB56" i="5" a="1"/>
  <c r="EB56" i="5" s="1"/>
  <c r="EA56" i="5" a="1"/>
  <c r="EA56" i="5" s="1"/>
  <c r="DZ56" i="5" a="1"/>
  <c r="DZ56" i="5" s="1"/>
  <c r="DY56" i="5" a="1"/>
  <c r="DY56" i="5" s="1"/>
  <c r="DX56" i="5" a="1"/>
  <c r="DX56" i="5" s="1"/>
  <c r="DW56" i="5" a="1"/>
  <c r="DW56" i="5" s="1"/>
  <c r="DV56" i="5" a="1"/>
  <c r="DV56" i="5" s="1"/>
  <c r="DU56" i="5" a="1"/>
  <c r="DU56" i="5" s="1"/>
  <c r="DT56" i="5" a="1"/>
  <c r="DT56" i="5" s="1"/>
  <c r="DS56" i="5" a="1"/>
  <c r="DS56" i="5" s="1"/>
  <c r="DR56" i="5" a="1"/>
  <c r="DR56" i="5" s="1"/>
  <c r="DQ56" i="5" a="1"/>
  <c r="DQ56" i="5" s="1"/>
  <c r="DP56" i="5" a="1"/>
  <c r="DP56" i="5" s="1"/>
  <c r="DO56" i="5" a="1"/>
  <c r="DO56" i="5" s="1"/>
  <c r="DN56" i="5" a="1"/>
  <c r="DN56" i="5" s="1"/>
  <c r="DM56" i="5" a="1"/>
  <c r="DM56" i="5" s="1"/>
  <c r="DL56" i="5" a="1"/>
  <c r="DL56" i="5" s="1"/>
  <c r="DK56" i="5" a="1"/>
  <c r="DK56" i="5" s="1"/>
  <c r="DJ56" i="5" a="1"/>
  <c r="DJ56" i="5" s="1"/>
  <c r="DI56" i="5" a="1"/>
  <c r="DI56" i="5" s="1"/>
  <c r="DH56" i="5" a="1"/>
  <c r="DH56" i="5" s="1"/>
  <c r="DG56" i="5" a="1"/>
  <c r="DG56" i="5" s="1"/>
  <c r="DF56" i="5" a="1"/>
  <c r="DF56" i="5" s="1"/>
  <c r="DE56" i="5" a="1"/>
  <c r="DE56" i="5" s="1"/>
  <c r="DD56" i="5" a="1"/>
  <c r="DD56" i="5" s="1"/>
  <c r="DC56" i="5" a="1"/>
  <c r="DC56" i="5" s="1"/>
  <c r="DB56" i="5" a="1"/>
  <c r="DB56" i="5" s="1"/>
  <c r="DA56" i="5" a="1"/>
  <c r="DA56" i="5" s="1"/>
  <c r="CZ56" i="5" a="1"/>
  <c r="CZ56" i="5" s="1"/>
  <c r="CY56" i="5" a="1"/>
  <c r="CY56" i="5" s="1"/>
  <c r="CX56" i="5" a="1"/>
  <c r="CX56" i="5" s="1"/>
  <c r="CW56" i="5" a="1"/>
  <c r="CW56" i="5" s="1"/>
  <c r="CV56" i="5" a="1"/>
  <c r="CV56" i="5" s="1"/>
  <c r="CU56" i="5" a="1"/>
  <c r="CU56" i="5" s="1"/>
  <c r="CT56" i="5" a="1"/>
  <c r="CT56" i="5" s="1"/>
  <c r="CS56" i="5" a="1"/>
  <c r="CS56" i="5" s="1"/>
  <c r="CR56" i="5" a="1"/>
  <c r="CR56" i="5" s="1"/>
  <c r="CQ56" i="5" a="1"/>
  <c r="CQ56" i="5" s="1"/>
  <c r="CP56" i="5" a="1"/>
  <c r="CP56" i="5" s="1"/>
  <c r="CO56" i="5" a="1"/>
  <c r="CO56" i="5" s="1"/>
  <c r="CN56" i="5" a="1"/>
  <c r="CN56" i="5" s="1"/>
  <c r="CM56" i="5" a="1"/>
  <c r="CM56" i="5" s="1"/>
  <c r="CL56" i="5" a="1"/>
  <c r="CL56" i="5" s="1"/>
  <c r="CK56" i="5" a="1"/>
  <c r="CK56" i="5" s="1"/>
  <c r="CJ56" i="5" a="1"/>
  <c r="CJ56" i="5" s="1"/>
  <c r="CI56" i="5" a="1"/>
  <c r="CI56" i="5" s="1"/>
  <c r="CH56" i="5" a="1"/>
  <c r="CH56" i="5" s="1"/>
  <c r="CG56" i="5" a="1"/>
  <c r="CG56" i="5" s="1"/>
  <c r="CF56" i="5" a="1"/>
  <c r="CF56" i="5" s="1"/>
  <c r="CE56" i="5" a="1"/>
  <c r="CE56" i="5" s="1"/>
  <c r="CD56" i="5" a="1"/>
  <c r="CD56" i="5" s="1"/>
  <c r="CC56" i="5" a="1"/>
  <c r="CC56" i="5" s="1"/>
  <c r="CB56" i="5" a="1"/>
  <c r="CB56" i="5" s="1"/>
  <c r="CA56" i="5" a="1"/>
  <c r="CA56" i="5" s="1"/>
  <c r="BZ56" i="5" a="1"/>
  <c r="BZ56" i="5" s="1"/>
  <c r="BY56" i="5" a="1"/>
  <c r="BY56" i="5" s="1"/>
  <c r="BX56" i="5" a="1"/>
  <c r="BX56" i="5" s="1"/>
  <c r="BW56" i="5" a="1"/>
  <c r="BW56" i="5" s="1"/>
  <c r="BV56" i="5" a="1"/>
  <c r="BV56" i="5" s="1"/>
  <c r="BU56" i="5" a="1"/>
  <c r="BU56" i="5" s="1"/>
  <c r="BT56" i="5" a="1"/>
  <c r="BT56" i="5" s="1"/>
  <c r="BS56" i="5" a="1"/>
  <c r="BS56" i="5" s="1"/>
  <c r="BR56" i="5" a="1"/>
  <c r="BR56" i="5" s="1"/>
  <c r="BQ56" i="5" a="1"/>
  <c r="BQ56" i="5" s="1"/>
  <c r="BP56" i="5" a="1"/>
  <c r="BP56" i="5" s="1"/>
  <c r="BO56" i="5" a="1"/>
  <c r="BO56" i="5" s="1"/>
  <c r="BN56" i="5" a="1"/>
  <c r="BN56" i="5" s="1"/>
  <c r="BM56" i="5" a="1"/>
  <c r="BM56" i="5" s="1"/>
  <c r="BL56" i="5" a="1"/>
  <c r="BL56" i="5" s="1"/>
  <c r="BK56" i="5" a="1"/>
  <c r="BK56" i="5" s="1"/>
  <c r="BJ56" i="5" a="1"/>
  <c r="BJ56" i="5" s="1"/>
  <c r="BI56" i="5" a="1"/>
  <c r="BI56" i="5" s="1"/>
  <c r="BH56" i="5" a="1"/>
  <c r="BH56" i="5" s="1"/>
  <c r="BG56" i="5" a="1"/>
  <c r="BG56" i="5" s="1"/>
  <c r="BF56" i="5" a="1"/>
  <c r="BF56" i="5" s="1"/>
  <c r="BE56" i="5" a="1"/>
  <c r="BE56" i="5" s="1"/>
  <c r="BD56" i="5" a="1"/>
  <c r="BD56" i="5" s="1"/>
  <c r="BC56" i="5" a="1"/>
  <c r="BC56" i="5" s="1"/>
  <c r="BB56" i="5" a="1"/>
  <c r="BB56" i="5" s="1"/>
  <c r="BA56" i="5" a="1"/>
  <c r="BA56" i="5" s="1"/>
  <c r="AZ56" i="5" a="1"/>
  <c r="AZ56" i="5" s="1"/>
  <c r="AY56" i="5" a="1"/>
  <c r="AY56" i="5" s="1"/>
  <c r="AX56" i="5" a="1"/>
  <c r="AX56" i="5" s="1"/>
  <c r="AW56" i="5" a="1"/>
  <c r="AW56" i="5" s="1"/>
  <c r="E56" i="5" s="1"/>
  <c r="AV56" i="5" a="1"/>
  <c r="AV56" i="5" s="1"/>
  <c r="AU56" i="5" a="1"/>
  <c r="AU56" i="5" s="1"/>
  <c r="AT56" i="5" a="1"/>
  <c r="AT56" i="5" s="1"/>
  <c r="AQ56" i="5"/>
  <c r="AM56" i="5"/>
  <c r="AF56" i="5" s="1"/>
  <c r="AC56" i="5"/>
  <c r="AA56" i="5"/>
  <c r="Y56" i="5"/>
  <c r="U56" i="5"/>
  <c r="S56" i="5"/>
  <c r="Q56" i="5"/>
  <c r="M56" i="5"/>
  <c r="K56" i="5"/>
  <c r="I56" i="5"/>
  <c r="IK55" i="5" a="1"/>
  <c r="IK55" i="5" s="1"/>
  <c r="IJ55" i="5" a="1"/>
  <c r="IJ55" i="5" s="1"/>
  <c r="II55" i="5" a="1"/>
  <c r="II55" i="5" s="1"/>
  <c r="IH55" i="5" a="1"/>
  <c r="IH55" i="5" s="1"/>
  <c r="IG55" i="5" a="1"/>
  <c r="IG55" i="5" s="1"/>
  <c r="IF55" i="5" a="1"/>
  <c r="IF55" i="5" s="1"/>
  <c r="IE55" i="5"/>
  <c r="IE55" i="5" a="1"/>
  <c r="ID55" i="5" a="1"/>
  <c r="ID55" i="5" s="1"/>
  <c r="IC55" i="5" a="1"/>
  <c r="IC55" i="5" s="1"/>
  <c r="IB55" i="5" a="1"/>
  <c r="IB55" i="5" s="1"/>
  <c r="IA55" i="5" a="1"/>
  <c r="IA55" i="5" s="1"/>
  <c r="HZ55" i="5" a="1"/>
  <c r="HZ55" i="5" s="1"/>
  <c r="HY55" i="5" a="1"/>
  <c r="HY55" i="5" s="1"/>
  <c r="HX55" i="5" a="1"/>
  <c r="HX55" i="5" s="1"/>
  <c r="HW55" i="5" a="1"/>
  <c r="HW55" i="5" s="1"/>
  <c r="HV55" i="5" a="1"/>
  <c r="HV55" i="5" s="1"/>
  <c r="HU55" i="5" a="1"/>
  <c r="HU55" i="5" s="1"/>
  <c r="HT55" i="5" a="1"/>
  <c r="HT55" i="5" s="1"/>
  <c r="HS55" i="5" a="1"/>
  <c r="HS55" i="5" s="1"/>
  <c r="HR55" i="5" a="1"/>
  <c r="HR55" i="5" s="1"/>
  <c r="HQ55" i="5" a="1"/>
  <c r="HQ55" i="5" s="1"/>
  <c r="HP55" i="5" a="1"/>
  <c r="HP55" i="5" s="1"/>
  <c r="HO55" i="5" a="1"/>
  <c r="HO55" i="5" s="1"/>
  <c r="HN55" i="5" a="1"/>
  <c r="HN55" i="5" s="1"/>
  <c r="HM55" i="5" a="1"/>
  <c r="HM55" i="5" s="1"/>
  <c r="HL55" i="5" a="1"/>
  <c r="HL55" i="5" s="1"/>
  <c r="HK55" i="5" a="1"/>
  <c r="HK55" i="5" s="1"/>
  <c r="HJ55" i="5" a="1"/>
  <c r="HJ55" i="5" s="1"/>
  <c r="HI55" i="5" a="1"/>
  <c r="HI55" i="5" s="1"/>
  <c r="HH55" i="5" a="1"/>
  <c r="HH55" i="5" s="1"/>
  <c r="HG55" i="5"/>
  <c r="HG55" i="5" a="1"/>
  <c r="HF55" i="5" a="1"/>
  <c r="HF55" i="5" s="1"/>
  <c r="HE55" i="5" a="1"/>
  <c r="HE55" i="5" s="1"/>
  <c r="HD55" i="5" a="1"/>
  <c r="HD55" i="5" s="1"/>
  <c r="HC55" i="5" a="1"/>
  <c r="HC55" i="5" s="1"/>
  <c r="HB55" i="5" a="1"/>
  <c r="HB55" i="5" s="1"/>
  <c r="HA55" i="5" a="1"/>
  <c r="HA55" i="5" s="1"/>
  <c r="GZ55" i="5" a="1"/>
  <c r="GZ55" i="5" s="1"/>
  <c r="GY55" i="5"/>
  <c r="GY55" i="5" a="1"/>
  <c r="GX55" i="5" a="1"/>
  <c r="GX55" i="5" s="1"/>
  <c r="GW55" i="5" a="1"/>
  <c r="GW55" i="5" s="1"/>
  <c r="GV55" i="5" a="1"/>
  <c r="GV55" i="5" s="1"/>
  <c r="GU55" i="5" a="1"/>
  <c r="GU55" i="5" s="1"/>
  <c r="GT55" i="5" a="1"/>
  <c r="GT55" i="5" s="1"/>
  <c r="GS55" i="5" a="1"/>
  <c r="GS55" i="5" s="1"/>
  <c r="GR55" i="5" a="1"/>
  <c r="GR55" i="5" s="1"/>
  <c r="GQ55" i="5" a="1"/>
  <c r="GQ55" i="5" s="1"/>
  <c r="GP55" i="5" a="1"/>
  <c r="GP55" i="5" s="1"/>
  <c r="GO55" i="5" a="1"/>
  <c r="GO55" i="5" s="1"/>
  <c r="GN55" i="5" a="1"/>
  <c r="GN55" i="5" s="1"/>
  <c r="GM55" i="5" a="1"/>
  <c r="GM55" i="5" s="1"/>
  <c r="GL55" i="5" a="1"/>
  <c r="GL55" i="5" s="1"/>
  <c r="GK55" i="5" a="1"/>
  <c r="GK55" i="5" s="1"/>
  <c r="GJ55" i="5" a="1"/>
  <c r="GJ55" i="5" s="1"/>
  <c r="GI55" i="5" a="1"/>
  <c r="GI55" i="5" s="1"/>
  <c r="GH55" i="5" a="1"/>
  <c r="GH55" i="5" s="1"/>
  <c r="GG55" i="5" a="1"/>
  <c r="GG55" i="5" s="1"/>
  <c r="GF55" i="5" a="1"/>
  <c r="GF55" i="5" s="1"/>
  <c r="GE55" i="5" a="1"/>
  <c r="GE55" i="5" s="1"/>
  <c r="GD55" i="5" a="1"/>
  <c r="GD55" i="5" s="1"/>
  <c r="GC55" i="5" a="1"/>
  <c r="GC55" i="5" s="1"/>
  <c r="GB55" i="5" a="1"/>
  <c r="GB55" i="5" s="1"/>
  <c r="GA55" i="5"/>
  <c r="GA55" i="5" a="1"/>
  <c r="FZ55" i="5" a="1"/>
  <c r="FZ55" i="5" s="1"/>
  <c r="FY55" i="5" a="1"/>
  <c r="FY55" i="5" s="1"/>
  <c r="FX55" i="5" a="1"/>
  <c r="FX55" i="5" s="1"/>
  <c r="FW55" i="5" a="1"/>
  <c r="FW55" i="5" s="1"/>
  <c r="FV55" i="5" a="1"/>
  <c r="FV55" i="5" s="1"/>
  <c r="FU55" i="5" a="1"/>
  <c r="FU55" i="5" s="1"/>
  <c r="FT55" i="5" a="1"/>
  <c r="FT55" i="5" s="1"/>
  <c r="FS55" i="5"/>
  <c r="FS55" i="5" a="1"/>
  <c r="FR55" i="5" a="1"/>
  <c r="FR55" i="5" s="1"/>
  <c r="FQ55" i="5" a="1"/>
  <c r="FQ55" i="5" s="1"/>
  <c r="FP55" i="5" a="1"/>
  <c r="FP55" i="5" s="1"/>
  <c r="FO55" i="5" a="1"/>
  <c r="FO55" i="5" s="1"/>
  <c r="FN55" i="5" a="1"/>
  <c r="FN55" i="5" s="1"/>
  <c r="FM55" i="5" a="1"/>
  <c r="FM55" i="5" s="1"/>
  <c r="FL55" i="5" a="1"/>
  <c r="FL55" i="5" s="1"/>
  <c r="FK55" i="5" a="1"/>
  <c r="FK55" i="5" s="1"/>
  <c r="FJ55" i="5" a="1"/>
  <c r="FJ55" i="5" s="1"/>
  <c r="FI55" i="5" a="1"/>
  <c r="FI55" i="5" s="1"/>
  <c r="FH55" i="5" a="1"/>
  <c r="FH55" i="5" s="1"/>
  <c r="FG55" i="5" a="1"/>
  <c r="FG55" i="5" s="1"/>
  <c r="FF55" i="5" a="1"/>
  <c r="FF55" i="5" s="1"/>
  <c r="FE55" i="5" a="1"/>
  <c r="FE55" i="5" s="1"/>
  <c r="FD55" i="5" a="1"/>
  <c r="FD55" i="5" s="1"/>
  <c r="FC55" i="5" a="1"/>
  <c r="FC55" i="5" s="1"/>
  <c r="FB55" i="5" a="1"/>
  <c r="FB55" i="5" s="1"/>
  <c r="FA55" i="5" a="1"/>
  <c r="FA55" i="5" s="1"/>
  <c r="EZ55" i="5" a="1"/>
  <c r="EZ55" i="5" s="1"/>
  <c r="EY55" i="5" a="1"/>
  <c r="EY55" i="5" s="1"/>
  <c r="EX55" i="5" a="1"/>
  <c r="EX55" i="5" s="1"/>
  <c r="EW55" i="5" a="1"/>
  <c r="EW55" i="5" s="1"/>
  <c r="EV55" i="5" a="1"/>
  <c r="EV55" i="5" s="1"/>
  <c r="EU55" i="5"/>
  <c r="EU55" i="5" a="1"/>
  <c r="ET55" i="5" a="1"/>
  <c r="ET55" i="5" s="1"/>
  <c r="ES55" i="5" a="1"/>
  <c r="ES55" i="5" s="1"/>
  <c r="ER55" i="5" a="1"/>
  <c r="ER55" i="5" s="1"/>
  <c r="EQ55" i="5" a="1"/>
  <c r="EQ55" i="5" s="1"/>
  <c r="EP55" i="5" a="1"/>
  <c r="EP55" i="5" s="1"/>
  <c r="EO55" i="5" a="1"/>
  <c r="EO55" i="5" s="1"/>
  <c r="EN55" i="5" a="1"/>
  <c r="EN55" i="5" s="1"/>
  <c r="EM55" i="5"/>
  <c r="EM55" i="5" a="1"/>
  <c r="EL55" i="5" a="1"/>
  <c r="EL55" i="5" s="1"/>
  <c r="EK55" i="5" a="1"/>
  <c r="EK55" i="5" s="1"/>
  <c r="EJ55" i="5" a="1"/>
  <c r="EJ55" i="5" s="1"/>
  <c r="EI55" i="5" a="1"/>
  <c r="EI55" i="5" s="1"/>
  <c r="EH55" i="5" a="1"/>
  <c r="EH55" i="5" s="1"/>
  <c r="EG55" i="5" a="1"/>
  <c r="EG55" i="5" s="1"/>
  <c r="EF55" i="5" a="1"/>
  <c r="EF55" i="5" s="1"/>
  <c r="EE55" i="5" a="1"/>
  <c r="EE55" i="5" s="1"/>
  <c r="ED55" i="5" a="1"/>
  <c r="ED55" i="5" s="1"/>
  <c r="EC55" i="5" a="1"/>
  <c r="EC55" i="5" s="1"/>
  <c r="EB55" i="5" a="1"/>
  <c r="EB55" i="5" s="1"/>
  <c r="EA55" i="5" a="1"/>
  <c r="EA55" i="5" s="1"/>
  <c r="DZ55" i="5" a="1"/>
  <c r="DZ55" i="5" s="1"/>
  <c r="DY55" i="5" a="1"/>
  <c r="DY55" i="5" s="1"/>
  <c r="DX55" i="5" a="1"/>
  <c r="DX55" i="5" s="1"/>
  <c r="DW55" i="5" a="1"/>
  <c r="DW55" i="5" s="1"/>
  <c r="DV55" i="5" a="1"/>
  <c r="DV55" i="5" s="1"/>
  <c r="DU55" i="5" a="1"/>
  <c r="DU55" i="5" s="1"/>
  <c r="DT55" i="5" a="1"/>
  <c r="DT55" i="5" s="1"/>
  <c r="DS55" i="5" a="1"/>
  <c r="DS55" i="5" s="1"/>
  <c r="DR55" i="5" a="1"/>
  <c r="DR55" i="5" s="1"/>
  <c r="DQ55" i="5" a="1"/>
  <c r="DQ55" i="5" s="1"/>
  <c r="DP55" i="5" a="1"/>
  <c r="DP55" i="5" s="1"/>
  <c r="DO55" i="5"/>
  <c r="DO55" i="5" a="1"/>
  <c r="DN55" i="5" a="1"/>
  <c r="DN55" i="5" s="1"/>
  <c r="DM55" i="5" a="1"/>
  <c r="DM55" i="5" s="1"/>
  <c r="DL55" i="5" a="1"/>
  <c r="DL55" i="5" s="1"/>
  <c r="DK55" i="5" a="1"/>
  <c r="DK55" i="5" s="1"/>
  <c r="DJ55" i="5" a="1"/>
  <c r="DJ55" i="5" s="1"/>
  <c r="DI55" i="5" a="1"/>
  <c r="DI55" i="5" s="1"/>
  <c r="DH55" i="5" a="1"/>
  <c r="DH55" i="5" s="1"/>
  <c r="DG55" i="5"/>
  <c r="DG55" i="5" a="1"/>
  <c r="DF55" i="5" a="1"/>
  <c r="DF55" i="5" s="1"/>
  <c r="DE55" i="5" a="1"/>
  <c r="DE55" i="5" s="1"/>
  <c r="DD55" i="5" a="1"/>
  <c r="DD55" i="5" s="1"/>
  <c r="DC55" i="5" a="1"/>
  <c r="DC55" i="5" s="1"/>
  <c r="DB55" i="5" a="1"/>
  <c r="DB55" i="5" s="1"/>
  <c r="DA55" i="5" a="1"/>
  <c r="DA55" i="5" s="1"/>
  <c r="CZ55" i="5" a="1"/>
  <c r="CZ55" i="5" s="1"/>
  <c r="CY55" i="5" a="1"/>
  <c r="CY55" i="5" s="1"/>
  <c r="CX55" i="5" a="1"/>
  <c r="CX55" i="5" s="1"/>
  <c r="CW55" i="5" a="1"/>
  <c r="CW55" i="5" s="1"/>
  <c r="CV55" i="5" a="1"/>
  <c r="CV55" i="5" s="1"/>
  <c r="CU55" i="5" a="1"/>
  <c r="CU55" i="5" s="1"/>
  <c r="CT55" i="5" a="1"/>
  <c r="CT55" i="5" s="1"/>
  <c r="CS55" i="5" a="1"/>
  <c r="CS55" i="5" s="1"/>
  <c r="CR55" i="5" a="1"/>
  <c r="CR55" i="5" s="1"/>
  <c r="CQ55" i="5" a="1"/>
  <c r="CQ55" i="5" s="1"/>
  <c r="CP55" i="5" a="1"/>
  <c r="CP55" i="5" s="1"/>
  <c r="CO55" i="5" a="1"/>
  <c r="CO55" i="5" s="1"/>
  <c r="CN55" i="5" a="1"/>
  <c r="CN55" i="5" s="1"/>
  <c r="CM55" i="5" a="1"/>
  <c r="CM55" i="5" s="1"/>
  <c r="CL55" i="5" a="1"/>
  <c r="CL55" i="5" s="1"/>
  <c r="CK55" i="5" a="1"/>
  <c r="CK55" i="5" s="1"/>
  <c r="CJ55" i="5" a="1"/>
  <c r="CJ55" i="5" s="1"/>
  <c r="CI55" i="5"/>
  <c r="CI55" i="5" a="1"/>
  <c r="CH55" i="5" a="1"/>
  <c r="CH55" i="5" s="1"/>
  <c r="CG55" i="5" a="1"/>
  <c r="CG55" i="5" s="1"/>
  <c r="CF55" i="5" a="1"/>
  <c r="CF55" i="5" s="1"/>
  <c r="CE55" i="5" a="1"/>
  <c r="CE55" i="5" s="1"/>
  <c r="CD55" i="5" a="1"/>
  <c r="CD55" i="5" s="1"/>
  <c r="CC55" i="5" a="1"/>
  <c r="CC55" i="5" s="1"/>
  <c r="CB55" i="5" a="1"/>
  <c r="CB55" i="5" s="1"/>
  <c r="CA55" i="5"/>
  <c r="CA55" i="5" a="1"/>
  <c r="BZ55" i="5" a="1"/>
  <c r="BZ55" i="5" s="1"/>
  <c r="BY55" i="5" a="1"/>
  <c r="BY55" i="5" s="1"/>
  <c r="BX55" i="5" a="1"/>
  <c r="BX55" i="5" s="1"/>
  <c r="BW55" i="5" a="1"/>
  <c r="BW55" i="5" s="1"/>
  <c r="BV55" i="5" a="1"/>
  <c r="BV55" i="5" s="1"/>
  <c r="BU55" i="5" a="1"/>
  <c r="BU55" i="5" s="1"/>
  <c r="BT55" i="5" a="1"/>
  <c r="BT55" i="5" s="1"/>
  <c r="BS55" i="5" a="1"/>
  <c r="BS55" i="5" s="1"/>
  <c r="BR55" i="5" a="1"/>
  <c r="BR55" i="5" s="1"/>
  <c r="BQ55" i="5" a="1"/>
  <c r="BQ55" i="5" s="1"/>
  <c r="BP55" i="5" a="1"/>
  <c r="BP55" i="5" s="1"/>
  <c r="BO55" i="5" a="1"/>
  <c r="BO55" i="5" s="1"/>
  <c r="BN55" i="5" a="1"/>
  <c r="BN55" i="5" s="1"/>
  <c r="BM55" i="5" a="1"/>
  <c r="BM55" i="5" s="1"/>
  <c r="BL55" i="5" a="1"/>
  <c r="BL55" i="5" s="1"/>
  <c r="BK55" i="5" a="1"/>
  <c r="BK55" i="5" s="1"/>
  <c r="BJ55" i="5" a="1"/>
  <c r="BJ55" i="5" s="1"/>
  <c r="BI55" i="5" a="1"/>
  <c r="BI55" i="5" s="1"/>
  <c r="BH55" i="5" a="1"/>
  <c r="BH55" i="5" s="1"/>
  <c r="BG55" i="5" a="1"/>
  <c r="BG55" i="5" s="1"/>
  <c r="BF55" i="5" a="1"/>
  <c r="BF55" i="5" s="1"/>
  <c r="BE55" i="5" a="1"/>
  <c r="BE55" i="5" s="1"/>
  <c r="BD55" i="5" a="1"/>
  <c r="BD55" i="5" s="1"/>
  <c r="BC55" i="5"/>
  <c r="BC55" i="5" a="1"/>
  <c r="BB55" i="5" a="1"/>
  <c r="BB55" i="5" s="1"/>
  <c r="BA55" i="5" a="1"/>
  <c r="BA55" i="5" s="1"/>
  <c r="AZ55" i="5" a="1"/>
  <c r="AZ55" i="5" s="1"/>
  <c r="AY55" i="5" a="1"/>
  <c r="AY55" i="5" s="1"/>
  <c r="AX55" i="5" a="1"/>
  <c r="AX55" i="5" s="1"/>
  <c r="AW55" i="5" a="1"/>
  <c r="AW55" i="5" s="1"/>
  <c r="AV55" i="5" a="1"/>
  <c r="AV55" i="5" s="1"/>
  <c r="AU55" i="5"/>
  <c r="AU55" i="5" a="1"/>
  <c r="AT55" i="5" a="1"/>
  <c r="AT55" i="5" s="1"/>
  <c r="AM55" i="5"/>
  <c r="AA55" i="5" s="1"/>
  <c r="M55" i="5"/>
  <c r="IK54" i="5" a="1"/>
  <c r="IK54" i="5" s="1"/>
  <c r="IJ54" i="5" a="1"/>
  <c r="IJ54" i="5" s="1"/>
  <c r="II54" i="5" a="1"/>
  <c r="II54" i="5" s="1"/>
  <c r="IH54" i="5" a="1"/>
  <c r="IH54" i="5" s="1"/>
  <c r="IG54" i="5" a="1"/>
  <c r="IG54" i="5" s="1"/>
  <c r="IF54" i="5" a="1"/>
  <c r="IF54" i="5" s="1"/>
  <c r="IE54" i="5" a="1"/>
  <c r="IE54" i="5" s="1"/>
  <c r="ID54" i="5" a="1"/>
  <c r="ID54" i="5" s="1"/>
  <c r="IC54" i="5" a="1"/>
  <c r="IC54" i="5" s="1"/>
  <c r="IB54" i="5"/>
  <c r="IB54" i="5" a="1"/>
  <c r="IA54" i="5" a="1"/>
  <c r="IA54" i="5" s="1"/>
  <c r="HZ54" i="5" a="1"/>
  <c r="HZ54" i="5" s="1"/>
  <c r="HY54" i="5" a="1"/>
  <c r="HY54" i="5" s="1"/>
  <c r="HX54" i="5" a="1"/>
  <c r="HX54" i="5" s="1"/>
  <c r="HW54" i="5" a="1"/>
  <c r="HW54" i="5" s="1"/>
  <c r="HV54" i="5" a="1"/>
  <c r="HV54" i="5" s="1"/>
  <c r="HU54" i="5" a="1"/>
  <c r="HU54" i="5" s="1"/>
  <c r="HT54" i="5"/>
  <c r="HT54" i="5" a="1"/>
  <c r="HS54" i="5" a="1"/>
  <c r="HS54" i="5" s="1"/>
  <c r="HR54" i="5" a="1"/>
  <c r="HR54" i="5" s="1"/>
  <c r="HQ54" i="5" a="1"/>
  <c r="HQ54" i="5" s="1"/>
  <c r="HP54" i="5" a="1"/>
  <c r="HP54" i="5" s="1"/>
  <c r="HO54" i="5" a="1"/>
  <c r="HO54" i="5" s="1"/>
  <c r="HN54" i="5" a="1"/>
  <c r="HN54" i="5" s="1"/>
  <c r="HM54" i="5" a="1"/>
  <c r="HM54" i="5" s="1"/>
  <c r="HL54" i="5" a="1"/>
  <c r="HL54" i="5" s="1"/>
  <c r="HK54" i="5" a="1"/>
  <c r="HK54" i="5" s="1"/>
  <c r="HJ54" i="5" a="1"/>
  <c r="HJ54" i="5" s="1"/>
  <c r="HI54" i="5" a="1"/>
  <c r="HI54" i="5" s="1"/>
  <c r="HH54" i="5" a="1"/>
  <c r="HH54" i="5" s="1"/>
  <c r="HG54" i="5" a="1"/>
  <c r="HG54" i="5" s="1"/>
  <c r="HF54" i="5" a="1"/>
  <c r="HF54" i="5" s="1"/>
  <c r="HE54" i="5" a="1"/>
  <c r="HE54" i="5" s="1"/>
  <c r="HD54" i="5" a="1"/>
  <c r="HD54" i="5" s="1"/>
  <c r="HC54" i="5" a="1"/>
  <c r="HC54" i="5" s="1"/>
  <c r="HB54" i="5" a="1"/>
  <c r="HB54" i="5" s="1"/>
  <c r="HA54" i="5" a="1"/>
  <c r="HA54" i="5" s="1"/>
  <c r="GZ54" i="5" a="1"/>
  <c r="GZ54" i="5" s="1"/>
  <c r="GY54" i="5" a="1"/>
  <c r="GY54" i="5" s="1"/>
  <c r="GX54" i="5" a="1"/>
  <c r="GX54" i="5" s="1"/>
  <c r="GW54" i="5" a="1"/>
  <c r="GW54" i="5" s="1"/>
  <c r="GV54" i="5"/>
  <c r="GV54" i="5" a="1"/>
  <c r="GU54" i="5" a="1"/>
  <c r="GU54" i="5" s="1"/>
  <c r="GT54" i="5" a="1"/>
  <c r="GT54" i="5" s="1"/>
  <c r="GS54" i="5" a="1"/>
  <c r="GS54" i="5" s="1"/>
  <c r="GR54" i="5" a="1"/>
  <c r="GR54" i="5" s="1"/>
  <c r="GQ54" i="5" a="1"/>
  <c r="GQ54" i="5" s="1"/>
  <c r="GP54" i="5" a="1"/>
  <c r="GP54" i="5" s="1"/>
  <c r="GO54" i="5" a="1"/>
  <c r="GO54" i="5" s="1"/>
  <c r="GN54" i="5"/>
  <c r="GN54" i="5" a="1"/>
  <c r="GM54" i="5" a="1"/>
  <c r="GM54" i="5" s="1"/>
  <c r="GL54" i="5" a="1"/>
  <c r="GL54" i="5" s="1"/>
  <c r="GK54" i="5" a="1"/>
  <c r="GK54" i="5" s="1"/>
  <c r="GJ54" i="5" a="1"/>
  <c r="GJ54" i="5" s="1"/>
  <c r="GI54" i="5" a="1"/>
  <c r="GI54" i="5" s="1"/>
  <c r="GH54" i="5" a="1"/>
  <c r="GH54" i="5" s="1"/>
  <c r="GG54" i="5" a="1"/>
  <c r="GG54" i="5" s="1"/>
  <c r="GF54" i="5" a="1"/>
  <c r="GF54" i="5" s="1"/>
  <c r="GE54" i="5" a="1"/>
  <c r="GE54" i="5" s="1"/>
  <c r="GD54" i="5" a="1"/>
  <c r="GD54" i="5" s="1"/>
  <c r="GC54" i="5" a="1"/>
  <c r="GC54" i="5" s="1"/>
  <c r="GB54" i="5" a="1"/>
  <c r="GB54" i="5" s="1"/>
  <c r="GA54" i="5" a="1"/>
  <c r="GA54" i="5" s="1"/>
  <c r="FZ54" i="5" a="1"/>
  <c r="FZ54" i="5" s="1"/>
  <c r="FY54" i="5" a="1"/>
  <c r="FY54" i="5" s="1"/>
  <c r="FX54" i="5" a="1"/>
  <c r="FX54" i="5" s="1"/>
  <c r="FW54" i="5" a="1"/>
  <c r="FW54" i="5" s="1"/>
  <c r="FV54" i="5" a="1"/>
  <c r="FV54" i="5" s="1"/>
  <c r="FU54" i="5" a="1"/>
  <c r="FU54" i="5" s="1"/>
  <c r="FT54" i="5" a="1"/>
  <c r="FT54" i="5" s="1"/>
  <c r="FS54" i="5" a="1"/>
  <c r="FS54" i="5" s="1"/>
  <c r="FR54" i="5" a="1"/>
  <c r="FR54" i="5" s="1"/>
  <c r="FQ54" i="5" a="1"/>
  <c r="FQ54" i="5" s="1"/>
  <c r="FP54" i="5"/>
  <c r="FP54" i="5" a="1"/>
  <c r="FO54" i="5" a="1"/>
  <c r="FO54" i="5" s="1"/>
  <c r="FN54" i="5" a="1"/>
  <c r="FN54" i="5" s="1"/>
  <c r="FM54" i="5" a="1"/>
  <c r="FM54" i="5" s="1"/>
  <c r="FL54" i="5" a="1"/>
  <c r="FL54" i="5" s="1"/>
  <c r="FK54" i="5" a="1"/>
  <c r="FK54" i="5" s="1"/>
  <c r="FJ54" i="5" a="1"/>
  <c r="FJ54" i="5" s="1"/>
  <c r="FI54" i="5" a="1"/>
  <c r="FI54" i="5" s="1"/>
  <c r="FH54" i="5"/>
  <c r="FH54" i="5" a="1"/>
  <c r="FG54" i="5" a="1"/>
  <c r="FG54" i="5" s="1"/>
  <c r="FF54" i="5" a="1"/>
  <c r="FF54" i="5" s="1"/>
  <c r="FE54" i="5" a="1"/>
  <c r="FE54" i="5" s="1"/>
  <c r="FD54" i="5" a="1"/>
  <c r="FD54" i="5" s="1"/>
  <c r="FC54" i="5" a="1"/>
  <c r="FC54" i="5" s="1"/>
  <c r="FB54" i="5" a="1"/>
  <c r="FB54" i="5" s="1"/>
  <c r="FA54" i="5" a="1"/>
  <c r="FA54" i="5" s="1"/>
  <c r="EZ54" i="5" a="1"/>
  <c r="EZ54" i="5" s="1"/>
  <c r="EY54" i="5" a="1"/>
  <c r="EY54" i="5" s="1"/>
  <c r="EX54" i="5" a="1"/>
  <c r="EX54" i="5" s="1"/>
  <c r="EW54" i="5" a="1"/>
  <c r="EW54" i="5" s="1"/>
  <c r="EV54" i="5" a="1"/>
  <c r="EV54" i="5" s="1"/>
  <c r="EU54" i="5" a="1"/>
  <c r="EU54" i="5" s="1"/>
  <c r="ET54" i="5" a="1"/>
  <c r="ET54" i="5" s="1"/>
  <c r="ES54" i="5" a="1"/>
  <c r="ES54" i="5" s="1"/>
  <c r="ER54" i="5" a="1"/>
  <c r="ER54" i="5" s="1"/>
  <c r="EQ54" i="5" a="1"/>
  <c r="EQ54" i="5" s="1"/>
  <c r="EP54" i="5" a="1"/>
  <c r="EP54" i="5" s="1"/>
  <c r="EO54" i="5" a="1"/>
  <c r="EO54" i="5" s="1"/>
  <c r="EN54" i="5" a="1"/>
  <c r="EN54" i="5" s="1"/>
  <c r="EM54" i="5" a="1"/>
  <c r="EM54" i="5" s="1"/>
  <c r="EL54" i="5" a="1"/>
  <c r="EL54" i="5" s="1"/>
  <c r="EK54" i="5" a="1"/>
  <c r="EK54" i="5" s="1"/>
  <c r="EJ54" i="5"/>
  <c r="EJ54" i="5" a="1"/>
  <c r="EI54" i="5" a="1"/>
  <c r="EI54" i="5" s="1"/>
  <c r="EH54" i="5" a="1"/>
  <c r="EH54" i="5" s="1"/>
  <c r="EG54" i="5" a="1"/>
  <c r="EG54" i="5" s="1"/>
  <c r="EF54" i="5" a="1"/>
  <c r="EF54" i="5" s="1"/>
  <c r="EE54" i="5" a="1"/>
  <c r="EE54" i="5" s="1"/>
  <c r="ED54" i="5" a="1"/>
  <c r="ED54" i="5" s="1"/>
  <c r="EC54" i="5" a="1"/>
  <c r="EC54" i="5" s="1"/>
  <c r="EB54" i="5"/>
  <c r="EB54" i="5" a="1"/>
  <c r="EA54" i="5" a="1"/>
  <c r="EA54" i="5" s="1"/>
  <c r="DZ54" i="5" a="1"/>
  <c r="DZ54" i="5" s="1"/>
  <c r="DY54" i="5" a="1"/>
  <c r="DY54" i="5" s="1"/>
  <c r="DX54" i="5" a="1"/>
  <c r="DX54" i="5" s="1"/>
  <c r="DW54" i="5" a="1"/>
  <c r="DW54" i="5" s="1"/>
  <c r="DV54" i="5" a="1"/>
  <c r="DV54" i="5" s="1"/>
  <c r="DU54" i="5" a="1"/>
  <c r="DU54" i="5" s="1"/>
  <c r="DT54" i="5" a="1"/>
  <c r="DT54" i="5" s="1"/>
  <c r="DS54" i="5" a="1"/>
  <c r="DS54" i="5" s="1"/>
  <c r="DR54" i="5" a="1"/>
  <c r="DR54" i="5" s="1"/>
  <c r="DQ54" i="5" a="1"/>
  <c r="DQ54" i="5" s="1"/>
  <c r="DP54" i="5" a="1"/>
  <c r="DP54" i="5" s="1"/>
  <c r="DO54" i="5" a="1"/>
  <c r="DO54" i="5" s="1"/>
  <c r="DN54" i="5" a="1"/>
  <c r="DN54" i="5" s="1"/>
  <c r="DM54" i="5" a="1"/>
  <c r="DM54" i="5" s="1"/>
  <c r="DL54" i="5" a="1"/>
  <c r="DL54" i="5" s="1"/>
  <c r="DK54" i="5" a="1"/>
  <c r="DK54" i="5" s="1"/>
  <c r="DJ54" i="5" a="1"/>
  <c r="DJ54" i="5" s="1"/>
  <c r="DI54" i="5" a="1"/>
  <c r="DI54" i="5" s="1"/>
  <c r="DH54" i="5" a="1"/>
  <c r="DH54" i="5" s="1"/>
  <c r="DG54" i="5" a="1"/>
  <c r="DG54" i="5" s="1"/>
  <c r="DF54" i="5" a="1"/>
  <c r="DF54" i="5" s="1"/>
  <c r="DE54" i="5" a="1"/>
  <c r="DE54" i="5" s="1"/>
  <c r="DD54" i="5"/>
  <c r="DD54" i="5" a="1"/>
  <c r="DC54" i="5" a="1"/>
  <c r="DC54" i="5" s="1"/>
  <c r="DB54" i="5" a="1"/>
  <c r="DB54" i="5" s="1"/>
  <c r="DA54" i="5" a="1"/>
  <c r="DA54" i="5" s="1"/>
  <c r="CZ54" i="5" a="1"/>
  <c r="CZ54" i="5" s="1"/>
  <c r="CY54" i="5" a="1"/>
  <c r="CY54" i="5" s="1"/>
  <c r="CX54" i="5" a="1"/>
  <c r="CX54" i="5" s="1"/>
  <c r="CW54" i="5" a="1"/>
  <c r="CW54" i="5" s="1"/>
  <c r="CV54" i="5"/>
  <c r="CV54" i="5" a="1"/>
  <c r="CU54" i="5" a="1"/>
  <c r="CU54" i="5" s="1"/>
  <c r="CT54" i="5" a="1"/>
  <c r="CT54" i="5" s="1"/>
  <c r="CS54" i="5" a="1"/>
  <c r="CS54" i="5" s="1"/>
  <c r="CR54" i="5" a="1"/>
  <c r="CR54" i="5" s="1"/>
  <c r="CQ54" i="5" a="1"/>
  <c r="CQ54" i="5" s="1"/>
  <c r="CP54" i="5" a="1"/>
  <c r="CP54" i="5" s="1"/>
  <c r="CO54" i="5" a="1"/>
  <c r="CO54" i="5" s="1"/>
  <c r="CN54" i="5" a="1"/>
  <c r="CN54" i="5" s="1"/>
  <c r="CM54" i="5" a="1"/>
  <c r="CM54" i="5" s="1"/>
  <c r="CL54" i="5" a="1"/>
  <c r="CL54" i="5" s="1"/>
  <c r="CK54" i="5" a="1"/>
  <c r="CK54" i="5" s="1"/>
  <c r="CJ54" i="5" a="1"/>
  <c r="CJ54" i="5" s="1"/>
  <c r="CI54" i="5" a="1"/>
  <c r="CI54" i="5" s="1"/>
  <c r="CH54" i="5" a="1"/>
  <c r="CH54" i="5" s="1"/>
  <c r="CG54" i="5" a="1"/>
  <c r="CG54" i="5" s="1"/>
  <c r="CF54" i="5" a="1"/>
  <c r="CF54" i="5" s="1"/>
  <c r="CE54" i="5" a="1"/>
  <c r="CE54" i="5" s="1"/>
  <c r="CD54" i="5" a="1"/>
  <c r="CD54" i="5" s="1"/>
  <c r="CC54" i="5" a="1"/>
  <c r="CC54" i="5" s="1"/>
  <c r="CB54" i="5" a="1"/>
  <c r="CB54" i="5" s="1"/>
  <c r="CA54" i="5" a="1"/>
  <c r="CA54" i="5" s="1"/>
  <c r="BZ54" i="5" a="1"/>
  <c r="BZ54" i="5" s="1"/>
  <c r="BY54" i="5" a="1"/>
  <c r="BY54" i="5" s="1"/>
  <c r="BX54" i="5" a="1"/>
  <c r="BX54" i="5" s="1"/>
  <c r="BW54" i="5" a="1"/>
  <c r="BW54" i="5" s="1"/>
  <c r="BV54" i="5" a="1"/>
  <c r="BV54" i="5" s="1"/>
  <c r="BU54" i="5" a="1"/>
  <c r="BU54" i="5" s="1"/>
  <c r="BT54" i="5" a="1"/>
  <c r="BT54" i="5" s="1"/>
  <c r="BS54" i="5" a="1"/>
  <c r="BS54" i="5" s="1"/>
  <c r="BR54" i="5" a="1"/>
  <c r="BR54" i="5" s="1"/>
  <c r="BQ54" i="5" a="1"/>
  <c r="BQ54" i="5" s="1"/>
  <c r="BP54" i="5" a="1"/>
  <c r="BP54" i="5" s="1"/>
  <c r="BO54" i="5" a="1"/>
  <c r="BO54" i="5" s="1"/>
  <c r="BN54" i="5" a="1"/>
  <c r="BN54" i="5" s="1"/>
  <c r="BM54" i="5" a="1"/>
  <c r="BM54" i="5" s="1"/>
  <c r="BL54" i="5" a="1"/>
  <c r="BL54" i="5" s="1"/>
  <c r="BK54" i="5" a="1"/>
  <c r="BK54" i="5" s="1"/>
  <c r="BJ54" i="5" a="1"/>
  <c r="BJ54" i="5" s="1"/>
  <c r="BI54" i="5" a="1"/>
  <c r="BI54" i="5" s="1"/>
  <c r="BH54" i="5" a="1"/>
  <c r="BH54" i="5" s="1"/>
  <c r="BG54" i="5" a="1"/>
  <c r="BG54" i="5" s="1"/>
  <c r="BF54" i="5" a="1"/>
  <c r="BF54" i="5" s="1"/>
  <c r="BE54" i="5" a="1"/>
  <c r="BE54" i="5" s="1"/>
  <c r="BD54" i="5" a="1"/>
  <c r="BD54" i="5" s="1"/>
  <c r="BC54" i="5" a="1"/>
  <c r="BC54" i="5" s="1"/>
  <c r="BB54" i="5" a="1"/>
  <c r="BB54" i="5" s="1"/>
  <c r="BA54" i="5" a="1"/>
  <c r="BA54" i="5" s="1"/>
  <c r="AZ54" i="5" a="1"/>
  <c r="AZ54" i="5" s="1"/>
  <c r="AY54" i="5" a="1"/>
  <c r="AY54" i="5" s="1"/>
  <c r="AX54" i="5" a="1"/>
  <c r="AX54" i="5" s="1"/>
  <c r="AW54" i="5" a="1"/>
  <c r="AW54" i="5" s="1"/>
  <c r="AV54" i="5" a="1"/>
  <c r="AV54" i="5" s="1"/>
  <c r="AU54" i="5" a="1"/>
  <c r="AU54" i="5" s="1"/>
  <c r="AT54" i="5" a="1"/>
  <c r="AT54" i="5" s="1"/>
  <c r="AM54" i="5"/>
  <c r="AF54" i="5" s="1"/>
  <c r="AA54" i="5"/>
  <c r="V54" i="5"/>
  <c r="Q54" i="5"/>
  <c r="K54" i="5"/>
  <c r="F54" i="5"/>
  <c r="IK53" i="5" a="1"/>
  <c r="IK53" i="5" s="1"/>
  <c r="IJ53" i="5" a="1"/>
  <c r="IJ53" i="5" s="1"/>
  <c r="II53" i="5" a="1"/>
  <c r="II53" i="5" s="1"/>
  <c r="IH53" i="5" a="1"/>
  <c r="IH53" i="5" s="1"/>
  <c r="IG53" i="5" a="1"/>
  <c r="IG53" i="5" s="1"/>
  <c r="IF53" i="5" a="1"/>
  <c r="IF53" i="5" s="1"/>
  <c r="IE53" i="5" a="1"/>
  <c r="IE53" i="5" s="1"/>
  <c r="ID53" i="5" a="1"/>
  <c r="ID53" i="5" s="1"/>
  <c r="IC53" i="5" a="1"/>
  <c r="IC53" i="5" s="1"/>
  <c r="IB53" i="5" a="1"/>
  <c r="IB53" i="5" s="1"/>
  <c r="IA53" i="5" a="1"/>
  <c r="IA53" i="5" s="1"/>
  <c r="HZ53" i="5" a="1"/>
  <c r="HZ53" i="5" s="1"/>
  <c r="HY53" i="5" a="1"/>
  <c r="HY53" i="5" s="1"/>
  <c r="HX53" i="5" a="1"/>
  <c r="HX53" i="5" s="1"/>
  <c r="HW53" i="5" a="1"/>
  <c r="HW53" i="5" s="1"/>
  <c r="HV53" i="5" a="1"/>
  <c r="HV53" i="5" s="1"/>
  <c r="HU53" i="5" a="1"/>
  <c r="HU53" i="5" s="1"/>
  <c r="HT53" i="5" a="1"/>
  <c r="HT53" i="5" s="1"/>
  <c r="HS53" i="5" a="1"/>
  <c r="HS53" i="5" s="1"/>
  <c r="HR53" i="5" a="1"/>
  <c r="HR53" i="5" s="1"/>
  <c r="HQ53" i="5" a="1"/>
  <c r="HQ53" i="5" s="1"/>
  <c r="HP53" i="5" a="1"/>
  <c r="HP53" i="5" s="1"/>
  <c r="HO53" i="5" a="1"/>
  <c r="HO53" i="5" s="1"/>
  <c r="HN53" i="5" a="1"/>
  <c r="HN53" i="5" s="1"/>
  <c r="HM53" i="5" a="1"/>
  <c r="HM53" i="5" s="1"/>
  <c r="HL53" i="5" a="1"/>
  <c r="HL53" i="5" s="1"/>
  <c r="HK53" i="5" a="1"/>
  <c r="HK53" i="5" s="1"/>
  <c r="HJ53" i="5" a="1"/>
  <c r="HJ53" i="5" s="1"/>
  <c r="HI53" i="5" a="1"/>
  <c r="HI53" i="5" s="1"/>
  <c r="HH53" i="5" a="1"/>
  <c r="HH53" i="5" s="1"/>
  <c r="HG53" i="5" a="1"/>
  <c r="HG53" i="5" s="1"/>
  <c r="HF53" i="5" a="1"/>
  <c r="HF53" i="5" s="1"/>
  <c r="HE53" i="5" a="1"/>
  <c r="HE53" i="5" s="1"/>
  <c r="HD53" i="5" a="1"/>
  <c r="HD53" i="5" s="1"/>
  <c r="HC53" i="5" a="1"/>
  <c r="HC53" i="5" s="1"/>
  <c r="HB53" i="5" a="1"/>
  <c r="HB53" i="5" s="1"/>
  <c r="HA53" i="5" a="1"/>
  <c r="HA53" i="5" s="1"/>
  <c r="GZ53" i="5" a="1"/>
  <c r="GZ53" i="5" s="1"/>
  <c r="GY53" i="5" a="1"/>
  <c r="GY53" i="5" s="1"/>
  <c r="GX53" i="5" a="1"/>
  <c r="GX53" i="5" s="1"/>
  <c r="GW53" i="5" a="1"/>
  <c r="GW53" i="5" s="1"/>
  <c r="GV53" i="5" a="1"/>
  <c r="GV53" i="5" s="1"/>
  <c r="GU53" i="5" a="1"/>
  <c r="GU53" i="5" s="1"/>
  <c r="GT53" i="5" a="1"/>
  <c r="GT53" i="5" s="1"/>
  <c r="GS53" i="5" a="1"/>
  <c r="GS53" i="5" s="1"/>
  <c r="GR53" i="5" a="1"/>
  <c r="GR53" i="5" s="1"/>
  <c r="GQ53" i="5" a="1"/>
  <c r="GQ53" i="5" s="1"/>
  <c r="GP53" i="5" a="1"/>
  <c r="GP53" i="5" s="1"/>
  <c r="GO53" i="5" a="1"/>
  <c r="GO53" i="5" s="1"/>
  <c r="GN53" i="5" a="1"/>
  <c r="GN53" i="5" s="1"/>
  <c r="GM53" i="5" a="1"/>
  <c r="GM53" i="5" s="1"/>
  <c r="GL53" i="5" a="1"/>
  <c r="GL53" i="5" s="1"/>
  <c r="GK53" i="5" a="1"/>
  <c r="GK53" i="5" s="1"/>
  <c r="GJ53" i="5" a="1"/>
  <c r="GJ53" i="5" s="1"/>
  <c r="GI53" i="5" a="1"/>
  <c r="GI53" i="5" s="1"/>
  <c r="GH53" i="5" a="1"/>
  <c r="GH53" i="5" s="1"/>
  <c r="GG53" i="5" a="1"/>
  <c r="GG53" i="5" s="1"/>
  <c r="GF53" i="5" a="1"/>
  <c r="GF53" i="5" s="1"/>
  <c r="GE53" i="5" a="1"/>
  <c r="GE53" i="5" s="1"/>
  <c r="GD53" i="5" a="1"/>
  <c r="GD53" i="5" s="1"/>
  <c r="GC53" i="5" a="1"/>
  <c r="GC53" i="5" s="1"/>
  <c r="GB53" i="5" a="1"/>
  <c r="GB53" i="5" s="1"/>
  <c r="GA53" i="5" a="1"/>
  <c r="GA53" i="5" s="1"/>
  <c r="FZ53" i="5" a="1"/>
  <c r="FZ53" i="5" s="1"/>
  <c r="FY53" i="5" a="1"/>
  <c r="FY53" i="5" s="1"/>
  <c r="FX53" i="5" a="1"/>
  <c r="FX53" i="5" s="1"/>
  <c r="FW53" i="5" a="1"/>
  <c r="FW53" i="5" s="1"/>
  <c r="FV53" i="5" a="1"/>
  <c r="FV53" i="5" s="1"/>
  <c r="FU53" i="5" a="1"/>
  <c r="FU53" i="5" s="1"/>
  <c r="FT53" i="5" a="1"/>
  <c r="FT53" i="5" s="1"/>
  <c r="FS53" i="5" a="1"/>
  <c r="FS53" i="5" s="1"/>
  <c r="FR53" i="5" a="1"/>
  <c r="FR53" i="5" s="1"/>
  <c r="FQ53" i="5" a="1"/>
  <c r="FQ53" i="5" s="1"/>
  <c r="FP53" i="5" a="1"/>
  <c r="FP53" i="5" s="1"/>
  <c r="FO53" i="5" a="1"/>
  <c r="FO53" i="5" s="1"/>
  <c r="FN53" i="5" a="1"/>
  <c r="FN53" i="5" s="1"/>
  <c r="FM53" i="5" a="1"/>
  <c r="FM53" i="5" s="1"/>
  <c r="FL53" i="5" a="1"/>
  <c r="FL53" i="5" s="1"/>
  <c r="FK53" i="5" a="1"/>
  <c r="FK53" i="5" s="1"/>
  <c r="FJ53" i="5" a="1"/>
  <c r="FJ53" i="5" s="1"/>
  <c r="FI53" i="5" a="1"/>
  <c r="FI53" i="5" s="1"/>
  <c r="FH53" i="5" a="1"/>
  <c r="FH53" i="5" s="1"/>
  <c r="FG53" i="5" a="1"/>
  <c r="FG53" i="5" s="1"/>
  <c r="FF53" i="5" a="1"/>
  <c r="FF53" i="5" s="1"/>
  <c r="FE53" i="5" a="1"/>
  <c r="FE53" i="5" s="1"/>
  <c r="FD53" i="5" a="1"/>
  <c r="FD53" i="5" s="1"/>
  <c r="FC53" i="5" a="1"/>
  <c r="FC53" i="5" s="1"/>
  <c r="FB53" i="5" a="1"/>
  <c r="FB53" i="5" s="1"/>
  <c r="FA53" i="5" a="1"/>
  <c r="FA53" i="5" s="1"/>
  <c r="EZ53" i="5" a="1"/>
  <c r="EZ53" i="5" s="1"/>
  <c r="EY53" i="5" a="1"/>
  <c r="EY53" i="5" s="1"/>
  <c r="EX53" i="5" a="1"/>
  <c r="EX53" i="5" s="1"/>
  <c r="EW53" i="5" a="1"/>
  <c r="EW53" i="5" s="1"/>
  <c r="EV53" i="5" a="1"/>
  <c r="EV53" i="5" s="1"/>
  <c r="EU53" i="5" a="1"/>
  <c r="EU53" i="5" s="1"/>
  <c r="ET53" i="5" a="1"/>
  <c r="ET53" i="5" s="1"/>
  <c r="ES53" i="5" a="1"/>
  <c r="ES53" i="5" s="1"/>
  <c r="ER53" i="5" a="1"/>
  <c r="ER53" i="5" s="1"/>
  <c r="EQ53" i="5" a="1"/>
  <c r="EQ53" i="5" s="1"/>
  <c r="EP53" i="5" a="1"/>
  <c r="EP53" i="5" s="1"/>
  <c r="EO53" i="5" a="1"/>
  <c r="EO53" i="5" s="1"/>
  <c r="EN53" i="5" a="1"/>
  <c r="EN53" i="5" s="1"/>
  <c r="EM53" i="5" a="1"/>
  <c r="EM53" i="5" s="1"/>
  <c r="EL53" i="5" a="1"/>
  <c r="EL53" i="5" s="1"/>
  <c r="EK53" i="5" a="1"/>
  <c r="EK53" i="5" s="1"/>
  <c r="EJ53" i="5" a="1"/>
  <c r="EJ53" i="5" s="1"/>
  <c r="EI53" i="5" a="1"/>
  <c r="EI53" i="5" s="1"/>
  <c r="EH53" i="5" a="1"/>
  <c r="EH53" i="5" s="1"/>
  <c r="EG53" i="5" a="1"/>
  <c r="EG53" i="5" s="1"/>
  <c r="EF53" i="5" a="1"/>
  <c r="EF53" i="5" s="1"/>
  <c r="EE53" i="5" a="1"/>
  <c r="EE53" i="5" s="1"/>
  <c r="ED53" i="5" a="1"/>
  <c r="ED53" i="5" s="1"/>
  <c r="EC53" i="5" a="1"/>
  <c r="EC53" i="5" s="1"/>
  <c r="EB53" i="5" a="1"/>
  <c r="EB53" i="5" s="1"/>
  <c r="EA53" i="5" a="1"/>
  <c r="EA53" i="5" s="1"/>
  <c r="DZ53" i="5" a="1"/>
  <c r="DZ53" i="5" s="1"/>
  <c r="DY53" i="5" a="1"/>
  <c r="DY53" i="5" s="1"/>
  <c r="DX53" i="5" a="1"/>
  <c r="DX53" i="5" s="1"/>
  <c r="DW53" i="5" a="1"/>
  <c r="DW53" i="5" s="1"/>
  <c r="DV53" i="5" a="1"/>
  <c r="DV53" i="5" s="1"/>
  <c r="DU53" i="5" a="1"/>
  <c r="DU53" i="5" s="1"/>
  <c r="DT53" i="5" a="1"/>
  <c r="DT53" i="5" s="1"/>
  <c r="DS53" i="5" a="1"/>
  <c r="DS53" i="5" s="1"/>
  <c r="DR53" i="5" a="1"/>
  <c r="DR53" i="5" s="1"/>
  <c r="DQ53" i="5" a="1"/>
  <c r="DQ53" i="5" s="1"/>
  <c r="DP53" i="5" a="1"/>
  <c r="DP53" i="5" s="1"/>
  <c r="DO53" i="5" a="1"/>
  <c r="DO53" i="5" s="1"/>
  <c r="DN53" i="5" a="1"/>
  <c r="DN53" i="5" s="1"/>
  <c r="DM53" i="5" a="1"/>
  <c r="DM53" i="5" s="1"/>
  <c r="DL53" i="5" a="1"/>
  <c r="DL53" i="5" s="1"/>
  <c r="DK53" i="5" a="1"/>
  <c r="DK53" i="5" s="1"/>
  <c r="DJ53" i="5" a="1"/>
  <c r="DJ53" i="5" s="1"/>
  <c r="DI53" i="5" a="1"/>
  <c r="DI53" i="5" s="1"/>
  <c r="DH53" i="5" a="1"/>
  <c r="DH53" i="5" s="1"/>
  <c r="DG53" i="5" a="1"/>
  <c r="DG53" i="5" s="1"/>
  <c r="DF53" i="5" a="1"/>
  <c r="DF53" i="5" s="1"/>
  <c r="DE53" i="5" a="1"/>
  <c r="DE53" i="5" s="1"/>
  <c r="DD53" i="5" a="1"/>
  <c r="DD53" i="5" s="1"/>
  <c r="DC53" i="5" a="1"/>
  <c r="DC53" i="5" s="1"/>
  <c r="DB53" i="5" a="1"/>
  <c r="DB53" i="5" s="1"/>
  <c r="DA53" i="5" a="1"/>
  <c r="DA53" i="5" s="1"/>
  <c r="CZ53" i="5" a="1"/>
  <c r="CZ53" i="5" s="1"/>
  <c r="CY53" i="5" a="1"/>
  <c r="CY53" i="5" s="1"/>
  <c r="CX53" i="5" a="1"/>
  <c r="CX53" i="5" s="1"/>
  <c r="CW53" i="5" a="1"/>
  <c r="CW53" i="5" s="1"/>
  <c r="CV53" i="5" a="1"/>
  <c r="CV53" i="5" s="1"/>
  <c r="CU53" i="5" a="1"/>
  <c r="CU53" i="5" s="1"/>
  <c r="CT53" i="5" a="1"/>
  <c r="CT53" i="5" s="1"/>
  <c r="CS53" i="5" a="1"/>
  <c r="CS53" i="5" s="1"/>
  <c r="CR53" i="5" a="1"/>
  <c r="CR53" i="5" s="1"/>
  <c r="CQ53" i="5" a="1"/>
  <c r="CQ53" i="5" s="1"/>
  <c r="CP53" i="5" a="1"/>
  <c r="CP53" i="5" s="1"/>
  <c r="CO53" i="5" a="1"/>
  <c r="CO53" i="5" s="1"/>
  <c r="CN53" i="5" a="1"/>
  <c r="CN53" i="5" s="1"/>
  <c r="CM53" i="5" a="1"/>
  <c r="CM53" i="5" s="1"/>
  <c r="CL53" i="5" a="1"/>
  <c r="CL53" i="5" s="1"/>
  <c r="CK53" i="5" a="1"/>
  <c r="CK53" i="5" s="1"/>
  <c r="CJ53" i="5" a="1"/>
  <c r="CJ53" i="5" s="1"/>
  <c r="CI53" i="5" a="1"/>
  <c r="CI53" i="5" s="1"/>
  <c r="CH53" i="5" a="1"/>
  <c r="CH53" i="5" s="1"/>
  <c r="CG53" i="5" a="1"/>
  <c r="CG53" i="5" s="1"/>
  <c r="CF53" i="5" a="1"/>
  <c r="CF53" i="5" s="1"/>
  <c r="CE53" i="5" a="1"/>
  <c r="CE53" i="5" s="1"/>
  <c r="CD53" i="5" a="1"/>
  <c r="CD53" i="5" s="1"/>
  <c r="CC53" i="5" a="1"/>
  <c r="CC53" i="5" s="1"/>
  <c r="CB53" i="5" a="1"/>
  <c r="CB53" i="5" s="1"/>
  <c r="CA53" i="5" a="1"/>
  <c r="CA53" i="5" s="1"/>
  <c r="BZ53" i="5" a="1"/>
  <c r="BZ53" i="5" s="1"/>
  <c r="BY53" i="5" a="1"/>
  <c r="BY53" i="5" s="1"/>
  <c r="BX53" i="5" a="1"/>
  <c r="BX53" i="5" s="1"/>
  <c r="BW53" i="5" a="1"/>
  <c r="BW53" i="5" s="1"/>
  <c r="BV53" i="5" a="1"/>
  <c r="BV53" i="5" s="1"/>
  <c r="BU53" i="5" a="1"/>
  <c r="BU53" i="5" s="1"/>
  <c r="BT53" i="5" a="1"/>
  <c r="BT53" i="5" s="1"/>
  <c r="BS53" i="5" a="1"/>
  <c r="BS53" i="5" s="1"/>
  <c r="BR53" i="5" a="1"/>
  <c r="BR53" i="5" s="1"/>
  <c r="BQ53" i="5" a="1"/>
  <c r="BQ53" i="5" s="1"/>
  <c r="BP53" i="5" a="1"/>
  <c r="BP53" i="5" s="1"/>
  <c r="BO53" i="5" a="1"/>
  <c r="BO53" i="5" s="1"/>
  <c r="BN53" i="5" a="1"/>
  <c r="BN53" i="5" s="1"/>
  <c r="BM53" i="5" a="1"/>
  <c r="BM53" i="5" s="1"/>
  <c r="BL53" i="5" a="1"/>
  <c r="BL53" i="5" s="1"/>
  <c r="BK53" i="5" a="1"/>
  <c r="BK53" i="5" s="1"/>
  <c r="BJ53" i="5" a="1"/>
  <c r="BJ53" i="5" s="1"/>
  <c r="BI53" i="5" a="1"/>
  <c r="BI53" i="5" s="1"/>
  <c r="BH53" i="5" a="1"/>
  <c r="BH53" i="5" s="1"/>
  <c r="BG53" i="5" a="1"/>
  <c r="BG53" i="5" s="1"/>
  <c r="BF53" i="5" a="1"/>
  <c r="BF53" i="5" s="1"/>
  <c r="BE53" i="5" a="1"/>
  <c r="BE53" i="5" s="1"/>
  <c r="BD53" i="5" a="1"/>
  <c r="BD53" i="5" s="1"/>
  <c r="BC53" i="5" a="1"/>
  <c r="BC53" i="5" s="1"/>
  <c r="BB53" i="5" a="1"/>
  <c r="BB53" i="5" s="1"/>
  <c r="BA53" i="5" a="1"/>
  <c r="BA53" i="5" s="1"/>
  <c r="AZ53" i="5"/>
  <c r="AZ53" i="5" a="1"/>
  <c r="AY53" i="5" a="1"/>
  <c r="AY53" i="5" s="1"/>
  <c r="AX53" i="5" a="1"/>
  <c r="AX53" i="5" s="1"/>
  <c r="AW53" i="5" a="1"/>
  <c r="AW53" i="5" s="1"/>
  <c r="AV53" i="5" a="1"/>
  <c r="AV53" i="5" s="1"/>
  <c r="AU53" i="5" a="1"/>
  <c r="AU53" i="5" s="1"/>
  <c r="AT53" i="5" a="1"/>
  <c r="AT53" i="5" s="1"/>
  <c r="AM53" i="5"/>
  <c r="AQ53" i="5" s="1"/>
  <c r="AF53" i="5"/>
  <c r="AC53" i="5"/>
  <c r="AB53" i="5"/>
  <c r="Y53" i="5"/>
  <c r="X53" i="5"/>
  <c r="U53" i="5"/>
  <c r="T53" i="5"/>
  <c r="Q53" i="5"/>
  <c r="P53" i="5"/>
  <c r="M53" i="5"/>
  <c r="L53" i="5"/>
  <c r="I53" i="5"/>
  <c r="H53" i="5"/>
  <c r="IK52" i="5" a="1"/>
  <c r="IK52" i="5" s="1"/>
  <c r="IJ52" i="5" a="1"/>
  <c r="IJ52" i="5" s="1"/>
  <c r="II52" i="5" a="1"/>
  <c r="II52" i="5" s="1"/>
  <c r="IH52" i="5" a="1"/>
  <c r="IH52" i="5" s="1"/>
  <c r="IG52" i="5" a="1"/>
  <c r="IG52" i="5" s="1"/>
  <c r="IF52" i="5" a="1"/>
  <c r="IF52" i="5" s="1"/>
  <c r="IE52" i="5"/>
  <c r="IE52" i="5" a="1"/>
  <c r="ID52" i="5" a="1"/>
  <c r="ID52" i="5" s="1"/>
  <c r="IC52" i="5" a="1"/>
  <c r="IC52" i="5" s="1"/>
  <c r="IB52" i="5" a="1"/>
  <c r="IB52" i="5" s="1"/>
  <c r="IA52" i="5" a="1"/>
  <c r="IA52" i="5" s="1"/>
  <c r="HZ52" i="5" a="1"/>
  <c r="HZ52" i="5" s="1"/>
  <c r="HY52" i="5" a="1"/>
  <c r="HY52" i="5" s="1"/>
  <c r="HX52" i="5" a="1"/>
  <c r="HX52" i="5" s="1"/>
  <c r="HW52" i="5" a="1"/>
  <c r="HW52" i="5" s="1"/>
  <c r="HV52" i="5" a="1"/>
  <c r="HV52" i="5" s="1"/>
  <c r="HU52" i="5" a="1"/>
  <c r="HU52" i="5" s="1"/>
  <c r="HT52" i="5" a="1"/>
  <c r="HT52" i="5" s="1"/>
  <c r="HS52" i="5" a="1"/>
  <c r="HS52" i="5" s="1"/>
  <c r="HR52" i="5" a="1"/>
  <c r="HR52" i="5" s="1"/>
  <c r="HQ52" i="5" a="1"/>
  <c r="HQ52" i="5" s="1"/>
  <c r="HP52" i="5" a="1"/>
  <c r="HP52" i="5" s="1"/>
  <c r="HO52" i="5" a="1"/>
  <c r="HO52" i="5" s="1"/>
  <c r="HN52" i="5" a="1"/>
  <c r="HN52" i="5" s="1"/>
  <c r="HM52" i="5" a="1"/>
  <c r="HM52" i="5" s="1"/>
  <c r="HL52" i="5" a="1"/>
  <c r="HL52" i="5" s="1"/>
  <c r="HK52" i="5" a="1"/>
  <c r="HK52" i="5" s="1"/>
  <c r="HJ52" i="5" a="1"/>
  <c r="HJ52" i="5" s="1"/>
  <c r="HI52" i="5" a="1"/>
  <c r="HI52" i="5" s="1"/>
  <c r="HH52" i="5" a="1"/>
  <c r="HH52" i="5" s="1"/>
  <c r="HG52" i="5"/>
  <c r="HG52" i="5" a="1"/>
  <c r="HF52" i="5" a="1"/>
  <c r="HF52" i="5" s="1"/>
  <c r="HE52" i="5" a="1"/>
  <c r="HE52" i="5" s="1"/>
  <c r="HD52" i="5" a="1"/>
  <c r="HD52" i="5" s="1"/>
  <c r="HC52" i="5" a="1"/>
  <c r="HC52" i="5" s="1"/>
  <c r="HB52" i="5" a="1"/>
  <c r="HB52" i="5" s="1"/>
  <c r="HA52" i="5" a="1"/>
  <c r="HA52" i="5" s="1"/>
  <c r="GZ52" i="5" a="1"/>
  <c r="GZ52" i="5" s="1"/>
  <c r="GY52" i="5"/>
  <c r="GY52" i="5" a="1"/>
  <c r="GX52" i="5" a="1"/>
  <c r="GX52" i="5" s="1"/>
  <c r="GW52" i="5" a="1"/>
  <c r="GW52" i="5" s="1"/>
  <c r="GV52" i="5" a="1"/>
  <c r="GV52" i="5" s="1"/>
  <c r="GU52" i="5" a="1"/>
  <c r="GU52" i="5" s="1"/>
  <c r="GT52" i="5" a="1"/>
  <c r="GT52" i="5" s="1"/>
  <c r="GS52" i="5" a="1"/>
  <c r="GS52" i="5" s="1"/>
  <c r="GR52" i="5" a="1"/>
  <c r="GR52" i="5" s="1"/>
  <c r="GQ52" i="5" a="1"/>
  <c r="GQ52" i="5" s="1"/>
  <c r="GP52" i="5" a="1"/>
  <c r="GP52" i="5" s="1"/>
  <c r="GO52" i="5" a="1"/>
  <c r="GO52" i="5" s="1"/>
  <c r="GN52" i="5" a="1"/>
  <c r="GN52" i="5" s="1"/>
  <c r="GM52" i="5" a="1"/>
  <c r="GM52" i="5" s="1"/>
  <c r="GL52" i="5" a="1"/>
  <c r="GL52" i="5" s="1"/>
  <c r="GK52" i="5" a="1"/>
  <c r="GK52" i="5" s="1"/>
  <c r="GJ52" i="5" a="1"/>
  <c r="GJ52" i="5" s="1"/>
  <c r="GI52" i="5" a="1"/>
  <c r="GI52" i="5" s="1"/>
  <c r="GH52" i="5" a="1"/>
  <c r="GH52" i="5" s="1"/>
  <c r="GG52" i="5" a="1"/>
  <c r="GG52" i="5" s="1"/>
  <c r="GF52" i="5" a="1"/>
  <c r="GF52" i="5" s="1"/>
  <c r="GE52" i="5" a="1"/>
  <c r="GE52" i="5" s="1"/>
  <c r="GD52" i="5" a="1"/>
  <c r="GD52" i="5" s="1"/>
  <c r="GC52" i="5" a="1"/>
  <c r="GC52" i="5" s="1"/>
  <c r="GB52" i="5" a="1"/>
  <c r="GB52" i="5" s="1"/>
  <c r="GA52" i="5"/>
  <c r="GA52" i="5" a="1"/>
  <c r="FZ52" i="5" a="1"/>
  <c r="FZ52" i="5" s="1"/>
  <c r="FY52" i="5" a="1"/>
  <c r="FY52" i="5" s="1"/>
  <c r="FX52" i="5" a="1"/>
  <c r="FX52" i="5" s="1"/>
  <c r="FW52" i="5" a="1"/>
  <c r="FW52" i="5" s="1"/>
  <c r="FV52" i="5" a="1"/>
  <c r="FV52" i="5" s="1"/>
  <c r="FU52" i="5" a="1"/>
  <c r="FU52" i="5" s="1"/>
  <c r="FT52" i="5" a="1"/>
  <c r="FT52" i="5" s="1"/>
  <c r="FS52" i="5"/>
  <c r="FS52" i="5" a="1"/>
  <c r="FR52" i="5" a="1"/>
  <c r="FR52" i="5" s="1"/>
  <c r="FQ52" i="5" a="1"/>
  <c r="FQ52" i="5" s="1"/>
  <c r="FP52" i="5" a="1"/>
  <c r="FP52" i="5" s="1"/>
  <c r="FO52" i="5" a="1"/>
  <c r="FO52" i="5" s="1"/>
  <c r="FN52" i="5" a="1"/>
  <c r="FN52" i="5" s="1"/>
  <c r="FM52" i="5" a="1"/>
  <c r="FM52" i="5" s="1"/>
  <c r="FL52" i="5" a="1"/>
  <c r="FL52" i="5" s="1"/>
  <c r="FK52" i="5" a="1"/>
  <c r="FK52" i="5" s="1"/>
  <c r="FJ52" i="5" a="1"/>
  <c r="FJ52" i="5" s="1"/>
  <c r="FI52" i="5" a="1"/>
  <c r="FI52" i="5" s="1"/>
  <c r="FH52" i="5" a="1"/>
  <c r="FH52" i="5" s="1"/>
  <c r="FG52" i="5" a="1"/>
  <c r="FG52" i="5" s="1"/>
  <c r="FF52" i="5" a="1"/>
  <c r="FF52" i="5" s="1"/>
  <c r="FE52" i="5" a="1"/>
  <c r="FE52" i="5" s="1"/>
  <c r="FD52" i="5" a="1"/>
  <c r="FD52" i="5" s="1"/>
  <c r="FC52" i="5" a="1"/>
  <c r="FC52" i="5" s="1"/>
  <c r="FB52" i="5" a="1"/>
  <c r="FB52" i="5" s="1"/>
  <c r="FA52" i="5" a="1"/>
  <c r="FA52" i="5" s="1"/>
  <c r="EZ52" i="5" a="1"/>
  <c r="EZ52" i="5" s="1"/>
  <c r="EY52" i="5" a="1"/>
  <c r="EY52" i="5" s="1"/>
  <c r="EX52" i="5" a="1"/>
  <c r="EX52" i="5" s="1"/>
  <c r="EW52" i="5" a="1"/>
  <c r="EW52" i="5" s="1"/>
  <c r="EV52" i="5" a="1"/>
  <c r="EV52" i="5" s="1"/>
  <c r="EU52" i="5"/>
  <c r="EU52" i="5" a="1"/>
  <c r="ET52" i="5" a="1"/>
  <c r="ET52" i="5" s="1"/>
  <c r="ES52" i="5" a="1"/>
  <c r="ES52" i="5" s="1"/>
  <c r="ER52" i="5" a="1"/>
  <c r="ER52" i="5" s="1"/>
  <c r="EQ52" i="5" a="1"/>
  <c r="EQ52" i="5" s="1"/>
  <c r="EP52" i="5" a="1"/>
  <c r="EP52" i="5" s="1"/>
  <c r="EO52" i="5" a="1"/>
  <c r="EO52" i="5" s="1"/>
  <c r="EN52" i="5" a="1"/>
  <c r="EN52" i="5" s="1"/>
  <c r="EM52" i="5"/>
  <c r="EM52" i="5" a="1"/>
  <c r="EL52" i="5" a="1"/>
  <c r="EL52" i="5" s="1"/>
  <c r="EK52" i="5" a="1"/>
  <c r="EK52" i="5" s="1"/>
  <c r="EJ52" i="5" a="1"/>
  <c r="EJ52" i="5" s="1"/>
  <c r="EI52" i="5" a="1"/>
  <c r="EI52" i="5" s="1"/>
  <c r="EH52" i="5" a="1"/>
  <c r="EH52" i="5" s="1"/>
  <c r="EG52" i="5" a="1"/>
  <c r="EG52" i="5" s="1"/>
  <c r="EF52" i="5" a="1"/>
  <c r="EF52" i="5" s="1"/>
  <c r="EE52" i="5" a="1"/>
  <c r="EE52" i="5" s="1"/>
  <c r="ED52" i="5" a="1"/>
  <c r="ED52" i="5" s="1"/>
  <c r="EC52" i="5" a="1"/>
  <c r="EC52" i="5" s="1"/>
  <c r="EB52" i="5" a="1"/>
  <c r="EB52" i="5" s="1"/>
  <c r="EA52" i="5" a="1"/>
  <c r="EA52" i="5" s="1"/>
  <c r="DZ52" i="5" a="1"/>
  <c r="DZ52" i="5" s="1"/>
  <c r="DY52" i="5" a="1"/>
  <c r="DY52" i="5" s="1"/>
  <c r="DX52" i="5" a="1"/>
  <c r="DX52" i="5" s="1"/>
  <c r="DW52" i="5" a="1"/>
  <c r="DW52" i="5" s="1"/>
  <c r="DV52" i="5" a="1"/>
  <c r="DV52" i="5" s="1"/>
  <c r="DU52" i="5" a="1"/>
  <c r="DU52" i="5" s="1"/>
  <c r="DT52" i="5" a="1"/>
  <c r="DT52" i="5" s="1"/>
  <c r="DS52" i="5" a="1"/>
  <c r="DS52" i="5" s="1"/>
  <c r="DR52" i="5" a="1"/>
  <c r="DR52" i="5" s="1"/>
  <c r="DQ52" i="5" a="1"/>
  <c r="DQ52" i="5" s="1"/>
  <c r="DP52" i="5" a="1"/>
  <c r="DP52" i="5" s="1"/>
  <c r="DO52" i="5"/>
  <c r="DO52" i="5" a="1"/>
  <c r="DN52" i="5" a="1"/>
  <c r="DN52" i="5" s="1"/>
  <c r="DM52" i="5" a="1"/>
  <c r="DM52" i="5" s="1"/>
  <c r="DL52" i="5" a="1"/>
  <c r="DL52" i="5" s="1"/>
  <c r="DK52" i="5" a="1"/>
  <c r="DK52" i="5" s="1"/>
  <c r="DJ52" i="5" a="1"/>
  <c r="DJ52" i="5" s="1"/>
  <c r="DI52" i="5" a="1"/>
  <c r="DI52" i="5" s="1"/>
  <c r="DH52" i="5" a="1"/>
  <c r="DH52" i="5" s="1"/>
  <c r="DG52" i="5"/>
  <c r="DG52" i="5" a="1"/>
  <c r="DF52" i="5" a="1"/>
  <c r="DF52" i="5" s="1"/>
  <c r="DE52" i="5" a="1"/>
  <c r="DE52" i="5" s="1"/>
  <c r="DD52" i="5" a="1"/>
  <c r="DD52" i="5" s="1"/>
  <c r="DC52" i="5" a="1"/>
  <c r="DC52" i="5" s="1"/>
  <c r="DB52" i="5" a="1"/>
  <c r="DB52" i="5" s="1"/>
  <c r="DA52" i="5" a="1"/>
  <c r="DA52" i="5" s="1"/>
  <c r="CZ52" i="5" a="1"/>
  <c r="CZ52" i="5" s="1"/>
  <c r="CY52" i="5" a="1"/>
  <c r="CY52" i="5" s="1"/>
  <c r="CX52" i="5" a="1"/>
  <c r="CX52" i="5" s="1"/>
  <c r="CW52" i="5" a="1"/>
  <c r="CW52" i="5" s="1"/>
  <c r="CV52" i="5" a="1"/>
  <c r="CV52" i="5" s="1"/>
  <c r="CU52" i="5" a="1"/>
  <c r="CU52" i="5" s="1"/>
  <c r="CT52" i="5" a="1"/>
  <c r="CT52" i="5" s="1"/>
  <c r="CS52" i="5" a="1"/>
  <c r="CS52" i="5" s="1"/>
  <c r="CR52" i="5" a="1"/>
  <c r="CR52" i="5" s="1"/>
  <c r="CQ52" i="5" a="1"/>
  <c r="CQ52" i="5" s="1"/>
  <c r="CP52" i="5" a="1"/>
  <c r="CP52" i="5" s="1"/>
  <c r="CO52" i="5" a="1"/>
  <c r="CO52" i="5" s="1"/>
  <c r="CN52" i="5" a="1"/>
  <c r="CN52" i="5" s="1"/>
  <c r="CM52" i="5" a="1"/>
  <c r="CM52" i="5" s="1"/>
  <c r="CL52" i="5" a="1"/>
  <c r="CL52" i="5" s="1"/>
  <c r="CK52" i="5" a="1"/>
  <c r="CK52" i="5" s="1"/>
  <c r="CJ52" i="5" a="1"/>
  <c r="CJ52" i="5" s="1"/>
  <c r="CI52" i="5"/>
  <c r="CI52" i="5" a="1"/>
  <c r="CH52" i="5" a="1"/>
  <c r="CH52" i="5" s="1"/>
  <c r="CG52" i="5" a="1"/>
  <c r="CG52" i="5" s="1"/>
  <c r="CF52" i="5" a="1"/>
  <c r="CF52" i="5" s="1"/>
  <c r="CE52" i="5" a="1"/>
  <c r="CE52" i="5" s="1"/>
  <c r="CD52" i="5" a="1"/>
  <c r="CD52" i="5" s="1"/>
  <c r="CC52" i="5" a="1"/>
  <c r="CC52" i="5" s="1"/>
  <c r="CB52" i="5" a="1"/>
  <c r="CB52" i="5" s="1"/>
  <c r="CA52" i="5"/>
  <c r="CA52" i="5" a="1"/>
  <c r="BZ52" i="5" a="1"/>
  <c r="BZ52" i="5" s="1"/>
  <c r="BY52" i="5" a="1"/>
  <c r="BY52" i="5" s="1"/>
  <c r="BX52" i="5" a="1"/>
  <c r="BX52" i="5" s="1"/>
  <c r="BW52" i="5" a="1"/>
  <c r="BW52" i="5" s="1"/>
  <c r="BV52" i="5" a="1"/>
  <c r="BV52" i="5" s="1"/>
  <c r="BU52" i="5" a="1"/>
  <c r="BU52" i="5" s="1"/>
  <c r="BT52" i="5" a="1"/>
  <c r="BT52" i="5" s="1"/>
  <c r="BS52" i="5" a="1"/>
  <c r="BS52" i="5" s="1"/>
  <c r="BR52" i="5" a="1"/>
  <c r="BR52" i="5" s="1"/>
  <c r="BQ52" i="5" a="1"/>
  <c r="BQ52" i="5" s="1"/>
  <c r="BP52" i="5" a="1"/>
  <c r="BP52" i="5" s="1"/>
  <c r="BO52" i="5" a="1"/>
  <c r="BO52" i="5" s="1"/>
  <c r="BN52" i="5" a="1"/>
  <c r="BN52" i="5" s="1"/>
  <c r="BM52" i="5" a="1"/>
  <c r="BM52" i="5" s="1"/>
  <c r="BL52" i="5" a="1"/>
  <c r="BL52" i="5" s="1"/>
  <c r="BK52" i="5" a="1"/>
  <c r="BK52" i="5" s="1"/>
  <c r="BJ52" i="5" a="1"/>
  <c r="BJ52" i="5" s="1"/>
  <c r="BI52" i="5" a="1"/>
  <c r="BI52" i="5" s="1"/>
  <c r="BH52" i="5" a="1"/>
  <c r="BH52" i="5" s="1"/>
  <c r="BG52" i="5" a="1"/>
  <c r="BG52" i="5" s="1"/>
  <c r="BF52" i="5" a="1"/>
  <c r="BF52" i="5" s="1"/>
  <c r="BE52" i="5" a="1"/>
  <c r="BE52" i="5" s="1"/>
  <c r="BD52" i="5" a="1"/>
  <c r="BD52" i="5" s="1"/>
  <c r="BC52" i="5"/>
  <c r="BC52" i="5" a="1"/>
  <c r="BB52" i="5" a="1"/>
  <c r="BB52" i="5" s="1"/>
  <c r="BA52" i="5" a="1"/>
  <c r="BA52" i="5" s="1"/>
  <c r="AZ52" i="5" a="1"/>
  <c r="AZ52" i="5" s="1"/>
  <c r="AY52" i="5" a="1"/>
  <c r="AY52" i="5" s="1"/>
  <c r="AX52" i="5" a="1"/>
  <c r="AX52" i="5" s="1"/>
  <c r="AW52" i="5" a="1"/>
  <c r="AW52" i="5" s="1"/>
  <c r="AV52" i="5" a="1"/>
  <c r="AV52" i="5" s="1"/>
  <c r="AU52" i="5"/>
  <c r="AU52" i="5" a="1"/>
  <c r="AT52" i="5" a="1"/>
  <c r="AT52" i="5" s="1"/>
  <c r="AM52" i="5"/>
  <c r="AA52" i="5" s="1"/>
  <c r="R52" i="5"/>
  <c r="IK51" i="5" a="1"/>
  <c r="IK51" i="5" s="1"/>
  <c r="IJ51" i="5" a="1"/>
  <c r="IJ51" i="5" s="1"/>
  <c r="II51" i="5" a="1"/>
  <c r="II51" i="5" s="1"/>
  <c r="IH51" i="5" a="1"/>
  <c r="IH51" i="5" s="1"/>
  <c r="IG51" i="5" a="1"/>
  <c r="IG51" i="5" s="1"/>
  <c r="IF51" i="5" a="1"/>
  <c r="IF51" i="5" s="1"/>
  <c r="IE51" i="5" a="1"/>
  <c r="IE51" i="5" s="1"/>
  <c r="ID51" i="5" a="1"/>
  <c r="ID51" i="5" s="1"/>
  <c r="IC51" i="5" a="1"/>
  <c r="IC51" i="5" s="1"/>
  <c r="IB51" i="5" a="1"/>
  <c r="IB51" i="5" s="1"/>
  <c r="IA51" i="5" a="1"/>
  <c r="IA51" i="5" s="1"/>
  <c r="HZ51" i="5" a="1"/>
  <c r="HZ51" i="5" s="1"/>
  <c r="HY51" i="5" a="1"/>
  <c r="HY51" i="5" s="1"/>
  <c r="HX51" i="5" a="1"/>
  <c r="HX51" i="5" s="1"/>
  <c r="HW51" i="5" a="1"/>
  <c r="HW51" i="5" s="1"/>
  <c r="HV51" i="5"/>
  <c r="HV51" i="5" a="1"/>
  <c r="HU51" i="5" a="1"/>
  <c r="HU51" i="5" s="1"/>
  <c r="HT51" i="5" a="1"/>
  <c r="HT51" i="5" s="1"/>
  <c r="HS51" i="5" a="1"/>
  <c r="HS51" i="5" s="1"/>
  <c r="HR51" i="5" a="1"/>
  <c r="HR51" i="5" s="1"/>
  <c r="HQ51" i="5" a="1"/>
  <c r="HQ51" i="5" s="1"/>
  <c r="HP51" i="5" a="1"/>
  <c r="HP51" i="5" s="1"/>
  <c r="HO51" i="5" a="1"/>
  <c r="HO51" i="5" s="1"/>
  <c r="HN51" i="5"/>
  <c r="HN51" i="5" a="1"/>
  <c r="HM51" i="5" a="1"/>
  <c r="HM51" i="5" s="1"/>
  <c r="HL51" i="5" a="1"/>
  <c r="HL51" i="5" s="1"/>
  <c r="HK51" i="5" a="1"/>
  <c r="HK51" i="5" s="1"/>
  <c r="HJ51" i="5" a="1"/>
  <c r="HJ51" i="5" s="1"/>
  <c r="HI51" i="5" a="1"/>
  <c r="HI51" i="5" s="1"/>
  <c r="HH51" i="5" a="1"/>
  <c r="HH51" i="5" s="1"/>
  <c r="HG51" i="5" a="1"/>
  <c r="HG51" i="5" s="1"/>
  <c r="HF51" i="5" a="1"/>
  <c r="HF51" i="5" s="1"/>
  <c r="HE51" i="5" a="1"/>
  <c r="HE51" i="5" s="1"/>
  <c r="HD51" i="5" a="1"/>
  <c r="HD51" i="5" s="1"/>
  <c r="HC51" i="5" a="1"/>
  <c r="HC51" i="5" s="1"/>
  <c r="HB51" i="5" a="1"/>
  <c r="HB51" i="5" s="1"/>
  <c r="HA51" i="5" a="1"/>
  <c r="HA51" i="5" s="1"/>
  <c r="GZ51" i="5" a="1"/>
  <c r="GZ51" i="5" s="1"/>
  <c r="GY51" i="5" a="1"/>
  <c r="GY51" i="5" s="1"/>
  <c r="GX51" i="5" a="1"/>
  <c r="GX51" i="5" s="1"/>
  <c r="GW51" i="5" a="1"/>
  <c r="GW51" i="5" s="1"/>
  <c r="GV51" i="5" a="1"/>
  <c r="GV51" i="5" s="1"/>
  <c r="GU51" i="5" a="1"/>
  <c r="GU51" i="5" s="1"/>
  <c r="GT51" i="5" a="1"/>
  <c r="GT51" i="5" s="1"/>
  <c r="GS51" i="5" a="1"/>
  <c r="GS51" i="5" s="1"/>
  <c r="GR51" i="5" a="1"/>
  <c r="GR51" i="5" s="1"/>
  <c r="GQ51" i="5" a="1"/>
  <c r="GQ51" i="5" s="1"/>
  <c r="GP51" i="5"/>
  <c r="GP51" i="5" a="1"/>
  <c r="GO51" i="5" a="1"/>
  <c r="GO51" i="5" s="1"/>
  <c r="GN51" i="5" a="1"/>
  <c r="GN51" i="5" s="1"/>
  <c r="GM51" i="5" a="1"/>
  <c r="GM51" i="5" s="1"/>
  <c r="GL51" i="5" a="1"/>
  <c r="GL51" i="5" s="1"/>
  <c r="GK51" i="5" a="1"/>
  <c r="GK51" i="5" s="1"/>
  <c r="GJ51" i="5" a="1"/>
  <c r="GJ51" i="5" s="1"/>
  <c r="GI51" i="5" a="1"/>
  <c r="GI51" i="5" s="1"/>
  <c r="GH51" i="5"/>
  <c r="GH51" i="5" a="1"/>
  <c r="GG51" i="5" a="1"/>
  <c r="GG51" i="5" s="1"/>
  <c r="GF51" i="5" a="1"/>
  <c r="GF51" i="5" s="1"/>
  <c r="GE51" i="5" a="1"/>
  <c r="GE51" i="5" s="1"/>
  <c r="GD51" i="5" a="1"/>
  <c r="GD51" i="5" s="1"/>
  <c r="GC51" i="5" a="1"/>
  <c r="GC51" i="5" s="1"/>
  <c r="GB51" i="5" a="1"/>
  <c r="GB51" i="5" s="1"/>
  <c r="GA51" i="5" a="1"/>
  <c r="GA51" i="5" s="1"/>
  <c r="FZ51" i="5" a="1"/>
  <c r="FZ51" i="5" s="1"/>
  <c r="FY51" i="5" a="1"/>
  <c r="FY51" i="5" s="1"/>
  <c r="FX51" i="5" a="1"/>
  <c r="FX51" i="5" s="1"/>
  <c r="FW51" i="5" a="1"/>
  <c r="FW51" i="5" s="1"/>
  <c r="FV51" i="5" a="1"/>
  <c r="FV51" i="5" s="1"/>
  <c r="FU51" i="5" a="1"/>
  <c r="FU51" i="5" s="1"/>
  <c r="FT51" i="5" a="1"/>
  <c r="FT51" i="5" s="1"/>
  <c r="FS51" i="5" a="1"/>
  <c r="FS51" i="5" s="1"/>
  <c r="FR51" i="5" a="1"/>
  <c r="FR51" i="5" s="1"/>
  <c r="FQ51" i="5" a="1"/>
  <c r="FQ51" i="5" s="1"/>
  <c r="FP51" i="5" a="1"/>
  <c r="FP51" i="5" s="1"/>
  <c r="FO51" i="5" a="1"/>
  <c r="FO51" i="5" s="1"/>
  <c r="FN51" i="5" a="1"/>
  <c r="FN51" i="5" s="1"/>
  <c r="FM51" i="5" a="1"/>
  <c r="FM51" i="5" s="1"/>
  <c r="FL51" i="5" a="1"/>
  <c r="FL51" i="5" s="1"/>
  <c r="FK51" i="5" a="1"/>
  <c r="FK51" i="5" s="1"/>
  <c r="FJ51" i="5"/>
  <c r="FJ51" i="5" a="1"/>
  <c r="FI51" i="5" a="1"/>
  <c r="FI51" i="5" s="1"/>
  <c r="FH51" i="5" a="1"/>
  <c r="FH51" i="5" s="1"/>
  <c r="FG51" i="5" a="1"/>
  <c r="FG51" i="5" s="1"/>
  <c r="FF51" i="5" a="1"/>
  <c r="FF51" i="5" s="1"/>
  <c r="FE51" i="5" a="1"/>
  <c r="FE51" i="5" s="1"/>
  <c r="FD51" i="5" a="1"/>
  <c r="FD51" i="5" s="1"/>
  <c r="FC51" i="5" a="1"/>
  <c r="FC51" i="5" s="1"/>
  <c r="FB51" i="5"/>
  <c r="FB51" i="5" a="1"/>
  <c r="FA51" i="5" a="1"/>
  <c r="FA51" i="5" s="1"/>
  <c r="EZ51" i="5" a="1"/>
  <c r="EZ51" i="5" s="1"/>
  <c r="EY51" i="5" a="1"/>
  <c r="EY51" i="5" s="1"/>
  <c r="EX51" i="5" a="1"/>
  <c r="EX51" i="5" s="1"/>
  <c r="EW51" i="5" a="1"/>
  <c r="EW51" i="5" s="1"/>
  <c r="EV51" i="5" a="1"/>
  <c r="EV51" i="5" s="1"/>
  <c r="EU51" i="5" a="1"/>
  <c r="EU51" i="5" s="1"/>
  <c r="ET51" i="5" a="1"/>
  <c r="ET51" i="5" s="1"/>
  <c r="ES51" i="5" a="1"/>
  <c r="ES51" i="5" s="1"/>
  <c r="ER51" i="5" a="1"/>
  <c r="ER51" i="5" s="1"/>
  <c r="EQ51" i="5" a="1"/>
  <c r="EQ51" i="5" s="1"/>
  <c r="EP51" i="5" a="1"/>
  <c r="EP51" i="5" s="1"/>
  <c r="EO51" i="5" a="1"/>
  <c r="EO51" i="5" s="1"/>
  <c r="EN51" i="5" a="1"/>
  <c r="EN51" i="5" s="1"/>
  <c r="EM51" i="5" a="1"/>
  <c r="EM51" i="5" s="1"/>
  <c r="EL51" i="5" a="1"/>
  <c r="EL51" i="5" s="1"/>
  <c r="EK51" i="5" a="1"/>
  <c r="EK51" i="5" s="1"/>
  <c r="EJ51" i="5" a="1"/>
  <c r="EJ51" i="5" s="1"/>
  <c r="EI51" i="5" a="1"/>
  <c r="EI51" i="5" s="1"/>
  <c r="EH51" i="5" a="1"/>
  <c r="EH51" i="5" s="1"/>
  <c r="EG51" i="5" a="1"/>
  <c r="EG51" i="5" s="1"/>
  <c r="EF51" i="5" a="1"/>
  <c r="EF51" i="5" s="1"/>
  <c r="EE51" i="5" a="1"/>
  <c r="EE51" i="5" s="1"/>
  <c r="ED51" i="5"/>
  <c r="ED51" i="5" a="1"/>
  <c r="EC51" i="5" a="1"/>
  <c r="EC51" i="5" s="1"/>
  <c r="EB51" i="5" a="1"/>
  <c r="EB51" i="5" s="1"/>
  <c r="EA51" i="5" a="1"/>
  <c r="EA51" i="5" s="1"/>
  <c r="DZ51" i="5" a="1"/>
  <c r="DZ51" i="5" s="1"/>
  <c r="DY51" i="5" a="1"/>
  <c r="DY51" i="5" s="1"/>
  <c r="DX51" i="5" a="1"/>
  <c r="DX51" i="5" s="1"/>
  <c r="DW51" i="5" a="1"/>
  <c r="DW51" i="5" s="1"/>
  <c r="DV51" i="5"/>
  <c r="DV51" i="5" a="1"/>
  <c r="DU51" i="5" a="1"/>
  <c r="DU51" i="5" s="1"/>
  <c r="DT51" i="5" a="1"/>
  <c r="DT51" i="5" s="1"/>
  <c r="DS51" i="5" a="1"/>
  <c r="DS51" i="5" s="1"/>
  <c r="DR51" i="5" a="1"/>
  <c r="DR51" i="5" s="1"/>
  <c r="DQ51" i="5" a="1"/>
  <c r="DQ51" i="5" s="1"/>
  <c r="DP51" i="5" a="1"/>
  <c r="DP51" i="5" s="1"/>
  <c r="DO51" i="5" a="1"/>
  <c r="DO51" i="5" s="1"/>
  <c r="DN51" i="5" a="1"/>
  <c r="DN51" i="5" s="1"/>
  <c r="DM51" i="5" a="1"/>
  <c r="DM51" i="5" s="1"/>
  <c r="DL51" i="5" a="1"/>
  <c r="DL51" i="5" s="1"/>
  <c r="DK51" i="5" a="1"/>
  <c r="DK51" i="5" s="1"/>
  <c r="DJ51" i="5" a="1"/>
  <c r="DJ51" i="5" s="1"/>
  <c r="DI51" i="5" a="1"/>
  <c r="DI51" i="5" s="1"/>
  <c r="DH51" i="5" a="1"/>
  <c r="DH51" i="5" s="1"/>
  <c r="DG51" i="5" a="1"/>
  <c r="DG51" i="5" s="1"/>
  <c r="DF51" i="5" a="1"/>
  <c r="DF51" i="5" s="1"/>
  <c r="DE51" i="5" a="1"/>
  <c r="DE51" i="5" s="1"/>
  <c r="DD51" i="5" a="1"/>
  <c r="DD51" i="5" s="1"/>
  <c r="DC51" i="5" a="1"/>
  <c r="DC51" i="5" s="1"/>
  <c r="DB51" i="5" a="1"/>
  <c r="DB51" i="5" s="1"/>
  <c r="DA51" i="5" a="1"/>
  <c r="DA51" i="5" s="1"/>
  <c r="CZ51" i="5" a="1"/>
  <c r="CZ51" i="5" s="1"/>
  <c r="CY51" i="5" a="1"/>
  <c r="CY51" i="5" s="1"/>
  <c r="CX51" i="5"/>
  <c r="CX51" i="5" a="1"/>
  <c r="CW51" i="5" a="1"/>
  <c r="CW51" i="5" s="1"/>
  <c r="CV51" i="5" a="1"/>
  <c r="CV51" i="5" s="1"/>
  <c r="CU51" i="5" a="1"/>
  <c r="CU51" i="5" s="1"/>
  <c r="CT51" i="5" a="1"/>
  <c r="CT51" i="5" s="1"/>
  <c r="CS51" i="5" a="1"/>
  <c r="CS51" i="5" s="1"/>
  <c r="CR51" i="5" a="1"/>
  <c r="CR51" i="5" s="1"/>
  <c r="CQ51" i="5" a="1"/>
  <c r="CQ51" i="5" s="1"/>
  <c r="CP51" i="5"/>
  <c r="CP51" i="5" a="1"/>
  <c r="CO51" i="5" a="1"/>
  <c r="CO51" i="5" s="1"/>
  <c r="CN51" i="5" a="1"/>
  <c r="CN51" i="5" s="1"/>
  <c r="CM51" i="5" a="1"/>
  <c r="CM51" i="5" s="1"/>
  <c r="CL51" i="5" a="1"/>
  <c r="CL51" i="5" s="1"/>
  <c r="CK51" i="5" a="1"/>
  <c r="CK51" i="5" s="1"/>
  <c r="CJ51" i="5" a="1"/>
  <c r="CJ51" i="5" s="1"/>
  <c r="CI51" i="5" a="1"/>
  <c r="CI51" i="5" s="1"/>
  <c r="CH51" i="5" a="1"/>
  <c r="CH51" i="5" s="1"/>
  <c r="CG51" i="5" a="1"/>
  <c r="CG51" i="5" s="1"/>
  <c r="CF51" i="5" a="1"/>
  <c r="CF51" i="5" s="1"/>
  <c r="CE51" i="5" a="1"/>
  <c r="CE51" i="5" s="1"/>
  <c r="CD51" i="5" a="1"/>
  <c r="CD51" i="5" s="1"/>
  <c r="CC51" i="5" a="1"/>
  <c r="CC51" i="5" s="1"/>
  <c r="CB51" i="5" a="1"/>
  <c r="CB51" i="5" s="1"/>
  <c r="CA51" i="5" a="1"/>
  <c r="CA51" i="5" s="1"/>
  <c r="BZ51" i="5" a="1"/>
  <c r="BZ51" i="5" s="1"/>
  <c r="BY51" i="5" a="1"/>
  <c r="BY51" i="5" s="1"/>
  <c r="BX51" i="5" a="1"/>
  <c r="BX51" i="5" s="1"/>
  <c r="BW51" i="5" a="1"/>
  <c r="BW51" i="5" s="1"/>
  <c r="BV51" i="5" a="1"/>
  <c r="BV51" i="5" s="1"/>
  <c r="BU51" i="5" a="1"/>
  <c r="BU51" i="5" s="1"/>
  <c r="BT51" i="5" a="1"/>
  <c r="BT51" i="5" s="1"/>
  <c r="BS51" i="5" a="1"/>
  <c r="BS51" i="5" s="1"/>
  <c r="BR51" i="5"/>
  <c r="BR51" i="5" a="1"/>
  <c r="BQ51" i="5" a="1"/>
  <c r="BQ51" i="5" s="1"/>
  <c r="BP51" i="5" a="1"/>
  <c r="BP51" i="5" s="1"/>
  <c r="BO51" i="5" a="1"/>
  <c r="BO51" i="5" s="1"/>
  <c r="BN51" i="5" a="1"/>
  <c r="BN51" i="5" s="1"/>
  <c r="BM51" i="5" a="1"/>
  <c r="BM51" i="5" s="1"/>
  <c r="BL51" i="5" a="1"/>
  <c r="BL51" i="5" s="1"/>
  <c r="BK51" i="5" a="1"/>
  <c r="BK51" i="5" s="1"/>
  <c r="BJ51" i="5"/>
  <c r="BJ51" i="5" a="1"/>
  <c r="BI51" i="5" a="1"/>
  <c r="BI51" i="5" s="1"/>
  <c r="BH51" i="5" a="1"/>
  <c r="BH51" i="5" s="1"/>
  <c r="BG51" i="5" a="1"/>
  <c r="BG51" i="5" s="1"/>
  <c r="BF51" i="5" a="1"/>
  <c r="BF51" i="5" s="1"/>
  <c r="BE51" i="5" a="1"/>
  <c r="BE51" i="5" s="1"/>
  <c r="BD51" i="5" a="1"/>
  <c r="BD51" i="5" s="1"/>
  <c r="BC51" i="5" a="1"/>
  <c r="BC51" i="5" s="1"/>
  <c r="BB51" i="5" a="1"/>
  <c r="BB51" i="5" s="1"/>
  <c r="BA51" i="5" a="1"/>
  <c r="BA51" i="5" s="1"/>
  <c r="AZ51" i="5" a="1"/>
  <c r="AZ51" i="5" s="1"/>
  <c r="AY51" i="5" a="1"/>
  <c r="AY51" i="5" s="1"/>
  <c r="AX51" i="5" a="1"/>
  <c r="AX51" i="5" s="1"/>
  <c r="AW51" i="5" a="1"/>
  <c r="AW51" i="5" s="1"/>
  <c r="AV51" i="5" a="1"/>
  <c r="AV51" i="5" s="1"/>
  <c r="AU51" i="5" a="1"/>
  <c r="AU51" i="5" s="1"/>
  <c r="AT51" i="5" a="1"/>
  <c r="AT51" i="5" s="1"/>
  <c r="AQ51" i="5"/>
  <c r="AM51" i="5"/>
  <c r="AC51" i="5" s="1"/>
  <c r="AK51" i="5"/>
  <c r="AF51" i="5"/>
  <c r="AD51" i="5"/>
  <c r="AB51" i="5"/>
  <c r="Z51" i="5"/>
  <c r="X51" i="5"/>
  <c r="V51" i="5"/>
  <c r="T51" i="5"/>
  <c r="R51" i="5"/>
  <c r="P51" i="5"/>
  <c r="N51" i="5"/>
  <c r="L51" i="5"/>
  <c r="J51" i="5"/>
  <c r="H51" i="5"/>
  <c r="F51" i="5"/>
  <c r="IK50" i="5" a="1"/>
  <c r="IK50" i="5" s="1"/>
  <c r="IJ50" i="5" a="1"/>
  <c r="IJ50" i="5" s="1"/>
  <c r="II50" i="5"/>
  <c r="II50" i="5" a="1"/>
  <c r="IH50" i="5" a="1"/>
  <c r="IH50" i="5" s="1"/>
  <c r="IG50" i="5" a="1"/>
  <c r="IG50" i="5" s="1"/>
  <c r="IF50" i="5" a="1"/>
  <c r="IF50" i="5" s="1"/>
  <c r="IE50" i="5"/>
  <c r="IE50" i="5" a="1"/>
  <c r="ID50" i="5" a="1"/>
  <c r="ID50" i="5" s="1"/>
  <c r="IC50" i="5" a="1"/>
  <c r="IC50" i="5" s="1"/>
  <c r="IB50" i="5" a="1"/>
  <c r="IB50" i="5" s="1"/>
  <c r="IA50" i="5" a="1"/>
  <c r="IA50" i="5" s="1"/>
  <c r="HZ50" i="5" a="1"/>
  <c r="HZ50" i="5" s="1"/>
  <c r="HY50" i="5" a="1"/>
  <c r="HY50" i="5" s="1"/>
  <c r="HX50" i="5" a="1"/>
  <c r="HX50" i="5" s="1"/>
  <c r="HW50" i="5" a="1"/>
  <c r="HW50" i="5" s="1"/>
  <c r="HV50" i="5" a="1"/>
  <c r="HV50" i="5" s="1"/>
  <c r="HU50" i="5" a="1"/>
  <c r="HU50" i="5" s="1"/>
  <c r="HT50" i="5" a="1"/>
  <c r="HT50" i="5" s="1"/>
  <c r="HS50" i="5"/>
  <c r="HS50" i="5" a="1"/>
  <c r="HR50" i="5" a="1"/>
  <c r="HR50" i="5" s="1"/>
  <c r="HQ50" i="5" a="1"/>
  <c r="HQ50" i="5" s="1"/>
  <c r="HP50" i="5" a="1"/>
  <c r="HP50" i="5" s="1"/>
  <c r="HO50" i="5"/>
  <c r="HO50" i="5" a="1"/>
  <c r="HN50" i="5" a="1"/>
  <c r="HN50" i="5" s="1"/>
  <c r="HM50" i="5" a="1"/>
  <c r="HM50" i="5" s="1"/>
  <c r="HL50" i="5" a="1"/>
  <c r="HL50" i="5" s="1"/>
  <c r="HK50" i="5" a="1"/>
  <c r="HK50" i="5" s="1"/>
  <c r="HJ50" i="5" a="1"/>
  <c r="HJ50" i="5" s="1"/>
  <c r="HI50" i="5" a="1"/>
  <c r="HI50" i="5" s="1"/>
  <c r="HH50" i="5" a="1"/>
  <c r="HH50" i="5" s="1"/>
  <c r="HG50" i="5" a="1"/>
  <c r="HG50" i="5" s="1"/>
  <c r="HF50" i="5" a="1"/>
  <c r="HF50" i="5" s="1"/>
  <c r="HE50" i="5" a="1"/>
  <c r="HE50" i="5" s="1"/>
  <c r="HD50" i="5" a="1"/>
  <c r="HD50" i="5" s="1"/>
  <c r="HC50" i="5" a="1"/>
  <c r="HC50" i="5" s="1"/>
  <c r="HB50" i="5" a="1"/>
  <c r="HB50" i="5" s="1"/>
  <c r="HA50" i="5" a="1"/>
  <c r="HA50" i="5" s="1"/>
  <c r="GZ50" i="5" a="1"/>
  <c r="GZ50" i="5" s="1"/>
  <c r="GY50" i="5" a="1"/>
  <c r="GY50" i="5" s="1"/>
  <c r="GX50" i="5" a="1"/>
  <c r="GX50" i="5" s="1"/>
  <c r="GW50" i="5" a="1"/>
  <c r="GW50" i="5" s="1"/>
  <c r="GV50" i="5" a="1"/>
  <c r="GV50" i="5" s="1"/>
  <c r="GU50" i="5" a="1"/>
  <c r="GU50" i="5" s="1"/>
  <c r="GT50" i="5" a="1"/>
  <c r="GT50" i="5" s="1"/>
  <c r="GS50" i="5" a="1"/>
  <c r="GS50" i="5" s="1"/>
  <c r="GR50" i="5" a="1"/>
  <c r="GR50" i="5" s="1"/>
  <c r="GQ50" i="5" a="1"/>
  <c r="GQ50" i="5" s="1"/>
  <c r="GP50" i="5" a="1"/>
  <c r="GP50" i="5" s="1"/>
  <c r="GO50" i="5" a="1"/>
  <c r="GO50" i="5" s="1"/>
  <c r="GN50" i="5" a="1"/>
  <c r="GN50" i="5" s="1"/>
  <c r="GM50" i="5" a="1"/>
  <c r="GM50" i="5" s="1"/>
  <c r="GL50" i="5" a="1"/>
  <c r="GL50" i="5" s="1"/>
  <c r="GK50" i="5" a="1"/>
  <c r="GK50" i="5" s="1"/>
  <c r="GJ50" i="5" a="1"/>
  <c r="GJ50" i="5" s="1"/>
  <c r="GI50" i="5" a="1"/>
  <c r="GI50" i="5" s="1"/>
  <c r="GH50" i="5" a="1"/>
  <c r="GH50" i="5" s="1"/>
  <c r="GG50" i="5" a="1"/>
  <c r="GG50" i="5" s="1"/>
  <c r="GF50" i="5" a="1"/>
  <c r="GF50" i="5" s="1"/>
  <c r="GE50" i="5" a="1"/>
  <c r="GE50" i="5" s="1"/>
  <c r="GD50" i="5" a="1"/>
  <c r="GD50" i="5" s="1"/>
  <c r="GC50" i="5" a="1"/>
  <c r="GC50" i="5" s="1"/>
  <c r="GB50" i="5" a="1"/>
  <c r="GB50" i="5" s="1"/>
  <c r="GA50" i="5" a="1"/>
  <c r="GA50" i="5" s="1"/>
  <c r="FZ50" i="5" a="1"/>
  <c r="FZ50" i="5" s="1"/>
  <c r="FY50" i="5" a="1"/>
  <c r="FY50" i="5" s="1"/>
  <c r="FX50" i="5" a="1"/>
  <c r="FX50" i="5" s="1"/>
  <c r="FW50" i="5" a="1"/>
  <c r="FW50" i="5" s="1"/>
  <c r="FV50" i="5" a="1"/>
  <c r="FV50" i="5" s="1"/>
  <c r="FU50" i="5" a="1"/>
  <c r="FU50" i="5" s="1"/>
  <c r="FT50" i="5" a="1"/>
  <c r="FT50" i="5" s="1"/>
  <c r="FS50" i="5" a="1"/>
  <c r="FS50" i="5" s="1"/>
  <c r="FR50" i="5" a="1"/>
  <c r="FR50" i="5" s="1"/>
  <c r="FQ50" i="5" a="1"/>
  <c r="FQ50" i="5" s="1"/>
  <c r="FP50" i="5" a="1"/>
  <c r="FP50" i="5" s="1"/>
  <c r="FO50" i="5" a="1"/>
  <c r="FO50" i="5" s="1"/>
  <c r="FN50" i="5" a="1"/>
  <c r="FN50" i="5" s="1"/>
  <c r="FM50" i="5" a="1"/>
  <c r="FM50" i="5" s="1"/>
  <c r="FL50" i="5" a="1"/>
  <c r="FL50" i="5" s="1"/>
  <c r="FK50" i="5" a="1"/>
  <c r="FK50" i="5" s="1"/>
  <c r="FJ50" i="5" a="1"/>
  <c r="FJ50" i="5" s="1"/>
  <c r="FI50" i="5" a="1"/>
  <c r="FI50" i="5" s="1"/>
  <c r="FH50" i="5" a="1"/>
  <c r="FH50" i="5" s="1"/>
  <c r="FG50" i="5" a="1"/>
  <c r="FG50" i="5" s="1"/>
  <c r="FF50" i="5" a="1"/>
  <c r="FF50" i="5" s="1"/>
  <c r="FE50" i="5" a="1"/>
  <c r="FE50" i="5" s="1"/>
  <c r="FD50" i="5" a="1"/>
  <c r="FD50" i="5" s="1"/>
  <c r="FC50" i="5" a="1"/>
  <c r="FC50" i="5" s="1"/>
  <c r="FB50" i="5" a="1"/>
  <c r="FB50" i="5" s="1"/>
  <c r="FA50" i="5" a="1"/>
  <c r="FA50" i="5" s="1"/>
  <c r="EZ50" i="5" a="1"/>
  <c r="EZ50" i="5" s="1"/>
  <c r="EY50" i="5" a="1"/>
  <c r="EY50" i="5" s="1"/>
  <c r="EX50" i="5" a="1"/>
  <c r="EX50" i="5" s="1"/>
  <c r="EW50" i="5" a="1"/>
  <c r="EW50" i="5" s="1"/>
  <c r="EV50" i="5" a="1"/>
  <c r="EV50" i="5" s="1"/>
  <c r="EU50" i="5" a="1"/>
  <c r="EU50" i="5" s="1"/>
  <c r="ET50" i="5" a="1"/>
  <c r="ET50" i="5" s="1"/>
  <c r="ES50" i="5" a="1"/>
  <c r="ES50" i="5" s="1"/>
  <c r="ER50" i="5" a="1"/>
  <c r="ER50" i="5" s="1"/>
  <c r="EQ50" i="5" a="1"/>
  <c r="EQ50" i="5" s="1"/>
  <c r="EP50" i="5" a="1"/>
  <c r="EP50" i="5" s="1"/>
  <c r="EO50" i="5" a="1"/>
  <c r="EO50" i="5" s="1"/>
  <c r="EN50" i="5" a="1"/>
  <c r="EN50" i="5" s="1"/>
  <c r="EM50" i="5" a="1"/>
  <c r="EM50" i="5" s="1"/>
  <c r="EL50" i="5" a="1"/>
  <c r="EL50" i="5" s="1"/>
  <c r="EK50" i="5" a="1"/>
  <c r="EK50" i="5" s="1"/>
  <c r="EJ50" i="5" a="1"/>
  <c r="EJ50" i="5" s="1"/>
  <c r="EI50" i="5" a="1"/>
  <c r="EI50" i="5" s="1"/>
  <c r="EH50" i="5" a="1"/>
  <c r="EH50" i="5" s="1"/>
  <c r="EG50" i="5" a="1"/>
  <c r="EG50" i="5" s="1"/>
  <c r="EF50" i="5" a="1"/>
  <c r="EF50" i="5" s="1"/>
  <c r="EE50" i="5" a="1"/>
  <c r="EE50" i="5" s="1"/>
  <c r="ED50" i="5" a="1"/>
  <c r="ED50" i="5" s="1"/>
  <c r="EC50" i="5" a="1"/>
  <c r="EC50" i="5" s="1"/>
  <c r="EB50" i="5" a="1"/>
  <c r="EB50" i="5" s="1"/>
  <c r="EA50" i="5" a="1"/>
  <c r="EA50" i="5" s="1"/>
  <c r="DZ50" i="5" a="1"/>
  <c r="DZ50" i="5" s="1"/>
  <c r="DY50" i="5" a="1"/>
  <c r="DY50" i="5" s="1"/>
  <c r="DX50" i="5" a="1"/>
  <c r="DX50" i="5" s="1"/>
  <c r="DW50" i="5" a="1"/>
  <c r="DW50" i="5" s="1"/>
  <c r="DV50" i="5" a="1"/>
  <c r="DV50" i="5" s="1"/>
  <c r="DU50" i="5" a="1"/>
  <c r="DU50" i="5" s="1"/>
  <c r="DT50" i="5" a="1"/>
  <c r="DT50" i="5" s="1"/>
  <c r="DS50" i="5" a="1"/>
  <c r="DS50" i="5" s="1"/>
  <c r="DR50" i="5" a="1"/>
  <c r="DR50" i="5" s="1"/>
  <c r="DQ50" i="5" a="1"/>
  <c r="DQ50" i="5" s="1"/>
  <c r="DP50" i="5" a="1"/>
  <c r="DP50" i="5" s="1"/>
  <c r="DO50" i="5" a="1"/>
  <c r="DO50" i="5" s="1"/>
  <c r="DN50" i="5" a="1"/>
  <c r="DN50" i="5" s="1"/>
  <c r="DM50" i="5" a="1"/>
  <c r="DM50" i="5" s="1"/>
  <c r="DL50" i="5" a="1"/>
  <c r="DL50" i="5" s="1"/>
  <c r="DK50" i="5" a="1"/>
  <c r="DK50" i="5" s="1"/>
  <c r="DJ50" i="5" a="1"/>
  <c r="DJ50" i="5" s="1"/>
  <c r="DI50" i="5" a="1"/>
  <c r="DI50" i="5" s="1"/>
  <c r="DH50" i="5" a="1"/>
  <c r="DH50" i="5" s="1"/>
  <c r="DG50" i="5" a="1"/>
  <c r="DG50" i="5" s="1"/>
  <c r="DF50" i="5" a="1"/>
  <c r="DF50" i="5" s="1"/>
  <c r="DE50" i="5" a="1"/>
  <c r="DE50" i="5" s="1"/>
  <c r="DD50" i="5" a="1"/>
  <c r="DD50" i="5" s="1"/>
  <c r="DC50" i="5" a="1"/>
  <c r="DC50" i="5" s="1"/>
  <c r="DB50" i="5" a="1"/>
  <c r="DB50" i="5" s="1"/>
  <c r="DA50" i="5" a="1"/>
  <c r="DA50" i="5" s="1"/>
  <c r="CZ50" i="5" a="1"/>
  <c r="CZ50" i="5" s="1"/>
  <c r="CY50" i="5" a="1"/>
  <c r="CY50" i="5" s="1"/>
  <c r="CX50" i="5" a="1"/>
  <c r="CX50" i="5" s="1"/>
  <c r="CW50" i="5" a="1"/>
  <c r="CW50" i="5" s="1"/>
  <c r="CV50" i="5" a="1"/>
  <c r="CV50" i="5" s="1"/>
  <c r="CU50" i="5" a="1"/>
  <c r="CU50" i="5" s="1"/>
  <c r="CT50" i="5" a="1"/>
  <c r="CT50" i="5" s="1"/>
  <c r="CS50" i="5" a="1"/>
  <c r="CS50" i="5" s="1"/>
  <c r="CR50" i="5" a="1"/>
  <c r="CR50" i="5" s="1"/>
  <c r="CQ50" i="5" a="1"/>
  <c r="CQ50" i="5" s="1"/>
  <c r="CP50" i="5" a="1"/>
  <c r="CP50" i="5" s="1"/>
  <c r="CO50" i="5" a="1"/>
  <c r="CO50" i="5" s="1"/>
  <c r="CN50" i="5" a="1"/>
  <c r="CN50" i="5" s="1"/>
  <c r="CM50" i="5" a="1"/>
  <c r="CM50" i="5" s="1"/>
  <c r="CL50" i="5" a="1"/>
  <c r="CL50" i="5" s="1"/>
  <c r="CK50" i="5" a="1"/>
  <c r="CK50" i="5" s="1"/>
  <c r="CJ50" i="5" a="1"/>
  <c r="CJ50" i="5" s="1"/>
  <c r="CI50" i="5" a="1"/>
  <c r="CI50" i="5" s="1"/>
  <c r="CH50" i="5" a="1"/>
  <c r="CH50" i="5" s="1"/>
  <c r="CG50" i="5" a="1"/>
  <c r="CG50" i="5" s="1"/>
  <c r="CF50" i="5" a="1"/>
  <c r="CF50" i="5" s="1"/>
  <c r="CE50" i="5" a="1"/>
  <c r="CE50" i="5" s="1"/>
  <c r="CD50" i="5" a="1"/>
  <c r="CD50" i="5" s="1"/>
  <c r="CC50" i="5" a="1"/>
  <c r="CC50" i="5" s="1"/>
  <c r="CB50" i="5" a="1"/>
  <c r="CB50" i="5" s="1"/>
  <c r="CA50" i="5" a="1"/>
  <c r="CA50" i="5" s="1"/>
  <c r="BZ50" i="5" a="1"/>
  <c r="BZ50" i="5" s="1"/>
  <c r="BY50" i="5" a="1"/>
  <c r="BY50" i="5" s="1"/>
  <c r="BX50" i="5" a="1"/>
  <c r="BX50" i="5" s="1"/>
  <c r="BW50" i="5" a="1"/>
  <c r="BW50" i="5" s="1"/>
  <c r="BV50" i="5" a="1"/>
  <c r="BV50" i="5" s="1"/>
  <c r="BU50" i="5" a="1"/>
  <c r="BU50" i="5" s="1"/>
  <c r="BT50" i="5" a="1"/>
  <c r="BT50" i="5" s="1"/>
  <c r="BS50" i="5" a="1"/>
  <c r="BS50" i="5" s="1"/>
  <c r="BR50" i="5" a="1"/>
  <c r="BR50" i="5" s="1"/>
  <c r="BQ50" i="5" a="1"/>
  <c r="BQ50" i="5" s="1"/>
  <c r="BP50" i="5" a="1"/>
  <c r="BP50" i="5" s="1"/>
  <c r="BO50" i="5" a="1"/>
  <c r="BO50" i="5" s="1"/>
  <c r="BN50" i="5" a="1"/>
  <c r="BN50" i="5" s="1"/>
  <c r="BM50" i="5" a="1"/>
  <c r="BM50" i="5" s="1"/>
  <c r="BL50" i="5" a="1"/>
  <c r="BL50" i="5" s="1"/>
  <c r="BK50" i="5" a="1"/>
  <c r="BK50" i="5" s="1"/>
  <c r="BJ50" i="5" a="1"/>
  <c r="BJ50" i="5" s="1"/>
  <c r="BI50" i="5" a="1"/>
  <c r="BI50" i="5" s="1"/>
  <c r="BH50" i="5" a="1"/>
  <c r="BH50" i="5" s="1"/>
  <c r="BG50" i="5" a="1"/>
  <c r="BG50" i="5" s="1"/>
  <c r="BF50" i="5" a="1"/>
  <c r="BF50" i="5" s="1"/>
  <c r="BE50" i="5" a="1"/>
  <c r="BE50" i="5" s="1"/>
  <c r="BD50" i="5" a="1"/>
  <c r="BD50" i="5" s="1"/>
  <c r="BC50" i="5" a="1"/>
  <c r="BC50" i="5" s="1"/>
  <c r="BB50" i="5" a="1"/>
  <c r="BB50" i="5" s="1"/>
  <c r="BA50" i="5" a="1"/>
  <c r="BA50" i="5" s="1"/>
  <c r="AZ50" i="5" a="1"/>
  <c r="AZ50" i="5" s="1"/>
  <c r="AY50" i="5" a="1"/>
  <c r="AY50" i="5" s="1"/>
  <c r="AX50" i="5" a="1"/>
  <c r="AX50" i="5" s="1"/>
  <c r="AW50" i="5" a="1"/>
  <c r="AW50" i="5" s="1"/>
  <c r="AV50" i="5" a="1"/>
  <c r="AV50" i="5" s="1"/>
  <c r="AU50" i="5" a="1"/>
  <c r="AU50" i="5" s="1"/>
  <c r="AT50" i="5" a="1"/>
  <c r="AT50" i="5" s="1"/>
  <c r="AM50" i="5"/>
  <c r="AC50" i="5" s="1"/>
  <c r="AK50" i="5"/>
  <c r="AD50" i="5"/>
  <c r="X50" i="5"/>
  <c r="S50" i="5"/>
  <c r="N50" i="5"/>
  <c r="H50" i="5"/>
  <c r="D50" i="5"/>
  <c r="IK49" i="5" a="1"/>
  <c r="IK49" i="5" s="1"/>
  <c r="IJ49" i="5" a="1"/>
  <c r="IJ49" i="5" s="1"/>
  <c r="II49" i="5" a="1"/>
  <c r="II49" i="5" s="1"/>
  <c r="IH49" i="5" a="1"/>
  <c r="IH49" i="5" s="1"/>
  <c r="IG49" i="5" a="1"/>
  <c r="IG49" i="5" s="1"/>
  <c r="IF49" i="5" a="1"/>
  <c r="IF49" i="5" s="1"/>
  <c r="IE49" i="5" a="1"/>
  <c r="IE49" i="5" s="1"/>
  <c r="ID49" i="5" a="1"/>
  <c r="ID49" i="5" s="1"/>
  <c r="IC49" i="5" a="1"/>
  <c r="IC49" i="5" s="1"/>
  <c r="IB49" i="5" a="1"/>
  <c r="IB49" i="5" s="1"/>
  <c r="IA49" i="5" a="1"/>
  <c r="IA49" i="5" s="1"/>
  <c r="HZ49" i="5" a="1"/>
  <c r="HZ49" i="5" s="1"/>
  <c r="HY49" i="5" a="1"/>
  <c r="HY49" i="5" s="1"/>
  <c r="HX49" i="5" a="1"/>
  <c r="HX49" i="5" s="1"/>
  <c r="HW49" i="5" a="1"/>
  <c r="HW49" i="5" s="1"/>
  <c r="HV49" i="5" a="1"/>
  <c r="HV49" i="5" s="1"/>
  <c r="HU49" i="5" a="1"/>
  <c r="HU49" i="5" s="1"/>
  <c r="HT49" i="5" a="1"/>
  <c r="HT49" i="5" s="1"/>
  <c r="HS49" i="5" a="1"/>
  <c r="HS49" i="5" s="1"/>
  <c r="HR49" i="5" a="1"/>
  <c r="HR49" i="5" s="1"/>
  <c r="HQ49" i="5" a="1"/>
  <c r="HQ49" i="5" s="1"/>
  <c r="HP49" i="5" a="1"/>
  <c r="HP49" i="5" s="1"/>
  <c r="HO49" i="5" a="1"/>
  <c r="HO49" i="5" s="1"/>
  <c r="HN49" i="5" a="1"/>
  <c r="HN49" i="5" s="1"/>
  <c r="HM49" i="5" a="1"/>
  <c r="HM49" i="5" s="1"/>
  <c r="HL49" i="5" a="1"/>
  <c r="HL49" i="5" s="1"/>
  <c r="HK49" i="5" a="1"/>
  <c r="HK49" i="5" s="1"/>
  <c r="HJ49" i="5" a="1"/>
  <c r="HJ49" i="5" s="1"/>
  <c r="HI49" i="5" a="1"/>
  <c r="HI49" i="5" s="1"/>
  <c r="HH49" i="5" a="1"/>
  <c r="HH49" i="5" s="1"/>
  <c r="HG49" i="5" a="1"/>
  <c r="HG49" i="5" s="1"/>
  <c r="HF49" i="5" a="1"/>
  <c r="HF49" i="5" s="1"/>
  <c r="HE49" i="5" a="1"/>
  <c r="HE49" i="5" s="1"/>
  <c r="HD49" i="5" a="1"/>
  <c r="HD49" i="5" s="1"/>
  <c r="HC49" i="5" a="1"/>
  <c r="HC49" i="5" s="1"/>
  <c r="HB49" i="5" a="1"/>
  <c r="HB49" i="5" s="1"/>
  <c r="HA49" i="5" a="1"/>
  <c r="HA49" i="5" s="1"/>
  <c r="GZ49" i="5" a="1"/>
  <c r="GZ49" i="5" s="1"/>
  <c r="GY49" i="5" a="1"/>
  <c r="GY49" i="5" s="1"/>
  <c r="GX49" i="5" a="1"/>
  <c r="GX49" i="5" s="1"/>
  <c r="GW49" i="5" a="1"/>
  <c r="GW49" i="5" s="1"/>
  <c r="GV49" i="5" a="1"/>
  <c r="GV49" i="5" s="1"/>
  <c r="GU49" i="5" a="1"/>
  <c r="GU49" i="5" s="1"/>
  <c r="GT49" i="5" a="1"/>
  <c r="GT49" i="5" s="1"/>
  <c r="GS49" i="5" a="1"/>
  <c r="GS49" i="5" s="1"/>
  <c r="GR49" i="5" a="1"/>
  <c r="GR49" i="5" s="1"/>
  <c r="GQ49" i="5" a="1"/>
  <c r="GQ49" i="5" s="1"/>
  <c r="GP49" i="5" a="1"/>
  <c r="GP49" i="5" s="1"/>
  <c r="GO49" i="5" a="1"/>
  <c r="GO49" i="5" s="1"/>
  <c r="GN49" i="5" a="1"/>
  <c r="GN49" i="5" s="1"/>
  <c r="GM49" i="5" a="1"/>
  <c r="GM49" i="5" s="1"/>
  <c r="GL49" i="5" a="1"/>
  <c r="GL49" i="5" s="1"/>
  <c r="GK49" i="5" a="1"/>
  <c r="GK49" i="5" s="1"/>
  <c r="GJ49" i="5" a="1"/>
  <c r="GJ49" i="5" s="1"/>
  <c r="GI49" i="5" a="1"/>
  <c r="GI49" i="5" s="1"/>
  <c r="GH49" i="5" a="1"/>
  <c r="GH49" i="5" s="1"/>
  <c r="GG49" i="5" a="1"/>
  <c r="GG49" i="5" s="1"/>
  <c r="GF49" i="5" a="1"/>
  <c r="GF49" i="5" s="1"/>
  <c r="GE49" i="5" a="1"/>
  <c r="GE49" i="5" s="1"/>
  <c r="GD49" i="5" a="1"/>
  <c r="GD49" i="5" s="1"/>
  <c r="GC49" i="5" a="1"/>
  <c r="GC49" i="5" s="1"/>
  <c r="GB49" i="5" a="1"/>
  <c r="GB49" i="5" s="1"/>
  <c r="GA49" i="5" a="1"/>
  <c r="GA49" i="5" s="1"/>
  <c r="FZ49" i="5" a="1"/>
  <c r="FZ49" i="5" s="1"/>
  <c r="FY49" i="5" a="1"/>
  <c r="FY49" i="5" s="1"/>
  <c r="FX49" i="5" a="1"/>
  <c r="FX49" i="5" s="1"/>
  <c r="FW49" i="5" a="1"/>
  <c r="FW49" i="5" s="1"/>
  <c r="FV49" i="5" a="1"/>
  <c r="FV49" i="5" s="1"/>
  <c r="FU49" i="5" a="1"/>
  <c r="FU49" i="5" s="1"/>
  <c r="FT49" i="5" a="1"/>
  <c r="FT49" i="5" s="1"/>
  <c r="FS49" i="5" a="1"/>
  <c r="FS49" i="5" s="1"/>
  <c r="FR49" i="5" a="1"/>
  <c r="FR49" i="5" s="1"/>
  <c r="FQ49" i="5" a="1"/>
  <c r="FQ49" i="5" s="1"/>
  <c r="FP49" i="5" a="1"/>
  <c r="FP49" i="5" s="1"/>
  <c r="FO49" i="5" a="1"/>
  <c r="FO49" i="5" s="1"/>
  <c r="FN49" i="5" a="1"/>
  <c r="FN49" i="5" s="1"/>
  <c r="FM49" i="5" a="1"/>
  <c r="FM49" i="5" s="1"/>
  <c r="FL49" i="5" a="1"/>
  <c r="FL49" i="5" s="1"/>
  <c r="FK49" i="5" a="1"/>
  <c r="FK49" i="5" s="1"/>
  <c r="FJ49" i="5" a="1"/>
  <c r="FJ49" i="5" s="1"/>
  <c r="FI49" i="5" a="1"/>
  <c r="FI49" i="5" s="1"/>
  <c r="FH49" i="5" a="1"/>
  <c r="FH49" i="5" s="1"/>
  <c r="FG49" i="5" a="1"/>
  <c r="FG49" i="5" s="1"/>
  <c r="FF49" i="5" a="1"/>
  <c r="FF49" i="5" s="1"/>
  <c r="FE49" i="5" a="1"/>
  <c r="FE49" i="5" s="1"/>
  <c r="FD49" i="5" a="1"/>
  <c r="FD49" i="5" s="1"/>
  <c r="FC49" i="5" a="1"/>
  <c r="FC49" i="5" s="1"/>
  <c r="FB49" i="5" a="1"/>
  <c r="FB49" i="5" s="1"/>
  <c r="FA49" i="5" a="1"/>
  <c r="FA49" i="5" s="1"/>
  <c r="EZ49" i="5" a="1"/>
  <c r="EZ49" i="5" s="1"/>
  <c r="EY49" i="5" a="1"/>
  <c r="EY49" i="5" s="1"/>
  <c r="EX49" i="5" a="1"/>
  <c r="EX49" i="5" s="1"/>
  <c r="EW49" i="5" a="1"/>
  <c r="EW49" i="5" s="1"/>
  <c r="EV49" i="5" a="1"/>
  <c r="EV49" i="5" s="1"/>
  <c r="EU49" i="5" a="1"/>
  <c r="EU49" i="5" s="1"/>
  <c r="ET49" i="5" a="1"/>
  <c r="ET49" i="5" s="1"/>
  <c r="ES49" i="5" a="1"/>
  <c r="ES49" i="5" s="1"/>
  <c r="ER49" i="5" a="1"/>
  <c r="ER49" i="5" s="1"/>
  <c r="EQ49" i="5" a="1"/>
  <c r="EQ49" i="5" s="1"/>
  <c r="EP49" i="5" a="1"/>
  <c r="EP49" i="5" s="1"/>
  <c r="EO49" i="5" a="1"/>
  <c r="EO49" i="5" s="1"/>
  <c r="EN49" i="5" a="1"/>
  <c r="EN49" i="5" s="1"/>
  <c r="EM49" i="5" a="1"/>
  <c r="EM49" i="5" s="1"/>
  <c r="EL49" i="5" a="1"/>
  <c r="EL49" i="5" s="1"/>
  <c r="EK49" i="5" a="1"/>
  <c r="EK49" i="5" s="1"/>
  <c r="EJ49" i="5" a="1"/>
  <c r="EJ49" i="5" s="1"/>
  <c r="EI49" i="5" a="1"/>
  <c r="EI49" i="5" s="1"/>
  <c r="EH49" i="5" a="1"/>
  <c r="EH49" i="5" s="1"/>
  <c r="EG49" i="5" a="1"/>
  <c r="EG49" i="5" s="1"/>
  <c r="EF49" i="5" a="1"/>
  <c r="EF49" i="5" s="1"/>
  <c r="EE49" i="5" a="1"/>
  <c r="EE49" i="5" s="1"/>
  <c r="ED49" i="5" a="1"/>
  <c r="ED49" i="5" s="1"/>
  <c r="EC49" i="5" a="1"/>
  <c r="EC49" i="5" s="1"/>
  <c r="EB49" i="5" a="1"/>
  <c r="EB49" i="5" s="1"/>
  <c r="EA49" i="5" a="1"/>
  <c r="EA49" i="5" s="1"/>
  <c r="DZ49" i="5" a="1"/>
  <c r="DZ49" i="5" s="1"/>
  <c r="DY49" i="5" a="1"/>
  <c r="DY49" i="5" s="1"/>
  <c r="DX49" i="5" a="1"/>
  <c r="DX49" i="5" s="1"/>
  <c r="DW49" i="5" a="1"/>
  <c r="DW49" i="5" s="1"/>
  <c r="DV49" i="5" a="1"/>
  <c r="DV49" i="5" s="1"/>
  <c r="DU49" i="5" a="1"/>
  <c r="DU49" i="5" s="1"/>
  <c r="DT49" i="5" a="1"/>
  <c r="DT49" i="5" s="1"/>
  <c r="DS49" i="5" a="1"/>
  <c r="DS49" i="5" s="1"/>
  <c r="DR49" i="5" a="1"/>
  <c r="DR49" i="5" s="1"/>
  <c r="DQ49" i="5" a="1"/>
  <c r="DQ49" i="5" s="1"/>
  <c r="DP49" i="5" a="1"/>
  <c r="DP49" i="5" s="1"/>
  <c r="DO49" i="5" a="1"/>
  <c r="DO49" i="5" s="1"/>
  <c r="DN49" i="5" a="1"/>
  <c r="DN49" i="5" s="1"/>
  <c r="DM49" i="5" a="1"/>
  <c r="DM49" i="5" s="1"/>
  <c r="DL49" i="5" a="1"/>
  <c r="DL49" i="5" s="1"/>
  <c r="DK49" i="5" a="1"/>
  <c r="DK49" i="5" s="1"/>
  <c r="DJ49" i="5" a="1"/>
  <c r="DJ49" i="5" s="1"/>
  <c r="DI49" i="5" a="1"/>
  <c r="DI49" i="5" s="1"/>
  <c r="DH49" i="5" a="1"/>
  <c r="DH49" i="5" s="1"/>
  <c r="DG49" i="5" a="1"/>
  <c r="DG49" i="5" s="1"/>
  <c r="DF49" i="5" a="1"/>
  <c r="DF49" i="5" s="1"/>
  <c r="DE49" i="5" a="1"/>
  <c r="DE49" i="5" s="1"/>
  <c r="DD49" i="5" a="1"/>
  <c r="DD49" i="5" s="1"/>
  <c r="DC49" i="5" a="1"/>
  <c r="DC49" i="5" s="1"/>
  <c r="DB49" i="5" a="1"/>
  <c r="DB49" i="5" s="1"/>
  <c r="DA49" i="5" a="1"/>
  <c r="DA49" i="5" s="1"/>
  <c r="CZ49" i="5" a="1"/>
  <c r="CZ49" i="5" s="1"/>
  <c r="CY49" i="5" a="1"/>
  <c r="CY49" i="5" s="1"/>
  <c r="CX49" i="5" a="1"/>
  <c r="CX49" i="5" s="1"/>
  <c r="CW49" i="5" a="1"/>
  <c r="CW49" i="5" s="1"/>
  <c r="CV49" i="5" a="1"/>
  <c r="CV49" i="5" s="1"/>
  <c r="CU49" i="5" a="1"/>
  <c r="CU49" i="5" s="1"/>
  <c r="CT49" i="5" a="1"/>
  <c r="CT49" i="5" s="1"/>
  <c r="CS49" i="5" a="1"/>
  <c r="CS49" i="5" s="1"/>
  <c r="CR49" i="5" a="1"/>
  <c r="CR49" i="5" s="1"/>
  <c r="CQ49" i="5" a="1"/>
  <c r="CQ49" i="5" s="1"/>
  <c r="CP49" i="5" a="1"/>
  <c r="CP49" i="5" s="1"/>
  <c r="CO49" i="5" a="1"/>
  <c r="CO49" i="5" s="1"/>
  <c r="CN49" i="5" a="1"/>
  <c r="CN49" i="5" s="1"/>
  <c r="CM49" i="5" a="1"/>
  <c r="CM49" i="5" s="1"/>
  <c r="CL49" i="5" a="1"/>
  <c r="CL49" i="5" s="1"/>
  <c r="CK49" i="5" a="1"/>
  <c r="CK49" i="5" s="1"/>
  <c r="CJ49" i="5" a="1"/>
  <c r="CJ49" i="5" s="1"/>
  <c r="CI49" i="5" a="1"/>
  <c r="CI49" i="5" s="1"/>
  <c r="CH49" i="5" a="1"/>
  <c r="CH49" i="5" s="1"/>
  <c r="CG49" i="5" a="1"/>
  <c r="CG49" i="5" s="1"/>
  <c r="CF49" i="5" a="1"/>
  <c r="CF49" i="5" s="1"/>
  <c r="CE49" i="5" a="1"/>
  <c r="CE49" i="5" s="1"/>
  <c r="CD49" i="5" a="1"/>
  <c r="CD49" i="5" s="1"/>
  <c r="CC49" i="5" a="1"/>
  <c r="CC49" i="5" s="1"/>
  <c r="CB49" i="5" a="1"/>
  <c r="CB49" i="5" s="1"/>
  <c r="CA49" i="5" a="1"/>
  <c r="CA49" i="5" s="1"/>
  <c r="BZ49" i="5" a="1"/>
  <c r="BZ49" i="5" s="1"/>
  <c r="BY49" i="5" a="1"/>
  <c r="BY49" i="5" s="1"/>
  <c r="BX49" i="5" a="1"/>
  <c r="BX49" i="5" s="1"/>
  <c r="BW49" i="5" a="1"/>
  <c r="BW49" i="5" s="1"/>
  <c r="BV49" i="5" a="1"/>
  <c r="BV49" i="5" s="1"/>
  <c r="BU49" i="5" a="1"/>
  <c r="BU49" i="5" s="1"/>
  <c r="BT49" i="5" a="1"/>
  <c r="BT49" i="5" s="1"/>
  <c r="BS49" i="5" a="1"/>
  <c r="BS49" i="5" s="1"/>
  <c r="BR49" i="5" a="1"/>
  <c r="BR49" i="5" s="1"/>
  <c r="BQ49" i="5" a="1"/>
  <c r="BQ49" i="5" s="1"/>
  <c r="BP49" i="5" a="1"/>
  <c r="BP49" i="5" s="1"/>
  <c r="BO49" i="5" a="1"/>
  <c r="BO49" i="5" s="1"/>
  <c r="BN49" i="5" a="1"/>
  <c r="BN49" i="5" s="1"/>
  <c r="BM49" i="5" a="1"/>
  <c r="BM49" i="5" s="1"/>
  <c r="BL49" i="5" a="1"/>
  <c r="BL49" i="5" s="1"/>
  <c r="BK49" i="5" a="1"/>
  <c r="BK49" i="5" s="1"/>
  <c r="BJ49" i="5" a="1"/>
  <c r="BJ49" i="5" s="1"/>
  <c r="BI49" i="5" a="1"/>
  <c r="BI49" i="5" s="1"/>
  <c r="BH49" i="5" a="1"/>
  <c r="BH49" i="5" s="1"/>
  <c r="BG49" i="5" a="1"/>
  <c r="BG49" i="5" s="1"/>
  <c r="BF49" i="5" a="1"/>
  <c r="BF49" i="5" s="1"/>
  <c r="BE49" i="5" a="1"/>
  <c r="BE49" i="5" s="1"/>
  <c r="BD49" i="5" a="1"/>
  <c r="BD49" i="5" s="1"/>
  <c r="BC49" i="5" a="1"/>
  <c r="BC49" i="5" s="1"/>
  <c r="BB49" i="5" a="1"/>
  <c r="BB49" i="5" s="1"/>
  <c r="BA49" i="5" a="1"/>
  <c r="BA49" i="5" s="1"/>
  <c r="AZ49" i="5" a="1"/>
  <c r="AZ49" i="5" s="1"/>
  <c r="AY49" i="5" a="1"/>
  <c r="AY49" i="5" s="1"/>
  <c r="AX49" i="5" a="1"/>
  <c r="AX49" i="5" s="1"/>
  <c r="AW49" i="5" a="1"/>
  <c r="AW49" i="5" s="1"/>
  <c r="AV49" i="5" a="1"/>
  <c r="AV49" i="5" s="1"/>
  <c r="AU49" i="5" a="1"/>
  <c r="AU49" i="5" s="1"/>
  <c r="AT49" i="5" a="1"/>
  <c r="AT49" i="5" s="1"/>
  <c r="AN49" i="5"/>
  <c r="AM49" i="5"/>
  <c r="AC49" i="5" s="1"/>
  <c r="AK49" i="5"/>
  <c r="AE49" i="5"/>
  <c r="AD49" i="5"/>
  <c r="AB49" i="5"/>
  <c r="X49" i="5"/>
  <c r="W49" i="5"/>
  <c r="T49" i="5"/>
  <c r="R49" i="5"/>
  <c r="O49" i="5"/>
  <c r="N49" i="5"/>
  <c r="J49" i="5"/>
  <c r="H49" i="5"/>
  <c r="G49" i="5"/>
  <c r="D49" i="5"/>
  <c r="IK48" i="5" a="1"/>
  <c r="IK48" i="5" s="1"/>
  <c r="IJ48" i="5" a="1"/>
  <c r="IJ48" i="5" s="1"/>
  <c r="II48" i="5" a="1"/>
  <c r="II48" i="5" s="1"/>
  <c r="IH48" i="5" a="1"/>
  <c r="IH48" i="5" s="1"/>
  <c r="IG48" i="5" a="1"/>
  <c r="IG48" i="5" s="1"/>
  <c r="IF48" i="5" a="1"/>
  <c r="IF48" i="5" s="1"/>
  <c r="IE48" i="5" a="1"/>
  <c r="IE48" i="5" s="1"/>
  <c r="ID48" i="5" a="1"/>
  <c r="ID48" i="5" s="1"/>
  <c r="IC48" i="5" a="1"/>
  <c r="IC48" i="5" s="1"/>
  <c r="IB48" i="5" a="1"/>
  <c r="IB48" i="5" s="1"/>
  <c r="IA48" i="5" a="1"/>
  <c r="IA48" i="5" s="1"/>
  <c r="HZ48" i="5" a="1"/>
  <c r="HZ48" i="5" s="1"/>
  <c r="HY48" i="5" a="1"/>
  <c r="HY48" i="5" s="1"/>
  <c r="HX48" i="5" a="1"/>
  <c r="HX48" i="5" s="1"/>
  <c r="HW48" i="5" a="1"/>
  <c r="HW48" i="5" s="1"/>
  <c r="HV48" i="5" a="1"/>
  <c r="HV48" i="5" s="1"/>
  <c r="HU48" i="5" a="1"/>
  <c r="HU48" i="5" s="1"/>
  <c r="HT48" i="5" a="1"/>
  <c r="HT48" i="5" s="1"/>
  <c r="HS48" i="5" a="1"/>
  <c r="HS48" i="5" s="1"/>
  <c r="HR48" i="5" a="1"/>
  <c r="HR48" i="5" s="1"/>
  <c r="HQ48" i="5" a="1"/>
  <c r="HQ48" i="5" s="1"/>
  <c r="HP48" i="5" a="1"/>
  <c r="HP48" i="5" s="1"/>
  <c r="HO48" i="5" a="1"/>
  <c r="HO48" i="5" s="1"/>
  <c r="HN48" i="5" a="1"/>
  <c r="HN48" i="5" s="1"/>
  <c r="HM48" i="5" a="1"/>
  <c r="HM48" i="5" s="1"/>
  <c r="HL48" i="5" a="1"/>
  <c r="HL48" i="5" s="1"/>
  <c r="HK48" i="5" a="1"/>
  <c r="HK48" i="5" s="1"/>
  <c r="HJ48" i="5" a="1"/>
  <c r="HJ48" i="5" s="1"/>
  <c r="HI48" i="5" a="1"/>
  <c r="HI48" i="5" s="1"/>
  <c r="HH48" i="5" a="1"/>
  <c r="HH48" i="5" s="1"/>
  <c r="HG48" i="5" a="1"/>
  <c r="HG48" i="5" s="1"/>
  <c r="HF48" i="5" a="1"/>
  <c r="HF48" i="5" s="1"/>
  <c r="HE48" i="5" a="1"/>
  <c r="HE48" i="5" s="1"/>
  <c r="HD48" i="5" a="1"/>
  <c r="HD48" i="5" s="1"/>
  <c r="HC48" i="5" a="1"/>
  <c r="HC48" i="5" s="1"/>
  <c r="HB48" i="5" a="1"/>
  <c r="HB48" i="5" s="1"/>
  <c r="HA48" i="5" a="1"/>
  <c r="HA48" i="5" s="1"/>
  <c r="GZ48" i="5" a="1"/>
  <c r="GZ48" i="5" s="1"/>
  <c r="GY48" i="5" a="1"/>
  <c r="GY48" i="5" s="1"/>
  <c r="GX48" i="5" a="1"/>
  <c r="GX48" i="5" s="1"/>
  <c r="GW48" i="5" a="1"/>
  <c r="GW48" i="5" s="1"/>
  <c r="GV48" i="5" a="1"/>
  <c r="GV48" i="5" s="1"/>
  <c r="GU48" i="5" a="1"/>
  <c r="GU48" i="5" s="1"/>
  <c r="GT48" i="5" a="1"/>
  <c r="GT48" i="5" s="1"/>
  <c r="GS48" i="5" a="1"/>
  <c r="GS48" i="5" s="1"/>
  <c r="GR48" i="5" a="1"/>
  <c r="GR48" i="5" s="1"/>
  <c r="GQ48" i="5" a="1"/>
  <c r="GQ48" i="5" s="1"/>
  <c r="GP48" i="5" a="1"/>
  <c r="GP48" i="5" s="1"/>
  <c r="GO48" i="5" a="1"/>
  <c r="GO48" i="5" s="1"/>
  <c r="GN48" i="5" a="1"/>
  <c r="GN48" i="5" s="1"/>
  <c r="GM48" i="5" a="1"/>
  <c r="GM48" i="5" s="1"/>
  <c r="GL48" i="5" a="1"/>
  <c r="GL48" i="5" s="1"/>
  <c r="GK48" i="5" a="1"/>
  <c r="GK48" i="5" s="1"/>
  <c r="GJ48" i="5" a="1"/>
  <c r="GJ48" i="5" s="1"/>
  <c r="GI48" i="5" a="1"/>
  <c r="GI48" i="5" s="1"/>
  <c r="GH48" i="5" a="1"/>
  <c r="GH48" i="5" s="1"/>
  <c r="GG48" i="5" a="1"/>
  <c r="GG48" i="5" s="1"/>
  <c r="GF48" i="5" a="1"/>
  <c r="GF48" i="5" s="1"/>
  <c r="GE48" i="5" a="1"/>
  <c r="GE48" i="5" s="1"/>
  <c r="GD48" i="5" a="1"/>
  <c r="GD48" i="5" s="1"/>
  <c r="GC48" i="5" a="1"/>
  <c r="GC48" i="5" s="1"/>
  <c r="GB48" i="5" a="1"/>
  <c r="GB48" i="5" s="1"/>
  <c r="GA48" i="5" a="1"/>
  <c r="GA48" i="5" s="1"/>
  <c r="FZ48" i="5" a="1"/>
  <c r="FZ48" i="5" s="1"/>
  <c r="FY48" i="5" a="1"/>
  <c r="FY48" i="5" s="1"/>
  <c r="FX48" i="5" a="1"/>
  <c r="FX48" i="5" s="1"/>
  <c r="FW48" i="5" a="1"/>
  <c r="FW48" i="5" s="1"/>
  <c r="FV48" i="5" a="1"/>
  <c r="FV48" i="5" s="1"/>
  <c r="FU48" i="5" a="1"/>
  <c r="FU48" i="5" s="1"/>
  <c r="FT48" i="5" a="1"/>
  <c r="FT48" i="5" s="1"/>
  <c r="FS48" i="5" a="1"/>
  <c r="FS48" i="5" s="1"/>
  <c r="FR48" i="5" a="1"/>
  <c r="FR48" i="5" s="1"/>
  <c r="FQ48" i="5" a="1"/>
  <c r="FQ48" i="5" s="1"/>
  <c r="FP48" i="5" a="1"/>
  <c r="FP48" i="5" s="1"/>
  <c r="FO48" i="5" a="1"/>
  <c r="FO48" i="5" s="1"/>
  <c r="FN48" i="5" a="1"/>
  <c r="FN48" i="5" s="1"/>
  <c r="FM48" i="5" a="1"/>
  <c r="FM48" i="5" s="1"/>
  <c r="FL48" i="5" a="1"/>
  <c r="FL48" i="5" s="1"/>
  <c r="FK48" i="5" a="1"/>
  <c r="FK48" i="5" s="1"/>
  <c r="FJ48" i="5" a="1"/>
  <c r="FJ48" i="5" s="1"/>
  <c r="FI48" i="5" a="1"/>
  <c r="FI48" i="5" s="1"/>
  <c r="FH48" i="5" a="1"/>
  <c r="FH48" i="5" s="1"/>
  <c r="FG48" i="5" a="1"/>
  <c r="FG48" i="5" s="1"/>
  <c r="FF48" i="5" a="1"/>
  <c r="FF48" i="5" s="1"/>
  <c r="FE48" i="5" a="1"/>
  <c r="FE48" i="5" s="1"/>
  <c r="FD48" i="5" a="1"/>
  <c r="FD48" i="5" s="1"/>
  <c r="FC48" i="5" a="1"/>
  <c r="FC48" i="5" s="1"/>
  <c r="FB48" i="5" a="1"/>
  <c r="FB48" i="5" s="1"/>
  <c r="FA48" i="5" a="1"/>
  <c r="FA48" i="5" s="1"/>
  <c r="EZ48" i="5" a="1"/>
  <c r="EZ48" i="5" s="1"/>
  <c r="EY48" i="5" a="1"/>
  <c r="EY48" i="5" s="1"/>
  <c r="EX48" i="5" a="1"/>
  <c r="EX48" i="5" s="1"/>
  <c r="EW48" i="5" a="1"/>
  <c r="EW48" i="5" s="1"/>
  <c r="EV48" i="5" a="1"/>
  <c r="EV48" i="5" s="1"/>
  <c r="EU48" i="5" a="1"/>
  <c r="EU48" i="5" s="1"/>
  <c r="ET48" i="5" a="1"/>
  <c r="ET48" i="5" s="1"/>
  <c r="ES48" i="5" a="1"/>
  <c r="ES48" i="5" s="1"/>
  <c r="ER48" i="5" a="1"/>
  <c r="ER48" i="5" s="1"/>
  <c r="EQ48" i="5" a="1"/>
  <c r="EQ48" i="5" s="1"/>
  <c r="EP48" i="5" a="1"/>
  <c r="EP48" i="5" s="1"/>
  <c r="EO48" i="5" a="1"/>
  <c r="EO48" i="5" s="1"/>
  <c r="EN48" i="5" a="1"/>
  <c r="EN48" i="5" s="1"/>
  <c r="EM48" i="5" a="1"/>
  <c r="EM48" i="5" s="1"/>
  <c r="EL48" i="5" a="1"/>
  <c r="EL48" i="5" s="1"/>
  <c r="EK48" i="5" a="1"/>
  <c r="EK48" i="5" s="1"/>
  <c r="EJ48" i="5" a="1"/>
  <c r="EJ48" i="5" s="1"/>
  <c r="EI48" i="5" a="1"/>
  <c r="EI48" i="5" s="1"/>
  <c r="EH48" i="5" a="1"/>
  <c r="EH48" i="5" s="1"/>
  <c r="EG48" i="5" a="1"/>
  <c r="EG48" i="5" s="1"/>
  <c r="EF48" i="5" a="1"/>
  <c r="EF48" i="5" s="1"/>
  <c r="EE48" i="5" a="1"/>
  <c r="EE48" i="5" s="1"/>
  <c r="ED48" i="5" a="1"/>
  <c r="ED48" i="5" s="1"/>
  <c r="EC48" i="5" a="1"/>
  <c r="EC48" i="5" s="1"/>
  <c r="EB48" i="5" a="1"/>
  <c r="EB48" i="5" s="1"/>
  <c r="EA48" i="5" a="1"/>
  <c r="EA48" i="5" s="1"/>
  <c r="DZ48" i="5" a="1"/>
  <c r="DZ48" i="5" s="1"/>
  <c r="DY48" i="5" a="1"/>
  <c r="DY48" i="5" s="1"/>
  <c r="DX48" i="5" a="1"/>
  <c r="DX48" i="5" s="1"/>
  <c r="DW48" i="5" a="1"/>
  <c r="DW48" i="5" s="1"/>
  <c r="DV48" i="5" a="1"/>
  <c r="DV48" i="5" s="1"/>
  <c r="DU48" i="5" a="1"/>
  <c r="DU48" i="5" s="1"/>
  <c r="DT48" i="5" a="1"/>
  <c r="DT48" i="5" s="1"/>
  <c r="DS48" i="5" a="1"/>
  <c r="DS48" i="5" s="1"/>
  <c r="DR48" i="5" a="1"/>
  <c r="DR48" i="5" s="1"/>
  <c r="DQ48" i="5" a="1"/>
  <c r="DQ48" i="5" s="1"/>
  <c r="DP48" i="5" a="1"/>
  <c r="DP48" i="5" s="1"/>
  <c r="DO48" i="5" a="1"/>
  <c r="DO48" i="5" s="1"/>
  <c r="DN48" i="5" a="1"/>
  <c r="DN48" i="5" s="1"/>
  <c r="DM48" i="5" a="1"/>
  <c r="DM48" i="5" s="1"/>
  <c r="DL48" i="5" a="1"/>
  <c r="DL48" i="5" s="1"/>
  <c r="DK48" i="5" a="1"/>
  <c r="DK48" i="5" s="1"/>
  <c r="DJ48" i="5" a="1"/>
  <c r="DJ48" i="5" s="1"/>
  <c r="DI48" i="5" a="1"/>
  <c r="DI48" i="5" s="1"/>
  <c r="DH48" i="5" a="1"/>
  <c r="DH48" i="5" s="1"/>
  <c r="DG48" i="5" a="1"/>
  <c r="DG48" i="5" s="1"/>
  <c r="DF48" i="5" a="1"/>
  <c r="DF48" i="5" s="1"/>
  <c r="DE48" i="5" a="1"/>
  <c r="DE48" i="5" s="1"/>
  <c r="DD48" i="5" a="1"/>
  <c r="DD48" i="5" s="1"/>
  <c r="DC48" i="5" a="1"/>
  <c r="DC48" i="5" s="1"/>
  <c r="DB48" i="5" a="1"/>
  <c r="DB48" i="5" s="1"/>
  <c r="DA48" i="5" a="1"/>
  <c r="DA48" i="5" s="1"/>
  <c r="CZ48" i="5" a="1"/>
  <c r="CZ48" i="5" s="1"/>
  <c r="CY48" i="5" a="1"/>
  <c r="CY48" i="5" s="1"/>
  <c r="CX48" i="5" a="1"/>
  <c r="CX48" i="5" s="1"/>
  <c r="CW48" i="5" a="1"/>
  <c r="CW48" i="5" s="1"/>
  <c r="CV48" i="5" a="1"/>
  <c r="CV48" i="5" s="1"/>
  <c r="CU48" i="5" a="1"/>
  <c r="CU48" i="5" s="1"/>
  <c r="CT48" i="5" a="1"/>
  <c r="CT48" i="5" s="1"/>
  <c r="CS48" i="5" a="1"/>
  <c r="CS48" i="5" s="1"/>
  <c r="CR48" i="5" a="1"/>
  <c r="CR48" i="5" s="1"/>
  <c r="CQ48" i="5" a="1"/>
  <c r="CQ48" i="5" s="1"/>
  <c r="CP48" i="5" a="1"/>
  <c r="CP48" i="5" s="1"/>
  <c r="CO48" i="5" a="1"/>
  <c r="CO48" i="5" s="1"/>
  <c r="CN48" i="5" a="1"/>
  <c r="CN48" i="5" s="1"/>
  <c r="CM48" i="5" a="1"/>
  <c r="CM48" i="5" s="1"/>
  <c r="CL48" i="5" a="1"/>
  <c r="CL48" i="5" s="1"/>
  <c r="CK48" i="5" a="1"/>
  <c r="CK48" i="5" s="1"/>
  <c r="CJ48" i="5" a="1"/>
  <c r="CJ48" i="5" s="1"/>
  <c r="CI48" i="5" a="1"/>
  <c r="CI48" i="5" s="1"/>
  <c r="CH48" i="5" a="1"/>
  <c r="CH48" i="5" s="1"/>
  <c r="CG48" i="5" a="1"/>
  <c r="CG48" i="5" s="1"/>
  <c r="CF48" i="5" a="1"/>
  <c r="CF48" i="5" s="1"/>
  <c r="CE48" i="5" a="1"/>
  <c r="CE48" i="5" s="1"/>
  <c r="CD48" i="5" a="1"/>
  <c r="CD48" i="5" s="1"/>
  <c r="CC48" i="5" a="1"/>
  <c r="CC48" i="5" s="1"/>
  <c r="CB48" i="5" a="1"/>
  <c r="CB48" i="5" s="1"/>
  <c r="CA48" i="5" a="1"/>
  <c r="CA48" i="5" s="1"/>
  <c r="BZ48" i="5" a="1"/>
  <c r="BZ48" i="5" s="1"/>
  <c r="BY48" i="5" a="1"/>
  <c r="BY48" i="5" s="1"/>
  <c r="BX48" i="5" a="1"/>
  <c r="BX48" i="5" s="1"/>
  <c r="BW48" i="5" a="1"/>
  <c r="BW48" i="5" s="1"/>
  <c r="BV48" i="5" a="1"/>
  <c r="BV48" i="5" s="1"/>
  <c r="BU48" i="5" a="1"/>
  <c r="BU48" i="5" s="1"/>
  <c r="BT48" i="5" a="1"/>
  <c r="BT48" i="5" s="1"/>
  <c r="BS48" i="5" a="1"/>
  <c r="BS48" i="5" s="1"/>
  <c r="BR48" i="5" a="1"/>
  <c r="BR48" i="5" s="1"/>
  <c r="BQ48" i="5" a="1"/>
  <c r="BQ48" i="5" s="1"/>
  <c r="BP48" i="5" a="1"/>
  <c r="BP48" i="5" s="1"/>
  <c r="BO48" i="5" a="1"/>
  <c r="BO48" i="5" s="1"/>
  <c r="BN48" i="5" a="1"/>
  <c r="BN48" i="5" s="1"/>
  <c r="BM48" i="5" a="1"/>
  <c r="BM48" i="5" s="1"/>
  <c r="BL48" i="5" a="1"/>
  <c r="BL48" i="5" s="1"/>
  <c r="BK48" i="5" a="1"/>
  <c r="BK48" i="5" s="1"/>
  <c r="BJ48" i="5" a="1"/>
  <c r="BJ48" i="5" s="1"/>
  <c r="BI48" i="5" a="1"/>
  <c r="BI48" i="5" s="1"/>
  <c r="BH48" i="5" a="1"/>
  <c r="BH48" i="5" s="1"/>
  <c r="BG48" i="5" a="1"/>
  <c r="BG48" i="5" s="1"/>
  <c r="BF48" i="5" a="1"/>
  <c r="BF48" i="5" s="1"/>
  <c r="BE48" i="5" a="1"/>
  <c r="BE48" i="5" s="1"/>
  <c r="BD48" i="5" a="1"/>
  <c r="BD48" i="5" s="1"/>
  <c r="BC48" i="5" a="1"/>
  <c r="BC48" i="5" s="1"/>
  <c r="BB48" i="5" a="1"/>
  <c r="BB48" i="5" s="1"/>
  <c r="BA48" i="5" a="1"/>
  <c r="BA48" i="5" s="1"/>
  <c r="AZ48" i="5" a="1"/>
  <c r="AZ48" i="5" s="1"/>
  <c r="AY48" i="5" a="1"/>
  <c r="AY48" i="5" s="1"/>
  <c r="AX48" i="5" a="1"/>
  <c r="AX48" i="5" s="1"/>
  <c r="AW48" i="5" a="1"/>
  <c r="AW48" i="5" s="1"/>
  <c r="AV48" i="5" a="1"/>
  <c r="AV48" i="5" s="1"/>
  <c r="AU48" i="5" a="1"/>
  <c r="AU48" i="5" s="1"/>
  <c r="AT48" i="5" a="1"/>
  <c r="AT48" i="5" s="1"/>
  <c r="AQ48" i="5"/>
  <c r="AN48" i="5"/>
  <c r="AM48" i="5"/>
  <c r="AC48" i="5" s="1"/>
  <c r="AK48" i="5"/>
  <c r="AF48" i="5"/>
  <c r="AE48" i="5"/>
  <c r="AD48" i="5"/>
  <c r="AA48" i="5"/>
  <c r="Z48" i="5"/>
  <c r="X48" i="5"/>
  <c r="V48" i="5"/>
  <c r="T48" i="5"/>
  <c r="S48" i="5"/>
  <c r="P48" i="5"/>
  <c r="O48" i="5"/>
  <c r="N48" i="5"/>
  <c r="K48" i="5"/>
  <c r="J48" i="5"/>
  <c r="H48" i="5"/>
  <c r="F48" i="5"/>
  <c r="D48" i="5"/>
  <c r="IK47" i="5" a="1"/>
  <c r="IK47" i="5" s="1"/>
  <c r="IJ47" i="5" a="1"/>
  <c r="IJ47" i="5" s="1"/>
  <c r="II47" i="5" a="1"/>
  <c r="II47" i="5" s="1"/>
  <c r="IH47" i="5" a="1"/>
  <c r="IH47" i="5" s="1"/>
  <c r="IG47" i="5" a="1"/>
  <c r="IG47" i="5" s="1"/>
  <c r="IF47" i="5" a="1"/>
  <c r="IF47" i="5" s="1"/>
  <c r="IE47" i="5" a="1"/>
  <c r="IE47" i="5" s="1"/>
  <c r="ID47" i="5" a="1"/>
  <c r="ID47" i="5" s="1"/>
  <c r="IC47" i="5" a="1"/>
  <c r="IC47" i="5" s="1"/>
  <c r="IB47" i="5" a="1"/>
  <c r="IB47" i="5" s="1"/>
  <c r="IA47" i="5" a="1"/>
  <c r="IA47" i="5" s="1"/>
  <c r="HZ47" i="5" a="1"/>
  <c r="HZ47" i="5" s="1"/>
  <c r="HY47" i="5" a="1"/>
  <c r="HY47" i="5" s="1"/>
  <c r="HX47" i="5" a="1"/>
  <c r="HX47" i="5" s="1"/>
  <c r="HW47" i="5" a="1"/>
  <c r="HW47" i="5" s="1"/>
  <c r="HV47" i="5" a="1"/>
  <c r="HV47" i="5" s="1"/>
  <c r="HU47" i="5" a="1"/>
  <c r="HU47" i="5" s="1"/>
  <c r="HT47" i="5" a="1"/>
  <c r="HT47" i="5" s="1"/>
  <c r="HS47" i="5" a="1"/>
  <c r="HS47" i="5" s="1"/>
  <c r="HR47" i="5" a="1"/>
  <c r="HR47" i="5" s="1"/>
  <c r="HQ47" i="5" a="1"/>
  <c r="HQ47" i="5" s="1"/>
  <c r="HP47" i="5" a="1"/>
  <c r="HP47" i="5" s="1"/>
  <c r="HO47" i="5" a="1"/>
  <c r="HO47" i="5" s="1"/>
  <c r="HN47" i="5" a="1"/>
  <c r="HN47" i="5" s="1"/>
  <c r="HM47" i="5" a="1"/>
  <c r="HM47" i="5" s="1"/>
  <c r="HL47" i="5" a="1"/>
  <c r="HL47" i="5" s="1"/>
  <c r="HK47" i="5" a="1"/>
  <c r="HK47" i="5" s="1"/>
  <c r="HJ47" i="5" a="1"/>
  <c r="HJ47" i="5" s="1"/>
  <c r="HI47" i="5" a="1"/>
  <c r="HI47" i="5" s="1"/>
  <c r="HH47" i="5" a="1"/>
  <c r="HH47" i="5" s="1"/>
  <c r="HG47" i="5" a="1"/>
  <c r="HG47" i="5" s="1"/>
  <c r="HF47" i="5" a="1"/>
  <c r="HF47" i="5" s="1"/>
  <c r="HE47" i="5" a="1"/>
  <c r="HE47" i="5" s="1"/>
  <c r="HD47" i="5" a="1"/>
  <c r="HD47" i="5" s="1"/>
  <c r="HC47" i="5" a="1"/>
  <c r="HC47" i="5" s="1"/>
  <c r="HB47" i="5" a="1"/>
  <c r="HB47" i="5" s="1"/>
  <c r="HA47" i="5" a="1"/>
  <c r="HA47" i="5" s="1"/>
  <c r="GZ47" i="5" a="1"/>
  <c r="GZ47" i="5" s="1"/>
  <c r="GY47" i="5" a="1"/>
  <c r="GY47" i="5" s="1"/>
  <c r="GX47" i="5" a="1"/>
  <c r="GX47" i="5" s="1"/>
  <c r="GW47" i="5" a="1"/>
  <c r="GW47" i="5" s="1"/>
  <c r="GV47" i="5" a="1"/>
  <c r="GV47" i="5" s="1"/>
  <c r="GU47" i="5" a="1"/>
  <c r="GU47" i="5" s="1"/>
  <c r="GT47" i="5" a="1"/>
  <c r="GT47" i="5" s="1"/>
  <c r="GS47" i="5" a="1"/>
  <c r="GS47" i="5" s="1"/>
  <c r="GR47" i="5" a="1"/>
  <c r="GR47" i="5" s="1"/>
  <c r="GQ47" i="5" a="1"/>
  <c r="GQ47" i="5" s="1"/>
  <c r="GP47" i="5" a="1"/>
  <c r="GP47" i="5" s="1"/>
  <c r="GO47" i="5" a="1"/>
  <c r="GO47" i="5" s="1"/>
  <c r="GN47" i="5" a="1"/>
  <c r="GN47" i="5" s="1"/>
  <c r="GM47" i="5" a="1"/>
  <c r="GM47" i="5" s="1"/>
  <c r="GL47" i="5" a="1"/>
  <c r="GL47" i="5" s="1"/>
  <c r="GK47" i="5" a="1"/>
  <c r="GK47" i="5" s="1"/>
  <c r="GJ47" i="5" a="1"/>
  <c r="GJ47" i="5" s="1"/>
  <c r="GI47" i="5" a="1"/>
  <c r="GI47" i="5" s="1"/>
  <c r="GH47" i="5" a="1"/>
  <c r="GH47" i="5" s="1"/>
  <c r="GG47" i="5" a="1"/>
  <c r="GG47" i="5" s="1"/>
  <c r="GF47" i="5" a="1"/>
  <c r="GF47" i="5" s="1"/>
  <c r="GE47" i="5" a="1"/>
  <c r="GE47" i="5" s="1"/>
  <c r="GD47" i="5" a="1"/>
  <c r="GD47" i="5" s="1"/>
  <c r="GC47" i="5" a="1"/>
  <c r="GC47" i="5" s="1"/>
  <c r="GB47" i="5" a="1"/>
  <c r="GB47" i="5" s="1"/>
  <c r="GA47" i="5" a="1"/>
  <c r="GA47" i="5" s="1"/>
  <c r="FZ47" i="5" a="1"/>
  <c r="FZ47" i="5" s="1"/>
  <c r="FY47" i="5" a="1"/>
  <c r="FY47" i="5" s="1"/>
  <c r="FX47" i="5" a="1"/>
  <c r="FX47" i="5" s="1"/>
  <c r="FW47" i="5" a="1"/>
  <c r="FW47" i="5" s="1"/>
  <c r="FV47" i="5" a="1"/>
  <c r="FV47" i="5" s="1"/>
  <c r="FU47" i="5" a="1"/>
  <c r="FU47" i="5" s="1"/>
  <c r="FT47" i="5" a="1"/>
  <c r="FT47" i="5" s="1"/>
  <c r="FS47" i="5" a="1"/>
  <c r="FS47" i="5" s="1"/>
  <c r="FR47" i="5" a="1"/>
  <c r="FR47" i="5" s="1"/>
  <c r="FQ47" i="5" a="1"/>
  <c r="FQ47" i="5" s="1"/>
  <c r="FP47" i="5" a="1"/>
  <c r="FP47" i="5" s="1"/>
  <c r="FO47" i="5" a="1"/>
  <c r="FO47" i="5" s="1"/>
  <c r="FN47" i="5" a="1"/>
  <c r="FN47" i="5" s="1"/>
  <c r="FM47" i="5" a="1"/>
  <c r="FM47" i="5" s="1"/>
  <c r="FL47" i="5" a="1"/>
  <c r="FL47" i="5" s="1"/>
  <c r="FK47" i="5" a="1"/>
  <c r="FK47" i="5" s="1"/>
  <c r="FJ47" i="5" a="1"/>
  <c r="FJ47" i="5" s="1"/>
  <c r="FI47" i="5" a="1"/>
  <c r="FI47" i="5" s="1"/>
  <c r="FH47" i="5" a="1"/>
  <c r="FH47" i="5" s="1"/>
  <c r="FG47" i="5" a="1"/>
  <c r="FG47" i="5" s="1"/>
  <c r="FF47" i="5" a="1"/>
  <c r="FF47" i="5" s="1"/>
  <c r="FE47" i="5" a="1"/>
  <c r="FE47" i="5" s="1"/>
  <c r="FD47" i="5" a="1"/>
  <c r="FD47" i="5" s="1"/>
  <c r="FC47" i="5" a="1"/>
  <c r="FC47" i="5" s="1"/>
  <c r="FB47" i="5" a="1"/>
  <c r="FB47" i="5" s="1"/>
  <c r="FA47" i="5" a="1"/>
  <c r="FA47" i="5" s="1"/>
  <c r="EZ47" i="5" a="1"/>
  <c r="EZ47" i="5" s="1"/>
  <c r="EY47" i="5" a="1"/>
  <c r="EY47" i="5" s="1"/>
  <c r="EX47" i="5" a="1"/>
  <c r="EX47" i="5" s="1"/>
  <c r="EW47" i="5" a="1"/>
  <c r="EW47" i="5" s="1"/>
  <c r="EV47" i="5" a="1"/>
  <c r="EV47" i="5" s="1"/>
  <c r="EU47" i="5" a="1"/>
  <c r="EU47" i="5" s="1"/>
  <c r="ET47" i="5" a="1"/>
  <c r="ET47" i="5" s="1"/>
  <c r="ES47" i="5" a="1"/>
  <c r="ES47" i="5" s="1"/>
  <c r="ER47" i="5" a="1"/>
  <c r="ER47" i="5" s="1"/>
  <c r="EQ47" i="5" a="1"/>
  <c r="EQ47" i="5" s="1"/>
  <c r="EP47" i="5" a="1"/>
  <c r="EP47" i="5" s="1"/>
  <c r="EO47" i="5" a="1"/>
  <c r="EO47" i="5" s="1"/>
  <c r="EN47" i="5" a="1"/>
  <c r="EN47" i="5" s="1"/>
  <c r="EM47" i="5" a="1"/>
  <c r="EM47" i="5" s="1"/>
  <c r="EL47" i="5" a="1"/>
  <c r="EL47" i="5" s="1"/>
  <c r="EK47" i="5" a="1"/>
  <c r="EK47" i="5" s="1"/>
  <c r="EJ47" i="5" a="1"/>
  <c r="EJ47" i="5" s="1"/>
  <c r="EI47" i="5" a="1"/>
  <c r="EI47" i="5" s="1"/>
  <c r="EH47" i="5" a="1"/>
  <c r="EH47" i="5" s="1"/>
  <c r="EG47" i="5" a="1"/>
  <c r="EG47" i="5" s="1"/>
  <c r="EF47" i="5" a="1"/>
  <c r="EF47" i="5" s="1"/>
  <c r="EE47" i="5" a="1"/>
  <c r="EE47" i="5" s="1"/>
  <c r="ED47" i="5" a="1"/>
  <c r="ED47" i="5" s="1"/>
  <c r="EC47" i="5" a="1"/>
  <c r="EC47" i="5" s="1"/>
  <c r="EB47" i="5" a="1"/>
  <c r="EB47" i="5" s="1"/>
  <c r="EA47" i="5" a="1"/>
  <c r="EA47" i="5" s="1"/>
  <c r="DZ47" i="5" a="1"/>
  <c r="DZ47" i="5" s="1"/>
  <c r="DY47" i="5" a="1"/>
  <c r="DY47" i="5" s="1"/>
  <c r="DX47" i="5" a="1"/>
  <c r="DX47" i="5" s="1"/>
  <c r="DW47" i="5" a="1"/>
  <c r="DW47" i="5" s="1"/>
  <c r="DV47" i="5" a="1"/>
  <c r="DV47" i="5" s="1"/>
  <c r="DU47" i="5" a="1"/>
  <c r="DU47" i="5" s="1"/>
  <c r="DT47" i="5" a="1"/>
  <c r="DT47" i="5" s="1"/>
  <c r="DS47" i="5" a="1"/>
  <c r="DS47" i="5" s="1"/>
  <c r="DR47" i="5" a="1"/>
  <c r="DR47" i="5" s="1"/>
  <c r="DQ47" i="5" a="1"/>
  <c r="DQ47" i="5" s="1"/>
  <c r="DP47" i="5" a="1"/>
  <c r="DP47" i="5" s="1"/>
  <c r="DO47" i="5" a="1"/>
  <c r="DO47" i="5" s="1"/>
  <c r="DN47" i="5" a="1"/>
  <c r="DN47" i="5" s="1"/>
  <c r="DM47" i="5" a="1"/>
  <c r="DM47" i="5" s="1"/>
  <c r="DL47" i="5" a="1"/>
  <c r="DL47" i="5" s="1"/>
  <c r="DK47" i="5" a="1"/>
  <c r="DK47" i="5" s="1"/>
  <c r="DJ47" i="5" a="1"/>
  <c r="DJ47" i="5" s="1"/>
  <c r="DI47" i="5" a="1"/>
  <c r="DI47" i="5" s="1"/>
  <c r="DH47" i="5" a="1"/>
  <c r="DH47" i="5" s="1"/>
  <c r="DG47" i="5" a="1"/>
  <c r="DG47" i="5" s="1"/>
  <c r="DF47" i="5" a="1"/>
  <c r="DF47" i="5" s="1"/>
  <c r="DE47" i="5" a="1"/>
  <c r="DE47" i="5" s="1"/>
  <c r="DD47" i="5" a="1"/>
  <c r="DD47" i="5" s="1"/>
  <c r="DC47" i="5" a="1"/>
  <c r="DC47" i="5" s="1"/>
  <c r="DB47" i="5" a="1"/>
  <c r="DB47" i="5" s="1"/>
  <c r="DA47" i="5" a="1"/>
  <c r="DA47" i="5" s="1"/>
  <c r="CZ47" i="5" a="1"/>
  <c r="CZ47" i="5" s="1"/>
  <c r="CY47" i="5" a="1"/>
  <c r="CY47" i="5" s="1"/>
  <c r="CX47" i="5" a="1"/>
  <c r="CX47" i="5" s="1"/>
  <c r="CW47" i="5" a="1"/>
  <c r="CW47" i="5" s="1"/>
  <c r="CV47" i="5" a="1"/>
  <c r="CV47" i="5" s="1"/>
  <c r="CU47" i="5" a="1"/>
  <c r="CU47" i="5" s="1"/>
  <c r="CT47" i="5" a="1"/>
  <c r="CT47" i="5" s="1"/>
  <c r="CS47" i="5" a="1"/>
  <c r="CS47" i="5" s="1"/>
  <c r="CR47" i="5" a="1"/>
  <c r="CR47" i="5" s="1"/>
  <c r="CQ47" i="5" a="1"/>
  <c r="CQ47" i="5" s="1"/>
  <c r="CP47" i="5" a="1"/>
  <c r="CP47" i="5" s="1"/>
  <c r="CO47" i="5" a="1"/>
  <c r="CO47" i="5" s="1"/>
  <c r="CN47" i="5" a="1"/>
  <c r="CN47" i="5" s="1"/>
  <c r="CM47" i="5" a="1"/>
  <c r="CM47" i="5" s="1"/>
  <c r="CL47" i="5" a="1"/>
  <c r="CL47" i="5" s="1"/>
  <c r="CK47" i="5" a="1"/>
  <c r="CK47" i="5" s="1"/>
  <c r="CJ47" i="5" a="1"/>
  <c r="CJ47" i="5" s="1"/>
  <c r="CI47" i="5" a="1"/>
  <c r="CI47" i="5" s="1"/>
  <c r="CH47" i="5" a="1"/>
  <c r="CH47" i="5" s="1"/>
  <c r="CG47" i="5" a="1"/>
  <c r="CG47" i="5" s="1"/>
  <c r="CF47" i="5" a="1"/>
  <c r="CF47" i="5" s="1"/>
  <c r="CE47" i="5" a="1"/>
  <c r="CE47" i="5" s="1"/>
  <c r="CD47" i="5" a="1"/>
  <c r="CD47" i="5" s="1"/>
  <c r="CC47" i="5" a="1"/>
  <c r="CC47" i="5" s="1"/>
  <c r="CB47" i="5" a="1"/>
  <c r="CB47" i="5" s="1"/>
  <c r="CA47" i="5" a="1"/>
  <c r="CA47" i="5" s="1"/>
  <c r="BZ47" i="5" a="1"/>
  <c r="BZ47" i="5" s="1"/>
  <c r="BY47" i="5" a="1"/>
  <c r="BY47" i="5" s="1"/>
  <c r="BX47" i="5" a="1"/>
  <c r="BX47" i="5" s="1"/>
  <c r="BW47" i="5" a="1"/>
  <c r="BW47" i="5" s="1"/>
  <c r="BV47" i="5" a="1"/>
  <c r="BV47" i="5" s="1"/>
  <c r="BU47" i="5" a="1"/>
  <c r="BU47" i="5" s="1"/>
  <c r="BT47" i="5" a="1"/>
  <c r="BT47" i="5" s="1"/>
  <c r="BS47" i="5" a="1"/>
  <c r="BS47" i="5" s="1"/>
  <c r="BR47" i="5" a="1"/>
  <c r="BR47" i="5" s="1"/>
  <c r="BQ47" i="5" a="1"/>
  <c r="BQ47" i="5" s="1"/>
  <c r="BP47" i="5" a="1"/>
  <c r="BP47" i="5" s="1"/>
  <c r="BO47" i="5" a="1"/>
  <c r="BO47" i="5" s="1"/>
  <c r="BN47" i="5" a="1"/>
  <c r="BN47" i="5" s="1"/>
  <c r="BM47" i="5" a="1"/>
  <c r="BM47" i="5" s="1"/>
  <c r="BL47" i="5" a="1"/>
  <c r="BL47" i="5" s="1"/>
  <c r="BK47" i="5" a="1"/>
  <c r="BK47" i="5" s="1"/>
  <c r="BJ47" i="5" a="1"/>
  <c r="BJ47" i="5" s="1"/>
  <c r="BI47" i="5" a="1"/>
  <c r="BI47" i="5" s="1"/>
  <c r="BH47" i="5" a="1"/>
  <c r="BH47" i="5" s="1"/>
  <c r="BG47" i="5" a="1"/>
  <c r="BG47" i="5" s="1"/>
  <c r="BF47" i="5" a="1"/>
  <c r="BF47" i="5" s="1"/>
  <c r="BE47" i="5" a="1"/>
  <c r="BE47" i="5" s="1"/>
  <c r="BD47" i="5" a="1"/>
  <c r="BD47" i="5" s="1"/>
  <c r="BC47" i="5" a="1"/>
  <c r="BC47" i="5" s="1"/>
  <c r="BB47" i="5" a="1"/>
  <c r="BB47" i="5" s="1"/>
  <c r="BA47" i="5" a="1"/>
  <c r="BA47" i="5" s="1"/>
  <c r="AZ47" i="5" a="1"/>
  <c r="AZ47" i="5" s="1"/>
  <c r="AY47" i="5" a="1"/>
  <c r="AY47" i="5" s="1"/>
  <c r="AX47" i="5" a="1"/>
  <c r="AX47" i="5" s="1"/>
  <c r="AW47" i="5" a="1"/>
  <c r="AW47" i="5" s="1"/>
  <c r="AV47" i="5" a="1"/>
  <c r="AV47" i="5" s="1"/>
  <c r="AU47" i="5" a="1"/>
  <c r="AU47" i="5" s="1"/>
  <c r="AT47" i="5" a="1"/>
  <c r="AT47" i="5" s="1"/>
  <c r="E47" i="5" s="1"/>
  <c r="AQ47" i="5"/>
  <c r="AN47" i="5"/>
  <c r="AK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IK46" i="5" a="1"/>
  <c r="IK46" i="5" s="1"/>
  <c r="IJ46" i="5" a="1"/>
  <c r="IJ46" i="5" s="1"/>
  <c r="II46" i="5" a="1"/>
  <c r="II46" i="5" s="1"/>
  <c r="IH46" i="5" a="1"/>
  <c r="IH46" i="5" s="1"/>
  <c r="IG46" i="5" a="1"/>
  <c r="IG46" i="5" s="1"/>
  <c r="IF46" i="5" a="1"/>
  <c r="IF46" i="5" s="1"/>
  <c r="IE46" i="5" a="1"/>
  <c r="IE46" i="5" s="1"/>
  <c r="ID46" i="5" a="1"/>
  <c r="ID46" i="5" s="1"/>
  <c r="IC46" i="5" a="1"/>
  <c r="IC46" i="5" s="1"/>
  <c r="IB46" i="5" a="1"/>
  <c r="IB46" i="5" s="1"/>
  <c r="IA46" i="5" a="1"/>
  <c r="IA46" i="5" s="1"/>
  <c r="HZ46" i="5" a="1"/>
  <c r="HZ46" i="5" s="1"/>
  <c r="HY46" i="5" a="1"/>
  <c r="HY46" i="5" s="1"/>
  <c r="HX46" i="5" a="1"/>
  <c r="HX46" i="5" s="1"/>
  <c r="HW46" i="5" a="1"/>
  <c r="HW46" i="5" s="1"/>
  <c r="HV46" i="5" a="1"/>
  <c r="HV46" i="5" s="1"/>
  <c r="HU46" i="5" a="1"/>
  <c r="HU46" i="5" s="1"/>
  <c r="HT46" i="5" a="1"/>
  <c r="HT46" i="5" s="1"/>
  <c r="HS46" i="5" a="1"/>
  <c r="HS46" i="5" s="1"/>
  <c r="HR46" i="5" a="1"/>
  <c r="HR46" i="5" s="1"/>
  <c r="HQ46" i="5" a="1"/>
  <c r="HQ46" i="5" s="1"/>
  <c r="HP46" i="5" a="1"/>
  <c r="HP46" i="5" s="1"/>
  <c r="HO46" i="5" a="1"/>
  <c r="HO46" i="5" s="1"/>
  <c r="HN46" i="5" a="1"/>
  <c r="HN46" i="5" s="1"/>
  <c r="HM46" i="5" a="1"/>
  <c r="HM46" i="5" s="1"/>
  <c r="HL46" i="5" a="1"/>
  <c r="HL46" i="5" s="1"/>
  <c r="HK46" i="5" a="1"/>
  <c r="HK46" i="5" s="1"/>
  <c r="HJ46" i="5" a="1"/>
  <c r="HJ46" i="5" s="1"/>
  <c r="HI46" i="5" a="1"/>
  <c r="HI46" i="5" s="1"/>
  <c r="HH46" i="5" a="1"/>
  <c r="HH46" i="5" s="1"/>
  <c r="HG46" i="5" a="1"/>
  <c r="HG46" i="5" s="1"/>
  <c r="HF46" i="5" a="1"/>
  <c r="HF46" i="5" s="1"/>
  <c r="HE46" i="5" a="1"/>
  <c r="HE46" i="5" s="1"/>
  <c r="HD46" i="5" a="1"/>
  <c r="HD46" i="5" s="1"/>
  <c r="HC46" i="5" a="1"/>
  <c r="HC46" i="5" s="1"/>
  <c r="HB46" i="5" a="1"/>
  <c r="HB46" i="5" s="1"/>
  <c r="HA46" i="5" a="1"/>
  <c r="HA46" i="5" s="1"/>
  <c r="GZ46" i="5" a="1"/>
  <c r="GZ46" i="5" s="1"/>
  <c r="GY46" i="5" a="1"/>
  <c r="GY46" i="5" s="1"/>
  <c r="GX46" i="5" a="1"/>
  <c r="GX46" i="5" s="1"/>
  <c r="GW46" i="5" a="1"/>
  <c r="GW46" i="5" s="1"/>
  <c r="GV46" i="5" a="1"/>
  <c r="GV46" i="5" s="1"/>
  <c r="GU46" i="5" a="1"/>
  <c r="GU46" i="5" s="1"/>
  <c r="GT46" i="5" a="1"/>
  <c r="GT46" i="5" s="1"/>
  <c r="GS46" i="5" a="1"/>
  <c r="GS46" i="5" s="1"/>
  <c r="GR46" i="5" a="1"/>
  <c r="GR46" i="5" s="1"/>
  <c r="GQ46" i="5" a="1"/>
  <c r="GQ46" i="5" s="1"/>
  <c r="GP46" i="5" a="1"/>
  <c r="GP46" i="5" s="1"/>
  <c r="GO46" i="5" a="1"/>
  <c r="GO46" i="5" s="1"/>
  <c r="GN46" i="5" a="1"/>
  <c r="GN46" i="5" s="1"/>
  <c r="GM46" i="5" a="1"/>
  <c r="GM46" i="5" s="1"/>
  <c r="GL46" i="5" a="1"/>
  <c r="GL46" i="5" s="1"/>
  <c r="GK46" i="5" a="1"/>
  <c r="GK46" i="5" s="1"/>
  <c r="GJ46" i="5" a="1"/>
  <c r="GJ46" i="5" s="1"/>
  <c r="GI46" i="5" a="1"/>
  <c r="GI46" i="5" s="1"/>
  <c r="GH46" i="5" a="1"/>
  <c r="GH46" i="5" s="1"/>
  <c r="GG46" i="5" a="1"/>
  <c r="GG46" i="5" s="1"/>
  <c r="GF46" i="5" a="1"/>
  <c r="GF46" i="5" s="1"/>
  <c r="GE46" i="5" a="1"/>
  <c r="GE46" i="5" s="1"/>
  <c r="GD46" i="5" a="1"/>
  <c r="GD46" i="5" s="1"/>
  <c r="GC46" i="5" a="1"/>
  <c r="GC46" i="5" s="1"/>
  <c r="GB46" i="5" a="1"/>
  <c r="GB46" i="5" s="1"/>
  <c r="GA46" i="5" a="1"/>
  <c r="GA46" i="5" s="1"/>
  <c r="FZ46" i="5" a="1"/>
  <c r="FZ46" i="5" s="1"/>
  <c r="FY46" i="5" a="1"/>
  <c r="FY46" i="5" s="1"/>
  <c r="FX46" i="5" a="1"/>
  <c r="FX46" i="5" s="1"/>
  <c r="FW46" i="5" a="1"/>
  <c r="FW46" i="5" s="1"/>
  <c r="FV46" i="5" a="1"/>
  <c r="FV46" i="5" s="1"/>
  <c r="FU46" i="5" a="1"/>
  <c r="FU46" i="5" s="1"/>
  <c r="FT46" i="5" a="1"/>
  <c r="FT46" i="5" s="1"/>
  <c r="FS46" i="5" a="1"/>
  <c r="FS46" i="5" s="1"/>
  <c r="FR46" i="5" a="1"/>
  <c r="FR46" i="5" s="1"/>
  <c r="FQ46" i="5" a="1"/>
  <c r="FQ46" i="5" s="1"/>
  <c r="FP46" i="5" a="1"/>
  <c r="FP46" i="5" s="1"/>
  <c r="FO46" i="5" a="1"/>
  <c r="FO46" i="5" s="1"/>
  <c r="FN46" i="5" a="1"/>
  <c r="FN46" i="5" s="1"/>
  <c r="FM46" i="5" a="1"/>
  <c r="FM46" i="5" s="1"/>
  <c r="FL46" i="5" a="1"/>
  <c r="FL46" i="5" s="1"/>
  <c r="FK46" i="5" a="1"/>
  <c r="FK46" i="5" s="1"/>
  <c r="FJ46" i="5" a="1"/>
  <c r="FJ46" i="5" s="1"/>
  <c r="FI46" i="5" a="1"/>
  <c r="FI46" i="5" s="1"/>
  <c r="FH46" i="5" a="1"/>
  <c r="FH46" i="5" s="1"/>
  <c r="FG46" i="5" a="1"/>
  <c r="FG46" i="5" s="1"/>
  <c r="FF46" i="5" a="1"/>
  <c r="FF46" i="5" s="1"/>
  <c r="FE46" i="5" a="1"/>
  <c r="FE46" i="5" s="1"/>
  <c r="FD46" i="5" a="1"/>
  <c r="FD46" i="5" s="1"/>
  <c r="FC46" i="5" a="1"/>
  <c r="FC46" i="5" s="1"/>
  <c r="FB46" i="5" a="1"/>
  <c r="FB46" i="5" s="1"/>
  <c r="FA46" i="5" a="1"/>
  <c r="FA46" i="5" s="1"/>
  <c r="EZ46" i="5" a="1"/>
  <c r="EZ46" i="5" s="1"/>
  <c r="EY46" i="5" a="1"/>
  <c r="EY46" i="5" s="1"/>
  <c r="EX46" i="5" a="1"/>
  <c r="EX46" i="5" s="1"/>
  <c r="EW46" i="5" a="1"/>
  <c r="EW46" i="5" s="1"/>
  <c r="EV46" i="5" a="1"/>
  <c r="EV46" i="5" s="1"/>
  <c r="EU46" i="5" a="1"/>
  <c r="EU46" i="5" s="1"/>
  <c r="ET46" i="5" a="1"/>
  <c r="ET46" i="5" s="1"/>
  <c r="ES46" i="5" a="1"/>
  <c r="ES46" i="5" s="1"/>
  <c r="ER46" i="5" a="1"/>
  <c r="ER46" i="5" s="1"/>
  <c r="EQ46" i="5" a="1"/>
  <c r="EQ46" i="5" s="1"/>
  <c r="EP46" i="5" a="1"/>
  <c r="EP46" i="5" s="1"/>
  <c r="EO46" i="5" a="1"/>
  <c r="EO46" i="5" s="1"/>
  <c r="EN46" i="5" a="1"/>
  <c r="EN46" i="5" s="1"/>
  <c r="EM46" i="5" a="1"/>
  <c r="EM46" i="5" s="1"/>
  <c r="EL46" i="5" a="1"/>
  <c r="EL46" i="5" s="1"/>
  <c r="EK46" i="5" a="1"/>
  <c r="EK46" i="5" s="1"/>
  <c r="EJ46" i="5" a="1"/>
  <c r="EJ46" i="5" s="1"/>
  <c r="EI46" i="5" a="1"/>
  <c r="EI46" i="5" s="1"/>
  <c r="EH46" i="5" a="1"/>
  <c r="EH46" i="5" s="1"/>
  <c r="EG46" i="5" a="1"/>
  <c r="EG46" i="5" s="1"/>
  <c r="EF46" i="5" a="1"/>
  <c r="EF46" i="5" s="1"/>
  <c r="EE46" i="5" a="1"/>
  <c r="EE46" i="5" s="1"/>
  <c r="ED46" i="5" a="1"/>
  <c r="ED46" i="5" s="1"/>
  <c r="EC46" i="5" a="1"/>
  <c r="EC46" i="5" s="1"/>
  <c r="EB46" i="5" a="1"/>
  <c r="EB46" i="5" s="1"/>
  <c r="EA46" i="5" a="1"/>
  <c r="EA46" i="5" s="1"/>
  <c r="DZ46" i="5" a="1"/>
  <c r="DZ46" i="5" s="1"/>
  <c r="DY46" i="5" a="1"/>
  <c r="DY46" i="5" s="1"/>
  <c r="DX46" i="5" a="1"/>
  <c r="DX46" i="5" s="1"/>
  <c r="DW46" i="5" a="1"/>
  <c r="DW46" i="5" s="1"/>
  <c r="DV46" i="5" a="1"/>
  <c r="DV46" i="5" s="1"/>
  <c r="DU46" i="5" a="1"/>
  <c r="DU46" i="5" s="1"/>
  <c r="DT46" i="5" a="1"/>
  <c r="DT46" i="5" s="1"/>
  <c r="DS46" i="5" a="1"/>
  <c r="DS46" i="5" s="1"/>
  <c r="DR46" i="5" a="1"/>
  <c r="DR46" i="5" s="1"/>
  <c r="DQ46" i="5" a="1"/>
  <c r="DQ46" i="5" s="1"/>
  <c r="DP46" i="5" a="1"/>
  <c r="DP46" i="5" s="1"/>
  <c r="DO46" i="5" a="1"/>
  <c r="DO46" i="5" s="1"/>
  <c r="DN46" i="5" a="1"/>
  <c r="DN46" i="5" s="1"/>
  <c r="DM46" i="5" a="1"/>
  <c r="DM46" i="5" s="1"/>
  <c r="DL46" i="5" a="1"/>
  <c r="DL46" i="5" s="1"/>
  <c r="DK46" i="5" a="1"/>
  <c r="DK46" i="5" s="1"/>
  <c r="DJ46" i="5" a="1"/>
  <c r="DJ46" i="5" s="1"/>
  <c r="DI46" i="5" a="1"/>
  <c r="DI46" i="5" s="1"/>
  <c r="DH46" i="5" a="1"/>
  <c r="DH46" i="5" s="1"/>
  <c r="DG46" i="5" a="1"/>
  <c r="DG46" i="5" s="1"/>
  <c r="DF46" i="5" a="1"/>
  <c r="DF46" i="5" s="1"/>
  <c r="DE46" i="5" a="1"/>
  <c r="DE46" i="5" s="1"/>
  <c r="DD46" i="5" a="1"/>
  <c r="DD46" i="5" s="1"/>
  <c r="DC46" i="5" a="1"/>
  <c r="DC46" i="5" s="1"/>
  <c r="DB46" i="5" a="1"/>
  <c r="DB46" i="5" s="1"/>
  <c r="DA46" i="5" a="1"/>
  <c r="DA46" i="5" s="1"/>
  <c r="CZ46" i="5" a="1"/>
  <c r="CZ46" i="5" s="1"/>
  <c r="CY46" i="5" a="1"/>
  <c r="CY46" i="5" s="1"/>
  <c r="CX46" i="5" a="1"/>
  <c r="CX46" i="5" s="1"/>
  <c r="CW46" i="5" a="1"/>
  <c r="CW46" i="5" s="1"/>
  <c r="CV46" i="5" a="1"/>
  <c r="CV46" i="5" s="1"/>
  <c r="CU46" i="5" a="1"/>
  <c r="CU46" i="5" s="1"/>
  <c r="CT46" i="5" a="1"/>
  <c r="CT46" i="5" s="1"/>
  <c r="CS46" i="5" a="1"/>
  <c r="CS46" i="5" s="1"/>
  <c r="CR46" i="5" a="1"/>
  <c r="CR46" i="5" s="1"/>
  <c r="CQ46" i="5" a="1"/>
  <c r="CQ46" i="5" s="1"/>
  <c r="CP46" i="5" a="1"/>
  <c r="CP46" i="5" s="1"/>
  <c r="CO46" i="5" a="1"/>
  <c r="CO46" i="5" s="1"/>
  <c r="CN46" i="5" a="1"/>
  <c r="CN46" i="5" s="1"/>
  <c r="CM46" i="5" a="1"/>
  <c r="CM46" i="5" s="1"/>
  <c r="CL46" i="5" a="1"/>
  <c r="CL46" i="5" s="1"/>
  <c r="CK46" i="5" a="1"/>
  <c r="CK46" i="5" s="1"/>
  <c r="CJ46" i="5" a="1"/>
  <c r="CJ46" i="5" s="1"/>
  <c r="CI46" i="5" a="1"/>
  <c r="CI46" i="5" s="1"/>
  <c r="CH46" i="5" a="1"/>
  <c r="CH46" i="5" s="1"/>
  <c r="CG46" i="5" a="1"/>
  <c r="CG46" i="5" s="1"/>
  <c r="CF46" i="5" a="1"/>
  <c r="CF46" i="5" s="1"/>
  <c r="CE46" i="5" a="1"/>
  <c r="CE46" i="5" s="1"/>
  <c r="CD46" i="5" a="1"/>
  <c r="CD46" i="5" s="1"/>
  <c r="CC46" i="5" a="1"/>
  <c r="CC46" i="5" s="1"/>
  <c r="CB46" i="5" a="1"/>
  <c r="CB46" i="5" s="1"/>
  <c r="CA46" i="5" a="1"/>
  <c r="CA46" i="5" s="1"/>
  <c r="BZ46" i="5" a="1"/>
  <c r="BZ46" i="5" s="1"/>
  <c r="BY46" i="5" a="1"/>
  <c r="BY46" i="5" s="1"/>
  <c r="BX46" i="5" a="1"/>
  <c r="BX46" i="5" s="1"/>
  <c r="BW46" i="5" a="1"/>
  <c r="BW46" i="5" s="1"/>
  <c r="BV46" i="5" a="1"/>
  <c r="BV46" i="5" s="1"/>
  <c r="BU46" i="5" a="1"/>
  <c r="BU46" i="5" s="1"/>
  <c r="BT46" i="5" a="1"/>
  <c r="BT46" i="5" s="1"/>
  <c r="BS46" i="5" a="1"/>
  <c r="BS46" i="5" s="1"/>
  <c r="BR46" i="5" a="1"/>
  <c r="BR46" i="5" s="1"/>
  <c r="BQ46" i="5" a="1"/>
  <c r="BQ46" i="5" s="1"/>
  <c r="BP46" i="5" a="1"/>
  <c r="BP46" i="5" s="1"/>
  <c r="BO46" i="5" a="1"/>
  <c r="BO46" i="5" s="1"/>
  <c r="BN46" i="5" a="1"/>
  <c r="BN46" i="5" s="1"/>
  <c r="BM46" i="5" a="1"/>
  <c r="BM46" i="5" s="1"/>
  <c r="BL46" i="5" a="1"/>
  <c r="BL46" i="5" s="1"/>
  <c r="BK46" i="5" a="1"/>
  <c r="BK46" i="5" s="1"/>
  <c r="BJ46" i="5" a="1"/>
  <c r="BJ46" i="5" s="1"/>
  <c r="BI46" i="5" a="1"/>
  <c r="BI46" i="5" s="1"/>
  <c r="BH46" i="5" a="1"/>
  <c r="BH46" i="5" s="1"/>
  <c r="BG46" i="5" a="1"/>
  <c r="BG46" i="5" s="1"/>
  <c r="BF46" i="5" a="1"/>
  <c r="BF46" i="5" s="1"/>
  <c r="BE46" i="5" a="1"/>
  <c r="BE46" i="5" s="1"/>
  <c r="BD46" i="5" a="1"/>
  <c r="BD46" i="5" s="1"/>
  <c r="BC46" i="5" a="1"/>
  <c r="BC46" i="5" s="1"/>
  <c r="BB46" i="5" a="1"/>
  <c r="BB46" i="5" s="1"/>
  <c r="BA46" i="5" a="1"/>
  <c r="BA46" i="5" s="1"/>
  <c r="AZ46" i="5" a="1"/>
  <c r="AZ46" i="5" s="1"/>
  <c r="AY46" i="5" a="1"/>
  <c r="AY46" i="5" s="1"/>
  <c r="AX46" i="5" a="1"/>
  <c r="AX46" i="5" s="1"/>
  <c r="AW46" i="5" a="1"/>
  <c r="AW46" i="5" s="1"/>
  <c r="AV46" i="5" a="1"/>
  <c r="AV46" i="5" s="1"/>
  <c r="AU46" i="5" a="1"/>
  <c r="AU46" i="5" s="1"/>
  <c r="AT46" i="5" a="1"/>
  <c r="AT46" i="5" s="1"/>
  <c r="AQ46" i="5"/>
  <c r="AN46" i="5"/>
  <c r="AK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IK45" i="5" a="1"/>
  <c r="IK45" i="5" s="1"/>
  <c r="IJ45" i="5" a="1"/>
  <c r="IJ45" i="5" s="1"/>
  <c r="II45" i="5" a="1"/>
  <c r="II45" i="5" s="1"/>
  <c r="IH45" i="5" a="1"/>
  <c r="IH45" i="5" s="1"/>
  <c r="IG45" i="5" a="1"/>
  <c r="IG45" i="5" s="1"/>
  <c r="IF45" i="5" a="1"/>
  <c r="IF45" i="5" s="1"/>
  <c r="IE45" i="5" a="1"/>
  <c r="IE45" i="5" s="1"/>
  <c r="ID45" i="5" a="1"/>
  <c r="ID45" i="5" s="1"/>
  <c r="IC45" i="5" a="1"/>
  <c r="IC45" i="5" s="1"/>
  <c r="IB45" i="5" a="1"/>
  <c r="IB45" i="5" s="1"/>
  <c r="IA45" i="5" a="1"/>
  <c r="IA45" i="5" s="1"/>
  <c r="HZ45" i="5" a="1"/>
  <c r="HZ45" i="5" s="1"/>
  <c r="HY45" i="5" a="1"/>
  <c r="HY45" i="5" s="1"/>
  <c r="HX45" i="5" a="1"/>
  <c r="HX45" i="5" s="1"/>
  <c r="HW45" i="5" a="1"/>
  <c r="HW45" i="5" s="1"/>
  <c r="HV45" i="5" a="1"/>
  <c r="HV45" i="5" s="1"/>
  <c r="HU45" i="5" a="1"/>
  <c r="HU45" i="5" s="1"/>
  <c r="HT45" i="5" a="1"/>
  <c r="HT45" i="5" s="1"/>
  <c r="HS45" i="5" a="1"/>
  <c r="HS45" i="5" s="1"/>
  <c r="HR45" i="5" a="1"/>
  <c r="HR45" i="5" s="1"/>
  <c r="HQ45" i="5" a="1"/>
  <c r="HQ45" i="5" s="1"/>
  <c r="HP45" i="5" a="1"/>
  <c r="HP45" i="5" s="1"/>
  <c r="HO45" i="5" a="1"/>
  <c r="HO45" i="5" s="1"/>
  <c r="HN45" i="5" a="1"/>
  <c r="HN45" i="5" s="1"/>
  <c r="HM45" i="5" a="1"/>
  <c r="HM45" i="5" s="1"/>
  <c r="HL45" i="5" a="1"/>
  <c r="HL45" i="5" s="1"/>
  <c r="HK45" i="5" a="1"/>
  <c r="HK45" i="5" s="1"/>
  <c r="HJ45" i="5" a="1"/>
  <c r="HJ45" i="5" s="1"/>
  <c r="HI45" i="5" a="1"/>
  <c r="HI45" i="5" s="1"/>
  <c r="HH45" i="5" a="1"/>
  <c r="HH45" i="5" s="1"/>
  <c r="HG45" i="5" a="1"/>
  <c r="HG45" i="5" s="1"/>
  <c r="HF45" i="5" a="1"/>
  <c r="HF45" i="5" s="1"/>
  <c r="HE45" i="5" a="1"/>
  <c r="HE45" i="5" s="1"/>
  <c r="HD45" i="5" a="1"/>
  <c r="HD45" i="5" s="1"/>
  <c r="HC45" i="5" a="1"/>
  <c r="HC45" i="5" s="1"/>
  <c r="HB45" i="5" a="1"/>
  <c r="HB45" i="5" s="1"/>
  <c r="HA45" i="5" a="1"/>
  <c r="HA45" i="5" s="1"/>
  <c r="GZ45" i="5" a="1"/>
  <c r="GZ45" i="5" s="1"/>
  <c r="GY45" i="5" a="1"/>
  <c r="GY45" i="5" s="1"/>
  <c r="GX45" i="5" a="1"/>
  <c r="GX45" i="5" s="1"/>
  <c r="GW45" i="5" a="1"/>
  <c r="GW45" i="5" s="1"/>
  <c r="GV45" i="5" a="1"/>
  <c r="GV45" i="5" s="1"/>
  <c r="GU45" i="5" a="1"/>
  <c r="GU45" i="5" s="1"/>
  <c r="GT45" i="5" a="1"/>
  <c r="GT45" i="5" s="1"/>
  <c r="GS45" i="5" a="1"/>
  <c r="GS45" i="5" s="1"/>
  <c r="GR45" i="5" a="1"/>
  <c r="GR45" i="5" s="1"/>
  <c r="GQ45" i="5" a="1"/>
  <c r="GQ45" i="5" s="1"/>
  <c r="GP45" i="5" a="1"/>
  <c r="GP45" i="5" s="1"/>
  <c r="GO45" i="5" a="1"/>
  <c r="GO45" i="5" s="1"/>
  <c r="GN45" i="5" a="1"/>
  <c r="GN45" i="5" s="1"/>
  <c r="GM45" i="5" a="1"/>
  <c r="GM45" i="5" s="1"/>
  <c r="GL45" i="5" a="1"/>
  <c r="GL45" i="5" s="1"/>
  <c r="GK45" i="5" a="1"/>
  <c r="GK45" i="5" s="1"/>
  <c r="GJ45" i="5" a="1"/>
  <c r="GJ45" i="5" s="1"/>
  <c r="GI45" i="5" a="1"/>
  <c r="GI45" i="5" s="1"/>
  <c r="GH45" i="5" a="1"/>
  <c r="GH45" i="5" s="1"/>
  <c r="GG45" i="5" a="1"/>
  <c r="GG45" i="5" s="1"/>
  <c r="GF45" i="5" a="1"/>
  <c r="GF45" i="5" s="1"/>
  <c r="GE45" i="5" a="1"/>
  <c r="GE45" i="5" s="1"/>
  <c r="GD45" i="5" a="1"/>
  <c r="GD45" i="5" s="1"/>
  <c r="GC45" i="5" a="1"/>
  <c r="GC45" i="5" s="1"/>
  <c r="GB45" i="5" a="1"/>
  <c r="GB45" i="5" s="1"/>
  <c r="GA45" i="5" a="1"/>
  <c r="GA45" i="5" s="1"/>
  <c r="FZ45" i="5" a="1"/>
  <c r="FZ45" i="5" s="1"/>
  <c r="FY45" i="5" a="1"/>
  <c r="FY45" i="5" s="1"/>
  <c r="FX45" i="5" a="1"/>
  <c r="FX45" i="5" s="1"/>
  <c r="FW45" i="5" a="1"/>
  <c r="FW45" i="5" s="1"/>
  <c r="FV45" i="5" a="1"/>
  <c r="FV45" i="5" s="1"/>
  <c r="FU45" i="5" a="1"/>
  <c r="FU45" i="5" s="1"/>
  <c r="FT45" i="5" a="1"/>
  <c r="FT45" i="5" s="1"/>
  <c r="FS45" i="5" a="1"/>
  <c r="FS45" i="5" s="1"/>
  <c r="FR45" i="5" a="1"/>
  <c r="FR45" i="5" s="1"/>
  <c r="FQ45" i="5" a="1"/>
  <c r="FQ45" i="5" s="1"/>
  <c r="FP45" i="5" a="1"/>
  <c r="FP45" i="5" s="1"/>
  <c r="FO45" i="5" a="1"/>
  <c r="FO45" i="5" s="1"/>
  <c r="FN45" i="5" a="1"/>
  <c r="FN45" i="5" s="1"/>
  <c r="FM45" i="5" a="1"/>
  <c r="FM45" i="5" s="1"/>
  <c r="FL45" i="5" a="1"/>
  <c r="FL45" i="5" s="1"/>
  <c r="FK45" i="5" a="1"/>
  <c r="FK45" i="5" s="1"/>
  <c r="FJ45" i="5" a="1"/>
  <c r="FJ45" i="5" s="1"/>
  <c r="FI45" i="5" a="1"/>
  <c r="FI45" i="5" s="1"/>
  <c r="FH45" i="5" a="1"/>
  <c r="FH45" i="5" s="1"/>
  <c r="FG45" i="5" a="1"/>
  <c r="FG45" i="5" s="1"/>
  <c r="FF45" i="5" a="1"/>
  <c r="FF45" i="5" s="1"/>
  <c r="FE45" i="5" a="1"/>
  <c r="FE45" i="5" s="1"/>
  <c r="FD45" i="5" a="1"/>
  <c r="FD45" i="5" s="1"/>
  <c r="FC45" i="5" a="1"/>
  <c r="FC45" i="5" s="1"/>
  <c r="FB45" i="5" a="1"/>
  <c r="FB45" i="5" s="1"/>
  <c r="FA45" i="5" a="1"/>
  <c r="FA45" i="5" s="1"/>
  <c r="EZ45" i="5" a="1"/>
  <c r="EZ45" i="5" s="1"/>
  <c r="EY45" i="5" a="1"/>
  <c r="EY45" i="5" s="1"/>
  <c r="EX45" i="5" a="1"/>
  <c r="EX45" i="5" s="1"/>
  <c r="EW45" i="5" a="1"/>
  <c r="EW45" i="5" s="1"/>
  <c r="EV45" i="5" a="1"/>
  <c r="EV45" i="5" s="1"/>
  <c r="EU45" i="5" a="1"/>
  <c r="EU45" i="5" s="1"/>
  <c r="ET45" i="5" a="1"/>
  <c r="ET45" i="5" s="1"/>
  <c r="ES45" i="5" a="1"/>
  <c r="ES45" i="5" s="1"/>
  <c r="ER45" i="5" a="1"/>
  <c r="ER45" i="5" s="1"/>
  <c r="EQ45" i="5" a="1"/>
  <c r="EQ45" i="5" s="1"/>
  <c r="EP45" i="5" a="1"/>
  <c r="EP45" i="5" s="1"/>
  <c r="EO45" i="5" a="1"/>
  <c r="EO45" i="5" s="1"/>
  <c r="EN45" i="5" a="1"/>
  <c r="EN45" i="5" s="1"/>
  <c r="EM45" i="5" a="1"/>
  <c r="EM45" i="5" s="1"/>
  <c r="EL45" i="5" a="1"/>
  <c r="EL45" i="5" s="1"/>
  <c r="EK45" i="5" a="1"/>
  <c r="EK45" i="5" s="1"/>
  <c r="EJ45" i="5" a="1"/>
  <c r="EJ45" i="5" s="1"/>
  <c r="EI45" i="5" a="1"/>
  <c r="EI45" i="5" s="1"/>
  <c r="EH45" i="5" a="1"/>
  <c r="EH45" i="5" s="1"/>
  <c r="EG45" i="5" a="1"/>
  <c r="EG45" i="5" s="1"/>
  <c r="EF45" i="5" a="1"/>
  <c r="EF45" i="5" s="1"/>
  <c r="EE45" i="5" a="1"/>
  <c r="EE45" i="5" s="1"/>
  <c r="ED45" i="5" a="1"/>
  <c r="ED45" i="5" s="1"/>
  <c r="EC45" i="5" a="1"/>
  <c r="EC45" i="5" s="1"/>
  <c r="EB45" i="5" a="1"/>
  <c r="EB45" i="5" s="1"/>
  <c r="EA45" i="5" a="1"/>
  <c r="EA45" i="5" s="1"/>
  <c r="DZ45" i="5" a="1"/>
  <c r="DZ45" i="5" s="1"/>
  <c r="DY45" i="5" a="1"/>
  <c r="DY45" i="5" s="1"/>
  <c r="DX45" i="5" a="1"/>
  <c r="DX45" i="5" s="1"/>
  <c r="DW45" i="5" a="1"/>
  <c r="DW45" i="5" s="1"/>
  <c r="DV45" i="5" a="1"/>
  <c r="DV45" i="5" s="1"/>
  <c r="DU45" i="5" a="1"/>
  <c r="DU45" i="5" s="1"/>
  <c r="DT45" i="5" a="1"/>
  <c r="DT45" i="5" s="1"/>
  <c r="DS45" i="5" a="1"/>
  <c r="DS45" i="5" s="1"/>
  <c r="DR45" i="5" a="1"/>
  <c r="DR45" i="5" s="1"/>
  <c r="DQ45" i="5" a="1"/>
  <c r="DQ45" i="5" s="1"/>
  <c r="DP45" i="5" a="1"/>
  <c r="DP45" i="5" s="1"/>
  <c r="DO45" i="5" a="1"/>
  <c r="DO45" i="5" s="1"/>
  <c r="DN45" i="5" a="1"/>
  <c r="DN45" i="5" s="1"/>
  <c r="DM45" i="5" a="1"/>
  <c r="DM45" i="5" s="1"/>
  <c r="DL45" i="5" a="1"/>
  <c r="DL45" i="5" s="1"/>
  <c r="DK45" i="5" a="1"/>
  <c r="DK45" i="5" s="1"/>
  <c r="DJ45" i="5" a="1"/>
  <c r="DJ45" i="5" s="1"/>
  <c r="DI45" i="5" a="1"/>
  <c r="DI45" i="5" s="1"/>
  <c r="DH45" i="5" a="1"/>
  <c r="DH45" i="5" s="1"/>
  <c r="DG45" i="5" a="1"/>
  <c r="DG45" i="5" s="1"/>
  <c r="DF45" i="5" a="1"/>
  <c r="DF45" i="5" s="1"/>
  <c r="DE45" i="5" a="1"/>
  <c r="DE45" i="5" s="1"/>
  <c r="DD45" i="5" a="1"/>
  <c r="DD45" i="5" s="1"/>
  <c r="DC45" i="5" a="1"/>
  <c r="DC45" i="5" s="1"/>
  <c r="DB45" i="5" a="1"/>
  <c r="DB45" i="5" s="1"/>
  <c r="DA45" i="5" a="1"/>
  <c r="DA45" i="5" s="1"/>
  <c r="CZ45" i="5" a="1"/>
  <c r="CZ45" i="5" s="1"/>
  <c r="CY45" i="5" a="1"/>
  <c r="CY45" i="5" s="1"/>
  <c r="CX45" i="5" a="1"/>
  <c r="CX45" i="5" s="1"/>
  <c r="CW45" i="5" a="1"/>
  <c r="CW45" i="5" s="1"/>
  <c r="CV45" i="5" a="1"/>
  <c r="CV45" i="5" s="1"/>
  <c r="CU45" i="5" a="1"/>
  <c r="CU45" i="5" s="1"/>
  <c r="CT45" i="5" a="1"/>
  <c r="CT45" i="5" s="1"/>
  <c r="CS45" i="5" a="1"/>
  <c r="CS45" i="5" s="1"/>
  <c r="CR45" i="5" a="1"/>
  <c r="CR45" i="5" s="1"/>
  <c r="CQ45" i="5" a="1"/>
  <c r="CQ45" i="5" s="1"/>
  <c r="CP45" i="5" a="1"/>
  <c r="CP45" i="5" s="1"/>
  <c r="CO45" i="5" a="1"/>
  <c r="CO45" i="5" s="1"/>
  <c r="CN45" i="5" a="1"/>
  <c r="CN45" i="5" s="1"/>
  <c r="CM45" i="5" a="1"/>
  <c r="CM45" i="5" s="1"/>
  <c r="CL45" i="5" a="1"/>
  <c r="CL45" i="5" s="1"/>
  <c r="CK45" i="5" a="1"/>
  <c r="CK45" i="5" s="1"/>
  <c r="CJ45" i="5" a="1"/>
  <c r="CJ45" i="5" s="1"/>
  <c r="CI45" i="5" a="1"/>
  <c r="CI45" i="5" s="1"/>
  <c r="CH45" i="5" a="1"/>
  <c r="CH45" i="5" s="1"/>
  <c r="CG45" i="5" a="1"/>
  <c r="CG45" i="5" s="1"/>
  <c r="CF45" i="5" a="1"/>
  <c r="CF45" i="5" s="1"/>
  <c r="CE45" i="5" a="1"/>
  <c r="CE45" i="5" s="1"/>
  <c r="CD45" i="5" a="1"/>
  <c r="CD45" i="5" s="1"/>
  <c r="CC45" i="5" a="1"/>
  <c r="CC45" i="5" s="1"/>
  <c r="CB45" i="5" a="1"/>
  <c r="CB45" i="5" s="1"/>
  <c r="CA45" i="5" a="1"/>
  <c r="CA45" i="5" s="1"/>
  <c r="BZ45" i="5" a="1"/>
  <c r="BZ45" i="5" s="1"/>
  <c r="BY45" i="5" a="1"/>
  <c r="BY45" i="5" s="1"/>
  <c r="BX45" i="5" a="1"/>
  <c r="BX45" i="5" s="1"/>
  <c r="BW45" i="5" a="1"/>
  <c r="BW45" i="5" s="1"/>
  <c r="BV45" i="5" a="1"/>
  <c r="BV45" i="5" s="1"/>
  <c r="BU45" i="5" a="1"/>
  <c r="BU45" i="5" s="1"/>
  <c r="BT45" i="5" a="1"/>
  <c r="BT45" i="5" s="1"/>
  <c r="BS45" i="5" a="1"/>
  <c r="BS45" i="5" s="1"/>
  <c r="BR45" i="5" a="1"/>
  <c r="BR45" i="5" s="1"/>
  <c r="BQ45" i="5" a="1"/>
  <c r="BQ45" i="5" s="1"/>
  <c r="BP45" i="5" a="1"/>
  <c r="BP45" i="5" s="1"/>
  <c r="BO45" i="5" a="1"/>
  <c r="BO45" i="5" s="1"/>
  <c r="BN45" i="5" a="1"/>
  <c r="BN45" i="5" s="1"/>
  <c r="BM45" i="5" a="1"/>
  <c r="BM45" i="5" s="1"/>
  <c r="BL45" i="5" a="1"/>
  <c r="BL45" i="5" s="1"/>
  <c r="BK45" i="5" a="1"/>
  <c r="BK45" i="5" s="1"/>
  <c r="BJ45" i="5" a="1"/>
  <c r="BJ45" i="5" s="1"/>
  <c r="BI45" i="5" a="1"/>
  <c r="BI45" i="5" s="1"/>
  <c r="BH45" i="5" a="1"/>
  <c r="BH45" i="5" s="1"/>
  <c r="BG45" i="5" a="1"/>
  <c r="BG45" i="5" s="1"/>
  <c r="BF45" i="5" a="1"/>
  <c r="BF45" i="5" s="1"/>
  <c r="BE45" i="5" a="1"/>
  <c r="BE45" i="5" s="1"/>
  <c r="BD45" i="5" a="1"/>
  <c r="BD45" i="5" s="1"/>
  <c r="BC45" i="5" a="1"/>
  <c r="BC45" i="5" s="1"/>
  <c r="BB45" i="5" a="1"/>
  <c r="BB45" i="5" s="1"/>
  <c r="BA45" i="5" a="1"/>
  <c r="BA45" i="5" s="1"/>
  <c r="AZ45" i="5" a="1"/>
  <c r="AZ45" i="5" s="1"/>
  <c r="AY45" i="5" a="1"/>
  <c r="AY45" i="5" s="1"/>
  <c r="AX45" i="5" a="1"/>
  <c r="AX45" i="5" s="1"/>
  <c r="AW45" i="5" a="1"/>
  <c r="AW45" i="5" s="1"/>
  <c r="AV45" i="5" a="1"/>
  <c r="AV45" i="5" s="1"/>
  <c r="AU45" i="5" a="1"/>
  <c r="AU45" i="5" s="1"/>
  <c r="AT45" i="5" a="1"/>
  <c r="AT45" i="5" s="1"/>
  <c r="E45" i="5" s="1"/>
  <c r="AQ45" i="5"/>
  <c r="AN45" i="5"/>
  <c r="AK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IK44" i="5" a="1"/>
  <c r="IK44" i="5" s="1"/>
  <c r="IJ44" i="5" a="1"/>
  <c r="IJ44" i="5" s="1"/>
  <c r="II44" i="5" a="1"/>
  <c r="II44" i="5" s="1"/>
  <c r="IH44" i="5" a="1"/>
  <c r="IH44" i="5" s="1"/>
  <c r="IG44" i="5" a="1"/>
  <c r="IG44" i="5" s="1"/>
  <c r="IF44" i="5" a="1"/>
  <c r="IF44" i="5" s="1"/>
  <c r="IE44" i="5" a="1"/>
  <c r="IE44" i="5" s="1"/>
  <c r="ID44" i="5" a="1"/>
  <c r="ID44" i="5" s="1"/>
  <c r="IC44" i="5" a="1"/>
  <c r="IC44" i="5" s="1"/>
  <c r="IB44" i="5" a="1"/>
  <c r="IB44" i="5" s="1"/>
  <c r="IA44" i="5" a="1"/>
  <c r="IA44" i="5" s="1"/>
  <c r="HZ44" i="5" a="1"/>
  <c r="HZ44" i="5" s="1"/>
  <c r="HY44" i="5" a="1"/>
  <c r="HY44" i="5" s="1"/>
  <c r="HX44" i="5" a="1"/>
  <c r="HX44" i="5" s="1"/>
  <c r="HW44" i="5" a="1"/>
  <c r="HW44" i="5" s="1"/>
  <c r="HV44" i="5" a="1"/>
  <c r="HV44" i="5" s="1"/>
  <c r="HU44" i="5" a="1"/>
  <c r="HU44" i="5" s="1"/>
  <c r="HT44" i="5" a="1"/>
  <c r="HT44" i="5" s="1"/>
  <c r="HS44" i="5" a="1"/>
  <c r="HS44" i="5" s="1"/>
  <c r="HR44" i="5" a="1"/>
  <c r="HR44" i="5" s="1"/>
  <c r="HQ44" i="5" a="1"/>
  <c r="HQ44" i="5" s="1"/>
  <c r="HP44" i="5" a="1"/>
  <c r="HP44" i="5" s="1"/>
  <c r="HO44" i="5" a="1"/>
  <c r="HO44" i="5" s="1"/>
  <c r="HN44" i="5" a="1"/>
  <c r="HN44" i="5" s="1"/>
  <c r="HM44" i="5" a="1"/>
  <c r="HM44" i="5" s="1"/>
  <c r="HL44" i="5" a="1"/>
  <c r="HL44" i="5" s="1"/>
  <c r="HK44" i="5" a="1"/>
  <c r="HK44" i="5" s="1"/>
  <c r="HJ44" i="5" a="1"/>
  <c r="HJ44" i="5" s="1"/>
  <c r="HI44" i="5" a="1"/>
  <c r="HI44" i="5" s="1"/>
  <c r="HH44" i="5" a="1"/>
  <c r="HH44" i="5" s="1"/>
  <c r="HG44" i="5" a="1"/>
  <c r="HG44" i="5" s="1"/>
  <c r="HF44" i="5" a="1"/>
  <c r="HF44" i="5" s="1"/>
  <c r="HE44" i="5" a="1"/>
  <c r="HE44" i="5" s="1"/>
  <c r="HD44" i="5" a="1"/>
  <c r="HD44" i="5" s="1"/>
  <c r="HC44" i="5" a="1"/>
  <c r="HC44" i="5" s="1"/>
  <c r="HB44" i="5" a="1"/>
  <c r="HB44" i="5" s="1"/>
  <c r="HA44" i="5" a="1"/>
  <c r="HA44" i="5" s="1"/>
  <c r="GZ44" i="5" a="1"/>
  <c r="GZ44" i="5" s="1"/>
  <c r="GY44" i="5" a="1"/>
  <c r="GY44" i="5" s="1"/>
  <c r="GX44" i="5" a="1"/>
  <c r="GX44" i="5" s="1"/>
  <c r="GW44" i="5" a="1"/>
  <c r="GW44" i="5" s="1"/>
  <c r="GV44" i="5" a="1"/>
  <c r="GV44" i="5" s="1"/>
  <c r="GU44" i="5" a="1"/>
  <c r="GU44" i="5" s="1"/>
  <c r="GT44" i="5" a="1"/>
  <c r="GT44" i="5" s="1"/>
  <c r="GS44" i="5" a="1"/>
  <c r="GS44" i="5" s="1"/>
  <c r="GR44" i="5" a="1"/>
  <c r="GR44" i="5" s="1"/>
  <c r="GQ44" i="5" a="1"/>
  <c r="GQ44" i="5" s="1"/>
  <c r="GP44" i="5" a="1"/>
  <c r="GP44" i="5" s="1"/>
  <c r="GO44" i="5" a="1"/>
  <c r="GO44" i="5" s="1"/>
  <c r="GN44" i="5" a="1"/>
  <c r="GN44" i="5" s="1"/>
  <c r="GM44" i="5" a="1"/>
  <c r="GM44" i="5" s="1"/>
  <c r="GL44" i="5" a="1"/>
  <c r="GL44" i="5" s="1"/>
  <c r="GK44" i="5" a="1"/>
  <c r="GK44" i="5" s="1"/>
  <c r="GJ44" i="5" a="1"/>
  <c r="GJ44" i="5" s="1"/>
  <c r="GI44" i="5" a="1"/>
  <c r="GI44" i="5" s="1"/>
  <c r="GH44" i="5" a="1"/>
  <c r="GH44" i="5" s="1"/>
  <c r="GG44" i="5" a="1"/>
  <c r="GG44" i="5" s="1"/>
  <c r="GF44" i="5" a="1"/>
  <c r="GF44" i="5" s="1"/>
  <c r="GE44" i="5" a="1"/>
  <c r="GE44" i="5" s="1"/>
  <c r="GD44" i="5" a="1"/>
  <c r="GD44" i="5" s="1"/>
  <c r="GC44" i="5" a="1"/>
  <c r="GC44" i="5" s="1"/>
  <c r="GB44" i="5" a="1"/>
  <c r="GB44" i="5" s="1"/>
  <c r="GA44" i="5" a="1"/>
  <c r="GA44" i="5" s="1"/>
  <c r="FZ44" i="5" a="1"/>
  <c r="FZ44" i="5" s="1"/>
  <c r="FY44" i="5" a="1"/>
  <c r="FY44" i="5" s="1"/>
  <c r="FX44" i="5" a="1"/>
  <c r="FX44" i="5" s="1"/>
  <c r="FW44" i="5" a="1"/>
  <c r="FW44" i="5" s="1"/>
  <c r="FV44" i="5" a="1"/>
  <c r="FV44" i="5" s="1"/>
  <c r="FU44" i="5" a="1"/>
  <c r="FU44" i="5" s="1"/>
  <c r="FT44" i="5" a="1"/>
  <c r="FT44" i="5" s="1"/>
  <c r="FS44" i="5" a="1"/>
  <c r="FS44" i="5" s="1"/>
  <c r="FR44" i="5" a="1"/>
  <c r="FR44" i="5" s="1"/>
  <c r="FQ44" i="5" a="1"/>
  <c r="FQ44" i="5" s="1"/>
  <c r="FP44" i="5" a="1"/>
  <c r="FP44" i="5" s="1"/>
  <c r="FO44" i="5" a="1"/>
  <c r="FO44" i="5" s="1"/>
  <c r="FN44" i="5" a="1"/>
  <c r="FN44" i="5" s="1"/>
  <c r="FM44" i="5" a="1"/>
  <c r="FM44" i="5" s="1"/>
  <c r="FL44" i="5" a="1"/>
  <c r="FL44" i="5" s="1"/>
  <c r="FK44" i="5" a="1"/>
  <c r="FK44" i="5" s="1"/>
  <c r="FJ44" i="5" a="1"/>
  <c r="FJ44" i="5" s="1"/>
  <c r="FI44" i="5" a="1"/>
  <c r="FI44" i="5" s="1"/>
  <c r="FH44" i="5" a="1"/>
  <c r="FH44" i="5" s="1"/>
  <c r="FG44" i="5" a="1"/>
  <c r="FG44" i="5" s="1"/>
  <c r="FF44" i="5" a="1"/>
  <c r="FF44" i="5" s="1"/>
  <c r="FE44" i="5" a="1"/>
  <c r="FE44" i="5" s="1"/>
  <c r="FD44" i="5" a="1"/>
  <c r="FD44" i="5" s="1"/>
  <c r="FC44" i="5" a="1"/>
  <c r="FC44" i="5" s="1"/>
  <c r="FB44" i="5" a="1"/>
  <c r="FB44" i="5" s="1"/>
  <c r="FA44" i="5" a="1"/>
  <c r="FA44" i="5" s="1"/>
  <c r="EZ44" i="5" a="1"/>
  <c r="EZ44" i="5" s="1"/>
  <c r="EY44" i="5" a="1"/>
  <c r="EY44" i="5" s="1"/>
  <c r="EX44" i="5" a="1"/>
  <c r="EX44" i="5" s="1"/>
  <c r="EW44" i="5" a="1"/>
  <c r="EW44" i="5" s="1"/>
  <c r="EV44" i="5" a="1"/>
  <c r="EV44" i="5" s="1"/>
  <c r="EU44" i="5" a="1"/>
  <c r="EU44" i="5" s="1"/>
  <c r="ET44" i="5" a="1"/>
  <c r="ET44" i="5" s="1"/>
  <c r="ES44" i="5" a="1"/>
  <c r="ES44" i="5" s="1"/>
  <c r="ER44" i="5" a="1"/>
  <c r="ER44" i="5" s="1"/>
  <c r="EQ44" i="5" a="1"/>
  <c r="EQ44" i="5" s="1"/>
  <c r="EP44" i="5" a="1"/>
  <c r="EP44" i="5" s="1"/>
  <c r="EO44" i="5" a="1"/>
  <c r="EO44" i="5" s="1"/>
  <c r="EN44" i="5" a="1"/>
  <c r="EN44" i="5" s="1"/>
  <c r="EM44" i="5" a="1"/>
  <c r="EM44" i="5" s="1"/>
  <c r="EL44" i="5" a="1"/>
  <c r="EL44" i="5" s="1"/>
  <c r="EK44" i="5" a="1"/>
  <c r="EK44" i="5" s="1"/>
  <c r="EJ44" i="5" a="1"/>
  <c r="EJ44" i="5" s="1"/>
  <c r="EI44" i="5" a="1"/>
  <c r="EI44" i="5" s="1"/>
  <c r="EH44" i="5" a="1"/>
  <c r="EH44" i="5" s="1"/>
  <c r="EG44" i="5" a="1"/>
  <c r="EG44" i="5" s="1"/>
  <c r="EF44" i="5" a="1"/>
  <c r="EF44" i="5" s="1"/>
  <c r="EE44" i="5" a="1"/>
  <c r="EE44" i="5" s="1"/>
  <c r="ED44" i="5" a="1"/>
  <c r="ED44" i="5" s="1"/>
  <c r="EC44" i="5" a="1"/>
  <c r="EC44" i="5" s="1"/>
  <c r="EB44" i="5" a="1"/>
  <c r="EB44" i="5" s="1"/>
  <c r="EA44" i="5" a="1"/>
  <c r="EA44" i="5" s="1"/>
  <c r="DZ44" i="5" a="1"/>
  <c r="DZ44" i="5" s="1"/>
  <c r="DY44" i="5" a="1"/>
  <c r="DY44" i="5" s="1"/>
  <c r="DX44" i="5" a="1"/>
  <c r="DX44" i="5" s="1"/>
  <c r="DW44" i="5" a="1"/>
  <c r="DW44" i="5" s="1"/>
  <c r="DV44" i="5" a="1"/>
  <c r="DV44" i="5" s="1"/>
  <c r="DU44" i="5" a="1"/>
  <c r="DU44" i="5" s="1"/>
  <c r="DT44" i="5" a="1"/>
  <c r="DT44" i="5" s="1"/>
  <c r="DS44" i="5" a="1"/>
  <c r="DS44" i="5" s="1"/>
  <c r="DR44" i="5" a="1"/>
  <c r="DR44" i="5" s="1"/>
  <c r="DQ44" i="5" a="1"/>
  <c r="DQ44" i="5" s="1"/>
  <c r="DP44" i="5" a="1"/>
  <c r="DP44" i="5" s="1"/>
  <c r="DO44" i="5" a="1"/>
  <c r="DO44" i="5" s="1"/>
  <c r="DN44" i="5" a="1"/>
  <c r="DN44" i="5" s="1"/>
  <c r="DM44" i="5" a="1"/>
  <c r="DM44" i="5" s="1"/>
  <c r="DL44" i="5" a="1"/>
  <c r="DL44" i="5" s="1"/>
  <c r="DK44" i="5" a="1"/>
  <c r="DK44" i="5" s="1"/>
  <c r="DJ44" i="5" a="1"/>
  <c r="DJ44" i="5" s="1"/>
  <c r="DI44" i="5" a="1"/>
  <c r="DI44" i="5" s="1"/>
  <c r="DH44" i="5" a="1"/>
  <c r="DH44" i="5" s="1"/>
  <c r="DG44" i="5" a="1"/>
  <c r="DG44" i="5" s="1"/>
  <c r="DF44" i="5" a="1"/>
  <c r="DF44" i="5" s="1"/>
  <c r="DE44" i="5" a="1"/>
  <c r="DE44" i="5" s="1"/>
  <c r="DD44" i="5" a="1"/>
  <c r="DD44" i="5" s="1"/>
  <c r="DC44" i="5" a="1"/>
  <c r="DC44" i="5" s="1"/>
  <c r="DB44" i="5" a="1"/>
  <c r="DB44" i="5" s="1"/>
  <c r="DA44" i="5" a="1"/>
  <c r="DA44" i="5" s="1"/>
  <c r="CZ44" i="5" a="1"/>
  <c r="CZ44" i="5" s="1"/>
  <c r="CY44" i="5" a="1"/>
  <c r="CY44" i="5" s="1"/>
  <c r="CX44" i="5" a="1"/>
  <c r="CX44" i="5" s="1"/>
  <c r="CW44" i="5" a="1"/>
  <c r="CW44" i="5" s="1"/>
  <c r="CV44" i="5" a="1"/>
  <c r="CV44" i="5" s="1"/>
  <c r="CU44" i="5" a="1"/>
  <c r="CU44" i="5" s="1"/>
  <c r="CT44" i="5" a="1"/>
  <c r="CT44" i="5" s="1"/>
  <c r="CS44" i="5" a="1"/>
  <c r="CS44" i="5" s="1"/>
  <c r="CR44" i="5" a="1"/>
  <c r="CR44" i="5" s="1"/>
  <c r="CQ44" i="5" a="1"/>
  <c r="CQ44" i="5" s="1"/>
  <c r="CP44" i="5" a="1"/>
  <c r="CP44" i="5" s="1"/>
  <c r="CO44" i="5" a="1"/>
  <c r="CO44" i="5" s="1"/>
  <c r="CN44" i="5" a="1"/>
  <c r="CN44" i="5" s="1"/>
  <c r="CM44" i="5" a="1"/>
  <c r="CM44" i="5" s="1"/>
  <c r="CL44" i="5" a="1"/>
  <c r="CL44" i="5" s="1"/>
  <c r="CK44" i="5" a="1"/>
  <c r="CK44" i="5" s="1"/>
  <c r="CJ44" i="5" a="1"/>
  <c r="CJ44" i="5" s="1"/>
  <c r="CI44" i="5" a="1"/>
  <c r="CI44" i="5" s="1"/>
  <c r="CH44" i="5" a="1"/>
  <c r="CH44" i="5" s="1"/>
  <c r="CG44" i="5" a="1"/>
  <c r="CG44" i="5" s="1"/>
  <c r="CF44" i="5" a="1"/>
  <c r="CF44" i="5" s="1"/>
  <c r="CE44" i="5" a="1"/>
  <c r="CE44" i="5" s="1"/>
  <c r="CD44" i="5" a="1"/>
  <c r="CD44" i="5" s="1"/>
  <c r="CC44" i="5" a="1"/>
  <c r="CC44" i="5" s="1"/>
  <c r="CB44" i="5" a="1"/>
  <c r="CB44" i="5" s="1"/>
  <c r="CA44" i="5" a="1"/>
  <c r="CA44" i="5" s="1"/>
  <c r="BZ44" i="5" a="1"/>
  <c r="BZ44" i="5" s="1"/>
  <c r="BY44" i="5" a="1"/>
  <c r="BY44" i="5" s="1"/>
  <c r="BX44" i="5" a="1"/>
  <c r="BX44" i="5" s="1"/>
  <c r="BW44" i="5" a="1"/>
  <c r="BW44" i="5" s="1"/>
  <c r="BV44" i="5" a="1"/>
  <c r="BV44" i="5" s="1"/>
  <c r="BU44" i="5" a="1"/>
  <c r="BU44" i="5" s="1"/>
  <c r="BT44" i="5" a="1"/>
  <c r="BT44" i="5" s="1"/>
  <c r="BS44" i="5" a="1"/>
  <c r="BS44" i="5" s="1"/>
  <c r="BR44" i="5" a="1"/>
  <c r="BR44" i="5" s="1"/>
  <c r="BQ44" i="5" a="1"/>
  <c r="BQ44" i="5" s="1"/>
  <c r="BP44" i="5" a="1"/>
  <c r="BP44" i="5" s="1"/>
  <c r="BO44" i="5" a="1"/>
  <c r="BO44" i="5" s="1"/>
  <c r="BN44" i="5" a="1"/>
  <c r="BN44" i="5" s="1"/>
  <c r="BM44" i="5" a="1"/>
  <c r="BM44" i="5" s="1"/>
  <c r="BL44" i="5" a="1"/>
  <c r="BL44" i="5" s="1"/>
  <c r="BK44" i="5" a="1"/>
  <c r="BK44" i="5" s="1"/>
  <c r="BJ44" i="5" a="1"/>
  <c r="BJ44" i="5" s="1"/>
  <c r="BI44" i="5" a="1"/>
  <c r="BI44" i="5" s="1"/>
  <c r="BH44" i="5" a="1"/>
  <c r="BH44" i="5" s="1"/>
  <c r="BG44" i="5" a="1"/>
  <c r="BG44" i="5" s="1"/>
  <c r="BF44" i="5" a="1"/>
  <c r="BF44" i="5" s="1"/>
  <c r="BE44" i="5" a="1"/>
  <c r="BE44" i="5" s="1"/>
  <c r="BD44" i="5" a="1"/>
  <c r="BD44" i="5" s="1"/>
  <c r="BC44" i="5" a="1"/>
  <c r="BC44" i="5" s="1"/>
  <c r="BB44" i="5" a="1"/>
  <c r="BB44" i="5" s="1"/>
  <c r="BA44" i="5" a="1"/>
  <c r="BA44" i="5" s="1"/>
  <c r="AZ44" i="5" a="1"/>
  <c r="AZ44" i="5" s="1"/>
  <c r="AY44" i="5" a="1"/>
  <c r="AY44" i="5" s="1"/>
  <c r="AX44" i="5" a="1"/>
  <c r="AX44" i="5" s="1"/>
  <c r="AW44" i="5" a="1"/>
  <c r="AW44" i="5" s="1"/>
  <c r="AV44" i="5" a="1"/>
  <c r="AV44" i="5" s="1"/>
  <c r="E44" i="5" s="1"/>
  <c r="AU44" i="5" a="1"/>
  <c r="AU44" i="5" s="1"/>
  <c r="AT44" i="5" a="1"/>
  <c r="AT44" i="5" s="1"/>
  <c r="AQ44" i="5"/>
  <c r="AN44" i="5"/>
  <c r="AK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IK43" i="5" a="1"/>
  <c r="IK43" i="5" s="1"/>
  <c r="IJ43" i="5" a="1"/>
  <c r="IJ43" i="5" s="1"/>
  <c r="II43" i="5" a="1"/>
  <c r="II43" i="5" s="1"/>
  <c r="IH43" i="5" a="1"/>
  <c r="IH43" i="5" s="1"/>
  <c r="IG43" i="5" a="1"/>
  <c r="IG43" i="5" s="1"/>
  <c r="IF43" i="5" a="1"/>
  <c r="IF43" i="5" s="1"/>
  <c r="IE43" i="5" a="1"/>
  <c r="IE43" i="5" s="1"/>
  <c r="ID43" i="5" a="1"/>
  <c r="ID43" i="5" s="1"/>
  <c r="IC43" i="5" a="1"/>
  <c r="IC43" i="5" s="1"/>
  <c r="IB43" i="5" a="1"/>
  <c r="IB43" i="5" s="1"/>
  <c r="IA43" i="5" a="1"/>
  <c r="IA43" i="5" s="1"/>
  <c r="HZ43" i="5" a="1"/>
  <c r="HZ43" i="5" s="1"/>
  <c r="HY43" i="5" a="1"/>
  <c r="HY43" i="5" s="1"/>
  <c r="HX43" i="5" a="1"/>
  <c r="HX43" i="5" s="1"/>
  <c r="HW43" i="5" a="1"/>
  <c r="HW43" i="5" s="1"/>
  <c r="HV43" i="5" a="1"/>
  <c r="HV43" i="5" s="1"/>
  <c r="HU43" i="5" a="1"/>
  <c r="HU43" i="5" s="1"/>
  <c r="HT43" i="5" a="1"/>
  <c r="HT43" i="5" s="1"/>
  <c r="HS43" i="5" a="1"/>
  <c r="HS43" i="5" s="1"/>
  <c r="HR43" i="5" a="1"/>
  <c r="HR43" i="5" s="1"/>
  <c r="HQ43" i="5" a="1"/>
  <c r="HQ43" i="5" s="1"/>
  <c r="HP43" i="5" a="1"/>
  <c r="HP43" i="5" s="1"/>
  <c r="HO43" i="5" a="1"/>
  <c r="HO43" i="5" s="1"/>
  <c r="HN43" i="5" a="1"/>
  <c r="HN43" i="5" s="1"/>
  <c r="HM43" i="5" a="1"/>
  <c r="HM43" i="5" s="1"/>
  <c r="HL43" i="5" a="1"/>
  <c r="HL43" i="5" s="1"/>
  <c r="HK43" i="5" a="1"/>
  <c r="HK43" i="5" s="1"/>
  <c r="HJ43" i="5" a="1"/>
  <c r="HJ43" i="5" s="1"/>
  <c r="HI43" i="5" a="1"/>
  <c r="HI43" i="5" s="1"/>
  <c r="HH43" i="5" a="1"/>
  <c r="HH43" i="5" s="1"/>
  <c r="HG43" i="5" a="1"/>
  <c r="HG43" i="5" s="1"/>
  <c r="HF43" i="5" a="1"/>
  <c r="HF43" i="5" s="1"/>
  <c r="HE43" i="5" a="1"/>
  <c r="HE43" i="5" s="1"/>
  <c r="HD43" i="5" a="1"/>
  <c r="HD43" i="5" s="1"/>
  <c r="HC43" i="5" a="1"/>
  <c r="HC43" i="5" s="1"/>
  <c r="HB43" i="5" a="1"/>
  <c r="HB43" i="5" s="1"/>
  <c r="HA43" i="5" a="1"/>
  <c r="HA43" i="5" s="1"/>
  <c r="GZ43" i="5" a="1"/>
  <c r="GZ43" i="5" s="1"/>
  <c r="GY43" i="5" a="1"/>
  <c r="GY43" i="5" s="1"/>
  <c r="GX43" i="5" a="1"/>
  <c r="GX43" i="5" s="1"/>
  <c r="GW43" i="5" a="1"/>
  <c r="GW43" i="5" s="1"/>
  <c r="GV43" i="5" a="1"/>
  <c r="GV43" i="5" s="1"/>
  <c r="GU43" i="5" a="1"/>
  <c r="GU43" i="5" s="1"/>
  <c r="GT43" i="5" a="1"/>
  <c r="GT43" i="5" s="1"/>
  <c r="GS43" i="5" a="1"/>
  <c r="GS43" i="5" s="1"/>
  <c r="GR43" i="5" a="1"/>
  <c r="GR43" i="5" s="1"/>
  <c r="GQ43" i="5" a="1"/>
  <c r="GQ43" i="5" s="1"/>
  <c r="GP43" i="5" a="1"/>
  <c r="GP43" i="5" s="1"/>
  <c r="GO43" i="5" a="1"/>
  <c r="GO43" i="5" s="1"/>
  <c r="GN43" i="5" a="1"/>
  <c r="GN43" i="5" s="1"/>
  <c r="GM43" i="5" a="1"/>
  <c r="GM43" i="5" s="1"/>
  <c r="GL43" i="5" a="1"/>
  <c r="GL43" i="5" s="1"/>
  <c r="GK43" i="5" a="1"/>
  <c r="GK43" i="5" s="1"/>
  <c r="GJ43" i="5" a="1"/>
  <c r="GJ43" i="5" s="1"/>
  <c r="GI43" i="5" a="1"/>
  <c r="GI43" i="5" s="1"/>
  <c r="GH43" i="5" a="1"/>
  <c r="GH43" i="5" s="1"/>
  <c r="GG43" i="5" a="1"/>
  <c r="GG43" i="5" s="1"/>
  <c r="GF43" i="5" a="1"/>
  <c r="GF43" i="5" s="1"/>
  <c r="GE43" i="5" a="1"/>
  <c r="GE43" i="5" s="1"/>
  <c r="GD43" i="5" a="1"/>
  <c r="GD43" i="5" s="1"/>
  <c r="GC43" i="5" a="1"/>
  <c r="GC43" i="5" s="1"/>
  <c r="GB43" i="5" a="1"/>
  <c r="GB43" i="5" s="1"/>
  <c r="GA43" i="5" a="1"/>
  <c r="GA43" i="5" s="1"/>
  <c r="FZ43" i="5" a="1"/>
  <c r="FZ43" i="5" s="1"/>
  <c r="FY43" i="5" a="1"/>
  <c r="FY43" i="5" s="1"/>
  <c r="FX43" i="5" a="1"/>
  <c r="FX43" i="5" s="1"/>
  <c r="FW43" i="5" a="1"/>
  <c r="FW43" i="5" s="1"/>
  <c r="FV43" i="5" a="1"/>
  <c r="FV43" i="5" s="1"/>
  <c r="FU43" i="5" a="1"/>
  <c r="FU43" i="5" s="1"/>
  <c r="FT43" i="5" a="1"/>
  <c r="FT43" i="5" s="1"/>
  <c r="FS43" i="5" a="1"/>
  <c r="FS43" i="5" s="1"/>
  <c r="FR43" i="5" a="1"/>
  <c r="FR43" i="5" s="1"/>
  <c r="FQ43" i="5" a="1"/>
  <c r="FQ43" i="5" s="1"/>
  <c r="FP43" i="5" a="1"/>
  <c r="FP43" i="5" s="1"/>
  <c r="FO43" i="5" a="1"/>
  <c r="FO43" i="5" s="1"/>
  <c r="FN43" i="5" a="1"/>
  <c r="FN43" i="5" s="1"/>
  <c r="FM43" i="5" a="1"/>
  <c r="FM43" i="5" s="1"/>
  <c r="FL43" i="5" a="1"/>
  <c r="FL43" i="5" s="1"/>
  <c r="FK43" i="5" a="1"/>
  <c r="FK43" i="5" s="1"/>
  <c r="FJ43" i="5" a="1"/>
  <c r="FJ43" i="5" s="1"/>
  <c r="FI43" i="5" a="1"/>
  <c r="FI43" i="5" s="1"/>
  <c r="FH43" i="5" a="1"/>
  <c r="FH43" i="5" s="1"/>
  <c r="FG43" i="5" a="1"/>
  <c r="FG43" i="5" s="1"/>
  <c r="FF43" i="5" a="1"/>
  <c r="FF43" i="5" s="1"/>
  <c r="FE43" i="5" a="1"/>
  <c r="FE43" i="5" s="1"/>
  <c r="FD43" i="5" a="1"/>
  <c r="FD43" i="5" s="1"/>
  <c r="FC43" i="5" a="1"/>
  <c r="FC43" i="5" s="1"/>
  <c r="FB43" i="5" a="1"/>
  <c r="FB43" i="5" s="1"/>
  <c r="FA43" i="5" a="1"/>
  <c r="FA43" i="5" s="1"/>
  <c r="EZ43" i="5" a="1"/>
  <c r="EZ43" i="5" s="1"/>
  <c r="EY43" i="5" a="1"/>
  <c r="EY43" i="5" s="1"/>
  <c r="EX43" i="5" a="1"/>
  <c r="EX43" i="5" s="1"/>
  <c r="EW43" i="5" a="1"/>
  <c r="EW43" i="5" s="1"/>
  <c r="EV43" i="5" a="1"/>
  <c r="EV43" i="5" s="1"/>
  <c r="EU43" i="5" a="1"/>
  <c r="EU43" i="5" s="1"/>
  <c r="ET43" i="5" a="1"/>
  <c r="ET43" i="5" s="1"/>
  <c r="ES43" i="5" a="1"/>
  <c r="ES43" i="5" s="1"/>
  <c r="ER43" i="5" a="1"/>
  <c r="ER43" i="5" s="1"/>
  <c r="EQ43" i="5" a="1"/>
  <c r="EQ43" i="5" s="1"/>
  <c r="EP43" i="5" a="1"/>
  <c r="EP43" i="5" s="1"/>
  <c r="EO43" i="5" a="1"/>
  <c r="EO43" i="5" s="1"/>
  <c r="EN43" i="5" a="1"/>
  <c r="EN43" i="5" s="1"/>
  <c r="EM43" i="5" a="1"/>
  <c r="EM43" i="5" s="1"/>
  <c r="EL43" i="5" a="1"/>
  <c r="EL43" i="5" s="1"/>
  <c r="EK43" i="5" a="1"/>
  <c r="EK43" i="5" s="1"/>
  <c r="EJ43" i="5" a="1"/>
  <c r="EJ43" i="5" s="1"/>
  <c r="EI43" i="5" a="1"/>
  <c r="EI43" i="5" s="1"/>
  <c r="EH43" i="5" a="1"/>
  <c r="EH43" i="5" s="1"/>
  <c r="EG43" i="5" a="1"/>
  <c r="EG43" i="5" s="1"/>
  <c r="EF43" i="5" a="1"/>
  <c r="EF43" i="5" s="1"/>
  <c r="EE43" i="5" a="1"/>
  <c r="EE43" i="5" s="1"/>
  <c r="ED43" i="5" a="1"/>
  <c r="ED43" i="5" s="1"/>
  <c r="EC43" i="5" a="1"/>
  <c r="EC43" i="5" s="1"/>
  <c r="EB43" i="5" a="1"/>
  <c r="EB43" i="5" s="1"/>
  <c r="EA43" i="5" a="1"/>
  <c r="EA43" i="5" s="1"/>
  <c r="DZ43" i="5" a="1"/>
  <c r="DZ43" i="5" s="1"/>
  <c r="DY43" i="5" a="1"/>
  <c r="DY43" i="5" s="1"/>
  <c r="DX43" i="5" a="1"/>
  <c r="DX43" i="5" s="1"/>
  <c r="DW43" i="5" a="1"/>
  <c r="DW43" i="5" s="1"/>
  <c r="DV43" i="5" a="1"/>
  <c r="DV43" i="5" s="1"/>
  <c r="DU43" i="5" a="1"/>
  <c r="DU43" i="5" s="1"/>
  <c r="DT43" i="5" a="1"/>
  <c r="DT43" i="5" s="1"/>
  <c r="DS43" i="5" a="1"/>
  <c r="DS43" i="5" s="1"/>
  <c r="DR43" i="5" a="1"/>
  <c r="DR43" i="5" s="1"/>
  <c r="DQ43" i="5" a="1"/>
  <c r="DQ43" i="5" s="1"/>
  <c r="DP43" i="5" a="1"/>
  <c r="DP43" i="5" s="1"/>
  <c r="DO43" i="5" a="1"/>
  <c r="DO43" i="5" s="1"/>
  <c r="DN43" i="5" a="1"/>
  <c r="DN43" i="5" s="1"/>
  <c r="DM43" i="5" a="1"/>
  <c r="DM43" i="5" s="1"/>
  <c r="DL43" i="5" a="1"/>
  <c r="DL43" i="5" s="1"/>
  <c r="DK43" i="5" a="1"/>
  <c r="DK43" i="5" s="1"/>
  <c r="DJ43" i="5" a="1"/>
  <c r="DJ43" i="5" s="1"/>
  <c r="DI43" i="5" a="1"/>
  <c r="DI43" i="5" s="1"/>
  <c r="DH43" i="5" a="1"/>
  <c r="DH43" i="5" s="1"/>
  <c r="DG43" i="5" a="1"/>
  <c r="DG43" i="5" s="1"/>
  <c r="DF43" i="5" a="1"/>
  <c r="DF43" i="5" s="1"/>
  <c r="DE43" i="5" a="1"/>
  <c r="DE43" i="5" s="1"/>
  <c r="DD43" i="5" a="1"/>
  <c r="DD43" i="5" s="1"/>
  <c r="DC43" i="5" a="1"/>
  <c r="DC43" i="5" s="1"/>
  <c r="DB43" i="5" a="1"/>
  <c r="DB43" i="5" s="1"/>
  <c r="DA43" i="5" a="1"/>
  <c r="DA43" i="5" s="1"/>
  <c r="CZ43" i="5" a="1"/>
  <c r="CZ43" i="5" s="1"/>
  <c r="CY43" i="5" a="1"/>
  <c r="CY43" i="5" s="1"/>
  <c r="CX43" i="5" a="1"/>
  <c r="CX43" i="5" s="1"/>
  <c r="CW43" i="5" a="1"/>
  <c r="CW43" i="5" s="1"/>
  <c r="CV43" i="5" a="1"/>
  <c r="CV43" i="5" s="1"/>
  <c r="CU43" i="5" a="1"/>
  <c r="CU43" i="5" s="1"/>
  <c r="CT43" i="5" a="1"/>
  <c r="CT43" i="5" s="1"/>
  <c r="CS43" i="5" a="1"/>
  <c r="CS43" i="5" s="1"/>
  <c r="CR43" i="5" a="1"/>
  <c r="CR43" i="5" s="1"/>
  <c r="CQ43" i="5" a="1"/>
  <c r="CQ43" i="5" s="1"/>
  <c r="CP43" i="5" a="1"/>
  <c r="CP43" i="5" s="1"/>
  <c r="CO43" i="5" a="1"/>
  <c r="CO43" i="5" s="1"/>
  <c r="CN43" i="5" a="1"/>
  <c r="CN43" i="5" s="1"/>
  <c r="CM43" i="5" a="1"/>
  <c r="CM43" i="5" s="1"/>
  <c r="CL43" i="5" a="1"/>
  <c r="CL43" i="5" s="1"/>
  <c r="CK43" i="5" a="1"/>
  <c r="CK43" i="5" s="1"/>
  <c r="CJ43" i="5" a="1"/>
  <c r="CJ43" i="5" s="1"/>
  <c r="CI43" i="5" a="1"/>
  <c r="CI43" i="5" s="1"/>
  <c r="CH43" i="5" a="1"/>
  <c r="CH43" i="5" s="1"/>
  <c r="CG43" i="5" a="1"/>
  <c r="CG43" i="5" s="1"/>
  <c r="CF43" i="5" a="1"/>
  <c r="CF43" i="5" s="1"/>
  <c r="CE43" i="5" a="1"/>
  <c r="CE43" i="5" s="1"/>
  <c r="CD43" i="5" a="1"/>
  <c r="CD43" i="5" s="1"/>
  <c r="CC43" i="5" a="1"/>
  <c r="CC43" i="5" s="1"/>
  <c r="CB43" i="5" a="1"/>
  <c r="CB43" i="5" s="1"/>
  <c r="CA43" i="5" a="1"/>
  <c r="CA43" i="5" s="1"/>
  <c r="BZ43" i="5" a="1"/>
  <c r="BZ43" i="5" s="1"/>
  <c r="BY43" i="5" a="1"/>
  <c r="BY43" i="5" s="1"/>
  <c r="BX43" i="5" a="1"/>
  <c r="BX43" i="5" s="1"/>
  <c r="BW43" i="5" a="1"/>
  <c r="BW43" i="5" s="1"/>
  <c r="BV43" i="5" a="1"/>
  <c r="BV43" i="5" s="1"/>
  <c r="BU43" i="5" a="1"/>
  <c r="BU43" i="5" s="1"/>
  <c r="BT43" i="5" a="1"/>
  <c r="BT43" i="5" s="1"/>
  <c r="BS43" i="5" a="1"/>
  <c r="BS43" i="5" s="1"/>
  <c r="BR43" i="5" a="1"/>
  <c r="BR43" i="5" s="1"/>
  <c r="BQ43" i="5" a="1"/>
  <c r="BQ43" i="5" s="1"/>
  <c r="BP43" i="5" a="1"/>
  <c r="BP43" i="5" s="1"/>
  <c r="BO43" i="5" a="1"/>
  <c r="BO43" i="5" s="1"/>
  <c r="BN43" i="5" a="1"/>
  <c r="BN43" i="5" s="1"/>
  <c r="BM43" i="5" a="1"/>
  <c r="BM43" i="5" s="1"/>
  <c r="BL43" i="5" a="1"/>
  <c r="BL43" i="5" s="1"/>
  <c r="BK43" i="5" a="1"/>
  <c r="BK43" i="5" s="1"/>
  <c r="BJ43" i="5" a="1"/>
  <c r="BJ43" i="5" s="1"/>
  <c r="BI43" i="5" a="1"/>
  <c r="BI43" i="5" s="1"/>
  <c r="BH43" i="5" a="1"/>
  <c r="BH43" i="5" s="1"/>
  <c r="BG43" i="5" a="1"/>
  <c r="BG43" i="5" s="1"/>
  <c r="BF43" i="5" a="1"/>
  <c r="BF43" i="5" s="1"/>
  <c r="BE43" i="5" a="1"/>
  <c r="BE43" i="5" s="1"/>
  <c r="BD43" i="5" a="1"/>
  <c r="BD43" i="5" s="1"/>
  <c r="BC43" i="5" a="1"/>
  <c r="BC43" i="5" s="1"/>
  <c r="BB43" i="5" a="1"/>
  <c r="BB43" i="5" s="1"/>
  <c r="BA43" i="5" a="1"/>
  <c r="BA43" i="5" s="1"/>
  <c r="AZ43" i="5" a="1"/>
  <c r="AZ43" i="5" s="1"/>
  <c r="AY43" i="5" a="1"/>
  <c r="AY43" i="5" s="1"/>
  <c r="AX43" i="5" a="1"/>
  <c r="AX43" i="5" s="1"/>
  <c r="AW43" i="5" a="1"/>
  <c r="AW43" i="5" s="1"/>
  <c r="AV43" i="5" a="1"/>
  <c r="AV43" i="5" s="1"/>
  <c r="AU43" i="5" a="1"/>
  <c r="AU43" i="5" s="1"/>
  <c r="AT43" i="5" a="1"/>
  <c r="AT43" i="5" s="1"/>
  <c r="AQ43" i="5"/>
  <c r="AN43" i="5"/>
  <c r="AK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IK42" i="5" a="1"/>
  <c r="IK42" i="5" s="1"/>
  <c r="IJ42" i="5" a="1"/>
  <c r="IJ42" i="5" s="1"/>
  <c r="II42" i="5" a="1"/>
  <c r="II42" i="5" s="1"/>
  <c r="IH42" i="5" a="1"/>
  <c r="IH42" i="5" s="1"/>
  <c r="IG42" i="5" a="1"/>
  <c r="IG42" i="5" s="1"/>
  <c r="IF42" i="5" a="1"/>
  <c r="IF42" i="5" s="1"/>
  <c r="IE42" i="5" a="1"/>
  <c r="IE42" i="5" s="1"/>
  <c r="ID42" i="5" a="1"/>
  <c r="ID42" i="5" s="1"/>
  <c r="IC42" i="5" a="1"/>
  <c r="IC42" i="5" s="1"/>
  <c r="IB42" i="5" a="1"/>
  <c r="IB42" i="5" s="1"/>
  <c r="IA42" i="5" a="1"/>
  <c r="IA42" i="5" s="1"/>
  <c r="HZ42" i="5" a="1"/>
  <c r="HZ42" i="5" s="1"/>
  <c r="HY42" i="5" a="1"/>
  <c r="HY42" i="5" s="1"/>
  <c r="HX42" i="5" a="1"/>
  <c r="HX42" i="5" s="1"/>
  <c r="HW42" i="5" a="1"/>
  <c r="HW42" i="5" s="1"/>
  <c r="HV42" i="5" a="1"/>
  <c r="HV42" i="5" s="1"/>
  <c r="HU42" i="5" a="1"/>
  <c r="HU42" i="5" s="1"/>
  <c r="HT42" i="5" a="1"/>
  <c r="HT42" i="5" s="1"/>
  <c r="HS42" i="5" a="1"/>
  <c r="HS42" i="5" s="1"/>
  <c r="HR42" i="5" a="1"/>
  <c r="HR42" i="5" s="1"/>
  <c r="HQ42" i="5" a="1"/>
  <c r="HQ42" i="5" s="1"/>
  <c r="HP42" i="5" a="1"/>
  <c r="HP42" i="5" s="1"/>
  <c r="HO42" i="5" a="1"/>
  <c r="HO42" i="5" s="1"/>
  <c r="HN42" i="5" a="1"/>
  <c r="HN42" i="5" s="1"/>
  <c r="HM42" i="5" a="1"/>
  <c r="HM42" i="5" s="1"/>
  <c r="HL42" i="5" a="1"/>
  <c r="HL42" i="5" s="1"/>
  <c r="HK42" i="5" a="1"/>
  <c r="HK42" i="5" s="1"/>
  <c r="HJ42" i="5" a="1"/>
  <c r="HJ42" i="5" s="1"/>
  <c r="HI42" i="5" a="1"/>
  <c r="HI42" i="5" s="1"/>
  <c r="HH42" i="5" a="1"/>
  <c r="HH42" i="5" s="1"/>
  <c r="HG42" i="5" a="1"/>
  <c r="HG42" i="5" s="1"/>
  <c r="HF42" i="5" a="1"/>
  <c r="HF42" i="5" s="1"/>
  <c r="HE42" i="5" a="1"/>
  <c r="HE42" i="5" s="1"/>
  <c r="HD42" i="5" a="1"/>
  <c r="HD42" i="5" s="1"/>
  <c r="HC42" i="5" a="1"/>
  <c r="HC42" i="5" s="1"/>
  <c r="HB42" i="5" a="1"/>
  <c r="HB42" i="5" s="1"/>
  <c r="HA42" i="5" a="1"/>
  <c r="HA42" i="5" s="1"/>
  <c r="GZ42" i="5" a="1"/>
  <c r="GZ42" i="5" s="1"/>
  <c r="GY42" i="5" a="1"/>
  <c r="GY42" i="5" s="1"/>
  <c r="GX42" i="5" a="1"/>
  <c r="GX42" i="5" s="1"/>
  <c r="GW42" i="5" a="1"/>
  <c r="GW42" i="5" s="1"/>
  <c r="GV42" i="5" a="1"/>
  <c r="GV42" i="5" s="1"/>
  <c r="GU42" i="5" a="1"/>
  <c r="GU42" i="5" s="1"/>
  <c r="GT42" i="5" a="1"/>
  <c r="GT42" i="5" s="1"/>
  <c r="GS42" i="5" a="1"/>
  <c r="GS42" i="5" s="1"/>
  <c r="GR42" i="5" a="1"/>
  <c r="GR42" i="5" s="1"/>
  <c r="GQ42" i="5" a="1"/>
  <c r="GQ42" i="5" s="1"/>
  <c r="GP42" i="5" a="1"/>
  <c r="GP42" i="5" s="1"/>
  <c r="GO42" i="5" a="1"/>
  <c r="GO42" i="5" s="1"/>
  <c r="GN42" i="5" a="1"/>
  <c r="GN42" i="5" s="1"/>
  <c r="GM42" i="5" a="1"/>
  <c r="GM42" i="5" s="1"/>
  <c r="GL42" i="5" a="1"/>
  <c r="GL42" i="5" s="1"/>
  <c r="GK42" i="5" a="1"/>
  <c r="GK42" i="5" s="1"/>
  <c r="GJ42" i="5" a="1"/>
  <c r="GJ42" i="5" s="1"/>
  <c r="GI42" i="5" a="1"/>
  <c r="GI42" i="5" s="1"/>
  <c r="GH42" i="5" a="1"/>
  <c r="GH42" i="5" s="1"/>
  <c r="GG42" i="5" a="1"/>
  <c r="GG42" i="5" s="1"/>
  <c r="GF42" i="5" a="1"/>
  <c r="GF42" i="5" s="1"/>
  <c r="GE42" i="5" a="1"/>
  <c r="GE42" i="5" s="1"/>
  <c r="GD42" i="5" a="1"/>
  <c r="GD42" i="5" s="1"/>
  <c r="GC42" i="5" a="1"/>
  <c r="GC42" i="5" s="1"/>
  <c r="GB42" i="5" a="1"/>
  <c r="GB42" i="5" s="1"/>
  <c r="GA42" i="5" a="1"/>
  <c r="GA42" i="5" s="1"/>
  <c r="FZ42" i="5" a="1"/>
  <c r="FZ42" i="5" s="1"/>
  <c r="FY42" i="5" a="1"/>
  <c r="FY42" i="5" s="1"/>
  <c r="FX42" i="5" a="1"/>
  <c r="FX42" i="5" s="1"/>
  <c r="FW42" i="5" a="1"/>
  <c r="FW42" i="5" s="1"/>
  <c r="FV42" i="5" a="1"/>
  <c r="FV42" i="5" s="1"/>
  <c r="FU42" i="5" a="1"/>
  <c r="FU42" i="5" s="1"/>
  <c r="FT42" i="5" a="1"/>
  <c r="FT42" i="5" s="1"/>
  <c r="FS42" i="5" a="1"/>
  <c r="FS42" i="5" s="1"/>
  <c r="FR42" i="5" a="1"/>
  <c r="FR42" i="5" s="1"/>
  <c r="FQ42" i="5" a="1"/>
  <c r="FQ42" i="5" s="1"/>
  <c r="FP42" i="5" a="1"/>
  <c r="FP42" i="5" s="1"/>
  <c r="FO42" i="5" a="1"/>
  <c r="FO42" i="5" s="1"/>
  <c r="FN42" i="5" a="1"/>
  <c r="FN42" i="5" s="1"/>
  <c r="FM42" i="5" a="1"/>
  <c r="FM42" i="5" s="1"/>
  <c r="FL42" i="5" a="1"/>
  <c r="FL42" i="5" s="1"/>
  <c r="FK42" i="5" a="1"/>
  <c r="FK42" i="5" s="1"/>
  <c r="FJ42" i="5" a="1"/>
  <c r="FJ42" i="5" s="1"/>
  <c r="FI42" i="5" a="1"/>
  <c r="FI42" i="5" s="1"/>
  <c r="FH42" i="5" a="1"/>
  <c r="FH42" i="5" s="1"/>
  <c r="FG42" i="5" a="1"/>
  <c r="FG42" i="5" s="1"/>
  <c r="FF42" i="5" a="1"/>
  <c r="FF42" i="5" s="1"/>
  <c r="FE42" i="5" a="1"/>
  <c r="FE42" i="5" s="1"/>
  <c r="FD42" i="5" a="1"/>
  <c r="FD42" i="5" s="1"/>
  <c r="FC42" i="5" a="1"/>
  <c r="FC42" i="5" s="1"/>
  <c r="FB42" i="5" a="1"/>
  <c r="FB42" i="5" s="1"/>
  <c r="FA42" i="5" a="1"/>
  <c r="FA42" i="5" s="1"/>
  <c r="EZ42" i="5" a="1"/>
  <c r="EZ42" i="5" s="1"/>
  <c r="EY42" i="5" a="1"/>
  <c r="EY42" i="5" s="1"/>
  <c r="EX42" i="5" a="1"/>
  <c r="EX42" i="5" s="1"/>
  <c r="EW42" i="5" a="1"/>
  <c r="EW42" i="5" s="1"/>
  <c r="EV42" i="5" a="1"/>
  <c r="EV42" i="5" s="1"/>
  <c r="EU42" i="5" a="1"/>
  <c r="EU42" i="5" s="1"/>
  <c r="ET42" i="5" a="1"/>
  <c r="ET42" i="5" s="1"/>
  <c r="ES42" i="5" a="1"/>
  <c r="ES42" i="5" s="1"/>
  <c r="ER42" i="5" a="1"/>
  <c r="ER42" i="5" s="1"/>
  <c r="EQ42" i="5" a="1"/>
  <c r="EQ42" i="5" s="1"/>
  <c r="EP42" i="5" a="1"/>
  <c r="EP42" i="5" s="1"/>
  <c r="EO42" i="5" a="1"/>
  <c r="EO42" i="5" s="1"/>
  <c r="EN42" i="5" a="1"/>
  <c r="EN42" i="5" s="1"/>
  <c r="EM42" i="5" a="1"/>
  <c r="EM42" i="5" s="1"/>
  <c r="EL42" i="5" a="1"/>
  <c r="EL42" i="5" s="1"/>
  <c r="EK42" i="5" a="1"/>
  <c r="EK42" i="5" s="1"/>
  <c r="EJ42" i="5" a="1"/>
  <c r="EJ42" i="5" s="1"/>
  <c r="EI42" i="5" a="1"/>
  <c r="EI42" i="5" s="1"/>
  <c r="EH42" i="5" a="1"/>
  <c r="EH42" i="5" s="1"/>
  <c r="EG42" i="5" a="1"/>
  <c r="EG42" i="5" s="1"/>
  <c r="EF42" i="5" a="1"/>
  <c r="EF42" i="5" s="1"/>
  <c r="EE42" i="5" a="1"/>
  <c r="EE42" i="5" s="1"/>
  <c r="ED42" i="5" a="1"/>
  <c r="ED42" i="5" s="1"/>
  <c r="EC42" i="5" a="1"/>
  <c r="EC42" i="5" s="1"/>
  <c r="EB42" i="5" a="1"/>
  <c r="EB42" i="5" s="1"/>
  <c r="EA42" i="5" a="1"/>
  <c r="EA42" i="5" s="1"/>
  <c r="DZ42" i="5" a="1"/>
  <c r="DZ42" i="5" s="1"/>
  <c r="DY42" i="5" a="1"/>
  <c r="DY42" i="5" s="1"/>
  <c r="DX42" i="5" a="1"/>
  <c r="DX42" i="5" s="1"/>
  <c r="DW42" i="5" a="1"/>
  <c r="DW42" i="5" s="1"/>
  <c r="DV42" i="5" a="1"/>
  <c r="DV42" i="5" s="1"/>
  <c r="DU42" i="5" a="1"/>
  <c r="DU42" i="5" s="1"/>
  <c r="DT42" i="5" a="1"/>
  <c r="DT42" i="5" s="1"/>
  <c r="DS42" i="5" a="1"/>
  <c r="DS42" i="5" s="1"/>
  <c r="DR42" i="5" a="1"/>
  <c r="DR42" i="5" s="1"/>
  <c r="DQ42" i="5" a="1"/>
  <c r="DQ42" i="5" s="1"/>
  <c r="DP42" i="5" a="1"/>
  <c r="DP42" i="5" s="1"/>
  <c r="DO42" i="5" a="1"/>
  <c r="DO42" i="5" s="1"/>
  <c r="DN42" i="5" a="1"/>
  <c r="DN42" i="5" s="1"/>
  <c r="DM42" i="5" a="1"/>
  <c r="DM42" i="5" s="1"/>
  <c r="DL42" i="5" a="1"/>
  <c r="DL42" i="5" s="1"/>
  <c r="DK42" i="5" a="1"/>
  <c r="DK42" i="5" s="1"/>
  <c r="DJ42" i="5" a="1"/>
  <c r="DJ42" i="5" s="1"/>
  <c r="DI42" i="5" a="1"/>
  <c r="DI42" i="5" s="1"/>
  <c r="DH42" i="5" a="1"/>
  <c r="DH42" i="5" s="1"/>
  <c r="DG42" i="5" a="1"/>
  <c r="DG42" i="5" s="1"/>
  <c r="DF42" i="5" a="1"/>
  <c r="DF42" i="5" s="1"/>
  <c r="DE42" i="5" a="1"/>
  <c r="DE42" i="5" s="1"/>
  <c r="DD42" i="5" a="1"/>
  <c r="DD42" i="5" s="1"/>
  <c r="DC42" i="5" a="1"/>
  <c r="DC42" i="5" s="1"/>
  <c r="DB42" i="5" a="1"/>
  <c r="DB42" i="5" s="1"/>
  <c r="DA42" i="5" a="1"/>
  <c r="DA42" i="5" s="1"/>
  <c r="CZ42" i="5" a="1"/>
  <c r="CZ42" i="5" s="1"/>
  <c r="CY42" i="5" a="1"/>
  <c r="CY42" i="5" s="1"/>
  <c r="CX42" i="5" a="1"/>
  <c r="CX42" i="5" s="1"/>
  <c r="CW42" i="5" a="1"/>
  <c r="CW42" i="5" s="1"/>
  <c r="CV42" i="5" a="1"/>
  <c r="CV42" i="5" s="1"/>
  <c r="CU42" i="5" a="1"/>
  <c r="CU42" i="5" s="1"/>
  <c r="CT42" i="5" a="1"/>
  <c r="CT42" i="5" s="1"/>
  <c r="CS42" i="5" a="1"/>
  <c r="CS42" i="5" s="1"/>
  <c r="CR42" i="5" a="1"/>
  <c r="CR42" i="5" s="1"/>
  <c r="CQ42" i="5" a="1"/>
  <c r="CQ42" i="5" s="1"/>
  <c r="CP42" i="5" a="1"/>
  <c r="CP42" i="5" s="1"/>
  <c r="CO42" i="5" a="1"/>
  <c r="CO42" i="5" s="1"/>
  <c r="CN42" i="5" a="1"/>
  <c r="CN42" i="5" s="1"/>
  <c r="CM42" i="5" a="1"/>
  <c r="CM42" i="5" s="1"/>
  <c r="CL42" i="5" a="1"/>
  <c r="CL42" i="5" s="1"/>
  <c r="CK42" i="5" a="1"/>
  <c r="CK42" i="5" s="1"/>
  <c r="CJ42" i="5" a="1"/>
  <c r="CJ42" i="5" s="1"/>
  <c r="CI42" i="5" a="1"/>
  <c r="CI42" i="5" s="1"/>
  <c r="CH42" i="5" a="1"/>
  <c r="CH42" i="5" s="1"/>
  <c r="CG42" i="5" a="1"/>
  <c r="CG42" i="5" s="1"/>
  <c r="CF42" i="5" a="1"/>
  <c r="CF42" i="5" s="1"/>
  <c r="CE42" i="5" a="1"/>
  <c r="CE42" i="5" s="1"/>
  <c r="CD42" i="5" a="1"/>
  <c r="CD42" i="5" s="1"/>
  <c r="CC42" i="5" a="1"/>
  <c r="CC42" i="5" s="1"/>
  <c r="CB42" i="5" a="1"/>
  <c r="CB42" i="5" s="1"/>
  <c r="CA42" i="5" a="1"/>
  <c r="CA42" i="5" s="1"/>
  <c r="BZ42" i="5" a="1"/>
  <c r="BZ42" i="5" s="1"/>
  <c r="BY42" i="5" a="1"/>
  <c r="BY42" i="5" s="1"/>
  <c r="BX42" i="5" a="1"/>
  <c r="BX42" i="5" s="1"/>
  <c r="BW42" i="5" a="1"/>
  <c r="BW42" i="5" s="1"/>
  <c r="BV42" i="5" a="1"/>
  <c r="BV42" i="5" s="1"/>
  <c r="BU42" i="5" a="1"/>
  <c r="BU42" i="5" s="1"/>
  <c r="BT42" i="5" a="1"/>
  <c r="BT42" i="5" s="1"/>
  <c r="BS42" i="5" a="1"/>
  <c r="BS42" i="5" s="1"/>
  <c r="BR42" i="5" a="1"/>
  <c r="BR42" i="5" s="1"/>
  <c r="BQ42" i="5" a="1"/>
  <c r="BQ42" i="5" s="1"/>
  <c r="BP42" i="5" a="1"/>
  <c r="BP42" i="5" s="1"/>
  <c r="BO42" i="5" a="1"/>
  <c r="BO42" i="5" s="1"/>
  <c r="BN42" i="5" a="1"/>
  <c r="BN42" i="5" s="1"/>
  <c r="BM42" i="5" a="1"/>
  <c r="BM42" i="5" s="1"/>
  <c r="BL42" i="5" a="1"/>
  <c r="BL42" i="5" s="1"/>
  <c r="BK42" i="5" a="1"/>
  <c r="BK42" i="5" s="1"/>
  <c r="BJ42" i="5" a="1"/>
  <c r="BJ42" i="5" s="1"/>
  <c r="BI42" i="5" a="1"/>
  <c r="BI42" i="5" s="1"/>
  <c r="BH42" i="5" a="1"/>
  <c r="BH42" i="5" s="1"/>
  <c r="BG42" i="5" a="1"/>
  <c r="BG42" i="5" s="1"/>
  <c r="BF42" i="5" a="1"/>
  <c r="BF42" i="5" s="1"/>
  <c r="BE42" i="5" a="1"/>
  <c r="BE42" i="5" s="1"/>
  <c r="BD42" i="5" a="1"/>
  <c r="BD42" i="5" s="1"/>
  <c r="BC42" i="5" a="1"/>
  <c r="BC42" i="5" s="1"/>
  <c r="BB42" i="5" a="1"/>
  <c r="BB42" i="5" s="1"/>
  <c r="BA42" i="5" a="1"/>
  <c r="BA42" i="5" s="1"/>
  <c r="AZ42" i="5" a="1"/>
  <c r="AZ42" i="5" s="1"/>
  <c r="AY42" i="5" a="1"/>
  <c r="AY42" i="5" s="1"/>
  <c r="AX42" i="5" a="1"/>
  <c r="AX42" i="5" s="1"/>
  <c r="AW42" i="5" a="1"/>
  <c r="AW42" i="5" s="1"/>
  <c r="AV42" i="5" a="1"/>
  <c r="AV42" i="5" s="1"/>
  <c r="AU42" i="5" a="1"/>
  <c r="AU42" i="5" s="1"/>
  <c r="AT42" i="5" a="1"/>
  <c r="AT42" i="5" s="1"/>
  <c r="AQ42" i="5"/>
  <c r="AR42" i="5" s="1"/>
  <c r="AN42" i="5"/>
  <c r="AK42" i="5"/>
  <c r="AF42" i="5"/>
  <c r="AE42" i="5"/>
  <c r="AD42" i="5"/>
  <c r="AC42" i="5"/>
  <c r="AB42" i="5"/>
  <c r="AA42" i="5"/>
  <c r="Z42" i="5"/>
  <c r="Y42" i="5"/>
  <c r="X42" i="5"/>
  <c r="W42" i="5"/>
  <c r="V42" i="5"/>
  <c r="U42" i="5"/>
  <c r="T42" i="5"/>
  <c r="S42" i="5"/>
  <c r="R42" i="5"/>
  <c r="Q42" i="5"/>
  <c r="P42" i="5"/>
  <c r="O42" i="5"/>
  <c r="N42" i="5"/>
  <c r="M42" i="5"/>
  <c r="L42" i="5"/>
  <c r="K42" i="5"/>
  <c r="J42" i="5"/>
  <c r="I42" i="5"/>
  <c r="H42" i="5"/>
  <c r="G42" i="5"/>
  <c r="AG42" i="5" s="1"/>
  <c r="AO42" i="5" s="1"/>
  <c r="F42" i="5"/>
  <c r="IK41" i="5" a="1"/>
  <c r="IK41" i="5" s="1"/>
  <c r="IJ41" i="5" a="1"/>
  <c r="IJ41" i="5" s="1"/>
  <c r="II41" i="5" a="1"/>
  <c r="II41" i="5" s="1"/>
  <c r="IH41" i="5" a="1"/>
  <c r="IH41" i="5" s="1"/>
  <c r="IG41" i="5" a="1"/>
  <c r="IG41" i="5" s="1"/>
  <c r="IF41" i="5" a="1"/>
  <c r="IF41" i="5" s="1"/>
  <c r="IE41" i="5" a="1"/>
  <c r="IE41" i="5" s="1"/>
  <c r="ID41" i="5" a="1"/>
  <c r="ID41" i="5" s="1"/>
  <c r="IC41" i="5" a="1"/>
  <c r="IC41" i="5" s="1"/>
  <c r="IB41" i="5" a="1"/>
  <c r="IB41" i="5" s="1"/>
  <c r="IA41" i="5" a="1"/>
  <c r="IA41" i="5" s="1"/>
  <c r="HZ41" i="5" a="1"/>
  <c r="HZ41" i="5" s="1"/>
  <c r="HY41" i="5" a="1"/>
  <c r="HY41" i="5" s="1"/>
  <c r="HX41" i="5" a="1"/>
  <c r="HX41" i="5" s="1"/>
  <c r="HW41" i="5" a="1"/>
  <c r="HW41" i="5" s="1"/>
  <c r="HV41" i="5" a="1"/>
  <c r="HV41" i="5" s="1"/>
  <c r="HU41" i="5" a="1"/>
  <c r="HU41" i="5" s="1"/>
  <c r="HT41" i="5" a="1"/>
  <c r="HT41" i="5" s="1"/>
  <c r="HS41" i="5" a="1"/>
  <c r="HS41" i="5" s="1"/>
  <c r="HR41" i="5" a="1"/>
  <c r="HR41" i="5" s="1"/>
  <c r="HQ41" i="5" a="1"/>
  <c r="HQ41" i="5" s="1"/>
  <c r="HP41" i="5" a="1"/>
  <c r="HP41" i="5" s="1"/>
  <c r="HO41" i="5" a="1"/>
  <c r="HO41" i="5" s="1"/>
  <c r="HN41" i="5" a="1"/>
  <c r="HN41" i="5" s="1"/>
  <c r="HM41" i="5" a="1"/>
  <c r="HM41" i="5" s="1"/>
  <c r="HL41" i="5" a="1"/>
  <c r="HL41" i="5" s="1"/>
  <c r="HK41" i="5" a="1"/>
  <c r="HK41" i="5" s="1"/>
  <c r="HJ41" i="5" a="1"/>
  <c r="HJ41" i="5" s="1"/>
  <c r="HI41" i="5" a="1"/>
  <c r="HI41" i="5" s="1"/>
  <c r="HH41" i="5" a="1"/>
  <c r="HH41" i="5" s="1"/>
  <c r="HG41" i="5" a="1"/>
  <c r="HG41" i="5" s="1"/>
  <c r="HF41" i="5" a="1"/>
  <c r="HF41" i="5" s="1"/>
  <c r="HE41" i="5" a="1"/>
  <c r="HE41" i="5" s="1"/>
  <c r="HD41" i="5" a="1"/>
  <c r="HD41" i="5" s="1"/>
  <c r="HC41" i="5" a="1"/>
  <c r="HC41" i="5" s="1"/>
  <c r="HB41" i="5" a="1"/>
  <c r="HB41" i="5" s="1"/>
  <c r="HA41" i="5" a="1"/>
  <c r="HA41" i="5" s="1"/>
  <c r="GZ41" i="5" a="1"/>
  <c r="GZ41" i="5" s="1"/>
  <c r="GY41" i="5" a="1"/>
  <c r="GY41" i="5" s="1"/>
  <c r="GX41" i="5" a="1"/>
  <c r="GX41" i="5" s="1"/>
  <c r="GW41" i="5" a="1"/>
  <c r="GW41" i="5" s="1"/>
  <c r="GV41" i="5" a="1"/>
  <c r="GV41" i="5" s="1"/>
  <c r="GU41" i="5" a="1"/>
  <c r="GU41" i="5" s="1"/>
  <c r="GT41" i="5" a="1"/>
  <c r="GT41" i="5" s="1"/>
  <c r="GS41" i="5" a="1"/>
  <c r="GS41" i="5" s="1"/>
  <c r="GR41" i="5" a="1"/>
  <c r="GR41" i="5" s="1"/>
  <c r="GQ41" i="5" a="1"/>
  <c r="GQ41" i="5" s="1"/>
  <c r="GP41" i="5" a="1"/>
  <c r="GP41" i="5" s="1"/>
  <c r="GO41" i="5" a="1"/>
  <c r="GO41" i="5" s="1"/>
  <c r="GN41" i="5" a="1"/>
  <c r="GN41" i="5" s="1"/>
  <c r="GM41" i="5" a="1"/>
  <c r="GM41" i="5" s="1"/>
  <c r="GL41" i="5" a="1"/>
  <c r="GL41" i="5" s="1"/>
  <c r="GK41" i="5" a="1"/>
  <c r="GK41" i="5" s="1"/>
  <c r="GJ41" i="5" a="1"/>
  <c r="GJ41" i="5" s="1"/>
  <c r="GI41" i="5" a="1"/>
  <c r="GI41" i="5" s="1"/>
  <c r="GH41" i="5" a="1"/>
  <c r="GH41" i="5" s="1"/>
  <c r="GG41" i="5" a="1"/>
  <c r="GG41" i="5" s="1"/>
  <c r="GF41" i="5" a="1"/>
  <c r="GF41" i="5" s="1"/>
  <c r="GE41" i="5" a="1"/>
  <c r="GE41" i="5" s="1"/>
  <c r="GD41" i="5" a="1"/>
  <c r="GD41" i="5" s="1"/>
  <c r="GC41" i="5" a="1"/>
  <c r="GC41" i="5" s="1"/>
  <c r="GB41" i="5" a="1"/>
  <c r="GB41" i="5" s="1"/>
  <c r="GA41" i="5" a="1"/>
  <c r="GA41" i="5" s="1"/>
  <c r="FZ41" i="5" a="1"/>
  <c r="FZ41" i="5" s="1"/>
  <c r="FY41" i="5" a="1"/>
  <c r="FY41" i="5" s="1"/>
  <c r="FX41" i="5" a="1"/>
  <c r="FX41" i="5" s="1"/>
  <c r="FW41" i="5" a="1"/>
  <c r="FW41" i="5" s="1"/>
  <c r="FV41" i="5" a="1"/>
  <c r="FV41" i="5" s="1"/>
  <c r="FU41" i="5" a="1"/>
  <c r="FU41" i="5" s="1"/>
  <c r="FT41" i="5" a="1"/>
  <c r="FT41" i="5" s="1"/>
  <c r="FS41" i="5" a="1"/>
  <c r="FS41" i="5" s="1"/>
  <c r="FR41" i="5" a="1"/>
  <c r="FR41" i="5" s="1"/>
  <c r="FQ41" i="5" a="1"/>
  <c r="FQ41" i="5" s="1"/>
  <c r="FP41" i="5" a="1"/>
  <c r="FP41" i="5" s="1"/>
  <c r="FO41" i="5" a="1"/>
  <c r="FO41" i="5" s="1"/>
  <c r="FN41" i="5" a="1"/>
  <c r="FN41" i="5" s="1"/>
  <c r="FM41" i="5" a="1"/>
  <c r="FM41" i="5" s="1"/>
  <c r="FL41" i="5" a="1"/>
  <c r="FL41" i="5" s="1"/>
  <c r="FK41" i="5" a="1"/>
  <c r="FK41" i="5" s="1"/>
  <c r="FJ41" i="5" a="1"/>
  <c r="FJ41" i="5" s="1"/>
  <c r="FI41" i="5" a="1"/>
  <c r="FI41" i="5" s="1"/>
  <c r="FH41" i="5" a="1"/>
  <c r="FH41" i="5" s="1"/>
  <c r="FG41" i="5" a="1"/>
  <c r="FG41" i="5" s="1"/>
  <c r="FF41" i="5" a="1"/>
  <c r="FF41" i="5" s="1"/>
  <c r="FE41" i="5" a="1"/>
  <c r="FE41" i="5" s="1"/>
  <c r="FD41" i="5" a="1"/>
  <c r="FD41" i="5" s="1"/>
  <c r="FC41" i="5" a="1"/>
  <c r="FC41" i="5" s="1"/>
  <c r="FB41" i="5" a="1"/>
  <c r="FB41" i="5" s="1"/>
  <c r="FA41" i="5" a="1"/>
  <c r="FA41" i="5" s="1"/>
  <c r="EZ41" i="5" a="1"/>
  <c r="EZ41" i="5" s="1"/>
  <c r="EY41" i="5" a="1"/>
  <c r="EY41" i="5" s="1"/>
  <c r="EX41" i="5" a="1"/>
  <c r="EX41" i="5" s="1"/>
  <c r="EW41" i="5" a="1"/>
  <c r="EW41" i="5" s="1"/>
  <c r="EV41" i="5" a="1"/>
  <c r="EV41" i="5" s="1"/>
  <c r="EU41" i="5" a="1"/>
  <c r="EU41" i="5" s="1"/>
  <c r="ET41" i="5" a="1"/>
  <c r="ET41" i="5" s="1"/>
  <c r="ES41" i="5" a="1"/>
  <c r="ES41" i="5" s="1"/>
  <c r="ER41" i="5" a="1"/>
  <c r="ER41" i="5" s="1"/>
  <c r="EQ41" i="5" a="1"/>
  <c r="EQ41" i="5" s="1"/>
  <c r="EP41" i="5" a="1"/>
  <c r="EP41" i="5" s="1"/>
  <c r="EO41" i="5" a="1"/>
  <c r="EO41" i="5" s="1"/>
  <c r="EN41" i="5" a="1"/>
  <c r="EN41" i="5" s="1"/>
  <c r="EM41" i="5" a="1"/>
  <c r="EM41" i="5" s="1"/>
  <c r="EL41" i="5" a="1"/>
  <c r="EL41" i="5" s="1"/>
  <c r="EK41" i="5" a="1"/>
  <c r="EK41" i="5" s="1"/>
  <c r="EJ41" i="5" a="1"/>
  <c r="EJ41" i="5" s="1"/>
  <c r="EI41" i="5" a="1"/>
  <c r="EI41" i="5" s="1"/>
  <c r="EH41" i="5" a="1"/>
  <c r="EH41" i="5" s="1"/>
  <c r="EG41" i="5" a="1"/>
  <c r="EG41" i="5" s="1"/>
  <c r="EF41" i="5" a="1"/>
  <c r="EF41" i="5" s="1"/>
  <c r="EE41" i="5" a="1"/>
  <c r="EE41" i="5" s="1"/>
  <c r="ED41" i="5" a="1"/>
  <c r="ED41" i="5" s="1"/>
  <c r="EC41" i="5" a="1"/>
  <c r="EC41" i="5" s="1"/>
  <c r="EB41" i="5" a="1"/>
  <c r="EB41" i="5" s="1"/>
  <c r="EA41" i="5" a="1"/>
  <c r="EA41" i="5" s="1"/>
  <c r="DZ41" i="5" a="1"/>
  <c r="DZ41" i="5" s="1"/>
  <c r="DY41" i="5" a="1"/>
  <c r="DY41" i="5" s="1"/>
  <c r="DX41" i="5" a="1"/>
  <c r="DX41" i="5" s="1"/>
  <c r="DW41" i="5" a="1"/>
  <c r="DW41" i="5" s="1"/>
  <c r="DV41" i="5" a="1"/>
  <c r="DV41" i="5" s="1"/>
  <c r="DU41" i="5" a="1"/>
  <c r="DU41" i="5" s="1"/>
  <c r="DT41" i="5" a="1"/>
  <c r="DT41" i="5" s="1"/>
  <c r="DS41" i="5" a="1"/>
  <c r="DS41" i="5" s="1"/>
  <c r="DR41" i="5" a="1"/>
  <c r="DR41" i="5" s="1"/>
  <c r="DQ41" i="5" a="1"/>
  <c r="DQ41" i="5" s="1"/>
  <c r="DP41" i="5" a="1"/>
  <c r="DP41" i="5" s="1"/>
  <c r="DO41" i="5" a="1"/>
  <c r="DO41" i="5" s="1"/>
  <c r="DN41" i="5" a="1"/>
  <c r="DN41" i="5" s="1"/>
  <c r="DM41" i="5" a="1"/>
  <c r="DM41" i="5" s="1"/>
  <c r="DL41" i="5" a="1"/>
  <c r="DL41" i="5" s="1"/>
  <c r="DK41" i="5" a="1"/>
  <c r="DK41" i="5" s="1"/>
  <c r="DJ41" i="5" a="1"/>
  <c r="DJ41" i="5" s="1"/>
  <c r="DI41" i="5" a="1"/>
  <c r="DI41" i="5" s="1"/>
  <c r="DH41" i="5" a="1"/>
  <c r="DH41" i="5" s="1"/>
  <c r="DG41" i="5" a="1"/>
  <c r="DG41" i="5" s="1"/>
  <c r="DF41" i="5" a="1"/>
  <c r="DF41" i="5" s="1"/>
  <c r="DE41" i="5" a="1"/>
  <c r="DE41" i="5" s="1"/>
  <c r="DD41" i="5" a="1"/>
  <c r="DD41" i="5" s="1"/>
  <c r="DC41" i="5" a="1"/>
  <c r="DC41" i="5" s="1"/>
  <c r="DB41" i="5" a="1"/>
  <c r="DB41" i="5" s="1"/>
  <c r="DA41" i="5" a="1"/>
  <c r="DA41" i="5" s="1"/>
  <c r="CZ41" i="5" a="1"/>
  <c r="CZ41" i="5" s="1"/>
  <c r="CY41" i="5" a="1"/>
  <c r="CY41" i="5" s="1"/>
  <c r="CX41" i="5" a="1"/>
  <c r="CX41" i="5" s="1"/>
  <c r="CW41" i="5" a="1"/>
  <c r="CW41" i="5" s="1"/>
  <c r="CV41" i="5" a="1"/>
  <c r="CV41" i="5" s="1"/>
  <c r="CU41" i="5" a="1"/>
  <c r="CU41" i="5" s="1"/>
  <c r="CT41" i="5" a="1"/>
  <c r="CT41" i="5" s="1"/>
  <c r="CS41" i="5" a="1"/>
  <c r="CS41" i="5" s="1"/>
  <c r="CR41" i="5" a="1"/>
  <c r="CR41" i="5" s="1"/>
  <c r="CQ41" i="5" a="1"/>
  <c r="CQ41" i="5" s="1"/>
  <c r="CP41" i="5" a="1"/>
  <c r="CP41" i="5" s="1"/>
  <c r="CO41" i="5" a="1"/>
  <c r="CO41" i="5" s="1"/>
  <c r="CN41" i="5" a="1"/>
  <c r="CN41" i="5" s="1"/>
  <c r="CM41" i="5" a="1"/>
  <c r="CM41" i="5" s="1"/>
  <c r="CL41" i="5" a="1"/>
  <c r="CL41" i="5" s="1"/>
  <c r="CK41" i="5" a="1"/>
  <c r="CK41" i="5" s="1"/>
  <c r="CJ41" i="5" a="1"/>
  <c r="CJ41" i="5" s="1"/>
  <c r="CI41" i="5" a="1"/>
  <c r="CI41" i="5" s="1"/>
  <c r="CH41" i="5" a="1"/>
  <c r="CH41" i="5" s="1"/>
  <c r="CG41" i="5" a="1"/>
  <c r="CG41" i="5" s="1"/>
  <c r="CF41" i="5" a="1"/>
  <c r="CF41" i="5" s="1"/>
  <c r="CE41" i="5" a="1"/>
  <c r="CE41" i="5" s="1"/>
  <c r="CD41" i="5" a="1"/>
  <c r="CD41" i="5" s="1"/>
  <c r="CC41" i="5" a="1"/>
  <c r="CC41" i="5" s="1"/>
  <c r="CB41" i="5" a="1"/>
  <c r="CB41" i="5" s="1"/>
  <c r="CA41" i="5" a="1"/>
  <c r="CA41" i="5" s="1"/>
  <c r="BZ41" i="5" a="1"/>
  <c r="BZ41" i="5" s="1"/>
  <c r="BY41" i="5" a="1"/>
  <c r="BY41" i="5" s="1"/>
  <c r="BX41" i="5" a="1"/>
  <c r="BX41" i="5" s="1"/>
  <c r="BW41" i="5" a="1"/>
  <c r="BW41" i="5" s="1"/>
  <c r="BV41" i="5" a="1"/>
  <c r="BV41" i="5" s="1"/>
  <c r="BU41" i="5" a="1"/>
  <c r="BU41" i="5" s="1"/>
  <c r="BT41" i="5" a="1"/>
  <c r="BT41" i="5" s="1"/>
  <c r="BS41" i="5" a="1"/>
  <c r="BS41" i="5" s="1"/>
  <c r="BR41" i="5" a="1"/>
  <c r="BR41" i="5" s="1"/>
  <c r="BQ41" i="5" a="1"/>
  <c r="BQ41" i="5" s="1"/>
  <c r="BP41" i="5" a="1"/>
  <c r="BP41" i="5" s="1"/>
  <c r="BO41" i="5" a="1"/>
  <c r="BO41" i="5" s="1"/>
  <c r="BN41" i="5" a="1"/>
  <c r="BN41" i="5" s="1"/>
  <c r="BM41" i="5" a="1"/>
  <c r="BM41" i="5" s="1"/>
  <c r="BL41" i="5" a="1"/>
  <c r="BL41" i="5" s="1"/>
  <c r="BK41" i="5" a="1"/>
  <c r="BK41" i="5" s="1"/>
  <c r="BJ41" i="5" a="1"/>
  <c r="BJ41" i="5" s="1"/>
  <c r="BI41" i="5" a="1"/>
  <c r="BI41" i="5" s="1"/>
  <c r="BH41" i="5" a="1"/>
  <c r="BH41" i="5" s="1"/>
  <c r="BG41" i="5" a="1"/>
  <c r="BG41" i="5" s="1"/>
  <c r="BF41" i="5" a="1"/>
  <c r="BF41" i="5" s="1"/>
  <c r="BE41" i="5" a="1"/>
  <c r="BE41" i="5" s="1"/>
  <c r="BD41" i="5" a="1"/>
  <c r="BD41" i="5" s="1"/>
  <c r="BC41" i="5" a="1"/>
  <c r="BC41" i="5" s="1"/>
  <c r="BB41" i="5" a="1"/>
  <c r="BB41" i="5" s="1"/>
  <c r="BA41" i="5" a="1"/>
  <c r="BA41" i="5" s="1"/>
  <c r="AZ41" i="5" a="1"/>
  <c r="AZ41" i="5" s="1"/>
  <c r="AY41" i="5" a="1"/>
  <c r="AY41" i="5" s="1"/>
  <c r="AX41" i="5" a="1"/>
  <c r="AX41" i="5" s="1"/>
  <c r="AW41" i="5" a="1"/>
  <c r="AW41" i="5" s="1"/>
  <c r="AV41" i="5" a="1"/>
  <c r="AV41" i="5" s="1"/>
  <c r="AU41" i="5" a="1"/>
  <c r="AU41" i="5" s="1"/>
  <c r="AT41" i="5" a="1"/>
  <c r="AT41" i="5" s="1"/>
  <c r="AQ41" i="5"/>
  <c r="AN41" i="5"/>
  <c r="AK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IK40" i="5" a="1"/>
  <c r="IK40" i="5" s="1"/>
  <c r="IJ40" i="5" a="1"/>
  <c r="IJ40" i="5" s="1"/>
  <c r="II40" i="5" a="1"/>
  <c r="II40" i="5" s="1"/>
  <c r="IH40" i="5" a="1"/>
  <c r="IH40" i="5" s="1"/>
  <c r="IG40" i="5" a="1"/>
  <c r="IG40" i="5" s="1"/>
  <c r="IF40" i="5" a="1"/>
  <c r="IF40" i="5" s="1"/>
  <c r="IE40" i="5" a="1"/>
  <c r="IE40" i="5" s="1"/>
  <c r="ID40" i="5" a="1"/>
  <c r="ID40" i="5" s="1"/>
  <c r="IC40" i="5" a="1"/>
  <c r="IC40" i="5" s="1"/>
  <c r="IB40" i="5" a="1"/>
  <c r="IB40" i="5" s="1"/>
  <c r="IA40" i="5" a="1"/>
  <c r="IA40" i="5" s="1"/>
  <c r="HZ40" i="5" a="1"/>
  <c r="HZ40" i="5" s="1"/>
  <c r="HY40" i="5" a="1"/>
  <c r="HY40" i="5" s="1"/>
  <c r="HX40" i="5" a="1"/>
  <c r="HX40" i="5" s="1"/>
  <c r="HW40" i="5" a="1"/>
  <c r="HW40" i="5" s="1"/>
  <c r="HV40" i="5" a="1"/>
  <c r="HV40" i="5" s="1"/>
  <c r="HU40" i="5" a="1"/>
  <c r="HU40" i="5" s="1"/>
  <c r="HT40" i="5" a="1"/>
  <c r="HT40" i="5" s="1"/>
  <c r="HS40" i="5" a="1"/>
  <c r="HS40" i="5" s="1"/>
  <c r="HR40" i="5" a="1"/>
  <c r="HR40" i="5" s="1"/>
  <c r="HQ40" i="5" a="1"/>
  <c r="HQ40" i="5" s="1"/>
  <c r="HP40" i="5" a="1"/>
  <c r="HP40" i="5" s="1"/>
  <c r="HO40" i="5" a="1"/>
  <c r="HO40" i="5" s="1"/>
  <c r="HN40" i="5" a="1"/>
  <c r="HN40" i="5" s="1"/>
  <c r="HM40" i="5" a="1"/>
  <c r="HM40" i="5" s="1"/>
  <c r="HL40" i="5" a="1"/>
  <c r="HL40" i="5" s="1"/>
  <c r="HK40" i="5" a="1"/>
  <c r="HK40" i="5" s="1"/>
  <c r="HJ40" i="5" a="1"/>
  <c r="HJ40" i="5" s="1"/>
  <c r="HI40" i="5" a="1"/>
  <c r="HI40" i="5" s="1"/>
  <c r="HH40" i="5" a="1"/>
  <c r="HH40" i="5" s="1"/>
  <c r="HG40" i="5" a="1"/>
  <c r="HG40" i="5" s="1"/>
  <c r="HF40" i="5" a="1"/>
  <c r="HF40" i="5" s="1"/>
  <c r="HE40" i="5" a="1"/>
  <c r="HE40" i="5" s="1"/>
  <c r="HD40" i="5" a="1"/>
  <c r="HD40" i="5" s="1"/>
  <c r="HC40" i="5" a="1"/>
  <c r="HC40" i="5" s="1"/>
  <c r="HB40" i="5" a="1"/>
  <c r="HB40" i="5" s="1"/>
  <c r="HA40" i="5" a="1"/>
  <c r="HA40" i="5" s="1"/>
  <c r="GZ40" i="5" a="1"/>
  <c r="GZ40" i="5" s="1"/>
  <c r="GY40" i="5" a="1"/>
  <c r="GY40" i="5" s="1"/>
  <c r="GX40" i="5" a="1"/>
  <c r="GX40" i="5" s="1"/>
  <c r="GW40" i="5" a="1"/>
  <c r="GW40" i="5" s="1"/>
  <c r="GV40" i="5" a="1"/>
  <c r="GV40" i="5" s="1"/>
  <c r="GU40" i="5" a="1"/>
  <c r="GU40" i="5" s="1"/>
  <c r="GT40" i="5" a="1"/>
  <c r="GT40" i="5" s="1"/>
  <c r="GS40" i="5" a="1"/>
  <c r="GS40" i="5" s="1"/>
  <c r="GR40" i="5" a="1"/>
  <c r="GR40" i="5" s="1"/>
  <c r="GQ40" i="5" a="1"/>
  <c r="GQ40" i="5" s="1"/>
  <c r="GP40" i="5" a="1"/>
  <c r="GP40" i="5" s="1"/>
  <c r="GO40" i="5" a="1"/>
  <c r="GO40" i="5" s="1"/>
  <c r="GN40" i="5" a="1"/>
  <c r="GN40" i="5" s="1"/>
  <c r="GM40" i="5" a="1"/>
  <c r="GM40" i="5" s="1"/>
  <c r="GL40" i="5" a="1"/>
  <c r="GL40" i="5" s="1"/>
  <c r="GK40" i="5" a="1"/>
  <c r="GK40" i="5" s="1"/>
  <c r="GJ40" i="5" a="1"/>
  <c r="GJ40" i="5" s="1"/>
  <c r="GI40" i="5" a="1"/>
  <c r="GI40" i="5" s="1"/>
  <c r="GH40" i="5" a="1"/>
  <c r="GH40" i="5" s="1"/>
  <c r="GG40" i="5" a="1"/>
  <c r="GG40" i="5" s="1"/>
  <c r="GF40" i="5" a="1"/>
  <c r="GF40" i="5" s="1"/>
  <c r="GE40" i="5" a="1"/>
  <c r="GE40" i="5" s="1"/>
  <c r="GD40" i="5" a="1"/>
  <c r="GD40" i="5" s="1"/>
  <c r="GC40" i="5" a="1"/>
  <c r="GC40" i="5" s="1"/>
  <c r="GB40" i="5" a="1"/>
  <c r="GB40" i="5" s="1"/>
  <c r="GA40" i="5" a="1"/>
  <c r="GA40" i="5" s="1"/>
  <c r="FZ40" i="5" a="1"/>
  <c r="FZ40" i="5" s="1"/>
  <c r="FY40" i="5" a="1"/>
  <c r="FY40" i="5" s="1"/>
  <c r="FX40" i="5" a="1"/>
  <c r="FX40" i="5" s="1"/>
  <c r="FW40" i="5" a="1"/>
  <c r="FW40" i="5" s="1"/>
  <c r="FV40" i="5" a="1"/>
  <c r="FV40" i="5" s="1"/>
  <c r="FU40" i="5" a="1"/>
  <c r="FU40" i="5" s="1"/>
  <c r="FT40" i="5" a="1"/>
  <c r="FT40" i="5" s="1"/>
  <c r="FS40" i="5" a="1"/>
  <c r="FS40" i="5" s="1"/>
  <c r="FR40" i="5" a="1"/>
  <c r="FR40" i="5" s="1"/>
  <c r="FQ40" i="5" a="1"/>
  <c r="FQ40" i="5" s="1"/>
  <c r="FP40" i="5" a="1"/>
  <c r="FP40" i="5" s="1"/>
  <c r="FO40" i="5" a="1"/>
  <c r="FO40" i="5" s="1"/>
  <c r="FN40" i="5" a="1"/>
  <c r="FN40" i="5" s="1"/>
  <c r="FM40" i="5" a="1"/>
  <c r="FM40" i="5" s="1"/>
  <c r="FL40" i="5" a="1"/>
  <c r="FL40" i="5" s="1"/>
  <c r="FK40" i="5" a="1"/>
  <c r="FK40" i="5" s="1"/>
  <c r="FJ40" i="5" a="1"/>
  <c r="FJ40" i="5" s="1"/>
  <c r="FI40" i="5" a="1"/>
  <c r="FI40" i="5" s="1"/>
  <c r="FH40" i="5" a="1"/>
  <c r="FH40" i="5" s="1"/>
  <c r="FG40" i="5" a="1"/>
  <c r="FG40" i="5" s="1"/>
  <c r="FF40" i="5" a="1"/>
  <c r="FF40" i="5" s="1"/>
  <c r="FE40" i="5" a="1"/>
  <c r="FE40" i="5" s="1"/>
  <c r="FD40" i="5" a="1"/>
  <c r="FD40" i="5" s="1"/>
  <c r="FC40" i="5" a="1"/>
  <c r="FC40" i="5" s="1"/>
  <c r="FB40" i="5" a="1"/>
  <c r="FB40" i="5" s="1"/>
  <c r="FA40" i="5" a="1"/>
  <c r="FA40" i="5" s="1"/>
  <c r="EZ40" i="5" a="1"/>
  <c r="EZ40" i="5" s="1"/>
  <c r="EY40" i="5" a="1"/>
  <c r="EY40" i="5" s="1"/>
  <c r="EX40" i="5" a="1"/>
  <c r="EX40" i="5" s="1"/>
  <c r="EW40" i="5" a="1"/>
  <c r="EW40" i="5" s="1"/>
  <c r="EV40" i="5" a="1"/>
  <c r="EV40" i="5" s="1"/>
  <c r="EU40" i="5" a="1"/>
  <c r="EU40" i="5" s="1"/>
  <c r="ET40" i="5" a="1"/>
  <c r="ET40" i="5" s="1"/>
  <c r="ES40" i="5" a="1"/>
  <c r="ES40" i="5" s="1"/>
  <c r="ER40" i="5" a="1"/>
  <c r="ER40" i="5" s="1"/>
  <c r="EQ40" i="5" a="1"/>
  <c r="EQ40" i="5" s="1"/>
  <c r="EP40" i="5" a="1"/>
  <c r="EP40" i="5" s="1"/>
  <c r="EO40" i="5" a="1"/>
  <c r="EO40" i="5" s="1"/>
  <c r="EN40" i="5" a="1"/>
  <c r="EN40" i="5" s="1"/>
  <c r="EM40" i="5" a="1"/>
  <c r="EM40" i="5" s="1"/>
  <c r="EL40" i="5" a="1"/>
  <c r="EL40" i="5" s="1"/>
  <c r="EK40" i="5" a="1"/>
  <c r="EK40" i="5" s="1"/>
  <c r="EJ40" i="5" a="1"/>
  <c r="EJ40" i="5" s="1"/>
  <c r="EI40" i="5" a="1"/>
  <c r="EI40" i="5" s="1"/>
  <c r="EH40" i="5" a="1"/>
  <c r="EH40" i="5" s="1"/>
  <c r="EG40" i="5" a="1"/>
  <c r="EG40" i="5" s="1"/>
  <c r="EF40" i="5" a="1"/>
  <c r="EF40" i="5" s="1"/>
  <c r="EE40" i="5" a="1"/>
  <c r="EE40" i="5" s="1"/>
  <c r="ED40" i="5" a="1"/>
  <c r="ED40" i="5" s="1"/>
  <c r="EC40" i="5" a="1"/>
  <c r="EC40" i="5" s="1"/>
  <c r="EB40" i="5" a="1"/>
  <c r="EB40" i="5" s="1"/>
  <c r="EA40" i="5" a="1"/>
  <c r="EA40" i="5" s="1"/>
  <c r="DZ40" i="5" a="1"/>
  <c r="DZ40" i="5" s="1"/>
  <c r="DY40" i="5" a="1"/>
  <c r="DY40" i="5" s="1"/>
  <c r="DX40" i="5" a="1"/>
  <c r="DX40" i="5" s="1"/>
  <c r="DW40" i="5" a="1"/>
  <c r="DW40" i="5" s="1"/>
  <c r="DV40" i="5" a="1"/>
  <c r="DV40" i="5" s="1"/>
  <c r="DU40" i="5" a="1"/>
  <c r="DU40" i="5" s="1"/>
  <c r="DT40" i="5" a="1"/>
  <c r="DT40" i="5" s="1"/>
  <c r="DS40" i="5" a="1"/>
  <c r="DS40" i="5" s="1"/>
  <c r="DR40" i="5" a="1"/>
  <c r="DR40" i="5" s="1"/>
  <c r="DQ40" i="5" a="1"/>
  <c r="DQ40" i="5" s="1"/>
  <c r="DP40" i="5" a="1"/>
  <c r="DP40" i="5" s="1"/>
  <c r="DO40" i="5" a="1"/>
  <c r="DO40" i="5" s="1"/>
  <c r="DN40" i="5" a="1"/>
  <c r="DN40" i="5" s="1"/>
  <c r="DM40" i="5" a="1"/>
  <c r="DM40" i="5" s="1"/>
  <c r="DL40" i="5" a="1"/>
  <c r="DL40" i="5" s="1"/>
  <c r="DK40" i="5" a="1"/>
  <c r="DK40" i="5" s="1"/>
  <c r="DJ40" i="5" a="1"/>
  <c r="DJ40" i="5" s="1"/>
  <c r="DI40" i="5" a="1"/>
  <c r="DI40" i="5" s="1"/>
  <c r="DH40" i="5" a="1"/>
  <c r="DH40" i="5" s="1"/>
  <c r="DG40" i="5" a="1"/>
  <c r="DG40" i="5" s="1"/>
  <c r="DF40" i="5" a="1"/>
  <c r="DF40" i="5" s="1"/>
  <c r="DE40" i="5" a="1"/>
  <c r="DE40" i="5" s="1"/>
  <c r="DD40" i="5" a="1"/>
  <c r="DD40" i="5" s="1"/>
  <c r="DC40" i="5" a="1"/>
  <c r="DC40" i="5" s="1"/>
  <c r="DB40" i="5" a="1"/>
  <c r="DB40" i="5" s="1"/>
  <c r="DA40" i="5" a="1"/>
  <c r="DA40" i="5" s="1"/>
  <c r="CZ40" i="5" a="1"/>
  <c r="CZ40" i="5" s="1"/>
  <c r="CY40" i="5" a="1"/>
  <c r="CY40" i="5" s="1"/>
  <c r="CX40" i="5" a="1"/>
  <c r="CX40" i="5" s="1"/>
  <c r="CW40" i="5" a="1"/>
  <c r="CW40" i="5" s="1"/>
  <c r="CV40" i="5" a="1"/>
  <c r="CV40" i="5" s="1"/>
  <c r="CU40" i="5" a="1"/>
  <c r="CU40" i="5" s="1"/>
  <c r="CT40" i="5" a="1"/>
  <c r="CT40" i="5" s="1"/>
  <c r="CS40" i="5" a="1"/>
  <c r="CS40" i="5" s="1"/>
  <c r="CR40" i="5" a="1"/>
  <c r="CR40" i="5" s="1"/>
  <c r="CQ40" i="5" a="1"/>
  <c r="CQ40" i="5" s="1"/>
  <c r="CP40" i="5" a="1"/>
  <c r="CP40" i="5" s="1"/>
  <c r="CO40" i="5" a="1"/>
  <c r="CO40" i="5" s="1"/>
  <c r="CN40" i="5" a="1"/>
  <c r="CN40" i="5" s="1"/>
  <c r="CM40" i="5" a="1"/>
  <c r="CM40" i="5" s="1"/>
  <c r="CL40" i="5" a="1"/>
  <c r="CL40" i="5" s="1"/>
  <c r="CK40" i="5" a="1"/>
  <c r="CK40" i="5" s="1"/>
  <c r="CJ40" i="5" a="1"/>
  <c r="CJ40" i="5" s="1"/>
  <c r="CI40" i="5" a="1"/>
  <c r="CI40" i="5" s="1"/>
  <c r="CH40" i="5" a="1"/>
  <c r="CH40" i="5" s="1"/>
  <c r="CG40" i="5" a="1"/>
  <c r="CG40" i="5" s="1"/>
  <c r="CF40" i="5" a="1"/>
  <c r="CF40" i="5" s="1"/>
  <c r="CE40" i="5" a="1"/>
  <c r="CE40" i="5" s="1"/>
  <c r="CD40" i="5" a="1"/>
  <c r="CD40" i="5" s="1"/>
  <c r="CC40" i="5" a="1"/>
  <c r="CC40" i="5" s="1"/>
  <c r="CB40" i="5" a="1"/>
  <c r="CB40" i="5" s="1"/>
  <c r="CA40" i="5" a="1"/>
  <c r="CA40" i="5" s="1"/>
  <c r="BZ40" i="5" a="1"/>
  <c r="BZ40" i="5" s="1"/>
  <c r="BY40" i="5" a="1"/>
  <c r="BY40" i="5" s="1"/>
  <c r="BX40" i="5" a="1"/>
  <c r="BX40" i="5" s="1"/>
  <c r="BW40" i="5" a="1"/>
  <c r="BW40" i="5" s="1"/>
  <c r="BV40" i="5" a="1"/>
  <c r="BV40" i="5" s="1"/>
  <c r="BU40" i="5" a="1"/>
  <c r="BU40" i="5" s="1"/>
  <c r="BT40" i="5" a="1"/>
  <c r="BT40" i="5" s="1"/>
  <c r="BS40" i="5" a="1"/>
  <c r="BS40" i="5" s="1"/>
  <c r="BR40" i="5" a="1"/>
  <c r="BR40" i="5" s="1"/>
  <c r="BQ40" i="5" a="1"/>
  <c r="BQ40" i="5" s="1"/>
  <c r="BP40" i="5" a="1"/>
  <c r="BP40" i="5" s="1"/>
  <c r="BO40" i="5" a="1"/>
  <c r="BO40" i="5" s="1"/>
  <c r="BN40" i="5" a="1"/>
  <c r="BN40" i="5" s="1"/>
  <c r="BM40" i="5" a="1"/>
  <c r="BM40" i="5" s="1"/>
  <c r="BL40" i="5" a="1"/>
  <c r="BL40" i="5" s="1"/>
  <c r="BK40" i="5" a="1"/>
  <c r="BK40" i="5" s="1"/>
  <c r="BJ40" i="5" a="1"/>
  <c r="BJ40" i="5" s="1"/>
  <c r="BI40" i="5" a="1"/>
  <c r="BI40" i="5" s="1"/>
  <c r="BH40" i="5" a="1"/>
  <c r="BH40" i="5" s="1"/>
  <c r="BG40" i="5" a="1"/>
  <c r="BG40" i="5" s="1"/>
  <c r="BF40" i="5" a="1"/>
  <c r="BF40" i="5" s="1"/>
  <c r="BE40" i="5" a="1"/>
  <c r="BE40" i="5" s="1"/>
  <c r="BD40" i="5" a="1"/>
  <c r="BD40" i="5" s="1"/>
  <c r="BC40" i="5" a="1"/>
  <c r="BC40" i="5" s="1"/>
  <c r="BB40" i="5" a="1"/>
  <c r="BB40" i="5" s="1"/>
  <c r="BA40" i="5" a="1"/>
  <c r="BA40" i="5" s="1"/>
  <c r="AZ40" i="5" a="1"/>
  <c r="AZ40" i="5" s="1"/>
  <c r="AY40" i="5" a="1"/>
  <c r="AY40" i="5" s="1"/>
  <c r="AX40" i="5" a="1"/>
  <c r="AX40" i="5" s="1"/>
  <c r="AW40" i="5" a="1"/>
  <c r="AW40" i="5" s="1"/>
  <c r="AV40" i="5" a="1"/>
  <c r="AV40" i="5" s="1"/>
  <c r="AU40" i="5" a="1"/>
  <c r="AU40" i="5" s="1"/>
  <c r="AT40" i="5" a="1"/>
  <c r="AT40" i="5" s="1"/>
  <c r="AQ40" i="5"/>
  <c r="AR40" i="5" s="1"/>
  <c r="AN40" i="5"/>
  <c r="AK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IK39" i="5" a="1"/>
  <c r="IK39" i="5" s="1"/>
  <c r="IJ39" i="5" a="1"/>
  <c r="IJ39" i="5" s="1"/>
  <c r="II39" i="5" a="1"/>
  <c r="II39" i="5" s="1"/>
  <c r="IH39" i="5" a="1"/>
  <c r="IH39" i="5" s="1"/>
  <c r="IG39" i="5" a="1"/>
  <c r="IG39" i="5" s="1"/>
  <c r="IF39" i="5" a="1"/>
  <c r="IF39" i="5" s="1"/>
  <c r="IE39" i="5" a="1"/>
  <c r="IE39" i="5" s="1"/>
  <c r="ID39" i="5" a="1"/>
  <c r="ID39" i="5" s="1"/>
  <c r="IC39" i="5" a="1"/>
  <c r="IC39" i="5" s="1"/>
  <c r="IB39" i="5" a="1"/>
  <c r="IB39" i="5" s="1"/>
  <c r="IA39" i="5" a="1"/>
  <c r="IA39" i="5" s="1"/>
  <c r="HZ39" i="5" a="1"/>
  <c r="HZ39" i="5" s="1"/>
  <c r="HY39" i="5" a="1"/>
  <c r="HY39" i="5" s="1"/>
  <c r="HX39" i="5" a="1"/>
  <c r="HX39" i="5" s="1"/>
  <c r="HW39" i="5"/>
  <c r="HW39" i="5" a="1"/>
  <c r="HV39" i="5" a="1"/>
  <c r="HV39" i="5" s="1"/>
  <c r="HU39" i="5" a="1"/>
  <c r="HU39" i="5" s="1"/>
  <c r="HT39" i="5" a="1"/>
  <c r="HT39" i="5" s="1"/>
  <c r="HS39" i="5" a="1"/>
  <c r="HS39" i="5" s="1"/>
  <c r="HR39" i="5" a="1"/>
  <c r="HR39" i="5" s="1"/>
  <c r="HQ39" i="5" a="1"/>
  <c r="HQ39" i="5" s="1"/>
  <c r="HP39" i="5" a="1"/>
  <c r="HP39" i="5" s="1"/>
  <c r="HO39" i="5"/>
  <c r="HO39" i="5" a="1"/>
  <c r="HN39" i="5" a="1"/>
  <c r="HN39" i="5" s="1"/>
  <c r="HM39" i="5" a="1"/>
  <c r="HM39" i="5" s="1"/>
  <c r="HL39" i="5" a="1"/>
  <c r="HL39" i="5" s="1"/>
  <c r="HK39" i="5" a="1"/>
  <c r="HK39" i="5" s="1"/>
  <c r="HJ39" i="5" a="1"/>
  <c r="HJ39" i="5" s="1"/>
  <c r="HI39" i="5" a="1"/>
  <c r="HI39" i="5" s="1"/>
  <c r="HH39" i="5" a="1"/>
  <c r="HH39" i="5" s="1"/>
  <c r="HG39" i="5"/>
  <c r="HG39" i="5" a="1"/>
  <c r="HF39" i="5" a="1"/>
  <c r="HF39" i="5" s="1"/>
  <c r="HE39" i="5" a="1"/>
  <c r="HE39" i="5" s="1"/>
  <c r="HD39" i="5" a="1"/>
  <c r="HD39" i="5" s="1"/>
  <c r="HC39" i="5" a="1"/>
  <c r="HC39" i="5" s="1"/>
  <c r="HB39" i="5" a="1"/>
  <c r="HB39" i="5" s="1"/>
  <c r="HA39" i="5" a="1"/>
  <c r="HA39" i="5" s="1"/>
  <c r="GZ39" i="5" a="1"/>
  <c r="GZ39" i="5" s="1"/>
  <c r="GY39" i="5" a="1"/>
  <c r="GY39" i="5" s="1"/>
  <c r="GX39" i="5" a="1"/>
  <c r="GX39" i="5" s="1"/>
  <c r="GW39" i="5" a="1"/>
  <c r="GW39" i="5" s="1"/>
  <c r="GV39" i="5" a="1"/>
  <c r="GV39" i="5" s="1"/>
  <c r="GU39" i="5" a="1"/>
  <c r="GU39" i="5" s="1"/>
  <c r="GT39" i="5" a="1"/>
  <c r="GT39" i="5" s="1"/>
  <c r="GS39" i="5" a="1"/>
  <c r="GS39" i="5" s="1"/>
  <c r="GR39" i="5" a="1"/>
  <c r="GR39" i="5" s="1"/>
  <c r="GQ39" i="5"/>
  <c r="GQ39" i="5" a="1"/>
  <c r="GP39" i="5" a="1"/>
  <c r="GP39" i="5" s="1"/>
  <c r="GO39" i="5" a="1"/>
  <c r="GO39" i="5" s="1"/>
  <c r="GN39" i="5" a="1"/>
  <c r="GN39" i="5" s="1"/>
  <c r="GM39" i="5" a="1"/>
  <c r="GM39" i="5" s="1"/>
  <c r="GL39" i="5" a="1"/>
  <c r="GL39" i="5" s="1"/>
  <c r="GK39" i="5" a="1"/>
  <c r="GK39" i="5" s="1"/>
  <c r="GJ39" i="5" a="1"/>
  <c r="GJ39" i="5" s="1"/>
  <c r="GI39" i="5"/>
  <c r="GI39" i="5" a="1"/>
  <c r="GH39" i="5" a="1"/>
  <c r="GH39" i="5" s="1"/>
  <c r="GG39" i="5" a="1"/>
  <c r="GG39" i="5" s="1"/>
  <c r="GF39" i="5" a="1"/>
  <c r="GF39" i="5" s="1"/>
  <c r="GE39" i="5" a="1"/>
  <c r="GE39" i="5" s="1"/>
  <c r="GD39" i="5" a="1"/>
  <c r="GD39" i="5" s="1"/>
  <c r="GC39" i="5" a="1"/>
  <c r="GC39" i="5" s="1"/>
  <c r="GB39" i="5" a="1"/>
  <c r="GB39" i="5" s="1"/>
  <c r="GA39" i="5"/>
  <c r="GA39" i="5" a="1"/>
  <c r="FZ39" i="5" a="1"/>
  <c r="FZ39" i="5" s="1"/>
  <c r="FY39" i="5" a="1"/>
  <c r="FY39" i="5" s="1"/>
  <c r="FX39" i="5" a="1"/>
  <c r="FX39" i="5" s="1"/>
  <c r="FW39" i="5" a="1"/>
  <c r="FW39" i="5" s="1"/>
  <c r="FV39" i="5" a="1"/>
  <c r="FV39" i="5" s="1"/>
  <c r="FU39" i="5" a="1"/>
  <c r="FU39" i="5" s="1"/>
  <c r="FT39" i="5" a="1"/>
  <c r="FT39" i="5" s="1"/>
  <c r="FS39" i="5" a="1"/>
  <c r="FS39" i="5" s="1"/>
  <c r="FR39" i="5" a="1"/>
  <c r="FR39" i="5" s="1"/>
  <c r="FQ39" i="5" a="1"/>
  <c r="FQ39" i="5" s="1"/>
  <c r="FP39" i="5" a="1"/>
  <c r="FP39" i="5" s="1"/>
  <c r="FO39" i="5" a="1"/>
  <c r="FO39" i="5" s="1"/>
  <c r="FN39" i="5" a="1"/>
  <c r="FN39" i="5" s="1"/>
  <c r="FM39" i="5" a="1"/>
  <c r="FM39" i="5" s="1"/>
  <c r="FL39" i="5" a="1"/>
  <c r="FL39" i="5" s="1"/>
  <c r="FK39" i="5"/>
  <c r="FK39" i="5" a="1"/>
  <c r="FJ39" i="5" a="1"/>
  <c r="FJ39" i="5" s="1"/>
  <c r="FI39" i="5" a="1"/>
  <c r="FI39" i="5" s="1"/>
  <c r="FH39" i="5" a="1"/>
  <c r="FH39" i="5" s="1"/>
  <c r="FG39" i="5" a="1"/>
  <c r="FG39" i="5" s="1"/>
  <c r="FF39" i="5" a="1"/>
  <c r="FF39" i="5" s="1"/>
  <c r="FE39" i="5" a="1"/>
  <c r="FE39" i="5" s="1"/>
  <c r="FD39" i="5" a="1"/>
  <c r="FD39" i="5" s="1"/>
  <c r="FC39" i="5"/>
  <c r="FC39" i="5" a="1"/>
  <c r="FB39" i="5" a="1"/>
  <c r="FB39" i="5" s="1"/>
  <c r="FA39" i="5" a="1"/>
  <c r="FA39" i="5" s="1"/>
  <c r="EZ39" i="5" a="1"/>
  <c r="EZ39" i="5" s="1"/>
  <c r="EY39" i="5" a="1"/>
  <c r="EY39" i="5" s="1"/>
  <c r="EX39" i="5" a="1"/>
  <c r="EX39" i="5" s="1"/>
  <c r="EW39" i="5" a="1"/>
  <c r="EW39" i="5" s="1"/>
  <c r="EV39" i="5" a="1"/>
  <c r="EV39" i="5" s="1"/>
  <c r="EU39" i="5"/>
  <c r="EU39" i="5" a="1"/>
  <c r="ET39" i="5" a="1"/>
  <c r="ET39" i="5" s="1"/>
  <c r="ES39" i="5" a="1"/>
  <c r="ES39" i="5" s="1"/>
  <c r="ER39" i="5" a="1"/>
  <c r="ER39" i="5" s="1"/>
  <c r="EQ39" i="5" a="1"/>
  <c r="EQ39" i="5" s="1"/>
  <c r="EP39" i="5" a="1"/>
  <c r="EP39" i="5" s="1"/>
  <c r="EO39" i="5" a="1"/>
  <c r="EO39" i="5" s="1"/>
  <c r="EN39" i="5" a="1"/>
  <c r="EN39" i="5" s="1"/>
  <c r="EM39" i="5" a="1"/>
  <c r="EM39" i="5" s="1"/>
  <c r="EL39" i="5" a="1"/>
  <c r="EL39" i="5" s="1"/>
  <c r="EK39" i="5" a="1"/>
  <c r="EK39" i="5" s="1"/>
  <c r="EJ39" i="5" a="1"/>
  <c r="EJ39" i="5" s="1"/>
  <c r="EI39" i="5" a="1"/>
  <c r="EI39" i="5" s="1"/>
  <c r="EH39" i="5" a="1"/>
  <c r="EH39" i="5" s="1"/>
  <c r="EG39" i="5" a="1"/>
  <c r="EG39" i="5" s="1"/>
  <c r="EF39" i="5" a="1"/>
  <c r="EF39" i="5" s="1"/>
  <c r="EE39" i="5"/>
  <c r="EE39" i="5" a="1"/>
  <c r="ED39" i="5" a="1"/>
  <c r="ED39" i="5" s="1"/>
  <c r="EC39" i="5" a="1"/>
  <c r="EC39" i="5" s="1"/>
  <c r="EB39" i="5" a="1"/>
  <c r="EB39" i="5" s="1"/>
  <c r="EA39" i="5" a="1"/>
  <c r="EA39" i="5" s="1"/>
  <c r="DZ39" i="5" a="1"/>
  <c r="DZ39" i="5" s="1"/>
  <c r="DY39" i="5" a="1"/>
  <c r="DY39" i="5" s="1"/>
  <c r="DX39" i="5" a="1"/>
  <c r="DX39" i="5" s="1"/>
  <c r="DW39" i="5"/>
  <c r="DW39" i="5" a="1"/>
  <c r="DV39" i="5" a="1"/>
  <c r="DV39" i="5" s="1"/>
  <c r="DU39" i="5" a="1"/>
  <c r="DU39" i="5" s="1"/>
  <c r="DT39" i="5" a="1"/>
  <c r="DT39" i="5" s="1"/>
  <c r="DS39" i="5" a="1"/>
  <c r="DS39" i="5" s="1"/>
  <c r="DR39" i="5" a="1"/>
  <c r="DR39" i="5" s="1"/>
  <c r="DQ39" i="5" a="1"/>
  <c r="DQ39" i="5" s="1"/>
  <c r="DP39" i="5" a="1"/>
  <c r="DP39" i="5" s="1"/>
  <c r="DO39" i="5"/>
  <c r="DO39" i="5" a="1"/>
  <c r="DN39" i="5" a="1"/>
  <c r="DN39" i="5" s="1"/>
  <c r="DM39" i="5" a="1"/>
  <c r="DM39" i="5" s="1"/>
  <c r="DL39" i="5" a="1"/>
  <c r="DL39" i="5" s="1"/>
  <c r="DK39" i="5" a="1"/>
  <c r="DK39" i="5" s="1"/>
  <c r="DJ39" i="5" a="1"/>
  <c r="DJ39" i="5" s="1"/>
  <c r="DI39" i="5" a="1"/>
  <c r="DI39" i="5" s="1"/>
  <c r="DH39" i="5" a="1"/>
  <c r="DH39" i="5" s="1"/>
  <c r="DG39" i="5" a="1"/>
  <c r="DG39" i="5" s="1"/>
  <c r="DF39" i="5" a="1"/>
  <c r="DF39" i="5" s="1"/>
  <c r="DE39" i="5" a="1"/>
  <c r="DE39" i="5" s="1"/>
  <c r="DD39" i="5" a="1"/>
  <c r="DD39" i="5" s="1"/>
  <c r="DC39" i="5" a="1"/>
  <c r="DC39" i="5" s="1"/>
  <c r="DB39" i="5" a="1"/>
  <c r="DB39" i="5" s="1"/>
  <c r="DA39" i="5" a="1"/>
  <c r="DA39" i="5" s="1"/>
  <c r="CZ39" i="5" a="1"/>
  <c r="CZ39" i="5" s="1"/>
  <c r="CY39" i="5"/>
  <c r="CY39" i="5" a="1"/>
  <c r="CX39" i="5" a="1"/>
  <c r="CX39" i="5" s="1"/>
  <c r="CW39" i="5" a="1"/>
  <c r="CW39" i="5" s="1"/>
  <c r="CV39" i="5" a="1"/>
  <c r="CV39" i="5" s="1"/>
  <c r="CU39" i="5" a="1"/>
  <c r="CU39" i="5" s="1"/>
  <c r="CT39" i="5" a="1"/>
  <c r="CT39" i="5" s="1"/>
  <c r="CS39" i="5" a="1"/>
  <c r="CS39" i="5" s="1"/>
  <c r="CR39" i="5" a="1"/>
  <c r="CR39" i="5" s="1"/>
  <c r="CQ39" i="5"/>
  <c r="CQ39" i="5" a="1"/>
  <c r="CP39" i="5" a="1"/>
  <c r="CP39" i="5" s="1"/>
  <c r="CO39" i="5" a="1"/>
  <c r="CO39" i="5" s="1"/>
  <c r="CN39" i="5" a="1"/>
  <c r="CN39" i="5" s="1"/>
  <c r="CM39" i="5" a="1"/>
  <c r="CM39" i="5" s="1"/>
  <c r="CL39" i="5" a="1"/>
  <c r="CL39" i="5" s="1"/>
  <c r="CK39" i="5" a="1"/>
  <c r="CK39" i="5" s="1"/>
  <c r="CJ39" i="5" a="1"/>
  <c r="CJ39" i="5" s="1"/>
  <c r="CI39" i="5"/>
  <c r="CI39" i="5" a="1"/>
  <c r="CH39" i="5" a="1"/>
  <c r="CH39" i="5" s="1"/>
  <c r="CG39" i="5" a="1"/>
  <c r="CG39" i="5" s="1"/>
  <c r="CF39" i="5" a="1"/>
  <c r="CF39" i="5" s="1"/>
  <c r="CE39" i="5" a="1"/>
  <c r="CE39" i="5" s="1"/>
  <c r="CD39" i="5" a="1"/>
  <c r="CD39" i="5" s="1"/>
  <c r="CC39" i="5" a="1"/>
  <c r="CC39" i="5" s="1"/>
  <c r="CB39" i="5" a="1"/>
  <c r="CB39" i="5" s="1"/>
  <c r="CA39" i="5" a="1"/>
  <c r="CA39" i="5" s="1"/>
  <c r="BZ39" i="5" a="1"/>
  <c r="BZ39" i="5" s="1"/>
  <c r="BY39" i="5" a="1"/>
  <c r="BY39" i="5" s="1"/>
  <c r="BX39" i="5" a="1"/>
  <c r="BX39" i="5" s="1"/>
  <c r="BW39" i="5" a="1"/>
  <c r="BW39" i="5" s="1"/>
  <c r="BV39" i="5" a="1"/>
  <c r="BV39" i="5" s="1"/>
  <c r="BU39" i="5" a="1"/>
  <c r="BU39" i="5" s="1"/>
  <c r="BT39" i="5" a="1"/>
  <c r="BT39" i="5" s="1"/>
  <c r="BS39" i="5"/>
  <c r="BS39" i="5" a="1"/>
  <c r="BR39" i="5" a="1"/>
  <c r="BR39" i="5" s="1"/>
  <c r="BQ39" i="5" a="1"/>
  <c r="BQ39" i="5" s="1"/>
  <c r="BP39" i="5" a="1"/>
  <c r="BP39" i="5" s="1"/>
  <c r="BO39" i="5" a="1"/>
  <c r="BO39" i="5" s="1"/>
  <c r="BN39" i="5" a="1"/>
  <c r="BN39" i="5" s="1"/>
  <c r="BM39" i="5" a="1"/>
  <c r="BM39" i="5" s="1"/>
  <c r="BL39" i="5" a="1"/>
  <c r="BL39" i="5" s="1"/>
  <c r="BK39" i="5"/>
  <c r="BK39" i="5" a="1"/>
  <c r="BJ39" i="5" a="1"/>
  <c r="BJ39" i="5" s="1"/>
  <c r="BI39" i="5" a="1"/>
  <c r="BI39" i="5" s="1"/>
  <c r="BH39" i="5" a="1"/>
  <c r="BH39" i="5" s="1"/>
  <c r="BG39" i="5" a="1"/>
  <c r="BG39" i="5" s="1"/>
  <c r="BF39" i="5" a="1"/>
  <c r="BF39" i="5" s="1"/>
  <c r="BE39" i="5" a="1"/>
  <c r="BE39" i="5" s="1"/>
  <c r="BD39" i="5" a="1"/>
  <c r="BD39" i="5" s="1"/>
  <c r="BC39" i="5"/>
  <c r="BC39" i="5" a="1"/>
  <c r="BB39" i="5" a="1"/>
  <c r="BB39" i="5" s="1"/>
  <c r="BA39" i="5" a="1"/>
  <c r="BA39" i="5" s="1"/>
  <c r="AZ39" i="5" a="1"/>
  <c r="AZ39" i="5" s="1"/>
  <c r="AY39" i="5" a="1"/>
  <c r="AY39" i="5" s="1"/>
  <c r="AX39" i="5" a="1"/>
  <c r="AX39" i="5" s="1"/>
  <c r="AW39" i="5" a="1"/>
  <c r="AW39" i="5" s="1"/>
  <c r="AV39" i="5" a="1"/>
  <c r="AV39" i="5" s="1"/>
  <c r="AU39" i="5" a="1"/>
  <c r="AU39" i="5" s="1"/>
  <c r="AT39" i="5" a="1"/>
  <c r="AT39" i="5" s="1"/>
  <c r="AQ39" i="5"/>
  <c r="AN39" i="5"/>
  <c r="AK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AG39" i="5" s="1"/>
  <c r="AO39" i="5" s="1"/>
  <c r="IK38" i="5" a="1"/>
  <c r="IK38" i="5" s="1"/>
  <c r="IJ38" i="5" a="1"/>
  <c r="IJ38" i="5" s="1"/>
  <c r="II38" i="5" a="1"/>
  <c r="II38" i="5" s="1"/>
  <c r="IH38" i="5" a="1"/>
  <c r="IH38" i="5" s="1"/>
  <c r="IG38" i="5" a="1"/>
  <c r="IG38" i="5" s="1"/>
  <c r="IF38" i="5" a="1"/>
  <c r="IF38" i="5" s="1"/>
  <c r="IE38" i="5" a="1"/>
  <c r="IE38" i="5" s="1"/>
  <c r="ID38" i="5" a="1"/>
  <c r="ID38" i="5" s="1"/>
  <c r="IC38" i="5" a="1"/>
  <c r="IC38" i="5" s="1"/>
  <c r="IB38" i="5" a="1"/>
  <c r="IB38" i="5" s="1"/>
  <c r="IA38" i="5" a="1"/>
  <c r="IA38" i="5" s="1"/>
  <c r="HZ38" i="5"/>
  <c r="HZ38" i="5" a="1"/>
  <c r="HY38" i="5" a="1"/>
  <c r="HY38" i="5" s="1"/>
  <c r="HX38" i="5" a="1"/>
  <c r="HX38" i="5" s="1"/>
  <c r="HW38" i="5" a="1"/>
  <c r="HW38" i="5" s="1"/>
  <c r="HV38" i="5" a="1"/>
  <c r="HV38" i="5" s="1"/>
  <c r="HU38" i="5" a="1"/>
  <c r="HU38" i="5" s="1"/>
  <c r="HT38" i="5" a="1"/>
  <c r="HT38" i="5" s="1"/>
  <c r="HS38" i="5" a="1"/>
  <c r="HS38" i="5" s="1"/>
  <c r="HR38" i="5"/>
  <c r="HR38" i="5" a="1"/>
  <c r="HQ38" i="5" a="1"/>
  <c r="HQ38" i="5" s="1"/>
  <c r="HP38" i="5" a="1"/>
  <c r="HP38" i="5" s="1"/>
  <c r="HO38" i="5" a="1"/>
  <c r="HO38" i="5" s="1"/>
  <c r="HN38" i="5" a="1"/>
  <c r="HN38" i="5" s="1"/>
  <c r="HM38" i="5" a="1"/>
  <c r="HM38" i="5" s="1"/>
  <c r="HL38" i="5" a="1"/>
  <c r="HL38" i="5" s="1"/>
  <c r="HK38" i="5" a="1"/>
  <c r="HK38" i="5" s="1"/>
  <c r="HJ38" i="5"/>
  <c r="HJ38" i="5" a="1"/>
  <c r="HI38" i="5" a="1"/>
  <c r="HI38" i="5" s="1"/>
  <c r="HH38" i="5" a="1"/>
  <c r="HH38" i="5" s="1"/>
  <c r="HG38" i="5" a="1"/>
  <c r="HG38" i="5" s="1"/>
  <c r="HF38" i="5" a="1"/>
  <c r="HF38" i="5" s="1"/>
  <c r="HE38" i="5" a="1"/>
  <c r="HE38" i="5" s="1"/>
  <c r="HD38" i="5" a="1"/>
  <c r="HD38" i="5" s="1"/>
  <c r="HC38" i="5" a="1"/>
  <c r="HC38" i="5" s="1"/>
  <c r="HB38" i="5" a="1"/>
  <c r="HB38" i="5" s="1"/>
  <c r="HA38" i="5" a="1"/>
  <c r="HA38" i="5" s="1"/>
  <c r="GZ38" i="5" a="1"/>
  <c r="GZ38" i="5" s="1"/>
  <c r="GY38" i="5" a="1"/>
  <c r="GY38" i="5" s="1"/>
  <c r="GX38" i="5" a="1"/>
  <c r="GX38" i="5" s="1"/>
  <c r="GW38" i="5" a="1"/>
  <c r="GW38" i="5" s="1"/>
  <c r="GV38" i="5" a="1"/>
  <c r="GV38" i="5" s="1"/>
  <c r="GU38" i="5" a="1"/>
  <c r="GU38" i="5" s="1"/>
  <c r="GT38" i="5"/>
  <c r="GT38" i="5" a="1"/>
  <c r="GS38" i="5" a="1"/>
  <c r="GS38" i="5" s="1"/>
  <c r="GR38" i="5" a="1"/>
  <c r="GR38" i="5" s="1"/>
  <c r="GQ38" i="5" a="1"/>
  <c r="GQ38" i="5" s="1"/>
  <c r="GP38" i="5" a="1"/>
  <c r="GP38" i="5" s="1"/>
  <c r="GO38" i="5" a="1"/>
  <c r="GO38" i="5" s="1"/>
  <c r="GN38" i="5" a="1"/>
  <c r="GN38" i="5" s="1"/>
  <c r="GM38" i="5" a="1"/>
  <c r="GM38" i="5" s="1"/>
  <c r="GL38" i="5"/>
  <c r="GL38" i="5" a="1"/>
  <c r="GK38" i="5" a="1"/>
  <c r="GK38" i="5" s="1"/>
  <c r="GJ38" i="5" a="1"/>
  <c r="GJ38" i="5" s="1"/>
  <c r="GI38" i="5" a="1"/>
  <c r="GI38" i="5" s="1"/>
  <c r="GH38" i="5" a="1"/>
  <c r="GH38" i="5" s="1"/>
  <c r="GG38" i="5" a="1"/>
  <c r="GG38" i="5" s="1"/>
  <c r="GF38" i="5" a="1"/>
  <c r="GF38" i="5" s="1"/>
  <c r="GE38" i="5" a="1"/>
  <c r="GE38" i="5" s="1"/>
  <c r="GD38" i="5"/>
  <c r="GD38" i="5" a="1"/>
  <c r="GC38" i="5" a="1"/>
  <c r="GC38" i="5" s="1"/>
  <c r="GB38" i="5" a="1"/>
  <c r="GB38" i="5" s="1"/>
  <c r="GA38" i="5" a="1"/>
  <c r="GA38" i="5" s="1"/>
  <c r="FZ38" i="5" a="1"/>
  <c r="FZ38" i="5" s="1"/>
  <c r="FY38" i="5" a="1"/>
  <c r="FY38" i="5" s="1"/>
  <c r="FX38" i="5" a="1"/>
  <c r="FX38" i="5" s="1"/>
  <c r="FW38" i="5" a="1"/>
  <c r="FW38" i="5" s="1"/>
  <c r="FV38" i="5" a="1"/>
  <c r="FV38" i="5" s="1"/>
  <c r="FU38" i="5" a="1"/>
  <c r="FU38" i="5" s="1"/>
  <c r="FT38" i="5" a="1"/>
  <c r="FT38" i="5" s="1"/>
  <c r="FS38" i="5" a="1"/>
  <c r="FS38" i="5" s="1"/>
  <c r="FR38" i="5" a="1"/>
  <c r="FR38" i="5" s="1"/>
  <c r="FQ38" i="5" a="1"/>
  <c r="FQ38" i="5" s="1"/>
  <c r="FP38" i="5" a="1"/>
  <c r="FP38" i="5" s="1"/>
  <c r="FO38" i="5" a="1"/>
  <c r="FO38" i="5" s="1"/>
  <c r="FN38" i="5"/>
  <c r="FN38" i="5" a="1"/>
  <c r="FM38" i="5" a="1"/>
  <c r="FM38" i="5" s="1"/>
  <c r="FL38" i="5" a="1"/>
  <c r="FL38" i="5" s="1"/>
  <c r="FK38" i="5" a="1"/>
  <c r="FK38" i="5" s="1"/>
  <c r="FJ38" i="5" a="1"/>
  <c r="FJ38" i="5" s="1"/>
  <c r="FI38" i="5" a="1"/>
  <c r="FI38" i="5" s="1"/>
  <c r="FH38" i="5" a="1"/>
  <c r="FH38" i="5" s="1"/>
  <c r="FG38" i="5" a="1"/>
  <c r="FG38" i="5" s="1"/>
  <c r="FF38" i="5"/>
  <c r="FF38" i="5" a="1"/>
  <c r="FE38" i="5" a="1"/>
  <c r="FE38" i="5" s="1"/>
  <c r="FD38" i="5" a="1"/>
  <c r="FD38" i="5" s="1"/>
  <c r="FC38" i="5" a="1"/>
  <c r="FC38" i="5" s="1"/>
  <c r="FB38" i="5" a="1"/>
  <c r="FB38" i="5" s="1"/>
  <c r="FA38" i="5" a="1"/>
  <c r="FA38" i="5" s="1"/>
  <c r="EZ38" i="5" a="1"/>
  <c r="EZ38" i="5" s="1"/>
  <c r="EY38" i="5" a="1"/>
  <c r="EY38" i="5" s="1"/>
  <c r="EX38" i="5"/>
  <c r="EX38" i="5" a="1"/>
  <c r="EW38" i="5" a="1"/>
  <c r="EW38" i="5" s="1"/>
  <c r="EV38" i="5" a="1"/>
  <c r="EV38" i="5" s="1"/>
  <c r="EU38" i="5" a="1"/>
  <c r="EU38" i="5" s="1"/>
  <c r="ET38" i="5" a="1"/>
  <c r="ET38" i="5" s="1"/>
  <c r="ES38" i="5" a="1"/>
  <c r="ES38" i="5" s="1"/>
  <c r="ER38" i="5" a="1"/>
  <c r="ER38" i="5" s="1"/>
  <c r="EQ38" i="5" a="1"/>
  <c r="EQ38" i="5" s="1"/>
  <c r="EP38" i="5" a="1"/>
  <c r="EP38" i="5" s="1"/>
  <c r="EO38" i="5" a="1"/>
  <c r="EO38" i="5" s="1"/>
  <c r="EN38" i="5" a="1"/>
  <c r="EN38" i="5" s="1"/>
  <c r="EM38" i="5" a="1"/>
  <c r="EM38" i="5" s="1"/>
  <c r="EL38" i="5" a="1"/>
  <c r="EL38" i="5" s="1"/>
  <c r="EK38" i="5" a="1"/>
  <c r="EK38" i="5" s="1"/>
  <c r="EJ38" i="5" a="1"/>
  <c r="EJ38" i="5" s="1"/>
  <c r="EI38" i="5" a="1"/>
  <c r="EI38" i="5" s="1"/>
  <c r="EH38" i="5"/>
  <c r="EH38" i="5" a="1"/>
  <c r="EG38" i="5" a="1"/>
  <c r="EG38" i="5" s="1"/>
  <c r="EF38" i="5" a="1"/>
  <c r="EF38" i="5" s="1"/>
  <c r="EE38" i="5" a="1"/>
  <c r="EE38" i="5" s="1"/>
  <c r="ED38" i="5" a="1"/>
  <c r="ED38" i="5" s="1"/>
  <c r="EC38" i="5" a="1"/>
  <c r="EC38" i="5" s="1"/>
  <c r="EB38" i="5" a="1"/>
  <c r="EB38" i="5" s="1"/>
  <c r="EA38" i="5" a="1"/>
  <c r="EA38" i="5" s="1"/>
  <c r="DZ38" i="5"/>
  <c r="DZ38" i="5" a="1"/>
  <c r="DY38" i="5" a="1"/>
  <c r="DY38" i="5" s="1"/>
  <c r="DX38" i="5" a="1"/>
  <c r="DX38" i="5" s="1"/>
  <c r="DW38" i="5" a="1"/>
  <c r="DW38" i="5" s="1"/>
  <c r="DV38" i="5" a="1"/>
  <c r="DV38" i="5" s="1"/>
  <c r="DU38" i="5" a="1"/>
  <c r="DU38" i="5" s="1"/>
  <c r="DT38" i="5" a="1"/>
  <c r="DT38" i="5" s="1"/>
  <c r="DS38" i="5" a="1"/>
  <c r="DS38" i="5" s="1"/>
  <c r="DR38" i="5"/>
  <c r="DR38" i="5" a="1"/>
  <c r="DQ38" i="5" a="1"/>
  <c r="DQ38" i="5" s="1"/>
  <c r="DP38" i="5" a="1"/>
  <c r="DP38" i="5" s="1"/>
  <c r="DO38" i="5" a="1"/>
  <c r="DO38" i="5" s="1"/>
  <c r="DN38" i="5" a="1"/>
  <c r="DN38" i="5" s="1"/>
  <c r="DM38" i="5" a="1"/>
  <c r="DM38" i="5" s="1"/>
  <c r="DL38" i="5" a="1"/>
  <c r="DL38" i="5" s="1"/>
  <c r="DK38" i="5" a="1"/>
  <c r="DK38" i="5" s="1"/>
  <c r="DJ38" i="5" a="1"/>
  <c r="DJ38" i="5" s="1"/>
  <c r="DI38" i="5" a="1"/>
  <c r="DI38" i="5" s="1"/>
  <c r="DH38" i="5" a="1"/>
  <c r="DH38" i="5" s="1"/>
  <c r="DG38" i="5" a="1"/>
  <c r="DG38" i="5" s="1"/>
  <c r="DF38" i="5" a="1"/>
  <c r="DF38" i="5" s="1"/>
  <c r="DE38" i="5" a="1"/>
  <c r="DE38" i="5" s="1"/>
  <c r="DD38" i="5" a="1"/>
  <c r="DD38" i="5" s="1"/>
  <c r="DC38" i="5" a="1"/>
  <c r="DC38" i="5" s="1"/>
  <c r="DB38" i="5"/>
  <c r="DB38" i="5" a="1"/>
  <c r="DA38" i="5" a="1"/>
  <c r="DA38" i="5" s="1"/>
  <c r="CZ38" i="5" a="1"/>
  <c r="CZ38" i="5" s="1"/>
  <c r="CY38" i="5" a="1"/>
  <c r="CY38" i="5" s="1"/>
  <c r="CX38" i="5" a="1"/>
  <c r="CX38" i="5" s="1"/>
  <c r="CW38" i="5" a="1"/>
  <c r="CW38" i="5" s="1"/>
  <c r="CV38" i="5" a="1"/>
  <c r="CV38" i="5" s="1"/>
  <c r="CU38" i="5" a="1"/>
  <c r="CU38" i="5" s="1"/>
  <c r="CT38" i="5" a="1"/>
  <c r="CT38" i="5" s="1"/>
  <c r="CS38" i="5" a="1"/>
  <c r="CS38" i="5" s="1"/>
  <c r="CR38" i="5" a="1"/>
  <c r="CR38" i="5" s="1"/>
  <c r="CQ38" i="5" a="1"/>
  <c r="CQ38" i="5" s="1"/>
  <c r="CP38" i="5" a="1"/>
  <c r="CP38" i="5" s="1"/>
  <c r="CO38" i="5" a="1"/>
  <c r="CO38" i="5" s="1"/>
  <c r="CN38" i="5" a="1"/>
  <c r="CN38" i="5" s="1"/>
  <c r="CM38" i="5" a="1"/>
  <c r="CM38" i="5" s="1"/>
  <c r="CL38" i="5" a="1"/>
  <c r="CL38" i="5" s="1"/>
  <c r="CK38" i="5" a="1"/>
  <c r="CK38" i="5" s="1"/>
  <c r="CJ38" i="5" a="1"/>
  <c r="CJ38" i="5" s="1"/>
  <c r="CI38" i="5" a="1"/>
  <c r="CI38" i="5" s="1"/>
  <c r="CH38" i="5" a="1"/>
  <c r="CH38" i="5" s="1"/>
  <c r="CG38" i="5" a="1"/>
  <c r="CG38" i="5" s="1"/>
  <c r="CF38" i="5" a="1"/>
  <c r="CF38" i="5" s="1"/>
  <c r="CE38" i="5" a="1"/>
  <c r="CE38" i="5" s="1"/>
  <c r="CD38" i="5" a="1"/>
  <c r="CD38" i="5" s="1"/>
  <c r="CC38" i="5" a="1"/>
  <c r="CC38" i="5" s="1"/>
  <c r="CB38" i="5" a="1"/>
  <c r="CB38" i="5" s="1"/>
  <c r="CA38" i="5" a="1"/>
  <c r="CA38" i="5" s="1"/>
  <c r="BZ38" i="5" a="1"/>
  <c r="BZ38" i="5" s="1"/>
  <c r="BY38" i="5" a="1"/>
  <c r="BY38" i="5" s="1"/>
  <c r="BX38" i="5" a="1"/>
  <c r="BX38" i="5" s="1"/>
  <c r="BW38" i="5" a="1"/>
  <c r="BW38" i="5" s="1"/>
  <c r="BV38" i="5" a="1"/>
  <c r="BV38" i="5" s="1"/>
  <c r="BU38" i="5" a="1"/>
  <c r="BU38" i="5" s="1"/>
  <c r="BT38" i="5" a="1"/>
  <c r="BT38" i="5" s="1"/>
  <c r="BS38" i="5" a="1"/>
  <c r="BS38" i="5" s="1"/>
  <c r="BR38" i="5" a="1"/>
  <c r="BR38" i="5" s="1"/>
  <c r="BQ38" i="5" a="1"/>
  <c r="BQ38" i="5" s="1"/>
  <c r="BP38" i="5" a="1"/>
  <c r="BP38" i="5" s="1"/>
  <c r="BO38" i="5" a="1"/>
  <c r="BO38" i="5" s="1"/>
  <c r="BN38" i="5" a="1"/>
  <c r="BN38" i="5" s="1"/>
  <c r="BM38" i="5" a="1"/>
  <c r="BM38" i="5" s="1"/>
  <c r="BL38" i="5" a="1"/>
  <c r="BL38" i="5" s="1"/>
  <c r="BK38" i="5" a="1"/>
  <c r="BK38" i="5" s="1"/>
  <c r="BJ38" i="5" a="1"/>
  <c r="BJ38" i="5" s="1"/>
  <c r="BI38" i="5" a="1"/>
  <c r="BI38" i="5" s="1"/>
  <c r="BH38" i="5" a="1"/>
  <c r="BH38" i="5" s="1"/>
  <c r="BG38" i="5" a="1"/>
  <c r="BG38" i="5" s="1"/>
  <c r="BF38" i="5" a="1"/>
  <c r="BF38" i="5" s="1"/>
  <c r="BE38" i="5" a="1"/>
  <c r="BE38" i="5" s="1"/>
  <c r="BD38" i="5" a="1"/>
  <c r="BD38" i="5" s="1"/>
  <c r="BC38" i="5" a="1"/>
  <c r="BC38" i="5" s="1"/>
  <c r="BB38" i="5" a="1"/>
  <c r="BB38" i="5" s="1"/>
  <c r="BA38" i="5" a="1"/>
  <c r="BA38" i="5" s="1"/>
  <c r="AZ38" i="5" a="1"/>
  <c r="AZ38" i="5" s="1"/>
  <c r="AY38" i="5" a="1"/>
  <c r="AY38" i="5" s="1"/>
  <c r="AX38" i="5" a="1"/>
  <c r="AX38" i="5" s="1"/>
  <c r="AW38" i="5" a="1"/>
  <c r="AW38" i="5" s="1"/>
  <c r="AV38" i="5" a="1"/>
  <c r="AV38" i="5" s="1"/>
  <c r="AU38" i="5" a="1"/>
  <c r="AU38" i="5" s="1"/>
  <c r="AT38" i="5" a="1"/>
  <c r="AT38" i="5" s="1"/>
  <c r="AQ38" i="5"/>
  <c r="AN38" i="5"/>
  <c r="AK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IK37" i="5" a="1"/>
  <c r="IK37" i="5" s="1"/>
  <c r="IJ37" i="5" a="1"/>
  <c r="IJ37" i="5" s="1"/>
  <c r="II37" i="5" a="1"/>
  <c r="II37" i="5" s="1"/>
  <c r="IH37" i="5" a="1"/>
  <c r="IH37" i="5" s="1"/>
  <c r="IG37" i="5" a="1"/>
  <c r="IG37" i="5" s="1"/>
  <c r="IF37" i="5" a="1"/>
  <c r="IF37" i="5" s="1"/>
  <c r="IE37" i="5" a="1"/>
  <c r="IE37" i="5" s="1"/>
  <c r="ID37" i="5" a="1"/>
  <c r="ID37" i="5" s="1"/>
  <c r="IC37" i="5" a="1"/>
  <c r="IC37" i="5" s="1"/>
  <c r="IB37" i="5" a="1"/>
  <c r="IB37" i="5" s="1"/>
  <c r="IA37" i="5" a="1"/>
  <c r="IA37" i="5" s="1"/>
  <c r="HZ37" i="5" a="1"/>
  <c r="HZ37" i="5" s="1"/>
  <c r="HY37" i="5" a="1"/>
  <c r="HY37" i="5" s="1"/>
  <c r="HX37" i="5" a="1"/>
  <c r="HX37" i="5" s="1"/>
  <c r="HW37" i="5" a="1"/>
  <c r="HW37" i="5" s="1"/>
  <c r="HV37" i="5" a="1"/>
  <c r="HV37" i="5" s="1"/>
  <c r="HU37" i="5" a="1"/>
  <c r="HU37" i="5" s="1"/>
  <c r="HT37" i="5" a="1"/>
  <c r="HT37" i="5" s="1"/>
  <c r="HS37" i="5" a="1"/>
  <c r="HS37" i="5" s="1"/>
  <c r="HR37" i="5" a="1"/>
  <c r="HR37" i="5" s="1"/>
  <c r="HQ37" i="5" a="1"/>
  <c r="HQ37" i="5" s="1"/>
  <c r="HP37" i="5" a="1"/>
  <c r="HP37" i="5" s="1"/>
  <c r="HO37" i="5" a="1"/>
  <c r="HO37" i="5" s="1"/>
  <c r="HN37" i="5" a="1"/>
  <c r="HN37" i="5" s="1"/>
  <c r="HM37" i="5" a="1"/>
  <c r="HM37" i="5" s="1"/>
  <c r="HL37" i="5" a="1"/>
  <c r="HL37" i="5" s="1"/>
  <c r="HK37" i="5" a="1"/>
  <c r="HK37" i="5" s="1"/>
  <c r="HJ37" i="5" a="1"/>
  <c r="HJ37" i="5" s="1"/>
  <c r="HI37" i="5" a="1"/>
  <c r="HI37" i="5" s="1"/>
  <c r="HH37" i="5" a="1"/>
  <c r="HH37" i="5" s="1"/>
  <c r="HG37" i="5" a="1"/>
  <c r="HG37" i="5" s="1"/>
  <c r="HF37" i="5" a="1"/>
  <c r="HF37" i="5" s="1"/>
  <c r="HE37" i="5" a="1"/>
  <c r="HE37" i="5" s="1"/>
  <c r="HD37" i="5" a="1"/>
  <c r="HD37" i="5" s="1"/>
  <c r="HC37" i="5" a="1"/>
  <c r="HC37" i="5" s="1"/>
  <c r="HB37" i="5" a="1"/>
  <c r="HB37" i="5" s="1"/>
  <c r="HA37" i="5" a="1"/>
  <c r="HA37" i="5" s="1"/>
  <c r="GZ37" i="5" a="1"/>
  <c r="GZ37" i="5" s="1"/>
  <c r="GY37" i="5" a="1"/>
  <c r="GY37" i="5" s="1"/>
  <c r="GX37" i="5" a="1"/>
  <c r="GX37" i="5" s="1"/>
  <c r="GW37" i="5" a="1"/>
  <c r="GW37" i="5" s="1"/>
  <c r="GV37" i="5" a="1"/>
  <c r="GV37" i="5" s="1"/>
  <c r="GU37" i="5" a="1"/>
  <c r="GU37" i="5" s="1"/>
  <c r="GT37" i="5" a="1"/>
  <c r="GT37" i="5" s="1"/>
  <c r="GS37" i="5" a="1"/>
  <c r="GS37" i="5" s="1"/>
  <c r="GR37" i="5" a="1"/>
  <c r="GR37" i="5" s="1"/>
  <c r="GQ37" i="5" a="1"/>
  <c r="GQ37" i="5" s="1"/>
  <c r="GP37" i="5" a="1"/>
  <c r="GP37" i="5" s="1"/>
  <c r="GO37" i="5" a="1"/>
  <c r="GO37" i="5" s="1"/>
  <c r="GN37" i="5" a="1"/>
  <c r="GN37" i="5" s="1"/>
  <c r="GM37" i="5" a="1"/>
  <c r="GM37" i="5" s="1"/>
  <c r="GL37" i="5" a="1"/>
  <c r="GL37" i="5" s="1"/>
  <c r="GK37" i="5" a="1"/>
  <c r="GK37" i="5" s="1"/>
  <c r="GJ37" i="5" a="1"/>
  <c r="GJ37" i="5" s="1"/>
  <c r="GI37" i="5" a="1"/>
  <c r="GI37" i="5" s="1"/>
  <c r="GH37" i="5" a="1"/>
  <c r="GH37" i="5" s="1"/>
  <c r="GG37" i="5" a="1"/>
  <c r="GG37" i="5" s="1"/>
  <c r="GF37" i="5" a="1"/>
  <c r="GF37" i="5" s="1"/>
  <c r="GE37" i="5" a="1"/>
  <c r="GE37" i="5" s="1"/>
  <c r="GD37" i="5" a="1"/>
  <c r="GD37" i="5" s="1"/>
  <c r="GC37" i="5" a="1"/>
  <c r="GC37" i="5" s="1"/>
  <c r="GB37" i="5" a="1"/>
  <c r="GB37" i="5" s="1"/>
  <c r="GA37" i="5" a="1"/>
  <c r="GA37" i="5" s="1"/>
  <c r="FZ37" i="5" a="1"/>
  <c r="FZ37" i="5" s="1"/>
  <c r="FY37" i="5" a="1"/>
  <c r="FY37" i="5" s="1"/>
  <c r="FX37" i="5" a="1"/>
  <c r="FX37" i="5" s="1"/>
  <c r="FW37" i="5" a="1"/>
  <c r="FW37" i="5" s="1"/>
  <c r="FV37" i="5" a="1"/>
  <c r="FV37" i="5" s="1"/>
  <c r="FU37" i="5" a="1"/>
  <c r="FU37" i="5" s="1"/>
  <c r="FT37" i="5" a="1"/>
  <c r="FT37" i="5" s="1"/>
  <c r="FS37" i="5" a="1"/>
  <c r="FS37" i="5" s="1"/>
  <c r="FR37" i="5" a="1"/>
  <c r="FR37" i="5" s="1"/>
  <c r="FQ37" i="5" a="1"/>
  <c r="FQ37" i="5" s="1"/>
  <c r="FP37" i="5" a="1"/>
  <c r="FP37" i="5" s="1"/>
  <c r="FO37" i="5" a="1"/>
  <c r="FO37" i="5" s="1"/>
  <c r="FN37" i="5" a="1"/>
  <c r="FN37" i="5" s="1"/>
  <c r="FM37" i="5" a="1"/>
  <c r="FM37" i="5" s="1"/>
  <c r="FL37" i="5" a="1"/>
  <c r="FL37" i="5" s="1"/>
  <c r="FK37" i="5" a="1"/>
  <c r="FK37" i="5" s="1"/>
  <c r="FJ37" i="5" a="1"/>
  <c r="FJ37" i="5" s="1"/>
  <c r="FI37" i="5" a="1"/>
  <c r="FI37" i="5" s="1"/>
  <c r="FH37" i="5" a="1"/>
  <c r="FH37" i="5" s="1"/>
  <c r="FG37" i="5" a="1"/>
  <c r="FG37" i="5" s="1"/>
  <c r="FF37" i="5" a="1"/>
  <c r="FF37" i="5" s="1"/>
  <c r="FE37" i="5" a="1"/>
  <c r="FE37" i="5" s="1"/>
  <c r="FD37" i="5" a="1"/>
  <c r="FD37" i="5" s="1"/>
  <c r="FC37" i="5" a="1"/>
  <c r="FC37" i="5" s="1"/>
  <c r="FB37" i="5" a="1"/>
  <c r="FB37" i="5" s="1"/>
  <c r="FA37" i="5" a="1"/>
  <c r="FA37" i="5" s="1"/>
  <c r="EZ37" i="5" a="1"/>
  <c r="EZ37" i="5" s="1"/>
  <c r="EY37" i="5" a="1"/>
  <c r="EY37" i="5" s="1"/>
  <c r="EX37" i="5" a="1"/>
  <c r="EX37" i="5" s="1"/>
  <c r="EW37" i="5" a="1"/>
  <c r="EW37" i="5" s="1"/>
  <c r="EV37" i="5" a="1"/>
  <c r="EV37" i="5" s="1"/>
  <c r="EU37" i="5" a="1"/>
  <c r="EU37" i="5" s="1"/>
  <c r="ET37" i="5" a="1"/>
  <c r="ET37" i="5" s="1"/>
  <c r="ES37" i="5" a="1"/>
  <c r="ES37" i="5" s="1"/>
  <c r="ER37" i="5" a="1"/>
  <c r="ER37" i="5" s="1"/>
  <c r="EQ37" i="5" a="1"/>
  <c r="EQ37" i="5" s="1"/>
  <c r="EP37" i="5" a="1"/>
  <c r="EP37" i="5" s="1"/>
  <c r="EO37" i="5" a="1"/>
  <c r="EO37" i="5" s="1"/>
  <c r="EN37" i="5" a="1"/>
  <c r="EN37" i="5" s="1"/>
  <c r="EM37" i="5" a="1"/>
  <c r="EM37" i="5" s="1"/>
  <c r="EL37" i="5" a="1"/>
  <c r="EL37" i="5" s="1"/>
  <c r="EK37" i="5" a="1"/>
  <c r="EK37" i="5" s="1"/>
  <c r="EJ37" i="5" a="1"/>
  <c r="EJ37" i="5" s="1"/>
  <c r="EI37" i="5" a="1"/>
  <c r="EI37" i="5" s="1"/>
  <c r="EH37" i="5" a="1"/>
  <c r="EH37" i="5" s="1"/>
  <c r="EG37" i="5" a="1"/>
  <c r="EG37" i="5" s="1"/>
  <c r="EF37" i="5" a="1"/>
  <c r="EF37" i="5" s="1"/>
  <c r="EE37" i="5" a="1"/>
  <c r="EE37" i="5" s="1"/>
  <c r="ED37" i="5" a="1"/>
  <c r="ED37" i="5" s="1"/>
  <c r="EC37" i="5" a="1"/>
  <c r="EC37" i="5" s="1"/>
  <c r="EB37" i="5" a="1"/>
  <c r="EB37" i="5" s="1"/>
  <c r="EA37" i="5" a="1"/>
  <c r="EA37" i="5" s="1"/>
  <c r="DZ37" i="5" a="1"/>
  <c r="DZ37" i="5" s="1"/>
  <c r="DY37" i="5" a="1"/>
  <c r="DY37" i="5" s="1"/>
  <c r="DX37" i="5" a="1"/>
  <c r="DX37" i="5" s="1"/>
  <c r="DW37" i="5" a="1"/>
  <c r="DW37" i="5" s="1"/>
  <c r="DV37" i="5" a="1"/>
  <c r="DV37" i="5" s="1"/>
  <c r="DU37" i="5" a="1"/>
  <c r="DU37" i="5" s="1"/>
  <c r="DT37" i="5" a="1"/>
  <c r="DT37" i="5" s="1"/>
  <c r="DS37" i="5" a="1"/>
  <c r="DS37" i="5" s="1"/>
  <c r="DR37" i="5" a="1"/>
  <c r="DR37" i="5" s="1"/>
  <c r="DQ37" i="5" a="1"/>
  <c r="DQ37" i="5" s="1"/>
  <c r="DP37" i="5" a="1"/>
  <c r="DP37" i="5" s="1"/>
  <c r="DO37" i="5" a="1"/>
  <c r="DO37" i="5" s="1"/>
  <c r="DN37" i="5" a="1"/>
  <c r="DN37" i="5" s="1"/>
  <c r="DM37" i="5" a="1"/>
  <c r="DM37" i="5" s="1"/>
  <c r="DL37" i="5" a="1"/>
  <c r="DL37" i="5" s="1"/>
  <c r="DK37" i="5" a="1"/>
  <c r="DK37" i="5" s="1"/>
  <c r="DJ37" i="5" a="1"/>
  <c r="DJ37" i="5" s="1"/>
  <c r="DI37" i="5" a="1"/>
  <c r="DI37" i="5" s="1"/>
  <c r="DH37" i="5" a="1"/>
  <c r="DH37" i="5" s="1"/>
  <c r="DG37" i="5" a="1"/>
  <c r="DG37" i="5" s="1"/>
  <c r="DF37" i="5" a="1"/>
  <c r="DF37" i="5" s="1"/>
  <c r="DE37" i="5" a="1"/>
  <c r="DE37" i="5" s="1"/>
  <c r="DD37" i="5" a="1"/>
  <c r="DD37" i="5" s="1"/>
  <c r="DC37" i="5" a="1"/>
  <c r="DC37" i="5" s="1"/>
  <c r="DB37" i="5" a="1"/>
  <c r="DB37" i="5" s="1"/>
  <c r="DA37" i="5" a="1"/>
  <c r="DA37" i="5" s="1"/>
  <c r="CZ37" i="5" a="1"/>
  <c r="CZ37" i="5" s="1"/>
  <c r="CY37" i="5" a="1"/>
  <c r="CY37" i="5" s="1"/>
  <c r="CX37" i="5" a="1"/>
  <c r="CX37" i="5" s="1"/>
  <c r="CW37" i="5" a="1"/>
  <c r="CW37" i="5" s="1"/>
  <c r="CV37" i="5" a="1"/>
  <c r="CV37" i="5" s="1"/>
  <c r="CU37" i="5" a="1"/>
  <c r="CU37" i="5" s="1"/>
  <c r="CT37" i="5" a="1"/>
  <c r="CT37" i="5" s="1"/>
  <c r="CS37" i="5" a="1"/>
  <c r="CS37" i="5" s="1"/>
  <c r="CR37" i="5" a="1"/>
  <c r="CR37" i="5" s="1"/>
  <c r="CQ37" i="5" a="1"/>
  <c r="CQ37" i="5" s="1"/>
  <c r="CP37" i="5" a="1"/>
  <c r="CP37" i="5" s="1"/>
  <c r="CO37" i="5" a="1"/>
  <c r="CO37" i="5" s="1"/>
  <c r="CN37" i="5" a="1"/>
  <c r="CN37" i="5" s="1"/>
  <c r="CM37" i="5" a="1"/>
  <c r="CM37" i="5" s="1"/>
  <c r="CL37" i="5" a="1"/>
  <c r="CL37" i="5" s="1"/>
  <c r="CK37" i="5" a="1"/>
  <c r="CK37" i="5" s="1"/>
  <c r="CJ37" i="5" a="1"/>
  <c r="CJ37" i="5" s="1"/>
  <c r="CI37" i="5" a="1"/>
  <c r="CI37" i="5" s="1"/>
  <c r="CH37" i="5" a="1"/>
  <c r="CH37" i="5" s="1"/>
  <c r="CG37" i="5" a="1"/>
  <c r="CG37" i="5" s="1"/>
  <c r="CF37" i="5" a="1"/>
  <c r="CF37" i="5" s="1"/>
  <c r="CE37" i="5" a="1"/>
  <c r="CE37" i="5" s="1"/>
  <c r="CD37" i="5" a="1"/>
  <c r="CD37" i="5" s="1"/>
  <c r="CC37" i="5" a="1"/>
  <c r="CC37" i="5" s="1"/>
  <c r="CB37" i="5" a="1"/>
  <c r="CB37" i="5" s="1"/>
  <c r="CA37" i="5" a="1"/>
  <c r="CA37" i="5" s="1"/>
  <c r="BZ37" i="5" a="1"/>
  <c r="BZ37" i="5" s="1"/>
  <c r="BY37" i="5" a="1"/>
  <c r="BY37" i="5" s="1"/>
  <c r="BX37" i="5" a="1"/>
  <c r="BX37" i="5" s="1"/>
  <c r="BW37" i="5" a="1"/>
  <c r="BW37" i="5" s="1"/>
  <c r="BV37" i="5" a="1"/>
  <c r="BV37" i="5" s="1"/>
  <c r="BU37" i="5" a="1"/>
  <c r="BU37" i="5" s="1"/>
  <c r="BT37" i="5" a="1"/>
  <c r="BT37" i="5" s="1"/>
  <c r="BS37" i="5" a="1"/>
  <c r="BS37" i="5" s="1"/>
  <c r="BR37" i="5" a="1"/>
  <c r="BR37" i="5" s="1"/>
  <c r="BQ37" i="5" a="1"/>
  <c r="BQ37" i="5" s="1"/>
  <c r="BP37" i="5" a="1"/>
  <c r="BP37" i="5" s="1"/>
  <c r="BO37" i="5" a="1"/>
  <c r="BO37" i="5" s="1"/>
  <c r="BN37" i="5" a="1"/>
  <c r="BN37" i="5" s="1"/>
  <c r="BM37" i="5" a="1"/>
  <c r="BM37" i="5" s="1"/>
  <c r="BL37" i="5" a="1"/>
  <c r="BL37" i="5" s="1"/>
  <c r="BK37" i="5" a="1"/>
  <c r="BK37" i="5" s="1"/>
  <c r="BJ37" i="5" a="1"/>
  <c r="BJ37" i="5" s="1"/>
  <c r="BI37" i="5" a="1"/>
  <c r="BI37" i="5" s="1"/>
  <c r="BH37" i="5" a="1"/>
  <c r="BH37" i="5" s="1"/>
  <c r="BG37" i="5" a="1"/>
  <c r="BG37" i="5" s="1"/>
  <c r="BF37" i="5" a="1"/>
  <c r="BF37" i="5" s="1"/>
  <c r="BE37" i="5" a="1"/>
  <c r="BE37" i="5" s="1"/>
  <c r="BD37" i="5" a="1"/>
  <c r="BD37" i="5" s="1"/>
  <c r="BC37" i="5" a="1"/>
  <c r="BC37" i="5" s="1"/>
  <c r="BB37" i="5" a="1"/>
  <c r="BB37" i="5" s="1"/>
  <c r="BA37" i="5" a="1"/>
  <c r="BA37" i="5" s="1"/>
  <c r="AZ37" i="5" a="1"/>
  <c r="AZ37" i="5" s="1"/>
  <c r="AY37" i="5" a="1"/>
  <c r="AY37" i="5" s="1"/>
  <c r="AX37" i="5" a="1"/>
  <c r="AX37" i="5" s="1"/>
  <c r="AW37" i="5" a="1"/>
  <c r="AW37" i="5" s="1"/>
  <c r="AV37" i="5" a="1"/>
  <c r="AV37" i="5" s="1"/>
  <c r="AU37" i="5" a="1"/>
  <c r="AU37" i="5" s="1"/>
  <c r="AT37" i="5" a="1"/>
  <c r="AT37" i="5" s="1"/>
  <c r="AQ37" i="5"/>
  <c r="AN37" i="5"/>
  <c r="AK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AG37" i="5" s="1"/>
  <c r="AO37" i="5" s="1"/>
  <c r="IK36" i="5" a="1"/>
  <c r="IK36" i="5" s="1"/>
  <c r="IJ36" i="5" a="1"/>
  <c r="IJ36" i="5" s="1"/>
  <c r="II36" i="5" a="1"/>
  <c r="II36" i="5" s="1"/>
  <c r="IH36" i="5" a="1"/>
  <c r="IH36" i="5" s="1"/>
  <c r="IG36" i="5" a="1"/>
  <c r="IG36" i="5" s="1"/>
  <c r="IF36" i="5" a="1"/>
  <c r="IF36" i="5" s="1"/>
  <c r="IE36" i="5" a="1"/>
  <c r="IE36" i="5" s="1"/>
  <c r="ID36" i="5" a="1"/>
  <c r="ID36" i="5" s="1"/>
  <c r="IC36" i="5" a="1"/>
  <c r="IC36" i="5" s="1"/>
  <c r="IB36" i="5" a="1"/>
  <c r="IB36" i="5" s="1"/>
  <c r="IA36" i="5" a="1"/>
  <c r="IA36" i="5" s="1"/>
  <c r="HZ36" i="5" a="1"/>
  <c r="HZ36" i="5" s="1"/>
  <c r="HY36" i="5" a="1"/>
  <c r="HY36" i="5" s="1"/>
  <c r="HX36" i="5" a="1"/>
  <c r="HX36" i="5" s="1"/>
  <c r="HW36" i="5" a="1"/>
  <c r="HW36" i="5" s="1"/>
  <c r="HV36" i="5" a="1"/>
  <c r="HV36" i="5" s="1"/>
  <c r="HU36" i="5" a="1"/>
  <c r="HU36" i="5" s="1"/>
  <c r="HT36" i="5" a="1"/>
  <c r="HT36" i="5" s="1"/>
  <c r="HS36" i="5" a="1"/>
  <c r="HS36" i="5" s="1"/>
  <c r="HR36" i="5" a="1"/>
  <c r="HR36" i="5" s="1"/>
  <c r="HQ36" i="5" a="1"/>
  <c r="HQ36" i="5" s="1"/>
  <c r="HP36" i="5" a="1"/>
  <c r="HP36" i="5" s="1"/>
  <c r="HO36" i="5" a="1"/>
  <c r="HO36" i="5" s="1"/>
  <c r="HN36" i="5" a="1"/>
  <c r="HN36" i="5" s="1"/>
  <c r="HM36" i="5" a="1"/>
  <c r="HM36" i="5" s="1"/>
  <c r="HL36" i="5" a="1"/>
  <c r="HL36" i="5" s="1"/>
  <c r="HK36" i="5" a="1"/>
  <c r="HK36" i="5" s="1"/>
  <c r="HJ36" i="5" a="1"/>
  <c r="HJ36" i="5" s="1"/>
  <c r="HI36" i="5" a="1"/>
  <c r="HI36" i="5" s="1"/>
  <c r="HH36" i="5" a="1"/>
  <c r="HH36" i="5" s="1"/>
  <c r="HG36" i="5" a="1"/>
  <c r="HG36" i="5" s="1"/>
  <c r="HF36" i="5" a="1"/>
  <c r="HF36" i="5" s="1"/>
  <c r="HE36" i="5" a="1"/>
  <c r="HE36" i="5" s="1"/>
  <c r="HD36" i="5" a="1"/>
  <c r="HD36" i="5" s="1"/>
  <c r="HC36" i="5" a="1"/>
  <c r="HC36" i="5" s="1"/>
  <c r="HB36" i="5" a="1"/>
  <c r="HB36" i="5" s="1"/>
  <c r="HA36" i="5" a="1"/>
  <c r="HA36" i="5" s="1"/>
  <c r="GZ36" i="5" a="1"/>
  <c r="GZ36" i="5" s="1"/>
  <c r="GY36" i="5" a="1"/>
  <c r="GY36" i="5" s="1"/>
  <c r="GX36" i="5" a="1"/>
  <c r="GX36" i="5" s="1"/>
  <c r="GW36" i="5" a="1"/>
  <c r="GW36" i="5" s="1"/>
  <c r="GV36" i="5" a="1"/>
  <c r="GV36" i="5" s="1"/>
  <c r="GU36" i="5" a="1"/>
  <c r="GU36" i="5" s="1"/>
  <c r="GT36" i="5" a="1"/>
  <c r="GT36" i="5" s="1"/>
  <c r="GS36" i="5" a="1"/>
  <c r="GS36" i="5" s="1"/>
  <c r="GR36" i="5" a="1"/>
  <c r="GR36" i="5" s="1"/>
  <c r="GQ36" i="5" a="1"/>
  <c r="GQ36" i="5" s="1"/>
  <c r="GP36" i="5" a="1"/>
  <c r="GP36" i="5" s="1"/>
  <c r="GO36" i="5" a="1"/>
  <c r="GO36" i="5" s="1"/>
  <c r="GN36" i="5" a="1"/>
  <c r="GN36" i="5" s="1"/>
  <c r="GM36" i="5" a="1"/>
  <c r="GM36" i="5" s="1"/>
  <c r="GL36" i="5" a="1"/>
  <c r="GL36" i="5" s="1"/>
  <c r="GK36" i="5" a="1"/>
  <c r="GK36" i="5" s="1"/>
  <c r="GJ36" i="5" a="1"/>
  <c r="GJ36" i="5" s="1"/>
  <c r="GI36" i="5" a="1"/>
  <c r="GI36" i="5" s="1"/>
  <c r="GH36" i="5" a="1"/>
  <c r="GH36" i="5" s="1"/>
  <c r="GG36" i="5" a="1"/>
  <c r="GG36" i="5" s="1"/>
  <c r="GF36" i="5" a="1"/>
  <c r="GF36" i="5" s="1"/>
  <c r="GE36" i="5" a="1"/>
  <c r="GE36" i="5" s="1"/>
  <c r="GD36" i="5" a="1"/>
  <c r="GD36" i="5" s="1"/>
  <c r="GC36" i="5" a="1"/>
  <c r="GC36" i="5" s="1"/>
  <c r="GB36" i="5" a="1"/>
  <c r="GB36" i="5" s="1"/>
  <c r="GA36" i="5" a="1"/>
  <c r="GA36" i="5" s="1"/>
  <c r="FZ36" i="5" a="1"/>
  <c r="FZ36" i="5" s="1"/>
  <c r="FY36" i="5" a="1"/>
  <c r="FY36" i="5" s="1"/>
  <c r="FX36" i="5" a="1"/>
  <c r="FX36" i="5" s="1"/>
  <c r="FW36" i="5" a="1"/>
  <c r="FW36" i="5" s="1"/>
  <c r="FV36" i="5" a="1"/>
  <c r="FV36" i="5" s="1"/>
  <c r="FU36" i="5" a="1"/>
  <c r="FU36" i="5" s="1"/>
  <c r="FT36" i="5" a="1"/>
  <c r="FT36" i="5" s="1"/>
  <c r="FS36" i="5" a="1"/>
  <c r="FS36" i="5" s="1"/>
  <c r="FR36" i="5" a="1"/>
  <c r="FR36" i="5" s="1"/>
  <c r="FQ36" i="5" a="1"/>
  <c r="FQ36" i="5" s="1"/>
  <c r="FP36" i="5" a="1"/>
  <c r="FP36" i="5" s="1"/>
  <c r="FO36" i="5" a="1"/>
  <c r="FO36" i="5" s="1"/>
  <c r="FN36" i="5" a="1"/>
  <c r="FN36" i="5" s="1"/>
  <c r="FM36" i="5" a="1"/>
  <c r="FM36" i="5" s="1"/>
  <c r="FL36" i="5" a="1"/>
  <c r="FL36" i="5" s="1"/>
  <c r="FK36" i="5" a="1"/>
  <c r="FK36" i="5" s="1"/>
  <c r="FJ36" i="5" a="1"/>
  <c r="FJ36" i="5" s="1"/>
  <c r="FI36" i="5" a="1"/>
  <c r="FI36" i="5" s="1"/>
  <c r="FH36" i="5" a="1"/>
  <c r="FH36" i="5" s="1"/>
  <c r="FG36" i="5" a="1"/>
  <c r="FG36" i="5" s="1"/>
  <c r="FF36" i="5" a="1"/>
  <c r="FF36" i="5" s="1"/>
  <c r="FE36" i="5" a="1"/>
  <c r="FE36" i="5" s="1"/>
  <c r="FD36" i="5" a="1"/>
  <c r="FD36" i="5" s="1"/>
  <c r="FC36" i="5" a="1"/>
  <c r="FC36" i="5" s="1"/>
  <c r="FB36" i="5" a="1"/>
  <c r="FB36" i="5" s="1"/>
  <c r="FA36" i="5" a="1"/>
  <c r="FA36" i="5" s="1"/>
  <c r="EZ36" i="5" a="1"/>
  <c r="EZ36" i="5" s="1"/>
  <c r="EY36" i="5" a="1"/>
  <c r="EY36" i="5" s="1"/>
  <c r="EX36" i="5" a="1"/>
  <c r="EX36" i="5" s="1"/>
  <c r="EW36" i="5" a="1"/>
  <c r="EW36" i="5" s="1"/>
  <c r="EV36" i="5" a="1"/>
  <c r="EV36" i="5" s="1"/>
  <c r="EU36" i="5" a="1"/>
  <c r="EU36" i="5" s="1"/>
  <c r="ET36" i="5" a="1"/>
  <c r="ET36" i="5" s="1"/>
  <c r="ES36" i="5" a="1"/>
  <c r="ES36" i="5" s="1"/>
  <c r="ER36" i="5" a="1"/>
  <c r="ER36" i="5" s="1"/>
  <c r="EQ36" i="5" a="1"/>
  <c r="EQ36" i="5" s="1"/>
  <c r="EP36" i="5" a="1"/>
  <c r="EP36" i="5" s="1"/>
  <c r="EO36" i="5" a="1"/>
  <c r="EO36" i="5" s="1"/>
  <c r="EN36" i="5" a="1"/>
  <c r="EN36" i="5" s="1"/>
  <c r="EM36" i="5" a="1"/>
  <c r="EM36" i="5" s="1"/>
  <c r="EL36" i="5" a="1"/>
  <c r="EL36" i="5" s="1"/>
  <c r="EK36" i="5" a="1"/>
  <c r="EK36" i="5" s="1"/>
  <c r="EJ36" i="5" a="1"/>
  <c r="EJ36" i="5" s="1"/>
  <c r="EI36" i="5" a="1"/>
  <c r="EI36" i="5" s="1"/>
  <c r="EH36" i="5" a="1"/>
  <c r="EH36" i="5" s="1"/>
  <c r="EG36" i="5" a="1"/>
  <c r="EG36" i="5" s="1"/>
  <c r="EF36" i="5" a="1"/>
  <c r="EF36" i="5" s="1"/>
  <c r="EE36" i="5" a="1"/>
  <c r="EE36" i="5" s="1"/>
  <c r="ED36" i="5" a="1"/>
  <c r="ED36" i="5" s="1"/>
  <c r="EC36" i="5" a="1"/>
  <c r="EC36" i="5" s="1"/>
  <c r="EB36" i="5" a="1"/>
  <c r="EB36" i="5" s="1"/>
  <c r="EA36" i="5" a="1"/>
  <c r="EA36" i="5" s="1"/>
  <c r="DZ36" i="5" a="1"/>
  <c r="DZ36" i="5" s="1"/>
  <c r="DY36" i="5" a="1"/>
  <c r="DY36" i="5" s="1"/>
  <c r="DX36" i="5" a="1"/>
  <c r="DX36" i="5" s="1"/>
  <c r="DW36" i="5" a="1"/>
  <c r="DW36" i="5" s="1"/>
  <c r="DV36" i="5" a="1"/>
  <c r="DV36" i="5" s="1"/>
  <c r="DU36" i="5" a="1"/>
  <c r="DU36" i="5" s="1"/>
  <c r="DT36" i="5" a="1"/>
  <c r="DT36" i="5" s="1"/>
  <c r="DS36" i="5" a="1"/>
  <c r="DS36" i="5" s="1"/>
  <c r="DR36" i="5" a="1"/>
  <c r="DR36" i="5" s="1"/>
  <c r="DQ36" i="5" a="1"/>
  <c r="DQ36" i="5" s="1"/>
  <c r="DP36" i="5" a="1"/>
  <c r="DP36" i="5" s="1"/>
  <c r="DO36" i="5" a="1"/>
  <c r="DO36" i="5" s="1"/>
  <c r="DN36" i="5" a="1"/>
  <c r="DN36" i="5" s="1"/>
  <c r="DM36" i="5" a="1"/>
  <c r="DM36" i="5" s="1"/>
  <c r="DL36" i="5" a="1"/>
  <c r="DL36" i="5" s="1"/>
  <c r="DK36" i="5" a="1"/>
  <c r="DK36" i="5" s="1"/>
  <c r="DJ36" i="5" a="1"/>
  <c r="DJ36" i="5" s="1"/>
  <c r="DI36" i="5" a="1"/>
  <c r="DI36" i="5" s="1"/>
  <c r="DH36" i="5" a="1"/>
  <c r="DH36" i="5" s="1"/>
  <c r="DG36" i="5" a="1"/>
  <c r="DG36" i="5" s="1"/>
  <c r="DF36" i="5" a="1"/>
  <c r="DF36" i="5" s="1"/>
  <c r="DE36" i="5" a="1"/>
  <c r="DE36" i="5" s="1"/>
  <c r="DD36" i="5" a="1"/>
  <c r="DD36" i="5" s="1"/>
  <c r="DC36" i="5" a="1"/>
  <c r="DC36" i="5" s="1"/>
  <c r="DB36" i="5" a="1"/>
  <c r="DB36" i="5" s="1"/>
  <c r="DA36" i="5" a="1"/>
  <c r="DA36" i="5" s="1"/>
  <c r="CZ36" i="5" a="1"/>
  <c r="CZ36" i="5" s="1"/>
  <c r="CY36" i="5" a="1"/>
  <c r="CY36" i="5" s="1"/>
  <c r="CX36" i="5" a="1"/>
  <c r="CX36" i="5" s="1"/>
  <c r="CW36" i="5" a="1"/>
  <c r="CW36" i="5" s="1"/>
  <c r="CV36" i="5" a="1"/>
  <c r="CV36" i="5" s="1"/>
  <c r="CU36" i="5" a="1"/>
  <c r="CU36" i="5" s="1"/>
  <c r="CT36" i="5" a="1"/>
  <c r="CT36" i="5" s="1"/>
  <c r="CS36" i="5" a="1"/>
  <c r="CS36" i="5" s="1"/>
  <c r="CR36" i="5" a="1"/>
  <c r="CR36" i="5" s="1"/>
  <c r="CQ36" i="5" a="1"/>
  <c r="CQ36" i="5" s="1"/>
  <c r="CP36" i="5" a="1"/>
  <c r="CP36" i="5" s="1"/>
  <c r="CO36" i="5" a="1"/>
  <c r="CO36" i="5" s="1"/>
  <c r="CN36" i="5" a="1"/>
  <c r="CN36" i="5" s="1"/>
  <c r="CM36" i="5" a="1"/>
  <c r="CM36" i="5" s="1"/>
  <c r="CL36" i="5" a="1"/>
  <c r="CL36" i="5" s="1"/>
  <c r="CK36" i="5" a="1"/>
  <c r="CK36" i="5" s="1"/>
  <c r="CJ36" i="5" a="1"/>
  <c r="CJ36" i="5" s="1"/>
  <c r="CI36" i="5" a="1"/>
  <c r="CI36" i="5" s="1"/>
  <c r="CH36" i="5" a="1"/>
  <c r="CH36" i="5" s="1"/>
  <c r="CG36" i="5" a="1"/>
  <c r="CG36" i="5" s="1"/>
  <c r="CF36" i="5" a="1"/>
  <c r="CF36" i="5" s="1"/>
  <c r="CE36" i="5" a="1"/>
  <c r="CE36" i="5" s="1"/>
  <c r="CD36" i="5" a="1"/>
  <c r="CD36" i="5" s="1"/>
  <c r="CC36" i="5" a="1"/>
  <c r="CC36" i="5" s="1"/>
  <c r="CB36" i="5" a="1"/>
  <c r="CB36" i="5" s="1"/>
  <c r="CA36" i="5" a="1"/>
  <c r="CA36" i="5" s="1"/>
  <c r="BZ36" i="5" a="1"/>
  <c r="BZ36" i="5" s="1"/>
  <c r="BY36" i="5" a="1"/>
  <c r="BY36" i="5" s="1"/>
  <c r="BX36" i="5" a="1"/>
  <c r="BX36" i="5" s="1"/>
  <c r="BW36" i="5" a="1"/>
  <c r="BW36" i="5" s="1"/>
  <c r="BV36" i="5" a="1"/>
  <c r="BV36" i="5" s="1"/>
  <c r="BU36" i="5" a="1"/>
  <c r="BU36" i="5" s="1"/>
  <c r="BT36" i="5" a="1"/>
  <c r="BT36" i="5" s="1"/>
  <c r="BS36" i="5" a="1"/>
  <c r="BS36" i="5" s="1"/>
  <c r="BR36" i="5" a="1"/>
  <c r="BR36" i="5" s="1"/>
  <c r="BQ36" i="5" a="1"/>
  <c r="BQ36" i="5" s="1"/>
  <c r="BP36" i="5" a="1"/>
  <c r="BP36" i="5" s="1"/>
  <c r="BO36" i="5" a="1"/>
  <c r="BO36" i="5" s="1"/>
  <c r="BN36" i="5" a="1"/>
  <c r="BN36" i="5" s="1"/>
  <c r="BM36" i="5" a="1"/>
  <c r="BM36" i="5" s="1"/>
  <c r="BL36" i="5" a="1"/>
  <c r="BL36" i="5" s="1"/>
  <c r="BK36" i="5" a="1"/>
  <c r="BK36" i="5" s="1"/>
  <c r="BJ36" i="5" a="1"/>
  <c r="BJ36" i="5" s="1"/>
  <c r="BI36" i="5" a="1"/>
  <c r="BI36" i="5" s="1"/>
  <c r="BH36" i="5" a="1"/>
  <c r="BH36" i="5" s="1"/>
  <c r="BG36" i="5" a="1"/>
  <c r="BG36" i="5" s="1"/>
  <c r="BF36" i="5" a="1"/>
  <c r="BF36" i="5" s="1"/>
  <c r="BE36" i="5" a="1"/>
  <c r="BE36" i="5" s="1"/>
  <c r="BD36" i="5" a="1"/>
  <c r="BD36" i="5" s="1"/>
  <c r="BC36" i="5" a="1"/>
  <c r="BC36" i="5" s="1"/>
  <c r="BB36" i="5" a="1"/>
  <c r="BB36" i="5" s="1"/>
  <c r="BA36" i="5" a="1"/>
  <c r="BA36" i="5" s="1"/>
  <c r="AZ36" i="5" a="1"/>
  <c r="AZ36" i="5" s="1"/>
  <c r="AY36" i="5" a="1"/>
  <c r="AY36" i="5" s="1"/>
  <c r="AX36" i="5" a="1"/>
  <c r="AX36" i="5" s="1"/>
  <c r="AW36" i="5" a="1"/>
  <c r="AW36" i="5" s="1"/>
  <c r="AV36" i="5" a="1"/>
  <c r="AV36" i="5" s="1"/>
  <c r="AU36" i="5" a="1"/>
  <c r="AU36" i="5" s="1"/>
  <c r="AT36" i="5" a="1"/>
  <c r="AT36" i="5" s="1"/>
  <c r="AQ36" i="5"/>
  <c r="AN36" i="5"/>
  <c r="AK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IK35" i="5" a="1"/>
  <c r="IK35" i="5" s="1"/>
  <c r="IJ35" i="5" a="1"/>
  <c r="IJ35" i="5" s="1"/>
  <c r="II35" i="5" a="1"/>
  <c r="II35" i="5" s="1"/>
  <c r="IH35" i="5" a="1"/>
  <c r="IH35" i="5" s="1"/>
  <c r="IG35" i="5" a="1"/>
  <c r="IG35" i="5" s="1"/>
  <c r="IF35" i="5" a="1"/>
  <c r="IF35" i="5" s="1"/>
  <c r="IE35" i="5" a="1"/>
  <c r="IE35" i="5" s="1"/>
  <c r="ID35" i="5" a="1"/>
  <c r="ID35" i="5" s="1"/>
  <c r="IC35" i="5" a="1"/>
  <c r="IC35" i="5" s="1"/>
  <c r="IB35" i="5" a="1"/>
  <c r="IB35" i="5" s="1"/>
  <c r="IA35" i="5" a="1"/>
  <c r="IA35" i="5" s="1"/>
  <c r="HZ35" i="5" a="1"/>
  <c r="HZ35" i="5" s="1"/>
  <c r="HY35" i="5" a="1"/>
  <c r="HY35" i="5" s="1"/>
  <c r="HX35" i="5" a="1"/>
  <c r="HX35" i="5" s="1"/>
  <c r="HW35" i="5" a="1"/>
  <c r="HW35" i="5" s="1"/>
  <c r="HV35" i="5" a="1"/>
  <c r="HV35" i="5" s="1"/>
  <c r="HU35" i="5" a="1"/>
  <c r="HU35" i="5" s="1"/>
  <c r="HT35" i="5" a="1"/>
  <c r="HT35" i="5" s="1"/>
  <c r="HS35" i="5" a="1"/>
  <c r="HS35" i="5" s="1"/>
  <c r="HR35" i="5" a="1"/>
  <c r="HR35" i="5" s="1"/>
  <c r="HQ35" i="5" a="1"/>
  <c r="HQ35" i="5" s="1"/>
  <c r="HP35" i="5" a="1"/>
  <c r="HP35" i="5" s="1"/>
  <c r="HO35" i="5" a="1"/>
  <c r="HO35" i="5" s="1"/>
  <c r="HN35" i="5" a="1"/>
  <c r="HN35" i="5" s="1"/>
  <c r="HM35" i="5" a="1"/>
  <c r="HM35" i="5" s="1"/>
  <c r="HL35" i="5" a="1"/>
  <c r="HL35" i="5" s="1"/>
  <c r="HK35" i="5" a="1"/>
  <c r="HK35" i="5" s="1"/>
  <c r="HJ35" i="5" a="1"/>
  <c r="HJ35" i="5" s="1"/>
  <c r="HI35" i="5" a="1"/>
  <c r="HI35" i="5" s="1"/>
  <c r="HH35" i="5" a="1"/>
  <c r="HH35" i="5" s="1"/>
  <c r="HG35" i="5" a="1"/>
  <c r="HG35" i="5" s="1"/>
  <c r="HF35" i="5" a="1"/>
  <c r="HF35" i="5" s="1"/>
  <c r="HE35" i="5" a="1"/>
  <c r="HE35" i="5" s="1"/>
  <c r="HD35" i="5" a="1"/>
  <c r="HD35" i="5" s="1"/>
  <c r="HC35" i="5" a="1"/>
  <c r="HC35" i="5" s="1"/>
  <c r="HB35" i="5" a="1"/>
  <c r="HB35" i="5" s="1"/>
  <c r="HA35" i="5" a="1"/>
  <c r="HA35" i="5" s="1"/>
  <c r="GZ35" i="5" a="1"/>
  <c r="GZ35" i="5" s="1"/>
  <c r="GY35" i="5" a="1"/>
  <c r="GY35" i="5" s="1"/>
  <c r="GX35" i="5" a="1"/>
  <c r="GX35" i="5" s="1"/>
  <c r="GW35" i="5" a="1"/>
  <c r="GW35" i="5" s="1"/>
  <c r="GV35" i="5" a="1"/>
  <c r="GV35" i="5" s="1"/>
  <c r="GU35" i="5" a="1"/>
  <c r="GU35" i="5" s="1"/>
  <c r="GT35" i="5" a="1"/>
  <c r="GT35" i="5" s="1"/>
  <c r="GS35" i="5" a="1"/>
  <c r="GS35" i="5" s="1"/>
  <c r="GR35" i="5" a="1"/>
  <c r="GR35" i="5" s="1"/>
  <c r="GQ35" i="5" a="1"/>
  <c r="GQ35" i="5" s="1"/>
  <c r="GP35" i="5" a="1"/>
  <c r="GP35" i="5" s="1"/>
  <c r="GO35" i="5" a="1"/>
  <c r="GO35" i="5" s="1"/>
  <c r="GN35" i="5" a="1"/>
  <c r="GN35" i="5" s="1"/>
  <c r="GM35" i="5" a="1"/>
  <c r="GM35" i="5" s="1"/>
  <c r="GL35" i="5" a="1"/>
  <c r="GL35" i="5" s="1"/>
  <c r="GK35" i="5" a="1"/>
  <c r="GK35" i="5" s="1"/>
  <c r="GJ35" i="5" a="1"/>
  <c r="GJ35" i="5" s="1"/>
  <c r="GI35" i="5" a="1"/>
  <c r="GI35" i="5" s="1"/>
  <c r="GH35" i="5" a="1"/>
  <c r="GH35" i="5" s="1"/>
  <c r="GG35" i="5" a="1"/>
  <c r="GG35" i="5" s="1"/>
  <c r="GF35" i="5" a="1"/>
  <c r="GF35" i="5" s="1"/>
  <c r="GE35" i="5" a="1"/>
  <c r="GE35" i="5" s="1"/>
  <c r="GD35" i="5" a="1"/>
  <c r="GD35" i="5" s="1"/>
  <c r="GC35" i="5" a="1"/>
  <c r="GC35" i="5" s="1"/>
  <c r="GB35" i="5" a="1"/>
  <c r="GB35" i="5" s="1"/>
  <c r="GA35" i="5" a="1"/>
  <c r="GA35" i="5" s="1"/>
  <c r="FZ35" i="5" a="1"/>
  <c r="FZ35" i="5" s="1"/>
  <c r="FY35" i="5" a="1"/>
  <c r="FY35" i="5" s="1"/>
  <c r="FX35" i="5" a="1"/>
  <c r="FX35" i="5" s="1"/>
  <c r="FW35" i="5" a="1"/>
  <c r="FW35" i="5" s="1"/>
  <c r="FV35" i="5" a="1"/>
  <c r="FV35" i="5" s="1"/>
  <c r="FU35" i="5" a="1"/>
  <c r="FU35" i="5" s="1"/>
  <c r="FT35" i="5" a="1"/>
  <c r="FT35" i="5" s="1"/>
  <c r="FS35" i="5" a="1"/>
  <c r="FS35" i="5" s="1"/>
  <c r="FR35" i="5" a="1"/>
  <c r="FR35" i="5" s="1"/>
  <c r="FQ35" i="5" a="1"/>
  <c r="FQ35" i="5" s="1"/>
  <c r="FP35" i="5" a="1"/>
  <c r="FP35" i="5" s="1"/>
  <c r="FO35" i="5" a="1"/>
  <c r="FO35" i="5" s="1"/>
  <c r="FN35" i="5" a="1"/>
  <c r="FN35" i="5" s="1"/>
  <c r="FM35" i="5" a="1"/>
  <c r="FM35" i="5" s="1"/>
  <c r="FL35" i="5" a="1"/>
  <c r="FL35" i="5" s="1"/>
  <c r="FK35" i="5" a="1"/>
  <c r="FK35" i="5" s="1"/>
  <c r="FJ35" i="5" a="1"/>
  <c r="FJ35" i="5" s="1"/>
  <c r="FI35" i="5" a="1"/>
  <c r="FI35" i="5" s="1"/>
  <c r="FH35" i="5" a="1"/>
  <c r="FH35" i="5" s="1"/>
  <c r="FG35" i="5" a="1"/>
  <c r="FG35" i="5" s="1"/>
  <c r="FF35" i="5" a="1"/>
  <c r="FF35" i="5" s="1"/>
  <c r="FE35" i="5" a="1"/>
  <c r="FE35" i="5" s="1"/>
  <c r="FD35" i="5" a="1"/>
  <c r="FD35" i="5" s="1"/>
  <c r="FC35" i="5" a="1"/>
  <c r="FC35" i="5" s="1"/>
  <c r="FB35" i="5" a="1"/>
  <c r="FB35" i="5" s="1"/>
  <c r="FA35" i="5" a="1"/>
  <c r="FA35" i="5" s="1"/>
  <c r="EZ35" i="5" a="1"/>
  <c r="EZ35" i="5" s="1"/>
  <c r="EY35" i="5" a="1"/>
  <c r="EY35" i="5" s="1"/>
  <c r="EX35" i="5" a="1"/>
  <c r="EX35" i="5" s="1"/>
  <c r="EW35" i="5" a="1"/>
  <c r="EW35" i="5" s="1"/>
  <c r="EV35" i="5" a="1"/>
  <c r="EV35" i="5" s="1"/>
  <c r="EU35" i="5" a="1"/>
  <c r="EU35" i="5" s="1"/>
  <c r="ET35" i="5" a="1"/>
  <c r="ET35" i="5" s="1"/>
  <c r="ES35" i="5" a="1"/>
  <c r="ES35" i="5" s="1"/>
  <c r="ER35" i="5" a="1"/>
  <c r="ER35" i="5" s="1"/>
  <c r="EQ35" i="5" a="1"/>
  <c r="EQ35" i="5" s="1"/>
  <c r="EP35" i="5" a="1"/>
  <c r="EP35" i="5" s="1"/>
  <c r="EO35" i="5" a="1"/>
  <c r="EO35" i="5" s="1"/>
  <c r="EN35" i="5" a="1"/>
  <c r="EN35" i="5" s="1"/>
  <c r="EM35" i="5" a="1"/>
  <c r="EM35" i="5" s="1"/>
  <c r="EL35" i="5" a="1"/>
  <c r="EL35" i="5" s="1"/>
  <c r="EK35" i="5" a="1"/>
  <c r="EK35" i="5" s="1"/>
  <c r="EJ35" i="5" a="1"/>
  <c r="EJ35" i="5" s="1"/>
  <c r="EI35" i="5" a="1"/>
  <c r="EI35" i="5" s="1"/>
  <c r="EH35" i="5" a="1"/>
  <c r="EH35" i="5" s="1"/>
  <c r="EG35" i="5" a="1"/>
  <c r="EG35" i="5" s="1"/>
  <c r="EF35" i="5" a="1"/>
  <c r="EF35" i="5" s="1"/>
  <c r="EE35" i="5" a="1"/>
  <c r="EE35" i="5" s="1"/>
  <c r="ED35" i="5" a="1"/>
  <c r="ED35" i="5" s="1"/>
  <c r="EC35" i="5" a="1"/>
  <c r="EC35" i="5" s="1"/>
  <c r="EB35" i="5" a="1"/>
  <c r="EB35" i="5" s="1"/>
  <c r="EA35" i="5" a="1"/>
  <c r="EA35" i="5" s="1"/>
  <c r="DZ35" i="5" a="1"/>
  <c r="DZ35" i="5" s="1"/>
  <c r="DY35" i="5" a="1"/>
  <c r="DY35" i="5" s="1"/>
  <c r="DX35" i="5" a="1"/>
  <c r="DX35" i="5" s="1"/>
  <c r="DW35" i="5" a="1"/>
  <c r="DW35" i="5" s="1"/>
  <c r="DV35" i="5" a="1"/>
  <c r="DV35" i="5" s="1"/>
  <c r="DU35" i="5" a="1"/>
  <c r="DU35" i="5" s="1"/>
  <c r="DT35" i="5" a="1"/>
  <c r="DT35" i="5" s="1"/>
  <c r="DS35" i="5" a="1"/>
  <c r="DS35" i="5" s="1"/>
  <c r="DR35" i="5" a="1"/>
  <c r="DR35" i="5" s="1"/>
  <c r="DQ35" i="5" a="1"/>
  <c r="DQ35" i="5" s="1"/>
  <c r="DP35" i="5" a="1"/>
  <c r="DP35" i="5" s="1"/>
  <c r="DO35" i="5" a="1"/>
  <c r="DO35" i="5" s="1"/>
  <c r="DN35" i="5" a="1"/>
  <c r="DN35" i="5" s="1"/>
  <c r="DM35" i="5" a="1"/>
  <c r="DM35" i="5" s="1"/>
  <c r="DL35" i="5" a="1"/>
  <c r="DL35" i="5" s="1"/>
  <c r="DK35" i="5" a="1"/>
  <c r="DK35" i="5" s="1"/>
  <c r="DJ35" i="5" a="1"/>
  <c r="DJ35" i="5" s="1"/>
  <c r="DI35" i="5" a="1"/>
  <c r="DI35" i="5" s="1"/>
  <c r="DH35" i="5" a="1"/>
  <c r="DH35" i="5" s="1"/>
  <c r="DG35" i="5" a="1"/>
  <c r="DG35" i="5" s="1"/>
  <c r="DF35" i="5" a="1"/>
  <c r="DF35" i="5" s="1"/>
  <c r="DE35" i="5" a="1"/>
  <c r="DE35" i="5" s="1"/>
  <c r="DD35" i="5" a="1"/>
  <c r="DD35" i="5" s="1"/>
  <c r="DC35" i="5" a="1"/>
  <c r="DC35" i="5" s="1"/>
  <c r="DB35" i="5" a="1"/>
  <c r="DB35" i="5" s="1"/>
  <c r="DA35" i="5" a="1"/>
  <c r="DA35" i="5" s="1"/>
  <c r="CZ35" i="5" a="1"/>
  <c r="CZ35" i="5" s="1"/>
  <c r="CY35" i="5" a="1"/>
  <c r="CY35" i="5" s="1"/>
  <c r="CX35" i="5" a="1"/>
  <c r="CX35" i="5" s="1"/>
  <c r="CW35" i="5" a="1"/>
  <c r="CW35" i="5" s="1"/>
  <c r="CV35" i="5" a="1"/>
  <c r="CV35" i="5" s="1"/>
  <c r="CU35" i="5" a="1"/>
  <c r="CU35" i="5" s="1"/>
  <c r="CT35" i="5" a="1"/>
  <c r="CT35" i="5" s="1"/>
  <c r="CS35" i="5" a="1"/>
  <c r="CS35" i="5" s="1"/>
  <c r="CR35" i="5" a="1"/>
  <c r="CR35" i="5" s="1"/>
  <c r="CQ35" i="5" a="1"/>
  <c r="CQ35" i="5" s="1"/>
  <c r="CP35" i="5" a="1"/>
  <c r="CP35" i="5" s="1"/>
  <c r="CO35" i="5" a="1"/>
  <c r="CO35" i="5" s="1"/>
  <c r="CN35" i="5" a="1"/>
  <c r="CN35" i="5" s="1"/>
  <c r="CM35" i="5" a="1"/>
  <c r="CM35" i="5" s="1"/>
  <c r="CL35" i="5" a="1"/>
  <c r="CL35" i="5" s="1"/>
  <c r="CK35" i="5" a="1"/>
  <c r="CK35" i="5" s="1"/>
  <c r="CJ35" i="5" a="1"/>
  <c r="CJ35" i="5" s="1"/>
  <c r="CI35" i="5" a="1"/>
  <c r="CI35" i="5" s="1"/>
  <c r="CH35" i="5" a="1"/>
  <c r="CH35" i="5" s="1"/>
  <c r="CG35" i="5" a="1"/>
  <c r="CG35" i="5" s="1"/>
  <c r="CF35" i="5" a="1"/>
  <c r="CF35" i="5" s="1"/>
  <c r="CE35" i="5" a="1"/>
  <c r="CE35" i="5" s="1"/>
  <c r="CD35" i="5" a="1"/>
  <c r="CD35" i="5" s="1"/>
  <c r="CC35" i="5" a="1"/>
  <c r="CC35" i="5" s="1"/>
  <c r="CB35" i="5" a="1"/>
  <c r="CB35" i="5" s="1"/>
  <c r="CA35" i="5" a="1"/>
  <c r="CA35" i="5" s="1"/>
  <c r="BZ35" i="5" a="1"/>
  <c r="BZ35" i="5" s="1"/>
  <c r="BY35" i="5" a="1"/>
  <c r="BY35" i="5" s="1"/>
  <c r="BX35" i="5" a="1"/>
  <c r="BX35" i="5" s="1"/>
  <c r="BW35" i="5" a="1"/>
  <c r="BW35" i="5" s="1"/>
  <c r="BV35" i="5" a="1"/>
  <c r="BV35" i="5" s="1"/>
  <c r="BU35" i="5" a="1"/>
  <c r="BU35" i="5" s="1"/>
  <c r="BT35" i="5" a="1"/>
  <c r="BT35" i="5" s="1"/>
  <c r="BS35" i="5" a="1"/>
  <c r="BS35" i="5" s="1"/>
  <c r="BR35" i="5" a="1"/>
  <c r="BR35" i="5" s="1"/>
  <c r="BQ35" i="5" a="1"/>
  <c r="BQ35" i="5" s="1"/>
  <c r="BP35" i="5" a="1"/>
  <c r="BP35" i="5" s="1"/>
  <c r="BO35" i="5" a="1"/>
  <c r="BO35" i="5" s="1"/>
  <c r="BN35" i="5" a="1"/>
  <c r="BN35" i="5" s="1"/>
  <c r="BM35" i="5" a="1"/>
  <c r="BM35" i="5" s="1"/>
  <c r="BL35" i="5" a="1"/>
  <c r="BL35" i="5" s="1"/>
  <c r="BK35" i="5" a="1"/>
  <c r="BK35" i="5" s="1"/>
  <c r="BJ35" i="5" a="1"/>
  <c r="BJ35" i="5" s="1"/>
  <c r="BI35" i="5" a="1"/>
  <c r="BI35" i="5" s="1"/>
  <c r="BH35" i="5" a="1"/>
  <c r="BH35" i="5" s="1"/>
  <c r="BG35" i="5" a="1"/>
  <c r="BG35" i="5" s="1"/>
  <c r="BF35" i="5" a="1"/>
  <c r="BF35" i="5" s="1"/>
  <c r="BE35" i="5" a="1"/>
  <c r="BE35" i="5" s="1"/>
  <c r="BD35" i="5" a="1"/>
  <c r="BD35" i="5" s="1"/>
  <c r="BC35" i="5" a="1"/>
  <c r="BC35" i="5" s="1"/>
  <c r="BB35" i="5" a="1"/>
  <c r="BB35" i="5" s="1"/>
  <c r="BA35" i="5" a="1"/>
  <c r="BA35" i="5" s="1"/>
  <c r="AZ35" i="5" a="1"/>
  <c r="AZ35" i="5" s="1"/>
  <c r="AY35" i="5" a="1"/>
  <c r="AY35" i="5" s="1"/>
  <c r="AX35" i="5" a="1"/>
  <c r="AX35" i="5" s="1"/>
  <c r="AW35" i="5" a="1"/>
  <c r="AW35" i="5" s="1"/>
  <c r="AV35" i="5" a="1"/>
  <c r="AV35" i="5" s="1"/>
  <c r="AU35" i="5" a="1"/>
  <c r="AU35" i="5" s="1"/>
  <c r="AT35" i="5" a="1"/>
  <c r="AT35" i="5" s="1"/>
  <c r="AQ35" i="5"/>
  <c r="AN35" i="5"/>
  <c r="AK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AG35" i="5" s="1"/>
  <c r="AO35" i="5" s="1"/>
  <c r="IK34" i="5" a="1"/>
  <c r="IK34" i="5" s="1"/>
  <c r="IJ34" i="5" a="1"/>
  <c r="IJ34" i="5" s="1"/>
  <c r="II34" i="5" a="1"/>
  <c r="II34" i="5" s="1"/>
  <c r="IH34" i="5" a="1"/>
  <c r="IH34" i="5" s="1"/>
  <c r="IG34" i="5" a="1"/>
  <c r="IG34" i="5" s="1"/>
  <c r="IF34" i="5" a="1"/>
  <c r="IF34" i="5" s="1"/>
  <c r="IE34" i="5" a="1"/>
  <c r="IE34" i="5" s="1"/>
  <c r="ID34" i="5" a="1"/>
  <c r="ID34" i="5" s="1"/>
  <c r="IC34" i="5" a="1"/>
  <c r="IC34" i="5" s="1"/>
  <c r="IB34" i="5" a="1"/>
  <c r="IB34" i="5" s="1"/>
  <c r="IA34" i="5" a="1"/>
  <c r="IA34" i="5" s="1"/>
  <c r="HZ34" i="5" a="1"/>
  <c r="HZ34" i="5" s="1"/>
  <c r="HY34" i="5" a="1"/>
  <c r="HY34" i="5" s="1"/>
  <c r="HX34" i="5" a="1"/>
  <c r="HX34" i="5" s="1"/>
  <c r="HW34" i="5" a="1"/>
  <c r="HW34" i="5" s="1"/>
  <c r="HV34" i="5" a="1"/>
  <c r="HV34" i="5" s="1"/>
  <c r="HU34" i="5" a="1"/>
  <c r="HU34" i="5" s="1"/>
  <c r="HT34" i="5" a="1"/>
  <c r="HT34" i="5" s="1"/>
  <c r="HS34" i="5" a="1"/>
  <c r="HS34" i="5" s="1"/>
  <c r="HR34" i="5" a="1"/>
  <c r="HR34" i="5" s="1"/>
  <c r="HQ34" i="5" a="1"/>
  <c r="HQ34" i="5" s="1"/>
  <c r="HP34" i="5" a="1"/>
  <c r="HP34" i="5" s="1"/>
  <c r="HO34" i="5" a="1"/>
  <c r="HO34" i="5" s="1"/>
  <c r="HN34" i="5" a="1"/>
  <c r="HN34" i="5" s="1"/>
  <c r="HM34" i="5" a="1"/>
  <c r="HM34" i="5" s="1"/>
  <c r="HL34" i="5" a="1"/>
  <c r="HL34" i="5" s="1"/>
  <c r="HK34" i="5" a="1"/>
  <c r="HK34" i="5" s="1"/>
  <c r="HJ34" i="5" a="1"/>
  <c r="HJ34" i="5" s="1"/>
  <c r="HI34" i="5" a="1"/>
  <c r="HI34" i="5" s="1"/>
  <c r="HH34" i="5" a="1"/>
  <c r="HH34" i="5" s="1"/>
  <c r="HG34" i="5" a="1"/>
  <c r="HG34" i="5" s="1"/>
  <c r="HF34" i="5" a="1"/>
  <c r="HF34" i="5" s="1"/>
  <c r="HE34" i="5" a="1"/>
  <c r="HE34" i="5" s="1"/>
  <c r="HD34" i="5" a="1"/>
  <c r="HD34" i="5" s="1"/>
  <c r="HC34" i="5" a="1"/>
  <c r="HC34" i="5" s="1"/>
  <c r="HB34" i="5" a="1"/>
  <c r="HB34" i="5" s="1"/>
  <c r="HA34" i="5" a="1"/>
  <c r="HA34" i="5" s="1"/>
  <c r="GZ34" i="5" a="1"/>
  <c r="GZ34" i="5" s="1"/>
  <c r="GY34" i="5" a="1"/>
  <c r="GY34" i="5" s="1"/>
  <c r="GX34" i="5" a="1"/>
  <c r="GX34" i="5" s="1"/>
  <c r="GW34" i="5" a="1"/>
  <c r="GW34" i="5" s="1"/>
  <c r="GV34" i="5" a="1"/>
  <c r="GV34" i="5" s="1"/>
  <c r="GU34" i="5" a="1"/>
  <c r="GU34" i="5" s="1"/>
  <c r="GT34" i="5" a="1"/>
  <c r="GT34" i="5" s="1"/>
  <c r="GS34" i="5" a="1"/>
  <c r="GS34" i="5" s="1"/>
  <c r="GR34" i="5" a="1"/>
  <c r="GR34" i="5" s="1"/>
  <c r="GQ34" i="5" a="1"/>
  <c r="GQ34" i="5" s="1"/>
  <c r="GP34" i="5" a="1"/>
  <c r="GP34" i="5" s="1"/>
  <c r="GO34" i="5" a="1"/>
  <c r="GO34" i="5" s="1"/>
  <c r="GN34" i="5" a="1"/>
  <c r="GN34" i="5" s="1"/>
  <c r="GM34" i="5" a="1"/>
  <c r="GM34" i="5" s="1"/>
  <c r="GL34" i="5" a="1"/>
  <c r="GL34" i="5" s="1"/>
  <c r="GK34" i="5" a="1"/>
  <c r="GK34" i="5" s="1"/>
  <c r="GJ34" i="5" a="1"/>
  <c r="GJ34" i="5" s="1"/>
  <c r="GI34" i="5" a="1"/>
  <c r="GI34" i="5" s="1"/>
  <c r="GH34" i="5" a="1"/>
  <c r="GH34" i="5" s="1"/>
  <c r="GG34" i="5" a="1"/>
  <c r="GG34" i="5" s="1"/>
  <c r="GF34" i="5" a="1"/>
  <c r="GF34" i="5" s="1"/>
  <c r="GE34" i="5" a="1"/>
  <c r="GE34" i="5" s="1"/>
  <c r="GD34" i="5" a="1"/>
  <c r="GD34" i="5" s="1"/>
  <c r="GC34" i="5" a="1"/>
  <c r="GC34" i="5" s="1"/>
  <c r="GB34" i="5" a="1"/>
  <c r="GB34" i="5" s="1"/>
  <c r="GA34" i="5" a="1"/>
  <c r="GA34" i="5" s="1"/>
  <c r="FZ34" i="5" a="1"/>
  <c r="FZ34" i="5" s="1"/>
  <c r="FY34" i="5" a="1"/>
  <c r="FY34" i="5" s="1"/>
  <c r="FX34" i="5" a="1"/>
  <c r="FX34" i="5" s="1"/>
  <c r="FW34" i="5" a="1"/>
  <c r="FW34" i="5" s="1"/>
  <c r="FV34" i="5" a="1"/>
  <c r="FV34" i="5" s="1"/>
  <c r="FU34" i="5" a="1"/>
  <c r="FU34" i="5" s="1"/>
  <c r="FT34" i="5" a="1"/>
  <c r="FT34" i="5" s="1"/>
  <c r="FS34" i="5" a="1"/>
  <c r="FS34" i="5" s="1"/>
  <c r="FR34" i="5" a="1"/>
  <c r="FR34" i="5" s="1"/>
  <c r="FQ34" i="5" a="1"/>
  <c r="FQ34" i="5" s="1"/>
  <c r="FP34" i="5" a="1"/>
  <c r="FP34" i="5" s="1"/>
  <c r="FO34" i="5" a="1"/>
  <c r="FO34" i="5" s="1"/>
  <c r="FN34" i="5" a="1"/>
  <c r="FN34" i="5" s="1"/>
  <c r="FM34" i="5" a="1"/>
  <c r="FM34" i="5" s="1"/>
  <c r="FL34" i="5" a="1"/>
  <c r="FL34" i="5" s="1"/>
  <c r="FK34" i="5" a="1"/>
  <c r="FK34" i="5" s="1"/>
  <c r="FJ34" i="5" a="1"/>
  <c r="FJ34" i="5" s="1"/>
  <c r="FI34" i="5" a="1"/>
  <c r="FI34" i="5" s="1"/>
  <c r="FH34" i="5" a="1"/>
  <c r="FH34" i="5" s="1"/>
  <c r="FG34" i="5" a="1"/>
  <c r="FG34" i="5" s="1"/>
  <c r="FF34" i="5" a="1"/>
  <c r="FF34" i="5" s="1"/>
  <c r="FE34" i="5" a="1"/>
  <c r="FE34" i="5" s="1"/>
  <c r="FD34" i="5" a="1"/>
  <c r="FD34" i="5" s="1"/>
  <c r="FC34" i="5" a="1"/>
  <c r="FC34" i="5" s="1"/>
  <c r="FB34" i="5" a="1"/>
  <c r="FB34" i="5" s="1"/>
  <c r="FA34" i="5" a="1"/>
  <c r="FA34" i="5" s="1"/>
  <c r="EZ34" i="5" a="1"/>
  <c r="EZ34" i="5" s="1"/>
  <c r="EY34" i="5" a="1"/>
  <c r="EY34" i="5" s="1"/>
  <c r="EX34" i="5" a="1"/>
  <c r="EX34" i="5" s="1"/>
  <c r="EW34" i="5" a="1"/>
  <c r="EW34" i="5" s="1"/>
  <c r="EV34" i="5" a="1"/>
  <c r="EV34" i="5" s="1"/>
  <c r="EU34" i="5" a="1"/>
  <c r="EU34" i="5" s="1"/>
  <c r="ET34" i="5" a="1"/>
  <c r="ET34" i="5" s="1"/>
  <c r="ES34" i="5" a="1"/>
  <c r="ES34" i="5" s="1"/>
  <c r="ER34" i="5" a="1"/>
  <c r="ER34" i="5" s="1"/>
  <c r="EQ34" i="5" a="1"/>
  <c r="EQ34" i="5" s="1"/>
  <c r="EP34" i="5" a="1"/>
  <c r="EP34" i="5" s="1"/>
  <c r="EO34" i="5" a="1"/>
  <c r="EO34" i="5" s="1"/>
  <c r="EN34" i="5" a="1"/>
  <c r="EN34" i="5" s="1"/>
  <c r="EM34" i="5" a="1"/>
  <c r="EM34" i="5" s="1"/>
  <c r="EL34" i="5" a="1"/>
  <c r="EL34" i="5" s="1"/>
  <c r="EK34" i="5" a="1"/>
  <c r="EK34" i="5" s="1"/>
  <c r="EJ34" i="5" a="1"/>
  <c r="EJ34" i="5" s="1"/>
  <c r="EI34" i="5" a="1"/>
  <c r="EI34" i="5" s="1"/>
  <c r="EH34" i="5" a="1"/>
  <c r="EH34" i="5" s="1"/>
  <c r="EG34" i="5" a="1"/>
  <c r="EG34" i="5" s="1"/>
  <c r="EF34" i="5" a="1"/>
  <c r="EF34" i="5" s="1"/>
  <c r="EE34" i="5" a="1"/>
  <c r="EE34" i="5" s="1"/>
  <c r="ED34" i="5" a="1"/>
  <c r="ED34" i="5" s="1"/>
  <c r="EC34" i="5" a="1"/>
  <c r="EC34" i="5" s="1"/>
  <c r="EB34" i="5" a="1"/>
  <c r="EB34" i="5" s="1"/>
  <c r="EA34" i="5" a="1"/>
  <c r="EA34" i="5" s="1"/>
  <c r="DZ34" i="5" a="1"/>
  <c r="DZ34" i="5" s="1"/>
  <c r="DY34" i="5" a="1"/>
  <c r="DY34" i="5" s="1"/>
  <c r="DX34" i="5" a="1"/>
  <c r="DX34" i="5" s="1"/>
  <c r="DW34" i="5" a="1"/>
  <c r="DW34" i="5" s="1"/>
  <c r="DV34" i="5" a="1"/>
  <c r="DV34" i="5" s="1"/>
  <c r="DU34" i="5" a="1"/>
  <c r="DU34" i="5" s="1"/>
  <c r="DT34" i="5" a="1"/>
  <c r="DT34" i="5" s="1"/>
  <c r="DS34" i="5" a="1"/>
  <c r="DS34" i="5" s="1"/>
  <c r="DR34" i="5" a="1"/>
  <c r="DR34" i="5" s="1"/>
  <c r="DQ34" i="5" a="1"/>
  <c r="DQ34" i="5" s="1"/>
  <c r="DP34" i="5" a="1"/>
  <c r="DP34" i="5" s="1"/>
  <c r="DO34" i="5" a="1"/>
  <c r="DO34" i="5" s="1"/>
  <c r="DN34" i="5" a="1"/>
  <c r="DN34" i="5" s="1"/>
  <c r="DM34" i="5" a="1"/>
  <c r="DM34" i="5" s="1"/>
  <c r="DL34" i="5" a="1"/>
  <c r="DL34" i="5" s="1"/>
  <c r="DK34" i="5" a="1"/>
  <c r="DK34" i="5" s="1"/>
  <c r="DJ34" i="5" a="1"/>
  <c r="DJ34" i="5" s="1"/>
  <c r="DI34" i="5" a="1"/>
  <c r="DI34" i="5" s="1"/>
  <c r="DH34" i="5" a="1"/>
  <c r="DH34" i="5" s="1"/>
  <c r="DG34" i="5" a="1"/>
  <c r="DG34" i="5" s="1"/>
  <c r="DF34" i="5" a="1"/>
  <c r="DF34" i="5" s="1"/>
  <c r="DE34" i="5" a="1"/>
  <c r="DE34" i="5" s="1"/>
  <c r="DD34" i="5" a="1"/>
  <c r="DD34" i="5" s="1"/>
  <c r="DC34" i="5" a="1"/>
  <c r="DC34" i="5" s="1"/>
  <c r="DB34" i="5" a="1"/>
  <c r="DB34" i="5" s="1"/>
  <c r="DA34" i="5" a="1"/>
  <c r="DA34" i="5" s="1"/>
  <c r="CZ34" i="5" a="1"/>
  <c r="CZ34" i="5" s="1"/>
  <c r="CY34" i="5" a="1"/>
  <c r="CY34" i="5" s="1"/>
  <c r="CX34" i="5" a="1"/>
  <c r="CX34" i="5" s="1"/>
  <c r="CW34" i="5" a="1"/>
  <c r="CW34" i="5" s="1"/>
  <c r="CV34" i="5" a="1"/>
  <c r="CV34" i="5" s="1"/>
  <c r="CU34" i="5" a="1"/>
  <c r="CU34" i="5" s="1"/>
  <c r="CT34" i="5" a="1"/>
  <c r="CT34" i="5" s="1"/>
  <c r="CS34" i="5" a="1"/>
  <c r="CS34" i="5" s="1"/>
  <c r="CR34" i="5" a="1"/>
  <c r="CR34" i="5" s="1"/>
  <c r="CQ34" i="5" a="1"/>
  <c r="CQ34" i="5" s="1"/>
  <c r="CP34" i="5" a="1"/>
  <c r="CP34" i="5" s="1"/>
  <c r="CO34" i="5" a="1"/>
  <c r="CO34" i="5" s="1"/>
  <c r="CN34" i="5" a="1"/>
  <c r="CN34" i="5" s="1"/>
  <c r="CM34" i="5" a="1"/>
  <c r="CM34" i="5" s="1"/>
  <c r="CL34" i="5" a="1"/>
  <c r="CL34" i="5" s="1"/>
  <c r="CK34" i="5" a="1"/>
  <c r="CK34" i="5" s="1"/>
  <c r="CJ34" i="5" a="1"/>
  <c r="CJ34" i="5" s="1"/>
  <c r="CI34" i="5" a="1"/>
  <c r="CI34" i="5" s="1"/>
  <c r="CH34" i="5" a="1"/>
  <c r="CH34" i="5" s="1"/>
  <c r="CG34" i="5" a="1"/>
  <c r="CG34" i="5" s="1"/>
  <c r="CF34" i="5" a="1"/>
  <c r="CF34" i="5" s="1"/>
  <c r="CE34" i="5" a="1"/>
  <c r="CE34" i="5" s="1"/>
  <c r="CD34" i="5" a="1"/>
  <c r="CD34" i="5" s="1"/>
  <c r="CC34" i="5" a="1"/>
  <c r="CC34" i="5" s="1"/>
  <c r="CB34" i="5" a="1"/>
  <c r="CB34" i="5" s="1"/>
  <c r="CA34" i="5" a="1"/>
  <c r="CA34" i="5" s="1"/>
  <c r="BZ34" i="5" a="1"/>
  <c r="BZ34" i="5" s="1"/>
  <c r="BY34" i="5" a="1"/>
  <c r="BY34" i="5" s="1"/>
  <c r="BX34" i="5" a="1"/>
  <c r="BX34" i="5" s="1"/>
  <c r="BW34" i="5" a="1"/>
  <c r="BW34" i="5" s="1"/>
  <c r="BV34" i="5" a="1"/>
  <c r="BV34" i="5" s="1"/>
  <c r="BU34" i="5" a="1"/>
  <c r="BU34" i="5" s="1"/>
  <c r="BT34" i="5" a="1"/>
  <c r="BT34" i="5" s="1"/>
  <c r="BS34" i="5" a="1"/>
  <c r="BS34" i="5" s="1"/>
  <c r="BR34" i="5" a="1"/>
  <c r="BR34" i="5" s="1"/>
  <c r="BQ34" i="5" a="1"/>
  <c r="BQ34" i="5" s="1"/>
  <c r="BP34" i="5" a="1"/>
  <c r="BP34" i="5" s="1"/>
  <c r="BO34" i="5" a="1"/>
  <c r="BO34" i="5" s="1"/>
  <c r="BN34" i="5" a="1"/>
  <c r="BN34" i="5" s="1"/>
  <c r="BM34" i="5" a="1"/>
  <c r="BM34" i="5" s="1"/>
  <c r="BL34" i="5" a="1"/>
  <c r="BL34" i="5" s="1"/>
  <c r="BK34" i="5" a="1"/>
  <c r="BK34" i="5" s="1"/>
  <c r="BJ34" i="5" a="1"/>
  <c r="BJ34" i="5" s="1"/>
  <c r="BI34" i="5" a="1"/>
  <c r="BI34" i="5" s="1"/>
  <c r="BH34" i="5" a="1"/>
  <c r="BH34" i="5" s="1"/>
  <c r="BG34" i="5" a="1"/>
  <c r="BG34" i="5" s="1"/>
  <c r="BF34" i="5" a="1"/>
  <c r="BF34" i="5" s="1"/>
  <c r="BE34" i="5" a="1"/>
  <c r="BE34" i="5" s="1"/>
  <c r="BD34" i="5" a="1"/>
  <c r="BD34" i="5" s="1"/>
  <c r="BC34" i="5" a="1"/>
  <c r="BC34" i="5" s="1"/>
  <c r="BB34" i="5" a="1"/>
  <c r="BB34" i="5" s="1"/>
  <c r="BA34" i="5" a="1"/>
  <c r="BA34" i="5" s="1"/>
  <c r="AZ34" i="5" a="1"/>
  <c r="AZ34" i="5" s="1"/>
  <c r="AY34" i="5" a="1"/>
  <c r="AY34" i="5" s="1"/>
  <c r="AX34" i="5" a="1"/>
  <c r="AX34" i="5" s="1"/>
  <c r="AW34" i="5" a="1"/>
  <c r="AW34" i="5" s="1"/>
  <c r="AV34" i="5" a="1"/>
  <c r="AV34" i="5" s="1"/>
  <c r="AU34" i="5" a="1"/>
  <c r="AU34" i="5" s="1"/>
  <c r="AT34" i="5" a="1"/>
  <c r="AT34" i="5" s="1"/>
  <c r="AQ34" i="5"/>
  <c r="AR34" i="5" s="1"/>
  <c r="AN34" i="5"/>
  <c r="AK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IK33" i="5" a="1"/>
  <c r="IK33" i="5" s="1"/>
  <c r="IJ33" i="5" a="1"/>
  <c r="IJ33" i="5" s="1"/>
  <c r="II33" i="5" a="1"/>
  <c r="II33" i="5" s="1"/>
  <c r="IH33" i="5" a="1"/>
  <c r="IH33" i="5" s="1"/>
  <c r="IG33" i="5" a="1"/>
  <c r="IG33" i="5" s="1"/>
  <c r="IF33" i="5" a="1"/>
  <c r="IF33" i="5" s="1"/>
  <c r="IE33" i="5" a="1"/>
  <c r="IE33" i="5" s="1"/>
  <c r="ID33" i="5" a="1"/>
  <c r="ID33" i="5" s="1"/>
  <c r="IC33" i="5" a="1"/>
  <c r="IC33" i="5" s="1"/>
  <c r="IB33" i="5" a="1"/>
  <c r="IB33" i="5" s="1"/>
  <c r="IA33" i="5" a="1"/>
  <c r="IA33" i="5" s="1"/>
  <c r="HZ33" i="5" a="1"/>
  <c r="HZ33" i="5" s="1"/>
  <c r="HY33" i="5" a="1"/>
  <c r="HY33" i="5" s="1"/>
  <c r="HX33" i="5" a="1"/>
  <c r="HX33" i="5" s="1"/>
  <c r="HW33" i="5" a="1"/>
  <c r="HW33" i="5" s="1"/>
  <c r="HV33" i="5" a="1"/>
  <c r="HV33" i="5" s="1"/>
  <c r="HU33" i="5" a="1"/>
  <c r="HU33" i="5" s="1"/>
  <c r="HT33" i="5" a="1"/>
  <c r="HT33" i="5" s="1"/>
  <c r="HS33" i="5" a="1"/>
  <c r="HS33" i="5" s="1"/>
  <c r="HR33" i="5" a="1"/>
  <c r="HR33" i="5" s="1"/>
  <c r="HQ33" i="5" a="1"/>
  <c r="HQ33" i="5" s="1"/>
  <c r="HP33" i="5" a="1"/>
  <c r="HP33" i="5" s="1"/>
  <c r="HO33" i="5" a="1"/>
  <c r="HO33" i="5" s="1"/>
  <c r="HN33" i="5" a="1"/>
  <c r="HN33" i="5" s="1"/>
  <c r="HM33" i="5" a="1"/>
  <c r="HM33" i="5" s="1"/>
  <c r="HL33" i="5" a="1"/>
  <c r="HL33" i="5" s="1"/>
  <c r="HK33" i="5" a="1"/>
  <c r="HK33" i="5" s="1"/>
  <c r="HJ33" i="5" a="1"/>
  <c r="HJ33" i="5" s="1"/>
  <c r="HI33" i="5" a="1"/>
  <c r="HI33" i="5" s="1"/>
  <c r="HH33" i="5" a="1"/>
  <c r="HH33" i="5" s="1"/>
  <c r="HG33" i="5" a="1"/>
  <c r="HG33" i="5" s="1"/>
  <c r="HF33" i="5" a="1"/>
  <c r="HF33" i="5" s="1"/>
  <c r="HE33" i="5" a="1"/>
  <c r="HE33" i="5" s="1"/>
  <c r="HD33" i="5" a="1"/>
  <c r="HD33" i="5" s="1"/>
  <c r="HC33" i="5" a="1"/>
  <c r="HC33" i="5" s="1"/>
  <c r="HB33" i="5" a="1"/>
  <c r="HB33" i="5" s="1"/>
  <c r="HA33" i="5" a="1"/>
  <c r="HA33" i="5" s="1"/>
  <c r="GZ33" i="5" a="1"/>
  <c r="GZ33" i="5" s="1"/>
  <c r="GY33" i="5" a="1"/>
  <c r="GY33" i="5" s="1"/>
  <c r="GX33" i="5" a="1"/>
  <c r="GX33" i="5" s="1"/>
  <c r="GW33" i="5" a="1"/>
  <c r="GW33" i="5" s="1"/>
  <c r="GV33" i="5" a="1"/>
  <c r="GV33" i="5" s="1"/>
  <c r="GU33" i="5" a="1"/>
  <c r="GU33" i="5" s="1"/>
  <c r="GT33" i="5" a="1"/>
  <c r="GT33" i="5" s="1"/>
  <c r="GS33" i="5" a="1"/>
  <c r="GS33" i="5" s="1"/>
  <c r="GR33" i="5" a="1"/>
  <c r="GR33" i="5" s="1"/>
  <c r="GQ33" i="5" a="1"/>
  <c r="GQ33" i="5" s="1"/>
  <c r="GP33" i="5" a="1"/>
  <c r="GP33" i="5" s="1"/>
  <c r="GO33" i="5" a="1"/>
  <c r="GO33" i="5" s="1"/>
  <c r="GN33" i="5" a="1"/>
  <c r="GN33" i="5" s="1"/>
  <c r="GM33" i="5" a="1"/>
  <c r="GM33" i="5" s="1"/>
  <c r="GL33" i="5" a="1"/>
  <c r="GL33" i="5" s="1"/>
  <c r="GK33" i="5" a="1"/>
  <c r="GK33" i="5" s="1"/>
  <c r="GJ33" i="5" a="1"/>
  <c r="GJ33" i="5" s="1"/>
  <c r="GI33" i="5" a="1"/>
  <c r="GI33" i="5" s="1"/>
  <c r="GH33" i="5" a="1"/>
  <c r="GH33" i="5" s="1"/>
  <c r="GG33" i="5" a="1"/>
  <c r="GG33" i="5" s="1"/>
  <c r="GF33" i="5" a="1"/>
  <c r="GF33" i="5" s="1"/>
  <c r="GE33" i="5" a="1"/>
  <c r="GE33" i="5" s="1"/>
  <c r="GD33" i="5" a="1"/>
  <c r="GD33" i="5" s="1"/>
  <c r="GC33" i="5" a="1"/>
  <c r="GC33" i="5" s="1"/>
  <c r="GB33" i="5" a="1"/>
  <c r="GB33" i="5" s="1"/>
  <c r="GA33" i="5" a="1"/>
  <c r="GA33" i="5" s="1"/>
  <c r="FZ33" i="5" a="1"/>
  <c r="FZ33" i="5" s="1"/>
  <c r="FY33" i="5" a="1"/>
  <c r="FY33" i="5" s="1"/>
  <c r="FX33" i="5" a="1"/>
  <c r="FX33" i="5" s="1"/>
  <c r="FW33" i="5" a="1"/>
  <c r="FW33" i="5" s="1"/>
  <c r="FV33" i="5" a="1"/>
  <c r="FV33" i="5" s="1"/>
  <c r="FU33" i="5" a="1"/>
  <c r="FU33" i="5" s="1"/>
  <c r="FT33" i="5" a="1"/>
  <c r="FT33" i="5" s="1"/>
  <c r="FS33" i="5" a="1"/>
  <c r="FS33" i="5" s="1"/>
  <c r="FR33" i="5" a="1"/>
  <c r="FR33" i="5" s="1"/>
  <c r="FQ33" i="5" a="1"/>
  <c r="FQ33" i="5" s="1"/>
  <c r="FP33" i="5" a="1"/>
  <c r="FP33" i="5" s="1"/>
  <c r="FO33" i="5" a="1"/>
  <c r="FO33" i="5" s="1"/>
  <c r="FN33" i="5" a="1"/>
  <c r="FN33" i="5" s="1"/>
  <c r="FM33" i="5" a="1"/>
  <c r="FM33" i="5" s="1"/>
  <c r="FL33" i="5" a="1"/>
  <c r="FL33" i="5" s="1"/>
  <c r="FK33" i="5" a="1"/>
  <c r="FK33" i="5" s="1"/>
  <c r="FJ33" i="5" a="1"/>
  <c r="FJ33" i="5" s="1"/>
  <c r="FI33" i="5" a="1"/>
  <c r="FI33" i="5" s="1"/>
  <c r="FH33" i="5" a="1"/>
  <c r="FH33" i="5" s="1"/>
  <c r="FG33" i="5" a="1"/>
  <c r="FG33" i="5" s="1"/>
  <c r="FF33" i="5" a="1"/>
  <c r="FF33" i="5" s="1"/>
  <c r="FE33" i="5" a="1"/>
  <c r="FE33" i="5" s="1"/>
  <c r="FD33" i="5" a="1"/>
  <c r="FD33" i="5" s="1"/>
  <c r="FC33" i="5" a="1"/>
  <c r="FC33" i="5" s="1"/>
  <c r="FB33" i="5" a="1"/>
  <c r="FB33" i="5" s="1"/>
  <c r="FA33" i="5" a="1"/>
  <c r="FA33" i="5" s="1"/>
  <c r="EZ33" i="5" a="1"/>
  <c r="EZ33" i="5" s="1"/>
  <c r="EY33" i="5" a="1"/>
  <c r="EY33" i="5" s="1"/>
  <c r="EX33" i="5" a="1"/>
  <c r="EX33" i="5" s="1"/>
  <c r="EW33" i="5" a="1"/>
  <c r="EW33" i="5" s="1"/>
  <c r="EV33" i="5" a="1"/>
  <c r="EV33" i="5" s="1"/>
  <c r="EU33" i="5" a="1"/>
  <c r="EU33" i="5" s="1"/>
  <c r="ET33" i="5" a="1"/>
  <c r="ET33" i="5" s="1"/>
  <c r="ES33" i="5" a="1"/>
  <c r="ES33" i="5" s="1"/>
  <c r="ER33" i="5" a="1"/>
  <c r="ER33" i="5" s="1"/>
  <c r="EQ33" i="5" a="1"/>
  <c r="EQ33" i="5" s="1"/>
  <c r="EP33" i="5" a="1"/>
  <c r="EP33" i="5" s="1"/>
  <c r="EO33" i="5" a="1"/>
  <c r="EO33" i="5" s="1"/>
  <c r="EN33" i="5" a="1"/>
  <c r="EN33" i="5" s="1"/>
  <c r="EM33" i="5" a="1"/>
  <c r="EM33" i="5" s="1"/>
  <c r="EL33" i="5" a="1"/>
  <c r="EL33" i="5" s="1"/>
  <c r="EK33" i="5" a="1"/>
  <c r="EK33" i="5" s="1"/>
  <c r="EJ33" i="5" a="1"/>
  <c r="EJ33" i="5" s="1"/>
  <c r="EI33" i="5" a="1"/>
  <c r="EI33" i="5" s="1"/>
  <c r="EH33" i="5" a="1"/>
  <c r="EH33" i="5" s="1"/>
  <c r="EG33" i="5" a="1"/>
  <c r="EG33" i="5" s="1"/>
  <c r="EF33" i="5" a="1"/>
  <c r="EF33" i="5" s="1"/>
  <c r="EE33" i="5" a="1"/>
  <c r="EE33" i="5" s="1"/>
  <c r="ED33" i="5" a="1"/>
  <c r="ED33" i="5" s="1"/>
  <c r="EC33" i="5" a="1"/>
  <c r="EC33" i="5" s="1"/>
  <c r="EB33" i="5" a="1"/>
  <c r="EB33" i="5" s="1"/>
  <c r="EA33" i="5" a="1"/>
  <c r="EA33" i="5" s="1"/>
  <c r="DZ33" i="5" a="1"/>
  <c r="DZ33" i="5" s="1"/>
  <c r="DY33" i="5" a="1"/>
  <c r="DY33" i="5" s="1"/>
  <c r="DX33" i="5" a="1"/>
  <c r="DX33" i="5" s="1"/>
  <c r="DW33" i="5" a="1"/>
  <c r="DW33" i="5" s="1"/>
  <c r="DV33" i="5" a="1"/>
  <c r="DV33" i="5" s="1"/>
  <c r="DU33" i="5" a="1"/>
  <c r="DU33" i="5" s="1"/>
  <c r="DT33" i="5" a="1"/>
  <c r="DT33" i="5" s="1"/>
  <c r="DS33" i="5" a="1"/>
  <c r="DS33" i="5" s="1"/>
  <c r="DR33" i="5" a="1"/>
  <c r="DR33" i="5" s="1"/>
  <c r="DQ33" i="5" a="1"/>
  <c r="DQ33" i="5" s="1"/>
  <c r="DP33" i="5" a="1"/>
  <c r="DP33" i="5" s="1"/>
  <c r="DO33" i="5" a="1"/>
  <c r="DO33" i="5" s="1"/>
  <c r="DN33" i="5" a="1"/>
  <c r="DN33" i="5" s="1"/>
  <c r="DM33" i="5" a="1"/>
  <c r="DM33" i="5" s="1"/>
  <c r="DL33" i="5" a="1"/>
  <c r="DL33" i="5" s="1"/>
  <c r="DK33" i="5" a="1"/>
  <c r="DK33" i="5" s="1"/>
  <c r="DJ33" i="5" a="1"/>
  <c r="DJ33" i="5" s="1"/>
  <c r="DI33" i="5" a="1"/>
  <c r="DI33" i="5" s="1"/>
  <c r="DH33" i="5" a="1"/>
  <c r="DH33" i="5" s="1"/>
  <c r="DG33" i="5" a="1"/>
  <c r="DG33" i="5" s="1"/>
  <c r="DF33" i="5" a="1"/>
  <c r="DF33" i="5" s="1"/>
  <c r="DE33" i="5" a="1"/>
  <c r="DE33" i="5" s="1"/>
  <c r="DD33" i="5" a="1"/>
  <c r="DD33" i="5" s="1"/>
  <c r="DC33" i="5" a="1"/>
  <c r="DC33" i="5" s="1"/>
  <c r="DB33" i="5" a="1"/>
  <c r="DB33" i="5" s="1"/>
  <c r="DA33" i="5" a="1"/>
  <c r="DA33" i="5" s="1"/>
  <c r="CZ33" i="5" a="1"/>
  <c r="CZ33" i="5" s="1"/>
  <c r="CY33" i="5" a="1"/>
  <c r="CY33" i="5" s="1"/>
  <c r="CX33" i="5" a="1"/>
  <c r="CX33" i="5" s="1"/>
  <c r="CW33" i="5" a="1"/>
  <c r="CW33" i="5" s="1"/>
  <c r="CV33" i="5" a="1"/>
  <c r="CV33" i="5" s="1"/>
  <c r="CU33" i="5" a="1"/>
  <c r="CU33" i="5" s="1"/>
  <c r="CT33" i="5" a="1"/>
  <c r="CT33" i="5" s="1"/>
  <c r="CS33" i="5" a="1"/>
  <c r="CS33" i="5" s="1"/>
  <c r="CR33" i="5" a="1"/>
  <c r="CR33" i="5" s="1"/>
  <c r="CQ33" i="5" a="1"/>
  <c r="CQ33" i="5" s="1"/>
  <c r="CP33" i="5" a="1"/>
  <c r="CP33" i="5" s="1"/>
  <c r="CO33" i="5" a="1"/>
  <c r="CO33" i="5" s="1"/>
  <c r="CN33" i="5" a="1"/>
  <c r="CN33" i="5" s="1"/>
  <c r="CM33" i="5" a="1"/>
  <c r="CM33" i="5" s="1"/>
  <c r="CL33" i="5" a="1"/>
  <c r="CL33" i="5" s="1"/>
  <c r="CK33" i="5" a="1"/>
  <c r="CK33" i="5" s="1"/>
  <c r="CJ33" i="5" a="1"/>
  <c r="CJ33" i="5" s="1"/>
  <c r="CI33" i="5" a="1"/>
  <c r="CI33" i="5" s="1"/>
  <c r="CH33" i="5" a="1"/>
  <c r="CH33" i="5" s="1"/>
  <c r="CG33" i="5" a="1"/>
  <c r="CG33" i="5" s="1"/>
  <c r="CF33" i="5" a="1"/>
  <c r="CF33" i="5" s="1"/>
  <c r="CE33" i="5" a="1"/>
  <c r="CE33" i="5" s="1"/>
  <c r="CD33" i="5" a="1"/>
  <c r="CD33" i="5" s="1"/>
  <c r="CC33" i="5" a="1"/>
  <c r="CC33" i="5" s="1"/>
  <c r="CB33" i="5" a="1"/>
  <c r="CB33" i="5" s="1"/>
  <c r="CA33" i="5" a="1"/>
  <c r="CA33" i="5" s="1"/>
  <c r="BZ33" i="5" a="1"/>
  <c r="BZ33" i="5" s="1"/>
  <c r="BY33" i="5" a="1"/>
  <c r="BY33" i="5" s="1"/>
  <c r="BX33" i="5" a="1"/>
  <c r="BX33" i="5" s="1"/>
  <c r="BW33" i="5" a="1"/>
  <c r="BW33" i="5" s="1"/>
  <c r="BV33" i="5" a="1"/>
  <c r="BV33" i="5" s="1"/>
  <c r="BU33" i="5" a="1"/>
  <c r="BU33" i="5" s="1"/>
  <c r="BT33" i="5" a="1"/>
  <c r="BT33" i="5" s="1"/>
  <c r="BS33" i="5" a="1"/>
  <c r="BS33" i="5" s="1"/>
  <c r="BR33" i="5" a="1"/>
  <c r="BR33" i="5" s="1"/>
  <c r="BQ33" i="5" a="1"/>
  <c r="BQ33" i="5" s="1"/>
  <c r="BP33" i="5" a="1"/>
  <c r="BP33" i="5" s="1"/>
  <c r="BO33" i="5" a="1"/>
  <c r="BO33" i="5" s="1"/>
  <c r="BN33" i="5" a="1"/>
  <c r="BN33" i="5" s="1"/>
  <c r="BM33" i="5" a="1"/>
  <c r="BM33" i="5" s="1"/>
  <c r="BL33" i="5" a="1"/>
  <c r="BL33" i="5" s="1"/>
  <c r="BK33" i="5" a="1"/>
  <c r="BK33" i="5" s="1"/>
  <c r="BJ33" i="5" a="1"/>
  <c r="BJ33" i="5" s="1"/>
  <c r="BI33" i="5" a="1"/>
  <c r="BI33" i="5" s="1"/>
  <c r="BH33" i="5" a="1"/>
  <c r="BH33" i="5" s="1"/>
  <c r="BG33" i="5" a="1"/>
  <c r="BG33" i="5" s="1"/>
  <c r="BF33" i="5" a="1"/>
  <c r="BF33" i="5" s="1"/>
  <c r="BE33" i="5" a="1"/>
  <c r="BE33" i="5" s="1"/>
  <c r="BD33" i="5" a="1"/>
  <c r="BD33" i="5" s="1"/>
  <c r="BC33" i="5" a="1"/>
  <c r="BC33" i="5" s="1"/>
  <c r="BB33" i="5" a="1"/>
  <c r="BB33" i="5" s="1"/>
  <c r="BA33" i="5" a="1"/>
  <c r="BA33" i="5" s="1"/>
  <c r="AZ33" i="5" a="1"/>
  <c r="AZ33" i="5" s="1"/>
  <c r="AY33" i="5" a="1"/>
  <c r="AY33" i="5" s="1"/>
  <c r="AX33" i="5" a="1"/>
  <c r="AX33" i="5" s="1"/>
  <c r="AW33" i="5" a="1"/>
  <c r="AW33" i="5" s="1"/>
  <c r="E33" i="5" s="1"/>
  <c r="AV33" i="5" a="1"/>
  <c r="AV33" i="5" s="1"/>
  <c r="AU33" i="5" a="1"/>
  <c r="AU33" i="5" s="1"/>
  <c r="AT33" i="5" a="1"/>
  <c r="AT33" i="5" s="1"/>
  <c r="AQ33" i="5"/>
  <c r="AR33" i="5" s="1"/>
  <c r="AN33" i="5"/>
  <c r="AK33" i="5"/>
  <c r="AF33" i="5"/>
  <c r="AE33" i="5"/>
  <c r="AD33" i="5"/>
  <c r="AC33" i="5"/>
  <c r="AB33" i="5"/>
  <c r="AA33" i="5"/>
  <c r="Z33" i="5"/>
  <c r="Y33" i="5"/>
  <c r="X33" i="5"/>
  <c r="W33" i="5"/>
  <c r="V33" i="5"/>
  <c r="U33" i="5"/>
  <c r="T33" i="5"/>
  <c r="S33" i="5"/>
  <c r="R33" i="5"/>
  <c r="Q33" i="5"/>
  <c r="P33" i="5"/>
  <c r="O33" i="5"/>
  <c r="N33" i="5"/>
  <c r="M33" i="5"/>
  <c r="L33" i="5"/>
  <c r="K33" i="5"/>
  <c r="J33" i="5"/>
  <c r="I33" i="5"/>
  <c r="H33" i="5"/>
  <c r="G33" i="5"/>
  <c r="AG33" i="5" s="1"/>
  <c r="AO33" i="5" s="1"/>
  <c r="F33" i="5"/>
  <c r="IK32" i="5" a="1"/>
  <c r="IK32" i="5" s="1"/>
  <c r="IJ32" i="5" a="1"/>
  <c r="IJ32" i="5" s="1"/>
  <c r="II32" i="5" a="1"/>
  <c r="II32" i="5" s="1"/>
  <c r="IH32" i="5" a="1"/>
  <c r="IH32" i="5" s="1"/>
  <c r="IG32" i="5" a="1"/>
  <c r="IG32" i="5" s="1"/>
  <c r="IF32" i="5" a="1"/>
  <c r="IF32" i="5" s="1"/>
  <c r="IE32" i="5" a="1"/>
  <c r="IE32" i="5" s="1"/>
  <c r="ID32" i="5" a="1"/>
  <c r="ID32" i="5" s="1"/>
  <c r="IC32" i="5" a="1"/>
  <c r="IC32" i="5" s="1"/>
  <c r="IB32" i="5" a="1"/>
  <c r="IB32" i="5" s="1"/>
  <c r="IA32" i="5" a="1"/>
  <c r="IA32" i="5" s="1"/>
  <c r="HZ32" i="5" a="1"/>
  <c r="HZ32" i="5" s="1"/>
  <c r="HY32" i="5" a="1"/>
  <c r="HY32" i="5" s="1"/>
  <c r="HX32" i="5" a="1"/>
  <c r="HX32" i="5" s="1"/>
  <c r="HW32" i="5" a="1"/>
  <c r="HW32" i="5" s="1"/>
  <c r="HV32" i="5" a="1"/>
  <c r="HV32" i="5" s="1"/>
  <c r="HU32" i="5" a="1"/>
  <c r="HU32" i="5" s="1"/>
  <c r="HT32" i="5" a="1"/>
  <c r="HT32" i="5" s="1"/>
  <c r="HS32" i="5" a="1"/>
  <c r="HS32" i="5" s="1"/>
  <c r="HR32" i="5" a="1"/>
  <c r="HR32" i="5" s="1"/>
  <c r="HQ32" i="5" a="1"/>
  <c r="HQ32" i="5" s="1"/>
  <c r="HP32" i="5" a="1"/>
  <c r="HP32" i="5" s="1"/>
  <c r="HO32" i="5" a="1"/>
  <c r="HO32" i="5" s="1"/>
  <c r="HN32" i="5" a="1"/>
  <c r="HN32" i="5" s="1"/>
  <c r="HM32" i="5" a="1"/>
  <c r="HM32" i="5" s="1"/>
  <c r="HL32" i="5" a="1"/>
  <c r="HL32" i="5" s="1"/>
  <c r="HK32" i="5" a="1"/>
  <c r="HK32" i="5" s="1"/>
  <c r="HJ32" i="5" a="1"/>
  <c r="HJ32" i="5" s="1"/>
  <c r="HI32" i="5" a="1"/>
  <c r="HI32" i="5" s="1"/>
  <c r="HH32" i="5" a="1"/>
  <c r="HH32" i="5" s="1"/>
  <c r="HG32" i="5" a="1"/>
  <c r="HG32" i="5" s="1"/>
  <c r="HF32" i="5" a="1"/>
  <c r="HF32" i="5" s="1"/>
  <c r="HE32" i="5" a="1"/>
  <c r="HE32" i="5" s="1"/>
  <c r="HD32" i="5" a="1"/>
  <c r="HD32" i="5" s="1"/>
  <c r="HC32" i="5" a="1"/>
  <c r="HC32" i="5" s="1"/>
  <c r="HB32" i="5" a="1"/>
  <c r="HB32" i="5" s="1"/>
  <c r="HA32" i="5" a="1"/>
  <c r="HA32" i="5" s="1"/>
  <c r="GZ32" i="5" a="1"/>
  <c r="GZ32" i="5" s="1"/>
  <c r="GY32" i="5" a="1"/>
  <c r="GY32" i="5" s="1"/>
  <c r="GX32" i="5" a="1"/>
  <c r="GX32" i="5" s="1"/>
  <c r="GW32" i="5" a="1"/>
  <c r="GW32" i="5" s="1"/>
  <c r="GV32" i="5" a="1"/>
  <c r="GV32" i="5" s="1"/>
  <c r="GU32" i="5" a="1"/>
  <c r="GU32" i="5" s="1"/>
  <c r="GT32" i="5" a="1"/>
  <c r="GT32" i="5" s="1"/>
  <c r="GS32" i="5" a="1"/>
  <c r="GS32" i="5" s="1"/>
  <c r="GR32" i="5" a="1"/>
  <c r="GR32" i="5" s="1"/>
  <c r="GQ32" i="5" a="1"/>
  <c r="GQ32" i="5" s="1"/>
  <c r="GP32" i="5" a="1"/>
  <c r="GP32" i="5" s="1"/>
  <c r="GO32" i="5" a="1"/>
  <c r="GO32" i="5" s="1"/>
  <c r="GN32" i="5" a="1"/>
  <c r="GN32" i="5" s="1"/>
  <c r="GM32" i="5" a="1"/>
  <c r="GM32" i="5" s="1"/>
  <c r="GL32" i="5" a="1"/>
  <c r="GL32" i="5" s="1"/>
  <c r="GK32" i="5" a="1"/>
  <c r="GK32" i="5" s="1"/>
  <c r="GJ32" i="5" a="1"/>
  <c r="GJ32" i="5" s="1"/>
  <c r="GI32" i="5" a="1"/>
  <c r="GI32" i="5" s="1"/>
  <c r="GH32" i="5" a="1"/>
  <c r="GH32" i="5" s="1"/>
  <c r="GG32" i="5" a="1"/>
  <c r="GG32" i="5" s="1"/>
  <c r="GF32" i="5" a="1"/>
  <c r="GF32" i="5" s="1"/>
  <c r="GE32" i="5" a="1"/>
  <c r="GE32" i="5" s="1"/>
  <c r="GD32" i="5" a="1"/>
  <c r="GD32" i="5" s="1"/>
  <c r="GC32" i="5" a="1"/>
  <c r="GC32" i="5" s="1"/>
  <c r="GB32" i="5" a="1"/>
  <c r="GB32" i="5" s="1"/>
  <c r="GA32" i="5" a="1"/>
  <c r="GA32" i="5" s="1"/>
  <c r="FZ32" i="5" a="1"/>
  <c r="FZ32" i="5" s="1"/>
  <c r="FY32" i="5" a="1"/>
  <c r="FY32" i="5" s="1"/>
  <c r="FX32" i="5" a="1"/>
  <c r="FX32" i="5" s="1"/>
  <c r="FW32" i="5" a="1"/>
  <c r="FW32" i="5" s="1"/>
  <c r="FV32" i="5" a="1"/>
  <c r="FV32" i="5" s="1"/>
  <c r="FU32" i="5" a="1"/>
  <c r="FU32" i="5" s="1"/>
  <c r="FT32" i="5" a="1"/>
  <c r="FT32" i="5" s="1"/>
  <c r="FS32" i="5" a="1"/>
  <c r="FS32" i="5" s="1"/>
  <c r="FR32" i="5" a="1"/>
  <c r="FR32" i="5" s="1"/>
  <c r="FQ32" i="5" a="1"/>
  <c r="FQ32" i="5" s="1"/>
  <c r="FP32" i="5" a="1"/>
  <c r="FP32" i="5" s="1"/>
  <c r="FO32" i="5" a="1"/>
  <c r="FO32" i="5" s="1"/>
  <c r="FN32" i="5" a="1"/>
  <c r="FN32" i="5" s="1"/>
  <c r="FM32" i="5" a="1"/>
  <c r="FM32" i="5" s="1"/>
  <c r="FL32" i="5" a="1"/>
  <c r="FL32" i="5" s="1"/>
  <c r="FK32" i="5" a="1"/>
  <c r="FK32" i="5" s="1"/>
  <c r="FJ32" i="5" a="1"/>
  <c r="FJ32" i="5" s="1"/>
  <c r="FI32" i="5" a="1"/>
  <c r="FI32" i="5" s="1"/>
  <c r="FH32" i="5" a="1"/>
  <c r="FH32" i="5" s="1"/>
  <c r="FG32" i="5" a="1"/>
  <c r="FG32" i="5" s="1"/>
  <c r="FF32" i="5" a="1"/>
  <c r="FF32" i="5" s="1"/>
  <c r="FE32" i="5" a="1"/>
  <c r="FE32" i="5" s="1"/>
  <c r="FD32" i="5" a="1"/>
  <c r="FD32" i="5" s="1"/>
  <c r="FC32" i="5" a="1"/>
  <c r="FC32" i="5" s="1"/>
  <c r="FB32" i="5" a="1"/>
  <c r="FB32" i="5" s="1"/>
  <c r="FA32" i="5" a="1"/>
  <c r="FA32" i="5" s="1"/>
  <c r="EZ32" i="5" a="1"/>
  <c r="EZ32" i="5" s="1"/>
  <c r="EY32" i="5" a="1"/>
  <c r="EY32" i="5" s="1"/>
  <c r="EX32" i="5" a="1"/>
  <c r="EX32" i="5" s="1"/>
  <c r="EW32" i="5" a="1"/>
  <c r="EW32" i="5" s="1"/>
  <c r="EV32" i="5" a="1"/>
  <c r="EV32" i="5" s="1"/>
  <c r="EU32" i="5" a="1"/>
  <c r="EU32" i="5" s="1"/>
  <c r="ET32" i="5" a="1"/>
  <c r="ET32" i="5" s="1"/>
  <c r="ES32" i="5" a="1"/>
  <c r="ES32" i="5" s="1"/>
  <c r="ER32" i="5" a="1"/>
  <c r="ER32" i="5" s="1"/>
  <c r="EQ32" i="5" a="1"/>
  <c r="EQ32" i="5" s="1"/>
  <c r="EP32" i="5" a="1"/>
  <c r="EP32" i="5" s="1"/>
  <c r="EO32" i="5" a="1"/>
  <c r="EO32" i="5" s="1"/>
  <c r="EN32" i="5" a="1"/>
  <c r="EN32" i="5" s="1"/>
  <c r="EM32" i="5" a="1"/>
  <c r="EM32" i="5" s="1"/>
  <c r="EL32" i="5" a="1"/>
  <c r="EL32" i="5" s="1"/>
  <c r="EK32" i="5" a="1"/>
  <c r="EK32" i="5" s="1"/>
  <c r="EJ32" i="5" a="1"/>
  <c r="EJ32" i="5" s="1"/>
  <c r="EI32" i="5" a="1"/>
  <c r="EI32" i="5" s="1"/>
  <c r="EH32" i="5" a="1"/>
  <c r="EH32" i="5" s="1"/>
  <c r="EG32" i="5" a="1"/>
  <c r="EG32" i="5" s="1"/>
  <c r="EF32" i="5" a="1"/>
  <c r="EF32" i="5" s="1"/>
  <c r="EE32" i="5" a="1"/>
  <c r="EE32" i="5" s="1"/>
  <c r="ED32" i="5" a="1"/>
  <c r="ED32" i="5" s="1"/>
  <c r="EC32" i="5" a="1"/>
  <c r="EC32" i="5" s="1"/>
  <c r="EB32" i="5" a="1"/>
  <c r="EB32" i="5" s="1"/>
  <c r="EA32" i="5" a="1"/>
  <c r="EA32" i="5" s="1"/>
  <c r="DZ32" i="5" a="1"/>
  <c r="DZ32" i="5" s="1"/>
  <c r="DY32" i="5" a="1"/>
  <c r="DY32" i="5" s="1"/>
  <c r="DX32" i="5" a="1"/>
  <c r="DX32" i="5" s="1"/>
  <c r="DW32" i="5" a="1"/>
  <c r="DW32" i="5" s="1"/>
  <c r="DV32" i="5" a="1"/>
  <c r="DV32" i="5" s="1"/>
  <c r="DU32" i="5" a="1"/>
  <c r="DU32" i="5" s="1"/>
  <c r="DT32" i="5" a="1"/>
  <c r="DT32" i="5" s="1"/>
  <c r="DS32" i="5" a="1"/>
  <c r="DS32" i="5" s="1"/>
  <c r="DR32" i="5" a="1"/>
  <c r="DR32" i="5" s="1"/>
  <c r="DQ32" i="5" a="1"/>
  <c r="DQ32" i="5" s="1"/>
  <c r="DP32" i="5" a="1"/>
  <c r="DP32" i="5" s="1"/>
  <c r="DO32" i="5" a="1"/>
  <c r="DO32" i="5" s="1"/>
  <c r="DN32" i="5" a="1"/>
  <c r="DN32" i="5" s="1"/>
  <c r="DM32" i="5" a="1"/>
  <c r="DM32" i="5" s="1"/>
  <c r="DL32" i="5" a="1"/>
  <c r="DL32" i="5" s="1"/>
  <c r="DK32" i="5" a="1"/>
  <c r="DK32" i="5" s="1"/>
  <c r="DJ32" i="5" a="1"/>
  <c r="DJ32" i="5" s="1"/>
  <c r="DI32" i="5" a="1"/>
  <c r="DI32" i="5" s="1"/>
  <c r="DH32" i="5" a="1"/>
  <c r="DH32" i="5" s="1"/>
  <c r="DG32" i="5" a="1"/>
  <c r="DG32" i="5" s="1"/>
  <c r="DF32" i="5" a="1"/>
  <c r="DF32" i="5" s="1"/>
  <c r="DE32" i="5" a="1"/>
  <c r="DE32" i="5" s="1"/>
  <c r="DD32" i="5" a="1"/>
  <c r="DD32" i="5" s="1"/>
  <c r="DC32" i="5" a="1"/>
  <c r="DC32" i="5" s="1"/>
  <c r="DB32" i="5" a="1"/>
  <c r="DB32" i="5" s="1"/>
  <c r="DA32" i="5" a="1"/>
  <c r="DA32" i="5" s="1"/>
  <c r="CZ32" i="5" a="1"/>
  <c r="CZ32" i="5" s="1"/>
  <c r="CY32" i="5" a="1"/>
  <c r="CY32" i="5" s="1"/>
  <c r="CX32" i="5" a="1"/>
  <c r="CX32" i="5" s="1"/>
  <c r="CW32" i="5" a="1"/>
  <c r="CW32" i="5" s="1"/>
  <c r="CV32" i="5" a="1"/>
  <c r="CV32" i="5" s="1"/>
  <c r="CU32" i="5" a="1"/>
  <c r="CU32" i="5" s="1"/>
  <c r="CT32" i="5" a="1"/>
  <c r="CT32" i="5" s="1"/>
  <c r="CS32" i="5" a="1"/>
  <c r="CS32" i="5" s="1"/>
  <c r="CR32" i="5" a="1"/>
  <c r="CR32" i="5" s="1"/>
  <c r="CQ32" i="5" a="1"/>
  <c r="CQ32" i="5" s="1"/>
  <c r="CP32" i="5" a="1"/>
  <c r="CP32" i="5" s="1"/>
  <c r="CO32" i="5" a="1"/>
  <c r="CO32" i="5" s="1"/>
  <c r="CN32" i="5" a="1"/>
  <c r="CN32" i="5" s="1"/>
  <c r="CM32" i="5" a="1"/>
  <c r="CM32" i="5" s="1"/>
  <c r="CL32" i="5" a="1"/>
  <c r="CL32" i="5" s="1"/>
  <c r="CK32" i="5" a="1"/>
  <c r="CK32" i="5" s="1"/>
  <c r="CJ32" i="5" a="1"/>
  <c r="CJ32" i="5" s="1"/>
  <c r="CI32" i="5" a="1"/>
  <c r="CI32" i="5" s="1"/>
  <c r="CH32" i="5" a="1"/>
  <c r="CH32" i="5" s="1"/>
  <c r="CG32" i="5" a="1"/>
  <c r="CG32" i="5" s="1"/>
  <c r="CF32" i="5" a="1"/>
  <c r="CF32" i="5" s="1"/>
  <c r="CE32" i="5" a="1"/>
  <c r="CE32" i="5" s="1"/>
  <c r="CD32" i="5" a="1"/>
  <c r="CD32" i="5" s="1"/>
  <c r="CC32" i="5" a="1"/>
  <c r="CC32" i="5" s="1"/>
  <c r="CB32" i="5" a="1"/>
  <c r="CB32" i="5" s="1"/>
  <c r="CA32" i="5" a="1"/>
  <c r="CA32" i="5" s="1"/>
  <c r="BZ32" i="5" a="1"/>
  <c r="BZ32" i="5" s="1"/>
  <c r="BY32" i="5" a="1"/>
  <c r="BY32" i="5" s="1"/>
  <c r="BX32" i="5" a="1"/>
  <c r="BX32" i="5" s="1"/>
  <c r="BW32" i="5" a="1"/>
  <c r="BW32" i="5" s="1"/>
  <c r="BV32" i="5" a="1"/>
  <c r="BV32" i="5" s="1"/>
  <c r="BU32" i="5" a="1"/>
  <c r="BU32" i="5" s="1"/>
  <c r="BT32" i="5" a="1"/>
  <c r="BT32" i="5" s="1"/>
  <c r="BS32" i="5" a="1"/>
  <c r="BS32" i="5" s="1"/>
  <c r="BR32" i="5" a="1"/>
  <c r="BR32" i="5" s="1"/>
  <c r="BQ32" i="5" a="1"/>
  <c r="BQ32" i="5" s="1"/>
  <c r="BP32" i="5" a="1"/>
  <c r="BP32" i="5" s="1"/>
  <c r="BO32" i="5" a="1"/>
  <c r="BO32" i="5" s="1"/>
  <c r="BN32" i="5" a="1"/>
  <c r="BN32" i="5" s="1"/>
  <c r="BM32" i="5" a="1"/>
  <c r="BM32" i="5" s="1"/>
  <c r="BL32" i="5" a="1"/>
  <c r="BL32" i="5" s="1"/>
  <c r="BK32" i="5" a="1"/>
  <c r="BK32" i="5" s="1"/>
  <c r="BJ32" i="5" a="1"/>
  <c r="BJ32" i="5" s="1"/>
  <c r="BI32" i="5" a="1"/>
  <c r="BI32" i="5" s="1"/>
  <c r="BH32" i="5" a="1"/>
  <c r="BH32" i="5" s="1"/>
  <c r="BG32" i="5" a="1"/>
  <c r="BG32" i="5" s="1"/>
  <c r="BF32" i="5" a="1"/>
  <c r="BF32" i="5" s="1"/>
  <c r="BE32" i="5" a="1"/>
  <c r="BE32" i="5" s="1"/>
  <c r="BD32" i="5" a="1"/>
  <c r="BD32" i="5" s="1"/>
  <c r="BC32" i="5" a="1"/>
  <c r="BC32" i="5" s="1"/>
  <c r="BB32" i="5" a="1"/>
  <c r="BB32" i="5" s="1"/>
  <c r="BA32" i="5" a="1"/>
  <c r="BA32" i="5" s="1"/>
  <c r="AZ32" i="5" a="1"/>
  <c r="AZ32" i="5" s="1"/>
  <c r="AY32" i="5" a="1"/>
  <c r="AY32" i="5" s="1"/>
  <c r="AX32" i="5" a="1"/>
  <c r="AX32" i="5" s="1"/>
  <c r="AW32" i="5" a="1"/>
  <c r="AW32" i="5" s="1"/>
  <c r="AV32" i="5" a="1"/>
  <c r="AV32" i="5" s="1"/>
  <c r="AU32" i="5" a="1"/>
  <c r="AU32" i="5" s="1"/>
  <c r="AT32" i="5" a="1"/>
  <c r="AT32" i="5" s="1"/>
  <c r="AQ32" i="5"/>
  <c r="AN32" i="5"/>
  <c r="AK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IK31" i="5" a="1"/>
  <c r="IK31" i="5" s="1"/>
  <c r="IJ31" i="5" a="1"/>
  <c r="IJ31" i="5" s="1"/>
  <c r="II31" i="5" a="1"/>
  <c r="II31" i="5" s="1"/>
  <c r="IH31" i="5" a="1"/>
  <c r="IH31" i="5" s="1"/>
  <c r="IG31" i="5" a="1"/>
  <c r="IG31" i="5" s="1"/>
  <c r="IF31" i="5" a="1"/>
  <c r="IF31" i="5" s="1"/>
  <c r="IE31" i="5" a="1"/>
  <c r="IE31" i="5" s="1"/>
  <c r="ID31" i="5" a="1"/>
  <c r="ID31" i="5" s="1"/>
  <c r="IC31" i="5" a="1"/>
  <c r="IC31" i="5" s="1"/>
  <c r="IB31" i="5" a="1"/>
  <c r="IB31" i="5" s="1"/>
  <c r="IA31" i="5" a="1"/>
  <c r="IA31" i="5" s="1"/>
  <c r="HZ31" i="5" a="1"/>
  <c r="HZ31" i="5" s="1"/>
  <c r="HY31" i="5" a="1"/>
  <c r="HY31" i="5" s="1"/>
  <c r="HX31" i="5" a="1"/>
  <c r="HX31" i="5" s="1"/>
  <c r="HW31" i="5" a="1"/>
  <c r="HW31" i="5" s="1"/>
  <c r="HV31" i="5" a="1"/>
  <c r="HV31" i="5" s="1"/>
  <c r="HU31" i="5" a="1"/>
  <c r="HU31" i="5" s="1"/>
  <c r="HT31" i="5" a="1"/>
  <c r="HT31" i="5" s="1"/>
  <c r="HS31" i="5" a="1"/>
  <c r="HS31" i="5" s="1"/>
  <c r="HR31" i="5" a="1"/>
  <c r="HR31" i="5" s="1"/>
  <c r="HQ31" i="5" a="1"/>
  <c r="HQ31" i="5" s="1"/>
  <c r="HP31" i="5" a="1"/>
  <c r="HP31" i="5" s="1"/>
  <c r="HO31" i="5" a="1"/>
  <c r="HO31" i="5" s="1"/>
  <c r="HN31" i="5" a="1"/>
  <c r="HN31" i="5" s="1"/>
  <c r="HM31" i="5" a="1"/>
  <c r="HM31" i="5" s="1"/>
  <c r="HL31" i="5" a="1"/>
  <c r="HL31" i="5" s="1"/>
  <c r="HK31" i="5" a="1"/>
  <c r="HK31" i="5" s="1"/>
  <c r="HJ31" i="5" a="1"/>
  <c r="HJ31" i="5" s="1"/>
  <c r="HI31" i="5" a="1"/>
  <c r="HI31" i="5" s="1"/>
  <c r="HH31" i="5" a="1"/>
  <c r="HH31" i="5" s="1"/>
  <c r="HG31" i="5" a="1"/>
  <c r="HG31" i="5" s="1"/>
  <c r="HF31" i="5" a="1"/>
  <c r="HF31" i="5" s="1"/>
  <c r="HE31" i="5" a="1"/>
  <c r="HE31" i="5" s="1"/>
  <c r="HD31" i="5" a="1"/>
  <c r="HD31" i="5" s="1"/>
  <c r="HC31" i="5" a="1"/>
  <c r="HC31" i="5" s="1"/>
  <c r="HB31" i="5" a="1"/>
  <c r="HB31" i="5" s="1"/>
  <c r="HA31" i="5" a="1"/>
  <c r="HA31" i="5" s="1"/>
  <c r="GZ31" i="5" a="1"/>
  <c r="GZ31" i="5" s="1"/>
  <c r="GY31" i="5" a="1"/>
  <c r="GY31" i="5" s="1"/>
  <c r="GX31" i="5" a="1"/>
  <c r="GX31" i="5" s="1"/>
  <c r="GW31" i="5" a="1"/>
  <c r="GW31" i="5" s="1"/>
  <c r="GV31" i="5" a="1"/>
  <c r="GV31" i="5" s="1"/>
  <c r="GU31" i="5" a="1"/>
  <c r="GU31" i="5" s="1"/>
  <c r="GT31" i="5" a="1"/>
  <c r="GT31" i="5" s="1"/>
  <c r="GS31" i="5" a="1"/>
  <c r="GS31" i="5" s="1"/>
  <c r="GR31" i="5" a="1"/>
  <c r="GR31" i="5" s="1"/>
  <c r="GQ31" i="5" a="1"/>
  <c r="GQ31" i="5" s="1"/>
  <c r="GP31" i="5" a="1"/>
  <c r="GP31" i="5" s="1"/>
  <c r="GO31" i="5" a="1"/>
  <c r="GO31" i="5" s="1"/>
  <c r="GN31" i="5" a="1"/>
  <c r="GN31" i="5" s="1"/>
  <c r="GM31" i="5" a="1"/>
  <c r="GM31" i="5" s="1"/>
  <c r="GL31" i="5" a="1"/>
  <c r="GL31" i="5" s="1"/>
  <c r="GK31" i="5"/>
  <c r="GK31" i="5" a="1"/>
  <c r="GJ31" i="5" a="1"/>
  <c r="GJ31" i="5" s="1"/>
  <c r="GI31" i="5" a="1"/>
  <c r="GI31" i="5" s="1"/>
  <c r="GH31" i="5" a="1"/>
  <c r="GH31" i="5" s="1"/>
  <c r="GG31" i="5" a="1"/>
  <c r="GG31" i="5" s="1"/>
  <c r="GF31" i="5" a="1"/>
  <c r="GF31" i="5" s="1"/>
  <c r="GE31" i="5" a="1"/>
  <c r="GE31" i="5" s="1"/>
  <c r="GD31" i="5" a="1"/>
  <c r="GD31" i="5" s="1"/>
  <c r="GC31" i="5"/>
  <c r="GC31" i="5" a="1"/>
  <c r="GB31" i="5" a="1"/>
  <c r="GB31" i="5" s="1"/>
  <c r="GA31" i="5" a="1"/>
  <c r="GA31" i="5" s="1"/>
  <c r="FZ31" i="5" a="1"/>
  <c r="FZ31" i="5" s="1"/>
  <c r="FY31" i="5" a="1"/>
  <c r="FY31" i="5" s="1"/>
  <c r="FX31" i="5" a="1"/>
  <c r="FX31" i="5" s="1"/>
  <c r="FW31" i="5" a="1"/>
  <c r="FW31" i="5" s="1"/>
  <c r="FV31" i="5" a="1"/>
  <c r="FV31" i="5" s="1"/>
  <c r="FU31" i="5"/>
  <c r="FU31" i="5" a="1"/>
  <c r="FT31" i="5" a="1"/>
  <c r="FT31" i="5" s="1"/>
  <c r="FS31" i="5" a="1"/>
  <c r="FS31" i="5" s="1"/>
  <c r="FR31" i="5" a="1"/>
  <c r="FR31" i="5" s="1"/>
  <c r="FQ31" i="5" a="1"/>
  <c r="FQ31" i="5" s="1"/>
  <c r="FP31" i="5" a="1"/>
  <c r="FP31" i="5" s="1"/>
  <c r="FO31" i="5" a="1"/>
  <c r="FO31" i="5" s="1"/>
  <c r="FN31" i="5" a="1"/>
  <c r="FN31" i="5" s="1"/>
  <c r="FM31" i="5" a="1"/>
  <c r="FM31" i="5" s="1"/>
  <c r="FL31" i="5" a="1"/>
  <c r="FL31" i="5" s="1"/>
  <c r="FK31" i="5" a="1"/>
  <c r="FK31" i="5" s="1"/>
  <c r="FJ31" i="5" a="1"/>
  <c r="FJ31" i="5" s="1"/>
  <c r="FI31" i="5" a="1"/>
  <c r="FI31" i="5" s="1"/>
  <c r="FH31" i="5" a="1"/>
  <c r="FH31" i="5" s="1"/>
  <c r="FG31" i="5" a="1"/>
  <c r="FG31" i="5" s="1"/>
  <c r="FF31" i="5" a="1"/>
  <c r="FF31" i="5" s="1"/>
  <c r="FE31" i="5"/>
  <c r="FE31" i="5" a="1"/>
  <c r="FD31" i="5" a="1"/>
  <c r="FD31" i="5" s="1"/>
  <c r="FC31" i="5" a="1"/>
  <c r="FC31" i="5" s="1"/>
  <c r="FB31" i="5" a="1"/>
  <c r="FB31" i="5" s="1"/>
  <c r="FA31" i="5" a="1"/>
  <c r="FA31" i="5" s="1"/>
  <c r="EZ31" i="5" a="1"/>
  <c r="EZ31" i="5" s="1"/>
  <c r="EY31" i="5" a="1"/>
  <c r="EY31" i="5" s="1"/>
  <c r="EX31" i="5" a="1"/>
  <c r="EX31" i="5" s="1"/>
  <c r="EW31" i="5"/>
  <c r="EW31" i="5" a="1"/>
  <c r="EV31" i="5" a="1"/>
  <c r="EV31" i="5" s="1"/>
  <c r="EU31" i="5" a="1"/>
  <c r="EU31" i="5" s="1"/>
  <c r="ET31" i="5" a="1"/>
  <c r="ET31" i="5" s="1"/>
  <c r="ES31" i="5" a="1"/>
  <c r="ES31" i="5" s="1"/>
  <c r="ER31" i="5" a="1"/>
  <c r="ER31" i="5" s="1"/>
  <c r="EQ31" i="5" a="1"/>
  <c r="EQ31" i="5" s="1"/>
  <c r="EP31" i="5" a="1"/>
  <c r="EP31" i="5" s="1"/>
  <c r="EO31" i="5"/>
  <c r="EO31" i="5" a="1"/>
  <c r="EN31" i="5" a="1"/>
  <c r="EN31" i="5" s="1"/>
  <c r="EM31" i="5" a="1"/>
  <c r="EM31" i="5" s="1"/>
  <c r="EL31" i="5" a="1"/>
  <c r="EL31" i="5" s="1"/>
  <c r="EK31" i="5" a="1"/>
  <c r="EK31" i="5" s="1"/>
  <c r="EJ31" i="5" a="1"/>
  <c r="EJ31" i="5" s="1"/>
  <c r="EI31" i="5" a="1"/>
  <c r="EI31" i="5" s="1"/>
  <c r="EH31" i="5" a="1"/>
  <c r="EH31" i="5" s="1"/>
  <c r="EG31" i="5" a="1"/>
  <c r="EG31" i="5" s="1"/>
  <c r="EF31" i="5" a="1"/>
  <c r="EF31" i="5" s="1"/>
  <c r="EE31" i="5" a="1"/>
  <c r="EE31" i="5" s="1"/>
  <c r="ED31" i="5" a="1"/>
  <c r="ED31" i="5" s="1"/>
  <c r="EC31" i="5" a="1"/>
  <c r="EC31" i="5" s="1"/>
  <c r="EB31" i="5" a="1"/>
  <c r="EB31" i="5" s="1"/>
  <c r="EA31" i="5" a="1"/>
  <c r="EA31" i="5" s="1"/>
  <c r="DZ31" i="5" a="1"/>
  <c r="DZ31" i="5" s="1"/>
  <c r="DY31" i="5"/>
  <c r="DY31" i="5" a="1"/>
  <c r="DX31" i="5" a="1"/>
  <c r="DX31" i="5" s="1"/>
  <c r="DW31" i="5" a="1"/>
  <c r="DW31" i="5" s="1"/>
  <c r="DV31" i="5" a="1"/>
  <c r="DV31" i="5" s="1"/>
  <c r="DU31" i="5" a="1"/>
  <c r="DU31" i="5" s="1"/>
  <c r="DT31" i="5" a="1"/>
  <c r="DT31" i="5" s="1"/>
  <c r="DS31" i="5" a="1"/>
  <c r="DS31" i="5" s="1"/>
  <c r="DR31" i="5" a="1"/>
  <c r="DR31" i="5" s="1"/>
  <c r="DQ31" i="5"/>
  <c r="DQ31" i="5" a="1"/>
  <c r="DP31" i="5" a="1"/>
  <c r="DP31" i="5" s="1"/>
  <c r="DO31" i="5" a="1"/>
  <c r="DO31" i="5" s="1"/>
  <c r="DN31" i="5" a="1"/>
  <c r="DN31" i="5" s="1"/>
  <c r="DM31" i="5" a="1"/>
  <c r="DM31" i="5" s="1"/>
  <c r="DL31" i="5" a="1"/>
  <c r="DL31" i="5" s="1"/>
  <c r="DK31" i="5" a="1"/>
  <c r="DK31" i="5" s="1"/>
  <c r="DJ31" i="5" a="1"/>
  <c r="DJ31" i="5" s="1"/>
  <c r="DI31" i="5"/>
  <c r="DI31" i="5" a="1"/>
  <c r="DH31" i="5" a="1"/>
  <c r="DH31" i="5" s="1"/>
  <c r="DG31" i="5" a="1"/>
  <c r="DG31" i="5" s="1"/>
  <c r="DF31" i="5" a="1"/>
  <c r="DF31" i="5" s="1"/>
  <c r="DE31" i="5" a="1"/>
  <c r="DE31" i="5" s="1"/>
  <c r="DD31" i="5" a="1"/>
  <c r="DD31" i="5" s="1"/>
  <c r="DC31" i="5" a="1"/>
  <c r="DC31" i="5" s="1"/>
  <c r="DB31" i="5" a="1"/>
  <c r="DB31" i="5" s="1"/>
  <c r="DA31" i="5" a="1"/>
  <c r="DA31" i="5" s="1"/>
  <c r="CZ31" i="5" a="1"/>
  <c r="CZ31" i="5" s="1"/>
  <c r="CY31" i="5" a="1"/>
  <c r="CY31" i="5" s="1"/>
  <c r="CX31" i="5" a="1"/>
  <c r="CX31" i="5" s="1"/>
  <c r="CW31" i="5" a="1"/>
  <c r="CW31" i="5" s="1"/>
  <c r="CV31" i="5" a="1"/>
  <c r="CV31" i="5" s="1"/>
  <c r="CU31" i="5" a="1"/>
  <c r="CU31" i="5" s="1"/>
  <c r="CT31" i="5" a="1"/>
  <c r="CT31" i="5" s="1"/>
  <c r="CS31" i="5"/>
  <c r="CS31" i="5" a="1"/>
  <c r="CR31" i="5" a="1"/>
  <c r="CR31" i="5" s="1"/>
  <c r="CQ31" i="5" a="1"/>
  <c r="CQ31" i="5" s="1"/>
  <c r="CP31" i="5" a="1"/>
  <c r="CP31" i="5" s="1"/>
  <c r="CO31" i="5" a="1"/>
  <c r="CO31" i="5" s="1"/>
  <c r="CN31" i="5" a="1"/>
  <c r="CN31" i="5" s="1"/>
  <c r="CM31" i="5" a="1"/>
  <c r="CM31" i="5" s="1"/>
  <c r="CL31" i="5" a="1"/>
  <c r="CL31" i="5" s="1"/>
  <c r="CK31" i="5"/>
  <c r="CK31" i="5" a="1"/>
  <c r="CJ31" i="5" a="1"/>
  <c r="CJ31" i="5" s="1"/>
  <c r="CI31" i="5" a="1"/>
  <c r="CI31" i="5" s="1"/>
  <c r="CH31" i="5" a="1"/>
  <c r="CH31" i="5" s="1"/>
  <c r="CG31" i="5" a="1"/>
  <c r="CG31" i="5" s="1"/>
  <c r="CF31" i="5" a="1"/>
  <c r="CF31" i="5" s="1"/>
  <c r="CE31" i="5" a="1"/>
  <c r="CE31" i="5" s="1"/>
  <c r="CD31" i="5" a="1"/>
  <c r="CD31" i="5" s="1"/>
  <c r="CC31" i="5"/>
  <c r="CC31" i="5" a="1"/>
  <c r="CB31" i="5" a="1"/>
  <c r="CB31" i="5" s="1"/>
  <c r="CA31" i="5" a="1"/>
  <c r="CA31" i="5" s="1"/>
  <c r="BZ31" i="5" a="1"/>
  <c r="BZ31" i="5" s="1"/>
  <c r="BY31" i="5" a="1"/>
  <c r="BY31" i="5" s="1"/>
  <c r="BX31" i="5" a="1"/>
  <c r="BX31" i="5" s="1"/>
  <c r="BW31" i="5" a="1"/>
  <c r="BW31" i="5" s="1"/>
  <c r="BV31" i="5" a="1"/>
  <c r="BV31" i="5" s="1"/>
  <c r="BU31" i="5" a="1"/>
  <c r="BU31" i="5" s="1"/>
  <c r="BT31" i="5" a="1"/>
  <c r="BT31" i="5" s="1"/>
  <c r="BS31" i="5" a="1"/>
  <c r="BS31" i="5" s="1"/>
  <c r="BR31" i="5" a="1"/>
  <c r="BR31" i="5" s="1"/>
  <c r="BQ31" i="5" a="1"/>
  <c r="BQ31" i="5" s="1"/>
  <c r="BP31" i="5" a="1"/>
  <c r="BP31" i="5" s="1"/>
  <c r="BO31" i="5" a="1"/>
  <c r="BO31" i="5" s="1"/>
  <c r="BN31" i="5" a="1"/>
  <c r="BN31" i="5" s="1"/>
  <c r="BM31" i="5"/>
  <c r="BM31" i="5" a="1"/>
  <c r="BL31" i="5" a="1"/>
  <c r="BL31" i="5" s="1"/>
  <c r="BK31" i="5" a="1"/>
  <c r="BK31" i="5" s="1"/>
  <c r="BJ31" i="5" a="1"/>
  <c r="BJ31" i="5" s="1"/>
  <c r="BI31" i="5" a="1"/>
  <c r="BI31" i="5" s="1"/>
  <c r="BH31" i="5" a="1"/>
  <c r="BH31" i="5" s="1"/>
  <c r="BG31" i="5" a="1"/>
  <c r="BG31" i="5" s="1"/>
  <c r="BF31" i="5" a="1"/>
  <c r="BF31" i="5" s="1"/>
  <c r="BE31" i="5"/>
  <c r="BE31" i="5" a="1"/>
  <c r="BD31" i="5" a="1"/>
  <c r="BD31" i="5" s="1"/>
  <c r="BC31" i="5" a="1"/>
  <c r="BC31" i="5" s="1"/>
  <c r="BB31" i="5" a="1"/>
  <c r="BB31" i="5" s="1"/>
  <c r="BA31" i="5" a="1"/>
  <c r="BA31" i="5" s="1"/>
  <c r="AZ31" i="5" a="1"/>
  <c r="AZ31" i="5" s="1"/>
  <c r="AY31" i="5" a="1"/>
  <c r="AY31" i="5" s="1"/>
  <c r="AX31" i="5" a="1"/>
  <c r="AX31" i="5" s="1"/>
  <c r="AW31" i="5"/>
  <c r="AW31" i="5" a="1"/>
  <c r="AV31" i="5" a="1"/>
  <c r="AV31" i="5" s="1"/>
  <c r="AU31" i="5" a="1"/>
  <c r="AU31" i="5" s="1"/>
  <c r="AT31" i="5" a="1"/>
  <c r="AT31" i="5" s="1"/>
  <c r="AQ31" i="5"/>
  <c r="AN31" i="5"/>
  <c r="AK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IK30" i="5" a="1"/>
  <c r="IK30" i="5" s="1"/>
  <c r="IJ30" i="5" a="1"/>
  <c r="IJ30" i="5" s="1"/>
  <c r="II30" i="5" a="1"/>
  <c r="II30" i="5" s="1"/>
  <c r="IH30" i="5" a="1"/>
  <c r="IH30" i="5" s="1"/>
  <c r="IG30" i="5" a="1"/>
  <c r="IG30" i="5" s="1"/>
  <c r="IF30" i="5"/>
  <c r="IF30" i="5" a="1"/>
  <c r="IE30" i="5" a="1"/>
  <c r="IE30" i="5" s="1"/>
  <c r="ID30" i="5" a="1"/>
  <c r="ID30" i="5" s="1"/>
  <c r="IC30" i="5" a="1"/>
  <c r="IC30" i="5" s="1"/>
  <c r="IB30" i="5" a="1"/>
  <c r="IB30" i="5" s="1"/>
  <c r="IA30" i="5" a="1"/>
  <c r="IA30" i="5" s="1"/>
  <c r="HZ30" i="5" a="1"/>
  <c r="HZ30" i="5" s="1"/>
  <c r="HY30" i="5" a="1"/>
  <c r="HY30" i="5" s="1"/>
  <c r="HX30" i="5" a="1"/>
  <c r="HX30" i="5" s="1"/>
  <c r="HW30" i="5" a="1"/>
  <c r="HW30" i="5" s="1"/>
  <c r="HV30" i="5" a="1"/>
  <c r="HV30" i="5" s="1"/>
  <c r="HU30" i="5" a="1"/>
  <c r="HU30" i="5" s="1"/>
  <c r="HT30" i="5" a="1"/>
  <c r="HT30" i="5" s="1"/>
  <c r="HS30" i="5" a="1"/>
  <c r="HS30" i="5" s="1"/>
  <c r="HR30" i="5" a="1"/>
  <c r="HR30" i="5" s="1"/>
  <c r="HQ30" i="5" a="1"/>
  <c r="HQ30" i="5" s="1"/>
  <c r="HP30" i="5"/>
  <c r="HP30" i="5" a="1"/>
  <c r="HO30" i="5" a="1"/>
  <c r="HO30" i="5" s="1"/>
  <c r="HN30" i="5" a="1"/>
  <c r="HN30" i="5" s="1"/>
  <c r="HM30" i="5" a="1"/>
  <c r="HM30" i="5" s="1"/>
  <c r="HL30" i="5" a="1"/>
  <c r="HL30" i="5" s="1"/>
  <c r="HK30" i="5" a="1"/>
  <c r="HK30" i="5" s="1"/>
  <c r="HJ30" i="5" a="1"/>
  <c r="HJ30" i="5" s="1"/>
  <c r="HI30" i="5" a="1"/>
  <c r="HI30" i="5" s="1"/>
  <c r="HH30" i="5"/>
  <c r="HH30" i="5" a="1"/>
  <c r="HG30" i="5" a="1"/>
  <c r="HG30" i="5" s="1"/>
  <c r="HF30" i="5" a="1"/>
  <c r="HF30" i="5" s="1"/>
  <c r="HE30" i="5" a="1"/>
  <c r="HE30" i="5" s="1"/>
  <c r="HD30" i="5" a="1"/>
  <c r="HD30" i="5" s="1"/>
  <c r="HC30" i="5" a="1"/>
  <c r="HC30" i="5" s="1"/>
  <c r="HB30" i="5" a="1"/>
  <c r="HB30" i="5" s="1"/>
  <c r="HA30" i="5" a="1"/>
  <c r="HA30" i="5" s="1"/>
  <c r="GZ30" i="5"/>
  <c r="GZ30" i="5" a="1"/>
  <c r="GY30" i="5" a="1"/>
  <c r="GY30" i="5" s="1"/>
  <c r="GX30" i="5" a="1"/>
  <c r="GX30" i="5" s="1"/>
  <c r="GW30" i="5" a="1"/>
  <c r="GW30" i="5" s="1"/>
  <c r="GV30" i="5" a="1"/>
  <c r="GV30" i="5" s="1"/>
  <c r="GU30" i="5" a="1"/>
  <c r="GU30" i="5" s="1"/>
  <c r="GT30" i="5" a="1"/>
  <c r="GT30" i="5" s="1"/>
  <c r="GS30" i="5" a="1"/>
  <c r="GS30" i="5" s="1"/>
  <c r="GR30" i="5" a="1"/>
  <c r="GR30" i="5" s="1"/>
  <c r="GQ30" i="5" a="1"/>
  <c r="GQ30" i="5" s="1"/>
  <c r="GP30" i="5" a="1"/>
  <c r="GP30" i="5" s="1"/>
  <c r="GO30" i="5" a="1"/>
  <c r="GO30" i="5" s="1"/>
  <c r="GN30" i="5" a="1"/>
  <c r="GN30" i="5" s="1"/>
  <c r="GM30" i="5" a="1"/>
  <c r="GM30" i="5" s="1"/>
  <c r="GL30" i="5" a="1"/>
  <c r="GL30" i="5" s="1"/>
  <c r="GK30" i="5" a="1"/>
  <c r="GK30" i="5" s="1"/>
  <c r="GJ30" i="5"/>
  <c r="GJ30" i="5" a="1"/>
  <c r="GI30" i="5" a="1"/>
  <c r="GI30" i="5" s="1"/>
  <c r="GH30" i="5" a="1"/>
  <c r="GH30" i="5" s="1"/>
  <c r="GG30" i="5" a="1"/>
  <c r="GG30" i="5" s="1"/>
  <c r="GF30" i="5" a="1"/>
  <c r="GF30" i="5" s="1"/>
  <c r="GE30" i="5" a="1"/>
  <c r="GE30" i="5" s="1"/>
  <c r="GD30" i="5" a="1"/>
  <c r="GD30" i="5" s="1"/>
  <c r="GC30" i="5" a="1"/>
  <c r="GC30" i="5" s="1"/>
  <c r="GB30" i="5"/>
  <c r="GB30" i="5" a="1"/>
  <c r="GA30" i="5" a="1"/>
  <c r="GA30" i="5" s="1"/>
  <c r="FZ30" i="5" a="1"/>
  <c r="FZ30" i="5" s="1"/>
  <c r="FY30" i="5" a="1"/>
  <c r="FY30" i="5" s="1"/>
  <c r="FX30" i="5" a="1"/>
  <c r="FX30" i="5" s="1"/>
  <c r="FW30" i="5" a="1"/>
  <c r="FW30" i="5" s="1"/>
  <c r="FV30" i="5" a="1"/>
  <c r="FV30" i="5" s="1"/>
  <c r="FU30" i="5" a="1"/>
  <c r="FU30" i="5" s="1"/>
  <c r="FT30" i="5"/>
  <c r="FT30" i="5" a="1"/>
  <c r="FS30" i="5" a="1"/>
  <c r="FS30" i="5" s="1"/>
  <c r="FR30" i="5" a="1"/>
  <c r="FR30" i="5" s="1"/>
  <c r="FQ30" i="5" a="1"/>
  <c r="FQ30" i="5" s="1"/>
  <c r="FP30" i="5" a="1"/>
  <c r="FP30" i="5" s="1"/>
  <c r="FO30" i="5" a="1"/>
  <c r="FO30" i="5" s="1"/>
  <c r="FN30" i="5" a="1"/>
  <c r="FN30" i="5" s="1"/>
  <c r="FM30" i="5" a="1"/>
  <c r="FM30" i="5" s="1"/>
  <c r="FL30" i="5" a="1"/>
  <c r="FL30" i="5" s="1"/>
  <c r="FK30" i="5" a="1"/>
  <c r="FK30" i="5" s="1"/>
  <c r="FJ30" i="5" a="1"/>
  <c r="FJ30" i="5" s="1"/>
  <c r="FI30" i="5" a="1"/>
  <c r="FI30" i="5" s="1"/>
  <c r="FH30" i="5" a="1"/>
  <c r="FH30" i="5" s="1"/>
  <c r="FG30" i="5" a="1"/>
  <c r="FG30" i="5" s="1"/>
  <c r="FF30" i="5" a="1"/>
  <c r="FF30" i="5" s="1"/>
  <c r="FE30" i="5" a="1"/>
  <c r="FE30" i="5" s="1"/>
  <c r="FD30" i="5"/>
  <c r="FD30" i="5" a="1"/>
  <c r="FC30" i="5" a="1"/>
  <c r="FC30" i="5" s="1"/>
  <c r="FB30" i="5" a="1"/>
  <c r="FB30" i="5" s="1"/>
  <c r="FA30" i="5" a="1"/>
  <c r="FA30" i="5" s="1"/>
  <c r="EZ30" i="5" a="1"/>
  <c r="EZ30" i="5" s="1"/>
  <c r="EY30" i="5" a="1"/>
  <c r="EY30" i="5" s="1"/>
  <c r="EX30" i="5" a="1"/>
  <c r="EX30" i="5" s="1"/>
  <c r="EW30" i="5" a="1"/>
  <c r="EW30" i="5" s="1"/>
  <c r="EV30" i="5"/>
  <c r="EV30" i="5" a="1"/>
  <c r="EU30" i="5" a="1"/>
  <c r="EU30" i="5" s="1"/>
  <c r="ET30" i="5" a="1"/>
  <c r="ET30" i="5" s="1"/>
  <c r="ES30" i="5" a="1"/>
  <c r="ES30" i="5" s="1"/>
  <c r="ER30" i="5" a="1"/>
  <c r="ER30" i="5" s="1"/>
  <c r="EQ30" i="5" a="1"/>
  <c r="EQ30" i="5" s="1"/>
  <c r="EP30" i="5" a="1"/>
  <c r="EP30" i="5" s="1"/>
  <c r="EO30" i="5" a="1"/>
  <c r="EO30" i="5" s="1"/>
  <c r="EN30" i="5"/>
  <c r="EN30" i="5" a="1"/>
  <c r="EM30" i="5" a="1"/>
  <c r="EM30" i="5" s="1"/>
  <c r="EL30" i="5" a="1"/>
  <c r="EL30" i="5" s="1"/>
  <c r="EK30" i="5" a="1"/>
  <c r="EK30" i="5" s="1"/>
  <c r="EJ30" i="5" a="1"/>
  <c r="EJ30" i="5" s="1"/>
  <c r="EI30" i="5" a="1"/>
  <c r="EI30" i="5" s="1"/>
  <c r="EH30" i="5" a="1"/>
  <c r="EH30" i="5" s="1"/>
  <c r="EG30" i="5" a="1"/>
  <c r="EG30" i="5" s="1"/>
  <c r="EF30" i="5" a="1"/>
  <c r="EF30" i="5" s="1"/>
  <c r="EE30" i="5" a="1"/>
  <c r="EE30" i="5" s="1"/>
  <c r="ED30" i="5" a="1"/>
  <c r="ED30" i="5" s="1"/>
  <c r="EC30" i="5" a="1"/>
  <c r="EC30" i="5" s="1"/>
  <c r="EB30" i="5" a="1"/>
  <c r="EB30" i="5" s="1"/>
  <c r="EA30" i="5" a="1"/>
  <c r="EA30" i="5" s="1"/>
  <c r="DZ30" i="5" a="1"/>
  <c r="DZ30" i="5" s="1"/>
  <c r="DY30" i="5" a="1"/>
  <c r="DY30" i="5" s="1"/>
  <c r="DX30" i="5"/>
  <c r="DX30" i="5" a="1"/>
  <c r="DW30" i="5" a="1"/>
  <c r="DW30" i="5" s="1"/>
  <c r="DV30" i="5" a="1"/>
  <c r="DV30" i="5" s="1"/>
  <c r="DU30" i="5" a="1"/>
  <c r="DU30" i="5" s="1"/>
  <c r="DT30" i="5" a="1"/>
  <c r="DT30" i="5" s="1"/>
  <c r="DS30" i="5" a="1"/>
  <c r="DS30" i="5" s="1"/>
  <c r="DR30" i="5" a="1"/>
  <c r="DR30" i="5" s="1"/>
  <c r="DQ30" i="5" a="1"/>
  <c r="DQ30" i="5" s="1"/>
  <c r="DP30" i="5"/>
  <c r="DP30" i="5" a="1"/>
  <c r="DO30" i="5" a="1"/>
  <c r="DO30" i="5" s="1"/>
  <c r="DN30" i="5" a="1"/>
  <c r="DN30" i="5" s="1"/>
  <c r="DM30" i="5" a="1"/>
  <c r="DM30" i="5" s="1"/>
  <c r="DL30" i="5" a="1"/>
  <c r="DL30" i="5" s="1"/>
  <c r="DK30" i="5" a="1"/>
  <c r="DK30" i="5" s="1"/>
  <c r="DJ30" i="5" a="1"/>
  <c r="DJ30" i="5" s="1"/>
  <c r="DI30" i="5" a="1"/>
  <c r="DI30" i="5" s="1"/>
  <c r="DH30" i="5"/>
  <c r="DH30" i="5" a="1"/>
  <c r="DG30" i="5" a="1"/>
  <c r="DG30" i="5" s="1"/>
  <c r="DF30" i="5" a="1"/>
  <c r="DF30" i="5" s="1"/>
  <c r="DE30" i="5" a="1"/>
  <c r="DE30" i="5" s="1"/>
  <c r="DD30" i="5" a="1"/>
  <c r="DD30" i="5" s="1"/>
  <c r="DC30" i="5" a="1"/>
  <c r="DC30" i="5" s="1"/>
  <c r="DB30" i="5" a="1"/>
  <c r="DB30" i="5" s="1"/>
  <c r="DA30" i="5" a="1"/>
  <c r="DA30" i="5" s="1"/>
  <c r="CZ30" i="5" a="1"/>
  <c r="CZ30" i="5" s="1"/>
  <c r="CY30" i="5" a="1"/>
  <c r="CY30" i="5" s="1"/>
  <c r="CX30" i="5" a="1"/>
  <c r="CX30" i="5" s="1"/>
  <c r="CW30" i="5" a="1"/>
  <c r="CW30" i="5" s="1"/>
  <c r="CV30" i="5" a="1"/>
  <c r="CV30" i="5" s="1"/>
  <c r="CU30" i="5" a="1"/>
  <c r="CU30" i="5" s="1"/>
  <c r="CT30" i="5" a="1"/>
  <c r="CT30" i="5" s="1"/>
  <c r="CS30" i="5" a="1"/>
  <c r="CS30" i="5" s="1"/>
  <c r="CR30" i="5"/>
  <c r="CR30" i="5" a="1"/>
  <c r="CQ30" i="5" a="1"/>
  <c r="CQ30" i="5" s="1"/>
  <c r="CP30" i="5" a="1"/>
  <c r="CP30" i="5" s="1"/>
  <c r="CO30" i="5" a="1"/>
  <c r="CO30" i="5" s="1"/>
  <c r="CN30" i="5" a="1"/>
  <c r="CN30" i="5" s="1"/>
  <c r="CM30" i="5" a="1"/>
  <c r="CM30" i="5" s="1"/>
  <c r="CL30" i="5" a="1"/>
  <c r="CL30" i="5" s="1"/>
  <c r="CK30" i="5" a="1"/>
  <c r="CK30" i="5" s="1"/>
  <c r="CJ30" i="5"/>
  <c r="CJ30" i="5" a="1"/>
  <c r="CI30" i="5" a="1"/>
  <c r="CI30" i="5" s="1"/>
  <c r="CH30" i="5" a="1"/>
  <c r="CH30" i="5" s="1"/>
  <c r="CG30" i="5" a="1"/>
  <c r="CG30" i="5" s="1"/>
  <c r="CF30" i="5" a="1"/>
  <c r="CF30" i="5" s="1"/>
  <c r="CE30" i="5" a="1"/>
  <c r="CE30" i="5" s="1"/>
  <c r="CD30" i="5" a="1"/>
  <c r="CD30" i="5" s="1"/>
  <c r="CC30" i="5" a="1"/>
  <c r="CC30" i="5" s="1"/>
  <c r="CB30" i="5"/>
  <c r="CB30" i="5" a="1"/>
  <c r="CA30" i="5" a="1"/>
  <c r="CA30" i="5" s="1"/>
  <c r="BZ30" i="5" a="1"/>
  <c r="BZ30" i="5" s="1"/>
  <c r="BY30" i="5" a="1"/>
  <c r="BY30" i="5" s="1"/>
  <c r="BX30" i="5" a="1"/>
  <c r="BX30" i="5" s="1"/>
  <c r="BW30" i="5" a="1"/>
  <c r="BW30" i="5" s="1"/>
  <c r="BV30" i="5" a="1"/>
  <c r="BV30" i="5" s="1"/>
  <c r="BU30" i="5" a="1"/>
  <c r="BU30" i="5" s="1"/>
  <c r="BT30" i="5" a="1"/>
  <c r="BT30" i="5" s="1"/>
  <c r="BS30" i="5" a="1"/>
  <c r="BS30" i="5" s="1"/>
  <c r="BR30" i="5" a="1"/>
  <c r="BR30" i="5" s="1"/>
  <c r="BQ30" i="5" a="1"/>
  <c r="BQ30" i="5" s="1"/>
  <c r="BP30" i="5" a="1"/>
  <c r="BP30" i="5" s="1"/>
  <c r="BO30" i="5" a="1"/>
  <c r="BO30" i="5" s="1"/>
  <c r="BN30" i="5" a="1"/>
  <c r="BN30" i="5" s="1"/>
  <c r="BM30" i="5" a="1"/>
  <c r="BM30" i="5" s="1"/>
  <c r="BL30" i="5"/>
  <c r="BL30" i="5" a="1"/>
  <c r="BK30" i="5" a="1"/>
  <c r="BK30" i="5" s="1"/>
  <c r="BJ30" i="5" a="1"/>
  <c r="BJ30" i="5" s="1"/>
  <c r="BI30" i="5" a="1"/>
  <c r="BI30" i="5" s="1"/>
  <c r="BH30" i="5" a="1"/>
  <c r="BH30" i="5" s="1"/>
  <c r="BG30" i="5" a="1"/>
  <c r="BG30" i="5" s="1"/>
  <c r="BF30" i="5" a="1"/>
  <c r="BF30" i="5" s="1"/>
  <c r="BE30" i="5" a="1"/>
  <c r="BE30" i="5" s="1"/>
  <c r="BD30" i="5"/>
  <c r="BD30" i="5" a="1"/>
  <c r="BC30" i="5" a="1"/>
  <c r="BC30" i="5" s="1"/>
  <c r="BB30" i="5" a="1"/>
  <c r="BB30" i="5" s="1"/>
  <c r="BA30" i="5" a="1"/>
  <c r="BA30" i="5" s="1"/>
  <c r="AZ30" i="5" a="1"/>
  <c r="AZ30" i="5" s="1"/>
  <c r="AY30" i="5" a="1"/>
  <c r="AY30" i="5" s="1"/>
  <c r="AX30" i="5" a="1"/>
  <c r="AX30" i="5" s="1"/>
  <c r="AW30" i="5" a="1"/>
  <c r="AW30" i="5" s="1"/>
  <c r="AV30" i="5"/>
  <c r="AV30" i="5" a="1"/>
  <c r="AU30" i="5" a="1"/>
  <c r="AU30" i="5" s="1"/>
  <c r="AT30" i="5" a="1"/>
  <c r="AT30" i="5" s="1"/>
  <c r="AQ30" i="5"/>
  <c r="AN30" i="5"/>
  <c r="AK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IK29" i="5"/>
  <c r="IK29" i="5" a="1"/>
  <c r="IJ29" i="5"/>
  <c r="IJ29" i="5" a="1"/>
  <c r="II29" i="5"/>
  <c r="II29" i="5" a="1"/>
  <c r="IH29" i="5"/>
  <c r="IH29" i="5" a="1"/>
  <c r="IG29" i="5"/>
  <c r="IG29" i="5" a="1"/>
  <c r="IF29" i="5"/>
  <c r="IF29" i="5" a="1"/>
  <c r="IE29" i="5"/>
  <c r="IE29" i="5" a="1"/>
  <c r="ID29" i="5"/>
  <c r="ID29" i="5" a="1"/>
  <c r="IC29" i="5"/>
  <c r="IC29" i="5" a="1"/>
  <c r="IB29" i="5"/>
  <c r="IB29" i="5" a="1"/>
  <c r="IA29" i="5"/>
  <c r="IA29" i="5" a="1"/>
  <c r="HZ29" i="5"/>
  <c r="HZ29" i="5" a="1"/>
  <c r="HY29" i="5"/>
  <c r="HY29" i="5" a="1"/>
  <c r="HX29" i="5"/>
  <c r="HX29" i="5" a="1"/>
  <c r="HW29" i="5"/>
  <c r="HW29" i="5" a="1"/>
  <c r="HV29" i="5"/>
  <c r="HV29" i="5" a="1"/>
  <c r="HU29" i="5"/>
  <c r="HU29" i="5" a="1"/>
  <c r="HT29" i="5"/>
  <c r="HT29" i="5" a="1"/>
  <c r="HS29" i="5"/>
  <c r="HS29" i="5" a="1"/>
  <c r="HR29" i="5"/>
  <c r="HR29" i="5" a="1"/>
  <c r="HQ29" i="5"/>
  <c r="HQ29" i="5" a="1"/>
  <c r="HP29" i="5"/>
  <c r="HP29" i="5" a="1"/>
  <c r="HO29" i="5"/>
  <c r="HO29" i="5" a="1"/>
  <c r="HN29" i="5"/>
  <c r="HN29" i="5" a="1"/>
  <c r="HM29" i="5"/>
  <c r="HM29" i="5" a="1"/>
  <c r="HL29" i="5"/>
  <c r="HL29" i="5" a="1"/>
  <c r="HK29" i="5"/>
  <c r="HK29" i="5" a="1"/>
  <c r="HJ29" i="5"/>
  <c r="HJ29" i="5" a="1"/>
  <c r="HI29" i="5"/>
  <c r="HI29" i="5" a="1"/>
  <c r="HH29" i="5"/>
  <c r="HH29" i="5" a="1"/>
  <c r="HG29" i="5"/>
  <c r="HG29" i="5" a="1"/>
  <c r="HF29" i="5"/>
  <c r="HF29" i="5" a="1"/>
  <c r="HE29" i="5"/>
  <c r="HE29" i="5" a="1"/>
  <c r="HD29" i="5"/>
  <c r="HD29" i="5" a="1"/>
  <c r="HC29" i="5"/>
  <c r="HC29" i="5" a="1"/>
  <c r="HB29" i="5"/>
  <c r="HB29" i="5" a="1"/>
  <c r="HA29" i="5"/>
  <c r="HA29" i="5" a="1"/>
  <c r="GZ29" i="5"/>
  <c r="GZ29" i="5" a="1"/>
  <c r="GY29" i="5"/>
  <c r="GY29" i="5" a="1"/>
  <c r="GX29" i="5"/>
  <c r="GX29" i="5" a="1"/>
  <c r="GW29" i="5"/>
  <c r="GW29" i="5" a="1"/>
  <c r="GV29" i="5"/>
  <c r="GV29" i="5" a="1"/>
  <c r="GU29" i="5"/>
  <c r="GU29" i="5" a="1"/>
  <c r="GT29" i="5"/>
  <c r="GT29" i="5" a="1"/>
  <c r="GS29" i="5"/>
  <c r="GS29" i="5" a="1"/>
  <c r="GR29" i="5"/>
  <c r="GR29" i="5" a="1"/>
  <c r="GQ29" i="5"/>
  <c r="GQ29" i="5" a="1"/>
  <c r="GP29" i="5"/>
  <c r="GP29" i="5" a="1"/>
  <c r="GO29" i="5"/>
  <c r="GO29" i="5" a="1"/>
  <c r="GN29" i="5"/>
  <c r="GN29" i="5" a="1"/>
  <c r="GM29" i="5"/>
  <c r="GM29" i="5" a="1"/>
  <c r="GL29" i="5"/>
  <c r="GL29" i="5" a="1"/>
  <c r="GK29" i="5"/>
  <c r="GK29" i="5" a="1"/>
  <c r="GJ29" i="5"/>
  <c r="GJ29" i="5" a="1"/>
  <c r="GI29" i="5"/>
  <c r="GI29" i="5" a="1"/>
  <c r="GH29" i="5"/>
  <c r="GH29" i="5" a="1"/>
  <c r="GG29" i="5"/>
  <c r="GG29" i="5" a="1"/>
  <c r="GF29" i="5"/>
  <c r="GF29" i="5" a="1"/>
  <c r="GE29" i="5"/>
  <c r="GE29" i="5" a="1"/>
  <c r="GD29" i="5"/>
  <c r="GD29" i="5" a="1"/>
  <c r="GC29" i="5"/>
  <c r="GC29" i="5" a="1"/>
  <c r="GB29" i="5"/>
  <c r="GB29" i="5" a="1"/>
  <c r="GA29" i="5"/>
  <c r="GA29" i="5" a="1"/>
  <c r="FZ29" i="5"/>
  <c r="FZ29" i="5" a="1"/>
  <c r="FY29" i="5"/>
  <c r="FY29" i="5" a="1"/>
  <c r="FX29" i="5"/>
  <c r="FX29" i="5" a="1"/>
  <c r="FW29" i="5"/>
  <c r="FW29" i="5" a="1"/>
  <c r="FV29" i="5"/>
  <c r="FV29" i="5" a="1"/>
  <c r="FU29" i="5"/>
  <c r="FU29" i="5" a="1"/>
  <c r="FT29" i="5"/>
  <c r="FT29" i="5" a="1"/>
  <c r="FS29" i="5"/>
  <c r="FS29" i="5" a="1"/>
  <c r="FR29" i="5"/>
  <c r="FR29" i="5" a="1"/>
  <c r="FQ29" i="5"/>
  <c r="FQ29" i="5" a="1"/>
  <c r="FP29" i="5"/>
  <c r="FP29" i="5" a="1"/>
  <c r="FO29" i="5"/>
  <c r="FO29" i="5" a="1"/>
  <c r="FN29" i="5"/>
  <c r="FN29" i="5" a="1"/>
  <c r="FM29" i="5"/>
  <c r="FM29" i="5" a="1"/>
  <c r="FL29" i="5"/>
  <c r="FL29" i="5" a="1"/>
  <c r="FK29" i="5"/>
  <c r="FK29" i="5" a="1"/>
  <c r="FJ29" i="5"/>
  <c r="FJ29" i="5" a="1"/>
  <c r="FI29" i="5"/>
  <c r="FI29" i="5" a="1"/>
  <c r="FH29" i="5"/>
  <c r="FH29" i="5" a="1"/>
  <c r="FG29" i="5"/>
  <c r="FG29" i="5" a="1"/>
  <c r="FF29" i="5"/>
  <c r="FF29" i="5" a="1"/>
  <c r="FE29" i="5"/>
  <c r="FE29" i="5" a="1"/>
  <c r="FD29" i="5"/>
  <c r="FD29" i="5" a="1"/>
  <c r="FC29" i="5"/>
  <c r="FC29" i="5" a="1"/>
  <c r="FB29" i="5"/>
  <c r="FB29" i="5" a="1"/>
  <c r="FA29" i="5"/>
  <c r="FA29" i="5" a="1"/>
  <c r="EZ29" i="5"/>
  <c r="EZ29" i="5" a="1"/>
  <c r="EY29" i="5"/>
  <c r="EY29" i="5" a="1"/>
  <c r="EX29" i="5"/>
  <c r="EX29" i="5" a="1"/>
  <c r="EW29" i="5"/>
  <c r="EW29" i="5" a="1"/>
  <c r="EV29" i="5"/>
  <c r="EV29" i="5" a="1"/>
  <c r="EU29" i="5"/>
  <c r="EU29" i="5" a="1"/>
  <c r="ET29" i="5"/>
  <c r="ET29" i="5" a="1"/>
  <c r="ES29" i="5"/>
  <c r="ES29" i="5" a="1"/>
  <c r="ER29" i="5"/>
  <c r="ER29" i="5" a="1"/>
  <c r="EQ29" i="5"/>
  <c r="EQ29" i="5" a="1"/>
  <c r="EP29" i="5"/>
  <c r="EP29" i="5" a="1"/>
  <c r="EO29" i="5"/>
  <c r="EO29" i="5" a="1"/>
  <c r="EN29" i="5"/>
  <c r="EN29" i="5" a="1"/>
  <c r="EM29" i="5"/>
  <c r="EM29" i="5" a="1"/>
  <c r="EL29" i="5"/>
  <c r="EL29" i="5" a="1"/>
  <c r="EK29" i="5"/>
  <c r="EK29" i="5" a="1"/>
  <c r="EJ29" i="5"/>
  <c r="EJ29" i="5" a="1"/>
  <c r="EI29" i="5"/>
  <c r="EI29" i="5" a="1"/>
  <c r="EH29" i="5"/>
  <c r="EH29" i="5" a="1"/>
  <c r="EG29" i="5"/>
  <c r="EG29" i="5" a="1"/>
  <c r="EF29" i="5"/>
  <c r="EF29" i="5" a="1"/>
  <c r="EE29" i="5" a="1"/>
  <c r="EE29" i="5" s="1"/>
  <c r="ED29" i="5" a="1"/>
  <c r="ED29" i="5" s="1"/>
  <c r="EC29" i="5" a="1"/>
  <c r="EC29" i="5" s="1"/>
  <c r="EB29" i="5" a="1"/>
  <c r="EB29" i="5" s="1"/>
  <c r="EA29" i="5" a="1"/>
  <c r="EA29" i="5" s="1"/>
  <c r="DZ29" i="5" a="1"/>
  <c r="DZ29" i="5" s="1"/>
  <c r="DY29" i="5" a="1"/>
  <c r="DY29" i="5" s="1"/>
  <c r="DX29" i="5"/>
  <c r="DX29" i="5" a="1"/>
  <c r="DW29" i="5" a="1"/>
  <c r="DW29" i="5" s="1"/>
  <c r="DV29" i="5" a="1"/>
  <c r="DV29" i="5" s="1"/>
  <c r="DU29" i="5" a="1"/>
  <c r="DU29" i="5" s="1"/>
  <c r="DT29" i="5"/>
  <c r="DT29" i="5" a="1"/>
  <c r="DS29" i="5" a="1"/>
  <c r="DS29" i="5" s="1"/>
  <c r="DR29" i="5" a="1"/>
  <c r="DR29" i="5" s="1"/>
  <c r="DQ29" i="5" a="1"/>
  <c r="DQ29" i="5" s="1"/>
  <c r="DP29" i="5"/>
  <c r="DP29" i="5" a="1"/>
  <c r="DO29" i="5" a="1"/>
  <c r="DO29" i="5" s="1"/>
  <c r="DN29" i="5" a="1"/>
  <c r="DN29" i="5" s="1"/>
  <c r="DM29" i="5" a="1"/>
  <c r="DM29" i="5" s="1"/>
  <c r="DL29" i="5" a="1"/>
  <c r="DL29" i="5" s="1"/>
  <c r="DK29" i="5" a="1"/>
  <c r="DK29" i="5" s="1"/>
  <c r="DJ29" i="5" a="1"/>
  <c r="DJ29" i="5" s="1"/>
  <c r="DI29" i="5" a="1"/>
  <c r="DI29" i="5" s="1"/>
  <c r="DH29" i="5"/>
  <c r="DH29" i="5" a="1"/>
  <c r="DG29" i="5" a="1"/>
  <c r="DG29" i="5" s="1"/>
  <c r="DF29" i="5" a="1"/>
  <c r="DF29" i="5" s="1"/>
  <c r="DE29" i="5" a="1"/>
  <c r="DE29" i="5" s="1"/>
  <c r="DD29" i="5"/>
  <c r="DD29" i="5" a="1"/>
  <c r="DC29" i="5" a="1"/>
  <c r="DC29" i="5" s="1"/>
  <c r="DB29" i="5" a="1"/>
  <c r="DB29" i="5" s="1"/>
  <c r="DA29" i="5" a="1"/>
  <c r="DA29" i="5" s="1"/>
  <c r="CZ29" i="5"/>
  <c r="CZ29" i="5" a="1"/>
  <c r="CY29" i="5" a="1"/>
  <c r="CY29" i="5" s="1"/>
  <c r="CX29" i="5" a="1"/>
  <c r="CX29" i="5" s="1"/>
  <c r="CW29" i="5" a="1"/>
  <c r="CW29" i="5" s="1"/>
  <c r="CV29" i="5" a="1"/>
  <c r="CV29" i="5" s="1"/>
  <c r="CU29" i="5" a="1"/>
  <c r="CU29" i="5" s="1"/>
  <c r="CT29" i="5" a="1"/>
  <c r="CT29" i="5" s="1"/>
  <c r="CS29" i="5" a="1"/>
  <c r="CS29" i="5" s="1"/>
  <c r="CR29" i="5"/>
  <c r="CR29" i="5" a="1"/>
  <c r="CQ29" i="5" a="1"/>
  <c r="CQ29" i="5" s="1"/>
  <c r="CP29" i="5" a="1"/>
  <c r="CP29" i="5" s="1"/>
  <c r="CO29" i="5" a="1"/>
  <c r="CO29" i="5" s="1"/>
  <c r="CN29" i="5"/>
  <c r="CN29" i="5" a="1"/>
  <c r="CM29" i="5" a="1"/>
  <c r="CM29" i="5" s="1"/>
  <c r="CL29" i="5" a="1"/>
  <c r="CL29" i="5" s="1"/>
  <c r="CK29" i="5" a="1"/>
  <c r="CK29" i="5" s="1"/>
  <c r="CJ29" i="5"/>
  <c r="CJ29" i="5" a="1"/>
  <c r="CI29" i="5" a="1"/>
  <c r="CI29" i="5" s="1"/>
  <c r="CH29" i="5" a="1"/>
  <c r="CH29" i="5" s="1"/>
  <c r="CG29" i="5" a="1"/>
  <c r="CG29" i="5" s="1"/>
  <c r="CF29" i="5" a="1"/>
  <c r="CF29" i="5" s="1"/>
  <c r="CE29" i="5" a="1"/>
  <c r="CE29" i="5" s="1"/>
  <c r="CD29" i="5" a="1"/>
  <c r="CD29" i="5" s="1"/>
  <c r="CC29" i="5" a="1"/>
  <c r="CC29" i="5" s="1"/>
  <c r="CB29" i="5"/>
  <c r="CB29" i="5" a="1"/>
  <c r="CA29" i="5" a="1"/>
  <c r="CA29" i="5" s="1"/>
  <c r="BZ29" i="5" a="1"/>
  <c r="BZ29" i="5" s="1"/>
  <c r="BY29" i="5" a="1"/>
  <c r="BY29" i="5" s="1"/>
  <c r="BX29" i="5"/>
  <c r="BX29" i="5" a="1"/>
  <c r="BW29" i="5" a="1"/>
  <c r="BW29" i="5" s="1"/>
  <c r="BV29" i="5" a="1"/>
  <c r="BV29" i="5" s="1"/>
  <c r="BU29" i="5" a="1"/>
  <c r="BU29" i="5" s="1"/>
  <c r="BT29" i="5"/>
  <c r="BT29" i="5" a="1"/>
  <c r="BS29" i="5" a="1"/>
  <c r="BS29" i="5" s="1"/>
  <c r="BR29" i="5" a="1"/>
  <c r="BR29" i="5" s="1"/>
  <c r="BQ29" i="5" a="1"/>
  <c r="BQ29" i="5" s="1"/>
  <c r="BP29" i="5" a="1"/>
  <c r="BP29" i="5" s="1"/>
  <c r="BO29" i="5" a="1"/>
  <c r="BO29" i="5" s="1"/>
  <c r="BN29" i="5" a="1"/>
  <c r="BN29" i="5" s="1"/>
  <c r="BM29" i="5" a="1"/>
  <c r="BM29" i="5" s="1"/>
  <c r="BL29" i="5"/>
  <c r="BL29" i="5" a="1"/>
  <c r="BK29" i="5" a="1"/>
  <c r="BK29" i="5" s="1"/>
  <c r="BJ29" i="5" a="1"/>
  <c r="BJ29" i="5" s="1"/>
  <c r="BI29" i="5" a="1"/>
  <c r="BI29" i="5" s="1"/>
  <c r="BH29" i="5"/>
  <c r="BH29" i="5" a="1"/>
  <c r="BG29" i="5" a="1"/>
  <c r="BG29" i="5" s="1"/>
  <c r="BF29" i="5" a="1"/>
  <c r="BF29" i="5" s="1"/>
  <c r="BE29" i="5" a="1"/>
  <c r="BE29" i="5" s="1"/>
  <c r="BD29" i="5"/>
  <c r="BD29" i="5" a="1"/>
  <c r="BC29" i="5" a="1"/>
  <c r="BC29" i="5" s="1"/>
  <c r="BB29" i="5" a="1"/>
  <c r="BB29" i="5" s="1"/>
  <c r="BA29" i="5" a="1"/>
  <c r="BA29" i="5" s="1"/>
  <c r="AZ29" i="5" a="1"/>
  <c r="AZ29" i="5" s="1"/>
  <c r="AY29" i="5" a="1"/>
  <c r="AY29" i="5" s="1"/>
  <c r="AX29" i="5" a="1"/>
  <c r="AX29" i="5" s="1"/>
  <c r="AW29" i="5" a="1"/>
  <c r="AW29" i="5" s="1"/>
  <c r="AV29" i="5"/>
  <c r="AV29" i="5" a="1"/>
  <c r="AU29" i="5" a="1"/>
  <c r="AU29" i="5" s="1"/>
  <c r="AT29" i="5" a="1"/>
  <c r="AT29" i="5" s="1"/>
  <c r="AQ29" i="5"/>
  <c r="AN29" i="5"/>
  <c r="AK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IK28" i="5" a="1"/>
  <c r="IK28" i="5" s="1"/>
  <c r="IJ28" i="5" a="1"/>
  <c r="IJ28" i="5" s="1"/>
  <c r="II28" i="5"/>
  <c r="II28" i="5" a="1"/>
  <c r="IH28" i="5" a="1"/>
  <c r="IH28" i="5" s="1"/>
  <c r="IG28" i="5" a="1"/>
  <c r="IG28" i="5" s="1"/>
  <c r="IF28" i="5" a="1"/>
  <c r="IF28" i="5" s="1"/>
  <c r="IE28" i="5"/>
  <c r="IE28" i="5" a="1"/>
  <c r="ID28" i="5" a="1"/>
  <c r="ID28" i="5" s="1"/>
  <c r="IC28" i="5" a="1"/>
  <c r="IC28" i="5" s="1"/>
  <c r="IB28" i="5" a="1"/>
  <c r="IB28" i="5" s="1"/>
  <c r="IA28" i="5"/>
  <c r="IA28" i="5" a="1"/>
  <c r="HZ28" i="5" a="1"/>
  <c r="HZ28" i="5" s="1"/>
  <c r="HY28" i="5" a="1"/>
  <c r="HY28" i="5" s="1"/>
  <c r="HX28" i="5" a="1"/>
  <c r="HX28" i="5" s="1"/>
  <c r="HW28" i="5" a="1"/>
  <c r="HW28" i="5" s="1"/>
  <c r="HV28" i="5" a="1"/>
  <c r="HV28" i="5" s="1"/>
  <c r="HU28" i="5" a="1"/>
  <c r="HU28" i="5" s="1"/>
  <c r="HT28" i="5" a="1"/>
  <c r="HT28" i="5" s="1"/>
  <c r="HS28" i="5"/>
  <c r="HS28" i="5" a="1"/>
  <c r="HR28" i="5" a="1"/>
  <c r="HR28" i="5" s="1"/>
  <c r="HQ28" i="5" a="1"/>
  <c r="HQ28" i="5" s="1"/>
  <c r="HP28" i="5" a="1"/>
  <c r="HP28" i="5" s="1"/>
  <c r="HO28" i="5"/>
  <c r="HO28" i="5" a="1"/>
  <c r="HN28" i="5" a="1"/>
  <c r="HN28" i="5" s="1"/>
  <c r="HM28" i="5" a="1"/>
  <c r="HM28" i="5" s="1"/>
  <c r="HL28" i="5" a="1"/>
  <c r="HL28" i="5" s="1"/>
  <c r="HK28" i="5"/>
  <c r="HK28" i="5" a="1"/>
  <c r="HJ28" i="5" a="1"/>
  <c r="HJ28" i="5" s="1"/>
  <c r="HI28" i="5" a="1"/>
  <c r="HI28" i="5" s="1"/>
  <c r="HH28" i="5" a="1"/>
  <c r="HH28" i="5" s="1"/>
  <c r="HG28" i="5" a="1"/>
  <c r="HG28" i="5" s="1"/>
  <c r="HF28" i="5" a="1"/>
  <c r="HF28" i="5" s="1"/>
  <c r="HE28" i="5" a="1"/>
  <c r="HE28" i="5" s="1"/>
  <c r="HD28" i="5" a="1"/>
  <c r="HD28" i="5" s="1"/>
  <c r="HC28" i="5"/>
  <c r="HC28" i="5" a="1"/>
  <c r="HB28" i="5" a="1"/>
  <c r="HB28" i="5" s="1"/>
  <c r="HA28" i="5" a="1"/>
  <c r="HA28" i="5" s="1"/>
  <c r="GZ28" i="5" a="1"/>
  <c r="GZ28" i="5" s="1"/>
  <c r="GY28" i="5"/>
  <c r="GY28" i="5" a="1"/>
  <c r="GX28" i="5" a="1"/>
  <c r="GX28" i="5" s="1"/>
  <c r="GW28" i="5" a="1"/>
  <c r="GW28" i="5" s="1"/>
  <c r="GV28" i="5" a="1"/>
  <c r="GV28" i="5" s="1"/>
  <c r="GU28" i="5"/>
  <c r="GU28" i="5" a="1"/>
  <c r="GT28" i="5" a="1"/>
  <c r="GT28" i="5" s="1"/>
  <c r="GS28" i="5" a="1"/>
  <c r="GS28" i="5" s="1"/>
  <c r="GR28" i="5" a="1"/>
  <c r="GR28" i="5" s="1"/>
  <c r="GQ28" i="5" a="1"/>
  <c r="GQ28" i="5" s="1"/>
  <c r="GP28" i="5" a="1"/>
  <c r="GP28" i="5" s="1"/>
  <c r="GO28" i="5" a="1"/>
  <c r="GO28" i="5" s="1"/>
  <c r="GN28" i="5" a="1"/>
  <c r="GN28" i="5" s="1"/>
  <c r="GM28" i="5" a="1"/>
  <c r="GM28" i="5" s="1"/>
  <c r="GL28" i="5" a="1"/>
  <c r="GL28" i="5" s="1"/>
  <c r="GK28" i="5" a="1"/>
  <c r="GK28" i="5" s="1"/>
  <c r="GJ28" i="5" a="1"/>
  <c r="GJ28" i="5" s="1"/>
  <c r="GI28" i="5" a="1"/>
  <c r="GI28" i="5" s="1"/>
  <c r="GH28" i="5" a="1"/>
  <c r="GH28" i="5" s="1"/>
  <c r="GG28" i="5" a="1"/>
  <c r="GG28" i="5" s="1"/>
  <c r="GF28" i="5" a="1"/>
  <c r="GF28" i="5" s="1"/>
  <c r="GE28" i="5" a="1"/>
  <c r="GE28" i="5" s="1"/>
  <c r="GD28" i="5" a="1"/>
  <c r="GD28" i="5" s="1"/>
  <c r="GC28" i="5" a="1"/>
  <c r="GC28" i="5" s="1"/>
  <c r="GB28" i="5" a="1"/>
  <c r="GB28" i="5" s="1"/>
  <c r="GA28" i="5" a="1"/>
  <c r="GA28" i="5" s="1"/>
  <c r="FZ28" i="5" a="1"/>
  <c r="FZ28" i="5" s="1"/>
  <c r="FY28" i="5" a="1"/>
  <c r="FY28" i="5" s="1"/>
  <c r="FX28" i="5" a="1"/>
  <c r="FX28" i="5" s="1"/>
  <c r="FW28" i="5" a="1"/>
  <c r="FW28" i="5" s="1"/>
  <c r="FV28" i="5" a="1"/>
  <c r="FV28" i="5" s="1"/>
  <c r="FU28" i="5" a="1"/>
  <c r="FU28" i="5" s="1"/>
  <c r="FT28" i="5" a="1"/>
  <c r="FT28" i="5" s="1"/>
  <c r="FS28" i="5" a="1"/>
  <c r="FS28" i="5" s="1"/>
  <c r="FR28" i="5" a="1"/>
  <c r="FR28" i="5" s="1"/>
  <c r="FQ28" i="5" a="1"/>
  <c r="FQ28" i="5" s="1"/>
  <c r="FP28" i="5" a="1"/>
  <c r="FP28" i="5" s="1"/>
  <c r="FO28" i="5" a="1"/>
  <c r="FO28" i="5" s="1"/>
  <c r="FN28" i="5" a="1"/>
  <c r="FN28" i="5" s="1"/>
  <c r="FM28" i="5" a="1"/>
  <c r="FM28" i="5" s="1"/>
  <c r="FL28" i="5" a="1"/>
  <c r="FL28" i="5" s="1"/>
  <c r="FK28" i="5" a="1"/>
  <c r="FK28" i="5" s="1"/>
  <c r="FJ28" i="5" a="1"/>
  <c r="FJ28" i="5" s="1"/>
  <c r="FI28" i="5" a="1"/>
  <c r="FI28" i="5" s="1"/>
  <c r="FH28" i="5" a="1"/>
  <c r="FH28" i="5" s="1"/>
  <c r="FG28" i="5" a="1"/>
  <c r="FG28" i="5" s="1"/>
  <c r="FF28" i="5" a="1"/>
  <c r="FF28" i="5" s="1"/>
  <c r="FE28" i="5" a="1"/>
  <c r="FE28" i="5" s="1"/>
  <c r="FD28" i="5" a="1"/>
  <c r="FD28" i="5" s="1"/>
  <c r="FC28" i="5" a="1"/>
  <c r="FC28" i="5" s="1"/>
  <c r="FB28" i="5" a="1"/>
  <c r="FB28" i="5" s="1"/>
  <c r="FA28" i="5" a="1"/>
  <c r="FA28" i="5" s="1"/>
  <c r="EZ28" i="5" a="1"/>
  <c r="EZ28" i="5" s="1"/>
  <c r="EY28" i="5" a="1"/>
  <c r="EY28" i="5" s="1"/>
  <c r="EX28" i="5" a="1"/>
  <c r="EX28" i="5" s="1"/>
  <c r="EW28" i="5" a="1"/>
  <c r="EW28" i="5" s="1"/>
  <c r="EV28" i="5" a="1"/>
  <c r="EV28" i="5" s="1"/>
  <c r="EU28" i="5" a="1"/>
  <c r="EU28" i="5" s="1"/>
  <c r="ET28" i="5" a="1"/>
  <c r="ET28" i="5" s="1"/>
  <c r="ES28" i="5" a="1"/>
  <c r="ES28" i="5" s="1"/>
  <c r="ER28" i="5" a="1"/>
  <c r="ER28" i="5" s="1"/>
  <c r="EQ28" i="5" a="1"/>
  <c r="EQ28" i="5" s="1"/>
  <c r="EP28" i="5" a="1"/>
  <c r="EP28" i="5" s="1"/>
  <c r="EO28" i="5" a="1"/>
  <c r="EO28" i="5" s="1"/>
  <c r="EN28" i="5" a="1"/>
  <c r="EN28" i="5" s="1"/>
  <c r="EM28" i="5" a="1"/>
  <c r="EM28" i="5" s="1"/>
  <c r="EL28" i="5" a="1"/>
  <c r="EL28" i="5" s="1"/>
  <c r="EK28" i="5" a="1"/>
  <c r="EK28" i="5" s="1"/>
  <c r="EJ28" i="5" a="1"/>
  <c r="EJ28" i="5" s="1"/>
  <c r="EI28" i="5" a="1"/>
  <c r="EI28" i="5" s="1"/>
  <c r="EH28" i="5" a="1"/>
  <c r="EH28" i="5" s="1"/>
  <c r="EG28" i="5" a="1"/>
  <c r="EG28" i="5" s="1"/>
  <c r="EF28" i="5" a="1"/>
  <c r="EF28" i="5" s="1"/>
  <c r="EE28" i="5" a="1"/>
  <c r="EE28" i="5" s="1"/>
  <c r="ED28" i="5" a="1"/>
  <c r="ED28" i="5" s="1"/>
  <c r="EC28" i="5" a="1"/>
  <c r="EC28" i="5" s="1"/>
  <c r="EB28" i="5" a="1"/>
  <c r="EB28" i="5" s="1"/>
  <c r="EA28" i="5" a="1"/>
  <c r="EA28" i="5" s="1"/>
  <c r="DZ28" i="5" a="1"/>
  <c r="DZ28" i="5" s="1"/>
  <c r="DY28" i="5" a="1"/>
  <c r="DY28" i="5" s="1"/>
  <c r="DX28" i="5" a="1"/>
  <c r="DX28" i="5" s="1"/>
  <c r="DW28" i="5" a="1"/>
  <c r="DW28" i="5" s="1"/>
  <c r="DV28" i="5" a="1"/>
  <c r="DV28" i="5" s="1"/>
  <c r="DU28" i="5" a="1"/>
  <c r="DU28" i="5" s="1"/>
  <c r="DT28" i="5" a="1"/>
  <c r="DT28" i="5" s="1"/>
  <c r="DS28" i="5" a="1"/>
  <c r="DS28" i="5" s="1"/>
  <c r="DR28" i="5" a="1"/>
  <c r="DR28" i="5" s="1"/>
  <c r="DQ28" i="5" a="1"/>
  <c r="DQ28" i="5" s="1"/>
  <c r="DP28" i="5" a="1"/>
  <c r="DP28" i="5" s="1"/>
  <c r="DO28" i="5" a="1"/>
  <c r="DO28" i="5" s="1"/>
  <c r="DN28" i="5" a="1"/>
  <c r="DN28" i="5" s="1"/>
  <c r="DM28" i="5" a="1"/>
  <c r="DM28" i="5" s="1"/>
  <c r="DL28" i="5" a="1"/>
  <c r="DL28" i="5" s="1"/>
  <c r="DK28" i="5" a="1"/>
  <c r="DK28" i="5" s="1"/>
  <c r="DJ28" i="5" a="1"/>
  <c r="DJ28" i="5" s="1"/>
  <c r="DI28" i="5" a="1"/>
  <c r="DI28" i="5" s="1"/>
  <c r="DH28" i="5" a="1"/>
  <c r="DH28" i="5" s="1"/>
  <c r="DG28" i="5" a="1"/>
  <c r="DG28" i="5" s="1"/>
  <c r="DF28" i="5" a="1"/>
  <c r="DF28" i="5" s="1"/>
  <c r="DE28" i="5" a="1"/>
  <c r="DE28" i="5" s="1"/>
  <c r="DD28" i="5" a="1"/>
  <c r="DD28" i="5" s="1"/>
  <c r="DC28" i="5" a="1"/>
  <c r="DC28" i="5" s="1"/>
  <c r="DB28" i="5" a="1"/>
  <c r="DB28" i="5" s="1"/>
  <c r="DA28" i="5" a="1"/>
  <c r="DA28" i="5" s="1"/>
  <c r="CZ28" i="5" a="1"/>
  <c r="CZ28" i="5" s="1"/>
  <c r="CY28" i="5" a="1"/>
  <c r="CY28" i="5" s="1"/>
  <c r="CX28" i="5" a="1"/>
  <c r="CX28" i="5" s="1"/>
  <c r="CW28" i="5" a="1"/>
  <c r="CW28" i="5" s="1"/>
  <c r="CV28" i="5" a="1"/>
  <c r="CV28" i="5" s="1"/>
  <c r="CU28" i="5" a="1"/>
  <c r="CU28" i="5" s="1"/>
  <c r="CT28" i="5" a="1"/>
  <c r="CT28" i="5" s="1"/>
  <c r="CS28" i="5" a="1"/>
  <c r="CS28" i="5" s="1"/>
  <c r="CR28" i="5" a="1"/>
  <c r="CR28" i="5" s="1"/>
  <c r="CQ28" i="5" a="1"/>
  <c r="CQ28" i="5" s="1"/>
  <c r="CP28" i="5" a="1"/>
  <c r="CP28" i="5" s="1"/>
  <c r="CO28" i="5" a="1"/>
  <c r="CO28" i="5" s="1"/>
  <c r="CN28" i="5" a="1"/>
  <c r="CN28" i="5" s="1"/>
  <c r="CM28" i="5" a="1"/>
  <c r="CM28" i="5" s="1"/>
  <c r="CL28" i="5" a="1"/>
  <c r="CL28" i="5" s="1"/>
  <c r="CK28" i="5" a="1"/>
  <c r="CK28" i="5" s="1"/>
  <c r="CJ28" i="5" a="1"/>
  <c r="CJ28" i="5" s="1"/>
  <c r="CI28" i="5" a="1"/>
  <c r="CI28" i="5" s="1"/>
  <c r="CH28" i="5" a="1"/>
  <c r="CH28" i="5" s="1"/>
  <c r="CG28" i="5" a="1"/>
  <c r="CG28" i="5" s="1"/>
  <c r="CF28" i="5" a="1"/>
  <c r="CF28" i="5" s="1"/>
  <c r="CE28" i="5" a="1"/>
  <c r="CE28" i="5" s="1"/>
  <c r="CD28" i="5" a="1"/>
  <c r="CD28" i="5" s="1"/>
  <c r="CC28" i="5" a="1"/>
  <c r="CC28" i="5" s="1"/>
  <c r="CB28" i="5" a="1"/>
  <c r="CB28" i="5" s="1"/>
  <c r="CA28" i="5" a="1"/>
  <c r="CA28" i="5" s="1"/>
  <c r="BZ28" i="5" a="1"/>
  <c r="BZ28" i="5" s="1"/>
  <c r="BY28" i="5" a="1"/>
  <c r="BY28" i="5" s="1"/>
  <c r="BX28" i="5" a="1"/>
  <c r="BX28" i="5" s="1"/>
  <c r="BW28" i="5" a="1"/>
  <c r="BW28" i="5" s="1"/>
  <c r="BV28" i="5" a="1"/>
  <c r="BV28" i="5" s="1"/>
  <c r="BU28" i="5" a="1"/>
  <c r="BU28" i="5" s="1"/>
  <c r="BT28" i="5" a="1"/>
  <c r="BT28" i="5" s="1"/>
  <c r="BS28" i="5" a="1"/>
  <c r="BS28" i="5" s="1"/>
  <c r="BR28" i="5" a="1"/>
  <c r="BR28" i="5" s="1"/>
  <c r="BQ28" i="5" a="1"/>
  <c r="BQ28" i="5" s="1"/>
  <c r="BP28" i="5" a="1"/>
  <c r="BP28" i="5" s="1"/>
  <c r="BO28" i="5" a="1"/>
  <c r="BO28" i="5" s="1"/>
  <c r="BN28" i="5" a="1"/>
  <c r="BN28" i="5" s="1"/>
  <c r="BM28" i="5" a="1"/>
  <c r="BM28" i="5" s="1"/>
  <c r="BL28" i="5" a="1"/>
  <c r="BL28" i="5" s="1"/>
  <c r="BK28" i="5" a="1"/>
  <c r="BK28" i="5" s="1"/>
  <c r="BJ28" i="5" a="1"/>
  <c r="BJ28" i="5" s="1"/>
  <c r="BI28" i="5" a="1"/>
  <c r="BI28" i="5" s="1"/>
  <c r="BH28" i="5" a="1"/>
  <c r="BH28" i="5" s="1"/>
  <c r="BG28" i="5" a="1"/>
  <c r="BG28" i="5" s="1"/>
  <c r="BF28" i="5" a="1"/>
  <c r="BF28" i="5" s="1"/>
  <c r="BE28" i="5" a="1"/>
  <c r="BE28" i="5" s="1"/>
  <c r="BD28" i="5" a="1"/>
  <c r="BD28" i="5" s="1"/>
  <c r="BC28" i="5" a="1"/>
  <c r="BC28" i="5" s="1"/>
  <c r="BB28" i="5" a="1"/>
  <c r="BB28" i="5" s="1"/>
  <c r="BA28" i="5" a="1"/>
  <c r="BA28" i="5" s="1"/>
  <c r="AZ28" i="5" a="1"/>
  <c r="AZ28" i="5" s="1"/>
  <c r="AY28" i="5" a="1"/>
  <c r="AY28" i="5" s="1"/>
  <c r="AX28" i="5" a="1"/>
  <c r="AX28" i="5" s="1"/>
  <c r="AW28" i="5" a="1"/>
  <c r="AW28" i="5" s="1"/>
  <c r="AV28" i="5" a="1"/>
  <c r="AV28" i="5" s="1"/>
  <c r="AU28" i="5" a="1"/>
  <c r="AU28" i="5" s="1"/>
  <c r="AT28" i="5" a="1"/>
  <c r="AT28" i="5" s="1"/>
  <c r="AQ28" i="5"/>
  <c r="AN28" i="5"/>
  <c r="AK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IK27" i="5" a="1"/>
  <c r="IK27" i="5" s="1"/>
  <c r="IJ27" i="5" a="1"/>
  <c r="IJ27" i="5" s="1"/>
  <c r="II27" i="5" a="1"/>
  <c r="II27" i="5" s="1"/>
  <c r="IH27" i="5" a="1"/>
  <c r="IH27" i="5" s="1"/>
  <c r="IG27" i="5" a="1"/>
  <c r="IG27" i="5" s="1"/>
  <c r="IF27" i="5" a="1"/>
  <c r="IF27" i="5" s="1"/>
  <c r="IE27" i="5" a="1"/>
  <c r="IE27" i="5" s="1"/>
  <c r="ID27" i="5" a="1"/>
  <c r="ID27" i="5" s="1"/>
  <c r="IC27" i="5" a="1"/>
  <c r="IC27" i="5" s="1"/>
  <c r="IB27" i="5" a="1"/>
  <c r="IB27" i="5" s="1"/>
  <c r="IA27" i="5" a="1"/>
  <c r="IA27" i="5" s="1"/>
  <c r="HZ27" i="5" a="1"/>
  <c r="HZ27" i="5" s="1"/>
  <c r="HY27" i="5" a="1"/>
  <c r="HY27" i="5" s="1"/>
  <c r="HX27" i="5" a="1"/>
  <c r="HX27" i="5" s="1"/>
  <c r="HW27" i="5" a="1"/>
  <c r="HW27" i="5" s="1"/>
  <c r="HV27" i="5" a="1"/>
  <c r="HV27" i="5" s="1"/>
  <c r="HU27" i="5" a="1"/>
  <c r="HU27" i="5" s="1"/>
  <c r="HT27" i="5" a="1"/>
  <c r="HT27" i="5" s="1"/>
  <c r="HS27" i="5" a="1"/>
  <c r="HS27" i="5" s="1"/>
  <c r="HR27" i="5" a="1"/>
  <c r="HR27" i="5" s="1"/>
  <c r="HQ27" i="5" a="1"/>
  <c r="HQ27" i="5" s="1"/>
  <c r="HP27" i="5" a="1"/>
  <c r="HP27" i="5" s="1"/>
  <c r="HO27" i="5" a="1"/>
  <c r="HO27" i="5" s="1"/>
  <c r="HN27" i="5" a="1"/>
  <c r="HN27" i="5" s="1"/>
  <c r="HM27" i="5" a="1"/>
  <c r="HM27" i="5" s="1"/>
  <c r="HL27" i="5" a="1"/>
  <c r="HL27" i="5" s="1"/>
  <c r="HK27" i="5" a="1"/>
  <c r="HK27" i="5" s="1"/>
  <c r="HJ27" i="5" a="1"/>
  <c r="HJ27" i="5" s="1"/>
  <c r="HI27" i="5" a="1"/>
  <c r="HI27" i="5" s="1"/>
  <c r="HH27" i="5" a="1"/>
  <c r="HH27" i="5" s="1"/>
  <c r="HG27" i="5" a="1"/>
  <c r="HG27" i="5" s="1"/>
  <c r="HF27" i="5" a="1"/>
  <c r="HF27" i="5" s="1"/>
  <c r="HE27" i="5" a="1"/>
  <c r="HE27" i="5" s="1"/>
  <c r="HD27" i="5" a="1"/>
  <c r="HD27" i="5" s="1"/>
  <c r="HC27" i="5" a="1"/>
  <c r="HC27" i="5" s="1"/>
  <c r="HB27" i="5" a="1"/>
  <c r="HB27" i="5" s="1"/>
  <c r="HA27" i="5" a="1"/>
  <c r="HA27" i="5" s="1"/>
  <c r="GZ27" i="5" a="1"/>
  <c r="GZ27" i="5" s="1"/>
  <c r="GY27" i="5" a="1"/>
  <c r="GY27" i="5" s="1"/>
  <c r="GX27" i="5" a="1"/>
  <c r="GX27" i="5" s="1"/>
  <c r="GW27" i="5" a="1"/>
  <c r="GW27" i="5" s="1"/>
  <c r="GV27" i="5" a="1"/>
  <c r="GV27" i="5" s="1"/>
  <c r="GU27" i="5" a="1"/>
  <c r="GU27" i="5" s="1"/>
  <c r="GT27" i="5" a="1"/>
  <c r="GT27" i="5" s="1"/>
  <c r="GS27" i="5" a="1"/>
  <c r="GS27" i="5" s="1"/>
  <c r="GR27" i="5" a="1"/>
  <c r="GR27" i="5" s="1"/>
  <c r="GQ27" i="5" a="1"/>
  <c r="GQ27" i="5" s="1"/>
  <c r="GP27" i="5" a="1"/>
  <c r="GP27" i="5" s="1"/>
  <c r="GO27" i="5" a="1"/>
  <c r="GO27" i="5" s="1"/>
  <c r="GN27" i="5" a="1"/>
  <c r="GN27" i="5" s="1"/>
  <c r="GM27" i="5" a="1"/>
  <c r="GM27" i="5" s="1"/>
  <c r="GL27" i="5" a="1"/>
  <c r="GL27" i="5" s="1"/>
  <c r="GK27" i="5" a="1"/>
  <c r="GK27" i="5" s="1"/>
  <c r="GJ27" i="5" a="1"/>
  <c r="GJ27" i="5" s="1"/>
  <c r="GI27" i="5" a="1"/>
  <c r="GI27" i="5" s="1"/>
  <c r="GH27" i="5" a="1"/>
  <c r="GH27" i="5" s="1"/>
  <c r="GG27" i="5" a="1"/>
  <c r="GG27" i="5" s="1"/>
  <c r="GF27" i="5" a="1"/>
  <c r="GF27" i="5" s="1"/>
  <c r="GE27" i="5" a="1"/>
  <c r="GE27" i="5" s="1"/>
  <c r="GD27" i="5" a="1"/>
  <c r="GD27" i="5" s="1"/>
  <c r="GC27" i="5" a="1"/>
  <c r="GC27" i="5" s="1"/>
  <c r="GB27" i="5" a="1"/>
  <c r="GB27" i="5" s="1"/>
  <c r="GA27" i="5" a="1"/>
  <c r="GA27" i="5" s="1"/>
  <c r="FZ27" i="5" a="1"/>
  <c r="FZ27" i="5" s="1"/>
  <c r="FY27" i="5" a="1"/>
  <c r="FY27" i="5" s="1"/>
  <c r="FX27" i="5" a="1"/>
  <c r="FX27" i="5" s="1"/>
  <c r="FW27" i="5" a="1"/>
  <c r="FW27" i="5" s="1"/>
  <c r="FV27" i="5" a="1"/>
  <c r="FV27" i="5" s="1"/>
  <c r="FU27" i="5" a="1"/>
  <c r="FU27" i="5" s="1"/>
  <c r="FT27" i="5" a="1"/>
  <c r="FT27" i="5" s="1"/>
  <c r="FS27" i="5" a="1"/>
  <c r="FS27" i="5" s="1"/>
  <c r="FR27" i="5" a="1"/>
  <c r="FR27" i="5" s="1"/>
  <c r="FQ27" i="5" a="1"/>
  <c r="FQ27" i="5" s="1"/>
  <c r="FP27" i="5" a="1"/>
  <c r="FP27" i="5" s="1"/>
  <c r="FO27" i="5" a="1"/>
  <c r="FO27" i="5" s="1"/>
  <c r="FN27" i="5" a="1"/>
  <c r="FN27" i="5" s="1"/>
  <c r="FM27" i="5" a="1"/>
  <c r="FM27" i="5" s="1"/>
  <c r="FL27" i="5" a="1"/>
  <c r="FL27" i="5" s="1"/>
  <c r="FK27" i="5" a="1"/>
  <c r="FK27" i="5" s="1"/>
  <c r="FJ27" i="5" a="1"/>
  <c r="FJ27" i="5" s="1"/>
  <c r="FI27" i="5" a="1"/>
  <c r="FI27" i="5" s="1"/>
  <c r="FH27" i="5" a="1"/>
  <c r="FH27" i="5" s="1"/>
  <c r="FG27" i="5" a="1"/>
  <c r="FG27" i="5" s="1"/>
  <c r="FF27" i="5" a="1"/>
  <c r="FF27" i="5" s="1"/>
  <c r="FE27" i="5" a="1"/>
  <c r="FE27" i="5" s="1"/>
  <c r="FD27" i="5" a="1"/>
  <c r="FD27" i="5" s="1"/>
  <c r="FC27" i="5" a="1"/>
  <c r="FC27" i="5" s="1"/>
  <c r="FB27" i="5" a="1"/>
  <c r="FB27" i="5" s="1"/>
  <c r="FA27" i="5" a="1"/>
  <c r="FA27" i="5" s="1"/>
  <c r="EZ27" i="5" a="1"/>
  <c r="EZ27" i="5" s="1"/>
  <c r="EY27" i="5" a="1"/>
  <c r="EY27" i="5" s="1"/>
  <c r="EX27" i="5" a="1"/>
  <c r="EX27" i="5" s="1"/>
  <c r="EW27" i="5" a="1"/>
  <c r="EW27" i="5" s="1"/>
  <c r="EV27" i="5" a="1"/>
  <c r="EV27" i="5" s="1"/>
  <c r="EU27" i="5" a="1"/>
  <c r="EU27" i="5" s="1"/>
  <c r="ET27" i="5" a="1"/>
  <c r="ET27" i="5" s="1"/>
  <c r="ES27" i="5" a="1"/>
  <c r="ES27" i="5" s="1"/>
  <c r="ER27" i="5" a="1"/>
  <c r="ER27" i="5" s="1"/>
  <c r="EQ27" i="5" a="1"/>
  <c r="EQ27" i="5" s="1"/>
  <c r="EP27" i="5" a="1"/>
  <c r="EP27" i="5" s="1"/>
  <c r="EO27" i="5" a="1"/>
  <c r="EO27" i="5" s="1"/>
  <c r="EN27" i="5" a="1"/>
  <c r="EN27" i="5" s="1"/>
  <c r="EM27" i="5" a="1"/>
  <c r="EM27" i="5" s="1"/>
  <c r="EL27" i="5" a="1"/>
  <c r="EL27" i="5" s="1"/>
  <c r="EK27" i="5" a="1"/>
  <c r="EK27" i="5" s="1"/>
  <c r="EJ27" i="5" a="1"/>
  <c r="EJ27" i="5" s="1"/>
  <c r="EI27" i="5" a="1"/>
  <c r="EI27" i="5" s="1"/>
  <c r="EH27" i="5" a="1"/>
  <c r="EH27" i="5" s="1"/>
  <c r="EG27" i="5" a="1"/>
  <c r="EG27" i="5" s="1"/>
  <c r="EF27" i="5" a="1"/>
  <c r="EF27" i="5" s="1"/>
  <c r="EE27" i="5" a="1"/>
  <c r="EE27" i="5" s="1"/>
  <c r="ED27" i="5" a="1"/>
  <c r="ED27" i="5" s="1"/>
  <c r="EC27" i="5" a="1"/>
  <c r="EC27" i="5" s="1"/>
  <c r="EB27" i="5" a="1"/>
  <c r="EB27" i="5" s="1"/>
  <c r="EA27" i="5" a="1"/>
  <c r="EA27" i="5" s="1"/>
  <c r="DZ27" i="5" a="1"/>
  <c r="DZ27" i="5" s="1"/>
  <c r="DY27" i="5" a="1"/>
  <c r="DY27" i="5" s="1"/>
  <c r="DX27" i="5" a="1"/>
  <c r="DX27" i="5" s="1"/>
  <c r="DW27" i="5" a="1"/>
  <c r="DW27" i="5" s="1"/>
  <c r="DV27" i="5" a="1"/>
  <c r="DV27" i="5" s="1"/>
  <c r="DU27" i="5" a="1"/>
  <c r="DU27" i="5" s="1"/>
  <c r="DT27" i="5" a="1"/>
  <c r="DT27" i="5" s="1"/>
  <c r="DS27" i="5" a="1"/>
  <c r="DS27" i="5" s="1"/>
  <c r="DR27" i="5" a="1"/>
  <c r="DR27" i="5" s="1"/>
  <c r="DQ27" i="5" a="1"/>
  <c r="DQ27" i="5" s="1"/>
  <c r="DP27" i="5" a="1"/>
  <c r="DP27" i="5" s="1"/>
  <c r="DO27" i="5" a="1"/>
  <c r="DO27" i="5" s="1"/>
  <c r="DN27" i="5" a="1"/>
  <c r="DN27" i="5" s="1"/>
  <c r="DM27" i="5" a="1"/>
  <c r="DM27" i="5" s="1"/>
  <c r="DL27" i="5" a="1"/>
  <c r="DL27" i="5" s="1"/>
  <c r="DK27" i="5" a="1"/>
  <c r="DK27" i="5" s="1"/>
  <c r="DJ27" i="5" a="1"/>
  <c r="DJ27" i="5" s="1"/>
  <c r="DI27" i="5" a="1"/>
  <c r="DI27" i="5" s="1"/>
  <c r="DH27" i="5" a="1"/>
  <c r="DH27" i="5" s="1"/>
  <c r="DG27" i="5" a="1"/>
  <c r="DG27" i="5" s="1"/>
  <c r="DF27" i="5" a="1"/>
  <c r="DF27" i="5" s="1"/>
  <c r="DE27" i="5" a="1"/>
  <c r="DE27" i="5" s="1"/>
  <c r="DD27" i="5" a="1"/>
  <c r="DD27" i="5" s="1"/>
  <c r="DC27" i="5" a="1"/>
  <c r="DC27" i="5" s="1"/>
  <c r="DB27" i="5" a="1"/>
  <c r="DB27" i="5" s="1"/>
  <c r="DA27" i="5" a="1"/>
  <c r="DA27" i="5" s="1"/>
  <c r="CZ27" i="5" a="1"/>
  <c r="CZ27" i="5" s="1"/>
  <c r="CY27" i="5" a="1"/>
  <c r="CY27" i="5" s="1"/>
  <c r="CX27" i="5" a="1"/>
  <c r="CX27" i="5" s="1"/>
  <c r="CW27" i="5" a="1"/>
  <c r="CW27" i="5" s="1"/>
  <c r="CV27" i="5" a="1"/>
  <c r="CV27" i="5" s="1"/>
  <c r="CU27" i="5" a="1"/>
  <c r="CU27" i="5" s="1"/>
  <c r="CT27" i="5" a="1"/>
  <c r="CT27" i="5" s="1"/>
  <c r="CS27" i="5" a="1"/>
  <c r="CS27" i="5" s="1"/>
  <c r="CR27" i="5" a="1"/>
  <c r="CR27" i="5" s="1"/>
  <c r="CQ27" i="5" a="1"/>
  <c r="CQ27" i="5" s="1"/>
  <c r="CP27" i="5" a="1"/>
  <c r="CP27" i="5" s="1"/>
  <c r="CO27" i="5" a="1"/>
  <c r="CO27" i="5" s="1"/>
  <c r="CN27" i="5" a="1"/>
  <c r="CN27" i="5" s="1"/>
  <c r="CM27" i="5" a="1"/>
  <c r="CM27" i="5" s="1"/>
  <c r="CL27" i="5" a="1"/>
  <c r="CL27" i="5" s="1"/>
  <c r="CK27" i="5" a="1"/>
  <c r="CK27" i="5" s="1"/>
  <c r="CJ27" i="5" a="1"/>
  <c r="CJ27" i="5" s="1"/>
  <c r="CI27" i="5" a="1"/>
  <c r="CI27" i="5" s="1"/>
  <c r="CH27" i="5" a="1"/>
  <c r="CH27" i="5" s="1"/>
  <c r="CG27" i="5" a="1"/>
  <c r="CG27" i="5" s="1"/>
  <c r="CF27" i="5" a="1"/>
  <c r="CF27" i="5" s="1"/>
  <c r="CE27" i="5" a="1"/>
  <c r="CE27" i="5" s="1"/>
  <c r="CD27" i="5" a="1"/>
  <c r="CD27" i="5" s="1"/>
  <c r="CC27" i="5" a="1"/>
  <c r="CC27" i="5" s="1"/>
  <c r="CB27" i="5" a="1"/>
  <c r="CB27" i="5" s="1"/>
  <c r="CA27" i="5" a="1"/>
  <c r="CA27" i="5" s="1"/>
  <c r="BZ27" i="5" a="1"/>
  <c r="BZ27" i="5" s="1"/>
  <c r="BY27" i="5" a="1"/>
  <c r="BY27" i="5" s="1"/>
  <c r="BX27" i="5" a="1"/>
  <c r="BX27" i="5" s="1"/>
  <c r="BW27" i="5" a="1"/>
  <c r="BW27" i="5" s="1"/>
  <c r="BV27" i="5" a="1"/>
  <c r="BV27" i="5" s="1"/>
  <c r="BU27" i="5" a="1"/>
  <c r="BU27" i="5" s="1"/>
  <c r="BT27" i="5" a="1"/>
  <c r="BT27" i="5" s="1"/>
  <c r="BS27" i="5" a="1"/>
  <c r="BS27" i="5" s="1"/>
  <c r="BR27" i="5" a="1"/>
  <c r="BR27" i="5" s="1"/>
  <c r="BQ27" i="5" a="1"/>
  <c r="BQ27" i="5" s="1"/>
  <c r="BP27" i="5" a="1"/>
  <c r="BP27" i="5" s="1"/>
  <c r="BO27" i="5" a="1"/>
  <c r="BO27" i="5" s="1"/>
  <c r="BN27" i="5" a="1"/>
  <c r="BN27" i="5" s="1"/>
  <c r="BM27" i="5" a="1"/>
  <c r="BM27" i="5" s="1"/>
  <c r="BL27" i="5" a="1"/>
  <c r="BL27" i="5" s="1"/>
  <c r="BK27" i="5" a="1"/>
  <c r="BK27" i="5" s="1"/>
  <c r="BJ27" i="5" a="1"/>
  <c r="BJ27" i="5" s="1"/>
  <c r="BI27" i="5" a="1"/>
  <c r="BI27" i="5" s="1"/>
  <c r="BH27" i="5" a="1"/>
  <c r="BH27" i="5" s="1"/>
  <c r="BG27" i="5" a="1"/>
  <c r="BG27" i="5" s="1"/>
  <c r="BF27" i="5" a="1"/>
  <c r="BF27" i="5" s="1"/>
  <c r="BE27" i="5" a="1"/>
  <c r="BE27" i="5" s="1"/>
  <c r="BD27" i="5" a="1"/>
  <c r="BD27" i="5" s="1"/>
  <c r="BC27" i="5" a="1"/>
  <c r="BC27" i="5" s="1"/>
  <c r="BB27" i="5" a="1"/>
  <c r="BB27" i="5" s="1"/>
  <c r="BA27" i="5" a="1"/>
  <c r="BA27" i="5" s="1"/>
  <c r="AZ27" i="5" a="1"/>
  <c r="AZ27" i="5" s="1"/>
  <c r="AY27" i="5" a="1"/>
  <c r="AY27" i="5" s="1"/>
  <c r="AX27" i="5" a="1"/>
  <c r="AX27" i="5" s="1"/>
  <c r="AW27" i="5" a="1"/>
  <c r="AW27" i="5" s="1"/>
  <c r="AV27" i="5" a="1"/>
  <c r="AV27" i="5" s="1"/>
  <c r="AU27" i="5" a="1"/>
  <c r="AU27" i="5" s="1"/>
  <c r="AT27" i="5" a="1"/>
  <c r="AT27" i="5" s="1"/>
  <c r="AQ27" i="5"/>
  <c r="AR27" i="5" s="1"/>
  <c r="AN27" i="5"/>
  <c r="AM27" i="5"/>
  <c r="AC27" i="5" s="1"/>
  <c r="AK27" i="5"/>
  <c r="AF27" i="5"/>
  <c r="AE27" i="5"/>
  <c r="AD27" i="5"/>
  <c r="AB27" i="5"/>
  <c r="AA27" i="5"/>
  <c r="Z27" i="5"/>
  <c r="X27" i="5"/>
  <c r="W27" i="5"/>
  <c r="V27" i="5"/>
  <c r="T27" i="5"/>
  <c r="S27" i="5"/>
  <c r="R27" i="5"/>
  <c r="P27" i="5"/>
  <c r="O27" i="5"/>
  <c r="N27" i="5"/>
  <c r="L27" i="5"/>
  <c r="K27" i="5"/>
  <c r="J27" i="5"/>
  <c r="H27" i="5"/>
  <c r="G27" i="5"/>
  <c r="F27" i="5"/>
  <c r="IK26" i="5" a="1"/>
  <c r="IK26" i="5" s="1"/>
  <c r="IJ26" i="5"/>
  <c r="IJ26" i="5" a="1"/>
  <c r="II26" i="5" a="1"/>
  <c r="II26" i="5" s="1"/>
  <c r="IH26" i="5"/>
  <c r="IH26" i="5" a="1"/>
  <c r="IG26" i="5" a="1"/>
  <c r="IG26" i="5" s="1"/>
  <c r="IF26" i="5"/>
  <c r="IF26" i="5" a="1"/>
  <c r="IE26" i="5" a="1"/>
  <c r="IE26" i="5" s="1"/>
  <c r="ID26" i="5"/>
  <c r="ID26" i="5" a="1"/>
  <c r="IC26" i="5" a="1"/>
  <c r="IC26" i="5" s="1"/>
  <c r="IB26" i="5"/>
  <c r="IB26" i="5" a="1"/>
  <c r="IA26" i="5" a="1"/>
  <c r="IA26" i="5" s="1"/>
  <c r="HZ26" i="5"/>
  <c r="HZ26" i="5" a="1"/>
  <c r="HY26" i="5" a="1"/>
  <c r="HY26" i="5" s="1"/>
  <c r="HX26" i="5"/>
  <c r="HX26" i="5" a="1"/>
  <c r="HW26" i="5" a="1"/>
  <c r="HW26" i="5" s="1"/>
  <c r="HV26" i="5"/>
  <c r="HV26" i="5" a="1"/>
  <c r="HU26" i="5" a="1"/>
  <c r="HU26" i="5" s="1"/>
  <c r="HT26" i="5"/>
  <c r="HT26" i="5" a="1"/>
  <c r="HS26" i="5" a="1"/>
  <c r="HS26" i="5" s="1"/>
  <c r="HR26" i="5"/>
  <c r="HR26" i="5" a="1"/>
  <c r="HQ26" i="5" a="1"/>
  <c r="HQ26" i="5" s="1"/>
  <c r="HP26" i="5"/>
  <c r="HP26" i="5" a="1"/>
  <c r="HO26" i="5" a="1"/>
  <c r="HO26" i="5" s="1"/>
  <c r="HN26" i="5"/>
  <c r="HN26" i="5" a="1"/>
  <c r="HM26" i="5" a="1"/>
  <c r="HM26" i="5" s="1"/>
  <c r="HL26" i="5"/>
  <c r="HL26" i="5" a="1"/>
  <c r="HK26" i="5" a="1"/>
  <c r="HK26" i="5" s="1"/>
  <c r="HJ26" i="5"/>
  <c r="HJ26" i="5" a="1"/>
  <c r="HI26" i="5" a="1"/>
  <c r="HI26" i="5" s="1"/>
  <c r="HH26" i="5"/>
  <c r="HH26" i="5" a="1"/>
  <c r="HG26" i="5" a="1"/>
  <c r="HG26" i="5" s="1"/>
  <c r="HF26" i="5"/>
  <c r="HF26" i="5" a="1"/>
  <c r="HE26" i="5" a="1"/>
  <c r="HE26" i="5" s="1"/>
  <c r="HD26" i="5"/>
  <c r="HD26" i="5" a="1"/>
  <c r="HC26" i="5" a="1"/>
  <c r="HC26" i="5" s="1"/>
  <c r="HB26" i="5"/>
  <c r="HB26" i="5" a="1"/>
  <c r="HA26" i="5" a="1"/>
  <c r="HA26" i="5" s="1"/>
  <c r="GZ26" i="5"/>
  <c r="GZ26" i="5" a="1"/>
  <c r="GY26" i="5" a="1"/>
  <c r="GY26" i="5" s="1"/>
  <c r="GX26" i="5"/>
  <c r="GX26" i="5" a="1"/>
  <c r="GW26" i="5" a="1"/>
  <c r="GW26" i="5" s="1"/>
  <c r="GV26" i="5"/>
  <c r="GV26" i="5" a="1"/>
  <c r="GU26" i="5" a="1"/>
  <c r="GU26" i="5" s="1"/>
  <c r="GT26" i="5"/>
  <c r="GT26" i="5" a="1"/>
  <c r="GS26" i="5" a="1"/>
  <c r="GS26" i="5" s="1"/>
  <c r="GR26" i="5"/>
  <c r="GR26" i="5" a="1"/>
  <c r="GQ26" i="5" a="1"/>
  <c r="GQ26" i="5" s="1"/>
  <c r="GP26" i="5"/>
  <c r="GP26" i="5" a="1"/>
  <c r="GO26" i="5" a="1"/>
  <c r="GO26" i="5" s="1"/>
  <c r="GN26" i="5"/>
  <c r="GN26" i="5" a="1"/>
  <c r="GM26" i="5" a="1"/>
  <c r="GM26" i="5" s="1"/>
  <c r="GL26" i="5"/>
  <c r="GL26" i="5" a="1"/>
  <c r="GK26" i="5" a="1"/>
  <c r="GK26" i="5" s="1"/>
  <c r="GJ26" i="5"/>
  <c r="GJ26" i="5" a="1"/>
  <c r="GI26" i="5" a="1"/>
  <c r="GI26" i="5" s="1"/>
  <c r="GH26" i="5"/>
  <c r="GH26" i="5" a="1"/>
  <c r="GG26" i="5" a="1"/>
  <c r="GG26" i="5" s="1"/>
  <c r="GF26" i="5"/>
  <c r="GF26" i="5" a="1"/>
  <c r="GE26" i="5" a="1"/>
  <c r="GE26" i="5" s="1"/>
  <c r="GD26" i="5"/>
  <c r="GD26" i="5" a="1"/>
  <c r="GC26" i="5" a="1"/>
  <c r="GC26" i="5" s="1"/>
  <c r="GB26" i="5"/>
  <c r="GB26" i="5" a="1"/>
  <c r="GA26" i="5" a="1"/>
  <c r="GA26" i="5" s="1"/>
  <c r="FZ26" i="5"/>
  <c r="FZ26" i="5" a="1"/>
  <c r="FY26" i="5" a="1"/>
  <c r="FY26" i="5" s="1"/>
  <c r="FX26" i="5"/>
  <c r="FX26" i="5" a="1"/>
  <c r="FW26" i="5" a="1"/>
  <c r="FW26" i="5" s="1"/>
  <c r="FV26" i="5"/>
  <c r="FV26" i="5" a="1"/>
  <c r="FU26" i="5" a="1"/>
  <c r="FU26" i="5" s="1"/>
  <c r="FT26" i="5"/>
  <c r="FT26" i="5" a="1"/>
  <c r="FS26" i="5" a="1"/>
  <c r="FS26" i="5" s="1"/>
  <c r="FR26" i="5"/>
  <c r="FR26" i="5" a="1"/>
  <c r="FQ26" i="5" a="1"/>
  <c r="FQ26" i="5" s="1"/>
  <c r="FP26" i="5"/>
  <c r="FP26" i="5" a="1"/>
  <c r="FO26" i="5" a="1"/>
  <c r="FO26" i="5" s="1"/>
  <c r="FN26" i="5"/>
  <c r="FN26" i="5" a="1"/>
  <c r="FM26" i="5" a="1"/>
  <c r="FM26" i="5" s="1"/>
  <c r="FL26" i="5"/>
  <c r="FL26" i="5" a="1"/>
  <c r="FK26" i="5" a="1"/>
  <c r="FK26" i="5" s="1"/>
  <c r="FJ26" i="5"/>
  <c r="FJ26" i="5" a="1"/>
  <c r="FI26" i="5" a="1"/>
  <c r="FI26" i="5" s="1"/>
  <c r="FH26" i="5"/>
  <c r="FH26" i="5" a="1"/>
  <c r="FG26" i="5" a="1"/>
  <c r="FG26" i="5" s="1"/>
  <c r="FF26" i="5"/>
  <c r="FF26" i="5" a="1"/>
  <c r="FE26" i="5" a="1"/>
  <c r="FE26" i="5" s="1"/>
  <c r="FD26" i="5"/>
  <c r="FD26" i="5" a="1"/>
  <c r="FC26" i="5" a="1"/>
  <c r="FC26" i="5" s="1"/>
  <c r="FB26" i="5"/>
  <c r="FB26" i="5" a="1"/>
  <c r="FA26" i="5" a="1"/>
  <c r="FA26" i="5" s="1"/>
  <c r="EZ26" i="5"/>
  <c r="EZ26" i="5" a="1"/>
  <c r="EY26" i="5" a="1"/>
  <c r="EY26" i="5" s="1"/>
  <c r="EX26" i="5"/>
  <c r="EX26" i="5" a="1"/>
  <c r="EW26" i="5" a="1"/>
  <c r="EW26" i="5" s="1"/>
  <c r="EV26" i="5"/>
  <c r="EV26" i="5" a="1"/>
  <c r="EU26" i="5" a="1"/>
  <c r="EU26" i="5" s="1"/>
  <c r="ET26" i="5"/>
  <c r="ET26" i="5" a="1"/>
  <c r="ES26" i="5" a="1"/>
  <c r="ES26" i="5" s="1"/>
  <c r="ER26" i="5"/>
  <c r="ER26" i="5" a="1"/>
  <c r="EQ26" i="5" a="1"/>
  <c r="EQ26" i="5" s="1"/>
  <c r="EP26" i="5"/>
  <c r="EP26" i="5" a="1"/>
  <c r="EO26" i="5" a="1"/>
  <c r="EO26" i="5" s="1"/>
  <c r="EN26" i="5"/>
  <c r="EN26" i="5" a="1"/>
  <c r="EM26" i="5" a="1"/>
  <c r="EM26" i="5" s="1"/>
  <c r="EL26" i="5"/>
  <c r="EL26" i="5" a="1"/>
  <c r="EK26" i="5" a="1"/>
  <c r="EK26" i="5" s="1"/>
  <c r="EJ26" i="5"/>
  <c r="EJ26" i="5" a="1"/>
  <c r="EI26" i="5" a="1"/>
  <c r="EI26" i="5" s="1"/>
  <c r="EH26" i="5"/>
  <c r="EH26" i="5" a="1"/>
  <c r="EG26" i="5" a="1"/>
  <c r="EG26" i="5" s="1"/>
  <c r="EF26" i="5"/>
  <c r="EF26" i="5" a="1"/>
  <c r="EE26" i="5" a="1"/>
  <c r="EE26" i="5" s="1"/>
  <c r="ED26" i="5"/>
  <c r="ED26" i="5" a="1"/>
  <c r="EC26" i="5" a="1"/>
  <c r="EC26" i="5" s="1"/>
  <c r="EB26" i="5"/>
  <c r="EB26" i="5" a="1"/>
  <c r="EA26" i="5" a="1"/>
  <c r="EA26" i="5" s="1"/>
  <c r="DZ26" i="5"/>
  <c r="DZ26" i="5" a="1"/>
  <c r="DY26" i="5" a="1"/>
  <c r="DY26" i="5" s="1"/>
  <c r="DX26" i="5"/>
  <c r="DX26" i="5" a="1"/>
  <c r="DW26" i="5" a="1"/>
  <c r="DW26" i="5" s="1"/>
  <c r="DV26" i="5"/>
  <c r="DV26" i="5" a="1"/>
  <c r="DU26" i="5" a="1"/>
  <c r="DU26" i="5" s="1"/>
  <c r="DT26" i="5"/>
  <c r="DT26" i="5" a="1"/>
  <c r="DS26" i="5" a="1"/>
  <c r="DS26" i="5" s="1"/>
  <c r="DR26" i="5"/>
  <c r="DR26" i="5" a="1"/>
  <c r="DQ26" i="5" a="1"/>
  <c r="DQ26" i="5" s="1"/>
  <c r="DP26" i="5"/>
  <c r="DP26" i="5" a="1"/>
  <c r="DO26" i="5" a="1"/>
  <c r="DO26" i="5" s="1"/>
  <c r="DN26" i="5"/>
  <c r="DN26" i="5" a="1"/>
  <c r="DM26" i="5" a="1"/>
  <c r="DM26" i="5" s="1"/>
  <c r="DL26" i="5"/>
  <c r="DL26" i="5" a="1"/>
  <c r="DK26" i="5" a="1"/>
  <c r="DK26" i="5" s="1"/>
  <c r="DJ26" i="5"/>
  <c r="DJ26" i="5" a="1"/>
  <c r="DI26" i="5" a="1"/>
  <c r="DI26" i="5" s="1"/>
  <c r="DH26" i="5"/>
  <c r="DH26" i="5" a="1"/>
  <c r="DG26" i="5" a="1"/>
  <c r="DG26" i="5" s="1"/>
  <c r="DF26" i="5"/>
  <c r="DF26" i="5" a="1"/>
  <c r="DE26" i="5" a="1"/>
  <c r="DE26" i="5" s="1"/>
  <c r="DD26" i="5"/>
  <c r="DD26" i="5" a="1"/>
  <c r="DC26" i="5" a="1"/>
  <c r="DC26" i="5" s="1"/>
  <c r="DB26" i="5"/>
  <c r="DB26" i="5" a="1"/>
  <c r="DA26" i="5" a="1"/>
  <c r="DA26" i="5" s="1"/>
  <c r="CZ26" i="5"/>
  <c r="CZ26" i="5" a="1"/>
  <c r="CY26" i="5" a="1"/>
  <c r="CY26" i="5" s="1"/>
  <c r="CX26" i="5"/>
  <c r="CX26" i="5" a="1"/>
  <c r="CW26" i="5" a="1"/>
  <c r="CW26" i="5" s="1"/>
  <c r="CV26" i="5"/>
  <c r="CV26" i="5" a="1"/>
  <c r="CU26" i="5" a="1"/>
  <c r="CU26" i="5" s="1"/>
  <c r="CT26" i="5"/>
  <c r="CT26" i="5" a="1"/>
  <c r="CS26" i="5" a="1"/>
  <c r="CS26" i="5" s="1"/>
  <c r="CR26" i="5"/>
  <c r="CR26" i="5" a="1"/>
  <c r="CQ26" i="5" a="1"/>
  <c r="CQ26" i="5" s="1"/>
  <c r="CP26" i="5"/>
  <c r="CP26" i="5" a="1"/>
  <c r="CO26" i="5" a="1"/>
  <c r="CO26" i="5" s="1"/>
  <c r="CN26" i="5"/>
  <c r="CN26" i="5" a="1"/>
  <c r="CM26" i="5" a="1"/>
  <c r="CM26" i="5" s="1"/>
  <c r="CL26" i="5"/>
  <c r="CL26" i="5" a="1"/>
  <c r="CK26" i="5" a="1"/>
  <c r="CK26" i="5" s="1"/>
  <c r="CJ26" i="5"/>
  <c r="CJ26" i="5" a="1"/>
  <c r="CI26" i="5" a="1"/>
  <c r="CI26" i="5" s="1"/>
  <c r="CH26" i="5"/>
  <c r="CH26" i="5" a="1"/>
  <c r="CG26" i="5" a="1"/>
  <c r="CG26" i="5" s="1"/>
  <c r="CF26" i="5"/>
  <c r="CF26" i="5" a="1"/>
  <c r="CE26" i="5" a="1"/>
  <c r="CE26" i="5" s="1"/>
  <c r="CD26" i="5"/>
  <c r="CD26" i="5" a="1"/>
  <c r="CC26" i="5" a="1"/>
  <c r="CC26" i="5" s="1"/>
  <c r="CB26" i="5"/>
  <c r="CB26" i="5" a="1"/>
  <c r="CA26" i="5" a="1"/>
  <c r="CA26" i="5" s="1"/>
  <c r="BZ26" i="5"/>
  <c r="BZ26" i="5" a="1"/>
  <c r="BY26" i="5" a="1"/>
  <c r="BY26" i="5" s="1"/>
  <c r="BX26" i="5"/>
  <c r="BX26" i="5" a="1"/>
  <c r="BW26" i="5" a="1"/>
  <c r="BW26" i="5" s="1"/>
  <c r="BV26" i="5"/>
  <c r="BV26" i="5" a="1"/>
  <c r="BU26" i="5" a="1"/>
  <c r="BU26" i="5" s="1"/>
  <c r="BT26" i="5"/>
  <c r="BT26" i="5" a="1"/>
  <c r="BS26" i="5" a="1"/>
  <c r="BS26" i="5" s="1"/>
  <c r="BR26" i="5"/>
  <c r="BR26" i="5" a="1"/>
  <c r="BQ26" i="5" a="1"/>
  <c r="BQ26" i="5" s="1"/>
  <c r="BP26" i="5"/>
  <c r="BP26" i="5" a="1"/>
  <c r="BO26" i="5" a="1"/>
  <c r="BO26" i="5" s="1"/>
  <c r="BN26" i="5"/>
  <c r="BN26" i="5" a="1"/>
  <c r="BM26" i="5" a="1"/>
  <c r="BM26" i="5" s="1"/>
  <c r="BL26" i="5"/>
  <c r="BL26" i="5" a="1"/>
  <c r="BK26" i="5" a="1"/>
  <c r="BK26" i="5" s="1"/>
  <c r="BJ26" i="5"/>
  <c r="BJ26" i="5" a="1"/>
  <c r="BI26" i="5" a="1"/>
  <c r="BI26" i="5" s="1"/>
  <c r="BH26" i="5"/>
  <c r="BH26" i="5" a="1"/>
  <c r="BG26" i="5" a="1"/>
  <c r="BG26" i="5" s="1"/>
  <c r="BF26" i="5"/>
  <c r="BF26" i="5" a="1"/>
  <c r="BE26" i="5" a="1"/>
  <c r="BE26" i="5" s="1"/>
  <c r="BD26" i="5"/>
  <c r="BD26" i="5" a="1"/>
  <c r="BC26" i="5" a="1"/>
  <c r="BC26" i="5" s="1"/>
  <c r="BB26" i="5"/>
  <c r="BB26" i="5" a="1"/>
  <c r="BA26" i="5" a="1"/>
  <c r="BA26" i="5" s="1"/>
  <c r="AZ26" i="5"/>
  <c r="AZ26" i="5" a="1"/>
  <c r="AY26" i="5" a="1"/>
  <c r="AY26" i="5" s="1"/>
  <c r="AX26" i="5"/>
  <c r="AX26" i="5" a="1"/>
  <c r="AW26" i="5" a="1"/>
  <c r="AW26" i="5" s="1"/>
  <c r="AV26" i="5"/>
  <c r="AV26" i="5" a="1"/>
  <c r="AU26" i="5" a="1"/>
  <c r="AU26" i="5" s="1"/>
  <c r="AT26" i="5"/>
  <c r="AT26" i="5" a="1"/>
  <c r="AM26" i="5"/>
  <c r="AA26" i="5" s="1"/>
  <c r="AK26" i="5"/>
  <c r="K26" i="5"/>
  <c r="IK25" i="5" a="1"/>
  <c r="IK25" i="5" s="1"/>
  <c r="IJ25" i="5" a="1"/>
  <c r="IJ25" i="5" s="1"/>
  <c r="II25" i="5" a="1"/>
  <c r="II25" i="5" s="1"/>
  <c r="IH25" i="5" a="1"/>
  <c r="IH25" i="5" s="1"/>
  <c r="IG25" i="5" a="1"/>
  <c r="IG25" i="5" s="1"/>
  <c r="IF25" i="5" a="1"/>
  <c r="IF25" i="5" s="1"/>
  <c r="IE25" i="5" a="1"/>
  <c r="IE25" i="5" s="1"/>
  <c r="ID25" i="5" a="1"/>
  <c r="ID25" i="5" s="1"/>
  <c r="IC25" i="5" a="1"/>
  <c r="IC25" i="5" s="1"/>
  <c r="IB25" i="5" a="1"/>
  <c r="IB25" i="5" s="1"/>
  <c r="IA25" i="5" a="1"/>
  <c r="IA25" i="5" s="1"/>
  <c r="HZ25" i="5" a="1"/>
  <c r="HZ25" i="5" s="1"/>
  <c r="HY25" i="5" a="1"/>
  <c r="HY25" i="5" s="1"/>
  <c r="HX25" i="5" a="1"/>
  <c r="HX25" i="5" s="1"/>
  <c r="HW25" i="5" a="1"/>
  <c r="HW25" i="5" s="1"/>
  <c r="HV25" i="5" a="1"/>
  <c r="HV25" i="5" s="1"/>
  <c r="HU25" i="5" a="1"/>
  <c r="HU25" i="5" s="1"/>
  <c r="HT25" i="5" a="1"/>
  <c r="HT25" i="5" s="1"/>
  <c r="HS25" i="5" a="1"/>
  <c r="HS25" i="5" s="1"/>
  <c r="HR25" i="5" a="1"/>
  <c r="HR25" i="5" s="1"/>
  <c r="HQ25" i="5" a="1"/>
  <c r="HQ25" i="5" s="1"/>
  <c r="HP25" i="5" a="1"/>
  <c r="HP25" i="5" s="1"/>
  <c r="HO25" i="5" a="1"/>
  <c r="HO25" i="5" s="1"/>
  <c r="HN25" i="5" a="1"/>
  <c r="HN25" i="5" s="1"/>
  <c r="HM25" i="5" a="1"/>
  <c r="HM25" i="5" s="1"/>
  <c r="HL25" i="5" a="1"/>
  <c r="HL25" i="5" s="1"/>
  <c r="HK25" i="5" a="1"/>
  <c r="HK25" i="5" s="1"/>
  <c r="HJ25" i="5" a="1"/>
  <c r="HJ25" i="5" s="1"/>
  <c r="HI25" i="5" a="1"/>
  <c r="HI25" i="5" s="1"/>
  <c r="HH25" i="5" a="1"/>
  <c r="HH25" i="5" s="1"/>
  <c r="HG25" i="5" a="1"/>
  <c r="HG25" i="5" s="1"/>
  <c r="HF25" i="5" a="1"/>
  <c r="HF25" i="5" s="1"/>
  <c r="HE25" i="5" a="1"/>
  <c r="HE25" i="5" s="1"/>
  <c r="HD25" i="5" a="1"/>
  <c r="HD25" i="5" s="1"/>
  <c r="HC25" i="5" a="1"/>
  <c r="HC25" i="5" s="1"/>
  <c r="HB25" i="5" a="1"/>
  <c r="HB25" i="5" s="1"/>
  <c r="HA25" i="5" a="1"/>
  <c r="HA25" i="5" s="1"/>
  <c r="GZ25" i="5" a="1"/>
  <c r="GZ25" i="5" s="1"/>
  <c r="GY25" i="5" a="1"/>
  <c r="GY25" i="5" s="1"/>
  <c r="GX25" i="5" a="1"/>
  <c r="GX25" i="5" s="1"/>
  <c r="GW25" i="5" a="1"/>
  <c r="GW25" i="5" s="1"/>
  <c r="GV25" i="5" a="1"/>
  <c r="GV25" i="5" s="1"/>
  <c r="GU25" i="5" a="1"/>
  <c r="GU25" i="5" s="1"/>
  <c r="GT25" i="5" a="1"/>
  <c r="GT25" i="5" s="1"/>
  <c r="GS25" i="5" a="1"/>
  <c r="GS25" i="5" s="1"/>
  <c r="GR25" i="5" a="1"/>
  <c r="GR25" i="5" s="1"/>
  <c r="GQ25" i="5" a="1"/>
  <c r="GQ25" i="5" s="1"/>
  <c r="GP25" i="5" a="1"/>
  <c r="GP25" i="5" s="1"/>
  <c r="GO25" i="5" a="1"/>
  <c r="GO25" i="5" s="1"/>
  <c r="GN25" i="5" a="1"/>
  <c r="GN25" i="5" s="1"/>
  <c r="GM25" i="5" a="1"/>
  <c r="GM25" i="5" s="1"/>
  <c r="GL25" i="5" a="1"/>
  <c r="GL25" i="5" s="1"/>
  <c r="GK25" i="5" a="1"/>
  <c r="GK25" i="5" s="1"/>
  <c r="GJ25" i="5" a="1"/>
  <c r="GJ25" i="5" s="1"/>
  <c r="GI25" i="5" a="1"/>
  <c r="GI25" i="5" s="1"/>
  <c r="GH25" i="5" a="1"/>
  <c r="GH25" i="5" s="1"/>
  <c r="GG25" i="5" a="1"/>
  <c r="GG25" i="5" s="1"/>
  <c r="GF25" i="5" a="1"/>
  <c r="GF25" i="5" s="1"/>
  <c r="GE25" i="5" a="1"/>
  <c r="GE25" i="5" s="1"/>
  <c r="GD25" i="5" a="1"/>
  <c r="GD25" i="5" s="1"/>
  <c r="GC25" i="5" a="1"/>
  <c r="GC25" i="5" s="1"/>
  <c r="GB25" i="5" a="1"/>
  <c r="GB25" i="5" s="1"/>
  <c r="GA25" i="5" a="1"/>
  <c r="GA25" i="5" s="1"/>
  <c r="FZ25" i="5" a="1"/>
  <c r="FZ25" i="5" s="1"/>
  <c r="FY25" i="5" a="1"/>
  <c r="FY25" i="5" s="1"/>
  <c r="FX25" i="5" a="1"/>
  <c r="FX25" i="5" s="1"/>
  <c r="FW25" i="5" a="1"/>
  <c r="FW25" i="5" s="1"/>
  <c r="FV25" i="5" a="1"/>
  <c r="FV25" i="5" s="1"/>
  <c r="FU25" i="5" a="1"/>
  <c r="FU25" i="5" s="1"/>
  <c r="FT25" i="5" a="1"/>
  <c r="FT25" i="5" s="1"/>
  <c r="FS25" i="5" a="1"/>
  <c r="FS25" i="5" s="1"/>
  <c r="FR25" i="5" a="1"/>
  <c r="FR25" i="5" s="1"/>
  <c r="FQ25" i="5" a="1"/>
  <c r="FQ25" i="5" s="1"/>
  <c r="FP25" i="5" a="1"/>
  <c r="FP25" i="5" s="1"/>
  <c r="FO25" i="5" a="1"/>
  <c r="FO25" i="5" s="1"/>
  <c r="FN25" i="5" a="1"/>
  <c r="FN25" i="5" s="1"/>
  <c r="FM25" i="5" a="1"/>
  <c r="FM25" i="5" s="1"/>
  <c r="FL25" i="5" a="1"/>
  <c r="FL25" i="5" s="1"/>
  <c r="FK25" i="5" a="1"/>
  <c r="FK25" i="5" s="1"/>
  <c r="FJ25" i="5" a="1"/>
  <c r="FJ25" i="5" s="1"/>
  <c r="FI25" i="5" a="1"/>
  <c r="FI25" i="5" s="1"/>
  <c r="FH25" i="5" a="1"/>
  <c r="FH25" i="5" s="1"/>
  <c r="FG25" i="5" a="1"/>
  <c r="FG25" i="5" s="1"/>
  <c r="FF25" i="5" a="1"/>
  <c r="FF25" i="5" s="1"/>
  <c r="FE25" i="5" a="1"/>
  <c r="FE25" i="5" s="1"/>
  <c r="FD25" i="5" a="1"/>
  <c r="FD25" i="5" s="1"/>
  <c r="FC25" i="5" a="1"/>
  <c r="FC25" i="5" s="1"/>
  <c r="FB25" i="5" a="1"/>
  <c r="FB25" i="5" s="1"/>
  <c r="FA25" i="5" a="1"/>
  <c r="FA25" i="5" s="1"/>
  <c r="EZ25" i="5" a="1"/>
  <c r="EZ25" i="5" s="1"/>
  <c r="EY25" i="5" a="1"/>
  <c r="EY25" i="5" s="1"/>
  <c r="EX25" i="5" a="1"/>
  <c r="EX25" i="5" s="1"/>
  <c r="EW25" i="5" a="1"/>
  <c r="EW25" i="5" s="1"/>
  <c r="EV25" i="5" a="1"/>
  <c r="EV25" i="5" s="1"/>
  <c r="EU25" i="5" a="1"/>
  <c r="EU25" i="5" s="1"/>
  <c r="ET25" i="5" a="1"/>
  <c r="ET25" i="5" s="1"/>
  <c r="ES25" i="5" a="1"/>
  <c r="ES25" i="5" s="1"/>
  <c r="ER25" i="5" a="1"/>
  <c r="ER25" i="5" s="1"/>
  <c r="EQ25" i="5" a="1"/>
  <c r="EQ25" i="5" s="1"/>
  <c r="EP25" i="5" a="1"/>
  <c r="EP25" i="5" s="1"/>
  <c r="EO25" i="5" a="1"/>
  <c r="EO25" i="5" s="1"/>
  <c r="EN25" i="5" a="1"/>
  <c r="EN25" i="5" s="1"/>
  <c r="EM25" i="5" a="1"/>
  <c r="EM25" i="5" s="1"/>
  <c r="EL25" i="5" a="1"/>
  <c r="EL25" i="5" s="1"/>
  <c r="EK25" i="5" a="1"/>
  <c r="EK25" i="5" s="1"/>
  <c r="EJ25" i="5" a="1"/>
  <c r="EJ25" i="5" s="1"/>
  <c r="EI25" i="5" a="1"/>
  <c r="EI25" i="5" s="1"/>
  <c r="EH25" i="5" a="1"/>
  <c r="EH25" i="5" s="1"/>
  <c r="EG25" i="5" a="1"/>
  <c r="EG25" i="5" s="1"/>
  <c r="EF25" i="5" a="1"/>
  <c r="EF25" i="5" s="1"/>
  <c r="EE25" i="5" a="1"/>
  <c r="EE25" i="5" s="1"/>
  <c r="ED25" i="5" a="1"/>
  <c r="ED25" i="5" s="1"/>
  <c r="EC25" i="5" a="1"/>
  <c r="EC25" i="5" s="1"/>
  <c r="EB25" i="5" a="1"/>
  <c r="EB25" i="5" s="1"/>
  <c r="EA25" i="5" a="1"/>
  <c r="EA25" i="5" s="1"/>
  <c r="DZ25" i="5" a="1"/>
  <c r="DZ25" i="5" s="1"/>
  <c r="DY25" i="5" a="1"/>
  <c r="DY25" i="5" s="1"/>
  <c r="DX25" i="5" a="1"/>
  <c r="DX25" i="5" s="1"/>
  <c r="DW25" i="5" a="1"/>
  <c r="DW25" i="5" s="1"/>
  <c r="DV25" i="5" a="1"/>
  <c r="DV25" i="5" s="1"/>
  <c r="DU25" i="5" a="1"/>
  <c r="DU25" i="5" s="1"/>
  <c r="DT25" i="5" a="1"/>
  <c r="DT25" i="5" s="1"/>
  <c r="DS25" i="5" a="1"/>
  <c r="DS25" i="5" s="1"/>
  <c r="DR25" i="5" a="1"/>
  <c r="DR25" i="5" s="1"/>
  <c r="DQ25" i="5" a="1"/>
  <c r="DQ25" i="5" s="1"/>
  <c r="DP25" i="5" a="1"/>
  <c r="DP25" i="5" s="1"/>
  <c r="DO25" i="5" a="1"/>
  <c r="DO25" i="5" s="1"/>
  <c r="DN25" i="5" a="1"/>
  <c r="DN25" i="5" s="1"/>
  <c r="DM25" i="5" a="1"/>
  <c r="DM25" i="5" s="1"/>
  <c r="DL25" i="5" a="1"/>
  <c r="DL25" i="5" s="1"/>
  <c r="DK25" i="5" a="1"/>
  <c r="DK25" i="5" s="1"/>
  <c r="DJ25" i="5" a="1"/>
  <c r="DJ25" i="5" s="1"/>
  <c r="DI25" i="5" a="1"/>
  <c r="DI25" i="5" s="1"/>
  <c r="DH25" i="5" a="1"/>
  <c r="DH25" i="5" s="1"/>
  <c r="DG25" i="5" a="1"/>
  <c r="DG25" i="5" s="1"/>
  <c r="DF25" i="5" a="1"/>
  <c r="DF25" i="5" s="1"/>
  <c r="DE25" i="5" a="1"/>
  <c r="DE25" i="5" s="1"/>
  <c r="DD25" i="5" a="1"/>
  <c r="DD25" i="5" s="1"/>
  <c r="DC25" i="5" a="1"/>
  <c r="DC25" i="5" s="1"/>
  <c r="DB25" i="5" a="1"/>
  <c r="DB25" i="5" s="1"/>
  <c r="DA25" i="5" a="1"/>
  <c r="DA25" i="5" s="1"/>
  <c r="CZ25" i="5" a="1"/>
  <c r="CZ25" i="5" s="1"/>
  <c r="CY25" i="5" a="1"/>
  <c r="CY25" i="5" s="1"/>
  <c r="CX25" i="5" a="1"/>
  <c r="CX25" i="5" s="1"/>
  <c r="CW25" i="5" a="1"/>
  <c r="CW25" i="5" s="1"/>
  <c r="CV25" i="5" a="1"/>
  <c r="CV25" i="5" s="1"/>
  <c r="CU25" i="5" a="1"/>
  <c r="CU25" i="5" s="1"/>
  <c r="CT25" i="5" a="1"/>
  <c r="CT25" i="5" s="1"/>
  <c r="CS25" i="5" a="1"/>
  <c r="CS25" i="5" s="1"/>
  <c r="CR25" i="5" a="1"/>
  <c r="CR25" i="5" s="1"/>
  <c r="CQ25" i="5" a="1"/>
  <c r="CQ25" i="5" s="1"/>
  <c r="CP25" i="5" a="1"/>
  <c r="CP25" i="5" s="1"/>
  <c r="CO25" i="5" a="1"/>
  <c r="CO25" i="5" s="1"/>
  <c r="CN25" i="5" a="1"/>
  <c r="CN25" i="5" s="1"/>
  <c r="CM25" i="5" a="1"/>
  <c r="CM25" i="5" s="1"/>
  <c r="CL25" i="5" a="1"/>
  <c r="CL25" i="5" s="1"/>
  <c r="CK25" i="5" a="1"/>
  <c r="CK25" i="5" s="1"/>
  <c r="CJ25" i="5" a="1"/>
  <c r="CJ25" i="5" s="1"/>
  <c r="CI25" i="5" a="1"/>
  <c r="CI25" i="5" s="1"/>
  <c r="CH25" i="5" a="1"/>
  <c r="CH25" i="5" s="1"/>
  <c r="CG25" i="5" a="1"/>
  <c r="CG25" i="5" s="1"/>
  <c r="CF25" i="5" a="1"/>
  <c r="CF25" i="5" s="1"/>
  <c r="CE25" i="5" a="1"/>
  <c r="CE25" i="5" s="1"/>
  <c r="CD25" i="5" a="1"/>
  <c r="CD25" i="5" s="1"/>
  <c r="CC25" i="5" a="1"/>
  <c r="CC25" i="5" s="1"/>
  <c r="CB25" i="5" a="1"/>
  <c r="CB25" i="5" s="1"/>
  <c r="CA25" i="5" a="1"/>
  <c r="CA25" i="5" s="1"/>
  <c r="BZ25" i="5" a="1"/>
  <c r="BZ25" i="5" s="1"/>
  <c r="BY25" i="5" a="1"/>
  <c r="BY25" i="5" s="1"/>
  <c r="BX25" i="5" a="1"/>
  <c r="BX25" i="5" s="1"/>
  <c r="BW25" i="5" a="1"/>
  <c r="BW25" i="5" s="1"/>
  <c r="BV25" i="5" a="1"/>
  <c r="BV25" i="5" s="1"/>
  <c r="BU25" i="5" a="1"/>
  <c r="BU25" i="5" s="1"/>
  <c r="BT25" i="5" a="1"/>
  <c r="BT25" i="5" s="1"/>
  <c r="BS25" i="5" a="1"/>
  <c r="BS25" i="5" s="1"/>
  <c r="BR25" i="5" a="1"/>
  <c r="BR25" i="5" s="1"/>
  <c r="BQ25" i="5" a="1"/>
  <c r="BQ25" i="5" s="1"/>
  <c r="BP25" i="5" a="1"/>
  <c r="BP25" i="5" s="1"/>
  <c r="BO25" i="5" a="1"/>
  <c r="BO25" i="5" s="1"/>
  <c r="BN25" i="5" a="1"/>
  <c r="BN25" i="5" s="1"/>
  <c r="BM25" i="5" a="1"/>
  <c r="BM25" i="5" s="1"/>
  <c r="BL25" i="5" a="1"/>
  <c r="BL25" i="5" s="1"/>
  <c r="BK25" i="5" a="1"/>
  <c r="BK25" i="5" s="1"/>
  <c r="BJ25" i="5" a="1"/>
  <c r="BJ25" i="5" s="1"/>
  <c r="BI25" i="5" a="1"/>
  <c r="BI25" i="5" s="1"/>
  <c r="BH25" i="5" a="1"/>
  <c r="BH25" i="5" s="1"/>
  <c r="BG25" i="5" a="1"/>
  <c r="BG25" i="5" s="1"/>
  <c r="BF25" i="5" a="1"/>
  <c r="BF25" i="5" s="1"/>
  <c r="BE25" i="5" a="1"/>
  <c r="BE25" i="5" s="1"/>
  <c r="BD25" i="5" a="1"/>
  <c r="BD25" i="5" s="1"/>
  <c r="BC25" i="5" a="1"/>
  <c r="BC25" i="5" s="1"/>
  <c r="BB25" i="5" a="1"/>
  <c r="BB25" i="5" s="1"/>
  <c r="BA25" i="5" a="1"/>
  <c r="BA25" i="5" s="1"/>
  <c r="AZ25" i="5" a="1"/>
  <c r="AZ25" i="5" s="1"/>
  <c r="AY25" i="5" a="1"/>
  <c r="AY25" i="5" s="1"/>
  <c r="AX25" i="5" a="1"/>
  <c r="AX25" i="5" s="1"/>
  <c r="AW25" i="5" a="1"/>
  <c r="AW25" i="5" s="1"/>
  <c r="AV25" i="5" a="1"/>
  <c r="AV25" i="5" s="1"/>
  <c r="AU25" i="5" a="1"/>
  <c r="AU25" i="5" s="1"/>
  <c r="AT25" i="5" a="1"/>
  <c r="AT25" i="5" s="1"/>
  <c r="AQ25" i="5"/>
  <c r="AR25" i="5" s="1"/>
  <c r="AM25" i="5"/>
  <c r="AK25" i="5"/>
  <c r="AF25" i="5"/>
  <c r="AD25" i="5"/>
  <c r="AA25" i="5"/>
  <c r="X25" i="5"/>
  <c r="V25" i="5"/>
  <c r="S25" i="5"/>
  <c r="P25" i="5"/>
  <c r="N25" i="5"/>
  <c r="K25" i="5"/>
  <c r="H25" i="5"/>
  <c r="F25" i="5"/>
  <c r="IK24" i="5" a="1"/>
  <c r="IK24" i="5" s="1"/>
  <c r="IJ24" i="5" a="1"/>
  <c r="IJ24" i="5" s="1"/>
  <c r="II24" i="5" a="1"/>
  <c r="II24" i="5" s="1"/>
  <c r="IH24" i="5" a="1"/>
  <c r="IH24" i="5" s="1"/>
  <c r="IG24" i="5" a="1"/>
  <c r="IG24" i="5" s="1"/>
  <c r="IF24" i="5" a="1"/>
  <c r="IF24" i="5" s="1"/>
  <c r="IE24" i="5" a="1"/>
  <c r="IE24" i="5" s="1"/>
  <c r="ID24" i="5" a="1"/>
  <c r="ID24" i="5" s="1"/>
  <c r="IC24" i="5" a="1"/>
  <c r="IC24" i="5" s="1"/>
  <c r="IB24" i="5" a="1"/>
  <c r="IB24" i="5" s="1"/>
  <c r="IA24" i="5" a="1"/>
  <c r="IA24" i="5" s="1"/>
  <c r="HZ24" i="5" a="1"/>
  <c r="HZ24" i="5" s="1"/>
  <c r="HY24" i="5" a="1"/>
  <c r="HY24" i="5" s="1"/>
  <c r="HX24" i="5" a="1"/>
  <c r="HX24" i="5" s="1"/>
  <c r="HW24" i="5" a="1"/>
  <c r="HW24" i="5" s="1"/>
  <c r="HV24" i="5" a="1"/>
  <c r="HV24" i="5" s="1"/>
  <c r="HU24" i="5" a="1"/>
  <c r="HU24" i="5" s="1"/>
  <c r="HT24" i="5" a="1"/>
  <c r="HT24" i="5" s="1"/>
  <c r="HS24" i="5" a="1"/>
  <c r="HS24" i="5" s="1"/>
  <c r="HR24" i="5" a="1"/>
  <c r="HR24" i="5" s="1"/>
  <c r="HQ24" i="5" a="1"/>
  <c r="HQ24" i="5" s="1"/>
  <c r="HP24" i="5" a="1"/>
  <c r="HP24" i="5" s="1"/>
  <c r="HO24" i="5" a="1"/>
  <c r="HO24" i="5" s="1"/>
  <c r="HN24" i="5" a="1"/>
  <c r="HN24" i="5" s="1"/>
  <c r="HM24" i="5" a="1"/>
  <c r="HM24" i="5" s="1"/>
  <c r="HL24" i="5" a="1"/>
  <c r="HL24" i="5" s="1"/>
  <c r="HK24" i="5" a="1"/>
  <c r="HK24" i="5" s="1"/>
  <c r="HJ24" i="5" a="1"/>
  <c r="HJ24" i="5" s="1"/>
  <c r="HI24" i="5" a="1"/>
  <c r="HI24" i="5" s="1"/>
  <c r="HH24" i="5" a="1"/>
  <c r="HH24" i="5" s="1"/>
  <c r="HG24" i="5" a="1"/>
  <c r="HG24" i="5" s="1"/>
  <c r="HF24" i="5" a="1"/>
  <c r="HF24" i="5" s="1"/>
  <c r="HE24" i="5" a="1"/>
  <c r="HE24" i="5" s="1"/>
  <c r="HD24" i="5" a="1"/>
  <c r="HD24" i="5" s="1"/>
  <c r="HC24" i="5" a="1"/>
  <c r="HC24" i="5" s="1"/>
  <c r="HB24" i="5" a="1"/>
  <c r="HB24" i="5" s="1"/>
  <c r="HA24" i="5" a="1"/>
  <c r="HA24" i="5" s="1"/>
  <c r="GZ24" i="5" a="1"/>
  <c r="GZ24" i="5" s="1"/>
  <c r="GY24" i="5" a="1"/>
  <c r="GY24" i="5" s="1"/>
  <c r="GX24" i="5" a="1"/>
  <c r="GX24" i="5" s="1"/>
  <c r="GW24" i="5" a="1"/>
  <c r="GW24" i="5" s="1"/>
  <c r="GV24" i="5" a="1"/>
  <c r="GV24" i="5" s="1"/>
  <c r="GU24" i="5" a="1"/>
  <c r="GU24" i="5" s="1"/>
  <c r="GT24" i="5" a="1"/>
  <c r="GT24" i="5" s="1"/>
  <c r="GS24" i="5" a="1"/>
  <c r="GS24" i="5" s="1"/>
  <c r="GR24" i="5" a="1"/>
  <c r="GR24" i="5" s="1"/>
  <c r="GQ24" i="5" a="1"/>
  <c r="GQ24" i="5" s="1"/>
  <c r="GP24" i="5" a="1"/>
  <c r="GP24" i="5" s="1"/>
  <c r="GO24" i="5" a="1"/>
  <c r="GO24" i="5" s="1"/>
  <c r="GN24" i="5" a="1"/>
  <c r="GN24" i="5" s="1"/>
  <c r="GM24" i="5" a="1"/>
  <c r="GM24" i="5" s="1"/>
  <c r="GL24" i="5" a="1"/>
  <c r="GL24" i="5" s="1"/>
  <c r="GK24" i="5" a="1"/>
  <c r="GK24" i="5" s="1"/>
  <c r="GJ24" i="5" a="1"/>
  <c r="GJ24" i="5" s="1"/>
  <c r="GI24" i="5" a="1"/>
  <c r="GI24" i="5" s="1"/>
  <c r="GH24" i="5" a="1"/>
  <c r="GH24" i="5" s="1"/>
  <c r="GG24" i="5" a="1"/>
  <c r="GG24" i="5" s="1"/>
  <c r="GF24" i="5" a="1"/>
  <c r="GF24" i="5" s="1"/>
  <c r="GE24" i="5" a="1"/>
  <c r="GE24" i="5" s="1"/>
  <c r="GD24" i="5" a="1"/>
  <c r="GD24" i="5" s="1"/>
  <c r="GC24" i="5" a="1"/>
  <c r="GC24" i="5" s="1"/>
  <c r="GB24" i="5" a="1"/>
  <c r="GB24" i="5" s="1"/>
  <c r="GA24" i="5" a="1"/>
  <c r="GA24" i="5" s="1"/>
  <c r="FZ24" i="5" a="1"/>
  <c r="FZ24" i="5" s="1"/>
  <c r="FY24" i="5" a="1"/>
  <c r="FY24" i="5" s="1"/>
  <c r="FX24" i="5" a="1"/>
  <c r="FX24" i="5" s="1"/>
  <c r="FW24" i="5" a="1"/>
  <c r="FW24" i="5" s="1"/>
  <c r="FV24" i="5" a="1"/>
  <c r="FV24" i="5" s="1"/>
  <c r="FU24" i="5" a="1"/>
  <c r="FU24" i="5" s="1"/>
  <c r="FT24" i="5" a="1"/>
  <c r="FT24" i="5" s="1"/>
  <c r="FS24" i="5" a="1"/>
  <c r="FS24" i="5" s="1"/>
  <c r="FR24" i="5" a="1"/>
  <c r="FR24" i="5" s="1"/>
  <c r="FQ24" i="5" a="1"/>
  <c r="FQ24" i="5" s="1"/>
  <c r="FP24" i="5" a="1"/>
  <c r="FP24" i="5" s="1"/>
  <c r="FO24" i="5" a="1"/>
  <c r="FO24" i="5" s="1"/>
  <c r="FN24" i="5" a="1"/>
  <c r="FN24" i="5" s="1"/>
  <c r="FM24" i="5" a="1"/>
  <c r="FM24" i="5" s="1"/>
  <c r="FL24" i="5" a="1"/>
  <c r="FL24" i="5" s="1"/>
  <c r="FK24" i="5" a="1"/>
  <c r="FK24" i="5" s="1"/>
  <c r="FJ24" i="5" a="1"/>
  <c r="FJ24" i="5" s="1"/>
  <c r="FI24" i="5" a="1"/>
  <c r="FI24" i="5" s="1"/>
  <c r="FH24" i="5" a="1"/>
  <c r="FH24" i="5" s="1"/>
  <c r="FG24" i="5" a="1"/>
  <c r="FG24" i="5" s="1"/>
  <c r="FF24" i="5" a="1"/>
  <c r="FF24" i="5" s="1"/>
  <c r="FE24" i="5" a="1"/>
  <c r="FE24" i="5" s="1"/>
  <c r="FD24" i="5" a="1"/>
  <c r="FD24" i="5" s="1"/>
  <c r="FC24" i="5" a="1"/>
  <c r="FC24" i="5" s="1"/>
  <c r="FB24" i="5" a="1"/>
  <c r="FB24" i="5" s="1"/>
  <c r="FA24" i="5" a="1"/>
  <c r="FA24" i="5" s="1"/>
  <c r="EZ24" i="5" a="1"/>
  <c r="EZ24" i="5" s="1"/>
  <c r="EY24" i="5" a="1"/>
  <c r="EY24" i="5" s="1"/>
  <c r="EX24" i="5" a="1"/>
  <c r="EX24" i="5" s="1"/>
  <c r="EW24" i="5" a="1"/>
  <c r="EW24" i="5" s="1"/>
  <c r="EV24" i="5" a="1"/>
  <c r="EV24" i="5" s="1"/>
  <c r="EU24" i="5" a="1"/>
  <c r="EU24" i="5" s="1"/>
  <c r="ET24" i="5" a="1"/>
  <c r="ET24" i="5" s="1"/>
  <c r="ES24" i="5" a="1"/>
  <c r="ES24" i="5" s="1"/>
  <c r="ER24" i="5" a="1"/>
  <c r="ER24" i="5" s="1"/>
  <c r="EQ24" i="5" a="1"/>
  <c r="EQ24" i="5" s="1"/>
  <c r="EP24" i="5" a="1"/>
  <c r="EP24" i="5" s="1"/>
  <c r="EO24" i="5" a="1"/>
  <c r="EO24" i="5" s="1"/>
  <c r="EN24" i="5" a="1"/>
  <c r="EN24" i="5" s="1"/>
  <c r="EM24" i="5" a="1"/>
  <c r="EM24" i="5" s="1"/>
  <c r="EL24" i="5" a="1"/>
  <c r="EL24" i="5" s="1"/>
  <c r="EK24" i="5" a="1"/>
  <c r="EK24" i="5" s="1"/>
  <c r="EJ24" i="5" a="1"/>
  <c r="EJ24" i="5" s="1"/>
  <c r="EI24" i="5" a="1"/>
  <c r="EI24" i="5" s="1"/>
  <c r="EH24" i="5" a="1"/>
  <c r="EH24" i="5" s="1"/>
  <c r="EG24" i="5" a="1"/>
  <c r="EG24" i="5" s="1"/>
  <c r="EF24" i="5" a="1"/>
  <c r="EF24" i="5" s="1"/>
  <c r="EE24" i="5" a="1"/>
  <c r="EE24" i="5" s="1"/>
  <c r="ED24" i="5" a="1"/>
  <c r="ED24" i="5" s="1"/>
  <c r="EC24" i="5" a="1"/>
  <c r="EC24" i="5" s="1"/>
  <c r="EB24" i="5" a="1"/>
  <c r="EB24" i="5" s="1"/>
  <c r="EA24" i="5" a="1"/>
  <c r="EA24" i="5" s="1"/>
  <c r="DZ24" i="5" a="1"/>
  <c r="DZ24" i="5" s="1"/>
  <c r="DY24" i="5" a="1"/>
  <c r="DY24" i="5" s="1"/>
  <c r="DX24" i="5" a="1"/>
  <c r="DX24" i="5" s="1"/>
  <c r="DW24" i="5" a="1"/>
  <c r="DW24" i="5" s="1"/>
  <c r="DV24" i="5" a="1"/>
  <c r="DV24" i="5" s="1"/>
  <c r="DU24" i="5" a="1"/>
  <c r="DU24" i="5" s="1"/>
  <c r="DT24" i="5" a="1"/>
  <c r="DT24" i="5" s="1"/>
  <c r="DS24" i="5" a="1"/>
  <c r="DS24" i="5" s="1"/>
  <c r="DR24" i="5" a="1"/>
  <c r="DR24" i="5" s="1"/>
  <c r="DQ24" i="5" a="1"/>
  <c r="DQ24" i="5" s="1"/>
  <c r="DP24" i="5" a="1"/>
  <c r="DP24" i="5" s="1"/>
  <c r="DO24" i="5" a="1"/>
  <c r="DO24" i="5" s="1"/>
  <c r="DN24" i="5" a="1"/>
  <c r="DN24" i="5" s="1"/>
  <c r="DM24" i="5" a="1"/>
  <c r="DM24" i="5" s="1"/>
  <c r="DL24" i="5" a="1"/>
  <c r="DL24" i="5" s="1"/>
  <c r="DK24" i="5" a="1"/>
  <c r="DK24" i="5" s="1"/>
  <c r="DJ24" i="5" a="1"/>
  <c r="DJ24" i="5" s="1"/>
  <c r="DI24" i="5" a="1"/>
  <c r="DI24" i="5" s="1"/>
  <c r="DH24" i="5" a="1"/>
  <c r="DH24" i="5" s="1"/>
  <c r="DG24" i="5" a="1"/>
  <c r="DG24" i="5" s="1"/>
  <c r="DF24" i="5" a="1"/>
  <c r="DF24" i="5" s="1"/>
  <c r="DE24" i="5" a="1"/>
  <c r="DE24" i="5" s="1"/>
  <c r="DD24" i="5" a="1"/>
  <c r="DD24" i="5" s="1"/>
  <c r="DC24" i="5" a="1"/>
  <c r="DC24" i="5" s="1"/>
  <c r="DB24" i="5" a="1"/>
  <c r="DB24" i="5" s="1"/>
  <c r="DA24" i="5" a="1"/>
  <c r="DA24" i="5" s="1"/>
  <c r="CZ24" i="5" a="1"/>
  <c r="CZ24" i="5" s="1"/>
  <c r="CY24" i="5" a="1"/>
  <c r="CY24" i="5" s="1"/>
  <c r="CX24" i="5" a="1"/>
  <c r="CX24" i="5" s="1"/>
  <c r="CW24" i="5" a="1"/>
  <c r="CW24" i="5" s="1"/>
  <c r="CV24" i="5" a="1"/>
  <c r="CV24" i="5" s="1"/>
  <c r="CU24" i="5" a="1"/>
  <c r="CU24" i="5" s="1"/>
  <c r="CT24" i="5" a="1"/>
  <c r="CT24" i="5" s="1"/>
  <c r="CS24" i="5" a="1"/>
  <c r="CS24" i="5" s="1"/>
  <c r="CR24" i="5" a="1"/>
  <c r="CR24" i="5" s="1"/>
  <c r="CQ24" i="5" a="1"/>
  <c r="CQ24" i="5" s="1"/>
  <c r="CP24" i="5" a="1"/>
  <c r="CP24" i="5" s="1"/>
  <c r="CO24" i="5" a="1"/>
  <c r="CO24" i="5" s="1"/>
  <c r="CN24" i="5" a="1"/>
  <c r="CN24" i="5" s="1"/>
  <c r="CM24" i="5" a="1"/>
  <c r="CM24" i="5" s="1"/>
  <c r="CL24" i="5" a="1"/>
  <c r="CL24" i="5" s="1"/>
  <c r="CK24" i="5" a="1"/>
  <c r="CK24" i="5" s="1"/>
  <c r="CJ24" i="5" a="1"/>
  <c r="CJ24" i="5" s="1"/>
  <c r="CI24" i="5" a="1"/>
  <c r="CI24" i="5" s="1"/>
  <c r="CH24" i="5" a="1"/>
  <c r="CH24" i="5" s="1"/>
  <c r="CG24" i="5" a="1"/>
  <c r="CG24" i="5" s="1"/>
  <c r="CF24" i="5" a="1"/>
  <c r="CF24" i="5" s="1"/>
  <c r="CE24" i="5" a="1"/>
  <c r="CE24" i="5" s="1"/>
  <c r="CD24" i="5" a="1"/>
  <c r="CD24" i="5" s="1"/>
  <c r="CC24" i="5" a="1"/>
  <c r="CC24" i="5" s="1"/>
  <c r="CB24" i="5" a="1"/>
  <c r="CB24" i="5" s="1"/>
  <c r="CA24" i="5" a="1"/>
  <c r="CA24" i="5" s="1"/>
  <c r="BZ24" i="5" a="1"/>
  <c r="BZ24" i="5" s="1"/>
  <c r="BY24" i="5" a="1"/>
  <c r="BY24" i="5" s="1"/>
  <c r="BX24" i="5" a="1"/>
  <c r="BX24" i="5" s="1"/>
  <c r="BW24" i="5" a="1"/>
  <c r="BW24" i="5" s="1"/>
  <c r="BV24" i="5" a="1"/>
  <c r="BV24" i="5" s="1"/>
  <c r="BU24" i="5" a="1"/>
  <c r="BU24" i="5" s="1"/>
  <c r="BT24" i="5" a="1"/>
  <c r="BT24" i="5" s="1"/>
  <c r="BS24" i="5" a="1"/>
  <c r="BS24" i="5" s="1"/>
  <c r="BR24" i="5" a="1"/>
  <c r="BR24" i="5" s="1"/>
  <c r="BQ24" i="5" a="1"/>
  <c r="BQ24" i="5" s="1"/>
  <c r="BP24" i="5" a="1"/>
  <c r="BP24" i="5" s="1"/>
  <c r="BO24" i="5" a="1"/>
  <c r="BO24" i="5" s="1"/>
  <c r="BN24" i="5" a="1"/>
  <c r="BN24" i="5" s="1"/>
  <c r="BM24" i="5" a="1"/>
  <c r="BM24" i="5" s="1"/>
  <c r="BL24" i="5" a="1"/>
  <c r="BL24" i="5" s="1"/>
  <c r="BK24" i="5" a="1"/>
  <c r="BK24" i="5" s="1"/>
  <c r="BJ24" i="5" a="1"/>
  <c r="BJ24" i="5" s="1"/>
  <c r="BI24" i="5" a="1"/>
  <c r="BI24" i="5" s="1"/>
  <c r="BH24" i="5" a="1"/>
  <c r="BH24" i="5" s="1"/>
  <c r="BG24" i="5" a="1"/>
  <c r="BG24" i="5" s="1"/>
  <c r="BF24" i="5" a="1"/>
  <c r="BF24" i="5" s="1"/>
  <c r="BE24" i="5" a="1"/>
  <c r="BE24" i="5" s="1"/>
  <c r="BD24" i="5" a="1"/>
  <c r="BD24" i="5" s="1"/>
  <c r="BC24" i="5" a="1"/>
  <c r="BC24" i="5" s="1"/>
  <c r="BB24" i="5" a="1"/>
  <c r="BB24" i="5" s="1"/>
  <c r="BA24" i="5" a="1"/>
  <c r="BA24" i="5" s="1"/>
  <c r="AZ24" i="5" a="1"/>
  <c r="AZ24" i="5" s="1"/>
  <c r="AY24" i="5" a="1"/>
  <c r="AY24" i="5" s="1"/>
  <c r="AX24" i="5" a="1"/>
  <c r="AX24" i="5" s="1"/>
  <c r="AW24" i="5" a="1"/>
  <c r="AW24" i="5" s="1"/>
  <c r="AV24" i="5" a="1"/>
  <c r="AV24" i="5" s="1"/>
  <c r="AU24" i="5" a="1"/>
  <c r="AU24" i="5" s="1"/>
  <c r="AT24" i="5" a="1"/>
  <c r="AT24" i="5" s="1"/>
  <c r="AM24" i="5"/>
  <c r="AK24" i="5"/>
  <c r="IK23" i="5" a="1"/>
  <c r="IK23" i="5" s="1"/>
  <c r="IJ23" i="5" a="1"/>
  <c r="IJ23" i="5" s="1"/>
  <c r="II23" i="5" a="1"/>
  <c r="II23" i="5" s="1"/>
  <c r="IH23" i="5" a="1"/>
  <c r="IH23" i="5" s="1"/>
  <c r="IG23" i="5" a="1"/>
  <c r="IG23" i="5" s="1"/>
  <c r="IF23" i="5" a="1"/>
  <c r="IF23" i="5" s="1"/>
  <c r="IE23" i="5" a="1"/>
  <c r="IE23" i="5" s="1"/>
  <c r="ID23" i="5" a="1"/>
  <c r="ID23" i="5" s="1"/>
  <c r="IC23" i="5" a="1"/>
  <c r="IC23" i="5" s="1"/>
  <c r="IB23" i="5" a="1"/>
  <c r="IB23" i="5" s="1"/>
  <c r="IA23" i="5" a="1"/>
  <c r="IA23" i="5" s="1"/>
  <c r="HZ23" i="5" a="1"/>
  <c r="HZ23" i="5" s="1"/>
  <c r="HY23" i="5" a="1"/>
  <c r="HY23" i="5" s="1"/>
  <c r="HX23" i="5" a="1"/>
  <c r="HX23" i="5" s="1"/>
  <c r="HW23" i="5" a="1"/>
  <c r="HW23" i="5" s="1"/>
  <c r="HV23" i="5" a="1"/>
  <c r="HV23" i="5" s="1"/>
  <c r="HU23" i="5" a="1"/>
  <c r="HU23" i="5" s="1"/>
  <c r="HT23" i="5" a="1"/>
  <c r="HT23" i="5" s="1"/>
  <c r="HS23" i="5" a="1"/>
  <c r="HS23" i="5" s="1"/>
  <c r="HR23" i="5" a="1"/>
  <c r="HR23" i="5" s="1"/>
  <c r="HQ23" i="5" a="1"/>
  <c r="HQ23" i="5" s="1"/>
  <c r="HP23" i="5" a="1"/>
  <c r="HP23" i="5" s="1"/>
  <c r="HO23" i="5" a="1"/>
  <c r="HO23" i="5" s="1"/>
  <c r="HN23" i="5" a="1"/>
  <c r="HN23" i="5" s="1"/>
  <c r="HM23" i="5" a="1"/>
  <c r="HM23" i="5" s="1"/>
  <c r="HL23" i="5" a="1"/>
  <c r="HL23" i="5" s="1"/>
  <c r="HK23" i="5" a="1"/>
  <c r="HK23" i="5" s="1"/>
  <c r="HJ23" i="5" a="1"/>
  <c r="HJ23" i="5" s="1"/>
  <c r="HI23" i="5" a="1"/>
  <c r="HI23" i="5" s="1"/>
  <c r="HH23" i="5" a="1"/>
  <c r="HH23" i="5" s="1"/>
  <c r="HG23" i="5" a="1"/>
  <c r="HG23" i="5" s="1"/>
  <c r="HF23" i="5" a="1"/>
  <c r="HF23" i="5" s="1"/>
  <c r="HE23" i="5" a="1"/>
  <c r="HE23" i="5" s="1"/>
  <c r="HD23" i="5" a="1"/>
  <c r="HD23" i="5" s="1"/>
  <c r="HC23" i="5" a="1"/>
  <c r="HC23" i="5" s="1"/>
  <c r="HB23" i="5" a="1"/>
  <c r="HB23" i="5" s="1"/>
  <c r="HA23" i="5" a="1"/>
  <c r="HA23" i="5" s="1"/>
  <c r="GZ23" i="5" a="1"/>
  <c r="GZ23" i="5" s="1"/>
  <c r="GY23" i="5" a="1"/>
  <c r="GY23" i="5" s="1"/>
  <c r="GX23" i="5" a="1"/>
  <c r="GX23" i="5" s="1"/>
  <c r="GW23" i="5" a="1"/>
  <c r="GW23" i="5" s="1"/>
  <c r="GV23" i="5" a="1"/>
  <c r="GV23" i="5" s="1"/>
  <c r="GU23" i="5" a="1"/>
  <c r="GU23" i="5" s="1"/>
  <c r="GT23" i="5" a="1"/>
  <c r="GT23" i="5" s="1"/>
  <c r="GS23" i="5" a="1"/>
  <c r="GS23" i="5" s="1"/>
  <c r="GR23" i="5" a="1"/>
  <c r="GR23" i="5" s="1"/>
  <c r="GQ23" i="5" a="1"/>
  <c r="GQ23" i="5" s="1"/>
  <c r="GP23" i="5" a="1"/>
  <c r="GP23" i="5" s="1"/>
  <c r="GO23" i="5" a="1"/>
  <c r="GO23" i="5" s="1"/>
  <c r="GN23" i="5" a="1"/>
  <c r="GN23" i="5" s="1"/>
  <c r="GM23" i="5" a="1"/>
  <c r="GM23" i="5" s="1"/>
  <c r="GL23" i="5" a="1"/>
  <c r="GL23" i="5" s="1"/>
  <c r="GK23" i="5" a="1"/>
  <c r="GK23" i="5" s="1"/>
  <c r="GJ23" i="5" a="1"/>
  <c r="GJ23" i="5" s="1"/>
  <c r="GI23" i="5" a="1"/>
  <c r="GI23" i="5" s="1"/>
  <c r="GH23" i="5" a="1"/>
  <c r="GH23" i="5" s="1"/>
  <c r="GG23" i="5" a="1"/>
  <c r="GG23" i="5" s="1"/>
  <c r="GF23" i="5" a="1"/>
  <c r="GF23" i="5" s="1"/>
  <c r="GE23" i="5" a="1"/>
  <c r="GE23" i="5" s="1"/>
  <c r="GD23" i="5" a="1"/>
  <c r="GD23" i="5" s="1"/>
  <c r="GC23" i="5" a="1"/>
  <c r="GC23" i="5" s="1"/>
  <c r="GB23" i="5" a="1"/>
  <c r="GB23" i="5" s="1"/>
  <c r="GA23" i="5" a="1"/>
  <c r="GA23" i="5" s="1"/>
  <c r="FZ23" i="5" a="1"/>
  <c r="FZ23" i="5" s="1"/>
  <c r="FY23" i="5" a="1"/>
  <c r="FY23" i="5" s="1"/>
  <c r="FX23" i="5" a="1"/>
  <c r="FX23" i="5" s="1"/>
  <c r="FW23" i="5" a="1"/>
  <c r="FW23" i="5" s="1"/>
  <c r="FV23" i="5" a="1"/>
  <c r="FV23" i="5" s="1"/>
  <c r="FU23" i="5" a="1"/>
  <c r="FU23" i="5" s="1"/>
  <c r="FT23" i="5" a="1"/>
  <c r="FT23" i="5" s="1"/>
  <c r="FS23" i="5" a="1"/>
  <c r="FS23" i="5" s="1"/>
  <c r="FR23" i="5" a="1"/>
  <c r="FR23" i="5" s="1"/>
  <c r="FQ23" i="5" a="1"/>
  <c r="FQ23" i="5" s="1"/>
  <c r="FP23" i="5" a="1"/>
  <c r="FP23" i="5" s="1"/>
  <c r="FO23" i="5" a="1"/>
  <c r="FO23" i="5" s="1"/>
  <c r="FN23" i="5" a="1"/>
  <c r="FN23" i="5" s="1"/>
  <c r="FM23" i="5" a="1"/>
  <c r="FM23" i="5" s="1"/>
  <c r="FL23" i="5" a="1"/>
  <c r="FL23" i="5" s="1"/>
  <c r="FK23" i="5" a="1"/>
  <c r="FK23" i="5" s="1"/>
  <c r="FJ23" i="5" a="1"/>
  <c r="FJ23" i="5" s="1"/>
  <c r="FI23" i="5" a="1"/>
  <c r="FI23" i="5" s="1"/>
  <c r="FH23" i="5" a="1"/>
  <c r="FH23" i="5" s="1"/>
  <c r="FG23" i="5" a="1"/>
  <c r="FG23" i="5" s="1"/>
  <c r="FF23" i="5" a="1"/>
  <c r="FF23" i="5" s="1"/>
  <c r="FE23" i="5" a="1"/>
  <c r="FE23" i="5" s="1"/>
  <c r="FD23" i="5" a="1"/>
  <c r="FD23" i="5" s="1"/>
  <c r="FC23" i="5" a="1"/>
  <c r="FC23" i="5" s="1"/>
  <c r="FB23" i="5" a="1"/>
  <c r="FB23" i="5" s="1"/>
  <c r="FA23" i="5" a="1"/>
  <c r="FA23" i="5" s="1"/>
  <c r="EZ23" i="5" a="1"/>
  <c r="EZ23" i="5" s="1"/>
  <c r="EY23" i="5" a="1"/>
  <c r="EY23" i="5" s="1"/>
  <c r="EX23" i="5" a="1"/>
  <c r="EX23" i="5" s="1"/>
  <c r="EW23" i="5" a="1"/>
  <c r="EW23" i="5" s="1"/>
  <c r="EV23" i="5" a="1"/>
  <c r="EV23" i="5" s="1"/>
  <c r="EU23" i="5" a="1"/>
  <c r="EU23" i="5" s="1"/>
  <c r="ET23" i="5" a="1"/>
  <c r="ET23" i="5" s="1"/>
  <c r="ES23" i="5" a="1"/>
  <c r="ES23" i="5" s="1"/>
  <c r="ER23" i="5" a="1"/>
  <c r="ER23" i="5" s="1"/>
  <c r="EQ23" i="5" a="1"/>
  <c r="EQ23" i="5" s="1"/>
  <c r="EP23" i="5" a="1"/>
  <c r="EP23" i="5" s="1"/>
  <c r="EO23" i="5" a="1"/>
  <c r="EO23" i="5" s="1"/>
  <c r="EN23" i="5" a="1"/>
  <c r="EN23" i="5" s="1"/>
  <c r="EM23" i="5" a="1"/>
  <c r="EM23" i="5" s="1"/>
  <c r="EL23" i="5" a="1"/>
  <c r="EL23" i="5" s="1"/>
  <c r="EK23" i="5" a="1"/>
  <c r="EK23" i="5" s="1"/>
  <c r="EJ23" i="5" a="1"/>
  <c r="EJ23" i="5" s="1"/>
  <c r="EI23" i="5" a="1"/>
  <c r="EI23" i="5" s="1"/>
  <c r="EH23" i="5" a="1"/>
  <c r="EH23" i="5" s="1"/>
  <c r="EG23" i="5" a="1"/>
  <c r="EG23" i="5" s="1"/>
  <c r="EF23" i="5" a="1"/>
  <c r="EF23" i="5" s="1"/>
  <c r="EE23" i="5" a="1"/>
  <c r="EE23" i="5" s="1"/>
  <c r="ED23" i="5" a="1"/>
  <c r="ED23" i="5" s="1"/>
  <c r="EC23" i="5" a="1"/>
  <c r="EC23" i="5" s="1"/>
  <c r="EB23" i="5" a="1"/>
  <c r="EB23" i="5" s="1"/>
  <c r="EA23" i="5" a="1"/>
  <c r="EA23" i="5" s="1"/>
  <c r="DZ23" i="5" a="1"/>
  <c r="DZ23" i="5" s="1"/>
  <c r="DY23" i="5" a="1"/>
  <c r="DY23" i="5" s="1"/>
  <c r="DX23" i="5" a="1"/>
  <c r="DX23" i="5" s="1"/>
  <c r="DW23" i="5" a="1"/>
  <c r="DW23" i="5" s="1"/>
  <c r="DV23" i="5" a="1"/>
  <c r="DV23" i="5" s="1"/>
  <c r="DU23" i="5" a="1"/>
  <c r="DU23" i="5" s="1"/>
  <c r="DT23" i="5" a="1"/>
  <c r="DT23" i="5" s="1"/>
  <c r="DS23" i="5" a="1"/>
  <c r="DS23" i="5" s="1"/>
  <c r="DR23" i="5" a="1"/>
  <c r="DR23" i="5" s="1"/>
  <c r="DQ23" i="5" a="1"/>
  <c r="DQ23" i="5" s="1"/>
  <c r="DP23" i="5" a="1"/>
  <c r="DP23" i="5" s="1"/>
  <c r="DO23" i="5" a="1"/>
  <c r="DO23" i="5" s="1"/>
  <c r="DN23" i="5" a="1"/>
  <c r="DN23" i="5" s="1"/>
  <c r="DM23" i="5" a="1"/>
  <c r="DM23" i="5" s="1"/>
  <c r="DL23" i="5" a="1"/>
  <c r="DL23" i="5" s="1"/>
  <c r="DK23" i="5" a="1"/>
  <c r="DK23" i="5" s="1"/>
  <c r="DJ23" i="5" a="1"/>
  <c r="DJ23" i="5" s="1"/>
  <c r="DI23" i="5" a="1"/>
  <c r="DI23" i="5" s="1"/>
  <c r="DH23" i="5" a="1"/>
  <c r="DH23" i="5" s="1"/>
  <c r="DG23" i="5" a="1"/>
  <c r="DG23" i="5" s="1"/>
  <c r="DF23" i="5" a="1"/>
  <c r="DF23" i="5" s="1"/>
  <c r="DE23" i="5" a="1"/>
  <c r="DE23" i="5" s="1"/>
  <c r="DD23" i="5" a="1"/>
  <c r="DD23" i="5" s="1"/>
  <c r="DC23" i="5" a="1"/>
  <c r="DC23" i="5" s="1"/>
  <c r="DB23" i="5" a="1"/>
  <c r="DB23" i="5" s="1"/>
  <c r="DA23" i="5" a="1"/>
  <c r="DA23" i="5" s="1"/>
  <c r="CZ23" i="5" a="1"/>
  <c r="CZ23" i="5" s="1"/>
  <c r="CY23" i="5" a="1"/>
  <c r="CY23" i="5" s="1"/>
  <c r="CX23" i="5" a="1"/>
  <c r="CX23" i="5" s="1"/>
  <c r="CW23" i="5" a="1"/>
  <c r="CW23" i="5" s="1"/>
  <c r="CV23" i="5" a="1"/>
  <c r="CV23" i="5" s="1"/>
  <c r="CU23" i="5" a="1"/>
  <c r="CU23" i="5" s="1"/>
  <c r="CT23" i="5" a="1"/>
  <c r="CT23" i="5" s="1"/>
  <c r="CS23" i="5" a="1"/>
  <c r="CS23" i="5" s="1"/>
  <c r="CR23" i="5" a="1"/>
  <c r="CR23" i="5" s="1"/>
  <c r="CQ23" i="5" a="1"/>
  <c r="CQ23" i="5" s="1"/>
  <c r="CP23" i="5" a="1"/>
  <c r="CP23" i="5" s="1"/>
  <c r="CO23" i="5" a="1"/>
  <c r="CO23" i="5" s="1"/>
  <c r="CN23" i="5" a="1"/>
  <c r="CN23" i="5" s="1"/>
  <c r="CM23" i="5" a="1"/>
  <c r="CM23" i="5" s="1"/>
  <c r="CL23" i="5" a="1"/>
  <c r="CL23" i="5" s="1"/>
  <c r="CK23" i="5" a="1"/>
  <c r="CK23" i="5" s="1"/>
  <c r="CJ23" i="5" a="1"/>
  <c r="CJ23" i="5" s="1"/>
  <c r="CI23" i="5" a="1"/>
  <c r="CI23" i="5" s="1"/>
  <c r="CH23" i="5" a="1"/>
  <c r="CH23" i="5" s="1"/>
  <c r="CG23" i="5" a="1"/>
  <c r="CG23" i="5" s="1"/>
  <c r="CF23" i="5" a="1"/>
  <c r="CF23" i="5" s="1"/>
  <c r="CE23" i="5" a="1"/>
  <c r="CE23" i="5" s="1"/>
  <c r="CD23" i="5" a="1"/>
  <c r="CD23" i="5" s="1"/>
  <c r="CC23" i="5" a="1"/>
  <c r="CC23" i="5" s="1"/>
  <c r="CB23" i="5" a="1"/>
  <c r="CB23" i="5" s="1"/>
  <c r="CA23" i="5" a="1"/>
  <c r="CA23" i="5" s="1"/>
  <c r="BZ23" i="5" a="1"/>
  <c r="BZ23" i="5" s="1"/>
  <c r="BY23" i="5" a="1"/>
  <c r="BY23" i="5" s="1"/>
  <c r="BX23" i="5" a="1"/>
  <c r="BX23" i="5" s="1"/>
  <c r="BW23" i="5" a="1"/>
  <c r="BW23" i="5" s="1"/>
  <c r="BV23" i="5" a="1"/>
  <c r="BV23" i="5" s="1"/>
  <c r="BU23" i="5" a="1"/>
  <c r="BU23" i="5" s="1"/>
  <c r="BT23" i="5" a="1"/>
  <c r="BT23" i="5" s="1"/>
  <c r="BS23" i="5" a="1"/>
  <c r="BS23" i="5" s="1"/>
  <c r="BR23" i="5" a="1"/>
  <c r="BR23" i="5" s="1"/>
  <c r="BQ23" i="5" a="1"/>
  <c r="BQ23" i="5" s="1"/>
  <c r="BP23" i="5" a="1"/>
  <c r="BP23" i="5" s="1"/>
  <c r="BO23" i="5" a="1"/>
  <c r="BO23" i="5" s="1"/>
  <c r="BN23" i="5" a="1"/>
  <c r="BN23" i="5" s="1"/>
  <c r="BM23" i="5" a="1"/>
  <c r="BM23" i="5" s="1"/>
  <c r="BL23" i="5" a="1"/>
  <c r="BL23" i="5" s="1"/>
  <c r="BK23" i="5" a="1"/>
  <c r="BK23" i="5" s="1"/>
  <c r="BJ23" i="5" a="1"/>
  <c r="BJ23" i="5" s="1"/>
  <c r="BI23" i="5" a="1"/>
  <c r="BI23" i="5" s="1"/>
  <c r="BH23" i="5" a="1"/>
  <c r="BH23" i="5" s="1"/>
  <c r="BG23" i="5" a="1"/>
  <c r="BG23" i="5" s="1"/>
  <c r="BF23" i="5" a="1"/>
  <c r="BF23" i="5" s="1"/>
  <c r="BE23" i="5" a="1"/>
  <c r="BE23" i="5" s="1"/>
  <c r="BD23" i="5" a="1"/>
  <c r="BD23" i="5" s="1"/>
  <c r="BC23" i="5" a="1"/>
  <c r="BC23" i="5" s="1"/>
  <c r="BB23" i="5" a="1"/>
  <c r="BB23" i="5" s="1"/>
  <c r="BA23" i="5" a="1"/>
  <c r="BA23" i="5" s="1"/>
  <c r="AZ23" i="5" a="1"/>
  <c r="AZ23" i="5" s="1"/>
  <c r="AY23" i="5" a="1"/>
  <c r="AY23" i="5" s="1"/>
  <c r="AX23" i="5" a="1"/>
  <c r="AX23" i="5" s="1"/>
  <c r="AW23" i="5" a="1"/>
  <c r="AW23" i="5" s="1"/>
  <c r="AV23" i="5" a="1"/>
  <c r="AV23" i="5" s="1"/>
  <c r="AU23" i="5" a="1"/>
  <c r="AU23" i="5" s="1"/>
  <c r="AT23" i="5" a="1"/>
  <c r="AT23" i="5" s="1"/>
  <c r="AM23" i="5"/>
  <c r="AK23" i="5"/>
  <c r="L23" i="5"/>
  <c r="IK22" i="5" a="1"/>
  <c r="IK22" i="5" s="1"/>
  <c r="IJ22" i="5" a="1"/>
  <c r="IJ22" i="5" s="1"/>
  <c r="II22" i="5" a="1"/>
  <c r="II22" i="5" s="1"/>
  <c r="IH22" i="5" a="1"/>
  <c r="IH22" i="5" s="1"/>
  <c r="IG22" i="5" a="1"/>
  <c r="IG22" i="5" s="1"/>
  <c r="IF22" i="5" a="1"/>
  <c r="IF22" i="5" s="1"/>
  <c r="IE22" i="5" a="1"/>
  <c r="IE22" i="5" s="1"/>
  <c r="ID22" i="5" a="1"/>
  <c r="ID22" i="5" s="1"/>
  <c r="IC22" i="5" a="1"/>
  <c r="IC22" i="5" s="1"/>
  <c r="IB22" i="5" a="1"/>
  <c r="IB22" i="5" s="1"/>
  <c r="IA22" i="5" a="1"/>
  <c r="IA22" i="5" s="1"/>
  <c r="HZ22" i="5" a="1"/>
  <c r="HZ22" i="5" s="1"/>
  <c r="HY22" i="5" a="1"/>
  <c r="HY22" i="5" s="1"/>
  <c r="HX22" i="5" a="1"/>
  <c r="HX22" i="5" s="1"/>
  <c r="HW22" i="5" a="1"/>
  <c r="HW22" i="5" s="1"/>
  <c r="HV22" i="5" a="1"/>
  <c r="HV22" i="5" s="1"/>
  <c r="HU22" i="5" a="1"/>
  <c r="HU22" i="5" s="1"/>
  <c r="HT22" i="5" a="1"/>
  <c r="HT22" i="5" s="1"/>
  <c r="HS22" i="5" a="1"/>
  <c r="HS22" i="5" s="1"/>
  <c r="HR22" i="5" a="1"/>
  <c r="HR22" i="5" s="1"/>
  <c r="HQ22" i="5" a="1"/>
  <c r="HQ22" i="5" s="1"/>
  <c r="HP22" i="5" a="1"/>
  <c r="HP22" i="5" s="1"/>
  <c r="HO22" i="5" a="1"/>
  <c r="HO22" i="5" s="1"/>
  <c r="HN22" i="5" a="1"/>
  <c r="HN22" i="5" s="1"/>
  <c r="HM22" i="5" a="1"/>
  <c r="HM22" i="5" s="1"/>
  <c r="HL22" i="5" a="1"/>
  <c r="HL22" i="5" s="1"/>
  <c r="HK22" i="5" a="1"/>
  <c r="HK22" i="5" s="1"/>
  <c r="HJ22" i="5" a="1"/>
  <c r="HJ22" i="5" s="1"/>
  <c r="HI22" i="5" a="1"/>
  <c r="HI22" i="5" s="1"/>
  <c r="HH22" i="5" a="1"/>
  <c r="HH22" i="5" s="1"/>
  <c r="HG22" i="5" a="1"/>
  <c r="HG22" i="5" s="1"/>
  <c r="HF22" i="5" a="1"/>
  <c r="HF22" i="5" s="1"/>
  <c r="HE22" i="5" a="1"/>
  <c r="HE22" i="5" s="1"/>
  <c r="HD22" i="5" a="1"/>
  <c r="HD22" i="5" s="1"/>
  <c r="HC22" i="5" a="1"/>
  <c r="HC22" i="5" s="1"/>
  <c r="HB22" i="5" a="1"/>
  <c r="HB22" i="5" s="1"/>
  <c r="HA22" i="5" a="1"/>
  <c r="HA22" i="5" s="1"/>
  <c r="GZ22" i="5" a="1"/>
  <c r="GZ22" i="5" s="1"/>
  <c r="GY22" i="5" a="1"/>
  <c r="GY22" i="5" s="1"/>
  <c r="GX22" i="5" a="1"/>
  <c r="GX22" i="5" s="1"/>
  <c r="GW22" i="5" a="1"/>
  <c r="GW22" i="5" s="1"/>
  <c r="GV22" i="5" a="1"/>
  <c r="GV22" i="5" s="1"/>
  <c r="GU22" i="5" a="1"/>
  <c r="GU22" i="5" s="1"/>
  <c r="GT22" i="5" a="1"/>
  <c r="GT22" i="5" s="1"/>
  <c r="GS22" i="5" a="1"/>
  <c r="GS22" i="5" s="1"/>
  <c r="GR22" i="5" a="1"/>
  <c r="GR22" i="5" s="1"/>
  <c r="GQ22" i="5" a="1"/>
  <c r="GQ22" i="5" s="1"/>
  <c r="GP22" i="5" a="1"/>
  <c r="GP22" i="5" s="1"/>
  <c r="GO22" i="5" a="1"/>
  <c r="GO22" i="5" s="1"/>
  <c r="GN22" i="5" a="1"/>
  <c r="GN22" i="5" s="1"/>
  <c r="GM22" i="5" a="1"/>
  <c r="GM22" i="5" s="1"/>
  <c r="GL22" i="5" a="1"/>
  <c r="GL22" i="5" s="1"/>
  <c r="GK22" i="5" a="1"/>
  <c r="GK22" i="5" s="1"/>
  <c r="GJ22" i="5" a="1"/>
  <c r="GJ22" i="5" s="1"/>
  <c r="GI22" i="5" a="1"/>
  <c r="GI22" i="5" s="1"/>
  <c r="GH22" i="5" a="1"/>
  <c r="GH22" i="5" s="1"/>
  <c r="GG22" i="5" a="1"/>
  <c r="GG22" i="5" s="1"/>
  <c r="GF22" i="5" a="1"/>
  <c r="GF22" i="5" s="1"/>
  <c r="GE22" i="5" a="1"/>
  <c r="GE22" i="5" s="1"/>
  <c r="GD22" i="5" a="1"/>
  <c r="GD22" i="5" s="1"/>
  <c r="GC22" i="5"/>
  <c r="GC22" i="5" a="1"/>
  <c r="GB22" i="5" a="1"/>
  <c r="GB22" i="5" s="1"/>
  <c r="GA22" i="5" a="1"/>
  <c r="GA22" i="5" s="1"/>
  <c r="FZ22" i="5" a="1"/>
  <c r="FZ22" i="5" s="1"/>
  <c r="FY22" i="5"/>
  <c r="FY22" i="5" a="1"/>
  <c r="FX22" i="5" a="1"/>
  <c r="FX22" i="5" s="1"/>
  <c r="FW22" i="5" a="1"/>
  <c r="FW22" i="5" s="1"/>
  <c r="FV22" i="5" a="1"/>
  <c r="FV22" i="5" s="1"/>
  <c r="FU22" i="5"/>
  <c r="FU22" i="5" a="1"/>
  <c r="FT22" i="5" a="1"/>
  <c r="FT22" i="5" s="1"/>
  <c r="FS22" i="5" a="1"/>
  <c r="FS22" i="5" s="1"/>
  <c r="FR22" i="5" a="1"/>
  <c r="FR22" i="5" s="1"/>
  <c r="FQ22" i="5" a="1"/>
  <c r="FQ22" i="5" s="1"/>
  <c r="FP22" i="5" a="1"/>
  <c r="FP22" i="5" s="1"/>
  <c r="FO22" i="5" a="1"/>
  <c r="FO22" i="5" s="1"/>
  <c r="FN22" i="5" a="1"/>
  <c r="FN22" i="5" s="1"/>
  <c r="FM22" i="5"/>
  <c r="FM22" i="5" a="1"/>
  <c r="FL22" i="5" a="1"/>
  <c r="FL22" i="5" s="1"/>
  <c r="FK22" i="5" a="1"/>
  <c r="FK22" i="5" s="1"/>
  <c r="FJ22" i="5" a="1"/>
  <c r="FJ22" i="5" s="1"/>
  <c r="FI22" i="5"/>
  <c r="FI22" i="5" a="1"/>
  <c r="FH22" i="5" a="1"/>
  <c r="FH22" i="5" s="1"/>
  <c r="FG22" i="5" a="1"/>
  <c r="FG22" i="5" s="1"/>
  <c r="FF22" i="5" a="1"/>
  <c r="FF22" i="5" s="1"/>
  <c r="FE22" i="5"/>
  <c r="FE22" i="5" a="1"/>
  <c r="FD22" i="5" a="1"/>
  <c r="FD22" i="5" s="1"/>
  <c r="FC22" i="5" a="1"/>
  <c r="FC22" i="5" s="1"/>
  <c r="FB22" i="5" a="1"/>
  <c r="FB22" i="5" s="1"/>
  <c r="FA22" i="5" a="1"/>
  <c r="FA22" i="5" s="1"/>
  <c r="EZ22" i="5" a="1"/>
  <c r="EZ22" i="5" s="1"/>
  <c r="EY22" i="5" a="1"/>
  <c r="EY22" i="5" s="1"/>
  <c r="EX22" i="5" a="1"/>
  <c r="EX22" i="5" s="1"/>
  <c r="EW22" i="5"/>
  <c r="EW22" i="5" a="1"/>
  <c r="EV22" i="5" a="1"/>
  <c r="EV22" i="5" s="1"/>
  <c r="EU22" i="5" a="1"/>
  <c r="EU22" i="5" s="1"/>
  <c r="ET22" i="5" a="1"/>
  <c r="ET22" i="5" s="1"/>
  <c r="ES22" i="5"/>
  <c r="ES22" i="5" a="1"/>
  <c r="ER22" i="5" a="1"/>
  <c r="ER22" i="5" s="1"/>
  <c r="EQ22" i="5" a="1"/>
  <c r="EQ22" i="5" s="1"/>
  <c r="EP22" i="5" a="1"/>
  <c r="EP22" i="5" s="1"/>
  <c r="EO22" i="5"/>
  <c r="EO22" i="5" a="1"/>
  <c r="EN22" i="5" a="1"/>
  <c r="EN22" i="5" s="1"/>
  <c r="EM22" i="5" a="1"/>
  <c r="EM22" i="5" s="1"/>
  <c r="EL22" i="5" a="1"/>
  <c r="EL22" i="5" s="1"/>
  <c r="EK22" i="5" a="1"/>
  <c r="EK22" i="5" s="1"/>
  <c r="EJ22" i="5" a="1"/>
  <c r="EJ22" i="5" s="1"/>
  <c r="EI22" i="5" a="1"/>
  <c r="EI22" i="5" s="1"/>
  <c r="EH22" i="5" a="1"/>
  <c r="EH22" i="5" s="1"/>
  <c r="EG22" i="5"/>
  <c r="EG22" i="5" a="1"/>
  <c r="EF22" i="5" a="1"/>
  <c r="EF22" i="5" s="1"/>
  <c r="EE22" i="5" a="1"/>
  <c r="EE22" i="5" s="1"/>
  <c r="ED22" i="5" a="1"/>
  <c r="ED22" i="5" s="1"/>
  <c r="EC22" i="5"/>
  <c r="EC22" i="5" a="1"/>
  <c r="EB22" i="5" a="1"/>
  <c r="EB22" i="5" s="1"/>
  <c r="EA22" i="5" a="1"/>
  <c r="EA22" i="5" s="1"/>
  <c r="DZ22" i="5" a="1"/>
  <c r="DZ22" i="5" s="1"/>
  <c r="DY22" i="5"/>
  <c r="DY22" i="5" a="1"/>
  <c r="DX22" i="5" a="1"/>
  <c r="DX22" i="5" s="1"/>
  <c r="DW22" i="5" a="1"/>
  <c r="DW22" i="5" s="1"/>
  <c r="DV22" i="5" a="1"/>
  <c r="DV22" i="5" s="1"/>
  <c r="DU22" i="5" a="1"/>
  <c r="DU22" i="5" s="1"/>
  <c r="DT22" i="5" a="1"/>
  <c r="DT22" i="5" s="1"/>
  <c r="DS22" i="5" a="1"/>
  <c r="DS22" i="5" s="1"/>
  <c r="DR22" i="5" a="1"/>
  <c r="DR22" i="5" s="1"/>
  <c r="DQ22" i="5"/>
  <c r="DQ22" i="5" a="1"/>
  <c r="DP22" i="5" a="1"/>
  <c r="DP22" i="5" s="1"/>
  <c r="DO22" i="5" a="1"/>
  <c r="DO22" i="5" s="1"/>
  <c r="DN22" i="5" a="1"/>
  <c r="DN22" i="5" s="1"/>
  <c r="DM22" i="5"/>
  <c r="DM22" i="5" a="1"/>
  <c r="DL22" i="5" a="1"/>
  <c r="DL22" i="5" s="1"/>
  <c r="DK22" i="5" a="1"/>
  <c r="DK22" i="5" s="1"/>
  <c r="DJ22" i="5" a="1"/>
  <c r="DJ22" i="5" s="1"/>
  <c r="DI22" i="5"/>
  <c r="DI22" i="5" a="1"/>
  <c r="DH22" i="5" a="1"/>
  <c r="DH22" i="5" s="1"/>
  <c r="DG22" i="5" a="1"/>
  <c r="DG22" i="5" s="1"/>
  <c r="DF22" i="5" a="1"/>
  <c r="DF22" i="5" s="1"/>
  <c r="DE22" i="5" a="1"/>
  <c r="DE22" i="5" s="1"/>
  <c r="DD22" i="5" a="1"/>
  <c r="DD22" i="5" s="1"/>
  <c r="DC22" i="5" a="1"/>
  <c r="DC22" i="5" s="1"/>
  <c r="DB22" i="5" a="1"/>
  <c r="DB22" i="5" s="1"/>
  <c r="DA22" i="5"/>
  <c r="DA22" i="5" a="1"/>
  <c r="CZ22" i="5" a="1"/>
  <c r="CZ22" i="5" s="1"/>
  <c r="CY22" i="5" a="1"/>
  <c r="CY22" i="5" s="1"/>
  <c r="CX22" i="5" a="1"/>
  <c r="CX22" i="5" s="1"/>
  <c r="CW22" i="5"/>
  <c r="CW22" i="5" a="1"/>
  <c r="CV22" i="5" a="1"/>
  <c r="CV22" i="5" s="1"/>
  <c r="CU22" i="5" a="1"/>
  <c r="CU22" i="5" s="1"/>
  <c r="CT22" i="5" a="1"/>
  <c r="CT22" i="5" s="1"/>
  <c r="CS22" i="5"/>
  <c r="CS22" i="5" a="1"/>
  <c r="CR22" i="5" a="1"/>
  <c r="CR22" i="5" s="1"/>
  <c r="CQ22" i="5" a="1"/>
  <c r="CQ22" i="5" s="1"/>
  <c r="CP22" i="5" a="1"/>
  <c r="CP22" i="5" s="1"/>
  <c r="CO22" i="5" a="1"/>
  <c r="CO22" i="5" s="1"/>
  <c r="CN22" i="5" a="1"/>
  <c r="CN22" i="5" s="1"/>
  <c r="CM22" i="5" a="1"/>
  <c r="CM22" i="5" s="1"/>
  <c r="CL22" i="5" a="1"/>
  <c r="CL22" i="5" s="1"/>
  <c r="CK22" i="5"/>
  <c r="CK22" i="5" a="1"/>
  <c r="CJ22" i="5" a="1"/>
  <c r="CJ22" i="5" s="1"/>
  <c r="CI22" i="5" a="1"/>
  <c r="CI22" i="5" s="1"/>
  <c r="CH22" i="5" a="1"/>
  <c r="CH22" i="5" s="1"/>
  <c r="CG22" i="5"/>
  <c r="CG22" i="5" a="1"/>
  <c r="CF22" i="5" a="1"/>
  <c r="CF22" i="5" s="1"/>
  <c r="CE22" i="5" a="1"/>
  <c r="CE22" i="5" s="1"/>
  <c r="CD22" i="5" a="1"/>
  <c r="CD22" i="5" s="1"/>
  <c r="CC22" i="5"/>
  <c r="CC22" i="5" a="1"/>
  <c r="CB22" i="5" a="1"/>
  <c r="CB22" i="5" s="1"/>
  <c r="CA22" i="5" a="1"/>
  <c r="CA22" i="5" s="1"/>
  <c r="BZ22" i="5" a="1"/>
  <c r="BZ22" i="5" s="1"/>
  <c r="BY22" i="5" a="1"/>
  <c r="BY22" i="5" s="1"/>
  <c r="BX22" i="5" a="1"/>
  <c r="BX22" i="5" s="1"/>
  <c r="BW22" i="5" a="1"/>
  <c r="BW22" i="5" s="1"/>
  <c r="BV22" i="5" a="1"/>
  <c r="BV22" i="5" s="1"/>
  <c r="BU22" i="5"/>
  <c r="BU22" i="5" a="1"/>
  <c r="BT22" i="5" a="1"/>
  <c r="BT22" i="5" s="1"/>
  <c r="BS22" i="5" a="1"/>
  <c r="BS22" i="5" s="1"/>
  <c r="BR22" i="5" a="1"/>
  <c r="BR22" i="5" s="1"/>
  <c r="BQ22" i="5"/>
  <c r="BQ22" i="5" a="1"/>
  <c r="BP22" i="5" a="1"/>
  <c r="BP22" i="5" s="1"/>
  <c r="BO22" i="5" a="1"/>
  <c r="BO22" i="5" s="1"/>
  <c r="BN22" i="5" a="1"/>
  <c r="BN22" i="5" s="1"/>
  <c r="BM22" i="5"/>
  <c r="BM22" i="5" a="1"/>
  <c r="BL22" i="5" a="1"/>
  <c r="BL22" i="5" s="1"/>
  <c r="BK22" i="5" a="1"/>
  <c r="BK22" i="5" s="1"/>
  <c r="BJ22" i="5" a="1"/>
  <c r="BJ22" i="5" s="1"/>
  <c r="BI22" i="5" a="1"/>
  <c r="BI22" i="5" s="1"/>
  <c r="BH22" i="5" a="1"/>
  <c r="BH22" i="5" s="1"/>
  <c r="BG22" i="5" a="1"/>
  <c r="BG22" i="5" s="1"/>
  <c r="BF22" i="5" a="1"/>
  <c r="BF22" i="5" s="1"/>
  <c r="BE22" i="5"/>
  <c r="BE22" i="5" a="1"/>
  <c r="BD22" i="5" a="1"/>
  <c r="BD22" i="5" s="1"/>
  <c r="BC22" i="5" a="1"/>
  <c r="BC22" i="5" s="1"/>
  <c r="BB22" i="5" a="1"/>
  <c r="BB22" i="5" s="1"/>
  <c r="BA22" i="5"/>
  <c r="BA22" i="5" a="1"/>
  <c r="AZ22" i="5" a="1"/>
  <c r="AZ22" i="5" s="1"/>
  <c r="AY22" i="5" a="1"/>
  <c r="AY22" i="5" s="1"/>
  <c r="AX22" i="5" a="1"/>
  <c r="AX22" i="5" s="1"/>
  <c r="AW22" i="5"/>
  <c r="AW22" i="5" a="1"/>
  <c r="AV22" i="5" a="1"/>
  <c r="AV22" i="5" s="1"/>
  <c r="AU22" i="5" a="1"/>
  <c r="AU22" i="5" s="1"/>
  <c r="AT22" i="5" a="1"/>
  <c r="AT22" i="5" s="1"/>
  <c r="AM22" i="5"/>
  <c r="AK22" i="5"/>
  <c r="AC22" i="5"/>
  <c r="Y22" i="5"/>
  <c r="S22" i="5"/>
  <c r="M22" i="5"/>
  <c r="I22" i="5"/>
  <c r="IK21" i="5" a="1"/>
  <c r="IK21" i="5" s="1"/>
  <c r="IJ21" i="5" a="1"/>
  <c r="IJ21" i="5" s="1"/>
  <c r="II21" i="5" a="1"/>
  <c r="II21" i="5" s="1"/>
  <c r="IH21" i="5" a="1"/>
  <c r="IH21" i="5" s="1"/>
  <c r="IG21" i="5" a="1"/>
  <c r="IG21" i="5" s="1"/>
  <c r="IF21" i="5" a="1"/>
  <c r="IF21" i="5" s="1"/>
  <c r="IE21" i="5" a="1"/>
  <c r="IE21" i="5" s="1"/>
  <c r="ID21" i="5" a="1"/>
  <c r="ID21" i="5" s="1"/>
  <c r="IC21" i="5" a="1"/>
  <c r="IC21" i="5" s="1"/>
  <c r="IB21" i="5" a="1"/>
  <c r="IB21" i="5" s="1"/>
  <c r="IA21" i="5" a="1"/>
  <c r="IA21" i="5" s="1"/>
  <c r="HZ21" i="5" a="1"/>
  <c r="HZ21" i="5" s="1"/>
  <c r="HY21" i="5" a="1"/>
  <c r="HY21" i="5" s="1"/>
  <c r="HX21" i="5" a="1"/>
  <c r="HX21" i="5" s="1"/>
  <c r="HW21" i="5" a="1"/>
  <c r="HW21" i="5" s="1"/>
  <c r="HV21" i="5" a="1"/>
  <c r="HV21" i="5" s="1"/>
  <c r="HU21" i="5" a="1"/>
  <c r="HU21" i="5" s="1"/>
  <c r="HT21" i="5" a="1"/>
  <c r="HT21" i="5" s="1"/>
  <c r="HS21" i="5" a="1"/>
  <c r="HS21" i="5" s="1"/>
  <c r="HR21" i="5" a="1"/>
  <c r="HR21" i="5" s="1"/>
  <c r="HQ21" i="5" a="1"/>
  <c r="HQ21" i="5" s="1"/>
  <c r="HP21" i="5" a="1"/>
  <c r="HP21" i="5" s="1"/>
  <c r="HO21" i="5" a="1"/>
  <c r="HO21" i="5" s="1"/>
  <c r="HN21" i="5" a="1"/>
  <c r="HN21" i="5" s="1"/>
  <c r="HM21" i="5" a="1"/>
  <c r="HM21" i="5" s="1"/>
  <c r="HL21" i="5" a="1"/>
  <c r="HL21" i="5" s="1"/>
  <c r="HK21" i="5" a="1"/>
  <c r="HK21" i="5" s="1"/>
  <c r="HJ21" i="5" a="1"/>
  <c r="HJ21" i="5" s="1"/>
  <c r="HI21" i="5" a="1"/>
  <c r="HI21" i="5" s="1"/>
  <c r="HH21" i="5" a="1"/>
  <c r="HH21" i="5" s="1"/>
  <c r="HG21" i="5" a="1"/>
  <c r="HG21" i="5" s="1"/>
  <c r="HF21" i="5" a="1"/>
  <c r="HF21" i="5" s="1"/>
  <c r="HE21" i="5" a="1"/>
  <c r="HE21" i="5" s="1"/>
  <c r="HD21" i="5" a="1"/>
  <c r="HD21" i="5" s="1"/>
  <c r="HC21" i="5" a="1"/>
  <c r="HC21" i="5" s="1"/>
  <c r="HB21" i="5" a="1"/>
  <c r="HB21" i="5" s="1"/>
  <c r="HA21" i="5" a="1"/>
  <c r="HA21" i="5" s="1"/>
  <c r="GZ21" i="5" a="1"/>
  <c r="GZ21" i="5" s="1"/>
  <c r="GY21" i="5" a="1"/>
  <c r="GY21" i="5" s="1"/>
  <c r="GX21" i="5" a="1"/>
  <c r="GX21" i="5" s="1"/>
  <c r="GW21" i="5" a="1"/>
  <c r="GW21" i="5" s="1"/>
  <c r="GV21" i="5" a="1"/>
  <c r="GV21" i="5" s="1"/>
  <c r="GU21" i="5" a="1"/>
  <c r="GU21" i="5" s="1"/>
  <c r="GT21" i="5" a="1"/>
  <c r="GT21" i="5" s="1"/>
  <c r="GS21" i="5" a="1"/>
  <c r="GS21" i="5" s="1"/>
  <c r="GR21" i="5" a="1"/>
  <c r="GR21" i="5" s="1"/>
  <c r="GQ21" i="5" a="1"/>
  <c r="GQ21" i="5" s="1"/>
  <c r="GP21" i="5" a="1"/>
  <c r="GP21" i="5" s="1"/>
  <c r="GO21" i="5" a="1"/>
  <c r="GO21" i="5" s="1"/>
  <c r="GN21" i="5" a="1"/>
  <c r="GN21" i="5" s="1"/>
  <c r="GM21" i="5" a="1"/>
  <c r="GM21" i="5" s="1"/>
  <c r="GL21" i="5" a="1"/>
  <c r="GL21" i="5" s="1"/>
  <c r="GK21" i="5" a="1"/>
  <c r="GK21" i="5" s="1"/>
  <c r="GJ21" i="5" a="1"/>
  <c r="GJ21" i="5" s="1"/>
  <c r="GI21" i="5" a="1"/>
  <c r="GI21" i="5" s="1"/>
  <c r="GH21" i="5" a="1"/>
  <c r="GH21" i="5" s="1"/>
  <c r="GG21" i="5" a="1"/>
  <c r="GG21" i="5" s="1"/>
  <c r="GF21" i="5" a="1"/>
  <c r="GF21" i="5" s="1"/>
  <c r="GE21" i="5" a="1"/>
  <c r="GE21" i="5" s="1"/>
  <c r="GD21" i="5" a="1"/>
  <c r="GD21" i="5" s="1"/>
  <c r="GC21" i="5" a="1"/>
  <c r="GC21" i="5" s="1"/>
  <c r="GB21" i="5" a="1"/>
  <c r="GB21" i="5" s="1"/>
  <c r="GA21" i="5" a="1"/>
  <c r="GA21" i="5" s="1"/>
  <c r="FZ21" i="5" a="1"/>
  <c r="FZ21" i="5" s="1"/>
  <c r="FY21" i="5" a="1"/>
  <c r="FY21" i="5" s="1"/>
  <c r="FX21" i="5" a="1"/>
  <c r="FX21" i="5" s="1"/>
  <c r="FW21" i="5" a="1"/>
  <c r="FW21" i="5" s="1"/>
  <c r="FV21" i="5" a="1"/>
  <c r="FV21" i="5" s="1"/>
  <c r="FU21" i="5" a="1"/>
  <c r="FU21" i="5" s="1"/>
  <c r="FT21" i="5" a="1"/>
  <c r="FT21" i="5" s="1"/>
  <c r="FS21" i="5" a="1"/>
  <c r="FS21" i="5" s="1"/>
  <c r="FR21" i="5" a="1"/>
  <c r="FR21" i="5" s="1"/>
  <c r="FQ21" i="5" a="1"/>
  <c r="FQ21" i="5" s="1"/>
  <c r="FP21" i="5" a="1"/>
  <c r="FP21" i="5" s="1"/>
  <c r="FO21" i="5" a="1"/>
  <c r="FO21" i="5" s="1"/>
  <c r="FN21" i="5" a="1"/>
  <c r="FN21" i="5" s="1"/>
  <c r="FM21" i="5" a="1"/>
  <c r="FM21" i="5" s="1"/>
  <c r="FL21" i="5" a="1"/>
  <c r="FL21" i="5" s="1"/>
  <c r="FK21" i="5" a="1"/>
  <c r="FK21" i="5" s="1"/>
  <c r="FJ21" i="5" a="1"/>
  <c r="FJ21" i="5" s="1"/>
  <c r="FI21" i="5" a="1"/>
  <c r="FI21" i="5" s="1"/>
  <c r="FH21" i="5" a="1"/>
  <c r="FH21" i="5" s="1"/>
  <c r="FG21" i="5" a="1"/>
  <c r="FG21" i="5" s="1"/>
  <c r="FF21" i="5" a="1"/>
  <c r="FF21" i="5" s="1"/>
  <c r="FE21" i="5" a="1"/>
  <c r="FE21" i="5" s="1"/>
  <c r="FD21" i="5" a="1"/>
  <c r="FD21" i="5" s="1"/>
  <c r="FC21" i="5" a="1"/>
  <c r="FC21" i="5" s="1"/>
  <c r="FB21" i="5" a="1"/>
  <c r="FB21" i="5" s="1"/>
  <c r="FA21" i="5" a="1"/>
  <c r="FA21" i="5" s="1"/>
  <c r="EZ21" i="5" a="1"/>
  <c r="EZ21" i="5" s="1"/>
  <c r="EY21" i="5" a="1"/>
  <c r="EY21" i="5" s="1"/>
  <c r="EX21" i="5" a="1"/>
  <c r="EX21" i="5" s="1"/>
  <c r="EW21" i="5" a="1"/>
  <c r="EW21" i="5" s="1"/>
  <c r="EV21" i="5" a="1"/>
  <c r="EV21" i="5" s="1"/>
  <c r="EU21" i="5" a="1"/>
  <c r="EU21" i="5" s="1"/>
  <c r="ET21" i="5" a="1"/>
  <c r="ET21" i="5" s="1"/>
  <c r="ES21" i="5" a="1"/>
  <c r="ES21" i="5" s="1"/>
  <c r="ER21" i="5" a="1"/>
  <c r="ER21" i="5" s="1"/>
  <c r="EQ21" i="5" a="1"/>
  <c r="EQ21" i="5" s="1"/>
  <c r="EP21" i="5" a="1"/>
  <c r="EP21" i="5" s="1"/>
  <c r="EO21" i="5" a="1"/>
  <c r="EO21" i="5" s="1"/>
  <c r="EN21" i="5" a="1"/>
  <c r="EN21" i="5" s="1"/>
  <c r="EM21" i="5" a="1"/>
  <c r="EM21" i="5" s="1"/>
  <c r="EL21" i="5" a="1"/>
  <c r="EL21" i="5" s="1"/>
  <c r="EK21" i="5" a="1"/>
  <c r="EK21" i="5" s="1"/>
  <c r="EJ21" i="5" a="1"/>
  <c r="EJ21" i="5" s="1"/>
  <c r="EI21" i="5" a="1"/>
  <c r="EI21" i="5" s="1"/>
  <c r="EH21" i="5" a="1"/>
  <c r="EH21" i="5" s="1"/>
  <c r="EG21" i="5" a="1"/>
  <c r="EG21" i="5" s="1"/>
  <c r="EF21" i="5" a="1"/>
  <c r="EF21" i="5" s="1"/>
  <c r="EE21" i="5" a="1"/>
  <c r="EE21" i="5" s="1"/>
  <c r="ED21" i="5" a="1"/>
  <c r="ED21" i="5" s="1"/>
  <c r="EC21" i="5" a="1"/>
  <c r="EC21" i="5" s="1"/>
  <c r="EB21" i="5" a="1"/>
  <c r="EB21" i="5" s="1"/>
  <c r="EA21" i="5" a="1"/>
  <c r="EA21" i="5" s="1"/>
  <c r="DZ21" i="5" a="1"/>
  <c r="DZ21" i="5" s="1"/>
  <c r="DY21" i="5" a="1"/>
  <c r="DY21" i="5" s="1"/>
  <c r="DX21" i="5" a="1"/>
  <c r="DX21" i="5" s="1"/>
  <c r="DW21" i="5" a="1"/>
  <c r="DW21" i="5" s="1"/>
  <c r="DV21" i="5" a="1"/>
  <c r="DV21" i="5" s="1"/>
  <c r="DU21" i="5" a="1"/>
  <c r="DU21" i="5" s="1"/>
  <c r="DT21" i="5" a="1"/>
  <c r="DT21" i="5" s="1"/>
  <c r="DS21" i="5" a="1"/>
  <c r="DS21" i="5" s="1"/>
  <c r="DR21" i="5" a="1"/>
  <c r="DR21" i="5" s="1"/>
  <c r="DQ21" i="5" a="1"/>
  <c r="DQ21" i="5" s="1"/>
  <c r="DP21" i="5" a="1"/>
  <c r="DP21" i="5" s="1"/>
  <c r="DO21" i="5" a="1"/>
  <c r="DO21" i="5" s="1"/>
  <c r="DN21" i="5" a="1"/>
  <c r="DN21" i="5" s="1"/>
  <c r="DM21" i="5" a="1"/>
  <c r="DM21" i="5" s="1"/>
  <c r="DL21" i="5" a="1"/>
  <c r="DL21" i="5" s="1"/>
  <c r="DK21" i="5" a="1"/>
  <c r="DK21" i="5" s="1"/>
  <c r="DJ21" i="5" a="1"/>
  <c r="DJ21" i="5" s="1"/>
  <c r="DI21" i="5" a="1"/>
  <c r="DI21" i="5" s="1"/>
  <c r="DH21" i="5" a="1"/>
  <c r="DH21" i="5" s="1"/>
  <c r="DG21" i="5" a="1"/>
  <c r="DG21" i="5" s="1"/>
  <c r="DF21" i="5" a="1"/>
  <c r="DF21" i="5" s="1"/>
  <c r="DE21" i="5" a="1"/>
  <c r="DE21" i="5" s="1"/>
  <c r="DD21" i="5" a="1"/>
  <c r="DD21" i="5" s="1"/>
  <c r="DC21" i="5" a="1"/>
  <c r="DC21" i="5" s="1"/>
  <c r="DB21" i="5" a="1"/>
  <c r="DB21" i="5" s="1"/>
  <c r="DA21" i="5" a="1"/>
  <c r="DA21" i="5" s="1"/>
  <c r="CZ21" i="5" a="1"/>
  <c r="CZ21" i="5" s="1"/>
  <c r="CY21" i="5" a="1"/>
  <c r="CY21" i="5" s="1"/>
  <c r="CX21" i="5" a="1"/>
  <c r="CX21" i="5" s="1"/>
  <c r="CW21" i="5" a="1"/>
  <c r="CW21" i="5" s="1"/>
  <c r="CV21" i="5" a="1"/>
  <c r="CV21" i="5" s="1"/>
  <c r="CU21" i="5" a="1"/>
  <c r="CU21" i="5" s="1"/>
  <c r="CT21" i="5" a="1"/>
  <c r="CT21" i="5" s="1"/>
  <c r="CS21" i="5" a="1"/>
  <c r="CS21" i="5" s="1"/>
  <c r="CR21" i="5" a="1"/>
  <c r="CR21" i="5" s="1"/>
  <c r="CQ21" i="5" a="1"/>
  <c r="CQ21" i="5" s="1"/>
  <c r="CP21" i="5" a="1"/>
  <c r="CP21" i="5" s="1"/>
  <c r="CO21" i="5" a="1"/>
  <c r="CO21" i="5" s="1"/>
  <c r="CN21" i="5" a="1"/>
  <c r="CN21" i="5" s="1"/>
  <c r="CM21" i="5" a="1"/>
  <c r="CM21" i="5" s="1"/>
  <c r="CL21" i="5" a="1"/>
  <c r="CL21" i="5" s="1"/>
  <c r="CK21" i="5" a="1"/>
  <c r="CK21" i="5" s="1"/>
  <c r="CJ21" i="5" a="1"/>
  <c r="CJ21" i="5" s="1"/>
  <c r="CI21" i="5" a="1"/>
  <c r="CI21" i="5" s="1"/>
  <c r="CH21" i="5" a="1"/>
  <c r="CH21" i="5" s="1"/>
  <c r="CG21" i="5" a="1"/>
  <c r="CG21" i="5" s="1"/>
  <c r="CF21" i="5" a="1"/>
  <c r="CF21" i="5" s="1"/>
  <c r="CE21" i="5" a="1"/>
  <c r="CE21" i="5" s="1"/>
  <c r="CD21" i="5" a="1"/>
  <c r="CD21" i="5" s="1"/>
  <c r="CC21" i="5" a="1"/>
  <c r="CC21" i="5" s="1"/>
  <c r="CB21" i="5" a="1"/>
  <c r="CB21" i="5" s="1"/>
  <c r="CA21" i="5" a="1"/>
  <c r="CA21" i="5" s="1"/>
  <c r="BZ21" i="5" a="1"/>
  <c r="BZ21" i="5" s="1"/>
  <c r="BY21" i="5" a="1"/>
  <c r="BY21" i="5" s="1"/>
  <c r="BX21" i="5" a="1"/>
  <c r="BX21" i="5" s="1"/>
  <c r="BW21" i="5" a="1"/>
  <c r="BW21" i="5" s="1"/>
  <c r="BV21" i="5" a="1"/>
  <c r="BV21" i="5" s="1"/>
  <c r="BU21" i="5" a="1"/>
  <c r="BU21" i="5" s="1"/>
  <c r="BT21" i="5" a="1"/>
  <c r="BT21" i="5" s="1"/>
  <c r="BS21" i="5" a="1"/>
  <c r="BS21" i="5" s="1"/>
  <c r="BR21" i="5" a="1"/>
  <c r="BR21" i="5" s="1"/>
  <c r="BQ21" i="5" a="1"/>
  <c r="BQ21" i="5" s="1"/>
  <c r="BP21" i="5" a="1"/>
  <c r="BP21" i="5" s="1"/>
  <c r="BO21" i="5" a="1"/>
  <c r="BO21" i="5" s="1"/>
  <c r="BN21" i="5" a="1"/>
  <c r="BN21" i="5" s="1"/>
  <c r="BM21" i="5" a="1"/>
  <c r="BM21" i="5" s="1"/>
  <c r="BL21" i="5" a="1"/>
  <c r="BL21" i="5" s="1"/>
  <c r="BK21" i="5" a="1"/>
  <c r="BK21" i="5" s="1"/>
  <c r="BJ21" i="5" a="1"/>
  <c r="BJ21" i="5" s="1"/>
  <c r="BI21" i="5" a="1"/>
  <c r="BI21" i="5" s="1"/>
  <c r="BH21" i="5" a="1"/>
  <c r="BH21" i="5" s="1"/>
  <c r="BG21" i="5" a="1"/>
  <c r="BG21" i="5" s="1"/>
  <c r="BF21" i="5" a="1"/>
  <c r="BF21" i="5" s="1"/>
  <c r="BE21" i="5" a="1"/>
  <c r="BE21" i="5" s="1"/>
  <c r="BD21" i="5" a="1"/>
  <c r="BD21" i="5" s="1"/>
  <c r="BC21" i="5" a="1"/>
  <c r="BC21" i="5" s="1"/>
  <c r="BB21" i="5" a="1"/>
  <c r="BB21" i="5" s="1"/>
  <c r="BA21" i="5" a="1"/>
  <c r="BA21" i="5" s="1"/>
  <c r="AZ21" i="5" a="1"/>
  <c r="AZ21" i="5" s="1"/>
  <c r="AY21" i="5" a="1"/>
  <c r="AY21" i="5" s="1"/>
  <c r="AX21" i="5" a="1"/>
  <c r="AX21" i="5" s="1"/>
  <c r="AW21" i="5" a="1"/>
  <c r="AW21" i="5" s="1"/>
  <c r="AV21" i="5" a="1"/>
  <c r="AV21" i="5" s="1"/>
  <c r="AU21" i="5" a="1"/>
  <c r="AU21" i="5" s="1"/>
  <c r="AT21" i="5" a="1"/>
  <c r="AT21" i="5" s="1"/>
  <c r="AQ21" i="5"/>
  <c r="AM21" i="5"/>
  <c r="AF21" i="5" s="1"/>
  <c r="AK21" i="5"/>
  <c r="AD21" i="5"/>
  <c r="AA21" i="5"/>
  <c r="X21" i="5"/>
  <c r="S21" i="5"/>
  <c r="P21" i="5"/>
  <c r="N21" i="5"/>
  <c r="H21" i="5"/>
  <c r="F21" i="5"/>
  <c r="IK20" i="5" a="1"/>
  <c r="IK20" i="5" s="1"/>
  <c r="IJ20" i="5" a="1"/>
  <c r="IJ20" i="5" s="1"/>
  <c r="II20" i="5" a="1"/>
  <c r="II20" i="5" s="1"/>
  <c r="IH20" i="5" a="1"/>
  <c r="IH20" i="5" s="1"/>
  <c r="IG20" i="5" a="1"/>
  <c r="IG20" i="5" s="1"/>
  <c r="IF20" i="5" a="1"/>
  <c r="IF20" i="5" s="1"/>
  <c r="IE20" i="5" a="1"/>
  <c r="IE20" i="5" s="1"/>
  <c r="ID20" i="5" a="1"/>
  <c r="ID20" i="5" s="1"/>
  <c r="IC20" i="5" a="1"/>
  <c r="IC20" i="5" s="1"/>
  <c r="IB20" i="5" a="1"/>
  <c r="IB20" i="5" s="1"/>
  <c r="IA20" i="5" a="1"/>
  <c r="IA20" i="5" s="1"/>
  <c r="HZ20" i="5" a="1"/>
  <c r="HZ20" i="5" s="1"/>
  <c r="HY20" i="5" a="1"/>
  <c r="HY20" i="5" s="1"/>
  <c r="HX20" i="5" a="1"/>
  <c r="HX20" i="5" s="1"/>
  <c r="HW20" i="5" a="1"/>
  <c r="HW20" i="5" s="1"/>
  <c r="HV20" i="5" a="1"/>
  <c r="HV20" i="5" s="1"/>
  <c r="HU20" i="5" a="1"/>
  <c r="HU20" i="5" s="1"/>
  <c r="HT20" i="5" a="1"/>
  <c r="HT20" i="5" s="1"/>
  <c r="HS20" i="5" a="1"/>
  <c r="HS20" i="5" s="1"/>
  <c r="HR20" i="5" a="1"/>
  <c r="HR20" i="5" s="1"/>
  <c r="HQ20" i="5" a="1"/>
  <c r="HQ20" i="5" s="1"/>
  <c r="HP20" i="5" a="1"/>
  <c r="HP20" i="5" s="1"/>
  <c r="HO20" i="5" a="1"/>
  <c r="HO20" i="5" s="1"/>
  <c r="HN20" i="5" a="1"/>
  <c r="HN20" i="5" s="1"/>
  <c r="HM20" i="5" a="1"/>
  <c r="HM20" i="5" s="1"/>
  <c r="HL20" i="5" a="1"/>
  <c r="HL20" i="5" s="1"/>
  <c r="HK20" i="5" a="1"/>
  <c r="HK20" i="5" s="1"/>
  <c r="HJ20" i="5" a="1"/>
  <c r="HJ20" i="5" s="1"/>
  <c r="HI20" i="5" a="1"/>
  <c r="HI20" i="5" s="1"/>
  <c r="HH20" i="5" a="1"/>
  <c r="HH20" i="5" s="1"/>
  <c r="HG20" i="5" a="1"/>
  <c r="HG20" i="5" s="1"/>
  <c r="HF20" i="5" a="1"/>
  <c r="HF20" i="5" s="1"/>
  <c r="HE20" i="5" a="1"/>
  <c r="HE20" i="5" s="1"/>
  <c r="HD20" i="5" a="1"/>
  <c r="HD20" i="5" s="1"/>
  <c r="HC20" i="5" a="1"/>
  <c r="HC20" i="5" s="1"/>
  <c r="HB20" i="5" a="1"/>
  <c r="HB20" i="5" s="1"/>
  <c r="HA20" i="5" a="1"/>
  <c r="HA20" i="5" s="1"/>
  <c r="GZ20" i="5" a="1"/>
  <c r="GZ20" i="5" s="1"/>
  <c r="GY20" i="5" a="1"/>
  <c r="GY20" i="5" s="1"/>
  <c r="GX20" i="5" a="1"/>
  <c r="GX20" i="5" s="1"/>
  <c r="GW20" i="5" a="1"/>
  <c r="GW20" i="5" s="1"/>
  <c r="GV20" i="5" a="1"/>
  <c r="GV20" i="5" s="1"/>
  <c r="GU20" i="5" a="1"/>
  <c r="GU20" i="5" s="1"/>
  <c r="GT20" i="5" a="1"/>
  <c r="GT20" i="5" s="1"/>
  <c r="GS20" i="5" a="1"/>
  <c r="GS20" i="5" s="1"/>
  <c r="GR20" i="5" a="1"/>
  <c r="GR20" i="5" s="1"/>
  <c r="GQ20" i="5" a="1"/>
  <c r="GQ20" i="5" s="1"/>
  <c r="GP20" i="5" a="1"/>
  <c r="GP20" i="5" s="1"/>
  <c r="GO20" i="5" a="1"/>
  <c r="GO20" i="5" s="1"/>
  <c r="GN20" i="5" a="1"/>
  <c r="GN20" i="5" s="1"/>
  <c r="GM20" i="5" a="1"/>
  <c r="GM20" i="5" s="1"/>
  <c r="GL20" i="5" a="1"/>
  <c r="GL20" i="5" s="1"/>
  <c r="GK20" i="5" a="1"/>
  <c r="GK20" i="5" s="1"/>
  <c r="GJ20" i="5" a="1"/>
  <c r="GJ20" i="5" s="1"/>
  <c r="GI20" i="5" a="1"/>
  <c r="GI20" i="5" s="1"/>
  <c r="GH20" i="5" a="1"/>
  <c r="GH20" i="5" s="1"/>
  <c r="GG20" i="5" a="1"/>
  <c r="GG20" i="5" s="1"/>
  <c r="GF20" i="5" a="1"/>
  <c r="GF20" i="5" s="1"/>
  <c r="GE20" i="5" a="1"/>
  <c r="GE20" i="5" s="1"/>
  <c r="GD20" i="5" a="1"/>
  <c r="GD20" i="5" s="1"/>
  <c r="GC20" i="5" a="1"/>
  <c r="GC20" i="5" s="1"/>
  <c r="GB20" i="5" a="1"/>
  <c r="GB20" i="5" s="1"/>
  <c r="GA20" i="5" a="1"/>
  <c r="GA20" i="5" s="1"/>
  <c r="FZ20" i="5" a="1"/>
  <c r="FZ20" i="5" s="1"/>
  <c r="FY20" i="5" a="1"/>
  <c r="FY20" i="5" s="1"/>
  <c r="FX20" i="5" a="1"/>
  <c r="FX20" i="5" s="1"/>
  <c r="FW20" i="5" a="1"/>
  <c r="FW20" i="5" s="1"/>
  <c r="FV20" i="5" a="1"/>
  <c r="FV20" i="5" s="1"/>
  <c r="FU20" i="5" a="1"/>
  <c r="FU20" i="5" s="1"/>
  <c r="FT20" i="5" a="1"/>
  <c r="FT20" i="5" s="1"/>
  <c r="FS20" i="5" a="1"/>
  <c r="FS20" i="5" s="1"/>
  <c r="FR20" i="5" a="1"/>
  <c r="FR20" i="5" s="1"/>
  <c r="FQ20" i="5" a="1"/>
  <c r="FQ20" i="5" s="1"/>
  <c r="FP20" i="5" a="1"/>
  <c r="FP20" i="5" s="1"/>
  <c r="FO20" i="5" a="1"/>
  <c r="FO20" i="5" s="1"/>
  <c r="FN20" i="5" a="1"/>
  <c r="FN20" i="5" s="1"/>
  <c r="FM20" i="5" a="1"/>
  <c r="FM20" i="5" s="1"/>
  <c r="FL20" i="5" a="1"/>
  <c r="FL20" i="5" s="1"/>
  <c r="FK20" i="5" a="1"/>
  <c r="FK20" i="5" s="1"/>
  <c r="FJ20" i="5" a="1"/>
  <c r="FJ20" i="5" s="1"/>
  <c r="FI20" i="5" a="1"/>
  <c r="FI20" i="5" s="1"/>
  <c r="FH20" i="5" a="1"/>
  <c r="FH20" i="5" s="1"/>
  <c r="FG20" i="5" a="1"/>
  <c r="FG20" i="5" s="1"/>
  <c r="FF20" i="5" a="1"/>
  <c r="FF20" i="5" s="1"/>
  <c r="FE20" i="5" a="1"/>
  <c r="FE20" i="5" s="1"/>
  <c r="FD20" i="5" a="1"/>
  <c r="FD20" i="5" s="1"/>
  <c r="FC20" i="5" a="1"/>
  <c r="FC20" i="5" s="1"/>
  <c r="FB20" i="5" a="1"/>
  <c r="FB20" i="5" s="1"/>
  <c r="FA20" i="5" a="1"/>
  <c r="FA20" i="5" s="1"/>
  <c r="EZ20" i="5" a="1"/>
  <c r="EZ20" i="5" s="1"/>
  <c r="EY20" i="5" a="1"/>
  <c r="EY20" i="5" s="1"/>
  <c r="EX20" i="5" a="1"/>
  <c r="EX20" i="5" s="1"/>
  <c r="EW20" i="5" a="1"/>
  <c r="EW20" i="5" s="1"/>
  <c r="EV20" i="5" a="1"/>
  <c r="EV20" i="5" s="1"/>
  <c r="EU20" i="5" a="1"/>
  <c r="EU20" i="5" s="1"/>
  <c r="ET20" i="5" a="1"/>
  <c r="ET20" i="5" s="1"/>
  <c r="ES20" i="5" a="1"/>
  <c r="ES20" i="5" s="1"/>
  <c r="ER20" i="5" a="1"/>
  <c r="ER20" i="5" s="1"/>
  <c r="EQ20" i="5" a="1"/>
  <c r="EQ20" i="5" s="1"/>
  <c r="EP20" i="5" a="1"/>
  <c r="EP20" i="5" s="1"/>
  <c r="EO20" i="5" a="1"/>
  <c r="EO20" i="5" s="1"/>
  <c r="EN20" i="5" a="1"/>
  <c r="EN20" i="5" s="1"/>
  <c r="EM20" i="5" a="1"/>
  <c r="EM20" i="5" s="1"/>
  <c r="EL20" i="5" a="1"/>
  <c r="EL20" i="5" s="1"/>
  <c r="EK20" i="5" a="1"/>
  <c r="EK20" i="5" s="1"/>
  <c r="EJ20" i="5" a="1"/>
  <c r="EJ20" i="5" s="1"/>
  <c r="EI20" i="5" a="1"/>
  <c r="EI20" i="5" s="1"/>
  <c r="EH20" i="5" a="1"/>
  <c r="EH20" i="5" s="1"/>
  <c r="EG20" i="5" a="1"/>
  <c r="EG20" i="5" s="1"/>
  <c r="EF20" i="5" a="1"/>
  <c r="EF20" i="5" s="1"/>
  <c r="EE20" i="5" a="1"/>
  <c r="EE20" i="5" s="1"/>
  <c r="ED20" i="5" a="1"/>
  <c r="ED20" i="5" s="1"/>
  <c r="EC20" i="5" a="1"/>
  <c r="EC20" i="5" s="1"/>
  <c r="EB20" i="5" a="1"/>
  <c r="EB20" i="5" s="1"/>
  <c r="EA20" i="5" a="1"/>
  <c r="EA20" i="5" s="1"/>
  <c r="DZ20" i="5" a="1"/>
  <c r="DZ20" i="5" s="1"/>
  <c r="DY20" i="5" a="1"/>
  <c r="DY20" i="5" s="1"/>
  <c r="DX20" i="5" a="1"/>
  <c r="DX20" i="5" s="1"/>
  <c r="DW20" i="5" a="1"/>
  <c r="DW20" i="5" s="1"/>
  <c r="DV20" i="5" a="1"/>
  <c r="DV20" i="5" s="1"/>
  <c r="DU20" i="5" a="1"/>
  <c r="DU20" i="5" s="1"/>
  <c r="DT20" i="5" a="1"/>
  <c r="DT20" i="5" s="1"/>
  <c r="DS20" i="5" a="1"/>
  <c r="DS20" i="5" s="1"/>
  <c r="DR20" i="5" a="1"/>
  <c r="DR20" i="5" s="1"/>
  <c r="DQ20" i="5" a="1"/>
  <c r="DQ20" i="5" s="1"/>
  <c r="DP20" i="5" a="1"/>
  <c r="DP20" i="5" s="1"/>
  <c r="DO20" i="5" a="1"/>
  <c r="DO20" i="5" s="1"/>
  <c r="DN20" i="5" a="1"/>
  <c r="DN20" i="5" s="1"/>
  <c r="DM20" i="5" a="1"/>
  <c r="DM20" i="5" s="1"/>
  <c r="DL20" i="5" a="1"/>
  <c r="DL20" i="5" s="1"/>
  <c r="DK20" i="5" a="1"/>
  <c r="DK20" i="5" s="1"/>
  <c r="DJ20" i="5" a="1"/>
  <c r="DJ20" i="5" s="1"/>
  <c r="DI20" i="5" a="1"/>
  <c r="DI20" i="5" s="1"/>
  <c r="DH20" i="5" a="1"/>
  <c r="DH20" i="5" s="1"/>
  <c r="DG20" i="5" a="1"/>
  <c r="DG20" i="5" s="1"/>
  <c r="DF20" i="5" a="1"/>
  <c r="DF20" i="5" s="1"/>
  <c r="DE20" i="5" a="1"/>
  <c r="DE20" i="5" s="1"/>
  <c r="DD20" i="5" a="1"/>
  <c r="DD20" i="5" s="1"/>
  <c r="DC20" i="5" a="1"/>
  <c r="DC20" i="5" s="1"/>
  <c r="DB20" i="5" a="1"/>
  <c r="DB20" i="5" s="1"/>
  <c r="DA20" i="5" a="1"/>
  <c r="DA20" i="5" s="1"/>
  <c r="CZ20" i="5" a="1"/>
  <c r="CZ20" i="5" s="1"/>
  <c r="CY20" i="5" a="1"/>
  <c r="CY20" i="5" s="1"/>
  <c r="CX20" i="5" a="1"/>
  <c r="CX20" i="5" s="1"/>
  <c r="CW20" i="5" a="1"/>
  <c r="CW20" i="5" s="1"/>
  <c r="CV20" i="5" a="1"/>
  <c r="CV20" i="5" s="1"/>
  <c r="CU20" i="5" a="1"/>
  <c r="CU20" i="5" s="1"/>
  <c r="CT20" i="5" a="1"/>
  <c r="CT20" i="5" s="1"/>
  <c r="CS20" i="5" a="1"/>
  <c r="CS20" i="5" s="1"/>
  <c r="CR20" i="5" a="1"/>
  <c r="CR20" i="5" s="1"/>
  <c r="CQ20" i="5" a="1"/>
  <c r="CQ20" i="5" s="1"/>
  <c r="CP20" i="5" a="1"/>
  <c r="CP20" i="5" s="1"/>
  <c r="CO20" i="5" a="1"/>
  <c r="CO20" i="5" s="1"/>
  <c r="CN20" i="5" a="1"/>
  <c r="CN20" i="5" s="1"/>
  <c r="CM20" i="5" a="1"/>
  <c r="CM20" i="5" s="1"/>
  <c r="CL20" i="5" a="1"/>
  <c r="CL20" i="5" s="1"/>
  <c r="CK20" i="5" a="1"/>
  <c r="CK20" i="5" s="1"/>
  <c r="CJ20" i="5" a="1"/>
  <c r="CJ20" i="5" s="1"/>
  <c r="CI20" i="5" a="1"/>
  <c r="CI20" i="5" s="1"/>
  <c r="CH20" i="5" a="1"/>
  <c r="CH20" i="5" s="1"/>
  <c r="CG20" i="5" a="1"/>
  <c r="CG20" i="5" s="1"/>
  <c r="CF20" i="5" a="1"/>
  <c r="CF20" i="5" s="1"/>
  <c r="CE20" i="5" a="1"/>
  <c r="CE20" i="5" s="1"/>
  <c r="CD20" i="5" a="1"/>
  <c r="CD20" i="5" s="1"/>
  <c r="CC20" i="5" a="1"/>
  <c r="CC20" i="5" s="1"/>
  <c r="CB20" i="5" a="1"/>
  <c r="CB20" i="5" s="1"/>
  <c r="CA20" i="5" a="1"/>
  <c r="CA20" i="5" s="1"/>
  <c r="BZ20" i="5" a="1"/>
  <c r="BZ20" i="5" s="1"/>
  <c r="BY20" i="5" a="1"/>
  <c r="BY20" i="5" s="1"/>
  <c r="BX20" i="5" a="1"/>
  <c r="BX20" i="5" s="1"/>
  <c r="BW20" i="5" a="1"/>
  <c r="BW20" i="5" s="1"/>
  <c r="BV20" i="5" a="1"/>
  <c r="BV20" i="5" s="1"/>
  <c r="BU20" i="5" a="1"/>
  <c r="BU20" i="5" s="1"/>
  <c r="BT20" i="5" a="1"/>
  <c r="BT20" i="5" s="1"/>
  <c r="BS20" i="5" a="1"/>
  <c r="BS20" i="5" s="1"/>
  <c r="BR20" i="5" a="1"/>
  <c r="BR20" i="5" s="1"/>
  <c r="BQ20" i="5" a="1"/>
  <c r="BQ20" i="5" s="1"/>
  <c r="BP20" i="5" a="1"/>
  <c r="BP20" i="5" s="1"/>
  <c r="BO20" i="5" a="1"/>
  <c r="BO20" i="5" s="1"/>
  <c r="BN20" i="5" a="1"/>
  <c r="BN20" i="5" s="1"/>
  <c r="BM20" i="5" a="1"/>
  <c r="BM20" i="5" s="1"/>
  <c r="BL20" i="5" a="1"/>
  <c r="BL20" i="5" s="1"/>
  <c r="BK20" i="5" a="1"/>
  <c r="BK20" i="5" s="1"/>
  <c r="BJ20" i="5" a="1"/>
  <c r="BJ20" i="5" s="1"/>
  <c r="BI20" i="5" a="1"/>
  <c r="BI20" i="5" s="1"/>
  <c r="BH20" i="5" a="1"/>
  <c r="BH20" i="5" s="1"/>
  <c r="BG20" i="5" a="1"/>
  <c r="BG20" i="5" s="1"/>
  <c r="BF20" i="5" a="1"/>
  <c r="BF20" i="5" s="1"/>
  <c r="BE20" i="5" a="1"/>
  <c r="BE20" i="5" s="1"/>
  <c r="BD20" i="5" a="1"/>
  <c r="BD20" i="5" s="1"/>
  <c r="BC20" i="5" a="1"/>
  <c r="BC20" i="5" s="1"/>
  <c r="BB20" i="5" a="1"/>
  <c r="BB20" i="5" s="1"/>
  <c r="BA20" i="5" a="1"/>
  <c r="BA20" i="5" s="1"/>
  <c r="AZ20" i="5" a="1"/>
  <c r="AZ20" i="5" s="1"/>
  <c r="AY20" i="5" a="1"/>
  <c r="AY20" i="5" s="1"/>
  <c r="AX20" i="5" a="1"/>
  <c r="AX20" i="5" s="1"/>
  <c r="AW20" i="5" a="1"/>
  <c r="AW20" i="5" s="1"/>
  <c r="AV20" i="5" a="1"/>
  <c r="AV20" i="5" s="1"/>
  <c r="AU20" i="5" a="1"/>
  <c r="AU20" i="5" s="1"/>
  <c r="AT20" i="5" a="1"/>
  <c r="AT20" i="5" s="1"/>
  <c r="AM20" i="5"/>
  <c r="AN20" i="5" s="1"/>
  <c r="AK20" i="5"/>
  <c r="AA20" i="5"/>
  <c r="W20" i="5"/>
  <c r="K20" i="5"/>
  <c r="G20" i="5"/>
  <c r="IK19" i="5" a="1"/>
  <c r="IK19" i="5" s="1"/>
  <c r="IJ19" i="5" a="1"/>
  <c r="IJ19" i="5" s="1"/>
  <c r="II19" i="5" a="1"/>
  <c r="II19" i="5" s="1"/>
  <c r="IH19" i="5" a="1"/>
  <c r="IH19" i="5" s="1"/>
  <c r="IG19" i="5" a="1"/>
  <c r="IG19" i="5" s="1"/>
  <c r="IF19" i="5" a="1"/>
  <c r="IF19" i="5" s="1"/>
  <c r="IE19" i="5" a="1"/>
  <c r="IE19" i="5" s="1"/>
  <c r="ID19" i="5" a="1"/>
  <c r="ID19" i="5" s="1"/>
  <c r="IC19" i="5" a="1"/>
  <c r="IC19" i="5" s="1"/>
  <c r="IB19" i="5" a="1"/>
  <c r="IB19" i="5" s="1"/>
  <c r="IA19" i="5" a="1"/>
  <c r="IA19" i="5" s="1"/>
  <c r="HZ19" i="5" a="1"/>
  <c r="HZ19" i="5" s="1"/>
  <c r="HY19" i="5" a="1"/>
  <c r="HY19" i="5" s="1"/>
  <c r="HX19" i="5" a="1"/>
  <c r="HX19" i="5" s="1"/>
  <c r="HW19" i="5" a="1"/>
  <c r="HW19" i="5" s="1"/>
  <c r="HV19" i="5" a="1"/>
  <c r="HV19" i="5" s="1"/>
  <c r="HU19" i="5" a="1"/>
  <c r="HU19" i="5" s="1"/>
  <c r="HT19" i="5" a="1"/>
  <c r="HT19" i="5" s="1"/>
  <c r="HS19" i="5" a="1"/>
  <c r="HS19" i="5" s="1"/>
  <c r="HR19" i="5" a="1"/>
  <c r="HR19" i="5" s="1"/>
  <c r="HQ19" i="5" a="1"/>
  <c r="HQ19" i="5" s="1"/>
  <c r="HP19" i="5" a="1"/>
  <c r="HP19" i="5" s="1"/>
  <c r="HO19" i="5" a="1"/>
  <c r="HO19" i="5" s="1"/>
  <c r="HN19" i="5" a="1"/>
  <c r="HN19" i="5" s="1"/>
  <c r="HM19" i="5" a="1"/>
  <c r="HM19" i="5" s="1"/>
  <c r="HL19" i="5" a="1"/>
  <c r="HL19" i="5" s="1"/>
  <c r="HK19" i="5" a="1"/>
  <c r="HK19" i="5" s="1"/>
  <c r="HJ19" i="5" a="1"/>
  <c r="HJ19" i="5" s="1"/>
  <c r="HI19" i="5" a="1"/>
  <c r="HI19" i="5" s="1"/>
  <c r="HH19" i="5" a="1"/>
  <c r="HH19" i="5" s="1"/>
  <c r="HG19" i="5" a="1"/>
  <c r="HG19" i="5" s="1"/>
  <c r="HF19" i="5" a="1"/>
  <c r="HF19" i="5" s="1"/>
  <c r="HE19" i="5" a="1"/>
  <c r="HE19" i="5" s="1"/>
  <c r="HD19" i="5" a="1"/>
  <c r="HD19" i="5" s="1"/>
  <c r="HC19" i="5" a="1"/>
  <c r="HC19" i="5" s="1"/>
  <c r="HB19" i="5" a="1"/>
  <c r="HB19" i="5" s="1"/>
  <c r="HA19" i="5" a="1"/>
  <c r="HA19" i="5" s="1"/>
  <c r="GZ19" i="5" a="1"/>
  <c r="GZ19" i="5" s="1"/>
  <c r="GY19" i="5" a="1"/>
  <c r="GY19" i="5" s="1"/>
  <c r="GX19" i="5" a="1"/>
  <c r="GX19" i="5" s="1"/>
  <c r="GW19" i="5" a="1"/>
  <c r="GW19" i="5" s="1"/>
  <c r="GV19" i="5" a="1"/>
  <c r="GV19" i="5" s="1"/>
  <c r="GU19" i="5" a="1"/>
  <c r="GU19" i="5" s="1"/>
  <c r="GT19" i="5" a="1"/>
  <c r="GT19" i="5" s="1"/>
  <c r="GS19" i="5" a="1"/>
  <c r="GS19" i="5" s="1"/>
  <c r="GR19" i="5" a="1"/>
  <c r="GR19" i="5" s="1"/>
  <c r="GQ19" i="5" a="1"/>
  <c r="GQ19" i="5" s="1"/>
  <c r="GP19" i="5" a="1"/>
  <c r="GP19" i="5" s="1"/>
  <c r="GO19" i="5" a="1"/>
  <c r="GO19" i="5" s="1"/>
  <c r="GN19" i="5" a="1"/>
  <c r="GN19" i="5" s="1"/>
  <c r="GM19" i="5" a="1"/>
  <c r="GM19" i="5" s="1"/>
  <c r="GL19" i="5" a="1"/>
  <c r="GL19" i="5" s="1"/>
  <c r="GK19" i="5" a="1"/>
  <c r="GK19" i="5" s="1"/>
  <c r="GJ19" i="5" a="1"/>
  <c r="GJ19" i="5" s="1"/>
  <c r="GI19" i="5" a="1"/>
  <c r="GI19" i="5" s="1"/>
  <c r="GH19" i="5" a="1"/>
  <c r="GH19" i="5" s="1"/>
  <c r="GG19" i="5" a="1"/>
  <c r="GG19" i="5" s="1"/>
  <c r="GF19" i="5" a="1"/>
  <c r="GF19" i="5" s="1"/>
  <c r="GE19" i="5" a="1"/>
  <c r="GE19" i="5" s="1"/>
  <c r="GD19" i="5" a="1"/>
  <c r="GD19" i="5" s="1"/>
  <c r="GC19" i="5" a="1"/>
  <c r="GC19" i="5" s="1"/>
  <c r="GB19" i="5" a="1"/>
  <c r="GB19" i="5" s="1"/>
  <c r="GA19" i="5" a="1"/>
  <c r="GA19" i="5" s="1"/>
  <c r="FZ19" i="5" a="1"/>
  <c r="FZ19" i="5" s="1"/>
  <c r="FY19" i="5" a="1"/>
  <c r="FY19" i="5" s="1"/>
  <c r="FX19" i="5" a="1"/>
  <c r="FX19" i="5" s="1"/>
  <c r="FW19" i="5" a="1"/>
  <c r="FW19" i="5" s="1"/>
  <c r="FV19" i="5" a="1"/>
  <c r="FV19" i="5" s="1"/>
  <c r="FU19" i="5" a="1"/>
  <c r="FU19" i="5" s="1"/>
  <c r="FT19" i="5" a="1"/>
  <c r="FT19" i="5" s="1"/>
  <c r="FS19" i="5" a="1"/>
  <c r="FS19" i="5" s="1"/>
  <c r="FR19" i="5" a="1"/>
  <c r="FR19" i="5" s="1"/>
  <c r="FQ19" i="5" a="1"/>
  <c r="FQ19" i="5" s="1"/>
  <c r="FP19" i="5" a="1"/>
  <c r="FP19" i="5" s="1"/>
  <c r="FO19" i="5" a="1"/>
  <c r="FO19" i="5" s="1"/>
  <c r="FN19" i="5" a="1"/>
  <c r="FN19" i="5" s="1"/>
  <c r="FM19" i="5" a="1"/>
  <c r="FM19" i="5" s="1"/>
  <c r="FL19" i="5" a="1"/>
  <c r="FL19" i="5" s="1"/>
  <c r="FK19" i="5" a="1"/>
  <c r="FK19" i="5" s="1"/>
  <c r="FJ19" i="5" a="1"/>
  <c r="FJ19" i="5" s="1"/>
  <c r="FI19" i="5" a="1"/>
  <c r="FI19" i="5" s="1"/>
  <c r="FH19" i="5" a="1"/>
  <c r="FH19" i="5" s="1"/>
  <c r="FG19" i="5" a="1"/>
  <c r="FG19" i="5" s="1"/>
  <c r="FF19" i="5" a="1"/>
  <c r="FF19" i="5" s="1"/>
  <c r="FE19" i="5" a="1"/>
  <c r="FE19" i="5" s="1"/>
  <c r="FD19" i="5" a="1"/>
  <c r="FD19" i="5" s="1"/>
  <c r="FC19" i="5" a="1"/>
  <c r="FC19" i="5" s="1"/>
  <c r="FB19" i="5" a="1"/>
  <c r="FB19" i="5" s="1"/>
  <c r="FA19" i="5" a="1"/>
  <c r="FA19" i="5" s="1"/>
  <c r="EZ19" i="5" a="1"/>
  <c r="EZ19" i="5" s="1"/>
  <c r="EY19" i="5" a="1"/>
  <c r="EY19" i="5" s="1"/>
  <c r="EX19" i="5" a="1"/>
  <c r="EX19" i="5" s="1"/>
  <c r="EW19" i="5" a="1"/>
  <c r="EW19" i="5" s="1"/>
  <c r="EV19" i="5" a="1"/>
  <c r="EV19" i="5" s="1"/>
  <c r="EU19" i="5" a="1"/>
  <c r="EU19" i="5" s="1"/>
  <c r="ET19" i="5" a="1"/>
  <c r="ET19" i="5" s="1"/>
  <c r="ES19" i="5" a="1"/>
  <c r="ES19" i="5" s="1"/>
  <c r="ER19" i="5" a="1"/>
  <c r="ER19" i="5" s="1"/>
  <c r="EQ19" i="5" a="1"/>
  <c r="EQ19" i="5" s="1"/>
  <c r="EP19" i="5" a="1"/>
  <c r="EP19" i="5" s="1"/>
  <c r="EO19" i="5" a="1"/>
  <c r="EO19" i="5" s="1"/>
  <c r="EN19" i="5" a="1"/>
  <c r="EN19" i="5" s="1"/>
  <c r="EM19" i="5" a="1"/>
  <c r="EM19" i="5" s="1"/>
  <c r="EL19" i="5" a="1"/>
  <c r="EL19" i="5" s="1"/>
  <c r="EK19" i="5" a="1"/>
  <c r="EK19" i="5" s="1"/>
  <c r="EJ19" i="5" a="1"/>
  <c r="EJ19" i="5" s="1"/>
  <c r="EI19" i="5" a="1"/>
  <c r="EI19" i="5" s="1"/>
  <c r="EH19" i="5" a="1"/>
  <c r="EH19" i="5" s="1"/>
  <c r="EG19" i="5" a="1"/>
  <c r="EG19" i="5" s="1"/>
  <c r="EF19" i="5" a="1"/>
  <c r="EF19" i="5" s="1"/>
  <c r="EE19" i="5" a="1"/>
  <c r="EE19" i="5" s="1"/>
  <c r="ED19" i="5" a="1"/>
  <c r="ED19" i="5" s="1"/>
  <c r="EC19" i="5" a="1"/>
  <c r="EC19" i="5" s="1"/>
  <c r="EB19" i="5" a="1"/>
  <c r="EB19" i="5" s="1"/>
  <c r="EA19" i="5" a="1"/>
  <c r="EA19" i="5" s="1"/>
  <c r="DZ19" i="5" a="1"/>
  <c r="DZ19" i="5" s="1"/>
  <c r="DY19" i="5" a="1"/>
  <c r="DY19" i="5" s="1"/>
  <c r="DX19" i="5" a="1"/>
  <c r="DX19" i="5" s="1"/>
  <c r="DW19" i="5" a="1"/>
  <c r="DW19" i="5" s="1"/>
  <c r="DV19" i="5" a="1"/>
  <c r="DV19" i="5" s="1"/>
  <c r="DU19" i="5" a="1"/>
  <c r="DU19" i="5" s="1"/>
  <c r="DT19" i="5" a="1"/>
  <c r="DT19" i="5" s="1"/>
  <c r="DS19" i="5" a="1"/>
  <c r="DS19" i="5" s="1"/>
  <c r="DR19" i="5" a="1"/>
  <c r="DR19" i="5" s="1"/>
  <c r="DQ19" i="5" a="1"/>
  <c r="DQ19" i="5" s="1"/>
  <c r="DP19" i="5" a="1"/>
  <c r="DP19" i="5" s="1"/>
  <c r="DO19" i="5" a="1"/>
  <c r="DO19" i="5" s="1"/>
  <c r="DN19" i="5" a="1"/>
  <c r="DN19" i="5" s="1"/>
  <c r="DM19" i="5" a="1"/>
  <c r="DM19" i="5" s="1"/>
  <c r="DL19" i="5" a="1"/>
  <c r="DL19" i="5" s="1"/>
  <c r="DK19" i="5" a="1"/>
  <c r="DK19" i="5" s="1"/>
  <c r="DJ19" i="5" a="1"/>
  <c r="DJ19" i="5" s="1"/>
  <c r="DI19" i="5" a="1"/>
  <c r="DI19" i="5" s="1"/>
  <c r="DH19" i="5" a="1"/>
  <c r="DH19" i="5" s="1"/>
  <c r="DG19" i="5" a="1"/>
  <c r="DG19" i="5" s="1"/>
  <c r="DF19" i="5" a="1"/>
  <c r="DF19" i="5" s="1"/>
  <c r="DE19" i="5" a="1"/>
  <c r="DE19" i="5" s="1"/>
  <c r="DD19" i="5" a="1"/>
  <c r="DD19" i="5" s="1"/>
  <c r="DC19" i="5" a="1"/>
  <c r="DC19" i="5" s="1"/>
  <c r="DB19" i="5" a="1"/>
  <c r="DB19" i="5" s="1"/>
  <c r="DA19" i="5" a="1"/>
  <c r="DA19" i="5" s="1"/>
  <c r="CZ19" i="5" a="1"/>
  <c r="CZ19" i="5" s="1"/>
  <c r="CY19" i="5" a="1"/>
  <c r="CY19" i="5" s="1"/>
  <c r="CX19" i="5" a="1"/>
  <c r="CX19" i="5" s="1"/>
  <c r="CW19" i="5" a="1"/>
  <c r="CW19" i="5" s="1"/>
  <c r="CV19" i="5" a="1"/>
  <c r="CV19" i="5" s="1"/>
  <c r="CU19" i="5" a="1"/>
  <c r="CU19" i="5" s="1"/>
  <c r="CT19" i="5" a="1"/>
  <c r="CT19" i="5" s="1"/>
  <c r="CS19" i="5" a="1"/>
  <c r="CS19" i="5" s="1"/>
  <c r="CR19" i="5" a="1"/>
  <c r="CR19" i="5" s="1"/>
  <c r="CQ19" i="5" a="1"/>
  <c r="CQ19" i="5" s="1"/>
  <c r="CP19" i="5" a="1"/>
  <c r="CP19" i="5" s="1"/>
  <c r="CO19" i="5" a="1"/>
  <c r="CO19" i="5" s="1"/>
  <c r="CN19" i="5" a="1"/>
  <c r="CN19" i="5" s="1"/>
  <c r="CM19" i="5" a="1"/>
  <c r="CM19" i="5" s="1"/>
  <c r="CL19" i="5" a="1"/>
  <c r="CL19" i="5" s="1"/>
  <c r="CK19" i="5" a="1"/>
  <c r="CK19" i="5" s="1"/>
  <c r="CJ19" i="5" a="1"/>
  <c r="CJ19" i="5" s="1"/>
  <c r="CI19" i="5" a="1"/>
  <c r="CI19" i="5" s="1"/>
  <c r="CH19" i="5" a="1"/>
  <c r="CH19" i="5" s="1"/>
  <c r="CG19" i="5" a="1"/>
  <c r="CG19" i="5" s="1"/>
  <c r="CF19" i="5" a="1"/>
  <c r="CF19" i="5" s="1"/>
  <c r="CE19" i="5" a="1"/>
  <c r="CE19" i="5" s="1"/>
  <c r="CD19" i="5" a="1"/>
  <c r="CD19" i="5" s="1"/>
  <c r="CC19" i="5" a="1"/>
  <c r="CC19" i="5" s="1"/>
  <c r="CB19" i="5" a="1"/>
  <c r="CB19" i="5" s="1"/>
  <c r="CA19" i="5" a="1"/>
  <c r="CA19" i="5" s="1"/>
  <c r="BZ19" i="5" a="1"/>
  <c r="BZ19" i="5" s="1"/>
  <c r="BY19" i="5" a="1"/>
  <c r="BY19" i="5" s="1"/>
  <c r="BX19" i="5" a="1"/>
  <c r="BX19" i="5" s="1"/>
  <c r="BW19" i="5" a="1"/>
  <c r="BW19" i="5" s="1"/>
  <c r="BV19" i="5" a="1"/>
  <c r="BV19" i="5" s="1"/>
  <c r="BU19" i="5" a="1"/>
  <c r="BU19" i="5" s="1"/>
  <c r="BT19" i="5" a="1"/>
  <c r="BT19" i="5" s="1"/>
  <c r="BS19" i="5" a="1"/>
  <c r="BS19" i="5" s="1"/>
  <c r="BR19" i="5" a="1"/>
  <c r="BR19" i="5" s="1"/>
  <c r="BQ19" i="5" a="1"/>
  <c r="BQ19" i="5" s="1"/>
  <c r="BP19" i="5" a="1"/>
  <c r="BP19" i="5" s="1"/>
  <c r="BO19" i="5" a="1"/>
  <c r="BO19" i="5" s="1"/>
  <c r="BN19" i="5" a="1"/>
  <c r="BN19" i="5" s="1"/>
  <c r="BM19" i="5" a="1"/>
  <c r="BM19" i="5" s="1"/>
  <c r="BL19" i="5" a="1"/>
  <c r="BL19" i="5" s="1"/>
  <c r="BK19" i="5" a="1"/>
  <c r="BK19" i="5" s="1"/>
  <c r="BJ19" i="5" a="1"/>
  <c r="BJ19" i="5" s="1"/>
  <c r="BI19" i="5" a="1"/>
  <c r="BI19" i="5" s="1"/>
  <c r="BH19" i="5" a="1"/>
  <c r="BH19" i="5" s="1"/>
  <c r="BG19" i="5" a="1"/>
  <c r="BG19" i="5" s="1"/>
  <c r="BF19" i="5" a="1"/>
  <c r="BF19" i="5" s="1"/>
  <c r="BE19" i="5" a="1"/>
  <c r="BE19" i="5" s="1"/>
  <c r="BD19" i="5" a="1"/>
  <c r="BD19" i="5" s="1"/>
  <c r="BC19" i="5" a="1"/>
  <c r="BC19" i="5" s="1"/>
  <c r="BB19" i="5" a="1"/>
  <c r="BB19" i="5" s="1"/>
  <c r="BA19" i="5" a="1"/>
  <c r="BA19" i="5" s="1"/>
  <c r="AZ19" i="5" a="1"/>
  <c r="AZ19" i="5" s="1"/>
  <c r="AY19" i="5" a="1"/>
  <c r="AY19" i="5" s="1"/>
  <c r="AX19" i="5" a="1"/>
  <c r="AX19" i="5" s="1"/>
  <c r="AW19" i="5" a="1"/>
  <c r="AW19" i="5" s="1"/>
  <c r="AV19" i="5" a="1"/>
  <c r="AV19" i="5" s="1"/>
  <c r="AU19" i="5" a="1"/>
  <c r="AU19" i="5" s="1"/>
  <c r="AT19" i="5" a="1"/>
  <c r="AT19" i="5" s="1"/>
  <c r="AN19" i="5"/>
  <c r="AM19" i="5"/>
  <c r="AB19" i="5" s="1"/>
  <c r="AK19" i="5"/>
  <c r="AE19" i="5"/>
  <c r="AD19" i="5"/>
  <c r="Z19" i="5"/>
  <c r="X19" i="5"/>
  <c r="T19" i="5"/>
  <c r="S19" i="5"/>
  <c r="O19" i="5"/>
  <c r="N19" i="5"/>
  <c r="J19" i="5"/>
  <c r="H19" i="5"/>
  <c r="IK18" i="5" a="1"/>
  <c r="IK18" i="5" s="1"/>
  <c r="IJ18" i="5"/>
  <c r="IJ18" i="5" a="1"/>
  <c r="II18" i="5" a="1"/>
  <c r="II18" i="5" s="1"/>
  <c r="IH18" i="5" a="1"/>
  <c r="IH18" i="5" s="1"/>
  <c r="IG18" i="5" a="1"/>
  <c r="IG18" i="5" s="1"/>
  <c r="IF18" i="5" a="1"/>
  <c r="IF18" i="5" s="1"/>
  <c r="IE18" i="5" a="1"/>
  <c r="IE18" i="5" s="1"/>
  <c r="ID18" i="5" a="1"/>
  <c r="ID18" i="5" s="1"/>
  <c r="IC18" i="5" a="1"/>
  <c r="IC18" i="5" s="1"/>
  <c r="IB18" i="5"/>
  <c r="IB18" i="5" a="1"/>
  <c r="IA18" i="5" a="1"/>
  <c r="IA18" i="5" s="1"/>
  <c r="HZ18" i="5"/>
  <c r="HZ18" i="5" a="1"/>
  <c r="HY18" i="5" a="1"/>
  <c r="HY18" i="5" s="1"/>
  <c r="HX18" i="5" a="1"/>
  <c r="HX18" i="5" s="1"/>
  <c r="HW18" i="5" a="1"/>
  <c r="HW18" i="5" s="1"/>
  <c r="HV18" i="5" a="1"/>
  <c r="HV18" i="5" s="1"/>
  <c r="HU18" i="5" a="1"/>
  <c r="HU18" i="5" s="1"/>
  <c r="HT18" i="5"/>
  <c r="HT18" i="5" a="1"/>
  <c r="HS18" i="5" a="1"/>
  <c r="HS18" i="5" s="1"/>
  <c r="HR18" i="5" a="1"/>
  <c r="HR18" i="5" s="1"/>
  <c r="HQ18" i="5" a="1"/>
  <c r="HQ18" i="5" s="1"/>
  <c r="HP18" i="5" a="1"/>
  <c r="HP18" i="5" s="1"/>
  <c r="HO18" i="5" a="1"/>
  <c r="HO18" i="5" s="1"/>
  <c r="HN18" i="5" a="1"/>
  <c r="HN18" i="5" s="1"/>
  <c r="HM18" i="5" a="1"/>
  <c r="HM18" i="5" s="1"/>
  <c r="HL18" i="5"/>
  <c r="HL18" i="5" a="1"/>
  <c r="HK18" i="5" a="1"/>
  <c r="HK18" i="5" s="1"/>
  <c r="HJ18" i="5"/>
  <c r="HJ18" i="5" a="1"/>
  <c r="HI18" i="5" a="1"/>
  <c r="HI18" i="5" s="1"/>
  <c r="HH18" i="5" a="1"/>
  <c r="HH18" i="5" s="1"/>
  <c r="HG18" i="5" a="1"/>
  <c r="HG18" i="5" s="1"/>
  <c r="HF18" i="5" a="1"/>
  <c r="HF18" i="5" s="1"/>
  <c r="HE18" i="5" a="1"/>
  <c r="HE18" i="5" s="1"/>
  <c r="HD18" i="5"/>
  <c r="HD18" i="5" a="1"/>
  <c r="HC18" i="5" a="1"/>
  <c r="HC18" i="5" s="1"/>
  <c r="HB18" i="5" a="1"/>
  <c r="HB18" i="5" s="1"/>
  <c r="HA18" i="5" a="1"/>
  <c r="HA18" i="5" s="1"/>
  <c r="GZ18" i="5" a="1"/>
  <c r="GZ18" i="5" s="1"/>
  <c r="GY18" i="5" a="1"/>
  <c r="GY18" i="5" s="1"/>
  <c r="GX18" i="5" a="1"/>
  <c r="GX18" i="5" s="1"/>
  <c r="GW18" i="5" a="1"/>
  <c r="GW18" i="5" s="1"/>
  <c r="GV18" i="5"/>
  <c r="GV18" i="5" a="1"/>
  <c r="GU18" i="5" a="1"/>
  <c r="GU18" i="5" s="1"/>
  <c r="GT18" i="5"/>
  <c r="GT18" i="5" a="1"/>
  <c r="GS18" i="5" a="1"/>
  <c r="GS18" i="5" s="1"/>
  <c r="GR18" i="5" a="1"/>
  <c r="GR18" i="5" s="1"/>
  <c r="GQ18" i="5" a="1"/>
  <c r="GQ18" i="5" s="1"/>
  <c r="GP18" i="5" a="1"/>
  <c r="GP18" i="5" s="1"/>
  <c r="GO18" i="5" a="1"/>
  <c r="GO18" i="5" s="1"/>
  <c r="GN18" i="5"/>
  <c r="GN18" i="5" a="1"/>
  <c r="GM18" i="5" a="1"/>
  <c r="GM18" i="5" s="1"/>
  <c r="GL18" i="5" a="1"/>
  <c r="GL18" i="5" s="1"/>
  <c r="GK18" i="5" a="1"/>
  <c r="GK18" i="5" s="1"/>
  <c r="GJ18" i="5" a="1"/>
  <c r="GJ18" i="5" s="1"/>
  <c r="GI18" i="5" a="1"/>
  <c r="GI18" i="5" s="1"/>
  <c r="GH18" i="5" a="1"/>
  <c r="GH18" i="5" s="1"/>
  <c r="GG18" i="5" a="1"/>
  <c r="GG18" i="5" s="1"/>
  <c r="GF18" i="5"/>
  <c r="GF18" i="5" a="1"/>
  <c r="GE18" i="5" a="1"/>
  <c r="GE18" i="5" s="1"/>
  <c r="GD18" i="5"/>
  <c r="GD18" i="5" a="1"/>
  <c r="GC18" i="5" a="1"/>
  <c r="GC18" i="5" s="1"/>
  <c r="GB18" i="5" a="1"/>
  <c r="GB18" i="5" s="1"/>
  <c r="GA18" i="5" a="1"/>
  <c r="GA18" i="5" s="1"/>
  <c r="FZ18" i="5" a="1"/>
  <c r="FZ18" i="5" s="1"/>
  <c r="FY18" i="5" a="1"/>
  <c r="FY18" i="5" s="1"/>
  <c r="FX18" i="5"/>
  <c r="FX18" i="5" a="1"/>
  <c r="FW18" i="5" a="1"/>
  <c r="FW18" i="5" s="1"/>
  <c r="FV18" i="5" a="1"/>
  <c r="FV18" i="5" s="1"/>
  <c r="FU18" i="5" a="1"/>
  <c r="FU18" i="5" s="1"/>
  <c r="FT18" i="5" a="1"/>
  <c r="FT18" i="5" s="1"/>
  <c r="FS18" i="5" a="1"/>
  <c r="FS18" i="5" s="1"/>
  <c r="FR18" i="5" a="1"/>
  <c r="FR18" i="5" s="1"/>
  <c r="FQ18" i="5"/>
  <c r="FQ18" i="5" a="1"/>
  <c r="FP18" i="5" a="1"/>
  <c r="FP18" i="5" s="1"/>
  <c r="FO18" i="5"/>
  <c r="FO18" i="5" a="1"/>
  <c r="FN18" i="5" a="1"/>
  <c r="FN18" i="5" s="1"/>
  <c r="FM18" i="5" a="1"/>
  <c r="FM18" i="5" s="1"/>
  <c r="FL18" i="5" a="1"/>
  <c r="FL18" i="5" s="1"/>
  <c r="FK18" i="5"/>
  <c r="FK18" i="5" a="1"/>
  <c r="FJ18" i="5" a="1"/>
  <c r="FJ18" i="5" s="1"/>
  <c r="FI18" i="5"/>
  <c r="FI18" i="5" a="1"/>
  <c r="FH18" i="5" a="1"/>
  <c r="FH18" i="5" s="1"/>
  <c r="FG18" i="5"/>
  <c r="FG18" i="5" a="1"/>
  <c r="FF18" i="5" a="1"/>
  <c r="FF18" i="5" s="1"/>
  <c r="FE18" i="5" a="1"/>
  <c r="FE18" i="5" s="1"/>
  <c r="FD18" i="5" a="1"/>
  <c r="FD18" i="5" s="1"/>
  <c r="FC18" i="5" a="1"/>
  <c r="FC18" i="5" s="1"/>
  <c r="FB18" i="5" a="1"/>
  <c r="FB18" i="5" s="1"/>
  <c r="FA18" i="5" a="1"/>
  <c r="FA18" i="5" s="1"/>
  <c r="EZ18" i="5" a="1"/>
  <c r="EZ18" i="5" s="1"/>
  <c r="EY18" i="5" a="1"/>
  <c r="EY18" i="5" s="1"/>
  <c r="EX18" i="5" a="1"/>
  <c r="EX18" i="5" s="1"/>
  <c r="EW18" i="5" a="1"/>
  <c r="EW18" i="5" s="1"/>
  <c r="EV18" i="5" a="1"/>
  <c r="EV18" i="5" s="1"/>
  <c r="EU18" i="5" a="1"/>
  <c r="EU18" i="5" s="1"/>
  <c r="ET18" i="5" a="1"/>
  <c r="ET18" i="5" s="1"/>
  <c r="ES18" i="5" a="1"/>
  <c r="ES18" i="5" s="1"/>
  <c r="ER18" i="5" a="1"/>
  <c r="ER18" i="5" s="1"/>
  <c r="EQ18" i="5" a="1"/>
  <c r="EQ18" i="5" s="1"/>
  <c r="EP18" i="5" a="1"/>
  <c r="EP18" i="5" s="1"/>
  <c r="EO18" i="5" a="1"/>
  <c r="EO18" i="5" s="1"/>
  <c r="EN18" i="5" a="1"/>
  <c r="EN18" i="5" s="1"/>
  <c r="EM18" i="5" a="1"/>
  <c r="EM18" i="5" s="1"/>
  <c r="EL18" i="5" a="1"/>
  <c r="EL18" i="5" s="1"/>
  <c r="EK18" i="5" a="1"/>
  <c r="EK18" i="5" s="1"/>
  <c r="EJ18" i="5" a="1"/>
  <c r="EJ18" i="5" s="1"/>
  <c r="EI18" i="5" a="1"/>
  <c r="EI18" i="5" s="1"/>
  <c r="EH18" i="5" a="1"/>
  <c r="EH18" i="5" s="1"/>
  <c r="EG18" i="5" a="1"/>
  <c r="EG18" i="5" s="1"/>
  <c r="EF18" i="5" a="1"/>
  <c r="EF18" i="5" s="1"/>
  <c r="EE18" i="5" a="1"/>
  <c r="EE18" i="5" s="1"/>
  <c r="ED18" i="5" a="1"/>
  <c r="ED18" i="5" s="1"/>
  <c r="EC18" i="5" a="1"/>
  <c r="EC18" i="5" s="1"/>
  <c r="EB18" i="5" a="1"/>
  <c r="EB18" i="5" s="1"/>
  <c r="EA18" i="5" a="1"/>
  <c r="EA18" i="5" s="1"/>
  <c r="DZ18" i="5" a="1"/>
  <c r="DZ18" i="5" s="1"/>
  <c r="DY18" i="5" a="1"/>
  <c r="DY18" i="5" s="1"/>
  <c r="DX18" i="5" a="1"/>
  <c r="DX18" i="5" s="1"/>
  <c r="DW18" i="5" a="1"/>
  <c r="DW18" i="5" s="1"/>
  <c r="DV18" i="5" a="1"/>
  <c r="DV18" i="5" s="1"/>
  <c r="DU18" i="5" a="1"/>
  <c r="DU18" i="5" s="1"/>
  <c r="DT18" i="5" a="1"/>
  <c r="DT18" i="5" s="1"/>
  <c r="DS18" i="5" a="1"/>
  <c r="DS18" i="5" s="1"/>
  <c r="DR18" i="5" a="1"/>
  <c r="DR18" i="5" s="1"/>
  <c r="DQ18" i="5" a="1"/>
  <c r="DQ18" i="5" s="1"/>
  <c r="DP18" i="5" a="1"/>
  <c r="DP18" i="5" s="1"/>
  <c r="DO18" i="5" a="1"/>
  <c r="DO18" i="5" s="1"/>
  <c r="DN18" i="5" a="1"/>
  <c r="DN18" i="5" s="1"/>
  <c r="DM18" i="5" a="1"/>
  <c r="DM18" i="5" s="1"/>
  <c r="DL18" i="5" a="1"/>
  <c r="DL18" i="5" s="1"/>
  <c r="DK18" i="5" a="1"/>
  <c r="DK18" i="5" s="1"/>
  <c r="DJ18" i="5" a="1"/>
  <c r="DJ18" i="5" s="1"/>
  <c r="DI18" i="5" a="1"/>
  <c r="DI18" i="5" s="1"/>
  <c r="DH18" i="5" a="1"/>
  <c r="DH18" i="5" s="1"/>
  <c r="DG18" i="5" a="1"/>
  <c r="DG18" i="5" s="1"/>
  <c r="DF18" i="5" a="1"/>
  <c r="DF18" i="5" s="1"/>
  <c r="DE18" i="5" a="1"/>
  <c r="DE18" i="5" s="1"/>
  <c r="DD18" i="5" a="1"/>
  <c r="DD18" i="5" s="1"/>
  <c r="DC18" i="5" a="1"/>
  <c r="DC18" i="5" s="1"/>
  <c r="DB18" i="5" a="1"/>
  <c r="DB18" i="5" s="1"/>
  <c r="DA18" i="5" a="1"/>
  <c r="DA18" i="5" s="1"/>
  <c r="CZ18" i="5" a="1"/>
  <c r="CZ18" i="5" s="1"/>
  <c r="CY18" i="5" a="1"/>
  <c r="CY18" i="5" s="1"/>
  <c r="CX18" i="5" a="1"/>
  <c r="CX18" i="5" s="1"/>
  <c r="CW18" i="5" a="1"/>
  <c r="CW18" i="5" s="1"/>
  <c r="CV18" i="5" a="1"/>
  <c r="CV18" i="5" s="1"/>
  <c r="CU18" i="5" a="1"/>
  <c r="CU18" i="5" s="1"/>
  <c r="CT18" i="5" a="1"/>
  <c r="CT18" i="5" s="1"/>
  <c r="CS18" i="5" a="1"/>
  <c r="CS18" i="5" s="1"/>
  <c r="CR18" i="5" a="1"/>
  <c r="CR18" i="5" s="1"/>
  <c r="CQ18" i="5" a="1"/>
  <c r="CQ18" i="5" s="1"/>
  <c r="CP18" i="5" a="1"/>
  <c r="CP18" i="5" s="1"/>
  <c r="CO18" i="5" a="1"/>
  <c r="CO18" i="5" s="1"/>
  <c r="CN18" i="5" a="1"/>
  <c r="CN18" i="5" s="1"/>
  <c r="CM18" i="5" a="1"/>
  <c r="CM18" i="5" s="1"/>
  <c r="CL18" i="5" a="1"/>
  <c r="CL18" i="5" s="1"/>
  <c r="CK18" i="5" a="1"/>
  <c r="CK18" i="5" s="1"/>
  <c r="CJ18" i="5" a="1"/>
  <c r="CJ18" i="5" s="1"/>
  <c r="CI18" i="5" a="1"/>
  <c r="CI18" i="5" s="1"/>
  <c r="CH18" i="5" a="1"/>
  <c r="CH18" i="5" s="1"/>
  <c r="CG18" i="5" a="1"/>
  <c r="CG18" i="5" s="1"/>
  <c r="CF18" i="5" a="1"/>
  <c r="CF18" i="5" s="1"/>
  <c r="CE18" i="5" a="1"/>
  <c r="CE18" i="5" s="1"/>
  <c r="CD18" i="5" a="1"/>
  <c r="CD18" i="5" s="1"/>
  <c r="CC18" i="5" a="1"/>
  <c r="CC18" i="5" s="1"/>
  <c r="CB18" i="5" a="1"/>
  <c r="CB18" i="5" s="1"/>
  <c r="CA18" i="5" a="1"/>
  <c r="CA18" i="5" s="1"/>
  <c r="BZ18" i="5" a="1"/>
  <c r="BZ18" i="5" s="1"/>
  <c r="BY18" i="5" a="1"/>
  <c r="BY18" i="5" s="1"/>
  <c r="BX18" i="5" a="1"/>
  <c r="BX18" i="5" s="1"/>
  <c r="BW18" i="5" a="1"/>
  <c r="BW18" i="5" s="1"/>
  <c r="BV18" i="5" a="1"/>
  <c r="BV18" i="5" s="1"/>
  <c r="BU18" i="5" a="1"/>
  <c r="BU18" i="5" s="1"/>
  <c r="BT18" i="5" a="1"/>
  <c r="BT18" i="5" s="1"/>
  <c r="BS18" i="5" a="1"/>
  <c r="BS18" i="5" s="1"/>
  <c r="BR18" i="5" a="1"/>
  <c r="BR18" i="5" s="1"/>
  <c r="BQ18" i="5" a="1"/>
  <c r="BQ18" i="5" s="1"/>
  <c r="BP18" i="5" a="1"/>
  <c r="BP18" i="5" s="1"/>
  <c r="BO18" i="5" a="1"/>
  <c r="BO18" i="5" s="1"/>
  <c r="BN18" i="5" a="1"/>
  <c r="BN18" i="5" s="1"/>
  <c r="BM18" i="5" a="1"/>
  <c r="BM18" i="5" s="1"/>
  <c r="BL18" i="5" a="1"/>
  <c r="BL18" i="5" s="1"/>
  <c r="BK18" i="5" a="1"/>
  <c r="BK18" i="5" s="1"/>
  <c r="BJ18" i="5" a="1"/>
  <c r="BJ18" i="5" s="1"/>
  <c r="BI18" i="5" a="1"/>
  <c r="BI18" i="5" s="1"/>
  <c r="BH18" i="5" a="1"/>
  <c r="BH18" i="5" s="1"/>
  <c r="BG18" i="5" a="1"/>
  <c r="BG18" i="5" s="1"/>
  <c r="BF18" i="5" a="1"/>
  <c r="BF18" i="5" s="1"/>
  <c r="BE18" i="5" a="1"/>
  <c r="BE18" i="5" s="1"/>
  <c r="BD18" i="5" a="1"/>
  <c r="BD18" i="5" s="1"/>
  <c r="BC18" i="5" a="1"/>
  <c r="BC18" i="5" s="1"/>
  <c r="BB18" i="5" a="1"/>
  <c r="BB18" i="5" s="1"/>
  <c r="BA18" i="5" a="1"/>
  <c r="BA18" i="5" s="1"/>
  <c r="AZ18" i="5" a="1"/>
  <c r="AZ18" i="5" s="1"/>
  <c r="AY18" i="5" a="1"/>
  <c r="AY18" i="5" s="1"/>
  <c r="AX18" i="5" a="1"/>
  <c r="AX18" i="5" s="1"/>
  <c r="AW18" i="5" a="1"/>
  <c r="AW18" i="5" s="1"/>
  <c r="AV18" i="5" a="1"/>
  <c r="AV18" i="5" s="1"/>
  <c r="AU18" i="5" a="1"/>
  <c r="AU18" i="5" s="1"/>
  <c r="AT18" i="5" a="1"/>
  <c r="AT18" i="5" s="1"/>
  <c r="AM18" i="5"/>
  <c r="AQ18" i="5" s="1"/>
  <c r="AK18" i="5"/>
  <c r="AC18" i="5"/>
  <c r="AA18" i="5"/>
  <c r="Y18" i="5"/>
  <c r="U18" i="5"/>
  <c r="S18" i="5"/>
  <c r="Q18" i="5"/>
  <c r="M18" i="5"/>
  <c r="K18" i="5"/>
  <c r="I18" i="5"/>
  <c r="IK17" i="5" a="1"/>
  <c r="IK17" i="5" s="1"/>
  <c r="IJ17" i="5" a="1"/>
  <c r="IJ17" i="5" s="1"/>
  <c r="II17" i="5" a="1"/>
  <c r="II17" i="5" s="1"/>
  <c r="IH17" i="5" a="1"/>
  <c r="IH17" i="5" s="1"/>
  <c r="IG17" i="5" a="1"/>
  <c r="IG17" i="5" s="1"/>
  <c r="IF17" i="5" a="1"/>
  <c r="IF17" i="5" s="1"/>
  <c r="IE17" i="5" a="1"/>
  <c r="IE17" i="5" s="1"/>
  <c r="ID17" i="5" a="1"/>
  <c r="ID17" i="5" s="1"/>
  <c r="IC17" i="5" a="1"/>
  <c r="IC17" i="5" s="1"/>
  <c r="IB17" i="5" a="1"/>
  <c r="IB17" i="5" s="1"/>
  <c r="IA17" i="5" a="1"/>
  <c r="IA17" i="5" s="1"/>
  <c r="HZ17" i="5" a="1"/>
  <c r="HZ17" i="5" s="1"/>
  <c r="HY17" i="5" a="1"/>
  <c r="HY17" i="5" s="1"/>
  <c r="HX17" i="5" a="1"/>
  <c r="HX17" i="5" s="1"/>
  <c r="HW17" i="5" a="1"/>
  <c r="HW17" i="5" s="1"/>
  <c r="HV17" i="5" a="1"/>
  <c r="HV17" i="5" s="1"/>
  <c r="HU17" i="5" a="1"/>
  <c r="HU17" i="5" s="1"/>
  <c r="HT17" i="5" a="1"/>
  <c r="HT17" i="5" s="1"/>
  <c r="HS17" i="5" a="1"/>
  <c r="HS17" i="5" s="1"/>
  <c r="HR17" i="5" a="1"/>
  <c r="HR17" i="5" s="1"/>
  <c r="HQ17" i="5" a="1"/>
  <c r="HQ17" i="5" s="1"/>
  <c r="HP17" i="5" a="1"/>
  <c r="HP17" i="5" s="1"/>
  <c r="HO17" i="5" a="1"/>
  <c r="HO17" i="5" s="1"/>
  <c r="HN17" i="5" a="1"/>
  <c r="HN17" i="5" s="1"/>
  <c r="HM17" i="5" a="1"/>
  <c r="HM17" i="5" s="1"/>
  <c r="HL17" i="5" a="1"/>
  <c r="HL17" i="5" s="1"/>
  <c r="HK17" i="5" a="1"/>
  <c r="HK17" i="5" s="1"/>
  <c r="HJ17" i="5" a="1"/>
  <c r="HJ17" i="5" s="1"/>
  <c r="HI17" i="5" a="1"/>
  <c r="HI17" i="5" s="1"/>
  <c r="HH17" i="5" a="1"/>
  <c r="HH17" i="5" s="1"/>
  <c r="HG17" i="5" a="1"/>
  <c r="HG17" i="5" s="1"/>
  <c r="HF17" i="5" a="1"/>
  <c r="HF17" i="5" s="1"/>
  <c r="HE17" i="5" a="1"/>
  <c r="HE17" i="5" s="1"/>
  <c r="HD17" i="5" a="1"/>
  <c r="HD17" i="5" s="1"/>
  <c r="HC17" i="5" a="1"/>
  <c r="HC17" i="5" s="1"/>
  <c r="HB17" i="5" a="1"/>
  <c r="HB17" i="5" s="1"/>
  <c r="HA17" i="5" a="1"/>
  <c r="HA17" i="5" s="1"/>
  <c r="GZ17" i="5" a="1"/>
  <c r="GZ17" i="5" s="1"/>
  <c r="GY17" i="5" a="1"/>
  <c r="GY17" i="5" s="1"/>
  <c r="GX17" i="5" a="1"/>
  <c r="GX17" i="5" s="1"/>
  <c r="GW17" i="5" a="1"/>
  <c r="GW17" i="5" s="1"/>
  <c r="GV17" i="5" a="1"/>
  <c r="GV17" i="5" s="1"/>
  <c r="GU17" i="5" a="1"/>
  <c r="GU17" i="5" s="1"/>
  <c r="GT17" i="5" a="1"/>
  <c r="GT17" i="5" s="1"/>
  <c r="GS17" i="5" a="1"/>
  <c r="GS17" i="5" s="1"/>
  <c r="GR17" i="5" a="1"/>
  <c r="GR17" i="5" s="1"/>
  <c r="GQ17" i="5" a="1"/>
  <c r="GQ17" i="5" s="1"/>
  <c r="GP17" i="5" a="1"/>
  <c r="GP17" i="5" s="1"/>
  <c r="GO17" i="5" a="1"/>
  <c r="GO17" i="5" s="1"/>
  <c r="GN17" i="5" a="1"/>
  <c r="GN17" i="5" s="1"/>
  <c r="GM17" i="5" a="1"/>
  <c r="GM17" i="5" s="1"/>
  <c r="GL17" i="5" a="1"/>
  <c r="GL17" i="5" s="1"/>
  <c r="GK17" i="5" a="1"/>
  <c r="GK17" i="5" s="1"/>
  <c r="GJ17" i="5" a="1"/>
  <c r="GJ17" i="5" s="1"/>
  <c r="GI17" i="5" a="1"/>
  <c r="GI17" i="5" s="1"/>
  <c r="GH17" i="5" a="1"/>
  <c r="GH17" i="5" s="1"/>
  <c r="GG17" i="5" a="1"/>
  <c r="GG17" i="5" s="1"/>
  <c r="GF17" i="5" a="1"/>
  <c r="GF17" i="5" s="1"/>
  <c r="GE17" i="5" a="1"/>
  <c r="GE17" i="5" s="1"/>
  <c r="GD17" i="5" a="1"/>
  <c r="GD17" i="5" s="1"/>
  <c r="GC17" i="5" a="1"/>
  <c r="GC17" i="5" s="1"/>
  <c r="GB17" i="5" a="1"/>
  <c r="GB17" i="5" s="1"/>
  <c r="GA17" i="5" a="1"/>
  <c r="GA17" i="5" s="1"/>
  <c r="FZ17" i="5" a="1"/>
  <c r="FZ17" i="5" s="1"/>
  <c r="FY17" i="5" a="1"/>
  <c r="FY17" i="5" s="1"/>
  <c r="FX17" i="5" a="1"/>
  <c r="FX17" i="5" s="1"/>
  <c r="FW17" i="5" a="1"/>
  <c r="FW17" i="5" s="1"/>
  <c r="FV17" i="5" a="1"/>
  <c r="FV17" i="5" s="1"/>
  <c r="FU17" i="5" a="1"/>
  <c r="FU17" i="5" s="1"/>
  <c r="FT17" i="5" a="1"/>
  <c r="FT17" i="5" s="1"/>
  <c r="FS17" i="5" a="1"/>
  <c r="FS17" i="5" s="1"/>
  <c r="FR17" i="5" a="1"/>
  <c r="FR17" i="5" s="1"/>
  <c r="FQ17" i="5" a="1"/>
  <c r="FQ17" i="5" s="1"/>
  <c r="FP17" i="5" a="1"/>
  <c r="FP17" i="5" s="1"/>
  <c r="FO17" i="5" a="1"/>
  <c r="FO17" i="5" s="1"/>
  <c r="FN17" i="5" a="1"/>
  <c r="FN17" i="5" s="1"/>
  <c r="FM17" i="5" a="1"/>
  <c r="FM17" i="5" s="1"/>
  <c r="FL17" i="5" a="1"/>
  <c r="FL17" i="5" s="1"/>
  <c r="FK17" i="5" a="1"/>
  <c r="FK17" i="5" s="1"/>
  <c r="FJ17" i="5" a="1"/>
  <c r="FJ17" i="5" s="1"/>
  <c r="FI17" i="5" a="1"/>
  <c r="FI17" i="5" s="1"/>
  <c r="FH17" i="5" a="1"/>
  <c r="FH17" i="5" s="1"/>
  <c r="FG17" i="5" a="1"/>
  <c r="FG17" i="5" s="1"/>
  <c r="FF17" i="5" a="1"/>
  <c r="FF17" i="5" s="1"/>
  <c r="FE17" i="5" a="1"/>
  <c r="FE17" i="5" s="1"/>
  <c r="FD17" i="5" a="1"/>
  <c r="FD17" i="5" s="1"/>
  <c r="FC17" i="5" a="1"/>
  <c r="FC17" i="5" s="1"/>
  <c r="FB17" i="5" a="1"/>
  <c r="FB17" i="5" s="1"/>
  <c r="FA17" i="5" a="1"/>
  <c r="FA17" i="5" s="1"/>
  <c r="EZ17" i="5" a="1"/>
  <c r="EZ17" i="5" s="1"/>
  <c r="EY17" i="5" a="1"/>
  <c r="EY17" i="5" s="1"/>
  <c r="EX17" i="5" a="1"/>
  <c r="EX17" i="5" s="1"/>
  <c r="EW17" i="5" a="1"/>
  <c r="EW17" i="5" s="1"/>
  <c r="EV17" i="5" a="1"/>
  <c r="EV17" i="5" s="1"/>
  <c r="EU17" i="5" a="1"/>
  <c r="EU17" i="5" s="1"/>
  <c r="ET17" i="5" a="1"/>
  <c r="ET17" i="5" s="1"/>
  <c r="ES17" i="5" a="1"/>
  <c r="ES17" i="5" s="1"/>
  <c r="ER17" i="5" a="1"/>
  <c r="ER17" i="5" s="1"/>
  <c r="EQ17" i="5" a="1"/>
  <c r="EQ17" i="5" s="1"/>
  <c r="EP17" i="5" a="1"/>
  <c r="EP17" i="5" s="1"/>
  <c r="EO17" i="5" a="1"/>
  <c r="EO17" i="5" s="1"/>
  <c r="EN17" i="5" a="1"/>
  <c r="EN17" i="5" s="1"/>
  <c r="EM17" i="5" a="1"/>
  <c r="EM17" i="5" s="1"/>
  <c r="EL17" i="5" a="1"/>
  <c r="EL17" i="5" s="1"/>
  <c r="EK17" i="5" a="1"/>
  <c r="EK17" i="5" s="1"/>
  <c r="EJ17" i="5" a="1"/>
  <c r="EJ17" i="5" s="1"/>
  <c r="EI17" i="5" a="1"/>
  <c r="EI17" i="5" s="1"/>
  <c r="EH17" i="5" a="1"/>
  <c r="EH17" i="5" s="1"/>
  <c r="EG17" i="5" a="1"/>
  <c r="EG17" i="5" s="1"/>
  <c r="EF17" i="5" a="1"/>
  <c r="EF17" i="5" s="1"/>
  <c r="EE17" i="5" a="1"/>
  <c r="EE17" i="5" s="1"/>
  <c r="ED17" i="5" a="1"/>
  <c r="ED17" i="5" s="1"/>
  <c r="EC17" i="5" a="1"/>
  <c r="EC17" i="5" s="1"/>
  <c r="EB17" i="5" a="1"/>
  <c r="EB17" i="5" s="1"/>
  <c r="EA17" i="5" a="1"/>
  <c r="EA17" i="5" s="1"/>
  <c r="DZ17" i="5" a="1"/>
  <c r="DZ17" i="5" s="1"/>
  <c r="DY17" i="5" a="1"/>
  <c r="DY17" i="5" s="1"/>
  <c r="DX17" i="5" a="1"/>
  <c r="DX17" i="5" s="1"/>
  <c r="DW17" i="5" a="1"/>
  <c r="DW17" i="5" s="1"/>
  <c r="DV17" i="5" a="1"/>
  <c r="DV17" i="5" s="1"/>
  <c r="DU17" i="5" a="1"/>
  <c r="DU17" i="5" s="1"/>
  <c r="DT17" i="5" a="1"/>
  <c r="DT17" i="5" s="1"/>
  <c r="DS17" i="5" a="1"/>
  <c r="DS17" i="5" s="1"/>
  <c r="DR17" i="5" a="1"/>
  <c r="DR17" i="5" s="1"/>
  <c r="DQ17" i="5" a="1"/>
  <c r="DQ17" i="5" s="1"/>
  <c r="DP17" i="5" a="1"/>
  <c r="DP17" i="5" s="1"/>
  <c r="DO17" i="5" a="1"/>
  <c r="DO17" i="5" s="1"/>
  <c r="DN17" i="5" a="1"/>
  <c r="DN17" i="5" s="1"/>
  <c r="DM17" i="5" a="1"/>
  <c r="DM17" i="5" s="1"/>
  <c r="DL17" i="5" a="1"/>
  <c r="DL17" i="5" s="1"/>
  <c r="DK17" i="5" a="1"/>
  <c r="DK17" i="5" s="1"/>
  <c r="DJ17" i="5" a="1"/>
  <c r="DJ17" i="5" s="1"/>
  <c r="DI17" i="5" a="1"/>
  <c r="DI17" i="5" s="1"/>
  <c r="DH17" i="5" a="1"/>
  <c r="DH17" i="5" s="1"/>
  <c r="DG17" i="5" a="1"/>
  <c r="DG17" i="5" s="1"/>
  <c r="DF17" i="5" a="1"/>
  <c r="DF17" i="5" s="1"/>
  <c r="DE17" i="5" a="1"/>
  <c r="DE17" i="5" s="1"/>
  <c r="DD17" i="5" a="1"/>
  <c r="DD17" i="5" s="1"/>
  <c r="DC17" i="5" a="1"/>
  <c r="DC17" i="5" s="1"/>
  <c r="DB17" i="5" a="1"/>
  <c r="DB17" i="5" s="1"/>
  <c r="DA17" i="5" a="1"/>
  <c r="DA17" i="5" s="1"/>
  <c r="CZ17" i="5" a="1"/>
  <c r="CZ17" i="5" s="1"/>
  <c r="CY17" i="5" a="1"/>
  <c r="CY17" i="5" s="1"/>
  <c r="CX17" i="5" a="1"/>
  <c r="CX17" i="5" s="1"/>
  <c r="CW17" i="5" a="1"/>
  <c r="CW17" i="5" s="1"/>
  <c r="CV17" i="5" a="1"/>
  <c r="CV17" i="5" s="1"/>
  <c r="CU17" i="5" a="1"/>
  <c r="CU17" i="5" s="1"/>
  <c r="CT17" i="5" a="1"/>
  <c r="CT17" i="5" s="1"/>
  <c r="CS17" i="5" a="1"/>
  <c r="CS17" i="5" s="1"/>
  <c r="CR17" i="5" a="1"/>
  <c r="CR17" i="5" s="1"/>
  <c r="CQ17" i="5" a="1"/>
  <c r="CQ17" i="5" s="1"/>
  <c r="CP17" i="5" a="1"/>
  <c r="CP17" i="5" s="1"/>
  <c r="CO17" i="5" a="1"/>
  <c r="CO17" i="5" s="1"/>
  <c r="CN17" i="5" a="1"/>
  <c r="CN17" i="5" s="1"/>
  <c r="CM17" i="5" a="1"/>
  <c r="CM17" i="5" s="1"/>
  <c r="CL17" i="5" a="1"/>
  <c r="CL17" i="5" s="1"/>
  <c r="CK17" i="5" a="1"/>
  <c r="CK17" i="5" s="1"/>
  <c r="CJ17" i="5" a="1"/>
  <c r="CJ17" i="5" s="1"/>
  <c r="CI17" i="5" a="1"/>
  <c r="CI17" i="5" s="1"/>
  <c r="CH17" i="5" a="1"/>
  <c r="CH17" i="5" s="1"/>
  <c r="CG17" i="5" a="1"/>
  <c r="CG17" i="5" s="1"/>
  <c r="CF17" i="5" a="1"/>
  <c r="CF17" i="5" s="1"/>
  <c r="CE17" i="5" a="1"/>
  <c r="CE17" i="5" s="1"/>
  <c r="CD17" i="5" a="1"/>
  <c r="CD17" i="5" s="1"/>
  <c r="CC17" i="5" a="1"/>
  <c r="CC17" i="5" s="1"/>
  <c r="CB17" i="5" a="1"/>
  <c r="CB17" i="5" s="1"/>
  <c r="CA17" i="5" a="1"/>
  <c r="CA17" i="5" s="1"/>
  <c r="BZ17" i="5" a="1"/>
  <c r="BZ17" i="5" s="1"/>
  <c r="BY17" i="5" a="1"/>
  <c r="BY17" i="5" s="1"/>
  <c r="BX17" i="5" a="1"/>
  <c r="BX17" i="5" s="1"/>
  <c r="BW17" i="5" a="1"/>
  <c r="BW17" i="5" s="1"/>
  <c r="BV17" i="5" a="1"/>
  <c r="BV17" i="5" s="1"/>
  <c r="BU17" i="5" a="1"/>
  <c r="BU17" i="5" s="1"/>
  <c r="BT17" i="5" a="1"/>
  <c r="BT17" i="5" s="1"/>
  <c r="BS17" i="5" a="1"/>
  <c r="BS17" i="5" s="1"/>
  <c r="BR17" i="5" a="1"/>
  <c r="BR17" i="5" s="1"/>
  <c r="BQ17" i="5" a="1"/>
  <c r="BQ17" i="5" s="1"/>
  <c r="BP17" i="5" a="1"/>
  <c r="BP17" i="5" s="1"/>
  <c r="BO17" i="5" a="1"/>
  <c r="BO17" i="5" s="1"/>
  <c r="BN17" i="5" a="1"/>
  <c r="BN17" i="5" s="1"/>
  <c r="BM17" i="5" a="1"/>
  <c r="BM17" i="5" s="1"/>
  <c r="BL17" i="5" a="1"/>
  <c r="BL17" i="5" s="1"/>
  <c r="BK17" i="5" a="1"/>
  <c r="BK17" i="5" s="1"/>
  <c r="BJ17" i="5" a="1"/>
  <c r="BJ17" i="5" s="1"/>
  <c r="BI17" i="5" a="1"/>
  <c r="BI17" i="5" s="1"/>
  <c r="BH17" i="5" a="1"/>
  <c r="BH17" i="5" s="1"/>
  <c r="BG17" i="5" a="1"/>
  <c r="BG17" i="5" s="1"/>
  <c r="BF17" i="5" a="1"/>
  <c r="BF17" i="5" s="1"/>
  <c r="BE17" i="5" a="1"/>
  <c r="BE17" i="5" s="1"/>
  <c r="BD17" i="5" a="1"/>
  <c r="BD17" i="5" s="1"/>
  <c r="BC17" i="5" a="1"/>
  <c r="BC17" i="5" s="1"/>
  <c r="BB17" i="5" a="1"/>
  <c r="BB17" i="5" s="1"/>
  <c r="BA17" i="5" a="1"/>
  <c r="BA17" i="5" s="1"/>
  <c r="AZ17" i="5" a="1"/>
  <c r="AZ17" i="5" s="1"/>
  <c r="AY17" i="5" a="1"/>
  <c r="AY17" i="5" s="1"/>
  <c r="AX17" i="5" a="1"/>
  <c r="AX17" i="5" s="1"/>
  <c r="AW17" i="5" a="1"/>
  <c r="AW17" i="5" s="1"/>
  <c r="AV17" i="5" a="1"/>
  <c r="AV17" i="5" s="1"/>
  <c r="AU17" i="5" a="1"/>
  <c r="AU17" i="5" s="1"/>
  <c r="AT17" i="5" a="1"/>
  <c r="AT17" i="5" s="1"/>
  <c r="AQ17" i="5"/>
  <c r="AM17" i="5"/>
  <c r="AK17" i="5"/>
  <c r="AF17" i="5"/>
  <c r="AD17" i="5"/>
  <c r="AB17" i="5"/>
  <c r="AA17" i="5"/>
  <c r="X17" i="5"/>
  <c r="W17" i="5"/>
  <c r="V17" i="5"/>
  <c r="S17" i="5"/>
  <c r="R17" i="5"/>
  <c r="P17" i="5"/>
  <c r="N17" i="5"/>
  <c r="L17" i="5"/>
  <c r="K17" i="5"/>
  <c r="H17" i="5"/>
  <c r="G17" i="5"/>
  <c r="F17" i="5"/>
  <c r="IK16" i="5" a="1"/>
  <c r="IK16" i="5" s="1"/>
  <c r="IJ16" i="5"/>
  <c r="IJ16" i="5" a="1"/>
  <c r="II16" i="5" a="1"/>
  <c r="II16" i="5" s="1"/>
  <c r="IH16" i="5"/>
  <c r="IH16" i="5" a="1"/>
  <c r="IG16" i="5" a="1"/>
  <c r="IG16" i="5" s="1"/>
  <c r="IF16" i="5" a="1"/>
  <c r="IF16" i="5" s="1"/>
  <c r="IE16" i="5" a="1"/>
  <c r="IE16" i="5" s="1"/>
  <c r="ID16" i="5" a="1"/>
  <c r="ID16" i="5" s="1"/>
  <c r="IC16" i="5" a="1"/>
  <c r="IC16" i="5" s="1"/>
  <c r="IB16" i="5"/>
  <c r="IB16" i="5" a="1"/>
  <c r="IA16" i="5" a="1"/>
  <c r="IA16" i="5" s="1"/>
  <c r="HZ16" i="5"/>
  <c r="HZ16" i="5" a="1"/>
  <c r="HY16" i="5" a="1"/>
  <c r="HY16" i="5" s="1"/>
  <c r="HX16" i="5" a="1"/>
  <c r="HX16" i="5" s="1"/>
  <c r="HW16" i="5" a="1"/>
  <c r="HW16" i="5" s="1"/>
  <c r="HV16" i="5" a="1"/>
  <c r="HV16" i="5" s="1"/>
  <c r="HU16" i="5" a="1"/>
  <c r="HU16" i="5" s="1"/>
  <c r="HT16" i="5"/>
  <c r="HT16" i="5" a="1"/>
  <c r="HS16" i="5" a="1"/>
  <c r="HS16" i="5" s="1"/>
  <c r="HR16" i="5"/>
  <c r="HR16" i="5" a="1"/>
  <c r="HQ16" i="5" a="1"/>
  <c r="HQ16" i="5" s="1"/>
  <c r="HP16" i="5" a="1"/>
  <c r="HP16" i="5" s="1"/>
  <c r="HO16" i="5" a="1"/>
  <c r="HO16" i="5" s="1"/>
  <c r="HN16" i="5" a="1"/>
  <c r="HN16" i="5" s="1"/>
  <c r="HM16" i="5" a="1"/>
  <c r="HM16" i="5" s="1"/>
  <c r="HL16" i="5"/>
  <c r="HL16" i="5" a="1"/>
  <c r="HK16" i="5" a="1"/>
  <c r="HK16" i="5" s="1"/>
  <c r="HJ16" i="5"/>
  <c r="HJ16" i="5" a="1"/>
  <c r="HI16" i="5" a="1"/>
  <c r="HI16" i="5" s="1"/>
  <c r="HH16" i="5" a="1"/>
  <c r="HH16" i="5" s="1"/>
  <c r="HG16" i="5" a="1"/>
  <c r="HG16" i="5" s="1"/>
  <c r="HF16" i="5" a="1"/>
  <c r="HF16" i="5" s="1"/>
  <c r="HE16" i="5" a="1"/>
  <c r="HE16" i="5" s="1"/>
  <c r="HD16" i="5"/>
  <c r="HD16" i="5" a="1"/>
  <c r="HC16" i="5" a="1"/>
  <c r="HC16" i="5" s="1"/>
  <c r="HB16" i="5"/>
  <c r="HB16" i="5" a="1"/>
  <c r="HA16" i="5" a="1"/>
  <c r="HA16" i="5" s="1"/>
  <c r="GZ16" i="5" a="1"/>
  <c r="GZ16" i="5" s="1"/>
  <c r="GY16" i="5" a="1"/>
  <c r="GY16" i="5" s="1"/>
  <c r="GX16" i="5" a="1"/>
  <c r="GX16" i="5" s="1"/>
  <c r="GW16" i="5" a="1"/>
  <c r="GW16" i="5" s="1"/>
  <c r="GV16" i="5"/>
  <c r="GV16" i="5" a="1"/>
  <c r="GU16" i="5" a="1"/>
  <c r="GU16" i="5" s="1"/>
  <c r="GT16" i="5"/>
  <c r="GT16" i="5" a="1"/>
  <c r="GS16" i="5" a="1"/>
  <c r="GS16" i="5" s="1"/>
  <c r="GR16" i="5" a="1"/>
  <c r="GR16" i="5" s="1"/>
  <c r="GQ16" i="5" a="1"/>
  <c r="GQ16" i="5" s="1"/>
  <c r="GP16" i="5" a="1"/>
  <c r="GP16" i="5" s="1"/>
  <c r="GO16" i="5" a="1"/>
  <c r="GO16" i="5" s="1"/>
  <c r="GN16" i="5"/>
  <c r="GN16" i="5" a="1"/>
  <c r="GM16" i="5" a="1"/>
  <c r="GM16" i="5" s="1"/>
  <c r="GL16" i="5"/>
  <c r="GL16" i="5" a="1"/>
  <c r="GK16" i="5" a="1"/>
  <c r="GK16" i="5" s="1"/>
  <c r="GJ16" i="5" a="1"/>
  <c r="GJ16" i="5" s="1"/>
  <c r="GI16" i="5" a="1"/>
  <c r="GI16" i="5" s="1"/>
  <c r="GH16" i="5" a="1"/>
  <c r="GH16" i="5" s="1"/>
  <c r="GG16" i="5" a="1"/>
  <c r="GG16" i="5" s="1"/>
  <c r="GF16" i="5"/>
  <c r="GF16" i="5" a="1"/>
  <c r="GE16" i="5" a="1"/>
  <c r="GE16" i="5" s="1"/>
  <c r="GD16" i="5"/>
  <c r="GD16" i="5" a="1"/>
  <c r="GC16" i="5" a="1"/>
  <c r="GC16" i="5" s="1"/>
  <c r="GB16" i="5" a="1"/>
  <c r="GB16" i="5" s="1"/>
  <c r="GA16" i="5" a="1"/>
  <c r="GA16" i="5" s="1"/>
  <c r="FZ16" i="5" a="1"/>
  <c r="FZ16" i="5" s="1"/>
  <c r="FY16" i="5" a="1"/>
  <c r="FY16" i="5" s="1"/>
  <c r="FX16" i="5"/>
  <c r="FX16" i="5" a="1"/>
  <c r="FW16" i="5" a="1"/>
  <c r="FW16" i="5" s="1"/>
  <c r="FV16" i="5"/>
  <c r="FV16" i="5" a="1"/>
  <c r="FU16" i="5" a="1"/>
  <c r="FU16" i="5" s="1"/>
  <c r="FT16" i="5" a="1"/>
  <c r="FT16" i="5" s="1"/>
  <c r="FS16" i="5" a="1"/>
  <c r="FS16" i="5" s="1"/>
  <c r="FR16" i="5" a="1"/>
  <c r="FR16" i="5" s="1"/>
  <c r="FQ16" i="5" a="1"/>
  <c r="FQ16" i="5" s="1"/>
  <c r="FP16" i="5"/>
  <c r="FP16" i="5" a="1"/>
  <c r="FO16" i="5" a="1"/>
  <c r="FO16" i="5" s="1"/>
  <c r="FN16" i="5"/>
  <c r="FN16" i="5" a="1"/>
  <c r="FM16" i="5" a="1"/>
  <c r="FM16" i="5" s="1"/>
  <c r="FL16" i="5" a="1"/>
  <c r="FL16" i="5" s="1"/>
  <c r="FK16" i="5" a="1"/>
  <c r="FK16" i="5" s="1"/>
  <c r="FJ16" i="5" a="1"/>
  <c r="FJ16" i="5" s="1"/>
  <c r="FI16" i="5" a="1"/>
  <c r="FI16" i="5" s="1"/>
  <c r="FH16" i="5"/>
  <c r="FH16" i="5" a="1"/>
  <c r="FG16" i="5" a="1"/>
  <c r="FG16" i="5" s="1"/>
  <c r="FF16" i="5"/>
  <c r="FF16" i="5" a="1"/>
  <c r="FE16" i="5" a="1"/>
  <c r="FE16" i="5" s="1"/>
  <c r="FD16" i="5" a="1"/>
  <c r="FD16" i="5" s="1"/>
  <c r="FC16" i="5" a="1"/>
  <c r="FC16" i="5" s="1"/>
  <c r="FB16" i="5" a="1"/>
  <c r="FB16" i="5" s="1"/>
  <c r="FA16" i="5" a="1"/>
  <c r="FA16" i="5" s="1"/>
  <c r="EZ16" i="5"/>
  <c r="EZ16" i="5" a="1"/>
  <c r="EY16" i="5" a="1"/>
  <c r="EY16" i="5" s="1"/>
  <c r="EX16" i="5"/>
  <c r="EX16" i="5" a="1"/>
  <c r="EW16" i="5" a="1"/>
  <c r="EW16" i="5" s="1"/>
  <c r="EV16" i="5" a="1"/>
  <c r="EV16" i="5" s="1"/>
  <c r="EU16" i="5" a="1"/>
  <c r="EU16" i="5" s="1"/>
  <c r="ET16" i="5" a="1"/>
  <c r="ET16" i="5" s="1"/>
  <c r="ES16" i="5" a="1"/>
  <c r="ES16" i="5" s="1"/>
  <c r="ER16" i="5"/>
  <c r="ER16" i="5" a="1"/>
  <c r="EQ16" i="5" a="1"/>
  <c r="EQ16" i="5" s="1"/>
  <c r="EP16" i="5"/>
  <c r="EP16" i="5" a="1"/>
  <c r="EO16" i="5" a="1"/>
  <c r="EO16" i="5" s="1"/>
  <c r="EN16" i="5" a="1"/>
  <c r="EN16" i="5" s="1"/>
  <c r="EM16" i="5" a="1"/>
  <c r="EM16" i="5" s="1"/>
  <c r="EL16" i="5" a="1"/>
  <c r="EL16" i="5" s="1"/>
  <c r="EK16" i="5" a="1"/>
  <c r="EK16" i="5" s="1"/>
  <c r="EJ16" i="5"/>
  <c r="EJ16" i="5" a="1"/>
  <c r="EI16" i="5" a="1"/>
  <c r="EI16" i="5" s="1"/>
  <c r="EH16" i="5"/>
  <c r="EH16" i="5" a="1"/>
  <c r="EG16" i="5" a="1"/>
  <c r="EG16" i="5" s="1"/>
  <c r="EF16" i="5" a="1"/>
  <c r="EF16" i="5" s="1"/>
  <c r="EE16" i="5" a="1"/>
  <c r="EE16" i="5" s="1"/>
  <c r="ED16" i="5" a="1"/>
  <c r="ED16" i="5" s="1"/>
  <c r="EC16" i="5" a="1"/>
  <c r="EC16" i="5" s="1"/>
  <c r="EB16" i="5"/>
  <c r="EB16" i="5" a="1"/>
  <c r="EA16" i="5" a="1"/>
  <c r="EA16" i="5" s="1"/>
  <c r="DZ16" i="5"/>
  <c r="DZ16" i="5" a="1"/>
  <c r="DY16" i="5" a="1"/>
  <c r="DY16" i="5" s="1"/>
  <c r="DX16" i="5" a="1"/>
  <c r="DX16" i="5" s="1"/>
  <c r="DW16" i="5" a="1"/>
  <c r="DW16" i="5" s="1"/>
  <c r="DV16" i="5" a="1"/>
  <c r="DV16" i="5" s="1"/>
  <c r="DU16" i="5"/>
  <c r="DU16" i="5" a="1"/>
  <c r="DT16" i="5" a="1"/>
  <c r="DT16" i="5" s="1"/>
  <c r="DS16" i="5" a="1"/>
  <c r="DS16" i="5" s="1"/>
  <c r="DR16" i="5" a="1"/>
  <c r="DR16" i="5" s="1"/>
  <c r="DQ16" i="5"/>
  <c r="DQ16" i="5" a="1"/>
  <c r="DP16" i="5" a="1"/>
  <c r="DP16" i="5" s="1"/>
  <c r="DO16" i="5" a="1"/>
  <c r="DO16" i="5" s="1"/>
  <c r="DN16" i="5" a="1"/>
  <c r="DN16" i="5" s="1"/>
  <c r="DM16" i="5"/>
  <c r="DM16" i="5" a="1"/>
  <c r="DL16" i="5" a="1"/>
  <c r="DL16" i="5" s="1"/>
  <c r="DK16" i="5"/>
  <c r="DK16" i="5" a="1"/>
  <c r="DJ16" i="5" a="1"/>
  <c r="DJ16" i="5" s="1"/>
  <c r="DI16" i="5"/>
  <c r="DI16" i="5" a="1"/>
  <c r="DH16" i="5" a="1"/>
  <c r="DH16" i="5" s="1"/>
  <c r="DG16" i="5" a="1"/>
  <c r="DG16" i="5" s="1"/>
  <c r="DF16" i="5" a="1"/>
  <c r="DF16" i="5" s="1"/>
  <c r="DE16" i="5"/>
  <c r="DE16" i="5" a="1"/>
  <c r="DD16" i="5" a="1"/>
  <c r="DD16" i="5" s="1"/>
  <c r="DC16" i="5"/>
  <c r="DC16" i="5" a="1"/>
  <c r="DB16" i="5" a="1"/>
  <c r="DB16" i="5" s="1"/>
  <c r="DA16" i="5" a="1"/>
  <c r="DA16" i="5" s="1"/>
  <c r="CZ16" i="5" a="1"/>
  <c r="CZ16" i="5" s="1"/>
  <c r="CY16" i="5" a="1"/>
  <c r="CY16" i="5" s="1"/>
  <c r="CX16" i="5" a="1"/>
  <c r="CX16" i="5" s="1"/>
  <c r="CW16" i="5"/>
  <c r="CW16" i="5" a="1"/>
  <c r="CV16" i="5" a="1"/>
  <c r="CV16" i="5" s="1"/>
  <c r="CU16" i="5" a="1"/>
  <c r="CU16" i="5" s="1"/>
  <c r="CT16" i="5" a="1"/>
  <c r="CT16" i="5" s="1"/>
  <c r="CS16" i="5" a="1"/>
  <c r="CS16" i="5" s="1"/>
  <c r="CR16" i="5" a="1"/>
  <c r="CR16" i="5" s="1"/>
  <c r="CQ16" i="5" a="1"/>
  <c r="CQ16" i="5" s="1"/>
  <c r="CP16" i="5" a="1"/>
  <c r="CP16" i="5" s="1"/>
  <c r="CO16" i="5"/>
  <c r="CO16" i="5" a="1"/>
  <c r="CN16" i="5" a="1"/>
  <c r="CN16" i="5" s="1"/>
  <c r="CM16" i="5" a="1"/>
  <c r="CM16" i="5" s="1"/>
  <c r="CL16" i="5" a="1"/>
  <c r="CL16" i="5" s="1"/>
  <c r="CK16" i="5"/>
  <c r="CK16" i="5" a="1"/>
  <c r="CJ16" i="5" a="1"/>
  <c r="CJ16" i="5" s="1"/>
  <c r="CI16" i="5" a="1"/>
  <c r="CI16" i="5" s="1"/>
  <c r="CH16" i="5" a="1"/>
  <c r="CH16" i="5" s="1"/>
  <c r="CG16" i="5"/>
  <c r="CG16" i="5" a="1"/>
  <c r="CF16" i="5" a="1"/>
  <c r="CF16" i="5" s="1"/>
  <c r="CE16" i="5"/>
  <c r="CE16" i="5" a="1"/>
  <c r="CD16" i="5" a="1"/>
  <c r="CD16" i="5" s="1"/>
  <c r="CC16" i="5"/>
  <c r="CC16" i="5" a="1"/>
  <c r="CB16" i="5" a="1"/>
  <c r="CB16" i="5" s="1"/>
  <c r="CA16" i="5" a="1"/>
  <c r="CA16" i="5" s="1"/>
  <c r="BZ16" i="5" a="1"/>
  <c r="BZ16" i="5" s="1"/>
  <c r="BY16" i="5"/>
  <c r="BY16" i="5" a="1"/>
  <c r="BX16" i="5" a="1"/>
  <c r="BX16" i="5" s="1"/>
  <c r="BW16" i="5"/>
  <c r="BW16" i="5" a="1"/>
  <c r="BV16" i="5" a="1"/>
  <c r="BV16" i="5" s="1"/>
  <c r="BU16" i="5" a="1"/>
  <c r="BU16" i="5" s="1"/>
  <c r="BT16" i="5" a="1"/>
  <c r="BT16" i="5" s="1"/>
  <c r="BS16" i="5" a="1"/>
  <c r="BS16" i="5" s="1"/>
  <c r="BR16" i="5" a="1"/>
  <c r="BR16" i="5" s="1"/>
  <c r="BQ16" i="5"/>
  <c r="BQ16" i="5" a="1"/>
  <c r="BP16" i="5" a="1"/>
  <c r="BP16" i="5" s="1"/>
  <c r="BO16" i="5" a="1"/>
  <c r="BO16" i="5" s="1"/>
  <c r="BN16" i="5" a="1"/>
  <c r="BN16" i="5" s="1"/>
  <c r="BM16" i="5" a="1"/>
  <c r="BM16" i="5" s="1"/>
  <c r="BL16" i="5" a="1"/>
  <c r="BL16" i="5" s="1"/>
  <c r="BK16" i="5" a="1"/>
  <c r="BK16" i="5" s="1"/>
  <c r="BJ16" i="5" a="1"/>
  <c r="BJ16" i="5" s="1"/>
  <c r="BI16" i="5"/>
  <c r="BI16" i="5" a="1"/>
  <c r="BH16" i="5" a="1"/>
  <c r="BH16" i="5" s="1"/>
  <c r="BG16" i="5" a="1"/>
  <c r="BG16" i="5" s="1"/>
  <c r="BF16" i="5" a="1"/>
  <c r="BF16" i="5" s="1"/>
  <c r="BE16" i="5"/>
  <c r="BE16" i="5" a="1"/>
  <c r="BD16" i="5" a="1"/>
  <c r="BD16" i="5" s="1"/>
  <c r="BC16" i="5" a="1"/>
  <c r="BC16" i="5" s="1"/>
  <c r="BB16" i="5" a="1"/>
  <c r="BB16" i="5" s="1"/>
  <c r="BA16" i="5"/>
  <c r="BA16" i="5" a="1"/>
  <c r="AZ16" i="5" a="1"/>
  <c r="AZ16" i="5" s="1"/>
  <c r="AY16" i="5"/>
  <c r="AY16" i="5" a="1"/>
  <c r="AX16" i="5" a="1"/>
  <c r="AX16" i="5" s="1"/>
  <c r="AW16" i="5"/>
  <c r="AW16" i="5" a="1"/>
  <c r="AV16" i="5" a="1"/>
  <c r="AV16" i="5" s="1"/>
  <c r="AU16" i="5" a="1"/>
  <c r="AU16" i="5" s="1"/>
  <c r="AT16" i="5" a="1"/>
  <c r="AT16" i="5" s="1"/>
  <c r="AM16" i="5"/>
  <c r="K16" i="5" s="1"/>
  <c r="AK16" i="5"/>
  <c r="AE16" i="5"/>
  <c r="AA16" i="5"/>
  <c r="W16" i="5"/>
  <c r="G16" i="5"/>
  <c r="IK15" i="5" a="1"/>
  <c r="IK15" i="5" s="1"/>
  <c r="IJ15" i="5" a="1"/>
  <c r="IJ15" i="5" s="1"/>
  <c r="II15" i="5" a="1"/>
  <c r="II15" i="5" s="1"/>
  <c r="IH15" i="5" a="1"/>
  <c r="IH15" i="5" s="1"/>
  <c r="IG15" i="5" a="1"/>
  <c r="IG15" i="5" s="1"/>
  <c r="IF15" i="5" a="1"/>
  <c r="IF15" i="5" s="1"/>
  <c r="IE15" i="5" a="1"/>
  <c r="IE15" i="5" s="1"/>
  <c r="ID15" i="5" a="1"/>
  <c r="ID15" i="5" s="1"/>
  <c r="IC15" i="5" a="1"/>
  <c r="IC15" i="5" s="1"/>
  <c r="IB15" i="5" a="1"/>
  <c r="IB15" i="5" s="1"/>
  <c r="IA15" i="5" a="1"/>
  <c r="IA15" i="5" s="1"/>
  <c r="HZ15" i="5" a="1"/>
  <c r="HZ15" i="5" s="1"/>
  <c r="HY15" i="5" a="1"/>
  <c r="HY15" i="5" s="1"/>
  <c r="HX15" i="5" a="1"/>
  <c r="HX15" i="5" s="1"/>
  <c r="HW15" i="5" a="1"/>
  <c r="HW15" i="5" s="1"/>
  <c r="HV15" i="5" a="1"/>
  <c r="HV15" i="5" s="1"/>
  <c r="HU15" i="5" a="1"/>
  <c r="HU15" i="5" s="1"/>
  <c r="HT15" i="5" a="1"/>
  <c r="HT15" i="5" s="1"/>
  <c r="HS15" i="5" a="1"/>
  <c r="HS15" i="5" s="1"/>
  <c r="HR15" i="5" a="1"/>
  <c r="HR15" i="5" s="1"/>
  <c r="HQ15" i="5" a="1"/>
  <c r="HQ15" i="5" s="1"/>
  <c r="HP15" i="5" a="1"/>
  <c r="HP15" i="5" s="1"/>
  <c r="HO15" i="5" a="1"/>
  <c r="HO15" i="5" s="1"/>
  <c r="HN15" i="5" a="1"/>
  <c r="HN15" i="5" s="1"/>
  <c r="HM15" i="5" a="1"/>
  <c r="HM15" i="5" s="1"/>
  <c r="HL15" i="5" a="1"/>
  <c r="HL15" i="5" s="1"/>
  <c r="HK15" i="5" a="1"/>
  <c r="HK15" i="5" s="1"/>
  <c r="HJ15" i="5" a="1"/>
  <c r="HJ15" i="5" s="1"/>
  <c r="HI15" i="5" a="1"/>
  <c r="HI15" i="5" s="1"/>
  <c r="HH15" i="5" a="1"/>
  <c r="HH15" i="5" s="1"/>
  <c r="HG15" i="5" a="1"/>
  <c r="HG15" i="5" s="1"/>
  <c r="HF15" i="5" a="1"/>
  <c r="HF15" i="5" s="1"/>
  <c r="HE15" i="5" a="1"/>
  <c r="HE15" i="5" s="1"/>
  <c r="HD15" i="5" a="1"/>
  <c r="HD15" i="5" s="1"/>
  <c r="HC15" i="5" a="1"/>
  <c r="HC15" i="5" s="1"/>
  <c r="HB15" i="5" a="1"/>
  <c r="HB15" i="5" s="1"/>
  <c r="HA15" i="5" a="1"/>
  <c r="HA15" i="5" s="1"/>
  <c r="GZ15" i="5" a="1"/>
  <c r="GZ15" i="5" s="1"/>
  <c r="GY15" i="5" a="1"/>
  <c r="GY15" i="5" s="1"/>
  <c r="GX15" i="5" a="1"/>
  <c r="GX15" i="5" s="1"/>
  <c r="GW15" i="5" a="1"/>
  <c r="GW15" i="5" s="1"/>
  <c r="GV15" i="5" a="1"/>
  <c r="GV15" i="5" s="1"/>
  <c r="GU15" i="5" a="1"/>
  <c r="GU15" i="5" s="1"/>
  <c r="GT15" i="5" a="1"/>
  <c r="GT15" i="5" s="1"/>
  <c r="GS15" i="5" a="1"/>
  <c r="GS15" i="5" s="1"/>
  <c r="GR15" i="5" a="1"/>
  <c r="GR15" i="5" s="1"/>
  <c r="GQ15" i="5" a="1"/>
  <c r="GQ15" i="5" s="1"/>
  <c r="GP15" i="5" a="1"/>
  <c r="GP15" i="5" s="1"/>
  <c r="GO15" i="5" a="1"/>
  <c r="GO15" i="5" s="1"/>
  <c r="GN15" i="5" a="1"/>
  <c r="GN15" i="5" s="1"/>
  <c r="GM15" i="5" a="1"/>
  <c r="GM15" i="5" s="1"/>
  <c r="GL15" i="5" a="1"/>
  <c r="GL15" i="5" s="1"/>
  <c r="GK15" i="5" a="1"/>
  <c r="GK15" i="5" s="1"/>
  <c r="GJ15" i="5" a="1"/>
  <c r="GJ15" i="5" s="1"/>
  <c r="GI15" i="5" a="1"/>
  <c r="GI15" i="5" s="1"/>
  <c r="GH15" i="5" a="1"/>
  <c r="GH15" i="5" s="1"/>
  <c r="GG15" i="5" a="1"/>
  <c r="GG15" i="5" s="1"/>
  <c r="GF15" i="5" a="1"/>
  <c r="GF15" i="5" s="1"/>
  <c r="GE15" i="5" a="1"/>
  <c r="GE15" i="5" s="1"/>
  <c r="GD15" i="5" a="1"/>
  <c r="GD15" i="5" s="1"/>
  <c r="GC15" i="5" a="1"/>
  <c r="GC15" i="5" s="1"/>
  <c r="GB15" i="5" a="1"/>
  <c r="GB15" i="5" s="1"/>
  <c r="GA15" i="5" a="1"/>
  <c r="GA15" i="5" s="1"/>
  <c r="FZ15" i="5" a="1"/>
  <c r="FZ15" i="5" s="1"/>
  <c r="FY15" i="5" a="1"/>
  <c r="FY15" i="5" s="1"/>
  <c r="FX15" i="5" a="1"/>
  <c r="FX15" i="5" s="1"/>
  <c r="FW15" i="5" a="1"/>
  <c r="FW15" i="5" s="1"/>
  <c r="FV15" i="5" a="1"/>
  <c r="FV15" i="5" s="1"/>
  <c r="FU15" i="5" a="1"/>
  <c r="FU15" i="5" s="1"/>
  <c r="FT15" i="5" a="1"/>
  <c r="FT15" i="5" s="1"/>
  <c r="FS15" i="5" a="1"/>
  <c r="FS15" i="5" s="1"/>
  <c r="FR15" i="5" a="1"/>
  <c r="FR15" i="5" s="1"/>
  <c r="FQ15" i="5" a="1"/>
  <c r="FQ15" i="5" s="1"/>
  <c r="FP15" i="5" a="1"/>
  <c r="FP15" i="5" s="1"/>
  <c r="FO15" i="5" a="1"/>
  <c r="FO15" i="5" s="1"/>
  <c r="FN15" i="5" a="1"/>
  <c r="FN15" i="5" s="1"/>
  <c r="FM15" i="5" a="1"/>
  <c r="FM15" i="5" s="1"/>
  <c r="FL15" i="5" a="1"/>
  <c r="FL15" i="5" s="1"/>
  <c r="FK15" i="5" a="1"/>
  <c r="FK15" i="5" s="1"/>
  <c r="FJ15" i="5" a="1"/>
  <c r="FJ15" i="5" s="1"/>
  <c r="FI15" i="5" a="1"/>
  <c r="FI15" i="5" s="1"/>
  <c r="FH15" i="5" a="1"/>
  <c r="FH15" i="5" s="1"/>
  <c r="FG15" i="5" a="1"/>
  <c r="FG15" i="5" s="1"/>
  <c r="FF15" i="5" a="1"/>
  <c r="FF15" i="5" s="1"/>
  <c r="FE15" i="5" a="1"/>
  <c r="FE15" i="5" s="1"/>
  <c r="FD15" i="5" a="1"/>
  <c r="FD15" i="5" s="1"/>
  <c r="FC15" i="5" a="1"/>
  <c r="FC15" i="5" s="1"/>
  <c r="FB15" i="5" a="1"/>
  <c r="FB15" i="5" s="1"/>
  <c r="FA15" i="5" a="1"/>
  <c r="FA15" i="5" s="1"/>
  <c r="EZ15" i="5" a="1"/>
  <c r="EZ15" i="5" s="1"/>
  <c r="EY15" i="5" a="1"/>
  <c r="EY15" i="5" s="1"/>
  <c r="EX15" i="5" a="1"/>
  <c r="EX15" i="5" s="1"/>
  <c r="EW15" i="5" a="1"/>
  <c r="EW15" i="5" s="1"/>
  <c r="EV15" i="5" a="1"/>
  <c r="EV15" i="5" s="1"/>
  <c r="EU15" i="5" a="1"/>
  <c r="EU15" i="5" s="1"/>
  <c r="ET15" i="5" a="1"/>
  <c r="ET15" i="5" s="1"/>
  <c r="ES15" i="5" a="1"/>
  <c r="ES15" i="5" s="1"/>
  <c r="ER15" i="5" a="1"/>
  <c r="ER15" i="5" s="1"/>
  <c r="EQ15" i="5" a="1"/>
  <c r="EQ15" i="5" s="1"/>
  <c r="EP15" i="5" a="1"/>
  <c r="EP15" i="5" s="1"/>
  <c r="EO15" i="5" a="1"/>
  <c r="EO15" i="5" s="1"/>
  <c r="EN15" i="5" a="1"/>
  <c r="EN15" i="5" s="1"/>
  <c r="EM15" i="5" a="1"/>
  <c r="EM15" i="5" s="1"/>
  <c r="EL15" i="5" a="1"/>
  <c r="EL15" i="5" s="1"/>
  <c r="EK15" i="5" a="1"/>
  <c r="EK15" i="5" s="1"/>
  <c r="EJ15" i="5" a="1"/>
  <c r="EJ15" i="5" s="1"/>
  <c r="EI15" i="5" a="1"/>
  <c r="EI15" i="5" s="1"/>
  <c r="EH15" i="5" a="1"/>
  <c r="EH15" i="5" s="1"/>
  <c r="EG15" i="5" a="1"/>
  <c r="EG15" i="5" s="1"/>
  <c r="EF15" i="5" a="1"/>
  <c r="EF15" i="5" s="1"/>
  <c r="EE15" i="5" a="1"/>
  <c r="EE15" i="5" s="1"/>
  <c r="ED15" i="5" a="1"/>
  <c r="ED15" i="5" s="1"/>
  <c r="EC15" i="5" a="1"/>
  <c r="EC15" i="5" s="1"/>
  <c r="EB15" i="5" a="1"/>
  <c r="EB15" i="5" s="1"/>
  <c r="EA15" i="5" a="1"/>
  <c r="EA15" i="5" s="1"/>
  <c r="DZ15" i="5" a="1"/>
  <c r="DZ15" i="5" s="1"/>
  <c r="DY15" i="5" a="1"/>
  <c r="DY15" i="5" s="1"/>
  <c r="DX15" i="5" a="1"/>
  <c r="DX15" i="5" s="1"/>
  <c r="DW15" i="5" a="1"/>
  <c r="DW15" i="5" s="1"/>
  <c r="DV15" i="5" a="1"/>
  <c r="DV15" i="5" s="1"/>
  <c r="DU15" i="5" a="1"/>
  <c r="DU15" i="5" s="1"/>
  <c r="DT15" i="5" a="1"/>
  <c r="DT15" i="5" s="1"/>
  <c r="DS15" i="5" a="1"/>
  <c r="DS15" i="5" s="1"/>
  <c r="DR15" i="5" a="1"/>
  <c r="DR15" i="5" s="1"/>
  <c r="DQ15" i="5" a="1"/>
  <c r="DQ15" i="5" s="1"/>
  <c r="DP15" i="5" a="1"/>
  <c r="DP15" i="5" s="1"/>
  <c r="DO15" i="5" a="1"/>
  <c r="DO15" i="5" s="1"/>
  <c r="DN15" i="5" a="1"/>
  <c r="DN15" i="5" s="1"/>
  <c r="DM15" i="5" a="1"/>
  <c r="DM15" i="5" s="1"/>
  <c r="DL15" i="5" a="1"/>
  <c r="DL15" i="5" s="1"/>
  <c r="DK15" i="5" a="1"/>
  <c r="DK15" i="5" s="1"/>
  <c r="DJ15" i="5" a="1"/>
  <c r="DJ15" i="5" s="1"/>
  <c r="DI15" i="5" a="1"/>
  <c r="DI15" i="5" s="1"/>
  <c r="DH15" i="5" a="1"/>
  <c r="DH15" i="5" s="1"/>
  <c r="DG15" i="5" a="1"/>
  <c r="DG15" i="5" s="1"/>
  <c r="DF15" i="5" a="1"/>
  <c r="DF15" i="5" s="1"/>
  <c r="DE15" i="5" a="1"/>
  <c r="DE15" i="5" s="1"/>
  <c r="DD15" i="5" a="1"/>
  <c r="DD15" i="5" s="1"/>
  <c r="DC15" i="5" a="1"/>
  <c r="DC15" i="5" s="1"/>
  <c r="DB15" i="5" a="1"/>
  <c r="DB15" i="5" s="1"/>
  <c r="DA15" i="5" a="1"/>
  <c r="DA15" i="5" s="1"/>
  <c r="CZ15" i="5" a="1"/>
  <c r="CZ15" i="5" s="1"/>
  <c r="CY15" i="5" a="1"/>
  <c r="CY15" i="5" s="1"/>
  <c r="CX15" i="5" a="1"/>
  <c r="CX15" i="5" s="1"/>
  <c r="CW15" i="5" a="1"/>
  <c r="CW15" i="5" s="1"/>
  <c r="CV15" i="5" a="1"/>
  <c r="CV15" i="5" s="1"/>
  <c r="CU15" i="5" a="1"/>
  <c r="CU15" i="5" s="1"/>
  <c r="CT15" i="5" a="1"/>
  <c r="CT15" i="5" s="1"/>
  <c r="CS15" i="5" a="1"/>
  <c r="CS15" i="5" s="1"/>
  <c r="CR15" i="5" a="1"/>
  <c r="CR15" i="5" s="1"/>
  <c r="CQ15" i="5" a="1"/>
  <c r="CQ15" i="5" s="1"/>
  <c r="CP15" i="5" a="1"/>
  <c r="CP15" i="5" s="1"/>
  <c r="CO15" i="5" a="1"/>
  <c r="CO15" i="5" s="1"/>
  <c r="CN15" i="5" a="1"/>
  <c r="CN15" i="5" s="1"/>
  <c r="CM15" i="5" a="1"/>
  <c r="CM15" i="5" s="1"/>
  <c r="CL15" i="5" a="1"/>
  <c r="CL15" i="5" s="1"/>
  <c r="CK15" i="5" a="1"/>
  <c r="CK15" i="5" s="1"/>
  <c r="CJ15" i="5" a="1"/>
  <c r="CJ15" i="5" s="1"/>
  <c r="CI15" i="5" a="1"/>
  <c r="CI15" i="5" s="1"/>
  <c r="CH15" i="5" a="1"/>
  <c r="CH15" i="5" s="1"/>
  <c r="CG15" i="5" a="1"/>
  <c r="CG15" i="5" s="1"/>
  <c r="CF15" i="5" a="1"/>
  <c r="CF15" i="5" s="1"/>
  <c r="CE15" i="5" a="1"/>
  <c r="CE15" i="5" s="1"/>
  <c r="CD15" i="5" a="1"/>
  <c r="CD15" i="5" s="1"/>
  <c r="CC15" i="5" a="1"/>
  <c r="CC15" i="5" s="1"/>
  <c r="CB15" i="5" a="1"/>
  <c r="CB15" i="5" s="1"/>
  <c r="CA15" i="5" a="1"/>
  <c r="CA15" i="5" s="1"/>
  <c r="BZ15" i="5" a="1"/>
  <c r="BZ15" i="5" s="1"/>
  <c r="BY15" i="5" a="1"/>
  <c r="BY15" i="5" s="1"/>
  <c r="BX15" i="5" a="1"/>
  <c r="BX15" i="5" s="1"/>
  <c r="BW15" i="5" a="1"/>
  <c r="BW15" i="5" s="1"/>
  <c r="BV15" i="5" a="1"/>
  <c r="BV15" i="5" s="1"/>
  <c r="BU15" i="5" a="1"/>
  <c r="BU15" i="5" s="1"/>
  <c r="BT15" i="5" a="1"/>
  <c r="BT15" i="5" s="1"/>
  <c r="BS15" i="5" a="1"/>
  <c r="BS15" i="5" s="1"/>
  <c r="BR15" i="5" a="1"/>
  <c r="BR15" i="5" s="1"/>
  <c r="BQ15" i="5" a="1"/>
  <c r="BQ15" i="5" s="1"/>
  <c r="BP15" i="5" a="1"/>
  <c r="BP15" i="5" s="1"/>
  <c r="BO15" i="5" a="1"/>
  <c r="BO15" i="5" s="1"/>
  <c r="BN15" i="5" a="1"/>
  <c r="BN15" i="5" s="1"/>
  <c r="BM15" i="5" a="1"/>
  <c r="BM15" i="5" s="1"/>
  <c r="BL15" i="5" a="1"/>
  <c r="BL15" i="5" s="1"/>
  <c r="BK15" i="5" a="1"/>
  <c r="BK15" i="5" s="1"/>
  <c r="BJ15" i="5" a="1"/>
  <c r="BJ15" i="5" s="1"/>
  <c r="BI15" i="5" a="1"/>
  <c r="BI15" i="5" s="1"/>
  <c r="BH15" i="5" a="1"/>
  <c r="BH15" i="5" s="1"/>
  <c r="BG15" i="5" a="1"/>
  <c r="BG15" i="5" s="1"/>
  <c r="BF15" i="5" a="1"/>
  <c r="BF15" i="5" s="1"/>
  <c r="BE15" i="5" a="1"/>
  <c r="BE15" i="5" s="1"/>
  <c r="BD15" i="5" a="1"/>
  <c r="BD15" i="5" s="1"/>
  <c r="BC15" i="5" a="1"/>
  <c r="BC15" i="5" s="1"/>
  <c r="BB15" i="5" a="1"/>
  <c r="BB15" i="5" s="1"/>
  <c r="BA15" i="5" a="1"/>
  <c r="BA15" i="5" s="1"/>
  <c r="AZ15" i="5" a="1"/>
  <c r="AZ15" i="5" s="1"/>
  <c r="AY15" i="5" a="1"/>
  <c r="AY15" i="5" s="1"/>
  <c r="AX15" i="5" a="1"/>
  <c r="AX15" i="5" s="1"/>
  <c r="AW15" i="5" a="1"/>
  <c r="AW15" i="5" s="1"/>
  <c r="AV15" i="5" a="1"/>
  <c r="AV15" i="5" s="1"/>
  <c r="AU15" i="5" a="1"/>
  <c r="AU15" i="5" s="1"/>
  <c r="AT15" i="5" a="1"/>
  <c r="AT15" i="5" s="1"/>
  <c r="AM15" i="5"/>
  <c r="AK15" i="5"/>
  <c r="V15" i="5"/>
  <c r="IK14" i="5" a="1"/>
  <c r="IK14" i="5" s="1"/>
  <c r="IJ14" i="5" a="1"/>
  <c r="IJ14" i="5" s="1"/>
  <c r="II14" i="5"/>
  <c r="II14" i="5" a="1"/>
  <c r="IH14" i="5" a="1"/>
  <c r="IH14" i="5" s="1"/>
  <c r="IG14" i="5"/>
  <c r="IG14" i="5" a="1"/>
  <c r="IF14" i="5" a="1"/>
  <c r="IF14" i="5" s="1"/>
  <c r="IE14" i="5"/>
  <c r="IE14" i="5" a="1"/>
  <c r="ID14" i="5" a="1"/>
  <c r="ID14" i="5" s="1"/>
  <c r="IC14" i="5" a="1"/>
  <c r="IC14" i="5" s="1"/>
  <c r="IB14" i="5" a="1"/>
  <c r="IB14" i="5" s="1"/>
  <c r="IA14" i="5"/>
  <c r="IA14" i="5" a="1"/>
  <c r="HZ14" i="5" a="1"/>
  <c r="HZ14" i="5" s="1"/>
  <c r="HY14" i="5"/>
  <c r="HY14" i="5" a="1"/>
  <c r="HX14" i="5" a="1"/>
  <c r="HX14" i="5" s="1"/>
  <c r="HW14" i="5" a="1"/>
  <c r="HW14" i="5" s="1"/>
  <c r="HV14" i="5" a="1"/>
  <c r="HV14" i="5" s="1"/>
  <c r="HU14" i="5" a="1"/>
  <c r="HU14" i="5" s="1"/>
  <c r="HT14" i="5" a="1"/>
  <c r="HT14" i="5" s="1"/>
  <c r="HS14" i="5"/>
  <c r="HS14" i="5" a="1"/>
  <c r="HR14" i="5" a="1"/>
  <c r="HR14" i="5" s="1"/>
  <c r="HQ14" i="5" a="1"/>
  <c r="HQ14" i="5" s="1"/>
  <c r="HP14" i="5" a="1"/>
  <c r="HP14" i="5" s="1"/>
  <c r="HO14" i="5" a="1"/>
  <c r="HO14" i="5" s="1"/>
  <c r="HN14" i="5" a="1"/>
  <c r="HN14" i="5" s="1"/>
  <c r="HM14" i="5" a="1"/>
  <c r="HM14" i="5" s="1"/>
  <c r="HL14" i="5" a="1"/>
  <c r="HL14" i="5" s="1"/>
  <c r="HK14" i="5"/>
  <c r="HK14" i="5" a="1"/>
  <c r="HJ14" i="5" a="1"/>
  <c r="HJ14" i="5" s="1"/>
  <c r="HI14" i="5" a="1"/>
  <c r="HI14" i="5" s="1"/>
  <c r="HH14" i="5" a="1"/>
  <c r="HH14" i="5" s="1"/>
  <c r="HG14" i="5" a="1"/>
  <c r="HG14" i="5" s="1"/>
  <c r="HF14" i="5" a="1"/>
  <c r="HF14" i="5" s="1"/>
  <c r="HE14" i="5" a="1"/>
  <c r="HE14" i="5" s="1"/>
  <c r="HD14" i="5" a="1"/>
  <c r="HD14" i="5" s="1"/>
  <c r="HC14" i="5" a="1"/>
  <c r="HC14" i="5" s="1"/>
  <c r="HB14" i="5" a="1"/>
  <c r="HB14" i="5" s="1"/>
  <c r="HA14" i="5" a="1"/>
  <c r="HA14" i="5" s="1"/>
  <c r="GZ14" i="5" a="1"/>
  <c r="GZ14" i="5" s="1"/>
  <c r="GY14" i="5" a="1"/>
  <c r="GY14" i="5" s="1"/>
  <c r="GX14" i="5" a="1"/>
  <c r="GX14" i="5" s="1"/>
  <c r="GW14" i="5" a="1"/>
  <c r="GW14" i="5" s="1"/>
  <c r="GV14" i="5" a="1"/>
  <c r="GV14" i="5" s="1"/>
  <c r="GU14" i="5" a="1"/>
  <c r="GU14" i="5" s="1"/>
  <c r="GT14" i="5" a="1"/>
  <c r="GT14" i="5" s="1"/>
  <c r="GS14" i="5" a="1"/>
  <c r="GS14" i="5" s="1"/>
  <c r="GR14" i="5" a="1"/>
  <c r="GR14" i="5" s="1"/>
  <c r="GQ14" i="5" a="1"/>
  <c r="GQ14" i="5" s="1"/>
  <c r="GP14" i="5" a="1"/>
  <c r="GP14" i="5" s="1"/>
  <c r="GO14" i="5" a="1"/>
  <c r="GO14" i="5" s="1"/>
  <c r="GN14" i="5" a="1"/>
  <c r="GN14" i="5" s="1"/>
  <c r="GM14" i="5" a="1"/>
  <c r="GM14" i="5" s="1"/>
  <c r="GL14" i="5" a="1"/>
  <c r="GL14" i="5" s="1"/>
  <c r="GK14" i="5" a="1"/>
  <c r="GK14" i="5" s="1"/>
  <c r="GJ14" i="5" a="1"/>
  <c r="GJ14" i="5" s="1"/>
  <c r="GI14" i="5" a="1"/>
  <c r="GI14" i="5" s="1"/>
  <c r="GH14" i="5" a="1"/>
  <c r="GH14" i="5" s="1"/>
  <c r="GG14" i="5" a="1"/>
  <c r="GG14" i="5" s="1"/>
  <c r="GF14" i="5" a="1"/>
  <c r="GF14" i="5" s="1"/>
  <c r="GE14" i="5" a="1"/>
  <c r="GE14" i="5" s="1"/>
  <c r="GD14" i="5" a="1"/>
  <c r="GD14" i="5" s="1"/>
  <c r="GC14" i="5" a="1"/>
  <c r="GC14" i="5" s="1"/>
  <c r="GB14" i="5" a="1"/>
  <c r="GB14" i="5" s="1"/>
  <c r="GA14" i="5" a="1"/>
  <c r="GA14" i="5" s="1"/>
  <c r="FZ14" i="5" a="1"/>
  <c r="FZ14" i="5" s="1"/>
  <c r="FY14" i="5" a="1"/>
  <c r="FY14" i="5" s="1"/>
  <c r="FX14" i="5" a="1"/>
  <c r="FX14" i="5" s="1"/>
  <c r="FW14" i="5" a="1"/>
  <c r="FW14" i="5" s="1"/>
  <c r="FV14" i="5" a="1"/>
  <c r="FV14" i="5" s="1"/>
  <c r="FU14" i="5" a="1"/>
  <c r="FU14" i="5" s="1"/>
  <c r="FT14" i="5" a="1"/>
  <c r="FT14" i="5" s="1"/>
  <c r="FS14" i="5" a="1"/>
  <c r="FS14" i="5" s="1"/>
  <c r="FR14" i="5" a="1"/>
  <c r="FR14" i="5" s="1"/>
  <c r="FQ14" i="5" a="1"/>
  <c r="FQ14" i="5" s="1"/>
  <c r="FP14" i="5" a="1"/>
  <c r="FP14" i="5" s="1"/>
  <c r="FO14" i="5" a="1"/>
  <c r="FO14" i="5" s="1"/>
  <c r="FN14" i="5" a="1"/>
  <c r="FN14" i="5" s="1"/>
  <c r="FM14" i="5" a="1"/>
  <c r="FM14" i="5" s="1"/>
  <c r="FL14" i="5" a="1"/>
  <c r="FL14" i="5" s="1"/>
  <c r="FK14" i="5" a="1"/>
  <c r="FK14" i="5" s="1"/>
  <c r="FJ14" i="5" a="1"/>
  <c r="FJ14" i="5" s="1"/>
  <c r="FI14" i="5" a="1"/>
  <c r="FI14" i="5" s="1"/>
  <c r="FH14" i="5" a="1"/>
  <c r="FH14" i="5" s="1"/>
  <c r="FG14" i="5" a="1"/>
  <c r="FG14" i="5" s="1"/>
  <c r="FF14" i="5" a="1"/>
  <c r="FF14" i="5" s="1"/>
  <c r="FE14" i="5" a="1"/>
  <c r="FE14" i="5" s="1"/>
  <c r="FD14" i="5" a="1"/>
  <c r="FD14" i="5" s="1"/>
  <c r="FC14" i="5" a="1"/>
  <c r="FC14" i="5" s="1"/>
  <c r="FB14" i="5" a="1"/>
  <c r="FB14" i="5" s="1"/>
  <c r="FA14" i="5" a="1"/>
  <c r="FA14" i="5" s="1"/>
  <c r="EZ14" i="5" a="1"/>
  <c r="EZ14" i="5" s="1"/>
  <c r="EY14" i="5" a="1"/>
  <c r="EY14" i="5" s="1"/>
  <c r="EX14" i="5" a="1"/>
  <c r="EX14" i="5" s="1"/>
  <c r="EW14" i="5" a="1"/>
  <c r="EW14" i="5" s="1"/>
  <c r="EV14" i="5" a="1"/>
  <c r="EV14" i="5" s="1"/>
  <c r="EU14" i="5" a="1"/>
  <c r="EU14" i="5" s="1"/>
  <c r="ET14" i="5" a="1"/>
  <c r="ET14" i="5" s="1"/>
  <c r="ES14" i="5" a="1"/>
  <c r="ES14" i="5" s="1"/>
  <c r="ER14" i="5" a="1"/>
  <c r="ER14" i="5" s="1"/>
  <c r="EQ14" i="5" a="1"/>
  <c r="EQ14" i="5" s="1"/>
  <c r="EP14" i="5" a="1"/>
  <c r="EP14" i="5" s="1"/>
  <c r="EO14" i="5" a="1"/>
  <c r="EO14" i="5" s="1"/>
  <c r="EN14" i="5" a="1"/>
  <c r="EN14" i="5" s="1"/>
  <c r="EM14" i="5" a="1"/>
  <c r="EM14" i="5" s="1"/>
  <c r="EL14" i="5" a="1"/>
  <c r="EL14" i="5" s="1"/>
  <c r="EK14" i="5" a="1"/>
  <c r="EK14" i="5" s="1"/>
  <c r="EJ14" i="5" a="1"/>
  <c r="EJ14" i="5" s="1"/>
  <c r="EI14" i="5" a="1"/>
  <c r="EI14" i="5" s="1"/>
  <c r="EH14" i="5" a="1"/>
  <c r="EH14" i="5" s="1"/>
  <c r="EG14" i="5" a="1"/>
  <c r="EG14" i="5" s="1"/>
  <c r="EF14" i="5" a="1"/>
  <c r="EF14" i="5" s="1"/>
  <c r="EE14" i="5" a="1"/>
  <c r="EE14" i="5" s="1"/>
  <c r="ED14" i="5" a="1"/>
  <c r="ED14" i="5" s="1"/>
  <c r="EC14" i="5" a="1"/>
  <c r="EC14" i="5" s="1"/>
  <c r="EB14" i="5" a="1"/>
  <c r="EB14" i="5" s="1"/>
  <c r="EA14" i="5" a="1"/>
  <c r="EA14" i="5" s="1"/>
  <c r="DZ14" i="5" a="1"/>
  <c r="DZ14" i="5" s="1"/>
  <c r="DY14" i="5" a="1"/>
  <c r="DY14" i="5" s="1"/>
  <c r="DX14" i="5" a="1"/>
  <c r="DX14" i="5" s="1"/>
  <c r="DW14" i="5" a="1"/>
  <c r="DW14" i="5" s="1"/>
  <c r="DV14" i="5" a="1"/>
  <c r="DV14" i="5" s="1"/>
  <c r="DU14" i="5" a="1"/>
  <c r="DU14" i="5" s="1"/>
  <c r="DT14" i="5" a="1"/>
  <c r="DT14" i="5" s="1"/>
  <c r="DS14" i="5" a="1"/>
  <c r="DS14" i="5" s="1"/>
  <c r="DR14" i="5" a="1"/>
  <c r="DR14" i="5" s="1"/>
  <c r="DQ14" i="5" a="1"/>
  <c r="DQ14" i="5" s="1"/>
  <c r="DP14" i="5" a="1"/>
  <c r="DP14" i="5" s="1"/>
  <c r="DO14" i="5" a="1"/>
  <c r="DO14" i="5" s="1"/>
  <c r="DN14" i="5" a="1"/>
  <c r="DN14" i="5" s="1"/>
  <c r="DM14" i="5" a="1"/>
  <c r="DM14" i="5" s="1"/>
  <c r="DL14" i="5" a="1"/>
  <c r="DL14" i="5" s="1"/>
  <c r="DK14" i="5" a="1"/>
  <c r="DK14" i="5" s="1"/>
  <c r="DJ14" i="5" a="1"/>
  <c r="DJ14" i="5" s="1"/>
  <c r="DI14" i="5" a="1"/>
  <c r="DI14" i="5" s="1"/>
  <c r="DH14" i="5" a="1"/>
  <c r="DH14" i="5" s="1"/>
  <c r="DG14" i="5" a="1"/>
  <c r="DG14" i="5" s="1"/>
  <c r="DF14" i="5" a="1"/>
  <c r="DF14" i="5" s="1"/>
  <c r="DE14" i="5" a="1"/>
  <c r="DE14" i="5" s="1"/>
  <c r="DD14" i="5" a="1"/>
  <c r="DD14" i="5" s="1"/>
  <c r="DC14" i="5" a="1"/>
  <c r="DC14" i="5" s="1"/>
  <c r="DB14" i="5" a="1"/>
  <c r="DB14" i="5" s="1"/>
  <c r="DA14" i="5" a="1"/>
  <c r="DA14" i="5" s="1"/>
  <c r="CZ14" i="5" a="1"/>
  <c r="CZ14" i="5" s="1"/>
  <c r="CY14" i="5" a="1"/>
  <c r="CY14" i="5" s="1"/>
  <c r="CX14" i="5" a="1"/>
  <c r="CX14" i="5" s="1"/>
  <c r="CW14" i="5" a="1"/>
  <c r="CW14" i="5" s="1"/>
  <c r="CV14" i="5" a="1"/>
  <c r="CV14" i="5" s="1"/>
  <c r="CU14" i="5" a="1"/>
  <c r="CU14" i="5" s="1"/>
  <c r="CT14" i="5" a="1"/>
  <c r="CT14" i="5" s="1"/>
  <c r="CS14" i="5" a="1"/>
  <c r="CS14" i="5" s="1"/>
  <c r="CR14" i="5" a="1"/>
  <c r="CR14" i="5" s="1"/>
  <c r="CQ14" i="5" a="1"/>
  <c r="CQ14" i="5" s="1"/>
  <c r="CP14" i="5" a="1"/>
  <c r="CP14" i="5" s="1"/>
  <c r="CO14" i="5" a="1"/>
  <c r="CO14" i="5" s="1"/>
  <c r="CN14" i="5" a="1"/>
  <c r="CN14" i="5" s="1"/>
  <c r="CM14" i="5" a="1"/>
  <c r="CM14" i="5" s="1"/>
  <c r="CL14" i="5" a="1"/>
  <c r="CL14" i="5" s="1"/>
  <c r="CK14" i="5" a="1"/>
  <c r="CK14" i="5" s="1"/>
  <c r="CJ14" i="5" a="1"/>
  <c r="CJ14" i="5" s="1"/>
  <c r="CI14" i="5" a="1"/>
  <c r="CI14" i="5" s="1"/>
  <c r="CH14" i="5" a="1"/>
  <c r="CH14" i="5" s="1"/>
  <c r="CG14" i="5" a="1"/>
  <c r="CG14" i="5" s="1"/>
  <c r="CF14" i="5" a="1"/>
  <c r="CF14" i="5" s="1"/>
  <c r="CE14" i="5" a="1"/>
  <c r="CE14" i="5" s="1"/>
  <c r="CD14" i="5" a="1"/>
  <c r="CD14" i="5" s="1"/>
  <c r="CC14" i="5" a="1"/>
  <c r="CC14" i="5" s="1"/>
  <c r="CB14" i="5" a="1"/>
  <c r="CB14" i="5" s="1"/>
  <c r="CA14" i="5" a="1"/>
  <c r="CA14" i="5" s="1"/>
  <c r="BZ14" i="5" a="1"/>
  <c r="BZ14" i="5" s="1"/>
  <c r="BY14" i="5" a="1"/>
  <c r="BY14" i="5" s="1"/>
  <c r="BX14" i="5" a="1"/>
  <c r="BX14" i="5" s="1"/>
  <c r="BW14" i="5" a="1"/>
  <c r="BW14" i="5" s="1"/>
  <c r="BV14" i="5" a="1"/>
  <c r="BV14" i="5" s="1"/>
  <c r="BU14" i="5" a="1"/>
  <c r="BU14" i="5" s="1"/>
  <c r="BT14" i="5" a="1"/>
  <c r="BT14" i="5" s="1"/>
  <c r="BS14" i="5" a="1"/>
  <c r="BS14" i="5" s="1"/>
  <c r="BR14" i="5" a="1"/>
  <c r="BR14" i="5" s="1"/>
  <c r="BQ14" i="5" a="1"/>
  <c r="BQ14" i="5" s="1"/>
  <c r="BP14" i="5" a="1"/>
  <c r="BP14" i="5" s="1"/>
  <c r="BO14" i="5" a="1"/>
  <c r="BO14" i="5" s="1"/>
  <c r="BN14" i="5" a="1"/>
  <c r="BN14" i="5" s="1"/>
  <c r="BM14" i="5" a="1"/>
  <c r="BM14" i="5" s="1"/>
  <c r="BL14" i="5" a="1"/>
  <c r="BL14" i="5" s="1"/>
  <c r="BK14" i="5" a="1"/>
  <c r="BK14" i="5" s="1"/>
  <c r="BJ14" i="5" a="1"/>
  <c r="BJ14" i="5" s="1"/>
  <c r="BI14" i="5" a="1"/>
  <c r="BI14" i="5" s="1"/>
  <c r="BH14" i="5" a="1"/>
  <c r="BH14" i="5" s="1"/>
  <c r="BG14" i="5" a="1"/>
  <c r="BG14" i="5" s="1"/>
  <c r="BF14" i="5" a="1"/>
  <c r="BF14" i="5" s="1"/>
  <c r="BE14" i="5" a="1"/>
  <c r="BE14" i="5" s="1"/>
  <c r="BD14" i="5" a="1"/>
  <c r="BD14" i="5" s="1"/>
  <c r="BC14" i="5" a="1"/>
  <c r="BC14" i="5" s="1"/>
  <c r="BB14" i="5" a="1"/>
  <c r="BB14" i="5" s="1"/>
  <c r="BA14" i="5" a="1"/>
  <c r="BA14" i="5" s="1"/>
  <c r="AZ14" i="5" a="1"/>
  <c r="AZ14" i="5" s="1"/>
  <c r="AY14" i="5" a="1"/>
  <c r="AY14" i="5" s="1"/>
  <c r="AX14" i="5" a="1"/>
  <c r="AX14" i="5" s="1"/>
  <c r="AW14" i="5" a="1"/>
  <c r="AW14" i="5" s="1"/>
  <c r="AV14" i="5" a="1"/>
  <c r="AV14" i="5" s="1"/>
  <c r="AU14" i="5" a="1"/>
  <c r="AU14" i="5" s="1"/>
  <c r="AT14" i="5" a="1"/>
  <c r="AT14" i="5" s="1"/>
  <c r="AM14" i="5"/>
  <c r="AK14" i="5"/>
  <c r="AA14" i="5"/>
  <c r="W14" i="5"/>
  <c r="O14" i="5"/>
  <c r="M14" i="5"/>
  <c r="IK13" i="5" a="1"/>
  <c r="IK13" i="5" s="1"/>
  <c r="IJ13" i="5" a="1"/>
  <c r="IJ13" i="5" s="1"/>
  <c r="II13" i="5" a="1"/>
  <c r="II13" i="5" s="1"/>
  <c r="IH13" i="5" a="1"/>
  <c r="IH13" i="5" s="1"/>
  <c r="IG13" i="5" a="1"/>
  <c r="IG13" i="5" s="1"/>
  <c r="IF13" i="5" a="1"/>
  <c r="IF13" i="5" s="1"/>
  <c r="IE13" i="5" a="1"/>
  <c r="IE13" i="5" s="1"/>
  <c r="ID13" i="5" a="1"/>
  <c r="ID13" i="5" s="1"/>
  <c r="IC13" i="5" a="1"/>
  <c r="IC13" i="5" s="1"/>
  <c r="IB13" i="5" a="1"/>
  <c r="IB13" i="5" s="1"/>
  <c r="IA13" i="5" a="1"/>
  <c r="IA13" i="5" s="1"/>
  <c r="HZ13" i="5" a="1"/>
  <c r="HZ13" i="5" s="1"/>
  <c r="HY13" i="5" a="1"/>
  <c r="HY13" i="5" s="1"/>
  <c r="HX13" i="5" a="1"/>
  <c r="HX13" i="5" s="1"/>
  <c r="HW13" i="5" a="1"/>
  <c r="HW13" i="5" s="1"/>
  <c r="HV13" i="5" a="1"/>
  <c r="HV13" i="5" s="1"/>
  <c r="HU13" i="5" a="1"/>
  <c r="HU13" i="5" s="1"/>
  <c r="HT13" i="5" a="1"/>
  <c r="HT13" i="5" s="1"/>
  <c r="HS13" i="5" a="1"/>
  <c r="HS13" i="5" s="1"/>
  <c r="HR13" i="5" a="1"/>
  <c r="HR13" i="5" s="1"/>
  <c r="HQ13" i="5" a="1"/>
  <c r="HQ13" i="5" s="1"/>
  <c r="HP13" i="5" a="1"/>
  <c r="HP13" i="5" s="1"/>
  <c r="HO13" i="5" a="1"/>
  <c r="HO13" i="5" s="1"/>
  <c r="HN13" i="5" a="1"/>
  <c r="HN13" i="5" s="1"/>
  <c r="HM13" i="5" a="1"/>
  <c r="HM13" i="5" s="1"/>
  <c r="HL13" i="5" a="1"/>
  <c r="HL13" i="5" s="1"/>
  <c r="HK13" i="5" a="1"/>
  <c r="HK13" i="5" s="1"/>
  <c r="HJ13" i="5" a="1"/>
  <c r="HJ13" i="5" s="1"/>
  <c r="HI13" i="5" a="1"/>
  <c r="HI13" i="5" s="1"/>
  <c r="HH13" i="5" a="1"/>
  <c r="HH13" i="5" s="1"/>
  <c r="HG13" i="5" a="1"/>
  <c r="HG13" i="5" s="1"/>
  <c r="HF13" i="5" a="1"/>
  <c r="HF13" i="5" s="1"/>
  <c r="HE13" i="5" a="1"/>
  <c r="HE13" i="5" s="1"/>
  <c r="HD13" i="5" a="1"/>
  <c r="HD13" i="5" s="1"/>
  <c r="HC13" i="5" a="1"/>
  <c r="HC13" i="5" s="1"/>
  <c r="HB13" i="5" a="1"/>
  <c r="HB13" i="5" s="1"/>
  <c r="HA13" i="5" a="1"/>
  <c r="HA13" i="5" s="1"/>
  <c r="GZ13" i="5" a="1"/>
  <c r="GZ13" i="5" s="1"/>
  <c r="GY13" i="5" a="1"/>
  <c r="GY13" i="5" s="1"/>
  <c r="GX13" i="5" a="1"/>
  <c r="GX13" i="5" s="1"/>
  <c r="GW13" i="5" a="1"/>
  <c r="GW13" i="5" s="1"/>
  <c r="GV13" i="5" a="1"/>
  <c r="GV13" i="5" s="1"/>
  <c r="GU13" i="5" a="1"/>
  <c r="GU13" i="5" s="1"/>
  <c r="GT13" i="5" a="1"/>
  <c r="GT13" i="5" s="1"/>
  <c r="GS13" i="5" a="1"/>
  <c r="GS13" i="5" s="1"/>
  <c r="GR13" i="5" a="1"/>
  <c r="GR13" i="5" s="1"/>
  <c r="GQ13" i="5" a="1"/>
  <c r="GQ13" i="5" s="1"/>
  <c r="GP13" i="5" a="1"/>
  <c r="GP13" i="5" s="1"/>
  <c r="GO13" i="5" a="1"/>
  <c r="GO13" i="5" s="1"/>
  <c r="GN13" i="5" a="1"/>
  <c r="GN13" i="5" s="1"/>
  <c r="GM13" i="5" a="1"/>
  <c r="GM13" i="5" s="1"/>
  <c r="GL13" i="5" a="1"/>
  <c r="GL13" i="5" s="1"/>
  <c r="GK13" i="5" a="1"/>
  <c r="GK13" i="5" s="1"/>
  <c r="GJ13" i="5" a="1"/>
  <c r="GJ13" i="5" s="1"/>
  <c r="GI13" i="5" a="1"/>
  <c r="GI13" i="5" s="1"/>
  <c r="GH13" i="5" a="1"/>
  <c r="GH13" i="5" s="1"/>
  <c r="GG13" i="5" a="1"/>
  <c r="GG13" i="5" s="1"/>
  <c r="GF13" i="5" a="1"/>
  <c r="GF13" i="5" s="1"/>
  <c r="GE13" i="5" a="1"/>
  <c r="GE13" i="5" s="1"/>
  <c r="GD13" i="5" a="1"/>
  <c r="GD13" i="5" s="1"/>
  <c r="GC13" i="5" a="1"/>
  <c r="GC13" i="5" s="1"/>
  <c r="GB13" i="5" a="1"/>
  <c r="GB13" i="5" s="1"/>
  <c r="GA13" i="5" a="1"/>
  <c r="GA13" i="5" s="1"/>
  <c r="FZ13" i="5" a="1"/>
  <c r="FZ13" i="5" s="1"/>
  <c r="FY13" i="5" a="1"/>
  <c r="FY13" i="5" s="1"/>
  <c r="FX13" i="5" a="1"/>
  <c r="FX13" i="5" s="1"/>
  <c r="FW13" i="5" a="1"/>
  <c r="FW13" i="5" s="1"/>
  <c r="FV13" i="5" a="1"/>
  <c r="FV13" i="5" s="1"/>
  <c r="FU13" i="5" a="1"/>
  <c r="FU13" i="5" s="1"/>
  <c r="FT13" i="5" a="1"/>
  <c r="FT13" i="5" s="1"/>
  <c r="FS13" i="5" a="1"/>
  <c r="FS13" i="5" s="1"/>
  <c r="FR13" i="5" a="1"/>
  <c r="FR13" i="5" s="1"/>
  <c r="FQ13" i="5" a="1"/>
  <c r="FQ13" i="5" s="1"/>
  <c r="FP13" i="5" a="1"/>
  <c r="FP13" i="5" s="1"/>
  <c r="FO13" i="5" a="1"/>
  <c r="FO13" i="5" s="1"/>
  <c r="FN13" i="5" a="1"/>
  <c r="FN13" i="5" s="1"/>
  <c r="FM13" i="5" a="1"/>
  <c r="FM13" i="5" s="1"/>
  <c r="FL13" i="5" a="1"/>
  <c r="FL13" i="5" s="1"/>
  <c r="FK13" i="5" a="1"/>
  <c r="FK13" i="5" s="1"/>
  <c r="FJ13" i="5" a="1"/>
  <c r="FJ13" i="5" s="1"/>
  <c r="FI13" i="5" a="1"/>
  <c r="FI13" i="5" s="1"/>
  <c r="FH13" i="5" a="1"/>
  <c r="FH13" i="5" s="1"/>
  <c r="FG13" i="5" a="1"/>
  <c r="FG13" i="5" s="1"/>
  <c r="FF13" i="5" a="1"/>
  <c r="FF13" i="5" s="1"/>
  <c r="FE13" i="5" a="1"/>
  <c r="FE13" i="5" s="1"/>
  <c r="FD13" i="5" a="1"/>
  <c r="FD13" i="5" s="1"/>
  <c r="FC13" i="5" a="1"/>
  <c r="FC13" i="5" s="1"/>
  <c r="FB13" i="5" a="1"/>
  <c r="FB13" i="5" s="1"/>
  <c r="FA13" i="5" a="1"/>
  <c r="FA13" i="5" s="1"/>
  <c r="EZ13" i="5" a="1"/>
  <c r="EZ13" i="5" s="1"/>
  <c r="EY13" i="5" a="1"/>
  <c r="EY13" i="5" s="1"/>
  <c r="EX13" i="5" a="1"/>
  <c r="EX13" i="5" s="1"/>
  <c r="EW13" i="5" a="1"/>
  <c r="EW13" i="5" s="1"/>
  <c r="EV13" i="5" a="1"/>
  <c r="EV13" i="5" s="1"/>
  <c r="EU13" i="5" a="1"/>
  <c r="EU13" i="5" s="1"/>
  <c r="ET13" i="5" a="1"/>
  <c r="ET13" i="5" s="1"/>
  <c r="ES13" i="5" a="1"/>
  <c r="ES13" i="5" s="1"/>
  <c r="ER13" i="5" a="1"/>
  <c r="ER13" i="5" s="1"/>
  <c r="EQ13" i="5" a="1"/>
  <c r="EQ13" i="5" s="1"/>
  <c r="EP13" i="5" a="1"/>
  <c r="EP13" i="5" s="1"/>
  <c r="EO13" i="5" a="1"/>
  <c r="EO13" i="5" s="1"/>
  <c r="EN13" i="5" a="1"/>
  <c r="EN13" i="5" s="1"/>
  <c r="EM13" i="5" a="1"/>
  <c r="EM13" i="5" s="1"/>
  <c r="EL13" i="5" a="1"/>
  <c r="EL13" i="5" s="1"/>
  <c r="EK13" i="5" a="1"/>
  <c r="EK13" i="5" s="1"/>
  <c r="EJ13" i="5" a="1"/>
  <c r="EJ13" i="5" s="1"/>
  <c r="EI13" i="5" a="1"/>
  <c r="EI13" i="5" s="1"/>
  <c r="EH13" i="5" a="1"/>
  <c r="EH13" i="5" s="1"/>
  <c r="EG13" i="5" a="1"/>
  <c r="EG13" i="5" s="1"/>
  <c r="EF13" i="5" a="1"/>
  <c r="EF13" i="5" s="1"/>
  <c r="EE13" i="5" a="1"/>
  <c r="EE13" i="5" s="1"/>
  <c r="ED13" i="5" a="1"/>
  <c r="ED13" i="5" s="1"/>
  <c r="EC13" i="5" a="1"/>
  <c r="EC13" i="5" s="1"/>
  <c r="EB13" i="5" a="1"/>
  <c r="EB13" i="5" s="1"/>
  <c r="EA13" i="5" a="1"/>
  <c r="EA13" i="5" s="1"/>
  <c r="DZ13" i="5" a="1"/>
  <c r="DZ13" i="5" s="1"/>
  <c r="DY13" i="5" a="1"/>
  <c r="DY13" i="5" s="1"/>
  <c r="DX13" i="5" a="1"/>
  <c r="DX13" i="5" s="1"/>
  <c r="DW13" i="5" a="1"/>
  <c r="DW13" i="5" s="1"/>
  <c r="DV13" i="5" a="1"/>
  <c r="DV13" i="5" s="1"/>
  <c r="DU13" i="5" a="1"/>
  <c r="DU13" i="5" s="1"/>
  <c r="DT13" i="5" a="1"/>
  <c r="DT13" i="5" s="1"/>
  <c r="DS13" i="5" a="1"/>
  <c r="DS13" i="5" s="1"/>
  <c r="DR13" i="5" a="1"/>
  <c r="DR13" i="5" s="1"/>
  <c r="DQ13" i="5" a="1"/>
  <c r="DQ13" i="5" s="1"/>
  <c r="DP13" i="5" a="1"/>
  <c r="DP13" i="5" s="1"/>
  <c r="DO13" i="5" a="1"/>
  <c r="DO13" i="5" s="1"/>
  <c r="DN13" i="5" a="1"/>
  <c r="DN13" i="5" s="1"/>
  <c r="DM13" i="5" a="1"/>
  <c r="DM13" i="5" s="1"/>
  <c r="DL13" i="5" a="1"/>
  <c r="DL13" i="5" s="1"/>
  <c r="DK13" i="5" a="1"/>
  <c r="DK13" i="5" s="1"/>
  <c r="DJ13" i="5" a="1"/>
  <c r="DJ13" i="5" s="1"/>
  <c r="DI13" i="5" a="1"/>
  <c r="DI13" i="5" s="1"/>
  <c r="DH13" i="5" a="1"/>
  <c r="DH13" i="5" s="1"/>
  <c r="DG13" i="5" a="1"/>
  <c r="DG13" i="5" s="1"/>
  <c r="DF13" i="5" a="1"/>
  <c r="DF13" i="5" s="1"/>
  <c r="DE13" i="5" a="1"/>
  <c r="DE13" i="5" s="1"/>
  <c r="DD13" i="5" a="1"/>
  <c r="DD13" i="5" s="1"/>
  <c r="DC13" i="5" a="1"/>
  <c r="DC13" i="5" s="1"/>
  <c r="DB13" i="5" a="1"/>
  <c r="DB13" i="5" s="1"/>
  <c r="DA13" i="5" a="1"/>
  <c r="DA13" i="5" s="1"/>
  <c r="CZ13" i="5" a="1"/>
  <c r="CZ13" i="5" s="1"/>
  <c r="CY13" i="5" a="1"/>
  <c r="CY13" i="5" s="1"/>
  <c r="CX13" i="5" a="1"/>
  <c r="CX13" i="5" s="1"/>
  <c r="CW13" i="5" a="1"/>
  <c r="CW13" i="5" s="1"/>
  <c r="CV13" i="5" a="1"/>
  <c r="CV13" i="5" s="1"/>
  <c r="CU13" i="5" a="1"/>
  <c r="CU13" i="5" s="1"/>
  <c r="CT13" i="5" a="1"/>
  <c r="CT13" i="5" s="1"/>
  <c r="CS13" i="5" a="1"/>
  <c r="CS13" i="5" s="1"/>
  <c r="CR13" i="5" a="1"/>
  <c r="CR13" i="5" s="1"/>
  <c r="CQ13" i="5" a="1"/>
  <c r="CQ13" i="5" s="1"/>
  <c r="CP13" i="5" a="1"/>
  <c r="CP13" i="5" s="1"/>
  <c r="CO13" i="5" a="1"/>
  <c r="CO13" i="5" s="1"/>
  <c r="CN13" i="5" a="1"/>
  <c r="CN13" i="5" s="1"/>
  <c r="CM13" i="5" a="1"/>
  <c r="CM13" i="5" s="1"/>
  <c r="CL13" i="5" a="1"/>
  <c r="CL13" i="5" s="1"/>
  <c r="CK13" i="5" a="1"/>
  <c r="CK13" i="5" s="1"/>
  <c r="CJ13" i="5" a="1"/>
  <c r="CJ13" i="5" s="1"/>
  <c r="CI13" i="5" a="1"/>
  <c r="CI13" i="5" s="1"/>
  <c r="CH13" i="5" a="1"/>
  <c r="CH13" i="5" s="1"/>
  <c r="CG13" i="5" a="1"/>
  <c r="CG13" i="5" s="1"/>
  <c r="CF13" i="5" a="1"/>
  <c r="CF13" i="5" s="1"/>
  <c r="CE13" i="5" a="1"/>
  <c r="CE13" i="5" s="1"/>
  <c r="CD13" i="5" a="1"/>
  <c r="CD13" i="5" s="1"/>
  <c r="CC13" i="5" a="1"/>
  <c r="CC13" i="5" s="1"/>
  <c r="CB13" i="5" a="1"/>
  <c r="CB13" i="5" s="1"/>
  <c r="CA13" i="5" a="1"/>
  <c r="CA13" i="5" s="1"/>
  <c r="BZ13" i="5" a="1"/>
  <c r="BZ13" i="5" s="1"/>
  <c r="BY13" i="5" a="1"/>
  <c r="BY13" i="5" s="1"/>
  <c r="BX13" i="5" a="1"/>
  <c r="BX13" i="5" s="1"/>
  <c r="BW13" i="5" a="1"/>
  <c r="BW13" i="5" s="1"/>
  <c r="BV13" i="5" a="1"/>
  <c r="BV13" i="5" s="1"/>
  <c r="BU13" i="5" a="1"/>
  <c r="BU13" i="5" s="1"/>
  <c r="BT13" i="5" a="1"/>
  <c r="BT13" i="5" s="1"/>
  <c r="BS13" i="5" a="1"/>
  <c r="BS13" i="5" s="1"/>
  <c r="BR13" i="5" a="1"/>
  <c r="BR13" i="5" s="1"/>
  <c r="BQ13" i="5" a="1"/>
  <c r="BQ13" i="5" s="1"/>
  <c r="BP13" i="5" a="1"/>
  <c r="BP13" i="5" s="1"/>
  <c r="BO13" i="5" a="1"/>
  <c r="BO13" i="5" s="1"/>
  <c r="BN13" i="5" a="1"/>
  <c r="BN13" i="5" s="1"/>
  <c r="BM13" i="5" a="1"/>
  <c r="BM13" i="5" s="1"/>
  <c r="BL13" i="5" a="1"/>
  <c r="BL13" i="5" s="1"/>
  <c r="BK13" i="5" a="1"/>
  <c r="BK13" i="5" s="1"/>
  <c r="BJ13" i="5" a="1"/>
  <c r="BJ13" i="5" s="1"/>
  <c r="BI13" i="5" a="1"/>
  <c r="BI13" i="5" s="1"/>
  <c r="BH13" i="5" a="1"/>
  <c r="BH13" i="5" s="1"/>
  <c r="BG13" i="5" a="1"/>
  <c r="BG13" i="5" s="1"/>
  <c r="BF13" i="5" a="1"/>
  <c r="BF13" i="5" s="1"/>
  <c r="BE13" i="5" a="1"/>
  <c r="BE13" i="5" s="1"/>
  <c r="BD13" i="5" a="1"/>
  <c r="BD13" i="5" s="1"/>
  <c r="BC13" i="5" a="1"/>
  <c r="BC13" i="5" s="1"/>
  <c r="BB13" i="5" a="1"/>
  <c r="BB13" i="5" s="1"/>
  <c r="BA13" i="5" a="1"/>
  <c r="BA13" i="5" s="1"/>
  <c r="AZ13" i="5" a="1"/>
  <c r="AZ13" i="5" s="1"/>
  <c r="AY13" i="5" a="1"/>
  <c r="AY13" i="5" s="1"/>
  <c r="AX13" i="5" a="1"/>
  <c r="AX13" i="5" s="1"/>
  <c r="AW13" i="5" a="1"/>
  <c r="AW13" i="5" s="1"/>
  <c r="AV13" i="5" a="1"/>
  <c r="AV13" i="5" s="1"/>
  <c r="AU13" i="5" a="1"/>
  <c r="AU13" i="5" s="1"/>
  <c r="AT13" i="5" a="1"/>
  <c r="AT13" i="5" s="1"/>
  <c r="AM13" i="5"/>
  <c r="AK13" i="5"/>
  <c r="AB13" i="5"/>
  <c r="R13" i="5"/>
  <c r="H13" i="5"/>
  <c r="IK12" i="5" a="1"/>
  <c r="IK12" i="5" s="1"/>
  <c r="IJ12" i="5" a="1"/>
  <c r="IJ12" i="5" s="1"/>
  <c r="II12" i="5" a="1"/>
  <c r="II12" i="5" s="1"/>
  <c r="IH12" i="5" a="1"/>
  <c r="IH12" i="5" s="1"/>
  <c r="IG12" i="5" a="1"/>
  <c r="IG12" i="5" s="1"/>
  <c r="IF12" i="5" a="1"/>
  <c r="IF12" i="5" s="1"/>
  <c r="IE12" i="5" a="1"/>
  <c r="IE12" i="5" s="1"/>
  <c r="ID12" i="5"/>
  <c r="ID12" i="5" a="1"/>
  <c r="IC12" i="5" a="1"/>
  <c r="IC12" i="5" s="1"/>
  <c r="IB12" i="5" a="1"/>
  <c r="IB12" i="5" s="1"/>
  <c r="IA12" i="5" a="1"/>
  <c r="IA12" i="5" s="1"/>
  <c r="HZ12" i="5" a="1"/>
  <c r="HZ12" i="5" s="1"/>
  <c r="HY12" i="5" a="1"/>
  <c r="HY12" i="5" s="1"/>
  <c r="HX12" i="5" a="1"/>
  <c r="HX12" i="5" s="1"/>
  <c r="HW12" i="5" a="1"/>
  <c r="HW12" i="5" s="1"/>
  <c r="HV12" i="5"/>
  <c r="HV12" i="5" a="1"/>
  <c r="HU12" i="5" a="1"/>
  <c r="HU12" i="5" s="1"/>
  <c r="HT12" i="5" a="1"/>
  <c r="HT12" i="5" s="1"/>
  <c r="HS12" i="5" a="1"/>
  <c r="HS12" i="5" s="1"/>
  <c r="HR12" i="5" a="1"/>
  <c r="HR12" i="5" s="1"/>
  <c r="HQ12" i="5" a="1"/>
  <c r="HQ12" i="5" s="1"/>
  <c r="HP12" i="5" a="1"/>
  <c r="HP12" i="5" s="1"/>
  <c r="HO12" i="5" a="1"/>
  <c r="HO12" i="5" s="1"/>
  <c r="HN12" i="5"/>
  <c r="HN12" i="5" a="1"/>
  <c r="HM12" i="5" a="1"/>
  <c r="HM12" i="5" s="1"/>
  <c r="HL12" i="5" a="1"/>
  <c r="HL12" i="5" s="1"/>
  <c r="HK12" i="5" a="1"/>
  <c r="HK12" i="5" s="1"/>
  <c r="HJ12" i="5" a="1"/>
  <c r="HJ12" i="5" s="1"/>
  <c r="HI12" i="5" a="1"/>
  <c r="HI12" i="5" s="1"/>
  <c r="HH12" i="5" a="1"/>
  <c r="HH12" i="5" s="1"/>
  <c r="HG12" i="5" a="1"/>
  <c r="HG12" i="5" s="1"/>
  <c r="HF12" i="5"/>
  <c r="HF12" i="5" a="1"/>
  <c r="HE12" i="5" a="1"/>
  <c r="HE12" i="5" s="1"/>
  <c r="HD12" i="5" a="1"/>
  <c r="HD12" i="5" s="1"/>
  <c r="HC12" i="5" a="1"/>
  <c r="HC12" i="5" s="1"/>
  <c r="HB12" i="5" a="1"/>
  <c r="HB12" i="5" s="1"/>
  <c r="HA12" i="5" a="1"/>
  <c r="HA12" i="5" s="1"/>
  <c r="GZ12" i="5" a="1"/>
  <c r="GZ12" i="5" s="1"/>
  <c r="GY12" i="5" a="1"/>
  <c r="GY12" i="5" s="1"/>
  <c r="GX12" i="5"/>
  <c r="GX12" i="5" a="1"/>
  <c r="GW12" i="5" a="1"/>
  <c r="GW12" i="5" s="1"/>
  <c r="GV12" i="5" a="1"/>
  <c r="GV12" i="5" s="1"/>
  <c r="GU12" i="5" a="1"/>
  <c r="GU12" i="5" s="1"/>
  <c r="GT12" i="5" a="1"/>
  <c r="GT12" i="5" s="1"/>
  <c r="GS12" i="5" a="1"/>
  <c r="GS12" i="5" s="1"/>
  <c r="GR12" i="5" a="1"/>
  <c r="GR12" i="5" s="1"/>
  <c r="GQ12" i="5" a="1"/>
  <c r="GQ12" i="5" s="1"/>
  <c r="GP12" i="5"/>
  <c r="GP12" i="5" a="1"/>
  <c r="GO12" i="5" a="1"/>
  <c r="GO12" i="5" s="1"/>
  <c r="GN12" i="5" a="1"/>
  <c r="GN12" i="5" s="1"/>
  <c r="GM12" i="5" a="1"/>
  <c r="GM12" i="5" s="1"/>
  <c r="GL12" i="5" a="1"/>
  <c r="GL12" i="5" s="1"/>
  <c r="GK12" i="5" a="1"/>
  <c r="GK12" i="5" s="1"/>
  <c r="GJ12" i="5" a="1"/>
  <c r="GJ12" i="5" s="1"/>
  <c r="GI12" i="5" a="1"/>
  <c r="GI12" i="5" s="1"/>
  <c r="GH12" i="5"/>
  <c r="GH12" i="5" a="1"/>
  <c r="GG12" i="5" a="1"/>
  <c r="GG12" i="5" s="1"/>
  <c r="GF12" i="5" a="1"/>
  <c r="GF12" i="5" s="1"/>
  <c r="GE12" i="5" a="1"/>
  <c r="GE12" i="5" s="1"/>
  <c r="GD12" i="5" a="1"/>
  <c r="GD12" i="5" s="1"/>
  <c r="GC12" i="5" a="1"/>
  <c r="GC12" i="5" s="1"/>
  <c r="GB12" i="5" a="1"/>
  <c r="GB12" i="5" s="1"/>
  <c r="GA12" i="5" a="1"/>
  <c r="GA12" i="5" s="1"/>
  <c r="FZ12" i="5"/>
  <c r="FZ12" i="5" a="1"/>
  <c r="FY12" i="5" a="1"/>
  <c r="FY12" i="5" s="1"/>
  <c r="FX12" i="5" a="1"/>
  <c r="FX12" i="5" s="1"/>
  <c r="FW12" i="5" a="1"/>
  <c r="FW12" i="5" s="1"/>
  <c r="FV12" i="5" a="1"/>
  <c r="FV12" i="5" s="1"/>
  <c r="FU12" i="5" a="1"/>
  <c r="FU12" i="5" s="1"/>
  <c r="FT12" i="5" a="1"/>
  <c r="FT12" i="5" s="1"/>
  <c r="FS12" i="5" a="1"/>
  <c r="FS12" i="5" s="1"/>
  <c r="FR12" i="5"/>
  <c r="FR12" i="5" a="1"/>
  <c r="FQ12" i="5" a="1"/>
  <c r="FQ12" i="5" s="1"/>
  <c r="FP12" i="5" a="1"/>
  <c r="FP12" i="5" s="1"/>
  <c r="FO12" i="5" a="1"/>
  <c r="FO12" i="5" s="1"/>
  <c r="FN12" i="5" a="1"/>
  <c r="FN12" i="5" s="1"/>
  <c r="FM12" i="5" a="1"/>
  <c r="FM12" i="5" s="1"/>
  <c r="FL12" i="5" a="1"/>
  <c r="FL12" i="5" s="1"/>
  <c r="FK12" i="5" a="1"/>
  <c r="FK12" i="5" s="1"/>
  <c r="FJ12" i="5"/>
  <c r="FJ12" i="5" a="1"/>
  <c r="FI12" i="5" a="1"/>
  <c r="FI12" i="5" s="1"/>
  <c r="FH12" i="5" a="1"/>
  <c r="FH12" i="5" s="1"/>
  <c r="FG12" i="5" a="1"/>
  <c r="FG12" i="5" s="1"/>
  <c r="FF12" i="5" a="1"/>
  <c r="FF12" i="5" s="1"/>
  <c r="FE12" i="5" a="1"/>
  <c r="FE12" i="5" s="1"/>
  <c r="FD12" i="5" a="1"/>
  <c r="FD12" i="5" s="1"/>
  <c r="FC12" i="5" a="1"/>
  <c r="FC12" i="5" s="1"/>
  <c r="FB12" i="5"/>
  <c r="FB12" i="5" a="1"/>
  <c r="FA12" i="5" a="1"/>
  <c r="FA12" i="5" s="1"/>
  <c r="EZ12" i="5" a="1"/>
  <c r="EZ12" i="5" s="1"/>
  <c r="EY12" i="5" a="1"/>
  <c r="EY12" i="5" s="1"/>
  <c r="EX12" i="5" a="1"/>
  <c r="EX12" i="5" s="1"/>
  <c r="EW12" i="5" a="1"/>
  <c r="EW12" i="5" s="1"/>
  <c r="EV12" i="5" a="1"/>
  <c r="EV12" i="5" s="1"/>
  <c r="EU12" i="5" a="1"/>
  <c r="EU12" i="5" s="1"/>
  <c r="ET12" i="5"/>
  <c r="ET12" i="5" a="1"/>
  <c r="ES12" i="5" a="1"/>
  <c r="ES12" i="5" s="1"/>
  <c r="ER12" i="5" a="1"/>
  <c r="ER12" i="5" s="1"/>
  <c r="EQ12" i="5" a="1"/>
  <c r="EQ12" i="5" s="1"/>
  <c r="EP12" i="5" a="1"/>
  <c r="EP12" i="5" s="1"/>
  <c r="EO12" i="5" a="1"/>
  <c r="EO12" i="5" s="1"/>
  <c r="EN12" i="5" a="1"/>
  <c r="EN12" i="5" s="1"/>
  <c r="EM12" i="5" a="1"/>
  <c r="EM12" i="5" s="1"/>
  <c r="EL12" i="5"/>
  <c r="EL12" i="5" a="1"/>
  <c r="EK12" i="5" a="1"/>
  <c r="EK12" i="5" s="1"/>
  <c r="EJ12" i="5" a="1"/>
  <c r="EJ12" i="5" s="1"/>
  <c r="EI12" i="5" a="1"/>
  <c r="EI12" i="5" s="1"/>
  <c r="EH12" i="5" a="1"/>
  <c r="EH12" i="5" s="1"/>
  <c r="EG12" i="5" a="1"/>
  <c r="EG12" i="5" s="1"/>
  <c r="EF12" i="5" a="1"/>
  <c r="EF12" i="5" s="1"/>
  <c r="EE12" i="5" a="1"/>
  <c r="EE12" i="5" s="1"/>
  <c r="ED12" i="5"/>
  <c r="ED12" i="5" a="1"/>
  <c r="EC12" i="5" a="1"/>
  <c r="EC12" i="5" s="1"/>
  <c r="EB12" i="5"/>
  <c r="EB12" i="5" a="1"/>
  <c r="EA12" i="5" a="1"/>
  <c r="EA12" i="5" s="1"/>
  <c r="DZ12" i="5"/>
  <c r="DZ12" i="5" a="1"/>
  <c r="DY12" i="5" a="1"/>
  <c r="DY12" i="5" s="1"/>
  <c r="DX12" i="5"/>
  <c r="DX12" i="5" a="1"/>
  <c r="DW12" i="5" a="1"/>
  <c r="DW12" i="5" s="1"/>
  <c r="DV12" i="5"/>
  <c r="DV12" i="5" a="1"/>
  <c r="DU12" i="5" a="1"/>
  <c r="DU12" i="5" s="1"/>
  <c r="DT12" i="5"/>
  <c r="DT12" i="5" a="1"/>
  <c r="DS12" i="5" a="1"/>
  <c r="DS12" i="5" s="1"/>
  <c r="DR12" i="5"/>
  <c r="DR12" i="5" a="1"/>
  <c r="DQ12" i="5" a="1"/>
  <c r="DQ12" i="5" s="1"/>
  <c r="DP12" i="5"/>
  <c r="DP12" i="5" a="1"/>
  <c r="DO12" i="5" a="1"/>
  <c r="DO12" i="5" s="1"/>
  <c r="DN12" i="5"/>
  <c r="DN12" i="5" a="1"/>
  <c r="DM12" i="5" a="1"/>
  <c r="DM12" i="5" s="1"/>
  <c r="DL12" i="5"/>
  <c r="DL12" i="5" a="1"/>
  <c r="DK12" i="5" a="1"/>
  <c r="DK12" i="5" s="1"/>
  <c r="DJ12" i="5"/>
  <c r="DJ12" i="5" a="1"/>
  <c r="DI12" i="5" a="1"/>
  <c r="DI12" i="5" s="1"/>
  <c r="DH12" i="5"/>
  <c r="DH12" i="5" a="1"/>
  <c r="DG12" i="5" a="1"/>
  <c r="DG12" i="5" s="1"/>
  <c r="DF12" i="5"/>
  <c r="DF12" i="5" a="1"/>
  <c r="DE12" i="5" a="1"/>
  <c r="DE12" i="5" s="1"/>
  <c r="DD12" i="5"/>
  <c r="DD12" i="5" a="1"/>
  <c r="DC12" i="5" a="1"/>
  <c r="DC12" i="5" s="1"/>
  <c r="DB12" i="5"/>
  <c r="DB12" i="5" a="1"/>
  <c r="DA12" i="5" a="1"/>
  <c r="DA12" i="5" s="1"/>
  <c r="CZ12" i="5"/>
  <c r="CZ12" i="5" a="1"/>
  <c r="CY12" i="5" a="1"/>
  <c r="CY12" i="5" s="1"/>
  <c r="CX12" i="5"/>
  <c r="CX12" i="5" a="1"/>
  <c r="CW12" i="5" a="1"/>
  <c r="CW12" i="5" s="1"/>
  <c r="CV12" i="5"/>
  <c r="CV12" i="5" a="1"/>
  <c r="CU12" i="5" a="1"/>
  <c r="CU12" i="5" s="1"/>
  <c r="CT12" i="5"/>
  <c r="CT12" i="5" a="1"/>
  <c r="CS12" i="5" a="1"/>
  <c r="CS12" i="5" s="1"/>
  <c r="CR12" i="5"/>
  <c r="CR12" i="5" a="1"/>
  <c r="CQ12" i="5" a="1"/>
  <c r="CQ12" i="5" s="1"/>
  <c r="CP12" i="5"/>
  <c r="CP12" i="5" a="1"/>
  <c r="CO12" i="5" a="1"/>
  <c r="CO12" i="5" s="1"/>
  <c r="CN12" i="5"/>
  <c r="CN12" i="5" a="1"/>
  <c r="CM12" i="5" a="1"/>
  <c r="CM12" i="5" s="1"/>
  <c r="CL12" i="5"/>
  <c r="CL12" i="5" a="1"/>
  <c r="CK12" i="5" a="1"/>
  <c r="CK12" i="5" s="1"/>
  <c r="CJ12" i="5"/>
  <c r="CJ12" i="5" a="1"/>
  <c r="CI12" i="5" a="1"/>
  <c r="CI12" i="5" s="1"/>
  <c r="CH12" i="5"/>
  <c r="CH12" i="5" a="1"/>
  <c r="CG12" i="5" a="1"/>
  <c r="CG12" i="5" s="1"/>
  <c r="CF12" i="5"/>
  <c r="CF12" i="5" a="1"/>
  <c r="CE12" i="5" a="1"/>
  <c r="CE12" i="5" s="1"/>
  <c r="CD12" i="5"/>
  <c r="CD12" i="5" a="1"/>
  <c r="CC12" i="5" a="1"/>
  <c r="CC12" i="5" s="1"/>
  <c r="CB12" i="5"/>
  <c r="CB12" i="5" a="1"/>
  <c r="CA12" i="5" a="1"/>
  <c r="CA12" i="5" s="1"/>
  <c r="BZ12" i="5"/>
  <c r="BZ12" i="5" a="1"/>
  <c r="BY12" i="5" a="1"/>
  <c r="BY12" i="5" s="1"/>
  <c r="BX12" i="5"/>
  <c r="BX12" i="5" a="1"/>
  <c r="BW12" i="5" a="1"/>
  <c r="BW12" i="5" s="1"/>
  <c r="BV12" i="5"/>
  <c r="BV12" i="5" a="1"/>
  <c r="BU12" i="5" a="1"/>
  <c r="BU12" i="5" s="1"/>
  <c r="BT12" i="5"/>
  <c r="BT12" i="5" a="1"/>
  <c r="BS12" i="5" a="1"/>
  <c r="BS12" i="5" s="1"/>
  <c r="BR12" i="5"/>
  <c r="BR12" i="5" a="1"/>
  <c r="BQ12" i="5" a="1"/>
  <c r="BQ12" i="5" s="1"/>
  <c r="BP12" i="5" a="1"/>
  <c r="BP12" i="5" s="1"/>
  <c r="BO12" i="5" a="1"/>
  <c r="BO12" i="5" s="1"/>
  <c r="BN12" i="5" a="1"/>
  <c r="BN12" i="5" s="1"/>
  <c r="BM12" i="5" a="1"/>
  <c r="BM12" i="5" s="1"/>
  <c r="BL12" i="5" a="1"/>
  <c r="BL12" i="5" s="1"/>
  <c r="BK12" i="5" a="1"/>
  <c r="BK12" i="5" s="1"/>
  <c r="BJ12" i="5"/>
  <c r="BJ12" i="5" a="1"/>
  <c r="BI12" i="5" a="1"/>
  <c r="BI12" i="5" s="1"/>
  <c r="BH12" i="5" a="1"/>
  <c r="BH12" i="5" s="1"/>
  <c r="BG12" i="5" a="1"/>
  <c r="BG12" i="5" s="1"/>
  <c r="BF12" i="5" a="1"/>
  <c r="BF12" i="5" s="1"/>
  <c r="BE12" i="5" a="1"/>
  <c r="BE12" i="5" s="1"/>
  <c r="BD12" i="5" a="1"/>
  <c r="BD12" i="5" s="1"/>
  <c r="BC12" i="5" a="1"/>
  <c r="BC12" i="5" s="1"/>
  <c r="BB12" i="5"/>
  <c r="BB12" i="5" a="1"/>
  <c r="BA12" i="5" a="1"/>
  <c r="BA12" i="5" s="1"/>
  <c r="AZ12" i="5" a="1"/>
  <c r="AZ12" i="5" s="1"/>
  <c r="AY12" i="5" a="1"/>
  <c r="AY12" i="5" s="1"/>
  <c r="AX12" i="5" a="1"/>
  <c r="AX12" i="5" s="1"/>
  <c r="AW12" i="5" a="1"/>
  <c r="AW12" i="5" s="1"/>
  <c r="AV12" i="5" a="1"/>
  <c r="AV12" i="5" s="1"/>
  <c r="AU12" i="5" a="1"/>
  <c r="AU12" i="5" s="1"/>
  <c r="AT12" i="5"/>
  <c r="AT12" i="5" a="1"/>
  <c r="AM12" i="5"/>
  <c r="AA12" i="5" s="1"/>
  <c r="AK12" i="5"/>
  <c r="AC12" i="5"/>
  <c r="R12" i="5"/>
  <c r="M12" i="5"/>
  <c r="G12" i="5"/>
  <c r="IK11" i="5" a="1"/>
  <c r="IK11" i="5" s="1"/>
  <c r="IJ11" i="5" a="1"/>
  <c r="IJ11" i="5" s="1"/>
  <c r="II11" i="5" a="1"/>
  <c r="II11" i="5" s="1"/>
  <c r="IH11" i="5" a="1"/>
  <c r="IH11" i="5" s="1"/>
  <c r="IG11" i="5" a="1"/>
  <c r="IG11" i="5" s="1"/>
  <c r="IF11" i="5" a="1"/>
  <c r="IF11" i="5" s="1"/>
  <c r="IE11" i="5" a="1"/>
  <c r="IE11" i="5" s="1"/>
  <c r="ID11" i="5" a="1"/>
  <c r="ID11" i="5" s="1"/>
  <c r="IC11" i="5" a="1"/>
  <c r="IC11" i="5" s="1"/>
  <c r="IB11" i="5" a="1"/>
  <c r="IB11" i="5" s="1"/>
  <c r="IA11" i="5" a="1"/>
  <c r="IA11" i="5" s="1"/>
  <c r="HZ11" i="5" a="1"/>
  <c r="HZ11" i="5" s="1"/>
  <c r="HY11" i="5" a="1"/>
  <c r="HY11" i="5" s="1"/>
  <c r="HX11" i="5" a="1"/>
  <c r="HX11" i="5" s="1"/>
  <c r="HW11" i="5" a="1"/>
  <c r="HW11" i="5" s="1"/>
  <c r="HV11" i="5" a="1"/>
  <c r="HV11" i="5" s="1"/>
  <c r="HU11" i="5" a="1"/>
  <c r="HU11" i="5" s="1"/>
  <c r="HT11" i="5" a="1"/>
  <c r="HT11" i="5" s="1"/>
  <c r="HS11" i="5" a="1"/>
  <c r="HS11" i="5" s="1"/>
  <c r="HR11" i="5" a="1"/>
  <c r="HR11" i="5" s="1"/>
  <c r="HQ11" i="5" a="1"/>
  <c r="HQ11" i="5" s="1"/>
  <c r="HP11" i="5"/>
  <c r="HP11" i="5" a="1"/>
  <c r="HO11" i="5" a="1"/>
  <c r="HO11" i="5" s="1"/>
  <c r="HN11" i="5" a="1"/>
  <c r="HN11" i="5" s="1"/>
  <c r="HM11" i="5" a="1"/>
  <c r="HM11" i="5" s="1"/>
  <c r="HL11" i="5" a="1"/>
  <c r="HL11" i="5" s="1"/>
  <c r="HK11" i="5" a="1"/>
  <c r="HK11" i="5" s="1"/>
  <c r="HJ11" i="5" a="1"/>
  <c r="HJ11" i="5" s="1"/>
  <c r="HI11" i="5" a="1"/>
  <c r="HI11" i="5" s="1"/>
  <c r="HH11" i="5" a="1"/>
  <c r="HH11" i="5" s="1"/>
  <c r="HG11" i="5" a="1"/>
  <c r="HG11" i="5" s="1"/>
  <c r="HF11" i="5" a="1"/>
  <c r="HF11" i="5" s="1"/>
  <c r="HE11" i="5" a="1"/>
  <c r="HE11" i="5" s="1"/>
  <c r="HD11" i="5" a="1"/>
  <c r="HD11" i="5" s="1"/>
  <c r="HC11" i="5" a="1"/>
  <c r="HC11" i="5" s="1"/>
  <c r="HB11" i="5" a="1"/>
  <c r="HB11" i="5" s="1"/>
  <c r="HA11" i="5" a="1"/>
  <c r="HA11" i="5" s="1"/>
  <c r="GZ11" i="5" a="1"/>
  <c r="GZ11" i="5" s="1"/>
  <c r="GY11" i="5" a="1"/>
  <c r="GY11" i="5" s="1"/>
  <c r="GX11" i="5" a="1"/>
  <c r="GX11" i="5" s="1"/>
  <c r="GW11" i="5" a="1"/>
  <c r="GW11" i="5" s="1"/>
  <c r="GV11" i="5" a="1"/>
  <c r="GV11" i="5" s="1"/>
  <c r="GU11" i="5" a="1"/>
  <c r="GU11" i="5" s="1"/>
  <c r="GT11" i="5" a="1"/>
  <c r="GT11" i="5" s="1"/>
  <c r="GS11" i="5" a="1"/>
  <c r="GS11" i="5" s="1"/>
  <c r="GR11" i="5" a="1"/>
  <c r="GR11" i="5" s="1"/>
  <c r="GQ11" i="5" a="1"/>
  <c r="GQ11" i="5" s="1"/>
  <c r="GP11" i="5" a="1"/>
  <c r="GP11" i="5" s="1"/>
  <c r="GO11" i="5" a="1"/>
  <c r="GO11" i="5" s="1"/>
  <c r="GN11" i="5" a="1"/>
  <c r="GN11" i="5" s="1"/>
  <c r="GM11" i="5" a="1"/>
  <c r="GM11" i="5" s="1"/>
  <c r="GL11" i="5" a="1"/>
  <c r="GL11" i="5" s="1"/>
  <c r="GK11" i="5" a="1"/>
  <c r="GK11" i="5" s="1"/>
  <c r="GJ11" i="5"/>
  <c r="GJ11" i="5" a="1"/>
  <c r="GI11" i="5" a="1"/>
  <c r="GI11" i="5" s="1"/>
  <c r="GH11" i="5" a="1"/>
  <c r="GH11" i="5" s="1"/>
  <c r="GG11" i="5" a="1"/>
  <c r="GG11" i="5" s="1"/>
  <c r="GF11" i="5" a="1"/>
  <c r="GF11" i="5" s="1"/>
  <c r="GE11" i="5" a="1"/>
  <c r="GE11" i="5" s="1"/>
  <c r="GD11" i="5" a="1"/>
  <c r="GD11" i="5" s="1"/>
  <c r="GC11" i="5" a="1"/>
  <c r="GC11" i="5" s="1"/>
  <c r="GB11" i="5" a="1"/>
  <c r="GB11" i="5" s="1"/>
  <c r="GA11" i="5" a="1"/>
  <c r="GA11" i="5" s="1"/>
  <c r="FZ11" i="5" a="1"/>
  <c r="FZ11" i="5" s="1"/>
  <c r="FY11" i="5" a="1"/>
  <c r="FY11" i="5" s="1"/>
  <c r="FX11" i="5" a="1"/>
  <c r="FX11" i="5" s="1"/>
  <c r="FW11" i="5" a="1"/>
  <c r="FW11" i="5" s="1"/>
  <c r="FV11" i="5" a="1"/>
  <c r="FV11" i="5" s="1"/>
  <c r="FU11" i="5" a="1"/>
  <c r="FU11" i="5" s="1"/>
  <c r="FT11" i="5" a="1"/>
  <c r="FT11" i="5" s="1"/>
  <c r="FS11" i="5" a="1"/>
  <c r="FS11" i="5" s="1"/>
  <c r="FR11" i="5" a="1"/>
  <c r="FR11" i="5" s="1"/>
  <c r="FQ11" i="5" a="1"/>
  <c r="FQ11" i="5" s="1"/>
  <c r="FP11" i="5" a="1"/>
  <c r="FP11" i="5" s="1"/>
  <c r="FO11" i="5" a="1"/>
  <c r="FO11" i="5" s="1"/>
  <c r="FN11" i="5" a="1"/>
  <c r="FN11" i="5" s="1"/>
  <c r="FM11" i="5" a="1"/>
  <c r="FM11" i="5" s="1"/>
  <c r="FL11" i="5" a="1"/>
  <c r="FL11" i="5" s="1"/>
  <c r="FK11" i="5" a="1"/>
  <c r="FK11" i="5" s="1"/>
  <c r="FJ11" i="5" a="1"/>
  <c r="FJ11" i="5" s="1"/>
  <c r="FI11" i="5" a="1"/>
  <c r="FI11" i="5" s="1"/>
  <c r="FH11" i="5" a="1"/>
  <c r="FH11" i="5" s="1"/>
  <c r="FG11" i="5" a="1"/>
  <c r="FG11" i="5" s="1"/>
  <c r="FF11" i="5" a="1"/>
  <c r="FF11" i="5" s="1"/>
  <c r="FE11" i="5" a="1"/>
  <c r="FE11" i="5" s="1"/>
  <c r="FD11" i="5"/>
  <c r="FD11" i="5" a="1"/>
  <c r="FC11" i="5" a="1"/>
  <c r="FC11" i="5" s="1"/>
  <c r="FB11" i="5" a="1"/>
  <c r="FB11" i="5" s="1"/>
  <c r="FA11" i="5" a="1"/>
  <c r="FA11" i="5" s="1"/>
  <c r="EZ11" i="5" a="1"/>
  <c r="EZ11" i="5" s="1"/>
  <c r="EY11" i="5" a="1"/>
  <c r="EY11" i="5" s="1"/>
  <c r="EX11" i="5" a="1"/>
  <c r="EX11" i="5" s="1"/>
  <c r="EW11" i="5" a="1"/>
  <c r="EW11" i="5" s="1"/>
  <c r="EV11" i="5" a="1"/>
  <c r="EV11" i="5" s="1"/>
  <c r="EU11" i="5" a="1"/>
  <c r="EU11" i="5" s="1"/>
  <c r="ET11" i="5" a="1"/>
  <c r="ET11" i="5" s="1"/>
  <c r="ES11" i="5" a="1"/>
  <c r="ES11" i="5" s="1"/>
  <c r="ER11" i="5" a="1"/>
  <c r="ER11" i="5" s="1"/>
  <c r="EQ11" i="5" a="1"/>
  <c r="EQ11" i="5" s="1"/>
  <c r="EP11" i="5" a="1"/>
  <c r="EP11" i="5" s="1"/>
  <c r="EO11" i="5" a="1"/>
  <c r="EO11" i="5" s="1"/>
  <c r="EN11" i="5" a="1"/>
  <c r="EN11" i="5" s="1"/>
  <c r="EM11" i="5" a="1"/>
  <c r="EM11" i="5" s="1"/>
  <c r="EL11" i="5" a="1"/>
  <c r="EL11" i="5" s="1"/>
  <c r="EK11" i="5" a="1"/>
  <c r="EK11" i="5" s="1"/>
  <c r="EJ11" i="5" a="1"/>
  <c r="EJ11" i="5" s="1"/>
  <c r="EI11" i="5" a="1"/>
  <c r="EI11" i="5" s="1"/>
  <c r="EH11" i="5" a="1"/>
  <c r="EH11" i="5" s="1"/>
  <c r="EG11" i="5" a="1"/>
  <c r="EG11" i="5" s="1"/>
  <c r="EF11" i="5" a="1"/>
  <c r="EF11" i="5" s="1"/>
  <c r="EE11" i="5" a="1"/>
  <c r="EE11" i="5" s="1"/>
  <c r="ED11" i="5" a="1"/>
  <c r="ED11" i="5" s="1"/>
  <c r="EC11" i="5" a="1"/>
  <c r="EC11" i="5" s="1"/>
  <c r="EB11" i="5" a="1"/>
  <c r="EB11" i="5" s="1"/>
  <c r="EA11" i="5" a="1"/>
  <c r="EA11" i="5" s="1"/>
  <c r="DZ11" i="5" a="1"/>
  <c r="DZ11" i="5" s="1"/>
  <c r="DY11" i="5" a="1"/>
  <c r="DY11" i="5" s="1"/>
  <c r="DX11" i="5"/>
  <c r="DX11" i="5" a="1"/>
  <c r="DW11" i="5" a="1"/>
  <c r="DW11" i="5" s="1"/>
  <c r="DV11" i="5" a="1"/>
  <c r="DV11" i="5" s="1"/>
  <c r="DU11" i="5" a="1"/>
  <c r="DU11" i="5" s="1"/>
  <c r="DT11" i="5" a="1"/>
  <c r="DT11" i="5" s="1"/>
  <c r="DS11" i="5" a="1"/>
  <c r="DS11" i="5" s="1"/>
  <c r="DR11" i="5" a="1"/>
  <c r="DR11" i="5" s="1"/>
  <c r="DQ11" i="5" a="1"/>
  <c r="DQ11" i="5" s="1"/>
  <c r="DP11" i="5" a="1"/>
  <c r="DP11" i="5" s="1"/>
  <c r="DO11" i="5" a="1"/>
  <c r="DO11" i="5" s="1"/>
  <c r="DN11" i="5" a="1"/>
  <c r="DN11" i="5" s="1"/>
  <c r="DM11" i="5" a="1"/>
  <c r="DM11" i="5" s="1"/>
  <c r="DL11" i="5" a="1"/>
  <c r="DL11" i="5" s="1"/>
  <c r="DK11" i="5" a="1"/>
  <c r="DK11" i="5" s="1"/>
  <c r="DJ11" i="5" a="1"/>
  <c r="DJ11" i="5" s="1"/>
  <c r="DI11" i="5" a="1"/>
  <c r="DI11" i="5" s="1"/>
  <c r="DH11" i="5" a="1"/>
  <c r="DH11" i="5" s="1"/>
  <c r="DG11" i="5" a="1"/>
  <c r="DG11" i="5" s="1"/>
  <c r="DF11" i="5" a="1"/>
  <c r="DF11" i="5" s="1"/>
  <c r="DE11" i="5" a="1"/>
  <c r="DE11" i="5" s="1"/>
  <c r="DD11" i="5" a="1"/>
  <c r="DD11" i="5" s="1"/>
  <c r="DC11" i="5" a="1"/>
  <c r="DC11" i="5" s="1"/>
  <c r="DB11" i="5" a="1"/>
  <c r="DB11" i="5" s="1"/>
  <c r="DA11" i="5" a="1"/>
  <c r="DA11" i="5" s="1"/>
  <c r="CZ11" i="5" a="1"/>
  <c r="CZ11" i="5" s="1"/>
  <c r="CY11" i="5" a="1"/>
  <c r="CY11" i="5" s="1"/>
  <c r="CX11" i="5" a="1"/>
  <c r="CX11" i="5" s="1"/>
  <c r="CW11" i="5" a="1"/>
  <c r="CW11" i="5" s="1"/>
  <c r="CV11" i="5" a="1"/>
  <c r="CV11" i="5" s="1"/>
  <c r="CU11" i="5" a="1"/>
  <c r="CU11" i="5" s="1"/>
  <c r="CT11" i="5" a="1"/>
  <c r="CT11" i="5" s="1"/>
  <c r="CS11" i="5" a="1"/>
  <c r="CS11" i="5" s="1"/>
  <c r="CR11" i="5"/>
  <c r="CR11" i="5" a="1"/>
  <c r="CQ11" i="5" a="1"/>
  <c r="CQ11" i="5" s="1"/>
  <c r="CP11" i="5" a="1"/>
  <c r="CP11" i="5" s="1"/>
  <c r="CO11" i="5" a="1"/>
  <c r="CO11" i="5" s="1"/>
  <c r="CN11" i="5" a="1"/>
  <c r="CN11" i="5" s="1"/>
  <c r="CM11" i="5" a="1"/>
  <c r="CM11" i="5" s="1"/>
  <c r="CL11" i="5" a="1"/>
  <c r="CL11" i="5" s="1"/>
  <c r="CK11" i="5" a="1"/>
  <c r="CK11" i="5" s="1"/>
  <c r="CJ11" i="5" a="1"/>
  <c r="CJ11" i="5" s="1"/>
  <c r="CI11" i="5" a="1"/>
  <c r="CI11" i="5" s="1"/>
  <c r="CH11" i="5" a="1"/>
  <c r="CH11" i="5" s="1"/>
  <c r="CG11" i="5" a="1"/>
  <c r="CG11" i="5" s="1"/>
  <c r="CF11" i="5" a="1"/>
  <c r="CF11" i="5" s="1"/>
  <c r="CE11" i="5" a="1"/>
  <c r="CE11" i="5" s="1"/>
  <c r="CD11" i="5" a="1"/>
  <c r="CD11" i="5" s="1"/>
  <c r="CC11" i="5" a="1"/>
  <c r="CC11" i="5" s="1"/>
  <c r="CB11" i="5" a="1"/>
  <c r="CB11" i="5" s="1"/>
  <c r="CA11" i="5" a="1"/>
  <c r="CA11" i="5" s="1"/>
  <c r="BZ11" i="5" a="1"/>
  <c r="BZ11" i="5" s="1"/>
  <c r="BY11" i="5" a="1"/>
  <c r="BY11" i="5" s="1"/>
  <c r="BX11" i="5" a="1"/>
  <c r="BX11" i="5" s="1"/>
  <c r="BW11" i="5" a="1"/>
  <c r="BW11" i="5" s="1"/>
  <c r="BV11" i="5" a="1"/>
  <c r="BV11" i="5" s="1"/>
  <c r="BU11" i="5" a="1"/>
  <c r="BU11" i="5" s="1"/>
  <c r="BT11" i="5" a="1"/>
  <c r="BT11" i="5" s="1"/>
  <c r="BS11" i="5" a="1"/>
  <c r="BS11" i="5" s="1"/>
  <c r="BR11" i="5" a="1"/>
  <c r="BR11" i="5" s="1"/>
  <c r="BQ11" i="5" a="1"/>
  <c r="BQ11" i="5" s="1"/>
  <c r="BP11" i="5" a="1"/>
  <c r="BP11" i="5" s="1"/>
  <c r="BO11" i="5" a="1"/>
  <c r="BO11" i="5" s="1"/>
  <c r="BN11" i="5" a="1"/>
  <c r="BN11" i="5" s="1"/>
  <c r="BM11" i="5" a="1"/>
  <c r="BM11" i="5" s="1"/>
  <c r="BL11" i="5"/>
  <c r="BL11" i="5" a="1"/>
  <c r="BK11" i="5" a="1"/>
  <c r="BK11" i="5" s="1"/>
  <c r="BJ11" i="5" a="1"/>
  <c r="BJ11" i="5" s="1"/>
  <c r="BI11" i="5" a="1"/>
  <c r="BI11" i="5" s="1"/>
  <c r="BH11" i="5" a="1"/>
  <c r="BH11" i="5" s="1"/>
  <c r="BG11" i="5" a="1"/>
  <c r="BG11" i="5" s="1"/>
  <c r="BF11" i="5" a="1"/>
  <c r="BF11" i="5" s="1"/>
  <c r="BE11" i="5" a="1"/>
  <c r="BE11" i="5" s="1"/>
  <c r="BD11" i="5" a="1"/>
  <c r="BD11" i="5" s="1"/>
  <c r="BC11" i="5" a="1"/>
  <c r="BC11" i="5" s="1"/>
  <c r="BB11" i="5" a="1"/>
  <c r="BB11" i="5" s="1"/>
  <c r="BA11" i="5" a="1"/>
  <c r="BA11" i="5" s="1"/>
  <c r="AZ11" i="5" a="1"/>
  <c r="AZ11" i="5" s="1"/>
  <c r="AY11" i="5" a="1"/>
  <c r="AY11" i="5" s="1"/>
  <c r="AX11" i="5" a="1"/>
  <c r="AX11" i="5" s="1"/>
  <c r="AW11" i="5" a="1"/>
  <c r="AW11" i="5" s="1"/>
  <c r="AV11" i="5" a="1"/>
  <c r="AV11" i="5" s="1"/>
  <c r="AU11" i="5" a="1"/>
  <c r="AU11" i="5" s="1"/>
  <c r="AT11" i="5" a="1"/>
  <c r="AT11" i="5" s="1"/>
  <c r="AM11" i="5"/>
  <c r="AF11" i="5" s="1"/>
  <c r="AC11" i="5"/>
  <c r="Y11" i="5"/>
  <c r="U11" i="5"/>
  <c r="Q11" i="5"/>
  <c r="M11" i="5"/>
  <c r="I11" i="5"/>
  <c r="IK10" i="5" a="1"/>
  <c r="IK10" i="5" s="1"/>
  <c r="IJ10" i="5" a="1"/>
  <c r="IJ10" i="5" s="1"/>
  <c r="II10" i="5" a="1"/>
  <c r="II10" i="5" s="1"/>
  <c r="IH10" i="5" a="1"/>
  <c r="IH10" i="5" s="1"/>
  <c r="IG10" i="5" a="1"/>
  <c r="IG10" i="5" s="1"/>
  <c r="IF10" i="5" a="1"/>
  <c r="IF10" i="5" s="1"/>
  <c r="IE10" i="5" a="1"/>
  <c r="IE10" i="5" s="1"/>
  <c r="ID10" i="5" a="1"/>
  <c r="ID10" i="5" s="1"/>
  <c r="IC10" i="5"/>
  <c r="IC10" i="5" a="1"/>
  <c r="IB10" i="5" a="1"/>
  <c r="IB10" i="5" s="1"/>
  <c r="IA10" i="5" a="1"/>
  <c r="IA10" i="5" s="1"/>
  <c r="HZ10" i="5" a="1"/>
  <c r="HZ10" i="5" s="1"/>
  <c r="HY10" i="5" a="1"/>
  <c r="HY10" i="5" s="1"/>
  <c r="HX10" i="5" a="1"/>
  <c r="HX10" i="5" s="1"/>
  <c r="HW10" i="5" a="1"/>
  <c r="HW10" i="5" s="1"/>
  <c r="HV10" i="5" a="1"/>
  <c r="HV10" i="5" s="1"/>
  <c r="HU10" i="5" a="1"/>
  <c r="HU10" i="5" s="1"/>
  <c r="HT10" i="5" a="1"/>
  <c r="HT10" i="5" s="1"/>
  <c r="HS10" i="5" a="1"/>
  <c r="HS10" i="5" s="1"/>
  <c r="HR10" i="5" a="1"/>
  <c r="HR10" i="5" s="1"/>
  <c r="HQ10" i="5" a="1"/>
  <c r="HQ10" i="5" s="1"/>
  <c r="HP10" i="5" a="1"/>
  <c r="HP10" i="5" s="1"/>
  <c r="HO10" i="5" a="1"/>
  <c r="HO10" i="5" s="1"/>
  <c r="HN10" i="5" a="1"/>
  <c r="HN10" i="5" s="1"/>
  <c r="HM10" i="5" a="1"/>
  <c r="HM10" i="5" s="1"/>
  <c r="HL10" i="5" a="1"/>
  <c r="HL10" i="5" s="1"/>
  <c r="HK10" i="5" a="1"/>
  <c r="HK10" i="5" s="1"/>
  <c r="HJ10" i="5" a="1"/>
  <c r="HJ10" i="5" s="1"/>
  <c r="HI10" i="5" a="1"/>
  <c r="HI10" i="5" s="1"/>
  <c r="HH10" i="5" a="1"/>
  <c r="HH10" i="5" s="1"/>
  <c r="HG10" i="5" a="1"/>
  <c r="HG10" i="5" s="1"/>
  <c r="HF10" i="5" a="1"/>
  <c r="HF10" i="5" s="1"/>
  <c r="HE10" i="5" a="1"/>
  <c r="HE10" i="5" s="1"/>
  <c r="HD10" i="5" a="1"/>
  <c r="HD10" i="5" s="1"/>
  <c r="HC10" i="5" a="1"/>
  <c r="HC10" i="5" s="1"/>
  <c r="HB10" i="5" a="1"/>
  <c r="HB10" i="5" s="1"/>
  <c r="HA10" i="5" a="1"/>
  <c r="HA10" i="5" s="1"/>
  <c r="GZ10" i="5" a="1"/>
  <c r="GZ10" i="5" s="1"/>
  <c r="GY10" i="5" a="1"/>
  <c r="GY10" i="5" s="1"/>
  <c r="GX10" i="5" a="1"/>
  <c r="GX10" i="5" s="1"/>
  <c r="GW10" i="5" a="1"/>
  <c r="GW10" i="5" s="1"/>
  <c r="GV10" i="5" a="1"/>
  <c r="GV10" i="5" s="1"/>
  <c r="GU10" i="5" a="1"/>
  <c r="GU10" i="5" s="1"/>
  <c r="GT10" i="5" a="1"/>
  <c r="GT10" i="5" s="1"/>
  <c r="GS10" i="5" a="1"/>
  <c r="GS10" i="5" s="1"/>
  <c r="GR10" i="5" a="1"/>
  <c r="GR10" i="5" s="1"/>
  <c r="GQ10" i="5" a="1"/>
  <c r="GQ10" i="5" s="1"/>
  <c r="GP10" i="5" a="1"/>
  <c r="GP10" i="5" s="1"/>
  <c r="GO10" i="5"/>
  <c r="GO10" i="5" a="1"/>
  <c r="GN10" i="5" a="1"/>
  <c r="GN10" i="5" s="1"/>
  <c r="GM10" i="5" a="1"/>
  <c r="GM10" i="5" s="1"/>
  <c r="GL10" i="5" a="1"/>
  <c r="GL10" i="5" s="1"/>
  <c r="GK10" i="5" a="1"/>
  <c r="GK10" i="5" s="1"/>
  <c r="GJ10" i="5" a="1"/>
  <c r="GJ10" i="5" s="1"/>
  <c r="GI10" i="5"/>
  <c r="GI10" i="5" a="1"/>
  <c r="GH10" i="5" a="1"/>
  <c r="GH10" i="5" s="1"/>
  <c r="GG10" i="5" a="1"/>
  <c r="GG10" i="5" s="1"/>
  <c r="GF10" i="5" a="1"/>
  <c r="GF10" i="5" s="1"/>
  <c r="GE10" i="5" a="1"/>
  <c r="GE10" i="5" s="1"/>
  <c r="GD10" i="5" a="1"/>
  <c r="GD10" i="5" s="1"/>
  <c r="GC10" i="5" a="1"/>
  <c r="GC10" i="5" s="1"/>
  <c r="GB10" i="5" a="1"/>
  <c r="GB10" i="5" s="1"/>
  <c r="GA10" i="5" a="1"/>
  <c r="GA10" i="5" s="1"/>
  <c r="FZ10" i="5" a="1"/>
  <c r="FZ10" i="5" s="1"/>
  <c r="FY10" i="5" a="1"/>
  <c r="FY10" i="5" s="1"/>
  <c r="FX10" i="5" a="1"/>
  <c r="FX10" i="5" s="1"/>
  <c r="FW10" i="5" a="1"/>
  <c r="FW10" i="5" s="1"/>
  <c r="FV10" i="5" a="1"/>
  <c r="FV10" i="5" s="1"/>
  <c r="FU10" i="5" a="1"/>
  <c r="FU10" i="5" s="1"/>
  <c r="FT10" i="5" a="1"/>
  <c r="FT10" i="5" s="1"/>
  <c r="FS10" i="5" a="1"/>
  <c r="FS10" i="5" s="1"/>
  <c r="FR10" i="5" a="1"/>
  <c r="FR10" i="5" s="1"/>
  <c r="FQ10" i="5"/>
  <c r="FQ10" i="5" a="1"/>
  <c r="FP10" i="5" a="1"/>
  <c r="FP10" i="5" s="1"/>
  <c r="FO10" i="5" a="1"/>
  <c r="FO10" i="5" s="1"/>
  <c r="FN10" i="5" a="1"/>
  <c r="FN10" i="5" s="1"/>
  <c r="FM10" i="5" a="1"/>
  <c r="FM10" i="5" s="1"/>
  <c r="FL10" i="5" a="1"/>
  <c r="FL10" i="5" s="1"/>
  <c r="FK10" i="5" a="1"/>
  <c r="FK10" i="5" s="1"/>
  <c r="FJ10" i="5" a="1"/>
  <c r="FJ10" i="5" s="1"/>
  <c r="FI10" i="5" a="1"/>
  <c r="FI10" i="5" s="1"/>
  <c r="FH10" i="5" a="1"/>
  <c r="FH10" i="5" s="1"/>
  <c r="FG10" i="5" a="1"/>
  <c r="FG10" i="5" s="1"/>
  <c r="FF10" i="5" a="1"/>
  <c r="FF10" i="5" s="1"/>
  <c r="FE10" i="5" a="1"/>
  <c r="FE10" i="5" s="1"/>
  <c r="FD10" i="5" a="1"/>
  <c r="FD10" i="5" s="1"/>
  <c r="FC10" i="5" a="1"/>
  <c r="FC10" i="5" s="1"/>
  <c r="FB10" i="5" a="1"/>
  <c r="FB10" i="5" s="1"/>
  <c r="FA10" i="5" a="1"/>
  <c r="FA10" i="5" s="1"/>
  <c r="EZ10" i="5" a="1"/>
  <c r="EZ10" i="5" s="1"/>
  <c r="EY10" i="5" a="1"/>
  <c r="EY10" i="5" s="1"/>
  <c r="EX10" i="5" a="1"/>
  <c r="EX10" i="5" s="1"/>
  <c r="EW10" i="5" a="1"/>
  <c r="EW10" i="5" s="1"/>
  <c r="EV10" i="5" a="1"/>
  <c r="EV10" i="5" s="1"/>
  <c r="EU10" i="5" a="1"/>
  <c r="EU10" i="5" s="1"/>
  <c r="ET10" i="5" a="1"/>
  <c r="ET10" i="5" s="1"/>
  <c r="ES10" i="5" a="1"/>
  <c r="ES10" i="5" s="1"/>
  <c r="ER10" i="5" a="1"/>
  <c r="ER10" i="5" s="1"/>
  <c r="EQ10" i="5" a="1"/>
  <c r="EQ10" i="5" s="1"/>
  <c r="EP10" i="5" a="1"/>
  <c r="EP10" i="5" s="1"/>
  <c r="EO10" i="5" a="1"/>
  <c r="EO10" i="5" s="1"/>
  <c r="EN10" i="5" a="1"/>
  <c r="EN10" i="5" s="1"/>
  <c r="EM10" i="5" a="1"/>
  <c r="EM10" i="5" s="1"/>
  <c r="EL10" i="5" a="1"/>
  <c r="EL10" i="5" s="1"/>
  <c r="EK10" i="5" a="1"/>
  <c r="EK10" i="5" s="1"/>
  <c r="EJ10" i="5" a="1"/>
  <c r="EJ10" i="5" s="1"/>
  <c r="EI10" i="5" a="1"/>
  <c r="EI10" i="5" s="1"/>
  <c r="EH10" i="5" a="1"/>
  <c r="EH10" i="5" s="1"/>
  <c r="EG10" i="5" a="1"/>
  <c r="EG10" i="5" s="1"/>
  <c r="EF10" i="5" a="1"/>
  <c r="EF10" i="5" s="1"/>
  <c r="EE10" i="5" a="1"/>
  <c r="EE10" i="5" s="1"/>
  <c r="ED10" i="5" a="1"/>
  <c r="ED10" i="5" s="1"/>
  <c r="EC10" i="5"/>
  <c r="EC10" i="5" a="1"/>
  <c r="EB10" i="5" a="1"/>
  <c r="EB10" i="5" s="1"/>
  <c r="EA10" i="5" a="1"/>
  <c r="EA10" i="5" s="1"/>
  <c r="DZ10" i="5" a="1"/>
  <c r="DZ10" i="5" s="1"/>
  <c r="DY10" i="5" a="1"/>
  <c r="DY10" i="5" s="1"/>
  <c r="DX10" i="5" a="1"/>
  <c r="DX10" i="5" s="1"/>
  <c r="DW10" i="5"/>
  <c r="DW10" i="5" a="1"/>
  <c r="DV10" i="5" a="1"/>
  <c r="DV10" i="5" s="1"/>
  <c r="DU10" i="5" a="1"/>
  <c r="DU10" i="5" s="1"/>
  <c r="DT10" i="5" a="1"/>
  <c r="DT10" i="5" s="1"/>
  <c r="DS10" i="5" a="1"/>
  <c r="DS10" i="5" s="1"/>
  <c r="DR10" i="5" a="1"/>
  <c r="DR10" i="5" s="1"/>
  <c r="DQ10" i="5" a="1"/>
  <c r="DQ10" i="5" s="1"/>
  <c r="DP10" i="5" a="1"/>
  <c r="DP10" i="5" s="1"/>
  <c r="DO10" i="5" a="1"/>
  <c r="DO10" i="5" s="1"/>
  <c r="DN10" i="5" a="1"/>
  <c r="DN10" i="5" s="1"/>
  <c r="DM10" i="5" a="1"/>
  <c r="DM10" i="5" s="1"/>
  <c r="DL10" i="5" a="1"/>
  <c r="DL10" i="5" s="1"/>
  <c r="DK10" i="5" a="1"/>
  <c r="DK10" i="5" s="1"/>
  <c r="DJ10" i="5" a="1"/>
  <c r="DJ10" i="5" s="1"/>
  <c r="DI10" i="5" a="1"/>
  <c r="DI10" i="5" s="1"/>
  <c r="DH10" i="5" a="1"/>
  <c r="DH10" i="5" s="1"/>
  <c r="DG10" i="5" a="1"/>
  <c r="DG10" i="5" s="1"/>
  <c r="DF10" i="5" a="1"/>
  <c r="DF10" i="5" s="1"/>
  <c r="DE10" i="5"/>
  <c r="DE10" i="5" a="1"/>
  <c r="DD10" i="5" a="1"/>
  <c r="DD10" i="5" s="1"/>
  <c r="DC10" i="5" a="1"/>
  <c r="DC10" i="5" s="1"/>
  <c r="DB10" i="5" a="1"/>
  <c r="DB10" i="5" s="1"/>
  <c r="DA10" i="5" a="1"/>
  <c r="DA10" i="5" s="1"/>
  <c r="CZ10" i="5" a="1"/>
  <c r="CZ10" i="5" s="1"/>
  <c r="CY10" i="5" a="1"/>
  <c r="CY10" i="5" s="1"/>
  <c r="CX10" i="5" a="1"/>
  <c r="CX10" i="5" s="1"/>
  <c r="CW10" i="5" a="1"/>
  <c r="CW10" i="5" s="1"/>
  <c r="CV10" i="5" a="1"/>
  <c r="CV10" i="5" s="1"/>
  <c r="CU10" i="5" a="1"/>
  <c r="CU10" i="5" s="1"/>
  <c r="CT10" i="5" a="1"/>
  <c r="CT10" i="5" s="1"/>
  <c r="CS10" i="5" a="1"/>
  <c r="CS10" i="5" s="1"/>
  <c r="CR10" i="5" a="1"/>
  <c r="CR10" i="5" s="1"/>
  <c r="CQ10" i="5" a="1"/>
  <c r="CQ10" i="5" s="1"/>
  <c r="CP10" i="5" a="1"/>
  <c r="CP10" i="5" s="1"/>
  <c r="CO10" i="5" a="1"/>
  <c r="CO10" i="5" s="1"/>
  <c r="CN10" i="5" a="1"/>
  <c r="CN10" i="5" s="1"/>
  <c r="CM10" i="5" a="1"/>
  <c r="CM10" i="5" s="1"/>
  <c r="CL10" i="5" a="1"/>
  <c r="CL10" i="5" s="1"/>
  <c r="CK10" i="5" a="1"/>
  <c r="CK10" i="5" s="1"/>
  <c r="CJ10" i="5" a="1"/>
  <c r="CJ10" i="5" s="1"/>
  <c r="CI10" i="5" a="1"/>
  <c r="CI10" i="5" s="1"/>
  <c r="CH10" i="5" a="1"/>
  <c r="CH10" i="5" s="1"/>
  <c r="CG10" i="5" a="1"/>
  <c r="CG10" i="5" s="1"/>
  <c r="CF10" i="5" a="1"/>
  <c r="CF10" i="5" s="1"/>
  <c r="CE10" i="5" a="1"/>
  <c r="CE10" i="5" s="1"/>
  <c r="CD10" i="5" a="1"/>
  <c r="CD10" i="5" s="1"/>
  <c r="CC10" i="5" a="1"/>
  <c r="CC10" i="5" s="1"/>
  <c r="CB10" i="5" a="1"/>
  <c r="CB10" i="5" s="1"/>
  <c r="CA10" i="5" a="1"/>
  <c r="CA10" i="5" s="1"/>
  <c r="BZ10" i="5" a="1"/>
  <c r="BZ10" i="5" s="1"/>
  <c r="BY10" i="5" a="1"/>
  <c r="BY10" i="5" s="1"/>
  <c r="BX10" i="5" a="1"/>
  <c r="BX10" i="5" s="1"/>
  <c r="BW10" i="5" a="1"/>
  <c r="BW10" i="5" s="1"/>
  <c r="BV10" i="5" a="1"/>
  <c r="BV10" i="5" s="1"/>
  <c r="BU10" i="5" a="1"/>
  <c r="BU10" i="5" s="1"/>
  <c r="BT10" i="5" a="1"/>
  <c r="BT10" i="5" s="1"/>
  <c r="BS10" i="5" a="1"/>
  <c r="BS10" i="5" s="1"/>
  <c r="BR10" i="5" a="1"/>
  <c r="BR10" i="5" s="1"/>
  <c r="BQ10" i="5"/>
  <c r="BQ10" i="5" a="1"/>
  <c r="BP10" i="5" a="1"/>
  <c r="BP10" i="5" s="1"/>
  <c r="BO10" i="5" a="1"/>
  <c r="BO10" i="5" s="1"/>
  <c r="BN10" i="5" a="1"/>
  <c r="BN10" i="5" s="1"/>
  <c r="BM10" i="5" a="1"/>
  <c r="BM10" i="5" s="1"/>
  <c r="BL10" i="5" a="1"/>
  <c r="BL10" i="5" s="1"/>
  <c r="BK10" i="5"/>
  <c r="BK10" i="5" a="1"/>
  <c r="BJ10" i="5" a="1"/>
  <c r="BJ10" i="5" s="1"/>
  <c r="BI10" i="5" a="1"/>
  <c r="BI10" i="5" s="1"/>
  <c r="BH10" i="5" a="1"/>
  <c r="BH10" i="5" s="1"/>
  <c r="BG10" i="5" a="1"/>
  <c r="BG10" i="5" s="1"/>
  <c r="BF10" i="5" a="1"/>
  <c r="BF10" i="5" s="1"/>
  <c r="BE10" i="5" a="1"/>
  <c r="BE10" i="5" s="1"/>
  <c r="BD10" i="5" a="1"/>
  <c r="BD10" i="5" s="1"/>
  <c r="BC10" i="5" a="1"/>
  <c r="BC10" i="5" s="1"/>
  <c r="BB10" i="5" a="1"/>
  <c r="BB10" i="5" s="1"/>
  <c r="BA10" i="5" a="1"/>
  <c r="BA10" i="5" s="1"/>
  <c r="AZ10" i="5" a="1"/>
  <c r="AZ10" i="5" s="1"/>
  <c r="AY10" i="5" a="1"/>
  <c r="AY10" i="5" s="1"/>
  <c r="AX10" i="5" a="1"/>
  <c r="AX10" i="5" s="1"/>
  <c r="AW10" i="5" a="1"/>
  <c r="AW10" i="5" s="1"/>
  <c r="AV10" i="5" a="1"/>
  <c r="AV10" i="5" s="1"/>
  <c r="AU10" i="5" a="1"/>
  <c r="AU10" i="5" s="1"/>
  <c r="AT10" i="5" a="1"/>
  <c r="AT10" i="5" s="1"/>
  <c r="AM10" i="5"/>
  <c r="AQ10" i="5" s="1"/>
  <c r="V10" i="5"/>
  <c r="K10" i="5"/>
  <c r="IK9" i="5" a="1"/>
  <c r="IK9" i="5" s="1"/>
  <c r="IJ9" i="5" a="1"/>
  <c r="IJ9" i="5" s="1"/>
  <c r="II9" i="5" a="1"/>
  <c r="II9" i="5" s="1"/>
  <c r="IH9" i="5" a="1"/>
  <c r="IH9" i="5" s="1"/>
  <c r="IG9" i="5" a="1"/>
  <c r="IG9" i="5" s="1"/>
  <c r="IF9" i="5" a="1"/>
  <c r="IF9" i="5" s="1"/>
  <c r="IE9" i="5" a="1"/>
  <c r="IE9" i="5" s="1"/>
  <c r="ID9" i="5" a="1"/>
  <c r="ID9" i="5" s="1"/>
  <c r="IC9" i="5" a="1"/>
  <c r="IC9" i="5" s="1"/>
  <c r="IB9" i="5" a="1"/>
  <c r="IB9" i="5" s="1"/>
  <c r="IA9" i="5" a="1"/>
  <c r="IA9" i="5" s="1"/>
  <c r="HZ9" i="5" a="1"/>
  <c r="HZ9" i="5" s="1"/>
  <c r="HY9" i="5" a="1"/>
  <c r="HY9" i="5" s="1"/>
  <c r="HX9" i="5" a="1"/>
  <c r="HX9" i="5" s="1"/>
  <c r="HW9" i="5" a="1"/>
  <c r="HW9" i="5" s="1"/>
  <c r="HV9" i="5"/>
  <c r="HV9" i="5" a="1"/>
  <c r="HU9" i="5" a="1"/>
  <c r="HU9" i="5" s="1"/>
  <c r="HT9" i="5" a="1"/>
  <c r="HT9" i="5" s="1"/>
  <c r="HS9" i="5" a="1"/>
  <c r="HS9" i="5" s="1"/>
  <c r="HR9" i="5" a="1"/>
  <c r="HR9" i="5" s="1"/>
  <c r="HQ9" i="5" a="1"/>
  <c r="HQ9" i="5" s="1"/>
  <c r="HP9" i="5"/>
  <c r="HP9" i="5" a="1"/>
  <c r="HO9" i="5" a="1"/>
  <c r="HO9" i="5" s="1"/>
  <c r="HN9" i="5" a="1"/>
  <c r="HN9" i="5" s="1"/>
  <c r="HM9" i="5" a="1"/>
  <c r="HM9" i="5" s="1"/>
  <c r="HL9" i="5" a="1"/>
  <c r="HL9" i="5" s="1"/>
  <c r="HK9" i="5" a="1"/>
  <c r="HK9" i="5" s="1"/>
  <c r="HJ9" i="5" a="1"/>
  <c r="HJ9" i="5" s="1"/>
  <c r="HI9" i="5" a="1"/>
  <c r="HI9" i="5" s="1"/>
  <c r="HH9" i="5" a="1"/>
  <c r="HH9" i="5" s="1"/>
  <c r="HG9" i="5" a="1"/>
  <c r="HG9" i="5" s="1"/>
  <c r="HF9" i="5" a="1"/>
  <c r="HF9" i="5" s="1"/>
  <c r="HE9" i="5" a="1"/>
  <c r="HE9" i="5" s="1"/>
  <c r="HD9" i="5" a="1"/>
  <c r="HD9" i="5" s="1"/>
  <c r="HC9" i="5" a="1"/>
  <c r="HC9" i="5" s="1"/>
  <c r="HB9" i="5" a="1"/>
  <c r="HB9" i="5" s="1"/>
  <c r="HA9" i="5" a="1"/>
  <c r="HA9" i="5" s="1"/>
  <c r="GZ9" i="5" a="1"/>
  <c r="GZ9" i="5" s="1"/>
  <c r="GY9" i="5" a="1"/>
  <c r="GY9" i="5" s="1"/>
  <c r="GX9" i="5"/>
  <c r="GX9" i="5" a="1"/>
  <c r="GW9" i="5" a="1"/>
  <c r="GW9" i="5" s="1"/>
  <c r="GV9" i="5" a="1"/>
  <c r="GV9" i="5" s="1"/>
  <c r="GU9" i="5" a="1"/>
  <c r="GU9" i="5" s="1"/>
  <c r="GT9" i="5" a="1"/>
  <c r="GT9" i="5" s="1"/>
  <c r="GS9" i="5" a="1"/>
  <c r="GS9" i="5" s="1"/>
  <c r="GR9" i="5" a="1"/>
  <c r="GR9" i="5" s="1"/>
  <c r="GQ9" i="5" a="1"/>
  <c r="GQ9" i="5" s="1"/>
  <c r="GP9" i="5" a="1"/>
  <c r="GP9" i="5" s="1"/>
  <c r="GO9" i="5" a="1"/>
  <c r="GO9" i="5" s="1"/>
  <c r="GN9" i="5" a="1"/>
  <c r="GN9" i="5" s="1"/>
  <c r="GM9" i="5" a="1"/>
  <c r="GM9" i="5" s="1"/>
  <c r="GL9" i="5" a="1"/>
  <c r="GL9" i="5" s="1"/>
  <c r="GK9" i="5" a="1"/>
  <c r="GK9" i="5" s="1"/>
  <c r="GJ9" i="5" a="1"/>
  <c r="GJ9" i="5" s="1"/>
  <c r="GI9" i="5" a="1"/>
  <c r="GI9" i="5" s="1"/>
  <c r="GH9" i="5" a="1"/>
  <c r="GH9" i="5" s="1"/>
  <c r="GG9" i="5" a="1"/>
  <c r="GG9" i="5" s="1"/>
  <c r="GF9" i="5" a="1"/>
  <c r="GF9" i="5" s="1"/>
  <c r="GE9" i="5" a="1"/>
  <c r="GE9" i="5" s="1"/>
  <c r="GD9" i="5" a="1"/>
  <c r="GD9" i="5" s="1"/>
  <c r="GC9" i="5" a="1"/>
  <c r="GC9" i="5" s="1"/>
  <c r="GB9" i="5" a="1"/>
  <c r="GB9" i="5" s="1"/>
  <c r="GA9" i="5" a="1"/>
  <c r="GA9" i="5" s="1"/>
  <c r="FZ9" i="5" a="1"/>
  <c r="FZ9" i="5" s="1"/>
  <c r="FY9" i="5" a="1"/>
  <c r="FY9" i="5" s="1"/>
  <c r="FX9" i="5" a="1"/>
  <c r="FX9" i="5" s="1"/>
  <c r="FW9" i="5" a="1"/>
  <c r="FW9" i="5" s="1"/>
  <c r="FV9" i="5" a="1"/>
  <c r="FV9" i="5" s="1"/>
  <c r="FU9" i="5" a="1"/>
  <c r="FU9" i="5" s="1"/>
  <c r="FT9" i="5" a="1"/>
  <c r="FT9" i="5" s="1"/>
  <c r="FS9" i="5" a="1"/>
  <c r="FS9" i="5" s="1"/>
  <c r="FR9" i="5" a="1"/>
  <c r="FR9" i="5" s="1"/>
  <c r="FQ9" i="5" a="1"/>
  <c r="FQ9" i="5" s="1"/>
  <c r="FP9" i="5" a="1"/>
  <c r="FP9" i="5" s="1"/>
  <c r="FO9" i="5" a="1"/>
  <c r="FO9" i="5" s="1"/>
  <c r="FN9" i="5" a="1"/>
  <c r="FN9" i="5" s="1"/>
  <c r="FM9" i="5" a="1"/>
  <c r="FM9" i="5" s="1"/>
  <c r="FL9" i="5" a="1"/>
  <c r="FL9" i="5" s="1"/>
  <c r="FK9" i="5" a="1"/>
  <c r="FK9" i="5" s="1"/>
  <c r="FJ9" i="5"/>
  <c r="FJ9" i="5" a="1"/>
  <c r="FI9" i="5" a="1"/>
  <c r="FI9" i="5" s="1"/>
  <c r="FH9" i="5" a="1"/>
  <c r="FH9" i="5" s="1"/>
  <c r="FG9" i="5" a="1"/>
  <c r="FG9" i="5" s="1"/>
  <c r="FF9" i="5" a="1"/>
  <c r="FF9" i="5" s="1"/>
  <c r="FE9" i="5" a="1"/>
  <c r="FE9" i="5" s="1"/>
  <c r="FD9" i="5"/>
  <c r="FD9" i="5" a="1"/>
  <c r="FC9" i="5" a="1"/>
  <c r="FC9" i="5" s="1"/>
  <c r="FB9" i="5" a="1"/>
  <c r="FB9" i="5" s="1"/>
  <c r="FA9" i="5" a="1"/>
  <c r="FA9" i="5" s="1"/>
  <c r="EZ9" i="5" a="1"/>
  <c r="EZ9" i="5" s="1"/>
  <c r="EY9" i="5" a="1"/>
  <c r="EY9" i="5" s="1"/>
  <c r="EX9" i="5" a="1"/>
  <c r="EX9" i="5" s="1"/>
  <c r="EW9" i="5" a="1"/>
  <c r="EW9" i="5" s="1"/>
  <c r="EV9" i="5" a="1"/>
  <c r="EV9" i="5" s="1"/>
  <c r="EU9" i="5" a="1"/>
  <c r="EU9" i="5" s="1"/>
  <c r="ET9" i="5" a="1"/>
  <c r="ET9" i="5" s="1"/>
  <c r="ES9" i="5" a="1"/>
  <c r="ES9" i="5" s="1"/>
  <c r="ER9" i="5" a="1"/>
  <c r="ER9" i="5" s="1"/>
  <c r="EQ9" i="5" a="1"/>
  <c r="EQ9" i="5" s="1"/>
  <c r="EP9" i="5" a="1"/>
  <c r="EP9" i="5" s="1"/>
  <c r="EO9" i="5" a="1"/>
  <c r="EO9" i="5" s="1"/>
  <c r="EN9" i="5" a="1"/>
  <c r="EN9" i="5" s="1"/>
  <c r="EM9" i="5" a="1"/>
  <c r="EM9" i="5" s="1"/>
  <c r="EL9" i="5" a="1"/>
  <c r="EL9" i="5" s="1"/>
  <c r="EK9" i="5" a="1"/>
  <c r="EK9" i="5" s="1"/>
  <c r="EJ9" i="5" a="1"/>
  <c r="EJ9" i="5" s="1"/>
  <c r="EI9" i="5" a="1"/>
  <c r="EI9" i="5" s="1"/>
  <c r="EH9" i="5"/>
  <c r="EH9" i="5" a="1"/>
  <c r="EG9" i="5" a="1"/>
  <c r="EG9" i="5" s="1"/>
  <c r="EF9" i="5" a="1"/>
  <c r="EF9" i="5" s="1"/>
  <c r="EE9" i="5" a="1"/>
  <c r="EE9" i="5" s="1"/>
  <c r="ED9" i="5" a="1"/>
  <c r="ED9" i="5" s="1"/>
  <c r="EC9" i="5" a="1"/>
  <c r="EC9" i="5" s="1"/>
  <c r="EB9" i="5" a="1"/>
  <c r="EB9" i="5" s="1"/>
  <c r="EA9" i="5" a="1"/>
  <c r="EA9" i="5" s="1"/>
  <c r="DZ9" i="5" a="1"/>
  <c r="DZ9" i="5" s="1"/>
  <c r="DY9" i="5" a="1"/>
  <c r="DY9" i="5" s="1"/>
  <c r="DX9" i="5" a="1"/>
  <c r="DX9" i="5" s="1"/>
  <c r="DW9" i="5" a="1"/>
  <c r="DW9" i="5" s="1"/>
  <c r="DV9" i="5" a="1"/>
  <c r="DV9" i="5" s="1"/>
  <c r="DU9" i="5" a="1"/>
  <c r="DU9" i="5" s="1"/>
  <c r="DT9" i="5" a="1"/>
  <c r="DT9" i="5" s="1"/>
  <c r="DS9" i="5" a="1"/>
  <c r="DS9" i="5" s="1"/>
  <c r="DR9" i="5" a="1"/>
  <c r="DR9" i="5" s="1"/>
  <c r="DQ9" i="5" a="1"/>
  <c r="DQ9" i="5" s="1"/>
  <c r="DP9" i="5" a="1"/>
  <c r="DP9" i="5" s="1"/>
  <c r="DO9" i="5" a="1"/>
  <c r="DO9" i="5" s="1"/>
  <c r="DN9" i="5"/>
  <c r="DN9" i="5" a="1"/>
  <c r="DM9" i="5" a="1"/>
  <c r="DM9" i="5" s="1"/>
  <c r="DL9" i="5" a="1"/>
  <c r="DL9" i="5" s="1"/>
  <c r="DK9" i="5" a="1"/>
  <c r="DK9" i="5" s="1"/>
  <c r="DJ9" i="5" a="1"/>
  <c r="DJ9" i="5" s="1"/>
  <c r="DI9" i="5" a="1"/>
  <c r="DI9" i="5" s="1"/>
  <c r="DH9" i="5" a="1"/>
  <c r="DH9" i="5" s="1"/>
  <c r="DG9" i="5" a="1"/>
  <c r="DG9" i="5" s="1"/>
  <c r="DF9" i="5" a="1"/>
  <c r="DF9" i="5" s="1"/>
  <c r="DE9" i="5" a="1"/>
  <c r="DE9" i="5" s="1"/>
  <c r="DD9" i="5" a="1"/>
  <c r="DD9" i="5" s="1"/>
  <c r="DC9" i="5" a="1"/>
  <c r="DC9" i="5" s="1"/>
  <c r="DB9" i="5" a="1"/>
  <c r="DB9" i="5" s="1"/>
  <c r="DA9" i="5" a="1"/>
  <c r="DA9" i="5" s="1"/>
  <c r="CZ9" i="5" a="1"/>
  <c r="CZ9" i="5" s="1"/>
  <c r="CY9" i="5" a="1"/>
  <c r="CY9" i="5" s="1"/>
  <c r="CX9" i="5" a="1"/>
  <c r="CX9" i="5" s="1"/>
  <c r="CW9" i="5" a="1"/>
  <c r="CW9" i="5" s="1"/>
  <c r="CV9" i="5" a="1"/>
  <c r="CV9" i="5" s="1"/>
  <c r="CU9" i="5" a="1"/>
  <c r="CU9" i="5" s="1"/>
  <c r="CT9" i="5" a="1"/>
  <c r="CT9" i="5" s="1"/>
  <c r="CS9" i="5" a="1"/>
  <c r="CS9" i="5" s="1"/>
  <c r="CR9" i="5" a="1"/>
  <c r="CR9" i="5" s="1"/>
  <c r="CQ9" i="5" a="1"/>
  <c r="CQ9" i="5" s="1"/>
  <c r="CP9" i="5" a="1"/>
  <c r="CP9" i="5" s="1"/>
  <c r="CO9" i="5" a="1"/>
  <c r="CO9" i="5" s="1"/>
  <c r="CN9" i="5" a="1"/>
  <c r="CN9" i="5" s="1"/>
  <c r="CM9" i="5" a="1"/>
  <c r="CM9" i="5" s="1"/>
  <c r="CL9" i="5" a="1"/>
  <c r="CL9" i="5" s="1"/>
  <c r="CK9" i="5" a="1"/>
  <c r="CK9" i="5" s="1"/>
  <c r="CJ9" i="5" a="1"/>
  <c r="CJ9" i="5" s="1"/>
  <c r="CI9" i="5" a="1"/>
  <c r="CI9" i="5" s="1"/>
  <c r="CH9" i="5"/>
  <c r="CH9" i="5" a="1"/>
  <c r="CG9" i="5" a="1"/>
  <c r="CG9" i="5" s="1"/>
  <c r="CF9" i="5" a="1"/>
  <c r="CF9" i="5" s="1"/>
  <c r="CE9" i="5" a="1"/>
  <c r="CE9" i="5" s="1"/>
  <c r="CD9" i="5" a="1"/>
  <c r="CD9" i="5" s="1"/>
  <c r="CC9" i="5" a="1"/>
  <c r="CC9" i="5" s="1"/>
  <c r="CB9" i="5" a="1"/>
  <c r="CB9" i="5" s="1"/>
  <c r="CA9" i="5" a="1"/>
  <c r="CA9" i="5" s="1"/>
  <c r="BZ9" i="5" a="1"/>
  <c r="BZ9" i="5" s="1"/>
  <c r="BY9" i="5" a="1"/>
  <c r="BY9" i="5" s="1"/>
  <c r="BX9" i="5" a="1"/>
  <c r="BX9" i="5" s="1"/>
  <c r="BW9" i="5" a="1"/>
  <c r="BW9" i="5" s="1"/>
  <c r="BV9" i="5" a="1"/>
  <c r="BV9" i="5" s="1"/>
  <c r="BU9" i="5" a="1"/>
  <c r="BU9" i="5" s="1"/>
  <c r="BT9" i="5" a="1"/>
  <c r="BT9" i="5" s="1"/>
  <c r="BS9" i="5" a="1"/>
  <c r="BS9" i="5" s="1"/>
  <c r="BR9" i="5" a="1"/>
  <c r="BR9" i="5" s="1"/>
  <c r="BQ9" i="5" a="1"/>
  <c r="BQ9" i="5" s="1"/>
  <c r="BP9" i="5" a="1"/>
  <c r="BP9" i="5" s="1"/>
  <c r="BO9" i="5" a="1"/>
  <c r="BO9" i="5" s="1"/>
  <c r="BN9" i="5" a="1"/>
  <c r="BN9" i="5" s="1"/>
  <c r="BM9" i="5" a="1"/>
  <c r="BM9" i="5" s="1"/>
  <c r="BL9" i="5" a="1"/>
  <c r="BL9" i="5" s="1"/>
  <c r="BK9" i="5" a="1"/>
  <c r="BK9" i="5" s="1"/>
  <c r="BJ9" i="5" a="1"/>
  <c r="BJ9" i="5" s="1"/>
  <c r="BI9" i="5" a="1"/>
  <c r="BI9" i="5" s="1"/>
  <c r="BH9" i="5" a="1"/>
  <c r="BH9" i="5" s="1"/>
  <c r="BG9" i="5" a="1"/>
  <c r="BG9" i="5" s="1"/>
  <c r="BF9" i="5" a="1"/>
  <c r="BF9" i="5" s="1"/>
  <c r="BE9" i="5" a="1"/>
  <c r="BE9" i="5" s="1"/>
  <c r="BD9" i="5" a="1"/>
  <c r="BD9" i="5" s="1"/>
  <c r="BC9" i="5" a="1"/>
  <c r="BC9" i="5" s="1"/>
  <c r="BB9" i="5" a="1"/>
  <c r="BB9" i="5" s="1"/>
  <c r="BA9" i="5" a="1"/>
  <c r="BA9" i="5" s="1"/>
  <c r="AZ9" i="5" a="1"/>
  <c r="AZ9" i="5" s="1"/>
  <c r="AY9" i="5" a="1"/>
  <c r="AY9" i="5" s="1"/>
  <c r="AX9" i="5" a="1"/>
  <c r="AX9" i="5" s="1"/>
  <c r="AW9" i="5" a="1"/>
  <c r="AW9" i="5" s="1"/>
  <c r="AV9" i="5" a="1"/>
  <c r="AV9" i="5" s="1"/>
  <c r="AU9" i="5" a="1"/>
  <c r="AU9" i="5" s="1"/>
  <c r="AT9" i="5" a="1"/>
  <c r="AT9" i="5" s="1"/>
  <c r="AQ9" i="5"/>
  <c r="AM9" i="5"/>
  <c r="AN9" i="5" s="1"/>
  <c r="AF9" i="5"/>
  <c r="AE9" i="5"/>
  <c r="AC9" i="5"/>
  <c r="AB9" i="5"/>
  <c r="AA9" i="5"/>
  <c r="Y9" i="5"/>
  <c r="X9" i="5"/>
  <c r="W9" i="5"/>
  <c r="U9" i="5"/>
  <c r="T9" i="5"/>
  <c r="S9" i="5"/>
  <c r="Q9" i="5"/>
  <c r="P9" i="5"/>
  <c r="O9" i="5"/>
  <c r="M9" i="5"/>
  <c r="L9" i="5"/>
  <c r="K9" i="5"/>
  <c r="I9" i="5"/>
  <c r="H9" i="5"/>
  <c r="G9" i="5"/>
  <c r="IK8" i="5" a="1"/>
  <c r="IK8" i="5" s="1"/>
  <c r="IJ8" i="5" a="1"/>
  <c r="IJ8" i="5" s="1"/>
  <c r="II8" i="5"/>
  <c r="II8" i="5" a="1"/>
  <c r="IH8" i="5" a="1"/>
  <c r="IH8" i="5" s="1"/>
  <c r="IG8" i="5" a="1"/>
  <c r="IG8" i="5" s="1"/>
  <c r="IF8" i="5" a="1"/>
  <c r="IF8" i="5" s="1"/>
  <c r="IE8" i="5" a="1"/>
  <c r="IE8" i="5" s="1"/>
  <c r="ID8" i="5" a="1"/>
  <c r="ID8" i="5" s="1"/>
  <c r="IC8" i="5" a="1"/>
  <c r="IC8" i="5" s="1"/>
  <c r="IB8" i="5" a="1"/>
  <c r="IB8" i="5" s="1"/>
  <c r="IA8" i="5" a="1"/>
  <c r="IA8" i="5" s="1"/>
  <c r="HZ8" i="5" a="1"/>
  <c r="HZ8" i="5" s="1"/>
  <c r="HY8" i="5" a="1"/>
  <c r="HY8" i="5" s="1"/>
  <c r="HX8" i="5" a="1"/>
  <c r="HX8" i="5" s="1"/>
  <c r="HW8" i="5" a="1"/>
  <c r="HW8" i="5" s="1"/>
  <c r="HV8" i="5" a="1"/>
  <c r="HV8" i="5" s="1"/>
  <c r="HU8" i="5" a="1"/>
  <c r="HU8" i="5" s="1"/>
  <c r="HT8" i="5" a="1"/>
  <c r="HT8" i="5" s="1"/>
  <c r="HS8" i="5" a="1"/>
  <c r="HS8" i="5" s="1"/>
  <c r="HR8" i="5" a="1"/>
  <c r="HR8" i="5" s="1"/>
  <c r="HQ8" i="5" a="1"/>
  <c r="HQ8" i="5" s="1"/>
  <c r="HP8" i="5" a="1"/>
  <c r="HP8" i="5" s="1"/>
  <c r="HO8" i="5" a="1"/>
  <c r="HO8" i="5" s="1"/>
  <c r="HN8" i="5" a="1"/>
  <c r="HN8" i="5" s="1"/>
  <c r="HM8" i="5" a="1"/>
  <c r="HM8" i="5" s="1"/>
  <c r="HL8" i="5" a="1"/>
  <c r="HL8" i="5" s="1"/>
  <c r="HK8" i="5" a="1"/>
  <c r="HK8" i="5" s="1"/>
  <c r="HJ8" i="5" a="1"/>
  <c r="HJ8" i="5" s="1"/>
  <c r="HI8" i="5" a="1"/>
  <c r="HI8" i="5" s="1"/>
  <c r="HH8" i="5" a="1"/>
  <c r="HH8" i="5" s="1"/>
  <c r="HG8" i="5" a="1"/>
  <c r="HG8" i="5" s="1"/>
  <c r="HF8" i="5" a="1"/>
  <c r="HF8" i="5" s="1"/>
  <c r="HE8" i="5" a="1"/>
  <c r="HE8" i="5" s="1"/>
  <c r="HD8" i="5" a="1"/>
  <c r="HD8" i="5" s="1"/>
  <c r="HC8" i="5" a="1"/>
  <c r="HC8" i="5" s="1"/>
  <c r="HB8" i="5" a="1"/>
  <c r="HB8" i="5" s="1"/>
  <c r="HA8" i="5" a="1"/>
  <c r="HA8" i="5" s="1"/>
  <c r="GZ8" i="5" a="1"/>
  <c r="GZ8" i="5" s="1"/>
  <c r="GY8" i="5" a="1"/>
  <c r="GY8" i="5" s="1"/>
  <c r="GX8" i="5" a="1"/>
  <c r="GX8" i="5" s="1"/>
  <c r="GW8" i="5" a="1"/>
  <c r="GW8" i="5" s="1"/>
  <c r="GV8" i="5" a="1"/>
  <c r="GV8" i="5" s="1"/>
  <c r="GU8" i="5" a="1"/>
  <c r="GU8" i="5" s="1"/>
  <c r="GT8" i="5" a="1"/>
  <c r="GT8" i="5" s="1"/>
  <c r="GS8" i="5" a="1"/>
  <c r="GS8" i="5" s="1"/>
  <c r="GR8" i="5" a="1"/>
  <c r="GR8" i="5" s="1"/>
  <c r="GQ8" i="5" a="1"/>
  <c r="GQ8" i="5" s="1"/>
  <c r="GP8" i="5" a="1"/>
  <c r="GP8" i="5" s="1"/>
  <c r="GO8" i="5" a="1"/>
  <c r="GO8" i="5" s="1"/>
  <c r="GN8" i="5" a="1"/>
  <c r="GN8" i="5" s="1"/>
  <c r="GM8" i="5" a="1"/>
  <c r="GM8" i="5" s="1"/>
  <c r="GL8" i="5" a="1"/>
  <c r="GL8" i="5" s="1"/>
  <c r="GK8" i="5" a="1"/>
  <c r="GK8" i="5" s="1"/>
  <c r="GJ8" i="5" a="1"/>
  <c r="GJ8" i="5" s="1"/>
  <c r="GI8" i="5" a="1"/>
  <c r="GI8" i="5" s="1"/>
  <c r="GH8" i="5" a="1"/>
  <c r="GH8" i="5" s="1"/>
  <c r="GG8" i="5" a="1"/>
  <c r="GG8" i="5" s="1"/>
  <c r="GF8" i="5" a="1"/>
  <c r="GF8" i="5" s="1"/>
  <c r="GE8" i="5" a="1"/>
  <c r="GE8" i="5" s="1"/>
  <c r="GD8" i="5" a="1"/>
  <c r="GD8" i="5" s="1"/>
  <c r="GC8" i="5" a="1"/>
  <c r="GC8" i="5" s="1"/>
  <c r="GB8" i="5" a="1"/>
  <c r="GB8" i="5" s="1"/>
  <c r="GA8" i="5" a="1"/>
  <c r="GA8" i="5" s="1"/>
  <c r="FZ8" i="5" a="1"/>
  <c r="FZ8" i="5" s="1"/>
  <c r="FY8" i="5" a="1"/>
  <c r="FY8" i="5" s="1"/>
  <c r="FX8" i="5" a="1"/>
  <c r="FX8" i="5" s="1"/>
  <c r="FW8" i="5" a="1"/>
  <c r="FW8" i="5" s="1"/>
  <c r="FV8" i="5" a="1"/>
  <c r="FV8" i="5" s="1"/>
  <c r="FU8" i="5" a="1"/>
  <c r="FU8" i="5" s="1"/>
  <c r="FT8" i="5" a="1"/>
  <c r="FT8" i="5" s="1"/>
  <c r="FS8" i="5" a="1"/>
  <c r="FS8" i="5" s="1"/>
  <c r="FR8" i="5" a="1"/>
  <c r="FR8" i="5" s="1"/>
  <c r="FQ8" i="5" a="1"/>
  <c r="FQ8" i="5" s="1"/>
  <c r="FP8" i="5" a="1"/>
  <c r="FP8" i="5" s="1"/>
  <c r="FO8" i="5" a="1"/>
  <c r="FO8" i="5" s="1"/>
  <c r="FN8" i="5" a="1"/>
  <c r="FN8" i="5" s="1"/>
  <c r="FM8" i="5" a="1"/>
  <c r="FM8" i="5" s="1"/>
  <c r="FL8" i="5" a="1"/>
  <c r="FL8" i="5" s="1"/>
  <c r="FK8" i="5" a="1"/>
  <c r="FK8" i="5" s="1"/>
  <c r="FJ8" i="5" a="1"/>
  <c r="FJ8" i="5" s="1"/>
  <c r="FI8" i="5" a="1"/>
  <c r="FI8" i="5" s="1"/>
  <c r="FH8" i="5" a="1"/>
  <c r="FH8" i="5" s="1"/>
  <c r="FG8" i="5" a="1"/>
  <c r="FG8" i="5" s="1"/>
  <c r="FF8" i="5" a="1"/>
  <c r="FF8" i="5" s="1"/>
  <c r="FE8" i="5" a="1"/>
  <c r="FE8" i="5" s="1"/>
  <c r="FD8" i="5" a="1"/>
  <c r="FD8" i="5" s="1"/>
  <c r="FC8" i="5" a="1"/>
  <c r="FC8" i="5" s="1"/>
  <c r="FB8" i="5" a="1"/>
  <c r="FB8" i="5" s="1"/>
  <c r="FA8" i="5" a="1"/>
  <c r="FA8" i="5" s="1"/>
  <c r="EZ8" i="5" a="1"/>
  <c r="EZ8" i="5" s="1"/>
  <c r="EY8" i="5" a="1"/>
  <c r="EY8" i="5" s="1"/>
  <c r="EX8" i="5" a="1"/>
  <c r="EX8" i="5" s="1"/>
  <c r="EW8" i="5" a="1"/>
  <c r="EW8" i="5" s="1"/>
  <c r="EV8" i="5" a="1"/>
  <c r="EV8" i="5" s="1"/>
  <c r="EU8" i="5" a="1"/>
  <c r="EU8" i="5" s="1"/>
  <c r="ET8" i="5" a="1"/>
  <c r="ET8" i="5" s="1"/>
  <c r="ES8" i="5" a="1"/>
  <c r="ES8" i="5" s="1"/>
  <c r="ER8" i="5" a="1"/>
  <c r="ER8" i="5" s="1"/>
  <c r="EQ8" i="5" a="1"/>
  <c r="EQ8" i="5" s="1"/>
  <c r="EP8" i="5" a="1"/>
  <c r="EP8" i="5" s="1"/>
  <c r="EO8" i="5" a="1"/>
  <c r="EO8" i="5" s="1"/>
  <c r="EN8" i="5" a="1"/>
  <c r="EN8" i="5" s="1"/>
  <c r="EM8" i="5" a="1"/>
  <c r="EM8" i="5" s="1"/>
  <c r="EL8" i="5" a="1"/>
  <c r="EL8" i="5" s="1"/>
  <c r="EK8" i="5" a="1"/>
  <c r="EK8" i="5" s="1"/>
  <c r="EJ8" i="5" a="1"/>
  <c r="EJ8" i="5" s="1"/>
  <c r="EI8" i="5" a="1"/>
  <c r="EI8" i="5" s="1"/>
  <c r="EH8" i="5" a="1"/>
  <c r="EH8" i="5" s="1"/>
  <c r="EG8" i="5" a="1"/>
  <c r="EG8" i="5" s="1"/>
  <c r="EF8" i="5" a="1"/>
  <c r="EF8" i="5" s="1"/>
  <c r="EE8" i="5" a="1"/>
  <c r="EE8" i="5" s="1"/>
  <c r="ED8" i="5" a="1"/>
  <c r="ED8" i="5" s="1"/>
  <c r="EC8" i="5" a="1"/>
  <c r="EC8" i="5" s="1"/>
  <c r="EB8" i="5" a="1"/>
  <c r="EB8" i="5" s="1"/>
  <c r="EA8" i="5" a="1"/>
  <c r="EA8" i="5" s="1"/>
  <c r="DZ8" i="5" a="1"/>
  <c r="DZ8" i="5" s="1"/>
  <c r="DY8" i="5" a="1"/>
  <c r="DY8" i="5" s="1"/>
  <c r="DX8" i="5" a="1"/>
  <c r="DX8" i="5" s="1"/>
  <c r="DW8" i="5" a="1"/>
  <c r="DW8" i="5" s="1"/>
  <c r="DV8" i="5" a="1"/>
  <c r="DV8" i="5" s="1"/>
  <c r="DU8" i="5" a="1"/>
  <c r="DU8" i="5" s="1"/>
  <c r="DT8" i="5" a="1"/>
  <c r="DT8" i="5" s="1"/>
  <c r="DS8" i="5" a="1"/>
  <c r="DS8" i="5" s="1"/>
  <c r="DR8" i="5" a="1"/>
  <c r="DR8" i="5" s="1"/>
  <c r="DQ8" i="5" a="1"/>
  <c r="DQ8" i="5" s="1"/>
  <c r="DP8" i="5" a="1"/>
  <c r="DP8" i="5" s="1"/>
  <c r="DO8" i="5" a="1"/>
  <c r="DO8" i="5" s="1"/>
  <c r="DN8" i="5" a="1"/>
  <c r="DN8" i="5" s="1"/>
  <c r="DM8" i="5" a="1"/>
  <c r="DM8" i="5" s="1"/>
  <c r="DL8" i="5" a="1"/>
  <c r="DL8" i="5" s="1"/>
  <c r="DK8" i="5" a="1"/>
  <c r="DK8" i="5" s="1"/>
  <c r="DJ8" i="5" a="1"/>
  <c r="DJ8" i="5" s="1"/>
  <c r="DI8" i="5" a="1"/>
  <c r="DI8" i="5" s="1"/>
  <c r="DH8" i="5" a="1"/>
  <c r="DH8" i="5" s="1"/>
  <c r="DG8" i="5" a="1"/>
  <c r="DG8" i="5" s="1"/>
  <c r="DF8" i="5" a="1"/>
  <c r="DF8" i="5" s="1"/>
  <c r="DE8" i="5" a="1"/>
  <c r="DE8" i="5" s="1"/>
  <c r="DD8" i="5" a="1"/>
  <c r="DD8" i="5" s="1"/>
  <c r="DC8" i="5" a="1"/>
  <c r="DC8" i="5" s="1"/>
  <c r="DB8" i="5" a="1"/>
  <c r="DB8" i="5" s="1"/>
  <c r="DA8" i="5" a="1"/>
  <c r="DA8" i="5" s="1"/>
  <c r="CZ8" i="5" a="1"/>
  <c r="CZ8" i="5" s="1"/>
  <c r="CY8" i="5" a="1"/>
  <c r="CY8" i="5" s="1"/>
  <c r="CX8" i="5" a="1"/>
  <c r="CX8" i="5" s="1"/>
  <c r="CW8" i="5" a="1"/>
  <c r="CW8" i="5" s="1"/>
  <c r="CV8" i="5" a="1"/>
  <c r="CV8" i="5" s="1"/>
  <c r="CU8" i="5" a="1"/>
  <c r="CU8" i="5" s="1"/>
  <c r="CT8" i="5" a="1"/>
  <c r="CT8" i="5" s="1"/>
  <c r="CS8" i="5" a="1"/>
  <c r="CS8" i="5" s="1"/>
  <c r="CR8" i="5" a="1"/>
  <c r="CR8" i="5" s="1"/>
  <c r="CQ8" i="5" a="1"/>
  <c r="CQ8" i="5" s="1"/>
  <c r="CP8" i="5" a="1"/>
  <c r="CP8" i="5" s="1"/>
  <c r="CO8" i="5" a="1"/>
  <c r="CO8" i="5" s="1"/>
  <c r="CN8" i="5" a="1"/>
  <c r="CN8" i="5" s="1"/>
  <c r="CM8" i="5" a="1"/>
  <c r="CM8" i="5" s="1"/>
  <c r="CL8" i="5" a="1"/>
  <c r="CL8" i="5" s="1"/>
  <c r="CK8" i="5" a="1"/>
  <c r="CK8" i="5" s="1"/>
  <c r="CJ8" i="5" a="1"/>
  <c r="CJ8" i="5" s="1"/>
  <c r="CI8" i="5" a="1"/>
  <c r="CI8" i="5" s="1"/>
  <c r="CH8" i="5" a="1"/>
  <c r="CH8" i="5" s="1"/>
  <c r="CG8" i="5" a="1"/>
  <c r="CG8" i="5" s="1"/>
  <c r="CF8" i="5" a="1"/>
  <c r="CF8" i="5" s="1"/>
  <c r="CE8" i="5" a="1"/>
  <c r="CE8" i="5" s="1"/>
  <c r="CD8" i="5" a="1"/>
  <c r="CD8" i="5" s="1"/>
  <c r="CC8" i="5" a="1"/>
  <c r="CC8" i="5" s="1"/>
  <c r="CB8" i="5" a="1"/>
  <c r="CB8" i="5" s="1"/>
  <c r="CA8" i="5" a="1"/>
  <c r="CA8" i="5" s="1"/>
  <c r="BZ8" i="5" a="1"/>
  <c r="BZ8" i="5" s="1"/>
  <c r="BY8" i="5" a="1"/>
  <c r="BY8" i="5" s="1"/>
  <c r="BX8" i="5" a="1"/>
  <c r="BX8" i="5" s="1"/>
  <c r="BW8" i="5" a="1"/>
  <c r="BW8" i="5" s="1"/>
  <c r="BV8" i="5" a="1"/>
  <c r="BV8" i="5" s="1"/>
  <c r="BU8" i="5" a="1"/>
  <c r="BU8" i="5" s="1"/>
  <c r="BT8" i="5" a="1"/>
  <c r="BT8" i="5" s="1"/>
  <c r="BS8" i="5" a="1"/>
  <c r="BS8" i="5" s="1"/>
  <c r="BR8" i="5" a="1"/>
  <c r="BR8" i="5" s="1"/>
  <c r="BQ8" i="5" a="1"/>
  <c r="BQ8" i="5" s="1"/>
  <c r="BP8" i="5" a="1"/>
  <c r="BP8" i="5" s="1"/>
  <c r="BO8" i="5" a="1"/>
  <c r="BO8" i="5" s="1"/>
  <c r="BN8" i="5" a="1"/>
  <c r="BN8" i="5" s="1"/>
  <c r="BM8" i="5" a="1"/>
  <c r="BM8" i="5" s="1"/>
  <c r="BL8" i="5" a="1"/>
  <c r="BL8" i="5" s="1"/>
  <c r="BK8" i="5" a="1"/>
  <c r="BK8" i="5" s="1"/>
  <c r="BJ8" i="5" a="1"/>
  <c r="BJ8" i="5" s="1"/>
  <c r="BI8" i="5" a="1"/>
  <c r="BI8" i="5" s="1"/>
  <c r="BH8" i="5" a="1"/>
  <c r="BH8" i="5" s="1"/>
  <c r="BG8" i="5" a="1"/>
  <c r="BG8" i="5" s="1"/>
  <c r="BF8" i="5" a="1"/>
  <c r="BF8" i="5" s="1"/>
  <c r="BE8" i="5" a="1"/>
  <c r="BE8" i="5" s="1"/>
  <c r="BD8" i="5" a="1"/>
  <c r="BD8" i="5" s="1"/>
  <c r="BC8" i="5" a="1"/>
  <c r="BC8" i="5" s="1"/>
  <c r="BB8" i="5" a="1"/>
  <c r="BB8" i="5" s="1"/>
  <c r="BA8" i="5" a="1"/>
  <c r="BA8" i="5" s="1"/>
  <c r="AZ8" i="5" a="1"/>
  <c r="AZ8" i="5" s="1"/>
  <c r="AY8" i="5" a="1"/>
  <c r="AY8" i="5" s="1"/>
  <c r="AX8" i="5" a="1"/>
  <c r="AX8" i="5" s="1"/>
  <c r="AW8" i="5" a="1"/>
  <c r="AW8" i="5" s="1"/>
  <c r="AV8" i="5" a="1"/>
  <c r="AV8" i="5" s="1"/>
  <c r="AU8" i="5" a="1"/>
  <c r="AU8" i="5" s="1"/>
  <c r="AT8" i="5" a="1"/>
  <c r="AT8" i="5" s="1"/>
  <c r="AQ8" i="5"/>
  <c r="AR8" i="5" s="1"/>
  <c r="AN8" i="5"/>
  <c r="AM8" i="5"/>
  <c r="AF8" i="5" s="1"/>
  <c r="AE8" i="5"/>
  <c r="AD8" i="5"/>
  <c r="AC8" i="5"/>
  <c r="AA8" i="5"/>
  <c r="Z8" i="5"/>
  <c r="Y8" i="5"/>
  <c r="W8" i="5"/>
  <c r="V8" i="5"/>
  <c r="U8" i="5"/>
  <c r="U4" i="5" s="1"/>
  <c r="S8" i="5"/>
  <c r="R8" i="5"/>
  <c r="Q8" i="5"/>
  <c r="O8" i="5"/>
  <c r="N8" i="5"/>
  <c r="M8" i="5"/>
  <c r="K8" i="5"/>
  <c r="J8" i="5"/>
  <c r="I8" i="5"/>
  <c r="G8" i="5"/>
  <c r="F8" i="5"/>
  <c r="V4" i="5"/>
  <c r="S4" i="5"/>
  <c r="N4" i="5"/>
  <c r="L4" i="5"/>
  <c r="AF2" i="5"/>
  <c r="AE2" i="5"/>
  <c r="AD2" i="5"/>
  <c r="AC2" i="5"/>
  <c r="AB2" i="5"/>
  <c r="AA2" i="5"/>
  <c r="Z2" i="5"/>
  <c r="Y2" i="5"/>
  <c r="X2" i="5"/>
  <c r="W2" i="5"/>
  <c r="V2" i="5"/>
  <c r="U2" i="5"/>
  <c r="T2" i="5"/>
  <c r="S2" i="5"/>
  <c r="R2" i="5"/>
  <c r="Q2" i="5"/>
  <c r="P2" i="5"/>
  <c r="O2" i="5"/>
  <c r="N2" i="5"/>
  <c r="M2" i="5"/>
  <c r="L2" i="5"/>
  <c r="K2" i="5"/>
  <c r="E44" i="4"/>
  <c r="U43" i="4"/>
  <c r="U42" i="4"/>
  <c r="U41" i="4"/>
  <c r="M41" i="4"/>
  <c r="O41" i="4" s="1"/>
  <c r="E41" i="4" s="1"/>
  <c r="O40" i="4"/>
  <c r="E40" i="4"/>
  <c r="O39" i="4"/>
  <c r="E39" i="4" s="1"/>
  <c r="M38" i="4"/>
  <c r="O38" i="4" s="1"/>
  <c r="E38" i="4" s="1"/>
  <c r="M37" i="4"/>
  <c r="O37" i="4" s="1"/>
  <c r="E37" i="4" s="1"/>
  <c r="O36" i="4"/>
  <c r="E36" i="4" s="1"/>
  <c r="O35" i="4"/>
  <c r="E35" i="4"/>
  <c r="O34" i="4"/>
  <c r="E34" i="4" s="1"/>
  <c r="M33" i="4"/>
  <c r="O33" i="4" s="1"/>
  <c r="E33" i="4" s="1"/>
  <c r="M32" i="4"/>
  <c r="O32" i="4" s="1"/>
  <c r="E32" i="4" s="1"/>
  <c r="O31" i="4"/>
  <c r="E31" i="4" s="1"/>
  <c r="M30" i="4"/>
  <c r="O30" i="4" s="1"/>
  <c r="E30" i="4" s="1"/>
  <c r="M29" i="4"/>
  <c r="O29" i="4" s="1"/>
  <c r="E29" i="4" s="1"/>
  <c r="M28" i="4"/>
  <c r="O28" i="4" s="1"/>
  <c r="E28" i="4" s="1"/>
  <c r="M27" i="4"/>
  <c r="O27" i="4" s="1"/>
  <c r="E27" i="4" s="1"/>
  <c r="U26" i="4"/>
  <c r="N26" i="4"/>
  <c r="O26" i="4" s="1"/>
  <c r="E26" i="4" s="1"/>
  <c r="M26" i="4"/>
  <c r="U25" i="4"/>
  <c r="M25" i="4"/>
  <c r="O25" i="4" s="1"/>
  <c r="E25" i="4" s="1"/>
  <c r="U24" i="4"/>
  <c r="M24" i="4"/>
  <c r="O24" i="4" s="1"/>
  <c r="E24" i="4" s="1"/>
  <c r="M23" i="4"/>
  <c r="O23" i="4" s="1"/>
  <c r="E23" i="4" s="1"/>
  <c r="U22" i="4"/>
  <c r="O22" i="4"/>
  <c r="E22" i="4" s="1"/>
  <c r="M22" i="4"/>
  <c r="M21" i="4"/>
  <c r="O21" i="4" s="1"/>
  <c r="E21" i="4" s="1"/>
  <c r="U20" i="4"/>
  <c r="M20" i="4"/>
  <c r="O20" i="4" s="1"/>
  <c r="E20" i="4" s="1"/>
  <c r="M19" i="4"/>
  <c r="O19" i="4" s="1"/>
  <c r="E19" i="4" s="1"/>
  <c r="M18" i="4"/>
  <c r="O18" i="4" s="1"/>
  <c r="E18" i="4" s="1"/>
  <c r="M17" i="4"/>
  <c r="O17" i="4" s="1"/>
  <c r="E17" i="4" s="1"/>
  <c r="M16" i="4"/>
  <c r="O16" i="4" s="1"/>
  <c r="E16" i="4" s="1"/>
  <c r="M15" i="4"/>
  <c r="O15" i="4" s="1"/>
  <c r="E15" i="4" s="1"/>
  <c r="M14" i="4"/>
  <c r="O14" i="4" s="1"/>
  <c r="E14" i="4" s="1"/>
  <c r="O13" i="4"/>
  <c r="E13" i="4" s="1"/>
  <c r="M12" i="4"/>
  <c r="O12" i="4" s="1"/>
  <c r="E12" i="4" s="1"/>
  <c r="U11" i="4"/>
  <c r="M11" i="4"/>
  <c r="O11" i="4" s="1"/>
  <c r="E11" i="4" s="1"/>
  <c r="M10" i="4"/>
  <c r="O10" i="4" s="1"/>
  <c r="E10" i="4" s="1"/>
  <c r="M9" i="4"/>
  <c r="O9" i="4" s="1"/>
  <c r="E9" i="4" s="1"/>
  <c r="M8" i="4"/>
  <c r="O8" i="4" s="1"/>
  <c r="E8" i="4" s="1"/>
  <c r="AF160" i="3"/>
  <c r="F160" i="3"/>
  <c r="E160" i="3"/>
  <c r="EB158" i="3" a="1"/>
  <c r="EB158" i="3" s="1"/>
  <c r="EA158" i="3" a="1"/>
  <c r="EA158" i="3" s="1"/>
  <c r="DZ158" i="3" a="1"/>
  <c r="DZ158" i="3" s="1"/>
  <c r="DY158" i="3" a="1"/>
  <c r="DY158" i="3" s="1"/>
  <c r="DX158" i="3" a="1"/>
  <c r="DX158" i="3" s="1"/>
  <c r="DW158" i="3" a="1"/>
  <c r="DW158" i="3" s="1"/>
  <c r="DV158" i="3" a="1"/>
  <c r="DV158" i="3" s="1"/>
  <c r="DU158" i="3" a="1"/>
  <c r="DU158" i="3" s="1"/>
  <c r="DT158" i="3" a="1"/>
  <c r="DT158" i="3" s="1"/>
  <c r="DS158" i="3" a="1"/>
  <c r="DS158" i="3" s="1"/>
  <c r="DR158" i="3" a="1"/>
  <c r="DR158" i="3" s="1"/>
  <c r="DQ158" i="3" a="1"/>
  <c r="DQ158" i="3" s="1"/>
  <c r="DP158" i="3" a="1"/>
  <c r="DP158" i="3" s="1"/>
  <c r="DO158" i="3" a="1"/>
  <c r="DO158" i="3" s="1"/>
  <c r="DN158" i="3" a="1"/>
  <c r="DN158" i="3" s="1"/>
  <c r="DM158" i="3" a="1"/>
  <c r="DM158" i="3" s="1"/>
  <c r="DL158" i="3" a="1"/>
  <c r="DL158" i="3" s="1"/>
  <c r="DK158" i="3" a="1"/>
  <c r="DK158" i="3" s="1"/>
  <c r="DJ158" i="3" a="1"/>
  <c r="DJ158" i="3" s="1"/>
  <c r="DI158" i="3" a="1"/>
  <c r="DI158" i="3" s="1"/>
  <c r="DH158" i="3" a="1"/>
  <c r="DH158" i="3" s="1"/>
  <c r="DG158" i="3" a="1"/>
  <c r="DG158" i="3" s="1"/>
  <c r="DF158" i="3" a="1"/>
  <c r="DF158" i="3" s="1"/>
  <c r="DE158" i="3" a="1"/>
  <c r="DE158" i="3" s="1"/>
  <c r="DD158" i="3" a="1"/>
  <c r="DD158" i="3" s="1"/>
  <c r="DC158" i="3" a="1"/>
  <c r="DC158" i="3" s="1"/>
  <c r="DB158" i="3" a="1"/>
  <c r="DB158" i="3" s="1"/>
  <c r="DA158" i="3" a="1"/>
  <c r="DA158" i="3" s="1"/>
  <c r="CZ158" i="3" a="1"/>
  <c r="CZ158" i="3" s="1"/>
  <c r="CY158" i="3" a="1"/>
  <c r="CY158" i="3" s="1"/>
  <c r="CX158" i="3" a="1"/>
  <c r="CX158" i="3" s="1"/>
  <c r="CW158" i="3" a="1"/>
  <c r="CW158" i="3" s="1"/>
  <c r="CV158" i="3" a="1"/>
  <c r="CV158" i="3" s="1"/>
  <c r="CU158" i="3" a="1"/>
  <c r="CU158" i="3" s="1"/>
  <c r="CT158" i="3" a="1"/>
  <c r="CT158" i="3" s="1"/>
  <c r="CS158" i="3" a="1"/>
  <c r="CS158" i="3" s="1"/>
  <c r="CR158" i="3" a="1"/>
  <c r="CR158" i="3" s="1"/>
  <c r="CQ158" i="3" a="1"/>
  <c r="CQ158" i="3" s="1"/>
  <c r="CP158" i="3" a="1"/>
  <c r="CP158" i="3" s="1"/>
  <c r="CO158" i="3" a="1"/>
  <c r="CO158" i="3" s="1"/>
  <c r="CN158" i="3" a="1"/>
  <c r="CN158" i="3" s="1"/>
  <c r="CM158" i="3" a="1"/>
  <c r="CM158" i="3" s="1"/>
  <c r="CL158" i="3" a="1"/>
  <c r="CL158" i="3" s="1"/>
  <c r="CK158" i="3" a="1"/>
  <c r="CK158" i="3" s="1"/>
  <c r="CJ158" i="3" a="1"/>
  <c r="CJ158" i="3" s="1"/>
  <c r="CI158" i="3" a="1"/>
  <c r="CI158" i="3" s="1"/>
  <c r="CH158" i="3" a="1"/>
  <c r="CH158" i="3" s="1"/>
  <c r="CG158" i="3" a="1"/>
  <c r="CG158" i="3" s="1"/>
  <c r="CF158" i="3" a="1"/>
  <c r="CF158" i="3" s="1"/>
  <c r="CE158" i="3" a="1"/>
  <c r="CE158" i="3" s="1"/>
  <c r="CD158" i="3" a="1"/>
  <c r="CD158" i="3" s="1"/>
  <c r="CC158" i="3" a="1"/>
  <c r="CC158" i="3" s="1"/>
  <c r="CB158" i="3" a="1"/>
  <c r="CB158" i="3" s="1"/>
  <c r="CA158" i="3" a="1"/>
  <c r="CA158" i="3" s="1"/>
  <c r="BZ158" i="3" a="1"/>
  <c r="BZ158" i="3" s="1"/>
  <c r="BY158" i="3" a="1"/>
  <c r="BY158" i="3" s="1"/>
  <c r="BX158" i="3" a="1"/>
  <c r="BX158" i="3" s="1"/>
  <c r="BW158" i="3" a="1"/>
  <c r="BW158" i="3" s="1"/>
  <c r="BV158" i="3" a="1"/>
  <c r="BV158" i="3" s="1"/>
  <c r="BU158" i="3" a="1"/>
  <c r="BU158" i="3" s="1"/>
  <c r="BT158" i="3" a="1"/>
  <c r="BT158" i="3" s="1"/>
  <c r="BS158" i="3" a="1"/>
  <c r="BS158" i="3" s="1"/>
  <c r="BR158" i="3" a="1"/>
  <c r="BR158" i="3" s="1"/>
  <c r="BQ158" i="3" a="1"/>
  <c r="BQ158" i="3" s="1"/>
  <c r="BP158" i="3" a="1"/>
  <c r="BP158" i="3" s="1"/>
  <c r="BO158" i="3" a="1"/>
  <c r="BO158" i="3" s="1"/>
  <c r="BN158" i="3" a="1"/>
  <c r="BN158" i="3" s="1"/>
  <c r="BM158" i="3" a="1"/>
  <c r="BM158" i="3" s="1"/>
  <c r="BL158" i="3" a="1"/>
  <c r="BL158" i="3" s="1"/>
  <c r="BK158" i="3" a="1"/>
  <c r="BK158" i="3" s="1"/>
  <c r="BJ158" i="3" a="1"/>
  <c r="BJ158" i="3" s="1"/>
  <c r="BI158" i="3" a="1"/>
  <c r="BI158" i="3" s="1"/>
  <c r="BH158" i="3" a="1"/>
  <c r="BH158" i="3" s="1"/>
  <c r="BG158" i="3" a="1"/>
  <c r="BG158" i="3" s="1"/>
  <c r="BF158" i="3" a="1"/>
  <c r="BF158" i="3" s="1"/>
  <c r="BE158" i="3" a="1"/>
  <c r="BE158" i="3" s="1"/>
  <c r="BD158" i="3" a="1"/>
  <c r="BD158" i="3" s="1"/>
  <c r="BC158" i="3" a="1"/>
  <c r="BC158" i="3" s="1"/>
  <c r="BB158" i="3" a="1"/>
  <c r="BB158" i="3" s="1"/>
  <c r="BA158" i="3" a="1"/>
  <c r="BA158" i="3" s="1"/>
  <c r="AZ158" i="3" a="1"/>
  <c r="AZ158" i="3" s="1"/>
  <c r="AY158" i="3" a="1"/>
  <c r="AY158" i="3" s="1"/>
  <c r="AX158" i="3" a="1"/>
  <c r="AX158" i="3" s="1"/>
  <c r="AW158" i="3" a="1"/>
  <c r="AW158" i="3" s="1"/>
  <c r="AV158" i="3" a="1"/>
  <c r="AV158" i="3" s="1"/>
  <c r="AU158" i="3" a="1"/>
  <c r="AU158" i="3" s="1"/>
  <c r="AT158" i="3" a="1"/>
  <c r="AT158" i="3" s="1"/>
  <c r="AS158" i="3" a="1"/>
  <c r="AS158" i="3" s="1"/>
  <c r="AR158" i="3" a="1"/>
  <c r="AR158" i="3" s="1"/>
  <c r="EB157" i="3" a="1"/>
  <c r="EB157" i="3" s="1"/>
  <c r="EA157" i="3" a="1"/>
  <c r="EA157" i="3" s="1"/>
  <c r="DZ157" i="3" a="1"/>
  <c r="DZ157" i="3" s="1"/>
  <c r="DY157" i="3" a="1"/>
  <c r="DY157" i="3" s="1"/>
  <c r="DX157" i="3" a="1"/>
  <c r="DX157" i="3" s="1"/>
  <c r="DW157" i="3" a="1"/>
  <c r="DW157" i="3" s="1"/>
  <c r="DV157" i="3" a="1"/>
  <c r="DV157" i="3" s="1"/>
  <c r="DU157" i="3" a="1"/>
  <c r="DU157" i="3" s="1"/>
  <c r="DT157" i="3" a="1"/>
  <c r="DT157" i="3" s="1"/>
  <c r="DS157" i="3" a="1"/>
  <c r="DS157" i="3" s="1"/>
  <c r="DR157" i="3" a="1"/>
  <c r="DR157" i="3" s="1"/>
  <c r="DQ157" i="3" a="1"/>
  <c r="DQ157" i="3" s="1"/>
  <c r="DP157" i="3" a="1"/>
  <c r="DP157" i="3" s="1"/>
  <c r="DO157" i="3" a="1"/>
  <c r="DO157" i="3" s="1"/>
  <c r="DN157" i="3" a="1"/>
  <c r="DN157" i="3" s="1"/>
  <c r="DM157" i="3" a="1"/>
  <c r="DM157" i="3" s="1"/>
  <c r="DL157" i="3" a="1"/>
  <c r="DL157" i="3" s="1"/>
  <c r="DK157" i="3" a="1"/>
  <c r="DK157" i="3" s="1"/>
  <c r="DJ157" i="3" a="1"/>
  <c r="DJ157" i="3" s="1"/>
  <c r="DI157" i="3" a="1"/>
  <c r="DI157" i="3" s="1"/>
  <c r="DH157" i="3" a="1"/>
  <c r="DH157" i="3" s="1"/>
  <c r="DG157" i="3" a="1"/>
  <c r="DG157" i="3" s="1"/>
  <c r="DF157" i="3" a="1"/>
  <c r="DF157" i="3" s="1"/>
  <c r="DE157" i="3" a="1"/>
  <c r="DE157" i="3" s="1"/>
  <c r="DD157" i="3" a="1"/>
  <c r="DD157" i="3" s="1"/>
  <c r="DC157" i="3" a="1"/>
  <c r="DC157" i="3" s="1"/>
  <c r="DB157" i="3" a="1"/>
  <c r="DB157" i="3" s="1"/>
  <c r="DA157" i="3" a="1"/>
  <c r="DA157" i="3" s="1"/>
  <c r="CZ157" i="3" a="1"/>
  <c r="CZ157" i="3" s="1"/>
  <c r="CY157" i="3" a="1"/>
  <c r="CY157" i="3" s="1"/>
  <c r="CX157" i="3" a="1"/>
  <c r="CX157" i="3" s="1"/>
  <c r="CW157" i="3" a="1"/>
  <c r="CW157" i="3" s="1"/>
  <c r="CV157" i="3" a="1"/>
  <c r="CV157" i="3" s="1"/>
  <c r="CU157" i="3" a="1"/>
  <c r="CU157" i="3" s="1"/>
  <c r="CT157" i="3" a="1"/>
  <c r="CT157" i="3" s="1"/>
  <c r="CS157" i="3" a="1"/>
  <c r="CS157" i="3" s="1"/>
  <c r="CR157" i="3" a="1"/>
  <c r="CR157" i="3" s="1"/>
  <c r="CQ157" i="3" a="1"/>
  <c r="CQ157" i="3" s="1"/>
  <c r="CP157" i="3" a="1"/>
  <c r="CP157" i="3" s="1"/>
  <c r="CO157" i="3" a="1"/>
  <c r="CO157" i="3" s="1"/>
  <c r="CN157" i="3" a="1"/>
  <c r="CN157" i="3" s="1"/>
  <c r="CM157" i="3" a="1"/>
  <c r="CM157" i="3" s="1"/>
  <c r="CL157" i="3" a="1"/>
  <c r="CL157" i="3" s="1"/>
  <c r="CK157" i="3" a="1"/>
  <c r="CK157" i="3" s="1"/>
  <c r="CJ157" i="3" a="1"/>
  <c r="CJ157" i="3" s="1"/>
  <c r="CI157" i="3" a="1"/>
  <c r="CI157" i="3" s="1"/>
  <c r="CH157" i="3" a="1"/>
  <c r="CH157" i="3" s="1"/>
  <c r="CG157" i="3" a="1"/>
  <c r="CG157" i="3" s="1"/>
  <c r="CF157" i="3" a="1"/>
  <c r="CF157" i="3" s="1"/>
  <c r="CE157" i="3" a="1"/>
  <c r="CE157" i="3" s="1"/>
  <c r="CD157" i="3" a="1"/>
  <c r="CD157" i="3" s="1"/>
  <c r="CC157" i="3" a="1"/>
  <c r="CC157" i="3" s="1"/>
  <c r="CB157" i="3" a="1"/>
  <c r="CB157" i="3" s="1"/>
  <c r="CA157" i="3" a="1"/>
  <c r="CA157" i="3" s="1"/>
  <c r="BZ157" i="3"/>
  <c r="BZ157" i="3" a="1"/>
  <c r="BY157" i="3" a="1"/>
  <c r="BY157" i="3" s="1"/>
  <c r="BX157" i="3" a="1"/>
  <c r="BX157" i="3" s="1"/>
  <c r="BW157" i="3" a="1"/>
  <c r="BW157" i="3" s="1"/>
  <c r="BV157" i="3" a="1"/>
  <c r="BV157" i="3" s="1"/>
  <c r="BU157" i="3" a="1"/>
  <c r="BU157" i="3" s="1"/>
  <c r="BT157" i="3" a="1"/>
  <c r="BT157" i="3" s="1"/>
  <c r="BS157" i="3" a="1"/>
  <c r="BS157" i="3" s="1"/>
  <c r="BR157" i="3" a="1"/>
  <c r="BR157" i="3" s="1"/>
  <c r="BQ157" i="3" a="1"/>
  <c r="BQ157" i="3" s="1"/>
  <c r="BP157" i="3" a="1"/>
  <c r="BP157" i="3" s="1"/>
  <c r="BO157" i="3" a="1"/>
  <c r="BO157" i="3" s="1"/>
  <c r="BN157" i="3" a="1"/>
  <c r="BN157" i="3" s="1"/>
  <c r="BM157" i="3" a="1"/>
  <c r="BM157" i="3" s="1"/>
  <c r="BL157" i="3" a="1"/>
  <c r="BL157" i="3" s="1"/>
  <c r="BK157" i="3" a="1"/>
  <c r="BK157" i="3" s="1"/>
  <c r="BJ157" i="3" a="1"/>
  <c r="BJ157" i="3" s="1"/>
  <c r="BI157" i="3" a="1"/>
  <c r="BI157" i="3" s="1"/>
  <c r="BH157" i="3" a="1"/>
  <c r="BH157" i="3" s="1"/>
  <c r="BG157" i="3" a="1"/>
  <c r="BG157" i="3" s="1"/>
  <c r="BF157" i="3" a="1"/>
  <c r="BF157" i="3" s="1"/>
  <c r="BE157" i="3" a="1"/>
  <c r="BE157" i="3" s="1"/>
  <c r="BD157" i="3" a="1"/>
  <c r="BD157" i="3" s="1"/>
  <c r="BC157" i="3" a="1"/>
  <c r="BC157" i="3" s="1"/>
  <c r="BB157" i="3" a="1"/>
  <c r="BB157" i="3" s="1"/>
  <c r="BA157" i="3" a="1"/>
  <c r="BA157" i="3" s="1"/>
  <c r="AZ157" i="3" a="1"/>
  <c r="AZ157" i="3" s="1"/>
  <c r="AY157" i="3" a="1"/>
  <c r="AY157" i="3" s="1"/>
  <c r="AX157" i="3" a="1"/>
  <c r="AX157" i="3" s="1"/>
  <c r="AW157" i="3" a="1"/>
  <c r="AW157" i="3" s="1"/>
  <c r="AV157" i="3" a="1"/>
  <c r="AV157" i="3" s="1"/>
  <c r="AU157" i="3" a="1"/>
  <c r="AU157" i="3" s="1"/>
  <c r="AT157" i="3" a="1"/>
  <c r="AT157" i="3" s="1"/>
  <c r="AS157" i="3" a="1"/>
  <c r="AS157" i="3" s="1"/>
  <c r="AR157" i="3" a="1"/>
  <c r="AR157" i="3" s="1"/>
  <c r="AM157" i="3"/>
  <c r="AE157" i="3" s="1"/>
  <c r="AL157" i="3"/>
  <c r="Y157" i="3"/>
  <c r="Q157" i="3"/>
  <c r="E157" i="3"/>
  <c r="EB156" i="3" a="1"/>
  <c r="EB156" i="3" s="1"/>
  <c r="EA156" i="3" a="1"/>
  <c r="EA156" i="3" s="1"/>
  <c r="DZ156" i="3"/>
  <c r="DZ156" i="3" a="1"/>
  <c r="DY156" i="3" a="1"/>
  <c r="DY156" i="3" s="1"/>
  <c r="DX156" i="3" a="1"/>
  <c r="DX156" i="3" s="1"/>
  <c r="DW156" i="3" a="1"/>
  <c r="DW156" i="3" s="1"/>
  <c r="DV156" i="3" a="1"/>
  <c r="DV156" i="3" s="1"/>
  <c r="DU156" i="3" a="1"/>
  <c r="DU156" i="3" s="1"/>
  <c r="DT156" i="3" a="1"/>
  <c r="DT156" i="3" s="1"/>
  <c r="DS156" i="3" a="1"/>
  <c r="DS156" i="3" s="1"/>
  <c r="DR156" i="3"/>
  <c r="DR156" i="3" a="1"/>
  <c r="DQ156" i="3" a="1"/>
  <c r="DQ156" i="3" s="1"/>
  <c r="DP156" i="3" a="1"/>
  <c r="DP156" i="3" s="1"/>
  <c r="DO156" i="3" a="1"/>
  <c r="DO156" i="3" s="1"/>
  <c r="DN156" i="3" a="1"/>
  <c r="DN156" i="3" s="1"/>
  <c r="DM156" i="3" a="1"/>
  <c r="DM156" i="3" s="1"/>
  <c r="DL156" i="3" a="1"/>
  <c r="DL156" i="3" s="1"/>
  <c r="DK156" i="3" a="1"/>
  <c r="DK156" i="3" s="1"/>
  <c r="DJ156" i="3"/>
  <c r="DJ156" i="3" a="1"/>
  <c r="DI156" i="3" a="1"/>
  <c r="DI156" i="3" s="1"/>
  <c r="DH156" i="3" a="1"/>
  <c r="DH156" i="3" s="1"/>
  <c r="DG156" i="3" a="1"/>
  <c r="DG156" i="3" s="1"/>
  <c r="DF156" i="3" a="1"/>
  <c r="DF156" i="3" s="1"/>
  <c r="DE156" i="3" a="1"/>
  <c r="DE156" i="3" s="1"/>
  <c r="DD156" i="3" a="1"/>
  <c r="DD156" i="3" s="1"/>
  <c r="DC156" i="3" a="1"/>
  <c r="DC156" i="3" s="1"/>
  <c r="DB156" i="3"/>
  <c r="DB156" i="3" a="1"/>
  <c r="DA156" i="3" a="1"/>
  <c r="DA156" i="3" s="1"/>
  <c r="CZ156" i="3" a="1"/>
  <c r="CZ156" i="3" s="1"/>
  <c r="CY156" i="3" a="1"/>
  <c r="CY156" i="3" s="1"/>
  <c r="CX156" i="3" a="1"/>
  <c r="CX156" i="3" s="1"/>
  <c r="CW156" i="3" a="1"/>
  <c r="CW156" i="3" s="1"/>
  <c r="CV156" i="3" a="1"/>
  <c r="CV156" i="3" s="1"/>
  <c r="CU156" i="3" a="1"/>
  <c r="CU156" i="3" s="1"/>
  <c r="CT156" i="3" a="1"/>
  <c r="CT156" i="3" s="1"/>
  <c r="CS156" i="3" a="1"/>
  <c r="CS156" i="3" s="1"/>
  <c r="CR156" i="3"/>
  <c r="CR156" i="3" a="1"/>
  <c r="CQ156" i="3" a="1"/>
  <c r="CQ156" i="3" s="1"/>
  <c r="CP156" i="3" a="1"/>
  <c r="CP156" i="3" s="1"/>
  <c r="CO156" i="3" a="1"/>
  <c r="CO156" i="3" s="1"/>
  <c r="CN156" i="3" a="1"/>
  <c r="CN156" i="3" s="1"/>
  <c r="CM156" i="3" a="1"/>
  <c r="CM156" i="3" s="1"/>
  <c r="CL156" i="3" a="1"/>
  <c r="CL156" i="3" s="1"/>
  <c r="CK156" i="3" a="1"/>
  <c r="CK156" i="3" s="1"/>
  <c r="CJ156" i="3" a="1"/>
  <c r="CJ156" i="3" s="1"/>
  <c r="CI156" i="3" a="1"/>
  <c r="CI156" i="3" s="1"/>
  <c r="CH156" i="3" a="1"/>
  <c r="CH156" i="3" s="1"/>
  <c r="CG156" i="3" a="1"/>
  <c r="CG156" i="3" s="1"/>
  <c r="CF156" i="3" a="1"/>
  <c r="CF156" i="3" s="1"/>
  <c r="CE156" i="3" a="1"/>
  <c r="CE156" i="3" s="1"/>
  <c r="CD156" i="3" a="1"/>
  <c r="CD156" i="3" s="1"/>
  <c r="CC156" i="3" a="1"/>
  <c r="CC156" i="3" s="1"/>
  <c r="CB156" i="3" a="1"/>
  <c r="CB156" i="3" s="1"/>
  <c r="CA156" i="3" a="1"/>
  <c r="CA156" i="3" s="1"/>
  <c r="BZ156" i="3" a="1"/>
  <c r="BZ156" i="3" s="1"/>
  <c r="BY156" i="3" a="1"/>
  <c r="BY156" i="3" s="1"/>
  <c r="BX156" i="3" a="1"/>
  <c r="BX156" i="3" s="1"/>
  <c r="BW156" i="3" a="1"/>
  <c r="BW156" i="3" s="1"/>
  <c r="BV156" i="3" a="1"/>
  <c r="BV156" i="3" s="1"/>
  <c r="BU156" i="3" a="1"/>
  <c r="BU156" i="3" s="1"/>
  <c r="BT156" i="3" a="1"/>
  <c r="BT156" i="3" s="1"/>
  <c r="BS156" i="3" a="1"/>
  <c r="BS156" i="3" s="1"/>
  <c r="BR156" i="3" a="1"/>
  <c r="BR156" i="3" s="1"/>
  <c r="BQ156" i="3" a="1"/>
  <c r="BQ156" i="3" s="1"/>
  <c r="BP156" i="3" a="1"/>
  <c r="BP156" i="3" s="1"/>
  <c r="BO156" i="3" a="1"/>
  <c r="BO156" i="3" s="1"/>
  <c r="BN156" i="3" a="1"/>
  <c r="BN156" i="3" s="1"/>
  <c r="BM156" i="3" a="1"/>
  <c r="BM156" i="3" s="1"/>
  <c r="BL156" i="3"/>
  <c r="BL156" i="3" a="1"/>
  <c r="BK156" i="3" a="1"/>
  <c r="BK156" i="3" s="1"/>
  <c r="BJ156" i="3" a="1"/>
  <c r="BJ156" i="3" s="1"/>
  <c r="BI156" i="3" a="1"/>
  <c r="BI156" i="3" s="1"/>
  <c r="BH156" i="3" a="1"/>
  <c r="BH156" i="3" s="1"/>
  <c r="BG156" i="3" a="1"/>
  <c r="BG156" i="3" s="1"/>
  <c r="BF156" i="3" a="1"/>
  <c r="BF156" i="3" s="1"/>
  <c r="BE156" i="3" a="1"/>
  <c r="BE156" i="3" s="1"/>
  <c r="BD156" i="3" a="1"/>
  <c r="BD156" i="3" s="1"/>
  <c r="BC156" i="3" a="1"/>
  <c r="BC156" i="3" s="1"/>
  <c r="BB156" i="3" a="1"/>
  <c r="BB156" i="3" s="1"/>
  <c r="BA156" i="3" a="1"/>
  <c r="BA156" i="3" s="1"/>
  <c r="AZ156" i="3" a="1"/>
  <c r="AZ156" i="3" s="1"/>
  <c r="AY156" i="3" a="1"/>
  <c r="AY156" i="3" s="1"/>
  <c r="AX156" i="3" a="1"/>
  <c r="AX156" i="3" s="1"/>
  <c r="AW156" i="3" a="1"/>
  <c r="AW156" i="3" s="1"/>
  <c r="AV156" i="3" a="1"/>
  <c r="AV156" i="3" s="1"/>
  <c r="AU156" i="3" a="1"/>
  <c r="AU156" i="3" s="1"/>
  <c r="AT156" i="3" a="1"/>
  <c r="AT156" i="3" s="1"/>
  <c r="AS156" i="3" a="1"/>
  <c r="AS156" i="3" s="1"/>
  <c r="AR156" i="3" a="1"/>
  <c r="AR156" i="3" s="1"/>
  <c r="AM156" i="3"/>
  <c r="AE156" i="3" s="1"/>
  <c r="AL156" i="3"/>
  <c r="AD156" i="3"/>
  <c r="Z156" i="3"/>
  <c r="Y156" i="3"/>
  <c r="V156" i="3"/>
  <c r="T156" i="3"/>
  <c r="Q156" i="3"/>
  <c r="P156" i="3"/>
  <c r="L156" i="3"/>
  <c r="J156" i="3"/>
  <c r="E156" i="3"/>
  <c r="EB155" i="3" a="1"/>
  <c r="EB155" i="3" s="1"/>
  <c r="EA155" i="3" a="1"/>
  <c r="EA155" i="3" s="1"/>
  <c r="DZ155" i="3" a="1"/>
  <c r="DZ155" i="3" s="1"/>
  <c r="DY155" i="3" a="1"/>
  <c r="DY155" i="3" s="1"/>
  <c r="DX155" i="3" a="1"/>
  <c r="DX155" i="3" s="1"/>
  <c r="DW155" i="3" a="1"/>
  <c r="DW155" i="3" s="1"/>
  <c r="DV155" i="3" a="1"/>
  <c r="DV155" i="3" s="1"/>
  <c r="DU155" i="3" a="1"/>
  <c r="DU155" i="3" s="1"/>
  <c r="DT155" i="3" a="1"/>
  <c r="DT155" i="3" s="1"/>
  <c r="DS155" i="3" a="1"/>
  <c r="DS155" i="3" s="1"/>
  <c r="DR155" i="3" a="1"/>
  <c r="DR155" i="3" s="1"/>
  <c r="DQ155" i="3" a="1"/>
  <c r="DQ155" i="3" s="1"/>
  <c r="DP155" i="3" a="1"/>
  <c r="DP155" i="3" s="1"/>
  <c r="DO155" i="3" a="1"/>
  <c r="DO155" i="3" s="1"/>
  <c r="DN155" i="3" a="1"/>
  <c r="DN155" i="3" s="1"/>
  <c r="DM155" i="3" a="1"/>
  <c r="DM155" i="3" s="1"/>
  <c r="DL155" i="3" a="1"/>
  <c r="DL155" i="3" s="1"/>
  <c r="DK155" i="3" a="1"/>
  <c r="DK155" i="3" s="1"/>
  <c r="DJ155" i="3" a="1"/>
  <c r="DJ155" i="3" s="1"/>
  <c r="DI155" i="3" a="1"/>
  <c r="DI155" i="3" s="1"/>
  <c r="DH155" i="3" a="1"/>
  <c r="DH155" i="3" s="1"/>
  <c r="DG155" i="3" a="1"/>
  <c r="DG155" i="3" s="1"/>
  <c r="DF155" i="3" a="1"/>
  <c r="DF155" i="3" s="1"/>
  <c r="DE155" i="3" a="1"/>
  <c r="DE155" i="3" s="1"/>
  <c r="DD155" i="3" a="1"/>
  <c r="DD155" i="3" s="1"/>
  <c r="DC155" i="3" a="1"/>
  <c r="DC155" i="3" s="1"/>
  <c r="DB155" i="3" a="1"/>
  <c r="DB155" i="3" s="1"/>
  <c r="DA155" i="3" a="1"/>
  <c r="DA155" i="3" s="1"/>
  <c r="CZ155" i="3" a="1"/>
  <c r="CZ155" i="3" s="1"/>
  <c r="CY155" i="3" a="1"/>
  <c r="CY155" i="3" s="1"/>
  <c r="CX155" i="3" a="1"/>
  <c r="CX155" i="3" s="1"/>
  <c r="CW155" i="3" a="1"/>
  <c r="CW155" i="3" s="1"/>
  <c r="CV155" i="3" a="1"/>
  <c r="CV155" i="3" s="1"/>
  <c r="CU155" i="3" a="1"/>
  <c r="CU155" i="3" s="1"/>
  <c r="CT155" i="3" a="1"/>
  <c r="CT155" i="3" s="1"/>
  <c r="CS155" i="3" a="1"/>
  <c r="CS155" i="3" s="1"/>
  <c r="CR155" i="3" a="1"/>
  <c r="CR155" i="3" s="1"/>
  <c r="CQ155" i="3" a="1"/>
  <c r="CQ155" i="3" s="1"/>
  <c r="CP155" i="3" a="1"/>
  <c r="CP155" i="3" s="1"/>
  <c r="CO155" i="3" a="1"/>
  <c r="CO155" i="3" s="1"/>
  <c r="CN155" i="3" a="1"/>
  <c r="CN155" i="3" s="1"/>
  <c r="CM155" i="3" a="1"/>
  <c r="CM155" i="3" s="1"/>
  <c r="CL155" i="3" a="1"/>
  <c r="CL155" i="3" s="1"/>
  <c r="CK155" i="3" a="1"/>
  <c r="CK155" i="3" s="1"/>
  <c r="CJ155" i="3" a="1"/>
  <c r="CJ155" i="3" s="1"/>
  <c r="CI155" i="3" a="1"/>
  <c r="CI155" i="3" s="1"/>
  <c r="CH155" i="3" a="1"/>
  <c r="CH155" i="3" s="1"/>
  <c r="CG155" i="3" a="1"/>
  <c r="CG155" i="3" s="1"/>
  <c r="CF155" i="3" a="1"/>
  <c r="CF155" i="3" s="1"/>
  <c r="CE155" i="3" a="1"/>
  <c r="CE155" i="3" s="1"/>
  <c r="CD155" i="3" a="1"/>
  <c r="CD155" i="3" s="1"/>
  <c r="CC155" i="3" a="1"/>
  <c r="CC155" i="3" s="1"/>
  <c r="CB155" i="3" a="1"/>
  <c r="CB155" i="3" s="1"/>
  <c r="CA155" i="3" a="1"/>
  <c r="CA155" i="3" s="1"/>
  <c r="BZ155" i="3" a="1"/>
  <c r="BZ155" i="3" s="1"/>
  <c r="BY155" i="3" a="1"/>
  <c r="BY155" i="3" s="1"/>
  <c r="BX155" i="3" a="1"/>
  <c r="BX155" i="3" s="1"/>
  <c r="BW155" i="3" a="1"/>
  <c r="BW155" i="3" s="1"/>
  <c r="BV155" i="3" a="1"/>
  <c r="BV155" i="3" s="1"/>
  <c r="BU155" i="3" a="1"/>
  <c r="BU155" i="3" s="1"/>
  <c r="BT155" i="3" a="1"/>
  <c r="BT155" i="3" s="1"/>
  <c r="BS155" i="3" a="1"/>
  <c r="BS155" i="3" s="1"/>
  <c r="BR155" i="3" a="1"/>
  <c r="BR155" i="3" s="1"/>
  <c r="BQ155" i="3" a="1"/>
  <c r="BQ155" i="3" s="1"/>
  <c r="BP155" i="3" a="1"/>
  <c r="BP155" i="3" s="1"/>
  <c r="BO155" i="3" a="1"/>
  <c r="BO155" i="3" s="1"/>
  <c r="BN155" i="3" a="1"/>
  <c r="BN155" i="3" s="1"/>
  <c r="BM155" i="3" a="1"/>
  <c r="BM155" i="3" s="1"/>
  <c r="BL155" i="3" a="1"/>
  <c r="BL155" i="3" s="1"/>
  <c r="BK155" i="3" a="1"/>
  <c r="BK155" i="3" s="1"/>
  <c r="BJ155" i="3" a="1"/>
  <c r="BJ155" i="3" s="1"/>
  <c r="BI155" i="3" a="1"/>
  <c r="BI155" i="3" s="1"/>
  <c r="BH155" i="3" a="1"/>
  <c r="BH155" i="3" s="1"/>
  <c r="BG155" i="3" a="1"/>
  <c r="BG155" i="3" s="1"/>
  <c r="BF155" i="3" a="1"/>
  <c r="BF155" i="3" s="1"/>
  <c r="BE155" i="3" a="1"/>
  <c r="BE155" i="3" s="1"/>
  <c r="BD155" i="3" a="1"/>
  <c r="BD155" i="3" s="1"/>
  <c r="BC155" i="3" a="1"/>
  <c r="BC155" i="3" s="1"/>
  <c r="BB155" i="3" a="1"/>
  <c r="BB155" i="3" s="1"/>
  <c r="BA155" i="3" a="1"/>
  <c r="BA155" i="3" s="1"/>
  <c r="AZ155" i="3" a="1"/>
  <c r="AZ155" i="3" s="1"/>
  <c r="AY155" i="3" a="1"/>
  <c r="AY155" i="3" s="1"/>
  <c r="AX155" i="3" a="1"/>
  <c r="AX155" i="3" s="1"/>
  <c r="AW155" i="3" a="1"/>
  <c r="AW155" i="3" s="1"/>
  <c r="AV155" i="3" a="1"/>
  <c r="AV155" i="3" s="1"/>
  <c r="AU155" i="3" a="1"/>
  <c r="AU155" i="3" s="1"/>
  <c r="AT155" i="3" a="1"/>
  <c r="AT155" i="3" s="1"/>
  <c r="AS155" i="3" a="1"/>
  <c r="AS155" i="3" s="1"/>
  <c r="AR155" i="3" a="1"/>
  <c r="AR155" i="3" s="1"/>
  <c r="AM155" i="3"/>
  <c r="AE155" i="3" s="1"/>
  <c r="AL155" i="3"/>
  <c r="AC155" i="3"/>
  <c r="Y155" i="3"/>
  <c r="X155" i="3"/>
  <c r="U155" i="3"/>
  <c r="Q155" i="3"/>
  <c r="P155" i="3"/>
  <c r="M155" i="3"/>
  <c r="E155" i="3"/>
  <c r="EB154" i="3" a="1"/>
  <c r="EB154" i="3" s="1"/>
  <c r="EA154" i="3" a="1"/>
  <c r="EA154" i="3" s="1"/>
  <c r="DZ154" i="3" a="1"/>
  <c r="DZ154" i="3" s="1"/>
  <c r="DY154" i="3" a="1"/>
  <c r="DY154" i="3" s="1"/>
  <c r="DX154" i="3" a="1"/>
  <c r="DX154" i="3" s="1"/>
  <c r="DW154" i="3" a="1"/>
  <c r="DW154" i="3" s="1"/>
  <c r="DV154" i="3"/>
  <c r="DV154" i="3" a="1"/>
  <c r="DU154" i="3" a="1"/>
  <c r="DU154" i="3" s="1"/>
  <c r="DT154" i="3" a="1"/>
  <c r="DT154" i="3" s="1"/>
  <c r="DS154" i="3" a="1"/>
  <c r="DS154" i="3" s="1"/>
  <c r="DR154" i="3" a="1"/>
  <c r="DR154" i="3" s="1"/>
  <c r="DQ154" i="3" a="1"/>
  <c r="DQ154" i="3" s="1"/>
  <c r="DP154" i="3" a="1"/>
  <c r="DP154" i="3" s="1"/>
  <c r="DO154" i="3" a="1"/>
  <c r="DO154" i="3" s="1"/>
  <c r="DN154" i="3"/>
  <c r="DN154" i="3" a="1"/>
  <c r="DM154" i="3" a="1"/>
  <c r="DM154" i="3" s="1"/>
  <c r="DL154" i="3" a="1"/>
  <c r="DL154" i="3" s="1"/>
  <c r="DK154" i="3" a="1"/>
  <c r="DK154" i="3" s="1"/>
  <c r="DJ154" i="3" a="1"/>
  <c r="DJ154" i="3" s="1"/>
  <c r="DI154" i="3" a="1"/>
  <c r="DI154" i="3" s="1"/>
  <c r="DH154" i="3" a="1"/>
  <c r="DH154" i="3" s="1"/>
  <c r="DG154" i="3" a="1"/>
  <c r="DG154" i="3" s="1"/>
  <c r="DF154" i="3"/>
  <c r="DF154" i="3" a="1"/>
  <c r="DE154" i="3" a="1"/>
  <c r="DE154" i="3" s="1"/>
  <c r="DD154" i="3" a="1"/>
  <c r="DD154" i="3" s="1"/>
  <c r="DC154" i="3" a="1"/>
  <c r="DC154" i="3" s="1"/>
  <c r="DB154" i="3" a="1"/>
  <c r="DB154" i="3" s="1"/>
  <c r="DA154" i="3" a="1"/>
  <c r="DA154" i="3" s="1"/>
  <c r="CZ154" i="3" a="1"/>
  <c r="CZ154" i="3" s="1"/>
  <c r="CY154" i="3" a="1"/>
  <c r="CY154" i="3" s="1"/>
  <c r="CX154" i="3"/>
  <c r="CX154" i="3" a="1"/>
  <c r="CW154" i="3" a="1"/>
  <c r="CW154" i="3" s="1"/>
  <c r="CV154" i="3" a="1"/>
  <c r="CV154" i="3" s="1"/>
  <c r="CU154" i="3" a="1"/>
  <c r="CU154" i="3" s="1"/>
  <c r="CT154" i="3" a="1"/>
  <c r="CT154" i="3" s="1"/>
  <c r="CS154" i="3" a="1"/>
  <c r="CS154" i="3" s="1"/>
  <c r="CR154" i="3" a="1"/>
  <c r="CR154" i="3" s="1"/>
  <c r="CQ154" i="3" a="1"/>
  <c r="CQ154" i="3" s="1"/>
  <c r="CP154" i="3"/>
  <c r="CP154" i="3" a="1"/>
  <c r="CO154" i="3" a="1"/>
  <c r="CO154" i="3" s="1"/>
  <c r="CN154" i="3" a="1"/>
  <c r="CN154" i="3" s="1"/>
  <c r="CM154" i="3" a="1"/>
  <c r="CM154" i="3" s="1"/>
  <c r="CL154" i="3" a="1"/>
  <c r="CL154" i="3" s="1"/>
  <c r="CK154" i="3" a="1"/>
  <c r="CK154" i="3" s="1"/>
  <c r="CJ154" i="3" a="1"/>
  <c r="CJ154" i="3" s="1"/>
  <c r="CI154" i="3" a="1"/>
  <c r="CI154" i="3" s="1"/>
  <c r="CH154" i="3"/>
  <c r="CH154" i="3" a="1"/>
  <c r="CG154" i="3" a="1"/>
  <c r="CG154" i="3" s="1"/>
  <c r="CF154" i="3" a="1"/>
  <c r="CF154" i="3" s="1"/>
  <c r="CE154" i="3" a="1"/>
  <c r="CE154" i="3" s="1"/>
  <c r="CD154" i="3" a="1"/>
  <c r="CD154" i="3" s="1"/>
  <c r="CC154" i="3" a="1"/>
  <c r="CC154" i="3" s="1"/>
  <c r="CB154" i="3" a="1"/>
  <c r="CB154" i="3" s="1"/>
  <c r="CA154" i="3" a="1"/>
  <c r="CA154" i="3" s="1"/>
  <c r="BZ154" i="3"/>
  <c r="BZ154" i="3" a="1"/>
  <c r="BY154" i="3" a="1"/>
  <c r="BY154" i="3" s="1"/>
  <c r="BX154" i="3" a="1"/>
  <c r="BX154" i="3" s="1"/>
  <c r="BW154" i="3" a="1"/>
  <c r="BW154" i="3" s="1"/>
  <c r="BV154" i="3" a="1"/>
  <c r="BV154" i="3" s="1"/>
  <c r="BU154" i="3" a="1"/>
  <c r="BU154" i="3" s="1"/>
  <c r="BT154" i="3" a="1"/>
  <c r="BT154" i="3" s="1"/>
  <c r="BS154" i="3" a="1"/>
  <c r="BS154" i="3" s="1"/>
  <c r="BR154" i="3"/>
  <c r="BR154" i="3" a="1"/>
  <c r="BQ154" i="3" a="1"/>
  <c r="BQ154" i="3" s="1"/>
  <c r="BP154" i="3" a="1"/>
  <c r="BP154" i="3" s="1"/>
  <c r="BO154" i="3" a="1"/>
  <c r="BO154" i="3" s="1"/>
  <c r="BN154" i="3" a="1"/>
  <c r="BN154" i="3" s="1"/>
  <c r="BM154" i="3" a="1"/>
  <c r="BM154" i="3" s="1"/>
  <c r="BL154" i="3" a="1"/>
  <c r="BL154" i="3" s="1"/>
  <c r="BK154" i="3" a="1"/>
  <c r="BK154" i="3" s="1"/>
  <c r="BJ154" i="3"/>
  <c r="BJ154" i="3" a="1"/>
  <c r="BI154" i="3" a="1"/>
  <c r="BI154" i="3" s="1"/>
  <c r="BH154" i="3" a="1"/>
  <c r="BH154" i="3" s="1"/>
  <c r="BG154" i="3" a="1"/>
  <c r="BG154" i="3" s="1"/>
  <c r="BF154" i="3" a="1"/>
  <c r="BF154" i="3" s="1"/>
  <c r="BE154" i="3" a="1"/>
  <c r="BE154" i="3" s="1"/>
  <c r="BD154" i="3" a="1"/>
  <c r="BD154" i="3" s="1"/>
  <c r="BC154" i="3" a="1"/>
  <c r="BC154" i="3" s="1"/>
  <c r="BB154" i="3"/>
  <c r="BB154" i="3" a="1"/>
  <c r="BA154" i="3" a="1"/>
  <c r="BA154" i="3" s="1"/>
  <c r="AZ154" i="3" a="1"/>
  <c r="AZ154" i="3" s="1"/>
  <c r="AY154" i="3" a="1"/>
  <c r="AY154" i="3" s="1"/>
  <c r="AX154" i="3" a="1"/>
  <c r="AX154" i="3" s="1"/>
  <c r="AW154" i="3" a="1"/>
  <c r="AW154" i="3" s="1"/>
  <c r="AV154" i="3" a="1"/>
  <c r="AV154" i="3" s="1"/>
  <c r="AU154" i="3" a="1"/>
  <c r="AU154" i="3" s="1"/>
  <c r="AT154" i="3"/>
  <c r="AT154" i="3" a="1"/>
  <c r="AS154" i="3" a="1"/>
  <c r="AS154" i="3" s="1"/>
  <c r="AR154" i="3" a="1"/>
  <c r="AR154" i="3" s="1"/>
  <c r="AM154" i="3"/>
  <c r="AC154" i="3" s="1"/>
  <c r="AL154" i="3"/>
  <c r="AD154" i="3"/>
  <c r="AB154" i="3"/>
  <c r="Z154" i="3"/>
  <c r="X154" i="3"/>
  <c r="V154" i="3"/>
  <c r="T154" i="3"/>
  <c r="R154" i="3"/>
  <c r="P154" i="3"/>
  <c r="N154" i="3"/>
  <c r="K154" i="3"/>
  <c r="E154" i="3"/>
  <c r="EB153" i="3" a="1"/>
  <c r="EB153" i="3" s="1"/>
  <c r="EA153" i="3"/>
  <c r="EA153" i="3" a="1"/>
  <c r="DZ153" i="3" a="1"/>
  <c r="DZ153" i="3" s="1"/>
  <c r="DY153" i="3"/>
  <c r="DY153" i="3" a="1"/>
  <c r="DX153" i="3" a="1"/>
  <c r="DX153" i="3" s="1"/>
  <c r="DW153" i="3"/>
  <c r="DW153" i="3" a="1"/>
  <c r="DV153" i="3" a="1"/>
  <c r="DV153" i="3" s="1"/>
  <c r="DU153" i="3"/>
  <c r="DU153" i="3" a="1"/>
  <c r="DT153" i="3" a="1"/>
  <c r="DT153" i="3" s="1"/>
  <c r="DS153" i="3"/>
  <c r="DS153" i="3" a="1"/>
  <c r="DR153" i="3" a="1"/>
  <c r="DR153" i="3" s="1"/>
  <c r="DQ153" i="3"/>
  <c r="DQ153" i="3" a="1"/>
  <c r="DP153" i="3" a="1"/>
  <c r="DP153" i="3" s="1"/>
  <c r="DO153" i="3"/>
  <c r="DO153" i="3" a="1"/>
  <c r="DN153" i="3" a="1"/>
  <c r="DN153" i="3" s="1"/>
  <c r="DM153" i="3"/>
  <c r="DM153" i="3" a="1"/>
  <c r="DL153" i="3" a="1"/>
  <c r="DL153" i="3" s="1"/>
  <c r="DK153" i="3"/>
  <c r="DK153" i="3" a="1"/>
  <c r="DJ153" i="3" a="1"/>
  <c r="DJ153" i="3" s="1"/>
  <c r="DI153" i="3"/>
  <c r="DI153" i="3" a="1"/>
  <c r="DH153" i="3" a="1"/>
  <c r="DH153" i="3" s="1"/>
  <c r="DG153" i="3" a="1"/>
  <c r="DG153" i="3" s="1"/>
  <c r="DF153" i="3" a="1"/>
  <c r="DF153" i="3" s="1"/>
  <c r="DE153" i="3" a="1"/>
  <c r="DE153" i="3" s="1"/>
  <c r="DD153" i="3" a="1"/>
  <c r="DD153" i="3" s="1"/>
  <c r="DC153" i="3"/>
  <c r="DC153" i="3" a="1"/>
  <c r="DB153" i="3" a="1"/>
  <c r="DB153" i="3" s="1"/>
  <c r="DA153" i="3"/>
  <c r="DA153" i="3" a="1"/>
  <c r="CZ153" i="3" a="1"/>
  <c r="CZ153" i="3" s="1"/>
  <c r="CY153" i="3" a="1"/>
  <c r="CY153" i="3" s="1"/>
  <c r="CX153" i="3" a="1"/>
  <c r="CX153" i="3" s="1"/>
  <c r="CW153" i="3" a="1"/>
  <c r="CW153" i="3" s="1"/>
  <c r="CV153" i="3" a="1"/>
  <c r="CV153" i="3" s="1"/>
  <c r="CU153" i="3"/>
  <c r="CU153" i="3" a="1"/>
  <c r="CT153" i="3" a="1"/>
  <c r="CT153" i="3" s="1"/>
  <c r="CS153" i="3" a="1"/>
  <c r="CS153" i="3" s="1"/>
  <c r="CR153" i="3" a="1"/>
  <c r="CR153" i="3" s="1"/>
  <c r="CQ153" i="3" a="1"/>
  <c r="CQ153" i="3" s="1"/>
  <c r="CP153" i="3" a="1"/>
  <c r="CP153" i="3" s="1"/>
  <c r="CO153" i="3"/>
  <c r="CO153" i="3" a="1"/>
  <c r="CN153" i="3" a="1"/>
  <c r="CN153" i="3" s="1"/>
  <c r="CM153" i="3" a="1"/>
  <c r="CM153" i="3" s="1"/>
  <c r="CL153" i="3" a="1"/>
  <c r="CL153" i="3" s="1"/>
  <c r="CK153" i="3" a="1"/>
  <c r="CK153" i="3" s="1"/>
  <c r="CJ153" i="3" a="1"/>
  <c r="CJ153" i="3" s="1"/>
  <c r="CI153" i="3" a="1"/>
  <c r="CI153" i="3" s="1"/>
  <c r="CH153" i="3" a="1"/>
  <c r="CH153" i="3" s="1"/>
  <c r="CG153" i="3" a="1"/>
  <c r="CG153" i="3" s="1"/>
  <c r="CF153" i="3" a="1"/>
  <c r="CF153" i="3" s="1"/>
  <c r="CE153" i="3"/>
  <c r="CE153" i="3" a="1"/>
  <c r="CD153" i="3" a="1"/>
  <c r="CD153" i="3" s="1"/>
  <c r="CC153" i="3" a="1"/>
  <c r="CC153" i="3" s="1"/>
  <c r="CB153" i="3" a="1"/>
  <c r="CB153" i="3" s="1"/>
  <c r="CA153" i="3" a="1"/>
  <c r="CA153" i="3" s="1"/>
  <c r="BZ153" i="3" a="1"/>
  <c r="BZ153" i="3" s="1"/>
  <c r="BY153" i="3"/>
  <c r="BY153" i="3" a="1"/>
  <c r="BX153" i="3" a="1"/>
  <c r="BX153" i="3" s="1"/>
  <c r="BW153" i="3" a="1"/>
  <c r="BW153" i="3" s="1"/>
  <c r="BV153" i="3" a="1"/>
  <c r="BV153" i="3" s="1"/>
  <c r="BU153" i="3" a="1"/>
  <c r="BU153" i="3" s="1"/>
  <c r="BT153" i="3" a="1"/>
  <c r="BT153" i="3" s="1"/>
  <c r="BS153" i="3" a="1"/>
  <c r="BS153" i="3" s="1"/>
  <c r="BR153" i="3" a="1"/>
  <c r="BR153" i="3" s="1"/>
  <c r="BQ153" i="3" a="1"/>
  <c r="BQ153" i="3" s="1"/>
  <c r="BP153" i="3" a="1"/>
  <c r="BP153" i="3" s="1"/>
  <c r="BO153" i="3" a="1"/>
  <c r="BO153" i="3" s="1"/>
  <c r="BN153" i="3" a="1"/>
  <c r="BN153" i="3" s="1"/>
  <c r="BM153" i="3" a="1"/>
  <c r="BM153" i="3" s="1"/>
  <c r="BL153" i="3" a="1"/>
  <c r="BL153" i="3" s="1"/>
  <c r="BK153" i="3" a="1"/>
  <c r="BK153" i="3" s="1"/>
  <c r="BJ153" i="3" a="1"/>
  <c r="BJ153" i="3" s="1"/>
  <c r="BI153" i="3" a="1"/>
  <c r="BI153" i="3" s="1"/>
  <c r="BH153" i="3" a="1"/>
  <c r="BH153" i="3" s="1"/>
  <c r="BG153" i="3" a="1"/>
  <c r="BG153" i="3" s="1"/>
  <c r="BF153" i="3" a="1"/>
  <c r="BF153" i="3" s="1"/>
  <c r="BE153" i="3" a="1"/>
  <c r="BE153" i="3" s="1"/>
  <c r="BD153" i="3" a="1"/>
  <c r="BD153" i="3" s="1"/>
  <c r="BC153" i="3" a="1"/>
  <c r="BC153" i="3" s="1"/>
  <c r="BB153" i="3" a="1"/>
  <c r="BB153" i="3" s="1"/>
  <c r="BA153" i="3" a="1"/>
  <c r="BA153" i="3" s="1"/>
  <c r="AZ153" i="3" a="1"/>
  <c r="AZ153" i="3" s="1"/>
  <c r="AY153" i="3" a="1"/>
  <c r="AY153" i="3" s="1"/>
  <c r="AX153" i="3" a="1"/>
  <c r="AX153" i="3" s="1"/>
  <c r="AW153" i="3" a="1"/>
  <c r="AW153" i="3" s="1"/>
  <c r="AV153" i="3" a="1"/>
  <c r="AV153" i="3" s="1"/>
  <c r="AU153" i="3" a="1"/>
  <c r="AU153" i="3" s="1"/>
  <c r="AT153" i="3" a="1"/>
  <c r="AT153" i="3" s="1"/>
  <c r="AS153" i="3" a="1"/>
  <c r="AS153" i="3" s="1"/>
  <c r="AR153" i="3" a="1"/>
  <c r="AR153" i="3" s="1"/>
  <c r="AM153" i="3"/>
  <c r="AB153" i="3" s="1"/>
  <c r="AL153" i="3"/>
  <c r="AC153" i="3"/>
  <c r="U153" i="3"/>
  <c r="N153" i="3"/>
  <c r="EB152" i="3"/>
  <c r="EB152" i="3" a="1"/>
  <c r="EA152" i="3" a="1"/>
  <c r="EA152" i="3" s="1"/>
  <c r="DZ152" i="3" a="1"/>
  <c r="DZ152" i="3" s="1"/>
  <c r="DY152" i="3" a="1"/>
  <c r="DY152" i="3" s="1"/>
  <c r="DX152" i="3" a="1"/>
  <c r="DX152" i="3" s="1"/>
  <c r="DW152" i="3" a="1"/>
  <c r="DW152" i="3" s="1"/>
  <c r="DV152" i="3"/>
  <c r="DV152" i="3" a="1"/>
  <c r="DU152" i="3" a="1"/>
  <c r="DU152" i="3" s="1"/>
  <c r="DT152" i="3"/>
  <c r="DT152" i="3" a="1"/>
  <c r="DS152" i="3" a="1"/>
  <c r="DS152" i="3" s="1"/>
  <c r="DR152" i="3" a="1"/>
  <c r="DR152" i="3" s="1"/>
  <c r="DQ152" i="3" a="1"/>
  <c r="DQ152" i="3" s="1"/>
  <c r="DP152" i="3" a="1"/>
  <c r="DP152" i="3" s="1"/>
  <c r="DO152" i="3" a="1"/>
  <c r="DO152" i="3" s="1"/>
  <c r="DN152" i="3"/>
  <c r="DN152" i="3" a="1"/>
  <c r="DM152" i="3" a="1"/>
  <c r="DM152" i="3" s="1"/>
  <c r="DL152" i="3"/>
  <c r="DL152" i="3" a="1"/>
  <c r="DK152" i="3" a="1"/>
  <c r="DK152" i="3" s="1"/>
  <c r="DJ152" i="3" a="1"/>
  <c r="DJ152" i="3" s="1"/>
  <c r="DI152" i="3" a="1"/>
  <c r="DI152" i="3" s="1"/>
  <c r="DH152" i="3" a="1"/>
  <c r="DH152" i="3" s="1"/>
  <c r="DG152" i="3" a="1"/>
  <c r="DG152" i="3" s="1"/>
  <c r="DF152" i="3" a="1"/>
  <c r="DF152" i="3" s="1"/>
  <c r="DE152" i="3"/>
  <c r="DE152" i="3" a="1"/>
  <c r="DD152" i="3" a="1"/>
  <c r="DD152" i="3" s="1"/>
  <c r="DC152" i="3"/>
  <c r="DC152" i="3" a="1"/>
  <c r="DB152" i="3" a="1"/>
  <c r="DB152" i="3" s="1"/>
  <c r="DA152" i="3" a="1"/>
  <c r="DA152" i="3" s="1"/>
  <c r="CZ152" i="3" a="1"/>
  <c r="CZ152" i="3" s="1"/>
  <c r="CY152" i="3" a="1"/>
  <c r="CY152" i="3" s="1"/>
  <c r="CX152" i="3" a="1"/>
  <c r="CX152" i="3" s="1"/>
  <c r="CW152" i="3" a="1"/>
  <c r="CW152" i="3" s="1"/>
  <c r="CV152" i="3" a="1"/>
  <c r="CV152" i="3" s="1"/>
  <c r="CU152" i="3" a="1"/>
  <c r="CU152" i="3" s="1"/>
  <c r="CT152" i="3" a="1"/>
  <c r="CT152" i="3" s="1"/>
  <c r="CS152" i="3" a="1"/>
  <c r="CS152" i="3" s="1"/>
  <c r="CR152" i="3" a="1"/>
  <c r="CR152" i="3" s="1"/>
  <c r="CQ152" i="3" a="1"/>
  <c r="CQ152" i="3" s="1"/>
  <c r="CP152" i="3" a="1"/>
  <c r="CP152" i="3" s="1"/>
  <c r="CO152" i="3"/>
  <c r="CO152" i="3" a="1"/>
  <c r="CN152" i="3" a="1"/>
  <c r="CN152" i="3" s="1"/>
  <c r="CM152" i="3"/>
  <c r="CM152" i="3" a="1"/>
  <c r="CL152" i="3" a="1"/>
  <c r="CL152" i="3" s="1"/>
  <c r="CK152" i="3" a="1"/>
  <c r="CK152" i="3" s="1"/>
  <c r="CJ152" i="3" a="1"/>
  <c r="CJ152" i="3" s="1"/>
  <c r="CI152" i="3" a="1"/>
  <c r="CI152" i="3" s="1"/>
  <c r="CH152" i="3" a="1"/>
  <c r="CH152" i="3" s="1"/>
  <c r="CG152" i="3" a="1"/>
  <c r="CG152" i="3" s="1"/>
  <c r="CF152" i="3" a="1"/>
  <c r="CF152" i="3" s="1"/>
  <c r="CE152" i="3" a="1"/>
  <c r="CE152" i="3" s="1"/>
  <c r="CD152" i="3" a="1"/>
  <c r="CD152" i="3" s="1"/>
  <c r="CC152" i="3" a="1"/>
  <c r="CC152" i="3" s="1"/>
  <c r="CB152" i="3" a="1"/>
  <c r="CB152" i="3" s="1"/>
  <c r="CA152" i="3" a="1"/>
  <c r="CA152" i="3" s="1"/>
  <c r="BZ152" i="3" a="1"/>
  <c r="BZ152" i="3" s="1"/>
  <c r="BY152" i="3"/>
  <c r="BY152" i="3" a="1"/>
  <c r="BX152" i="3" a="1"/>
  <c r="BX152" i="3" s="1"/>
  <c r="BW152" i="3"/>
  <c r="BW152" i="3" a="1"/>
  <c r="BV152" i="3" a="1"/>
  <c r="BV152" i="3" s="1"/>
  <c r="BU152" i="3" a="1"/>
  <c r="BU152" i="3" s="1"/>
  <c r="BT152" i="3" a="1"/>
  <c r="BT152" i="3" s="1"/>
  <c r="BS152" i="3" a="1"/>
  <c r="BS152" i="3" s="1"/>
  <c r="BR152" i="3" a="1"/>
  <c r="BR152" i="3" s="1"/>
  <c r="BQ152" i="3" a="1"/>
  <c r="BQ152" i="3" s="1"/>
  <c r="BP152" i="3" a="1"/>
  <c r="BP152" i="3" s="1"/>
  <c r="BO152" i="3" a="1"/>
  <c r="BO152" i="3" s="1"/>
  <c r="BN152" i="3" a="1"/>
  <c r="BN152" i="3" s="1"/>
  <c r="BM152" i="3" a="1"/>
  <c r="BM152" i="3" s="1"/>
  <c r="BL152" i="3" a="1"/>
  <c r="BL152" i="3" s="1"/>
  <c r="BK152" i="3" a="1"/>
  <c r="BK152" i="3" s="1"/>
  <c r="BJ152" i="3" a="1"/>
  <c r="BJ152" i="3" s="1"/>
  <c r="BI152" i="3" a="1"/>
  <c r="BI152" i="3" s="1"/>
  <c r="BH152" i="3" a="1"/>
  <c r="BH152" i="3" s="1"/>
  <c r="BG152" i="3" a="1"/>
  <c r="BG152" i="3" s="1"/>
  <c r="BF152" i="3" a="1"/>
  <c r="BF152" i="3" s="1"/>
  <c r="BE152" i="3" a="1"/>
  <c r="BE152" i="3" s="1"/>
  <c r="BD152" i="3" a="1"/>
  <c r="BD152" i="3" s="1"/>
  <c r="BC152" i="3" a="1"/>
  <c r="BC152" i="3" s="1"/>
  <c r="BB152" i="3" a="1"/>
  <c r="BB152" i="3" s="1"/>
  <c r="BA152" i="3" a="1"/>
  <c r="BA152" i="3" s="1"/>
  <c r="AZ152" i="3" a="1"/>
  <c r="AZ152" i="3" s="1"/>
  <c r="AY152" i="3" a="1"/>
  <c r="AY152" i="3" s="1"/>
  <c r="AX152" i="3" a="1"/>
  <c r="AX152" i="3" s="1"/>
  <c r="AW152" i="3" a="1"/>
  <c r="AW152" i="3" s="1"/>
  <c r="AV152" i="3" a="1"/>
  <c r="AV152" i="3" s="1"/>
  <c r="AU152" i="3" a="1"/>
  <c r="AU152" i="3" s="1"/>
  <c r="AT152" i="3" a="1"/>
  <c r="AT152" i="3" s="1"/>
  <c r="AS152" i="3" a="1"/>
  <c r="AS152" i="3" s="1"/>
  <c r="AR152" i="3" a="1"/>
  <c r="AR152" i="3" s="1"/>
  <c r="AM152" i="3"/>
  <c r="AB152" i="3" s="1"/>
  <c r="AL152" i="3"/>
  <c r="U152" i="3"/>
  <c r="Q152" i="3"/>
  <c r="EB151" i="3" a="1"/>
  <c r="EB151" i="3" s="1"/>
  <c r="EA151" i="3" a="1"/>
  <c r="EA151" i="3" s="1"/>
  <c r="DZ151" i="3" a="1"/>
  <c r="DZ151" i="3" s="1"/>
  <c r="DY151" i="3" a="1"/>
  <c r="DY151" i="3" s="1"/>
  <c r="DX151" i="3"/>
  <c r="DX151" i="3" a="1"/>
  <c r="DW151" i="3" a="1"/>
  <c r="DW151" i="3" s="1"/>
  <c r="DV151" i="3"/>
  <c r="DV151" i="3" a="1"/>
  <c r="DU151" i="3" a="1"/>
  <c r="DU151" i="3" s="1"/>
  <c r="DT151" i="3" a="1"/>
  <c r="DT151" i="3" s="1"/>
  <c r="DS151" i="3" a="1"/>
  <c r="DS151" i="3" s="1"/>
  <c r="DR151" i="3" a="1"/>
  <c r="DR151" i="3" s="1"/>
  <c r="DQ151" i="3" a="1"/>
  <c r="DQ151" i="3" s="1"/>
  <c r="DP151" i="3"/>
  <c r="DP151" i="3" a="1"/>
  <c r="DO151" i="3" a="1"/>
  <c r="DO151" i="3" s="1"/>
  <c r="DN151" i="3"/>
  <c r="DN151" i="3" a="1"/>
  <c r="DM151" i="3" a="1"/>
  <c r="DM151" i="3" s="1"/>
  <c r="DL151" i="3" a="1"/>
  <c r="DL151" i="3" s="1"/>
  <c r="DK151" i="3" a="1"/>
  <c r="DK151" i="3" s="1"/>
  <c r="DJ151" i="3" a="1"/>
  <c r="DJ151" i="3" s="1"/>
  <c r="DI151" i="3" a="1"/>
  <c r="DI151" i="3" s="1"/>
  <c r="DH151" i="3"/>
  <c r="DH151" i="3" a="1"/>
  <c r="DG151" i="3" a="1"/>
  <c r="DG151" i="3" s="1"/>
  <c r="DF151" i="3" a="1"/>
  <c r="DF151" i="3" s="1"/>
  <c r="DE151" i="3" a="1"/>
  <c r="DE151" i="3" s="1"/>
  <c r="DD151" i="3" a="1"/>
  <c r="DD151" i="3" s="1"/>
  <c r="DC151" i="3" a="1"/>
  <c r="DC151" i="3" s="1"/>
  <c r="DB151" i="3" a="1"/>
  <c r="DB151" i="3" s="1"/>
  <c r="DA151" i="3" a="1"/>
  <c r="DA151" i="3" s="1"/>
  <c r="CZ151" i="3" a="1"/>
  <c r="CZ151" i="3" s="1"/>
  <c r="CY151" i="3" a="1"/>
  <c r="CY151" i="3" s="1"/>
  <c r="CX151" i="3" a="1"/>
  <c r="CX151" i="3" s="1"/>
  <c r="CW151" i="3" a="1"/>
  <c r="CW151" i="3" s="1"/>
  <c r="CV151" i="3" a="1"/>
  <c r="CV151" i="3" s="1"/>
  <c r="CU151" i="3" a="1"/>
  <c r="CU151" i="3" s="1"/>
  <c r="CT151" i="3"/>
  <c r="CT151" i="3" a="1"/>
  <c r="CS151" i="3" a="1"/>
  <c r="CS151" i="3" s="1"/>
  <c r="CR151" i="3" a="1"/>
  <c r="CR151" i="3" s="1"/>
  <c r="CQ151" i="3" a="1"/>
  <c r="CQ151" i="3" s="1"/>
  <c r="CP151" i="3" a="1"/>
  <c r="CP151" i="3" s="1"/>
  <c r="CO151" i="3" a="1"/>
  <c r="CO151" i="3" s="1"/>
  <c r="CN151" i="3" a="1"/>
  <c r="CN151" i="3" s="1"/>
  <c r="CM151" i="3" a="1"/>
  <c r="CM151" i="3" s="1"/>
  <c r="CL151" i="3"/>
  <c r="CL151" i="3" a="1"/>
  <c r="CK151" i="3" a="1"/>
  <c r="CK151" i="3" s="1"/>
  <c r="CJ151" i="3" a="1"/>
  <c r="CJ151" i="3" s="1"/>
  <c r="CI151" i="3" a="1"/>
  <c r="CI151" i="3" s="1"/>
  <c r="CH151" i="3" a="1"/>
  <c r="CH151" i="3" s="1"/>
  <c r="CG151" i="3" a="1"/>
  <c r="CG151" i="3" s="1"/>
  <c r="CF151" i="3" a="1"/>
  <c r="CF151" i="3" s="1"/>
  <c r="CE151" i="3" a="1"/>
  <c r="CE151" i="3" s="1"/>
  <c r="CD151" i="3" a="1"/>
  <c r="CD151" i="3" s="1"/>
  <c r="CC151" i="3" a="1"/>
  <c r="CC151" i="3" s="1"/>
  <c r="CB151" i="3" a="1"/>
  <c r="CB151" i="3" s="1"/>
  <c r="CA151" i="3" a="1"/>
  <c r="CA151" i="3" s="1"/>
  <c r="BZ151" i="3" a="1"/>
  <c r="BZ151" i="3" s="1"/>
  <c r="BY151" i="3" a="1"/>
  <c r="BY151" i="3" s="1"/>
  <c r="BX151" i="3" a="1"/>
  <c r="BX151" i="3" s="1"/>
  <c r="BW151" i="3" a="1"/>
  <c r="BW151" i="3" s="1"/>
  <c r="BV151" i="3" a="1"/>
  <c r="BV151" i="3" s="1"/>
  <c r="BU151" i="3" a="1"/>
  <c r="BU151" i="3" s="1"/>
  <c r="BT151" i="3" a="1"/>
  <c r="BT151" i="3" s="1"/>
  <c r="BS151" i="3" a="1"/>
  <c r="BS151" i="3" s="1"/>
  <c r="BR151" i="3" a="1"/>
  <c r="BR151" i="3" s="1"/>
  <c r="BQ151" i="3" a="1"/>
  <c r="BQ151" i="3" s="1"/>
  <c r="BP151" i="3" a="1"/>
  <c r="BP151" i="3" s="1"/>
  <c r="BO151" i="3" a="1"/>
  <c r="BO151" i="3" s="1"/>
  <c r="BN151" i="3" a="1"/>
  <c r="BN151" i="3" s="1"/>
  <c r="BM151" i="3" a="1"/>
  <c r="BM151" i="3" s="1"/>
  <c r="BL151" i="3" a="1"/>
  <c r="BL151" i="3" s="1"/>
  <c r="BK151" i="3" a="1"/>
  <c r="BK151" i="3" s="1"/>
  <c r="BJ151" i="3" a="1"/>
  <c r="BJ151" i="3" s="1"/>
  <c r="BI151" i="3" a="1"/>
  <c r="BI151" i="3" s="1"/>
  <c r="BH151" i="3" a="1"/>
  <c r="BH151" i="3" s="1"/>
  <c r="BG151" i="3" a="1"/>
  <c r="BG151" i="3" s="1"/>
  <c r="BF151" i="3" a="1"/>
  <c r="BF151" i="3" s="1"/>
  <c r="BE151" i="3" a="1"/>
  <c r="BE151" i="3" s="1"/>
  <c r="BD151" i="3" a="1"/>
  <c r="BD151" i="3" s="1"/>
  <c r="BC151" i="3" a="1"/>
  <c r="BC151" i="3" s="1"/>
  <c r="BB151" i="3" a="1"/>
  <c r="BB151" i="3" s="1"/>
  <c r="BA151" i="3" a="1"/>
  <c r="BA151" i="3" s="1"/>
  <c r="AZ151" i="3" a="1"/>
  <c r="AZ151" i="3" s="1"/>
  <c r="AY151" i="3" a="1"/>
  <c r="AY151" i="3" s="1"/>
  <c r="AX151" i="3" a="1"/>
  <c r="AX151" i="3" s="1"/>
  <c r="AW151" i="3" a="1"/>
  <c r="AW151" i="3" s="1"/>
  <c r="AV151" i="3" a="1"/>
  <c r="AV151" i="3" s="1"/>
  <c r="AU151" i="3" a="1"/>
  <c r="AU151" i="3" s="1"/>
  <c r="AT151" i="3" a="1"/>
  <c r="AT151" i="3" s="1"/>
  <c r="AS151" i="3" a="1"/>
  <c r="AS151" i="3" s="1"/>
  <c r="AR151" i="3" a="1"/>
  <c r="AR151" i="3" s="1"/>
  <c r="AM151" i="3"/>
  <c r="AE151" i="3" s="1"/>
  <c r="AL151" i="3"/>
  <c r="AC151" i="3"/>
  <c r="AB151" i="3"/>
  <c r="Y151" i="3"/>
  <c r="X151" i="3"/>
  <c r="U151" i="3"/>
  <c r="T151" i="3"/>
  <c r="Q151" i="3"/>
  <c r="P151" i="3"/>
  <c r="M151" i="3"/>
  <c r="L151" i="3"/>
  <c r="E151" i="3"/>
  <c r="EB150" i="3" a="1"/>
  <c r="EB150" i="3" s="1"/>
  <c r="EA150" i="3" a="1"/>
  <c r="EA150" i="3" s="1"/>
  <c r="DZ150" i="3" a="1"/>
  <c r="DZ150" i="3" s="1"/>
  <c r="DY150" i="3" a="1"/>
  <c r="DY150" i="3" s="1"/>
  <c r="DX150" i="3" a="1"/>
  <c r="DX150" i="3" s="1"/>
  <c r="DW150" i="3" a="1"/>
  <c r="DW150" i="3" s="1"/>
  <c r="DV150" i="3" a="1"/>
  <c r="DV150" i="3" s="1"/>
  <c r="DU150" i="3" a="1"/>
  <c r="DU150" i="3" s="1"/>
  <c r="DT150" i="3" a="1"/>
  <c r="DT150" i="3" s="1"/>
  <c r="DS150" i="3" a="1"/>
  <c r="DS150" i="3" s="1"/>
  <c r="DR150" i="3" a="1"/>
  <c r="DR150" i="3" s="1"/>
  <c r="DQ150" i="3" a="1"/>
  <c r="DQ150" i="3" s="1"/>
  <c r="DP150" i="3" a="1"/>
  <c r="DP150" i="3" s="1"/>
  <c r="DO150" i="3" a="1"/>
  <c r="DO150" i="3" s="1"/>
  <c r="DN150" i="3" a="1"/>
  <c r="DN150" i="3" s="1"/>
  <c r="DM150" i="3" a="1"/>
  <c r="DM150" i="3" s="1"/>
  <c r="DL150" i="3" a="1"/>
  <c r="DL150" i="3" s="1"/>
  <c r="DK150" i="3" a="1"/>
  <c r="DK150" i="3" s="1"/>
  <c r="DJ150" i="3" a="1"/>
  <c r="DJ150" i="3" s="1"/>
  <c r="DI150" i="3" a="1"/>
  <c r="DI150" i="3" s="1"/>
  <c r="DH150" i="3" a="1"/>
  <c r="DH150" i="3" s="1"/>
  <c r="DG150" i="3" a="1"/>
  <c r="DG150" i="3" s="1"/>
  <c r="DF150" i="3" a="1"/>
  <c r="DF150" i="3" s="1"/>
  <c r="DE150" i="3" a="1"/>
  <c r="DE150" i="3" s="1"/>
  <c r="DD150" i="3" a="1"/>
  <c r="DD150" i="3" s="1"/>
  <c r="DC150" i="3" a="1"/>
  <c r="DC150" i="3" s="1"/>
  <c r="DB150" i="3" a="1"/>
  <c r="DB150" i="3" s="1"/>
  <c r="DA150" i="3" a="1"/>
  <c r="DA150" i="3" s="1"/>
  <c r="CZ150" i="3" a="1"/>
  <c r="CZ150" i="3" s="1"/>
  <c r="CY150" i="3" a="1"/>
  <c r="CY150" i="3" s="1"/>
  <c r="CX150" i="3" a="1"/>
  <c r="CX150" i="3" s="1"/>
  <c r="CW150" i="3" a="1"/>
  <c r="CW150" i="3" s="1"/>
  <c r="CV150" i="3" a="1"/>
  <c r="CV150" i="3" s="1"/>
  <c r="CU150" i="3" a="1"/>
  <c r="CU150" i="3" s="1"/>
  <c r="CT150" i="3" a="1"/>
  <c r="CT150" i="3" s="1"/>
  <c r="CS150" i="3" a="1"/>
  <c r="CS150" i="3" s="1"/>
  <c r="CR150" i="3" a="1"/>
  <c r="CR150" i="3" s="1"/>
  <c r="CQ150" i="3" a="1"/>
  <c r="CQ150" i="3" s="1"/>
  <c r="CP150" i="3" a="1"/>
  <c r="CP150" i="3" s="1"/>
  <c r="CO150" i="3" a="1"/>
  <c r="CO150" i="3" s="1"/>
  <c r="CN150" i="3" a="1"/>
  <c r="CN150" i="3" s="1"/>
  <c r="CM150" i="3" a="1"/>
  <c r="CM150" i="3" s="1"/>
  <c r="CL150" i="3" a="1"/>
  <c r="CL150" i="3" s="1"/>
  <c r="CK150" i="3" a="1"/>
  <c r="CK150" i="3" s="1"/>
  <c r="CJ150" i="3" a="1"/>
  <c r="CJ150" i="3" s="1"/>
  <c r="CI150" i="3" a="1"/>
  <c r="CI150" i="3" s="1"/>
  <c r="CH150" i="3" a="1"/>
  <c r="CH150" i="3" s="1"/>
  <c r="CG150" i="3" a="1"/>
  <c r="CG150" i="3" s="1"/>
  <c r="CF150" i="3" a="1"/>
  <c r="CF150" i="3" s="1"/>
  <c r="CE150" i="3" a="1"/>
  <c r="CE150" i="3" s="1"/>
  <c r="CD150" i="3" a="1"/>
  <c r="CD150" i="3" s="1"/>
  <c r="CC150" i="3" a="1"/>
  <c r="CC150" i="3" s="1"/>
  <c r="CB150" i="3" a="1"/>
  <c r="CB150" i="3" s="1"/>
  <c r="CA150" i="3" a="1"/>
  <c r="CA150" i="3" s="1"/>
  <c r="BZ150" i="3" a="1"/>
  <c r="BZ150" i="3" s="1"/>
  <c r="BY150" i="3" a="1"/>
  <c r="BY150" i="3" s="1"/>
  <c r="BX150" i="3" a="1"/>
  <c r="BX150" i="3" s="1"/>
  <c r="BW150" i="3" a="1"/>
  <c r="BW150" i="3" s="1"/>
  <c r="BV150" i="3" a="1"/>
  <c r="BV150" i="3" s="1"/>
  <c r="BU150" i="3" a="1"/>
  <c r="BU150" i="3" s="1"/>
  <c r="BT150" i="3" a="1"/>
  <c r="BT150" i="3" s="1"/>
  <c r="BS150" i="3" a="1"/>
  <c r="BS150" i="3" s="1"/>
  <c r="BR150" i="3" a="1"/>
  <c r="BR150" i="3" s="1"/>
  <c r="BQ150" i="3" a="1"/>
  <c r="BQ150" i="3" s="1"/>
  <c r="BP150" i="3" a="1"/>
  <c r="BP150" i="3" s="1"/>
  <c r="BO150" i="3" a="1"/>
  <c r="BO150" i="3" s="1"/>
  <c r="BN150" i="3" a="1"/>
  <c r="BN150" i="3" s="1"/>
  <c r="BM150" i="3" a="1"/>
  <c r="BM150" i="3" s="1"/>
  <c r="BL150" i="3" a="1"/>
  <c r="BL150" i="3" s="1"/>
  <c r="BK150" i="3" a="1"/>
  <c r="BK150" i="3" s="1"/>
  <c r="BJ150" i="3" a="1"/>
  <c r="BJ150" i="3" s="1"/>
  <c r="BI150" i="3" a="1"/>
  <c r="BI150" i="3" s="1"/>
  <c r="BH150" i="3" a="1"/>
  <c r="BH150" i="3" s="1"/>
  <c r="BG150" i="3" a="1"/>
  <c r="BG150" i="3" s="1"/>
  <c r="BF150" i="3" a="1"/>
  <c r="BF150" i="3" s="1"/>
  <c r="BE150" i="3" a="1"/>
  <c r="BE150" i="3" s="1"/>
  <c r="BD150" i="3" a="1"/>
  <c r="BD150" i="3" s="1"/>
  <c r="BC150" i="3" a="1"/>
  <c r="BC150" i="3" s="1"/>
  <c r="BB150" i="3" a="1"/>
  <c r="BB150" i="3" s="1"/>
  <c r="BA150" i="3" a="1"/>
  <c r="BA150" i="3" s="1"/>
  <c r="AZ150" i="3" a="1"/>
  <c r="AZ150" i="3" s="1"/>
  <c r="AY150" i="3" a="1"/>
  <c r="AY150" i="3" s="1"/>
  <c r="AX150" i="3" a="1"/>
  <c r="AX150" i="3" s="1"/>
  <c r="AW150" i="3" a="1"/>
  <c r="AW150" i="3" s="1"/>
  <c r="AV150" i="3" a="1"/>
  <c r="AV150" i="3" s="1"/>
  <c r="AU150" i="3" a="1"/>
  <c r="AU150" i="3" s="1"/>
  <c r="AT150" i="3" a="1"/>
  <c r="AT150" i="3" s="1"/>
  <c r="AS150" i="3" a="1"/>
  <c r="AS150" i="3" s="1"/>
  <c r="AR150" i="3" a="1"/>
  <c r="AR150" i="3" s="1"/>
  <c r="AM150" i="3"/>
  <c r="AN150" i="3" s="1"/>
  <c r="AL150" i="3"/>
  <c r="AE150" i="3"/>
  <c r="AC150" i="3"/>
  <c r="AB150" i="3"/>
  <c r="Y150" i="3"/>
  <c r="X150" i="3"/>
  <c r="W150" i="3"/>
  <c r="T150" i="3"/>
  <c r="S150" i="3"/>
  <c r="Q150" i="3"/>
  <c r="O150" i="3"/>
  <c r="M150" i="3"/>
  <c r="L150" i="3"/>
  <c r="E150" i="3"/>
  <c r="EB149" i="3" a="1"/>
  <c r="EB149" i="3" s="1"/>
  <c r="EA149" i="3" a="1"/>
  <c r="EA149" i="3" s="1"/>
  <c r="DZ149" i="3" a="1"/>
  <c r="DZ149" i="3" s="1"/>
  <c r="DY149" i="3" a="1"/>
  <c r="DY149" i="3" s="1"/>
  <c r="DX149" i="3" a="1"/>
  <c r="DX149" i="3" s="1"/>
  <c r="DW149" i="3" a="1"/>
  <c r="DW149" i="3" s="1"/>
  <c r="DV149" i="3" a="1"/>
  <c r="DV149" i="3" s="1"/>
  <c r="DU149" i="3" a="1"/>
  <c r="DU149" i="3" s="1"/>
  <c r="DT149" i="3" a="1"/>
  <c r="DT149" i="3" s="1"/>
  <c r="DS149" i="3" a="1"/>
  <c r="DS149" i="3" s="1"/>
  <c r="DR149" i="3" a="1"/>
  <c r="DR149" i="3" s="1"/>
  <c r="DQ149" i="3" a="1"/>
  <c r="DQ149" i="3" s="1"/>
  <c r="DP149" i="3" a="1"/>
  <c r="DP149" i="3" s="1"/>
  <c r="DO149" i="3" a="1"/>
  <c r="DO149" i="3" s="1"/>
  <c r="DN149" i="3" a="1"/>
  <c r="DN149" i="3" s="1"/>
  <c r="DM149" i="3" a="1"/>
  <c r="DM149" i="3" s="1"/>
  <c r="DL149" i="3" a="1"/>
  <c r="DL149" i="3" s="1"/>
  <c r="DK149" i="3" a="1"/>
  <c r="DK149" i="3" s="1"/>
  <c r="DJ149" i="3" a="1"/>
  <c r="DJ149" i="3" s="1"/>
  <c r="DI149" i="3" a="1"/>
  <c r="DI149" i="3" s="1"/>
  <c r="DH149" i="3" a="1"/>
  <c r="DH149" i="3" s="1"/>
  <c r="DG149" i="3" a="1"/>
  <c r="DG149" i="3" s="1"/>
  <c r="DF149" i="3" a="1"/>
  <c r="DF149" i="3" s="1"/>
  <c r="DE149" i="3" a="1"/>
  <c r="DE149" i="3" s="1"/>
  <c r="DD149" i="3" a="1"/>
  <c r="DD149" i="3" s="1"/>
  <c r="DC149" i="3" a="1"/>
  <c r="DC149" i="3" s="1"/>
  <c r="DB149" i="3" a="1"/>
  <c r="DB149" i="3" s="1"/>
  <c r="DA149" i="3" a="1"/>
  <c r="DA149" i="3" s="1"/>
  <c r="CZ149" i="3" a="1"/>
  <c r="CZ149" i="3" s="1"/>
  <c r="CY149" i="3" a="1"/>
  <c r="CY149" i="3" s="1"/>
  <c r="CX149" i="3" a="1"/>
  <c r="CX149" i="3" s="1"/>
  <c r="CW149" i="3" a="1"/>
  <c r="CW149" i="3" s="1"/>
  <c r="CV149" i="3" a="1"/>
  <c r="CV149" i="3" s="1"/>
  <c r="CU149" i="3" a="1"/>
  <c r="CU149" i="3" s="1"/>
  <c r="CT149" i="3" a="1"/>
  <c r="CT149" i="3" s="1"/>
  <c r="CS149" i="3" a="1"/>
  <c r="CS149" i="3" s="1"/>
  <c r="CR149" i="3" a="1"/>
  <c r="CR149" i="3" s="1"/>
  <c r="CQ149" i="3" a="1"/>
  <c r="CQ149" i="3" s="1"/>
  <c r="CP149" i="3" a="1"/>
  <c r="CP149" i="3" s="1"/>
  <c r="CO149" i="3" a="1"/>
  <c r="CO149" i="3" s="1"/>
  <c r="CN149" i="3" a="1"/>
  <c r="CN149" i="3" s="1"/>
  <c r="CM149" i="3" a="1"/>
  <c r="CM149" i="3" s="1"/>
  <c r="CL149" i="3" a="1"/>
  <c r="CL149" i="3" s="1"/>
  <c r="CK149" i="3" a="1"/>
  <c r="CK149" i="3" s="1"/>
  <c r="CJ149" i="3" a="1"/>
  <c r="CJ149" i="3" s="1"/>
  <c r="CI149" i="3" a="1"/>
  <c r="CI149" i="3" s="1"/>
  <c r="CH149" i="3" a="1"/>
  <c r="CH149" i="3" s="1"/>
  <c r="CG149" i="3" a="1"/>
  <c r="CG149" i="3" s="1"/>
  <c r="CF149" i="3" a="1"/>
  <c r="CF149" i="3" s="1"/>
  <c r="CE149" i="3" a="1"/>
  <c r="CE149" i="3" s="1"/>
  <c r="CD149" i="3" a="1"/>
  <c r="CD149" i="3" s="1"/>
  <c r="CC149" i="3" a="1"/>
  <c r="CC149" i="3" s="1"/>
  <c r="CB149" i="3" a="1"/>
  <c r="CB149" i="3" s="1"/>
  <c r="CA149" i="3" a="1"/>
  <c r="CA149" i="3" s="1"/>
  <c r="BZ149" i="3" a="1"/>
  <c r="BZ149" i="3" s="1"/>
  <c r="BY149" i="3" a="1"/>
  <c r="BY149" i="3" s="1"/>
  <c r="BX149" i="3" a="1"/>
  <c r="BX149" i="3" s="1"/>
  <c r="BW149" i="3" a="1"/>
  <c r="BW149" i="3" s="1"/>
  <c r="BV149" i="3" a="1"/>
  <c r="BV149" i="3" s="1"/>
  <c r="BU149" i="3" a="1"/>
  <c r="BU149" i="3" s="1"/>
  <c r="BT149" i="3" a="1"/>
  <c r="BT149" i="3" s="1"/>
  <c r="BS149" i="3" a="1"/>
  <c r="BS149" i="3" s="1"/>
  <c r="BR149" i="3" a="1"/>
  <c r="BR149" i="3" s="1"/>
  <c r="BQ149" i="3" a="1"/>
  <c r="BQ149" i="3" s="1"/>
  <c r="BP149" i="3" a="1"/>
  <c r="BP149" i="3" s="1"/>
  <c r="BO149" i="3" a="1"/>
  <c r="BO149" i="3" s="1"/>
  <c r="BN149" i="3" a="1"/>
  <c r="BN149" i="3" s="1"/>
  <c r="BM149" i="3" a="1"/>
  <c r="BM149" i="3" s="1"/>
  <c r="BL149" i="3" a="1"/>
  <c r="BL149" i="3" s="1"/>
  <c r="BK149" i="3" a="1"/>
  <c r="BK149" i="3" s="1"/>
  <c r="BJ149" i="3" a="1"/>
  <c r="BJ149" i="3" s="1"/>
  <c r="BI149" i="3" a="1"/>
  <c r="BI149" i="3" s="1"/>
  <c r="BH149" i="3" a="1"/>
  <c r="BH149" i="3" s="1"/>
  <c r="BG149" i="3" a="1"/>
  <c r="BG149" i="3" s="1"/>
  <c r="BF149" i="3" a="1"/>
  <c r="BF149" i="3" s="1"/>
  <c r="BE149" i="3" a="1"/>
  <c r="BE149" i="3" s="1"/>
  <c r="BD149" i="3" a="1"/>
  <c r="BD149" i="3" s="1"/>
  <c r="BC149" i="3" a="1"/>
  <c r="BC149" i="3" s="1"/>
  <c r="BB149" i="3" a="1"/>
  <c r="BB149" i="3" s="1"/>
  <c r="BA149" i="3" a="1"/>
  <c r="BA149" i="3" s="1"/>
  <c r="AZ149" i="3" a="1"/>
  <c r="AZ149" i="3" s="1"/>
  <c r="AY149" i="3" a="1"/>
  <c r="AY149" i="3" s="1"/>
  <c r="AX149" i="3" a="1"/>
  <c r="AX149" i="3" s="1"/>
  <c r="AW149" i="3" a="1"/>
  <c r="AW149" i="3" s="1"/>
  <c r="AV149" i="3" a="1"/>
  <c r="AV149" i="3" s="1"/>
  <c r="AU149" i="3" a="1"/>
  <c r="AU149" i="3" s="1"/>
  <c r="AT149" i="3" a="1"/>
  <c r="AT149" i="3" s="1"/>
  <c r="AS149" i="3" a="1"/>
  <c r="AS149" i="3" s="1"/>
  <c r="AR149" i="3"/>
  <c r="AR149" i="3" a="1"/>
  <c r="AM149" i="3"/>
  <c r="AB149" i="3" s="1"/>
  <c r="AL149" i="3"/>
  <c r="Z149" i="3"/>
  <c r="X149" i="3"/>
  <c r="O149" i="3"/>
  <c r="N149" i="3"/>
  <c r="EB148" i="3" a="1"/>
  <c r="EB148" i="3" s="1"/>
  <c r="EA148" i="3" a="1"/>
  <c r="EA148" i="3" s="1"/>
  <c r="DZ148" i="3" a="1"/>
  <c r="DZ148" i="3" s="1"/>
  <c r="DY148" i="3" a="1"/>
  <c r="DY148" i="3" s="1"/>
  <c r="DX148" i="3" a="1"/>
  <c r="DX148" i="3" s="1"/>
  <c r="DW148" i="3" a="1"/>
  <c r="DW148" i="3" s="1"/>
  <c r="DV148" i="3" a="1"/>
  <c r="DV148" i="3" s="1"/>
  <c r="DU148" i="3" a="1"/>
  <c r="DU148" i="3" s="1"/>
  <c r="DT148" i="3" a="1"/>
  <c r="DT148" i="3" s="1"/>
  <c r="DS148" i="3" a="1"/>
  <c r="DS148" i="3" s="1"/>
  <c r="DR148" i="3" a="1"/>
  <c r="DR148" i="3" s="1"/>
  <c r="DQ148" i="3" a="1"/>
  <c r="DQ148" i="3" s="1"/>
  <c r="DP148" i="3" a="1"/>
  <c r="DP148" i="3" s="1"/>
  <c r="DO148" i="3" a="1"/>
  <c r="DO148" i="3" s="1"/>
  <c r="DN148" i="3" a="1"/>
  <c r="DN148" i="3" s="1"/>
  <c r="DM148" i="3" a="1"/>
  <c r="DM148" i="3" s="1"/>
  <c r="DL148" i="3" a="1"/>
  <c r="DL148" i="3" s="1"/>
  <c r="DK148" i="3" a="1"/>
  <c r="DK148" i="3" s="1"/>
  <c r="DJ148" i="3" a="1"/>
  <c r="DJ148" i="3" s="1"/>
  <c r="DI148" i="3" a="1"/>
  <c r="DI148" i="3" s="1"/>
  <c r="DH148" i="3" a="1"/>
  <c r="DH148" i="3" s="1"/>
  <c r="DG148" i="3" a="1"/>
  <c r="DG148" i="3" s="1"/>
  <c r="DF148" i="3" a="1"/>
  <c r="DF148" i="3" s="1"/>
  <c r="DE148" i="3" a="1"/>
  <c r="DE148" i="3" s="1"/>
  <c r="DD148" i="3" a="1"/>
  <c r="DD148" i="3" s="1"/>
  <c r="DC148" i="3" a="1"/>
  <c r="DC148" i="3" s="1"/>
  <c r="DB148" i="3" a="1"/>
  <c r="DB148" i="3" s="1"/>
  <c r="DA148" i="3" a="1"/>
  <c r="DA148" i="3" s="1"/>
  <c r="CZ148" i="3" a="1"/>
  <c r="CZ148" i="3" s="1"/>
  <c r="CY148" i="3" a="1"/>
  <c r="CY148" i="3" s="1"/>
  <c r="CX148" i="3" a="1"/>
  <c r="CX148" i="3" s="1"/>
  <c r="CW148" i="3" a="1"/>
  <c r="CW148" i="3" s="1"/>
  <c r="CV148" i="3" a="1"/>
  <c r="CV148" i="3" s="1"/>
  <c r="CU148" i="3" a="1"/>
  <c r="CU148" i="3" s="1"/>
  <c r="CT148" i="3"/>
  <c r="CT148" i="3" a="1"/>
  <c r="CS148" i="3" a="1"/>
  <c r="CS148" i="3" s="1"/>
  <c r="CR148" i="3" a="1"/>
  <c r="CR148" i="3" s="1"/>
  <c r="CQ148" i="3" a="1"/>
  <c r="CQ148" i="3" s="1"/>
  <c r="CP148" i="3" a="1"/>
  <c r="CP148" i="3" s="1"/>
  <c r="CO148" i="3" a="1"/>
  <c r="CO148" i="3" s="1"/>
  <c r="CN148" i="3" a="1"/>
  <c r="CN148" i="3" s="1"/>
  <c r="CM148" i="3" a="1"/>
  <c r="CM148" i="3" s="1"/>
  <c r="CL148" i="3" a="1"/>
  <c r="CL148" i="3" s="1"/>
  <c r="CK148" i="3" a="1"/>
  <c r="CK148" i="3" s="1"/>
  <c r="CJ148" i="3" a="1"/>
  <c r="CJ148" i="3" s="1"/>
  <c r="CI148" i="3" a="1"/>
  <c r="CI148" i="3" s="1"/>
  <c r="CH148" i="3" a="1"/>
  <c r="CH148" i="3" s="1"/>
  <c r="CG148" i="3" a="1"/>
  <c r="CG148" i="3" s="1"/>
  <c r="CF148" i="3" a="1"/>
  <c r="CF148" i="3" s="1"/>
  <c r="CE148" i="3" a="1"/>
  <c r="CE148" i="3" s="1"/>
  <c r="CD148" i="3"/>
  <c r="CD148" i="3" a="1"/>
  <c r="CC148" i="3" a="1"/>
  <c r="CC148" i="3" s="1"/>
  <c r="CB148" i="3" a="1"/>
  <c r="CB148" i="3" s="1"/>
  <c r="CA148" i="3" a="1"/>
  <c r="CA148" i="3" s="1"/>
  <c r="BZ148" i="3" a="1"/>
  <c r="BZ148" i="3" s="1"/>
  <c r="BY148" i="3" a="1"/>
  <c r="BY148" i="3" s="1"/>
  <c r="BX148" i="3" a="1"/>
  <c r="BX148" i="3" s="1"/>
  <c r="BW148" i="3" a="1"/>
  <c r="BW148" i="3" s="1"/>
  <c r="BV148" i="3" a="1"/>
  <c r="BV148" i="3" s="1"/>
  <c r="BU148" i="3" a="1"/>
  <c r="BU148" i="3" s="1"/>
  <c r="BT148" i="3" a="1"/>
  <c r="BT148" i="3" s="1"/>
  <c r="BS148" i="3" a="1"/>
  <c r="BS148" i="3" s="1"/>
  <c r="BR148" i="3" a="1"/>
  <c r="BR148" i="3" s="1"/>
  <c r="BQ148" i="3" a="1"/>
  <c r="BQ148" i="3" s="1"/>
  <c r="BP148" i="3" a="1"/>
  <c r="BP148" i="3" s="1"/>
  <c r="BO148" i="3" a="1"/>
  <c r="BO148" i="3" s="1"/>
  <c r="BN148" i="3" a="1"/>
  <c r="BN148" i="3" s="1"/>
  <c r="BM148" i="3" a="1"/>
  <c r="BM148" i="3" s="1"/>
  <c r="BL148" i="3" a="1"/>
  <c r="BL148" i="3" s="1"/>
  <c r="BK148" i="3" a="1"/>
  <c r="BK148" i="3" s="1"/>
  <c r="BJ148" i="3" a="1"/>
  <c r="BJ148" i="3" s="1"/>
  <c r="BI148" i="3" a="1"/>
  <c r="BI148" i="3" s="1"/>
  <c r="BH148" i="3" a="1"/>
  <c r="BH148" i="3" s="1"/>
  <c r="BG148" i="3" a="1"/>
  <c r="BG148" i="3" s="1"/>
  <c r="BF148" i="3" a="1"/>
  <c r="BF148" i="3" s="1"/>
  <c r="BE148" i="3" a="1"/>
  <c r="BE148" i="3" s="1"/>
  <c r="BD148" i="3" a="1"/>
  <c r="BD148" i="3" s="1"/>
  <c r="BC148" i="3" a="1"/>
  <c r="BC148" i="3" s="1"/>
  <c r="BB148" i="3" a="1"/>
  <c r="BB148" i="3" s="1"/>
  <c r="BA148" i="3" a="1"/>
  <c r="BA148" i="3" s="1"/>
  <c r="AZ148" i="3" a="1"/>
  <c r="AZ148" i="3" s="1"/>
  <c r="AY148" i="3" a="1"/>
  <c r="AY148" i="3" s="1"/>
  <c r="AX148" i="3" a="1"/>
  <c r="AX148" i="3" s="1"/>
  <c r="AW148" i="3" a="1"/>
  <c r="AW148" i="3" s="1"/>
  <c r="AV148" i="3" a="1"/>
  <c r="AV148" i="3" s="1"/>
  <c r="AU148" i="3" a="1"/>
  <c r="AU148" i="3" s="1"/>
  <c r="AT148" i="3" a="1"/>
  <c r="AT148" i="3" s="1"/>
  <c r="AS148" i="3" a="1"/>
  <c r="AS148" i="3" s="1"/>
  <c r="AR148" i="3" a="1"/>
  <c r="AR148" i="3" s="1"/>
  <c r="AM148" i="3"/>
  <c r="AB148" i="3" s="1"/>
  <c r="AL148" i="3"/>
  <c r="AC148" i="3"/>
  <c r="W148" i="3"/>
  <c r="R148" i="3"/>
  <c r="M148" i="3"/>
  <c r="EB147" i="3" a="1"/>
  <c r="EB147" i="3" s="1"/>
  <c r="EA147" i="3" a="1"/>
  <c r="EA147" i="3" s="1"/>
  <c r="DZ147" i="3" a="1"/>
  <c r="DZ147" i="3" s="1"/>
  <c r="DY147" i="3" a="1"/>
  <c r="DY147" i="3" s="1"/>
  <c r="DX147" i="3" a="1"/>
  <c r="DX147" i="3" s="1"/>
  <c r="DW147" i="3" a="1"/>
  <c r="DW147" i="3" s="1"/>
  <c r="DV147" i="3" a="1"/>
  <c r="DV147" i="3" s="1"/>
  <c r="DU147" i="3" a="1"/>
  <c r="DU147" i="3" s="1"/>
  <c r="DT147" i="3" a="1"/>
  <c r="DT147" i="3" s="1"/>
  <c r="DS147" i="3" a="1"/>
  <c r="DS147" i="3" s="1"/>
  <c r="DR147" i="3" a="1"/>
  <c r="DR147" i="3" s="1"/>
  <c r="DQ147" i="3" a="1"/>
  <c r="DQ147" i="3" s="1"/>
  <c r="DP147" i="3" a="1"/>
  <c r="DP147" i="3" s="1"/>
  <c r="DO147" i="3" a="1"/>
  <c r="DO147" i="3" s="1"/>
  <c r="DN147" i="3" a="1"/>
  <c r="DN147" i="3" s="1"/>
  <c r="DM147" i="3" a="1"/>
  <c r="DM147" i="3" s="1"/>
  <c r="DL147" i="3" a="1"/>
  <c r="DL147" i="3" s="1"/>
  <c r="DK147" i="3"/>
  <c r="DK147" i="3" a="1"/>
  <c r="DJ147" i="3" a="1"/>
  <c r="DJ147" i="3" s="1"/>
  <c r="DI147" i="3" a="1"/>
  <c r="DI147" i="3" s="1"/>
  <c r="DH147" i="3" a="1"/>
  <c r="DH147" i="3" s="1"/>
  <c r="DG147" i="3" a="1"/>
  <c r="DG147" i="3" s="1"/>
  <c r="DF147" i="3" a="1"/>
  <c r="DF147" i="3" s="1"/>
  <c r="DE147" i="3" a="1"/>
  <c r="DE147" i="3" s="1"/>
  <c r="DD147" i="3" a="1"/>
  <c r="DD147" i="3" s="1"/>
  <c r="DC147" i="3" a="1"/>
  <c r="DC147" i="3" s="1"/>
  <c r="DB147" i="3" a="1"/>
  <c r="DB147" i="3" s="1"/>
  <c r="DA147" i="3" a="1"/>
  <c r="DA147" i="3" s="1"/>
  <c r="CZ147" i="3" a="1"/>
  <c r="CZ147" i="3" s="1"/>
  <c r="CY147" i="3" a="1"/>
  <c r="CY147" i="3" s="1"/>
  <c r="CX147" i="3" a="1"/>
  <c r="CX147" i="3" s="1"/>
  <c r="CW147" i="3" a="1"/>
  <c r="CW147" i="3" s="1"/>
  <c r="CV147" i="3" a="1"/>
  <c r="CV147" i="3" s="1"/>
  <c r="CU147" i="3" a="1"/>
  <c r="CU147" i="3" s="1"/>
  <c r="CT147" i="3" a="1"/>
  <c r="CT147" i="3" s="1"/>
  <c r="CS147" i="3" a="1"/>
  <c r="CS147" i="3" s="1"/>
  <c r="CR147" i="3" a="1"/>
  <c r="CR147" i="3" s="1"/>
  <c r="CQ147" i="3" a="1"/>
  <c r="CQ147" i="3" s="1"/>
  <c r="CP147" i="3" a="1"/>
  <c r="CP147" i="3" s="1"/>
  <c r="CO147" i="3" a="1"/>
  <c r="CO147" i="3" s="1"/>
  <c r="CN147" i="3" a="1"/>
  <c r="CN147" i="3" s="1"/>
  <c r="CM147" i="3"/>
  <c r="CM147" i="3" a="1"/>
  <c r="CL147" i="3" a="1"/>
  <c r="CL147" i="3" s="1"/>
  <c r="CK147" i="3" a="1"/>
  <c r="CK147" i="3" s="1"/>
  <c r="CJ147" i="3" a="1"/>
  <c r="CJ147" i="3" s="1"/>
  <c r="CI147" i="3" a="1"/>
  <c r="CI147" i="3" s="1"/>
  <c r="CH147" i="3" a="1"/>
  <c r="CH147" i="3" s="1"/>
  <c r="CG147" i="3" a="1"/>
  <c r="CG147" i="3" s="1"/>
  <c r="CF147" i="3" a="1"/>
  <c r="CF147" i="3" s="1"/>
  <c r="CE147" i="3" a="1"/>
  <c r="CE147" i="3" s="1"/>
  <c r="CD147" i="3" a="1"/>
  <c r="CD147" i="3" s="1"/>
  <c r="CC147" i="3" a="1"/>
  <c r="CC147" i="3" s="1"/>
  <c r="CB147" i="3" a="1"/>
  <c r="CB147" i="3" s="1"/>
  <c r="CA147" i="3" a="1"/>
  <c r="CA147" i="3" s="1"/>
  <c r="BZ147" i="3" a="1"/>
  <c r="BZ147" i="3" s="1"/>
  <c r="BY147" i="3" a="1"/>
  <c r="BY147" i="3" s="1"/>
  <c r="BX147" i="3" a="1"/>
  <c r="BX147" i="3" s="1"/>
  <c r="BW147" i="3" a="1"/>
  <c r="BW147" i="3" s="1"/>
  <c r="BV147" i="3" a="1"/>
  <c r="BV147" i="3" s="1"/>
  <c r="BU147" i="3" a="1"/>
  <c r="BU147" i="3" s="1"/>
  <c r="BT147" i="3" a="1"/>
  <c r="BT147" i="3" s="1"/>
  <c r="BS147" i="3" a="1"/>
  <c r="BS147" i="3" s="1"/>
  <c r="BR147" i="3" a="1"/>
  <c r="BR147" i="3" s="1"/>
  <c r="BQ147" i="3" a="1"/>
  <c r="BQ147" i="3" s="1"/>
  <c r="BP147" i="3" a="1"/>
  <c r="BP147" i="3" s="1"/>
  <c r="BO147" i="3" a="1"/>
  <c r="BO147" i="3" s="1"/>
  <c r="BN147" i="3" a="1"/>
  <c r="BN147" i="3" s="1"/>
  <c r="BM147" i="3" a="1"/>
  <c r="BM147" i="3" s="1"/>
  <c r="BL147" i="3" a="1"/>
  <c r="BL147" i="3" s="1"/>
  <c r="BK147" i="3" a="1"/>
  <c r="BK147" i="3" s="1"/>
  <c r="BJ147" i="3" a="1"/>
  <c r="BJ147" i="3" s="1"/>
  <c r="BI147" i="3" a="1"/>
  <c r="BI147" i="3" s="1"/>
  <c r="BH147" i="3" a="1"/>
  <c r="BH147" i="3" s="1"/>
  <c r="BG147" i="3" a="1"/>
  <c r="BG147" i="3" s="1"/>
  <c r="BF147" i="3" a="1"/>
  <c r="BF147" i="3" s="1"/>
  <c r="BE147" i="3" a="1"/>
  <c r="BE147" i="3" s="1"/>
  <c r="BD147" i="3" a="1"/>
  <c r="BD147" i="3" s="1"/>
  <c r="BC147" i="3" a="1"/>
  <c r="BC147" i="3" s="1"/>
  <c r="BB147" i="3" a="1"/>
  <c r="BB147" i="3" s="1"/>
  <c r="BA147" i="3" a="1"/>
  <c r="BA147" i="3" s="1"/>
  <c r="AZ147" i="3" a="1"/>
  <c r="AZ147" i="3" s="1"/>
  <c r="AY147" i="3" a="1"/>
  <c r="AY147" i="3" s="1"/>
  <c r="AX147" i="3" a="1"/>
  <c r="AX147" i="3" s="1"/>
  <c r="AW147" i="3" a="1"/>
  <c r="AW147" i="3" s="1"/>
  <c r="AV147" i="3" a="1"/>
  <c r="AV147" i="3" s="1"/>
  <c r="AU147" i="3" a="1"/>
  <c r="AU147" i="3" s="1"/>
  <c r="AT147" i="3" a="1"/>
  <c r="AT147" i="3" s="1"/>
  <c r="AS147" i="3" a="1"/>
  <c r="AS147" i="3" s="1"/>
  <c r="AR147" i="3" a="1"/>
  <c r="AR147" i="3" s="1"/>
  <c r="AM147" i="3"/>
  <c r="AN147" i="3" s="1"/>
  <c r="AL147" i="3"/>
  <c r="AE147" i="3"/>
  <c r="AC147" i="3"/>
  <c r="AB147" i="3"/>
  <c r="Y147" i="3"/>
  <c r="X147" i="3"/>
  <c r="W147" i="3"/>
  <c r="T147" i="3"/>
  <c r="S147" i="3"/>
  <c r="Q147" i="3"/>
  <c r="O147" i="3"/>
  <c r="M147" i="3"/>
  <c r="L147" i="3"/>
  <c r="E147" i="3"/>
  <c r="EB146" i="3" a="1"/>
  <c r="EB146" i="3" s="1"/>
  <c r="EA146" i="3" a="1"/>
  <c r="EA146" i="3" s="1"/>
  <c r="DZ146" i="3" a="1"/>
  <c r="DZ146" i="3" s="1"/>
  <c r="DY146" i="3" a="1"/>
  <c r="DY146" i="3" s="1"/>
  <c r="DX146" i="3" a="1"/>
  <c r="DX146" i="3" s="1"/>
  <c r="DW146" i="3" a="1"/>
  <c r="DW146" i="3" s="1"/>
  <c r="DV146" i="3" a="1"/>
  <c r="DV146" i="3" s="1"/>
  <c r="DU146" i="3" a="1"/>
  <c r="DU146" i="3" s="1"/>
  <c r="DT146" i="3" a="1"/>
  <c r="DT146" i="3" s="1"/>
  <c r="DS146" i="3" a="1"/>
  <c r="DS146" i="3" s="1"/>
  <c r="DR146" i="3" a="1"/>
  <c r="DR146" i="3" s="1"/>
  <c r="DQ146" i="3" a="1"/>
  <c r="DQ146" i="3" s="1"/>
  <c r="DP146" i="3" a="1"/>
  <c r="DP146" i="3" s="1"/>
  <c r="DO146" i="3" a="1"/>
  <c r="DO146" i="3" s="1"/>
  <c r="DN146" i="3" a="1"/>
  <c r="DN146" i="3" s="1"/>
  <c r="DM146" i="3" a="1"/>
  <c r="DM146" i="3" s="1"/>
  <c r="DL146" i="3" a="1"/>
  <c r="DL146" i="3" s="1"/>
  <c r="DK146" i="3" a="1"/>
  <c r="DK146" i="3" s="1"/>
  <c r="DJ146" i="3" a="1"/>
  <c r="DJ146" i="3" s="1"/>
  <c r="DI146" i="3" a="1"/>
  <c r="DI146" i="3" s="1"/>
  <c r="DH146" i="3" a="1"/>
  <c r="DH146" i="3" s="1"/>
  <c r="DG146" i="3" a="1"/>
  <c r="DG146" i="3" s="1"/>
  <c r="DF146" i="3" a="1"/>
  <c r="DF146" i="3" s="1"/>
  <c r="DE146" i="3" a="1"/>
  <c r="DE146" i="3" s="1"/>
  <c r="DD146" i="3" a="1"/>
  <c r="DD146" i="3" s="1"/>
  <c r="DC146" i="3" a="1"/>
  <c r="DC146" i="3" s="1"/>
  <c r="DB146" i="3" a="1"/>
  <c r="DB146" i="3" s="1"/>
  <c r="DA146" i="3" a="1"/>
  <c r="DA146" i="3" s="1"/>
  <c r="CZ146" i="3" a="1"/>
  <c r="CZ146" i="3" s="1"/>
  <c r="CY146" i="3" a="1"/>
  <c r="CY146" i="3" s="1"/>
  <c r="CX146" i="3" a="1"/>
  <c r="CX146" i="3" s="1"/>
  <c r="CW146" i="3" a="1"/>
  <c r="CW146" i="3" s="1"/>
  <c r="CV146" i="3" a="1"/>
  <c r="CV146" i="3" s="1"/>
  <c r="CU146" i="3" a="1"/>
  <c r="CU146" i="3" s="1"/>
  <c r="CT146" i="3" a="1"/>
  <c r="CT146" i="3" s="1"/>
  <c r="CS146" i="3" a="1"/>
  <c r="CS146" i="3" s="1"/>
  <c r="CR146" i="3" a="1"/>
  <c r="CR146" i="3" s="1"/>
  <c r="CQ146" i="3" a="1"/>
  <c r="CQ146" i="3" s="1"/>
  <c r="CP146" i="3" a="1"/>
  <c r="CP146" i="3" s="1"/>
  <c r="CO146" i="3" a="1"/>
  <c r="CO146" i="3" s="1"/>
  <c r="CN146" i="3" a="1"/>
  <c r="CN146" i="3" s="1"/>
  <c r="CM146" i="3" a="1"/>
  <c r="CM146" i="3" s="1"/>
  <c r="CL146" i="3" a="1"/>
  <c r="CL146" i="3" s="1"/>
  <c r="CK146" i="3" a="1"/>
  <c r="CK146" i="3" s="1"/>
  <c r="CJ146" i="3" a="1"/>
  <c r="CJ146" i="3" s="1"/>
  <c r="CI146" i="3" a="1"/>
  <c r="CI146" i="3" s="1"/>
  <c r="CH146" i="3" a="1"/>
  <c r="CH146" i="3" s="1"/>
  <c r="CG146" i="3" a="1"/>
  <c r="CG146" i="3" s="1"/>
  <c r="CF146" i="3" a="1"/>
  <c r="CF146" i="3" s="1"/>
  <c r="CE146" i="3" a="1"/>
  <c r="CE146" i="3" s="1"/>
  <c r="CD146" i="3" a="1"/>
  <c r="CD146" i="3" s="1"/>
  <c r="CC146" i="3" a="1"/>
  <c r="CC146" i="3" s="1"/>
  <c r="CB146" i="3" a="1"/>
  <c r="CB146" i="3" s="1"/>
  <c r="CA146" i="3" a="1"/>
  <c r="CA146" i="3" s="1"/>
  <c r="BZ146" i="3" a="1"/>
  <c r="BZ146" i="3" s="1"/>
  <c r="BY146" i="3" a="1"/>
  <c r="BY146" i="3" s="1"/>
  <c r="BX146" i="3" a="1"/>
  <c r="BX146" i="3" s="1"/>
  <c r="BW146" i="3" a="1"/>
  <c r="BW146" i="3" s="1"/>
  <c r="BV146" i="3" a="1"/>
  <c r="BV146" i="3" s="1"/>
  <c r="BU146" i="3"/>
  <c r="BU146" i="3" a="1"/>
  <c r="BT146" i="3" a="1"/>
  <c r="BT146" i="3" s="1"/>
  <c r="BS146" i="3" a="1"/>
  <c r="BS146" i="3" s="1"/>
  <c r="BR146" i="3" a="1"/>
  <c r="BR146" i="3" s="1"/>
  <c r="BQ146" i="3"/>
  <c r="BQ146" i="3" a="1"/>
  <c r="BP146" i="3" a="1"/>
  <c r="BP146" i="3" s="1"/>
  <c r="BO146" i="3" a="1"/>
  <c r="BO146" i="3" s="1"/>
  <c r="BN146" i="3" a="1"/>
  <c r="BN146" i="3" s="1"/>
  <c r="BM146" i="3" a="1"/>
  <c r="BM146" i="3" s="1"/>
  <c r="BL146" i="3" a="1"/>
  <c r="BL146" i="3" s="1"/>
  <c r="BK146" i="3" a="1"/>
  <c r="BK146" i="3" s="1"/>
  <c r="BJ146" i="3" a="1"/>
  <c r="BJ146" i="3" s="1"/>
  <c r="BI146" i="3" a="1"/>
  <c r="BI146" i="3" s="1"/>
  <c r="BH146" i="3" a="1"/>
  <c r="BH146" i="3" s="1"/>
  <c r="BG146" i="3" a="1"/>
  <c r="BG146" i="3" s="1"/>
  <c r="BF146" i="3" a="1"/>
  <c r="BF146" i="3" s="1"/>
  <c r="BE146" i="3" a="1"/>
  <c r="BE146" i="3" s="1"/>
  <c r="BD146" i="3" a="1"/>
  <c r="BD146" i="3" s="1"/>
  <c r="BC146" i="3" a="1"/>
  <c r="BC146" i="3" s="1"/>
  <c r="BB146" i="3" a="1"/>
  <c r="BB146" i="3" s="1"/>
  <c r="BA146" i="3" a="1"/>
  <c r="BA146" i="3" s="1"/>
  <c r="AZ146" i="3" a="1"/>
  <c r="AZ146" i="3" s="1"/>
  <c r="AY146" i="3" a="1"/>
  <c r="AY146" i="3" s="1"/>
  <c r="AX146" i="3" a="1"/>
  <c r="AX146" i="3" s="1"/>
  <c r="AW146" i="3" a="1"/>
  <c r="AW146" i="3" s="1"/>
  <c r="AV146" i="3" a="1"/>
  <c r="AV146" i="3" s="1"/>
  <c r="AU146" i="3" a="1"/>
  <c r="AU146" i="3" s="1"/>
  <c r="AT146" i="3" a="1"/>
  <c r="AT146" i="3" s="1"/>
  <c r="AS146" i="3" a="1"/>
  <c r="AS146" i="3" s="1"/>
  <c r="AR146" i="3" a="1"/>
  <c r="AR146" i="3" s="1"/>
  <c r="AM146" i="3"/>
  <c r="AE146" i="3" s="1"/>
  <c r="AL146" i="3"/>
  <c r="AC146" i="3"/>
  <c r="AB146" i="3"/>
  <c r="Y146" i="3"/>
  <c r="X146" i="3"/>
  <c r="U146" i="3"/>
  <c r="T146" i="3"/>
  <c r="Q146" i="3"/>
  <c r="P146" i="3"/>
  <c r="M146" i="3"/>
  <c r="L146" i="3"/>
  <c r="E146" i="3"/>
  <c r="EB145" i="3"/>
  <c r="EB145" i="3" a="1"/>
  <c r="EA145" i="3" a="1"/>
  <c r="EA145" i="3" s="1"/>
  <c r="DZ145" i="3"/>
  <c r="DZ145" i="3" a="1"/>
  <c r="DY145" i="3" a="1"/>
  <c r="DY145" i="3" s="1"/>
  <c r="DX145" i="3"/>
  <c r="DX145" i="3" a="1"/>
  <c r="DW145" i="3" a="1"/>
  <c r="DW145" i="3" s="1"/>
  <c r="DV145" i="3"/>
  <c r="DV145" i="3" a="1"/>
  <c r="DU145" i="3" a="1"/>
  <c r="DU145" i="3" s="1"/>
  <c r="DT145" i="3"/>
  <c r="DT145" i="3" a="1"/>
  <c r="DS145" i="3" a="1"/>
  <c r="DS145" i="3" s="1"/>
  <c r="DR145" i="3"/>
  <c r="DR145" i="3" a="1"/>
  <c r="DQ145" i="3" a="1"/>
  <c r="DQ145" i="3" s="1"/>
  <c r="DP145" i="3"/>
  <c r="DP145" i="3" a="1"/>
  <c r="DO145" i="3" a="1"/>
  <c r="DO145" i="3" s="1"/>
  <c r="DN145" i="3" a="1"/>
  <c r="DN145" i="3" s="1"/>
  <c r="DM145" i="3" a="1"/>
  <c r="DM145" i="3" s="1"/>
  <c r="DL145" i="3"/>
  <c r="DL145" i="3" a="1"/>
  <c r="DK145" i="3" a="1"/>
  <c r="DK145" i="3" s="1"/>
  <c r="DJ145" i="3" a="1"/>
  <c r="DJ145" i="3" s="1"/>
  <c r="DI145" i="3" a="1"/>
  <c r="DI145" i="3" s="1"/>
  <c r="DH145" i="3" a="1"/>
  <c r="DH145" i="3" s="1"/>
  <c r="DG145" i="3" a="1"/>
  <c r="DG145" i="3" s="1"/>
  <c r="DF145" i="3" a="1"/>
  <c r="DF145" i="3" s="1"/>
  <c r="DE145" i="3" a="1"/>
  <c r="DE145" i="3" s="1"/>
  <c r="DD145" i="3" a="1"/>
  <c r="DD145" i="3" s="1"/>
  <c r="DC145" i="3" a="1"/>
  <c r="DC145" i="3" s="1"/>
  <c r="DB145" i="3" a="1"/>
  <c r="DB145" i="3" s="1"/>
  <c r="DA145" i="3" a="1"/>
  <c r="DA145" i="3" s="1"/>
  <c r="CZ145" i="3" a="1"/>
  <c r="CZ145" i="3" s="1"/>
  <c r="CY145" i="3" a="1"/>
  <c r="CY145" i="3" s="1"/>
  <c r="CX145" i="3" a="1"/>
  <c r="CX145" i="3" s="1"/>
  <c r="CW145" i="3" a="1"/>
  <c r="CW145" i="3" s="1"/>
  <c r="CV145" i="3" a="1"/>
  <c r="CV145" i="3" s="1"/>
  <c r="CU145" i="3" a="1"/>
  <c r="CU145" i="3" s="1"/>
  <c r="CT145" i="3" a="1"/>
  <c r="CT145" i="3" s="1"/>
  <c r="CS145" i="3" a="1"/>
  <c r="CS145" i="3" s="1"/>
  <c r="CR145" i="3" a="1"/>
  <c r="CR145" i="3" s="1"/>
  <c r="CQ145" i="3" a="1"/>
  <c r="CQ145" i="3" s="1"/>
  <c r="CP145" i="3" a="1"/>
  <c r="CP145" i="3" s="1"/>
  <c r="CO145" i="3" a="1"/>
  <c r="CO145" i="3" s="1"/>
  <c r="CN145" i="3" a="1"/>
  <c r="CN145" i="3" s="1"/>
  <c r="CM145" i="3" a="1"/>
  <c r="CM145" i="3" s="1"/>
  <c r="CL145" i="3" a="1"/>
  <c r="CL145" i="3" s="1"/>
  <c r="CK145" i="3" a="1"/>
  <c r="CK145" i="3" s="1"/>
  <c r="CJ145" i="3" a="1"/>
  <c r="CJ145" i="3" s="1"/>
  <c r="CI145" i="3" a="1"/>
  <c r="CI145" i="3" s="1"/>
  <c r="CH145" i="3" a="1"/>
  <c r="CH145" i="3" s="1"/>
  <c r="CG145" i="3" a="1"/>
  <c r="CG145" i="3" s="1"/>
  <c r="CF145" i="3" a="1"/>
  <c r="CF145" i="3" s="1"/>
  <c r="CE145" i="3" a="1"/>
  <c r="CE145" i="3" s="1"/>
  <c r="CD145" i="3" a="1"/>
  <c r="CD145" i="3" s="1"/>
  <c r="CC145" i="3" a="1"/>
  <c r="CC145" i="3" s="1"/>
  <c r="CB145" i="3" a="1"/>
  <c r="CB145" i="3" s="1"/>
  <c r="CA145" i="3" a="1"/>
  <c r="CA145" i="3" s="1"/>
  <c r="BZ145" i="3" a="1"/>
  <c r="BZ145" i="3" s="1"/>
  <c r="BY145" i="3" a="1"/>
  <c r="BY145" i="3" s="1"/>
  <c r="BX145" i="3" a="1"/>
  <c r="BX145" i="3" s="1"/>
  <c r="BW145" i="3" a="1"/>
  <c r="BW145" i="3" s="1"/>
  <c r="BV145" i="3" a="1"/>
  <c r="BV145" i="3" s="1"/>
  <c r="BU145" i="3" a="1"/>
  <c r="BU145" i="3" s="1"/>
  <c r="BT145" i="3" a="1"/>
  <c r="BT145" i="3" s="1"/>
  <c r="BS145" i="3" a="1"/>
  <c r="BS145" i="3" s="1"/>
  <c r="BR145" i="3" a="1"/>
  <c r="BR145" i="3" s="1"/>
  <c r="BQ145" i="3" a="1"/>
  <c r="BQ145" i="3" s="1"/>
  <c r="BP145" i="3" a="1"/>
  <c r="BP145" i="3" s="1"/>
  <c r="BO145" i="3" a="1"/>
  <c r="BO145" i="3" s="1"/>
  <c r="BN145" i="3" a="1"/>
  <c r="BN145" i="3" s="1"/>
  <c r="BM145" i="3" a="1"/>
  <c r="BM145" i="3" s="1"/>
  <c r="BL145" i="3" a="1"/>
  <c r="BL145" i="3" s="1"/>
  <c r="BK145" i="3" a="1"/>
  <c r="BK145" i="3" s="1"/>
  <c r="BJ145" i="3" a="1"/>
  <c r="BJ145" i="3" s="1"/>
  <c r="BI145" i="3" a="1"/>
  <c r="BI145" i="3" s="1"/>
  <c r="BH145" i="3" a="1"/>
  <c r="BH145" i="3" s="1"/>
  <c r="BG145" i="3" a="1"/>
  <c r="BG145" i="3" s="1"/>
  <c r="BF145" i="3" a="1"/>
  <c r="BF145" i="3" s="1"/>
  <c r="BE145" i="3" a="1"/>
  <c r="BE145" i="3" s="1"/>
  <c r="BD145" i="3" a="1"/>
  <c r="BD145" i="3" s="1"/>
  <c r="BC145" i="3" a="1"/>
  <c r="BC145" i="3" s="1"/>
  <c r="BB145" i="3" a="1"/>
  <c r="BB145" i="3" s="1"/>
  <c r="BA145" i="3" a="1"/>
  <c r="BA145" i="3" s="1"/>
  <c r="AZ145" i="3" a="1"/>
  <c r="AZ145" i="3" s="1"/>
  <c r="AY145" i="3" a="1"/>
  <c r="AY145" i="3" s="1"/>
  <c r="AX145" i="3" a="1"/>
  <c r="AX145" i="3" s="1"/>
  <c r="AW145" i="3" a="1"/>
  <c r="AW145" i="3" s="1"/>
  <c r="AV145" i="3" a="1"/>
  <c r="AV145" i="3" s="1"/>
  <c r="AU145" i="3" a="1"/>
  <c r="AU145" i="3" s="1"/>
  <c r="AT145" i="3" a="1"/>
  <c r="AT145" i="3" s="1"/>
  <c r="AS145" i="3" a="1"/>
  <c r="AS145" i="3" s="1"/>
  <c r="AR145" i="3" a="1"/>
  <c r="AR145" i="3" s="1"/>
  <c r="AN145" i="3"/>
  <c r="AM145" i="3"/>
  <c r="AB145" i="3" s="1"/>
  <c r="AL145" i="3"/>
  <c r="AD145" i="3"/>
  <c r="AC145" i="3"/>
  <c r="AA145" i="3"/>
  <c r="Y145" i="3"/>
  <c r="W145" i="3"/>
  <c r="V145" i="3"/>
  <c r="S145" i="3"/>
  <c r="R145" i="3"/>
  <c r="Q145" i="3"/>
  <c r="N145" i="3"/>
  <c r="M145" i="3"/>
  <c r="K145" i="3"/>
  <c r="E145" i="3"/>
  <c r="EB144" i="3" a="1"/>
  <c r="EB144" i="3" s="1"/>
  <c r="EA144" i="3" a="1"/>
  <c r="EA144" i="3" s="1"/>
  <c r="DZ144" i="3" a="1"/>
  <c r="DZ144" i="3" s="1"/>
  <c r="DY144" i="3" a="1"/>
  <c r="DY144" i="3" s="1"/>
  <c r="DX144" i="3" a="1"/>
  <c r="DX144" i="3" s="1"/>
  <c r="DW144" i="3" a="1"/>
  <c r="DW144" i="3" s="1"/>
  <c r="DV144" i="3" a="1"/>
  <c r="DV144" i="3" s="1"/>
  <c r="DU144" i="3" a="1"/>
  <c r="DU144" i="3" s="1"/>
  <c r="DT144" i="3" a="1"/>
  <c r="DT144" i="3" s="1"/>
  <c r="DS144" i="3" a="1"/>
  <c r="DS144" i="3" s="1"/>
  <c r="DR144" i="3" a="1"/>
  <c r="DR144" i="3" s="1"/>
  <c r="DQ144" i="3" a="1"/>
  <c r="DQ144" i="3" s="1"/>
  <c r="DP144" i="3" a="1"/>
  <c r="DP144" i="3" s="1"/>
  <c r="DO144" i="3" a="1"/>
  <c r="DO144" i="3" s="1"/>
  <c r="DN144" i="3" a="1"/>
  <c r="DN144" i="3" s="1"/>
  <c r="DM144" i="3" a="1"/>
  <c r="DM144" i="3" s="1"/>
  <c r="DL144" i="3" a="1"/>
  <c r="DL144" i="3" s="1"/>
  <c r="DK144" i="3" a="1"/>
  <c r="DK144" i="3" s="1"/>
  <c r="DJ144" i="3" a="1"/>
  <c r="DJ144" i="3" s="1"/>
  <c r="DI144" i="3" a="1"/>
  <c r="DI144" i="3" s="1"/>
  <c r="DH144" i="3" a="1"/>
  <c r="DH144" i="3" s="1"/>
  <c r="DG144" i="3" a="1"/>
  <c r="DG144" i="3" s="1"/>
  <c r="DF144" i="3" a="1"/>
  <c r="DF144" i="3" s="1"/>
  <c r="DE144" i="3" a="1"/>
  <c r="DE144" i="3" s="1"/>
  <c r="DD144" i="3" a="1"/>
  <c r="DD144" i="3" s="1"/>
  <c r="DC144" i="3" a="1"/>
  <c r="DC144" i="3" s="1"/>
  <c r="DB144" i="3" a="1"/>
  <c r="DB144" i="3" s="1"/>
  <c r="DA144" i="3" a="1"/>
  <c r="DA144" i="3" s="1"/>
  <c r="CZ144" i="3" a="1"/>
  <c r="CZ144" i="3" s="1"/>
  <c r="CY144" i="3" a="1"/>
  <c r="CY144" i="3" s="1"/>
  <c r="CX144" i="3" a="1"/>
  <c r="CX144" i="3" s="1"/>
  <c r="CW144" i="3" a="1"/>
  <c r="CW144" i="3" s="1"/>
  <c r="CV144" i="3" a="1"/>
  <c r="CV144" i="3" s="1"/>
  <c r="CU144" i="3" a="1"/>
  <c r="CU144" i="3" s="1"/>
  <c r="CT144" i="3" a="1"/>
  <c r="CT144" i="3" s="1"/>
  <c r="CS144" i="3" a="1"/>
  <c r="CS144" i="3" s="1"/>
  <c r="CR144" i="3" a="1"/>
  <c r="CR144" i="3" s="1"/>
  <c r="CQ144" i="3" a="1"/>
  <c r="CQ144" i="3" s="1"/>
  <c r="CP144" i="3" a="1"/>
  <c r="CP144" i="3" s="1"/>
  <c r="CO144" i="3" a="1"/>
  <c r="CO144" i="3" s="1"/>
  <c r="CN144" i="3" a="1"/>
  <c r="CN144" i="3" s="1"/>
  <c r="CM144" i="3" a="1"/>
  <c r="CM144" i="3" s="1"/>
  <c r="CL144" i="3" a="1"/>
  <c r="CL144" i="3" s="1"/>
  <c r="CK144" i="3" a="1"/>
  <c r="CK144" i="3" s="1"/>
  <c r="CJ144" i="3" a="1"/>
  <c r="CJ144" i="3" s="1"/>
  <c r="CI144" i="3" a="1"/>
  <c r="CI144" i="3" s="1"/>
  <c r="CH144" i="3" a="1"/>
  <c r="CH144" i="3" s="1"/>
  <c r="CG144" i="3" a="1"/>
  <c r="CG144" i="3" s="1"/>
  <c r="CF144" i="3" a="1"/>
  <c r="CF144" i="3" s="1"/>
  <c r="CE144" i="3" a="1"/>
  <c r="CE144" i="3" s="1"/>
  <c r="CD144" i="3" a="1"/>
  <c r="CD144" i="3" s="1"/>
  <c r="CC144" i="3" a="1"/>
  <c r="CC144" i="3" s="1"/>
  <c r="CB144" i="3" a="1"/>
  <c r="CB144" i="3" s="1"/>
  <c r="CA144" i="3" a="1"/>
  <c r="CA144" i="3" s="1"/>
  <c r="BZ144" i="3" a="1"/>
  <c r="BZ144" i="3" s="1"/>
  <c r="BY144" i="3" a="1"/>
  <c r="BY144" i="3" s="1"/>
  <c r="BX144" i="3" a="1"/>
  <c r="BX144" i="3" s="1"/>
  <c r="BW144" i="3" a="1"/>
  <c r="BW144" i="3" s="1"/>
  <c r="BV144" i="3" a="1"/>
  <c r="BV144" i="3" s="1"/>
  <c r="BU144" i="3" a="1"/>
  <c r="BU144" i="3" s="1"/>
  <c r="BT144" i="3" a="1"/>
  <c r="BT144" i="3" s="1"/>
  <c r="BS144" i="3" a="1"/>
  <c r="BS144" i="3" s="1"/>
  <c r="BR144" i="3" a="1"/>
  <c r="BR144" i="3" s="1"/>
  <c r="BQ144" i="3" a="1"/>
  <c r="BQ144" i="3" s="1"/>
  <c r="BP144" i="3" a="1"/>
  <c r="BP144" i="3" s="1"/>
  <c r="BO144" i="3" a="1"/>
  <c r="BO144" i="3" s="1"/>
  <c r="BN144" i="3" a="1"/>
  <c r="BN144" i="3" s="1"/>
  <c r="BM144" i="3" a="1"/>
  <c r="BM144" i="3" s="1"/>
  <c r="BL144" i="3" a="1"/>
  <c r="BL144" i="3" s="1"/>
  <c r="BK144" i="3" a="1"/>
  <c r="BK144" i="3" s="1"/>
  <c r="BJ144" i="3" a="1"/>
  <c r="BJ144" i="3" s="1"/>
  <c r="BI144" i="3" a="1"/>
  <c r="BI144" i="3" s="1"/>
  <c r="BH144" i="3" a="1"/>
  <c r="BH144" i="3" s="1"/>
  <c r="BG144" i="3"/>
  <c r="BG144" i="3" a="1"/>
  <c r="BF144" i="3" a="1"/>
  <c r="BF144" i="3" s="1"/>
  <c r="BE144" i="3" a="1"/>
  <c r="BE144" i="3" s="1"/>
  <c r="BD144" i="3" a="1"/>
  <c r="BD144" i="3" s="1"/>
  <c r="BC144" i="3"/>
  <c r="BC144" i="3" a="1"/>
  <c r="BB144" i="3" a="1"/>
  <c r="BB144" i="3" s="1"/>
  <c r="BA144" i="3" a="1"/>
  <c r="BA144" i="3" s="1"/>
  <c r="AZ144" i="3" a="1"/>
  <c r="AZ144" i="3" s="1"/>
  <c r="AY144" i="3" a="1"/>
  <c r="AY144" i="3" s="1"/>
  <c r="AX144" i="3" a="1"/>
  <c r="AX144" i="3" s="1"/>
  <c r="AW144" i="3" a="1"/>
  <c r="AW144" i="3" s="1"/>
  <c r="AV144" i="3" a="1"/>
  <c r="AV144" i="3" s="1"/>
  <c r="AU144" i="3" a="1"/>
  <c r="AU144" i="3" s="1"/>
  <c r="AT144" i="3" a="1"/>
  <c r="AT144" i="3" s="1"/>
  <c r="AS144" i="3" a="1"/>
  <c r="AS144" i="3" s="1"/>
  <c r="AR144" i="3" a="1"/>
  <c r="AR144" i="3" s="1"/>
  <c r="AM144" i="3"/>
  <c r="AB144" i="3" s="1"/>
  <c r="AL144" i="3"/>
  <c r="AC144" i="3"/>
  <c r="W144" i="3"/>
  <c r="R144" i="3"/>
  <c r="M144" i="3"/>
  <c r="EB143" i="3"/>
  <c r="EB143" i="3" a="1"/>
  <c r="EA143" i="3" a="1"/>
  <c r="EA143" i="3" s="1"/>
  <c r="DZ143" i="3"/>
  <c r="DZ143" i="3" a="1"/>
  <c r="DY143" i="3" a="1"/>
  <c r="DY143" i="3" s="1"/>
  <c r="DX143" i="3"/>
  <c r="DX143" i="3" a="1"/>
  <c r="DW143" i="3" a="1"/>
  <c r="DW143" i="3" s="1"/>
  <c r="DV143" i="3"/>
  <c r="DV143" i="3" a="1"/>
  <c r="DU143" i="3" a="1"/>
  <c r="DU143" i="3" s="1"/>
  <c r="DT143" i="3" a="1"/>
  <c r="DT143" i="3" s="1"/>
  <c r="DS143" i="3" a="1"/>
  <c r="DS143" i="3" s="1"/>
  <c r="DR143" i="3" a="1"/>
  <c r="DR143" i="3" s="1"/>
  <c r="DQ143" i="3" a="1"/>
  <c r="DQ143" i="3" s="1"/>
  <c r="DP143" i="3" a="1"/>
  <c r="DP143" i="3" s="1"/>
  <c r="DO143" i="3" a="1"/>
  <c r="DO143" i="3" s="1"/>
  <c r="DN143" i="3" a="1"/>
  <c r="DN143" i="3" s="1"/>
  <c r="DM143" i="3"/>
  <c r="DM143" i="3" a="1"/>
  <c r="DL143" i="3" a="1"/>
  <c r="DL143" i="3" s="1"/>
  <c r="DK143" i="3" a="1"/>
  <c r="DK143" i="3" s="1"/>
  <c r="DJ143" i="3" a="1"/>
  <c r="DJ143" i="3" s="1"/>
  <c r="DI143" i="3"/>
  <c r="DI143" i="3" a="1"/>
  <c r="DH143" i="3" a="1"/>
  <c r="DH143" i="3" s="1"/>
  <c r="DG143" i="3" a="1"/>
  <c r="DG143" i="3" s="1"/>
  <c r="DF143" i="3" a="1"/>
  <c r="DF143" i="3" s="1"/>
  <c r="DE143" i="3" a="1"/>
  <c r="DE143" i="3" s="1"/>
  <c r="DD143" i="3" a="1"/>
  <c r="DD143" i="3" s="1"/>
  <c r="DC143" i="3" a="1"/>
  <c r="DC143" i="3" s="1"/>
  <c r="DB143" i="3" a="1"/>
  <c r="DB143" i="3" s="1"/>
  <c r="DA143" i="3" a="1"/>
  <c r="DA143" i="3" s="1"/>
  <c r="CZ143" i="3" a="1"/>
  <c r="CZ143" i="3" s="1"/>
  <c r="CY143" i="3" a="1"/>
  <c r="CY143" i="3" s="1"/>
  <c r="CX143" i="3" a="1"/>
  <c r="CX143" i="3" s="1"/>
  <c r="CW143" i="3" a="1"/>
  <c r="CW143" i="3" s="1"/>
  <c r="CV143" i="3" a="1"/>
  <c r="CV143" i="3" s="1"/>
  <c r="CU143" i="3" a="1"/>
  <c r="CU143" i="3" s="1"/>
  <c r="CT143" i="3" a="1"/>
  <c r="CT143" i="3" s="1"/>
  <c r="CS143" i="3" a="1"/>
  <c r="CS143" i="3" s="1"/>
  <c r="CR143" i="3" a="1"/>
  <c r="CR143" i="3" s="1"/>
  <c r="CQ143" i="3" a="1"/>
  <c r="CQ143" i="3" s="1"/>
  <c r="CP143" i="3" a="1"/>
  <c r="CP143" i="3" s="1"/>
  <c r="CO143" i="3" a="1"/>
  <c r="CO143" i="3" s="1"/>
  <c r="CN143" i="3" a="1"/>
  <c r="CN143" i="3" s="1"/>
  <c r="CM143" i="3" a="1"/>
  <c r="CM143" i="3" s="1"/>
  <c r="CL143" i="3" a="1"/>
  <c r="CL143" i="3" s="1"/>
  <c r="CK143" i="3" a="1"/>
  <c r="CK143" i="3" s="1"/>
  <c r="CJ143" i="3" a="1"/>
  <c r="CJ143" i="3" s="1"/>
  <c r="CI143" i="3" a="1"/>
  <c r="CI143" i="3" s="1"/>
  <c r="CH143" i="3" a="1"/>
  <c r="CH143" i="3" s="1"/>
  <c r="CG143" i="3" a="1"/>
  <c r="CG143" i="3" s="1"/>
  <c r="CF143" i="3" a="1"/>
  <c r="CF143" i="3" s="1"/>
  <c r="CE143" i="3" a="1"/>
  <c r="CE143" i="3" s="1"/>
  <c r="CD143" i="3" a="1"/>
  <c r="CD143" i="3" s="1"/>
  <c r="CC143" i="3" a="1"/>
  <c r="CC143" i="3" s="1"/>
  <c r="CB143" i="3" a="1"/>
  <c r="CB143" i="3" s="1"/>
  <c r="CA143" i="3" a="1"/>
  <c r="CA143" i="3" s="1"/>
  <c r="BZ143" i="3" a="1"/>
  <c r="BZ143" i="3" s="1"/>
  <c r="BY143" i="3" a="1"/>
  <c r="BY143" i="3" s="1"/>
  <c r="BX143" i="3" a="1"/>
  <c r="BX143" i="3" s="1"/>
  <c r="BW143" i="3" a="1"/>
  <c r="BW143" i="3" s="1"/>
  <c r="BV143" i="3" a="1"/>
  <c r="BV143" i="3" s="1"/>
  <c r="BU143" i="3" a="1"/>
  <c r="BU143" i="3" s="1"/>
  <c r="BT143" i="3" a="1"/>
  <c r="BT143" i="3" s="1"/>
  <c r="BS143" i="3" a="1"/>
  <c r="BS143" i="3" s="1"/>
  <c r="BR143" i="3" a="1"/>
  <c r="BR143" i="3" s="1"/>
  <c r="BQ143" i="3" a="1"/>
  <c r="BQ143" i="3" s="1"/>
  <c r="BP143" i="3" a="1"/>
  <c r="BP143" i="3" s="1"/>
  <c r="BO143" i="3" a="1"/>
  <c r="BO143" i="3" s="1"/>
  <c r="BN143" i="3" a="1"/>
  <c r="BN143" i="3" s="1"/>
  <c r="BM143" i="3" a="1"/>
  <c r="BM143" i="3" s="1"/>
  <c r="BL143" i="3" a="1"/>
  <c r="BL143" i="3" s="1"/>
  <c r="BK143" i="3" a="1"/>
  <c r="BK143" i="3" s="1"/>
  <c r="BJ143" i="3" a="1"/>
  <c r="BJ143" i="3" s="1"/>
  <c r="BI143" i="3" a="1"/>
  <c r="BI143" i="3" s="1"/>
  <c r="BH143" i="3" a="1"/>
  <c r="BH143" i="3" s="1"/>
  <c r="BG143" i="3" a="1"/>
  <c r="BG143" i="3" s="1"/>
  <c r="BF143" i="3" a="1"/>
  <c r="BF143" i="3" s="1"/>
  <c r="BE143" i="3" a="1"/>
  <c r="BE143" i="3" s="1"/>
  <c r="BD143" i="3" a="1"/>
  <c r="BD143" i="3" s="1"/>
  <c r="BC143" i="3" a="1"/>
  <c r="BC143" i="3" s="1"/>
  <c r="BB143" i="3" a="1"/>
  <c r="BB143" i="3" s="1"/>
  <c r="BA143" i="3" a="1"/>
  <c r="BA143" i="3" s="1"/>
  <c r="AZ143" i="3" a="1"/>
  <c r="AZ143" i="3" s="1"/>
  <c r="AY143" i="3" a="1"/>
  <c r="AY143" i="3" s="1"/>
  <c r="AX143" i="3" a="1"/>
  <c r="AX143" i="3" s="1"/>
  <c r="AW143" i="3" a="1"/>
  <c r="AW143" i="3" s="1"/>
  <c r="AV143" i="3" a="1"/>
  <c r="AV143" i="3" s="1"/>
  <c r="AU143" i="3" a="1"/>
  <c r="AU143" i="3" s="1"/>
  <c r="AT143" i="3" a="1"/>
  <c r="AT143" i="3" s="1"/>
  <c r="AS143" i="3" a="1"/>
  <c r="AS143" i="3" s="1"/>
  <c r="AR143" i="3" a="1"/>
  <c r="AR143" i="3" s="1"/>
  <c r="AM143" i="3"/>
  <c r="AE143" i="3" s="1"/>
  <c r="AL143" i="3"/>
  <c r="AC143" i="3"/>
  <c r="AB143" i="3"/>
  <c r="Y143" i="3"/>
  <c r="X143" i="3"/>
  <c r="U143" i="3"/>
  <c r="T143" i="3"/>
  <c r="Q143" i="3"/>
  <c r="P143" i="3"/>
  <c r="M143" i="3"/>
  <c r="L143" i="3"/>
  <c r="E143" i="3"/>
  <c r="EB142" i="3"/>
  <c r="EB142" i="3" a="1"/>
  <c r="EA142" i="3" a="1"/>
  <c r="EA142" i="3" s="1"/>
  <c r="DZ142" i="3" a="1"/>
  <c r="DZ142" i="3" s="1"/>
  <c r="DY142" i="3" a="1"/>
  <c r="DY142" i="3" s="1"/>
  <c r="DX142" i="3"/>
  <c r="DX142" i="3" a="1"/>
  <c r="DW142" i="3" a="1"/>
  <c r="DW142" i="3" s="1"/>
  <c r="DV142" i="3" a="1"/>
  <c r="DV142" i="3" s="1"/>
  <c r="DU142" i="3" a="1"/>
  <c r="DU142" i="3" s="1"/>
  <c r="DT142" i="3" a="1"/>
  <c r="DT142" i="3" s="1"/>
  <c r="DS142" i="3" a="1"/>
  <c r="DS142" i="3" s="1"/>
  <c r="DR142" i="3" a="1"/>
  <c r="DR142" i="3" s="1"/>
  <c r="DQ142" i="3" a="1"/>
  <c r="DQ142" i="3" s="1"/>
  <c r="DP142" i="3" a="1"/>
  <c r="DP142" i="3" s="1"/>
  <c r="DO142" i="3" a="1"/>
  <c r="DO142" i="3" s="1"/>
  <c r="DN142" i="3" a="1"/>
  <c r="DN142" i="3" s="1"/>
  <c r="DM142" i="3" a="1"/>
  <c r="DM142" i="3" s="1"/>
  <c r="DL142" i="3"/>
  <c r="DL142" i="3" a="1"/>
  <c r="DK142" i="3" a="1"/>
  <c r="DK142" i="3" s="1"/>
  <c r="DJ142" i="3" a="1"/>
  <c r="DJ142" i="3" s="1"/>
  <c r="DI142" i="3" a="1"/>
  <c r="DI142" i="3" s="1"/>
  <c r="DH142" i="3" a="1"/>
  <c r="DH142" i="3" s="1"/>
  <c r="DG142" i="3" a="1"/>
  <c r="DG142" i="3" s="1"/>
  <c r="DF142" i="3" a="1"/>
  <c r="DF142" i="3" s="1"/>
  <c r="DE142" i="3" a="1"/>
  <c r="DE142" i="3" s="1"/>
  <c r="DD142" i="3" a="1"/>
  <c r="DD142" i="3" s="1"/>
  <c r="DC142" i="3" a="1"/>
  <c r="DC142" i="3" s="1"/>
  <c r="DB142" i="3" a="1"/>
  <c r="DB142" i="3" s="1"/>
  <c r="DA142" i="3" a="1"/>
  <c r="DA142" i="3" s="1"/>
  <c r="CZ142" i="3" a="1"/>
  <c r="CZ142" i="3" s="1"/>
  <c r="CY142" i="3" a="1"/>
  <c r="CY142" i="3" s="1"/>
  <c r="CX142" i="3" a="1"/>
  <c r="CX142" i="3" s="1"/>
  <c r="CW142" i="3" a="1"/>
  <c r="CW142" i="3" s="1"/>
  <c r="CV142" i="3" a="1"/>
  <c r="CV142" i="3" s="1"/>
  <c r="CU142" i="3" a="1"/>
  <c r="CU142" i="3" s="1"/>
  <c r="CT142" i="3" a="1"/>
  <c r="CT142" i="3" s="1"/>
  <c r="CS142" i="3" a="1"/>
  <c r="CS142" i="3" s="1"/>
  <c r="CR142" i="3" a="1"/>
  <c r="CR142" i="3" s="1"/>
  <c r="CQ142" i="3" a="1"/>
  <c r="CQ142" i="3" s="1"/>
  <c r="CP142" i="3" a="1"/>
  <c r="CP142" i="3" s="1"/>
  <c r="CO142" i="3" a="1"/>
  <c r="CO142" i="3" s="1"/>
  <c r="CN142" i="3" a="1"/>
  <c r="CN142" i="3" s="1"/>
  <c r="CM142" i="3" a="1"/>
  <c r="CM142" i="3" s="1"/>
  <c r="CL142" i="3" a="1"/>
  <c r="CL142" i="3" s="1"/>
  <c r="CK142" i="3" a="1"/>
  <c r="CK142" i="3" s="1"/>
  <c r="CJ142" i="3" a="1"/>
  <c r="CJ142" i="3" s="1"/>
  <c r="CI142" i="3" a="1"/>
  <c r="CI142" i="3" s="1"/>
  <c r="CH142" i="3" a="1"/>
  <c r="CH142" i="3" s="1"/>
  <c r="CG142" i="3" a="1"/>
  <c r="CG142" i="3" s="1"/>
  <c r="CF142" i="3" a="1"/>
  <c r="CF142" i="3" s="1"/>
  <c r="CE142" i="3" a="1"/>
  <c r="CE142" i="3" s="1"/>
  <c r="CD142" i="3" a="1"/>
  <c r="CD142" i="3" s="1"/>
  <c r="CC142" i="3" a="1"/>
  <c r="CC142" i="3" s="1"/>
  <c r="CB142" i="3" a="1"/>
  <c r="CB142" i="3" s="1"/>
  <c r="CA142" i="3" a="1"/>
  <c r="CA142" i="3" s="1"/>
  <c r="BZ142" i="3" a="1"/>
  <c r="BZ142" i="3" s="1"/>
  <c r="BY142" i="3" a="1"/>
  <c r="BY142" i="3" s="1"/>
  <c r="BX142" i="3" a="1"/>
  <c r="BX142" i="3" s="1"/>
  <c r="BW142" i="3" a="1"/>
  <c r="BW142" i="3" s="1"/>
  <c r="BV142" i="3" a="1"/>
  <c r="BV142" i="3" s="1"/>
  <c r="BU142" i="3" a="1"/>
  <c r="BU142" i="3" s="1"/>
  <c r="BT142" i="3" a="1"/>
  <c r="BT142" i="3" s="1"/>
  <c r="BS142" i="3" a="1"/>
  <c r="BS142" i="3" s="1"/>
  <c r="BR142" i="3" a="1"/>
  <c r="BR142" i="3" s="1"/>
  <c r="BQ142" i="3" a="1"/>
  <c r="BQ142" i="3" s="1"/>
  <c r="BP142" i="3" a="1"/>
  <c r="BP142" i="3" s="1"/>
  <c r="BO142" i="3" a="1"/>
  <c r="BO142" i="3" s="1"/>
  <c r="BN142" i="3" a="1"/>
  <c r="BN142" i="3" s="1"/>
  <c r="BM142" i="3" a="1"/>
  <c r="BM142" i="3" s="1"/>
  <c r="BL142" i="3" a="1"/>
  <c r="BL142" i="3" s="1"/>
  <c r="BK142" i="3" a="1"/>
  <c r="BK142" i="3" s="1"/>
  <c r="BJ142" i="3" a="1"/>
  <c r="BJ142" i="3" s="1"/>
  <c r="BI142" i="3" a="1"/>
  <c r="BI142" i="3" s="1"/>
  <c r="BH142" i="3" a="1"/>
  <c r="BH142" i="3" s="1"/>
  <c r="BG142" i="3" a="1"/>
  <c r="BG142" i="3" s="1"/>
  <c r="BF142" i="3" a="1"/>
  <c r="BF142" i="3" s="1"/>
  <c r="BE142" i="3" a="1"/>
  <c r="BE142" i="3" s="1"/>
  <c r="BD142" i="3" a="1"/>
  <c r="BD142" i="3" s="1"/>
  <c r="BC142" i="3" a="1"/>
  <c r="BC142" i="3" s="1"/>
  <c r="BB142" i="3" a="1"/>
  <c r="BB142" i="3" s="1"/>
  <c r="BA142" i="3" a="1"/>
  <c r="BA142" i="3" s="1"/>
  <c r="AZ142" i="3" a="1"/>
  <c r="AZ142" i="3" s="1"/>
  <c r="AY142" i="3" a="1"/>
  <c r="AY142" i="3" s="1"/>
  <c r="AX142" i="3" a="1"/>
  <c r="AX142" i="3" s="1"/>
  <c r="AW142" i="3" a="1"/>
  <c r="AW142" i="3" s="1"/>
  <c r="AV142" i="3" a="1"/>
  <c r="AV142" i="3" s="1"/>
  <c r="AU142" i="3" a="1"/>
  <c r="AU142" i="3" s="1"/>
  <c r="AT142" i="3" a="1"/>
  <c r="AT142" i="3" s="1"/>
  <c r="AS142" i="3" a="1"/>
  <c r="AS142" i="3" s="1"/>
  <c r="AR142" i="3" a="1"/>
  <c r="AR142" i="3" s="1"/>
  <c r="AM142" i="3"/>
  <c r="AE142" i="3" s="1"/>
  <c r="AL142" i="3"/>
  <c r="AC142" i="3"/>
  <c r="AB142" i="3"/>
  <c r="Y142" i="3"/>
  <c r="X142" i="3"/>
  <c r="U142" i="3"/>
  <c r="T142" i="3"/>
  <c r="Q142" i="3"/>
  <c r="P142" i="3"/>
  <c r="M142" i="3"/>
  <c r="L142" i="3"/>
  <c r="E142" i="3"/>
  <c r="EB141" i="3" a="1"/>
  <c r="EB141" i="3" s="1"/>
  <c r="EA141" i="3" a="1"/>
  <c r="EA141" i="3" s="1"/>
  <c r="DZ141" i="3" a="1"/>
  <c r="DZ141" i="3" s="1"/>
  <c r="DY141" i="3" a="1"/>
  <c r="DY141" i="3" s="1"/>
  <c r="DX141" i="3" a="1"/>
  <c r="DX141" i="3" s="1"/>
  <c r="DW141" i="3" a="1"/>
  <c r="DW141" i="3" s="1"/>
  <c r="DV141" i="3" a="1"/>
  <c r="DV141" i="3" s="1"/>
  <c r="DU141" i="3" a="1"/>
  <c r="DU141" i="3" s="1"/>
  <c r="DT141" i="3" a="1"/>
  <c r="DT141" i="3" s="1"/>
  <c r="DS141" i="3" a="1"/>
  <c r="DS141" i="3" s="1"/>
  <c r="DR141" i="3" a="1"/>
  <c r="DR141" i="3" s="1"/>
  <c r="DQ141" i="3" a="1"/>
  <c r="DQ141" i="3" s="1"/>
  <c r="DP141" i="3" a="1"/>
  <c r="DP141" i="3" s="1"/>
  <c r="DO141" i="3" a="1"/>
  <c r="DO141" i="3" s="1"/>
  <c r="DN141" i="3" a="1"/>
  <c r="DN141" i="3" s="1"/>
  <c r="DM141" i="3" a="1"/>
  <c r="DM141" i="3" s="1"/>
  <c r="DL141" i="3" a="1"/>
  <c r="DL141" i="3" s="1"/>
  <c r="DK141" i="3" a="1"/>
  <c r="DK141" i="3" s="1"/>
  <c r="DJ141" i="3" a="1"/>
  <c r="DJ141" i="3" s="1"/>
  <c r="DI141" i="3" a="1"/>
  <c r="DI141" i="3" s="1"/>
  <c r="DH141" i="3" a="1"/>
  <c r="DH141" i="3" s="1"/>
  <c r="DG141" i="3" a="1"/>
  <c r="DG141" i="3" s="1"/>
  <c r="DF141" i="3" a="1"/>
  <c r="DF141" i="3" s="1"/>
  <c r="DE141" i="3" a="1"/>
  <c r="DE141" i="3" s="1"/>
  <c r="DD141" i="3" a="1"/>
  <c r="DD141" i="3" s="1"/>
  <c r="DC141" i="3" a="1"/>
  <c r="DC141" i="3" s="1"/>
  <c r="DB141" i="3" a="1"/>
  <c r="DB141" i="3" s="1"/>
  <c r="DA141" i="3" a="1"/>
  <c r="DA141" i="3" s="1"/>
  <c r="CZ141" i="3" a="1"/>
  <c r="CZ141" i="3" s="1"/>
  <c r="CY141" i="3" a="1"/>
  <c r="CY141" i="3" s="1"/>
  <c r="CX141" i="3" a="1"/>
  <c r="CX141" i="3" s="1"/>
  <c r="CW141" i="3" a="1"/>
  <c r="CW141" i="3" s="1"/>
  <c r="CV141" i="3" a="1"/>
  <c r="CV141" i="3" s="1"/>
  <c r="CU141" i="3" a="1"/>
  <c r="CU141" i="3" s="1"/>
  <c r="CT141" i="3" a="1"/>
  <c r="CT141" i="3" s="1"/>
  <c r="CS141" i="3" a="1"/>
  <c r="CS141" i="3" s="1"/>
  <c r="CR141" i="3" a="1"/>
  <c r="CR141" i="3" s="1"/>
  <c r="CQ141" i="3" a="1"/>
  <c r="CQ141" i="3" s="1"/>
  <c r="CP141" i="3" a="1"/>
  <c r="CP141" i="3" s="1"/>
  <c r="CO141" i="3" a="1"/>
  <c r="CO141" i="3" s="1"/>
  <c r="CN141" i="3" a="1"/>
  <c r="CN141" i="3" s="1"/>
  <c r="CM141" i="3" a="1"/>
  <c r="CM141" i="3" s="1"/>
  <c r="CL141" i="3" a="1"/>
  <c r="CL141" i="3" s="1"/>
  <c r="CK141" i="3" a="1"/>
  <c r="CK141" i="3" s="1"/>
  <c r="CJ141" i="3" a="1"/>
  <c r="CJ141" i="3" s="1"/>
  <c r="CI141" i="3" a="1"/>
  <c r="CI141" i="3" s="1"/>
  <c r="CH141" i="3" a="1"/>
  <c r="CH141" i="3" s="1"/>
  <c r="CG141" i="3" a="1"/>
  <c r="CG141" i="3" s="1"/>
  <c r="CF141" i="3" a="1"/>
  <c r="CF141" i="3" s="1"/>
  <c r="CE141" i="3" a="1"/>
  <c r="CE141" i="3" s="1"/>
  <c r="CD141" i="3" a="1"/>
  <c r="CD141" i="3" s="1"/>
  <c r="CC141" i="3" a="1"/>
  <c r="CC141" i="3" s="1"/>
  <c r="CB141" i="3" a="1"/>
  <c r="CB141" i="3" s="1"/>
  <c r="CA141" i="3" a="1"/>
  <c r="CA141" i="3" s="1"/>
  <c r="BZ141" i="3" a="1"/>
  <c r="BZ141" i="3" s="1"/>
  <c r="BY141" i="3" a="1"/>
  <c r="BY141" i="3" s="1"/>
  <c r="BX141" i="3" a="1"/>
  <c r="BX141" i="3" s="1"/>
  <c r="BW141" i="3" a="1"/>
  <c r="BW141" i="3" s="1"/>
  <c r="BV141" i="3" a="1"/>
  <c r="BV141" i="3" s="1"/>
  <c r="BU141" i="3" a="1"/>
  <c r="BU141" i="3" s="1"/>
  <c r="BT141" i="3" a="1"/>
  <c r="BT141" i="3" s="1"/>
  <c r="BS141" i="3" a="1"/>
  <c r="BS141" i="3" s="1"/>
  <c r="BR141" i="3" a="1"/>
  <c r="BR141" i="3" s="1"/>
  <c r="BQ141" i="3" a="1"/>
  <c r="BQ141" i="3" s="1"/>
  <c r="BP141" i="3" a="1"/>
  <c r="BP141" i="3" s="1"/>
  <c r="BO141" i="3" a="1"/>
  <c r="BO141" i="3" s="1"/>
  <c r="BN141" i="3" a="1"/>
  <c r="BN141" i="3" s="1"/>
  <c r="BM141" i="3" a="1"/>
  <c r="BM141" i="3" s="1"/>
  <c r="BL141" i="3" a="1"/>
  <c r="BL141" i="3" s="1"/>
  <c r="BK141" i="3" a="1"/>
  <c r="BK141" i="3" s="1"/>
  <c r="BJ141" i="3" a="1"/>
  <c r="BJ141" i="3" s="1"/>
  <c r="BI141" i="3" a="1"/>
  <c r="BI141" i="3" s="1"/>
  <c r="BH141" i="3" a="1"/>
  <c r="BH141" i="3" s="1"/>
  <c r="BG141" i="3" a="1"/>
  <c r="BG141" i="3" s="1"/>
  <c r="BF141" i="3" a="1"/>
  <c r="BF141" i="3" s="1"/>
  <c r="BE141" i="3" a="1"/>
  <c r="BE141" i="3" s="1"/>
  <c r="BD141" i="3" a="1"/>
  <c r="BD141" i="3" s="1"/>
  <c r="BC141" i="3" a="1"/>
  <c r="BC141" i="3" s="1"/>
  <c r="BB141" i="3" a="1"/>
  <c r="BB141" i="3" s="1"/>
  <c r="BA141" i="3" a="1"/>
  <c r="BA141" i="3" s="1"/>
  <c r="AZ141" i="3" a="1"/>
  <c r="AZ141" i="3" s="1"/>
  <c r="AY141" i="3" a="1"/>
  <c r="AY141" i="3" s="1"/>
  <c r="AX141" i="3" a="1"/>
  <c r="AX141" i="3" s="1"/>
  <c r="AW141" i="3" a="1"/>
  <c r="AW141" i="3" s="1"/>
  <c r="AV141" i="3" a="1"/>
  <c r="AV141" i="3" s="1"/>
  <c r="AU141" i="3" a="1"/>
  <c r="AU141" i="3" s="1"/>
  <c r="AT141" i="3" a="1"/>
  <c r="AT141" i="3" s="1"/>
  <c r="AS141" i="3" a="1"/>
  <c r="AS141" i="3" s="1"/>
  <c r="AR141" i="3" a="1"/>
  <c r="AR141" i="3" s="1"/>
  <c r="AM141" i="3"/>
  <c r="AC141" i="3" s="1"/>
  <c r="AL141" i="3"/>
  <c r="R141" i="3"/>
  <c r="M141" i="3"/>
  <c r="EB140" i="3"/>
  <c r="EB140" i="3" a="1"/>
  <c r="EA140" i="3" a="1"/>
  <c r="EA140" i="3" s="1"/>
  <c r="DZ140" i="3"/>
  <c r="DZ140" i="3" a="1"/>
  <c r="DY140" i="3" a="1"/>
  <c r="DY140" i="3" s="1"/>
  <c r="DX140" i="3"/>
  <c r="DX140" i="3" a="1"/>
  <c r="DW140" i="3" a="1"/>
  <c r="DW140" i="3" s="1"/>
  <c r="DV140" i="3"/>
  <c r="DV140" i="3" a="1"/>
  <c r="DU140" i="3" a="1"/>
  <c r="DU140" i="3" s="1"/>
  <c r="DT140" i="3"/>
  <c r="DT140" i="3" a="1"/>
  <c r="DS140" i="3" a="1"/>
  <c r="DS140" i="3" s="1"/>
  <c r="DR140" i="3"/>
  <c r="DR140" i="3" a="1"/>
  <c r="DQ140" i="3" a="1"/>
  <c r="DQ140" i="3" s="1"/>
  <c r="DP140" i="3"/>
  <c r="DP140" i="3" a="1"/>
  <c r="DO140" i="3" a="1"/>
  <c r="DO140" i="3" s="1"/>
  <c r="DN140" i="3"/>
  <c r="DN140" i="3" a="1"/>
  <c r="DM140" i="3" a="1"/>
  <c r="DM140" i="3" s="1"/>
  <c r="DL140" i="3"/>
  <c r="DL140" i="3" a="1"/>
  <c r="DK140" i="3" a="1"/>
  <c r="DK140" i="3" s="1"/>
  <c r="DJ140" i="3"/>
  <c r="DJ140" i="3" a="1"/>
  <c r="DI140" i="3" a="1"/>
  <c r="DI140" i="3" s="1"/>
  <c r="DH140" i="3"/>
  <c r="DH140" i="3" a="1"/>
  <c r="DG140" i="3" a="1"/>
  <c r="DG140" i="3" s="1"/>
  <c r="DF140" i="3"/>
  <c r="DF140" i="3" a="1"/>
  <c r="DE140" i="3" a="1"/>
  <c r="DE140" i="3" s="1"/>
  <c r="DD140" i="3"/>
  <c r="DD140" i="3" a="1"/>
  <c r="DC140" i="3" a="1"/>
  <c r="DC140" i="3" s="1"/>
  <c r="DB140" i="3"/>
  <c r="DB140" i="3" a="1"/>
  <c r="DA140" i="3" a="1"/>
  <c r="DA140" i="3" s="1"/>
  <c r="CZ140" i="3"/>
  <c r="CZ140" i="3" a="1"/>
  <c r="CY140" i="3" a="1"/>
  <c r="CY140" i="3" s="1"/>
  <c r="CX140" i="3"/>
  <c r="CX140" i="3" a="1"/>
  <c r="CW140" i="3" a="1"/>
  <c r="CW140" i="3" s="1"/>
  <c r="CV140" i="3"/>
  <c r="CV140" i="3" a="1"/>
  <c r="CU140" i="3" a="1"/>
  <c r="CU140" i="3" s="1"/>
  <c r="CT140" i="3"/>
  <c r="CT140" i="3" a="1"/>
  <c r="CS140" i="3" a="1"/>
  <c r="CS140" i="3" s="1"/>
  <c r="CR140" i="3"/>
  <c r="CR140" i="3" a="1"/>
  <c r="CQ140" i="3" a="1"/>
  <c r="CQ140" i="3" s="1"/>
  <c r="CP140" i="3"/>
  <c r="CP140" i="3" a="1"/>
  <c r="CO140" i="3" a="1"/>
  <c r="CO140" i="3" s="1"/>
  <c r="CN140" i="3" a="1"/>
  <c r="CN140" i="3" s="1"/>
  <c r="CM140" i="3" a="1"/>
  <c r="CM140" i="3" s="1"/>
  <c r="CL140" i="3" a="1"/>
  <c r="CL140" i="3" s="1"/>
  <c r="CK140" i="3" a="1"/>
  <c r="CK140" i="3" s="1"/>
  <c r="CJ140" i="3" a="1"/>
  <c r="CJ140" i="3" s="1"/>
  <c r="CI140" i="3" a="1"/>
  <c r="CI140" i="3" s="1"/>
  <c r="CH140" i="3" a="1"/>
  <c r="CH140" i="3" s="1"/>
  <c r="CG140" i="3" a="1"/>
  <c r="CG140" i="3" s="1"/>
  <c r="CF140" i="3" a="1"/>
  <c r="CF140" i="3" s="1"/>
  <c r="CE140" i="3" a="1"/>
  <c r="CE140" i="3" s="1"/>
  <c r="CD140" i="3" a="1"/>
  <c r="CD140" i="3" s="1"/>
  <c r="CC140" i="3" a="1"/>
  <c r="CC140" i="3" s="1"/>
  <c r="CB140" i="3" a="1"/>
  <c r="CB140" i="3" s="1"/>
  <c r="CA140" i="3" a="1"/>
  <c r="CA140" i="3" s="1"/>
  <c r="BZ140" i="3" a="1"/>
  <c r="BZ140" i="3" s="1"/>
  <c r="BY140" i="3" a="1"/>
  <c r="BY140" i="3" s="1"/>
  <c r="BX140" i="3" a="1"/>
  <c r="BX140" i="3" s="1"/>
  <c r="BW140" i="3" a="1"/>
  <c r="BW140" i="3" s="1"/>
  <c r="BV140" i="3" a="1"/>
  <c r="BV140" i="3" s="1"/>
  <c r="BU140" i="3" a="1"/>
  <c r="BU140" i="3" s="1"/>
  <c r="BT140" i="3" a="1"/>
  <c r="BT140" i="3" s="1"/>
  <c r="BS140" i="3" a="1"/>
  <c r="BS140" i="3" s="1"/>
  <c r="BR140" i="3" a="1"/>
  <c r="BR140" i="3" s="1"/>
  <c r="BQ140" i="3" a="1"/>
  <c r="BQ140" i="3" s="1"/>
  <c r="BP140" i="3" a="1"/>
  <c r="BP140" i="3" s="1"/>
  <c r="BO140" i="3" a="1"/>
  <c r="BO140" i="3" s="1"/>
  <c r="BN140" i="3" a="1"/>
  <c r="BN140" i="3" s="1"/>
  <c r="BM140" i="3" a="1"/>
  <c r="BM140" i="3" s="1"/>
  <c r="BL140" i="3" a="1"/>
  <c r="BL140" i="3" s="1"/>
  <c r="BK140" i="3" a="1"/>
  <c r="BK140" i="3" s="1"/>
  <c r="BJ140" i="3" a="1"/>
  <c r="BJ140" i="3" s="1"/>
  <c r="BI140" i="3" a="1"/>
  <c r="BI140" i="3" s="1"/>
  <c r="BH140" i="3" a="1"/>
  <c r="BH140" i="3" s="1"/>
  <c r="BG140" i="3" a="1"/>
  <c r="BG140" i="3" s="1"/>
  <c r="BF140" i="3" a="1"/>
  <c r="BF140" i="3" s="1"/>
  <c r="BE140" i="3" a="1"/>
  <c r="BE140" i="3" s="1"/>
  <c r="BD140" i="3" a="1"/>
  <c r="BD140" i="3" s="1"/>
  <c r="BC140" i="3" a="1"/>
  <c r="BC140" i="3" s="1"/>
  <c r="BB140" i="3" a="1"/>
  <c r="BB140" i="3" s="1"/>
  <c r="BA140" i="3" a="1"/>
  <c r="BA140" i="3" s="1"/>
  <c r="AZ140" i="3" a="1"/>
  <c r="AZ140" i="3" s="1"/>
  <c r="AY140" i="3" a="1"/>
  <c r="AY140" i="3" s="1"/>
  <c r="AX140" i="3" a="1"/>
  <c r="AX140" i="3" s="1"/>
  <c r="AW140" i="3" a="1"/>
  <c r="AW140" i="3" s="1"/>
  <c r="AV140" i="3" a="1"/>
  <c r="AV140" i="3" s="1"/>
  <c r="AU140" i="3" a="1"/>
  <c r="AU140" i="3" s="1"/>
  <c r="AT140" i="3"/>
  <c r="AT140" i="3" a="1"/>
  <c r="AS140" i="3" a="1"/>
  <c r="AS140" i="3" s="1"/>
  <c r="AR140" i="3" a="1"/>
  <c r="AR140" i="3" s="1"/>
  <c r="AM140" i="3"/>
  <c r="AC140" i="3" s="1"/>
  <c r="AL140" i="3"/>
  <c r="AD140" i="3"/>
  <c r="AB140" i="3"/>
  <c r="Y140" i="3"/>
  <c r="X140" i="3"/>
  <c r="T140" i="3"/>
  <c r="R140" i="3"/>
  <c r="Q140" i="3"/>
  <c r="M140" i="3"/>
  <c r="L140" i="3"/>
  <c r="E140" i="3"/>
  <c r="EB139" i="3" a="1"/>
  <c r="EB139" i="3" s="1"/>
  <c r="EA139" i="3" a="1"/>
  <c r="EA139" i="3" s="1"/>
  <c r="DZ139" i="3" a="1"/>
  <c r="DZ139" i="3" s="1"/>
  <c r="DY139" i="3"/>
  <c r="DY139" i="3" a="1"/>
  <c r="DX139" i="3" a="1"/>
  <c r="DX139" i="3" s="1"/>
  <c r="DW139" i="3" a="1"/>
  <c r="DW139" i="3" s="1"/>
  <c r="DV139" i="3" a="1"/>
  <c r="DV139" i="3" s="1"/>
  <c r="DU139" i="3" a="1"/>
  <c r="DU139" i="3" s="1"/>
  <c r="DT139" i="3" a="1"/>
  <c r="DT139" i="3" s="1"/>
  <c r="DS139" i="3" a="1"/>
  <c r="DS139" i="3" s="1"/>
  <c r="DR139" i="3" a="1"/>
  <c r="DR139" i="3" s="1"/>
  <c r="DQ139" i="3" a="1"/>
  <c r="DQ139" i="3" s="1"/>
  <c r="DP139" i="3" a="1"/>
  <c r="DP139" i="3" s="1"/>
  <c r="DO139" i="3" a="1"/>
  <c r="DO139" i="3" s="1"/>
  <c r="DN139" i="3" a="1"/>
  <c r="DN139" i="3" s="1"/>
  <c r="DM139" i="3" a="1"/>
  <c r="DM139" i="3" s="1"/>
  <c r="DL139" i="3" a="1"/>
  <c r="DL139" i="3" s="1"/>
  <c r="DK139" i="3" a="1"/>
  <c r="DK139" i="3" s="1"/>
  <c r="DJ139" i="3" a="1"/>
  <c r="DJ139" i="3" s="1"/>
  <c r="DI139" i="3" a="1"/>
  <c r="DI139" i="3" s="1"/>
  <c r="DH139" i="3" a="1"/>
  <c r="DH139" i="3" s="1"/>
  <c r="DG139" i="3" a="1"/>
  <c r="DG139" i="3" s="1"/>
  <c r="DF139" i="3" a="1"/>
  <c r="DF139" i="3" s="1"/>
  <c r="DE139" i="3" a="1"/>
  <c r="DE139" i="3" s="1"/>
  <c r="DD139" i="3" a="1"/>
  <c r="DD139" i="3" s="1"/>
  <c r="DC139" i="3" a="1"/>
  <c r="DC139" i="3" s="1"/>
  <c r="DB139" i="3" a="1"/>
  <c r="DB139" i="3" s="1"/>
  <c r="DA139" i="3" a="1"/>
  <c r="DA139" i="3" s="1"/>
  <c r="CZ139" i="3" a="1"/>
  <c r="CZ139" i="3" s="1"/>
  <c r="CY139" i="3" a="1"/>
  <c r="CY139" i="3" s="1"/>
  <c r="CX139" i="3" a="1"/>
  <c r="CX139" i="3" s="1"/>
  <c r="CW139" i="3" a="1"/>
  <c r="CW139" i="3" s="1"/>
  <c r="CV139" i="3" a="1"/>
  <c r="CV139" i="3" s="1"/>
  <c r="CU139" i="3" a="1"/>
  <c r="CU139" i="3" s="1"/>
  <c r="CT139" i="3" a="1"/>
  <c r="CT139" i="3" s="1"/>
  <c r="CS139" i="3" a="1"/>
  <c r="CS139" i="3" s="1"/>
  <c r="CR139" i="3" a="1"/>
  <c r="CR139" i="3" s="1"/>
  <c r="CQ139" i="3" a="1"/>
  <c r="CQ139" i="3" s="1"/>
  <c r="CP139" i="3" a="1"/>
  <c r="CP139" i="3" s="1"/>
  <c r="CO139" i="3" a="1"/>
  <c r="CO139" i="3" s="1"/>
  <c r="CN139" i="3" a="1"/>
  <c r="CN139" i="3" s="1"/>
  <c r="CM139" i="3" a="1"/>
  <c r="CM139" i="3" s="1"/>
  <c r="CL139" i="3" a="1"/>
  <c r="CL139" i="3" s="1"/>
  <c r="CK139" i="3" a="1"/>
  <c r="CK139" i="3" s="1"/>
  <c r="CJ139" i="3" a="1"/>
  <c r="CJ139" i="3" s="1"/>
  <c r="CI139" i="3" a="1"/>
  <c r="CI139" i="3" s="1"/>
  <c r="CH139" i="3" a="1"/>
  <c r="CH139" i="3" s="1"/>
  <c r="CG139" i="3" a="1"/>
  <c r="CG139" i="3" s="1"/>
  <c r="CF139" i="3" a="1"/>
  <c r="CF139" i="3" s="1"/>
  <c r="CE139" i="3" a="1"/>
  <c r="CE139" i="3" s="1"/>
  <c r="CD139" i="3" a="1"/>
  <c r="CD139" i="3" s="1"/>
  <c r="CC139" i="3" a="1"/>
  <c r="CC139" i="3" s="1"/>
  <c r="CB139" i="3" a="1"/>
  <c r="CB139" i="3" s="1"/>
  <c r="CA139" i="3" a="1"/>
  <c r="CA139" i="3" s="1"/>
  <c r="BZ139" i="3" a="1"/>
  <c r="BZ139" i="3" s="1"/>
  <c r="BY139" i="3" a="1"/>
  <c r="BY139" i="3" s="1"/>
  <c r="BX139" i="3" a="1"/>
  <c r="BX139" i="3" s="1"/>
  <c r="BW139" i="3" a="1"/>
  <c r="BW139" i="3" s="1"/>
  <c r="BV139" i="3" a="1"/>
  <c r="BV139" i="3" s="1"/>
  <c r="BU139" i="3" a="1"/>
  <c r="BU139" i="3" s="1"/>
  <c r="BT139" i="3" a="1"/>
  <c r="BT139" i="3" s="1"/>
  <c r="BS139" i="3" a="1"/>
  <c r="BS139" i="3" s="1"/>
  <c r="BR139" i="3" a="1"/>
  <c r="BR139" i="3" s="1"/>
  <c r="BQ139" i="3" a="1"/>
  <c r="BQ139" i="3" s="1"/>
  <c r="BP139" i="3" a="1"/>
  <c r="BP139" i="3" s="1"/>
  <c r="BO139" i="3" a="1"/>
  <c r="BO139" i="3" s="1"/>
  <c r="BN139" i="3" a="1"/>
  <c r="BN139" i="3" s="1"/>
  <c r="BM139" i="3"/>
  <c r="BM139" i="3" a="1"/>
  <c r="BL139" i="3" a="1"/>
  <c r="BL139" i="3" s="1"/>
  <c r="BK139" i="3" a="1"/>
  <c r="BK139" i="3" s="1"/>
  <c r="BJ139" i="3" a="1"/>
  <c r="BJ139" i="3" s="1"/>
  <c r="BI139" i="3" a="1"/>
  <c r="BI139" i="3" s="1"/>
  <c r="BH139" i="3" a="1"/>
  <c r="BH139" i="3" s="1"/>
  <c r="BG139" i="3" a="1"/>
  <c r="BG139" i="3" s="1"/>
  <c r="BF139" i="3" a="1"/>
  <c r="BF139" i="3" s="1"/>
  <c r="BE139" i="3" a="1"/>
  <c r="BE139" i="3" s="1"/>
  <c r="BD139" i="3" a="1"/>
  <c r="BD139" i="3" s="1"/>
  <c r="BC139" i="3" a="1"/>
  <c r="BC139" i="3" s="1"/>
  <c r="BB139" i="3" a="1"/>
  <c r="BB139" i="3" s="1"/>
  <c r="BA139" i="3" a="1"/>
  <c r="BA139" i="3" s="1"/>
  <c r="AZ139" i="3" a="1"/>
  <c r="AZ139" i="3" s="1"/>
  <c r="AY139" i="3" a="1"/>
  <c r="AY139" i="3" s="1"/>
  <c r="AX139" i="3" a="1"/>
  <c r="AX139" i="3" s="1"/>
  <c r="AW139" i="3" a="1"/>
  <c r="AW139" i="3" s="1"/>
  <c r="AV139" i="3" a="1"/>
  <c r="AV139" i="3" s="1"/>
  <c r="AU139" i="3" a="1"/>
  <c r="AU139" i="3" s="1"/>
  <c r="AT139" i="3" a="1"/>
  <c r="AT139" i="3" s="1"/>
  <c r="AS139" i="3" a="1"/>
  <c r="AS139" i="3" s="1"/>
  <c r="AR139" i="3" a="1"/>
  <c r="AR139" i="3" s="1"/>
  <c r="AN139" i="3"/>
  <c r="AM139" i="3"/>
  <c r="AL139" i="3"/>
  <c r="AE139" i="3"/>
  <c r="AD139" i="3"/>
  <c r="AC139" i="3"/>
  <c r="AB139" i="3"/>
  <c r="AA139" i="3"/>
  <c r="Z139" i="3"/>
  <c r="Y139" i="3"/>
  <c r="X139" i="3"/>
  <c r="W139" i="3"/>
  <c r="V139" i="3"/>
  <c r="U139" i="3"/>
  <c r="T139" i="3"/>
  <c r="S139" i="3"/>
  <c r="R139" i="3"/>
  <c r="Q139" i="3"/>
  <c r="P139" i="3"/>
  <c r="O139" i="3"/>
  <c r="N139" i="3"/>
  <c r="M139" i="3"/>
  <c r="L139" i="3"/>
  <c r="K139" i="3"/>
  <c r="J139" i="3"/>
  <c r="E139" i="3"/>
  <c r="EB138" i="3" a="1"/>
  <c r="EB138" i="3" s="1"/>
  <c r="EA138" i="3" a="1"/>
  <c r="EA138" i="3" s="1"/>
  <c r="DZ138" i="3"/>
  <c r="DZ138" i="3" a="1"/>
  <c r="DY138" i="3" a="1"/>
  <c r="DY138" i="3" s="1"/>
  <c r="DX138" i="3" a="1"/>
  <c r="DX138" i="3" s="1"/>
  <c r="DW138" i="3" a="1"/>
  <c r="DW138" i="3" s="1"/>
  <c r="DV138" i="3" a="1"/>
  <c r="DV138" i="3" s="1"/>
  <c r="DU138" i="3" a="1"/>
  <c r="DU138" i="3" s="1"/>
  <c r="DT138" i="3" a="1"/>
  <c r="DT138" i="3" s="1"/>
  <c r="DS138" i="3" a="1"/>
  <c r="DS138" i="3" s="1"/>
  <c r="DR138" i="3" a="1"/>
  <c r="DR138" i="3" s="1"/>
  <c r="DQ138" i="3" a="1"/>
  <c r="DQ138" i="3" s="1"/>
  <c r="DP138" i="3" a="1"/>
  <c r="DP138" i="3" s="1"/>
  <c r="DO138" i="3" a="1"/>
  <c r="DO138" i="3" s="1"/>
  <c r="DN138" i="3" a="1"/>
  <c r="DN138" i="3" s="1"/>
  <c r="DM138" i="3" a="1"/>
  <c r="DM138" i="3" s="1"/>
  <c r="DL138" i="3" a="1"/>
  <c r="DL138" i="3" s="1"/>
  <c r="DK138" i="3" a="1"/>
  <c r="DK138" i="3" s="1"/>
  <c r="DJ138" i="3" a="1"/>
  <c r="DJ138" i="3" s="1"/>
  <c r="DI138" i="3" a="1"/>
  <c r="DI138" i="3" s="1"/>
  <c r="DH138" i="3" a="1"/>
  <c r="DH138" i="3" s="1"/>
  <c r="DG138" i="3" a="1"/>
  <c r="DG138" i="3" s="1"/>
  <c r="DF138" i="3" a="1"/>
  <c r="DF138" i="3" s="1"/>
  <c r="DE138" i="3" a="1"/>
  <c r="DE138" i="3" s="1"/>
  <c r="DD138" i="3" a="1"/>
  <c r="DD138" i="3" s="1"/>
  <c r="DC138" i="3" a="1"/>
  <c r="DC138" i="3" s="1"/>
  <c r="DB138" i="3" a="1"/>
  <c r="DB138" i="3" s="1"/>
  <c r="DA138" i="3" a="1"/>
  <c r="DA138" i="3" s="1"/>
  <c r="CZ138" i="3" a="1"/>
  <c r="CZ138" i="3" s="1"/>
  <c r="CY138" i="3" a="1"/>
  <c r="CY138" i="3" s="1"/>
  <c r="CX138" i="3" a="1"/>
  <c r="CX138" i="3" s="1"/>
  <c r="CW138" i="3" a="1"/>
  <c r="CW138" i="3" s="1"/>
  <c r="CV138" i="3" a="1"/>
  <c r="CV138" i="3" s="1"/>
  <c r="CU138" i="3" a="1"/>
  <c r="CU138" i="3" s="1"/>
  <c r="CT138" i="3" a="1"/>
  <c r="CT138" i="3" s="1"/>
  <c r="CS138" i="3" a="1"/>
  <c r="CS138" i="3" s="1"/>
  <c r="CR138" i="3" a="1"/>
  <c r="CR138" i="3" s="1"/>
  <c r="CQ138" i="3" a="1"/>
  <c r="CQ138" i="3" s="1"/>
  <c r="CP138" i="3" a="1"/>
  <c r="CP138" i="3" s="1"/>
  <c r="CO138" i="3" a="1"/>
  <c r="CO138" i="3" s="1"/>
  <c r="CN138" i="3" a="1"/>
  <c r="CN138" i="3" s="1"/>
  <c r="CM138" i="3" a="1"/>
  <c r="CM138" i="3" s="1"/>
  <c r="CL138" i="3" a="1"/>
  <c r="CL138" i="3" s="1"/>
  <c r="CK138" i="3" a="1"/>
  <c r="CK138" i="3" s="1"/>
  <c r="CJ138" i="3" a="1"/>
  <c r="CJ138" i="3" s="1"/>
  <c r="CI138" i="3" a="1"/>
  <c r="CI138" i="3" s="1"/>
  <c r="CH138" i="3" a="1"/>
  <c r="CH138" i="3" s="1"/>
  <c r="CG138" i="3" a="1"/>
  <c r="CG138" i="3" s="1"/>
  <c r="CF138" i="3" a="1"/>
  <c r="CF138" i="3" s="1"/>
  <c r="CE138" i="3" a="1"/>
  <c r="CE138" i="3" s="1"/>
  <c r="CD138" i="3" a="1"/>
  <c r="CD138" i="3" s="1"/>
  <c r="CC138" i="3" a="1"/>
  <c r="CC138" i="3" s="1"/>
  <c r="CB138" i="3" a="1"/>
  <c r="CB138" i="3" s="1"/>
  <c r="CA138" i="3" a="1"/>
  <c r="CA138" i="3" s="1"/>
  <c r="BZ138" i="3" a="1"/>
  <c r="BZ138" i="3" s="1"/>
  <c r="BY138" i="3" a="1"/>
  <c r="BY138" i="3" s="1"/>
  <c r="BX138" i="3"/>
  <c r="BX138" i="3" a="1"/>
  <c r="BW138" i="3" a="1"/>
  <c r="BW138" i="3" s="1"/>
  <c r="BV138" i="3" a="1"/>
  <c r="BV138" i="3" s="1"/>
  <c r="BU138" i="3" a="1"/>
  <c r="BU138" i="3" s="1"/>
  <c r="BT138" i="3" a="1"/>
  <c r="BT138" i="3" s="1"/>
  <c r="BS138" i="3" a="1"/>
  <c r="BS138" i="3" s="1"/>
  <c r="BR138" i="3" a="1"/>
  <c r="BR138" i="3" s="1"/>
  <c r="BQ138" i="3" a="1"/>
  <c r="BQ138" i="3" s="1"/>
  <c r="BP138" i="3" a="1"/>
  <c r="BP138" i="3" s="1"/>
  <c r="BO138" i="3"/>
  <c r="BO138" i="3" a="1"/>
  <c r="BN138" i="3" a="1"/>
  <c r="BN138" i="3" s="1"/>
  <c r="BM138" i="3" a="1"/>
  <c r="BM138" i="3" s="1"/>
  <c r="BL138" i="3" a="1"/>
  <c r="BL138" i="3" s="1"/>
  <c r="BK138" i="3" a="1"/>
  <c r="BK138" i="3" s="1"/>
  <c r="BJ138" i="3" a="1"/>
  <c r="BJ138" i="3" s="1"/>
  <c r="BI138" i="3" a="1"/>
  <c r="BI138" i="3" s="1"/>
  <c r="BH138" i="3" a="1"/>
  <c r="BH138" i="3" s="1"/>
  <c r="BG138" i="3" a="1"/>
  <c r="BG138" i="3" s="1"/>
  <c r="BF138" i="3" a="1"/>
  <c r="BF138" i="3" s="1"/>
  <c r="BE138" i="3" a="1"/>
  <c r="BE138" i="3" s="1"/>
  <c r="BD138" i="3" a="1"/>
  <c r="BD138" i="3" s="1"/>
  <c r="BC138" i="3" a="1"/>
  <c r="BC138" i="3" s="1"/>
  <c r="BB138" i="3" a="1"/>
  <c r="BB138" i="3" s="1"/>
  <c r="BA138" i="3" a="1"/>
  <c r="BA138" i="3" s="1"/>
  <c r="AZ138" i="3" a="1"/>
  <c r="AZ138" i="3" s="1"/>
  <c r="AY138" i="3" a="1"/>
  <c r="AY138" i="3" s="1"/>
  <c r="AX138" i="3" a="1"/>
  <c r="AX138" i="3" s="1"/>
  <c r="AW138" i="3" a="1"/>
  <c r="AW138" i="3" s="1"/>
  <c r="AV138" i="3" a="1"/>
  <c r="AV138" i="3" s="1"/>
  <c r="AU138" i="3" a="1"/>
  <c r="AU138" i="3" s="1"/>
  <c r="AT138" i="3" a="1"/>
  <c r="AT138" i="3" s="1"/>
  <c r="AS138" i="3" a="1"/>
  <c r="AS138" i="3" s="1"/>
  <c r="AR138" i="3" a="1"/>
  <c r="AR138" i="3" s="1"/>
  <c r="AM138" i="3"/>
  <c r="AL138" i="3"/>
  <c r="AC138" i="3"/>
  <c r="Y138" i="3"/>
  <c r="U138" i="3"/>
  <c r="Q138" i="3"/>
  <c r="M138" i="3"/>
  <c r="E138" i="3"/>
  <c r="EB137" i="3" a="1"/>
  <c r="EB137" i="3" s="1"/>
  <c r="EA137" i="3" a="1"/>
  <c r="EA137" i="3" s="1"/>
  <c r="DZ137" i="3" a="1"/>
  <c r="DZ137" i="3" s="1"/>
  <c r="DY137" i="3" a="1"/>
  <c r="DY137" i="3" s="1"/>
  <c r="DX137" i="3" a="1"/>
  <c r="DX137" i="3" s="1"/>
  <c r="DW137" i="3" a="1"/>
  <c r="DW137" i="3" s="1"/>
  <c r="DV137" i="3" a="1"/>
  <c r="DV137" i="3" s="1"/>
  <c r="DU137" i="3" a="1"/>
  <c r="DU137" i="3" s="1"/>
  <c r="DT137" i="3" a="1"/>
  <c r="DT137" i="3" s="1"/>
  <c r="DS137" i="3" a="1"/>
  <c r="DS137" i="3" s="1"/>
  <c r="DR137" i="3" a="1"/>
  <c r="DR137" i="3" s="1"/>
  <c r="DQ137" i="3" a="1"/>
  <c r="DQ137" i="3" s="1"/>
  <c r="DP137" i="3" a="1"/>
  <c r="DP137" i="3" s="1"/>
  <c r="DO137" i="3" a="1"/>
  <c r="DO137" i="3" s="1"/>
  <c r="DN137" i="3" a="1"/>
  <c r="DN137" i="3" s="1"/>
  <c r="DM137" i="3" a="1"/>
  <c r="DM137" i="3" s="1"/>
  <c r="DL137" i="3" a="1"/>
  <c r="DL137" i="3" s="1"/>
  <c r="DK137" i="3" a="1"/>
  <c r="DK137" i="3" s="1"/>
  <c r="DJ137" i="3" a="1"/>
  <c r="DJ137" i="3" s="1"/>
  <c r="DI137" i="3" a="1"/>
  <c r="DI137" i="3" s="1"/>
  <c r="DH137" i="3" a="1"/>
  <c r="DH137" i="3" s="1"/>
  <c r="DG137" i="3" a="1"/>
  <c r="DG137" i="3" s="1"/>
  <c r="DF137" i="3" a="1"/>
  <c r="DF137" i="3" s="1"/>
  <c r="DE137" i="3" a="1"/>
  <c r="DE137" i="3" s="1"/>
  <c r="DD137" i="3" a="1"/>
  <c r="DD137" i="3" s="1"/>
  <c r="DC137" i="3" a="1"/>
  <c r="DC137" i="3" s="1"/>
  <c r="DB137" i="3" a="1"/>
  <c r="DB137" i="3" s="1"/>
  <c r="DA137" i="3" a="1"/>
  <c r="DA137" i="3" s="1"/>
  <c r="CZ137" i="3" a="1"/>
  <c r="CZ137" i="3" s="1"/>
  <c r="CY137" i="3" a="1"/>
  <c r="CY137" i="3" s="1"/>
  <c r="CX137" i="3" a="1"/>
  <c r="CX137" i="3" s="1"/>
  <c r="CW137" i="3" a="1"/>
  <c r="CW137" i="3" s="1"/>
  <c r="CV137" i="3" a="1"/>
  <c r="CV137" i="3" s="1"/>
  <c r="CU137" i="3" a="1"/>
  <c r="CU137" i="3" s="1"/>
  <c r="CT137" i="3" a="1"/>
  <c r="CT137" i="3" s="1"/>
  <c r="CS137" i="3" a="1"/>
  <c r="CS137" i="3" s="1"/>
  <c r="CR137" i="3" a="1"/>
  <c r="CR137" i="3" s="1"/>
  <c r="CQ137" i="3" a="1"/>
  <c r="CQ137" i="3" s="1"/>
  <c r="CP137" i="3" a="1"/>
  <c r="CP137" i="3" s="1"/>
  <c r="CO137" i="3" a="1"/>
  <c r="CO137" i="3" s="1"/>
  <c r="CN137" i="3" a="1"/>
  <c r="CN137" i="3" s="1"/>
  <c r="CM137" i="3" a="1"/>
  <c r="CM137" i="3" s="1"/>
  <c r="CL137" i="3" a="1"/>
  <c r="CL137" i="3" s="1"/>
  <c r="CK137" i="3" a="1"/>
  <c r="CK137" i="3" s="1"/>
  <c r="CJ137" i="3" a="1"/>
  <c r="CJ137" i="3" s="1"/>
  <c r="CI137" i="3" a="1"/>
  <c r="CI137" i="3" s="1"/>
  <c r="CH137" i="3" a="1"/>
  <c r="CH137" i="3" s="1"/>
  <c r="CG137" i="3" a="1"/>
  <c r="CG137" i="3" s="1"/>
  <c r="CF137" i="3" a="1"/>
  <c r="CF137" i="3" s="1"/>
  <c r="CE137" i="3" a="1"/>
  <c r="CE137" i="3" s="1"/>
  <c r="CD137" i="3" a="1"/>
  <c r="CD137" i="3" s="1"/>
  <c r="CC137" i="3" a="1"/>
  <c r="CC137" i="3" s="1"/>
  <c r="CB137" i="3" a="1"/>
  <c r="CB137" i="3" s="1"/>
  <c r="CA137" i="3" a="1"/>
  <c r="CA137" i="3" s="1"/>
  <c r="BZ137" i="3" a="1"/>
  <c r="BZ137" i="3" s="1"/>
  <c r="BY137" i="3" a="1"/>
  <c r="BY137" i="3" s="1"/>
  <c r="BX137" i="3" a="1"/>
  <c r="BX137" i="3" s="1"/>
  <c r="BW137" i="3" a="1"/>
  <c r="BW137" i="3" s="1"/>
  <c r="BV137" i="3" a="1"/>
  <c r="BV137" i="3" s="1"/>
  <c r="BU137" i="3" a="1"/>
  <c r="BU137" i="3" s="1"/>
  <c r="BT137" i="3" a="1"/>
  <c r="BT137" i="3" s="1"/>
  <c r="BS137" i="3" a="1"/>
  <c r="BS137" i="3" s="1"/>
  <c r="BR137" i="3" a="1"/>
  <c r="BR137" i="3" s="1"/>
  <c r="BQ137" i="3" a="1"/>
  <c r="BQ137" i="3" s="1"/>
  <c r="BP137" i="3" a="1"/>
  <c r="BP137" i="3" s="1"/>
  <c r="BO137" i="3" a="1"/>
  <c r="BO137" i="3" s="1"/>
  <c r="BN137" i="3" a="1"/>
  <c r="BN137" i="3" s="1"/>
  <c r="BM137" i="3" a="1"/>
  <c r="BM137" i="3" s="1"/>
  <c r="BL137" i="3" a="1"/>
  <c r="BL137" i="3" s="1"/>
  <c r="BK137" i="3" a="1"/>
  <c r="BK137" i="3" s="1"/>
  <c r="BJ137" i="3" a="1"/>
  <c r="BJ137" i="3" s="1"/>
  <c r="BI137" i="3" a="1"/>
  <c r="BI137" i="3" s="1"/>
  <c r="BH137" i="3" a="1"/>
  <c r="BH137" i="3" s="1"/>
  <c r="BG137" i="3" a="1"/>
  <c r="BG137" i="3" s="1"/>
  <c r="BF137" i="3" a="1"/>
  <c r="BF137" i="3" s="1"/>
  <c r="BE137" i="3" a="1"/>
  <c r="BE137" i="3" s="1"/>
  <c r="BD137" i="3" a="1"/>
  <c r="BD137" i="3" s="1"/>
  <c r="BC137" i="3" a="1"/>
  <c r="BC137" i="3" s="1"/>
  <c r="BB137" i="3" a="1"/>
  <c r="BB137" i="3" s="1"/>
  <c r="BA137" i="3" a="1"/>
  <c r="BA137" i="3" s="1"/>
  <c r="AZ137" i="3" a="1"/>
  <c r="AZ137" i="3" s="1"/>
  <c r="AY137" i="3" a="1"/>
  <c r="AY137" i="3" s="1"/>
  <c r="AX137" i="3" a="1"/>
  <c r="AX137" i="3" s="1"/>
  <c r="AW137" i="3" a="1"/>
  <c r="AW137" i="3" s="1"/>
  <c r="AV137" i="3" a="1"/>
  <c r="AV137" i="3" s="1"/>
  <c r="AU137" i="3" a="1"/>
  <c r="AU137" i="3" s="1"/>
  <c r="AT137" i="3" a="1"/>
  <c r="AT137" i="3" s="1"/>
  <c r="AS137" i="3" a="1"/>
  <c r="AS137" i="3" s="1"/>
  <c r="AR137" i="3" a="1"/>
  <c r="AR137" i="3" s="1"/>
  <c r="AN137" i="3"/>
  <c r="AM137" i="3"/>
  <c r="AL137" i="3"/>
  <c r="AE137" i="3"/>
  <c r="AD137" i="3"/>
  <c r="AC137" i="3"/>
  <c r="AB137" i="3"/>
  <c r="AA137" i="3"/>
  <c r="Z137" i="3"/>
  <c r="Y137" i="3"/>
  <c r="X137" i="3"/>
  <c r="W137" i="3"/>
  <c r="V137" i="3"/>
  <c r="U137" i="3"/>
  <c r="T137" i="3"/>
  <c r="S137" i="3"/>
  <c r="R137" i="3"/>
  <c r="Q137" i="3"/>
  <c r="P137" i="3"/>
  <c r="O137" i="3"/>
  <c r="N137" i="3"/>
  <c r="M137" i="3"/>
  <c r="L137" i="3"/>
  <c r="K137" i="3"/>
  <c r="J137" i="3"/>
  <c r="E137" i="3"/>
  <c r="EB136" i="3" a="1"/>
  <c r="EB136" i="3" s="1"/>
  <c r="EA136" i="3"/>
  <c r="EA136" i="3" a="1"/>
  <c r="DZ136" i="3" a="1"/>
  <c r="DZ136" i="3" s="1"/>
  <c r="DY136" i="3" a="1"/>
  <c r="DY136" i="3" s="1"/>
  <c r="DX136" i="3" a="1"/>
  <c r="DX136" i="3" s="1"/>
  <c r="DW136" i="3" a="1"/>
  <c r="DW136" i="3" s="1"/>
  <c r="DV136" i="3" a="1"/>
  <c r="DV136" i="3" s="1"/>
  <c r="DU136" i="3" a="1"/>
  <c r="DU136" i="3" s="1"/>
  <c r="DT136" i="3" a="1"/>
  <c r="DT136" i="3" s="1"/>
  <c r="DS136" i="3"/>
  <c r="DS136" i="3" a="1"/>
  <c r="DR136" i="3" a="1"/>
  <c r="DR136" i="3" s="1"/>
  <c r="DQ136" i="3" a="1"/>
  <c r="DQ136" i="3" s="1"/>
  <c r="DP136" i="3" a="1"/>
  <c r="DP136" i="3" s="1"/>
  <c r="DO136" i="3" a="1"/>
  <c r="DO136" i="3" s="1"/>
  <c r="DN136" i="3" a="1"/>
  <c r="DN136" i="3" s="1"/>
  <c r="DM136" i="3" a="1"/>
  <c r="DM136" i="3" s="1"/>
  <c r="DL136" i="3" a="1"/>
  <c r="DL136" i="3" s="1"/>
  <c r="DK136" i="3"/>
  <c r="DK136" i="3" a="1"/>
  <c r="DJ136" i="3" a="1"/>
  <c r="DJ136" i="3" s="1"/>
  <c r="DI136" i="3" a="1"/>
  <c r="DI136" i="3" s="1"/>
  <c r="DH136" i="3" a="1"/>
  <c r="DH136" i="3" s="1"/>
  <c r="DG136" i="3" a="1"/>
  <c r="DG136" i="3" s="1"/>
  <c r="DF136" i="3"/>
  <c r="DF136" i="3" a="1"/>
  <c r="DE136" i="3" a="1"/>
  <c r="DE136" i="3" s="1"/>
  <c r="DD136" i="3"/>
  <c r="DD136" i="3" a="1"/>
  <c r="DC136" i="3" a="1"/>
  <c r="DC136" i="3" s="1"/>
  <c r="DB136" i="3"/>
  <c r="DB136" i="3" a="1"/>
  <c r="DA136" i="3" a="1"/>
  <c r="DA136" i="3" s="1"/>
  <c r="CZ136" i="3"/>
  <c r="CZ136" i="3" a="1"/>
  <c r="CY136" i="3" a="1"/>
  <c r="CY136" i="3" s="1"/>
  <c r="CX136" i="3"/>
  <c r="CX136" i="3" a="1"/>
  <c r="CW136" i="3" a="1"/>
  <c r="CW136" i="3" s="1"/>
  <c r="CV136" i="3"/>
  <c r="CV136" i="3" a="1"/>
  <c r="CU136" i="3" a="1"/>
  <c r="CU136" i="3" s="1"/>
  <c r="CT136" i="3"/>
  <c r="CT136" i="3" a="1"/>
  <c r="CS136" i="3" a="1"/>
  <c r="CS136" i="3" s="1"/>
  <c r="CR136" i="3"/>
  <c r="CR136" i="3" a="1"/>
  <c r="CQ136" i="3" a="1"/>
  <c r="CQ136" i="3" s="1"/>
  <c r="CP136" i="3"/>
  <c r="CP136" i="3" a="1"/>
  <c r="CO136" i="3" a="1"/>
  <c r="CO136" i="3" s="1"/>
  <c r="CN136" i="3"/>
  <c r="CN136" i="3" a="1"/>
  <c r="CM136" i="3" a="1"/>
  <c r="CM136" i="3" s="1"/>
  <c r="CL136" i="3"/>
  <c r="CL136" i="3" a="1"/>
  <c r="CK136" i="3" a="1"/>
  <c r="CK136" i="3" s="1"/>
  <c r="CJ136" i="3"/>
  <c r="CJ136" i="3" a="1"/>
  <c r="CI136" i="3" a="1"/>
  <c r="CI136" i="3" s="1"/>
  <c r="CH136" i="3"/>
  <c r="CH136" i="3" a="1"/>
  <c r="CG136" i="3" a="1"/>
  <c r="CG136" i="3" s="1"/>
  <c r="CF136" i="3"/>
  <c r="CF136" i="3" a="1"/>
  <c r="CE136" i="3" a="1"/>
  <c r="CE136" i="3" s="1"/>
  <c r="CD136" i="3"/>
  <c r="CD136" i="3" a="1"/>
  <c r="CC136" i="3" a="1"/>
  <c r="CC136" i="3" s="1"/>
  <c r="CB136" i="3"/>
  <c r="CB136" i="3" a="1"/>
  <c r="CA136" i="3" a="1"/>
  <c r="CA136" i="3" s="1"/>
  <c r="BZ136" i="3"/>
  <c r="BZ136" i="3" a="1"/>
  <c r="BY136" i="3" a="1"/>
  <c r="BY136" i="3" s="1"/>
  <c r="BX136" i="3"/>
  <c r="BX136" i="3" a="1"/>
  <c r="BW136" i="3" a="1"/>
  <c r="BW136" i="3" s="1"/>
  <c r="BV136" i="3"/>
  <c r="BV136" i="3" a="1"/>
  <c r="BU136" i="3" a="1"/>
  <c r="BU136" i="3" s="1"/>
  <c r="BT136" i="3"/>
  <c r="BT136" i="3" a="1"/>
  <c r="BS136" i="3" a="1"/>
  <c r="BS136" i="3" s="1"/>
  <c r="BR136" i="3" a="1"/>
  <c r="BR136" i="3" s="1"/>
  <c r="BQ136" i="3" a="1"/>
  <c r="BQ136" i="3" s="1"/>
  <c r="BP136" i="3" a="1"/>
  <c r="BP136" i="3" s="1"/>
  <c r="BO136" i="3" a="1"/>
  <c r="BO136" i="3" s="1"/>
  <c r="BN136" i="3"/>
  <c r="BN136" i="3" a="1"/>
  <c r="BM136" i="3" a="1"/>
  <c r="BM136" i="3" s="1"/>
  <c r="BL136" i="3" a="1"/>
  <c r="BL136" i="3" s="1"/>
  <c r="BK136" i="3" a="1"/>
  <c r="BK136" i="3" s="1"/>
  <c r="BJ136" i="3" a="1"/>
  <c r="BJ136" i="3" s="1"/>
  <c r="BI136" i="3" a="1"/>
  <c r="BI136" i="3" s="1"/>
  <c r="BH136" i="3" a="1"/>
  <c r="BH136" i="3" s="1"/>
  <c r="BG136" i="3" a="1"/>
  <c r="BG136" i="3" s="1"/>
  <c r="BF136" i="3" a="1"/>
  <c r="BF136" i="3" s="1"/>
  <c r="BE136" i="3" a="1"/>
  <c r="BE136" i="3" s="1"/>
  <c r="BD136" i="3" a="1"/>
  <c r="BD136" i="3" s="1"/>
  <c r="BC136" i="3" a="1"/>
  <c r="BC136" i="3" s="1"/>
  <c r="BB136" i="3" a="1"/>
  <c r="BB136" i="3" s="1"/>
  <c r="BA136" i="3" a="1"/>
  <c r="BA136" i="3" s="1"/>
  <c r="AZ136" i="3" a="1"/>
  <c r="AZ136" i="3" s="1"/>
  <c r="AY136" i="3" a="1"/>
  <c r="AY136" i="3" s="1"/>
  <c r="AX136" i="3" a="1"/>
  <c r="AX136" i="3" s="1"/>
  <c r="AW136" i="3" a="1"/>
  <c r="AW136" i="3" s="1"/>
  <c r="AV136" i="3" a="1"/>
  <c r="AV136" i="3" s="1"/>
  <c r="AU136" i="3" a="1"/>
  <c r="AU136" i="3" s="1"/>
  <c r="AT136" i="3" a="1"/>
  <c r="AT136" i="3" s="1"/>
  <c r="AS136" i="3" a="1"/>
  <c r="AS136" i="3" s="1"/>
  <c r="AR136" i="3" a="1"/>
  <c r="AR136" i="3" s="1"/>
  <c r="AN136" i="3"/>
  <c r="AM136" i="3"/>
  <c r="AB136" i="3" s="1"/>
  <c r="AL136" i="3"/>
  <c r="AE136" i="3"/>
  <c r="AD136" i="3"/>
  <c r="AC136" i="3"/>
  <c r="AA136" i="3"/>
  <c r="Z136" i="3"/>
  <c r="Y136" i="3"/>
  <c r="W136" i="3"/>
  <c r="V136" i="3"/>
  <c r="U136" i="3"/>
  <c r="S136" i="3"/>
  <c r="R136" i="3"/>
  <c r="Q136" i="3"/>
  <c r="O136" i="3"/>
  <c r="N136" i="3"/>
  <c r="M136" i="3"/>
  <c r="K136" i="3"/>
  <c r="J136" i="3"/>
  <c r="E136" i="3"/>
  <c r="EB135" i="3" a="1"/>
  <c r="EB135" i="3" s="1"/>
  <c r="EA135" i="3" a="1"/>
  <c r="EA135" i="3" s="1"/>
  <c r="DZ135" i="3" a="1"/>
  <c r="DZ135" i="3" s="1"/>
  <c r="DY135" i="3" a="1"/>
  <c r="DY135" i="3" s="1"/>
  <c r="DX135" i="3" a="1"/>
  <c r="DX135" i="3" s="1"/>
  <c r="DW135" i="3" a="1"/>
  <c r="DW135" i="3" s="1"/>
  <c r="DV135" i="3" a="1"/>
  <c r="DV135" i="3" s="1"/>
  <c r="DU135" i="3" a="1"/>
  <c r="DU135" i="3" s="1"/>
  <c r="DT135" i="3" a="1"/>
  <c r="DT135" i="3" s="1"/>
  <c r="DS135" i="3" a="1"/>
  <c r="DS135" i="3" s="1"/>
  <c r="DR135" i="3" a="1"/>
  <c r="DR135" i="3" s="1"/>
  <c r="DQ135" i="3" a="1"/>
  <c r="DQ135" i="3" s="1"/>
  <c r="DP135" i="3" a="1"/>
  <c r="DP135" i="3" s="1"/>
  <c r="DO135" i="3"/>
  <c r="DO135" i="3" a="1"/>
  <c r="DN135" i="3" a="1"/>
  <c r="DN135" i="3" s="1"/>
  <c r="DM135" i="3" a="1"/>
  <c r="DM135" i="3" s="1"/>
  <c r="DL135" i="3" a="1"/>
  <c r="DL135" i="3" s="1"/>
  <c r="DK135" i="3" a="1"/>
  <c r="DK135" i="3" s="1"/>
  <c r="DJ135" i="3" a="1"/>
  <c r="DJ135" i="3" s="1"/>
  <c r="DI135" i="3" a="1"/>
  <c r="DI135" i="3" s="1"/>
  <c r="DH135" i="3" a="1"/>
  <c r="DH135" i="3" s="1"/>
  <c r="DG135" i="3" a="1"/>
  <c r="DG135" i="3" s="1"/>
  <c r="DF135" i="3" a="1"/>
  <c r="DF135" i="3" s="1"/>
  <c r="DE135" i="3" a="1"/>
  <c r="DE135" i="3" s="1"/>
  <c r="DD135" i="3" a="1"/>
  <c r="DD135" i="3" s="1"/>
  <c r="DC135" i="3" a="1"/>
  <c r="DC135" i="3" s="1"/>
  <c r="DB135" i="3" a="1"/>
  <c r="DB135" i="3" s="1"/>
  <c r="DA135" i="3" a="1"/>
  <c r="DA135" i="3" s="1"/>
  <c r="CZ135" i="3" a="1"/>
  <c r="CZ135" i="3" s="1"/>
  <c r="CY135" i="3" a="1"/>
  <c r="CY135" i="3" s="1"/>
  <c r="CX135" i="3" a="1"/>
  <c r="CX135" i="3" s="1"/>
  <c r="CW135" i="3" a="1"/>
  <c r="CW135" i="3" s="1"/>
  <c r="CV135" i="3" a="1"/>
  <c r="CV135" i="3" s="1"/>
  <c r="CU135" i="3" a="1"/>
  <c r="CU135" i="3" s="1"/>
  <c r="CT135" i="3" a="1"/>
  <c r="CT135" i="3" s="1"/>
  <c r="CS135" i="3" a="1"/>
  <c r="CS135" i="3" s="1"/>
  <c r="CR135" i="3" a="1"/>
  <c r="CR135" i="3" s="1"/>
  <c r="CQ135" i="3" a="1"/>
  <c r="CQ135" i="3" s="1"/>
  <c r="CP135" i="3" a="1"/>
  <c r="CP135" i="3" s="1"/>
  <c r="CO135" i="3" a="1"/>
  <c r="CO135" i="3" s="1"/>
  <c r="CN135" i="3" a="1"/>
  <c r="CN135" i="3" s="1"/>
  <c r="CM135" i="3" a="1"/>
  <c r="CM135" i="3" s="1"/>
  <c r="CL135" i="3" a="1"/>
  <c r="CL135" i="3" s="1"/>
  <c r="CK135" i="3" a="1"/>
  <c r="CK135" i="3" s="1"/>
  <c r="CJ135" i="3" a="1"/>
  <c r="CJ135" i="3" s="1"/>
  <c r="CI135" i="3" a="1"/>
  <c r="CI135" i="3" s="1"/>
  <c r="CH135" i="3" a="1"/>
  <c r="CH135" i="3" s="1"/>
  <c r="CG135" i="3" a="1"/>
  <c r="CG135" i="3" s="1"/>
  <c r="CF135" i="3" a="1"/>
  <c r="CF135" i="3" s="1"/>
  <c r="CE135" i="3" a="1"/>
  <c r="CE135" i="3" s="1"/>
  <c r="CD135" i="3" a="1"/>
  <c r="CD135" i="3" s="1"/>
  <c r="CC135" i="3" a="1"/>
  <c r="CC135" i="3" s="1"/>
  <c r="CB135" i="3" a="1"/>
  <c r="CB135" i="3" s="1"/>
  <c r="CA135" i="3" a="1"/>
  <c r="CA135" i="3" s="1"/>
  <c r="BZ135" i="3" a="1"/>
  <c r="BZ135" i="3" s="1"/>
  <c r="BY135" i="3" a="1"/>
  <c r="BY135" i="3" s="1"/>
  <c r="BX135" i="3" a="1"/>
  <c r="BX135" i="3" s="1"/>
  <c r="BW135" i="3" a="1"/>
  <c r="BW135" i="3" s="1"/>
  <c r="BV135" i="3" a="1"/>
  <c r="BV135" i="3" s="1"/>
  <c r="BU135" i="3" a="1"/>
  <c r="BU135" i="3" s="1"/>
  <c r="BT135" i="3" a="1"/>
  <c r="BT135" i="3" s="1"/>
  <c r="BS135" i="3" a="1"/>
  <c r="BS135" i="3" s="1"/>
  <c r="BR135" i="3" a="1"/>
  <c r="BR135" i="3" s="1"/>
  <c r="BQ135" i="3" a="1"/>
  <c r="BQ135" i="3" s="1"/>
  <c r="BP135" i="3" a="1"/>
  <c r="BP135" i="3" s="1"/>
  <c r="BO135" i="3" a="1"/>
  <c r="BO135" i="3" s="1"/>
  <c r="BN135" i="3" a="1"/>
  <c r="BN135" i="3" s="1"/>
  <c r="BM135" i="3" a="1"/>
  <c r="BM135" i="3" s="1"/>
  <c r="BL135" i="3" a="1"/>
  <c r="BL135" i="3" s="1"/>
  <c r="BK135" i="3" a="1"/>
  <c r="BK135" i="3" s="1"/>
  <c r="BJ135" i="3" a="1"/>
  <c r="BJ135" i="3" s="1"/>
  <c r="BI135" i="3" a="1"/>
  <c r="BI135" i="3" s="1"/>
  <c r="BH135" i="3" a="1"/>
  <c r="BH135" i="3" s="1"/>
  <c r="BG135" i="3" a="1"/>
  <c r="BG135" i="3" s="1"/>
  <c r="BF135" i="3" a="1"/>
  <c r="BF135" i="3" s="1"/>
  <c r="BE135" i="3" a="1"/>
  <c r="BE135" i="3" s="1"/>
  <c r="BD135" i="3" a="1"/>
  <c r="BD135" i="3" s="1"/>
  <c r="BC135" i="3" a="1"/>
  <c r="BC135" i="3" s="1"/>
  <c r="BB135" i="3" a="1"/>
  <c r="BB135" i="3" s="1"/>
  <c r="BA135" i="3" a="1"/>
  <c r="BA135" i="3" s="1"/>
  <c r="AZ135" i="3" a="1"/>
  <c r="AZ135" i="3" s="1"/>
  <c r="AY135" i="3" a="1"/>
  <c r="AY135" i="3" s="1"/>
  <c r="AX135" i="3" a="1"/>
  <c r="AX135" i="3" s="1"/>
  <c r="AW135" i="3" a="1"/>
  <c r="AW135" i="3" s="1"/>
  <c r="AV135" i="3" a="1"/>
  <c r="AV135" i="3" s="1"/>
  <c r="AU135" i="3" a="1"/>
  <c r="AU135" i="3" s="1"/>
  <c r="AT135" i="3" a="1"/>
  <c r="AT135" i="3" s="1"/>
  <c r="AS135" i="3" a="1"/>
  <c r="AS135" i="3" s="1"/>
  <c r="AR135" i="3" a="1"/>
  <c r="AR135" i="3" s="1"/>
  <c r="AM135" i="3"/>
  <c r="AE135" i="3" s="1"/>
  <c r="AL135" i="3"/>
  <c r="U135" i="3"/>
  <c r="J135" i="3"/>
  <c r="EB134" i="3" a="1"/>
  <c r="EB134" i="3" s="1"/>
  <c r="EA134" i="3" a="1"/>
  <c r="EA134" i="3" s="1"/>
  <c r="DZ134" i="3" a="1"/>
  <c r="DZ134" i="3" s="1"/>
  <c r="DY134" i="3" a="1"/>
  <c r="DY134" i="3" s="1"/>
  <c r="DX134" i="3" a="1"/>
  <c r="DX134" i="3" s="1"/>
  <c r="DW134" i="3" a="1"/>
  <c r="DW134" i="3" s="1"/>
  <c r="DV134" i="3" a="1"/>
  <c r="DV134" i="3" s="1"/>
  <c r="DU134" i="3" a="1"/>
  <c r="DU134" i="3" s="1"/>
  <c r="DT134" i="3" a="1"/>
  <c r="DT134" i="3" s="1"/>
  <c r="DS134" i="3" a="1"/>
  <c r="DS134" i="3" s="1"/>
  <c r="DR134" i="3" a="1"/>
  <c r="DR134" i="3" s="1"/>
  <c r="DQ134" i="3" a="1"/>
  <c r="DQ134" i="3" s="1"/>
  <c r="DP134" i="3" a="1"/>
  <c r="DP134" i="3" s="1"/>
  <c r="DO134" i="3"/>
  <c r="DO134" i="3" a="1"/>
  <c r="DN134" i="3" a="1"/>
  <c r="DN134" i="3" s="1"/>
  <c r="DM134" i="3" a="1"/>
  <c r="DM134" i="3" s="1"/>
  <c r="DL134" i="3" a="1"/>
  <c r="DL134" i="3" s="1"/>
  <c r="DK134" i="3" a="1"/>
  <c r="DK134" i="3" s="1"/>
  <c r="DJ134" i="3" a="1"/>
  <c r="DJ134" i="3" s="1"/>
  <c r="DI134" i="3" a="1"/>
  <c r="DI134" i="3" s="1"/>
  <c r="DH134" i="3" a="1"/>
  <c r="DH134" i="3" s="1"/>
  <c r="DG134" i="3" a="1"/>
  <c r="DG134" i="3" s="1"/>
  <c r="DF134" i="3" a="1"/>
  <c r="DF134" i="3" s="1"/>
  <c r="DE134" i="3" a="1"/>
  <c r="DE134" i="3" s="1"/>
  <c r="DD134" i="3" a="1"/>
  <c r="DD134" i="3" s="1"/>
  <c r="DC134" i="3" a="1"/>
  <c r="DC134" i="3" s="1"/>
  <c r="DB134" i="3" a="1"/>
  <c r="DB134" i="3" s="1"/>
  <c r="DA134" i="3" a="1"/>
  <c r="DA134" i="3" s="1"/>
  <c r="CZ134" i="3" a="1"/>
  <c r="CZ134" i="3" s="1"/>
  <c r="CY134" i="3" a="1"/>
  <c r="CY134" i="3" s="1"/>
  <c r="CX134" i="3" a="1"/>
  <c r="CX134" i="3" s="1"/>
  <c r="CW134" i="3" a="1"/>
  <c r="CW134" i="3" s="1"/>
  <c r="CV134" i="3" a="1"/>
  <c r="CV134" i="3" s="1"/>
  <c r="CU134" i="3" a="1"/>
  <c r="CU134" i="3" s="1"/>
  <c r="CT134" i="3" a="1"/>
  <c r="CT134" i="3" s="1"/>
  <c r="CS134" i="3" a="1"/>
  <c r="CS134" i="3" s="1"/>
  <c r="CR134" i="3" a="1"/>
  <c r="CR134" i="3" s="1"/>
  <c r="CQ134" i="3" a="1"/>
  <c r="CQ134" i="3" s="1"/>
  <c r="CP134" i="3" a="1"/>
  <c r="CP134" i="3" s="1"/>
  <c r="CO134" i="3" a="1"/>
  <c r="CO134" i="3" s="1"/>
  <c r="CN134" i="3" a="1"/>
  <c r="CN134" i="3" s="1"/>
  <c r="CM134" i="3" a="1"/>
  <c r="CM134" i="3" s="1"/>
  <c r="CL134" i="3" a="1"/>
  <c r="CL134" i="3" s="1"/>
  <c r="CK134" i="3" a="1"/>
  <c r="CK134" i="3" s="1"/>
  <c r="CJ134" i="3" a="1"/>
  <c r="CJ134" i="3" s="1"/>
  <c r="CI134" i="3"/>
  <c r="CI134" i="3" a="1"/>
  <c r="CH134" i="3" a="1"/>
  <c r="CH134" i="3" s="1"/>
  <c r="CG134" i="3" a="1"/>
  <c r="CG134" i="3" s="1"/>
  <c r="CF134" i="3" a="1"/>
  <c r="CF134" i="3" s="1"/>
  <c r="CE134" i="3" a="1"/>
  <c r="CE134" i="3" s="1"/>
  <c r="CD134" i="3" a="1"/>
  <c r="CD134" i="3" s="1"/>
  <c r="CC134" i="3" a="1"/>
  <c r="CC134" i="3" s="1"/>
  <c r="CB134" i="3" a="1"/>
  <c r="CB134" i="3" s="1"/>
  <c r="CA134" i="3" a="1"/>
  <c r="CA134" i="3" s="1"/>
  <c r="BZ134" i="3" a="1"/>
  <c r="BZ134" i="3" s="1"/>
  <c r="BY134" i="3" a="1"/>
  <c r="BY134" i="3" s="1"/>
  <c r="BX134" i="3" a="1"/>
  <c r="BX134" i="3" s="1"/>
  <c r="BW134" i="3" a="1"/>
  <c r="BW134" i="3" s="1"/>
  <c r="BV134" i="3" a="1"/>
  <c r="BV134" i="3" s="1"/>
  <c r="BU134" i="3"/>
  <c r="BU134" i="3" a="1"/>
  <c r="BT134" i="3" a="1"/>
  <c r="BT134" i="3" s="1"/>
  <c r="BS134" i="3" a="1"/>
  <c r="BS134" i="3" s="1"/>
  <c r="BR134" i="3" a="1"/>
  <c r="BR134" i="3" s="1"/>
  <c r="BQ134" i="3" a="1"/>
  <c r="BQ134" i="3" s="1"/>
  <c r="BP134" i="3" a="1"/>
  <c r="BP134" i="3" s="1"/>
  <c r="BO134" i="3" a="1"/>
  <c r="BO134" i="3" s="1"/>
  <c r="BN134" i="3" a="1"/>
  <c r="BN134" i="3" s="1"/>
  <c r="BM134" i="3" a="1"/>
  <c r="BM134" i="3" s="1"/>
  <c r="BL134" i="3" a="1"/>
  <c r="BL134" i="3" s="1"/>
  <c r="BK134" i="3" a="1"/>
  <c r="BK134" i="3" s="1"/>
  <c r="BJ134" i="3" a="1"/>
  <c r="BJ134" i="3" s="1"/>
  <c r="BI134" i="3" a="1"/>
  <c r="BI134" i="3" s="1"/>
  <c r="BH134" i="3" a="1"/>
  <c r="BH134" i="3" s="1"/>
  <c r="BG134" i="3" a="1"/>
  <c r="BG134" i="3" s="1"/>
  <c r="BF134" i="3" a="1"/>
  <c r="BF134" i="3" s="1"/>
  <c r="BE134" i="3" a="1"/>
  <c r="BE134" i="3" s="1"/>
  <c r="BD134" i="3" a="1"/>
  <c r="BD134" i="3" s="1"/>
  <c r="BC134" i="3" a="1"/>
  <c r="BC134" i="3" s="1"/>
  <c r="BB134" i="3" a="1"/>
  <c r="BB134" i="3" s="1"/>
  <c r="BA134" i="3" a="1"/>
  <c r="BA134" i="3" s="1"/>
  <c r="AZ134" i="3" a="1"/>
  <c r="AZ134" i="3" s="1"/>
  <c r="AY134" i="3" a="1"/>
  <c r="AY134" i="3" s="1"/>
  <c r="AX134" i="3" a="1"/>
  <c r="AX134" i="3" s="1"/>
  <c r="AW134" i="3" a="1"/>
  <c r="AW134" i="3" s="1"/>
  <c r="AV134" i="3" a="1"/>
  <c r="AV134" i="3" s="1"/>
  <c r="AU134" i="3" a="1"/>
  <c r="AU134" i="3" s="1"/>
  <c r="AT134" i="3" a="1"/>
  <c r="AT134" i="3" s="1"/>
  <c r="AS134" i="3" a="1"/>
  <c r="AS134" i="3" s="1"/>
  <c r="AR134" i="3" a="1"/>
  <c r="AR134" i="3" s="1"/>
  <c r="AM134" i="3"/>
  <c r="AE134" i="3" s="1"/>
  <c r="AL134" i="3"/>
  <c r="AC134" i="3"/>
  <c r="AA134" i="3"/>
  <c r="W134" i="3"/>
  <c r="V134" i="3"/>
  <c r="R134" i="3"/>
  <c r="Q134" i="3"/>
  <c r="M134" i="3"/>
  <c r="K134" i="3"/>
  <c r="EB133" i="3" a="1"/>
  <c r="EB133" i="3" s="1"/>
  <c r="EA133" i="3" a="1"/>
  <c r="EA133" i="3" s="1"/>
  <c r="DZ133" i="3" a="1"/>
  <c r="DZ133" i="3" s="1"/>
  <c r="DY133" i="3" a="1"/>
  <c r="DY133" i="3" s="1"/>
  <c r="DX133" i="3" a="1"/>
  <c r="DX133" i="3" s="1"/>
  <c r="DW133" i="3"/>
  <c r="DW133" i="3" a="1"/>
  <c r="DV133" i="3" a="1"/>
  <c r="DV133" i="3" s="1"/>
  <c r="DU133" i="3" a="1"/>
  <c r="DU133" i="3" s="1"/>
  <c r="DT133" i="3" a="1"/>
  <c r="DT133" i="3" s="1"/>
  <c r="DS133" i="3" a="1"/>
  <c r="DS133" i="3" s="1"/>
  <c r="DR133" i="3" a="1"/>
  <c r="DR133" i="3" s="1"/>
  <c r="DQ133" i="3" a="1"/>
  <c r="DQ133" i="3" s="1"/>
  <c r="DP133" i="3" a="1"/>
  <c r="DP133" i="3" s="1"/>
  <c r="DO133" i="3" a="1"/>
  <c r="DO133" i="3" s="1"/>
  <c r="DN133" i="3" a="1"/>
  <c r="DN133" i="3" s="1"/>
  <c r="DM133" i="3" a="1"/>
  <c r="DM133" i="3" s="1"/>
  <c r="DL133" i="3" a="1"/>
  <c r="DL133" i="3" s="1"/>
  <c r="DK133" i="3" a="1"/>
  <c r="DK133" i="3" s="1"/>
  <c r="DJ133" i="3" a="1"/>
  <c r="DJ133" i="3" s="1"/>
  <c r="DI133" i="3" a="1"/>
  <c r="DI133" i="3" s="1"/>
  <c r="DH133" i="3" a="1"/>
  <c r="DH133" i="3" s="1"/>
  <c r="DG133" i="3" a="1"/>
  <c r="DG133" i="3" s="1"/>
  <c r="DF133" i="3" a="1"/>
  <c r="DF133" i="3" s="1"/>
  <c r="DE133" i="3" a="1"/>
  <c r="DE133" i="3" s="1"/>
  <c r="DD133" i="3" a="1"/>
  <c r="DD133" i="3" s="1"/>
  <c r="DC133" i="3" a="1"/>
  <c r="DC133" i="3" s="1"/>
  <c r="DB133" i="3" a="1"/>
  <c r="DB133" i="3" s="1"/>
  <c r="DA133" i="3" a="1"/>
  <c r="DA133" i="3" s="1"/>
  <c r="CZ133" i="3" a="1"/>
  <c r="CZ133" i="3" s="1"/>
  <c r="CY133" i="3" a="1"/>
  <c r="CY133" i="3" s="1"/>
  <c r="CX133" i="3" a="1"/>
  <c r="CX133" i="3" s="1"/>
  <c r="CW133" i="3" a="1"/>
  <c r="CW133" i="3" s="1"/>
  <c r="CV133" i="3" a="1"/>
  <c r="CV133" i="3" s="1"/>
  <c r="CU133" i="3" a="1"/>
  <c r="CU133" i="3" s="1"/>
  <c r="CT133" i="3" a="1"/>
  <c r="CT133" i="3" s="1"/>
  <c r="CS133" i="3" a="1"/>
  <c r="CS133" i="3" s="1"/>
  <c r="CR133" i="3" a="1"/>
  <c r="CR133" i="3" s="1"/>
  <c r="CQ133" i="3" a="1"/>
  <c r="CQ133" i="3" s="1"/>
  <c r="CP133" i="3" a="1"/>
  <c r="CP133" i="3" s="1"/>
  <c r="CO133" i="3" a="1"/>
  <c r="CO133" i="3" s="1"/>
  <c r="CN133" i="3" a="1"/>
  <c r="CN133" i="3" s="1"/>
  <c r="CM133" i="3" a="1"/>
  <c r="CM133" i="3" s="1"/>
  <c r="CL133" i="3" a="1"/>
  <c r="CL133" i="3" s="1"/>
  <c r="CK133" i="3" a="1"/>
  <c r="CK133" i="3" s="1"/>
  <c r="CJ133" i="3" a="1"/>
  <c r="CJ133" i="3" s="1"/>
  <c r="CI133" i="3" a="1"/>
  <c r="CI133" i="3" s="1"/>
  <c r="CH133" i="3" a="1"/>
  <c r="CH133" i="3" s="1"/>
  <c r="CG133" i="3" a="1"/>
  <c r="CG133" i="3" s="1"/>
  <c r="CF133" i="3" a="1"/>
  <c r="CF133" i="3" s="1"/>
  <c r="CE133" i="3" a="1"/>
  <c r="CE133" i="3" s="1"/>
  <c r="CD133" i="3" a="1"/>
  <c r="CD133" i="3" s="1"/>
  <c r="CC133" i="3" a="1"/>
  <c r="CC133" i="3" s="1"/>
  <c r="CB133" i="3" a="1"/>
  <c r="CB133" i="3" s="1"/>
  <c r="CA133" i="3" a="1"/>
  <c r="CA133" i="3" s="1"/>
  <c r="BZ133" i="3" a="1"/>
  <c r="BZ133" i="3" s="1"/>
  <c r="BY133" i="3" a="1"/>
  <c r="BY133" i="3" s="1"/>
  <c r="BX133" i="3" a="1"/>
  <c r="BX133" i="3" s="1"/>
  <c r="BW133" i="3" a="1"/>
  <c r="BW133" i="3" s="1"/>
  <c r="BV133" i="3" a="1"/>
  <c r="BV133" i="3" s="1"/>
  <c r="BU133" i="3" a="1"/>
  <c r="BU133" i="3" s="1"/>
  <c r="BT133" i="3" a="1"/>
  <c r="BT133" i="3" s="1"/>
  <c r="BS133" i="3" a="1"/>
  <c r="BS133" i="3" s="1"/>
  <c r="BR133" i="3" a="1"/>
  <c r="BR133" i="3" s="1"/>
  <c r="BQ133" i="3" a="1"/>
  <c r="BQ133" i="3" s="1"/>
  <c r="BP133" i="3" a="1"/>
  <c r="BP133" i="3" s="1"/>
  <c r="BO133" i="3" a="1"/>
  <c r="BO133" i="3" s="1"/>
  <c r="BN133" i="3" a="1"/>
  <c r="BN133" i="3" s="1"/>
  <c r="BM133" i="3" a="1"/>
  <c r="BM133" i="3" s="1"/>
  <c r="BL133" i="3" a="1"/>
  <c r="BL133" i="3" s="1"/>
  <c r="BK133" i="3" a="1"/>
  <c r="BK133" i="3" s="1"/>
  <c r="BJ133" i="3" a="1"/>
  <c r="BJ133" i="3" s="1"/>
  <c r="BI133" i="3" a="1"/>
  <c r="BI133" i="3" s="1"/>
  <c r="BH133" i="3" a="1"/>
  <c r="BH133" i="3" s="1"/>
  <c r="BG133" i="3" a="1"/>
  <c r="BG133" i="3" s="1"/>
  <c r="BF133" i="3" a="1"/>
  <c r="BF133" i="3" s="1"/>
  <c r="BE133" i="3" a="1"/>
  <c r="BE133" i="3" s="1"/>
  <c r="BD133" i="3" a="1"/>
  <c r="BD133" i="3" s="1"/>
  <c r="BC133" i="3" a="1"/>
  <c r="BC133" i="3" s="1"/>
  <c r="BB133" i="3" a="1"/>
  <c r="BB133" i="3" s="1"/>
  <c r="BA133" i="3" a="1"/>
  <c r="BA133" i="3" s="1"/>
  <c r="AZ133" i="3" a="1"/>
  <c r="AZ133" i="3" s="1"/>
  <c r="AY133" i="3" a="1"/>
  <c r="AY133" i="3" s="1"/>
  <c r="AX133" i="3" a="1"/>
  <c r="AX133" i="3" s="1"/>
  <c r="AW133" i="3" a="1"/>
  <c r="AW133" i="3" s="1"/>
  <c r="AV133" i="3" a="1"/>
  <c r="AV133" i="3" s="1"/>
  <c r="AU133" i="3" a="1"/>
  <c r="AU133" i="3" s="1"/>
  <c r="AT133" i="3" a="1"/>
  <c r="AT133" i="3" s="1"/>
  <c r="AS133" i="3" a="1"/>
  <c r="AS133" i="3" s="1"/>
  <c r="AR133" i="3" a="1"/>
  <c r="AR133" i="3" s="1"/>
  <c r="AM133" i="3"/>
  <c r="AE133" i="3" s="1"/>
  <c r="AL133" i="3"/>
  <c r="AC133" i="3"/>
  <c r="U133" i="3"/>
  <c r="Q133" i="3"/>
  <c r="M133" i="3"/>
  <c r="EB132" i="3" a="1"/>
  <c r="EB132" i="3" s="1"/>
  <c r="EA132" i="3" a="1"/>
  <c r="EA132" i="3" s="1"/>
  <c r="DZ132" i="3" a="1"/>
  <c r="DZ132" i="3" s="1"/>
  <c r="DY132" i="3" a="1"/>
  <c r="DY132" i="3" s="1"/>
  <c r="DX132" i="3" a="1"/>
  <c r="DX132" i="3" s="1"/>
  <c r="DW132" i="3" a="1"/>
  <c r="DW132" i="3" s="1"/>
  <c r="DV132" i="3" a="1"/>
  <c r="DV132" i="3" s="1"/>
  <c r="DU132" i="3" a="1"/>
  <c r="DU132" i="3" s="1"/>
  <c r="DT132" i="3" a="1"/>
  <c r="DT132" i="3" s="1"/>
  <c r="DS132" i="3" a="1"/>
  <c r="DS132" i="3" s="1"/>
  <c r="DR132" i="3" a="1"/>
  <c r="DR132" i="3" s="1"/>
  <c r="DQ132" i="3" a="1"/>
  <c r="DQ132" i="3" s="1"/>
  <c r="DP132" i="3" a="1"/>
  <c r="DP132" i="3" s="1"/>
  <c r="DO132" i="3" a="1"/>
  <c r="DO132" i="3" s="1"/>
  <c r="DN132" i="3" a="1"/>
  <c r="DN132" i="3" s="1"/>
  <c r="DM132" i="3" a="1"/>
  <c r="DM132" i="3" s="1"/>
  <c r="DL132" i="3" a="1"/>
  <c r="DL132" i="3" s="1"/>
  <c r="DK132" i="3" a="1"/>
  <c r="DK132" i="3" s="1"/>
  <c r="DJ132" i="3" a="1"/>
  <c r="DJ132" i="3" s="1"/>
  <c r="DI132" i="3" a="1"/>
  <c r="DI132" i="3" s="1"/>
  <c r="DH132" i="3" a="1"/>
  <c r="DH132" i="3" s="1"/>
  <c r="DG132" i="3" a="1"/>
  <c r="DG132" i="3" s="1"/>
  <c r="DF132" i="3" a="1"/>
  <c r="DF132" i="3" s="1"/>
  <c r="DE132" i="3" a="1"/>
  <c r="DE132" i="3" s="1"/>
  <c r="DD132" i="3" a="1"/>
  <c r="DD132" i="3" s="1"/>
  <c r="DC132" i="3" a="1"/>
  <c r="DC132" i="3" s="1"/>
  <c r="DB132" i="3" a="1"/>
  <c r="DB132" i="3" s="1"/>
  <c r="DA132" i="3" a="1"/>
  <c r="DA132" i="3" s="1"/>
  <c r="CZ132" i="3" a="1"/>
  <c r="CZ132" i="3" s="1"/>
  <c r="CY132" i="3" a="1"/>
  <c r="CY132" i="3" s="1"/>
  <c r="CX132" i="3" a="1"/>
  <c r="CX132" i="3" s="1"/>
  <c r="CW132" i="3" a="1"/>
  <c r="CW132" i="3" s="1"/>
  <c r="CV132" i="3" a="1"/>
  <c r="CV132" i="3" s="1"/>
  <c r="CU132" i="3" a="1"/>
  <c r="CU132" i="3" s="1"/>
  <c r="CT132" i="3" a="1"/>
  <c r="CT132" i="3" s="1"/>
  <c r="CS132" i="3" a="1"/>
  <c r="CS132" i="3" s="1"/>
  <c r="CR132" i="3" a="1"/>
  <c r="CR132" i="3" s="1"/>
  <c r="CQ132" i="3" a="1"/>
  <c r="CQ132" i="3" s="1"/>
  <c r="CP132" i="3" a="1"/>
  <c r="CP132" i="3" s="1"/>
  <c r="CO132" i="3" a="1"/>
  <c r="CO132" i="3" s="1"/>
  <c r="CN132" i="3" a="1"/>
  <c r="CN132" i="3" s="1"/>
  <c r="CM132" i="3" a="1"/>
  <c r="CM132" i="3" s="1"/>
  <c r="CL132" i="3" a="1"/>
  <c r="CL132" i="3" s="1"/>
  <c r="CK132" i="3" a="1"/>
  <c r="CK132" i="3" s="1"/>
  <c r="CJ132" i="3" a="1"/>
  <c r="CJ132" i="3" s="1"/>
  <c r="CI132" i="3" a="1"/>
  <c r="CI132" i="3" s="1"/>
  <c r="CH132" i="3" a="1"/>
  <c r="CH132" i="3" s="1"/>
  <c r="CG132" i="3" a="1"/>
  <c r="CG132" i="3" s="1"/>
  <c r="CF132" i="3" a="1"/>
  <c r="CF132" i="3" s="1"/>
  <c r="CE132" i="3" a="1"/>
  <c r="CE132" i="3" s="1"/>
  <c r="CD132" i="3" a="1"/>
  <c r="CD132" i="3" s="1"/>
  <c r="CC132" i="3" a="1"/>
  <c r="CC132" i="3" s="1"/>
  <c r="CB132" i="3" a="1"/>
  <c r="CB132" i="3" s="1"/>
  <c r="CA132" i="3" a="1"/>
  <c r="CA132" i="3" s="1"/>
  <c r="BZ132" i="3" a="1"/>
  <c r="BZ132" i="3" s="1"/>
  <c r="BY132" i="3" a="1"/>
  <c r="BY132" i="3" s="1"/>
  <c r="BX132" i="3" a="1"/>
  <c r="BX132" i="3" s="1"/>
  <c r="BW132" i="3" a="1"/>
  <c r="BW132" i="3" s="1"/>
  <c r="BV132" i="3" a="1"/>
  <c r="BV132" i="3" s="1"/>
  <c r="BU132" i="3" a="1"/>
  <c r="BU132" i="3" s="1"/>
  <c r="BT132" i="3" a="1"/>
  <c r="BT132" i="3" s="1"/>
  <c r="BS132" i="3" a="1"/>
  <c r="BS132" i="3" s="1"/>
  <c r="BR132" i="3" a="1"/>
  <c r="BR132" i="3" s="1"/>
  <c r="BQ132" i="3" a="1"/>
  <c r="BQ132" i="3" s="1"/>
  <c r="BP132" i="3" a="1"/>
  <c r="BP132" i="3" s="1"/>
  <c r="BO132" i="3" a="1"/>
  <c r="BO132" i="3" s="1"/>
  <c r="BN132" i="3" a="1"/>
  <c r="BN132" i="3" s="1"/>
  <c r="BM132" i="3" a="1"/>
  <c r="BM132" i="3" s="1"/>
  <c r="BL132" i="3" a="1"/>
  <c r="BL132" i="3" s="1"/>
  <c r="BK132" i="3" a="1"/>
  <c r="BK132" i="3" s="1"/>
  <c r="BJ132" i="3"/>
  <c r="BJ132" i="3" a="1"/>
  <c r="BI132" i="3" a="1"/>
  <c r="BI132" i="3" s="1"/>
  <c r="BH132" i="3" a="1"/>
  <c r="BH132" i="3" s="1"/>
  <c r="BG132" i="3" a="1"/>
  <c r="BG132" i="3" s="1"/>
  <c r="BF132" i="3" a="1"/>
  <c r="BF132" i="3" s="1"/>
  <c r="BE132" i="3" a="1"/>
  <c r="BE132" i="3" s="1"/>
  <c r="BD132" i="3" a="1"/>
  <c r="BD132" i="3" s="1"/>
  <c r="BC132" i="3" a="1"/>
  <c r="BC132" i="3" s="1"/>
  <c r="BB132" i="3" a="1"/>
  <c r="BB132" i="3" s="1"/>
  <c r="BA132" i="3" a="1"/>
  <c r="BA132" i="3" s="1"/>
  <c r="AZ132" i="3" a="1"/>
  <c r="AZ132" i="3" s="1"/>
  <c r="AY132" i="3" a="1"/>
  <c r="AY132" i="3" s="1"/>
  <c r="AX132" i="3" a="1"/>
  <c r="AX132" i="3" s="1"/>
  <c r="AW132" i="3" a="1"/>
  <c r="AW132" i="3" s="1"/>
  <c r="AV132" i="3" a="1"/>
  <c r="AV132" i="3" s="1"/>
  <c r="AU132" i="3" a="1"/>
  <c r="AU132" i="3" s="1"/>
  <c r="AT132" i="3" a="1"/>
  <c r="AT132" i="3" s="1"/>
  <c r="AS132" i="3" a="1"/>
  <c r="AS132" i="3" s="1"/>
  <c r="AR132" i="3" a="1"/>
  <c r="AR132" i="3" s="1"/>
  <c r="AM132" i="3"/>
  <c r="AB132" i="3" s="1"/>
  <c r="AL132" i="3"/>
  <c r="AE132" i="3"/>
  <c r="AC132" i="3"/>
  <c r="AA132" i="3"/>
  <c r="Z132" i="3"/>
  <c r="W132" i="3"/>
  <c r="V132" i="3"/>
  <c r="U132" i="3"/>
  <c r="R132" i="3"/>
  <c r="Q132" i="3"/>
  <c r="O132" i="3"/>
  <c r="M132" i="3"/>
  <c r="K132" i="3"/>
  <c r="J132" i="3"/>
  <c r="EB131" i="3" a="1"/>
  <c r="EB131" i="3" s="1"/>
  <c r="EA131" i="3" a="1"/>
  <c r="EA131" i="3" s="1"/>
  <c r="DZ131" i="3" a="1"/>
  <c r="DZ131" i="3" s="1"/>
  <c r="DY131" i="3" a="1"/>
  <c r="DY131" i="3" s="1"/>
  <c r="DX131" i="3" a="1"/>
  <c r="DX131" i="3" s="1"/>
  <c r="DW131" i="3" a="1"/>
  <c r="DW131" i="3" s="1"/>
  <c r="DV131" i="3" a="1"/>
  <c r="DV131" i="3" s="1"/>
  <c r="DU131" i="3" a="1"/>
  <c r="DU131" i="3" s="1"/>
  <c r="DT131" i="3" a="1"/>
  <c r="DT131" i="3" s="1"/>
  <c r="DS131" i="3" a="1"/>
  <c r="DS131" i="3" s="1"/>
  <c r="DR131" i="3" a="1"/>
  <c r="DR131" i="3" s="1"/>
  <c r="DQ131" i="3" a="1"/>
  <c r="DQ131" i="3" s="1"/>
  <c r="DP131" i="3" a="1"/>
  <c r="DP131" i="3" s="1"/>
  <c r="DO131" i="3" a="1"/>
  <c r="DO131" i="3" s="1"/>
  <c r="DN131" i="3" a="1"/>
  <c r="DN131" i="3" s="1"/>
  <c r="DM131" i="3" a="1"/>
  <c r="DM131" i="3" s="1"/>
  <c r="DL131" i="3" a="1"/>
  <c r="DL131" i="3" s="1"/>
  <c r="DK131" i="3"/>
  <c r="DK131" i="3" a="1"/>
  <c r="DJ131" i="3" a="1"/>
  <c r="DJ131" i="3" s="1"/>
  <c r="DI131" i="3" a="1"/>
  <c r="DI131" i="3" s="1"/>
  <c r="DH131" i="3" a="1"/>
  <c r="DH131" i="3" s="1"/>
  <c r="DG131" i="3" a="1"/>
  <c r="DG131" i="3" s="1"/>
  <c r="DF131" i="3" a="1"/>
  <c r="DF131" i="3" s="1"/>
  <c r="DE131" i="3" a="1"/>
  <c r="DE131" i="3" s="1"/>
  <c r="DD131" i="3" a="1"/>
  <c r="DD131" i="3" s="1"/>
  <c r="DC131" i="3" a="1"/>
  <c r="DC131" i="3" s="1"/>
  <c r="DB131" i="3" a="1"/>
  <c r="DB131" i="3" s="1"/>
  <c r="DA131" i="3" a="1"/>
  <c r="DA131" i="3" s="1"/>
  <c r="CZ131" i="3" a="1"/>
  <c r="CZ131" i="3" s="1"/>
  <c r="CY131" i="3" a="1"/>
  <c r="CY131" i="3" s="1"/>
  <c r="CX131" i="3" a="1"/>
  <c r="CX131" i="3" s="1"/>
  <c r="CW131" i="3" a="1"/>
  <c r="CW131" i="3" s="1"/>
  <c r="CV131" i="3" a="1"/>
  <c r="CV131" i="3" s="1"/>
  <c r="CU131" i="3"/>
  <c r="CU131" i="3" a="1"/>
  <c r="CT131" i="3" a="1"/>
  <c r="CT131" i="3" s="1"/>
  <c r="CS131" i="3" a="1"/>
  <c r="CS131" i="3" s="1"/>
  <c r="CR131" i="3" a="1"/>
  <c r="CR131" i="3" s="1"/>
  <c r="CQ131" i="3" a="1"/>
  <c r="CQ131" i="3" s="1"/>
  <c r="CP131" i="3" a="1"/>
  <c r="CP131" i="3" s="1"/>
  <c r="CO131" i="3" a="1"/>
  <c r="CO131" i="3" s="1"/>
  <c r="CN131" i="3" a="1"/>
  <c r="CN131" i="3" s="1"/>
  <c r="CM131" i="3" a="1"/>
  <c r="CM131" i="3" s="1"/>
  <c r="CL131" i="3" a="1"/>
  <c r="CL131" i="3" s="1"/>
  <c r="CK131" i="3" a="1"/>
  <c r="CK131" i="3" s="1"/>
  <c r="CJ131" i="3" a="1"/>
  <c r="CJ131" i="3" s="1"/>
  <c r="CI131" i="3" a="1"/>
  <c r="CI131" i="3" s="1"/>
  <c r="CH131" i="3" a="1"/>
  <c r="CH131" i="3" s="1"/>
  <c r="CG131" i="3" a="1"/>
  <c r="CG131" i="3" s="1"/>
  <c r="CF131" i="3" a="1"/>
  <c r="CF131" i="3" s="1"/>
  <c r="CE131" i="3" a="1"/>
  <c r="CE131" i="3" s="1"/>
  <c r="CD131" i="3" a="1"/>
  <c r="CD131" i="3" s="1"/>
  <c r="CC131" i="3" a="1"/>
  <c r="CC131" i="3" s="1"/>
  <c r="CB131" i="3" a="1"/>
  <c r="CB131" i="3" s="1"/>
  <c r="CA131" i="3" a="1"/>
  <c r="CA131" i="3" s="1"/>
  <c r="BZ131" i="3" a="1"/>
  <c r="BZ131" i="3" s="1"/>
  <c r="BY131" i="3" a="1"/>
  <c r="BY131" i="3" s="1"/>
  <c r="BX131" i="3" a="1"/>
  <c r="BX131" i="3" s="1"/>
  <c r="BW131" i="3" a="1"/>
  <c r="BW131" i="3" s="1"/>
  <c r="BV131" i="3" a="1"/>
  <c r="BV131" i="3" s="1"/>
  <c r="BU131" i="3" a="1"/>
  <c r="BU131" i="3" s="1"/>
  <c r="BT131" i="3" a="1"/>
  <c r="BT131" i="3" s="1"/>
  <c r="BS131" i="3" a="1"/>
  <c r="BS131" i="3" s="1"/>
  <c r="BR131" i="3" a="1"/>
  <c r="BR131" i="3" s="1"/>
  <c r="BQ131" i="3" a="1"/>
  <c r="BQ131" i="3" s="1"/>
  <c r="BP131" i="3" a="1"/>
  <c r="BP131" i="3" s="1"/>
  <c r="BO131" i="3" a="1"/>
  <c r="BO131" i="3" s="1"/>
  <c r="BN131" i="3" a="1"/>
  <c r="BN131" i="3" s="1"/>
  <c r="BM131" i="3" a="1"/>
  <c r="BM131" i="3" s="1"/>
  <c r="BL131" i="3" a="1"/>
  <c r="BL131" i="3" s="1"/>
  <c r="BK131" i="3" a="1"/>
  <c r="BK131" i="3" s="1"/>
  <c r="BJ131" i="3" a="1"/>
  <c r="BJ131" i="3" s="1"/>
  <c r="BI131" i="3" a="1"/>
  <c r="BI131" i="3" s="1"/>
  <c r="BH131" i="3"/>
  <c r="BH131" i="3" a="1"/>
  <c r="BG131" i="3" a="1"/>
  <c r="BG131" i="3" s="1"/>
  <c r="BF131" i="3" a="1"/>
  <c r="BF131" i="3" s="1"/>
  <c r="BE131" i="3" a="1"/>
  <c r="BE131" i="3" s="1"/>
  <c r="BD131" i="3" a="1"/>
  <c r="BD131" i="3" s="1"/>
  <c r="BC131" i="3" a="1"/>
  <c r="BC131" i="3" s="1"/>
  <c r="BB131" i="3" a="1"/>
  <c r="BB131" i="3" s="1"/>
  <c r="BA131" i="3" a="1"/>
  <c r="BA131" i="3" s="1"/>
  <c r="AZ131" i="3" a="1"/>
  <c r="AZ131" i="3" s="1"/>
  <c r="AY131" i="3" a="1"/>
  <c r="AY131" i="3" s="1"/>
  <c r="AX131" i="3" a="1"/>
  <c r="AX131" i="3" s="1"/>
  <c r="AW131" i="3" a="1"/>
  <c r="AW131" i="3" s="1"/>
  <c r="AV131" i="3" a="1"/>
  <c r="AV131" i="3" s="1"/>
  <c r="AU131" i="3" a="1"/>
  <c r="AU131" i="3" s="1"/>
  <c r="AT131" i="3" a="1"/>
  <c r="AT131" i="3" s="1"/>
  <c r="AS131" i="3" a="1"/>
  <c r="AS131" i="3" s="1"/>
  <c r="AR131" i="3" a="1"/>
  <c r="AR131" i="3" s="1"/>
  <c r="AM131" i="3"/>
  <c r="AC131" i="3" s="1"/>
  <c r="AL131" i="3"/>
  <c r="R131" i="3"/>
  <c r="M131" i="3"/>
  <c r="EB130" i="3" a="1"/>
  <c r="EB130" i="3" s="1"/>
  <c r="EA130" i="3" a="1"/>
  <c r="EA130" i="3" s="1"/>
  <c r="DZ130" i="3" a="1"/>
  <c r="DZ130" i="3" s="1"/>
  <c r="DY130" i="3" a="1"/>
  <c r="DY130" i="3" s="1"/>
  <c r="DX130" i="3" a="1"/>
  <c r="DX130" i="3" s="1"/>
  <c r="DW130" i="3" a="1"/>
  <c r="DW130" i="3" s="1"/>
  <c r="DV130" i="3" a="1"/>
  <c r="DV130" i="3" s="1"/>
  <c r="DU130" i="3" a="1"/>
  <c r="DU130" i="3" s="1"/>
  <c r="DT130" i="3" a="1"/>
  <c r="DT130" i="3" s="1"/>
  <c r="DS130" i="3" a="1"/>
  <c r="DS130" i="3" s="1"/>
  <c r="DR130" i="3" a="1"/>
  <c r="DR130" i="3" s="1"/>
  <c r="DQ130" i="3" a="1"/>
  <c r="DQ130" i="3" s="1"/>
  <c r="DP130" i="3" a="1"/>
  <c r="DP130" i="3" s="1"/>
  <c r="DO130" i="3" a="1"/>
  <c r="DO130" i="3" s="1"/>
  <c r="DN130" i="3" a="1"/>
  <c r="DN130" i="3" s="1"/>
  <c r="DM130" i="3" a="1"/>
  <c r="DM130" i="3" s="1"/>
  <c r="DL130" i="3" a="1"/>
  <c r="DL130" i="3" s="1"/>
  <c r="DK130" i="3" a="1"/>
  <c r="DK130" i="3" s="1"/>
  <c r="DJ130" i="3" a="1"/>
  <c r="DJ130" i="3" s="1"/>
  <c r="DI130" i="3" a="1"/>
  <c r="DI130" i="3" s="1"/>
  <c r="DH130" i="3" a="1"/>
  <c r="DH130" i="3" s="1"/>
  <c r="DG130" i="3" a="1"/>
  <c r="DG130" i="3" s="1"/>
  <c r="DF130" i="3" a="1"/>
  <c r="DF130" i="3" s="1"/>
  <c r="DE130" i="3" a="1"/>
  <c r="DE130" i="3" s="1"/>
  <c r="DD130" i="3" a="1"/>
  <c r="DD130" i="3" s="1"/>
  <c r="DC130" i="3" a="1"/>
  <c r="DC130" i="3" s="1"/>
  <c r="DB130" i="3" a="1"/>
  <c r="DB130" i="3" s="1"/>
  <c r="DA130" i="3" a="1"/>
  <c r="DA130" i="3" s="1"/>
  <c r="CZ130" i="3" a="1"/>
  <c r="CZ130" i="3" s="1"/>
  <c r="CY130" i="3" a="1"/>
  <c r="CY130" i="3" s="1"/>
  <c r="CX130" i="3" a="1"/>
  <c r="CX130" i="3" s="1"/>
  <c r="CW130" i="3" a="1"/>
  <c r="CW130" i="3" s="1"/>
  <c r="CV130" i="3" a="1"/>
  <c r="CV130" i="3" s="1"/>
  <c r="CU130" i="3" a="1"/>
  <c r="CU130" i="3" s="1"/>
  <c r="CT130" i="3" a="1"/>
  <c r="CT130" i="3" s="1"/>
  <c r="CS130" i="3" a="1"/>
  <c r="CS130" i="3" s="1"/>
  <c r="CR130" i="3" a="1"/>
  <c r="CR130" i="3" s="1"/>
  <c r="CQ130" i="3" a="1"/>
  <c r="CQ130" i="3" s="1"/>
  <c r="CP130" i="3" a="1"/>
  <c r="CP130" i="3" s="1"/>
  <c r="CO130" i="3" a="1"/>
  <c r="CO130" i="3" s="1"/>
  <c r="CN130" i="3" a="1"/>
  <c r="CN130" i="3" s="1"/>
  <c r="CM130" i="3" a="1"/>
  <c r="CM130" i="3" s="1"/>
  <c r="CL130" i="3" a="1"/>
  <c r="CL130" i="3" s="1"/>
  <c r="CK130" i="3" a="1"/>
  <c r="CK130" i="3" s="1"/>
  <c r="CJ130" i="3" a="1"/>
  <c r="CJ130" i="3" s="1"/>
  <c r="CI130" i="3" a="1"/>
  <c r="CI130" i="3" s="1"/>
  <c r="CH130" i="3" a="1"/>
  <c r="CH130" i="3" s="1"/>
  <c r="CG130" i="3" a="1"/>
  <c r="CG130" i="3" s="1"/>
  <c r="CF130" i="3" a="1"/>
  <c r="CF130" i="3" s="1"/>
  <c r="CE130" i="3" a="1"/>
  <c r="CE130" i="3" s="1"/>
  <c r="CD130" i="3" a="1"/>
  <c r="CD130" i="3" s="1"/>
  <c r="CC130" i="3" a="1"/>
  <c r="CC130" i="3" s="1"/>
  <c r="CB130" i="3" a="1"/>
  <c r="CB130" i="3" s="1"/>
  <c r="CA130" i="3" a="1"/>
  <c r="CA130" i="3" s="1"/>
  <c r="BZ130" i="3" a="1"/>
  <c r="BZ130" i="3" s="1"/>
  <c r="BY130" i="3" a="1"/>
  <c r="BY130" i="3" s="1"/>
  <c r="BX130" i="3" a="1"/>
  <c r="BX130" i="3" s="1"/>
  <c r="BW130" i="3" a="1"/>
  <c r="BW130" i="3" s="1"/>
  <c r="BV130" i="3" a="1"/>
  <c r="BV130" i="3" s="1"/>
  <c r="BU130" i="3" a="1"/>
  <c r="BU130" i="3" s="1"/>
  <c r="BT130" i="3" a="1"/>
  <c r="BT130" i="3" s="1"/>
  <c r="BS130" i="3" a="1"/>
  <c r="BS130" i="3" s="1"/>
  <c r="BR130" i="3" a="1"/>
  <c r="BR130" i="3" s="1"/>
  <c r="BQ130" i="3" a="1"/>
  <c r="BQ130" i="3" s="1"/>
  <c r="BP130" i="3" a="1"/>
  <c r="BP130" i="3" s="1"/>
  <c r="BO130" i="3" a="1"/>
  <c r="BO130" i="3" s="1"/>
  <c r="BN130" i="3" a="1"/>
  <c r="BN130" i="3" s="1"/>
  <c r="BM130" i="3" a="1"/>
  <c r="BM130" i="3" s="1"/>
  <c r="BL130" i="3" a="1"/>
  <c r="BL130" i="3" s="1"/>
  <c r="BK130" i="3" a="1"/>
  <c r="BK130" i="3" s="1"/>
  <c r="BJ130" i="3" a="1"/>
  <c r="BJ130" i="3" s="1"/>
  <c r="BI130" i="3" a="1"/>
  <c r="BI130" i="3" s="1"/>
  <c r="BH130" i="3" a="1"/>
  <c r="BH130" i="3" s="1"/>
  <c r="BG130" i="3" a="1"/>
  <c r="BG130" i="3" s="1"/>
  <c r="BF130" i="3" a="1"/>
  <c r="BF130" i="3" s="1"/>
  <c r="BE130" i="3" a="1"/>
  <c r="BE130" i="3" s="1"/>
  <c r="BD130" i="3" a="1"/>
  <c r="BD130" i="3" s="1"/>
  <c r="BC130" i="3" a="1"/>
  <c r="BC130" i="3" s="1"/>
  <c r="BB130" i="3" a="1"/>
  <c r="BB130" i="3" s="1"/>
  <c r="BA130" i="3" a="1"/>
  <c r="BA130" i="3" s="1"/>
  <c r="AZ130" i="3" a="1"/>
  <c r="AZ130" i="3" s="1"/>
  <c r="AY130" i="3" a="1"/>
  <c r="AY130" i="3" s="1"/>
  <c r="AX130" i="3" a="1"/>
  <c r="AX130" i="3" s="1"/>
  <c r="AW130" i="3" a="1"/>
  <c r="AW130" i="3" s="1"/>
  <c r="AV130" i="3" a="1"/>
  <c r="AV130" i="3" s="1"/>
  <c r="AU130" i="3" a="1"/>
  <c r="AU130" i="3" s="1"/>
  <c r="AT130" i="3" a="1"/>
  <c r="AT130" i="3" s="1"/>
  <c r="AS130" i="3" a="1"/>
  <c r="AS130" i="3" s="1"/>
  <c r="AR130" i="3" a="1"/>
  <c r="AR130" i="3" s="1"/>
  <c r="AM130" i="3"/>
  <c r="AB130" i="3" s="1"/>
  <c r="AL130" i="3"/>
  <c r="AC130" i="3"/>
  <c r="W130" i="3"/>
  <c r="R130" i="3"/>
  <c r="M130" i="3"/>
  <c r="EB129" i="3" a="1"/>
  <c r="EB129" i="3" s="1"/>
  <c r="EA129" i="3" a="1"/>
  <c r="EA129" i="3" s="1"/>
  <c r="DZ129" i="3" a="1"/>
  <c r="DZ129" i="3" s="1"/>
  <c r="DY129" i="3" a="1"/>
  <c r="DY129" i="3" s="1"/>
  <c r="DX129" i="3" a="1"/>
  <c r="DX129" i="3" s="1"/>
  <c r="DW129" i="3" a="1"/>
  <c r="DW129" i="3" s="1"/>
  <c r="DV129" i="3" a="1"/>
  <c r="DV129" i="3" s="1"/>
  <c r="DU129" i="3" a="1"/>
  <c r="DU129" i="3" s="1"/>
  <c r="DT129" i="3" a="1"/>
  <c r="DT129" i="3" s="1"/>
  <c r="DS129" i="3" a="1"/>
  <c r="DS129" i="3" s="1"/>
  <c r="DR129" i="3" a="1"/>
  <c r="DR129" i="3" s="1"/>
  <c r="DQ129" i="3" a="1"/>
  <c r="DQ129" i="3" s="1"/>
  <c r="DP129" i="3" a="1"/>
  <c r="DP129" i="3" s="1"/>
  <c r="DO129" i="3" a="1"/>
  <c r="DO129" i="3" s="1"/>
  <c r="DN129" i="3" a="1"/>
  <c r="DN129" i="3" s="1"/>
  <c r="DM129" i="3" a="1"/>
  <c r="DM129" i="3" s="1"/>
  <c r="DL129" i="3" a="1"/>
  <c r="DL129" i="3" s="1"/>
  <c r="DK129" i="3" a="1"/>
  <c r="DK129" i="3" s="1"/>
  <c r="DJ129" i="3" a="1"/>
  <c r="DJ129" i="3" s="1"/>
  <c r="DI129" i="3" a="1"/>
  <c r="DI129" i="3" s="1"/>
  <c r="DH129" i="3" a="1"/>
  <c r="DH129" i="3" s="1"/>
  <c r="DG129" i="3" a="1"/>
  <c r="DG129" i="3" s="1"/>
  <c r="DF129" i="3" a="1"/>
  <c r="DF129" i="3" s="1"/>
  <c r="DE129" i="3" a="1"/>
  <c r="DE129" i="3" s="1"/>
  <c r="DD129" i="3" a="1"/>
  <c r="DD129" i="3" s="1"/>
  <c r="DC129" i="3" a="1"/>
  <c r="DC129" i="3" s="1"/>
  <c r="DB129" i="3" a="1"/>
  <c r="DB129" i="3" s="1"/>
  <c r="DA129" i="3" a="1"/>
  <c r="DA129" i="3" s="1"/>
  <c r="CZ129" i="3" a="1"/>
  <c r="CZ129" i="3" s="1"/>
  <c r="CY129" i="3" a="1"/>
  <c r="CY129" i="3" s="1"/>
  <c r="CX129" i="3" a="1"/>
  <c r="CX129" i="3" s="1"/>
  <c r="CW129" i="3" a="1"/>
  <c r="CW129" i="3" s="1"/>
  <c r="CV129" i="3" a="1"/>
  <c r="CV129" i="3" s="1"/>
  <c r="CU129" i="3" a="1"/>
  <c r="CU129" i="3" s="1"/>
  <c r="CT129" i="3" a="1"/>
  <c r="CT129" i="3" s="1"/>
  <c r="CS129" i="3" a="1"/>
  <c r="CS129" i="3" s="1"/>
  <c r="CR129" i="3" a="1"/>
  <c r="CR129" i="3" s="1"/>
  <c r="CQ129" i="3" a="1"/>
  <c r="CQ129" i="3" s="1"/>
  <c r="CP129" i="3" a="1"/>
  <c r="CP129" i="3" s="1"/>
  <c r="CO129" i="3" a="1"/>
  <c r="CO129" i="3" s="1"/>
  <c r="CN129" i="3" a="1"/>
  <c r="CN129" i="3" s="1"/>
  <c r="CM129" i="3" a="1"/>
  <c r="CM129" i="3" s="1"/>
  <c r="CL129" i="3" a="1"/>
  <c r="CL129" i="3" s="1"/>
  <c r="CK129" i="3" a="1"/>
  <c r="CK129" i="3" s="1"/>
  <c r="CJ129" i="3" a="1"/>
  <c r="CJ129" i="3" s="1"/>
  <c r="CI129" i="3" a="1"/>
  <c r="CI129" i="3" s="1"/>
  <c r="CH129" i="3" a="1"/>
  <c r="CH129" i="3" s="1"/>
  <c r="CG129" i="3" a="1"/>
  <c r="CG129" i="3" s="1"/>
  <c r="CF129" i="3" a="1"/>
  <c r="CF129" i="3" s="1"/>
  <c r="CE129" i="3" a="1"/>
  <c r="CE129" i="3" s="1"/>
  <c r="CD129" i="3" a="1"/>
  <c r="CD129" i="3" s="1"/>
  <c r="CC129" i="3" a="1"/>
  <c r="CC129" i="3" s="1"/>
  <c r="CB129" i="3" a="1"/>
  <c r="CB129" i="3" s="1"/>
  <c r="CA129" i="3" a="1"/>
  <c r="CA129" i="3" s="1"/>
  <c r="BZ129" i="3" a="1"/>
  <c r="BZ129" i="3" s="1"/>
  <c r="BY129" i="3" a="1"/>
  <c r="BY129" i="3" s="1"/>
  <c r="BX129" i="3" a="1"/>
  <c r="BX129" i="3" s="1"/>
  <c r="BW129" i="3" a="1"/>
  <c r="BW129" i="3" s="1"/>
  <c r="BV129" i="3" a="1"/>
  <c r="BV129" i="3" s="1"/>
  <c r="BU129" i="3" a="1"/>
  <c r="BU129" i="3" s="1"/>
  <c r="BT129" i="3" a="1"/>
  <c r="BT129" i="3" s="1"/>
  <c r="BS129" i="3" a="1"/>
  <c r="BS129" i="3" s="1"/>
  <c r="BR129" i="3" a="1"/>
  <c r="BR129" i="3" s="1"/>
  <c r="BQ129" i="3" a="1"/>
  <c r="BQ129" i="3" s="1"/>
  <c r="BP129" i="3" a="1"/>
  <c r="BP129" i="3" s="1"/>
  <c r="BO129" i="3" a="1"/>
  <c r="BO129" i="3" s="1"/>
  <c r="BN129" i="3" a="1"/>
  <c r="BN129" i="3" s="1"/>
  <c r="BM129" i="3" a="1"/>
  <c r="BM129" i="3" s="1"/>
  <c r="BL129" i="3" a="1"/>
  <c r="BL129" i="3" s="1"/>
  <c r="BK129" i="3" a="1"/>
  <c r="BK129" i="3" s="1"/>
  <c r="BJ129" i="3" a="1"/>
  <c r="BJ129" i="3" s="1"/>
  <c r="BI129" i="3" a="1"/>
  <c r="BI129" i="3" s="1"/>
  <c r="BH129" i="3" a="1"/>
  <c r="BH129" i="3" s="1"/>
  <c r="BG129" i="3" a="1"/>
  <c r="BG129" i="3" s="1"/>
  <c r="BF129" i="3" a="1"/>
  <c r="BF129" i="3" s="1"/>
  <c r="BE129" i="3" a="1"/>
  <c r="BE129" i="3" s="1"/>
  <c r="BD129" i="3" a="1"/>
  <c r="BD129" i="3" s="1"/>
  <c r="BC129" i="3" a="1"/>
  <c r="BC129" i="3" s="1"/>
  <c r="BB129" i="3" a="1"/>
  <c r="BB129" i="3" s="1"/>
  <c r="BA129" i="3" a="1"/>
  <c r="BA129" i="3" s="1"/>
  <c r="AZ129" i="3" a="1"/>
  <c r="AZ129" i="3" s="1"/>
  <c r="AY129" i="3" a="1"/>
  <c r="AY129" i="3" s="1"/>
  <c r="AX129" i="3" a="1"/>
  <c r="AX129" i="3" s="1"/>
  <c r="AW129" i="3"/>
  <c r="AW129" i="3" a="1"/>
  <c r="AV129" i="3" a="1"/>
  <c r="AV129" i="3" s="1"/>
  <c r="AU129" i="3" a="1"/>
  <c r="AU129" i="3" s="1"/>
  <c r="AT129" i="3" a="1"/>
  <c r="AT129" i="3" s="1"/>
  <c r="AS129" i="3" a="1"/>
  <c r="AS129" i="3" s="1"/>
  <c r="AR129" i="3" a="1"/>
  <c r="AR129" i="3" s="1"/>
  <c r="AM129" i="3"/>
  <c r="AN129" i="3" s="1"/>
  <c r="AL129" i="3"/>
  <c r="AB129" i="3"/>
  <c r="V129" i="3"/>
  <c r="Q129" i="3"/>
  <c r="L129" i="3"/>
  <c r="EB128" i="3" a="1"/>
  <c r="EB128" i="3" s="1"/>
  <c r="EA128" i="3" a="1"/>
  <c r="EA128" i="3" s="1"/>
  <c r="DZ128" i="3" a="1"/>
  <c r="DZ128" i="3" s="1"/>
  <c r="DY128" i="3" a="1"/>
  <c r="DY128" i="3" s="1"/>
  <c r="DX128" i="3"/>
  <c r="DX128" i="3" a="1"/>
  <c r="DW128" i="3" a="1"/>
  <c r="DW128" i="3" s="1"/>
  <c r="DV128" i="3" a="1"/>
  <c r="DV128" i="3" s="1"/>
  <c r="DU128" i="3" a="1"/>
  <c r="DU128" i="3" s="1"/>
  <c r="DT128" i="3" a="1"/>
  <c r="DT128" i="3" s="1"/>
  <c r="DS128" i="3" a="1"/>
  <c r="DS128" i="3" s="1"/>
  <c r="DR128" i="3" a="1"/>
  <c r="DR128" i="3" s="1"/>
  <c r="DQ128" i="3" a="1"/>
  <c r="DQ128" i="3" s="1"/>
  <c r="DP128" i="3" a="1"/>
  <c r="DP128" i="3" s="1"/>
  <c r="DO128" i="3" a="1"/>
  <c r="DO128" i="3" s="1"/>
  <c r="DN128" i="3" a="1"/>
  <c r="DN128" i="3" s="1"/>
  <c r="DM128" i="3" a="1"/>
  <c r="DM128" i="3" s="1"/>
  <c r="DL128" i="3" a="1"/>
  <c r="DL128" i="3" s="1"/>
  <c r="DK128" i="3" a="1"/>
  <c r="DK128" i="3" s="1"/>
  <c r="DJ128" i="3" a="1"/>
  <c r="DJ128" i="3" s="1"/>
  <c r="DI128" i="3" a="1"/>
  <c r="DI128" i="3" s="1"/>
  <c r="DH128" i="3" a="1"/>
  <c r="DH128" i="3" s="1"/>
  <c r="DG128" i="3" a="1"/>
  <c r="DG128" i="3" s="1"/>
  <c r="DF128" i="3" a="1"/>
  <c r="DF128" i="3" s="1"/>
  <c r="DE128" i="3" a="1"/>
  <c r="DE128" i="3" s="1"/>
  <c r="DD128" i="3" a="1"/>
  <c r="DD128" i="3" s="1"/>
  <c r="DC128" i="3" a="1"/>
  <c r="DC128" i="3" s="1"/>
  <c r="DB128" i="3" a="1"/>
  <c r="DB128" i="3" s="1"/>
  <c r="DA128" i="3" a="1"/>
  <c r="DA128" i="3" s="1"/>
  <c r="CZ128" i="3" a="1"/>
  <c r="CZ128" i="3" s="1"/>
  <c r="CY128" i="3" a="1"/>
  <c r="CY128" i="3" s="1"/>
  <c r="CX128" i="3" a="1"/>
  <c r="CX128" i="3" s="1"/>
  <c r="CW128" i="3" a="1"/>
  <c r="CW128" i="3" s="1"/>
  <c r="CV128" i="3" a="1"/>
  <c r="CV128" i="3" s="1"/>
  <c r="CU128" i="3" a="1"/>
  <c r="CU128" i="3" s="1"/>
  <c r="CT128" i="3" a="1"/>
  <c r="CT128" i="3" s="1"/>
  <c r="CS128" i="3" a="1"/>
  <c r="CS128" i="3" s="1"/>
  <c r="CR128" i="3" a="1"/>
  <c r="CR128" i="3" s="1"/>
  <c r="CQ128" i="3" a="1"/>
  <c r="CQ128" i="3" s="1"/>
  <c r="CP128" i="3" a="1"/>
  <c r="CP128" i="3" s="1"/>
  <c r="CO128" i="3" a="1"/>
  <c r="CO128" i="3" s="1"/>
  <c r="CN128" i="3" a="1"/>
  <c r="CN128" i="3" s="1"/>
  <c r="CM128" i="3" a="1"/>
  <c r="CM128" i="3" s="1"/>
  <c r="CL128" i="3" a="1"/>
  <c r="CL128" i="3" s="1"/>
  <c r="CK128" i="3" a="1"/>
  <c r="CK128" i="3" s="1"/>
  <c r="CJ128" i="3" a="1"/>
  <c r="CJ128" i="3" s="1"/>
  <c r="CI128" i="3" a="1"/>
  <c r="CI128" i="3" s="1"/>
  <c r="CH128" i="3" a="1"/>
  <c r="CH128" i="3" s="1"/>
  <c r="CG128" i="3" a="1"/>
  <c r="CG128" i="3" s="1"/>
  <c r="CF128" i="3" a="1"/>
  <c r="CF128" i="3" s="1"/>
  <c r="CE128" i="3" a="1"/>
  <c r="CE128" i="3" s="1"/>
  <c r="CD128" i="3" a="1"/>
  <c r="CD128" i="3" s="1"/>
  <c r="CC128" i="3" a="1"/>
  <c r="CC128" i="3" s="1"/>
  <c r="CB128" i="3" a="1"/>
  <c r="CB128" i="3" s="1"/>
  <c r="CA128" i="3" a="1"/>
  <c r="CA128" i="3" s="1"/>
  <c r="BZ128" i="3" a="1"/>
  <c r="BZ128" i="3" s="1"/>
  <c r="BY128" i="3" a="1"/>
  <c r="BY128" i="3" s="1"/>
  <c r="BX128" i="3" a="1"/>
  <c r="BX128" i="3" s="1"/>
  <c r="BW128" i="3" a="1"/>
  <c r="BW128" i="3" s="1"/>
  <c r="BV128" i="3" a="1"/>
  <c r="BV128" i="3" s="1"/>
  <c r="BU128" i="3" a="1"/>
  <c r="BU128" i="3" s="1"/>
  <c r="BT128" i="3" a="1"/>
  <c r="BT128" i="3" s="1"/>
  <c r="BS128" i="3" a="1"/>
  <c r="BS128" i="3" s="1"/>
  <c r="BR128" i="3" a="1"/>
  <c r="BR128" i="3" s="1"/>
  <c r="BQ128" i="3" a="1"/>
  <c r="BQ128" i="3" s="1"/>
  <c r="BP128" i="3" a="1"/>
  <c r="BP128" i="3" s="1"/>
  <c r="BO128" i="3" a="1"/>
  <c r="BO128" i="3" s="1"/>
  <c r="BN128" i="3" a="1"/>
  <c r="BN128" i="3" s="1"/>
  <c r="BM128" i="3" a="1"/>
  <c r="BM128" i="3" s="1"/>
  <c r="BL128" i="3" a="1"/>
  <c r="BL128" i="3" s="1"/>
  <c r="BK128" i="3" a="1"/>
  <c r="BK128" i="3" s="1"/>
  <c r="BJ128" i="3" a="1"/>
  <c r="BJ128" i="3" s="1"/>
  <c r="BI128" i="3" a="1"/>
  <c r="BI128" i="3" s="1"/>
  <c r="BH128" i="3" a="1"/>
  <c r="BH128" i="3" s="1"/>
  <c r="BG128" i="3" a="1"/>
  <c r="BG128" i="3" s="1"/>
  <c r="BF128" i="3" a="1"/>
  <c r="BF128" i="3" s="1"/>
  <c r="BE128" i="3" a="1"/>
  <c r="BE128" i="3" s="1"/>
  <c r="BD128" i="3" a="1"/>
  <c r="BD128" i="3" s="1"/>
  <c r="BC128" i="3" a="1"/>
  <c r="BC128" i="3" s="1"/>
  <c r="BB128" i="3" a="1"/>
  <c r="BB128" i="3" s="1"/>
  <c r="BA128" i="3" a="1"/>
  <c r="BA128" i="3" s="1"/>
  <c r="AZ128" i="3" a="1"/>
  <c r="AZ128" i="3" s="1"/>
  <c r="AY128" i="3" a="1"/>
  <c r="AY128" i="3" s="1"/>
  <c r="AX128" i="3" a="1"/>
  <c r="AX128" i="3" s="1"/>
  <c r="AW128" i="3" a="1"/>
  <c r="AW128" i="3" s="1"/>
  <c r="AV128" i="3" a="1"/>
  <c r="AV128" i="3" s="1"/>
  <c r="AU128" i="3" a="1"/>
  <c r="AU128" i="3" s="1"/>
  <c r="AT128" i="3" a="1"/>
  <c r="AT128" i="3" s="1"/>
  <c r="AS128" i="3" a="1"/>
  <c r="AS128" i="3" s="1"/>
  <c r="AR128" i="3" a="1"/>
  <c r="AR128" i="3" s="1"/>
  <c r="AM128" i="3"/>
  <c r="AB128" i="3" s="1"/>
  <c r="AL128" i="3"/>
  <c r="AE128" i="3"/>
  <c r="Z128" i="3"/>
  <c r="W128" i="3"/>
  <c r="U128" i="3"/>
  <c r="O128" i="3"/>
  <c r="M128" i="3"/>
  <c r="J128" i="3"/>
  <c r="EB127" i="3" a="1"/>
  <c r="EB127" i="3" s="1"/>
  <c r="EA127" i="3" a="1"/>
  <c r="EA127" i="3" s="1"/>
  <c r="DZ127" i="3" a="1"/>
  <c r="DZ127" i="3" s="1"/>
  <c r="DY127" i="3" a="1"/>
  <c r="DY127" i="3" s="1"/>
  <c r="DX127" i="3" a="1"/>
  <c r="DX127" i="3" s="1"/>
  <c r="DW127" i="3" a="1"/>
  <c r="DW127" i="3" s="1"/>
  <c r="DV127" i="3" a="1"/>
  <c r="DV127" i="3" s="1"/>
  <c r="DU127" i="3" a="1"/>
  <c r="DU127" i="3" s="1"/>
  <c r="DT127" i="3" a="1"/>
  <c r="DT127" i="3" s="1"/>
  <c r="DS127" i="3" a="1"/>
  <c r="DS127" i="3" s="1"/>
  <c r="DR127" i="3" a="1"/>
  <c r="DR127" i="3" s="1"/>
  <c r="DQ127" i="3" a="1"/>
  <c r="DQ127" i="3" s="1"/>
  <c r="DP127" i="3" a="1"/>
  <c r="DP127" i="3" s="1"/>
  <c r="DO127" i="3" a="1"/>
  <c r="DO127" i="3" s="1"/>
  <c r="DN127" i="3" a="1"/>
  <c r="DN127" i="3" s="1"/>
  <c r="DM127" i="3" a="1"/>
  <c r="DM127" i="3" s="1"/>
  <c r="DL127" i="3" a="1"/>
  <c r="DL127" i="3" s="1"/>
  <c r="DK127" i="3" a="1"/>
  <c r="DK127" i="3" s="1"/>
  <c r="DJ127" i="3" a="1"/>
  <c r="DJ127" i="3" s="1"/>
  <c r="DI127" i="3" a="1"/>
  <c r="DI127" i="3" s="1"/>
  <c r="DH127" i="3" a="1"/>
  <c r="DH127" i="3" s="1"/>
  <c r="DG127" i="3" a="1"/>
  <c r="DG127" i="3" s="1"/>
  <c r="DF127" i="3" a="1"/>
  <c r="DF127" i="3" s="1"/>
  <c r="DE127" i="3" a="1"/>
  <c r="DE127" i="3" s="1"/>
  <c r="DD127" i="3" a="1"/>
  <c r="DD127" i="3" s="1"/>
  <c r="DC127" i="3" a="1"/>
  <c r="DC127" i="3" s="1"/>
  <c r="DB127" i="3" a="1"/>
  <c r="DB127" i="3" s="1"/>
  <c r="DA127" i="3" a="1"/>
  <c r="DA127" i="3" s="1"/>
  <c r="CZ127" i="3" a="1"/>
  <c r="CZ127" i="3" s="1"/>
  <c r="CY127" i="3" a="1"/>
  <c r="CY127" i="3" s="1"/>
  <c r="CX127" i="3" a="1"/>
  <c r="CX127" i="3" s="1"/>
  <c r="CW127" i="3" a="1"/>
  <c r="CW127" i="3" s="1"/>
  <c r="CV127" i="3" a="1"/>
  <c r="CV127" i="3" s="1"/>
  <c r="CU127" i="3" a="1"/>
  <c r="CU127" i="3" s="1"/>
  <c r="CT127" i="3" a="1"/>
  <c r="CT127" i="3" s="1"/>
  <c r="CS127" i="3" a="1"/>
  <c r="CS127" i="3" s="1"/>
  <c r="CR127" i="3" a="1"/>
  <c r="CR127" i="3" s="1"/>
  <c r="CQ127" i="3" a="1"/>
  <c r="CQ127" i="3" s="1"/>
  <c r="CP127" i="3" a="1"/>
  <c r="CP127" i="3" s="1"/>
  <c r="CO127" i="3" a="1"/>
  <c r="CO127" i="3" s="1"/>
  <c r="CN127" i="3" a="1"/>
  <c r="CN127" i="3" s="1"/>
  <c r="CM127" i="3" a="1"/>
  <c r="CM127" i="3" s="1"/>
  <c r="CL127" i="3" a="1"/>
  <c r="CL127" i="3" s="1"/>
  <c r="CK127" i="3" a="1"/>
  <c r="CK127" i="3" s="1"/>
  <c r="CJ127" i="3" a="1"/>
  <c r="CJ127" i="3" s="1"/>
  <c r="CI127" i="3" a="1"/>
  <c r="CI127" i="3" s="1"/>
  <c r="CH127" i="3" a="1"/>
  <c r="CH127" i="3" s="1"/>
  <c r="CG127" i="3" a="1"/>
  <c r="CG127" i="3" s="1"/>
  <c r="CF127" i="3" a="1"/>
  <c r="CF127" i="3" s="1"/>
  <c r="CE127" i="3" a="1"/>
  <c r="CE127" i="3" s="1"/>
  <c r="CD127" i="3" a="1"/>
  <c r="CD127" i="3" s="1"/>
  <c r="CC127" i="3" a="1"/>
  <c r="CC127" i="3" s="1"/>
  <c r="CB127" i="3" a="1"/>
  <c r="CB127" i="3" s="1"/>
  <c r="CA127" i="3" a="1"/>
  <c r="CA127" i="3" s="1"/>
  <c r="BZ127" i="3" a="1"/>
  <c r="BZ127" i="3" s="1"/>
  <c r="BY127" i="3" a="1"/>
  <c r="BY127" i="3" s="1"/>
  <c r="BX127" i="3" a="1"/>
  <c r="BX127" i="3" s="1"/>
  <c r="BW127" i="3" a="1"/>
  <c r="BW127" i="3" s="1"/>
  <c r="BV127" i="3" a="1"/>
  <c r="BV127" i="3" s="1"/>
  <c r="BU127" i="3" a="1"/>
  <c r="BU127" i="3" s="1"/>
  <c r="BT127" i="3" a="1"/>
  <c r="BT127" i="3" s="1"/>
  <c r="BS127" i="3" a="1"/>
  <c r="BS127" i="3" s="1"/>
  <c r="BR127" i="3" a="1"/>
  <c r="BR127" i="3" s="1"/>
  <c r="BQ127" i="3" a="1"/>
  <c r="BQ127" i="3" s="1"/>
  <c r="BP127" i="3" a="1"/>
  <c r="BP127" i="3" s="1"/>
  <c r="BO127" i="3" a="1"/>
  <c r="BO127" i="3" s="1"/>
  <c r="BN127" i="3" a="1"/>
  <c r="BN127" i="3" s="1"/>
  <c r="BM127" i="3" a="1"/>
  <c r="BM127" i="3" s="1"/>
  <c r="BL127" i="3" a="1"/>
  <c r="BL127" i="3" s="1"/>
  <c r="BK127" i="3" a="1"/>
  <c r="BK127" i="3" s="1"/>
  <c r="BJ127" i="3" a="1"/>
  <c r="BJ127" i="3" s="1"/>
  <c r="BI127" i="3" a="1"/>
  <c r="BI127" i="3" s="1"/>
  <c r="BH127" i="3" a="1"/>
  <c r="BH127" i="3" s="1"/>
  <c r="BG127" i="3" a="1"/>
  <c r="BG127" i="3" s="1"/>
  <c r="BF127" i="3" a="1"/>
  <c r="BF127" i="3" s="1"/>
  <c r="BE127" i="3" a="1"/>
  <c r="BE127" i="3" s="1"/>
  <c r="BD127" i="3" a="1"/>
  <c r="BD127" i="3" s="1"/>
  <c r="BC127" i="3" a="1"/>
  <c r="BC127" i="3" s="1"/>
  <c r="BB127" i="3" a="1"/>
  <c r="BB127" i="3" s="1"/>
  <c r="BA127" i="3" a="1"/>
  <c r="BA127" i="3" s="1"/>
  <c r="AZ127" i="3" a="1"/>
  <c r="AZ127" i="3" s="1"/>
  <c r="AY127" i="3" a="1"/>
  <c r="AY127" i="3" s="1"/>
  <c r="AX127" i="3" a="1"/>
  <c r="AX127" i="3" s="1"/>
  <c r="AW127" i="3" a="1"/>
  <c r="AW127" i="3" s="1"/>
  <c r="AV127" i="3" a="1"/>
  <c r="AV127" i="3" s="1"/>
  <c r="AU127" i="3" a="1"/>
  <c r="AU127" i="3" s="1"/>
  <c r="AT127" i="3" a="1"/>
  <c r="AT127" i="3" s="1"/>
  <c r="AS127" i="3" a="1"/>
  <c r="AS127" i="3" s="1"/>
  <c r="AR127" i="3" a="1"/>
  <c r="AR127" i="3" s="1"/>
  <c r="AM127" i="3"/>
  <c r="AC127" i="3" s="1"/>
  <c r="AL127" i="3"/>
  <c r="EB126" i="3" a="1"/>
  <c r="EB126" i="3" s="1"/>
  <c r="EA126" i="3" a="1"/>
  <c r="EA126" i="3" s="1"/>
  <c r="DZ126" i="3" a="1"/>
  <c r="DZ126" i="3" s="1"/>
  <c r="DY126" i="3" a="1"/>
  <c r="DY126" i="3" s="1"/>
  <c r="DX126" i="3" a="1"/>
  <c r="DX126" i="3" s="1"/>
  <c r="DW126" i="3" a="1"/>
  <c r="DW126" i="3" s="1"/>
  <c r="DV126" i="3" a="1"/>
  <c r="DV126" i="3" s="1"/>
  <c r="DU126" i="3" a="1"/>
  <c r="DU126" i="3" s="1"/>
  <c r="DT126" i="3" a="1"/>
  <c r="DT126" i="3" s="1"/>
  <c r="DS126" i="3" a="1"/>
  <c r="DS126" i="3" s="1"/>
  <c r="DR126" i="3" a="1"/>
  <c r="DR126" i="3" s="1"/>
  <c r="DQ126" i="3" a="1"/>
  <c r="DQ126" i="3" s="1"/>
  <c r="DP126" i="3" a="1"/>
  <c r="DP126" i="3" s="1"/>
  <c r="DO126" i="3" a="1"/>
  <c r="DO126" i="3" s="1"/>
  <c r="DN126" i="3" a="1"/>
  <c r="DN126" i="3" s="1"/>
  <c r="DM126" i="3" a="1"/>
  <c r="DM126" i="3" s="1"/>
  <c r="DL126" i="3" a="1"/>
  <c r="DL126" i="3" s="1"/>
  <c r="DK126" i="3" a="1"/>
  <c r="DK126" i="3" s="1"/>
  <c r="DJ126" i="3" a="1"/>
  <c r="DJ126" i="3" s="1"/>
  <c r="DI126" i="3" a="1"/>
  <c r="DI126" i="3" s="1"/>
  <c r="DH126" i="3" a="1"/>
  <c r="DH126" i="3" s="1"/>
  <c r="DG126" i="3" a="1"/>
  <c r="DG126" i="3" s="1"/>
  <c r="DF126" i="3" a="1"/>
  <c r="DF126" i="3" s="1"/>
  <c r="DE126" i="3" a="1"/>
  <c r="DE126" i="3" s="1"/>
  <c r="DD126" i="3" a="1"/>
  <c r="DD126" i="3" s="1"/>
  <c r="DC126" i="3" a="1"/>
  <c r="DC126" i="3" s="1"/>
  <c r="DB126" i="3" a="1"/>
  <c r="DB126" i="3" s="1"/>
  <c r="DA126" i="3" a="1"/>
  <c r="DA126" i="3" s="1"/>
  <c r="CZ126" i="3" a="1"/>
  <c r="CZ126" i="3" s="1"/>
  <c r="CY126" i="3" a="1"/>
  <c r="CY126" i="3" s="1"/>
  <c r="CX126" i="3" a="1"/>
  <c r="CX126" i="3" s="1"/>
  <c r="CW126" i="3" a="1"/>
  <c r="CW126" i="3" s="1"/>
  <c r="CV126" i="3" a="1"/>
  <c r="CV126" i="3" s="1"/>
  <c r="CU126" i="3" a="1"/>
  <c r="CU126" i="3" s="1"/>
  <c r="CT126" i="3" a="1"/>
  <c r="CT126" i="3" s="1"/>
  <c r="CS126" i="3" a="1"/>
  <c r="CS126" i="3" s="1"/>
  <c r="CR126" i="3" a="1"/>
  <c r="CR126" i="3" s="1"/>
  <c r="CQ126" i="3" a="1"/>
  <c r="CQ126" i="3" s="1"/>
  <c r="CP126" i="3" a="1"/>
  <c r="CP126" i="3" s="1"/>
  <c r="CO126" i="3" a="1"/>
  <c r="CO126" i="3" s="1"/>
  <c r="CN126" i="3" a="1"/>
  <c r="CN126" i="3" s="1"/>
  <c r="CM126" i="3" a="1"/>
  <c r="CM126" i="3" s="1"/>
  <c r="CL126" i="3" a="1"/>
  <c r="CL126" i="3" s="1"/>
  <c r="CK126" i="3" a="1"/>
  <c r="CK126" i="3" s="1"/>
  <c r="CJ126" i="3" a="1"/>
  <c r="CJ126" i="3" s="1"/>
  <c r="CI126" i="3" a="1"/>
  <c r="CI126" i="3" s="1"/>
  <c r="CH126" i="3" a="1"/>
  <c r="CH126" i="3" s="1"/>
  <c r="CG126" i="3" a="1"/>
  <c r="CG126" i="3" s="1"/>
  <c r="CF126" i="3" a="1"/>
  <c r="CF126" i="3" s="1"/>
  <c r="CE126" i="3" a="1"/>
  <c r="CE126" i="3" s="1"/>
  <c r="CD126" i="3" a="1"/>
  <c r="CD126" i="3" s="1"/>
  <c r="CC126" i="3" a="1"/>
  <c r="CC126" i="3" s="1"/>
  <c r="CB126" i="3" a="1"/>
  <c r="CB126" i="3" s="1"/>
  <c r="CA126" i="3" a="1"/>
  <c r="CA126" i="3" s="1"/>
  <c r="BZ126" i="3" a="1"/>
  <c r="BZ126" i="3" s="1"/>
  <c r="BY126" i="3" a="1"/>
  <c r="BY126" i="3" s="1"/>
  <c r="BX126" i="3" a="1"/>
  <c r="BX126" i="3" s="1"/>
  <c r="BW126" i="3" a="1"/>
  <c r="BW126" i="3" s="1"/>
  <c r="BV126" i="3" a="1"/>
  <c r="BV126" i="3" s="1"/>
  <c r="BU126" i="3" a="1"/>
  <c r="BU126" i="3" s="1"/>
  <c r="BT126" i="3" a="1"/>
  <c r="BT126" i="3" s="1"/>
  <c r="BS126" i="3" a="1"/>
  <c r="BS126" i="3" s="1"/>
  <c r="BR126" i="3" a="1"/>
  <c r="BR126" i="3" s="1"/>
  <c r="BQ126" i="3" a="1"/>
  <c r="BQ126" i="3" s="1"/>
  <c r="BP126" i="3" a="1"/>
  <c r="BP126" i="3" s="1"/>
  <c r="BO126" i="3" a="1"/>
  <c r="BO126" i="3" s="1"/>
  <c r="BN126" i="3" a="1"/>
  <c r="BN126" i="3" s="1"/>
  <c r="BM126" i="3" a="1"/>
  <c r="BM126" i="3" s="1"/>
  <c r="BL126" i="3" a="1"/>
  <c r="BL126" i="3" s="1"/>
  <c r="BK126" i="3" a="1"/>
  <c r="BK126" i="3" s="1"/>
  <c r="BJ126" i="3" a="1"/>
  <c r="BJ126" i="3" s="1"/>
  <c r="BI126" i="3" a="1"/>
  <c r="BI126" i="3" s="1"/>
  <c r="BH126" i="3" a="1"/>
  <c r="BH126" i="3" s="1"/>
  <c r="BG126" i="3" a="1"/>
  <c r="BG126" i="3" s="1"/>
  <c r="BF126" i="3" a="1"/>
  <c r="BF126" i="3" s="1"/>
  <c r="BE126" i="3" a="1"/>
  <c r="BE126" i="3" s="1"/>
  <c r="BD126" i="3" a="1"/>
  <c r="BD126" i="3" s="1"/>
  <c r="BC126" i="3" a="1"/>
  <c r="BC126" i="3" s="1"/>
  <c r="BB126" i="3" a="1"/>
  <c r="BB126" i="3" s="1"/>
  <c r="BA126" i="3" a="1"/>
  <c r="BA126" i="3" s="1"/>
  <c r="AZ126" i="3" a="1"/>
  <c r="AZ126" i="3" s="1"/>
  <c r="AY126" i="3" a="1"/>
  <c r="AY126" i="3" s="1"/>
  <c r="AX126" i="3" a="1"/>
  <c r="AX126" i="3" s="1"/>
  <c r="AW126" i="3" a="1"/>
  <c r="AW126" i="3" s="1"/>
  <c r="AV126" i="3" a="1"/>
  <c r="AV126" i="3" s="1"/>
  <c r="AU126" i="3" a="1"/>
  <c r="AU126" i="3" s="1"/>
  <c r="AT126" i="3" a="1"/>
  <c r="AT126" i="3" s="1"/>
  <c r="AS126" i="3" a="1"/>
  <c r="AS126" i="3" s="1"/>
  <c r="AR126" i="3" a="1"/>
  <c r="AR126" i="3" s="1"/>
  <c r="AN126" i="3"/>
  <c r="AM126" i="3"/>
  <c r="AL126" i="3"/>
  <c r="AE126" i="3"/>
  <c r="AD126" i="3"/>
  <c r="AC126" i="3"/>
  <c r="AB126" i="3"/>
  <c r="AA126" i="3"/>
  <c r="Z126" i="3"/>
  <c r="Y126" i="3"/>
  <c r="X126" i="3"/>
  <c r="W126" i="3"/>
  <c r="V126" i="3"/>
  <c r="U126" i="3"/>
  <c r="T126" i="3"/>
  <c r="S126" i="3"/>
  <c r="R126" i="3"/>
  <c r="Q126" i="3"/>
  <c r="P126" i="3"/>
  <c r="O126" i="3"/>
  <c r="N126" i="3"/>
  <c r="M126" i="3"/>
  <c r="L126" i="3"/>
  <c r="K126" i="3"/>
  <c r="J126" i="3"/>
  <c r="E126" i="3"/>
  <c r="EB125" i="3" a="1"/>
  <c r="EB125" i="3" s="1"/>
  <c r="EA125" i="3"/>
  <c r="EA125" i="3" a="1"/>
  <c r="DZ125" i="3" a="1"/>
  <c r="DZ125" i="3" s="1"/>
  <c r="DY125" i="3"/>
  <c r="DY125" i="3" a="1"/>
  <c r="DX125" i="3" a="1"/>
  <c r="DX125" i="3" s="1"/>
  <c r="DW125" i="3"/>
  <c r="DW125" i="3" a="1"/>
  <c r="DV125" i="3" a="1"/>
  <c r="DV125" i="3" s="1"/>
  <c r="DU125" i="3"/>
  <c r="DU125" i="3" a="1"/>
  <c r="DT125" i="3" a="1"/>
  <c r="DT125" i="3" s="1"/>
  <c r="DS125" i="3"/>
  <c r="DS125" i="3" a="1"/>
  <c r="DR125" i="3" a="1"/>
  <c r="DR125" i="3" s="1"/>
  <c r="DQ125" i="3"/>
  <c r="DQ125" i="3" a="1"/>
  <c r="DP125" i="3" a="1"/>
  <c r="DP125" i="3" s="1"/>
  <c r="DO125" i="3"/>
  <c r="DO125" i="3" a="1"/>
  <c r="DN125" i="3" a="1"/>
  <c r="DN125" i="3" s="1"/>
  <c r="DM125" i="3"/>
  <c r="DM125" i="3" a="1"/>
  <c r="DL125" i="3" a="1"/>
  <c r="DL125" i="3" s="1"/>
  <c r="DK125" i="3"/>
  <c r="DK125" i="3" a="1"/>
  <c r="DJ125" i="3" a="1"/>
  <c r="DJ125" i="3" s="1"/>
  <c r="DI125" i="3"/>
  <c r="DI125" i="3" a="1"/>
  <c r="DH125" i="3" a="1"/>
  <c r="DH125" i="3" s="1"/>
  <c r="DG125" i="3"/>
  <c r="DG125" i="3" a="1"/>
  <c r="DF125" i="3" a="1"/>
  <c r="DF125" i="3" s="1"/>
  <c r="DE125" i="3"/>
  <c r="DE125" i="3" a="1"/>
  <c r="DD125" i="3" a="1"/>
  <c r="DD125" i="3" s="1"/>
  <c r="DC125" i="3" a="1"/>
  <c r="DC125" i="3" s="1"/>
  <c r="DB125" i="3" a="1"/>
  <c r="DB125" i="3" s="1"/>
  <c r="DA125" i="3" a="1"/>
  <c r="DA125" i="3" s="1"/>
  <c r="CZ125" i="3" a="1"/>
  <c r="CZ125" i="3" s="1"/>
  <c r="CY125" i="3" a="1"/>
  <c r="CY125" i="3" s="1"/>
  <c r="CX125" i="3" a="1"/>
  <c r="CX125" i="3" s="1"/>
  <c r="CW125" i="3"/>
  <c r="CW125" i="3" a="1"/>
  <c r="CV125" i="3" a="1"/>
  <c r="CV125" i="3" s="1"/>
  <c r="CU125" i="3" a="1"/>
  <c r="CU125" i="3" s="1"/>
  <c r="CT125" i="3" a="1"/>
  <c r="CT125" i="3" s="1"/>
  <c r="CS125" i="3" a="1"/>
  <c r="CS125" i="3" s="1"/>
  <c r="CR125" i="3" a="1"/>
  <c r="CR125" i="3" s="1"/>
  <c r="CQ125" i="3" a="1"/>
  <c r="CQ125" i="3" s="1"/>
  <c r="CP125" i="3" a="1"/>
  <c r="CP125" i="3" s="1"/>
  <c r="CO125" i="3" a="1"/>
  <c r="CO125" i="3" s="1"/>
  <c r="CN125" i="3" a="1"/>
  <c r="CN125" i="3" s="1"/>
  <c r="CM125" i="3" a="1"/>
  <c r="CM125" i="3" s="1"/>
  <c r="CL125" i="3" a="1"/>
  <c r="CL125" i="3" s="1"/>
  <c r="CK125" i="3" a="1"/>
  <c r="CK125" i="3" s="1"/>
  <c r="CJ125" i="3" a="1"/>
  <c r="CJ125" i="3" s="1"/>
  <c r="CI125" i="3" a="1"/>
  <c r="CI125" i="3" s="1"/>
  <c r="CH125" i="3" a="1"/>
  <c r="CH125" i="3" s="1"/>
  <c r="CG125" i="3" a="1"/>
  <c r="CG125" i="3" s="1"/>
  <c r="CF125" i="3" a="1"/>
  <c r="CF125" i="3" s="1"/>
  <c r="CE125" i="3" a="1"/>
  <c r="CE125" i="3" s="1"/>
  <c r="CD125" i="3" a="1"/>
  <c r="CD125" i="3" s="1"/>
  <c r="CC125" i="3" a="1"/>
  <c r="CC125" i="3" s="1"/>
  <c r="CB125" i="3" a="1"/>
  <c r="CB125" i="3" s="1"/>
  <c r="CA125" i="3" a="1"/>
  <c r="CA125" i="3" s="1"/>
  <c r="BZ125" i="3" a="1"/>
  <c r="BZ125" i="3" s="1"/>
  <c r="BY125" i="3" a="1"/>
  <c r="BY125" i="3" s="1"/>
  <c r="BX125" i="3" a="1"/>
  <c r="BX125" i="3" s="1"/>
  <c r="BW125" i="3" a="1"/>
  <c r="BW125" i="3" s="1"/>
  <c r="BV125" i="3" a="1"/>
  <c r="BV125" i="3" s="1"/>
  <c r="BU125" i="3" a="1"/>
  <c r="BU125" i="3" s="1"/>
  <c r="BT125" i="3" a="1"/>
  <c r="BT125" i="3" s="1"/>
  <c r="BS125" i="3" a="1"/>
  <c r="BS125" i="3" s="1"/>
  <c r="BR125" i="3"/>
  <c r="BR125" i="3" a="1"/>
  <c r="BQ125" i="3" a="1"/>
  <c r="BQ125" i="3" s="1"/>
  <c r="BP125" i="3" a="1"/>
  <c r="BP125" i="3" s="1"/>
  <c r="BO125" i="3" a="1"/>
  <c r="BO125" i="3" s="1"/>
  <c r="BN125" i="3" a="1"/>
  <c r="BN125" i="3" s="1"/>
  <c r="BM125" i="3" a="1"/>
  <c r="BM125" i="3" s="1"/>
  <c r="BL125" i="3" a="1"/>
  <c r="BL125" i="3" s="1"/>
  <c r="BK125" i="3" a="1"/>
  <c r="BK125" i="3" s="1"/>
  <c r="BJ125" i="3" a="1"/>
  <c r="BJ125" i="3" s="1"/>
  <c r="BI125" i="3" a="1"/>
  <c r="BI125" i="3" s="1"/>
  <c r="BH125" i="3" a="1"/>
  <c r="BH125" i="3" s="1"/>
  <c r="BG125" i="3" a="1"/>
  <c r="BG125" i="3" s="1"/>
  <c r="BF125" i="3" a="1"/>
  <c r="BF125" i="3" s="1"/>
  <c r="BE125" i="3" a="1"/>
  <c r="BE125" i="3" s="1"/>
  <c r="BD125" i="3" a="1"/>
  <c r="BD125" i="3" s="1"/>
  <c r="BC125" i="3" a="1"/>
  <c r="BC125" i="3" s="1"/>
  <c r="BB125" i="3" a="1"/>
  <c r="BB125" i="3" s="1"/>
  <c r="BA125" i="3" a="1"/>
  <c r="BA125" i="3" s="1"/>
  <c r="AZ125" i="3" a="1"/>
  <c r="AZ125" i="3" s="1"/>
  <c r="AY125" i="3" a="1"/>
  <c r="AY125" i="3" s="1"/>
  <c r="AX125" i="3" a="1"/>
  <c r="AX125" i="3" s="1"/>
  <c r="AW125" i="3" a="1"/>
  <c r="AW125" i="3" s="1"/>
  <c r="AV125" i="3" a="1"/>
  <c r="AV125" i="3" s="1"/>
  <c r="AU125" i="3" a="1"/>
  <c r="AU125" i="3" s="1"/>
  <c r="AT125" i="3" a="1"/>
  <c r="AT125" i="3" s="1"/>
  <c r="AS125" i="3" a="1"/>
  <c r="AS125" i="3" s="1"/>
  <c r="AR125" i="3" a="1"/>
  <c r="AR125" i="3" s="1"/>
  <c r="AM125" i="3"/>
  <c r="AN125" i="3" s="1"/>
  <c r="AL125" i="3"/>
  <c r="Z125" i="3"/>
  <c r="X125" i="3"/>
  <c r="R125" i="3"/>
  <c r="N125" i="3"/>
  <c r="EB124" i="3" a="1"/>
  <c r="EB124" i="3" s="1"/>
  <c r="EA124" i="3" a="1"/>
  <c r="EA124" i="3" s="1"/>
  <c r="DZ124" i="3" a="1"/>
  <c r="DZ124" i="3" s="1"/>
  <c r="DY124" i="3" a="1"/>
  <c r="DY124" i="3" s="1"/>
  <c r="DX124" i="3" a="1"/>
  <c r="DX124" i="3" s="1"/>
  <c r="DW124" i="3" a="1"/>
  <c r="DW124" i="3" s="1"/>
  <c r="DV124" i="3" a="1"/>
  <c r="DV124" i="3" s="1"/>
  <c r="DU124" i="3" a="1"/>
  <c r="DU124" i="3" s="1"/>
  <c r="DT124" i="3" a="1"/>
  <c r="DT124" i="3" s="1"/>
  <c r="DS124" i="3" a="1"/>
  <c r="DS124" i="3" s="1"/>
  <c r="DR124" i="3" a="1"/>
  <c r="DR124" i="3" s="1"/>
  <c r="DQ124" i="3" a="1"/>
  <c r="DQ124" i="3" s="1"/>
  <c r="DP124" i="3" a="1"/>
  <c r="DP124" i="3" s="1"/>
  <c r="DO124" i="3" a="1"/>
  <c r="DO124" i="3" s="1"/>
  <c r="DN124" i="3" a="1"/>
  <c r="DN124" i="3" s="1"/>
  <c r="DM124" i="3" a="1"/>
  <c r="DM124" i="3" s="1"/>
  <c r="DL124" i="3" a="1"/>
  <c r="DL124" i="3" s="1"/>
  <c r="DK124" i="3" a="1"/>
  <c r="DK124" i="3" s="1"/>
  <c r="DJ124" i="3" a="1"/>
  <c r="DJ124" i="3" s="1"/>
  <c r="DI124" i="3" a="1"/>
  <c r="DI124" i="3" s="1"/>
  <c r="DH124" i="3" a="1"/>
  <c r="DH124" i="3" s="1"/>
  <c r="DG124" i="3" a="1"/>
  <c r="DG124" i="3" s="1"/>
  <c r="DF124" i="3" a="1"/>
  <c r="DF124" i="3" s="1"/>
  <c r="DE124" i="3" a="1"/>
  <c r="DE124" i="3" s="1"/>
  <c r="DD124" i="3" a="1"/>
  <c r="DD124" i="3" s="1"/>
  <c r="DC124" i="3" a="1"/>
  <c r="DC124" i="3" s="1"/>
  <c r="DB124" i="3" a="1"/>
  <c r="DB124" i="3" s="1"/>
  <c r="DA124" i="3" a="1"/>
  <c r="DA124" i="3" s="1"/>
  <c r="CZ124" i="3"/>
  <c r="CZ124" i="3" a="1"/>
  <c r="CY124" i="3" a="1"/>
  <c r="CY124" i="3" s="1"/>
  <c r="CX124" i="3" a="1"/>
  <c r="CX124" i="3" s="1"/>
  <c r="CW124" i="3" a="1"/>
  <c r="CW124" i="3" s="1"/>
  <c r="CV124" i="3" a="1"/>
  <c r="CV124" i="3" s="1"/>
  <c r="CU124" i="3" a="1"/>
  <c r="CU124" i="3" s="1"/>
  <c r="CT124" i="3" a="1"/>
  <c r="CT124" i="3" s="1"/>
  <c r="CS124" i="3" a="1"/>
  <c r="CS124" i="3" s="1"/>
  <c r="CR124" i="3" a="1"/>
  <c r="CR124" i="3" s="1"/>
  <c r="CQ124" i="3" a="1"/>
  <c r="CQ124" i="3" s="1"/>
  <c r="CP124" i="3" a="1"/>
  <c r="CP124" i="3" s="1"/>
  <c r="CO124" i="3" a="1"/>
  <c r="CO124" i="3" s="1"/>
  <c r="CN124" i="3" a="1"/>
  <c r="CN124" i="3" s="1"/>
  <c r="CM124" i="3" a="1"/>
  <c r="CM124" i="3" s="1"/>
  <c r="CL124" i="3" a="1"/>
  <c r="CL124" i="3" s="1"/>
  <c r="CK124" i="3" a="1"/>
  <c r="CK124" i="3" s="1"/>
  <c r="CJ124" i="3" a="1"/>
  <c r="CJ124" i="3" s="1"/>
  <c r="CI124" i="3" a="1"/>
  <c r="CI124" i="3" s="1"/>
  <c r="CH124" i="3" a="1"/>
  <c r="CH124" i="3" s="1"/>
  <c r="CG124" i="3" a="1"/>
  <c r="CG124" i="3" s="1"/>
  <c r="CF124" i="3" a="1"/>
  <c r="CF124" i="3" s="1"/>
  <c r="CE124" i="3" a="1"/>
  <c r="CE124" i="3" s="1"/>
  <c r="CD124" i="3" a="1"/>
  <c r="CD124" i="3" s="1"/>
  <c r="CC124" i="3" a="1"/>
  <c r="CC124" i="3" s="1"/>
  <c r="CB124" i="3" a="1"/>
  <c r="CB124" i="3" s="1"/>
  <c r="CA124" i="3" a="1"/>
  <c r="CA124" i="3" s="1"/>
  <c r="BZ124" i="3" a="1"/>
  <c r="BZ124" i="3" s="1"/>
  <c r="BY124" i="3" a="1"/>
  <c r="BY124" i="3" s="1"/>
  <c r="BX124" i="3" a="1"/>
  <c r="BX124" i="3" s="1"/>
  <c r="BW124" i="3" a="1"/>
  <c r="BW124" i="3" s="1"/>
  <c r="BV124" i="3" a="1"/>
  <c r="BV124" i="3" s="1"/>
  <c r="BU124" i="3" a="1"/>
  <c r="BU124" i="3" s="1"/>
  <c r="BT124" i="3" a="1"/>
  <c r="BT124" i="3" s="1"/>
  <c r="BS124" i="3" a="1"/>
  <c r="BS124" i="3" s="1"/>
  <c r="BR124" i="3" a="1"/>
  <c r="BR124" i="3" s="1"/>
  <c r="BQ124" i="3" a="1"/>
  <c r="BQ124" i="3" s="1"/>
  <c r="BP124" i="3" a="1"/>
  <c r="BP124" i="3" s="1"/>
  <c r="BO124" i="3" a="1"/>
  <c r="BO124" i="3" s="1"/>
  <c r="BN124" i="3" a="1"/>
  <c r="BN124" i="3" s="1"/>
  <c r="BM124" i="3" a="1"/>
  <c r="BM124" i="3" s="1"/>
  <c r="BL124" i="3" a="1"/>
  <c r="BL124" i="3" s="1"/>
  <c r="BK124" i="3" a="1"/>
  <c r="BK124" i="3" s="1"/>
  <c r="BJ124" i="3" a="1"/>
  <c r="BJ124" i="3" s="1"/>
  <c r="BI124" i="3" a="1"/>
  <c r="BI124" i="3" s="1"/>
  <c r="BH124" i="3" a="1"/>
  <c r="BH124" i="3" s="1"/>
  <c r="BG124" i="3" a="1"/>
  <c r="BG124" i="3" s="1"/>
  <c r="BF124" i="3" a="1"/>
  <c r="BF124" i="3" s="1"/>
  <c r="BE124" i="3" a="1"/>
  <c r="BE124" i="3" s="1"/>
  <c r="BD124" i="3" a="1"/>
  <c r="BD124" i="3" s="1"/>
  <c r="BC124" i="3" a="1"/>
  <c r="BC124" i="3" s="1"/>
  <c r="BB124" i="3" a="1"/>
  <c r="BB124" i="3" s="1"/>
  <c r="BA124" i="3" a="1"/>
  <c r="BA124" i="3" s="1"/>
  <c r="AZ124" i="3" a="1"/>
  <c r="AZ124" i="3" s="1"/>
  <c r="AY124" i="3" a="1"/>
  <c r="AY124" i="3" s="1"/>
  <c r="AX124" i="3" a="1"/>
  <c r="AX124" i="3" s="1"/>
  <c r="AW124" i="3" a="1"/>
  <c r="AW124" i="3" s="1"/>
  <c r="AV124" i="3" a="1"/>
  <c r="AV124" i="3" s="1"/>
  <c r="AU124" i="3" a="1"/>
  <c r="AU124" i="3" s="1"/>
  <c r="AT124" i="3" a="1"/>
  <c r="AT124" i="3" s="1"/>
  <c r="AS124" i="3" a="1"/>
  <c r="AS124" i="3" s="1"/>
  <c r="AR124" i="3" a="1"/>
  <c r="AR124" i="3" s="1"/>
  <c r="AM124" i="3"/>
  <c r="AB124" i="3" s="1"/>
  <c r="AL124" i="3"/>
  <c r="AC124" i="3"/>
  <c r="W124" i="3"/>
  <c r="R124" i="3"/>
  <c r="M124" i="3"/>
  <c r="EB123" i="3" a="1"/>
  <c r="EB123" i="3" s="1"/>
  <c r="EA123" i="3" a="1"/>
  <c r="EA123" i="3" s="1"/>
  <c r="DZ123" i="3" a="1"/>
  <c r="DZ123" i="3" s="1"/>
  <c r="DY123" i="3" a="1"/>
  <c r="DY123" i="3" s="1"/>
  <c r="DX123" i="3" a="1"/>
  <c r="DX123" i="3" s="1"/>
  <c r="DW123" i="3" a="1"/>
  <c r="DW123" i="3" s="1"/>
  <c r="DV123" i="3"/>
  <c r="DV123" i="3" a="1"/>
  <c r="DU123" i="3" a="1"/>
  <c r="DU123" i="3" s="1"/>
  <c r="DT123" i="3" a="1"/>
  <c r="DT123" i="3" s="1"/>
  <c r="DS123" i="3" a="1"/>
  <c r="DS123" i="3" s="1"/>
  <c r="DR123" i="3" a="1"/>
  <c r="DR123" i="3" s="1"/>
  <c r="DQ123" i="3" a="1"/>
  <c r="DQ123" i="3" s="1"/>
  <c r="DP123" i="3" a="1"/>
  <c r="DP123" i="3" s="1"/>
  <c r="DO123" i="3" a="1"/>
  <c r="DO123" i="3" s="1"/>
  <c r="DN123" i="3"/>
  <c r="DN123" i="3" a="1"/>
  <c r="DM123" i="3" a="1"/>
  <c r="DM123" i="3" s="1"/>
  <c r="DL123" i="3" a="1"/>
  <c r="DL123" i="3" s="1"/>
  <c r="DK123" i="3" a="1"/>
  <c r="DK123" i="3" s="1"/>
  <c r="DJ123" i="3" a="1"/>
  <c r="DJ123" i="3" s="1"/>
  <c r="DI123" i="3" a="1"/>
  <c r="DI123" i="3" s="1"/>
  <c r="DH123" i="3" a="1"/>
  <c r="DH123" i="3" s="1"/>
  <c r="DG123" i="3" a="1"/>
  <c r="DG123" i="3" s="1"/>
  <c r="DF123" i="3"/>
  <c r="DF123" i="3" a="1"/>
  <c r="DE123" i="3" a="1"/>
  <c r="DE123" i="3" s="1"/>
  <c r="DD123" i="3" a="1"/>
  <c r="DD123" i="3" s="1"/>
  <c r="DC123" i="3" a="1"/>
  <c r="DC123" i="3" s="1"/>
  <c r="DB123" i="3" a="1"/>
  <c r="DB123" i="3" s="1"/>
  <c r="DA123" i="3" a="1"/>
  <c r="DA123" i="3" s="1"/>
  <c r="CZ123" i="3" a="1"/>
  <c r="CZ123" i="3" s="1"/>
  <c r="CY123" i="3" a="1"/>
  <c r="CY123" i="3" s="1"/>
  <c r="CX123" i="3"/>
  <c r="CX123" i="3" a="1"/>
  <c r="CW123" i="3" a="1"/>
  <c r="CW123" i="3" s="1"/>
  <c r="CV123" i="3" a="1"/>
  <c r="CV123" i="3" s="1"/>
  <c r="CU123" i="3" a="1"/>
  <c r="CU123" i="3" s="1"/>
  <c r="CT123" i="3" a="1"/>
  <c r="CT123" i="3" s="1"/>
  <c r="CS123" i="3" a="1"/>
  <c r="CS123" i="3" s="1"/>
  <c r="CR123" i="3" a="1"/>
  <c r="CR123" i="3" s="1"/>
  <c r="CQ123" i="3" a="1"/>
  <c r="CQ123" i="3" s="1"/>
  <c r="CP123" i="3" a="1"/>
  <c r="CP123" i="3" s="1"/>
  <c r="CO123" i="3" a="1"/>
  <c r="CO123" i="3" s="1"/>
  <c r="CN123" i="3" a="1"/>
  <c r="CN123" i="3" s="1"/>
  <c r="CM123" i="3" a="1"/>
  <c r="CM123" i="3" s="1"/>
  <c r="CL123" i="3" a="1"/>
  <c r="CL123" i="3" s="1"/>
  <c r="CK123" i="3" a="1"/>
  <c r="CK123" i="3" s="1"/>
  <c r="CJ123" i="3" a="1"/>
  <c r="CJ123" i="3" s="1"/>
  <c r="CI123" i="3" a="1"/>
  <c r="CI123" i="3" s="1"/>
  <c r="CH123" i="3"/>
  <c r="CH123" i="3" a="1"/>
  <c r="CG123" i="3" a="1"/>
  <c r="CG123" i="3" s="1"/>
  <c r="CF123" i="3" a="1"/>
  <c r="CF123" i="3" s="1"/>
  <c r="CE123" i="3" a="1"/>
  <c r="CE123" i="3" s="1"/>
  <c r="CD123" i="3" a="1"/>
  <c r="CD123" i="3" s="1"/>
  <c r="CC123" i="3" a="1"/>
  <c r="CC123" i="3" s="1"/>
  <c r="CB123" i="3" a="1"/>
  <c r="CB123" i="3" s="1"/>
  <c r="CA123" i="3" a="1"/>
  <c r="CA123" i="3" s="1"/>
  <c r="BZ123" i="3" a="1"/>
  <c r="BZ123" i="3" s="1"/>
  <c r="BY123" i="3" a="1"/>
  <c r="BY123" i="3" s="1"/>
  <c r="BX123" i="3" a="1"/>
  <c r="BX123" i="3" s="1"/>
  <c r="BW123" i="3" a="1"/>
  <c r="BW123" i="3" s="1"/>
  <c r="BV123" i="3" a="1"/>
  <c r="BV123" i="3" s="1"/>
  <c r="BU123" i="3" a="1"/>
  <c r="BU123" i="3" s="1"/>
  <c r="BT123" i="3" a="1"/>
  <c r="BT123" i="3" s="1"/>
  <c r="BS123" i="3" a="1"/>
  <c r="BS123" i="3" s="1"/>
  <c r="BR123" i="3"/>
  <c r="BR123" i="3" a="1"/>
  <c r="BQ123" i="3" a="1"/>
  <c r="BQ123" i="3" s="1"/>
  <c r="BP123" i="3" a="1"/>
  <c r="BP123" i="3" s="1"/>
  <c r="BO123" i="3" a="1"/>
  <c r="BO123" i="3" s="1"/>
  <c r="BN123" i="3" a="1"/>
  <c r="BN123" i="3" s="1"/>
  <c r="BM123" i="3" a="1"/>
  <c r="BM123" i="3" s="1"/>
  <c r="BL123" i="3" a="1"/>
  <c r="BL123" i="3" s="1"/>
  <c r="BK123" i="3" a="1"/>
  <c r="BK123" i="3" s="1"/>
  <c r="BJ123" i="3" a="1"/>
  <c r="BJ123" i="3" s="1"/>
  <c r="BI123" i="3" a="1"/>
  <c r="BI123" i="3" s="1"/>
  <c r="BH123" i="3" a="1"/>
  <c r="BH123" i="3" s="1"/>
  <c r="BG123" i="3" a="1"/>
  <c r="BG123" i="3" s="1"/>
  <c r="BF123" i="3" a="1"/>
  <c r="BF123" i="3" s="1"/>
  <c r="BE123" i="3" a="1"/>
  <c r="BE123" i="3" s="1"/>
  <c r="BD123" i="3" a="1"/>
  <c r="BD123" i="3" s="1"/>
  <c r="BC123" i="3" a="1"/>
  <c r="BC123" i="3" s="1"/>
  <c r="BB123" i="3"/>
  <c r="BB123" i="3" a="1"/>
  <c r="BA123" i="3" a="1"/>
  <c r="BA123" i="3" s="1"/>
  <c r="AZ123" i="3" a="1"/>
  <c r="AZ123" i="3" s="1"/>
  <c r="AY123" i="3" a="1"/>
  <c r="AY123" i="3" s="1"/>
  <c r="AX123" i="3" a="1"/>
  <c r="AX123" i="3" s="1"/>
  <c r="AW123" i="3" a="1"/>
  <c r="AW123" i="3" s="1"/>
  <c r="AV123" i="3" a="1"/>
  <c r="AV123" i="3" s="1"/>
  <c r="AU123" i="3" a="1"/>
  <c r="AU123" i="3" s="1"/>
  <c r="AT123" i="3" a="1"/>
  <c r="AT123" i="3" s="1"/>
  <c r="AS123" i="3" a="1"/>
  <c r="AS123" i="3" s="1"/>
  <c r="AR123" i="3" a="1"/>
  <c r="AR123" i="3" s="1"/>
  <c r="AM123" i="3"/>
  <c r="AN123" i="3" s="1"/>
  <c r="AL123" i="3"/>
  <c r="AD123" i="3"/>
  <c r="AC123" i="3"/>
  <c r="Z123" i="3"/>
  <c r="Y123" i="3"/>
  <c r="V123" i="3"/>
  <c r="U123" i="3"/>
  <c r="R123" i="3"/>
  <c r="Q123" i="3"/>
  <c r="N123" i="3"/>
  <c r="M123" i="3"/>
  <c r="J123" i="3"/>
  <c r="E123" i="3"/>
  <c r="EB122" i="3" a="1"/>
  <c r="EB122" i="3" s="1"/>
  <c r="EA122" i="3"/>
  <c r="EA122" i="3" a="1"/>
  <c r="DZ122" i="3" a="1"/>
  <c r="DZ122" i="3" s="1"/>
  <c r="DY122" i="3" a="1"/>
  <c r="DY122" i="3" s="1"/>
  <c r="DX122" i="3" a="1"/>
  <c r="DX122" i="3" s="1"/>
  <c r="DW122" i="3" a="1"/>
  <c r="DW122" i="3" s="1"/>
  <c r="DV122" i="3" a="1"/>
  <c r="DV122" i="3" s="1"/>
  <c r="DU122" i="3" a="1"/>
  <c r="DU122" i="3" s="1"/>
  <c r="DT122" i="3" a="1"/>
  <c r="DT122" i="3" s="1"/>
  <c r="DS122" i="3" a="1"/>
  <c r="DS122" i="3" s="1"/>
  <c r="DR122" i="3" a="1"/>
  <c r="DR122" i="3" s="1"/>
  <c r="DQ122" i="3" a="1"/>
  <c r="DQ122" i="3" s="1"/>
  <c r="DP122" i="3" a="1"/>
  <c r="DP122" i="3" s="1"/>
  <c r="DO122" i="3" a="1"/>
  <c r="DO122" i="3" s="1"/>
  <c r="DN122" i="3" a="1"/>
  <c r="DN122" i="3" s="1"/>
  <c r="DM122" i="3" a="1"/>
  <c r="DM122" i="3" s="1"/>
  <c r="DL122" i="3" a="1"/>
  <c r="DL122" i="3" s="1"/>
  <c r="DK122" i="3"/>
  <c r="DK122" i="3" a="1"/>
  <c r="DJ122" i="3" a="1"/>
  <c r="DJ122" i="3" s="1"/>
  <c r="DI122" i="3" a="1"/>
  <c r="DI122" i="3" s="1"/>
  <c r="DH122" i="3" a="1"/>
  <c r="DH122" i="3" s="1"/>
  <c r="DG122" i="3" a="1"/>
  <c r="DG122" i="3" s="1"/>
  <c r="DF122" i="3" a="1"/>
  <c r="DF122" i="3" s="1"/>
  <c r="DE122" i="3" a="1"/>
  <c r="DE122" i="3" s="1"/>
  <c r="DD122" i="3" a="1"/>
  <c r="DD122" i="3" s="1"/>
  <c r="DC122" i="3" a="1"/>
  <c r="DC122" i="3" s="1"/>
  <c r="DB122" i="3" a="1"/>
  <c r="DB122" i="3" s="1"/>
  <c r="DA122" i="3" a="1"/>
  <c r="DA122" i="3" s="1"/>
  <c r="CZ122" i="3" a="1"/>
  <c r="CZ122" i="3" s="1"/>
  <c r="CY122" i="3" a="1"/>
  <c r="CY122" i="3" s="1"/>
  <c r="CX122" i="3" a="1"/>
  <c r="CX122" i="3" s="1"/>
  <c r="CW122" i="3" a="1"/>
  <c r="CW122" i="3" s="1"/>
  <c r="CV122" i="3" a="1"/>
  <c r="CV122" i="3" s="1"/>
  <c r="CU122" i="3"/>
  <c r="CU122" i="3" a="1"/>
  <c r="CT122" i="3" a="1"/>
  <c r="CT122" i="3" s="1"/>
  <c r="CS122" i="3" a="1"/>
  <c r="CS122" i="3" s="1"/>
  <c r="CR122" i="3" a="1"/>
  <c r="CR122" i="3" s="1"/>
  <c r="CQ122" i="3" a="1"/>
  <c r="CQ122" i="3" s="1"/>
  <c r="CP122" i="3" a="1"/>
  <c r="CP122" i="3" s="1"/>
  <c r="CO122" i="3" a="1"/>
  <c r="CO122" i="3" s="1"/>
  <c r="CN122" i="3" a="1"/>
  <c r="CN122" i="3" s="1"/>
  <c r="CM122" i="3" a="1"/>
  <c r="CM122" i="3" s="1"/>
  <c r="CL122" i="3" a="1"/>
  <c r="CL122" i="3" s="1"/>
  <c r="CK122" i="3" a="1"/>
  <c r="CK122" i="3" s="1"/>
  <c r="CJ122" i="3" a="1"/>
  <c r="CJ122" i="3" s="1"/>
  <c r="CI122" i="3" a="1"/>
  <c r="CI122" i="3" s="1"/>
  <c r="CH122" i="3" a="1"/>
  <c r="CH122" i="3" s="1"/>
  <c r="CG122" i="3" a="1"/>
  <c r="CG122" i="3" s="1"/>
  <c r="CF122" i="3" a="1"/>
  <c r="CF122" i="3" s="1"/>
  <c r="CE122" i="3"/>
  <c r="CE122" i="3" a="1"/>
  <c r="CD122" i="3" a="1"/>
  <c r="CD122" i="3" s="1"/>
  <c r="CC122" i="3" a="1"/>
  <c r="CC122" i="3" s="1"/>
  <c r="CB122" i="3" a="1"/>
  <c r="CB122" i="3" s="1"/>
  <c r="CA122" i="3" a="1"/>
  <c r="CA122" i="3" s="1"/>
  <c r="BZ122" i="3" a="1"/>
  <c r="BZ122" i="3" s="1"/>
  <c r="BY122" i="3" a="1"/>
  <c r="BY122" i="3" s="1"/>
  <c r="BX122" i="3" a="1"/>
  <c r="BX122" i="3" s="1"/>
  <c r="BW122" i="3" a="1"/>
  <c r="BW122" i="3" s="1"/>
  <c r="BV122" i="3" a="1"/>
  <c r="BV122" i="3" s="1"/>
  <c r="BU122" i="3" a="1"/>
  <c r="BU122" i="3" s="1"/>
  <c r="BT122" i="3" a="1"/>
  <c r="BT122" i="3" s="1"/>
  <c r="BS122" i="3" a="1"/>
  <c r="BS122" i="3" s="1"/>
  <c r="BR122" i="3" a="1"/>
  <c r="BR122" i="3" s="1"/>
  <c r="BQ122" i="3" a="1"/>
  <c r="BQ122" i="3" s="1"/>
  <c r="BP122" i="3" a="1"/>
  <c r="BP122" i="3" s="1"/>
  <c r="BO122" i="3"/>
  <c r="BO122" i="3" a="1"/>
  <c r="BN122" i="3" a="1"/>
  <c r="BN122" i="3" s="1"/>
  <c r="BM122" i="3" a="1"/>
  <c r="BM122" i="3" s="1"/>
  <c r="BL122" i="3" a="1"/>
  <c r="BL122" i="3" s="1"/>
  <c r="BK122" i="3" a="1"/>
  <c r="BK122" i="3" s="1"/>
  <c r="BJ122" i="3" a="1"/>
  <c r="BJ122" i="3" s="1"/>
  <c r="BI122" i="3" a="1"/>
  <c r="BI122" i="3" s="1"/>
  <c r="BH122" i="3" a="1"/>
  <c r="BH122" i="3" s="1"/>
  <c r="BG122" i="3" a="1"/>
  <c r="BG122" i="3" s="1"/>
  <c r="BF122" i="3" a="1"/>
  <c r="BF122" i="3" s="1"/>
  <c r="BE122" i="3" a="1"/>
  <c r="BE122" i="3" s="1"/>
  <c r="BD122" i="3" a="1"/>
  <c r="BD122" i="3" s="1"/>
  <c r="BC122" i="3" a="1"/>
  <c r="BC122" i="3" s="1"/>
  <c r="BB122" i="3" a="1"/>
  <c r="BB122" i="3" s="1"/>
  <c r="BA122" i="3" a="1"/>
  <c r="BA122" i="3" s="1"/>
  <c r="AZ122" i="3" a="1"/>
  <c r="AZ122" i="3" s="1"/>
  <c r="AY122" i="3"/>
  <c r="AY122" i="3" a="1"/>
  <c r="AX122" i="3" a="1"/>
  <c r="AX122" i="3" s="1"/>
  <c r="AW122" i="3" a="1"/>
  <c r="AW122" i="3" s="1"/>
  <c r="AV122" i="3" a="1"/>
  <c r="AV122" i="3" s="1"/>
  <c r="AU122" i="3" a="1"/>
  <c r="AU122" i="3" s="1"/>
  <c r="AT122" i="3" a="1"/>
  <c r="AT122" i="3" s="1"/>
  <c r="AS122" i="3" a="1"/>
  <c r="AS122" i="3" s="1"/>
  <c r="AR122" i="3" a="1"/>
  <c r="AR122" i="3" s="1"/>
  <c r="AM122" i="3"/>
  <c r="AN122" i="3" s="1"/>
  <c r="AL122" i="3"/>
  <c r="AC122" i="3"/>
  <c r="AB122" i="3"/>
  <c r="Y122" i="3"/>
  <c r="X122" i="3"/>
  <c r="U122" i="3"/>
  <c r="T122" i="3"/>
  <c r="Q122" i="3"/>
  <c r="P122" i="3"/>
  <c r="M122" i="3"/>
  <c r="L122" i="3"/>
  <c r="E122" i="3"/>
  <c r="EB121" i="3" a="1"/>
  <c r="EB121" i="3" s="1"/>
  <c r="EA121" i="3" a="1"/>
  <c r="EA121" i="3" s="1"/>
  <c r="DZ121" i="3" a="1"/>
  <c r="DZ121" i="3" s="1"/>
  <c r="DY121" i="3" a="1"/>
  <c r="DY121" i="3" s="1"/>
  <c r="DX121" i="3"/>
  <c r="DX121" i="3" a="1"/>
  <c r="DW121" i="3" a="1"/>
  <c r="DW121" i="3" s="1"/>
  <c r="DV121" i="3" a="1"/>
  <c r="DV121" i="3" s="1"/>
  <c r="DU121" i="3" a="1"/>
  <c r="DU121" i="3" s="1"/>
  <c r="DT121" i="3" a="1"/>
  <c r="DT121" i="3" s="1"/>
  <c r="DS121" i="3" a="1"/>
  <c r="DS121" i="3" s="1"/>
  <c r="DR121" i="3" a="1"/>
  <c r="DR121" i="3" s="1"/>
  <c r="DQ121" i="3" a="1"/>
  <c r="DQ121" i="3" s="1"/>
  <c r="DP121" i="3"/>
  <c r="DP121" i="3" a="1"/>
  <c r="DO121" i="3" a="1"/>
  <c r="DO121" i="3" s="1"/>
  <c r="DN121" i="3" a="1"/>
  <c r="DN121" i="3" s="1"/>
  <c r="DM121" i="3" a="1"/>
  <c r="DM121" i="3" s="1"/>
  <c r="DL121" i="3" a="1"/>
  <c r="DL121" i="3" s="1"/>
  <c r="DK121" i="3" a="1"/>
  <c r="DK121" i="3" s="1"/>
  <c r="DJ121" i="3" a="1"/>
  <c r="DJ121" i="3" s="1"/>
  <c r="DI121" i="3" a="1"/>
  <c r="DI121" i="3" s="1"/>
  <c r="DH121" i="3"/>
  <c r="DH121" i="3" a="1"/>
  <c r="DG121" i="3" a="1"/>
  <c r="DG121" i="3" s="1"/>
  <c r="DF121" i="3" a="1"/>
  <c r="DF121" i="3" s="1"/>
  <c r="DE121" i="3" a="1"/>
  <c r="DE121" i="3" s="1"/>
  <c r="DD121" i="3" a="1"/>
  <c r="DD121" i="3" s="1"/>
  <c r="DC121" i="3" a="1"/>
  <c r="DC121" i="3" s="1"/>
  <c r="DB121" i="3" a="1"/>
  <c r="DB121" i="3" s="1"/>
  <c r="DA121" i="3" a="1"/>
  <c r="DA121" i="3" s="1"/>
  <c r="CZ121" i="3"/>
  <c r="CZ121" i="3" a="1"/>
  <c r="CY121" i="3" a="1"/>
  <c r="CY121" i="3" s="1"/>
  <c r="CX121" i="3" a="1"/>
  <c r="CX121" i="3" s="1"/>
  <c r="CW121" i="3" a="1"/>
  <c r="CW121" i="3" s="1"/>
  <c r="CV121" i="3" a="1"/>
  <c r="CV121" i="3" s="1"/>
  <c r="CU121" i="3" a="1"/>
  <c r="CU121" i="3" s="1"/>
  <c r="CT121" i="3" a="1"/>
  <c r="CT121" i="3" s="1"/>
  <c r="CS121" i="3" a="1"/>
  <c r="CS121" i="3" s="1"/>
  <c r="CR121" i="3" a="1"/>
  <c r="CR121" i="3" s="1"/>
  <c r="CQ121" i="3" a="1"/>
  <c r="CQ121" i="3" s="1"/>
  <c r="CP121" i="3" a="1"/>
  <c r="CP121" i="3" s="1"/>
  <c r="CO121" i="3" a="1"/>
  <c r="CO121" i="3" s="1"/>
  <c r="CN121" i="3" a="1"/>
  <c r="CN121" i="3" s="1"/>
  <c r="CM121" i="3" a="1"/>
  <c r="CM121" i="3" s="1"/>
  <c r="CL121" i="3" a="1"/>
  <c r="CL121" i="3" s="1"/>
  <c r="CK121" i="3"/>
  <c r="CK121" i="3" a="1"/>
  <c r="CJ121" i="3" a="1"/>
  <c r="CJ121" i="3" s="1"/>
  <c r="CI121" i="3" a="1"/>
  <c r="CI121" i="3" s="1"/>
  <c r="CH121" i="3" a="1"/>
  <c r="CH121" i="3" s="1"/>
  <c r="CG121" i="3" a="1"/>
  <c r="CG121" i="3" s="1"/>
  <c r="CF121" i="3" a="1"/>
  <c r="CF121" i="3" s="1"/>
  <c r="CE121" i="3" a="1"/>
  <c r="CE121" i="3" s="1"/>
  <c r="CD121" i="3" a="1"/>
  <c r="CD121" i="3" s="1"/>
  <c r="CC121" i="3" a="1"/>
  <c r="CC121" i="3" s="1"/>
  <c r="CB121" i="3" a="1"/>
  <c r="CB121" i="3" s="1"/>
  <c r="CA121" i="3" a="1"/>
  <c r="CA121" i="3" s="1"/>
  <c r="BZ121" i="3" a="1"/>
  <c r="BZ121" i="3" s="1"/>
  <c r="BY121" i="3" a="1"/>
  <c r="BY121" i="3" s="1"/>
  <c r="BX121" i="3" a="1"/>
  <c r="BX121" i="3" s="1"/>
  <c r="BW121" i="3" a="1"/>
  <c r="BW121" i="3" s="1"/>
  <c r="BV121" i="3" a="1"/>
  <c r="BV121" i="3" s="1"/>
  <c r="BU121" i="3"/>
  <c r="BU121" i="3" a="1"/>
  <c r="BT121" i="3" a="1"/>
  <c r="BT121" i="3" s="1"/>
  <c r="BS121" i="3" a="1"/>
  <c r="BS121" i="3" s="1"/>
  <c r="BR121" i="3" a="1"/>
  <c r="BR121" i="3" s="1"/>
  <c r="BQ121" i="3" a="1"/>
  <c r="BQ121" i="3" s="1"/>
  <c r="BP121" i="3" a="1"/>
  <c r="BP121" i="3" s="1"/>
  <c r="BO121" i="3" a="1"/>
  <c r="BO121" i="3" s="1"/>
  <c r="BN121" i="3" a="1"/>
  <c r="BN121" i="3" s="1"/>
  <c r="BM121" i="3" a="1"/>
  <c r="BM121" i="3" s="1"/>
  <c r="BL121" i="3" a="1"/>
  <c r="BL121" i="3" s="1"/>
  <c r="BK121" i="3" a="1"/>
  <c r="BK121" i="3" s="1"/>
  <c r="BJ121" i="3" a="1"/>
  <c r="BJ121" i="3" s="1"/>
  <c r="BI121" i="3" a="1"/>
  <c r="BI121" i="3" s="1"/>
  <c r="BH121" i="3" a="1"/>
  <c r="BH121" i="3" s="1"/>
  <c r="BG121" i="3" a="1"/>
  <c r="BG121" i="3" s="1"/>
  <c r="BF121" i="3" a="1"/>
  <c r="BF121" i="3" s="1"/>
  <c r="BE121" i="3" a="1"/>
  <c r="BE121" i="3" s="1"/>
  <c r="BD121" i="3" a="1"/>
  <c r="BD121" i="3" s="1"/>
  <c r="BC121" i="3" a="1"/>
  <c r="BC121" i="3" s="1"/>
  <c r="BB121" i="3" a="1"/>
  <c r="BB121" i="3" s="1"/>
  <c r="BA121" i="3" a="1"/>
  <c r="BA121" i="3" s="1"/>
  <c r="AZ121" i="3" a="1"/>
  <c r="AZ121" i="3" s="1"/>
  <c r="AY121" i="3" a="1"/>
  <c r="AY121" i="3" s="1"/>
  <c r="AX121" i="3" a="1"/>
  <c r="AX121" i="3" s="1"/>
  <c r="AW121" i="3" a="1"/>
  <c r="AW121" i="3" s="1"/>
  <c r="AV121" i="3" a="1"/>
  <c r="AV121" i="3" s="1"/>
  <c r="AU121" i="3" a="1"/>
  <c r="AU121" i="3" s="1"/>
  <c r="AT121" i="3" a="1"/>
  <c r="AT121" i="3" s="1"/>
  <c r="AS121" i="3" a="1"/>
  <c r="AS121" i="3" s="1"/>
  <c r="AR121" i="3" a="1"/>
  <c r="AR121" i="3" s="1"/>
  <c r="AM121" i="3"/>
  <c r="AB121" i="3" s="1"/>
  <c r="AL121" i="3"/>
  <c r="AE121" i="3"/>
  <c r="AC121" i="3"/>
  <c r="AA121" i="3"/>
  <c r="Z121" i="3"/>
  <c r="W121" i="3"/>
  <c r="V121" i="3"/>
  <c r="U121" i="3"/>
  <c r="R121" i="3"/>
  <c r="Q121" i="3"/>
  <c r="O121" i="3"/>
  <c r="M121" i="3"/>
  <c r="K121" i="3"/>
  <c r="J121" i="3"/>
  <c r="EB120" i="3" a="1"/>
  <c r="EB120" i="3" s="1"/>
  <c r="EA120" i="3" a="1"/>
  <c r="EA120" i="3" s="1"/>
  <c r="DZ120" i="3"/>
  <c r="DZ120" i="3" a="1"/>
  <c r="DY120" i="3" a="1"/>
  <c r="DY120" i="3" s="1"/>
  <c r="DX120" i="3" a="1"/>
  <c r="DX120" i="3" s="1"/>
  <c r="DW120" i="3" a="1"/>
  <c r="DW120" i="3" s="1"/>
  <c r="DV120" i="3" a="1"/>
  <c r="DV120" i="3" s="1"/>
  <c r="DU120" i="3" a="1"/>
  <c r="DU120" i="3" s="1"/>
  <c r="DT120" i="3" a="1"/>
  <c r="DT120" i="3" s="1"/>
  <c r="DS120" i="3" a="1"/>
  <c r="DS120" i="3" s="1"/>
  <c r="DR120" i="3" a="1"/>
  <c r="DR120" i="3" s="1"/>
  <c r="DQ120" i="3" a="1"/>
  <c r="DQ120" i="3" s="1"/>
  <c r="DP120" i="3" a="1"/>
  <c r="DP120" i="3" s="1"/>
  <c r="DO120" i="3" a="1"/>
  <c r="DO120" i="3" s="1"/>
  <c r="DN120" i="3" a="1"/>
  <c r="DN120" i="3" s="1"/>
  <c r="DM120" i="3" a="1"/>
  <c r="DM120" i="3" s="1"/>
  <c r="DL120" i="3" a="1"/>
  <c r="DL120" i="3" s="1"/>
  <c r="DK120" i="3" a="1"/>
  <c r="DK120" i="3" s="1"/>
  <c r="DJ120" i="3"/>
  <c r="DJ120" i="3" a="1"/>
  <c r="DI120" i="3" a="1"/>
  <c r="DI120" i="3" s="1"/>
  <c r="DH120" i="3" a="1"/>
  <c r="DH120" i="3" s="1"/>
  <c r="DG120" i="3" a="1"/>
  <c r="DG120" i="3" s="1"/>
  <c r="DF120" i="3" a="1"/>
  <c r="DF120" i="3" s="1"/>
  <c r="DE120" i="3" a="1"/>
  <c r="DE120" i="3" s="1"/>
  <c r="DD120" i="3" a="1"/>
  <c r="DD120" i="3" s="1"/>
  <c r="DC120" i="3" a="1"/>
  <c r="DC120" i="3" s="1"/>
  <c r="DB120" i="3" a="1"/>
  <c r="DB120" i="3" s="1"/>
  <c r="DA120" i="3" a="1"/>
  <c r="DA120" i="3" s="1"/>
  <c r="CZ120" i="3" a="1"/>
  <c r="CZ120" i="3" s="1"/>
  <c r="CY120" i="3" a="1"/>
  <c r="CY120" i="3" s="1"/>
  <c r="CX120" i="3" a="1"/>
  <c r="CX120" i="3" s="1"/>
  <c r="CW120" i="3" a="1"/>
  <c r="CW120" i="3" s="1"/>
  <c r="CV120" i="3" a="1"/>
  <c r="CV120" i="3" s="1"/>
  <c r="CU120" i="3" a="1"/>
  <c r="CU120" i="3" s="1"/>
  <c r="CT120" i="3"/>
  <c r="CT120" i="3" a="1"/>
  <c r="CS120" i="3" a="1"/>
  <c r="CS120" i="3" s="1"/>
  <c r="CR120" i="3" a="1"/>
  <c r="CR120" i="3" s="1"/>
  <c r="CQ120" i="3" a="1"/>
  <c r="CQ120" i="3" s="1"/>
  <c r="CP120" i="3" a="1"/>
  <c r="CP120" i="3" s="1"/>
  <c r="CO120" i="3" a="1"/>
  <c r="CO120" i="3" s="1"/>
  <c r="CN120" i="3" a="1"/>
  <c r="CN120" i="3" s="1"/>
  <c r="CM120" i="3" a="1"/>
  <c r="CM120" i="3" s="1"/>
  <c r="CL120" i="3" a="1"/>
  <c r="CL120" i="3" s="1"/>
  <c r="CK120" i="3" a="1"/>
  <c r="CK120" i="3" s="1"/>
  <c r="CJ120" i="3" a="1"/>
  <c r="CJ120" i="3" s="1"/>
  <c r="CI120" i="3" a="1"/>
  <c r="CI120" i="3" s="1"/>
  <c r="CH120" i="3" a="1"/>
  <c r="CH120" i="3" s="1"/>
  <c r="CG120" i="3" a="1"/>
  <c r="CG120" i="3" s="1"/>
  <c r="CF120" i="3" a="1"/>
  <c r="CF120" i="3" s="1"/>
  <c r="CE120" i="3" a="1"/>
  <c r="CE120" i="3" s="1"/>
  <c r="CD120" i="3"/>
  <c r="CD120" i="3" a="1"/>
  <c r="CC120" i="3" a="1"/>
  <c r="CC120" i="3" s="1"/>
  <c r="CB120" i="3" a="1"/>
  <c r="CB120" i="3" s="1"/>
  <c r="CA120" i="3" a="1"/>
  <c r="CA120" i="3" s="1"/>
  <c r="BZ120" i="3" a="1"/>
  <c r="BZ120" i="3" s="1"/>
  <c r="BY120" i="3" a="1"/>
  <c r="BY120" i="3" s="1"/>
  <c r="BX120" i="3" a="1"/>
  <c r="BX120" i="3" s="1"/>
  <c r="BW120" i="3" a="1"/>
  <c r="BW120" i="3" s="1"/>
  <c r="BV120" i="3" a="1"/>
  <c r="BV120" i="3" s="1"/>
  <c r="BU120" i="3" a="1"/>
  <c r="BU120" i="3" s="1"/>
  <c r="BT120" i="3" a="1"/>
  <c r="BT120" i="3" s="1"/>
  <c r="BS120" i="3" a="1"/>
  <c r="BS120" i="3" s="1"/>
  <c r="BR120" i="3" a="1"/>
  <c r="BR120" i="3" s="1"/>
  <c r="BQ120" i="3" a="1"/>
  <c r="BQ120" i="3" s="1"/>
  <c r="BP120" i="3" a="1"/>
  <c r="BP120" i="3" s="1"/>
  <c r="BO120" i="3" a="1"/>
  <c r="BO120" i="3" s="1"/>
  <c r="BN120" i="3"/>
  <c r="BN120" i="3" a="1"/>
  <c r="BM120" i="3" a="1"/>
  <c r="BM120" i="3" s="1"/>
  <c r="BL120" i="3" a="1"/>
  <c r="BL120" i="3" s="1"/>
  <c r="BK120" i="3" a="1"/>
  <c r="BK120" i="3" s="1"/>
  <c r="BJ120" i="3" a="1"/>
  <c r="BJ120" i="3" s="1"/>
  <c r="BI120" i="3" a="1"/>
  <c r="BI120" i="3" s="1"/>
  <c r="BH120" i="3" a="1"/>
  <c r="BH120" i="3" s="1"/>
  <c r="BG120" i="3" a="1"/>
  <c r="BG120" i="3" s="1"/>
  <c r="BF120" i="3" a="1"/>
  <c r="BF120" i="3" s="1"/>
  <c r="BE120" i="3" a="1"/>
  <c r="BE120" i="3" s="1"/>
  <c r="BD120" i="3" a="1"/>
  <c r="BD120" i="3" s="1"/>
  <c r="BC120" i="3" a="1"/>
  <c r="BC120" i="3" s="1"/>
  <c r="BB120" i="3" a="1"/>
  <c r="BB120" i="3" s="1"/>
  <c r="BA120" i="3" a="1"/>
  <c r="BA120" i="3" s="1"/>
  <c r="AZ120" i="3" a="1"/>
  <c r="AZ120" i="3" s="1"/>
  <c r="AY120" i="3" a="1"/>
  <c r="AY120" i="3" s="1"/>
  <c r="AX120" i="3"/>
  <c r="AX120" i="3" a="1"/>
  <c r="AW120" i="3" a="1"/>
  <c r="AW120" i="3" s="1"/>
  <c r="AV120" i="3" a="1"/>
  <c r="AV120" i="3" s="1"/>
  <c r="AU120" i="3" a="1"/>
  <c r="AU120" i="3" s="1"/>
  <c r="AT120" i="3" a="1"/>
  <c r="AT120" i="3" s="1"/>
  <c r="AS120" i="3" a="1"/>
  <c r="AS120" i="3" s="1"/>
  <c r="AR120" i="3" a="1"/>
  <c r="AR120" i="3" s="1"/>
  <c r="AM120" i="3"/>
  <c r="AB120" i="3" s="1"/>
  <c r="AL120" i="3"/>
  <c r="AE120" i="3"/>
  <c r="AA120" i="3"/>
  <c r="W120" i="3"/>
  <c r="V120" i="3"/>
  <c r="O120" i="3"/>
  <c r="N120" i="3"/>
  <c r="K120" i="3"/>
  <c r="EB119" i="3" a="1"/>
  <c r="EB119" i="3" s="1"/>
  <c r="EA119" i="3" a="1"/>
  <c r="EA119" i="3" s="1"/>
  <c r="DZ119" i="3" a="1"/>
  <c r="DZ119" i="3" s="1"/>
  <c r="DY119" i="3" a="1"/>
  <c r="DY119" i="3" s="1"/>
  <c r="DX119" i="3" a="1"/>
  <c r="DX119" i="3" s="1"/>
  <c r="DW119" i="3"/>
  <c r="DW119" i="3" a="1"/>
  <c r="DV119" i="3" a="1"/>
  <c r="DV119" i="3" s="1"/>
  <c r="DU119" i="3" a="1"/>
  <c r="DU119" i="3" s="1"/>
  <c r="DT119" i="3" a="1"/>
  <c r="DT119" i="3" s="1"/>
  <c r="DS119" i="3" a="1"/>
  <c r="DS119" i="3" s="1"/>
  <c r="DR119" i="3" a="1"/>
  <c r="DR119" i="3" s="1"/>
  <c r="DQ119" i="3" a="1"/>
  <c r="DQ119" i="3" s="1"/>
  <c r="DP119" i="3" a="1"/>
  <c r="DP119" i="3" s="1"/>
  <c r="DO119" i="3"/>
  <c r="DO119" i="3" a="1"/>
  <c r="DN119" i="3" a="1"/>
  <c r="DN119" i="3" s="1"/>
  <c r="DM119" i="3" a="1"/>
  <c r="DM119" i="3" s="1"/>
  <c r="DL119" i="3" a="1"/>
  <c r="DL119" i="3" s="1"/>
  <c r="DK119" i="3" a="1"/>
  <c r="DK119" i="3" s="1"/>
  <c r="DJ119" i="3" a="1"/>
  <c r="DJ119" i="3" s="1"/>
  <c r="DI119" i="3" a="1"/>
  <c r="DI119" i="3" s="1"/>
  <c r="DH119" i="3" a="1"/>
  <c r="DH119" i="3" s="1"/>
  <c r="DG119" i="3"/>
  <c r="DG119" i="3" a="1"/>
  <c r="DF119" i="3" a="1"/>
  <c r="DF119" i="3" s="1"/>
  <c r="DE119" i="3" a="1"/>
  <c r="DE119" i="3" s="1"/>
  <c r="DD119" i="3" a="1"/>
  <c r="DD119" i="3" s="1"/>
  <c r="DC119" i="3" a="1"/>
  <c r="DC119" i="3" s="1"/>
  <c r="DB119" i="3" a="1"/>
  <c r="DB119" i="3" s="1"/>
  <c r="DA119" i="3" a="1"/>
  <c r="DA119" i="3" s="1"/>
  <c r="CZ119" i="3" a="1"/>
  <c r="CZ119" i="3" s="1"/>
  <c r="CY119" i="3"/>
  <c r="CY119" i="3" a="1"/>
  <c r="CX119" i="3" a="1"/>
  <c r="CX119" i="3" s="1"/>
  <c r="CW119" i="3" a="1"/>
  <c r="CW119" i="3" s="1"/>
  <c r="CV119" i="3" a="1"/>
  <c r="CV119" i="3" s="1"/>
  <c r="CU119" i="3" a="1"/>
  <c r="CU119" i="3" s="1"/>
  <c r="CT119" i="3" a="1"/>
  <c r="CT119" i="3" s="1"/>
  <c r="CS119" i="3" a="1"/>
  <c r="CS119" i="3" s="1"/>
  <c r="CR119" i="3" a="1"/>
  <c r="CR119" i="3" s="1"/>
  <c r="CQ119" i="3" a="1"/>
  <c r="CQ119" i="3" s="1"/>
  <c r="CP119" i="3" a="1"/>
  <c r="CP119" i="3" s="1"/>
  <c r="CO119" i="3" a="1"/>
  <c r="CO119" i="3" s="1"/>
  <c r="CN119" i="3" a="1"/>
  <c r="CN119" i="3" s="1"/>
  <c r="CM119" i="3" a="1"/>
  <c r="CM119" i="3" s="1"/>
  <c r="CL119" i="3" a="1"/>
  <c r="CL119" i="3" s="1"/>
  <c r="CK119" i="3" a="1"/>
  <c r="CK119" i="3" s="1"/>
  <c r="CJ119" i="3" a="1"/>
  <c r="CJ119" i="3" s="1"/>
  <c r="CI119" i="3" a="1"/>
  <c r="CI119" i="3" s="1"/>
  <c r="CH119" i="3" a="1"/>
  <c r="CH119" i="3" s="1"/>
  <c r="CG119" i="3" a="1"/>
  <c r="CG119" i="3" s="1"/>
  <c r="CF119" i="3" a="1"/>
  <c r="CF119" i="3" s="1"/>
  <c r="CE119" i="3" a="1"/>
  <c r="CE119" i="3" s="1"/>
  <c r="CD119" i="3"/>
  <c r="CD119" i="3" a="1"/>
  <c r="CC119" i="3" a="1"/>
  <c r="CC119" i="3" s="1"/>
  <c r="CB119" i="3" a="1"/>
  <c r="CB119" i="3" s="1"/>
  <c r="CA119" i="3" a="1"/>
  <c r="CA119" i="3" s="1"/>
  <c r="BZ119" i="3" a="1"/>
  <c r="BZ119" i="3" s="1"/>
  <c r="BY119" i="3" a="1"/>
  <c r="BY119" i="3" s="1"/>
  <c r="BX119" i="3" a="1"/>
  <c r="BX119" i="3" s="1"/>
  <c r="BW119" i="3" a="1"/>
  <c r="BW119" i="3" s="1"/>
  <c r="BV119" i="3" a="1"/>
  <c r="BV119" i="3" s="1"/>
  <c r="BU119" i="3" a="1"/>
  <c r="BU119" i="3" s="1"/>
  <c r="BT119" i="3" a="1"/>
  <c r="BT119" i="3" s="1"/>
  <c r="BS119" i="3" a="1"/>
  <c r="BS119" i="3" s="1"/>
  <c r="BR119" i="3" a="1"/>
  <c r="BR119" i="3" s="1"/>
  <c r="BQ119" i="3" a="1"/>
  <c r="BQ119" i="3" s="1"/>
  <c r="BP119" i="3" a="1"/>
  <c r="BP119" i="3" s="1"/>
  <c r="BO119" i="3" a="1"/>
  <c r="BO119" i="3" s="1"/>
  <c r="BN119" i="3" a="1"/>
  <c r="BN119" i="3" s="1"/>
  <c r="BM119" i="3" a="1"/>
  <c r="BM119" i="3" s="1"/>
  <c r="BL119" i="3" a="1"/>
  <c r="BL119" i="3" s="1"/>
  <c r="BK119" i="3" a="1"/>
  <c r="BK119" i="3" s="1"/>
  <c r="BJ119" i="3" a="1"/>
  <c r="BJ119" i="3" s="1"/>
  <c r="BI119" i="3" a="1"/>
  <c r="BI119" i="3" s="1"/>
  <c r="BH119" i="3" a="1"/>
  <c r="BH119" i="3" s="1"/>
  <c r="BG119" i="3" a="1"/>
  <c r="BG119" i="3" s="1"/>
  <c r="BF119" i="3" a="1"/>
  <c r="BF119" i="3" s="1"/>
  <c r="BE119" i="3" a="1"/>
  <c r="BE119" i="3" s="1"/>
  <c r="BD119" i="3" a="1"/>
  <c r="BD119" i="3" s="1"/>
  <c r="BC119" i="3" a="1"/>
  <c r="BC119" i="3" s="1"/>
  <c r="BB119" i="3" a="1"/>
  <c r="BB119" i="3" s="1"/>
  <c r="BA119" i="3" a="1"/>
  <c r="BA119" i="3" s="1"/>
  <c r="AZ119" i="3" a="1"/>
  <c r="AZ119" i="3" s="1"/>
  <c r="AY119" i="3" a="1"/>
  <c r="AY119" i="3" s="1"/>
  <c r="AX119" i="3" a="1"/>
  <c r="AX119" i="3" s="1"/>
  <c r="AW119" i="3" a="1"/>
  <c r="AW119" i="3" s="1"/>
  <c r="AV119" i="3" a="1"/>
  <c r="AV119" i="3" s="1"/>
  <c r="AU119" i="3" a="1"/>
  <c r="AU119" i="3" s="1"/>
  <c r="AT119" i="3" a="1"/>
  <c r="AT119" i="3" s="1"/>
  <c r="AS119" i="3" a="1"/>
  <c r="AS119" i="3" s="1"/>
  <c r="AR119" i="3" a="1"/>
  <c r="AR119" i="3" s="1"/>
  <c r="AM119" i="3"/>
  <c r="AN119" i="3" s="1"/>
  <c r="AL119" i="3"/>
  <c r="R119" i="3"/>
  <c r="Q119" i="3"/>
  <c r="EB118" i="3" a="1"/>
  <c r="EB118" i="3" s="1"/>
  <c r="EA118" i="3" a="1"/>
  <c r="EA118" i="3" s="1"/>
  <c r="DZ118" i="3" a="1"/>
  <c r="DZ118" i="3" s="1"/>
  <c r="DY118" i="3" a="1"/>
  <c r="DY118" i="3" s="1"/>
  <c r="DX118" i="3" a="1"/>
  <c r="DX118" i="3" s="1"/>
  <c r="DW118" i="3" a="1"/>
  <c r="DW118" i="3" s="1"/>
  <c r="DV118" i="3" a="1"/>
  <c r="DV118" i="3" s="1"/>
  <c r="DU118" i="3" a="1"/>
  <c r="DU118" i="3" s="1"/>
  <c r="DT118" i="3" a="1"/>
  <c r="DT118" i="3" s="1"/>
  <c r="DS118" i="3" a="1"/>
  <c r="DS118" i="3" s="1"/>
  <c r="DR118" i="3" a="1"/>
  <c r="DR118" i="3" s="1"/>
  <c r="DQ118" i="3"/>
  <c r="DQ118" i="3" a="1"/>
  <c r="DP118" i="3" a="1"/>
  <c r="DP118" i="3" s="1"/>
  <c r="DO118" i="3" a="1"/>
  <c r="DO118" i="3" s="1"/>
  <c r="DN118" i="3" a="1"/>
  <c r="DN118" i="3" s="1"/>
  <c r="DM118" i="3" a="1"/>
  <c r="DM118" i="3" s="1"/>
  <c r="DL118" i="3" a="1"/>
  <c r="DL118" i="3" s="1"/>
  <c r="DK118" i="3" a="1"/>
  <c r="DK118" i="3" s="1"/>
  <c r="DJ118" i="3" a="1"/>
  <c r="DJ118" i="3" s="1"/>
  <c r="DI118" i="3" a="1"/>
  <c r="DI118" i="3" s="1"/>
  <c r="DH118" i="3" a="1"/>
  <c r="DH118" i="3" s="1"/>
  <c r="DG118" i="3" a="1"/>
  <c r="DG118" i="3" s="1"/>
  <c r="DF118" i="3" a="1"/>
  <c r="DF118" i="3" s="1"/>
  <c r="DE118" i="3" a="1"/>
  <c r="DE118" i="3" s="1"/>
  <c r="DD118" i="3" a="1"/>
  <c r="DD118" i="3" s="1"/>
  <c r="DC118" i="3" a="1"/>
  <c r="DC118" i="3" s="1"/>
  <c r="DB118" i="3" a="1"/>
  <c r="DB118" i="3" s="1"/>
  <c r="DA118" i="3"/>
  <c r="DA118" i="3" a="1"/>
  <c r="CZ118" i="3" a="1"/>
  <c r="CZ118" i="3" s="1"/>
  <c r="CY118" i="3" a="1"/>
  <c r="CY118" i="3" s="1"/>
  <c r="CX118" i="3" a="1"/>
  <c r="CX118" i="3" s="1"/>
  <c r="CW118" i="3" a="1"/>
  <c r="CW118" i="3" s="1"/>
  <c r="CV118" i="3" a="1"/>
  <c r="CV118" i="3" s="1"/>
  <c r="CU118" i="3" a="1"/>
  <c r="CU118" i="3" s="1"/>
  <c r="CT118" i="3" a="1"/>
  <c r="CT118" i="3" s="1"/>
  <c r="CS118" i="3" a="1"/>
  <c r="CS118" i="3" s="1"/>
  <c r="CR118" i="3" a="1"/>
  <c r="CR118" i="3" s="1"/>
  <c r="CQ118" i="3" a="1"/>
  <c r="CQ118" i="3" s="1"/>
  <c r="CP118" i="3" a="1"/>
  <c r="CP118" i="3" s="1"/>
  <c r="CO118" i="3" a="1"/>
  <c r="CO118" i="3" s="1"/>
  <c r="CN118" i="3" a="1"/>
  <c r="CN118" i="3" s="1"/>
  <c r="CM118" i="3" a="1"/>
  <c r="CM118" i="3" s="1"/>
  <c r="CL118" i="3" a="1"/>
  <c r="CL118" i="3" s="1"/>
  <c r="CK118" i="3"/>
  <c r="CK118" i="3" a="1"/>
  <c r="CJ118" i="3" a="1"/>
  <c r="CJ118" i="3" s="1"/>
  <c r="CI118" i="3" a="1"/>
  <c r="CI118" i="3" s="1"/>
  <c r="CH118" i="3" a="1"/>
  <c r="CH118" i="3" s="1"/>
  <c r="CG118" i="3" a="1"/>
  <c r="CG118" i="3" s="1"/>
  <c r="CF118" i="3" a="1"/>
  <c r="CF118" i="3" s="1"/>
  <c r="CE118" i="3" a="1"/>
  <c r="CE118" i="3" s="1"/>
  <c r="CD118" i="3" a="1"/>
  <c r="CD118" i="3" s="1"/>
  <c r="CC118" i="3" a="1"/>
  <c r="CC118" i="3" s="1"/>
  <c r="CB118" i="3" a="1"/>
  <c r="CB118" i="3" s="1"/>
  <c r="CA118" i="3" a="1"/>
  <c r="CA118" i="3" s="1"/>
  <c r="BZ118" i="3" a="1"/>
  <c r="BZ118" i="3" s="1"/>
  <c r="BY118" i="3" a="1"/>
  <c r="BY118" i="3" s="1"/>
  <c r="BX118" i="3" a="1"/>
  <c r="BX118" i="3" s="1"/>
  <c r="BW118" i="3" a="1"/>
  <c r="BW118" i="3" s="1"/>
  <c r="BV118" i="3" a="1"/>
  <c r="BV118" i="3" s="1"/>
  <c r="BU118" i="3"/>
  <c r="BU118" i="3" a="1"/>
  <c r="BT118" i="3" a="1"/>
  <c r="BT118" i="3" s="1"/>
  <c r="BS118" i="3" a="1"/>
  <c r="BS118" i="3" s="1"/>
  <c r="BR118" i="3" a="1"/>
  <c r="BR118" i="3" s="1"/>
  <c r="BQ118" i="3" a="1"/>
  <c r="BQ118" i="3" s="1"/>
  <c r="BP118" i="3" a="1"/>
  <c r="BP118" i="3" s="1"/>
  <c r="BO118" i="3" a="1"/>
  <c r="BO118" i="3" s="1"/>
  <c r="BN118" i="3" a="1"/>
  <c r="BN118" i="3" s="1"/>
  <c r="BM118" i="3" a="1"/>
  <c r="BM118" i="3" s="1"/>
  <c r="BL118" i="3" a="1"/>
  <c r="BL118" i="3" s="1"/>
  <c r="BK118" i="3" a="1"/>
  <c r="BK118" i="3" s="1"/>
  <c r="BJ118" i="3" a="1"/>
  <c r="BJ118" i="3" s="1"/>
  <c r="BI118" i="3" a="1"/>
  <c r="BI118" i="3" s="1"/>
  <c r="BH118" i="3" a="1"/>
  <c r="BH118" i="3" s="1"/>
  <c r="BG118" i="3" a="1"/>
  <c r="BG118" i="3" s="1"/>
  <c r="BF118" i="3" a="1"/>
  <c r="BF118" i="3" s="1"/>
  <c r="BE118" i="3"/>
  <c r="BE118" i="3" a="1"/>
  <c r="BD118" i="3" a="1"/>
  <c r="BD118" i="3" s="1"/>
  <c r="BC118" i="3" a="1"/>
  <c r="BC118" i="3" s="1"/>
  <c r="BB118" i="3" a="1"/>
  <c r="BB118" i="3" s="1"/>
  <c r="BA118" i="3" a="1"/>
  <c r="BA118" i="3" s="1"/>
  <c r="AZ118" i="3" a="1"/>
  <c r="AZ118" i="3" s="1"/>
  <c r="AY118" i="3" a="1"/>
  <c r="AY118" i="3" s="1"/>
  <c r="AX118" i="3" a="1"/>
  <c r="AX118" i="3" s="1"/>
  <c r="AW118" i="3" a="1"/>
  <c r="AW118" i="3" s="1"/>
  <c r="AV118" i="3" a="1"/>
  <c r="AV118" i="3" s="1"/>
  <c r="AU118" i="3" a="1"/>
  <c r="AU118" i="3" s="1"/>
  <c r="AT118" i="3" a="1"/>
  <c r="AT118" i="3" s="1"/>
  <c r="AS118" i="3" a="1"/>
  <c r="AS118" i="3" s="1"/>
  <c r="AR118" i="3" a="1"/>
  <c r="AR118" i="3" s="1"/>
  <c r="AM118" i="3"/>
  <c r="AN118" i="3" s="1"/>
  <c r="AL118" i="3"/>
  <c r="AC118" i="3"/>
  <c r="Y118" i="3"/>
  <c r="X118" i="3"/>
  <c r="U118" i="3"/>
  <c r="Q118" i="3"/>
  <c r="P118" i="3"/>
  <c r="M118" i="3"/>
  <c r="E118" i="3"/>
  <c r="EB117" i="3" a="1"/>
  <c r="EB117" i="3" s="1"/>
  <c r="EA117" i="3" a="1"/>
  <c r="EA117" i="3" s="1"/>
  <c r="DZ117" i="3" a="1"/>
  <c r="DZ117" i="3" s="1"/>
  <c r="DY117" i="3" a="1"/>
  <c r="DY117" i="3" s="1"/>
  <c r="DX117" i="3" a="1"/>
  <c r="DX117" i="3" s="1"/>
  <c r="DW117" i="3" a="1"/>
  <c r="DW117" i="3" s="1"/>
  <c r="DV117" i="3" a="1"/>
  <c r="DV117" i="3" s="1"/>
  <c r="DU117" i="3" a="1"/>
  <c r="DU117" i="3" s="1"/>
  <c r="DT117" i="3" a="1"/>
  <c r="DT117" i="3" s="1"/>
  <c r="DS117" i="3" a="1"/>
  <c r="DS117" i="3" s="1"/>
  <c r="DR117" i="3" a="1"/>
  <c r="DR117" i="3" s="1"/>
  <c r="DQ117" i="3" a="1"/>
  <c r="DQ117" i="3" s="1"/>
  <c r="DP117" i="3" a="1"/>
  <c r="DP117" i="3" s="1"/>
  <c r="DO117" i="3" a="1"/>
  <c r="DO117" i="3" s="1"/>
  <c r="DN117" i="3" a="1"/>
  <c r="DN117" i="3" s="1"/>
  <c r="DM117" i="3" a="1"/>
  <c r="DM117" i="3" s="1"/>
  <c r="DL117" i="3" a="1"/>
  <c r="DL117" i="3" s="1"/>
  <c r="DK117" i="3" a="1"/>
  <c r="DK117" i="3" s="1"/>
  <c r="DJ117" i="3" a="1"/>
  <c r="DJ117" i="3" s="1"/>
  <c r="DI117" i="3" a="1"/>
  <c r="DI117" i="3" s="1"/>
  <c r="DH117" i="3" a="1"/>
  <c r="DH117" i="3" s="1"/>
  <c r="DG117" i="3" a="1"/>
  <c r="DG117" i="3" s="1"/>
  <c r="DF117" i="3" a="1"/>
  <c r="DF117" i="3" s="1"/>
  <c r="DE117" i="3" a="1"/>
  <c r="DE117" i="3" s="1"/>
  <c r="DD117" i="3" a="1"/>
  <c r="DD117" i="3" s="1"/>
  <c r="DC117" i="3" a="1"/>
  <c r="DC117" i="3" s="1"/>
  <c r="DB117" i="3" a="1"/>
  <c r="DB117" i="3" s="1"/>
  <c r="DA117" i="3" a="1"/>
  <c r="DA117" i="3" s="1"/>
  <c r="CZ117" i="3" a="1"/>
  <c r="CZ117" i="3" s="1"/>
  <c r="CY117" i="3" a="1"/>
  <c r="CY117" i="3" s="1"/>
  <c r="CX117" i="3" a="1"/>
  <c r="CX117" i="3" s="1"/>
  <c r="CW117" i="3" a="1"/>
  <c r="CW117" i="3" s="1"/>
  <c r="CV117" i="3" a="1"/>
  <c r="CV117" i="3" s="1"/>
  <c r="CU117" i="3" a="1"/>
  <c r="CU117" i="3" s="1"/>
  <c r="CT117" i="3" a="1"/>
  <c r="CT117" i="3" s="1"/>
  <c r="CS117" i="3" a="1"/>
  <c r="CS117" i="3" s="1"/>
  <c r="CR117" i="3" a="1"/>
  <c r="CR117" i="3" s="1"/>
  <c r="CQ117" i="3" a="1"/>
  <c r="CQ117" i="3" s="1"/>
  <c r="CP117" i="3" a="1"/>
  <c r="CP117" i="3" s="1"/>
  <c r="CO117" i="3" a="1"/>
  <c r="CO117" i="3" s="1"/>
  <c r="CN117" i="3" a="1"/>
  <c r="CN117" i="3" s="1"/>
  <c r="CM117" i="3" a="1"/>
  <c r="CM117" i="3" s="1"/>
  <c r="CL117" i="3" a="1"/>
  <c r="CL117" i="3" s="1"/>
  <c r="CK117" i="3" a="1"/>
  <c r="CK117" i="3" s="1"/>
  <c r="CJ117" i="3" a="1"/>
  <c r="CJ117" i="3" s="1"/>
  <c r="CI117" i="3" a="1"/>
  <c r="CI117" i="3" s="1"/>
  <c r="CH117" i="3" a="1"/>
  <c r="CH117" i="3" s="1"/>
  <c r="CG117" i="3" a="1"/>
  <c r="CG117" i="3" s="1"/>
  <c r="CF117" i="3" a="1"/>
  <c r="CF117" i="3" s="1"/>
  <c r="CE117" i="3" a="1"/>
  <c r="CE117" i="3" s="1"/>
  <c r="CD117" i="3" a="1"/>
  <c r="CD117" i="3" s="1"/>
  <c r="CC117" i="3" a="1"/>
  <c r="CC117" i="3" s="1"/>
  <c r="CB117" i="3" a="1"/>
  <c r="CB117" i="3" s="1"/>
  <c r="CA117" i="3" a="1"/>
  <c r="CA117" i="3" s="1"/>
  <c r="BZ117" i="3" a="1"/>
  <c r="BZ117" i="3" s="1"/>
  <c r="BY117" i="3" a="1"/>
  <c r="BY117" i="3" s="1"/>
  <c r="BX117" i="3" a="1"/>
  <c r="BX117" i="3" s="1"/>
  <c r="BW117" i="3" a="1"/>
  <c r="BW117" i="3" s="1"/>
  <c r="BV117" i="3" a="1"/>
  <c r="BV117" i="3" s="1"/>
  <c r="BU117" i="3" a="1"/>
  <c r="BU117" i="3" s="1"/>
  <c r="BT117" i="3" a="1"/>
  <c r="BT117" i="3" s="1"/>
  <c r="BS117" i="3" a="1"/>
  <c r="BS117" i="3" s="1"/>
  <c r="BR117" i="3" a="1"/>
  <c r="BR117" i="3" s="1"/>
  <c r="BQ117" i="3" a="1"/>
  <c r="BQ117" i="3" s="1"/>
  <c r="BP117" i="3" a="1"/>
  <c r="BP117" i="3" s="1"/>
  <c r="BO117" i="3" a="1"/>
  <c r="BO117" i="3" s="1"/>
  <c r="BN117" i="3" a="1"/>
  <c r="BN117" i="3" s="1"/>
  <c r="BM117" i="3" a="1"/>
  <c r="BM117" i="3" s="1"/>
  <c r="BL117" i="3" a="1"/>
  <c r="BL117" i="3" s="1"/>
  <c r="BK117" i="3" a="1"/>
  <c r="BK117" i="3" s="1"/>
  <c r="BJ117" i="3" a="1"/>
  <c r="BJ117" i="3" s="1"/>
  <c r="BI117" i="3" a="1"/>
  <c r="BI117" i="3" s="1"/>
  <c r="BH117" i="3" a="1"/>
  <c r="BH117" i="3" s="1"/>
  <c r="BG117" i="3" a="1"/>
  <c r="BG117" i="3" s="1"/>
  <c r="BF117" i="3" a="1"/>
  <c r="BF117" i="3" s="1"/>
  <c r="BE117" i="3" a="1"/>
  <c r="BE117" i="3" s="1"/>
  <c r="BD117" i="3" a="1"/>
  <c r="BD117" i="3" s="1"/>
  <c r="BC117" i="3" a="1"/>
  <c r="BC117" i="3" s="1"/>
  <c r="BB117" i="3" a="1"/>
  <c r="BB117" i="3" s="1"/>
  <c r="BA117" i="3" a="1"/>
  <c r="BA117" i="3" s="1"/>
  <c r="AZ117" i="3" a="1"/>
  <c r="AZ117" i="3" s="1"/>
  <c r="AY117" i="3" a="1"/>
  <c r="AY117" i="3" s="1"/>
  <c r="AX117" i="3" a="1"/>
  <c r="AX117" i="3" s="1"/>
  <c r="AW117" i="3" a="1"/>
  <c r="AW117" i="3" s="1"/>
  <c r="AV117" i="3" a="1"/>
  <c r="AV117" i="3" s="1"/>
  <c r="AU117" i="3" a="1"/>
  <c r="AU117" i="3" s="1"/>
  <c r="AT117" i="3" a="1"/>
  <c r="AT117" i="3" s="1"/>
  <c r="AS117" i="3" a="1"/>
  <c r="AS117" i="3" s="1"/>
  <c r="AR117" i="3" a="1"/>
  <c r="AR117" i="3" s="1"/>
  <c r="AM117" i="3"/>
  <c r="AB117" i="3" s="1"/>
  <c r="AL117" i="3"/>
  <c r="W117" i="3"/>
  <c r="V117" i="3"/>
  <c r="M117" i="3"/>
  <c r="K117" i="3"/>
  <c r="EB116" i="3" a="1"/>
  <c r="EB116" i="3" s="1"/>
  <c r="EA116" i="3" a="1"/>
  <c r="EA116" i="3" s="1"/>
  <c r="DZ116" i="3" a="1"/>
  <c r="DZ116" i="3" s="1"/>
  <c r="DY116" i="3" a="1"/>
  <c r="DY116" i="3" s="1"/>
  <c r="DX116" i="3" a="1"/>
  <c r="DX116" i="3" s="1"/>
  <c r="DW116" i="3"/>
  <c r="DW116" i="3" a="1"/>
  <c r="DV116" i="3" a="1"/>
  <c r="DV116" i="3" s="1"/>
  <c r="DU116" i="3" a="1"/>
  <c r="DU116" i="3" s="1"/>
  <c r="DT116" i="3" a="1"/>
  <c r="DT116" i="3" s="1"/>
  <c r="DS116" i="3" a="1"/>
  <c r="DS116" i="3" s="1"/>
  <c r="DR116" i="3" a="1"/>
  <c r="DR116" i="3" s="1"/>
  <c r="DQ116" i="3" a="1"/>
  <c r="DQ116" i="3" s="1"/>
  <c r="DP116" i="3" a="1"/>
  <c r="DP116" i="3" s="1"/>
  <c r="DO116" i="3"/>
  <c r="DO116" i="3" a="1"/>
  <c r="DN116" i="3" a="1"/>
  <c r="DN116" i="3" s="1"/>
  <c r="DM116" i="3" a="1"/>
  <c r="DM116" i="3" s="1"/>
  <c r="DL116" i="3" a="1"/>
  <c r="DL116" i="3" s="1"/>
  <c r="DK116" i="3" a="1"/>
  <c r="DK116" i="3" s="1"/>
  <c r="DJ116" i="3" a="1"/>
  <c r="DJ116" i="3" s="1"/>
  <c r="DI116" i="3" a="1"/>
  <c r="DI116" i="3" s="1"/>
  <c r="DH116" i="3" a="1"/>
  <c r="DH116" i="3" s="1"/>
  <c r="DG116" i="3"/>
  <c r="DG116" i="3" a="1"/>
  <c r="DF116" i="3" a="1"/>
  <c r="DF116" i="3" s="1"/>
  <c r="DE116" i="3" a="1"/>
  <c r="DE116" i="3" s="1"/>
  <c r="DD116" i="3" a="1"/>
  <c r="DD116" i="3" s="1"/>
  <c r="DC116" i="3" a="1"/>
  <c r="DC116" i="3" s="1"/>
  <c r="DB116" i="3" a="1"/>
  <c r="DB116" i="3" s="1"/>
  <c r="DA116" i="3" a="1"/>
  <c r="DA116" i="3" s="1"/>
  <c r="CZ116" i="3" a="1"/>
  <c r="CZ116" i="3" s="1"/>
  <c r="CY116" i="3" a="1"/>
  <c r="CY116" i="3" s="1"/>
  <c r="CX116" i="3" a="1"/>
  <c r="CX116" i="3" s="1"/>
  <c r="CW116" i="3" a="1"/>
  <c r="CW116" i="3" s="1"/>
  <c r="CV116" i="3" a="1"/>
  <c r="CV116" i="3" s="1"/>
  <c r="CU116" i="3" a="1"/>
  <c r="CU116" i="3" s="1"/>
  <c r="CT116" i="3" a="1"/>
  <c r="CT116" i="3" s="1"/>
  <c r="CS116" i="3" a="1"/>
  <c r="CS116" i="3" s="1"/>
  <c r="CR116" i="3" a="1"/>
  <c r="CR116" i="3" s="1"/>
  <c r="CQ116" i="3" a="1"/>
  <c r="CQ116" i="3" s="1"/>
  <c r="CP116" i="3" a="1"/>
  <c r="CP116" i="3" s="1"/>
  <c r="CO116" i="3" a="1"/>
  <c r="CO116" i="3" s="1"/>
  <c r="CN116" i="3" a="1"/>
  <c r="CN116" i="3" s="1"/>
  <c r="CM116" i="3" a="1"/>
  <c r="CM116" i="3" s="1"/>
  <c r="CL116" i="3" a="1"/>
  <c r="CL116" i="3" s="1"/>
  <c r="CK116" i="3" a="1"/>
  <c r="CK116" i="3" s="1"/>
  <c r="CJ116" i="3" a="1"/>
  <c r="CJ116" i="3" s="1"/>
  <c r="CI116" i="3" a="1"/>
  <c r="CI116" i="3" s="1"/>
  <c r="CH116" i="3" a="1"/>
  <c r="CH116" i="3" s="1"/>
  <c r="CG116" i="3" a="1"/>
  <c r="CG116" i="3" s="1"/>
  <c r="CF116" i="3" a="1"/>
  <c r="CF116" i="3" s="1"/>
  <c r="CE116" i="3" a="1"/>
  <c r="CE116" i="3" s="1"/>
  <c r="CD116" i="3" a="1"/>
  <c r="CD116" i="3" s="1"/>
  <c r="CC116" i="3" a="1"/>
  <c r="CC116" i="3" s="1"/>
  <c r="CB116" i="3" a="1"/>
  <c r="CB116" i="3" s="1"/>
  <c r="CA116" i="3" a="1"/>
  <c r="CA116" i="3" s="1"/>
  <c r="BZ116" i="3" a="1"/>
  <c r="BZ116" i="3" s="1"/>
  <c r="BY116" i="3" a="1"/>
  <c r="BY116" i="3" s="1"/>
  <c r="BX116" i="3" a="1"/>
  <c r="BX116" i="3" s="1"/>
  <c r="BW116" i="3" a="1"/>
  <c r="BW116" i="3" s="1"/>
  <c r="BV116" i="3" a="1"/>
  <c r="BV116" i="3" s="1"/>
  <c r="BU116" i="3" a="1"/>
  <c r="BU116" i="3" s="1"/>
  <c r="BT116" i="3" a="1"/>
  <c r="BT116" i="3" s="1"/>
  <c r="BS116" i="3" a="1"/>
  <c r="BS116" i="3" s="1"/>
  <c r="BR116" i="3" a="1"/>
  <c r="BR116" i="3" s="1"/>
  <c r="BQ116" i="3" a="1"/>
  <c r="BQ116" i="3" s="1"/>
  <c r="BP116" i="3" a="1"/>
  <c r="BP116" i="3" s="1"/>
  <c r="BO116" i="3" a="1"/>
  <c r="BO116" i="3" s="1"/>
  <c r="BN116" i="3" a="1"/>
  <c r="BN116" i="3" s="1"/>
  <c r="BM116" i="3" a="1"/>
  <c r="BM116" i="3" s="1"/>
  <c r="BL116" i="3" a="1"/>
  <c r="BL116" i="3" s="1"/>
  <c r="BK116" i="3" a="1"/>
  <c r="BK116" i="3" s="1"/>
  <c r="BJ116" i="3" a="1"/>
  <c r="BJ116" i="3" s="1"/>
  <c r="BI116" i="3" a="1"/>
  <c r="BI116" i="3" s="1"/>
  <c r="BH116" i="3" a="1"/>
  <c r="BH116" i="3" s="1"/>
  <c r="BG116" i="3" a="1"/>
  <c r="BG116" i="3" s="1"/>
  <c r="BF116" i="3" a="1"/>
  <c r="BF116" i="3" s="1"/>
  <c r="BE116" i="3" a="1"/>
  <c r="BE116" i="3" s="1"/>
  <c r="BD116" i="3" a="1"/>
  <c r="BD116" i="3" s="1"/>
  <c r="BC116" i="3" a="1"/>
  <c r="BC116" i="3" s="1"/>
  <c r="BB116" i="3" a="1"/>
  <c r="BB116" i="3" s="1"/>
  <c r="BA116" i="3" a="1"/>
  <c r="BA116" i="3" s="1"/>
  <c r="AZ116" i="3" a="1"/>
  <c r="AZ116" i="3" s="1"/>
  <c r="AY116" i="3" a="1"/>
  <c r="AY116" i="3" s="1"/>
  <c r="AX116" i="3" a="1"/>
  <c r="AX116" i="3" s="1"/>
  <c r="AW116" i="3" a="1"/>
  <c r="AW116" i="3" s="1"/>
  <c r="AV116" i="3" a="1"/>
  <c r="AV116" i="3" s="1"/>
  <c r="AU116" i="3" a="1"/>
  <c r="AU116" i="3" s="1"/>
  <c r="AT116" i="3" a="1"/>
  <c r="AT116" i="3" s="1"/>
  <c r="AS116" i="3" a="1"/>
  <c r="AS116" i="3" s="1"/>
  <c r="AR116" i="3" a="1"/>
  <c r="AR116" i="3" s="1"/>
  <c r="AM116" i="3"/>
  <c r="AD116" i="3" s="1"/>
  <c r="AL116" i="3"/>
  <c r="V116" i="3"/>
  <c r="R116" i="3"/>
  <c r="EB115" i="3" a="1"/>
  <c r="EB115" i="3" s="1"/>
  <c r="EA115" i="3"/>
  <c r="EA115" i="3" a="1"/>
  <c r="DZ115" i="3" a="1"/>
  <c r="DZ115" i="3" s="1"/>
  <c r="DY115" i="3" a="1"/>
  <c r="DY115" i="3" s="1"/>
  <c r="DX115" i="3" a="1"/>
  <c r="DX115" i="3" s="1"/>
  <c r="DW115" i="3" a="1"/>
  <c r="DW115" i="3" s="1"/>
  <c r="DV115" i="3" a="1"/>
  <c r="DV115" i="3" s="1"/>
  <c r="DU115" i="3" a="1"/>
  <c r="DU115" i="3" s="1"/>
  <c r="DT115" i="3" a="1"/>
  <c r="DT115" i="3" s="1"/>
  <c r="DS115" i="3" a="1"/>
  <c r="DS115" i="3" s="1"/>
  <c r="DR115" i="3" a="1"/>
  <c r="DR115" i="3" s="1"/>
  <c r="DQ115" i="3" a="1"/>
  <c r="DQ115" i="3" s="1"/>
  <c r="DP115" i="3" a="1"/>
  <c r="DP115" i="3" s="1"/>
  <c r="DO115" i="3" a="1"/>
  <c r="DO115" i="3" s="1"/>
  <c r="DN115" i="3" a="1"/>
  <c r="DN115" i="3" s="1"/>
  <c r="DM115" i="3" a="1"/>
  <c r="DM115" i="3" s="1"/>
  <c r="DL115" i="3" a="1"/>
  <c r="DL115" i="3" s="1"/>
  <c r="DK115" i="3" a="1"/>
  <c r="DK115" i="3" s="1"/>
  <c r="DJ115" i="3" a="1"/>
  <c r="DJ115" i="3" s="1"/>
  <c r="DI115" i="3" a="1"/>
  <c r="DI115" i="3" s="1"/>
  <c r="DH115" i="3" a="1"/>
  <c r="DH115" i="3" s="1"/>
  <c r="DG115" i="3" a="1"/>
  <c r="DG115" i="3" s="1"/>
  <c r="DF115" i="3" a="1"/>
  <c r="DF115" i="3" s="1"/>
  <c r="DE115" i="3" a="1"/>
  <c r="DE115" i="3" s="1"/>
  <c r="DD115" i="3" a="1"/>
  <c r="DD115" i="3" s="1"/>
  <c r="DC115" i="3" a="1"/>
  <c r="DC115" i="3" s="1"/>
  <c r="DB115" i="3" a="1"/>
  <c r="DB115" i="3" s="1"/>
  <c r="DA115" i="3" a="1"/>
  <c r="DA115" i="3" s="1"/>
  <c r="CZ115" i="3" a="1"/>
  <c r="CZ115" i="3" s="1"/>
  <c r="CY115" i="3" a="1"/>
  <c r="CY115" i="3" s="1"/>
  <c r="CX115" i="3" a="1"/>
  <c r="CX115" i="3" s="1"/>
  <c r="CW115" i="3" a="1"/>
  <c r="CW115" i="3" s="1"/>
  <c r="CV115" i="3" a="1"/>
  <c r="CV115" i="3" s="1"/>
  <c r="CU115" i="3" a="1"/>
  <c r="CU115" i="3" s="1"/>
  <c r="CT115" i="3" a="1"/>
  <c r="CT115" i="3" s="1"/>
  <c r="CS115" i="3" a="1"/>
  <c r="CS115" i="3" s="1"/>
  <c r="CR115" i="3" a="1"/>
  <c r="CR115" i="3" s="1"/>
  <c r="CQ115" i="3" a="1"/>
  <c r="CQ115" i="3" s="1"/>
  <c r="CP115" i="3" a="1"/>
  <c r="CP115" i="3" s="1"/>
  <c r="CO115" i="3" a="1"/>
  <c r="CO115" i="3" s="1"/>
  <c r="CN115" i="3" a="1"/>
  <c r="CN115" i="3" s="1"/>
  <c r="CM115" i="3" a="1"/>
  <c r="CM115" i="3" s="1"/>
  <c r="CL115" i="3" a="1"/>
  <c r="CL115" i="3" s="1"/>
  <c r="CK115" i="3" a="1"/>
  <c r="CK115" i="3" s="1"/>
  <c r="CJ115" i="3" a="1"/>
  <c r="CJ115" i="3" s="1"/>
  <c r="CI115" i="3" a="1"/>
  <c r="CI115" i="3" s="1"/>
  <c r="CH115" i="3" a="1"/>
  <c r="CH115" i="3" s="1"/>
  <c r="CG115" i="3" a="1"/>
  <c r="CG115" i="3" s="1"/>
  <c r="CF115" i="3" a="1"/>
  <c r="CF115" i="3" s="1"/>
  <c r="CE115" i="3" a="1"/>
  <c r="CE115" i="3" s="1"/>
  <c r="CD115" i="3" a="1"/>
  <c r="CD115" i="3" s="1"/>
  <c r="CC115" i="3" a="1"/>
  <c r="CC115" i="3" s="1"/>
  <c r="CB115" i="3" a="1"/>
  <c r="CB115" i="3" s="1"/>
  <c r="CA115" i="3" a="1"/>
  <c r="CA115" i="3" s="1"/>
  <c r="BZ115" i="3" a="1"/>
  <c r="BZ115" i="3" s="1"/>
  <c r="BY115" i="3" a="1"/>
  <c r="BY115" i="3" s="1"/>
  <c r="BX115" i="3" a="1"/>
  <c r="BX115" i="3" s="1"/>
  <c r="BW115" i="3" a="1"/>
  <c r="BW115" i="3" s="1"/>
  <c r="BV115" i="3" a="1"/>
  <c r="BV115" i="3" s="1"/>
  <c r="BU115" i="3" a="1"/>
  <c r="BU115" i="3" s="1"/>
  <c r="BT115" i="3" a="1"/>
  <c r="BT115" i="3" s="1"/>
  <c r="BS115" i="3" a="1"/>
  <c r="BS115" i="3" s="1"/>
  <c r="BR115" i="3" a="1"/>
  <c r="BR115" i="3" s="1"/>
  <c r="BQ115" i="3" a="1"/>
  <c r="BQ115" i="3" s="1"/>
  <c r="BP115" i="3" a="1"/>
  <c r="BP115" i="3" s="1"/>
  <c r="BO115" i="3" a="1"/>
  <c r="BO115" i="3" s="1"/>
  <c r="BN115" i="3" a="1"/>
  <c r="BN115" i="3" s="1"/>
  <c r="BM115" i="3" a="1"/>
  <c r="BM115" i="3" s="1"/>
  <c r="BL115" i="3" a="1"/>
  <c r="BL115" i="3" s="1"/>
  <c r="BK115" i="3" a="1"/>
  <c r="BK115" i="3" s="1"/>
  <c r="BJ115" i="3" a="1"/>
  <c r="BJ115" i="3" s="1"/>
  <c r="BI115" i="3" a="1"/>
  <c r="BI115" i="3" s="1"/>
  <c r="BH115" i="3" a="1"/>
  <c r="BH115" i="3" s="1"/>
  <c r="BG115" i="3" a="1"/>
  <c r="BG115" i="3" s="1"/>
  <c r="BF115" i="3" a="1"/>
  <c r="BF115" i="3" s="1"/>
  <c r="BE115" i="3" a="1"/>
  <c r="BE115" i="3" s="1"/>
  <c r="BD115" i="3" a="1"/>
  <c r="BD115" i="3" s="1"/>
  <c r="BC115" i="3" a="1"/>
  <c r="BC115" i="3" s="1"/>
  <c r="BB115" i="3" a="1"/>
  <c r="BB115" i="3" s="1"/>
  <c r="BA115" i="3" a="1"/>
  <c r="BA115" i="3" s="1"/>
  <c r="AZ115" i="3" a="1"/>
  <c r="AZ115" i="3" s="1"/>
  <c r="AY115" i="3" a="1"/>
  <c r="AY115" i="3" s="1"/>
  <c r="AX115" i="3" a="1"/>
  <c r="AX115" i="3" s="1"/>
  <c r="AW115" i="3" a="1"/>
  <c r="AW115" i="3" s="1"/>
  <c r="AV115" i="3" a="1"/>
  <c r="AV115" i="3" s="1"/>
  <c r="AU115" i="3" a="1"/>
  <c r="AU115" i="3" s="1"/>
  <c r="AT115" i="3" a="1"/>
  <c r="AT115" i="3" s="1"/>
  <c r="AS115" i="3" a="1"/>
  <c r="AS115" i="3" s="1"/>
  <c r="AR115" i="3" a="1"/>
  <c r="AR115" i="3" s="1"/>
  <c r="AM115" i="3"/>
  <c r="AE115" i="3" s="1"/>
  <c r="AL115" i="3"/>
  <c r="U115" i="3"/>
  <c r="Q115" i="3"/>
  <c r="EB114" i="3" a="1"/>
  <c r="EB114" i="3" s="1"/>
  <c r="EA114" i="3" a="1"/>
  <c r="EA114" i="3" s="1"/>
  <c r="DZ114" i="3" a="1"/>
  <c r="DZ114" i="3" s="1"/>
  <c r="DY114" i="3" a="1"/>
  <c r="DY114" i="3" s="1"/>
  <c r="DX114" i="3" a="1"/>
  <c r="DX114" i="3" s="1"/>
  <c r="DW114" i="3" a="1"/>
  <c r="DW114" i="3" s="1"/>
  <c r="DV114" i="3" a="1"/>
  <c r="DV114" i="3" s="1"/>
  <c r="DU114" i="3" a="1"/>
  <c r="DU114" i="3" s="1"/>
  <c r="DT114" i="3" a="1"/>
  <c r="DT114" i="3" s="1"/>
  <c r="DS114" i="3" a="1"/>
  <c r="DS114" i="3" s="1"/>
  <c r="DR114" i="3" a="1"/>
  <c r="DR114" i="3" s="1"/>
  <c r="DQ114" i="3" a="1"/>
  <c r="DQ114" i="3" s="1"/>
  <c r="DP114" i="3" a="1"/>
  <c r="DP114" i="3" s="1"/>
  <c r="DO114" i="3" a="1"/>
  <c r="DO114" i="3" s="1"/>
  <c r="DN114" i="3" a="1"/>
  <c r="DN114" i="3" s="1"/>
  <c r="DM114" i="3" a="1"/>
  <c r="DM114" i="3" s="1"/>
  <c r="DL114" i="3" a="1"/>
  <c r="DL114" i="3" s="1"/>
  <c r="DK114" i="3" a="1"/>
  <c r="DK114" i="3" s="1"/>
  <c r="DJ114" i="3" a="1"/>
  <c r="DJ114" i="3" s="1"/>
  <c r="DI114" i="3" a="1"/>
  <c r="DI114" i="3" s="1"/>
  <c r="DH114" i="3" a="1"/>
  <c r="DH114" i="3" s="1"/>
  <c r="DG114" i="3" a="1"/>
  <c r="DG114" i="3" s="1"/>
  <c r="DF114" i="3" a="1"/>
  <c r="DF114" i="3" s="1"/>
  <c r="DE114" i="3" a="1"/>
  <c r="DE114" i="3" s="1"/>
  <c r="DD114" i="3" a="1"/>
  <c r="DD114" i="3" s="1"/>
  <c r="DC114" i="3" a="1"/>
  <c r="DC114" i="3" s="1"/>
  <c r="DB114" i="3" a="1"/>
  <c r="DB114" i="3" s="1"/>
  <c r="DA114" i="3" a="1"/>
  <c r="DA114" i="3" s="1"/>
  <c r="CZ114" i="3" a="1"/>
  <c r="CZ114" i="3" s="1"/>
  <c r="CY114" i="3" a="1"/>
  <c r="CY114" i="3" s="1"/>
  <c r="CX114" i="3" a="1"/>
  <c r="CX114" i="3" s="1"/>
  <c r="CW114" i="3" a="1"/>
  <c r="CW114" i="3" s="1"/>
  <c r="CV114" i="3" a="1"/>
  <c r="CV114" i="3" s="1"/>
  <c r="CU114" i="3" a="1"/>
  <c r="CU114" i="3" s="1"/>
  <c r="CT114" i="3" a="1"/>
  <c r="CT114" i="3" s="1"/>
  <c r="CS114" i="3" a="1"/>
  <c r="CS114" i="3" s="1"/>
  <c r="CR114" i="3" a="1"/>
  <c r="CR114" i="3" s="1"/>
  <c r="CQ114" i="3" a="1"/>
  <c r="CQ114" i="3" s="1"/>
  <c r="CP114" i="3" a="1"/>
  <c r="CP114" i="3" s="1"/>
  <c r="CO114" i="3" a="1"/>
  <c r="CO114" i="3" s="1"/>
  <c r="CN114" i="3" a="1"/>
  <c r="CN114" i="3" s="1"/>
  <c r="CM114" i="3" a="1"/>
  <c r="CM114" i="3" s="1"/>
  <c r="CL114" i="3" a="1"/>
  <c r="CL114" i="3" s="1"/>
  <c r="CK114" i="3" a="1"/>
  <c r="CK114" i="3" s="1"/>
  <c r="CJ114" i="3" a="1"/>
  <c r="CJ114" i="3" s="1"/>
  <c r="CI114" i="3" a="1"/>
  <c r="CI114" i="3" s="1"/>
  <c r="CH114" i="3" a="1"/>
  <c r="CH114" i="3" s="1"/>
  <c r="CG114" i="3" a="1"/>
  <c r="CG114" i="3" s="1"/>
  <c r="CF114" i="3" a="1"/>
  <c r="CF114" i="3" s="1"/>
  <c r="CE114" i="3" a="1"/>
  <c r="CE114" i="3" s="1"/>
  <c r="CD114" i="3"/>
  <c r="CD114" i="3" a="1"/>
  <c r="CC114" i="3" a="1"/>
  <c r="CC114" i="3" s="1"/>
  <c r="CB114" i="3" a="1"/>
  <c r="CB114" i="3" s="1"/>
  <c r="CA114" i="3" a="1"/>
  <c r="CA114" i="3" s="1"/>
  <c r="BZ114" i="3" a="1"/>
  <c r="BZ114" i="3" s="1"/>
  <c r="BY114" i="3" a="1"/>
  <c r="BY114" i="3" s="1"/>
  <c r="BX114" i="3" a="1"/>
  <c r="BX114" i="3" s="1"/>
  <c r="BW114" i="3" a="1"/>
  <c r="BW114" i="3" s="1"/>
  <c r="BV114" i="3" a="1"/>
  <c r="BV114" i="3" s="1"/>
  <c r="BU114" i="3" a="1"/>
  <c r="BU114" i="3" s="1"/>
  <c r="BT114" i="3" a="1"/>
  <c r="BT114" i="3" s="1"/>
  <c r="BS114" i="3" a="1"/>
  <c r="BS114" i="3" s="1"/>
  <c r="BR114" i="3" a="1"/>
  <c r="BR114" i="3" s="1"/>
  <c r="BQ114" i="3" a="1"/>
  <c r="BQ114" i="3" s="1"/>
  <c r="BP114" i="3" a="1"/>
  <c r="BP114" i="3" s="1"/>
  <c r="BO114" i="3" a="1"/>
  <c r="BO114" i="3" s="1"/>
  <c r="BN114" i="3"/>
  <c r="BN114" i="3" a="1"/>
  <c r="BM114" i="3" a="1"/>
  <c r="BM114" i="3" s="1"/>
  <c r="BL114" i="3" a="1"/>
  <c r="BL114" i="3" s="1"/>
  <c r="BK114" i="3" a="1"/>
  <c r="BK114" i="3" s="1"/>
  <c r="BJ114" i="3" a="1"/>
  <c r="BJ114" i="3" s="1"/>
  <c r="BI114" i="3" a="1"/>
  <c r="BI114" i="3" s="1"/>
  <c r="BH114" i="3" a="1"/>
  <c r="BH114" i="3" s="1"/>
  <c r="BG114" i="3" a="1"/>
  <c r="BG114" i="3" s="1"/>
  <c r="BF114" i="3" a="1"/>
  <c r="BF114" i="3" s="1"/>
  <c r="BE114" i="3" a="1"/>
  <c r="BE114" i="3" s="1"/>
  <c r="BD114" i="3" a="1"/>
  <c r="BD114" i="3" s="1"/>
  <c r="BC114" i="3" a="1"/>
  <c r="BC114" i="3" s="1"/>
  <c r="BB114" i="3" a="1"/>
  <c r="BB114" i="3" s="1"/>
  <c r="BA114" i="3" a="1"/>
  <c r="BA114" i="3" s="1"/>
  <c r="AZ114" i="3" a="1"/>
  <c r="AZ114" i="3" s="1"/>
  <c r="AY114" i="3" a="1"/>
  <c r="AY114" i="3" s="1"/>
  <c r="AX114" i="3"/>
  <c r="AX114" i="3" a="1"/>
  <c r="AW114" i="3" a="1"/>
  <c r="AW114" i="3" s="1"/>
  <c r="AV114" i="3" a="1"/>
  <c r="AV114" i="3" s="1"/>
  <c r="AU114" i="3" a="1"/>
  <c r="AU114" i="3" s="1"/>
  <c r="AT114" i="3" a="1"/>
  <c r="AT114" i="3" s="1"/>
  <c r="AS114" i="3" a="1"/>
  <c r="AS114" i="3" s="1"/>
  <c r="AR114" i="3" a="1"/>
  <c r="AR114" i="3" s="1"/>
  <c r="AM114" i="3"/>
  <c r="AA114" i="3" s="1"/>
  <c r="AL114" i="3"/>
  <c r="AE114" i="3"/>
  <c r="AB114" i="3"/>
  <c r="Z114" i="3"/>
  <c r="W114" i="3"/>
  <c r="T114" i="3"/>
  <c r="R114" i="3"/>
  <c r="O114" i="3"/>
  <c r="L114" i="3"/>
  <c r="J114" i="3"/>
  <c r="EB113" i="3" a="1"/>
  <c r="EB113" i="3" s="1"/>
  <c r="EA113" i="3" a="1"/>
  <c r="EA113" i="3" s="1"/>
  <c r="DZ113" i="3" a="1"/>
  <c r="DZ113" i="3" s="1"/>
  <c r="DY113" i="3" a="1"/>
  <c r="DY113" i="3" s="1"/>
  <c r="DX113" i="3"/>
  <c r="DX113" i="3" a="1"/>
  <c r="DW113" i="3" a="1"/>
  <c r="DW113" i="3" s="1"/>
  <c r="DV113" i="3" a="1"/>
  <c r="DV113" i="3" s="1"/>
  <c r="DU113" i="3" a="1"/>
  <c r="DU113" i="3" s="1"/>
  <c r="DT113" i="3" a="1"/>
  <c r="DT113" i="3" s="1"/>
  <c r="DS113" i="3" a="1"/>
  <c r="DS113" i="3" s="1"/>
  <c r="DR113" i="3" a="1"/>
  <c r="DR113" i="3" s="1"/>
  <c r="DQ113" i="3" a="1"/>
  <c r="DQ113" i="3" s="1"/>
  <c r="DP113" i="3" a="1"/>
  <c r="DP113" i="3" s="1"/>
  <c r="DO113" i="3" a="1"/>
  <c r="DO113" i="3" s="1"/>
  <c r="DN113" i="3" a="1"/>
  <c r="DN113" i="3" s="1"/>
  <c r="DM113" i="3" a="1"/>
  <c r="DM113" i="3" s="1"/>
  <c r="DL113" i="3" a="1"/>
  <c r="DL113" i="3" s="1"/>
  <c r="DK113" i="3" a="1"/>
  <c r="DK113" i="3" s="1"/>
  <c r="DJ113" i="3" a="1"/>
  <c r="DJ113" i="3" s="1"/>
  <c r="DI113" i="3" a="1"/>
  <c r="DI113" i="3" s="1"/>
  <c r="DH113" i="3" a="1"/>
  <c r="DH113" i="3" s="1"/>
  <c r="DG113" i="3" a="1"/>
  <c r="DG113" i="3" s="1"/>
  <c r="DF113" i="3" a="1"/>
  <c r="DF113" i="3" s="1"/>
  <c r="DE113" i="3" a="1"/>
  <c r="DE113" i="3" s="1"/>
  <c r="DD113" i="3" a="1"/>
  <c r="DD113" i="3" s="1"/>
  <c r="DC113" i="3" a="1"/>
  <c r="DC113" i="3" s="1"/>
  <c r="DB113" i="3" a="1"/>
  <c r="DB113" i="3" s="1"/>
  <c r="DA113" i="3" a="1"/>
  <c r="DA113" i="3" s="1"/>
  <c r="CZ113" i="3" a="1"/>
  <c r="CZ113" i="3" s="1"/>
  <c r="CY113" i="3" a="1"/>
  <c r="CY113" i="3" s="1"/>
  <c r="CX113" i="3" a="1"/>
  <c r="CX113" i="3" s="1"/>
  <c r="CW113" i="3" a="1"/>
  <c r="CW113" i="3" s="1"/>
  <c r="CV113" i="3" a="1"/>
  <c r="CV113" i="3" s="1"/>
  <c r="CU113" i="3" a="1"/>
  <c r="CU113" i="3" s="1"/>
  <c r="CT113" i="3" a="1"/>
  <c r="CT113" i="3" s="1"/>
  <c r="CS113" i="3" a="1"/>
  <c r="CS113" i="3" s="1"/>
  <c r="CR113" i="3" a="1"/>
  <c r="CR113" i="3" s="1"/>
  <c r="CQ113" i="3" a="1"/>
  <c r="CQ113" i="3" s="1"/>
  <c r="CP113" i="3" a="1"/>
  <c r="CP113" i="3" s="1"/>
  <c r="CO113" i="3" a="1"/>
  <c r="CO113" i="3" s="1"/>
  <c r="CN113" i="3" a="1"/>
  <c r="CN113" i="3" s="1"/>
  <c r="CM113" i="3" a="1"/>
  <c r="CM113" i="3" s="1"/>
  <c r="CL113" i="3" a="1"/>
  <c r="CL113" i="3" s="1"/>
  <c r="CK113" i="3" a="1"/>
  <c r="CK113" i="3" s="1"/>
  <c r="CJ113" i="3" a="1"/>
  <c r="CJ113" i="3" s="1"/>
  <c r="CI113" i="3" a="1"/>
  <c r="CI113" i="3" s="1"/>
  <c r="CH113" i="3" a="1"/>
  <c r="CH113" i="3" s="1"/>
  <c r="CG113" i="3" a="1"/>
  <c r="CG113" i="3" s="1"/>
  <c r="CF113" i="3" a="1"/>
  <c r="CF113" i="3" s="1"/>
  <c r="CE113" i="3" a="1"/>
  <c r="CE113" i="3" s="1"/>
  <c r="CD113" i="3" a="1"/>
  <c r="CD113" i="3" s="1"/>
  <c r="CC113" i="3" a="1"/>
  <c r="CC113" i="3" s="1"/>
  <c r="CB113" i="3" a="1"/>
  <c r="CB113" i="3" s="1"/>
  <c r="CA113" i="3" a="1"/>
  <c r="CA113" i="3" s="1"/>
  <c r="BZ113" i="3" a="1"/>
  <c r="BZ113" i="3" s="1"/>
  <c r="BY113" i="3" a="1"/>
  <c r="BY113" i="3" s="1"/>
  <c r="BX113" i="3" a="1"/>
  <c r="BX113" i="3" s="1"/>
  <c r="BW113" i="3" a="1"/>
  <c r="BW113" i="3" s="1"/>
  <c r="BV113" i="3" a="1"/>
  <c r="BV113" i="3" s="1"/>
  <c r="BU113" i="3" a="1"/>
  <c r="BU113" i="3" s="1"/>
  <c r="BT113" i="3" a="1"/>
  <c r="BT113" i="3" s="1"/>
  <c r="BS113" i="3" a="1"/>
  <c r="BS113" i="3" s="1"/>
  <c r="BR113" i="3" a="1"/>
  <c r="BR113" i="3" s="1"/>
  <c r="BQ113" i="3" a="1"/>
  <c r="BQ113" i="3" s="1"/>
  <c r="BP113" i="3" a="1"/>
  <c r="BP113" i="3" s="1"/>
  <c r="BO113" i="3" a="1"/>
  <c r="BO113" i="3" s="1"/>
  <c r="BN113" i="3" a="1"/>
  <c r="BN113" i="3" s="1"/>
  <c r="BM113" i="3" a="1"/>
  <c r="BM113" i="3" s="1"/>
  <c r="BL113" i="3" a="1"/>
  <c r="BL113" i="3" s="1"/>
  <c r="BK113" i="3" a="1"/>
  <c r="BK113" i="3" s="1"/>
  <c r="BJ113" i="3" a="1"/>
  <c r="BJ113" i="3" s="1"/>
  <c r="BI113" i="3" a="1"/>
  <c r="BI113" i="3" s="1"/>
  <c r="BH113" i="3" a="1"/>
  <c r="BH113" i="3" s="1"/>
  <c r="BG113" i="3" a="1"/>
  <c r="BG113" i="3" s="1"/>
  <c r="BF113" i="3" a="1"/>
  <c r="BF113" i="3" s="1"/>
  <c r="BE113" i="3" a="1"/>
  <c r="BE113" i="3" s="1"/>
  <c r="BD113" i="3" a="1"/>
  <c r="BD113" i="3" s="1"/>
  <c r="BC113" i="3" a="1"/>
  <c r="BC113" i="3" s="1"/>
  <c r="BB113" i="3" a="1"/>
  <c r="BB113" i="3" s="1"/>
  <c r="BA113" i="3" a="1"/>
  <c r="BA113" i="3" s="1"/>
  <c r="AZ113" i="3" a="1"/>
  <c r="AZ113" i="3" s="1"/>
  <c r="AY113" i="3" a="1"/>
  <c r="AY113" i="3" s="1"/>
  <c r="AX113" i="3" a="1"/>
  <c r="AX113" i="3" s="1"/>
  <c r="AW113" i="3" a="1"/>
  <c r="AW113" i="3" s="1"/>
  <c r="AV113" i="3" a="1"/>
  <c r="AV113" i="3" s="1"/>
  <c r="AU113" i="3" a="1"/>
  <c r="AU113" i="3" s="1"/>
  <c r="AT113" i="3" a="1"/>
  <c r="AT113" i="3" s="1"/>
  <c r="AS113" i="3" a="1"/>
  <c r="AS113" i="3" s="1"/>
  <c r="AR113" i="3" a="1"/>
  <c r="AR113" i="3" s="1"/>
  <c r="AM113" i="3"/>
  <c r="AE113" i="3" s="1"/>
  <c r="AL113" i="3"/>
  <c r="AC113" i="3"/>
  <c r="Y113" i="3"/>
  <c r="U113" i="3"/>
  <c r="Q113" i="3"/>
  <c r="M113" i="3"/>
  <c r="E113" i="3"/>
  <c r="EB112" i="3" a="1"/>
  <c r="EB112" i="3" s="1"/>
  <c r="EA112" i="3" a="1"/>
  <c r="EA112" i="3" s="1"/>
  <c r="DZ112" i="3" a="1"/>
  <c r="DZ112" i="3" s="1"/>
  <c r="DY112" i="3" a="1"/>
  <c r="DY112" i="3" s="1"/>
  <c r="DX112" i="3" a="1"/>
  <c r="DX112" i="3" s="1"/>
  <c r="DW112" i="3" a="1"/>
  <c r="DW112" i="3" s="1"/>
  <c r="DV112" i="3" a="1"/>
  <c r="DV112" i="3" s="1"/>
  <c r="DU112" i="3" a="1"/>
  <c r="DU112" i="3" s="1"/>
  <c r="DT112" i="3" a="1"/>
  <c r="DT112" i="3" s="1"/>
  <c r="DS112" i="3" a="1"/>
  <c r="DS112" i="3" s="1"/>
  <c r="DR112" i="3" a="1"/>
  <c r="DR112" i="3" s="1"/>
  <c r="DQ112" i="3" a="1"/>
  <c r="DQ112" i="3" s="1"/>
  <c r="DP112" i="3" a="1"/>
  <c r="DP112" i="3" s="1"/>
  <c r="DO112" i="3" a="1"/>
  <c r="DO112" i="3" s="1"/>
  <c r="DN112" i="3" a="1"/>
  <c r="DN112" i="3" s="1"/>
  <c r="DM112" i="3" a="1"/>
  <c r="DM112" i="3" s="1"/>
  <c r="DL112" i="3" a="1"/>
  <c r="DL112" i="3" s="1"/>
  <c r="DK112" i="3" a="1"/>
  <c r="DK112" i="3" s="1"/>
  <c r="DJ112" i="3" a="1"/>
  <c r="DJ112" i="3" s="1"/>
  <c r="DI112" i="3" a="1"/>
  <c r="DI112" i="3" s="1"/>
  <c r="DH112" i="3" a="1"/>
  <c r="DH112" i="3" s="1"/>
  <c r="DG112" i="3" a="1"/>
  <c r="DG112" i="3" s="1"/>
  <c r="DF112" i="3" a="1"/>
  <c r="DF112" i="3" s="1"/>
  <c r="DE112" i="3" a="1"/>
  <c r="DE112" i="3" s="1"/>
  <c r="DD112" i="3" a="1"/>
  <c r="DD112" i="3" s="1"/>
  <c r="DC112" i="3" a="1"/>
  <c r="DC112" i="3" s="1"/>
  <c r="DB112" i="3" a="1"/>
  <c r="DB112" i="3" s="1"/>
  <c r="DA112" i="3" a="1"/>
  <c r="DA112" i="3" s="1"/>
  <c r="CZ112" i="3" a="1"/>
  <c r="CZ112" i="3" s="1"/>
  <c r="CY112" i="3" a="1"/>
  <c r="CY112" i="3" s="1"/>
  <c r="CX112" i="3" a="1"/>
  <c r="CX112" i="3" s="1"/>
  <c r="CW112" i="3" a="1"/>
  <c r="CW112" i="3" s="1"/>
  <c r="CV112" i="3" a="1"/>
  <c r="CV112" i="3" s="1"/>
  <c r="CU112" i="3" a="1"/>
  <c r="CU112" i="3" s="1"/>
  <c r="CT112" i="3" a="1"/>
  <c r="CT112" i="3" s="1"/>
  <c r="CS112" i="3" a="1"/>
  <c r="CS112" i="3" s="1"/>
  <c r="CR112" i="3" a="1"/>
  <c r="CR112" i="3" s="1"/>
  <c r="CQ112" i="3" a="1"/>
  <c r="CQ112" i="3" s="1"/>
  <c r="CP112" i="3" a="1"/>
  <c r="CP112" i="3" s="1"/>
  <c r="CO112" i="3" a="1"/>
  <c r="CO112" i="3" s="1"/>
  <c r="CN112" i="3" a="1"/>
  <c r="CN112" i="3" s="1"/>
  <c r="CM112" i="3" a="1"/>
  <c r="CM112" i="3" s="1"/>
  <c r="CL112" i="3" a="1"/>
  <c r="CL112" i="3" s="1"/>
  <c r="CK112" i="3" a="1"/>
  <c r="CK112" i="3" s="1"/>
  <c r="CJ112" i="3" a="1"/>
  <c r="CJ112" i="3" s="1"/>
  <c r="CI112" i="3" a="1"/>
  <c r="CI112" i="3" s="1"/>
  <c r="CH112" i="3" a="1"/>
  <c r="CH112" i="3" s="1"/>
  <c r="CG112" i="3" a="1"/>
  <c r="CG112" i="3" s="1"/>
  <c r="CF112" i="3" a="1"/>
  <c r="CF112" i="3" s="1"/>
  <c r="CE112" i="3" a="1"/>
  <c r="CE112" i="3" s="1"/>
  <c r="CD112" i="3" a="1"/>
  <c r="CD112" i="3" s="1"/>
  <c r="CC112" i="3" a="1"/>
  <c r="CC112" i="3" s="1"/>
  <c r="CB112" i="3" a="1"/>
  <c r="CB112" i="3" s="1"/>
  <c r="CA112" i="3" a="1"/>
  <c r="CA112" i="3" s="1"/>
  <c r="BZ112" i="3" a="1"/>
  <c r="BZ112" i="3" s="1"/>
  <c r="BY112" i="3" a="1"/>
  <c r="BY112" i="3" s="1"/>
  <c r="BX112" i="3" a="1"/>
  <c r="BX112" i="3" s="1"/>
  <c r="BW112" i="3" a="1"/>
  <c r="BW112" i="3" s="1"/>
  <c r="BV112" i="3" a="1"/>
  <c r="BV112" i="3" s="1"/>
  <c r="BU112" i="3" a="1"/>
  <c r="BU112" i="3" s="1"/>
  <c r="BT112" i="3" a="1"/>
  <c r="BT112" i="3" s="1"/>
  <c r="BS112" i="3" a="1"/>
  <c r="BS112" i="3" s="1"/>
  <c r="BR112" i="3" a="1"/>
  <c r="BR112" i="3" s="1"/>
  <c r="BQ112" i="3" a="1"/>
  <c r="BQ112" i="3" s="1"/>
  <c r="BP112" i="3" a="1"/>
  <c r="BP112" i="3" s="1"/>
  <c r="BO112" i="3" a="1"/>
  <c r="BO112" i="3" s="1"/>
  <c r="BN112" i="3" a="1"/>
  <c r="BN112" i="3" s="1"/>
  <c r="BM112" i="3" a="1"/>
  <c r="BM112" i="3" s="1"/>
  <c r="BL112" i="3" a="1"/>
  <c r="BL112" i="3" s="1"/>
  <c r="BK112" i="3" a="1"/>
  <c r="BK112" i="3" s="1"/>
  <c r="BJ112" i="3" a="1"/>
  <c r="BJ112" i="3" s="1"/>
  <c r="BI112" i="3" a="1"/>
  <c r="BI112" i="3" s="1"/>
  <c r="BH112" i="3" a="1"/>
  <c r="BH112" i="3" s="1"/>
  <c r="BG112" i="3" a="1"/>
  <c r="BG112" i="3" s="1"/>
  <c r="BF112" i="3" a="1"/>
  <c r="BF112" i="3" s="1"/>
  <c r="BE112" i="3" a="1"/>
  <c r="BE112" i="3" s="1"/>
  <c r="BD112" i="3" a="1"/>
  <c r="BD112" i="3" s="1"/>
  <c r="BC112" i="3" a="1"/>
  <c r="BC112" i="3" s="1"/>
  <c r="BB112" i="3" a="1"/>
  <c r="BB112" i="3" s="1"/>
  <c r="BA112" i="3" a="1"/>
  <c r="BA112" i="3" s="1"/>
  <c r="AZ112" i="3" a="1"/>
  <c r="AZ112" i="3" s="1"/>
  <c r="AY112" i="3" a="1"/>
  <c r="AY112" i="3" s="1"/>
  <c r="AX112" i="3" a="1"/>
  <c r="AX112" i="3" s="1"/>
  <c r="AW112" i="3" a="1"/>
  <c r="AW112" i="3" s="1"/>
  <c r="AV112" i="3" a="1"/>
  <c r="AV112" i="3" s="1"/>
  <c r="AU112" i="3" a="1"/>
  <c r="AU112" i="3" s="1"/>
  <c r="AT112" i="3" a="1"/>
  <c r="AT112" i="3" s="1"/>
  <c r="AS112" i="3" a="1"/>
  <c r="AS112" i="3" s="1"/>
  <c r="AR112" i="3" a="1"/>
  <c r="AR112" i="3" s="1"/>
  <c r="AM112" i="3"/>
  <c r="AB112" i="3" s="1"/>
  <c r="AL112" i="3"/>
  <c r="AA112" i="3"/>
  <c r="Y112" i="3"/>
  <c r="S112" i="3"/>
  <c r="R112" i="3"/>
  <c r="M112" i="3"/>
  <c r="K112" i="3"/>
  <c r="EB111" i="3" a="1"/>
  <c r="EB111" i="3" s="1"/>
  <c r="EA111" i="3" a="1"/>
  <c r="EA111" i="3" s="1"/>
  <c r="DZ111" i="3" a="1"/>
  <c r="DZ111" i="3" s="1"/>
  <c r="DY111" i="3" a="1"/>
  <c r="DY111" i="3" s="1"/>
  <c r="DX111" i="3" a="1"/>
  <c r="DX111" i="3" s="1"/>
  <c r="DW111" i="3" a="1"/>
  <c r="DW111" i="3" s="1"/>
  <c r="DV111" i="3" a="1"/>
  <c r="DV111" i="3" s="1"/>
  <c r="DU111" i="3" a="1"/>
  <c r="DU111" i="3" s="1"/>
  <c r="DT111" i="3" a="1"/>
  <c r="DT111" i="3" s="1"/>
  <c r="DS111" i="3" a="1"/>
  <c r="DS111" i="3" s="1"/>
  <c r="DR111" i="3" a="1"/>
  <c r="DR111" i="3" s="1"/>
  <c r="DQ111" i="3" a="1"/>
  <c r="DQ111" i="3" s="1"/>
  <c r="DP111" i="3" a="1"/>
  <c r="DP111" i="3" s="1"/>
  <c r="DO111" i="3" a="1"/>
  <c r="DO111" i="3" s="1"/>
  <c r="DN111" i="3" a="1"/>
  <c r="DN111" i="3" s="1"/>
  <c r="DM111" i="3" a="1"/>
  <c r="DM111" i="3" s="1"/>
  <c r="DL111" i="3" a="1"/>
  <c r="DL111" i="3" s="1"/>
  <c r="DK111" i="3" a="1"/>
  <c r="DK111" i="3" s="1"/>
  <c r="DJ111" i="3" a="1"/>
  <c r="DJ111" i="3" s="1"/>
  <c r="DI111" i="3" a="1"/>
  <c r="DI111" i="3" s="1"/>
  <c r="DH111" i="3" a="1"/>
  <c r="DH111" i="3" s="1"/>
  <c r="DG111" i="3" a="1"/>
  <c r="DG111" i="3" s="1"/>
  <c r="DF111" i="3" a="1"/>
  <c r="DF111" i="3" s="1"/>
  <c r="DE111" i="3" a="1"/>
  <c r="DE111" i="3" s="1"/>
  <c r="DD111" i="3" a="1"/>
  <c r="DD111" i="3" s="1"/>
  <c r="DC111" i="3" a="1"/>
  <c r="DC111" i="3" s="1"/>
  <c r="DB111" i="3" a="1"/>
  <c r="DB111" i="3" s="1"/>
  <c r="DA111" i="3" a="1"/>
  <c r="DA111" i="3" s="1"/>
  <c r="CZ111" i="3" a="1"/>
  <c r="CZ111" i="3" s="1"/>
  <c r="CY111" i="3" a="1"/>
  <c r="CY111" i="3" s="1"/>
  <c r="CX111" i="3" a="1"/>
  <c r="CX111" i="3" s="1"/>
  <c r="CW111" i="3" a="1"/>
  <c r="CW111" i="3" s="1"/>
  <c r="CV111" i="3" a="1"/>
  <c r="CV111" i="3" s="1"/>
  <c r="CU111" i="3" a="1"/>
  <c r="CU111" i="3" s="1"/>
  <c r="CT111" i="3" a="1"/>
  <c r="CT111" i="3" s="1"/>
  <c r="CS111" i="3" a="1"/>
  <c r="CS111" i="3" s="1"/>
  <c r="CR111" i="3" a="1"/>
  <c r="CR111" i="3" s="1"/>
  <c r="CQ111" i="3" a="1"/>
  <c r="CQ111" i="3" s="1"/>
  <c r="CP111" i="3" a="1"/>
  <c r="CP111" i="3" s="1"/>
  <c r="CO111" i="3" a="1"/>
  <c r="CO111" i="3" s="1"/>
  <c r="CN111" i="3" a="1"/>
  <c r="CN111" i="3" s="1"/>
  <c r="CM111" i="3" a="1"/>
  <c r="CM111" i="3" s="1"/>
  <c r="CL111" i="3" a="1"/>
  <c r="CL111" i="3" s="1"/>
  <c r="CK111" i="3" a="1"/>
  <c r="CK111" i="3" s="1"/>
  <c r="CJ111" i="3" a="1"/>
  <c r="CJ111" i="3" s="1"/>
  <c r="CI111" i="3" a="1"/>
  <c r="CI111" i="3" s="1"/>
  <c r="CH111" i="3" a="1"/>
  <c r="CH111" i="3" s="1"/>
  <c r="CG111" i="3" a="1"/>
  <c r="CG111" i="3" s="1"/>
  <c r="CF111" i="3" a="1"/>
  <c r="CF111" i="3" s="1"/>
  <c r="CE111" i="3" a="1"/>
  <c r="CE111" i="3" s="1"/>
  <c r="CD111" i="3" a="1"/>
  <c r="CD111" i="3" s="1"/>
  <c r="CC111" i="3" a="1"/>
  <c r="CC111" i="3" s="1"/>
  <c r="CB111" i="3" a="1"/>
  <c r="CB111" i="3" s="1"/>
  <c r="CA111" i="3" a="1"/>
  <c r="CA111" i="3" s="1"/>
  <c r="BZ111" i="3" a="1"/>
  <c r="BZ111" i="3" s="1"/>
  <c r="BY111" i="3" a="1"/>
  <c r="BY111" i="3" s="1"/>
  <c r="BX111" i="3" a="1"/>
  <c r="BX111" i="3" s="1"/>
  <c r="BW111" i="3" a="1"/>
  <c r="BW111" i="3" s="1"/>
  <c r="BV111" i="3" a="1"/>
  <c r="BV111" i="3" s="1"/>
  <c r="BU111" i="3" a="1"/>
  <c r="BU111" i="3" s="1"/>
  <c r="BT111" i="3" a="1"/>
  <c r="BT111" i="3" s="1"/>
  <c r="BS111" i="3" a="1"/>
  <c r="BS111" i="3" s="1"/>
  <c r="BR111" i="3" a="1"/>
  <c r="BR111" i="3" s="1"/>
  <c r="BQ111" i="3" a="1"/>
  <c r="BQ111" i="3" s="1"/>
  <c r="BP111" i="3" a="1"/>
  <c r="BP111" i="3" s="1"/>
  <c r="BO111" i="3" a="1"/>
  <c r="BO111" i="3" s="1"/>
  <c r="BN111" i="3" a="1"/>
  <c r="BN111" i="3" s="1"/>
  <c r="BM111" i="3" a="1"/>
  <c r="BM111" i="3" s="1"/>
  <c r="BL111" i="3" a="1"/>
  <c r="BL111" i="3" s="1"/>
  <c r="BK111" i="3" a="1"/>
  <c r="BK111" i="3" s="1"/>
  <c r="BJ111" i="3" a="1"/>
  <c r="BJ111" i="3" s="1"/>
  <c r="BI111" i="3" a="1"/>
  <c r="BI111" i="3" s="1"/>
  <c r="BH111" i="3" a="1"/>
  <c r="BH111" i="3" s="1"/>
  <c r="BG111" i="3" a="1"/>
  <c r="BG111" i="3" s="1"/>
  <c r="BF111" i="3" a="1"/>
  <c r="BF111" i="3" s="1"/>
  <c r="BE111" i="3" a="1"/>
  <c r="BE111" i="3" s="1"/>
  <c r="BD111" i="3" a="1"/>
  <c r="BD111" i="3" s="1"/>
  <c r="BC111" i="3" a="1"/>
  <c r="BC111" i="3" s="1"/>
  <c r="BB111" i="3" a="1"/>
  <c r="BB111" i="3" s="1"/>
  <c r="BA111" i="3" a="1"/>
  <c r="BA111" i="3" s="1"/>
  <c r="AZ111" i="3" a="1"/>
  <c r="AZ111" i="3" s="1"/>
  <c r="AY111" i="3" a="1"/>
  <c r="AY111" i="3" s="1"/>
  <c r="AX111" i="3" a="1"/>
  <c r="AX111" i="3" s="1"/>
  <c r="AW111" i="3" a="1"/>
  <c r="AW111" i="3" s="1"/>
  <c r="AV111" i="3" a="1"/>
  <c r="AV111" i="3" s="1"/>
  <c r="AU111" i="3" a="1"/>
  <c r="AU111" i="3" s="1"/>
  <c r="AT111" i="3" a="1"/>
  <c r="AT111" i="3" s="1"/>
  <c r="AS111" i="3" a="1"/>
  <c r="AS111" i="3" s="1"/>
  <c r="AR111" i="3" a="1"/>
  <c r="AR111" i="3" s="1"/>
  <c r="AM111" i="3"/>
  <c r="AN111" i="3" s="1"/>
  <c r="AL111" i="3"/>
  <c r="Z111" i="3"/>
  <c r="X111" i="3"/>
  <c r="R111" i="3"/>
  <c r="P111" i="3"/>
  <c r="J111" i="3"/>
  <c r="EB110" i="3" a="1"/>
  <c r="EB110" i="3" s="1"/>
  <c r="EA110" i="3" a="1"/>
  <c r="EA110" i="3" s="1"/>
  <c r="DZ110" i="3" a="1"/>
  <c r="DZ110" i="3" s="1"/>
  <c r="DY110" i="3" a="1"/>
  <c r="DY110" i="3" s="1"/>
  <c r="DX110" i="3" a="1"/>
  <c r="DX110" i="3" s="1"/>
  <c r="DW110" i="3" a="1"/>
  <c r="DW110" i="3" s="1"/>
  <c r="DV110" i="3" a="1"/>
  <c r="DV110" i="3" s="1"/>
  <c r="DU110" i="3" a="1"/>
  <c r="DU110" i="3" s="1"/>
  <c r="DT110" i="3" a="1"/>
  <c r="DT110" i="3" s="1"/>
  <c r="DS110" i="3" a="1"/>
  <c r="DS110" i="3" s="1"/>
  <c r="DR110" i="3" a="1"/>
  <c r="DR110" i="3" s="1"/>
  <c r="DQ110" i="3" a="1"/>
  <c r="DQ110" i="3" s="1"/>
  <c r="DP110" i="3" a="1"/>
  <c r="DP110" i="3" s="1"/>
  <c r="DO110" i="3" a="1"/>
  <c r="DO110" i="3" s="1"/>
  <c r="DN110" i="3" a="1"/>
  <c r="DN110" i="3" s="1"/>
  <c r="DM110" i="3" a="1"/>
  <c r="DM110" i="3" s="1"/>
  <c r="DL110" i="3" a="1"/>
  <c r="DL110" i="3" s="1"/>
  <c r="DK110" i="3" a="1"/>
  <c r="DK110" i="3" s="1"/>
  <c r="DJ110" i="3" a="1"/>
  <c r="DJ110" i="3" s="1"/>
  <c r="DI110" i="3" a="1"/>
  <c r="DI110" i="3" s="1"/>
  <c r="DH110" i="3" a="1"/>
  <c r="DH110" i="3" s="1"/>
  <c r="DG110" i="3" a="1"/>
  <c r="DG110" i="3" s="1"/>
  <c r="DF110" i="3" a="1"/>
  <c r="DF110" i="3" s="1"/>
  <c r="DE110" i="3" a="1"/>
  <c r="DE110" i="3" s="1"/>
  <c r="DD110" i="3" a="1"/>
  <c r="DD110" i="3" s="1"/>
  <c r="DC110" i="3" a="1"/>
  <c r="DC110" i="3" s="1"/>
  <c r="DB110" i="3" a="1"/>
  <c r="DB110" i="3" s="1"/>
  <c r="DA110" i="3" a="1"/>
  <c r="DA110" i="3" s="1"/>
  <c r="CZ110" i="3" a="1"/>
  <c r="CZ110" i="3" s="1"/>
  <c r="CY110" i="3" a="1"/>
  <c r="CY110" i="3" s="1"/>
  <c r="CX110" i="3" a="1"/>
  <c r="CX110" i="3" s="1"/>
  <c r="CW110" i="3" a="1"/>
  <c r="CW110" i="3" s="1"/>
  <c r="CV110" i="3" a="1"/>
  <c r="CV110" i="3" s="1"/>
  <c r="CU110" i="3" a="1"/>
  <c r="CU110" i="3" s="1"/>
  <c r="CT110" i="3" a="1"/>
  <c r="CT110" i="3" s="1"/>
  <c r="CS110" i="3" a="1"/>
  <c r="CS110" i="3" s="1"/>
  <c r="CR110" i="3" a="1"/>
  <c r="CR110" i="3" s="1"/>
  <c r="CQ110" i="3" a="1"/>
  <c r="CQ110" i="3" s="1"/>
  <c r="CP110" i="3" a="1"/>
  <c r="CP110" i="3" s="1"/>
  <c r="CO110" i="3" a="1"/>
  <c r="CO110" i="3" s="1"/>
  <c r="CN110" i="3" a="1"/>
  <c r="CN110" i="3" s="1"/>
  <c r="CM110" i="3" a="1"/>
  <c r="CM110" i="3" s="1"/>
  <c r="CL110" i="3" a="1"/>
  <c r="CL110" i="3" s="1"/>
  <c r="CK110" i="3" a="1"/>
  <c r="CK110" i="3" s="1"/>
  <c r="CJ110" i="3" a="1"/>
  <c r="CJ110" i="3" s="1"/>
  <c r="CI110" i="3" a="1"/>
  <c r="CI110" i="3" s="1"/>
  <c r="CH110" i="3" a="1"/>
  <c r="CH110" i="3" s="1"/>
  <c r="CG110" i="3" a="1"/>
  <c r="CG110" i="3" s="1"/>
  <c r="CF110" i="3" a="1"/>
  <c r="CF110" i="3" s="1"/>
  <c r="CE110" i="3" a="1"/>
  <c r="CE110" i="3" s="1"/>
  <c r="CD110" i="3" a="1"/>
  <c r="CD110" i="3" s="1"/>
  <c r="CC110" i="3" a="1"/>
  <c r="CC110" i="3" s="1"/>
  <c r="CB110" i="3" a="1"/>
  <c r="CB110" i="3" s="1"/>
  <c r="CA110" i="3" a="1"/>
  <c r="CA110" i="3" s="1"/>
  <c r="BZ110" i="3" a="1"/>
  <c r="BZ110" i="3" s="1"/>
  <c r="BY110" i="3" a="1"/>
  <c r="BY110" i="3" s="1"/>
  <c r="BX110" i="3" a="1"/>
  <c r="BX110" i="3" s="1"/>
  <c r="BW110" i="3" a="1"/>
  <c r="BW110" i="3" s="1"/>
  <c r="BV110" i="3" a="1"/>
  <c r="BV110" i="3" s="1"/>
  <c r="BU110" i="3" a="1"/>
  <c r="BU110" i="3" s="1"/>
  <c r="BT110" i="3" a="1"/>
  <c r="BT110" i="3" s="1"/>
  <c r="BS110" i="3" a="1"/>
  <c r="BS110" i="3" s="1"/>
  <c r="BR110" i="3" a="1"/>
  <c r="BR110" i="3" s="1"/>
  <c r="BQ110" i="3" a="1"/>
  <c r="BQ110" i="3" s="1"/>
  <c r="BP110" i="3" a="1"/>
  <c r="BP110" i="3" s="1"/>
  <c r="BO110" i="3" a="1"/>
  <c r="BO110" i="3" s="1"/>
  <c r="BN110" i="3" a="1"/>
  <c r="BN110" i="3" s="1"/>
  <c r="BM110" i="3" a="1"/>
  <c r="BM110" i="3" s="1"/>
  <c r="BL110" i="3" a="1"/>
  <c r="BL110" i="3" s="1"/>
  <c r="BK110" i="3" a="1"/>
  <c r="BK110" i="3" s="1"/>
  <c r="BJ110" i="3" a="1"/>
  <c r="BJ110" i="3" s="1"/>
  <c r="BI110" i="3" a="1"/>
  <c r="BI110" i="3" s="1"/>
  <c r="BH110" i="3" a="1"/>
  <c r="BH110" i="3" s="1"/>
  <c r="BG110" i="3" a="1"/>
  <c r="BG110" i="3" s="1"/>
  <c r="BF110" i="3" a="1"/>
  <c r="BF110" i="3" s="1"/>
  <c r="BE110" i="3" a="1"/>
  <c r="BE110" i="3" s="1"/>
  <c r="BD110" i="3" a="1"/>
  <c r="BD110" i="3" s="1"/>
  <c r="BC110" i="3" a="1"/>
  <c r="BC110" i="3" s="1"/>
  <c r="BB110" i="3" a="1"/>
  <c r="BB110" i="3" s="1"/>
  <c r="BA110" i="3" a="1"/>
  <c r="BA110" i="3" s="1"/>
  <c r="AZ110" i="3" a="1"/>
  <c r="AZ110" i="3" s="1"/>
  <c r="AY110" i="3" a="1"/>
  <c r="AY110" i="3" s="1"/>
  <c r="AX110" i="3" a="1"/>
  <c r="AX110" i="3" s="1"/>
  <c r="AW110" i="3" a="1"/>
  <c r="AW110" i="3" s="1"/>
  <c r="AV110" i="3" a="1"/>
  <c r="AV110" i="3" s="1"/>
  <c r="AU110" i="3" a="1"/>
  <c r="AU110" i="3" s="1"/>
  <c r="AT110" i="3" a="1"/>
  <c r="AT110" i="3" s="1"/>
  <c r="AS110" i="3" a="1"/>
  <c r="AS110" i="3" s="1"/>
  <c r="AR110" i="3" a="1"/>
  <c r="AR110" i="3" s="1"/>
  <c r="AM110" i="3"/>
  <c r="AE110" i="3" s="1"/>
  <c r="AL110" i="3"/>
  <c r="AC110" i="3"/>
  <c r="Y110" i="3"/>
  <c r="U110" i="3"/>
  <c r="Q110" i="3"/>
  <c r="M110" i="3"/>
  <c r="E110" i="3"/>
  <c r="EB109" i="3" a="1"/>
  <c r="EB109" i="3" s="1"/>
  <c r="EA109" i="3" a="1"/>
  <c r="EA109" i="3" s="1"/>
  <c r="DZ109" i="3" a="1"/>
  <c r="DZ109" i="3" s="1"/>
  <c r="DY109" i="3" a="1"/>
  <c r="DY109" i="3" s="1"/>
  <c r="DX109" i="3" a="1"/>
  <c r="DX109" i="3" s="1"/>
  <c r="DW109" i="3" a="1"/>
  <c r="DW109" i="3" s="1"/>
  <c r="DV109" i="3" a="1"/>
  <c r="DV109" i="3" s="1"/>
  <c r="DU109" i="3" a="1"/>
  <c r="DU109" i="3" s="1"/>
  <c r="DT109" i="3" a="1"/>
  <c r="DT109" i="3" s="1"/>
  <c r="DS109" i="3" a="1"/>
  <c r="DS109" i="3" s="1"/>
  <c r="DR109" i="3" a="1"/>
  <c r="DR109" i="3" s="1"/>
  <c r="DQ109" i="3" a="1"/>
  <c r="DQ109" i="3" s="1"/>
  <c r="DP109" i="3" a="1"/>
  <c r="DP109" i="3" s="1"/>
  <c r="DO109" i="3" a="1"/>
  <c r="DO109" i="3" s="1"/>
  <c r="DN109" i="3" a="1"/>
  <c r="DN109" i="3" s="1"/>
  <c r="DM109" i="3" a="1"/>
  <c r="DM109" i="3" s="1"/>
  <c r="DL109" i="3" a="1"/>
  <c r="DL109" i="3" s="1"/>
  <c r="DK109" i="3" a="1"/>
  <c r="DK109" i="3" s="1"/>
  <c r="DJ109" i="3" a="1"/>
  <c r="DJ109" i="3" s="1"/>
  <c r="DI109" i="3" a="1"/>
  <c r="DI109" i="3" s="1"/>
  <c r="DH109" i="3" a="1"/>
  <c r="DH109" i="3" s="1"/>
  <c r="DG109" i="3" a="1"/>
  <c r="DG109" i="3" s="1"/>
  <c r="DF109" i="3" a="1"/>
  <c r="DF109" i="3" s="1"/>
  <c r="DE109" i="3" a="1"/>
  <c r="DE109" i="3" s="1"/>
  <c r="DD109" i="3" a="1"/>
  <c r="DD109" i="3" s="1"/>
  <c r="DC109" i="3" a="1"/>
  <c r="DC109" i="3" s="1"/>
  <c r="DB109" i="3" a="1"/>
  <c r="DB109" i="3" s="1"/>
  <c r="DA109" i="3" a="1"/>
  <c r="DA109" i="3" s="1"/>
  <c r="CZ109" i="3" a="1"/>
  <c r="CZ109" i="3" s="1"/>
  <c r="CY109" i="3" a="1"/>
  <c r="CY109" i="3" s="1"/>
  <c r="CX109" i="3" a="1"/>
  <c r="CX109" i="3" s="1"/>
  <c r="CW109" i="3" a="1"/>
  <c r="CW109" i="3" s="1"/>
  <c r="CV109" i="3" a="1"/>
  <c r="CV109" i="3" s="1"/>
  <c r="CU109" i="3" a="1"/>
  <c r="CU109" i="3" s="1"/>
  <c r="CT109" i="3" a="1"/>
  <c r="CT109" i="3" s="1"/>
  <c r="CS109" i="3" a="1"/>
  <c r="CS109" i="3" s="1"/>
  <c r="CR109" i="3" a="1"/>
  <c r="CR109" i="3" s="1"/>
  <c r="CQ109" i="3" a="1"/>
  <c r="CQ109" i="3" s="1"/>
  <c r="CP109" i="3" a="1"/>
  <c r="CP109" i="3" s="1"/>
  <c r="CO109" i="3" a="1"/>
  <c r="CO109" i="3" s="1"/>
  <c r="CN109" i="3" a="1"/>
  <c r="CN109" i="3" s="1"/>
  <c r="CM109" i="3" a="1"/>
  <c r="CM109" i="3" s="1"/>
  <c r="CL109" i="3" a="1"/>
  <c r="CL109" i="3" s="1"/>
  <c r="CK109" i="3" a="1"/>
  <c r="CK109" i="3" s="1"/>
  <c r="CJ109" i="3" a="1"/>
  <c r="CJ109" i="3" s="1"/>
  <c r="CI109" i="3" a="1"/>
  <c r="CI109" i="3" s="1"/>
  <c r="CH109" i="3" a="1"/>
  <c r="CH109" i="3" s="1"/>
  <c r="CG109" i="3" a="1"/>
  <c r="CG109" i="3" s="1"/>
  <c r="CF109" i="3" a="1"/>
  <c r="CF109" i="3" s="1"/>
  <c r="CE109" i="3" a="1"/>
  <c r="CE109" i="3" s="1"/>
  <c r="CD109" i="3" a="1"/>
  <c r="CD109" i="3" s="1"/>
  <c r="CC109" i="3" a="1"/>
  <c r="CC109" i="3" s="1"/>
  <c r="CB109" i="3" a="1"/>
  <c r="CB109" i="3" s="1"/>
  <c r="CA109" i="3" a="1"/>
  <c r="CA109" i="3" s="1"/>
  <c r="BZ109" i="3" a="1"/>
  <c r="BZ109" i="3" s="1"/>
  <c r="BY109" i="3" a="1"/>
  <c r="BY109" i="3" s="1"/>
  <c r="BX109" i="3" a="1"/>
  <c r="BX109" i="3" s="1"/>
  <c r="BW109" i="3" a="1"/>
  <c r="BW109" i="3" s="1"/>
  <c r="BV109" i="3" a="1"/>
  <c r="BV109" i="3" s="1"/>
  <c r="BU109" i="3" a="1"/>
  <c r="BU109" i="3" s="1"/>
  <c r="BT109" i="3" a="1"/>
  <c r="BT109" i="3" s="1"/>
  <c r="BS109" i="3" a="1"/>
  <c r="BS109" i="3" s="1"/>
  <c r="BR109" i="3" a="1"/>
  <c r="BR109" i="3" s="1"/>
  <c r="BQ109" i="3" a="1"/>
  <c r="BQ109" i="3" s="1"/>
  <c r="BP109" i="3" a="1"/>
  <c r="BP109" i="3" s="1"/>
  <c r="BO109" i="3" a="1"/>
  <c r="BO109" i="3" s="1"/>
  <c r="BN109" i="3" a="1"/>
  <c r="BN109" i="3" s="1"/>
  <c r="BM109" i="3" a="1"/>
  <c r="BM109" i="3" s="1"/>
  <c r="BL109" i="3" a="1"/>
  <c r="BL109" i="3" s="1"/>
  <c r="BK109" i="3" a="1"/>
  <c r="BK109" i="3" s="1"/>
  <c r="BJ109" i="3" a="1"/>
  <c r="BJ109" i="3" s="1"/>
  <c r="BI109" i="3" a="1"/>
  <c r="BI109" i="3" s="1"/>
  <c r="BH109" i="3" a="1"/>
  <c r="BH109" i="3" s="1"/>
  <c r="BG109" i="3" a="1"/>
  <c r="BG109" i="3" s="1"/>
  <c r="BF109" i="3" a="1"/>
  <c r="BF109" i="3" s="1"/>
  <c r="BE109" i="3" a="1"/>
  <c r="BE109" i="3" s="1"/>
  <c r="BD109" i="3" a="1"/>
  <c r="BD109" i="3" s="1"/>
  <c r="BC109" i="3" a="1"/>
  <c r="BC109" i="3" s="1"/>
  <c r="BB109" i="3" a="1"/>
  <c r="BB109" i="3" s="1"/>
  <c r="BA109" i="3" a="1"/>
  <c r="BA109" i="3" s="1"/>
  <c r="AZ109" i="3" a="1"/>
  <c r="AZ109" i="3" s="1"/>
  <c r="AY109" i="3" a="1"/>
  <c r="AY109" i="3" s="1"/>
  <c r="AX109" i="3" a="1"/>
  <c r="AX109" i="3" s="1"/>
  <c r="AW109" i="3" a="1"/>
  <c r="AW109" i="3" s="1"/>
  <c r="AV109" i="3" a="1"/>
  <c r="AV109" i="3" s="1"/>
  <c r="AU109" i="3" a="1"/>
  <c r="AU109" i="3" s="1"/>
  <c r="AT109" i="3" a="1"/>
  <c r="AT109" i="3" s="1"/>
  <c r="AS109" i="3" a="1"/>
  <c r="AS109" i="3" s="1"/>
  <c r="AR109" i="3" a="1"/>
  <c r="AR109" i="3" s="1"/>
  <c r="AM109" i="3"/>
  <c r="AB109" i="3" s="1"/>
  <c r="AL109" i="3"/>
  <c r="X109" i="3"/>
  <c r="P109" i="3"/>
  <c r="EB108" i="3" a="1"/>
  <c r="EB108" i="3" s="1"/>
  <c r="EA108" i="3" a="1"/>
  <c r="EA108" i="3" s="1"/>
  <c r="DZ108" i="3" a="1"/>
  <c r="DZ108" i="3" s="1"/>
  <c r="DY108" i="3" a="1"/>
  <c r="DY108" i="3" s="1"/>
  <c r="DX108" i="3" a="1"/>
  <c r="DX108" i="3" s="1"/>
  <c r="DW108" i="3" a="1"/>
  <c r="DW108" i="3" s="1"/>
  <c r="DV108" i="3" a="1"/>
  <c r="DV108" i="3" s="1"/>
  <c r="DU108" i="3" a="1"/>
  <c r="DU108" i="3" s="1"/>
  <c r="DT108" i="3" a="1"/>
  <c r="DT108" i="3" s="1"/>
  <c r="DS108" i="3" a="1"/>
  <c r="DS108" i="3" s="1"/>
  <c r="DR108" i="3" a="1"/>
  <c r="DR108" i="3" s="1"/>
  <c r="DQ108" i="3" a="1"/>
  <c r="DQ108" i="3" s="1"/>
  <c r="DP108" i="3" a="1"/>
  <c r="DP108" i="3" s="1"/>
  <c r="DO108" i="3" a="1"/>
  <c r="DO108" i="3" s="1"/>
  <c r="DN108" i="3" a="1"/>
  <c r="DN108" i="3" s="1"/>
  <c r="DM108" i="3" a="1"/>
  <c r="DM108" i="3" s="1"/>
  <c r="DL108" i="3" a="1"/>
  <c r="DL108" i="3" s="1"/>
  <c r="DK108" i="3" a="1"/>
  <c r="DK108" i="3" s="1"/>
  <c r="DJ108" i="3" a="1"/>
  <c r="DJ108" i="3" s="1"/>
  <c r="DI108" i="3" a="1"/>
  <c r="DI108" i="3" s="1"/>
  <c r="DH108" i="3" a="1"/>
  <c r="DH108" i="3" s="1"/>
  <c r="DG108" i="3" a="1"/>
  <c r="DG108" i="3" s="1"/>
  <c r="DF108" i="3" a="1"/>
  <c r="DF108" i="3" s="1"/>
  <c r="DE108" i="3" a="1"/>
  <c r="DE108" i="3" s="1"/>
  <c r="DD108" i="3" a="1"/>
  <c r="DD108" i="3" s="1"/>
  <c r="DC108" i="3" a="1"/>
  <c r="DC108" i="3" s="1"/>
  <c r="DB108" i="3" a="1"/>
  <c r="DB108" i="3" s="1"/>
  <c r="DA108" i="3" a="1"/>
  <c r="DA108" i="3" s="1"/>
  <c r="CZ108" i="3" a="1"/>
  <c r="CZ108" i="3" s="1"/>
  <c r="CY108" i="3" a="1"/>
  <c r="CY108" i="3" s="1"/>
  <c r="CX108" i="3" a="1"/>
  <c r="CX108" i="3" s="1"/>
  <c r="CW108" i="3" a="1"/>
  <c r="CW108" i="3" s="1"/>
  <c r="CV108" i="3" a="1"/>
  <c r="CV108" i="3" s="1"/>
  <c r="CU108" i="3" a="1"/>
  <c r="CU108" i="3" s="1"/>
  <c r="CT108" i="3" a="1"/>
  <c r="CT108" i="3" s="1"/>
  <c r="CS108" i="3" a="1"/>
  <c r="CS108" i="3" s="1"/>
  <c r="CR108" i="3" a="1"/>
  <c r="CR108" i="3" s="1"/>
  <c r="CQ108" i="3" a="1"/>
  <c r="CQ108" i="3" s="1"/>
  <c r="CP108" i="3" a="1"/>
  <c r="CP108" i="3" s="1"/>
  <c r="CO108" i="3" a="1"/>
  <c r="CO108" i="3" s="1"/>
  <c r="CN108" i="3" a="1"/>
  <c r="CN108" i="3" s="1"/>
  <c r="CM108" i="3" a="1"/>
  <c r="CM108" i="3" s="1"/>
  <c r="CL108" i="3" a="1"/>
  <c r="CL108" i="3" s="1"/>
  <c r="CK108" i="3" a="1"/>
  <c r="CK108" i="3" s="1"/>
  <c r="CJ108" i="3" a="1"/>
  <c r="CJ108" i="3" s="1"/>
  <c r="CI108" i="3" a="1"/>
  <c r="CI108" i="3" s="1"/>
  <c r="CH108" i="3" a="1"/>
  <c r="CH108" i="3" s="1"/>
  <c r="CG108" i="3" a="1"/>
  <c r="CG108" i="3" s="1"/>
  <c r="CF108" i="3" a="1"/>
  <c r="CF108" i="3" s="1"/>
  <c r="CE108" i="3" a="1"/>
  <c r="CE108" i="3" s="1"/>
  <c r="CD108" i="3" a="1"/>
  <c r="CD108" i="3" s="1"/>
  <c r="CC108" i="3" a="1"/>
  <c r="CC108" i="3" s="1"/>
  <c r="CB108" i="3" a="1"/>
  <c r="CB108" i="3" s="1"/>
  <c r="CA108" i="3" a="1"/>
  <c r="CA108" i="3" s="1"/>
  <c r="BZ108" i="3" a="1"/>
  <c r="BZ108" i="3" s="1"/>
  <c r="BY108" i="3" a="1"/>
  <c r="BY108" i="3" s="1"/>
  <c r="BX108" i="3" a="1"/>
  <c r="BX108" i="3" s="1"/>
  <c r="BW108" i="3" a="1"/>
  <c r="BW108" i="3" s="1"/>
  <c r="BV108" i="3" a="1"/>
  <c r="BV108" i="3" s="1"/>
  <c r="BU108" i="3" a="1"/>
  <c r="BU108" i="3" s="1"/>
  <c r="BT108" i="3" a="1"/>
  <c r="BT108" i="3" s="1"/>
  <c r="BS108" i="3" a="1"/>
  <c r="BS108" i="3" s="1"/>
  <c r="BR108" i="3" a="1"/>
  <c r="BR108" i="3" s="1"/>
  <c r="BQ108" i="3"/>
  <c r="BQ108" i="3" a="1"/>
  <c r="BP108" i="3" a="1"/>
  <c r="BP108" i="3" s="1"/>
  <c r="BO108" i="3" a="1"/>
  <c r="BO108" i="3" s="1"/>
  <c r="BN108" i="3" a="1"/>
  <c r="BN108" i="3" s="1"/>
  <c r="BM108" i="3" a="1"/>
  <c r="BM108" i="3" s="1"/>
  <c r="BL108" i="3" a="1"/>
  <c r="BL108" i="3" s="1"/>
  <c r="BK108" i="3" a="1"/>
  <c r="BK108" i="3" s="1"/>
  <c r="BJ108" i="3" a="1"/>
  <c r="BJ108" i="3" s="1"/>
  <c r="BI108" i="3" a="1"/>
  <c r="BI108" i="3" s="1"/>
  <c r="BH108" i="3" a="1"/>
  <c r="BH108" i="3" s="1"/>
  <c r="BG108" i="3" a="1"/>
  <c r="BG108" i="3" s="1"/>
  <c r="BF108" i="3" a="1"/>
  <c r="BF108" i="3" s="1"/>
  <c r="BE108" i="3" a="1"/>
  <c r="BE108" i="3" s="1"/>
  <c r="BD108" i="3" a="1"/>
  <c r="BD108" i="3" s="1"/>
  <c r="BC108" i="3" a="1"/>
  <c r="BC108" i="3" s="1"/>
  <c r="BB108" i="3" a="1"/>
  <c r="BB108" i="3" s="1"/>
  <c r="BA108" i="3" a="1"/>
  <c r="BA108" i="3" s="1"/>
  <c r="AZ108" i="3" a="1"/>
  <c r="AZ108" i="3" s="1"/>
  <c r="AY108" i="3" a="1"/>
  <c r="AY108" i="3" s="1"/>
  <c r="AX108" i="3" a="1"/>
  <c r="AX108" i="3" s="1"/>
  <c r="AW108" i="3" a="1"/>
  <c r="AW108" i="3" s="1"/>
  <c r="AV108" i="3" a="1"/>
  <c r="AV108" i="3" s="1"/>
  <c r="AU108" i="3" a="1"/>
  <c r="AU108" i="3" s="1"/>
  <c r="AT108" i="3" a="1"/>
  <c r="AT108" i="3" s="1"/>
  <c r="AS108" i="3" a="1"/>
  <c r="AS108" i="3" s="1"/>
  <c r="AR108" i="3" a="1"/>
  <c r="AR108" i="3" s="1"/>
  <c r="AM108" i="3"/>
  <c r="AE108" i="3" s="1"/>
  <c r="AL108" i="3"/>
  <c r="AC108" i="3"/>
  <c r="U108" i="3"/>
  <c r="Q108" i="3"/>
  <c r="M108" i="3"/>
  <c r="EB107" i="3" a="1"/>
  <c r="EB107" i="3" s="1"/>
  <c r="EA107" i="3" a="1"/>
  <c r="EA107" i="3" s="1"/>
  <c r="DZ107" i="3" a="1"/>
  <c r="DZ107" i="3" s="1"/>
  <c r="DY107" i="3" a="1"/>
  <c r="DY107" i="3" s="1"/>
  <c r="DX107" i="3" a="1"/>
  <c r="DX107" i="3" s="1"/>
  <c r="DW107" i="3" a="1"/>
  <c r="DW107" i="3" s="1"/>
  <c r="DV107" i="3" a="1"/>
  <c r="DV107" i="3" s="1"/>
  <c r="DU107" i="3" a="1"/>
  <c r="DU107" i="3" s="1"/>
  <c r="DT107" i="3" a="1"/>
  <c r="DT107" i="3" s="1"/>
  <c r="DS107" i="3" a="1"/>
  <c r="DS107" i="3" s="1"/>
  <c r="DR107" i="3" a="1"/>
  <c r="DR107" i="3" s="1"/>
  <c r="DQ107" i="3" a="1"/>
  <c r="DQ107" i="3" s="1"/>
  <c r="DP107" i="3" a="1"/>
  <c r="DP107" i="3" s="1"/>
  <c r="DO107" i="3" a="1"/>
  <c r="DO107" i="3" s="1"/>
  <c r="DN107" i="3" a="1"/>
  <c r="DN107" i="3" s="1"/>
  <c r="DM107" i="3" a="1"/>
  <c r="DM107" i="3" s="1"/>
  <c r="DL107" i="3" a="1"/>
  <c r="DL107" i="3" s="1"/>
  <c r="DK107" i="3" a="1"/>
  <c r="DK107" i="3" s="1"/>
  <c r="DJ107" i="3" a="1"/>
  <c r="DJ107" i="3" s="1"/>
  <c r="DI107" i="3" a="1"/>
  <c r="DI107" i="3" s="1"/>
  <c r="DH107" i="3" a="1"/>
  <c r="DH107" i="3" s="1"/>
  <c r="DG107" i="3" a="1"/>
  <c r="DG107" i="3" s="1"/>
  <c r="DF107" i="3" a="1"/>
  <c r="DF107" i="3" s="1"/>
  <c r="DE107" i="3" a="1"/>
  <c r="DE107" i="3" s="1"/>
  <c r="DD107" i="3" a="1"/>
  <c r="DD107" i="3" s="1"/>
  <c r="DC107" i="3" a="1"/>
  <c r="DC107" i="3" s="1"/>
  <c r="DB107" i="3" a="1"/>
  <c r="DB107" i="3" s="1"/>
  <c r="DA107" i="3" a="1"/>
  <c r="DA107" i="3" s="1"/>
  <c r="CZ107" i="3" a="1"/>
  <c r="CZ107" i="3" s="1"/>
  <c r="CY107" i="3" a="1"/>
  <c r="CY107" i="3" s="1"/>
  <c r="CX107" i="3" a="1"/>
  <c r="CX107" i="3" s="1"/>
  <c r="CW107" i="3" a="1"/>
  <c r="CW107" i="3" s="1"/>
  <c r="CV107" i="3" a="1"/>
  <c r="CV107" i="3" s="1"/>
  <c r="CU107" i="3" a="1"/>
  <c r="CU107" i="3" s="1"/>
  <c r="CT107" i="3" a="1"/>
  <c r="CT107" i="3" s="1"/>
  <c r="CS107" i="3" a="1"/>
  <c r="CS107" i="3" s="1"/>
  <c r="CR107" i="3" a="1"/>
  <c r="CR107" i="3" s="1"/>
  <c r="CQ107" i="3" a="1"/>
  <c r="CQ107" i="3" s="1"/>
  <c r="CP107" i="3" a="1"/>
  <c r="CP107" i="3" s="1"/>
  <c r="CO107" i="3" a="1"/>
  <c r="CO107" i="3" s="1"/>
  <c r="CN107" i="3" a="1"/>
  <c r="CN107" i="3" s="1"/>
  <c r="CM107" i="3" a="1"/>
  <c r="CM107" i="3" s="1"/>
  <c r="CL107" i="3" a="1"/>
  <c r="CL107" i="3" s="1"/>
  <c r="CK107" i="3" a="1"/>
  <c r="CK107" i="3" s="1"/>
  <c r="CJ107" i="3" a="1"/>
  <c r="CJ107" i="3" s="1"/>
  <c r="CI107" i="3" a="1"/>
  <c r="CI107" i="3" s="1"/>
  <c r="CH107" i="3" a="1"/>
  <c r="CH107" i="3" s="1"/>
  <c r="CG107" i="3" a="1"/>
  <c r="CG107" i="3" s="1"/>
  <c r="CF107" i="3" a="1"/>
  <c r="CF107" i="3" s="1"/>
  <c r="CE107" i="3" a="1"/>
  <c r="CE107" i="3" s="1"/>
  <c r="CD107" i="3" a="1"/>
  <c r="CD107" i="3" s="1"/>
  <c r="CC107" i="3" a="1"/>
  <c r="CC107" i="3" s="1"/>
  <c r="CB107" i="3" a="1"/>
  <c r="CB107" i="3" s="1"/>
  <c r="CA107" i="3" a="1"/>
  <c r="CA107" i="3" s="1"/>
  <c r="BZ107" i="3" a="1"/>
  <c r="BZ107" i="3" s="1"/>
  <c r="BY107" i="3" a="1"/>
  <c r="BY107" i="3" s="1"/>
  <c r="BX107" i="3" a="1"/>
  <c r="BX107" i="3" s="1"/>
  <c r="BW107" i="3" a="1"/>
  <c r="BW107" i="3" s="1"/>
  <c r="BV107" i="3" a="1"/>
  <c r="BV107" i="3" s="1"/>
  <c r="BU107" i="3" a="1"/>
  <c r="BU107" i="3" s="1"/>
  <c r="BT107" i="3" a="1"/>
  <c r="BT107" i="3" s="1"/>
  <c r="BS107" i="3" a="1"/>
  <c r="BS107" i="3" s="1"/>
  <c r="BR107" i="3" a="1"/>
  <c r="BR107" i="3" s="1"/>
  <c r="BQ107" i="3" a="1"/>
  <c r="BQ107" i="3" s="1"/>
  <c r="BP107" i="3" a="1"/>
  <c r="BP107" i="3" s="1"/>
  <c r="BO107" i="3" a="1"/>
  <c r="BO107" i="3" s="1"/>
  <c r="BN107" i="3" a="1"/>
  <c r="BN107" i="3" s="1"/>
  <c r="BM107" i="3" a="1"/>
  <c r="BM107" i="3" s="1"/>
  <c r="BL107" i="3" a="1"/>
  <c r="BL107" i="3" s="1"/>
  <c r="BK107" i="3" a="1"/>
  <c r="BK107" i="3" s="1"/>
  <c r="BJ107" i="3" a="1"/>
  <c r="BJ107" i="3" s="1"/>
  <c r="BI107" i="3" a="1"/>
  <c r="BI107" i="3" s="1"/>
  <c r="BH107" i="3" a="1"/>
  <c r="BH107" i="3" s="1"/>
  <c r="BG107" i="3" a="1"/>
  <c r="BG107" i="3" s="1"/>
  <c r="BF107" i="3" a="1"/>
  <c r="BF107" i="3" s="1"/>
  <c r="BE107" i="3" a="1"/>
  <c r="BE107" i="3" s="1"/>
  <c r="BD107" i="3" a="1"/>
  <c r="BD107" i="3" s="1"/>
  <c r="BC107" i="3" a="1"/>
  <c r="BC107" i="3" s="1"/>
  <c r="BB107" i="3" a="1"/>
  <c r="BB107" i="3" s="1"/>
  <c r="BA107" i="3" a="1"/>
  <c r="BA107" i="3" s="1"/>
  <c r="AZ107" i="3" a="1"/>
  <c r="AZ107" i="3" s="1"/>
  <c r="AY107" i="3" a="1"/>
  <c r="AY107" i="3" s="1"/>
  <c r="AX107" i="3" a="1"/>
  <c r="AX107" i="3" s="1"/>
  <c r="AW107" i="3" a="1"/>
  <c r="AW107" i="3" s="1"/>
  <c r="AV107" i="3" a="1"/>
  <c r="AV107" i="3" s="1"/>
  <c r="AU107" i="3" a="1"/>
  <c r="AU107" i="3" s="1"/>
  <c r="AT107" i="3" a="1"/>
  <c r="AT107" i="3" s="1"/>
  <c r="AS107" i="3" a="1"/>
  <c r="AS107" i="3" s="1"/>
  <c r="AR107" i="3" a="1"/>
  <c r="AR107" i="3" s="1"/>
  <c r="AM107" i="3"/>
  <c r="AB107" i="3" s="1"/>
  <c r="AL107" i="3"/>
  <c r="AE107" i="3"/>
  <c r="AC107" i="3"/>
  <c r="AA107" i="3"/>
  <c r="Z107" i="3"/>
  <c r="W107" i="3"/>
  <c r="V107" i="3"/>
  <c r="U107" i="3"/>
  <c r="R107" i="3"/>
  <c r="Q107" i="3"/>
  <c r="O107" i="3"/>
  <c r="M107" i="3"/>
  <c r="K107" i="3"/>
  <c r="J107" i="3"/>
  <c r="EB106" i="3" a="1"/>
  <c r="EB106" i="3" s="1"/>
  <c r="EA106" i="3" a="1"/>
  <c r="EA106" i="3" s="1"/>
  <c r="DZ106" i="3" a="1"/>
  <c r="DZ106" i="3" s="1"/>
  <c r="DY106" i="3" a="1"/>
  <c r="DY106" i="3" s="1"/>
  <c r="DX106" i="3" a="1"/>
  <c r="DX106" i="3" s="1"/>
  <c r="DW106" i="3" a="1"/>
  <c r="DW106" i="3" s="1"/>
  <c r="DV106" i="3" a="1"/>
  <c r="DV106" i="3" s="1"/>
  <c r="DU106" i="3" a="1"/>
  <c r="DU106" i="3" s="1"/>
  <c r="DT106" i="3" a="1"/>
  <c r="DT106" i="3" s="1"/>
  <c r="DS106" i="3" a="1"/>
  <c r="DS106" i="3" s="1"/>
  <c r="DR106" i="3" a="1"/>
  <c r="DR106" i="3" s="1"/>
  <c r="DQ106" i="3" a="1"/>
  <c r="DQ106" i="3" s="1"/>
  <c r="DP106" i="3" a="1"/>
  <c r="DP106" i="3" s="1"/>
  <c r="DO106" i="3" a="1"/>
  <c r="DO106" i="3" s="1"/>
  <c r="DN106" i="3" a="1"/>
  <c r="DN106" i="3" s="1"/>
  <c r="DM106" i="3" a="1"/>
  <c r="DM106" i="3" s="1"/>
  <c r="DL106" i="3" a="1"/>
  <c r="DL106" i="3" s="1"/>
  <c r="DK106" i="3" a="1"/>
  <c r="DK106" i="3" s="1"/>
  <c r="DJ106" i="3" a="1"/>
  <c r="DJ106" i="3" s="1"/>
  <c r="DI106" i="3" a="1"/>
  <c r="DI106" i="3" s="1"/>
  <c r="DH106" i="3" a="1"/>
  <c r="DH106" i="3" s="1"/>
  <c r="DG106" i="3" a="1"/>
  <c r="DG106" i="3" s="1"/>
  <c r="DF106" i="3" a="1"/>
  <c r="DF106" i="3" s="1"/>
  <c r="DE106" i="3" a="1"/>
  <c r="DE106" i="3" s="1"/>
  <c r="DD106" i="3" a="1"/>
  <c r="DD106" i="3" s="1"/>
  <c r="DC106" i="3" a="1"/>
  <c r="DC106" i="3" s="1"/>
  <c r="DB106" i="3" a="1"/>
  <c r="DB106" i="3" s="1"/>
  <c r="DA106" i="3" a="1"/>
  <c r="DA106" i="3" s="1"/>
  <c r="CZ106" i="3" a="1"/>
  <c r="CZ106" i="3" s="1"/>
  <c r="CY106" i="3" a="1"/>
  <c r="CY106" i="3" s="1"/>
  <c r="CX106" i="3" a="1"/>
  <c r="CX106" i="3" s="1"/>
  <c r="CW106" i="3" a="1"/>
  <c r="CW106" i="3" s="1"/>
  <c r="CV106" i="3" a="1"/>
  <c r="CV106" i="3" s="1"/>
  <c r="CU106" i="3" a="1"/>
  <c r="CU106" i="3" s="1"/>
  <c r="CT106" i="3" a="1"/>
  <c r="CT106" i="3" s="1"/>
  <c r="CS106" i="3" a="1"/>
  <c r="CS106" i="3" s="1"/>
  <c r="CR106" i="3" a="1"/>
  <c r="CR106" i="3" s="1"/>
  <c r="CQ106" i="3" a="1"/>
  <c r="CQ106" i="3" s="1"/>
  <c r="CP106" i="3" a="1"/>
  <c r="CP106" i="3" s="1"/>
  <c r="CO106" i="3" a="1"/>
  <c r="CO106" i="3" s="1"/>
  <c r="CN106" i="3" a="1"/>
  <c r="CN106" i="3" s="1"/>
  <c r="CM106" i="3" a="1"/>
  <c r="CM106" i="3" s="1"/>
  <c r="CL106" i="3" a="1"/>
  <c r="CL106" i="3" s="1"/>
  <c r="CK106" i="3" a="1"/>
  <c r="CK106" i="3" s="1"/>
  <c r="CJ106" i="3" a="1"/>
  <c r="CJ106" i="3" s="1"/>
  <c r="CI106" i="3" a="1"/>
  <c r="CI106" i="3" s="1"/>
  <c r="CH106" i="3" a="1"/>
  <c r="CH106" i="3" s="1"/>
  <c r="CG106" i="3" a="1"/>
  <c r="CG106" i="3" s="1"/>
  <c r="CF106" i="3" a="1"/>
  <c r="CF106" i="3" s="1"/>
  <c r="CE106" i="3" a="1"/>
  <c r="CE106" i="3" s="1"/>
  <c r="CD106" i="3" a="1"/>
  <c r="CD106" i="3" s="1"/>
  <c r="CC106" i="3" a="1"/>
  <c r="CC106" i="3" s="1"/>
  <c r="CB106" i="3" a="1"/>
  <c r="CB106" i="3" s="1"/>
  <c r="CA106" i="3"/>
  <c r="CA106" i="3" a="1"/>
  <c r="BZ106" i="3" a="1"/>
  <c r="BZ106" i="3" s="1"/>
  <c r="BY106" i="3" a="1"/>
  <c r="BY106" i="3" s="1"/>
  <c r="BX106" i="3" a="1"/>
  <c r="BX106" i="3" s="1"/>
  <c r="BW106" i="3" a="1"/>
  <c r="BW106" i="3" s="1"/>
  <c r="BV106" i="3" a="1"/>
  <c r="BV106" i="3" s="1"/>
  <c r="BU106" i="3" a="1"/>
  <c r="BU106" i="3" s="1"/>
  <c r="BT106" i="3" a="1"/>
  <c r="BT106" i="3" s="1"/>
  <c r="BS106" i="3" a="1"/>
  <c r="BS106" i="3" s="1"/>
  <c r="BR106" i="3" a="1"/>
  <c r="BR106" i="3" s="1"/>
  <c r="BQ106" i="3" a="1"/>
  <c r="BQ106" i="3" s="1"/>
  <c r="BP106" i="3" a="1"/>
  <c r="BP106" i="3" s="1"/>
  <c r="BO106" i="3" a="1"/>
  <c r="BO106" i="3" s="1"/>
  <c r="BN106" i="3" a="1"/>
  <c r="BN106" i="3" s="1"/>
  <c r="BM106" i="3" a="1"/>
  <c r="BM106" i="3" s="1"/>
  <c r="BL106" i="3" a="1"/>
  <c r="BL106" i="3" s="1"/>
  <c r="BK106" i="3"/>
  <c r="BK106" i="3" a="1"/>
  <c r="BJ106" i="3" a="1"/>
  <c r="BJ106" i="3" s="1"/>
  <c r="BI106" i="3" a="1"/>
  <c r="BI106" i="3" s="1"/>
  <c r="BH106" i="3" a="1"/>
  <c r="BH106" i="3" s="1"/>
  <c r="BG106" i="3" a="1"/>
  <c r="BG106" i="3" s="1"/>
  <c r="BF106" i="3" a="1"/>
  <c r="BF106" i="3" s="1"/>
  <c r="BE106" i="3" a="1"/>
  <c r="BE106" i="3" s="1"/>
  <c r="BD106" i="3" a="1"/>
  <c r="BD106" i="3" s="1"/>
  <c r="BC106" i="3" a="1"/>
  <c r="BC106" i="3" s="1"/>
  <c r="BB106" i="3" a="1"/>
  <c r="BB106" i="3" s="1"/>
  <c r="BA106" i="3" a="1"/>
  <c r="BA106" i="3" s="1"/>
  <c r="AZ106" i="3" a="1"/>
  <c r="AZ106" i="3" s="1"/>
  <c r="AY106" i="3" a="1"/>
  <c r="AY106" i="3" s="1"/>
  <c r="AX106" i="3" a="1"/>
  <c r="AX106" i="3" s="1"/>
  <c r="AW106" i="3" a="1"/>
  <c r="AW106" i="3" s="1"/>
  <c r="AV106" i="3" a="1"/>
  <c r="AV106" i="3" s="1"/>
  <c r="AU106" i="3" a="1"/>
  <c r="AU106" i="3" s="1"/>
  <c r="AT106" i="3" a="1"/>
  <c r="AT106" i="3" s="1"/>
  <c r="AS106" i="3" a="1"/>
  <c r="AS106" i="3" s="1"/>
  <c r="AR106" i="3" a="1"/>
  <c r="AR106" i="3" s="1"/>
  <c r="AM106" i="3"/>
  <c r="AN106" i="3" s="1"/>
  <c r="AL106" i="3"/>
  <c r="AE106" i="3"/>
  <c r="AC106" i="3"/>
  <c r="AB106" i="3"/>
  <c r="AA106" i="3"/>
  <c r="Y106" i="3"/>
  <c r="X106" i="3"/>
  <c r="W106" i="3"/>
  <c r="U106" i="3"/>
  <c r="T106" i="3"/>
  <c r="S106" i="3"/>
  <c r="Q106" i="3"/>
  <c r="P106" i="3"/>
  <c r="O106" i="3"/>
  <c r="M106" i="3"/>
  <c r="L106" i="3"/>
  <c r="K106" i="3"/>
  <c r="E106" i="3"/>
  <c r="EB105" i="3" a="1"/>
  <c r="EB105" i="3" s="1"/>
  <c r="EA105" i="3" a="1"/>
  <c r="EA105" i="3" s="1"/>
  <c r="DZ105" i="3" a="1"/>
  <c r="DZ105" i="3" s="1"/>
  <c r="DY105" i="3" a="1"/>
  <c r="DY105" i="3" s="1"/>
  <c r="DX105" i="3" a="1"/>
  <c r="DX105" i="3" s="1"/>
  <c r="DW105" i="3" a="1"/>
  <c r="DW105" i="3" s="1"/>
  <c r="DV105" i="3" a="1"/>
  <c r="DV105" i="3" s="1"/>
  <c r="DU105" i="3" a="1"/>
  <c r="DU105" i="3" s="1"/>
  <c r="DT105" i="3" a="1"/>
  <c r="DT105" i="3" s="1"/>
  <c r="DS105" i="3" a="1"/>
  <c r="DS105" i="3" s="1"/>
  <c r="DR105" i="3" a="1"/>
  <c r="DR105" i="3" s="1"/>
  <c r="DQ105" i="3" a="1"/>
  <c r="DQ105" i="3" s="1"/>
  <c r="DP105" i="3" a="1"/>
  <c r="DP105" i="3" s="1"/>
  <c r="DO105" i="3" a="1"/>
  <c r="DO105" i="3" s="1"/>
  <c r="DN105" i="3" a="1"/>
  <c r="DN105" i="3" s="1"/>
  <c r="DM105" i="3" a="1"/>
  <c r="DM105" i="3" s="1"/>
  <c r="DL105" i="3" a="1"/>
  <c r="DL105" i="3" s="1"/>
  <c r="DK105" i="3" a="1"/>
  <c r="DK105" i="3" s="1"/>
  <c r="DJ105" i="3" a="1"/>
  <c r="DJ105" i="3" s="1"/>
  <c r="DI105" i="3" a="1"/>
  <c r="DI105" i="3" s="1"/>
  <c r="DH105" i="3" a="1"/>
  <c r="DH105" i="3" s="1"/>
  <c r="DG105" i="3" a="1"/>
  <c r="DG105" i="3" s="1"/>
  <c r="DF105" i="3" a="1"/>
  <c r="DF105" i="3" s="1"/>
  <c r="DE105" i="3" a="1"/>
  <c r="DE105" i="3" s="1"/>
  <c r="DD105" i="3" a="1"/>
  <c r="DD105" i="3" s="1"/>
  <c r="DC105" i="3" a="1"/>
  <c r="DC105" i="3" s="1"/>
  <c r="DB105" i="3"/>
  <c r="DB105" i="3" a="1"/>
  <c r="DA105" i="3" a="1"/>
  <c r="DA105" i="3" s="1"/>
  <c r="CZ105" i="3" a="1"/>
  <c r="CZ105" i="3" s="1"/>
  <c r="CY105" i="3" a="1"/>
  <c r="CY105" i="3" s="1"/>
  <c r="CX105" i="3" a="1"/>
  <c r="CX105" i="3" s="1"/>
  <c r="CW105" i="3" a="1"/>
  <c r="CW105" i="3" s="1"/>
  <c r="CV105" i="3" a="1"/>
  <c r="CV105" i="3" s="1"/>
  <c r="CU105" i="3" a="1"/>
  <c r="CU105" i="3" s="1"/>
  <c r="CT105" i="3" a="1"/>
  <c r="CT105" i="3" s="1"/>
  <c r="CS105" i="3" a="1"/>
  <c r="CS105" i="3" s="1"/>
  <c r="CR105" i="3" a="1"/>
  <c r="CR105" i="3" s="1"/>
  <c r="CQ105" i="3" a="1"/>
  <c r="CQ105" i="3" s="1"/>
  <c r="CP105" i="3" a="1"/>
  <c r="CP105" i="3" s="1"/>
  <c r="CO105" i="3" a="1"/>
  <c r="CO105" i="3" s="1"/>
  <c r="CN105" i="3" a="1"/>
  <c r="CN105" i="3" s="1"/>
  <c r="CM105" i="3" a="1"/>
  <c r="CM105" i="3" s="1"/>
  <c r="CL105" i="3" a="1"/>
  <c r="CL105" i="3" s="1"/>
  <c r="CK105" i="3" a="1"/>
  <c r="CK105" i="3" s="1"/>
  <c r="CJ105" i="3" a="1"/>
  <c r="CJ105" i="3" s="1"/>
  <c r="CI105" i="3" a="1"/>
  <c r="CI105" i="3" s="1"/>
  <c r="CH105" i="3" a="1"/>
  <c r="CH105" i="3" s="1"/>
  <c r="CG105" i="3" a="1"/>
  <c r="CG105" i="3" s="1"/>
  <c r="CF105" i="3" a="1"/>
  <c r="CF105" i="3" s="1"/>
  <c r="CE105" i="3" a="1"/>
  <c r="CE105" i="3" s="1"/>
  <c r="CD105" i="3" a="1"/>
  <c r="CD105" i="3" s="1"/>
  <c r="CC105" i="3" a="1"/>
  <c r="CC105" i="3" s="1"/>
  <c r="CB105" i="3" a="1"/>
  <c r="CB105" i="3" s="1"/>
  <c r="CA105" i="3" a="1"/>
  <c r="CA105" i="3" s="1"/>
  <c r="BZ105" i="3" a="1"/>
  <c r="BZ105" i="3" s="1"/>
  <c r="BY105" i="3" a="1"/>
  <c r="BY105" i="3" s="1"/>
  <c r="BX105" i="3" a="1"/>
  <c r="BX105" i="3" s="1"/>
  <c r="BW105" i="3" a="1"/>
  <c r="BW105" i="3" s="1"/>
  <c r="BV105" i="3" a="1"/>
  <c r="BV105" i="3" s="1"/>
  <c r="BU105" i="3" a="1"/>
  <c r="BU105" i="3" s="1"/>
  <c r="BT105" i="3" a="1"/>
  <c r="BT105" i="3" s="1"/>
  <c r="BS105" i="3" a="1"/>
  <c r="BS105" i="3" s="1"/>
  <c r="BR105" i="3" a="1"/>
  <c r="BR105" i="3" s="1"/>
  <c r="BQ105" i="3" a="1"/>
  <c r="BQ105" i="3" s="1"/>
  <c r="BP105" i="3" a="1"/>
  <c r="BP105" i="3" s="1"/>
  <c r="BO105" i="3" a="1"/>
  <c r="BO105" i="3" s="1"/>
  <c r="BN105" i="3" a="1"/>
  <c r="BN105" i="3" s="1"/>
  <c r="BM105" i="3" a="1"/>
  <c r="BM105" i="3" s="1"/>
  <c r="BL105" i="3" a="1"/>
  <c r="BL105" i="3" s="1"/>
  <c r="BK105" i="3" a="1"/>
  <c r="BK105" i="3" s="1"/>
  <c r="BJ105" i="3" a="1"/>
  <c r="BJ105" i="3" s="1"/>
  <c r="BI105" i="3" a="1"/>
  <c r="BI105" i="3" s="1"/>
  <c r="BH105" i="3" a="1"/>
  <c r="BH105" i="3" s="1"/>
  <c r="BG105" i="3" a="1"/>
  <c r="BG105" i="3" s="1"/>
  <c r="BF105" i="3" a="1"/>
  <c r="BF105" i="3" s="1"/>
  <c r="BE105" i="3" a="1"/>
  <c r="BE105" i="3" s="1"/>
  <c r="BD105" i="3" a="1"/>
  <c r="BD105" i="3" s="1"/>
  <c r="BC105" i="3" a="1"/>
  <c r="BC105" i="3" s="1"/>
  <c r="BB105" i="3" a="1"/>
  <c r="BB105" i="3" s="1"/>
  <c r="BA105" i="3" a="1"/>
  <c r="BA105" i="3" s="1"/>
  <c r="AZ105" i="3" a="1"/>
  <c r="AZ105" i="3" s="1"/>
  <c r="AY105" i="3" a="1"/>
  <c r="AY105" i="3" s="1"/>
  <c r="AX105" i="3" a="1"/>
  <c r="AX105" i="3" s="1"/>
  <c r="AW105" i="3" a="1"/>
  <c r="AW105" i="3" s="1"/>
  <c r="AV105" i="3" a="1"/>
  <c r="AV105" i="3" s="1"/>
  <c r="AU105" i="3" a="1"/>
  <c r="AU105" i="3" s="1"/>
  <c r="AT105" i="3" a="1"/>
  <c r="AT105" i="3" s="1"/>
  <c r="AS105" i="3" a="1"/>
  <c r="AS105" i="3" s="1"/>
  <c r="AR105" i="3" a="1"/>
  <c r="AR105" i="3" s="1"/>
  <c r="AM105" i="3"/>
  <c r="AE105" i="3" s="1"/>
  <c r="AL105" i="3"/>
  <c r="U105" i="3"/>
  <c r="EB104" i="3" a="1"/>
  <c r="EB104" i="3" s="1"/>
  <c r="EA104" i="3" a="1"/>
  <c r="EA104" i="3" s="1"/>
  <c r="DZ104" i="3" a="1"/>
  <c r="DZ104" i="3" s="1"/>
  <c r="DY104" i="3" a="1"/>
  <c r="DY104" i="3" s="1"/>
  <c r="DX104" i="3" a="1"/>
  <c r="DX104" i="3" s="1"/>
  <c r="DW104" i="3" a="1"/>
  <c r="DW104" i="3" s="1"/>
  <c r="DV104" i="3" a="1"/>
  <c r="DV104" i="3" s="1"/>
  <c r="DU104" i="3" a="1"/>
  <c r="DU104" i="3" s="1"/>
  <c r="DT104" i="3" a="1"/>
  <c r="DT104" i="3" s="1"/>
  <c r="DS104" i="3" a="1"/>
  <c r="DS104" i="3" s="1"/>
  <c r="DR104" i="3" a="1"/>
  <c r="DR104" i="3" s="1"/>
  <c r="DQ104" i="3" a="1"/>
  <c r="DQ104" i="3" s="1"/>
  <c r="DP104" i="3" a="1"/>
  <c r="DP104" i="3" s="1"/>
  <c r="DO104" i="3" a="1"/>
  <c r="DO104" i="3" s="1"/>
  <c r="DN104" i="3" a="1"/>
  <c r="DN104" i="3" s="1"/>
  <c r="DM104" i="3" a="1"/>
  <c r="DM104" i="3" s="1"/>
  <c r="DL104" i="3" a="1"/>
  <c r="DL104" i="3" s="1"/>
  <c r="DK104" i="3" a="1"/>
  <c r="DK104" i="3" s="1"/>
  <c r="DJ104" i="3" a="1"/>
  <c r="DJ104" i="3" s="1"/>
  <c r="DI104" i="3" a="1"/>
  <c r="DI104" i="3" s="1"/>
  <c r="DH104" i="3" a="1"/>
  <c r="DH104" i="3" s="1"/>
  <c r="DG104" i="3" a="1"/>
  <c r="DG104" i="3" s="1"/>
  <c r="DF104" i="3" a="1"/>
  <c r="DF104" i="3" s="1"/>
  <c r="DE104" i="3" a="1"/>
  <c r="DE104" i="3" s="1"/>
  <c r="DD104" i="3" a="1"/>
  <c r="DD104" i="3" s="1"/>
  <c r="DC104" i="3" a="1"/>
  <c r="DC104" i="3" s="1"/>
  <c r="DB104" i="3" a="1"/>
  <c r="DB104" i="3" s="1"/>
  <c r="DA104" i="3" a="1"/>
  <c r="DA104" i="3" s="1"/>
  <c r="CZ104" i="3" a="1"/>
  <c r="CZ104" i="3" s="1"/>
  <c r="CY104" i="3" a="1"/>
  <c r="CY104" i="3" s="1"/>
  <c r="CX104" i="3" a="1"/>
  <c r="CX104" i="3" s="1"/>
  <c r="CW104" i="3" a="1"/>
  <c r="CW104" i="3" s="1"/>
  <c r="CV104" i="3" a="1"/>
  <c r="CV104" i="3" s="1"/>
  <c r="CU104" i="3" a="1"/>
  <c r="CU104" i="3" s="1"/>
  <c r="CT104" i="3" a="1"/>
  <c r="CT104" i="3" s="1"/>
  <c r="CS104" i="3" a="1"/>
  <c r="CS104" i="3" s="1"/>
  <c r="CR104" i="3" a="1"/>
  <c r="CR104" i="3" s="1"/>
  <c r="CQ104" i="3" a="1"/>
  <c r="CQ104" i="3" s="1"/>
  <c r="CP104" i="3" a="1"/>
  <c r="CP104" i="3" s="1"/>
  <c r="CO104" i="3" a="1"/>
  <c r="CO104" i="3" s="1"/>
  <c r="CN104" i="3" a="1"/>
  <c r="CN104" i="3" s="1"/>
  <c r="CM104" i="3" a="1"/>
  <c r="CM104" i="3" s="1"/>
  <c r="CL104" i="3" a="1"/>
  <c r="CL104" i="3" s="1"/>
  <c r="CK104" i="3" a="1"/>
  <c r="CK104" i="3" s="1"/>
  <c r="CJ104" i="3" a="1"/>
  <c r="CJ104" i="3" s="1"/>
  <c r="CI104" i="3" a="1"/>
  <c r="CI104" i="3" s="1"/>
  <c r="CH104" i="3" a="1"/>
  <c r="CH104" i="3" s="1"/>
  <c r="CG104" i="3" a="1"/>
  <c r="CG104" i="3" s="1"/>
  <c r="CF104" i="3" a="1"/>
  <c r="CF104" i="3" s="1"/>
  <c r="CE104" i="3" a="1"/>
  <c r="CE104" i="3" s="1"/>
  <c r="CD104" i="3" a="1"/>
  <c r="CD104" i="3" s="1"/>
  <c r="CC104" i="3" a="1"/>
  <c r="CC104" i="3" s="1"/>
  <c r="CB104" i="3" a="1"/>
  <c r="CB104" i="3" s="1"/>
  <c r="CA104" i="3" a="1"/>
  <c r="CA104" i="3" s="1"/>
  <c r="BZ104" i="3" a="1"/>
  <c r="BZ104" i="3" s="1"/>
  <c r="BY104" i="3" a="1"/>
  <c r="BY104" i="3" s="1"/>
  <c r="BX104" i="3" a="1"/>
  <c r="BX104" i="3" s="1"/>
  <c r="BW104" i="3" a="1"/>
  <c r="BW104" i="3" s="1"/>
  <c r="BV104" i="3" a="1"/>
  <c r="BV104" i="3" s="1"/>
  <c r="BU104" i="3" a="1"/>
  <c r="BU104" i="3" s="1"/>
  <c r="BT104" i="3" a="1"/>
  <c r="BT104" i="3" s="1"/>
  <c r="BS104" i="3" a="1"/>
  <c r="BS104" i="3" s="1"/>
  <c r="BR104" i="3" a="1"/>
  <c r="BR104" i="3" s="1"/>
  <c r="BQ104" i="3" a="1"/>
  <c r="BQ104" i="3" s="1"/>
  <c r="BP104" i="3" a="1"/>
  <c r="BP104" i="3" s="1"/>
  <c r="BO104" i="3" a="1"/>
  <c r="BO104" i="3" s="1"/>
  <c r="BN104" i="3" a="1"/>
  <c r="BN104" i="3" s="1"/>
  <c r="BM104" i="3" a="1"/>
  <c r="BM104" i="3" s="1"/>
  <c r="BL104" i="3" a="1"/>
  <c r="BL104" i="3" s="1"/>
  <c r="BK104" i="3" a="1"/>
  <c r="BK104" i="3" s="1"/>
  <c r="BJ104" i="3" a="1"/>
  <c r="BJ104" i="3" s="1"/>
  <c r="BI104" i="3" a="1"/>
  <c r="BI104" i="3" s="1"/>
  <c r="BH104" i="3" a="1"/>
  <c r="BH104" i="3" s="1"/>
  <c r="BG104" i="3" a="1"/>
  <c r="BG104" i="3" s="1"/>
  <c r="BF104" i="3" a="1"/>
  <c r="BF104" i="3" s="1"/>
  <c r="BE104" i="3" a="1"/>
  <c r="BE104" i="3" s="1"/>
  <c r="BD104" i="3" a="1"/>
  <c r="BD104" i="3" s="1"/>
  <c r="BC104" i="3" a="1"/>
  <c r="BC104" i="3" s="1"/>
  <c r="BB104" i="3" a="1"/>
  <c r="BB104" i="3" s="1"/>
  <c r="BA104" i="3" a="1"/>
  <c r="BA104" i="3" s="1"/>
  <c r="AZ104" i="3" a="1"/>
  <c r="AZ104" i="3" s="1"/>
  <c r="AY104" i="3" a="1"/>
  <c r="AY104" i="3" s="1"/>
  <c r="AX104" i="3" a="1"/>
  <c r="AX104" i="3" s="1"/>
  <c r="AW104" i="3" a="1"/>
  <c r="AW104" i="3" s="1"/>
  <c r="AV104" i="3" a="1"/>
  <c r="AV104" i="3" s="1"/>
  <c r="AU104" i="3" a="1"/>
  <c r="AU104" i="3" s="1"/>
  <c r="AT104" i="3" a="1"/>
  <c r="AT104" i="3" s="1"/>
  <c r="AS104" i="3" a="1"/>
  <c r="AS104" i="3" s="1"/>
  <c r="AR104" i="3" a="1"/>
  <c r="AR104" i="3" s="1"/>
  <c r="AM104" i="3"/>
  <c r="AB104" i="3" s="1"/>
  <c r="AL104" i="3"/>
  <c r="AE104" i="3"/>
  <c r="AC104" i="3"/>
  <c r="AA104" i="3"/>
  <c r="Z104" i="3"/>
  <c r="W104" i="3"/>
  <c r="V104" i="3"/>
  <c r="U104" i="3"/>
  <c r="R104" i="3"/>
  <c r="Q104" i="3"/>
  <c r="O104" i="3"/>
  <c r="M104" i="3"/>
  <c r="K104" i="3"/>
  <c r="J104" i="3"/>
  <c r="EB103" i="3" a="1"/>
  <c r="EB103" i="3" s="1"/>
  <c r="EA103" i="3" a="1"/>
  <c r="EA103" i="3" s="1"/>
  <c r="DZ103" i="3" a="1"/>
  <c r="DZ103" i="3" s="1"/>
  <c r="DY103" i="3" a="1"/>
  <c r="DY103" i="3" s="1"/>
  <c r="DX103" i="3" a="1"/>
  <c r="DX103" i="3" s="1"/>
  <c r="DW103" i="3" a="1"/>
  <c r="DW103" i="3" s="1"/>
  <c r="DV103" i="3" a="1"/>
  <c r="DV103" i="3" s="1"/>
  <c r="DU103" i="3" a="1"/>
  <c r="DU103" i="3" s="1"/>
  <c r="DT103" i="3" a="1"/>
  <c r="DT103" i="3" s="1"/>
  <c r="DS103" i="3" a="1"/>
  <c r="DS103" i="3" s="1"/>
  <c r="DR103" i="3" a="1"/>
  <c r="DR103" i="3" s="1"/>
  <c r="DQ103" i="3" a="1"/>
  <c r="DQ103" i="3" s="1"/>
  <c r="DP103" i="3" a="1"/>
  <c r="DP103" i="3" s="1"/>
  <c r="DO103" i="3" a="1"/>
  <c r="DO103" i="3" s="1"/>
  <c r="DN103" i="3" a="1"/>
  <c r="DN103" i="3" s="1"/>
  <c r="DM103" i="3" a="1"/>
  <c r="DM103" i="3" s="1"/>
  <c r="DL103" i="3" a="1"/>
  <c r="DL103" i="3" s="1"/>
  <c r="DK103" i="3" a="1"/>
  <c r="DK103" i="3" s="1"/>
  <c r="DJ103" i="3" a="1"/>
  <c r="DJ103" i="3" s="1"/>
  <c r="DI103" i="3" a="1"/>
  <c r="DI103" i="3" s="1"/>
  <c r="DH103" i="3" a="1"/>
  <c r="DH103" i="3" s="1"/>
  <c r="DG103" i="3" a="1"/>
  <c r="DG103" i="3" s="1"/>
  <c r="DF103" i="3" a="1"/>
  <c r="DF103" i="3" s="1"/>
  <c r="DE103" i="3" a="1"/>
  <c r="DE103" i="3" s="1"/>
  <c r="DD103" i="3" a="1"/>
  <c r="DD103" i="3" s="1"/>
  <c r="DC103" i="3" a="1"/>
  <c r="DC103" i="3" s="1"/>
  <c r="DB103" i="3" a="1"/>
  <c r="DB103" i="3" s="1"/>
  <c r="DA103" i="3" a="1"/>
  <c r="DA103" i="3" s="1"/>
  <c r="CZ103" i="3" a="1"/>
  <c r="CZ103" i="3" s="1"/>
  <c r="CY103" i="3" a="1"/>
  <c r="CY103" i="3" s="1"/>
  <c r="CX103" i="3" a="1"/>
  <c r="CX103" i="3" s="1"/>
  <c r="CW103" i="3" a="1"/>
  <c r="CW103" i="3" s="1"/>
  <c r="CV103" i="3" a="1"/>
  <c r="CV103" i="3" s="1"/>
  <c r="CU103" i="3" a="1"/>
  <c r="CU103" i="3" s="1"/>
  <c r="CT103" i="3" a="1"/>
  <c r="CT103" i="3" s="1"/>
  <c r="CS103" i="3" a="1"/>
  <c r="CS103" i="3" s="1"/>
  <c r="CR103" i="3" a="1"/>
  <c r="CR103" i="3" s="1"/>
  <c r="CQ103" i="3" a="1"/>
  <c r="CQ103" i="3" s="1"/>
  <c r="CP103" i="3" a="1"/>
  <c r="CP103" i="3" s="1"/>
  <c r="CO103" i="3" a="1"/>
  <c r="CO103" i="3" s="1"/>
  <c r="CN103" i="3" a="1"/>
  <c r="CN103" i="3" s="1"/>
  <c r="CM103" i="3" a="1"/>
  <c r="CM103" i="3" s="1"/>
  <c r="CL103" i="3" a="1"/>
  <c r="CL103" i="3" s="1"/>
  <c r="CK103" i="3" a="1"/>
  <c r="CK103" i="3" s="1"/>
  <c r="CJ103" i="3" a="1"/>
  <c r="CJ103" i="3" s="1"/>
  <c r="CI103" i="3" a="1"/>
  <c r="CI103" i="3" s="1"/>
  <c r="CH103" i="3" a="1"/>
  <c r="CH103" i="3" s="1"/>
  <c r="CG103" i="3" a="1"/>
  <c r="CG103" i="3" s="1"/>
  <c r="CF103" i="3" a="1"/>
  <c r="CF103" i="3" s="1"/>
  <c r="CE103" i="3" a="1"/>
  <c r="CE103" i="3" s="1"/>
  <c r="CD103" i="3" a="1"/>
  <c r="CD103" i="3" s="1"/>
  <c r="CC103" i="3" a="1"/>
  <c r="CC103" i="3" s="1"/>
  <c r="CB103" i="3" a="1"/>
  <c r="CB103" i="3" s="1"/>
  <c r="CA103" i="3" a="1"/>
  <c r="CA103" i="3" s="1"/>
  <c r="BZ103" i="3" a="1"/>
  <c r="BZ103" i="3" s="1"/>
  <c r="BY103" i="3" a="1"/>
  <c r="BY103" i="3" s="1"/>
  <c r="BX103" i="3" a="1"/>
  <c r="BX103" i="3" s="1"/>
  <c r="BW103" i="3" a="1"/>
  <c r="BW103" i="3" s="1"/>
  <c r="BV103" i="3" a="1"/>
  <c r="BV103" i="3" s="1"/>
  <c r="BU103" i="3" a="1"/>
  <c r="BU103" i="3" s="1"/>
  <c r="BT103" i="3" a="1"/>
  <c r="BT103" i="3" s="1"/>
  <c r="BS103" i="3" a="1"/>
  <c r="BS103" i="3" s="1"/>
  <c r="BR103" i="3" a="1"/>
  <c r="BR103" i="3" s="1"/>
  <c r="BQ103" i="3" a="1"/>
  <c r="BQ103" i="3" s="1"/>
  <c r="BP103" i="3" a="1"/>
  <c r="BP103" i="3" s="1"/>
  <c r="BO103" i="3" a="1"/>
  <c r="BO103" i="3" s="1"/>
  <c r="BN103" i="3" a="1"/>
  <c r="BN103" i="3" s="1"/>
  <c r="BM103" i="3" a="1"/>
  <c r="BM103" i="3" s="1"/>
  <c r="BL103" i="3" a="1"/>
  <c r="BL103" i="3" s="1"/>
  <c r="BK103" i="3" a="1"/>
  <c r="BK103" i="3" s="1"/>
  <c r="BJ103" i="3" a="1"/>
  <c r="BJ103" i="3" s="1"/>
  <c r="BI103" i="3" a="1"/>
  <c r="BI103" i="3" s="1"/>
  <c r="BH103" i="3" a="1"/>
  <c r="BH103" i="3" s="1"/>
  <c r="BG103" i="3" a="1"/>
  <c r="BG103" i="3" s="1"/>
  <c r="BF103" i="3" a="1"/>
  <c r="BF103" i="3" s="1"/>
  <c r="BE103" i="3" a="1"/>
  <c r="BE103" i="3" s="1"/>
  <c r="BD103" i="3" a="1"/>
  <c r="BD103" i="3" s="1"/>
  <c r="BC103" i="3" a="1"/>
  <c r="BC103" i="3" s="1"/>
  <c r="BB103" i="3" a="1"/>
  <c r="BB103" i="3" s="1"/>
  <c r="BA103" i="3" a="1"/>
  <c r="BA103" i="3" s="1"/>
  <c r="AZ103" i="3" a="1"/>
  <c r="AZ103" i="3" s="1"/>
  <c r="AY103" i="3" a="1"/>
  <c r="AY103" i="3" s="1"/>
  <c r="AX103" i="3" a="1"/>
  <c r="AX103" i="3" s="1"/>
  <c r="AW103" i="3" a="1"/>
  <c r="AW103" i="3" s="1"/>
  <c r="AV103" i="3" a="1"/>
  <c r="AV103" i="3" s="1"/>
  <c r="AU103" i="3" a="1"/>
  <c r="AU103" i="3" s="1"/>
  <c r="AT103" i="3" a="1"/>
  <c r="AT103" i="3" s="1"/>
  <c r="AS103" i="3" a="1"/>
  <c r="AS103" i="3" s="1"/>
  <c r="AR103" i="3" a="1"/>
  <c r="AR103" i="3" s="1"/>
  <c r="AM103" i="3"/>
  <c r="AC103" i="3" s="1"/>
  <c r="AL103" i="3"/>
  <c r="X103" i="3"/>
  <c r="T103" i="3"/>
  <c r="L103" i="3"/>
  <c r="J103" i="3"/>
  <c r="EB102" i="3" a="1"/>
  <c r="EB102" i="3" s="1"/>
  <c r="EA102" i="3" a="1"/>
  <c r="EA102" i="3" s="1"/>
  <c r="DZ102" i="3" a="1"/>
  <c r="DZ102" i="3" s="1"/>
  <c r="DY102" i="3" a="1"/>
  <c r="DY102" i="3" s="1"/>
  <c r="DX102" i="3" a="1"/>
  <c r="DX102" i="3" s="1"/>
  <c r="DW102" i="3" a="1"/>
  <c r="DW102" i="3" s="1"/>
  <c r="DV102" i="3" a="1"/>
  <c r="DV102" i="3" s="1"/>
  <c r="DU102" i="3" a="1"/>
  <c r="DU102" i="3" s="1"/>
  <c r="DT102" i="3" a="1"/>
  <c r="DT102" i="3" s="1"/>
  <c r="DS102" i="3" a="1"/>
  <c r="DS102" i="3" s="1"/>
  <c r="DR102" i="3" a="1"/>
  <c r="DR102" i="3" s="1"/>
  <c r="DQ102" i="3" a="1"/>
  <c r="DQ102" i="3" s="1"/>
  <c r="DP102" i="3" a="1"/>
  <c r="DP102" i="3" s="1"/>
  <c r="DO102" i="3" a="1"/>
  <c r="DO102" i="3" s="1"/>
  <c r="DN102" i="3" a="1"/>
  <c r="DN102" i="3" s="1"/>
  <c r="DM102" i="3" a="1"/>
  <c r="DM102" i="3" s="1"/>
  <c r="DL102" i="3" a="1"/>
  <c r="DL102" i="3" s="1"/>
  <c r="DK102" i="3" a="1"/>
  <c r="DK102" i="3" s="1"/>
  <c r="DJ102" i="3" a="1"/>
  <c r="DJ102" i="3" s="1"/>
  <c r="DI102" i="3" a="1"/>
  <c r="DI102" i="3" s="1"/>
  <c r="DH102" i="3" a="1"/>
  <c r="DH102" i="3" s="1"/>
  <c r="DG102" i="3" a="1"/>
  <c r="DG102" i="3" s="1"/>
  <c r="DF102" i="3" a="1"/>
  <c r="DF102" i="3" s="1"/>
  <c r="DE102" i="3" a="1"/>
  <c r="DE102" i="3" s="1"/>
  <c r="DD102" i="3" a="1"/>
  <c r="DD102" i="3" s="1"/>
  <c r="DC102" i="3" a="1"/>
  <c r="DC102" i="3" s="1"/>
  <c r="DB102" i="3" a="1"/>
  <c r="DB102" i="3" s="1"/>
  <c r="DA102" i="3" a="1"/>
  <c r="DA102" i="3" s="1"/>
  <c r="CZ102" i="3" a="1"/>
  <c r="CZ102" i="3" s="1"/>
  <c r="CY102" i="3" a="1"/>
  <c r="CY102" i="3" s="1"/>
  <c r="CX102" i="3" a="1"/>
  <c r="CX102" i="3" s="1"/>
  <c r="CW102" i="3" a="1"/>
  <c r="CW102" i="3" s="1"/>
  <c r="CV102" i="3" a="1"/>
  <c r="CV102" i="3" s="1"/>
  <c r="CU102" i="3" a="1"/>
  <c r="CU102" i="3" s="1"/>
  <c r="CT102" i="3" a="1"/>
  <c r="CT102" i="3" s="1"/>
  <c r="CS102" i="3" a="1"/>
  <c r="CS102" i="3" s="1"/>
  <c r="CR102" i="3" a="1"/>
  <c r="CR102" i="3" s="1"/>
  <c r="CQ102" i="3" a="1"/>
  <c r="CQ102" i="3" s="1"/>
  <c r="CP102" i="3" a="1"/>
  <c r="CP102" i="3" s="1"/>
  <c r="CO102" i="3" a="1"/>
  <c r="CO102" i="3" s="1"/>
  <c r="CN102" i="3" a="1"/>
  <c r="CN102" i="3" s="1"/>
  <c r="CM102" i="3" a="1"/>
  <c r="CM102" i="3" s="1"/>
  <c r="CL102" i="3" a="1"/>
  <c r="CL102" i="3" s="1"/>
  <c r="CK102" i="3" a="1"/>
  <c r="CK102" i="3" s="1"/>
  <c r="CJ102" i="3" a="1"/>
  <c r="CJ102" i="3" s="1"/>
  <c r="CI102" i="3" a="1"/>
  <c r="CI102" i="3" s="1"/>
  <c r="CH102" i="3" a="1"/>
  <c r="CH102" i="3" s="1"/>
  <c r="CG102" i="3" a="1"/>
  <c r="CG102" i="3" s="1"/>
  <c r="CF102" i="3" a="1"/>
  <c r="CF102" i="3" s="1"/>
  <c r="CE102" i="3" a="1"/>
  <c r="CE102" i="3" s="1"/>
  <c r="CD102" i="3" a="1"/>
  <c r="CD102" i="3" s="1"/>
  <c r="CC102" i="3" a="1"/>
  <c r="CC102" i="3" s="1"/>
  <c r="CB102" i="3" a="1"/>
  <c r="CB102" i="3" s="1"/>
  <c r="CA102" i="3" a="1"/>
  <c r="CA102" i="3" s="1"/>
  <c r="BZ102" i="3" a="1"/>
  <c r="BZ102" i="3" s="1"/>
  <c r="BY102" i="3" a="1"/>
  <c r="BY102" i="3" s="1"/>
  <c r="BX102" i="3" a="1"/>
  <c r="BX102" i="3" s="1"/>
  <c r="BW102" i="3" a="1"/>
  <c r="BW102" i="3" s="1"/>
  <c r="BV102" i="3" a="1"/>
  <c r="BV102" i="3" s="1"/>
  <c r="BU102" i="3" a="1"/>
  <c r="BU102" i="3" s="1"/>
  <c r="BT102" i="3" a="1"/>
  <c r="BT102" i="3" s="1"/>
  <c r="BS102" i="3" a="1"/>
  <c r="BS102" i="3" s="1"/>
  <c r="BR102" i="3" a="1"/>
  <c r="BR102" i="3" s="1"/>
  <c r="BQ102" i="3" a="1"/>
  <c r="BQ102" i="3" s="1"/>
  <c r="BP102" i="3" a="1"/>
  <c r="BP102" i="3" s="1"/>
  <c r="BO102" i="3" a="1"/>
  <c r="BO102" i="3" s="1"/>
  <c r="BN102" i="3" a="1"/>
  <c r="BN102" i="3" s="1"/>
  <c r="BM102" i="3" a="1"/>
  <c r="BM102" i="3" s="1"/>
  <c r="BL102" i="3" a="1"/>
  <c r="BL102" i="3" s="1"/>
  <c r="BK102" i="3" a="1"/>
  <c r="BK102" i="3" s="1"/>
  <c r="BJ102" i="3" a="1"/>
  <c r="BJ102" i="3" s="1"/>
  <c r="BI102" i="3" a="1"/>
  <c r="BI102" i="3" s="1"/>
  <c r="BH102" i="3" a="1"/>
  <c r="BH102" i="3" s="1"/>
  <c r="BG102" i="3" a="1"/>
  <c r="BG102" i="3" s="1"/>
  <c r="BF102" i="3" a="1"/>
  <c r="BF102" i="3" s="1"/>
  <c r="BE102" i="3" a="1"/>
  <c r="BE102" i="3" s="1"/>
  <c r="BD102" i="3" a="1"/>
  <c r="BD102" i="3" s="1"/>
  <c r="BC102" i="3" a="1"/>
  <c r="BC102" i="3" s="1"/>
  <c r="BB102" i="3" a="1"/>
  <c r="BB102" i="3" s="1"/>
  <c r="BA102" i="3" a="1"/>
  <c r="BA102" i="3" s="1"/>
  <c r="AZ102" i="3" a="1"/>
  <c r="AZ102" i="3" s="1"/>
  <c r="AY102" i="3" a="1"/>
  <c r="AY102" i="3" s="1"/>
  <c r="AX102" i="3" a="1"/>
  <c r="AX102" i="3" s="1"/>
  <c r="AW102" i="3" a="1"/>
  <c r="AW102" i="3" s="1"/>
  <c r="AV102" i="3" a="1"/>
  <c r="AV102" i="3" s="1"/>
  <c r="AU102" i="3" a="1"/>
  <c r="AU102" i="3" s="1"/>
  <c r="AT102" i="3" a="1"/>
  <c r="AT102" i="3" s="1"/>
  <c r="AS102" i="3" a="1"/>
  <c r="AS102" i="3" s="1"/>
  <c r="AR102" i="3" a="1"/>
  <c r="AR102" i="3" s="1"/>
  <c r="AM102" i="3"/>
  <c r="AE102" i="3" s="1"/>
  <c r="AL102" i="3"/>
  <c r="AB102" i="3"/>
  <c r="Z102" i="3"/>
  <c r="V102" i="3"/>
  <c r="U102" i="3"/>
  <c r="Q102" i="3"/>
  <c r="P102" i="3"/>
  <c r="L102" i="3"/>
  <c r="J102" i="3"/>
  <c r="EB101" i="3" a="1"/>
  <c r="EB101" i="3" s="1"/>
  <c r="EA101" i="3"/>
  <c r="EA101" i="3" a="1"/>
  <c r="DZ101" i="3" a="1"/>
  <c r="DZ101" i="3" s="1"/>
  <c r="DY101" i="3"/>
  <c r="DY101" i="3" a="1"/>
  <c r="DX101" i="3" a="1"/>
  <c r="DX101" i="3" s="1"/>
  <c r="DW101" i="3"/>
  <c r="DW101" i="3" a="1"/>
  <c r="DV101" i="3" a="1"/>
  <c r="DV101" i="3" s="1"/>
  <c r="DU101" i="3"/>
  <c r="DU101" i="3" a="1"/>
  <c r="DT101" i="3" a="1"/>
  <c r="DT101" i="3" s="1"/>
  <c r="DS101" i="3"/>
  <c r="DS101" i="3" a="1"/>
  <c r="DR101" i="3" a="1"/>
  <c r="DR101" i="3" s="1"/>
  <c r="DQ101" i="3"/>
  <c r="DQ101" i="3" a="1"/>
  <c r="DP101" i="3" a="1"/>
  <c r="DP101" i="3" s="1"/>
  <c r="DO101" i="3"/>
  <c r="DO101" i="3" a="1"/>
  <c r="DN101" i="3" a="1"/>
  <c r="DN101" i="3" s="1"/>
  <c r="DM101" i="3"/>
  <c r="DM101" i="3" a="1"/>
  <c r="DL101" i="3" a="1"/>
  <c r="DL101" i="3" s="1"/>
  <c r="DK101" i="3"/>
  <c r="DK101" i="3" a="1"/>
  <c r="DJ101" i="3" a="1"/>
  <c r="DJ101" i="3" s="1"/>
  <c r="DI101" i="3"/>
  <c r="DI101" i="3" a="1"/>
  <c r="DH101" i="3" a="1"/>
  <c r="DH101" i="3" s="1"/>
  <c r="DG101" i="3"/>
  <c r="DG101" i="3" a="1"/>
  <c r="DF101" i="3" a="1"/>
  <c r="DF101" i="3" s="1"/>
  <c r="DE101" i="3"/>
  <c r="DE101" i="3" a="1"/>
  <c r="DD101" i="3" a="1"/>
  <c r="DD101" i="3" s="1"/>
  <c r="DC101" i="3"/>
  <c r="DC101" i="3" a="1"/>
  <c r="DB101" i="3" a="1"/>
  <c r="DB101" i="3" s="1"/>
  <c r="DA101" i="3"/>
  <c r="DA101" i="3" a="1"/>
  <c r="CZ101" i="3" a="1"/>
  <c r="CZ101" i="3" s="1"/>
  <c r="CY101" i="3"/>
  <c r="CY101" i="3" a="1"/>
  <c r="CX101" i="3" a="1"/>
  <c r="CX101" i="3" s="1"/>
  <c r="CW101" i="3"/>
  <c r="CW101" i="3" a="1"/>
  <c r="CV101" i="3" a="1"/>
  <c r="CV101" i="3" s="1"/>
  <c r="CU101" i="3"/>
  <c r="CU101" i="3" a="1"/>
  <c r="CT101" i="3" a="1"/>
  <c r="CT101" i="3" s="1"/>
  <c r="CS101" i="3"/>
  <c r="CS101" i="3" a="1"/>
  <c r="CR101" i="3" a="1"/>
  <c r="CR101" i="3" s="1"/>
  <c r="CQ101" i="3"/>
  <c r="CQ101" i="3" a="1"/>
  <c r="CP101" i="3" a="1"/>
  <c r="CP101" i="3" s="1"/>
  <c r="CO101" i="3"/>
  <c r="CO101" i="3" a="1"/>
  <c r="CN101" i="3" a="1"/>
  <c r="CN101" i="3" s="1"/>
  <c r="CM101" i="3"/>
  <c r="CM101" i="3" a="1"/>
  <c r="CL101" i="3" a="1"/>
  <c r="CL101" i="3" s="1"/>
  <c r="CK101" i="3"/>
  <c r="CK101" i="3" a="1"/>
  <c r="CJ101" i="3" a="1"/>
  <c r="CJ101" i="3" s="1"/>
  <c r="CI101" i="3"/>
  <c r="CI101" i="3" a="1"/>
  <c r="CH101" i="3" a="1"/>
  <c r="CH101" i="3" s="1"/>
  <c r="CG101" i="3"/>
  <c r="CG101" i="3" a="1"/>
  <c r="CF101" i="3" a="1"/>
  <c r="CF101" i="3" s="1"/>
  <c r="CE101" i="3"/>
  <c r="CE101" i="3" a="1"/>
  <c r="CD101" i="3" a="1"/>
  <c r="CD101" i="3" s="1"/>
  <c r="CC101" i="3"/>
  <c r="CC101" i="3" a="1"/>
  <c r="CB101" i="3" a="1"/>
  <c r="CB101" i="3" s="1"/>
  <c r="CA101" i="3"/>
  <c r="CA101" i="3" a="1"/>
  <c r="BZ101" i="3" a="1"/>
  <c r="BZ101" i="3" s="1"/>
  <c r="BY101" i="3"/>
  <c r="BY101" i="3" a="1"/>
  <c r="BX101" i="3" a="1"/>
  <c r="BX101" i="3" s="1"/>
  <c r="BW101" i="3"/>
  <c r="BW101" i="3" a="1"/>
  <c r="BV101" i="3" a="1"/>
  <c r="BV101" i="3" s="1"/>
  <c r="BU101" i="3"/>
  <c r="BU101" i="3" a="1"/>
  <c r="BT101" i="3" a="1"/>
  <c r="BT101" i="3" s="1"/>
  <c r="BS101" i="3"/>
  <c r="BS101" i="3" a="1"/>
  <c r="BR101" i="3" a="1"/>
  <c r="BR101" i="3" s="1"/>
  <c r="BQ101" i="3"/>
  <c r="BQ101" i="3" a="1"/>
  <c r="BP101" i="3" a="1"/>
  <c r="BP101" i="3" s="1"/>
  <c r="BO101" i="3"/>
  <c r="BO101" i="3" a="1"/>
  <c r="BN101" i="3" a="1"/>
  <c r="BN101" i="3" s="1"/>
  <c r="BM101" i="3"/>
  <c r="BM101" i="3" a="1"/>
  <c r="BL101" i="3" a="1"/>
  <c r="BL101" i="3" s="1"/>
  <c r="BK101" i="3"/>
  <c r="BK101" i="3" a="1"/>
  <c r="BJ101" i="3" a="1"/>
  <c r="BJ101" i="3" s="1"/>
  <c r="BI101" i="3"/>
  <c r="BI101" i="3" a="1"/>
  <c r="BH101" i="3" a="1"/>
  <c r="BH101" i="3" s="1"/>
  <c r="BG101" i="3"/>
  <c r="BG101" i="3" a="1"/>
  <c r="BF101" i="3" a="1"/>
  <c r="BF101" i="3" s="1"/>
  <c r="BE101" i="3"/>
  <c r="BE101" i="3" a="1"/>
  <c r="BD101" i="3" a="1"/>
  <c r="BD101" i="3" s="1"/>
  <c r="BC101" i="3"/>
  <c r="BC101" i="3" a="1"/>
  <c r="BB101" i="3" a="1"/>
  <c r="BB101" i="3" s="1"/>
  <c r="BA101" i="3"/>
  <c r="BA101" i="3" a="1"/>
  <c r="AZ101" i="3" a="1"/>
  <c r="AZ101" i="3" s="1"/>
  <c r="AY101" i="3"/>
  <c r="AY101" i="3" a="1"/>
  <c r="AX101" i="3" a="1"/>
  <c r="AX101" i="3" s="1"/>
  <c r="AW101" i="3"/>
  <c r="AW101" i="3" a="1"/>
  <c r="AV101" i="3" a="1"/>
  <c r="AV101" i="3" s="1"/>
  <c r="AU101" i="3"/>
  <c r="AU101" i="3" a="1"/>
  <c r="AT101" i="3" a="1"/>
  <c r="AT101" i="3" s="1"/>
  <c r="AS101" i="3"/>
  <c r="AS101" i="3" a="1"/>
  <c r="AR101" i="3" a="1"/>
  <c r="AR101" i="3" s="1"/>
  <c r="AM101" i="3"/>
  <c r="AB101" i="3" s="1"/>
  <c r="AL101" i="3"/>
  <c r="I101" i="3"/>
  <c r="EB100" i="3" a="1"/>
  <c r="EB100" i="3" s="1"/>
  <c r="EA100" i="3" a="1"/>
  <c r="EA100" i="3" s="1"/>
  <c r="DZ100" i="3" a="1"/>
  <c r="DZ100" i="3" s="1"/>
  <c r="DY100" i="3" a="1"/>
  <c r="DY100" i="3" s="1"/>
  <c r="DX100" i="3" a="1"/>
  <c r="DX100" i="3" s="1"/>
  <c r="DW100" i="3" a="1"/>
  <c r="DW100" i="3" s="1"/>
  <c r="DV100" i="3" a="1"/>
  <c r="DV100" i="3" s="1"/>
  <c r="DU100" i="3" a="1"/>
  <c r="DU100" i="3" s="1"/>
  <c r="DT100" i="3" a="1"/>
  <c r="DT100" i="3" s="1"/>
  <c r="DS100" i="3" a="1"/>
  <c r="DS100" i="3" s="1"/>
  <c r="DR100" i="3" a="1"/>
  <c r="DR100" i="3" s="1"/>
  <c r="DQ100" i="3" a="1"/>
  <c r="DQ100" i="3" s="1"/>
  <c r="DP100" i="3" a="1"/>
  <c r="DP100" i="3" s="1"/>
  <c r="DO100" i="3" a="1"/>
  <c r="DO100" i="3" s="1"/>
  <c r="DN100" i="3" a="1"/>
  <c r="DN100" i="3" s="1"/>
  <c r="DM100" i="3" a="1"/>
  <c r="DM100" i="3" s="1"/>
  <c r="DL100" i="3" a="1"/>
  <c r="DL100" i="3" s="1"/>
  <c r="DK100" i="3" a="1"/>
  <c r="DK100" i="3" s="1"/>
  <c r="DJ100" i="3" a="1"/>
  <c r="DJ100" i="3" s="1"/>
  <c r="DI100" i="3" a="1"/>
  <c r="DI100" i="3" s="1"/>
  <c r="DH100" i="3" a="1"/>
  <c r="DH100" i="3" s="1"/>
  <c r="DG100" i="3" a="1"/>
  <c r="DG100" i="3" s="1"/>
  <c r="DF100" i="3" a="1"/>
  <c r="DF100" i="3" s="1"/>
  <c r="DE100" i="3" a="1"/>
  <c r="DE100" i="3" s="1"/>
  <c r="DD100" i="3" a="1"/>
  <c r="DD100" i="3" s="1"/>
  <c r="DC100" i="3" a="1"/>
  <c r="DC100" i="3" s="1"/>
  <c r="DB100" i="3" a="1"/>
  <c r="DB100" i="3" s="1"/>
  <c r="DA100" i="3" a="1"/>
  <c r="DA100" i="3" s="1"/>
  <c r="CZ100" i="3" a="1"/>
  <c r="CZ100" i="3" s="1"/>
  <c r="CY100" i="3" a="1"/>
  <c r="CY100" i="3" s="1"/>
  <c r="CX100" i="3" a="1"/>
  <c r="CX100" i="3" s="1"/>
  <c r="CW100" i="3" a="1"/>
  <c r="CW100" i="3" s="1"/>
  <c r="CV100" i="3" a="1"/>
  <c r="CV100" i="3" s="1"/>
  <c r="CU100" i="3" a="1"/>
  <c r="CU100" i="3" s="1"/>
  <c r="CT100" i="3" a="1"/>
  <c r="CT100" i="3" s="1"/>
  <c r="CS100" i="3" a="1"/>
  <c r="CS100" i="3" s="1"/>
  <c r="CR100" i="3" a="1"/>
  <c r="CR100" i="3" s="1"/>
  <c r="CQ100" i="3" a="1"/>
  <c r="CQ100" i="3" s="1"/>
  <c r="CP100" i="3" a="1"/>
  <c r="CP100" i="3" s="1"/>
  <c r="CO100" i="3" a="1"/>
  <c r="CO100" i="3" s="1"/>
  <c r="CN100" i="3" a="1"/>
  <c r="CN100" i="3" s="1"/>
  <c r="CM100" i="3" a="1"/>
  <c r="CM100" i="3" s="1"/>
  <c r="CL100" i="3" a="1"/>
  <c r="CL100" i="3" s="1"/>
  <c r="CK100" i="3" a="1"/>
  <c r="CK100" i="3" s="1"/>
  <c r="CJ100" i="3" a="1"/>
  <c r="CJ100" i="3" s="1"/>
  <c r="CI100" i="3" a="1"/>
  <c r="CI100" i="3" s="1"/>
  <c r="CH100" i="3" a="1"/>
  <c r="CH100" i="3" s="1"/>
  <c r="CG100" i="3" a="1"/>
  <c r="CG100" i="3" s="1"/>
  <c r="CF100" i="3" a="1"/>
  <c r="CF100" i="3" s="1"/>
  <c r="CE100" i="3" a="1"/>
  <c r="CE100" i="3" s="1"/>
  <c r="CD100" i="3" a="1"/>
  <c r="CD100" i="3" s="1"/>
  <c r="CC100" i="3" a="1"/>
  <c r="CC100" i="3" s="1"/>
  <c r="CB100" i="3" a="1"/>
  <c r="CB100" i="3" s="1"/>
  <c r="CA100" i="3" a="1"/>
  <c r="CA100" i="3" s="1"/>
  <c r="BZ100" i="3" a="1"/>
  <c r="BZ100" i="3" s="1"/>
  <c r="BY100" i="3" a="1"/>
  <c r="BY100" i="3" s="1"/>
  <c r="BX100" i="3" a="1"/>
  <c r="BX100" i="3" s="1"/>
  <c r="BW100" i="3" a="1"/>
  <c r="BW100" i="3" s="1"/>
  <c r="BV100" i="3" a="1"/>
  <c r="BV100" i="3" s="1"/>
  <c r="BU100" i="3" a="1"/>
  <c r="BU100" i="3" s="1"/>
  <c r="BT100" i="3" a="1"/>
  <c r="BT100" i="3" s="1"/>
  <c r="BS100" i="3" a="1"/>
  <c r="BS100" i="3" s="1"/>
  <c r="BR100" i="3" a="1"/>
  <c r="BR100" i="3" s="1"/>
  <c r="BQ100" i="3" a="1"/>
  <c r="BQ100" i="3" s="1"/>
  <c r="BP100" i="3" a="1"/>
  <c r="BP100" i="3" s="1"/>
  <c r="BO100" i="3" a="1"/>
  <c r="BO100" i="3" s="1"/>
  <c r="BN100" i="3" a="1"/>
  <c r="BN100" i="3" s="1"/>
  <c r="BM100" i="3" a="1"/>
  <c r="BM100" i="3" s="1"/>
  <c r="BL100" i="3" a="1"/>
  <c r="BL100" i="3" s="1"/>
  <c r="BK100" i="3" a="1"/>
  <c r="BK100" i="3" s="1"/>
  <c r="BJ100" i="3" a="1"/>
  <c r="BJ100" i="3" s="1"/>
  <c r="BI100" i="3" a="1"/>
  <c r="BI100" i="3" s="1"/>
  <c r="BH100" i="3" a="1"/>
  <c r="BH100" i="3" s="1"/>
  <c r="BG100" i="3" a="1"/>
  <c r="BG100" i="3" s="1"/>
  <c r="BF100" i="3" a="1"/>
  <c r="BF100" i="3" s="1"/>
  <c r="BE100" i="3" a="1"/>
  <c r="BE100" i="3" s="1"/>
  <c r="BD100" i="3" a="1"/>
  <c r="BD100" i="3" s="1"/>
  <c r="BC100" i="3" a="1"/>
  <c r="BC100" i="3" s="1"/>
  <c r="BB100" i="3" a="1"/>
  <c r="BB100" i="3" s="1"/>
  <c r="BA100" i="3" a="1"/>
  <c r="BA100" i="3" s="1"/>
  <c r="AZ100" i="3" a="1"/>
  <c r="AZ100" i="3" s="1"/>
  <c r="AY100" i="3" a="1"/>
  <c r="AY100" i="3" s="1"/>
  <c r="AX100" i="3" a="1"/>
  <c r="AX100" i="3" s="1"/>
  <c r="AW100" i="3" a="1"/>
  <c r="AW100" i="3" s="1"/>
  <c r="AV100" i="3" a="1"/>
  <c r="AV100" i="3" s="1"/>
  <c r="AU100" i="3" a="1"/>
  <c r="AU100" i="3" s="1"/>
  <c r="AT100" i="3" a="1"/>
  <c r="AT100" i="3" s="1"/>
  <c r="AS100" i="3" a="1"/>
  <c r="AS100" i="3" s="1"/>
  <c r="AR100" i="3" a="1"/>
  <c r="AR100" i="3" s="1"/>
  <c r="AM100" i="3"/>
  <c r="AE100" i="3" s="1"/>
  <c r="AL100" i="3"/>
  <c r="AC100" i="3"/>
  <c r="Y100" i="3"/>
  <c r="U100" i="3"/>
  <c r="Q100" i="3"/>
  <c r="M100" i="3"/>
  <c r="E100" i="3"/>
  <c r="EB99" i="3" a="1"/>
  <c r="EB99" i="3" s="1"/>
  <c r="EA99" i="3" a="1"/>
  <c r="EA99" i="3" s="1"/>
  <c r="DZ99" i="3" a="1"/>
  <c r="DZ99" i="3" s="1"/>
  <c r="DY99" i="3" a="1"/>
  <c r="DY99" i="3" s="1"/>
  <c r="DX99" i="3" a="1"/>
  <c r="DX99" i="3" s="1"/>
  <c r="DW99" i="3" a="1"/>
  <c r="DW99" i="3" s="1"/>
  <c r="DV99" i="3" a="1"/>
  <c r="DV99" i="3" s="1"/>
  <c r="DU99" i="3" a="1"/>
  <c r="DU99" i="3" s="1"/>
  <c r="DT99" i="3" a="1"/>
  <c r="DT99" i="3" s="1"/>
  <c r="DS99" i="3" a="1"/>
  <c r="DS99" i="3" s="1"/>
  <c r="DR99" i="3" a="1"/>
  <c r="DR99" i="3" s="1"/>
  <c r="DQ99" i="3" a="1"/>
  <c r="DQ99" i="3" s="1"/>
  <c r="DP99" i="3" a="1"/>
  <c r="DP99" i="3" s="1"/>
  <c r="DO99" i="3" a="1"/>
  <c r="DO99" i="3" s="1"/>
  <c r="DN99" i="3" a="1"/>
  <c r="DN99" i="3" s="1"/>
  <c r="DM99" i="3" a="1"/>
  <c r="DM99" i="3" s="1"/>
  <c r="DL99" i="3" a="1"/>
  <c r="DL99" i="3" s="1"/>
  <c r="DK99" i="3" a="1"/>
  <c r="DK99" i="3" s="1"/>
  <c r="DJ99" i="3" a="1"/>
  <c r="DJ99" i="3" s="1"/>
  <c r="DI99" i="3" a="1"/>
  <c r="DI99" i="3" s="1"/>
  <c r="DH99" i="3" a="1"/>
  <c r="DH99" i="3" s="1"/>
  <c r="DG99" i="3" a="1"/>
  <c r="DG99" i="3" s="1"/>
  <c r="DF99" i="3" a="1"/>
  <c r="DF99" i="3" s="1"/>
  <c r="DE99" i="3" a="1"/>
  <c r="DE99" i="3" s="1"/>
  <c r="DD99" i="3" a="1"/>
  <c r="DD99" i="3" s="1"/>
  <c r="DC99" i="3" a="1"/>
  <c r="DC99" i="3" s="1"/>
  <c r="DB99" i="3" a="1"/>
  <c r="DB99" i="3" s="1"/>
  <c r="DA99" i="3" a="1"/>
  <c r="DA99" i="3" s="1"/>
  <c r="CZ99" i="3" a="1"/>
  <c r="CZ99" i="3" s="1"/>
  <c r="CY99" i="3" a="1"/>
  <c r="CY99" i="3" s="1"/>
  <c r="CX99" i="3" a="1"/>
  <c r="CX99" i="3" s="1"/>
  <c r="CW99" i="3" a="1"/>
  <c r="CW99" i="3" s="1"/>
  <c r="CV99" i="3" a="1"/>
  <c r="CV99" i="3" s="1"/>
  <c r="CU99" i="3" a="1"/>
  <c r="CU99" i="3" s="1"/>
  <c r="CT99" i="3" a="1"/>
  <c r="CT99" i="3" s="1"/>
  <c r="CS99" i="3" a="1"/>
  <c r="CS99" i="3" s="1"/>
  <c r="CR99" i="3" a="1"/>
  <c r="CR99" i="3" s="1"/>
  <c r="CQ99" i="3" a="1"/>
  <c r="CQ99" i="3" s="1"/>
  <c r="CP99" i="3" a="1"/>
  <c r="CP99" i="3" s="1"/>
  <c r="CO99" i="3" a="1"/>
  <c r="CO99" i="3" s="1"/>
  <c r="CN99" i="3" a="1"/>
  <c r="CN99" i="3" s="1"/>
  <c r="CM99" i="3" a="1"/>
  <c r="CM99" i="3" s="1"/>
  <c r="CL99" i="3" a="1"/>
  <c r="CL99" i="3" s="1"/>
  <c r="CK99" i="3" a="1"/>
  <c r="CK99" i="3" s="1"/>
  <c r="CJ99" i="3" a="1"/>
  <c r="CJ99" i="3" s="1"/>
  <c r="CI99" i="3" a="1"/>
  <c r="CI99" i="3" s="1"/>
  <c r="CH99" i="3" a="1"/>
  <c r="CH99" i="3" s="1"/>
  <c r="CG99" i="3" a="1"/>
  <c r="CG99" i="3" s="1"/>
  <c r="CF99" i="3" a="1"/>
  <c r="CF99" i="3" s="1"/>
  <c r="CE99" i="3" a="1"/>
  <c r="CE99" i="3" s="1"/>
  <c r="CD99" i="3" a="1"/>
  <c r="CD99" i="3" s="1"/>
  <c r="CC99" i="3" a="1"/>
  <c r="CC99" i="3" s="1"/>
  <c r="CB99" i="3" a="1"/>
  <c r="CB99" i="3" s="1"/>
  <c r="CA99" i="3" a="1"/>
  <c r="CA99" i="3" s="1"/>
  <c r="BZ99" i="3" a="1"/>
  <c r="BZ99" i="3" s="1"/>
  <c r="BY99" i="3" a="1"/>
  <c r="BY99" i="3" s="1"/>
  <c r="BX99" i="3" a="1"/>
  <c r="BX99" i="3" s="1"/>
  <c r="BW99" i="3" a="1"/>
  <c r="BW99" i="3" s="1"/>
  <c r="BV99" i="3" a="1"/>
  <c r="BV99" i="3" s="1"/>
  <c r="BU99" i="3" a="1"/>
  <c r="BU99" i="3" s="1"/>
  <c r="BT99" i="3" a="1"/>
  <c r="BT99" i="3" s="1"/>
  <c r="BS99" i="3" a="1"/>
  <c r="BS99" i="3" s="1"/>
  <c r="BR99" i="3" a="1"/>
  <c r="BR99" i="3" s="1"/>
  <c r="BQ99" i="3" a="1"/>
  <c r="BQ99" i="3" s="1"/>
  <c r="BP99" i="3" a="1"/>
  <c r="BP99" i="3" s="1"/>
  <c r="BO99" i="3" a="1"/>
  <c r="BO99" i="3" s="1"/>
  <c r="BN99" i="3" a="1"/>
  <c r="BN99" i="3" s="1"/>
  <c r="BM99" i="3" a="1"/>
  <c r="BM99" i="3" s="1"/>
  <c r="BL99" i="3" a="1"/>
  <c r="BL99" i="3" s="1"/>
  <c r="BK99" i="3" a="1"/>
  <c r="BK99" i="3" s="1"/>
  <c r="BJ99" i="3" a="1"/>
  <c r="BJ99" i="3" s="1"/>
  <c r="BI99" i="3" a="1"/>
  <c r="BI99" i="3" s="1"/>
  <c r="BH99" i="3" a="1"/>
  <c r="BH99" i="3" s="1"/>
  <c r="BG99" i="3" a="1"/>
  <c r="BG99" i="3" s="1"/>
  <c r="BF99" i="3" a="1"/>
  <c r="BF99" i="3" s="1"/>
  <c r="BE99" i="3" a="1"/>
  <c r="BE99" i="3" s="1"/>
  <c r="BD99" i="3" a="1"/>
  <c r="BD99" i="3" s="1"/>
  <c r="BC99" i="3" a="1"/>
  <c r="BC99" i="3" s="1"/>
  <c r="BB99" i="3" a="1"/>
  <c r="BB99" i="3" s="1"/>
  <c r="BA99" i="3" a="1"/>
  <c r="BA99" i="3" s="1"/>
  <c r="AZ99" i="3" a="1"/>
  <c r="AZ99" i="3" s="1"/>
  <c r="AY99" i="3" a="1"/>
  <c r="AY99" i="3" s="1"/>
  <c r="AX99" i="3" a="1"/>
  <c r="AX99" i="3" s="1"/>
  <c r="AW99" i="3" a="1"/>
  <c r="AW99" i="3" s="1"/>
  <c r="AV99" i="3" a="1"/>
  <c r="AV99" i="3" s="1"/>
  <c r="AU99" i="3" a="1"/>
  <c r="AU99" i="3" s="1"/>
  <c r="AT99" i="3" a="1"/>
  <c r="AT99" i="3" s="1"/>
  <c r="AS99" i="3" a="1"/>
  <c r="AS99" i="3" s="1"/>
  <c r="AR99" i="3" a="1"/>
  <c r="AR99" i="3" s="1"/>
  <c r="AM99" i="3"/>
  <c r="AB99" i="3" s="1"/>
  <c r="AL99" i="3"/>
  <c r="AD99" i="3"/>
  <c r="V99" i="3"/>
  <c r="R99" i="3"/>
  <c r="N99" i="3"/>
  <c r="EB98" i="3" a="1"/>
  <c r="EB98" i="3" s="1"/>
  <c r="EA98" i="3" a="1"/>
  <c r="EA98" i="3" s="1"/>
  <c r="DZ98" i="3" a="1"/>
  <c r="DZ98" i="3" s="1"/>
  <c r="DY98" i="3" a="1"/>
  <c r="DY98" i="3" s="1"/>
  <c r="DX98" i="3" a="1"/>
  <c r="DX98" i="3" s="1"/>
  <c r="DW98" i="3" a="1"/>
  <c r="DW98" i="3" s="1"/>
  <c r="DV98" i="3" a="1"/>
  <c r="DV98" i="3" s="1"/>
  <c r="DU98" i="3" a="1"/>
  <c r="DU98" i="3" s="1"/>
  <c r="DT98" i="3" a="1"/>
  <c r="DT98" i="3" s="1"/>
  <c r="DS98" i="3" a="1"/>
  <c r="DS98" i="3" s="1"/>
  <c r="DR98" i="3" a="1"/>
  <c r="DR98" i="3" s="1"/>
  <c r="DQ98" i="3" a="1"/>
  <c r="DQ98" i="3" s="1"/>
  <c r="DP98" i="3" a="1"/>
  <c r="DP98" i="3" s="1"/>
  <c r="DO98" i="3" a="1"/>
  <c r="DO98" i="3" s="1"/>
  <c r="DN98" i="3" a="1"/>
  <c r="DN98" i="3" s="1"/>
  <c r="DM98" i="3" a="1"/>
  <c r="DM98" i="3" s="1"/>
  <c r="DL98" i="3" a="1"/>
  <c r="DL98" i="3" s="1"/>
  <c r="DK98" i="3" a="1"/>
  <c r="DK98" i="3" s="1"/>
  <c r="DJ98" i="3" a="1"/>
  <c r="DJ98" i="3" s="1"/>
  <c r="DI98" i="3" a="1"/>
  <c r="DI98" i="3" s="1"/>
  <c r="DH98" i="3" a="1"/>
  <c r="DH98" i="3" s="1"/>
  <c r="DG98" i="3" a="1"/>
  <c r="DG98" i="3" s="1"/>
  <c r="DF98" i="3" a="1"/>
  <c r="DF98" i="3" s="1"/>
  <c r="DE98" i="3" a="1"/>
  <c r="DE98" i="3" s="1"/>
  <c r="DD98" i="3" a="1"/>
  <c r="DD98" i="3" s="1"/>
  <c r="DC98" i="3" a="1"/>
  <c r="DC98" i="3" s="1"/>
  <c r="DB98" i="3" a="1"/>
  <c r="DB98" i="3" s="1"/>
  <c r="DA98" i="3" a="1"/>
  <c r="DA98" i="3" s="1"/>
  <c r="CZ98" i="3" a="1"/>
  <c r="CZ98" i="3" s="1"/>
  <c r="CY98" i="3" a="1"/>
  <c r="CY98" i="3" s="1"/>
  <c r="CX98" i="3" a="1"/>
  <c r="CX98" i="3" s="1"/>
  <c r="CW98" i="3" a="1"/>
  <c r="CW98" i="3" s="1"/>
  <c r="CV98" i="3" a="1"/>
  <c r="CV98" i="3" s="1"/>
  <c r="CU98" i="3" a="1"/>
  <c r="CU98" i="3" s="1"/>
  <c r="CT98" i="3" a="1"/>
  <c r="CT98" i="3" s="1"/>
  <c r="CS98" i="3" a="1"/>
  <c r="CS98" i="3" s="1"/>
  <c r="CR98" i="3" a="1"/>
  <c r="CR98" i="3" s="1"/>
  <c r="CQ98" i="3" a="1"/>
  <c r="CQ98" i="3" s="1"/>
  <c r="CP98" i="3" a="1"/>
  <c r="CP98" i="3" s="1"/>
  <c r="CO98" i="3" a="1"/>
  <c r="CO98" i="3" s="1"/>
  <c r="CN98" i="3" a="1"/>
  <c r="CN98" i="3" s="1"/>
  <c r="CM98" i="3" a="1"/>
  <c r="CM98" i="3" s="1"/>
  <c r="CL98" i="3" a="1"/>
  <c r="CL98" i="3" s="1"/>
  <c r="CK98" i="3" a="1"/>
  <c r="CK98" i="3" s="1"/>
  <c r="CJ98" i="3" a="1"/>
  <c r="CJ98" i="3" s="1"/>
  <c r="CI98" i="3" a="1"/>
  <c r="CI98" i="3" s="1"/>
  <c r="CH98" i="3" a="1"/>
  <c r="CH98" i="3" s="1"/>
  <c r="CG98" i="3" a="1"/>
  <c r="CG98" i="3" s="1"/>
  <c r="CF98" i="3" a="1"/>
  <c r="CF98" i="3" s="1"/>
  <c r="CE98" i="3" a="1"/>
  <c r="CE98" i="3" s="1"/>
  <c r="CD98" i="3" a="1"/>
  <c r="CD98" i="3" s="1"/>
  <c r="CC98" i="3" a="1"/>
  <c r="CC98" i="3" s="1"/>
  <c r="CB98" i="3" a="1"/>
  <c r="CB98" i="3" s="1"/>
  <c r="CA98" i="3" a="1"/>
  <c r="CA98" i="3" s="1"/>
  <c r="BZ98" i="3" a="1"/>
  <c r="BZ98" i="3" s="1"/>
  <c r="BY98" i="3" a="1"/>
  <c r="BY98" i="3" s="1"/>
  <c r="BX98" i="3" a="1"/>
  <c r="BX98" i="3" s="1"/>
  <c r="BW98" i="3" a="1"/>
  <c r="BW98" i="3" s="1"/>
  <c r="BV98" i="3" a="1"/>
  <c r="BV98" i="3" s="1"/>
  <c r="BU98" i="3" a="1"/>
  <c r="BU98" i="3" s="1"/>
  <c r="BT98" i="3" a="1"/>
  <c r="BT98" i="3" s="1"/>
  <c r="BS98" i="3" a="1"/>
  <c r="BS98" i="3" s="1"/>
  <c r="BR98" i="3" a="1"/>
  <c r="BR98" i="3" s="1"/>
  <c r="BQ98" i="3" a="1"/>
  <c r="BQ98" i="3" s="1"/>
  <c r="BP98" i="3" a="1"/>
  <c r="BP98" i="3" s="1"/>
  <c r="BO98" i="3" a="1"/>
  <c r="BO98" i="3" s="1"/>
  <c r="BN98" i="3" a="1"/>
  <c r="BN98" i="3" s="1"/>
  <c r="BM98" i="3" a="1"/>
  <c r="BM98" i="3" s="1"/>
  <c r="BL98" i="3" a="1"/>
  <c r="BL98" i="3" s="1"/>
  <c r="BK98" i="3" a="1"/>
  <c r="BK98" i="3" s="1"/>
  <c r="BJ98" i="3" a="1"/>
  <c r="BJ98" i="3" s="1"/>
  <c r="BI98" i="3" a="1"/>
  <c r="BI98" i="3" s="1"/>
  <c r="BH98" i="3" a="1"/>
  <c r="BH98" i="3" s="1"/>
  <c r="BG98" i="3" a="1"/>
  <c r="BG98" i="3" s="1"/>
  <c r="BF98" i="3" a="1"/>
  <c r="BF98" i="3" s="1"/>
  <c r="BE98" i="3" a="1"/>
  <c r="BE98" i="3" s="1"/>
  <c r="BD98" i="3" a="1"/>
  <c r="BD98" i="3" s="1"/>
  <c r="BC98" i="3" a="1"/>
  <c r="BC98" i="3" s="1"/>
  <c r="BB98" i="3" a="1"/>
  <c r="BB98" i="3" s="1"/>
  <c r="BA98" i="3" a="1"/>
  <c r="BA98" i="3" s="1"/>
  <c r="AZ98" i="3" a="1"/>
  <c r="AZ98" i="3" s="1"/>
  <c r="AY98" i="3" a="1"/>
  <c r="AY98" i="3" s="1"/>
  <c r="AX98" i="3" a="1"/>
  <c r="AX98" i="3" s="1"/>
  <c r="AW98" i="3" a="1"/>
  <c r="AW98" i="3" s="1"/>
  <c r="AV98" i="3" a="1"/>
  <c r="AV98" i="3" s="1"/>
  <c r="AU98" i="3" a="1"/>
  <c r="AU98" i="3" s="1"/>
  <c r="AT98" i="3" a="1"/>
  <c r="AT98" i="3" s="1"/>
  <c r="AS98" i="3" a="1"/>
  <c r="AS98" i="3" s="1"/>
  <c r="AR98" i="3" a="1"/>
  <c r="AR98" i="3" s="1"/>
  <c r="AM98" i="3"/>
  <c r="L98" i="3" s="1"/>
  <c r="AL98" i="3"/>
  <c r="Q98" i="3"/>
  <c r="I98" i="3"/>
  <c r="EB97" i="3" a="1"/>
  <c r="EB97" i="3" s="1"/>
  <c r="EA97" i="3" a="1"/>
  <c r="EA97" i="3" s="1"/>
  <c r="DZ97" i="3" a="1"/>
  <c r="DZ97" i="3" s="1"/>
  <c r="DY97" i="3" a="1"/>
  <c r="DY97" i="3" s="1"/>
  <c r="DX97" i="3" a="1"/>
  <c r="DX97" i="3" s="1"/>
  <c r="DW97" i="3" a="1"/>
  <c r="DW97" i="3" s="1"/>
  <c r="DV97" i="3" a="1"/>
  <c r="DV97" i="3" s="1"/>
  <c r="DU97" i="3" a="1"/>
  <c r="DU97" i="3" s="1"/>
  <c r="DT97" i="3" a="1"/>
  <c r="DT97" i="3" s="1"/>
  <c r="DS97" i="3" a="1"/>
  <c r="DS97" i="3" s="1"/>
  <c r="DR97" i="3" a="1"/>
  <c r="DR97" i="3" s="1"/>
  <c r="DQ97" i="3" a="1"/>
  <c r="DQ97" i="3" s="1"/>
  <c r="DP97" i="3" a="1"/>
  <c r="DP97" i="3" s="1"/>
  <c r="DO97" i="3" a="1"/>
  <c r="DO97" i="3" s="1"/>
  <c r="DN97" i="3" a="1"/>
  <c r="DN97" i="3" s="1"/>
  <c r="DM97" i="3" a="1"/>
  <c r="DM97" i="3" s="1"/>
  <c r="DL97" i="3" a="1"/>
  <c r="DL97" i="3" s="1"/>
  <c r="DK97" i="3" a="1"/>
  <c r="DK97" i="3" s="1"/>
  <c r="DJ97" i="3" a="1"/>
  <c r="DJ97" i="3" s="1"/>
  <c r="DI97" i="3" a="1"/>
  <c r="DI97" i="3" s="1"/>
  <c r="DH97" i="3" a="1"/>
  <c r="DH97" i="3" s="1"/>
  <c r="DG97" i="3" a="1"/>
  <c r="DG97" i="3" s="1"/>
  <c r="DF97" i="3" a="1"/>
  <c r="DF97" i="3" s="1"/>
  <c r="DE97" i="3" a="1"/>
  <c r="DE97" i="3" s="1"/>
  <c r="DD97" i="3" a="1"/>
  <c r="DD97" i="3" s="1"/>
  <c r="DC97" i="3" a="1"/>
  <c r="DC97" i="3" s="1"/>
  <c r="DB97" i="3" a="1"/>
  <c r="DB97" i="3" s="1"/>
  <c r="DA97" i="3" a="1"/>
  <c r="DA97" i="3" s="1"/>
  <c r="CZ97" i="3" a="1"/>
  <c r="CZ97" i="3" s="1"/>
  <c r="CY97" i="3" a="1"/>
  <c r="CY97" i="3" s="1"/>
  <c r="CX97" i="3" a="1"/>
  <c r="CX97" i="3" s="1"/>
  <c r="CW97" i="3" a="1"/>
  <c r="CW97" i="3" s="1"/>
  <c r="CV97" i="3" a="1"/>
  <c r="CV97" i="3" s="1"/>
  <c r="CU97" i="3" a="1"/>
  <c r="CU97" i="3" s="1"/>
  <c r="CT97" i="3" a="1"/>
  <c r="CT97" i="3" s="1"/>
  <c r="CS97" i="3" a="1"/>
  <c r="CS97" i="3" s="1"/>
  <c r="CR97" i="3" a="1"/>
  <c r="CR97" i="3" s="1"/>
  <c r="CQ97" i="3" a="1"/>
  <c r="CQ97" i="3" s="1"/>
  <c r="CP97" i="3" a="1"/>
  <c r="CP97" i="3" s="1"/>
  <c r="CO97" i="3" a="1"/>
  <c r="CO97" i="3" s="1"/>
  <c r="CN97" i="3" a="1"/>
  <c r="CN97" i="3" s="1"/>
  <c r="CM97" i="3" a="1"/>
  <c r="CM97" i="3" s="1"/>
  <c r="CL97" i="3" a="1"/>
  <c r="CL97" i="3" s="1"/>
  <c r="CK97" i="3" a="1"/>
  <c r="CK97" i="3" s="1"/>
  <c r="CJ97" i="3" a="1"/>
  <c r="CJ97" i="3" s="1"/>
  <c r="CI97" i="3" a="1"/>
  <c r="CI97" i="3" s="1"/>
  <c r="CH97" i="3" a="1"/>
  <c r="CH97" i="3" s="1"/>
  <c r="CG97" i="3" a="1"/>
  <c r="CG97" i="3" s="1"/>
  <c r="CF97" i="3" a="1"/>
  <c r="CF97" i="3" s="1"/>
  <c r="CE97" i="3" a="1"/>
  <c r="CE97" i="3" s="1"/>
  <c r="CD97" i="3" a="1"/>
  <c r="CD97" i="3" s="1"/>
  <c r="CC97" i="3" a="1"/>
  <c r="CC97" i="3" s="1"/>
  <c r="CB97" i="3" a="1"/>
  <c r="CB97" i="3" s="1"/>
  <c r="CA97" i="3" a="1"/>
  <c r="CA97" i="3" s="1"/>
  <c r="BZ97" i="3" a="1"/>
  <c r="BZ97" i="3" s="1"/>
  <c r="BY97" i="3" a="1"/>
  <c r="BY97" i="3" s="1"/>
  <c r="BX97" i="3" a="1"/>
  <c r="BX97" i="3" s="1"/>
  <c r="BW97" i="3" a="1"/>
  <c r="BW97" i="3" s="1"/>
  <c r="BV97" i="3" a="1"/>
  <c r="BV97" i="3" s="1"/>
  <c r="BU97" i="3" a="1"/>
  <c r="BU97" i="3" s="1"/>
  <c r="BT97" i="3" a="1"/>
  <c r="BT97" i="3" s="1"/>
  <c r="BS97" i="3" a="1"/>
  <c r="BS97" i="3" s="1"/>
  <c r="BR97" i="3" a="1"/>
  <c r="BR97" i="3" s="1"/>
  <c r="BQ97" i="3" a="1"/>
  <c r="BQ97" i="3" s="1"/>
  <c r="BP97" i="3" a="1"/>
  <c r="BP97" i="3" s="1"/>
  <c r="BO97" i="3" a="1"/>
  <c r="BO97" i="3" s="1"/>
  <c r="BN97" i="3" a="1"/>
  <c r="BN97" i="3" s="1"/>
  <c r="BM97" i="3" a="1"/>
  <c r="BM97" i="3" s="1"/>
  <c r="BL97" i="3" a="1"/>
  <c r="BL97" i="3" s="1"/>
  <c r="BK97" i="3" a="1"/>
  <c r="BK97" i="3" s="1"/>
  <c r="BJ97" i="3" a="1"/>
  <c r="BJ97" i="3" s="1"/>
  <c r="BI97" i="3" a="1"/>
  <c r="BI97" i="3" s="1"/>
  <c r="BH97" i="3" a="1"/>
  <c r="BH97" i="3" s="1"/>
  <c r="BG97" i="3" a="1"/>
  <c r="BG97" i="3" s="1"/>
  <c r="BF97" i="3" a="1"/>
  <c r="BF97" i="3" s="1"/>
  <c r="BE97" i="3" a="1"/>
  <c r="BE97" i="3" s="1"/>
  <c r="BD97" i="3" a="1"/>
  <c r="BD97" i="3" s="1"/>
  <c r="BC97" i="3" a="1"/>
  <c r="BC97" i="3" s="1"/>
  <c r="BB97" i="3" a="1"/>
  <c r="BB97" i="3" s="1"/>
  <c r="BA97" i="3" a="1"/>
  <c r="BA97" i="3" s="1"/>
  <c r="AZ97" i="3" a="1"/>
  <c r="AZ97" i="3" s="1"/>
  <c r="AY97" i="3" a="1"/>
  <c r="AY97" i="3" s="1"/>
  <c r="AX97" i="3" a="1"/>
  <c r="AX97" i="3" s="1"/>
  <c r="AW97" i="3" a="1"/>
  <c r="AW97" i="3" s="1"/>
  <c r="AV97" i="3" a="1"/>
  <c r="AV97" i="3" s="1"/>
  <c r="AU97" i="3" a="1"/>
  <c r="AU97" i="3" s="1"/>
  <c r="AT97" i="3" a="1"/>
  <c r="AT97" i="3" s="1"/>
  <c r="AS97" i="3" a="1"/>
  <c r="AS97" i="3" s="1"/>
  <c r="AR97" i="3" a="1"/>
  <c r="AR97" i="3" s="1"/>
  <c r="AM97" i="3"/>
  <c r="Z97" i="3" s="1"/>
  <c r="AL97" i="3"/>
  <c r="AD97" i="3"/>
  <c r="Y97" i="3"/>
  <c r="V97" i="3"/>
  <c r="T97" i="3"/>
  <c r="N97" i="3"/>
  <c r="L97" i="3"/>
  <c r="I97" i="3"/>
  <c r="I158" i="3" s="1"/>
  <c r="EB96" i="3" a="1"/>
  <c r="EB96" i="3" s="1"/>
  <c r="EA96" i="3" a="1"/>
  <c r="EA96" i="3" s="1"/>
  <c r="DZ96" i="3" a="1"/>
  <c r="DZ96" i="3" s="1"/>
  <c r="DY96" i="3" a="1"/>
  <c r="DY96" i="3" s="1"/>
  <c r="DX96" i="3" a="1"/>
  <c r="DX96" i="3" s="1"/>
  <c r="DW96" i="3" a="1"/>
  <c r="DW96" i="3" s="1"/>
  <c r="DV96" i="3" a="1"/>
  <c r="DV96" i="3" s="1"/>
  <c r="DU96" i="3" a="1"/>
  <c r="DU96" i="3" s="1"/>
  <c r="DT96" i="3" a="1"/>
  <c r="DT96" i="3" s="1"/>
  <c r="DS96" i="3" a="1"/>
  <c r="DS96" i="3" s="1"/>
  <c r="DR96" i="3" a="1"/>
  <c r="DR96" i="3" s="1"/>
  <c r="DQ96" i="3" a="1"/>
  <c r="DQ96" i="3" s="1"/>
  <c r="DP96" i="3" a="1"/>
  <c r="DP96" i="3" s="1"/>
  <c r="DO96" i="3" a="1"/>
  <c r="DO96" i="3" s="1"/>
  <c r="DN96" i="3"/>
  <c r="DN96" i="3" a="1"/>
  <c r="DM96" i="3" a="1"/>
  <c r="DM96" i="3" s="1"/>
  <c r="DL96" i="3" a="1"/>
  <c r="DL96" i="3" s="1"/>
  <c r="DK96" i="3" a="1"/>
  <c r="DK96" i="3" s="1"/>
  <c r="DJ96" i="3" a="1"/>
  <c r="DJ96" i="3" s="1"/>
  <c r="DI96" i="3" a="1"/>
  <c r="DI96" i="3" s="1"/>
  <c r="DH96" i="3" a="1"/>
  <c r="DH96" i="3" s="1"/>
  <c r="DG96" i="3" a="1"/>
  <c r="DG96" i="3" s="1"/>
  <c r="DF96" i="3" a="1"/>
  <c r="DF96" i="3" s="1"/>
  <c r="DE96" i="3" a="1"/>
  <c r="DE96" i="3" s="1"/>
  <c r="DD96" i="3" a="1"/>
  <c r="DD96" i="3" s="1"/>
  <c r="DC96" i="3" a="1"/>
  <c r="DC96" i="3" s="1"/>
  <c r="DB96" i="3" a="1"/>
  <c r="DB96" i="3" s="1"/>
  <c r="DA96" i="3" a="1"/>
  <c r="DA96" i="3" s="1"/>
  <c r="CZ96" i="3" a="1"/>
  <c r="CZ96" i="3" s="1"/>
  <c r="CY96" i="3" a="1"/>
  <c r="CY96" i="3" s="1"/>
  <c r="CX96" i="3" a="1"/>
  <c r="CX96" i="3" s="1"/>
  <c r="CW96" i="3" a="1"/>
  <c r="CW96" i="3" s="1"/>
  <c r="CV96" i="3" a="1"/>
  <c r="CV96" i="3" s="1"/>
  <c r="CU96" i="3" a="1"/>
  <c r="CU96" i="3" s="1"/>
  <c r="CT96" i="3" a="1"/>
  <c r="CT96" i="3" s="1"/>
  <c r="CS96" i="3" a="1"/>
  <c r="CS96" i="3" s="1"/>
  <c r="CR96" i="3" a="1"/>
  <c r="CR96" i="3" s="1"/>
  <c r="CQ96" i="3" a="1"/>
  <c r="CQ96" i="3" s="1"/>
  <c r="CP96" i="3" a="1"/>
  <c r="CP96" i="3" s="1"/>
  <c r="CO96" i="3" a="1"/>
  <c r="CO96" i="3" s="1"/>
  <c r="CN96" i="3" a="1"/>
  <c r="CN96" i="3" s="1"/>
  <c r="CM96" i="3" a="1"/>
  <c r="CM96" i="3" s="1"/>
  <c r="CL96" i="3" a="1"/>
  <c r="CL96" i="3" s="1"/>
  <c r="CK96" i="3" a="1"/>
  <c r="CK96" i="3" s="1"/>
  <c r="CJ96" i="3" a="1"/>
  <c r="CJ96" i="3" s="1"/>
  <c r="CI96" i="3" a="1"/>
  <c r="CI96" i="3" s="1"/>
  <c r="CH96" i="3"/>
  <c r="CH96" i="3" a="1"/>
  <c r="CG96" i="3" a="1"/>
  <c r="CG96" i="3" s="1"/>
  <c r="CF96" i="3" a="1"/>
  <c r="CF96" i="3" s="1"/>
  <c r="CE96" i="3" a="1"/>
  <c r="CE96" i="3" s="1"/>
  <c r="CD96" i="3" a="1"/>
  <c r="CD96" i="3" s="1"/>
  <c r="CC96" i="3" a="1"/>
  <c r="CC96" i="3" s="1"/>
  <c r="CB96" i="3" a="1"/>
  <c r="CB96" i="3" s="1"/>
  <c r="CA96" i="3" a="1"/>
  <c r="CA96" i="3" s="1"/>
  <c r="BZ96" i="3" a="1"/>
  <c r="BZ96" i="3" s="1"/>
  <c r="BY96" i="3" a="1"/>
  <c r="BY96" i="3" s="1"/>
  <c r="BX96" i="3" a="1"/>
  <c r="BX96" i="3" s="1"/>
  <c r="BW96" i="3" a="1"/>
  <c r="BW96" i="3" s="1"/>
  <c r="BV96" i="3" a="1"/>
  <c r="BV96" i="3" s="1"/>
  <c r="BU96" i="3" a="1"/>
  <c r="BU96" i="3" s="1"/>
  <c r="BT96" i="3" a="1"/>
  <c r="BT96" i="3" s="1"/>
  <c r="BS96" i="3" a="1"/>
  <c r="BS96" i="3" s="1"/>
  <c r="BR96" i="3" a="1"/>
  <c r="BR96" i="3" s="1"/>
  <c r="BQ96" i="3" a="1"/>
  <c r="BQ96" i="3" s="1"/>
  <c r="BP96" i="3" a="1"/>
  <c r="BP96" i="3" s="1"/>
  <c r="BO96" i="3" a="1"/>
  <c r="BO96" i="3" s="1"/>
  <c r="BN96" i="3" a="1"/>
  <c r="BN96" i="3" s="1"/>
  <c r="BM96" i="3" a="1"/>
  <c r="BM96" i="3" s="1"/>
  <c r="BL96" i="3" a="1"/>
  <c r="BL96" i="3" s="1"/>
  <c r="BK96" i="3" a="1"/>
  <c r="BK96" i="3" s="1"/>
  <c r="BJ96" i="3" a="1"/>
  <c r="BJ96" i="3" s="1"/>
  <c r="BI96" i="3" a="1"/>
  <c r="BI96" i="3" s="1"/>
  <c r="BH96" i="3" a="1"/>
  <c r="BH96" i="3" s="1"/>
  <c r="BG96" i="3" a="1"/>
  <c r="BG96" i="3" s="1"/>
  <c r="BF96" i="3" a="1"/>
  <c r="BF96" i="3" s="1"/>
  <c r="BE96" i="3" a="1"/>
  <c r="BE96" i="3" s="1"/>
  <c r="BD96" i="3" a="1"/>
  <c r="BD96" i="3" s="1"/>
  <c r="BC96" i="3" a="1"/>
  <c r="BC96" i="3" s="1"/>
  <c r="BB96" i="3"/>
  <c r="BB96" i="3" a="1"/>
  <c r="BA96" i="3" a="1"/>
  <c r="BA96" i="3" s="1"/>
  <c r="AZ96" i="3" a="1"/>
  <c r="AZ96" i="3" s="1"/>
  <c r="AY96" i="3" a="1"/>
  <c r="AY96" i="3" s="1"/>
  <c r="AX96" i="3" a="1"/>
  <c r="AX96" i="3" s="1"/>
  <c r="AW96" i="3" a="1"/>
  <c r="AW96" i="3" s="1"/>
  <c r="AV96" i="3" a="1"/>
  <c r="AV96" i="3" s="1"/>
  <c r="AU96" i="3" a="1"/>
  <c r="AU96" i="3" s="1"/>
  <c r="AT96" i="3" a="1"/>
  <c r="AT96" i="3" s="1"/>
  <c r="AS96" i="3" a="1"/>
  <c r="AS96" i="3" s="1"/>
  <c r="AR96" i="3" a="1"/>
  <c r="AR96" i="3" s="1"/>
  <c r="AM96" i="3"/>
  <c r="AE96" i="3" s="1"/>
  <c r="AL96" i="3"/>
  <c r="AC96" i="3"/>
  <c r="AA96" i="3"/>
  <c r="Z96" i="3"/>
  <c r="V96" i="3"/>
  <c r="U96" i="3"/>
  <c r="R96" i="3"/>
  <c r="O96" i="3"/>
  <c r="M96" i="3"/>
  <c r="K96" i="3"/>
  <c r="EB95" i="3" a="1"/>
  <c r="EB95" i="3" s="1"/>
  <c r="EA95" i="3" a="1"/>
  <c r="EA95" i="3" s="1"/>
  <c r="DZ95" i="3" a="1"/>
  <c r="DZ95" i="3" s="1"/>
  <c r="DY95" i="3" a="1"/>
  <c r="DY95" i="3" s="1"/>
  <c r="DX95" i="3" a="1"/>
  <c r="DX95" i="3" s="1"/>
  <c r="DW95" i="3" a="1"/>
  <c r="DW95" i="3" s="1"/>
  <c r="DV95" i="3" a="1"/>
  <c r="DV95" i="3" s="1"/>
  <c r="DU95" i="3" a="1"/>
  <c r="DU95" i="3" s="1"/>
  <c r="DT95" i="3" a="1"/>
  <c r="DT95" i="3" s="1"/>
  <c r="DS95" i="3" a="1"/>
  <c r="DS95" i="3" s="1"/>
  <c r="DR95" i="3" a="1"/>
  <c r="DR95" i="3" s="1"/>
  <c r="DQ95" i="3" a="1"/>
  <c r="DQ95" i="3" s="1"/>
  <c r="DP95" i="3" a="1"/>
  <c r="DP95" i="3" s="1"/>
  <c r="DO95" i="3" a="1"/>
  <c r="DO95" i="3" s="1"/>
  <c r="DN95" i="3" a="1"/>
  <c r="DN95" i="3" s="1"/>
  <c r="DM95" i="3" a="1"/>
  <c r="DM95" i="3" s="1"/>
  <c r="DL95" i="3" a="1"/>
  <c r="DL95" i="3" s="1"/>
  <c r="DK95" i="3" a="1"/>
  <c r="DK95" i="3" s="1"/>
  <c r="DJ95" i="3"/>
  <c r="DJ95" i="3" a="1"/>
  <c r="DI95" i="3" a="1"/>
  <c r="DI95" i="3" s="1"/>
  <c r="DH95" i="3" a="1"/>
  <c r="DH95" i="3" s="1"/>
  <c r="DG95" i="3" a="1"/>
  <c r="DG95" i="3" s="1"/>
  <c r="DF95" i="3" a="1"/>
  <c r="DF95" i="3" s="1"/>
  <c r="DE95" i="3" a="1"/>
  <c r="DE95" i="3" s="1"/>
  <c r="DD95" i="3" a="1"/>
  <c r="DD95" i="3" s="1"/>
  <c r="DC95" i="3" a="1"/>
  <c r="DC95" i="3" s="1"/>
  <c r="DB95" i="3" a="1"/>
  <c r="DB95" i="3" s="1"/>
  <c r="DA95" i="3" a="1"/>
  <c r="DA95" i="3" s="1"/>
  <c r="CZ95" i="3" a="1"/>
  <c r="CZ95" i="3" s="1"/>
  <c r="CY95" i="3" a="1"/>
  <c r="CY95" i="3" s="1"/>
  <c r="CX95" i="3" a="1"/>
  <c r="CX95" i="3" s="1"/>
  <c r="CW95" i="3" a="1"/>
  <c r="CW95" i="3" s="1"/>
  <c r="CV95" i="3" a="1"/>
  <c r="CV95" i="3" s="1"/>
  <c r="CU95" i="3" a="1"/>
  <c r="CU95" i="3" s="1"/>
  <c r="CT95" i="3" a="1"/>
  <c r="CT95" i="3" s="1"/>
  <c r="CS95" i="3" a="1"/>
  <c r="CS95" i="3" s="1"/>
  <c r="CR95" i="3" a="1"/>
  <c r="CR95" i="3" s="1"/>
  <c r="CQ95" i="3" a="1"/>
  <c r="CQ95" i="3" s="1"/>
  <c r="CP95" i="3" a="1"/>
  <c r="CP95" i="3" s="1"/>
  <c r="CO95" i="3" a="1"/>
  <c r="CO95" i="3" s="1"/>
  <c r="CN95" i="3" a="1"/>
  <c r="CN95" i="3" s="1"/>
  <c r="CM95" i="3" a="1"/>
  <c r="CM95" i="3" s="1"/>
  <c r="CL95" i="3" a="1"/>
  <c r="CL95" i="3" s="1"/>
  <c r="CK95" i="3" a="1"/>
  <c r="CK95" i="3" s="1"/>
  <c r="CJ95" i="3" a="1"/>
  <c r="CJ95" i="3" s="1"/>
  <c r="CI95" i="3" a="1"/>
  <c r="CI95" i="3" s="1"/>
  <c r="CH95" i="3" a="1"/>
  <c r="CH95" i="3" s="1"/>
  <c r="CG95" i="3" a="1"/>
  <c r="CG95" i="3" s="1"/>
  <c r="CF95" i="3" a="1"/>
  <c r="CF95" i="3" s="1"/>
  <c r="CE95" i="3" a="1"/>
  <c r="CE95" i="3" s="1"/>
  <c r="CD95" i="3" a="1"/>
  <c r="CD95" i="3" s="1"/>
  <c r="CC95" i="3" a="1"/>
  <c r="CC95" i="3" s="1"/>
  <c r="CB95" i="3" a="1"/>
  <c r="CB95" i="3" s="1"/>
  <c r="CA95" i="3" a="1"/>
  <c r="CA95" i="3" s="1"/>
  <c r="BZ95" i="3" a="1"/>
  <c r="BZ95" i="3" s="1"/>
  <c r="BY95" i="3" a="1"/>
  <c r="BY95" i="3" s="1"/>
  <c r="BX95" i="3" a="1"/>
  <c r="BX95" i="3" s="1"/>
  <c r="BW95" i="3" a="1"/>
  <c r="BW95" i="3" s="1"/>
  <c r="BV95" i="3" a="1"/>
  <c r="BV95" i="3" s="1"/>
  <c r="BU95" i="3" a="1"/>
  <c r="BU95" i="3" s="1"/>
  <c r="BT95" i="3" a="1"/>
  <c r="BT95" i="3" s="1"/>
  <c r="BS95" i="3" a="1"/>
  <c r="BS95" i="3" s="1"/>
  <c r="BR95" i="3" a="1"/>
  <c r="BR95" i="3" s="1"/>
  <c r="BQ95" i="3" a="1"/>
  <c r="BQ95" i="3" s="1"/>
  <c r="BP95" i="3" a="1"/>
  <c r="BP95" i="3" s="1"/>
  <c r="BO95" i="3" a="1"/>
  <c r="BO95" i="3" s="1"/>
  <c r="BN95" i="3" a="1"/>
  <c r="BN95" i="3" s="1"/>
  <c r="BM95" i="3" a="1"/>
  <c r="BM95" i="3" s="1"/>
  <c r="BL95" i="3" a="1"/>
  <c r="BL95" i="3" s="1"/>
  <c r="BK95" i="3" a="1"/>
  <c r="BK95" i="3" s="1"/>
  <c r="BJ95" i="3" a="1"/>
  <c r="BJ95" i="3" s="1"/>
  <c r="BI95" i="3" a="1"/>
  <c r="BI95" i="3" s="1"/>
  <c r="BH95" i="3" a="1"/>
  <c r="BH95" i="3" s="1"/>
  <c r="BG95" i="3" a="1"/>
  <c r="BG95" i="3" s="1"/>
  <c r="BF95" i="3" a="1"/>
  <c r="BF95" i="3" s="1"/>
  <c r="BE95" i="3" a="1"/>
  <c r="BE95" i="3" s="1"/>
  <c r="BD95" i="3" a="1"/>
  <c r="BD95" i="3" s="1"/>
  <c r="BC95" i="3" a="1"/>
  <c r="BC95" i="3" s="1"/>
  <c r="BB95" i="3" a="1"/>
  <c r="BB95" i="3" s="1"/>
  <c r="BA95" i="3" a="1"/>
  <c r="BA95" i="3" s="1"/>
  <c r="AZ95" i="3" a="1"/>
  <c r="AZ95" i="3" s="1"/>
  <c r="AY95" i="3" a="1"/>
  <c r="AY95" i="3" s="1"/>
  <c r="AX95" i="3" a="1"/>
  <c r="AX95" i="3" s="1"/>
  <c r="AW95" i="3" a="1"/>
  <c r="AW95" i="3" s="1"/>
  <c r="AV95" i="3" a="1"/>
  <c r="AV95" i="3" s="1"/>
  <c r="AU95" i="3" a="1"/>
  <c r="AU95" i="3" s="1"/>
  <c r="AT95" i="3" a="1"/>
  <c r="AT95" i="3" s="1"/>
  <c r="AS95" i="3" a="1"/>
  <c r="AS95" i="3" s="1"/>
  <c r="AR95" i="3" a="1"/>
  <c r="AR95" i="3" s="1"/>
  <c r="AM95" i="3"/>
  <c r="AB95" i="3" s="1"/>
  <c r="AL95" i="3"/>
  <c r="AC95" i="3"/>
  <c r="W95" i="3"/>
  <c r="R95" i="3"/>
  <c r="M95" i="3"/>
  <c r="EB94" i="3" a="1"/>
  <c r="EB94" i="3" s="1"/>
  <c r="EA94" i="3" a="1"/>
  <c r="EA94" i="3" s="1"/>
  <c r="DZ94" i="3" a="1"/>
  <c r="DZ94" i="3" s="1"/>
  <c r="DY94" i="3" a="1"/>
  <c r="DY94" i="3" s="1"/>
  <c r="DX94" i="3" a="1"/>
  <c r="DX94" i="3" s="1"/>
  <c r="DW94" i="3" a="1"/>
  <c r="DW94" i="3" s="1"/>
  <c r="DV94" i="3" a="1"/>
  <c r="DV94" i="3" s="1"/>
  <c r="DU94" i="3" a="1"/>
  <c r="DU94" i="3" s="1"/>
  <c r="DT94" i="3" a="1"/>
  <c r="DT94" i="3" s="1"/>
  <c r="DS94" i="3" a="1"/>
  <c r="DS94" i="3" s="1"/>
  <c r="DR94" i="3" a="1"/>
  <c r="DR94" i="3" s="1"/>
  <c r="DQ94" i="3" a="1"/>
  <c r="DQ94" i="3" s="1"/>
  <c r="DP94" i="3" a="1"/>
  <c r="DP94" i="3" s="1"/>
  <c r="DO94" i="3" a="1"/>
  <c r="DO94" i="3" s="1"/>
  <c r="DN94" i="3" a="1"/>
  <c r="DN94" i="3" s="1"/>
  <c r="DM94" i="3" a="1"/>
  <c r="DM94" i="3" s="1"/>
  <c r="DL94" i="3" a="1"/>
  <c r="DL94" i="3" s="1"/>
  <c r="DK94" i="3" a="1"/>
  <c r="DK94" i="3" s="1"/>
  <c r="DJ94" i="3" a="1"/>
  <c r="DJ94" i="3" s="1"/>
  <c r="DI94" i="3" a="1"/>
  <c r="DI94" i="3" s="1"/>
  <c r="DH94" i="3" a="1"/>
  <c r="DH94" i="3" s="1"/>
  <c r="DG94" i="3" a="1"/>
  <c r="DG94" i="3" s="1"/>
  <c r="DF94" i="3" a="1"/>
  <c r="DF94" i="3" s="1"/>
  <c r="DE94" i="3" a="1"/>
  <c r="DE94" i="3" s="1"/>
  <c r="DD94" i="3" a="1"/>
  <c r="DD94" i="3" s="1"/>
  <c r="DC94" i="3" a="1"/>
  <c r="DC94" i="3" s="1"/>
  <c r="DB94" i="3" a="1"/>
  <c r="DB94" i="3" s="1"/>
  <c r="DA94" i="3" a="1"/>
  <c r="DA94" i="3" s="1"/>
  <c r="CZ94" i="3"/>
  <c r="CZ94" i="3" a="1"/>
  <c r="CY94" i="3" a="1"/>
  <c r="CY94" i="3" s="1"/>
  <c r="CX94" i="3" a="1"/>
  <c r="CX94" i="3" s="1"/>
  <c r="CW94" i="3" a="1"/>
  <c r="CW94" i="3" s="1"/>
  <c r="CV94" i="3" a="1"/>
  <c r="CV94" i="3" s="1"/>
  <c r="CU94" i="3" a="1"/>
  <c r="CU94" i="3" s="1"/>
  <c r="CT94" i="3"/>
  <c r="CT94" i="3" a="1"/>
  <c r="CS94" i="3" a="1"/>
  <c r="CS94" i="3" s="1"/>
  <c r="CR94" i="3"/>
  <c r="CR94" i="3" a="1"/>
  <c r="CQ94" i="3" a="1"/>
  <c r="CQ94" i="3" s="1"/>
  <c r="CP94" i="3" a="1"/>
  <c r="CP94" i="3" s="1"/>
  <c r="CO94" i="3" a="1"/>
  <c r="CO94" i="3" s="1"/>
  <c r="CN94" i="3" a="1"/>
  <c r="CN94" i="3" s="1"/>
  <c r="CM94" i="3" a="1"/>
  <c r="CM94" i="3" s="1"/>
  <c r="CL94" i="3"/>
  <c r="CL94" i="3" a="1"/>
  <c r="CK94" i="3" a="1"/>
  <c r="CK94" i="3" s="1"/>
  <c r="CJ94" i="3"/>
  <c r="CJ94" i="3" a="1"/>
  <c r="CI94" i="3" a="1"/>
  <c r="CI94" i="3" s="1"/>
  <c r="CH94" i="3" a="1"/>
  <c r="CH94" i="3" s="1"/>
  <c r="CG94" i="3" a="1"/>
  <c r="CG94" i="3" s="1"/>
  <c r="CF94" i="3" a="1"/>
  <c r="CF94" i="3" s="1"/>
  <c r="CE94" i="3" a="1"/>
  <c r="CE94" i="3" s="1"/>
  <c r="CD94" i="3"/>
  <c r="CD94" i="3" a="1"/>
  <c r="CC94" i="3" a="1"/>
  <c r="CC94" i="3" s="1"/>
  <c r="CB94" i="3"/>
  <c r="CB94" i="3" a="1"/>
  <c r="CA94" i="3" a="1"/>
  <c r="CA94" i="3" s="1"/>
  <c r="BZ94" i="3" a="1"/>
  <c r="BZ94" i="3" s="1"/>
  <c r="BY94" i="3" a="1"/>
  <c r="BY94" i="3" s="1"/>
  <c r="BX94" i="3" a="1"/>
  <c r="BX94" i="3" s="1"/>
  <c r="BW94" i="3" a="1"/>
  <c r="BW94" i="3" s="1"/>
  <c r="BV94" i="3"/>
  <c r="BV94" i="3" a="1"/>
  <c r="BU94" i="3" a="1"/>
  <c r="BU94" i="3" s="1"/>
  <c r="BT94" i="3"/>
  <c r="BT94" i="3" a="1"/>
  <c r="BS94" i="3" a="1"/>
  <c r="BS94" i="3" s="1"/>
  <c r="BR94" i="3" a="1"/>
  <c r="BR94" i="3" s="1"/>
  <c r="BQ94" i="3" a="1"/>
  <c r="BQ94" i="3" s="1"/>
  <c r="BP94" i="3" a="1"/>
  <c r="BP94" i="3" s="1"/>
  <c r="BO94" i="3" a="1"/>
  <c r="BO94" i="3" s="1"/>
  <c r="BN94" i="3"/>
  <c r="BN94" i="3" a="1"/>
  <c r="BM94" i="3" a="1"/>
  <c r="BM94" i="3" s="1"/>
  <c r="BL94" i="3"/>
  <c r="BL94" i="3" a="1"/>
  <c r="BK94" i="3" a="1"/>
  <c r="BK94" i="3" s="1"/>
  <c r="BJ94" i="3" a="1"/>
  <c r="BJ94" i="3" s="1"/>
  <c r="BI94" i="3" a="1"/>
  <c r="BI94" i="3" s="1"/>
  <c r="BH94" i="3" a="1"/>
  <c r="BH94" i="3" s="1"/>
  <c r="BG94" i="3" a="1"/>
  <c r="BG94" i="3" s="1"/>
  <c r="BF94" i="3"/>
  <c r="BF94" i="3" a="1"/>
  <c r="BE94" i="3" a="1"/>
  <c r="BE94" i="3" s="1"/>
  <c r="BD94" i="3"/>
  <c r="BD94" i="3" a="1"/>
  <c r="BC94" i="3" a="1"/>
  <c r="BC94" i="3" s="1"/>
  <c r="BB94" i="3" a="1"/>
  <c r="BB94" i="3" s="1"/>
  <c r="BA94" i="3" a="1"/>
  <c r="BA94" i="3" s="1"/>
  <c r="AZ94" i="3"/>
  <c r="AZ94" i="3" a="1"/>
  <c r="AY94" i="3" a="1"/>
  <c r="AY94" i="3" s="1"/>
  <c r="AX94" i="3" a="1"/>
  <c r="AX94" i="3" s="1"/>
  <c r="AW94" i="3" a="1"/>
  <c r="AW94" i="3" s="1"/>
  <c r="AV94" i="3" a="1"/>
  <c r="AV94" i="3" s="1"/>
  <c r="AU94" i="3" a="1"/>
  <c r="AU94" i="3" s="1"/>
  <c r="AT94" i="3" a="1"/>
  <c r="AT94" i="3" s="1"/>
  <c r="AS94" i="3" a="1"/>
  <c r="AS94" i="3" s="1"/>
  <c r="AR94" i="3" a="1"/>
  <c r="AR94" i="3" s="1"/>
  <c r="AM94" i="3"/>
  <c r="AB94" i="3" s="1"/>
  <c r="AL94" i="3"/>
  <c r="AC94" i="3"/>
  <c r="Y94" i="3"/>
  <c r="U94" i="3"/>
  <c r="R94" i="3"/>
  <c r="M94" i="3"/>
  <c r="J94" i="3"/>
  <c r="E94" i="3"/>
  <c r="EB93" i="3" a="1"/>
  <c r="EB93" i="3" s="1"/>
  <c r="EA93" i="3" a="1"/>
  <c r="EA93" i="3" s="1"/>
  <c r="DZ93" i="3" a="1"/>
  <c r="DZ93" i="3" s="1"/>
  <c r="DY93" i="3" a="1"/>
  <c r="DY93" i="3" s="1"/>
  <c r="DX93" i="3" a="1"/>
  <c r="DX93" i="3" s="1"/>
  <c r="DW93" i="3"/>
  <c r="DW93" i="3" a="1"/>
  <c r="DV93" i="3" a="1"/>
  <c r="DV93" i="3" s="1"/>
  <c r="DU93" i="3" a="1"/>
  <c r="DU93" i="3" s="1"/>
  <c r="DT93" i="3" a="1"/>
  <c r="DT93" i="3" s="1"/>
  <c r="DS93" i="3"/>
  <c r="DS93" i="3" a="1"/>
  <c r="DR93" i="3" a="1"/>
  <c r="DR93" i="3" s="1"/>
  <c r="DQ93" i="3" a="1"/>
  <c r="DQ93" i="3" s="1"/>
  <c r="DP93" i="3" a="1"/>
  <c r="DP93" i="3" s="1"/>
  <c r="DO93" i="3" a="1"/>
  <c r="DO93" i="3" s="1"/>
  <c r="DN93" i="3" a="1"/>
  <c r="DN93" i="3" s="1"/>
  <c r="DM93" i="3" a="1"/>
  <c r="DM93" i="3" s="1"/>
  <c r="DL93" i="3" a="1"/>
  <c r="DL93" i="3" s="1"/>
  <c r="DK93" i="3" a="1"/>
  <c r="DK93" i="3" s="1"/>
  <c r="DJ93" i="3" a="1"/>
  <c r="DJ93" i="3" s="1"/>
  <c r="DI93" i="3" a="1"/>
  <c r="DI93" i="3" s="1"/>
  <c r="DH93" i="3" a="1"/>
  <c r="DH93" i="3" s="1"/>
  <c r="DG93" i="3" a="1"/>
  <c r="DG93" i="3" s="1"/>
  <c r="DF93" i="3" a="1"/>
  <c r="DF93" i="3" s="1"/>
  <c r="DE93" i="3" a="1"/>
  <c r="DE93" i="3" s="1"/>
  <c r="DD93" i="3" a="1"/>
  <c r="DD93" i="3" s="1"/>
  <c r="DC93" i="3"/>
  <c r="DC93" i="3" a="1"/>
  <c r="DB93" i="3" a="1"/>
  <c r="DB93" i="3" s="1"/>
  <c r="DA93" i="3" a="1"/>
  <c r="DA93" i="3" s="1"/>
  <c r="CZ93" i="3" a="1"/>
  <c r="CZ93" i="3" s="1"/>
  <c r="CY93" i="3" a="1"/>
  <c r="CY93" i="3" s="1"/>
  <c r="CX93" i="3" a="1"/>
  <c r="CX93" i="3" s="1"/>
  <c r="CW93" i="3" a="1"/>
  <c r="CW93" i="3" s="1"/>
  <c r="CV93" i="3" a="1"/>
  <c r="CV93" i="3" s="1"/>
  <c r="CU93" i="3" a="1"/>
  <c r="CU93" i="3" s="1"/>
  <c r="CT93" i="3" a="1"/>
  <c r="CT93" i="3" s="1"/>
  <c r="CS93" i="3" a="1"/>
  <c r="CS93" i="3" s="1"/>
  <c r="CR93" i="3" a="1"/>
  <c r="CR93" i="3" s="1"/>
  <c r="CQ93" i="3" a="1"/>
  <c r="CQ93" i="3" s="1"/>
  <c r="CP93" i="3" a="1"/>
  <c r="CP93" i="3" s="1"/>
  <c r="CO93" i="3" a="1"/>
  <c r="CO93" i="3" s="1"/>
  <c r="CN93" i="3" a="1"/>
  <c r="CN93" i="3" s="1"/>
  <c r="CM93" i="3" a="1"/>
  <c r="CM93" i="3" s="1"/>
  <c r="CL93" i="3" a="1"/>
  <c r="CL93" i="3" s="1"/>
  <c r="CK93" i="3" a="1"/>
  <c r="CK93" i="3" s="1"/>
  <c r="CJ93" i="3" a="1"/>
  <c r="CJ93" i="3" s="1"/>
  <c r="CI93" i="3" a="1"/>
  <c r="CI93" i="3" s="1"/>
  <c r="CH93" i="3" a="1"/>
  <c r="CH93" i="3" s="1"/>
  <c r="CG93" i="3" a="1"/>
  <c r="CG93" i="3" s="1"/>
  <c r="CF93" i="3" a="1"/>
  <c r="CF93" i="3" s="1"/>
  <c r="CE93" i="3" a="1"/>
  <c r="CE93" i="3" s="1"/>
  <c r="CD93" i="3" a="1"/>
  <c r="CD93" i="3" s="1"/>
  <c r="CC93" i="3" a="1"/>
  <c r="CC93" i="3" s="1"/>
  <c r="CB93" i="3" a="1"/>
  <c r="CB93" i="3" s="1"/>
  <c r="CA93" i="3" a="1"/>
  <c r="CA93" i="3" s="1"/>
  <c r="BZ93" i="3" a="1"/>
  <c r="BZ93" i="3" s="1"/>
  <c r="BY93" i="3" a="1"/>
  <c r="BY93" i="3" s="1"/>
  <c r="BX93" i="3" a="1"/>
  <c r="BX93" i="3" s="1"/>
  <c r="BW93" i="3" a="1"/>
  <c r="BW93" i="3" s="1"/>
  <c r="BV93" i="3" a="1"/>
  <c r="BV93" i="3" s="1"/>
  <c r="BU93" i="3" a="1"/>
  <c r="BU93" i="3" s="1"/>
  <c r="BT93" i="3" a="1"/>
  <c r="BT93" i="3" s="1"/>
  <c r="BS93" i="3" a="1"/>
  <c r="BS93" i="3" s="1"/>
  <c r="BR93" i="3" a="1"/>
  <c r="BR93" i="3" s="1"/>
  <c r="BQ93" i="3" a="1"/>
  <c r="BQ93" i="3" s="1"/>
  <c r="BP93" i="3" a="1"/>
  <c r="BP93" i="3" s="1"/>
  <c r="BO93" i="3" a="1"/>
  <c r="BO93" i="3" s="1"/>
  <c r="BN93" i="3" a="1"/>
  <c r="BN93" i="3" s="1"/>
  <c r="BM93" i="3" a="1"/>
  <c r="BM93" i="3" s="1"/>
  <c r="BL93" i="3" a="1"/>
  <c r="BL93" i="3" s="1"/>
  <c r="BK93" i="3" a="1"/>
  <c r="BK93" i="3" s="1"/>
  <c r="BJ93" i="3" a="1"/>
  <c r="BJ93" i="3" s="1"/>
  <c r="BI93" i="3" a="1"/>
  <c r="BI93" i="3" s="1"/>
  <c r="BH93" i="3" a="1"/>
  <c r="BH93" i="3" s="1"/>
  <c r="BG93" i="3" a="1"/>
  <c r="BG93" i="3" s="1"/>
  <c r="BF93" i="3" a="1"/>
  <c r="BF93" i="3" s="1"/>
  <c r="BE93" i="3" a="1"/>
  <c r="BE93" i="3" s="1"/>
  <c r="BD93" i="3" a="1"/>
  <c r="BD93" i="3" s="1"/>
  <c r="BC93" i="3" a="1"/>
  <c r="BC93" i="3" s="1"/>
  <c r="BB93" i="3" a="1"/>
  <c r="BB93" i="3" s="1"/>
  <c r="BA93" i="3" a="1"/>
  <c r="BA93" i="3" s="1"/>
  <c r="AZ93" i="3" a="1"/>
  <c r="AZ93" i="3" s="1"/>
  <c r="AY93" i="3" a="1"/>
  <c r="AY93" i="3" s="1"/>
  <c r="AX93" i="3" a="1"/>
  <c r="AX93" i="3" s="1"/>
  <c r="AW93" i="3" a="1"/>
  <c r="AW93" i="3" s="1"/>
  <c r="AV93" i="3" a="1"/>
  <c r="AV93" i="3" s="1"/>
  <c r="AU93" i="3" a="1"/>
  <c r="AU93" i="3" s="1"/>
  <c r="AT93" i="3" a="1"/>
  <c r="AT93" i="3" s="1"/>
  <c r="AS93" i="3" a="1"/>
  <c r="AS93" i="3" s="1"/>
  <c r="AR93" i="3" a="1"/>
  <c r="AR93" i="3" s="1"/>
  <c r="AM93" i="3"/>
  <c r="AB93" i="3" s="1"/>
  <c r="AL93" i="3"/>
  <c r="AE93" i="3"/>
  <c r="AC93" i="3"/>
  <c r="AA93" i="3"/>
  <c r="Y93" i="3"/>
  <c r="W93" i="3"/>
  <c r="U93" i="3"/>
  <c r="S93" i="3"/>
  <c r="Q93" i="3"/>
  <c r="O93" i="3"/>
  <c r="M93" i="3"/>
  <c r="K93" i="3"/>
  <c r="E93" i="3"/>
  <c r="EB92" i="3" a="1"/>
  <c r="EB92" i="3" s="1"/>
  <c r="EA92" i="3" a="1"/>
  <c r="EA92" i="3" s="1"/>
  <c r="DZ92" i="3" a="1"/>
  <c r="DZ92" i="3" s="1"/>
  <c r="DY92" i="3" a="1"/>
  <c r="DY92" i="3" s="1"/>
  <c r="DX92" i="3" a="1"/>
  <c r="DX92" i="3" s="1"/>
  <c r="DW92" i="3" a="1"/>
  <c r="DW92" i="3" s="1"/>
  <c r="DV92" i="3" a="1"/>
  <c r="DV92" i="3" s="1"/>
  <c r="DU92" i="3" a="1"/>
  <c r="DU92" i="3" s="1"/>
  <c r="DT92" i="3" a="1"/>
  <c r="DT92" i="3" s="1"/>
  <c r="DS92" i="3" a="1"/>
  <c r="DS92" i="3" s="1"/>
  <c r="DR92" i="3" a="1"/>
  <c r="DR92" i="3" s="1"/>
  <c r="DQ92" i="3" a="1"/>
  <c r="DQ92" i="3" s="1"/>
  <c r="DP92" i="3" a="1"/>
  <c r="DP92" i="3" s="1"/>
  <c r="DO92" i="3" a="1"/>
  <c r="DO92" i="3" s="1"/>
  <c r="DN92" i="3" a="1"/>
  <c r="DN92" i="3" s="1"/>
  <c r="DM92" i="3" a="1"/>
  <c r="DM92" i="3" s="1"/>
  <c r="DL92" i="3" a="1"/>
  <c r="DL92" i="3" s="1"/>
  <c r="DK92" i="3" a="1"/>
  <c r="DK92" i="3" s="1"/>
  <c r="DJ92" i="3" a="1"/>
  <c r="DJ92" i="3" s="1"/>
  <c r="DI92" i="3" a="1"/>
  <c r="DI92" i="3" s="1"/>
  <c r="DH92" i="3" a="1"/>
  <c r="DH92" i="3" s="1"/>
  <c r="DG92" i="3" a="1"/>
  <c r="DG92" i="3" s="1"/>
  <c r="DF92" i="3" a="1"/>
  <c r="DF92" i="3" s="1"/>
  <c r="DE92" i="3" a="1"/>
  <c r="DE92" i="3" s="1"/>
  <c r="DD92" i="3" a="1"/>
  <c r="DD92" i="3" s="1"/>
  <c r="DC92" i="3" a="1"/>
  <c r="DC92" i="3" s="1"/>
  <c r="DB92" i="3" a="1"/>
  <c r="DB92" i="3" s="1"/>
  <c r="DA92" i="3" a="1"/>
  <c r="DA92" i="3" s="1"/>
  <c r="CZ92" i="3" a="1"/>
  <c r="CZ92" i="3" s="1"/>
  <c r="CY92" i="3" a="1"/>
  <c r="CY92" i="3" s="1"/>
  <c r="CX92" i="3" a="1"/>
  <c r="CX92" i="3" s="1"/>
  <c r="CW92" i="3" a="1"/>
  <c r="CW92" i="3" s="1"/>
  <c r="CV92" i="3" a="1"/>
  <c r="CV92" i="3" s="1"/>
  <c r="CU92" i="3" a="1"/>
  <c r="CU92" i="3" s="1"/>
  <c r="CT92" i="3" a="1"/>
  <c r="CT92" i="3" s="1"/>
  <c r="CS92" i="3" a="1"/>
  <c r="CS92" i="3" s="1"/>
  <c r="CR92" i="3" a="1"/>
  <c r="CR92" i="3" s="1"/>
  <c r="CQ92" i="3" a="1"/>
  <c r="CQ92" i="3" s="1"/>
  <c r="CP92" i="3" a="1"/>
  <c r="CP92" i="3" s="1"/>
  <c r="CO92" i="3" a="1"/>
  <c r="CO92" i="3" s="1"/>
  <c r="CN92" i="3" a="1"/>
  <c r="CN92" i="3" s="1"/>
  <c r="CM92" i="3" a="1"/>
  <c r="CM92" i="3" s="1"/>
  <c r="CL92" i="3" a="1"/>
  <c r="CL92" i="3" s="1"/>
  <c r="CK92" i="3" a="1"/>
  <c r="CK92" i="3" s="1"/>
  <c r="CJ92" i="3" a="1"/>
  <c r="CJ92" i="3" s="1"/>
  <c r="CI92" i="3" a="1"/>
  <c r="CI92" i="3" s="1"/>
  <c r="CH92" i="3" a="1"/>
  <c r="CH92" i="3" s="1"/>
  <c r="CG92" i="3" a="1"/>
  <c r="CG92" i="3" s="1"/>
  <c r="CF92" i="3" a="1"/>
  <c r="CF92" i="3" s="1"/>
  <c r="CE92" i="3" a="1"/>
  <c r="CE92" i="3" s="1"/>
  <c r="CD92" i="3" a="1"/>
  <c r="CD92" i="3" s="1"/>
  <c r="CC92" i="3" a="1"/>
  <c r="CC92" i="3" s="1"/>
  <c r="CB92" i="3" a="1"/>
  <c r="CB92" i="3" s="1"/>
  <c r="CA92" i="3" a="1"/>
  <c r="CA92" i="3" s="1"/>
  <c r="BZ92" i="3" a="1"/>
  <c r="BZ92" i="3" s="1"/>
  <c r="BY92" i="3" a="1"/>
  <c r="BY92" i="3" s="1"/>
  <c r="BX92" i="3" a="1"/>
  <c r="BX92" i="3" s="1"/>
  <c r="BW92" i="3" a="1"/>
  <c r="BW92" i="3" s="1"/>
  <c r="BV92" i="3" a="1"/>
  <c r="BV92" i="3" s="1"/>
  <c r="BU92" i="3" a="1"/>
  <c r="BU92" i="3" s="1"/>
  <c r="BT92" i="3" a="1"/>
  <c r="BT92" i="3" s="1"/>
  <c r="BS92" i="3" a="1"/>
  <c r="BS92" i="3" s="1"/>
  <c r="BR92" i="3" a="1"/>
  <c r="BR92" i="3" s="1"/>
  <c r="BQ92" i="3" a="1"/>
  <c r="BQ92" i="3" s="1"/>
  <c r="BP92" i="3" a="1"/>
  <c r="BP92" i="3" s="1"/>
  <c r="BO92" i="3" a="1"/>
  <c r="BO92" i="3" s="1"/>
  <c r="BN92" i="3" a="1"/>
  <c r="BN92" i="3" s="1"/>
  <c r="BM92" i="3" a="1"/>
  <c r="BM92" i="3" s="1"/>
  <c r="BL92" i="3" a="1"/>
  <c r="BL92" i="3" s="1"/>
  <c r="BK92" i="3" a="1"/>
  <c r="BK92" i="3" s="1"/>
  <c r="BJ92" i="3" a="1"/>
  <c r="BJ92" i="3" s="1"/>
  <c r="BI92" i="3" a="1"/>
  <c r="BI92" i="3" s="1"/>
  <c r="BH92" i="3" a="1"/>
  <c r="BH92" i="3" s="1"/>
  <c r="BG92" i="3" a="1"/>
  <c r="BG92" i="3" s="1"/>
  <c r="BF92" i="3" a="1"/>
  <c r="BF92" i="3" s="1"/>
  <c r="BE92" i="3" a="1"/>
  <c r="BE92" i="3" s="1"/>
  <c r="BD92" i="3" a="1"/>
  <c r="BD92" i="3" s="1"/>
  <c r="BC92" i="3" a="1"/>
  <c r="BC92" i="3" s="1"/>
  <c r="BB92" i="3" a="1"/>
  <c r="BB92" i="3" s="1"/>
  <c r="BA92" i="3" a="1"/>
  <c r="BA92" i="3" s="1"/>
  <c r="AZ92" i="3" a="1"/>
  <c r="AZ92" i="3" s="1"/>
  <c r="AY92" i="3" a="1"/>
  <c r="AY92" i="3" s="1"/>
  <c r="AX92" i="3" a="1"/>
  <c r="AX92" i="3" s="1"/>
  <c r="AW92" i="3" a="1"/>
  <c r="AW92" i="3" s="1"/>
  <c r="AV92" i="3" a="1"/>
  <c r="AV92" i="3" s="1"/>
  <c r="AU92" i="3" a="1"/>
  <c r="AU92" i="3" s="1"/>
  <c r="AT92" i="3" a="1"/>
  <c r="AT92" i="3" s="1"/>
  <c r="AS92" i="3" a="1"/>
  <c r="AS92" i="3" s="1"/>
  <c r="AR92" i="3" a="1"/>
  <c r="AR92" i="3" s="1"/>
  <c r="AM92" i="3"/>
  <c r="AB92" i="3" s="1"/>
  <c r="AL92" i="3"/>
  <c r="AE92" i="3"/>
  <c r="AA92" i="3"/>
  <c r="Y92" i="3"/>
  <c r="W92" i="3"/>
  <c r="S92" i="3"/>
  <c r="Q92" i="3"/>
  <c r="O92" i="3"/>
  <c r="K92" i="3"/>
  <c r="E92" i="3"/>
  <c r="EB91" i="3" a="1"/>
  <c r="EB91" i="3" s="1"/>
  <c r="EA91" i="3" a="1"/>
  <c r="EA91" i="3" s="1"/>
  <c r="DZ91" i="3" a="1"/>
  <c r="DZ91" i="3" s="1"/>
  <c r="DY91" i="3" a="1"/>
  <c r="DY91" i="3" s="1"/>
  <c r="DX91" i="3" a="1"/>
  <c r="DX91" i="3" s="1"/>
  <c r="DW91" i="3" a="1"/>
  <c r="DW91" i="3" s="1"/>
  <c r="DV91" i="3" a="1"/>
  <c r="DV91" i="3" s="1"/>
  <c r="DU91" i="3" a="1"/>
  <c r="DU91" i="3" s="1"/>
  <c r="DT91" i="3" a="1"/>
  <c r="DT91" i="3" s="1"/>
  <c r="DS91" i="3" a="1"/>
  <c r="DS91" i="3" s="1"/>
  <c r="DR91" i="3"/>
  <c r="DR91" i="3" a="1"/>
  <c r="DQ91" i="3" a="1"/>
  <c r="DQ91" i="3" s="1"/>
  <c r="DP91" i="3" a="1"/>
  <c r="DP91" i="3" s="1"/>
  <c r="DO91" i="3" a="1"/>
  <c r="DO91" i="3" s="1"/>
  <c r="DN91" i="3" a="1"/>
  <c r="DN91" i="3" s="1"/>
  <c r="DM91" i="3" a="1"/>
  <c r="DM91" i="3" s="1"/>
  <c r="DL91" i="3" a="1"/>
  <c r="DL91" i="3" s="1"/>
  <c r="DK91" i="3" a="1"/>
  <c r="DK91" i="3" s="1"/>
  <c r="DJ91" i="3" a="1"/>
  <c r="DJ91" i="3" s="1"/>
  <c r="DI91" i="3" a="1"/>
  <c r="DI91" i="3" s="1"/>
  <c r="DH91" i="3" a="1"/>
  <c r="DH91" i="3" s="1"/>
  <c r="DG91" i="3" a="1"/>
  <c r="DG91" i="3" s="1"/>
  <c r="DF91" i="3" a="1"/>
  <c r="DF91" i="3" s="1"/>
  <c r="DE91" i="3" a="1"/>
  <c r="DE91" i="3" s="1"/>
  <c r="DD91" i="3" a="1"/>
  <c r="DD91" i="3" s="1"/>
  <c r="DC91" i="3" a="1"/>
  <c r="DC91" i="3" s="1"/>
  <c r="DB91" i="3" a="1"/>
  <c r="DB91" i="3" s="1"/>
  <c r="DA91" i="3" a="1"/>
  <c r="DA91" i="3" s="1"/>
  <c r="CZ91" i="3" a="1"/>
  <c r="CZ91" i="3" s="1"/>
  <c r="CY91" i="3" a="1"/>
  <c r="CY91" i="3" s="1"/>
  <c r="CX91" i="3" a="1"/>
  <c r="CX91" i="3" s="1"/>
  <c r="CW91" i="3" a="1"/>
  <c r="CW91" i="3" s="1"/>
  <c r="CV91" i="3" a="1"/>
  <c r="CV91" i="3" s="1"/>
  <c r="CU91" i="3" a="1"/>
  <c r="CU91" i="3" s="1"/>
  <c r="CT91" i="3" a="1"/>
  <c r="CT91" i="3" s="1"/>
  <c r="CS91" i="3" a="1"/>
  <c r="CS91" i="3" s="1"/>
  <c r="CR91" i="3" a="1"/>
  <c r="CR91" i="3" s="1"/>
  <c r="CQ91" i="3" a="1"/>
  <c r="CQ91" i="3" s="1"/>
  <c r="CP91" i="3" a="1"/>
  <c r="CP91" i="3" s="1"/>
  <c r="CO91" i="3" a="1"/>
  <c r="CO91" i="3" s="1"/>
  <c r="CN91" i="3" a="1"/>
  <c r="CN91" i="3" s="1"/>
  <c r="CM91" i="3" a="1"/>
  <c r="CM91" i="3" s="1"/>
  <c r="CL91" i="3" a="1"/>
  <c r="CL91" i="3" s="1"/>
  <c r="CK91" i="3" a="1"/>
  <c r="CK91" i="3" s="1"/>
  <c r="CJ91" i="3" a="1"/>
  <c r="CJ91" i="3" s="1"/>
  <c r="CI91" i="3" a="1"/>
  <c r="CI91" i="3" s="1"/>
  <c r="CH91" i="3" a="1"/>
  <c r="CH91" i="3" s="1"/>
  <c r="CG91" i="3" a="1"/>
  <c r="CG91" i="3" s="1"/>
  <c r="CF91" i="3" a="1"/>
  <c r="CF91" i="3" s="1"/>
  <c r="CE91" i="3" a="1"/>
  <c r="CE91" i="3" s="1"/>
  <c r="CD91" i="3" a="1"/>
  <c r="CD91" i="3" s="1"/>
  <c r="CC91" i="3" a="1"/>
  <c r="CC91" i="3" s="1"/>
  <c r="CB91" i="3" a="1"/>
  <c r="CB91" i="3" s="1"/>
  <c r="CA91" i="3" a="1"/>
  <c r="CA91" i="3" s="1"/>
  <c r="BZ91" i="3" a="1"/>
  <c r="BZ91" i="3" s="1"/>
  <c r="BY91" i="3" a="1"/>
  <c r="BY91" i="3" s="1"/>
  <c r="BX91" i="3" a="1"/>
  <c r="BX91" i="3" s="1"/>
  <c r="BW91" i="3" a="1"/>
  <c r="BW91" i="3" s="1"/>
  <c r="BV91" i="3" a="1"/>
  <c r="BV91" i="3" s="1"/>
  <c r="BU91" i="3" a="1"/>
  <c r="BU91" i="3" s="1"/>
  <c r="BT91" i="3" a="1"/>
  <c r="BT91" i="3" s="1"/>
  <c r="BS91" i="3" a="1"/>
  <c r="BS91" i="3" s="1"/>
  <c r="BR91" i="3" a="1"/>
  <c r="BR91" i="3" s="1"/>
  <c r="BQ91" i="3" a="1"/>
  <c r="BQ91" i="3" s="1"/>
  <c r="BP91" i="3" a="1"/>
  <c r="BP91" i="3" s="1"/>
  <c r="BO91" i="3" a="1"/>
  <c r="BO91" i="3" s="1"/>
  <c r="BN91" i="3" a="1"/>
  <c r="BN91" i="3" s="1"/>
  <c r="BM91" i="3" a="1"/>
  <c r="BM91" i="3" s="1"/>
  <c r="BL91" i="3" a="1"/>
  <c r="BL91" i="3" s="1"/>
  <c r="BK91" i="3" a="1"/>
  <c r="BK91" i="3" s="1"/>
  <c r="BJ91" i="3" a="1"/>
  <c r="BJ91" i="3" s="1"/>
  <c r="BI91" i="3" a="1"/>
  <c r="BI91" i="3" s="1"/>
  <c r="BH91" i="3" a="1"/>
  <c r="BH91" i="3" s="1"/>
  <c r="BG91" i="3" a="1"/>
  <c r="BG91" i="3" s="1"/>
  <c r="BF91" i="3" a="1"/>
  <c r="BF91" i="3" s="1"/>
  <c r="BE91" i="3" a="1"/>
  <c r="BE91" i="3" s="1"/>
  <c r="BD91" i="3" a="1"/>
  <c r="BD91" i="3" s="1"/>
  <c r="BC91" i="3" a="1"/>
  <c r="BC91" i="3" s="1"/>
  <c r="BB91" i="3" a="1"/>
  <c r="BB91" i="3" s="1"/>
  <c r="BA91" i="3" a="1"/>
  <c r="BA91" i="3" s="1"/>
  <c r="AZ91" i="3" a="1"/>
  <c r="AZ91" i="3" s="1"/>
  <c r="AY91" i="3" a="1"/>
  <c r="AY91" i="3" s="1"/>
  <c r="AX91" i="3" a="1"/>
  <c r="AX91" i="3" s="1"/>
  <c r="AW91" i="3" a="1"/>
  <c r="AW91" i="3" s="1"/>
  <c r="AV91" i="3" a="1"/>
  <c r="AV91" i="3" s="1"/>
  <c r="AU91" i="3" a="1"/>
  <c r="AU91" i="3" s="1"/>
  <c r="AT91" i="3" a="1"/>
  <c r="AT91" i="3" s="1"/>
  <c r="AS91" i="3" a="1"/>
  <c r="AS91" i="3" s="1"/>
  <c r="AR91" i="3" a="1"/>
  <c r="AR91" i="3" s="1"/>
  <c r="AM91" i="3"/>
  <c r="AB91" i="3" s="1"/>
  <c r="AL91" i="3"/>
  <c r="AE91" i="3"/>
  <c r="AC91" i="3"/>
  <c r="Z91" i="3"/>
  <c r="W91" i="3"/>
  <c r="U91" i="3"/>
  <c r="R91" i="3"/>
  <c r="O91" i="3"/>
  <c r="M91" i="3"/>
  <c r="J91" i="3"/>
  <c r="EB90" i="3"/>
  <c r="EB90" i="3" a="1"/>
  <c r="EA90" i="3" a="1"/>
  <c r="EA90" i="3" s="1"/>
  <c r="DZ90" i="3"/>
  <c r="DZ90" i="3" a="1"/>
  <c r="DY90" i="3" a="1"/>
  <c r="DY90" i="3" s="1"/>
  <c r="DX90" i="3"/>
  <c r="DX90" i="3" a="1"/>
  <c r="DW90" i="3" a="1"/>
  <c r="DW90" i="3" s="1"/>
  <c r="DV90" i="3"/>
  <c r="DV90" i="3" a="1"/>
  <c r="DU90" i="3" a="1"/>
  <c r="DU90" i="3" s="1"/>
  <c r="DT90" i="3"/>
  <c r="DT90" i="3" a="1"/>
  <c r="DS90" i="3" a="1"/>
  <c r="DS90" i="3" s="1"/>
  <c r="DR90" i="3"/>
  <c r="DR90" i="3" a="1"/>
  <c r="DQ90" i="3" a="1"/>
  <c r="DQ90" i="3" s="1"/>
  <c r="DP90" i="3"/>
  <c r="DP90" i="3" a="1"/>
  <c r="DO90" i="3" a="1"/>
  <c r="DO90" i="3" s="1"/>
  <c r="DN90" i="3"/>
  <c r="DN90" i="3" a="1"/>
  <c r="DM90" i="3" a="1"/>
  <c r="DM90" i="3" s="1"/>
  <c r="DL90" i="3"/>
  <c r="DL90" i="3" a="1"/>
  <c r="DK90" i="3" a="1"/>
  <c r="DK90" i="3" s="1"/>
  <c r="DJ90" i="3"/>
  <c r="DJ90" i="3" a="1"/>
  <c r="DI90" i="3" a="1"/>
  <c r="DI90" i="3" s="1"/>
  <c r="DH90" i="3"/>
  <c r="DH90" i="3" a="1"/>
  <c r="DG90" i="3" a="1"/>
  <c r="DG90" i="3" s="1"/>
  <c r="DF90" i="3"/>
  <c r="DF90" i="3" a="1"/>
  <c r="DE90" i="3" a="1"/>
  <c r="DE90" i="3" s="1"/>
  <c r="DD90" i="3"/>
  <c r="DD90" i="3" a="1"/>
  <c r="DC90" i="3" a="1"/>
  <c r="DC90" i="3" s="1"/>
  <c r="DB90" i="3"/>
  <c r="DB90" i="3" a="1"/>
  <c r="DA90" i="3" a="1"/>
  <c r="DA90" i="3" s="1"/>
  <c r="CZ90" i="3"/>
  <c r="CZ90" i="3" a="1"/>
  <c r="CY90" i="3" a="1"/>
  <c r="CY90" i="3" s="1"/>
  <c r="CX90" i="3"/>
  <c r="CX90" i="3" a="1"/>
  <c r="CW90" i="3" a="1"/>
  <c r="CW90" i="3" s="1"/>
  <c r="CV90" i="3"/>
  <c r="CV90" i="3" a="1"/>
  <c r="CU90" i="3" a="1"/>
  <c r="CU90" i="3" s="1"/>
  <c r="CT90" i="3"/>
  <c r="CT90" i="3" a="1"/>
  <c r="CS90" i="3" a="1"/>
  <c r="CS90" i="3" s="1"/>
  <c r="CR90" i="3"/>
  <c r="CR90" i="3" a="1"/>
  <c r="CQ90" i="3" a="1"/>
  <c r="CQ90" i="3" s="1"/>
  <c r="CP90" i="3"/>
  <c r="CP90" i="3" a="1"/>
  <c r="CO90" i="3" a="1"/>
  <c r="CO90" i="3" s="1"/>
  <c r="CN90" i="3"/>
  <c r="CN90" i="3" a="1"/>
  <c r="CM90" i="3" a="1"/>
  <c r="CM90" i="3" s="1"/>
  <c r="CL90" i="3"/>
  <c r="CL90" i="3" a="1"/>
  <c r="CK90" i="3" a="1"/>
  <c r="CK90" i="3" s="1"/>
  <c r="CJ90" i="3"/>
  <c r="CJ90" i="3" a="1"/>
  <c r="CI90" i="3" a="1"/>
  <c r="CI90" i="3" s="1"/>
  <c r="CH90" i="3"/>
  <c r="CH90" i="3" a="1"/>
  <c r="CG90" i="3" a="1"/>
  <c r="CG90" i="3" s="1"/>
  <c r="CF90" i="3"/>
  <c r="CF90" i="3" a="1"/>
  <c r="CE90" i="3" a="1"/>
  <c r="CE90" i="3" s="1"/>
  <c r="CD90" i="3"/>
  <c r="CD90" i="3" a="1"/>
  <c r="CC90" i="3" a="1"/>
  <c r="CC90" i="3" s="1"/>
  <c r="CB90" i="3"/>
  <c r="CB90" i="3" a="1"/>
  <c r="CA90" i="3" a="1"/>
  <c r="CA90" i="3" s="1"/>
  <c r="BZ90" i="3"/>
  <c r="BZ90" i="3" a="1"/>
  <c r="BY90" i="3" a="1"/>
  <c r="BY90" i="3" s="1"/>
  <c r="BX90" i="3"/>
  <c r="BX90" i="3" a="1"/>
  <c r="BW90" i="3" a="1"/>
  <c r="BW90" i="3" s="1"/>
  <c r="BV90" i="3"/>
  <c r="BV90" i="3" a="1"/>
  <c r="BU90" i="3" a="1"/>
  <c r="BU90" i="3" s="1"/>
  <c r="BT90" i="3"/>
  <c r="BT90" i="3" a="1"/>
  <c r="BS90" i="3" a="1"/>
  <c r="BS90" i="3" s="1"/>
  <c r="BR90" i="3"/>
  <c r="BR90" i="3" a="1"/>
  <c r="BQ90" i="3" a="1"/>
  <c r="BQ90" i="3" s="1"/>
  <c r="BP90" i="3"/>
  <c r="BP90" i="3" a="1"/>
  <c r="BO90" i="3" a="1"/>
  <c r="BO90" i="3" s="1"/>
  <c r="BN90" i="3"/>
  <c r="BN90" i="3" a="1"/>
  <c r="BM90" i="3" a="1"/>
  <c r="BM90" i="3" s="1"/>
  <c r="BL90" i="3"/>
  <c r="BL90" i="3" a="1"/>
  <c r="BK90" i="3" a="1"/>
  <c r="BK90" i="3" s="1"/>
  <c r="BJ90" i="3"/>
  <c r="BJ90" i="3" a="1"/>
  <c r="BI90" i="3" a="1"/>
  <c r="BI90" i="3" s="1"/>
  <c r="BH90" i="3"/>
  <c r="BH90" i="3" a="1"/>
  <c r="BG90" i="3" a="1"/>
  <c r="BG90" i="3" s="1"/>
  <c r="BF90" i="3"/>
  <c r="BF90" i="3" a="1"/>
  <c r="BE90" i="3" a="1"/>
  <c r="BE90" i="3" s="1"/>
  <c r="BD90" i="3"/>
  <c r="BD90" i="3" a="1"/>
  <c r="BC90" i="3" a="1"/>
  <c r="BC90" i="3" s="1"/>
  <c r="BB90" i="3"/>
  <c r="BB90" i="3" a="1"/>
  <c r="BA90" i="3" a="1"/>
  <c r="BA90" i="3" s="1"/>
  <c r="AZ90" i="3"/>
  <c r="AZ90" i="3" a="1"/>
  <c r="AY90" i="3" a="1"/>
  <c r="AY90" i="3" s="1"/>
  <c r="AX90" i="3"/>
  <c r="AX90" i="3" a="1"/>
  <c r="AW90" i="3" a="1"/>
  <c r="AW90" i="3" s="1"/>
  <c r="AV90" i="3"/>
  <c r="AV90" i="3" a="1"/>
  <c r="AU90" i="3" a="1"/>
  <c r="AU90" i="3" s="1"/>
  <c r="AT90" i="3"/>
  <c r="AT90" i="3" a="1"/>
  <c r="AS90" i="3" a="1"/>
  <c r="AS90" i="3" s="1"/>
  <c r="AR90" i="3"/>
  <c r="AR90" i="3" a="1"/>
  <c r="AM90" i="3"/>
  <c r="AC90" i="3" s="1"/>
  <c r="AL90" i="3"/>
  <c r="V90" i="3"/>
  <c r="EB89" i="3" a="1"/>
  <c r="EB89" i="3" s="1"/>
  <c r="EA89" i="3" a="1"/>
  <c r="EA89" i="3" s="1"/>
  <c r="DZ89" i="3" a="1"/>
  <c r="DZ89" i="3" s="1"/>
  <c r="DY89" i="3"/>
  <c r="DY89" i="3" a="1"/>
  <c r="DX89" i="3" a="1"/>
  <c r="DX89" i="3" s="1"/>
  <c r="DW89" i="3" a="1"/>
  <c r="DW89" i="3" s="1"/>
  <c r="DV89" i="3" a="1"/>
  <c r="DV89" i="3" s="1"/>
  <c r="DU89" i="3" a="1"/>
  <c r="DU89" i="3" s="1"/>
  <c r="DT89" i="3" a="1"/>
  <c r="DT89" i="3" s="1"/>
  <c r="DS89" i="3" a="1"/>
  <c r="DS89" i="3" s="1"/>
  <c r="DR89" i="3" a="1"/>
  <c r="DR89" i="3" s="1"/>
  <c r="DQ89" i="3" a="1"/>
  <c r="DQ89" i="3" s="1"/>
  <c r="DP89" i="3" a="1"/>
  <c r="DP89" i="3" s="1"/>
  <c r="DO89" i="3" a="1"/>
  <c r="DO89" i="3" s="1"/>
  <c r="DN89" i="3" a="1"/>
  <c r="DN89" i="3" s="1"/>
  <c r="DM89" i="3" a="1"/>
  <c r="DM89" i="3" s="1"/>
  <c r="DL89" i="3" a="1"/>
  <c r="DL89" i="3" s="1"/>
  <c r="DK89" i="3" a="1"/>
  <c r="DK89" i="3" s="1"/>
  <c r="DJ89" i="3" a="1"/>
  <c r="DJ89" i="3" s="1"/>
  <c r="DI89" i="3" a="1"/>
  <c r="DI89" i="3" s="1"/>
  <c r="DH89" i="3" a="1"/>
  <c r="DH89" i="3" s="1"/>
  <c r="DG89" i="3" a="1"/>
  <c r="DG89" i="3" s="1"/>
  <c r="DF89" i="3" a="1"/>
  <c r="DF89" i="3" s="1"/>
  <c r="DE89" i="3" a="1"/>
  <c r="DE89" i="3" s="1"/>
  <c r="DD89" i="3" a="1"/>
  <c r="DD89" i="3" s="1"/>
  <c r="DC89" i="3" a="1"/>
  <c r="DC89" i="3" s="1"/>
  <c r="DB89" i="3" a="1"/>
  <c r="DB89" i="3" s="1"/>
  <c r="DA89" i="3" a="1"/>
  <c r="DA89" i="3" s="1"/>
  <c r="CZ89" i="3" a="1"/>
  <c r="CZ89" i="3" s="1"/>
  <c r="CY89" i="3" a="1"/>
  <c r="CY89" i="3" s="1"/>
  <c r="CX89" i="3" a="1"/>
  <c r="CX89" i="3" s="1"/>
  <c r="CW89" i="3" a="1"/>
  <c r="CW89" i="3" s="1"/>
  <c r="CV89" i="3" a="1"/>
  <c r="CV89" i="3" s="1"/>
  <c r="CU89" i="3" a="1"/>
  <c r="CU89" i="3" s="1"/>
  <c r="CT89" i="3" a="1"/>
  <c r="CT89" i="3" s="1"/>
  <c r="CS89" i="3" a="1"/>
  <c r="CS89" i="3" s="1"/>
  <c r="CR89" i="3" a="1"/>
  <c r="CR89" i="3" s="1"/>
  <c r="CQ89" i="3" a="1"/>
  <c r="CQ89" i="3" s="1"/>
  <c r="CP89" i="3" a="1"/>
  <c r="CP89" i="3" s="1"/>
  <c r="CO89" i="3" a="1"/>
  <c r="CO89" i="3" s="1"/>
  <c r="CN89" i="3" a="1"/>
  <c r="CN89" i="3" s="1"/>
  <c r="CM89" i="3" a="1"/>
  <c r="CM89" i="3" s="1"/>
  <c r="CL89" i="3" a="1"/>
  <c r="CL89" i="3" s="1"/>
  <c r="CK89" i="3" a="1"/>
  <c r="CK89" i="3" s="1"/>
  <c r="CJ89" i="3" a="1"/>
  <c r="CJ89" i="3" s="1"/>
  <c r="CI89" i="3" a="1"/>
  <c r="CI89" i="3" s="1"/>
  <c r="CH89" i="3" a="1"/>
  <c r="CH89" i="3" s="1"/>
  <c r="CG89" i="3" a="1"/>
  <c r="CG89" i="3" s="1"/>
  <c r="CF89" i="3" a="1"/>
  <c r="CF89" i="3" s="1"/>
  <c r="CE89" i="3" a="1"/>
  <c r="CE89" i="3" s="1"/>
  <c r="CD89" i="3" a="1"/>
  <c r="CD89" i="3" s="1"/>
  <c r="CC89" i="3" a="1"/>
  <c r="CC89" i="3" s="1"/>
  <c r="CB89" i="3" a="1"/>
  <c r="CB89" i="3" s="1"/>
  <c r="CA89" i="3" a="1"/>
  <c r="CA89" i="3" s="1"/>
  <c r="BZ89" i="3" a="1"/>
  <c r="BZ89" i="3" s="1"/>
  <c r="BY89" i="3" a="1"/>
  <c r="BY89" i="3" s="1"/>
  <c r="BX89" i="3" a="1"/>
  <c r="BX89" i="3" s="1"/>
  <c r="BW89" i="3" a="1"/>
  <c r="BW89" i="3" s="1"/>
  <c r="BV89" i="3" a="1"/>
  <c r="BV89" i="3" s="1"/>
  <c r="BU89" i="3" a="1"/>
  <c r="BU89" i="3" s="1"/>
  <c r="BT89" i="3" a="1"/>
  <c r="BT89" i="3" s="1"/>
  <c r="BS89" i="3" a="1"/>
  <c r="BS89" i="3" s="1"/>
  <c r="BR89" i="3" a="1"/>
  <c r="BR89" i="3" s="1"/>
  <c r="BQ89" i="3" a="1"/>
  <c r="BQ89" i="3" s="1"/>
  <c r="BP89" i="3" a="1"/>
  <c r="BP89" i="3" s="1"/>
  <c r="BO89" i="3" a="1"/>
  <c r="BO89" i="3" s="1"/>
  <c r="BN89" i="3" a="1"/>
  <c r="BN89" i="3" s="1"/>
  <c r="BM89" i="3" a="1"/>
  <c r="BM89" i="3" s="1"/>
  <c r="BL89" i="3" a="1"/>
  <c r="BL89" i="3" s="1"/>
  <c r="BK89" i="3" a="1"/>
  <c r="BK89" i="3" s="1"/>
  <c r="BJ89" i="3" a="1"/>
  <c r="BJ89" i="3" s="1"/>
  <c r="BI89" i="3" a="1"/>
  <c r="BI89" i="3" s="1"/>
  <c r="BH89" i="3" a="1"/>
  <c r="BH89" i="3" s="1"/>
  <c r="BG89" i="3" a="1"/>
  <c r="BG89" i="3" s="1"/>
  <c r="BF89" i="3" a="1"/>
  <c r="BF89" i="3" s="1"/>
  <c r="BE89" i="3" a="1"/>
  <c r="BE89" i="3" s="1"/>
  <c r="BD89" i="3" a="1"/>
  <c r="BD89" i="3" s="1"/>
  <c r="BC89" i="3" a="1"/>
  <c r="BC89" i="3" s="1"/>
  <c r="BB89" i="3" a="1"/>
  <c r="BB89" i="3" s="1"/>
  <c r="BA89" i="3" a="1"/>
  <c r="BA89" i="3" s="1"/>
  <c r="AZ89" i="3" a="1"/>
  <c r="AZ89" i="3" s="1"/>
  <c r="AY89" i="3" a="1"/>
  <c r="AY89" i="3" s="1"/>
  <c r="AX89" i="3" a="1"/>
  <c r="AX89" i="3" s="1"/>
  <c r="AW89" i="3" a="1"/>
  <c r="AW89" i="3" s="1"/>
  <c r="AV89" i="3" a="1"/>
  <c r="AV89" i="3" s="1"/>
  <c r="AU89" i="3" a="1"/>
  <c r="AU89" i="3" s="1"/>
  <c r="AT89" i="3" a="1"/>
  <c r="AT89" i="3" s="1"/>
  <c r="AS89" i="3" a="1"/>
  <c r="AS89" i="3" s="1"/>
  <c r="AR89" i="3" a="1"/>
  <c r="AR89" i="3" s="1"/>
  <c r="AN89" i="3"/>
  <c r="AM89" i="3"/>
  <c r="AE89" i="3" s="1"/>
  <c r="AL89" i="3"/>
  <c r="AD89" i="3"/>
  <c r="AC89" i="3"/>
  <c r="AB89" i="3"/>
  <c r="Z89" i="3"/>
  <c r="Y89" i="3"/>
  <c r="X89" i="3"/>
  <c r="V89" i="3"/>
  <c r="U89" i="3"/>
  <c r="T89" i="3"/>
  <c r="R89" i="3"/>
  <c r="Q89" i="3"/>
  <c r="P89" i="3"/>
  <c r="N89" i="3"/>
  <c r="M89" i="3"/>
  <c r="L89" i="3"/>
  <c r="J89" i="3"/>
  <c r="E89" i="3"/>
  <c r="EB88" i="3"/>
  <c r="EB88" i="3" a="1"/>
  <c r="EA88" i="3" a="1"/>
  <c r="EA88" i="3" s="1"/>
  <c r="DZ88" i="3"/>
  <c r="DZ88" i="3" a="1"/>
  <c r="DY88" i="3" a="1"/>
  <c r="DY88" i="3" s="1"/>
  <c r="DX88" i="3"/>
  <c r="DX88" i="3" a="1"/>
  <c r="DW88" i="3" a="1"/>
  <c r="DW88" i="3" s="1"/>
  <c r="DV88" i="3"/>
  <c r="DV88" i="3" a="1"/>
  <c r="DU88" i="3" a="1"/>
  <c r="DU88" i="3" s="1"/>
  <c r="DT88" i="3"/>
  <c r="DT88" i="3" a="1"/>
  <c r="DS88" i="3" a="1"/>
  <c r="DS88" i="3" s="1"/>
  <c r="DR88" i="3"/>
  <c r="DR88" i="3" a="1"/>
  <c r="DQ88" i="3" a="1"/>
  <c r="DQ88" i="3" s="1"/>
  <c r="DP88" i="3"/>
  <c r="DP88" i="3" a="1"/>
  <c r="DO88" i="3" a="1"/>
  <c r="DO88" i="3" s="1"/>
  <c r="DN88" i="3"/>
  <c r="DN88" i="3" a="1"/>
  <c r="DM88" i="3" a="1"/>
  <c r="DM88" i="3" s="1"/>
  <c r="DL88" i="3"/>
  <c r="DL88" i="3" a="1"/>
  <c r="DK88" i="3" a="1"/>
  <c r="DK88" i="3" s="1"/>
  <c r="DJ88" i="3"/>
  <c r="DJ88" i="3" a="1"/>
  <c r="DI88" i="3" a="1"/>
  <c r="DI88" i="3" s="1"/>
  <c r="DH88" i="3"/>
  <c r="DH88" i="3" a="1"/>
  <c r="DG88" i="3" a="1"/>
  <c r="DG88" i="3" s="1"/>
  <c r="DF88" i="3"/>
  <c r="DF88" i="3" a="1"/>
  <c r="DE88" i="3" a="1"/>
  <c r="DE88" i="3" s="1"/>
  <c r="DD88" i="3"/>
  <c r="DD88" i="3" a="1"/>
  <c r="DC88" i="3" a="1"/>
  <c r="DC88" i="3" s="1"/>
  <c r="DB88" i="3"/>
  <c r="DB88" i="3" a="1"/>
  <c r="DA88" i="3" a="1"/>
  <c r="DA88" i="3" s="1"/>
  <c r="CZ88" i="3"/>
  <c r="CZ88" i="3" a="1"/>
  <c r="CY88" i="3" a="1"/>
  <c r="CY88" i="3" s="1"/>
  <c r="CX88" i="3"/>
  <c r="CX88" i="3" a="1"/>
  <c r="CW88" i="3" a="1"/>
  <c r="CW88" i="3" s="1"/>
  <c r="CV88" i="3"/>
  <c r="CV88" i="3" a="1"/>
  <c r="CU88" i="3" a="1"/>
  <c r="CU88" i="3" s="1"/>
  <c r="CT88" i="3"/>
  <c r="CT88" i="3" a="1"/>
  <c r="CS88" i="3" a="1"/>
  <c r="CS88" i="3" s="1"/>
  <c r="CR88" i="3"/>
  <c r="CR88" i="3" a="1"/>
  <c r="CQ88" i="3" a="1"/>
  <c r="CQ88" i="3" s="1"/>
  <c r="CP88" i="3"/>
  <c r="CP88" i="3" a="1"/>
  <c r="CO88" i="3" a="1"/>
  <c r="CO88" i="3" s="1"/>
  <c r="CN88" i="3"/>
  <c r="CN88" i="3" a="1"/>
  <c r="CM88" i="3" a="1"/>
  <c r="CM88" i="3" s="1"/>
  <c r="CL88" i="3"/>
  <c r="CL88" i="3" a="1"/>
  <c r="CK88" i="3" a="1"/>
  <c r="CK88" i="3" s="1"/>
  <c r="CJ88" i="3"/>
  <c r="CJ88" i="3" a="1"/>
  <c r="CI88" i="3" a="1"/>
  <c r="CI88" i="3" s="1"/>
  <c r="CH88" i="3"/>
  <c r="CH88" i="3" a="1"/>
  <c r="CG88" i="3" a="1"/>
  <c r="CG88" i="3" s="1"/>
  <c r="CF88" i="3"/>
  <c r="CF88" i="3" a="1"/>
  <c r="CE88" i="3" a="1"/>
  <c r="CE88" i="3" s="1"/>
  <c r="CD88" i="3"/>
  <c r="CD88" i="3" a="1"/>
  <c r="CC88" i="3" a="1"/>
  <c r="CC88" i="3" s="1"/>
  <c r="CB88" i="3"/>
  <c r="CB88" i="3" a="1"/>
  <c r="CA88" i="3" a="1"/>
  <c r="CA88" i="3" s="1"/>
  <c r="BZ88" i="3"/>
  <c r="BZ88" i="3" a="1"/>
  <c r="BY88" i="3" a="1"/>
  <c r="BY88" i="3" s="1"/>
  <c r="BX88" i="3"/>
  <c r="BX88" i="3" a="1"/>
  <c r="BW88" i="3" a="1"/>
  <c r="BW88" i="3" s="1"/>
  <c r="BV88" i="3" a="1"/>
  <c r="BV88" i="3" s="1"/>
  <c r="BU88" i="3" a="1"/>
  <c r="BU88" i="3" s="1"/>
  <c r="BT88" i="3" a="1"/>
  <c r="BT88" i="3" s="1"/>
  <c r="BS88" i="3" a="1"/>
  <c r="BS88" i="3" s="1"/>
  <c r="BR88" i="3" a="1"/>
  <c r="BR88" i="3" s="1"/>
  <c r="BQ88" i="3" a="1"/>
  <c r="BQ88" i="3" s="1"/>
  <c r="BP88" i="3" a="1"/>
  <c r="BP88" i="3" s="1"/>
  <c r="BO88" i="3" a="1"/>
  <c r="BO88" i="3" s="1"/>
  <c r="BN88" i="3" a="1"/>
  <c r="BN88" i="3" s="1"/>
  <c r="BM88" i="3" a="1"/>
  <c r="BM88" i="3" s="1"/>
  <c r="BL88" i="3" a="1"/>
  <c r="BL88" i="3" s="1"/>
  <c r="BK88" i="3" a="1"/>
  <c r="BK88" i="3" s="1"/>
  <c r="BJ88" i="3" a="1"/>
  <c r="BJ88" i="3" s="1"/>
  <c r="BI88" i="3" a="1"/>
  <c r="BI88" i="3" s="1"/>
  <c r="BH88" i="3" a="1"/>
  <c r="BH88" i="3" s="1"/>
  <c r="BG88" i="3" a="1"/>
  <c r="BG88" i="3" s="1"/>
  <c r="BF88" i="3" a="1"/>
  <c r="BF88" i="3" s="1"/>
  <c r="BE88" i="3" a="1"/>
  <c r="BE88" i="3" s="1"/>
  <c r="BD88" i="3" a="1"/>
  <c r="BD88" i="3" s="1"/>
  <c r="BC88" i="3" a="1"/>
  <c r="BC88" i="3" s="1"/>
  <c r="BB88" i="3" a="1"/>
  <c r="BB88" i="3" s="1"/>
  <c r="BA88" i="3" a="1"/>
  <c r="BA88" i="3" s="1"/>
  <c r="AZ88" i="3" a="1"/>
  <c r="AZ88" i="3" s="1"/>
  <c r="AY88" i="3" a="1"/>
  <c r="AY88" i="3" s="1"/>
  <c r="AX88" i="3" a="1"/>
  <c r="AX88" i="3" s="1"/>
  <c r="AW88" i="3" a="1"/>
  <c r="AW88" i="3" s="1"/>
  <c r="AV88" i="3" a="1"/>
  <c r="AV88" i="3" s="1"/>
  <c r="AU88" i="3" a="1"/>
  <c r="AU88" i="3" s="1"/>
  <c r="AT88" i="3" a="1"/>
  <c r="AT88" i="3" s="1"/>
  <c r="AS88" i="3" a="1"/>
  <c r="AS88" i="3" s="1"/>
  <c r="AR88" i="3" a="1"/>
  <c r="AR88" i="3" s="1"/>
  <c r="D88" i="3" s="1"/>
  <c r="AM88" i="3"/>
  <c r="AC88" i="3" s="1"/>
  <c r="AL88" i="3"/>
  <c r="AA88" i="3"/>
  <c r="S88" i="3"/>
  <c r="L88" i="3"/>
  <c r="EB87" i="3" a="1"/>
  <c r="EB87" i="3" s="1"/>
  <c r="EA87" i="3" a="1"/>
  <c r="EA87" i="3" s="1"/>
  <c r="DZ87" i="3" a="1"/>
  <c r="DZ87" i="3" s="1"/>
  <c r="DY87" i="3" a="1"/>
  <c r="DY87" i="3" s="1"/>
  <c r="DX87" i="3" a="1"/>
  <c r="DX87" i="3" s="1"/>
  <c r="DW87" i="3" a="1"/>
  <c r="DW87" i="3" s="1"/>
  <c r="DV87" i="3" a="1"/>
  <c r="DV87" i="3" s="1"/>
  <c r="DU87" i="3" a="1"/>
  <c r="DU87" i="3" s="1"/>
  <c r="DT87" i="3" a="1"/>
  <c r="DT87" i="3" s="1"/>
  <c r="DS87" i="3" a="1"/>
  <c r="DS87" i="3" s="1"/>
  <c r="DR87" i="3" a="1"/>
  <c r="DR87" i="3" s="1"/>
  <c r="DQ87" i="3" a="1"/>
  <c r="DQ87" i="3" s="1"/>
  <c r="DP87" i="3" a="1"/>
  <c r="DP87" i="3" s="1"/>
  <c r="DO87" i="3" a="1"/>
  <c r="DO87" i="3" s="1"/>
  <c r="DN87" i="3" a="1"/>
  <c r="DN87" i="3" s="1"/>
  <c r="DM87" i="3" a="1"/>
  <c r="DM87" i="3" s="1"/>
  <c r="DL87" i="3" a="1"/>
  <c r="DL87" i="3" s="1"/>
  <c r="DK87" i="3" a="1"/>
  <c r="DK87" i="3" s="1"/>
  <c r="DJ87" i="3" a="1"/>
  <c r="DJ87" i="3" s="1"/>
  <c r="DI87" i="3" a="1"/>
  <c r="DI87" i="3" s="1"/>
  <c r="DH87" i="3" a="1"/>
  <c r="DH87" i="3" s="1"/>
  <c r="DG87" i="3" a="1"/>
  <c r="DG87" i="3" s="1"/>
  <c r="DF87" i="3" a="1"/>
  <c r="DF87" i="3" s="1"/>
  <c r="DE87" i="3" a="1"/>
  <c r="DE87" i="3" s="1"/>
  <c r="DD87" i="3" a="1"/>
  <c r="DD87" i="3" s="1"/>
  <c r="DC87" i="3" a="1"/>
  <c r="DC87" i="3" s="1"/>
  <c r="DB87" i="3" a="1"/>
  <c r="DB87" i="3" s="1"/>
  <c r="DA87" i="3" a="1"/>
  <c r="DA87" i="3" s="1"/>
  <c r="CZ87" i="3" a="1"/>
  <c r="CZ87" i="3" s="1"/>
  <c r="CY87" i="3" a="1"/>
  <c r="CY87" i="3" s="1"/>
  <c r="CX87" i="3" a="1"/>
  <c r="CX87" i="3" s="1"/>
  <c r="CW87" i="3" a="1"/>
  <c r="CW87" i="3" s="1"/>
  <c r="CV87" i="3" a="1"/>
  <c r="CV87" i="3" s="1"/>
  <c r="CU87" i="3" a="1"/>
  <c r="CU87" i="3" s="1"/>
  <c r="CT87" i="3" a="1"/>
  <c r="CT87" i="3" s="1"/>
  <c r="CS87" i="3" a="1"/>
  <c r="CS87" i="3" s="1"/>
  <c r="CR87" i="3" a="1"/>
  <c r="CR87" i="3" s="1"/>
  <c r="CQ87" i="3" a="1"/>
  <c r="CQ87" i="3" s="1"/>
  <c r="CP87" i="3" a="1"/>
  <c r="CP87" i="3" s="1"/>
  <c r="CO87" i="3" a="1"/>
  <c r="CO87" i="3" s="1"/>
  <c r="CN87" i="3" a="1"/>
  <c r="CN87" i="3" s="1"/>
  <c r="CM87" i="3" a="1"/>
  <c r="CM87" i="3" s="1"/>
  <c r="CL87" i="3" a="1"/>
  <c r="CL87" i="3" s="1"/>
  <c r="CK87" i="3" a="1"/>
  <c r="CK87" i="3" s="1"/>
  <c r="CJ87" i="3" a="1"/>
  <c r="CJ87" i="3" s="1"/>
  <c r="CI87" i="3" a="1"/>
  <c r="CI87" i="3" s="1"/>
  <c r="CH87" i="3" a="1"/>
  <c r="CH87" i="3" s="1"/>
  <c r="CG87" i="3" a="1"/>
  <c r="CG87" i="3" s="1"/>
  <c r="CF87" i="3" a="1"/>
  <c r="CF87" i="3" s="1"/>
  <c r="CE87" i="3" a="1"/>
  <c r="CE87" i="3" s="1"/>
  <c r="CD87" i="3" a="1"/>
  <c r="CD87" i="3" s="1"/>
  <c r="CC87" i="3" a="1"/>
  <c r="CC87" i="3" s="1"/>
  <c r="CB87" i="3" a="1"/>
  <c r="CB87" i="3" s="1"/>
  <c r="CA87" i="3" a="1"/>
  <c r="CA87" i="3" s="1"/>
  <c r="BZ87" i="3" a="1"/>
  <c r="BZ87" i="3" s="1"/>
  <c r="BY87" i="3" a="1"/>
  <c r="BY87" i="3" s="1"/>
  <c r="BX87" i="3" a="1"/>
  <c r="BX87" i="3" s="1"/>
  <c r="BW87" i="3" a="1"/>
  <c r="BW87" i="3" s="1"/>
  <c r="BV87" i="3" a="1"/>
  <c r="BV87" i="3" s="1"/>
  <c r="BU87" i="3" a="1"/>
  <c r="BU87" i="3" s="1"/>
  <c r="BT87" i="3" a="1"/>
  <c r="BT87" i="3" s="1"/>
  <c r="BS87" i="3" a="1"/>
  <c r="BS87" i="3" s="1"/>
  <c r="BR87" i="3" a="1"/>
  <c r="BR87" i="3" s="1"/>
  <c r="BQ87" i="3" a="1"/>
  <c r="BQ87" i="3" s="1"/>
  <c r="BP87" i="3" a="1"/>
  <c r="BP87" i="3" s="1"/>
  <c r="BO87" i="3" a="1"/>
  <c r="BO87" i="3" s="1"/>
  <c r="BN87" i="3" a="1"/>
  <c r="BN87" i="3" s="1"/>
  <c r="BM87" i="3" a="1"/>
  <c r="BM87" i="3" s="1"/>
  <c r="BL87" i="3" a="1"/>
  <c r="BL87" i="3" s="1"/>
  <c r="BK87" i="3" a="1"/>
  <c r="BK87" i="3" s="1"/>
  <c r="BJ87" i="3" a="1"/>
  <c r="BJ87" i="3" s="1"/>
  <c r="BI87" i="3" a="1"/>
  <c r="BI87" i="3" s="1"/>
  <c r="BH87" i="3" a="1"/>
  <c r="BH87" i="3" s="1"/>
  <c r="BG87" i="3" a="1"/>
  <c r="BG87" i="3" s="1"/>
  <c r="BF87" i="3" a="1"/>
  <c r="BF87" i="3" s="1"/>
  <c r="BE87" i="3" a="1"/>
  <c r="BE87" i="3" s="1"/>
  <c r="BD87" i="3" a="1"/>
  <c r="BD87" i="3" s="1"/>
  <c r="BC87" i="3" a="1"/>
  <c r="BC87" i="3" s="1"/>
  <c r="BB87" i="3" a="1"/>
  <c r="BB87" i="3" s="1"/>
  <c r="BA87" i="3" a="1"/>
  <c r="BA87" i="3" s="1"/>
  <c r="AZ87" i="3" a="1"/>
  <c r="AZ87" i="3" s="1"/>
  <c r="AY87" i="3" a="1"/>
  <c r="AY87" i="3" s="1"/>
  <c r="AX87" i="3" a="1"/>
  <c r="AX87" i="3" s="1"/>
  <c r="AW87" i="3" a="1"/>
  <c r="AW87" i="3" s="1"/>
  <c r="AV87" i="3" a="1"/>
  <c r="AV87" i="3" s="1"/>
  <c r="AU87" i="3" a="1"/>
  <c r="AU87" i="3" s="1"/>
  <c r="AT87" i="3" a="1"/>
  <c r="AT87" i="3" s="1"/>
  <c r="AS87" i="3" a="1"/>
  <c r="AS87" i="3" s="1"/>
  <c r="AR87" i="3" a="1"/>
  <c r="AR87" i="3" s="1"/>
  <c r="AM87" i="3"/>
  <c r="AB87" i="3" s="1"/>
  <c r="AL87" i="3"/>
  <c r="AC87" i="3"/>
  <c r="AA87" i="3"/>
  <c r="W87" i="3"/>
  <c r="V87" i="3"/>
  <c r="R87" i="3"/>
  <c r="Q87" i="3"/>
  <c r="M87" i="3"/>
  <c r="K87" i="3"/>
  <c r="EB86" i="3" a="1"/>
  <c r="EB86" i="3" s="1"/>
  <c r="EA86" i="3" a="1"/>
  <c r="EA86" i="3" s="1"/>
  <c r="DZ86" i="3" a="1"/>
  <c r="DZ86" i="3" s="1"/>
  <c r="DY86" i="3" a="1"/>
  <c r="DY86" i="3" s="1"/>
  <c r="DX86" i="3" a="1"/>
  <c r="DX86" i="3" s="1"/>
  <c r="DW86" i="3" a="1"/>
  <c r="DW86" i="3" s="1"/>
  <c r="DV86" i="3" a="1"/>
  <c r="DV86" i="3" s="1"/>
  <c r="DU86" i="3" a="1"/>
  <c r="DU86" i="3" s="1"/>
  <c r="DT86" i="3" a="1"/>
  <c r="DT86" i="3" s="1"/>
  <c r="DS86" i="3" a="1"/>
  <c r="DS86" i="3" s="1"/>
  <c r="DR86" i="3" a="1"/>
  <c r="DR86" i="3" s="1"/>
  <c r="DQ86" i="3" a="1"/>
  <c r="DQ86" i="3" s="1"/>
  <c r="DP86" i="3" a="1"/>
  <c r="DP86" i="3" s="1"/>
  <c r="DO86" i="3" a="1"/>
  <c r="DO86" i="3" s="1"/>
  <c r="DN86" i="3" a="1"/>
  <c r="DN86" i="3" s="1"/>
  <c r="DM86" i="3" a="1"/>
  <c r="DM86" i="3" s="1"/>
  <c r="DL86" i="3" a="1"/>
  <c r="DL86" i="3" s="1"/>
  <c r="DK86" i="3" a="1"/>
  <c r="DK86" i="3" s="1"/>
  <c r="DJ86" i="3" a="1"/>
  <c r="DJ86" i="3" s="1"/>
  <c r="DI86" i="3" a="1"/>
  <c r="DI86" i="3" s="1"/>
  <c r="DH86" i="3" a="1"/>
  <c r="DH86" i="3" s="1"/>
  <c r="DG86" i="3" a="1"/>
  <c r="DG86" i="3" s="1"/>
  <c r="DF86" i="3" a="1"/>
  <c r="DF86" i="3" s="1"/>
  <c r="DE86" i="3" a="1"/>
  <c r="DE86" i="3" s="1"/>
  <c r="DD86" i="3" a="1"/>
  <c r="DD86" i="3" s="1"/>
  <c r="DC86" i="3" a="1"/>
  <c r="DC86" i="3" s="1"/>
  <c r="DB86" i="3" a="1"/>
  <c r="DB86" i="3" s="1"/>
  <c r="DA86" i="3" a="1"/>
  <c r="DA86" i="3" s="1"/>
  <c r="CZ86" i="3" a="1"/>
  <c r="CZ86" i="3" s="1"/>
  <c r="CY86" i="3" a="1"/>
  <c r="CY86" i="3" s="1"/>
  <c r="CX86" i="3" a="1"/>
  <c r="CX86" i="3" s="1"/>
  <c r="CW86" i="3" a="1"/>
  <c r="CW86" i="3" s="1"/>
  <c r="CV86" i="3" a="1"/>
  <c r="CV86" i="3" s="1"/>
  <c r="CU86" i="3" a="1"/>
  <c r="CU86" i="3" s="1"/>
  <c r="CT86" i="3" a="1"/>
  <c r="CT86" i="3" s="1"/>
  <c r="CS86" i="3" a="1"/>
  <c r="CS86" i="3" s="1"/>
  <c r="CR86" i="3" a="1"/>
  <c r="CR86" i="3" s="1"/>
  <c r="CQ86" i="3" a="1"/>
  <c r="CQ86" i="3" s="1"/>
  <c r="CP86" i="3" a="1"/>
  <c r="CP86" i="3" s="1"/>
  <c r="CO86" i="3" a="1"/>
  <c r="CO86" i="3" s="1"/>
  <c r="CN86" i="3" a="1"/>
  <c r="CN86" i="3" s="1"/>
  <c r="CM86" i="3" a="1"/>
  <c r="CM86" i="3" s="1"/>
  <c r="CL86" i="3" a="1"/>
  <c r="CL86" i="3" s="1"/>
  <c r="CK86" i="3" a="1"/>
  <c r="CK86" i="3" s="1"/>
  <c r="CJ86" i="3" a="1"/>
  <c r="CJ86" i="3" s="1"/>
  <c r="CI86" i="3" a="1"/>
  <c r="CI86" i="3" s="1"/>
  <c r="CH86" i="3" a="1"/>
  <c r="CH86" i="3" s="1"/>
  <c r="CG86" i="3" a="1"/>
  <c r="CG86" i="3" s="1"/>
  <c r="CF86" i="3" a="1"/>
  <c r="CF86" i="3" s="1"/>
  <c r="CE86" i="3" a="1"/>
  <c r="CE86" i="3" s="1"/>
  <c r="CD86" i="3" a="1"/>
  <c r="CD86" i="3" s="1"/>
  <c r="CC86" i="3" a="1"/>
  <c r="CC86" i="3" s="1"/>
  <c r="CB86" i="3" a="1"/>
  <c r="CB86" i="3" s="1"/>
  <c r="CA86" i="3" a="1"/>
  <c r="CA86" i="3" s="1"/>
  <c r="BZ86" i="3" a="1"/>
  <c r="BZ86" i="3" s="1"/>
  <c r="BY86" i="3" a="1"/>
  <c r="BY86" i="3" s="1"/>
  <c r="BX86" i="3" a="1"/>
  <c r="BX86" i="3" s="1"/>
  <c r="BW86" i="3" a="1"/>
  <c r="BW86" i="3" s="1"/>
  <c r="BV86" i="3" a="1"/>
  <c r="BV86" i="3" s="1"/>
  <c r="BU86" i="3" a="1"/>
  <c r="BU86" i="3" s="1"/>
  <c r="BT86" i="3" a="1"/>
  <c r="BT86" i="3" s="1"/>
  <c r="BS86" i="3" a="1"/>
  <c r="BS86" i="3" s="1"/>
  <c r="BR86" i="3" a="1"/>
  <c r="BR86" i="3" s="1"/>
  <c r="BQ86" i="3" a="1"/>
  <c r="BQ86" i="3" s="1"/>
  <c r="BP86" i="3" a="1"/>
  <c r="BP86" i="3" s="1"/>
  <c r="BO86" i="3" a="1"/>
  <c r="BO86" i="3" s="1"/>
  <c r="BN86" i="3" a="1"/>
  <c r="BN86" i="3" s="1"/>
  <c r="BM86" i="3" a="1"/>
  <c r="BM86" i="3" s="1"/>
  <c r="BL86" i="3" a="1"/>
  <c r="BL86" i="3" s="1"/>
  <c r="BK86" i="3" a="1"/>
  <c r="BK86" i="3" s="1"/>
  <c r="BJ86" i="3" a="1"/>
  <c r="BJ86" i="3" s="1"/>
  <c r="BI86" i="3" a="1"/>
  <c r="BI86" i="3" s="1"/>
  <c r="BH86" i="3" a="1"/>
  <c r="BH86" i="3" s="1"/>
  <c r="BG86" i="3" a="1"/>
  <c r="BG86" i="3" s="1"/>
  <c r="BF86" i="3" a="1"/>
  <c r="BF86" i="3" s="1"/>
  <c r="BE86" i="3" a="1"/>
  <c r="BE86" i="3" s="1"/>
  <c r="BD86" i="3" a="1"/>
  <c r="BD86" i="3" s="1"/>
  <c r="BC86" i="3" a="1"/>
  <c r="BC86" i="3" s="1"/>
  <c r="BB86" i="3" a="1"/>
  <c r="BB86" i="3" s="1"/>
  <c r="BA86" i="3" a="1"/>
  <c r="BA86" i="3" s="1"/>
  <c r="AZ86" i="3" a="1"/>
  <c r="AZ86" i="3" s="1"/>
  <c r="AY86" i="3" a="1"/>
  <c r="AY86" i="3" s="1"/>
  <c r="AX86" i="3" a="1"/>
  <c r="AX86" i="3" s="1"/>
  <c r="AW86" i="3" a="1"/>
  <c r="AW86" i="3" s="1"/>
  <c r="AV86" i="3" a="1"/>
  <c r="AV86" i="3" s="1"/>
  <c r="AU86" i="3" a="1"/>
  <c r="AU86" i="3" s="1"/>
  <c r="AT86" i="3" a="1"/>
  <c r="AT86" i="3" s="1"/>
  <c r="AS86" i="3" a="1"/>
  <c r="AS86" i="3" s="1"/>
  <c r="AR86" i="3" a="1"/>
  <c r="AR86" i="3" s="1"/>
  <c r="AM86" i="3"/>
  <c r="AC86" i="3" s="1"/>
  <c r="AL86" i="3"/>
  <c r="R86" i="3"/>
  <c r="EB85" i="3" a="1"/>
  <c r="EB85" i="3" s="1"/>
  <c r="EA85" i="3" a="1"/>
  <c r="EA85" i="3" s="1"/>
  <c r="DZ85" i="3" a="1"/>
  <c r="DZ85" i="3" s="1"/>
  <c r="DY85" i="3" a="1"/>
  <c r="DY85" i="3" s="1"/>
  <c r="DX85" i="3" a="1"/>
  <c r="DX85" i="3" s="1"/>
  <c r="DW85" i="3" a="1"/>
  <c r="DW85" i="3" s="1"/>
  <c r="DV85" i="3" a="1"/>
  <c r="DV85" i="3" s="1"/>
  <c r="DU85" i="3" a="1"/>
  <c r="DU85" i="3" s="1"/>
  <c r="DT85" i="3" a="1"/>
  <c r="DT85" i="3" s="1"/>
  <c r="DS85" i="3" a="1"/>
  <c r="DS85" i="3" s="1"/>
  <c r="DR85" i="3" a="1"/>
  <c r="DR85" i="3" s="1"/>
  <c r="DQ85" i="3" a="1"/>
  <c r="DQ85" i="3" s="1"/>
  <c r="DP85" i="3" a="1"/>
  <c r="DP85" i="3" s="1"/>
  <c r="DO85" i="3" a="1"/>
  <c r="DO85" i="3" s="1"/>
  <c r="DN85" i="3" a="1"/>
  <c r="DN85" i="3" s="1"/>
  <c r="DM85" i="3" a="1"/>
  <c r="DM85" i="3" s="1"/>
  <c r="DL85" i="3" a="1"/>
  <c r="DL85" i="3" s="1"/>
  <c r="DK85" i="3" a="1"/>
  <c r="DK85" i="3" s="1"/>
  <c r="DJ85" i="3" a="1"/>
  <c r="DJ85" i="3" s="1"/>
  <c r="DI85" i="3" a="1"/>
  <c r="DI85" i="3" s="1"/>
  <c r="DH85" i="3" a="1"/>
  <c r="DH85" i="3" s="1"/>
  <c r="DG85" i="3" a="1"/>
  <c r="DG85" i="3" s="1"/>
  <c r="DF85" i="3" a="1"/>
  <c r="DF85" i="3" s="1"/>
  <c r="DE85" i="3" a="1"/>
  <c r="DE85" i="3" s="1"/>
  <c r="DD85" i="3" a="1"/>
  <c r="DD85" i="3" s="1"/>
  <c r="DC85" i="3" a="1"/>
  <c r="DC85" i="3" s="1"/>
  <c r="DB85" i="3" a="1"/>
  <c r="DB85" i="3" s="1"/>
  <c r="DA85" i="3" a="1"/>
  <c r="DA85" i="3" s="1"/>
  <c r="CZ85" i="3" a="1"/>
  <c r="CZ85" i="3" s="1"/>
  <c r="CY85" i="3" a="1"/>
  <c r="CY85" i="3" s="1"/>
  <c r="CX85" i="3" a="1"/>
  <c r="CX85" i="3" s="1"/>
  <c r="CW85" i="3" a="1"/>
  <c r="CW85" i="3" s="1"/>
  <c r="CV85" i="3" a="1"/>
  <c r="CV85" i="3" s="1"/>
  <c r="CU85" i="3" a="1"/>
  <c r="CU85" i="3" s="1"/>
  <c r="CT85" i="3" a="1"/>
  <c r="CT85" i="3" s="1"/>
  <c r="CS85" i="3" a="1"/>
  <c r="CS85" i="3" s="1"/>
  <c r="CR85" i="3" a="1"/>
  <c r="CR85" i="3" s="1"/>
  <c r="CQ85" i="3" a="1"/>
  <c r="CQ85" i="3" s="1"/>
  <c r="CP85" i="3" a="1"/>
  <c r="CP85" i="3" s="1"/>
  <c r="CO85" i="3" a="1"/>
  <c r="CO85" i="3" s="1"/>
  <c r="CN85" i="3" a="1"/>
  <c r="CN85" i="3" s="1"/>
  <c r="CM85" i="3" a="1"/>
  <c r="CM85" i="3" s="1"/>
  <c r="CL85" i="3" a="1"/>
  <c r="CL85" i="3" s="1"/>
  <c r="CK85" i="3" a="1"/>
  <c r="CK85" i="3" s="1"/>
  <c r="CJ85" i="3" a="1"/>
  <c r="CJ85" i="3" s="1"/>
  <c r="CI85" i="3" a="1"/>
  <c r="CI85" i="3" s="1"/>
  <c r="CH85" i="3" a="1"/>
  <c r="CH85" i="3" s="1"/>
  <c r="CG85" i="3" a="1"/>
  <c r="CG85" i="3" s="1"/>
  <c r="CF85" i="3" a="1"/>
  <c r="CF85" i="3" s="1"/>
  <c r="CE85" i="3" a="1"/>
  <c r="CE85" i="3" s="1"/>
  <c r="CD85" i="3" a="1"/>
  <c r="CD85" i="3" s="1"/>
  <c r="CC85" i="3" a="1"/>
  <c r="CC85" i="3" s="1"/>
  <c r="CB85" i="3" a="1"/>
  <c r="CB85" i="3" s="1"/>
  <c r="CA85" i="3" a="1"/>
  <c r="CA85" i="3" s="1"/>
  <c r="BZ85" i="3" a="1"/>
  <c r="BZ85" i="3" s="1"/>
  <c r="BY85" i="3" a="1"/>
  <c r="BY85" i="3" s="1"/>
  <c r="BX85" i="3" a="1"/>
  <c r="BX85" i="3" s="1"/>
  <c r="BW85" i="3" a="1"/>
  <c r="BW85" i="3" s="1"/>
  <c r="BV85" i="3" a="1"/>
  <c r="BV85" i="3" s="1"/>
  <c r="BU85" i="3" a="1"/>
  <c r="BU85" i="3" s="1"/>
  <c r="BT85" i="3" a="1"/>
  <c r="BT85" i="3" s="1"/>
  <c r="BS85" i="3" a="1"/>
  <c r="BS85" i="3" s="1"/>
  <c r="BR85" i="3" a="1"/>
  <c r="BR85" i="3" s="1"/>
  <c r="BQ85" i="3" a="1"/>
  <c r="BQ85" i="3" s="1"/>
  <c r="BP85" i="3" a="1"/>
  <c r="BP85" i="3" s="1"/>
  <c r="BO85" i="3" a="1"/>
  <c r="BO85" i="3" s="1"/>
  <c r="BN85" i="3" a="1"/>
  <c r="BN85" i="3" s="1"/>
  <c r="BM85" i="3" a="1"/>
  <c r="BM85" i="3" s="1"/>
  <c r="BL85" i="3" a="1"/>
  <c r="BL85" i="3" s="1"/>
  <c r="BK85" i="3" a="1"/>
  <c r="BK85" i="3" s="1"/>
  <c r="BJ85" i="3" a="1"/>
  <c r="BJ85" i="3" s="1"/>
  <c r="BI85" i="3" a="1"/>
  <c r="BI85" i="3" s="1"/>
  <c r="BH85" i="3" a="1"/>
  <c r="BH85" i="3" s="1"/>
  <c r="BG85" i="3" a="1"/>
  <c r="BG85" i="3" s="1"/>
  <c r="BF85" i="3" a="1"/>
  <c r="BF85" i="3" s="1"/>
  <c r="BE85" i="3" a="1"/>
  <c r="BE85" i="3" s="1"/>
  <c r="BD85" i="3" a="1"/>
  <c r="BD85" i="3" s="1"/>
  <c r="BC85" i="3" a="1"/>
  <c r="BC85" i="3" s="1"/>
  <c r="BB85" i="3" a="1"/>
  <c r="BB85" i="3" s="1"/>
  <c r="BA85" i="3" a="1"/>
  <c r="BA85" i="3" s="1"/>
  <c r="AZ85" i="3" a="1"/>
  <c r="AZ85" i="3" s="1"/>
  <c r="AY85" i="3" a="1"/>
  <c r="AY85" i="3" s="1"/>
  <c r="AX85" i="3" a="1"/>
  <c r="AX85" i="3" s="1"/>
  <c r="AW85" i="3" a="1"/>
  <c r="AW85" i="3" s="1"/>
  <c r="AV85" i="3" a="1"/>
  <c r="AV85" i="3" s="1"/>
  <c r="AU85" i="3" a="1"/>
  <c r="AU85" i="3" s="1"/>
  <c r="AT85" i="3" a="1"/>
  <c r="AT85" i="3" s="1"/>
  <c r="AS85" i="3" a="1"/>
  <c r="AS85" i="3" s="1"/>
  <c r="AR85" i="3" a="1"/>
  <c r="AR85" i="3" s="1"/>
  <c r="AN85" i="3"/>
  <c r="AM85" i="3"/>
  <c r="AE85" i="3" s="1"/>
  <c r="AL85" i="3"/>
  <c r="AD85" i="3"/>
  <c r="AC85" i="3"/>
  <c r="AB85" i="3"/>
  <c r="Z85" i="3"/>
  <c r="Y85" i="3"/>
  <c r="X85" i="3"/>
  <c r="V85" i="3"/>
  <c r="U85" i="3"/>
  <c r="T85" i="3"/>
  <c r="R85" i="3"/>
  <c r="Q85" i="3"/>
  <c r="P85" i="3"/>
  <c r="N85" i="3"/>
  <c r="M85" i="3"/>
  <c r="L85" i="3"/>
  <c r="J85" i="3"/>
  <c r="E85" i="3"/>
  <c r="EB84" i="3"/>
  <c r="EB84" i="3" a="1"/>
  <c r="EA84" i="3" a="1"/>
  <c r="EA84" i="3" s="1"/>
  <c r="DZ84" i="3"/>
  <c r="DZ84" i="3" a="1"/>
  <c r="DY84" i="3" a="1"/>
  <c r="DY84" i="3" s="1"/>
  <c r="DX84" i="3"/>
  <c r="DX84" i="3" a="1"/>
  <c r="DW84" i="3" a="1"/>
  <c r="DW84" i="3" s="1"/>
  <c r="DV84" i="3"/>
  <c r="DV84" i="3" a="1"/>
  <c r="DU84" i="3" a="1"/>
  <c r="DU84" i="3" s="1"/>
  <c r="DT84" i="3"/>
  <c r="DT84" i="3" a="1"/>
  <c r="DS84" i="3" a="1"/>
  <c r="DS84" i="3" s="1"/>
  <c r="DR84" i="3"/>
  <c r="DR84" i="3" a="1"/>
  <c r="DQ84" i="3" a="1"/>
  <c r="DQ84" i="3" s="1"/>
  <c r="DP84" i="3"/>
  <c r="DP84" i="3" a="1"/>
  <c r="DO84" i="3" a="1"/>
  <c r="DO84" i="3" s="1"/>
  <c r="DN84" i="3"/>
  <c r="DN84" i="3" a="1"/>
  <c r="DM84" i="3" a="1"/>
  <c r="DM84" i="3" s="1"/>
  <c r="DL84" i="3"/>
  <c r="DL84" i="3" a="1"/>
  <c r="DK84" i="3" a="1"/>
  <c r="DK84" i="3" s="1"/>
  <c r="DJ84" i="3"/>
  <c r="DJ84" i="3" a="1"/>
  <c r="DI84" i="3" a="1"/>
  <c r="DI84" i="3" s="1"/>
  <c r="DH84" i="3"/>
  <c r="DH84" i="3" a="1"/>
  <c r="DG84" i="3" a="1"/>
  <c r="DG84" i="3" s="1"/>
  <c r="DF84" i="3"/>
  <c r="DF84" i="3" a="1"/>
  <c r="DE84" i="3" a="1"/>
  <c r="DE84" i="3" s="1"/>
  <c r="DD84" i="3"/>
  <c r="DD84" i="3" a="1"/>
  <c r="DC84" i="3" a="1"/>
  <c r="DC84" i="3" s="1"/>
  <c r="DB84" i="3"/>
  <c r="DB84" i="3" a="1"/>
  <c r="DA84" i="3" a="1"/>
  <c r="DA84" i="3" s="1"/>
  <c r="CZ84" i="3"/>
  <c r="CZ84" i="3" a="1"/>
  <c r="CY84" i="3" a="1"/>
  <c r="CY84" i="3" s="1"/>
  <c r="CX84" i="3"/>
  <c r="CX84" i="3" a="1"/>
  <c r="CW84" i="3" a="1"/>
  <c r="CW84" i="3" s="1"/>
  <c r="CV84" i="3"/>
  <c r="CV84" i="3" a="1"/>
  <c r="CU84" i="3" a="1"/>
  <c r="CU84" i="3" s="1"/>
  <c r="CT84" i="3"/>
  <c r="CT84" i="3" a="1"/>
  <c r="CS84" i="3" a="1"/>
  <c r="CS84" i="3" s="1"/>
  <c r="CR84" i="3"/>
  <c r="CR84" i="3" a="1"/>
  <c r="CQ84" i="3" a="1"/>
  <c r="CQ84" i="3" s="1"/>
  <c r="CP84" i="3"/>
  <c r="CP84" i="3" a="1"/>
  <c r="CO84" i="3" a="1"/>
  <c r="CO84" i="3" s="1"/>
  <c r="CN84" i="3"/>
  <c r="CN84" i="3" a="1"/>
  <c r="CM84" i="3" a="1"/>
  <c r="CM84" i="3" s="1"/>
  <c r="CL84" i="3"/>
  <c r="CL84" i="3" a="1"/>
  <c r="CK84" i="3" a="1"/>
  <c r="CK84" i="3" s="1"/>
  <c r="CJ84" i="3"/>
  <c r="CJ84" i="3" a="1"/>
  <c r="CI84" i="3" a="1"/>
  <c r="CI84" i="3" s="1"/>
  <c r="CH84" i="3"/>
  <c r="CH84" i="3" a="1"/>
  <c r="CG84" i="3" a="1"/>
  <c r="CG84" i="3" s="1"/>
  <c r="CF84" i="3"/>
  <c r="CF84" i="3" a="1"/>
  <c r="CE84" i="3" a="1"/>
  <c r="CE84" i="3" s="1"/>
  <c r="CD84" i="3"/>
  <c r="CD84" i="3" a="1"/>
  <c r="CC84" i="3" a="1"/>
  <c r="CC84" i="3" s="1"/>
  <c r="CB84" i="3"/>
  <c r="CB84" i="3" a="1"/>
  <c r="CA84" i="3" a="1"/>
  <c r="CA84" i="3" s="1"/>
  <c r="BZ84" i="3"/>
  <c r="BZ84" i="3" a="1"/>
  <c r="BY84" i="3" a="1"/>
  <c r="BY84" i="3" s="1"/>
  <c r="BX84" i="3"/>
  <c r="BX84" i="3" a="1"/>
  <c r="BW84" i="3" a="1"/>
  <c r="BW84" i="3" s="1"/>
  <c r="BV84" i="3"/>
  <c r="BV84" i="3" a="1"/>
  <c r="BU84" i="3" a="1"/>
  <c r="BU84" i="3" s="1"/>
  <c r="BT84" i="3"/>
  <c r="BT84" i="3" a="1"/>
  <c r="BS84" i="3" a="1"/>
  <c r="BS84" i="3" s="1"/>
  <c r="BR84" i="3"/>
  <c r="BR84" i="3" a="1"/>
  <c r="BQ84" i="3" a="1"/>
  <c r="BQ84" i="3" s="1"/>
  <c r="BP84" i="3" a="1"/>
  <c r="BP84" i="3" s="1"/>
  <c r="BO84" i="3" a="1"/>
  <c r="BO84" i="3" s="1"/>
  <c r="BN84" i="3"/>
  <c r="BN84" i="3" a="1"/>
  <c r="BM84" i="3" a="1"/>
  <c r="BM84" i="3" s="1"/>
  <c r="BL84" i="3" a="1"/>
  <c r="BL84" i="3" s="1"/>
  <c r="BK84" i="3" a="1"/>
  <c r="BK84" i="3" s="1"/>
  <c r="BJ84" i="3" a="1"/>
  <c r="BJ84" i="3" s="1"/>
  <c r="BI84" i="3" a="1"/>
  <c r="BI84" i="3" s="1"/>
  <c r="BH84" i="3" a="1"/>
  <c r="BH84" i="3" s="1"/>
  <c r="BG84" i="3" a="1"/>
  <c r="BG84" i="3" s="1"/>
  <c r="BF84" i="3" a="1"/>
  <c r="BF84" i="3" s="1"/>
  <c r="BE84" i="3" a="1"/>
  <c r="BE84" i="3" s="1"/>
  <c r="BD84" i="3" a="1"/>
  <c r="BD84" i="3" s="1"/>
  <c r="BC84" i="3" a="1"/>
  <c r="BC84" i="3" s="1"/>
  <c r="BB84" i="3"/>
  <c r="BB84" i="3" a="1"/>
  <c r="BA84" i="3" a="1"/>
  <c r="BA84" i="3" s="1"/>
  <c r="AZ84" i="3" a="1"/>
  <c r="AZ84" i="3" s="1"/>
  <c r="AY84" i="3" a="1"/>
  <c r="AY84" i="3" s="1"/>
  <c r="AX84" i="3"/>
  <c r="AX84" i="3" a="1"/>
  <c r="AW84" i="3" a="1"/>
  <c r="AW84" i="3" s="1"/>
  <c r="AV84" i="3" a="1"/>
  <c r="AV84" i="3" s="1"/>
  <c r="AU84" i="3" a="1"/>
  <c r="AU84" i="3" s="1"/>
  <c r="AT84" i="3" a="1"/>
  <c r="AT84" i="3" s="1"/>
  <c r="AS84" i="3" a="1"/>
  <c r="AS84" i="3" s="1"/>
  <c r="AR84" i="3" a="1"/>
  <c r="AR84" i="3" s="1"/>
  <c r="AM84" i="3"/>
  <c r="AE84" i="3" s="1"/>
  <c r="AL84" i="3"/>
  <c r="AB84" i="3"/>
  <c r="T84" i="3"/>
  <c r="N84" i="3"/>
  <c r="EB83" i="3" a="1"/>
  <c r="EB83" i="3" s="1"/>
  <c r="EA83" i="3" a="1"/>
  <c r="EA83" i="3" s="1"/>
  <c r="DZ83" i="3" a="1"/>
  <c r="DZ83" i="3" s="1"/>
  <c r="DY83" i="3" a="1"/>
  <c r="DY83" i="3" s="1"/>
  <c r="DX83" i="3" a="1"/>
  <c r="DX83" i="3" s="1"/>
  <c r="DW83" i="3" a="1"/>
  <c r="DW83" i="3" s="1"/>
  <c r="DV83" i="3" a="1"/>
  <c r="DV83" i="3" s="1"/>
  <c r="DU83" i="3" a="1"/>
  <c r="DU83" i="3" s="1"/>
  <c r="DT83" i="3" a="1"/>
  <c r="DT83" i="3" s="1"/>
  <c r="DS83" i="3" a="1"/>
  <c r="DS83" i="3" s="1"/>
  <c r="DR83" i="3" a="1"/>
  <c r="DR83" i="3" s="1"/>
  <c r="DQ83" i="3" a="1"/>
  <c r="DQ83" i="3" s="1"/>
  <c r="DP83" i="3" a="1"/>
  <c r="DP83" i="3" s="1"/>
  <c r="DO83" i="3" a="1"/>
  <c r="DO83" i="3" s="1"/>
  <c r="DN83" i="3" a="1"/>
  <c r="DN83" i="3" s="1"/>
  <c r="DM83" i="3" a="1"/>
  <c r="DM83" i="3" s="1"/>
  <c r="DL83" i="3" a="1"/>
  <c r="DL83" i="3" s="1"/>
  <c r="DK83" i="3" a="1"/>
  <c r="DK83" i="3" s="1"/>
  <c r="DJ83" i="3" a="1"/>
  <c r="DJ83" i="3" s="1"/>
  <c r="DI83" i="3" a="1"/>
  <c r="DI83" i="3" s="1"/>
  <c r="DH83" i="3" a="1"/>
  <c r="DH83" i="3" s="1"/>
  <c r="DG83" i="3" a="1"/>
  <c r="DG83" i="3" s="1"/>
  <c r="DF83" i="3" a="1"/>
  <c r="DF83" i="3" s="1"/>
  <c r="DE83" i="3" a="1"/>
  <c r="DE83" i="3" s="1"/>
  <c r="DD83" i="3" a="1"/>
  <c r="DD83" i="3" s="1"/>
  <c r="DC83" i="3"/>
  <c r="DC83" i="3" a="1"/>
  <c r="DB83" i="3" a="1"/>
  <c r="DB83" i="3" s="1"/>
  <c r="DA83" i="3" a="1"/>
  <c r="DA83" i="3" s="1"/>
  <c r="CZ83" i="3" a="1"/>
  <c r="CZ83" i="3" s="1"/>
  <c r="CY83" i="3"/>
  <c r="CY83" i="3" a="1"/>
  <c r="CX83" i="3" a="1"/>
  <c r="CX83" i="3" s="1"/>
  <c r="CW83" i="3" a="1"/>
  <c r="CW83" i="3" s="1"/>
  <c r="CV83" i="3" a="1"/>
  <c r="CV83" i="3" s="1"/>
  <c r="CU83" i="3" a="1"/>
  <c r="CU83" i="3" s="1"/>
  <c r="CT83" i="3" a="1"/>
  <c r="CT83" i="3" s="1"/>
  <c r="CS83" i="3" a="1"/>
  <c r="CS83" i="3" s="1"/>
  <c r="CR83" i="3" a="1"/>
  <c r="CR83" i="3" s="1"/>
  <c r="CQ83" i="3" a="1"/>
  <c r="CQ83" i="3" s="1"/>
  <c r="CP83" i="3" a="1"/>
  <c r="CP83" i="3" s="1"/>
  <c r="CO83" i="3" a="1"/>
  <c r="CO83" i="3" s="1"/>
  <c r="CN83" i="3" a="1"/>
  <c r="CN83" i="3" s="1"/>
  <c r="CM83" i="3"/>
  <c r="CM83" i="3" a="1"/>
  <c r="CL83" i="3" a="1"/>
  <c r="CL83" i="3" s="1"/>
  <c r="CK83" i="3" a="1"/>
  <c r="CK83" i="3" s="1"/>
  <c r="CJ83" i="3" a="1"/>
  <c r="CJ83" i="3" s="1"/>
  <c r="CI83" i="3"/>
  <c r="CI83" i="3" a="1"/>
  <c r="CH83" i="3" a="1"/>
  <c r="CH83" i="3" s="1"/>
  <c r="CG83" i="3" a="1"/>
  <c r="CG83" i="3" s="1"/>
  <c r="CF83" i="3" a="1"/>
  <c r="CF83" i="3" s="1"/>
  <c r="CE83" i="3" a="1"/>
  <c r="CE83" i="3" s="1"/>
  <c r="CD83" i="3" a="1"/>
  <c r="CD83" i="3" s="1"/>
  <c r="CC83" i="3" a="1"/>
  <c r="CC83" i="3" s="1"/>
  <c r="CB83" i="3" a="1"/>
  <c r="CB83" i="3" s="1"/>
  <c r="CA83" i="3" a="1"/>
  <c r="CA83" i="3" s="1"/>
  <c r="BZ83" i="3" a="1"/>
  <c r="BZ83" i="3" s="1"/>
  <c r="BY83" i="3" a="1"/>
  <c r="BY83" i="3" s="1"/>
  <c r="BX83" i="3" a="1"/>
  <c r="BX83" i="3" s="1"/>
  <c r="BW83" i="3" a="1"/>
  <c r="BW83" i="3" s="1"/>
  <c r="BV83" i="3" a="1"/>
  <c r="BV83" i="3" s="1"/>
  <c r="BU83" i="3" a="1"/>
  <c r="BU83" i="3" s="1"/>
  <c r="BT83" i="3" a="1"/>
  <c r="BT83" i="3" s="1"/>
  <c r="BS83" i="3" a="1"/>
  <c r="BS83" i="3" s="1"/>
  <c r="BR83" i="3" a="1"/>
  <c r="BR83" i="3" s="1"/>
  <c r="BQ83" i="3" a="1"/>
  <c r="BQ83" i="3" s="1"/>
  <c r="BP83" i="3" a="1"/>
  <c r="BP83" i="3" s="1"/>
  <c r="BO83" i="3" a="1"/>
  <c r="BO83" i="3" s="1"/>
  <c r="BN83" i="3" a="1"/>
  <c r="BN83" i="3" s="1"/>
  <c r="BM83" i="3" a="1"/>
  <c r="BM83" i="3" s="1"/>
  <c r="BL83" i="3" a="1"/>
  <c r="BL83" i="3" s="1"/>
  <c r="BK83" i="3" a="1"/>
  <c r="BK83" i="3" s="1"/>
  <c r="BJ83" i="3" a="1"/>
  <c r="BJ83" i="3" s="1"/>
  <c r="BI83" i="3" a="1"/>
  <c r="BI83" i="3" s="1"/>
  <c r="BH83" i="3" a="1"/>
  <c r="BH83" i="3" s="1"/>
  <c r="BG83" i="3" a="1"/>
  <c r="BG83" i="3" s="1"/>
  <c r="BF83" i="3" a="1"/>
  <c r="BF83" i="3" s="1"/>
  <c r="BE83" i="3" a="1"/>
  <c r="BE83" i="3" s="1"/>
  <c r="BD83" i="3" a="1"/>
  <c r="BD83" i="3" s="1"/>
  <c r="BC83" i="3" a="1"/>
  <c r="BC83" i="3" s="1"/>
  <c r="BB83" i="3" a="1"/>
  <c r="BB83" i="3" s="1"/>
  <c r="BA83" i="3" a="1"/>
  <c r="BA83" i="3" s="1"/>
  <c r="AZ83" i="3" a="1"/>
  <c r="AZ83" i="3" s="1"/>
  <c r="AY83" i="3" a="1"/>
  <c r="AY83" i="3" s="1"/>
  <c r="AX83" i="3" a="1"/>
  <c r="AX83" i="3" s="1"/>
  <c r="AW83" i="3" a="1"/>
  <c r="AW83" i="3" s="1"/>
  <c r="AV83" i="3" a="1"/>
  <c r="AV83" i="3" s="1"/>
  <c r="AU83" i="3" a="1"/>
  <c r="AU83" i="3" s="1"/>
  <c r="AT83" i="3" a="1"/>
  <c r="AT83" i="3" s="1"/>
  <c r="AS83" i="3" a="1"/>
  <c r="AS83" i="3" s="1"/>
  <c r="AR83" i="3" a="1"/>
  <c r="AR83" i="3" s="1"/>
  <c r="AM83" i="3"/>
  <c r="AB83" i="3" s="1"/>
  <c r="AL83" i="3"/>
  <c r="AA83" i="3"/>
  <c r="Y83" i="3"/>
  <c r="S83" i="3"/>
  <c r="Q83" i="3"/>
  <c r="K83" i="3"/>
  <c r="E83" i="3"/>
  <c r="EB82" i="3" a="1"/>
  <c r="EB82" i="3" s="1"/>
  <c r="EA82" i="3" a="1"/>
  <c r="EA82" i="3" s="1"/>
  <c r="DZ82" i="3" a="1"/>
  <c r="DZ82" i="3" s="1"/>
  <c r="DY82" i="3" a="1"/>
  <c r="DY82" i="3" s="1"/>
  <c r="DX82" i="3" a="1"/>
  <c r="DX82" i="3" s="1"/>
  <c r="DW82" i="3" a="1"/>
  <c r="DW82" i="3" s="1"/>
  <c r="DV82" i="3" a="1"/>
  <c r="DV82" i="3" s="1"/>
  <c r="DU82" i="3" a="1"/>
  <c r="DU82" i="3" s="1"/>
  <c r="DT82" i="3" a="1"/>
  <c r="DT82" i="3" s="1"/>
  <c r="DS82" i="3" a="1"/>
  <c r="DS82" i="3" s="1"/>
  <c r="DR82" i="3" a="1"/>
  <c r="DR82" i="3" s="1"/>
  <c r="DQ82" i="3" a="1"/>
  <c r="DQ82" i="3" s="1"/>
  <c r="DP82" i="3" a="1"/>
  <c r="DP82" i="3" s="1"/>
  <c r="DO82" i="3" a="1"/>
  <c r="DO82" i="3" s="1"/>
  <c r="DN82" i="3" a="1"/>
  <c r="DN82" i="3" s="1"/>
  <c r="DM82" i="3" a="1"/>
  <c r="DM82" i="3" s="1"/>
  <c r="DL82" i="3" a="1"/>
  <c r="DL82" i="3" s="1"/>
  <c r="DK82" i="3" a="1"/>
  <c r="DK82" i="3" s="1"/>
  <c r="DJ82" i="3" a="1"/>
  <c r="DJ82" i="3" s="1"/>
  <c r="DI82" i="3" a="1"/>
  <c r="DI82" i="3" s="1"/>
  <c r="DH82" i="3" a="1"/>
  <c r="DH82" i="3" s="1"/>
  <c r="DG82" i="3" a="1"/>
  <c r="DG82" i="3" s="1"/>
  <c r="DF82" i="3" a="1"/>
  <c r="DF82" i="3" s="1"/>
  <c r="DE82" i="3" a="1"/>
  <c r="DE82" i="3" s="1"/>
  <c r="DD82" i="3" a="1"/>
  <c r="DD82" i="3" s="1"/>
  <c r="DC82" i="3" a="1"/>
  <c r="DC82" i="3" s="1"/>
  <c r="DB82" i="3" a="1"/>
  <c r="DB82" i="3" s="1"/>
  <c r="DA82" i="3" a="1"/>
  <c r="DA82" i="3" s="1"/>
  <c r="CZ82" i="3" a="1"/>
  <c r="CZ82" i="3" s="1"/>
  <c r="CY82" i="3" a="1"/>
  <c r="CY82" i="3" s="1"/>
  <c r="CX82" i="3" a="1"/>
  <c r="CX82" i="3" s="1"/>
  <c r="CW82" i="3" a="1"/>
  <c r="CW82" i="3" s="1"/>
  <c r="CV82" i="3" a="1"/>
  <c r="CV82" i="3" s="1"/>
  <c r="CU82" i="3" a="1"/>
  <c r="CU82" i="3" s="1"/>
  <c r="CT82" i="3" a="1"/>
  <c r="CT82" i="3" s="1"/>
  <c r="CS82" i="3" a="1"/>
  <c r="CS82" i="3" s="1"/>
  <c r="CR82" i="3" a="1"/>
  <c r="CR82" i="3" s="1"/>
  <c r="CQ82" i="3" a="1"/>
  <c r="CQ82" i="3" s="1"/>
  <c r="CP82" i="3" a="1"/>
  <c r="CP82" i="3" s="1"/>
  <c r="CO82" i="3" a="1"/>
  <c r="CO82" i="3" s="1"/>
  <c r="CN82" i="3" a="1"/>
  <c r="CN82" i="3" s="1"/>
  <c r="CM82" i="3" a="1"/>
  <c r="CM82" i="3" s="1"/>
  <c r="CL82" i="3"/>
  <c r="CL82" i="3" a="1"/>
  <c r="CK82" i="3" a="1"/>
  <c r="CK82" i="3" s="1"/>
  <c r="CJ82" i="3" a="1"/>
  <c r="CJ82" i="3" s="1"/>
  <c r="CI82" i="3" a="1"/>
  <c r="CI82" i="3" s="1"/>
  <c r="CH82" i="3"/>
  <c r="CH82" i="3" a="1"/>
  <c r="CG82" i="3" a="1"/>
  <c r="CG82" i="3" s="1"/>
  <c r="CF82" i="3" a="1"/>
  <c r="CF82" i="3" s="1"/>
  <c r="CE82" i="3" a="1"/>
  <c r="CE82" i="3" s="1"/>
  <c r="CD82" i="3" a="1"/>
  <c r="CD82" i="3" s="1"/>
  <c r="CC82" i="3" a="1"/>
  <c r="CC82" i="3" s="1"/>
  <c r="CB82" i="3" a="1"/>
  <c r="CB82" i="3" s="1"/>
  <c r="CA82" i="3" a="1"/>
  <c r="CA82" i="3" s="1"/>
  <c r="BZ82" i="3" a="1"/>
  <c r="BZ82" i="3" s="1"/>
  <c r="BY82" i="3" a="1"/>
  <c r="BY82" i="3" s="1"/>
  <c r="BX82" i="3" a="1"/>
  <c r="BX82" i="3" s="1"/>
  <c r="BW82" i="3" a="1"/>
  <c r="BW82" i="3" s="1"/>
  <c r="BV82" i="3"/>
  <c r="BV82" i="3" a="1"/>
  <c r="BU82" i="3" a="1"/>
  <c r="BU82" i="3" s="1"/>
  <c r="BT82" i="3" a="1"/>
  <c r="BT82" i="3" s="1"/>
  <c r="BS82" i="3" a="1"/>
  <c r="BS82" i="3" s="1"/>
  <c r="BR82" i="3"/>
  <c r="BR82" i="3" a="1"/>
  <c r="BQ82" i="3" a="1"/>
  <c r="BQ82" i="3" s="1"/>
  <c r="BP82" i="3" a="1"/>
  <c r="BP82" i="3" s="1"/>
  <c r="BO82" i="3" a="1"/>
  <c r="BO82" i="3" s="1"/>
  <c r="BN82" i="3" a="1"/>
  <c r="BN82" i="3" s="1"/>
  <c r="BM82" i="3" a="1"/>
  <c r="BM82" i="3" s="1"/>
  <c r="BL82" i="3" a="1"/>
  <c r="BL82" i="3" s="1"/>
  <c r="BK82" i="3" a="1"/>
  <c r="BK82" i="3" s="1"/>
  <c r="BJ82" i="3" a="1"/>
  <c r="BJ82" i="3" s="1"/>
  <c r="BI82" i="3" a="1"/>
  <c r="BI82" i="3" s="1"/>
  <c r="BH82" i="3" a="1"/>
  <c r="BH82" i="3" s="1"/>
  <c r="BG82" i="3" a="1"/>
  <c r="BG82" i="3" s="1"/>
  <c r="BF82" i="3" a="1"/>
  <c r="BF82" i="3" s="1"/>
  <c r="BE82" i="3" a="1"/>
  <c r="BE82" i="3" s="1"/>
  <c r="BD82" i="3" a="1"/>
  <c r="BD82" i="3" s="1"/>
  <c r="BC82" i="3" a="1"/>
  <c r="BC82" i="3" s="1"/>
  <c r="BB82" i="3" a="1"/>
  <c r="BB82" i="3" s="1"/>
  <c r="BA82" i="3" a="1"/>
  <c r="BA82" i="3" s="1"/>
  <c r="AZ82" i="3" a="1"/>
  <c r="AZ82" i="3" s="1"/>
  <c r="AY82" i="3" a="1"/>
  <c r="AY82" i="3" s="1"/>
  <c r="AX82" i="3" a="1"/>
  <c r="AX82" i="3" s="1"/>
  <c r="AW82" i="3" a="1"/>
  <c r="AW82" i="3" s="1"/>
  <c r="AV82" i="3" a="1"/>
  <c r="AV82" i="3" s="1"/>
  <c r="AU82" i="3" a="1"/>
  <c r="AU82" i="3" s="1"/>
  <c r="AT82" i="3" a="1"/>
  <c r="AT82" i="3" s="1"/>
  <c r="AS82" i="3" a="1"/>
  <c r="AS82" i="3" s="1"/>
  <c r="AR82" i="3" a="1"/>
  <c r="AR82" i="3" s="1"/>
  <c r="AM82" i="3"/>
  <c r="AB82" i="3" s="1"/>
  <c r="AL82" i="3"/>
  <c r="AC82" i="3"/>
  <c r="W82" i="3"/>
  <c r="R82" i="3"/>
  <c r="EB81" i="3" a="1"/>
  <c r="EB81" i="3" s="1"/>
  <c r="EA81" i="3"/>
  <c r="EA81" i="3" a="1"/>
  <c r="DZ81" i="3" a="1"/>
  <c r="DZ81" i="3" s="1"/>
  <c r="DY81" i="3"/>
  <c r="DY81" i="3" a="1"/>
  <c r="DX81" i="3" a="1"/>
  <c r="DX81" i="3" s="1"/>
  <c r="DW81" i="3"/>
  <c r="DW81" i="3" a="1"/>
  <c r="DV81" i="3" a="1"/>
  <c r="DV81" i="3" s="1"/>
  <c r="DU81" i="3"/>
  <c r="DU81" i="3" a="1"/>
  <c r="DT81" i="3" a="1"/>
  <c r="DT81" i="3" s="1"/>
  <c r="DS81" i="3"/>
  <c r="DS81" i="3" a="1"/>
  <c r="DR81" i="3" a="1"/>
  <c r="DR81" i="3" s="1"/>
  <c r="DQ81" i="3"/>
  <c r="DQ81" i="3" a="1"/>
  <c r="DP81" i="3" a="1"/>
  <c r="DP81" i="3" s="1"/>
  <c r="DO81" i="3"/>
  <c r="DO81" i="3" a="1"/>
  <c r="DN81" i="3" a="1"/>
  <c r="DN81" i="3" s="1"/>
  <c r="DM81" i="3"/>
  <c r="DM81" i="3" a="1"/>
  <c r="DL81" i="3" a="1"/>
  <c r="DL81" i="3" s="1"/>
  <c r="DK81" i="3"/>
  <c r="DK81" i="3" a="1"/>
  <c r="DJ81" i="3" a="1"/>
  <c r="DJ81" i="3" s="1"/>
  <c r="DI81" i="3"/>
  <c r="DI81" i="3" a="1"/>
  <c r="DH81" i="3" a="1"/>
  <c r="DH81" i="3" s="1"/>
  <c r="DG81" i="3"/>
  <c r="DG81" i="3" a="1"/>
  <c r="DF81" i="3" a="1"/>
  <c r="DF81" i="3" s="1"/>
  <c r="DE81" i="3"/>
  <c r="DE81" i="3" a="1"/>
  <c r="DD81" i="3" a="1"/>
  <c r="DD81" i="3" s="1"/>
  <c r="DC81" i="3"/>
  <c r="DC81" i="3" a="1"/>
  <c r="DB81" i="3" a="1"/>
  <c r="DB81" i="3" s="1"/>
  <c r="DA81" i="3"/>
  <c r="DA81" i="3" a="1"/>
  <c r="CZ81" i="3" a="1"/>
  <c r="CZ81" i="3" s="1"/>
  <c r="CY81" i="3" a="1"/>
  <c r="CY81" i="3" s="1"/>
  <c r="CX81" i="3" a="1"/>
  <c r="CX81" i="3" s="1"/>
  <c r="CW81" i="3" a="1"/>
  <c r="CW81" i="3" s="1"/>
  <c r="CV81" i="3" a="1"/>
  <c r="CV81" i="3" s="1"/>
  <c r="CU81" i="3" a="1"/>
  <c r="CU81" i="3" s="1"/>
  <c r="CT81" i="3" a="1"/>
  <c r="CT81" i="3" s="1"/>
  <c r="CS81" i="3" a="1"/>
  <c r="CS81" i="3" s="1"/>
  <c r="CR81" i="3"/>
  <c r="CR81" i="3" a="1"/>
  <c r="CQ81" i="3" a="1"/>
  <c r="CQ81" i="3" s="1"/>
  <c r="CP81" i="3" a="1"/>
  <c r="CP81" i="3" s="1"/>
  <c r="CO81" i="3" a="1"/>
  <c r="CO81" i="3" s="1"/>
  <c r="CN81" i="3" a="1"/>
  <c r="CN81" i="3" s="1"/>
  <c r="CM81" i="3" a="1"/>
  <c r="CM81" i="3" s="1"/>
  <c r="CL81" i="3" a="1"/>
  <c r="CL81" i="3" s="1"/>
  <c r="CK81" i="3" a="1"/>
  <c r="CK81" i="3" s="1"/>
  <c r="CJ81" i="3" a="1"/>
  <c r="CJ81" i="3" s="1"/>
  <c r="CI81" i="3" a="1"/>
  <c r="CI81" i="3" s="1"/>
  <c r="CH81" i="3" a="1"/>
  <c r="CH81" i="3" s="1"/>
  <c r="CG81" i="3" a="1"/>
  <c r="CG81" i="3" s="1"/>
  <c r="CF81" i="3" a="1"/>
  <c r="CF81" i="3" s="1"/>
  <c r="CE81" i="3" a="1"/>
  <c r="CE81" i="3" s="1"/>
  <c r="CD81" i="3" a="1"/>
  <c r="CD81" i="3" s="1"/>
  <c r="CC81" i="3" a="1"/>
  <c r="CC81" i="3" s="1"/>
  <c r="CB81" i="3" a="1"/>
  <c r="CB81" i="3" s="1"/>
  <c r="CA81" i="3" a="1"/>
  <c r="CA81" i="3" s="1"/>
  <c r="BZ81" i="3" a="1"/>
  <c r="BZ81" i="3" s="1"/>
  <c r="BY81" i="3" a="1"/>
  <c r="BY81" i="3" s="1"/>
  <c r="BX81" i="3" a="1"/>
  <c r="BX81" i="3" s="1"/>
  <c r="BW81" i="3" a="1"/>
  <c r="BW81" i="3" s="1"/>
  <c r="BV81" i="3" a="1"/>
  <c r="BV81" i="3" s="1"/>
  <c r="BU81" i="3" a="1"/>
  <c r="BU81" i="3" s="1"/>
  <c r="BT81" i="3" a="1"/>
  <c r="BT81" i="3" s="1"/>
  <c r="BS81" i="3" a="1"/>
  <c r="BS81" i="3" s="1"/>
  <c r="BR81" i="3" a="1"/>
  <c r="BR81" i="3" s="1"/>
  <c r="BQ81" i="3" a="1"/>
  <c r="BQ81" i="3" s="1"/>
  <c r="BP81" i="3" a="1"/>
  <c r="BP81" i="3" s="1"/>
  <c r="BO81" i="3" a="1"/>
  <c r="BO81" i="3" s="1"/>
  <c r="BN81" i="3" a="1"/>
  <c r="BN81" i="3" s="1"/>
  <c r="BM81" i="3" a="1"/>
  <c r="BM81" i="3" s="1"/>
  <c r="BL81" i="3" a="1"/>
  <c r="BL81" i="3" s="1"/>
  <c r="BK81" i="3" a="1"/>
  <c r="BK81" i="3" s="1"/>
  <c r="BJ81" i="3" a="1"/>
  <c r="BJ81" i="3" s="1"/>
  <c r="BI81" i="3" a="1"/>
  <c r="BI81" i="3" s="1"/>
  <c r="BH81" i="3" a="1"/>
  <c r="BH81" i="3" s="1"/>
  <c r="BG81" i="3" a="1"/>
  <c r="BG81" i="3" s="1"/>
  <c r="BF81" i="3" a="1"/>
  <c r="BF81" i="3" s="1"/>
  <c r="BE81" i="3" a="1"/>
  <c r="BE81" i="3" s="1"/>
  <c r="BD81" i="3" a="1"/>
  <c r="BD81" i="3" s="1"/>
  <c r="BC81" i="3" a="1"/>
  <c r="BC81" i="3" s="1"/>
  <c r="BB81" i="3" a="1"/>
  <c r="BB81" i="3" s="1"/>
  <c r="BA81" i="3" a="1"/>
  <c r="BA81" i="3" s="1"/>
  <c r="AZ81" i="3" a="1"/>
  <c r="AZ81" i="3" s="1"/>
  <c r="AY81" i="3" a="1"/>
  <c r="AY81" i="3" s="1"/>
  <c r="AX81" i="3" a="1"/>
  <c r="AX81" i="3" s="1"/>
  <c r="AW81" i="3" a="1"/>
  <c r="AW81" i="3" s="1"/>
  <c r="AV81" i="3" a="1"/>
  <c r="AV81" i="3" s="1"/>
  <c r="AU81" i="3" a="1"/>
  <c r="AU81" i="3" s="1"/>
  <c r="AT81" i="3" a="1"/>
  <c r="AT81" i="3" s="1"/>
  <c r="AS81" i="3" a="1"/>
  <c r="AS81" i="3" s="1"/>
  <c r="AR81" i="3" a="1"/>
  <c r="AR81" i="3" s="1"/>
  <c r="AM81" i="3"/>
  <c r="AB81" i="3" s="1"/>
  <c r="AL81" i="3"/>
  <c r="R81" i="3"/>
  <c r="M81" i="3"/>
  <c r="EB80" i="3" a="1"/>
  <c r="EB80" i="3" s="1"/>
  <c r="EA80" i="3" a="1"/>
  <c r="EA80" i="3" s="1"/>
  <c r="DZ80" i="3" a="1"/>
  <c r="DZ80" i="3" s="1"/>
  <c r="DY80" i="3" a="1"/>
  <c r="DY80" i="3" s="1"/>
  <c r="DX80" i="3" a="1"/>
  <c r="DX80" i="3" s="1"/>
  <c r="DW80" i="3" a="1"/>
  <c r="DW80" i="3" s="1"/>
  <c r="DV80" i="3" a="1"/>
  <c r="DV80" i="3" s="1"/>
  <c r="DU80" i="3" a="1"/>
  <c r="DU80" i="3" s="1"/>
  <c r="DT80" i="3" a="1"/>
  <c r="DT80" i="3" s="1"/>
  <c r="DS80" i="3" a="1"/>
  <c r="DS80" i="3" s="1"/>
  <c r="DR80" i="3" a="1"/>
  <c r="DR80" i="3" s="1"/>
  <c r="DQ80" i="3" a="1"/>
  <c r="DQ80" i="3" s="1"/>
  <c r="DP80" i="3" a="1"/>
  <c r="DP80" i="3" s="1"/>
  <c r="DO80" i="3" a="1"/>
  <c r="DO80" i="3" s="1"/>
  <c r="DN80" i="3" a="1"/>
  <c r="DN80" i="3" s="1"/>
  <c r="DM80" i="3" a="1"/>
  <c r="DM80" i="3" s="1"/>
  <c r="DL80" i="3" a="1"/>
  <c r="DL80" i="3" s="1"/>
  <c r="DK80" i="3" a="1"/>
  <c r="DK80" i="3" s="1"/>
  <c r="DJ80" i="3" a="1"/>
  <c r="DJ80" i="3" s="1"/>
  <c r="DI80" i="3" a="1"/>
  <c r="DI80" i="3" s="1"/>
  <c r="DH80" i="3" a="1"/>
  <c r="DH80" i="3" s="1"/>
  <c r="DG80" i="3" a="1"/>
  <c r="DG80" i="3" s="1"/>
  <c r="DF80" i="3" a="1"/>
  <c r="DF80" i="3" s="1"/>
  <c r="DE80" i="3" a="1"/>
  <c r="DE80" i="3" s="1"/>
  <c r="DD80" i="3" a="1"/>
  <c r="DD80" i="3" s="1"/>
  <c r="DC80" i="3" a="1"/>
  <c r="DC80" i="3" s="1"/>
  <c r="DB80" i="3" a="1"/>
  <c r="DB80" i="3" s="1"/>
  <c r="DA80" i="3" a="1"/>
  <c r="DA80" i="3" s="1"/>
  <c r="CZ80" i="3" a="1"/>
  <c r="CZ80" i="3" s="1"/>
  <c r="CY80" i="3" a="1"/>
  <c r="CY80" i="3" s="1"/>
  <c r="CX80" i="3" a="1"/>
  <c r="CX80" i="3" s="1"/>
  <c r="CW80" i="3" a="1"/>
  <c r="CW80" i="3" s="1"/>
  <c r="CV80" i="3" a="1"/>
  <c r="CV80" i="3" s="1"/>
  <c r="CU80" i="3" a="1"/>
  <c r="CU80" i="3" s="1"/>
  <c r="CT80" i="3" a="1"/>
  <c r="CT80" i="3" s="1"/>
  <c r="CS80" i="3"/>
  <c r="CS80" i="3" a="1"/>
  <c r="CR80" i="3" a="1"/>
  <c r="CR80" i="3" s="1"/>
  <c r="CQ80" i="3" a="1"/>
  <c r="CQ80" i="3" s="1"/>
  <c r="CP80" i="3" a="1"/>
  <c r="CP80" i="3" s="1"/>
  <c r="CO80" i="3" a="1"/>
  <c r="CO80" i="3" s="1"/>
  <c r="CN80" i="3" a="1"/>
  <c r="CN80" i="3" s="1"/>
  <c r="CM80" i="3" a="1"/>
  <c r="CM80" i="3" s="1"/>
  <c r="CL80" i="3" a="1"/>
  <c r="CL80" i="3" s="1"/>
  <c r="CK80" i="3" a="1"/>
  <c r="CK80" i="3" s="1"/>
  <c r="CJ80" i="3" a="1"/>
  <c r="CJ80" i="3" s="1"/>
  <c r="CI80" i="3" a="1"/>
  <c r="CI80" i="3" s="1"/>
  <c r="CH80" i="3" a="1"/>
  <c r="CH80" i="3" s="1"/>
  <c r="CG80" i="3" a="1"/>
  <c r="CG80" i="3" s="1"/>
  <c r="CF80" i="3" a="1"/>
  <c r="CF80" i="3" s="1"/>
  <c r="CE80" i="3" a="1"/>
  <c r="CE80" i="3" s="1"/>
  <c r="CD80" i="3" a="1"/>
  <c r="CD80" i="3" s="1"/>
  <c r="CC80" i="3"/>
  <c r="CC80" i="3" a="1"/>
  <c r="CB80" i="3" a="1"/>
  <c r="CB80" i="3" s="1"/>
  <c r="CA80" i="3" a="1"/>
  <c r="CA80" i="3" s="1"/>
  <c r="BZ80" i="3" a="1"/>
  <c r="BZ80" i="3" s="1"/>
  <c r="BY80" i="3" a="1"/>
  <c r="BY80" i="3" s="1"/>
  <c r="BX80" i="3" a="1"/>
  <c r="BX80" i="3" s="1"/>
  <c r="BW80" i="3" a="1"/>
  <c r="BW80" i="3" s="1"/>
  <c r="BV80" i="3" a="1"/>
  <c r="BV80" i="3" s="1"/>
  <c r="BU80" i="3" a="1"/>
  <c r="BU80" i="3" s="1"/>
  <c r="BT80" i="3" a="1"/>
  <c r="BT80" i="3" s="1"/>
  <c r="BS80" i="3" a="1"/>
  <c r="BS80" i="3" s="1"/>
  <c r="BR80" i="3" a="1"/>
  <c r="BR80" i="3" s="1"/>
  <c r="BQ80" i="3" a="1"/>
  <c r="BQ80" i="3" s="1"/>
  <c r="BP80" i="3" a="1"/>
  <c r="BP80" i="3" s="1"/>
  <c r="BO80" i="3" a="1"/>
  <c r="BO80" i="3" s="1"/>
  <c r="BN80" i="3" a="1"/>
  <c r="BN80" i="3" s="1"/>
  <c r="BM80" i="3"/>
  <c r="BM80" i="3" a="1"/>
  <c r="BL80" i="3" a="1"/>
  <c r="BL80" i="3" s="1"/>
  <c r="BK80" i="3" a="1"/>
  <c r="BK80" i="3" s="1"/>
  <c r="BJ80" i="3" a="1"/>
  <c r="BJ80" i="3" s="1"/>
  <c r="BI80" i="3" a="1"/>
  <c r="BI80" i="3" s="1"/>
  <c r="BH80" i="3" a="1"/>
  <c r="BH80" i="3" s="1"/>
  <c r="BG80" i="3" a="1"/>
  <c r="BG80" i="3" s="1"/>
  <c r="BF80" i="3" a="1"/>
  <c r="BF80" i="3" s="1"/>
  <c r="BE80" i="3" a="1"/>
  <c r="BE80" i="3" s="1"/>
  <c r="BD80" i="3" a="1"/>
  <c r="BD80" i="3" s="1"/>
  <c r="BC80" i="3" a="1"/>
  <c r="BC80" i="3" s="1"/>
  <c r="BB80" i="3" a="1"/>
  <c r="BB80" i="3" s="1"/>
  <c r="BA80" i="3" a="1"/>
  <c r="BA80" i="3" s="1"/>
  <c r="AZ80" i="3" a="1"/>
  <c r="AZ80" i="3" s="1"/>
  <c r="AY80" i="3" a="1"/>
  <c r="AY80" i="3" s="1"/>
  <c r="AX80" i="3" a="1"/>
  <c r="AX80" i="3" s="1"/>
  <c r="AW80" i="3" a="1"/>
  <c r="AW80" i="3" s="1"/>
  <c r="AV80" i="3" a="1"/>
  <c r="AV80" i="3" s="1"/>
  <c r="AU80" i="3" a="1"/>
  <c r="AU80" i="3" s="1"/>
  <c r="AT80" i="3" a="1"/>
  <c r="AT80" i="3" s="1"/>
  <c r="AS80" i="3" a="1"/>
  <c r="AS80" i="3" s="1"/>
  <c r="AR80" i="3" a="1"/>
  <c r="AR80" i="3" s="1"/>
  <c r="AM80" i="3"/>
  <c r="AB80" i="3" s="1"/>
  <c r="AL80" i="3"/>
  <c r="AA80" i="3"/>
  <c r="S80" i="3"/>
  <c r="K80" i="3"/>
  <c r="EB79" i="3" a="1"/>
  <c r="EB79" i="3" s="1"/>
  <c r="EA79" i="3" a="1"/>
  <c r="EA79" i="3" s="1"/>
  <c r="DZ79" i="3" a="1"/>
  <c r="DZ79" i="3" s="1"/>
  <c r="DY79" i="3" a="1"/>
  <c r="DY79" i="3" s="1"/>
  <c r="DX79" i="3" a="1"/>
  <c r="DX79" i="3" s="1"/>
  <c r="DW79" i="3" a="1"/>
  <c r="DW79" i="3" s="1"/>
  <c r="DV79" i="3" a="1"/>
  <c r="DV79" i="3" s="1"/>
  <c r="DU79" i="3" a="1"/>
  <c r="DU79" i="3" s="1"/>
  <c r="DT79" i="3" a="1"/>
  <c r="DT79" i="3" s="1"/>
  <c r="DS79" i="3" a="1"/>
  <c r="DS79" i="3" s="1"/>
  <c r="DR79" i="3" a="1"/>
  <c r="DR79" i="3" s="1"/>
  <c r="DQ79" i="3" a="1"/>
  <c r="DQ79" i="3" s="1"/>
  <c r="DP79" i="3" a="1"/>
  <c r="DP79" i="3" s="1"/>
  <c r="DO79" i="3" a="1"/>
  <c r="DO79" i="3" s="1"/>
  <c r="DN79" i="3" a="1"/>
  <c r="DN79" i="3" s="1"/>
  <c r="DM79" i="3" a="1"/>
  <c r="DM79" i="3" s="1"/>
  <c r="DL79" i="3" a="1"/>
  <c r="DL79" i="3" s="1"/>
  <c r="DK79" i="3" a="1"/>
  <c r="DK79" i="3" s="1"/>
  <c r="DJ79" i="3" a="1"/>
  <c r="DJ79" i="3" s="1"/>
  <c r="DI79" i="3" a="1"/>
  <c r="DI79" i="3" s="1"/>
  <c r="DH79" i="3" a="1"/>
  <c r="DH79" i="3" s="1"/>
  <c r="DG79" i="3" a="1"/>
  <c r="DG79" i="3" s="1"/>
  <c r="DF79" i="3" a="1"/>
  <c r="DF79" i="3" s="1"/>
  <c r="DE79" i="3" a="1"/>
  <c r="DE79" i="3" s="1"/>
  <c r="DD79" i="3" a="1"/>
  <c r="DD79" i="3" s="1"/>
  <c r="DC79" i="3" a="1"/>
  <c r="DC79" i="3" s="1"/>
  <c r="DB79" i="3" a="1"/>
  <c r="DB79" i="3" s="1"/>
  <c r="DA79" i="3" a="1"/>
  <c r="DA79" i="3" s="1"/>
  <c r="CZ79" i="3" a="1"/>
  <c r="CZ79" i="3" s="1"/>
  <c r="CY79" i="3" a="1"/>
  <c r="CY79" i="3" s="1"/>
  <c r="CX79" i="3" a="1"/>
  <c r="CX79" i="3" s="1"/>
  <c r="CW79" i="3" a="1"/>
  <c r="CW79" i="3" s="1"/>
  <c r="CV79" i="3" a="1"/>
  <c r="CV79" i="3" s="1"/>
  <c r="CU79" i="3"/>
  <c r="CU79" i="3" a="1"/>
  <c r="CT79" i="3" a="1"/>
  <c r="CT79" i="3" s="1"/>
  <c r="CS79" i="3" a="1"/>
  <c r="CS79" i="3" s="1"/>
  <c r="CR79" i="3" a="1"/>
  <c r="CR79" i="3" s="1"/>
  <c r="CQ79" i="3" a="1"/>
  <c r="CQ79" i="3" s="1"/>
  <c r="CP79" i="3" a="1"/>
  <c r="CP79" i="3" s="1"/>
  <c r="CO79" i="3" a="1"/>
  <c r="CO79" i="3" s="1"/>
  <c r="CN79" i="3" a="1"/>
  <c r="CN79" i="3" s="1"/>
  <c r="CM79" i="3" a="1"/>
  <c r="CM79" i="3" s="1"/>
  <c r="CL79" i="3" a="1"/>
  <c r="CL79" i="3" s="1"/>
  <c r="CK79" i="3" a="1"/>
  <c r="CK79" i="3" s="1"/>
  <c r="CJ79" i="3" a="1"/>
  <c r="CJ79" i="3" s="1"/>
  <c r="CI79" i="3" a="1"/>
  <c r="CI79" i="3" s="1"/>
  <c r="CH79" i="3" a="1"/>
  <c r="CH79" i="3" s="1"/>
  <c r="CG79" i="3" a="1"/>
  <c r="CG79" i="3" s="1"/>
  <c r="CF79" i="3" a="1"/>
  <c r="CF79" i="3" s="1"/>
  <c r="CE79" i="3" a="1"/>
  <c r="CE79" i="3" s="1"/>
  <c r="CD79" i="3" a="1"/>
  <c r="CD79" i="3" s="1"/>
  <c r="CC79" i="3" a="1"/>
  <c r="CC79" i="3" s="1"/>
  <c r="CB79" i="3" a="1"/>
  <c r="CB79" i="3" s="1"/>
  <c r="CA79" i="3" a="1"/>
  <c r="CA79" i="3" s="1"/>
  <c r="BZ79" i="3" a="1"/>
  <c r="BZ79" i="3" s="1"/>
  <c r="BY79" i="3" a="1"/>
  <c r="BY79" i="3" s="1"/>
  <c r="BX79" i="3" a="1"/>
  <c r="BX79" i="3" s="1"/>
  <c r="BW79" i="3" a="1"/>
  <c r="BW79" i="3" s="1"/>
  <c r="BV79" i="3" a="1"/>
  <c r="BV79" i="3" s="1"/>
  <c r="BU79" i="3" a="1"/>
  <c r="BU79" i="3" s="1"/>
  <c r="BT79" i="3" a="1"/>
  <c r="BT79" i="3" s="1"/>
  <c r="BS79" i="3" a="1"/>
  <c r="BS79" i="3" s="1"/>
  <c r="BR79" i="3" a="1"/>
  <c r="BR79" i="3" s="1"/>
  <c r="BQ79" i="3" a="1"/>
  <c r="BQ79" i="3" s="1"/>
  <c r="BP79" i="3" a="1"/>
  <c r="BP79" i="3" s="1"/>
  <c r="BO79" i="3" a="1"/>
  <c r="BO79" i="3" s="1"/>
  <c r="BN79" i="3" a="1"/>
  <c r="BN79" i="3" s="1"/>
  <c r="BM79" i="3" a="1"/>
  <c r="BM79" i="3" s="1"/>
  <c r="BL79" i="3" a="1"/>
  <c r="BL79" i="3" s="1"/>
  <c r="BK79" i="3" a="1"/>
  <c r="BK79" i="3" s="1"/>
  <c r="BJ79" i="3" a="1"/>
  <c r="BJ79" i="3" s="1"/>
  <c r="BI79" i="3" a="1"/>
  <c r="BI79" i="3" s="1"/>
  <c r="BH79" i="3" a="1"/>
  <c r="BH79" i="3" s="1"/>
  <c r="BG79" i="3" a="1"/>
  <c r="BG79" i="3" s="1"/>
  <c r="BF79" i="3" a="1"/>
  <c r="BF79" i="3" s="1"/>
  <c r="BE79" i="3" a="1"/>
  <c r="BE79" i="3" s="1"/>
  <c r="BD79" i="3" a="1"/>
  <c r="BD79" i="3" s="1"/>
  <c r="BC79" i="3" a="1"/>
  <c r="BC79" i="3" s="1"/>
  <c r="BB79" i="3" a="1"/>
  <c r="BB79" i="3" s="1"/>
  <c r="BA79" i="3" a="1"/>
  <c r="BA79" i="3" s="1"/>
  <c r="AZ79" i="3" a="1"/>
  <c r="AZ79" i="3" s="1"/>
  <c r="AY79" i="3" a="1"/>
  <c r="AY79" i="3" s="1"/>
  <c r="AX79" i="3" a="1"/>
  <c r="AX79" i="3" s="1"/>
  <c r="AW79" i="3" a="1"/>
  <c r="AW79" i="3" s="1"/>
  <c r="AV79" i="3" a="1"/>
  <c r="AV79" i="3" s="1"/>
  <c r="AU79" i="3" a="1"/>
  <c r="AU79" i="3" s="1"/>
  <c r="AT79" i="3" a="1"/>
  <c r="AT79" i="3" s="1"/>
  <c r="AS79" i="3" a="1"/>
  <c r="AS79" i="3" s="1"/>
  <c r="AR79" i="3" a="1"/>
  <c r="AR79" i="3" s="1"/>
  <c r="AM79" i="3"/>
  <c r="AE79" i="3" s="1"/>
  <c r="AL79" i="3"/>
  <c r="U79" i="3"/>
  <c r="Q79" i="3"/>
  <c r="EB78" i="3" a="1"/>
  <c r="EB78" i="3" s="1"/>
  <c r="EA78" i="3" a="1"/>
  <c r="EA78" i="3" s="1"/>
  <c r="DZ78" i="3" a="1"/>
  <c r="DZ78" i="3" s="1"/>
  <c r="DY78" i="3" a="1"/>
  <c r="DY78" i="3" s="1"/>
  <c r="DX78" i="3" a="1"/>
  <c r="DX78" i="3" s="1"/>
  <c r="DW78" i="3" a="1"/>
  <c r="DW78" i="3" s="1"/>
  <c r="DV78" i="3" a="1"/>
  <c r="DV78" i="3" s="1"/>
  <c r="DU78" i="3" a="1"/>
  <c r="DU78" i="3" s="1"/>
  <c r="DT78" i="3" a="1"/>
  <c r="DT78" i="3" s="1"/>
  <c r="DS78" i="3" a="1"/>
  <c r="DS78" i="3" s="1"/>
  <c r="DR78" i="3" a="1"/>
  <c r="DR78" i="3" s="1"/>
  <c r="DQ78" i="3" a="1"/>
  <c r="DQ78" i="3" s="1"/>
  <c r="DP78" i="3" a="1"/>
  <c r="DP78" i="3" s="1"/>
  <c r="DO78" i="3" a="1"/>
  <c r="DO78" i="3" s="1"/>
  <c r="DN78" i="3" a="1"/>
  <c r="DN78" i="3" s="1"/>
  <c r="DM78" i="3" a="1"/>
  <c r="DM78" i="3" s="1"/>
  <c r="DL78" i="3" a="1"/>
  <c r="DL78" i="3" s="1"/>
  <c r="DK78" i="3" a="1"/>
  <c r="DK78" i="3" s="1"/>
  <c r="DJ78" i="3" a="1"/>
  <c r="DJ78" i="3" s="1"/>
  <c r="DI78" i="3" a="1"/>
  <c r="DI78" i="3" s="1"/>
  <c r="DH78" i="3" a="1"/>
  <c r="DH78" i="3" s="1"/>
  <c r="DG78" i="3" a="1"/>
  <c r="DG78" i="3" s="1"/>
  <c r="DF78" i="3" a="1"/>
  <c r="DF78" i="3" s="1"/>
  <c r="DE78" i="3" a="1"/>
  <c r="DE78" i="3" s="1"/>
  <c r="DD78" i="3" a="1"/>
  <c r="DD78" i="3" s="1"/>
  <c r="DC78" i="3" a="1"/>
  <c r="DC78" i="3" s="1"/>
  <c r="DB78" i="3" a="1"/>
  <c r="DB78" i="3" s="1"/>
  <c r="DA78" i="3" a="1"/>
  <c r="DA78" i="3" s="1"/>
  <c r="CZ78" i="3" a="1"/>
  <c r="CZ78" i="3" s="1"/>
  <c r="CY78" i="3" a="1"/>
  <c r="CY78" i="3" s="1"/>
  <c r="CX78" i="3" a="1"/>
  <c r="CX78" i="3" s="1"/>
  <c r="CW78" i="3" a="1"/>
  <c r="CW78" i="3" s="1"/>
  <c r="CV78" i="3" a="1"/>
  <c r="CV78" i="3" s="1"/>
  <c r="CU78" i="3" a="1"/>
  <c r="CU78" i="3" s="1"/>
  <c r="CT78" i="3" a="1"/>
  <c r="CT78" i="3" s="1"/>
  <c r="CS78" i="3" a="1"/>
  <c r="CS78" i="3" s="1"/>
  <c r="CR78" i="3" a="1"/>
  <c r="CR78" i="3" s="1"/>
  <c r="CQ78" i="3" a="1"/>
  <c r="CQ78" i="3" s="1"/>
  <c r="CP78" i="3" a="1"/>
  <c r="CP78" i="3" s="1"/>
  <c r="CO78" i="3" a="1"/>
  <c r="CO78" i="3" s="1"/>
  <c r="CN78" i="3"/>
  <c r="CN78" i="3" a="1"/>
  <c r="CM78" i="3" a="1"/>
  <c r="CM78" i="3" s="1"/>
  <c r="CL78" i="3" a="1"/>
  <c r="CL78" i="3" s="1"/>
  <c r="CK78" i="3" a="1"/>
  <c r="CK78" i="3" s="1"/>
  <c r="CJ78" i="3" a="1"/>
  <c r="CJ78" i="3" s="1"/>
  <c r="CI78" i="3" a="1"/>
  <c r="CI78" i="3" s="1"/>
  <c r="CH78" i="3" a="1"/>
  <c r="CH78" i="3" s="1"/>
  <c r="CG78" i="3" a="1"/>
  <c r="CG78" i="3" s="1"/>
  <c r="CF78" i="3" a="1"/>
  <c r="CF78" i="3" s="1"/>
  <c r="CE78" i="3" a="1"/>
  <c r="CE78" i="3" s="1"/>
  <c r="CD78" i="3" a="1"/>
  <c r="CD78" i="3" s="1"/>
  <c r="CC78" i="3" a="1"/>
  <c r="CC78" i="3" s="1"/>
  <c r="CB78" i="3" a="1"/>
  <c r="CB78" i="3" s="1"/>
  <c r="CA78" i="3" a="1"/>
  <c r="CA78" i="3" s="1"/>
  <c r="BZ78" i="3" a="1"/>
  <c r="BZ78" i="3" s="1"/>
  <c r="BY78" i="3" a="1"/>
  <c r="BY78" i="3" s="1"/>
  <c r="BX78" i="3"/>
  <c r="BX78" i="3" a="1"/>
  <c r="BW78" i="3" a="1"/>
  <c r="BW78" i="3" s="1"/>
  <c r="BV78" i="3" a="1"/>
  <c r="BV78" i="3" s="1"/>
  <c r="BU78" i="3" a="1"/>
  <c r="BU78" i="3" s="1"/>
  <c r="BT78" i="3" a="1"/>
  <c r="BT78" i="3" s="1"/>
  <c r="BS78" i="3" a="1"/>
  <c r="BS78" i="3" s="1"/>
  <c r="BR78" i="3" a="1"/>
  <c r="BR78" i="3" s="1"/>
  <c r="BQ78" i="3" a="1"/>
  <c r="BQ78" i="3" s="1"/>
  <c r="BP78" i="3" a="1"/>
  <c r="BP78" i="3" s="1"/>
  <c r="BO78" i="3" a="1"/>
  <c r="BO78" i="3" s="1"/>
  <c r="BN78" i="3" a="1"/>
  <c r="BN78" i="3" s="1"/>
  <c r="BM78" i="3" a="1"/>
  <c r="BM78" i="3" s="1"/>
  <c r="BL78" i="3" a="1"/>
  <c r="BL78" i="3" s="1"/>
  <c r="BK78" i="3" a="1"/>
  <c r="BK78" i="3" s="1"/>
  <c r="BJ78" i="3" a="1"/>
  <c r="BJ78" i="3" s="1"/>
  <c r="BI78" i="3" a="1"/>
  <c r="BI78" i="3" s="1"/>
  <c r="BH78" i="3"/>
  <c r="BH78" i="3" a="1"/>
  <c r="BG78" i="3" a="1"/>
  <c r="BG78" i="3" s="1"/>
  <c r="BF78" i="3" a="1"/>
  <c r="BF78" i="3" s="1"/>
  <c r="BE78" i="3" a="1"/>
  <c r="BE78" i="3" s="1"/>
  <c r="BD78" i="3" a="1"/>
  <c r="BD78" i="3" s="1"/>
  <c r="BC78" i="3" a="1"/>
  <c r="BC78" i="3" s="1"/>
  <c r="BB78" i="3" a="1"/>
  <c r="BB78" i="3" s="1"/>
  <c r="BA78" i="3" a="1"/>
  <c r="BA78" i="3" s="1"/>
  <c r="AZ78" i="3" a="1"/>
  <c r="AZ78" i="3" s="1"/>
  <c r="AY78" i="3" a="1"/>
  <c r="AY78" i="3" s="1"/>
  <c r="AX78" i="3" a="1"/>
  <c r="AX78" i="3" s="1"/>
  <c r="AW78" i="3" a="1"/>
  <c r="AW78" i="3" s="1"/>
  <c r="AV78" i="3" a="1"/>
  <c r="AV78" i="3" s="1"/>
  <c r="AU78" i="3" a="1"/>
  <c r="AU78" i="3" s="1"/>
  <c r="AT78" i="3" a="1"/>
  <c r="AT78" i="3" s="1"/>
  <c r="AS78" i="3" a="1"/>
  <c r="AS78" i="3" s="1"/>
  <c r="AR78" i="3" a="1"/>
  <c r="AR78" i="3" s="1"/>
  <c r="AM78" i="3"/>
  <c r="AB78" i="3" s="1"/>
  <c r="AL78" i="3"/>
  <c r="AA78" i="3"/>
  <c r="Y78" i="3"/>
  <c r="S78" i="3"/>
  <c r="R78" i="3"/>
  <c r="M78" i="3"/>
  <c r="K78" i="3"/>
  <c r="EB77" i="3" a="1"/>
  <c r="EB77" i="3" s="1"/>
  <c r="EA77" i="3" a="1"/>
  <c r="EA77" i="3" s="1"/>
  <c r="DZ77" i="3" a="1"/>
  <c r="DZ77" i="3" s="1"/>
  <c r="DY77" i="3" a="1"/>
  <c r="DY77" i="3" s="1"/>
  <c r="DX77" i="3" a="1"/>
  <c r="DX77" i="3" s="1"/>
  <c r="DW77" i="3" a="1"/>
  <c r="DW77" i="3" s="1"/>
  <c r="DV77" i="3" a="1"/>
  <c r="DV77" i="3" s="1"/>
  <c r="DU77" i="3" a="1"/>
  <c r="DU77" i="3" s="1"/>
  <c r="DT77" i="3" a="1"/>
  <c r="DT77" i="3" s="1"/>
  <c r="DS77" i="3" a="1"/>
  <c r="DS77" i="3" s="1"/>
  <c r="DR77" i="3" a="1"/>
  <c r="DR77" i="3" s="1"/>
  <c r="DQ77" i="3" a="1"/>
  <c r="DQ77" i="3" s="1"/>
  <c r="DP77" i="3" a="1"/>
  <c r="DP77" i="3" s="1"/>
  <c r="DO77" i="3" a="1"/>
  <c r="DO77" i="3" s="1"/>
  <c r="DN77" i="3" a="1"/>
  <c r="DN77" i="3" s="1"/>
  <c r="DM77" i="3" a="1"/>
  <c r="DM77" i="3" s="1"/>
  <c r="DL77" i="3" a="1"/>
  <c r="DL77" i="3" s="1"/>
  <c r="DK77" i="3" a="1"/>
  <c r="DK77" i="3" s="1"/>
  <c r="DJ77" i="3" a="1"/>
  <c r="DJ77" i="3" s="1"/>
  <c r="DI77" i="3" a="1"/>
  <c r="DI77" i="3" s="1"/>
  <c r="DH77" i="3" a="1"/>
  <c r="DH77" i="3" s="1"/>
  <c r="DG77" i="3" a="1"/>
  <c r="DG77" i="3" s="1"/>
  <c r="DF77" i="3" a="1"/>
  <c r="DF77" i="3" s="1"/>
  <c r="DE77" i="3" a="1"/>
  <c r="DE77" i="3" s="1"/>
  <c r="DD77" i="3" a="1"/>
  <c r="DD77" i="3" s="1"/>
  <c r="DC77" i="3" a="1"/>
  <c r="DC77" i="3" s="1"/>
  <c r="DB77" i="3" a="1"/>
  <c r="DB77" i="3" s="1"/>
  <c r="DA77" i="3" a="1"/>
  <c r="DA77" i="3" s="1"/>
  <c r="CZ77" i="3" a="1"/>
  <c r="CZ77" i="3" s="1"/>
  <c r="CY77" i="3" a="1"/>
  <c r="CY77" i="3" s="1"/>
  <c r="CX77" i="3" a="1"/>
  <c r="CX77" i="3" s="1"/>
  <c r="CW77" i="3" a="1"/>
  <c r="CW77" i="3" s="1"/>
  <c r="CV77" i="3" a="1"/>
  <c r="CV77" i="3" s="1"/>
  <c r="CU77" i="3" a="1"/>
  <c r="CU77" i="3" s="1"/>
  <c r="CT77" i="3" a="1"/>
  <c r="CT77" i="3" s="1"/>
  <c r="CS77" i="3" a="1"/>
  <c r="CS77" i="3" s="1"/>
  <c r="CR77" i="3" a="1"/>
  <c r="CR77" i="3" s="1"/>
  <c r="CQ77" i="3" a="1"/>
  <c r="CQ77" i="3" s="1"/>
  <c r="CP77" i="3" a="1"/>
  <c r="CP77" i="3" s="1"/>
  <c r="CO77" i="3" a="1"/>
  <c r="CO77" i="3" s="1"/>
  <c r="CN77" i="3" a="1"/>
  <c r="CN77" i="3" s="1"/>
  <c r="CM77" i="3" a="1"/>
  <c r="CM77" i="3" s="1"/>
  <c r="CL77" i="3" a="1"/>
  <c r="CL77" i="3" s="1"/>
  <c r="CK77" i="3" a="1"/>
  <c r="CK77" i="3" s="1"/>
  <c r="CJ77" i="3" a="1"/>
  <c r="CJ77" i="3" s="1"/>
  <c r="CI77" i="3" a="1"/>
  <c r="CI77" i="3" s="1"/>
  <c r="CH77" i="3" a="1"/>
  <c r="CH77" i="3" s="1"/>
  <c r="CG77" i="3" a="1"/>
  <c r="CG77" i="3" s="1"/>
  <c r="CF77" i="3" a="1"/>
  <c r="CF77" i="3" s="1"/>
  <c r="CE77" i="3" a="1"/>
  <c r="CE77" i="3" s="1"/>
  <c r="CD77" i="3" a="1"/>
  <c r="CD77" i="3" s="1"/>
  <c r="CC77" i="3" a="1"/>
  <c r="CC77" i="3" s="1"/>
  <c r="CB77" i="3" a="1"/>
  <c r="CB77" i="3" s="1"/>
  <c r="CA77" i="3" a="1"/>
  <c r="CA77" i="3" s="1"/>
  <c r="BZ77" i="3" a="1"/>
  <c r="BZ77" i="3" s="1"/>
  <c r="BY77" i="3" a="1"/>
  <c r="BY77" i="3" s="1"/>
  <c r="BX77" i="3" a="1"/>
  <c r="BX77" i="3" s="1"/>
  <c r="BW77" i="3" a="1"/>
  <c r="BW77" i="3" s="1"/>
  <c r="BV77" i="3" a="1"/>
  <c r="BV77" i="3" s="1"/>
  <c r="BU77" i="3" a="1"/>
  <c r="BU77" i="3" s="1"/>
  <c r="BT77" i="3" a="1"/>
  <c r="BT77" i="3" s="1"/>
  <c r="BS77" i="3" a="1"/>
  <c r="BS77" i="3" s="1"/>
  <c r="BR77" i="3" a="1"/>
  <c r="BR77" i="3" s="1"/>
  <c r="BQ77" i="3" a="1"/>
  <c r="BQ77" i="3" s="1"/>
  <c r="BP77" i="3" a="1"/>
  <c r="BP77" i="3" s="1"/>
  <c r="BO77" i="3" a="1"/>
  <c r="BO77" i="3" s="1"/>
  <c r="BN77" i="3" a="1"/>
  <c r="BN77" i="3" s="1"/>
  <c r="BM77" i="3" a="1"/>
  <c r="BM77" i="3" s="1"/>
  <c r="BL77" i="3" a="1"/>
  <c r="BL77" i="3" s="1"/>
  <c r="BK77" i="3" a="1"/>
  <c r="BK77" i="3" s="1"/>
  <c r="BJ77" i="3" a="1"/>
  <c r="BJ77" i="3" s="1"/>
  <c r="BI77" i="3" a="1"/>
  <c r="BI77" i="3" s="1"/>
  <c r="BH77" i="3" a="1"/>
  <c r="BH77" i="3" s="1"/>
  <c r="BG77" i="3" a="1"/>
  <c r="BG77" i="3" s="1"/>
  <c r="BF77" i="3" a="1"/>
  <c r="BF77" i="3" s="1"/>
  <c r="BE77" i="3" a="1"/>
  <c r="BE77" i="3" s="1"/>
  <c r="BD77" i="3" a="1"/>
  <c r="BD77" i="3" s="1"/>
  <c r="BC77" i="3" a="1"/>
  <c r="BC77" i="3" s="1"/>
  <c r="BB77" i="3" a="1"/>
  <c r="BB77" i="3" s="1"/>
  <c r="BA77" i="3" a="1"/>
  <c r="BA77" i="3" s="1"/>
  <c r="AZ77" i="3" a="1"/>
  <c r="AZ77" i="3" s="1"/>
  <c r="AY77" i="3" a="1"/>
  <c r="AY77" i="3" s="1"/>
  <c r="AX77" i="3" a="1"/>
  <c r="AX77" i="3" s="1"/>
  <c r="AW77" i="3" a="1"/>
  <c r="AW77" i="3" s="1"/>
  <c r="AV77" i="3" a="1"/>
  <c r="AV77" i="3" s="1"/>
  <c r="AU77" i="3" a="1"/>
  <c r="AU77" i="3" s="1"/>
  <c r="AT77" i="3" a="1"/>
  <c r="AT77" i="3" s="1"/>
  <c r="AS77" i="3" a="1"/>
  <c r="AS77" i="3" s="1"/>
  <c r="AR77" i="3" a="1"/>
  <c r="AR77" i="3" s="1"/>
  <c r="AN77" i="3"/>
  <c r="AM77" i="3"/>
  <c r="AB77" i="3" s="1"/>
  <c r="AL77" i="3"/>
  <c r="AE77" i="3"/>
  <c r="AD77" i="3"/>
  <c r="AC77" i="3"/>
  <c r="AA77" i="3"/>
  <c r="Z77" i="3"/>
  <c r="Y77" i="3"/>
  <c r="W77" i="3"/>
  <c r="V77" i="3"/>
  <c r="U77" i="3"/>
  <c r="S77" i="3"/>
  <c r="R77" i="3"/>
  <c r="Q77" i="3"/>
  <c r="O77" i="3"/>
  <c r="N77" i="3"/>
  <c r="M77" i="3"/>
  <c r="K77" i="3"/>
  <c r="J77" i="3"/>
  <c r="E77" i="3"/>
  <c r="EB76" i="3" a="1"/>
  <c r="EB76" i="3" s="1"/>
  <c r="EA76" i="3" a="1"/>
  <c r="EA76" i="3" s="1"/>
  <c r="DZ76" i="3" a="1"/>
  <c r="DZ76" i="3" s="1"/>
  <c r="DY76" i="3" a="1"/>
  <c r="DY76" i="3" s="1"/>
  <c r="DX76" i="3" a="1"/>
  <c r="DX76" i="3" s="1"/>
  <c r="DW76" i="3" a="1"/>
  <c r="DW76" i="3" s="1"/>
  <c r="DV76" i="3" a="1"/>
  <c r="DV76" i="3" s="1"/>
  <c r="DU76" i="3" a="1"/>
  <c r="DU76" i="3" s="1"/>
  <c r="DT76" i="3" a="1"/>
  <c r="DT76" i="3" s="1"/>
  <c r="DS76" i="3" a="1"/>
  <c r="DS76" i="3" s="1"/>
  <c r="DR76" i="3" a="1"/>
  <c r="DR76" i="3" s="1"/>
  <c r="DQ76" i="3" a="1"/>
  <c r="DQ76" i="3" s="1"/>
  <c r="DP76" i="3" a="1"/>
  <c r="DP76" i="3" s="1"/>
  <c r="DO76" i="3" a="1"/>
  <c r="DO76" i="3" s="1"/>
  <c r="DN76" i="3" a="1"/>
  <c r="DN76" i="3" s="1"/>
  <c r="DM76" i="3" a="1"/>
  <c r="DM76" i="3" s="1"/>
  <c r="DL76" i="3" a="1"/>
  <c r="DL76" i="3" s="1"/>
  <c r="DK76" i="3" a="1"/>
  <c r="DK76" i="3" s="1"/>
  <c r="DJ76" i="3" a="1"/>
  <c r="DJ76" i="3" s="1"/>
  <c r="DI76" i="3" a="1"/>
  <c r="DI76" i="3" s="1"/>
  <c r="DH76" i="3" a="1"/>
  <c r="DH76" i="3" s="1"/>
  <c r="DG76" i="3" a="1"/>
  <c r="DG76" i="3" s="1"/>
  <c r="DF76" i="3" a="1"/>
  <c r="DF76" i="3" s="1"/>
  <c r="DE76" i="3" a="1"/>
  <c r="DE76" i="3" s="1"/>
  <c r="DD76" i="3" a="1"/>
  <c r="DD76" i="3" s="1"/>
  <c r="DC76" i="3" a="1"/>
  <c r="DC76" i="3" s="1"/>
  <c r="DB76" i="3" a="1"/>
  <c r="DB76" i="3" s="1"/>
  <c r="DA76" i="3" a="1"/>
  <c r="DA76" i="3" s="1"/>
  <c r="CZ76" i="3" a="1"/>
  <c r="CZ76" i="3" s="1"/>
  <c r="CY76" i="3" a="1"/>
  <c r="CY76" i="3" s="1"/>
  <c r="CX76" i="3" a="1"/>
  <c r="CX76" i="3" s="1"/>
  <c r="CW76" i="3" a="1"/>
  <c r="CW76" i="3" s="1"/>
  <c r="CV76" i="3" a="1"/>
  <c r="CV76" i="3" s="1"/>
  <c r="CU76" i="3" a="1"/>
  <c r="CU76" i="3" s="1"/>
  <c r="CT76" i="3" a="1"/>
  <c r="CT76" i="3" s="1"/>
  <c r="CS76" i="3" a="1"/>
  <c r="CS76" i="3" s="1"/>
  <c r="CR76" i="3" a="1"/>
  <c r="CR76" i="3" s="1"/>
  <c r="CQ76" i="3"/>
  <c r="CQ76" i="3" a="1"/>
  <c r="CP76" i="3" a="1"/>
  <c r="CP76" i="3" s="1"/>
  <c r="CO76" i="3" a="1"/>
  <c r="CO76" i="3" s="1"/>
  <c r="CN76" i="3" a="1"/>
  <c r="CN76" i="3" s="1"/>
  <c r="CM76" i="3" a="1"/>
  <c r="CM76" i="3" s="1"/>
  <c r="CL76" i="3" a="1"/>
  <c r="CL76" i="3" s="1"/>
  <c r="CK76" i="3" a="1"/>
  <c r="CK76" i="3" s="1"/>
  <c r="CJ76" i="3" a="1"/>
  <c r="CJ76" i="3" s="1"/>
  <c r="CI76" i="3" a="1"/>
  <c r="CI76" i="3" s="1"/>
  <c r="CH76" i="3" a="1"/>
  <c r="CH76" i="3" s="1"/>
  <c r="CG76" i="3" a="1"/>
  <c r="CG76" i="3" s="1"/>
  <c r="CF76" i="3" a="1"/>
  <c r="CF76" i="3" s="1"/>
  <c r="CE76" i="3" a="1"/>
  <c r="CE76" i="3" s="1"/>
  <c r="CD76" i="3" a="1"/>
  <c r="CD76" i="3" s="1"/>
  <c r="CC76" i="3" a="1"/>
  <c r="CC76" i="3" s="1"/>
  <c r="CB76" i="3" a="1"/>
  <c r="CB76" i="3" s="1"/>
  <c r="CA76" i="3"/>
  <c r="CA76" i="3" a="1"/>
  <c r="BZ76" i="3" a="1"/>
  <c r="BZ76" i="3" s="1"/>
  <c r="BY76" i="3" a="1"/>
  <c r="BY76" i="3" s="1"/>
  <c r="BX76" i="3" a="1"/>
  <c r="BX76" i="3" s="1"/>
  <c r="BW76" i="3" a="1"/>
  <c r="BW76" i="3" s="1"/>
  <c r="BV76" i="3" a="1"/>
  <c r="BV76" i="3" s="1"/>
  <c r="BU76" i="3" a="1"/>
  <c r="BU76" i="3" s="1"/>
  <c r="BT76" i="3" a="1"/>
  <c r="BT76" i="3" s="1"/>
  <c r="BS76" i="3" a="1"/>
  <c r="BS76" i="3" s="1"/>
  <c r="BR76" i="3" a="1"/>
  <c r="BR76" i="3" s="1"/>
  <c r="BQ76" i="3" a="1"/>
  <c r="BQ76" i="3" s="1"/>
  <c r="BP76" i="3" a="1"/>
  <c r="BP76" i="3" s="1"/>
  <c r="BO76" i="3" a="1"/>
  <c r="BO76" i="3" s="1"/>
  <c r="BN76" i="3" a="1"/>
  <c r="BN76" i="3" s="1"/>
  <c r="BM76" i="3" a="1"/>
  <c r="BM76" i="3" s="1"/>
  <c r="BL76" i="3" a="1"/>
  <c r="BL76" i="3" s="1"/>
  <c r="BK76" i="3"/>
  <c r="BK76" i="3" a="1"/>
  <c r="BJ76" i="3" a="1"/>
  <c r="BJ76" i="3" s="1"/>
  <c r="BI76" i="3" a="1"/>
  <c r="BI76" i="3" s="1"/>
  <c r="BH76" i="3" a="1"/>
  <c r="BH76" i="3" s="1"/>
  <c r="BG76" i="3" a="1"/>
  <c r="BG76" i="3" s="1"/>
  <c r="BF76" i="3" a="1"/>
  <c r="BF76" i="3" s="1"/>
  <c r="BE76" i="3" a="1"/>
  <c r="BE76" i="3" s="1"/>
  <c r="BD76" i="3" a="1"/>
  <c r="BD76" i="3" s="1"/>
  <c r="BC76" i="3" a="1"/>
  <c r="BC76" i="3" s="1"/>
  <c r="BB76" i="3" a="1"/>
  <c r="BB76" i="3" s="1"/>
  <c r="BA76" i="3" a="1"/>
  <c r="BA76" i="3" s="1"/>
  <c r="AZ76" i="3" a="1"/>
  <c r="AZ76" i="3" s="1"/>
  <c r="AY76" i="3" a="1"/>
  <c r="AY76" i="3" s="1"/>
  <c r="AX76" i="3" a="1"/>
  <c r="AX76" i="3" s="1"/>
  <c r="AW76" i="3" a="1"/>
  <c r="AW76" i="3" s="1"/>
  <c r="AV76" i="3" a="1"/>
  <c r="AV76" i="3" s="1"/>
  <c r="AU76" i="3" a="1"/>
  <c r="AU76" i="3" s="1"/>
  <c r="AT76" i="3" a="1"/>
  <c r="AT76" i="3" s="1"/>
  <c r="AS76" i="3" a="1"/>
  <c r="AS76" i="3" s="1"/>
  <c r="AR76" i="3" a="1"/>
  <c r="AR76" i="3" s="1"/>
  <c r="AM76" i="3"/>
  <c r="Y76" i="3" s="1"/>
  <c r="AL76" i="3"/>
  <c r="U76" i="3"/>
  <c r="EB75" i="3" a="1"/>
  <c r="EB75" i="3" s="1"/>
  <c r="EA75" i="3" a="1"/>
  <c r="EA75" i="3" s="1"/>
  <c r="DZ75" i="3" a="1"/>
  <c r="DZ75" i="3" s="1"/>
  <c r="DY75" i="3" a="1"/>
  <c r="DY75" i="3" s="1"/>
  <c r="DX75" i="3" a="1"/>
  <c r="DX75" i="3" s="1"/>
  <c r="DW75" i="3" a="1"/>
  <c r="DW75" i="3" s="1"/>
  <c r="DV75" i="3" a="1"/>
  <c r="DV75" i="3" s="1"/>
  <c r="DU75" i="3" a="1"/>
  <c r="DU75" i="3" s="1"/>
  <c r="DT75" i="3" a="1"/>
  <c r="DT75" i="3" s="1"/>
  <c r="DS75" i="3" a="1"/>
  <c r="DS75" i="3" s="1"/>
  <c r="DR75" i="3" a="1"/>
  <c r="DR75" i="3" s="1"/>
  <c r="DQ75" i="3" a="1"/>
  <c r="DQ75" i="3" s="1"/>
  <c r="DP75" i="3" a="1"/>
  <c r="DP75" i="3" s="1"/>
  <c r="DO75" i="3" a="1"/>
  <c r="DO75" i="3" s="1"/>
  <c r="DN75" i="3" a="1"/>
  <c r="DN75" i="3" s="1"/>
  <c r="DM75" i="3" a="1"/>
  <c r="DM75" i="3" s="1"/>
  <c r="DL75" i="3" a="1"/>
  <c r="DL75" i="3" s="1"/>
  <c r="DK75" i="3" a="1"/>
  <c r="DK75" i="3" s="1"/>
  <c r="DJ75" i="3" a="1"/>
  <c r="DJ75" i="3" s="1"/>
  <c r="DI75" i="3" a="1"/>
  <c r="DI75" i="3" s="1"/>
  <c r="DH75" i="3" a="1"/>
  <c r="DH75" i="3" s="1"/>
  <c r="DG75" i="3" a="1"/>
  <c r="DG75" i="3" s="1"/>
  <c r="DF75" i="3" a="1"/>
  <c r="DF75" i="3" s="1"/>
  <c r="DE75" i="3" a="1"/>
  <c r="DE75" i="3" s="1"/>
  <c r="DD75" i="3" a="1"/>
  <c r="DD75" i="3" s="1"/>
  <c r="DC75" i="3" a="1"/>
  <c r="DC75" i="3" s="1"/>
  <c r="DB75" i="3" a="1"/>
  <c r="DB75" i="3" s="1"/>
  <c r="DA75" i="3" a="1"/>
  <c r="DA75" i="3" s="1"/>
  <c r="CZ75" i="3" a="1"/>
  <c r="CZ75" i="3" s="1"/>
  <c r="CY75" i="3" a="1"/>
  <c r="CY75" i="3" s="1"/>
  <c r="CX75" i="3" a="1"/>
  <c r="CX75" i="3" s="1"/>
  <c r="CW75" i="3" a="1"/>
  <c r="CW75" i="3" s="1"/>
  <c r="CV75" i="3" a="1"/>
  <c r="CV75" i="3" s="1"/>
  <c r="CU75" i="3" a="1"/>
  <c r="CU75" i="3" s="1"/>
  <c r="CT75" i="3" a="1"/>
  <c r="CT75" i="3" s="1"/>
  <c r="CS75" i="3" a="1"/>
  <c r="CS75" i="3" s="1"/>
  <c r="CR75" i="3" a="1"/>
  <c r="CR75" i="3" s="1"/>
  <c r="CQ75" i="3" a="1"/>
  <c r="CQ75" i="3" s="1"/>
  <c r="CP75" i="3" a="1"/>
  <c r="CP75" i="3" s="1"/>
  <c r="CO75" i="3" a="1"/>
  <c r="CO75" i="3" s="1"/>
  <c r="CN75" i="3" a="1"/>
  <c r="CN75" i="3" s="1"/>
  <c r="CM75" i="3" a="1"/>
  <c r="CM75" i="3" s="1"/>
  <c r="CL75" i="3" a="1"/>
  <c r="CL75" i="3" s="1"/>
  <c r="CK75" i="3" a="1"/>
  <c r="CK75" i="3" s="1"/>
  <c r="CJ75" i="3" a="1"/>
  <c r="CJ75" i="3" s="1"/>
  <c r="CI75" i="3" a="1"/>
  <c r="CI75" i="3" s="1"/>
  <c r="CH75" i="3" a="1"/>
  <c r="CH75" i="3" s="1"/>
  <c r="CG75" i="3" a="1"/>
  <c r="CG75" i="3" s="1"/>
  <c r="CF75" i="3" a="1"/>
  <c r="CF75" i="3" s="1"/>
  <c r="CE75" i="3" a="1"/>
  <c r="CE75" i="3" s="1"/>
  <c r="CD75" i="3" a="1"/>
  <c r="CD75" i="3" s="1"/>
  <c r="CC75" i="3" a="1"/>
  <c r="CC75" i="3" s="1"/>
  <c r="CB75" i="3" a="1"/>
  <c r="CB75" i="3" s="1"/>
  <c r="CA75" i="3" a="1"/>
  <c r="CA75" i="3" s="1"/>
  <c r="BZ75" i="3" a="1"/>
  <c r="BZ75" i="3" s="1"/>
  <c r="BY75" i="3" a="1"/>
  <c r="BY75" i="3" s="1"/>
  <c r="BX75" i="3" a="1"/>
  <c r="BX75" i="3" s="1"/>
  <c r="BW75" i="3" a="1"/>
  <c r="BW75" i="3" s="1"/>
  <c r="BV75" i="3" a="1"/>
  <c r="BV75" i="3" s="1"/>
  <c r="BU75" i="3" a="1"/>
  <c r="BU75" i="3" s="1"/>
  <c r="BT75" i="3" a="1"/>
  <c r="BT75" i="3" s="1"/>
  <c r="BS75" i="3" a="1"/>
  <c r="BS75" i="3" s="1"/>
  <c r="BR75" i="3" a="1"/>
  <c r="BR75" i="3" s="1"/>
  <c r="BQ75" i="3" a="1"/>
  <c r="BQ75" i="3" s="1"/>
  <c r="BP75" i="3" a="1"/>
  <c r="BP75" i="3" s="1"/>
  <c r="BO75" i="3" a="1"/>
  <c r="BO75" i="3" s="1"/>
  <c r="BN75" i="3" a="1"/>
  <c r="BN75" i="3" s="1"/>
  <c r="BM75" i="3" a="1"/>
  <c r="BM75" i="3" s="1"/>
  <c r="BL75" i="3" a="1"/>
  <c r="BL75" i="3" s="1"/>
  <c r="BK75" i="3" a="1"/>
  <c r="BK75" i="3" s="1"/>
  <c r="BJ75" i="3" a="1"/>
  <c r="BJ75" i="3" s="1"/>
  <c r="BI75" i="3" a="1"/>
  <c r="BI75" i="3" s="1"/>
  <c r="BH75" i="3" a="1"/>
  <c r="BH75" i="3" s="1"/>
  <c r="BG75" i="3" a="1"/>
  <c r="BG75" i="3" s="1"/>
  <c r="BF75" i="3" a="1"/>
  <c r="BF75" i="3" s="1"/>
  <c r="BE75" i="3" a="1"/>
  <c r="BE75" i="3" s="1"/>
  <c r="BD75" i="3" a="1"/>
  <c r="BD75" i="3" s="1"/>
  <c r="BC75" i="3" a="1"/>
  <c r="BC75" i="3" s="1"/>
  <c r="BB75" i="3" a="1"/>
  <c r="BB75" i="3" s="1"/>
  <c r="BA75" i="3" a="1"/>
  <c r="BA75" i="3" s="1"/>
  <c r="AZ75" i="3" a="1"/>
  <c r="AZ75" i="3" s="1"/>
  <c r="AY75" i="3" a="1"/>
  <c r="AY75" i="3" s="1"/>
  <c r="AX75" i="3" a="1"/>
  <c r="AX75" i="3" s="1"/>
  <c r="AW75" i="3" a="1"/>
  <c r="AW75" i="3" s="1"/>
  <c r="AV75" i="3" a="1"/>
  <c r="AV75" i="3" s="1"/>
  <c r="AU75" i="3" a="1"/>
  <c r="AU75" i="3" s="1"/>
  <c r="AT75" i="3" a="1"/>
  <c r="AT75" i="3" s="1"/>
  <c r="AS75" i="3" a="1"/>
  <c r="AS75" i="3" s="1"/>
  <c r="AR75" i="3" a="1"/>
  <c r="AR75" i="3" s="1"/>
  <c r="AM75" i="3"/>
  <c r="AE75" i="3" s="1"/>
  <c r="AL75" i="3"/>
  <c r="AC75" i="3"/>
  <c r="AB75" i="3"/>
  <c r="Y75" i="3"/>
  <c r="X75" i="3"/>
  <c r="U75" i="3"/>
  <c r="T75" i="3"/>
  <c r="Q75" i="3"/>
  <c r="P75" i="3"/>
  <c r="M75" i="3"/>
  <c r="L75" i="3"/>
  <c r="E75" i="3"/>
  <c r="EB74" i="3"/>
  <c r="EB74" i="3" a="1"/>
  <c r="EA74" i="3" a="1"/>
  <c r="EA74" i="3" s="1"/>
  <c r="DZ74" i="3"/>
  <c r="DZ74" i="3" a="1"/>
  <c r="DY74" i="3" a="1"/>
  <c r="DY74" i="3" s="1"/>
  <c r="DX74" i="3"/>
  <c r="DX74" i="3" a="1"/>
  <c r="DW74" i="3" a="1"/>
  <c r="DW74" i="3" s="1"/>
  <c r="DV74" i="3"/>
  <c r="DV74" i="3" a="1"/>
  <c r="DU74" i="3" a="1"/>
  <c r="DU74" i="3" s="1"/>
  <c r="DT74" i="3"/>
  <c r="DT74" i="3" a="1"/>
  <c r="DS74" i="3" a="1"/>
  <c r="DS74" i="3" s="1"/>
  <c r="DR74" i="3"/>
  <c r="DR74" i="3" a="1"/>
  <c r="DQ74" i="3" a="1"/>
  <c r="DQ74" i="3" s="1"/>
  <c r="DP74" i="3"/>
  <c r="DP74" i="3" a="1"/>
  <c r="DO74" i="3" a="1"/>
  <c r="DO74" i="3" s="1"/>
  <c r="DN74" i="3"/>
  <c r="DN74" i="3" a="1"/>
  <c r="DM74" i="3" a="1"/>
  <c r="DM74" i="3" s="1"/>
  <c r="DL74" i="3"/>
  <c r="DL74" i="3" a="1"/>
  <c r="DK74" i="3" a="1"/>
  <c r="DK74" i="3" s="1"/>
  <c r="DJ74" i="3"/>
  <c r="DJ74" i="3" a="1"/>
  <c r="DI74" i="3" a="1"/>
  <c r="DI74" i="3" s="1"/>
  <c r="DH74" i="3"/>
  <c r="DH74" i="3" a="1"/>
  <c r="DG74" i="3" a="1"/>
  <c r="DG74" i="3" s="1"/>
  <c r="DF74" i="3"/>
  <c r="DF74" i="3" a="1"/>
  <c r="DE74" i="3" a="1"/>
  <c r="DE74" i="3" s="1"/>
  <c r="DD74" i="3"/>
  <c r="DD74" i="3" a="1"/>
  <c r="DC74" i="3" a="1"/>
  <c r="DC74" i="3" s="1"/>
  <c r="DB74" i="3"/>
  <c r="DB74" i="3" a="1"/>
  <c r="DA74" i="3" a="1"/>
  <c r="DA74" i="3" s="1"/>
  <c r="CZ74" i="3"/>
  <c r="CZ74" i="3" a="1"/>
  <c r="CY74" i="3" a="1"/>
  <c r="CY74" i="3" s="1"/>
  <c r="CX74" i="3" a="1"/>
  <c r="CX74" i="3" s="1"/>
  <c r="CW74" i="3" a="1"/>
  <c r="CW74" i="3" s="1"/>
  <c r="CV74" i="3" a="1"/>
  <c r="CV74" i="3" s="1"/>
  <c r="CU74" i="3" a="1"/>
  <c r="CU74" i="3" s="1"/>
  <c r="CT74" i="3" a="1"/>
  <c r="CT74" i="3" s="1"/>
  <c r="CS74" i="3" a="1"/>
  <c r="CS74" i="3" s="1"/>
  <c r="CR74" i="3" a="1"/>
  <c r="CR74" i="3" s="1"/>
  <c r="CQ74" i="3" a="1"/>
  <c r="CQ74" i="3" s="1"/>
  <c r="CP74" i="3" a="1"/>
  <c r="CP74" i="3" s="1"/>
  <c r="CO74" i="3" a="1"/>
  <c r="CO74" i="3" s="1"/>
  <c r="CN74" i="3" a="1"/>
  <c r="CN74" i="3" s="1"/>
  <c r="CM74" i="3" a="1"/>
  <c r="CM74" i="3" s="1"/>
  <c r="CL74" i="3" a="1"/>
  <c r="CL74" i="3" s="1"/>
  <c r="CK74" i="3" a="1"/>
  <c r="CK74" i="3" s="1"/>
  <c r="CJ74" i="3"/>
  <c r="CJ74" i="3" a="1"/>
  <c r="CI74" i="3" a="1"/>
  <c r="CI74" i="3" s="1"/>
  <c r="CH74" i="3" a="1"/>
  <c r="CH74" i="3" s="1"/>
  <c r="CG74" i="3" a="1"/>
  <c r="CG74" i="3" s="1"/>
  <c r="CF74" i="3" a="1"/>
  <c r="CF74" i="3" s="1"/>
  <c r="CE74" i="3" a="1"/>
  <c r="CE74" i="3" s="1"/>
  <c r="CD74" i="3" a="1"/>
  <c r="CD74" i="3" s="1"/>
  <c r="CC74" i="3" a="1"/>
  <c r="CC74" i="3" s="1"/>
  <c r="CB74" i="3" a="1"/>
  <c r="CB74" i="3" s="1"/>
  <c r="CA74" i="3" a="1"/>
  <c r="CA74" i="3" s="1"/>
  <c r="BZ74" i="3" a="1"/>
  <c r="BZ74" i="3" s="1"/>
  <c r="BY74" i="3" a="1"/>
  <c r="BY74" i="3" s="1"/>
  <c r="BX74" i="3" a="1"/>
  <c r="BX74" i="3" s="1"/>
  <c r="BW74" i="3" a="1"/>
  <c r="BW74" i="3" s="1"/>
  <c r="BV74" i="3" a="1"/>
  <c r="BV74" i="3" s="1"/>
  <c r="BU74" i="3" a="1"/>
  <c r="BU74" i="3" s="1"/>
  <c r="BT74" i="3"/>
  <c r="BT74" i="3" a="1"/>
  <c r="BS74" i="3" a="1"/>
  <c r="BS74" i="3" s="1"/>
  <c r="BR74" i="3" a="1"/>
  <c r="BR74" i="3" s="1"/>
  <c r="BQ74" i="3" a="1"/>
  <c r="BQ74" i="3" s="1"/>
  <c r="BP74" i="3" a="1"/>
  <c r="BP74" i="3" s="1"/>
  <c r="BO74" i="3" a="1"/>
  <c r="BO74" i="3" s="1"/>
  <c r="BN74" i="3" a="1"/>
  <c r="BN74" i="3" s="1"/>
  <c r="BM74" i="3" a="1"/>
  <c r="BM74" i="3" s="1"/>
  <c r="BL74" i="3" a="1"/>
  <c r="BL74" i="3" s="1"/>
  <c r="BK74" i="3" a="1"/>
  <c r="BK74" i="3" s="1"/>
  <c r="BJ74" i="3" a="1"/>
  <c r="BJ74" i="3" s="1"/>
  <c r="BI74" i="3" a="1"/>
  <c r="BI74" i="3" s="1"/>
  <c r="BH74" i="3" a="1"/>
  <c r="BH74" i="3" s="1"/>
  <c r="BG74" i="3" a="1"/>
  <c r="BG74" i="3" s="1"/>
  <c r="BF74" i="3" a="1"/>
  <c r="BF74" i="3" s="1"/>
  <c r="BE74" i="3" a="1"/>
  <c r="BE74" i="3" s="1"/>
  <c r="BD74" i="3" a="1"/>
  <c r="BD74" i="3" s="1"/>
  <c r="BC74" i="3" a="1"/>
  <c r="BC74" i="3" s="1"/>
  <c r="BB74" i="3" a="1"/>
  <c r="BB74" i="3" s="1"/>
  <c r="BA74" i="3" a="1"/>
  <c r="BA74" i="3" s="1"/>
  <c r="AZ74" i="3" a="1"/>
  <c r="AZ74" i="3" s="1"/>
  <c r="AY74" i="3" a="1"/>
  <c r="AY74" i="3" s="1"/>
  <c r="AX74" i="3" a="1"/>
  <c r="AX74" i="3" s="1"/>
  <c r="AW74" i="3" a="1"/>
  <c r="AW74" i="3" s="1"/>
  <c r="AV74" i="3" a="1"/>
  <c r="AV74" i="3" s="1"/>
  <c r="AU74" i="3" a="1"/>
  <c r="AU74" i="3" s="1"/>
  <c r="AT74" i="3" a="1"/>
  <c r="AT74" i="3" s="1"/>
  <c r="AS74" i="3" a="1"/>
  <c r="AS74" i="3" s="1"/>
  <c r="AR74" i="3" a="1"/>
  <c r="AR74" i="3" s="1"/>
  <c r="AM74" i="3"/>
  <c r="AB74" i="3" s="1"/>
  <c r="AL74" i="3"/>
  <c r="AE74" i="3"/>
  <c r="AC74" i="3"/>
  <c r="Z74" i="3"/>
  <c r="W74" i="3"/>
  <c r="U74" i="3"/>
  <c r="R74" i="3"/>
  <c r="O74" i="3"/>
  <c r="M74" i="3"/>
  <c r="J74" i="3"/>
  <c r="EB73" i="3"/>
  <c r="EB73" i="3" a="1"/>
  <c r="EA73" i="3" a="1"/>
  <c r="EA73" i="3" s="1"/>
  <c r="DZ73" i="3"/>
  <c r="DZ73" i="3" a="1"/>
  <c r="DY73" i="3" a="1"/>
  <c r="DY73" i="3" s="1"/>
  <c r="DX73" i="3"/>
  <c r="DX73" i="3" a="1"/>
  <c r="DW73" i="3" a="1"/>
  <c r="DW73" i="3" s="1"/>
  <c r="DV73" i="3"/>
  <c r="DV73" i="3" a="1"/>
  <c r="DU73" i="3" a="1"/>
  <c r="DU73" i="3" s="1"/>
  <c r="DT73" i="3"/>
  <c r="DT73" i="3" a="1"/>
  <c r="DS73" i="3" a="1"/>
  <c r="DS73" i="3" s="1"/>
  <c r="DR73" i="3"/>
  <c r="DR73" i="3" a="1"/>
  <c r="DQ73" i="3" a="1"/>
  <c r="DQ73" i="3" s="1"/>
  <c r="DP73" i="3"/>
  <c r="DP73" i="3" a="1"/>
  <c r="DO73" i="3" a="1"/>
  <c r="DO73" i="3" s="1"/>
  <c r="DN73" i="3"/>
  <c r="DN73" i="3" a="1"/>
  <c r="DM73" i="3" a="1"/>
  <c r="DM73" i="3" s="1"/>
  <c r="DL73" i="3"/>
  <c r="DL73" i="3" a="1"/>
  <c r="DK73" i="3" a="1"/>
  <c r="DK73" i="3" s="1"/>
  <c r="DJ73" i="3"/>
  <c r="DJ73" i="3" a="1"/>
  <c r="DI73" i="3" a="1"/>
  <c r="DI73" i="3" s="1"/>
  <c r="DH73" i="3"/>
  <c r="DH73" i="3" a="1"/>
  <c r="DG73" i="3" a="1"/>
  <c r="DG73" i="3" s="1"/>
  <c r="DF73" i="3"/>
  <c r="DF73" i="3" a="1"/>
  <c r="DE73" i="3" a="1"/>
  <c r="DE73" i="3" s="1"/>
  <c r="DD73" i="3"/>
  <c r="DD73" i="3" a="1"/>
  <c r="DC73" i="3" a="1"/>
  <c r="DC73" i="3" s="1"/>
  <c r="DB73" i="3"/>
  <c r="DB73" i="3" a="1"/>
  <c r="DA73" i="3" a="1"/>
  <c r="DA73" i="3" s="1"/>
  <c r="CZ73" i="3"/>
  <c r="CZ73" i="3" a="1"/>
  <c r="CY73" i="3" a="1"/>
  <c r="CY73" i="3" s="1"/>
  <c r="CX73" i="3"/>
  <c r="CX73" i="3" a="1"/>
  <c r="CW73" i="3" a="1"/>
  <c r="CW73" i="3" s="1"/>
  <c r="CV73" i="3"/>
  <c r="CV73" i="3" a="1"/>
  <c r="CU73" i="3" a="1"/>
  <c r="CU73" i="3" s="1"/>
  <c r="CT73" i="3" a="1"/>
  <c r="CT73" i="3" s="1"/>
  <c r="CS73" i="3" a="1"/>
  <c r="CS73" i="3" s="1"/>
  <c r="CR73" i="3" a="1"/>
  <c r="CR73" i="3" s="1"/>
  <c r="CQ73" i="3" a="1"/>
  <c r="CQ73" i="3" s="1"/>
  <c r="CP73" i="3" a="1"/>
  <c r="CP73" i="3" s="1"/>
  <c r="CO73" i="3" a="1"/>
  <c r="CO73" i="3" s="1"/>
  <c r="CN73" i="3" a="1"/>
  <c r="CN73" i="3" s="1"/>
  <c r="CM73" i="3"/>
  <c r="CM73" i="3" a="1"/>
  <c r="CL73" i="3" a="1"/>
  <c r="CL73" i="3" s="1"/>
  <c r="CK73" i="3" a="1"/>
  <c r="CK73" i="3" s="1"/>
  <c r="CJ73" i="3" a="1"/>
  <c r="CJ73" i="3" s="1"/>
  <c r="CI73" i="3" a="1"/>
  <c r="CI73" i="3" s="1"/>
  <c r="CH73" i="3" a="1"/>
  <c r="CH73" i="3" s="1"/>
  <c r="CG73" i="3" a="1"/>
  <c r="CG73" i="3" s="1"/>
  <c r="CF73" i="3" a="1"/>
  <c r="CF73" i="3" s="1"/>
  <c r="CE73" i="3" a="1"/>
  <c r="CE73" i="3" s="1"/>
  <c r="CD73" i="3" a="1"/>
  <c r="CD73" i="3" s="1"/>
  <c r="CC73" i="3" a="1"/>
  <c r="CC73" i="3" s="1"/>
  <c r="CB73" i="3" a="1"/>
  <c r="CB73" i="3" s="1"/>
  <c r="CA73" i="3" a="1"/>
  <c r="CA73" i="3" s="1"/>
  <c r="BZ73" i="3" a="1"/>
  <c r="BZ73" i="3" s="1"/>
  <c r="BY73" i="3" a="1"/>
  <c r="BY73" i="3" s="1"/>
  <c r="BX73" i="3" a="1"/>
  <c r="BX73" i="3" s="1"/>
  <c r="BW73" i="3" a="1"/>
  <c r="BW73" i="3" s="1"/>
  <c r="BV73" i="3" a="1"/>
  <c r="BV73" i="3" s="1"/>
  <c r="BU73" i="3" a="1"/>
  <c r="BU73" i="3" s="1"/>
  <c r="BT73" i="3" a="1"/>
  <c r="BT73" i="3" s="1"/>
  <c r="BS73" i="3" a="1"/>
  <c r="BS73" i="3" s="1"/>
  <c r="BR73" i="3" a="1"/>
  <c r="BR73" i="3" s="1"/>
  <c r="BQ73" i="3" a="1"/>
  <c r="BQ73" i="3" s="1"/>
  <c r="BP73" i="3" a="1"/>
  <c r="BP73" i="3" s="1"/>
  <c r="BO73" i="3" a="1"/>
  <c r="BO73" i="3" s="1"/>
  <c r="BN73" i="3" a="1"/>
  <c r="BN73" i="3" s="1"/>
  <c r="BM73" i="3" a="1"/>
  <c r="BM73" i="3" s="1"/>
  <c r="BL73" i="3" a="1"/>
  <c r="BL73" i="3" s="1"/>
  <c r="BK73" i="3" a="1"/>
  <c r="BK73" i="3" s="1"/>
  <c r="BJ73" i="3" a="1"/>
  <c r="BJ73" i="3" s="1"/>
  <c r="BI73" i="3" a="1"/>
  <c r="BI73" i="3" s="1"/>
  <c r="BH73" i="3" a="1"/>
  <c r="BH73" i="3" s="1"/>
  <c r="BG73" i="3" a="1"/>
  <c r="BG73" i="3" s="1"/>
  <c r="BF73" i="3" a="1"/>
  <c r="BF73" i="3" s="1"/>
  <c r="BE73" i="3" a="1"/>
  <c r="BE73" i="3" s="1"/>
  <c r="BD73" i="3" a="1"/>
  <c r="BD73" i="3" s="1"/>
  <c r="BC73" i="3" a="1"/>
  <c r="BC73" i="3" s="1"/>
  <c r="BB73" i="3" a="1"/>
  <c r="BB73" i="3" s="1"/>
  <c r="BA73" i="3" a="1"/>
  <c r="BA73" i="3" s="1"/>
  <c r="AZ73" i="3" a="1"/>
  <c r="AZ73" i="3" s="1"/>
  <c r="AY73" i="3" a="1"/>
  <c r="AY73" i="3" s="1"/>
  <c r="AX73" i="3" a="1"/>
  <c r="AX73" i="3" s="1"/>
  <c r="AW73" i="3" a="1"/>
  <c r="AW73" i="3" s="1"/>
  <c r="AV73" i="3" a="1"/>
  <c r="AV73" i="3" s="1"/>
  <c r="AU73" i="3" a="1"/>
  <c r="AU73" i="3" s="1"/>
  <c r="AT73" i="3" a="1"/>
  <c r="AT73" i="3" s="1"/>
  <c r="AS73" i="3" a="1"/>
  <c r="AS73" i="3" s="1"/>
  <c r="AR73" i="3" a="1"/>
  <c r="AR73" i="3" s="1"/>
  <c r="AN73" i="3"/>
  <c r="AM73" i="3"/>
  <c r="AB73" i="3" s="1"/>
  <c r="AL73" i="3"/>
  <c r="AE73" i="3"/>
  <c r="AD73" i="3"/>
  <c r="AC73" i="3"/>
  <c r="AA73" i="3"/>
  <c r="Z73" i="3"/>
  <c r="Y73" i="3"/>
  <c r="W73" i="3"/>
  <c r="V73" i="3"/>
  <c r="U73" i="3"/>
  <c r="S73" i="3"/>
  <c r="R73" i="3"/>
  <c r="Q73" i="3"/>
  <c r="O73" i="3"/>
  <c r="N73" i="3"/>
  <c r="M73" i="3"/>
  <c r="K73" i="3"/>
  <c r="J73" i="3"/>
  <c r="E73" i="3"/>
  <c r="EB72" i="3" a="1"/>
  <c r="EB72" i="3" s="1"/>
  <c r="EA72" i="3" a="1"/>
  <c r="EA72" i="3" s="1"/>
  <c r="DZ72" i="3" a="1"/>
  <c r="DZ72" i="3" s="1"/>
  <c r="DY72" i="3" a="1"/>
  <c r="DY72" i="3" s="1"/>
  <c r="DX72" i="3" a="1"/>
  <c r="DX72" i="3" s="1"/>
  <c r="DW72" i="3" a="1"/>
  <c r="DW72" i="3" s="1"/>
  <c r="DV72" i="3" a="1"/>
  <c r="DV72" i="3" s="1"/>
  <c r="DU72" i="3" a="1"/>
  <c r="DU72" i="3" s="1"/>
  <c r="DT72" i="3" a="1"/>
  <c r="DT72" i="3" s="1"/>
  <c r="DS72" i="3" a="1"/>
  <c r="DS72" i="3" s="1"/>
  <c r="DR72" i="3" a="1"/>
  <c r="DR72" i="3" s="1"/>
  <c r="DQ72" i="3" a="1"/>
  <c r="DQ72" i="3" s="1"/>
  <c r="DP72" i="3" a="1"/>
  <c r="DP72" i="3" s="1"/>
  <c r="DO72" i="3" a="1"/>
  <c r="DO72" i="3" s="1"/>
  <c r="DN72" i="3" a="1"/>
  <c r="DN72" i="3" s="1"/>
  <c r="DM72" i="3" a="1"/>
  <c r="DM72" i="3" s="1"/>
  <c r="DL72" i="3" a="1"/>
  <c r="DL72" i="3" s="1"/>
  <c r="DK72" i="3" a="1"/>
  <c r="DK72" i="3" s="1"/>
  <c r="DJ72" i="3" a="1"/>
  <c r="DJ72" i="3" s="1"/>
  <c r="DI72" i="3" a="1"/>
  <c r="DI72" i="3" s="1"/>
  <c r="DH72" i="3" a="1"/>
  <c r="DH72" i="3" s="1"/>
  <c r="DG72" i="3" a="1"/>
  <c r="DG72" i="3" s="1"/>
  <c r="DF72" i="3" a="1"/>
  <c r="DF72" i="3" s="1"/>
  <c r="DE72" i="3" a="1"/>
  <c r="DE72" i="3" s="1"/>
  <c r="DD72" i="3" a="1"/>
  <c r="DD72" i="3" s="1"/>
  <c r="DC72" i="3" a="1"/>
  <c r="DC72" i="3" s="1"/>
  <c r="DB72" i="3" a="1"/>
  <c r="DB72" i="3" s="1"/>
  <c r="DA72" i="3" a="1"/>
  <c r="DA72" i="3" s="1"/>
  <c r="CZ72" i="3" a="1"/>
  <c r="CZ72" i="3" s="1"/>
  <c r="CY72" i="3" a="1"/>
  <c r="CY72" i="3" s="1"/>
  <c r="CX72" i="3" a="1"/>
  <c r="CX72" i="3" s="1"/>
  <c r="CW72" i="3" a="1"/>
  <c r="CW72" i="3" s="1"/>
  <c r="CV72" i="3" a="1"/>
  <c r="CV72" i="3" s="1"/>
  <c r="CU72" i="3" a="1"/>
  <c r="CU72" i="3" s="1"/>
  <c r="CT72" i="3" a="1"/>
  <c r="CT72" i="3" s="1"/>
  <c r="CS72" i="3" a="1"/>
  <c r="CS72" i="3" s="1"/>
  <c r="CR72" i="3" a="1"/>
  <c r="CR72" i="3" s="1"/>
  <c r="CQ72" i="3" a="1"/>
  <c r="CQ72" i="3" s="1"/>
  <c r="CP72" i="3" a="1"/>
  <c r="CP72" i="3" s="1"/>
  <c r="CO72" i="3" a="1"/>
  <c r="CO72" i="3" s="1"/>
  <c r="CN72" i="3" a="1"/>
  <c r="CN72" i="3" s="1"/>
  <c r="CM72" i="3" a="1"/>
  <c r="CM72" i="3" s="1"/>
  <c r="CL72" i="3" a="1"/>
  <c r="CL72" i="3" s="1"/>
  <c r="CK72" i="3" a="1"/>
  <c r="CK72" i="3" s="1"/>
  <c r="CJ72" i="3" a="1"/>
  <c r="CJ72" i="3" s="1"/>
  <c r="CI72" i="3" a="1"/>
  <c r="CI72" i="3" s="1"/>
  <c r="CH72" i="3" a="1"/>
  <c r="CH72" i="3" s="1"/>
  <c r="CG72" i="3" a="1"/>
  <c r="CG72" i="3" s="1"/>
  <c r="CF72" i="3" a="1"/>
  <c r="CF72" i="3" s="1"/>
  <c r="CE72" i="3" a="1"/>
  <c r="CE72" i="3" s="1"/>
  <c r="CD72" i="3" a="1"/>
  <c r="CD72" i="3" s="1"/>
  <c r="CC72" i="3" a="1"/>
  <c r="CC72" i="3" s="1"/>
  <c r="CB72" i="3" a="1"/>
  <c r="CB72" i="3" s="1"/>
  <c r="CA72" i="3" a="1"/>
  <c r="CA72" i="3" s="1"/>
  <c r="BZ72" i="3" a="1"/>
  <c r="BZ72" i="3" s="1"/>
  <c r="BY72" i="3" a="1"/>
  <c r="BY72" i="3" s="1"/>
  <c r="BX72" i="3" a="1"/>
  <c r="BX72" i="3" s="1"/>
  <c r="BW72" i="3" a="1"/>
  <c r="BW72" i="3" s="1"/>
  <c r="BV72" i="3" a="1"/>
  <c r="BV72" i="3" s="1"/>
  <c r="BU72" i="3" a="1"/>
  <c r="BU72" i="3" s="1"/>
  <c r="BT72" i="3" a="1"/>
  <c r="BT72" i="3" s="1"/>
  <c r="BS72" i="3" a="1"/>
  <c r="BS72" i="3" s="1"/>
  <c r="BR72" i="3" a="1"/>
  <c r="BR72" i="3" s="1"/>
  <c r="BQ72" i="3" a="1"/>
  <c r="BQ72" i="3" s="1"/>
  <c r="BP72" i="3" a="1"/>
  <c r="BP72" i="3" s="1"/>
  <c r="BO72" i="3" a="1"/>
  <c r="BO72" i="3" s="1"/>
  <c r="BN72" i="3" a="1"/>
  <c r="BN72" i="3" s="1"/>
  <c r="BM72" i="3" a="1"/>
  <c r="BM72" i="3" s="1"/>
  <c r="BL72" i="3" a="1"/>
  <c r="BL72" i="3" s="1"/>
  <c r="BK72" i="3" a="1"/>
  <c r="BK72" i="3" s="1"/>
  <c r="BJ72" i="3" a="1"/>
  <c r="BJ72" i="3" s="1"/>
  <c r="BI72" i="3" a="1"/>
  <c r="BI72" i="3" s="1"/>
  <c r="BH72" i="3" a="1"/>
  <c r="BH72" i="3" s="1"/>
  <c r="BG72" i="3" a="1"/>
  <c r="BG72" i="3" s="1"/>
  <c r="BF72" i="3" a="1"/>
  <c r="BF72" i="3" s="1"/>
  <c r="BE72" i="3" a="1"/>
  <c r="BE72" i="3" s="1"/>
  <c r="BD72" i="3" a="1"/>
  <c r="BD72" i="3" s="1"/>
  <c r="BC72" i="3" a="1"/>
  <c r="BC72" i="3" s="1"/>
  <c r="BB72" i="3" a="1"/>
  <c r="BB72" i="3" s="1"/>
  <c r="BA72" i="3" a="1"/>
  <c r="BA72" i="3" s="1"/>
  <c r="AZ72" i="3" a="1"/>
  <c r="AZ72" i="3" s="1"/>
  <c r="AY72" i="3" a="1"/>
  <c r="AY72" i="3" s="1"/>
  <c r="AX72" i="3" a="1"/>
  <c r="AX72" i="3" s="1"/>
  <c r="AW72" i="3" a="1"/>
  <c r="AW72" i="3" s="1"/>
  <c r="AV72" i="3" a="1"/>
  <c r="AV72" i="3" s="1"/>
  <c r="AU72" i="3" a="1"/>
  <c r="AU72" i="3" s="1"/>
  <c r="AT72" i="3" a="1"/>
  <c r="AT72" i="3" s="1"/>
  <c r="AS72" i="3" a="1"/>
  <c r="AS72" i="3" s="1"/>
  <c r="AR72" i="3" a="1"/>
  <c r="AR72" i="3" s="1"/>
  <c r="AM72" i="3"/>
  <c r="AE72" i="3" s="1"/>
  <c r="AL72" i="3"/>
  <c r="AB72" i="3"/>
  <c r="V72" i="3"/>
  <c r="Q72" i="3"/>
  <c r="L72" i="3"/>
  <c r="EB71" i="3" a="1"/>
  <c r="EB71" i="3" s="1"/>
  <c r="EA71" i="3" a="1"/>
  <c r="EA71" i="3" s="1"/>
  <c r="DZ71" i="3" a="1"/>
  <c r="DZ71" i="3" s="1"/>
  <c r="DY71" i="3" a="1"/>
  <c r="DY71" i="3" s="1"/>
  <c r="DX71" i="3" a="1"/>
  <c r="DX71" i="3" s="1"/>
  <c r="DW71" i="3" a="1"/>
  <c r="DW71" i="3" s="1"/>
  <c r="DV71" i="3" a="1"/>
  <c r="DV71" i="3" s="1"/>
  <c r="DU71" i="3" a="1"/>
  <c r="DU71" i="3" s="1"/>
  <c r="DT71" i="3" a="1"/>
  <c r="DT71" i="3" s="1"/>
  <c r="DS71" i="3" a="1"/>
  <c r="DS71" i="3" s="1"/>
  <c r="DR71" i="3" a="1"/>
  <c r="DR71" i="3" s="1"/>
  <c r="DQ71" i="3" a="1"/>
  <c r="DQ71" i="3" s="1"/>
  <c r="DP71" i="3" a="1"/>
  <c r="DP71" i="3" s="1"/>
  <c r="DO71" i="3" a="1"/>
  <c r="DO71" i="3" s="1"/>
  <c r="DN71" i="3" a="1"/>
  <c r="DN71" i="3" s="1"/>
  <c r="DM71" i="3" a="1"/>
  <c r="DM71" i="3" s="1"/>
  <c r="DL71" i="3" a="1"/>
  <c r="DL71" i="3" s="1"/>
  <c r="DK71" i="3" a="1"/>
  <c r="DK71" i="3" s="1"/>
  <c r="DJ71" i="3" a="1"/>
  <c r="DJ71" i="3" s="1"/>
  <c r="DI71" i="3" a="1"/>
  <c r="DI71" i="3" s="1"/>
  <c r="DH71" i="3" a="1"/>
  <c r="DH71" i="3" s="1"/>
  <c r="DG71" i="3" a="1"/>
  <c r="DG71" i="3" s="1"/>
  <c r="DF71" i="3" a="1"/>
  <c r="DF71" i="3" s="1"/>
  <c r="DE71" i="3" a="1"/>
  <c r="DE71" i="3" s="1"/>
  <c r="DD71" i="3" a="1"/>
  <c r="DD71" i="3" s="1"/>
  <c r="DC71" i="3" a="1"/>
  <c r="DC71" i="3" s="1"/>
  <c r="DB71" i="3" a="1"/>
  <c r="DB71" i="3" s="1"/>
  <c r="DA71" i="3" a="1"/>
  <c r="DA71" i="3" s="1"/>
  <c r="CZ71" i="3" a="1"/>
  <c r="CZ71" i="3" s="1"/>
  <c r="CY71" i="3" a="1"/>
  <c r="CY71" i="3" s="1"/>
  <c r="CX71" i="3" a="1"/>
  <c r="CX71" i="3" s="1"/>
  <c r="CW71" i="3" a="1"/>
  <c r="CW71" i="3" s="1"/>
  <c r="CV71" i="3" a="1"/>
  <c r="CV71" i="3" s="1"/>
  <c r="CU71" i="3" a="1"/>
  <c r="CU71" i="3" s="1"/>
  <c r="CT71" i="3" a="1"/>
  <c r="CT71" i="3" s="1"/>
  <c r="CS71" i="3" a="1"/>
  <c r="CS71" i="3" s="1"/>
  <c r="CR71" i="3" a="1"/>
  <c r="CR71" i="3" s="1"/>
  <c r="CQ71" i="3" a="1"/>
  <c r="CQ71" i="3" s="1"/>
  <c r="CP71" i="3" a="1"/>
  <c r="CP71" i="3" s="1"/>
  <c r="CO71" i="3" a="1"/>
  <c r="CO71" i="3" s="1"/>
  <c r="CN71" i="3" a="1"/>
  <c r="CN71" i="3" s="1"/>
  <c r="CM71" i="3" a="1"/>
  <c r="CM71" i="3" s="1"/>
  <c r="CL71" i="3" a="1"/>
  <c r="CL71" i="3" s="1"/>
  <c r="CK71" i="3" a="1"/>
  <c r="CK71" i="3" s="1"/>
  <c r="CJ71" i="3" a="1"/>
  <c r="CJ71" i="3" s="1"/>
  <c r="CI71" i="3" a="1"/>
  <c r="CI71" i="3" s="1"/>
  <c r="CH71" i="3" a="1"/>
  <c r="CH71" i="3" s="1"/>
  <c r="CG71" i="3" a="1"/>
  <c r="CG71" i="3" s="1"/>
  <c r="CF71" i="3" a="1"/>
  <c r="CF71" i="3" s="1"/>
  <c r="CE71" i="3" a="1"/>
  <c r="CE71" i="3" s="1"/>
  <c r="CD71" i="3" a="1"/>
  <c r="CD71" i="3" s="1"/>
  <c r="CC71" i="3" a="1"/>
  <c r="CC71" i="3" s="1"/>
  <c r="CB71" i="3" a="1"/>
  <c r="CB71" i="3" s="1"/>
  <c r="CA71" i="3" a="1"/>
  <c r="CA71" i="3" s="1"/>
  <c r="BZ71" i="3" a="1"/>
  <c r="BZ71" i="3" s="1"/>
  <c r="BY71" i="3" a="1"/>
  <c r="BY71" i="3" s="1"/>
  <c r="BX71" i="3" a="1"/>
  <c r="BX71" i="3" s="1"/>
  <c r="BW71" i="3" a="1"/>
  <c r="BW71" i="3" s="1"/>
  <c r="BV71" i="3" a="1"/>
  <c r="BV71" i="3" s="1"/>
  <c r="BU71" i="3" a="1"/>
  <c r="BU71" i="3" s="1"/>
  <c r="BT71" i="3" a="1"/>
  <c r="BT71" i="3" s="1"/>
  <c r="BS71" i="3" a="1"/>
  <c r="BS71" i="3" s="1"/>
  <c r="BR71" i="3" a="1"/>
  <c r="BR71" i="3" s="1"/>
  <c r="BQ71" i="3" a="1"/>
  <c r="BQ71" i="3" s="1"/>
  <c r="BP71" i="3" a="1"/>
  <c r="BP71" i="3" s="1"/>
  <c r="BO71" i="3" a="1"/>
  <c r="BO71" i="3" s="1"/>
  <c r="BN71" i="3" a="1"/>
  <c r="BN71" i="3" s="1"/>
  <c r="BM71" i="3" a="1"/>
  <c r="BM71" i="3" s="1"/>
  <c r="BL71" i="3" a="1"/>
  <c r="BL71" i="3" s="1"/>
  <c r="BK71" i="3" a="1"/>
  <c r="BK71" i="3" s="1"/>
  <c r="BJ71" i="3" a="1"/>
  <c r="BJ71" i="3" s="1"/>
  <c r="BI71" i="3" a="1"/>
  <c r="BI71" i="3" s="1"/>
  <c r="BH71" i="3" a="1"/>
  <c r="BH71" i="3" s="1"/>
  <c r="BG71" i="3" a="1"/>
  <c r="BG71" i="3" s="1"/>
  <c r="BF71" i="3" a="1"/>
  <c r="BF71" i="3" s="1"/>
  <c r="BE71" i="3" a="1"/>
  <c r="BE71" i="3" s="1"/>
  <c r="BD71" i="3" a="1"/>
  <c r="BD71" i="3" s="1"/>
  <c r="BC71" i="3" a="1"/>
  <c r="BC71" i="3" s="1"/>
  <c r="BB71" i="3" a="1"/>
  <c r="BB71" i="3" s="1"/>
  <c r="BA71" i="3" a="1"/>
  <c r="BA71" i="3" s="1"/>
  <c r="AZ71" i="3" a="1"/>
  <c r="AZ71" i="3" s="1"/>
  <c r="AY71" i="3" a="1"/>
  <c r="AY71" i="3" s="1"/>
  <c r="AX71" i="3" a="1"/>
  <c r="AX71" i="3" s="1"/>
  <c r="AW71" i="3" a="1"/>
  <c r="AW71" i="3" s="1"/>
  <c r="AV71" i="3" a="1"/>
  <c r="AV71" i="3" s="1"/>
  <c r="AU71" i="3" a="1"/>
  <c r="AU71" i="3" s="1"/>
  <c r="AT71" i="3" a="1"/>
  <c r="AT71" i="3" s="1"/>
  <c r="AS71" i="3" a="1"/>
  <c r="AS71" i="3" s="1"/>
  <c r="AR71" i="3" a="1"/>
  <c r="AR71" i="3" s="1"/>
  <c r="AM71" i="3"/>
  <c r="AB71" i="3" s="1"/>
  <c r="AL71" i="3"/>
  <c r="Z71" i="3"/>
  <c r="V71" i="3"/>
  <c r="R71" i="3"/>
  <c r="EB70" i="3" a="1"/>
  <c r="EB70" i="3" s="1"/>
  <c r="EA70" i="3" a="1"/>
  <c r="EA70" i="3" s="1"/>
  <c r="DZ70" i="3" a="1"/>
  <c r="DZ70" i="3" s="1"/>
  <c r="DY70" i="3" a="1"/>
  <c r="DY70" i="3" s="1"/>
  <c r="DX70" i="3" a="1"/>
  <c r="DX70" i="3" s="1"/>
  <c r="DW70" i="3" a="1"/>
  <c r="DW70" i="3" s="1"/>
  <c r="DV70" i="3" a="1"/>
  <c r="DV70" i="3" s="1"/>
  <c r="DU70" i="3" a="1"/>
  <c r="DU70" i="3" s="1"/>
  <c r="DT70" i="3" a="1"/>
  <c r="DT70" i="3" s="1"/>
  <c r="DS70" i="3" a="1"/>
  <c r="DS70" i="3" s="1"/>
  <c r="DR70" i="3" a="1"/>
  <c r="DR70" i="3" s="1"/>
  <c r="DQ70" i="3" a="1"/>
  <c r="DQ70" i="3" s="1"/>
  <c r="DP70" i="3" a="1"/>
  <c r="DP70" i="3" s="1"/>
  <c r="DO70" i="3" a="1"/>
  <c r="DO70" i="3" s="1"/>
  <c r="DN70" i="3" a="1"/>
  <c r="DN70" i="3" s="1"/>
  <c r="DM70" i="3" a="1"/>
  <c r="DM70" i="3" s="1"/>
  <c r="DL70" i="3" a="1"/>
  <c r="DL70" i="3" s="1"/>
  <c r="DK70" i="3" a="1"/>
  <c r="DK70" i="3" s="1"/>
  <c r="DJ70" i="3" a="1"/>
  <c r="DJ70" i="3" s="1"/>
  <c r="DI70" i="3" a="1"/>
  <c r="DI70" i="3" s="1"/>
  <c r="DH70" i="3" a="1"/>
  <c r="DH70" i="3" s="1"/>
  <c r="DG70" i="3" a="1"/>
  <c r="DG70" i="3" s="1"/>
  <c r="DF70" i="3" a="1"/>
  <c r="DF70" i="3" s="1"/>
  <c r="DE70" i="3" a="1"/>
  <c r="DE70" i="3" s="1"/>
  <c r="DD70" i="3" a="1"/>
  <c r="DD70" i="3" s="1"/>
  <c r="DC70" i="3" a="1"/>
  <c r="DC70" i="3" s="1"/>
  <c r="DB70" i="3" a="1"/>
  <c r="DB70" i="3" s="1"/>
  <c r="DA70" i="3" a="1"/>
  <c r="DA70" i="3" s="1"/>
  <c r="CZ70" i="3" a="1"/>
  <c r="CZ70" i="3" s="1"/>
  <c r="CY70" i="3" a="1"/>
  <c r="CY70" i="3" s="1"/>
  <c r="CX70" i="3" a="1"/>
  <c r="CX70" i="3" s="1"/>
  <c r="CW70" i="3" a="1"/>
  <c r="CW70" i="3" s="1"/>
  <c r="CV70" i="3" a="1"/>
  <c r="CV70" i="3" s="1"/>
  <c r="CU70" i="3" a="1"/>
  <c r="CU70" i="3" s="1"/>
  <c r="CT70" i="3" a="1"/>
  <c r="CT70" i="3" s="1"/>
  <c r="CS70" i="3" a="1"/>
  <c r="CS70" i="3" s="1"/>
  <c r="CR70" i="3" a="1"/>
  <c r="CR70" i="3" s="1"/>
  <c r="CQ70" i="3" a="1"/>
  <c r="CQ70" i="3" s="1"/>
  <c r="CP70" i="3" a="1"/>
  <c r="CP70" i="3" s="1"/>
  <c r="CO70" i="3" a="1"/>
  <c r="CO70" i="3" s="1"/>
  <c r="CN70" i="3" a="1"/>
  <c r="CN70" i="3" s="1"/>
  <c r="CM70" i="3" a="1"/>
  <c r="CM70" i="3" s="1"/>
  <c r="CL70" i="3" a="1"/>
  <c r="CL70" i="3" s="1"/>
  <c r="CK70" i="3" a="1"/>
  <c r="CK70" i="3" s="1"/>
  <c r="CJ70" i="3" a="1"/>
  <c r="CJ70" i="3" s="1"/>
  <c r="CI70" i="3" a="1"/>
  <c r="CI70" i="3" s="1"/>
  <c r="CH70" i="3" a="1"/>
  <c r="CH70" i="3" s="1"/>
  <c r="CG70" i="3" a="1"/>
  <c r="CG70" i="3" s="1"/>
  <c r="CF70" i="3" a="1"/>
  <c r="CF70" i="3" s="1"/>
  <c r="CE70" i="3" a="1"/>
  <c r="CE70" i="3" s="1"/>
  <c r="CD70" i="3" a="1"/>
  <c r="CD70" i="3" s="1"/>
  <c r="CC70" i="3" a="1"/>
  <c r="CC70" i="3" s="1"/>
  <c r="CB70" i="3" a="1"/>
  <c r="CB70" i="3" s="1"/>
  <c r="CA70" i="3" a="1"/>
  <c r="CA70" i="3" s="1"/>
  <c r="BZ70" i="3" a="1"/>
  <c r="BZ70" i="3" s="1"/>
  <c r="BY70" i="3" a="1"/>
  <c r="BY70" i="3" s="1"/>
  <c r="BX70" i="3" a="1"/>
  <c r="BX70" i="3" s="1"/>
  <c r="BW70" i="3" a="1"/>
  <c r="BW70" i="3" s="1"/>
  <c r="BV70" i="3" a="1"/>
  <c r="BV70" i="3" s="1"/>
  <c r="BU70" i="3" a="1"/>
  <c r="BU70" i="3" s="1"/>
  <c r="BT70" i="3" a="1"/>
  <c r="BT70" i="3" s="1"/>
  <c r="BS70" i="3" a="1"/>
  <c r="BS70" i="3" s="1"/>
  <c r="BR70" i="3" a="1"/>
  <c r="BR70" i="3" s="1"/>
  <c r="BQ70" i="3" a="1"/>
  <c r="BQ70" i="3" s="1"/>
  <c r="BP70" i="3" a="1"/>
  <c r="BP70" i="3" s="1"/>
  <c r="BO70" i="3" a="1"/>
  <c r="BO70" i="3" s="1"/>
  <c r="BN70" i="3" a="1"/>
  <c r="BN70" i="3" s="1"/>
  <c r="BM70" i="3" a="1"/>
  <c r="BM70" i="3" s="1"/>
  <c r="BL70" i="3" a="1"/>
  <c r="BL70" i="3" s="1"/>
  <c r="BK70" i="3" a="1"/>
  <c r="BK70" i="3" s="1"/>
  <c r="BJ70" i="3" a="1"/>
  <c r="BJ70" i="3" s="1"/>
  <c r="BI70" i="3" a="1"/>
  <c r="BI70" i="3" s="1"/>
  <c r="BH70" i="3" a="1"/>
  <c r="BH70" i="3" s="1"/>
  <c r="BG70" i="3" a="1"/>
  <c r="BG70" i="3" s="1"/>
  <c r="BF70" i="3" a="1"/>
  <c r="BF70" i="3" s="1"/>
  <c r="BE70" i="3" a="1"/>
  <c r="BE70" i="3" s="1"/>
  <c r="BD70" i="3" a="1"/>
  <c r="BD70" i="3" s="1"/>
  <c r="BC70" i="3" a="1"/>
  <c r="BC70" i="3" s="1"/>
  <c r="BB70" i="3" a="1"/>
  <c r="BB70" i="3" s="1"/>
  <c r="BA70" i="3" a="1"/>
  <c r="BA70" i="3" s="1"/>
  <c r="AZ70" i="3" a="1"/>
  <c r="AZ70" i="3" s="1"/>
  <c r="AY70" i="3" a="1"/>
  <c r="AY70" i="3" s="1"/>
  <c r="AX70" i="3" a="1"/>
  <c r="AX70" i="3" s="1"/>
  <c r="AW70" i="3" a="1"/>
  <c r="AW70" i="3" s="1"/>
  <c r="AV70" i="3" a="1"/>
  <c r="AV70" i="3" s="1"/>
  <c r="AU70" i="3" a="1"/>
  <c r="AU70" i="3" s="1"/>
  <c r="AT70" i="3" a="1"/>
  <c r="AT70" i="3" s="1"/>
  <c r="AS70" i="3" a="1"/>
  <c r="AS70" i="3" s="1"/>
  <c r="AR70" i="3" a="1"/>
  <c r="AR70" i="3" s="1"/>
  <c r="AN70" i="3"/>
  <c r="AM70" i="3"/>
  <c r="AB70" i="3" s="1"/>
  <c r="AL70" i="3"/>
  <c r="AE70" i="3"/>
  <c r="AD70" i="3"/>
  <c r="AC70" i="3"/>
  <c r="Z70" i="3"/>
  <c r="Y70" i="3"/>
  <c r="W70" i="3"/>
  <c r="U70" i="3"/>
  <c r="S70" i="3"/>
  <c r="R70" i="3"/>
  <c r="O70" i="3"/>
  <c r="N70" i="3"/>
  <c r="M70" i="3"/>
  <c r="J70" i="3"/>
  <c r="G70" i="3"/>
  <c r="EB69" i="3" a="1"/>
  <c r="EB69" i="3" s="1"/>
  <c r="EA69" i="3" a="1"/>
  <c r="EA69" i="3" s="1"/>
  <c r="DZ69" i="3" a="1"/>
  <c r="DZ69" i="3" s="1"/>
  <c r="DY69" i="3" a="1"/>
  <c r="DY69" i="3" s="1"/>
  <c r="DX69" i="3" a="1"/>
  <c r="DX69" i="3" s="1"/>
  <c r="DW69" i="3" a="1"/>
  <c r="DW69" i="3" s="1"/>
  <c r="DV69" i="3" a="1"/>
  <c r="DV69" i="3" s="1"/>
  <c r="DU69" i="3" a="1"/>
  <c r="DU69" i="3" s="1"/>
  <c r="DT69" i="3" a="1"/>
  <c r="DT69" i="3" s="1"/>
  <c r="DS69" i="3" a="1"/>
  <c r="DS69" i="3" s="1"/>
  <c r="DR69" i="3" a="1"/>
  <c r="DR69" i="3" s="1"/>
  <c r="DQ69" i="3" a="1"/>
  <c r="DQ69" i="3" s="1"/>
  <c r="DP69" i="3" a="1"/>
  <c r="DP69" i="3" s="1"/>
  <c r="DO69" i="3" a="1"/>
  <c r="DO69" i="3" s="1"/>
  <c r="DN69" i="3" a="1"/>
  <c r="DN69" i="3" s="1"/>
  <c r="DM69" i="3" a="1"/>
  <c r="DM69" i="3" s="1"/>
  <c r="DL69" i="3" a="1"/>
  <c r="DL69" i="3" s="1"/>
  <c r="DK69" i="3" a="1"/>
  <c r="DK69" i="3" s="1"/>
  <c r="DJ69" i="3" a="1"/>
  <c r="DJ69" i="3" s="1"/>
  <c r="DI69" i="3" a="1"/>
  <c r="DI69" i="3" s="1"/>
  <c r="DH69" i="3" a="1"/>
  <c r="DH69" i="3" s="1"/>
  <c r="DG69" i="3" a="1"/>
  <c r="DG69" i="3" s="1"/>
  <c r="DF69" i="3" a="1"/>
  <c r="DF69" i="3" s="1"/>
  <c r="DE69" i="3" a="1"/>
  <c r="DE69" i="3" s="1"/>
  <c r="DD69" i="3" a="1"/>
  <c r="DD69" i="3" s="1"/>
  <c r="DC69" i="3" a="1"/>
  <c r="DC69" i="3" s="1"/>
  <c r="DB69" i="3" a="1"/>
  <c r="DB69" i="3" s="1"/>
  <c r="DA69" i="3" a="1"/>
  <c r="DA69" i="3" s="1"/>
  <c r="CZ69" i="3" a="1"/>
  <c r="CZ69" i="3" s="1"/>
  <c r="CY69" i="3" a="1"/>
  <c r="CY69" i="3" s="1"/>
  <c r="CX69" i="3" a="1"/>
  <c r="CX69" i="3" s="1"/>
  <c r="CW69" i="3" a="1"/>
  <c r="CW69" i="3" s="1"/>
  <c r="CV69" i="3" a="1"/>
  <c r="CV69" i="3" s="1"/>
  <c r="CU69" i="3" a="1"/>
  <c r="CU69" i="3" s="1"/>
  <c r="CT69" i="3" a="1"/>
  <c r="CT69" i="3" s="1"/>
  <c r="CS69" i="3" a="1"/>
  <c r="CS69" i="3" s="1"/>
  <c r="CR69" i="3" a="1"/>
  <c r="CR69" i="3" s="1"/>
  <c r="CQ69" i="3" a="1"/>
  <c r="CQ69" i="3" s="1"/>
  <c r="CP69" i="3" a="1"/>
  <c r="CP69" i="3" s="1"/>
  <c r="CO69" i="3" a="1"/>
  <c r="CO69" i="3" s="1"/>
  <c r="CN69" i="3" a="1"/>
  <c r="CN69" i="3" s="1"/>
  <c r="CM69" i="3" a="1"/>
  <c r="CM69" i="3" s="1"/>
  <c r="CL69" i="3" a="1"/>
  <c r="CL69" i="3" s="1"/>
  <c r="CK69" i="3" a="1"/>
  <c r="CK69" i="3" s="1"/>
  <c r="CJ69" i="3" a="1"/>
  <c r="CJ69" i="3" s="1"/>
  <c r="CI69" i="3" a="1"/>
  <c r="CI69" i="3" s="1"/>
  <c r="CH69" i="3" a="1"/>
  <c r="CH69" i="3" s="1"/>
  <c r="CG69" i="3" a="1"/>
  <c r="CG69" i="3" s="1"/>
  <c r="CF69" i="3" a="1"/>
  <c r="CF69" i="3" s="1"/>
  <c r="CE69" i="3" a="1"/>
  <c r="CE69" i="3" s="1"/>
  <c r="CD69" i="3" a="1"/>
  <c r="CD69" i="3" s="1"/>
  <c r="CC69" i="3" a="1"/>
  <c r="CC69" i="3" s="1"/>
  <c r="CB69" i="3" a="1"/>
  <c r="CB69" i="3" s="1"/>
  <c r="CA69" i="3" a="1"/>
  <c r="CA69" i="3" s="1"/>
  <c r="BZ69" i="3" a="1"/>
  <c r="BZ69" i="3" s="1"/>
  <c r="BY69" i="3" a="1"/>
  <c r="BY69" i="3" s="1"/>
  <c r="BX69" i="3" a="1"/>
  <c r="BX69" i="3" s="1"/>
  <c r="BW69" i="3" a="1"/>
  <c r="BW69" i="3" s="1"/>
  <c r="BV69" i="3" a="1"/>
  <c r="BV69" i="3" s="1"/>
  <c r="BU69" i="3" a="1"/>
  <c r="BU69" i="3" s="1"/>
  <c r="BT69" i="3" a="1"/>
  <c r="BT69" i="3" s="1"/>
  <c r="BS69" i="3" a="1"/>
  <c r="BS69" i="3" s="1"/>
  <c r="BR69" i="3" a="1"/>
  <c r="BR69" i="3" s="1"/>
  <c r="BQ69" i="3" a="1"/>
  <c r="BQ69" i="3" s="1"/>
  <c r="BP69" i="3" a="1"/>
  <c r="BP69" i="3" s="1"/>
  <c r="BO69" i="3" a="1"/>
  <c r="BO69" i="3" s="1"/>
  <c r="BN69" i="3" a="1"/>
  <c r="BN69" i="3" s="1"/>
  <c r="BM69" i="3" a="1"/>
  <c r="BM69" i="3" s="1"/>
  <c r="BL69" i="3" a="1"/>
  <c r="BL69" i="3" s="1"/>
  <c r="BK69" i="3" a="1"/>
  <c r="BK69" i="3" s="1"/>
  <c r="BJ69" i="3" a="1"/>
  <c r="BJ69" i="3" s="1"/>
  <c r="BI69" i="3" a="1"/>
  <c r="BI69" i="3" s="1"/>
  <c r="BH69" i="3" a="1"/>
  <c r="BH69" i="3" s="1"/>
  <c r="BG69" i="3" a="1"/>
  <c r="BG69" i="3" s="1"/>
  <c r="BF69" i="3" a="1"/>
  <c r="BF69" i="3" s="1"/>
  <c r="BE69" i="3" a="1"/>
  <c r="BE69" i="3" s="1"/>
  <c r="BD69" i="3" a="1"/>
  <c r="BD69" i="3" s="1"/>
  <c r="BC69" i="3" a="1"/>
  <c r="BC69" i="3" s="1"/>
  <c r="BB69" i="3" a="1"/>
  <c r="BB69" i="3" s="1"/>
  <c r="BA69" i="3" a="1"/>
  <c r="BA69" i="3" s="1"/>
  <c r="AZ69" i="3" a="1"/>
  <c r="AZ69" i="3" s="1"/>
  <c r="AY69" i="3" a="1"/>
  <c r="AY69" i="3" s="1"/>
  <c r="AX69" i="3" a="1"/>
  <c r="AX69" i="3" s="1"/>
  <c r="AW69" i="3" a="1"/>
  <c r="AW69" i="3" s="1"/>
  <c r="AV69" i="3" a="1"/>
  <c r="AV69" i="3" s="1"/>
  <c r="AU69" i="3" a="1"/>
  <c r="AU69" i="3" s="1"/>
  <c r="AT69" i="3" a="1"/>
  <c r="AT69" i="3" s="1"/>
  <c r="AS69" i="3" a="1"/>
  <c r="AS69" i="3" s="1"/>
  <c r="AR69" i="3" a="1"/>
  <c r="AR69" i="3" s="1"/>
  <c r="AM69" i="3"/>
  <c r="AC69" i="3" s="1"/>
  <c r="AL69" i="3"/>
  <c r="AB69" i="3"/>
  <c r="Z69" i="3"/>
  <c r="X69" i="3"/>
  <c r="T69" i="3"/>
  <c r="R69" i="3"/>
  <c r="P69" i="3"/>
  <c r="L69" i="3"/>
  <c r="J69" i="3"/>
  <c r="E69" i="3"/>
  <c r="EB68" i="3" a="1"/>
  <c r="EB68" i="3" s="1"/>
  <c r="EA68" i="3" a="1"/>
  <c r="EA68" i="3" s="1"/>
  <c r="DZ68" i="3" a="1"/>
  <c r="DZ68" i="3" s="1"/>
  <c r="DY68" i="3" a="1"/>
  <c r="DY68" i="3" s="1"/>
  <c r="DX68" i="3" a="1"/>
  <c r="DX68" i="3" s="1"/>
  <c r="DW68" i="3" a="1"/>
  <c r="DW68" i="3" s="1"/>
  <c r="DV68" i="3" a="1"/>
  <c r="DV68" i="3" s="1"/>
  <c r="DU68" i="3" a="1"/>
  <c r="DU68" i="3" s="1"/>
  <c r="DT68" i="3" a="1"/>
  <c r="DT68" i="3" s="1"/>
  <c r="DS68" i="3" a="1"/>
  <c r="DS68" i="3" s="1"/>
  <c r="DR68" i="3" a="1"/>
  <c r="DR68" i="3" s="1"/>
  <c r="DQ68" i="3" a="1"/>
  <c r="DQ68" i="3" s="1"/>
  <c r="DP68" i="3" a="1"/>
  <c r="DP68" i="3" s="1"/>
  <c r="DO68" i="3" a="1"/>
  <c r="DO68" i="3" s="1"/>
  <c r="DN68" i="3" a="1"/>
  <c r="DN68" i="3" s="1"/>
  <c r="DM68" i="3" a="1"/>
  <c r="DM68" i="3" s="1"/>
  <c r="DL68" i="3" a="1"/>
  <c r="DL68" i="3" s="1"/>
  <c r="DK68" i="3" a="1"/>
  <c r="DK68" i="3" s="1"/>
  <c r="DJ68" i="3" a="1"/>
  <c r="DJ68" i="3" s="1"/>
  <c r="DI68" i="3" a="1"/>
  <c r="DI68" i="3" s="1"/>
  <c r="DH68" i="3" a="1"/>
  <c r="DH68" i="3" s="1"/>
  <c r="DG68" i="3" a="1"/>
  <c r="DG68" i="3" s="1"/>
  <c r="DF68" i="3" a="1"/>
  <c r="DF68" i="3" s="1"/>
  <c r="DE68" i="3" a="1"/>
  <c r="DE68" i="3" s="1"/>
  <c r="DD68" i="3" a="1"/>
  <c r="DD68" i="3" s="1"/>
  <c r="DC68" i="3" a="1"/>
  <c r="DC68" i="3" s="1"/>
  <c r="DB68" i="3" a="1"/>
  <c r="DB68" i="3" s="1"/>
  <c r="DA68" i="3" a="1"/>
  <c r="DA68" i="3" s="1"/>
  <c r="CZ68" i="3" a="1"/>
  <c r="CZ68" i="3" s="1"/>
  <c r="CY68" i="3" a="1"/>
  <c r="CY68" i="3" s="1"/>
  <c r="CX68" i="3" a="1"/>
  <c r="CX68" i="3" s="1"/>
  <c r="CW68" i="3" a="1"/>
  <c r="CW68" i="3" s="1"/>
  <c r="CV68" i="3" a="1"/>
  <c r="CV68" i="3" s="1"/>
  <c r="CU68" i="3" a="1"/>
  <c r="CU68" i="3" s="1"/>
  <c r="CT68" i="3" a="1"/>
  <c r="CT68" i="3" s="1"/>
  <c r="CS68" i="3" a="1"/>
  <c r="CS68" i="3" s="1"/>
  <c r="CR68" i="3" a="1"/>
  <c r="CR68" i="3" s="1"/>
  <c r="CQ68" i="3" a="1"/>
  <c r="CQ68" i="3" s="1"/>
  <c r="CP68" i="3" a="1"/>
  <c r="CP68" i="3" s="1"/>
  <c r="CO68" i="3" a="1"/>
  <c r="CO68" i="3" s="1"/>
  <c r="CN68" i="3" a="1"/>
  <c r="CN68" i="3" s="1"/>
  <c r="CM68" i="3" a="1"/>
  <c r="CM68" i="3" s="1"/>
  <c r="CL68" i="3" a="1"/>
  <c r="CL68" i="3" s="1"/>
  <c r="CK68" i="3" a="1"/>
  <c r="CK68" i="3" s="1"/>
  <c r="CJ68" i="3" a="1"/>
  <c r="CJ68" i="3" s="1"/>
  <c r="CI68" i="3" a="1"/>
  <c r="CI68" i="3" s="1"/>
  <c r="CH68" i="3" a="1"/>
  <c r="CH68" i="3" s="1"/>
  <c r="CG68" i="3" a="1"/>
  <c r="CG68" i="3" s="1"/>
  <c r="CF68" i="3" a="1"/>
  <c r="CF68" i="3" s="1"/>
  <c r="CE68" i="3" a="1"/>
  <c r="CE68" i="3" s="1"/>
  <c r="CD68" i="3" a="1"/>
  <c r="CD68" i="3" s="1"/>
  <c r="CC68" i="3" a="1"/>
  <c r="CC68" i="3" s="1"/>
  <c r="CB68" i="3" a="1"/>
  <c r="CB68" i="3" s="1"/>
  <c r="CA68" i="3" a="1"/>
  <c r="CA68" i="3" s="1"/>
  <c r="BZ68" i="3" a="1"/>
  <c r="BZ68" i="3" s="1"/>
  <c r="BY68" i="3" a="1"/>
  <c r="BY68" i="3" s="1"/>
  <c r="BX68" i="3" a="1"/>
  <c r="BX68" i="3" s="1"/>
  <c r="BW68" i="3" a="1"/>
  <c r="BW68" i="3" s="1"/>
  <c r="BV68" i="3" a="1"/>
  <c r="BV68" i="3" s="1"/>
  <c r="BU68" i="3" a="1"/>
  <c r="BU68" i="3" s="1"/>
  <c r="BT68" i="3" a="1"/>
  <c r="BT68" i="3" s="1"/>
  <c r="BS68" i="3" a="1"/>
  <c r="BS68" i="3" s="1"/>
  <c r="BR68" i="3" a="1"/>
  <c r="BR68" i="3" s="1"/>
  <c r="BQ68" i="3" a="1"/>
  <c r="BQ68" i="3" s="1"/>
  <c r="BP68" i="3" a="1"/>
  <c r="BP68" i="3" s="1"/>
  <c r="BO68" i="3" a="1"/>
  <c r="BO68" i="3" s="1"/>
  <c r="BN68" i="3" a="1"/>
  <c r="BN68" i="3" s="1"/>
  <c r="BM68" i="3" a="1"/>
  <c r="BM68" i="3" s="1"/>
  <c r="BL68" i="3" a="1"/>
  <c r="BL68" i="3" s="1"/>
  <c r="BK68" i="3" a="1"/>
  <c r="BK68" i="3" s="1"/>
  <c r="BJ68" i="3" a="1"/>
  <c r="BJ68" i="3" s="1"/>
  <c r="BI68" i="3" a="1"/>
  <c r="BI68" i="3" s="1"/>
  <c r="BH68" i="3" a="1"/>
  <c r="BH68" i="3" s="1"/>
  <c r="BG68" i="3" a="1"/>
  <c r="BG68" i="3" s="1"/>
  <c r="BF68" i="3" a="1"/>
  <c r="BF68" i="3" s="1"/>
  <c r="BE68" i="3" a="1"/>
  <c r="BE68" i="3" s="1"/>
  <c r="BD68" i="3" a="1"/>
  <c r="BD68" i="3" s="1"/>
  <c r="BC68" i="3" a="1"/>
  <c r="BC68" i="3" s="1"/>
  <c r="BB68" i="3" a="1"/>
  <c r="BB68" i="3" s="1"/>
  <c r="BA68" i="3" a="1"/>
  <c r="BA68" i="3" s="1"/>
  <c r="AZ68" i="3" a="1"/>
  <c r="AZ68" i="3" s="1"/>
  <c r="AY68" i="3" a="1"/>
  <c r="AY68" i="3" s="1"/>
  <c r="AX68" i="3" a="1"/>
  <c r="AX68" i="3" s="1"/>
  <c r="AW68" i="3" a="1"/>
  <c r="AW68" i="3" s="1"/>
  <c r="AV68" i="3" a="1"/>
  <c r="AV68" i="3" s="1"/>
  <c r="AU68" i="3" a="1"/>
  <c r="AU68" i="3" s="1"/>
  <c r="AT68" i="3" a="1"/>
  <c r="AT68" i="3" s="1"/>
  <c r="AS68" i="3" a="1"/>
  <c r="AS68" i="3" s="1"/>
  <c r="AR68" i="3" a="1"/>
  <c r="AR68" i="3" s="1"/>
  <c r="AM68" i="3"/>
  <c r="AE68" i="3" s="1"/>
  <c r="AL68" i="3"/>
  <c r="AB68" i="3"/>
  <c r="Z68" i="3"/>
  <c r="V68" i="3"/>
  <c r="U68" i="3"/>
  <c r="Q68" i="3"/>
  <c r="P68" i="3"/>
  <c r="L68" i="3"/>
  <c r="J68" i="3"/>
  <c r="EB67" i="3" a="1"/>
  <c r="EB67" i="3" s="1"/>
  <c r="EA67" i="3" a="1"/>
  <c r="EA67" i="3" s="1"/>
  <c r="DZ67" i="3" a="1"/>
  <c r="DZ67" i="3" s="1"/>
  <c r="DY67" i="3" a="1"/>
  <c r="DY67" i="3" s="1"/>
  <c r="DX67" i="3" a="1"/>
  <c r="DX67" i="3" s="1"/>
  <c r="DW67" i="3" a="1"/>
  <c r="DW67" i="3" s="1"/>
  <c r="DV67" i="3" a="1"/>
  <c r="DV67" i="3" s="1"/>
  <c r="DU67" i="3" a="1"/>
  <c r="DU67" i="3" s="1"/>
  <c r="DT67" i="3" a="1"/>
  <c r="DT67" i="3" s="1"/>
  <c r="DS67" i="3" a="1"/>
  <c r="DS67" i="3" s="1"/>
  <c r="DR67" i="3" a="1"/>
  <c r="DR67" i="3" s="1"/>
  <c r="DQ67" i="3" a="1"/>
  <c r="DQ67" i="3" s="1"/>
  <c r="DP67" i="3" a="1"/>
  <c r="DP67" i="3" s="1"/>
  <c r="DO67" i="3" a="1"/>
  <c r="DO67" i="3" s="1"/>
  <c r="DN67" i="3" a="1"/>
  <c r="DN67" i="3" s="1"/>
  <c r="DM67" i="3" a="1"/>
  <c r="DM67" i="3" s="1"/>
  <c r="DL67" i="3" a="1"/>
  <c r="DL67" i="3" s="1"/>
  <c r="DK67" i="3" a="1"/>
  <c r="DK67" i="3" s="1"/>
  <c r="DJ67" i="3" a="1"/>
  <c r="DJ67" i="3" s="1"/>
  <c r="DI67" i="3" a="1"/>
  <c r="DI67" i="3" s="1"/>
  <c r="DH67" i="3" a="1"/>
  <c r="DH67" i="3" s="1"/>
  <c r="DG67" i="3" a="1"/>
  <c r="DG67" i="3" s="1"/>
  <c r="DF67" i="3" a="1"/>
  <c r="DF67" i="3" s="1"/>
  <c r="DE67" i="3" a="1"/>
  <c r="DE67" i="3" s="1"/>
  <c r="DD67" i="3" a="1"/>
  <c r="DD67" i="3" s="1"/>
  <c r="DC67" i="3" a="1"/>
  <c r="DC67" i="3" s="1"/>
  <c r="DB67" i="3" a="1"/>
  <c r="DB67" i="3" s="1"/>
  <c r="DA67" i="3" a="1"/>
  <c r="DA67" i="3" s="1"/>
  <c r="CZ67" i="3" a="1"/>
  <c r="CZ67" i="3" s="1"/>
  <c r="CY67" i="3" a="1"/>
  <c r="CY67" i="3" s="1"/>
  <c r="CX67" i="3" a="1"/>
  <c r="CX67" i="3" s="1"/>
  <c r="CW67" i="3" a="1"/>
  <c r="CW67" i="3" s="1"/>
  <c r="CV67" i="3" a="1"/>
  <c r="CV67" i="3" s="1"/>
  <c r="CU67" i="3" a="1"/>
  <c r="CU67" i="3" s="1"/>
  <c r="CT67" i="3" a="1"/>
  <c r="CT67" i="3" s="1"/>
  <c r="CS67" i="3" a="1"/>
  <c r="CS67" i="3" s="1"/>
  <c r="CR67" i="3" a="1"/>
  <c r="CR67" i="3" s="1"/>
  <c r="CQ67" i="3" a="1"/>
  <c r="CQ67" i="3" s="1"/>
  <c r="CP67" i="3" a="1"/>
  <c r="CP67" i="3" s="1"/>
  <c r="CO67" i="3" a="1"/>
  <c r="CO67" i="3" s="1"/>
  <c r="CN67" i="3" a="1"/>
  <c r="CN67" i="3" s="1"/>
  <c r="CM67" i="3" a="1"/>
  <c r="CM67" i="3" s="1"/>
  <c r="CL67" i="3" a="1"/>
  <c r="CL67" i="3" s="1"/>
  <c r="CK67" i="3" a="1"/>
  <c r="CK67" i="3" s="1"/>
  <c r="CJ67" i="3" a="1"/>
  <c r="CJ67" i="3" s="1"/>
  <c r="CI67" i="3" a="1"/>
  <c r="CI67" i="3" s="1"/>
  <c r="CH67" i="3" a="1"/>
  <c r="CH67" i="3" s="1"/>
  <c r="CG67" i="3" a="1"/>
  <c r="CG67" i="3" s="1"/>
  <c r="CF67" i="3" a="1"/>
  <c r="CF67" i="3" s="1"/>
  <c r="CE67" i="3" a="1"/>
  <c r="CE67" i="3" s="1"/>
  <c r="CD67" i="3" a="1"/>
  <c r="CD67" i="3" s="1"/>
  <c r="CC67" i="3" a="1"/>
  <c r="CC67" i="3" s="1"/>
  <c r="CB67" i="3" a="1"/>
  <c r="CB67" i="3" s="1"/>
  <c r="CA67" i="3" a="1"/>
  <c r="CA67" i="3" s="1"/>
  <c r="BZ67" i="3" a="1"/>
  <c r="BZ67" i="3" s="1"/>
  <c r="BY67" i="3" a="1"/>
  <c r="BY67" i="3" s="1"/>
  <c r="BX67" i="3" a="1"/>
  <c r="BX67" i="3" s="1"/>
  <c r="BW67" i="3" a="1"/>
  <c r="BW67" i="3" s="1"/>
  <c r="BV67" i="3" a="1"/>
  <c r="BV67" i="3" s="1"/>
  <c r="BU67" i="3" a="1"/>
  <c r="BU67" i="3" s="1"/>
  <c r="BT67" i="3" a="1"/>
  <c r="BT67" i="3" s="1"/>
  <c r="BS67" i="3" a="1"/>
  <c r="BS67" i="3" s="1"/>
  <c r="BR67" i="3" a="1"/>
  <c r="BR67" i="3" s="1"/>
  <c r="BQ67" i="3" a="1"/>
  <c r="BQ67" i="3" s="1"/>
  <c r="BP67" i="3" a="1"/>
  <c r="BP67" i="3" s="1"/>
  <c r="BO67" i="3" a="1"/>
  <c r="BO67" i="3" s="1"/>
  <c r="BN67" i="3" a="1"/>
  <c r="BN67" i="3" s="1"/>
  <c r="BM67" i="3" a="1"/>
  <c r="BM67" i="3" s="1"/>
  <c r="BL67" i="3" a="1"/>
  <c r="BL67" i="3" s="1"/>
  <c r="BK67" i="3" a="1"/>
  <c r="BK67" i="3" s="1"/>
  <c r="BJ67" i="3" a="1"/>
  <c r="BJ67" i="3" s="1"/>
  <c r="BI67" i="3" a="1"/>
  <c r="BI67" i="3" s="1"/>
  <c r="BH67" i="3" a="1"/>
  <c r="BH67" i="3" s="1"/>
  <c r="BG67" i="3" a="1"/>
  <c r="BG67" i="3" s="1"/>
  <c r="BF67" i="3" a="1"/>
  <c r="BF67" i="3" s="1"/>
  <c r="BE67" i="3" a="1"/>
  <c r="BE67" i="3" s="1"/>
  <c r="BD67" i="3" a="1"/>
  <c r="BD67" i="3" s="1"/>
  <c r="BC67" i="3" a="1"/>
  <c r="BC67" i="3" s="1"/>
  <c r="BB67" i="3" a="1"/>
  <c r="BB67" i="3" s="1"/>
  <c r="BA67" i="3" a="1"/>
  <c r="BA67" i="3" s="1"/>
  <c r="AZ67" i="3" a="1"/>
  <c r="AZ67" i="3" s="1"/>
  <c r="AY67" i="3" a="1"/>
  <c r="AY67" i="3" s="1"/>
  <c r="AX67" i="3" a="1"/>
  <c r="AX67" i="3" s="1"/>
  <c r="AW67" i="3" a="1"/>
  <c r="AW67" i="3" s="1"/>
  <c r="AV67" i="3" a="1"/>
  <c r="AV67" i="3" s="1"/>
  <c r="AU67" i="3" a="1"/>
  <c r="AU67" i="3" s="1"/>
  <c r="AT67" i="3" a="1"/>
  <c r="AT67" i="3" s="1"/>
  <c r="AS67" i="3" a="1"/>
  <c r="AS67" i="3" s="1"/>
  <c r="AR67" i="3" a="1"/>
  <c r="AR67" i="3" s="1"/>
  <c r="AM67" i="3"/>
  <c r="AB67" i="3" s="1"/>
  <c r="AL67" i="3"/>
  <c r="R67" i="3"/>
  <c r="EB66" i="3" a="1"/>
  <c r="EB66" i="3" s="1"/>
  <c r="EA66" i="3" a="1"/>
  <c r="EA66" i="3" s="1"/>
  <c r="DZ66" i="3" a="1"/>
  <c r="DZ66" i="3" s="1"/>
  <c r="DY66" i="3" a="1"/>
  <c r="DY66" i="3" s="1"/>
  <c r="DX66" i="3" a="1"/>
  <c r="DX66" i="3" s="1"/>
  <c r="DW66" i="3" a="1"/>
  <c r="DW66" i="3" s="1"/>
  <c r="DV66" i="3" a="1"/>
  <c r="DV66" i="3" s="1"/>
  <c r="DU66" i="3" a="1"/>
  <c r="DU66" i="3" s="1"/>
  <c r="DT66" i="3" a="1"/>
  <c r="DT66" i="3" s="1"/>
  <c r="DS66" i="3" a="1"/>
  <c r="DS66" i="3" s="1"/>
  <c r="DR66" i="3" a="1"/>
  <c r="DR66" i="3" s="1"/>
  <c r="DQ66" i="3" a="1"/>
  <c r="DQ66" i="3" s="1"/>
  <c r="DP66" i="3" a="1"/>
  <c r="DP66" i="3" s="1"/>
  <c r="DO66" i="3" a="1"/>
  <c r="DO66" i="3" s="1"/>
  <c r="DN66" i="3" a="1"/>
  <c r="DN66" i="3" s="1"/>
  <c r="DM66" i="3" a="1"/>
  <c r="DM66" i="3" s="1"/>
  <c r="DL66" i="3" a="1"/>
  <c r="DL66" i="3" s="1"/>
  <c r="DK66" i="3" a="1"/>
  <c r="DK66" i="3" s="1"/>
  <c r="DJ66" i="3" a="1"/>
  <c r="DJ66" i="3" s="1"/>
  <c r="DI66" i="3" a="1"/>
  <c r="DI66" i="3" s="1"/>
  <c r="DH66" i="3" a="1"/>
  <c r="DH66" i="3" s="1"/>
  <c r="DG66" i="3" a="1"/>
  <c r="DG66" i="3" s="1"/>
  <c r="DF66" i="3" a="1"/>
  <c r="DF66" i="3" s="1"/>
  <c r="DE66" i="3" a="1"/>
  <c r="DE66" i="3" s="1"/>
  <c r="DD66" i="3" a="1"/>
  <c r="DD66" i="3" s="1"/>
  <c r="DC66" i="3" a="1"/>
  <c r="DC66" i="3" s="1"/>
  <c r="DB66" i="3" a="1"/>
  <c r="DB66" i="3" s="1"/>
  <c r="DA66" i="3" a="1"/>
  <c r="DA66" i="3" s="1"/>
  <c r="CZ66" i="3" a="1"/>
  <c r="CZ66" i="3" s="1"/>
  <c r="CY66" i="3" a="1"/>
  <c r="CY66" i="3" s="1"/>
  <c r="CX66" i="3" a="1"/>
  <c r="CX66" i="3" s="1"/>
  <c r="CW66" i="3" a="1"/>
  <c r="CW66" i="3" s="1"/>
  <c r="CV66" i="3" a="1"/>
  <c r="CV66" i="3" s="1"/>
  <c r="CU66" i="3" a="1"/>
  <c r="CU66" i="3" s="1"/>
  <c r="CT66" i="3" a="1"/>
  <c r="CT66" i="3" s="1"/>
  <c r="CS66" i="3" a="1"/>
  <c r="CS66" i="3" s="1"/>
  <c r="CR66" i="3" a="1"/>
  <c r="CR66" i="3" s="1"/>
  <c r="CQ66" i="3" a="1"/>
  <c r="CQ66" i="3" s="1"/>
  <c r="CP66" i="3" a="1"/>
  <c r="CP66" i="3" s="1"/>
  <c r="CO66" i="3" a="1"/>
  <c r="CO66" i="3" s="1"/>
  <c r="CN66" i="3" a="1"/>
  <c r="CN66" i="3" s="1"/>
  <c r="CM66" i="3" a="1"/>
  <c r="CM66" i="3" s="1"/>
  <c r="CL66" i="3" a="1"/>
  <c r="CL66" i="3" s="1"/>
  <c r="CK66" i="3" a="1"/>
  <c r="CK66" i="3" s="1"/>
  <c r="CJ66" i="3" a="1"/>
  <c r="CJ66" i="3" s="1"/>
  <c r="CI66" i="3" a="1"/>
  <c r="CI66" i="3" s="1"/>
  <c r="CH66" i="3" a="1"/>
  <c r="CH66" i="3" s="1"/>
  <c r="CG66" i="3" a="1"/>
  <c r="CG66" i="3" s="1"/>
  <c r="CF66" i="3" a="1"/>
  <c r="CF66" i="3" s="1"/>
  <c r="CE66" i="3" a="1"/>
  <c r="CE66" i="3" s="1"/>
  <c r="CD66" i="3" a="1"/>
  <c r="CD66" i="3" s="1"/>
  <c r="CC66" i="3" a="1"/>
  <c r="CC66" i="3" s="1"/>
  <c r="CB66" i="3" a="1"/>
  <c r="CB66" i="3" s="1"/>
  <c r="CA66" i="3" a="1"/>
  <c r="CA66" i="3" s="1"/>
  <c r="BZ66" i="3" a="1"/>
  <c r="BZ66" i="3" s="1"/>
  <c r="BY66" i="3" a="1"/>
  <c r="BY66" i="3" s="1"/>
  <c r="BX66" i="3" a="1"/>
  <c r="BX66" i="3" s="1"/>
  <c r="BW66" i="3" a="1"/>
  <c r="BW66" i="3" s="1"/>
  <c r="BV66" i="3" a="1"/>
  <c r="BV66" i="3" s="1"/>
  <c r="BU66" i="3" a="1"/>
  <c r="BU66" i="3" s="1"/>
  <c r="BT66" i="3" a="1"/>
  <c r="BT66" i="3" s="1"/>
  <c r="BS66" i="3" a="1"/>
  <c r="BS66" i="3" s="1"/>
  <c r="BR66" i="3" a="1"/>
  <c r="BR66" i="3" s="1"/>
  <c r="BQ66" i="3" a="1"/>
  <c r="BQ66" i="3" s="1"/>
  <c r="BP66" i="3" a="1"/>
  <c r="BP66" i="3" s="1"/>
  <c r="BO66" i="3" a="1"/>
  <c r="BO66" i="3" s="1"/>
  <c r="BN66" i="3" a="1"/>
  <c r="BN66" i="3" s="1"/>
  <c r="BM66" i="3" a="1"/>
  <c r="BM66" i="3" s="1"/>
  <c r="BL66" i="3" a="1"/>
  <c r="BL66" i="3" s="1"/>
  <c r="BK66" i="3" a="1"/>
  <c r="BK66" i="3" s="1"/>
  <c r="BJ66" i="3" a="1"/>
  <c r="BJ66" i="3" s="1"/>
  <c r="BI66" i="3" a="1"/>
  <c r="BI66" i="3" s="1"/>
  <c r="BH66" i="3" a="1"/>
  <c r="BH66" i="3" s="1"/>
  <c r="BG66" i="3" a="1"/>
  <c r="BG66" i="3" s="1"/>
  <c r="BF66" i="3" a="1"/>
  <c r="BF66" i="3" s="1"/>
  <c r="BE66" i="3" a="1"/>
  <c r="BE66" i="3" s="1"/>
  <c r="BD66" i="3" a="1"/>
  <c r="BD66" i="3" s="1"/>
  <c r="BC66" i="3" a="1"/>
  <c r="BC66" i="3" s="1"/>
  <c r="BB66" i="3" a="1"/>
  <c r="BB66" i="3" s="1"/>
  <c r="BA66" i="3" a="1"/>
  <c r="BA66" i="3" s="1"/>
  <c r="AZ66" i="3" a="1"/>
  <c r="AZ66" i="3" s="1"/>
  <c r="AY66" i="3" a="1"/>
  <c r="AY66" i="3" s="1"/>
  <c r="AX66" i="3" a="1"/>
  <c r="AX66" i="3" s="1"/>
  <c r="AW66" i="3" a="1"/>
  <c r="AW66" i="3" s="1"/>
  <c r="AV66" i="3" a="1"/>
  <c r="AV66" i="3" s="1"/>
  <c r="AU66" i="3" a="1"/>
  <c r="AU66" i="3" s="1"/>
  <c r="AT66" i="3" a="1"/>
  <c r="AT66" i="3" s="1"/>
  <c r="AS66" i="3" a="1"/>
  <c r="AS66" i="3" s="1"/>
  <c r="AR66" i="3" a="1"/>
  <c r="AR66" i="3" s="1"/>
  <c r="AM66" i="3"/>
  <c r="AB66" i="3" s="1"/>
  <c r="AL66" i="3"/>
  <c r="AC66" i="3"/>
  <c r="W66" i="3"/>
  <c r="R66" i="3"/>
  <c r="M66" i="3"/>
  <c r="EB65" i="3" a="1"/>
  <c r="EB65" i="3" s="1"/>
  <c r="EA65" i="3" a="1"/>
  <c r="EA65" i="3" s="1"/>
  <c r="DZ65" i="3" a="1"/>
  <c r="DZ65" i="3" s="1"/>
  <c r="DY65" i="3" a="1"/>
  <c r="DY65" i="3" s="1"/>
  <c r="DX65" i="3" a="1"/>
  <c r="DX65" i="3" s="1"/>
  <c r="DW65" i="3" a="1"/>
  <c r="DW65" i="3" s="1"/>
  <c r="DV65" i="3" a="1"/>
  <c r="DV65" i="3" s="1"/>
  <c r="DU65" i="3" a="1"/>
  <c r="DU65" i="3" s="1"/>
  <c r="DT65" i="3" a="1"/>
  <c r="DT65" i="3" s="1"/>
  <c r="DS65" i="3" a="1"/>
  <c r="DS65" i="3" s="1"/>
  <c r="DR65" i="3" a="1"/>
  <c r="DR65" i="3" s="1"/>
  <c r="DQ65" i="3" a="1"/>
  <c r="DQ65" i="3" s="1"/>
  <c r="DP65" i="3" a="1"/>
  <c r="DP65" i="3" s="1"/>
  <c r="DO65" i="3" a="1"/>
  <c r="DO65" i="3" s="1"/>
  <c r="DN65" i="3" a="1"/>
  <c r="DN65" i="3" s="1"/>
  <c r="DM65" i="3" a="1"/>
  <c r="DM65" i="3" s="1"/>
  <c r="DL65" i="3" a="1"/>
  <c r="DL65" i="3" s="1"/>
  <c r="DK65" i="3" a="1"/>
  <c r="DK65" i="3" s="1"/>
  <c r="DJ65" i="3" a="1"/>
  <c r="DJ65" i="3" s="1"/>
  <c r="DI65" i="3" a="1"/>
  <c r="DI65" i="3" s="1"/>
  <c r="DH65" i="3" a="1"/>
  <c r="DH65" i="3" s="1"/>
  <c r="DG65" i="3" a="1"/>
  <c r="DG65" i="3" s="1"/>
  <c r="DF65" i="3" a="1"/>
  <c r="DF65" i="3" s="1"/>
  <c r="DE65" i="3" a="1"/>
  <c r="DE65" i="3" s="1"/>
  <c r="DD65" i="3" a="1"/>
  <c r="DD65" i="3" s="1"/>
  <c r="DC65" i="3" a="1"/>
  <c r="DC65" i="3" s="1"/>
  <c r="DB65" i="3" a="1"/>
  <c r="DB65" i="3" s="1"/>
  <c r="DA65" i="3" a="1"/>
  <c r="DA65" i="3" s="1"/>
  <c r="CZ65" i="3" a="1"/>
  <c r="CZ65" i="3" s="1"/>
  <c r="CY65" i="3" a="1"/>
  <c r="CY65" i="3" s="1"/>
  <c r="CX65" i="3" a="1"/>
  <c r="CX65" i="3" s="1"/>
  <c r="CW65" i="3" a="1"/>
  <c r="CW65" i="3" s="1"/>
  <c r="CV65" i="3" a="1"/>
  <c r="CV65" i="3" s="1"/>
  <c r="CU65" i="3" a="1"/>
  <c r="CU65" i="3" s="1"/>
  <c r="CT65" i="3" a="1"/>
  <c r="CT65" i="3" s="1"/>
  <c r="CS65" i="3" a="1"/>
  <c r="CS65" i="3" s="1"/>
  <c r="CR65" i="3" a="1"/>
  <c r="CR65" i="3" s="1"/>
  <c r="CQ65" i="3" a="1"/>
  <c r="CQ65" i="3" s="1"/>
  <c r="CP65" i="3" a="1"/>
  <c r="CP65" i="3" s="1"/>
  <c r="CO65" i="3" a="1"/>
  <c r="CO65" i="3" s="1"/>
  <c r="CN65" i="3" a="1"/>
  <c r="CN65" i="3" s="1"/>
  <c r="CM65" i="3" a="1"/>
  <c r="CM65" i="3" s="1"/>
  <c r="CL65" i="3" a="1"/>
  <c r="CL65" i="3" s="1"/>
  <c r="CK65" i="3" a="1"/>
  <c r="CK65" i="3" s="1"/>
  <c r="CJ65" i="3" a="1"/>
  <c r="CJ65" i="3" s="1"/>
  <c r="CI65" i="3" a="1"/>
  <c r="CI65" i="3" s="1"/>
  <c r="CH65" i="3" a="1"/>
  <c r="CH65" i="3" s="1"/>
  <c r="CG65" i="3" a="1"/>
  <c r="CG65" i="3" s="1"/>
  <c r="CF65" i="3" a="1"/>
  <c r="CF65" i="3" s="1"/>
  <c r="CE65" i="3" a="1"/>
  <c r="CE65" i="3" s="1"/>
  <c r="CD65" i="3" a="1"/>
  <c r="CD65" i="3" s="1"/>
  <c r="CC65" i="3" a="1"/>
  <c r="CC65" i="3" s="1"/>
  <c r="CB65" i="3" a="1"/>
  <c r="CB65" i="3" s="1"/>
  <c r="CA65" i="3" a="1"/>
  <c r="CA65" i="3" s="1"/>
  <c r="BZ65" i="3" a="1"/>
  <c r="BZ65" i="3" s="1"/>
  <c r="BY65" i="3" a="1"/>
  <c r="BY65" i="3" s="1"/>
  <c r="BX65" i="3" a="1"/>
  <c r="BX65" i="3" s="1"/>
  <c r="BW65" i="3" a="1"/>
  <c r="BW65" i="3" s="1"/>
  <c r="BV65" i="3" a="1"/>
  <c r="BV65" i="3" s="1"/>
  <c r="BU65" i="3" a="1"/>
  <c r="BU65" i="3" s="1"/>
  <c r="BT65" i="3" a="1"/>
  <c r="BT65" i="3" s="1"/>
  <c r="BS65" i="3" a="1"/>
  <c r="BS65" i="3" s="1"/>
  <c r="BR65" i="3" a="1"/>
  <c r="BR65" i="3" s="1"/>
  <c r="BQ65" i="3" a="1"/>
  <c r="BQ65" i="3" s="1"/>
  <c r="BP65" i="3" a="1"/>
  <c r="BP65" i="3" s="1"/>
  <c r="BO65" i="3" a="1"/>
  <c r="BO65" i="3" s="1"/>
  <c r="BN65" i="3" a="1"/>
  <c r="BN65" i="3" s="1"/>
  <c r="BM65" i="3" a="1"/>
  <c r="BM65" i="3" s="1"/>
  <c r="BL65" i="3" a="1"/>
  <c r="BL65" i="3" s="1"/>
  <c r="BK65" i="3" a="1"/>
  <c r="BK65" i="3" s="1"/>
  <c r="BJ65" i="3" a="1"/>
  <c r="BJ65" i="3" s="1"/>
  <c r="BI65" i="3" a="1"/>
  <c r="BI65" i="3" s="1"/>
  <c r="BH65" i="3" a="1"/>
  <c r="BH65" i="3" s="1"/>
  <c r="BG65" i="3" a="1"/>
  <c r="BG65" i="3" s="1"/>
  <c r="BF65" i="3" a="1"/>
  <c r="BF65" i="3" s="1"/>
  <c r="BE65" i="3" a="1"/>
  <c r="BE65" i="3" s="1"/>
  <c r="BD65" i="3" a="1"/>
  <c r="BD65" i="3" s="1"/>
  <c r="BC65" i="3" a="1"/>
  <c r="BC65" i="3" s="1"/>
  <c r="BB65" i="3" a="1"/>
  <c r="BB65" i="3" s="1"/>
  <c r="BA65" i="3" a="1"/>
  <c r="BA65" i="3" s="1"/>
  <c r="AZ65" i="3" a="1"/>
  <c r="AZ65" i="3" s="1"/>
  <c r="AY65" i="3" a="1"/>
  <c r="AY65" i="3" s="1"/>
  <c r="AX65" i="3" a="1"/>
  <c r="AX65" i="3" s="1"/>
  <c r="AW65" i="3" a="1"/>
  <c r="AW65" i="3" s="1"/>
  <c r="AV65" i="3" a="1"/>
  <c r="AV65" i="3" s="1"/>
  <c r="AU65" i="3" a="1"/>
  <c r="AU65" i="3" s="1"/>
  <c r="AT65" i="3" a="1"/>
  <c r="AT65" i="3" s="1"/>
  <c r="AS65" i="3" a="1"/>
  <c r="AS65" i="3" s="1"/>
  <c r="AR65" i="3" a="1"/>
  <c r="AR65" i="3" s="1"/>
  <c r="AM65" i="3"/>
  <c r="AC65" i="3" s="1"/>
  <c r="AL65" i="3"/>
  <c r="AB65" i="3"/>
  <c r="Z65" i="3"/>
  <c r="X65" i="3"/>
  <c r="R65" i="3"/>
  <c r="P65" i="3"/>
  <c r="L65" i="3"/>
  <c r="E65" i="3"/>
  <c r="EB64" i="3" a="1"/>
  <c r="EB64" i="3" s="1"/>
  <c r="EA64" i="3" a="1"/>
  <c r="EA64" i="3" s="1"/>
  <c r="DZ64" i="3" a="1"/>
  <c r="DZ64" i="3" s="1"/>
  <c r="DY64" i="3" a="1"/>
  <c r="DY64" i="3" s="1"/>
  <c r="DX64" i="3" a="1"/>
  <c r="DX64" i="3" s="1"/>
  <c r="DW64" i="3" a="1"/>
  <c r="DW64" i="3" s="1"/>
  <c r="DV64" i="3" a="1"/>
  <c r="DV64" i="3" s="1"/>
  <c r="DU64" i="3" a="1"/>
  <c r="DU64" i="3" s="1"/>
  <c r="DT64" i="3" a="1"/>
  <c r="DT64" i="3" s="1"/>
  <c r="DS64" i="3" a="1"/>
  <c r="DS64" i="3" s="1"/>
  <c r="DR64" i="3" a="1"/>
  <c r="DR64" i="3" s="1"/>
  <c r="DQ64" i="3" a="1"/>
  <c r="DQ64" i="3" s="1"/>
  <c r="DP64" i="3" a="1"/>
  <c r="DP64" i="3" s="1"/>
  <c r="DO64" i="3" a="1"/>
  <c r="DO64" i="3" s="1"/>
  <c r="DN64" i="3" a="1"/>
  <c r="DN64" i="3" s="1"/>
  <c r="DM64" i="3" a="1"/>
  <c r="DM64" i="3" s="1"/>
  <c r="DL64" i="3" a="1"/>
  <c r="DL64" i="3" s="1"/>
  <c r="DK64" i="3" a="1"/>
  <c r="DK64" i="3" s="1"/>
  <c r="DJ64" i="3" a="1"/>
  <c r="DJ64" i="3" s="1"/>
  <c r="DI64" i="3" a="1"/>
  <c r="DI64" i="3" s="1"/>
  <c r="DH64" i="3" a="1"/>
  <c r="DH64" i="3" s="1"/>
  <c r="DG64" i="3" a="1"/>
  <c r="DG64" i="3" s="1"/>
  <c r="DF64" i="3" a="1"/>
  <c r="DF64" i="3" s="1"/>
  <c r="DE64" i="3" a="1"/>
  <c r="DE64" i="3" s="1"/>
  <c r="DD64" i="3" a="1"/>
  <c r="DD64" i="3" s="1"/>
  <c r="DC64" i="3" a="1"/>
  <c r="DC64" i="3" s="1"/>
  <c r="DB64" i="3" a="1"/>
  <c r="DB64" i="3" s="1"/>
  <c r="DA64" i="3" a="1"/>
  <c r="DA64" i="3" s="1"/>
  <c r="CZ64" i="3" a="1"/>
  <c r="CZ64" i="3" s="1"/>
  <c r="CY64" i="3" a="1"/>
  <c r="CY64" i="3" s="1"/>
  <c r="CX64" i="3" a="1"/>
  <c r="CX64" i="3" s="1"/>
  <c r="CW64" i="3" a="1"/>
  <c r="CW64" i="3" s="1"/>
  <c r="CV64" i="3" a="1"/>
  <c r="CV64" i="3" s="1"/>
  <c r="CU64" i="3" a="1"/>
  <c r="CU64" i="3" s="1"/>
  <c r="CT64" i="3" a="1"/>
  <c r="CT64" i="3" s="1"/>
  <c r="CS64" i="3" a="1"/>
  <c r="CS64" i="3" s="1"/>
  <c r="CR64" i="3" a="1"/>
  <c r="CR64" i="3" s="1"/>
  <c r="CQ64" i="3" a="1"/>
  <c r="CQ64" i="3" s="1"/>
  <c r="CP64" i="3" a="1"/>
  <c r="CP64" i="3" s="1"/>
  <c r="CO64" i="3" a="1"/>
  <c r="CO64" i="3" s="1"/>
  <c r="CN64" i="3" a="1"/>
  <c r="CN64" i="3" s="1"/>
  <c r="CM64" i="3" a="1"/>
  <c r="CM64" i="3" s="1"/>
  <c r="CL64" i="3" a="1"/>
  <c r="CL64" i="3" s="1"/>
  <c r="CK64" i="3" a="1"/>
  <c r="CK64" i="3" s="1"/>
  <c r="CJ64" i="3" a="1"/>
  <c r="CJ64" i="3" s="1"/>
  <c r="CI64" i="3" a="1"/>
  <c r="CI64" i="3" s="1"/>
  <c r="CH64" i="3" a="1"/>
  <c r="CH64" i="3" s="1"/>
  <c r="CG64" i="3" a="1"/>
  <c r="CG64" i="3" s="1"/>
  <c r="CF64" i="3" a="1"/>
  <c r="CF64" i="3" s="1"/>
  <c r="CE64" i="3" a="1"/>
  <c r="CE64" i="3" s="1"/>
  <c r="CD64" i="3" a="1"/>
  <c r="CD64" i="3" s="1"/>
  <c r="CC64" i="3" a="1"/>
  <c r="CC64" i="3" s="1"/>
  <c r="CB64" i="3" a="1"/>
  <c r="CB64" i="3" s="1"/>
  <c r="CA64" i="3" a="1"/>
  <c r="CA64" i="3" s="1"/>
  <c r="BZ64" i="3" a="1"/>
  <c r="BZ64" i="3" s="1"/>
  <c r="BY64" i="3" a="1"/>
  <c r="BY64" i="3" s="1"/>
  <c r="BX64" i="3" a="1"/>
  <c r="BX64" i="3" s="1"/>
  <c r="BW64" i="3" a="1"/>
  <c r="BW64" i="3" s="1"/>
  <c r="BV64" i="3" a="1"/>
  <c r="BV64" i="3" s="1"/>
  <c r="BU64" i="3" a="1"/>
  <c r="BU64" i="3" s="1"/>
  <c r="BT64" i="3" a="1"/>
  <c r="BT64" i="3" s="1"/>
  <c r="BS64" i="3" a="1"/>
  <c r="BS64" i="3" s="1"/>
  <c r="BR64" i="3" a="1"/>
  <c r="BR64" i="3" s="1"/>
  <c r="BQ64" i="3" a="1"/>
  <c r="BQ64" i="3" s="1"/>
  <c r="BP64" i="3" a="1"/>
  <c r="BP64" i="3" s="1"/>
  <c r="BO64" i="3" a="1"/>
  <c r="BO64" i="3" s="1"/>
  <c r="BN64" i="3" a="1"/>
  <c r="BN64" i="3" s="1"/>
  <c r="BM64" i="3" a="1"/>
  <c r="BM64" i="3" s="1"/>
  <c r="BL64" i="3" a="1"/>
  <c r="BL64" i="3" s="1"/>
  <c r="BK64" i="3" a="1"/>
  <c r="BK64" i="3" s="1"/>
  <c r="BJ64" i="3" a="1"/>
  <c r="BJ64" i="3" s="1"/>
  <c r="BI64" i="3" a="1"/>
  <c r="BI64" i="3" s="1"/>
  <c r="BH64" i="3" a="1"/>
  <c r="BH64" i="3" s="1"/>
  <c r="BG64" i="3" a="1"/>
  <c r="BG64" i="3" s="1"/>
  <c r="BF64" i="3" a="1"/>
  <c r="BF64" i="3" s="1"/>
  <c r="BE64" i="3" a="1"/>
  <c r="BE64" i="3" s="1"/>
  <c r="BD64" i="3" a="1"/>
  <c r="BD64" i="3" s="1"/>
  <c r="BC64" i="3" a="1"/>
  <c r="BC64" i="3" s="1"/>
  <c r="BB64" i="3" a="1"/>
  <c r="BB64" i="3" s="1"/>
  <c r="BA64" i="3" a="1"/>
  <c r="BA64" i="3" s="1"/>
  <c r="AZ64" i="3" a="1"/>
  <c r="AZ64" i="3" s="1"/>
  <c r="AY64" i="3" a="1"/>
  <c r="AY64" i="3" s="1"/>
  <c r="AX64" i="3" a="1"/>
  <c r="AX64" i="3" s="1"/>
  <c r="AW64" i="3" a="1"/>
  <c r="AW64" i="3" s="1"/>
  <c r="AV64" i="3" a="1"/>
  <c r="AV64" i="3" s="1"/>
  <c r="AU64" i="3" a="1"/>
  <c r="AU64" i="3" s="1"/>
  <c r="AT64" i="3" a="1"/>
  <c r="AT64" i="3" s="1"/>
  <c r="AS64" i="3" a="1"/>
  <c r="AS64" i="3" s="1"/>
  <c r="AR64" i="3" a="1"/>
  <c r="AR64" i="3" s="1"/>
  <c r="AN64" i="3"/>
  <c r="AM64" i="3"/>
  <c r="AE64" i="3" s="1"/>
  <c r="AL64" i="3"/>
  <c r="AD64" i="3"/>
  <c r="AC64" i="3"/>
  <c r="AB64" i="3"/>
  <c r="Z64" i="3"/>
  <c r="Y64" i="3"/>
  <c r="X64" i="3"/>
  <c r="V64" i="3"/>
  <c r="U64" i="3"/>
  <c r="T64" i="3"/>
  <c r="R64" i="3"/>
  <c r="Q64" i="3"/>
  <c r="P64" i="3"/>
  <c r="N64" i="3"/>
  <c r="M64" i="3"/>
  <c r="L64" i="3"/>
  <c r="J64" i="3"/>
  <c r="G64" i="3"/>
  <c r="E64" i="3"/>
  <c r="EB63" i="3" a="1"/>
  <c r="EB63" i="3" s="1"/>
  <c r="EA63" i="3" a="1"/>
  <c r="EA63" i="3" s="1"/>
  <c r="DZ63" i="3" a="1"/>
  <c r="DZ63" i="3" s="1"/>
  <c r="DY63" i="3" a="1"/>
  <c r="DY63" i="3" s="1"/>
  <c r="DX63" i="3" a="1"/>
  <c r="DX63" i="3" s="1"/>
  <c r="DW63" i="3" a="1"/>
  <c r="DW63" i="3" s="1"/>
  <c r="DV63" i="3" a="1"/>
  <c r="DV63" i="3" s="1"/>
  <c r="DU63" i="3" a="1"/>
  <c r="DU63" i="3" s="1"/>
  <c r="DT63" i="3" a="1"/>
  <c r="DT63" i="3" s="1"/>
  <c r="DS63" i="3" a="1"/>
  <c r="DS63" i="3" s="1"/>
  <c r="DR63" i="3" a="1"/>
  <c r="DR63" i="3" s="1"/>
  <c r="DQ63" i="3" a="1"/>
  <c r="DQ63" i="3" s="1"/>
  <c r="DP63" i="3" a="1"/>
  <c r="DP63" i="3" s="1"/>
  <c r="DO63" i="3" a="1"/>
  <c r="DO63" i="3" s="1"/>
  <c r="DN63" i="3" a="1"/>
  <c r="DN63" i="3" s="1"/>
  <c r="DM63" i="3" a="1"/>
  <c r="DM63" i="3" s="1"/>
  <c r="DL63" i="3" a="1"/>
  <c r="DL63" i="3" s="1"/>
  <c r="DK63" i="3" a="1"/>
  <c r="DK63" i="3" s="1"/>
  <c r="DJ63" i="3" a="1"/>
  <c r="DJ63" i="3" s="1"/>
  <c r="DI63" i="3" a="1"/>
  <c r="DI63" i="3" s="1"/>
  <c r="DH63" i="3" a="1"/>
  <c r="DH63" i="3" s="1"/>
  <c r="DG63" i="3" a="1"/>
  <c r="DG63" i="3" s="1"/>
  <c r="DF63" i="3" a="1"/>
  <c r="DF63" i="3" s="1"/>
  <c r="DE63" i="3" a="1"/>
  <c r="DE63" i="3" s="1"/>
  <c r="DD63" i="3" a="1"/>
  <c r="DD63" i="3" s="1"/>
  <c r="DC63" i="3" a="1"/>
  <c r="DC63" i="3" s="1"/>
  <c r="DB63" i="3" a="1"/>
  <c r="DB63" i="3" s="1"/>
  <c r="DA63" i="3" a="1"/>
  <c r="DA63" i="3" s="1"/>
  <c r="CZ63" i="3" a="1"/>
  <c r="CZ63" i="3" s="1"/>
  <c r="CY63" i="3" a="1"/>
  <c r="CY63" i="3" s="1"/>
  <c r="CX63" i="3" a="1"/>
  <c r="CX63" i="3" s="1"/>
  <c r="CW63" i="3" a="1"/>
  <c r="CW63" i="3" s="1"/>
  <c r="CV63" i="3" a="1"/>
  <c r="CV63" i="3" s="1"/>
  <c r="CU63" i="3" a="1"/>
  <c r="CU63" i="3" s="1"/>
  <c r="CT63" i="3" a="1"/>
  <c r="CT63" i="3" s="1"/>
  <c r="CS63" i="3" a="1"/>
  <c r="CS63" i="3" s="1"/>
  <c r="CR63" i="3" a="1"/>
  <c r="CR63" i="3" s="1"/>
  <c r="CQ63" i="3" a="1"/>
  <c r="CQ63" i="3" s="1"/>
  <c r="CP63" i="3" a="1"/>
  <c r="CP63" i="3" s="1"/>
  <c r="CO63" i="3" a="1"/>
  <c r="CO63" i="3" s="1"/>
  <c r="CN63" i="3" a="1"/>
  <c r="CN63" i="3" s="1"/>
  <c r="CM63" i="3" a="1"/>
  <c r="CM63" i="3" s="1"/>
  <c r="CL63" i="3" a="1"/>
  <c r="CL63" i="3" s="1"/>
  <c r="CK63" i="3" a="1"/>
  <c r="CK63" i="3" s="1"/>
  <c r="CJ63" i="3" a="1"/>
  <c r="CJ63" i="3" s="1"/>
  <c r="CI63" i="3" a="1"/>
  <c r="CI63" i="3" s="1"/>
  <c r="CH63" i="3" a="1"/>
  <c r="CH63" i="3" s="1"/>
  <c r="CG63" i="3" a="1"/>
  <c r="CG63" i="3" s="1"/>
  <c r="CF63" i="3" a="1"/>
  <c r="CF63" i="3" s="1"/>
  <c r="CE63" i="3" a="1"/>
  <c r="CE63" i="3" s="1"/>
  <c r="CD63" i="3" a="1"/>
  <c r="CD63" i="3" s="1"/>
  <c r="CC63" i="3" a="1"/>
  <c r="CC63" i="3" s="1"/>
  <c r="CB63" i="3" a="1"/>
  <c r="CB63" i="3" s="1"/>
  <c r="CA63" i="3" a="1"/>
  <c r="CA63" i="3" s="1"/>
  <c r="BZ63" i="3" a="1"/>
  <c r="BZ63" i="3" s="1"/>
  <c r="BY63" i="3" a="1"/>
  <c r="BY63" i="3" s="1"/>
  <c r="BX63" i="3" a="1"/>
  <c r="BX63" i="3" s="1"/>
  <c r="BW63" i="3" a="1"/>
  <c r="BW63" i="3" s="1"/>
  <c r="BV63" i="3" a="1"/>
  <c r="BV63" i="3" s="1"/>
  <c r="BU63" i="3" a="1"/>
  <c r="BU63" i="3" s="1"/>
  <c r="BT63" i="3" a="1"/>
  <c r="BT63" i="3" s="1"/>
  <c r="BS63" i="3" a="1"/>
  <c r="BS63" i="3" s="1"/>
  <c r="BR63" i="3" a="1"/>
  <c r="BR63" i="3" s="1"/>
  <c r="BQ63" i="3" a="1"/>
  <c r="BQ63" i="3" s="1"/>
  <c r="BP63" i="3" a="1"/>
  <c r="BP63" i="3" s="1"/>
  <c r="BO63" i="3" a="1"/>
  <c r="BO63" i="3" s="1"/>
  <c r="BN63" i="3" a="1"/>
  <c r="BN63" i="3" s="1"/>
  <c r="BM63" i="3" a="1"/>
  <c r="BM63" i="3" s="1"/>
  <c r="BL63" i="3" a="1"/>
  <c r="BL63" i="3" s="1"/>
  <c r="BK63" i="3" a="1"/>
  <c r="BK63" i="3" s="1"/>
  <c r="BJ63" i="3" a="1"/>
  <c r="BJ63" i="3" s="1"/>
  <c r="BI63" i="3" a="1"/>
  <c r="BI63" i="3" s="1"/>
  <c r="BH63" i="3" a="1"/>
  <c r="BH63" i="3" s="1"/>
  <c r="BG63" i="3" a="1"/>
  <c r="BG63" i="3" s="1"/>
  <c r="BF63" i="3" a="1"/>
  <c r="BF63" i="3" s="1"/>
  <c r="BE63" i="3" a="1"/>
  <c r="BE63" i="3" s="1"/>
  <c r="BD63" i="3" a="1"/>
  <c r="BD63" i="3" s="1"/>
  <c r="BC63" i="3" a="1"/>
  <c r="BC63" i="3" s="1"/>
  <c r="BB63" i="3" a="1"/>
  <c r="BB63" i="3" s="1"/>
  <c r="BA63" i="3" a="1"/>
  <c r="BA63" i="3" s="1"/>
  <c r="AZ63" i="3" a="1"/>
  <c r="AZ63" i="3" s="1"/>
  <c r="AY63" i="3" a="1"/>
  <c r="AY63" i="3" s="1"/>
  <c r="AX63" i="3" a="1"/>
  <c r="AX63" i="3" s="1"/>
  <c r="AW63" i="3" a="1"/>
  <c r="AW63" i="3" s="1"/>
  <c r="AV63" i="3" a="1"/>
  <c r="AV63" i="3" s="1"/>
  <c r="AU63" i="3" a="1"/>
  <c r="AU63" i="3" s="1"/>
  <c r="AT63" i="3" a="1"/>
  <c r="AT63" i="3" s="1"/>
  <c r="AS63" i="3" a="1"/>
  <c r="AS63" i="3" s="1"/>
  <c r="AR63" i="3" a="1"/>
  <c r="AR63" i="3" s="1"/>
  <c r="AM63" i="3"/>
  <c r="AB63" i="3" s="1"/>
  <c r="AL63" i="3"/>
  <c r="R63" i="3"/>
  <c r="J63" i="3"/>
  <c r="EB62" i="3" a="1"/>
  <c r="EB62" i="3" s="1"/>
  <c r="EA62" i="3" a="1"/>
  <c r="EA62" i="3" s="1"/>
  <c r="DZ62" i="3" a="1"/>
  <c r="DZ62" i="3" s="1"/>
  <c r="DY62" i="3" a="1"/>
  <c r="DY62" i="3" s="1"/>
  <c r="DX62" i="3" a="1"/>
  <c r="DX62" i="3" s="1"/>
  <c r="DW62" i="3" a="1"/>
  <c r="DW62" i="3" s="1"/>
  <c r="DV62" i="3" a="1"/>
  <c r="DV62" i="3" s="1"/>
  <c r="DU62" i="3" a="1"/>
  <c r="DU62" i="3" s="1"/>
  <c r="DT62" i="3" a="1"/>
  <c r="DT62" i="3" s="1"/>
  <c r="DS62" i="3" a="1"/>
  <c r="DS62" i="3" s="1"/>
  <c r="DR62" i="3" a="1"/>
  <c r="DR62" i="3" s="1"/>
  <c r="DQ62" i="3" a="1"/>
  <c r="DQ62" i="3" s="1"/>
  <c r="DP62" i="3" a="1"/>
  <c r="DP62" i="3" s="1"/>
  <c r="DO62" i="3" a="1"/>
  <c r="DO62" i="3" s="1"/>
  <c r="DN62" i="3" a="1"/>
  <c r="DN62" i="3" s="1"/>
  <c r="DM62" i="3" a="1"/>
  <c r="DM62" i="3" s="1"/>
  <c r="DL62" i="3" a="1"/>
  <c r="DL62" i="3" s="1"/>
  <c r="DK62" i="3" a="1"/>
  <c r="DK62" i="3" s="1"/>
  <c r="DJ62" i="3" a="1"/>
  <c r="DJ62" i="3" s="1"/>
  <c r="DI62" i="3" a="1"/>
  <c r="DI62" i="3" s="1"/>
  <c r="DH62" i="3" a="1"/>
  <c r="DH62" i="3" s="1"/>
  <c r="DG62" i="3" a="1"/>
  <c r="DG62" i="3" s="1"/>
  <c r="DF62" i="3" a="1"/>
  <c r="DF62" i="3" s="1"/>
  <c r="DE62" i="3" a="1"/>
  <c r="DE62" i="3" s="1"/>
  <c r="DD62" i="3" a="1"/>
  <c r="DD62" i="3" s="1"/>
  <c r="DC62" i="3" a="1"/>
  <c r="DC62" i="3" s="1"/>
  <c r="DB62" i="3" a="1"/>
  <c r="DB62" i="3" s="1"/>
  <c r="DA62" i="3" a="1"/>
  <c r="DA62" i="3" s="1"/>
  <c r="CZ62" i="3" a="1"/>
  <c r="CZ62" i="3" s="1"/>
  <c r="CY62" i="3" a="1"/>
  <c r="CY62" i="3" s="1"/>
  <c r="CX62" i="3" a="1"/>
  <c r="CX62" i="3" s="1"/>
  <c r="CW62" i="3" a="1"/>
  <c r="CW62" i="3" s="1"/>
  <c r="CV62" i="3" a="1"/>
  <c r="CV62" i="3" s="1"/>
  <c r="CU62" i="3" a="1"/>
  <c r="CU62" i="3" s="1"/>
  <c r="CT62" i="3" a="1"/>
  <c r="CT62" i="3" s="1"/>
  <c r="CS62" i="3" a="1"/>
  <c r="CS62" i="3" s="1"/>
  <c r="CR62" i="3" a="1"/>
  <c r="CR62" i="3" s="1"/>
  <c r="CQ62" i="3" a="1"/>
  <c r="CQ62" i="3" s="1"/>
  <c r="CP62" i="3" a="1"/>
  <c r="CP62" i="3" s="1"/>
  <c r="CO62" i="3" a="1"/>
  <c r="CO62" i="3" s="1"/>
  <c r="CN62" i="3" a="1"/>
  <c r="CN62" i="3" s="1"/>
  <c r="CM62" i="3" a="1"/>
  <c r="CM62" i="3" s="1"/>
  <c r="CL62" i="3" a="1"/>
  <c r="CL62" i="3" s="1"/>
  <c r="CK62" i="3" a="1"/>
  <c r="CK62" i="3" s="1"/>
  <c r="CJ62" i="3" a="1"/>
  <c r="CJ62" i="3" s="1"/>
  <c r="CI62" i="3" a="1"/>
  <c r="CI62" i="3" s="1"/>
  <c r="CH62" i="3" a="1"/>
  <c r="CH62" i="3" s="1"/>
  <c r="CG62" i="3" a="1"/>
  <c r="CG62" i="3" s="1"/>
  <c r="CF62" i="3" a="1"/>
  <c r="CF62" i="3" s="1"/>
  <c r="CE62" i="3" a="1"/>
  <c r="CE62" i="3" s="1"/>
  <c r="CD62" i="3" a="1"/>
  <c r="CD62" i="3" s="1"/>
  <c r="CC62" i="3" a="1"/>
  <c r="CC62" i="3" s="1"/>
  <c r="CB62" i="3" a="1"/>
  <c r="CB62" i="3" s="1"/>
  <c r="CA62" i="3" a="1"/>
  <c r="CA62" i="3" s="1"/>
  <c r="BZ62" i="3" a="1"/>
  <c r="BZ62" i="3" s="1"/>
  <c r="BY62" i="3" a="1"/>
  <c r="BY62" i="3" s="1"/>
  <c r="BX62" i="3" a="1"/>
  <c r="BX62" i="3" s="1"/>
  <c r="BW62" i="3" a="1"/>
  <c r="BW62" i="3" s="1"/>
  <c r="BV62" i="3" a="1"/>
  <c r="BV62" i="3" s="1"/>
  <c r="BU62" i="3" a="1"/>
  <c r="BU62" i="3" s="1"/>
  <c r="BT62" i="3" a="1"/>
  <c r="BT62" i="3" s="1"/>
  <c r="BS62" i="3" a="1"/>
  <c r="BS62" i="3" s="1"/>
  <c r="BR62" i="3" a="1"/>
  <c r="BR62" i="3" s="1"/>
  <c r="BQ62" i="3" a="1"/>
  <c r="BQ62" i="3" s="1"/>
  <c r="BP62" i="3" a="1"/>
  <c r="BP62" i="3" s="1"/>
  <c r="BO62" i="3" a="1"/>
  <c r="BO62" i="3" s="1"/>
  <c r="BN62" i="3" a="1"/>
  <c r="BN62" i="3" s="1"/>
  <c r="BM62" i="3" a="1"/>
  <c r="BM62" i="3" s="1"/>
  <c r="BL62" i="3" a="1"/>
  <c r="BL62" i="3" s="1"/>
  <c r="BK62" i="3" a="1"/>
  <c r="BK62" i="3" s="1"/>
  <c r="BJ62" i="3" a="1"/>
  <c r="BJ62" i="3" s="1"/>
  <c r="BI62" i="3" a="1"/>
  <c r="BI62" i="3" s="1"/>
  <c r="BH62" i="3" a="1"/>
  <c r="BH62" i="3" s="1"/>
  <c r="BG62" i="3" a="1"/>
  <c r="BG62" i="3" s="1"/>
  <c r="BF62" i="3" a="1"/>
  <c r="BF62" i="3" s="1"/>
  <c r="BE62" i="3" a="1"/>
  <c r="BE62" i="3" s="1"/>
  <c r="BD62" i="3" a="1"/>
  <c r="BD62" i="3" s="1"/>
  <c r="BC62" i="3" a="1"/>
  <c r="BC62" i="3" s="1"/>
  <c r="BB62" i="3" a="1"/>
  <c r="BB62" i="3" s="1"/>
  <c r="BA62" i="3" a="1"/>
  <c r="BA62" i="3" s="1"/>
  <c r="AZ62" i="3" a="1"/>
  <c r="AZ62" i="3" s="1"/>
  <c r="AY62" i="3" a="1"/>
  <c r="AY62" i="3" s="1"/>
  <c r="AX62" i="3" a="1"/>
  <c r="AX62" i="3" s="1"/>
  <c r="AW62" i="3" a="1"/>
  <c r="AW62" i="3" s="1"/>
  <c r="AV62" i="3" a="1"/>
  <c r="AV62" i="3" s="1"/>
  <c r="AU62" i="3" a="1"/>
  <c r="AU62" i="3" s="1"/>
  <c r="AT62" i="3" a="1"/>
  <c r="AT62" i="3" s="1"/>
  <c r="AS62" i="3" a="1"/>
  <c r="AS62" i="3" s="1"/>
  <c r="AR62" i="3" a="1"/>
  <c r="AR62" i="3" s="1"/>
  <c r="AM62" i="3"/>
  <c r="AB62" i="3" s="1"/>
  <c r="AL62" i="3"/>
  <c r="AC62" i="3"/>
  <c r="AA62" i="3"/>
  <c r="W62" i="3"/>
  <c r="V62" i="3"/>
  <c r="R62" i="3"/>
  <c r="Q62" i="3"/>
  <c r="M62" i="3"/>
  <c r="K62" i="3"/>
  <c r="EB61" i="3" a="1"/>
  <c r="EB61" i="3" s="1"/>
  <c r="EA61" i="3" a="1"/>
  <c r="EA61" i="3" s="1"/>
  <c r="DZ61" i="3" a="1"/>
  <c r="DZ61" i="3" s="1"/>
  <c r="DY61" i="3" a="1"/>
  <c r="DY61" i="3" s="1"/>
  <c r="DX61" i="3" a="1"/>
  <c r="DX61" i="3" s="1"/>
  <c r="DW61" i="3" a="1"/>
  <c r="DW61" i="3" s="1"/>
  <c r="DV61" i="3" a="1"/>
  <c r="DV61" i="3" s="1"/>
  <c r="DU61" i="3" a="1"/>
  <c r="DU61" i="3" s="1"/>
  <c r="DT61" i="3" a="1"/>
  <c r="DT61" i="3" s="1"/>
  <c r="DS61" i="3" a="1"/>
  <c r="DS61" i="3" s="1"/>
  <c r="DR61" i="3" a="1"/>
  <c r="DR61" i="3" s="1"/>
  <c r="DQ61" i="3" a="1"/>
  <c r="DQ61" i="3" s="1"/>
  <c r="DP61" i="3" a="1"/>
  <c r="DP61" i="3" s="1"/>
  <c r="DO61" i="3" a="1"/>
  <c r="DO61" i="3" s="1"/>
  <c r="DN61" i="3" a="1"/>
  <c r="DN61" i="3" s="1"/>
  <c r="DM61" i="3" a="1"/>
  <c r="DM61" i="3" s="1"/>
  <c r="DL61" i="3" a="1"/>
  <c r="DL61" i="3" s="1"/>
  <c r="DK61" i="3" a="1"/>
  <c r="DK61" i="3" s="1"/>
  <c r="DJ61" i="3" a="1"/>
  <c r="DJ61" i="3" s="1"/>
  <c r="DI61" i="3" a="1"/>
  <c r="DI61" i="3" s="1"/>
  <c r="DH61" i="3" a="1"/>
  <c r="DH61" i="3" s="1"/>
  <c r="DG61" i="3" a="1"/>
  <c r="DG61" i="3" s="1"/>
  <c r="DF61" i="3" a="1"/>
  <c r="DF61" i="3" s="1"/>
  <c r="DE61" i="3" a="1"/>
  <c r="DE61" i="3" s="1"/>
  <c r="DD61" i="3" a="1"/>
  <c r="DD61" i="3" s="1"/>
  <c r="DC61" i="3" a="1"/>
  <c r="DC61" i="3" s="1"/>
  <c r="DB61" i="3" a="1"/>
  <c r="DB61" i="3" s="1"/>
  <c r="DA61" i="3" a="1"/>
  <c r="DA61" i="3" s="1"/>
  <c r="CZ61" i="3" a="1"/>
  <c r="CZ61" i="3" s="1"/>
  <c r="CY61" i="3" a="1"/>
  <c r="CY61" i="3" s="1"/>
  <c r="CX61" i="3" a="1"/>
  <c r="CX61" i="3" s="1"/>
  <c r="CW61" i="3" a="1"/>
  <c r="CW61" i="3" s="1"/>
  <c r="CV61" i="3" a="1"/>
  <c r="CV61" i="3" s="1"/>
  <c r="CU61" i="3" a="1"/>
  <c r="CU61" i="3" s="1"/>
  <c r="CT61" i="3" a="1"/>
  <c r="CT61" i="3" s="1"/>
  <c r="CS61" i="3" a="1"/>
  <c r="CS61" i="3" s="1"/>
  <c r="CR61" i="3" a="1"/>
  <c r="CR61" i="3" s="1"/>
  <c r="CQ61" i="3" a="1"/>
  <c r="CQ61" i="3" s="1"/>
  <c r="CP61" i="3" a="1"/>
  <c r="CP61" i="3" s="1"/>
  <c r="CO61" i="3" a="1"/>
  <c r="CO61" i="3" s="1"/>
  <c r="CN61" i="3" a="1"/>
  <c r="CN61" i="3" s="1"/>
  <c r="CM61" i="3" a="1"/>
  <c r="CM61" i="3" s="1"/>
  <c r="CL61" i="3" a="1"/>
  <c r="CL61" i="3" s="1"/>
  <c r="CK61" i="3" a="1"/>
  <c r="CK61" i="3" s="1"/>
  <c r="CJ61" i="3" a="1"/>
  <c r="CJ61" i="3" s="1"/>
  <c r="CI61" i="3" a="1"/>
  <c r="CI61" i="3" s="1"/>
  <c r="CH61" i="3" a="1"/>
  <c r="CH61" i="3" s="1"/>
  <c r="CG61" i="3" a="1"/>
  <c r="CG61" i="3" s="1"/>
  <c r="CF61" i="3" a="1"/>
  <c r="CF61" i="3" s="1"/>
  <c r="CE61" i="3" a="1"/>
  <c r="CE61" i="3" s="1"/>
  <c r="CD61" i="3" a="1"/>
  <c r="CD61" i="3" s="1"/>
  <c r="CC61" i="3" a="1"/>
  <c r="CC61" i="3" s="1"/>
  <c r="CB61" i="3" a="1"/>
  <c r="CB61" i="3" s="1"/>
  <c r="CA61" i="3" a="1"/>
  <c r="CA61" i="3" s="1"/>
  <c r="BZ61" i="3" a="1"/>
  <c r="BZ61" i="3" s="1"/>
  <c r="BY61" i="3" a="1"/>
  <c r="BY61" i="3" s="1"/>
  <c r="BX61" i="3" a="1"/>
  <c r="BX61" i="3" s="1"/>
  <c r="BW61" i="3" a="1"/>
  <c r="BW61" i="3" s="1"/>
  <c r="BV61" i="3" a="1"/>
  <c r="BV61" i="3" s="1"/>
  <c r="BU61" i="3" a="1"/>
  <c r="BU61" i="3" s="1"/>
  <c r="BT61" i="3" a="1"/>
  <c r="BT61" i="3" s="1"/>
  <c r="BS61" i="3" a="1"/>
  <c r="BS61" i="3" s="1"/>
  <c r="BR61" i="3" a="1"/>
  <c r="BR61" i="3" s="1"/>
  <c r="BQ61" i="3" a="1"/>
  <c r="BQ61" i="3" s="1"/>
  <c r="BP61" i="3" a="1"/>
  <c r="BP61" i="3" s="1"/>
  <c r="BO61" i="3" a="1"/>
  <c r="BO61" i="3" s="1"/>
  <c r="BN61" i="3" a="1"/>
  <c r="BN61" i="3" s="1"/>
  <c r="BM61" i="3" a="1"/>
  <c r="BM61" i="3" s="1"/>
  <c r="BL61" i="3" a="1"/>
  <c r="BL61" i="3" s="1"/>
  <c r="BK61" i="3" a="1"/>
  <c r="BK61" i="3" s="1"/>
  <c r="BJ61" i="3" a="1"/>
  <c r="BJ61" i="3" s="1"/>
  <c r="BI61" i="3" a="1"/>
  <c r="BI61" i="3" s="1"/>
  <c r="BH61" i="3" a="1"/>
  <c r="BH61" i="3" s="1"/>
  <c r="BG61" i="3" a="1"/>
  <c r="BG61" i="3" s="1"/>
  <c r="BF61" i="3" a="1"/>
  <c r="BF61" i="3" s="1"/>
  <c r="BE61" i="3" a="1"/>
  <c r="BE61" i="3" s="1"/>
  <c r="BD61" i="3" a="1"/>
  <c r="BD61" i="3" s="1"/>
  <c r="BC61" i="3" a="1"/>
  <c r="BC61" i="3" s="1"/>
  <c r="BB61" i="3" a="1"/>
  <c r="BB61" i="3" s="1"/>
  <c r="BA61" i="3" a="1"/>
  <c r="BA61" i="3" s="1"/>
  <c r="AZ61" i="3" a="1"/>
  <c r="AZ61" i="3" s="1"/>
  <c r="AY61" i="3" a="1"/>
  <c r="AY61" i="3" s="1"/>
  <c r="AX61" i="3" a="1"/>
  <c r="AX61" i="3" s="1"/>
  <c r="AW61" i="3" a="1"/>
  <c r="AW61" i="3" s="1"/>
  <c r="AV61" i="3" a="1"/>
  <c r="AV61" i="3" s="1"/>
  <c r="AU61" i="3" a="1"/>
  <c r="AU61" i="3" s="1"/>
  <c r="AT61" i="3" a="1"/>
  <c r="AT61" i="3" s="1"/>
  <c r="AS61" i="3" a="1"/>
  <c r="AS61" i="3" s="1"/>
  <c r="AR61" i="3" a="1"/>
  <c r="AR61" i="3" s="1"/>
  <c r="AM61" i="3"/>
  <c r="AC61" i="3" s="1"/>
  <c r="AL61" i="3"/>
  <c r="X61" i="3"/>
  <c r="L61" i="3"/>
  <c r="EB60" i="3" a="1"/>
  <c r="EB60" i="3" s="1"/>
  <c r="EA60" i="3" a="1"/>
  <c r="EA60" i="3" s="1"/>
  <c r="DZ60" i="3" a="1"/>
  <c r="DZ60" i="3" s="1"/>
  <c r="DY60" i="3" a="1"/>
  <c r="DY60" i="3" s="1"/>
  <c r="DX60" i="3" a="1"/>
  <c r="DX60" i="3" s="1"/>
  <c r="DW60" i="3" a="1"/>
  <c r="DW60" i="3" s="1"/>
  <c r="DV60" i="3" a="1"/>
  <c r="DV60" i="3" s="1"/>
  <c r="DU60" i="3" a="1"/>
  <c r="DU60" i="3" s="1"/>
  <c r="DT60" i="3" a="1"/>
  <c r="DT60" i="3" s="1"/>
  <c r="DS60" i="3" a="1"/>
  <c r="DS60" i="3" s="1"/>
  <c r="DR60" i="3" a="1"/>
  <c r="DR60" i="3" s="1"/>
  <c r="DQ60" i="3" a="1"/>
  <c r="DQ60" i="3" s="1"/>
  <c r="DP60" i="3" a="1"/>
  <c r="DP60" i="3" s="1"/>
  <c r="DO60" i="3" a="1"/>
  <c r="DO60" i="3" s="1"/>
  <c r="DN60" i="3" a="1"/>
  <c r="DN60" i="3" s="1"/>
  <c r="DM60" i="3" a="1"/>
  <c r="DM60" i="3" s="1"/>
  <c r="DL60" i="3" a="1"/>
  <c r="DL60" i="3" s="1"/>
  <c r="DK60" i="3" a="1"/>
  <c r="DK60" i="3" s="1"/>
  <c r="DJ60" i="3" a="1"/>
  <c r="DJ60" i="3" s="1"/>
  <c r="DI60" i="3" a="1"/>
  <c r="DI60" i="3" s="1"/>
  <c r="DH60" i="3" a="1"/>
  <c r="DH60" i="3" s="1"/>
  <c r="DG60" i="3" a="1"/>
  <c r="DG60" i="3" s="1"/>
  <c r="DF60" i="3" a="1"/>
  <c r="DF60" i="3" s="1"/>
  <c r="DE60" i="3" a="1"/>
  <c r="DE60" i="3" s="1"/>
  <c r="DD60" i="3" a="1"/>
  <c r="DD60" i="3" s="1"/>
  <c r="DC60" i="3" a="1"/>
  <c r="DC60" i="3" s="1"/>
  <c r="DB60" i="3" a="1"/>
  <c r="DB60" i="3" s="1"/>
  <c r="DA60" i="3" a="1"/>
  <c r="DA60" i="3" s="1"/>
  <c r="CZ60" i="3" a="1"/>
  <c r="CZ60" i="3" s="1"/>
  <c r="CY60" i="3" a="1"/>
  <c r="CY60" i="3" s="1"/>
  <c r="CX60" i="3" a="1"/>
  <c r="CX60" i="3" s="1"/>
  <c r="CW60" i="3" a="1"/>
  <c r="CW60" i="3" s="1"/>
  <c r="CV60" i="3" a="1"/>
  <c r="CV60" i="3" s="1"/>
  <c r="CU60" i="3" a="1"/>
  <c r="CU60" i="3" s="1"/>
  <c r="CT60" i="3" a="1"/>
  <c r="CT60" i="3" s="1"/>
  <c r="CS60" i="3" a="1"/>
  <c r="CS60" i="3" s="1"/>
  <c r="CR60" i="3" a="1"/>
  <c r="CR60" i="3" s="1"/>
  <c r="CQ60" i="3" a="1"/>
  <c r="CQ60" i="3" s="1"/>
  <c r="CP60" i="3" a="1"/>
  <c r="CP60" i="3" s="1"/>
  <c r="CO60" i="3" a="1"/>
  <c r="CO60" i="3" s="1"/>
  <c r="CN60" i="3" a="1"/>
  <c r="CN60" i="3" s="1"/>
  <c r="CM60" i="3" a="1"/>
  <c r="CM60" i="3" s="1"/>
  <c r="CL60" i="3" a="1"/>
  <c r="CL60" i="3" s="1"/>
  <c r="CK60" i="3" a="1"/>
  <c r="CK60" i="3" s="1"/>
  <c r="CJ60" i="3" a="1"/>
  <c r="CJ60" i="3" s="1"/>
  <c r="CI60" i="3" a="1"/>
  <c r="CI60" i="3" s="1"/>
  <c r="CH60" i="3" a="1"/>
  <c r="CH60" i="3" s="1"/>
  <c r="CG60" i="3" a="1"/>
  <c r="CG60" i="3" s="1"/>
  <c r="CF60" i="3" a="1"/>
  <c r="CF60" i="3" s="1"/>
  <c r="CE60" i="3" a="1"/>
  <c r="CE60" i="3" s="1"/>
  <c r="CD60" i="3" a="1"/>
  <c r="CD60" i="3" s="1"/>
  <c r="CC60" i="3" a="1"/>
  <c r="CC60" i="3" s="1"/>
  <c r="CB60" i="3" a="1"/>
  <c r="CB60" i="3" s="1"/>
  <c r="CA60" i="3" a="1"/>
  <c r="CA60" i="3" s="1"/>
  <c r="BZ60" i="3" a="1"/>
  <c r="BZ60" i="3" s="1"/>
  <c r="BY60" i="3" a="1"/>
  <c r="BY60" i="3" s="1"/>
  <c r="BX60" i="3" a="1"/>
  <c r="BX60" i="3" s="1"/>
  <c r="BW60" i="3" a="1"/>
  <c r="BW60" i="3" s="1"/>
  <c r="BV60" i="3" a="1"/>
  <c r="BV60" i="3" s="1"/>
  <c r="BU60" i="3" a="1"/>
  <c r="BU60" i="3" s="1"/>
  <c r="BT60" i="3" a="1"/>
  <c r="BT60" i="3" s="1"/>
  <c r="BS60" i="3" a="1"/>
  <c r="BS60" i="3" s="1"/>
  <c r="BR60" i="3" a="1"/>
  <c r="BR60" i="3" s="1"/>
  <c r="BQ60" i="3" a="1"/>
  <c r="BQ60" i="3" s="1"/>
  <c r="BP60" i="3" a="1"/>
  <c r="BP60" i="3" s="1"/>
  <c r="BO60" i="3" a="1"/>
  <c r="BO60" i="3" s="1"/>
  <c r="BN60" i="3" a="1"/>
  <c r="BN60" i="3" s="1"/>
  <c r="BM60" i="3" a="1"/>
  <c r="BM60" i="3" s="1"/>
  <c r="BL60" i="3" a="1"/>
  <c r="BL60" i="3" s="1"/>
  <c r="BK60" i="3" a="1"/>
  <c r="BK60" i="3" s="1"/>
  <c r="BJ60" i="3" a="1"/>
  <c r="BJ60" i="3" s="1"/>
  <c r="BI60" i="3" a="1"/>
  <c r="BI60" i="3" s="1"/>
  <c r="BH60" i="3" a="1"/>
  <c r="BH60" i="3" s="1"/>
  <c r="BG60" i="3" a="1"/>
  <c r="BG60" i="3" s="1"/>
  <c r="BF60" i="3" a="1"/>
  <c r="BF60" i="3" s="1"/>
  <c r="BE60" i="3" a="1"/>
  <c r="BE60" i="3" s="1"/>
  <c r="BD60" i="3" a="1"/>
  <c r="BD60" i="3" s="1"/>
  <c r="BC60" i="3" a="1"/>
  <c r="BC60" i="3" s="1"/>
  <c r="BB60" i="3" a="1"/>
  <c r="BB60" i="3" s="1"/>
  <c r="BA60" i="3" a="1"/>
  <c r="BA60" i="3" s="1"/>
  <c r="AZ60" i="3" a="1"/>
  <c r="AZ60" i="3" s="1"/>
  <c r="AY60" i="3" a="1"/>
  <c r="AY60" i="3" s="1"/>
  <c r="AX60" i="3" a="1"/>
  <c r="AX60" i="3" s="1"/>
  <c r="AW60" i="3" a="1"/>
  <c r="AW60" i="3" s="1"/>
  <c r="AV60" i="3" a="1"/>
  <c r="AV60" i="3" s="1"/>
  <c r="AU60" i="3" a="1"/>
  <c r="AU60" i="3" s="1"/>
  <c r="AT60" i="3" a="1"/>
  <c r="AT60" i="3" s="1"/>
  <c r="AS60" i="3" a="1"/>
  <c r="AS60" i="3" s="1"/>
  <c r="AR60" i="3" a="1"/>
  <c r="AR60" i="3" s="1"/>
  <c r="AN60" i="3"/>
  <c r="AM60" i="3"/>
  <c r="Z60" i="3" s="1"/>
  <c r="AL60" i="3"/>
  <c r="AD60" i="3"/>
  <c r="AC60" i="3"/>
  <c r="AB60" i="3"/>
  <c r="Y60" i="3"/>
  <c r="X60" i="3"/>
  <c r="V60" i="3"/>
  <c r="T60" i="3"/>
  <c r="R60" i="3"/>
  <c r="Q60" i="3"/>
  <c r="N60" i="3"/>
  <c r="M60" i="3"/>
  <c r="L60" i="3"/>
  <c r="G60" i="3"/>
  <c r="E60" i="3"/>
  <c r="EB59" i="3" a="1"/>
  <c r="EB59" i="3" s="1"/>
  <c r="EA59" i="3" a="1"/>
  <c r="EA59" i="3" s="1"/>
  <c r="DZ59" i="3" a="1"/>
  <c r="DZ59" i="3" s="1"/>
  <c r="DY59" i="3" a="1"/>
  <c r="DY59" i="3" s="1"/>
  <c r="DX59" i="3" a="1"/>
  <c r="DX59" i="3" s="1"/>
  <c r="DW59" i="3" a="1"/>
  <c r="DW59" i="3" s="1"/>
  <c r="DV59" i="3" a="1"/>
  <c r="DV59" i="3" s="1"/>
  <c r="DU59" i="3" a="1"/>
  <c r="DU59" i="3" s="1"/>
  <c r="DT59" i="3" a="1"/>
  <c r="DT59" i="3" s="1"/>
  <c r="DS59" i="3" a="1"/>
  <c r="DS59" i="3" s="1"/>
  <c r="DR59" i="3" a="1"/>
  <c r="DR59" i="3" s="1"/>
  <c r="DQ59" i="3" a="1"/>
  <c r="DQ59" i="3" s="1"/>
  <c r="DP59" i="3" a="1"/>
  <c r="DP59" i="3" s="1"/>
  <c r="DO59" i="3" a="1"/>
  <c r="DO59" i="3" s="1"/>
  <c r="DN59" i="3" a="1"/>
  <c r="DN59" i="3" s="1"/>
  <c r="DM59" i="3" a="1"/>
  <c r="DM59" i="3" s="1"/>
  <c r="DL59" i="3" a="1"/>
  <c r="DL59" i="3" s="1"/>
  <c r="DK59" i="3" a="1"/>
  <c r="DK59" i="3" s="1"/>
  <c r="DJ59" i="3" a="1"/>
  <c r="DJ59" i="3" s="1"/>
  <c r="DI59" i="3" a="1"/>
  <c r="DI59" i="3" s="1"/>
  <c r="DH59" i="3" a="1"/>
  <c r="DH59" i="3" s="1"/>
  <c r="DG59" i="3"/>
  <c r="DG59" i="3" a="1"/>
  <c r="DF59" i="3" a="1"/>
  <c r="DF59" i="3" s="1"/>
  <c r="DE59" i="3" a="1"/>
  <c r="DE59" i="3" s="1"/>
  <c r="DD59" i="3" a="1"/>
  <c r="DD59" i="3" s="1"/>
  <c r="DC59" i="3" a="1"/>
  <c r="DC59" i="3" s="1"/>
  <c r="DB59" i="3" a="1"/>
  <c r="DB59" i="3" s="1"/>
  <c r="DA59" i="3" a="1"/>
  <c r="DA59" i="3" s="1"/>
  <c r="CZ59" i="3" a="1"/>
  <c r="CZ59" i="3" s="1"/>
  <c r="CY59" i="3"/>
  <c r="CY59" i="3" a="1"/>
  <c r="CX59" i="3" a="1"/>
  <c r="CX59" i="3" s="1"/>
  <c r="CW59" i="3" a="1"/>
  <c r="CW59" i="3" s="1"/>
  <c r="CV59" i="3" a="1"/>
  <c r="CV59" i="3" s="1"/>
  <c r="CU59" i="3" a="1"/>
  <c r="CU59" i="3" s="1"/>
  <c r="CT59" i="3" a="1"/>
  <c r="CT59" i="3" s="1"/>
  <c r="CS59" i="3" a="1"/>
  <c r="CS59" i="3" s="1"/>
  <c r="CR59" i="3" a="1"/>
  <c r="CR59" i="3" s="1"/>
  <c r="CQ59" i="3" a="1"/>
  <c r="CQ59" i="3" s="1"/>
  <c r="CP59" i="3" a="1"/>
  <c r="CP59" i="3" s="1"/>
  <c r="CO59" i="3" a="1"/>
  <c r="CO59" i="3" s="1"/>
  <c r="CN59" i="3" a="1"/>
  <c r="CN59" i="3" s="1"/>
  <c r="CM59" i="3" a="1"/>
  <c r="CM59" i="3" s="1"/>
  <c r="CL59" i="3" a="1"/>
  <c r="CL59" i="3" s="1"/>
  <c r="CK59" i="3" a="1"/>
  <c r="CK59" i="3" s="1"/>
  <c r="CJ59" i="3" a="1"/>
  <c r="CJ59" i="3" s="1"/>
  <c r="CI59" i="3" a="1"/>
  <c r="CI59" i="3" s="1"/>
  <c r="CH59" i="3" a="1"/>
  <c r="CH59" i="3" s="1"/>
  <c r="CG59" i="3" a="1"/>
  <c r="CG59" i="3" s="1"/>
  <c r="CF59" i="3" a="1"/>
  <c r="CF59" i="3" s="1"/>
  <c r="CE59" i="3" a="1"/>
  <c r="CE59" i="3" s="1"/>
  <c r="CD59" i="3" a="1"/>
  <c r="CD59" i="3" s="1"/>
  <c r="CC59" i="3" a="1"/>
  <c r="CC59" i="3" s="1"/>
  <c r="CB59" i="3" a="1"/>
  <c r="CB59" i="3" s="1"/>
  <c r="CA59" i="3"/>
  <c r="CA59" i="3" a="1"/>
  <c r="BZ59" i="3" a="1"/>
  <c r="BZ59" i="3" s="1"/>
  <c r="BY59" i="3" a="1"/>
  <c r="BY59" i="3" s="1"/>
  <c r="BX59" i="3" a="1"/>
  <c r="BX59" i="3" s="1"/>
  <c r="BW59" i="3" a="1"/>
  <c r="BW59" i="3" s="1"/>
  <c r="BV59" i="3" a="1"/>
  <c r="BV59" i="3" s="1"/>
  <c r="BU59" i="3" a="1"/>
  <c r="BU59" i="3" s="1"/>
  <c r="BT59" i="3" a="1"/>
  <c r="BT59" i="3" s="1"/>
  <c r="BS59" i="3"/>
  <c r="BS59" i="3" a="1"/>
  <c r="BR59" i="3" a="1"/>
  <c r="BR59" i="3" s="1"/>
  <c r="BQ59" i="3" a="1"/>
  <c r="BQ59" i="3" s="1"/>
  <c r="BP59" i="3" a="1"/>
  <c r="BP59" i="3" s="1"/>
  <c r="BO59" i="3" a="1"/>
  <c r="BO59" i="3" s="1"/>
  <c r="BN59" i="3" a="1"/>
  <c r="BN59" i="3" s="1"/>
  <c r="BM59" i="3" a="1"/>
  <c r="BM59" i="3" s="1"/>
  <c r="BL59" i="3" a="1"/>
  <c r="BL59" i="3" s="1"/>
  <c r="BK59" i="3" a="1"/>
  <c r="BK59" i="3" s="1"/>
  <c r="BJ59" i="3" a="1"/>
  <c r="BJ59" i="3" s="1"/>
  <c r="BI59" i="3" a="1"/>
  <c r="BI59" i="3" s="1"/>
  <c r="BH59" i="3" a="1"/>
  <c r="BH59" i="3" s="1"/>
  <c r="BG59" i="3" a="1"/>
  <c r="BG59" i="3" s="1"/>
  <c r="BF59" i="3" a="1"/>
  <c r="BF59" i="3" s="1"/>
  <c r="BE59" i="3" a="1"/>
  <c r="BE59" i="3" s="1"/>
  <c r="BD59" i="3" a="1"/>
  <c r="BD59" i="3" s="1"/>
  <c r="BC59" i="3" a="1"/>
  <c r="BC59" i="3" s="1"/>
  <c r="BB59" i="3" a="1"/>
  <c r="BB59" i="3" s="1"/>
  <c r="BA59" i="3" a="1"/>
  <c r="BA59" i="3" s="1"/>
  <c r="AZ59" i="3" a="1"/>
  <c r="AZ59" i="3" s="1"/>
  <c r="AY59" i="3" a="1"/>
  <c r="AY59" i="3" s="1"/>
  <c r="AX59" i="3" a="1"/>
  <c r="AX59" i="3" s="1"/>
  <c r="AW59" i="3" a="1"/>
  <c r="AW59" i="3" s="1"/>
  <c r="AV59" i="3" a="1"/>
  <c r="AV59" i="3" s="1"/>
  <c r="AU59" i="3"/>
  <c r="AU59" i="3" a="1"/>
  <c r="AT59" i="3" a="1"/>
  <c r="AT59" i="3" s="1"/>
  <c r="AS59" i="3" a="1"/>
  <c r="AS59" i="3" s="1"/>
  <c r="AR59" i="3" a="1"/>
  <c r="AR59" i="3" s="1"/>
  <c r="AM59" i="3"/>
  <c r="AL59" i="3"/>
  <c r="Z59" i="3"/>
  <c r="R59" i="3"/>
  <c r="J59" i="3"/>
  <c r="EB58" i="3" a="1"/>
  <c r="EB58" i="3" s="1"/>
  <c r="EA58" i="3" a="1"/>
  <c r="EA58" i="3" s="1"/>
  <c r="DZ58" i="3" a="1"/>
  <c r="DZ58" i="3" s="1"/>
  <c r="DY58" i="3" a="1"/>
  <c r="DY58" i="3" s="1"/>
  <c r="DX58" i="3" a="1"/>
  <c r="DX58" i="3" s="1"/>
  <c r="DW58" i="3" a="1"/>
  <c r="DW58" i="3" s="1"/>
  <c r="DV58" i="3" a="1"/>
  <c r="DV58" i="3" s="1"/>
  <c r="DU58" i="3" a="1"/>
  <c r="DU58" i="3" s="1"/>
  <c r="DT58" i="3" a="1"/>
  <c r="DT58" i="3" s="1"/>
  <c r="DS58" i="3" a="1"/>
  <c r="DS58" i="3" s="1"/>
  <c r="DR58" i="3" a="1"/>
  <c r="DR58" i="3" s="1"/>
  <c r="DQ58" i="3" a="1"/>
  <c r="DQ58" i="3" s="1"/>
  <c r="DP58" i="3" a="1"/>
  <c r="DP58" i="3" s="1"/>
  <c r="DO58" i="3" a="1"/>
  <c r="DO58" i="3" s="1"/>
  <c r="DN58" i="3" a="1"/>
  <c r="DN58" i="3" s="1"/>
  <c r="DM58" i="3" a="1"/>
  <c r="DM58" i="3" s="1"/>
  <c r="DL58" i="3" a="1"/>
  <c r="DL58" i="3" s="1"/>
  <c r="DK58" i="3" a="1"/>
  <c r="DK58" i="3" s="1"/>
  <c r="DJ58" i="3" a="1"/>
  <c r="DJ58" i="3" s="1"/>
  <c r="DI58" i="3" a="1"/>
  <c r="DI58" i="3" s="1"/>
  <c r="DH58" i="3" a="1"/>
  <c r="DH58" i="3" s="1"/>
  <c r="DG58" i="3" a="1"/>
  <c r="DG58" i="3" s="1"/>
  <c r="DF58" i="3" a="1"/>
  <c r="DF58" i="3" s="1"/>
  <c r="DE58" i="3" a="1"/>
  <c r="DE58" i="3" s="1"/>
  <c r="DD58" i="3" a="1"/>
  <c r="DD58" i="3" s="1"/>
  <c r="DC58" i="3" a="1"/>
  <c r="DC58" i="3" s="1"/>
  <c r="DB58" i="3" a="1"/>
  <c r="DB58" i="3" s="1"/>
  <c r="DA58" i="3" a="1"/>
  <c r="DA58" i="3" s="1"/>
  <c r="CZ58" i="3" a="1"/>
  <c r="CZ58" i="3" s="1"/>
  <c r="CY58" i="3" a="1"/>
  <c r="CY58" i="3" s="1"/>
  <c r="CX58" i="3" a="1"/>
  <c r="CX58" i="3" s="1"/>
  <c r="CW58" i="3" a="1"/>
  <c r="CW58" i="3" s="1"/>
  <c r="CV58" i="3" a="1"/>
  <c r="CV58" i="3" s="1"/>
  <c r="CU58" i="3" a="1"/>
  <c r="CU58" i="3" s="1"/>
  <c r="CT58" i="3" a="1"/>
  <c r="CT58" i="3" s="1"/>
  <c r="CS58" i="3" a="1"/>
  <c r="CS58" i="3" s="1"/>
  <c r="CR58" i="3" a="1"/>
  <c r="CR58" i="3" s="1"/>
  <c r="CQ58" i="3" a="1"/>
  <c r="CQ58" i="3" s="1"/>
  <c r="CP58" i="3" a="1"/>
  <c r="CP58" i="3" s="1"/>
  <c r="CO58" i="3" a="1"/>
  <c r="CO58" i="3" s="1"/>
  <c r="CN58" i="3" a="1"/>
  <c r="CN58" i="3" s="1"/>
  <c r="CM58" i="3" a="1"/>
  <c r="CM58" i="3" s="1"/>
  <c r="CL58" i="3" a="1"/>
  <c r="CL58" i="3" s="1"/>
  <c r="CK58" i="3" a="1"/>
  <c r="CK58" i="3" s="1"/>
  <c r="CJ58" i="3" a="1"/>
  <c r="CJ58" i="3" s="1"/>
  <c r="CI58" i="3" a="1"/>
  <c r="CI58" i="3" s="1"/>
  <c r="CH58" i="3" a="1"/>
  <c r="CH58" i="3" s="1"/>
  <c r="CG58" i="3" a="1"/>
  <c r="CG58" i="3" s="1"/>
  <c r="CF58" i="3" a="1"/>
  <c r="CF58" i="3" s="1"/>
  <c r="CE58" i="3" a="1"/>
  <c r="CE58" i="3" s="1"/>
  <c r="CD58" i="3" a="1"/>
  <c r="CD58" i="3" s="1"/>
  <c r="CC58" i="3" a="1"/>
  <c r="CC58" i="3" s="1"/>
  <c r="CB58" i="3" a="1"/>
  <c r="CB58" i="3" s="1"/>
  <c r="CA58" i="3" a="1"/>
  <c r="CA58" i="3" s="1"/>
  <c r="BZ58" i="3" a="1"/>
  <c r="BZ58" i="3" s="1"/>
  <c r="BY58" i="3" a="1"/>
  <c r="BY58" i="3" s="1"/>
  <c r="BX58" i="3" a="1"/>
  <c r="BX58" i="3" s="1"/>
  <c r="BW58" i="3" a="1"/>
  <c r="BW58" i="3" s="1"/>
  <c r="BV58" i="3" a="1"/>
  <c r="BV58" i="3" s="1"/>
  <c r="BU58" i="3" a="1"/>
  <c r="BU58" i="3" s="1"/>
  <c r="BT58" i="3" a="1"/>
  <c r="BT58" i="3" s="1"/>
  <c r="BS58" i="3" a="1"/>
  <c r="BS58" i="3" s="1"/>
  <c r="BR58" i="3" a="1"/>
  <c r="BR58" i="3" s="1"/>
  <c r="BQ58" i="3" a="1"/>
  <c r="BQ58" i="3" s="1"/>
  <c r="BP58" i="3" a="1"/>
  <c r="BP58" i="3" s="1"/>
  <c r="BO58" i="3" a="1"/>
  <c r="BO58" i="3" s="1"/>
  <c r="BN58" i="3" a="1"/>
  <c r="BN58" i="3" s="1"/>
  <c r="BM58" i="3" a="1"/>
  <c r="BM58" i="3" s="1"/>
  <c r="BL58" i="3" a="1"/>
  <c r="BL58" i="3" s="1"/>
  <c r="BK58" i="3" a="1"/>
  <c r="BK58" i="3" s="1"/>
  <c r="BJ58" i="3" a="1"/>
  <c r="BJ58" i="3" s="1"/>
  <c r="BI58" i="3" a="1"/>
  <c r="BI58" i="3" s="1"/>
  <c r="BH58" i="3" a="1"/>
  <c r="BH58" i="3" s="1"/>
  <c r="BG58" i="3" a="1"/>
  <c r="BG58" i="3" s="1"/>
  <c r="BF58" i="3" a="1"/>
  <c r="BF58" i="3" s="1"/>
  <c r="BE58" i="3" a="1"/>
  <c r="BE58" i="3" s="1"/>
  <c r="BD58" i="3" a="1"/>
  <c r="BD58" i="3" s="1"/>
  <c r="BC58" i="3" a="1"/>
  <c r="BC58" i="3" s="1"/>
  <c r="BB58" i="3" a="1"/>
  <c r="BB58" i="3" s="1"/>
  <c r="BA58" i="3" a="1"/>
  <c r="BA58" i="3" s="1"/>
  <c r="AZ58" i="3" a="1"/>
  <c r="AZ58" i="3" s="1"/>
  <c r="AY58" i="3" a="1"/>
  <c r="AY58" i="3" s="1"/>
  <c r="AX58" i="3" a="1"/>
  <c r="AX58" i="3" s="1"/>
  <c r="AW58" i="3" a="1"/>
  <c r="AW58" i="3" s="1"/>
  <c r="AV58" i="3" a="1"/>
  <c r="AV58" i="3" s="1"/>
  <c r="AU58" i="3" a="1"/>
  <c r="AU58" i="3" s="1"/>
  <c r="AT58" i="3" a="1"/>
  <c r="AT58" i="3" s="1"/>
  <c r="AS58" i="3" a="1"/>
  <c r="AS58" i="3" s="1"/>
  <c r="AR58" i="3" a="1"/>
  <c r="AR58" i="3" s="1"/>
  <c r="AM58" i="3"/>
  <c r="AB58" i="3" s="1"/>
  <c r="AL58" i="3"/>
  <c r="AC58" i="3"/>
  <c r="W58" i="3"/>
  <c r="R58" i="3"/>
  <c r="M58" i="3"/>
  <c r="EB57" i="3" a="1"/>
  <c r="EB57" i="3" s="1"/>
  <c r="EA57" i="3" a="1"/>
  <c r="EA57" i="3" s="1"/>
  <c r="DZ57" i="3" a="1"/>
  <c r="DZ57" i="3" s="1"/>
  <c r="DY57" i="3" a="1"/>
  <c r="DY57" i="3" s="1"/>
  <c r="DX57" i="3" a="1"/>
  <c r="DX57" i="3" s="1"/>
  <c r="DW57" i="3"/>
  <c r="DW57" i="3" a="1"/>
  <c r="DV57" i="3" a="1"/>
  <c r="DV57" i="3" s="1"/>
  <c r="DU57" i="3"/>
  <c r="DU57" i="3" a="1"/>
  <c r="DT57" i="3" a="1"/>
  <c r="DT57" i="3" s="1"/>
  <c r="DS57" i="3" a="1"/>
  <c r="DS57" i="3" s="1"/>
  <c r="DR57" i="3" a="1"/>
  <c r="DR57" i="3" s="1"/>
  <c r="DQ57" i="3" a="1"/>
  <c r="DQ57" i="3" s="1"/>
  <c r="DP57" i="3" a="1"/>
  <c r="DP57" i="3" s="1"/>
  <c r="DO57" i="3" a="1"/>
  <c r="DO57" i="3" s="1"/>
  <c r="DN57" i="3" a="1"/>
  <c r="DN57" i="3" s="1"/>
  <c r="DM57" i="3" a="1"/>
  <c r="DM57" i="3" s="1"/>
  <c r="DL57" i="3" a="1"/>
  <c r="DL57" i="3" s="1"/>
  <c r="DK57" i="3" a="1"/>
  <c r="DK57" i="3" s="1"/>
  <c r="DJ57" i="3" a="1"/>
  <c r="DJ57" i="3" s="1"/>
  <c r="DI57" i="3" a="1"/>
  <c r="DI57" i="3" s="1"/>
  <c r="DH57" i="3" a="1"/>
  <c r="DH57" i="3" s="1"/>
  <c r="DG57" i="3"/>
  <c r="DG57" i="3" a="1"/>
  <c r="DF57" i="3" a="1"/>
  <c r="DF57" i="3" s="1"/>
  <c r="DE57" i="3"/>
  <c r="DE57" i="3" a="1"/>
  <c r="DD57" i="3" a="1"/>
  <c r="DD57" i="3" s="1"/>
  <c r="DC57" i="3" a="1"/>
  <c r="DC57" i="3" s="1"/>
  <c r="DB57" i="3" a="1"/>
  <c r="DB57" i="3" s="1"/>
  <c r="DA57" i="3" a="1"/>
  <c r="DA57" i="3" s="1"/>
  <c r="CZ57" i="3" a="1"/>
  <c r="CZ57" i="3" s="1"/>
  <c r="CY57" i="3" a="1"/>
  <c r="CY57" i="3" s="1"/>
  <c r="CX57" i="3" a="1"/>
  <c r="CX57" i="3" s="1"/>
  <c r="CW57" i="3" a="1"/>
  <c r="CW57" i="3" s="1"/>
  <c r="CV57" i="3" a="1"/>
  <c r="CV57" i="3" s="1"/>
  <c r="CU57" i="3" a="1"/>
  <c r="CU57" i="3" s="1"/>
  <c r="CT57" i="3" a="1"/>
  <c r="CT57" i="3" s="1"/>
  <c r="CS57" i="3" a="1"/>
  <c r="CS57" i="3" s="1"/>
  <c r="CR57" i="3" a="1"/>
  <c r="CR57" i="3" s="1"/>
  <c r="CQ57" i="3"/>
  <c r="CQ57" i="3" a="1"/>
  <c r="CP57" i="3" a="1"/>
  <c r="CP57" i="3" s="1"/>
  <c r="CO57" i="3"/>
  <c r="CO57" i="3" a="1"/>
  <c r="CN57" i="3" a="1"/>
  <c r="CN57" i="3" s="1"/>
  <c r="CM57" i="3" a="1"/>
  <c r="CM57" i="3" s="1"/>
  <c r="CL57" i="3" a="1"/>
  <c r="CL57" i="3" s="1"/>
  <c r="CK57" i="3" a="1"/>
  <c r="CK57" i="3" s="1"/>
  <c r="CJ57" i="3" a="1"/>
  <c r="CJ57" i="3" s="1"/>
  <c r="CI57" i="3" a="1"/>
  <c r="CI57" i="3" s="1"/>
  <c r="CH57" i="3" a="1"/>
  <c r="CH57" i="3" s="1"/>
  <c r="CG57" i="3" a="1"/>
  <c r="CG57" i="3" s="1"/>
  <c r="CF57" i="3" a="1"/>
  <c r="CF57" i="3" s="1"/>
  <c r="CE57" i="3" a="1"/>
  <c r="CE57" i="3" s="1"/>
  <c r="CD57" i="3" a="1"/>
  <c r="CD57" i="3" s="1"/>
  <c r="CC57" i="3" a="1"/>
  <c r="CC57" i="3" s="1"/>
  <c r="CB57" i="3" a="1"/>
  <c r="CB57" i="3" s="1"/>
  <c r="CA57" i="3" a="1"/>
  <c r="CA57" i="3" s="1"/>
  <c r="BZ57" i="3" a="1"/>
  <c r="BZ57" i="3" s="1"/>
  <c r="BY57" i="3" a="1"/>
  <c r="BY57" i="3" s="1"/>
  <c r="BX57" i="3" a="1"/>
  <c r="BX57" i="3" s="1"/>
  <c r="BW57" i="3" a="1"/>
  <c r="BW57" i="3" s="1"/>
  <c r="BV57" i="3" a="1"/>
  <c r="BV57" i="3" s="1"/>
  <c r="BU57" i="3"/>
  <c r="BU57" i="3" a="1"/>
  <c r="BT57" i="3" a="1"/>
  <c r="BT57" i="3" s="1"/>
  <c r="BS57" i="3" a="1"/>
  <c r="BS57" i="3" s="1"/>
  <c r="BR57" i="3" a="1"/>
  <c r="BR57" i="3" s="1"/>
  <c r="BQ57" i="3"/>
  <c r="BQ57" i="3" a="1"/>
  <c r="BP57" i="3" a="1"/>
  <c r="BP57" i="3" s="1"/>
  <c r="BO57" i="3"/>
  <c r="BO57" i="3" a="1"/>
  <c r="BN57" i="3" a="1"/>
  <c r="BN57" i="3" s="1"/>
  <c r="BM57" i="3" a="1"/>
  <c r="BM57" i="3" s="1"/>
  <c r="BL57" i="3" a="1"/>
  <c r="BL57" i="3" s="1"/>
  <c r="BK57" i="3" a="1"/>
  <c r="BK57" i="3" s="1"/>
  <c r="BJ57" i="3" a="1"/>
  <c r="BJ57" i="3" s="1"/>
  <c r="BI57" i="3"/>
  <c r="BI57" i="3" a="1"/>
  <c r="BH57" i="3" a="1"/>
  <c r="BH57" i="3" s="1"/>
  <c r="BG57" i="3" a="1"/>
  <c r="BG57" i="3" s="1"/>
  <c r="BF57" i="3" a="1"/>
  <c r="BF57" i="3" s="1"/>
  <c r="BE57" i="3" a="1"/>
  <c r="BE57" i="3" s="1"/>
  <c r="BD57" i="3" a="1"/>
  <c r="BD57" i="3" s="1"/>
  <c r="BC57" i="3" a="1"/>
  <c r="BC57" i="3" s="1"/>
  <c r="BB57" i="3" a="1"/>
  <c r="BB57" i="3" s="1"/>
  <c r="BA57" i="3" a="1"/>
  <c r="BA57" i="3" s="1"/>
  <c r="AZ57" i="3" a="1"/>
  <c r="AZ57" i="3" s="1"/>
  <c r="AY57" i="3" a="1"/>
  <c r="AY57" i="3" s="1"/>
  <c r="AX57" i="3" a="1"/>
  <c r="AX57" i="3" s="1"/>
  <c r="AW57" i="3" a="1"/>
  <c r="AW57" i="3" s="1"/>
  <c r="AV57" i="3" a="1"/>
  <c r="AV57" i="3" s="1"/>
  <c r="AU57" i="3" a="1"/>
  <c r="AU57" i="3" s="1"/>
  <c r="AT57" i="3" a="1"/>
  <c r="AT57" i="3" s="1"/>
  <c r="AS57" i="3" a="1"/>
  <c r="AS57" i="3" s="1"/>
  <c r="AR57" i="3" a="1"/>
  <c r="AR57" i="3" s="1"/>
  <c r="AM57" i="3"/>
  <c r="AL57" i="3"/>
  <c r="AC57" i="3"/>
  <c r="AB57" i="3"/>
  <c r="Z57" i="3"/>
  <c r="X57" i="3"/>
  <c r="V57" i="3"/>
  <c r="U57" i="3"/>
  <c r="R57" i="3"/>
  <c r="Q57" i="3"/>
  <c r="P57" i="3"/>
  <c r="M57" i="3"/>
  <c r="L57" i="3"/>
  <c r="J57" i="3"/>
  <c r="E57" i="3"/>
  <c r="EB56" i="3" a="1"/>
  <c r="EB56" i="3" s="1"/>
  <c r="EA56" i="3" a="1"/>
  <c r="EA56" i="3" s="1"/>
  <c r="DZ56" i="3" a="1"/>
  <c r="DZ56" i="3" s="1"/>
  <c r="DY56" i="3" a="1"/>
  <c r="DY56" i="3" s="1"/>
  <c r="DX56" i="3" a="1"/>
  <c r="DX56" i="3" s="1"/>
  <c r="DW56" i="3" a="1"/>
  <c r="DW56" i="3" s="1"/>
  <c r="DV56" i="3" a="1"/>
  <c r="DV56" i="3" s="1"/>
  <c r="DU56" i="3"/>
  <c r="DU56" i="3" a="1"/>
  <c r="DT56" i="3" a="1"/>
  <c r="DT56" i="3" s="1"/>
  <c r="DS56" i="3"/>
  <c r="DS56" i="3" a="1"/>
  <c r="DR56" i="3" a="1"/>
  <c r="DR56" i="3" s="1"/>
  <c r="DQ56" i="3" a="1"/>
  <c r="DQ56" i="3" s="1"/>
  <c r="DP56" i="3" a="1"/>
  <c r="DP56" i="3" s="1"/>
  <c r="DO56" i="3" a="1"/>
  <c r="DO56" i="3" s="1"/>
  <c r="DN56" i="3" a="1"/>
  <c r="DN56" i="3" s="1"/>
  <c r="DM56" i="3" a="1"/>
  <c r="DM56" i="3" s="1"/>
  <c r="DL56" i="3" a="1"/>
  <c r="DL56" i="3" s="1"/>
  <c r="DK56" i="3"/>
  <c r="DK56" i="3" a="1"/>
  <c r="DJ56" i="3" a="1"/>
  <c r="DJ56" i="3" s="1"/>
  <c r="DI56" i="3" a="1"/>
  <c r="DI56" i="3" s="1"/>
  <c r="DH56" i="3" a="1"/>
  <c r="DH56" i="3" s="1"/>
  <c r="DG56" i="3" a="1"/>
  <c r="DG56" i="3" s="1"/>
  <c r="DF56" i="3" a="1"/>
  <c r="DF56" i="3" s="1"/>
  <c r="DE56" i="3"/>
  <c r="DE56" i="3" a="1"/>
  <c r="DD56" i="3" a="1"/>
  <c r="DD56" i="3" s="1"/>
  <c r="DC56" i="3" a="1"/>
  <c r="DC56" i="3" s="1"/>
  <c r="DB56" i="3" a="1"/>
  <c r="DB56" i="3" s="1"/>
  <c r="DA56" i="3" a="1"/>
  <c r="DA56" i="3" s="1"/>
  <c r="CZ56" i="3" a="1"/>
  <c r="CZ56" i="3" s="1"/>
  <c r="CY56" i="3" a="1"/>
  <c r="CY56" i="3" s="1"/>
  <c r="CX56" i="3" a="1"/>
  <c r="CX56" i="3" s="1"/>
  <c r="CW56" i="3" a="1"/>
  <c r="CW56" i="3" s="1"/>
  <c r="CV56" i="3" a="1"/>
  <c r="CV56" i="3" s="1"/>
  <c r="CU56" i="3" a="1"/>
  <c r="CU56" i="3" s="1"/>
  <c r="CT56" i="3" a="1"/>
  <c r="CT56" i="3" s="1"/>
  <c r="CS56" i="3" a="1"/>
  <c r="CS56" i="3" s="1"/>
  <c r="CR56" i="3" a="1"/>
  <c r="CR56" i="3" s="1"/>
  <c r="CQ56" i="3" a="1"/>
  <c r="CQ56" i="3" s="1"/>
  <c r="CP56" i="3" a="1"/>
  <c r="CP56" i="3" s="1"/>
  <c r="CO56" i="3" a="1"/>
  <c r="CO56" i="3" s="1"/>
  <c r="CN56" i="3" a="1"/>
  <c r="CN56" i="3" s="1"/>
  <c r="CM56" i="3" a="1"/>
  <c r="CM56" i="3" s="1"/>
  <c r="CL56" i="3" a="1"/>
  <c r="CL56" i="3" s="1"/>
  <c r="CK56" i="3" a="1"/>
  <c r="CK56" i="3" s="1"/>
  <c r="CJ56" i="3" a="1"/>
  <c r="CJ56" i="3" s="1"/>
  <c r="CI56" i="3" a="1"/>
  <c r="CI56" i="3" s="1"/>
  <c r="CH56" i="3" a="1"/>
  <c r="CH56" i="3" s="1"/>
  <c r="CG56" i="3" a="1"/>
  <c r="CG56" i="3" s="1"/>
  <c r="CF56" i="3" a="1"/>
  <c r="CF56" i="3" s="1"/>
  <c r="CE56" i="3"/>
  <c r="CE56" i="3" a="1"/>
  <c r="CD56" i="3" a="1"/>
  <c r="CD56" i="3" s="1"/>
  <c r="CC56" i="3" a="1"/>
  <c r="CC56" i="3" s="1"/>
  <c r="CB56" i="3" a="1"/>
  <c r="CB56" i="3" s="1"/>
  <c r="CA56" i="3" a="1"/>
  <c r="CA56" i="3" s="1"/>
  <c r="BZ56" i="3" a="1"/>
  <c r="BZ56" i="3" s="1"/>
  <c r="BY56" i="3" a="1"/>
  <c r="BY56" i="3" s="1"/>
  <c r="BX56" i="3" a="1"/>
  <c r="BX56" i="3" s="1"/>
  <c r="BW56" i="3"/>
  <c r="BW56" i="3" a="1"/>
  <c r="BV56" i="3" a="1"/>
  <c r="BV56" i="3" s="1"/>
  <c r="BU56" i="3" a="1"/>
  <c r="BU56" i="3" s="1"/>
  <c r="BT56" i="3" a="1"/>
  <c r="BT56" i="3" s="1"/>
  <c r="BS56" i="3" a="1"/>
  <c r="BS56" i="3" s="1"/>
  <c r="BR56" i="3" a="1"/>
  <c r="BR56" i="3" s="1"/>
  <c r="BQ56" i="3" a="1"/>
  <c r="BQ56" i="3" s="1"/>
  <c r="BP56" i="3" a="1"/>
  <c r="BP56" i="3" s="1"/>
  <c r="BO56" i="3" a="1"/>
  <c r="BO56" i="3" s="1"/>
  <c r="BN56" i="3" a="1"/>
  <c r="BN56" i="3" s="1"/>
  <c r="BM56" i="3" a="1"/>
  <c r="BM56" i="3" s="1"/>
  <c r="BL56" i="3" a="1"/>
  <c r="BL56" i="3" s="1"/>
  <c r="BK56" i="3" a="1"/>
  <c r="BK56" i="3" s="1"/>
  <c r="BJ56" i="3" a="1"/>
  <c r="BJ56" i="3" s="1"/>
  <c r="BI56" i="3"/>
  <c r="BI56" i="3" a="1"/>
  <c r="BH56" i="3" a="1"/>
  <c r="BH56" i="3" s="1"/>
  <c r="BG56" i="3"/>
  <c r="BG56" i="3" a="1"/>
  <c r="BF56" i="3" a="1"/>
  <c r="BF56" i="3" s="1"/>
  <c r="BE56" i="3" a="1"/>
  <c r="BE56" i="3" s="1"/>
  <c r="BD56" i="3" a="1"/>
  <c r="BD56" i="3" s="1"/>
  <c r="BC56" i="3" a="1"/>
  <c r="BC56" i="3" s="1"/>
  <c r="BB56" i="3" a="1"/>
  <c r="BB56" i="3" s="1"/>
  <c r="BA56" i="3" a="1"/>
  <c r="BA56" i="3" s="1"/>
  <c r="AZ56" i="3" a="1"/>
  <c r="AZ56" i="3" s="1"/>
  <c r="AY56" i="3"/>
  <c r="AY56" i="3" a="1"/>
  <c r="AX56" i="3" a="1"/>
  <c r="AX56" i="3" s="1"/>
  <c r="AW56" i="3" a="1"/>
  <c r="AW56" i="3" s="1"/>
  <c r="AV56" i="3" a="1"/>
  <c r="AV56" i="3" s="1"/>
  <c r="AU56" i="3" a="1"/>
  <c r="AU56" i="3" s="1"/>
  <c r="AT56" i="3" a="1"/>
  <c r="AT56" i="3" s="1"/>
  <c r="AS56" i="3"/>
  <c r="AS56" i="3" a="1"/>
  <c r="AR56" i="3" a="1"/>
  <c r="AR56" i="3" s="1"/>
  <c r="AM56" i="3"/>
  <c r="Y56" i="3" s="1"/>
  <c r="AL56" i="3"/>
  <c r="N56" i="3"/>
  <c r="J56" i="3"/>
  <c r="EB55" i="3" a="1"/>
  <c r="EB55" i="3" s="1"/>
  <c r="EA55" i="3" a="1"/>
  <c r="EA55" i="3" s="1"/>
  <c r="DZ55" i="3" a="1"/>
  <c r="DZ55" i="3" s="1"/>
  <c r="DY55" i="3"/>
  <c r="DY55" i="3" a="1"/>
  <c r="DX55" i="3" a="1"/>
  <c r="DX55" i="3" s="1"/>
  <c r="DW55" i="3" a="1"/>
  <c r="DW55" i="3" s="1"/>
  <c r="DV55" i="3" a="1"/>
  <c r="DV55" i="3" s="1"/>
  <c r="DU55" i="3" a="1"/>
  <c r="DU55" i="3" s="1"/>
  <c r="DT55" i="3" a="1"/>
  <c r="DT55" i="3" s="1"/>
  <c r="DS55" i="3" a="1"/>
  <c r="DS55" i="3" s="1"/>
  <c r="DR55" i="3" a="1"/>
  <c r="DR55" i="3" s="1"/>
  <c r="DQ55" i="3" a="1"/>
  <c r="DQ55" i="3" s="1"/>
  <c r="DP55" i="3" a="1"/>
  <c r="DP55" i="3" s="1"/>
  <c r="DO55" i="3" a="1"/>
  <c r="DO55" i="3" s="1"/>
  <c r="DN55" i="3" a="1"/>
  <c r="DN55" i="3" s="1"/>
  <c r="DM55" i="3" a="1"/>
  <c r="DM55" i="3" s="1"/>
  <c r="DL55" i="3" a="1"/>
  <c r="DL55" i="3" s="1"/>
  <c r="DK55" i="3" a="1"/>
  <c r="DK55" i="3" s="1"/>
  <c r="DJ55" i="3" a="1"/>
  <c r="DJ55" i="3" s="1"/>
  <c r="DI55" i="3" a="1"/>
  <c r="DI55" i="3" s="1"/>
  <c r="DH55" i="3" a="1"/>
  <c r="DH55" i="3" s="1"/>
  <c r="DG55" i="3" a="1"/>
  <c r="DG55" i="3" s="1"/>
  <c r="DF55" i="3" a="1"/>
  <c r="DF55" i="3" s="1"/>
  <c r="DE55" i="3"/>
  <c r="DE55" i="3" a="1"/>
  <c r="DD55" i="3" a="1"/>
  <c r="DD55" i="3" s="1"/>
  <c r="DC55" i="3" a="1"/>
  <c r="DC55" i="3" s="1"/>
  <c r="DB55" i="3" a="1"/>
  <c r="DB55" i="3" s="1"/>
  <c r="DA55" i="3"/>
  <c r="DA55" i="3" a="1"/>
  <c r="CZ55" i="3" a="1"/>
  <c r="CZ55" i="3" s="1"/>
  <c r="CY55" i="3"/>
  <c r="CY55" i="3" a="1"/>
  <c r="CX55" i="3" a="1"/>
  <c r="CX55" i="3" s="1"/>
  <c r="CW55" i="3" a="1"/>
  <c r="CW55" i="3" s="1"/>
  <c r="CV55" i="3" a="1"/>
  <c r="CV55" i="3" s="1"/>
  <c r="CU55" i="3" a="1"/>
  <c r="CU55" i="3" s="1"/>
  <c r="CT55" i="3" a="1"/>
  <c r="CT55" i="3" s="1"/>
  <c r="CS55" i="3"/>
  <c r="CS55" i="3" a="1"/>
  <c r="CR55" i="3" a="1"/>
  <c r="CR55" i="3" s="1"/>
  <c r="CQ55" i="3" a="1"/>
  <c r="CQ55" i="3" s="1"/>
  <c r="CP55" i="3" a="1"/>
  <c r="CP55" i="3" s="1"/>
  <c r="CO55" i="3" a="1"/>
  <c r="CO55" i="3" s="1"/>
  <c r="CN55" i="3" a="1"/>
  <c r="CN55" i="3" s="1"/>
  <c r="CM55" i="3" a="1"/>
  <c r="CM55" i="3" s="1"/>
  <c r="CL55" i="3" a="1"/>
  <c r="CL55" i="3" s="1"/>
  <c r="CK55" i="3" a="1"/>
  <c r="CK55" i="3" s="1"/>
  <c r="CJ55" i="3" a="1"/>
  <c r="CJ55" i="3" s="1"/>
  <c r="CI55" i="3" a="1"/>
  <c r="CI55" i="3" s="1"/>
  <c r="CH55" i="3" a="1"/>
  <c r="CH55" i="3" s="1"/>
  <c r="CG55" i="3" a="1"/>
  <c r="CG55" i="3" s="1"/>
  <c r="CF55" i="3" a="1"/>
  <c r="CF55" i="3" s="1"/>
  <c r="CE55" i="3" a="1"/>
  <c r="CE55" i="3" s="1"/>
  <c r="CD55" i="3" a="1"/>
  <c r="CD55" i="3" s="1"/>
  <c r="CC55" i="3" a="1"/>
  <c r="CC55" i="3" s="1"/>
  <c r="CB55" i="3" a="1"/>
  <c r="CB55" i="3" s="1"/>
  <c r="CA55" i="3" a="1"/>
  <c r="CA55" i="3" s="1"/>
  <c r="BZ55" i="3" a="1"/>
  <c r="BZ55" i="3" s="1"/>
  <c r="BY55" i="3" a="1"/>
  <c r="BY55" i="3" s="1"/>
  <c r="BX55" i="3" a="1"/>
  <c r="BX55" i="3" s="1"/>
  <c r="BW55" i="3" a="1"/>
  <c r="BW55" i="3" s="1"/>
  <c r="BV55" i="3" a="1"/>
  <c r="BV55" i="3" s="1"/>
  <c r="BU55" i="3" a="1"/>
  <c r="BU55" i="3" s="1"/>
  <c r="BT55" i="3" a="1"/>
  <c r="BT55" i="3" s="1"/>
  <c r="BS55" i="3" a="1"/>
  <c r="BS55" i="3" s="1"/>
  <c r="BR55" i="3" a="1"/>
  <c r="BR55" i="3" s="1"/>
  <c r="BQ55" i="3" a="1"/>
  <c r="BQ55" i="3" s="1"/>
  <c r="BP55" i="3" a="1"/>
  <c r="BP55" i="3" s="1"/>
  <c r="BO55" i="3" a="1"/>
  <c r="BO55" i="3" s="1"/>
  <c r="BN55" i="3" a="1"/>
  <c r="BN55" i="3" s="1"/>
  <c r="BM55" i="3" a="1"/>
  <c r="BM55" i="3" s="1"/>
  <c r="BL55" i="3" a="1"/>
  <c r="BL55" i="3" s="1"/>
  <c r="BK55" i="3" a="1"/>
  <c r="BK55" i="3" s="1"/>
  <c r="BJ55" i="3" a="1"/>
  <c r="BJ55" i="3" s="1"/>
  <c r="BI55" i="3" a="1"/>
  <c r="BI55" i="3" s="1"/>
  <c r="BH55" i="3" a="1"/>
  <c r="BH55" i="3" s="1"/>
  <c r="BG55" i="3" a="1"/>
  <c r="BG55" i="3" s="1"/>
  <c r="BF55" i="3" a="1"/>
  <c r="BF55" i="3" s="1"/>
  <c r="BE55" i="3" a="1"/>
  <c r="BE55" i="3" s="1"/>
  <c r="BD55" i="3" a="1"/>
  <c r="BD55" i="3" s="1"/>
  <c r="BC55" i="3" a="1"/>
  <c r="BC55" i="3" s="1"/>
  <c r="BB55" i="3" a="1"/>
  <c r="BB55" i="3" s="1"/>
  <c r="BA55" i="3" a="1"/>
  <c r="BA55" i="3" s="1"/>
  <c r="AZ55" i="3" a="1"/>
  <c r="AZ55" i="3" s="1"/>
  <c r="AY55" i="3" a="1"/>
  <c r="AY55" i="3" s="1"/>
  <c r="AX55" i="3" a="1"/>
  <c r="AX55" i="3" s="1"/>
  <c r="AW55" i="3" a="1"/>
  <c r="AW55" i="3" s="1"/>
  <c r="AV55" i="3" a="1"/>
  <c r="AV55" i="3" s="1"/>
  <c r="AU55" i="3" a="1"/>
  <c r="AU55" i="3" s="1"/>
  <c r="AT55" i="3" a="1"/>
  <c r="AT55" i="3" s="1"/>
  <c r="AS55" i="3" a="1"/>
  <c r="AS55" i="3" s="1"/>
  <c r="AR55" i="3" a="1"/>
  <c r="AR55" i="3" s="1"/>
  <c r="AM55" i="3"/>
  <c r="Z55" i="3" s="1"/>
  <c r="AL55" i="3"/>
  <c r="V55" i="3"/>
  <c r="L55" i="3"/>
  <c r="EB54" i="3" a="1"/>
  <c r="EB54" i="3" s="1"/>
  <c r="EA54" i="3" a="1"/>
  <c r="EA54" i="3" s="1"/>
  <c r="DZ54" i="3" a="1"/>
  <c r="DZ54" i="3" s="1"/>
  <c r="DY54" i="3" a="1"/>
  <c r="DY54" i="3" s="1"/>
  <c r="DX54" i="3"/>
  <c r="DX54" i="3" a="1"/>
  <c r="DW54" i="3" a="1"/>
  <c r="DW54" i="3" s="1"/>
  <c r="DV54" i="3"/>
  <c r="DV54" i="3" a="1"/>
  <c r="DU54" i="3" a="1"/>
  <c r="DU54" i="3" s="1"/>
  <c r="DT54" i="3" a="1"/>
  <c r="DT54" i="3" s="1"/>
  <c r="DS54" i="3" a="1"/>
  <c r="DS54" i="3" s="1"/>
  <c r="DR54" i="3" a="1"/>
  <c r="DR54" i="3" s="1"/>
  <c r="DQ54" i="3" a="1"/>
  <c r="DQ54" i="3" s="1"/>
  <c r="DP54" i="3"/>
  <c r="DP54" i="3" a="1"/>
  <c r="DO54" i="3" a="1"/>
  <c r="DO54" i="3" s="1"/>
  <c r="DN54" i="3"/>
  <c r="DN54" i="3" a="1"/>
  <c r="DM54" i="3" a="1"/>
  <c r="DM54" i="3" s="1"/>
  <c r="DL54" i="3" a="1"/>
  <c r="DL54" i="3" s="1"/>
  <c r="DK54" i="3" a="1"/>
  <c r="DK54" i="3" s="1"/>
  <c r="DJ54" i="3" a="1"/>
  <c r="DJ54" i="3" s="1"/>
  <c r="DI54" i="3" a="1"/>
  <c r="DI54" i="3" s="1"/>
  <c r="DH54" i="3"/>
  <c r="DH54" i="3" a="1"/>
  <c r="DG54" i="3" a="1"/>
  <c r="DG54" i="3" s="1"/>
  <c r="DF54" i="3"/>
  <c r="DF54" i="3" a="1"/>
  <c r="DE54" i="3" a="1"/>
  <c r="DE54" i="3" s="1"/>
  <c r="DD54" i="3" a="1"/>
  <c r="DD54" i="3" s="1"/>
  <c r="DC54" i="3" a="1"/>
  <c r="DC54" i="3" s="1"/>
  <c r="DB54" i="3" a="1"/>
  <c r="DB54" i="3" s="1"/>
  <c r="DA54" i="3" a="1"/>
  <c r="DA54" i="3" s="1"/>
  <c r="CZ54" i="3"/>
  <c r="CZ54" i="3" a="1"/>
  <c r="CY54" i="3" a="1"/>
  <c r="CY54" i="3" s="1"/>
  <c r="CX54" i="3"/>
  <c r="CX54" i="3" a="1"/>
  <c r="CW54" i="3" a="1"/>
  <c r="CW54" i="3" s="1"/>
  <c r="CV54" i="3" a="1"/>
  <c r="CV54" i="3" s="1"/>
  <c r="CU54" i="3" a="1"/>
  <c r="CU54" i="3" s="1"/>
  <c r="CT54" i="3" a="1"/>
  <c r="CT54" i="3" s="1"/>
  <c r="CS54" i="3" a="1"/>
  <c r="CS54" i="3" s="1"/>
  <c r="CR54" i="3"/>
  <c r="CR54" i="3" a="1"/>
  <c r="CQ54" i="3" a="1"/>
  <c r="CQ54" i="3" s="1"/>
  <c r="CP54" i="3"/>
  <c r="CP54" i="3" a="1"/>
  <c r="CO54" i="3" a="1"/>
  <c r="CO54" i="3" s="1"/>
  <c r="CN54" i="3" a="1"/>
  <c r="CN54" i="3" s="1"/>
  <c r="CM54" i="3" a="1"/>
  <c r="CM54" i="3" s="1"/>
  <c r="CL54" i="3" a="1"/>
  <c r="CL54" i="3" s="1"/>
  <c r="CK54" i="3" a="1"/>
  <c r="CK54" i="3" s="1"/>
  <c r="CJ54" i="3"/>
  <c r="CJ54" i="3" a="1"/>
  <c r="CI54" i="3" a="1"/>
  <c r="CI54" i="3" s="1"/>
  <c r="CH54" i="3"/>
  <c r="CH54" i="3" a="1"/>
  <c r="CG54" i="3" a="1"/>
  <c r="CG54" i="3" s="1"/>
  <c r="CF54" i="3" a="1"/>
  <c r="CF54" i="3" s="1"/>
  <c r="CE54" i="3" a="1"/>
  <c r="CE54" i="3" s="1"/>
  <c r="CD54" i="3" a="1"/>
  <c r="CD54" i="3" s="1"/>
  <c r="CC54" i="3" a="1"/>
  <c r="CC54" i="3" s="1"/>
  <c r="CB54" i="3"/>
  <c r="CB54" i="3" a="1"/>
  <c r="CA54" i="3" a="1"/>
  <c r="CA54" i="3" s="1"/>
  <c r="BZ54" i="3"/>
  <c r="BZ54" i="3" a="1"/>
  <c r="BY54" i="3" a="1"/>
  <c r="BY54" i="3" s="1"/>
  <c r="BX54" i="3" a="1"/>
  <c r="BX54" i="3" s="1"/>
  <c r="BW54" i="3" a="1"/>
  <c r="BW54" i="3" s="1"/>
  <c r="BV54" i="3" a="1"/>
  <c r="BV54" i="3" s="1"/>
  <c r="BU54" i="3" a="1"/>
  <c r="BU54" i="3" s="1"/>
  <c r="BT54" i="3" a="1"/>
  <c r="BT54" i="3" s="1"/>
  <c r="BS54" i="3" a="1"/>
  <c r="BS54" i="3" s="1"/>
  <c r="BR54" i="3" a="1"/>
  <c r="BR54" i="3" s="1"/>
  <c r="BQ54" i="3" a="1"/>
  <c r="BQ54" i="3" s="1"/>
  <c r="BP54" i="3" a="1"/>
  <c r="BP54" i="3" s="1"/>
  <c r="BO54" i="3" a="1"/>
  <c r="BO54" i="3" s="1"/>
  <c r="BN54" i="3"/>
  <c r="BN54" i="3" a="1"/>
  <c r="BM54" i="3" a="1"/>
  <c r="BM54" i="3" s="1"/>
  <c r="BL54" i="3" a="1"/>
  <c r="BL54" i="3" s="1"/>
  <c r="BK54" i="3" a="1"/>
  <c r="BK54" i="3" s="1"/>
  <c r="BJ54" i="3" a="1"/>
  <c r="BJ54" i="3" s="1"/>
  <c r="BI54" i="3" a="1"/>
  <c r="BI54" i="3" s="1"/>
  <c r="BH54" i="3"/>
  <c r="BH54" i="3" a="1"/>
  <c r="BG54" i="3" a="1"/>
  <c r="BG54" i="3" s="1"/>
  <c r="BF54" i="3"/>
  <c r="BF54" i="3" a="1"/>
  <c r="BE54" i="3" a="1"/>
  <c r="BE54" i="3" s="1"/>
  <c r="BD54" i="3" a="1"/>
  <c r="BD54" i="3" s="1"/>
  <c r="BC54" i="3" a="1"/>
  <c r="BC54" i="3" s="1"/>
  <c r="BB54" i="3"/>
  <c r="BB54" i="3" a="1"/>
  <c r="BA54" i="3" a="1"/>
  <c r="BA54" i="3" s="1"/>
  <c r="AZ54" i="3"/>
  <c r="AZ54" i="3" a="1"/>
  <c r="AY54" i="3" a="1"/>
  <c r="AY54" i="3" s="1"/>
  <c r="AX54" i="3" a="1"/>
  <c r="AX54" i="3" s="1"/>
  <c r="AW54" i="3" a="1"/>
  <c r="AW54" i="3" s="1"/>
  <c r="AV54" i="3" a="1"/>
  <c r="AV54" i="3" s="1"/>
  <c r="AU54" i="3" a="1"/>
  <c r="AU54" i="3" s="1"/>
  <c r="AT54" i="3"/>
  <c r="AT54" i="3" a="1"/>
  <c r="AS54" i="3" a="1"/>
  <c r="AS54" i="3" s="1"/>
  <c r="AR54" i="3" a="1"/>
  <c r="AR54" i="3" s="1"/>
  <c r="AM54" i="3"/>
  <c r="AC54" i="3" s="1"/>
  <c r="AL54" i="3"/>
  <c r="AB54" i="3"/>
  <c r="W54" i="3"/>
  <c r="R54" i="3"/>
  <c r="EB53" i="3" a="1"/>
  <c r="EB53" i="3" s="1"/>
  <c r="EA53" i="3" a="1"/>
  <c r="EA53" i="3" s="1"/>
  <c r="DZ53" i="3" a="1"/>
  <c r="DZ53" i="3" s="1"/>
  <c r="DY53" i="3" a="1"/>
  <c r="DY53" i="3" s="1"/>
  <c r="DX53" i="3"/>
  <c r="DX53" i="3" a="1"/>
  <c r="DW53" i="3" a="1"/>
  <c r="DW53" i="3" s="1"/>
  <c r="DV53" i="3" a="1"/>
  <c r="DV53" i="3" s="1"/>
  <c r="DU53" i="3" a="1"/>
  <c r="DU53" i="3" s="1"/>
  <c r="DT53" i="3" a="1"/>
  <c r="DT53" i="3" s="1"/>
  <c r="DS53" i="3" a="1"/>
  <c r="DS53" i="3" s="1"/>
  <c r="DR53" i="3" a="1"/>
  <c r="DR53" i="3" s="1"/>
  <c r="DQ53" i="3" a="1"/>
  <c r="DQ53" i="3" s="1"/>
  <c r="DP53" i="3" a="1"/>
  <c r="DP53" i="3" s="1"/>
  <c r="DO53" i="3" a="1"/>
  <c r="DO53" i="3" s="1"/>
  <c r="DN53" i="3" a="1"/>
  <c r="DN53" i="3" s="1"/>
  <c r="DM53" i="3" a="1"/>
  <c r="DM53" i="3" s="1"/>
  <c r="DL53" i="3"/>
  <c r="DL53" i="3" a="1"/>
  <c r="DK53" i="3" a="1"/>
  <c r="DK53" i="3" s="1"/>
  <c r="DJ53" i="3" a="1"/>
  <c r="DJ53" i="3" s="1"/>
  <c r="DI53" i="3" a="1"/>
  <c r="DI53" i="3" s="1"/>
  <c r="DH53" i="3" a="1"/>
  <c r="DH53" i="3" s="1"/>
  <c r="DG53" i="3" a="1"/>
  <c r="DG53" i="3" s="1"/>
  <c r="DF53" i="3"/>
  <c r="DF53" i="3" a="1"/>
  <c r="DE53" i="3" a="1"/>
  <c r="DE53" i="3" s="1"/>
  <c r="DD53" i="3"/>
  <c r="DD53" i="3" a="1"/>
  <c r="DC53" i="3" a="1"/>
  <c r="DC53" i="3" s="1"/>
  <c r="DB53" i="3" a="1"/>
  <c r="DB53" i="3" s="1"/>
  <c r="DA53" i="3" a="1"/>
  <c r="DA53" i="3" s="1"/>
  <c r="CZ53" i="3"/>
  <c r="CZ53" i="3" a="1"/>
  <c r="CY53" i="3" a="1"/>
  <c r="CY53" i="3" s="1"/>
  <c r="CX53" i="3"/>
  <c r="CX53" i="3" a="1"/>
  <c r="CW53" i="3" a="1"/>
  <c r="CW53" i="3" s="1"/>
  <c r="CV53" i="3" a="1"/>
  <c r="CV53" i="3" s="1"/>
  <c r="CU53" i="3" a="1"/>
  <c r="CU53" i="3" s="1"/>
  <c r="CT53" i="3" a="1"/>
  <c r="CT53" i="3" s="1"/>
  <c r="CS53" i="3" a="1"/>
  <c r="CS53" i="3" s="1"/>
  <c r="CR53" i="3"/>
  <c r="CR53" i="3" a="1"/>
  <c r="CQ53" i="3" a="1"/>
  <c r="CQ53" i="3" s="1"/>
  <c r="CP53" i="3" a="1"/>
  <c r="CP53" i="3" s="1"/>
  <c r="CO53" i="3" a="1"/>
  <c r="CO53" i="3" s="1"/>
  <c r="CN53" i="3" a="1"/>
  <c r="CN53" i="3" s="1"/>
  <c r="CM53" i="3" a="1"/>
  <c r="CM53" i="3" s="1"/>
  <c r="CL53" i="3" a="1"/>
  <c r="CL53" i="3" s="1"/>
  <c r="CK53" i="3" a="1"/>
  <c r="CK53" i="3" s="1"/>
  <c r="CJ53" i="3" a="1"/>
  <c r="CJ53" i="3" s="1"/>
  <c r="CI53" i="3" a="1"/>
  <c r="CI53" i="3" s="1"/>
  <c r="CH53" i="3" a="1"/>
  <c r="CH53" i="3" s="1"/>
  <c r="CG53" i="3" a="1"/>
  <c r="CG53" i="3" s="1"/>
  <c r="CF53" i="3" a="1"/>
  <c r="CF53" i="3" s="1"/>
  <c r="CE53" i="3" a="1"/>
  <c r="CE53" i="3" s="1"/>
  <c r="CD53" i="3" a="1"/>
  <c r="CD53" i="3" s="1"/>
  <c r="CC53" i="3" a="1"/>
  <c r="CC53" i="3" s="1"/>
  <c r="CB53" i="3" a="1"/>
  <c r="CB53" i="3" s="1"/>
  <c r="CA53" i="3" a="1"/>
  <c r="CA53" i="3" s="1"/>
  <c r="BZ53" i="3" a="1"/>
  <c r="BZ53" i="3" s="1"/>
  <c r="BY53" i="3" a="1"/>
  <c r="BY53" i="3" s="1"/>
  <c r="BX53" i="3" a="1"/>
  <c r="BX53" i="3" s="1"/>
  <c r="BW53" i="3" a="1"/>
  <c r="BW53" i="3" s="1"/>
  <c r="BV53" i="3" a="1"/>
  <c r="BV53" i="3" s="1"/>
  <c r="BU53" i="3" a="1"/>
  <c r="BU53" i="3" s="1"/>
  <c r="BT53" i="3" a="1"/>
  <c r="BT53" i="3" s="1"/>
  <c r="BS53" i="3" a="1"/>
  <c r="BS53" i="3" s="1"/>
  <c r="BR53" i="3" a="1"/>
  <c r="BR53" i="3" s="1"/>
  <c r="BQ53" i="3" a="1"/>
  <c r="BQ53" i="3" s="1"/>
  <c r="BP53" i="3" a="1"/>
  <c r="BP53" i="3" s="1"/>
  <c r="BO53" i="3" a="1"/>
  <c r="BO53" i="3" s="1"/>
  <c r="BN53" i="3" a="1"/>
  <c r="BN53" i="3" s="1"/>
  <c r="BM53" i="3" a="1"/>
  <c r="BM53" i="3" s="1"/>
  <c r="BL53" i="3" a="1"/>
  <c r="BL53" i="3" s="1"/>
  <c r="BK53" i="3" a="1"/>
  <c r="BK53" i="3" s="1"/>
  <c r="BJ53" i="3" a="1"/>
  <c r="BJ53" i="3" s="1"/>
  <c r="BI53" i="3" a="1"/>
  <c r="BI53" i="3" s="1"/>
  <c r="BH53" i="3" a="1"/>
  <c r="BH53" i="3" s="1"/>
  <c r="BG53" i="3" a="1"/>
  <c r="BG53" i="3" s="1"/>
  <c r="BF53" i="3" a="1"/>
  <c r="BF53" i="3" s="1"/>
  <c r="BE53" i="3" a="1"/>
  <c r="BE53" i="3" s="1"/>
  <c r="BD53" i="3" a="1"/>
  <c r="BD53" i="3" s="1"/>
  <c r="BC53" i="3" a="1"/>
  <c r="BC53" i="3" s="1"/>
  <c r="BB53" i="3" a="1"/>
  <c r="BB53" i="3" s="1"/>
  <c r="BA53" i="3" a="1"/>
  <c r="BA53" i="3" s="1"/>
  <c r="AZ53" i="3" a="1"/>
  <c r="AZ53" i="3" s="1"/>
  <c r="AY53" i="3" a="1"/>
  <c r="AY53" i="3" s="1"/>
  <c r="AX53" i="3" a="1"/>
  <c r="AX53" i="3" s="1"/>
  <c r="AW53" i="3" a="1"/>
  <c r="AW53" i="3" s="1"/>
  <c r="AV53" i="3" a="1"/>
  <c r="AV53" i="3" s="1"/>
  <c r="AU53" i="3" a="1"/>
  <c r="AU53" i="3" s="1"/>
  <c r="AT53" i="3" a="1"/>
  <c r="AT53" i="3" s="1"/>
  <c r="AS53" i="3" a="1"/>
  <c r="AS53" i="3" s="1"/>
  <c r="AR53" i="3" a="1"/>
  <c r="AR53" i="3" s="1"/>
  <c r="AM53" i="3"/>
  <c r="AB53" i="3" s="1"/>
  <c r="AL53" i="3"/>
  <c r="Y53" i="3"/>
  <c r="W53" i="3"/>
  <c r="N53" i="3"/>
  <c r="M53" i="3"/>
  <c r="EB52" i="3" a="1"/>
  <c r="EB52" i="3" s="1"/>
  <c r="EA52" i="3" a="1"/>
  <c r="EA52" i="3" s="1"/>
  <c r="DZ52" i="3"/>
  <c r="DZ52" i="3" a="1"/>
  <c r="DY52" i="3" a="1"/>
  <c r="DY52" i="3" s="1"/>
  <c r="DX52" i="3"/>
  <c r="DX52" i="3" a="1"/>
  <c r="DW52" i="3" a="1"/>
  <c r="DW52" i="3" s="1"/>
  <c r="DV52" i="3" a="1"/>
  <c r="DV52" i="3" s="1"/>
  <c r="DU52" i="3" a="1"/>
  <c r="DU52" i="3" s="1"/>
  <c r="DT52" i="3" a="1"/>
  <c r="DT52" i="3" s="1"/>
  <c r="DS52" i="3" a="1"/>
  <c r="DS52" i="3" s="1"/>
  <c r="DR52" i="3"/>
  <c r="DR52" i="3" a="1"/>
  <c r="DQ52" i="3" a="1"/>
  <c r="DQ52" i="3" s="1"/>
  <c r="DP52" i="3"/>
  <c r="DP52" i="3" a="1"/>
  <c r="DO52" i="3" a="1"/>
  <c r="DO52" i="3" s="1"/>
  <c r="DN52" i="3" a="1"/>
  <c r="DN52" i="3" s="1"/>
  <c r="DM52" i="3" a="1"/>
  <c r="DM52" i="3" s="1"/>
  <c r="DL52" i="3" a="1"/>
  <c r="DL52" i="3" s="1"/>
  <c r="DK52" i="3" a="1"/>
  <c r="DK52" i="3" s="1"/>
  <c r="DJ52" i="3"/>
  <c r="DJ52" i="3" a="1"/>
  <c r="DI52" i="3" a="1"/>
  <c r="DI52" i="3" s="1"/>
  <c r="DH52" i="3"/>
  <c r="DH52" i="3" a="1"/>
  <c r="DG52" i="3" a="1"/>
  <c r="DG52" i="3" s="1"/>
  <c r="DF52" i="3" a="1"/>
  <c r="DF52" i="3" s="1"/>
  <c r="DE52" i="3" a="1"/>
  <c r="DE52" i="3" s="1"/>
  <c r="DD52" i="3" a="1"/>
  <c r="DD52" i="3" s="1"/>
  <c r="DC52" i="3" a="1"/>
  <c r="DC52" i="3" s="1"/>
  <c r="DB52" i="3"/>
  <c r="DB52" i="3" a="1"/>
  <c r="DA52" i="3" a="1"/>
  <c r="DA52" i="3" s="1"/>
  <c r="CZ52" i="3"/>
  <c r="CZ52" i="3" a="1"/>
  <c r="CY52" i="3" a="1"/>
  <c r="CY52" i="3" s="1"/>
  <c r="CX52" i="3" a="1"/>
  <c r="CX52" i="3" s="1"/>
  <c r="CW52" i="3" a="1"/>
  <c r="CW52" i="3" s="1"/>
  <c r="CV52" i="3" a="1"/>
  <c r="CV52" i="3" s="1"/>
  <c r="CU52" i="3" a="1"/>
  <c r="CU52" i="3" s="1"/>
  <c r="CT52" i="3"/>
  <c r="CT52" i="3" a="1"/>
  <c r="CS52" i="3" a="1"/>
  <c r="CS52" i="3" s="1"/>
  <c r="CR52" i="3"/>
  <c r="CR52" i="3" a="1"/>
  <c r="CQ52" i="3" a="1"/>
  <c r="CQ52" i="3" s="1"/>
  <c r="CP52" i="3" a="1"/>
  <c r="CP52" i="3" s="1"/>
  <c r="CO52" i="3" a="1"/>
  <c r="CO52" i="3" s="1"/>
  <c r="CN52" i="3" a="1"/>
  <c r="CN52" i="3" s="1"/>
  <c r="CM52" i="3" a="1"/>
  <c r="CM52" i="3" s="1"/>
  <c r="CL52" i="3" a="1"/>
  <c r="CL52" i="3" s="1"/>
  <c r="CK52" i="3" a="1"/>
  <c r="CK52" i="3" s="1"/>
  <c r="CJ52" i="3" a="1"/>
  <c r="CJ52" i="3" s="1"/>
  <c r="CI52" i="3"/>
  <c r="CI52" i="3" a="1"/>
  <c r="CH52" i="3" a="1"/>
  <c r="CH52" i="3" s="1"/>
  <c r="CG52" i="3" a="1"/>
  <c r="CG52" i="3" s="1"/>
  <c r="CF52" i="3" a="1"/>
  <c r="CF52" i="3" s="1"/>
  <c r="CE52" i="3" a="1"/>
  <c r="CE52" i="3" s="1"/>
  <c r="CD52" i="3" a="1"/>
  <c r="CD52" i="3" s="1"/>
  <c r="CC52" i="3"/>
  <c r="CC52" i="3" a="1"/>
  <c r="CB52" i="3" a="1"/>
  <c r="CB52" i="3" s="1"/>
  <c r="CA52" i="3"/>
  <c r="CA52" i="3" a="1"/>
  <c r="BZ52" i="3" a="1"/>
  <c r="BZ52" i="3" s="1"/>
  <c r="BY52" i="3" a="1"/>
  <c r="BY52" i="3" s="1"/>
  <c r="BX52" i="3" a="1"/>
  <c r="BX52" i="3" s="1"/>
  <c r="BW52" i="3"/>
  <c r="BW52" i="3" a="1"/>
  <c r="BV52" i="3" a="1"/>
  <c r="BV52" i="3" s="1"/>
  <c r="BU52" i="3"/>
  <c r="BU52" i="3" a="1"/>
  <c r="BT52" i="3" a="1"/>
  <c r="BT52" i="3" s="1"/>
  <c r="BS52" i="3" a="1"/>
  <c r="BS52" i="3" s="1"/>
  <c r="BR52" i="3" a="1"/>
  <c r="BR52" i="3" s="1"/>
  <c r="BQ52" i="3" a="1"/>
  <c r="BQ52" i="3" s="1"/>
  <c r="BP52" i="3" a="1"/>
  <c r="BP52" i="3" s="1"/>
  <c r="BO52" i="3"/>
  <c r="BO52" i="3" a="1"/>
  <c r="BN52" i="3" a="1"/>
  <c r="BN52" i="3" s="1"/>
  <c r="BM52" i="3" a="1"/>
  <c r="BM52" i="3" s="1"/>
  <c r="BL52" i="3" a="1"/>
  <c r="BL52" i="3" s="1"/>
  <c r="BK52" i="3" a="1"/>
  <c r="BK52" i="3" s="1"/>
  <c r="BJ52" i="3" a="1"/>
  <c r="BJ52" i="3" s="1"/>
  <c r="BI52" i="3" a="1"/>
  <c r="BI52" i="3" s="1"/>
  <c r="BH52" i="3" a="1"/>
  <c r="BH52" i="3" s="1"/>
  <c r="BG52" i="3" a="1"/>
  <c r="BG52" i="3" s="1"/>
  <c r="BF52" i="3" a="1"/>
  <c r="BF52" i="3" s="1"/>
  <c r="BE52" i="3" a="1"/>
  <c r="BE52" i="3" s="1"/>
  <c r="BD52" i="3" a="1"/>
  <c r="BD52" i="3" s="1"/>
  <c r="BC52" i="3"/>
  <c r="BC52" i="3" a="1"/>
  <c r="BB52" i="3" a="1"/>
  <c r="BB52" i="3" s="1"/>
  <c r="BA52" i="3" a="1"/>
  <c r="BA52" i="3" s="1"/>
  <c r="AZ52" i="3" a="1"/>
  <c r="AZ52" i="3" s="1"/>
  <c r="AY52" i="3" a="1"/>
  <c r="AY52" i="3" s="1"/>
  <c r="AX52" i="3" a="1"/>
  <c r="AX52" i="3" s="1"/>
  <c r="AW52" i="3"/>
  <c r="AW52" i="3" a="1"/>
  <c r="AV52" i="3" a="1"/>
  <c r="AV52" i="3" s="1"/>
  <c r="AU52" i="3"/>
  <c r="AU52" i="3" a="1"/>
  <c r="AT52" i="3" a="1"/>
  <c r="AT52" i="3" s="1"/>
  <c r="AS52" i="3" a="1"/>
  <c r="AS52" i="3" s="1"/>
  <c r="AR52" i="3" a="1"/>
  <c r="AR52" i="3" s="1"/>
  <c r="AM52" i="3"/>
  <c r="AB52" i="3" s="1"/>
  <c r="AL52" i="3"/>
  <c r="AC52" i="3"/>
  <c r="Z52" i="3"/>
  <c r="X52" i="3"/>
  <c r="P52" i="3"/>
  <c r="M52" i="3"/>
  <c r="E52" i="3"/>
  <c r="EB51" i="3" a="1"/>
  <c r="EB51" i="3" s="1"/>
  <c r="EA51" i="3" a="1"/>
  <c r="EA51" i="3" s="1"/>
  <c r="DZ51" i="3" a="1"/>
  <c r="DZ51" i="3" s="1"/>
  <c r="DY51" i="3" a="1"/>
  <c r="DY51" i="3" s="1"/>
  <c r="DX51" i="3" a="1"/>
  <c r="DX51" i="3" s="1"/>
  <c r="DW51" i="3" a="1"/>
  <c r="DW51" i="3" s="1"/>
  <c r="DV51" i="3" a="1"/>
  <c r="DV51" i="3" s="1"/>
  <c r="DU51" i="3" a="1"/>
  <c r="DU51" i="3" s="1"/>
  <c r="DT51" i="3" a="1"/>
  <c r="DT51" i="3" s="1"/>
  <c r="DS51" i="3"/>
  <c r="DS51" i="3" a="1"/>
  <c r="DR51" i="3" a="1"/>
  <c r="DR51" i="3" s="1"/>
  <c r="DQ51" i="3" a="1"/>
  <c r="DQ51" i="3" s="1"/>
  <c r="DP51" i="3" a="1"/>
  <c r="DP51" i="3" s="1"/>
  <c r="DO51" i="3"/>
  <c r="DO51" i="3" a="1"/>
  <c r="DN51" i="3" a="1"/>
  <c r="DN51" i="3" s="1"/>
  <c r="DM51" i="3" a="1"/>
  <c r="DM51" i="3" s="1"/>
  <c r="DL51" i="3" a="1"/>
  <c r="DL51" i="3" s="1"/>
  <c r="DK51" i="3" a="1"/>
  <c r="DK51" i="3" s="1"/>
  <c r="DJ51" i="3" a="1"/>
  <c r="DJ51" i="3" s="1"/>
  <c r="DI51" i="3" a="1"/>
  <c r="DI51" i="3" s="1"/>
  <c r="DH51" i="3" a="1"/>
  <c r="DH51" i="3" s="1"/>
  <c r="DG51" i="3" a="1"/>
  <c r="DG51" i="3" s="1"/>
  <c r="DF51" i="3" a="1"/>
  <c r="DF51" i="3" s="1"/>
  <c r="DE51" i="3" a="1"/>
  <c r="DE51" i="3" s="1"/>
  <c r="DD51" i="3" a="1"/>
  <c r="DD51" i="3" s="1"/>
  <c r="DC51" i="3" a="1"/>
  <c r="DC51" i="3" s="1"/>
  <c r="DB51" i="3" a="1"/>
  <c r="DB51" i="3" s="1"/>
  <c r="DA51" i="3" a="1"/>
  <c r="DA51" i="3" s="1"/>
  <c r="CZ51" i="3" a="1"/>
  <c r="CZ51" i="3" s="1"/>
  <c r="CY51" i="3"/>
  <c r="CY51" i="3" a="1"/>
  <c r="CX51" i="3" a="1"/>
  <c r="CX51" i="3" s="1"/>
  <c r="CW51" i="3" a="1"/>
  <c r="CW51" i="3" s="1"/>
  <c r="CV51" i="3" a="1"/>
  <c r="CV51" i="3" s="1"/>
  <c r="CU51" i="3"/>
  <c r="CU51" i="3" a="1"/>
  <c r="CT51" i="3" a="1"/>
  <c r="CT51" i="3" s="1"/>
  <c r="CS51" i="3" a="1"/>
  <c r="CS51" i="3" s="1"/>
  <c r="CR51" i="3" a="1"/>
  <c r="CR51" i="3" s="1"/>
  <c r="CQ51" i="3" a="1"/>
  <c r="CQ51" i="3" s="1"/>
  <c r="CP51" i="3" a="1"/>
  <c r="CP51" i="3" s="1"/>
  <c r="CO51" i="3" a="1"/>
  <c r="CO51" i="3" s="1"/>
  <c r="CN51" i="3" a="1"/>
  <c r="CN51" i="3" s="1"/>
  <c r="CM51" i="3" a="1"/>
  <c r="CM51" i="3" s="1"/>
  <c r="CL51" i="3" a="1"/>
  <c r="CL51" i="3" s="1"/>
  <c r="CK51" i="3" a="1"/>
  <c r="CK51" i="3" s="1"/>
  <c r="CJ51" i="3" a="1"/>
  <c r="CJ51" i="3" s="1"/>
  <c r="CI51" i="3" a="1"/>
  <c r="CI51" i="3" s="1"/>
  <c r="CH51" i="3" a="1"/>
  <c r="CH51" i="3" s="1"/>
  <c r="CG51" i="3" a="1"/>
  <c r="CG51" i="3" s="1"/>
  <c r="CF51" i="3" a="1"/>
  <c r="CF51" i="3" s="1"/>
  <c r="CE51" i="3" a="1"/>
  <c r="CE51" i="3" s="1"/>
  <c r="CD51" i="3" a="1"/>
  <c r="CD51" i="3" s="1"/>
  <c r="CC51" i="3" a="1"/>
  <c r="CC51" i="3" s="1"/>
  <c r="CB51" i="3" a="1"/>
  <c r="CB51" i="3" s="1"/>
  <c r="CA51" i="3" a="1"/>
  <c r="CA51" i="3" s="1"/>
  <c r="BZ51" i="3" a="1"/>
  <c r="BZ51" i="3" s="1"/>
  <c r="BY51" i="3" a="1"/>
  <c r="BY51" i="3" s="1"/>
  <c r="BX51" i="3" a="1"/>
  <c r="BX51" i="3" s="1"/>
  <c r="BW51" i="3"/>
  <c r="BW51" i="3" a="1"/>
  <c r="BV51" i="3" a="1"/>
  <c r="BV51" i="3" s="1"/>
  <c r="BU51" i="3" a="1"/>
  <c r="BU51" i="3" s="1"/>
  <c r="BT51" i="3" a="1"/>
  <c r="BT51" i="3" s="1"/>
  <c r="BS51" i="3" a="1"/>
  <c r="BS51" i="3" s="1"/>
  <c r="BR51" i="3" a="1"/>
  <c r="BR51" i="3" s="1"/>
  <c r="BQ51" i="3" a="1"/>
  <c r="BQ51" i="3" s="1"/>
  <c r="BP51" i="3" a="1"/>
  <c r="BP51" i="3" s="1"/>
  <c r="BO51" i="3"/>
  <c r="BO51" i="3" a="1"/>
  <c r="BN51" i="3" a="1"/>
  <c r="BN51" i="3" s="1"/>
  <c r="BM51" i="3" a="1"/>
  <c r="BM51" i="3" s="1"/>
  <c r="BL51" i="3" a="1"/>
  <c r="BL51" i="3" s="1"/>
  <c r="BK51" i="3" a="1"/>
  <c r="BK51" i="3" s="1"/>
  <c r="BJ51" i="3" a="1"/>
  <c r="BJ51" i="3" s="1"/>
  <c r="BI51" i="3" a="1"/>
  <c r="BI51" i="3" s="1"/>
  <c r="BH51" i="3" a="1"/>
  <c r="BH51" i="3" s="1"/>
  <c r="BG51" i="3" a="1"/>
  <c r="BG51" i="3" s="1"/>
  <c r="BF51" i="3" a="1"/>
  <c r="BF51" i="3" s="1"/>
  <c r="BE51" i="3" a="1"/>
  <c r="BE51" i="3" s="1"/>
  <c r="BD51" i="3" a="1"/>
  <c r="BD51" i="3" s="1"/>
  <c r="BC51" i="3" a="1"/>
  <c r="BC51" i="3" s="1"/>
  <c r="BB51" i="3" a="1"/>
  <c r="BB51" i="3" s="1"/>
  <c r="BA51" i="3" a="1"/>
  <c r="BA51" i="3" s="1"/>
  <c r="AZ51" i="3" a="1"/>
  <c r="AZ51" i="3" s="1"/>
  <c r="AY51" i="3" a="1"/>
  <c r="AY51" i="3" s="1"/>
  <c r="AX51" i="3" a="1"/>
  <c r="AX51" i="3" s="1"/>
  <c r="AW51" i="3" a="1"/>
  <c r="AW51" i="3" s="1"/>
  <c r="AV51" i="3" a="1"/>
  <c r="AV51" i="3" s="1"/>
  <c r="AU51" i="3" a="1"/>
  <c r="AU51" i="3" s="1"/>
  <c r="AT51" i="3" a="1"/>
  <c r="AT51" i="3" s="1"/>
  <c r="AS51" i="3" a="1"/>
  <c r="AS51" i="3" s="1"/>
  <c r="AR51" i="3" a="1"/>
  <c r="AR51" i="3" s="1"/>
  <c r="AN51" i="3"/>
  <c r="AM51" i="3"/>
  <c r="AB51" i="3" s="1"/>
  <c r="AL51" i="3"/>
  <c r="AJ51" i="3"/>
  <c r="AE51" i="3"/>
  <c r="AD51" i="3"/>
  <c r="AA51" i="3"/>
  <c r="Z51" i="3"/>
  <c r="Y51" i="3"/>
  <c r="V51" i="3"/>
  <c r="U51" i="3"/>
  <c r="S51" i="3"/>
  <c r="Q51" i="3"/>
  <c r="O51" i="3"/>
  <c r="N51" i="3"/>
  <c r="K51" i="3"/>
  <c r="J51" i="3"/>
  <c r="G51" i="3"/>
  <c r="EB50" i="3" a="1"/>
  <c r="EB50" i="3" s="1"/>
  <c r="EA50" i="3" a="1"/>
  <c r="EA50" i="3" s="1"/>
  <c r="DZ50" i="3" a="1"/>
  <c r="DZ50" i="3" s="1"/>
  <c r="DY50" i="3" a="1"/>
  <c r="DY50" i="3" s="1"/>
  <c r="DX50" i="3" a="1"/>
  <c r="DX50" i="3" s="1"/>
  <c r="DW50" i="3" a="1"/>
  <c r="DW50" i="3" s="1"/>
  <c r="DV50" i="3" a="1"/>
  <c r="DV50" i="3" s="1"/>
  <c r="DU50" i="3" a="1"/>
  <c r="DU50" i="3" s="1"/>
  <c r="DT50" i="3" a="1"/>
  <c r="DT50" i="3" s="1"/>
  <c r="DS50" i="3" a="1"/>
  <c r="DS50" i="3" s="1"/>
  <c r="DR50" i="3" a="1"/>
  <c r="DR50" i="3" s="1"/>
  <c r="DQ50" i="3" a="1"/>
  <c r="DQ50" i="3" s="1"/>
  <c r="DP50" i="3" a="1"/>
  <c r="DP50" i="3" s="1"/>
  <c r="DO50" i="3" a="1"/>
  <c r="DO50" i="3" s="1"/>
  <c r="DN50" i="3" a="1"/>
  <c r="DN50" i="3" s="1"/>
  <c r="DM50" i="3"/>
  <c r="DM50" i="3" a="1"/>
  <c r="DL50" i="3" a="1"/>
  <c r="DL50" i="3" s="1"/>
  <c r="DK50" i="3" a="1"/>
  <c r="DK50" i="3" s="1"/>
  <c r="DJ50" i="3" a="1"/>
  <c r="DJ50" i="3" s="1"/>
  <c r="DI50" i="3" a="1"/>
  <c r="DI50" i="3" s="1"/>
  <c r="DH50" i="3" a="1"/>
  <c r="DH50" i="3" s="1"/>
  <c r="DG50" i="3" a="1"/>
  <c r="DG50" i="3" s="1"/>
  <c r="DF50" i="3" a="1"/>
  <c r="DF50" i="3" s="1"/>
  <c r="DE50" i="3" a="1"/>
  <c r="DE50" i="3" s="1"/>
  <c r="DD50" i="3" a="1"/>
  <c r="DD50" i="3" s="1"/>
  <c r="DC50" i="3" a="1"/>
  <c r="DC50" i="3" s="1"/>
  <c r="DB50" i="3" a="1"/>
  <c r="DB50" i="3" s="1"/>
  <c r="DA50" i="3" a="1"/>
  <c r="DA50" i="3" s="1"/>
  <c r="CZ50" i="3" a="1"/>
  <c r="CZ50" i="3" s="1"/>
  <c r="CY50" i="3" a="1"/>
  <c r="CY50" i="3" s="1"/>
  <c r="CX50" i="3" a="1"/>
  <c r="CX50" i="3" s="1"/>
  <c r="CW50" i="3" a="1"/>
  <c r="CW50" i="3" s="1"/>
  <c r="CV50" i="3" a="1"/>
  <c r="CV50" i="3" s="1"/>
  <c r="CU50" i="3" a="1"/>
  <c r="CU50" i="3" s="1"/>
  <c r="CT50" i="3" a="1"/>
  <c r="CT50" i="3" s="1"/>
  <c r="CS50" i="3" a="1"/>
  <c r="CS50" i="3" s="1"/>
  <c r="CR50" i="3" a="1"/>
  <c r="CR50" i="3" s="1"/>
  <c r="CQ50" i="3" a="1"/>
  <c r="CQ50" i="3" s="1"/>
  <c r="CP50" i="3" a="1"/>
  <c r="CP50" i="3" s="1"/>
  <c r="CO50" i="3"/>
  <c r="CO50" i="3" a="1"/>
  <c r="CN50" i="3" a="1"/>
  <c r="CN50" i="3" s="1"/>
  <c r="CM50" i="3" a="1"/>
  <c r="CM50" i="3" s="1"/>
  <c r="CL50" i="3" a="1"/>
  <c r="CL50" i="3" s="1"/>
  <c r="CK50" i="3" a="1"/>
  <c r="CK50" i="3" s="1"/>
  <c r="CJ50" i="3" a="1"/>
  <c r="CJ50" i="3" s="1"/>
  <c r="CI50" i="3" a="1"/>
  <c r="CI50" i="3" s="1"/>
  <c r="CH50" i="3" a="1"/>
  <c r="CH50" i="3" s="1"/>
  <c r="CG50" i="3"/>
  <c r="CG50" i="3" a="1"/>
  <c r="CF50" i="3" a="1"/>
  <c r="CF50" i="3" s="1"/>
  <c r="CE50" i="3" a="1"/>
  <c r="CE50" i="3" s="1"/>
  <c r="CD50" i="3" a="1"/>
  <c r="CD50" i="3" s="1"/>
  <c r="CC50" i="3" a="1"/>
  <c r="CC50" i="3" s="1"/>
  <c r="CB50" i="3" a="1"/>
  <c r="CB50" i="3" s="1"/>
  <c r="CA50" i="3" a="1"/>
  <c r="CA50" i="3" s="1"/>
  <c r="BZ50" i="3" a="1"/>
  <c r="BZ50" i="3" s="1"/>
  <c r="BY50" i="3" a="1"/>
  <c r="BY50" i="3" s="1"/>
  <c r="BX50" i="3" a="1"/>
  <c r="BX50" i="3" s="1"/>
  <c r="BW50" i="3" a="1"/>
  <c r="BW50" i="3" s="1"/>
  <c r="BV50" i="3" a="1"/>
  <c r="BV50" i="3" s="1"/>
  <c r="BU50" i="3" a="1"/>
  <c r="BU50" i="3" s="1"/>
  <c r="BT50" i="3" a="1"/>
  <c r="BT50" i="3" s="1"/>
  <c r="BS50" i="3" a="1"/>
  <c r="BS50" i="3" s="1"/>
  <c r="BR50" i="3" a="1"/>
  <c r="BR50" i="3" s="1"/>
  <c r="BQ50" i="3" a="1"/>
  <c r="BQ50" i="3" s="1"/>
  <c r="BP50" i="3" a="1"/>
  <c r="BP50" i="3" s="1"/>
  <c r="BO50" i="3" a="1"/>
  <c r="BO50" i="3" s="1"/>
  <c r="BN50" i="3" a="1"/>
  <c r="BN50" i="3" s="1"/>
  <c r="BM50" i="3" a="1"/>
  <c r="BM50" i="3" s="1"/>
  <c r="BL50" i="3" a="1"/>
  <c r="BL50" i="3" s="1"/>
  <c r="BK50" i="3" a="1"/>
  <c r="BK50" i="3" s="1"/>
  <c r="BJ50" i="3" a="1"/>
  <c r="BJ50" i="3" s="1"/>
  <c r="BI50" i="3"/>
  <c r="BI50" i="3" a="1"/>
  <c r="BH50" i="3" a="1"/>
  <c r="BH50" i="3" s="1"/>
  <c r="BG50" i="3" a="1"/>
  <c r="BG50" i="3" s="1"/>
  <c r="BF50" i="3" a="1"/>
  <c r="BF50" i="3" s="1"/>
  <c r="BE50" i="3" a="1"/>
  <c r="BE50" i="3" s="1"/>
  <c r="BD50" i="3" a="1"/>
  <c r="BD50" i="3" s="1"/>
  <c r="BC50" i="3" a="1"/>
  <c r="BC50" i="3" s="1"/>
  <c r="BB50" i="3" a="1"/>
  <c r="BB50" i="3" s="1"/>
  <c r="BA50" i="3"/>
  <c r="BA50" i="3" a="1"/>
  <c r="AZ50" i="3" a="1"/>
  <c r="AZ50" i="3" s="1"/>
  <c r="AY50" i="3" a="1"/>
  <c r="AY50" i="3" s="1"/>
  <c r="AX50" i="3" a="1"/>
  <c r="AX50" i="3" s="1"/>
  <c r="AW50" i="3" a="1"/>
  <c r="AW50" i="3" s="1"/>
  <c r="AV50" i="3" a="1"/>
  <c r="AV50" i="3" s="1"/>
  <c r="AU50" i="3" a="1"/>
  <c r="AU50" i="3" s="1"/>
  <c r="AT50" i="3" a="1"/>
  <c r="AT50" i="3" s="1"/>
  <c r="AS50" i="3" a="1"/>
  <c r="AS50" i="3" s="1"/>
  <c r="AR50" i="3" a="1"/>
  <c r="AR50" i="3" s="1"/>
  <c r="AM50" i="3"/>
  <c r="AC50" i="3" s="1"/>
  <c r="AL50" i="3"/>
  <c r="AJ50" i="3"/>
  <c r="AD50" i="3"/>
  <c r="AB50" i="3"/>
  <c r="X50" i="3"/>
  <c r="V50" i="3"/>
  <c r="T50" i="3"/>
  <c r="P50" i="3"/>
  <c r="N50" i="3"/>
  <c r="L50" i="3"/>
  <c r="E50" i="3"/>
  <c r="EB49" i="3" a="1"/>
  <c r="EB49" i="3" s="1"/>
  <c r="EA49" i="3" a="1"/>
  <c r="EA49" i="3" s="1"/>
  <c r="DZ49" i="3" a="1"/>
  <c r="DZ49" i="3" s="1"/>
  <c r="DY49" i="3" a="1"/>
  <c r="DY49" i="3" s="1"/>
  <c r="DX49" i="3" a="1"/>
  <c r="DX49" i="3" s="1"/>
  <c r="DW49" i="3"/>
  <c r="DW49" i="3" a="1"/>
  <c r="DV49" i="3" a="1"/>
  <c r="DV49" i="3" s="1"/>
  <c r="DU49" i="3" a="1"/>
  <c r="DU49" i="3" s="1"/>
  <c r="DT49" i="3" a="1"/>
  <c r="DT49" i="3" s="1"/>
  <c r="DS49" i="3" a="1"/>
  <c r="DS49" i="3" s="1"/>
  <c r="DR49" i="3" a="1"/>
  <c r="DR49" i="3" s="1"/>
  <c r="DQ49" i="3" a="1"/>
  <c r="DQ49" i="3" s="1"/>
  <c r="DP49" i="3" a="1"/>
  <c r="DP49" i="3" s="1"/>
  <c r="DO49" i="3" a="1"/>
  <c r="DO49" i="3" s="1"/>
  <c r="DN49" i="3" a="1"/>
  <c r="DN49" i="3" s="1"/>
  <c r="DM49" i="3" a="1"/>
  <c r="DM49" i="3" s="1"/>
  <c r="DL49" i="3" a="1"/>
  <c r="DL49" i="3" s="1"/>
  <c r="DK49" i="3" a="1"/>
  <c r="DK49" i="3" s="1"/>
  <c r="DJ49" i="3" a="1"/>
  <c r="DJ49" i="3" s="1"/>
  <c r="DI49" i="3" a="1"/>
  <c r="DI49" i="3" s="1"/>
  <c r="DH49" i="3" a="1"/>
  <c r="DH49" i="3" s="1"/>
  <c r="DG49" i="3" a="1"/>
  <c r="DG49" i="3" s="1"/>
  <c r="DF49" i="3" a="1"/>
  <c r="DF49" i="3" s="1"/>
  <c r="DE49" i="3" a="1"/>
  <c r="DE49" i="3" s="1"/>
  <c r="DD49" i="3" a="1"/>
  <c r="DD49" i="3" s="1"/>
  <c r="DC49" i="3" a="1"/>
  <c r="DC49" i="3" s="1"/>
  <c r="DB49" i="3" a="1"/>
  <c r="DB49" i="3" s="1"/>
  <c r="DA49" i="3" a="1"/>
  <c r="DA49" i="3" s="1"/>
  <c r="CZ49" i="3" a="1"/>
  <c r="CZ49" i="3" s="1"/>
  <c r="CY49" i="3" a="1"/>
  <c r="CY49" i="3" s="1"/>
  <c r="CX49" i="3" a="1"/>
  <c r="CX49" i="3" s="1"/>
  <c r="CW49" i="3" a="1"/>
  <c r="CW49" i="3" s="1"/>
  <c r="CV49" i="3" a="1"/>
  <c r="CV49" i="3" s="1"/>
  <c r="CU49" i="3" a="1"/>
  <c r="CU49" i="3" s="1"/>
  <c r="CT49" i="3" a="1"/>
  <c r="CT49" i="3" s="1"/>
  <c r="CS49" i="3" a="1"/>
  <c r="CS49" i="3" s="1"/>
  <c r="CR49" i="3" a="1"/>
  <c r="CR49" i="3" s="1"/>
  <c r="CQ49" i="3" a="1"/>
  <c r="CQ49" i="3" s="1"/>
  <c r="CP49" i="3" a="1"/>
  <c r="CP49" i="3" s="1"/>
  <c r="CO49" i="3" a="1"/>
  <c r="CO49" i="3" s="1"/>
  <c r="CN49" i="3" a="1"/>
  <c r="CN49" i="3" s="1"/>
  <c r="CM49" i="3" a="1"/>
  <c r="CM49" i="3" s="1"/>
  <c r="CL49" i="3" a="1"/>
  <c r="CL49" i="3" s="1"/>
  <c r="CK49" i="3" a="1"/>
  <c r="CK49" i="3" s="1"/>
  <c r="CJ49" i="3" a="1"/>
  <c r="CJ49" i="3" s="1"/>
  <c r="CI49" i="3" a="1"/>
  <c r="CI49" i="3" s="1"/>
  <c r="CH49" i="3" a="1"/>
  <c r="CH49" i="3" s="1"/>
  <c r="CG49" i="3" a="1"/>
  <c r="CG49" i="3" s="1"/>
  <c r="CF49" i="3" a="1"/>
  <c r="CF49" i="3" s="1"/>
  <c r="CE49" i="3" a="1"/>
  <c r="CE49" i="3" s="1"/>
  <c r="CD49" i="3" a="1"/>
  <c r="CD49" i="3" s="1"/>
  <c r="CC49" i="3" a="1"/>
  <c r="CC49" i="3" s="1"/>
  <c r="CB49" i="3" a="1"/>
  <c r="CB49" i="3" s="1"/>
  <c r="CA49" i="3"/>
  <c r="CA49" i="3" a="1"/>
  <c r="BZ49" i="3" a="1"/>
  <c r="BZ49" i="3" s="1"/>
  <c r="BY49" i="3" a="1"/>
  <c r="BY49" i="3" s="1"/>
  <c r="BX49" i="3" a="1"/>
  <c r="BX49" i="3" s="1"/>
  <c r="BW49" i="3" a="1"/>
  <c r="BW49" i="3" s="1"/>
  <c r="BV49" i="3" a="1"/>
  <c r="BV49" i="3" s="1"/>
  <c r="BU49" i="3" a="1"/>
  <c r="BU49" i="3" s="1"/>
  <c r="BT49" i="3" a="1"/>
  <c r="BT49" i="3" s="1"/>
  <c r="BS49" i="3" a="1"/>
  <c r="BS49" i="3" s="1"/>
  <c r="BR49" i="3" a="1"/>
  <c r="BR49" i="3" s="1"/>
  <c r="BQ49" i="3" a="1"/>
  <c r="BQ49" i="3" s="1"/>
  <c r="BP49" i="3" a="1"/>
  <c r="BP49" i="3" s="1"/>
  <c r="BO49" i="3" a="1"/>
  <c r="BO49" i="3" s="1"/>
  <c r="BN49" i="3" a="1"/>
  <c r="BN49" i="3" s="1"/>
  <c r="BM49" i="3" a="1"/>
  <c r="BM49" i="3" s="1"/>
  <c r="BL49" i="3" a="1"/>
  <c r="BL49" i="3" s="1"/>
  <c r="BK49" i="3"/>
  <c r="BK49" i="3" a="1"/>
  <c r="BJ49" i="3" a="1"/>
  <c r="BJ49" i="3" s="1"/>
  <c r="BI49" i="3" a="1"/>
  <c r="BI49" i="3" s="1"/>
  <c r="BH49" i="3" a="1"/>
  <c r="BH49" i="3" s="1"/>
  <c r="BG49" i="3" a="1"/>
  <c r="BG49" i="3" s="1"/>
  <c r="BF49" i="3" a="1"/>
  <c r="BF49" i="3" s="1"/>
  <c r="BE49" i="3" a="1"/>
  <c r="BE49" i="3" s="1"/>
  <c r="BD49" i="3" a="1"/>
  <c r="BD49" i="3" s="1"/>
  <c r="BC49" i="3" a="1"/>
  <c r="BC49" i="3" s="1"/>
  <c r="BB49" i="3" a="1"/>
  <c r="BB49" i="3" s="1"/>
  <c r="BA49" i="3" a="1"/>
  <c r="BA49" i="3" s="1"/>
  <c r="AZ49" i="3" a="1"/>
  <c r="AZ49" i="3" s="1"/>
  <c r="AY49" i="3" a="1"/>
  <c r="AY49" i="3" s="1"/>
  <c r="AX49" i="3" a="1"/>
  <c r="AX49" i="3" s="1"/>
  <c r="AW49" i="3" a="1"/>
  <c r="AW49" i="3" s="1"/>
  <c r="AV49" i="3" a="1"/>
  <c r="AV49" i="3" s="1"/>
  <c r="AU49" i="3" a="1"/>
  <c r="AU49" i="3" s="1"/>
  <c r="AT49" i="3" a="1"/>
  <c r="AT49" i="3" s="1"/>
  <c r="AS49" i="3" a="1"/>
  <c r="AS49" i="3" s="1"/>
  <c r="AR49" i="3" a="1"/>
  <c r="AR49" i="3" s="1"/>
  <c r="AM49" i="3"/>
  <c r="AC49" i="3" s="1"/>
  <c r="AL49" i="3"/>
  <c r="AJ49" i="3"/>
  <c r="AB49" i="3"/>
  <c r="Z49" i="3"/>
  <c r="T49" i="3"/>
  <c r="R49" i="3"/>
  <c r="L49" i="3"/>
  <c r="J49" i="3"/>
  <c r="EB48" i="3" a="1"/>
  <c r="EB48" i="3" s="1"/>
  <c r="EA48" i="3" a="1"/>
  <c r="EA48" i="3" s="1"/>
  <c r="DZ48" i="3" a="1"/>
  <c r="DZ48" i="3" s="1"/>
  <c r="DY48" i="3"/>
  <c r="DY48" i="3" a="1"/>
  <c r="DX48" i="3" a="1"/>
  <c r="DX48" i="3" s="1"/>
  <c r="DW48" i="3" a="1"/>
  <c r="DW48" i="3" s="1"/>
  <c r="DV48" i="3" a="1"/>
  <c r="DV48" i="3" s="1"/>
  <c r="DU48" i="3" a="1"/>
  <c r="DU48" i="3" s="1"/>
  <c r="DT48" i="3" a="1"/>
  <c r="DT48" i="3" s="1"/>
  <c r="DS48" i="3" a="1"/>
  <c r="DS48" i="3" s="1"/>
  <c r="DR48" i="3" a="1"/>
  <c r="DR48" i="3" s="1"/>
  <c r="DQ48" i="3" a="1"/>
  <c r="DQ48" i="3" s="1"/>
  <c r="DP48" i="3" a="1"/>
  <c r="DP48" i="3" s="1"/>
  <c r="DO48" i="3" a="1"/>
  <c r="DO48" i="3" s="1"/>
  <c r="DN48" i="3" a="1"/>
  <c r="DN48" i="3" s="1"/>
  <c r="DM48" i="3" a="1"/>
  <c r="DM48" i="3" s="1"/>
  <c r="DL48" i="3" a="1"/>
  <c r="DL48" i="3" s="1"/>
  <c r="DK48" i="3" a="1"/>
  <c r="DK48" i="3" s="1"/>
  <c r="DJ48" i="3" a="1"/>
  <c r="DJ48" i="3" s="1"/>
  <c r="DI48" i="3" a="1"/>
  <c r="DI48" i="3" s="1"/>
  <c r="DH48" i="3" a="1"/>
  <c r="DH48" i="3" s="1"/>
  <c r="DG48" i="3" a="1"/>
  <c r="DG48" i="3" s="1"/>
  <c r="DF48" i="3" a="1"/>
  <c r="DF48" i="3" s="1"/>
  <c r="DE48" i="3" a="1"/>
  <c r="DE48" i="3" s="1"/>
  <c r="DD48" i="3" a="1"/>
  <c r="DD48" i="3" s="1"/>
  <c r="DC48" i="3" a="1"/>
  <c r="DC48" i="3" s="1"/>
  <c r="DB48" i="3" a="1"/>
  <c r="DB48" i="3" s="1"/>
  <c r="DA48" i="3" a="1"/>
  <c r="DA48" i="3" s="1"/>
  <c r="CZ48" i="3" a="1"/>
  <c r="CZ48" i="3" s="1"/>
  <c r="CY48" i="3" a="1"/>
  <c r="CY48" i="3" s="1"/>
  <c r="CX48" i="3" a="1"/>
  <c r="CX48" i="3" s="1"/>
  <c r="CW48" i="3" a="1"/>
  <c r="CW48" i="3" s="1"/>
  <c r="CV48" i="3" a="1"/>
  <c r="CV48" i="3" s="1"/>
  <c r="CU48" i="3" a="1"/>
  <c r="CU48" i="3" s="1"/>
  <c r="CT48" i="3" a="1"/>
  <c r="CT48" i="3" s="1"/>
  <c r="CS48" i="3" a="1"/>
  <c r="CS48" i="3" s="1"/>
  <c r="CR48" i="3" a="1"/>
  <c r="CR48" i="3" s="1"/>
  <c r="CQ48" i="3" a="1"/>
  <c r="CQ48" i="3" s="1"/>
  <c r="CP48" i="3" a="1"/>
  <c r="CP48" i="3" s="1"/>
  <c r="CO48" i="3" a="1"/>
  <c r="CO48" i="3" s="1"/>
  <c r="CN48" i="3" a="1"/>
  <c r="CN48" i="3" s="1"/>
  <c r="CM48" i="3" a="1"/>
  <c r="CM48" i="3" s="1"/>
  <c r="CL48" i="3" a="1"/>
  <c r="CL48" i="3" s="1"/>
  <c r="CK48" i="3" a="1"/>
  <c r="CK48" i="3" s="1"/>
  <c r="CJ48" i="3" a="1"/>
  <c r="CJ48" i="3" s="1"/>
  <c r="CI48" i="3" a="1"/>
  <c r="CI48" i="3" s="1"/>
  <c r="CH48" i="3" a="1"/>
  <c r="CH48" i="3" s="1"/>
  <c r="CG48" i="3" a="1"/>
  <c r="CG48" i="3" s="1"/>
  <c r="CF48" i="3" a="1"/>
  <c r="CF48" i="3" s="1"/>
  <c r="CE48" i="3" a="1"/>
  <c r="CE48" i="3" s="1"/>
  <c r="CD48" i="3" a="1"/>
  <c r="CD48" i="3" s="1"/>
  <c r="CC48" i="3"/>
  <c r="CC48" i="3" a="1"/>
  <c r="CB48" i="3" a="1"/>
  <c r="CB48" i="3" s="1"/>
  <c r="CA48" i="3" a="1"/>
  <c r="CA48" i="3" s="1"/>
  <c r="BZ48" i="3" a="1"/>
  <c r="BZ48" i="3" s="1"/>
  <c r="BY48" i="3" a="1"/>
  <c r="BY48" i="3" s="1"/>
  <c r="BX48" i="3" a="1"/>
  <c r="BX48" i="3" s="1"/>
  <c r="BW48" i="3" a="1"/>
  <c r="BW48" i="3" s="1"/>
  <c r="BV48" i="3" a="1"/>
  <c r="BV48" i="3" s="1"/>
  <c r="BU48" i="3" a="1"/>
  <c r="BU48" i="3" s="1"/>
  <c r="BT48" i="3" a="1"/>
  <c r="BT48" i="3" s="1"/>
  <c r="BS48" i="3" a="1"/>
  <c r="BS48" i="3" s="1"/>
  <c r="BR48" i="3" a="1"/>
  <c r="BR48" i="3" s="1"/>
  <c r="BQ48" i="3" a="1"/>
  <c r="BQ48" i="3" s="1"/>
  <c r="BP48" i="3" a="1"/>
  <c r="BP48" i="3" s="1"/>
  <c r="BO48" i="3" a="1"/>
  <c r="BO48" i="3" s="1"/>
  <c r="BN48" i="3" a="1"/>
  <c r="BN48" i="3" s="1"/>
  <c r="BM48" i="3"/>
  <c r="BM48" i="3" a="1"/>
  <c r="BL48" i="3" a="1"/>
  <c r="BL48" i="3" s="1"/>
  <c r="BK48" i="3" a="1"/>
  <c r="BK48" i="3" s="1"/>
  <c r="BJ48" i="3" a="1"/>
  <c r="BJ48" i="3" s="1"/>
  <c r="BI48" i="3" a="1"/>
  <c r="BI48" i="3" s="1"/>
  <c r="BH48" i="3" a="1"/>
  <c r="BH48" i="3" s="1"/>
  <c r="BG48" i="3" a="1"/>
  <c r="BG48" i="3" s="1"/>
  <c r="BF48" i="3" a="1"/>
  <c r="BF48" i="3" s="1"/>
  <c r="BE48" i="3" a="1"/>
  <c r="BE48" i="3" s="1"/>
  <c r="BD48" i="3" a="1"/>
  <c r="BD48" i="3" s="1"/>
  <c r="BC48" i="3" a="1"/>
  <c r="BC48" i="3" s="1"/>
  <c r="BB48" i="3" a="1"/>
  <c r="BB48" i="3" s="1"/>
  <c r="BA48" i="3" a="1"/>
  <c r="BA48" i="3" s="1"/>
  <c r="AZ48" i="3" a="1"/>
  <c r="AZ48" i="3" s="1"/>
  <c r="AY48" i="3" a="1"/>
  <c r="AY48" i="3" s="1"/>
  <c r="AX48" i="3" a="1"/>
  <c r="AX48" i="3" s="1"/>
  <c r="AW48" i="3" a="1"/>
  <c r="AW48" i="3" s="1"/>
  <c r="AV48" i="3" a="1"/>
  <c r="AV48" i="3" s="1"/>
  <c r="AU48" i="3" a="1"/>
  <c r="AU48" i="3" s="1"/>
  <c r="AT48" i="3" a="1"/>
  <c r="AT48" i="3" s="1"/>
  <c r="AS48" i="3" a="1"/>
  <c r="AS48" i="3" s="1"/>
  <c r="AR48" i="3" a="1"/>
  <c r="AR48" i="3" s="1"/>
  <c r="AM48" i="3"/>
  <c r="AC48" i="3" s="1"/>
  <c r="AL48" i="3"/>
  <c r="AJ48" i="3"/>
  <c r="AD48" i="3"/>
  <c r="AB48" i="3"/>
  <c r="X48" i="3"/>
  <c r="V48" i="3"/>
  <c r="T48" i="3"/>
  <c r="P48" i="3"/>
  <c r="N48" i="3"/>
  <c r="L48" i="3"/>
  <c r="E48" i="3"/>
  <c r="EB47" i="3" a="1"/>
  <c r="EB47" i="3" s="1"/>
  <c r="EA47" i="3"/>
  <c r="EA47" i="3" a="1"/>
  <c r="DZ47" i="3" a="1"/>
  <c r="DZ47" i="3" s="1"/>
  <c r="DY47" i="3" a="1"/>
  <c r="DY47" i="3" s="1"/>
  <c r="DX47" i="3" a="1"/>
  <c r="DX47" i="3" s="1"/>
  <c r="DW47" i="3" a="1"/>
  <c r="DW47" i="3" s="1"/>
  <c r="DV47" i="3" a="1"/>
  <c r="DV47" i="3" s="1"/>
  <c r="DU47" i="3" a="1"/>
  <c r="DU47" i="3" s="1"/>
  <c r="DT47" i="3" a="1"/>
  <c r="DT47" i="3" s="1"/>
  <c r="DS47" i="3" a="1"/>
  <c r="DS47" i="3" s="1"/>
  <c r="DR47" i="3" a="1"/>
  <c r="DR47" i="3" s="1"/>
  <c r="DQ47" i="3" a="1"/>
  <c r="DQ47" i="3" s="1"/>
  <c r="DP47" i="3" a="1"/>
  <c r="DP47" i="3" s="1"/>
  <c r="DO47" i="3" a="1"/>
  <c r="DO47" i="3" s="1"/>
  <c r="DN47" i="3" a="1"/>
  <c r="DN47" i="3" s="1"/>
  <c r="DM47" i="3" a="1"/>
  <c r="DM47" i="3" s="1"/>
  <c r="DL47" i="3" a="1"/>
  <c r="DL47" i="3" s="1"/>
  <c r="DK47" i="3" a="1"/>
  <c r="DK47" i="3" s="1"/>
  <c r="DJ47" i="3" a="1"/>
  <c r="DJ47" i="3" s="1"/>
  <c r="DI47" i="3" a="1"/>
  <c r="DI47" i="3" s="1"/>
  <c r="DH47" i="3" a="1"/>
  <c r="DH47" i="3" s="1"/>
  <c r="DG47" i="3" a="1"/>
  <c r="DG47" i="3" s="1"/>
  <c r="DF47" i="3" a="1"/>
  <c r="DF47" i="3" s="1"/>
  <c r="DE47" i="3" a="1"/>
  <c r="DE47" i="3" s="1"/>
  <c r="DD47" i="3" a="1"/>
  <c r="DD47" i="3" s="1"/>
  <c r="DC47" i="3"/>
  <c r="DC47" i="3" a="1"/>
  <c r="DB47" i="3" a="1"/>
  <c r="DB47" i="3" s="1"/>
  <c r="DA47" i="3" a="1"/>
  <c r="DA47" i="3" s="1"/>
  <c r="CZ47" i="3" a="1"/>
  <c r="CZ47" i="3" s="1"/>
  <c r="CY47" i="3" a="1"/>
  <c r="CY47" i="3" s="1"/>
  <c r="CX47" i="3" a="1"/>
  <c r="CX47" i="3" s="1"/>
  <c r="CW47" i="3" a="1"/>
  <c r="CW47" i="3" s="1"/>
  <c r="CV47" i="3" a="1"/>
  <c r="CV47" i="3" s="1"/>
  <c r="CU47" i="3" a="1"/>
  <c r="CU47" i="3" s="1"/>
  <c r="CT47" i="3" a="1"/>
  <c r="CT47" i="3" s="1"/>
  <c r="CS47" i="3" a="1"/>
  <c r="CS47" i="3" s="1"/>
  <c r="CR47" i="3" a="1"/>
  <c r="CR47" i="3" s="1"/>
  <c r="CQ47" i="3" a="1"/>
  <c r="CQ47" i="3" s="1"/>
  <c r="CP47" i="3" a="1"/>
  <c r="CP47" i="3" s="1"/>
  <c r="CO47" i="3" a="1"/>
  <c r="CO47" i="3" s="1"/>
  <c r="CN47" i="3" a="1"/>
  <c r="CN47" i="3" s="1"/>
  <c r="CM47" i="3" a="1"/>
  <c r="CM47" i="3" s="1"/>
  <c r="CL47" i="3" a="1"/>
  <c r="CL47" i="3" s="1"/>
  <c r="CK47" i="3" a="1"/>
  <c r="CK47" i="3" s="1"/>
  <c r="CJ47" i="3" a="1"/>
  <c r="CJ47" i="3" s="1"/>
  <c r="CI47" i="3" a="1"/>
  <c r="CI47" i="3" s="1"/>
  <c r="CH47" i="3" a="1"/>
  <c r="CH47" i="3" s="1"/>
  <c r="CG47" i="3" a="1"/>
  <c r="CG47" i="3" s="1"/>
  <c r="CF47" i="3" a="1"/>
  <c r="CF47" i="3" s="1"/>
  <c r="CE47" i="3" a="1"/>
  <c r="CE47" i="3" s="1"/>
  <c r="CD47" i="3" a="1"/>
  <c r="CD47" i="3" s="1"/>
  <c r="CC47" i="3" a="1"/>
  <c r="CC47" i="3" s="1"/>
  <c r="CB47" i="3" a="1"/>
  <c r="CB47" i="3" s="1"/>
  <c r="CA47" i="3" a="1"/>
  <c r="CA47" i="3" s="1"/>
  <c r="BZ47" i="3" a="1"/>
  <c r="BZ47" i="3" s="1"/>
  <c r="BY47" i="3" a="1"/>
  <c r="BY47" i="3" s="1"/>
  <c r="BX47" i="3" a="1"/>
  <c r="BX47" i="3" s="1"/>
  <c r="BW47" i="3" a="1"/>
  <c r="BW47" i="3" s="1"/>
  <c r="BV47" i="3" a="1"/>
  <c r="BV47" i="3" s="1"/>
  <c r="BU47" i="3" a="1"/>
  <c r="BU47" i="3" s="1"/>
  <c r="BT47" i="3" a="1"/>
  <c r="BT47" i="3" s="1"/>
  <c r="BS47" i="3" a="1"/>
  <c r="BS47" i="3" s="1"/>
  <c r="BR47" i="3" a="1"/>
  <c r="BR47" i="3" s="1"/>
  <c r="BQ47" i="3" a="1"/>
  <c r="BQ47" i="3" s="1"/>
  <c r="BP47" i="3" a="1"/>
  <c r="BP47" i="3" s="1"/>
  <c r="BO47" i="3" a="1"/>
  <c r="BO47" i="3" s="1"/>
  <c r="BN47" i="3" a="1"/>
  <c r="BN47" i="3" s="1"/>
  <c r="BM47" i="3" a="1"/>
  <c r="BM47" i="3" s="1"/>
  <c r="BL47" i="3" a="1"/>
  <c r="BL47" i="3" s="1"/>
  <c r="BK47" i="3" a="1"/>
  <c r="BK47" i="3" s="1"/>
  <c r="BJ47" i="3" a="1"/>
  <c r="BJ47" i="3" s="1"/>
  <c r="BI47" i="3" a="1"/>
  <c r="BI47" i="3" s="1"/>
  <c r="BH47" i="3" a="1"/>
  <c r="BH47" i="3" s="1"/>
  <c r="BG47" i="3" a="1"/>
  <c r="BG47" i="3" s="1"/>
  <c r="BF47" i="3" a="1"/>
  <c r="BF47" i="3" s="1"/>
  <c r="BE47" i="3" a="1"/>
  <c r="BE47" i="3" s="1"/>
  <c r="BD47" i="3" a="1"/>
  <c r="BD47" i="3" s="1"/>
  <c r="BC47" i="3" a="1"/>
  <c r="BC47" i="3" s="1"/>
  <c r="BB47" i="3" a="1"/>
  <c r="BB47" i="3" s="1"/>
  <c r="BA47" i="3" a="1"/>
  <c r="BA47" i="3" s="1"/>
  <c r="AZ47" i="3" a="1"/>
  <c r="AZ47" i="3" s="1"/>
  <c r="AY47" i="3" a="1"/>
  <c r="AY47" i="3" s="1"/>
  <c r="AX47" i="3" a="1"/>
  <c r="AX47" i="3" s="1"/>
  <c r="AW47" i="3" a="1"/>
  <c r="AW47" i="3" s="1"/>
  <c r="AV47" i="3" a="1"/>
  <c r="AV47" i="3" s="1"/>
  <c r="AU47" i="3" a="1"/>
  <c r="AU47" i="3" s="1"/>
  <c r="AT47" i="3" a="1"/>
  <c r="AT47" i="3" s="1"/>
  <c r="AS47" i="3" a="1"/>
  <c r="AS47" i="3" s="1"/>
  <c r="AR47" i="3" a="1"/>
  <c r="AR47" i="3" s="1"/>
  <c r="AM47" i="3"/>
  <c r="AN47" i="3" s="1"/>
  <c r="AL47" i="3"/>
  <c r="AJ47" i="3"/>
  <c r="AD47" i="3"/>
  <c r="AC47" i="3"/>
  <c r="AB47" i="3"/>
  <c r="Z47" i="3"/>
  <c r="Y47" i="3"/>
  <c r="X47" i="3"/>
  <c r="V47" i="3"/>
  <c r="U47" i="3"/>
  <c r="T47" i="3"/>
  <c r="R47" i="3"/>
  <c r="Q47" i="3"/>
  <c r="P47" i="3"/>
  <c r="N47" i="3"/>
  <c r="M47" i="3"/>
  <c r="L47" i="3"/>
  <c r="J47" i="3"/>
  <c r="G47" i="3"/>
  <c r="E47" i="3"/>
  <c r="EB46" i="3" a="1"/>
  <c r="EB46" i="3" s="1"/>
  <c r="EA46" i="3" a="1"/>
  <c r="EA46" i="3" s="1"/>
  <c r="DZ46" i="3" a="1"/>
  <c r="DZ46" i="3" s="1"/>
  <c r="DY46" i="3" a="1"/>
  <c r="DY46" i="3" s="1"/>
  <c r="DX46" i="3" a="1"/>
  <c r="DX46" i="3" s="1"/>
  <c r="DW46" i="3" a="1"/>
  <c r="DW46" i="3" s="1"/>
  <c r="DV46" i="3" a="1"/>
  <c r="DV46" i="3" s="1"/>
  <c r="DU46" i="3" a="1"/>
  <c r="DU46" i="3" s="1"/>
  <c r="DT46" i="3" a="1"/>
  <c r="DT46" i="3" s="1"/>
  <c r="DS46" i="3" a="1"/>
  <c r="DS46" i="3" s="1"/>
  <c r="DR46" i="3" a="1"/>
  <c r="DR46" i="3" s="1"/>
  <c r="DQ46" i="3" a="1"/>
  <c r="DQ46" i="3" s="1"/>
  <c r="DP46" i="3" a="1"/>
  <c r="DP46" i="3" s="1"/>
  <c r="DO46" i="3" a="1"/>
  <c r="DO46" i="3" s="1"/>
  <c r="DN46" i="3" a="1"/>
  <c r="DN46" i="3" s="1"/>
  <c r="DM46" i="3" a="1"/>
  <c r="DM46" i="3" s="1"/>
  <c r="DL46" i="3" a="1"/>
  <c r="DL46" i="3" s="1"/>
  <c r="DK46" i="3" a="1"/>
  <c r="DK46" i="3" s="1"/>
  <c r="DJ46" i="3" a="1"/>
  <c r="DJ46" i="3" s="1"/>
  <c r="DI46" i="3" a="1"/>
  <c r="DI46" i="3" s="1"/>
  <c r="DH46" i="3" a="1"/>
  <c r="DH46" i="3" s="1"/>
  <c r="DG46" i="3" a="1"/>
  <c r="DG46" i="3" s="1"/>
  <c r="DF46" i="3" a="1"/>
  <c r="DF46" i="3" s="1"/>
  <c r="DE46" i="3" a="1"/>
  <c r="DE46" i="3" s="1"/>
  <c r="DD46" i="3" a="1"/>
  <c r="DD46" i="3" s="1"/>
  <c r="DC46" i="3" a="1"/>
  <c r="DC46" i="3" s="1"/>
  <c r="DB46" i="3" a="1"/>
  <c r="DB46" i="3" s="1"/>
  <c r="DA46" i="3" a="1"/>
  <c r="DA46" i="3" s="1"/>
  <c r="CZ46" i="3" a="1"/>
  <c r="CZ46" i="3" s="1"/>
  <c r="CY46" i="3" a="1"/>
  <c r="CY46" i="3" s="1"/>
  <c r="CX46" i="3" a="1"/>
  <c r="CX46" i="3" s="1"/>
  <c r="CW46" i="3" a="1"/>
  <c r="CW46" i="3" s="1"/>
  <c r="CV46" i="3" a="1"/>
  <c r="CV46" i="3" s="1"/>
  <c r="CU46" i="3" a="1"/>
  <c r="CU46" i="3" s="1"/>
  <c r="CT46" i="3" a="1"/>
  <c r="CT46" i="3" s="1"/>
  <c r="CS46" i="3" a="1"/>
  <c r="CS46" i="3" s="1"/>
  <c r="CR46" i="3" a="1"/>
  <c r="CR46" i="3" s="1"/>
  <c r="CQ46" i="3" a="1"/>
  <c r="CQ46" i="3" s="1"/>
  <c r="CP46" i="3" a="1"/>
  <c r="CP46" i="3" s="1"/>
  <c r="CO46" i="3" a="1"/>
  <c r="CO46" i="3" s="1"/>
  <c r="CN46" i="3" a="1"/>
  <c r="CN46" i="3" s="1"/>
  <c r="CM46" i="3" a="1"/>
  <c r="CM46" i="3" s="1"/>
  <c r="CL46" i="3" a="1"/>
  <c r="CL46" i="3" s="1"/>
  <c r="CK46" i="3" a="1"/>
  <c r="CK46" i="3" s="1"/>
  <c r="CJ46" i="3" a="1"/>
  <c r="CJ46" i="3" s="1"/>
  <c r="CI46" i="3" a="1"/>
  <c r="CI46" i="3" s="1"/>
  <c r="CH46" i="3" a="1"/>
  <c r="CH46" i="3" s="1"/>
  <c r="CG46" i="3" a="1"/>
  <c r="CG46" i="3" s="1"/>
  <c r="CF46" i="3" a="1"/>
  <c r="CF46" i="3" s="1"/>
  <c r="CE46" i="3" a="1"/>
  <c r="CE46" i="3" s="1"/>
  <c r="CD46" i="3" a="1"/>
  <c r="CD46" i="3" s="1"/>
  <c r="CC46" i="3" a="1"/>
  <c r="CC46" i="3" s="1"/>
  <c r="CB46" i="3" a="1"/>
  <c r="CB46" i="3" s="1"/>
  <c r="CA46" i="3" a="1"/>
  <c r="CA46" i="3" s="1"/>
  <c r="BZ46" i="3" a="1"/>
  <c r="BZ46" i="3" s="1"/>
  <c r="BY46" i="3" a="1"/>
  <c r="BY46" i="3" s="1"/>
  <c r="BX46" i="3" a="1"/>
  <c r="BX46" i="3" s="1"/>
  <c r="BW46" i="3" a="1"/>
  <c r="BW46" i="3" s="1"/>
  <c r="BV46" i="3" a="1"/>
  <c r="BV46" i="3" s="1"/>
  <c r="BU46" i="3" a="1"/>
  <c r="BU46" i="3" s="1"/>
  <c r="BT46" i="3" a="1"/>
  <c r="BT46" i="3" s="1"/>
  <c r="BS46" i="3" a="1"/>
  <c r="BS46" i="3" s="1"/>
  <c r="BR46" i="3" a="1"/>
  <c r="BR46" i="3" s="1"/>
  <c r="BQ46" i="3" a="1"/>
  <c r="BQ46" i="3" s="1"/>
  <c r="BP46" i="3" a="1"/>
  <c r="BP46" i="3" s="1"/>
  <c r="BO46" i="3" a="1"/>
  <c r="BO46" i="3" s="1"/>
  <c r="BN46" i="3" a="1"/>
  <c r="BN46" i="3" s="1"/>
  <c r="BM46" i="3" a="1"/>
  <c r="BM46" i="3" s="1"/>
  <c r="BL46" i="3" a="1"/>
  <c r="BL46" i="3" s="1"/>
  <c r="BK46" i="3" a="1"/>
  <c r="BK46" i="3" s="1"/>
  <c r="BJ46" i="3" a="1"/>
  <c r="BJ46" i="3" s="1"/>
  <c r="BI46" i="3" a="1"/>
  <c r="BI46" i="3" s="1"/>
  <c r="BH46" i="3" a="1"/>
  <c r="BH46" i="3" s="1"/>
  <c r="BG46" i="3" a="1"/>
  <c r="BG46" i="3" s="1"/>
  <c r="BF46" i="3" a="1"/>
  <c r="BF46" i="3" s="1"/>
  <c r="BE46" i="3" a="1"/>
  <c r="BE46" i="3" s="1"/>
  <c r="BD46" i="3" a="1"/>
  <c r="BD46" i="3" s="1"/>
  <c r="BC46" i="3" a="1"/>
  <c r="BC46" i="3" s="1"/>
  <c r="BB46" i="3" a="1"/>
  <c r="BB46" i="3" s="1"/>
  <c r="BA46" i="3" a="1"/>
  <c r="BA46" i="3" s="1"/>
  <c r="AZ46" i="3" a="1"/>
  <c r="AZ46" i="3" s="1"/>
  <c r="AY46" i="3" a="1"/>
  <c r="AY46" i="3" s="1"/>
  <c r="AX46" i="3" a="1"/>
  <c r="AX46" i="3" s="1"/>
  <c r="AW46" i="3" a="1"/>
  <c r="AW46" i="3" s="1"/>
  <c r="AV46" i="3" a="1"/>
  <c r="AV46" i="3" s="1"/>
  <c r="AU46" i="3" a="1"/>
  <c r="AU46" i="3" s="1"/>
  <c r="AT46" i="3" a="1"/>
  <c r="AT46" i="3" s="1"/>
  <c r="AS46" i="3" a="1"/>
  <c r="AS46" i="3" s="1"/>
  <c r="AR46" i="3" a="1"/>
  <c r="AR46" i="3" s="1"/>
  <c r="AM46" i="3"/>
  <c r="AB46" i="3" s="1"/>
  <c r="AL46" i="3"/>
  <c r="AJ46" i="3"/>
  <c r="Z46" i="3"/>
  <c r="V46" i="3"/>
  <c r="R46" i="3"/>
  <c r="J46" i="3"/>
  <c r="EB45" i="3" a="1"/>
  <c r="EB45" i="3" s="1"/>
  <c r="EA45" i="3" a="1"/>
  <c r="EA45" i="3" s="1"/>
  <c r="DZ45" i="3" a="1"/>
  <c r="DZ45" i="3" s="1"/>
  <c r="DY45" i="3" a="1"/>
  <c r="DY45" i="3" s="1"/>
  <c r="DX45" i="3" a="1"/>
  <c r="DX45" i="3" s="1"/>
  <c r="DW45" i="3" a="1"/>
  <c r="DW45" i="3" s="1"/>
  <c r="DV45" i="3" a="1"/>
  <c r="DV45" i="3" s="1"/>
  <c r="DU45" i="3" a="1"/>
  <c r="DU45" i="3" s="1"/>
  <c r="DT45" i="3" a="1"/>
  <c r="DT45" i="3" s="1"/>
  <c r="DS45" i="3" a="1"/>
  <c r="DS45" i="3" s="1"/>
  <c r="DR45" i="3" a="1"/>
  <c r="DR45" i="3" s="1"/>
  <c r="DQ45" i="3" a="1"/>
  <c r="DQ45" i="3" s="1"/>
  <c r="DP45" i="3" a="1"/>
  <c r="DP45" i="3" s="1"/>
  <c r="DO45" i="3" a="1"/>
  <c r="DO45" i="3" s="1"/>
  <c r="DN45" i="3" a="1"/>
  <c r="DN45" i="3" s="1"/>
  <c r="DM45" i="3" a="1"/>
  <c r="DM45" i="3" s="1"/>
  <c r="DL45" i="3" a="1"/>
  <c r="DL45" i="3" s="1"/>
  <c r="DK45" i="3" a="1"/>
  <c r="DK45" i="3" s="1"/>
  <c r="DJ45" i="3" a="1"/>
  <c r="DJ45" i="3" s="1"/>
  <c r="DI45" i="3" a="1"/>
  <c r="DI45" i="3" s="1"/>
  <c r="DH45" i="3" a="1"/>
  <c r="DH45" i="3" s="1"/>
  <c r="DG45" i="3" a="1"/>
  <c r="DG45" i="3" s="1"/>
  <c r="DF45" i="3" a="1"/>
  <c r="DF45" i="3" s="1"/>
  <c r="DE45" i="3" a="1"/>
  <c r="DE45" i="3" s="1"/>
  <c r="DD45" i="3" a="1"/>
  <c r="DD45" i="3" s="1"/>
  <c r="DC45" i="3" a="1"/>
  <c r="DC45" i="3" s="1"/>
  <c r="DB45" i="3" a="1"/>
  <c r="DB45" i="3" s="1"/>
  <c r="DA45" i="3" a="1"/>
  <c r="DA45" i="3" s="1"/>
  <c r="CZ45" i="3" a="1"/>
  <c r="CZ45" i="3" s="1"/>
  <c r="CY45" i="3" a="1"/>
  <c r="CY45" i="3" s="1"/>
  <c r="CX45" i="3" a="1"/>
  <c r="CX45" i="3" s="1"/>
  <c r="CW45" i="3" a="1"/>
  <c r="CW45" i="3" s="1"/>
  <c r="CV45" i="3" a="1"/>
  <c r="CV45" i="3" s="1"/>
  <c r="CU45" i="3" a="1"/>
  <c r="CU45" i="3" s="1"/>
  <c r="CT45" i="3" a="1"/>
  <c r="CT45" i="3" s="1"/>
  <c r="CS45" i="3" a="1"/>
  <c r="CS45" i="3" s="1"/>
  <c r="CR45" i="3" a="1"/>
  <c r="CR45" i="3" s="1"/>
  <c r="CQ45" i="3" a="1"/>
  <c r="CQ45" i="3" s="1"/>
  <c r="CP45" i="3" a="1"/>
  <c r="CP45" i="3" s="1"/>
  <c r="CO45" i="3" a="1"/>
  <c r="CO45" i="3" s="1"/>
  <c r="CN45" i="3" a="1"/>
  <c r="CN45" i="3" s="1"/>
  <c r="CM45" i="3" a="1"/>
  <c r="CM45" i="3" s="1"/>
  <c r="CL45" i="3" a="1"/>
  <c r="CL45" i="3" s="1"/>
  <c r="CK45" i="3" a="1"/>
  <c r="CK45" i="3" s="1"/>
  <c r="CJ45" i="3" a="1"/>
  <c r="CJ45" i="3" s="1"/>
  <c r="CI45" i="3" a="1"/>
  <c r="CI45" i="3" s="1"/>
  <c r="CH45" i="3" a="1"/>
  <c r="CH45" i="3" s="1"/>
  <c r="CG45" i="3" a="1"/>
  <c r="CG45" i="3" s="1"/>
  <c r="CF45" i="3" a="1"/>
  <c r="CF45" i="3" s="1"/>
  <c r="CE45" i="3" a="1"/>
  <c r="CE45" i="3" s="1"/>
  <c r="CD45" i="3" a="1"/>
  <c r="CD45" i="3" s="1"/>
  <c r="CC45" i="3" a="1"/>
  <c r="CC45" i="3" s="1"/>
  <c r="CB45" i="3" a="1"/>
  <c r="CB45" i="3" s="1"/>
  <c r="CA45" i="3" a="1"/>
  <c r="CA45" i="3" s="1"/>
  <c r="BZ45" i="3" a="1"/>
  <c r="BZ45" i="3" s="1"/>
  <c r="BY45" i="3" a="1"/>
  <c r="BY45" i="3" s="1"/>
  <c r="BX45" i="3" a="1"/>
  <c r="BX45" i="3" s="1"/>
  <c r="BW45" i="3" a="1"/>
  <c r="BW45" i="3" s="1"/>
  <c r="BV45" i="3" a="1"/>
  <c r="BV45" i="3" s="1"/>
  <c r="BU45" i="3" a="1"/>
  <c r="BU45" i="3" s="1"/>
  <c r="BT45" i="3" a="1"/>
  <c r="BT45" i="3" s="1"/>
  <c r="BS45" i="3" a="1"/>
  <c r="BS45" i="3" s="1"/>
  <c r="BR45" i="3" a="1"/>
  <c r="BR45" i="3" s="1"/>
  <c r="BQ45" i="3" a="1"/>
  <c r="BQ45" i="3" s="1"/>
  <c r="BP45" i="3" a="1"/>
  <c r="BP45" i="3" s="1"/>
  <c r="BO45" i="3" a="1"/>
  <c r="BO45" i="3" s="1"/>
  <c r="BN45" i="3" a="1"/>
  <c r="BN45" i="3" s="1"/>
  <c r="BM45" i="3" a="1"/>
  <c r="BM45" i="3" s="1"/>
  <c r="BL45" i="3" a="1"/>
  <c r="BL45" i="3" s="1"/>
  <c r="BK45" i="3" a="1"/>
  <c r="BK45" i="3" s="1"/>
  <c r="BJ45" i="3" a="1"/>
  <c r="BJ45" i="3" s="1"/>
  <c r="BI45" i="3" a="1"/>
  <c r="BI45" i="3" s="1"/>
  <c r="BH45" i="3" a="1"/>
  <c r="BH45" i="3" s="1"/>
  <c r="BG45" i="3" a="1"/>
  <c r="BG45" i="3" s="1"/>
  <c r="BF45" i="3" a="1"/>
  <c r="BF45" i="3" s="1"/>
  <c r="BE45" i="3" a="1"/>
  <c r="BE45" i="3" s="1"/>
  <c r="BD45" i="3" a="1"/>
  <c r="BD45" i="3" s="1"/>
  <c r="BC45" i="3" a="1"/>
  <c r="BC45" i="3" s="1"/>
  <c r="BB45" i="3" a="1"/>
  <c r="BB45" i="3" s="1"/>
  <c r="BA45" i="3" a="1"/>
  <c r="BA45" i="3" s="1"/>
  <c r="AZ45" i="3" a="1"/>
  <c r="AZ45" i="3" s="1"/>
  <c r="AY45" i="3" a="1"/>
  <c r="AY45" i="3" s="1"/>
  <c r="AX45" i="3" a="1"/>
  <c r="AX45" i="3" s="1"/>
  <c r="AW45" i="3" a="1"/>
  <c r="AW45" i="3" s="1"/>
  <c r="AV45" i="3" a="1"/>
  <c r="AV45" i="3" s="1"/>
  <c r="AU45" i="3" a="1"/>
  <c r="AU45" i="3" s="1"/>
  <c r="AT45" i="3" a="1"/>
  <c r="AT45" i="3" s="1"/>
  <c r="AS45" i="3" a="1"/>
  <c r="AS45" i="3" s="1"/>
  <c r="AR45" i="3" a="1"/>
  <c r="AR45" i="3" s="1"/>
  <c r="AN45" i="3"/>
  <c r="AM45" i="3"/>
  <c r="AC45" i="3" s="1"/>
  <c r="AL45" i="3"/>
  <c r="AJ45" i="3"/>
  <c r="AE45" i="3"/>
  <c r="AD45" i="3"/>
  <c r="AB45" i="3"/>
  <c r="Z45" i="3"/>
  <c r="X45" i="3"/>
  <c r="W45" i="3"/>
  <c r="T45" i="3"/>
  <c r="S45" i="3"/>
  <c r="R45" i="3"/>
  <c r="O45" i="3"/>
  <c r="N45" i="3"/>
  <c r="L45" i="3"/>
  <c r="J45" i="3"/>
  <c r="E45" i="3"/>
  <c r="F45" i="3" s="1"/>
  <c r="F158" i="3" s="1"/>
  <c r="EB44" i="3" a="1"/>
  <c r="EB44" i="3" s="1"/>
  <c r="EA44" i="3"/>
  <c r="EA44" i="3" a="1"/>
  <c r="DZ44" i="3" a="1"/>
  <c r="DZ44" i="3" s="1"/>
  <c r="DY44" i="3"/>
  <c r="DY44" i="3" a="1"/>
  <c r="DX44" i="3" a="1"/>
  <c r="DX44" i="3" s="1"/>
  <c r="DW44" i="3"/>
  <c r="DW44" i="3" a="1"/>
  <c r="DV44" i="3" a="1"/>
  <c r="DV44" i="3" s="1"/>
  <c r="DU44" i="3"/>
  <c r="DU44" i="3" a="1"/>
  <c r="DT44" i="3" a="1"/>
  <c r="DT44" i="3" s="1"/>
  <c r="DS44" i="3"/>
  <c r="DS44" i="3" a="1"/>
  <c r="DR44" i="3" a="1"/>
  <c r="DR44" i="3" s="1"/>
  <c r="DQ44" i="3"/>
  <c r="DQ44" i="3" a="1"/>
  <c r="DP44" i="3" a="1"/>
  <c r="DP44" i="3" s="1"/>
  <c r="DO44" i="3"/>
  <c r="DO44" i="3" a="1"/>
  <c r="DN44" i="3" a="1"/>
  <c r="DN44" i="3" s="1"/>
  <c r="DM44" i="3"/>
  <c r="DM44" i="3" a="1"/>
  <c r="DL44" i="3" a="1"/>
  <c r="DL44" i="3" s="1"/>
  <c r="DK44" i="3"/>
  <c r="DK44" i="3" a="1"/>
  <c r="DJ44" i="3" a="1"/>
  <c r="DJ44" i="3" s="1"/>
  <c r="DI44" i="3"/>
  <c r="DI44" i="3" a="1"/>
  <c r="DH44" i="3" a="1"/>
  <c r="DH44" i="3" s="1"/>
  <c r="DG44" i="3"/>
  <c r="DG44" i="3" a="1"/>
  <c r="DF44" i="3" a="1"/>
  <c r="DF44" i="3" s="1"/>
  <c r="DE44" i="3"/>
  <c r="DE44" i="3" a="1"/>
  <c r="DD44" i="3" a="1"/>
  <c r="DD44" i="3" s="1"/>
  <c r="DC44" i="3"/>
  <c r="DC44" i="3" a="1"/>
  <c r="DB44" i="3" a="1"/>
  <c r="DB44" i="3" s="1"/>
  <c r="DA44" i="3"/>
  <c r="DA44" i="3" a="1"/>
  <c r="CZ44" i="3" a="1"/>
  <c r="CZ44" i="3" s="1"/>
  <c r="CY44" i="3"/>
  <c r="CY44" i="3" a="1"/>
  <c r="CX44" i="3" a="1"/>
  <c r="CX44" i="3" s="1"/>
  <c r="CW44" i="3"/>
  <c r="CW44" i="3" a="1"/>
  <c r="CV44" i="3" a="1"/>
  <c r="CV44" i="3" s="1"/>
  <c r="CU44" i="3"/>
  <c r="CU44" i="3" a="1"/>
  <c r="CT44" i="3" a="1"/>
  <c r="CT44" i="3" s="1"/>
  <c r="CS44" i="3" a="1"/>
  <c r="CS44" i="3" s="1"/>
  <c r="CR44" i="3"/>
  <c r="CR44" i="3" a="1"/>
  <c r="CQ44" i="3" a="1"/>
  <c r="CQ44" i="3" s="1"/>
  <c r="CP44" i="3"/>
  <c r="CP44" i="3" a="1"/>
  <c r="CO44" i="3" a="1"/>
  <c r="CO44" i="3" s="1"/>
  <c r="CN44" i="3" a="1"/>
  <c r="CN44" i="3" s="1"/>
  <c r="CM44" i="3" a="1"/>
  <c r="CM44" i="3" s="1"/>
  <c r="CL44" i="3" a="1"/>
  <c r="CL44" i="3" s="1"/>
  <c r="CK44" i="3" a="1"/>
  <c r="CK44" i="3" s="1"/>
  <c r="CJ44" i="3"/>
  <c r="CJ44" i="3" a="1"/>
  <c r="CI44" i="3" a="1"/>
  <c r="CI44" i="3" s="1"/>
  <c r="CH44" i="3"/>
  <c r="CH44" i="3" a="1"/>
  <c r="CG44" i="3" a="1"/>
  <c r="CG44" i="3" s="1"/>
  <c r="CF44" i="3" a="1"/>
  <c r="CF44" i="3" s="1"/>
  <c r="CE44" i="3" a="1"/>
  <c r="CE44" i="3" s="1"/>
  <c r="CD44" i="3" a="1"/>
  <c r="CD44" i="3" s="1"/>
  <c r="CC44" i="3" a="1"/>
  <c r="CC44" i="3" s="1"/>
  <c r="CB44" i="3"/>
  <c r="CB44" i="3" a="1"/>
  <c r="CA44" i="3" a="1"/>
  <c r="CA44" i="3" s="1"/>
  <c r="BZ44" i="3"/>
  <c r="BZ44" i="3" a="1"/>
  <c r="BY44" i="3" a="1"/>
  <c r="BY44" i="3" s="1"/>
  <c r="BX44" i="3" a="1"/>
  <c r="BX44" i="3" s="1"/>
  <c r="BW44" i="3" a="1"/>
  <c r="BW44" i="3" s="1"/>
  <c r="BV44" i="3" a="1"/>
  <c r="BV44" i="3" s="1"/>
  <c r="BU44" i="3" a="1"/>
  <c r="BU44" i="3" s="1"/>
  <c r="BT44" i="3"/>
  <c r="BT44" i="3" a="1"/>
  <c r="BS44" i="3" a="1"/>
  <c r="BS44" i="3" s="1"/>
  <c r="BR44" i="3"/>
  <c r="BR44" i="3" a="1"/>
  <c r="BQ44" i="3" a="1"/>
  <c r="BQ44" i="3" s="1"/>
  <c r="BP44" i="3" a="1"/>
  <c r="BP44" i="3" s="1"/>
  <c r="BO44" i="3" a="1"/>
  <c r="BO44" i="3" s="1"/>
  <c r="BN44" i="3" a="1"/>
  <c r="BN44" i="3" s="1"/>
  <c r="BM44" i="3" a="1"/>
  <c r="BM44" i="3" s="1"/>
  <c r="BL44" i="3"/>
  <c r="BL44" i="3" a="1"/>
  <c r="BK44" i="3" a="1"/>
  <c r="BK44" i="3" s="1"/>
  <c r="BJ44" i="3"/>
  <c r="BJ44" i="3" a="1"/>
  <c r="BI44" i="3" a="1"/>
  <c r="BI44" i="3" s="1"/>
  <c r="BH44" i="3" a="1"/>
  <c r="BH44" i="3" s="1"/>
  <c r="BG44" i="3" a="1"/>
  <c r="BG44" i="3" s="1"/>
  <c r="BF44" i="3" a="1"/>
  <c r="BF44" i="3" s="1"/>
  <c r="BE44" i="3" a="1"/>
  <c r="BE44" i="3" s="1"/>
  <c r="BD44" i="3"/>
  <c r="BD44" i="3" a="1"/>
  <c r="BC44" i="3" a="1"/>
  <c r="BC44" i="3" s="1"/>
  <c r="BB44" i="3"/>
  <c r="BB44" i="3" a="1"/>
  <c r="BA44" i="3" a="1"/>
  <c r="BA44" i="3" s="1"/>
  <c r="AZ44" i="3" a="1"/>
  <c r="AZ44" i="3" s="1"/>
  <c r="AY44" i="3" a="1"/>
  <c r="AY44" i="3" s="1"/>
  <c r="AX44" i="3" a="1"/>
  <c r="AX44" i="3" s="1"/>
  <c r="AW44" i="3" a="1"/>
  <c r="AW44" i="3" s="1"/>
  <c r="AV44" i="3"/>
  <c r="AV44" i="3" a="1"/>
  <c r="AU44" i="3" a="1"/>
  <c r="AU44" i="3" s="1"/>
  <c r="AT44" i="3"/>
  <c r="AT44" i="3" a="1"/>
  <c r="AS44" i="3" a="1"/>
  <c r="AS44" i="3" s="1"/>
  <c r="AR44" i="3" a="1"/>
  <c r="AR44" i="3" s="1"/>
  <c r="AM44" i="3"/>
  <c r="AD44" i="3" s="1"/>
  <c r="AL44" i="3"/>
  <c r="AJ44" i="3"/>
  <c r="AA44" i="3"/>
  <c r="W44" i="3"/>
  <c r="EB43" i="3" a="1"/>
  <c r="EB43" i="3" s="1"/>
  <c r="EA43" i="3" a="1"/>
  <c r="EA43" i="3" s="1"/>
  <c r="DZ43" i="3" a="1"/>
  <c r="DZ43" i="3" s="1"/>
  <c r="DY43" i="3" a="1"/>
  <c r="DY43" i="3" s="1"/>
  <c r="DX43" i="3"/>
  <c r="DX43" i="3" a="1"/>
  <c r="DW43" i="3" a="1"/>
  <c r="DW43" i="3" s="1"/>
  <c r="DV43" i="3"/>
  <c r="DV43" i="3" a="1"/>
  <c r="DU43" i="3" a="1"/>
  <c r="DU43" i="3" s="1"/>
  <c r="DT43" i="3" a="1"/>
  <c r="DT43" i="3" s="1"/>
  <c r="DS43" i="3" a="1"/>
  <c r="DS43" i="3" s="1"/>
  <c r="DR43" i="3" a="1"/>
  <c r="DR43" i="3" s="1"/>
  <c r="DQ43" i="3" a="1"/>
  <c r="DQ43" i="3" s="1"/>
  <c r="DP43" i="3"/>
  <c r="DP43" i="3" a="1"/>
  <c r="DO43" i="3" a="1"/>
  <c r="DO43" i="3" s="1"/>
  <c r="DN43" i="3"/>
  <c r="DN43" i="3" a="1"/>
  <c r="DM43" i="3" a="1"/>
  <c r="DM43" i="3" s="1"/>
  <c r="DL43" i="3" a="1"/>
  <c r="DL43" i="3" s="1"/>
  <c r="DK43" i="3" a="1"/>
  <c r="DK43" i="3" s="1"/>
  <c r="DJ43" i="3" a="1"/>
  <c r="DJ43" i="3" s="1"/>
  <c r="DI43" i="3" a="1"/>
  <c r="DI43" i="3" s="1"/>
  <c r="DH43" i="3"/>
  <c r="DH43" i="3" a="1"/>
  <c r="DG43" i="3" a="1"/>
  <c r="DG43" i="3" s="1"/>
  <c r="DF43" i="3"/>
  <c r="DF43" i="3" a="1"/>
  <c r="DE43" i="3" a="1"/>
  <c r="DE43" i="3" s="1"/>
  <c r="DD43" i="3" a="1"/>
  <c r="DD43" i="3" s="1"/>
  <c r="DC43" i="3" a="1"/>
  <c r="DC43" i="3" s="1"/>
  <c r="DB43" i="3" a="1"/>
  <c r="DB43" i="3" s="1"/>
  <c r="DA43" i="3" a="1"/>
  <c r="DA43" i="3" s="1"/>
  <c r="CZ43" i="3"/>
  <c r="CZ43" i="3" a="1"/>
  <c r="CY43" i="3" a="1"/>
  <c r="CY43" i="3" s="1"/>
  <c r="CX43" i="3"/>
  <c r="CX43" i="3" a="1"/>
  <c r="CW43" i="3" a="1"/>
  <c r="CW43" i="3" s="1"/>
  <c r="CV43" i="3" a="1"/>
  <c r="CV43" i="3" s="1"/>
  <c r="CU43" i="3" a="1"/>
  <c r="CU43" i="3" s="1"/>
  <c r="CT43" i="3" a="1"/>
  <c r="CT43" i="3" s="1"/>
  <c r="CS43" i="3" a="1"/>
  <c r="CS43" i="3" s="1"/>
  <c r="CR43" i="3"/>
  <c r="CR43" i="3" a="1"/>
  <c r="CQ43" i="3" a="1"/>
  <c r="CQ43" i="3" s="1"/>
  <c r="CP43" i="3"/>
  <c r="CP43" i="3" a="1"/>
  <c r="CO43" i="3" a="1"/>
  <c r="CO43" i="3" s="1"/>
  <c r="CN43" i="3" a="1"/>
  <c r="CN43" i="3" s="1"/>
  <c r="CM43" i="3" a="1"/>
  <c r="CM43" i="3" s="1"/>
  <c r="CL43" i="3" a="1"/>
  <c r="CL43" i="3" s="1"/>
  <c r="CK43" i="3" a="1"/>
  <c r="CK43" i="3" s="1"/>
  <c r="CJ43" i="3"/>
  <c r="CJ43" i="3" a="1"/>
  <c r="CI43" i="3" a="1"/>
  <c r="CI43" i="3" s="1"/>
  <c r="CH43" i="3"/>
  <c r="CH43" i="3" a="1"/>
  <c r="CG43" i="3" a="1"/>
  <c r="CG43" i="3" s="1"/>
  <c r="CF43" i="3" a="1"/>
  <c r="CF43" i="3" s="1"/>
  <c r="CE43" i="3" a="1"/>
  <c r="CE43" i="3" s="1"/>
  <c r="CD43" i="3" a="1"/>
  <c r="CD43" i="3" s="1"/>
  <c r="CC43" i="3" a="1"/>
  <c r="CC43" i="3" s="1"/>
  <c r="CB43" i="3"/>
  <c r="CB43" i="3" a="1"/>
  <c r="CA43" i="3" a="1"/>
  <c r="CA43" i="3" s="1"/>
  <c r="BZ43" i="3"/>
  <c r="BZ43" i="3" a="1"/>
  <c r="BY43" i="3" a="1"/>
  <c r="BY43" i="3" s="1"/>
  <c r="BX43" i="3" a="1"/>
  <c r="BX43" i="3" s="1"/>
  <c r="BW43" i="3" a="1"/>
  <c r="BW43" i="3" s="1"/>
  <c r="BV43" i="3" a="1"/>
  <c r="BV43" i="3" s="1"/>
  <c r="BU43" i="3" a="1"/>
  <c r="BU43" i="3" s="1"/>
  <c r="BT43" i="3"/>
  <c r="BT43" i="3" a="1"/>
  <c r="BS43" i="3" a="1"/>
  <c r="BS43" i="3" s="1"/>
  <c r="BR43" i="3"/>
  <c r="BR43" i="3" a="1"/>
  <c r="BQ43" i="3" a="1"/>
  <c r="BQ43" i="3" s="1"/>
  <c r="BP43" i="3" a="1"/>
  <c r="BP43" i="3" s="1"/>
  <c r="BO43" i="3" a="1"/>
  <c r="BO43" i="3" s="1"/>
  <c r="BN43" i="3" a="1"/>
  <c r="BN43" i="3" s="1"/>
  <c r="BM43" i="3" a="1"/>
  <c r="BM43" i="3" s="1"/>
  <c r="BL43" i="3"/>
  <c r="BL43" i="3" a="1"/>
  <c r="BK43" i="3" a="1"/>
  <c r="BK43" i="3" s="1"/>
  <c r="BJ43" i="3"/>
  <c r="BJ43" i="3" a="1"/>
  <c r="BI43" i="3" a="1"/>
  <c r="BI43" i="3" s="1"/>
  <c r="BH43" i="3" a="1"/>
  <c r="BH43" i="3" s="1"/>
  <c r="BG43" i="3" a="1"/>
  <c r="BG43" i="3" s="1"/>
  <c r="BF43" i="3" a="1"/>
  <c r="BF43" i="3" s="1"/>
  <c r="BE43" i="3" a="1"/>
  <c r="BE43" i="3" s="1"/>
  <c r="BD43" i="3"/>
  <c r="BD43" i="3" a="1"/>
  <c r="BC43" i="3" a="1"/>
  <c r="BC43" i="3" s="1"/>
  <c r="BB43" i="3"/>
  <c r="BB43" i="3" a="1"/>
  <c r="BA43" i="3" a="1"/>
  <c r="BA43" i="3" s="1"/>
  <c r="AZ43" i="3" a="1"/>
  <c r="AZ43" i="3" s="1"/>
  <c r="AY43" i="3" a="1"/>
  <c r="AY43" i="3" s="1"/>
  <c r="AX43" i="3" a="1"/>
  <c r="AX43" i="3" s="1"/>
  <c r="AW43" i="3" a="1"/>
  <c r="AW43" i="3" s="1"/>
  <c r="AV43" i="3" a="1"/>
  <c r="AV43" i="3" s="1"/>
  <c r="AU43" i="3" a="1"/>
  <c r="AU43" i="3" s="1"/>
  <c r="AT43" i="3" a="1"/>
  <c r="AT43" i="3" s="1"/>
  <c r="AS43" i="3" a="1"/>
  <c r="AS43" i="3" s="1"/>
  <c r="AR43" i="3" a="1"/>
  <c r="AR43" i="3" s="1"/>
  <c r="AM43" i="3"/>
  <c r="AD43" i="3" s="1"/>
  <c r="AL43" i="3"/>
  <c r="AJ43" i="3"/>
  <c r="AE43" i="3"/>
  <c r="AA43" i="3"/>
  <c r="S43" i="3"/>
  <c r="O43" i="3"/>
  <c r="K43" i="3"/>
  <c r="EB42" i="3" a="1"/>
  <c r="EB42" i="3" s="1"/>
  <c r="EA42" i="3"/>
  <c r="EA42" i="3" a="1"/>
  <c r="DZ42" i="3" a="1"/>
  <c r="DZ42" i="3" s="1"/>
  <c r="DY42" i="3"/>
  <c r="DY42" i="3" a="1"/>
  <c r="DX42" i="3" a="1"/>
  <c r="DX42" i="3" s="1"/>
  <c r="DW42" i="3"/>
  <c r="DW42" i="3" a="1"/>
  <c r="DV42" i="3" a="1"/>
  <c r="DV42" i="3" s="1"/>
  <c r="DU42" i="3"/>
  <c r="DU42" i="3" a="1"/>
  <c r="DT42" i="3" a="1"/>
  <c r="DT42" i="3" s="1"/>
  <c r="DS42" i="3"/>
  <c r="DS42" i="3" a="1"/>
  <c r="DR42" i="3" a="1"/>
  <c r="DR42" i="3" s="1"/>
  <c r="DQ42" i="3"/>
  <c r="DQ42" i="3" a="1"/>
  <c r="DP42" i="3" a="1"/>
  <c r="DP42" i="3" s="1"/>
  <c r="DO42" i="3"/>
  <c r="DO42" i="3" a="1"/>
  <c r="DN42" i="3" a="1"/>
  <c r="DN42" i="3" s="1"/>
  <c r="DM42" i="3"/>
  <c r="DM42" i="3" a="1"/>
  <c r="DL42" i="3" a="1"/>
  <c r="DL42" i="3" s="1"/>
  <c r="DK42" i="3"/>
  <c r="DK42" i="3" a="1"/>
  <c r="DJ42" i="3" a="1"/>
  <c r="DJ42" i="3" s="1"/>
  <c r="DI42" i="3"/>
  <c r="DI42" i="3" a="1"/>
  <c r="DH42" i="3" a="1"/>
  <c r="DH42" i="3" s="1"/>
  <c r="DG42" i="3"/>
  <c r="DG42" i="3" a="1"/>
  <c r="DF42" i="3" a="1"/>
  <c r="DF42" i="3" s="1"/>
  <c r="DE42" i="3"/>
  <c r="DE42" i="3" a="1"/>
  <c r="DD42" i="3" a="1"/>
  <c r="DD42" i="3" s="1"/>
  <c r="DC42" i="3"/>
  <c r="DC42" i="3" a="1"/>
  <c r="DB42" i="3" a="1"/>
  <c r="DB42" i="3" s="1"/>
  <c r="DA42" i="3"/>
  <c r="DA42" i="3" a="1"/>
  <c r="CZ42" i="3" a="1"/>
  <c r="CZ42" i="3" s="1"/>
  <c r="CY42" i="3"/>
  <c r="CY42" i="3" a="1"/>
  <c r="CX42" i="3" a="1"/>
  <c r="CX42" i="3" s="1"/>
  <c r="CW42" i="3" a="1"/>
  <c r="CW42" i="3" s="1"/>
  <c r="CV42" i="3" a="1"/>
  <c r="CV42" i="3" s="1"/>
  <c r="CU42" i="3" a="1"/>
  <c r="CU42" i="3" s="1"/>
  <c r="CT42" i="3" a="1"/>
  <c r="CT42" i="3" s="1"/>
  <c r="CS42" i="3"/>
  <c r="CS42" i="3" a="1"/>
  <c r="CR42" i="3" a="1"/>
  <c r="CR42" i="3" s="1"/>
  <c r="CQ42" i="3"/>
  <c r="CQ42" i="3" a="1"/>
  <c r="CP42" i="3" a="1"/>
  <c r="CP42" i="3" s="1"/>
  <c r="CO42" i="3" a="1"/>
  <c r="CO42" i="3" s="1"/>
  <c r="CN42" i="3" a="1"/>
  <c r="CN42" i="3" s="1"/>
  <c r="CM42" i="3" a="1"/>
  <c r="CM42" i="3" s="1"/>
  <c r="CL42" i="3" a="1"/>
  <c r="CL42" i="3" s="1"/>
  <c r="CK42" i="3"/>
  <c r="CK42" i="3" a="1"/>
  <c r="CJ42" i="3" a="1"/>
  <c r="CJ42" i="3" s="1"/>
  <c r="CI42" i="3"/>
  <c r="CI42" i="3" a="1"/>
  <c r="CH42" i="3" a="1"/>
  <c r="CH42" i="3" s="1"/>
  <c r="CG42" i="3" a="1"/>
  <c r="CG42" i="3" s="1"/>
  <c r="CF42" i="3" a="1"/>
  <c r="CF42" i="3" s="1"/>
  <c r="CE42" i="3" a="1"/>
  <c r="CE42" i="3" s="1"/>
  <c r="CD42" i="3" a="1"/>
  <c r="CD42" i="3" s="1"/>
  <c r="CC42" i="3"/>
  <c r="CC42" i="3" a="1"/>
  <c r="CB42" i="3" a="1"/>
  <c r="CB42" i="3" s="1"/>
  <c r="CA42" i="3"/>
  <c r="CA42" i="3" a="1"/>
  <c r="BZ42" i="3" a="1"/>
  <c r="BZ42" i="3" s="1"/>
  <c r="BY42" i="3" a="1"/>
  <c r="BY42" i="3" s="1"/>
  <c r="BX42" i="3" a="1"/>
  <c r="BX42" i="3" s="1"/>
  <c r="BW42" i="3" a="1"/>
  <c r="BW42" i="3" s="1"/>
  <c r="BV42" i="3" a="1"/>
  <c r="BV42" i="3" s="1"/>
  <c r="BU42" i="3"/>
  <c r="BU42" i="3" a="1"/>
  <c r="BT42" i="3" a="1"/>
  <c r="BT42" i="3" s="1"/>
  <c r="BS42" i="3"/>
  <c r="BS42" i="3" a="1"/>
  <c r="BR42" i="3" a="1"/>
  <c r="BR42" i="3" s="1"/>
  <c r="BQ42" i="3" a="1"/>
  <c r="BQ42" i="3" s="1"/>
  <c r="BP42" i="3" a="1"/>
  <c r="BP42" i="3" s="1"/>
  <c r="BO42" i="3" a="1"/>
  <c r="BO42" i="3" s="1"/>
  <c r="BN42" i="3" a="1"/>
  <c r="BN42" i="3" s="1"/>
  <c r="BM42" i="3"/>
  <c r="BM42" i="3" a="1"/>
  <c r="BL42" i="3" a="1"/>
  <c r="BL42" i="3" s="1"/>
  <c r="BK42" i="3"/>
  <c r="BK42" i="3" a="1"/>
  <c r="BJ42" i="3" a="1"/>
  <c r="BJ42" i="3" s="1"/>
  <c r="BI42" i="3" a="1"/>
  <c r="BI42" i="3" s="1"/>
  <c r="BH42" i="3" a="1"/>
  <c r="BH42" i="3" s="1"/>
  <c r="BG42" i="3" a="1"/>
  <c r="BG42" i="3" s="1"/>
  <c r="BF42" i="3" a="1"/>
  <c r="BF42" i="3" s="1"/>
  <c r="BE42" i="3" a="1"/>
  <c r="BE42" i="3" s="1"/>
  <c r="BD42" i="3"/>
  <c r="BD42" i="3" a="1"/>
  <c r="BC42" i="3" a="1"/>
  <c r="BC42" i="3" s="1"/>
  <c r="BB42" i="3"/>
  <c r="BB42" i="3" a="1"/>
  <c r="BA42" i="3" a="1"/>
  <c r="BA42" i="3" s="1"/>
  <c r="AZ42" i="3" a="1"/>
  <c r="AZ42" i="3" s="1"/>
  <c r="AY42" i="3" a="1"/>
  <c r="AY42" i="3" s="1"/>
  <c r="AX42" i="3" a="1"/>
  <c r="AX42" i="3" s="1"/>
  <c r="AW42" i="3" a="1"/>
  <c r="AW42" i="3" s="1"/>
  <c r="AV42" i="3" a="1"/>
  <c r="AV42" i="3" s="1"/>
  <c r="AU42" i="3" a="1"/>
  <c r="AU42" i="3" s="1"/>
  <c r="AT42" i="3" a="1"/>
  <c r="AT42" i="3" s="1"/>
  <c r="AS42" i="3" a="1"/>
  <c r="AS42" i="3" s="1"/>
  <c r="AR42" i="3" a="1"/>
  <c r="AR42" i="3" s="1"/>
  <c r="AM42" i="3"/>
  <c r="AD42" i="3" s="1"/>
  <c r="AL42" i="3"/>
  <c r="AJ42" i="3"/>
  <c r="AE42" i="3"/>
  <c r="AA42" i="3"/>
  <c r="S42" i="3"/>
  <c r="O42" i="3"/>
  <c r="K42" i="3"/>
  <c r="EB41" i="3" a="1"/>
  <c r="EB41" i="3" s="1"/>
  <c r="EA41" i="3" a="1"/>
  <c r="EA41" i="3" s="1"/>
  <c r="DZ41" i="3"/>
  <c r="DZ41" i="3" a="1"/>
  <c r="DY41" i="3" a="1"/>
  <c r="DY41" i="3" s="1"/>
  <c r="DX41" i="3" a="1"/>
  <c r="DX41" i="3" s="1"/>
  <c r="DW41" i="3" a="1"/>
  <c r="DW41" i="3" s="1"/>
  <c r="DV41" i="3" a="1"/>
  <c r="DV41" i="3" s="1"/>
  <c r="DU41" i="3" a="1"/>
  <c r="DU41" i="3" s="1"/>
  <c r="DT41" i="3" a="1"/>
  <c r="DT41" i="3" s="1"/>
  <c r="DS41" i="3" a="1"/>
  <c r="DS41" i="3" s="1"/>
  <c r="DR41" i="3" a="1"/>
  <c r="DR41" i="3" s="1"/>
  <c r="DQ41" i="3" a="1"/>
  <c r="DQ41" i="3" s="1"/>
  <c r="DP41" i="3"/>
  <c r="DP41" i="3" a="1"/>
  <c r="DO41" i="3" a="1"/>
  <c r="DO41" i="3" s="1"/>
  <c r="DN41" i="3" a="1"/>
  <c r="DN41" i="3" s="1"/>
  <c r="DM41" i="3" a="1"/>
  <c r="DM41" i="3" s="1"/>
  <c r="DL41" i="3" a="1"/>
  <c r="DL41" i="3" s="1"/>
  <c r="DK41" i="3" a="1"/>
  <c r="DK41" i="3" s="1"/>
  <c r="DJ41" i="3"/>
  <c r="DJ41" i="3" a="1"/>
  <c r="DI41" i="3" a="1"/>
  <c r="DI41" i="3" s="1"/>
  <c r="DH41" i="3" a="1"/>
  <c r="DH41" i="3" s="1"/>
  <c r="DG41" i="3" a="1"/>
  <c r="DG41" i="3" s="1"/>
  <c r="DF41" i="3" a="1"/>
  <c r="DF41" i="3" s="1"/>
  <c r="DE41" i="3" a="1"/>
  <c r="DE41" i="3" s="1"/>
  <c r="DD41" i="3" a="1"/>
  <c r="DD41" i="3" s="1"/>
  <c r="DC41" i="3" a="1"/>
  <c r="DC41" i="3" s="1"/>
  <c r="DB41" i="3" a="1"/>
  <c r="DB41" i="3" s="1"/>
  <c r="DA41" i="3" a="1"/>
  <c r="DA41" i="3" s="1"/>
  <c r="CZ41" i="3"/>
  <c r="CZ41" i="3" a="1"/>
  <c r="CY41" i="3" a="1"/>
  <c r="CY41" i="3" s="1"/>
  <c r="CX41" i="3" a="1"/>
  <c r="CX41" i="3" s="1"/>
  <c r="CW41" i="3" a="1"/>
  <c r="CW41" i="3" s="1"/>
  <c r="CV41" i="3" a="1"/>
  <c r="CV41" i="3" s="1"/>
  <c r="CU41" i="3" a="1"/>
  <c r="CU41" i="3" s="1"/>
  <c r="CT41" i="3"/>
  <c r="CT41" i="3" a="1"/>
  <c r="CS41" i="3" a="1"/>
  <c r="CS41" i="3" s="1"/>
  <c r="CR41" i="3" a="1"/>
  <c r="CR41" i="3" s="1"/>
  <c r="CQ41" i="3" a="1"/>
  <c r="CQ41" i="3" s="1"/>
  <c r="CP41" i="3" a="1"/>
  <c r="CP41" i="3" s="1"/>
  <c r="CO41" i="3" a="1"/>
  <c r="CO41" i="3" s="1"/>
  <c r="CN41" i="3" a="1"/>
  <c r="CN41" i="3" s="1"/>
  <c r="CM41" i="3" a="1"/>
  <c r="CM41" i="3" s="1"/>
  <c r="CL41" i="3" a="1"/>
  <c r="CL41" i="3" s="1"/>
  <c r="CK41" i="3" a="1"/>
  <c r="CK41" i="3" s="1"/>
  <c r="CJ41" i="3" a="1"/>
  <c r="CJ41" i="3" s="1"/>
  <c r="CI41" i="3" a="1"/>
  <c r="CI41" i="3" s="1"/>
  <c r="CH41" i="3" a="1"/>
  <c r="CH41" i="3" s="1"/>
  <c r="CG41" i="3" a="1"/>
  <c r="CG41" i="3" s="1"/>
  <c r="CF41" i="3" a="1"/>
  <c r="CF41" i="3" s="1"/>
  <c r="CE41" i="3" a="1"/>
  <c r="CE41" i="3" s="1"/>
  <c r="CD41" i="3" a="1"/>
  <c r="CD41" i="3" s="1"/>
  <c r="CC41" i="3" a="1"/>
  <c r="CC41" i="3" s="1"/>
  <c r="CB41" i="3" a="1"/>
  <c r="CB41" i="3" s="1"/>
  <c r="CA41" i="3" a="1"/>
  <c r="CA41" i="3" s="1"/>
  <c r="BZ41" i="3" a="1"/>
  <c r="BZ41" i="3" s="1"/>
  <c r="BY41" i="3" a="1"/>
  <c r="BY41" i="3" s="1"/>
  <c r="BX41" i="3" a="1"/>
  <c r="BX41" i="3" s="1"/>
  <c r="BW41" i="3" a="1"/>
  <c r="BW41" i="3" s="1"/>
  <c r="BV41" i="3" a="1"/>
  <c r="BV41" i="3" s="1"/>
  <c r="BU41" i="3" a="1"/>
  <c r="BU41" i="3" s="1"/>
  <c r="BT41" i="3" a="1"/>
  <c r="BT41" i="3" s="1"/>
  <c r="BS41" i="3" a="1"/>
  <c r="BS41" i="3" s="1"/>
  <c r="BR41" i="3" a="1"/>
  <c r="BR41" i="3" s="1"/>
  <c r="BQ41" i="3" a="1"/>
  <c r="BQ41" i="3" s="1"/>
  <c r="BP41" i="3" a="1"/>
  <c r="BP41" i="3" s="1"/>
  <c r="BO41" i="3" a="1"/>
  <c r="BO41" i="3" s="1"/>
  <c r="BN41" i="3" a="1"/>
  <c r="BN41" i="3" s="1"/>
  <c r="BM41" i="3" a="1"/>
  <c r="BM41" i="3" s="1"/>
  <c r="BL41" i="3" a="1"/>
  <c r="BL41" i="3" s="1"/>
  <c r="BK41" i="3" a="1"/>
  <c r="BK41" i="3" s="1"/>
  <c r="BJ41" i="3" a="1"/>
  <c r="BJ41" i="3" s="1"/>
  <c r="BI41" i="3" a="1"/>
  <c r="BI41" i="3" s="1"/>
  <c r="BH41" i="3" a="1"/>
  <c r="BH41" i="3" s="1"/>
  <c r="BG41" i="3" a="1"/>
  <c r="BG41" i="3" s="1"/>
  <c r="BF41" i="3" a="1"/>
  <c r="BF41" i="3" s="1"/>
  <c r="BE41" i="3" a="1"/>
  <c r="BE41" i="3" s="1"/>
  <c r="BD41" i="3" a="1"/>
  <c r="BD41" i="3" s="1"/>
  <c r="BC41" i="3" a="1"/>
  <c r="BC41" i="3" s="1"/>
  <c r="BB41" i="3" a="1"/>
  <c r="BB41" i="3" s="1"/>
  <c r="BA41" i="3" a="1"/>
  <c r="BA41" i="3" s="1"/>
  <c r="AZ41" i="3" a="1"/>
  <c r="AZ41" i="3" s="1"/>
  <c r="AY41" i="3" a="1"/>
  <c r="AY41" i="3" s="1"/>
  <c r="AX41" i="3" a="1"/>
  <c r="AX41" i="3" s="1"/>
  <c r="AW41" i="3" a="1"/>
  <c r="AW41" i="3" s="1"/>
  <c r="AV41" i="3" a="1"/>
  <c r="AV41" i="3" s="1"/>
  <c r="AU41" i="3" a="1"/>
  <c r="AU41" i="3" s="1"/>
  <c r="AT41" i="3" a="1"/>
  <c r="AT41" i="3" s="1"/>
  <c r="AS41" i="3" a="1"/>
  <c r="AS41" i="3" s="1"/>
  <c r="AR41" i="3" a="1"/>
  <c r="AR41" i="3" s="1"/>
  <c r="AM41" i="3"/>
  <c r="AC41" i="3" s="1"/>
  <c r="AL41" i="3"/>
  <c r="AJ41" i="3"/>
  <c r="AD41" i="3"/>
  <c r="AB41" i="3"/>
  <c r="W41" i="3"/>
  <c r="S41" i="3"/>
  <c r="R41" i="3"/>
  <c r="L41" i="3"/>
  <c r="EB40" i="3" a="1"/>
  <c r="EB40" i="3" s="1"/>
  <c r="EA40" i="3" a="1"/>
  <c r="EA40" i="3" s="1"/>
  <c r="DZ40" i="3" a="1"/>
  <c r="DZ40" i="3" s="1"/>
  <c r="DY40" i="3" a="1"/>
  <c r="DY40" i="3" s="1"/>
  <c r="DX40" i="3" a="1"/>
  <c r="DX40" i="3" s="1"/>
  <c r="DW40" i="3" a="1"/>
  <c r="DW40" i="3" s="1"/>
  <c r="DV40" i="3" a="1"/>
  <c r="DV40" i="3" s="1"/>
  <c r="DU40" i="3" a="1"/>
  <c r="DU40" i="3" s="1"/>
  <c r="DT40" i="3" a="1"/>
  <c r="DT40" i="3" s="1"/>
  <c r="DS40" i="3" a="1"/>
  <c r="DS40" i="3" s="1"/>
  <c r="DR40" i="3" a="1"/>
  <c r="DR40" i="3" s="1"/>
  <c r="DQ40" i="3" a="1"/>
  <c r="DQ40" i="3" s="1"/>
  <c r="DP40" i="3" a="1"/>
  <c r="DP40" i="3" s="1"/>
  <c r="DO40" i="3" a="1"/>
  <c r="DO40" i="3" s="1"/>
  <c r="DN40" i="3" a="1"/>
  <c r="DN40" i="3" s="1"/>
  <c r="DM40" i="3" a="1"/>
  <c r="DM40" i="3" s="1"/>
  <c r="DL40" i="3" a="1"/>
  <c r="DL40" i="3" s="1"/>
  <c r="DK40" i="3" a="1"/>
  <c r="DK40" i="3" s="1"/>
  <c r="DJ40" i="3" a="1"/>
  <c r="DJ40" i="3" s="1"/>
  <c r="DI40" i="3" a="1"/>
  <c r="DI40" i="3" s="1"/>
  <c r="DH40" i="3" a="1"/>
  <c r="DH40" i="3" s="1"/>
  <c r="DG40" i="3" a="1"/>
  <c r="DG40" i="3" s="1"/>
  <c r="DF40" i="3" a="1"/>
  <c r="DF40" i="3" s="1"/>
  <c r="DE40" i="3" a="1"/>
  <c r="DE40" i="3" s="1"/>
  <c r="DD40" i="3" a="1"/>
  <c r="DD40" i="3" s="1"/>
  <c r="DC40" i="3" a="1"/>
  <c r="DC40" i="3" s="1"/>
  <c r="DB40" i="3" a="1"/>
  <c r="DB40" i="3" s="1"/>
  <c r="DA40" i="3" a="1"/>
  <c r="DA40" i="3" s="1"/>
  <c r="CZ40" i="3" a="1"/>
  <c r="CZ40" i="3" s="1"/>
  <c r="CY40" i="3" a="1"/>
  <c r="CY40" i="3" s="1"/>
  <c r="CX40" i="3" a="1"/>
  <c r="CX40" i="3" s="1"/>
  <c r="CW40" i="3" a="1"/>
  <c r="CW40" i="3" s="1"/>
  <c r="CV40" i="3" a="1"/>
  <c r="CV40" i="3" s="1"/>
  <c r="CU40" i="3" a="1"/>
  <c r="CU40" i="3" s="1"/>
  <c r="CT40" i="3" a="1"/>
  <c r="CT40" i="3" s="1"/>
  <c r="CS40" i="3" a="1"/>
  <c r="CS40" i="3" s="1"/>
  <c r="CR40" i="3" a="1"/>
  <c r="CR40" i="3" s="1"/>
  <c r="CQ40" i="3" a="1"/>
  <c r="CQ40" i="3" s="1"/>
  <c r="CP40" i="3" a="1"/>
  <c r="CP40" i="3" s="1"/>
  <c r="CO40" i="3" a="1"/>
  <c r="CO40" i="3" s="1"/>
  <c r="CN40" i="3" a="1"/>
  <c r="CN40" i="3" s="1"/>
  <c r="CM40" i="3" a="1"/>
  <c r="CM40" i="3" s="1"/>
  <c r="CL40" i="3" a="1"/>
  <c r="CL40" i="3" s="1"/>
  <c r="CK40" i="3" a="1"/>
  <c r="CK40" i="3" s="1"/>
  <c r="CJ40" i="3" a="1"/>
  <c r="CJ40" i="3" s="1"/>
  <c r="CI40" i="3" a="1"/>
  <c r="CI40" i="3" s="1"/>
  <c r="CH40" i="3" a="1"/>
  <c r="CH40" i="3" s="1"/>
  <c r="CG40" i="3" a="1"/>
  <c r="CG40" i="3" s="1"/>
  <c r="CF40" i="3" a="1"/>
  <c r="CF40" i="3" s="1"/>
  <c r="CE40" i="3" a="1"/>
  <c r="CE40" i="3" s="1"/>
  <c r="CD40" i="3" a="1"/>
  <c r="CD40" i="3" s="1"/>
  <c r="CC40" i="3" a="1"/>
  <c r="CC40" i="3" s="1"/>
  <c r="CB40" i="3" a="1"/>
  <c r="CB40" i="3" s="1"/>
  <c r="CA40" i="3" a="1"/>
  <c r="CA40" i="3" s="1"/>
  <c r="BZ40" i="3" a="1"/>
  <c r="BZ40" i="3" s="1"/>
  <c r="BY40" i="3" a="1"/>
  <c r="BY40" i="3" s="1"/>
  <c r="BX40" i="3" a="1"/>
  <c r="BX40" i="3" s="1"/>
  <c r="BW40" i="3" a="1"/>
  <c r="BW40" i="3" s="1"/>
  <c r="BV40" i="3" a="1"/>
  <c r="BV40" i="3" s="1"/>
  <c r="BU40" i="3" a="1"/>
  <c r="BU40" i="3" s="1"/>
  <c r="BT40" i="3" a="1"/>
  <c r="BT40" i="3" s="1"/>
  <c r="BS40" i="3" a="1"/>
  <c r="BS40" i="3" s="1"/>
  <c r="BR40" i="3" a="1"/>
  <c r="BR40" i="3" s="1"/>
  <c r="BQ40" i="3" a="1"/>
  <c r="BQ40" i="3" s="1"/>
  <c r="BP40" i="3" a="1"/>
  <c r="BP40" i="3" s="1"/>
  <c r="BO40" i="3" a="1"/>
  <c r="BO40" i="3" s="1"/>
  <c r="BN40" i="3" a="1"/>
  <c r="BN40" i="3" s="1"/>
  <c r="BM40" i="3" a="1"/>
  <c r="BM40" i="3" s="1"/>
  <c r="BL40" i="3" a="1"/>
  <c r="BL40" i="3" s="1"/>
  <c r="BK40" i="3" a="1"/>
  <c r="BK40" i="3" s="1"/>
  <c r="BJ40" i="3" a="1"/>
  <c r="BJ40" i="3" s="1"/>
  <c r="BI40" i="3" a="1"/>
  <c r="BI40" i="3" s="1"/>
  <c r="BH40" i="3" a="1"/>
  <c r="BH40" i="3" s="1"/>
  <c r="BG40" i="3" a="1"/>
  <c r="BG40" i="3" s="1"/>
  <c r="BF40" i="3" a="1"/>
  <c r="BF40" i="3" s="1"/>
  <c r="BE40" i="3" a="1"/>
  <c r="BE40" i="3" s="1"/>
  <c r="BD40" i="3" a="1"/>
  <c r="BD40" i="3" s="1"/>
  <c r="BC40" i="3" a="1"/>
  <c r="BC40" i="3" s="1"/>
  <c r="BB40" i="3" a="1"/>
  <c r="BB40" i="3" s="1"/>
  <c r="BA40" i="3" a="1"/>
  <c r="BA40" i="3" s="1"/>
  <c r="AZ40" i="3" a="1"/>
  <c r="AZ40" i="3" s="1"/>
  <c r="AY40" i="3" a="1"/>
  <c r="AY40" i="3" s="1"/>
  <c r="AX40" i="3" a="1"/>
  <c r="AX40" i="3" s="1"/>
  <c r="AW40" i="3" a="1"/>
  <c r="AW40" i="3" s="1"/>
  <c r="AV40" i="3" a="1"/>
  <c r="AV40" i="3" s="1"/>
  <c r="AU40" i="3" a="1"/>
  <c r="AU40" i="3" s="1"/>
  <c r="AT40" i="3" a="1"/>
  <c r="AT40" i="3" s="1"/>
  <c r="AS40" i="3" a="1"/>
  <c r="AS40" i="3" s="1"/>
  <c r="AR40" i="3" a="1"/>
  <c r="AR40" i="3" s="1"/>
  <c r="AN40" i="3"/>
  <c r="AM40" i="3"/>
  <c r="AC40" i="3" s="1"/>
  <c r="AL40" i="3"/>
  <c r="AJ40" i="3"/>
  <c r="AE40" i="3"/>
  <c r="AD40" i="3"/>
  <c r="AA40" i="3"/>
  <c r="Z40" i="3"/>
  <c r="X40" i="3"/>
  <c r="V40" i="3"/>
  <c r="T40" i="3"/>
  <c r="S40" i="3"/>
  <c r="P40" i="3"/>
  <c r="O40" i="3"/>
  <c r="N40" i="3"/>
  <c r="K40" i="3"/>
  <c r="J40" i="3"/>
  <c r="EB39" i="3" a="1"/>
  <c r="EB39" i="3" s="1"/>
  <c r="EA39" i="3" a="1"/>
  <c r="EA39" i="3" s="1"/>
  <c r="DZ39" i="3" a="1"/>
  <c r="DZ39" i="3" s="1"/>
  <c r="DY39" i="3" a="1"/>
  <c r="DY39" i="3" s="1"/>
  <c r="DX39" i="3" a="1"/>
  <c r="DX39" i="3" s="1"/>
  <c r="DW39" i="3" a="1"/>
  <c r="DW39" i="3" s="1"/>
  <c r="DV39" i="3" a="1"/>
  <c r="DV39" i="3" s="1"/>
  <c r="DU39" i="3" a="1"/>
  <c r="DU39" i="3" s="1"/>
  <c r="DT39" i="3" a="1"/>
  <c r="DT39" i="3" s="1"/>
  <c r="DS39" i="3" a="1"/>
  <c r="DS39" i="3" s="1"/>
  <c r="DR39" i="3" a="1"/>
  <c r="DR39" i="3" s="1"/>
  <c r="DQ39" i="3" a="1"/>
  <c r="DQ39" i="3" s="1"/>
  <c r="DP39" i="3" a="1"/>
  <c r="DP39" i="3" s="1"/>
  <c r="DO39" i="3" a="1"/>
  <c r="DO39" i="3" s="1"/>
  <c r="DN39" i="3" a="1"/>
  <c r="DN39" i="3" s="1"/>
  <c r="DM39" i="3" a="1"/>
  <c r="DM39" i="3" s="1"/>
  <c r="DL39" i="3" a="1"/>
  <c r="DL39" i="3" s="1"/>
  <c r="DK39" i="3" a="1"/>
  <c r="DK39" i="3" s="1"/>
  <c r="DJ39" i="3" a="1"/>
  <c r="DJ39" i="3" s="1"/>
  <c r="DI39" i="3" a="1"/>
  <c r="DI39" i="3" s="1"/>
  <c r="DH39" i="3" a="1"/>
  <c r="DH39" i="3" s="1"/>
  <c r="DG39" i="3" a="1"/>
  <c r="DG39" i="3" s="1"/>
  <c r="DF39" i="3" a="1"/>
  <c r="DF39" i="3" s="1"/>
  <c r="DE39" i="3" a="1"/>
  <c r="DE39" i="3" s="1"/>
  <c r="DD39" i="3" a="1"/>
  <c r="DD39" i="3" s="1"/>
  <c r="DC39" i="3" a="1"/>
  <c r="DC39" i="3" s="1"/>
  <c r="DB39" i="3" a="1"/>
  <c r="DB39" i="3" s="1"/>
  <c r="DA39" i="3" a="1"/>
  <c r="DA39" i="3" s="1"/>
  <c r="CZ39" i="3" a="1"/>
  <c r="CZ39" i="3" s="1"/>
  <c r="CY39" i="3" a="1"/>
  <c r="CY39" i="3" s="1"/>
  <c r="CX39" i="3" a="1"/>
  <c r="CX39" i="3" s="1"/>
  <c r="CW39" i="3" a="1"/>
  <c r="CW39" i="3" s="1"/>
  <c r="CV39" i="3" a="1"/>
  <c r="CV39" i="3" s="1"/>
  <c r="CU39" i="3" a="1"/>
  <c r="CU39" i="3" s="1"/>
  <c r="CT39" i="3" a="1"/>
  <c r="CT39" i="3" s="1"/>
  <c r="CS39" i="3" a="1"/>
  <c r="CS39" i="3" s="1"/>
  <c r="CR39" i="3" a="1"/>
  <c r="CR39" i="3" s="1"/>
  <c r="CQ39" i="3" a="1"/>
  <c r="CQ39" i="3" s="1"/>
  <c r="CP39" i="3" a="1"/>
  <c r="CP39" i="3" s="1"/>
  <c r="CO39" i="3" a="1"/>
  <c r="CO39" i="3" s="1"/>
  <c r="CN39" i="3" a="1"/>
  <c r="CN39" i="3" s="1"/>
  <c r="CM39" i="3" a="1"/>
  <c r="CM39" i="3" s="1"/>
  <c r="CL39" i="3" a="1"/>
  <c r="CL39" i="3" s="1"/>
  <c r="CK39" i="3" a="1"/>
  <c r="CK39" i="3" s="1"/>
  <c r="CJ39" i="3" a="1"/>
  <c r="CJ39" i="3" s="1"/>
  <c r="CI39" i="3" a="1"/>
  <c r="CI39" i="3" s="1"/>
  <c r="CH39" i="3" a="1"/>
  <c r="CH39" i="3" s="1"/>
  <c r="CG39" i="3" a="1"/>
  <c r="CG39" i="3" s="1"/>
  <c r="CF39" i="3" a="1"/>
  <c r="CF39" i="3" s="1"/>
  <c r="CE39" i="3" a="1"/>
  <c r="CE39" i="3" s="1"/>
  <c r="CD39" i="3" a="1"/>
  <c r="CD39" i="3" s="1"/>
  <c r="CC39" i="3" a="1"/>
  <c r="CC39" i="3" s="1"/>
  <c r="CB39" i="3" a="1"/>
  <c r="CB39" i="3" s="1"/>
  <c r="CA39" i="3" a="1"/>
  <c r="CA39" i="3" s="1"/>
  <c r="BZ39" i="3" a="1"/>
  <c r="BZ39" i="3" s="1"/>
  <c r="BY39" i="3" a="1"/>
  <c r="BY39" i="3" s="1"/>
  <c r="BX39" i="3" a="1"/>
  <c r="BX39" i="3" s="1"/>
  <c r="BW39" i="3" a="1"/>
  <c r="BW39" i="3" s="1"/>
  <c r="BV39" i="3" a="1"/>
  <c r="BV39" i="3" s="1"/>
  <c r="BU39" i="3" a="1"/>
  <c r="BU39" i="3" s="1"/>
  <c r="BT39" i="3" a="1"/>
  <c r="BT39" i="3" s="1"/>
  <c r="BS39" i="3" a="1"/>
  <c r="BS39" i="3" s="1"/>
  <c r="BR39" i="3" a="1"/>
  <c r="BR39" i="3" s="1"/>
  <c r="BQ39" i="3" a="1"/>
  <c r="BQ39" i="3" s="1"/>
  <c r="BP39" i="3" a="1"/>
  <c r="BP39" i="3" s="1"/>
  <c r="BO39" i="3" a="1"/>
  <c r="BO39" i="3" s="1"/>
  <c r="BN39" i="3" a="1"/>
  <c r="BN39" i="3" s="1"/>
  <c r="BM39" i="3" a="1"/>
  <c r="BM39" i="3" s="1"/>
  <c r="BL39" i="3" a="1"/>
  <c r="BL39" i="3" s="1"/>
  <c r="BK39" i="3" a="1"/>
  <c r="BK39" i="3" s="1"/>
  <c r="BJ39" i="3" a="1"/>
  <c r="BJ39" i="3" s="1"/>
  <c r="BI39" i="3" a="1"/>
  <c r="BI39" i="3" s="1"/>
  <c r="BH39" i="3" a="1"/>
  <c r="BH39" i="3" s="1"/>
  <c r="BG39" i="3" a="1"/>
  <c r="BG39" i="3" s="1"/>
  <c r="BF39" i="3" a="1"/>
  <c r="BF39" i="3" s="1"/>
  <c r="BE39" i="3" a="1"/>
  <c r="BE39" i="3" s="1"/>
  <c r="BD39" i="3" a="1"/>
  <c r="BD39" i="3" s="1"/>
  <c r="BC39" i="3" a="1"/>
  <c r="BC39" i="3" s="1"/>
  <c r="BB39" i="3" a="1"/>
  <c r="BB39" i="3" s="1"/>
  <c r="BA39" i="3" a="1"/>
  <c r="BA39" i="3" s="1"/>
  <c r="AZ39" i="3" a="1"/>
  <c r="AZ39" i="3" s="1"/>
  <c r="AY39" i="3" a="1"/>
  <c r="AY39" i="3" s="1"/>
  <c r="AX39" i="3" a="1"/>
  <c r="AX39" i="3" s="1"/>
  <c r="AW39" i="3" a="1"/>
  <c r="AW39" i="3" s="1"/>
  <c r="AV39" i="3" a="1"/>
  <c r="AV39" i="3" s="1"/>
  <c r="AU39" i="3" a="1"/>
  <c r="AU39" i="3" s="1"/>
  <c r="AT39" i="3" a="1"/>
  <c r="AT39" i="3" s="1"/>
  <c r="AS39" i="3" a="1"/>
  <c r="AS39" i="3" s="1"/>
  <c r="AR39" i="3" a="1"/>
  <c r="AR39" i="3" s="1"/>
  <c r="AM39" i="3"/>
  <c r="AC39" i="3" s="1"/>
  <c r="AL39" i="3"/>
  <c r="AJ39" i="3"/>
  <c r="AB39" i="3"/>
  <c r="X39" i="3"/>
  <c r="R39" i="3"/>
  <c r="N39" i="3"/>
  <c r="EB38" i="3" a="1"/>
  <c r="EB38" i="3" s="1"/>
  <c r="EA38" i="3" a="1"/>
  <c r="EA38" i="3" s="1"/>
  <c r="DZ38" i="3" a="1"/>
  <c r="DZ38" i="3" s="1"/>
  <c r="DY38" i="3" a="1"/>
  <c r="DY38" i="3" s="1"/>
  <c r="DX38" i="3" a="1"/>
  <c r="DX38" i="3" s="1"/>
  <c r="DW38" i="3" a="1"/>
  <c r="DW38" i="3" s="1"/>
  <c r="DV38" i="3" a="1"/>
  <c r="DV38" i="3" s="1"/>
  <c r="DU38" i="3" a="1"/>
  <c r="DU38" i="3" s="1"/>
  <c r="DT38" i="3" a="1"/>
  <c r="DT38" i="3" s="1"/>
  <c r="DS38" i="3" a="1"/>
  <c r="DS38" i="3" s="1"/>
  <c r="DR38" i="3" a="1"/>
  <c r="DR38" i="3" s="1"/>
  <c r="DQ38" i="3" a="1"/>
  <c r="DQ38" i="3" s="1"/>
  <c r="DP38" i="3" a="1"/>
  <c r="DP38" i="3" s="1"/>
  <c r="DO38" i="3" a="1"/>
  <c r="DO38" i="3" s="1"/>
  <c r="DN38" i="3" a="1"/>
  <c r="DN38" i="3" s="1"/>
  <c r="DM38" i="3" a="1"/>
  <c r="DM38" i="3" s="1"/>
  <c r="DL38" i="3" a="1"/>
  <c r="DL38" i="3" s="1"/>
  <c r="DK38" i="3" a="1"/>
  <c r="DK38" i="3" s="1"/>
  <c r="DJ38" i="3" a="1"/>
  <c r="DJ38" i="3" s="1"/>
  <c r="DI38" i="3" a="1"/>
  <c r="DI38" i="3" s="1"/>
  <c r="DH38" i="3" a="1"/>
  <c r="DH38" i="3" s="1"/>
  <c r="DG38" i="3" a="1"/>
  <c r="DG38" i="3" s="1"/>
  <c r="DF38" i="3" a="1"/>
  <c r="DF38" i="3" s="1"/>
  <c r="DE38" i="3" a="1"/>
  <c r="DE38" i="3" s="1"/>
  <c r="DD38" i="3" a="1"/>
  <c r="DD38" i="3" s="1"/>
  <c r="DC38" i="3" a="1"/>
  <c r="DC38" i="3" s="1"/>
  <c r="DB38" i="3" a="1"/>
  <c r="DB38" i="3" s="1"/>
  <c r="DA38" i="3" a="1"/>
  <c r="DA38" i="3" s="1"/>
  <c r="CZ38" i="3" a="1"/>
  <c r="CZ38" i="3" s="1"/>
  <c r="CY38" i="3" a="1"/>
  <c r="CY38" i="3" s="1"/>
  <c r="CX38" i="3" a="1"/>
  <c r="CX38" i="3" s="1"/>
  <c r="CW38" i="3" a="1"/>
  <c r="CW38" i="3" s="1"/>
  <c r="CV38" i="3" a="1"/>
  <c r="CV38" i="3" s="1"/>
  <c r="CU38" i="3" a="1"/>
  <c r="CU38" i="3" s="1"/>
  <c r="CT38" i="3" a="1"/>
  <c r="CT38" i="3" s="1"/>
  <c r="CS38" i="3" a="1"/>
  <c r="CS38" i="3" s="1"/>
  <c r="CR38" i="3" a="1"/>
  <c r="CR38" i="3" s="1"/>
  <c r="CQ38" i="3" a="1"/>
  <c r="CQ38" i="3" s="1"/>
  <c r="CP38" i="3" a="1"/>
  <c r="CP38" i="3" s="1"/>
  <c r="CO38" i="3" a="1"/>
  <c r="CO38" i="3" s="1"/>
  <c r="CN38" i="3" a="1"/>
  <c r="CN38" i="3" s="1"/>
  <c r="CM38" i="3" a="1"/>
  <c r="CM38" i="3" s="1"/>
  <c r="CL38" i="3" a="1"/>
  <c r="CL38" i="3" s="1"/>
  <c r="CK38" i="3" a="1"/>
  <c r="CK38" i="3" s="1"/>
  <c r="CJ38" i="3" a="1"/>
  <c r="CJ38" i="3" s="1"/>
  <c r="CI38" i="3" a="1"/>
  <c r="CI38" i="3" s="1"/>
  <c r="CH38" i="3" a="1"/>
  <c r="CH38" i="3" s="1"/>
  <c r="CG38" i="3" a="1"/>
  <c r="CG38" i="3" s="1"/>
  <c r="CF38" i="3" a="1"/>
  <c r="CF38" i="3" s="1"/>
  <c r="CE38" i="3" a="1"/>
  <c r="CE38" i="3" s="1"/>
  <c r="CD38" i="3" a="1"/>
  <c r="CD38" i="3" s="1"/>
  <c r="CC38" i="3" a="1"/>
  <c r="CC38" i="3" s="1"/>
  <c r="CB38" i="3" a="1"/>
  <c r="CB38" i="3" s="1"/>
  <c r="CA38" i="3" a="1"/>
  <c r="CA38" i="3" s="1"/>
  <c r="BZ38" i="3" a="1"/>
  <c r="BZ38" i="3" s="1"/>
  <c r="BY38" i="3" a="1"/>
  <c r="BY38" i="3" s="1"/>
  <c r="BX38" i="3" a="1"/>
  <c r="BX38" i="3" s="1"/>
  <c r="BW38" i="3" a="1"/>
  <c r="BW38" i="3" s="1"/>
  <c r="BV38" i="3" a="1"/>
  <c r="BV38" i="3" s="1"/>
  <c r="BU38" i="3" a="1"/>
  <c r="BU38" i="3" s="1"/>
  <c r="BT38" i="3" a="1"/>
  <c r="BT38" i="3" s="1"/>
  <c r="BS38" i="3" a="1"/>
  <c r="BS38" i="3" s="1"/>
  <c r="BR38" i="3" a="1"/>
  <c r="BR38" i="3" s="1"/>
  <c r="BQ38" i="3" a="1"/>
  <c r="BQ38" i="3" s="1"/>
  <c r="BP38" i="3" a="1"/>
  <c r="BP38" i="3" s="1"/>
  <c r="BO38" i="3" a="1"/>
  <c r="BO38" i="3" s="1"/>
  <c r="BN38" i="3" a="1"/>
  <c r="BN38" i="3" s="1"/>
  <c r="BM38" i="3" a="1"/>
  <c r="BM38" i="3" s="1"/>
  <c r="BL38" i="3" a="1"/>
  <c r="BL38" i="3" s="1"/>
  <c r="BK38" i="3" a="1"/>
  <c r="BK38" i="3" s="1"/>
  <c r="BJ38" i="3" a="1"/>
  <c r="BJ38" i="3" s="1"/>
  <c r="BI38" i="3" a="1"/>
  <c r="BI38" i="3" s="1"/>
  <c r="BH38" i="3" a="1"/>
  <c r="BH38" i="3" s="1"/>
  <c r="BG38" i="3" a="1"/>
  <c r="BG38" i="3" s="1"/>
  <c r="BF38" i="3" a="1"/>
  <c r="BF38" i="3" s="1"/>
  <c r="BE38" i="3" a="1"/>
  <c r="BE38" i="3" s="1"/>
  <c r="BD38" i="3" a="1"/>
  <c r="BD38" i="3" s="1"/>
  <c r="BC38" i="3" a="1"/>
  <c r="BC38" i="3" s="1"/>
  <c r="BB38" i="3" a="1"/>
  <c r="BB38" i="3" s="1"/>
  <c r="BA38" i="3" a="1"/>
  <c r="BA38" i="3" s="1"/>
  <c r="AZ38" i="3" a="1"/>
  <c r="AZ38" i="3" s="1"/>
  <c r="AY38" i="3" a="1"/>
  <c r="AY38" i="3" s="1"/>
  <c r="AX38" i="3" a="1"/>
  <c r="AX38" i="3" s="1"/>
  <c r="AW38" i="3" a="1"/>
  <c r="AW38" i="3" s="1"/>
  <c r="AV38" i="3" a="1"/>
  <c r="AV38" i="3" s="1"/>
  <c r="AU38" i="3" a="1"/>
  <c r="AU38" i="3" s="1"/>
  <c r="AT38" i="3" a="1"/>
  <c r="AT38" i="3" s="1"/>
  <c r="AS38" i="3" a="1"/>
  <c r="AS38" i="3" s="1"/>
  <c r="AR38" i="3" a="1"/>
  <c r="AR38" i="3" s="1"/>
  <c r="AM38" i="3"/>
  <c r="AC38" i="3" s="1"/>
  <c r="AL38" i="3"/>
  <c r="AJ38" i="3"/>
  <c r="AD38" i="3"/>
  <c r="V38" i="3"/>
  <c r="O38" i="3"/>
  <c r="EB37" i="3"/>
  <c r="EB37" i="3" a="1"/>
  <c r="EA37" i="3" a="1"/>
  <c r="EA37" i="3" s="1"/>
  <c r="DZ37" i="3" a="1"/>
  <c r="DZ37" i="3" s="1"/>
  <c r="DY37" i="3" a="1"/>
  <c r="DY37" i="3" s="1"/>
  <c r="DX37" i="3" a="1"/>
  <c r="DX37" i="3" s="1"/>
  <c r="DW37" i="3" a="1"/>
  <c r="DW37" i="3" s="1"/>
  <c r="DV37" i="3"/>
  <c r="DV37" i="3" a="1"/>
  <c r="DU37" i="3" a="1"/>
  <c r="DU37" i="3" s="1"/>
  <c r="DT37" i="3"/>
  <c r="DT37" i="3" a="1"/>
  <c r="DS37" i="3" a="1"/>
  <c r="DS37" i="3" s="1"/>
  <c r="DR37" i="3" a="1"/>
  <c r="DR37" i="3" s="1"/>
  <c r="DQ37" i="3" a="1"/>
  <c r="DQ37" i="3" s="1"/>
  <c r="DP37" i="3" a="1"/>
  <c r="DP37" i="3" s="1"/>
  <c r="DO37" i="3" a="1"/>
  <c r="DO37" i="3" s="1"/>
  <c r="DN37" i="3"/>
  <c r="DN37" i="3" a="1"/>
  <c r="DM37" i="3" a="1"/>
  <c r="DM37" i="3" s="1"/>
  <c r="DL37" i="3"/>
  <c r="DL37" i="3" a="1"/>
  <c r="DK37" i="3" a="1"/>
  <c r="DK37" i="3" s="1"/>
  <c r="DJ37" i="3" a="1"/>
  <c r="DJ37" i="3" s="1"/>
  <c r="DI37" i="3" a="1"/>
  <c r="DI37" i="3" s="1"/>
  <c r="DH37" i="3" a="1"/>
  <c r="DH37" i="3" s="1"/>
  <c r="DG37" i="3" a="1"/>
  <c r="DG37" i="3" s="1"/>
  <c r="DF37" i="3"/>
  <c r="DF37" i="3" a="1"/>
  <c r="DE37" i="3" a="1"/>
  <c r="DE37" i="3" s="1"/>
  <c r="DD37" i="3"/>
  <c r="DD37" i="3" a="1"/>
  <c r="DC37" i="3" a="1"/>
  <c r="DC37" i="3" s="1"/>
  <c r="DB37" i="3" a="1"/>
  <c r="DB37" i="3" s="1"/>
  <c r="DA37" i="3" a="1"/>
  <c r="DA37" i="3" s="1"/>
  <c r="CZ37" i="3" a="1"/>
  <c r="CZ37" i="3" s="1"/>
  <c r="CY37" i="3" a="1"/>
  <c r="CY37" i="3" s="1"/>
  <c r="CX37" i="3"/>
  <c r="CX37" i="3" a="1"/>
  <c r="CW37" i="3" a="1"/>
  <c r="CW37" i="3" s="1"/>
  <c r="CV37" i="3"/>
  <c r="CV37" i="3" a="1"/>
  <c r="CU37" i="3" a="1"/>
  <c r="CU37" i="3" s="1"/>
  <c r="CT37" i="3" a="1"/>
  <c r="CT37" i="3" s="1"/>
  <c r="CS37" i="3" a="1"/>
  <c r="CS37" i="3" s="1"/>
  <c r="CR37" i="3" a="1"/>
  <c r="CR37" i="3" s="1"/>
  <c r="CQ37" i="3" a="1"/>
  <c r="CQ37" i="3" s="1"/>
  <c r="CP37" i="3"/>
  <c r="CP37" i="3" a="1"/>
  <c r="CO37" i="3" a="1"/>
  <c r="CO37" i="3" s="1"/>
  <c r="CN37" i="3"/>
  <c r="CN37" i="3" a="1"/>
  <c r="CM37" i="3" a="1"/>
  <c r="CM37" i="3" s="1"/>
  <c r="CL37" i="3" a="1"/>
  <c r="CL37" i="3" s="1"/>
  <c r="CK37" i="3" a="1"/>
  <c r="CK37" i="3" s="1"/>
  <c r="CJ37" i="3" a="1"/>
  <c r="CJ37" i="3" s="1"/>
  <c r="CI37" i="3" a="1"/>
  <c r="CI37" i="3" s="1"/>
  <c r="CH37" i="3"/>
  <c r="CH37" i="3" a="1"/>
  <c r="CG37" i="3" a="1"/>
  <c r="CG37" i="3" s="1"/>
  <c r="CF37" i="3"/>
  <c r="CF37" i="3" a="1"/>
  <c r="CE37" i="3" a="1"/>
  <c r="CE37" i="3" s="1"/>
  <c r="CD37" i="3" a="1"/>
  <c r="CD37" i="3" s="1"/>
  <c r="CC37" i="3" a="1"/>
  <c r="CC37" i="3" s="1"/>
  <c r="CB37" i="3" a="1"/>
  <c r="CB37" i="3" s="1"/>
  <c r="CA37" i="3" a="1"/>
  <c r="CA37" i="3" s="1"/>
  <c r="BZ37" i="3"/>
  <c r="BZ37" i="3" a="1"/>
  <c r="BY37" i="3" a="1"/>
  <c r="BY37" i="3" s="1"/>
  <c r="BX37" i="3"/>
  <c r="BX37" i="3" a="1"/>
  <c r="BW37" i="3" a="1"/>
  <c r="BW37" i="3" s="1"/>
  <c r="BV37" i="3" a="1"/>
  <c r="BV37" i="3" s="1"/>
  <c r="BU37" i="3" a="1"/>
  <c r="BU37" i="3" s="1"/>
  <c r="BT37" i="3" a="1"/>
  <c r="BT37" i="3" s="1"/>
  <c r="BS37" i="3" a="1"/>
  <c r="BS37" i="3" s="1"/>
  <c r="BR37" i="3"/>
  <c r="BR37" i="3" a="1"/>
  <c r="BQ37" i="3" a="1"/>
  <c r="BQ37" i="3" s="1"/>
  <c r="BP37" i="3"/>
  <c r="BP37" i="3" a="1"/>
  <c r="BO37" i="3" a="1"/>
  <c r="BO37" i="3" s="1"/>
  <c r="BN37" i="3" a="1"/>
  <c r="BN37" i="3" s="1"/>
  <c r="BM37" i="3" a="1"/>
  <c r="BM37" i="3" s="1"/>
  <c r="BL37" i="3" a="1"/>
  <c r="BL37" i="3" s="1"/>
  <c r="BK37" i="3" a="1"/>
  <c r="BK37" i="3" s="1"/>
  <c r="BJ37" i="3"/>
  <c r="BJ37" i="3" a="1"/>
  <c r="BI37" i="3" a="1"/>
  <c r="BI37" i="3" s="1"/>
  <c r="BH37" i="3"/>
  <c r="BH37" i="3" a="1"/>
  <c r="BG37" i="3" a="1"/>
  <c r="BG37" i="3" s="1"/>
  <c r="BF37" i="3" a="1"/>
  <c r="BF37" i="3" s="1"/>
  <c r="BE37" i="3" a="1"/>
  <c r="BE37" i="3" s="1"/>
  <c r="BD37" i="3" a="1"/>
  <c r="BD37" i="3" s="1"/>
  <c r="BC37" i="3" a="1"/>
  <c r="BC37" i="3" s="1"/>
  <c r="BB37" i="3"/>
  <c r="BB37" i="3" a="1"/>
  <c r="BA37" i="3" a="1"/>
  <c r="BA37" i="3" s="1"/>
  <c r="AZ37" i="3"/>
  <c r="AZ37" i="3" a="1"/>
  <c r="AY37" i="3" a="1"/>
  <c r="AY37" i="3" s="1"/>
  <c r="AX37" i="3" a="1"/>
  <c r="AX37" i="3" s="1"/>
  <c r="AW37" i="3" a="1"/>
  <c r="AW37" i="3" s="1"/>
  <c r="AV37" i="3" a="1"/>
  <c r="AV37" i="3" s="1"/>
  <c r="AU37" i="3" a="1"/>
  <c r="AU37" i="3" s="1"/>
  <c r="AT37" i="3"/>
  <c r="AT37" i="3" a="1"/>
  <c r="AS37" i="3" a="1"/>
  <c r="AS37" i="3" s="1"/>
  <c r="AR37" i="3"/>
  <c r="AR37" i="3" a="1"/>
  <c r="AM37" i="3"/>
  <c r="AD37" i="3" s="1"/>
  <c r="AL37" i="3"/>
  <c r="AJ37" i="3"/>
  <c r="AC37" i="3"/>
  <c r="AA37" i="3"/>
  <c r="U37" i="3"/>
  <c r="S37" i="3"/>
  <c r="M37" i="3"/>
  <c r="K37" i="3"/>
  <c r="EB36" i="3" a="1"/>
  <c r="EB36" i="3" s="1"/>
  <c r="EA36" i="3"/>
  <c r="EA36" i="3" a="1"/>
  <c r="DZ36" i="3" a="1"/>
  <c r="DZ36" i="3" s="1"/>
  <c r="DY36" i="3" a="1"/>
  <c r="DY36" i="3" s="1"/>
  <c r="DX36" i="3" a="1"/>
  <c r="DX36" i="3" s="1"/>
  <c r="DW36" i="3" a="1"/>
  <c r="DW36" i="3" s="1"/>
  <c r="DV36" i="3" a="1"/>
  <c r="DV36" i="3" s="1"/>
  <c r="DU36" i="3"/>
  <c r="DU36" i="3" a="1"/>
  <c r="DT36" i="3" a="1"/>
  <c r="DT36" i="3" s="1"/>
  <c r="DS36" i="3"/>
  <c r="DS36" i="3" a="1"/>
  <c r="DR36" i="3" a="1"/>
  <c r="DR36" i="3" s="1"/>
  <c r="DQ36" i="3" a="1"/>
  <c r="DQ36" i="3" s="1"/>
  <c r="DP36" i="3" a="1"/>
  <c r="DP36" i="3" s="1"/>
  <c r="DO36" i="3" a="1"/>
  <c r="DO36" i="3" s="1"/>
  <c r="DN36" i="3" a="1"/>
  <c r="DN36" i="3" s="1"/>
  <c r="DM36" i="3"/>
  <c r="DM36" i="3" a="1"/>
  <c r="DL36" i="3" a="1"/>
  <c r="DL36" i="3" s="1"/>
  <c r="DK36" i="3"/>
  <c r="DK36" i="3" a="1"/>
  <c r="DJ36" i="3" a="1"/>
  <c r="DJ36" i="3" s="1"/>
  <c r="DI36" i="3" a="1"/>
  <c r="DI36" i="3" s="1"/>
  <c r="DH36" i="3" a="1"/>
  <c r="DH36" i="3" s="1"/>
  <c r="DG36" i="3" a="1"/>
  <c r="DG36" i="3" s="1"/>
  <c r="DF36" i="3" a="1"/>
  <c r="DF36" i="3" s="1"/>
  <c r="DE36" i="3"/>
  <c r="DE36" i="3" a="1"/>
  <c r="DD36" i="3" a="1"/>
  <c r="DD36" i="3" s="1"/>
  <c r="DC36" i="3"/>
  <c r="DC36" i="3" a="1"/>
  <c r="DB36" i="3" a="1"/>
  <c r="DB36" i="3" s="1"/>
  <c r="DA36" i="3" a="1"/>
  <c r="DA36" i="3" s="1"/>
  <c r="CZ36" i="3" a="1"/>
  <c r="CZ36" i="3" s="1"/>
  <c r="CY36" i="3" a="1"/>
  <c r="CY36" i="3" s="1"/>
  <c r="CX36" i="3" a="1"/>
  <c r="CX36" i="3" s="1"/>
  <c r="CW36" i="3"/>
  <c r="CW36" i="3" a="1"/>
  <c r="CV36" i="3" a="1"/>
  <c r="CV36" i="3" s="1"/>
  <c r="CU36" i="3"/>
  <c r="CU36" i="3" a="1"/>
  <c r="CT36" i="3" a="1"/>
  <c r="CT36" i="3" s="1"/>
  <c r="CS36" i="3" a="1"/>
  <c r="CS36" i="3" s="1"/>
  <c r="CR36" i="3" a="1"/>
  <c r="CR36" i="3" s="1"/>
  <c r="CQ36" i="3" a="1"/>
  <c r="CQ36" i="3" s="1"/>
  <c r="CP36" i="3" a="1"/>
  <c r="CP36" i="3" s="1"/>
  <c r="CO36" i="3"/>
  <c r="CO36" i="3" a="1"/>
  <c r="CN36" i="3" a="1"/>
  <c r="CN36" i="3" s="1"/>
  <c r="CM36" i="3"/>
  <c r="CM36" i="3" a="1"/>
  <c r="CL36" i="3" a="1"/>
  <c r="CL36" i="3" s="1"/>
  <c r="CK36" i="3" a="1"/>
  <c r="CK36" i="3" s="1"/>
  <c r="CJ36" i="3" a="1"/>
  <c r="CJ36" i="3" s="1"/>
  <c r="CI36" i="3" a="1"/>
  <c r="CI36" i="3" s="1"/>
  <c r="CH36" i="3" a="1"/>
  <c r="CH36" i="3" s="1"/>
  <c r="CG36" i="3"/>
  <c r="CG36" i="3" a="1"/>
  <c r="CF36" i="3" a="1"/>
  <c r="CF36" i="3" s="1"/>
  <c r="CE36" i="3"/>
  <c r="CE36" i="3" a="1"/>
  <c r="CD36" i="3" a="1"/>
  <c r="CD36" i="3" s="1"/>
  <c r="CC36" i="3" a="1"/>
  <c r="CC36" i="3" s="1"/>
  <c r="CB36" i="3" a="1"/>
  <c r="CB36" i="3" s="1"/>
  <c r="CA36" i="3" a="1"/>
  <c r="CA36" i="3" s="1"/>
  <c r="BZ36" i="3" a="1"/>
  <c r="BZ36" i="3" s="1"/>
  <c r="BY36" i="3"/>
  <c r="BY36" i="3" a="1"/>
  <c r="BX36" i="3" a="1"/>
  <c r="BX36" i="3" s="1"/>
  <c r="BW36" i="3"/>
  <c r="BW36" i="3" a="1"/>
  <c r="BV36" i="3" a="1"/>
  <c r="BV36" i="3" s="1"/>
  <c r="BU36" i="3" a="1"/>
  <c r="BU36" i="3" s="1"/>
  <c r="BT36" i="3" a="1"/>
  <c r="BT36" i="3" s="1"/>
  <c r="BS36" i="3" a="1"/>
  <c r="BS36" i="3" s="1"/>
  <c r="BR36" i="3" a="1"/>
  <c r="BR36" i="3" s="1"/>
  <c r="BQ36" i="3"/>
  <c r="BQ36" i="3" a="1"/>
  <c r="BP36" i="3" a="1"/>
  <c r="BP36" i="3" s="1"/>
  <c r="BO36" i="3"/>
  <c r="BO36" i="3" a="1"/>
  <c r="BN36" i="3" a="1"/>
  <c r="BN36" i="3" s="1"/>
  <c r="BM36" i="3" a="1"/>
  <c r="BM36" i="3" s="1"/>
  <c r="BL36" i="3" a="1"/>
  <c r="BL36" i="3" s="1"/>
  <c r="BK36" i="3" a="1"/>
  <c r="BK36" i="3" s="1"/>
  <c r="BJ36" i="3" a="1"/>
  <c r="BJ36" i="3" s="1"/>
  <c r="BI36" i="3"/>
  <c r="BI36" i="3" a="1"/>
  <c r="BH36" i="3" a="1"/>
  <c r="BH36" i="3" s="1"/>
  <c r="BG36" i="3"/>
  <c r="BG36" i="3" a="1"/>
  <c r="BF36" i="3" a="1"/>
  <c r="BF36" i="3" s="1"/>
  <c r="BE36" i="3" a="1"/>
  <c r="BE36" i="3" s="1"/>
  <c r="BD36" i="3" a="1"/>
  <c r="BD36" i="3" s="1"/>
  <c r="BC36" i="3" a="1"/>
  <c r="BC36" i="3" s="1"/>
  <c r="BB36" i="3" a="1"/>
  <c r="BB36" i="3" s="1"/>
  <c r="BA36" i="3"/>
  <c r="BA36" i="3" a="1"/>
  <c r="AZ36" i="3" a="1"/>
  <c r="AZ36" i="3" s="1"/>
  <c r="AY36" i="3"/>
  <c r="AY36" i="3" a="1"/>
  <c r="AX36" i="3" a="1"/>
  <c r="AX36" i="3" s="1"/>
  <c r="AW36" i="3" a="1"/>
  <c r="AW36" i="3" s="1"/>
  <c r="AV36" i="3" a="1"/>
  <c r="AV36" i="3" s="1"/>
  <c r="AU36" i="3" a="1"/>
  <c r="AU36" i="3" s="1"/>
  <c r="AT36" i="3" a="1"/>
  <c r="AT36" i="3" s="1"/>
  <c r="AS36" i="3"/>
  <c r="AS36" i="3" a="1"/>
  <c r="AR36" i="3" a="1"/>
  <c r="AR36" i="3" s="1"/>
  <c r="AM36" i="3"/>
  <c r="U36" i="3" s="1"/>
  <c r="AL36" i="3"/>
  <c r="AJ36" i="3"/>
  <c r="EB35" i="3" a="1"/>
  <c r="EB35" i="3" s="1"/>
  <c r="EA35" i="3" a="1"/>
  <c r="EA35" i="3" s="1"/>
  <c r="DZ35" i="3" a="1"/>
  <c r="DZ35" i="3" s="1"/>
  <c r="DY35" i="3" a="1"/>
  <c r="DY35" i="3" s="1"/>
  <c r="DX35" i="3" a="1"/>
  <c r="DX35" i="3" s="1"/>
  <c r="DW35" i="3"/>
  <c r="DW35" i="3" a="1"/>
  <c r="DV35" i="3" a="1"/>
  <c r="DV35" i="3" s="1"/>
  <c r="DU35" i="3"/>
  <c r="DU35" i="3" a="1"/>
  <c r="DT35" i="3" a="1"/>
  <c r="DT35" i="3" s="1"/>
  <c r="DS35" i="3" a="1"/>
  <c r="DS35" i="3" s="1"/>
  <c r="DR35" i="3" a="1"/>
  <c r="DR35" i="3" s="1"/>
  <c r="DQ35" i="3" a="1"/>
  <c r="DQ35" i="3" s="1"/>
  <c r="DP35" i="3" a="1"/>
  <c r="DP35" i="3" s="1"/>
  <c r="DO35" i="3"/>
  <c r="DO35" i="3" a="1"/>
  <c r="DN35" i="3" a="1"/>
  <c r="DN35" i="3" s="1"/>
  <c r="DM35" i="3"/>
  <c r="DM35" i="3" a="1"/>
  <c r="DL35" i="3" a="1"/>
  <c r="DL35" i="3" s="1"/>
  <c r="DK35" i="3" a="1"/>
  <c r="DK35" i="3" s="1"/>
  <c r="DJ35" i="3" a="1"/>
  <c r="DJ35" i="3" s="1"/>
  <c r="DI35" i="3" a="1"/>
  <c r="DI35" i="3" s="1"/>
  <c r="DH35" i="3" a="1"/>
  <c r="DH35" i="3" s="1"/>
  <c r="DG35" i="3"/>
  <c r="DG35" i="3" a="1"/>
  <c r="DF35" i="3" a="1"/>
  <c r="DF35" i="3" s="1"/>
  <c r="DE35" i="3"/>
  <c r="DE35" i="3" a="1"/>
  <c r="DD35" i="3" a="1"/>
  <c r="DD35" i="3" s="1"/>
  <c r="DC35" i="3" a="1"/>
  <c r="DC35" i="3" s="1"/>
  <c r="DB35" i="3" a="1"/>
  <c r="DB35" i="3" s="1"/>
  <c r="DA35" i="3" a="1"/>
  <c r="DA35" i="3" s="1"/>
  <c r="CZ35" i="3" a="1"/>
  <c r="CZ35" i="3" s="1"/>
  <c r="CY35" i="3"/>
  <c r="CY35" i="3" a="1"/>
  <c r="CX35" i="3" a="1"/>
  <c r="CX35" i="3" s="1"/>
  <c r="CW35" i="3"/>
  <c r="CW35" i="3" a="1"/>
  <c r="CV35" i="3" a="1"/>
  <c r="CV35" i="3" s="1"/>
  <c r="CU35" i="3" a="1"/>
  <c r="CU35" i="3" s="1"/>
  <c r="CT35" i="3" a="1"/>
  <c r="CT35" i="3" s="1"/>
  <c r="CS35" i="3" a="1"/>
  <c r="CS35" i="3" s="1"/>
  <c r="CR35" i="3" a="1"/>
  <c r="CR35" i="3" s="1"/>
  <c r="CQ35" i="3"/>
  <c r="CQ35" i="3" a="1"/>
  <c r="CP35" i="3" a="1"/>
  <c r="CP35" i="3" s="1"/>
  <c r="CO35" i="3"/>
  <c r="CO35" i="3" a="1"/>
  <c r="CN35" i="3" a="1"/>
  <c r="CN35" i="3" s="1"/>
  <c r="CM35" i="3" a="1"/>
  <c r="CM35" i="3" s="1"/>
  <c r="CL35" i="3" a="1"/>
  <c r="CL35" i="3" s="1"/>
  <c r="CK35" i="3" a="1"/>
  <c r="CK35" i="3" s="1"/>
  <c r="CJ35" i="3" a="1"/>
  <c r="CJ35" i="3" s="1"/>
  <c r="CI35" i="3"/>
  <c r="CI35" i="3" a="1"/>
  <c r="CH35" i="3" a="1"/>
  <c r="CH35" i="3" s="1"/>
  <c r="CG35" i="3"/>
  <c r="CG35" i="3" a="1"/>
  <c r="CF35" i="3" a="1"/>
  <c r="CF35" i="3" s="1"/>
  <c r="CE35" i="3" a="1"/>
  <c r="CE35" i="3" s="1"/>
  <c r="CD35" i="3" a="1"/>
  <c r="CD35" i="3" s="1"/>
  <c r="CC35" i="3" a="1"/>
  <c r="CC35" i="3" s="1"/>
  <c r="CB35" i="3" a="1"/>
  <c r="CB35" i="3" s="1"/>
  <c r="CA35" i="3"/>
  <c r="CA35" i="3" a="1"/>
  <c r="BZ35" i="3" a="1"/>
  <c r="BZ35" i="3" s="1"/>
  <c r="BY35" i="3"/>
  <c r="BY35" i="3" a="1"/>
  <c r="BX35" i="3" a="1"/>
  <c r="BX35" i="3" s="1"/>
  <c r="BW35" i="3" a="1"/>
  <c r="BW35" i="3" s="1"/>
  <c r="BV35" i="3" a="1"/>
  <c r="BV35" i="3" s="1"/>
  <c r="BU35" i="3" a="1"/>
  <c r="BU35" i="3" s="1"/>
  <c r="BT35" i="3" a="1"/>
  <c r="BT35" i="3" s="1"/>
  <c r="BS35" i="3"/>
  <c r="BS35" i="3" a="1"/>
  <c r="BR35" i="3" a="1"/>
  <c r="BR35" i="3" s="1"/>
  <c r="BQ35" i="3"/>
  <c r="BQ35" i="3" a="1"/>
  <c r="BP35" i="3" a="1"/>
  <c r="BP35" i="3" s="1"/>
  <c r="BO35" i="3" a="1"/>
  <c r="BO35" i="3" s="1"/>
  <c r="BN35" i="3" a="1"/>
  <c r="BN35" i="3" s="1"/>
  <c r="BM35" i="3" a="1"/>
  <c r="BM35" i="3" s="1"/>
  <c r="BL35" i="3" a="1"/>
  <c r="BL35" i="3" s="1"/>
  <c r="BK35" i="3"/>
  <c r="BK35" i="3" a="1"/>
  <c r="BJ35" i="3" a="1"/>
  <c r="BJ35" i="3" s="1"/>
  <c r="BI35" i="3"/>
  <c r="BI35" i="3" a="1"/>
  <c r="BH35" i="3" a="1"/>
  <c r="BH35" i="3" s="1"/>
  <c r="BG35" i="3" a="1"/>
  <c r="BG35" i="3" s="1"/>
  <c r="BF35" i="3" a="1"/>
  <c r="BF35" i="3" s="1"/>
  <c r="BE35" i="3" a="1"/>
  <c r="BE35" i="3" s="1"/>
  <c r="BD35" i="3" a="1"/>
  <c r="BD35" i="3" s="1"/>
  <c r="BC35" i="3"/>
  <c r="BC35" i="3" a="1"/>
  <c r="BB35" i="3" a="1"/>
  <c r="BB35" i="3" s="1"/>
  <c r="BA35" i="3"/>
  <c r="BA35" i="3" a="1"/>
  <c r="AZ35" i="3" a="1"/>
  <c r="AZ35" i="3" s="1"/>
  <c r="AY35" i="3" a="1"/>
  <c r="AY35" i="3" s="1"/>
  <c r="AX35" i="3" a="1"/>
  <c r="AX35" i="3" s="1"/>
  <c r="AW35" i="3" a="1"/>
  <c r="AW35" i="3" s="1"/>
  <c r="AV35" i="3" a="1"/>
  <c r="AV35" i="3" s="1"/>
  <c r="AU35" i="3"/>
  <c r="AU35" i="3" a="1"/>
  <c r="AT35" i="3" a="1"/>
  <c r="AT35" i="3" s="1"/>
  <c r="AS35" i="3"/>
  <c r="AS35" i="3" a="1"/>
  <c r="AR35" i="3" a="1"/>
  <c r="AR35" i="3" s="1"/>
  <c r="AM35" i="3"/>
  <c r="AL35" i="3"/>
  <c r="AJ35" i="3"/>
  <c r="Y35" i="3"/>
  <c r="M35" i="3"/>
  <c r="EB34" i="3" a="1"/>
  <c r="EB34" i="3" s="1"/>
  <c r="EA34" i="3" a="1"/>
  <c r="EA34" i="3" s="1"/>
  <c r="DZ34" i="3" a="1"/>
  <c r="DZ34" i="3" s="1"/>
  <c r="DY34" i="3" a="1"/>
  <c r="DY34" i="3" s="1"/>
  <c r="DX34" i="3" a="1"/>
  <c r="DX34" i="3" s="1"/>
  <c r="DW34" i="3" a="1"/>
  <c r="DW34" i="3" s="1"/>
  <c r="DV34" i="3" a="1"/>
  <c r="DV34" i="3" s="1"/>
  <c r="DU34" i="3" a="1"/>
  <c r="DU34" i="3" s="1"/>
  <c r="DT34" i="3" a="1"/>
  <c r="DT34" i="3" s="1"/>
  <c r="DS34" i="3" a="1"/>
  <c r="DS34" i="3" s="1"/>
  <c r="DR34" i="3" a="1"/>
  <c r="DR34" i="3" s="1"/>
  <c r="DQ34" i="3" a="1"/>
  <c r="DQ34" i="3" s="1"/>
  <c r="DP34" i="3" a="1"/>
  <c r="DP34" i="3" s="1"/>
  <c r="DO34" i="3" a="1"/>
  <c r="DO34" i="3" s="1"/>
  <c r="DN34" i="3" a="1"/>
  <c r="DN34" i="3" s="1"/>
  <c r="DM34" i="3" a="1"/>
  <c r="DM34" i="3" s="1"/>
  <c r="DL34" i="3" a="1"/>
  <c r="DL34" i="3" s="1"/>
  <c r="DK34" i="3" a="1"/>
  <c r="DK34" i="3" s="1"/>
  <c r="DJ34" i="3" a="1"/>
  <c r="DJ34" i="3" s="1"/>
  <c r="DI34" i="3" a="1"/>
  <c r="DI34" i="3" s="1"/>
  <c r="DH34" i="3" a="1"/>
  <c r="DH34" i="3" s="1"/>
  <c r="DG34" i="3" a="1"/>
  <c r="DG34" i="3" s="1"/>
  <c r="DF34" i="3" a="1"/>
  <c r="DF34" i="3" s="1"/>
  <c r="DE34" i="3" a="1"/>
  <c r="DE34" i="3" s="1"/>
  <c r="DD34" i="3" a="1"/>
  <c r="DD34" i="3" s="1"/>
  <c r="DC34" i="3" a="1"/>
  <c r="DC34" i="3" s="1"/>
  <c r="DB34" i="3" a="1"/>
  <c r="DB34" i="3" s="1"/>
  <c r="DA34" i="3" a="1"/>
  <c r="DA34" i="3" s="1"/>
  <c r="CZ34" i="3" a="1"/>
  <c r="CZ34" i="3" s="1"/>
  <c r="CY34" i="3" a="1"/>
  <c r="CY34" i="3" s="1"/>
  <c r="CX34" i="3" a="1"/>
  <c r="CX34" i="3" s="1"/>
  <c r="CW34" i="3" a="1"/>
  <c r="CW34" i="3" s="1"/>
  <c r="CV34" i="3" a="1"/>
  <c r="CV34" i="3" s="1"/>
  <c r="CU34" i="3" a="1"/>
  <c r="CU34" i="3" s="1"/>
  <c r="CT34" i="3" a="1"/>
  <c r="CT34" i="3" s="1"/>
  <c r="CS34" i="3" a="1"/>
  <c r="CS34" i="3" s="1"/>
  <c r="CR34" i="3" a="1"/>
  <c r="CR34" i="3" s="1"/>
  <c r="CQ34" i="3" a="1"/>
  <c r="CQ34" i="3" s="1"/>
  <c r="CP34" i="3" a="1"/>
  <c r="CP34" i="3" s="1"/>
  <c r="CO34" i="3" a="1"/>
  <c r="CO34" i="3" s="1"/>
  <c r="CN34" i="3" a="1"/>
  <c r="CN34" i="3" s="1"/>
  <c r="CM34" i="3" a="1"/>
  <c r="CM34" i="3" s="1"/>
  <c r="CL34" i="3" a="1"/>
  <c r="CL34" i="3" s="1"/>
  <c r="CK34" i="3" a="1"/>
  <c r="CK34" i="3" s="1"/>
  <c r="CJ34" i="3" a="1"/>
  <c r="CJ34" i="3" s="1"/>
  <c r="CI34" i="3" a="1"/>
  <c r="CI34" i="3" s="1"/>
  <c r="CH34" i="3" a="1"/>
  <c r="CH34" i="3" s="1"/>
  <c r="CG34" i="3" a="1"/>
  <c r="CG34" i="3" s="1"/>
  <c r="CF34" i="3" a="1"/>
  <c r="CF34" i="3" s="1"/>
  <c r="CE34" i="3" a="1"/>
  <c r="CE34" i="3" s="1"/>
  <c r="CD34" i="3" a="1"/>
  <c r="CD34" i="3" s="1"/>
  <c r="CC34" i="3" a="1"/>
  <c r="CC34" i="3" s="1"/>
  <c r="CB34" i="3" a="1"/>
  <c r="CB34" i="3" s="1"/>
  <c r="CA34" i="3" a="1"/>
  <c r="CA34" i="3" s="1"/>
  <c r="BZ34" i="3" a="1"/>
  <c r="BZ34" i="3" s="1"/>
  <c r="BY34" i="3" a="1"/>
  <c r="BY34" i="3" s="1"/>
  <c r="BX34" i="3" a="1"/>
  <c r="BX34" i="3" s="1"/>
  <c r="BW34" i="3" a="1"/>
  <c r="BW34" i="3" s="1"/>
  <c r="BV34" i="3" a="1"/>
  <c r="BV34" i="3" s="1"/>
  <c r="BU34" i="3" a="1"/>
  <c r="BU34" i="3" s="1"/>
  <c r="BT34" i="3" a="1"/>
  <c r="BT34" i="3" s="1"/>
  <c r="BS34" i="3" a="1"/>
  <c r="BS34" i="3" s="1"/>
  <c r="BR34" i="3" a="1"/>
  <c r="BR34" i="3" s="1"/>
  <c r="BQ34" i="3" a="1"/>
  <c r="BQ34" i="3" s="1"/>
  <c r="BP34" i="3" a="1"/>
  <c r="BP34" i="3" s="1"/>
  <c r="BO34" i="3" a="1"/>
  <c r="BO34" i="3" s="1"/>
  <c r="BN34" i="3" a="1"/>
  <c r="BN34" i="3" s="1"/>
  <c r="BM34" i="3" a="1"/>
  <c r="BM34" i="3" s="1"/>
  <c r="BL34" i="3" a="1"/>
  <c r="BL34" i="3" s="1"/>
  <c r="BK34" i="3" a="1"/>
  <c r="BK34" i="3" s="1"/>
  <c r="BJ34" i="3" a="1"/>
  <c r="BJ34" i="3" s="1"/>
  <c r="BI34" i="3" a="1"/>
  <c r="BI34" i="3" s="1"/>
  <c r="BH34" i="3" a="1"/>
  <c r="BH34" i="3" s="1"/>
  <c r="BG34" i="3" a="1"/>
  <c r="BG34" i="3" s="1"/>
  <c r="BF34" i="3" a="1"/>
  <c r="BF34" i="3" s="1"/>
  <c r="BE34" i="3" a="1"/>
  <c r="BE34" i="3" s="1"/>
  <c r="BD34" i="3" a="1"/>
  <c r="BD34" i="3" s="1"/>
  <c r="BC34" i="3" a="1"/>
  <c r="BC34" i="3" s="1"/>
  <c r="BB34" i="3" a="1"/>
  <c r="BB34" i="3" s="1"/>
  <c r="BA34" i="3" a="1"/>
  <c r="BA34" i="3" s="1"/>
  <c r="AZ34" i="3" a="1"/>
  <c r="AZ34" i="3" s="1"/>
  <c r="AY34" i="3" a="1"/>
  <c r="AY34" i="3" s="1"/>
  <c r="AX34" i="3" a="1"/>
  <c r="AX34" i="3" s="1"/>
  <c r="AW34" i="3" a="1"/>
  <c r="AW34" i="3" s="1"/>
  <c r="AV34" i="3" a="1"/>
  <c r="AV34" i="3" s="1"/>
  <c r="AU34" i="3" a="1"/>
  <c r="AU34" i="3" s="1"/>
  <c r="AT34" i="3" a="1"/>
  <c r="AT34" i="3" s="1"/>
  <c r="AS34" i="3" a="1"/>
  <c r="AS34" i="3" s="1"/>
  <c r="AR34" i="3" a="1"/>
  <c r="AR34" i="3" s="1"/>
  <c r="AN34" i="3"/>
  <c r="AM34" i="3"/>
  <c r="AB34" i="3" s="1"/>
  <c r="AL34" i="3"/>
  <c r="AJ34" i="3"/>
  <c r="AE34" i="3"/>
  <c r="AD34" i="3"/>
  <c r="AA34" i="3"/>
  <c r="Z34" i="3"/>
  <c r="X34" i="3"/>
  <c r="V34" i="3"/>
  <c r="T34" i="3"/>
  <c r="S34" i="3"/>
  <c r="P34" i="3"/>
  <c r="O34" i="3"/>
  <c r="N34" i="3"/>
  <c r="K34" i="3"/>
  <c r="J34" i="3"/>
  <c r="EB33" i="3" a="1"/>
  <c r="EB33" i="3" s="1"/>
  <c r="EA33" i="3" a="1"/>
  <c r="EA33" i="3" s="1"/>
  <c r="DZ33" i="3" a="1"/>
  <c r="DZ33" i="3" s="1"/>
  <c r="DY33" i="3" a="1"/>
  <c r="DY33" i="3" s="1"/>
  <c r="DX33" i="3" a="1"/>
  <c r="DX33" i="3" s="1"/>
  <c r="DW33" i="3" a="1"/>
  <c r="DW33" i="3" s="1"/>
  <c r="DV33" i="3" a="1"/>
  <c r="DV33" i="3" s="1"/>
  <c r="DU33" i="3" a="1"/>
  <c r="DU33" i="3" s="1"/>
  <c r="DT33" i="3" a="1"/>
  <c r="DT33" i="3" s="1"/>
  <c r="DS33" i="3" a="1"/>
  <c r="DS33" i="3" s="1"/>
  <c r="DR33" i="3" a="1"/>
  <c r="DR33" i="3" s="1"/>
  <c r="DQ33" i="3" a="1"/>
  <c r="DQ33" i="3" s="1"/>
  <c r="DP33" i="3" a="1"/>
  <c r="DP33" i="3" s="1"/>
  <c r="DO33" i="3" a="1"/>
  <c r="DO33" i="3" s="1"/>
  <c r="DN33" i="3" a="1"/>
  <c r="DN33" i="3" s="1"/>
  <c r="DM33" i="3" a="1"/>
  <c r="DM33" i="3" s="1"/>
  <c r="DL33" i="3" a="1"/>
  <c r="DL33" i="3" s="1"/>
  <c r="DK33" i="3" a="1"/>
  <c r="DK33" i="3" s="1"/>
  <c r="DJ33" i="3" a="1"/>
  <c r="DJ33" i="3" s="1"/>
  <c r="DI33" i="3" a="1"/>
  <c r="DI33" i="3" s="1"/>
  <c r="DH33" i="3" a="1"/>
  <c r="DH33" i="3" s="1"/>
  <c r="DG33" i="3" a="1"/>
  <c r="DG33" i="3" s="1"/>
  <c r="DF33" i="3" a="1"/>
  <c r="DF33" i="3" s="1"/>
  <c r="DE33" i="3" a="1"/>
  <c r="DE33" i="3" s="1"/>
  <c r="DD33" i="3" a="1"/>
  <c r="DD33" i="3" s="1"/>
  <c r="DC33" i="3" a="1"/>
  <c r="DC33" i="3" s="1"/>
  <c r="DB33" i="3" a="1"/>
  <c r="DB33" i="3" s="1"/>
  <c r="DA33" i="3" a="1"/>
  <c r="DA33" i="3" s="1"/>
  <c r="CZ33" i="3" a="1"/>
  <c r="CZ33" i="3" s="1"/>
  <c r="CY33" i="3" a="1"/>
  <c r="CY33" i="3" s="1"/>
  <c r="CX33" i="3" a="1"/>
  <c r="CX33" i="3" s="1"/>
  <c r="CW33" i="3" a="1"/>
  <c r="CW33" i="3" s="1"/>
  <c r="CV33" i="3" a="1"/>
  <c r="CV33" i="3" s="1"/>
  <c r="CU33" i="3" a="1"/>
  <c r="CU33" i="3" s="1"/>
  <c r="CT33" i="3" a="1"/>
  <c r="CT33" i="3" s="1"/>
  <c r="CS33" i="3" a="1"/>
  <c r="CS33" i="3" s="1"/>
  <c r="CR33" i="3" a="1"/>
  <c r="CR33" i="3" s="1"/>
  <c r="CQ33" i="3" a="1"/>
  <c r="CQ33" i="3" s="1"/>
  <c r="CP33" i="3" a="1"/>
  <c r="CP33" i="3" s="1"/>
  <c r="CO33" i="3" a="1"/>
  <c r="CO33" i="3" s="1"/>
  <c r="CN33" i="3" a="1"/>
  <c r="CN33" i="3" s="1"/>
  <c r="CM33" i="3" a="1"/>
  <c r="CM33" i="3" s="1"/>
  <c r="CL33" i="3" a="1"/>
  <c r="CL33" i="3" s="1"/>
  <c r="CK33" i="3" a="1"/>
  <c r="CK33" i="3" s="1"/>
  <c r="CJ33" i="3" a="1"/>
  <c r="CJ33" i="3" s="1"/>
  <c r="CI33" i="3" a="1"/>
  <c r="CI33" i="3" s="1"/>
  <c r="CH33" i="3" a="1"/>
  <c r="CH33" i="3" s="1"/>
  <c r="CG33" i="3" a="1"/>
  <c r="CG33" i="3" s="1"/>
  <c r="CF33" i="3" a="1"/>
  <c r="CF33" i="3" s="1"/>
  <c r="CE33" i="3" a="1"/>
  <c r="CE33" i="3" s="1"/>
  <c r="CD33" i="3" a="1"/>
  <c r="CD33" i="3" s="1"/>
  <c r="CC33" i="3" a="1"/>
  <c r="CC33" i="3" s="1"/>
  <c r="CB33" i="3" a="1"/>
  <c r="CB33" i="3" s="1"/>
  <c r="CA33" i="3" a="1"/>
  <c r="CA33" i="3" s="1"/>
  <c r="BZ33" i="3" a="1"/>
  <c r="BZ33" i="3" s="1"/>
  <c r="BY33" i="3" a="1"/>
  <c r="BY33" i="3" s="1"/>
  <c r="BX33" i="3" a="1"/>
  <c r="BX33" i="3" s="1"/>
  <c r="BW33" i="3" a="1"/>
  <c r="BW33" i="3" s="1"/>
  <c r="BV33" i="3" a="1"/>
  <c r="BV33" i="3" s="1"/>
  <c r="BU33" i="3" a="1"/>
  <c r="BU33" i="3" s="1"/>
  <c r="BT33" i="3" a="1"/>
  <c r="BT33" i="3" s="1"/>
  <c r="BS33" i="3" a="1"/>
  <c r="BS33" i="3" s="1"/>
  <c r="BR33" i="3" a="1"/>
  <c r="BR33" i="3" s="1"/>
  <c r="BQ33" i="3" a="1"/>
  <c r="BQ33" i="3" s="1"/>
  <c r="BP33" i="3" a="1"/>
  <c r="BP33" i="3" s="1"/>
  <c r="BO33" i="3" a="1"/>
  <c r="BO33" i="3" s="1"/>
  <c r="BN33" i="3" a="1"/>
  <c r="BN33" i="3" s="1"/>
  <c r="BM33" i="3" a="1"/>
  <c r="BM33" i="3" s="1"/>
  <c r="BL33" i="3" a="1"/>
  <c r="BL33" i="3" s="1"/>
  <c r="BK33" i="3" a="1"/>
  <c r="BK33" i="3" s="1"/>
  <c r="BJ33" i="3" a="1"/>
  <c r="BJ33" i="3" s="1"/>
  <c r="BI33" i="3" a="1"/>
  <c r="BI33" i="3" s="1"/>
  <c r="BH33" i="3" a="1"/>
  <c r="BH33" i="3" s="1"/>
  <c r="BG33" i="3" a="1"/>
  <c r="BG33" i="3" s="1"/>
  <c r="BF33" i="3" a="1"/>
  <c r="BF33" i="3" s="1"/>
  <c r="BE33" i="3" a="1"/>
  <c r="BE33" i="3" s="1"/>
  <c r="BD33" i="3" a="1"/>
  <c r="BD33" i="3" s="1"/>
  <c r="BC33" i="3" a="1"/>
  <c r="BC33" i="3" s="1"/>
  <c r="BB33" i="3" a="1"/>
  <c r="BB33" i="3" s="1"/>
  <c r="BA33" i="3" a="1"/>
  <c r="BA33" i="3" s="1"/>
  <c r="AZ33" i="3" a="1"/>
  <c r="AZ33" i="3" s="1"/>
  <c r="AY33" i="3" a="1"/>
  <c r="AY33" i="3" s="1"/>
  <c r="AX33" i="3" a="1"/>
  <c r="AX33" i="3" s="1"/>
  <c r="AW33" i="3" a="1"/>
  <c r="AW33" i="3" s="1"/>
  <c r="AV33" i="3" a="1"/>
  <c r="AV33" i="3" s="1"/>
  <c r="AU33" i="3" a="1"/>
  <c r="AU33" i="3" s="1"/>
  <c r="AT33" i="3" a="1"/>
  <c r="AT33" i="3" s="1"/>
  <c r="AS33" i="3" a="1"/>
  <c r="AS33" i="3" s="1"/>
  <c r="AR33" i="3" a="1"/>
  <c r="AR33" i="3" s="1"/>
  <c r="AM33" i="3"/>
  <c r="AC33" i="3" s="1"/>
  <c r="AL33" i="3"/>
  <c r="AJ33" i="3"/>
  <c r="AD33" i="3"/>
  <c r="Z33" i="3"/>
  <c r="V33" i="3"/>
  <c r="R33" i="3"/>
  <c r="N33" i="3"/>
  <c r="J33" i="3"/>
  <c r="EB32" i="3" a="1"/>
  <c r="EB32" i="3" s="1"/>
  <c r="EA32" i="3" a="1"/>
  <c r="EA32" i="3" s="1"/>
  <c r="DZ32" i="3" a="1"/>
  <c r="DZ32" i="3" s="1"/>
  <c r="DY32" i="3" a="1"/>
  <c r="DY32" i="3" s="1"/>
  <c r="DX32" i="3" a="1"/>
  <c r="DX32" i="3" s="1"/>
  <c r="DW32" i="3" a="1"/>
  <c r="DW32" i="3" s="1"/>
  <c r="DV32" i="3" a="1"/>
  <c r="DV32" i="3" s="1"/>
  <c r="DU32" i="3" a="1"/>
  <c r="DU32" i="3" s="1"/>
  <c r="DT32" i="3" a="1"/>
  <c r="DT32" i="3" s="1"/>
  <c r="DS32" i="3" a="1"/>
  <c r="DS32" i="3" s="1"/>
  <c r="DR32" i="3" a="1"/>
  <c r="DR32" i="3" s="1"/>
  <c r="DQ32" i="3" a="1"/>
  <c r="DQ32" i="3" s="1"/>
  <c r="DP32" i="3" a="1"/>
  <c r="DP32" i="3" s="1"/>
  <c r="DO32" i="3" a="1"/>
  <c r="DO32" i="3" s="1"/>
  <c r="DN32" i="3" a="1"/>
  <c r="DN32" i="3" s="1"/>
  <c r="DM32" i="3" a="1"/>
  <c r="DM32" i="3" s="1"/>
  <c r="DL32" i="3" a="1"/>
  <c r="DL32" i="3" s="1"/>
  <c r="DK32" i="3" a="1"/>
  <c r="DK32" i="3" s="1"/>
  <c r="DJ32" i="3" a="1"/>
  <c r="DJ32" i="3" s="1"/>
  <c r="DI32" i="3" a="1"/>
  <c r="DI32" i="3" s="1"/>
  <c r="DH32" i="3" a="1"/>
  <c r="DH32" i="3" s="1"/>
  <c r="DG32" i="3" a="1"/>
  <c r="DG32" i="3" s="1"/>
  <c r="DF32" i="3" a="1"/>
  <c r="DF32" i="3" s="1"/>
  <c r="DE32" i="3" a="1"/>
  <c r="DE32" i="3" s="1"/>
  <c r="DD32" i="3" a="1"/>
  <c r="DD32" i="3" s="1"/>
  <c r="DC32" i="3" a="1"/>
  <c r="DC32" i="3" s="1"/>
  <c r="DB32" i="3" a="1"/>
  <c r="DB32" i="3" s="1"/>
  <c r="DA32" i="3" a="1"/>
  <c r="DA32" i="3" s="1"/>
  <c r="CZ32" i="3" a="1"/>
  <c r="CZ32" i="3" s="1"/>
  <c r="CY32" i="3" a="1"/>
  <c r="CY32" i="3" s="1"/>
  <c r="CX32" i="3" a="1"/>
  <c r="CX32" i="3" s="1"/>
  <c r="CW32" i="3" a="1"/>
  <c r="CW32" i="3" s="1"/>
  <c r="CV32" i="3" a="1"/>
  <c r="CV32" i="3" s="1"/>
  <c r="CU32" i="3" a="1"/>
  <c r="CU32" i="3" s="1"/>
  <c r="CT32" i="3" a="1"/>
  <c r="CT32" i="3" s="1"/>
  <c r="CS32" i="3" a="1"/>
  <c r="CS32" i="3" s="1"/>
  <c r="CR32" i="3" a="1"/>
  <c r="CR32" i="3" s="1"/>
  <c r="CQ32" i="3" a="1"/>
  <c r="CQ32" i="3" s="1"/>
  <c r="CP32" i="3" a="1"/>
  <c r="CP32" i="3" s="1"/>
  <c r="CO32" i="3" a="1"/>
  <c r="CO32" i="3" s="1"/>
  <c r="CN32" i="3" a="1"/>
  <c r="CN32" i="3" s="1"/>
  <c r="CM32" i="3" a="1"/>
  <c r="CM32" i="3" s="1"/>
  <c r="CL32" i="3" a="1"/>
  <c r="CL32" i="3" s="1"/>
  <c r="CK32" i="3" a="1"/>
  <c r="CK32" i="3" s="1"/>
  <c r="CJ32" i="3" a="1"/>
  <c r="CJ32" i="3" s="1"/>
  <c r="CI32" i="3" a="1"/>
  <c r="CI32" i="3" s="1"/>
  <c r="CH32" i="3" a="1"/>
  <c r="CH32" i="3" s="1"/>
  <c r="CG32" i="3" a="1"/>
  <c r="CG32" i="3" s="1"/>
  <c r="CF32" i="3" a="1"/>
  <c r="CF32" i="3" s="1"/>
  <c r="CE32" i="3" a="1"/>
  <c r="CE32" i="3" s="1"/>
  <c r="CD32" i="3" a="1"/>
  <c r="CD32" i="3" s="1"/>
  <c r="CC32" i="3" a="1"/>
  <c r="CC32" i="3" s="1"/>
  <c r="CB32" i="3" a="1"/>
  <c r="CB32" i="3" s="1"/>
  <c r="CA32" i="3" a="1"/>
  <c r="CA32" i="3" s="1"/>
  <c r="BZ32" i="3" a="1"/>
  <c r="BZ32" i="3" s="1"/>
  <c r="BY32" i="3" a="1"/>
  <c r="BY32" i="3" s="1"/>
  <c r="BX32" i="3" a="1"/>
  <c r="BX32" i="3" s="1"/>
  <c r="BW32" i="3" a="1"/>
  <c r="BW32" i="3" s="1"/>
  <c r="BV32" i="3" a="1"/>
  <c r="BV32" i="3" s="1"/>
  <c r="BU32" i="3" a="1"/>
  <c r="BU32" i="3" s="1"/>
  <c r="BT32" i="3" a="1"/>
  <c r="BT32" i="3" s="1"/>
  <c r="BS32" i="3" a="1"/>
  <c r="BS32" i="3" s="1"/>
  <c r="BR32" i="3" a="1"/>
  <c r="BR32" i="3" s="1"/>
  <c r="BQ32" i="3" a="1"/>
  <c r="BQ32" i="3" s="1"/>
  <c r="BP32" i="3" a="1"/>
  <c r="BP32" i="3" s="1"/>
  <c r="BO32" i="3" a="1"/>
  <c r="BO32" i="3" s="1"/>
  <c r="BN32" i="3" a="1"/>
  <c r="BN32" i="3" s="1"/>
  <c r="BM32" i="3" a="1"/>
  <c r="BM32" i="3" s="1"/>
  <c r="BL32" i="3" a="1"/>
  <c r="BL32" i="3" s="1"/>
  <c r="BK32" i="3" a="1"/>
  <c r="BK32" i="3" s="1"/>
  <c r="BJ32" i="3" a="1"/>
  <c r="BJ32" i="3" s="1"/>
  <c r="BI32" i="3" a="1"/>
  <c r="BI32" i="3" s="1"/>
  <c r="BH32" i="3" a="1"/>
  <c r="BH32" i="3" s="1"/>
  <c r="BG32" i="3" a="1"/>
  <c r="BG32" i="3" s="1"/>
  <c r="BF32" i="3" a="1"/>
  <c r="BF32" i="3" s="1"/>
  <c r="BE32" i="3" a="1"/>
  <c r="BE32" i="3" s="1"/>
  <c r="BD32" i="3" a="1"/>
  <c r="BD32" i="3" s="1"/>
  <c r="BC32" i="3" a="1"/>
  <c r="BC32" i="3" s="1"/>
  <c r="BB32" i="3" a="1"/>
  <c r="BB32" i="3" s="1"/>
  <c r="BA32" i="3" a="1"/>
  <c r="BA32" i="3" s="1"/>
  <c r="AZ32" i="3" a="1"/>
  <c r="AZ32" i="3" s="1"/>
  <c r="AY32" i="3" a="1"/>
  <c r="AY32" i="3" s="1"/>
  <c r="AX32" i="3" a="1"/>
  <c r="AX32" i="3" s="1"/>
  <c r="AW32" i="3" a="1"/>
  <c r="AW32" i="3" s="1"/>
  <c r="AV32" i="3" a="1"/>
  <c r="AV32" i="3" s="1"/>
  <c r="AU32" i="3" a="1"/>
  <c r="AU32" i="3" s="1"/>
  <c r="AT32" i="3" a="1"/>
  <c r="AT32" i="3" s="1"/>
  <c r="D32" i="3" s="1"/>
  <c r="AS32" i="3" a="1"/>
  <c r="AS32" i="3" s="1"/>
  <c r="AR32" i="3" a="1"/>
  <c r="AR32" i="3" s="1"/>
  <c r="AM32" i="3"/>
  <c r="AC32" i="3" s="1"/>
  <c r="AL32" i="3"/>
  <c r="AJ32" i="3"/>
  <c r="AD32" i="3"/>
  <c r="Z32" i="3"/>
  <c r="V32" i="3"/>
  <c r="R32" i="3"/>
  <c r="N32" i="3"/>
  <c r="J32" i="3"/>
  <c r="EB31" i="3" a="1"/>
  <c r="EB31" i="3" s="1"/>
  <c r="EA31" i="3" a="1"/>
  <c r="EA31" i="3" s="1"/>
  <c r="DZ31" i="3" a="1"/>
  <c r="DZ31" i="3" s="1"/>
  <c r="DY31" i="3" a="1"/>
  <c r="DY31" i="3" s="1"/>
  <c r="DX31" i="3" a="1"/>
  <c r="DX31" i="3" s="1"/>
  <c r="DW31" i="3" a="1"/>
  <c r="DW31" i="3" s="1"/>
  <c r="DV31" i="3" a="1"/>
  <c r="DV31" i="3" s="1"/>
  <c r="DU31" i="3" a="1"/>
  <c r="DU31" i="3" s="1"/>
  <c r="DT31" i="3" a="1"/>
  <c r="DT31" i="3" s="1"/>
  <c r="DS31" i="3" a="1"/>
  <c r="DS31" i="3" s="1"/>
  <c r="DR31" i="3" a="1"/>
  <c r="DR31" i="3" s="1"/>
  <c r="DQ31" i="3" a="1"/>
  <c r="DQ31" i="3" s="1"/>
  <c r="DP31" i="3" a="1"/>
  <c r="DP31" i="3" s="1"/>
  <c r="DO31" i="3" a="1"/>
  <c r="DO31" i="3" s="1"/>
  <c r="DN31" i="3" a="1"/>
  <c r="DN31" i="3" s="1"/>
  <c r="DM31" i="3" a="1"/>
  <c r="DM31" i="3" s="1"/>
  <c r="DL31" i="3" a="1"/>
  <c r="DL31" i="3" s="1"/>
  <c r="DK31" i="3" a="1"/>
  <c r="DK31" i="3" s="1"/>
  <c r="DJ31" i="3" a="1"/>
  <c r="DJ31" i="3" s="1"/>
  <c r="DI31" i="3" a="1"/>
  <c r="DI31" i="3" s="1"/>
  <c r="DH31" i="3" a="1"/>
  <c r="DH31" i="3" s="1"/>
  <c r="DG31" i="3" a="1"/>
  <c r="DG31" i="3" s="1"/>
  <c r="DF31" i="3" a="1"/>
  <c r="DF31" i="3" s="1"/>
  <c r="DE31" i="3" a="1"/>
  <c r="DE31" i="3" s="1"/>
  <c r="DD31" i="3" a="1"/>
  <c r="DD31" i="3" s="1"/>
  <c r="DC31" i="3" a="1"/>
  <c r="DC31" i="3" s="1"/>
  <c r="DB31" i="3" a="1"/>
  <c r="DB31" i="3" s="1"/>
  <c r="DA31" i="3" a="1"/>
  <c r="DA31" i="3" s="1"/>
  <c r="CZ31" i="3" a="1"/>
  <c r="CZ31" i="3" s="1"/>
  <c r="CY31" i="3" a="1"/>
  <c r="CY31" i="3" s="1"/>
  <c r="CX31" i="3" a="1"/>
  <c r="CX31" i="3" s="1"/>
  <c r="CW31" i="3" a="1"/>
  <c r="CW31" i="3" s="1"/>
  <c r="CV31" i="3" a="1"/>
  <c r="CV31" i="3" s="1"/>
  <c r="CU31" i="3" a="1"/>
  <c r="CU31" i="3" s="1"/>
  <c r="CT31" i="3" a="1"/>
  <c r="CT31" i="3" s="1"/>
  <c r="CS31" i="3" a="1"/>
  <c r="CS31" i="3" s="1"/>
  <c r="CR31" i="3" a="1"/>
  <c r="CR31" i="3" s="1"/>
  <c r="CQ31" i="3" a="1"/>
  <c r="CQ31" i="3" s="1"/>
  <c r="CP31" i="3" a="1"/>
  <c r="CP31" i="3" s="1"/>
  <c r="CO31" i="3" a="1"/>
  <c r="CO31" i="3" s="1"/>
  <c r="CN31" i="3" a="1"/>
  <c r="CN31" i="3" s="1"/>
  <c r="CM31" i="3" a="1"/>
  <c r="CM31" i="3" s="1"/>
  <c r="CL31" i="3" a="1"/>
  <c r="CL31" i="3" s="1"/>
  <c r="CK31" i="3" a="1"/>
  <c r="CK31" i="3" s="1"/>
  <c r="CJ31" i="3" a="1"/>
  <c r="CJ31" i="3" s="1"/>
  <c r="CI31" i="3" a="1"/>
  <c r="CI31" i="3" s="1"/>
  <c r="CH31" i="3" a="1"/>
  <c r="CH31" i="3" s="1"/>
  <c r="CG31" i="3" a="1"/>
  <c r="CG31" i="3" s="1"/>
  <c r="CF31" i="3" a="1"/>
  <c r="CF31" i="3" s="1"/>
  <c r="CE31" i="3" a="1"/>
  <c r="CE31" i="3" s="1"/>
  <c r="CD31" i="3" a="1"/>
  <c r="CD31" i="3" s="1"/>
  <c r="CC31" i="3" a="1"/>
  <c r="CC31" i="3" s="1"/>
  <c r="CB31" i="3" a="1"/>
  <c r="CB31" i="3" s="1"/>
  <c r="CA31" i="3" a="1"/>
  <c r="CA31" i="3" s="1"/>
  <c r="BZ31" i="3" a="1"/>
  <c r="BZ31" i="3" s="1"/>
  <c r="BY31" i="3" a="1"/>
  <c r="BY31" i="3" s="1"/>
  <c r="BX31" i="3" a="1"/>
  <c r="BX31" i="3" s="1"/>
  <c r="BW31" i="3" a="1"/>
  <c r="BW31" i="3" s="1"/>
  <c r="BV31" i="3" a="1"/>
  <c r="BV31" i="3" s="1"/>
  <c r="BU31" i="3" a="1"/>
  <c r="BU31" i="3" s="1"/>
  <c r="BT31" i="3" a="1"/>
  <c r="BT31" i="3" s="1"/>
  <c r="BS31" i="3" a="1"/>
  <c r="BS31" i="3" s="1"/>
  <c r="BR31" i="3" a="1"/>
  <c r="BR31" i="3" s="1"/>
  <c r="BQ31" i="3" a="1"/>
  <c r="BQ31" i="3" s="1"/>
  <c r="BP31" i="3" a="1"/>
  <c r="BP31" i="3" s="1"/>
  <c r="BO31" i="3" a="1"/>
  <c r="BO31" i="3" s="1"/>
  <c r="BN31" i="3" a="1"/>
  <c r="BN31" i="3" s="1"/>
  <c r="BM31" i="3" a="1"/>
  <c r="BM31" i="3" s="1"/>
  <c r="BL31" i="3" a="1"/>
  <c r="BL31" i="3" s="1"/>
  <c r="BK31" i="3" a="1"/>
  <c r="BK31" i="3" s="1"/>
  <c r="BJ31" i="3" a="1"/>
  <c r="BJ31" i="3" s="1"/>
  <c r="BI31" i="3" a="1"/>
  <c r="BI31" i="3" s="1"/>
  <c r="BH31" i="3" a="1"/>
  <c r="BH31" i="3" s="1"/>
  <c r="BG31" i="3" a="1"/>
  <c r="BG31" i="3" s="1"/>
  <c r="BF31" i="3" a="1"/>
  <c r="BF31" i="3" s="1"/>
  <c r="BE31" i="3" a="1"/>
  <c r="BE31" i="3" s="1"/>
  <c r="BD31" i="3" a="1"/>
  <c r="BD31" i="3" s="1"/>
  <c r="BC31" i="3" a="1"/>
  <c r="BC31" i="3" s="1"/>
  <c r="BB31" i="3" a="1"/>
  <c r="BB31" i="3" s="1"/>
  <c r="BA31" i="3" a="1"/>
  <c r="BA31" i="3" s="1"/>
  <c r="AZ31" i="3" a="1"/>
  <c r="AZ31" i="3" s="1"/>
  <c r="AY31" i="3" a="1"/>
  <c r="AY31" i="3" s="1"/>
  <c r="AX31" i="3" a="1"/>
  <c r="AX31" i="3" s="1"/>
  <c r="AW31" i="3" a="1"/>
  <c r="AW31" i="3" s="1"/>
  <c r="AV31" i="3" a="1"/>
  <c r="AV31" i="3" s="1"/>
  <c r="AU31" i="3" a="1"/>
  <c r="AU31" i="3" s="1"/>
  <c r="AT31" i="3" a="1"/>
  <c r="AT31" i="3" s="1"/>
  <c r="AS31" i="3" a="1"/>
  <c r="AS31" i="3" s="1"/>
  <c r="AR31" i="3" a="1"/>
  <c r="AR31" i="3" s="1"/>
  <c r="AM31" i="3"/>
  <c r="AB31" i="3" s="1"/>
  <c r="AL31" i="3"/>
  <c r="AJ31" i="3"/>
  <c r="AC31" i="3"/>
  <c r="U31" i="3"/>
  <c r="M31" i="3"/>
  <c r="EB30" i="3" a="1"/>
  <c r="EB30" i="3" s="1"/>
  <c r="EA30" i="3" a="1"/>
  <c r="EA30" i="3" s="1"/>
  <c r="DZ30" i="3" a="1"/>
  <c r="DZ30" i="3" s="1"/>
  <c r="DY30" i="3" a="1"/>
  <c r="DY30" i="3" s="1"/>
  <c r="DX30" i="3" a="1"/>
  <c r="DX30" i="3" s="1"/>
  <c r="DW30" i="3" a="1"/>
  <c r="DW30" i="3" s="1"/>
  <c r="DV30" i="3" a="1"/>
  <c r="DV30" i="3" s="1"/>
  <c r="DU30" i="3" a="1"/>
  <c r="DU30" i="3" s="1"/>
  <c r="DT30" i="3" a="1"/>
  <c r="DT30" i="3" s="1"/>
  <c r="DS30" i="3" a="1"/>
  <c r="DS30" i="3" s="1"/>
  <c r="DR30" i="3" a="1"/>
  <c r="DR30" i="3" s="1"/>
  <c r="DQ30" i="3" a="1"/>
  <c r="DQ30" i="3" s="1"/>
  <c r="DP30" i="3" a="1"/>
  <c r="DP30" i="3" s="1"/>
  <c r="DO30" i="3" a="1"/>
  <c r="DO30" i="3" s="1"/>
  <c r="DN30" i="3" a="1"/>
  <c r="DN30" i="3" s="1"/>
  <c r="DM30" i="3" a="1"/>
  <c r="DM30" i="3" s="1"/>
  <c r="DL30" i="3" a="1"/>
  <c r="DL30" i="3" s="1"/>
  <c r="DK30" i="3" a="1"/>
  <c r="DK30" i="3" s="1"/>
  <c r="DJ30" i="3" a="1"/>
  <c r="DJ30" i="3" s="1"/>
  <c r="DI30" i="3" a="1"/>
  <c r="DI30" i="3" s="1"/>
  <c r="DH30" i="3" a="1"/>
  <c r="DH30" i="3" s="1"/>
  <c r="DG30" i="3" a="1"/>
  <c r="DG30" i="3" s="1"/>
  <c r="DF30" i="3" a="1"/>
  <c r="DF30" i="3" s="1"/>
  <c r="DE30" i="3" a="1"/>
  <c r="DE30" i="3" s="1"/>
  <c r="DD30" i="3" a="1"/>
  <c r="DD30" i="3" s="1"/>
  <c r="DC30" i="3" a="1"/>
  <c r="DC30" i="3" s="1"/>
  <c r="DB30" i="3" a="1"/>
  <c r="DB30" i="3" s="1"/>
  <c r="DA30" i="3" a="1"/>
  <c r="DA30" i="3" s="1"/>
  <c r="CZ30" i="3" a="1"/>
  <c r="CZ30" i="3" s="1"/>
  <c r="CY30" i="3" a="1"/>
  <c r="CY30" i="3" s="1"/>
  <c r="CX30" i="3" a="1"/>
  <c r="CX30" i="3" s="1"/>
  <c r="CW30" i="3" a="1"/>
  <c r="CW30" i="3" s="1"/>
  <c r="CV30" i="3" a="1"/>
  <c r="CV30" i="3" s="1"/>
  <c r="CU30" i="3" a="1"/>
  <c r="CU30" i="3" s="1"/>
  <c r="CT30" i="3" a="1"/>
  <c r="CT30" i="3" s="1"/>
  <c r="CS30" i="3" a="1"/>
  <c r="CS30" i="3" s="1"/>
  <c r="CR30" i="3" a="1"/>
  <c r="CR30" i="3" s="1"/>
  <c r="CQ30" i="3" a="1"/>
  <c r="CQ30" i="3" s="1"/>
  <c r="CP30" i="3" a="1"/>
  <c r="CP30" i="3" s="1"/>
  <c r="CO30" i="3" a="1"/>
  <c r="CO30" i="3" s="1"/>
  <c r="CN30" i="3" a="1"/>
  <c r="CN30" i="3" s="1"/>
  <c r="CM30" i="3" a="1"/>
  <c r="CM30" i="3" s="1"/>
  <c r="CL30" i="3" a="1"/>
  <c r="CL30" i="3" s="1"/>
  <c r="CK30" i="3" a="1"/>
  <c r="CK30" i="3" s="1"/>
  <c r="CJ30" i="3" a="1"/>
  <c r="CJ30" i="3" s="1"/>
  <c r="CI30" i="3" a="1"/>
  <c r="CI30" i="3" s="1"/>
  <c r="CH30" i="3" a="1"/>
  <c r="CH30" i="3" s="1"/>
  <c r="CG30" i="3" a="1"/>
  <c r="CG30" i="3" s="1"/>
  <c r="CF30" i="3" a="1"/>
  <c r="CF30" i="3" s="1"/>
  <c r="CE30" i="3" a="1"/>
  <c r="CE30" i="3" s="1"/>
  <c r="CD30" i="3" a="1"/>
  <c r="CD30" i="3" s="1"/>
  <c r="CC30" i="3" a="1"/>
  <c r="CC30" i="3" s="1"/>
  <c r="CB30" i="3" a="1"/>
  <c r="CB30" i="3" s="1"/>
  <c r="CA30" i="3" a="1"/>
  <c r="CA30" i="3" s="1"/>
  <c r="BZ30" i="3" a="1"/>
  <c r="BZ30" i="3" s="1"/>
  <c r="BY30" i="3" a="1"/>
  <c r="BY30" i="3" s="1"/>
  <c r="BX30" i="3" a="1"/>
  <c r="BX30" i="3" s="1"/>
  <c r="BW30" i="3" a="1"/>
  <c r="BW30" i="3" s="1"/>
  <c r="BV30" i="3" a="1"/>
  <c r="BV30" i="3" s="1"/>
  <c r="BU30" i="3" a="1"/>
  <c r="BU30" i="3" s="1"/>
  <c r="BT30" i="3" a="1"/>
  <c r="BT30" i="3" s="1"/>
  <c r="BS30" i="3" a="1"/>
  <c r="BS30" i="3" s="1"/>
  <c r="BR30" i="3" a="1"/>
  <c r="BR30" i="3" s="1"/>
  <c r="BQ30" i="3" a="1"/>
  <c r="BQ30" i="3" s="1"/>
  <c r="BP30" i="3" a="1"/>
  <c r="BP30" i="3" s="1"/>
  <c r="BO30" i="3" a="1"/>
  <c r="BO30" i="3" s="1"/>
  <c r="BN30" i="3" a="1"/>
  <c r="BN30" i="3" s="1"/>
  <c r="BM30" i="3" a="1"/>
  <c r="BM30" i="3" s="1"/>
  <c r="BL30" i="3" a="1"/>
  <c r="BL30" i="3" s="1"/>
  <c r="BK30" i="3" a="1"/>
  <c r="BK30" i="3" s="1"/>
  <c r="BJ30" i="3" a="1"/>
  <c r="BJ30" i="3" s="1"/>
  <c r="BI30" i="3" a="1"/>
  <c r="BI30" i="3" s="1"/>
  <c r="BH30" i="3" a="1"/>
  <c r="BH30" i="3" s="1"/>
  <c r="BG30" i="3" a="1"/>
  <c r="BG30" i="3" s="1"/>
  <c r="BF30" i="3" a="1"/>
  <c r="BF30" i="3" s="1"/>
  <c r="BE30" i="3" a="1"/>
  <c r="BE30" i="3" s="1"/>
  <c r="BD30" i="3" a="1"/>
  <c r="BD30" i="3" s="1"/>
  <c r="BC30" i="3" a="1"/>
  <c r="BC30" i="3" s="1"/>
  <c r="BB30" i="3" a="1"/>
  <c r="BB30" i="3" s="1"/>
  <c r="BA30" i="3" a="1"/>
  <c r="BA30" i="3" s="1"/>
  <c r="AZ30" i="3" a="1"/>
  <c r="AZ30" i="3" s="1"/>
  <c r="AY30" i="3" a="1"/>
  <c r="AY30" i="3" s="1"/>
  <c r="AX30" i="3" a="1"/>
  <c r="AX30" i="3" s="1"/>
  <c r="AW30" i="3" a="1"/>
  <c r="AW30" i="3" s="1"/>
  <c r="AV30" i="3" a="1"/>
  <c r="AV30" i="3" s="1"/>
  <c r="AU30" i="3" a="1"/>
  <c r="AU30" i="3" s="1"/>
  <c r="AT30" i="3" a="1"/>
  <c r="AT30" i="3" s="1"/>
  <c r="AS30" i="3" a="1"/>
  <c r="AS30" i="3" s="1"/>
  <c r="AR30" i="3" a="1"/>
  <c r="AR30" i="3" s="1"/>
  <c r="AM30" i="3"/>
  <c r="AC30" i="3" s="1"/>
  <c r="AL30" i="3"/>
  <c r="AJ30" i="3"/>
  <c r="Z30" i="3"/>
  <c r="J30" i="3"/>
  <c r="EB29" i="3" a="1"/>
  <c r="EB29" i="3" s="1"/>
  <c r="EA29" i="3"/>
  <c r="EA29" i="3" a="1"/>
  <c r="DZ29" i="3" a="1"/>
  <c r="DZ29" i="3" s="1"/>
  <c r="DY29" i="3" a="1"/>
  <c r="DY29" i="3" s="1"/>
  <c r="DX29" i="3" a="1"/>
  <c r="DX29" i="3" s="1"/>
  <c r="DW29" i="3"/>
  <c r="DW29" i="3" a="1"/>
  <c r="DV29" i="3" a="1"/>
  <c r="DV29" i="3" s="1"/>
  <c r="DU29" i="3" a="1"/>
  <c r="DU29" i="3" s="1"/>
  <c r="DT29" i="3" a="1"/>
  <c r="DT29" i="3" s="1"/>
  <c r="DS29" i="3"/>
  <c r="DS29" i="3" a="1"/>
  <c r="DR29" i="3" a="1"/>
  <c r="DR29" i="3" s="1"/>
  <c r="DQ29" i="3" a="1"/>
  <c r="DQ29" i="3" s="1"/>
  <c r="DP29" i="3" a="1"/>
  <c r="DP29" i="3" s="1"/>
  <c r="DO29" i="3"/>
  <c r="DO29" i="3" a="1"/>
  <c r="DN29" i="3" a="1"/>
  <c r="DN29" i="3" s="1"/>
  <c r="DM29" i="3" a="1"/>
  <c r="DM29" i="3" s="1"/>
  <c r="DL29" i="3" a="1"/>
  <c r="DL29" i="3" s="1"/>
  <c r="DK29" i="3"/>
  <c r="DK29" i="3" a="1"/>
  <c r="DJ29" i="3" a="1"/>
  <c r="DJ29" i="3" s="1"/>
  <c r="DI29" i="3" a="1"/>
  <c r="DI29" i="3" s="1"/>
  <c r="DH29" i="3" a="1"/>
  <c r="DH29" i="3" s="1"/>
  <c r="DG29" i="3"/>
  <c r="DG29" i="3" a="1"/>
  <c r="DF29" i="3" a="1"/>
  <c r="DF29" i="3" s="1"/>
  <c r="DE29" i="3" a="1"/>
  <c r="DE29" i="3" s="1"/>
  <c r="DD29" i="3" a="1"/>
  <c r="DD29" i="3" s="1"/>
  <c r="DC29" i="3"/>
  <c r="DC29" i="3" a="1"/>
  <c r="DB29" i="3" a="1"/>
  <c r="DB29" i="3" s="1"/>
  <c r="DA29" i="3" a="1"/>
  <c r="DA29" i="3" s="1"/>
  <c r="CZ29" i="3" a="1"/>
  <c r="CZ29" i="3" s="1"/>
  <c r="CY29" i="3"/>
  <c r="CY29" i="3" a="1"/>
  <c r="CX29" i="3" a="1"/>
  <c r="CX29" i="3" s="1"/>
  <c r="CW29" i="3" a="1"/>
  <c r="CW29" i="3" s="1"/>
  <c r="CV29" i="3" a="1"/>
  <c r="CV29" i="3" s="1"/>
  <c r="CU29" i="3"/>
  <c r="CU29" i="3" a="1"/>
  <c r="CT29" i="3" a="1"/>
  <c r="CT29" i="3" s="1"/>
  <c r="CS29" i="3" a="1"/>
  <c r="CS29" i="3" s="1"/>
  <c r="CR29" i="3" a="1"/>
  <c r="CR29" i="3" s="1"/>
  <c r="CQ29" i="3"/>
  <c r="CQ29" i="3" a="1"/>
  <c r="CP29" i="3" a="1"/>
  <c r="CP29" i="3" s="1"/>
  <c r="CO29" i="3" a="1"/>
  <c r="CO29" i="3" s="1"/>
  <c r="CN29" i="3" a="1"/>
  <c r="CN29" i="3" s="1"/>
  <c r="CM29" i="3"/>
  <c r="CM29" i="3" a="1"/>
  <c r="CL29" i="3" a="1"/>
  <c r="CL29" i="3" s="1"/>
  <c r="CK29" i="3" a="1"/>
  <c r="CK29" i="3" s="1"/>
  <c r="CJ29" i="3" a="1"/>
  <c r="CJ29" i="3" s="1"/>
  <c r="CI29" i="3"/>
  <c r="CI29" i="3" a="1"/>
  <c r="CH29" i="3" a="1"/>
  <c r="CH29" i="3" s="1"/>
  <c r="CG29" i="3" a="1"/>
  <c r="CG29" i="3" s="1"/>
  <c r="CF29" i="3" a="1"/>
  <c r="CF29" i="3" s="1"/>
  <c r="CE29" i="3"/>
  <c r="CE29" i="3" a="1"/>
  <c r="CD29" i="3" a="1"/>
  <c r="CD29" i="3" s="1"/>
  <c r="CC29" i="3" a="1"/>
  <c r="CC29" i="3" s="1"/>
  <c r="CB29" i="3" a="1"/>
  <c r="CB29" i="3" s="1"/>
  <c r="CA29" i="3"/>
  <c r="CA29" i="3" a="1"/>
  <c r="BZ29" i="3" a="1"/>
  <c r="BZ29" i="3" s="1"/>
  <c r="BY29" i="3" a="1"/>
  <c r="BY29" i="3" s="1"/>
  <c r="BX29" i="3" a="1"/>
  <c r="BX29" i="3" s="1"/>
  <c r="BW29" i="3"/>
  <c r="BW29" i="3" a="1"/>
  <c r="BV29" i="3" a="1"/>
  <c r="BV29" i="3" s="1"/>
  <c r="BU29" i="3" a="1"/>
  <c r="BU29" i="3" s="1"/>
  <c r="BT29" i="3" a="1"/>
  <c r="BT29" i="3" s="1"/>
  <c r="BS29" i="3"/>
  <c r="BS29" i="3" a="1"/>
  <c r="BR29" i="3" a="1"/>
  <c r="BR29" i="3" s="1"/>
  <c r="BQ29" i="3" a="1"/>
  <c r="BQ29" i="3" s="1"/>
  <c r="BP29" i="3" a="1"/>
  <c r="BP29" i="3" s="1"/>
  <c r="BO29" i="3"/>
  <c r="BO29" i="3" a="1"/>
  <c r="BN29" i="3" a="1"/>
  <c r="BN29" i="3" s="1"/>
  <c r="BM29" i="3" a="1"/>
  <c r="BM29" i="3" s="1"/>
  <c r="BL29" i="3" a="1"/>
  <c r="BL29" i="3" s="1"/>
  <c r="BK29" i="3"/>
  <c r="BK29" i="3" a="1"/>
  <c r="BJ29" i="3" a="1"/>
  <c r="BJ29" i="3" s="1"/>
  <c r="BI29" i="3" a="1"/>
  <c r="BI29" i="3" s="1"/>
  <c r="BH29" i="3" a="1"/>
  <c r="BH29" i="3" s="1"/>
  <c r="BG29" i="3"/>
  <c r="BG29" i="3" a="1"/>
  <c r="BF29" i="3" a="1"/>
  <c r="BF29" i="3" s="1"/>
  <c r="BE29" i="3" a="1"/>
  <c r="BE29" i="3" s="1"/>
  <c r="BD29" i="3" a="1"/>
  <c r="BD29" i="3" s="1"/>
  <c r="BC29" i="3"/>
  <c r="BC29" i="3" a="1"/>
  <c r="BB29" i="3" a="1"/>
  <c r="BB29" i="3" s="1"/>
  <c r="BA29" i="3" a="1"/>
  <c r="BA29" i="3" s="1"/>
  <c r="AZ29" i="3" a="1"/>
  <c r="AZ29" i="3" s="1"/>
  <c r="AY29" i="3"/>
  <c r="AY29" i="3" a="1"/>
  <c r="AX29" i="3" a="1"/>
  <c r="AX29" i="3" s="1"/>
  <c r="AW29" i="3" a="1"/>
  <c r="AW29" i="3" s="1"/>
  <c r="AV29" i="3" a="1"/>
  <c r="AV29" i="3" s="1"/>
  <c r="AU29" i="3"/>
  <c r="AU29" i="3" a="1"/>
  <c r="AT29" i="3" a="1"/>
  <c r="AT29" i="3" s="1"/>
  <c r="AS29" i="3" a="1"/>
  <c r="AS29" i="3" s="1"/>
  <c r="AR29" i="3" a="1"/>
  <c r="AR29" i="3" s="1"/>
  <c r="AM29" i="3"/>
  <c r="AA29" i="3" s="1"/>
  <c r="AL29" i="3"/>
  <c r="AJ29" i="3"/>
  <c r="AC29" i="3"/>
  <c r="S29" i="3"/>
  <c r="EB28" i="3" a="1"/>
  <c r="EB28" i="3" s="1"/>
  <c r="EA28" i="3" a="1"/>
  <c r="EA28" i="3" s="1"/>
  <c r="DZ28" i="3"/>
  <c r="DZ28" i="3" a="1"/>
  <c r="DY28" i="3" a="1"/>
  <c r="DY28" i="3" s="1"/>
  <c r="DX28" i="3"/>
  <c r="DX28" i="3" a="1"/>
  <c r="DW28" i="3" a="1"/>
  <c r="DW28" i="3" s="1"/>
  <c r="DV28" i="3"/>
  <c r="DV28" i="3" a="1"/>
  <c r="DU28" i="3" a="1"/>
  <c r="DU28" i="3" s="1"/>
  <c r="DT28" i="3" a="1"/>
  <c r="DT28" i="3" s="1"/>
  <c r="DS28" i="3" a="1"/>
  <c r="DS28" i="3" s="1"/>
  <c r="DR28" i="3"/>
  <c r="DR28" i="3" a="1"/>
  <c r="DQ28" i="3" a="1"/>
  <c r="DQ28" i="3" s="1"/>
  <c r="DP28" i="3"/>
  <c r="DP28" i="3" a="1"/>
  <c r="DO28" i="3" a="1"/>
  <c r="DO28" i="3" s="1"/>
  <c r="DN28" i="3"/>
  <c r="DN28" i="3" a="1"/>
  <c r="DM28" i="3" a="1"/>
  <c r="DM28" i="3" s="1"/>
  <c r="DL28" i="3" a="1"/>
  <c r="DL28" i="3" s="1"/>
  <c r="DK28" i="3" a="1"/>
  <c r="DK28" i="3" s="1"/>
  <c r="DJ28" i="3"/>
  <c r="DJ28" i="3" a="1"/>
  <c r="DI28" i="3" a="1"/>
  <c r="DI28" i="3" s="1"/>
  <c r="DH28" i="3"/>
  <c r="DH28" i="3" a="1"/>
  <c r="DG28" i="3" a="1"/>
  <c r="DG28" i="3" s="1"/>
  <c r="DF28" i="3"/>
  <c r="DF28" i="3" a="1"/>
  <c r="DE28" i="3" a="1"/>
  <c r="DE28" i="3" s="1"/>
  <c r="DD28" i="3" a="1"/>
  <c r="DD28" i="3" s="1"/>
  <c r="DC28" i="3" a="1"/>
  <c r="DC28" i="3" s="1"/>
  <c r="DB28" i="3"/>
  <c r="DB28" i="3" a="1"/>
  <c r="DA28" i="3" a="1"/>
  <c r="DA28" i="3" s="1"/>
  <c r="CZ28" i="3"/>
  <c r="CZ28" i="3" a="1"/>
  <c r="CY28" i="3" a="1"/>
  <c r="CY28" i="3" s="1"/>
  <c r="CX28" i="3"/>
  <c r="CX28" i="3" a="1"/>
  <c r="CW28" i="3" a="1"/>
  <c r="CW28" i="3" s="1"/>
  <c r="CV28" i="3" a="1"/>
  <c r="CV28" i="3" s="1"/>
  <c r="CU28" i="3" a="1"/>
  <c r="CU28" i="3" s="1"/>
  <c r="CT28" i="3"/>
  <c r="CT28" i="3" a="1"/>
  <c r="CS28" i="3" a="1"/>
  <c r="CS28" i="3" s="1"/>
  <c r="CR28" i="3"/>
  <c r="CR28" i="3" a="1"/>
  <c r="CQ28" i="3" a="1"/>
  <c r="CQ28" i="3" s="1"/>
  <c r="CP28" i="3"/>
  <c r="CP28" i="3" a="1"/>
  <c r="CO28" i="3" a="1"/>
  <c r="CO28" i="3" s="1"/>
  <c r="CN28" i="3" a="1"/>
  <c r="CN28" i="3" s="1"/>
  <c r="CM28" i="3" a="1"/>
  <c r="CM28" i="3" s="1"/>
  <c r="CL28" i="3"/>
  <c r="CL28" i="3" a="1"/>
  <c r="CK28" i="3" a="1"/>
  <c r="CK28" i="3" s="1"/>
  <c r="CJ28" i="3"/>
  <c r="CJ28" i="3" a="1"/>
  <c r="CI28" i="3" a="1"/>
  <c r="CI28" i="3" s="1"/>
  <c r="CH28" i="3"/>
  <c r="CH28" i="3" a="1"/>
  <c r="CG28" i="3" a="1"/>
  <c r="CG28" i="3" s="1"/>
  <c r="CF28" i="3" a="1"/>
  <c r="CF28" i="3" s="1"/>
  <c r="CE28" i="3" a="1"/>
  <c r="CE28" i="3" s="1"/>
  <c r="CD28" i="3"/>
  <c r="CD28" i="3" a="1"/>
  <c r="CC28" i="3" a="1"/>
  <c r="CC28" i="3" s="1"/>
  <c r="CB28" i="3"/>
  <c r="CB28" i="3" a="1"/>
  <c r="CA28" i="3" a="1"/>
  <c r="CA28" i="3" s="1"/>
  <c r="BZ28" i="3"/>
  <c r="BZ28" i="3" a="1"/>
  <c r="BY28" i="3" a="1"/>
  <c r="BY28" i="3" s="1"/>
  <c r="BX28" i="3" a="1"/>
  <c r="BX28" i="3" s="1"/>
  <c r="BW28" i="3" a="1"/>
  <c r="BW28" i="3" s="1"/>
  <c r="BV28" i="3"/>
  <c r="BV28" i="3" a="1"/>
  <c r="BU28" i="3" a="1"/>
  <c r="BU28" i="3" s="1"/>
  <c r="BT28" i="3"/>
  <c r="BT28" i="3" a="1"/>
  <c r="BS28" i="3" a="1"/>
  <c r="BS28" i="3" s="1"/>
  <c r="BR28" i="3"/>
  <c r="BR28" i="3" a="1"/>
  <c r="BQ28" i="3" a="1"/>
  <c r="BQ28" i="3" s="1"/>
  <c r="BP28" i="3" a="1"/>
  <c r="BP28" i="3" s="1"/>
  <c r="BO28" i="3" a="1"/>
  <c r="BO28" i="3" s="1"/>
  <c r="BN28" i="3"/>
  <c r="BN28" i="3" a="1"/>
  <c r="BM28" i="3" a="1"/>
  <c r="BM28" i="3" s="1"/>
  <c r="BL28" i="3"/>
  <c r="BL28" i="3" a="1"/>
  <c r="BK28" i="3" a="1"/>
  <c r="BK28" i="3" s="1"/>
  <c r="BJ28" i="3"/>
  <c r="BJ28" i="3" a="1"/>
  <c r="BI28" i="3" a="1"/>
  <c r="BI28" i="3" s="1"/>
  <c r="BH28" i="3" a="1"/>
  <c r="BH28" i="3" s="1"/>
  <c r="BG28" i="3" a="1"/>
  <c r="BG28" i="3" s="1"/>
  <c r="BF28" i="3"/>
  <c r="BF28" i="3" a="1"/>
  <c r="BE28" i="3" a="1"/>
  <c r="BE28" i="3" s="1"/>
  <c r="BD28" i="3"/>
  <c r="BD28" i="3" a="1"/>
  <c r="BC28" i="3" a="1"/>
  <c r="BC28" i="3" s="1"/>
  <c r="BB28" i="3"/>
  <c r="BB28" i="3" a="1"/>
  <c r="BA28" i="3" a="1"/>
  <c r="BA28" i="3" s="1"/>
  <c r="AZ28" i="3" a="1"/>
  <c r="AZ28" i="3" s="1"/>
  <c r="AY28" i="3" a="1"/>
  <c r="AY28" i="3" s="1"/>
  <c r="AX28" i="3"/>
  <c r="AX28" i="3" a="1"/>
  <c r="AW28" i="3" a="1"/>
  <c r="AW28" i="3" s="1"/>
  <c r="AV28" i="3"/>
  <c r="AV28" i="3" a="1"/>
  <c r="AU28" i="3" a="1"/>
  <c r="AU28" i="3" s="1"/>
  <c r="AT28" i="3"/>
  <c r="AT28" i="3" a="1"/>
  <c r="AS28" i="3" a="1"/>
  <c r="AS28" i="3" s="1"/>
  <c r="AR28" i="3" a="1"/>
  <c r="AR28" i="3" s="1"/>
  <c r="AM28" i="3"/>
  <c r="AA28" i="3" s="1"/>
  <c r="AL28" i="3"/>
  <c r="AJ28" i="3"/>
  <c r="AE28" i="3"/>
  <c r="AC28" i="3"/>
  <c r="W28" i="3"/>
  <c r="U28" i="3"/>
  <c r="O28" i="3"/>
  <c r="M28" i="3"/>
  <c r="EB27" i="3"/>
  <c r="EB27" i="3" a="1"/>
  <c r="EA27" i="3" a="1"/>
  <c r="EA27" i="3" s="1"/>
  <c r="DZ27" i="3" a="1"/>
  <c r="DZ27" i="3" s="1"/>
  <c r="DY27" i="3" a="1"/>
  <c r="DY27" i="3" s="1"/>
  <c r="DX27" i="3"/>
  <c r="DX27" i="3" a="1"/>
  <c r="DW27" i="3" a="1"/>
  <c r="DW27" i="3" s="1"/>
  <c r="DV27" i="3"/>
  <c r="DV27" i="3" a="1"/>
  <c r="DU27" i="3" a="1"/>
  <c r="DU27" i="3" s="1"/>
  <c r="DT27" i="3"/>
  <c r="DT27" i="3" a="1"/>
  <c r="DS27" i="3" a="1"/>
  <c r="DS27" i="3" s="1"/>
  <c r="DR27" i="3" a="1"/>
  <c r="DR27" i="3" s="1"/>
  <c r="DQ27" i="3" a="1"/>
  <c r="DQ27" i="3" s="1"/>
  <c r="DP27" i="3"/>
  <c r="DP27" i="3" a="1"/>
  <c r="DO27" i="3" a="1"/>
  <c r="DO27" i="3" s="1"/>
  <c r="DN27" i="3"/>
  <c r="DN27" i="3" a="1"/>
  <c r="DM27" i="3" a="1"/>
  <c r="DM27" i="3" s="1"/>
  <c r="DL27" i="3"/>
  <c r="DL27" i="3" a="1"/>
  <c r="DK27" i="3" a="1"/>
  <c r="DK27" i="3" s="1"/>
  <c r="DJ27" i="3" a="1"/>
  <c r="DJ27" i="3" s="1"/>
  <c r="DI27" i="3" a="1"/>
  <c r="DI27" i="3" s="1"/>
  <c r="DH27" i="3"/>
  <c r="DH27" i="3" a="1"/>
  <c r="DG27" i="3" a="1"/>
  <c r="DG27" i="3" s="1"/>
  <c r="DF27" i="3"/>
  <c r="DF27" i="3" a="1"/>
  <c r="DE27" i="3" a="1"/>
  <c r="DE27" i="3" s="1"/>
  <c r="DD27" i="3"/>
  <c r="DD27" i="3" a="1"/>
  <c r="DC27" i="3" a="1"/>
  <c r="DC27" i="3" s="1"/>
  <c r="DB27" i="3" a="1"/>
  <c r="DB27" i="3" s="1"/>
  <c r="DA27" i="3" a="1"/>
  <c r="DA27" i="3" s="1"/>
  <c r="CZ27" i="3"/>
  <c r="CZ27" i="3" a="1"/>
  <c r="CY27" i="3" a="1"/>
  <c r="CY27" i="3" s="1"/>
  <c r="CX27" i="3"/>
  <c r="CX27" i="3" a="1"/>
  <c r="CW27" i="3" a="1"/>
  <c r="CW27" i="3" s="1"/>
  <c r="CV27" i="3"/>
  <c r="CV27" i="3" a="1"/>
  <c r="CU27" i="3" a="1"/>
  <c r="CU27" i="3" s="1"/>
  <c r="CT27" i="3" a="1"/>
  <c r="CT27" i="3" s="1"/>
  <c r="CS27" i="3" a="1"/>
  <c r="CS27" i="3" s="1"/>
  <c r="CR27" i="3"/>
  <c r="CR27" i="3" a="1"/>
  <c r="CQ27" i="3" a="1"/>
  <c r="CQ27" i="3" s="1"/>
  <c r="CP27" i="3"/>
  <c r="CP27" i="3" a="1"/>
  <c r="CO27" i="3" a="1"/>
  <c r="CO27" i="3" s="1"/>
  <c r="CN27" i="3"/>
  <c r="CN27" i="3" a="1"/>
  <c r="CM27" i="3" a="1"/>
  <c r="CM27" i="3" s="1"/>
  <c r="CL27" i="3" a="1"/>
  <c r="CL27" i="3" s="1"/>
  <c r="CK27" i="3" a="1"/>
  <c r="CK27" i="3" s="1"/>
  <c r="CJ27" i="3"/>
  <c r="CJ27" i="3" a="1"/>
  <c r="CI27" i="3" a="1"/>
  <c r="CI27" i="3" s="1"/>
  <c r="CH27" i="3"/>
  <c r="CH27" i="3" a="1"/>
  <c r="CG27" i="3" a="1"/>
  <c r="CG27" i="3" s="1"/>
  <c r="CF27" i="3"/>
  <c r="CF27" i="3" a="1"/>
  <c r="CE27" i="3" a="1"/>
  <c r="CE27" i="3" s="1"/>
  <c r="CD27" i="3" a="1"/>
  <c r="CD27" i="3" s="1"/>
  <c r="CC27" i="3" a="1"/>
  <c r="CC27" i="3" s="1"/>
  <c r="CB27" i="3"/>
  <c r="CB27" i="3" a="1"/>
  <c r="CA27" i="3" a="1"/>
  <c r="CA27" i="3" s="1"/>
  <c r="BZ27" i="3"/>
  <c r="BZ27" i="3" a="1"/>
  <c r="BY27" i="3" a="1"/>
  <c r="BY27" i="3" s="1"/>
  <c r="BX27" i="3"/>
  <c r="BX27" i="3" a="1"/>
  <c r="BW27" i="3" a="1"/>
  <c r="BW27" i="3" s="1"/>
  <c r="BV27" i="3" a="1"/>
  <c r="BV27" i="3" s="1"/>
  <c r="BU27" i="3" a="1"/>
  <c r="BU27" i="3" s="1"/>
  <c r="BT27" i="3"/>
  <c r="BT27" i="3" a="1"/>
  <c r="BS27" i="3" a="1"/>
  <c r="BS27" i="3" s="1"/>
  <c r="BR27" i="3"/>
  <c r="BR27" i="3" a="1"/>
  <c r="BQ27" i="3" a="1"/>
  <c r="BQ27" i="3" s="1"/>
  <c r="BP27" i="3"/>
  <c r="BP27" i="3" a="1"/>
  <c r="BO27" i="3" a="1"/>
  <c r="BO27" i="3" s="1"/>
  <c r="BN27" i="3" a="1"/>
  <c r="BN27" i="3" s="1"/>
  <c r="BM27" i="3" a="1"/>
  <c r="BM27" i="3" s="1"/>
  <c r="BL27" i="3"/>
  <c r="BL27" i="3" a="1"/>
  <c r="BK27" i="3" a="1"/>
  <c r="BK27" i="3" s="1"/>
  <c r="BJ27" i="3"/>
  <c r="BJ27" i="3" a="1"/>
  <c r="BI27" i="3" a="1"/>
  <c r="BI27" i="3" s="1"/>
  <c r="BH27" i="3"/>
  <c r="BH27" i="3" a="1"/>
  <c r="BG27" i="3" a="1"/>
  <c r="BG27" i="3" s="1"/>
  <c r="BF27" i="3" a="1"/>
  <c r="BF27" i="3" s="1"/>
  <c r="BE27" i="3" a="1"/>
  <c r="BE27" i="3" s="1"/>
  <c r="BD27" i="3"/>
  <c r="BD27" i="3" a="1"/>
  <c r="BC27" i="3" a="1"/>
  <c r="BC27" i="3" s="1"/>
  <c r="BB27" i="3"/>
  <c r="BB27" i="3" a="1"/>
  <c r="BA27" i="3" a="1"/>
  <c r="BA27" i="3" s="1"/>
  <c r="AZ27" i="3"/>
  <c r="AZ27" i="3" a="1"/>
  <c r="AY27" i="3" a="1"/>
  <c r="AY27" i="3" s="1"/>
  <c r="AX27" i="3" a="1"/>
  <c r="AX27" i="3" s="1"/>
  <c r="AW27" i="3" a="1"/>
  <c r="AW27" i="3" s="1"/>
  <c r="AV27" i="3"/>
  <c r="AV27" i="3" a="1"/>
  <c r="AU27" i="3" a="1"/>
  <c r="AU27" i="3" s="1"/>
  <c r="AT27" i="3"/>
  <c r="AT27" i="3" a="1"/>
  <c r="AS27" i="3" a="1"/>
  <c r="AS27" i="3" s="1"/>
  <c r="AR27" i="3"/>
  <c r="AR27" i="3" a="1"/>
  <c r="AM27" i="3"/>
  <c r="AE27" i="3" s="1"/>
  <c r="AL27" i="3"/>
  <c r="AJ27" i="3"/>
  <c r="AC27" i="3"/>
  <c r="AA27" i="3"/>
  <c r="S27" i="3"/>
  <c r="O27" i="3"/>
  <c r="M27" i="3"/>
  <c r="EB26" i="3" a="1"/>
  <c r="EB26" i="3" s="1"/>
  <c r="EA26" i="3" a="1"/>
  <c r="EA26" i="3" s="1"/>
  <c r="DZ26" i="3" a="1"/>
  <c r="DZ26" i="3" s="1"/>
  <c r="DY26" i="3" a="1"/>
  <c r="DY26" i="3" s="1"/>
  <c r="DX26" i="3" a="1"/>
  <c r="DX26" i="3" s="1"/>
  <c r="DW26" i="3"/>
  <c r="DW26" i="3" a="1"/>
  <c r="DV26" i="3" a="1"/>
  <c r="DV26" i="3" s="1"/>
  <c r="DU26" i="3"/>
  <c r="DU26" i="3" a="1"/>
  <c r="DT26" i="3" a="1"/>
  <c r="DT26" i="3" s="1"/>
  <c r="DS26" i="3" a="1"/>
  <c r="DS26" i="3" s="1"/>
  <c r="DR26" i="3" a="1"/>
  <c r="DR26" i="3" s="1"/>
  <c r="DQ26" i="3" a="1"/>
  <c r="DQ26" i="3" s="1"/>
  <c r="DP26" i="3" a="1"/>
  <c r="DP26" i="3" s="1"/>
  <c r="DO26" i="3"/>
  <c r="DO26" i="3" a="1"/>
  <c r="DN26" i="3" a="1"/>
  <c r="DN26" i="3" s="1"/>
  <c r="DM26" i="3"/>
  <c r="DM26" i="3" a="1"/>
  <c r="DL26" i="3" a="1"/>
  <c r="DL26" i="3" s="1"/>
  <c r="DK26" i="3" a="1"/>
  <c r="DK26" i="3" s="1"/>
  <c r="DJ26" i="3" a="1"/>
  <c r="DJ26" i="3" s="1"/>
  <c r="DI26" i="3" a="1"/>
  <c r="DI26" i="3" s="1"/>
  <c r="DH26" i="3" a="1"/>
  <c r="DH26" i="3" s="1"/>
  <c r="DG26" i="3"/>
  <c r="DG26" i="3" a="1"/>
  <c r="DF26" i="3" a="1"/>
  <c r="DF26" i="3" s="1"/>
  <c r="DE26" i="3"/>
  <c r="DE26" i="3" a="1"/>
  <c r="DD26" i="3" a="1"/>
  <c r="DD26" i="3" s="1"/>
  <c r="DC26" i="3" a="1"/>
  <c r="DC26" i="3" s="1"/>
  <c r="DB26" i="3" a="1"/>
  <c r="DB26" i="3" s="1"/>
  <c r="DA26" i="3" a="1"/>
  <c r="DA26" i="3" s="1"/>
  <c r="CZ26" i="3" a="1"/>
  <c r="CZ26" i="3" s="1"/>
  <c r="CY26" i="3"/>
  <c r="CY26" i="3" a="1"/>
  <c r="CX26" i="3" a="1"/>
  <c r="CX26" i="3" s="1"/>
  <c r="CW26" i="3"/>
  <c r="CW26" i="3" a="1"/>
  <c r="CV26" i="3" a="1"/>
  <c r="CV26" i="3" s="1"/>
  <c r="CU26" i="3" a="1"/>
  <c r="CU26" i="3" s="1"/>
  <c r="CT26" i="3" a="1"/>
  <c r="CT26" i="3" s="1"/>
  <c r="CS26" i="3" a="1"/>
  <c r="CS26" i="3" s="1"/>
  <c r="CR26" i="3" a="1"/>
  <c r="CR26" i="3" s="1"/>
  <c r="CQ26" i="3"/>
  <c r="CQ26" i="3" a="1"/>
  <c r="CP26" i="3" a="1"/>
  <c r="CP26" i="3" s="1"/>
  <c r="CO26" i="3"/>
  <c r="CO26" i="3" a="1"/>
  <c r="CN26" i="3" a="1"/>
  <c r="CN26" i="3" s="1"/>
  <c r="CM26" i="3" a="1"/>
  <c r="CM26" i="3" s="1"/>
  <c r="CL26" i="3" a="1"/>
  <c r="CL26" i="3" s="1"/>
  <c r="CK26" i="3" a="1"/>
  <c r="CK26" i="3" s="1"/>
  <c r="CJ26" i="3" a="1"/>
  <c r="CJ26" i="3" s="1"/>
  <c r="CI26" i="3" a="1"/>
  <c r="CI26" i="3" s="1"/>
  <c r="CH26" i="3" a="1"/>
  <c r="CH26" i="3" s="1"/>
  <c r="CG26" i="3" a="1"/>
  <c r="CG26" i="3" s="1"/>
  <c r="CF26" i="3"/>
  <c r="CF26" i="3" a="1"/>
  <c r="CE26" i="3" a="1"/>
  <c r="CE26" i="3" s="1"/>
  <c r="CD26" i="3" a="1"/>
  <c r="CD26" i="3" s="1"/>
  <c r="CC26" i="3" a="1"/>
  <c r="CC26" i="3" s="1"/>
  <c r="CB26" i="3" a="1"/>
  <c r="CB26" i="3" s="1"/>
  <c r="CA26" i="3" a="1"/>
  <c r="CA26" i="3" s="1"/>
  <c r="BZ26" i="3" a="1"/>
  <c r="BZ26" i="3" s="1"/>
  <c r="BY26" i="3" a="1"/>
  <c r="BY26" i="3" s="1"/>
  <c r="BX26" i="3" a="1"/>
  <c r="BX26" i="3" s="1"/>
  <c r="BW26" i="3" a="1"/>
  <c r="BW26" i="3" s="1"/>
  <c r="BV26" i="3"/>
  <c r="BV26" i="3" a="1"/>
  <c r="BU26" i="3" a="1"/>
  <c r="BU26" i="3" s="1"/>
  <c r="BT26" i="3" a="1"/>
  <c r="BT26" i="3" s="1"/>
  <c r="BS26" i="3" a="1"/>
  <c r="BS26" i="3" s="1"/>
  <c r="BR26" i="3" a="1"/>
  <c r="BR26" i="3" s="1"/>
  <c r="BQ26" i="3" a="1"/>
  <c r="BQ26" i="3" s="1"/>
  <c r="BP26" i="3"/>
  <c r="BP26" i="3" a="1"/>
  <c r="BO26" i="3" a="1"/>
  <c r="BO26" i="3" s="1"/>
  <c r="BN26" i="3" a="1"/>
  <c r="BN26" i="3" s="1"/>
  <c r="BM26" i="3" a="1"/>
  <c r="BM26" i="3" s="1"/>
  <c r="BL26" i="3" a="1"/>
  <c r="BL26" i="3" s="1"/>
  <c r="BK26" i="3" a="1"/>
  <c r="BK26" i="3" s="1"/>
  <c r="BJ26" i="3" a="1"/>
  <c r="BJ26" i="3" s="1"/>
  <c r="BI26" i="3" a="1"/>
  <c r="BI26" i="3" s="1"/>
  <c r="BH26" i="3" a="1"/>
  <c r="BH26" i="3" s="1"/>
  <c r="BG26" i="3" a="1"/>
  <c r="BG26" i="3" s="1"/>
  <c r="BF26" i="3"/>
  <c r="BF26" i="3" a="1"/>
  <c r="BE26" i="3" a="1"/>
  <c r="BE26" i="3" s="1"/>
  <c r="BD26" i="3" a="1"/>
  <c r="BD26" i="3" s="1"/>
  <c r="BC26" i="3" a="1"/>
  <c r="BC26" i="3" s="1"/>
  <c r="BB26" i="3" a="1"/>
  <c r="BB26" i="3" s="1"/>
  <c r="BA26" i="3" a="1"/>
  <c r="BA26" i="3" s="1"/>
  <c r="AZ26" i="3"/>
  <c r="AZ26" i="3" a="1"/>
  <c r="AY26" i="3" a="1"/>
  <c r="AY26" i="3" s="1"/>
  <c r="AX26" i="3" a="1"/>
  <c r="AX26" i="3" s="1"/>
  <c r="AW26" i="3" a="1"/>
  <c r="AW26" i="3" s="1"/>
  <c r="AV26" i="3" a="1"/>
  <c r="AV26" i="3" s="1"/>
  <c r="AU26" i="3" a="1"/>
  <c r="AU26" i="3" s="1"/>
  <c r="AT26" i="3" a="1"/>
  <c r="AT26" i="3" s="1"/>
  <c r="AS26" i="3" a="1"/>
  <c r="AS26" i="3" s="1"/>
  <c r="AR26" i="3" a="1"/>
  <c r="AR26" i="3" s="1"/>
  <c r="AM26" i="3"/>
  <c r="AC26" i="3" s="1"/>
  <c r="AL26" i="3"/>
  <c r="AJ26" i="3"/>
  <c r="AB26" i="3"/>
  <c r="U26" i="3"/>
  <c r="EB25" i="3" a="1"/>
  <c r="EB25" i="3" s="1"/>
  <c r="EA25" i="3" a="1"/>
  <c r="EA25" i="3" s="1"/>
  <c r="DZ25" i="3" a="1"/>
  <c r="DZ25" i="3" s="1"/>
  <c r="DY25" i="3" a="1"/>
  <c r="DY25" i="3" s="1"/>
  <c r="DX25" i="3" a="1"/>
  <c r="DX25" i="3" s="1"/>
  <c r="DW25" i="3" a="1"/>
  <c r="DW25" i="3" s="1"/>
  <c r="DV25" i="3" a="1"/>
  <c r="DV25" i="3" s="1"/>
  <c r="DU25" i="3" a="1"/>
  <c r="DU25" i="3" s="1"/>
  <c r="DT25" i="3" a="1"/>
  <c r="DT25" i="3" s="1"/>
  <c r="DS25" i="3" a="1"/>
  <c r="DS25" i="3" s="1"/>
  <c r="DR25" i="3"/>
  <c r="DR25" i="3" a="1"/>
  <c r="DQ25" i="3" a="1"/>
  <c r="DQ25" i="3" s="1"/>
  <c r="DP25" i="3" a="1"/>
  <c r="DP25" i="3" s="1"/>
  <c r="DO25" i="3" a="1"/>
  <c r="DO25" i="3" s="1"/>
  <c r="DN25" i="3" a="1"/>
  <c r="DN25" i="3" s="1"/>
  <c r="DM25" i="3" a="1"/>
  <c r="DM25" i="3" s="1"/>
  <c r="DL25" i="3" a="1"/>
  <c r="DL25" i="3" s="1"/>
  <c r="DK25" i="3" a="1"/>
  <c r="DK25" i="3" s="1"/>
  <c r="DJ25" i="3" a="1"/>
  <c r="DJ25" i="3" s="1"/>
  <c r="DI25" i="3" a="1"/>
  <c r="DI25" i="3" s="1"/>
  <c r="DH25" i="3"/>
  <c r="DH25" i="3" a="1"/>
  <c r="DG25" i="3" a="1"/>
  <c r="DG25" i="3" s="1"/>
  <c r="DF25" i="3" a="1"/>
  <c r="DF25" i="3" s="1"/>
  <c r="DE25" i="3" a="1"/>
  <c r="DE25" i="3" s="1"/>
  <c r="DD25" i="3" a="1"/>
  <c r="DD25" i="3" s="1"/>
  <c r="DC25" i="3" a="1"/>
  <c r="DC25" i="3" s="1"/>
  <c r="DB25" i="3"/>
  <c r="DB25" i="3" a="1"/>
  <c r="DA25" i="3" a="1"/>
  <c r="DA25" i="3" s="1"/>
  <c r="CZ25" i="3" a="1"/>
  <c r="CZ25" i="3" s="1"/>
  <c r="CY25" i="3" a="1"/>
  <c r="CY25" i="3" s="1"/>
  <c r="CX25" i="3" a="1"/>
  <c r="CX25" i="3" s="1"/>
  <c r="CW25" i="3" a="1"/>
  <c r="CW25" i="3" s="1"/>
  <c r="CV25" i="3" a="1"/>
  <c r="CV25" i="3" s="1"/>
  <c r="CU25" i="3" a="1"/>
  <c r="CU25" i="3" s="1"/>
  <c r="CT25" i="3" a="1"/>
  <c r="CT25" i="3" s="1"/>
  <c r="CS25" i="3" a="1"/>
  <c r="CS25" i="3" s="1"/>
  <c r="CR25" i="3" a="1"/>
  <c r="CR25" i="3" s="1"/>
  <c r="CQ25" i="3" a="1"/>
  <c r="CQ25" i="3" s="1"/>
  <c r="CP25" i="3" a="1"/>
  <c r="CP25" i="3" s="1"/>
  <c r="CO25" i="3" a="1"/>
  <c r="CO25" i="3" s="1"/>
  <c r="CN25" i="3" a="1"/>
  <c r="CN25" i="3" s="1"/>
  <c r="CM25" i="3" a="1"/>
  <c r="CM25" i="3" s="1"/>
  <c r="CL25" i="3"/>
  <c r="CL25" i="3" a="1"/>
  <c r="CK25" i="3" a="1"/>
  <c r="CK25" i="3" s="1"/>
  <c r="CJ25" i="3" a="1"/>
  <c r="CJ25" i="3" s="1"/>
  <c r="CI25" i="3" a="1"/>
  <c r="CI25" i="3" s="1"/>
  <c r="CH25" i="3" a="1"/>
  <c r="CH25" i="3" s="1"/>
  <c r="CG25" i="3" a="1"/>
  <c r="CG25" i="3" s="1"/>
  <c r="CF25" i="3" a="1"/>
  <c r="CF25" i="3" s="1"/>
  <c r="CE25" i="3" a="1"/>
  <c r="CE25" i="3" s="1"/>
  <c r="CD25" i="3" a="1"/>
  <c r="CD25" i="3" s="1"/>
  <c r="CC25" i="3" a="1"/>
  <c r="CC25" i="3" s="1"/>
  <c r="CB25" i="3"/>
  <c r="CB25" i="3" a="1"/>
  <c r="CA25" i="3" a="1"/>
  <c r="CA25" i="3" s="1"/>
  <c r="BZ25" i="3" a="1"/>
  <c r="BZ25" i="3" s="1"/>
  <c r="BY25" i="3" a="1"/>
  <c r="BY25" i="3" s="1"/>
  <c r="BX25" i="3" a="1"/>
  <c r="BX25" i="3" s="1"/>
  <c r="BW25" i="3" a="1"/>
  <c r="BW25" i="3" s="1"/>
  <c r="BV25" i="3"/>
  <c r="BV25" i="3" a="1"/>
  <c r="BU25" i="3" a="1"/>
  <c r="BU25" i="3" s="1"/>
  <c r="BT25" i="3" a="1"/>
  <c r="BT25" i="3" s="1"/>
  <c r="BS25" i="3" a="1"/>
  <c r="BS25" i="3" s="1"/>
  <c r="BR25" i="3" a="1"/>
  <c r="BR25" i="3" s="1"/>
  <c r="BQ25" i="3" a="1"/>
  <c r="BQ25" i="3" s="1"/>
  <c r="BP25" i="3" a="1"/>
  <c r="BP25" i="3" s="1"/>
  <c r="BO25" i="3" a="1"/>
  <c r="BO25" i="3" s="1"/>
  <c r="BN25" i="3" a="1"/>
  <c r="BN25" i="3" s="1"/>
  <c r="BM25" i="3" a="1"/>
  <c r="BM25" i="3" s="1"/>
  <c r="BL25" i="3" a="1"/>
  <c r="BL25" i="3" s="1"/>
  <c r="BK25" i="3" a="1"/>
  <c r="BK25" i="3" s="1"/>
  <c r="BJ25" i="3" a="1"/>
  <c r="BJ25" i="3" s="1"/>
  <c r="BI25" i="3" a="1"/>
  <c r="BI25" i="3" s="1"/>
  <c r="BH25" i="3" a="1"/>
  <c r="BH25" i="3" s="1"/>
  <c r="BG25" i="3" a="1"/>
  <c r="BG25" i="3" s="1"/>
  <c r="BF25" i="3"/>
  <c r="BF25" i="3" a="1"/>
  <c r="BE25" i="3" a="1"/>
  <c r="BE25" i="3" s="1"/>
  <c r="BD25" i="3" a="1"/>
  <c r="BD25" i="3" s="1"/>
  <c r="BC25" i="3" a="1"/>
  <c r="BC25" i="3" s="1"/>
  <c r="BB25" i="3" a="1"/>
  <c r="BB25" i="3" s="1"/>
  <c r="BA25" i="3" a="1"/>
  <c r="BA25" i="3" s="1"/>
  <c r="AZ25" i="3" a="1"/>
  <c r="AZ25" i="3" s="1"/>
  <c r="AY25" i="3" a="1"/>
  <c r="AY25" i="3" s="1"/>
  <c r="AX25" i="3" a="1"/>
  <c r="AX25" i="3" s="1"/>
  <c r="AW25" i="3" a="1"/>
  <c r="AW25" i="3" s="1"/>
  <c r="AV25" i="3"/>
  <c r="AV25" i="3" a="1"/>
  <c r="AU25" i="3" a="1"/>
  <c r="AU25" i="3" s="1"/>
  <c r="AT25" i="3" a="1"/>
  <c r="AT25" i="3" s="1"/>
  <c r="AS25" i="3" a="1"/>
  <c r="AS25" i="3" s="1"/>
  <c r="AR25" i="3" a="1"/>
  <c r="AR25" i="3" s="1"/>
  <c r="AM25" i="3"/>
  <c r="AD25" i="3" s="1"/>
  <c r="AL25" i="3"/>
  <c r="AJ25" i="3"/>
  <c r="AB25" i="3"/>
  <c r="V25" i="3"/>
  <c r="O25" i="3"/>
  <c r="EB24" i="3" a="1"/>
  <c r="EB24" i="3" s="1"/>
  <c r="EA24" i="3" a="1"/>
  <c r="EA24" i="3" s="1"/>
  <c r="DZ24" i="3" a="1"/>
  <c r="DZ24" i="3" s="1"/>
  <c r="DY24" i="3" a="1"/>
  <c r="DY24" i="3" s="1"/>
  <c r="DX24" i="3" a="1"/>
  <c r="DX24" i="3" s="1"/>
  <c r="DW24" i="3" a="1"/>
  <c r="DW24" i="3" s="1"/>
  <c r="DV24" i="3" a="1"/>
  <c r="DV24" i="3" s="1"/>
  <c r="DU24" i="3" a="1"/>
  <c r="DU24" i="3" s="1"/>
  <c r="DT24" i="3" a="1"/>
  <c r="DT24" i="3" s="1"/>
  <c r="DS24" i="3" a="1"/>
  <c r="DS24" i="3" s="1"/>
  <c r="DR24" i="3" a="1"/>
  <c r="DR24" i="3" s="1"/>
  <c r="DQ24" i="3" a="1"/>
  <c r="DQ24" i="3" s="1"/>
  <c r="DP24" i="3" a="1"/>
  <c r="DP24" i="3" s="1"/>
  <c r="DO24" i="3" a="1"/>
  <c r="DO24" i="3" s="1"/>
  <c r="DN24" i="3" a="1"/>
  <c r="DN24" i="3" s="1"/>
  <c r="DM24" i="3" a="1"/>
  <c r="DM24" i="3" s="1"/>
  <c r="DL24" i="3" a="1"/>
  <c r="DL24" i="3" s="1"/>
  <c r="DK24" i="3" a="1"/>
  <c r="DK24" i="3" s="1"/>
  <c r="DJ24" i="3" a="1"/>
  <c r="DJ24" i="3" s="1"/>
  <c r="DI24" i="3" a="1"/>
  <c r="DI24" i="3" s="1"/>
  <c r="DH24" i="3" a="1"/>
  <c r="DH24" i="3" s="1"/>
  <c r="DG24" i="3" a="1"/>
  <c r="DG24" i="3" s="1"/>
  <c r="DF24" i="3" a="1"/>
  <c r="DF24" i="3" s="1"/>
  <c r="DE24" i="3" a="1"/>
  <c r="DE24" i="3" s="1"/>
  <c r="DD24" i="3" a="1"/>
  <c r="DD24" i="3" s="1"/>
  <c r="DC24" i="3" a="1"/>
  <c r="DC24" i="3" s="1"/>
  <c r="DB24" i="3" a="1"/>
  <c r="DB24" i="3" s="1"/>
  <c r="DA24" i="3" a="1"/>
  <c r="DA24" i="3" s="1"/>
  <c r="CZ24" i="3" a="1"/>
  <c r="CZ24" i="3" s="1"/>
  <c r="CY24" i="3" a="1"/>
  <c r="CY24" i="3" s="1"/>
  <c r="CX24" i="3"/>
  <c r="CX24" i="3" a="1"/>
  <c r="CW24" i="3" a="1"/>
  <c r="CW24" i="3" s="1"/>
  <c r="CV24" i="3" a="1"/>
  <c r="CV24" i="3" s="1"/>
  <c r="CU24" i="3" a="1"/>
  <c r="CU24" i="3" s="1"/>
  <c r="CT24" i="3" a="1"/>
  <c r="CT24" i="3" s="1"/>
  <c r="CS24" i="3" a="1"/>
  <c r="CS24" i="3" s="1"/>
  <c r="CR24" i="3" a="1"/>
  <c r="CR24" i="3" s="1"/>
  <c r="CQ24" i="3" a="1"/>
  <c r="CQ24" i="3" s="1"/>
  <c r="CP24" i="3" a="1"/>
  <c r="CP24" i="3" s="1"/>
  <c r="CO24" i="3" a="1"/>
  <c r="CO24" i="3" s="1"/>
  <c r="CN24" i="3" a="1"/>
  <c r="CN24" i="3" s="1"/>
  <c r="CM24" i="3" a="1"/>
  <c r="CM24" i="3" s="1"/>
  <c r="CL24" i="3" a="1"/>
  <c r="CL24" i="3" s="1"/>
  <c r="CK24" i="3" a="1"/>
  <c r="CK24" i="3" s="1"/>
  <c r="CJ24" i="3" a="1"/>
  <c r="CJ24" i="3" s="1"/>
  <c r="CI24" i="3" a="1"/>
  <c r="CI24" i="3" s="1"/>
  <c r="CH24" i="3" a="1"/>
  <c r="CH24" i="3" s="1"/>
  <c r="CG24" i="3" a="1"/>
  <c r="CG24" i="3" s="1"/>
  <c r="CF24" i="3" a="1"/>
  <c r="CF24" i="3" s="1"/>
  <c r="CE24" i="3" a="1"/>
  <c r="CE24" i="3" s="1"/>
  <c r="CD24" i="3" a="1"/>
  <c r="CD24" i="3" s="1"/>
  <c r="CC24" i="3" a="1"/>
  <c r="CC24" i="3" s="1"/>
  <c r="CB24" i="3" a="1"/>
  <c r="CB24" i="3" s="1"/>
  <c r="CA24" i="3" a="1"/>
  <c r="CA24" i="3" s="1"/>
  <c r="BZ24" i="3" a="1"/>
  <c r="BZ24" i="3" s="1"/>
  <c r="BY24" i="3" a="1"/>
  <c r="BY24" i="3" s="1"/>
  <c r="BX24" i="3" a="1"/>
  <c r="BX24" i="3" s="1"/>
  <c r="BW24" i="3" a="1"/>
  <c r="BW24" i="3" s="1"/>
  <c r="BV24" i="3" a="1"/>
  <c r="BV24" i="3" s="1"/>
  <c r="BU24" i="3" a="1"/>
  <c r="BU24" i="3" s="1"/>
  <c r="BT24" i="3" a="1"/>
  <c r="BT24" i="3" s="1"/>
  <c r="BS24" i="3" a="1"/>
  <c r="BS24" i="3" s="1"/>
  <c r="BR24" i="3"/>
  <c r="BR24" i="3" a="1"/>
  <c r="BQ24" i="3" a="1"/>
  <c r="BQ24" i="3" s="1"/>
  <c r="BP24" i="3" a="1"/>
  <c r="BP24" i="3" s="1"/>
  <c r="BO24" i="3" a="1"/>
  <c r="BO24" i="3" s="1"/>
  <c r="BN24" i="3" a="1"/>
  <c r="BN24" i="3" s="1"/>
  <c r="BM24" i="3" a="1"/>
  <c r="BM24" i="3" s="1"/>
  <c r="BL24" i="3" a="1"/>
  <c r="BL24" i="3" s="1"/>
  <c r="BK24" i="3" a="1"/>
  <c r="BK24" i="3" s="1"/>
  <c r="BJ24" i="3" a="1"/>
  <c r="BJ24" i="3" s="1"/>
  <c r="BI24" i="3" a="1"/>
  <c r="BI24" i="3" s="1"/>
  <c r="BH24" i="3" a="1"/>
  <c r="BH24" i="3" s="1"/>
  <c r="BG24" i="3" a="1"/>
  <c r="BG24" i="3" s="1"/>
  <c r="BF24" i="3" a="1"/>
  <c r="BF24" i="3" s="1"/>
  <c r="BE24" i="3" a="1"/>
  <c r="BE24" i="3" s="1"/>
  <c r="BD24" i="3" a="1"/>
  <c r="BD24" i="3" s="1"/>
  <c r="BC24" i="3" a="1"/>
  <c r="BC24" i="3" s="1"/>
  <c r="BB24" i="3" a="1"/>
  <c r="BB24" i="3" s="1"/>
  <c r="BA24" i="3" a="1"/>
  <c r="BA24" i="3" s="1"/>
  <c r="AZ24" i="3" a="1"/>
  <c r="AZ24" i="3" s="1"/>
  <c r="AY24" i="3" a="1"/>
  <c r="AY24" i="3" s="1"/>
  <c r="AX24" i="3" a="1"/>
  <c r="AX24" i="3" s="1"/>
  <c r="AW24" i="3" a="1"/>
  <c r="AW24" i="3" s="1"/>
  <c r="AV24" i="3" a="1"/>
  <c r="AV24" i="3" s="1"/>
  <c r="AU24" i="3" a="1"/>
  <c r="AU24" i="3" s="1"/>
  <c r="AT24" i="3" a="1"/>
  <c r="AT24" i="3" s="1"/>
  <c r="AS24" i="3" a="1"/>
  <c r="AS24" i="3" s="1"/>
  <c r="AR24" i="3" a="1"/>
  <c r="AR24" i="3" s="1"/>
  <c r="AM24" i="3"/>
  <c r="AB24" i="3" s="1"/>
  <c r="AL24" i="3"/>
  <c r="AJ24" i="3"/>
  <c r="AD24" i="3"/>
  <c r="X24" i="3"/>
  <c r="S24" i="3"/>
  <c r="EB23" i="3" a="1"/>
  <c r="EB23" i="3" s="1"/>
  <c r="EA23" i="3" a="1"/>
  <c r="EA23" i="3" s="1"/>
  <c r="DZ23" i="3" a="1"/>
  <c r="DZ23" i="3" s="1"/>
  <c r="DY23" i="3" a="1"/>
  <c r="DY23" i="3" s="1"/>
  <c r="DX23" i="3" a="1"/>
  <c r="DX23" i="3" s="1"/>
  <c r="DW23" i="3" a="1"/>
  <c r="DW23" i="3" s="1"/>
  <c r="DV23" i="3" a="1"/>
  <c r="DV23" i="3" s="1"/>
  <c r="DU23" i="3" a="1"/>
  <c r="DU23" i="3" s="1"/>
  <c r="DT23" i="3" a="1"/>
  <c r="DT23" i="3" s="1"/>
  <c r="DS23" i="3" a="1"/>
  <c r="DS23" i="3" s="1"/>
  <c r="DR23" i="3" a="1"/>
  <c r="DR23" i="3" s="1"/>
  <c r="DQ23" i="3" a="1"/>
  <c r="DQ23" i="3" s="1"/>
  <c r="DP23" i="3" a="1"/>
  <c r="DP23" i="3" s="1"/>
  <c r="DO23" i="3" a="1"/>
  <c r="DO23" i="3" s="1"/>
  <c r="DN23" i="3" a="1"/>
  <c r="DN23" i="3" s="1"/>
  <c r="DM23" i="3" a="1"/>
  <c r="DM23" i="3" s="1"/>
  <c r="DL23" i="3"/>
  <c r="DL23" i="3" a="1"/>
  <c r="DK23" i="3" a="1"/>
  <c r="DK23" i="3" s="1"/>
  <c r="DJ23" i="3" a="1"/>
  <c r="DJ23" i="3" s="1"/>
  <c r="DI23" i="3" a="1"/>
  <c r="DI23" i="3" s="1"/>
  <c r="DH23" i="3" a="1"/>
  <c r="DH23" i="3" s="1"/>
  <c r="DG23" i="3" a="1"/>
  <c r="DG23" i="3" s="1"/>
  <c r="DF23" i="3" a="1"/>
  <c r="DF23" i="3" s="1"/>
  <c r="DE23" i="3" a="1"/>
  <c r="DE23" i="3" s="1"/>
  <c r="DD23" i="3" a="1"/>
  <c r="DD23" i="3" s="1"/>
  <c r="DC23" i="3" a="1"/>
  <c r="DC23" i="3" s="1"/>
  <c r="DB23" i="3" a="1"/>
  <c r="DB23" i="3" s="1"/>
  <c r="DA23" i="3" a="1"/>
  <c r="DA23" i="3" s="1"/>
  <c r="CZ23" i="3" a="1"/>
  <c r="CZ23" i="3" s="1"/>
  <c r="CY23" i="3" a="1"/>
  <c r="CY23" i="3" s="1"/>
  <c r="CX23" i="3"/>
  <c r="CX23" i="3" a="1"/>
  <c r="CW23" i="3" a="1"/>
  <c r="CW23" i="3" s="1"/>
  <c r="CV23" i="3" a="1"/>
  <c r="CV23" i="3" s="1"/>
  <c r="CU23" i="3" a="1"/>
  <c r="CU23" i="3" s="1"/>
  <c r="CT23" i="3" a="1"/>
  <c r="CT23" i="3" s="1"/>
  <c r="CS23" i="3" a="1"/>
  <c r="CS23" i="3" s="1"/>
  <c r="CR23" i="3" a="1"/>
  <c r="CR23" i="3" s="1"/>
  <c r="CQ23" i="3" a="1"/>
  <c r="CQ23" i="3" s="1"/>
  <c r="CP23" i="3" a="1"/>
  <c r="CP23" i="3" s="1"/>
  <c r="CO23" i="3" a="1"/>
  <c r="CO23" i="3" s="1"/>
  <c r="CN23" i="3" a="1"/>
  <c r="CN23" i="3" s="1"/>
  <c r="CM23" i="3" a="1"/>
  <c r="CM23" i="3" s="1"/>
  <c r="CL23" i="3" a="1"/>
  <c r="CL23" i="3" s="1"/>
  <c r="CK23" i="3" a="1"/>
  <c r="CK23" i="3" s="1"/>
  <c r="CJ23" i="3" a="1"/>
  <c r="CJ23" i="3" s="1"/>
  <c r="CI23" i="3" a="1"/>
  <c r="CI23" i="3" s="1"/>
  <c r="CH23" i="3" a="1"/>
  <c r="CH23" i="3" s="1"/>
  <c r="CG23" i="3" a="1"/>
  <c r="CG23" i="3" s="1"/>
  <c r="CF23" i="3"/>
  <c r="CF23" i="3" a="1"/>
  <c r="CE23" i="3" a="1"/>
  <c r="CE23" i="3" s="1"/>
  <c r="CD23" i="3" a="1"/>
  <c r="CD23" i="3" s="1"/>
  <c r="CC23" i="3" a="1"/>
  <c r="CC23" i="3" s="1"/>
  <c r="CB23" i="3" a="1"/>
  <c r="CB23" i="3" s="1"/>
  <c r="CA23" i="3" a="1"/>
  <c r="CA23" i="3" s="1"/>
  <c r="BZ23" i="3" a="1"/>
  <c r="BZ23" i="3" s="1"/>
  <c r="BY23" i="3" a="1"/>
  <c r="BY23" i="3" s="1"/>
  <c r="BX23" i="3" a="1"/>
  <c r="BX23" i="3" s="1"/>
  <c r="BW23" i="3" a="1"/>
  <c r="BW23" i="3" s="1"/>
  <c r="BV23" i="3" a="1"/>
  <c r="BV23" i="3" s="1"/>
  <c r="BU23" i="3" a="1"/>
  <c r="BU23" i="3" s="1"/>
  <c r="BT23" i="3" a="1"/>
  <c r="BT23" i="3" s="1"/>
  <c r="BS23" i="3" a="1"/>
  <c r="BS23" i="3" s="1"/>
  <c r="BR23" i="3"/>
  <c r="BR23" i="3" a="1"/>
  <c r="BQ23" i="3" a="1"/>
  <c r="BQ23" i="3" s="1"/>
  <c r="BP23" i="3" a="1"/>
  <c r="BP23" i="3" s="1"/>
  <c r="BO23" i="3" a="1"/>
  <c r="BO23" i="3" s="1"/>
  <c r="BN23" i="3" a="1"/>
  <c r="BN23" i="3" s="1"/>
  <c r="BM23" i="3" a="1"/>
  <c r="BM23" i="3" s="1"/>
  <c r="BL23" i="3" a="1"/>
  <c r="BL23" i="3" s="1"/>
  <c r="BK23" i="3" a="1"/>
  <c r="BK23" i="3" s="1"/>
  <c r="BJ23" i="3" a="1"/>
  <c r="BJ23" i="3" s="1"/>
  <c r="BI23" i="3" a="1"/>
  <c r="BI23" i="3" s="1"/>
  <c r="BH23" i="3" a="1"/>
  <c r="BH23" i="3" s="1"/>
  <c r="BG23" i="3" a="1"/>
  <c r="BG23" i="3" s="1"/>
  <c r="BF23" i="3" a="1"/>
  <c r="BF23" i="3" s="1"/>
  <c r="BE23" i="3" a="1"/>
  <c r="BE23" i="3" s="1"/>
  <c r="BD23" i="3"/>
  <c r="BD23" i="3" a="1"/>
  <c r="BC23" i="3" a="1"/>
  <c r="BC23" i="3" s="1"/>
  <c r="BB23" i="3" a="1"/>
  <c r="BB23" i="3" s="1"/>
  <c r="BA23" i="3" a="1"/>
  <c r="BA23" i="3" s="1"/>
  <c r="AZ23" i="3" a="1"/>
  <c r="AZ23" i="3" s="1"/>
  <c r="AY23" i="3" a="1"/>
  <c r="AY23" i="3" s="1"/>
  <c r="AX23" i="3" a="1"/>
  <c r="AX23" i="3" s="1"/>
  <c r="AW23" i="3" a="1"/>
  <c r="AW23" i="3" s="1"/>
  <c r="AV23" i="3" a="1"/>
  <c r="AV23" i="3" s="1"/>
  <c r="AU23" i="3" a="1"/>
  <c r="AU23" i="3" s="1"/>
  <c r="AT23" i="3" a="1"/>
  <c r="AT23" i="3" s="1"/>
  <c r="AS23" i="3" a="1"/>
  <c r="AS23" i="3" s="1"/>
  <c r="AR23" i="3" a="1"/>
  <c r="AR23" i="3" s="1"/>
  <c r="AN23" i="3"/>
  <c r="AM23" i="3"/>
  <c r="AC23" i="3" s="1"/>
  <c r="AL23" i="3"/>
  <c r="AJ23" i="3"/>
  <c r="AE23" i="3"/>
  <c r="AB23" i="3"/>
  <c r="W23" i="3"/>
  <c r="U23" i="3"/>
  <c r="Q23" i="3"/>
  <c r="P23" i="3"/>
  <c r="L23" i="3"/>
  <c r="K23" i="3"/>
  <c r="EB22" i="3" a="1"/>
  <c r="EB22" i="3" s="1"/>
  <c r="EA22" i="3" a="1"/>
  <c r="EA22" i="3" s="1"/>
  <c r="DZ22" i="3" a="1"/>
  <c r="DZ22" i="3" s="1"/>
  <c r="DY22" i="3" a="1"/>
  <c r="DY22" i="3" s="1"/>
  <c r="DX22" i="3"/>
  <c r="DX22" i="3" a="1"/>
  <c r="DW22" i="3" a="1"/>
  <c r="DW22" i="3" s="1"/>
  <c r="DV22" i="3" a="1"/>
  <c r="DV22" i="3" s="1"/>
  <c r="DU22" i="3" a="1"/>
  <c r="DU22" i="3" s="1"/>
  <c r="DT22" i="3" a="1"/>
  <c r="DT22" i="3" s="1"/>
  <c r="DS22" i="3" a="1"/>
  <c r="DS22" i="3" s="1"/>
  <c r="DR22" i="3" a="1"/>
  <c r="DR22" i="3" s="1"/>
  <c r="DQ22" i="3" a="1"/>
  <c r="DQ22" i="3" s="1"/>
  <c r="DP22" i="3" a="1"/>
  <c r="DP22" i="3" s="1"/>
  <c r="DO22" i="3" a="1"/>
  <c r="DO22" i="3" s="1"/>
  <c r="DN22" i="3" a="1"/>
  <c r="DN22" i="3" s="1"/>
  <c r="DM22" i="3" a="1"/>
  <c r="DM22" i="3" s="1"/>
  <c r="DL22" i="3" a="1"/>
  <c r="DL22" i="3" s="1"/>
  <c r="DK22" i="3" a="1"/>
  <c r="DK22" i="3" s="1"/>
  <c r="DJ22" i="3" a="1"/>
  <c r="DJ22" i="3" s="1"/>
  <c r="DI22" i="3" a="1"/>
  <c r="DI22" i="3" s="1"/>
  <c r="DH22" i="3" a="1"/>
  <c r="DH22" i="3" s="1"/>
  <c r="DG22" i="3" a="1"/>
  <c r="DG22" i="3" s="1"/>
  <c r="DF22" i="3" a="1"/>
  <c r="DF22" i="3" s="1"/>
  <c r="DE22" i="3" a="1"/>
  <c r="DE22" i="3" s="1"/>
  <c r="DD22" i="3" a="1"/>
  <c r="DD22" i="3" s="1"/>
  <c r="DC22" i="3" a="1"/>
  <c r="DC22" i="3" s="1"/>
  <c r="DB22" i="3" a="1"/>
  <c r="DB22" i="3" s="1"/>
  <c r="DA22" i="3" a="1"/>
  <c r="DA22" i="3" s="1"/>
  <c r="CZ22" i="3" a="1"/>
  <c r="CZ22" i="3" s="1"/>
  <c r="CY22" i="3" a="1"/>
  <c r="CY22" i="3" s="1"/>
  <c r="CX22" i="3" a="1"/>
  <c r="CX22" i="3" s="1"/>
  <c r="CW22" i="3" a="1"/>
  <c r="CW22" i="3" s="1"/>
  <c r="CV22" i="3" a="1"/>
  <c r="CV22" i="3" s="1"/>
  <c r="CU22" i="3" a="1"/>
  <c r="CU22" i="3" s="1"/>
  <c r="CT22" i="3" a="1"/>
  <c r="CT22" i="3" s="1"/>
  <c r="CS22" i="3" a="1"/>
  <c r="CS22" i="3" s="1"/>
  <c r="CR22" i="3" a="1"/>
  <c r="CR22" i="3" s="1"/>
  <c r="CQ22" i="3" a="1"/>
  <c r="CQ22" i="3" s="1"/>
  <c r="CP22" i="3" a="1"/>
  <c r="CP22" i="3" s="1"/>
  <c r="CO22" i="3" a="1"/>
  <c r="CO22" i="3" s="1"/>
  <c r="CN22" i="3" a="1"/>
  <c r="CN22" i="3" s="1"/>
  <c r="CM22" i="3" a="1"/>
  <c r="CM22" i="3" s="1"/>
  <c r="CL22" i="3" a="1"/>
  <c r="CL22" i="3" s="1"/>
  <c r="CK22" i="3" a="1"/>
  <c r="CK22" i="3" s="1"/>
  <c r="CJ22" i="3" a="1"/>
  <c r="CJ22" i="3" s="1"/>
  <c r="CI22" i="3" a="1"/>
  <c r="CI22" i="3" s="1"/>
  <c r="CH22" i="3" a="1"/>
  <c r="CH22" i="3" s="1"/>
  <c r="CG22" i="3" a="1"/>
  <c r="CG22" i="3" s="1"/>
  <c r="CF22" i="3" a="1"/>
  <c r="CF22" i="3" s="1"/>
  <c r="CE22" i="3" a="1"/>
  <c r="CE22" i="3" s="1"/>
  <c r="CD22" i="3" a="1"/>
  <c r="CD22" i="3" s="1"/>
  <c r="CC22" i="3" a="1"/>
  <c r="CC22" i="3" s="1"/>
  <c r="CB22" i="3" a="1"/>
  <c r="CB22" i="3" s="1"/>
  <c r="CA22" i="3" a="1"/>
  <c r="CA22" i="3" s="1"/>
  <c r="BZ22" i="3" a="1"/>
  <c r="BZ22" i="3" s="1"/>
  <c r="BY22" i="3" a="1"/>
  <c r="BY22" i="3" s="1"/>
  <c r="BX22" i="3" a="1"/>
  <c r="BX22" i="3" s="1"/>
  <c r="BW22" i="3" a="1"/>
  <c r="BW22" i="3" s="1"/>
  <c r="BV22" i="3" a="1"/>
  <c r="BV22" i="3" s="1"/>
  <c r="BU22" i="3" a="1"/>
  <c r="BU22" i="3" s="1"/>
  <c r="BT22" i="3" a="1"/>
  <c r="BT22" i="3" s="1"/>
  <c r="BS22" i="3" a="1"/>
  <c r="BS22" i="3" s="1"/>
  <c r="BR22" i="3" a="1"/>
  <c r="BR22" i="3" s="1"/>
  <c r="BQ22" i="3" a="1"/>
  <c r="BQ22" i="3" s="1"/>
  <c r="BP22" i="3" a="1"/>
  <c r="BP22" i="3" s="1"/>
  <c r="BO22" i="3" a="1"/>
  <c r="BO22" i="3" s="1"/>
  <c r="BN22" i="3" a="1"/>
  <c r="BN22" i="3" s="1"/>
  <c r="BM22" i="3" a="1"/>
  <c r="BM22" i="3" s="1"/>
  <c r="BL22" i="3" a="1"/>
  <c r="BL22" i="3" s="1"/>
  <c r="BK22" i="3" a="1"/>
  <c r="BK22" i="3" s="1"/>
  <c r="BJ22" i="3" a="1"/>
  <c r="BJ22" i="3" s="1"/>
  <c r="BI22" i="3" a="1"/>
  <c r="BI22" i="3" s="1"/>
  <c r="BH22" i="3" a="1"/>
  <c r="BH22" i="3" s="1"/>
  <c r="BG22" i="3" a="1"/>
  <c r="BG22" i="3" s="1"/>
  <c r="BF22" i="3" a="1"/>
  <c r="BF22" i="3" s="1"/>
  <c r="BE22" i="3" a="1"/>
  <c r="BE22" i="3" s="1"/>
  <c r="BD22" i="3" a="1"/>
  <c r="BD22" i="3" s="1"/>
  <c r="BC22" i="3" a="1"/>
  <c r="BC22" i="3" s="1"/>
  <c r="BB22" i="3" a="1"/>
  <c r="BB22" i="3" s="1"/>
  <c r="BA22" i="3" a="1"/>
  <c r="BA22" i="3" s="1"/>
  <c r="AZ22" i="3" a="1"/>
  <c r="AZ22" i="3" s="1"/>
  <c r="AY22" i="3" a="1"/>
  <c r="AY22" i="3" s="1"/>
  <c r="AX22" i="3" a="1"/>
  <c r="AX22" i="3" s="1"/>
  <c r="AW22" i="3" a="1"/>
  <c r="AW22" i="3" s="1"/>
  <c r="AV22" i="3" a="1"/>
  <c r="AV22" i="3" s="1"/>
  <c r="AU22" i="3" a="1"/>
  <c r="AU22" i="3" s="1"/>
  <c r="AT22" i="3" a="1"/>
  <c r="AT22" i="3" s="1"/>
  <c r="AS22" i="3" a="1"/>
  <c r="AS22" i="3" s="1"/>
  <c r="AR22" i="3" a="1"/>
  <c r="AR22" i="3" s="1"/>
  <c r="AM22" i="3"/>
  <c r="AC22" i="3" s="1"/>
  <c r="AL22" i="3"/>
  <c r="AJ22" i="3"/>
  <c r="AD22" i="3"/>
  <c r="AB22" i="3"/>
  <c r="AA22" i="3"/>
  <c r="X22" i="3"/>
  <c r="W22" i="3"/>
  <c r="V22" i="3"/>
  <c r="S22" i="3"/>
  <c r="R22" i="3"/>
  <c r="P22" i="3"/>
  <c r="N22" i="3"/>
  <c r="L22" i="3"/>
  <c r="K22" i="3"/>
  <c r="EB21" i="3" a="1"/>
  <c r="EB21" i="3" s="1"/>
  <c r="EA21" i="3" a="1"/>
  <c r="EA21" i="3" s="1"/>
  <c r="DZ21" i="3" a="1"/>
  <c r="DZ21" i="3" s="1"/>
  <c r="DY21" i="3" a="1"/>
  <c r="DY21" i="3" s="1"/>
  <c r="DX21" i="3" a="1"/>
  <c r="DX21" i="3" s="1"/>
  <c r="DW21" i="3" a="1"/>
  <c r="DW21" i="3" s="1"/>
  <c r="DV21" i="3" a="1"/>
  <c r="DV21" i="3" s="1"/>
  <c r="DU21" i="3" a="1"/>
  <c r="DU21" i="3" s="1"/>
  <c r="DT21" i="3" a="1"/>
  <c r="DT21" i="3" s="1"/>
  <c r="DS21" i="3" a="1"/>
  <c r="DS21" i="3" s="1"/>
  <c r="DR21" i="3" a="1"/>
  <c r="DR21" i="3" s="1"/>
  <c r="DQ21" i="3" a="1"/>
  <c r="DQ21" i="3" s="1"/>
  <c r="DP21" i="3" a="1"/>
  <c r="DP21" i="3" s="1"/>
  <c r="DO21" i="3" a="1"/>
  <c r="DO21" i="3" s="1"/>
  <c r="DN21" i="3" a="1"/>
  <c r="DN21" i="3" s="1"/>
  <c r="DM21" i="3" a="1"/>
  <c r="DM21" i="3" s="1"/>
  <c r="DL21" i="3" a="1"/>
  <c r="DL21" i="3" s="1"/>
  <c r="DK21" i="3" a="1"/>
  <c r="DK21" i="3" s="1"/>
  <c r="DJ21" i="3" a="1"/>
  <c r="DJ21" i="3" s="1"/>
  <c r="DI21" i="3" a="1"/>
  <c r="DI21" i="3" s="1"/>
  <c r="DH21" i="3" a="1"/>
  <c r="DH21" i="3" s="1"/>
  <c r="DG21" i="3" a="1"/>
  <c r="DG21" i="3" s="1"/>
  <c r="DF21" i="3" a="1"/>
  <c r="DF21" i="3" s="1"/>
  <c r="DE21" i="3" a="1"/>
  <c r="DE21" i="3" s="1"/>
  <c r="DD21" i="3" a="1"/>
  <c r="DD21" i="3" s="1"/>
  <c r="DC21" i="3" a="1"/>
  <c r="DC21" i="3" s="1"/>
  <c r="DB21" i="3" a="1"/>
  <c r="DB21" i="3" s="1"/>
  <c r="DA21" i="3" a="1"/>
  <c r="DA21" i="3" s="1"/>
  <c r="CZ21" i="3" a="1"/>
  <c r="CZ21" i="3" s="1"/>
  <c r="CY21" i="3" a="1"/>
  <c r="CY21" i="3" s="1"/>
  <c r="CX21" i="3" a="1"/>
  <c r="CX21" i="3" s="1"/>
  <c r="CW21" i="3" a="1"/>
  <c r="CW21" i="3" s="1"/>
  <c r="CV21" i="3" a="1"/>
  <c r="CV21" i="3" s="1"/>
  <c r="CU21" i="3" a="1"/>
  <c r="CU21" i="3" s="1"/>
  <c r="CT21" i="3" a="1"/>
  <c r="CT21" i="3" s="1"/>
  <c r="CS21" i="3" a="1"/>
  <c r="CS21" i="3" s="1"/>
  <c r="CR21" i="3" a="1"/>
  <c r="CR21" i="3" s="1"/>
  <c r="CQ21" i="3" a="1"/>
  <c r="CQ21" i="3" s="1"/>
  <c r="CP21" i="3" a="1"/>
  <c r="CP21" i="3" s="1"/>
  <c r="CO21" i="3" a="1"/>
  <c r="CO21" i="3" s="1"/>
  <c r="CN21" i="3" a="1"/>
  <c r="CN21" i="3" s="1"/>
  <c r="CM21" i="3" a="1"/>
  <c r="CM21" i="3" s="1"/>
  <c r="CL21" i="3" a="1"/>
  <c r="CL21" i="3" s="1"/>
  <c r="CK21" i="3" a="1"/>
  <c r="CK21" i="3" s="1"/>
  <c r="CJ21" i="3" a="1"/>
  <c r="CJ21" i="3" s="1"/>
  <c r="CI21" i="3" a="1"/>
  <c r="CI21" i="3" s="1"/>
  <c r="CH21" i="3" a="1"/>
  <c r="CH21" i="3" s="1"/>
  <c r="CG21" i="3" a="1"/>
  <c r="CG21" i="3" s="1"/>
  <c r="CF21" i="3" a="1"/>
  <c r="CF21" i="3" s="1"/>
  <c r="CE21" i="3" a="1"/>
  <c r="CE21" i="3" s="1"/>
  <c r="CD21" i="3" a="1"/>
  <c r="CD21" i="3" s="1"/>
  <c r="CC21" i="3" a="1"/>
  <c r="CC21" i="3" s="1"/>
  <c r="CB21" i="3" a="1"/>
  <c r="CB21" i="3" s="1"/>
  <c r="CA21" i="3" a="1"/>
  <c r="CA21" i="3" s="1"/>
  <c r="BZ21" i="3" a="1"/>
  <c r="BZ21" i="3" s="1"/>
  <c r="BY21" i="3" a="1"/>
  <c r="BY21" i="3" s="1"/>
  <c r="BX21" i="3" a="1"/>
  <c r="BX21" i="3" s="1"/>
  <c r="BW21" i="3" a="1"/>
  <c r="BW21" i="3" s="1"/>
  <c r="BV21" i="3" a="1"/>
  <c r="BV21" i="3" s="1"/>
  <c r="BU21" i="3" a="1"/>
  <c r="BU21" i="3" s="1"/>
  <c r="BT21" i="3" a="1"/>
  <c r="BT21" i="3" s="1"/>
  <c r="BS21" i="3" a="1"/>
  <c r="BS21" i="3" s="1"/>
  <c r="BR21" i="3" a="1"/>
  <c r="BR21" i="3" s="1"/>
  <c r="BQ21" i="3" a="1"/>
  <c r="BQ21" i="3" s="1"/>
  <c r="BP21" i="3" a="1"/>
  <c r="BP21" i="3" s="1"/>
  <c r="BO21" i="3" a="1"/>
  <c r="BO21" i="3" s="1"/>
  <c r="BN21" i="3" a="1"/>
  <c r="BN21" i="3" s="1"/>
  <c r="BM21" i="3" a="1"/>
  <c r="BM21" i="3" s="1"/>
  <c r="BL21" i="3" a="1"/>
  <c r="BL21" i="3" s="1"/>
  <c r="BK21" i="3" a="1"/>
  <c r="BK21" i="3" s="1"/>
  <c r="BJ21" i="3" a="1"/>
  <c r="BJ21" i="3" s="1"/>
  <c r="BI21" i="3" a="1"/>
  <c r="BI21" i="3" s="1"/>
  <c r="BH21" i="3" a="1"/>
  <c r="BH21" i="3" s="1"/>
  <c r="BG21" i="3" a="1"/>
  <c r="BG21" i="3" s="1"/>
  <c r="BF21" i="3" a="1"/>
  <c r="BF21" i="3" s="1"/>
  <c r="BE21" i="3" a="1"/>
  <c r="BE21" i="3" s="1"/>
  <c r="BD21" i="3" a="1"/>
  <c r="BD21" i="3" s="1"/>
  <c r="BC21" i="3" a="1"/>
  <c r="BC21" i="3" s="1"/>
  <c r="BB21" i="3" a="1"/>
  <c r="BB21" i="3" s="1"/>
  <c r="BA21" i="3" a="1"/>
  <c r="BA21" i="3" s="1"/>
  <c r="AZ21" i="3" a="1"/>
  <c r="AZ21" i="3" s="1"/>
  <c r="AY21" i="3" a="1"/>
  <c r="AY21" i="3" s="1"/>
  <c r="AX21" i="3" a="1"/>
  <c r="AX21" i="3" s="1"/>
  <c r="AW21" i="3" a="1"/>
  <c r="AW21" i="3" s="1"/>
  <c r="AV21" i="3" a="1"/>
  <c r="AV21" i="3" s="1"/>
  <c r="AU21" i="3" a="1"/>
  <c r="AU21" i="3" s="1"/>
  <c r="AT21" i="3" a="1"/>
  <c r="AT21" i="3" s="1"/>
  <c r="AS21" i="3" a="1"/>
  <c r="AS21" i="3" s="1"/>
  <c r="AR21" i="3" a="1"/>
  <c r="AR21" i="3" s="1"/>
  <c r="D21" i="3" s="1"/>
  <c r="AM21" i="3"/>
  <c r="AC21" i="3" s="1"/>
  <c r="AL21" i="3"/>
  <c r="AJ21" i="3"/>
  <c r="AD21" i="3"/>
  <c r="AB21" i="3"/>
  <c r="AA21" i="3"/>
  <c r="X21" i="3"/>
  <c r="W21" i="3"/>
  <c r="V21" i="3"/>
  <c r="S21" i="3"/>
  <c r="R21" i="3"/>
  <c r="P21" i="3"/>
  <c r="N21" i="3"/>
  <c r="L21" i="3"/>
  <c r="K21" i="3"/>
  <c r="EB20" i="3" a="1"/>
  <c r="EB20" i="3" s="1"/>
  <c r="EA20" i="3" a="1"/>
  <c r="EA20" i="3" s="1"/>
  <c r="DZ20" i="3" a="1"/>
  <c r="DZ20" i="3" s="1"/>
  <c r="DY20" i="3" a="1"/>
  <c r="DY20" i="3" s="1"/>
  <c r="DX20" i="3" a="1"/>
  <c r="DX20" i="3" s="1"/>
  <c r="DW20" i="3" a="1"/>
  <c r="DW20" i="3" s="1"/>
  <c r="DV20" i="3" a="1"/>
  <c r="DV20" i="3" s="1"/>
  <c r="DU20" i="3" a="1"/>
  <c r="DU20" i="3" s="1"/>
  <c r="DT20" i="3" a="1"/>
  <c r="DT20" i="3" s="1"/>
  <c r="DS20" i="3" a="1"/>
  <c r="DS20" i="3" s="1"/>
  <c r="DR20" i="3" a="1"/>
  <c r="DR20" i="3" s="1"/>
  <c r="DQ20" i="3" a="1"/>
  <c r="DQ20" i="3" s="1"/>
  <c r="DP20" i="3" a="1"/>
  <c r="DP20" i="3" s="1"/>
  <c r="DO20" i="3" a="1"/>
  <c r="DO20" i="3" s="1"/>
  <c r="DN20" i="3" a="1"/>
  <c r="DN20" i="3" s="1"/>
  <c r="DM20" i="3" a="1"/>
  <c r="DM20" i="3" s="1"/>
  <c r="DL20" i="3" a="1"/>
  <c r="DL20" i="3" s="1"/>
  <c r="DK20" i="3" a="1"/>
  <c r="DK20" i="3" s="1"/>
  <c r="DJ20" i="3" a="1"/>
  <c r="DJ20" i="3" s="1"/>
  <c r="DI20" i="3" a="1"/>
  <c r="DI20" i="3" s="1"/>
  <c r="DH20" i="3" a="1"/>
  <c r="DH20" i="3" s="1"/>
  <c r="DG20" i="3" a="1"/>
  <c r="DG20" i="3" s="1"/>
  <c r="DF20" i="3" a="1"/>
  <c r="DF20" i="3" s="1"/>
  <c r="DE20" i="3" a="1"/>
  <c r="DE20" i="3" s="1"/>
  <c r="DD20" i="3" a="1"/>
  <c r="DD20" i="3" s="1"/>
  <c r="DC20" i="3" a="1"/>
  <c r="DC20" i="3" s="1"/>
  <c r="DB20" i="3" a="1"/>
  <c r="DB20" i="3" s="1"/>
  <c r="DA20" i="3" a="1"/>
  <c r="DA20" i="3" s="1"/>
  <c r="CZ20" i="3" a="1"/>
  <c r="CZ20" i="3" s="1"/>
  <c r="CY20" i="3" a="1"/>
  <c r="CY20" i="3" s="1"/>
  <c r="CX20" i="3" a="1"/>
  <c r="CX20" i="3" s="1"/>
  <c r="CW20" i="3" a="1"/>
  <c r="CW20" i="3" s="1"/>
  <c r="CV20" i="3" a="1"/>
  <c r="CV20" i="3" s="1"/>
  <c r="CU20" i="3" a="1"/>
  <c r="CU20" i="3" s="1"/>
  <c r="CT20" i="3" a="1"/>
  <c r="CT20" i="3" s="1"/>
  <c r="CS20" i="3" a="1"/>
  <c r="CS20" i="3" s="1"/>
  <c r="CR20" i="3" a="1"/>
  <c r="CR20" i="3" s="1"/>
  <c r="CQ20" i="3" a="1"/>
  <c r="CQ20" i="3" s="1"/>
  <c r="CP20" i="3" a="1"/>
  <c r="CP20" i="3" s="1"/>
  <c r="CO20" i="3" a="1"/>
  <c r="CO20" i="3" s="1"/>
  <c r="CN20" i="3"/>
  <c r="CN20" i="3" a="1"/>
  <c r="CM20" i="3" a="1"/>
  <c r="CM20" i="3" s="1"/>
  <c r="CL20" i="3" a="1"/>
  <c r="CL20" i="3" s="1"/>
  <c r="CK20" i="3" a="1"/>
  <c r="CK20" i="3" s="1"/>
  <c r="CJ20" i="3" a="1"/>
  <c r="CJ20" i="3" s="1"/>
  <c r="CI20" i="3" a="1"/>
  <c r="CI20" i="3" s="1"/>
  <c r="CH20" i="3" a="1"/>
  <c r="CH20" i="3" s="1"/>
  <c r="CG20" i="3" a="1"/>
  <c r="CG20" i="3" s="1"/>
  <c r="CF20" i="3" a="1"/>
  <c r="CF20" i="3" s="1"/>
  <c r="CE20" i="3" a="1"/>
  <c r="CE20" i="3" s="1"/>
  <c r="CD20" i="3" a="1"/>
  <c r="CD20" i="3" s="1"/>
  <c r="CC20" i="3" a="1"/>
  <c r="CC20" i="3" s="1"/>
  <c r="CB20" i="3" a="1"/>
  <c r="CB20" i="3" s="1"/>
  <c r="CA20" i="3" a="1"/>
  <c r="CA20" i="3" s="1"/>
  <c r="BZ20" i="3" a="1"/>
  <c r="BZ20" i="3" s="1"/>
  <c r="BY20" i="3" a="1"/>
  <c r="BY20" i="3" s="1"/>
  <c r="BX20" i="3" a="1"/>
  <c r="BX20" i="3" s="1"/>
  <c r="BW20" i="3" a="1"/>
  <c r="BW20" i="3" s="1"/>
  <c r="BV20" i="3" a="1"/>
  <c r="BV20" i="3" s="1"/>
  <c r="BU20" i="3" a="1"/>
  <c r="BU20" i="3" s="1"/>
  <c r="BT20" i="3" a="1"/>
  <c r="BT20" i="3" s="1"/>
  <c r="BS20" i="3" a="1"/>
  <c r="BS20" i="3" s="1"/>
  <c r="BR20" i="3" a="1"/>
  <c r="BR20" i="3" s="1"/>
  <c r="BQ20" i="3" a="1"/>
  <c r="BQ20" i="3" s="1"/>
  <c r="BP20" i="3" a="1"/>
  <c r="BP20" i="3" s="1"/>
  <c r="BO20" i="3" a="1"/>
  <c r="BO20" i="3" s="1"/>
  <c r="BN20" i="3" a="1"/>
  <c r="BN20" i="3" s="1"/>
  <c r="BM20" i="3" a="1"/>
  <c r="BM20" i="3" s="1"/>
  <c r="BL20" i="3" a="1"/>
  <c r="BL20" i="3" s="1"/>
  <c r="BK20" i="3" a="1"/>
  <c r="BK20" i="3" s="1"/>
  <c r="BJ20" i="3" a="1"/>
  <c r="BJ20" i="3" s="1"/>
  <c r="BI20" i="3" a="1"/>
  <c r="BI20" i="3" s="1"/>
  <c r="BH20" i="3" a="1"/>
  <c r="BH20" i="3" s="1"/>
  <c r="BG20" i="3" a="1"/>
  <c r="BG20" i="3" s="1"/>
  <c r="BF20" i="3" a="1"/>
  <c r="BF20" i="3" s="1"/>
  <c r="BE20" i="3" a="1"/>
  <c r="BE20" i="3" s="1"/>
  <c r="BD20" i="3" a="1"/>
  <c r="BD20" i="3" s="1"/>
  <c r="BC20" i="3" a="1"/>
  <c r="BC20" i="3" s="1"/>
  <c r="BB20" i="3" a="1"/>
  <c r="BB20" i="3" s="1"/>
  <c r="BA20" i="3" a="1"/>
  <c r="BA20" i="3" s="1"/>
  <c r="AZ20" i="3" a="1"/>
  <c r="AZ20" i="3" s="1"/>
  <c r="AY20" i="3" a="1"/>
  <c r="AY20" i="3" s="1"/>
  <c r="AX20" i="3" a="1"/>
  <c r="AX20" i="3" s="1"/>
  <c r="AW20" i="3" a="1"/>
  <c r="AW20" i="3" s="1"/>
  <c r="AV20" i="3" a="1"/>
  <c r="AV20" i="3" s="1"/>
  <c r="AU20" i="3" a="1"/>
  <c r="AU20" i="3" s="1"/>
  <c r="AT20" i="3" a="1"/>
  <c r="AT20" i="3" s="1"/>
  <c r="AS20" i="3" a="1"/>
  <c r="AS20" i="3" s="1"/>
  <c r="AR20" i="3" a="1"/>
  <c r="AR20" i="3" s="1"/>
  <c r="AM20" i="3"/>
  <c r="AB20" i="3" s="1"/>
  <c r="AL20" i="3"/>
  <c r="AJ20" i="3"/>
  <c r="AD20" i="3"/>
  <c r="S20" i="3"/>
  <c r="EB19" i="3" a="1"/>
  <c r="EB19" i="3" s="1"/>
  <c r="EA19" i="3" a="1"/>
  <c r="EA19" i="3" s="1"/>
  <c r="DZ19" i="3" a="1"/>
  <c r="DZ19" i="3" s="1"/>
  <c r="DY19" i="3" a="1"/>
  <c r="DY19" i="3" s="1"/>
  <c r="DX19" i="3" a="1"/>
  <c r="DX19" i="3" s="1"/>
  <c r="DW19" i="3" a="1"/>
  <c r="DW19" i="3" s="1"/>
  <c r="DV19" i="3" a="1"/>
  <c r="DV19" i="3" s="1"/>
  <c r="DU19" i="3" a="1"/>
  <c r="DU19" i="3" s="1"/>
  <c r="DT19" i="3" a="1"/>
  <c r="DT19" i="3" s="1"/>
  <c r="DS19" i="3" a="1"/>
  <c r="DS19" i="3" s="1"/>
  <c r="DR19" i="3" a="1"/>
  <c r="DR19" i="3" s="1"/>
  <c r="DQ19" i="3" a="1"/>
  <c r="DQ19" i="3" s="1"/>
  <c r="DP19" i="3" a="1"/>
  <c r="DP19" i="3" s="1"/>
  <c r="DO19" i="3" a="1"/>
  <c r="DO19" i="3" s="1"/>
  <c r="DN19" i="3" a="1"/>
  <c r="DN19" i="3" s="1"/>
  <c r="DM19" i="3" a="1"/>
  <c r="DM19" i="3" s="1"/>
  <c r="DL19" i="3" a="1"/>
  <c r="DL19" i="3" s="1"/>
  <c r="DK19" i="3" a="1"/>
  <c r="DK19" i="3" s="1"/>
  <c r="DJ19" i="3"/>
  <c r="DJ19" i="3" a="1"/>
  <c r="DI19" i="3" a="1"/>
  <c r="DI19" i="3" s="1"/>
  <c r="DH19" i="3" a="1"/>
  <c r="DH19" i="3" s="1"/>
  <c r="DG19" i="3" a="1"/>
  <c r="DG19" i="3" s="1"/>
  <c r="DF19" i="3" a="1"/>
  <c r="DF19" i="3" s="1"/>
  <c r="DE19" i="3" a="1"/>
  <c r="DE19" i="3" s="1"/>
  <c r="DD19" i="3" a="1"/>
  <c r="DD19" i="3" s="1"/>
  <c r="DC19" i="3" a="1"/>
  <c r="DC19" i="3" s="1"/>
  <c r="DB19" i="3" a="1"/>
  <c r="DB19" i="3" s="1"/>
  <c r="DA19" i="3" a="1"/>
  <c r="DA19" i="3" s="1"/>
  <c r="CZ19" i="3" a="1"/>
  <c r="CZ19" i="3" s="1"/>
  <c r="CY19" i="3" a="1"/>
  <c r="CY19" i="3" s="1"/>
  <c r="CX19" i="3" a="1"/>
  <c r="CX19" i="3" s="1"/>
  <c r="CW19" i="3" a="1"/>
  <c r="CW19" i="3" s="1"/>
  <c r="CV19" i="3" a="1"/>
  <c r="CV19" i="3" s="1"/>
  <c r="CU19" i="3" a="1"/>
  <c r="CU19" i="3" s="1"/>
  <c r="CT19" i="3" a="1"/>
  <c r="CT19" i="3" s="1"/>
  <c r="CS19" i="3" a="1"/>
  <c r="CS19" i="3" s="1"/>
  <c r="CR19" i="3" a="1"/>
  <c r="CR19" i="3" s="1"/>
  <c r="CQ19" i="3" a="1"/>
  <c r="CQ19" i="3" s="1"/>
  <c r="CP19" i="3" a="1"/>
  <c r="CP19" i="3" s="1"/>
  <c r="CO19" i="3" a="1"/>
  <c r="CO19" i="3" s="1"/>
  <c r="CN19" i="3" a="1"/>
  <c r="CN19" i="3" s="1"/>
  <c r="CM19" i="3" a="1"/>
  <c r="CM19" i="3" s="1"/>
  <c r="CL19" i="3" a="1"/>
  <c r="CL19" i="3" s="1"/>
  <c r="CK19" i="3" a="1"/>
  <c r="CK19" i="3" s="1"/>
  <c r="CJ19" i="3" a="1"/>
  <c r="CJ19" i="3" s="1"/>
  <c r="CI19" i="3" a="1"/>
  <c r="CI19" i="3" s="1"/>
  <c r="CH19" i="3" a="1"/>
  <c r="CH19" i="3" s="1"/>
  <c r="CG19" i="3" a="1"/>
  <c r="CG19" i="3" s="1"/>
  <c r="CF19" i="3" a="1"/>
  <c r="CF19" i="3" s="1"/>
  <c r="CE19" i="3" a="1"/>
  <c r="CE19" i="3" s="1"/>
  <c r="CD19" i="3" a="1"/>
  <c r="CD19" i="3" s="1"/>
  <c r="CC19" i="3" a="1"/>
  <c r="CC19" i="3" s="1"/>
  <c r="CB19" i="3" a="1"/>
  <c r="CB19" i="3" s="1"/>
  <c r="CA19" i="3" a="1"/>
  <c r="CA19" i="3" s="1"/>
  <c r="BZ19" i="3" a="1"/>
  <c r="BZ19" i="3" s="1"/>
  <c r="BY19" i="3" a="1"/>
  <c r="BY19" i="3" s="1"/>
  <c r="BX19" i="3" a="1"/>
  <c r="BX19" i="3" s="1"/>
  <c r="BW19" i="3" a="1"/>
  <c r="BW19" i="3" s="1"/>
  <c r="BV19" i="3" a="1"/>
  <c r="BV19" i="3" s="1"/>
  <c r="BU19" i="3" a="1"/>
  <c r="BU19" i="3" s="1"/>
  <c r="BT19" i="3" a="1"/>
  <c r="BT19" i="3" s="1"/>
  <c r="BS19" i="3" a="1"/>
  <c r="BS19" i="3" s="1"/>
  <c r="BR19" i="3" a="1"/>
  <c r="BR19" i="3" s="1"/>
  <c r="BQ19" i="3" a="1"/>
  <c r="BQ19" i="3" s="1"/>
  <c r="BP19" i="3" a="1"/>
  <c r="BP19" i="3" s="1"/>
  <c r="BO19" i="3" a="1"/>
  <c r="BO19" i="3" s="1"/>
  <c r="BN19" i="3" a="1"/>
  <c r="BN19" i="3" s="1"/>
  <c r="BM19" i="3" a="1"/>
  <c r="BM19" i="3" s="1"/>
  <c r="BL19" i="3" a="1"/>
  <c r="BL19" i="3" s="1"/>
  <c r="BK19" i="3" a="1"/>
  <c r="BK19" i="3" s="1"/>
  <c r="BJ19" i="3" a="1"/>
  <c r="BJ19" i="3" s="1"/>
  <c r="BI19" i="3" a="1"/>
  <c r="BI19" i="3" s="1"/>
  <c r="BH19" i="3" a="1"/>
  <c r="BH19" i="3" s="1"/>
  <c r="BG19" i="3" a="1"/>
  <c r="BG19" i="3" s="1"/>
  <c r="BF19" i="3" a="1"/>
  <c r="BF19" i="3" s="1"/>
  <c r="BE19" i="3" a="1"/>
  <c r="BE19" i="3" s="1"/>
  <c r="BD19" i="3"/>
  <c r="BD19" i="3" a="1"/>
  <c r="BC19" i="3" a="1"/>
  <c r="BC19" i="3" s="1"/>
  <c r="BB19" i="3" a="1"/>
  <c r="BB19" i="3" s="1"/>
  <c r="BA19" i="3" a="1"/>
  <c r="BA19" i="3" s="1"/>
  <c r="AZ19" i="3" a="1"/>
  <c r="AZ19" i="3" s="1"/>
  <c r="AY19" i="3" a="1"/>
  <c r="AY19" i="3" s="1"/>
  <c r="AX19" i="3" a="1"/>
  <c r="AX19" i="3" s="1"/>
  <c r="AW19" i="3" a="1"/>
  <c r="AW19" i="3" s="1"/>
  <c r="AV19" i="3" a="1"/>
  <c r="AV19" i="3" s="1"/>
  <c r="AU19" i="3" a="1"/>
  <c r="AU19" i="3" s="1"/>
  <c r="AT19" i="3" a="1"/>
  <c r="AT19" i="3" s="1"/>
  <c r="AS19" i="3" a="1"/>
  <c r="AS19" i="3" s="1"/>
  <c r="AR19" i="3" a="1"/>
  <c r="AR19" i="3" s="1"/>
  <c r="AM19" i="3"/>
  <c r="AD19" i="3" s="1"/>
  <c r="AL19" i="3"/>
  <c r="AJ19" i="3"/>
  <c r="AB19" i="3"/>
  <c r="W19" i="3"/>
  <c r="O19" i="3"/>
  <c r="J19" i="3"/>
  <c r="EB18" i="3" a="1"/>
  <c r="EB18" i="3" s="1"/>
  <c r="EA18" i="3" a="1"/>
  <c r="EA18" i="3" s="1"/>
  <c r="DZ18" i="3" a="1"/>
  <c r="DZ18" i="3" s="1"/>
  <c r="DY18" i="3" a="1"/>
  <c r="DY18" i="3" s="1"/>
  <c r="DX18" i="3" a="1"/>
  <c r="DX18" i="3" s="1"/>
  <c r="DW18" i="3" a="1"/>
  <c r="DW18" i="3" s="1"/>
  <c r="DV18" i="3"/>
  <c r="DV18" i="3" a="1"/>
  <c r="DU18" i="3" a="1"/>
  <c r="DU18" i="3" s="1"/>
  <c r="DT18" i="3" a="1"/>
  <c r="DT18" i="3" s="1"/>
  <c r="DS18" i="3" a="1"/>
  <c r="DS18" i="3" s="1"/>
  <c r="DR18" i="3" a="1"/>
  <c r="DR18" i="3" s="1"/>
  <c r="DQ18" i="3" a="1"/>
  <c r="DQ18" i="3" s="1"/>
  <c r="DP18" i="3" a="1"/>
  <c r="DP18" i="3" s="1"/>
  <c r="DO18" i="3" a="1"/>
  <c r="DO18" i="3" s="1"/>
  <c r="DN18" i="3" a="1"/>
  <c r="DN18" i="3" s="1"/>
  <c r="DM18" i="3" a="1"/>
  <c r="DM18" i="3" s="1"/>
  <c r="DL18" i="3" a="1"/>
  <c r="DL18" i="3" s="1"/>
  <c r="DK18" i="3" a="1"/>
  <c r="DK18" i="3" s="1"/>
  <c r="DJ18" i="3" a="1"/>
  <c r="DJ18" i="3" s="1"/>
  <c r="DI18" i="3" a="1"/>
  <c r="DI18" i="3" s="1"/>
  <c r="DH18" i="3" a="1"/>
  <c r="DH18" i="3" s="1"/>
  <c r="DG18" i="3" a="1"/>
  <c r="DG18" i="3" s="1"/>
  <c r="DF18" i="3" a="1"/>
  <c r="DF18" i="3" s="1"/>
  <c r="DE18" i="3" a="1"/>
  <c r="DE18" i="3" s="1"/>
  <c r="DD18" i="3" a="1"/>
  <c r="DD18" i="3" s="1"/>
  <c r="DC18" i="3" a="1"/>
  <c r="DC18" i="3" s="1"/>
  <c r="DB18" i="3" a="1"/>
  <c r="DB18" i="3" s="1"/>
  <c r="DA18" i="3" a="1"/>
  <c r="DA18" i="3" s="1"/>
  <c r="CZ18" i="3" a="1"/>
  <c r="CZ18" i="3" s="1"/>
  <c r="CY18" i="3" a="1"/>
  <c r="CY18" i="3" s="1"/>
  <c r="CX18" i="3" a="1"/>
  <c r="CX18" i="3" s="1"/>
  <c r="CW18" i="3" a="1"/>
  <c r="CW18" i="3" s="1"/>
  <c r="CV18" i="3" a="1"/>
  <c r="CV18" i="3" s="1"/>
  <c r="CU18" i="3" a="1"/>
  <c r="CU18" i="3" s="1"/>
  <c r="CT18" i="3" a="1"/>
  <c r="CT18" i="3" s="1"/>
  <c r="CS18" i="3" a="1"/>
  <c r="CS18" i="3" s="1"/>
  <c r="CR18" i="3" a="1"/>
  <c r="CR18" i="3" s="1"/>
  <c r="CQ18" i="3" a="1"/>
  <c r="CQ18" i="3" s="1"/>
  <c r="CP18" i="3" a="1"/>
  <c r="CP18" i="3" s="1"/>
  <c r="CO18" i="3" a="1"/>
  <c r="CO18" i="3" s="1"/>
  <c r="CN18" i="3" a="1"/>
  <c r="CN18" i="3" s="1"/>
  <c r="CM18" i="3" a="1"/>
  <c r="CM18" i="3" s="1"/>
  <c r="CL18" i="3" a="1"/>
  <c r="CL18" i="3" s="1"/>
  <c r="CK18" i="3" a="1"/>
  <c r="CK18" i="3" s="1"/>
  <c r="CJ18" i="3" a="1"/>
  <c r="CJ18" i="3" s="1"/>
  <c r="CI18" i="3" a="1"/>
  <c r="CI18" i="3" s="1"/>
  <c r="CH18" i="3" a="1"/>
  <c r="CH18" i="3" s="1"/>
  <c r="CG18" i="3" a="1"/>
  <c r="CG18" i="3" s="1"/>
  <c r="CF18" i="3" a="1"/>
  <c r="CF18" i="3" s="1"/>
  <c r="CE18" i="3" a="1"/>
  <c r="CE18" i="3" s="1"/>
  <c r="CD18" i="3" a="1"/>
  <c r="CD18" i="3" s="1"/>
  <c r="CC18" i="3" a="1"/>
  <c r="CC18" i="3" s="1"/>
  <c r="CB18" i="3" a="1"/>
  <c r="CB18" i="3" s="1"/>
  <c r="CA18" i="3" a="1"/>
  <c r="CA18" i="3" s="1"/>
  <c r="BZ18" i="3" a="1"/>
  <c r="BZ18" i="3" s="1"/>
  <c r="BY18" i="3" a="1"/>
  <c r="BY18" i="3" s="1"/>
  <c r="BX18" i="3" a="1"/>
  <c r="BX18" i="3" s="1"/>
  <c r="BW18" i="3" a="1"/>
  <c r="BW18" i="3" s="1"/>
  <c r="BV18" i="3" a="1"/>
  <c r="BV18" i="3" s="1"/>
  <c r="BU18" i="3" a="1"/>
  <c r="BU18" i="3" s="1"/>
  <c r="BT18" i="3" a="1"/>
  <c r="BT18" i="3" s="1"/>
  <c r="BS18" i="3" a="1"/>
  <c r="BS18" i="3" s="1"/>
  <c r="BR18" i="3" a="1"/>
  <c r="BR18" i="3" s="1"/>
  <c r="BQ18" i="3" a="1"/>
  <c r="BQ18" i="3" s="1"/>
  <c r="BP18" i="3" a="1"/>
  <c r="BP18" i="3" s="1"/>
  <c r="BO18" i="3" a="1"/>
  <c r="BO18" i="3" s="1"/>
  <c r="BN18" i="3" a="1"/>
  <c r="BN18" i="3" s="1"/>
  <c r="BM18" i="3" a="1"/>
  <c r="BM18" i="3" s="1"/>
  <c r="BL18" i="3" a="1"/>
  <c r="BL18" i="3" s="1"/>
  <c r="BK18" i="3" a="1"/>
  <c r="BK18" i="3" s="1"/>
  <c r="BJ18" i="3" a="1"/>
  <c r="BJ18" i="3" s="1"/>
  <c r="BI18" i="3" a="1"/>
  <c r="BI18" i="3" s="1"/>
  <c r="BH18" i="3" a="1"/>
  <c r="BH18" i="3" s="1"/>
  <c r="BG18" i="3" a="1"/>
  <c r="BG18" i="3" s="1"/>
  <c r="BF18" i="3" a="1"/>
  <c r="BF18" i="3" s="1"/>
  <c r="BE18" i="3" a="1"/>
  <c r="BE18" i="3" s="1"/>
  <c r="BD18" i="3"/>
  <c r="BD18" i="3" a="1"/>
  <c r="BC18" i="3" a="1"/>
  <c r="BC18" i="3" s="1"/>
  <c r="BB18" i="3" a="1"/>
  <c r="BB18" i="3" s="1"/>
  <c r="BA18" i="3" a="1"/>
  <c r="BA18" i="3" s="1"/>
  <c r="AZ18" i="3" a="1"/>
  <c r="AZ18" i="3" s="1"/>
  <c r="AY18" i="3" a="1"/>
  <c r="AY18" i="3" s="1"/>
  <c r="AX18" i="3" a="1"/>
  <c r="AX18" i="3" s="1"/>
  <c r="AW18" i="3" a="1"/>
  <c r="AW18" i="3" s="1"/>
  <c r="AV18" i="3" a="1"/>
  <c r="AV18" i="3" s="1"/>
  <c r="AU18" i="3" a="1"/>
  <c r="AU18" i="3" s="1"/>
  <c r="AT18" i="3" a="1"/>
  <c r="AT18" i="3" s="1"/>
  <c r="AS18" i="3" a="1"/>
  <c r="AS18" i="3" s="1"/>
  <c r="AR18" i="3" a="1"/>
  <c r="AR18" i="3" s="1"/>
  <c r="AM18" i="3"/>
  <c r="AA18" i="3" s="1"/>
  <c r="AL18" i="3"/>
  <c r="AJ18" i="3"/>
  <c r="AD18" i="3"/>
  <c r="X18" i="3"/>
  <c r="S18" i="3"/>
  <c r="N18" i="3"/>
  <c r="EB17" i="3" a="1"/>
  <c r="EB17" i="3" s="1"/>
  <c r="EA17" i="3" a="1"/>
  <c r="EA17" i="3" s="1"/>
  <c r="DZ17" i="3" a="1"/>
  <c r="DZ17" i="3" s="1"/>
  <c r="DY17" i="3" a="1"/>
  <c r="DY17" i="3" s="1"/>
  <c r="DX17" i="3" a="1"/>
  <c r="DX17" i="3" s="1"/>
  <c r="DW17" i="3" a="1"/>
  <c r="DW17" i="3" s="1"/>
  <c r="DV17" i="3" a="1"/>
  <c r="DV17" i="3" s="1"/>
  <c r="DU17" i="3" a="1"/>
  <c r="DU17" i="3" s="1"/>
  <c r="DT17" i="3" a="1"/>
  <c r="DT17" i="3" s="1"/>
  <c r="DS17" i="3" a="1"/>
  <c r="DS17" i="3" s="1"/>
  <c r="DR17" i="3" a="1"/>
  <c r="DR17" i="3" s="1"/>
  <c r="DQ17" i="3" a="1"/>
  <c r="DQ17" i="3" s="1"/>
  <c r="DP17" i="3" a="1"/>
  <c r="DP17" i="3" s="1"/>
  <c r="DO17" i="3" a="1"/>
  <c r="DO17" i="3" s="1"/>
  <c r="DN17" i="3" a="1"/>
  <c r="DN17" i="3" s="1"/>
  <c r="DM17" i="3" a="1"/>
  <c r="DM17" i="3" s="1"/>
  <c r="DL17" i="3" a="1"/>
  <c r="DL17" i="3" s="1"/>
  <c r="DK17" i="3" a="1"/>
  <c r="DK17" i="3" s="1"/>
  <c r="DJ17" i="3" a="1"/>
  <c r="DJ17" i="3" s="1"/>
  <c r="DI17" i="3" a="1"/>
  <c r="DI17" i="3" s="1"/>
  <c r="DH17" i="3" a="1"/>
  <c r="DH17" i="3" s="1"/>
  <c r="DG17" i="3" a="1"/>
  <c r="DG17" i="3" s="1"/>
  <c r="DF17" i="3" a="1"/>
  <c r="DF17" i="3" s="1"/>
  <c r="DE17" i="3" a="1"/>
  <c r="DE17" i="3" s="1"/>
  <c r="DD17" i="3" a="1"/>
  <c r="DD17" i="3" s="1"/>
  <c r="DC17" i="3" a="1"/>
  <c r="DC17" i="3" s="1"/>
  <c r="DB17" i="3" a="1"/>
  <c r="DB17" i="3" s="1"/>
  <c r="DA17" i="3" a="1"/>
  <c r="DA17" i="3" s="1"/>
  <c r="CZ17" i="3" a="1"/>
  <c r="CZ17" i="3" s="1"/>
  <c r="CY17" i="3" a="1"/>
  <c r="CY17" i="3" s="1"/>
  <c r="CX17" i="3" a="1"/>
  <c r="CX17" i="3" s="1"/>
  <c r="CW17" i="3" a="1"/>
  <c r="CW17" i="3" s="1"/>
  <c r="CV17" i="3" a="1"/>
  <c r="CV17" i="3" s="1"/>
  <c r="CU17" i="3" a="1"/>
  <c r="CU17" i="3" s="1"/>
  <c r="CT17" i="3" a="1"/>
  <c r="CT17" i="3" s="1"/>
  <c r="CS17" i="3" a="1"/>
  <c r="CS17" i="3" s="1"/>
  <c r="CR17" i="3" a="1"/>
  <c r="CR17" i="3" s="1"/>
  <c r="CQ17" i="3" a="1"/>
  <c r="CQ17" i="3" s="1"/>
  <c r="CP17" i="3"/>
  <c r="CP17" i="3" a="1"/>
  <c r="CO17" i="3" a="1"/>
  <c r="CO17" i="3" s="1"/>
  <c r="CN17" i="3" a="1"/>
  <c r="CN17" i="3" s="1"/>
  <c r="CM17" i="3" a="1"/>
  <c r="CM17" i="3" s="1"/>
  <c r="CL17" i="3" a="1"/>
  <c r="CL17" i="3" s="1"/>
  <c r="CK17" i="3" a="1"/>
  <c r="CK17" i="3" s="1"/>
  <c r="CJ17" i="3" a="1"/>
  <c r="CJ17" i="3" s="1"/>
  <c r="CI17" i="3" a="1"/>
  <c r="CI17" i="3" s="1"/>
  <c r="CH17" i="3" a="1"/>
  <c r="CH17" i="3" s="1"/>
  <c r="CG17" i="3" a="1"/>
  <c r="CG17" i="3" s="1"/>
  <c r="CF17" i="3" a="1"/>
  <c r="CF17" i="3" s="1"/>
  <c r="CE17" i="3" a="1"/>
  <c r="CE17" i="3" s="1"/>
  <c r="CD17" i="3" a="1"/>
  <c r="CD17" i="3" s="1"/>
  <c r="CC17" i="3" a="1"/>
  <c r="CC17" i="3" s="1"/>
  <c r="CB17" i="3" a="1"/>
  <c r="CB17" i="3" s="1"/>
  <c r="CA17" i="3" a="1"/>
  <c r="CA17" i="3" s="1"/>
  <c r="BZ17" i="3" a="1"/>
  <c r="BZ17" i="3" s="1"/>
  <c r="BY17" i="3" a="1"/>
  <c r="BY17" i="3" s="1"/>
  <c r="BX17" i="3" a="1"/>
  <c r="BX17" i="3" s="1"/>
  <c r="BW17" i="3" a="1"/>
  <c r="BW17" i="3" s="1"/>
  <c r="BV17" i="3" a="1"/>
  <c r="BV17" i="3" s="1"/>
  <c r="BU17" i="3" a="1"/>
  <c r="BU17" i="3" s="1"/>
  <c r="BT17" i="3" a="1"/>
  <c r="BT17" i="3" s="1"/>
  <c r="BS17" i="3" a="1"/>
  <c r="BS17" i="3" s="1"/>
  <c r="BR17" i="3" a="1"/>
  <c r="BR17" i="3" s="1"/>
  <c r="BQ17" i="3" a="1"/>
  <c r="BQ17" i="3" s="1"/>
  <c r="BP17" i="3" a="1"/>
  <c r="BP17" i="3" s="1"/>
  <c r="BO17" i="3" a="1"/>
  <c r="BO17" i="3" s="1"/>
  <c r="BN17" i="3" a="1"/>
  <c r="BN17" i="3" s="1"/>
  <c r="BM17" i="3" a="1"/>
  <c r="BM17" i="3" s="1"/>
  <c r="BL17" i="3" a="1"/>
  <c r="BL17" i="3" s="1"/>
  <c r="BK17" i="3" a="1"/>
  <c r="BK17" i="3" s="1"/>
  <c r="BJ17" i="3" a="1"/>
  <c r="BJ17" i="3" s="1"/>
  <c r="BI17" i="3" a="1"/>
  <c r="BI17" i="3" s="1"/>
  <c r="BH17" i="3" a="1"/>
  <c r="BH17" i="3" s="1"/>
  <c r="BG17" i="3" a="1"/>
  <c r="BG17" i="3" s="1"/>
  <c r="BF17" i="3" a="1"/>
  <c r="BF17" i="3" s="1"/>
  <c r="BE17" i="3" a="1"/>
  <c r="BE17" i="3" s="1"/>
  <c r="BD17" i="3" a="1"/>
  <c r="BD17" i="3" s="1"/>
  <c r="BC17" i="3" a="1"/>
  <c r="BC17" i="3" s="1"/>
  <c r="BB17" i="3" a="1"/>
  <c r="BB17" i="3" s="1"/>
  <c r="BA17" i="3" a="1"/>
  <c r="BA17" i="3" s="1"/>
  <c r="AZ17" i="3" a="1"/>
  <c r="AZ17" i="3" s="1"/>
  <c r="AY17" i="3" a="1"/>
  <c r="AY17" i="3" s="1"/>
  <c r="AX17" i="3" a="1"/>
  <c r="AX17" i="3" s="1"/>
  <c r="AW17" i="3" a="1"/>
  <c r="AW17" i="3" s="1"/>
  <c r="AV17" i="3" a="1"/>
  <c r="AV17" i="3" s="1"/>
  <c r="AU17" i="3" a="1"/>
  <c r="AU17" i="3" s="1"/>
  <c r="AT17" i="3" a="1"/>
  <c r="AT17" i="3" s="1"/>
  <c r="AS17" i="3" a="1"/>
  <c r="AS17" i="3" s="1"/>
  <c r="AR17" i="3" a="1"/>
  <c r="AR17" i="3" s="1"/>
  <c r="AM17" i="3"/>
  <c r="AD17" i="3" s="1"/>
  <c r="AL17" i="3"/>
  <c r="AJ17" i="3"/>
  <c r="AE17" i="3"/>
  <c r="AB17" i="3"/>
  <c r="Z17" i="3"/>
  <c r="T17" i="3"/>
  <c r="R17" i="3"/>
  <c r="O17" i="3"/>
  <c r="J17" i="3"/>
  <c r="EB16" i="3" a="1"/>
  <c r="EB16" i="3" s="1"/>
  <c r="EA16" i="3" a="1"/>
  <c r="EA16" i="3" s="1"/>
  <c r="DZ16" i="3" a="1"/>
  <c r="DZ16" i="3" s="1"/>
  <c r="DY16" i="3" a="1"/>
  <c r="DY16" i="3" s="1"/>
  <c r="DX16" i="3" a="1"/>
  <c r="DX16" i="3" s="1"/>
  <c r="DW16" i="3" a="1"/>
  <c r="DW16" i="3" s="1"/>
  <c r="DV16" i="3" a="1"/>
  <c r="DV16" i="3" s="1"/>
  <c r="DU16" i="3" a="1"/>
  <c r="DU16" i="3" s="1"/>
  <c r="DT16" i="3" a="1"/>
  <c r="DT16" i="3" s="1"/>
  <c r="DS16" i="3" a="1"/>
  <c r="DS16" i="3" s="1"/>
  <c r="DR16" i="3" a="1"/>
  <c r="DR16" i="3" s="1"/>
  <c r="DQ16" i="3" a="1"/>
  <c r="DQ16" i="3" s="1"/>
  <c r="DP16" i="3"/>
  <c r="DP16" i="3" a="1"/>
  <c r="DO16" i="3" a="1"/>
  <c r="DO16" i="3" s="1"/>
  <c r="DN16" i="3" a="1"/>
  <c r="DN16" i="3" s="1"/>
  <c r="DM16" i="3" a="1"/>
  <c r="DM16" i="3" s="1"/>
  <c r="DL16" i="3" a="1"/>
  <c r="DL16" i="3" s="1"/>
  <c r="DK16" i="3" a="1"/>
  <c r="DK16" i="3" s="1"/>
  <c r="DJ16" i="3" a="1"/>
  <c r="DJ16" i="3" s="1"/>
  <c r="DI16" i="3" a="1"/>
  <c r="DI16" i="3" s="1"/>
  <c r="DH16" i="3" a="1"/>
  <c r="DH16" i="3" s="1"/>
  <c r="DG16" i="3" a="1"/>
  <c r="DG16" i="3" s="1"/>
  <c r="DF16" i="3" a="1"/>
  <c r="DF16" i="3" s="1"/>
  <c r="DE16" i="3" a="1"/>
  <c r="DE16" i="3" s="1"/>
  <c r="DD16" i="3" a="1"/>
  <c r="DD16" i="3" s="1"/>
  <c r="DC16" i="3" a="1"/>
  <c r="DC16" i="3" s="1"/>
  <c r="DB16" i="3" a="1"/>
  <c r="DB16" i="3" s="1"/>
  <c r="DA16" i="3" a="1"/>
  <c r="DA16" i="3" s="1"/>
  <c r="CZ16" i="3" a="1"/>
  <c r="CZ16" i="3" s="1"/>
  <c r="CY16" i="3" a="1"/>
  <c r="CY16" i="3" s="1"/>
  <c r="CX16" i="3" a="1"/>
  <c r="CX16" i="3" s="1"/>
  <c r="CW16" i="3" a="1"/>
  <c r="CW16" i="3" s="1"/>
  <c r="CV16" i="3" a="1"/>
  <c r="CV16" i="3" s="1"/>
  <c r="CU16" i="3" a="1"/>
  <c r="CU16" i="3" s="1"/>
  <c r="CT16" i="3" a="1"/>
  <c r="CT16" i="3" s="1"/>
  <c r="CS16" i="3" a="1"/>
  <c r="CS16" i="3" s="1"/>
  <c r="CR16" i="3" a="1"/>
  <c r="CR16" i="3" s="1"/>
  <c r="CQ16" i="3" a="1"/>
  <c r="CQ16" i="3" s="1"/>
  <c r="CP16" i="3" a="1"/>
  <c r="CP16" i="3" s="1"/>
  <c r="CO16" i="3" a="1"/>
  <c r="CO16" i="3" s="1"/>
  <c r="CN16" i="3" a="1"/>
  <c r="CN16" i="3" s="1"/>
  <c r="CM16" i="3" a="1"/>
  <c r="CM16" i="3" s="1"/>
  <c r="CL16" i="3" a="1"/>
  <c r="CL16" i="3" s="1"/>
  <c r="CK16" i="3" a="1"/>
  <c r="CK16" i="3" s="1"/>
  <c r="CJ16" i="3"/>
  <c r="CJ16" i="3" a="1"/>
  <c r="CI16" i="3" a="1"/>
  <c r="CI16" i="3" s="1"/>
  <c r="CH16" i="3" a="1"/>
  <c r="CH16" i="3" s="1"/>
  <c r="CG16" i="3" a="1"/>
  <c r="CG16" i="3" s="1"/>
  <c r="CF16" i="3" a="1"/>
  <c r="CF16" i="3" s="1"/>
  <c r="CE16" i="3" a="1"/>
  <c r="CE16" i="3" s="1"/>
  <c r="CD16" i="3" a="1"/>
  <c r="CD16" i="3" s="1"/>
  <c r="CC16" i="3" a="1"/>
  <c r="CC16" i="3" s="1"/>
  <c r="CB16" i="3" a="1"/>
  <c r="CB16" i="3" s="1"/>
  <c r="CA16" i="3" a="1"/>
  <c r="CA16" i="3" s="1"/>
  <c r="BZ16" i="3" a="1"/>
  <c r="BZ16" i="3" s="1"/>
  <c r="BY16" i="3" a="1"/>
  <c r="BY16" i="3" s="1"/>
  <c r="BX16" i="3" a="1"/>
  <c r="BX16" i="3" s="1"/>
  <c r="BW16" i="3" a="1"/>
  <c r="BW16" i="3" s="1"/>
  <c r="BV16" i="3" a="1"/>
  <c r="BV16" i="3" s="1"/>
  <c r="BU16" i="3" a="1"/>
  <c r="BU16" i="3" s="1"/>
  <c r="BT16" i="3" a="1"/>
  <c r="BT16" i="3" s="1"/>
  <c r="BS16" i="3" a="1"/>
  <c r="BS16" i="3" s="1"/>
  <c r="BR16" i="3" a="1"/>
  <c r="BR16" i="3" s="1"/>
  <c r="BQ16" i="3" a="1"/>
  <c r="BQ16" i="3" s="1"/>
  <c r="BP16" i="3" a="1"/>
  <c r="BP16" i="3" s="1"/>
  <c r="BO16" i="3" a="1"/>
  <c r="BO16" i="3" s="1"/>
  <c r="BN16" i="3" a="1"/>
  <c r="BN16" i="3" s="1"/>
  <c r="BM16" i="3" a="1"/>
  <c r="BM16" i="3" s="1"/>
  <c r="BL16" i="3" a="1"/>
  <c r="BL16" i="3" s="1"/>
  <c r="BK16" i="3" a="1"/>
  <c r="BK16" i="3" s="1"/>
  <c r="BJ16" i="3" a="1"/>
  <c r="BJ16" i="3" s="1"/>
  <c r="BI16" i="3" a="1"/>
  <c r="BI16" i="3" s="1"/>
  <c r="BH16" i="3" a="1"/>
  <c r="BH16" i="3" s="1"/>
  <c r="BG16" i="3" a="1"/>
  <c r="BG16" i="3" s="1"/>
  <c r="BF16" i="3" a="1"/>
  <c r="BF16" i="3" s="1"/>
  <c r="BE16" i="3" a="1"/>
  <c r="BE16" i="3" s="1"/>
  <c r="BD16" i="3"/>
  <c r="BD16" i="3" a="1"/>
  <c r="BC16" i="3" a="1"/>
  <c r="BC16" i="3" s="1"/>
  <c r="BB16" i="3" a="1"/>
  <c r="BB16" i="3" s="1"/>
  <c r="BA16" i="3" a="1"/>
  <c r="BA16" i="3" s="1"/>
  <c r="AZ16" i="3" a="1"/>
  <c r="AZ16" i="3" s="1"/>
  <c r="AY16" i="3" a="1"/>
  <c r="AY16" i="3" s="1"/>
  <c r="AX16" i="3" a="1"/>
  <c r="AX16" i="3" s="1"/>
  <c r="AW16" i="3" a="1"/>
  <c r="AW16" i="3" s="1"/>
  <c r="AV16" i="3" a="1"/>
  <c r="AV16" i="3" s="1"/>
  <c r="AU16" i="3" a="1"/>
  <c r="AU16" i="3" s="1"/>
  <c r="AT16" i="3" a="1"/>
  <c r="AT16" i="3" s="1"/>
  <c r="AS16" i="3" a="1"/>
  <c r="AS16" i="3" s="1"/>
  <c r="AR16" i="3" a="1"/>
  <c r="AR16" i="3" s="1"/>
  <c r="AM16" i="3"/>
  <c r="AB16" i="3" s="1"/>
  <c r="AL16" i="3"/>
  <c r="AJ16" i="3"/>
  <c r="AD16" i="3"/>
  <c r="AA16" i="3"/>
  <c r="Z16" i="3"/>
  <c r="T16" i="3"/>
  <c r="S16" i="3"/>
  <c r="O16" i="3"/>
  <c r="K16" i="3"/>
  <c r="EB15" i="3" a="1"/>
  <c r="EB15" i="3" s="1"/>
  <c r="EA15" i="3" a="1"/>
  <c r="EA15" i="3" s="1"/>
  <c r="DZ15" i="3" a="1"/>
  <c r="DZ15" i="3" s="1"/>
  <c r="DY15" i="3" a="1"/>
  <c r="DY15" i="3" s="1"/>
  <c r="DX15" i="3" a="1"/>
  <c r="DX15" i="3" s="1"/>
  <c r="DW15" i="3" a="1"/>
  <c r="DW15" i="3" s="1"/>
  <c r="DV15" i="3" a="1"/>
  <c r="DV15" i="3" s="1"/>
  <c r="DU15" i="3" a="1"/>
  <c r="DU15" i="3" s="1"/>
  <c r="DT15" i="3" a="1"/>
  <c r="DT15" i="3" s="1"/>
  <c r="DS15" i="3" a="1"/>
  <c r="DS15" i="3" s="1"/>
  <c r="DR15" i="3" a="1"/>
  <c r="DR15" i="3" s="1"/>
  <c r="DQ15" i="3" a="1"/>
  <c r="DQ15" i="3" s="1"/>
  <c r="DP15" i="3" a="1"/>
  <c r="DP15" i="3" s="1"/>
  <c r="DO15" i="3" a="1"/>
  <c r="DO15" i="3" s="1"/>
  <c r="DN15" i="3" a="1"/>
  <c r="DN15" i="3" s="1"/>
  <c r="DM15" i="3" a="1"/>
  <c r="DM15" i="3" s="1"/>
  <c r="DL15" i="3" a="1"/>
  <c r="DL15" i="3" s="1"/>
  <c r="DK15" i="3" a="1"/>
  <c r="DK15" i="3" s="1"/>
  <c r="DJ15" i="3" a="1"/>
  <c r="DJ15" i="3" s="1"/>
  <c r="DI15" i="3" a="1"/>
  <c r="DI15" i="3" s="1"/>
  <c r="DH15" i="3" a="1"/>
  <c r="DH15" i="3" s="1"/>
  <c r="DG15" i="3" a="1"/>
  <c r="DG15" i="3" s="1"/>
  <c r="DF15" i="3" a="1"/>
  <c r="DF15" i="3" s="1"/>
  <c r="DE15" i="3" a="1"/>
  <c r="DE15" i="3" s="1"/>
  <c r="DD15" i="3" a="1"/>
  <c r="DD15" i="3" s="1"/>
  <c r="DC15" i="3" a="1"/>
  <c r="DC15" i="3" s="1"/>
  <c r="DB15" i="3" a="1"/>
  <c r="DB15" i="3" s="1"/>
  <c r="DA15" i="3" a="1"/>
  <c r="DA15" i="3" s="1"/>
  <c r="CZ15" i="3" a="1"/>
  <c r="CZ15" i="3" s="1"/>
  <c r="CY15" i="3" a="1"/>
  <c r="CY15" i="3" s="1"/>
  <c r="CX15" i="3"/>
  <c r="CX15" i="3" a="1"/>
  <c r="CW15" i="3" a="1"/>
  <c r="CW15" i="3" s="1"/>
  <c r="CV15" i="3" a="1"/>
  <c r="CV15" i="3" s="1"/>
  <c r="CU15" i="3" a="1"/>
  <c r="CU15" i="3" s="1"/>
  <c r="CT15" i="3" a="1"/>
  <c r="CT15" i="3" s="1"/>
  <c r="CS15" i="3" a="1"/>
  <c r="CS15" i="3" s="1"/>
  <c r="CR15" i="3" a="1"/>
  <c r="CR15" i="3" s="1"/>
  <c r="CQ15" i="3" a="1"/>
  <c r="CQ15" i="3" s="1"/>
  <c r="CP15" i="3" a="1"/>
  <c r="CP15" i="3" s="1"/>
  <c r="CO15" i="3" a="1"/>
  <c r="CO15" i="3" s="1"/>
  <c r="CN15" i="3" a="1"/>
  <c r="CN15" i="3" s="1"/>
  <c r="CM15" i="3" a="1"/>
  <c r="CM15" i="3" s="1"/>
  <c r="CL15" i="3" a="1"/>
  <c r="CL15" i="3" s="1"/>
  <c r="CK15" i="3" a="1"/>
  <c r="CK15" i="3" s="1"/>
  <c r="CJ15" i="3" a="1"/>
  <c r="CJ15" i="3" s="1"/>
  <c r="CI15" i="3" a="1"/>
  <c r="CI15" i="3" s="1"/>
  <c r="CH15" i="3" a="1"/>
  <c r="CH15" i="3" s="1"/>
  <c r="CG15" i="3" a="1"/>
  <c r="CG15" i="3" s="1"/>
  <c r="CF15" i="3" a="1"/>
  <c r="CF15" i="3" s="1"/>
  <c r="CE15" i="3" a="1"/>
  <c r="CE15" i="3" s="1"/>
  <c r="CD15" i="3" a="1"/>
  <c r="CD15" i="3" s="1"/>
  <c r="CC15" i="3" a="1"/>
  <c r="CC15" i="3" s="1"/>
  <c r="CB15" i="3" a="1"/>
  <c r="CB15" i="3" s="1"/>
  <c r="CA15" i="3" a="1"/>
  <c r="CA15" i="3" s="1"/>
  <c r="BZ15" i="3" a="1"/>
  <c r="BZ15" i="3" s="1"/>
  <c r="BY15" i="3" a="1"/>
  <c r="BY15" i="3" s="1"/>
  <c r="BX15" i="3" a="1"/>
  <c r="BX15" i="3" s="1"/>
  <c r="BW15" i="3" a="1"/>
  <c r="BW15" i="3" s="1"/>
  <c r="BV15" i="3" a="1"/>
  <c r="BV15" i="3" s="1"/>
  <c r="BU15" i="3" a="1"/>
  <c r="BU15" i="3" s="1"/>
  <c r="BT15" i="3" a="1"/>
  <c r="BT15" i="3" s="1"/>
  <c r="BS15" i="3" a="1"/>
  <c r="BS15" i="3" s="1"/>
  <c r="BR15" i="3"/>
  <c r="BR15" i="3" a="1"/>
  <c r="BQ15" i="3" a="1"/>
  <c r="BQ15" i="3" s="1"/>
  <c r="BP15" i="3" a="1"/>
  <c r="BP15" i="3" s="1"/>
  <c r="BO15" i="3" a="1"/>
  <c r="BO15" i="3" s="1"/>
  <c r="BN15" i="3" a="1"/>
  <c r="BN15" i="3" s="1"/>
  <c r="BM15" i="3" a="1"/>
  <c r="BM15" i="3" s="1"/>
  <c r="BL15" i="3" a="1"/>
  <c r="BL15" i="3" s="1"/>
  <c r="BK15" i="3" a="1"/>
  <c r="BK15" i="3" s="1"/>
  <c r="BJ15" i="3" a="1"/>
  <c r="BJ15" i="3" s="1"/>
  <c r="BI15" i="3" a="1"/>
  <c r="BI15" i="3" s="1"/>
  <c r="BH15" i="3" a="1"/>
  <c r="BH15" i="3" s="1"/>
  <c r="BG15" i="3" a="1"/>
  <c r="BG15" i="3" s="1"/>
  <c r="BF15" i="3" a="1"/>
  <c r="BF15" i="3" s="1"/>
  <c r="BE15" i="3" a="1"/>
  <c r="BE15" i="3" s="1"/>
  <c r="BD15" i="3" a="1"/>
  <c r="BD15" i="3" s="1"/>
  <c r="BC15" i="3" a="1"/>
  <c r="BC15" i="3" s="1"/>
  <c r="BB15" i="3" a="1"/>
  <c r="BB15" i="3" s="1"/>
  <c r="BA15" i="3" a="1"/>
  <c r="BA15" i="3" s="1"/>
  <c r="AZ15" i="3" a="1"/>
  <c r="AZ15" i="3" s="1"/>
  <c r="AY15" i="3" a="1"/>
  <c r="AY15" i="3" s="1"/>
  <c r="AX15" i="3" a="1"/>
  <c r="AX15" i="3" s="1"/>
  <c r="AW15" i="3" a="1"/>
  <c r="AW15" i="3" s="1"/>
  <c r="AV15" i="3" a="1"/>
  <c r="AV15" i="3" s="1"/>
  <c r="AU15" i="3" a="1"/>
  <c r="AU15" i="3" s="1"/>
  <c r="AT15" i="3" a="1"/>
  <c r="AT15" i="3" s="1"/>
  <c r="AS15" i="3" a="1"/>
  <c r="AS15" i="3" s="1"/>
  <c r="AR15" i="3" a="1"/>
  <c r="AR15" i="3" s="1"/>
  <c r="AM15" i="3"/>
  <c r="AD15" i="3" s="1"/>
  <c r="AL15" i="3"/>
  <c r="AJ15" i="3"/>
  <c r="AE15" i="3"/>
  <c r="AB15" i="3"/>
  <c r="Z15" i="3"/>
  <c r="T15" i="3"/>
  <c r="R15" i="3"/>
  <c r="O15" i="3"/>
  <c r="J15" i="3"/>
  <c r="EB14" i="3" a="1"/>
  <c r="EB14" i="3" s="1"/>
  <c r="EA14" i="3" a="1"/>
  <c r="EA14" i="3" s="1"/>
  <c r="DZ14" i="3" a="1"/>
  <c r="DZ14" i="3" s="1"/>
  <c r="DY14" i="3" a="1"/>
  <c r="DY14" i="3" s="1"/>
  <c r="DX14" i="3" a="1"/>
  <c r="DX14" i="3" s="1"/>
  <c r="DW14" i="3" a="1"/>
  <c r="DW14" i="3" s="1"/>
  <c r="DV14" i="3" a="1"/>
  <c r="DV14" i="3" s="1"/>
  <c r="DU14" i="3" a="1"/>
  <c r="DU14" i="3" s="1"/>
  <c r="DT14" i="3" a="1"/>
  <c r="DT14" i="3" s="1"/>
  <c r="DS14" i="3" a="1"/>
  <c r="DS14" i="3" s="1"/>
  <c r="DR14" i="3" a="1"/>
  <c r="DR14" i="3" s="1"/>
  <c r="DQ14" i="3" a="1"/>
  <c r="DQ14" i="3" s="1"/>
  <c r="DP14" i="3"/>
  <c r="DP14" i="3" a="1"/>
  <c r="DO14" i="3" a="1"/>
  <c r="DO14" i="3" s="1"/>
  <c r="DN14" i="3" a="1"/>
  <c r="DN14" i="3" s="1"/>
  <c r="DM14" i="3" a="1"/>
  <c r="DM14" i="3" s="1"/>
  <c r="DL14" i="3" a="1"/>
  <c r="DL14" i="3" s="1"/>
  <c r="DK14" i="3" a="1"/>
  <c r="DK14" i="3" s="1"/>
  <c r="DJ14" i="3" a="1"/>
  <c r="DJ14" i="3" s="1"/>
  <c r="DI14" i="3" a="1"/>
  <c r="DI14" i="3" s="1"/>
  <c r="DH14" i="3" a="1"/>
  <c r="DH14" i="3" s="1"/>
  <c r="DG14" i="3" a="1"/>
  <c r="DG14" i="3" s="1"/>
  <c r="DF14" i="3" a="1"/>
  <c r="DF14" i="3" s="1"/>
  <c r="DE14" i="3" a="1"/>
  <c r="DE14" i="3" s="1"/>
  <c r="DD14" i="3" a="1"/>
  <c r="DD14" i="3" s="1"/>
  <c r="DC14" i="3" a="1"/>
  <c r="DC14" i="3" s="1"/>
  <c r="DB14" i="3" a="1"/>
  <c r="DB14" i="3" s="1"/>
  <c r="DA14" i="3" a="1"/>
  <c r="DA14" i="3" s="1"/>
  <c r="CZ14" i="3"/>
  <c r="CZ14" i="3" a="1"/>
  <c r="CY14" i="3" a="1"/>
  <c r="CY14" i="3" s="1"/>
  <c r="CX14" i="3" a="1"/>
  <c r="CX14" i="3" s="1"/>
  <c r="CW14" i="3" a="1"/>
  <c r="CW14" i="3" s="1"/>
  <c r="CV14" i="3" a="1"/>
  <c r="CV14" i="3" s="1"/>
  <c r="CU14" i="3" a="1"/>
  <c r="CU14" i="3" s="1"/>
  <c r="CT14" i="3" a="1"/>
  <c r="CT14" i="3" s="1"/>
  <c r="CS14" i="3" a="1"/>
  <c r="CS14" i="3" s="1"/>
  <c r="CR14" i="3" a="1"/>
  <c r="CR14" i="3" s="1"/>
  <c r="CQ14" i="3" a="1"/>
  <c r="CQ14" i="3" s="1"/>
  <c r="CP14" i="3" a="1"/>
  <c r="CP14" i="3" s="1"/>
  <c r="CO14" i="3" a="1"/>
  <c r="CO14" i="3" s="1"/>
  <c r="CN14" i="3" a="1"/>
  <c r="CN14" i="3" s="1"/>
  <c r="CM14" i="3" a="1"/>
  <c r="CM14" i="3" s="1"/>
  <c r="CL14" i="3" a="1"/>
  <c r="CL14" i="3" s="1"/>
  <c r="CK14" i="3" a="1"/>
  <c r="CK14" i="3" s="1"/>
  <c r="CJ14" i="3"/>
  <c r="CJ14" i="3" a="1"/>
  <c r="CI14" i="3" a="1"/>
  <c r="CI14" i="3" s="1"/>
  <c r="CH14" i="3" a="1"/>
  <c r="CH14" i="3" s="1"/>
  <c r="CG14" i="3" a="1"/>
  <c r="CG14" i="3" s="1"/>
  <c r="CF14" i="3" a="1"/>
  <c r="CF14" i="3" s="1"/>
  <c r="CE14" i="3" a="1"/>
  <c r="CE14" i="3" s="1"/>
  <c r="CD14" i="3" a="1"/>
  <c r="CD14" i="3" s="1"/>
  <c r="CC14" i="3" a="1"/>
  <c r="CC14" i="3" s="1"/>
  <c r="CB14" i="3" a="1"/>
  <c r="CB14" i="3" s="1"/>
  <c r="CA14" i="3" a="1"/>
  <c r="CA14" i="3" s="1"/>
  <c r="BZ14" i="3" a="1"/>
  <c r="BZ14" i="3" s="1"/>
  <c r="BY14" i="3" a="1"/>
  <c r="BY14" i="3" s="1"/>
  <c r="BX14" i="3" a="1"/>
  <c r="BX14" i="3" s="1"/>
  <c r="BW14" i="3" a="1"/>
  <c r="BW14" i="3" s="1"/>
  <c r="BV14" i="3" a="1"/>
  <c r="BV14" i="3" s="1"/>
  <c r="BU14" i="3" a="1"/>
  <c r="BU14" i="3" s="1"/>
  <c r="BT14" i="3"/>
  <c r="BT14" i="3" a="1"/>
  <c r="BS14" i="3" a="1"/>
  <c r="BS14" i="3" s="1"/>
  <c r="BR14" i="3" a="1"/>
  <c r="BR14" i="3" s="1"/>
  <c r="BQ14" i="3" a="1"/>
  <c r="BQ14" i="3" s="1"/>
  <c r="BP14" i="3" a="1"/>
  <c r="BP14" i="3" s="1"/>
  <c r="BO14" i="3" a="1"/>
  <c r="BO14" i="3" s="1"/>
  <c r="BN14" i="3" a="1"/>
  <c r="BN14" i="3" s="1"/>
  <c r="BM14" i="3" a="1"/>
  <c r="BM14" i="3" s="1"/>
  <c r="BL14" i="3" a="1"/>
  <c r="BL14" i="3" s="1"/>
  <c r="BK14" i="3" a="1"/>
  <c r="BK14" i="3" s="1"/>
  <c r="BJ14" i="3" a="1"/>
  <c r="BJ14" i="3" s="1"/>
  <c r="BI14" i="3" a="1"/>
  <c r="BI14" i="3" s="1"/>
  <c r="BH14" i="3" a="1"/>
  <c r="BH14" i="3" s="1"/>
  <c r="BG14" i="3" a="1"/>
  <c r="BG14" i="3" s="1"/>
  <c r="BF14" i="3" a="1"/>
  <c r="BF14" i="3" s="1"/>
  <c r="BE14" i="3" a="1"/>
  <c r="BE14" i="3" s="1"/>
  <c r="BD14" i="3"/>
  <c r="BD14" i="3" a="1"/>
  <c r="BC14" i="3" a="1"/>
  <c r="BC14" i="3" s="1"/>
  <c r="BB14" i="3" a="1"/>
  <c r="BB14" i="3" s="1"/>
  <c r="BA14" i="3" a="1"/>
  <c r="BA14" i="3" s="1"/>
  <c r="AZ14" i="3" a="1"/>
  <c r="AZ14" i="3" s="1"/>
  <c r="AY14" i="3" a="1"/>
  <c r="AY14" i="3" s="1"/>
  <c r="AX14" i="3" a="1"/>
  <c r="AX14" i="3" s="1"/>
  <c r="AW14" i="3" a="1"/>
  <c r="AW14" i="3" s="1"/>
  <c r="AV14" i="3" a="1"/>
  <c r="AV14" i="3" s="1"/>
  <c r="AU14" i="3" a="1"/>
  <c r="AU14" i="3" s="1"/>
  <c r="AT14" i="3" a="1"/>
  <c r="AT14" i="3" s="1"/>
  <c r="AS14" i="3" a="1"/>
  <c r="AS14" i="3" s="1"/>
  <c r="AR14" i="3" a="1"/>
  <c r="AR14" i="3" s="1"/>
  <c r="AM14" i="3"/>
  <c r="AN14" i="3" s="1"/>
  <c r="AL14" i="3"/>
  <c r="AJ14" i="3"/>
  <c r="AD14" i="3"/>
  <c r="AB14" i="3"/>
  <c r="AA14" i="3"/>
  <c r="W14" i="3"/>
  <c r="V14" i="3"/>
  <c r="S14" i="3"/>
  <c r="P14" i="3"/>
  <c r="N14" i="3"/>
  <c r="L14" i="3"/>
  <c r="EB13" i="3" a="1"/>
  <c r="EB13" i="3" s="1"/>
  <c r="EA13" i="3" a="1"/>
  <c r="EA13" i="3" s="1"/>
  <c r="DZ13" i="3"/>
  <c r="DZ13" i="3" a="1"/>
  <c r="DY13" i="3" a="1"/>
  <c r="DY13" i="3" s="1"/>
  <c r="DX13" i="3" a="1"/>
  <c r="DX13" i="3" s="1"/>
  <c r="DW13" i="3" a="1"/>
  <c r="DW13" i="3" s="1"/>
  <c r="DV13" i="3" a="1"/>
  <c r="DV13" i="3" s="1"/>
  <c r="DU13" i="3" a="1"/>
  <c r="DU13" i="3" s="1"/>
  <c r="DT13" i="3" a="1"/>
  <c r="DT13" i="3" s="1"/>
  <c r="DS13" i="3" a="1"/>
  <c r="DS13" i="3" s="1"/>
  <c r="DR13" i="3" a="1"/>
  <c r="DR13" i="3" s="1"/>
  <c r="DQ13" i="3" a="1"/>
  <c r="DQ13" i="3" s="1"/>
  <c r="DP13" i="3" a="1"/>
  <c r="DP13" i="3" s="1"/>
  <c r="DO13" i="3" a="1"/>
  <c r="DO13" i="3" s="1"/>
  <c r="DN13" i="3" a="1"/>
  <c r="DN13" i="3" s="1"/>
  <c r="DM13" i="3" a="1"/>
  <c r="DM13" i="3" s="1"/>
  <c r="DL13" i="3" a="1"/>
  <c r="DL13" i="3" s="1"/>
  <c r="DK13" i="3" a="1"/>
  <c r="DK13" i="3" s="1"/>
  <c r="DJ13" i="3"/>
  <c r="DJ13" i="3" a="1"/>
  <c r="DI13" i="3" a="1"/>
  <c r="DI13" i="3" s="1"/>
  <c r="DH13" i="3" a="1"/>
  <c r="DH13" i="3" s="1"/>
  <c r="DG13" i="3" a="1"/>
  <c r="DG13" i="3" s="1"/>
  <c r="DF13" i="3" a="1"/>
  <c r="DF13" i="3" s="1"/>
  <c r="DE13" i="3" a="1"/>
  <c r="DE13" i="3" s="1"/>
  <c r="DD13" i="3" a="1"/>
  <c r="DD13" i="3" s="1"/>
  <c r="DC13" i="3" a="1"/>
  <c r="DC13" i="3" s="1"/>
  <c r="DB13" i="3" a="1"/>
  <c r="DB13" i="3" s="1"/>
  <c r="DA13" i="3" a="1"/>
  <c r="DA13" i="3" s="1"/>
  <c r="CZ13" i="3" a="1"/>
  <c r="CZ13" i="3" s="1"/>
  <c r="CY13" i="3" a="1"/>
  <c r="CY13" i="3" s="1"/>
  <c r="CX13" i="3" a="1"/>
  <c r="CX13" i="3" s="1"/>
  <c r="CW13" i="3" a="1"/>
  <c r="CW13" i="3" s="1"/>
  <c r="CV13" i="3" a="1"/>
  <c r="CV13" i="3" s="1"/>
  <c r="CU13" i="3" a="1"/>
  <c r="CU13" i="3" s="1"/>
  <c r="CT13" i="3"/>
  <c r="CT13" i="3" a="1"/>
  <c r="CS13" i="3" a="1"/>
  <c r="CS13" i="3" s="1"/>
  <c r="CR13" i="3" a="1"/>
  <c r="CR13" i="3" s="1"/>
  <c r="CQ13" i="3" a="1"/>
  <c r="CQ13" i="3" s="1"/>
  <c r="CP13" i="3" a="1"/>
  <c r="CP13" i="3" s="1"/>
  <c r="CO13" i="3" a="1"/>
  <c r="CO13" i="3" s="1"/>
  <c r="CN13" i="3" a="1"/>
  <c r="CN13" i="3" s="1"/>
  <c r="CM13" i="3" a="1"/>
  <c r="CM13" i="3" s="1"/>
  <c r="CL13" i="3" a="1"/>
  <c r="CL13" i="3" s="1"/>
  <c r="CK13" i="3" a="1"/>
  <c r="CK13" i="3" s="1"/>
  <c r="CJ13" i="3" a="1"/>
  <c r="CJ13" i="3" s="1"/>
  <c r="CI13" i="3" a="1"/>
  <c r="CI13" i="3" s="1"/>
  <c r="CH13" i="3" a="1"/>
  <c r="CH13" i="3" s="1"/>
  <c r="CG13" i="3" a="1"/>
  <c r="CG13" i="3" s="1"/>
  <c r="CF13" i="3" a="1"/>
  <c r="CF13" i="3" s="1"/>
  <c r="CE13" i="3" a="1"/>
  <c r="CE13" i="3" s="1"/>
  <c r="CD13" i="3"/>
  <c r="CD13" i="3" a="1"/>
  <c r="CC13" i="3" a="1"/>
  <c r="CC13" i="3" s="1"/>
  <c r="CB13" i="3" a="1"/>
  <c r="CB13" i="3" s="1"/>
  <c r="CA13" i="3" a="1"/>
  <c r="CA13" i="3" s="1"/>
  <c r="BZ13" i="3" a="1"/>
  <c r="BZ13" i="3" s="1"/>
  <c r="BY13" i="3" a="1"/>
  <c r="BY13" i="3" s="1"/>
  <c r="BX13" i="3" a="1"/>
  <c r="BX13" i="3" s="1"/>
  <c r="BW13" i="3" a="1"/>
  <c r="BW13" i="3" s="1"/>
  <c r="BV13" i="3" a="1"/>
  <c r="BV13" i="3" s="1"/>
  <c r="BU13" i="3" a="1"/>
  <c r="BU13" i="3" s="1"/>
  <c r="BT13" i="3" a="1"/>
  <c r="BT13" i="3" s="1"/>
  <c r="BS13" i="3" a="1"/>
  <c r="BS13" i="3" s="1"/>
  <c r="BR13" i="3" a="1"/>
  <c r="BR13" i="3" s="1"/>
  <c r="BQ13" i="3" a="1"/>
  <c r="BQ13" i="3" s="1"/>
  <c r="BP13" i="3" a="1"/>
  <c r="BP13" i="3" s="1"/>
  <c r="BO13" i="3" a="1"/>
  <c r="BO13" i="3" s="1"/>
  <c r="BN13" i="3"/>
  <c r="BN13" i="3" a="1"/>
  <c r="BM13" i="3" a="1"/>
  <c r="BM13" i="3" s="1"/>
  <c r="BL13" i="3" a="1"/>
  <c r="BL13" i="3" s="1"/>
  <c r="BK13" i="3" a="1"/>
  <c r="BK13" i="3" s="1"/>
  <c r="BJ13" i="3" a="1"/>
  <c r="BJ13" i="3" s="1"/>
  <c r="BI13" i="3" a="1"/>
  <c r="BI13" i="3" s="1"/>
  <c r="BH13" i="3" a="1"/>
  <c r="BH13" i="3" s="1"/>
  <c r="BG13" i="3" a="1"/>
  <c r="BG13" i="3" s="1"/>
  <c r="BF13" i="3" a="1"/>
  <c r="BF13" i="3" s="1"/>
  <c r="BE13" i="3" a="1"/>
  <c r="BE13" i="3" s="1"/>
  <c r="BD13" i="3" a="1"/>
  <c r="BD13" i="3" s="1"/>
  <c r="BC13" i="3" a="1"/>
  <c r="BC13" i="3" s="1"/>
  <c r="BB13" i="3" a="1"/>
  <c r="BB13" i="3" s="1"/>
  <c r="BA13" i="3" a="1"/>
  <c r="BA13" i="3" s="1"/>
  <c r="AZ13" i="3" a="1"/>
  <c r="AZ13" i="3" s="1"/>
  <c r="AY13" i="3" a="1"/>
  <c r="AY13" i="3" s="1"/>
  <c r="AX13" i="3"/>
  <c r="AX13" i="3" a="1"/>
  <c r="AW13" i="3" a="1"/>
  <c r="AW13" i="3" s="1"/>
  <c r="AV13" i="3" a="1"/>
  <c r="AV13" i="3" s="1"/>
  <c r="AU13" i="3" a="1"/>
  <c r="AU13" i="3" s="1"/>
  <c r="AT13" i="3" a="1"/>
  <c r="AT13" i="3" s="1"/>
  <c r="AS13" i="3" a="1"/>
  <c r="AS13" i="3" s="1"/>
  <c r="AR13" i="3" a="1"/>
  <c r="AR13" i="3" s="1"/>
  <c r="AM13" i="3"/>
  <c r="AD13" i="3" s="1"/>
  <c r="AL13" i="3"/>
  <c r="AJ13" i="3"/>
  <c r="Z13" i="3"/>
  <c r="EB12" i="3" a="1"/>
  <c r="EB12" i="3" s="1"/>
  <c r="EA12" i="3" a="1"/>
  <c r="EA12" i="3" s="1"/>
  <c r="DZ12" i="3" a="1"/>
  <c r="DZ12" i="3" s="1"/>
  <c r="DY12" i="3" a="1"/>
  <c r="DY12" i="3" s="1"/>
  <c r="DX12" i="3" a="1"/>
  <c r="DX12" i="3" s="1"/>
  <c r="DW12" i="3" a="1"/>
  <c r="DW12" i="3" s="1"/>
  <c r="DV12" i="3" a="1"/>
  <c r="DV12" i="3" s="1"/>
  <c r="DU12" i="3" a="1"/>
  <c r="DU12" i="3" s="1"/>
  <c r="DT12" i="3"/>
  <c r="DT12" i="3" a="1"/>
  <c r="DS12" i="3" a="1"/>
  <c r="DS12" i="3" s="1"/>
  <c r="DR12" i="3" a="1"/>
  <c r="DR12" i="3" s="1"/>
  <c r="DQ12" i="3" a="1"/>
  <c r="DQ12" i="3" s="1"/>
  <c r="DP12" i="3" a="1"/>
  <c r="DP12" i="3" s="1"/>
  <c r="DO12" i="3" a="1"/>
  <c r="DO12" i="3" s="1"/>
  <c r="DN12" i="3" a="1"/>
  <c r="DN12" i="3" s="1"/>
  <c r="DM12" i="3" a="1"/>
  <c r="DM12" i="3" s="1"/>
  <c r="DL12" i="3" a="1"/>
  <c r="DL12" i="3" s="1"/>
  <c r="DK12" i="3" a="1"/>
  <c r="DK12" i="3" s="1"/>
  <c r="DJ12" i="3" a="1"/>
  <c r="DJ12" i="3" s="1"/>
  <c r="DI12" i="3" a="1"/>
  <c r="DI12" i="3" s="1"/>
  <c r="DH12" i="3" a="1"/>
  <c r="DH12" i="3" s="1"/>
  <c r="DG12" i="3" a="1"/>
  <c r="DG12" i="3" s="1"/>
  <c r="DF12" i="3" a="1"/>
  <c r="DF12" i="3" s="1"/>
  <c r="DE12" i="3" a="1"/>
  <c r="DE12" i="3" s="1"/>
  <c r="DD12" i="3"/>
  <c r="DD12" i="3" a="1"/>
  <c r="DC12" i="3" a="1"/>
  <c r="DC12" i="3" s="1"/>
  <c r="DB12" i="3" a="1"/>
  <c r="DB12" i="3" s="1"/>
  <c r="DA12" i="3" a="1"/>
  <c r="DA12" i="3" s="1"/>
  <c r="CZ12" i="3" a="1"/>
  <c r="CZ12" i="3" s="1"/>
  <c r="CY12" i="3" a="1"/>
  <c r="CY12" i="3" s="1"/>
  <c r="CX12" i="3" a="1"/>
  <c r="CX12" i="3" s="1"/>
  <c r="CW12" i="3" a="1"/>
  <c r="CW12" i="3" s="1"/>
  <c r="CV12" i="3" a="1"/>
  <c r="CV12" i="3" s="1"/>
  <c r="CU12" i="3" a="1"/>
  <c r="CU12" i="3" s="1"/>
  <c r="CT12" i="3" a="1"/>
  <c r="CT12" i="3" s="1"/>
  <c r="CS12" i="3" a="1"/>
  <c r="CS12" i="3" s="1"/>
  <c r="CR12" i="3" a="1"/>
  <c r="CR12" i="3" s="1"/>
  <c r="CQ12" i="3" a="1"/>
  <c r="CQ12" i="3" s="1"/>
  <c r="CP12" i="3" a="1"/>
  <c r="CP12" i="3" s="1"/>
  <c r="CO12" i="3" a="1"/>
  <c r="CO12" i="3" s="1"/>
  <c r="CN12" i="3"/>
  <c r="CN12" i="3" a="1"/>
  <c r="CM12" i="3" a="1"/>
  <c r="CM12" i="3" s="1"/>
  <c r="CL12" i="3" a="1"/>
  <c r="CL12" i="3" s="1"/>
  <c r="CK12" i="3" a="1"/>
  <c r="CK12" i="3" s="1"/>
  <c r="CJ12" i="3"/>
  <c r="CJ12" i="3" a="1"/>
  <c r="CI12" i="3" a="1"/>
  <c r="CI12" i="3" s="1"/>
  <c r="CH12" i="3" a="1"/>
  <c r="CH12" i="3" s="1"/>
  <c r="CG12" i="3" a="1"/>
  <c r="CG12" i="3" s="1"/>
  <c r="CF12" i="3" a="1"/>
  <c r="CF12" i="3" s="1"/>
  <c r="CE12" i="3" a="1"/>
  <c r="CE12" i="3" s="1"/>
  <c r="CD12" i="3" a="1"/>
  <c r="CD12" i="3" s="1"/>
  <c r="CC12" i="3" a="1"/>
  <c r="CC12" i="3" s="1"/>
  <c r="CB12" i="3" a="1"/>
  <c r="CB12" i="3" s="1"/>
  <c r="CA12" i="3" a="1"/>
  <c r="CA12" i="3" s="1"/>
  <c r="BZ12" i="3" a="1"/>
  <c r="BZ12" i="3" s="1"/>
  <c r="BY12" i="3" a="1"/>
  <c r="BY12" i="3" s="1"/>
  <c r="BX12" i="3"/>
  <c r="BX12" i="3" a="1"/>
  <c r="BW12" i="3" a="1"/>
  <c r="BW12" i="3" s="1"/>
  <c r="BV12" i="3" a="1"/>
  <c r="BV12" i="3" s="1"/>
  <c r="BU12" i="3" a="1"/>
  <c r="BU12" i="3" s="1"/>
  <c r="BT12" i="3" a="1"/>
  <c r="BT12" i="3" s="1"/>
  <c r="BS12" i="3" a="1"/>
  <c r="BS12" i="3" s="1"/>
  <c r="BR12" i="3" a="1"/>
  <c r="BR12" i="3" s="1"/>
  <c r="BQ12" i="3" a="1"/>
  <c r="BQ12" i="3" s="1"/>
  <c r="BP12" i="3" a="1"/>
  <c r="BP12" i="3" s="1"/>
  <c r="BO12" i="3" a="1"/>
  <c r="BO12" i="3" s="1"/>
  <c r="BN12" i="3" a="1"/>
  <c r="BN12" i="3" s="1"/>
  <c r="BM12" i="3" a="1"/>
  <c r="BM12" i="3" s="1"/>
  <c r="BL12" i="3" a="1"/>
  <c r="BL12" i="3" s="1"/>
  <c r="BK12" i="3" a="1"/>
  <c r="BK12" i="3" s="1"/>
  <c r="BJ12" i="3" a="1"/>
  <c r="BJ12" i="3" s="1"/>
  <c r="BI12" i="3" a="1"/>
  <c r="BI12" i="3" s="1"/>
  <c r="BH12" i="3"/>
  <c r="BH12" i="3" a="1"/>
  <c r="BG12" i="3" a="1"/>
  <c r="BG12" i="3" s="1"/>
  <c r="BF12" i="3" a="1"/>
  <c r="BF12" i="3" s="1"/>
  <c r="BE12" i="3" a="1"/>
  <c r="BE12" i="3" s="1"/>
  <c r="BD12" i="3"/>
  <c r="BD12" i="3" a="1"/>
  <c r="BC12" i="3" a="1"/>
  <c r="BC12" i="3" s="1"/>
  <c r="BB12" i="3" a="1"/>
  <c r="BB12" i="3" s="1"/>
  <c r="BA12" i="3" a="1"/>
  <c r="BA12" i="3" s="1"/>
  <c r="AZ12" i="3" a="1"/>
  <c r="AZ12" i="3" s="1"/>
  <c r="AY12" i="3" a="1"/>
  <c r="AY12" i="3" s="1"/>
  <c r="AX12" i="3" a="1"/>
  <c r="AX12" i="3" s="1"/>
  <c r="AW12" i="3" a="1"/>
  <c r="AW12" i="3" s="1"/>
  <c r="AV12" i="3" a="1"/>
  <c r="AV12" i="3" s="1"/>
  <c r="AU12" i="3" a="1"/>
  <c r="AU12" i="3" s="1"/>
  <c r="AT12" i="3" a="1"/>
  <c r="AT12" i="3" s="1"/>
  <c r="AS12" i="3" a="1"/>
  <c r="AS12" i="3" s="1"/>
  <c r="AR12" i="3"/>
  <c r="AR12" i="3" a="1"/>
  <c r="AM12" i="3"/>
  <c r="AB12" i="3" s="1"/>
  <c r="AL12" i="3"/>
  <c r="AJ12" i="3"/>
  <c r="AA12" i="3"/>
  <c r="S12" i="3"/>
  <c r="EB11" i="3" a="1"/>
  <c r="EB11" i="3" s="1"/>
  <c r="EA11" i="3" a="1"/>
  <c r="EA11" i="3" s="1"/>
  <c r="DZ11" i="3"/>
  <c r="DZ11" i="3" a="1"/>
  <c r="DY11" i="3" a="1"/>
  <c r="DY11" i="3" s="1"/>
  <c r="DX11" i="3" a="1"/>
  <c r="DX11" i="3" s="1"/>
  <c r="DW11" i="3" a="1"/>
  <c r="DW11" i="3" s="1"/>
  <c r="DV11" i="3" a="1"/>
  <c r="DV11" i="3" s="1"/>
  <c r="DU11" i="3" a="1"/>
  <c r="DU11" i="3" s="1"/>
  <c r="DT11" i="3" a="1"/>
  <c r="DT11" i="3" s="1"/>
  <c r="DS11" i="3" a="1"/>
  <c r="DS11" i="3" s="1"/>
  <c r="DR11" i="3" a="1"/>
  <c r="DR11" i="3" s="1"/>
  <c r="DQ11" i="3" a="1"/>
  <c r="DQ11" i="3" s="1"/>
  <c r="DP11" i="3" a="1"/>
  <c r="DP11" i="3" s="1"/>
  <c r="DO11" i="3" a="1"/>
  <c r="DO11" i="3" s="1"/>
  <c r="DN11" i="3" a="1"/>
  <c r="DN11" i="3" s="1"/>
  <c r="DM11" i="3" a="1"/>
  <c r="DM11" i="3" s="1"/>
  <c r="DL11" i="3" a="1"/>
  <c r="DL11" i="3" s="1"/>
  <c r="DK11" i="3" a="1"/>
  <c r="DK11" i="3" s="1"/>
  <c r="DJ11" i="3"/>
  <c r="DJ11" i="3" a="1"/>
  <c r="DI11" i="3" a="1"/>
  <c r="DI11" i="3" s="1"/>
  <c r="DH11" i="3" a="1"/>
  <c r="DH11" i="3" s="1"/>
  <c r="DG11" i="3" a="1"/>
  <c r="DG11" i="3" s="1"/>
  <c r="DF11" i="3" a="1"/>
  <c r="DF11" i="3" s="1"/>
  <c r="DE11" i="3" a="1"/>
  <c r="DE11" i="3" s="1"/>
  <c r="DD11" i="3" a="1"/>
  <c r="DD11" i="3" s="1"/>
  <c r="DC11" i="3" a="1"/>
  <c r="DC11" i="3" s="1"/>
  <c r="DB11" i="3" a="1"/>
  <c r="DB11" i="3" s="1"/>
  <c r="DA11" i="3" a="1"/>
  <c r="DA11" i="3" s="1"/>
  <c r="CZ11" i="3" a="1"/>
  <c r="CZ11" i="3" s="1"/>
  <c r="CY11" i="3" a="1"/>
  <c r="CY11" i="3" s="1"/>
  <c r="CX11" i="3"/>
  <c r="CX11" i="3" a="1"/>
  <c r="CW11" i="3" a="1"/>
  <c r="CW11" i="3" s="1"/>
  <c r="CV11" i="3" a="1"/>
  <c r="CV11" i="3" s="1"/>
  <c r="CU11" i="3" a="1"/>
  <c r="CU11" i="3" s="1"/>
  <c r="CT11" i="3"/>
  <c r="CT11" i="3" a="1"/>
  <c r="CS11" i="3" a="1"/>
  <c r="CS11" i="3" s="1"/>
  <c r="CR11" i="3" a="1"/>
  <c r="CR11" i="3" s="1"/>
  <c r="CQ11" i="3" a="1"/>
  <c r="CQ11" i="3" s="1"/>
  <c r="CP11" i="3" a="1"/>
  <c r="CP11" i="3" s="1"/>
  <c r="CO11" i="3" a="1"/>
  <c r="CO11" i="3" s="1"/>
  <c r="CN11" i="3" a="1"/>
  <c r="CN11" i="3" s="1"/>
  <c r="CM11" i="3" a="1"/>
  <c r="CM11" i="3" s="1"/>
  <c r="CL11" i="3" a="1"/>
  <c r="CL11" i="3" s="1"/>
  <c r="CK11" i="3" a="1"/>
  <c r="CK11" i="3" s="1"/>
  <c r="CJ11" i="3" a="1"/>
  <c r="CJ11" i="3" s="1"/>
  <c r="CI11" i="3" a="1"/>
  <c r="CI11" i="3" s="1"/>
  <c r="CH11" i="3" a="1"/>
  <c r="CH11" i="3" s="1"/>
  <c r="CG11" i="3" a="1"/>
  <c r="CG11" i="3" s="1"/>
  <c r="CF11" i="3" a="1"/>
  <c r="CF11" i="3" s="1"/>
  <c r="CE11" i="3" a="1"/>
  <c r="CE11" i="3" s="1"/>
  <c r="CD11" i="3"/>
  <c r="CD11" i="3" a="1"/>
  <c r="CC11" i="3" a="1"/>
  <c r="CC11" i="3" s="1"/>
  <c r="CB11" i="3" a="1"/>
  <c r="CB11" i="3" s="1"/>
  <c r="CA11" i="3" a="1"/>
  <c r="CA11" i="3" s="1"/>
  <c r="BZ11" i="3" a="1"/>
  <c r="BZ11" i="3" s="1"/>
  <c r="BY11" i="3" a="1"/>
  <c r="BY11" i="3" s="1"/>
  <c r="BX11" i="3" a="1"/>
  <c r="BX11" i="3" s="1"/>
  <c r="BW11" i="3" a="1"/>
  <c r="BW11" i="3" s="1"/>
  <c r="BV11" i="3" a="1"/>
  <c r="BV11" i="3" s="1"/>
  <c r="BU11" i="3" a="1"/>
  <c r="BU11" i="3" s="1"/>
  <c r="BT11" i="3" a="1"/>
  <c r="BT11" i="3" s="1"/>
  <c r="BS11" i="3" a="1"/>
  <c r="BS11" i="3" s="1"/>
  <c r="BR11" i="3"/>
  <c r="BR11" i="3" a="1"/>
  <c r="BQ11" i="3" a="1"/>
  <c r="BQ11" i="3" s="1"/>
  <c r="BP11" i="3" a="1"/>
  <c r="BP11" i="3" s="1"/>
  <c r="BO11" i="3" a="1"/>
  <c r="BO11" i="3" s="1"/>
  <c r="BN11" i="3"/>
  <c r="BN11" i="3" a="1"/>
  <c r="BM11" i="3" a="1"/>
  <c r="BM11" i="3" s="1"/>
  <c r="BL11" i="3" a="1"/>
  <c r="BL11" i="3" s="1"/>
  <c r="BK11" i="3" a="1"/>
  <c r="BK11" i="3" s="1"/>
  <c r="BJ11" i="3" a="1"/>
  <c r="BJ11" i="3" s="1"/>
  <c r="BI11" i="3" a="1"/>
  <c r="BI11" i="3" s="1"/>
  <c r="BH11" i="3" a="1"/>
  <c r="BH11" i="3" s="1"/>
  <c r="BG11" i="3" a="1"/>
  <c r="BG11" i="3" s="1"/>
  <c r="BF11" i="3" a="1"/>
  <c r="BF11" i="3" s="1"/>
  <c r="BE11" i="3" a="1"/>
  <c r="BE11" i="3" s="1"/>
  <c r="BD11" i="3" a="1"/>
  <c r="BD11" i="3" s="1"/>
  <c r="BC11" i="3" a="1"/>
  <c r="BC11" i="3" s="1"/>
  <c r="BB11" i="3" a="1"/>
  <c r="BB11" i="3" s="1"/>
  <c r="BA11" i="3" a="1"/>
  <c r="BA11" i="3" s="1"/>
  <c r="AZ11" i="3" a="1"/>
  <c r="AZ11" i="3" s="1"/>
  <c r="AY11" i="3" a="1"/>
  <c r="AY11" i="3" s="1"/>
  <c r="AX11" i="3"/>
  <c r="AX11" i="3" a="1"/>
  <c r="AW11" i="3" a="1"/>
  <c r="AW11" i="3" s="1"/>
  <c r="AV11" i="3" a="1"/>
  <c r="AV11" i="3" s="1"/>
  <c r="AU11" i="3" a="1"/>
  <c r="AU11" i="3" s="1"/>
  <c r="AT11" i="3" a="1"/>
  <c r="AT11" i="3" s="1"/>
  <c r="AS11" i="3" a="1"/>
  <c r="AS11" i="3" s="1"/>
  <c r="AR11" i="3" a="1"/>
  <c r="AR11" i="3" s="1"/>
  <c r="AM11" i="3"/>
  <c r="AB11" i="3" s="1"/>
  <c r="AL11" i="3"/>
  <c r="Z11" i="3"/>
  <c r="R11" i="3"/>
  <c r="J11" i="3"/>
  <c r="EB10" i="3" a="1"/>
  <c r="EB10" i="3" s="1"/>
  <c r="EA10" i="3"/>
  <c r="EA10" i="3" a="1"/>
  <c r="DZ10" i="3" a="1"/>
  <c r="DZ10" i="3" s="1"/>
  <c r="DY10" i="3"/>
  <c r="DY10" i="3" a="1"/>
  <c r="DX10" i="3" a="1"/>
  <c r="DX10" i="3" s="1"/>
  <c r="DW10" i="3"/>
  <c r="DW10" i="3" a="1"/>
  <c r="DV10" i="3" a="1"/>
  <c r="DV10" i="3" s="1"/>
  <c r="DU10" i="3" a="1"/>
  <c r="DU10" i="3" s="1"/>
  <c r="DT10" i="3" a="1"/>
  <c r="DT10" i="3" s="1"/>
  <c r="DS10" i="3"/>
  <c r="DS10" i="3" a="1"/>
  <c r="DR10" i="3" a="1"/>
  <c r="DR10" i="3" s="1"/>
  <c r="DQ10" i="3"/>
  <c r="DQ10" i="3" a="1"/>
  <c r="DP10" i="3" a="1"/>
  <c r="DP10" i="3" s="1"/>
  <c r="DO10" i="3"/>
  <c r="DO10" i="3" a="1"/>
  <c r="DN10" i="3" a="1"/>
  <c r="DN10" i="3" s="1"/>
  <c r="DM10" i="3" a="1"/>
  <c r="DM10" i="3" s="1"/>
  <c r="DL10" i="3" a="1"/>
  <c r="DL10" i="3" s="1"/>
  <c r="DK10" i="3" a="1"/>
  <c r="DK10" i="3" s="1"/>
  <c r="DJ10" i="3" a="1"/>
  <c r="DJ10" i="3" s="1"/>
  <c r="DI10" i="3" a="1"/>
  <c r="DI10" i="3" s="1"/>
  <c r="DH10" i="3" a="1"/>
  <c r="DH10" i="3" s="1"/>
  <c r="DG10" i="3" a="1"/>
  <c r="DG10" i="3" s="1"/>
  <c r="DF10" i="3" a="1"/>
  <c r="DF10" i="3" s="1"/>
  <c r="DE10" i="3" a="1"/>
  <c r="DE10" i="3" s="1"/>
  <c r="DD10" i="3" a="1"/>
  <c r="DD10" i="3" s="1"/>
  <c r="DC10" i="3" a="1"/>
  <c r="DC10" i="3" s="1"/>
  <c r="DB10" i="3" a="1"/>
  <c r="DB10" i="3" s="1"/>
  <c r="DA10" i="3" a="1"/>
  <c r="DA10" i="3" s="1"/>
  <c r="CZ10" i="3" a="1"/>
  <c r="CZ10" i="3" s="1"/>
  <c r="CY10" i="3" a="1"/>
  <c r="CY10" i="3" s="1"/>
  <c r="CX10" i="3" a="1"/>
  <c r="CX10" i="3" s="1"/>
  <c r="CW10" i="3" a="1"/>
  <c r="CW10" i="3" s="1"/>
  <c r="CV10" i="3" a="1"/>
  <c r="CV10" i="3" s="1"/>
  <c r="CU10" i="3" a="1"/>
  <c r="CU10" i="3" s="1"/>
  <c r="CT10" i="3" a="1"/>
  <c r="CT10" i="3" s="1"/>
  <c r="CS10" i="3" a="1"/>
  <c r="CS10" i="3" s="1"/>
  <c r="CR10" i="3" a="1"/>
  <c r="CR10" i="3" s="1"/>
  <c r="CQ10" i="3" a="1"/>
  <c r="CQ10" i="3" s="1"/>
  <c r="CP10" i="3" a="1"/>
  <c r="CP10" i="3" s="1"/>
  <c r="CO10" i="3" a="1"/>
  <c r="CO10" i="3" s="1"/>
  <c r="CN10" i="3" a="1"/>
  <c r="CN10" i="3" s="1"/>
  <c r="CM10" i="3" a="1"/>
  <c r="CM10" i="3" s="1"/>
  <c r="CL10" i="3" a="1"/>
  <c r="CL10" i="3" s="1"/>
  <c r="CK10" i="3" a="1"/>
  <c r="CK10" i="3" s="1"/>
  <c r="CJ10" i="3" a="1"/>
  <c r="CJ10" i="3" s="1"/>
  <c r="CI10" i="3" a="1"/>
  <c r="CI10" i="3" s="1"/>
  <c r="CH10" i="3" a="1"/>
  <c r="CH10" i="3" s="1"/>
  <c r="CG10" i="3" a="1"/>
  <c r="CG10" i="3" s="1"/>
  <c r="CF10" i="3" a="1"/>
  <c r="CF10" i="3" s="1"/>
  <c r="CE10" i="3" a="1"/>
  <c r="CE10" i="3" s="1"/>
  <c r="CD10" i="3" a="1"/>
  <c r="CD10" i="3" s="1"/>
  <c r="CC10" i="3" a="1"/>
  <c r="CC10" i="3" s="1"/>
  <c r="CB10" i="3" a="1"/>
  <c r="CB10" i="3" s="1"/>
  <c r="CA10" i="3" a="1"/>
  <c r="CA10" i="3" s="1"/>
  <c r="BZ10" i="3" a="1"/>
  <c r="BZ10" i="3" s="1"/>
  <c r="BY10" i="3" a="1"/>
  <c r="BY10" i="3" s="1"/>
  <c r="BX10" i="3" a="1"/>
  <c r="BX10" i="3" s="1"/>
  <c r="BW10" i="3" a="1"/>
  <c r="BW10" i="3" s="1"/>
  <c r="BV10" i="3" a="1"/>
  <c r="BV10" i="3" s="1"/>
  <c r="BU10" i="3" a="1"/>
  <c r="BU10" i="3" s="1"/>
  <c r="BT10" i="3" a="1"/>
  <c r="BT10" i="3" s="1"/>
  <c r="BS10" i="3" a="1"/>
  <c r="BS10" i="3" s="1"/>
  <c r="BR10" i="3" a="1"/>
  <c r="BR10" i="3" s="1"/>
  <c r="BQ10" i="3" a="1"/>
  <c r="BQ10" i="3" s="1"/>
  <c r="BP10" i="3" a="1"/>
  <c r="BP10" i="3" s="1"/>
  <c r="BO10" i="3" a="1"/>
  <c r="BO10" i="3" s="1"/>
  <c r="BN10" i="3" a="1"/>
  <c r="BN10" i="3" s="1"/>
  <c r="BM10" i="3" a="1"/>
  <c r="BM10" i="3" s="1"/>
  <c r="BL10" i="3" a="1"/>
  <c r="BL10" i="3" s="1"/>
  <c r="BK10" i="3" a="1"/>
  <c r="BK10" i="3" s="1"/>
  <c r="BJ10" i="3" a="1"/>
  <c r="BJ10" i="3" s="1"/>
  <c r="BI10" i="3" a="1"/>
  <c r="BI10" i="3" s="1"/>
  <c r="BH10" i="3" a="1"/>
  <c r="BH10" i="3" s="1"/>
  <c r="BG10" i="3" a="1"/>
  <c r="BG10" i="3" s="1"/>
  <c r="BF10" i="3" a="1"/>
  <c r="BF10" i="3" s="1"/>
  <c r="BE10" i="3" a="1"/>
  <c r="BE10" i="3" s="1"/>
  <c r="BD10" i="3" a="1"/>
  <c r="BD10" i="3" s="1"/>
  <c r="BC10" i="3" a="1"/>
  <c r="BC10" i="3" s="1"/>
  <c r="BB10" i="3" a="1"/>
  <c r="BB10" i="3" s="1"/>
  <c r="BA10" i="3" a="1"/>
  <c r="BA10" i="3" s="1"/>
  <c r="AZ10" i="3" a="1"/>
  <c r="AZ10" i="3" s="1"/>
  <c r="AY10" i="3" a="1"/>
  <c r="AY10" i="3" s="1"/>
  <c r="AX10" i="3" a="1"/>
  <c r="AX10" i="3" s="1"/>
  <c r="AW10" i="3" a="1"/>
  <c r="AW10" i="3" s="1"/>
  <c r="AV10" i="3" a="1"/>
  <c r="AV10" i="3" s="1"/>
  <c r="AU10" i="3" a="1"/>
  <c r="AU10" i="3" s="1"/>
  <c r="AT10" i="3" a="1"/>
  <c r="AT10" i="3" s="1"/>
  <c r="AS10" i="3" a="1"/>
  <c r="AS10" i="3" s="1"/>
  <c r="AR10" i="3" a="1"/>
  <c r="AR10" i="3" s="1"/>
  <c r="AN10" i="3"/>
  <c r="AM10" i="3"/>
  <c r="AB10" i="3" s="1"/>
  <c r="AL10" i="3"/>
  <c r="AD10" i="3"/>
  <c r="AC10" i="3"/>
  <c r="Z10" i="3"/>
  <c r="Y10" i="3"/>
  <c r="V10" i="3"/>
  <c r="U10" i="3"/>
  <c r="R10" i="3"/>
  <c r="Q10" i="3"/>
  <c r="N10" i="3"/>
  <c r="M10" i="3"/>
  <c r="J10" i="3"/>
  <c r="E10" i="3"/>
  <c r="EB9" i="3" a="1"/>
  <c r="EB9" i="3" s="1"/>
  <c r="EA9" i="3"/>
  <c r="EA9" i="3" a="1"/>
  <c r="DZ9" i="3" a="1"/>
  <c r="DZ9" i="3" s="1"/>
  <c r="DY9" i="3"/>
  <c r="DY9" i="3" a="1"/>
  <c r="DX9" i="3" a="1"/>
  <c r="DX9" i="3" s="1"/>
  <c r="DW9" i="3"/>
  <c r="DW9" i="3" a="1"/>
  <c r="DV9" i="3" a="1"/>
  <c r="DV9" i="3" s="1"/>
  <c r="DU9" i="3" a="1"/>
  <c r="DU9" i="3" s="1"/>
  <c r="DT9" i="3" a="1"/>
  <c r="DT9" i="3" s="1"/>
  <c r="DS9" i="3"/>
  <c r="DS9" i="3" a="1"/>
  <c r="DR9" i="3" a="1"/>
  <c r="DR9" i="3" s="1"/>
  <c r="DQ9" i="3"/>
  <c r="DQ9" i="3" a="1"/>
  <c r="DP9" i="3" a="1"/>
  <c r="DP9" i="3" s="1"/>
  <c r="DO9" i="3"/>
  <c r="DO9" i="3" a="1"/>
  <c r="DN9" i="3" a="1"/>
  <c r="DN9" i="3" s="1"/>
  <c r="DM9" i="3" a="1"/>
  <c r="DM9" i="3" s="1"/>
  <c r="DL9" i="3" a="1"/>
  <c r="DL9" i="3" s="1"/>
  <c r="DK9" i="3"/>
  <c r="DK9" i="3" a="1"/>
  <c r="DJ9" i="3" a="1"/>
  <c r="DJ9" i="3" s="1"/>
  <c r="DI9" i="3"/>
  <c r="DI9" i="3" a="1"/>
  <c r="DH9" i="3" a="1"/>
  <c r="DH9" i="3" s="1"/>
  <c r="DG9" i="3"/>
  <c r="DG9" i="3" a="1"/>
  <c r="DF9" i="3" a="1"/>
  <c r="DF9" i="3" s="1"/>
  <c r="DE9" i="3" a="1"/>
  <c r="DE9" i="3" s="1"/>
  <c r="DD9" i="3" a="1"/>
  <c r="DD9" i="3" s="1"/>
  <c r="DC9" i="3"/>
  <c r="DC9" i="3" a="1"/>
  <c r="DB9" i="3" a="1"/>
  <c r="DB9" i="3" s="1"/>
  <c r="DA9" i="3"/>
  <c r="DA9" i="3" a="1"/>
  <c r="CZ9" i="3" a="1"/>
  <c r="CZ9" i="3" s="1"/>
  <c r="CY9" i="3"/>
  <c r="CY9" i="3" a="1"/>
  <c r="CX9" i="3" a="1"/>
  <c r="CX9" i="3" s="1"/>
  <c r="CW9" i="3" a="1"/>
  <c r="CW9" i="3" s="1"/>
  <c r="CV9" i="3" a="1"/>
  <c r="CV9" i="3" s="1"/>
  <c r="CU9" i="3"/>
  <c r="CU9" i="3" a="1"/>
  <c r="CT9" i="3" a="1"/>
  <c r="CT9" i="3" s="1"/>
  <c r="CS9" i="3"/>
  <c r="CS9" i="3" a="1"/>
  <c r="CR9" i="3" a="1"/>
  <c r="CR9" i="3" s="1"/>
  <c r="CQ9" i="3"/>
  <c r="CQ9" i="3" a="1"/>
  <c r="CP9" i="3" a="1"/>
  <c r="CP9" i="3" s="1"/>
  <c r="CO9" i="3" a="1"/>
  <c r="CO9" i="3" s="1"/>
  <c r="CN9" i="3" a="1"/>
  <c r="CN9" i="3" s="1"/>
  <c r="CM9" i="3"/>
  <c r="CM9" i="3" a="1"/>
  <c r="CL9" i="3" a="1"/>
  <c r="CL9" i="3" s="1"/>
  <c r="CK9" i="3"/>
  <c r="CK9" i="3" a="1"/>
  <c r="CJ9" i="3" a="1"/>
  <c r="CJ9" i="3" s="1"/>
  <c r="CI9" i="3"/>
  <c r="CI9" i="3" a="1"/>
  <c r="CH9" i="3" a="1"/>
  <c r="CH9" i="3" s="1"/>
  <c r="CG9" i="3" a="1"/>
  <c r="CG9" i="3" s="1"/>
  <c r="CF9" i="3" a="1"/>
  <c r="CF9" i="3" s="1"/>
  <c r="CE9" i="3"/>
  <c r="CE9" i="3" a="1"/>
  <c r="CD9" i="3" a="1"/>
  <c r="CD9" i="3" s="1"/>
  <c r="CC9" i="3"/>
  <c r="CC9" i="3" a="1"/>
  <c r="CB9" i="3" a="1"/>
  <c r="CB9" i="3" s="1"/>
  <c r="CA9" i="3"/>
  <c r="CA9" i="3" a="1"/>
  <c r="BZ9" i="3" a="1"/>
  <c r="BZ9" i="3" s="1"/>
  <c r="BY9" i="3" a="1"/>
  <c r="BY9" i="3" s="1"/>
  <c r="BX9" i="3" a="1"/>
  <c r="BX9" i="3" s="1"/>
  <c r="BW9" i="3"/>
  <c r="BW9" i="3" a="1"/>
  <c r="BV9" i="3" a="1"/>
  <c r="BV9" i="3" s="1"/>
  <c r="BU9" i="3"/>
  <c r="BU9" i="3" a="1"/>
  <c r="BT9" i="3" a="1"/>
  <c r="BT9" i="3" s="1"/>
  <c r="BS9" i="3"/>
  <c r="BS9" i="3" a="1"/>
  <c r="BR9" i="3" a="1"/>
  <c r="BR9" i="3" s="1"/>
  <c r="BQ9" i="3" a="1"/>
  <c r="BQ9" i="3" s="1"/>
  <c r="BP9" i="3" a="1"/>
  <c r="BP9" i="3" s="1"/>
  <c r="BO9" i="3"/>
  <c r="BO9" i="3" a="1"/>
  <c r="BN9" i="3" a="1"/>
  <c r="BN9" i="3" s="1"/>
  <c r="BM9" i="3"/>
  <c r="BM9" i="3" a="1"/>
  <c r="BL9" i="3" a="1"/>
  <c r="BL9" i="3" s="1"/>
  <c r="BK9" i="3"/>
  <c r="BK9" i="3" a="1"/>
  <c r="BJ9" i="3" a="1"/>
  <c r="BJ9" i="3" s="1"/>
  <c r="BI9" i="3" a="1"/>
  <c r="BI9" i="3" s="1"/>
  <c r="BH9" i="3" a="1"/>
  <c r="BH9" i="3" s="1"/>
  <c r="BG9" i="3"/>
  <c r="BG9" i="3" a="1"/>
  <c r="BF9" i="3" a="1"/>
  <c r="BF9" i="3" s="1"/>
  <c r="BE9" i="3"/>
  <c r="BE9" i="3" a="1"/>
  <c r="BD9" i="3" a="1"/>
  <c r="BD9" i="3" s="1"/>
  <c r="BC9" i="3"/>
  <c r="BC9" i="3" a="1"/>
  <c r="BB9" i="3" a="1"/>
  <c r="BB9" i="3" s="1"/>
  <c r="BA9" i="3" a="1"/>
  <c r="BA9" i="3" s="1"/>
  <c r="AZ9" i="3" a="1"/>
  <c r="AZ9" i="3" s="1"/>
  <c r="AY9" i="3"/>
  <c r="AY9" i="3" a="1"/>
  <c r="AX9" i="3" a="1"/>
  <c r="AX9" i="3" s="1"/>
  <c r="AW9" i="3"/>
  <c r="AW9" i="3" a="1"/>
  <c r="AV9" i="3" a="1"/>
  <c r="AV9" i="3" s="1"/>
  <c r="AU9" i="3"/>
  <c r="AU9" i="3" a="1"/>
  <c r="AT9" i="3" a="1"/>
  <c r="AT9" i="3" s="1"/>
  <c r="AS9" i="3" a="1"/>
  <c r="AS9" i="3" s="1"/>
  <c r="AR9" i="3" a="1"/>
  <c r="AR9" i="3" s="1"/>
  <c r="AM9" i="3"/>
  <c r="AN9" i="3" s="1"/>
  <c r="AL9" i="3"/>
  <c r="V9" i="3"/>
  <c r="EB8" i="3" a="1"/>
  <c r="EB8" i="3" s="1"/>
  <c r="EA8" i="3" a="1"/>
  <c r="EA8" i="3" s="1"/>
  <c r="DZ8" i="3" a="1"/>
  <c r="DZ8" i="3" s="1"/>
  <c r="DY8" i="3" a="1"/>
  <c r="DY8" i="3" s="1"/>
  <c r="DX8" i="3" a="1"/>
  <c r="DX8" i="3" s="1"/>
  <c r="DW8" i="3" a="1"/>
  <c r="DW8" i="3" s="1"/>
  <c r="DV8" i="3" a="1"/>
  <c r="DV8" i="3" s="1"/>
  <c r="DU8" i="3" a="1"/>
  <c r="DU8" i="3" s="1"/>
  <c r="DT8" i="3" a="1"/>
  <c r="DT8" i="3" s="1"/>
  <c r="DS8" i="3" a="1"/>
  <c r="DS8" i="3" s="1"/>
  <c r="DR8" i="3" a="1"/>
  <c r="DR8" i="3" s="1"/>
  <c r="DQ8" i="3" a="1"/>
  <c r="DQ8" i="3" s="1"/>
  <c r="DP8" i="3" a="1"/>
  <c r="DP8" i="3" s="1"/>
  <c r="DO8" i="3" a="1"/>
  <c r="DO8" i="3" s="1"/>
  <c r="DN8" i="3" a="1"/>
  <c r="DN8" i="3" s="1"/>
  <c r="DM8" i="3" a="1"/>
  <c r="DM8" i="3" s="1"/>
  <c r="DL8" i="3" a="1"/>
  <c r="DL8" i="3" s="1"/>
  <c r="DK8" i="3" a="1"/>
  <c r="DK8" i="3" s="1"/>
  <c r="DJ8" i="3" a="1"/>
  <c r="DJ8" i="3" s="1"/>
  <c r="DI8" i="3" a="1"/>
  <c r="DI8" i="3" s="1"/>
  <c r="DH8" i="3" a="1"/>
  <c r="DH8" i="3" s="1"/>
  <c r="DG8" i="3" a="1"/>
  <c r="DG8" i="3" s="1"/>
  <c r="DF8" i="3" a="1"/>
  <c r="DF8" i="3" s="1"/>
  <c r="DE8" i="3" a="1"/>
  <c r="DE8" i="3" s="1"/>
  <c r="DD8" i="3" a="1"/>
  <c r="DD8" i="3" s="1"/>
  <c r="DC8" i="3" a="1"/>
  <c r="DC8" i="3" s="1"/>
  <c r="DB8" i="3" a="1"/>
  <c r="DB8" i="3" s="1"/>
  <c r="DA8" i="3" a="1"/>
  <c r="DA8" i="3" s="1"/>
  <c r="CZ8" i="3" a="1"/>
  <c r="CZ8" i="3" s="1"/>
  <c r="CY8" i="3" a="1"/>
  <c r="CY8" i="3" s="1"/>
  <c r="CX8" i="3" a="1"/>
  <c r="CX8" i="3" s="1"/>
  <c r="CW8" i="3" a="1"/>
  <c r="CW8" i="3" s="1"/>
  <c r="CV8" i="3" a="1"/>
  <c r="CV8" i="3" s="1"/>
  <c r="CU8" i="3" a="1"/>
  <c r="CU8" i="3" s="1"/>
  <c r="CT8" i="3" a="1"/>
  <c r="CT8" i="3" s="1"/>
  <c r="CS8" i="3" a="1"/>
  <c r="CS8" i="3" s="1"/>
  <c r="CR8" i="3" a="1"/>
  <c r="CR8" i="3" s="1"/>
  <c r="CQ8" i="3" a="1"/>
  <c r="CQ8" i="3" s="1"/>
  <c r="CP8" i="3" a="1"/>
  <c r="CP8" i="3" s="1"/>
  <c r="CO8" i="3" a="1"/>
  <c r="CO8" i="3" s="1"/>
  <c r="CN8" i="3" a="1"/>
  <c r="CN8" i="3" s="1"/>
  <c r="CM8" i="3" a="1"/>
  <c r="CM8" i="3" s="1"/>
  <c r="CL8" i="3" a="1"/>
  <c r="CL8" i="3" s="1"/>
  <c r="CK8" i="3" a="1"/>
  <c r="CK8" i="3" s="1"/>
  <c r="CJ8" i="3" a="1"/>
  <c r="CJ8" i="3" s="1"/>
  <c r="CI8" i="3" a="1"/>
  <c r="CI8" i="3" s="1"/>
  <c r="CH8" i="3" a="1"/>
  <c r="CH8" i="3" s="1"/>
  <c r="CG8" i="3" a="1"/>
  <c r="CG8" i="3" s="1"/>
  <c r="CF8" i="3" a="1"/>
  <c r="CF8" i="3" s="1"/>
  <c r="CE8" i="3" a="1"/>
  <c r="CE8" i="3" s="1"/>
  <c r="CD8" i="3" a="1"/>
  <c r="CD8" i="3" s="1"/>
  <c r="CC8" i="3" a="1"/>
  <c r="CC8" i="3" s="1"/>
  <c r="CB8" i="3" a="1"/>
  <c r="CB8" i="3" s="1"/>
  <c r="CA8" i="3" a="1"/>
  <c r="CA8" i="3" s="1"/>
  <c r="BZ8" i="3" a="1"/>
  <c r="BZ8" i="3" s="1"/>
  <c r="BY8" i="3" a="1"/>
  <c r="BY8" i="3" s="1"/>
  <c r="BX8" i="3" a="1"/>
  <c r="BX8" i="3" s="1"/>
  <c r="BW8" i="3" a="1"/>
  <c r="BW8" i="3" s="1"/>
  <c r="BV8" i="3" a="1"/>
  <c r="BV8" i="3" s="1"/>
  <c r="BU8" i="3" a="1"/>
  <c r="BU8" i="3" s="1"/>
  <c r="BT8" i="3" a="1"/>
  <c r="BT8" i="3" s="1"/>
  <c r="BS8" i="3" a="1"/>
  <c r="BS8" i="3" s="1"/>
  <c r="BR8" i="3" a="1"/>
  <c r="BR8" i="3" s="1"/>
  <c r="BQ8" i="3" a="1"/>
  <c r="BQ8" i="3" s="1"/>
  <c r="BP8" i="3" a="1"/>
  <c r="BP8" i="3" s="1"/>
  <c r="BO8" i="3" a="1"/>
  <c r="BO8" i="3" s="1"/>
  <c r="BN8" i="3" a="1"/>
  <c r="BN8" i="3" s="1"/>
  <c r="BM8" i="3" a="1"/>
  <c r="BM8" i="3" s="1"/>
  <c r="BL8" i="3" a="1"/>
  <c r="BL8" i="3" s="1"/>
  <c r="BK8" i="3" a="1"/>
  <c r="BK8" i="3" s="1"/>
  <c r="BJ8" i="3" a="1"/>
  <c r="BJ8" i="3" s="1"/>
  <c r="BI8" i="3" a="1"/>
  <c r="BI8" i="3" s="1"/>
  <c r="BH8" i="3" a="1"/>
  <c r="BH8" i="3" s="1"/>
  <c r="BG8" i="3" a="1"/>
  <c r="BG8" i="3" s="1"/>
  <c r="BF8" i="3" a="1"/>
  <c r="BF8" i="3" s="1"/>
  <c r="BE8" i="3" a="1"/>
  <c r="BE8" i="3" s="1"/>
  <c r="BD8" i="3" a="1"/>
  <c r="BD8" i="3" s="1"/>
  <c r="BC8" i="3" a="1"/>
  <c r="BC8" i="3" s="1"/>
  <c r="BB8" i="3" a="1"/>
  <c r="BB8" i="3" s="1"/>
  <c r="BA8" i="3" a="1"/>
  <c r="BA8" i="3" s="1"/>
  <c r="AZ8" i="3" a="1"/>
  <c r="AZ8" i="3" s="1"/>
  <c r="AY8" i="3" a="1"/>
  <c r="AY8" i="3" s="1"/>
  <c r="AX8" i="3" a="1"/>
  <c r="AX8" i="3" s="1"/>
  <c r="AW8" i="3" a="1"/>
  <c r="AW8" i="3" s="1"/>
  <c r="AV8" i="3" a="1"/>
  <c r="AV8" i="3" s="1"/>
  <c r="AU8" i="3" a="1"/>
  <c r="AU8" i="3" s="1"/>
  <c r="AT8" i="3" a="1"/>
  <c r="AT8" i="3" s="1"/>
  <c r="AS8" i="3" a="1"/>
  <c r="AS8" i="3" s="1"/>
  <c r="AR8" i="3" a="1"/>
  <c r="AR8" i="3" s="1"/>
  <c r="AN8" i="3"/>
  <c r="AM8" i="3"/>
  <c r="AB8" i="3" s="1"/>
  <c r="AL8" i="3"/>
  <c r="AE8" i="3"/>
  <c r="AD8" i="3"/>
  <c r="AC8" i="3"/>
  <c r="AA8" i="3"/>
  <c r="Z8" i="3"/>
  <c r="Y8" i="3"/>
  <c r="W8" i="3"/>
  <c r="V8" i="3"/>
  <c r="U8" i="3"/>
  <c r="S8" i="3"/>
  <c r="R8" i="3"/>
  <c r="Q8" i="3"/>
  <c r="O8" i="3"/>
  <c r="N8" i="3"/>
  <c r="M8" i="3"/>
  <c r="K8" i="3"/>
  <c r="J8" i="3"/>
  <c r="E8" i="3"/>
  <c r="U4" i="3"/>
  <c r="S4" i="3"/>
  <c r="AE2" i="3"/>
  <c r="AD2" i="3"/>
  <c r="AC2" i="3"/>
  <c r="AB2" i="3"/>
  <c r="AA2" i="3"/>
  <c r="Z2" i="3"/>
  <c r="Y2" i="3"/>
  <c r="X2" i="3"/>
  <c r="W2" i="3"/>
  <c r="V2" i="3"/>
  <c r="U2" i="3"/>
  <c r="T2" i="3"/>
  <c r="S2" i="3"/>
  <c r="R2" i="3"/>
  <c r="Q2" i="3"/>
  <c r="P2" i="3"/>
  <c r="O2" i="3"/>
  <c r="N2" i="3"/>
  <c r="M2" i="3"/>
  <c r="L2" i="3"/>
  <c r="K2" i="3"/>
  <c r="J2" i="3"/>
  <c r="K53" i="2"/>
  <c r="J53" i="2"/>
  <c r="I53" i="2"/>
  <c r="H53" i="2"/>
  <c r="G52" i="2"/>
  <c r="F52" i="2"/>
  <c r="L52" i="2" s="1"/>
  <c r="E52" i="2"/>
  <c r="C52" i="2"/>
  <c r="G51" i="2"/>
  <c r="F51" i="2"/>
  <c r="L51" i="2" s="1"/>
  <c r="E51" i="2"/>
  <c r="C51" i="2"/>
  <c r="G50" i="2"/>
  <c r="F50" i="2"/>
  <c r="L50" i="2" s="1"/>
  <c r="E50" i="2"/>
  <c r="C50" i="2"/>
  <c r="G49" i="2"/>
  <c r="F49" i="2"/>
  <c r="L49" i="2" s="1"/>
  <c r="E49" i="2"/>
  <c r="C49" i="2"/>
  <c r="G48" i="2"/>
  <c r="F48" i="2"/>
  <c r="E48" i="2"/>
  <c r="C48" i="2"/>
  <c r="G47" i="2"/>
  <c r="F47" i="2"/>
  <c r="L47" i="2" s="1"/>
  <c r="E47" i="2"/>
  <c r="C47" i="2"/>
  <c r="G46" i="2"/>
  <c r="F46" i="2"/>
  <c r="L46" i="2" s="1"/>
  <c r="E46" i="2"/>
  <c r="C46" i="2"/>
  <c r="G45" i="2"/>
  <c r="F45" i="2"/>
  <c r="L45" i="2" s="1"/>
  <c r="E45" i="2"/>
  <c r="C45" i="2"/>
  <c r="G44" i="2"/>
  <c r="F44" i="2"/>
  <c r="E44" i="2"/>
  <c r="C44" i="2"/>
  <c r="G43" i="2"/>
  <c r="F43" i="2"/>
  <c r="L43" i="2" s="1"/>
  <c r="E43" i="2"/>
  <c r="D43" i="2"/>
  <c r="C43" i="2"/>
  <c r="G42" i="2"/>
  <c r="F42" i="2"/>
  <c r="E42" i="2"/>
  <c r="D42" i="2"/>
  <c r="C42" i="2"/>
  <c r="G41" i="2"/>
  <c r="F41" i="2"/>
  <c r="E41" i="2"/>
  <c r="D41" i="2"/>
  <c r="C41" i="2"/>
  <c r="G40" i="2"/>
  <c r="F40" i="2"/>
  <c r="E40" i="2"/>
  <c r="D40" i="2"/>
  <c r="C40" i="2"/>
  <c r="G39" i="2"/>
  <c r="F39" i="2"/>
  <c r="L39" i="2" s="1"/>
  <c r="E39" i="2"/>
  <c r="D39" i="2"/>
  <c r="C39" i="2"/>
  <c r="G38" i="2"/>
  <c r="L38" i="2" s="1"/>
  <c r="E38" i="2"/>
  <c r="D38" i="2"/>
  <c r="C38" i="2"/>
  <c r="G37" i="2"/>
  <c r="L37" i="2" s="1"/>
  <c r="E37" i="2"/>
  <c r="D37" i="2"/>
  <c r="C37" i="2"/>
  <c r="G36" i="2"/>
  <c r="F36" i="2"/>
  <c r="E36" i="2"/>
  <c r="D36" i="2"/>
  <c r="C36" i="2"/>
  <c r="G35" i="2"/>
  <c r="F35" i="2"/>
  <c r="E35" i="2"/>
  <c r="D35" i="2"/>
  <c r="C35" i="2"/>
  <c r="G34" i="2"/>
  <c r="F34" i="2"/>
  <c r="E34" i="2"/>
  <c r="D34" i="2"/>
  <c r="C34" i="2"/>
  <c r="G33" i="2"/>
  <c r="F33" i="2"/>
  <c r="L33" i="2" s="1"/>
  <c r="E33" i="2"/>
  <c r="D33" i="2"/>
  <c r="C33" i="2"/>
  <c r="G32" i="2"/>
  <c r="F32" i="2"/>
  <c r="E32" i="2"/>
  <c r="D32" i="2"/>
  <c r="C32" i="2"/>
  <c r="G31" i="2"/>
  <c r="F31" i="2"/>
  <c r="E31" i="2"/>
  <c r="D31" i="2"/>
  <c r="C31" i="2"/>
  <c r="G30" i="2"/>
  <c r="F30" i="2"/>
  <c r="E30" i="2"/>
  <c r="D30" i="2"/>
  <c r="C30" i="2"/>
  <c r="G29" i="2"/>
  <c r="F29" i="2"/>
  <c r="L29" i="2" s="1"/>
  <c r="E29" i="2"/>
  <c r="D29" i="2"/>
  <c r="C29" i="2"/>
  <c r="G28" i="2"/>
  <c r="F28" i="2"/>
  <c r="E28" i="2"/>
  <c r="D28" i="2"/>
  <c r="C28" i="2"/>
  <c r="G27" i="2"/>
  <c r="F27" i="2"/>
  <c r="E27" i="2"/>
  <c r="D27" i="2"/>
  <c r="C27" i="2"/>
  <c r="G26" i="2"/>
  <c r="F26" i="2"/>
  <c r="L26" i="2" s="1"/>
  <c r="E26" i="2"/>
  <c r="D26" i="2"/>
  <c r="C26" i="2"/>
  <c r="G25" i="2"/>
  <c r="F25" i="2"/>
  <c r="L25" i="2" s="1"/>
  <c r="E25" i="2"/>
  <c r="D25" i="2"/>
  <c r="C25" i="2"/>
  <c r="G24" i="2"/>
  <c r="F24" i="2"/>
  <c r="E24" i="2"/>
  <c r="D24" i="2"/>
  <c r="C24" i="2"/>
  <c r="G23" i="2"/>
  <c r="F23" i="2"/>
  <c r="E23" i="2"/>
  <c r="D23" i="2"/>
  <c r="C23" i="2"/>
  <c r="G22" i="2"/>
  <c r="L22" i="2" s="1"/>
  <c r="E22" i="2"/>
  <c r="D22" i="2"/>
  <c r="G21" i="2"/>
  <c r="F21" i="2"/>
  <c r="L21" i="2" s="1"/>
  <c r="E21" i="2"/>
  <c r="D21" i="2"/>
  <c r="C21" i="2"/>
  <c r="G20" i="2"/>
  <c r="F20" i="2"/>
  <c r="L20" i="2" s="1"/>
  <c r="E20" i="2"/>
  <c r="D20" i="2"/>
  <c r="C20" i="2"/>
  <c r="G19" i="2"/>
  <c r="F19" i="2"/>
  <c r="E19" i="2"/>
  <c r="D19" i="2"/>
  <c r="C19" i="2"/>
  <c r="G18" i="2"/>
  <c r="F18" i="2"/>
  <c r="E18" i="2"/>
  <c r="D18" i="2"/>
  <c r="C18" i="2"/>
  <c r="G17" i="2"/>
  <c r="F17" i="2"/>
  <c r="L17" i="2" s="1"/>
  <c r="E17" i="2"/>
  <c r="D17" i="2"/>
  <c r="C17" i="2"/>
  <c r="G16" i="2"/>
  <c r="F16" i="2"/>
  <c r="L16" i="2" s="1"/>
  <c r="E16" i="2"/>
  <c r="D16" i="2"/>
  <c r="C16" i="2"/>
  <c r="G15" i="2"/>
  <c r="F15" i="2"/>
  <c r="E15" i="2"/>
  <c r="D15" i="2"/>
  <c r="C15" i="2"/>
  <c r="G14" i="2"/>
  <c r="F14" i="2"/>
  <c r="E14" i="2"/>
  <c r="D14" i="2"/>
  <c r="C14" i="2"/>
  <c r="G13" i="2"/>
  <c r="F13" i="2"/>
  <c r="L13" i="2" s="1"/>
  <c r="E13" i="2"/>
  <c r="D13" i="2"/>
  <c r="C13" i="2"/>
  <c r="G12" i="2"/>
  <c r="F12" i="2"/>
  <c r="L12" i="2" s="1"/>
  <c r="E12" i="2"/>
  <c r="D12" i="2"/>
  <c r="C12" i="2"/>
  <c r="G11" i="2"/>
  <c r="F11" i="2"/>
  <c r="E11" i="2"/>
  <c r="D11" i="2"/>
  <c r="C11" i="2"/>
  <c r="G10" i="2"/>
  <c r="F10" i="2"/>
  <c r="E10" i="2"/>
  <c r="D10" i="2"/>
  <c r="C10" i="2"/>
  <c r="G9" i="2"/>
  <c r="F9" i="2"/>
  <c r="L9" i="2" s="1"/>
  <c r="E9" i="2"/>
  <c r="D9" i="2"/>
  <c r="C9" i="2"/>
  <c r="G8" i="2"/>
  <c r="F8" i="2"/>
  <c r="L8" i="2" s="1"/>
  <c r="E8" i="2"/>
  <c r="D8" i="2"/>
  <c r="C8" i="2"/>
  <c r="I749" i="1"/>
  <c r="G749" i="1"/>
  <c r="G736" i="1"/>
  <c r="I729" i="1"/>
  <c r="G729" i="1"/>
  <c r="I728" i="1"/>
  <c r="G728" i="1"/>
  <c r="G722" i="1"/>
  <c r="G713" i="1"/>
  <c r="G711" i="1"/>
  <c r="M706" i="1"/>
  <c r="K706" i="1"/>
  <c r="C706" i="1"/>
  <c r="M705" i="1"/>
  <c r="K705" i="1"/>
  <c r="C705" i="1"/>
  <c r="M704" i="1"/>
  <c r="K704" i="1"/>
  <c r="C704" i="1"/>
  <c r="M703" i="1"/>
  <c r="K703" i="1"/>
  <c r="C703" i="1"/>
  <c r="M702" i="1"/>
  <c r="K702" i="1"/>
  <c r="C702" i="1"/>
  <c r="M701" i="1"/>
  <c r="K701" i="1"/>
  <c r="C701" i="1"/>
  <c r="M700" i="1"/>
  <c r="K700" i="1"/>
  <c r="C700" i="1"/>
  <c r="M699" i="1"/>
  <c r="K699" i="1"/>
  <c r="C699" i="1"/>
  <c r="M698" i="1"/>
  <c r="K698" i="1"/>
  <c r="C698" i="1"/>
  <c r="M694" i="1"/>
  <c r="O694" i="1" s="1"/>
  <c r="C694" i="1"/>
  <c r="M693" i="1"/>
  <c r="O693" i="1" s="1"/>
  <c r="C693" i="1"/>
  <c r="M692" i="1"/>
  <c r="O692" i="1" s="1"/>
  <c r="C692" i="1"/>
  <c r="M691" i="1"/>
  <c r="O691" i="1" s="1"/>
  <c r="C691" i="1"/>
  <c r="C689" i="1"/>
  <c r="G680" i="1"/>
  <c r="C680" i="1"/>
  <c r="C696" i="1" s="1"/>
  <c r="G679" i="1"/>
  <c r="C679" i="1"/>
  <c r="G664" i="1"/>
  <c r="G658" i="1"/>
  <c r="G652" i="1"/>
  <c r="G644" i="1"/>
  <c r="G637" i="1"/>
  <c r="G636" i="1"/>
  <c r="I629" i="1"/>
  <c r="G629" i="1"/>
  <c r="G624" i="1"/>
  <c r="I617" i="1"/>
  <c r="G617" i="1"/>
  <c r="G610" i="1"/>
  <c r="G603" i="1"/>
  <c r="I598" i="1"/>
  <c r="G598" i="1"/>
  <c r="I597" i="1"/>
  <c r="K597" i="1" s="1"/>
  <c r="G597" i="1"/>
  <c r="I596" i="1"/>
  <c r="G596" i="1"/>
  <c r="I595" i="1"/>
  <c r="G595" i="1"/>
  <c r="I594" i="1"/>
  <c r="G594" i="1"/>
  <c r="I593" i="1"/>
  <c r="K593" i="1" s="1"/>
  <c r="G593" i="1"/>
  <c r="I592" i="1"/>
  <c r="G592" i="1"/>
  <c r="I591" i="1"/>
  <c r="G591" i="1"/>
  <c r="I590" i="1"/>
  <c r="G590" i="1"/>
  <c r="G581" i="1"/>
  <c r="I576" i="1"/>
  <c r="G576" i="1"/>
  <c r="G568" i="1"/>
  <c r="G561" i="1"/>
  <c r="G554" i="1"/>
  <c r="G547" i="1"/>
  <c r="I540" i="1"/>
  <c r="G540" i="1"/>
  <c r="G533" i="1"/>
  <c r="G532" i="1"/>
  <c r="I527" i="1"/>
  <c r="G527" i="1"/>
  <c r="G522" i="1"/>
  <c r="K517" i="1"/>
  <c r="I517" i="1"/>
  <c r="G509" i="1"/>
  <c r="L504" i="1"/>
  <c r="I504" i="1"/>
  <c r="K503" i="1"/>
  <c r="I503" i="1"/>
  <c r="J502" i="1"/>
  <c r="N502" i="1"/>
  <c r="N501" i="1"/>
  <c r="J501" i="1"/>
  <c r="J500" i="1"/>
  <c r="J499" i="1"/>
  <c r="J498" i="1"/>
  <c r="J497" i="1"/>
  <c r="J496" i="1"/>
  <c r="I496" i="1"/>
  <c r="I484" i="1"/>
  <c r="G484" i="1"/>
  <c r="I483" i="1"/>
  <c r="G483" i="1"/>
  <c r="G475" i="1"/>
  <c r="G474" i="1"/>
  <c r="K465" i="1"/>
  <c r="I465" i="1"/>
  <c r="G465" i="1"/>
  <c r="D465" i="1"/>
  <c r="C465" i="1"/>
  <c r="K464" i="1"/>
  <c r="I464" i="1"/>
  <c r="M464" i="1" s="1"/>
  <c r="G464" i="1"/>
  <c r="D464" i="1"/>
  <c r="C464" i="1"/>
  <c r="K463" i="1"/>
  <c r="I463" i="1"/>
  <c r="G463" i="1"/>
  <c r="D463" i="1"/>
  <c r="C463" i="1"/>
  <c r="K462" i="1"/>
  <c r="I462" i="1"/>
  <c r="G462" i="1"/>
  <c r="D462" i="1"/>
  <c r="C462" i="1"/>
  <c r="K461" i="1"/>
  <c r="I461" i="1"/>
  <c r="G461" i="1"/>
  <c r="D461" i="1"/>
  <c r="C461" i="1"/>
  <c r="G456" i="1"/>
  <c r="G455" i="1"/>
  <c r="G450" i="1"/>
  <c r="G449" i="1"/>
  <c r="K441" i="1"/>
  <c r="I441" i="1"/>
  <c r="M441" i="1" s="1"/>
  <c r="G441" i="1"/>
  <c r="D441" i="1"/>
  <c r="C441" i="1"/>
  <c r="K440" i="1"/>
  <c r="I440" i="1"/>
  <c r="G440" i="1"/>
  <c r="D440" i="1"/>
  <c r="C440" i="1"/>
  <c r="K439" i="1"/>
  <c r="I439" i="1"/>
  <c r="G439" i="1"/>
  <c r="D439" i="1"/>
  <c r="C439" i="1"/>
  <c r="I438" i="1"/>
  <c r="M438" i="1" s="1"/>
  <c r="G438" i="1"/>
  <c r="D438" i="1"/>
  <c r="C438" i="1"/>
  <c r="I437" i="1"/>
  <c r="M437" i="1" s="1"/>
  <c r="G437" i="1"/>
  <c r="D437" i="1"/>
  <c r="C437" i="1"/>
  <c r="K436" i="1"/>
  <c r="M436" i="1" s="1"/>
  <c r="G436" i="1"/>
  <c r="D436" i="1"/>
  <c r="C436" i="1"/>
  <c r="K435" i="1"/>
  <c r="I435" i="1"/>
  <c r="M435" i="1" s="1"/>
  <c r="G435" i="1"/>
  <c r="D435" i="1"/>
  <c r="C435" i="1"/>
  <c r="K434" i="1"/>
  <c r="I434" i="1"/>
  <c r="G434" i="1"/>
  <c r="D434" i="1"/>
  <c r="C434" i="1"/>
  <c r="K433" i="1"/>
  <c r="I433" i="1"/>
  <c r="G433" i="1"/>
  <c r="D433" i="1"/>
  <c r="C433" i="1"/>
  <c r="K432" i="1"/>
  <c r="I432" i="1"/>
  <c r="G432" i="1"/>
  <c r="D432" i="1"/>
  <c r="C432" i="1"/>
  <c r="K431" i="1"/>
  <c r="I431" i="1"/>
  <c r="G431" i="1"/>
  <c r="D431" i="1"/>
  <c r="C431" i="1"/>
  <c r="G424" i="1"/>
  <c r="G423" i="1"/>
  <c r="I415" i="1"/>
  <c r="G415" i="1"/>
  <c r="G408" i="1"/>
  <c r="G403" i="1"/>
  <c r="G402" i="1"/>
  <c r="I397" i="1"/>
  <c r="G397" i="1"/>
  <c r="G396" i="1"/>
  <c r="G388" i="1"/>
  <c r="K383" i="1"/>
  <c r="I383" i="1"/>
  <c r="G373" i="1"/>
  <c r="G362" i="1"/>
  <c r="I352" i="1"/>
  <c r="G352" i="1"/>
  <c r="I351" i="1"/>
  <c r="G351" i="1"/>
  <c r="I350" i="1"/>
  <c r="G350" i="1"/>
  <c r="I349" i="1"/>
  <c r="G349" i="1"/>
  <c r="I348" i="1"/>
  <c r="G348" i="1"/>
  <c r="I347" i="1"/>
  <c r="G347" i="1"/>
  <c r="I346" i="1"/>
  <c r="G346" i="1"/>
  <c r="I345" i="1"/>
  <c r="G345" i="1"/>
  <c r="I344" i="1"/>
  <c r="G344" i="1"/>
  <c r="I343" i="1"/>
  <c r="G343" i="1"/>
  <c r="I342" i="1"/>
  <c r="G342" i="1"/>
  <c r="G335" i="1"/>
  <c r="I330" i="1"/>
  <c r="K330" i="1" s="1"/>
  <c r="G330" i="1"/>
  <c r="G322" i="1"/>
  <c r="G283" i="1"/>
  <c r="K278" i="1"/>
  <c r="I278" i="1"/>
  <c r="G278" i="1"/>
  <c r="K277" i="1"/>
  <c r="I277" i="1"/>
  <c r="G277" i="1"/>
  <c r="G264" i="1"/>
  <c r="G259" i="1"/>
  <c r="G254" i="1"/>
  <c r="G246" i="1"/>
  <c r="O241" i="1"/>
  <c r="M241" i="1"/>
  <c r="K241" i="1"/>
  <c r="C241" i="1"/>
  <c r="O240" i="1"/>
  <c r="M240" i="1"/>
  <c r="K240" i="1"/>
  <c r="C240" i="1"/>
  <c r="O239" i="1"/>
  <c r="M239" i="1"/>
  <c r="K239" i="1"/>
  <c r="C239" i="1"/>
  <c r="O238" i="1"/>
  <c r="M238" i="1"/>
  <c r="K238" i="1"/>
  <c r="C238" i="1"/>
  <c r="O237" i="1"/>
  <c r="M237" i="1"/>
  <c r="K237" i="1"/>
  <c r="C237" i="1"/>
  <c r="O236" i="1"/>
  <c r="M236" i="1"/>
  <c r="K236" i="1"/>
  <c r="C236" i="1"/>
  <c r="O235" i="1"/>
  <c r="M235" i="1"/>
  <c r="K235" i="1"/>
  <c r="C235" i="1"/>
  <c r="O234" i="1"/>
  <c r="M234" i="1"/>
  <c r="K234" i="1"/>
  <c r="C234" i="1"/>
  <c r="O233" i="1"/>
  <c r="M233" i="1"/>
  <c r="K233" i="1"/>
  <c r="C233" i="1"/>
  <c r="C231" i="1"/>
  <c r="G227" i="1"/>
  <c r="G223" i="1"/>
  <c r="C223" i="1"/>
  <c r="G215" i="1"/>
  <c r="G210" i="1"/>
  <c r="G205" i="1"/>
  <c r="G193" i="1"/>
  <c r="G188" i="1"/>
  <c r="G183" i="1"/>
  <c r="G150" i="1"/>
  <c r="K145" i="1"/>
  <c r="I145" i="1"/>
  <c r="G121" i="1"/>
  <c r="I113" i="1"/>
  <c r="G113" i="1"/>
  <c r="G106" i="1"/>
  <c r="G95" i="1"/>
  <c r="G94" i="1"/>
  <c r="G93" i="1"/>
  <c r="G92" i="1"/>
  <c r="G91" i="1"/>
  <c r="E85" i="1"/>
  <c r="K77" i="1"/>
  <c r="I76" i="1"/>
  <c r="G69" i="1"/>
  <c r="G61" i="1"/>
  <c r="I56" i="1"/>
  <c r="G56" i="1"/>
  <c r="G49" i="1"/>
  <c r="G42" i="1"/>
  <c r="K42" i="1" s="1"/>
  <c r="G37" i="1"/>
  <c r="I32" i="1"/>
  <c r="G32" i="1"/>
  <c r="I31" i="1"/>
  <c r="G31" i="1"/>
  <c r="I30" i="1"/>
  <c r="G30" i="1"/>
  <c r="I29" i="1"/>
  <c r="G29" i="1"/>
  <c r="I28" i="1"/>
  <c r="K28" i="1" s="1"/>
  <c r="G28" i="1"/>
  <c r="I27" i="1"/>
  <c r="G27" i="1"/>
  <c r="I26" i="1"/>
  <c r="G26" i="1"/>
  <c r="I25" i="1"/>
  <c r="G25" i="1"/>
  <c r="I24" i="1"/>
  <c r="G24" i="1"/>
  <c r="I23" i="1"/>
  <c r="G23" i="1"/>
  <c r="I22" i="1"/>
  <c r="G22" i="1"/>
  <c r="I21" i="1"/>
  <c r="G21" i="1"/>
  <c r="G13" i="1"/>
  <c r="K24" i="1" l="1"/>
  <c r="K32" i="1"/>
  <c r="K21" i="1"/>
  <c r="K415" i="1"/>
  <c r="K598" i="1"/>
  <c r="O699" i="1"/>
  <c r="O703" i="1"/>
  <c r="K729" i="1"/>
  <c r="L30" i="2"/>
  <c r="L34" i="2"/>
  <c r="L11" i="3"/>
  <c r="T11" i="3"/>
  <c r="AC11" i="3"/>
  <c r="K12" i="3"/>
  <c r="T12" i="3"/>
  <c r="AD12" i="3"/>
  <c r="J13" i="3"/>
  <c r="AE13" i="3"/>
  <c r="K14" i="3"/>
  <c r="R14" i="3"/>
  <c r="X14" i="3"/>
  <c r="L15" i="3"/>
  <c r="W15" i="3"/>
  <c r="N16" i="3"/>
  <c r="V16" i="3"/>
  <c r="L17" i="3"/>
  <c r="W17" i="3"/>
  <c r="L18" i="3"/>
  <c r="R18" i="3"/>
  <c r="W18" i="3"/>
  <c r="AB18" i="3"/>
  <c r="V19" i="3"/>
  <c r="J21" i="3"/>
  <c r="O21" i="3"/>
  <c r="T21" i="3"/>
  <c r="Z21" i="3"/>
  <c r="AE21" i="3"/>
  <c r="AN21" i="3"/>
  <c r="N24" i="3"/>
  <c r="W27" i="3"/>
  <c r="E28" i="3"/>
  <c r="Q28" i="3"/>
  <c r="Y28" i="3"/>
  <c r="N30" i="3"/>
  <c r="AD30" i="3"/>
  <c r="N31" i="3"/>
  <c r="V31" i="3"/>
  <c r="AD31" i="3"/>
  <c r="K32" i="3"/>
  <c r="O32" i="3"/>
  <c r="S32" i="3"/>
  <c r="W32" i="3"/>
  <c r="AA32" i="3"/>
  <c r="AE32" i="3"/>
  <c r="AN32" i="3"/>
  <c r="K33" i="3"/>
  <c r="O33" i="3"/>
  <c r="S33" i="3"/>
  <c r="W33" i="3"/>
  <c r="AA33" i="3"/>
  <c r="AE33" i="3"/>
  <c r="AN33" i="3"/>
  <c r="L34" i="3"/>
  <c r="R34" i="3"/>
  <c r="W34" i="3"/>
  <c r="AD35" i="3"/>
  <c r="AE35" i="3"/>
  <c r="U35" i="3"/>
  <c r="E35" i="3"/>
  <c r="Q239" i="1"/>
  <c r="M439" i="1"/>
  <c r="M462" i="1"/>
  <c r="M465" i="1"/>
  <c r="O702" i="1"/>
  <c r="N11" i="3"/>
  <c r="V11" i="3"/>
  <c r="AE11" i="3"/>
  <c r="N12" i="3"/>
  <c r="V12" i="3"/>
  <c r="O13" i="3"/>
  <c r="D22" i="3"/>
  <c r="O26" i="3"/>
  <c r="K28" i="3"/>
  <c r="S28" i="3"/>
  <c r="R30" i="3"/>
  <c r="E31" i="3"/>
  <c r="Q31" i="3"/>
  <c r="Y31" i="3"/>
  <c r="D31" i="3"/>
  <c r="L32" i="3"/>
  <c r="P32" i="3"/>
  <c r="T32" i="3"/>
  <c r="X32" i="3"/>
  <c r="AB32" i="3"/>
  <c r="L33" i="3"/>
  <c r="P33" i="3"/>
  <c r="T33" i="3"/>
  <c r="X33" i="3"/>
  <c r="AB33" i="3"/>
  <c r="AC34" i="3"/>
  <c r="Y34" i="3"/>
  <c r="U34" i="3"/>
  <c r="Q34" i="3"/>
  <c r="M34" i="3"/>
  <c r="E34" i="3"/>
  <c r="O35" i="3"/>
  <c r="AC35" i="3"/>
  <c r="M434" i="1"/>
  <c r="L42" i="2"/>
  <c r="P11" i="3"/>
  <c r="X11" i="3"/>
  <c r="O12" i="3"/>
  <c r="Z12" i="3"/>
  <c r="T13" i="3"/>
  <c r="J18" i="3"/>
  <c r="O18" i="3"/>
  <c r="T18" i="3"/>
  <c r="Z18" i="3"/>
  <c r="AE18" i="3"/>
  <c r="AN18" i="3"/>
  <c r="V30" i="3"/>
  <c r="J31" i="3"/>
  <c r="R31" i="3"/>
  <c r="Z31" i="3"/>
  <c r="E32" i="3"/>
  <c r="M32" i="3"/>
  <c r="Q32" i="3"/>
  <c r="U32" i="3"/>
  <c r="Y32" i="3"/>
  <c r="E33" i="3"/>
  <c r="M33" i="3"/>
  <c r="Q33" i="3"/>
  <c r="U33" i="3"/>
  <c r="Y33" i="3"/>
  <c r="Q35" i="3"/>
  <c r="K18" i="3"/>
  <c r="P18" i="3"/>
  <c r="V18" i="3"/>
  <c r="P19" i="3"/>
  <c r="AE19" i="3"/>
  <c r="AN19" i="3"/>
  <c r="W35" i="3"/>
  <c r="AD36" i="3"/>
  <c r="AC36" i="3"/>
  <c r="M36" i="3"/>
  <c r="K38" i="3"/>
  <c r="S38" i="3"/>
  <c r="Z38" i="3"/>
  <c r="S39" i="3"/>
  <c r="AD39" i="3"/>
  <c r="N41" i="3"/>
  <c r="X41" i="3"/>
  <c r="W43" i="3"/>
  <c r="K44" i="3"/>
  <c r="J48" i="3"/>
  <c r="R48" i="3"/>
  <c r="Z48" i="3"/>
  <c r="N49" i="3"/>
  <c r="V49" i="3"/>
  <c r="AD49" i="3"/>
  <c r="J50" i="3"/>
  <c r="R50" i="3"/>
  <c r="Z50" i="3"/>
  <c r="M51" i="3"/>
  <c r="R51" i="3"/>
  <c r="W51" i="3"/>
  <c r="AC51" i="3"/>
  <c r="R52" i="3"/>
  <c r="R53" i="3"/>
  <c r="AC53" i="3"/>
  <c r="AN53" i="3"/>
  <c r="L54" i="3"/>
  <c r="E55" i="3"/>
  <c r="Q55" i="3"/>
  <c r="AB55" i="3"/>
  <c r="V56" i="3"/>
  <c r="J58" i="3"/>
  <c r="O58" i="3"/>
  <c r="U58" i="3"/>
  <c r="Z58" i="3"/>
  <c r="AE58" i="3"/>
  <c r="J60" i="3"/>
  <c r="P60" i="3"/>
  <c r="U60" i="3"/>
  <c r="E61" i="3"/>
  <c r="R61" i="3"/>
  <c r="AB61" i="3"/>
  <c r="G62" i="3"/>
  <c r="N62" i="3"/>
  <c r="S62" i="3"/>
  <c r="Y62" i="3"/>
  <c r="AD62" i="3"/>
  <c r="AN62" i="3"/>
  <c r="V63" i="3"/>
  <c r="J65" i="3"/>
  <c r="T65" i="3"/>
  <c r="J66" i="3"/>
  <c r="O66" i="3"/>
  <c r="U66" i="3"/>
  <c r="Z66" i="3"/>
  <c r="AE66" i="3"/>
  <c r="Z67" i="3"/>
  <c r="E68" i="3"/>
  <c r="M68" i="3"/>
  <c r="R68" i="3"/>
  <c r="X68" i="3"/>
  <c r="AC68" i="3"/>
  <c r="AN68" i="3"/>
  <c r="K70" i="3"/>
  <c r="Q70" i="3"/>
  <c r="V70" i="3"/>
  <c r="AA70" i="3"/>
  <c r="J71" i="3"/>
  <c r="G72" i="3"/>
  <c r="N72" i="3"/>
  <c r="T72" i="3"/>
  <c r="Y72" i="3"/>
  <c r="AD72" i="3"/>
  <c r="J75" i="3"/>
  <c r="N75" i="3"/>
  <c r="R75" i="3"/>
  <c r="V75" i="3"/>
  <c r="Z75" i="3"/>
  <c r="AD75" i="3"/>
  <c r="AN75" i="3"/>
  <c r="M76" i="3"/>
  <c r="AC76" i="3"/>
  <c r="N78" i="3"/>
  <c r="V78" i="3"/>
  <c r="AC78" i="3"/>
  <c r="AN78" i="3"/>
  <c r="E79" i="3"/>
  <c r="Y79" i="3"/>
  <c r="O80" i="3"/>
  <c r="W80" i="3"/>
  <c r="AE80" i="3"/>
  <c r="W81" i="3"/>
  <c r="M82" i="3"/>
  <c r="M83" i="3"/>
  <c r="U83" i="3"/>
  <c r="AC83" i="3"/>
  <c r="Z86" i="3"/>
  <c r="E87" i="3"/>
  <c r="N87" i="3"/>
  <c r="S87" i="3"/>
  <c r="Y87" i="3"/>
  <c r="AD87" i="3"/>
  <c r="AN87" i="3"/>
  <c r="P88" i="3"/>
  <c r="W88" i="3"/>
  <c r="AD88" i="3"/>
  <c r="AB98" i="3"/>
  <c r="N38" i="3"/>
  <c r="T38" i="3"/>
  <c r="AA38" i="3"/>
  <c r="L39" i="3"/>
  <c r="W39" i="3"/>
  <c r="N46" i="3"/>
  <c r="AD46" i="3"/>
  <c r="K47" i="3"/>
  <c r="O47" i="3"/>
  <c r="S47" i="3"/>
  <c r="W47" i="3"/>
  <c r="AA47" i="3"/>
  <c r="AE47" i="3"/>
  <c r="E49" i="3"/>
  <c r="P49" i="3"/>
  <c r="X49" i="3"/>
  <c r="G53" i="3"/>
  <c r="S53" i="3"/>
  <c r="AD53" i="3"/>
  <c r="K55" i="3"/>
  <c r="U55" i="3"/>
  <c r="K58" i="3"/>
  <c r="Q58" i="3"/>
  <c r="V58" i="3"/>
  <c r="AA58" i="3"/>
  <c r="J61" i="3"/>
  <c r="T61" i="3"/>
  <c r="J62" i="3"/>
  <c r="O62" i="3"/>
  <c r="U62" i="3"/>
  <c r="Z62" i="3"/>
  <c r="AE62" i="3"/>
  <c r="Z63" i="3"/>
  <c r="K66" i="3"/>
  <c r="Q66" i="3"/>
  <c r="V66" i="3"/>
  <c r="AA66" i="3"/>
  <c r="J67" i="3"/>
  <c r="G68" i="3"/>
  <c r="N68" i="3"/>
  <c r="T68" i="3"/>
  <c r="Y68" i="3"/>
  <c r="AD68" i="3"/>
  <c r="J72" i="3"/>
  <c r="P72" i="3"/>
  <c r="U72" i="3"/>
  <c r="Z72" i="3"/>
  <c r="K75" i="3"/>
  <c r="O75" i="3"/>
  <c r="S75" i="3"/>
  <c r="W75" i="3"/>
  <c r="AA75" i="3"/>
  <c r="Q76" i="3"/>
  <c r="E78" i="3"/>
  <c r="Q78" i="3"/>
  <c r="W78" i="3"/>
  <c r="AD78" i="3"/>
  <c r="M79" i="3"/>
  <c r="AC79" i="3"/>
  <c r="E80" i="3"/>
  <c r="Q80" i="3"/>
  <c r="Y80" i="3"/>
  <c r="AC81" i="3"/>
  <c r="O83" i="3"/>
  <c r="W83" i="3"/>
  <c r="AE83" i="3"/>
  <c r="J86" i="3"/>
  <c r="J87" i="3"/>
  <c r="O87" i="3"/>
  <c r="U87" i="3"/>
  <c r="Z87" i="3"/>
  <c r="AE87" i="3"/>
  <c r="K88" i="3"/>
  <c r="R88" i="3"/>
  <c r="X88" i="3"/>
  <c r="AE98" i="3"/>
  <c r="Z98" i="3"/>
  <c r="U98" i="3"/>
  <c r="P98" i="3"/>
  <c r="J98" i="3"/>
  <c r="AD98" i="3"/>
  <c r="Y98" i="3"/>
  <c r="T98" i="3"/>
  <c r="N98" i="3"/>
  <c r="AN98" i="3"/>
  <c r="AC98" i="3"/>
  <c r="X98" i="3"/>
  <c r="R98" i="3"/>
  <c r="M98" i="3"/>
  <c r="E98" i="3"/>
  <c r="J38" i="3"/>
  <c r="P38" i="3"/>
  <c r="X38" i="3"/>
  <c r="AE38" i="3"/>
  <c r="AN38" i="3"/>
  <c r="P55" i="3"/>
  <c r="G58" i="3"/>
  <c r="N58" i="3"/>
  <c r="S58" i="3"/>
  <c r="Y58" i="3"/>
  <c r="AD58" i="3"/>
  <c r="AN58" i="3"/>
  <c r="P61" i="3"/>
  <c r="Z61" i="3"/>
  <c r="G66" i="3"/>
  <c r="N66" i="3"/>
  <c r="S66" i="3"/>
  <c r="Y66" i="3"/>
  <c r="AD66" i="3"/>
  <c r="AN66" i="3"/>
  <c r="V67" i="3"/>
  <c r="E72" i="3"/>
  <c r="M72" i="3"/>
  <c r="R72" i="3"/>
  <c r="X72" i="3"/>
  <c r="AC72" i="3"/>
  <c r="AN72" i="3"/>
  <c r="E76" i="3"/>
  <c r="M80" i="3"/>
  <c r="U80" i="3"/>
  <c r="AC80" i="3"/>
  <c r="V86" i="3"/>
  <c r="N88" i="3"/>
  <c r="V88" i="3"/>
  <c r="AB88" i="3"/>
  <c r="AN88" i="3"/>
  <c r="V98" i="3"/>
  <c r="D101" i="3"/>
  <c r="AC13" i="5"/>
  <c r="Z13" i="5"/>
  <c r="S13" i="5"/>
  <c r="L13" i="5"/>
  <c r="AC15" i="5"/>
  <c r="R15" i="5"/>
  <c r="AN24" i="5"/>
  <c r="W24" i="5"/>
  <c r="K24" i="5"/>
  <c r="AA24" i="5"/>
  <c r="G24" i="5"/>
  <c r="E105" i="3"/>
  <c r="Y105" i="3"/>
  <c r="M129" i="3"/>
  <c r="R129" i="3"/>
  <c r="X129" i="3"/>
  <c r="AC129" i="3"/>
  <c r="E130" i="3"/>
  <c r="N130" i="3"/>
  <c r="S130" i="3"/>
  <c r="Y130" i="3"/>
  <c r="AD130" i="3"/>
  <c r="AN130" i="3"/>
  <c r="N135" i="3"/>
  <c r="Z135" i="3"/>
  <c r="E148" i="3"/>
  <c r="N148" i="3"/>
  <c r="S148" i="3"/>
  <c r="Y148" i="3"/>
  <c r="AD148" i="3"/>
  <c r="AN148" i="3"/>
  <c r="E153" i="3"/>
  <c r="O153" i="3"/>
  <c r="W153" i="3"/>
  <c r="AD153" i="3"/>
  <c r="AN153" i="3"/>
  <c r="L157" i="3"/>
  <c r="T157" i="3"/>
  <c r="AB157" i="3"/>
  <c r="O10" i="5"/>
  <c r="Z10" i="5"/>
  <c r="F11" i="5"/>
  <c r="J11" i="5"/>
  <c r="N11" i="5"/>
  <c r="R11" i="5"/>
  <c r="V11" i="5"/>
  <c r="Z11" i="5"/>
  <c r="AD11" i="5"/>
  <c r="AN11" i="5"/>
  <c r="J13" i="5"/>
  <c r="T13" i="5"/>
  <c r="AD13" i="5"/>
  <c r="AN13" i="5"/>
  <c r="AQ14" i="5"/>
  <c r="Y14" i="5"/>
  <c r="Q14" i="5"/>
  <c r="I14" i="5"/>
  <c r="F15" i="5"/>
  <c r="Z15" i="5"/>
  <c r="AQ23" i="5"/>
  <c r="AD23" i="5"/>
  <c r="V23" i="5"/>
  <c r="N23" i="5"/>
  <c r="F23" i="5"/>
  <c r="Z23" i="5"/>
  <c r="R23" i="5"/>
  <c r="J23" i="5"/>
  <c r="AF23" i="5"/>
  <c r="X23" i="5"/>
  <c r="P23" i="5"/>
  <c r="H23" i="5"/>
  <c r="V101" i="3"/>
  <c r="M102" i="3"/>
  <c r="R102" i="3"/>
  <c r="X102" i="3"/>
  <c r="AC102" i="3"/>
  <c r="AN102" i="3"/>
  <c r="P103" i="3"/>
  <c r="Z103" i="3"/>
  <c r="D103" i="3"/>
  <c r="M105" i="3"/>
  <c r="AC105" i="3"/>
  <c r="L111" i="3"/>
  <c r="T111" i="3"/>
  <c r="AB111" i="3"/>
  <c r="N112" i="3"/>
  <c r="V112" i="3"/>
  <c r="AC112" i="3"/>
  <c r="AN112" i="3"/>
  <c r="E115" i="3"/>
  <c r="Y115" i="3"/>
  <c r="J116" i="3"/>
  <c r="Z116" i="3"/>
  <c r="D116" i="3"/>
  <c r="Q117" i="3"/>
  <c r="AA117" i="3"/>
  <c r="E119" i="3"/>
  <c r="Y119" i="3"/>
  <c r="J125" i="3"/>
  <c r="S125" i="3"/>
  <c r="AB125" i="3"/>
  <c r="E129" i="3"/>
  <c r="N129" i="3"/>
  <c r="T129" i="3"/>
  <c r="Y129" i="3"/>
  <c r="AD129" i="3"/>
  <c r="J130" i="3"/>
  <c r="O130" i="3"/>
  <c r="U130" i="3"/>
  <c r="Z130" i="3"/>
  <c r="AE130" i="3"/>
  <c r="W131" i="3"/>
  <c r="E134" i="3"/>
  <c r="N134" i="3"/>
  <c r="S134" i="3"/>
  <c r="Y134" i="3"/>
  <c r="AD134" i="3"/>
  <c r="AN134" i="3"/>
  <c r="O135" i="3"/>
  <c r="AA135" i="3"/>
  <c r="J142" i="3"/>
  <c r="N142" i="3"/>
  <c r="R142" i="3"/>
  <c r="V142" i="3"/>
  <c r="Z142" i="3"/>
  <c r="AD142" i="3"/>
  <c r="AN142" i="3"/>
  <c r="J143" i="3"/>
  <c r="N143" i="3"/>
  <c r="R143" i="3"/>
  <c r="V143" i="3"/>
  <c r="Z143" i="3"/>
  <c r="AD143" i="3"/>
  <c r="AN143" i="3"/>
  <c r="J146" i="3"/>
  <c r="N146" i="3"/>
  <c r="R146" i="3"/>
  <c r="V146" i="3"/>
  <c r="Z146" i="3"/>
  <c r="AD146" i="3"/>
  <c r="AN146" i="3"/>
  <c r="K147" i="3"/>
  <c r="P147" i="3"/>
  <c r="U147" i="3"/>
  <c r="AA147" i="3"/>
  <c r="J148" i="3"/>
  <c r="O148" i="3"/>
  <c r="U148" i="3"/>
  <c r="Z148" i="3"/>
  <c r="AE148" i="3"/>
  <c r="K150" i="3"/>
  <c r="P150" i="3"/>
  <c r="U150" i="3"/>
  <c r="AA150" i="3"/>
  <c r="E152" i="3"/>
  <c r="Y152" i="3"/>
  <c r="J153" i="3"/>
  <c r="R153" i="3"/>
  <c r="Y153" i="3"/>
  <c r="AE153" i="3"/>
  <c r="M157" i="3"/>
  <c r="U157" i="3"/>
  <c r="AC157" i="3"/>
  <c r="F10" i="5"/>
  <c r="Q10" i="5"/>
  <c r="AA10" i="5"/>
  <c r="G11" i="5"/>
  <c r="AG11" i="5" s="1"/>
  <c r="AO11" i="5" s="1"/>
  <c r="K11" i="5"/>
  <c r="O11" i="5"/>
  <c r="S11" i="5"/>
  <c r="W11" i="5"/>
  <c r="AA11" i="5"/>
  <c r="AE11" i="5"/>
  <c r="AQ11" i="5"/>
  <c r="AR11" i="5" s="1"/>
  <c r="N13" i="5"/>
  <c r="W13" i="5"/>
  <c r="AE13" i="5"/>
  <c r="G14" i="5"/>
  <c r="S14" i="5"/>
  <c r="AC14" i="5"/>
  <c r="J15" i="5"/>
  <c r="AD15" i="5"/>
  <c r="AC17" i="5"/>
  <c r="AN17" i="5"/>
  <c r="AE17" i="5"/>
  <c r="Z17" i="5"/>
  <c r="T17" i="5"/>
  <c r="O17" i="5"/>
  <c r="J17" i="5"/>
  <c r="T23" i="5"/>
  <c r="S24" i="5"/>
  <c r="M92" i="3"/>
  <c r="U92" i="3"/>
  <c r="AC92" i="3"/>
  <c r="Q94" i="3"/>
  <c r="Z94" i="3"/>
  <c r="Q97" i="3"/>
  <c r="AB97" i="3"/>
  <c r="J99" i="3"/>
  <c r="Z99" i="3"/>
  <c r="E102" i="3"/>
  <c r="N102" i="3"/>
  <c r="T102" i="3"/>
  <c r="Y102" i="3"/>
  <c r="AD102" i="3"/>
  <c r="R103" i="3"/>
  <c r="AB103" i="3"/>
  <c r="E104" i="3"/>
  <c r="N104" i="3"/>
  <c r="S104" i="3"/>
  <c r="Y104" i="3"/>
  <c r="AD104" i="3"/>
  <c r="AN104" i="3"/>
  <c r="Q105" i="3"/>
  <c r="J106" i="3"/>
  <c r="N106" i="3"/>
  <c r="R106" i="3"/>
  <c r="V106" i="3"/>
  <c r="Z106" i="3"/>
  <c r="AD106" i="3"/>
  <c r="E107" i="3"/>
  <c r="N107" i="3"/>
  <c r="S107" i="3"/>
  <c r="Y107" i="3"/>
  <c r="AD107" i="3"/>
  <c r="AN107" i="3"/>
  <c r="E108" i="3"/>
  <c r="Y108" i="3"/>
  <c r="T109" i="3"/>
  <c r="N111" i="3"/>
  <c r="V111" i="3"/>
  <c r="AD111" i="3"/>
  <c r="E112" i="3"/>
  <c r="Q112" i="3"/>
  <c r="W112" i="3"/>
  <c r="AD112" i="3"/>
  <c r="M115" i="3"/>
  <c r="AC115" i="3"/>
  <c r="N116" i="3"/>
  <c r="R117" i="3"/>
  <c r="AC117" i="3"/>
  <c r="L118" i="3"/>
  <c r="T118" i="3"/>
  <c r="AB118" i="3"/>
  <c r="J119" i="3"/>
  <c r="Z119" i="3"/>
  <c r="S120" i="3"/>
  <c r="AD120" i="3"/>
  <c r="AN120" i="3"/>
  <c r="E121" i="3"/>
  <c r="N121" i="3"/>
  <c r="S121" i="3"/>
  <c r="Y121" i="3"/>
  <c r="AD121" i="3"/>
  <c r="AN121" i="3"/>
  <c r="L125" i="3"/>
  <c r="T125" i="3"/>
  <c r="AE125" i="3"/>
  <c r="V127" i="3"/>
  <c r="R128" i="3"/>
  <c r="AC128" i="3"/>
  <c r="J129" i="3"/>
  <c r="P129" i="3"/>
  <c r="U129" i="3"/>
  <c r="Z129" i="3"/>
  <c r="K130" i="3"/>
  <c r="Q130" i="3"/>
  <c r="V130" i="3"/>
  <c r="AA130" i="3"/>
  <c r="E132" i="3"/>
  <c r="N132" i="3"/>
  <c r="S132" i="3"/>
  <c r="Y132" i="3"/>
  <c r="AD132" i="3"/>
  <c r="AN132" i="3"/>
  <c r="E133" i="3"/>
  <c r="Y133" i="3"/>
  <c r="J134" i="3"/>
  <c r="O134" i="3"/>
  <c r="U134" i="3"/>
  <c r="Z134" i="3"/>
  <c r="E135" i="3"/>
  <c r="S135" i="3"/>
  <c r="K142" i="3"/>
  <c r="O142" i="3"/>
  <c r="S142" i="3"/>
  <c r="W142" i="3"/>
  <c r="AA142" i="3"/>
  <c r="K143" i="3"/>
  <c r="O143" i="3"/>
  <c r="S143" i="3"/>
  <c r="W143" i="3"/>
  <c r="AA143" i="3"/>
  <c r="K146" i="3"/>
  <c r="O146" i="3"/>
  <c r="S146" i="3"/>
  <c r="W146" i="3"/>
  <c r="AA146" i="3"/>
  <c r="K148" i="3"/>
  <c r="Q148" i="3"/>
  <c r="V148" i="3"/>
  <c r="AA148" i="3"/>
  <c r="M152" i="3"/>
  <c r="AC152" i="3"/>
  <c r="M153" i="3"/>
  <c r="S153" i="3"/>
  <c r="Z153" i="3"/>
  <c r="L155" i="3"/>
  <c r="T155" i="3"/>
  <c r="AB155" i="3"/>
  <c r="N156" i="3"/>
  <c r="U156" i="3"/>
  <c r="AB156" i="3"/>
  <c r="P157" i="3"/>
  <c r="X157" i="3"/>
  <c r="J10" i="5"/>
  <c r="U10" i="5"/>
  <c r="AE10" i="5"/>
  <c r="H11" i="5"/>
  <c r="L11" i="5"/>
  <c r="P11" i="5"/>
  <c r="T11" i="5"/>
  <c r="X11" i="5"/>
  <c r="AB11" i="5"/>
  <c r="W12" i="5"/>
  <c r="G13" i="5"/>
  <c r="O13" i="5"/>
  <c r="X13" i="5"/>
  <c r="K14" i="5"/>
  <c r="U14" i="5"/>
  <c r="AE14" i="5"/>
  <c r="N15" i="5"/>
  <c r="AN16" i="5"/>
  <c r="O16" i="5"/>
  <c r="AB23" i="5"/>
  <c r="S20" i="5"/>
  <c r="AR21" i="5"/>
  <c r="E24" i="5"/>
  <c r="E42" i="5"/>
  <c r="AF76" i="5"/>
  <c r="AE76" i="5"/>
  <c r="Z76" i="5"/>
  <c r="U76" i="5"/>
  <c r="O76" i="5"/>
  <c r="J76" i="5"/>
  <c r="AQ76" i="5"/>
  <c r="AD76" i="5"/>
  <c r="Y76" i="5"/>
  <c r="S76" i="5"/>
  <c r="N76" i="5"/>
  <c r="I76" i="5"/>
  <c r="AN76" i="5"/>
  <c r="AC76" i="5"/>
  <c r="W76" i="5"/>
  <c r="R76" i="5"/>
  <c r="M76" i="5"/>
  <c r="G76" i="5"/>
  <c r="E32" i="5"/>
  <c r="AR44" i="5"/>
  <c r="AG46" i="5"/>
  <c r="AO46" i="5" s="1"/>
  <c r="AR46" i="5"/>
  <c r="E46" i="5"/>
  <c r="J50" i="5"/>
  <c r="O50" i="5"/>
  <c r="T50" i="5"/>
  <c r="Z50" i="5"/>
  <c r="AE50" i="5"/>
  <c r="AN50" i="5"/>
  <c r="G52" i="5"/>
  <c r="V52" i="5"/>
  <c r="R55" i="5"/>
  <c r="F59" i="5"/>
  <c r="J59" i="5"/>
  <c r="N59" i="5"/>
  <c r="R59" i="5"/>
  <c r="V59" i="5"/>
  <c r="Z59" i="5"/>
  <c r="AD59" i="5"/>
  <c r="AN59" i="5"/>
  <c r="E64" i="5"/>
  <c r="Q76" i="5"/>
  <c r="G48" i="5"/>
  <c r="L48" i="5"/>
  <c r="R48" i="5"/>
  <c r="W48" i="5"/>
  <c r="W4" i="5" s="1"/>
  <c r="AB48" i="5"/>
  <c r="L49" i="5"/>
  <c r="S49" i="5"/>
  <c r="Z49" i="5"/>
  <c r="F50" i="5"/>
  <c r="K50" i="5"/>
  <c r="P50" i="5"/>
  <c r="V50" i="5"/>
  <c r="AA50" i="5"/>
  <c r="AF50" i="5"/>
  <c r="AQ50" i="5"/>
  <c r="K52" i="5"/>
  <c r="W52" i="5"/>
  <c r="F53" i="5"/>
  <c r="J53" i="5"/>
  <c r="N53" i="5"/>
  <c r="R53" i="5"/>
  <c r="V53" i="5"/>
  <c r="Z53" i="5"/>
  <c r="AD53" i="5"/>
  <c r="AN53" i="5"/>
  <c r="W55" i="5"/>
  <c r="G56" i="5"/>
  <c r="O56" i="5"/>
  <c r="W56" i="5"/>
  <c r="AE56" i="5"/>
  <c r="H57" i="5"/>
  <c r="L57" i="5"/>
  <c r="P57" i="5"/>
  <c r="T57" i="5"/>
  <c r="X57" i="5"/>
  <c r="AB57" i="5"/>
  <c r="AC58" i="5"/>
  <c r="G59" i="5"/>
  <c r="K59" i="5"/>
  <c r="O59" i="5"/>
  <c r="S59" i="5"/>
  <c r="W59" i="5"/>
  <c r="AA59" i="5"/>
  <c r="AE59" i="5"/>
  <c r="AQ59" i="5"/>
  <c r="K62" i="5"/>
  <c r="K64" i="5"/>
  <c r="U64" i="5"/>
  <c r="AF65" i="5"/>
  <c r="Y65" i="5"/>
  <c r="I65" i="5"/>
  <c r="AQ69" i="5"/>
  <c r="AC69" i="5"/>
  <c r="O69" i="5"/>
  <c r="Z69" i="5"/>
  <c r="K69" i="5"/>
  <c r="V69" i="5"/>
  <c r="G69" i="5"/>
  <c r="V76" i="5"/>
  <c r="O20" i="5"/>
  <c r="AE20" i="5"/>
  <c r="E20" i="5"/>
  <c r="I27" i="5"/>
  <c r="M27" i="5"/>
  <c r="Q27" i="5"/>
  <c r="U27" i="5"/>
  <c r="Y27" i="5"/>
  <c r="AG31" i="5"/>
  <c r="AO31" i="5" s="1"/>
  <c r="AR31" i="5"/>
  <c r="AR36" i="5"/>
  <c r="AR38" i="5"/>
  <c r="E41" i="5"/>
  <c r="E43" i="5"/>
  <c r="G50" i="5"/>
  <c r="L50" i="5"/>
  <c r="R50" i="5"/>
  <c r="W50" i="5"/>
  <c r="AB50" i="5"/>
  <c r="M52" i="5"/>
  <c r="AC52" i="5"/>
  <c r="G53" i="5"/>
  <c r="K53" i="5"/>
  <c r="O53" i="5"/>
  <c r="S53" i="5"/>
  <c r="W53" i="5"/>
  <c r="AA53" i="5"/>
  <c r="AE53" i="5"/>
  <c r="G55" i="5"/>
  <c r="AC55" i="5"/>
  <c r="H59" i="5"/>
  <c r="L59" i="5"/>
  <c r="P59" i="5"/>
  <c r="T59" i="5"/>
  <c r="X59" i="5"/>
  <c r="AB59" i="5"/>
  <c r="E61" i="5"/>
  <c r="AD62" i="5"/>
  <c r="Y62" i="5"/>
  <c r="AF64" i="5"/>
  <c r="AE64" i="5"/>
  <c r="W64" i="5"/>
  <c r="Q64" i="5"/>
  <c r="J64" i="5"/>
  <c r="AQ68" i="5"/>
  <c r="AR68" i="5" s="1"/>
  <c r="AF68" i="5"/>
  <c r="Z68" i="5"/>
  <c r="U68" i="5"/>
  <c r="P68" i="5"/>
  <c r="J68" i="5"/>
  <c r="AD68" i="5"/>
  <c r="Y68" i="5"/>
  <c r="T68" i="5"/>
  <c r="N68" i="5"/>
  <c r="I68" i="5"/>
  <c r="AN68" i="5"/>
  <c r="AC68" i="5"/>
  <c r="X68" i="5"/>
  <c r="R68" i="5"/>
  <c r="M68" i="5"/>
  <c r="H68" i="5"/>
  <c r="F76" i="5"/>
  <c r="AA76" i="5"/>
  <c r="E77" i="5"/>
  <c r="AC21" i="6"/>
  <c r="AF21" i="6"/>
  <c r="V21" i="6"/>
  <c r="K21" i="6"/>
  <c r="AR72" i="5"/>
  <c r="E76" i="5"/>
  <c r="I10" i="6"/>
  <c r="N10" i="6"/>
  <c r="S10" i="6"/>
  <c r="Y10" i="6"/>
  <c r="AD10" i="6"/>
  <c r="AQ10" i="6"/>
  <c r="AR10" i="6" s="1"/>
  <c r="F13" i="6"/>
  <c r="N13" i="6"/>
  <c r="V13" i="6"/>
  <c r="AD13" i="6"/>
  <c r="AQ13" i="6"/>
  <c r="AR13" i="6" s="1"/>
  <c r="H15" i="6"/>
  <c r="S15" i="6"/>
  <c r="AD15" i="6"/>
  <c r="AQ15" i="6"/>
  <c r="F16" i="6"/>
  <c r="K16" i="6"/>
  <c r="P16" i="6"/>
  <c r="V16" i="6"/>
  <c r="AA16" i="6"/>
  <c r="AF16" i="6"/>
  <c r="AQ16" i="6"/>
  <c r="H17" i="6"/>
  <c r="P17" i="6"/>
  <c r="X17" i="6"/>
  <c r="AF17" i="6"/>
  <c r="F18" i="6"/>
  <c r="K18" i="6"/>
  <c r="P18" i="6"/>
  <c r="V18" i="6"/>
  <c r="AA18" i="6"/>
  <c r="AF18" i="6"/>
  <c r="AQ18" i="6"/>
  <c r="AR18" i="6" s="1"/>
  <c r="AC19" i="6"/>
  <c r="AN19" i="6"/>
  <c r="AE19" i="6"/>
  <c r="Z19" i="6"/>
  <c r="T19" i="6"/>
  <c r="O19" i="6"/>
  <c r="J19" i="6"/>
  <c r="AR70" i="5"/>
  <c r="I71" i="5"/>
  <c r="S71" i="5"/>
  <c r="AD71" i="5"/>
  <c r="H72" i="5"/>
  <c r="M72" i="5"/>
  <c r="R72" i="5"/>
  <c r="X72" i="5"/>
  <c r="AC72" i="5"/>
  <c r="AN72" i="5"/>
  <c r="K75" i="5"/>
  <c r="S75" i="5"/>
  <c r="AA75" i="5"/>
  <c r="AQ75" i="5"/>
  <c r="U77" i="5"/>
  <c r="J10" i="6"/>
  <c r="O10" i="6"/>
  <c r="U10" i="6"/>
  <c r="Z10" i="6"/>
  <c r="AE10" i="6"/>
  <c r="AR11" i="6"/>
  <c r="H12" i="6"/>
  <c r="O12" i="6"/>
  <c r="W12" i="6"/>
  <c r="AD12" i="6"/>
  <c r="AN12" i="6"/>
  <c r="H13" i="6"/>
  <c r="P13" i="6"/>
  <c r="X13" i="6"/>
  <c r="AF13" i="6"/>
  <c r="G14" i="6"/>
  <c r="K14" i="6"/>
  <c r="O14" i="6"/>
  <c r="S14" i="6"/>
  <c r="W14" i="6"/>
  <c r="AA14" i="6"/>
  <c r="AE14" i="6"/>
  <c r="K15" i="6"/>
  <c r="V15" i="6"/>
  <c r="AF15" i="6"/>
  <c r="G16" i="6"/>
  <c r="L16" i="6"/>
  <c r="R16" i="6"/>
  <c r="W16" i="6"/>
  <c r="AB16" i="6"/>
  <c r="J17" i="6"/>
  <c r="R17" i="6"/>
  <c r="Z17" i="6"/>
  <c r="G18" i="6"/>
  <c r="L18" i="6"/>
  <c r="R18" i="6"/>
  <c r="W18" i="6"/>
  <c r="H19" i="6"/>
  <c r="P19" i="6"/>
  <c r="W19" i="6"/>
  <c r="AD19" i="6"/>
  <c r="AQ19" i="6"/>
  <c r="AC20" i="6"/>
  <c r="Y20" i="6"/>
  <c r="P21" i="6"/>
  <c r="AD21" i="6"/>
  <c r="I72" i="5"/>
  <c r="N72" i="5"/>
  <c r="T72" i="5"/>
  <c r="Y72" i="5"/>
  <c r="AD72" i="5"/>
  <c r="E72" i="5"/>
  <c r="M75" i="5"/>
  <c r="U75" i="5"/>
  <c r="AC75" i="5"/>
  <c r="I77" i="5"/>
  <c r="Y77" i="5"/>
  <c r="AR8" i="6"/>
  <c r="J13" i="6"/>
  <c r="R13" i="6"/>
  <c r="Z13" i="6"/>
  <c r="N15" i="6"/>
  <c r="X15" i="6"/>
  <c r="AC18" i="6"/>
  <c r="Y18" i="6"/>
  <c r="U18" i="6"/>
  <c r="Q18" i="6"/>
  <c r="M18" i="6"/>
  <c r="I18" i="6"/>
  <c r="E22" i="6"/>
  <c r="AQ23" i="6"/>
  <c r="AR23" i="6" s="1"/>
  <c r="AE23" i="6"/>
  <c r="Z23" i="6"/>
  <c r="U23" i="6"/>
  <c r="O23" i="6"/>
  <c r="J23" i="6"/>
  <c r="AA27" i="6"/>
  <c r="AC27" i="6"/>
  <c r="J27" i="6"/>
  <c r="N27" i="6"/>
  <c r="G23" i="6"/>
  <c r="N23" i="6"/>
  <c r="V23" i="6"/>
  <c r="AC23" i="6"/>
  <c r="AN23" i="6"/>
  <c r="E30" i="6"/>
  <c r="I23" i="6"/>
  <c r="Q23" i="6"/>
  <c r="W23" i="6"/>
  <c r="AD23" i="6"/>
  <c r="AN24" i="6"/>
  <c r="G24" i="6"/>
  <c r="W27" i="6"/>
  <c r="AQ26" i="6"/>
  <c r="AE26" i="6"/>
  <c r="W26" i="6"/>
  <c r="O26" i="6"/>
  <c r="G26" i="6"/>
  <c r="Y26" i="6"/>
  <c r="Q26" i="6"/>
  <c r="I26" i="6"/>
  <c r="AG36" i="6"/>
  <c r="AO36" i="6" s="1"/>
  <c r="AR36" i="6"/>
  <c r="E36" i="6"/>
  <c r="AR38" i="6"/>
  <c r="AR45" i="6"/>
  <c r="AR31" i="6"/>
  <c r="E35" i="6"/>
  <c r="E42" i="6"/>
  <c r="AG41" i="6"/>
  <c r="AO41" i="6" s="1"/>
  <c r="AR44" i="6"/>
  <c r="AG32" i="6"/>
  <c r="AO32" i="6" s="1"/>
  <c r="AR32" i="6"/>
  <c r="E32" i="6"/>
  <c r="AR46" i="6"/>
  <c r="AQ48" i="6"/>
  <c r="AC48" i="6"/>
  <c r="S48" i="6"/>
  <c r="I48" i="6"/>
  <c r="AA48" i="6"/>
  <c r="M48" i="6"/>
  <c r="U48" i="6"/>
  <c r="AF52" i="6"/>
  <c r="AE52" i="6"/>
  <c r="Y52" i="6"/>
  <c r="Q52" i="6"/>
  <c r="J52" i="6"/>
  <c r="AD52" i="6"/>
  <c r="V52" i="6"/>
  <c r="O52" i="6"/>
  <c r="I52" i="6"/>
  <c r="AQ52" i="6"/>
  <c r="AA52" i="6"/>
  <c r="U52" i="6"/>
  <c r="N52" i="6"/>
  <c r="F52" i="6"/>
  <c r="K52" i="6"/>
  <c r="S52" i="6"/>
  <c r="I51" i="6"/>
  <c r="M51" i="6"/>
  <c r="Q51" i="6"/>
  <c r="U51" i="6"/>
  <c r="Y51" i="6"/>
  <c r="AC51" i="6"/>
  <c r="M55" i="6"/>
  <c r="AC55" i="6"/>
  <c r="H57" i="6"/>
  <c r="L57" i="6"/>
  <c r="P57" i="6"/>
  <c r="T57" i="6"/>
  <c r="X57" i="6"/>
  <c r="AB57" i="6"/>
  <c r="AF57" i="6"/>
  <c r="AF59" i="6"/>
  <c r="AN59" i="6"/>
  <c r="Z59" i="6"/>
  <c r="R59" i="6"/>
  <c r="J59" i="6"/>
  <c r="AD59" i="6"/>
  <c r="V59" i="6"/>
  <c r="N59" i="6"/>
  <c r="F59" i="6"/>
  <c r="M61" i="6"/>
  <c r="G50" i="6"/>
  <c r="O50" i="6"/>
  <c r="W50" i="6"/>
  <c r="AE50" i="6"/>
  <c r="G51" i="6"/>
  <c r="K51" i="6"/>
  <c r="O51" i="6"/>
  <c r="S51" i="6"/>
  <c r="W51" i="6"/>
  <c r="AA51" i="6"/>
  <c r="AE51" i="6"/>
  <c r="I54" i="6"/>
  <c r="N54" i="6"/>
  <c r="S54" i="6"/>
  <c r="Y54" i="6"/>
  <c r="AD54" i="6"/>
  <c r="AQ54" i="6"/>
  <c r="AR54" i="6" s="1"/>
  <c r="U55" i="6"/>
  <c r="F56" i="6"/>
  <c r="Q56" i="6"/>
  <c r="AA56" i="6"/>
  <c r="F57" i="6"/>
  <c r="J57" i="6"/>
  <c r="N57" i="6"/>
  <c r="R57" i="6"/>
  <c r="V57" i="6"/>
  <c r="Z57" i="6"/>
  <c r="AD57" i="6"/>
  <c r="I59" i="6"/>
  <c r="Y59" i="6"/>
  <c r="AN60" i="6"/>
  <c r="AF60" i="6"/>
  <c r="AA60" i="6"/>
  <c r="U60" i="6"/>
  <c r="P60" i="6"/>
  <c r="K60" i="6"/>
  <c r="AQ60" i="6"/>
  <c r="AC60" i="6"/>
  <c r="X60" i="6"/>
  <c r="S60" i="6"/>
  <c r="M60" i="6"/>
  <c r="H60" i="6"/>
  <c r="AR66" i="6"/>
  <c r="AH175" i="7"/>
  <c r="AI175" i="7"/>
  <c r="AI188" i="7"/>
  <c r="AH188" i="7"/>
  <c r="AI200" i="7"/>
  <c r="AH200" i="7"/>
  <c r="AH257" i="7"/>
  <c r="AI257" i="7"/>
  <c r="AH261" i="7"/>
  <c r="AI261" i="7"/>
  <c r="AH274" i="7"/>
  <c r="AI274" i="7"/>
  <c r="M64" i="6"/>
  <c r="K65" i="6"/>
  <c r="P65" i="6"/>
  <c r="U65" i="6"/>
  <c r="AA65" i="6"/>
  <c r="AF65" i="6"/>
  <c r="I66" i="6"/>
  <c r="O66" i="6"/>
  <c r="V66" i="6"/>
  <c r="AD66" i="6"/>
  <c r="H67" i="6"/>
  <c r="P67" i="6"/>
  <c r="X67" i="6"/>
  <c r="AF67" i="6"/>
  <c r="J68" i="6"/>
  <c r="U68" i="6"/>
  <c r="AE68" i="6"/>
  <c r="M69" i="6"/>
  <c r="AC69" i="6"/>
  <c r="R74" i="6"/>
  <c r="J75" i="6"/>
  <c r="U75" i="6"/>
  <c r="AE75" i="6"/>
  <c r="J76" i="6"/>
  <c r="O76" i="6"/>
  <c r="U76" i="6"/>
  <c r="Z76" i="6"/>
  <c r="AE76" i="6"/>
  <c r="F77" i="6"/>
  <c r="K77" i="6"/>
  <c r="Q77" i="6"/>
  <c r="V77" i="6"/>
  <c r="AA77" i="6"/>
  <c r="AN77" i="6"/>
  <c r="E77" i="6"/>
  <c r="AI15" i="7"/>
  <c r="AH16" i="7"/>
  <c r="AH24" i="7"/>
  <c r="AI25" i="7"/>
  <c r="AH32" i="7"/>
  <c r="AI33" i="7"/>
  <c r="AJ36" i="7"/>
  <c r="AJ38" i="7"/>
  <c r="AH52" i="7"/>
  <c r="AJ54" i="7"/>
  <c r="AI65" i="7"/>
  <c r="AJ71" i="7"/>
  <c r="AH82" i="7"/>
  <c r="AJ84" i="7"/>
  <c r="AH102" i="7"/>
  <c r="AI102" i="7"/>
  <c r="AR134" i="7"/>
  <c r="AH211" i="7"/>
  <c r="AI211" i="7"/>
  <c r="AH327" i="7"/>
  <c r="AI327" i="7"/>
  <c r="AH359" i="7"/>
  <c r="AI359" i="7"/>
  <c r="Y74" i="6"/>
  <c r="G77" i="6"/>
  <c r="M77" i="6"/>
  <c r="R77" i="6"/>
  <c r="W77" i="6"/>
  <c r="AC77" i="6"/>
  <c r="AQ77" i="6"/>
  <c r="AR77" i="6" s="1"/>
  <c r="E79" i="6"/>
  <c r="S1" i="7"/>
  <c r="W1" i="7"/>
  <c r="AA1" i="7"/>
  <c r="AJ17" i="7"/>
  <c r="AR38" i="7"/>
  <c r="AI272" i="7"/>
  <c r="AH272" i="7"/>
  <c r="AI276" i="7"/>
  <c r="AH276" i="7"/>
  <c r="AH289" i="7"/>
  <c r="AI289" i="7"/>
  <c r="AH293" i="7"/>
  <c r="AI293" i="7"/>
  <c r="AH303" i="7"/>
  <c r="AI303" i="7"/>
  <c r="H65" i="6"/>
  <c r="M65" i="6"/>
  <c r="S65" i="6"/>
  <c r="X65" i="6"/>
  <c r="AC65" i="6"/>
  <c r="AQ65" i="6"/>
  <c r="L67" i="6"/>
  <c r="T67" i="6"/>
  <c r="AB67" i="6"/>
  <c r="E67" i="6"/>
  <c r="O68" i="6"/>
  <c r="Z68" i="6"/>
  <c r="U69" i="6"/>
  <c r="E76" i="6"/>
  <c r="I77" i="6"/>
  <c r="N77" i="6"/>
  <c r="S77" i="6"/>
  <c r="Y77" i="6"/>
  <c r="AD77" i="6"/>
  <c r="P1" i="7"/>
  <c r="T1" i="7"/>
  <c r="X1" i="7"/>
  <c r="AB1" i="7"/>
  <c r="AJ15" i="7"/>
  <c r="AJ16" i="7"/>
  <c r="AH20" i="7"/>
  <c r="AI21" i="7"/>
  <c r="AH28" i="7"/>
  <c r="AI29" i="7"/>
  <c r="AJ55" i="7"/>
  <c r="AJ63" i="7"/>
  <c r="AH64" i="7"/>
  <c r="AJ87" i="7"/>
  <c r="AI114" i="7"/>
  <c r="AI307" i="7"/>
  <c r="AH307" i="7"/>
  <c r="AH311" i="7"/>
  <c r="AI311" i="7"/>
  <c r="AI319" i="7"/>
  <c r="AH319" i="7"/>
  <c r="AI334" i="7"/>
  <c r="AH334" i="7"/>
  <c r="AI338" i="7"/>
  <c r="AH338" i="7"/>
  <c r="AJ92" i="7"/>
  <c r="AJ135" i="7"/>
  <c r="AR146" i="7"/>
  <c r="AR150" i="7"/>
  <c r="AR182" i="7"/>
  <c r="AR190" i="7"/>
  <c r="AR191" i="7"/>
  <c r="AR193" i="7"/>
  <c r="AJ197" i="7"/>
  <c r="AR202" i="7"/>
  <c r="AJ204" i="7"/>
  <c r="AR207" i="7"/>
  <c r="AR213" i="7"/>
  <c r="AR215" i="7"/>
  <c r="AR217" i="7"/>
  <c r="AR219" i="7"/>
  <c r="AR221" i="7"/>
  <c r="AR223" i="7"/>
  <c r="AR231" i="7"/>
  <c r="AR235" i="7"/>
  <c r="AH316" i="7"/>
  <c r="AI316" i="7"/>
  <c r="AI326" i="7"/>
  <c r="AH326" i="7"/>
  <c r="AR143" i="7"/>
  <c r="AR147" i="7"/>
  <c r="AR151" i="7"/>
  <c r="AR155" i="7"/>
  <c r="AR172" i="7"/>
  <c r="AR175" i="7"/>
  <c r="AR183" i="7"/>
  <c r="AR185" i="7"/>
  <c r="AR197" i="7"/>
  <c r="AJ203" i="7"/>
  <c r="AR204" i="7"/>
  <c r="AR209" i="7"/>
  <c r="AR212" i="7"/>
  <c r="AR214" i="7"/>
  <c r="AR216" i="7"/>
  <c r="AR218" i="7"/>
  <c r="AR220" i="7"/>
  <c r="AR222" i="7"/>
  <c r="AR224" i="7"/>
  <c r="AR234" i="7"/>
  <c r="AJ269" i="7"/>
  <c r="AR302" i="7"/>
  <c r="AR315" i="7"/>
  <c r="AR317" i="7"/>
  <c r="AH320" i="7"/>
  <c r="AI320" i="7"/>
  <c r="AJ347" i="7"/>
  <c r="AI360" i="7"/>
  <c r="AJ360" i="7" s="1"/>
  <c r="AN360" i="7" s="1"/>
  <c r="AH360" i="7"/>
  <c r="AJ95" i="7"/>
  <c r="AJ104" i="7"/>
  <c r="AJ134" i="7"/>
  <c r="AR144" i="7"/>
  <c r="AR148" i="7"/>
  <c r="AR152" i="7"/>
  <c r="AJ158" i="7"/>
  <c r="AH160" i="7"/>
  <c r="AR162" i="7"/>
  <c r="AH164" i="7"/>
  <c r="AR166" i="7"/>
  <c r="AR168" i="7"/>
  <c r="AR170" i="7"/>
  <c r="AI174" i="7"/>
  <c r="AR178" i="7"/>
  <c r="AH192" i="7"/>
  <c r="AJ196" i="7"/>
  <c r="AJ205" i="7"/>
  <c r="AH256" i="7"/>
  <c r="AI258" i="7"/>
  <c r="AH260" i="7"/>
  <c r="AJ261" i="7"/>
  <c r="AI273" i="7"/>
  <c r="AI277" i="7"/>
  <c r="AJ277" i="7" s="1"/>
  <c r="AH288" i="7"/>
  <c r="AI290" i="7"/>
  <c r="AH292" i="7"/>
  <c r="AJ293" i="7"/>
  <c r="AI300" i="7"/>
  <c r="AJ300" i="7" s="1"/>
  <c r="AI308" i="7"/>
  <c r="AJ309" i="7"/>
  <c r="AJ311" i="7"/>
  <c r="AI315" i="7"/>
  <c r="AI318" i="7"/>
  <c r="AH318" i="7"/>
  <c r="AR318" i="7"/>
  <c r="AI342" i="7"/>
  <c r="AR453" i="7"/>
  <c r="AJ457" i="7"/>
  <c r="AL457" i="7" s="1"/>
  <c r="AR459" i="7"/>
  <c r="AI468" i="7"/>
  <c r="AR479" i="7"/>
  <c r="AR488" i="7"/>
  <c r="AR490" i="7"/>
  <c r="AR499" i="7"/>
  <c r="AR501" i="7"/>
  <c r="AR503" i="7"/>
  <c r="AR505" i="7"/>
  <c r="AI506" i="7"/>
  <c r="AJ506" i="7" s="1"/>
  <c r="AJ507" i="7"/>
  <c r="AR511" i="7"/>
  <c r="AR519" i="7"/>
  <c r="AR522" i="7"/>
  <c r="AR526" i="7"/>
  <c r="AI544" i="7"/>
  <c r="AJ547" i="7"/>
  <c r="AI548" i="7"/>
  <c r="AJ548" i="7" s="1"/>
  <c r="AI556" i="7"/>
  <c r="AR563" i="7"/>
  <c r="AR566" i="7"/>
  <c r="AR571" i="7"/>
  <c r="AJ326" i="7"/>
  <c r="AJ327" i="7"/>
  <c r="AL327" i="7" s="1"/>
  <c r="AJ329" i="7"/>
  <c r="AJ342" i="7"/>
  <c r="AJ371" i="7"/>
  <c r="AI377" i="7"/>
  <c r="AH378" i="7"/>
  <c r="AJ383" i="7"/>
  <c r="AJ399" i="7"/>
  <c r="AJ417" i="7"/>
  <c r="AI418" i="7"/>
  <c r="AJ425" i="7"/>
  <c r="AI426" i="7"/>
  <c r="AH431" i="7"/>
  <c r="AI438" i="7"/>
  <c r="AJ438" i="7" s="1"/>
  <c r="AJ446" i="7"/>
  <c r="AN446" i="7" s="1"/>
  <c r="AI447" i="7"/>
  <c r="AH473" i="7"/>
  <c r="AI474" i="7"/>
  <c r="AJ474" i="7" s="1"/>
  <c r="AJ483" i="7"/>
  <c r="AI501" i="7"/>
  <c r="AJ508" i="7"/>
  <c r="AN508" i="7" s="1"/>
  <c r="AI511" i="7"/>
  <c r="AH514" i="7"/>
  <c r="AR517" i="7"/>
  <c r="AI519" i="7"/>
  <c r="AH522" i="7"/>
  <c r="AR543" i="7"/>
  <c r="AR547" i="7"/>
  <c r="AR464" i="7"/>
  <c r="AH543" i="7"/>
  <c r="AI545" i="7"/>
  <c r="AJ546" i="7"/>
  <c r="AH547" i="7"/>
  <c r="AI557" i="7"/>
  <c r="AR559" i="7"/>
  <c r="AJ334" i="7"/>
  <c r="AJ335" i="7"/>
  <c r="AL335" i="7" s="1"/>
  <c r="AJ348" i="7"/>
  <c r="AI369" i="7"/>
  <c r="AJ369" i="7" s="1"/>
  <c r="AJ377" i="7"/>
  <c r="AJ379" i="7"/>
  <c r="AJ391" i="7"/>
  <c r="AJ405" i="7"/>
  <c r="AN405" i="7" s="1"/>
  <c r="AJ413" i="7"/>
  <c r="AI414" i="7"/>
  <c r="AJ421" i="7"/>
  <c r="AI422" i="7"/>
  <c r="AH429" i="7"/>
  <c r="AR452" i="7"/>
  <c r="AR456" i="7"/>
  <c r="AI461" i="7"/>
  <c r="AR465" i="7"/>
  <c r="AI469" i="7"/>
  <c r="AR472" i="7"/>
  <c r="AR476" i="7"/>
  <c r="AR478" i="7"/>
  <c r="AR481" i="7"/>
  <c r="AH483" i="7"/>
  <c r="AR485" i="7"/>
  <c r="AH487" i="7"/>
  <c r="AH491" i="7"/>
  <c r="AI498" i="7"/>
  <c r="AJ498" i="7" s="1"/>
  <c r="AI502" i="7"/>
  <c r="AJ502" i="7" s="1"/>
  <c r="AJ504" i="7"/>
  <c r="AH510" i="7"/>
  <c r="AR513" i="7"/>
  <c r="AI515" i="7"/>
  <c r="AJ515" i="7" s="1"/>
  <c r="AH518" i="7"/>
  <c r="AJ519" i="7"/>
  <c r="AL519" i="7" s="1"/>
  <c r="AI523" i="7"/>
  <c r="AJ523" i="7" s="1"/>
  <c r="AR554" i="7"/>
  <c r="K728" i="1"/>
  <c r="K592" i="1"/>
  <c r="M396" i="1"/>
  <c r="M433" i="1"/>
  <c r="N497" i="1"/>
  <c r="K595" i="1"/>
  <c r="Q238" i="1"/>
  <c r="K23" i="1"/>
  <c r="I353" i="1"/>
  <c r="K113" i="1"/>
  <c r="M76" i="1"/>
  <c r="M78" i="1" s="1"/>
  <c r="P504" i="1"/>
  <c r="K596" i="1"/>
  <c r="K30" i="1"/>
  <c r="M431" i="1"/>
  <c r="N500" i="1"/>
  <c r="M503" i="1"/>
  <c r="K590" i="1"/>
  <c r="K594" i="1"/>
  <c r="M463" i="1"/>
  <c r="N498" i="1"/>
  <c r="K576" i="1"/>
  <c r="Q233" i="1"/>
  <c r="Q235" i="1"/>
  <c r="N496" i="1"/>
  <c r="K629" i="1"/>
  <c r="O698" i="1"/>
  <c r="O706" i="1"/>
  <c r="D43" i="3"/>
  <c r="D36" i="3"/>
  <c r="D9" i="3"/>
  <c r="D29" i="3"/>
  <c r="G46" i="3"/>
  <c r="M46" i="3"/>
  <c r="Q46" i="3"/>
  <c r="U46" i="3"/>
  <c r="Y46" i="3"/>
  <c r="AC46" i="3"/>
  <c r="AF47" i="3"/>
  <c r="K48" i="3"/>
  <c r="O48" i="3"/>
  <c r="S48" i="3"/>
  <c r="W48" i="3"/>
  <c r="AA48" i="3"/>
  <c r="AE48" i="3"/>
  <c r="AN48" i="3"/>
  <c r="K49" i="3"/>
  <c r="O49" i="3"/>
  <c r="S49" i="3"/>
  <c r="W49" i="3"/>
  <c r="AA49" i="3"/>
  <c r="AE49" i="3"/>
  <c r="AN49" i="3"/>
  <c r="K50" i="3"/>
  <c r="O50" i="3"/>
  <c r="S50" i="3"/>
  <c r="W50" i="3"/>
  <c r="AA50" i="3"/>
  <c r="AE50" i="3"/>
  <c r="AN50" i="3"/>
  <c r="K54" i="3"/>
  <c r="P54" i="3"/>
  <c r="V54" i="3"/>
  <c r="AA54" i="3"/>
  <c r="D74" i="3"/>
  <c r="AE76" i="3"/>
  <c r="AA76" i="3"/>
  <c r="W76" i="3"/>
  <c r="S76" i="3"/>
  <c r="O76" i="3"/>
  <c r="K76" i="3"/>
  <c r="AN76" i="3"/>
  <c r="AD76" i="3"/>
  <c r="Z76" i="3"/>
  <c r="V76" i="3"/>
  <c r="R76" i="3"/>
  <c r="N76" i="3"/>
  <c r="J76" i="3"/>
  <c r="AB76" i="3"/>
  <c r="X76" i="3"/>
  <c r="T76" i="3"/>
  <c r="P76" i="3"/>
  <c r="L76" i="3"/>
  <c r="D120" i="3"/>
  <c r="K25" i="1"/>
  <c r="K27" i="1"/>
  <c r="Q237" i="1"/>
  <c r="K22" i="1"/>
  <c r="K29" i="1"/>
  <c r="K31" i="1"/>
  <c r="K56" i="1"/>
  <c r="Q236" i="1"/>
  <c r="Q241" i="1"/>
  <c r="G53" i="2"/>
  <c r="J9" i="3"/>
  <c r="Z9" i="3"/>
  <c r="K10" i="3"/>
  <c r="O10" i="3"/>
  <c r="S10" i="3"/>
  <c r="W10" i="3"/>
  <c r="AA10" i="3"/>
  <c r="AE10" i="3"/>
  <c r="K19" i="3"/>
  <c r="R19" i="3"/>
  <c r="Z19" i="3"/>
  <c r="J20" i="3"/>
  <c r="T20" i="3"/>
  <c r="AE20" i="3"/>
  <c r="M23" i="3"/>
  <c r="S23" i="3"/>
  <c r="X23" i="3"/>
  <c r="J24" i="3"/>
  <c r="O24" i="3"/>
  <c r="T24" i="3"/>
  <c r="Z24" i="3"/>
  <c r="AE24" i="3"/>
  <c r="AN24" i="3"/>
  <c r="J25" i="3"/>
  <c r="P25" i="3"/>
  <c r="W25" i="3"/>
  <c r="AE25" i="3"/>
  <c r="AN25" i="3"/>
  <c r="E26" i="3"/>
  <c r="P26" i="3"/>
  <c r="W26" i="3"/>
  <c r="AE26" i="3"/>
  <c r="AN26" i="3"/>
  <c r="K29" i="3"/>
  <c r="U29" i="3"/>
  <c r="AE29" i="3"/>
  <c r="K30" i="3"/>
  <c r="O30" i="3"/>
  <c r="S30" i="3"/>
  <c r="W30" i="3"/>
  <c r="AA30" i="3"/>
  <c r="AE30" i="3"/>
  <c r="AN30" i="3"/>
  <c r="O36" i="3"/>
  <c r="W36" i="3"/>
  <c r="AE36" i="3"/>
  <c r="AE55" i="3"/>
  <c r="AA55" i="3"/>
  <c r="W55" i="3"/>
  <c r="S55" i="3"/>
  <c r="O55" i="3"/>
  <c r="AB56" i="3"/>
  <c r="AC56" i="3"/>
  <c r="U56" i="3"/>
  <c r="M56" i="3"/>
  <c r="AF76" i="3"/>
  <c r="D86" i="3"/>
  <c r="K26" i="1"/>
  <c r="Q234" i="1"/>
  <c r="Q240" i="1"/>
  <c r="M383" i="1"/>
  <c r="M432" i="1"/>
  <c r="M461" i="1"/>
  <c r="N499" i="1"/>
  <c r="K527" i="1"/>
  <c r="K540" i="1"/>
  <c r="K591" i="1"/>
  <c r="K617" i="1"/>
  <c r="O701" i="1"/>
  <c r="O705" i="1"/>
  <c r="D53" i="2"/>
  <c r="L10" i="2"/>
  <c r="L53" i="2" s="1"/>
  <c r="L54" i="2" s="1"/>
  <c r="L14" i="2"/>
  <c r="L18" i="2"/>
  <c r="L23" i="2"/>
  <c r="L27" i="2"/>
  <c r="L31" i="2"/>
  <c r="L35" i="2"/>
  <c r="L40" i="2"/>
  <c r="L44" i="2"/>
  <c r="L48" i="2"/>
  <c r="N9" i="3"/>
  <c r="AD9" i="3"/>
  <c r="L10" i="3"/>
  <c r="P10" i="3"/>
  <c r="T10" i="3"/>
  <c r="X10" i="3"/>
  <c r="J12" i="3"/>
  <c r="P12" i="3"/>
  <c r="X12" i="3"/>
  <c r="AE12" i="3"/>
  <c r="AN12" i="3"/>
  <c r="D12" i="3"/>
  <c r="J14" i="3"/>
  <c r="O14" i="3"/>
  <c r="T14" i="3"/>
  <c r="Z14" i="3"/>
  <c r="AE14" i="3"/>
  <c r="D14" i="3"/>
  <c r="J16" i="3"/>
  <c r="P16" i="3"/>
  <c r="X16" i="3"/>
  <c r="AE16" i="3"/>
  <c r="AN16" i="3"/>
  <c r="D16" i="3"/>
  <c r="L19" i="3"/>
  <c r="T19" i="3"/>
  <c r="AA19" i="3"/>
  <c r="N20" i="3"/>
  <c r="X20" i="3"/>
  <c r="J22" i="3"/>
  <c r="O22" i="3"/>
  <c r="T22" i="3"/>
  <c r="Z22" i="3"/>
  <c r="AE22" i="3"/>
  <c r="AN22" i="3"/>
  <c r="E23" i="3"/>
  <c r="O23" i="3"/>
  <c r="T23" i="3"/>
  <c r="AA23" i="3"/>
  <c r="K24" i="3"/>
  <c r="P24" i="3"/>
  <c r="V24" i="3"/>
  <c r="AA24" i="3"/>
  <c r="K25" i="3"/>
  <c r="R25" i="3"/>
  <c r="Z25" i="3"/>
  <c r="K26" i="3"/>
  <c r="Q26" i="3"/>
  <c r="Y26" i="3"/>
  <c r="K27" i="3"/>
  <c r="U27" i="3"/>
  <c r="M29" i="3"/>
  <c r="W29" i="3"/>
  <c r="L30" i="3"/>
  <c r="P30" i="3"/>
  <c r="T30" i="3"/>
  <c r="X30" i="3"/>
  <c r="AB30" i="3"/>
  <c r="K31" i="3"/>
  <c r="AF31" i="3" s="1"/>
  <c r="AO31" i="3" s="1"/>
  <c r="O31" i="3"/>
  <c r="S31" i="3"/>
  <c r="W31" i="3"/>
  <c r="AA31" i="3"/>
  <c r="AE31" i="3"/>
  <c r="AN31" i="3"/>
  <c r="K35" i="3"/>
  <c r="S35" i="3"/>
  <c r="AA35" i="3"/>
  <c r="E36" i="3"/>
  <c r="Q36" i="3"/>
  <c r="Y36" i="3"/>
  <c r="O37" i="3"/>
  <c r="W37" i="3"/>
  <c r="AE37" i="3"/>
  <c r="L38" i="3"/>
  <c r="R38" i="3"/>
  <c r="W38" i="3"/>
  <c r="AB38" i="3"/>
  <c r="J39" i="3"/>
  <c r="O39" i="3"/>
  <c r="T39" i="3"/>
  <c r="Z39" i="3"/>
  <c r="AE39" i="3"/>
  <c r="AN39" i="3"/>
  <c r="L40" i="3"/>
  <c r="R40" i="3"/>
  <c r="W40" i="3"/>
  <c r="AB40" i="3"/>
  <c r="J41" i="3"/>
  <c r="O41" i="3"/>
  <c r="T41" i="3"/>
  <c r="Z41" i="3"/>
  <c r="AE41" i="3"/>
  <c r="AN41" i="3"/>
  <c r="W42" i="3"/>
  <c r="O44" i="3"/>
  <c r="AE44" i="3"/>
  <c r="K45" i="3"/>
  <c r="P45" i="3"/>
  <c r="V45" i="3"/>
  <c r="AA45" i="3"/>
  <c r="K46" i="3"/>
  <c r="O46" i="3"/>
  <c r="S46" i="3"/>
  <c r="W46" i="3"/>
  <c r="AA46" i="3"/>
  <c r="AE46" i="3"/>
  <c r="AN46" i="3"/>
  <c r="G48" i="3"/>
  <c r="AF48" i="3" s="1"/>
  <c r="AO48" i="3" s="1"/>
  <c r="M48" i="3"/>
  <c r="Q48" i="3"/>
  <c r="U48" i="3"/>
  <c r="Y48" i="3"/>
  <c r="G49" i="3"/>
  <c r="AF49" i="3" s="1"/>
  <c r="AO49" i="3" s="1"/>
  <c r="M49" i="3"/>
  <c r="Q49" i="3"/>
  <c r="U49" i="3"/>
  <c r="Y49" i="3"/>
  <c r="G50" i="3"/>
  <c r="AF50" i="3" s="1"/>
  <c r="AO50" i="3" s="1"/>
  <c r="M50" i="3"/>
  <c r="Q50" i="3"/>
  <c r="U50" i="3"/>
  <c r="Y50" i="3"/>
  <c r="E51" i="3"/>
  <c r="L51" i="3"/>
  <c r="P51" i="3"/>
  <c r="T51" i="3"/>
  <c r="X51" i="3"/>
  <c r="J52" i="3"/>
  <c r="U52" i="3"/>
  <c r="J53" i="3"/>
  <c r="O53" i="3"/>
  <c r="U53" i="3"/>
  <c r="Z53" i="3"/>
  <c r="AE53" i="3"/>
  <c r="E54" i="3"/>
  <c r="N54" i="3"/>
  <c r="S54" i="3"/>
  <c r="X54" i="3"/>
  <c r="AD54" i="3"/>
  <c r="AN54" i="3"/>
  <c r="G55" i="3"/>
  <c r="AF55" i="3" s="1"/>
  <c r="M55" i="3"/>
  <c r="R55" i="3"/>
  <c r="X55" i="3"/>
  <c r="AC55" i="3"/>
  <c r="AN55" i="3"/>
  <c r="Q56" i="3"/>
  <c r="Z56" i="3"/>
  <c r="AD57" i="3"/>
  <c r="Y57" i="3"/>
  <c r="T57" i="3"/>
  <c r="N57" i="3"/>
  <c r="G57" i="3"/>
  <c r="AD59" i="3"/>
  <c r="N59" i="3"/>
  <c r="G353" i="1"/>
  <c r="M397" i="1"/>
  <c r="M440" i="1"/>
  <c r="M496" i="1"/>
  <c r="M517" i="1"/>
  <c r="O700" i="1"/>
  <c r="O704" i="1"/>
  <c r="K749" i="1"/>
  <c r="L11" i="2"/>
  <c r="L15" i="2"/>
  <c r="L19" i="2"/>
  <c r="L24" i="2"/>
  <c r="L28" i="2"/>
  <c r="L32" i="2"/>
  <c r="L36" i="2"/>
  <c r="L41" i="2"/>
  <c r="R9" i="3"/>
  <c r="AF10" i="3"/>
  <c r="O20" i="3"/>
  <c r="Z20" i="3"/>
  <c r="D23" i="3"/>
  <c r="L24" i="3"/>
  <c r="R24" i="3"/>
  <c r="W24" i="3"/>
  <c r="L25" i="3"/>
  <c r="T25" i="3"/>
  <c r="AA25" i="3"/>
  <c r="L26" i="3"/>
  <c r="T26" i="3"/>
  <c r="AA26" i="3"/>
  <c r="D27" i="3"/>
  <c r="O29" i="3"/>
  <c r="E30" i="3"/>
  <c r="AF30" i="3" s="1"/>
  <c r="AO30" i="3" s="1"/>
  <c r="M30" i="3"/>
  <c r="Q30" i="3"/>
  <c r="U30" i="3"/>
  <c r="Y30" i="3"/>
  <c r="L31" i="3"/>
  <c r="P31" i="3"/>
  <c r="T31" i="3"/>
  <c r="X31" i="3"/>
  <c r="K36" i="3"/>
  <c r="S36" i="3"/>
  <c r="AA36" i="3"/>
  <c r="E37" i="3"/>
  <c r="Q37" i="3"/>
  <c r="Y37" i="3"/>
  <c r="D37" i="3"/>
  <c r="K39" i="3"/>
  <c r="P39" i="3"/>
  <c r="V39" i="3"/>
  <c r="AA39" i="3"/>
  <c r="D39" i="3"/>
  <c r="K41" i="3"/>
  <c r="P41" i="3"/>
  <c r="V41" i="3"/>
  <c r="AA41" i="3"/>
  <c r="D41" i="3"/>
  <c r="S44" i="3"/>
  <c r="D44" i="3"/>
  <c r="E46" i="3"/>
  <c r="L46" i="3"/>
  <c r="P46" i="3"/>
  <c r="T46" i="3"/>
  <c r="X46" i="3"/>
  <c r="AO47" i="3"/>
  <c r="K53" i="3"/>
  <c r="Q53" i="3"/>
  <c r="V53" i="3"/>
  <c r="AA53" i="3"/>
  <c r="J54" i="3"/>
  <c r="O54" i="3"/>
  <c r="T54" i="3"/>
  <c r="Z54" i="3"/>
  <c r="AE54" i="3"/>
  <c r="J55" i="3"/>
  <c r="N55" i="3"/>
  <c r="T55" i="3"/>
  <c r="Y55" i="3"/>
  <c r="AD55" i="3"/>
  <c r="G56" i="3"/>
  <c r="R56" i="3"/>
  <c r="AD56" i="3"/>
  <c r="V59" i="3"/>
  <c r="AE60" i="3"/>
  <c r="AA60" i="3"/>
  <c r="W60" i="3"/>
  <c r="S60" i="3"/>
  <c r="O60" i="3"/>
  <c r="K60" i="3"/>
  <c r="D99" i="3"/>
  <c r="D109" i="3"/>
  <c r="D111" i="3"/>
  <c r="E74" i="3"/>
  <c r="N74" i="3"/>
  <c r="S74" i="3"/>
  <c r="Y74" i="3"/>
  <c r="AD74" i="3"/>
  <c r="AN74" i="3"/>
  <c r="L79" i="3"/>
  <c r="P79" i="3"/>
  <c r="T79" i="3"/>
  <c r="X79" i="3"/>
  <c r="AB79" i="3"/>
  <c r="J80" i="3"/>
  <c r="N80" i="3"/>
  <c r="R80" i="3"/>
  <c r="V80" i="3"/>
  <c r="Z80" i="3"/>
  <c r="AD80" i="3"/>
  <c r="AN80" i="3"/>
  <c r="K81" i="3"/>
  <c r="Q81" i="3"/>
  <c r="V81" i="3"/>
  <c r="AA81" i="3"/>
  <c r="K82" i="3"/>
  <c r="Q82" i="3"/>
  <c r="V82" i="3"/>
  <c r="AA82" i="3"/>
  <c r="J83" i="3"/>
  <c r="N83" i="3"/>
  <c r="N4" i="3" s="1"/>
  <c r="R83" i="3"/>
  <c r="V83" i="3"/>
  <c r="Z83" i="3"/>
  <c r="AD83" i="3"/>
  <c r="AN83" i="3"/>
  <c r="L84" i="3"/>
  <c r="S84" i="3"/>
  <c r="Z84" i="3"/>
  <c r="D87" i="3"/>
  <c r="R90" i="3"/>
  <c r="E91" i="3"/>
  <c r="N91" i="3"/>
  <c r="S91" i="3"/>
  <c r="Y91" i="3"/>
  <c r="AD91" i="3"/>
  <c r="AN91" i="3"/>
  <c r="J92" i="3"/>
  <c r="N92" i="3"/>
  <c r="R92" i="3"/>
  <c r="V92" i="3"/>
  <c r="Z92" i="3"/>
  <c r="AD92" i="3"/>
  <c r="AN92" i="3"/>
  <c r="J93" i="3"/>
  <c r="N93" i="3"/>
  <c r="R93" i="3"/>
  <c r="V93" i="3"/>
  <c r="Z93" i="3"/>
  <c r="AD93" i="3"/>
  <c r="AN93" i="3"/>
  <c r="K95" i="3"/>
  <c r="Q95" i="3"/>
  <c r="V95" i="3"/>
  <c r="AA95" i="3"/>
  <c r="M97" i="3"/>
  <c r="R97" i="3"/>
  <c r="X97" i="3"/>
  <c r="AC97" i="3"/>
  <c r="D97" i="3"/>
  <c r="L100" i="3"/>
  <c r="P100" i="3"/>
  <c r="T100" i="3"/>
  <c r="X100" i="3"/>
  <c r="AB100" i="3"/>
  <c r="R101" i="3"/>
  <c r="D104" i="3"/>
  <c r="L105" i="3"/>
  <c r="P105" i="3"/>
  <c r="T105" i="3"/>
  <c r="X105" i="3"/>
  <c r="AB105" i="3"/>
  <c r="D106" i="3"/>
  <c r="L108" i="3"/>
  <c r="P108" i="3"/>
  <c r="T108" i="3"/>
  <c r="X108" i="3"/>
  <c r="AB108" i="3"/>
  <c r="L109" i="3"/>
  <c r="L110" i="3"/>
  <c r="P110" i="3"/>
  <c r="T110" i="3"/>
  <c r="X110" i="3"/>
  <c r="AB110" i="3"/>
  <c r="J112" i="3"/>
  <c r="O112" i="3"/>
  <c r="U112" i="3"/>
  <c r="Z112" i="3"/>
  <c r="AE112" i="3"/>
  <c r="D112" i="3"/>
  <c r="L113" i="3"/>
  <c r="P113" i="3"/>
  <c r="T113" i="3"/>
  <c r="X113" i="3"/>
  <c r="AB113" i="3"/>
  <c r="N114" i="3"/>
  <c r="S114" i="3"/>
  <c r="X114" i="3"/>
  <c r="AD114" i="3"/>
  <c r="AN114" i="3"/>
  <c r="L115" i="3"/>
  <c r="P115" i="3"/>
  <c r="T115" i="3"/>
  <c r="X115" i="3"/>
  <c r="AB115" i="3"/>
  <c r="J117" i="3"/>
  <c r="O117" i="3"/>
  <c r="U117" i="3"/>
  <c r="Z117" i="3"/>
  <c r="AE117" i="3"/>
  <c r="K118" i="3"/>
  <c r="O118" i="3"/>
  <c r="S118" i="3"/>
  <c r="W118" i="3"/>
  <c r="AA118" i="3"/>
  <c r="AE118" i="3"/>
  <c r="N119" i="3"/>
  <c r="V119" i="3"/>
  <c r="AD119" i="3"/>
  <c r="K122" i="3"/>
  <c r="O122" i="3"/>
  <c r="S122" i="3"/>
  <c r="W122" i="3"/>
  <c r="AA122" i="3"/>
  <c r="AE122" i="3"/>
  <c r="K124" i="3"/>
  <c r="Q124" i="3"/>
  <c r="V124" i="3"/>
  <c r="AA124" i="3"/>
  <c r="O125" i="3"/>
  <c r="W125" i="3"/>
  <c r="AD125" i="3"/>
  <c r="AF126" i="3"/>
  <c r="R127" i="3"/>
  <c r="E128" i="3"/>
  <c r="N128" i="3"/>
  <c r="S128" i="3"/>
  <c r="Y128" i="3"/>
  <c r="AD128" i="3"/>
  <c r="AN128" i="3"/>
  <c r="L133" i="3"/>
  <c r="P133" i="3"/>
  <c r="T133" i="3"/>
  <c r="X133" i="3"/>
  <c r="AB133" i="3"/>
  <c r="M135" i="3"/>
  <c r="R135" i="3"/>
  <c r="W135" i="3"/>
  <c r="W141" i="3"/>
  <c r="E14" i="5"/>
  <c r="D80" i="3"/>
  <c r="D83" i="3"/>
  <c r="D84" i="3"/>
  <c r="D131" i="3"/>
  <c r="AB138" i="3"/>
  <c r="X138" i="3"/>
  <c r="T138" i="3"/>
  <c r="P138" i="3"/>
  <c r="L138" i="3"/>
  <c r="AE138" i="3"/>
  <c r="AA138" i="3"/>
  <c r="W138" i="3"/>
  <c r="S138" i="3"/>
  <c r="O138" i="3"/>
  <c r="K138" i="3"/>
  <c r="AN138" i="3"/>
  <c r="AD138" i="3"/>
  <c r="Z138" i="3"/>
  <c r="V138" i="3"/>
  <c r="R138" i="3"/>
  <c r="N138" i="3"/>
  <c r="J138" i="3"/>
  <c r="E12" i="5"/>
  <c r="N61" i="3"/>
  <c r="V61" i="3"/>
  <c r="AD61" i="3"/>
  <c r="N63" i="3"/>
  <c r="AD63" i="3"/>
  <c r="K64" i="3"/>
  <c r="AF64" i="3" s="1"/>
  <c r="AO64" i="3" s="1"/>
  <c r="O64" i="3"/>
  <c r="S64" i="3"/>
  <c r="W64" i="3"/>
  <c r="AA64" i="3"/>
  <c r="N65" i="3"/>
  <c r="V65" i="3"/>
  <c r="AD65" i="3"/>
  <c r="N67" i="3"/>
  <c r="AD67" i="3"/>
  <c r="K68" i="3"/>
  <c r="AF68" i="3" s="1"/>
  <c r="AO68" i="3" s="1"/>
  <c r="O68" i="3"/>
  <c r="S68" i="3"/>
  <c r="W68" i="3"/>
  <c r="AA68" i="3"/>
  <c r="N69" i="3"/>
  <c r="V69" i="3"/>
  <c r="AD69" i="3"/>
  <c r="N71" i="3"/>
  <c r="AD71" i="3"/>
  <c r="K72" i="3"/>
  <c r="AF72" i="3" s="1"/>
  <c r="AO72" i="3" s="1"/>
  <c r="O72" i="3"/>
  <c r="S72" i="3"/>
  <c r="W72" i="3"/>
  <c r="AA72" i="3"/>
  <c r="K74" i="3"/>
  <c r="Q74" i="3"/>
  <c r="V74" i="3"/>
  <c r="AA74" i="3"/>
  <c r="AF75" i="3"/>
  <c r="J78" i="3"/>
  <c r="O78" i="3"/>
  <c r="U78" i="3"/>
  <c r="Z78" i="3"/>
  <c r="AE78" i="3"/>
  <c r="J79" i="3"/>
  <c r="AF79" i="3" s="1"/>
  <c r="AO79" i="3" s="1"/>
  <c r="N79" i="3"/>
  <c r="R79" i="3"/>
  <c r="V79" i="3"/>
  <c r="Z79" i="3"/>
  <c r="AD79" i="3"/>
  <c r="AN79" i="3"/>
  <c r="L80" i="3"/>
  <c r="P80" i="3"/>
  <c r="T80" i="3"/>
  <c r="X80" i="3"/>
  <c r="E81" i="3"/>
  <c r="N81" i="3"/>
  <c r="S81" i="3"/>
  <c r="Y81" i="3"/>
  <c r="AD81" i="3"/>
  <c r="AN81" i="3"/>
  <c r="E82" i="3"/>
  <c r="N82" i="3"/>
  <c r="S82" i="3"/>
  <c r="Y82" i="3"/>
  <c r="AD82" i="3"/>
  <c r="AN82" i="3"/>
  <c r="L83" i="3"/>
  <c r="P83" i="3"/>
  <c r="P4" i="3" s="1"/>
  <c r="T83" i="3"/>
  <c r="X83" i="3"/>
  <c r="O84" i="3"/>
  <c r="W84" i="3"/>
  <c r="AD84" i="3"/>
  <c r="AN84" i="3"/>
  <c r="K85" i="3"/>
  <c r="AF85" i="3" s="1"/>
  <c r="AO85" i="3" s="1"/>
  <c r="O85" i="3"/>
  <c r="S85" i="3"/>
  <c r="W85" i="3"/>
  <c r="AA85" i="3"/>
  <c r="N86" i="3"/>
  <c r="AD86" i="3"/>
  <c r="J88" i="3"/>
  <c r="O88" i="3"/>
  <c r="T88" i="3"/>
  <c r="Z88" i="3"/>
  <c r="AE88" i="3"/>
  <c r="K89" i="3"/>
  <c r="AF89" i="3" s="1"/>
  <c r="AO89" i="3" s="1"/>
  <c r="O89" i="3"/>
  <c r="S89" i="3"/>
  <c r="W89" i="3"/>
  <c r="AA89" i="3"/>
  <c r="J90" i="3"/>
  <c r="Z90" i="3"/>
  <c r="K91" i="3"/>
  <c r="Q91" i="3"/>
  <c r="V91" i="3"/>
  <c r="AA91" i="3"/>
  <c r="L92" i="3"/>
  <c r="AF92" i="3" s="1"/>
  <c r="AO92" i="3" s="1"/>
  <c r="P92" i="3"/>
  <c r="T92" i="3"/>
  <c r="X92" i="3"/>
  <c r="L93" i="3"/>
  <c r="P93" i="3"/>
  <c r="T93" i="3"/>
  <c r="X93" i="3"/>
  <c r="N94" i="3"/>
  <c r="V94" i="3"/>
  <c r="AD94" i="3"/>
  <c r="E95" i="3"/>
  <c r="N95" i="3"/>
  <c r="S95" i="3"/>
  <c r="Y95" i="3"/>
  <c r="AD95" i="3"/>
  <c r="AN95" i="3"/>
  <c r="J96" i="3"/>
  <c r="Q96" i="3"/>
  <c r="W96" i="3"/>
  <c r="J97" i="3"/>
  <c r="P97" i="3"/>
  <c r="U97" i="3"/>
  <c r="K98" i="3"/>
  <c r="O98" i="3"/>
  <c r="S98" i="3"/>
  <c r="W98" i="3"/>
  <c r="AA98" i="3"/>
  <c r="J100" i="3"/>
  <c r="AF100" i="3" s="1"/>
  <c r="N100" i="3"/>
  <c r="R100" i="3"/>
  <c r="V100" i="3"/>
  <c r="Z100" i="3"/>
  <c r="AD100" i="3"/>
  <c r="AN100" i="3"/>
  <c r="J101" i="3"/>
  <c r="Z101" i="3"/>
  <c r="K102" i="3"/>
  <c r="AF102" i="3" s="1"/>
  <c r="AO102" i="3" s="1"/>
  <c r="O102" i="3"/>
  <c r="S102" i="3"/>
  <c r="W102" i="3"/>
  <c r="AA102" i="3"/>
  <c r="N103" i="3"/>
  <c r="V103" i="3"/>
  <c r="AD103" i="3"/>
  <c r="J105" i="3"/>
  <c r="AF105" i="3" s="1"/>
  <c r="AO105" i="3" s="1"/>
  <c r="N105" i="3"/>
  <c r="R105" i="3"/>
  <c r="V105" i="3"/>
  <c r="Z105" i="3"/>
  <c r="AD105" i="3"/>
  <c r="AN105" i="3"/>
  <c r="AF106" i="3"/>
  <c r="J108" i="3"/>
  <c r="AF108" i="3" s="1"/>
  <c r="AO108" i="3" s="1"/>
  <c r="N108" i="3"/>
  <c r="R108" i="3"/>
  <c r="V108" i="3"/>
  <c r="Z108" i="3"/>
  <c r="AD108" i="3"/>
  <c r="AN108" i="3"/>
  <c r="J110" i="3"/>
  <c r="N110" i="3"/>
  <c r="R110" i="3"/>
  <c r="V110" i="3"/>
  <c r="Z110" i="3"/>
  <c r="AD110" i="3"/>
  <c r="AN110" i="3"/>
  <c r="J113" i="3"/>
  <c r="AF113" i="3" s="1"/>
  <c r="N113" i="3"/>
  <c r="R113" i="3"/>
  <c r="V113" i="3"/>
  <c r="Z113" i="3"/>
  <c r="AD113" i="3"/>
  <c r="AN113" i="3"/>
  <c r="K114" i="3"/>
  <c r="P114" i="3"/>
  <c r="V114" i="3"/>
  <c r="J115" i="3"/>
  <c r="N115" i="3"/>
  <c r="R115" i="3"/>
  <c r="V115" i="3"/>
  <c r="Z115" i="3"/>
  <c r="AD115" i="3"/>
  <c r="AN115" i="3"/>
  <c r="E124" i="3"/>
  <c r="N124" i="3"/>
  <c r="S124" i="3"/>
  <c r="Y124" i="3"/>
  <c r="AD124" i="3"/>
  <c r="AN124" i="3"/>
  <c r="D126" i="3"/>
  <c r="J127" i="3"/>
  <c r="Z127" i="3"/>
  <c r="K128" i="3"/>
  <c r="K4" i="3" s="1"/>
  <c r="Q128" i="3"/>
  <c r="V128" i="3"/>
  <c r="AA128" i="3"/>
  <c r="D132" i="3"/>
  <c r="J133" i="3"/>
  <c r="AF133" i="3" s="1"/>
  <c r="N133" i="3"/>
  <c r="R133" i="3"/>
  <c r="V133" i="3"/>
  <c r="Z133" i="3"/>
  <c r="AD133" i="3"/>
  <c r="AN133" i="3"/>
  <c r="AB135" i="3"/>
  <c r="AN135" i="3"/>
  <c r="AD135" i="3"/>
  <c r="Y135" i="3"/>
  <c r="T135" i="3"/>
  <c r="P135" i="3"/>
  <c r="L135" i="3"/>
  <c r="AF138" i="3"/>
  <c r="K79" i="3"/>
  <c r="O79" i="3"/>
  <c r="O4" i="3" s="1"/>
  <c r="S79" i="3"/>
  <c r="W79" i="3"/>
  <c r="AA79" i="3"/>
  <c r="AF80" i="3"/>
  <c r="J81" i="3"/>
  <c r="O81" i="3"/>
  <c r="U81" i="3"/>
  <c r="Z81" i="3"/>
  <c r="AE81" i="3"/>
  <c r="J82" i="3"/>
  <c r="O82" i="3"/>
  <c r="U82" i="3"/>
  <c r="Z82" i="3"/>
  <c r="AE82" i="3"/>
  <c r="AF83" i="3"/>
  <c r="J84" i="3"/>
  <c r="R84" i="3"/>
  <c r="X84" i="3"/>
  <c r="N90" i="3"/>
  <c r="AD90" i="3"/>
  <c r="D90" i="3"/>
  <c r="AF93" i="3"/>
  <c r="J95" i="3"/>
  <c r="J4" i="3" s="1"/>
  <c r="O95" i="3"/>
  <c r="U95" i="3"/>
  <c r="Z95" i="3"/>
  <c r="AE95" i="3"/>
  <c r="K100" i="3"/>
  <c r="O100" i="3"/>
  <c r="S100" i="3"/>
  <c r="W100" i="3"/>
  <c r="AA100" i="3"/>
  <c r="N101" i="3"/>
  <c r="AD101" i="3"/>
  <c r="K105" i="3"/>
  <c r="O105" i="3"/>
  <c r="S105" i="3"/>
  <c r="W105" i="3"/>
  <c r="AA105" i="3"/>
  <c r="AO106" i="3"/>
  <c r="K108" i="3"/>
  <c r="O108" i="3"/>
  <c r="S108" i="3"/>
  <c r="W108" i="3"/>
  <c r="AA108" i="3"/>
  <c r="K110" i="3"/>
  <c r="O110" i="3"/>
  <c r="S110" i="3"/>
  <c r="W110" i="3"/>
  <c r="AA110" i="3"/>
  <c r="D110" i="3"/>
  <c r="K113" i="3"/>
  <c r="O113" i="3"/>
  <c r="S113" i="3"/>
  <c r="W113" i="3"/>
  <c r="AA113" i="3"/>
  <c r="D114" i="3"/>
  <c r="K115" i="3"/>
  <c r="O115" i="3"/>
  <c r="S115" i="3"/>
  <c r="W115" i="3"/>
  <c r="AA115" i="3"/>
  <c r="D115" i="3"/>
  <c r="E117" i="3"/>
  <c r="N117" i="3"/>
  <c r="S117" i="3"/>
  <c r="Y117" i="3"/>
  <c r="AD117" i="3"/>
  <c r="AN117" i="3"/>
  <c r="J118" i="3"/>
  <c r="AF118" i="3" s="1"/>
  <c r="AO118" i="3" s="1"/>
  <c r="N118" i="3"/>
  <c r="R118" i="3"/>
  <c r="V118" i="3"/>
  <c r="Z118" i="3"/>
  <c r="AD118" i="3"/>
  <c r="M119" i="3"/>
  <c r="U119" i="3"/>
  <c r="AC119" i="3"/>
  <c r="D119" i="3"/>
  <c r="J120" i="3"/>
  <c r="R120" i="3"/>
  <c r="Z120" i="3"/>
  <c r="L121" i="3"/>
  <c r="AF121" i="3" s="1"/>
  <c r="AO121" i="3" s="1"/>
  <c r="P121" i="3"/>
  <c r="T121" i="3"/>
  <c r="X121" i="3"/>
  <c r="J122" i="3"/>
  <c r="AF122" i="3" s="1"/>
  <c r="AO122" i="3" s="1"/>
  <c r="N122" i="3"/>
  <c r="R122" i="3"/>
  <c r="V122" i="3"/>
  <c r="Z122" i="3"/>
  <c r="AD122" i="3"/>
  <c r="J124" i="3"/>
  <c r="O124" i="3"/>
  <c r="U124" i="3"/>
  <c r="Z124" i="3"/>
  <c r="AE124" i="3"/>
  <c r="D124" i="3"/>
  <c r="D125" i="3"/>
  <c r="N127" i="3"/>
  <c r="AD127" i="3"/>
  <c r="D127" i="3"/>
  <c r="K133" i="3"/>
  <c r="O133" i="3"/>
  <c r="S133" i="3"/>
  <c r="W133" i="3"/>
  <c r="AA133" i="3"/>
  <c r="AB134" i="3"/>
  <c r="X134" i="3"/>
  <c r="T134" i="3"/>
  <c r="P134" i="3"/>
  <c r="L134" i="3"/>
  <c r="AF134" i="3" s="1"/>
  <c r="AO134" i="3" s="1"/>
  <c r="K135" i="3"/>
  <c r="Q135" i="3"/>
  <c r="V135" i="3"/>
  <c r="V4" i="3" s="1"/>
  <c r="AC135" i="3"/>
  <c r="D135" i="3"/>
  <c r="D140" i="3"/>
  <c r="AB141" i="3"/>
  <c r="AA141" i="3"/>
  <c r="V141" i="3"/>
  <c r="Q141" i="3"/>
  <c r="K141" i="3"/>
  <c r="AE141" i="3"/>
  <c r="Z141" i="3"/>
  <c r="U141" i="3"/>
  <c r="O141" i="3"/>
  <c r="J141" i="3"/>
  <c r="AN141" i="3"/>
  <c r="AD141" i="3"/>
  <c r="Y141" i="3"/>
  <c r="S141" i="3"/>
  <c r="N141" i="3"/>
  <c r="E141" i="3"/>
  <c r="E18" i="5"/>
  <c r="E144" i="3"/>
  <c r="N144" i="3"/>
  <c r="S144" i="3"/>
  <c r="Y144" i="3"/>
  <c r="AD144" i="3"/>
  <c r="AN144" i="3"/>
  <c r="D146" i="3"/>
  <c r="D148" i="3"/>
  <c r="D149" i="3"/>
  <c r="J152" i="3"/>
  <c r="N152" i="3"/>
  <c r="R152" i="3"/>
  <c r="V152" i="3"/>
  <c r="Z152" i="3"/>
  <c r="AD152" i="3"/>
  <c r="AN152" i="3"/>
  <c r="AR10" i="5"/>
  <c r="I12" i="5"/>
  <c r="N12" i="5"/>
  <c r="S12" i="5"/>
  <c r="Y12" i="5"/>
  <c r="AD12" i="5"/>
  <c r="AQ12" i="5"/>
  <c r="G15" i="5"/>
  <c r="K15" i="5"/>
  <c r="O15" i="5"/>
  <c r="S15" i="5"/>
  <c r="W15" i="5"/>
  <c r="AA15" i="5"/>
  <c r="AE15" i="5"/>
  <c r="AN15" i="5"/>
  <c r="F19" i="5"/>
  <c r="K19" i="5"/>
  <c r="P19" i="5"/>
  <c r="V19" i="5"/>
  <c r="AA19" i="5"/>
  <c r="AF19" i="5"/>
  <c r="AQ19" i="5"/>
  <c r="K21" i="5"/>
  <c r="V21" i="5"/>
  <c r="E22" i="5"/>
  <c r="D141" i="3"/>
  <c r="AF143" i="3"/>
  <c r="AO143" i="3" s="1"/>
  <c r="D143" i="3"/>
  <c r="J144" i="3"/>
  <c r="O144" i="3"/>
  <c r="U144" i="3"/>
  <c r="Z144" i="3"/>
  <c r="AE144" i="3"/>
  <c r="S149" i="3"/>
  <c r="AD149" i="3"/>
  <c r="AN149" i="3"/>
  <c r="J151" i="3"/>
  <c r="AF151" i="3" s="1"/>
  <c r="N151" i="3"/>
  <c r="R151" i="3"/>
  <c r="V151" i="3"/>
  <c r="Z151" i="3"/>
  <c r="AD151" i="3"/>
  <c r="AN151" i="3"/>
  <c r="K152" i="3"/>
  <c r="O152" i="3"/>
  <c r="S152" i="3"/>
  <c r="W152" i="3"/>
  <c r="AA152" i="3"/>
  <c r="AE152" i="3"/>
  <c r="K153" i="3"/>
  <c r="Q153" i="3"/>
  <c r="V153" i="3"/>
  <c r="AA153" i="3"/>
  <c r="J155" i="3"/>
  <c r="AF155" i="3" s="1"/>
  <c r="N155" i="3"/>
  <c r="R155" i="3"/>
  <c r="V155" i="3"/>
  <c r="Z155" i="3"/>
  <c r="AD155" i="3"/>
  <c r="AN155" i="3"/>
  <c r="J157" i="3"/>
  <c r="AF157" i="3" s="1"/>
  <c r="N157" i="3"/>
  <c r="R157" i="3"/>
  <c r="V157" i="3"/>
  <c r="Z157" i="3"/>
  <c r="AD157" i="3"/>
  <c r="AN157" i="3"/>
  <c r="E8" i="5"/>
  <c r="G10" i="5"/>
  <c r="M10" i="5"/>
  <c r="R10" i="5"/>
  <c r="W10" i="5"/>
  <c r="AC10" i="5"/>
  <c r="AN10" i="5"/>
  <c r="J12" i="5"/>
  <c r="O12" i="5"/>
  <c r="U12" i="5"/>
  <c r="Z12" i="5"/>
  <c r="AE12" i="5"/>
  <c r="H15" i="5"/>
  <c r="L15" i="5"/>
  <c r="P15" i="5"/>
  <c r="T15" i="5"/>
  <c r="X15" i="5"/>
  <c r="AB15" i="5"/>
  <c r="AF15" i="5"/>
  <c r="AQ15" i="5"/>
  <c r="S16" i="5"/>
  <c r="G18" i="5"/>
  <c r="O18" i="5"/>
  <c r="W18" i="5"/>
  <c r="AE18" i="5"/>
  <c r="G19" i="5"/>
  <c r="L19" i="5"/>
  <c r="R19" i="5"/>
  <c r="W19" i="5"/>
  <c r="AF137" i="3"/>
  <c r="AO137" i="3" s="1"/>
  <c r="AF139" i="3"/>
  <c r="AO139" i="3" s="1"/>
  <c r="N140" i="3"/>
  <c r="V140" i="3"/>
  <c r="K144" i="3"/>
  <c r="Q144" i="3"/>
  <c r="V144" i="3"/>
  <c r="AA144" i="3"/>
  <c r="J145" i="3"/>
  <c r="O145" i="3"/>
  <c r="U145" i="3"/>
  <c r="Z145" i="3"/>
  <c r="AE145" i="3"/>
  <c r="AF146" i="3"/>
  <c r="J147" i="3"/>
  <c r="AF147" i="3" s="1"/>
  <c r="AO147" i="3" s="1"/>
  <c r="N147" i="3"/>
  <c r="R147" i="3"/>
  <c r="V147" i="3"/>
  <c r="Z147" i="3"/>
  <c r="AD147" i="3"/>
  <c r="J149" i="3"/>
  <c r="T149" i="3"/>
  <c r="AE149" i="3"/>
  <c r="J150" i="3"/>
  <c r="N150" i="3"/>
  <c r="R150" i="3"/>
  <c r="V150" i="3"/>
  <c r="Z150" i="3"/>
  <c r="AD150" i="3"/>
  <c r="K151" i="3"/>
  <c r="O151" i="3"/>
  <c r="S151" i="3"/>
  <c r="W151" i="3"/>
  <c r="AA151" i="3"/>
  <c r="L152" i="3"/>
  <c r="P152" i="3"/>
  <c r="T152" i="3"/>
  <c r="X152" i="3"/>
  <c r="K155" i="3"/>
  <c r="O155" i="3"/>
  <c r="S155" i="3"/>
  <c r="W155" i="3"/>
  <c r="AA155" i="3"/>
  <c r="M156" i="3"/>
  <c r="M4" i="3" s="1"/>
  <c r="R156" i="3"/>
  <c r="X156" i="3"/>
  <c r="AC156" i="3"/>
  <c r="AN156" i="3"/>
  <c r="AO156" i="3" s="1"/>
  <c r="K157" i="3"/>
  <c r="O157" i="3"/>
  <c r="S157" i="3"/>
  <c r="W157" i="3"/>
  <c r="AA157" i="3"/>
  <c r="F9" i="5"/>
  <c r="AG9" i="5" s="1"/>
  <c r="AO9" i="5" s="1"/>
  <c r="J9" i="5"/>
  <c r="N9" i="5"/>
  <c r="R9" i="5"/>
  <c r="V9" i="5"/>
  <c r="Z9" i="5"/>
  <c r="AD9" i="5"/>
  <c r="I10" i="5"/>
  <c r="N10" i="5"/>
  <c r="S10" i="5"/>
  <c r="Y10" i="5"/>
  <c r="AD10" i="5"/>
  <c r="F12" i="5"/>
  <c r="K12" i="5"/>
  <c r="Q12" i="5"/>
  <c r="V12" i="5"/>
  <c r="F13" i="5"/>
  <c r="K13" i="5"/>
  <c r="P13" i="5"/>
  <c r="V13" i="5"/>
  <c r="AA13" i="5"/>
  <c r="AA81" i="5" s="1"/>
  <c r="AF13" i="5"/>
  <c r="AQ13" i="5"/>
  <c r="I15" i="5"/>
  <c r="M15" i="5"/>
  <c r="Q15" i="5"/>
  <c r="U15" i="5"/>
  <c r="Y15" i="5"/>
  <c r="E16" i="5"/>
  <c r="AC19" i="5"/>
  <c r="Y19" i="5"/>
  <c r="U19" i="5"/>
  <c r="Q19" i="5"/>
  <c r="M19" i="5"/>
  <c r="I19" i="5"/>
  <c r="AC21" i="5"/>
  <c r="AN21" i="5"/>
  <c r="AE21" i="5"/>
  <c r="Z21" i="5"/>
  <c r="T21" i="5"/>
  <c r="O21" i="5"/>
  <c r="J21" i="5"/>
  <c r="AB21" i="5"/>
  <c r="W21" i="5"/>
  <c r="R21" i="5"/>
  <c r="L21" i="5"/>
  <c r="G21" i="5"/>
  <c r="D151" i="3"/>
  <c r="AF152" i="3"/>
  <c r="D154" i="3"/>
  <c r="AR9" i="5"/>
  <c r="AG15" i="5"/>
  <c r="AO15" i="5" s="1"/>
  <c r="AR17" i="5"/>
  <c r="AQ22" i="5"/>
  <c r="AE22" i="5"/>
  <c r="W22" i="5"/>
  <c r="W81" i="5" s="1"/>
  <c r="O22" i="5"/>
  <c r="G22" i="5"/>
  <c r="G81" i="5" s="1"/>
  <c r="G85" i="5" s="1"/>
  <c r="AR23" i="5"/>
  <c r="AC25" i="5"/>
  <c r="AB25" i="5"/>
  <c r="W25" i="5"/>
  <c r="R25" i="5"/>
  <c r="L25" i="5"/>
  <c r="G25" i="5"/>
  <c r="AN25" i="5"/>
  <c r="AE25" i="5"/>
  <c r="Z25" i="5"/>
  <c r="T25" i="5"/>
  <c r="O25" i="5"/>
  <c r="J25" i="5"/>
  <c r="E26" i="5"/>
  <c r="E36" i="5"/>
  <c r="E38" i="5"/>
  <c r="Q22" i="5"/>
  <c r="AA22" i="5"/>
  <c r="AQ26" i="5"/>
  <c r="AE26" i="5"/>
  <c r="W26" i="5"/>
  <c r="O26" i="5"/>
  <c r="G26" i="5"/>
  <c r="AC26" i="5"/>
  <c r="U26" i="5"/>
  <c r="M26" i="5"/>
  <c r="Y26" i="5"/>
  <c r="Q26" i="5"/>
  <c r="I26" i="5"/>
  <c r="E35" i="5"/>
  <c r="E37" i="5"/>
  <c r="E19" i="5"/>
  <c r="K22" i="5"/>
  <c r="U22" i="5"/>
  <c r="AN23" i="5"/>
  <c r="AE23" i="5"/>
  <c r="AA23" i="5"/>
  <c r="W23" i="5"/>
  <c r="S23" i="5"/>
  <c r="O23" i="5"/>
  <c r="K23" i="5"/>
  <c r="G23" i="5"/>
  <c r="AG23" i="5" s="1"/>
  <c r="AC23" i="5"/>
  <c r="Y23" i="5"/>
  <c r="U23" i="5"/>
  <c r="Q23" i="5"/>
  <c r="M23" i="5"/>
  <c r="I23" i="5"/>
  <c r="S26" i="5"/>
  <c r="AR29" i="5"/>
  <c r="AG30" i="5"/>
  <c r="AO30" i="5" s="1"/>
  <c r="AG43" i="5"/>
  <c r="AO43" i="5" s="1"/>
  <c r="AR43" i="5"/>
  <c r="AG47" i="5"/>
  <c r="AO47" i="5" s="1"/>
  <c r="AR47" i="5"/>
  <c r="F49" i="5"/>
  <c r="K49" i="5"/>
  <c r="P49" i="5"/>
  <c r="V49" i="5"/>
  <c r="AA49" i="5"/>
  <c r="AF49" i="5"/>
  <c r="AQ49" i="5"/>
  <c r="G51" i="5"/>
  <c r="K51" i="5"/>
  <c r="O51" i="5"/>
  <c r="S51" i="5"/>
  <c r="W51" i="5"/>
  <c r="AA51" i="5"/>
  <c r="AE51" i="5"/>
  <c r="AN51" i="5"/>
  <c r="F52" i="5"/>
  <c r="Q52" i="5"/>
  <c r="J54" i="5"/>
  <c r="O54" i="5"/>
  <c r="U54" i="5"/>
  <c r="Z54" i="5"/>
  <c r="AE54" i="5"/>
  <c r="E54" i="5"/>
  <c r="F56" i="5"/>
  <c r="J56" i="5"/>
  <c r="N56" i="5"/>
  <c r="R56" i="5"/>
  <c r="V56" i="5"/>
  <c r="Z56" i="5"/>
  <c r="AD56" i="5"/>
  <c r="AN56" i="5"/>
  <c r="W58" i="5"/>
  <c r="AG59" i="5"/>
  <c r="AO59" i="5" s="1"/>
  <c r="F60" i="5"/>
  <c r="M60" i="5"/>
  <c r="U60" i="5"/>
  <c r="AA60" i="5"/>
  <c r="AN60" i="5"/>
  <c r="I62" i="5"/>
  <c r="S62" i="5"/>
  <c r="E62" i="5"/>
  <c r="M63" i="5"/>
  <c r="E55" i="5"/>
  <c r="AR56" i="5"/>
  <c r="AF62" i="5"/>
  <c r="AN62" i="5"/>
  <c r="AC62" i="5"/>
  <c r="W62" i="5"/>
  <c r="R62" i="5"/>
  <c r="M62" i="5"/>
  <c r="G62" i="5"/>
  <c r="AE62" i="5"/>
  <c r="Z62" i="5"/>
  <c r="U62" i="5"/>
  <c r="O62" i="5"/>
  <c r="J62" i="5"/>
  <c r="AF63" i="5"/>
  <c r="AB63" i="5"/>
  <c r="X63" i="5"/>
  <c r="T63" i="5"/>
  <c r="P63" i="5"/>
  <c r="L63" i="5"/>
  <c r="H63" i="5"/>
  <c r="AQ63" i="5"/>
  <c r="AE63" i="5"/>
  <c r="AA63" i="5"/>
  <c r="W63" i="5"/>
  <c r="S63" i="5"/>
  <c r="O63" i="5"/>
  <c r="K63" i="5"/>
  <c r="G63" i="5"/>
  <c r="AN63" i="5"/>
  <c r="AD63" i="5"/>
  <c r="Z63" i="5"/>
  <c r="V63" i="5"/>
  <c r="R63" i="5"/>
  <c r="N63" i="5"/>
  <c r="J63" i="5"/>
  <c r="F63" i="5"/>
  <c r="O24" i="5"/>
  <c r="AE24" i="5"/>
  <c r="AG27" i="5"/>
  <c r="AO27" i="5" s="1"/>
  <c r="AG28" i="5"/>
  <c r="AO28" i="5" s="1"/>
  <c r="AR28" i="5"/>
  <c r="AG32" i="5"/>
  <c r="AO32" i="5" s="1"/>
  <c r="AR32" i="5"/>
  <c r="AR35" i="5"/>
  <c r="AR39" i="5"/>
  <c r="AG41" i="5"/>
  <c r="AO41" i="5" s="1"/>
  <c r="AR41" i="5"/>
  <c r="AG45" i="5"/>
  <c r="AO45" i="5" s="1"/>
  <c r="AR45" i="5"/>
  <c r="AR50" i="5"/>
  <c r="I51" i="5"/>
  <c r="AG51" i="5" s="1"/>
  <c r="AO51" i="5" s="1"/>
  <c r="M51" i="5"/>
  <c r="Q51" i="5"/>
  <c r="U51" i="5"/>
  <c r="Y51" i="5"/>
  <c r="AG53" i="5"/>
  <c r="AO53" i="5" s="1"/>
  <c r="AR53" i="5"/>
  <c r="G54" i="5"/>
  <c r="M54" i="5"/>
  <c r="R54" i="5"/>
  <c r="W54" i="5"/>
  <c r="AC54" i="5"/>
  <c r="AN54" i="5"/>
  <c r="H56" i="5"/>
  <c r="AG56" i="5" s="1"/>
  <c r="AO56" i="5" s="1"/>
  <c r="L56" i="5"/>
  <c r="P56" i="5"/>
  <c r="T56" i="5"/>
  <c r="X56" i="5"/>
  <c r="AB56" i="5"/>
  <c r="AG57" i="5"/>
  <c r="AO57" i="5" s="1"/>
  <c r="AR57" i="5"/>
  <c r="AR59" i="5"/>
  <c r="E59" i="5"/>
  <c r="J60" i="5"/>
  <c r="Q60" i="5"/>
  <c r="W60" i="5"/>
  <c r="AG29" i="5"/>
  <c r="AO29" i="5" s="1"/>
  <c r="AG34" i="5"/>
  <c r="AO34" i="5" s="1"/>
  <c r="E39" i="5"/>
  <c r="AG40" i="5"/>
  <c r="AO40" i="5" s="1"/>
  <c r="AG44" i="5"/>
  <c r="AO44" i="5" s="1"/>
  <c r="E50" i="5"/>
  <c r="E51" i="5"/>
  <c r="E52" i="5"/>
  <c r="I54" i="5"/>
  <c r="N54" i="5"/>
  <c r="S54" i="5"/>
  <c r="Y54" i="5"/>
  <c r="AD54" i="5"/>
  <c r="AQ54" i="5"/>
  <c r="AR54" i="5" s="1"/>
  <c r="AF60" i="5"/>
  <c r="AQ60" i="5"/>
  <c r="AD60" i="5"/>
  <c r="Y60" i="5"/>
  <c r="S60" i="5"/>
  <c r="N60" i="5"/>
  <c r="I60" i="5"/>
  <c r="E60" i="5"/>
  <c r="E73" i="5"/>
  <c r="E26" i="6"/>
  <c r="AG61" i="5"/>
  <c r="AO61" i="5" s="1"/>
  <c r="AR61" i="5"/>
  <c r="F65" i="5"/>
  <c r="J65" i="5"/>
  <c r="N65" i="5"/>
  <c r="R65" i="5"/>
  <c r="V65" i="5"/>
  <c r="Z65" i="5"/>
  <c r="AD65" i="5"/>
  <c r="AN65" i="5"/>
  <c r="O66" i="5"/>
  <c r="Z66" i="5"/>
  <c r="AQ66" i="5"/>
  <c r="F67" i="5"/>
  <c r="J67" i="5"/>
  <c r="N67" i="5"/>
  <c r="R67" i="5"/>
  <c r="V67" i="5"/>
  <c r="Z67" i="5"/>
  <c r="AD67" i="5"/>
  <c r="AN67" i="5"/>
  <c r="J69" i="5"/>
  <c r="Q69" i="5"/>
  <c r="W69" i="5"/>
  <c r="AE69" i="5"/>
  <c r="J71" i="5"/>
  <c r="O71" i="5"/>
  <c r="U71" i="5"/>
  <c r="Z71" i="5"/>
  <c r="AE71" i="5"/>
  <c r="E71" i="5"/>
  <c r="F74" i="5"/>
  <c r="M74" i="5"/>
  <c r="U74" i="5"/>
  <c r="AA74" i="5"/>
  <c r="AQ74" i="5"/>
  <c r="AR74" i="5" s="1"/>
  <c r="H75" i="5"/>
  <c r="L75" i="5"/>
  <c r="P75" i="5"/>
  <c r="T75" i="5"/>
  <c r="X75" i="5"/>
  <c r="AB75" i="5"/>
  <c r="AF75" i="5"/>
  <c r="E75" i="5"/>
  <c r="F77" i="5"/>
  <c r="J77" i="5"/>
  <c r="N77" i="5"/>
  <c r="R77" i="5"/>
  <c r="V77" i="5"/>
  <c r="Z77" i="5"/>
  <c r="AD77" i="5"/>
  <c r="AN77" i="5"/>
  <c r="AG79" i="5"/>
  <c r="AR79" i="5"/>
  <c r="AF87" i="5"/>
  <c r="AF94" i="5"/>
  <c r="J8" i="6"/>
  <c r="O8" i="6"/>
  <c r="U8" i="6"/>
  <c r="U4" i="6" s="1"/>
  <c r="Z8" i="6"/>
  <c r="AE8" i="6"/>
  <c r="F9" i="6"/>
  <c r="J9" i="6"/>
  <c r="N9" i="6"/>
  <c r="R9" i="6"/>
  <c r="V9" i="6"/>
  <c r="Z9" i="6"/>
  <c r="AD9" i="6"/>
  <c r="AN9" i="6"/>
  <c r="I13" i="6"/>
  <c r="M13" i="6"/>
  <c r="Q13" i="6"/>
  <c r="U13" i="6"/>
  <c r="Y13" i="6"/>
  <c r="AC13" i="6"/>
  <c r="G15" i="6"/>
  <c r="L15" i="6"/>
  <c r="R15" i="6"/>
  <c r="W15" i="6"/>
  <c r="AB15" i="6"/>
  <c r="AR16" i="6"/>
  <c r="G17" i="6"/>
  <c r="K17" i="6"/>
  <c r="O17" i="6"/>
  <c r="S17" i="6"/>
  <c r="W17" i="6"/>
  <c r="AA17" i="6"/>
  <c r="AE17" i="6"/>
  <c r="AN17" i="6"/>
  <c r="AR19" i="6"/>
  <c r="F20" i="6"/>
  <c r="Q20" i="6"/>
  <c r="AA20" i="6"/>
  <c r="AQ20" i="6"/>
  <c r="G21" i="6"/>
  <c r="L21" i="6"/>
  <c r="R21" i="6"/>
  <c r="W21" i="6"/>
  <c r="AB21" i="6"/>
  <c r="M22" i="6"/>
  <c r="U22" i="6"/>
  <c r="AC22" i="6"/>
  <c r="K24" i="6"/>
  <c r="AA24" i="6"/>
  <c r="AR25" i="6"/>
  <c r="I27" i="6"/>
  <c r="M27" i="6"/>
  <c r="Q27" i="6"/>
  <c r="V27" i="6"/>
  <c r="E31" i="6"/>
  <c r="G65" i="5"/>
  <c r="K65" i="5"/>
  <c r="O65" i="5"/>
  <c r="S65" i="5"/>
  <c r="W65" i="5"/>
  <c r="AA65" i="5"/>
  <c r="AE65" i="5"/>
  <c r="AQ65" i="5"/>
  <c r="AR65" i="5" s="1"/>
  <c r="G66" i="5"/>
  <c r="R66" i="5"/>
  <c r="AC66" i="5"/>
  <c r="E66" i="5"/>
  <c r="G67" i="5"/>
  <c r="K67" i="5"/>
  <c r="O67" i="5"/>
  <c r="S67" i="5"/>
  <c r="W67" i="5"/>
  <c r="AA67" i="5"/>
  <c r="AE67" i="5"/>
  <c r="AQ67" i="5"/>
  <c r="AR67" i="5" s="1"/>
  <c r="G74" i="5"/>
  <c r="O74" i="5"/>
  <c r="V74" i="5"/>
  <c r="AC74" i="5"/>
  <c r="G77" i="5"/>
  <c r="K77" i="5"/>
  <c r="O77" i="5"/>
  <c r="S77" i="5"/>
  <c r="W77" i="5"/>
  <c r="AA77" i="5"/>
  <c r="AE77" i="5"/>
  <c r="AQ77" i="5"/>
  <c r="AR77" i="5" s="1"/>
  <c r="E79" i="5"/>
  <c r="G9" i="6"/>
  <c r="K9" i="6"/>
  <c r="O9" i="6"/>
  <c r="S9" i="6"/>
  <c r="W9" i="6"/>
  <c r="AA9" i="6"/>
  <c r="AE9" i="6"/>
  <c r="AQ9" i="6"/>
  <c r="AR9" i="6" s="1"/>
  <c r="AR17" i="6"/>
  <c r="I20" i="6"/>
  <c r="S20" i="6"/>
  <c r="AD20" i="6"/>
  <c r="AQ27" i="6"/>
  <c r="AR27" i="6" s="1"/>
  <c r="AF27" i="6"/>
  <c r="AB27" i="6"/>
  <c r="X27" i="6"/>
  <c r="T27" i="6"/>
  <c r="I64" i="5"/>
  <c r="N64" i="5"/>
  <c r="S64" i="5"/>
  <c r="Y64" i="5"/>
  <c r="AD64" i="5"/>
  <c r="AQ64" i="5"/>
  <c r="AR64" i="5" s="1"/>
  <c r="H65" i="5"/>
  <c r="L65" i="5"/>
  <c r="P65" i="5"/>
  <c r="T65" i="5"/>
  <c r="X65" i="5"/>
  <c r="AB65" i="5"/>
  <c r="J66" i="5"/>
  <c r="U66" i="5"/>
  <c r="AE66" i="5"/>
  <c r="H67" i="5"/>
  <c r="L67" i="5"/>
  <c r="P67" i="5"/>
  <c r="T67" i="5"/>
  <c r="X67" i="5"/>
  <c r="AB67" i="5"/>
  <c r="G68" i="5"/>
  <c r="K68" i="5"/>
  <c r="O68" i="5"/>
  <c r="S68" i="5"/>
  <c r="W68" i="5"/>
  <c r="AA68" i="5"/>
  <c r="AE68" i="5"/>
  <c r="F69" i="5"/>
  <c r="AR69" i="5" s="1"/>
  <c r="M69" i="5"/>
  <c r="U69" i="5"/>
  <c r="AA69" i="5"/>
  <c r="E69" i="5"/>
  <c r="G70" i="5"/>
  <c r="K70" i="5"/>
  <c r="O70" i="5"/>
  <c r="S70" i="5"/>
  <c r="W70" i="5"/>
  <c r="AA70" i="5"/>
  <c r="AE70" i="5"/>
  <c r="G71" i="5"/>
  <c r="M71" i="5"/>
  <c r="R71" i="5"/>
  <c r="W71" i="5"/>
  <c r="AC71" i="5"/>
  <c r="AN71" i="5"/>
  <c r="G72" i="5"/>
  <c r="K72" i="5"/>
  <c r="O72" i="5"/>
  <c r="S72" i="5"/>
  <c r="W72" i="5"/>
  <c r="AA72" i="5"/>
  <c r="AE72" i="5"/>
  <c r="I73" i="5"/>
  <c r="N73" i="5"/>
  <c r="S73" i="5"/>
  <c r="Y73" i="5"/>
  <c r="AD73" i="5"/>
  <c r="AQ73" i="5"/>
  <c r="AR73" i="5" s="1"/>
  <c r="J74" i="5"/>
  <c r="Q74" i="5"/>
  <c r="W74" i="5"/>
  <c r="AE74" i="5"/>
  <c r="F75" i="5"/>
  <c r="J75" i="5"/>
  <c r="N75" i="5"/>
  <c r="R75" i="5"/>
  <c r="V75" i="5"/>
  <c r="Z75" i="5"/>
  <c r="AD75" i="5"/>
  <c r="H77" i="5"/>
  <c r="L77" i="5"/>
  <c r="P77" i="5"/>
  <c r="T77" i="5"/>
  <c r="X77" i="5"/>
  <c r="AB77" i="5"/>
  <c r="G8" i="6"/>
  <c r="M8" i="6"/>
  <c r="R8" i="6"/>
  <c r="W8" i="6"/>
  <c r="AC8" i="6"/>
  <c r="AN8" i="6"/>
  <c r="H9" i="6"/>
  <c r="L9" i="6"/>
  <c r="P9" i="6"/>
  <c r="T9" i="6"/>
  <c r="X9" i="6"/>
  <c r="AB9" i="6"/>
  <c r="E9" i="6"/>
  <c r="G11" i="6"/>
  <c r="AG11" i="6" s="1"/>
  <c r="AO11" i="6" s="1"/>
  <c r="K11" i="6"/>
  <c r="O11" i="6"/>
  <c r="S11" i="6"/>
  <c r="W11" i="6"/>
  <c r="AA11" i="6"/>
  <c r="AE11" i="6"/>
  <c r="F12" i="6"/>
  <c r="K12" i="6"/>
  <c r="P12" i="6"/>
  <c r="V12" i="6"/>
  <c r="AA12" i="6"/>
  <c r="AF12" i="6"/>
  <c r="AQ12" i="6"/>
  <c r="AR12" i="6" s="1"/>
  <c r="G13" i="6"/>
  <c r="AG13" i="6" s="1"/>
  <c r="AO13" i="6" s="1"/>
  <c r="K13" i="6"/>
  <c r="O13" i="6"/>
  <c r="S13" i="6"/>
  <c r="W13" i="6"/>
  <c r="AA13" i="6"/>
  <c r="AE13" i="6"/>
  <c r="AG14" i="6"/>
  <c r="AO14" i="6" s="1"/>
  <c r="J15" i="6"/>
  <c r="O15" i="6"/>
  <c r="T15" i="6"/>
  <c r="Z15" i="6"/>
  <c r="AE15" i="6"/>
  <c r="AN15" i="6"/>
  <c r="I17" i="6"/>
  <c r="M17" i="6"/>
  <c r="Q17" i="6"/>
  <c r="U17" i="6"/>
  <c r="Y17" i="6"/>
  <c r="AG18" i="6"/>
  <c r="AO18" i="6" s="1"/>
  <c r="K20" i="6"/>
  <c r="V20" i="6"/>
  <c r="J21" i="6"/>
  <c r="O21" i="6"/>
  <c r="T21" i="6"/>
  <c r="Z21" i="6"/>
  <c r="AE21" i="6"/>
  <c r="AN21" i="6"/>
  <c r="I22" i="6"/>
  <c r="Q22" i="6"/>
  <c r="Y22" i="6"/>
  <c r="H23" i="6"/>
  <c r="AG23" i="6" s="1"/>
  <c r="AO23" i="6" s="1"/>
  <c r="L23" i="6"/>
  <c r="P23" i="6"/>
  <c r="T23" i="6"/>
  <c r="X23" i="6"/>
  <c r="AB23" i="6"/>
  <c r="AF23" i="6"/>
  <c r="S24" i="6"/>
  <c r="G27" i="6"/>
  <c r="AG27" i="6" s="1"/>
  <c r="AO27" i="6" s="1"/>
  <c r="K27" i="6"/>
  <c r="O27" i="6"/>
  <c r="S27" i="6"/>
  <c r="Y27" i="6"/>
  <c r="AD27" i="6"/>
  <c r="AN27" i="6"/>
  <c r="E68" i="5"/>
  <c r="AG75" i="5"/>
  <c r="AO75" i="5" s="1"/>
  <c r="AR75" i="5"/>
  <c r="AG9" i="6"/>
  <c r="AO9" i="6" s="1"/>
  <c r="AR15" i="6"/>
  <c r="AG17" i="6"/>
  <c r="AO17" i="6" s="1"/>
  <c r="E20" i="6"/>
  <c r="E23" i="6"/>
  <c r="E24" i="6"/>
  <c r="H27" i="6"/>
  <c r="L27" i="6"/>
  <c r="P27" i="6"/>
  <c r="U27" i="6"/>
  <c r="Z27" i="6"/>
  <c r="AE27" i="6"/>
  <c r="AG29" i="6"/>
  <c r="AO29" i="6" s="1"/>
  <c r="AR29" i="6"/>
  <c r="AG35" i="6"/>
  <c r="AO35" i="6" s="1"/>
  <c r="AR35" i="6"/>
  <c r="AG40" i="6"/>
  <c r="AO40" i="6" s="1"/>
  <c r="AG34" i="6"/>
  <c r="AO34" i="6" s="1"/>
  <c r="AR34" i="6"/>
  <c r="AG37" i="6"/>
  <c r="AO37" i="6" s="1"/>
  <c r="AR37" i="6"/>
  <c r="E44" i="6"/>
  <c r="AG28" i="6"/>
  <c r="AO28" i="6" s="1"/>
  <c r="AR28" i="6"/>
  <c r="AG33" i="6"/>
  <c r="AO33" i="6" s="1"/>
  <c r="AR33" i="6"/>
  <c r="E37" i="6"/>
  <c r="AG38" i="6"/>
  <c r="AO38" i="6" s="1"/>
  <c r="E39" i="6"/>
  <c r="AR41" i="6"/>
  <c r="E45" i="6"/>
  <c r="E48" i="6"/>
  <c r="E46" i="6"/>
  <c r="AQ49" i="6"/>
  <c r="AE49" i="6"/>
  <c r="W49" i="6"/>
  <c r="O49" i="6"/>
  <c r="G49" i="6"/>
  <c r="AC49" i="6"/>
  <c r="U49" i="6"/>
  <c r="M49" i="6"/>
  <c r="E47" i="6"/>
  <c r="I49" i="6"/>
  <c r="Y49" i="6"/>
  <c r="E49" i="6"/>
  <c r="AR47" i="6"/>
  <c r="G48" i="6"/>
  <c r="O48" i="6"/>
  <c r="W48" i="6"/>
  <c r="AE48" i="6"/>
  <c r="K49" i="6"/>
  <c r="AA49" i="6"/>
  <c r="E50" i="6"/>
  <c r="G53" i="6"/>
  <c r="K53" i="6"/>
  <c r="O53" i="6"/>
  <c r="S53" i="6"/>
  <c r="W53" i="6"/>
  <c r="AA53" i="6"/>
  <c r="AE53" i="6"/>
  <c r="AQ53" i="6"/>
  <c r="AR53" i="6" s="1"/>
  <c r="F55" i="6"/>
  <c r="J55" i="6"/>
  <c r="N55" i="6"/>
  <c r="R55" i="6"/>
  <c r="V55" i="6"/>
  <c r="Z55" i="6"/>
  <c r="AD55" i="6"/>
  <c r="AN55" i="6"/>
  <c r="I56" i="6"/>
  <c r="N56" i="6"/>
  <c r="S56" i="6"/>
  <c r="Y56" i="6"/>
  <c r="AD56" i="6"/>
  <c r="AQ56" i="6"/>
  <c r="AR56" i="6" s="1"/>
  <c r="R58" i="6"/>
  <c r="E58" i="6"/>
  <c r="G59" i="6"/>
  <c r="K59" i="6"/>
  <c r="O59" i="6"/>
  <c r="S59" i="6"/>
  <c r="W59" i="6"/>
  <c r="AA59" i="6"/>
  <c r="AE59" i="6"/>
  <c r="AQ59" i="6"/>
  <c r="AR59" i="6" s="1"/>
  <c r="AG51" i="6"/>
  <c r="AO51" i="6" s="1"/>
  <c r="G52" i="6"/>
  <c r="M52" i="6"/>
  <c r="R52" i="6"/>
  <c r="W52" i="6"/>
  <c r="AC52" i="6"/>
  <c r="AN52" i="6"/>
  <c r="H53" i="6"/>
  <c r="L53" i="6"/>
  <c r="P53" i="6"/>
  <c r="T53" i="6"/>
  <c r="X53" i="6"/>
  <c r="AB53" i="6"/>
  <c r="G55" i="6"/>
  <c r="K55" i="6"/>
  <c r="O55" i="6"/>
  <c r="S55" i="6"/>
  <c r="W55" i="6"/>
  <c r="AA55" i="6"/>
  <c r="AE55" i="6"/>
  <c r="AQ55" i="6"/>
  <c r="AR55" i="6" s="1"/>
  <c r="J56" i="6"/>
  <c r="O56" i="6"/>
  <c r="U56" i="6"/>
  <c r="Z56" i="6"/>
  <c r="AE56" i="6"/>
  <c r="W58" i="6"/>
  <c r="H59" i="6"/>
  <c r="L59" i="6"/>
  <c r="P59" i="6"/>
  <c r="T59" i="6"/>
  <c r="X59" i="6"/>
  <c r="AB59" i="6"/>
  <c r="F60" i="6"/>
  <c r="J60" i="6"/>
  <c r="N60" i="6"/>
  <c r="R60" i="6"/>
  <c r="V60" i="6"/>
  <c r="Z60" i="6"/>
  <c r="AD60" i="6"/>
  <c r="E60" i="6"/>
  <c r="W61" i="6"/>
  <c r="AC61" i="6"/>
  <c r="G61" i="6"/>
  <c r="M62" i="6"/>
  <c r="H55" i="6"/>
  <c r="L55" i="6"/>
  <c r="P55" i="6"/>
  <c r="T55" i="6"/>
  <c r="X55" i="6"/>
  <c r="AB55" i="6"/>
  <c r="E55" i="6"/>
  <c r="AG57" i="6"/>
  <c r="AO57" i="6" s="1"/>
  <c r="G58" i="6"/>
  <c r="AG60" i="6"/>
  <c r="AO60" i="6" s="1"/>
  <c r="AR60" i="6"/>
  <c r="AQ62" i="6"/>
  <c r="AE62" i="6"/>
  <c r="AA62" i="6"/>
  <c r="W62" i="6"/>
  <c r="S62" i="6"/>
  <c r="O62" i="6"/>
  <c r="K62" i="6"/>
  <c r="G62" i="6"/>
  <c r="AN62" i="6"/>
  <c r="AD62" i="6"/>
  <c r="Z62" i="6"/>
  <c r="V62" i="6"/>
  <c r="R62" i="6"/>
  <c r="N62" i="6"/>
  <c r="J62" i="6"/>
  <c r="F62" i="6"/>
  <c r="AF62" i="6"/>
  <c r="AB62" i="6"/>
  <c r="X62" i="6"/>
  <c r="T62" i="6"/>
  <c r="P62" i="6"/>
  <c r="L62" i="6"/>
  <c r="H62" i="6"/>
  <c r="F63" i="6"/>
  <c r="AR63" i="6" s="1"/>
  <c r="J63" i="6"/>
  <c r="N63" i="6"/>
  <c r="R63" i="6"/>
  <c r="V63" i="6"/>
  <c r="Z63" i="6"/>
  <c r="AD63" i="6"/>
  <c r="I64" i="6"/>
  <c r="S64" i="6"/>
  <c r="AD64" i="6"/>
  <c r="F65" i="6"/>
  <c r="J65" i="6"/>
  <c r="AG65" i="6" s="1"/>
  <c r="AO65" i="6" s="1"/>
  <c r="N65" i="6"/>
  <c r="R65" i="6"/>
  <c r="V65" i="6"/>
  <c r="Z65" i="6"/>
  <c r="AD65" i="6"/>
  <c r="G66" i="6"/>
  <c r="M66" i="6"/>
  <c r="R66" i="6"/>
  <c r="W66" i="6"/>
  <c r="AC66" i="6"/>
  <c r="AN66" i="6"/>
  <c r="G67" i="6"/>
  <c r="K67" i="6"/>
  <c r="O67" i="6"/>
  <c r="S67" i="6"/>
  <c r="W67" i="6"/>
  <c r="AA67" i="6"/>
  <c r="AE67" i="6"/>
  <c r="AQ67" i="6"/>
  <c r="I68" i="6"/>
  <c r="N68" i="6"/>
  <c r="S68" i="6"/>
  <c r="Y68" i="6"/>
  <c r="AD68" i="6"/>
  <c r="AQ68" i="6"/>
  <c r="AR68" i="6" s="1"/>
  <c r="H69" i="6"/>
  <c r="L69" i="6"/>
  <c r="P69" i="6"/>
  <c r="T69" i="6"/>
  <c r="X69" i="6"/>
  <c r="AB69" i="6"/>
  <c r="AF69" i="6"/>
  <c r="H71" i="6"/>
  <c r="L71" i="6"/>
  <c r="P71" i="6"/>
  <c r="T71" i="6"/>
  <c r="X71" i="6"/>
  <c r="AC71" i="6"/>
  <c r="AQ71" i="6"/>
  <c r="AQ73" i="6"/>
  <c r="AF73" i="6"/>
  <c r="AA73" i="6"/>
  <c r="V73" i="6"/>
  <c r="P73" i="6"/>
  <c r="K73" i="6"/>
  <c r="F73" i="6"/>
  <c r="AE73" i="6"/>
  <c r="Z73" i="6"/>
  <c r="T73" i="6"/>
  <c r="O73" i="6"/>
  <c r="J73" i="6"/>
  <c r="AN73" i="6"/>
  <c r="AD73" i="6"/>
  <c r="X73" i="6"/>
  <c r="S73" i="6"/>
  <c r="N73" i="6"/>
  <c r="H73" i="6"/>
  <c r="AR65" i="6"/>
  <c r="E69" i="6"/>
  <c r="E63" i="6"/>
  <c r="N64" i="6"/>
  <c r="Y64" i="6"/>
  <c r="AN64" i="6"/>
  <c r="F69" i="6"/>
  <c r="AR69" i="6" s="1"/>
  <c r="J69" i="6"/>
  <c r="N69" i="6"/>
  <c r="R69" i="6"/>
  <c r="V69" i="6"/>
  <c r="Z69" i="6"/>
  <c r="AD69" i="6"/>
  <c r="AN69" i="6"/>
  <c r="F71" i="6"/>
  <c r="J71" i="6"/>
  <c r="N71" i="6"/>
  <c r="R71" i="6"/>
  <c r="V71" i="6"/>
  <c r="AA71" i="6"/>
  <c r="W73" i="6"/>
  <c r="G64" i="6"/>
  <c r="R64" i="6"/>
  <c r="AC64" i="6"/>
  <c r="F67" i="6"/>
  <c r="J67" i="6"/>
  <c r="N67" i="6"/>
  <c r="R67" i="6"/>
  <c r="V67" i="6"/>
  <c r="Z67" i="6"/>
  <c r="AD67" i="6"/>
  <c r="G68" i="6"/>
  <c r="M68" i="6"/>
  <c r="R68" i="6"/>
  <c r="W68" i="6"/>
  <c r="AC68" i="6"/>
  <c r="AN68" i="6"/>
  <c r="G69" i="6"/>
  <c r="K69" i="6"/>
  <c r="O69" i="6"/>
  <c r="S69" i="6"/>
  <c r="W69" i="6"/>
  <c r="AA69" i="6"/>
  <c r="AE69" i="6"/>
  <c r="AG71" i="6"/>
  <c r="AN71" i="6"/>
  <c r="AD71" i="6"/>
  <c r="Z71" i="6"/>
  <c r="G73" i="6"/>
  <c r="AB73" i="6"/>
  <c r="E75" i="6"/>
  <c r="AJ14" i="7"/>
  <c r="AJ70" i="7"/>
  <c r="AJ78" i="7"/>
  <c r="AJ86" i="7"/>
  <c r="AJ94" i="7"/>
  <c r="AI128" i="7"/>
  <c r="AH128" i="7"/>
  <c r="AI172" i="7"/>
  <c r="AH172" i="7"/>
  <c r="G72" i="6"/>
  <c r="R72" i="6"/>
  <c r="AC72" i="6"/>
  <c r="E72" i="6"/>
  <c r="F74" i="6"/>
  <c r="M74" i="6"/>
  <c r="S74" i="6"/>
  <c r="AA74" i="6"/>
  <c r="AN74" i="6"/>
  <c r="AR76" i="6"/>
  <c r="Y1" i="7"/>
  <c r="U1" i="7"/>
  <c r="AJ18" i="7"/>
  <c r="AI41" i="7"/>
  <c r="AH46" i="7"/>
  <c r="AH56" i="7"/>
  <c r="AI57" i="7"/>
  <c r="AH62" i="7"/>
  <c r="AJ66" i="7"/>
  <c r="AH72" i="7"/>
  <c r="AI73" i="7"/>
  <c r="AH80" i="7"/>
  <c r="AI81" i="7"/>
  <c r="AH88" i="7"/>
  <c r="AI89" i="7"/>
  <c r="AH96" i="7"/>
  <c r="AI97" i="7"/>
  <c r="AJ97" i="7" s="1"/>
  <c r="AJ102" i="7"/>
  <c r="AI121" i="7"/>
  <c r="AI136" i="7"/>
  <c r="AH136" i="7"/>
  <c r="AI144" i="7"/>
  <c r="AJ144" i="7" s="1"/>
  <c r="AH144" i="7"/>
  <c r="AI148" i="7"/>
  <c r="AJ148" i="7" s="1"/>
  <c r="AH148" i="7"/>
  <c r="AI152" i="7"/>
  <c r="AJ152" i="7" s="1"/>
  <c r="AL152" i="7" s="1"/>
  <c r="AH152" i="7"/>
  <c r="AH187" i="7"/>
  <c r="AI187" i="7"/>
  <c r="I72" i="6"/>
  <c r="S72" i="6"/>
  <c r="G74" i="6"/>
  <c r="N74" i="6"/>
  <c r="V74" i="6"/>
  <c r="AC74" i="6"/>
  <c r="E74" i="6"/>
  <c r="H76" i="6"/>
  <c r="AG76" i="6" s="1"/>
  <c r="AO76" i="6" s="1"/>
  <c r="L76" i="6"/>
  <c r="P76" i="6"/>
  <c r="T76" i="6"/>
  <c r="X76" i="6"/>
  <c r="AB76" i="6"/>
  <c r="AE77" i="6"/>
  <c r="AR78" i="6"/>
  <c r="AJ12" i="7"/>
  <c r="AH14" i="7"/>
  <c r="AR24" i="7"/>
  <c r="AR26" i="7"/>
  <c r="AR28" i="7"/>
  <c r="AR30" i="7"/>
  <c r="AR32" i="7"/>
  <c r="AR34" i="7"/>
  <c r="AR36" i="7"/>
  <c r="AR37" i="7"/>
  <c r="AH38" i="7"/>
  <c r="AJ40" i="7"/>
  <c r="AR41" i="7"/>
  <c r="AH44" i="7"/>
  <c r="AI45" i="7"/>
  <c r="AJ45" i="7" s="1"/>
  <c r="AH50" i="7"/>
  <c r="AJ52" i="7"/>
  <c r="AJ53" i="7"/>
  <c r="AH60" i="7"/>
  <c r="AI61" i="7"/>
  <c r="AJ61" i="7" s="1"/>
  <c r="AJ64" i="7"/>
  <c r="AJ65" i="7"/>
  <c r="AH68" i="7"/>
  <c r="AR69" i="7"/>
  <c r="AH70" i="7"/>
  <c r="AJ74" i="7"/>
  <c r="AH78" i="7"/>
  <c r="AJ82" i="7"/>
  <c r="AH86" i="7"/>
  <c r="AJ90" i="7"/>
  <c r="AH94" i="7"/>
  <c r="AJ98" i="7"/>
  <c r="AR100" i="7"/>
  <c r="AJ101" i="7"/>
  <c r="AH104" i="7"/>
  <c r="AI105" i="7"/>
  <c r="AI113" i="7"/>
  <c r="AJ113" i="7" s="1"/>
  <c r="AI118" i="7"/>
  <c r="AJ118" i="7" s="1"/>
  <c r="AH118" i="7"/>
  <c r="AH120" i="7"/>
  <c r="AH129" i="7"/>
  <c r="AI129" i="7"/>
  <c r="AI142" i="7"/>
  <c r="AH142" i="7"/>
  <c r="AJ190" i="7"/>
  <c r="AH199" i="7"/>
  <c r="AI199" i="7"/>
  <c r="I74" i="6"/>
  <c r="Q74" i="6"/>
  <c r="W74" i="6"/>
  <c r="AF87" i="6"/>
  <c r="AR13" i="7"/>
  <c r="AR23" i="7"/>
  <c r="AR25" i="7"/>
  <c r="AR27" i="7"/>
  <c r="AR29" i="7"/>
  <c r="AR31" i="7"/>
  <c r="AR33" i="7"/>
  <c r="AH36" i="7"/>
  <c r="AI37" i="7"/>
  <c r="AR40" i="7"/>
  <c r="AJ42" i="7"/>
  <c r="AH48" i="7"/>
  <c r="AI49" i="7"/>
  <c r="AJ49" i="7" s="1"/>
  <c r="AH54" i="7"/>
  <c r="AJ57" i="7"/>
  <c r="AJ62" i="7"/>
  <c r="AR67" i="7"/>
  <c r="AI69" i="7"/>
  <c r="AJ69" i="7" s="1"/>
  <c r="AJ73" i="7"/>
  <c r="AH76" i="7"/>
  <c r="AI77" i="7"/>
  <c r="AJ77" i="7" s="1"/>
  <c r="AJ81" i="7"/>
  <c r="AH84" i="7"/>
  <c r="AI85" i="7"/>
  <c r="AJ85" i="7" s="1"/>
  <c r="AJ89" i="7"/>
  <c r="AH92" i="7"/>
  <c r="AI93" i="7"/>
  <c r="AJ93" i="7" s="1"/>
  <c r="AH100" i="7"/>
  <c r="AJ106" i="7"/>
  <c r="AI110" i="7"/>
  <c r="AJ110" i="7" s="1"/>
  <c r="AH110" i="7"/>
  <c r="AH112" i="7"/>
  <c r="AH137" i="7"/>
  <c r="AI137" i="7"/>
  <c r="AI146" i="7"/>
  <c r="AJ146" i="7" s="1"/>
  <c r="AH146" i="7"/>
  <c r="AI150" i="7"/>
  <c r="AJ150" i="7" s="1"/>
  <c r="AH150" i="7"/>
  <c r="AI182" i="7"/>
  <c r="AJ182" i="7" s="1"/>
  <c r="AH182" i="7"/>
  <c r="AJ202" i="7"/>
  <c r="AJ174" i="7"/>
  <c r="AJ184" i="7"/>
  <c r="AI208" i="7"/>
  <c r="AH208" i="7"/>
  <c r="AI212" i="7"/>
  <c r="AJ212" i="7" s="1"/>
  <c r="AH212" i="7"/>
  <c r="AI214" i="7"/>
  <c r="AH214" i="7"/>
  <c r="AI216" i="7"/>
  <c r="AH216" i="7"/>
  <c r="AI218" i="7"/>
  <c r="AH218" i="7"/>
  <c r="AI220" i="7"/>
  <c r="AJ220" i="7" s="1"/>
  <c r="AH220" i="7"/>
  <c r="AI222" i="7"/>
  <c r="AH222" i="7"/>
  <c r="AI224" i="7"/>
  <c r="AJ224" i="7" s="1"/>
  <c r="AH224" i="7"/>
  <c r="AI226" i="7"/>
  <c r="AH226" i="7"/>
  <c r="AI230" i="7"/>
  <c r="AJ230" i="7" s="1"/>
  <c r="AH230" i="7"/>
  <c r="AI234" i="7"/>
  <c r="AH234" i="7"/>
  <c r="AR109" i="7"/>
  <c r="AR111" i="7"/>
  <c r="AJ114" i="7"/>
  <c r="AJ122" i="7"/>
  <c r="AH126" i="7"/>
  <c r="AJ130" i="7"/>
  <c r="AH134" i="7"/>
  <c r="AJ138" i="7"/>
  <c r="AR140" i="7"/>
  <c r="AR141" i="7"/>
  <c r="AI143" i="7"/>
  <c r="AI145" i="7"/>
  <c r="AI147" i="7"/>
  <c r="AI149" i="7"/>
  <c r="AI151" i="7"/>
  <c r="AR153" i="7"/>
  <c r="AH154" i="7"/>
  <c r="AJ156" i="7"/>
  <c r="AH158" i="7"/>
  <c r="AJ160" i="7"/>
  <c r="AH162" i="7"/>
  <c r="AJ164" i="7"/>
  <c r="AH166" i="7"/>
  <c r="AR167" i="7"/>
  <c r="AH168" i="7"/>
  <c r="AR169" i="7"/>
  <c r="AH170" i="7"/>
  <c r="AR171" i="7"/>
  <c r="AR174" i="7"/>
  <c r="AH178" i="7"/>
  <c r="AR179" i="7"/>
  <c r="AH180" i="7"/>
  <c r="AI183" i="7"/>
  <c r="AH184" i="7"/>
  <c r="AJ186" i="7"/>
  <c r="AJ188" i="7"/>
  <c r="AH190" i="7"/>
  <c r="AJ192" i="7"/>
  <c r="AR192" i="7"/>
  <c r="AH194" i="7"/>
  <c r="AR195" i="7"/>
  <c r="AH196" i="7"/>
  <c r="AJ198" i="7"/>
  <c r="AJ200" i="7"/>
  <c r="AJ201" i="7"/>
  <c r="AH202" i="7"/>
  <c r="AR203" i="7"/>
  <c r="AH204" i="7"/>
  <c r="AJ206" i="7"/>
  <c r="AJ207" i="7"/>
  <c r="AI210" i="7"/>
  <c r="AJ211" i="7"/>
  <c r="AJ105" i="7"/>
  <c r="AL105" i="7" s="1"/>
  <c r="AJ107" i="7"/>
  <c r="AH108" i="7"/>
  <c r="AI109" i="7"/>
  <c r="AJ109" i="7" s="1"/>
  <c r="AJ112" i="7"/>
  <c r="AN112" i="7" s="1"/>
  <c r="AJ115" i="7"/>
  <c r="AH116" i="7"/>
  <c r="AI117" i="7"/>
  <c r="AJ117" i="7" s="1"/>
  <c r="AJ120" i="7"/>
  <c r="AJ121" i="7"/>
  <c r="AJ123" i="7"/>
  <c r="AL123" i="7" s="1"/>
  <c r="AP123" i="7" s="1"/>
  <c r="AR123" i="7" s="1"/>
  <c r="AH124" i="7"/>
  <c r="AI125" i="7"/>
  <c r="AJ125" i="7" s="1"/>
  <c r="AJ128" i="7"/>
  <c r="AJ129" i="7"/>
  <c r="AN129" i="7" s="1"/>
  <c r="AJ131" i="7"/>
  <c r="AN131" i="7" s="1"/>
  <c r="AH132" i="7"/>
  <c r="AI133" i="7"/>
  <c r="AJ133" i="7" s="1"/>
  <c r="AJ136" i="7"/>
  <c r="AL136" i="7" s="1"/>
  <c r="AJ137" i="7"/>
  <c r="AL137" i="7" s="1"/>
  <c r="AJ139" i="7"/>
  <c r="AH140" i="7"/>
  <c r="AJ142" i="7"/>
  <c r="AL142" i="7" s="1"/>
  <c r="AR156" i="7"/>
  <c r="AR157" i="7"/>
  <c r="AR160" i="7"/>
  <c r="AR161" i="7"/>
  <c r="AR164" i="7"/>
  <c r="AR165" i="7"/>
  <c r="AI167" i="7"/>
  <c r="AI169" i="7"/>
  <c r="AJ172" i="7"/>
  <c r="AN172" i="7" s="1"/>
  <c r="AJ176" i="7"/>
  <c r="AR176" i="7"/>
  <c r="AR177" i="7"/>
  <c r="AI179" i="7"/>
  <c r="AR186" i="7"/>
  <c r="AR188" i="7"/>
  <c r="AR189" i="7"/>
  <c r="AR198" i="7"/>
  <c r="AJ199" i="7"/>
  <c r="AR200" i="7"/>
  <c r="AR201" i="7"/>
  <c r="AR206" i="7"/>
  <c r="AJ208" i="7"/>
  <c r="AJ209" i="7"/>
  <c r="AJ214" i="7"/>
  <c r="AJ218" i="7"/>
  <c r="AJ222" i="7"/>
  <c r="AJ226" i="7"/>
  <c r="AH228" i="7"/>
  <c r="AH232" i="7"/>
  <c r="AJ234" i="7"/>
  <c r="AH236" i="7"/>
  <c r="AJ238" i="7"/>
  <c r="AH240" i="7"/>
  <c r="AJ242" i="7"/>
  <c r="AH244" i="7"/>
  <c r="AI245" i="7"/>
  <c r="AJ254" i="7"/>
  <c r="AJ262" i="7"/>
  <c r="AJ270" i="7"/>
  <c r="AJ278" i="7"/>
  <c r="AJ286" i="7"/>
  <c r="AJ294" i="7"/>
  <c r="AI304" i="7"/>
  <c r="AJ306" i="7"/>
  <c r="AN306" i="7" s="1"/>
  <c r="AH312" i="7"/>
  <c r="AI312" i="7"/>
  <c r="AJ312" i="7" s="1"/>
  <c r="AI331" i="7"/>
  <c r="AJ331" i="7" s="1"/>
  <c r="AH331" i="7"/>
  <c r="AJ210" i="7"/>
  <c r="AJ216" i="7"/>
  <c r="AJ228" i="7"/>
  <c r="AJ232" i="7"/>
  <c r="AJ236" i="7"/>
  <c r="AH238" i="7"/>
  <c r="AJ240" i="7"/>
  <c r="AH242" i="7"/>
  <c r="AJ244" i="7"/>
  <c r="AJ246" i="7"/>
  <c r="AJ250" i="7"/>
  <c r="AH254" i="7"/>
  <c r="AJ258" i="7"/>
  <c r="AH262" i="7"/>
  <c r="AJ266" i="7"/>
  <c r="AH270" i="7"/>
  <c r="AJ274" i="7"/>
  <c r="AH278" i="7"/>
  <c r="AJ282" i="7"/>
  <c r="AH286" i="7"/>
  <c r="AJ290" i="7"/>
  <c r="AH294" i="7"/>
  <c r="AI296" i="7"/>
  <c r="AJ296" i="7" s="1"/>
  <c r="AJ303" i="7"/>
  <c r="AL303" i="7" s="1"/>
  <c r="AM303" i="7" s="1"/>
  <c r="AJ304" i="7"/>
  <c r="AH306" i="7"/>
  <c r="AR232" i="7"/>
  <c r="AR237" i="7"/>
  <c r="AJ249" i="7"/>
  <c r="AL249" i="7" s="1"/>
  <c r="AJ257" i="7"/>
  <c r="AJ265" i="7"/>
  <c r="AJ273" i="7"/>
  <c r="AJ281" i="7"/>
  <c r="AJ289" i="7"/>
  <c r="AJ307" i="7"/>
  <c r="AL307" i="7" s="1"/>
  <c r="AJ308" i="7"/>
  <c r="AL308" i="7" s="1"/>
  <c r="AJ315" i="7"/>
  <c r="AL315" i="7" s="1"/>
  <c r="AM315" i="7" s="1"/>
  <c r="AJ316" i="7"/>
  <c r="AI330" i="7"/>
  <c r="AH330" i="7"/>
  <c r="AN365" i="7"/>
  <c r="AJ390" i="7"/>
  <c r="AJ398" i="7"/>
  <c r="AJ439" i="7"/>
  <c r="AJ448" i="7"/>
  <c r="AM457" i="7"/>
  <c r="AJ470" i="7"/>
  <c r="AJ481" i="7"/>
  <c r="AI495" i="7"/>
  <c r="AH495" i="7"/>
  <c r="AI499" i="7"/>
  <c r="AH499" i="7"/>
  <c r="AI503" i="7"/>
  <c r="AH503" i="7"/>
  <c r="AR314" i="7"/>
  <c r="AJ323" i="7"/>
  <c r="AJ324" i="7"/>
  <c r="AL324" i="7" s="1"/>
  <c r="AR327" i="7"/>
  <c r="AJ328" i="7"/>
  <c r="AR335" i="7"/>
  <c r="AH339" i="7"/>
  <c r="AJ343" i="7"/>
  <c r="AH346" i="7"/>
  <c r="AI351" i="7"/>
  <c r="AH352" i="7"/>
  <c r="AJ359" i="7"/>
  <c r="AH361" i="7"/>
  <c r="AH374" i="7"/>
  <c r="AH382" i="7"/>
  <c r="AJ385" i="7"/>
  <c r="AH389" i="7"/>
  <c r="AJ393" i="7"/>
  <c r="AH397" i="7"/>
  <c r="AJ401" i="7"/>
  <c r="AH405" i="7"/>
  <c r="AJ427" i="7"/>
  <c r="AH433" i="7"/>
  <c r="AI434" i="7"/>
  <c r="AJ434" i="7" s="1"/>
  <c r="AH441" i="7"/>
  <c r="AI442" i="7"/>
  <c r="AH452" i="7"/>
  <c r="AI453" i="7"/>
  <c r="AJ453" i="7" s="1"/>
  <c r="AH460" i="7"/>
  <c r="AH464" i="7"/>
  <c r="AI465" i="7"/>
  <c r="AR474" i="7"/>
  <c r="AR475" i="7"/>
  <c r="AH485" i="7"/>
  <c r="AI493" i="7"/>
  <c r="AI497" i="7"/>
  <c r="AJ318" i="7"/>
  <c r="AJ319" i="7"/>
  <c r="AJ320" i="7"/>
  <c r="AR321" i="7"/>
  <c r="AM324" i="7"/>
  <c r="AR324" i="7"/>
  <c r="AM335" i="7"/>
  <c r="AJ338" i="7"/>
  <c r="AJ350" i="7"/>
  <c r="AJ354" i="7"/>
  <c r="AJ355" i="7"/>
  <c r="AJ366" i="7"/>
  <c r="AL366" i="7" s="1"/>
  <c r="AJ373" i="7"/>
  <c r="AJ381" i="7"/>
  <c r="AJ386" i="7"/>
  <c r="AH390" i="7"/>
  <c r="AJ392" i="7"/>
  <c r="AJ394" i="7"/>
  <c r="AJ395" i="7"/>
  <c r="AH398" i="7"/>
  <c r="AJ400" i="7"/>
  <c r="AJ402" i="7"/>
  <c r="AJ403" i="7"/>
  <c r="AH411" i="7"/>
  <c r="AH413" i="7"/>
  <c r="AH415" i="7"/>
  <c r="AH417" i="7"/>
  <c r="AH419" i="7"/>
  <c r="AH421" i="7"/>
  <c r="AH423" i="7"/>
  <c r="AH425" i="7"/>
  <c r="AH427" i="7"/>
  <c r="AJ429" i="7"/>
  <c r="AJ430" i="7"/>
  <c r="AJ435" i="7"/>
  <c r="AH439" i="7"/>
  <c r="AJ443" i="7"/>
  <c r="AH448" i="7"/>
  <c r="AI449" i="7"/>
  <c r="AJ449" i="7" s="1"/>
  <c r="AJ462" i="7"/>
  <c r="AJ466" i="7"/>
  <c r="AJ468" i="7"/>
  <c r="AJ469" i="7"/>
  <c r="AJ473" i="7"/>
  <c r="AH481" i="7"/>
  <c r="AR482" i="7"/>
  <c r="AI484" i="7"/>
  <c r="AJ487" i="7"/>
  <c r="AI488" i="7"/>
  <c r="AJ488" i="7" s="1"/>
  <c r="AR508" i="7"/>
  <c r="AJ339" i="7"/>
  <c r="AJ346" i="7"/>
  <c r="AJ351" i="7"/>
  <c r="AJ375" i="7"/>
  <c r="AJ382" i="7"/>
  <c r="AL382" i="7" s="1"/>
  <c r="AJ389" i="7"/>
  <c r="AJ397" i="7"/>
  <c r="AJ442" i="7"/>
  <c r="AR450" i="7"/>
  <c r="AR454" i="7"/>
  <c r="AR458" i="7"/>
  <c r="AJ460" i="7"/>
  <c r="AJ461" i="7"/>
  <c r="AR462" i="7"/>
  <c r="AJ464" i="7"/>
  <c r="AR468" i="7"/>
  <c r="AR469" i="7"/>
  <c r="AR471" i="7"/>
  <c r="AR473" i="7"/>
  <c r="AJ477" i="7"/>
  <c r="AR480" i="7"/>
  <c r="AJ485" i="7"/>
  <c r="AR489" i="7"/>
  <c r="AR496" i="7"/>
  <c r="AR500" i="7"/>
  <c r="AR504" i="7"/>
  <c r="AJ511" i="7"/>
  <c r="AL511" i="7" s="1"/>
  <c r="AM511" i="7" s="1"/>
  <c r="AJ493" i="7"/>
  <c r="AJ495" i="7"/>
  <c r="AJ496" i="7"/>
  <c r="AJ501" i="7"/>
  <c r="AJ503" i="7"/>
  <c r="AM519" i="7"/>
  <c r="AJ531" i="7"/>
  <c r="AJ535" i="7"/>
  <c r="AH537" i="7"/>
  <c r="AJ541" i="7"/>
  <c r="AR546" i="7"/>
  <c r="AR552" i="7"/>
  <c r="AH554" i="7"/>
  <c r="AJ556" i="7"/>
  <c r="AR560" i="7"/>
  <c r="AI565" i="7"/>
  <c r="AJ565" i="7" s="1"/>
  <c r="AR568" i="7"/>
  <c r="AJ533" i="7"/>
  <c r="AR551" i="7"/>
  <c r="AR553" i="7"/>
  <c r="AR556" i="7"/>
  <c r="AR561" i="7"/>
  <c r="AJ564" i="7"/>
  <c r="AR569" i="7"/>
  <c r="AR486" i="7"/>
  <c r="AJ489" i="7"/>
  <c r="AJ491" i="7"/>
  <c r="AR491" i="7"/>
  <c r="AR494" i="7"/>
  <c r="AJ497" i="7"/>
  <c r="AJ499" i="7"/>
  <c r="AJ500" i="7"/>
  <c r="AR502" i="7"/>
  <c r="AR506" i="7"/>
  <c r="AH526" i="7"/>
  <c r="AI527" i="7"/>
  <c r="AJ527" i="7" s="1"/>
  <c r="AL527" i="7" s="1"/>
  <c r="AM527" i="7" s="1"/>
  <c r="AJ529" i="7"/>
  <c r="AH535" i="7"/>
  <c r="AJ537" i="7"/>
  <c r="AH539" i="7"/>
  <c r="AI540" i="7"/>
  <c r="AJ540" i="7" s="1"/>
  <c r="AH541" i="7"/>
  <c r="AJ545" i="7"/>
  <c r="AI549" i="7"/>
  <c r="AI551" i="7"/>
  <c r="AJ554" i="7"/>
  <c r="AJ558" i="7"/>
  <c r="AI561" i="7"/>
  <c r="AJ561" i="7" s="1"/>
  <c r="AR564" i="7"/>
  <c r="AI569" i="7"/>
  <c r="AJ569" i="7" s="1"/>
  <c r="AJ510" i="7"/>
  <c r="AR512" i="7"/>
  <c r="AR516" i="7"/>
  <c r="AR520" i="7"/>
  <c r="AR537" i="7"/>
  <c r="AR538" i="7"/>
  <c r="AJ544" i="7"/>
  <c r="AR545" i="7"/>
  <c r="AJ552" i="7"/>
  <c r="AJ560" i="7"/>
  <c r="AJ568" i="7"/>
  <c r="AN14" i="7"/>
  <c r="AL14" i="7"/>
  <c r="AN38" i="7"/>
  <c r="AL38" i="7"/>
  <c r="AL16" i="7"/>
  <c r="AN16" i="7"/>
  <c r="AN18" i="7"/>
  <c r="AL18" i="7"/>
  <c r="AP18" i="7" s="1"/>
  <c r="AR18" i="7" s="1"/>
  <c r="AL12" i="7"/>
  <c r="AM12" i="7" s="1"/>
  <c r="AN12" i="7"/>
  <c r="AN42" i="7"/>
  <c r="AL42" i="7"/>
  <c r="AM42" i="7" s="1"/>
  <c r="AP12" i="7"/>
  <c r="AR12" i="7" s="1"/>
  <c r="AP14" i="7"/>
  <c r="AR14" i="7" s="1"/>
  <c r="AL20" i="7"/>
  <c r="AN20" i="7"/>
  <c r="AN22" i="7"/>
  <c r="AL22" i="7"/>
  <c r="AL24" i="7"/>
  <c r="AN24" i="7"/>
  <c r="AN26" i="7"/>
  <c r="AL26" i="7"/>
  <c r="AL28" i="7"/>
  <c r="AN28" i="7"/>
  <c r="AN30" i="7"/>
  <c r="AL30" i="7"/>
  <c r="AL32" i="7"/>
  <c r="AN32" i="7"/>
  <c r="AN34" i="7"/>
  <c r="AL34" i="7"/>
  <c r="AI39" i="7"/>
  <c r="AH39" i="7"/>
  <c r="AN50" i="7"/>
  <c r="AL50" i="7"/>
  <c r="AM50" i="7" s="1"/>
  <c r="AL51" i="7"/>
  <c r="AN51" i="7"/>
  <c r="AL60" i="7"/>
  <c r="AM60" i="7" s="1"/>
  <c r="AN60" i="7"/>
  <c r="AL63" i="7"/>
  <c r="AP63" i="7" s="1"/>
  <c r="AR63" i="7" s="1"/>
  <c r="AN63" i="7"/>
  <c r="AO68" i="7"/>
  <c r="AN70" i="7"/>
  <c r="AL70" i="7"/>
  <c r="AN78" i="7"/>
  <c r="AL78" i="7"/>
  <c r="AN86" i="7"/>
  <c r="AL86" i="7"/>
  <c r="AN94" i="7"/>
  <c r="AL94" i="7"/>
  <c r="AL104" i="7"/>
  <c r="AN104" i="7"/>
  <c r="AN105" i="7"/>
  <c r="AL107" i="7"/>
  <c r="AN107" i="7"/>
  <c r="AL112" i="7"/>
  <c r="AP112" i="7" s="1"/>
  <c r="AR112" i="7" s="1"/>
  <c r="AL115" i="7"/>
  <c r="AN115" i="7"/>
  <c r="AL120" i="7"/>
  <c r="AN120" i="7"/>
  <c r="AN121" i="7"/>
  <c r="AL121" i="7"/>
  <c r="AN123" i="7"/>
  <c r="AL128" i="7"/>
  <c r="AP128" i="7" s="1"/>
  <c r="AR128" i="7" s="1"/>
  <c r="AN128" i="7"/>
  <c r="AL129" i="7"/>
  <c r="AM129" i="7" s="1"/>
  <c r="AL131" i="7"/>
  <c r="AP131" i="7" s="1"/>
  <c r="AR131" i="7" s="1"/>
  <c r="AN136" i="7"/>
  <c r="AN137" i="7"/>
  <c r="AL139" i="7"/>
  <c r="AN139" i="7"/>
  <c r="AM142" i="7"/>
  <c r="AO142" i="7"/>
  <c r="AL172" i="7"/>
  <c r="AM172" i="7" s="1"/>
  <c r="AN176" i="7"/>
  <c r="AL176" i="7"/>
  <c r="R1" i="7"/>
  <c r="V1" i="7"/>
  <c r="Z1" i="7"/>
  <c r="AP16" i="7"/>
  <c r="AR16" i="7" s="1"/>
  <c r="AL36" i="7"/>
  <c r="AN36" i="7"/>
  <c r="AL48" i="7"/>
  <c r="AM48" i="7" s="1"/>
  <c r="AN48" i="7"/>
  <c r="AN54" i="7"/>
  <c r="AL54" i="7"/>
  <c r="AL55" i="7"/>
  <c r="AN55" i="7"/>
  <c r="AP60" i="7"/>
  <c r="AR60" i="7" s="1"/>
  <c r="AN66" i="7"/>
  <c r="AL66" i="7"/>
  <c r="AM66" i="7" s="1"/>
  <c r="AL71" i="7"/>
  <c r="AP71" i="7" s="1"/>
  <c r="AR71" i="7" s="1"/>
  <c r="AN71" i="7"/>
  <c r="AL76" i="7"/>
  <c r="AN76" i="7"/>
  <c r="AL79" i="7"/>
  <c r="AN79" i="7"/>
  <c r="AL84" i="7"/>
  <c r="AN84" i="7"/>
  <c r="AL87" i="7"/>
  <c r="AN87" i="7"/>
  <c r="AL92" i="7"/>
  <c r="AN92" i="7"/>
  <c r="AL95" i="7"/>
  <c r="AN95" i="7"/>
  <c r="AQ100" i="7"/>
  <c r="AS100" i="7" s="1"/>
  <c r="AO100" i="7"/>
  <c r="AN102" i="7"/>
  <c r="AL102" i="7"/>
  <c r="AP104" i="7"/>
  <c r="AR104" i="7" s="1"/>
  <c r="AP107" i="7"/>
  <c r="AR107" i="7" s="1"/>
  <c r="AP115" i="7"/>
  <c r="AR115" i="7" s="1"/>
  <c r="AP120" i="7"/>
  <c r="AR120" i="7" s="1"/>
  <c r="AP121" i="7"/>
  <c r="AR121" i="7" s="1"/>
  <c r="AN126" i="7"/>
  <c r="AL126" i="7"/>
  <c r="AM126" i="7" s="1"/>
  <c r="AN134" i="7"/>
  <c r="AL134" i="7"/>
  <c r="AM134" i="7" s="1"/>
  <c r="AP139" i="7"/>
  <c r="AR139" i="7" s="1"/>
  <c r="AL154" i="7"/>
  <c r="AM154" i="7" s="1"/>
  <c r="AN154" i="7"/>
  <c r="AL158" i="7"/>
  <c r="AN158" i="7"/>
  <c r="AL162" i="7"/>
  <c r="AN162" i="7"/>
  <c r="AL166" i="7"/>
  <c r="AM166" i="7" s="1"/>
  <c r="AN166" i="7"/>
  <c r="AL170" i="7"/>
  <c r="AN170" i="7"/>
  <c r="AN180" i="7"/>
  <c r="AL180" i="7"/>
  <c r="AM180" i="7" s="1"/>
  <c r="AC1" i="7"/>
  <c r="AI11" i="7"/>
  <c r="AJ11" i="7" s="1"/>
  <c r="AI13" i="7"/>
  <c r="AJ13" i="7" s="1"/>
  <c r="AJ19" i="7"/>
  <c r="AP20" i="7"/>
  <c r="AR20" i="7" s="1"/>
  <c r="AJ21" i="7"/>
  <c r="AP22" i="7"/>
  <c r="AR22" i="7" s="1"/>
  <c r="AJ23" i="7"/>
  <c r="AJ25" i="7"/>
  <c r="AJ27" i="7"/>
  <c r="AJ29" i="7"/>
  <c r="AJ31" i="7"/>
  <c r="AJ33" i="7"/>
  <c r="AI35" i="7"/>
  <c r="AJ35" i="7" s="1"/>
  <c r="AH35" i="7"/>
  <c r="AM38" i="7"/>
  <c r="AJ41" i="7"/>
  <c r="AL44" i="7"/>
  <c r="AN44" i="7"/>
  <c r="AL52" i="7"/>
  <c r="AN52" i="7"/>
  <c r="AN53" i="7"/>
  <c r="AL53" i="7"/>
  <c r="AM53" i="7" s="1"/>
  <c r="AN58" i="7"/>
  <c r="AL58" i="7"/>
  <c r="AM58" i="7" s="1"/>
  <c r="AL59" i="7"/>
  <c r="AP59" i="7" s="1"/>
  <c r="AR59" i="7" s="1"/>
  <c r="AN59" i="7"/>
  <c r="AL64" i="7"/>
  <c r="AM64" i="7" s="1"/>
  <c r="AN64" i="7"/>
  <c r="AN65" i="7"/>
  <c r="AL65" i="7"/>
  <c r="AM65" i="7" s="1"/>
  <c r="AL67" i="7"/>
  <c r="AN67" i="7"/>
  <c r="AM68" i="7"/>
  <c r="AQ68" i="7" s="1"/>
  <c r="AS68" i="7" s="1"/>
  <c r="AM70" i="7"/>
  <c r="AN74" i="7"/>
  <c r="AL74" i="7"/>
  <c r="AM74" i="7" s="1"/>
  <c r="AM78" i="7"/>
  <c r="AN82" i="7"/>
  <c r="AL82" i="7"/>
  <c r="AP82" i="7" s="1"/>
  <c r="AR82" i="7" s="1"/>
  <c r="AM86" i="7"/>
  <c r="AN90" i="7"/>
  <c r="AL90" i="7"/>
  <c r="AM90" i="7" s="1"/>
  <c r="AM94" i="7"/>
  <c r="AP95" i="7"/>
  <c r="AR95" i="7" s="1"/>
  <c r="AN98" i="7"/>
  <c r="AL98" i="7"/>
  <c r="AN101" i="7"/>
  <c r="AL101" i="7"/>
  <c r="AM101" i="7" s="1"/>
  <c r="AP102" i="7"/>
  <c r="AR102" i="7" s="1"/>
  <c r="AJ103" i="7"/>
  <c r="AM104" i="7"/>
  <c r="AJ108" i="7"/>
  <c r="AJ111" i="7"/>
  <c r="AM112" i="7"/>
  <c r="AJ116" i="7"/>
  <c r="AJ119" i="7"/>
  <c r="AM120" i="7"/>
  <c r="AJ124" i="7"/>
  <c r="AJ127" i="7"/>
  <c r="AM128" i="7"/>
  <c r="AJ132" i="7"/>
  <c r="AL135" i="7"/>
  <c r="AN135" i="7"/>
  <c r="AN140" i="7"/>
  <c r="AL140" i="7"/>
  <c r="AN184" i="7"/>
  <c r="AL184" i="7"/>
  <c r="AJ37" i="7"/>
  <c r="AJ39" i="7"/>
  <c r="AL40" i="7"/>
  <c r="AN40" i="7"/>
  <c r="AI43" i="7"/>
  <c r="AJ43" i="7" s="1"/>
  <c r="AH43" i="7"/>
  <c r="AJ46" i="7"/>
  <c r="AJ47" i="7"/>
  <c r="AM54" i="7"/>
  <c r="AJ56" i="7"/>
  <c r="AN57" i="7"/>
  <c r="AL57" i="7"/>
  <c r="AM57" i="7" s="1"/>
  <c r="AN62" i="7"/>
  <c r="AL62" i="7"/>
  <c r="AP62" i="7" s="1"/>
  <c r="AR62" i="7" s="1"/>
  <c r="AP64" i="7"/>
  <c r="AR64" i="7" s="1"/>
  <c r="AJ72" i="7"/>
  <c r="AN73" i="7"/>
  <c r="AL73" i="7"/>
  <c r="AM73" i="7" s="1"/>
  <c r="AJ75" i="7"/>
  <c r="AM76" i="7"/>
  <c r="AJ80" i="7"/>
  <c r="AN81" i="7"/>
  <c r="AL81" i="7"/>
  <c r="AP81" i="7" s="1"/>
  <c r="AR81" i="7" s="1"/>
  <c r="AJ83" i="7"/>
  <c r="AJ88" i="7"/>
  <c r="AN89" i="7"/>
  <c r="AL89" i="7"/>
  <c r="AM89" i="7" s="1"/>
  <c r="AJ91" i="7"/>
  <c r="AM92" i="7"/>
  <c r="AJ96" i="7"/>
  <c r="AJ99" i="7"/>
  <c r="AM100" i="7"/>
  <c r="AP101" i="7"/>
  <c r="AR101" i="7" s="1"/>
  <c r="AM102" i="7"/>
  <c r="AN106" i="7"/>
  <c r="AL106" i="7"/>
  <c r="AN114" i="7"/>
  <c r="AL114" i="7"/>
  <c r="AP114" i="7" s="1"/>
  <c r="AR114" i="7" s="1"/>
  <c r="AN122" i="7"/>
  <c r="AL122" i="7"/>
  <c r="AN130" i="7"/>
  <c r="AL130" i="7"/>
  <c r="AP135" i="7"/>
  <c r="AR135" i="7" s="1"/>
  <c r="AN138" i="7"/>
  <c r="AL138" i="7"/>
  <c r="AP138" i="7" s="1"/>
  <c r="AR138" i="7" s="1"/>
  <c r="AN156" i="7"/>
  <c r="AL156" i="7"/>
  <c r="AM156" i="7" s="1"/>
  <c r="AN160" i="7"/>
  <c r="AL160" i="7"/>
  <c r="AM162" i="7"/>
  <c r="AN164" i="7"/>
  <c r="AL164" i="7"/>
  <c r="AM164" i="7" s="1"/>
  <c r="AN188" i="7"/>
  <c r="AL188" i="7"/>
  <c r="AN192" i="7"/>
  <c r="AL192" i="7"/>
  <c r="AM192" i="7" s="1"/>
  <c r="AH47" i="7"/>
  <c r="AH51" i="7"/>
  <c r="AM51" i="7" s="1"/>
  <c r="AH55" i="7"/>
  <c r="AM55" i="7" s="1"/>
  <c r="AH59" i="7"/>
  <c r="AH63" i="7"/>
  <c r="AM63" i="7" s="1"/>
  <c r="AH67" i="7"/>
  <c r="AM67" i="7" s="1"/>
  <c r="AH71" i="7"/>
  <c r="AH75" i="7"/>
  <c r="AH79" i="7"/>
  <c r="AM79" i="7" s="1"/>
  <c r="AH83" i="7"/>
  <c r="AH87" i="7"/>
  <c r="AH91" i="7"/>
  <c r="AH95" i="7"/>
  <c r="AM95" i="7" s="1"/>
  <c r="AH99" i="7"/>
  <c r="AH103" i="7"/>
  <c r="AH107" i="7"/>
  <c r="AM107" i="7" s="1"/>
  <c r="AH111" i="7"/>
  <c r="AH115" i="7"/>
  <c r="AM115" i="7" s="1"/>
  <c r="AH119" i="7"/>
  <c r="AH123" i="7"/>
  <c r="AH127" i="7"/>
  <c r="AH131" i="7"/>
  <c r="AM131" i="7" s="1"/>
  <c r="AH135" i="7"/>
  <c r="AH139" i="7"/>
  <c r="AM139" i="7" s="1"/>
  <c r="AI153" i="7"/>
  <c r="AI155" i="7"/>
  <c r="AI157" i="7"/>
  <c r="AJ157" i="7" s="1"/>
  <c r="AI159" i="7"/>
  <c r="AJ159" i="7" s="1"/>
  <c r="AI161" i="7"/>
  <c r="AJ161" i="7" s="1"/>
  <c r="AI163" i="7"/>
  <c r="AJ163" i="7" s="1"/>
  <c r="AI165" i="7"/>
  <c r="AJ165" i="7" s="1"/>
  <c r="AM176" i="7"/>
  <c r="AJ179" i="7"/>
  <c r="AI185" i="7"/>
  <c r="AJ185" i="7" s="1"/>
  <c r="AH185" i="7"/>
  <c r="AN199" i="7"/>
  <c r="AL199" i="7"/>
  <c r="AM199" i="7" s="1"/>
  <c r="AN207" i="7"/>
  <c r="AL207" i="7"/>
  <c r="AJ143" i="7"/>
  <c r="AJ145" i="7"/>
  <c r="AJ147" i="7"/>
  <c r="AJ149" i="7"/>
  <c r="AJ151" i="7"/>
  <c r="AN168" i="7"/>
  <c r="AL168" i="7"/>
  <c r="AJ175" i="7"/>
  <c r="AL178" i="7"/>
  <c r="AM178" i="7" s="1"/>
  <c r="AN178" i="7"/>
  <c r="AI181" i="7"/>
  <c r="AJ181" i="7" s="1"/>
  <c r="AH181" i="7"/>
  <c r="AJ191" i="7"/>
  <c r="AL194" i="7"/>
  <c r="AN194" i="7"/>
  <c r="AN196" i="7"/>
  <c r="AL196" i="7"/>
  <c r="AM196" i="7" s="1"/>
  <c r="AL197" i="7"/>
  <c r="AN197" i="7"/>
  <c r="AL202" i="7"/>
  <c r="AM202" i="7" s="1"/>
  <c r="AN202" i="7"/>
  <c r="AN204" i="7"/>
  <c r="AL204" i="7"/>
  <c r="AM204" i="7" s="1"/>
  <c r="AL205" i="7"/>
  <c r="AN205" i="7"/>
  <c r="AL210" i="7"/>
  <c r="AN210" i="7"/>
  <c r="AN216" i="7"/>
  <c r="AL216" i="7"/>
  <c r="AM216" i="7" s="1"/>
  <c r="AN228" i="7"/>
  <c r="AL228" i="7"/>
  <c r="AN232" i="7"/>
  <c r="AL232" i="7"/>
  <c r="AM232" i="7" s="1"/>
  <c r="AN236" i="7"/>
  <c r="AL236" i="7"/>
  <c r="AN240" i="7"/>
  <c r="AL240" i="7"/>
  <c r="AL246" i="7"/>
  <c r="AN246" i="7"/>
  <c r="AL250" i="7"/>
  <c r="AP250" i="7" s="1"/>
  <c r="AR250" i="7" s="1"/>
  <c r="AN250" i="7"/>
  <c r="AI141" i="7"/>
  <c r="AJ141" i="7" s="1"/>
  <c r="AJ153" i="7"/>
  <c r="AL153" i="7" s="1"/>
  <c r="AJ155" i="7"/>
  <c r="AI171" i="7"/>
  <c r="AJ171" i="7" s="1"/>
  <c r="AL174" i="7"/>
  <c r="AN174" i="7"/>
  <c r="AI177" i="7"/>
  <c r="AJ177" i="7" s="1"/>
  <c r="AH177" i="7"/>
  <c r="AM184" i="7"/>
  <c r="AJ187" i="7"/>
  <c r="AL190" i="7"/>
  <c r="AN190" i="7"/>
  <c r="AI193" i="7"/>
  <c r="AJ193" i="7" s="1"/>
  <c r="AH193" i="7"/>
  <c r="AN195" i="7"/>
  <c r="AL195" i="7"/>
  <c r="AM195" i="7" s="1"/>
  <c r="AN203" i="7"/>
  <c r="AL203" i="7"/>
  <c r="AM203" i="7" s="1"/>
  <c r="AN211" i="7"/>
  <c r="AL211" i="7"/>
  <c r="AN144" i="7"/>
  <c r="AL144" i="7"/>
  <c r="AL146" i="7"/>
  <c r="AN146" i="7"/>
  <c r="AN148" i="7"/>
  <c r="AL148" i="7"/>
  <c r="AL150" i="7"/>
  <c r="AN150" i="7"/>
  <c r="AM153" i="7"/>
  <c r="AJ167" i="7"/>
  <c r="AJ169" i="7"/>
  <c r="AI173" i="7"/>
  <c r="AJ173" i="7" s="1"/>
  <c r="AH173" i="7"/>
  <c r="AJ183" i="7"/>
  <c r="AL186" i="7"/>
  <c r="AN186" i="7"/>
  <c r="AI189" i="7"/>
  <c r="AJ189" i="7" s="1"/>
  <c r="AH189" i="7"/>
  <c r="AM194" i="7"/>
  <c r="AL198" i="7"/>
  <c r="AM198" i="7" s="1"/>
  <c r="AN198" i="7"/>
  <c r="AN200" i="7"/>
  <c r="AL200" i="7"/>
  <c r="AL201" i="7"/>
  <c r="AN201" i="7"/>
  <c r="AL206" i="7"/>
  <c r="AM206" i="7" s="1"/>
  <c r="AN206" i="7"/>
  <c r="AN208" i="7"/>
  <c r="AL208" i="7"/>
  <c r="AL209" i="7"/>
  <c r="AN209" i="7"/>
  <c r="AM210" i="7"/>
  <c r="AL214" i="7"/>
  <c r="AN214" i="7"/>
  <c r="AL218" i="7"/>
  <c r="AN218" i="7"/>
  <c r="AL222" i="7"/>
  <c r="AM222" i="7" s="1"/>
  <c r="AN222" i="7"/>
  <c r="AL226" i="7"/>
  <c r="AM226" i="7" s="1"/>
  <c r="AN226" i="7"/>
  <c r="AM228" i="7"/>
  <c r="AL234" i="7"/>
  <c r="AN234" i="7"/>
  <c r="AL238" i="7"/>
  <c r="AM238" i="7" s="1"/>
  <c r="AN238" i="7"/>
  <c r="AM240" i="7"/>
  <c r="AL242" i="7"/>
  <c r="AN242" i="7"/>
  <c r="AH197" i="7"/>
  <c r="AH201" i="7"/>
  <c r="AH205" i="7"/>
  <c r="AH209" i="7"/>
  <c r="AI213" i="7"/>
  <c r="AJ213" i="7" s="1"/>
  <c r="AI215" i="7"/>
  <c r="AJ215" i="7" s="1"/>
  <c r="AI217" i="7"/>
  <c r="AI219" i="7"/>
  <c r="AI221" i="7"/>
  <c r="AJ221" i="7" s="1"/>
  <c r="AI223" i="7"/>
  <c r="AJ223" i="7" s="1"/>
  <c r="AI225" i="7"/>
  <c r="AI227" i="7"/>
  <c r="AJ227" i="7" s="1"/>
  <c r="AI229" i="7"/>
  <c r="AJ229" i="7" s="1"/>
  <c r="AI231" i="7"/>
  <c r="AJ231" i="7" s="1"/>
  <c r="AI233" i="7"/>
  <c r="AI235" i="7"/>
  <c r="AI237" i="7"/>
  <c r="AJ237" i="7" s="1"/>
  <c r="AI239" i="7"/>
  <c r="AJ239" i="7" s="1"/>
  <c r="AI241" i="7"/>
  <c r="AI243" i="7"/>
  <c r="AJ243" i="7" s="1"/>
  <c r="AI247" i="7"/>
  <c r="AJ247" i="7" s="1"/>
  <c r="AH247" i="7"/>
  <c r="AN249" i="7"/>
  <c r="AO249" i="7" s="1"/>
  <c r="AJ252" i="7"/>
  <c r="AL253" i="7"/>
  <c r="AM253" i="7" s="1"/>
  <c r="AN253" i="7"/>
  <c r="AJ255" i="7"/>
  <c r="AJ260" i="7"/>
  <c r="AL261" i="7"/>
  <c r="AP261" i="7" s="1"/>
  <c r="AR261" i="7" s="1"/>
  <c r="AN261" i="7"/>
  <c r="AJ263" i="7"/>
  <c r="AJ268" i="7"/>
  <c r="AL269" i="7"/>
  <c r="AN269" i="7"/>
  <c r="AJ271" i="7"/>
  <c r="AJ276" i="7"/>
  <c r="AJ279" i="7"/>
  <c r="AJ284" i="7"/>
  <c r="AL285" i="7"/>
  <c r="AN285" i="7"/>
  <c r="AJ287" i="7"/>
  <c r="AJ292" i="7"/>
  <c r="AL293" i="7"/>
  <c r="AN293" i="7"/>
  <c r="AJ295" i="7"/>
  <c r="AL309" i="7"/>
  <c r="AN309" i="7"/>
  <c r="AN244" i="7"/>
  <c r="AL244" i="7"/>
  <c r="AQ249" i="7"/>
  <c r="AS249" i="7" s="1"/>
  <c r="AL258" i="7"/>
  <c r="AN258" i="7"/>
  <c r="AL266" i="7"/>
  <c r="AN266" i="7"/>
  <c r="AL274" i="7"/>
  <c r="AM274" i="7" s="1"/>
  <c r="AN274" i="7"/>
  <c r="AL282" i="7"/>
  <c r="AM282" i="7" s="1"/>
  <c r="AN282" i="7"/>
  <c r="AM285" i="7"/>
  <c r="AL290" i="7"/>
  <c r="AM290" i="7" s="1"/>
  <c r="AN290" i="7"/>
  <c r="AM293" i="7"/>
  <c r="AP293" i="7"/>
  <c r="AR293" i="7" s="1"/>
  <c r="AL304" i="7"/>
  <c r="AM304" i="7" s="1"/>
  <c r="AN304" i="7"/>
  <c r="AJ217" i="7"/>
  <c r="AJ219" i="7"/>
  <c r="AJ225" i="7"/>
  <c r="AP226" i="7"/>
  <c r="AR226" i="7" s="1"/>
  <c r="AJ233" i="7"/>
  <c r="AJ235" i="7"/>
  <c r="AP238" i="7"/>
  <c r="AR238" i="7" s="1"/>
  <c r="AP240" i="7"/>
  <c r="AR240" i="7" s="1"/>
  <c r="AJ241" i="7"/>
  <c r="AM246" i="7"/>
  <c r="AM249" i="7"/>
  <c r="AP249" i="7"/>
  <c r="AR249" i="7" s="1"/>
  <c r="AJ251" i="7"/>
  <c r="AJ256" i="7"/>
  <c r="AL257" i="7"/>
  <c r="AN257" i="7"/>
  <c r="AJ259" i="7"/>
  <c r="AJ264" i="7"/>
  <c r="AL265" i="7"/>
  <c r="AN265" i="7"/>
  <c r="AJ267" i="7"/>
  <c r="AJ272" i="7"/>
  <c r="AL273" i="7"/>
  <c r="AN273" i="7"/>
  <c r="AJ275" i="7"/>
  <c r="AJ280" i="7"/>
  <c r="AL281" i="7"/>
  <c r="AN281" i="7"/>
  <c r="AJ283" i="7"/>
  <c r="AJ288" i="7"/>
  <c r="AL289" i="7"/>
  <c r="AN289" i="7"/>
  <c r="AJ291" i="7"/>
  <c r="AJ245" i="7"/>
  <c r="AN248" i="7"/>
  <c r="AL248" i="7"/>
  <c r="AM248" i="7" s="1"/>
  <c r="AL254" i="7"/>
  <c r="AN254" i="7"/>
  <c r="AM258" i="7"/>
  <c r="AL262" i="7"/>
  <c r="AN262" i="7"/>
  <c r="AM265" i="7"/>
  <c r="AL270" i="7"/>
  <c r="AN270" i="7"/>
  <c r="AL278" i="7"/>
  <c r="AN278" i="7"/>
  <c r="AM281" i="7"/>
  <c r="AL286" i="7"/>
  <c r="AN286" i="7"/>
  <c r="AL294" i="7"/>
  <c r="AP294" i="7" s="1"/>
  <c r="AR294" i="7" s="1"/>
  <c r="AN294" i="7"/>
  <c r="AH298" i="7"/>
  <c r="AH302" i="7"/>
  <c r="AN303" i="7"/>
  <c r="AP304" i="7"/>
  <c r="AR304" i="7" s="1"/>
  <c r="AI305" i="7"/>
  <c r="AJ305" i="7" s="1"/>
  <c r="AH305" i="7"/>
  <c r="AN307" i="7"/>
  <c r="AM308" i="7"/>
  <c r="AN311" i="7"/>
  <c r="AL311" i="7"/>
  <c r="AO315" i="7"/>
  <c r="AJ317" i="7"/>
  <c r="AJ330" i="7"/>
  <c r="AJ332" i="7"/>
  <c r="AJ337" i="7"/>
  <c r="AN339" i="7"/>
  <c r="AL339" i="7"/>
  <c r="AP339" i="7" s="1"/>
  <c r="AR339" i="7" s="1"/>
  <c r="AJ340" i="7"/>
  <c r="AL346" i="7"/>
  <c r="AN346" i="7"/>
  <c r="AJ349" i="7"/>
  <c r="AN351" i="7"/>
  <c r="AL351" i="7"/>
  <c r="AP351" i="7" s="1"/>
  <c r="AR351" i="7" s="1"/>
  <c r="AN375" i="7"/>
  <c r="AL375" i="7"/>
  <c r="AH310" i="7"/>
  <c r="AI310" i="7"/>
  <c r="AJ310" i="7" s="1"/>
  <c r="AN316" i="7"/>
  <c r="AL316" i="7"/>
  <c r="AM316" i="7" s="1"/>
  <c r="AL326" i="7"/>
  <c r="AP326" i="7" s="1"/>
  <c r="AR326" i="7" s="1"/>
  <c r="AN326" i="7"/>
  <c r="AQ327" i="7"/>
  <c r="AS327" i="7" s="1"/>
  <c r="AO327" i="7"/>
  <c r="AL329" i="7"/>
  <c r="AN329" i="7"/>
  <c r="AL334" i="7"/>
  <c r="AP334" i="7" s="1"/>
  <c r="AR334" i="7" s="1"/>
  <c r="AN334" i="7"/>
  <c r="AQ335" i="7"/>
  <c r="AS335" i="7" s="1"/>
  <c r="AO335" i="7"/>
  <c r="AL342" i="7"/>
  <c r="AP342" i="7" s="1"/>
  <c r="AR342" i="7" s="1"/>
  <c r="AN342" i="7"/>
  <c r="AL345" i="7"/>
  <c r="AN345" i="7"/>
  <c r="AN347" i="7"/>
  <c r="AL347" i="7"/>
  <c r="AP347" i="7" s="1"/>
  <c r="AR347" i="7" s="1"/>
  <c r="AN348" i="7"/>
  <c r="AL348" i="7"/>
  <c r="AN356" i="7"/>
  <c r="AL356" i="7"/>
  <c r="AL358" i="7"/>
  <c r="AN358" i="7"/>
  <c r="AL362" i="7"/>
  <c r="AN362" i="7"/>
  <c r="AH251" i="7"/>
  <c r="AH255" i="7"/>
  <c r="AH259" i="7"/>
  <c r="AH263" i="7"/>
  <c r="AH267" i="7"/>
  <c r="AH271" i="7"/>
  <c r="AH275" i="7"/>
  <c r="AH279" i="7"/>
  <c r="AH283" i="7"/>
  <c r="AH287" i="7"/>
  <c r="AH291" i="7"/>
  <c r="AH295" i="7"/>
  <c r="AJ298" i="7"/>
  <c r="AJ299" i="7"/>
  <c r="AJ302" i="7"/>
  <c r="AL302" i="7" s="1"/>
  <c r="AL306" i="7"/>
  <c r="AP306" i="7" s="1"/>
  <c r="AR306" i="7" s="1"/>
  <c r="AN308" i="7"/>
  <c r="AM311" i="7"/>
  <c r="AJ313" i="7"/>
  <c r="AJ321" i="7"/>
  <c r="AL321" i="7" s="1"/>
  <c r="AJ322" i="7"/>
  <c r="AN323" i="7"/>
  <c r="AL323" i="7"/>
  <c r="AO324" i="7"/>
  <c r="AQ324" i="7"/>
  <c r="AS324" i="7" s="1"/>
  <c r="AJ325" i="7"/>
  <c r="AN328" i="7"/>
  <c r="AL328" i="7"/>
  <c r="AM328" i="7" s="1"/>
  <c r="AJ333" i="7"/>
  <c r="AJ336" i="7"/>
  <c r="AJ341" i="7"/>
  <c r="AN343" i="7"/>
  <c r="AL343" i="7"/>
  <c r="AJ344" i="7"/>
  <c r="AM346" i="7"/>
  <c r="AP348" i="7"/>
  <c r="AR348" i="7" s="1"/>
  <c r="AN359" i="7"/>
  <c r="AL359" i="7"/>
  <c r="AM359" i="7" s="1"/>
  <c r="AN364" i="7"/>
  <c r="AL364" i="7"/>
  <c r="AN371" i="7"/>
  <c r="AL371" i="7"/>
  <c r="AN379" i="7"/>
  <c r="AL379" i="7"/>
  <c r="AI297" i="7"/>
  <c r="AJ297" i="7" s="1"/>
  <c r="AH297" i="7"/>
  <c r="AI301" i="7"/>
  <c r="AJ301" i="7" s="1"/>
  <c r="AH301" i="7"/>
  <c r="AO303" i="7"/>
  <c r="AO307" i="7"/>
  <c r="AM307" i="7"/>
  <c r="AO308" i="7"/>
  <c r="AQ308" i="7" s="1"/>
  <c r="AS308" i="7" s="1"/>
  <c r="AL318" i="7"/>
  <c r="AN318" i="7"/>
  <c r="AN319" i="7"/>
  <c r="AL319" i="7"/>
  <c r="AM319" i="7" s="1"/>
  <c r="AN320" i="7"/>
  <c r="AL320" i="7"/>
  <c r="AM327" i="7"/>
  <c r="AM334" i="7"/>
  <c r="AL338" i="7"/>
  <c r="AN338" i="7"/>
  <c r="AM342" i="7"/>
  <c r="AP343" i="7"/>
  <c r="AR343" i="7" s="1"/>
  <c r="AL350" i="7"/>
  <c r="AP350" i="7" s="1"/>
  <c r="AR350" i="7" s="1"/>
  <c r="AN350" i="7"/>
  <c r="AL354" i="7"/>
  <c r="AN354" i="7"/>
  <c r="AN355" i="7"/>
  <c r="AL355" i="7"/>
  <c r="AM355" i="7" s="1"/>
  <c r="AM358" i="7"/>
  <c r="AH309" i="7"/>
  <c r="AM309" i="7" s="1"/>
  <c r="AH313" i="7"/>
  <c r="AI314" i="7"/>
  <c r="AJ314" i="7" s="1"/>
  <c r="AL314" i="7" s="1"/>
  <c r="AH317" i="7"/>
  <c r="AH321" i="7"/>
  <c r="AH325" i="7"/>
  <c r="AH329" i="7"/>
  <c r="AH333" i="7"/>
  <c r="AH337" i="7"/>
  <c r="AH341" i="7"/>
  <c r="AH345" i="7"/>
  <c r="AH349" i="7"/>
  <c r="AN366" i="7"/>
  <c r="AO366" i="7" s="1"/>
  <c r="AN367" i="7"/>
  <c r="AL367" i="7"/>
  <c r="AI368" i="7"/>
  <c r="AJ368" i="7" s="1"/>
  <c r="AH368" i="7"/>
  <c r="AN382" i="7"/>
  <c r="AO382" i="7" s="1"/>
  <c r="AN383" i="7"/>
  <c r="AL383" i="7"/>
  <c r="AL389" i="7"/>
  <c r="AN389" i="7"/>
  <c r="AL397" i="7"/>
  <c r="AM397" i="7" s="1"/>
  <c r="AN397" i="7"/>
  <c r="AH332" i="7"/>
  <c r="AH336" i="7"/>
  <c r="AH340" i="7"/>
  <c r="AH344" i="7"/>
  <c r="AH348" i="7"/>
  <c r="AM348" i="7" s="1"/>
  <c r="AL352" i="7"/>
  <c r="AJ353" i="7"/>
  <c r="AH356" i="7"/>
  <c r="AM356" i="7" s="1"/>
  <c r="AH357" i="7"/>
  <c r="AL360" i="7"/>
  <c r="AM360" i="7" s="1"/>
  <c r="AJ361" i="7"/>
  <c r="AH364" i="7"/>
  <c r="AP375" i="7"/>
  <c r="AR375" i="7" s="1"/>
  <c r="AJ378" i="7"/>
  <c r="AI380" i="7"/>
  <c r="AJ380" i="7" s="1"/>
  <c r="AH380" i="7"/>
  <c r="AL381" i="7"/>
  <c r="AM381" i="7" s="1"/>
  <c r="AN381" i="7"/>
  <c r="AJ388" i="7"/>
  <c r="AL390" i="7"/>
  <c r="AP390" i="7" s="1"/>
  <c r="AR390" i="7" s="1"/>
  <c r="AN390" i="7"/>
  <c r="AN391" i="7"/>
  <c r="AL391" i="7"/>
  <c r="AN396" i="7"/>
  <c r="AL396" i="7"/>
  <c r="AL398" i="7"/>
  <c r="AN398" i="7"/>
  <c r="AN399" i="7"/>
  <c r="AL399" i="7"/>
  <c r="AN404" i="7"/>
  <c r="AL404" i="7"/>
  <c r="AI363" i="7"/>
  <c r="AJ363" i="7" s="1"/>
  <c r="AM366" i="7"/>
  <c r="AJ374" i="7"/>
  <c r="AI376" i="7"/>
  <c r="AJ376" i="7" s="1"/>
  <c r="AH376" i="7"/>
  <c r="AL377" i="7"/>
  <c r="AM377" i="7" s="1"/>
  <c r="AN377" i="7"/>
  <c r="AM382" i="7"/>
  <c r="AQ382" i="7" s="1"/>
  <c r="AS382" i="7" s="1"/>
  <c r="AL385" i="7"/>
  <c r="AN385" i="7"/>
  <c r="AM389" i="7"/>
  <c r="AL393" i="7"/>
  <c r="AM393" i="7" s="1"/>
  <c r="AN393" i="7"/>
  <c r="AL401" i="7"/>
  <c r="AN401" i="7"/>
  <c r="AL427" i="7"/>
  <c r="AN427" i="7"/>
  <c r="AM351" i="7"/>
  <c r="AJ357" i="7"/>
  <c r="AO365" i="7"/>
  <c r="AM365" i="7"/>
  <c r="AJ370" i="7"/>
  <c r="AI372" i="7"/>
  <c r="AJ372" i="7" s="1"/>
  <c r="AH372" i="7"/>
  <c r="AL373" i="7"/>
  <c r="AM373" i="7" s="1"/>
  <c r="AN373" i="7"/>
  <c r="AJ384" i="7"/>
  <c r="AL386" i="7"/>
  <c r="AN386" i="7"/>
  <c r="AJ387" i="7"/>
  <c r="AN392" i="7"/>
  <c r="AL392" i="7"/>
  <c r="AL394" i="7"/>
  <c r="AN394" i="7"/>
  <c r="AN395" i="7"/>
  <c r="AL395" i="7"/>
  <c r="AM398" i="7"/>
  <c r="AN400" i="7"/>
  <c r="AL400" i="7"/>
  <c r="AL402" i="7"/>
  <c r="AN402" i="7"/>
  <c r="AN403" i="7"/>
  <c r="AL403" i="7"/>
  <c r="AI428" i="7"/>
  <c r="AJ428" i="7" s="1"/>
  <c r="AH428" i="7"/>
  <c r="AJ433" i="7"/>
  <c r="AJ436" i="7"/>
  <c r="AJ441" i="7"/>
  <c r="AL442" i="7"/>
  <c r="AN442" i="7"/>
  <c r="AJ444" i="7"/>
  <c r="AH384" i="7"/>
  <c r="AH388" i="7"/>
  <c r="AH392" i="7"/>
  <c r="AH396" i="7"/>
  <c r="AH400" i="7"/>
  <c r="AH404" i="7"/>
  <c r="AL405" i="7"/>
  <c r="AI406" i="7"/>
  <c r="AL407" i="7"/>
  <c r="AM407" i="7" s="1"/>
  <c r="AN407" i="7"/>
  <c r="AI408" i="7"/>
  <c r="AJ408" i="7" s="1"/>
  <c r="AN409" i="7"/>
  <c r="AL409" i="7"/>
  <c r="AI410" i="7"/>
  <c r="AJ410" i="7" s="1"/>
  <c r="AL411" i="7"/>
  <c r="AN411" i="7"/>
  <c r="AN413" i="7"/>
  <c r="AL413" i="7"/>
  <c r="AL415" i="7"/>
  <c r="AN415" i="7"/>
  <c r="AN417" i="7"/>
  <c r="AL417" i="7"/>
  <c r="AL419" i="7"/>
  <c r="AN419" i="7"/>
  <c r="AN421" i="7"/>
  <c r="AL421" i="7"/>
  <c r="AL423" i="7"/>
  <c r="AN423" i="7"/>
  <c r="AN425" i="7"/>
  <c r="AL425" i="7"/>
  <c r="AL439" i="7"/>
  <c r="AN439" i="7"/>
  <c r="AM442" i="7"/>
  <c r="AL448" i="7"/>
  <c r="AN448" i="7"/>
  <c r="AH367" i="7"/>
  <c r="AM367" i="7" s="1"/>
  <c r="AH371" i="7"/>
  <c r="AH375" i="7"/>
  <c r="AM375" i="7" s="1"/>
  <c r="AH379" i="7"/>
  <c r="AM379" i="7" s="1"/>
  <c r="AH383" i="7"/>
  <c r="AM383" i="7" s="1"/>
  <c r="AH387" i="7"/>
  <c r="AH391" i="7"/>
  <c r="AM391" i="7" s="1"/>
  <c r="AH395" i="7"/>
  <c r="AH399" i="7"/>
  <c r="AM399" i="7" s="1"/>
  <c r="AH403" i="7"/>
  <c r="AM427" i="7"/>
  <c r="AJ431" i="7"/>
  <c r="AJ432" i="7"/>
  <c r="AJ437" i="7"/>
  <c r="AJ440" i="7"/>
  <c r="AJ445" i="7"/>
  <c r="AJ406" i="7"/>
  <c r="AJ412" i="7"/>
  <c r="AJ414" i="7"/>
  <c r="AJ416" i="7"/>
  <c r="AJ418" i="7"/>
  <c r="AJ420" i="7"/>
  <c r="AJ422" i="7"/>
  <c r="AJ424" i="7"/>
  <c r="AJ426" i="7"/>
  <c r="AN429" i="7"/>
  <c r="AL429" i="7"/>
  <c r="AL430" i="7"/>
  <c r="AM430" i="7" s="1"/>
  <c r="AN430" i="7"/>
  <c r="AL435" i="7"/>
  <c r="AN435" i="7"/>
  <c r="AL443" i="7"/>
  <c r="AN443" i="7"/>
  <c r="AM448" i="7"/>
  <c r="AL462" i="7"/>
  <c r="AN462" i="7"/>
  <c r="AH446" i="7"/>
  <c r="AJ451" i="7"/>
  <c r="AJ452" i="7"/>
  <c r="AJ455" i="7"/>
  <c r="AJ456" i="7"/>
  <c r="AN457" i="7"/>
  <c r="AO457" i="7" s="1"/>
  <c r="AQ457" i="7" s="1"/>
  <c r="AS457" i="7" s="1"/>
  <c r="AN471" i="7"/>
  <c r="AL471" i="7"/>
  <c r="AL477" i="7"/>
  <c r="AN477" i="7"/>
  <c r="AL485" i="7"/>
  <c r="AM485" i="7" s="1"/>
  <c r="AN485" i="7"/>
  <c r="AN487" i="7"/>
  <c r="AL487" i="7"/>
  <c r="AM487" i="7" s="1"/>
  <c r="AI450" i="7"/>
  <c r="AJ450" i="7" s="1"/>
  <c r="AH450" i="7"/>
  <c r="AI454" i="7"/>
  <c r="AJ454" i="7" s="1"/>
  <c r="AH454" i="7"/>
  <c r="AI458" i="7"/>
  <c r="AJ458" i="7" s="1"/>
  <c r="AH458" i="7"/>
  <c r="AN464" i="7"/>
  <c r="AL464" i="7"/>
  <c r="AL470" i="7"/>
  <c r="AN470" i="7"/>
  <c r="AN474" i="7"/>
  <c r="AL474" i="7"/>
  <c r="AL481" i="7"/>
  <c r="AN481" i="7"/>
  <c r="AH432" i="7"/>
  <c r="AH436" i="7"/>
  <c r="AH440" i="7"/>
  <c r="AH444" i="7"/>
  <c r="AL446" i="7"/>
  <c r="AJ447" i="7"/>
  <c r="AH451" i="7"/>
  <c r="AH455" i="7"/>
  <c r="AN460" i="7"/>
  <c r="AL460" i="7"/>
  <c r="AH463" i="7"/>
  <c r="AI463" i="7"/>
  <c r="AJ463" i="7" s="1"/>
  <c r="AN479" i="7"/>
  <c r="AL479" i="7"/>
  <c r="AL489" i="7"/>
  <c r="AN489" i="7"/>
  <c r="AN491" i="7"/>
  <c r="AL491" i="7"/>
  <c r="AH459" i="7"/>
  <c r="AI459" i="7"/>
  <c r="AJ459" i="7" s="1"/>
  <c r="AJ465" i="7"/>
  <c r="AL466" i="7"/>
  <c r="AN466" i="7"/>
  <c r="AN468" i="7"/>
  <c r="AL468" i="7"/>
  <c r="AM468" i="7" s="1"/>
  <c r="AN469" i="7"/>
  <c r="AL469" i="7"/>
  <c r="AL473" i="7"/>
  <c r="AN473" i="7"/>
  <c r="AH462" i="7"/>
  <c r="AH466" i="7"/>
  <c r="AM466" i="7" s="1"/>
  <c r="AI467" i="7"/>
  <c r="AJ467" i="7" s="1"/>
  <c r="AH470" i="7"/>
  <c r="AI472" i="7"/>
  <c r="AJ472" i="7" s="1"/>
  <c r="AI478" i="7"/>
  <c r="AJ478" i="7" s="1"/>
  <c r="AI480" i="7"/>
  <c r="AJ480" i="7" s="1"/>
  <c r="AI486" i="7"/>
  <c r="AJ486" i="7" s="1"/>
  <c r="AL493" i="7"/>
  <c r="AM493" i="7" s="1"/>
  <c r="AN493" i="7"/>
  <c r="AN495" i="7"/>
  <c r="AL495" i="7"/>
  <c r="AL496" i="7"/>
  <c r="AN496" i="7"/>
  <c r="AL501" i="7"/>
  <c r="AM501" i="7" s="1"/>
  <c r="AN501" i="7"/>
  <c r="AN503" i="7"/>
  <c r="AL503" i="7"/>
  <c r="AH475" i="7"/>
  <c r="AJ484" i="7"/>
  <c r="AI490" i="7"/>
  <c r="AJ490" i="7" s="1"/>
  <c r="AI492" i="7"/>
  <c r="AJ492" i="7" s="1"/>
  <c r="AH492" i="7"/>
  <c r="AN494" i="7"/>
  <c r="AL494" i="7"/>
  <c r="AN504" i="7"/>
  <c r="AL504" i="7"/>
  <c r="AN507" i="7"/>
  <c r="AL507" i="7"/>
  <c r="AL497" i="7"/>
  <c r="AN497" i="7"/>
  <c r="AN499" i="7"/>
  <c r="AL499" i="7"/>
  <c r="AM499" i="7" s="1"/>
  <c r="AL500" i="7"/>
  <c r="AN500" i="7"/>
  <c r="AH471" i="7"/>
  <c r="AM471" i="7" s="1"/>
  <c r="AL475" i="7"/>
  <c r="AJ476" i="7"/>
  <c r="AH479" i="7"/>
  <c r="AM479" i="7" s="1"/>
  <c r="AI482" i="7"/>
  <c r="AJ482" i="7" s="1"/>
  <c r="AN483" i="7"/>
  <c r="AL483" i="7"/>
  <c r="AM491" i="7"/>
  <c r="AL510" i="7"/>
  <c r="AN510" i="7"/>
  <c r="AH496" i="7"/>
  <c r="AH500" i="7"/>
  <c r="AH504" i="7"/>
  <c r="AH505" i="7"/>
  <c r="AL508" i="7"/>
  <c r="AJ509" i="7"/>
  <c r="AH513" i="7"/>
  <c r="AH517" i="7"/>
  <c r="AH521" i="7"/>
  <c r="AH525" i="7"/>
  <c r="AN541" i="7"/>
  <c r="AL541" i="7"/>
  <c r="AM541" i="7" s="1"/>
  <c r="AH530" i="7"/>
  <c r="AI530" i="7"/>
  <c r="AJ530" i="7" s="1"/>
  <c r="AL531" i="7"/>
  <c r="AN531" i="7"/>
  <c r="AL535" i="7"/>
  <c r="AN535" i="7"/>
  <c r="AR540" i="7"/>
  <c r="AJ505" i="7"/>
  <c r="AH508" i="7"/>
  <c r="AM508" i="7" s="1"/>
  <c r="AN511" i="7"/>
  <c r="AO511" i="7" s="1"/>
  <c r="AJ513" i="7"/>
  <c r="AJ514" i="7"/>
  <c r="AJ517" i="7"/>
  <c r="AJ518" i="7"/>
  <c r="AN519" i="7"/>
  <c r="AO519" i="7" s="1"/>
  <c r="AQ519" i="7" s="1"/>
  <c r="AS519" i="7" s="1"/>
  <c r="AJ521" i="7"/>
  <c r="AJ522" i="7"/>
  <c r="AJ525" i="7"/>
  <c r="AJ526" i="7"/>
  <c r="AN527" i="7"/>
  <c r="AO527" i="7" s="1"/>
  <c r="AM531" i="7"/>
  <c r="AN533" i="7"/>
  <c r="AL533" i="7"/>
  <c r="AI538" i="7"/>
  <c r="AJ538" i="7" s="1"/>
  <c r="AH538" i="7"/>
  <c r="AI512" i="7"/>
  <c r="AJ512" i="7" s="1"/>
  <c r="AH512" i="7"/>
  <c r="AI516" i="7"/>
  <c r="AJ516" i="7" s="1"/>
  <c r="AH516" i="7"/>
  <c r="AI520" i="7"/>
  <c r="AJ520" i="7" s="1"/>
  <c r="AH520" i="7"/>
  <c r="AI524" i="7"/>
  <c r="AJ524" i="7" s="1"/>
  <c r="AH524" i="7"/>
  <c r="AH528" i="7"/>
  <c r="AI528" i="7"/>
  <c r="AJ528" i="7" s="1"/>
  <c r="AN529" i="7"/>
  <c r="AL529" i="7"/>
  <c r="AH532" i="7"/>
  <c r="AI532" i="7"/>
  <c r="AJ532" i="7" s="1"/>
  <c r="AN537" i="7"/>
  <c r="AL537" i="7"/>
  <c r="AM537" i="7" s="1"/>
  <c r="AL542" i="7"/>
  <c r="AN542" i="7"/>
  <c r="AL547" i="7"/>
  <c r="AM547" i="7" s="1"/>
  <c r="AN547" i="7"/>
  <c r="AI534" i="7"/>
  <c r="AJ534" i="7" s="1"/>
  <c r="AI536" i="7"/>
  <c r="AJ536" i="7" s="1"/>
  <c r="AJ539" i="7"/>
  <c r="AN545" i="7"/>
  <c r="AL545" i="7"/>
  <c r="AL554" i="7"/>
  <c r="AM554" i="7" s="1"/>
  <c r="AN554" i="7"/>
  <c r="AL558" i="7"/>
  <c r="AN558" i="7"/>
  <c r="AL543" i="7"/>
  <c r="AN543" i="7"/>
  <c r="AN544" i="7"/>
  <c r="AL544" i="7"/>
  <c r="AM544" i="7" s="1"/>
  <c r="AL546" i="7"/>
  <c r="AN546" i="7"/>
  <c r="AN552" i="7"/>
  <c r="AL552" i="7"/>
  <c r="AH542" i="7"/>
  <c r="AH546" i="7"/>
  <c r="AI553" i="7"/>
  <c r="AJ553" i="7" s="1"/>
  <c r="AJ549" i="7"/>
  <c r="AJ551" i="7"/>
  <c r="AJ557" i="7"/>
  <c r="AN564" i="7"/>
  <c r="AL564" i="7"/>
  <c r="AM564" i="7" s="1"/>
  <c r="AL566" i="7"/>
  <c r="AN566" i="7"/>
  <c r="AN567" i="7"/>
  <c r="AL567" i="7"/>
  <c r="AN572" i="7"/>
  <c r="AL572" i="7"/>
  <c r="AM572" i="7" s="1"/>
  <c r="AN556" i="7"/>
  <c r="AL556" i="7"/>
  <c r="AM556" i="7" s="1"/>
  <c r="AI559" i="7"/>
  <c r="AJ559" i="7" s="1"/>
  <c r="AH559" i="7"/>
  <c r="AL550" i="7"/>
  <c r="AN550" i="7"/>
  <c r="AI555" i="7"/>
  <c r="AJ555" i="7" s="1"/>
  <c r="AH555" i="7"/>
  <c r="AN560" i="7"/>
  <c r="AL560" i="7"/>
  <c r="AM560" i="7" s="1"/>
  <c r="AL562" i="7"/>
  <c r="AM562" i="7" s="1"/>
  <c r="AN562" i="7"/>
  <c r="AN563" i="7"/>
  <c r="AL563" i="7"/>
  <c r="AM566" i="7"/>
  <c r="AN568" i="7"/>
  <c r="AL568" i="7"/>
  <c r="AM568" i="7" s="1"/>
  <c r="AL570" i="7"/>
  <c r="AN570" i="7"/>
  <c r="AN571" i="7"/>
  <c r="AL571" i="7"/>
  <c r="AH563" i="7"/>
  <c r="AM563" i="7" s="1"/>
  <c r="AH567" i="7"/>
  <c r="AH571" i="7"/>
  <c r="E8" i="6"/>
  <c r="E13" i="6"/>
  <c r="E15" i="6"/>
  <c r="E10" i="6"/>
  <c r="E14" i="6"/>
  <c r="E16" i="6"/>
  <c r="E18" i="6"/>
  <c r="E19" i="6"/>
  <c r="E17" i="6"/>
  <c r="E11" i="6"/>
  <c r="E12" i="6"/>
  <c r="I15" i="6"/>
  <c r="M15" i="6"/>
  <c r="Q15" i="6"/>
  <c r="U15" i="6"/>
  <c r="Y15" i="6"/>
  <c r="I19" i="6"/>
  <c r="M19" i="6"/>
  <c r="Q19" i="6"/>
  <c r="U19" i="6"/>
  <c r="Y19" i="6"/>
  <c r="J20" i="6"/>
  <c r="O20" i="6"/>
  <c r="U20" i="6"/>
  <c r="Z20" i="6"/>
  <c r="AE20" i="6"/>
  <c r="E21" i="6"/>
  <c r="E27" i="6"/>
  <c r="E29" i="6"/>
  <c r="E25" i="6"/>
  <c r="H8" i="6"/>
  <c r="L8" i="6"/>
  <c r="P8" i="6"/>
  <c r="T8" i="6"/>
  <c r="X8" i="6"/>
  <c r="AB8" i="6"/>
  <c r="H10" i="6"/>
  <c r="L10" i="6"/>
  <c r="P10" i="6"/>
  <c r="T10" i="6"/>
  <c r="X10" i="6"/>
  <c r="AB10" i="6"/>
  <c r="G20" i="6"/>
  <c r="G81" i="6" s="1"/>
  <c r="G85" i="6" s="1"/>
  <c r="M20" i="6"/>
  <c r="R20" i="6"/>
  <c r="W20" i="6"/>
  <c r="W81" i="6" s="1"/>
  <c r="E28" i="6"/>
  <c r="S4" i="6"/>
  <c r="AG8" i="6"/>
  <c r="I12" i="6"/>
  <c r="M12" i="6"/>
  <c r="Q12" i="6"/>
  <c r="U12" i="6"/>
  <c r="Y12" i="6"/>
  <c r="I16" i="6"/>
  <c r="M16" i="6"/>
  <c r="Q16" i="6"/>
  <c r="U16" i="6"/>
  <c r="Y16" i="6"/>
  <c r="AN20" i="6"/>
  <c r="AF20" i="6"/>
  <c r="AB20" i="6"/>
  <c r="X20" i="6"/>
  <c r="T20" i="6"/>
  <c r="P20" i="6"/>
  <c r="L20" i="6"/>
  <c r="H20" i="6"/>
  <c r="AR21" i="6"/>
  <c r="I24" i="6"/>
  <c r="M24" i="6"/>
  <c r="Q24" i="6"/>
  <c r="U24" i="6"/>
  <c r="Y24" i="6"/>
  <c r="AC24" i="6"/>
  <c r="AG30" i="6"/>
  <c r="AO30" i="6" s="1"/>
  <c r="H22" i="6"/>
  <c r="L22" i="6"/>
  <c r="P22" i="6"/>
  <c r="T22" i="6"/>
  <c r="X22" i="6"/>
  <c r="AB22" i="6"/>
  <c r="AF22" i="6"/>
  <c r="AN22" i="6"/>
  <c r="F24" i="6"/>
  <c r="J24" i="6"/>
  <c r="N24" i="6"/>
  <c r="R24" i="6"/>
  <c r="V24" i="6"/>
  <c r="Z24" i="6"/>
  <c r="AD24" i="6"/>
  <c r="AQ24" i="6"/>
  <c r="H26" i="6"/>
  <c r="L26" i="6"/>
  <c r="P26" i="6"/>
  <c r="T26" i="6"/>
  <c r="X26" i="6"/>
  <c r="AB26" i="6"/>
  <c r="AF26" i="6"/>
  <c r="AN26" i="6"/>
  <c r="AG31" i="6"/>
  <c r="AO31" i="6" s="1"/>
  <c r="I21" i="6"/>
  <c r="M21" i="6"/>
  <c r="Q21" i="6"/>
  <c r="U21" i="6"/>
  <c r="Y21" i="6"/>
  <c r="F22" i="6"/>
  <c r="J22" i="6"/>
  <c r="N22" i="6"/>
  <c r="R22" i="6"/>
  <c r="V22" i="6"/>
  <c r="Z22" i="6"/>
  <c r="AD22" i="6"/>
  <c r="H24" i="6"/>
  <c r="L24" i="6"/>
  <c r="P24" i="6"/>
  <c r="T24" i="6"/>
  <c r="X24" i="6"/>
  <c r="AB24" i="6"/>
  <c r="AF24" i="6"/>
  <c r="I25" i="6"/>
  <c r="M25" i="6"/>
  <c r="Q25" i="6"/>
  <c r="U25" i="6"/>
  <c r="Y25" i="6"/>
  <c r="F26" i="6"/>
  <c r="J26" i="6"/>
  <c r="N26" i="6"/>
  <c r="R26" i="6"/>
  <c r="V26" i="6"/>
  <c r="Z26" i="6"/>
  <c r="AD26" i="6"/>
  <c r="E38" i="6"/>
  <c r="E53" i="6"/>
  <c r="E56" i="6"/>
  <c r="E57" i="6"/>
  <c r="AG39" i="6"/>
  <c r="AO39" i="6" s="1"/>
  <c r="AR40" i="6"/>
  <c r="E52" i="6"/>
  <c r="E51" i="6"/>
  <c r="E54" i="6"/>
  <c r="AG42" i="6"/>
  <c r="AO42" i="6" s="1"/>
  <c r="AG44" i="6"/>
  <c r="AO44" i="6" s="1"/>
  <c r="AG46" i="6"/>
  <c r="AO46" i="6" s="1"/>
  <c r="H48" i="6"/>
  <c r="L48" i="6"/>
  <c r="P48" i="6"/>
  <c r="T48" i="6"/>
  <c r="X48" i="6"/>
  <c r="AB48" i="6"/>
  <c r="AF48" i="6"/>
  <c r="AN48" i="6"/>
  <c r="H49" i="6"/>
  <c r="L49" i="6"/>
  <c r="P49" i="6"/>
  <c r="T49" i="6"/>
  <c r="X49" i="6"/>
  <c r="AB49" i="6"/>
  <c r="AF49" i="6"/>
  <c r="AN49" i="6"/>
  <c r="H50" i="6"/>
  <c r="L50" i="6"/>
  <c r="P50" i="6"/>
  <c r="T50" i="6"/>
  <c r="X50" i="6"/>
  <c r="AB50" i="6"/>
  <c r="AF50" i="6"/>
  <c r="AN50" i="6"/>
  <c r="AF58" i="6"/>
  <c r="AB58" i="6"/>
  <c r="X58" i="6"/>
  <c r="T58" i="6"/>
  <c r="P58" i="6"/>
  <c r="L58" i="6"/>
  <c r="H58" i="6"/>
  <c r="AR57" i="6"/>
  <c r="I58" i="6"/>
  <c r="N58" i="6"/>
  <c r="S58" i="6"/>
  <c r="Y58" i="6"/>
  <c r="AD58" i="6"/>
  <c r="AN58" i="6"/>
  <c r="AG43" i="6"/>
  <c r="AO43" i="6" s="1"/>
  <c r="AG45" i="6"/>
  <c r="AO45" i="6" s="1"/>
  <c r="AG47" i="6"/>
  <c r="AO47" i="6" s="1"/>
  <c r="F48" i="6"/>
  <c r="AR48" i="6" s="1"/>
  <c r="J48" i="6"/>
  <c r="N48" i="6"/>
  <c r="R48" i="6"/>
  <c r="V48" i="6"/>
  <c r="Z48" i="6"/>
  <c r="AD48" i="6"/>
  <c r="F49" i="6"/>
  <c r="J49" i="6"/>
  <c r="N49" i="6"/>
  <c r="R49" i="6"/>
  <c r="V49" i="6"/>
  <c r="Z49" i="6"/>
  <c r="AD49" i="6"/>
  <c r="F50" i="6"/>
  <c r="J50" i="6"/>
  <c r="N50" i="6"/>
  <c r="R50" i="6"/>
  <c r="V50" i="6"/>
  <c r="Z50" i="6"/>
  <c r="AD50" i="6"/>
  <c r="H52" i="6"/>
  <c r="L52" i="6"/>
  <c r="P52" i="6"/>
  <c r="T52" i="6"/>
  <c r="X52" i="6"/>
  <c r="AB52" i="6"/>
  <c r="H54" i="6"/>
  <c r="L54" i="6"/>
  <c r="P54" i="6"/>
  <c r="T54" i="6"/>
  <c r="X54" i="6"/>
  <c r="AB54" i="6"/>
  <c r="H56" i="6"/>
  <c r="L56" i="6"/>
  <c r="P56" i="6"/>
  <c r="T56" i="6"/>
  <c r="X56" i="6"/>
  <c r="AB56" i="6"/>
  <c r="J58" i="6"/>
  <c r="O58" i="6"/>
  <c r="U58" i="6"/>
  <c r="Z58" i="6"/>
  <c r="AE58" i="6"/>
  <c r="AQ58" i="6"/>
  <c r="E61" i="6"/>
  <c r="F58" i="6"/>
  <c r="K58" i="6"/>
  <c r="Q58" i="6"/>
  <c r="V58" i="6"/>
  <c r="AA58" i="6"/>
  <c r="AF61" i="6"/>
  <c r="AB61" i="6"/>
  <c r="X61" i="6"/>
  <c r="T61" i="6"/>
  <c r="P61" i="6"/>
  <c r="L61" i="6"/>
  <c r="H61" i="6"/>
  <c r="I61" i="6"/>
  <c r="N61" i="6"/>
  <c r="S61" i="6"/>
  <c r="Y61" i="6"/>
  <c r="AD61" i="6"/>
  <c r="AN61" i="6"/>
  <c r="J61" i="6"/>
  <c r="O61" i="6"/>
  <c r="U61" i="6"/>
  <c r="Z61" i="6"/>
  <c r="AE61" i="6"/>
  <c r="AQ61" i="6"/>
  <c r="E65" i="6"/>
  <c r="F61" i="6"/>
  <c r="K61" i="6"/>
  <c r="Q61" i="6"/>
  <c r="V61" i="6"/>
  <c r="AA61" i="6"/>
  <c r="E64" i="6"/>
  <c r="J64" i="6"/>
  <c r="O64" i="6"/>
  <c r="U64" i="6"/>
  <c r="Z64" i="6"/>
  <c r="AE64" i="6"/>
  <c r="AQ64" i="6"/>
  <c r="F64" i="6"/>
  <c r="K64" i="6"/>
  <c r="Q64" i="6"/>
  <c r="V64" i="6"/>
  <c r="AF64" i="6"/>
  <c r="AB64" i="6"/>
  <c r="X64" i="6"/>
  <c r="T64" i="6"/>
  <c r="P64" i="6"/>
  <c r="L64" i="6"/>
  <c r="H64" i="6"/>
  <c r="H66" i="6"/>
  <c r="L66" i="6"/>
  <c r="P66" i="6"/>
  <c r="T66" i="6"/>
  <c r="X66" i="6"/>
  <c r="AB66" i="6"/>
  <c r="H68" i="6"/>
  <c r="L68" i="6"/>
  <c r="P68" i="6"/>
  <c r="T68" i="6"/>
  <c r="X68" i="6"/>
  <c r="AB68" i="6"/>
  <c r="AR70" i="6"/>
  <c r="AF72" i="6"/>
  <c r="AB72" i="6"/>
  <c r="X72" i="6"/>
  <c r="T72" i="6"/>
  <c r="P72" i="6"/>
  <c r="L72" i="6"/>
  <c r="H72" i="6"/>
  <c r="H70" i="6"/>
  <c r="L70" i="6"/>
  <c r="P70" i="6"/>
  <c r="T70" i="6"/>
  <c r="X70" i="6"/>
  <c r="AB70" i="6"/>
  <c r="J72" i="6"/>
  <c r="O72" i="6"/>
  <c r="U72" i="6"/>
  <c r="Z72" i="6"/>
  <c r="AE72" i="6"/>
  <c r="AQ72" i="6"/>
  <c r="F72" i="6"/>
  <c r="K72" i="6"/>
  <c r="Q72" i="6"/>
  <c r="V72" i="6"/>
  <c r="AA72" i="6"/>
  <c r="E73" i="6"/>
  <c r="AF74" i="6"/>
  <c r="AB74" i="6"/>
  <c r="X74" i="6"/>
  <c r="T74" i="6"/>
  <c r="P74" i="6"/>
  <c r="L74" i="6"/>
  <c r="H74" i="6"/>
  <c r="I73" i="6"/>
  <c r="M73" i="6"/>
  <c r="Q73" i="6"/>
  <c r="U73" i="6"/>
  <c r="Y73" i="6"/>
  <c r="AC73" i="6"/>
  <c r="J74" i="6"/>
  <c r="O74" i="6"/>
  <c r="U74" i="6"/>
  <c r="Z74" i="6"/>
  <c r="AE74" i="6"/>
  <c r="AQ74" i="6"/>
  <c r="AR74" i="6" s="1"/>
  <c r="F75" i="6"/>
  <c r="K75" i="6"/>
  <c r="Q75" i="6"/>
  <c r="V75" i="6"/>
  <c r="AF75" i="6"/>
  <c r="AB75" i="6"/>
  <c r="X75" i="6"/>
  <c r="T75" i="6"/>
  <c r="P75" i="6"/>
  <c r="L75" i="6"/>
  <c r="H75" i="6"/>
  <c r="I75" i="6"/>
  <c r="N75" i="6"/>
  <c r="S75" i="6"/>
  <c r="Y75" i="6"/>
  <c r="AD75" i="6"/>
  <c r="AN75" i="6"/>
  <c r="AG86" i="6"/>
  <c r="AO79" i="6"/>
  <c r="H77" i="6"/>
  <c r="L77" i="6"/>
  <c r="P77" i="6"/>
  <c r="T77" i="6"/>
  <c r="X77" i="6"/>
  <c r="AB77" i="6"/>
  <c r="AG78" i="6"/>
  <c r="AR79" i="6"/>
  <c r="E80" i="6"/>
  <c r="AF94" i="6"/>
  <c r="E10" i="5"/>
  <c r="E9" i="5"/>
  <c r="E11" i="5"/>
  <c r="E13" i="5"/>
  <c r="AR15" i="5"/>
  <c r="E21" i="5"/>
  <c r="E27" i="5"/>
  <c r="E15" i="5"/>
  <c r="E25" i="5"/>
  <c r="E30" i="5"/>
  <c r="E28" i="5"/>
  <c r="E29" i="5"/>
  <c r="H8" i="5"/>
  <c r="L8" i="5"/>
  <c r="P8" i="5"/>
  <c r="T8" i="5"/>
  <c r="X8" i="5"/>
  <c r="AB8" i="5"/>
  <c r="AF10" i="5"/>
  <c r="AB10" i="5"/>
  <c r="X10" i="5"/>
  <c r="T10" i="5"/>
  <c r="P10" i="5"/>
  <c r="L10" i="5"/>
  <c r="H10" i="5"/>
  <c r="AN12" i="5"/>
  <c r="AF12" i="5"/>
  <c r="AB12" i="5"/>
  <c r="X12" i="5"/>
  <c r="T12" i="5"/>
  <c r="P12" i="5"/>
  <c r="L12" i="5"/>
  <c r="H12" i="5"/>
  <c r="AR13" i="5"/>
  <c r="E17" i="5"/>
  <c r="E23" i="5"/>
  <c r="E31" i="5"/>
  <c r="I16" i="5"/>
  <c r="M16" i="5"/>
  <c r="Q16" i="5"/>
  <c r="U16" i="5"/>
  <c r="Y16" i="5"/>
  <c r="AC16" i="5"/>
  <c r="I20" i="5"/>
  <c r="M20" i="5"/>
  <c r="Q20" i="5"/>
  <c r="U20" i="5"/>
  <c r="Y20" i="5"/>
  <c r="AC20" i="5"/>
  <c r="I24" i="5"/>
  <c r="M24" i="5"/>
  <c r="Q24" i="5"/>
  <c r="U24" i="5"/>
  <c r="Y24" i="5"/>
  <c r="AC24" i="5"/>
  <c r="AR30" i="5"/>
  <c r="H14" i="5"/>
  <c r="L14" i="5"/>
  <c r="P14" i="5"/>
  <c r="T14" i="5"/>
  <c r="X14" i="5"/>
  <c r="AB14" i="5"/>
  <c r="AF14" i="5"/>
  <c r="AN14" i="5"/>
  <c r="F16" i="5"/>
  <c r="J16" i="5"/>
  <c r="N16" i="5"/>
  <c r="R16" i="5"/>
  <c r="V16" i="5"/>
  <c r="Z16" i="5"/>
  <c r="AD16" i="5"/>
  <c r="AQ16" i="5"/>
  <c r="H18" i="5"/>
  <c r="L18" i="5"/>
  <c r="P18" i="5"/>
  <c r="T18" i="5"/>
  <c r="X18" i="5"/>
  <c r="AB18" i="5"/>
  <c r="AF18" i="5"/>
  <c r="AN18" i="5"/>
  <c r="F20" i="5"/>
  <c r="J20" i="5"/>
  <c r="N20" i="5"/>
  <c r="R20" i="5"/>
  <c r="V20" i="5"/>
  <c r="Z20" i="5"/>
  <c r="AD20" i="5"/>
  <c r="AQ20" i="5"/>
  <c r="H22" i="5"/>
  <c r="L22" i="5"/>
  <c r="P22" i="5"/>
  <c r="T22" i="5"/>
  <c r="X22" i="5"/>
  <c r="AB22" i="5"/>
  <c r="AF22" i="5"/>
  <c r="AN22" i="5"/>
  <c r="F24" i="5"/>
  <c r="J24" i="5"/>
  <c r="N24" i="5"/>
  <c r="R24" i="5"/>
  <c r="V24" i="5"/>
  <c r="Z24" i="5"/>
  <c r="AD24" i="5"/>
  <c r="AQ24" i="5"/>
  <c r="H26" i="5"/>
  <c r="L26" i="5"/>
  <c r="P26" i="5"/>
  <c r="T26" i="5"/>
  <c r="X26" i="5"/>
  <c r="AB26" i="5"/>
  <c r="AF26" i="5"/>
  <c r="AN26" i="5"/>
  <c r="I13" i="5"/>
  <c r="M13" i="5"/>
  <c r="Q13" i="5"/>
  <c r="U13" i="5"/>
  <c r="Y13" i="5"/>
  <c r="F14" i="5"/>
  <c r="J14" i="5"/>
  <c r="N14" i="5"/>
  <c r="R14" i="5"/>
  <c r="V14" i="5"/>
  <c r="Z14" i="5"/>
  <c r="AD14" i="5"/>
  <c r="H16" i="5"/>
  <c r="L16" i="5"/>
  <c r="P16" i="5"/>
  <c r="T16" i="5"/>
  <c r="X16" i="5"/>
  <c r="AB16" i="5"/>
  <c r="AF16" i="5"/>
  <c r="I17" i="5"/>
  <c r="M17" i="5"/>
  <c r="Q17" i="5"/>
  <c r="U17" i="5"/>
  <c r="Y17" i="5"/>
  <c r="F18" i="5"/>
  <c r="AR18" i="5" s="1"/>
  <c r="J18" i="5"/>
  <c r="N18" i="5"/>
  <c r="R18" i="5"/>
  <c r="V18" i="5"/>
  <c r="Z18" i="5"/>
  <c r="AD18" i="5"/>
  <c r="H20" i="5"/>
  <c r="L20" i="5"/>
  <c r="P20" i="5"/>
  <c r="T20" i="5"/>
  <c r="X20" i="5"/>
  <c r="AB20" i="5"/>
  <c r="AF20" i="5"/>
  <c r="I21" i="5"/>
  <c r="M21" i="5"/>
  <c r="Q21" i="5"/>
  <c r="U21" i="5"/>
  <c r="Y21" i="5"/>
  <c r="F22" i="5"/>
  <c r="J22" i="5"/>
  <c r="N22" i="5"/>
  <c r="R22" i="5"/>
  <c r="V22" i="5"/>
  <c r="Z22" i="5"/>
  <c r="AD22" i="5"/>
  <c r="H24" i="5"/>
  <c r="L24" i="5"/>
  <c r="P24" i="5"/>
  <c r="T24" i="5"/>
  <c r="X24" i="5"/>
  <c r="AB24" i="5"/>
  <c r="AF24" i="5"/>
  <c r="I25" i="5"/>
  <c r="M25" i="5"/>
  <c r="Q25" i="5"/>
  <c r="U25" i="5"/>
  <c r="Y25" i="5"/>
  <c r="F26" i="5"/>
  <c r="J26" i="5"/>
  <c r="N26" i="5"/>
  <c r="R26" i="5"/>
  <c r="V26" i="5"/>
  <c r="Z26" i="5"/>
  <c r="AD26" i="5"/>
  <c r="E34" i="5"/>
  <c r="AR37" i="5"/>
  <c r="E49" i="5"/>
  <c r="AG36" i="5"/>
  <c r="AO36" i="5" s="1"/>
  <c r="AG38" i="5"/>
  <c r="AO38" i="5" s="1"/>
  <c r="AR48" i="5"/>
  <c r="E48" i="5"/>
  <c r="E53" i="5"/>
  <c r="AF52" i="5"/>
  <c r="AB52" i="5"/>
  <c r="X52" i="5"/>
  <c r="T52" i="5"/>
  <c r="P52" i="5"/>
  <c r="L52" i="5"/>
  <c r="H52" i="5"/>
  <c r="I48" i="5"/>
  <c r="M48" i="5"/>
  <c r="Q48" i="5"/>
  <c r="U48" i="5"/>
  <c r="Y48" i="5"/>
  <c r="I49" i="5"/>
  <c r="M49" i="5"/>
  <c r="Q49" i="5"/>
  <c r="U49" i="5"/>
  <c r="Y49" i="5"/>
  <c r="I50" i="5"/>
  <c r="M50" i="5"/>
  <c r="Q50" i="5"/>
  <c r="U50" i="5"/>
  <c r="Y50" i="5"/>
  <c r="AR51" i="5"/>
  <c r="I52" i="5"/>
  <c r="N52" i="5"/>
  <c r="S52" i="5"/>
  <c r="Y52" i="5"/>
  <c r="AD52" i="5"/>
  <c r="AN52" i="5"/>
  <c r="J52" i="5"/>
  <c r="O52" i="5"/>
  <c r="U52" i="5"/>
  <c r="Z52" i="5"/>
  <c r="AE52" i="5"/>
  <c r="AQ52" i="5"/>
  <c r="AR52" i="5" s="1"/>
  <c r="F55" i="5"/>
  <c r="K55" i="5"/>
  <c r="K81" i="5" s="1"/>
  <c r="Q55" i="5"/>
  <c r="V55" i="5"/>
  <c r="AF55" i="5"/>
  <c r="AB55" i="5"/>
  <c r="X55" i="5"/>
  <c r="T55" i="5"/>
  <c r="P55" i="5"/>
  <c r="L55" i="5"/>
  <c r="H55" i="5"/>
  <c r="H54" i="5"/>
  <c r="L54" i="5"/>
  <c r="P54" i="5"/>
  <c r="T54" i="5"/>
  <c r="X54" i="5"/>
  <c r="AB54" i="5"/>
  <c r="I55" i="5"/>
  <c r="N55" i="5"/>
  <c r="S55" i="5"/>
  <c r="Y55" i="5"/>
  <c r="AD55" i="5"/>
  <c r="AN55" i="5"/>
  <c r="E57" i="5"/>
  <c r="E58" i="5"/>
  <c r="J55" i="5"/>
  <c r="O55" i="5"/>
  <c r="U55" i="5"/>
  <c r="Z55" i="5"/>
  <c r="AE55" i="5"/>
  <c r="AQ55" i="5"/>
  <c r="F58" i="5"/>
  <c r="K58" i="5"/>
  <c r="Q58" i="5"/>
  <c r="V58" i="5"/>
  <c r="AF58" i="5"/>
  <c r="AB58" i="5"/>
  <c r="X58" i="5"/>
  <c r="T58" i="5"/>
  <c r="P58" i="5"/>
  <c r="L58" i="5"/>
  <c r="H58" i="5"/>
  <c r="E63" i="5"/>
  <c r="I58" i="5"/>
  <c r="N58" i="5"/>
  <c r="S58" i="5"/>
  <c r="Y58" i="5"/>
  <c r="AD58" i="5"/>
  <c r="AN58" i="5"/>
  <c r="AR60" i="5"/>
  <c r="J58" i="5"/>
  <c r="O58" i="5"/>
  <c r="U58" i="5"/>
  <c r="Z58" i="5"/>
  <c r="AE58" i="5"/>
  <c r="AQ58" i="5"/>
  <c r="AR58" i="5" s="1"/>
  <c r="H60" i="5"/>
  <c r="L60" i="5"/>
  <c r="P60" i="5"/>
  <c r="T60" i="5"/>
  <c r="X60" i="5"/>
  <c r="AB60" i="5"/>
  <c r="H62" i="5"/>
  <c r="L62" i="5"/>
  <c r="P62" i="5"/>
  <c r="T62" i="5"/>
  <c r="X62" i="5"/>
  <c r="AB62" i="5"/>
  <c r="H64" i="5"/>
  <c r="L64" i="5"/>
  <c r="P64" i="5"/>
  <c r="T64" i="5"/>
  <c r="X64" i="5"/>
  <c r="AB64" i="5"/>
  <c r="F66" i="5"/>
  <c r="AR66" i="5" s="1"/>
  <c r="K66" i="5"/>
  <c r="Q66" i="5"/>
  <c r="V66" i="5"/>
  <c r="AF66" i="5"/>
  <c r="AB66" i="5"/>
  <c r="X66" i="5"/>
  <c r="T66" i="5"/>
  <c r="P66" i="5"/>
  <c r="L66" i="5"/>
  <c r="H66" i="5"/>
  <c r="I66" i="5"/>
  <c r="N66" i="5"/>
  <c r="S66" i="5"/>
  <c r="Y66" i="5"/>
  <c r="AD66" i="5"/>
  <c r="AN66" i="5"/>
  <c r="E70" i="5"/>
  <c r="AG68" i="5"/>
  <c r="AO68" i="5" s="1"/>
  <c r="AF69" i="5"/>
  <c r="AB69" i="5"/>
  <c r="X69" i="5"/>
  <c r="T69" i="5"/>
  <c r="P69" i="5"/>
  <c r="L69" i="5"/>
  <c r="H69" i="5"/>
  <c r="E74" i="5"/>
  <c r="I69" i="5"/>
  <c r="N69" i="5"/>
  <c r="S69" i="5"/>
  <c r="Y69" i="5"/>
  <c r="AD69" i="5"/>
  <c r="AN69" i="5"/>
  <c r="AR71" i="5"/>
  <c r="I74" i="5"/>
  <c r="N74" i="5"/>
  <c r="S74" i="5"/>
  <c r="Y74" i="5"/>
  <c r="AD74" i="5"/>
  <c r="AR76" i="5"/>
  <c r="H71" i="5"/>
  <c r="L71" i="5"/>
  <c r="P71" i="5"/>
  <c r="T71" i="5"/>
  <c r="X71" i="5"/>
  <c r="AB71" i="5"/>
  <c r="H73" i="5"/>
  <c r="L73" i="5"/>
  <c r="P73" i="5"/>
  <c r="T73" i="5"/>
  <c r="X73" i="5"/>
  <c r="AB73" i="5"/>
  <c r="AF74" i="5"/>
  <c r="AB74" i="5"/>
  <c r="X74" i="5"/>
  <c r="T74" i="5"/>
  <c r="P74" i="5"/>
  <c r="L74" i="5"/>
  <c r="H74" i="5"/>
  <c r="H76" i="5"/>
  <c r="L76" i="5"/>
  <c r="P76" i="5"/>
  <c r="T76" i="5"/>
  <c r="X76" i="5"/>
  <c r="AB76" i="5"/>
  <c r="AG86" i="5"/>
  <c r="AO79" i="5"/>
  <c r="AG78" i="5"/>
  <c r="AR78" i="5"/>
  <c r="E80" i="5"/>
  <c r="E42" i="4"/>
  <c r="E46" i="4" s="1"/>
  <c r="AO10" i="3"/>
  <c r="D18" i="3"/>
  <c r="D20" i="3"/>
  <c r="D10" i="3"/>
  <c r="D19" i="3"/>
  <c r="D13" i="3"/>
  <c r="D15" i="3"/>
  <c r="D17" i="3"/>
  <c r="K11" i="3"/>
  <c r="O11" i="3"/>
  <c r="S11" i="3"/>
  <c r="W11" i="3"/>
  <c r="AA11" i="3"/>
  <c r="L12" i="3"/>
  <c r="R12" i="3"/>
  <c r="W12" i="3"/>
  <c r="K13" i="3"/>
  <c r="P13" i="3"/>
  <c r="V13" i="3"/>
  <c r="AA13" i="3"/>
  <c r="AN13" i="3"/>
  <c r="AC14" i="3"/>
  <c r="Y14" i="3"/>
  <c r="U14" i="3"/>
  <c r="Q14" i="3"/>
  <c r="M14" i="3"/>
  <c r="E14" i="3"/>
  <c r="N15" i="3"/>
  <c r="S15" i="3"/>
  <c r="X15" i="3"/>
  <c r="L16" i="3"/>
  <c r="R16" i="3"/>
  <c r="W16" i="3"/>
  <c r="K17" i="3"/>
  <c r="P17" i="3"/>
  <c r="V17" i="3"/>
  <c r="AA17" i="3"/>
  <c r="AN17" i="3"/>
  <c r="AC18" i="3"/>
  <c r="Y18" i="3"/>
  <c r="U18" i="3"/>
  <c r="Q18" i="3"/>
  <c r="M18" i="3"/>
  <c r="E18" i="3"/>
  <c r="N19" i="3"/>
  <c r="S19" i="3"/>
  <c r="X19" i="3"/>
  <c r="L20" i="3"/>
  <c r="R20" i="3"/>
  <c r="W20" i="3"/>
  <c r="L9" i="3"/>
  <c r="P9" i="3"/>
  <c r="T9" i="3"/>
  <c r="X9" i="3"/>
  <c r="AB9" i="3"/>
  <c r="L8" i="3"/>
  <c r="AF8" i="3" s="1"/>
  <c r="P8" i="3"/>
  <c r="T8" i="3"/>
  <c r="X8" i="3"/>
  <c r="E9" i="3"/>
  <c r="M9" i="3"/>
  <c r="Q9" i="3"/>
  <c r="U9" i="3"/>
  <c r="Y9" i="3"/>
  <c r="AC9" i="3"/>
  <c r="L13" i="3"/>
  <c r="R13" i="3"/>
  <c r="W13" i="3"/>
  <c r="AB13" i="3"/>
  <c r="AC15" i="3"/>
  <c r="Y15" i="3"/>
  <c r="U15" i="3"/>
  <c r="Q15" i="3"/>
  <c r="M15" i="3"/>
  <c r="E15" i="3"/>
  <c r="AC19" i="3"/>
  <c r="Y19" i="3"/>
  <c r="U19" i="3"/>
  <c r="Q19" i="3"/>
  <c r="M19" i="3"/>
  <c r="E19" i="3"/>
  <c r="E11" i="3"/>
  <c r="M11" i="3"/>
  <c r="Q11" i="3"/>
  <c r="U11" i="3"/>
  <c r="Y11" i="3"/>
  <c r="AD11" i="3"/>
  <c r="AN11" i="3"/>
  <c r="AC12" i="3"/>
  <c r="Y12" i="3"/>
  <c r="U12" i="3"/>
  <c r="Q12" i="3"/>
  <c r="M12" i="3"/>
  <c r="E12" i="3"/>
  <c r="N13" i="3"/>
  <c r="S13" i="3"/>
  <c r="X13" i="3"/>
  <c r="K15" i="3"/>
  <c r="P15" i="3"/>
  <c r="V15" i="3"/>
  <c r="AA15" i="3"/>
  <c r="AN15" i="3"/>
  <c r="AC16" i="3"/>
  <c r="Y16" i="3"/>
  <c r="U16" i="3"/>
  <c r="Q16" i="3"/>
  <c r="M16" i="3"/>
  <c r="E16" i="3"/>
  <c r="N17" i="3"/>
  <c r="S17" i="3"/>
  <c r="X17" i="3"/>
  <c r="AC20" i="3"/>
  <c r="Y20" i="3"/>
  <c r="U20" i="3"/>
  <c r="Q20" i="3"/>
  <c r="M20" i="3"/>
  <c r="E20" i="3"/>
  <c r="D24" i="3"/>
  <c r="D25" i="3"/>
  <c r="K9" i="3"/>
  <c r="O9" i="3"/>
  <c r="S9" i="3"/>
  <c r="W9" i="3"/>
  <c r="AA9" i="3"/>
  <c r="AE9" i="3"/>
  <c r="AC13" i="3"/>
  <c r="Y13" i="3"/>
  <c r="U13" i="3"/>
  <c r="Q13" i="3"/>
  <c r="M13" i="3"/>
  <c r="E13" i="3"/>
  <c r="AC17" i="3"/>
  <c r="Y17" i="3"/>
  <c r="U17" i="3"/>
  <c r="Q17" i="3"/>
  <c r="M17" i="3"/>
  <c r="E17" i="3"/>
  <c r="K20" i="3"/>
  <c r="P20" i="3"/>
  <c r="V20" i="3"/>
  <c r="AA20" i="3"/>
  <c r="AN20" i="3"/>
  <c r="J23" i="3"/>
  <c r="N23" i="3"/>
  <c r="R23" i="3"/>
  <c r="V23" i="3"/>
  <c r="Z23" i="3"/>
  <c r="AD23" i="3"/>
  <c r="AC24" i="3"/>
  <c r="Y24" i="3"/>
  <c r="U24" i="3"/>
  <c r="Q24" i="3"/>
  <c r="M24" i="3"/>
  <c r="E24" i="3"/>
  <c r="N25" i="3"/>
  <c r="S25" i="3"/>
  <c r="X25" i="3"/>
  <c r="M26" i="3"/>
  <c r="S26" i="3"/>
  <c r="X26" i="3"/>
  <c r="AN27" i="3"/>
  <c r="AB27" i="3"/>
  <c r="X27" i="3"/>
  <c r="T27" i="3"/>
  <c r="P27" i="3"/>
  <c r="L27" i="3"/>
  <c r="AD27" i="3"/>
  <c r="Z27" i="3"/>
  <c r="V27" i="3"/>
  <c r="R27" i="3"/>
  <c r="N27" i="3"/>
  <c r="J27" i="3"/>
  <c r="AN29" i="3"/>
  <c r="AB29" i="3"/>
  <c r="X29" i="3"/>
  <c r="T29" i="3"/>
  <c r="P29" i="3"/>
  <c r="L29" i="3"/>
  <c r="AD29" i="3"/>
  <c r="Z29" i="3"/>
  <c r="V29" i="3"/>
  <c r="R29" i="3"/>
  <c r="N29" i="3"/>
  <c r="J29" i="3"/>
  <c r="D33" i="3"/>
  <c r="D34" i="3"/>
  <c r="AC25" i="3"/>
  <c r="Y25" i="3"/>
  <c r="U25" i="3"/>
  <c r="Q25" i="3"/>
  <c r="M25" i="3"/>
  <c r="E25" i="3"/>
  <c r="AD26" i="3"/>
  <c r="Z26" i="3"/>
  <c r="V26" i="3"/>
  <c r="R26" i="3"/>
  <c r="N26" i="3"/>
  <c r="J26" i="3"/>
  <c r="D28" i="3"/>
  <c r="D40" i="3"/>
  <c r="D42" i="3"/>
  <c r="E27" i="3"/>
  <c r="Q27" i="3"/>
  <c r="Y27" i="3"/>
  <c r="AN28" i="3"/>
  <c r="AB28" i="3"/>
  <c r="X28" i="3"/>
  <c r="T28" i="3"/>
  <c r="P28" i="3"/>
  <c r="L28" i="3"/>
  <c r="AD28" i="3"/>
  <c r="Z28" i="3"/>
  <c r="V28" i="3"/>
  <c r="R28" i="3"/>
  <c r="N28" i="3"/>
  <c r="J28" i="3"/>
  <c r="E29" i="3"/>
  <c r="Q29" i="3"/>
  <c r="Y29" i="3"/>
  <c r="D45" i="3"/>
  <c r="E21" i="3"/>
  <c r="M21" i="3"/>
  <c r="Q21" i="3"/>
  <c r="U21" i="3"/>
  <c r="Y21" i="3"/>
  <c r="E22" i="3"/>
  <c r="M22" i="3"/>
  <c r="Q22" i="3"/>
  <c r="U22" i="3"/>
  <c r="Y22" i="3"/>
  <c r="Y23" i="3"/>
  <c r="L42" i="3"/>
  <c r="P42" i="3"/>
  <c r="T42" i="3"/>
  <c r="X42" i="3"/>
  <c r="AB42" i="3"/>
  <c r="AN42" i="3"/>
  <c r="L43" i="3"/>
  <c r="P43" i="3"/>
  <c r="T43" i="3"/>
  <c r="X43" i="3"/>
  <c r="AB43" i="3"/>
  <c r="AN43" i="3"/>
  <c r="L44" i="3"/>
  <c r="P44" i="3"/>
  <c r="T44" i="3"/>
  <c r="X44" i="3"/>
  <c r="AB44" i="3"/>
  <c r="AN44" i="3"/>
  <c r="L52" i="3"/>
  <c r="Q52" i="3"/>
  <c r="V52" i="3"/>
  <c r="L35" i="3"/>
  <c r="P35" i="3"/>
  <c r="T35" i="3"/>
  <c r="X35" i="3"/>
  <c r="AB35" i="3"/>
  <c r="AN35" i="3"/>
  <c r="L36" i="3"/>
  <c r="P36" i="3"/>
  <c r="T36" i="3"/>
  <c r="X36" i="3"/>
  <c r="AB36" i="3"/>
  <c r="AN36" i="3"/>
  <c r="L37" i="3"/>
  <c r="P37" i="3"/>
  <c r="T37" i="3"/>
  <c r="X37" i="3"/>
  <c r="AB37" i="3"/>
  <c r="AN37" i="3"/>
  <c r="E38" i="3"/>
  <c r="M38" i="3"/>
  <c r="Q38" i="3"/>
  <c r="U38" i="3"/>
  <c r="Y38" i="3"/>
  <c r="E39" i="3"/>
  <c r="M39" i="3"/>
  <c r="Q39" i="3"/>
  <c r="U39" i="3"/>
  <c r="Y39" i="3"/>
  <c r="E40" i="3"/>
  <c r="M40" i="3"/>
  <c r="Q40" i="3"/>
  <c r="U40" i="3"/>
  <c r="Y40" i="3"/>
  <c r="E41" i="3"/>
  <c r="M41" i="3"/>
  <c r="Q41" i="3"/>
  <c r="U41" i="3"/>
  <c r="Y41" i="3"/>
  <c r="E42" i="3"/>
  <c r="M42" i="3"/>
  <c r="Q42" i="3"/>
  <c r="U42" i="3"/>
  <c r="Y42" i="3"/>
  <c r="AC42" i="3"/>
  <c r="E43" i="3"/>
  <c r="M43" i="3"/>
  <c r="Q43" i="3"/>
  <c r="U43" i="3"/>
  <c r="Y43" i="3"/>
  <c r="AC43" i="3"/>
  <c r="E44" i="3"/>
  <c r="M44" i="3"/>
  <c r="Q44" i="3"/>
  <c r="U44" i="3"/>
  <c r="Y44" i="3"/>
  <c r="AC44" i="3"/>
  <c r="AN52" i="3"/>
  <c r="AE52" i="3"/>
  <c r="AA52" i="3"/>
  <c r="W52" i="3"/>
  <c r="S52" i="3"/>
  <c r="O52" i="3"/>
  <c r="K52" i="3"/>
  <c r="J42" i="3"/>
  <c r="N42" i="3"/>
  <c r="R42" i="3"/>
  <c r="V42" i="3"/>
  <c r="Z42" i="3"/>
  <c r="J43" i="3"/>
  <c r="N43" i="3"/>
  <c r="R43" i="3"/>
  <c r="V43" i="3"/>
  <c r="Z43" i="3"/>
  <c r="J44" i="3"/>
  <c r="N44" i="3"/>
  <c r="R44" i="3"/>
  <c r="V44" i="3"/>
  <c r="Z44" i="3"/>
  <c r="M45" i="3"/>
  <c r="AF45" i="3" s="1"/>
  <c r="AO45" i="3" s="1"/>
  <c r="Q45" i="3"/>
  <c r="U45" i="3"/>
  <c r="Y45" i="3"/>
  <c r="G52" i="3"/>
  <c r="N52" i="3"/>
  <c r="T52" i="3"/>
  <c r="Y52" i="3"/>
  <c r="AD52" i="3"/>
  <c r="J35" i="3"/>
  <c r="N35" i="3"/>
  <c r="R35" i="3"/>
  <c r="V35" i="3"/>
  <c r="Z35" i="3"/>
  <c r="J36" i="3"/>
  <c r="N36" i="3"/>
  <c r="R36" i="3"/>
  <c r="V36" i="3"/>
  <c r="Z36" i="3"/>
  <c r="J37" i="3"/>
  <c r="N37" i="3"/>
  <c r="R37" i="3"/>
  <c r="V37" i="3"/>
  <c r="Z37" i="3"/>
  <c r="AO76" i="3"/>
  <c r="D78" i="3"/>
  <c r="E53" i="3"/>
  <c r="L53" i="3"/>
  <c r="P53" i="3"/>
  <c r="T53" i="3"/>
  <c r="X53" i="3"/>
  <c r="G54" i="3"/>
  <c r="M54" i="3"/>
  <c r="Q54" i="3"/>
  <c r="U54" i="3"/>
  <c r="Y54" i="3"/>
  <c r="K56" i="3"/>
  <c r="O56" i="3"/>
  <c r="S56" i="3"/>
  <c r="W56" i="3"/>
  <c r="AA56" i="3"/>
  <c r="AE56" i="3"/>
  <c r="AN56" i="3"/>
  <c r="AN57" i="3"/>
  <c r="AE57" i="3"/>
  <c r="AA57" i="3"/>
  <c r="W57" i="3"/>
  <c r="S57" i="3"/>
  <c r="O57" i="3"/>
  <c r="K57" i="3"/>
  <c r="AF60" i="3"/>
  <c r="AO60" i="3" s="1"/>
  <c r="AO75" i="3"/>
  <c r="D76" i="3"/>
  <c r="D79" i="3"/>
  <c r="D81" i="3"/>
  <c r="D82" i="3"/>
  <c r="E56" i="3"/>
  <c r="L56" i="3"/>
  <c r="P56" i="3"/>
  <c r="T56" i="3"/>
  <c r="X56" i="3"/>
  <c r="AB59" i="3"/>
  <c r="X59" i="3"/>
  <c r="T59" i="3"/>
  <c r="P59" i="3"/>
  <c r="L59" i="3"/>
  <c r="E59" i="3"/>
  <c r="AN59" i="3"/>
  <c r="AE59" i="3"/>
  <c r="AA59" i="3"/>
  <c r="W59" i="3"/>
  <c r="S59" i="3"/>
  <c r="O59" i="3"/>
  <c r="K59" i="3"/>
  <c r="AC59" i="3"/>
  <c r="Y59" i="3"/>
  <c r="U59" i="3"/>
  <c r="Q59" i="3"/>
  <c r="M59" i="3"/>
  <c r="G59" i="3"/>
  <c r="D75" i="3"/>
  <c r="D77" i="3"/>
  <c r="AO80" i="3"/>
  <c r="AO83" i="3"/>
  <c r="E58" i="3"/>
  <c r="L58" i="3"/>
  <c r="P58" i="3"/>
  <c r="T58" i="3"/>
  <c r="X58" i="3"/>
  <c r="K61" i="3"/>
  <c r="O61" i="3"/>
  <c r="S61" i="3"/>
  <c r="W61" i="3"/>
  <c r="AA61" i="3"/>
  <c r="AE61" i="3"/>
  <c r="AN61" i="3"/>
  <c r="E62" i="3"/>
  <c r="L62" i="3"/>
  <c r="P62" i="3"/>
  <c r="T62" i="3"/>
  <c r="X62" i="3"/>
  <c r="G63" i="3"/>
  <c r="M63" i="3"/>
  <c r="Q63" i="3"/>
  <c r="U63" i="3"/>
  <c r="Y63" i="3"/>
  <c r="AC63" i="3"/>
  <c r="K65" i="3"/>
  <c r="O65" i="3"/>
  <c r="S65" i="3"/>
  <c r="W65" i="3"/>
  <c r="AA65" i="3"/>
  <c r="AE65" i="3"/>
  <c r="AN65" i="3"/>
  <c r="E66" i="3"/>
  <c r="L66" i="3"/>
  <c r="P66" i="3"/>
  <c r="T66" i="3"/>
  <c r="X66" i="3"/>
  <c r="G67" i="3"/>
  <c r="M67" i="3"/>
  <c r="Q67" i="3"/>
  <c r="U67" i="3"/>
  <c r="Y67" i="3"/>
  <c r="AC67" i="3"/>
  <c r="K69" i="3"/>
  <c r="O69" i="3"/>
  <c r="S69" i="3"/>
  <c r="W69" i="3"/>
  <c r="AA69" i="3"/>
  <c r="AE69" i="3"/>
  <c r="AN69" i="3"/>
  <c r="E70" i="3"/>
  <c r="L70" i="3"/>
  <c r="P70" i="3"/>
  <c r="T70" i="3"/>
  <c r="X70" i="3"/>
  <c r="G71" i="3"/>
  <c r="M71" i="3"/>
  <c r="Q71" i="3"/>
  <c r="U71" i="3"/>
  <c r="Y71" i="3"/>
  <c r="AC71" i="3"/>
  <c r="L73" i="3"/>
  <c r="P73" i="3"/>
  <c r="T73" i="3"/>
  <c r="X73" i="3"/>
  <c r="L77" i="3"/>
  <c r="P77" i="3"/>
  <c r="T77" i="3"/>
  <c r="X77" i="3"/>
  <c r="L81" i="3"/>
  <c r="P81" i="3"/>
  <c r="T81" i="3"/>
  <c r="X81" i="3"/>
  <c r="D85" i="3"/>
  <c r="D89" i="3"/>
  <c r="AC84" i="3"/>
  <c r="Y84" i="3"/>
  <c r="U84" i="3"/>
  <c r="Q84" i="3"/>
  <c r="M84" i="3"/>
  <c r="E84" i="3"/>
  <c r="D95" i="3"/>
  <c r="G61" i="3"/>
  <c r="M61" i="3"/>
  <c r="Q61" i="3"/>
  <c r="U61" i="3"/>
  <c r="Y61" i="3"/>
  <c r="K63" i="3"/>
  <c r="O63" i="3"/>
  <c r="S63" i="3"/>
  <c r="W63" i="3"/>
  <c r="AA63" i="3"/>
  <c r="AE63" i="3"/>
  <c r="AN63" i="3"/>
  <c r="G65" i="3"/>
  <c r="M65" i="3"/>
  <c r="Q65" i="3"/>
  <c r="U65" i="3"/>
  <c r="Y65" i="3"/>
  <c r="K67" i="3"/>
  <c r="O67" i="3"/>
  <c r="S67" i="3"/>
  <c r="W67" i="3"/>
  <c r="AA67" i="3"/>
  <c r="AE67" i="3"/>
  <c r="AN67" i="3"/>
  <c r="G69" i="3"/>
  <c r="M69" i="3"/>
  <c r="Q69" i="3"/>
  <c r="U69" i="3"/>
  <c r="Y69" i="3"/>
  <c r="K71" i="3"/>
  <c r="O71" i="3"/>
  <c r="S71" i="3"/>
  <c r="W71" i="3"/>
  <c r="AA71" i="3"/>
  <c r="AE71" i="3"/>
  <c r="AN71" i="3"/>
  <c r="E63" i="3"/>
  <c r="L63" i="3"/>
  <c r="P63" i="3"/>
  <c r="T63" i="3"/>
  <c r="X63" i="3"/>
  <c r="E67" i="3"/>
  <c r="L67" i="3"/>
  <c r="P67" i="3"/>
  <c r="T67" i="3"/>
  <c r="X67" i="3"/>
  <c r="E71" i="3"/>
  <c r="L71" i="3"/>
  <c r="P71" i="3"/>
  <c r="T71" i="3"/>
  <c r="X71" i="3"/>
  <c r="L74" i="3"/>
  <c r="P74" i="3"/>
  <c r="T74" i="3"/>
  <c r="X74" i="3"/>
  <c r="L78" i="3"/>
  <c r="P78" i="3"/>
  <c r="T78" i="3"/>
  <c r="X78" i="3"/>
  <c r="L82" i="3"/>
  <c r="P82" i="3"/>
  <c r="T82" i="3"/>
  <c r="X82" i="3"/>
  <c r="K84" i="3"/>
  <c r="P84" i="3"/>
  <c r="V84" i="3"/>
  <c r="AA84" i="3"/>
  <c r="D91" i="3"/>
  <c r="D92" i="3"/>
  <c r="D93" i="3"/>
  <c r="D94" i="3"/>
  <c r="K86" i="3"/>
  <c r="O86" i="3"/>
  <c r="S86" i="3"/>
  <c r="W86" i="3"/>
  <c r="AA86" i="3"/>
  <c r="AE86" i="3"/>
  <c r="AN86" i="3"/>
  <c r="L87" i="3"/>
  <c r="P87" i="3"/>
  <c r="T87" i="3"/>
  <c r="X87" i="3"/>
  <c r="E88" i="3"/>
  <c r="M88" i="3"/>
  <c r="Q88" i="3"/>
  <c r="U88" i="3"/>
  <c r="Y88" i="3"/>
  <c r="K90" i="3"/>
  <c r="O90" i="3"/>
  <c r="S90" i="3"/>
  <c r="W90" i="3"/>
  <c r="AA90" i="3"/>
  <c r="AE90" i="3"/>
  <c r="AN90" i="3"/>
  <c r="L91" i="3"/>
  <c r="P91" i="3"/>
  <c r="T91" i="3"/>
  <c r="X91" i="3"/>
  <c r="K94" i="3"/>
  <c r="O94" i="3"/>
  <c r="S94" i="3"/>
  <c r="W94" i="3"/>
  <c r="AA94" i="3"/>
  <c r="AE94" i="3"/>
  <c r="AN94" i="3"/>
  <c r="L95" i="3"/>
  <c r="P95" i="3"/>
  <c r="T95" i="3"/>
  <c r="X95" i="3"/>
  <c r="AB96" i="3"/>
  <c r="X96" i="3"/>
  <c r="T96" i="3"/>
  <c r="P96" i="3"/>
  <c r="L96" i="3"/>
  <c r="D98" i="3"/>
  <c r="D102" i="3"/>
  <c r="D107" i="3"/>
  <c r="L86" i="3"/>
  <c r="P86" i="3"/>
  <c r="T86" i="3"/>
  <c r="X86" i="3"/>
  <c r="AB86" i="3"/>
  <c r="L90" i="3"/>
  <c r="P90" i="3"/>
  <c r="T90" i="3"/>
  <c r="X90" i="3"/>
  <c r="AB90" i="3"/>
  <c r="L94" i="3"/>
  <c r="P94" i="3"/>
  <c r="T94" i="3"/>
  <c r="X94" i="3"/>
  <c r="E96" i="3"/>
  <c r="N96" i="3"/>
  <c r="S96" i="3"/>
  <c r="Y96" i="3"/>
  <c r="AD96" i="3"/>
  <c r="AN96" i="3"/>
  <c r="AN97" i="3"/>
  <c r="AE97" i="3"/>
  <c r="AA97" i="3"/>
  <c r="W97" i="3"/>
  <c r="S97" i="3"/>
  <c r="O97" i="3"/>
  <c r="K97" i="3"/>
  <c r="E97" i="3"/>
  <c r="AF98" i="3"/>
  <c r="AO98" i="3" s="1"/>
  <c r="H98" i="3"/>
  <c r="D100" i="3"/>
  <c r="D108" i="3"/>
  <c r="E86" i="3"/>
  <c r="M86" i="3"/>
  <c r="Q86" i="3"/>
  <c r="U86" i="3"/>
  <c r="Y86" i="3"/>
  <c r="E90" i="3"/>
  <c r="M90" i="3"/>
  <c r="Q90" i="3"/>
  <c r="U90" i="3"/>
  <c r="Y90" i="3"/>
  <c r="E99" i="3"/>
  <c r="M99" i="3"/>
  <c r="Q99" i="3"/>
  <c r="U99" i="3"/>
  <c r="Y99" i="3"/>
  <c r="AC99" i="3"/>
  <c r="M101" i="3"/>
  <c r="Q101" i="3"/>
  <c r="U101" i="3"/>
  <c r="Y101" i="3"/>
  <c r="AC101" i="3"/>
  <c r="K103" i="3"/>
  <c r="O103" i="3"/>
  <c r="S103" i="3"/>
  <c r="W103" i="3"/>
  <c r="AA103" i="3"/>
  <c r="AE103" i="3"/>
  <c r="AN103" i="3"/>
  <c r="L104" i="3"/>
  <c r="P104" i="3"/>
  <c r="T104" i="3"/>
  <c r="X104" i="3"/>
  <c r="L107" i="3"/>
  <c r="P107" i="3"/>
  <c r="T107" i="3"/>
  <c r="X107" i="3"/>
  <c r="AC109" i="3"/>
  <c r="Y109" i="3"/>
  <c r="U109" i="3"/>
  <c r="Q109" i="3"/>
  <c r="M109" i="3"/>
  <c r="E109" i="3"/>
  <c r="AN109" i="3"/>
  <c r="AE109" i="3"/>
  <c r="AA109" i="3"/>
  <c r="W109" i="3"/>
  <c r="S109" i="3"/>
  <c r="O109" i="3"/>
  <c r="K109" i="3"/>
  <c r="AF110" i="3"/>
  <c r="N109" i="3"/>
  <c r="V109" i="3"/>
  <c r="AD109" i="3"/>
  <c r="AO110" i="3"/>
  <c r="K99" i="3"/>
  <c r="O99" i="3"/>
  <c r="S99" i="3"/>
  <c r="W99" i="3"/>
  <c r="AA99" i="3"/>
  <c r="AE99" i="3"/>
  <c r="AN99" i="3"/>
  <c r="E101" i="3"/>
  <c r="K101" i="3"/>
  <c r="O101" i="3"/>
  <c r="S101" i="3"/>
  <c r="W101" i="3"/>
  <c r="AA101" i="3"/>
  <c r="AE101" i="3"/>
  <c r="AN101" i="3"/>
  <c r="E103" i="3"/>
  <c r="M103" i="3"/>
  <c r="Q103" i="3"/>
  <c r="U103" i="3"/>
  <c r="Y103" i="3"/>
  <c r="L99" i="3"/>
  <c r="P99" i="3"/>
  <c r="T99" i="3"/>
  <c r="X99" i="3"/>
  <c r="L101" i="3"/>
  <c r="P101" i="3"/>
  <c r="T101" i="3"/>
  <c r="X101" i="3"/>
  <c r="J109" i="3"/>
  <c r="R109" i="3"/>
  <c r="Z109" i="3"/>
  <c r="E111" i="3"/>
  <c r="M111" i="3"/>
  <c r="Q111" i="3"/>
  <c r="U111" i="3"/>
  <c r="Y111" i="3"/>
  <c r="AC111" i="3"/>
  <c r="D121" i="3"/>
  <c r="K111" i="3"/>
  <c r="O111" i="3"/>
  <c r="S111" i="3"/>
  <c r="W111" i="3"/>
  <c r="AA111" i="3"/>
  <c r="AE111" i="3"/>
  <c r="L112" i="3"/>
  <c r="P112" i="3"/>
  <c r="T112" i="3"/>
  <c r="X112" i="3"/>
  <c r="AC114" i="3"/>
  <c r="Y114" i="3"/>
  <c r="U114" i="3"/>
  <c r="Q114" i="3"/>
  <c r="M114" i="3"/>
  <c r="E114" i="3"/>
  <c r="AN116" i="3"/>
  <c r="AE116" i="3"/>
  <c r="AA116" i="3"/>
  <c r="W116" i="3"/>
  <c r="S116" i="3"/>
  <c r="O116" i="3"/>
  <c r="K116" i="3"/>
  <c r="AC116" i="3"/>
  <c r="Y116" i="3"/>
  <c r="U116" i="3"/>
  <c r="Q116" i="3"/>
  <c r="M116" i="3"/>
  <c r="E116" i="3"/>
  <c r="AB116" i="3"/>
  <c r="X116" i="3"/>
  <c r="T116" i="3"/>
  <c r="P116" i="3"/>
  <c r="L116" i="3"/>
  <c r="D117" i="3"/>
  <c r="D122" i="3"/>
  <c r="D123" i="3"/>
  <c r="AF115" i="3"/>
  <c r="AO115" i="3" s="1"/>
  <c r="L119" i="3"/>
  <c r="P119" i="3"/>
  <c r="T119" i="3"/>
  <c r="X119" i="3"/>
  <c r="AB119" i="3"/>
  <c r="E120" i="3"/>
  <c r="M120" i="3"/>
  <c r="Q120" i="3"/>
  <c r="U120" i="3"/>
  <c r="Y120" i="3"/>
  <c r="AC120" i="3"/>
  <c r="L123" i="3"/>
  <c r="P123" i="3"/>
  <c r="T123" i="3"/>
  <c r="X123" i="3"/>
  <c r="AB123" i="3"/>
  <c r="D130" i="3"/>
  <c r="AC125" i="3"/>
  <c r="Y125" i="3"/>
  <c r="U125" i="3"/>
  <c r="Q125" i="3"/>
  <c r="M125" i="3"/>
  <c r="E125" i="3"/>
  <c r="L117" i="3"/>
  <c r="AF117" i="3" s="1"/>
  <c r="AO117" i="3" s="1"/>
  <c r="P117" i="3"/>
  <c r="T117" i="3"/>
  <c r="X117" i="3"/>
  <c r="K119" i="3"/>
  <c r="O119" i="3"/>
  <c r="S119" i="3"/>
  <c r="W119" i="3"/>
  <c r="AA119" i="3"/>
  <c r="AE119" i="3"/>
  <c r="L120" i="3"/>
  <c r="P120" i="3"/>
  <c r="T120" i="3"/>
  <c r="X120" i="3"/>
  <c r="K123" i="3"/>
  <c r="O123" i="3"/>
  <c r="S123" i="3"/>
  <c r="W123" i="3"/>
  <c r="AA123" i="3"/>
  <c r="AE123" i="3"/>
  <c r="L124" i="3"/>
  <c r="AF124" i="3" s="1"/>
  <c r="AO124" i="3" s="1"/>
  <c r="P124" i="3"/>
  <c r="T124" i="3"/>
  <c r="X124" i="3"/>
  <c r="K125" i="3"/>
  <c r="P125" i="3"/>
  <c r="V125" i="3"/>
  <c r="AA125" i="3"/>
  <c r="AO126" i="3"/>
  <c r="D128" i="3"/>
  <c r="AB131" i="3"/>
  <c r="X131" i="3"/>
  <c r="T131" i="3"/>
  <c r="P131" i="3"/>
  <c r="L131" i="3"/>
  <c r="K127" i="3"/>
  <c r="O127" i="3"/>
  <c r="S127" i="3"/>
  <c r="W127" i="3"/>
  <c r="AA127" i="3"/>
  <c r="AE127" i="3"/>
  <c r="AN127" i="3"/>
  <c r="L128" i="3"/>
  <c r="L4" i="3" s="1"/>
  <c r="P128" i="3"/>
  <c r="T128" i="3"/>
  <c r="X128" i="3"/>
  <c r="E131" i="3"/>
  <c r="N131" i="3"/>
  <c r="S131" i="3"/>
  <c r="Y131" i="3"/>
  <c r="AD131" i="3"/>
  <c r="AN131" i="3"/>
  <c r="D133" i="3"/>
  <c r="D136" i="3"/>
  <c r="D137" i="3"/>
  <c r="AO138" i="3"/>
  <c r="L127" i="3"/>
  <c r="P127" i="3"/>
  <c r="T127" i="3"/>
  <c r="X127" i="3"/>
  <c r="AB127" i="3"/>
  <c r="K129" i="3"/>
  <c r="O129" i="3"/>
  <c r="S129" i="3"/>
  <c r="W129" i="3"/>
  <c r="AA129" i="3"/>
  <c r="AE129" i="3"/>
  <c r="L130" i="3"/>
  <c r="AF130" i="3" s="1"/>
  <c r="AO130" i="3" s="1"/>
  <c r="P130" i="3"/>
  <c r="T130" i="3"/>
  <c r="X130" i="3"/>
  <c r="J131" i="3"/>
  <c r="O131" i="3"/>
  <c r="U131" i="3"/>
  <c r="Z131" i="3"/>
  <c r="AE131" i="3"/>
  <c r="D134" i="3"/>
  <c r="D138" i="3"/>
  <c r="E127" i="3"/>
  <c r="M127" i="3"/>
  <c r="Q127" i="3"/>
  <c r="U127" i="3"/>
  <c r="Y127" i="3"/>
  <c r="K131" i="3"/>
  <c r="Q131" i="3"/>
  <c r="V131" i="3"/>
  <c r="AA131" i="3"/>
  <c r="L132" i="3"/>
  <c r="AF132" i="3" s="1"/>
  <c r="AO132" i="3" s="1"/>
  <c r="P132" i="3"/>
  <c r="T132" i="3"/>
  <c r="X132" i="3"/>
  <c r="L136" i="3"/>
  <c r="AF136" i="3" s="1"/>
  <c r="AO136" i="3" s="1"/>
  <c r="P136" i="3"/>
  <c r="T136" i="3"/>
  <c r="X136" i="3"/>
  <c r="X135" i="3"/>
  <c r="AF135" i="3" s="1"/>
  <c r="AO135" i="3" s="1"/>
  <c r="AN140" i="3"/>
  <c r="AE140" i="3"/>
  <c r="AA140" i="3"/>
  <c r="W140" i="3"/>
  <c r="S140" i="3"/>
  <c r="O140" i="3"/>
  <c r="K140" i="3"/>
  <c r="J140" i="3"/>
  <c r="AF140" i="3" s="1"/>
  <c r="P140" i="3"/>
  <c r="U140" i="3"/>
  <c r="Z140" i="3"/>
  <c r="AF142" i="3"/>
  <c r="AO142" i="3" s="1"/>
  <c r="L141" i="3"/>
  <c r="P141" i="3"/>
  <c r="T141" i="3"/>
  <c r="X141" i="3"/>
  <c r="AO146" i="3"/>
  <c r="D147" i="3"/>
  <c r="D144" i="3"/>
  <c r="D145" i="3"/>
  <c r="L144" i="3"/>
  <c r="P144" i="3"/>
  <c r="T144" i="3"/>
  <c r="X144" i="3"/>
  <c r="L148" i="3"/>
  <c r="P148" i="3"/>
  <c r="T148" i="3"/>
  <c r="X148" i="3"/>
  <c r="L149" i="3"/>
  <c r="R149" i="3"/>
  <c r="W149" i="3"/>
  <c r="D150" i="3"/>
  <c r="AC149" i="3"/>
  <c r="Y149" i="3"/>
  <c r="U149" i="3"/>
  <c r="Q149" i="3"/>
  <c r="M149" i="3"/>
  <c r="E149" i="3"/>
  <c r="AF150" i="3"/>
  <c r="AO150" i="3" s="1"/>
  <c r="L145" i="3"/>
  <c r="AF145" i="3" s="1"/>
  <c r="AO145" i="3" s="1"/>
  <c r="P145" i="3"/>
  <c r="T145" i="3"/>
  <c r="X145" i="3"/>
  <c r="K149" i="3"/>
  <c r="P149" i="3"/>
  <c r="V149" i="3"/>
  <c r="AA149" i="3"/>
  <c r="D156" i="3"/>
  <c r="AO152" i="3"/>
  <c r="D153" i="3"/>
  <c r="D152" i="3"/>
  <c r="D155" i="3"/>
  <c r="D157" i="3"/>
  <c r="L153" i="3"/>
  <c r="P153" i="3"/>
  <c r="T153" i="3"/>
  <c r="X153" i="3"/>
  <c r="J154" i="3"/>
  <c r="O154" i="3"/>
  <c r="S154" i="3"/>
  <c r="W154" i="3"/>
  <c r="AA154" i="3"/>
  <c r="AE154" i="3"/>
  <c r="AN154" i="3"/>
  <c r="F162" i="3"/>
  <c r="L154" i="3"/>
  <c r="Q154" i="3"/>
  <c r="U154" i="3"/>
  <c r="Y154" i="3"/>
  <c r="K156" i="3"/>
  <c r="O156" i="3"/>
  <c r="S156" i="3"/>
  <c r="W156" i="3"/>
  <c r="AA156" i="3"/>
  <c r="F53" i="2"/>
  <c r="O503" i="1"/>
  <c r="M504" i="1"/>
  <c r="AO152" i="7" l="1"/>
  <c r="AM152" i="7"/>
  <c r="AL312" i="7"/>
  <c r="AM312" i="7" s="1"/>
  <c r="AN312" i="7"/>
  <c r="AL498" i="7"/>
  <c r="AM498" i="7" s="1"/>
  <c r="AN498" i="7"/>
  <c r="AM571" i="7"/>
  <c r="AM261" i="7"/>
  <c r="AM201" i="7"/>
  <c r="AM404" i="7"/>
  <c r="AL369" i="7"/>
  <c r="AN369" i="7"/>
  <c r="AL515" i="7"/>
  <c r="AM515" i="7" s="1"/>
  <c r="AN515" i="7"/>
  <c r="AN133" i="7"/>
  <c r="AL133" i="7"/>
  <c r="AM133" i="7" s="1"/>
  <c r="AL523" i="7"/>
  <c r="AN523" i="7"/>
  <c r="AN548" i="7"/>
  <c r="AL548" i="7"/>
  <c r="AM548" i="7" s="1"/>
  <c r="AL506" i="7"/>
  <c r="AN506" i="7"/>
  <c r="AL300" i="7"/>
  <c r="AN300" i="7"/>
  <c r="AO300" i="7" s="1"/>
  <c r="AL565" i="7"/>
  <c r="AM565" i="7" s="1"/>
  <c r="AN565" i="7"/>
  <c r="AN85" i="7"/>
  <c r="AL85" i="7"/>
  <c r="AN502" i="7"/>
  <c r="AL502" i="7"/>
  <c r="AM502" i="7" s="1"/>
  <c r="AN449" i="7"/>
  <c r="AL449" i="7"/>
  <c r="AM449" i="7" s="1"/>
  <c r="AN110" i="7"/>
  <c r="AL110" i="7"/>
  <c r="AM110" i="7" s="1"/>
  <c r="AL438" i="7"/>
  <c r="AM438" i="7" s="1"/>
  <c r="AN438" i="7"/>
  <c r="AL277" i="7"/>
  <c r="AM277" i="7" s="1"/>
  <c r="AN277" i="7"/>
  <c r="AR63" i="5"/>
  <c r="AR19" i="5"/>
  <c r="AO113" i="3"/>
  <c r="AN15" i="7"/>
  <c r="AL15" i="7"/>
  <c r="AR58" i="6"/>
  <c r="AQ511" i="7"/>
  <c r="AS511" i="7" s="1"/>
  <c r="AM396" i="7"/>
  <c r="AM326" i="7"/>
  <c r="AQ307" i="7"/>
  <c r="AS307" i="7" s="1"/>
  <c r="AP58" i="7"/>
  <c r="AR58" i="7" s="1"/>
  <c r="AQ142" i="7"/>
  <c r="AS142" i="7" s="1"/>
  <c r="AR73" i="6"/>
  <c r="AG62" i="6"/>
  <c r="AO62" i="6" s="1"/>
  <c r="AR49" i="5"/>
  <c r="AO23" i="5"/>
  <c r="AO157" i="3"/>
  <c r="AO151" i="3"/>
  <c r="AF33" i="3"/>
  <c r="AO33" i="3" s="1"/>
  <c r="AF34" i="3"/>
  <c r="AO34" i="3" s="1"/>
  <c r="AM392" i="7"/>
  <c r="AM347" i="7"/>
  <c r="AO71" i="6"/>
  <c r="AG63" i="6"/>
  <c r="AO63" i="6" s="1"/>
  <c r="AF32" i="3"/>
  <c r="AO32" i="3" s="1"/>
  <c r="AP373" i="7"/>
  <c r="AR373" i="7" s="1"/>
  <c r="AR20" i="6"/>
  <c r="AO100" i="3"/>
  <c r="AN17" i="7"/>
  <c r="AL17" i="7"/>
  <c r="AR52" i="6"/>
  <c r="AN569" i="7"/>
  <c r="AL569" i="7"/>
  <c r="AM569" i="7" s="1"/>
  <c r="AL453" i="7"/>
  <c r="AN453" i="7"/>
  <c r="AN434" i="7"/>
  <c r="AL434" i="7"/>
  <c r="AM434" i="7" s="1"/>
  <c r="AN296" i="7"/>
  <c r="AL296" i="7"/>
  <c r="AM296" i="7" s="1"/>
  <c r="AN331" i="7"/>
  <c r="AL331" i="7"/>
  <c r="AM331" i="7" s="1"/>
  <c r="AP136" i="7"/>
  <c r="AR136" i="7" s="1"/>
  <c r="AM136" i="7"/>
  <c r="AN77" i="7"/>
  <c r="AL77" i="7"/>
  <c r="AN49" i="7"/>
  <c r="AL49" i="7"/>
  <c r="AM49" i="7" s="1"/>
  <c r="AN61" i="7"/>
  <c r="AL61" i="7"/>
  <c r="AL125" i="7"/>
  <c r="AN125" i="7"/>
  <c r="AP105" i="7"/>
  <c r="AR105" i="7" s="1"/>
  <c r="AM105" i="7"/>
  <c r="AL230" i="7"/>
  <c r="AN230" i="7"/>
  <c r="AN224" i="7"/>
  <c r="AL224" i="7"/>
  <c r="AM224" i="7" s="1"/>
  <c r="AL220" i="7"/>
  <c r="AM220" i="7" s="1"/>
  <c r="AN220" i="7"/>
  <c r="AL212" i="7"/>
  <c r="AM212" i="7" s="1"/>
  <c r="AN212" i="7"/>
  <c r="AL182" i="7"/>
  <c r="AN182" i="7"/>
  <c r="AN93" i="7"/>
  <c r="AL93" i="7"/>
  <c r="AM93" i="7" s="1"/>
  <c r="AN118" i="7"/>
  <c r="AL118" i="7"/>
  <c r="AN45" i="7"/>
  <c r="AL45" i="7"/>
  <c r="AM45" i="7" s="1"/>
  <c r="AN97" i="7"/>
  <c r="AL97" i="7"/>
  <c r="AM97" i="7" s="1"/>
  <c r="AL561" i="7"/>
  <c r="AN561" i="7"/>
  <c r="AN488" i="7"/>
  <c r="AL488" i="7"/>
  <c r="AM488" i="7" s="1"/>
  <c r="AM137" i="7"/>
  <c r="AP137" i="7"/>
  <c r="AR137" i="7" s="1"/>
  <c r="AN117" i="7"/>
  <c r="AL117" i="7"/>
  <c r="AN109" i="7"/>
  <c r="AL109" i="7"/>
  <c r="AM109" i="7" s="1"/>
  <c r="AN69" i="7"/>
  <c r="AL69" i="7"/>
  <c r="AM69" i="7" s="1"/>
  <c r="AN113" i="7"/>
  <c r="AL113" i="7"/>
  <c r="G158" i="3"/>
  <c r="W158" i="3"/>
  <c r="Y158" i="3"/>
  <c r="AG76" i="5"/>
  <c r="AO76" i="5" s="1"/>
  <c r="AG60" i="5"/>
  <c r="AO60" i="5" s="1"/>
  <c r="AG49" i="5"/>
  <c r="AO49" i="5" s="1"/>
  <c r="AG25" i="5"/>
  <c r="AO25" i="5" s="1"/>
  <c r="V81" i="5"/>
  <c r="M81" i="5"/>
  <c r="AG73" i="6"/>
  <c r="AO73" i="6" s="1"/>
  <c r="AG52" i="6"/>
  <c r="AO52" i="6" s="1"/>
  <c r="S81" i="6"/>
  <c r="V81" i="6"/>
  <c r="F81" i="6"/>
  <c r="F85" i="6" s="1"/>
  <c r="AC81" i="6"/>
  <c r="Y81" i="6"/>
  <c r="AG12" i="6"/>
  <c r="AO12" i="6" s="1"/>
  <c r="J81" i="6"/>
  <c r="AQ315" i="7"/>
  <c r="AS315" i="7" s="1"/>
  <c r="AL461" i="7"/>
  <c r="AN461" i="7"/>
  <c r="AG67" i="6"/>
  <c r="AO67" i="6" s="1"/>
  <c r="AG70" i="5"/>
  <c r="AO70" i="5" s="1"/>
  <c r="AR12" i="5"/>
  <c r="AO93" i="3"/>
  <c r="Q4" i="3"/>
  <c r="AF119" i="3"/>
  <c r="AO119" i="3" s="1"/>
  <c r="AF153" i="3"/>
  <c r="AO153" i="3" s="1"/>
  <c r="AF37" i="3"/>
  <c r="R158" i="3"/>
  <c r="AF17" i="3"/>
  <c r="S158" i="3"/>
  <c r="M158" i="3"/>
  <c r="AB158" i="3"/>
  <c r="AG74" i="5"/>
  <c r="AO74" i="5" s="1"/>
  <c r="AG73" i="5"/>
  <c r="AO73" i="5" s="1"/>
  <c r="AG52" i="5"/>
  <c r="AO52" i="5" s="1"/>
  <c r="AG48" i="5"/>
  <c r="R81" i="5"/>
  <c r="Y81" i="5"/>
  <c r="I81" i="5"/>
  <c r="AG12" i="5"/>
  <c r="AO12" i="5" s="1"/>
  <c r="AG10" i="5"/>
  <c r="AO10" i="5" s="1"/>
  <c r="AG68" i="6"/>
  <c r="AO68" i="6" s="1"/>
  <c r="AG21" i="6"/>
  <c r="AO21" i="6" s="1"/>
  <c r="AF81" i="6"/>
  <c r="U81" i="6"/>
  <c r="R81" i="6"/>
  <c r="AG10" i="6"/>
  <c r="AO10" i="6" s="1"/>
  <c r="Z81" i="6"/>
  <c r="AG19" i="6"/>
  <c r="AO19" i="6" s="1"/>
  <c r="AM542" i="7"/>
  <c r="AM390" i="7"/>
  <c r="AM339" i="7"/>
  <c r="AM197" i="7"/>
  <c r="AP66" i="7"/>
  <c r="AR66" i="7" s="1"/>
  <c r="AL540" i="7"/>
  <c r="AN540" i="7"/>
  <c r="AR71" i="6"/>
  <c r="AR67" i="6"/>
  <c r="AG55" i="6"/>
  <c r="AO55" i="6" s="1"/>
  <c r="AG77" i="5"/>
  <c r="AO77" i="5" s="1"/>
  <c r="AG67" i="5"/>
  <c r="AO67" i="5" s="1"/>
  <c r="AG65" i="5"/>
  <c r="AO65" i="5" s="1"/>
  <c r="AF129" i="3"/>
  <c r="AO129" i="3" s="1"/>
  <c r="AF123" i="3"/>
  <c r="AO123" i="3" s="1"/>
  <c r="AF107" i="3"/>
  <c r="AO107" i="3" s="1"/>
  <c r="AF104" i="3"/>
  <c r="AO104" i="3" s="1"/>
  <c r="AF94" i="3"/>
  <c r="AF91" i="3"/>
  <c r="AO91" i="3" s="1"/>
  <c r="AF87" i="3"/>
  <c r="AO87" i="3" s="1"/>
  <c r="AF69" i="3"/>
  <c r="AF65" i="3"/>
  <c r="AF61" i="3"/>
  <c r="AF57" i="3"/>
  <c r="AF36" i="3"/>
  <c r="AF28" i="3"/>
  <c r="AD158" i="3"/>
  <c r="N158" i="3"/>
  <c r="V158" i="3"/>
  <c r="AE158" i="3"/>
  <c r="O158" i="3"/>
  <c r="AF12" i="3"/>
  <c r="AO12" i="3" s="1"/>
  <c r="E158" i="3"/>
  <c r="E162" i="3" s="1"/>
  <c r="Q158" i="3"/>
  <c r="AG69" i="5"/>
  <c r="AO69" i="5" s="1"/>
  <c r="AG54" i="5"/>
  <c r="AO54" i="5" s="1"/>
  <c r="O81" i="5"/>
  <c r="AG17" i="5"/>
  <c r="AO17" i="5" s="1"/>
  <c r="AD81" i="5"/>
  <c r="N81" i="5"/>
  <c r="U81" i="5"/>
  <c r="AR24" i="5"/>
  <c r="AR20" i="5"/>
  <c r="AR16" i="5"/>
  <c r="AG70" i="6"/>
  <c r="AO70" i="6" s="1"/>
  <c r="K81" i="6"/>
  <c r="AE81" i="6"/>
  <c r="AG54" i="6"/>
  <c r="AO54" i="6" s="1"/>
  <c r="AG25" i="6"/>
  <c r="AO25" i="6" s="1"/>
  <c r="AD81" i="6"/>
  <c r="N81" i="6"/>
  <c r="Q81" i="6"/>
  <c r="AG15" i="6"/>
  <c r="AO15" i="6" s="1"/>
  <c r="AM500" i="7"/>
  <c r="AM403" i="7"/>
  <c r="AM371" i="7"/>
  <c r="AP382" i="7"/>
  <c r="AR382" i="7" s="1"/>
  <c r="AM345" i="7"/>
  <c r="AM329" i="7"/>
  <c r="AM350" i="7"/>
  <c r="AM209" i="7"/>
  <c r="AM123" i="7"/>
  <c r="AM59" i="7"/>
  <c r="AR62" i="6"/>
  <c r="AG59" i="6"/>
  <c r="AO59" i="6" s="1"/>
  <c r="AG53" i="6"/>
  <c r="AO53" i="6" s="1"/>
  <c r="AG63" i="5"/>
  <c r="AO63" i="5" s="1"/>
  <c r="AO155" i="3"/>
  <c r="AO133" i="3"/>
  <c r="AF51" i="3"/>
  <c r="AO51" i="3" s="1"/>
  <c r="AF148" i="3"/>
  <c r="AO148" i="3" s="1"/>
  <c r="AF144" i="3"/>
  <c r="AO144" i="3" s="1"/>
  <c r="AF141" i="3"/>
  <c r="AO141" i="3" s="1"/>
  <c r="AF112" i="3"/>
  <c r="AO112" i="3" s="1"/>
  <c r="AF95" i="3"/>
  <c r="AO95" i="3" s="1"/>
  <c r="AF82" i="3"/>
  <c r="AO82" i="3" s="1"/>
  <c r="AF78" i="3"/>
  <c r="AO78" i="3" s="1"/>
  <c r="AF74" i="3"/>
  <c r="AO74" i="3" s="1"/>
  <c r="AF81" i="3"/>
  <c r="AO81" i="3" s="1"/>
  <c r="AF77" i="3"/>
  <c r="AO77" i="3" s="1"/>
  <c r="AF73" i="3"/>
  <c r="AO73" i="3" s="1"/>
  <c r="AF54" i="3"/>
  <c r="AO54" i="3" s="1"/>
  <c r="AF35" i="3"/>
  <c r="Z158" i="3"/>
  <c r="J158" i="3"/>
  <c r="AA158" i="3"/>
  <c r="K158" i="3"/>
  <c r="U158" i="3"/>
  <c r="AF19" i="3"/>
  <c r="AO19" i="3" s="1"/>
  <c r="AC158" i="3"/>
  <c r="AG71" i="5"/>
  <c r="AO71" i="5" s="1"/>
  <c r="AG62" i="5"/>
  <c r="AO62" i="5" s="1"/>
  <c r="AR55" i="5"/>
  <c r="AE81" i="5"/>
  <c r="S81" i="5"/>
  <c r="AG50" i="5"/>
  <c r="AO50" i="5" s="1"/>
  <c r="AG21" i="5"/>
  <c r="AO21" i="5" s="1"/>
  <c r="Z81" i="5"/>
  <c r="J81" i="5"/>
  <c r="Q81" i="5"/>
  <c r="AC81" i="5"/>
  <c r="AF81" i="5"/>
  <c r="AG77" i="6"/>
  <c r="AO77" i="6" s="1"/>
  <c r="AG74" i="6"/>
  <c r="AO74" i="6" s="1"/>
  <c r="AG66" i="6"/>
  <c r="AO66" i="6" s="1"/>
  <c r="AR64" i="6"/>
  <c r="AA81" i="6"/>
  <c r="AG16" i="6"/>
  <c r="AO16" i="6" s="1"/>
  <c r="M81" i="6"/>
  <c r="O81" i="6"/>
  <c r="AM567" i="7"/>
  <c r="AQ365" i="7"/>
  <c r="AS365" i="7" s="1"/>
  <c r="AP328" i="7"/>
  <c r="AR328" i="7" s="1"/>
  <c r="AQ303" i="7"/>
  <c r="AS303" i="7" s="1"/>
  <c r="AM205" i="7"/>
  <c r="AM87" i="7"/>
  <c r="AM71" i="7"/>
  <c r="AQ152" i="7"/>
  <c r="AS152" i="7" s="1"/>
  <c r="AG69" i="6"/>
  <c r="AO69" i="6" s="1"/>
  <c r="AG72" i="5"/>
  <c r="AO72" i="5" s="1"/>
  <c r="AG19" i="5"/>
  <c r="AO19" i="5" s="1"/>
  <c r="AF46" i="3"/>
  <c r="AO46" i="3" s="1"/>
  <c r="AO55" i="3"/>
  <c r="AN559" i="7"/>
  <c r="AL559" i="7"/>
  <c r="AP527" i="7"/>
  <c r="AR527" i="7" s="1"/>
  <c r="AQ527" i="7"/>
  <c r="AS527" i="7" s="1"/>
  <c r="AL530" i="7"/>
  <c r="AN530" i="7"/>
  <c r="AN463" i="7"/>
  <c r="AL463" i="7"/>
  <c r="AN372" i="7"/>
  <c r="AL372" i="7"/>
  <c r="AQ366" i="7"/>
  <c r="AS366" i="7" s="1"/>
  <c r="AN368" i="7"/>
  <c r="AL368" i="7"/>
  <c r="AN237" i="7"/>
  <c r="AL237" i="7"/>
  <c r="AN221" i="7"/>
  <c r="AL221" i="7"/>
  <c r="AN213" i="7"/>
  <c r="AL213" i="7"/>
  <c r="AL534" i="7"/>
  <c r="AN534" i="7"/>
  <c r="AN454" i="7"/>
  <c r="AL454" i="7"/>
  <c r="AN363" i="7"/>
  <c r="AL363" i="7"/>
  <c r="AO314" i="7"/>
  <c r="AM314" i="7"/>
  <c r="AN310" i="7"/>
  <c r="AL310" i="7"/>
  <c r="AN227" i="7"/>
  <c r="AL227" i="7"/>
  <c r="AL141" i="7"/>
  <c r="AN141" i="7"/>
  <c r="AN165" i="7"/>
  <c r="AL165" i="7"/>
  <c r="AN157" i="7"/>
  <c r="AL157" i="7"/>
  <c r="AN492" i="7"/>
  <c r="AL492" i="7"/>
  <c r="AN480" i="7"/>
  <c r="AL480" i="7"/>
  <c r="AL467" i="7"/>
  <c r="AN467" i="7"/>
  <c r="AN459" i="7"/>
  <c r="AL459" i="7"/>
  <c r="AN408" i="7"/>
  <c r="AL408" i="7"/>
  <c r="AN428" i="7"/>
  <c r="AL428" i="7"/>
  <c r="AN376" i="7"/>
  <c r="AL376" i="7"/>
  <c r="AN177" i="7"/>
  <c r="AL177" i="7"/>
  <c r="AL171" i="7"/>
  <c r="AN171" i="7"/>
  <c r="AN181" i="7"/>
  <c r="AL181" i="7"/>
  <c r="AN35" i="7"/>
  <c r="AL35" i="7"/>
  <c r="AL528" i="7"/>
  <c r="AN528" i="7"/>
  <c r="AN538" i="7"/>
  <c r="AL538" i="7"/>
  <c r="AN478" i="7"/>
  <c r="AL478" i="7"/>
  <c r="AN458" i="7"/>
  <c r="AL458" i="7"/>
  <c r="AN450" i="7"/>
  <c r="AL450" i="7"/>
  <c r="AN410" i="7"/>
  <c r="AL410" i="7"/>
  <c r="AN231" i="7"/>
  <c r="AL231" i="7"/>
  <c r="AN193" i="7"/>
  <c r="AL193" i="7"/>
  <c r="AL13" i="7"/>
  <c r="AN13" i="7"/>
  <c r="AM559" i="7"/>
  <c r="AL557" i="7"/>
  <c r="AN557" i="7"/>
  <c r="AO561" i="7"/>
  <c r="AO558" i="7"/>
  <c r="AN520" i="7"/>
  <c r="AL520" i="7"/>
  <c r="AL522" i="7"/>
  <c r="AN522" i="7"/>
  <c r="AN517" i="7"/>
  <c r="AL517" i="7"/>
  <c r="AN509" i="7"/>
  <c r="AL509" i="7"/>
  <c r="AO510" i="7"/>
  <c r="AO483" i="7"/>
  <c r="AM510" i="7"/>
  <c r="AO506" i="7"/>
  <c r="AN482" i="7"/>
  <c r="AL482" i="7"/>
  <c r="AN472" i="7"/>
  <c r="AL472" i="7"/>
  <c r="AO503" i="7"/>
  <c r="AO496" i="7"/>
  <c r="AO493" i="7"/>
  <c r="AQ493" i="7" s="1"/>
  <c r="AS493" i="7" s="1"/>
  <c r="AO473" i="7"/>
  <c r="AO491" i="7"/>
  <c r="AQ491" i="7" s="1"/>
  <c r="AS491" i="7" s="1"/>
  <c r="AO460" i="7"/>
  <c r="AO446" i="7"/>
  <c r="AO464" i="7"/>
  <c r="AM464" i="7"/>
  <c r="AO485" i="7"/>
  <c r="AQ485" i="7" s="1"/>
  <c r="AS485" i="7" s="1"/>
  <c r="AM477" i="7"/>
  <c r="AQ477" i="7" s="1"/>
  <c r="AS477" i="7" s="1"/>
  <c r="AO477" i="7"/>
  <c r="AL452" i="7"/>
  <c r="AN452" i="7"/>
  <c r="AO462" i="7"/>
  <c r="AO443" i="7"/>
  <c r="AO429" i="7"/>
  <c r="AM460" i="7"/>
  <c r="AM443" i="7"/>
  <c r="AQ443" i="7" s="1"/>
  <c r="AS443" i="7" s="1"/>
  <c r="AO423" i="7"/>
  <c r="AO419" i="7"/>
  <c r="AO415" i="7"/>
  <c r="AO411" i="7"/>
  <c r="AO405" i="7"/>
  <c r="AN444" i="7"/>
  <c r="AL444" i="7"/>
  <c r="AN441" i="7"/>
  <c r="AL441" i="7"/>
  <c r="AO403" i="7"/>
  <c r="AQ403" i="7" s="1"/>
  <c r="AS403" i="7" s="1"/>
  <c r="AO395" i="7"/>
  <c r="AN387" i="7"/>
  <c r="AL387" i="7"/>
  <c r="AN384" i="7"/>
  <c r="AL384" i="7"/>
  <c r="AL357" i="7"/>
  <c r="AN357" i="7"/>
  <c r="AO427" i="7"/>
  <c r="AP427" i="7" s="1"/>
  <c r="AR427" i="7" s="1"/>
  <c r="AQ399" i="7"/>
  <c r="AS399" i="7" s="1"/>
  <c r="AO399" i="7"/>
  <c r="AO391" i="7"/>
  <c r="AP391" i="7" s="1"/>
  <c r="AR391" i="7" s="1"/>
  <c r="AL378" i="7"/>
  <c r="AN378" i="7"/>
  <c r="AO352" i="7"/>
  <c r="AQ352" i="7"/>
  <c r="AS352" i="7" s="1"/>
  <c r="AP352" i="7"/>
  <c r="AR352" i="7" s="1"/>
  <c r="AO383" i="7"/>
  <c r="AQ383" i="7" s="1"/>
  <c r="AS383" i="7" s="1"/>
  <c r="AM368" i="7"/>
  <c r="AO354" i="7"/>
  <c r="AO320" i="7"/>
  <c r="AQ320" i="7"/>
  <c r="AS320" i="7" s="1"/>
  <c r="AO379" i="7"/>
  <c r="AQ379" i="7" s="1"/>
  <c r="AS379" i="7" s="1"/>
  <c r="AO364" i="7"/>
  <c r="AQ343" i="7"/>
  <c r="AS343" i="7" s="1"/>
  <c r="AO343" i="7"/>
  <c r="AO321" i="7"/>
  <c r="AQ321" i="7"/>
  <c r="AS321" i="7" s="1"/>
  <c r="AL313" i="7"/>
  <c r="AN313" i="7"/>
  <c r="AO302" i="7"/>
  <c r="AO358" i="7"/>
  <c r="AP358" i="7" s="1"/>
  <c r="AR358" i="7" s="1"/>
  <c r="AO329" i="7"/>
  <c r="AQ329" i="7"/>
  <c r="AS329" i="7" s="1"/>
  <c r="AQ326" i="7"/>
  <c r="AS326" i="7" s="1"/>
  <c r="AO326" i="7"/>
  <c r="AQ351" i="7"/>
  <c r="AS351" i="7" s="1"/>
  <c r="AO351" i="7"/>
  <c r="AQ346" i="7"/>
  <c r="AS346" i="7" s="1"/>
  <c r="AO346" i="7"/>
  <c r="AQ331" i="7"/>
  <c r="AS331" i="7" s="1"/>
  <c r="AO331" i="7"/>
  <c r="AL317" i="7"/>
  <c r="AM317" i="7" s="1"/>
  <c r="AN317" i="7"/>
  <c r="AP307" i="7"/>
  <c r="AR307" i="7" s="1"/>
  <c r="AQ270" i="7"/>
  <c r="AS270" i="7" s="1"/>
  <c r="AO270" i="7"/>
  <c r="AL245" i="7"/>
  <c r="AN245" i="7"/>
  <c r="AO289" i="7"/>
  <c r="AQ289" i="7"/>
  <c r="AS289" i="7" s="1"/>
  <c r="AO273" i="7"/>
  <c r="AO257" i="7"/>
  <c r="AQ257" i="7"/>
  <c r="AS257" i="7" s="1"/>
  <c r="AN243" i="7"/>
  <c r="AL243" i="7"/>
  <c r="AN239" i="7"/>
  <c r="AL239" i="7"/>
  <c r="AN235" i="7"/>
  <c r="AL235" i="7"/>
  <c r="AN229" i="7"/>
  <c r="AL229" i="7"/>
  <c r="AN225" i="7"/>
  <c r="AL225" i="7"/>
  <c r="AN217" i="7"/>
  <c r="AL217" i="7"/>
  <c r="AQ290" i="7"/>
  <c r="AS290" i="7" s="1"/>
  <c r="AO290" i="7"/>
  <c r="AM270" i="7"/>
  <c r="AQ258" i="7"/>
  <c r="AS258" i="7" s="1"/>
  <c r="AO258" i="7"/>
  <c r="AO309" i="7"/>
  <c r="AQ309" i="7" s="1"/>
  <c r="AS309" i="7" s="1"/>
  <c r="AO285" i="7"/>
  <c r="AQ285" i="7" s="1"/>
  <c r="AS285" i="7" s="1"/>
  <c r="AO269" i="7"/>
  <c r="AQ269" i="7"/>
  <c r="AS269" i="7" s="1"/>
  <c r="AO253" i="7"/>
  <c r="AQ253" i="7"/>
  <c r="AS253" i="7" s="1"/>
  <c r="AP248" i="7"/>
  <c r="AR248" i="7" s="1"/>
  <c r="AO230" i="7"/>
  <c r="AO214" i="7"/>
  <c r="AL183" i="7"/>
  <c r="AN183" i="7"/>
  <c r="AN169" i="7"/>
  <c r="AL169" i="7"/>
  <c r="AN189" i="7"/>
  <c r="AL189" i="7"/>
  <c r="AN173" i="7"/>
  <c r="AL173" i="7"/>
  <c r="AN161" i="7"/>
  <c r="AL161" i="7"/>
  <c r="AO153" i="7"/>
  <c r="AQ153" i="7"/>
  <c r="AS153" i="7" s="1"/>
  <c r="AO246" i="7"/>
  <c r="AP246" i="7" s="1"/>
  <c r="AR246" i="7" s="1"/>
  <c r="AO236" i="7"/>
  <c r="AO220" i="7"/>
  <c r="AQ220" i="7" s="1"/>
  <c r="AS220" i="7" s="1"/>
  <c r="AO196" i="7"/>
  <c r="AQ196" i="7" s="1"/>
  <c r="AS196" i="7" s="1"/>
  <c r="AO168" i="7"/>
  <c r="AN147" i="7"/>
  <c r="AL147" i="7"/>
  <c r="AO207" i="7"/>
  <c r="AO188" i="7"/>
  <c r="AO160" i="7"/>
  <c r="AO122" i="7"/>
  <c r="AQ122" i="7"/>
  <c r="AS122" i="7" s="1"/>
  <c r="AO106" i="7"/>
  <c r="AQ106" i="7"/>
  <c r="AS106" i="7" s="1"/>
  <c r="AL56" i="7"/>
  <c r="AN56" i="7"/>
  <c r="AO184" i="7"/>
  <c r="AQ184" i="7" s="1"/>
  <c r="AS184" i="7" s="1"/>
  <c r="AM140" i="7"/>
  <c r="AQ140" i="7"/>
  <c r="AS140" i="7" s="1"/>
  <c r="AO140" i="7"/>
  <c r="AO135" i="7"/>
  <c r="AQ135" i="7"/>
  <c r="AS135" i="7" s="1"/>
  <c r="AL108" i="7"/>
  <c r="AN108" i="7"/>
  <c r="AQ101" i="7"/>
  <c r="AS101" i="7" s="1"/>
  <c r="AO101" i="7"/>
  <c r="AO82" i="7"/>
  <c r="AQ82" i="7"/>
  <c r="AS82" i="7" s="1"/>
  <c r="AQ65" i="7"/>
  <c r="AS65" i="7" s="1"/>
  <c r="AO65" i="7"/>
  <c r="AO44" i="7"/>
  <c r="AM35" i="7"/>
  <c r="AH1" i="7"/>
  <c r="AN29" i="7"/>
  <c r="AL29" i="7"/>
  <c r="AQ154" i="7"/>
  <c r="AS154" i="7" s="1"/>
  <c r="AO154" i="7"/>
  <c r="AM122" i="7"/>
  <c r="AO118" i="7"/>
  <c r="AQ118" i="7"/>
  <c r="AS118" i="7" s="1"/>
  <c r="AO95" i="7"/>
  <c r="AQ95" i="7"/>
  <c r="AS95" i="7" s="1"/>
  <c r="AO87" i="7"/>
  <c r="AP87" i="7" s="1"/>
  <c r="AR87" i="7" s="1"/>
  <c r="AQ87" i="7"/>
  <c r="AS87" i="7" s="1"/>
  <c r="AO79" i="7"/>
  <c r="AQ79" i="7"/>
  <c r="AS79" i="7" s="1"/>
  <c r="AO71" i="7"/>
  <c r="AQ71" i="7"/>
  <c r="AS71" i="7" s="1"/>
  <c r="AO55" i="7"/>
  <c r="AP55" i="7" s="1"/>
  <c r="AR55" i="7" s="1"/>
  <c r="AO48" i="7"/>
  <c r="AQ48" i="7" s="1"/>
  <c r="AS48" i="7" s="1"/>
  <c r="AQ136" i="7"/>
  <c r="AS136" i="7" s="1"/>
  <c r="AO136" i="7"/>
  <c r="AQ128" i="7"/>
  <c r="AS128" i="7" s="1"/>
  <c r="AO128" i="7"/>
  <c r="AP122" i="7"/>
  <c r="AR122" i="7" s="1"/>
  <c r="AQ120" i="7"/>
  <c r="AS120" i="7" s="1"/>
  <c r="AO120" i="7"/>
  <c r="AQ112" i="7"/>
  <c r="AS112" i="7" s="1"/>
  <c r="AO112" i="7"/>
  <c r="AP106" i="7"/>
  <c r="AR106" i="7" s="1"/>
  <c r="AQ104" i="7"/>
  <c r="AS104" i="7" s="1"/>
  <c r="AO104" i="7"/>
  <c r="AO86" i="7"/>
  <c r="AP86" i="7" s="1"/>
  <c r="AR86" i="7" s="1"/>
  <c r="AQ86" i="7"/>
  <c r="AS86" i="7" s="1"/>
  <c r="AO63" i="7"/>
  <c r="AQ63" i="7"/>
  <c r="AS63" i="7" s="1"/>
  <c r="AO51" i="7"/>
  <c r="AQ51" i="7" s="1"/>
  <c r="AS51" i="7" s="1"/>
  <c r="AQ12" i="7"/>
  <c r="AS12" i="7" s="1"/>
  <c r="AO12" i="7"/>
  <c r="AQ16" i="7"/>
  <c r="AS16" i="7" s="1"/>
  <c r="AO16" i="7"/>
  <c r="AM16" i="7"/>
  <c r="AO570" i="7"/>
  <c r="AO550" i="7"/>
  <c r="AN555" i="7"/>
  <c r="AL555" i="7"/>
  <c r="AO572" i="7"/>
  <c r="AQ572" i="7" s="1"/>
  <c r="AS572" i="7" s="1"/>
  <c r="AO566" i="7"/>
  <c r="AQ566" i="7" s="1"/>
  <c r="AS566" i="7" s="1"/>
  <c r="AM561" i="7"/>
  <c r="AQ561" i="7" s="1"/>
  <c r="AS561" i="7" s="1"/>
  <c r="AN551" i="7"/>
  <c r="AL551" i="7"/>
  <c r="AM558" i="7"/>
  <c r="AQ558" i="7" s="1"/>
  <c r="AS558" i="7" s="1"/>
  <c r="AO552" i="7"/>
  <c r="AM552" i="7"/>
  <c r="AQ552" i="7" s="1"/>
  <c r="AS552" i="7" s="1"/>
  <c r="AO546" i="7"/>
  <c r="AO543" i="7"/>
  <c r="AO545" i="7"/>
  <c r="AL539" i="7"/>
  <c r="AN539" i="7"/>
  <c r="AM550" i="7"/>
  <c r="AO542" i="7"/>
  <c r="AQ542" i="7" s="1"/>
  <c r="AS542" i="7" s="1"/>
  <c r="AN536" i="7"/>
  <c r="AL536" i="7"/>
  <c r="AM528" i="7"/>
  <c r="AN524" i="7"/>
  <c r="AL524" i="7"/>
  <c r="AM524" i="7" s="1"/>
  <c r="AN512" i="7"/>
  <c r="AL512" i="7"/>
  <c r="AL532" i="7"/>
  <c r="AM532" i="7" s="1"/>
  <c r="AN532" i="7"/>
  <c r="AL526" i="7"/>
  <c r="AN526" i="7"/>
  <c r="AN521" i="7"/>
  <c r="AL521" i="7"/>
  <c r="AM521" i="7" s="1"/>
  <c r="AM530" i="7"/>
  <c r="AO508" i="7"/>
  <c r="AQ508" i="7" s="1"/>
  <c r="AS508" i="7" s="1"/>
  <c r="AM496" i="7"/>
  <c r="AQ496" i="7" s="1"/>
  <c r="AS496" i="7" s="1"/>
  <c r="AM506" i="7"/>
  <c r="AQ506" i="7" s="1"/>
  <c r="AS506" i="7" s="1"/>
  <c r="AN490" i="7"/>
  <c r="AL490" i="7"/>
  <c r="AL476" i="7"/>
  <c r="AN476" i="7"/>
  <c r="AM503" i="7"/>
  <c r="AQ503" i="7" s="1"/>
  <c r="AS503" i="7" s="1"/>
  <c r="AO500" i="7"/>
  <c r="AQ500" i="7" s="1"/>
  <c r="AS500" i="7" s="1"/>
  <c r="AO497" i="7"/>
  <c r="AN486" i="7"/>
  <c r="AL486" i="7"/>
  <c r="AO507" i="7"/>
  <c r="AO504" i="7"/>
  <c r="AO494" i="7"/>
  <c r="AO495" i="7"/>
  <c r="AO469" i="7"/>
  <c r="AM459" i="7"/>
  <c r="AM483" i="7"/>
  <c r="AQ483" i="7" s="1"/>
  <c r="AS483" i="7" s="1"/>
  <c r="AM444" i="7"/>
  <c r="AO474" i="7"/>
  <c r="AO470" i="7"/>
  <c r="AM454" i="7"/>
  <c r="AO487" i="7"/>
  <c r="AQ487" i="7" s="1"/>
  <c r="AS487" i="7" s="1"/>
  <c r="AO471" i="7"/>
  <c r="AQ471" i="7"/>
  <c r="AS471" i="7" s="1"/>
  <c r="AL456" i="7"/>
  <c r="AN456" i="7"/>
  <c r="AN451" i="7"/>
  <c r="AL451" i="7"/>
  <c r="AM451" i="7" s="1"/>
  <c r="AN424" i="7"/>
  <c r="AL424" i="7"/>
  <c r="AN420" i="7"/>
  <c r="AL420" i="7"/>
  <c r="AN416" i="7"/>
  <c r="AL416" i="7"/>
  <c r="AN412" i="7"/>
  <c r="AL412" i="7"/>
  <c r="AN445" i="7"/>
  <c r="AL445" i="7"/>
  <c r="AN432" i="7"/>
  <c r="AL432" i="7"/>
  <c r="AM432" i="7" s="1"/>
  <c r="AM387" i="7"/>
  <c r="AO439" i="7"/>
  <c r="AO425" i="7"/>
  <c r="AO421" i="7"/>
  <c r="AO417" i="7"/>
  <c r="AO413" i="7"/>
  <c r="AP443" i="7"/>
  <c r="AR443" i="7" s="1"/>
  <c r="AO434" i="7"/>
  <c r="AP434" i="7" s="1"/>
  <c r="AR434" i="7" s="1"/>
  <c r="AM425" i="7"/>
  <c r="AM421" i="7"/>
  <c r="AM417" i="7"/>
  <c r="AM413" i="7"/>
  <c r="AO400" i="7"/>
  <c r="AQ400" i="7"/>
  <c r="AS400" i="7" s="1"/>
  <c r="AO392" i="7"/>
  <c r="AQ392" i="7" s="1"/>
  <c r="AS392" i="7" s="1"/>
  <c r="AP383" i="7"/>
  <c r="AR383" i="7" s="1"/>
  <c r="AL370" i="7"/>
  <c r="AN370" i="7"/>
  <c r="AO401" i="7"/>
  <c r="AO385" i="7"/>
  <c r="AL374" i="7"/>
  <c r="AN374" i="7"/>
  <c r="AO404" i="7"/>
  <c r="AQ404" i="7" s="1"/>
  <c r="AS404" i="7" s="1"/>
  <c r="AO396" i="7"/>
  <c r="AP396" i="7" s="1"/>
  <c r="AR396" i="7" s="1"/>
  <c r="AN388" i="7"/>
  <c r="AL388" i="7"/>
  <c r="AO381" i="7"/>
  <c r="AQ381" i="7" s="1"/>
  <c r="AS381" i="7" s="1"/>
  <c r="AP366" i="7"/>
  <c r="AR366" i="7" s="1"/>
  <c r="AN361" i="7"/>
  <c r="AL361" i="7"/>
  <c r="AO397" i="7"/>
  <c r="AP397" i="7" s="1"/>
  <c r="AR397" i="7" s="1"/>
  <c r="AQ397" i="7"/>
  <c r="AS397" i="7" s="1"/>
  <c r="AN380" i="7"/>
  <c r="AL380" i="7"/>
  <c r="AO355" i="7"/>
  <c r="AQ355" i="7" s="1"/>
  <c r="AS355" i="7" s="1"/>
  <c r="AQ338" i="7"/>
  <c r="AS338" i="7" s="1"/>
  <c r="AO338" i="7"/>
  <c r="AO318" i="7"/>
  <c r="AN301" i="7"/>
  <c r="AL301" i="7"/>
  <c r="AN336" i="7"/>
  <c r="AL336" i="7"/>
  <c r="AQ323" i="7"/>
  <c r="AS323" i="7" s="1"/>
  <c r="AO323" i="7"/>
  <c r="AO356" i="7"/>
  <c r="AP356" i="7" s="1"/>
  <c r="AR356" i="7" s="1"/>
  <c r="AQ347" i="7"/>
  <c r="AS347" i="7" s="1"/>
  <c r="AO347" i="7"/>
  <c r="AO345" i="7"/>
  <c r="AQ345" i="7"/>
  <c r="AS345" i="7" s="1"/>
  <c r="AP331" i="7"/>
  <c r="AR331" i="7" s="1"/>
  <c r="AM343" i="7"/>
  <c r="AP338" i="7"/>
  <c r="AR338" i="7" s="1"/>
  <c r="AP320" i="7"/>
  <c r="AR320" i="7" s="1"/>
  <c r="AO311" i="7"/>
  <c r="AQ311" i="7" s="1"/>
  <c r="AS311" i="7" s="1"/>
  <c r="AP308" i="7"/>
  <c r="AR308" i="7" s="1"/>
  <c r="AO296" i="7"/>
  <c r="AQ296" i="7" s="1"/>
  <c r="AS296" i="7" s="1"/>
  <c r="AO278" i="7"/>
  <c r="AM273" i="7"/>
  <c r="AP273" i="7" s="1"/>
  <c r="AR273" i="7" s="1"/>
  <c r="AO248" i="7"/>
  <c r="AQ248" i="7"/>
  <c r="AS248" i="7" s="1"/>
  <c r="AN291" i="7"/>
  <c r="AL291" i="7"/>
  <c r="AM291" i="7" s="1"/>
  <c r="AN288" i="7"/>
  <c r="AL288" i="7"/>
  <c r="AN275" i="7"/>
  <c r="AL275" i="7"/>
  <c r="AN272" i="7"/>
  <c r="AL272" i="7"/>
  <c r="AN259" i="7"/>
  <c r="AL259" i="7"/>
  <c r="AM259" i="7" s="1"/>
  <c r="AN256" i="7"/>
  <c r="AL256" i="7"/>
  <c r="AN233" i="7"/>
  <c r="AL233" i="7"/>
  <c r="AN223" i="7"/>
  <c r="AL223" i="7"/>
  <c r="AN215" i="7"/>
  <c r="AL215" i="7"/>
  <c r="AQ304" i="7"/>
  <c r="AS304" i="7" s="1"/>
  <c r="AO304" i="7"/>
  <c r="AM278" i="7"/>
  <c r="AP278" i="7" s="1"/>
  <c r="AR278" i="7" s="1"/>
  <c r="AP269" i="7"/>
  <c r="AR269" i="7" s="1"/>
  <c r="AO266" i="7"/>
  <c r="AO244" i="7"/>
  <c r="AN287" i="7"/>
  <c r="AL287" i="7"/>
  <c r="AN284" i="7"/>
  <c r="AL284" i="7"/>
  <c r="AN271" i="7"/>
  <c r="AL271" i="7"/>
  <c r="AN268" i="7"/>
  <c r="AL268" i="7"/>
  <c r="AN255" i="7"/>
  <c r="AL255" i="7"/>
  <c r="AM255" i="7" s="1"/>
  <c r="AN252" i="7"/>
  <c r="AL252" i="7"/>
  <c r="AM244" i="7"/>
  <c r="AO234" i="7"/>
  <c r="AO218" i="7"/>
  <c r="AO209" i="7"/>
  <c r="AQ209" i="7" s="1"/>
  <c r="AS209" i="7" s="1"/>
  <c r="AO206" i="7"/>
  <c r="AQ206" i="7" s="1"/>
  <c r="AS206" i="7" s="1"/>
  <c r="AN167" i="7"/>
  <c r="AL167" i="7"/>
  <c r="AO211" i="7"/>
  <c r="AO195" i="7"/>
  <c r="AQ195" i="7" s="1"/>
  <c r="AS195" i="7" s="1"/>
  <c r="AL187" i="7"/>
  <c r="AN187" i="7"/>
  <c r="AN159" i="7"/>
  <c r="AL159" i="7"/>
  <c r="AQ250" i="7"/>
  <c r="AS250" i="7" s="1"/>
  <c r="AO250" i="7"/>
  <c r="AQ240" i="7"/>
  <c r="AS240" i="7" s="1"/>
  <c r="AO240" i="7"/>
  <c r="AM230" i="7"/>
  <c r="AP230" i="7" s="1"/>
  <c r="AR230" i="7" s="1"/>
  <c r="AO224" i="7"/>
  <c r="AQ224" i="7" s="1"/>
  <c r="AS224" i="7" s="1"/>
  <c r="AM214" i="7"/>
  <c r="AQ214" i="7" s="1"/>
  <c r="AS214" i="7" s="1"/>
  <c r="AQ210" i="7"/>
  <c r="AS210" i="7" s="1"/>
  <c r="AO210" i="7"/>
  <c r="AL191" i="7"/>
  <c r="AN191" i="7"/>
  <c r="AL175" i="7"/>
  <c r="AN175" i="7"/>
  <c r="AN145" i="7"/>
  <c r="AL145" i="7"/>
  <c r="AO182" i="7"/>
  <c r="AM182" i="7"/>
  <c r="AQ192" i="7"/>
  <c r="AS192" i="7" s="1"/>
  <c r="AO192" i="7"/>
  <c r="AO164" i="7"/>
  <c r="AQ164" i="7" s="1"/>
  <c r="AS164" i="7" s="1"/>
  <c r="AO130" i="7"/>
  <c r="AQ97" i="7"/>
  <c r="AS97" i="7" s="1"/>
  <c r="AO97" i="7"/>
  <c r="AL91" i="7"/>
  <c r="AM91" i="7" s="1"/>
  <c r="AN91" i="7"/>
  <c r="AL88" i="7"/>
  <c r="AN88" i="7"/>
  <c r="AQ81" i="7"/>
  <c r="AS81" i="7" s="1"/>
  <c r="AO81" i="7"/>
  <c r="AL75" i="7"/>
  <c r="AM75" i="7" s="1"/>
  <c r="AN75" i="7"/>
  <c r="AL72" i="7"/>
  <c r="AN72" i="7"/>
  <c r="AO40" i="7"/>
  <c r="AQ133" i="7"/>
  <c r="AS133" i="7" s="1"/>
  <c r="AO133" i="7"/>
  <c r="AL127" i="7"/>
  <c r="AN127" i="7"/>
  <c r="AL124" i="7"/>
  <c r="AN124" i="7"/>
  <c r="AQ117" i="7"/>
  <c r="AS117" i="7" s="1"/>
  <c r="AO117" i="7"/>
  <c r="AL111" i="7"/>
  <c r="AN111" i="7"/>
  <c r="AO90" i="7"/>
  <c r="AQ90" i="7"/>
  <c r="AS90" i="7" s="1"/>
  <c r="AN43" i="7"/>
  <c r="AL43" i="7"/>
  <c r="AN27" i="7"/>
  <c r="AL27" i="7"/>
  <c r="AN21" i="7"/>
  <c r="AL21" i="7"/>
  <c r="AL11" i="7"/>
  <c r="AN11" i="7"/>
  <c r="AM170" i="7"/>
  <c r="AO170" i="7"/>
  <c r="AO158" i="7"/>
  <c r="AM130" i="7"/>
  <c r="AO126" i="7"/>
  <c r="AQ126" i="7"/>
  <c r="AS126" i="7" s="1"/>
  <c r="AO92" i="7"/>
  <c r="AP92" i="7" s="1"/>
  <c r="AR92" i="7" s="1"/>
  <c r="AO84" i="7"/>
  <c r="AQ76" i="7"/>
  <c r="AS76" i="7" s="1"/>
  <c r="AO76" i="7"/>
  <c r="AO69" i="7"/>
  <c r="AQ69" i="7" s="1"/>
  <c r="AS69" i="7" s="1"/>
  <c r="AO54" i="7"/>
  <c r="AQ54" i="7" s="1"/>
  <c r="AS54" i="7" s="1"/>
  <c r="AO49" i="7"/>
  <c r="AP49" i="7" s="1"/>
  <c r="AR49" i="7" s="1"/>
  <c r="AO172" i="7"/>
  <c r="AQ172" i="7" s="1"/>
  <c r="AS172" i="7" s="1"/>
  <c r="AQ137" i="7"/>
  <c r="AS137" i="7" s="1"/>
  <c r="AO137" i="7"/>
  <c r="AO129" i="7"/>
  <c r="AQ129" i="7" s="1"/>
  <c r="AS129" i="7" s="1"/>
  <c r="AQ121" i="7"/>
  <c r="AS121" i="7" s="1"/>
  <c r="AO121" i="7"/>
  <c r="AQ113" i="7"/>
  <c r="AS113" i="7" s="1"/>
  <c r="AO113" i="7"/>
  <c r="AQ105" i="7"/>
  <c r="AS105" i="7" s="1"/>
  <c r="AO105" i="7"/>
  <c r="AO94" i="7"/>
  <c r="AP94" i="7" s="1"/>
  <c r="AR94" i="7" s="1"/>
  <c r="AM81" i="7"/>
  <c r="AQ60" i="7"/>
  <c r="AS60" i="7" s="1"/>
  <c r="AO60" i="7"/>
  <c r="AO50" i="7"/>
  <c r="AP50" i="7" s="1"/>
  <c r="AR50" i="7" s="1"/>
  <c r="AO45" i="7"/>
  <c r="AQ45" i="7" s="1"/>
  <c r="AS45" i="7" s="1"/>
  <c r="AQ18" i="7"/>
  <c r="AS18" i="7" s="1"/>
  <c r="AO18" i="7"/>
  <c r="AM18" i="7"/>
  <c r="AQ14" i="7"/>
  <c r="AS14" i="7" s="1"/>
  <c r="AO14" i="7"/>
  <c r="AM14" i="7"/>
  <c r="AO571" i="7"/>
  <c r="AQ571" i="7" s="1"/>
  <c r="AS571" i="7" s="1"/>
  <c r="AO568" i="7"/>
  <c r="AQ568" i="7" s="1"/>
  <c r="AS568" i="7" s="1"/>
  <c r="AO562" i="7"/>
  <c r="AQ562" i="7" s="1"/>
  <c r="AS562" i="7" s="1"/>
  <c r="AN553" i="7"/>
  <c r="AL553" i="7"/>
  <c r="AO567" i="7"/>
  <c r="AQ567" i="7" s="1"/>
  <c r="AS567" i="7" s="1"/>
  <c r="AO564" i="7"/>
  <c r="AQ564" i="7" s="1"/>
  <c r="AS564" i="7" s="1"/>
  <c r="AP550" i="7"/>
  <c r="AR550" i="7" s="1"/>
  <c r="AO569" i="7"/>
  <c r="AQ569" i="7" s="1"/>
  <c r="AS569" i="7" s="1"/>
  <c r="AQ544" i="7"/>
  <c r="AS544" i="7" s="1"/>
  <c r="AO544" i="7"/>
  <c r="AO547" i="7"/>
  <c r="AQ547" i="7" s="1"/>
  <c r="AS547" i="7" s="1"/>
  <c r="AO529" i="7"/>
  <c r="AN516" i="7"/>
  <c r="AL516" i="7"/>
  <c r="AN525" i="7"/>
  <c r="AL525" i="7"/>
  <c r="AM525" i="7" s="1"/>
  <c r="AL514" i="7"/>
  <c r="AN514" i="7"/>
  <c r="AM507" i="7"/>
  <c r="AQ507" i="7" s="1"/>
  <c r="AS507" i="7" s="1"/>
  <c r="AM517" i="7"/>
  <c r="AO498" i="7"/>
  <c r="AQ498" i="7" s="1"/>
  <c r="AS498" i="7" s="1"/>
  <c r="AO475" i="7"/>
  <c r="AO499" i="7"/>
  <c r="AQ499" i="7" s="1"/>
  <c r="AS499" i="7" s="1"/>
  <c r="AM495" i="7"/>
  <c r="AQ495" i="7" s="1"/>
  <c r="AS495" i="7" s="1"/>
  <c r="AO488" i="7"/>
  <c r="AQ488" i="7" s="1"/>
  <c r="AS488" i="7" s="1"/>
  <c r="AM475" i="7"/>
  <c r="AQ475" i="7" s="1"/>
  <c r="AS475" i="7" s="1"/>
  <c r="AM497" i="7"/>
  <c r="AQ497" i="7" s="1"/>
  <c r="AS497" i="7" s="1"/>
  <c r="AM462" i="7"/>
  <c r="AQ462" i="7" s="1"/>
  <c r="AS462" i="7" s="1"/>
  <c r="AO466" i="7"/>
  <c r="AP466" i="7" s="1"/>
  <c r="AR466" i="7" s="1"/>
  <c r="AO479" i="7"/>
  <c r="AQ479" i="7" s="1"/>
  <c r="AS479" i="7" s="1"/>
  <c r="AN455" i="7"/>
  <c r="AL455" i="7"/>
  <c r="AM455" i="7" s="1"/>
  <c r="AM446" i="7"/>
  <c r="AQ446" i="7" s="1"/>
  <c r="AS446" i="7" s="1"/>
  <c r="AM439" i="7"/>
  <c r="AP439" i="7" s="1"/>
  <c r="AR439" i="7" s="1"/>
  <c r="AO438" i="7"/>
  <c r="AP438" i="7" s="1"/>
  <c r="AR438" i="7" s="1"/>
  <c r="AL431" i="7"/>
  <c r="AN431" i="7"/>
  <c r="AO448" i="7"/>
  <c r="AP448" i="7" s="1"/>
  <c r="AR448" i="7" s="1"/>
  <c r="AO409" i="7"/>
  <c r="AO407" i="7"/>
  <c r="AP407" i="7" s="1"/>
  <c r="AR407" i="7" s="1"/>
  <c r="AM400" i="7"/>
  <c r="AM384" i="7"/>
  <c r="AN436" i="7"/>
  <c r="AL436" i="7"/>
  <c r="AN433" i="7"/>
  <c r="AL433" i="7"/>
  <c r="AO386" i="7"/>
  <c r="AO373" i="7"/>
  <c r="AQ373" i="7"/>
  <c r="AS373" i="7" s="1"/>
  <c r="AM405" i="7"/>
  <c r="AP405" i="7" s="1"/>
  <c r="AR405" i="7" s="1"/>
  <c r="AP399" i="7"/>
  <c r="AR399" i="7" s="1"/>
  <c r="AO377" i="7"/>
  <c r="AP377" i="7" s="1"/>
  <c r="AR377" i="7" s="1"/>
  <c r="AM386" i="7"/>
  <c r="AM380" i="7"/>
  <c r="AM364" i="7"/>
  <c r="AQ364" i="7" s="1"/>
  <c r="AS364" i="7" s="1"/>
  <c r="AO360" i="7"/>
  <c r="AQ360" i="7" s="1"/>
  <c r="AS360" i="7" s="1"/>
  <c r="AM401" i="7"/>
  <c r="AP401" i="7" s="1"/>
  <c r="AR401" i="7" s="1"/>
  <c r="AM385" i="7"/>
  <c r="AQ385" i="7" s="1"/>
  <c r="AS385" i="7" s="1"/>
  <c r="AP379" i="7"/>
  <c r="AR379" i="7" s="1"/>
  <c r="AO367" i="7"/>
  <c r="AQ367" i="7" s="1"/>
  <c r="AS367" i="7" s="1"/>
  <c r="AM313" i="7"/>
  <c r="AQ350" i="7"/>
  <c r="AS350" i="7" s="1"/>
  <c r="AO350" i="7"/>
  <c r="AP323" i="7"/>
  <c r="AR323" i="7" s="1"/>
  <c r="AQ319" i="7"/>
  <c r="AS319" i="7" s="1"/>
  <c r="AO319" i="7"/>
  <c r="AO371" i="7"/>
  <c r="AQ371" i="7" s="1"/>
  <c r="AS371" i="7" s="1"/>
  <c r="AM352" i="7"/>
  <c r="AP345" i="7"/>
  <c r="AR345" i="7" s="1"/>
  <c r="AP329" i="7"/>
  <c r="AR329" i="7" s="1"/>
  <c r="AL325" i="7"/>
  <c r="AN325" i="7"/>
  <c r="AL299" i="7"/>
  <c r="AN299" i="7"/>
  <c r="AM287" i="7"/>
  <c r="AM271" i="7"/>
  <c r="AO362" i="7"/>
  <c r="AM362" i="7"/>
  <c r="AM338" i="7"/>
  <c r="AM318" i="7"/>
  <c r="AQ318" i="7" s="1"/>
  <c r="AS318" i="7" s="1"/>
  <c r="AM310" i="7"/>
  <c r="AL349" i="7"/>
  <c r="AN349" i="7"/>
  <c r="AN340" i="7"/>
  <c r="AL340" i="7"/>
  <c r="AL337" i="7"/>
  <c r="AN337" i="7"/>
  <c r="AL330" i="7"/>
  <c r="AN330" i="7"/>
  <c r="AM320" i="7"/>
  <c r="AN305" i="7"/>
  <c r="AL305" i="7"/>
  <c r="AP303" i="7"/>
  <c r="AR303" i="7" s="1"/>
  <c r="AP289" i="7"/>
  <c r="AR289" i="7" s="1"/>
  <c r="AO286" i="7"/>
  <c r="AM266" i="7"/>
  <c r="AP266" i="7" s="1"/>
  <c r="AR266" i="7" s="1"/>
  <c r="AP257" i="7"/>
  <c r="AR257" i="7" s="1"/>
  <c r="AQ254" i="7"/>
  <c r="AS254" i="7" s="1"/>
  <c r="AO254" i="7"/>
  <c r="AP290" i="7"/>
  <c r="AR290" i="7" s="1"/>
  <c r="AO281" i="7"/>
  <c r="AP281" i="7" s="1"/>
  <c r="AR281" i="7" s="1"/>
  <c r="AO265" i="7"/>
  <c r="AP265" i="7" s="1"/>
  <c r="AR265" i="7" s="1"/>
  <c r="AQ265" i="7"/>
  <c r="AS265" i="7" s="1"/>
  <c r="AP258" i="7"/>
  <c r="AR258" i="7" s="1"/>
  <c r="AN241" i="7"/>
  <c r="AL241" i="7"/>
  <c r="AM286" i="7"/>
  <c r="AQ286" i="7" s="1"/>
  <c r="AS286" i="7" s="1"/>
  <c r="AO274" i="7"/>
  <c r="AP274" i="7" s="1"/>
  <c r="AR274" i="7" s="1"/>
  <c r="AM269" i="7"/>
  <c r="AM254" i="7"/>
  <c r="AP296" i="7"/>
  <c r="AR296" i="7" s="1"/>
  <c r="AO293" i="7"/>
  <c r="AQ293" i="7"/>
  <c r="AS293" i="7" s="1"/>
  <c r="AO277" i="7"/>
  <c r="AP277" i="7" s="1"/>
  <c r="AR277" i="7" s="1"/>
  <c r="AQ277" i="7"/>
  <c r="AS277" i="7" s="1"/>
  <c r="AP270" i="7"/>
  <c r="AR270" i="7" s="1"/>
  <c r="AO261" i="7"/>
  <c r="AQ261" i="7"/>
  <c r="AS261" i="7" s="1"/>
  <c r="AP254" i="7"/>
  <c r="AR254" i="7" s="1"/>
  <c r="AM250" i="7"/>
  <c r="AQ238" i="7"/>
  <c r="AS238" i="7" s="1"/>
  <c r="AO238" i="7"/>
  <c r="AQ222" i="7"/>
  <c r="AS222" i="7" s="1"/>
  <c r="AO222" i="7"/>
  <c r="AM211" i="7"/>
  <c r="AQ211" i="7" s="1"/>
  <c r="AS211" i="7" s="1"/>
  <c r="AO208" i="7"/>
  <c r="AO201" i="7"/>
  <c r="AQ201" i="7" s="1"/>
  <c r="AS201" i="7" s="1"/>
  <c r="AO198" i="7"/>
  <c r="AQ198" i="7" s="1"/>
  <c r="AS198" i="7" s="1"/>
  <c r="AM189" i="7"/>
  <c r="AO186" i="7"/>
  <c r="AM186" i="7"/>
  <c r="AM173" i="7"/>
  <c r="AO150" i="7"/>
  <c r="AM150" i="7"/>
  <c r="AQ150" i="7" s="1"/>
  <c r="AS150" i="7" s="1"/>
  <c r="AQ146" i="7"/>
  <c r="AS146" i="7" s="1"/>
  <c r="AO146" i="7"/>
  <c r="AM234" i="7"/>
  <c r="AQ234" i="7" s="1"/>
  <c r="AS234" i="7" s="1"/>
  <c r="AO228" i="7"/>
  <c r="AP228" i="7" s="1"/>
  <c r="AR228" i="7" s="1"/>
  <c r="AM218" i="7"/>
  <c r="AQ218" i="7" s="1"/>
  <c r="AS218" i="7" s="1"/>
  <c r="AO212" i="7"/>
  <c r="AQ212" i="7" s="1"/>
  <c r="AS212" i="7" s="1"/>
  <c r="AM208" i="7"/>
  <c r="AQ208" i="7" s="1"/>
  <c r="AS208" i="7" s="1"/>
  <c r="AO205" i="7"/>
  <c r="AQ205" i="7" s="1"/>
  <c r="AS205" i="7" s="1"/>
  <c r="AO202" i="7"/>
  <c r="AQ202" i="7" s="1"/>
  <c r="AS202" i="7" s="1"/>
  <c r="AM188" i="7"/>
  <c r="AQ188" i="7" s="1"/>
  <c r="AS188" i="7" s="1"/>
  <c r="AN151" i="7"/>
  <c r="AL151" i="7"/>
  <c r="AN143" i="7"/>
  <c r="AL143" i="7"/>
  <c r="AO199" i="7"/>
  <c r="AQ199" i="7" s="1"/>
  <c r="AS199" i="7" s="1"/>
  <c r="AM135" i="7"/>
  <c r="AM158" i="7"/>
  <c r="AQ158" i="7" s="1"/>
  <c r="AS158" i="7" s="1"/>
  <c r="AO138" i="7"/>
  <c r="AQ138" i="7"/>
  <c r="AS138" i="7" s="1"/>
  <c r="AP133" i="7"/>
  <c r="AR133" i="7" s="1"/>
  <c r="AP90" i="7"/>
  <c r="AR90" i="7" s="1"/>
  <c r="AM84" i="7"/>
  <c r="AP84" i="7" s="1"/>
  <c r="AR84" i="7" s="1"/>
  <c r="AP74" i="7"/>
  <c r="AR74" i="7" s="1"/>
  <c r="AO62" i="7"/>
  <c r="AQ62" i="7"/>
  <c r="AS62" i="7" s="1"/>
  <c r="AO57" i="7"/>
  <c r="AQ57" i="7" s="1"/>
  <c r="AS57" i="7" s="1"/>
  <c r="AL47" i="7"/>
  <c r="AN47" i="7"/>
  <c r="AN39" i="7"/>
  <c r="AL39" i="7"/>
  <c r="AM146" i="7"/>
  <c r="AP126" i="7"/>
  <c r="AR126" i="7" s="1"/>
  <c r="AQ109" i="7"/>
  <c r="AS109" i="7" s="1"/>
  <c r="AO109" i="7"/>
  <c r="AL103" i="7"/>
  <c r="AN103" i="7"/>
  <c r="AO98" i="7"/>
  <c r="AP79" i="7"/>
  <c r="AR79" i="7" s="1"/>
  <c r="AP76" i="7"/>
  <c r="AR76" i="7" s="1"/>
  <c r="AO67" i="7"/>
  <c r="AQ67" i="7" s="1"/>
  <c r="AS67" i="7" s="1"/>
  <c r="AO59" i="7"/>
  <c r="AQ59" i="7"/>
  <c r="AS59" i="7" s="1"/>
  <c r="AP54" i="7"/>
  <c r="AR54" i="7" s="1"/>
  <c r="AO52" i="7"/>
  <c r="AP48" i="7"/>
  <c r="AR48" i="7" s="1"/>
  <c r="AL41" i="7"/>
  <c r="AN41" i="7"/>
  <c r="AN33" i="7"/>
  <c r="AL33" i="7"/>
  <c r="AN25" i="7"/>
  <c r="AL25" i="7"/>
  <c r="AO180" i="7"/>
  <c r="AQ180" i="7" s="1"/>
  <c r="AS180" i="7" s="1"/>
  <c r="AO162" i="7"/>
  <c r="AQ162" i="7" s="1"/>
  <c r="AS162" i="7" s="1"/>
  <c r="AM138" i="7"/>
  <c r="AO134" i="7"/>
  <c r="AQ134" i="7"/>
  <c r="AS134" i="7" s="1"/>
  <c r="AP129" i="7"/>
  <c r="AR129" i="7" s="1"/>
  <c r="AM121" i="7"/>
  <c r="AM106" i="7"/>
  <c r="AO102" i="7"/>
  <c r="AQ102" i="7"/>
  <c r="AS102" i="7" s="1"/>
  <c r="AO93" i="7"/>
  <c r="AP93" i="7" s="1"/>
  <c r="AR93" i="7" s="1"/>
  <c r="AQ85" i="7"/>
  <c r="AS85" i="7" s="1"/>
  <c r="AO85" i="7"/>
  <c r="AQ77" i="7"/>
  <c r="AS77" i="7" s="1"/>
  <c r="AO77" i="7"/>
  <c r="AM62" i="7"/>
  <c r="AO36" i="7"/>
  <c r="AQ36" i="7" s="1"/>
  <c r="AS36" i="7" s="1"/>
  <c r="AM36" i="7"/>
  <c r="AM98" i="7"/>
  <c r="AO70" i="7"/>
  <c r="AQ70" i="7" s="1"/>
  <c r="AS70" i="7" s="1"/>
  <c r="AQ61" i="7"/>
  <c r="AS61" i="7" s="1"/>
  <c r="AO61" i="7"/>
  <c r="AM52" i="7"/>
  <c r="AP52" i="7" s="1"/>
  <c r="AR52" i="7" s="1"/>
  <c r="AO32" i="7"/>
  <c r="AM32" i="7"/>
  <c r="AO28" i="7"/>
  <c r="AM28" i="7"/>
  <c r="AQ24" i="7"/>
  <c r="AS24" i="7" s="1"/>
  <c r="AO24" i="7"/>
  <c r="AM24" i="7"/>
  <c r="AQ20" i="7"/>
  <c r="AS20" i="7" s="1"/>
  <c r="AO20" i="7"/>
  <c r="AM20" i="7"/>
  <c r="AO42" i="7"/>
  <c r="AP42" i="7" s="1"/>
  <c r="AR42" i="7" s="1"/>
  <c r="AM44" i="7"/>
  <c r="AP44" i="7" s="1"/>
  <c r="AR44" i="7" s="1"/>
  <c r="AM40" i="7"/>
  <c r="AQ40" i="7" s="1"/>
  <c r="AS40" i="7" s="1"/>
  <c r="AO563" i="7"/>
  <c r="AQ563" i="7" s="1"/>
  <c r="AS563" i="7" s="1"/>
  <c r="AO560" i="7"/>
  <c r="AQ560" i="7" s="1"/>
  <c r="AS560" i="7" s="1"/>
  <c r="AO565" i="7"/>
  <c r="AQ565" i="7" s="1"/>
  <c r="AS565" i="7" s="1"/>
  <c r="AO556" i="7"/>
  <c r="AQ556" i="7" s="1"/>
  <c r="AS556" i="7" s="1"/>
  <c r="AM570" i="7"/>
  <c r="AQ570" i="7" s="1"/>
  <c r="AS570" i="7" s="1"/>
  <c r="AN549" i="7"/>
  <c r="AL549" i="7"/>
  <c r="AM546" i="7"/>
  <c r="AQ546" i="7" s="1"/>
  <c r="AS546" i="7" s="1"/>
  <c r="AQ554" i="7"/>
  <c r="AS554" i="7" s="1"/>
  <c r="AO554" i="7"/>
  <c r="AP542" i="7"/>
  <c r="AR542" i="7" s="1"/>
  <c r="AO548" i="7"/>
  <c r="AP548" i="7" s="1"/>
  <c r="AR548" i="7" s="1"/>
  <c r="AM543" i="7"/>
  <c r="AQ543" i="7" s="1"/>
  <c r="AS543" i="7" s="1"/>
  <c r="AM545" i="7"/>
  <c r="AQ545" i="7" s="1"/>
  <c r="AS545" i="7" s="1"/>
  <c r="AO537" i="7"/>
  <c r="AQ537" i="7" s="1"/>
  <c r="AS537" i="7" s="1"/>
  <c r="AM520" i="7"/>
  <c r="AM538" i="7"/>
  <c r="AO533" i="7"/>
  <c r="AM533" i="7"/>
  <c r="AL518" i="7"/>
  <c r="AN518" i="7"/>
  <c r="AN513" i="7"/>
  <c r="AL513" i="7"/>
  <c r="AL505" i="7"/>
  <c r="AN505" i="7"/>
  <c r="AO535" i="7"/>
  <c r="AM535" i="7"/>
  <c r="AO531" i="7"/>
  <c r="AP531" i="7" s="1"/>
  <c r="AR531" i="7" s="1"/>
  <c r="AO541" i="7"/>
  <c r="AP541" i="7" s="1"/>
  <c r="AR541" i="7" s="1"/>
  <c r="AM529" i="7"/>
  <c r="AP529" i="7" s="1"/>
  <c r="AR529" i="7" s="1"/>
  <c r="AM513" i="7"/>
  <c r="AM504" i="7"/>
  <c r="AQ504" i="7" s="1"/>
  <c r="AS504" i="7" s="1"/>
  <c r="AM494" i="7"/>
  <c r="AQ494" i="7" s="1"/>
  <c r="AS494" i="7" s="1"/>
  <c r="AO502" i="7"/>
  <c r="AQ502" i="7" s="1"/>
  <c r="AS502" i="7" s="1"/>
  <c r="AM492" i="7"/>
  <c r="AN484" i="7"/>
  <c r="AL484" i="7"/>
  <c r="AM474" i="7"/>
  <c r="AQ474" i="7" s="1"/>
  <c r="AS474" i="7" s="1"/>
  <c r="AO501" i="7"/>
  <c r="AQ501" i="7" s="1"/>
  <c r="AS501" i="7" s="1"/>
  <c r="AM470" i="7"/>
  <c r="AQ470" i="7" s="1"/>
  <c r="AS470" i="7" s="1"/>
  <c r="AQ468" i="7"/>
  <c r="AS468" i="7" s="1"/>
  <c r="AO468" i="7"/>
  <c r="AL465" i="7"/>
  <c r="AN465" i="7"/>
  <c r="AO489" i="7"/>
  <c r="AQ489" i="7" s="1"/>
  <c r="AS489" i="7" s="1"/>
  <c r="AM489" i="7"/>
  <c r="AM463" i="7"/>
  <c r="AL447" i="7"/>
  <c r="AN447" i="7"/>
  <c r="AM436" i="7"/>
  <c r="AO481" i="7"/>
  <c r="AM481" i="7"/>
  <c r="AM473" i="7"/>
  <c r="AQ473" i="7" s="1"/>
  <c r="AS473" i="7" s="1"/>
  <c r="AM458" i="7"/>
  <c r="AM450" i="7"/>
  <c r="AM469" i="7"/>
  <c r="AQ469" i="7" s="1"/>
  <c r="AS469" i="7" s="1"/>
  <c r="AO435" i="7"/>
  <c r="AO430" i="7"/>
  <c r="AP430" i="7" s="1"/>
  <c r="AR430" i="7" s="1"/>
  <c r="AL426" i="7"/>
  <c r="AN426" i="7"/>
  <c r="AN422" i="7"/>
  <c r="AL422" i="7"/>
  <c r="AN418" i="7"/>
  <c r="AL418" i="7"/>
  <c r="AN414" i="7"/>
  <c r="AL414" i="7"/>
  <c r="AN406" i="7"/>
  <c r="AL406" i="7"/>
  <c r="AN440" i="7"/>
  <c r="AL440" i="7"/>
  <c r="AM440" i="7" s="1"/>
  <c r="AN437" i="7"/>
  <c r="AL437" i="7"/>
  <c r="AM395" i="7"/>
  <c r="AQ395" i="7" s="1"/>
  <c r="AS395" i="7" s="1"/>
  <c r="AO449" i="7"/>
  <c r="AQ449" i="7" s="1"/>
  <c r="AS449" i="7" s="1"/>
  <c r="AM435" i="7"/>
  <c r="AM429" i="7"/>
  <c r="AP429" i="7" s="1"/>
  <c r="AR429" i="7" s="1"/>
  <c r="AO442" i="7"/>
  <c r="AP442" i="7" s="1"/>
  <c r="AR442" i="7" s="1"/>
  <c r="AM428" i="7"/>
  <c r="AM423" i="7"/>
  <c r="AP423" i="7" s="1"/>
  <c r="AR423" i="7" s="1"/>
  <c r="AM419" i="7"/>
  <c r="AQ419" i="7" s="1"/>
  <c r="AS419" i="7" s="1"/>
  <c r="AM415" i="7"/>
  <c r="AQ415" i="7" s="1"/>
  <c r="AS415" i="7" s="1"/>
  <c r="AM411" i="7"/>
  <c r="AQ411" i="7" s="1"/>
  <c r="AS411" i="7" s="1"/>
  <c r="AO402" i="7"/>
  <c r="AO394" i="7"/>
  <c r="AM372" i="7"/>
  <c r="AP367" i="7"/>
  <c r="AR367" i="7" s="1"/>
  <c r="AP404" i="7"/>
  <c r="AR404" i="7" s="1"/>
  <c r="AO393" i="7"/>
  <c r="AP393" i="7" s="1"/>
  <c r="AR393" i="7" s="1"/>
  <c r="AP381" i="7"/>
  <c r="AR381" i="7" s="1"/>
  <c r="AM376" i="7"/>
  <c r="AM402" i="7"/>
  <c r="AO398" i="7"/>
  <c r="AQ398" i="7" s="1"/>
  <c r="AS398" i="7" s="1"/>
  <c r="AM394" i="7"/>
  <c r="AQ390" i="7"/>
  <c r="AS390" i="7" s="1"/>
  <c r="AO390" i="7"/>
  <c r="AM357" i="7"/>
  <c r="AN353" i="7"/>
  <c r="AL353" i="7"/>
  <c r="AM340" i="7"/>
  <c r="AM409" i="7"/>
  <c r="AP409" i="7" s="1"/>
  <c r="AR409" i="7" s="1"/>
  <c r="AP400" i="7"/>
  <c r="AR400" i="7" s="1"/>
  <c r="AO389" i="7"/>
  <c r="AP389" i="7" s="1"/>
  <c r="AR389" i="7" s="1"/>
  <c r="AO369" i="7"/>
  <c r="AM369" i="7"/>
  <c r="AQ369" i="7" s="1"/>
  <c r="AS369" i="7" s="1"/>
  <c r="AP365" i="7"/>
  <c r="AR365" i="7" s="1"/>
  <c r="AM337" i="7"/>
  <c r="AM321" i="7"/>
  <c r="AN297" i="7"/>
  <c r="AL297" i="7"/>
  <c r="AO359" i="7"/>
  <c r="AP359" i="7" s="1"/>
  <c r="AR359" i="7" s="1"/>
  <c r="AN344" i="7"/>
  <c r="AL344" i="7"/>
  <c r="AL341" i="7"/>
  <c r="AN341" i="7"/>
  <c r="AL333" i="7"/>
  <c r="AM333" i="7" s="1"/>
  <c r="AN333" i="7"/>
  <c r="AO328" i="7"/>
  <c r="AQ328" i="7"/>
  <c r="AS328" i="7" s="1"/>
  <c r="AL322" i="7"/>
  <c r="AN322" i="7"/>
  <c r="AO306" i="7"/>
  <c r="AM306" i="7"/>
  <c r="AQ306" i="7"/>
  <c r="AS306" i="7" s="1"/>
  <c r="AN298" i="7"/>
  <c r="AL298" i="7"/>
  <c r="AM354" i="7"/>
  <c r="AQ354" i="7" s="1"/>
  <c r="AS354" i="7" s="1"/>
  <c r="AO348" i="7"/>
  <c r="AQ348" i="7"/>
  <c r="AS348" i="7" s="1"/>
  <c r="AP346" i="7"/>
  <c r="AR346" i="7" s="1"/>
  <c r="AQ342" i="7"/>
  <c r="AS342" i="7" s="1"/>
  <c r="AO342" i="7"/>
  <c r="AQ334" i="7"/>
  <c r="AS334" i="7" s="1"/>
  <c r="AO334" i="7"/>
  <c r="AO316" i="7"/>
  <c r="AP316" i="7" s="1"/>
  <c r="AR316" i="7" s="1"/>
  <c r="AQ375" i="7"/>
  <c r="AS375" i="7" s="1"/>
  <c r="AO375" i="7"/>
  <c r="AQ339" i="7"/>
  <c r="AS339" i="7" s="1"/>
  <c r="AO339" i="7"/>
  <c r="AN332" i="7"/>
  <c r="AL332" i="7"/>
  <c r="AM323" i="7"/>
  <c r="AP319" i="7"/>
  <c r="AR319" i="7" s="1"/>
  <c r="AO312" i="7"/>
  <c r="AP312" i="7" s="1"/>
  <c r="AR312" i="7" s="1"/>
  <c r="AM302" i="7"/>
  <c r="AQ302" i="7" s="1"/>
  <c r="AS302" i="7" s="1"/>
  <c r="AQ294" i="7"/>
  <c r="AS294" i="7" s="1"/>
  <c r="AO294" i="7"/>
  <c r="AM289" i="7"/>
  <c r="AO262" i="7"/>
  <c r="AM257" i="7"/>
  <c r="AN247" i="7"/>
  <c r="AL247" i="7"/>
  <c r="AN283" i="7"/>
  <c r="AL283" i="7"/>
  <c r="AM283" i="7" s="1"/>
  <c r="AN280" i="7"/>
  <c r="AL280" i="7"/>
  <c r="AN267" i="7"/>
  <c r="AL267" i="7"/>
  <c r="AN264" i="7"/>
  <c r="AL264" i="7"/>
  <c r="AN251" i="7"/>
  <c r="AL251" i="7"/>
  <c r="AM251" i="7" s="1"/>
  <c r="AP244" i="7"/>
  <c r="AR244" i="7" s="1"/>
  <c r="AN219" i="7"/>
  <c r="AL219" i="7"/>
  <c r="AM294" i="7"/>
  <c r="AP285" i="7"/>
  <c r="AR285" i="7" s="1"/>
  <c r="AO282" i="7"/>
  <c r="AP282" i="7" s="1"/>
  <c r="AR282" i="7" s="1"/>
  <c r="AM262" i="7"/>
  <c r="AP262" i="7" s="1"/>
  <c r="AR262" i="7" s="1"/>
  <c r="AP253" i="7"/>
  <c r="AR253" i="7" s="1"/>
  <c r="AN295" i="7"/>
  <c r="AL295" i="7"/>
  <c r="AM295" i="7" s="1"/>
  <c r="AN292" i="7"/>
  <c r="AL292" i="7"/>
  <c r="AN279" i="7"/>
  <c r="AL279" i="7"/>
  <c r="AM279" i="7" s="1"/>
  <c r="AN276" i="7"/>
  <c r="AL276" i="7"/>
  <c r="AN263" i="7"/>
  <c r="AL263" i="7"/>
  <c r="AN260" i="7"/>
  <c r="AL260" i="7"/>
  <c r="AO242" i="7"/>
  <c r="AM242" i="7"/>
  <c r="AM236" i="7"/>
  <c r="AP236" i="7" s="1"/>
  <c r="AR236" i="7" s="1"/>
  <c r="AQ226" i="7"/>
  <c r="AS226" i="7" s="1"/>
  <c r="AO226" i="7"/>
  <c r="AO200" i="7"/>
  <c r="AN185" i="7"/>
  <c r="AL185" i="7"/>
  <c r="AM185" i="7" s="1"/>
  <c r="AO148" i="7"/>
  <c r="AM148" i="7"/>
  <c r="AQ144" i="7"/>
  <c r="AS144" i="7" s="1"/>
  <c r="AO144" i="7"/>
  <c r="AO203" i="7"/>
  <c r="AQ203" i="7" s="1"/>
  <c r="AS203" i="7" s="1"/>
  <c r="AM193" i="7"/>
  <c r="AO190" i="7"/>
  <c r="AM177" i="7"/>
  <c r="AO174" i="7"/>
  <c r="AM174" i="7"/>
  <c r="AQ174" i="7" s="1"/>
  <c r="AS174" i="7" s="1"/>
  <c r="AN163" i="7"/>
  <c r="AL163" i="7"/>
  <c r="AN155" i="7"/>
  <c r="AL155" i="7"/>
  <c r="AO232" i="7"/>
  <c r="AQ232" i="7" s="1"/>
  <c r="AS232" i="7" s="1"/>
  <c r="AO216" i="7"/>
  <c r="AQ216" i="7" s="1"/>
  <c r="AS216" i="7" s="1"/>
  <c r="AM207" i="7"/>
  <c r="AQ207" i="7" s="1"/>
  <c r="AS207" i="7" s="1"/>
  <c r="AO204" i="7"/>
  <c r="AQ204" i="7" s="1"/>
  <c r="AS204" i="7" s="1"/>
  <c r="AM200" i="7"/>
  <c r="AO197" i="7"/>
  <c r="AQ197" i="7" s="1"/>
  <c r="AS197" i="7" s="1"/>
  <c r="AO194" i="7"/>
  <c r="AQ194" i="7" s="1"/>
  <c r="AS194" i="7" s="1"/>
  <c r="AM181" i="7"/>
  <c r="AO178" i="7"/>
  <c r="AQ178" i="7" s="1"/>
  <c r="AS178" i="7" s="1"/>
  <c r="AN149" i="7"/>
  <c r="AL149" i="7"/>
  <c r="AL179" i="7"/>
  <c r="AN179" i="7"/>
  <c r="AM190" i="7"/>
  <c r="AM168" i="7"/>
  <c r="AQ168" i="7" s="1"/>
  <c r="AS168" i="7" s="1"/>
  <c r="AQ156" i="7"/>
  <c r="AS156" i="7" s="1"/>
  <c r="AO156" i="7"/>
  <c r="AO114" i="7"/>
  <c r="AQ114" i="7"/>
  <c r="AS114" i="7" s="1"/>
  <c r="AL99" i="7"/>
  <c r="AM99" i="7" s="1"/>
  <c r="AN99" i="7"/>
  <c r="AL96" i="7"/>
  <c r="AN96" i="7"/>
  <c r="AQ89" i="7"/>
  <c r="AS89" i="7" s="1"/>
  <c r="AO89" i="7"/>
  <c r="AP89" i="7" s="1"/>
  <c r="AR89" i="7" s="1"/>
  <c r="AL83" i="7"/>
  <c r="AN83" i="7"/>
  <c r="AL80" i="7"/>
  <c r="AN80" i="7"/>
  <c r="AQ73" i="7"/>
  <c r="AS73" i="7" s="1"/>
  <c r="AO73" i="7"/>
  <c r="AP65" i="7"/>
  <c r="AR65" i="7" s="1"/>
  <c r="AN46" i="7"/>
  <c r="AL46" i="7"/>
  <c r="AL37" i="7"/>
  <c r="AN37" i="7"/>
  <c r="AM144" i="7"/>
  <c r="AL132" i="7"/>
  <c r="AN132" i="7"/>
  <c r="AQ125" i="7"/>
  <c r="AS125" i="7" s="1"/>
  <c r="AO125" i="7"/>
  <c r="AL119" i="7"/>
  <c r="AM119" i="7" s="1"/>
  <c r="AN119" i="7"/>
  <c r="AL116" i="7"/>
  <c r="AN116" i="7"/>
  <c r="AO74" i="7"/>
  <c r="AQ74" i="7"/>
  <c r="AS74" i="7" s="1"/>
  <c r="AQ64" i="7"/>
  <c r="AS64" i="7" s="1"/>
  <c r="AO64" i="7"/>
  <c r="AO58" i="7"/>
  <c r="AQ58" i="7"/>
  <c r="AS58" i="7" s="1"/>
  <c r="AQ53" i="7"/>
  <c r="AS53" i="7" s="1"/>
  <c r="AO53" i="7"/>
  <c r="AP53" i="7" s="1"/>
  <c r="AR53" i="7" s="1"/>
  <c r="AN31" i="7"/>
  <c r="AL31" i="7"/>
  <c r="AN23" i="7"/>
  <c r="AL23" i="7"/>
  <c r="AN19" i="7"/>
  <c r="AL19" i="7"/>
  <c r="AO166" i="7"/>
  <c r="AQ166" i="7" s="1"/>
  <c r="AS166" i="7" s="1"/>
  <c r="AM160" i="7"/>
  <c r="AQ160" i="7" s="1"/>
  <c r="AS160" i="7" s="1"/>
  <c r="AM114" i="7"/>
  <c r="AO110" i="7"/>
  <c r="AQ110" i="7"/>
  <c r="AS110" i="7" s="1"/>
  <c r="AO66" i="7"/>
  <c r="AQ66" i="7"/>
  <c r="AS66" i="7" s="1"/>
  <c r="AP51" i="7"/>
  <c r="AR51" i="7" s="1"/>
  <c r="AO176" i="7"/>
  <c r="AQ176" i="7" s="1"/>
  <c r="AS176" i="7" s="1"/>
  <c r="AO139" i="7"/>
  <c r="AQ139" i="7"/>
  <c r="AS139" i="7" s="1"/>
  <c r="AO131" i="7"/>
  <c r="AQ131" i="7"/>
  <c r="AS131" i="7" s="1"/>
  <c r="AO123" i="7"/>
  <c r="AQ123" i="7"/>
  <c r="AS123" i="7" s="1"/>
  <c r="AO115" i="7"/>
  <c r="AQ115" i="7"/>
  <c r="AS115" i="7" s="1"/>
  <c r="AO107" i="7"/>
  <c r="AQ107" i="7"/>
  <c r="AS107" i="7" s="1"/>
  <c r="AP97" i="7"/>
  <c r="AR97" i="7" s="1"/>
  <c r="AM82" i="7"/>
  <c r="AO78" i="7"/>
  <c r="AP78" i="7" s="1"/>
  <c r="AR78" i="7" s="1"/>
  <c r="AP73" i="7"/>
  <c r="AR73" i="7" s="1"/>
  <c r="AP57" i="7"/>
  <c r="AR57" i="7" s="1"/>
  <c r="AO34" i="7"/>
  <c r="AM34" i="7"/>
  <c r="AO30" i="7"/>
  <c r="AM30" i="7"/>
  <c r="AQ26" i="7"/>
  <c r="AS26" i="7" s="1"/>
  <c r="AO26" i="7"/>
  <c r="AM26" i="7"/>
  <c r="AQ22" i="7"/>
  <c r="AS22" i="7" s="1"/>
  <c r="AO22" i="7"/>
  <c r="AM22" i="7"/>
  <c r="AO38" i="7"/>
  <c r="AQ38" i="7" s="1"/>
  <c r="AS38" i="7" s="1"/>
  <c r="AG61" i="6"/>
  <c r="AO61" i="6" s="1"/>
  <c r="AG49" i="6"/>
  <c r="AO49" i="6" s="1"/>
  <c r="AR49" i="6"/>
  <c r="AG26" i="6"/>
  <c r="AO26" i="6" s="1"/>
  <c r="T81" i="6"/>
  <c r="AH86" i="6"/>
  <c r="AG93" i="6"/>
  <c r="AH93" i="6" s="1"/>
  <c r="AG75" i="6"/>
  <c r="AO75" i="6" s="1"/>
  <c r="AG72" i="6"/>
  <c r="AO72" i="6" s="1"/>
  <c r="AG58" i="6"/>
  <c r="AO58" i="6" s="1"/>
  <c r="AG50" i="6"/>
  <c r="AO50" i="6" s="1"/>
  <c r="AG24" i="6"/>
  <c r="AO24" i="6" s="1"/>
  <c r="AR22" i="6"/>
  <c r="P81" i="6"/>
  <c r="P4" i="6"/>
  <c r="I81" i="6"/>
  <c r="AG85" i="6"/>
  <c r="AO78" i="6"/>
  <c r="AR75" i="6"/>
  <c r="AR72" i="6"/>
  <c r="AG64" i="6"/>
  <c r="AO64" i="6" s="1"/>
  <c r="AR61" i="6"/>
  <c r="AG56" i="6"/>
  <c r="AO56" i="6" s="1"/>
  <c r="AR50" i="6"/>
  <c r="AR24" i="6"/>
  <c r="AO8" i="6"/>
  <c r="AB81" i="6"/>
  <c r="L81" i="6"/>
  <c r="AR26" i="6"/>
  <c r="AG20" i="6"/>
  <c r="AO20" i="6" s="1"/>
  <c r="AG48" i="6"/>
  <c r="W4" i="6"/>
  <c r="AG22" i="6"/>
  <c r="AO22" i="6" s="1"/>
  <c r="X81" i="6"/>
  <c r="H81" i="6"/>
  <c r="AO48" i="5"/>
  <c r="AG22" i="5"/>
  <c r="AO22" i="5" s="1"/>
  <c r="P81" i="5"/>
  <c r="P4" i="5"/>
  <c r="AG85" i="5"/>
  <c r="AO78" i="5"/>
  <c r="AG66" i="5"/>
  <c r="AO66" i="5" s="1"/>
  <c r="AG58" i="5"/>
  <c r="AO58" i="5" s="1"/>
  <c r="AG26" i="5"/>
  <c r="AO26" i="5" s="1"/>
  <c r="AR22" i="5"/>
  <c r="AG13" i="5"/>
  <c r="AO13" i="5" s="1"/>
  <c r="AB81" i="5"/>
  <c r="L81" i="5"/>
  <c r="AG55" i="5"/>
  <c r="AO55" i="5" s="1"/>
  <c r="AG14" i="5"/>
  <c r="AO14" i="5" s="1"/>
  <c r="X81" i="5"/>
  <c r="H81" i="5"/>
  <c r="AG8" i="5"/>
  <c r="AG93" i="5"/>
  <c r="AH93" i="5" s="1"/>
  <c r="AH86" i="5"/>
  <c r="AG64" i="5"/>
  <c r="AO64" i="5" s="1"/>
  <c r="AG18" i="5"/>
  <c r="AO18" i="5" s="1"/>
  <c r="AG24" i="5"/>
  <c r="AO24" i="5" s="1"/>
  <c r="AG20" i="5"/>
  <c r="AO20" i="5" s="1"/>
  <c r="AG16" i="5"/>
  <c r="AO16" i="5" s="1"/>
  <c r="T81" i="5"/>
  <c r="F81" i="5"/>
  <c r="F85" i="5" s="1"/>
  <c r="AR26" i="5"/>
  <c r="AR14" i="5"/>
  <c r="AO8" i="3"/>
  <c r="AF131" i="3"/>
  <c r="AF125" i="3"/>
  <c r="AO125" i="3" s="1"/>
  <c r="AF116" i="3"/>
  <c r="AO116" i="3" s="1"/>
  <c r="AF103" i="3"/>
  <c r="AO103" i="3" s="1"/>
  <c r="H101" i="3"/>
  <c r="AF101" i="3" s="1"/>
  <c r="AO101" i="3" s="1"/>
  <c r="AF86" i="3"/>
  <c r="AO86" i="3" s="1"/>
  <c r="AF96" i="3"/>
  <c r="AO96" i="3" s="1"/>
  <c r="AF88" i="3"/>
  <c r="AO88" i="3" s="1"/>
  <c r="AF63" i="3"/>
  <c r="AO63" i="3" s="1"/>
  <c r="AO69" i="3"/>
  <c r="AO61" i="3"/>
  <c r="AF56" i="3"/>
  <c r="AO57" i="3"/>
  <c r="AF41" i="3"/>
  <c r="AO41" i="3" s="1"/>
  <c r="AO37" i="3"/>
  <c r="AO35" i="3"/>
  <c r="AF21" i="3"/>
  <c r="AO21" i="3" s="1"/>
  <c r="AF29" i="3"/>
  <c r="AO29" i="3" s="1"/>
  <c r="AO28" i="3"/>
  <c r="X158" i="3"/>
  <c r="AO140" i="3"/>
  <c r="AF114" i="3"/>
  <c r="AO114" i="3" s="1"/>
  <c r="AF66" i="3"/>
  <c r="AO66" i="3" s="1"/>
  <c r="AO56" i="3"/>
  <c r="AF53" i="3"/>
  <c r="AO53" i="3" s="1"/>
  <c r="AF43" i="3"/>
  <c r="AO43" i="3" s="1"/>
  <c r="AF40" i="3"/>
  <c r="AO40" i="3" s="1"/>
  <c r="AF25" i="3"/>
  <c r="AO25" i="3" s="1"/>
  <c r="AF23" i="3"/>
  <c r="AO23" i="3" s="1"/>
  <c r="AF16" i="3"/>
  <c r="AO16" i="3" s="1"/>
  <c r="T158" i="3"/>
  <c r="AN158" i="3"/>
  <c r="AF18" i="3"/>
  <c r="AO18" i="3" s="1"/>
  <c r="AF120" i="3"/>
  <c r="AO120" i="3" s="1"/>
  <c r="AF99" i="3"/>
  <c r="AO99" i="3" s="1"/>
  <c r="AO94" i="3"/>
  <c r="AF71" i="3"/>
  <c r="AO71" i="3" s="1"/>
  <c r="AO65" i="3"/>
  <c r="AF59" i="3"/>
  <c r="AO59" i="3" s="1"/>
  <c r="AF39" i="3"/>
  <c r="AO39" i="3" s="1"/>
  <c r="AO36" i="3"/>
  <c r="AF24" i="3"/>
  <c r="AO24" i="3" s="1"/>
  <c r="AF13" i="3"/>
  <c r="AO13" i="3" s="1"/>
  <c r="AF15" i="3"/>
  <c r="AF9" i="3"/>
  <c r="AO9" i="3" s="1"/>
  <c r="P158" i="3"/>
  <c r="AF14" i="3"/>
  <c r="AO14" i="3" s="1"/>
  <c r="AF154" i="3"/>
  <c r="AO154" i="3" s="1"/>
  <c r="AF149" i="3"/>
  <c r="AO149" i="3" s="1"/>
  <c r="AF127" i="3"/>
  <c r="AO127" i="3" s="1"/>
  <c r="AO131" i="3"/>
  <c r="AF128" i="3"/>
  <c r="AO128" i="3" s="1"/>
  <c r="AF111" i="3"/>
  <c r="AO111" i="3" s="1"/>
  <c r="AF109" i="3"/>
  <c r="AO109" i="3" s="1"/>
  <c r="AF90" i="3"/>
  <c r="AO90" i="3" s="1"/>
  <c r="R4" i="3"/>
  <c r="H97" i="3"/>
  <c r="H158" i="3" s="1"/>
  <c r="AF67" i="3"/>
  <c r="AO67" i="3" s="1"/>
  <c r="AF84" i="3"/>
  <c r="AO84" i="3" s="1"/>
  <c r="AF70" i="3"/>
  <c r="AO70" i="3" s="1"/>
  <c r="AF62" i="3"/>
  <c r="AO62" i="3" s="1"/>
  <c r="AF58" i="3"/>
  <c r="AO58" i="3" s="1"/>
  <c r="AF52" i="3"/>
  <c r="AO52" i="3" s="1"/>
  <c r="AF44" i="3"/>
  <c r="AO44" i="3" s="1"/>
  <c r="AF42" i="3"/>
  <c r="AO42" i="3" s="1"/>
  <c r="AF38" i="3"/>
  <c r="AO38" i="3" s="1"/>
  <c r="AF22" i="3"/>
  <c r="AO22" i="3" s="1"/>
  <c r="AF27" i="3"/>
  <c r="AO27" i="3" s="1"/>
  <c r="AF26" i="3"/>
  <c r="AO26" i="3" s="1"/>
  <c r="AF20" i="3"/>
  <c r="AO20" i="3" s="1"/>
  <c r="AO15" i="3"/>
  <c r="AF11" i="3"/>
  <c r="AO11" i="3" s="1"/>
  <c r="L158" i="3"/>
  <c r="AO17" i="3"/>
  <c r="AQ30" i="7" l="1"/>
  <c r="AS30" i="7" s="1"/>
  <c r="AQ242" i="7"/>
  <c r="AS242" i="7" s="1"/>
  <c r="AP371" i="7"/>
  <c r="AR371" i="7" s="1"/>
  <c r="AQ435" i="7"/>
  <c r="AS435" i="7" s="1"/>
  <c r="AP45" i="7"/>
  <c r="AR45" i="7" s="1"/>
  <c r="AQ94" i="7"/>
  <c r="AS94" i="7" s="1"/>
  <c r="AQ421" i="7"/>
  <c r="AS421" i="7" s="1"/>
  <c r="AQ200" i="7"/>
  <c r="AS200" i="7" s="1"/>
  <c r="AP98" i="7"/>
  <c r="AR98" i="7" s="1"/>
  <c r="AQ448" i="7"/>
  <c r="AS448" i="7" s="1"/>
  <c r="AP385" i="7"/>
  <c r="AR385" i="7" s="1"/>
  <c r="AQ170" i="7"/>
  <c r="AS170" i="7" s="1"/>
  <c r="AP402" i="7"/>
  <c r="AR402" i="7" s="1"/>
  <c r="AQ442" i="7"/>
  <c r="AS442" i="7" s="1"/>
  <c r="AP449" i="7"/>
  <c r="AR449" i="7" s="1"/>
  <c r="AQ533" i="7"/>
  <c r="AS533" i="7" s="1"/>
  <c r="AP364" i="7"/>
  <c r="AR364" i="7" s="1"/>
  <c r="AQ182" i="7"/>
  <c r="AS182" i="7" s="1"/>
  <c r="AQ396" i="7"/>
  <c r="AS396" i="7" s="1"/>
  <c r="AQ550" i="7"/>
  <c r="AS550" i="7" s="1"/>
  <c r="AQ460" i="7"/>
  <c r="AS460" i="7" s="1"/>
  <c r="AO523" i="7"/>
  <c r="AO515" i="7"/>
  <c r="AQ515" i="7" s="1"/>
  <c r="AS515" i="7" s="1"/>
  <c r="AM523" i="7"/>
  <c r="AP523" i="7"/>
  <c r="AR523" i="7" s="1"/>
  <c r="AQ394" i="7"/>
  <c r="AS394" i="7" s="1"/>
  <c r="AQ42" i="7"/>
  <c r="AS42" i="7" s="1"/>
  <c r="AQ28" i="7"/>
  <c r="AS28" i="7" s="1"/>
  <c r="AQ186" i="7"/>
  <c r="AS186" i="7" s="1"/>
  <c r="AQ466" i="7"/>
  <c r="AS466" i="7" s="1"/>
  <c r="AQ244" i="7"/>
  <c r="AS244" i="7" s="1"/>
  <c r="AQ391" i="7"/>
  <c r="AS391" i="7" s="1"/>
  <c r="AP17" i="7"/>
  <c r="AR17" i="7" s="1"/>
  <c r="AQ17" i="7"/>
  <c r="AS17" i="7" s="1"/>
  <c r="AO17" i="7"/>
  <c r="AM17" i="7"/>
  <c r="AM85" i="7"/>
  <c r="AP85" i="7"/>
  <c r="AR85" i="7" s="1"/>
  <c r="AP403" i="7"/>
  <c r="AR403" i="7" s="1"/>
  <c r="AO15" i="7"/>
  <c r="AM15" i="7"/>
  <c r="AP15" i="7"/>
  <c r="AR15" i="7" s="1"/>
  <c r="AQ15" i="7"/>
  <c r="AS15" i="7" s="1"/>
  <c r="AQ300" i="7"/>
  <c r="AS300" i="7" s="1"/>
  <c r="AM300" i="7"/>
  <c r="AP300" i="7"/>
  <c r="AR300" i="7" s="1"/>
  <c r="AQ430" i="7"/>
  <c r="AS430" i="7" s="1"/>
  <c r="AQ281" i="7"/>
  <c r="AS281" i="7" s="1"/>
  <c r="AP362" i="7"/>
  <c r="AR362" i="7" s="1"/>
  <c r="AQ377" i="7"/>
  <c r="AS377" i="7" s="1"/>
  <c r="AQ50" i="7"/>
  <c r="AS50" i="7" s="1"/>
  <c r="AQ464" i="7"/>
  <c r="AS464" i="7" s="1"/>
  <c r="AP117" i="7"/>
  <c r="AR117" i="7" s="1"/>
  <c r="AM117" i="7"/>
  <c r="AM118" i="7"/>
  <c r="AP118" i="7"/>
  <c r="AR118" i="7" s="1"/>
  <c r="AO453" i="7"/>
  <c r="AQ316" i="7"/>
  <c r="AS316" i="7" s="1"/>
  <c r="AQ389" i="7"/>
  <c r="AS389" i="7" s="1"/>
  <c r="AQ393" i="7"/>
  <c r="AS393" i="7" s="1"/>
  <c r="AQ531" i="7"/>
  <c r="AS531" i="7" s="1"/>
  <c r="AQ314" i="7"/>
  <c r="AS314" i="7" s="1"/>
  <c r="AM540" i="7"/>
  <c r="AO540" i="7"/>
  <c r="AM125" i="7"/>
  <c r="AP125" i="7"/>
  <c r="AR125" i="7" s="1"/>
  <c r="AM453" i="7"/>
  <c r="AQ262" i="7"/>
  <c r="AS262" i="7" s="1"/>
  <c r="AP435" i="7"/>
  <c r="AR435" i="7" s="1"/>
  <c r="AQ246" i="7"/>
  <c r="AS246" i="7" s="1"/>
  <c r="AM461" i="7"/>
  <c r="AO461" i="7"/>
  <c r="AM113" i="7"/>
  <c r="AP113" i="7"/>
  <c r="AR113" i="7" s="1"/>
  <c r="AP61" i="7"/>
  <c r="AR61" i="7" s="1"/>
  <c r="AM61" i="7"/>
  <c r="AP77" i="7"/>
  <c r="AR77" i="7" s="1"/>
  <c r="AM77" i="7"/>
  <c r="AQ34" i="7"/>
  <c r="AS34" i="7" s="1"/>
  <c r="AQ78" i="7"/>
  <c r="AS78" i="7" s="1"/>
  <c r="AQ190" i="7"/>
  <c r="AS190" i="7" s="1"/>
  <c r="AQ148" i="7"/>
  <c r="AS148" i="7" s="1"/>
  <c r="AQ312" i="7"/>
  <c r="AS312" i="7" s="1"/>
  <c r="AP394" i="7"/>
  <c r="AR394" i="7" s="1"/>
  <c r="AQ481" i="7"/>
  <c r="AS481" i="7" s="1"/>
  <c r="AP535" i="7"/>
  <c r="AR535" i="7" s="1"/>
  <c r="AQ32" i="7"/>
  <c r="AS32" i="7" s="1"/>
  <c r="AQ52" i="7"/>
  <c r="AS52" i="7" s="1"/>
  <c r="AQ228" i="7"/>
  <c r="AS228" i="7" s="1"/>
  <c r="AP286" i="7"/>
  <c r="AR286" i="7" s="1"/>
  <c r="AP130" i="7"/>
  <c r="AR130" i="7" s="1"/>
  <c r="AP425" i="7"/>
  <c r="AR425" i="7" s="1"/>
  <c r="AQ55" i="7"/>
  <c r="AS55" i="7" s="1"/>
  <c r="AQ510" i="7"/>
  <c r="AS510" i="7" s="1"/>
  <c r="AO46" i="7"/>
  <c r="AM46" i="7"/>
  <c r="AO83" i="7"/>
  <c r="AO179" i="7"/>
  <c r="AM179" i="7"/>
  <c r="AO163" i="7"/>
  <c r="AM163" i="7"/>
  <c r="AQ263" i="7"/>
  <c r="AS263" i="7" s="1"/>
  <c r="AO263" i="7"/>
  <c r="AP263" i="7"/>
  <c r="AR263" i="7" s="1"/>
  <c r="AO23" i="7"/>
  <c r="AQ23" i="7"/>
  <c r="AS23" i="7" s="1"/>
  <c r="AM23" i="7"/>
  <c r="AM83" i="7"/>
  <c r="AO149" i="7"/>
  <c r="AQ149" i="7"/>
  <c r="AS149" i="7" s="1"/>
  <c r="AM149" i="7"/>
  <c r="AQ282" i="7"/>
  <c r="AS282" i="7" s="1"/>
  <c r="AO264" i="7"/>
  <c r="AM264" i="7"/>
  <c r="AO280" i="7"/>
  <c r="AQ280" i="7"/>
  <c r="AS280" i="7" s="1"/>
  <c r="AP280" i="7"/>
  <c r="AR280" i="7" s="1"/>
  <c r="AM280" i="7"/>
  <c r="AQ247" i="7"/>
  <c r="AS247" i="7" s="1"/>
  <c r="AO247" i="7"/>
  <c r="AP247" i="7"/>
  <c r="AR247" i="7" s="1"/>
  <c r="AO298" i="7"/>
  <c r="AQ298" i="7"/>
  <c r="AS298" i="7" s="1"/>
  <c r="AP298" i="7"/>
  <c r="AR298" i="7" s="1"/>
  <c r="AO341" i="7"/>
  <c r="AQ341" i="7"/>
  <c r="AS341" i="7" s="1"/>
  <c r="AP341" i="7"/>
  <c r="AR341" i="7" s="1"/>
  <c r="AQ359" i="7"/>
  <c r="AS359" i="7" s="1"/>
  <c r="AQ402" i="7"/>
  <c r="AS402" i="7" s="1"/>
  <c r="AO426" i="7"/>
  <c r="AM426" i="7"/>
  <c r="AO484" i="7"/>
  <c r="AM484" i="7"/>
  <c r="AQ484" i="7" s="1"/>
  <c r="AS484" i="7" s="1"/>
  <c r="AQ548" i="7"/>
  <c r="AS548" i="7" s="1"/>
  <c r="AQ93" i="7"/>
  <c r="AS93" i="7" s="1"/>
  <c r="AO103" i="7"/>
  <c r="AQ103" i="7"/>
  <c r="AS103" i="7" s="1"/>
  <c r="AP103" i="7"/>
  <c r="AR103" i="7" s="1"/>
  <c r="AO47" i="7"/>
  <c r="AM103" i="7"/>
  <c r="AQ274" i="7"/>
  <c r="AS274" i="7" s="1"/>
  <c r="AO337" i="7"/>
  <c r="AQ337" i="7"/>
  <c r="AS337" i="7" s="1"/>
  <c r="AP337" i="7"/>
  <c r="AR337" i="7" s="1"/>
  <c r="AO349" i="7"/>
  <c r="AQ349" i="7"/>
  <c r="AS349" i="7" s="1"/>
  <c r="AP349" i="7"/>
  <c r="AR349" i="7" s="1"/>
  <c r="AQ362" i="7"/>
  <c r="AS362" i="7" s="1"/>
  <c r="AM341" i="7"/>
  <c r="AP354" i="7"/>
  <c r="AR354" i="7" s="1"/>
  <c r="AO433" i="7"/>
  <c r="AM433" i="7"/>
  <c r="AQ409" i="7"/>
  <c r="AS409" i="7" s="1"/>
  <c r="AP411" i="7"/>
  <c r="AR411" i="7" s="1"/>
  <c r="AO516" i="7"/>
  <c r="AQ49" i="7"/>
  <c r="AS49" i="7" s="1"/>
  <c r="AQ84" i="7"/>
  <c r="AS84" i="7" s="1"/>
  <c r="AO11" i="7"/>
  <c r="AQ11" i="7"/>
  <c r="AM11" i="7"/>
  <c r="AP11" i="7"/>
  <c r="AO127" i="7"/>
  <c r="AQ127" i="7"/>
  <c r="AS127" i="7" s="1"/>
  <c r="AP127" i="7"/>
  <c r="AR127" i="7" s="1"/>
  <c r="AQ255" i="7"/>
  <c r="AS255" i="7" s="1"/>
  <c r="AO255" i="7"/>
  <c r="AP255" i="7"/>
  <c r="AR255" i="7" s="1"/>
  <c r="AO271" i="7"/>
  <c r="AQ271" i="7" s="1"/>
  <c r="AS271" i="7" s="1"/>
  <c r="AQ287" i="7"/>
  <c r="AS287" i="7" s="1"/>
  <c r="AO287" i="7"/>
  <c r="AP287" i="7"/>
  <c r="AR287" i="7" s="1"/>
  <c r="AO223" i="7"/>
  <c r="AM223" i="7"/>
  <c r="AO256" i="7"/>
  <c r="AQ256" i="7"/>
  <c r="AS256" i="7" s="1"/>
  <c r="AM256" i="7"/>
  <c r="AP256" i="7"/>
  <c r="AR256" i="7" s="1"/>
  <c r="AO272" i="7"/>
  <c r="AM272" i="7"/>
  <c r="AO288" i="7"/>
  <c r="AQ288" i="7"/>
  <c r="AS288" i="7" s="1"/>
  <c r="AM288" i="7"/>
  <c r="AP288" i="7"/>
  <c r="AR288" i="7" s="1"/>
  <c r="AQ278" i="7"/>
  <c r="AS278" i="7" s="1"/>
  <c r="AQ356" i="7"/>
  <c r="AS356" i="7" s="1"/>
  <c r="AP355" i="7"/>
  <c r="AR355" i="7" s="1"/>
  <c r="AP392" i="7"/>
  <c r="AR392" i="7" s="1"/>
  <c r="AO361" i="7"/>
  <c r="AM361" i="7"/>
  <c r="AQ361" i="7" s="1"/>
  <c r="AS361" i="7" s="1"/>
  <c r="AQ374" i="7"/>
  <c r="AS374" i="7" s="1"/>
  <c r="AO374" i="7"/>
  <c r="AM374" i="7"/>
  <c r="AP374" i="7"/>
  <c r="AR374" i="7" s="1"/>
  <c r="AP413" i="7"/>
  <c r="AR413" i="7" s="1"/>
  <c r="AQ434" i="7"/>
  <c r="AS434" i="7" s="1"/>
  <c r="AQ413" i="7"/>
  <c r="AS413" i="7" s="1"/>
  <c r="AO512" i="7"/>
  <c r="AO539" i="7"/>
  <c r="AM539" i="7"/>
  <c r="AO56" i="7"/>
  <c r="AM56" i="7"/>
  <c r="AP56" i="7" s="1"/>
  <c r="AR56" i="7" s="1"/>
  <c r="AO161" i="7"/>
  <c r="AM161" i="7"/>
  <c r="AQ161" i="7" s="1"/>
  <c r="AS161" i="7" s="1"/>
  <c r="AO189" i="7"/>
  <c r="AQ189" i="7" s="1"/>
  <c r="AS189" i="7" s="1"/>
  <c r="AO217" i="7"/>
  <c r="AM217" i="7"/>
  <c r="AQ217" i="7" s="1"/>
  <c r="AS217" i="7" s="1"/>
  <c r="AO229" i="7"/>
  <c r="AM229" i="7"/>
  <c r="AQ239" i="7"/>
  <c r="AS239" i="7" s="1"/>
  <c r="AO239" i="7"/>
  <c r="AM239" i="7"/>
  <c r="AP239" i="7"/>
  <c r="AR239" i="7" s="1"/>
  <c r="AP309" i="7"/>
  <c r="AR309" i="7" s="1"/>
  <c r="AO357" i="7"/>
  <c r="AQ357" i="7" s="1"/>
  <c r="AS357" i="7" s="1"/>
  <c r="AO452" i="7"/>
  <c r="AM452" i="7"/>
  <c r="AP446" i="7"/>
  <c r="AR446" i="7" s="1"/>
  <c r="AO522" i="7"/>
  <c r="AM522" i="7"/>
  <c r="AO193" i="7"/>
  <c r="AQ193" i="7" s="1"/>
  <c r="AS193" i="7" s="1"/>
  <c r="AP311" i="7"/>
  <c r="AR311" i="7" s="1"/>
  <c r="AO450" i="7"/>
  <c r="AQ450" i="7" s="1"/>
  <c r="AS450" i="7" s="1"/>
  <c r="AO478" i="7"/>
  <c r="AM478" i="7"/>
  <c r="AO181" i="7"/>
  <c r="AQ181" i="7" s="1"/>
  <c r="AS181" i="7" s="1"/>
  <c r="AO177" i="7"/>
  <c r="AQ177" i="7" s="1"/>
  <c r="AS177" i="7" s="1"/>
  <c r="AO428" i="7"/>
  <c r="AQ428" i="7" s="1"/>
  <c r="AS428" i="7" s="1"/>
  <c r="AO467" i="7"/>
  <c r="AM467" i="7"/>
  <c r="AO141" i="7"/>
  <c r="AM141" i="7"/>
  <c r="AP398" i="7"/>
  <c r="AR398" i="7" s="1"/>
  <c r="AO463" i="7"/>
  <c r="AQ463" i="7" s="1"/>
  <c r="AS463" i="7" s="1"/>
  <c r="AO276" i="7"/>
  <c r="AM276" i="7"/>
  <c r="AO292" i="7"/>
  <c r="AQ292" i="7"/>
  <c r="AS292" i="7" s="1"/>
  <c r="AP292" i="7"/>
  <c r="AR292" i="7" s="1"/>
  <c r="AM292" i="7"/>
  <c r="AO332" i="7"/>
  <c r="AQ332" i="7"/>
  <c r="AS332" i="7" s="1"/>
  <c r="AP332" i="7"/>
  <c r="AR332" i="7" s="1"/>
  <c r="AO344" i="7"/>
  <c r="AQ344" i="7"/>
  <c r="AS344" i="7" s="1"/>
  <c r="AP344" i="7"/>
  <c r="AR344" i="7" s="1"/>
  <c r="AO297" i="7"/>
  <c r="AO440" i="7"/>
  <c r="AP440" i="7" s="1"/>
  <c r="AR440" i="7" s="1"/>
  <c r="AO414" i="7"/>
  <c r="AM414" i="7"/>
  <c r="AO422" i="7"/>
  <c r="AM422" i="7"/>
  <c r="AO465" i="7"/>
  <c r="AM465" i="7"/>
  <c r="AO505" i="7"/>
  <c r="AO518" i="7"/>
  <c r="AM518" i="7"/>
  <c r="AO549" i="7"/>
  <c r="AM549" i="7"/>
  <c r="AO25" i="7"/>
  <c r="AM25" i="7"/>
  <c r="AQ98" i="7"/>
  <c r="AS98" i="7" s="1"/>
  <c r="AO39" i="7"/>
  <c r="AO143" i="7"/>
  <c r="AM143" i="7"/>
  <c r="AO340" i="7"/>
  <c r="AQ340" i="7"/>
  <c r="AS340" i="7" s="1"/>
  <c r="AP340" i="7"/>
  <c r="AR340" i="7" s="1"/>
  <c r="AO325" i="7"/>
  <c r="AQ325" i="7"/>
  <c r="AS325" i="7" s="1"/>
  <c r="AP325" i="7"/>
  <c r="AR325" i="7" s="1"/>
  <c r="AP395" i="7"/>
  <c r="AR395" i="7" s="1"/>
  <c r="AP360" i="7"/>
  <c r="AR360" i="7" s="1"/>
  <c r="AO431" i="7"/>
  <c r="AM431" i="7"/>
  <c r="AP431" i="7" s="1"/>
  <c r="AR431" i="7" s="1"/>
  <c r="AP415" i="7"/>
  <c r="AR415" i="7" s="1"/>
  <c r="AM505" i="7"/>
  <c r="AO514" i="7"/>
  <c r="AM514" i="7"/>
  <c r="AQ514" i="7" s="1"/>
  <c r="AS514" i="7" s="1"/>
  <c r="AQ21" i="7"/>
  <c r="AS21" i="7" s="1"/>
  <c r="AO21" i="7"/>
  <c r="AM21" i="7"/>
  <c r="AP21" i="7"/>
  <c r="AR21" i="7" s="1"/>
  <c r="AO43" i="7"/>
  <c r="AM43" i="7"/>
  <c r="AO75" i="7"/>
  <c r="AQ75" i="7"/>
  <c r="AS75" i="7" s="1"/>
  <c r="AP75" i="7"/>
  <c r="AR75" i="7" s="1"/>
  <c r="AO88" i="7"/>
  <c r="AM88" i="7"/>
  <c r="AP88" i="7" s="1"/>
  <c r="AR88" i="7" s="1"/>
  <c r="AO175" i="7"/>
  <c r="AM175" i="7"/>
  <c r="AO187" i="7"/>
  <c r="AQ187" i="7" s="1"/>
  <c r="AS187" i="7" s="1"/>
  <c r="AM187" i="7"/>
  <c r="AM247" i="7"/>
  <c r="AQ266" i="7"/>
  <c r="AS266" i="7" s="1"/>
  <c r="AO301" i="7"/>
  <c r="AO388" i="7"/>
  <c r="AP417" i="7"/>
  <c r="AR417" i="7" s="1"/>
  <c r="AQ439" i="7"/>
  <c r="AS439" i="7" s="1"/>
  <c r="AO445" i="7"/>
  <c r="AM445" i="7"/>
  <c r="AO416" i="7"/>
  <c r="AM416" i="7"/>
  <c r="AP416" i="7"/>
  <c r="AR416" i="7" s="1"/>
  <c r="AO424" i="7"/>
  <c r="AM424" i="7"/>
  <c r="AO486" i="7"/>
  <c r="AM486" i="7"/>
  <c r="AO476" i="7"/>
  <c r="AM476" i="7"/>
  <c r="AO526" i="7"/>
  <c r="AM526" i="7"/>
  <c r="AM47" i="7"/>
  <c r="AQ47" i="7" s="1"/>
  <c r="AS47" i="7" s="1"/>
  <c r="AO183" i="7"/>
  <c r="AM183" i="7"/>
  <c r="AQ230" i="7"/>
  <c r="AS230" i="7" s="1"/>
  <c r="AO313" i="7"/>
  <c r="AQ313" i="7" s="1"/>
  <c r="AS313" i="7" s="1"/>
  <c r="AM349" i="7"/>
  <c r="AO384" i="7"/>
  <c r="AQ384" i="7"/>
  <c r="AS384" i="7" s="1"/>
  <c r="AP384" i="7"/>
  <c r="AR384" i="7" s="1"/>
  <c r="AO441" i="7"/>
  <c r="AM441" i="7"/>
  <c r="AP441" i="7" s="1"/>
  <c r="AR441" i="7" s="1"/>
  <c r="AQ405" i="7"/>
  <c r="AS405" i="7" s="1"/>
  <c r="AQ423" i="7"/>
  <c r="AS423" i="7" s="1"/>
  <c r="AQ429" i="7"/>
  <c r="AS429" i="7" s="1"/>
  <c r="AO482" i="7"/>
  <c r="AM482" i="7"/>
  <c r="AO517" i="7"/>
  <c r="AQ517" i="7" s="1"/>
  <c r="AS517" i="7" s="1"/>
  <c r="AM512" i="7"/>
  <c r="AQ512" i="7" s="1"/>
  <c r="AS512" i="7" s="1"/>
  <c r="AO528" i="7"/>
  <c r="AQ528" i="7" s="1"/>
  <c r="AS528" i="7" s="1"/>
  <c r="AO376" i="7"/>
  <c r="AQ376" i="7"/>
  <c r="AS376" i="7" s="1"/>
  <c r="AP376" i="7"/>
  <c r="AR376" i="7" s="1"/>
  <c r="AO459" i="7"/>
  <c r="AQ459" i="7" s="1"/>
  <c r="AS459" i="7" s="1"/>
  <c r="AO480" i="7"/>
  <c r="AM480" i="7"/>
  <c r="AO165" i="7"/>
  <c r="AM165" i="7"/>
  <c r="AO227" i="7"/>
  <c r="AM227" i="7"/>
  <c r="AO310" i="7"/>
  <c r="AP310" i="7" s="1"/>
  <c r="AR310" i="7" s="1"/>
  <c r="AO213" i="7"/>
  <c r="AM213" i="7"/>
  <c r="AO237" i="7"/>
  <c r="AM237" i="7"/>
  <c r="AQ237" i="7" s="1"/>
  <c r="AS237" i="7" s="1"/>
  <c r="AQ116" i="7"/>
  <c r="AS116" i="7" s="1"/>
  <c r="AO116" i="7"/>
  <c r="AP116" i="7"/>
  <c r="AR116" i="7" s="1"/>
  <c r="AM116" i="7"/>
  <c r="AO80" i="7"/>
  <c r="AM80" i="7"/>
  <c r="AO99" i="7"/>
  <c r="AQ99" i="7"/>
  <c r="AS99" i="7" s="1"/>
  <c r="AP99" i="7"/>
  <c r="AR99" i="7" s="1"/>
  <c r="AO155" i="7"/>
  <c r="AM155" i="7"/>
  <c r="AO260" i="7"/>
  <c r="AQ260" i="7"/>
  <c r="AS260" i="7" s="1"/>
  <c r="AP260" i="7"/>
  <c r="AR260" i="7" s="1"/>
  <c r="AM260" i="7"/>
  <c r="AO19" i="7"/>
  <c r="AQ19" i="7"/>
  <c r="AS19" i="7" s="1"/>
  <c r="AM19" i="7"/>
  <c r="AP19" i="7"/>
  <c r="AR19" i="7" s="1"/>
  <c r="AO31" i="7"/>
  <c r="AM31" i="7"/>
  <c r="AO37" i="7"/>
  <c r="AQ37" i="7" s="1"/>
  <c r="AS37" i="7" s="1"/>
  <c r="AM37" i="7"/>
  <c r="AP242" i="7"/>
  <c r="AR242" i="7" s="1"/>
  <c r="AO251" i="7"/>
  <c r="AQ251" i="7" s="1"/>
  <c r="AS251" i="7" s="1"/>
  <c r="AO267" i="7"/>
  <c r="AQ283" i="7"/>
  <c r="AS283" i="7" s="1"/>
  <c r="AO283" i="7"/>
  <c r="AP283" i="7"/>
  <c r="AR283" i="7" s="1"/>
  <c r="AM267" i="7"/>
  <c r="AQ267" i="7" s="1"/>
  <c r="AS267" i="7" s="1"/>
  <c r="AQ322" i="7"/>
  <c r="AS322" i="7" s="1"/>
  <c r="AO322" i="7"/>
  <c r="AP322" i="7"/>
  <c r="AR322" i="7" s="1"/>
  <c r="AM322" i="7"/>
  <c r="AO333" i="7"/>
  <c r="AQ333" i="7"/>
  <c r="AS333" i="7" s="1"/>
  <c r="AP333" i="7"/>
  <c r="AR333" i="7" s="1"/>
  <c r="AP369" i="7"/>
  <c r="AR369" i="7" s="1"/>
  <c r="AO447" i="7"/>
  <c r="AM447" i="7"/>
  <c r="AQ447" i="7" s="1"/>
  <c r="AS447" i="7" s="1"/>
  <c r="AQ541" i="7"/>
  <c r="AS541" i="7" s="1"/>
  <c r="AO513" i="7"/>
  <c r="AQ513" i="7" s="1"/>
  <c r="AS513" i="7" s="1"/>
  <c r="AP533" i="7"/>
  <c r="AR533" i="7" s="1"/>
  <c r="AO41" i="7"/>
  <c r="AM41" i="7"/>
  <c r="AO241" i="7"/>
  <c r="AM241" i="7"/>
  <c r="AQ305" i="7"/>
  <c r="AS305" i="7" s="1"/>
  <c r="AO305" i="7"/>
  <c r="AP305" i="7"/>
  <c r="AR305" i="7" s="1"/>
  <c r="AQ330" i="7"/>
  <c r="AS330" i="7" s="1"/>
  <c r="AO330" i="7"/>
  <c r="AP330" i="7"/>
  <c r="AR330" i="7" s="1"/>
  <c r="AM330" i="7"/>
  <c r="AP386" i="7"/>
  <c r="AR386" i="7" s="1"/>
  <c r="AQ386" i="7"/>
  <c r="AS386" i="7" s="1"/>
  <c r="AO436" i="7"/>
  <c r="AP436" i="7" s="1"/>
  <c r="AR436" i="7" s="1"/>
  <c r="AQ407" i="7"/>
  <c r="AS407" i="7" s="1"/>
  <c r="AQ438" i="7"/>
  <c r="AS438" i="7" s="1"/>
  <c r="AP419" i="7"/>
  <c r="AR419" i="7" s="1"/>
  <c r="AO455" i="7"/>
  <c r="AQ455" i="7" s="1"/>
  <c r="AS455" i="7" s="1"/>
  <c r="AO525" i="7"/>
  <c r="AP525" i="7" s="1"/>
  <c r="AR525" i="7" s="1"/>
  <c r="AQ525" i="7"/>
  <c r="AS525" i="7" s="1"/>
  <c r="AQ92" i="7"/>
  <c r="AS92" i="7" s="1"/>
  <c r="AO111" i="7"/>
  <c r="AQ111" i="7"/>
  <c r="AS111" i="7" s="1"/>
  <c r="AQ124" i="7"/>
  <c r="AS124" i="7" s="1"/>
  <c r="AO124" i="7"/>
  <c r="AP124" i="7"/>
  <c r="AR124" i="7" s="1"/>
  <c r="AM124" i="7"/>
  <c r="AQ130" i="7"/>
  <c r="AS130" i="7" s="1"/>
  <c r="AO145" i="7"/>
  <c r="AQ145" i="7"/>
  <c r="AS145" i="7" s="1"/>
  <c r="AM145" i="7"/>
  <c r="AO159" i="7"/>
  <c r="AM159" i="7"/>
  <c r="AO167" i="7"/>
  <c r="AM167" i="7"/>
  <c r="AO252" i="7"/>
  <c r="AQ252" i="7"/>
  <c r="AS252" i="7" s="1"/>
  <c r="AM252" i="7"/>
  <c r="AP252" i="7"/>
  <c r="AR252" i="7" s="1"/>
  <c r="AO268" i="7"/>
  <c r="AM268" i="7"/>
  <c r="AO284" i="7"/>
  <c r="AM284" i="7"/>
  <c r="AO215" i="7"/>
  <c r="AM215" i="7"/>
  <c r="AO233" i="7"/>
  <c r="AM233" i="7"/>
  <c r="AQ259" i="7"/>
  <c r="AS259" i="7" s="1"/>
  <c r="AO259" i="7"/>
  <c r="AP259" i="7"/>
  <c r="AR259" i="7" s="1"/>
  <c r="AO275" i="7"/>
  <c r="AO291" i="7"/>
  <c r="AP291" i="7" s="1"/>
  <c r="AR291" i="7" s="1"/>
  <c r="AM275" i="7"/>
  <c r="AO336" i="7"/>
  <c r="AQ336" i="7"/>
  <c r="AS336" i="7" s="1"/>
  <c r="AP336" i="7"/>
  <c r="AR336" i="7" s="1"/>
  <c r="AO380" i="7"/>
  <c r="AP380" i="7" s="1"/>
  <c r="AR380" i="7" s="1"/>
  <c r="AO370" i="7"/>
  <c r="AM370" i="7"/>
  <c r="AP421" i="7"/>
  <c r="AR421" i="7" s="1"/>
  <c r="AQ417" i="7"/>
  <c r="AS417" i="7" s="1"/>
  <c r="AQ425" i="7"/>
  <c r="AS425" i="7" s="1"/>
  <c r="AO456" i="7"/>
  <c r="AQ456" i="7"/>
  <c r="AS456" i="7" s="1"/>
  <c r="AM456" i="7"/>
  <c r="AO490" i="7"/>
  <c r="AM490" i="7"/>
  <c r="AO521" i="7"/>
  <c r="AQ521" i="7" s="1"/>
  <c r="AS521" i="7" s="1"/>
  <c r="AM516" i="7"/>
  <c r="AQ516" i="7" s="1"/>
  <c r="AS516" i="7" s="1"/>
  <c r="AO536" i="7"/>
  <c r="AM536" i="7"/>
  <c r="AO555" i="7"/>
  <c r="AM555" i="7"/>
  <c r="AM39" i="7"/>
  <c r="AQ39" i="7" s="1"/>
  <c r="AS39" i="7" s="1"/>
  <c r="AO29" i="7"/>
  <c r="AM29" i="7"/>
  <c r="AQ44" i="7"/>
  <c r="AS44" i="7" s="1"/>
  <c r="AM111" i="7"/>
  <c r="AQ147" i="7"/>
  <c r="AS147" i="7" s="1"/>
  <c r="AO147" i="7"/>
  <c r="AM147" i="7"/>
  <c r="AO173" i="7"/>
  <c r="AQ173" i="7" s="1"/>
  <c r="AS173" i="7" s="1"/>
  <c r="AO169" i="7"/>
  <c r="AM169" i="7"/>
  <c r="AO225" i="7"/>
  <c r="AQ225" i="7"/>
  <c r="AS225" i="7" s="1"/>
  <c r="AM225" i="7"/>
  <c r="AP225" i="7"/>
  <c r="AR225" i="7" s="1"/>
  <c r="AO235" i="7"/>
  <c r="AM235" i="7"/>
  <c r="AO243" i="7"/>
  <c r="AM243" i="7"/>
  <c r="AQ273" i="7"/>
  <c r="AS273" i="7" s="1"/>
  <c r="AM298" i="7"/>
  <c r="AO317" i="7"/>
  <c r="AQ317" i="7" s="1"/>
  <c r="AS317" i="7" s="1"/>
  <c r="AQ358" i="7"/>
  <c r="AS358" i="7" s="1"/>
  <c r="AM301" i="7"/>
  <c r="AQ301" i="7" s="1"/>
  <c r="AS301" i="7" s="1"/>
  <c r="AM336" i="7"/>
  <c r="AQ427" i="7"/>
  <c r="AS427" i="7" s="1"/>
  <c r="AO509" i="7"/>
  <c r="AM509" i="7"/>
  <c r="AO520" i="7"/>
  <c r="AQ520" i="7" s="1"/>
  <c r="AS520" i="7" s="1"/>
  <c r="AO13" i="7"/>
  <c r="AM13" i="7"/>
  <c r="AO231" i="7"/>
  <c r="AM231" i="7"/>
  <c r="AO410" i="7"/>
  <c r="AM410" i="7"/>
  <c r="AO458" i="7"/>
  <c r="AQ458" i="7" s="1"/>
  <c r="AS458" i="7" s="1"/>
  <c r="AO538" i="7"/>
  <c r="AQ538" i="7" s="1"/>
  <c r="AS538" i="7" s="1"/>
  <c r="AO408" i="7"/>
  <c r="AM408" i="7"/>
  <c r="AO363" i="7"/>
  <c r="AM363" i="7"/>
  <c r="AO534" i="7"/>
  <c r="AM534" i="7"/>
  <c r="AO368" i="7"/>
  <c r="AP368" i="7" s="1"/>
  <c r="AR368" i="7" s="1"/>
  <c r="AO372" i="7"/>
  <c r="AQ372" i="7"/>
  <c r="AS372" i="7" s="1"/>
  <c r="AP372" i="7"/>
  <c r="AR372" i="7" s="1"/>
  <c r="AQ559" i="7"/>
  <c r="AS559" i="7" s="1"/>
  <c r="AO559" i="7"/>
  <c r="AO119" i="7"/>
  <c r="AQ119" i="7"/>
  <c r="AS119" i="7" s="1"/>
  <c r="AP119" i="7"/>
  <c r="AR119" i="7" s="1"/>
  <c r="AQ132" i="7"/>
  <c r="AS132" i="7" s="1"/>
  <c r="AO132" i="7"/>
  <c r="AM132" i="7"/>
  <c r="AP132" i="7"/>
  <c r="AR132" i="7" s="1"/>
  <c r="AO96" i="7"/>
  <c r="AM96" i="7"/>
  <c r="AO185" i="7"/>
  <c r="AQ185" i="7" s="1"/>
  <c r="AS185" i="7" s="1"/>
  <c r="AQ279" i="7"/>
  <c r="AS279" i="7" s="1"/>
  <c r="AO279" i="7"/>
  <c r="AP279" i="7" s="1"/>
  <c r="AR279" i="7" s="1"/>
  <c r="AO295" i="7"/>
  <c r="AQ295" i="7" s="1"/>
  <c r="AS295" i="7" s="1"/>
  <c r="AO219" i="7"/>
  <c r="AM219" i="7"/>
  <c r="AO353" i="7"/>
  <c r="AM353" i="7"/>
  <c r="AO437" i="7"/>
  <c r="AM437" i="7"/>
  <c r="AO406" i="7"/>
  <c r="AM406" i="7"/>
  <c r="AO418" i="7"/>
  <c r="AM418" i="7"/>
  <c r="AQ535" i="7"/>
  <c r="AS535" i="7" s="1"/>
  <c r="AO33" i="7"/>
  <c r="AM33" i="7"/>
  <c r="AQ33" i="7" s="1"/>
  <c r="AS33" i="7" s="1"/>
  <c r="AO151" i="7"/>
  <c r="AM151" i="7"/>
  <c r="AO299" i="7"/>
  <c r="AQ299" i="7"/>
  <c r="AS299" i="7" s="1"/>
  <c r="AM299" i="7"/>
  <c r="AP299" i="7"/>
  <c r="AR299" i="7" s="1"/>
  <c r="AM297" i="7"/>
  <c r="AQ297" i="7" s="1"/>
  <c r="AS297" i="7" s="1"/>
  <c r="AM325" i="7"/>
  <c r="AM344" i="7"/>
  <c r="AQ529" i="7"/>
  <c r="AS529" i="7" s="1"/>
  <c r="AO553" i="7"/>
  <c r="AM553" i="7"/>
  <c r="AQ553" i="7" s="1"/>
  <c r="AS553" i="7" s="1"/>
  <c r="AO27" i="7"/>
  <c r="AM27" i="7"/>
  <c r="AQ72" i="7"/>
  <c r="AS72" i="7" s="1"/>
  <c r="AO72" i="7"/>
  <c r="AM72" i="7"/>
  <c r="AP72" i="7"/>
  <c r="AR72" i="7" s="1"/>
  <c r="AO91" i="7"/>
  <c r="AQ91" i="7"/>
  <c r="AS91" i="7" s="1"/>
  <c r="AP91" i="7"/>
  <c r="AR91" i="7" s="1"/>
  <c r="AO191" i="7"/>
  <c r="AM191" i="7"/>
  <c r="AQ191" i="7" s="1"/>
  <c r="AS191" i="7" s="1"/>
  <c r="AM305" i="7"/>
  <c r="AM332" i="7"/>
  <c r="AQ401" i="7"/>
  <c r="AS401" i="7" s="1"/>
  <c r="AM388" i="7"/>
  <c r="AP388" i="7" s="1"/>
  <c r="AR388" i="7" s="1"/>
  <c r="AO432" i="7"/>
  <c r="AQ432" i="7" s="1"/>
  <c r="AS432" i="7" s="1"/>
  <c r="AO412" i="7"/>
  <c r="AM412" i="7"/>
  <c r="AO420" i="7"/>
  <c r="AM420" i="7"/>
  <c r="AO451" i="7"/>
  <c r="AQ451" i="7" s="1"/>
  <c r="AS451" i="7" s="1"/>
  <c r="AO532" i="7"/>
  <c r="AP532" i="7" s="1"/>
  <c r="AR532" i="7" s="1"/>
  <c r="AO524" i="7"/>
  <c r="AP524" i="7" s="1"/>
  <c r="AR524" i="7" s="1"/>
  <c r="AO551" i="7"/>
  <c r="AM551" i="7"/>
  <c r="AQ108" i="7"/>
  <c r="AS108" i="7" s="1"/>
  <c r="AO108" i="7"/>
  <c r="AP108" i="7"/>
  <c r="AR108" i="7" s="1"/>
  <c r="AM108" i="7"/>
  <c r="AM127" i="7"/>
  <c r="AQ236" i="7"/>
  <c r="AS236" i="7" s="1"/>
  <c r="AO245" i="7"/>
  <c r="AM245" i="7"/>
  <c r="AM263" i="7"/>
  <c r="AO378" i="7"/>
  <c r="AM378" i="7"/>
  <c r="AO387" i="7"/>
  <c r="AP387" i="7" s="1"/>
  <c r="AR387" i="7" s="1"/>
  <c r="AO444" i="7"/>
  <c r="AQ444" i="7" s="1"/>
  <c r="AS444" i="7" s="1"/>
  <c r="AO472" i="7"/>
  <c r="AM472" i="7"/>
  <c r="AO557" i="7"/>
  <c r="AM557" i="7"/>
  <c r="AO35" i="7"/>
  <c r="AQ35" i="7" s="1"/>
  <c r="AS35" i="7" s="1"/>
  <c r="AO171" i="7"/>
  <c r="AM171" i="7"/>
  <c r="AO492" i="7"/>
  <c r="AQ492" i="7" s="1"/>
  <c r="AS492" i="7" s="1"/>
  <c r="AO157" i="7"/>
  <c r="AM157" i="7"/>
  <c r="AO454" i="7"/>
  <c r="AQ454" i="7" s="1"/>
  <c r="AS454" i="7" s="1"/>
  <c r="AO221" i="7"/>
  <c r="AM221" i="7"/>
  <c r="AQ221" i="7" s="1"/>
  <c r="AS221" i="7" s="1"/>
  <c r="AO530" i="7"/>
  <c r="AQ530" i="7" s="1"/>
  <c r="AS530" i="7" s="1"/>
  <c r="AG81" i="6"/>
  <c r="AG83" i="6"/>
  <c r="AG84" i="6"/>
  <c r="AO48" i="6"/>
  <c r="AG92" i="6"/>
  <c r="AH92" i="6" s="1"/>
  <c r="AH85" i="6"/>
  <c r="AG83" i="5"/>
  <c r="AG81" i="5"/>
  <c r="AO8" i="5"/>
  <c r="AH85" i="5"/>
  <c r="AG92" i="5"/>
  <c r="AH92" i="5" s="1"/>
  <c r="AG84" i="5"/>
  <c r="AF97" i="3"/>
  <c r="AO97" i="3" s="1"/>
  <c r="AF158" i="3"/>
  <c r="AF162" i="3" s="1"/>
  <c r="AQ27" i="7" l="1"/>
  <c r="AS27" i="7" s="1"/>
  <c r="AQ151" i="7"/>
  <c r="AS151" i="7" s="1"/>
  <c r="AP284" i="7"/>
  <c r="AR284" i="7" s="1"/>
  <c r="AP80" i="7"/>
  <c r="AR80" i="7" s="1"/>
  <c r="AP313" i="7"/>
  <c r="AR313" i="7" s="1"/>
  <c r="AQ424" i="7"/>
  <c r="AS424" i="7" s="1"/>
  <c r="AQ88" i="7"/>
  <c r="AS88" i="7" s="1"/>
  <c r="AP43" i="7"/>
  <c r="AR43" i="7" s="1"/>
  <c r="AQ143" i="7"/>
  <c r="AS143" i="7" s="1"/>
  <c r="AQ25" i="7"/>
  <c r="AS25" i="7" s="1"/>
  <c r="AQ518" i="7"/>
  <c r="AS518" i="7" s="1"/>
  <c r="AQ452" i="7"/>
  <c r="AS452" i="7" s="1"/>
  <c r="AQ229" i="7"/>
  <c r="AS229" i="7" s="1"/>
  <c r="AQ426" i="7"/>
  <c r="AS426" i="7" s="1"/>
  <c r="AQ453" i="7"/>
  <c r="AS453" i="7" s="1"/>
  <c r="AQ509" i="7"/>
  <c r="AS509" i="7" s="1"/>
  <c r="AP361" i="7"/>
  <c r="AR361" i="7" s="1"/>
  <c r="AQ363" i="7"/>
  <c r="AS363" i="7" s="1"/>
  <c r="AP534" i="7"/>
  <c r="AR534" i="7" s="1"/>
  <c r="AQ171" i="7"/>
  <c r="AS171" i="7" s="1"/>
  <c r="AQ557" i="7"/>
  <c r="AS557" i="7" s="1"/>
  <c r="AP408" i="7"/>
  <c r="AR408" i="7" s="1"/>
  <c r="AP243" i="7"/>
  <c r="AR243" i="7" s="1"/>
  <c r="AQ169" i="7"/>
  <c r="AS169" i="7" s="1"/>
  <c r="AQ29" i="7"/>
  <c r="AS29" i="7" s="1"/>
  <c r="AP521" i="7"/>
  <c r="AR521" i="7" s="1"/>
  <c r="AQ275" i="7"/>
  <c r="AS275" i="7" s="1"/>
  <c r="AQ215" i="7"/>
  <c r="AS215" i="7" s="1"/>
  <c r="AQ284" i="7"/>
  <c r="AS284" i="7" s="1"/>
  <c r="AQ167" i="7"/>
  <c r="AS167" i="7" s="1"/>
  <c r="AP227" i="7"/>
  <c r="AR227" i="7" s="1"/>
  <c r="AQ480" i="7"/>
  <c r="AS480" i="7" s="1"/>
  <c r="AQ183" i="7"/>
  <c r="AS183" i="7" s="1"/>
  <c r="AP549" i="7"/>
  <c r="AR549" i="7" s="1"/>
  <c r="AP422" i="7"/>
  <c r="AR422" i="7" s="1"/>
  <c r="AP276" i="7"/>
  <c r="AR276" i="7" s="1"/>
  <c r="AQ141" i="7"/>
  <c r="AS141" i="7" s="1"/>
  <c r="AP428" i="7"/>
  <c r="AR428" i="7" s="1"/>
  <c r="AQ539" i="7"/>
  <c r="AS539" i="7" s="1"/>
  <c r="AQ83" i="7"/>
  <c r="AS83" i="7" s="1"/>
  <c r="AQ46" i="7"/>
  <c r="AS46" i="7" s="1"/>
  <c r="AQ461" i="7"/>
  <c r="AS461" i="7" s="1"/>
  <c r="AQ472" i="7"/>
  <c r="AS472" i="7" s="1"/>
  <c r="AQ378" i="7"/>
  <c r="AS378" i="7" s="1"/>
  <c r="AP245" i="7"/>
  <c r="AR245" i="7" s="1"/>
  <c r="AP418" i="7"/>
  <c r="AR418" i="7" s="1"/>
  <c r="AQ437" i="7"/>
  <c r="AS437" i="7" s="1"/>
  <c r="AP410" i="7"/>
  <c r="AR410" i="7" s="1"/>
  <c r="AQ235" i="7"/>
  <c r="AS235" i="7" s="1"/>
  <c r="AQ233" i="7"/>
  <c r="AS233" i="7" s="1"/>
  <c r="AQ268" i="7"/>
  <c r="AS268" i="7" s="1"/>
  <c r="AQ165" i="7"/>
  <c r="AS165" i="7" s="1"/>
  <c r="AQ445" i="7"/>
  <c r="AS445" i="7" s="1"/>
  <c r="AP414" i="7"/>
  <c r="AR414" i="7" s="1"/>
  <c r="AQ467" i="7"/>
  <c r="AS467" i="7" s="1"/>
  <c r="AQ478" i="7"/>
  <c r="AS478" i="7" s="1"/>
  <c r="AQ522" i="7"/>
  <c r="AS522" i="7" s="1"/>
  <c r="AQ264" i="7"/>
  <c r="AS264" i="7" s="1"/>
  <c r="AQ179" i="7"/>
  <c r="AS179" i="7" s="1"/>
  <c r="AQ523" i="7"/>
  <c r="AS523" i="7" s="1"/>
  <c r="AQ157" i="7"/>
  <c r="AS157" i="7" s="1"/>
  <c r="AP444" i="7"/>
  <c r="AR444" i="7" s="1"/>
  <c r="AP378" i="7"/>
  <c r="AR378" i="7" s="1"/>
  <c r="AQ245" i="7"/>
  <c r="AS245" i="7" s="1"/>
  <c r="AQ551" i="7"/>
  <c r="AS551" i="7" s="1"/>
  <c r="AQ524" i="7"/>
  <c r="AS524" i="7" s="1"/>
  <c r="AQ420" i="7"/>
  <c r="AS420" i="7" s="1"/>
  <c r="AP432" i="7"/>
  <c r="AR432" i="7" s="1"/>
  <c r="AQ418" i="7"/>
  <c r="AS418" i="7" s="1"/>
  <c r="AP437" i="7"/>
  <c r="AR437" i="7" s="1"/>
  <c r="AQ353" i="7"/>
  <c r="AS353" i="7" s="1"/>
  <c r="AQ534" i="7"/>
  <c r="AS534" i="7" s="1"/>
  <c r="AQ408" i="7"/>
  <c r="AS408" i="7" s="1"/>
  <c r="AQ410" i="7"/>
  <c r="AS410" i="7" s="1"/>
  <c r="AQ13" i="7"/>
  <c r="AS13" i="7" s="1"/>
  <c r="AQ555" i="7"/>
  <c r="AS555" i="7" s="1"/>
  <c r="AQ490" i="7"/>
  <c r="AS490" i="7" s="1"/>
  <c r="AP370" i="7"/>
  <c r="AR370" i="7" s="1"/>
  <c r="AQ380" i="7"/>
  <c r="AS380" i="7" s="1"/>
  <c r="AQ291" i="7"/>
  <c r="AS291" i="7" s="1"/>
  <c r="AP241" i="7"/>
  <c r="AR241" i="7" s="1"/>
  <c r="AQ155" i="7"/>
  <c r="AS155" i="7" s="1"/>
  <c r="AQ80" i="7"/>
  <c r="AS80" i="7" s="1"/>
  <c r="AQ213" i="7"/>
  <c r="AS213" i="7" s="1"/>
  <c r="AQ526" i="7"/>
  <c r="AS526" i="7" s="1"/>
  <c r="AQ486" i="7"/>
  <c r="AS486" i="7" s="1"/>
  <c r="AP445" i="7"/>
  <c r="AR445" i="7" s="1"/>
  <c r="AQ175" i="7"/>
  <c r="AS175" i="7" s="1"/>
  <c r="AP514" i="7"/>
  <c r="AR514" i="7" s="1"/>
  <c r="AQ505" i="7"/>
  <c r="AS505" i="7" s="1"/>
  <c r="AQ431" i="7"/>
  <c r="AS431" i="7" s="1"/>
  <c r="AP539" i="7"/>
  <c r="AR539" i="7" s="1"/>
  <c r="AP272" i="7"/>
  <c r="AR272" i="7" s="1"/>
  <c r="AP426" i="7"/>
  <c r="AR426" i="7" s="1"/>
  <c r="AQ163" i="7"/>
  <c r="AS163" i="7" s="1"/>
  <c r="AP83" i="7"/>
  <c r="AR83" i="7" s="1"/>
  <c r="AQ412" i="7"/>
  <c r="AS412" i="7" s="1"/>
  <c r="AQ406" i="7"/>
  <c r="AS406" i="7" s="1"/>
  <c r="AQ219" i="7"/>
  <c r="AS219" i="7" s="1"/>
  <c r="AQ96" i="7"/>
  <c r="AS96" i="7" s="1"/>
  <c r="AP363" i="7"/>
  <c r="AR363" i="7" s="1"/>
  <c r="AQ231" i="7"/>
  <c r="AS231" i="7" s="1"/>
  <c r="AP536" i="7"/>
  <c r="AR536" i="7" s="1"/>
  <c r="AQ370" i="7"/>
  <c r="AS370" i="7" s="1"/>
  <c r="AP233" i="7"/>
  <c r="AR233" i="7" s="1"/>
  <c r="AQ159" i="7"/>
  <c r="AS159" i="7" s="1"/>
  <c r="AQ41" i="7"/>
  <c r="AS41" i="7" s="1"/>
  <c r="AQ31" i="7"/>
  <c r="AS31" i="7" s="1"/>
  <c r="AQ482" i="7"/>
  <c r="AS482" i="7" s="1"/>
  <c r="AQ441" i="7"/>
  <c r="AS441" i="7" s="1"/>
  <c r="AQ476" i="7"/>
  <c r="AS476" i="7" s="1"/>
  <c r="AP424" i="7"/>
  <c r="AR424" i="7" s="1"/>
  <c r="AQ416" i="7"/>
  <c r="AS416" i="7" s="1"/>
  <c r="AQ43" i="7"/>
  <c r="AS43" i="7" s="1"/>
  <c r="AQ465" i="7"/>
  <c r="AS465" i="7" s="1"/>
  <c r="AP357" i="7"/>
  <c r="AR357" i="7" s="1"/>
  <c r="AQ56" i="7"/>
  <c r="AS56" i="7" s="1"/>
  <c r="AQ223" i="7"/>
  <c r="AS223" i="7" s="1"/>
  <c r="AQ433" i="7"/>
  <c r="AS433" i="7" s="1"/>
  <c r="AQ540" i="7"/>
  <c r="AS540" i="7" s="1"/>
  <c r="AP530" i="7"/>
  <c r="AR530" i="7" s="1"/>
  <c r="AQ387" i="7"/>
  <c r="AS387" i="7" s="1"/>
  <c r="AQ532" i="7"/>
  <c r="AS532" i="7" s="1"/>
  <c r="AP420" i="7"/>
  <c r="AR420" i="7" s="1"/>
  <c r="AP412" i="7"/>
  <c r="AR412" i="7" s="1"/>
  <c r="AP295" i="7"/>
  <c r="AR295" i="7" s="1"/>
  <c r="AQ368" i="7"/>
  <c r="AS368" i="7" s="1"/>
  <c r="AQ243" i="7"/>
  <c r="AS243" i="7" s="1"/>
  <c r="AQ536" i="7"/>
  <c r="AS536" i="7" s="1"/>
  <c r="AP275" i="7"/>
  <c r="AR275" i="7" s="1"/>
  <c r="AQ436" i="7"/>
  <c r="AS436" i="7" s="1"/>
  <c r="AQ241" i="7"/>
  <c r="AS241" i="7" s="1"/>
  <c r="AP251" i="7"/>
  <c r="AR251" i="7" s="1"/>
  <c r="AQ310" i="7"/>
  <c r="AS310" i="7" s="1"/>
  <c r="AQ227" i="7"/>
  <c r="AS227" i="7" s="1"/>
  <c r="AP528" i="7"/>
  <c r="AR528" i="7" s="1"/>
  <c r="AQ388" i="7"/>
  <c r="AS388" i="7" s="1"/>
  <c r="AQ549" i="7"/>
  <c r="AS549" i="7" s="1"/>
  <c r="AQ422" i="7"/>
  <c r="AS422" i="7" s="1"/>
  <c r="AQ414" i="7"/>
  <c r="AS414" i="7" s="1"/>
  <c r="AQ440" i="7"/>
  <c r="AS440" i="7" s="1"/>
  <c r="AQ276" i="7"/>
  <c r="AS276" i="7" s="1"/>
  <c r="AQ272" i="7"/>
  <c r="AS272" i="7" s="1"/>
  <c r="AP271" i="7"/>
  <c r="AR271" i="7" s="1"/>
  <c r="AP433" i="7"/>
  <c r="AR433" i="7" s="1"/>
  <c r="AP264" i="7"/>
  <c r="AR264" i="7" s="1"/>
  <c r="AP46" i="7"/>
  <c r="AR46" i="7" s="1"/>
  <c r="AP267" i="7"/>
  <c r="AR267" i="7" s="1"/>
  <c r="AP297" i="7"/>
  <c r="AR297" i="7" s="1"/>
  <c r="AR11" i="7"/>
  <c r="AP406" i="7"/>
  <c r="AR406" i="7" s="1"/>
  <c r="AP353" i="7"/>
  <c r="AR353" i="7" s="1"/>
  <c r="AP268" i="7"/>
  <c r="AR268" i="7" s="1"/>
  <c r="AP447" i="7"/>
  <c r="AR447" i="7" s="1"/>
  <c r="AP229" i="7"/>
  <c r="AR229" i="7" s="1"/>
  <c r="AP47" i="7"/>
  <c r="AR47" i="7" s="1"/>
  <c r="AS11" i="7"/>
  <c r="AQ1" i="7"/>
  <c r="AG91" i="6"/>
  <c r="AH91" i="6" s="1"/>
  <c r="AH84" i="6"/>
  <c r="AG90" i="6"/>
  <c r="AG87" i="6"/>
  <c r="AH87" i="6" s="1"/>
  <c r="AH83" i="6"/>
  <c r="AG91" i="5"/>
  <c r="AH91" i="5" s="1"/>
  <c r="AH84" i="5"/>
  <c r="AG87" i="5"/>
  <c r="AH87" i="5" s="1"/>
  <c r="AG90" i="5"/>
  <c r="AH83" i="5"/>
  <c r="AO158" i="3"/>
  <c r="AS1" i="7" l="1"/>
  <c r="AR1" i="7"/>
  <c r="AP1" i="7"/>
  <c r="AG94" i="6"/>
  <c r="AH94" i="6" s="1"/>
  <c r="AH90" i="6"/>
  <c r="AH90" i="5"/>
  <c r="AG94" i="5"/>
  <c r="AH94" i="5" s="1"/>
</calcChain>
</file>

<file path=xl/sharedStrings.xml><?xml version="1.0" encoding="utf-8"?>
<sst xmlns="http://schemas.openxmlformats.org/spreadsheetml/2006/main" count="7960" uniqueCount="1426">
  <si>
    <t>Atlikimo data</t>
  </si>
  <si>
    <t>Patikros rezultatai</t>
  </si>
  <si>
    <r>
      <t>1.</t>
    </r>
    <r>
      <rPr>
        <sz val="10"/>
        <color theme="1"/>
        <rFont val="Arial"/>
        <family val="2"/>
      </rPr>
      <t xml:space="preserve"> </t>
    </r>
    <r>
      <rPr>
        <b/>
        <sz val="10"/>
        <color theme="1"/>
        <rFont val="Arial"/>
        <family val="2"/>
      </rPr>
      <t>Pirminė ataskaitinio laikotarpio duomenų peržiūra (TU 9.1 p.p.)</t>
    </r>
  </si>
  <si>
    <t>1.1.1 Ataskaitinio ir praėjusio ataskaitinio laikotarpio duomenų palyginimas</t>
  </si>
  <si>
    <t xml:space="preserve">Mes atlikome ataskaitinio laikotarpio pajamų ir sąnaudų (pagal sąnaudų grupes) palyginimą su atitinkamais praėjusio ataskaitinio laikotarpio duomenimis. </t>
  </si>
  <si>
    <t>Visiems reikšmingiems pajamų ir sąnaudų pokyčiams Įmonė pateikė paaiškinimus.</t>
  </si>
  <si>
    <t>Rezultatas</t>
  </si>
  <si>
    <t>Skirtumai paaiškinti</t>
  </si>
  <si>
    <t>Priedai</t>
  </si>
  <si>
    <t>A8</t>
  </si>
  <si>
    <r>
      <t>2. Ilgalaikio materialiojo ir nematerialiojo turto (IMNT) tikrinimas (TU 9.2 p.p.)</t>
    </r>
    <r>
      <rPr>
        <i/>
        <sz val="10"/>
        <color theme="1"/>
        <rFont val="Arial"/>
        <family val="2"/>
      </rPr>
      <t xml:space="preserve"> </t>
    </r>
  </si>
  <si>
    <t>2.1.1. RAS turto sąrašo pilnumo ir tikslumo patikrinimas</t>
  </si>
  <si>
    <t>a) Palyginome turto vertes mums pateiktame RAS turto sąraše ir RVA.</t>
  </si>
  <si>
    <t>Rodiklis</t>
  </si>
  <si>
    <t>RAS turto sąrašas</t>
  </si>
  <si>
    <t>RVA</t>
  </si>
  <si>
    <t>Skirtumas</t>
  </si>
  <si>
    <t>Įsigijimo savikaina, iš viso:</t>
  </si>
  <si>
    <t>Įsigijimo savikainos dalis iš</t>
  </si>
  <si>
    <t>ES strukt. fondų</t>
  </si>
  <si>
    <t>Dotacijų, subsidijų</t>
  </si>
  <si>
    <t>ATL lėšomis</t>
  </si>
  <si>
    <t>Kiti finansavimo šaltiniai</t>
  </si>
  <si>
    <t>Vartotojų</t>
  </si>
  <si>
    <t>Ūkio subjekto lėšų</t>
  </si>
  <si>
    <t>Nesuderinta vertė</t>
  </si>
  <si>
    <r>
      <t>Reguliuojamų kainų verslo vienetams ir paslaugoms (produktams) draudžiamo priskirti turto vertė</t>
    </r>
    <r>
      <rPr>
        <vertAlign val="superscript"/>
        <sz val="10"/>
        <color rgb="FFFF0000"/>
        <rFont val="Arial"/>
        <family val="2"/>
      </rPr>
      <t>2,4</t>
    </r>
  </si>
  <si>
    <t>Turto reguliavimo apskaitoje</t>
  </si>
  <si>
    <t>Nudėvėtina įsigijimo savikaina (leidžiamos priskirti turto vertės)</t>
  </si>
  <si>
    <t>Sukauptas nusidėvėjim. (leidžiamos priskirti turto vertės)</t>
  </si>
  <si>
    <t>Nudėvėtina likutinė vertė (leidžiamos priskirti turto vertės)</t>
  </si>
  <si>
    <t>Nustatėme, kad duomenys sutampa.</t>
  </si>
  <si>
    <t>Be pastebėjimų</t>
  </si>
  <si>
    <t>Turtas</t>
  </si>
  <si>
    <t>b) Palyginome mums pateiktame RAS turto sąraše nurodytą ataskaitinio laikotarpio IMNT įsigijimo vertę su DK, naudota FA paruošti.</t>
  </si>
  <si>
    <t>DK</t>
  </si>
  <si>
    <t>IMNT įsigijimo vertė</t>
  </si>
  <si>
    <t>Nustatėme, kad duomenys nesutampa. Žemiau pateikiame Įmonės paaiškinimą.</t>
  </si>
  <si>
    <t>Skirtumas 1</t>
  </si>
  <si>
    <t>Skirtumas susidaro dėl finansinio turto vertės.</t>
  </si>
  <si>
    <t>Rezultatas:</t>
  </si>
  <si>
    <t>Priedai:</t>
  </si>
  <si>
    <t>A1</t>
  </si>
  <si>
    <t>2.2.1. Turto vertės, finansuotos dotacijomis (subsidijomis) ir vartotojų lėšomis, patikrinimas</t>
  </si>
  <si>
    <t>a) Palyginome mums pateiktame RAS turto sąraše nurodytą IMNT įsigijimo vertę finansuotą ES su atitinkama BA informacija.</t>
  </si>
  <si>
    <t>BA</t>
  </si>
  <si>
    <t>IMNT įsigijimo vertė finansuota ES</t>
  </si>
  <si>
    <t>A2</t>
  </si>
  <si>
    <t>Netaikoma</t>
  </si>
  <si>
    <t>Ataskaitiniu laikotarpiu įmonė neįsigijo turto, finansuoto dotacijomis (subsidijomis)</t>
  </si>
  <si>
    <t>-</t>
  </si>
  <si>
    <t/>
  </si>
  <si>
    <t>Ataskaitiniu laikotarpiu įmonė neįsigijo turto, finansuoto vartotojų lėšomis</t>
  </si>
  <si>
    <t>2.2.2. Turto vertės finansuotos ATL lėšomis patikrinimas</t>
  </si>
  <si>
    <t xml:space="preserve">Mums buvo pateiktos Tarybos pažymos, kuriose nurodoma iš ATL finansuota turto vertė. </t>
  </si>
  <si>
    <t>Pažyma</t>
  </si>
  <si>
    <t>ATL lėšomis finansuota turto vertė (VERT 2016-11-21 pažyma Nr. O5-314)</t>
  </si>
  <si>
    <t>ATL lėšomis finansuota turto vertė (VERT 2020-04-28 pažyma Nr. O5E-303)</t>
  </si>
  <si>
    <t>Nustatėme, kad duomenys nesutampa.</t>
  </si>
  <si>
    <t>Žemiau pateikiami Įmonės paaiškinimai detalizuojantys skirtumo susiformavimo priežastis:</t>
  </si>
  <si>
    <t>Skirtumas 1:</t>
  </si>
  <si>
    <t>Skirtumas susidaro dėl to, kad VERT 2016-11-21 pažymoje Nr. O5-314 nėra eliminuojamos 2009 m. gegužės 21 d. gautos 123.670,00 Eur ATL pardavimo pajamos, kurias Bendrovė priskiria kaip panaudotas vykdyto projekto "Ignalinos miesto ir Vidiškių kaimo centralizuoto šilumos tiekimo tinklų rekonstrukcija" finansavimui (žr. 2.2.2.3. ir A11 priedus).</t>
  </si>
  <si>
    <t>Skirtumas susidaro dėl to, kad VERT 2020-04-28 pažymoje Nr. O5E-303 yra minima tik ATL suma priskirta ilgalaikio turto vienetų įsigijimui, kurie priskiriami šilumos tiekimo veiklai, t.y. neapima A7 priede nereguliuojamos veiklos verslo vienetui priskirtų turto vienetų įsigijimo finansavimui priskirtos 141.186 Eur  ATL pardavimo pajamų vertės. Taip pat pažymime, kad VERT 2020-04-28 pažymoje Nr. O5E-303 nėra įvertinta 2016-11-21 pažymoje Nr. O5-314 konstatuota suma. Pastaroji klaida turėtų būti įvertinta artimiausio Bendrovės šilumos kainos perskaičiavimo metu.</t>
  </si>
  <si>
    <t>2.2.2.1.</t>
  </si>
  <si>
    <t>2.2.2.2.</t>
  </si>
  <si>
    <t>2.2.2.3.</t>
  </si>
  <si>
    <t>A7</t>
  </si>
  <si>
    <t>A11</t>
  </si>
  <si>
    <t>2.2.3. Perkainotos turto vertės patikrinimas</t>
  </si>
  <si>
    <t>Įmonė nedisponuoja turtu, kuriam atliktas perkainojimas.</t>
  </si>
  <si>
    <t>2.2.4. Nenaudojamo turto vertės patikrinimas</t>
  </si>
  <si>
    <t>Mums buvo pateiktas nenaudojamo turto sąrašas (žr. nurodytus priedus). Palyginome šio sąrašo duomenis su RAS turto sąrašo informacija.</t>
  </si>
  <si>
    <t>Nenaudojamo turto įsigijimo vertė</t>
  </si>
  <si>
    <t>A9</t>
  </si>
  <si>
    <t>2.2.5. Nesuderinto turto vertės patikrinimas</t>
  </si>
  <si>
    <t>Ataskaitinio laikotarpio metu turtas nebuvo derintas.</t>
  </si>
  <si>
    <t>2.2.6. Akcininkų turtinių įnašų (IMNT) apskaitos patikrinimas</t>
  </si>
  <si>
    <t>Įmonės įstatinis kapitalas per ataskaitinį laikotarpį nebuvo didintas akcininkų turtiniu įnašu.</t>
  </si>
  <si>
    <t>2.2.7. Kito nepaskirstomo turto vertės patikrinimas</t>
  </si>
  <si>
    <t>Mes atlikome RAS turto sąrašo peržiūrą pagal turto vienetams priskirtas turto grupes ir pogrupius (filtravimo pagalba).</t>
  </si>
  <si>
    <t>Turto pogrupis</t>
  </si>
  <si>
    <t>Patikros rezultatas</t>
  </si>
  <si>
    <t>Nepaskirstomas turtas</t>
  </si>
  <si>
    <t>Paskirstomas turtas</t>
  </si>
  <si>
    <t>a) Kapitalizuotos išlaidos tyrimams, studijoms ir pan.</t>
  </si>
  <si>
    <t>b) IMNT, kurio vertė &lt; už minimalią IMNT vertę</t>
  </si>
  <si>
    <t>c) Investicinis turtas</t>
  </si>
  <si>
    <t>d) Prestižas</t>
  </si>
  <si>
    <t>e) Plėtros darbų vertė ir kitas turtas nurodytas taikomuose Aprašo punktuose</t>
  </si>
  <si>
    <t>Iš viso</t>
  </si>
  <si>
    <t>Nenustatėme turto kategorijų nekorektiškai priskirtų paskirstomam turtui.</t>
  </si>
  <si>
    <t>2.2.8. LRAIC koregavimo patikrinimas</t>
  </si>
  <si>
    <t>Įmonės reguliuojamoje apskaitoje nenaudojamas LRAIC modelis.</t>
  </si>
  <si>
    <t>2.3.1. Nusidėvėjimo apskaitos patikrinimas (1)</t>
  </si>
  <si>
    <t>Palyginome RAS apraše nurodytus naudojamus ilgalaikio turto nusidėvėjimo normatyvus ir nusidėvėjimo skaičiavimo pradžios momentą su Aprašo nuostatatomis.</t>
  </si>
  <si>
    <t>Patikrinę įsitikinome, kad RAS apraše nustatyti nusidėvėjimo normatyvai ir nusidėvėjimo skaičiavimo pradžios momentas atitinka Aprašo nuostatas:</t>
  </si>
  <si>
    <t>21.	Skaičiuojant ilgalaikio turto nusidėvėjimo sąnaudas:
21.1.	naudojami turto nusidėvėjimo (amortizacijos) skaičiavimo laikotarpiai (žr. 6 priedas):
21.1.1.	nustatyti Apraše;
21.1.2.	likusiems turto vienetams taikomi Bendrovės pasirinkti, ekonomiškai pagrįsti nusidėvėjimo (amortizacijos) skaičiavimo laikotarpiai.
21.2.	taikomas tiesiogiai proporcingo nusidėvėjimo (amortizacijos) skaičiavimo metodas;
21.3.	jei turto vienetas įsigytas laikotarpiu [2015-10-15 – 2018-12-31], jo nusidėvėjimas pradedamas skaičiuoti nuo įtraukimo į kainą momento. Kitais atvejais nusidėvėjimas pradedamas skaičiuoti pradėjus eksploatuoti turtą, nuo kito mėnesio 1 dienos;
21.4.	sukauptas nusidėvėjimas ataskaitinių metų pradžiai imamas pagal ankstesnių metų audituotų RAS ataskaitų duomenis;
21.5.	metinis nusidėvėjimas apskaičiuojamas turto likutinę vertę ataskaitinio laikotarpio pradžiai dalinant likusiam turto vieneto tarnavimo laikotarpiui.
21.6.	turtas nudėvimas kol jo likutinė vertė tampa lygi jo likvidacinei vertei.</t>
  </si>
  <si>
    <t>Palyginę RAS apraše (6 priedas) nurodytus naudojamus ilgalaikio turto nusidėvėjimo normatyvus su nustatytais Apraše (4 priedas) nenustatėme jokių skirtumų.</t>
  </si>
  <si>
    <t>2.3.2. Nusidėvėjimo apskaitos patikrinimas (2)</t>
  </si>
  <si>
    <t>a) Mes atlikome RAS turto sąraše nurodytų nusidėvėjimo normatyvų peržiūrą pagal turto vienetams priskirtas turto grupes ir pogrupius (filtravimo pagalba) ir nenustatėme turto kategorijų, kurioms pritaikyti nusidėvėjimo normatyvai neatitiktų RAS apraše nurodytų. Žemiau pateikiame Bendrovės paaiškinimą.</t>
  </si>
  <si>
    <t xml:space="preserve">Korektiškos turto grupės ir pogrupio priskyrimas konkrečiam turto vnt. yra Įmonės atsakomybė (įtraukta į vadovybės patvirtinimų laišką). </t>
  </si>
  <si>
    <t>b) Atrankinė patikra - atliks Audito įmonė</t>
  </si>
  <si>
    <t>c) Atrankinė patikra - atliks Audito įmonė</t>
  </si>
  <si>
    <t>2.3.3. LRAIC nusidėvėjimo apskaitos patikrinimas</t>
  </si>
  <si>
    <t>2.4.1. Pirminės turto paskirties identifikavimo patikrinimas</t>
  </si>
  <si>
    <t>a) Atrankinė patikra - atlieka Audito įmonė</t>
  </si>
  <si>
    <t>b) Atrankinė patikra - atlieka Audito įmonė</t>
  </si>
  <si>
    <t>c) Atrankinė patikra - atlieka Audito įmonė</t>
  </si>
  <si>
    <t>2.5.1. Turto paskirstymo kriterijų patikrinimas</t>
  </si>
  <si>
    <t>a) Palyginome RVA naudojamus turto paskirstymo paslaugoms kriterijus (TU 3.5 priedas ir Nešiklių sąrašas) su RAS aprašo nuostatomis.</t>
  </si>
  <si>
    <t>Sąnaudų centras</t>
  </si>
  <si>
    <t>Paskirstymo kriterijus</t>
  </si>
  <si>
    <t xml:space="preserve">RAS aprašas </t>
  </si>
  <si>
    <t>Tiesiogiai ir netiesiogiai priskirtos pastovios sąnaudos</t>
  </si>
  <si>
    <t>Atitinka</t>
  </si>
  <si>
    <t>Nesikliai</t>
  </si>
  <si>
    <t>Ataskaitinio laikotarpio paskirstymo kriterijų sąrašas</t>
  </si>
  <si>
    <t>3.5</t>
  </si>
  <si>
    <t>b) Patikrinome turto paskirstymo paslaugoms kriterijų reikšmių apskaičiavimą pagal RAS aprašo nuostatas.</t>
  </si>
  <si>
    <t>Paslauga</t>
  </si>
  <si>
    <t>Apskaičiavimo algoritmas RAS apraše</t>
  </si>
  <si>
    <t>Kriterijaus reikšmė, Eur</t>
  </si>
  <si>
    <t>TU 3.5 priedas</t>
  </si>
  <si>
    <t>Tiesiogiai ir netiesiogiai priskirtoms pastovioms sąnaudoms</t>
  </si>
  <si>
    <t>Nenustatėme neatitikimų RAS aprašo nuostatoms.</t>
  </si>
  <si>
    <t>2.5.2. Turto vertės paskirstymo paslaugoms patikrinimas</t>
  </si>
  <si>
    <t>2.5.3. Kogeneracinio turto paskirstymo patikrinimas</t>
  </si>
  <si>
    <t>Įmonė neeksploatuoja Kogeneracinių įrenginių</t>
  </si>
  <si>
    <t>2.5.4. Turto priskyrimo kitai reguliuojamajai ir nereguliuojamajai veikloms patikrinimas</t>
  </si>
  <si>
    <t>Atlikome IMNT priskirto kitai reguliuojamai ir nereguliuojamai veikloms analizę.</t>
  </si>
  <si>
    <t>Pajamos</t>
  </si>
  <si>
    <t>Priskirto IMT įsigijimo savikaina</t>
  </si>
  <si>
    <t>Priskirto IMT likutinė vertė</t>
  </si>
  <si>
    <t>Kita reguliuojama veikla</t>
  </si>
  <si>
    <t>TS - Kita reguliuojama</t>
  </si>
  <si>
    <t>Nereguliuojama veikla</t>
  </si>
  <si>
    <t>TS - Kitos paslaugos</t>
  </si>
  <si>
    <t>Nenustatėme, kad kitai reguliuojamai veiklai ir nereguliuojamai veiklai būtų priskirta pajamų, bet nebūtų priskirta IMNT.</t>
  </si>
  <si>
    <t>2.6.1. Nusidėvėjimo sąnaudų perkėlimo į RVA patikrinimas</t>
  </si>
  <si>
    <t>Palyginome RAS turto sąraše nurodytą metinio nusidėvėjimo informaciją su RVA duomenimis.</t>
  </si>
  <si>
    <t>TS</t>
  </si>
  <si>
    <t>NS</t>
  </si>
  <si>
    <t>BS</t>
  </si>
  <si>
    <t>NE</t>
  </si>
  <si>
    <t>Nusidėvėjimo sąnaudos RAS turto sąraše</t>
  </si>
  <si>
    <t>Kontrolė pagal RVA</t>
  </si>
  <si>
    <t>Tiesioginis</t>
  </si>
  <si>
    <t>Netiesioginis</t>
  </si>
  <si>
    <t>Bendros veiklos</t>
  </si>
  <si>
    <t>Nepaskirstoma</t>
  </si>
  <si>
    <t>Plėtros darbų nusid.</t>
  </si>
  <si>
    <t>Prestižo nusid.</t>
  </si>
  <si>
    <t>Patentų, licencijų nusid.</t>
  </si>
  <si>
    <t>Programinės įrangos nusid.</t>
  </si>
  <si>
    <t>Kito nematerialaus turto nusid.</t>
  </si>
  <si>
    <t>PAST GAM (katilinių) nusid.</t>
  </si>
  <si>
    <t>PAST GAM (konteinerinių katilinių, siurblinių) nusid.</t>
  </si>
  <si>
    <t>PAST GAM (kitų technologinės paskirties) nusid.</t>
  </si>
  <si>
    <t>PAST KIT (kuro (mazuto) rezervuarų) nusid.</t>
  </si>
  <si>
    <t>PAST KIT (dūmtraukių mūrinių, gelžbetoninių) nusid.</t>
  </si>
  <si>
    <t>PAST KIT (dūmtraukių metalinių) nusid.</t>
  </si>
  <si>
    <t>PAST KIT (vamzdynų) nusid.</t>
  </si>
  <si>
    <t>PAST ADMIN nusid.</t>
  </si>
  <si>
    <t>PAST KIT pastatų nusid.</t>
  </si>
  <si>
    <t>PAST KIT (kelių, aikštelių, šaligatvių, tvorų) nusid.</t>
  </si>
  <si>
    <t>MAŠ (katilinių įrengimų, stacionariųjų garo katilų) nusid.</t>
  </si>
  <si>
    <t>MAŠ (vandens šildymo katilų) nusid.</t>
  </si>
  <si>
    <t>MAŠ (siurblių, kitų siurblinės įrengimų) nusid.</t>
  </si>
  <si>
    <t>MAŠ (šilumos punktų, mazgų, modulių) nusid.</t>
  </si>
  <si>
    <t>MAŠ KIT nusid.</t>
  </si>
  <si>
    <t>ĮRAN KIT nusid.</t>
  </si>
  <si>
    <t>ĮRAN (šilumos kiekio apskaitos prietaisų) nusid.</t>
  </si>
  <si>
    <t>ĮRAN (kitų šilumos matavimo ir reguliavimo prietaisų) nusid.</t>
  </si>
  <si>
    <t>TRAN nusid.</t>
  </si>
  <si>
    <t>KIT MAT nusid.</t>
  </si>
  <si>
    <t>INV MAT nusid.</t>
  </si>
  <si>
    <t>Nusidėvėjimas KITA</t>
  </si>
  <si>
    <t>Skirtumų nenustatėme.</t>
  </si>
  <si>
    <r>
      <t>3. Pajamų tikrinimas (TU 9.3 p.p.)</t>
    </r>
    <r>
      <rPr>
        <i/>
        <sz val="10"/>
        <color theme="1"/>
        <rFont val="Arial"/>
        <family val="2"/>
      </rPr>
      <t xml:space="preserve"> </t>
    </r>
  </si>
  <si>
    <t>3.1.1. Pajamų perkėlimo iš apskaitos registrų patikrinimas</t>
  </si>
  <si>
    <t>Patikrinome bendrą pajamų sumą RVA ir FA.</t>
  </si>
  <si>
    <t>FA</t>
  </si>
  <si>
    <t>A4</t>
  </si>
  <si>
    <t>3.2.1. Pajamų paskirstymo paslaugoms patikrinimas</t>
  </si>
  <si>
    <t>a) Patikrinome bendrą pajamų sumą RVA (paslaugų ir sistemų lygmeniu)  su pirminiais pajamų registravimo šaltiniais (DK sąskaitomis).</t>
  </si>
  <si>
    <t>RVA nuoma</t>
  </si>
  <si>
    <t>DK nuoroda</t>
  </si>
  <si>
    <t>Šilumos (produkto) gamyba - katilinės</t>
  </si>
  <si>
    <t>Šiluma ir KV</t>
  </si>
  <si>
    <t>Šilumos perdavimas centralizuoto šilumos tiekimo sistemos tinklais</t>
  </si>
  <si>
    <t>Mažmeninis aptarnavimas</t>
  </si>
  <si>
    <t xml:space="preserve">Karšto vandens tiekimas (ruošimas ir vartotojų mažmeninis aptarnavimas) </t>
  </si>
  <si>
    <t xml:space="preserve">Karšto vandens temperatūros palaikymas
</t>
  </si>
  <si>
    <t>Karšto vandens apskaitos prietaisų aptarnavimas</t>
  </si>
  <si>
    <t>KV_prietaisai</t>
  </si>
  <si>
    <t>Neatsiskaitomųjų šilumos apskaitos prietaisų aptarnavimas</t>
  </si>
  <si>
    <t>Pastatų šildymo ir karšto vandens sistemų priežiūra</t>
  </si>
  <si>
    <t>Sistemu_prieziura</t>
  </si>
  <si>
    <t>Prekyba apyvartiniais taršos leidimais</t>
  </si>
  <si>
    <t>Kita nereguliuojama veikla</t>
  </si>
  <si>
    <t>Kita veikla</t>
  </si>
  <si>
    <t>Nustatėme, kad suminiai duomenys nesutampa ir pirminių duomenų šaltinių informacija nėra pakankamai detali.</t>
  </si>
  <si>
    <t>Žemiau pateikiamas Įmonės paaiškinimas detalizuojantis suminių duomenų skirtumo susiformavimo priežastis:</t>
  </si>
  <si>
    <t>5010 sąskaitoje apskaitytos iš savivaldybės gautos pajamos už apskaičiuojamas kompensacijas gyventojams (administravimo paslaugų pajamos). Pastarosios pajamos priskirtinos nereguliuojamos veiklos verslo vienetui, todėl ir susidaro pastarasis skirtumas tarp veiklų.</t>
  </si>
  <si>
    <t xml:space="preserve">b) Įmonės pajamų skirstymas reguliuojamoms veiklos paslaugų lygmeniu (Šilumos gamyba, Perdavimas, Mažmeninis aptarnavimas ir KV tiekimas) atliekamas papildomais skaičiavimais. </t>
  </si>
  <si>
    <t xml:space="preserve">Patikrinę įsitikinome, kad skaičiavimai atlikti laikantis žemiau nurodytų RAS aprašo nuostatų: </t>
  </si>
  <si>
    <t xml:space="preserve">32.	Šilumos tiekimo ir karšto vandens tiekimo pajamos skirstomos paslaugoms šiais etapais:
32.1.	Buhalterinėje apskaitoje pajamos priskiriamos pajamų už šilumos energiją ir pajamų už karšto vandens paruošimą sąskaitai 5010.
32.2.	reguliavimo apskaitoje šilumos tiekimo ir karšto vandens tiekimo pajamos paskirstomos paslaugoms realizuotą šilumos kiekį dauginant iš atitinkamos paslaugos kainos dedamosios (įskaitant papildomas dedamąsias).
33.	Gautų delspinigių iš šiluminės energijos vartotojų pajamos paskirstomos šilumos tiekimo paslaugoms proporcingai minėtoms paslaugoms priskirtoms šilumos tiekimo pajamoms.
</t>
  </si>
  <si>
    <t>Atlikę prodecūrą nenustatėme Įmonės taikomos praktikos prieštaravimų Aprašo nuostatoms.</t>
  </si>
  <si>
    <t>A5</t>
  </si>
  <si>
    <t>3.2.2. Reguliuojamosios veiklos turto nuomos pajamų patikrinimas</t>
  </si>
  <si>
    <t>Paklausėme įmonės ar per ataskaitinį laikotarpį Įmonė gavo pajamų už turto, visa apimtimi priskirto reguliuojamoms veiklos nuomą.</t>
  </si>
  <si>
    <t>Ataskaitiniu laikotarpiu buvo gauta 5340 Eur pajamų už kamino nuomą (Inv.nr. 000185) (apskaityta DK 5215 sąskaitoje).</t>
  </si>
  <si>
    <t>Patikrinome kaip įmonės pateikta informacija apie pajamas už reguliuojamosios veiklos turto nuomą paskirstyta tarp reguliuojamosios ir nereguliuojamosios veiklų RVA.</t>
  </si>
  <si>
    <t>Gautos pajamos</t>
  </si>
  <si>
    <t>Atskleidimas RVA</t>
  </si>
  <si>
    <t>Reguliuojama</t>
  </si>
  <si>
    <t>Reguliuojamosios veiklos turto nuomos pajamos</t>
  </si>
  <si>
    <t>Nustatėme, kad pajamos už reguliuojamosios veiklos turto nuomą paskirstytos laikantis taikytinų Aprašo nuostatų.</t>
  </si>
  <si>
    <t>4. Darbo užmokesčio sąnaudų tikrinimas (TU 9.4 p.p.)</t>
  </si>
  <si>
    <t>4.1.1. DU sąnaudų suvestinės duomenų patikrinimas (1)</t>
  </si>
  <si>
    <t>a) Patikrinome Įmonės užpildytos DU suvestinės duomenis: stulpelio E sumą - su BA informacija, o stulpelio G sumą - su RVA duomenimis.</t>
  </si>
  <si>
    <t>DU suvestinė</t>
  </si>
  <si>
    <t>DU suvestinės E stulpelio suma</t>
  </si>
  <si>
    <t>x</t>
  </si>
  <si>
    <t>DU suvestinės G stulpelio suma</t>
  </si>
  <si>
    <t>3.1</t>
  </si>
  <si>
    <t>b) Paprašėme Įmonės pateikti paaiškinimus F stulpeliuose atskleistiems DU sąnaudų koregavimams, apibūdinantimes koregavimo turinį ir tikslą (t.y. kas ir kokiu tikslu koreguojama).</t>
  </si>
  <si>
    <t>4.1.2. DU sąnaudų suvestinės duomenų patikrinimas (2)</t>
  </si>
  <si>
    <t xml:space="preserve">Palyginome Įmonės užpildytos DU suvestinės stulpelio E bendrą sumą „Iš viso“ su pirminio DU sąnaudų registravimo šaltinio (DU apskaitos žiniaraščio) duomenimis </t>
  </si>
  <si>
    <t>DU žiniaraštis</t>
  </si>
  <si>
    <t>Paaiškinimas:</t>
  </si>
  <si>
    <t>DU žiniaraštyje apskaitytos ir 107,60 Eur kelionpinigių sąnaudos, kurios DK apskaitytos 61005 sąskaitoje "Komandiruočių sąnaudos" - 107,60 Eur. RVA ši sąskaita priskiriama "Kelionės sąnaudų" pogrupiui.</t>
  </si>
  <si>
    <t>A6</t>
  </si>
  <si>
    <t>4.2.1. Pirminio DU sąnaudų priskyrimo patikrinimas</t>
  </si>
  <si>
    <t>a) Iš tiesiogiai paslaugoms priskiriamų DU vienetų atsitiktine tvarka atrinkome po 2 DU vienetus kiekvienam VV kiekvienoje sistemoje ir patikrinome ar DU vieneto sąnaudų suma DU suvestinėje sutampa su buhalterinės apskaitos duomenimis.</t>
  </si>
  <si>
    <t>DU vienetas</t>
  </si>
  <si>
    <t>Priskyrimas</t>
  </si>
  <si>
    <t>Žemiau pateikiame Įmonės paaiškinimus pagrindžiančius pirminį priskyrimą.</t>
  </si>
  <si>
    <t>Paaiškinimas 1:</t>
  </si>
  <si>
    <t>DU vienetuose apskaitytos sąnaudos, laikantis priežastingumo principo ir atsižvelgiant, kad jos susijusios su viena konkrečia paslauga, priskiriamos tiesiogiai atitinkamam verslo vienetui.</t>
  </si>
  <si>
    <t>b)</t>
  </si>
  <si>
    <t>Ataskaitiniu laikotarpiu DU sąnaudos nebuvo skirstomos paslaugoms netiesiogiai.</t>
  </si>
  <si>
    <t>c) Iš bendram veiklos palaikymui priskiriamų DU vienetų atrinkome 5 DU vienetus ir patikrinome ar DU vieneto sąnaudų suma DU suvestinėje sutampa su buhalterinės apskaitos duomenimis.</t>
  </si>
  <si>
    <t>DU vienete apskaitytos sąnaudos, laikantis priežastingumo principo ir atsižvelgiant, kad atitinkamam DU vienetui priskirtos pareigos užtikrina bendros įmonės veiklos palaikymą (veiklos nepertraukiamumą, saugumą, stabilumą) ir su konkrečiomis paslaugomis neturi nei tiesioginio, nei netiesioginio ryšio, priskiriamos bendrųjų sąnaudų kategorijai.</t>
  </si>
  <si>
    <t>4.2.2. DU sąnaudų priskyrimo kitai reguliuojamajai ir nereguliuojamajai veikloms patikrinimas</t>
  </si>
  <si>
    <t>Atlikome DU, priskirto kitai reguliuojamai ir nereguliuojamai veikloms analizę.</t>
  </si>
  <si>
    <t>Priskirtos DU sąnaudos</t>
  </si>
  <si>
    <t>Nenustatėme kitos reguliuojamos ir nereguliuojamos veiklos paslaugų, kurioms priskirtos pajamos, bet nepriskirta DU sąnaudų.</t>
  </si>
  <si>
    <t>4.3.1. DU sąnaudų perkėlimo į RVA patikrinimas</t>
  </si>
  <si>
    <t>Palyginome DU suvestinės G stulpelio informaciją su atitinkamais RVA duomenimis (detaliausiu lygmeniu).</t>
  </si>
  <si>
    <t>DU pirminis priskyrimas</t>
  </si>
  <si>
    <t>TS - Gamyba katilinėse</t>
  </si>
  <si>
    <t>TS - Perdavimas</t>
  </si>
  <si>
    <t>TS - Mažm_aptarnavimas</t>
  </si>
  <si>
    <t>TS - KV_tiekimas</t>
  </si>
  <si>
    <t>TS - KV_prietaisai</t>
  </si>
  <si>
    <t>TS - Sistemų priežiūra</t>
  </si>
  <si>
    <t>NS - Atsiskaitymų ir apskaitos veiklų grupė</t>
  </si>
  <si>
    <t>BS - Bendrosios sąnaudos</t>
  </si>
  <si>
    <t>5. Sąnaudų tikrinimas (TU 9.5 p.p.)</t>
  </si>
  <si>
    <t>5.1.1. Sąnaudų perkėlimo iš apskaitos registrų patikrinimas</t>
  </si>
  <si>
    <t>a) Patikrinome Įmonės užpildytos Sąnaudų grupavimo suvestinės duomenis: stulpelio F sumą - su RVA informacija.</t>
  </si>
  <si>
    <t>Sąnaudų suvestinė</t>
  </si>
  <si>
    <t>RVA 1</t>
  </si>
  <si>
    <t>RVA 5</t>
  </si>
  <si>
    <t>Sąnaudų grupavimo suvestinės F stulpelio suma</t>
  </si>
  <si>
    <t>3.2</t>
  </si>
  <si>
    <t>b) Patikrinome Įmonės užpildytos Sąnaudų grupavimo suvestinės duomenis: stulpelio D sumą - su BA informacija.</t>
  </si>
  <si>
    <t>Sąnaudų grupavimo suvestinės D stulpelio suma</t>
  </si>
  <si>
    <t>5.2.1. Sąnaudų grupavimo patikrinimas</t>
  </si>
  <si>
    <t>a) Patikrinome Įmonės užpildytos Sąnaudų grupavimo suvestinės duomenis: stulpelio F informaciją (pagal sąnaudų pogrupius) - su RVA informacija.</t>
  </si>
  <si>
    <t>Palyginimas sąnaudų pogrupių lygmeniu pateikiamas TU 3.2 priedo dešinėje.</t>
  </si>
  <si>
    <t>b) Patikrinome Įmonės užpildytos Sąnaudų grupavimo suvestinės duomenis: stulpelių B ir C sąsają su RAS aprašo duomenis (2 priedas).</t>
  </si>
  <si>
    <t>c) Patikrinome Įmonės užpildytos Sąnaudų grupavimo suvestinės duomenis: stulpelių C-D informacija atitinka DK, DK dimensijų duomenis.</t>
  </si>
  <si>
    <t>d) Visiems reikšmingiems (&gt;10 proc. koreguojamos sumos vertės), Sąnaudų grupavimo suvestinės E stulpeliuose atskleistiems, pirminio sąnaudų grupavimo koregavimams gavome Įmonės paaiškinimus.</t>
  </si>
  <si>
    <t>Įmonės paaiškinimai pateikiami TU 3.2 priedo H-I stulpeliuose.</t>
  </si>
  <si>
    <t xml:space="preserve">5.3.1. Nepaskirstomųjų sąnaudų patikrinimas (1) </t>
  </si>
  <si>
    <t>Patikrinome Įmonės užpildytos Nepaskirstomų sąnaudų suvestinės duomenis.</t>
  </si>
  <si>
    <t>Nepaskirstomų sąnaudų suvestinė</t>
  </si>
  <si>
    <t>Nepaskirstomų sąnaudų suvestinės D stulpelio suma</t>
  </si>
  <si>
    <t>3.3</t>
  </si>
  <si>
    <t>5.3.2. Nepaskirstomųjų sąnaudų patikrinimas (2)</t>
  </si>
  <si>
    <t>Patikrinome įmonės Nepaskristomų sąnaudų suvestinę - ar nėra sąnaudų, kurios turi būti papildomai priskirtos nepaskirstytinosioms dėl viršytų apribojimų nustatytų nurodytuose Aprašo punktuose:</t>
  </si>
  <si>
    <t>Aprašo 41.6 p.: Reprezentacinės sąnaudos, sudarančios daugiau kaip 0,1 proc. atskiro reguliuojamų kainų verslo vieneto sąnaudų, nurodytų Aprašo 28.8–28.15 papunkčiuose</t>
  </si>
  <si>
    <t>Verslo vienetas</t>
  </si>
  <si>
    <t>Aprašo 28.8-28.15 p. sąnaudos</t>
  </si>
  <si>
    <t>Reprezentacinės sąnaudos</t>
  </si>
  <si>
    <t>Reprezentacinės sąnaudos, proc.</t>
  </si>
  <si>
    <t>Gamyba</t>
  </si>
  <si>
    <t>Perdavimas</t>
  </si>
  <si>
    <t>KV tiekimas</t>
  </si>
  <si>
    <t>Neatsiskaitomieji KVP</t>
  </si>
  <si>
    <t>Sistemų priežiūra</t>
  </si>
  <si>
    <t>ATL</t>
  </si>
  <si>
    <t>Kita reguliuojama</t>
  </si>
  <si>
    <t>Nereguliuojama</t>
  </si>
  <si>
    <t>Nenustatėme sąnaudų, kurios turi būti papildomai priskirtos nepaskirstytinosioms dėl viršytų apribojimų nustatytų nurodytuose Aprašo punktuose.</t>
  </si>
  <si>
    <t>5.3.3. Nepaskirstomųjų sąnaudų patikrinimas (3)</t>
  </si>
  <si>
    <t>Atrankinė patikra - atlieka Audito įmonė</t>
  </si>
  <si>
    <t>5.4.1. Pirminio sąnaudų priskyrimo patikrinimas (1)</t>
  </si>
  <si>
    <t>a) Patikrinome Įmonės užpildytos Sąnaudų priskyrimo suvestinės duomenis: stulpelio F informaciją (detaliausiu lygiu) - su RVA informacija.</t>
  </si>
  <si>
    <t>Sąnaudų priskyrimo suvestinės F stulpelio suma</t>
  </si>
  <si>
    <t>Palyginimas detaliausiu lygmeniu pateikiamas TU 3.4 priedo dešinėje.</t>
  </si>
  <si>
    <t>3.4</t>
  </si>
  <si>
    <t>b) Patikrinome Įmonės užpildytos Sąnaudų priskyrimo suvestinės duomenis: stulpelio D informaciją (detaliausiu lygiu) - su BA informacija.</t>
  </si>
  <si>
    <t>Sąnaudų priskyrimo suvestinės D stulpelio suma</t>
  </si>
  <si>
    <t>c) Visiems reikšmingiems (&gt;10 proc. koreguojamos sumos vertės), E stulpeliuose atskleistiems, pirminio sąnaudų priskyrimo koregavimams  gavome Įmonės paaiškinimus.</t>
  </si>
  <si>
    <t>Įmonės paaiškinimai pateikiami TU 3.4 priedo H-I stulpeliuose.</t>
  </si>
  <si>
    <t>5.4.2. Pirminio sąnaudų priskyrimo patikrinimas (2)</t>
  </si>
  <si>
    <t>a) Tiesioginės sąnaudos</t>
  </si>
  <si>
    <t>b) Netiesioginės sąnaudos</t>
  </si>
  <si>
    <t>c) Bendrosios sąnaudos</t>
  </si>
  <si>
    <t>5.5.1. Sąnaudų paskirstymo kriterijų patikrinimas</t>
  </si>
  <si>
    <t>a) Patikrinom RAS apraše nurodytus sąnaudų paskirstymo paslaugoms kriterijus (žr. RAS aprašo 37.5 - 37.6 papunkčius) ir jų atitikimą Aprašo nuostatoms.</t>
  </si>
  <si>
    <t>Nenustatėme RAS apraše nurodytų paskirstymo kriterijų neatitikimo Aprašo nuostatoms.</t>
  </si>
  <si>
    <t>b) Patikrinome sąnaudų paskirstymo paslaugoms kriterijus nurodytus sąraše pateiktame kartu su RVA ir jų atitikimą RAS aprašo nuostatoms.</t>
  </si>
  <si>
    <t>Bendrovė neturi netiesioginių sąnaudų. Žemiau pateikiame bendrųjų sąnaudų paskirstymo paslaugoms patikrinimą.</t>
  </si>
  <si>
    <t>Ataskaitinio laikotarpio vartotojų skaičius</t>
  </si>
  <si>
    <t>Nenustatėme sąnaudų paskirstymo paslaugoms kriterijų neatitikimų.</t>
  </si>
  <si>
    <t>c) Patikrinome visų ataskaitinio laikotarpio RVA naudojamų sąnaudų paskirstymo paslaugoms kriterijų reikšmių apskaičiavimą.</t>
  </si>
  <si>
    <t>Faktinis skaičius</t>
  </si>
  <si>
    <t>Faktinis ataskaitinio laikotarpio konkrečios paslaugos vartotojų skaičius</t>
  </si>
  <si>
    <t>5.5.1</t>
  </si>
  <si>
    <t>5.5.2. Sąnaudų paskirstymo paslaugoms patikrinimas</t>
  </si>
  <si>
    <t>a) Patikrinti Įmonės užpildyto TU 3.5 priedo duomenis: A dalies duomenis su prie RVA pateikiamų sąnaudų paskirstymo kriterijų sąrašo informacija.</t>
  </si>
  <si>
    <t>b) Patikrinome Įmonės užpildytos Sąnaudų grupavimo suvestinės duomenis: B dalies duomenys atitinka RVA informaciją.</t>
  </si>
  <si>
    <t>Netiesioginių sąnaudų paskirstyta suma</t>
  </si>
  <si>
    <t>Bendrųjų sąnaudų paskirstytas suma</t>
  </si>
  <si>
    <t>Palyginimas paslaugų lygmeniu pateikiamas TU 3.5 priedo apačioje.</t>
  </si>
  <si>
    <t>5.5.3. Kogeneracinių sąnaudų paskirstymo paslaugoms patikrinimas</t>
  </si>
  <si>
    <t>6. Ataskaitų duomenų tikrinimas (TU 9.6 p.p.)</t>
  </si>
  <si>
    <t>6.1.1. Patikrinti ar turto duomenys skirtinguose RVA prieduose sutampa</t>
  </si>
  <si>
    <t>Patikrinome turto duomenis RVA 1 ir 2 prieduose.</t>
  </si>
  <si>
    <t>RVA 1 priedas</t>
  </si>
  <si>
    <t>RVA 2 priedas</t>
  </si>
  <si>
    <t>IMNT likutinė vertė</t>
  </si>
  <si>
    <t>RVA 1 priede turto reguliuojamo turto vertė Šilumos gamybos, šilumos perdavimo ir mažmeninio aptarnavimo verslo vienetuose bei Karšto vandens tiekimo (ruošimas ir vartotojų mažmeninis aptarnavimas) paslaugose apskaičiuojama remiantis RVA 1 priedo 5 pastaba:
"5. Šilumos gamybos ir šilumos perdavimo verslo vienetuose į atitinkamo verslo vieneto kainą įskaičiuoto reguliuojamo ilgalaikio turto vidutinę svertinę likutinę vertę, mažmeninio aptarnavimo verslo vienete - į kainą įskaičiuotas vidutines svertines būtinąsias sąnaudas, karšto vandens tiekimo (ruošimas ir vartotojų mažmeninis aptarnavimas) paslaugoje - į kainą įskaičiuotas vidutines svertines pastoviąsias būtinąsias sąnaudas. Kituose verslo vienetuose - ilgalaikio turto likutinę vertę (pagal 2 priedą)."</t>
  </si>
  <si>
    <t>6.1.2. Patikrinti ar pajamų duomenys skirtinguose RVA prieduose sutampa</t>
  </si>
  <si>
    <t>Pajamų duomenys atskleidžiami tik viename RVA priede (RVA 1)</t>
  </si>
  <si>
    <t>6.1.3. Patikrinti ar sąnaudų duomenys skirtinguose RVA prieduose sutampa</t>
  </si>
  <si>
    <t>Užtikrinimas, kad sąnaudų duomenys skirtinguose RVA prieduose sutampa vykdomas DSAIS formose. Formos yra "užrakintos", t.y. nėga galimybės keisti jų skaičiavimo formulius ir duomenų tarpusavio ryšius.</t>
  </si>
  <si>
    <t>Užtikrinimas, kad RVA duomenys atitinka DSAIS duomenis vykdomas procedūroje 6.3.1 žemiau.</t>
  </si>
  <si>
    <t>6.2.1. Patikrinti ar RVA parengtos be matematinių klaidų</t>
  </si>
  <si>
    <t>Užtikrinimas, kad RVA parengtos be matematinių klaidų vykdomas DSAIS formose. Formos yra "užrakintos", t.y. nėga galimybės keisti jų skaičiavimo formulius ir duomenų tarpusavio ryšius.</t>
  </si>
  <si>
    <t>6.3.1. Patikrinti, ar duomenys RVA ir DSAIS formose sutampa</t>
  </si>
  <si>
    <t>a)  Palyginome duomenis: RVA 1 priede - su DSAIS ataskaita „Konsoliduota pelno (nuostolių) ataskaita“, RVA 12 priede - su DSAIS ataskaita „Sąnaudų paskirstymo ataskaita“.</t>
  </si>
  <si>
    <t>b) Vandentvarkos sektorius.</t>
  </si>
  <si>
    <t>*</t>
  </si>
  <si>
    <t>ŠILUMOS SEKTORIUS</t>
  </si>
  <si>
    <t>DARBO UŽMOKESČIO SĄNAUDŲ SUVESTINĖ</t>
  </si>
  <si>
    <t>NR.</t>
  </si>
  <si>
    <t>PAREIGYBĖ / SKYRIUS / PADALINYS</t>
  </si>
  <si>
    <t>DARBUOTOJŲ SKAIČIUS</t>
  </si>
  <si>
    <t>PIRMINIS PRISKYRIMAS</t>
  </si>
  <si>
    <t>DK SUMA</t>
  </si>
  <si>
    <t>K1</t>
  </si>
  <si>
    <t>K2</t>
  </si>
  <si>
    <t>K3</t>
  </si>
  <si>
    <t>…</t>
  </si>
  <si>
    <t>Kn</t>
  </si>
  <si>
    <t>RVA SUMA</t>
  </si>
  <si>
    <t>RVA PRIEDAS</t>
  </si>
  <si>
    <t>KOREGAVIMO APRAŠYMAS</t>
  </si>
  <si>
    <t>A</t>
  </si>
  <si>
    <t>B</t>
  </si>
  <si>
    <t>C</t>
  </si>
  <si>
    <t>D</t>
  </si>
  <si>
    <t>E</t>
  </si>
  <si>
    <t>F</t>
  </si>
  <si>
    <t>G</t>
  </si>
  <si>
    <t>H</t>
  </si>
  <si>
    <t>I</t>
  </si>
  <si>
    <t>J</t>
  </si>
  <si>
    <t xml:space="preserve">
RVA 5 PR.</t>
  </si>
  <si>
    <t>Išeitinių išmokų sąnaudų (be socialinio draudimo nuo išeitinių išmokų) eliminavimas. Pastarosios sąnaudos priskiriamos Išeitinių išmokų, kompensacijų sąnaudų kategorijai.</t>
  </si>
  <si>
    <t>...</t>
  </si>
  <si>
    <t>Traktorininkas</t>
  </si>
  <si>
    <t>IŠ VISO:</t>
  </si>
  <si>
    <t>X</t>
  </si>
  <si>
    <t>Stulpelis</t>
  </si>
  <si>
    <t>Aprašymas</t>
  </si>
  <si>
    <t>Eilės numeris</t>
  </si>
  <si>
    <t>Ataskaitinio laikotarpio personalo duomenys tokiu detalumu, kuriuo vykdomas darbo užmokesčio sąnaudų pirminis priskyrimas: pareigybė, skyrius, padalinys, DK dimensija, kt. (toliau - DU vienetas).</t>
  </si>
  <si>
    <t>1 pvz., jei priskyrimas vykdomas padalinių lygmeniu (pvz., visas padalinys priskiriamas vienai konkrečiai paslaugai konkrečioje sistemoje), vieno padalinio informacija pateikiama vienoje eilutėje.</t>
  </si>
  <si>
    <t>2 pvz., jei priskyrimas vykdomas pareigybių lygmeniu, pateikiamas pareigybių sąrašas.</t>
  </si>
  <si>
    <t>3 pvz., jei priskyrimas vykdomas ir padalinių, ir pareigybių lygmeniu, dalyje eilučių pateikiama padalinių informacija, kitoje dalyje - pareigybių informacija.</t>
  </si>
  <si>
    <t>4 pvz., jei atlyginimo kintama dalis kaupiama kaip bendras fondas, o konkretiems DU vienetams (paslaugoms) paskirstoma naudojant paskirstymo kriterijus, B stulpelyje fondo suma nurodoma vienoje eilutėje kaip atskiras DU vienetas.</t>
  </si>
  <si>
    <t>Svarbu: Atskiroje eilutėje atskleidžiamam DU vienetui neturi būti pritaikytas joks paskirstymo kriterijus.</t>
  </si>
  <si>
    <t xml:space="preserve">Vidutinis sąlyginis ataskaitinio laikotarpio darbuotojų skaičius B stulpelyje nurodytam DU vienetui (pareigybei, skyriui, padaliniui, DK dimensijai, kt.). </t>
  </si>
  <si>
    <t>B stulpelyje nurodyto DU vieneto (pareigybės, skyriaus, padalinio, DK dimensijos, kt.) pirminis priskyrimas: konkreti paslauga konkrečioje sistemoje arba Sąnaudų centras (netiesiogiai paslaugoms priskiriama grupė) arba Bendras veiklos užtikrinimas.</t>
  </si>
  <si>
    <t>Baigtinis pirminio priskyrimo reikšmių sąrašas atitinka 3.4 priedo B stulpelio informaciją.</t>
  </si>
  <si>
    <t>DK darbo užmokesčio sąnaudų, atitinkančių B stulpelį nurodytą DU vienetą, ataskaitinio laikotarpio sąnaudų suma. Stulpelio duomenys turi sutapti su DK ir FA sąnaudų duomenimis.</t>
  </si>
  <si>
    <t>Darbuotojų priskyrimo ir/arba darbo užmokesčio sąnaudų koregavimai. Įterpiama tiek koregavimų stulpelių, kiek reikalinga koregavimams atskleisti.</t>
  </si>
  <si>
    <t>Stulpelių E ir F suma. Stulpelio duomenys turi sutapti su RVA duomenimis</t>
  </si>
  <si>
    <t>RVA priedai, su kurių duomenimis turi sutapti G stulpelio duomenys.</t>
  </si>
  <si>
    <t>F stulpelyje atskleistų koregavimų numeriai</t>
  </si>
  <si>
    <t>F stulpelyje atskleistų koregavimų turinio ir tikslo aprašymas</t>
  </si>
  <si>
    <t>Reguliuojamosios veiklos ataskaitų patikros techninės užduoties 3.2 priedas</t>
  </si>
  <si>
    <t>SĄNAUDŲ GRUPAVIMO SUVESTINĖ</t>
  </si>
  <si>
    <t>SĄNAUDŲ GRUPĖS IR POGRUPIAI</t>
  </si>
  <si>
    <t>DK SĄSKAITOS (DIMENSIJOS)</t>
  </si>
  <si>
    <t>NUS1</t>
  </si>
  <si>
    <t>NUS2</t>
  </si>
  <si>
    <t>DU1</t>
  </si>
  <si>
    <t>DU2</t>
  </si>
  <si>
    <t>K4</t>
  </si>
  <si>
    <t>K5</t>
  </si>
  <si>
    <t>K6</t>
  </si>
  <si>
    <t>K7</t>
  </si>
  <si>
    <t>K8</t>
  </si>
  <si>
    <t>K9</t>
  </si>
  <si>
    <t>K10</t>
  </si>
  <si>
    <t>K11</t>
  </si>
  <si>
    <t>K12</t>
  </si>
  <si>
    <t>K13</t>
  </si>
  <si>
    <t>K14</t>
  </si>
  <si>
    <t>K15</t>
  </si>
  <si>
    <t>K16</t>
  </si>
  <si>
    <t>K17</t>
  </si>
  <si>
    <t>K18</t>
  </si>
  <si>
    <t>K19</t>
  </si>
  <si>
    <t>K20</t>
  </si>
  <si>
    <t>K21</t>
  </si>
  <si>
    <t>K22</t>
  </si>
  <si>
    <t>#</t>
  </si>
  <si>
    <t>##</t>
  </si>
  <si>
    <t>CHECK</t>
  </si>
  <si>
    <t>I.</t>
  </si>
  <si>
    <t>ŠILUMOS ĮSIGIJIMO SĄNAUDOS</t>
  </si>
  <si>
    <t>INMT buhalterinio nusidėvėjimo eliminavimas</t>
  </si>
  <si>
    <t>I.1.</t>
  </si>
  <si>
    <t>Šilumos įsigijimo sąnaudos</t>
  </si>
  <si>
    <t>INMT perskaičiuoto nusidėvėjimo sąnaudų įkėlimas</t>
  </si>
  <si>
    <t>I.2.</t>
  </si>
  <si>
    <t>Kitos sąnaudos, susijusios su šilumos įsigijimu</t>
  </si>
  <si>
    <t>DU/Sodros/išeitinių išmokų ir kompensacijų buhalterinių sąnaudų eliminavimas</t>
  </si>
  <si>
    <t>II.</t>
  </si>
  <si>
    <t>KURO SĄNAUDOS ENERGIJAI GAMINTI</t>
  </si>
  <si>
    <t>DU/Sodros/išeitinių išmokų ir kompensacijų paskirstymas pagal darbuotojus</t>
  </si>
  <si>
    <t>II.1.</t>
  </si>
  <si>
    <t>Gamtinių dujų įsigijimo sąnaudos</t>
  </si>
  <si>
    <t>II.2.</t>
  </si>
  <si>
    <t>Mazuto įsigijimo sąnaudos</t>
  </si>
  <si>
    <t>II.3.</t>
  </si>
  <si>
    <t>Medienos įsigijimo sąnaudos</t>
  </si>
  <si>
    <t>II.4.</t>
  </si>
  <si>
    <t>Medienos granulių įsigijimo sąnaudos</t>
  </si>
  <si>
    <t>II.5.</t>
  </si>
  <si>
    <t>Krosninio kuro įsigijimo sąnaudos</t>
  </si>
  <si>
    <t>II.6.</t>
  </si>
  <si>
    <t>Durpių įsigijimo sąnaudos</t>
  </si>
  <si>
    <t>II.7.</t>
  </si>
  <si>
    <t>Pjuvenų įsigijimo sąnaudos</t>
  </si>
  <si>
    <t>II.8.</t>
  </si>
  <si>
    <t>Akmens anglies įsigijimo sąnaudos</t>
  </si>
  <si>
    <t>II.9.</t>
  </si>
  <si>
    <t>Dyzelino įsigijimo sąnaudos</t>
  </si>
  <si>
    <t>II.10.</t>
  </si>
  <si>
    <t>Kuro priedų įsigijimo sąnaudos</t>
  </si>
  <si>
    <t>II.11.</t>
  </si>
  <si>
    <t>Biodujų įsigijimo sąnaudos</t>
  </si>
  <si>
    <t>II.12.</t>
  </si>
  <si>
    <t>Kankorėžių įsigijimo sąnaudos</t>
  </si>
  <si>
    <t>II.13.</t>
  </si>
  <si>
    <t>Kitų kuro rūšių įsigijimo sąnaudos</t>
  </si>
  <si>
    <t>II.14.</t>
  </si>
  <si>
    <t>Kitos sąnaudos, susijusios su kuro įsigijimu (nurodyti)</t>
  </si>
  <si>
    <t>III.</t>
  </si>
  <si>
    <t>ELEKTROS ENERGIJOS TECHNOLOGINĖMS REIKMĖMS ĮSIGIJIMO SĄNAUDOS</t>
  </si>
  <si>
    <t>III.1.</t>
  </si>
  <si>
    <t>Elektros energijos technologinėms reikmėms įsigijimo sąnaudos</t>
  </si>
  <si>
    <t>III.2.</t>
  </si>
  <si>
    <t>Savuose šaltiniuose pagamintos elektros energijos technologijai sąnaudos</t>
  </si>
  <si>
    <t>III.3.</t>
  </si>
  <si>
    <t>Kitos sąnaudos, susijusios su elektros energijos TR įsigijimu</t>
  </si>
  <si>
    <t>IV.</t>
  </si>
  <si>
    <t>VANDENS TECHNOLOGINĖMS REIKMĖMS ĮSIGIJIMO IR NUOTEKŲ TVARKYMO SĄNAUDOS</t>
  </si>
  <si>
    <t>IV.1.</t>
  </si>
  <si>
    <t>Vandens technologinėms reikmėms įsigijimo sąnaudos</t>
  </si>
  <si>
    <t>IV.2.</t>
  </si>
  <si>
    <t>Nuotekų tvarkymo sąnaudos</t>
  </si>
  <si>
    <t>IV.3.</t>
  </si>
  <si>
    <t>Vanduo karštam vandeniui ruošti</t>
  </si>
  <si>
    <t>IV.4.</t>
  </si>
  <si>
    <t>Kitos sąnaudos, susijusios su vandens TR įsigijimu</t>
  </si>
  <si>
    <t>K23</t>
  </si>
  <si>
    <t>V.</t>
  </si>
  <si>
    <t>APYVARTINIŲ TARŠOS LEIDIMŲ ĮSIGIJIMO SĄNAUDOS</t>
  </si>
  <si>
    <t>K24</t>
  </si>
  <si>
    <t>V.1.</t>
  </si>
  <si>
    <t>Apyvartinių taršos leidimų įsigjimo sąnaudos</t>
  </si>
  <si>
    <t>K25</t>
  </si>
  <si>
    <t>V.2.</t>
  </si>
  <si>
    <t>Kitos sąnaudos, susijusios su ATL įsigijimu</t>
  </si>
  <si>
    <t>K26</t>
  </si>
  <si>
    <t>VI.</t>
  </si>
  <si>
    <t>KITOS KINTAMOSIOS SĄNAUDOS</t>
  </si>
  <si>
    <t>K27</t>
  </si>
  <si>
    <t>VI.1.</t>
  </si>
  <si>
    <t>Pelenų tvarkymo (išvežimo, utilizavimo) sąnaudos</t>
  </si>
  <si>
    <t>K28</t>
  </si>
  <si>
    <t>VI.2.</t>
  </si>
  <si>
    <t>Energijos išteklių biržos operatoriaus teikiamų paslaugų sąnaudos</t>
  </si>
  <si>
    <t>K29</t>
  </si>
  <si>
    <t>VI.3.</t>
  </si>
  <si>
    <t>Gamtinių dujų biržos operatoriaus teikiamų paslaugų sąnaudos</t>
  </si>
  <si>
    <t>K30</t>
  </si>
  <si>
    <t>VI.4.</t>
  </si>
  <si>
    <t>Laboratoriniai tyrimai</t>
  </si>
  <si>
    <t>K31</t>
  </si>
  <si>
    <t>VI.5.</t>
  </si>
  <si>
    <t>Cheminės medžiagos technologijai</t>
  </si>
  <si>
    <t>K32</t>
  </si>
  <si>
    <t>VI.6.-...</t>
  </si>
  <si>
    <t>Kitos kintamosios sąnaudos</t>
  </si>
  <si>
    <t>K33</t>
  </si>
  <si>
    <t>VII.</t>
  </si>
  <si>
    <t>NUSIDĖVĖJIMO (AMORTIZACIJOS) SĄNAUDOS</t>
  </si>
  <si>
    <t>K34</t>
  </si>
  <si>
    <t>VII.1.</t>
  </si>
  <si>
    <t>Plėtros darbų nusidėvėjimo sąnaudos</t>
  </si>
  <si>
    <t>K35</t>
  </si>
  <si>
    <t>VII.2.</t>
  </si>
  <si>
    <t>Prestižo nusidėvėjimo sąnaudos</t>
  </si>
  <si>
    <t>K36</t>
  </si>
  <si>
    <t>VII.3.</t>
  </si>
  <si>
    <t>Patentų, licencijų, įsigytų teisių nusidėvėjimo sąnaudos</t>
  </si>
  <si>
    <t>K37</t>
  </si>
  <si>
    <t>VII.4.</t>
  </si>
  <si>
    <t>Programinės įrangos nusidėvėjimo sąnaudos</t>
  </si>
  <si>
    <t>K38</t>
  </si>
  <si>
    <t>VII.5.</t>
  </si>
  <si>
    <t>Kito nematerialaus turto (nurodyti) nusidėvėjimo sąnaudos</t>
  </si>
  <si>
    <t>K39</t>
  </si>
  <si>
    <t>VII.6.</t>
  </si>
  <si>
    <t>Gamybinės paskirties pastatų, statinių (katilinių) nusidėvėjimo sąnaudos</t>
  </si>
  <si>
    <t>K40</t>
  </si>
  <si>
    <t>VII.7.</t>
  </si>
  <si>
    <t>Gamybinės paskirties pastatų, statinių (konteinerinių katilinių, siurblinių) nusidėvėjimo sąnaudos</t>
  </si>
  <si>
    <t>VII.8.</t>
  </si>
  <si>
    <t>Gamybinės paskirties pastatų, statinių (kitų technologinės paskirties) nusidėvėjimo sąnaudos</t>
  </si>
  <si>
    <t>VII.9.</t>
  </si>
  <si>
    <t>Kitos paskirties pastatų, statinių (kuro (mazuto) rezervuarų) nusidėvėjimo sąnaudos</t>
  </si>
  <si>
    <t>VII.10.</t>
  </si>
  <si>
    <t>Kitos paskirties pastatų, statinių (dūmtraukių mūrinių, gelžbetoninių) nusidėvėjimo sąnaudos</t>
  </si>
  <si>
    <t>VII.11.</t>
  </si>
  <si>
    <t>Kitos paskirties pastatų, statinių (dūmtraukių metalinių) nusidėvėjimo sąnaudos</t>
  </si>
  <si>
    <t>VII.12.</t>
  </si>
  <si>
    <t>Kitos paskirties pastatų, statinių (vamzdynų) nusidėvėjimo sąnaudos</t>
  </si>
  <si>
    <t>VII.13.</t>
  </si>
  <si>
    <t>Administracinės paskirties pastatų, statinių nusidėvėjimo sąnaudos</t>
  </si>
  <si>
    <t>VII.14.</t>
  </si>
  <si>
    <t>Kitos paskirties pastatų nusidėvėjimo sąnaudos</t>
  </si>
  <si>
    <t>VII.15.</t>
  </si>
  <si>
    <t>Kitos įrangos, prietaisų, įrankių, įrenginių (kelių, aikštelių, šaligatvių, tvorų) nusidėvėjimo sąnaudos</t>
  </si>
  <si>
    <t>VII.16.</t>
  </si>
  <si>
    <t>Mašinų ir įrengimų (katilinių įrengimų, stacionariųjų garo katilų) nusidėvėjimo sąnaudos</t>
  </si>
  <si>
    <t>VII.17.</t>
  </si>
  <si>
    <t>Mašinų ir įrengimų (vandens šildymo katilų) nusidėvėjimo sąnaudos</t>
  </si>
  <si>
    <t>Mašinų ir įrengimų (siurblių, kitų siurblinės įrengimų) nusidėvėjimo sąnaudos</t>
  </si>
  <si>
    <t>VII.19.</t>
  </si>
  <si>
    <t>Mašinų ir įrengimų (šilumos punktų, mazgų, modulių) nusidėvėjimo sąnaudos</t>
  </si>
  <si>
    <t>VII.20.</t>
  </si>
  <si>
    <t>Kitų mašinų ir įrengimų (nurodyti) nusidėvėjimo sąnaudos</t>
  </si>
  <si>
    <t>VII.21.</t>
  </si>
  <si>
    <t>Kitos įrangos, prietaisų, įrankių, įrenginių nusidėvėjimo sąnaudos</t>
  </si>
  <si>
    <t>VII.22.</t>
  </si>
  <si>
    <t>Kitos įrangos, prietaisų, įrankių, įrenginių (šilumos kiekio apskaitos prietaisų) nusidėvėjimo sąnaudos</t>
  </si>
  <si>
    <t>VII.23.</t>
  </si>
  <si>
    <t>Kitos įrangos, prietaisų, įrankių, įrenginių (kitų šilumos matavimo ir reguliavimo prietaisų) nusidėvėjimo sąnaudos</t>
  </si>
  <si>
    <t>VII.24.</t>
  </si>
  <si>
    <t>Transporto priemonių nusidėvėjimo sąnaudos</t>
  </si>
  <si>
    <t>VII.25.</t>
  </si>
  <si>
    <t>Kito materialaus turto nusidėvėjimo sąnaudos</t>
  </si>
  <si>
    <t>VII.26.</t>
  </si>
  <si>
    <t>Investicinio turto nusidėvėjimo sąnaudos</t>
  </si>
  <si>
    <t>VII.27.</t>
  </si>
  <si>
    <t>Kito ilgalaikio turto nusidėvėjimo sąnaudos</t>
  </si>
  <si>
    <t>VIII.</t>
  </si>
  <si>
    <t>EINAMOJO REMONTO IR APTARNAVIMO SĄNAUDOS</t>
  </si>
  <si>
    <t>VIII.1.</t>
  </si>
  <si>
    <t>Gamybos objektų einamojo remonto, aptarnavimo sąnaudos</t>
  </si>
  <si>
    <t>VIII.2.</t>
  </si>
  <si>
    <t>Tinklų einamojo remonto, aptarnavimo sąnaudos</t>
  </si>
  <si>
    <t>VIII.3.</t>
  </si>
  <si>
    <t>Šilumos punktų einamojo remonto, aptarnavimo sąnaudos</t>
  </si>
  <si>
    <t>VIII.4.</t>
  </si>
  <si>
    <t>IT aptarnavimo sąnaudos</t>
  </si>
  <si>
    <t>VIII.5.</t>
  </si>
  <si>
    <t>Kitų objektų (nurodyti) einamojo remonto, aptarnavimo sąnaudos</t>
  </si>
  <si>
    <t>VIII.6.</t>
  </si>
  <si>
    <t>Medžiagų, žaliavų sąnaudos gamybos objektams</t>
  </si>
  <si>
    <t>VIII.7.</t>
  </si>
  <si>
    <t>Medžiagų, žaliavų sąnaudos tinklams</t>
  </si>
  <si>
    <t>VIII.8.</t>
  </si>
  <si>
    <t>Medžiagų, žaliavų sąnaudos šilumos punktams</t>
  </si>
  <si>
    <t>VIII.9.</t>
  </si>
  <si>
    <t>Medžiagų, žaliavų sąnaudos IT</t>
  </si>
  <si>
    <t>VIII.10.</t>
  </si>
  <si>
    <t>Medžiagų, žaliavų sąnaudos kitiems objektams (nurodyti)</t>
  </si>
  <si>
    <t>VIII.11.</t>
  </si>
  <si>
    <t>Atsiskaitomųjų šilumos apskaitos prietaisų eksploatacijos sąnaudos</t>
  </si>
  <si>
    <t>VIII.12.</t>
  </si>
  <si>
    <t>Nuotolinės duomenų nuskaitymo ir perdavimo sistemos priežiūros sąnaudos</t>
  </si>
  <si>
    <t>VIII.13.</t>
  </si>
  <si>
    <t>Patalpų (ne administracinių) remonto, aptarnavimo sąnaudos</t>
  </si>
  <si>
    <t>VIII.14.</t>
  </si>
  <si>
    <t>Rezervinio kuro saugojimo, atnaujinimo ir įsigijimo sąnaudos</t>
  </si>
  <si>
    <t>VIII.15.</t>
  </si>
  <si>
    <t>Mažaverčio inventoriaus sąnaudos</t>
  </si>
  <si>
    <t>VIII.16.</t>
  </si>
  <si>
    <t>Turto nuomos (ne šilumos ūkio nuomos, koncesijos sutarties objektų) sąnaudos</t>
  </si>
  <si>
    <t>VIII.17.</t>
  </si>
  <si>
    <t>Komunalinių paslaugų (elektros energija, vanduo, nuotekos, atliekos, t.t.) sąnaudos (ne administracinių patalpų)</t>
  </si>
  <si>
    <t>VIII.18.</t>
  </si>
  <si>
    <t>Transporto priemonių eksploatacinės sąnaudos</t>
  </si>
  <si>
    <t>VIII.19.</t>
  </si>
  <si>
    <t>Transporto priemonių kuro sąnaudos</t>
  </si>
  <si>
    <t>VIII.20.</t>
  </si>
  <si>
    <t>Muitinės ir ekspedijavimo paslaugų sąnaudos</t>
  </si>
  <si>
    <t>VIII.21.</t>
  </si>
  <si>
    <t>Metrologinės patikros sąnaudos (šilumos ir karšto vandens apskaitos prietaisų)</t>
  </si>
  <si>
    <t>VIII.22.</t>
  </si>
  <si>
    <t>Kitos einamojo remonto ir aptarnavimo sąnaudos</t>
  </si>
  <si>
    <t>IX.</t>
  </si>
  <si>
    <t>PERSONALO SĄNAUDOS</t>
  </si>
  <si>
    <t>IX.1.</t>
  </si>
  <si>
    <t>Darbo užmokesčio sąnaudos</t>
  </si>
  <si>
    <t>IX.2.</t>
  </si>
  <si>
    <t>Darbdavio įmokų Valstybinio socialinio draudimo fondo valdybai sąnaudos</t>
  </si>
  <si>
    <t>IX.3.</t>
  </si>
  <si>
    <t>Papildomo darbuotojų draudimo sąnaudos</t>
  </si>
  <si>
    <t>IX.4.</t>
  </si>
  <si>
    <t>Mokymų, kvalifikacijos kėlimo, studijų sąnaudos</t>
  </si>
  <si>
    <t>IX.5.</t>
  </si>
  <si>
    <t>Išeitinės pašalpos, kompensacijos</t>
  </si>
  <si>
    <t>IX.6.</t>
  </si>
  <si>
    <t>Apsauginiai ir darbo drabužiai</t>
  </si>
  <si>
    <t>IX.7.</t>
  </si>
  <si>
    <t>Kelionės sąnaudos</t>
  </si>
  <si>
    <t>IX.8.</t>
  </si>
  <si>
    <t>Kitos su personalu susijusios sąnaudos</t>
  </si>
  <si>
    <t>X.</t>
  </si>
  <si>
    <t>MOKESČIŲ SĄNAUDOS</t>
  </si>
  <si>
    <t>X.1.</t>
  </si>
  <si>
    <t>Žemės mokesčio sąnaudos</t>
  </si>
  <si>
    <t>X.2.</t>
  </si>
  <si>
    <t>Nekilnojamo turto mokesčio sąnaudos</t>
  </si>
  <si>
    <t>X.3.</t>
  </si>
  <si>
    <t>Aplinkos taršos mokesčio sąnaudos</t>
  </si>
  <si>
    <t>X.4.</t>
  </si>
  <si>
    <t>Valstybinių išteklių mokesčio sąnaudos</t>
  </si>
  <si>
    <t>X.5.</t>
  </si>
  <si>
    <t>Žyminio mokesčio sąnaudos</t>
  </si>
  <si>
    <t>X.6.</t>
  </si>
  <si>
    <t>Energetikos įstatyme numatytų mokesčių sąnaudos</t>
  </si>
  <si>
    <t>X.7.</t>
  </si>
  <si>
    <t>Kitų mokesčių valstybei sąnaudos</t>
  </si>
  <si>
    <t>XI.</t>
  </si>
  <si>
    <t>FINANSINĖS SĄNAUDOS</t>
  </si>
  <si>
    <t>XI.1.</t>
  </si>
  <si>
    <t>Banko paslaugų (komisinių) sąnaudos</t>
  </si>
  <si>
    <t>XI.2.</t>
  </si>
  <si>
    <t>Palūkanų sąnaudos</t>
  </si>
  <si>
    <t>XI.3.</t>
  </si>
  <si>
    <t>Neigiamos mokėtinų ir gautinų sumų perkainojimo įtakos sąnaudos</t>
  </si>
  <si>
    <t>XI.4.</t>
  </si>
  <si>
    <t>Kitos finansinės sąnaudos</t>
  </si>
  <si>
    <t>XII.</t>
  </si>
  <si>
    <t>ADMINISTRACINĖS SĄNAUDOS</t>
  </si>
  <si>
    <t>XII.1.</t>
  </si>
  <si>
    <t>Teisinės paslaugos</t>
  </si>
  <si>
    <t>XII.2.</t>
  </si>
  <si>
    <t>Konsultacinės paslaugos</t>
  </si>
  <si>
    <t>XII.3.</t>
  </si>
  <si>
    <t>Ryšių paslaugos</t>
  </si>
  <si>
    <t>XII.4.</t>
  </si>
  <si>
    <t>Pašto, pasiuntinių paslaugos</t>
  </si>
  <si>
    <t>XII.5.</t>
  </si>
  <si>
    <t>Kanceliarinės sąnaudos</t>
  </si>
  <si>
    <t>XII.6.</t>
  </si>
  <si>
    <t>Org.inventoriaus aptarnavimas, remontas</t>
  </si>
  <si>
    <t>XII.7.</t>
  </si>
  <si>
    <t>Profesinė literatūra, spauda</t>
  </si>
  <si>
    <t>XII.8.</t>
  </si>
  <si>
    <t>Komunalinės paslaugos (elektros energija, vanduo, nuotekos, šiukšlės, t.t.)</t>
  </si>
  <si>
    <t>XII.9.</t>
  </si>
  <si>
    <t>Patalpų priežiūros sąnaudos</t>
  </si>
  <si>
    <t>XII.10.</t>
  </si>
  <si>
    <t>Kitos administravimo sąnaudos</t>
  </si>
  <si>
    <t>XIII.</t>
  </si>
  <si>
    <t>RINKODAROS IR PARDAVIMŲ SĄNAUDOS</t>
  </si>
  <si>
    <t>XIII.1.</t>
  </si>
  <si>
    <t>Reklamos paslaugoms (produktams) sąnaudos</t>
  </si>
  <si>
    <t>XIII.2.</t>
  </si>
  <si>
    <t>Privalomo vartotojų informavimo, įskaitant tinklalapio palaikymą, sąnaudos</t>
  </si>
  <si>
    <t>XIII.3.</t>
  </si>
  <si>
    <t>Prekės ženklo, įvaizdžio sąnaudos</t>
  </si>
  <si>
    <t>XIII.4.</t>
  </si>
  <si>
    <t>Rinkos tyrimų sąnaudos</t>
  </si>
  <si>
    <t>XIII.5.</t>
  </si>
  <si>
    <t>Sąskaitų vartotojams parengimo, pateikimo sąnaudos</t>
  </si>
  <si>
    <t>XIII.6.</t>
  </si>
  <si>
    <t>Vartotojų mokėjimų administravimo, surinkimo sąnaudos</t>
  </si>
  <si>
    <t>XIII.7.</t>
  </si>
  <si>
    <t>Reprezentacijos sąnaudos</t>
  </si>
  <si>
    <t>XIII.8.</t>
  </si>
  <si>
    <t>Švietimo ir konsultavimo sąnaudos1</t>
  </si>
  <si>
    <t>XIII.9.</t>
  </si>
  <si>
    <t>Kitos rinkodaros, pardavimų sąnaudos (nurodyti)</t>
  </si>
  <si>
    <t>XIV.</t>
  </si>
  <si>
    <t>ŠILUMOS ŪKIO TURTO NUOMOS, KONCESIJOS SĄNAUDOS</t>
  </si>
  <si>
    <t>XIV.1.</t>
  </si>
  <si>
    <t>Šilumos ūkio turto nuomos, koncesijos sąnaudos</t>
  </si>
  <si>
    <t>XIV.2.</t>
  </si>
  <si>
    <t>Kitos sąnaudos, susijusios su šilumos ūkio turto nuoma, koncesija</t>
  </si>
  <si>
    <t>XV.</t>
  </si>
  <si>
    <t>KITOS PASTOVIOSIOS SĄNAUDOS</t>
  </si>
  <si>
    <t>XV.1.</t>
  </si>
  <si>
    <t>Turto draudimo sąnaudos</t>
  </si>
  <si>
    <t>XV.2.</t>
  </si>
  <si>
    <t>Veiklos rizikos draudimo sąnaudos</t>
  </si>
  <si>
    <t>XV.3.</t>
  </si>
  <si>
    <t>Audito (finansinių ataskaitų) sąnaudos</t>
  </si>
  <si>
    <t>XV.4.</t>
  </si>
  <si>
    <t>Audito (reguliuojamos veiklos ataskaitų) sąnaudos</t>
  </si>
  <si>
    <t>XV.5.</t>
  </si>
  <si>
    <t>Audito (kito) sąnaudos</t>
  </si>
  <si>
    <t>XV.6.</t>
  </si>
  <si>
    <t>Skolų išieškojimo sąnaudos</t>
  </si>
  <si>
    <t>XV.7.</t>
  </si>
  <si>
    <t>Narystės, stojamųjų įmokų sąnaudos</t>
  </si>
  <si>
    <t>XV.8.</t>
  </si>
  <si>
    <t>Likviduoto, nurašyto turto sąnaudos</t>
  </si>
  <si>
    <t>XV.9.</t>
  </si>
  <si>
    <t>Nurašytų atsiskaitomųjų karšto vandens apskaitos prietaisų sąnaudos</t>
  </si>
  <si>
    <t>XV.10.</t>
  </si>
  <si>
    <t>Labdara, parama, švietimas</t>
  </si>
  <si>
    <t>XV.11.</t>
  </si>
  <si>
    <t>Beviltiškos skolos</t>
  </si>
  <si>
    <t>XV.12.</t>
  </si>
  <si>
    <t>Priskaitytos baudos ir delspinigiai</t>
  </si>
  <si>
    <t>XV.13.</t>
  </si>
  <si>
    <t>Tantjemos</t>
  </si>
  <si>
    <t>XV.14.</t>
  </si>
  <si>
    <t>Kitos pastoviosios sąnaudos - paskirstomos</t>
  </si>
  <si>
    <t>XV.15.</t>
  </si>
  <si>
    <t>Kitos pastoviosios sąnaudos - nepaskirstomos</t>
  </si>
  <si>
    <t>RVA 5 pr.</t>
  </si>
  <si>
    <t>Sąnaudų grupės ir pogrupio numeris pagal RVA 5 priedą</t>
  </si>
  <si>
    <t>Sąnaudų grupės ir pogrupio pavadinimas pagal RVA 5 priedą</t>
  </si>
  <si>
    <t>DK sąnaudų sąskaitų ir/arba dimensijų (arba jų kombinacijų) kuriose ataskaitiniu laikotarpiu apskaitytos B stulpelyje nurodyto sąnaudų pogrupio sąnaudos, numeriai ir/arba pavadinimai ARBA nuoroda į RAS aprašo dalį, kurioje pateikiama tokia informacija.</t>
  </si>
  <si>
    <t>Jeigu vieno sąnaudų pogrupio sąnaudos apskaitomis keliose DK sąskaitose (dimensijose), jos nurodomos keliose eilutėse, t.y. ta pati DK sąskaita (dimensija) gali kartotis tiek kartų kiek reikia.</t>
  </si>
  <si>
    <t>DK sąnaudų sąskaitų ir/arba dimensijų (arba jų kombinacijų), nurodytų C stulpelyje ir atitinkančių B stulpelio sąnaudų pogrupį, ataskaitinio laikotarpio sąnaudų suma. Stulpelio duomenys turi sutapti su DK ir FA sąnaudų duomenimis.</t>
  </si>
  <si>
    <t>Sąnaudų grupavimo koregavimai, skirti atskleisti:</t>
  </si>
  <si>
    <t>1) DK ir RVA sąnaudų grupių sąsajų, nurodytų RAS apraše korekcijas (jei tokios atliktos ruošiant ataskaitinio laikotarpio RVA). Jei sąsajos atitinka RAS aprašą, koregavimai neatliekami.</t>
  </si>
  <si>
    <t>2) sąnaudų sumos pasikeitimą dėl specifinių sąnaudų apskaitos skirtumų, pvz., turto nusidėvėjimo skaičiavimo, dalies ilgalaikio turto pripažinimo sąnaudomis reguliavimo apskaitoje ir pan. Koregavimų kiekis nėra ribojamas, tačiau koregavimų logika turi būti atskleista.</t>
  </si>
  <si>
    <t>K1 ir K2 koregavimuose atskleidžiamas turto nusidėvėjimo sąnaudų koregavimas, t.y. (K1) buhalterinių nusidėvėjimo sąnaudų eliminavimas ir (K2) perskaičiuotų RAS nusidėvėjimo sąnaudų įkėlimas.</t>
  </si>
  <si>
    <t>Bendru atveju, kitų koregavimų stulpelių (išskyrus K1 ir K2) suma turi būti lygi nuliui.</t>
  </si>
  <si>
    <t>Įterpiama tiek koregavimų stulpelių, kiek reikalinga koregavimams atskleisti.</t>
  </si>
  <si>
    <t>Stulpelių D ir E suma. Stulpelio duomenys turi sutapti su RVA duomenimis.</t>
  </si>
  <si>
    <t>RVA priedai, su kurių duomenimis turi sutapti F stulpelio duomenys.</t>
  </si>
  <si>
    <t>E stulpelyje atskleistų koregavimų numeriai.</t>
  </si>
  <si>
    <t>E stulpelyje atskleistų koregavimų turinio ir tikslo aprašymas.</t>
  </si>
  <si>
    <t>Reguliuojamosios veiklos ataskaitų patikros techninės užduoties 3.3 priedas</t>
  </si>
  <si>
    <t>NEPASKIRSTOMŲ SĄNAUDŲ SUVESTINĖ</t>
  </si>
  <si>
    <t>NEPASKIRSTOMŲ SĄNAUDŲ POGRUPIS</t>
  </si>
  <si>
    <t>DK SĄSKAITOS</t>
  </si>
  <si>
    <t>NEPASKIRSTOMŲ SĄNAUDŲ SUMA</t>
  </si>
  <si>
    <t>RVA SĄNAUDŲ  POGRUPIS</t>
  </si>
  <si>
    <t>Rankinis koregavimas</t>
  </si>
  <si>
    <t>D_1</t>
  </si>
  <si>
    <t>D_2</t>
  </si>
  <si>
    <t>D_3</t>
  </si>
  <si>
    <t>1. Beviltiškų skolų sąnaudos</t>
  </si>
  <si>
    <t>2. Baudų, delspinigių sąnaudos</t>
  </si>
  <si>
    <t>3. Paramos, labdaros sąnaudos</t>
  </si>
  <si>
    <t>3. Tantjemų išmokų, pelno mokesčio, mokesčių nuo dividendų sąnaudos</t>
  </si>
  <si>
    <t>4. Narystės, stojamųjų įmokų sąnaudos, išskyrus sąnaudas dėl teisės aktuose numatyto privalomo dalyvavimo, tiesiogiai susijusio su reguliuojamuoju verslo vienetu</t>
  </si>
  <si>
    <t>5. Palūkanų sąnaudos ir kitos finansinės-investicinės veiklos sąnaudos</t>
  </si>
  <si>
    <t>6. Reprezentacinės sąnaudos, sudarančios daugiau kaip 0,1 proc. atskiro reguliuojamų kainų verslo vieneto sąnaudų, nurodytų Aprašo 28.8–28.15 papunkčiuose</t>
  </si>
  <si>
    <t>7. Reklamos, rinkodaros sąnaudos ir sąnaudos, susijusios su įmonės įvaizdžio kūrimo tikslais, išskyrus vadovaujantis teisės aktais privalomas informavimo veiklos sąnaudas bei Įmonės tinklalapio palaikymą</t>
  </si>
  <si>
    <t>8. Atidėjinių sąnaudos</t>
  </si>
  <si>
    <t>9.1. Sąnaudos įvairioms kultūros, sveikatinimo ir sporto paslaugoms</t>
  </si>
  <si>
    <t>9.2. Pašalpos gimus vaikui, pašalpos mirties atveju, pašalpos už nepilnamečius ir neįgalius šeimos narius</t>
  </si>
  <si>
    <t>9.3. Mokymosi ir papildomų atostogų sąnaudos</t>
  </si>
  <si>
    <t>9.4. Parama profsąjungoms</t>
  </si>
  <si>
    <t>9.5. Kitos išmokos darbuotojams, viršijančios LR darbo kodekse numatytas privalomas išmokas (kai darbo sutartis nutraukiama šalių susitarimu, sąnaudas, viršijančias darbo sutarties nutraukimo darbdavio iniciatyva be darbuotojo kaltės atveju Darbo kodekse numatytas privalomas išmokas)</t>
  </si>
  <si>
    <t>DU sąrašas</t>
  </si>
  <si>
    <t>10.1. Mokymų dalyvių ir svečių maitinimo, salių nuomos, konkursų, parodų, įvairių renginių, nesusijusių su reguliuojamosios veiklos vykdymu, organizavimo sąnaudos</t>
  </si>
  <si>
    <t>10.2. Žalos atlyginimo, išskyrus dėl gamtos stichijų ar force majeure aplinkybių, vartotojų patirtų nuostolių atlyginimo, kitas panašaus pobūdžio sąnaudos</t>
  </si>
  <si>
    <t>10.3. Dovanų pirkimo sąnaudos</t>
  </si>
  <si>
    <t>10.4. Sporto salių ir kaimo turizmo teikiamų paslaugų bei kitų panašaus pobūdžio paslaugų, susijusių su rekreacija, įsigijimo sąnaudos</t>
  </si>
  <si>
    <t>11. Sąnaudos, patirtos dėl Įmonės neteisėtų veiksmų ar neveikimo (pavyzdžiui, kompensacijos dėl nelaimingų atsitikimų darbe, kompensacijos už darbuotojo patirtą žalą (nuostolius) dėl profesinės ligos, sužalojimo, kompensacijos, kai pažeidžiami darbuotojo turtiniai interesai dėl neteisėto darbo sutarties sąlygų pakeitimo, nušalinimo nuo darbo ar atleidimo iš darbo ir kiti Įmonės neteisėti veiksmai ar neveikimas)</t>
  </si>
  <si>
    <t>12. Darbuotojų gyvybės draudimo sąnaudos ir papildomo draudimo sąnaudas, kai draudžiamieji įvykiai kyla iš neteisėtų Įmonės veiksmų, t. y. kai draudžiamasis įvykis atsiranda dėl Įmonės padarytų teisės aktų pažeidimų arba pareigų pažeidimų, aplaidumo, klaidų, netikslumų, neteisėtų veiksmų, neveikimo, kuriuos atliko apdrausti darbuotojai ar Ūkio subjektas (pvz., vadovų civilinės atsakomybės draudimas, darbdavio draudimas nuo nelaimingų atsitikimų darbe ir pan.), išskyrus darbuotojų, dirbančių pavojingus darbus ir (ar) su potencialiai pavojingais įrenginiais, draudimo nuo nelaimingų atsitikimų darbe sąnaudas</t>
  </si>
  <si>
    <t>13. Koncesijos, šilumos ūkio turto nuomos užmokesčių (mokesčių) sąnaudos, nesusijusios su reguliuojamų kainų paslaugų (produktų) teikimu, t. y. sąnaudos, kurios nebūtų susidariusios, jeigu reguliuojamą veiklą vykdytų turto savininkas</t>
  </si>
  <si>
    <t>X.1., XIV.2.</t>
  </si>
  <si>
    <t>14. Likviduoto, nurašyto, esančio atsargose, nenaudojamo (užkonservuoto) ilgalaikio turto nusidėvėjimo bei palaikymo sąnaudas (išskyrus užkonservuoto turto palaikymo sąnaudas, jei Ūkio subjektas pateikia ekonominį ar teisinį pagrindimą dėl turto užkonservavimo pagrįstumo) bei išnuomoto (išskyrus Aprašo 22 punkte nurodytą atvejį) ar panaudos teisėmis perduoto kitam ūkio subjektui ilgalaikio turto sąnaudas ir išsinuomoto, Ūkio subjektui neatlygintinai (nemokamai) perduoto, panaudos teisėmis naudojamo turto nusidėvėjimo sąnaudos, išskyrus Aprašo 26 punkte nurodytą atvejį;</t>
  </si>
  <si>
    <t>15. Nebaigtos statybos ilgalaikio turto sąnaudos</t>
  </si>
  <si>
    <t>23. Nurašyto į sąnaudas ilgalaikio turto vertė</t>
  </si>
  <si>
    <t>Kitos nepaskirstomos sąnaudos</t>
  </si>
  <si>
    <t>Turto sąrašas</t>
  </si>
  <si>
    <t>Nepaskirstomų sąnaudų pogrupis pagal Aprašo 41 punkto papunktį.</t>
  </si>
  <si>
    <t>DK sąnaudų sąskaitų, kuriose apskaitomos konkrečios nepaskirstomos sąnaudos, numeriai (nurodoma ir tais atvejais, kai D stulpelio reikšmė lygi 0)</t>
  </si>
  <si>
    <t>Ataskaitinio laikotarpio nepaskirstomų sąnaudų suma, atitinkanti DK ir RVA priedų duomenis.</t>
  </si>
  <si>
    <t>RVA sąnaudų pogrupis (-iai), kur ataskaitiniu laikotarpiu apskaitytos nepaskirstomos sąnaudos.</t>
  </si>
  <si>
    <t>RVA priedai, su kurių duomenimis turi sutapti D stulpelio duomenys.</t>
  </si>
  <si>
    <t>Reguliuojamosios veiklos ataskaitų patikros techninės užduoties 3.4 priedas</t>
  </si>
  <si>
    <t>PIRMINIO PRISKYRIMO SUVESTINĖ</t>
  </si>
  <si>
    <t>SĄNAUDŲ KATEGORIJA</t>
  </si>
  <si>
    <t>SĄNAUDŲ PIRMINIS PRISKYRIMAS</t>
  </si>
  <si>
    <t>DK (DIMENSIJOS) SĄSAJA</t>
  </si>
  <si>
    <t>Tiesioginės sąnaudos</t>
  </si>
  <si>
    <t>Šilumos gamybos VV</t>
  </si>
  <si>
    <t>RVA 6 PRIEDAS</t>
  </si>
  <si>
    <t>Šilumos (produkto) gamyba - kogeneracija'</t>
  </si>
  <si>
    <t>Šilumos poreikio piko pajėgumų ir rezervinės galios užtikrinimas - katilinės</t>
  </si>
  <si>
    <t>Šilumos poreikio piko pajėgumų ir rezervinės galios užtikrinimas - kogeneracija</t>
  </si>
  <si>
    <t>Šilumos perdavimo VV</t>
  </si>
  <si>
    <t xml:space="preserve">Balansavimas centralizuoto šilumos tiekimo sistemoje </t>
  </si>
  <si>
    <t>Termofikato pardavimas</t>
  </si>
  <si>
    <t>Mažmeninio aptarnavimo VV</t>
  </si>
  <si>
    <t>Karšto vandens tiekimo VV</t>
  </si>
  <si>
    <t>Neatsiskaitomųjų šilumos apskaitos prietaisų aptarnavimo veiklos VV</t>
  </si>
  <si>
    <t xml:space="preserve">... paslauga (produktas) </t>
  </si>
  <si>
    <t>Pastatų šildymo ir karšto vandens sistemų priežiūros VV</t>
  </si>
  <si>
    <t>Pastatų šildymo ir karšto vandens sistemų einamoji priežiūra</t>
  </si>
  <si>
    <t>Pastatų šildymo ir karšto vandens sistemų rekonstrukcija</t>
  </si>
  <si>
    <t>Prekybos apyvartiniais taršos leidimais ir su ja susijusios veiklos VV</t>
  </si>
  <si>
    <t>Kitos reguliuojamosios veiklos VV</t>
  </si>
  <si>
    <t>Elektros gamyba</t>
  </si>
  <si>
    <t>Nereguliuojamosios veiklos VV</t>
  </si>
  <si>
    <t>Kita 1</t>
  </si>
  <si>
    <t>Kita 2</t>
  </si>
  <si>
    <t>Kita 3</t>
  </si>
  <si>
    <t>Kita 4</t>
  </si>
  <si>
    <t>Netiesioginės sąnaudos</t>
  </si>
  <si>
    <t xml:space="preserve">Netiesioginės sąnaudos paskirstomos paslaugoms nenaudojant sąnaudų centrų </t>
  </si>
  <si>
    <t>RVA 7-8 PRIEDAS</t>
  </si>
  <si>
    <t>Bendrosios sąnaudos</t>
  </si>
  <si>
    <t>RVA 11 PRIEDAS</t>
  </si>
  <si>
    <t>Nepaskirstomos sąnaudos</t>
  </si>
  <si>
    <t>RVA 5 PRIEDAS</t>
  </si>
  <si>
    <t>NEPAS</t>
  </si>
  <si>
    <t>Nepriskirta*</t>
  </si>
  <si>
    <t>(netaikoma)</t>
  </si>
  <si>
    <t>IŠ VISO</t>
  </si>
  <si>
    <t>RVA 6</t>
  </si>
  <si>
    <t>RVA 7</t>
  </si>
  <si>
    <t>RVA 11</t>
  </si>
  <si>
    <t>Sąnaudų kategorija</t>
  </si>
  <si>
    <t>Pirminis priskyrimas: Įmonės teikiamų paslaugų ir sistemų sąrašas (tiesioginės sąnaudos), sąnaudų centrų ir kitų netiesiogiai skirstomų grupių sąrašas (netiesioginės sąnaudos), bendro veiklos palaikymo sąnaudos (bendrosios sąnaudos), nepaskirstomos sąnaudos.</t>
  </si>
  <si>
    <t>Tiesioginėms sąnaudoms: paslaugų sąrašas nurodomas kiekvienos Centralizuoto šilumos tiekimo (CŠT) sistemos lygmeniu.</t>
  </si>
  <si>
    <t>Netiesioginėms sąnaudoms: sąnaudos, kurių paskirstymui naudojami skirtingi paskirstymo kriterijai, turi būti atskleidžiamos atskirose eilutėse.</t>
  </si>
  <si>
    <t>Įmonė gali įsiterpti papildomų eilučių, kiek tai reikalinga pirminio priskyrimo informacijai atskleisti.</t>
  </si>
  <si>
    <t>Bendru atveju turi atitikti RAS aprašo informaciją.</t>
  </si>
  <si>
    <t>DK sąnaudų sąskaitų ir/arba dimensijų (arba jų kombinacijų) numeriai, naudojami Įmonės apskaitoje pirminiam sąnaudų priskyrimui ARBA nuoroda į RAS aprašo dalį, kurioje pateikiama tokia informacija.</t>
  </si>
  <si>
    <t>1 pvz., Įmonės, naudojančios DK dimensijas, pateikia DK ir/ arba DK dimensijų (pvz., kaštų centrų, vidinių padalinių) numerius</t>
  </si>
  <si>
    <t>2 pvz., Įmonės, nenaudojančios DK dimensijų, pateikia DK sąskaitų numerius</t>
  </si>
  <si>
    <t xml:space="preserve">DK sąnaudų sąskaitų ir/arba dimensijų (arba jų kombinacijų) , nurodytų C stulpelyje, ataskaitinio laikotarpio sąnaudų suma. Stulpelio duomenys turi sutapti su DK ir FA sąnaudų duomenimis. </t>
  </si>
  <si>
    <t>Turi būti galimybė Įmonės apskaitos sistemoje aiškiai identifikuoti ir, esant poreikiui, detalizuoti kiekvieną, D stulpelyje nurodytą, sumą, pvz., formuojant DK sąskaitų (dimensijų) ataskaitą</t>
  </si>
  <si>
    <t>Sąnaudų priskyrimo koregavimai, skirti atskleisti:</t>
  </si>
  <si>
    <t>1) sąnaudų pirminio priskyrimo korekcijas (jei tokios atliktos ruošiant ataskaitinio laikotarpio RVA). Jei pirminis priskyrimas atitinka RAS aprašą, koregavimai neatliekami.</t>
  </si>
  <si>
    <t>K1, K2 koregavimuose atskleidžiamas turto nusivėbėjimo sąnaudų koregavimas, t.y. (K1) buhalterinių turto nusidėvėjimo sąnaudų eliminavimas ir (K2) perskaičiuotų RAS turto nusidėvėjimo sąnaudų įkėlimas</t>
  </si>
  <si>
    <t>Bendru atveju koregavimų stulpelių (išskyrus K1 ir K2) suma turi būti lygi nuliui.</t>
  </si>
  <si>
    <t>Koregavimai nėra skirti netiesioginių sąnaudų galutiniam paskirstymui paslaugoms (tam skirtas 3.5 priedas).</t>
  </si>
  <si>
    <t>Stulpelių D ir E suma</t>
  </si>
  <si>
    <t>Stulpelio duomenys turi sutapti su RVA duomenimis.</t>
  </si>
  <si>
    <t>* - Tarpiniai sąnaudų centrai skirti atskleisti sąnaudų paskirstymą naudojant paskirstymo kriterijus ne galutinėms paslaugoms, bet kitiems sąnaudų centrams ir kitoms netiesiogiai skirstomų sąnaudų grupėms.</t>
  </si>
  <si>
    <t>** - eilutėje "Nepriskirta" pateikiama sąnaudų suma, kuriai ataskaitinio laikotarpio metu nebuvo priskirtas DK (dimensijos) sąsajos požymis. Ši suma priskiriama ir atskleidžiama per koregavimus E stulpelyje.</t>
  </si>
  <si>
    <t>Nr.</t>
  </si>
  <si>
    <t>Pavadinimas</t>
  </si>
  <si>
    <t>Priskyrimas pagal RAS aprašą</t>
  </si>
  <si>
    <t>Nepaskirstomas pagal RAS aprašą</t>
  </si>
  <si>
    <t>DK suma</t>
  </si>
  <si>
    <t>Kuras</t>
  </si>
  <si>
    <t>TS_1GAM-KAT</t>
  </si>
  <si>
    <t>Remonto sąnaudos rangos būdu kitų organ.</t>
  </si>
  <si>
    <t>Remonto sąnaudos ūkio būdu</t>
  </si>
  <si>
    <t>Nedarbingumo lapeliai iš įmonės lėšų</t>
  </si>
  <si>
    <t>Degalai autotransportui ir mechanizmams</t>
  </si>
  <si>
    <t>Veiklos sąnaudos</t>
  </si>
  <si>
    <t>Šilumos apskaitos prietaisų patikra</t>
  </si>
  <si>
    <t>PVM priskaič.į savikainą</t>
  </si>
  <si>
    <t>Darbo užmokesčio sąnaudos atostogų kaupimui</t>
  </si>
  <si>
    <t>Prival. Soc. Draudimo sąnaudos atostogų kaupimui</t>
  </si>
  <si>
    <t>Žaliavos,medžiagos</t>
  </si>
  <si>
    <t>Elektros energija</t>
  </si>
  <si>
    <t>Šaltas vanduo karštam vandeniui ruošti</t>
  </si>
  <si>
    <t>TS_4KVT</t>
  </si>
  <si>
    <t>Nusidevėjimas ir amortizacija</t>
  </si>
  <si>
    <t>TS_9KITA</t>
  </si>
  <si>
    <t>sąnaudos darbui apmokėti</t>
  </si>
  <si>
    <t>Įmokos soc.draudimui</t>
  </si>
  <si>
    <t>Kitos sąnaudos</t>
  </si>
  <si>
    <t>Banko paslaugos</t>
  </si>
  <si>
    <t>NS_1NS</t>
  </si>
  <si>
    <t>Pašto paslaugos</t>
  </si>
  <si>
    <t>Sąnaudos darbui apmokėti</t>
  </si>
  <si>
    <t>Medžiagos,degalai</t>
  </si>
  <si>
    <t>Turto mokestis</t>
  </si>
  <si>
    <t>Žemės nuomos mokestis</t>
  </si>
  <si>
    <t>Mokestis už aplinkos teršimą</t>
  </si>
  <si>
    <t>PVM priskaičiuotas į savikainą</t>
  </si>
  <si>
    <t>Garantinio fondo lėšos</t>
  </si>
  <si>
    <t>sąnaudos didinančios apmokestinamąjį pelną</t>
  </si>
  <si>
    <t>Beviltiškų  skolų  sąnaudos</t>
  </si>
  <si>
    <t>Šaltas vanduo savo reikmėms</t>
  </si>
  <si>
    <t>Nematerialaus turto nusidevėjimas</t>
  </si>
  <si>
    <t>Kadrų kvalifikacijos kėlimo  paslaugos</t>
  </si>
  <si>
    <t>Audito sąnaudos</t>
  </si>
  <si>
    <t>Kainų komisijai mokestis</t>
  </si>
  <si>
    <t>TS_2PER</t>
  </si>
  <si>
    <t>Delspinigių sąnaudos</t>
  </si>
  <si>
    <t>Kitos paslaugos</t>
  </si>
  <si>
    <t>Komandiruočių sąnaudos</t>
  </si>
  <si>
    <t>Nusidevėjimas ir amortizacija (nenaud.objekt.)</t>
  </si>
  <si>
    <t>Aktyvinė elektros energija savo reikmėms</t>
  </si>
  <si>
    <t>Medžiagos panaudotos pašildyt.praplov.</t>
  </si>
  <si>
    <t>Manometrų patikra</t>
  </si>
  <si>
    <t>TS_6SIP</t>
  </si>
  <si>
    <t>Medžiagos</t>
  </si>
  <si>
    <t>Nusidevėjimas</t>
  </si>
  <si>
    <t>Šilumos skaitiklių patikra</t>
  </si>
  <si>
    <t>TS_4KVP</t>
  </si>
  <si>
    <t>Vandens skaitiklių patikra</t>
  </si>
  <si>
    <t>Sumokėti delspinigiai</t>
  </si>
  <si>
    <t>Administravimo išlaidos</t>
  </si>
  <si>
    <t>Palūkanos pagal kredito sutartį Nr.KSJ5/1154</t>
  </si>
  <si>
    <t>Palūkanos pagal kredito sutartį Nr.KSO5/1238</t>
  </si>
  <si>
    <t>Palūkanos pagal kredito sutartį Nr.KS-219-429857-22</t>
  </si>
  <si>
    <t>Palūkanos pagal paskolos sutartį Nr.616</t>
  </si>
  <si>
    <t>ILGALAIKIO TURTO VERTĖS IR NUSIDĖVĖJIMO (AMORTIZACIJOS) ATASKAITA</t>
  </si>
  <si>
    <t>Metinio nusidėvėjimo perskaičiavimas</t>
  </si>
  <si>
    <t>Pogrupis</t>
  </si>
  <si>
    <t>Pogrupis RVA</t>
  </si>
  <si>
    <t>Pirminis priskyrimas</t>
  </si>
  <si>
    <t>Pirminis priskyrimas (kategorija)</t>
  </si>
  <si>
    <t>Inventorinis numeris</t>
  </si>
  <si>
    <t>Įvedimo į eksploataciją data</t>
  </si>
  <si>
    <t>Taikymo kainoje data</t>
  </si>
  <si>
    <t>Rekonstrukcijos ir remontų, didinančių turto vertę, atlikimo data</t>
  </si>
  <si>
    <t>Nudėvėjimo (eksploat.) laikotarpis</t>
  </si>
  <si>
    <r>
      <t>Bendrosios veiklos turtas</t>
    </r>
    <r>
      <rPr>
        <vertAlign val="superscript"/>
        <sz val="10"/>
        <rFont val="Arial"/>
        <family val="2"/>
      </rPr>
      <t>5</t>
    </r>
  </si>
  <si>
    <r>
      <t>Pagal koncesijos nuomos sutartį valdomas turtas</t>
    </r>
    <r>
      <rPr>
        <vertAlign val="superscript"/>
        <sz val="10"/>
        <rFont val="Arial"/>
        <family val="2"/>
      </rPr>
      <t>6</t>
    </r>
  </si>
  <si>
    <t>Suderinimo data ir nutarimo Nr.</t>
  </si>
  <si>
    <t>Ataskaitinio laikotarpio pabaigai</t>
  </si>
  <si>
    <t>Per laikotarpį</t>
  </si>
  <si>
    <r>
      <t>Reguliuojamų kainų verslo vienetams ir paslaugoms (produktams) draudžiamo priskirti turto vertė</t>
    </r>
    <r>
      <rPr>
        <vertAlign val="superscript"/>
        <sz val="10"/>
        <rFont val="Arial"/>
        <family val="2"/>
      </rPr>
      <t>2,4</t>
    </r>
  </si>
  <si>
    <t>Metinis nusidėvėjim. (leidžiamos priskirti turto vertės)</t>
  </si>
  <si>
    <t>Metinis nusidėvėjim. (draudžiamos priskirti turto vertės)</t>
  </si>
  <si>
    <t>Isigijimo_data</t>
  </si>
  <si>
    <t>Taikoma_data</t>
  </si>
  <si>
    <t>isig_data</t>
  </si>
  <si>
    <t>2019 m. nurašytas</t>
  </si>
  <si>
    <t>Nesuderintas ar nenaudojamas</t>
  </si>
  <si>
    <t>Likvidacinė vertė</t>
  </si>
  <si>
    <t>Skaičiavimuose naudojama nudėvėtina vertė 2019-01-01</t>
  </si>
  <si>
    <t>Nusidėvėjimo pradžia</t>
  </si>
  <si>
    <t>Nusidėvėjimo pabaiga</t>
  </si>
  <si>
    <t>BUH nurašymo data</t>
  </si>
  <si>
    <t>Liko dėvėtis mėnesių 2019-01-01</t>
  </si>
  <si>
    <t>Mėnesinis nusidėvėjimas</t>
  </si>
  <si>
    <t>Liko dėvėtis mėnesių 2020-01-01</t>
  </si>
  <si>
    <t>Dėvėjosi mėnesių 2019 metais</t>
  </si>
  <si>
    <t>Likutinė vertė 2019-12-31</t>
  </si>
  <si>
    <t>2019 metinis nusidėvėjimas</t>
  </si>
  <si>
    <t>Kontrolė</t>
  </si>
  <si>
    <t>metai</t>
  </si>
  <si>
    <t>Eur</t>
  </si>
  <si>
    <t>UAB Ignalinos šilumos tinklai 2021 m. reguliuojamos veiklos ataskaitų patikra. Ataskaita apie faktinius pastebėjimus. Reg. Nr. AN11926-3R. Priedas 1.</t>
  </si>
  <si>
    <t>TS - Pikai-rezervai katilinėse</t>
  </si>
  <si>
    <t>LICENSIJOS</t>
  </si>
  <si>
    <t>1_Patentai</t>
  </si>
  <si>
    <t>LICENSIJA</t>
  </si>
  <si>
    <t>Programinės įrangos UNIRVA 4 licensija</t>
  </si>
  <si>
    <t>PROGRAMINĖ ĮRANGA</t>
  </si>
  <si>
    <t>1_Programine iranga_standartinė</t>
  </si>
  <si>
    <t>ŠALDYTUVAS *SARATOV*</t>
  </si>
  <si>
    <t>2-4-9.IRAN_Buičiai</t>
  </si>
  <si>
    <t>VEIDRODIS</t>
  </si>
  <si>
    <t>DUJŲ ANALIZATORIUS</t>
  </si>
  <si>
    <t>2-4-11.IRAN_Kita_įranga_prietaisai_įrankiai</t>
  </si>
  <si>
    <t>Svarstyklės A-2500 labaratorinės</t>
  </si>
  <si>
    <t>Džiovinimo spinta /Ventiall/55</t>
  </si>
  <si>
    <t>2-4-18.IRAN_Džiovinimo_spinta</t>
  </si>
  <si>
    <t>ĮRENGINYS OPVS BIND CB 300</t>
  </si>
  <si>
    <t>2-4-7.IRAN_Kompiuteriai_serveriai</t>
  </si>
  <si>
    <t>Nešiojamas kompiuteris Dell Studio su programine įranga</t>
  </si>
  <si>
    <t>Kompiuteris Magnum Pentium DC E5300 su programine įranga</t>
  </si>
  <si>
    <t>Kopijavimo aparatas Konica Minolta Bizhub</t>
  </si>
  <si>
    <t>2-4-8.IRAN_Biurui</t>
  </si>
  <si>
    <t>Spinta</t>
  </si>
  <si>
    <t>2-6-1.KITA_baldai</t>
  </si>
  <si>
    <t>KOMPIUTERIS PENTIUM DUAL CORE E 5400 su programine įranga</t>
  </si>
  <si>
    <t>Kompiuteris NMagnum Core 13-540/2GB/500GB/GF22 su programine įranga</t>
  </si>
  <si>
    <t>Nešiojamas kompiuteris Lenovo G 550 T4500/2GB/500GB/DVD+ RW/Windows</t>
  </si>
  <si>
    <t>KOMPIUTERIS PENTIUM G 840/4GB/250GB+2/DVDRW su programine įranga</t>
  </si>
  <si>
    <t>KOMPIUTERIS PENTIUM G 840/4GB/500GB+2/DVDRW su programine įranga</t>
  </si>
  <si>
    <t>SERVERIS DELL POWER EDGE T20 su Windows Server 2012 programa</t>
  </si>
  <si>
    <t>KOPIJAVIMO APARATAS Bizhub</t>
  </si>
  <si>
    <t>Dokumentų spinta</t>
  </si>
  <si>
    <t>Kompiuteris Intel su įdiegta operacine sistema MS</t>
  </si>
  <si>
    <t>Kompiuteris su įdiegta operacine sistema Windows 10</t>
  </si>
  <si>
    <t>Kompiuterio sisteminis blokas su įdiegta operacine sistema MS Windows 10LT</t>
  </si>
  <si>
    <t>Kompiuterio sisteminis blokas su įdiegta op.sist.Windows</t>
  </si>
  <si>
    <t>Kompiuterio sisteminis blokas su įdiegta op.sist.Windows10 LT, Microsoft T5D-02826 Office</t>
  </si>
  <si>
    <t>Vokavimo be voko mašina AS-350</t>
  </si>
  <si>
    <t>Nešiojamas kompiuteris  su monitorium, klaviatūra ir programine įranga</t>
  </si>
  <si>
    <t>KATILINĖS PASTATAS</t>
  </si>
  <si>
    <t>2-2-1.PAST_GAM_katilinės</t>
  </si>
  <si>
    <t>ADMINISTRAC.PASTATAS</t>
  </si>
  <si>
    <t>2-2-8.PAST_ADM_paskirties</t>
  </si>
  <si>
    <t>DŪKŠTO KAT.PASTATAS</t>
  </si>
  <si>
    <t>Centrinės katilinės pastatas</t>
  </si>
  <si>
    <t>VIDIŠKIŲ KATILINĖ</t>
  </si>
  <si>
    <t>TECHNIKOS G.KATILINĖ</t>
  </si>
  <si>
    <t>METALINIS VAGONAS</t>
  </si>
  <si>
    <t>2-2-2.PAST_GAM_kont_katilines_siurblines</t>
  </si>
  <si>
    <t>GERBUVIS</t>
  </si>
  <si>
    <t>2-2-10.PAST_keliai_šaligatviai_aikštelės_tvoros</t>
  </si>
  <si>
    <t>Mazuto siurblinė</t>
  </si>
  <si>
    <t>Kuro sandėlys su privažiavimu</t>
  </si>
  <si>
    <t>2-2-12.PAST_KITA</t>
  </si>
  <si>
    <t>Kuro sandėlio ir katilinės sujung.dalis</t>
  </si>
  <si>
    <t>SIURBLINĖ</t>
  </si>
  <si>
    <t>Teritorijos aikštelė</t>
  </si>
  <si>
    <t>Kelias</t>
  </si>
  <si>
    <t>MAZUTO KURO ŪKIS</t>
  </si>
  <si>
    <t>2-2-4.PAST_kuro_mazuto_rezervuarai</t>
  </si>
  <si>
    <t>TEKINIMO STAKLĖS SUT-4</t>
  </si>
  <si>
    <t>2-4-10.IRAN_Įrankiai</t>
  </si>
  <si>
    <t>EKSKAVATORIUS EO-2621 9622 ZR</t>
  </si>
  <si>
    <t>2-5-1.TRAN_traktoriai_ekskavatoriai_pan</t>
  </si>
  <si>
    <t>STAKLĖS T-4004</t>
  </si>
  <si>
    <t>STAKLĖS 24-112</t>
  </si>
  <si>
    <t>ŠLIFAVIMO STAKLĖS</t>
  </si>
  <si>
    <t>MEDŽ.APDIRB.STAKLĖS BDC-5</t>
  </si>
  <si>
    <t>Kompresorius SAM-1</t>
  </si>
  <si>
    <t>KOMPRESORIUS  MT-10</t>
  </si>
  <si>
    <t>Frontalinis krautuvas TO-18 B</t>
  </si>
  <si>
    <t>Traktorius YANMAR EF475-CJ1C00011  su krautuvu</t>
  </si>
  <si>
    <t>Automobilis Subaru Legasy</t>
  </si>
  <si>
    <t>2-5-2.TRAN_lengvieji</t>
  </si>
  <si>
    <t>Krovininis automobilis MB Sprinter</t>
  </si>
  <si>
    <t>2-5-3.TRAN_kroviniai_priekabos_pan</t>
  </si>
  <si>
    <t>Automobilis VW Caddy EON 103 WV2ZZZ2KZBX293366</t>
  </si>
  <si>
    <t>KANALIZAC.TINKLAI</t>
  </si>
  <si>
    <t>2-4-4.IRAN_Pastatų_inžinerinė_įranga</t>
  </si>
  <si>
    <t>VANDEN.TINKLAI</t>
  </si>
  <si>
    <t>KABELIN.TINKLAI AVVG 120</t>
  </si>
  <si>
    <t>KALVIO PRIEKALAS</t>
  </si>
  <si>
    <t>ŠILUMINIS ĮVADAS</t>
  </si>
  <si>
    <t>Benzopjūklas</t>
  </si>
  <si>
    <t>Lauko telefono tinklai</t>
  </si>
  <si>
    <t>0,4KW vidaus elektros tinklai</t>
  </si>
  <si>
    <t>Lauko elektros tinklai</t>
  </si>
  <si>
    <t>Priešgaisrinis vandentiekis</t>
  </si>
  <si>
    <t>2-4-5.IRAN_Saugos_įranga</t>
  </si>
  <si>
    <t>Debitomatis d100</t>
  </si>
  <si>
    <t>2-4-3.IRAN_kiti_šilumos_matavimo_ir_reguliavimo_prietaisai</t>
  </si>
  <si>
    <t>Šilumos skaitiklis SKU-01</t>
  </si>
  <si>
    <t>2-4-2.IRAN_šilumos_kiekio_apskaitos_prietaisai</t>
  </si>
  <si>
    <t>Lietaus valymo įrangimai</t>
  </si>
  <si>
    <t>Fekalinė kanalizacija d200-150 m</t>
  </si>
  <si>
    <t>Gamybinė kanalizacija d 300-143 m</t>
  </si>
  <si>
    <t>Vandentiekio išorės tinklai d-100</t>
  </si>
  <si>
    <t>2-2-7.PAST_PER_vamzdynai</t>
  </si>
  <si>
    <t>Dažnio keitiklis /HOMEVWELL/</t>
  </si>
  <si>
    <t>Valdymo skydas /Ozas/su el.kabeliais</t>
  </si>
  <si>
    <t>2-4-1.IRAN_valdymo_duomenų_perdavimo_kontrolės_sistemos</t>
  </si>
  <si>
    <t>Nugeležinimo filtras</t>
  </si>
  <si>
    <t>Vamzdynai su armatūra d100-219</t>
  </si>
  <si>
    <t>ŠILUMOKAIČIŲ PLOVIMO ĮRANGA-2</t>
  </si>
  <si>
    <t>2-3-5.MAS_KITA</t>
  </si>
  <si>
    <t>ŠILUMOS SKAITIKLIS</t>
  </si>
  <si>
    <t>ŠILUMOS SKAITIKLIS 25/90 03,5</t>
  </si>
  <si>
    <t>NUOSĖDŲ VALYMO ĮRENGINYS RIDGIB TP-13</t>
  </si>
  <si>
    <t>2-4-20.IRAN_KITA</t>
  </si>
  <si>
    <t>BENZOPJŪKLAS  H254</t>
  </si>
  <si>
    <t>ŠILUMOS APSKAITOS PRIETAISAS Qnom-10</t>
  </si>
  <si>
    <t>ŠILUMOS SKAITIKLIS SKM-1M-V2-50</t>
  </si>
  <si>
    <t>ŠILUMOS SKAITIKLIS SKS-3-Qn6.0-V2</t>
  </si>
  <si>
    <t>SKS-3 U1-SHARKY 01-Qn 3,5</t>
  </si>
  <si>
    <t>Skaitiklis SKS-3-Qn6.0-U2</t>
  </si>
  <si>
    <t>Skaitiklis SKS-3-Qn60-V2</t>
  </si>
  <si>
    <t>ŠILUMOS SKAITIKLIS  Qn635 Rubikon Total</t>
  </si>
  <si>
    <t>ULTRAGARSINIS ŠILUMOS SKAITIKLIS Q632 Rub</t>
  </si>
  <si>
    <t>ŠILUMOS SKAITIKLIS SKS-3 V2-VD 01-Qn3,5</t>
  </si>
  <si>
    <t>ŠILUMOS SKAITIKLIS SKSD-3 V2-VD 01-Qn3,5</t>
  </si>
  <si>
    <t>ŠILUMOS SKAITIKLIS  SKS-3 V2-VD01Qn1,5</t>
  </si>
  <si>
    <t>ŠILUMOS SKAITIKLIS SKS-3 V2 30NO-Qn6,0</t>
  </si>
  <si>
    <t>ŠILUMOS SKAITIKLIS SKS-3 V2 SNO-Qn6,0</t>
  </si>
  <si>
    <t>ŠILUMOS SKAITIKLIS SKS-3 v2 SONO- Qn6,0</t>
  </si>
  <si>
    <t>ŠILUMOS SKAITIKLIS SKS-3V2 SONO-Qn6,0</t>
  </si>
  <si>
    <t>ŠILUMOS SKAITIKLIS SKS-3 V2-VD 01-Qn1,5</t>
  </si>
  <si>
    <t>ŠILUMOS SKAITIKLIS SKS-3 V2 SONO-Qn6,0</t>
  </si>
  <si>
    <t>ŠILUMINIS ĮVADAS  (Ateities g.7)</t>
  </si>
  <si>
    <t>ŠILUMINIS ĮVADAS ( Turistų g.11a)</t>
  </si>
  <si>
    <t>ELEKTRINIS SLĖGIO MATAVIMO ĮRENGINYS REMO E Push</t>
  </si>
  <si>
    <t>ŠILUMOS SKAITIKLIS SKS-3 V2-VD01-QN3,5</t>
  </si>
  <si>
    <t>SUVIRINIMO APARATAS MINARC 150</t>
  </si>
  <si>
    <t>ŠILUMOS SKAITIKLIS SKS U2-UD 01-Qn 3.5</t>
  </si>
  <si>
    <t>ŠILUMOS SKAITIKLIS SKS-3 U2-UD 01-Qn 3,5</t>
  </si>
  <si>
    <t>Šilumos skaitiklis SKS -3 U2 2WR7 Qn 10 300</t>
  </si>
  <si>
    <t>Šilumos skaitiklis SKS - 3 U1 SWR7 Qn2,5 130</t>
  </si>
  <si>
    <t>ŠILUMOS SKAITIKLIS SKS-3 U2 SDU-1DN50</t>
  </si>
  <si>
    <t>Šilumos skaitiklis SKS3-U2-SDU1 DN32</t>
  </si>
  <si>
    <t>Šilumos skaitiklis SKS3-U2-SDU-1 DN25</t>
  </si>
  <si>
    <t>ŠILUMOS SKAITIKLIS CPA2,5-20MO gr.</t>
  </si>
  <si>
    <t>Benzopjūklas 357 15  3/8</t>
  </si>
  <si>
    <t>Šilumos skaitiklis SKS3-U2-2WR7 Qn 1,5 190mm g3/4</t>
  </si>
  <si>
    <t>Šilumos skaitiklis SKS3-U2-2WR7 Qn 2,5</t>
  </si>
  <si>
    <t>Šilumos skaitiklis SKS3-U2-SDU-1 DN32</t>
  </si>
  <si>
    <t>Šilumos apskaitos prietaisas SKM-U1-DN 100</t>
  </si>
  <si>
    <t>Šilumos apskaitos prietaisas SKS3-U2-2WR7 Qn25 300mmDN65</t>
  </si>
  <si>
    <t>ŠILUMOS SKAITIKLIS SKS3-U2-SDU-1DN32</t>
  </si>
  <si>
    <t>ŠILUMOS SKAITIKLIS SKS3-U1-SDU-1DN 25</t>
  </si>
  <si>
    <t>Šilumos skaitiklis SKS3-U2-SDU-1DN26</t>
  </si>
  <si>
    <t>Šilumos skaitiklis SKS3-U2-SDU-1DN27</t>
  </si>
  <si>
    <t>Šilumos skaitiklis SKS3-U2-SDU-1DN28</t>
  </si>
  <si>
    <t>Šilumos skaitiklis SKS3-U2-SDU-1DN29</t>
  </si>
  <si>
    <t>ŠILUMOS ĮVADAS</t>
  </si>
  <si>
    <t>ŠILUMOS SKAITIKLIS SKS3-U2-2WR7 Qn1,5 110 mm G3/4</t>
  </si>
  <si>
    <t>ŠILUMOS SKAITIKLIS SKS3-U2-SDU-1 DN 32</t>
  </si>
  <si>
    <t>ŠILUMOS SKAITIKLIS SKS3-U2-SDU-1 DN 25</t>
  </si>
  <si>
    <t>Šilumos skaitiklis SKU-U1-DN 200.1</t>
  </si>
  <si>
    <t>ŠILUMOS SKAITIKLIS SKS-U2-SDU-1 DN25</t>
  </si>
  <si>
    <t>ŠILUMOS SKAITIKLIS SKS3-U2WR7 Qn0,6 110mm</t>
  </si>
  <si>
    <t>ŠILUMOS SKAITIKLIS SKS3-U2-2WR7 Qn 0,6 110 mm</t>
  </si>
  <si>
    <t>Šilumos skaitiklis SKS3-U2-2WR7 Qn 1,5 190 mm G1</t>
  </si>
  <si>
    <t>ŠILUMOS SKAITIKLIS SKS-U2-SDU-1DN 4011712-1</t>
  </si>
  <si>
    <t>ŠILUMOS SKAITIKLIS SKS3-U2-SDU-1 DN50</t>
  </si>
  <si>
    <t>ŠILUMOS SKAITIKLIS SKS3-U2-SDU-3 Qn 2,5</t>
  </si>
  <si>
    <t>Svarstyklės FT-11-60T</t>
  </si>
  <si>
    <t>2-4-17.IRAN_Kuro_svėrimo_svarstyklės</t>
  </si>
  <si>
    <t>Šilumos skaitiklis SKS3-U2-SDU-3 Qn1,5 12688-(16-20) V-GZP</t>
  </si>
  <si>
    <t>Šilumos skaitiklis SKS3-QALCOMET DN40</t>
  </si>
  <si>
    <t>Pjūklas elektrinis "Cat" ANC VE</t>
  </si>
  <si>
    <t>Šilumos skaitiklis Q-LT-U2-MBUS-SR</t>
  </si>
  <si>
    <t>Šilumos skaitiklis SH1-R-1,5 G3/4</t>
  </si>
  <si>
    <t>Šilumos skaitiklis SK3-U2-SDU-1 DN25</t>
  </si>
  <si>
    <t>Šilumos skaitiklis Q-LT-U2-MBUS-SF2 1,5</t>
  </si>
  <si>
    <t>Šilumos skaitiklis  Q-LT-U2-MBUS-SF2 1,5</t>
  </si>
  <si>
    <t>Šilumos skaitiklis Q-LT-U2-MBUS-SDU1-25-SR</t>
  </si>
  <si>
    <t>Šilumos skaitiklis SKS3-U2-SDU-3 Qn1,5 12905-1 V-GZP</t>
  </si>
  <si>
    <t>Šilumos skaitiklis SH-R-2,5</t>
  </si>
  <si>
    <t>Šilumos skaitiklis Q-LT-U2-MBUS-SF2 3,5 260 -SR</t>
  </si>
  <si>
    <t>Šilumos skaitiklis Q-LT-U2- MBUS-SDU1-25-SR</t>
  </si>
  <si>
    <t>Šilumos skaitiklis SH1-R-2,5</t>
  </si>
  <si>
    <t>Šilumos skaitiklis SH1-R-3,5 G1 1/4-E1</t>
  </si>
  <si>
    <t>Šilumos skaitiklis SH1-R-1,5L190</t>
  </si>
  <si>
    <t>Šilumos skaitiklis SH1-R-3,5 G1L 1/4-E1</t>
  </si>
  <si>
    <t>Šilumos skaitiklis SH1-R-1,5 L190</t>
  </si>
  <si>
    <t>KABELIAI IR ELEKTROS TINKLAI AVVG 120</t>
  </si>
  <si>
    <t>SUVIRINIMO APARATAS VD-306</t>
  </si>
  <si>
    <t>MAZUTO PAŠILDYTOJ.NR.1</t>
  </si>
  <si>
    <t>MAZUTO PAŠILDYT.NR.2</t>
  </si>
  <si>
    <t>MAZUTO PAŠILD.NR.3</t>
  </si>
  <si>
    <t>ŠILUMOS TINKLAI</t>
  </si>
  <si>
    <t>ŠILUMINĖ TRASA</t>
  </si>
  <si>
    <t>KURO TALPA V-700m Nr.2</t>
  </si>
  <si>
    <t>IŠORĖS LIET.IR FEKAL.KANALIZ.TINKLAI</t>
  </si>
  <si>
    <t>KURO TALPA</t>
  </si>
  <si>
    <t>DŪMTRAUKIS</t>
  </si>
  <si>
    <t>2-2-5.PAST_dumtraukiai_muriniai_gelzbetoniniai</t>
  </si>
  <si>
    <t>Šiluminė trasa  2 d 273</t>
  </si>
  <si>
    <t>Antžeminė šilumos trasa 2 d 273</t>
  </si>
  <si>
    <t>Šiluminė trasa 2 d 200, 2 d 150</t>
  </si>
  <si>
    <t>Šiluminė trasa 2 d 273</t>
  </si>
  <si>
    <t>Dizelinė elektros stotis</t>
  </si>
  <si>
    <t>Pakura</t>
  </si>
  <si>
    <t>2-3-1.MAS_stacionarieji_garo_katilai</t>
  </si>
  <si>
    <t>Sraigtinis transporteris</t>
  </si>
  <si>
    <t>Multiciklonas</t>
  </si>
  <si>
    <t>Kuro bunkeris</t>
  </si>
  <si>
    <t>2-2-3.PAST_GAM_tech_kita</t>
  </si>
  <si>
    <t>Sandėlio platforma su skreperiais</t>
  </si>
  <si>
    <t>Grandyklinis transporteris</t>
  </si>
  <si>
    <t>Trupintuvas</t>
  </si>
  <si>
    <t>Oro vamzdžiai</t>
  </si>
  <si>
    <t>Dūmų vamzdžiai</t>
  </si>
  <si>
    <t>Sujungimo kanalas</t>
  </si>
  <si>
    <t>Pelenų šalinimo įranga</t>
  </si>
  <si>
    <t>Apžvalgos aikštelė</t>
  </si>
  <si>
    <t>Maitintuvas</t>
  </si>
  <si>
    <t>Sandėlio hidrocilindras su aušin.ventil.</t>
  </si>
  <si>
    <t>VALDYMO SKYDAI</t>
  </si>
  <si>
    <t>Dūmsiurblis</t>
  </si>
  <si>
    <t>2-3-3.MAS_siurbliai_kita</t>
  </si>
  <si>
    <t>Oro padavimo ventiliatorius</t>
  </si>
  <si>
    <t>Maitintuvo cilindrai</t>
  </si>
  <si>
    <t>Ardyno cilindras</t>
  </si>
  <si>
    <t>Pelenų šalinimo cilindrai</t>
  </si>
  <si>
    <t>Pelenų kanalo cilindrai</t>
  </si>
  <si>
    <t>Katilas DE 10/14 su degikliu/RAY/</t>
  </si>
  <si>
    <t>Ekonomaizeris EB-330</t>
  </si>
  <si>
    <t>Transformatorinė</t>
  </si>
  <si>
    <t>Nugeležinimo įrenginys su vamzdynais</t>
  </si>
  <si>
    <t>Sistema /Hidro IX/</t>
  </si>
  <si>
    <t>Tvora</t>
  </si>
  <si>
    <t>50m vandens rezervuaras</t>
  </si>
  <si>
    <t>0,4 KW jėgos tinklai</t>
  </si>
  <si>
    <t>Dažnio keitikliai /HONEYWELL/</t>
  </si>
  <si>
    <t>Mazuto ir termofik.vandens vamzdynai</t>
  </si>
  <si>
    <t>Mazuto kontūro pašildymo siurbliai</t>
  </si>
  <si>
    <t>Mazuto kontūro pašildytuvai</t>
  </si>
  <si>
    <t>Mazuto pamait.linija su reguliatoriumi</t>
  </si>
  <si>
    <t>Valdymo skydai/Rital/</t>
  </si>
  <si>
    <t>I-o kontūro vamzdynai d150-200 su armat.</t>
  </si>
  <si>
    <t>I-o kontūro pašildytuvai UFX42-HII-43EP</t>
  </si>
  <si>
    <t>I-o kontūro pašildytuvas UF*51-H11-EP</t>
  </si>
  <si>
    <t>I-o kontūro pamaitinimo siurbliai</t>
  </si>
  <si>
    <t>II-o kontūro tinklo siurbliai Nr.80/200</t>
  </si>
  <si>
    <t>Karšto vandens siurbliai 65/160-5.5/2</t>
  </si>
  <si>
    <t>III-o kontūro tinklo siurbliai Nr.80/160</t>
  </si>
  <si>
    <t>Karšto vandens pašildytuvai</t>
  </si>
  <si>
    <t>II-III-O kontūro papildymo siurbliai</t>
  </si>
  <si>
    <t>Recirkuliaciniai siurbliai</t>
  </si>
  <si>
    <t>I-o kontūro tinklo siurbliai</t>
  </si>
  <si>
    <t>II-o kontūro vamzdynai d200-250 su armat.</t>
  </si>
  <si>
    <t>III-o kontūro vamzdynai d 150-250</t>
  </si>
  <si>
    <t>III kontūro pašildytuvai UFX*42</t>
  </si>
  <si>
    <t>Tinklo siurbliai</t>
  </si>
  <si>
    <t>Karšto vandens siurbliai PN 65/160-5,5/2</t>
  </si>
  <si>
    <t>Papildymo siurblys MHI 202 EM</t>
  </si>
  <si>
    <t>Plokštelinis pašildytuvas UFX42</t>
  </si>
  <si>
    <t>Karšto vandens pašildytuvas UFX51,42</t>
  </si>
  <si>
    <t>VANDENS MINKŠT.ĮRENG.DS-2060/ES</t>
  </si>
  <si>
    <t>KATILAS  VŠR-31</t>
  </si>
  <si>
    <t>DŪMSIURBLIS D-3.5</t>
  </si>
  <si>
    <t>KAMINAS METALINIS</t>
  </si>
  <si>
    <t>2-2-6.PAST_dumtraukiai_metaliniai</t>
  </si>
  <si>
    <t>ŠILUMINIAI TINKLAI</t>
  </si>
  <si>
    <t>SUVIRINIMO AGREGATAS</t>
  </si>
  <si>
    <t>ŠILUMOS PUNKTAS</t>
  </si>
  <si>
    <t>2-3-4.MAS_SP_mazgai_moduliai</t>
  </si>
  <si>
    <t>KARŠTO VANDENS PAŠILDYTUVAS F25</t>
  </si>
  <si>
    <t>SIURBLYS TR 3.60 H</t>
  </si>
  <si>
    <t>CIRKULIACINIS SIURBLYS</t>
  </si>
  <si>
    <t>RECIRKULIACINIS SIURBLYS</t>
  </si>
  <si>
    <t>DŪMŲ KANALAS</t>
  </si>
  <si>
    <t>Medžio atliekų katilas /Kaistra /</t>
  </si>
  <si>
    <t>KURO SANDĖLIS</t>
  </si>
  <si>
    <t>ŠILUMINĖ TRĄSA</t>
  </si>
  <si>
    <t>VANDENS ŠILDYMO KATILAS VŠKP-4.0</t>
  </si>
  <si>
    <t>2-3-2.MAS_vandens_šildymo_katilai</t>
  </si>
  <si>
    <t>PAKUROS KURO BUNKERIS</t>
  </si>
  <si>
    <t>VENTILIATORIAI PSL45-7.5,PSL502/B</t>
  </si>
  <si>
    <t>PAKUROS HIDRAULINĖ STOTIS 4.0 MW</t>
  </si>
  <si>
    <t>BATERINIS MULTICIKLONAS 5*5</t>
  </si>
  <si>
    <t>DŪMSIURBLIS DN-11.2</t>
  </si>
  <si>
    <t>VANDENS ŠILDYMO KATILAS VŠKP-2.5 MW</t>
  </si>
  <si>
    <t>VENTILIATORIAI PSL4.5-7.5,PVL502/B</t>
  </si>
  <si>
    <t>PELENŲ ŠALINIMO STOTIS SU HIDROCILINDRAIS</t>
  </si>
  <si>
    <t>PAKUROS HIDRAULINĖ STOTIS SU HIDROCILINDRAIS</t>
  </si>
  <si>
    <t>BATERINIS MULTICIKLONAS 4*4</t>
  </si>
  <si>
    <t>DŪMSIURBLIS DN-9</t>
  </si>
  <si>
    <t>KURO SANDĖLIO PLATFORMA SU HIDROCILINDRAIS</t>
  </si>
  <si>
    <t>KURO TRUPINTUVAS SU SRAIGTINIAIS TRANSP.</t>
  </si>
  <si>
    <t>DŪMŲ KANALAI</t>
  </si>
  <si>
    <t>APTARNAVIMO AIKŠTELĖS</t>
  </si>
  <si>
    <t>VALDYMO AUTOMATIKA SU SKYDAIS</t>
  </si>
  <si>
    <t>ŠILUMINĖS MECHANINĖS DALIES ĮRENGIMAI</t>
  </si>
  <si>
    <t>KURO SANDĖLIS SU PRIVAŽIAVIMO KELIAIS</t>
  </si>
  <si>
    <t>KAMINAS H-24 M</t>
  </si>
  <si>
    <t>Vandens filtras /Nobel/</t>
  </si>
  <si>
    <t>Šilumos įvadas</t>
  </si>
  <si>
    <t>Kondensacinis ekonomaizeris (su pastatų,kaminų ir pagalbiniais įrengimais)</t>
  </si>
  <si>
    <t>Šilumos punktas Ateities g.18a</t>
  </si>
  <si>
    <t>Šilumos punktas Vasario 16-osios g.22</t>
  </si>
  <si>
    <t>Šilumos punktas Liepų g.5,I korpusas</t>
  </si>
  <si>
    <t>Šilumos punktas Laisvės g.74</t>
  </si>
  <si>
    <t>Šilumos punktas Smėlio g.32</t>
  </si>
  <si>
    <t>Šilumos punktas Ateities g.31</t>
  </si>
  <si>
    <t>Šilumos punktas Vasario 16-osios g.12</t>
  </si>
  <si>
    <t>Šilumos punktas Atgimimo g.19</t>
  </si>
  <si>
    <t>Šilumos punktas Laisvės g.50</t>
  </si>
  <si>
    <t>Šilumos punktas Smėlio g.18-18a</t>
  </si>
  <si>
    <t>Šilumos punktas Ateities g.25</t>
  </si>
  <si>
    <t>Šilumos punktas Aukštaičių g.3</t>
  </si>
  <si>
    <t>Šilumos punktas Aukštaičių g.9</t>
  </si>
  <si>
    <t>Šilumos punktas Ateities g.11a</t>
  </si>
  <si>
    <t>Šilumos punktas Ateities g.11</t>
  </si>
  <si>
    <t>Šilumos punktas Ateities g.20</t>
  </si>
  <si>
    <t>Šilumos punktas Ateities g.22</t>
  </si>
  <si>
    <t>Šilumos punktas Aukštaičių g.11</t>
  </si>
  <si>
    <t>Šilumos punktas Aukštaičių g.38</t>
  </si>
  <si>
    <t>Šilumos punktas Aukštaičių g.46</t>
  </si>
  <si>
    <t>Šilumos punktas Aukštaičių g,40</t>
  </si>
  <si>
    <t>Šilumos punktas Turistų g.49</t>
  </si>
  <si>
    <t>Šilumos punktas Aukštaičių g.52  I,II korpusai</t>
  </si>
  <si>
    <t>Šilumos punktas M.Petrausko g.3</t>
  </si>
  <si>
    <t>Šilumos punktas M.Petrausko g.4</t>
  </si>
  <si>
    <t>Šilumos punktas Turistų g.43</t>
  </si>
  <si>
    <t>Šilumos punktas Turistų g.45</t>
  </si>
  <si>
    <t>Šilumos punktas Turistų g.47</t>
  </si>
  <si>
    <t>Šilumos punktas Aukštaičių g.44</t>
  </si>
  <si>
    <t>Šilumos punktas Aukštaičių g.34</t>
  </si>
  <si>
    <t>Šilumos punktas Aukštaičių g.32</t>
  </si>
  <si>
    <t>Šilumos punktas Aukštaičių g.48</t>
  </si>
  <si>
    <t>Šilumos punktas Aukštaičių g.28</t>
  </si>
  <si>
    <t>Šilumos punktas Liepų g.5</t>
  </si>
  <si>
    <t>Šilumos punktas Atgimimo g.9</t>
  </si>
  <si>
    <t>Šilumos punktas Geležinkelio g.32</t>
  </si>
  <si>
    <t>Šilumos punktas Liepų g.1</t>
  </si>
  <si>
    <t>Šilumos punktas Aukštaičių g.24</t>
  </si>
  <si>
    <t>Šilumos punktas Aukštaičių g.26</t>
  </si>
  <si>
    <t>Šilumos punktas Vasario 16-osios g.48</t>
  </si>
  <si>
    <t>Šilumos punktas Smėlio g.30</t>
  </si>
  <si>
    <t>Šilumos punktas Smėlio g.23</t>
  </si>
  <si>
    <t>Šilumos punktas Aukštaičių g.30</t>
  </si>
  <si>
    <t>Šilumos punktas Geležinkelio g.18,20</t>
  </si>
  <si>
    <t>Šilumos punktas Ligoninės g.4</t>
  </si>
  <si>
    <t>Šilumos punktas Ateities g.10</t>
  </si>
  <si>
    <t>Šilumos punktas Ateities g.13 a</t>
  </si>
  <si>
    <t>Šilumos punktas Ateities g.13b</t>
  </si>
  <si>
    <t>Šilumos punktas Aukštaičių g.7</t>
  </si>
  <si>
    <t>Šilumos punktas Atgimimo g.24 (VMI)</t>
  </si>
  <si>
    <t>Šilumos punktas Turistų g.9 (Butų ūkis)</t>
  </si>
  <si>
    <t>Šilumos punktas Vasario 16-osios g.41 (Centrinė katilinė)</t>
  </si>
  <si>
    <t>Šilumos punktas Ligoninės g.13 (Poliklinika)</t>
  </si>
  <si>
    <t>Šilumos punktas Ligoninės g.13(Poliklinikos ūkinis pastatas)</t>
  </si>
  <si>
    <t>Šilumos punktas Ligoninės g.13a (Ligoninės maisto blokas)</t>
  </si>
  <si>
    <t>Šilumos punktas Ligoninės g.13a (Naujos ligoninės pastatas)</t>
  </si>
  <si>
    <t>Šilumos punktas Ligoninės g.13a (Senos ligoninės pastatas)</t>
  </si>
  <si>
    <t>Šilumos punktas Ligoninės g.13 (Neįgaliųjų centras)</t>
  </si>
  <si>
    <t>Šilumos punktas Ateities g.8</t>
  </si>
  <si>
    <t>Šilumos punktas Cvirkos g.16</t>
  </si>
  <si>
    <t>Šilumos punktas Cvirkos g.17</t>
  </si>
  <si>
    <t>Šilumos punktas Cvirkos g.15</t>
  </si>
  <si>
    <t>Šilumos punktas Atgimimo g.11</t>
  </si>
  <si>
    <t>Šilumos punktas Atgimimo g.14</t>
  </si>
  <si>
    <t>Šilumos punktas Vasario 16-osios g.56</t>
  </si>
  <si>
    <t>Šilumos punktas Atgimimo g.21</t>
  </si>
  <si>
    <t>Šilumos punktas Laisvės g.52</t>
  </si>
  <si>
    <t>Šilumos punktas Atgimimo g.16</t>
  </si>
  <si>
    <t>Šilumos punktas Vasario 16-osios g.54</t>
  </si>
  <si>
    <t>Šilumos punktas Laisvės g.56</t>
  </si>
  <si>
    <t>Šilumos punktas Ateities g.6</t>
  </si>
  <si>
    <t>Šilumos punktas Turistų g.11a</t>
  </si>
  <si>
    <t>Šilumos punktas Aukštaičių g.12</t>
  </si>
  <si>
    <t>Šilumos punktas Vasario 16-osios g.50</t>
  </si>
  <si>
    <t>Šilumos punktas Atgimimo g.15</t>
  </si>
  <si>
    <t>Šilumos punktas Ligoninės g.6</t>
  </si>
  <si>
    <t>Šilumos punktas Laisvės g.49</t>
  </si>
  <si>
    <t>Šilumos punktas Laisvės g.60 (Eurovaistinė)</t>
  </si>
  <si>
    <t>Šilumos punktas Aukštaičių g.42</t>
  </si>
  <si>
    <t>Šilumos punktas Vasario 16-osios g.11(Policijos komisariatas)</t>
  </si>
  <si>
    <t>Šilumos punktas Laisvės g.62 (Sodra)</t>
  </si>
  <si>
    <t>Šilumos punktas Geležinkėlio g.19</t>
  </si>
  <si>
    <t>Šilumos punktas Smėlio g.28</t>
  </si>
  <si>
    <t>Šilumos punktas Boilerinė Nr.2</t>
  </si>
  <si>
    <t>Šilumos punktas Ligoninės g.9</t>
  </si>
  <si>
    <t>Šilumos punktas Ligoninės g.11</t>
  </si>
  <si>
    <t>Šilumos punktas Atgimimo g.5</t>
  </si>
  <si>
    <t>Šilumos punktas Laisvės g.53</t>
  </si>
  <si>
    <t>Šilumos punktas Smėlio g.26</t>
  </si>
  <si>
    <t>Šilumos punktas Vasario 16-osios g.52</t>
  </si>
  <si>
    <t>Šilumos punktas Ateities g.9 (Hansabankas)</t>
  </si>
  <si>
    <t>Šilumos punktas Ateities g.7 (LK KASP 8-toji rinktinė)</t>
  </si>
  <si>
    <t>Šilumos punktas Ateities g.11 (UAB''Nauja vaga'')</t>
  </si>
  <si>
    <t>Šilumos punktas Laisvės g.63</t>
  </si>
  <si>
    <t>Šilumos punktas Ligoninės g.13 a (Ligoninės garažai)</t>
  </si>
  <si>
    <t>Šilumos punktas Boilerinė Nr.1</t>
  </si>
  <si>
    <t>Šilumos punktas Laisvės g.55</t>
  </si>
  <si>
    <t>Šilumos punktas Smėlio g.34</t>
  </si>
  <si>
    <t>Šilumos punktas Atgimimo g.22 (Utenos VSC)</t>
  </si>
  <si>
    <t>Šilumos punktas Laisvės g.64 (Centrinis paštas)</t>
  </si>
  <si>
    <t>Šilumos punktas Vasario 16-osios g.13 (Miesto tualetai)</t>
  </si>
  <si>
    <t>Šilumos punktas Vasario 16-osios g.10 (Nord LB)</t>
  </si>
  <si>
    <t>Šilumos punktas Atgimimo g.20 (Centrinė biblioteka)</t>
  </si>
  <si>
    <t>Šilumos punktas Geležinkelio g.16 (Turgavietės parduotuvė)</t>
  </si>
  <si>
    <t>Šilumos punktas Vasario 16-osios g.16 (Ignalinos VK)</t>
  </si>
  <si>
    <t>Šilumos punktas Vasario 16-osios g.8 (Ignalinos miesto seniūnija)</t>
  </si>
  <si>
    <t>Šilumos punktas Laisvės g.70 (Ignalinos raj.savivaldybė)</t>
  </si>
  <si>
    <t>Šilumos punktas Laisvės g.64 (TEO)</t>
  </si>
  <si>
    <t>Šilumos punktas Laisvės g.54</t>
  </si>
  <si>
    <t>Boilerinės Nr.1 šilumos perdavimo vamzdynai</t>
  </si>
  <si>
    <t>Centrinės katilinė šilumos perdavimo vamzdynai (boilerinė Nr.2)</t>
  </si>
  <si>
    <t>Kieto kuro šildymo katilas "KAITEC- 2" 110 KW</t>
  </si>
  <si>
    <t>Šilumos tiekimo vamzdynas</t>
  </si>
  <si>
    <t>Automatinė dyzelinė elektros stotis T27HK</t>
  </si>
  <si>
    <t>Bekanaliniai šilumos tinklai nuo katilinės iki Parko g.1</t>
  </si>
  <si>
    <t>Bekanaliniai šilumos tinklai nuo Parko g.1 iki Melioratorių g.8</t>
  </si>
  <si>
    <t>Bekanaliniai šilumos tinklai nuo Melioratorių g.8 iki Ignalinos g.1a</t>
  </si>
  <si>
    <t>Bekanaliniai šilumos tinklai nuo Melioratorių g.4,5,6,7,9,10,13,14,15,16,18 iki Ignalinos g.1</t>
  </si>
  <si>
    <t>ŠILUMOS TINKLAI nuo t.1 iki Vasario 16-osios g.11A</t>
  </si>
  <si>
    <t>ŠILUMOS TINKLŲ ĮVADAS nuo kameros 51,101a iki kultūros centro</t>
  </si>
  <si>
    <t>ŠILUMOS TINKLAI nuo Vasario 16-osios g.iki kameros 31</t>
  </si>
  <si>
    <t>ŠILUMOS TINKLAI nuo t.3 iki kameros 144</t>
  </si>
  <si>
    <t>ŠILUMOS TINKLAI Aušros g.3</t>
  </si>
  <si>
    <t>BEKANALINIAI ŠILUMOS TINKLAI</t>
  </si>
  <si>
    <t>VANDENS ŠILDYMO KATILAS KB-P-7-110 su pagalbine įranga</t>
  </si>
  <si>
    <t>MAGISTRALINIAI  ŠILUMOS TINKLAI</t>
  </si>
  <si>
    <t>KATILAS "KALVIS 500M" SU ĮRANGA</t>
  </si>
  <si>
    <t>Granulinis degiklis "Ekotermas - 100" su instaliuota GSM funkcija</t>
  </si>
  <si>
    <t>ŠILUMOS PUNKTAS Atgimimo g.26</t>
  </si>
  <si>
    <t>ŠILUMOS PUNKTAS Sodų g.13</t>
  </si>
  <si>
    <t>Granulių   degiklis Ekotermas 300 kw</t>
  </si>
  <si>
    <t>Granulių degiklis 100 kw (Ceikinių kat.)</t>
  </si>
  <si>
    <t>Granulių degiklis 150 kW (Mielagėnų kat.)</t>
  </si>
  <si>
    <t>Granulių degiklis  Ekotermas 100KW (Rimšės k.)</t>
  </si>
  <si>
    <t>Granulių degiklis 50kW (Kazitiškio katilinė)</t>
  </si>
  <si>
    <t>Šilumos punktas, Atgimimo g.28</t>
  </si>
  <si>
    <t>Šilumos punktas, Ateities g.24</t>
  </si>
  <si>
    <t>Šilumos punktas , Aukštaičių g.31</t>
  </si>
  <si>
    <t>Modulis (saulės kolektorius)</t>
  </si>
  <si>
    <t>Akumuliacinė talpa</t>
  </si>
  <si>
    <t>Katilas ABK-950</t>
  </si>
  <si>
    <t>Pelenų multiciklonas</t>
  </si>
  <si>
    <t>Ekonomaizeris EK-250</t>
  </si>
  <si>
    <t>Dūmsiurbė 11,0 KW</t>
  </si>
  <si>
    <t>Dūmų recirkuliacijos dūmsiurbė 3,0 KW</t>
  </si>
  <si>
    <t>Pelenų šalinimo transporteriai su pelenų dėže</t>
  </si>
  <si>
    <t>Valdymo skydas</t>
  </si>
  <si>
    <t>Kopijavimo aparatas |Bizhub223</t>
  </si>
  <si>
    <t>Šilumos skaitiklisQ-LT-U2-MBUS-SR</t>
  </si>
  <si>
    <t>Šilumos skaitiklis SKS3-U2-SDU-3Qn1,5 12905-1 V-V-GZP</t>
  </si>
  <si>
    <t>Šilumos skaitiklis SH1-R-3,5 G1 1/4- E1</t>
  </si>
  <si>
    <t>Traktoriaus priekaba 2PTS 4</t>
  </si>
  <si>
    <t>2-5-5.TRAN_KITA</t>
  </si>
  <si>
    <t xml:space="preserve">  </t>
  </si>
  <si>
    <t xml:space="preserve">2008-09-18 Nr. O3-131 </t>
  </si>
  <si>
    <t xml:space="preserve">2014-01-17 Nr. O3-21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</si>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</sst>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 _L_t_-;\-* #,##0.00\ _L_t_-;_-* &quot;-&quot;??\ _L_t_-;_-@_-"/>
    <numFmt numFmtId="165" formatCode="_-* #,##0\ _L_t_-;\-* #,##0\ _L_t_-;_-* &quot;-&quot;??\ _L_t_-;_-@_-"/>
    <numFmt numFmtId="166" formatCode="_-* #,##0.00_-;\-* #,##0.00_-;_-* &quot;-&quot;??_-;_-@_-"/>
    <numFmt numFmtId="167" formatCode="#,##0;\-#,##0;\-"/>
    <numFmt numFmtId="168" formatCode="0.0%"/>
    <numFmt numFmtId="169" formatCode="0.000"/>
    <numFmt numFmtId="170" formatCode="#,##0\ ;\-#,##0\ ;\-"/>
    <numFmt numFmtId="171" formatCode="#,##0.00\ ;\-#,##0.00\ ;\-"/>
    <numFmt numFmtId="172" formatCode="yyyy\-mm\-dd;@"/>
    <numFmt numFmtId="173" formatCode="000000"/>
    <numFmt numFmtId="174" formatCode="#,##0.0000000"/>
  </numFmts>
  <fonts count="23" x14ac:knownFonts="1">
    <font>
      <sz val="11"/>
      <color theme="1"/>
      <name val="Calibri"/>
      <family val="2"/>
      <charset val="186"/>
      <scheme val="minor"/>
    </font>
    <font>
      <sz val="11"/>
      <color theme="1"/>
      <name val="Calibri"/>
      <family val="2"/>
      <charset val="186"/>
      <scheme val="minor"/>
    </font>
    <font>
      <sz val="10"/>
      <color theme="1"/>
      <name val="Arial"/>
      <family val="2"/>
    </font>
    <font>
      <b/>
      <sz val="10"/>
      <color theme="1"/>
      <name val="Arial"/>
      <family val="2"/>
    </font>
    <font>
      <sz val="10"/>
      <color theme="0" tint="-0.499984740745262"/>
      <name val="Arial"/>
      <family val="2"/>
    </font>
    <font>
      <sz val="10"/>
      <name val="Arial"/>
      <family val="2"/>
    </font>
    <font>
      <sz val="10"/>
      <color theme="0" tint="-0.249977111117893"/>
      <name val="Arial"/>
      <family val="2"/>
    </font>
    <font>
      <u/>
      <sz val="11"/>
      <color theme="10"/>
      <name val="Calibri"/>
      <family val="2"/>
      <charset val="186"/>
    </font>
    <font>
      <u/>
      <sz val="10"/>
      <color theme="10"/>
      <name val="Arial"/>
      <family val="2"/>
    </font>
    <font>
      <i/>
      <sz val="10"/>
      <color theme="1"/>
      <name val="Arial"/>
      <family val="2"/>
    </font>
    <font>
      <sz val="11"/>
      <name val="Times New Roman"/>
      <family val="1"/>
      <charset val="186"/>
    </font>
    <font>
      <vertAlign val="superscript"/>
      <sz val="10"/>
      <color rgb="FFFF0000"/>
      <name val="Arial"/>
      <family val="2"/>
    </font>
    <font>
      <sz val="10"/>
      <color rgb="FF0070C0"/>
      <name val="Arial"/>
      <family val="2"/>
    </font>
    <font>
      <b/>
      <sz val="10"/>
      <name val="Arial"/>
      <family val="2"/>
    </font>
    <font>
      <sz val="10"/>
      <color theme="0" tint="-0.34998626667073579"/>
      <name val="Arial"/>
      <family val="2"/>
    </font>
    <font>
      <sz val="10"/>
      <name val="Arial"/>
      <family val="2"/>
      <charset val="186"/>
    </font>
    <font>
      <sz val="8"/>
      <color theme="0" tint="-0.34998626667073579"/>
      <name val="Arial"/>
      <family val="2"/>
    </font>
    <font>
      <sz val="10"/>
      <color theme="9" tint="-0.249977111117893"/>
      <name val="Arial"/>
      <family val="2"/>
    </font>
    <font>
      <sz val="10"/>
      <color rgb="FFFF0000"/>
      <name val="Arial"/>
      <family val="2"/>
    </font>
    <font>
      <b/>
      <sz val="10"/>
      <color theme="0" tint="-0.499984740745262"/>
      <name val="Arial"/>
      <family val="2"/>
    </font>
    <font>
      <i/>
      <sz val="10"/>
      <name val="Arial"/>
      <family val="2"/>
    </font>
    <font>
      <vertAlign val="superscript"/>
      <sz val="10"/>
      <name val="Arial"/>
      <family val="2"/>
    </font>
    <font>
      <b/>
      <i/>
      <sz val="11"/>
      <name val="Times New Roman"/>
      <family val="1"/>
      <charset val="186"/>
    </font>
  </fonts>
  <fills count="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left>
      <right style="thin">
        <color theme="1"/>
      </right>
      <top style="thin">
        <color theme="1"/>
      </top>
      <bottom style="thin">
        <color theme="1"/>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auto="1"/>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alignment vertical="top"/>
      <protection locked="0"/>
    </xf>
    <xf numFmtId="0" fontId="10" fillId="0" borderId="0"/>
    <xf numFmtId="0" fontId="15" fillId="0" borderId="0"/>
    <xf numFmtId="0" fontId="1" fillId="0" borderId="0"/>
    <xf numFmtId="0" fontId="1" fillId="0" borderId="0"/>
    <xf numFmtId="0" fontId="1" fillId="0" borderId="0"/>
  </cellStyleXfs>
  <cellXfs count="599">
    <xf numFmtId="0" fontId="0" fillId="0" borderId="0" xfId="0"/>
    <xf numFmtId="0" fontId="2" fillId="2" borderId="0" xfId="0" applyFont="1" applyFill="1"/>
    <xf numFmtId="0" fontId="3" fillId="2" borderId="0" xfId="0" applyFont="1" applyFill="1"/>
    <xf numFmtId="14" fontId="2" fillId="2" borderId="1" xfId="0" applyNumberFormat="1" applyFont="1" applyFill="1" applyBorder="1" applyAlignment="1">
      <alignment horizontal="center" vertical="center"/>
    </xf>
    <xf numFmtId="0" fontId="4" fillId="2" borderId="0" xfId="0" applyFont="1" applyFill="1" applyAlignment="1">
      <alignment horizontal="center" vertical="center"/>
    </xf>
    <xf numFmtId="0" fontId="2" fillId="3" borderId="2" xfId="0" applyFont="1" applyFill="1" applyBorder="1"/>
    <xf numFmtId="0" fontId="2" fillId="4" borderId="2" xfId="0" applyFont="1" applyFill="1" applyBorder="1"/>
    <xf numFmtId="0" fontId="2" fillId="2" borderId="5" xfId="0" applyFont="1" applyFill="1" applyBorder="1"/>
    <xf numFmtId="0" fontId="2" fillId="2" borderId="0" xfId="0" quotePrefix="1" applyFont="1" applyFill="1" applyBorder="1"/>
    <xf numFmtId="0" fontId="2" fillId="2" borderId="0" xfId="0" applyFont="1" applyFill="1" applyBorder="1"/>
    <xf numFmtId="0" fontId="2" fillId="2" borderId="6" xfId="0" applyFont="1" applyFill="1" applyBorder="1"/>
    <xf numFmtId="0" fontId="6" fillId="2" borderId="0" xfId="0" applyFont="1" applyFill="1" applyBorder="1" applyAlignment="1">
      <alignment horizontal="left"/>
    </xf>
    <xf numFmtId="0" fontId="6" fillId="2" borderId="6" xfId="0" applyFont="1" applyFill="1" applyBorder="1" applyAlignment="1">
      <alignment horizontal="left"/>
    </xf>
    <xf numFmtId="0" fontId="2" fillId="2" borderId="0" xfId="0" applyFont="1" applyFill="1" applyBorder="1" applyAlignment="1">
      <alignment horizontal="left" indent="1"/>
    </xf>
    <xf numFmtId="0" fontId="2" fillId="2" borderId="7" xfId="0" applyFont="1" applyFill="1" applyBorder="1"/>
    <xf numFmtId="0" fontId="2" fillId="2" borderId="8" xfId="0" quotePrefix="1" applyFont="1" applyFill="1" applyBorder="1"/>
    <xf numFmtId="0" fontId="2" fillId="2" borderId="8" xfId="0" applyFont="1" applyFill="1" applyBorder="1"/>
    <xf numFmtId="0" fontId="8" fillId="2" borderId="8" xfId="3" quotePrefix="1" applyFont="1" applyFill="1" applyBorder="1" applyAlignment="1" applyProtection="1">
      <alignment horizontal="center"/>
    </xf>
    <xf numFmtId="0" fontId="2" fillId="2" borderId="8" xfId="0" applyFont="1" applyFill="1" applyBorder="1" applyAlignment="1">
      <alignment horizontal="left" indent="1"/>
    </xf>
    <xf numFmtId="0" fontId="2" fillId="2" borderId="9" xfId="0" applyFont="1" applyFill="1" applyBorder="1"/>
    <xf numFmtId="0" fontId="2" fillId="2" borderId="0" xfId="0" quotePrefix="1" applyFont="1" applyFill="1"/>
    <xf numFmtId="0" fontId="2" fillId="2" borderId="0" xfId="0" applyFont="1" applyFill="1" applyAlignment="1">
      <alignment horizontal="left" indent="1"/>
    </xf>
    <xf numFmtId="0" fontId="2" fillId="2" borderId="10" xfId="0" applyFont="1" applyFill="1" applyBorder="1"/>
    <xf numFmtId="0" fontId="2" fillId="2" borderId="0" xfId="0" applyFont="1" applyFill="1" applyBorder="1" applyAlignment="1">
      <alignment horizontal="left" vertical="top" wrapText="1"/>
    </xf>
    <xf numFmtId="3" fontId="2" fillId="2" borderId="0" xfId="0" applyNumberFormat="1" applyFont="1" applyFill="1" applyBorder="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xf numFmtId="4" fontId="2" fillId="2" borderId="0" xfId="0" applyNumberFormat="1" applyFont="1" applyFill="1" applyBorder="1"/>
    <xf numFmtId="43" fontId="2" fillId="2" borderId="0" xfId="1" applyFont="1" applyFill="1" applyBorder="1"/>
    <xf numFmtId="0" fontId="6" fillId="2" borderId="5" xfId="0" applyFont="1" applyFill="1" applyBorder="1"/>
    <xf numFmtId="0" fontId="5" fillId="2" borderId="0" xfId="0" applyFont="1" applyFill="1" applyBorder="1"/>
    <xf numFmtId="0" fontId="2" fillId="2" borderId="6" xfId="0" applyFont="1" applyFill="1" applyBorder="1" applyAlignment="1">
      <alignment horizontal="left" indent="1"/>
    </xf>
    <xf numFmtId="0" fontId="6" fillId="2" borderId="0" xfId="0" applyFont="1" applyFill="1"/>
    <xf numFmtId="0" fontId="6" fillId="2" borderId="0" xfId="0" applyFont="1" applyFill="1" applyBorder="1" applyAlignment="1">
      <alignment horizontal="center"/>
    </xf>
    <xf numFmtId="0" fontId="6" fillId="2" borderId="0" xfId="0" applyFont="1" applyFill="1" applyBorder="1"/>
    <xf numFmtId="0" fontId="6" fillId="2" borderId="7" xfId="0" applyFont="1" applyFill="1" applyBorder="1"/>
    <xf numFmtId="0" fontId="6" fillId="2" borderId="8" xfId="0" applyFont="1" applyFill="1" applyBorder="1"/>
    <xf numFmtId="0" fontId="6" fillId="2" borderId="9" xfId="0" applyFont="1" applyFill="1" applyBorder="1"/>
    <xf numFmtId="0" fontId="2" fillId="2" borderId="6" xfId="0" applyFont="1" applyFill="1" applyBorder="1" applyAlignment="1">
      <alignment horizontal="left" vertical="top" wrapText="1"/>
    </xf>
    <xf numFmtId="43" fontId="2" fillId="2" borderId="0" xfId="0" applyNumberFormat="1" applyFont="1" applyFill="1" applyBorder="1"/>
    <xf numFmtId="0" fontId="2" fillId="2" borderId="11" xfId="0" applyFont="1" applyFill="1" applyBorder="1"/>
    <xf numFmtId="0" fontId="2" fillId="2" borderId="12" xfId="0" applyFont="1" applyFill="1" applyBorder="1"/>
    <xf numFmtId="0" fontId="5" fillId="4" borderId="2" xfId="0" applyFont="1" applyFill="1" applyBorder="1"/>
    <xf numFmtId="0" fontId="5" fillId="2" borderId="5" xfId="0" applyFont="1" applyFill="1" applyBorder="1"/>
    <xf numFmtId="0" fontId="5" fillId="2" borderId="6" xfId="0" applyFont="1" applyFill="1" applyBorder="1"/>
    <xf numFmtId="0" fontId="5" fillId="2" borderId="0" xfId="0" applyFont="1" applyFill="1"/>
    <xf numFmtId="0" fontId="5" fillId="2" borderId="0" xfId="0" applyFont="1" applyFill="1" applyAlignment="1">
      <alignment horizontal="left" vertical="top" wrapText="1"/>
    </xf>
    <xf numFmtId="43" fontId="5" fillId="2" borderId="0" xfId="1" applyFont="1" applyFill="1"/>
    <xf numFmtId="0" fontId="5" fillId="2" borderId="0" xfId="0" applyFont="1" applyFill="1" applyAlignment="1">
      <alignment horizontal="left"/>
    </xf>
    <xf numFmtId="3" fontId="5" fillId="2" borderId="0" xfId="0" applyNumberFormat="1" applyFont="1" applyFill="1" applyAlignment="1">
      <alignment horizontal="center"/>
    </xf>
    <xf numFmtId="165" fontId="5" fillId="2" borderId="0" xfId="1" applyNumberFormat="1" applyFont="1" applyFill="1" applyAlignment="1">
      <alignment horizontal="center"/>
    </xf>
    <xf numFmtId="0" fontId="5" fillId="2" borderId="0" xfId="0" quotePrefix="1" applyFont="1" applyFill="1" applyBorder="1"/>
    <xf numFmtId="0" fontId="5" fillId="2" borderId="0" xfId="0" applyFont="1" applyFill="1" applyAlignment="1">
      <alignment horizontal="left" indent="1"/>
    </xf>
    <xf numFmtId="0" fontId="7" fillId="2" borderId="0" xfId="3" quotePrefix="1" applyFill="1" applyBorder="1" applyAlignment="1" applyProtection="1">
      <alignment horizontal="center"/>
    </xf>
    <xf numFmtId="0" fontId="5" fillId="2" borderId="0" xfId="0" applyFont="1" applyFill="1" applyBorder="1" applyAlignment="1">
      <alignment horizontal="left" indent="1"/>
    </xf>
    <xf numFmtId="0" fontId="2" fillId="2" borderId="0" xfId="0" applyFont="1" applyFill="1" applyBorder="1" applyAlignment="1">
      <alignment vertical="center"/>
    </xf>
    <xf numFmtId="0" fontId="5" fillId="2" borderId="0" xfId="0" applyFont="1" applyFill="1" applyBorder="1" applyAlignment="1">
      <alignment vertical="center" wrapText="1"/>
    </xf>
    <xf numFmtId="0" fontId="5" fillId="2" borderId="6" xfId="0" applyFont="1" applyFill="1" applyBorder="1" applyAlignment="1">
      <alignment vertical="center" wrapText="1"/>
    </xf>
    <xf numFmtId="0" fontId="5" fillId="2" borderId="8" xfId="0" quotePrefix="1" applyFont="1" applyFill="1" applyBorder="1"/>
    <xf numFmtId="0" fontId="5" fillId="2" borderId="8" xfId="0" applyFont="1" applyFill="1" applyBorder="1"/>
    <xf numFmtId="0" fontId="2" fillId="2" borderId="8" xfId="0" applyFont="1" applyFill="1" applyBorder="1" applyAlignment="1">
      <alignment horizontal="center"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0" xfId="0" applyFont="1" applyFill="1" applyBorder="1" applyAlignment="1">
      <alignment horizontal="left" vertical="top" wrapText="1"/>
    </xf>
    <xf numFmtId="0" fontId="3" fillId="2" borderId="0" xfId="0" applyFont="1" applyFill="1" applyBorder="1"/>
    <xf numFmtId="0" fontId="4" fillId="0" borderId="0" xfId="0" applyFont="1" applyFill="1" applyAlignment="1">
      <alignment horizontal="center" vertical="center"/>
    </xf>
    <xf numFmtId="0" fontId="6" fillId="2" borderId="10" xfId="0" applyFont="1" applyFill="1" applyBorder="1"/>
    <xf numFmtId="0" fontId="5" fillId="2" borderId="11" xfId="0" applyFont="1" applyFill="1" applyBorder="1"/>
    <xf numFmtId="0" fontId="6" fillId="2" borderId="11" xfId="0" applyFont="1" applyFill="1" applyBorder="1"/>
    <xf numFmtId="0" fontId="6" fillId="2" borderId="12" xfId="0" applyFont="1" applyFill="1" applyBorder="1"/>
    <xf numFmtId="0" fontId="6" fillId="2" borderId="6" xfId="0" applyFont="1" applyFill="1" applyBorder="1"/>
    <xf numFmtId="0" fontId="0" fillId="0" borderId="0" xfId="0" applyBorder="1"/>
    <xf numFmtId="0" fontId="0" fillId="0" borderId="6" xfId="0" applyBorder="1"/>
    <xf numFmtId="3" fontId="3" fillId="2" borderId="0" xfId="0" applyNumberFormat="1" applyFont="1" applyFill="1" applyBorder="1"/>
    <xf numFmtId="0" fontId="2" fillId="2" borderId="3" xfId="0" applyFont="1" applyFill="1" applyBorder="1"/>
    <xf numFmtId="0" fontId="3" fillId="3" borderId="1" xfId="0" applyFont="1" applyFill="1" applyBorder="1" applyAlignment="1">
      <alignment horizontal="center"/>
    </xf>
    <xf numFmtId="0" fontId="14" fillId="2" borderId="5" xfId="0" applyFont="1" applyFill="1" applyBorder="1" applyAlignment="1">
      <alignment horizontal="center" vertical="center"/>
    </xf>
    <xf numFmtId="3" fontId="2" fillId="2" borderId="1" xfId="0" applyNumberFormat="1" applyFont="1" applyFill="1" applyBorder="1"/>
    <xf numFmtId="0" fontId="2" fillId="2" borderId="11" xfId="0" quotePrefix="1" applyFont="1" applyFill="1" applyBorder="1"/>
    <xf numFmtId="4" fontId="2" fillId="2" borderId="0" xfId="0" applyNumberFormat="1" applyFont="1" applyFill="1" applyBorder="1" applyAlignment="1">
      <alignment horizontal="center" wrapText="1"/>
    </xf>
    <xf numFmtId="0" fontId="2" fillId="2" borderId="6" xfId="0" applyFont="1" applyFill="1" applyBorder="1" applyAlignment="1"/>
    <xf numFmtId="0" fontId="2" fillId="2" borderId="0" xfId="0" applyFont="1" applyFill="1" applyBorder="1" applyAlignment="1"/>
    <xf numFmtId="0" fontId="2" fillId="2" borderId="0" xfId="0" quotePrefix="1" applyFont="1" applyFill="1" applyBorder="1" applyAlignment="1"/>
    <xf numFmtId="0" fontId="2" fillId="2" borderId="8" xfId="0" applyFont="1" applyFill="1" applyBorder="1" applyAlignment="1"/>
    <xf numFmtId="0" fontId="2" fillId="2" borderId="9" xfId="0" applyFont="1" applyFill="1" applyBorder="1" applyAlignment="1"/>
    <xf numFmtId="0" fontId="2" fillId="2" borderId="0" xfId="0" applyFont="1" applyFill="1" applyAlignment="1"/>
    <xf numFmtId="0" fontId="2" fillId="2" borderId="0" xfId="0" applyFont="1" applyFill="1" applyAlignment="1">
      <alignment horizontal="left" vertical="top"/>
    </xf>
    <xf numFmtId="0" fontId="2" fillId="2" borderId="6" xfId="0" applyFont="1" applyFill="1" applyBorder="1" applyAlignment="1">
      <alignment horizontal="left" vertical="top"/>
    </xf>
    <xf numFmtId="0" fontId="5" fillId="2" borderId="0" xfId="0" applyFont="1" applyFill="1" applyAlignment="1">
      <alignment horizontal="left" vertical="top"/>
    </xf>
    <xf numFmtId="0" fontId="5" fillId="2" borderId="6" xfId="0" applyFont="1" applyFill="1" applyBorder="1" applyAlignment="1">
      <alignment horizontal="left" vertical="top"/>
    </xf>
    <xf numFmtId="0" fontId="5" fillId="2" borderId="0" xfId="0" applyFont="1" applyFill="1" applyAlignment="1">
      <alignment horizontal="left" wrapText="1"/>
    </xf>
    <xf numFmtId="0" fontId="5" fillId="2" borderId="0" xfId="0" applyFont="1" applyFill="1" applyAlignment="1">
      <alignment horizontal="center"/>
    </xf>
    <xf numFmtId="0" fontId="2" fillId="2" borderId="0" xfId="0" applyFont="1" applyFill="1" applyBorder="1" applyAlignment="1">
      <alignment horizontal="left" vertical="top"/>
    </xf>
    <xf numFmtId="1" fontId="5" fillId="2" borderId="1" xfId="0" applyNumberFormat="1" applyFont="1" applyFill="1" applyBorder="1" applyAlignment="1">
      <alignment horizontal="center"/>
    </xf>
    <xf numFmtId="0" fontId="16" fillId="2" borderId="5"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6" xfId="0" applyFont="1" applyFill="1" applyBorder="1" applyAlignment="1">
      <alignment horizontal="center" vertical="center"/>
    </xf>
    <xf numFmtId="0" fontId="5" fillId="2" borderId="1" xfId="0" applyFont="1" applyFill="1" applyBorder="1" applyAlignment="1">
      <alignment horizontal="center"/>
    </xf>
    <xf numFmtId="0" fontId="2" fillId="2" borderId="0" xfId="0" applyFont="1" applyFill="1" applyBorder="1" applyAlignment="1">
      <alignment horizontal="left" wrapText="1"/>
    </xf>
    <xf numFmtId="3" fontId="2" fillId="2" borderId="0" xfId="0" applyNumberFormat="1" applyFont="1" applyFill="1" applyBorder="1" applyAlignment="1">
      <alignment horizontal="center"/>
    </xf>
    <xf numFmtId="0" fontId="13" fillId="3" borderId="1" xfId="0" applyFont="1" applyFill="1" applyBorder="1" applyAlignment="1">
      <alignment horizontal="center"/>
    </xf>
    <xf numFmtId="3" fontId="5" fillId="2" borderId="1" xfId="0" applyNumberFormat="1" applyFont="1" applyFill="1" applyBorder="1" applyAlignment="1">
      <alignment horizontal="center"/>
    </xf>
    <xf numFmtId="0" fontId="2" fillId="2" borderId="2" xfId="6" applyFont="1" applyFill="1" applyBorder="1" applyAlignment="1">
      <alignment horizontal="left" vertical="center"/>
    </xf>
    <xf numFmtId="0" fontId="2" fillId="2" borderId="3" xfId="6" applyFont="1" applyFill="1" applyBorder="1" applyAlignment="1">
      <alignment horizontal="left" vertical="center"/>
    </xf>
    <xf numFmtId="0" fontId="2" fillId="2" borderId="4" xfId="6" applyFont="1" applyFill="1" applyBorder="1" applyAlignment="1">
      <alignment horizontal="left" vertical="center"/>
    </xf>
    <xf numFmtId="3" fontId="5" fillId="2" borderId="1" xfId="0" applyNumberFormat="1" applyFont="1" applyFill="1" applyBorder="1" applyAlignment="1">
      <alignment horizontal="center" vertical="center"/>
    </xf>
    <xf numFmtId="0" fontId="7" fillId="2" borderId="11" xfId="3" quotePrefix="1" applyFill="1" applyBorder="1" applyAlignment="1" applyProtection="1">
      <alignment horizontal="center"/>
    </xf>
    <xf numFmtId="0" fontId="2" fillId="2" borderId="11" xfId="0" applyFont="1" applyFill="1" applyBorder="1" applyAlignment="1">
      <alignment horizontal="left" indent="1"/>
    </xf>
    <xf numFmtId="0" fontId="2" fillId="4" borderId="10" xfId="0" applyFont="1" applyFill="1" applyBorder="1"/>
    <xf numFmtId="3" fontId="2" fillId="2" borderId="11" xfId="0" applyNumberFormat="1" applyFont="1" applyFill="1" applyBorder="1" applyAlignment="1">
      <alignment wrapText="1"/>
    </xf>
    <xf numFmtId="0" fontId="2" fillId="2" borderId="11" xfId="0" applyFont="1" applyFill="1" applyBorder="1" applyAlignment="1">
      <alignment wrapText="1"/>
    </xf>
    <xf numFmtId="0" fontId="3" fillId="2" borderId="5" xfId="0" applyFont="1" applyFill="1" applyBorder="1"/>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12" fillId="2" borderId="11" xfId="0" applyFont="1" applyFill="1" applyBorder="1"/>
    <xf numFmtId="0" fontId="16" fillId="2" borderId="0" xfId="0" applyFont="1" applyFill="1"/>
    <xf numFmtId="0" fontId="2" fillId="2" borderId="0" xfId="6" applyFont="1" applyFill="1" applyAlignment="1">
      <alignment horizontal="left"/>
    </xf>
    <xf numFmtId="0" fontId="2" fillId="2" borderId="0" xfId="6" applyFont="1" applyFill="1"/>
    <xf numFmtId="0" fontId="3" fillId="2" borderId="0" xfId="6" applyFont="1" applyFill="1"/>
    <xf numFmtId="0" fontId="3" fillId="4" borderId="1" xfId="6" applyFont="1" applyFill="1" applyBorder="1" applyAlignment="1">
      <alignment horizontal="center" vertical="center" wrapText="1"/>
    </xf>
    <xf numFmtId="0" fontId="3" fillId="4" borderId="1" xfId="6" applyFont="1" applyFill="1" applyBorder="1" applyAlignment="1">
      <alignment horizontal="center" vertical="center"/>
    </xf>
    <xf numFmtId="0" fontId="5" fillId="2" borderId="1" xfId="6" applyFont="1" applyFill="1" applyBorder="1" applyAlignment="1">
      <alignment vertical="center"/>
    </xf>
    <xf numFmtId="0" fontId="5" fillId="2" borderId="1" xfId="6" applyFont="1" applyFill="1" applyBorder="1" applyAlignment="1">
      <alignment horizontal="left" vertical="center"/>
    </xf>
    <xf numFmtId="1" fontId="5" fillId="2" borderId="1" xfId="6" applyNumberFormat="1" applyFont="1" applyFill="1" applyBorder="1" applyAlignment="1">
      <alignment horizontal="center" vertical="center"/>
    </xf>
    <xf numFmtId="3" fontId="13" fillId="2" borderId="1" xfId="6" applyNumberFormat="1" applyFont="1" applyFill="1" applyBorder="1" applyAlignment="1">
      <alignment vertical="center"/>
    </xf>
    <xf numFmtId="167" fontId="13" fillId="2" borderId="1" xfId="6" applyNumberFormat="1" applyFont="1" applyFill="1" applyBorder="1" applyAlignment="1">
      <alignment vertical="center"/>
    </xf>
    <xf numFmtId="0" fontId="13" fillId="2" borderId="1" xfId="6" applyFont="1" applyFill="1" applyBorder="1" applyAlignment="1">
      <alignment vertical="center"/>
    </xf>
    <xf numFmtId="0" fontId="2" fillId="2" borderId="1" xfId="6" applyFont="1" applyFill="1" applyBorder="1" applyAlignment="1">
      <alignment horizontal="center"/>
    </xf>
    <xf numFmtId="0" fontId="2" fillId="2" borderId="1" xfId="6" applyFont="1" applyFill="1" applyBorder="1"/>
    <xf numFmtId="0" fontId="3" fillId="2" borderId="1" xfId="6" applyFont="1" applyFill="1" applyBorder="1"/>
    <xf numFmtId="0" fontId="5" fillId="4" borderId="1" xfId="6" applyFont="1" applyFill="1" applyBorder="1" applyAlignment="1">
      <alignment vertical="center" wrapText="1"/>
    </xf>
    <xf numFmtId="0" fontId="13" fillId="4" borderId="1" xfId="6" applyFont="1" applyFill="1" applyBorder="1" applyAlignment="1">
      <alignment horizontal="right" vertical="center"/>
    </xf>
    <xf numFmtId="2" fontId="13" fillId="4" borderId="1" xfId="6" applyNumberFormat="1" applyFont="1" applyFill="1" applyBorder="1" applyAlignment="1">
      <alignment horizontal="center" vertical="center"/>
    </xf>
    <xf numFmtId="0" fontId="13" fillId="4" borderId="1" xfId="6" applyFont="1" applyFill="1" applyBorder="1" applyAlignment="1">
      <alignment horizontal="center" vertical="center"/>
    </xf>
    <xf numFmtId="165" fontId="13" fillId="4" borderId="1" xfId="1" applyNumberFormat="1" applyFont="1" applyFill="1" applyBorder="1" applyAlignment="1">
      <alignment horizontal="right" vertical="center"/>
    </xf>
    <xf numFmtId="164" fontId="2" fillId="2" borderId="0" xfId="6" applyNumberFormat="1" applyFont="1" applyFill="1"/>
    <xf numFmtId="0" fontId="3" fillId="2" borderId="10" xfId="6" applyFont="1" applyFill="1" applyBorder="1" applyAlignment="1">
      <alignment horizontal="center"/>
    </xf>
    <xf numFmtId="0" fontId="3" fillId="2" borderId="11" xfId="6" applyFont="1" applyFill="1" applyBorder="1"/>
    <xf numFmtId="0" fontId="2" fillId="2" borderId="11" xfId="6" applyFont="1" applyFill="1" applyBorder="1"/>
    <xf numFmtId="0" fontId="2" fillId="2" borderId="12" xfId="6" applyFont="1" applyFill="1" applyBorder="1"/>
    <xf numFmtId="0" fontId="2" fillId="2" borderId="5" xfId="6" applyFont="1" applyFill="1" applyBorder="1" applyAlignment="1">
      <alignment horizontal="center"/>
    </xf>
    <xf numFmtId="0" fontId="2" fillId="2" borderId="6" xfId="6" applyFont="1" applyFill="1" applyBorder="1"/>
    <xf numFmtId="0" fontId="2" fillId="2" borderId="7" xfId="6" applyFont="1" applyFill="1" applyBorder="1" applyAlignment="1">
      <alignment horizontal="center"/>
    </xf>
    <xf numFmtId="0" fontId="2" fillId="2" borderId="8" xfId="6" applyFont="1" applyFill="1" applyBorder="1"/>
    <xf numFmtId="0" fontId="2" fillId="2" borderId="9" xfId="6" applyFont="1" applyFill="1" applyBorder="1"/>
    <xf numFmtId="0" fontId="5" fillId="2" borderId="0" xfId="6" applyFont="1" applyFill="1"/>
    <xf numFmtId="0" fontId="5" fillId="2" borderId="0" xfId="6" applyFont="1" applyFill="1" applyAlignment="1">
      <alignment horizontal="left" wrapText="1"/>
    </xf>
    <xf numFmtId="0" fontId="5" fillId="2" borderId="0" xfId="6" applyFont="1" applyFill="1" applyAlignment="1">
      <alignment horizontal="center" vertical="center"/>
    </xf>
    <xf numFmtId="0" fontId="5" fillId="2" borderId="0" xfId="7" applyFont="1" applyFill="1" applyAlignment="1">
      <alignment horizontal="center"/>
    </xf>
    <xf numFmtId="0" fontId="4" fillId="2" borderId="0" xfId="6" applyFont="1" applyFill="1"/>
    <xf numFmtId="0" fontId="13" fillId="2" borderId="0" xfId="6" applyFont="1" applyFill="1"/>
    <xf numFmtId="9" fontId="5" fillId="2" borderId="0" xfId="2" applyFont="1" applyFill="1" applyAlignment="1">
      <alignment horizontal="center" vertical="center"/>
    </xf>
    <xf numFmtId="165" fontId="5" fillId="2" borderId="0" xfId="2" applyNumberFormat="1" applyFont="1" applyFill="1" applyAlignment="1">
      <alignment horizontal="center" vertical="center"/>
    </xf>
    <xf numFmtId="0" fontId="13" fillId="4" borderId="1" xfId="6" applyFont="1" applyFill="1" applyBorder="1" applyAlignment="1">
      <alignment horizontal="center" vertical="center" wrapText="1"/>
    </xf>
    <xf numFmtId="0" fontId="13" fillId="4" borderId="13" xfId="6" applyFont="1" applyFill="1" applyBorder="1" applyAlignment="1">
      <alignment horizontal="center" vertical="center"/>
    </xf>
    <xf numFmtId="0" fontId="5" fillId="4" borderId="15" xfId="7" applyFont="1" applyFill="1" applyBorder="1" applyAlignment="1">
      <alignment horizontal="center"/>
    </xf>
    <xf numFmtId="0" fontId="13" fillId="4" borderId="1" xfId="5" applyFont="1" applyFill="1" applyBorder="1" applyAlignment="1" applyProtection="1">
      <alignment horizontal="left" vertical="center" wrapText="1"/>
      <protection locked="0"/>
    </xf>
    <xf numFmtId="0" fontId="13" fillId="4" borderId="1" xfId="5" applyFont="1" applyFill="1" applyBorder="1" applyAlignment="1" applyProtection="1">
      <alignment vertical="center"/>
      <protection locked="0"/>
    </xf>
    <xf numFmtId="2" fontId="13" fillId="4" borderId="1" xfId="6" applyNumberFormat="1" applyFont="1" applyFill="1" applyBorder="1" applyAlignment="1">
      <alignment horizontal="left" vertical="center" wrapText="1"/>
    </xf>
    <xf numFmtId="165" fontId="5" fillId="4" borderId="1" xfId="1" applyNumberFormat="1" applyFont="1" applyFill="1" applyBorder="1" applyAlignment="1">
      <alignment horizontal="right" vertical="center" wrapText="1"/>
    </xf>
    <xf numFmtId="0" fontId="5" fillId="4" borderId="1" xfId="6" applyFont="1" applyFill="1" applyBorder="1" applyAlignment="1">
      <alignment horizontal="center" vertical="center"/>
    </xf>
    <xf numFmtId="0" fontId="5" fillId="4" borderId="1" xfId="6" applyFont="1" applyFill="1" applyBorder="1" applyAlignment="1">
      <alignment horizontal="left" vertical="center"/>
    </xf>
    <xf numFmtId="0" fontId="13" fillId="4" borderId="15" xfId="5" applyFont="1" applyFill="1" applyBorder="1" applyAlignment="1" applyProtection="1">
      <alignment horizontal="center" vertical="center" wrapText="1"/>
    </xf>
    <xf numFmtId="0" fontId="13" fillId="4" borderId="1" xfId="5" applyFont="1" applyFill="1" applyBorder="1" applyAlignment="1" applyProtection="1">
      <alignment horizontal="center" vertical="center" wrapText="1"/>
    </xf>
    <xf numFmtId="3" fontId="5" fillId="2" borderId="1" xfId="6" applyNumberFormat="1" applyFont="1" applyFill="1" applyBorder="1" applyAlignment="1">
      <alignment vertical="center"/>
    </xf>
    <xf numFmtId="43" fontId="5" fillId="2" borderId="1" xfId="1" applyFont="1" applyFill="1" applyBorder="1" applyAlignment="1">
      <alignment vertical="center"/>
    </xf>
    <xf numFmtId="0" fontId="5" fillId="2" borderId="1" xfId="5" applyFont="1" applyFill="1" applyBorder="1" applyAlignment="1" applyProtection="1">
      <alignment horizontal="left" vertical="center" wrapText="1"/>
      <protection locked="0"/>
    </xf>
    <xf numFmtId="0" fontId="5" fillId="2" borderId="1" xfId="5" applyFont="1" applyFill="1" applyBorder="1" applyAlignment="1" applyProtection="1">
      <alignment vertical="center"/>
      <protection locked="0"/>
    </xf>
    <xf numFmtId="2" fontId="5" fillId="2" borderId="1" xfId="6" applyNumberFormat="1" applyFont="1" applyFill="1" applyBorder="1" applyAlignment="1">
      <alignment horizontal="left" vertical="center" wrapText="1"/>
    </xf>
    <xf numFmtId="165" fontId="5" fillId="2" borderId="1" xfId="1" applyNumberFormat="1" applyFont="1" applyFill="1" applyBorder="1" applyAlignment="1">
      <alignment horizontal="right" vertical="center" wrapText="1"/>
    </xf>
    <xf numFmtId="0" fontId="5" fillId="2" borderId="1" xfId="5" applyFont="1" applyFill="1" applyBorder="1" applyAlignment="1" applyProtection="1">
      <alignment horizontal="center" vertical="center" wrapText="1"/>
    </xf>
    <xf numFmtId="0" fontId="5" fillId="4" borderId="1" xfId="6" applyFont="1" applyFill="1" applyBorder="1" applyAlignment="1">
      <alignment horizontal="center"/>
    </xf>
    <xf numFmtId="0" fontId="5" fillId="2" borderId="1" xfId="6" applyFont="1" applyFill="1" applyBorder="1" applyAlignment="1">
      <alignment horizontal="left"/>
    </xf>
    <xf numFmtId="0" fontId="5" fillId="2" borderId="1" xfId="5" applyFont="1" applyFill="1" applyBorder="1" applyAlignment="1" applyProtection="1">
      <alignment horizontal="left" vertical="center"/>
      <protection locked="0"/>
    </xf>
    <xf numFmtId="0" fontId="5" fillId="2" borderId="2" xfId="5" applyFont="1" applyFill="1" applyBorder="1" applyAlignment="1" applyProtection="1">
      <alignment horizontal="left" vertical="center"/>
    </xf>
    <xf numFmtId="2" fontId="5" fillId="4" borderId="1" xfId="6" applyNumberFormat="1" applyFont="1" applyFill="1" applyBorder="1" applyAlignment="1">
      <alignment horizontal="left" vertical="center" wrapText="1"/>
    </xf>
    <xf numFmtId="165" fontId="5" fillId="0" borderId="1" xfId="1" applyNumberFormat="1" applyFont="1" applyFill="1" applyBorder="1" applyAlignment="1">
      <alignment horizontal="right" vertical="center" wrapText="1"/>
    </xf>
    <xf numFmtId="165" fontId="17" fillId="2" borderId="1" xfId="1" applyNumberFormat="1" applyFont="1" applyFill="1" applyBorder="1" applyAlignment="1">
      <alignment horizontal="right" vertical="center" wrapText="1"/>
    </xf>
    <xf numFmtId="0" fontId="5" fillId="4" borderId="15" xfId="6" applyFont="1" applyFill="1" applyBorder="1" applyAlignment="1">
      <alignment vertical="center" wrapText="1"/>
    </xf>
    <xf numFmtId="0" fontId="13" fillId="4" borderId="15" xfId="6" applyFont="1" applyFill="1" applyBorder="1" applyAlignment="1">
      <alignment horizontal="right" vertical="center"/>
    </xf>
    <xf numFmtId="164" fontId="5" fillId="4" borderId="1" xfId="1" applyNumberFormat="1" applyFont="1" applyFill="1" applyBorder="1" applyAlignment="1">
      <alignment horizontal="right" vertical="center" wrapText="1"/>
    </xf>
    <xf numFmtId="0" fontId="13" fillId="3" borderId="1" xfId="5" applyFont="1" applyFill="1" applyBorder="1" applyAlignment="1" applyProtection="1">
      <alignment horizontal="center" vertical="center" wrapText="1"/>
      <protection locked="0"/>
    </xf>
    <xf numFmtId="0" fontId="13" fillId="2" borderId="0" xfId="6" applyFont="1" applyFill="1" applyAlignment="1">
      <alignment horizontal="left" wrapText="1"/>
    </xf>
    <xf numFmtId="3" fontId="5" fillId="2" borderId="1" xfId="6" applyNumberFormat="1" applyFont="1" applyFill="1" applyBorder="1"/>
    <xf numFmtId="43" fontId="5" fillId="2" borderId="1" xfId="1" applyFont="1" applyFill="1" applyBorder="1"/>
    <xf numFmtId="0" fontId="13" fillId="2" borderId="10" xfId="6" applyFont="1" applyFill="1" applyBorder="1"/>
    <xf numFmtId="0" fontId="13" fillId="2" borderId="11" xfId="6" applyFont="1" applyFill="1" applyBorder="1"/>
    <xf numFmtId="0" fontId="5" fillId="2" borderId="11" xfId="6" applyFont="1" applyFill="1" applyBorder="1" applyAlignment="1">
      <alignment horizontal="left" wrapText="1"/>
    </xf>
    <xf numFmtId="0" fontId="5" fillId="2" borderId="11" xfId="6" applyFont="1" applyFill="1" applyBorder="1"/>
    <xf numFmtId="0" fontId="5" fillId="2" borderId="12" xfId="6" applyFont="1" applyFill="1" applyBorder="1"/>
    <xf numFmtId="0" fontId="5" fillId="2" borderId="5" xfId="6" applyFont="1" applyFill="1" applyBorder="1" applyAlignment="1">
      <alignment horizontal="center"/>
    </xf>
    <xf numFmtId="0" fontId="5" fillId="2" borderId="6" xfId="6" applyFont="1" applyFill="1" applyBorder="1"/>
    <xf numFmtId="0" fontId="5" fillId="2" borderId="0" xfId="6" applyFont="1" applyFill="1" applyAlignment="1">
      <alignment vertical="center"/>
    </xf>
    <xf numFmtId="0" fontId="5" fillId="2" borderId="7" xfId="6" applyFont="1" applyFill="1" applyBorder="1" applyAlignment="1">
      <alignment horizontal="center"/>
    </xf>
    <xf numFmtId="0" fontId="5" fillId="2" borderId="8" xfId="6" applyFont="1" applyFill="1" applyBorder="1"/>
    <xf numFmtId="0" fontId="5" fillId="2" borderId="8" xfId="6" applyFont="1" applyFill="1" applyBorder="1" applyAlignment="1">
      <alignment horizontal="left" wrapText="1"/>
    </xf>
    <xf numFmtId="0" fontId="5" fillId="2" borderId="9" xfId="6" applyFont="1" applyFill="1" applyBorder="1"/>
    <xf numFmtId="0" fontId="18" fillId="2" borderId="0" xfId="6" applyFont="1" applyFill="1"/>
    <xf numFmtId="0" fontId="5" fillId="2" borderId="0" xfId="6" applyFont="1" applyFill="1" applyAlignment="1">
      <alignment vertical="top" wrapText="1"/>
    </xf>
    <xf numFmtId="0" fontId="13" fillId="2" borderId="0" xfId="6" applyFont="1" applyFill="1" applyAlignment="1">
      <alignment vertical="top"/>
    </xf>
    <xf numFmtId="0" fontId="13" fillId="4" borderId="16" xfId="6" applyFont="1" applyFill="1" applyBorder="1" applyAlignment="1">
      <alignment horizontal="center" vertical="center"/>
    </xf>
    <xf numFmtId="0" fontId="19" fillId="4" borderId="16" xfId="6" applyFont="1" applyFill="1" applyBorder="1" applyAlignment="1">
      <alignment horizontal="center" vertical="center" wrapText="1"/>
    </xf>
    <xf numFmtId="0" fontId="13" fillId="4" borderId="1" xfId="6" applyFont="1" applyFill="1" applyBorder="1" applyAlignment="1">
      <alignment horizontal="center" vertical="top" wrapText="1"/>
    </xf>
    <xf numFmtId="0" fontId="5" fillId="4" borderId="16" xfId="7" applyFont="1" applyFill="1" applyBorder="1" applyAlignment="1">
      <alignment horizontal="center"/>
    </xf>
    <xf numFmtId="0" fontId="19" fillId="4" borderId="16" xfId="6" applyFont="1" applyFill="1" applyBorder="1" applyAlignment="1">
      <alignment horizontal="center" vertical="center"/>
    </xf>
    <xf numFmtId="0" fontId="5" fillId="2" borderId="1" xfId="6" applyFont="1" applyFill="1" applyBorder="1" applyAlignment="1">
      <alignment vertical="top"/>
    </xf>
    <xf numFmtId="0" fontId="5" fillId="2" borderId="1" xfId="6" applyFont="1" applyFill="1" applyBorder="1" applyAlignment="1">
      <alignment horizontal="left" vertical="top" wrapText="1"/>
    </xf>
    <xf numFmtId="0" fontId="5" fillId="2" borderId="1" xfId="0" applyNumberFormat="1" applyFont="1" applyFill="1" applyBorder="1" applyAlignment="1">
      <alignment horizontal="center" vertical="center"/>
    </xf>
    <xf numFmtId="3" fontId="5" fillId="2" borderId="1" xfId="6" applyNumberFormat="1" applyFont="1" applyFill="1" applyBorder="1" applyAlignment="1">
      <alignment horizontal="center" vertical="center"/>
    </xf>
    <xf numFmtId="0" fontId="5" fillId="2" borderId="1" xfId="6" applyFont="1" applyFill="1" applyBorder="1" applyAlignment="1">
      <alignment horizontal="center" vertical="center"/>
    </xf>
    <xf numFmtId="0" fontId="5" fillId="2" borderId="16" xfId="5" applyFont="1" applyFill="1" applyBorder="1" applyAlignment="1" applyProtection="1">
      <alignment horizontal="center" vertical="center" wrapText="1"/>
    </xf>
    <xf numFmtId="0" fontId="5" fillId="2" borderId="16" xfId="6" applyFont="1" applyFill="1" applyBorder="1" applyAlignment="1">
      <alignment horizontal="center" vertical="center"/>
    </xf>
    <xf numFmtId="0" fontId="5" fillId="2" borderId="0" xfId="6" applyFont="1" applyFill="1" applyAlignment="1">
      <alignment horizontal="left" vertical="top"/>
    </xf>
    <xf numFmtId="3" fontId="4" fillId="5" borderId="16" xfId="6" applyNumberFormat="1" applyFont="1" applyFill="1" applyBorder="1" applyAlignment="1">
      <alignment horizontal="center" vertical="center"/>
    </xf>
    <xf numFmtId="3" fontId="4" fillId="2" borderId="16" xfId="6" applyNumberFormat="1" applyFont="1" applyFill="1" applyBorder="1" applyAlignment="1">
      <alignment horizontal="center" vertical="center"/>
    </xf>
    <xf numFmtId="3" fontId="4" fillId="6" borderId="16" xfId="6" applyNumberFormat="1" applyFont="1" applyFill="1" applyBorder="1" applyAlignment="1">
      <alignment horizontal="center" vertical="center"/>
    </xf>
    <xf numFmtId="0" fontId="5" fillId="2" borderId="1" xfId="6" applyFont="1" applyFill="1" applyBorder="1" applyAlignment="1">
      <alignment horizontal="center" vertical="center" wrapText="1"/>
    </xf>
    <xf numFmtId="0" fontId="5" fillId="2" borderId="13" xfId="6" applyFont="1" applyFill="1" applyBorder="1" applyAlignment="1">
      <alignment horizontal="center" vertical="center"/>
    </xf>
    <xf numFmtId="0" fontId="5" fillId="2" borderId="16" xfId="0" applyFont="1" applyFill="1" applyBorder="1" applyAlignment="1">
      <alignment horizontal="center" vertical="center"/>
    </xf>
    <xf numFmtId="0" fontId="5" fillId="2" borderId="13" xfId="6" applyFont="1" applyFill="1" applyBorder="1" applyAlignment="1">
      <alignment vertical="top"/>
    </xf>
    <xf numFmtId="0" fontId="5" fillId="2" borderId="13" xfId="6" applyFont="1" applyFill="1" applyBorder="1" applyAlignment="1">
      <alignment horizontal="left" vertical="top" wrapText="1"/>
    </xf>
    <xf numFmtId="4" fontId="4" fillId="2" borderId="16" xfId="6" applyNumberFormat="1" applyFont="1" applyFill="1" applyBorder="1" applyAlignment="1">
      <alignment horizontal="center" vertical="center"/>
    </xf>
    <xf numFmtId="0" fontId="5" fillId="2" borderId="0" xfId="6" applyFont="1" applyFill="1" applyAlignment="1">
      <alignment horizontal="left" vertical="center"/>
    </xf>
    <xf numFmtId="4" fontId="4" fillId="5" borderId="16" xfId="6" applyNumberFormat="1" applyFont="1" applyFill="1" applyBorder="1" applyAlignment="1">
      <alignment horizontal="center" vertical="center"/>
    </xf>
    <xf numFmtId="0" fontId="5" fillId="4" borderId="1" xfId="6" applyFont="1" applyFill="1" applyBorder="1" applyAlignment="1">
      <alignment horizontal="center" vertical="top"/>
    </xf>
    <xf numFmtId="0" fontId="5" fillId="2" borderId="14" xfId="6" applyFont="1" applyFill="1" applyBorder="1" applyAlignment="1">
      <alignment vertical="top"/>
    </xf>
    <xf numFmtId="0" fontId="5" fillId="2" borderId="14" xfId="6" applyFont="1" applyFill="1" applyBorder="1" applyAlignment="1">
      <alignment horizontal="left" vertical="top" wrapText="1"/>
    </xf>
    <xf numFmtId="0" fontId="5" fillId="4" borderId="1" xfId="6" applyFont="1" applyFill="1" applyBorder="1"/>
    <xf numFmtId="0" fontId="13" fillId="4" borderId="1" xfId="6" applyFont="1" applyFill="1" applyBorder="1" applyAlignment="1">
      <alignment horizontal="right" vertical="top" wrapText="1"/>
    </xf>
    <xf numFmtId="3" fontId="13" fillId="4" borderId="1" xfId="6" applyNumberFormat="1" applyFont="1" applyFill="1" applyBorder="1" applyAlignment="1">
      <alignment vertical="center"/>
    </xf>
    <xf numFmtId="3" fontId="5" fillId="2" borderId="0" xfId="6" applyNumberFormat="1" applyFont="1" applyFill="1"/>
    <xf numFmtId="0" fontId="18" fillId="2" borderId="0" xfId="6" applyFont="1" applyFill="1" applyAlignment="1">
      <alignment vertical="top" wrapText="1"/>
    </xf>
    <xf numFmtId="0" fontId="5" fillId="2" borderId="0" xfId="6" applyFont="1" applyFill="1" applyAlignment="1">
      <alignment wrapText="1"/>
    </xf>
    <xf numFmtId="0" fontId="5" fillId="2" borderId="0" xfId="6" applyFont="1" applyFill="1" applyAlignment="1"/>
    <xf numFmtId="0" fontId="5" fillId="2" borderId="0" xfId="6" applyFont="1" applyFill="1" applyAlignment="1">
      <alignment horizontal="left" vertical="center" wrapText="1"/>
    </xf>
    <xf numFmtId="168" fontId="5" fillId="2" borderId="0" xfId="2" applyNumberFormat="1" applyFont="1" applyFill="1" applyAlignment="1">
      <alignment horizontal="center" vertical="center"/>
    </xf>
    <xf numFmtId="169" fontId="5" fillId="2" borderId="0" xfId="6" applyNumberFormat="1" applyFont="1" applyFill="1" applyAlignment="1"/>
    <xf numFmtId="169" fontId="5" fillId="2" borderId="0" xfId="6" applyNumberFormat="1" applyFont="1" applyFill="1"/>
    <xf numFmtId="0" fontId="13" fillId="4" borderId="13" xfId="6" applyFont="1" applyFill="1" applyBorder="1" applyAlignment="1">
      <alignment horizontal="center" vertical="center" wrapText="1"/>
    </xf>
    <xf numFmtId="0" fontId="13" fillId="4" borderId="12" xfId="6" applyFont="1" applyFill="1" applyBorder="1" applyAlignment="1">
      <alignment horizontal="center" vertical="center"/>
    </xf>
    <xf numFmtId="0" fontId="5" fillId="4" borderId="15" xfId="7" applyFont="1" applyFill="1" applyBorder="1" applyAlignment="1">
      <alignment horizontal="left" vertical="center"/>
    </xf>
    <xf numFmtId="0" fontId="5" fillId="4" borderId="15" xfId="7" applyFont="1" applyFill="1" applyBorder="1" applyAlignment="1">
      <alignment horizontal="center" vertical="center"/>
    </xf>
    <xf numFmtId="0" fontId="4" fillId="2" borderId="0" xfId="6" applyFont="1" applyFill="1" applyAlignment="1">
      <alignment horizontal="center" vertical="center"/>
    </xf>
    <xf numFmtId="0" fontId="5" fillId="2" borderId="1" xfId="8" applyFont="1" applyFill="1" applyBorder="1" applyAlignment="1">
      <alignment vertical="top"/>
    </xf>
    <xf numFmtId="0" fontId="5" fillId="2" borderId="1" xfId="8" applyFont="1" applyFill="1" applyBorder="1" applyAlignment="1">
      <alignment vertical="center"/>
    </xf>
    <xf numFmtId="0" fontId="5" fillId="2" borderId="1" xfId="8" applyFont="1" applyFill="1" applyBorder="1" applyAlignment="1">
      <alignment vertical="center" wrapText="1"/>
    </xf>
    <xf numFmtId="170" fontId="5" fillId="2" borderId="1" xfId="6" applyNumberFormat="1" applyFont="1" applyFill="1" applyBorder="1"/>
    <xf numFmtId="0" fontId="5" fillId="5" borderId="17" xfId="0" applyFont="1" applyFill="1" applyBorder="1" applyAlignment="1">
      <alignment horizontal="left" vertical="center"/>
    </xf>
    <xf numFmtId="170" fontId="5" fillId="2" borderId="1" xfId="6" applyNumberFormat="1" applyFont="1" applyFill="1" applyBorder="1" applyAlignment="1">
      <alignment horizontal="right" vertical="center"/>
    </xf>
    <xf numFmtId="0" fontId="5" fillId="2" borderId="1" xfId="8" applyFont="1" applyFill="1" applyBorder="1" applyAlignment="1">
      <alignment horizontal="left" vertical="center"/>
    </xf>
    <xf numFmtId="171" fontId="5" fillId="2" borderId="1" xfId="6" applyNumberFormat="1" applyFont="1" applyFill="1" applyBorder="1"/>
    <xf numFmtId="0" fontId="5" fillId="2" borderId="1" xfId="8" applyFont="1" applyFill="1" applyBorder="1" applyAlignment="1">
      <alignment horizontal="left" vertical="top"/>
    </xf>
    <xf numFmtId="0" fontId="5" fillId="2" borderId="1" xfId="6" applyFont="1" applyFill="1" applyBorder="1" applyAlignment="1">
      <alignment horizontal="left" vertical="center" wrapText="1"/>
    </xf>
    <xf numFmtId="0" fontId="5" fillId="4" borderId="1" xfId="8" applyFont="1" applyFill="1" applyBorder="1" applyAlignment="1">
      <alignment vertical="top"/>
    </xf>
    <xf numFmtId="0" fontId="5" fillId="4" borderId="1" xfId="8" applyFont="1" applyFill="1" applyBorder="1" applyAlignment="1">
      <alignment vertical="center"/>
    </xf>
    <xf numFmtId="0" fontId="5" fillId="4" borderId="1" xfId="8" applyFont="1" applyFill="1" applyBorder="1" applyAlignment="1">
      <alignment vertical="center" wrapText="1"/>
    </xf>
    <xf numFmtId="170" fontId="5" fillId="4" borderId="1" xfId="6" applyNumberFormat="1" applyFont="1" applyFill="1" applyBorder="1"/>
    <xf numFmtId="0" fontId="5" fillId="4" borderId="1" xfId="8" applyFont="1" applyFill="1" applyBorder="1" applyAlignment="1">
      <alignment horizontal="left" vertical="center"/>
    </xf>
    <xf numFmtId="0" fontId="5" fillId="4" borderId="1" xfId="8" applyFont="1" applyFill="1" applyBorder="1" applyAlignment="1">
      <alignment horizontal="left" vertical="top"/>
    </xf>
    <xf numFmtId="0" fontId="5" fillId="2" borderId="15" xfId="8" applyFont="1" applyFill="1" applyBorder="1" applyAlignment="1">
      <alignment vertical="center"/>
    </xf>
    <xf numFmtId="170" fontId="5" fillId="2" borderId="15" xfId="6" applyNumberFormat="1" applyFont="1" applyFill="1" applyBorder="1"/>
    <xf numFmtId="170" fontId="5" fillId="2" borderId="1" xfId="6" applyNumberFormat="1" applyFont="1" applyFill="1" applyBorder="1" applyAlignment="1"/>
    <xf numFmtId="0" fontId="5" fillId="4" borderId="2" xfId="6" applyFont="1" applyFill="1" applyBorder="1" applyAlignment="1">
      <alignment vertical="center" wrapText="1"/>
    </xf>
    <xf numFmtId="170" fontId="5" fillId="4" borderId="1" xfId="6" applyNumberFormat="1" applyFont="1" applyFill="1" applyBorder="1" applyAlignment="1">
      <alignment vertical="center"/>
    </xf>
    <xf numFmtId="171" fontId="5" fillId="4" borderId="1" xfId="6" applyNumberFormat="1" applyFont="1" applyFill="1" applyBorder="1" applyAlignment="1">
      <alignment vertical="center"/>
    </xf>
    <xf numFmtId="0" fontId="5" fillId="4" borderId="1" xfId="6" applyFont="1" applyFill="1" applyBorder="1" applyAlignment="1">
      <alignment horizontal="center" vertical="center" wrapText="1"/>
    </xf>
    <xf numFmtId="0" fontId="5" fillId="2" borderId="1" xfId="6" applyFont="1" applyFill="1" applyBorder="1" applyAlignment="1">
      <alignment vertical="center" wrapText="1"/>
    </xf>
    <xf numFmtId="0" fontId="5" fillId="2" borderId="2" xfId="6" applyFont="1" applyFill="1" applyBorder="1" applyAlignment="1">
      <alignment vertical="center" wrapText="1"/>
    </xf>
    <xf numFmtId="170" fontId="5" fillId="2" borderId="1" xfId="6" applyNumberFormat="1" applyFont="1" applyFill="1" applyBorder="1" applyAlignment="1">
      <alignment vertical="center"/>
    </xf>
    <xf numFmtId="0" fontId="5" fillId="4" borderId="1" xfId="6" applyFont="1" applyFill="1" applyBorder="1" applyAlignment="1">
      <alignment vertical="top" wrapText="1"/>
    </xf>
    <xf numFmtId="0" fontId="5" fillId="4" borderId="2" xfId="6" applyFont="1" applyFill="1" applyBorder="1"/>
    <xf numFmtId="170" fontId="5" fillId="4" borderId="1" xfId="6" applyNumberFormat="1" applyFont="1" applyFill="1" applyBorder="1" applyAlignment="1">
      <alignment horizontal="center"/>
    </xf>
    <xf numFmtId="0" fontId="20" fillId="4" borderId="1" xfId="6" applyFont="1" applyFill="1" applyBorder="1" applyAlignment="1">
      <alignment horizontal="center" vertical="center" wrapText="1"/>
    </xf>
    <xf numFmtId="170" fontId="13" fillId="4" borderId="1" xfId="6" applyNumberFormat="1" applyFont="1" applyFill="1" applyBorder="1"/>
    <xf numFmtId="171" fontId="13" fillId="4" borderId="1" xfId="6" applyNumberFormat="1" applyFont="1" applyFill="1" applyBorder="1"/>
    <xf numFmtId="2" fontId="5" fillId="2" borderId="0" xfId="6" applyNumberFormat="1" applyFont="1" applyFill="1"/>
    <xf numFmtId="0" fontId="13" fillId="2" borderId="0" xfId="6" applyFont="1" applyFill="1" applyAlignment="1">
      <alignment horizontal="center"/>
    </xf>
    <xf numFmtId="0" fontId="13" fillId="2" borderId="0" xfId="6" applyFont="1" applyFill="1" applyAlignment="1">
      <alignment horizontal="right"/>
    </xf>
    <xf numFmtId="11" fontId="5" fillId="2" borderId="0" xfId="6" applyNumberFormat="1" applyFont="1" applyFill="1"/>
    <xf numFmtId="43" fontId="5" fillId="2" borderId="1" xfId="1" applyFont="1" applyFill="1" applyBorder="1" applyAlignment="1">
      <alignment wrapText="1"/>
    </xf>
    <xf numFmtId="3" fontId="13" fillId="2" borderId="1" xfId="6" applyNumberFormat="1" applyFont="1" applyFill="1" applyBorder="1"/>
    <xf numFmtId="43" fontId="13" fillId="2" borderId="1" xfId="1" applyFont="1" applyFill="1" applyBorder="1" applyAlignment="1">
      <alignment wrapText="1"/>
    </xf>
    <xf numFmtId="43" fontId="5" fillId="2" borderId="0" xfId="1" applyFont="1" applyFill="1" applyAlignment="1">
      <alignment wrapText="1"/>
    </xf>
    <xf numFmtId="0" fontId="5" fillId="2" borderId="0" xfId="6" applyFont="1" applyFill="1" applyAlignment="1">
      <alignment horizontal="right"/>
    </xf>
    <xf numFmtId="0" fontId="13" fillId="2" borderId="10" xfId="6" applyFont="1" applyFill="1" applyBorder="1" applyAlignment="1">
      <alignment horizontal="center"/>
    </xf>
    <xf numFmtId="0" fontId="5" fillId="2" borderId="11" xfId="6" applyFont="1" applyFill="1" applyBorder="1" applyAlignment="1"/>
    <xf numFmtId="0" fontId="5" fillId="2" borderId="12" xfId="6" applyFont="1" applyFill="1" applyBorder="1" applyAlignment="1">
      <alignment wrapText="1"/>
    </xf>
    <xf numFmtId="0" fontId="5" fillId="2" borderId="6" xfId="6" applyFont="1" applyFill="1" applyBorder="1" applyAlignment="1">
      <alignment wrapText="1"/>
    </xf>
    <xf numFmtId="0" fontId="5" fillId="2" borderId="8" xfId="6" applyFont="1" applyFill="1" applyBorder="1" applyAlignment="1"/>
    <xf numFmtId="0" fontId="5" fillId="2" borderId="9" xfId="6" applyFont="1" applyFill="1" applyBorder="1" applyAlignment="1">
      <alignment wrapText="1"/>
    </xf>
    <xf numFmtId="0" fontId="13" fillId="3" borderId="1" xfId="6" applyFont="1" applyFill="1" applyBorder="1" applyAlignment="1">
      <alignment horizontal="center" vertical="center" wrapText="1"/>
    </xf>
    <xf numFmtId="0" fontId="13" fillId="3" borderId="1" xfId="6" applyFont="1" applyFill="1" applyBorder="1" applyAlignment="1">
      <alignment horizontal="center" vertical="center"/>
    </xf>
    <xf numFmtId="0" fontId="5" fillId="2" borderId="1" xfId="0" applyFont="1" applyFill="1" applyBorder="1"/>
    <xf numFmtId="0" fontId="5" fillId="2" borderId="1" xfId="0" applyFont="1" applyFill="1" applyBorder="1" applyAlignment="1">
      <alignment horizontal="left" vertical="center"/>
    </xf>
    <xf numFmtId="0" fontId="5" fillId="2" borderId="1" xfId="0" applyFont="1" applyFill="1" applyBorder="1" applyAlignment="1">
      <alignment horizontal="center" vertical="center"/>
    </xf>
    <xf numFmtId="0" fontId="5" fillId="2" borderId="1" xfId="6" applyFont="1" applyFill="1" applyBorder="1"/>
    <xf numFmtId="0" fontId="5" fillId="2" borderId="0" xfId="8" applyFont="1" applyFill="1" applyAlignment="1"/>
    <xf numFmtId="0" fontId="5" fillId="2" borderId="0" xfId="8" applyFont="1" applyFill="1" applyAlignment="1">
      <alignment horizontal="center"/>
    </xf>
    <xf numFmtId="0" fontId="13" fillId="2" borderId="0" xfId="8" applyFont="1" applyFill="1" applyAlignment="1">
      <alignment horizontal="center" vertical="center"/>
    </xf>
    <xf numFmtId="4" fontId="13" fillId="2" borderId="0" xfId="8" applyNumberFormat="1" applyFont="1" applyFill="1" applyAlignment="1">
      <alignment horizontal="center" vertical="center"/>
    </xf>
    <xf numFmtId="3" fontId="13" fillId="2" borderId="0" xfId="8" applyNumberFormat="1" applyFont="1" applyFill="1" applyAlignment="1">
      <alignment horizontal="center" vertical="center"/>
    </xf>
    <xf numFmtId="4" fontId="19" fillId="2" borderId="0" xfId="8" applyNumberFormat="1" applyFont="1" applyFill="1" applyAlignment="1">
      <alignment horizontal="center" vertical="center"/>
    </xf>
    <xf numFmtId="0" fontId="4" fillId="2" borderId="0" xfId="8" applyFont="1" applyFill="1" applyAlignment="1"/>
    <xf numFmtId="0" fontId="13" fillId="2" borderId="0" xfId="4" applyFont="1" applyFill="1" applyAlignment="1">
      <alignment vertical="center"/>
    </xf>
    <xf numFmtId="14" fontId="5" fillId="2" borderId="0" xfId="4" applyNumberFormat="1" applyFont="1" applyFill="1" applyAlignment="1">
      <alignment horizontal="center" vertical="center"/>
    </xf>
    <xf numFmtId="43" fontId="5" fillId="2" borderId="0" xfId="1" applyFont="1" applyFill="1" applyAlignment="1">
      <alignment vertical="center"/>
    </xf>
    <xf numFmtId="43" fontId="5" fillId="2" borderId="0" xfId="1" applyFont="1" applyFill="1" applyAlignment="1"/>
    <xf numFmtId="43" fontId="19" fillId="2" borderId="0" xfId="1" applyFont="1" applyFill="1"/>
    <xf numFmtId="0" fontId="5" fillId="2" borderId="0" xfId="4" applyFont="1" applyFill="1" applyAlignment="1"/>
    <xf numFmtId="0" fontId="19" fillId="2" borderId="0" xfId="8" applyFont="1" applyFill="1"/>
    <xf numFmtId="0" fontId="5" fillId="2" borderId="0" xfId="8" applyFont="1" applyFill="1" applyAlignment="1">
      <alignment wrapText="1"/>
    </xf>
    <xf numFmtId="0" fontId="5" fillId="3" borderId="1" xfId="4" applyFont="1" applyFill="1" applyBorder="1" applyAlignment="1">
      <alignment horizontal="center" vertical="center" wrapText="1"/>
    </xf>
    <xf numFmtId="0" fontId="4" fillId="2" borderId="0" xfId="8" applyFont="1" applyFill="1" applyAlignment="1">
      <alignment wrapText="1"/>
    </xf>
    <xf numFmtId="0" fontId="19" fillId="2" borderId="18" xfId="0" applyFont="1" applyFill="1" applyBorder="1" applyAlignment="1">
      <alignment horizontal="center" vertical="center"/>
    </xf>
    <xf numFmtId="0" fontId="19" fillId="2" borderId="19" xfId="0" applyFont="1" applyFill="1" applyBorder="1" applyAlignment="1">
      <alignment horizontal="center" vertical="center"/>
    </xf>
    <xf numFmtId="14" fontId="19" fillId="2" borderId="16" xfId="8" applyNumberFormat="1" applyFont="1" applyFill="1" applyBorder="1" applyAlignment="1">
      <alignment horizontal="center" vertical="center"/>
    </xf>
    <xf numFmtId="172" fontId="4" fillId="2" borderId="20" xfId="0" applyNumberFormat="1" applyFont="1" applyFill="1" applyBorder="1" applyAlignment="1">
      <alignment horizontal="center" vertical="center"/>
    </xf>
    <xf numFmtId="172" fontId="4" fillId="2" borderId="21" xfId="0" applyNumberFormat="1" applyFont="1" applyFill="1" applyBorder="1" applyAlignment="1">
      <alignment horizontal="center" vertical="center"/>
    </xf>
    <xf numFmtId="172" fontId="4" fillId="2" borderId="24" xfId="0" applyNumberFormat="1" applyFont="1" applyFill="1" applyBorder="1" applyAlignment="1">
      <alignment horizontal="center" vertical="center"/>
    </xf>
    <xf numFmtId="172" fontId="4" fillId="2" borderId="25" xfId="0" applyNumberFormat="1" applyFont="1" applyFill="1" applyBorder="1" applyAlignment="1">
      <alignment horizontal="center" vertical="center"/>
    </xf>
    <xf numFmtId="0" fontId="5" fillId="3" borderId="1" xfId="4" applyFont="1" applyFill="1" applyBorder="1" applyAlignment="1">
      <alignment horizontal="center" vertical="center"/>
    </xf>
    <xf numFmtId="0" fontId="4" fillId="2" borderId="0" xfId="8" applyFont="1" applyFill="1" applyAlignment="1">
      <alignment horizontal="center" vertical="center"/>
    </xf>
    <xf numFmtId="0" fontId="5" fillId="2" borderId="1" xfId="5" applyFont="1" applyFill="1" applyBorder="1" applyAlignment="1" applyProtection="1">
      <alignment horizontal="center" vertical="center"/>
      <protection locked="0"/>
    </xf>
    <xf numFmtId="0" fontId="5" fillId="2" borderId="1" xfId="4" applyFont="1" applyFill="1" applyBorder="1" applyAlignment="1">
      <alignment horizontal="left" vertical="center"/>
    </xf>
    <xf numFmtId="0" fontId="5" fillId="2" borderId="1" xfId="4" applyFont="1" applyFill="1" applyBorder="1" applyAlignment="1">
      <alignment horizontal="center" vertical="center"/>
    </xf>
    <xf numFmtId="173" fontId="5" fillId="2" borderId="1" xfId="4" applyNumberFormat="1" applyFont="1" applyFill="1" applyBorder="1" applyAlignment="1">
      <alignment horizontal="center" vertical="center"/>
    </xf>
    <xf numFmtId="14" fontId="5" fillId="2" borderId="1" xfId="4" applyNumberFormat="1" applyFont="1" applyFill="1" applyBorder="1" applyAlignment="1">
      <alignment horizontal="center" vertical="center"/>
    </xf>
    <xf numFmtId="1" fontId="5" fillId="2" borderId="1" xfId="4" applyNumberFormat="1" applyFont="1" applyFill="1" applyBorder="1" applyAlignment="1">
      <alignment horizontal="center" vertical="center"/>
    </xf>
    <xf numFmtId="4" fontId="5" fillId="2" borderId="1" xfId="4" applyNumberFormat="1" applyFont="1" applyFill="1" applyBorder="1" applyAlignment="1">
      <alignment horizontal="right" vertical="center"/>
    </xf>
    <xf numFmtId="165" fontId="5" fillId="2" borderId="0" xfId="1" applyNumberFormat="1" applyFont="1" applyFill="1" applyAlignment="1">
      <alignment vertical="center"/>
    </xf>
    <xf numFmtId="2" fontId="4" fillId="2" borderId="27" xfId="8" applyNumberFormat="1" applyFont="1" applyFill="1" applyBorder="1" applyAlignment="1"/>
    <xf numFmtId="14" fontId="4" fillId="2" borderId="16" xfId="8" applyNumberFormat="1" applyFont="1" applyFill="1" applyBorder="1" applyAlignment="1"/>
    <xf numFmtId="1" fontId="4" fillId="2" borderId="16" xfId="8" applyNumberFormat="1" applyFont="1" applyFill="1" applyBorder="1" applyAlignment="1"/>
    <xf numFmtId="0" fontId="4" fillId="2" borderId="16" xfId="8" applyFont="1" applyFill="1" applyBorder="1" applyAlignment="1"/>
    <xf numFmtId="2" fontId="4" fillId="2" borderId="16" xfId="8" applyNumberFormat="1" applyFont="1" applyFill="1" applyBorder="1" applyAlignment="1"/>
    <xf numFmtId="174" fontId="5" fillId="2" borderId="0" xfId="8" applyNumberFormat="1" applyFont="1" applyFill="1" applyAlignment="1"/>
    <xf numFmtId="0" fontId="22" fillId="0" borderId="0" xfId="0" applyFont="1" applyFill="1" applyBorder="1" applyAlignment="1">
      <alignment horizontal="left"/>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3" fillId="3" borderId="1" xfId="0" applyFont="1" applyFill="1" applyBorder="1" applyAlignment="1">
      <alignment horizontal="center"/>
    </xf>
    <xf numFmtId="0" fontId="2" fillId="2" borderId="1" xfId="0" applyFont="1" applyFill="1" applyBorder="1" applyAlignment="1">
      <alignment horizontal="center"/>
    </xf>
    <xf numFmtId="3" fontId="2" fillId="2" borderId="1" xfId="0" applyNumberFormat="1" applyFont="1" applyFill="1" applyBorder="1" applyAlignment="1">
      <alignment horizontal="center"/>
    </xf>
    <xf numFmtId="3" fontId="2" fillId="0" borderId="1" xfId="0" applyNumberFormat="1" applyFont="1" applyFill="1" applyBorder="1" applyAlignment="1">
      <alignment horizontal="center"/>
    </xf>
    <xf numFmtId="0" fontId="2" fillId="0" borderId="1" xfId="0" applyFont="1" applyFill="1" applyBorder="1" applyAlignment="1">
      <alignment horizontal="center"/>
    </xf>
    <xf numFmtId="0" fontId="8" fillId="2" borderId="1" xfId="3" quotePrefix="1" applyFont="1" applyFill="1" applyBorder="1" applyAlignment="1" applyProtection="1">
      <alignment horizontal="center"/>
    </xf>
    <xf numFmtId="0" fontId="3" fillId="3" borderId="3" xfId="0" applyFont="1" applyFill="1" applyBorder="1" applyAlignment="1">
      <alignment horizontal="left" vertical="center"/>
    </xf>
    <xf numFmtId="0" fontId="3" fillId="3" borderId="4" xfId="0" applyFont="1" applyFill="1" applyBorder="1" applyAlignment="1">
      <alignment horizontal="left" vertical="center"/>
    </xf>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3" fontId="2" fillId="2" borderId="2" xfId="0" applyNumberFormat="1" applyFont="1" applyFill="1" applyBorder="1" applyAlignment="1">
      <alignment horizontal="center" wrapText="1"/>
    </xf>
    <xf numFmtId="3" fontId="2" fillId="2" borderId="4" xfId="0" applyNumberFormat="1" applyFont="1" applyFill="1" applyBorder="1" applyAlignment="1">
      <alignment horizontal="center" wrapText="1"/>
    </xf>
    <xf numFmtId="0" fontId="8" fillId="2" borderId="2" xfId="3" quotePrefix="1" applyFont="1" applyFill="1" applyBorder="1" applyAlignment="1" applyProtection="1">
      <alignment horizontal="center"/>
    </xf>
    <xf numFmtId="0" fontId="8" fillId="2" borderId="4" xfId="3" quotePrefix="1" applyFont="1" applyFill="1" applyBorder="1" applyAlignment="1" applyProtection="1">
      <alignment horizontal="center"/>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4" xfId="0" applyFont="1" applyFill="1" applyBorder="1" applyAlignment="1">
      <alignment horizontal="center" wrapText="1"/>
    </xf>
    <xf numFmtId="0" fontId="2" fillId="2" borderId="1" xfId="0" applyFont="1" applyFill="1" applyBorder="1" applyAlignment="1">
      <alignment horizontal="left"/>
    </xf>
    <xf numFmtId="3" fontId="2" fillId="2" borderId="1" xfId="0" applyNumberFormat="1" applyFont="1" applyFill="1" applyBorder="1" applyAlignment="1">
      <alignment horizont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2" fillId="2" borderId="0" xfId="0" applyFont="1" applyFill="1" applyAlignment="1">
      <alignment horizontal="center" vertical="center" wrapText="1"/>
    </xf>
    <xf numFmtId="3" fontId="2" fillId="2" borderId="2" xfId="0" applyNumberFormat="1"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3" fontId="2" fillId="2" borderId="2" xfId="0" applyNumberFormat="1" applyFont="1" applyFill="1" applyBorder="1" applyAlignment="1">
      <alignment horizontal="left" wrapText="1"/>
    </xf>
    <xf numFmtId="0" fontId="2" fillId="2" borderId="0" xfId="0" applyFont="1" applyFill="1" applyBorder="1" applyAlignment="1">
      <alignment horizontal="left" vertical="top" wrapText="1"/>
    </xf>
    <xf numFmtId="0" fontId="2" fillId="2" borderId="6" xfId="0" applyFont="1" applyFill="1" applyBorder="1" applyAlignment="1">
      <alignment horizontal="left" vertical="top"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3" borderId="1" xfId="0" applyFont="1" applyFill="1" applyBorder="1" applyAlignment="1">
      <alignment horizontal="center" vertical="center" wrapText="1"/>
    </xf>
    <xf numFmtId="0" fontId="2" fillId="2" borderId="11" xfId="0" applyFont="1" applyFill="1" applyBorder="1" applyAlignment="1">
      <alignment horizontal="left" vertical="top" wrapText="1"/>
    </xf>
    <xf numFmtId="0" fontId="2" fillId="2" borderId="12" xfId="0" applyFont="1" applyFill="1" applyBorder="1" applyAlignment="1">
      <alignment horizontal="left" vertical="top" wrapText="1"/>
    </xf>
    <xf numFmtId="0" fontId="2" fillId="0" borderId="2" xfId="0" quotePrefix="1" applyFont="1" applyFill="1" applyBorder="1" applyAlignment="1">
      <alignment horizontal="center" vertical="center"/>
    </xf>
    <xf numFmtId="0" fontId="2" fillId="0" borderId="4" xfId="0" quotePrefix="1" applyFont="1" applyFill="1" applyBorder="1" applyAlignment="1">
      <alignment horizontal="center" vertical="center"/>
    </xf>
    <xf numFmtId="0" fontId="7" fillId="2" borderId="1" xfId="3" quotePrefix="1" applyFill="1" applyBorder="1" applyAlignment="1" applyProtection="1">
      <alignment horizontal="center"/>
    </xf>
    <xf numFmtId="0" fontId="3" fillId="4" borderId="11"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2" fillId="0" borderId="1" xfId="0" quotePrefix="1" applyFont="1" applyFill="1" applyBorder="1" applyAlignment="1">
      <alignment horizontal="center" vertical="center"/>
    </xf>
    <xf numFmtId="9" fontId="2" fillId="2" borderId="2" xfId="2" applyFont="1" applyFill="1" applyBorder="1" applyAlignment="1">
      <alignment horizontal="center" wrapText="1"/>
    </xf>
    <xf numFmtId="9" fontId="2" fillId="2" borderId="4" xfId="2" applyFont="1" applyFill="1" applyBorder="1" applyAlignment="1">
      <alignment horizontal="center" wrapText="1"/>
    </xf>
    <xf numFmtId="0" fontId="3" fillId="3" borderId="10" xfId="0" applyFont="1" applyFill="1" applyBorder="1" applyAlignment="1">
      <alignment horizontal="center" wrapText="1"/>
    </xf>
    <xf numFmtId="0" fontId="3" fillId="3" borderId="12" xfId="0" applyFont="1" applyFill="1" applyBorder="1" applyAlignment="1">
      <alignment horizontal="center" wrapText="1"/>
    </xf>
    <xf numFmtId="0" fontId="3" fillId="3" borderId="7" xfId="0" applyFont="1" applyFill="1" applyBorder="1" applyAlignment="1">
      <alignment horizontal="center" wrapText="1"/>
    </xf>
    <xf numFmtId="0" fontId="3" fillId="3" borderId="9" xfId="0" applyFont="1" applyFill="1" applyBorder="1" applyAlignment="1">
      <alignment horizontal="center" wrapText="1"/>
    </xf>
    <xf numFmtId="0" fontId="2" fillId="2" borderId="2" xfId="6" applyFont="1" applyFill="1" applyBorder="1" applyAlignment="1">
      <alignment horizontal="left" vertical="center"/>
    </xf>
    <xf numFmtId="0" fontId="2" fillId="2" borderId="3" xfId="6" applyFont="1" applyFill="1" applyBorder="1" applyAlignment="1">
      <alignment horizontal="left" vertical="center"/>
    </xf>
    <xf numFmtId="0" fontId="2" fillId="2" borderId="4" xfId="6" applyFont="1" applyFill="1" applyBorder="1" applyAlignment="1">
      <alignment horizontal="left" vertical="center"/>
    </xf>
    <xf numFmtId="3" fontId="2" fillId="2" borderId="2" xfId="0" applyNumberFormat="1" applyFont="1" applyFill="1" applyBorder="1" applyAlignment="1">
      <alignment horizontal="center"/>
    </xf>
    <xf numFmtId="3" fontId="2" fillId="2" borderId="4" xfId="0" applyNumberFormat="1" applyFont="1" applyFill="1" applyBorder="1" applyAlignment="1">
      <alignment horizontal="center"/>
    </xf>
    <xf numFmtId="3" fontId="5" fillId="2" borderId="13" xfId="0" applyNumberFormat="1" applyFont="1" applyFill="1" applyBorder="1" applyAlignment="1">
      <alignment horizontal="center" vertical="center"/>
    </xf>
    <xf numFmtId="3" fontId="5" fillId="2" borderId="14" xfId="0" applyNumberFormat="1" applyFont="1" applyFill="1" applyBorder="1" applyAlignment="1">
      <alignment horizontal="center" vertical="center"/>
    </xf>
    <xf numFmtId="3" fontId="5" fillId="2" borderId="15" xfId="0" applyNumberFormat="1" applyFont="1" applyFill="1" applyBorder="1" applyAlignment="1">
      <alignment horizontal="center" vertical="center"/>
    </xf>
    <xf numFmtId="0" fontId="14" fillId="2" borderId="8"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9" xfId="0" applyFont="1" applyFill="1" applyBorder="1" applyAlignment="1">
      <alignment horizontal="center" vertical="center"/>
    </xf>
    <xf numFmtId="0" fontId="13" fillId="3" borderId="2" xfId="0" applyFont="1" applyFill="1" applyBorder="1" applyAlignment="1">
      <alignment horizontal="center"/>
    </xf>
    <xf numFmtId="0" fontId="13" fillId="3" borderId="3" xfId="0" applyFont="1" applyFill="1" applyBorder="1" applyAlignment="1">
      <alignment horizontal="center"/>
    </xf>
    <xf numFmtId="0" fontId="13" fillId="3" borderId="4" xfId="0" applyFont="1" applyFill="1" applyBorder="1" applyAlignment="1">
      <alignment horizontal="center"/>
    </xf>
    <xf numFmtId="0" fontId="2" fillId="2" borderId="7" xfId="0" applyFont="1" applyFill="1" applyBorder="1" applyAlignment="1">
      <alignment horizontal="left" wrapText="1"/>
    </xf>
    <xf numFmtId="0" fontId="2" fillId="2" borderId="8" xfId="0" applyFont="1" applyFill="1" applyBorder="1" applyAlignment="1">
      <alignment horizontal="left" wrapText="1"/>
    </xf>
    <xf numFmtId="0" fontId="2" fillId="2" borderId="9" xfId="0" applyFont="1" applyFill="1" applyBorder="1" applyAlignment="1">
      <alignment horizontal="left" wrapText="1"/>
    </xf>
    <xf numFmtId="3" fontId="2" fillId="2" borderId="1" xfId="0" applyNumberFormat="1" applyFont="1" applyFill="1" applyBorder="1" applyAlignment="1">
      <alignment horizontal="left"/>
    </xf>
    <xf numFmtId="0" fontId="5" fillId="2" borderId="2" xfId="0" applyFont="1" applyFill="1" applyBorder="1" applyAlignment="1">
      <alignment horizontal="left" wrapText="1"/>
    </xf>
    <xf numFmtId="0" fontId="5" fillId="2" borderId="3" xfId="0" applyFont="1" applyFill="1" applyBorder="1" applyAlignment="1">
      <alignment horizontal="left" wrapText="1"/>
    </xf>
    <xf numFmtId="0" fontId="5" fillId="2" borderId="4" xfId="0" applyFont="1" applyFill="1" applyBorder="1" applyAlignment="1">
      <alignment horizontal="left" wrapText="1"/>
    </xf>
    <xf numFmtId="3" fontId="5" fillId="2" borderId="2"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3" fontId="5" fillId="2" borderId="2" xfId="0" applyNumberFormat="1" applyFont="1" applyFill="1" applyBorder="1" applyAlignment="1">
      <alignment horizontal="center" vertical="center"/>
    </xf>
    <xf numFmtId="3" fontId="5" fillId="2" borderId="4" xfId="0" applyNumberFormat="1" applyFont="1" applyFill="1" applyBorder="1" applyAlignment="1">
      <alignment horizontal="center" vertical="center"/>
    </xf>
    <xf numFmtId="3" fontId="5" fillId="2" borderId="1" xfId="0" applyNumberFormat="1" applyFont="1" applyFill="1" applyBorder="1" applyAlignment="1">
      <alignment horizontal="center"/>
    </xf>
    <xf numFmtId="0" fontId="5" fillId="2" borderId="1" xfId="0" applyFont="1" applyFill="1" applyBorder="1" applyAlignment="1">
      <alignment horizontal="center"/>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4" fontId="5" fillId="2" borderId="2" xfId="0" applyNumberFormat="1" applyFont="1" applyFill="1" applyBorder="1" applyAlignment="1">
      <alignment horizontal="center" vertical="center" wrapText="1"/>
    </xf>
    <xf numFmtId="4" fontId="5" fillId="2" borderId="4" xfId="0" applyNumberFormat="1" applyFont="1" applyFill="1" applyBorder="1" applyAlignment="1">
      <alignment horizontal="center" vertical="center" wrapText="1"/>
    </xf>
    <xf numFmtId="0" fontId="5" fillId="0" borderId="1" xfId="0" applyFont="1" applyFill="1" applyBorder="1" applyAlignment="1">
      <alignment horizontal="center"/>
    </xf>
    <xf numFmtId="4" fontId="2" fillId="2" borderId="1" xfId="0" applyNumberFormat="1" applyFont="1" applyFill="1" applyBorder="1" applyAlignment="1">
      <alignment horizontal="center"/>
    </xf>
    <xf numFmtId="4" fontId="2" fillId="2" borderId="2" xfId="0" applyNumberFormat="1" applyFont="1" applyFill="1" applyBorder="1" applyAlignment="1">
      <alignment horizontal="center" wrapText="1"/>
    </xf>
    <xf numFmtId="4" fontId="2" fillId="2" borderId="4" xfId="0" applyNumberFormat="1" applyFont="1" applyFill="1" applyBorder="1" applyAlignment="1">
      <alignment horizontal="center" wrapText="1"/>
    </xf>
    <xf numFmtId="4" fontId="2" fillId="0" borderId="1" xfId="0" applyNumberFormat="1" applyFont="1" applyFill="1" applyBorder="1" applyAlignment="1">
      <alignment horizontal="center"/>
    </xf>
    <xf numFmtId="0" fontId="5" fillId="2" borderId="1" xfId="0" applyFont="1" applyFill="1" applyBorder="1" applyAlignment="1">
      <alignment horizontal="center" vertical="center" wrapText="1"/>
    </xf>
    <xf numFmtId="166"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166" fontId="5" fillId="2" borderId="1" xfId="0" applyNumberFormat="1" applyFont="1" applyFill="1" applyBorder="1" applyAlignment="1">
      <alignment horizontal="center" vertical="center"/>
    </xf>
    <xf numFmtId="0" fontId="7" fillId="2" borderId="2" xfId="3" quotePrefix="1" applyFill="1" applyBorder="1" applyAlignment="1" applyProtection="1">
      <alignment horizontal="center"/>
    </xf>
    <xf numFmtId="0" fontId="7" fillId="2" borderId="4" xfId="3" quotePrefix="1" applyFill="1" applyBorder="1" applyAlignment="1" applyProtection="1">
      <alignment horizontal="center"/>
    </xf>
    <xf numFmtId="0" fontId="2" fillId="2" borderId="11" xfId="0" applyFont="1" applyFill="1" applyBorder="1" applyAlignment="1">
      <alignment horizontal="left" vertical="top"/>
    </xf>
    <xf numFmtId="0" fontId="2" fillId="2" borderId="12" xfId="0" applyFont="1" applyFill="1" applyBorder="1" applyAlignment="1">
      <alignment horizontal="left" vertical="top"/>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2" fillId="2" borderId="0" xfId="0" applyFont="1" applyFill="1" applyBorder="1" applyAlignment="1">
      <alignment vertical="center" wrapText="1"/>
    </xf>
    <xf numFmtId="0" fontId="2" fillId="2" borderId="6" xfId="0" applyFont="1" applyFill="1" applyBorder="1" applyAlignment="1">
      <alignment vertical="center" wrapText="1"/>
    </xf>
    <xf numFmtId="0" fontId="9" fillId="2" borderId="1" xfId="0" applyFont="1" applyFill="1" applyBorder="1" applyAlignment="1">
      <alignment horizontal="left" vertical="top" wrapText="1"/>
    </xf>
    <xf numFmtId="0" fontId="3" fillId="2" borderId="2" xfId="0" applyFont="1" applyFill="1" applyBorder="1" applyAlignment="1">
      <alignment horizontal="left"/>
    </xf>
    <xf numFmtId="0" fontId="3" fillId="2" borderId="3" xfId="0" applyFont="1" applyFill="1" applyBorder="1" applyAlignment="1">
      <alignment horizontal="left"/>
    </xf>
    <xf numFmtId="0" fontId="3" fillId="2" borderId="4" xfId="0" applyFont="1" applyFill="1" applyBorder="1" applyAlignment="1">
      <alignment horizontal="left"/>
    </xf>
    <xf numFmtId="3" fontId="13" fillId="2" borderId="1" xfId="0" applyNumberFormat="1" applyFont="1" applyFill="1" applyBorder="1" applyAlignment="1">
      <alignment horizontal="center"/>
    </xf>
    <xf numFmtId="0" fontId="13" fillId="2" borderId="1" xfId="0" applyFont="1" applyFill="1" applyBorder="1" applyAlignment="1">
      <alignment horizontal="center"/>
    </xf>
    <xf numFmtId="0" fontId="2" fillId="2" borderId="0" xfId="0" applyFont="1" applyFill="1" applyBorder="1" applyAlignment="1">
      <alignment horizontal="left"/>
    </xf>
    <xf numFmtId="0" fontId="2" fillId="2" borderId="6" xfId="0" applyFont="1" applyFill="1" applyBorder="1" applyAlignment="1">
      <alignment horizontal="left"/>
    </xf>
    <xf numFmtId="3" fontId="5" fillId="2" borderId="1" xfId="0" applyNumberFormat="1" applyFont="1" applyFill="1" applyBorder="1" applyAlignment="1">
      <alignment horizontal="center" wrapText="1"/>
    </xf>
    <xf numFmtId="0" fontId="5" fillId="2" borderId="1" xfId="0" applyFont="1" applyFill="1" applyBorder="1" applyAlignment="1">
      <alignment horizontal="center" wrapText="1"/>
    </xf>
    <xf numFmtId="0" fontId="2" fillId="2" borderId="2" xfId="0" applyFont="1" applyFill="1" applyBorder="1" applyAlignment="1">
      <alignment horizontal="center"/>
    </xf>
    <xf numFmtId="0" fontId="2" fillId="2" borderId="4" xfId="0" applyFont="1" applyFill="1" applyBorder="1" applyAlignment="1">
      <alignment horizontal="center"/>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9" xfId="0" applyFont="1" applyFill="1" applyBorder="1" applyAlignment="1">
      <alignment horizontal="center" vertical="center"/>
    </xf>
    <xf numFmtId="0" fontId="13" fillId="3" borderId="1" xfId="0" applyFont="1" applyFill="1" applyBorder="1" applyAlignment="1">
      <alignment horizontal="center"/>
    </xf>
    <xf numFmtId="0" fontId="5" fillId="2" borderId="1" xfId="5" applyFont="1" applyFill="1" applyBorder="1" applyAlignment="1" applyProtection="1">
      <alignment horizontal="left" vertical="center"/>
    </xf>
    <xf numFmtId="0" fontId="8" fillId="0" borderId="1" xfId="3" quotePrefix="1" applyFont="1" applyFill="1" applyBorder="1" applyAlignment="1" applyProtection="1">
      <alignment horizontal="center" vertical="center"/>
    </xf>
    <xf numFmtId="0" fontId="5" fillId="2" borderId="11" xfId="0" applyFont="1" applyFill="1" applyBorder="1" applyAlignment="1">
      <alignment horizontal="left" vertical="top"/>
    </xf>
    <xf numFmtId="0" fontId="5" fillId="2" borderId="12" xfId="0" applyFont="1" applyFill="1" applyBorder="1" applyAlignment="1">
      <alignment horizontal="left" vertical="top"/>
    </xf>
    <xf numFmtId="0" fontId="2" fillId="2" borderId="1" xfId="0" applyFont="1" applyFill="1" applyBorder="1" applyAlignment="1">
      <alignment horizontal="left" vertical="top" wrapText="1"/>
    </xf>
    <xf numFmtId="0" fontId="3" fillId="2" borderId="1" xfId="0" applyFont="1" applyFill="1" applyBorder="1" applyAlignment="1">
      <alignment horizontal="right" wrapText="1"/>
    </xf>
    <xf numFmtId="0" fontId="3" fillId="2" borderId="1" xfId="0" applyFont="1" applyFill="1" applyBorder="1" applyAlignment="1">
      <alignment horizontal="center"/>
    </xf>
    <xf numFmtId="0" fontId="2" fillId="2" borderId="1" xfId="0" applyFont="1" applyFill="1" applyBorder="1" applyAlignment="1">
      <alignment horizontal="left"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7" fillId="0" borderId="1" xfId="3" quotePrefix="1" applyFill="1" applyBorder="1" applyAlignment="1" applyProtection="1">
      <alignment horizontal="center" vertical="center"/>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2" fillId="2" borderId="4" xfId="0" applyFont="1" applyFill="1" applyBorder="1" applyAlignment="1">
      <alignment horizontal="center" wrapText="1"/>
    </xf>
    <xf numFmtId="0" fontId="5" fillId="0" borderId="1" xfId="0" quotePrefix="1" applyFont="1" applyBorder="1" applyAlignment="1">
      <alignment horizontal="center" vertical="center"/>
    </xf>
    <xf numFmtId="0" fontId="5" fillId="0" borderId="4" xfId="0" quotePrefix="1" applyFont="1" applyBorder="1" applyAlignment="1">
      <alignment horizontal="center" vertical="center"/>
    </xf>
    <xf numFmtId="0" fontId="5" fillId="0" borderId="2" xfId="0" quotePrefix="1" applyFont="1" applyBorder="1" applyAlignment="1">
      <alignment horizontal="center" vertical="center"/>
    </xf>
    <xf numFmtId="0" fontId="5" fillId="2" borderId="0" xfId="0" applyFont="1" applyFill="1" applyAlignment="1">
      <alignment horizontal="left"/>
    </xf>
    <xf numFmtId="0" fontId="5" fillId="2" borderId="6" xfId="0" applyFont="1" applyFill="1" applyBorder="1" applyAlignment="1">
      <alignment horizontal="left"/>
    </xf>
    <xf numFmtId="3" fontId="5" fillId="2" borderId="2" xfId="0" applyNumberFormat="1" applyFont="1" applyFill="1" applyBorder="1" applyAlignment="1">
      <alignment horizontal="center"/>
    </xf>
    <xf numFmtId="3" fontId="5" fillId="2" borderId="4" xfId="0" applyNumberFormat="1" applyFont="1" applyFill="1" applyBorder="1" applyAlignment="1">
      <alignment horizontal="center"/>
    </xf>
    <xf numFmtId="0" fontId="5" fillId="2" borderId="0"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3" fontId="5" fillId="2" borderId="10" xfId="0" applyNumberFormat="1" applyFont="1" applyFill="1" applyBorder="1" applyAlignment="1">
      <alignment horizontal="center" vertical="center" wrapText="1"/>
    </xf>
    <xf numFmtId="3" fontId="5" fillId="2" borderId="12" xfId="0" applyNumberFormat="1" applyFont="1" applyFill="1" applyBorder="1" applyAlignment="1">
      <alignment horizontal="center" vertical="center" wrapText="1"/>
    </xf>
    <xf numFmtId="3" fontId="5" fillId="2" borderId="7" xfId="0" applyNumberFormat="1" applyFont="1" applyFill="1" applyBorder="1" applyAlignment="1">
      <alignment horizontal="center" vertical="center" wrapText="1"/>
    </xf>
    <xf numFmtId="3" fontId="5" fillId="2" borderId="9" xfId="0" applyNumberFormat="1" applyFont="1" applyFill="1" applyBorder="1" applyAlignment="1">
      <alignment horizontal="center" vertical="center" wrapText="1"/>
    </xf>
    <xf numFmtId="3" fontId="5" fillId="2" borderId="2" xfId="0" applyNumberFormat="1" applyFont="1" applyFill="1" applyBorder="1" applyAlignment="1">
      <alignment horizontal="center" wrapText="1"/>
    </xf>
    <xf numFmtId="3" fontId="5" fillId="2" borderId="4" xfId="0" applyNumberFormat="1" applyFont="1" applyFill="1" applyBorder="1" applyAlignment="1">
      <alignment horizontal="center" wrapText="1"/>
    </xf>
    <xf numFmtId="0" fontId="13" fillId="4" borderId="3" xfId="0" applyFont="1" applyFill="1" applyBorder="1" applyAlignment="1">
      <alignment horizontal="left" vertical="center" wrapText="1"/>
    </xf>
    <xf numFmtId="0" fontId="13" fillId="4" borderId="4" xfId="0" applyFont="1" applyFill="1" applyBorder="1" applyAlignment="1">
      <alignment horizontal="left" vertical="center" wrapText="1"/>
    </xf>
    <xf numFmtId="3" fontId="2" fillId="2" borderId="1" xfId="0" applyNumberFormat="1" applyFont="1" applyFill="1" applyBorder="1" applyAlignment="1">
      <alignment horizontal="center" vertical="top" wrapText="1"/>
    </xf>
    <xf numFmtId="0" fontId="2" fillId="2" borderId="11" xfId="0" applyFont="1" applyFill="1" applyBorder="1" applyAlignment="1">
      <alignment horizontal="left" wrapText="1"/>
    </xf>
    <xf numFmtId="0" fontId="2" fillId="2" borderId="12" xfId="0" applyFont="1" applyFill="1" applyBorder="1" applyAlignment="1">
      <alignment horizontal="left" wrapText="1"/>
    </xf>
    <xf numFmtId="0" fontId="5" fillId="2" borderId="2" xfId="4" applyFont="1" applyFill="1" applyBorder="1" applyAlignment="1">
      <alignment horizontal="left" vertical="center" wrapText="1"/>
    </xf>
    <xf numFmtId="0" fontId="5" fillId="2" borderId="3"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13" xfId="4" applyFont="1" applyFill="1" applyBorder="1" applyAlignment="1">
      <alignment horizontal="center" vertical="center" wrapText="1"/>
    </xf>
    <xf numFmtId="0" fontId="5" fillId="2" borderId="14" xfId="4" applyFont="1" applyFill="1" applyBorder="1" applyAlignment="1">
      <alignment horizontal="center" vertical="center" wrapText="1"/>
    </xf>
    <xf numFmtId="0" fontId="5" fillId="2" borderId="15" xfId="4" applyFont="1" applyFill="1" applyBorder="1" applyAlignment="1">
      <alignment horizontal="center" vertical="center" wrapText="1"/>
    </xf>
    <xf numFmtId="0" fontId="5" fillId="2" borderId="0" xfId="0" applyFont="1" applyFill="1" applyBorder="1" applyAlignment="1">
      <alignment horizontal="left"/>
    </xf>
    <xf numFmtId="0" fontId="3" fillId="4" borderId="1" xfId="6" applyFont="1" applyFill="1" applyBorder="1" applyAlignment="1">
      <alignment horizontal="center" vertical="center"/>
    </xf>
    <xf numFmtId="0" fontId="5" fillId="4" borderId="13" xfId="6" applyFont="1" applyFill="1" applyBorder="1" applyAlignment="1">
      <alignment horizontal="center" vertical="top" wrapText="1"/>
    </xf>
    <xf numFmtId="0" fontId="5" fillId="4" borderId="14" xfId="6" applyFont="1" applyFill="1" applyBorder="1" applyAlignment="1">
      <alignment horizontal="center" vertical="top" wrapText="1"/>
    </xf>
    <xf numFmtId="0" fontId="13" fillId="4" borderId="1" xfId="6" applyFont="1" applyFill="1" applyBorder="1" applyAlignment="1">
      <alignment horizontal="center" vertical="center"/>
    </xf>
    <xf numFmtId="165" fontId="13" fillId="4" borderId="13" xfId="1" applyNumberFormat="1" applyFont="1" applyFill="1" applyBorder="1" applyAlignment="1">
      <alignment horizontal="right" vertical="center" wrapText="1"/>
    </xf>
    <xf numFmtId="165" fontId="13" fillId="4" borderId="14" xfId="1" applyNumberFormat="1" applyFont="1" applyFill="1" applyBorder="1" applyAlignment="1">
      <alignment horizontal="right" vertical="center" wrapText="1"/>
    </xf>
    <xf numFmtId="165" fontId="13" fillId="4" borderId="15" xfId="1" applyNumberFormat="1" applyFont="1" applyFill="1" applyBorder="1" applyAlignment="1">
      <alignment horizontal="right" vertical="center" wrapText="1"/>
    </xf>
    <xf numFmtId="0" fontId="5" fillId="2" borderId="13" xfId="6" applyFont="1" applyFill="1" applyBorder="1" applyAlignment="1">
      <alignment vertical="top"/>
    </xf>
    <xf numFmtId="0" fontId="5" fillId="2" borderId="14" xfId="6" applyFont="1" applyFill="1" applyBorder="1" applyAlignment="1">
      <alignment vertical="top"/>
    </xf>
    <xf numFmtId="0" fontId="5" fillId="2" borderId="13" xfId="6" applyFont="1" applyFill="1" applyBorder="1" applyAlignment="1">
      <alignment horizontal="left" vertical="top" wrapText="1"/>
    </xf>
    <xf numFmtId="0" fontId="5" fillId="2" borderId="14" xfId="6" applyFont="1" applyFill="1" applyBorder="1" applyAlignment="1">
      <alignment horizontal="left" vertical="top" wrapText="1"/>
    </xf>
    <xf numFmtId="0" fontId="5" fillId="2" borderId="0" xfId="6" applyFont="1" applyFill="1" applyAlignment="1">
      <alignment horizontal="left" vertical="center"/>
    </xf>
    <xf numFmtId="0" fontId="5" fillId="4" borderId="1" xfId="6" applyFont="1" applyFill="1" applyBorder="1" applyAlignment="1">
      <alignment horizontal="center" vertical="top" wrapText="1"/>
    </xf>
    <xf numFmtId="0" fontId="5" fillId="4" borderId="1" xfId="6" applyFont="1" applyFill="1" applyBorder="1" applyAlignment="1">
      <alignment horizontal="center" vertical="top"/>
    </xf>
    <xf numFmtId="0" fontId="5" fillId="2" borderId="13" xfId="6" applyFont="1" applyFill="1" applyBorder="1" applyAlignment="1">
      <alignment horizontal="right" vertical="top"/>
    </xf>
    <xf numFmtId="0" fontId="5" fillId="2" borderId="15" xfId="6" applyFont="1" applyFill="1" applyBorder="1" applyAlignment="1">
      <alignment horizontal="right" vertical="top"/>
    </xf>
    <xf numFmtId="0" fontId="5" fillId="2" borderId="15" xfId="6" applyFont="1" applyFill="1" applyBorder="1" applyAlignment="1">
      <alignment horizontal="left" vertical="top" wrapText="1"/>
    </xf>
    <xf numFmtId="0" fontId="5" fillId="2" borderId="14" xfId="6" applyFont="1" applyFill="1" applyBorder="1" applyAlignment="1">
      <alignment horizontal="right" vertical="top"/>
    </xf>
    <xf numFmtId="0" fontId="5" fillId="2" borderId="15" xfId="6" applyFont="1" applyFill="1" applyBorder="1" applyAlignment="1">
      <alignment horizontal="center" vertical="center" wrapText="1"/>
    </xf>
    <xf numFmtId="0" fontId="5" fillId="2" borderId="1" xfId="6" applyFont="1" applyFill="1" applyBorder="1" applyAlignment="1">
      <alignment horizontal="center" vertical="center" wrapText="1"/>
    </xf>
    <xf numFmtId="0" fontId="5" fillId="2" borderId="14" xfId="8" applyFont="1" applyFill="1" applyBorder="1" applyAlignment="1">
      <alignment horizontal="left" vertical="center" wrapText="1"/>
    </xf>
    <xf numFmtId="0" fontId="5" fillId="2" borderId="15" xfId="8" applyFont="1" applyFill="1" applyBorder="1" applyAlignment="1">
      <alignment horizontal="left" vertical="center" wrapText="1"/>
    </xf>
    <xf numFmtId="0" fontId="5" fillId="4" borderId="14" xfId="6" applyFont="1" applyFill="1" applyBorder="1" applyAlignment="1">
      <alignment horizontal="center" vertical="center" wrapText="1"/>
    </xf>
    <xf numFmtId="0" fontId="13" fillId="4" borderId="2" xfId="6" applyFont="1" applyFill="1" applyBorder="1" applyAlignment="1">
      <alignment horizontal="right"/>
    </xf>
    <xf numFmtId="0" fontId="13" fillId="4" borderId="3" xfId="6" applyFont="1" applyFill="1" applyBorder="1" applyAlignment="1">
      <alignment horizontal="right"/>
    </xf>
    <xf numFmtId="0" fontId="13" fillId="4" borderId="4" xfId="6" applyFont="1" applyFill="1" applyBorder="1" applyAlignment="1">
      <alignment horizontal="right"/>
    </xf>
    <xf numFmtId="0" fontId="13" fillId="4" borderId="2" xfId="6" applyFont="1" applyFill="1" applyBorder="1" applyAlignment="1">
      <alignment horizontal="center" vertical="center" wrapText="1"/>
    </xf>
    <xf numFmtId="0" fontId="13" fillId="4" borderId="4" xfId="6" applyFont="1" applyFill="1" applyBorder="1" applyAlignment="1">
      <alignment horizontal="center" vertical="center" wrapText="1"/>
    </xf>
    <xf numFmtId="0" fontId="13" fillId="4" borderId="10" xfId="6" applyFont="1" applyFill="1" applyBorder="1" applyAlignment="1">
      <alignment horizontal="center" vertical="center"/>
    </xf>
    <xf numFmtId="0" fontId="13" fillId="4" borderId="12" xfId="6" applyFont="1" applyFill="1" applyBorder="1" applyAlignment="1">
      <alignment horizontal="center" vertical="center"/>
    </xf>
    <xf numFmtId="0" fontId="13" fillId="4" borderId="2" xfId="6" applyFont="1" applyFill="1" applyBorder="1" applyAlignment="1">
      <alignment horizontal="center" vertical="center"/>
    </xf>
    <xf numFmtId="0" fontId="13" fillId="4" borderId="3" xfId="6" applyFont="1" applyFill="1" applyBorder="1" applyAlignment="1">
      <alignment horizontal="center" vertical="center"/>
    </xf>
    <xf numFmtId="0" fontId="13" fillId="4" borderId="4" xfId="6" applyFont="1" applyFill="1" applyBorder="1" applyAlignment="1">
      <alignment horizontal="center" vertical="center"/>
    </xf>
    <xf numFmtId="0" fontId="5" fillId="4" borderId="1" xfId="6" applyFont="1" applyFill="1" applyBorder="1" applyAlignment="1">
      <alignment horizontal="center" vertical="center" wrapText="1"/>
    </xf>
    <xf numFmtId="0" fontId="19" fillId="2" borderId="22" xfId="4" applyFont="1" applyFill="1" applyBorder="1" applyAlignment="1">
      <alignment horizontal="center" vertical="center" wrapText="1"/>
    </xf>
    <xf numFmtId="0" fontId="19" fillId="2" borderId="23" xfId="4" applyFont="1" applyFill="1" applyBorder="1" applyAlignment="1">
      <alignment horizontal="center" vertical="center" wrapText="1"/>
    </xf>
    <xf numFmtId="0" fontId="19" fillId="2" borderId="26" xfId="4" applyFont="1" applyFill="1" applyBorder="1" applyAlignment="1">
      <alignment horizontal="center" vertical="center" wrapText="1"/>
    </xf>
    <xf numFmtId="0" fontId="5" fillId="3" borderId="1" xfId="4" applyFont="1" applyFill="1" applyBorder="1" applyAlignment="1">
      <alignment horizontal="center" vertical="center" wrapText="1"/>
    </xf>
    <xf numFmtId="0" fontId="13" fillId="3" borderId="10" xfId="4" applyFont="1" applyFill="1" applyBorder="1" applyAlignment="1">
      <alignment horizontal="center" vertical="center" wrapText="1"/>
    </xf>
    <xf numFmtId="0" fontId="13" fillId="3" borderId="5" xfId="4" applyFont="1" applyFill="1" applyBorder="1" applyAlignment="1">
      <alignment horizontal="center" vertical="center" wrapText="1"/>
    </xf>
    <xf numFmtId="0" fontId="13" fillId="3" borderId="7" xfId="4" applyFont="1" applyFill="1" applyBorder="1" applyAlignment="1">
      <alignment horizontal="center" vertical="center" wrapText="1"/>
    </xf>
    <xf numFmtId="0" fontId="13" fillId="3" borderId="13" xfId="4" applyFont="1" applyFill="1" applyBorder="1" applyAlignment="1">
      <alignment horizontal="center" vertical="center" wrapText="1"/>
    </xf>
    <xf numFmtId="0" fontId="13" fillId="3" borderId="14" xfId="4" applyFont="1" applyFill="1" applyBorder="1" applyAlignment="1">
      <alignment horizontal="center" vertical="center" wrapText="1"/>
    </xf>
    <xf numFmtId="0" fontId="13" fillId="3" borderId="15" xfId="4" applyFont="1" applyFill="1" applyBorder="1" applyAlignment="1">
      <alignment horizontal="center" vertical="center" wrapText="1"/>
    </xf>
    <xf numFmtId="0" fontId="5" fillId="3" borderId="10" xfId="4" applyFont="1" applyFill="1" applyBorder="1" applyAlignment="1">
      <alignment horizontal="center" vertical="center" wrapText="1"/>
    </xf>
    <xf numFmtId="0" fontId="5" fillId="3" borderId="5" xfId="4" applyFont="1" applyFill="1" applyBorder="1" applyAlignment="1">
      <alignment horizontal="center" vertical="center" wrapText="1"/>
    </xf>
    <xf numFmtId="0" fontId="5" fillId="3" borderId="7" xfId="4" applyFont="1" applyFill="1" applyBorder="1" applyAlignment="1">
      <alignment horizontal="center" vertical="center" wrapText="1"/>
    </xf>
    <xf numFmtId="3" fontId="2" fillId="2" borderId="2" xfId="0" applyNumberFormat="1" applyFont="1" applyFill="1" applyBorder="1" applyAlignment="1"/>
    <xf numFmtId="3" fontId="2" fillId="2" borderId="4" xfId="0" applyNumberFormat="1" applyFont="1" applyFill="1" applyBorder="1" applyAlignment="1"/>
    <xf numFmtId="3" fontId="5" fillId="2" borderId="5" xfId="0" applyNumberFormat="1" applyFont="1" applyFill="1" applyBorder="1" applyAlignment="1">
      <alignment horizontal="center" vertical="center" wrapText="1"/>
    </xf>
    <xf numFmtId="3" fontId="5" fillId="2" borderId="6" xfId="0" applyNumberFormat="1" applyFont="1" applyFill="1" applyBorder="1" applyAlignment="1">
      <alignment horizontal="center" vertical="center" wrapText="1"/>
    </xf>
    <xf numFmtId="3" fontId="2" fillId="2" borderId="10" xfId="0" applyNumberFormat="1" applyFont="1" applyFill="1" applyBorder="1" applyAlignment="1">
      <alignment horizontal="center" vertical="center" wrapText="1"/>
    </xf>
    <xf numFmtId="3" fontId="2" fillId="2" borderId="12" xfId="0" applyNumberFormat="1" applyFont="1" applyFill="1" applyBorder="1" applyAlignment="1">
      <alignment horizontal="center" vertical="center" wrapText="1"/>
    </xf>
    <xf numFmtId="3" fontId="2" fillId="2" borderId="5" xfId="0" applyNumberFormat="1" applyFont="1" applyFill="1" applyBorder="1" applyAlignment="1">
      <alignment horizontal="center" vertical="center" wrapText="1"/>
    </xf>
    <xf numFmtId="3" fontId="2" fillId="2" borderId="6" xfId="0" applyNumberFormat="1" applyFont="1" applyFill="1" applyBorder="1" applyAlignment="1">
      <alignment horizontal="center" vertical="center" wrapText="1"/>
    </xf>
    <xf numFmtId="3" fontId="2" fillId="2" borderId="7" xfId="0" applyNumberFormat="1" applyFont="1" applyFill="1" applyBorder="1" applyAlignment="1">
      <alignment horizontal="center" vertical="center" wrapText="1"/>
    </xf>
    <xf numFmtId="3" fontId="2" fillId="2" borderId="9" xfId="0" applyNumberFormat="1" applyFont="1" applyFill="1" applyBorder="1" applyAlignment="1">
      <alignment horizontal="center" vertical="center" wrapText="1"/>
    </xf>
    <xf numFmtId="3" fontId="5" fillId="2" borderId="2" xfId="0" applyNumberFormat="1" applyFont="1" applyFill="1" applyBorder="1" applyAlignment="1">
      <alignment wrapText="1"/>
    </xf>
    <xf numFmtId="0" fontId="5" fillId="2" borderId="4" xfId="0" applyFont="1" applyFill="1" applyBorder="1" applyAlignment="1">
      <alignment wrapText="1"/>
    </xf>
    <xf numFmtId="3" fontId="2" fillId="2" borderId="2" xfId="0" applyNumberFormat="1" applyFont="1" applyFill="1" applyBorder="1" applyAlignment="1">
      <alignment wrapText="1"/>
    </xf>
    <xf numFmtId="0" fontId="2" fillId="2" borderId="4" xfId="0" applyFont="1" applyFill="1" applyBorder="1" applyAlignment="1">
      <alignment wrapText="1"/>
    </xf>
    <xf numFmtId="3" fontId="13" fillId="2" borderId="2" xfId="0" applyNumberFormat="1" applyFont="1" applyFill="1" applyBorder="1" applyAlignment="1"/>
    <xf numFmtId="0" fontId="13" fillId="2" borderId="4" xfId="0" applyFont="1" applyFill="1" applyBorder="1" applyAlignment="1"/>
    <xf numFmtId="3" fontId="3" fillId="2" borderId="2" xfId="0" applyNumberFormat="1" applyFont="1" applyFill="1" applyBorder="1" applyAlignment="1">
      <alignment wrapText="1"/>
    </xf>
    <xf numFmtId="0" fontId="3" fillId="2" borderId="4" xfId="0" applyFont="1" applyFill="1" applyBorder="1" applyAlignment="1">
      <alignment wrapText="1"/>
    </xf>
    <xf numFmtId="4" fontId="5" fillId="2" borderId="1" xfId="0" applyNumberFormat="1" applyFont="1" applyFill="1" applyBorder="1" applyAlignment="1">
      <alignment horizontal="center"/>
    </xf>
  </cellXfs>
  <cellStyles count="9">
    <cellStyle name="Hipersaitas" xfId="3" builtinId="8"/>
    <cellStyle name="Įprastas" xfId="0" builtinId="0"/>
    <cellStyle name="Kablelis" xfId="1" builtinId="3"/>
    <cellStyle name="Normal 10" xfId="7"/>
    <cellStyle name="Normal 2 2 2" xfId="4"/>
    <cellStyle name="Normal 2 2 3 2" xfId="8"/>
    <cellStyle name="Normal 37 2 2" xfId="6"/>
    <cellStyle name="Paprastas 2" xfId="5"/>
    <cellStyle name="Procentai" xfId="2" builtinId="5"/>
  </cellStyles>
  <dxfs count="12">
    <dxf>
      <font>
        <b val="0"/>
        <i val="0"/>
        <strike val="0"/>
        <condense val="0"/>
        <extend val="0"/>
        <outline val="0"/>
        <shadow val="0"/>
        <u val="none"/>
        <vertAlign val="baseline"/>
        <sz val="10"/>
        <color theme="0" tint="-0.499984740745262"/>
        <name val="Arial"/>
        <scheme val="none"/>
      </font>
      <numFmt numFmtId="172" formatCode="yyyy\-mm\-dd;@"/>
      <fill>
        <patternFill patternType="solid">
          <fgColor indexed="64"/>
          <bgColor theme="0"/>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style="thin">
          <color theme="0" tint="-0.499984740745262"/>
        </bottom>
        <vertical style="thin">
          <color theme="0" tint="-0.499984740745262"/>
        </vertical>
        <horizontal style="thin">
          <color theme="0" tint="-0.499984740745262"/>
        </horizontal>
      </border>
    </dxf>
    <dxf>
      <font>
        <b val="0"/>
        <i val="0"/>
        <strike val="0"/>
        <condense val="0"/>
        <extend val="0"/>
        <outline val="0"/>
        <shadow val="0"/>
        <u val="none"/>
        <vertAlign val="baseline"/>
        <sz val="10"/>
        <color theme="0" tint="-0.499984740745262"/>
        <name val="Arial"/>
        <scheme val="none"/>
      </font>
      <numFmt numFmtId="172" formatCode="yyyy\-mm\-dd;@"/>
      <fill>
        <patternFill patternType="solid">
          <fgColor indexed="64"/>
          <bgColor theme="0"/>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border>
        <top style="thin">
          <color theme="0" tint="-0.499984740745262"/>
        </top>
      </border>
    </dxf>
    <dxf>
      <border diagonalUp="0" diagonalDown="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0"/>
        <color theme="0" tint="-0.499984740745262"/>
        <name val="Arial"/>
        <scheme val="none"/>
      </font>
      <fill>
        <patternFill patternType="solid">
          <fgColor indexed="64"/>
          <bgColor theme="0"/>
        </patternFill>
      </fill>
    </dxf>
    <dxf>
      <border>
        <bottom style="thin">
          <color theme="0" tint="-0.499984740745262"/>
        </bottom>
      </border>
    </dxf>
    <dxf>
      <font>
        <b/>
        <i val="0"/>
        <strike val="0"/>
        <condense val="0"/>
        <extend val="0"/>
        <outline val="0"/>
        <shadow val="0"/>
        <u val="none"/>
        <vertAlign val="baseline"/>
        <sz val="10"/>
        <color theme="0" tint="-0.499984740745262"/>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bottom/>
        <vertical style="thin">
          <color theme="0" tint="-0.499984740745262"/>
        </vertical>
        <horizontal style="thin">
          <color theme="0" tint="-0.499984740745262"/>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Microsoft\Windows\INetCache\Content.Outlook\7WCDQBOD\Kopija%201%20-%20RAS%20modelis%20Ignalina%202021%20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entarai"/>
      <sheetName val="Auditui &gt;"/>
      <sheetName val="Suvestine"/>
      <sheetName val="TU priedai &gt;"/>
      <sheetName val="Patikra"/>
      <sheetName val="3.1"/>
      <sheetName val="3.2"/>
      <sheetName val="3.3"/>
      <sheetName val="3.4"/>
      <sheetName val="3.5"/>
      <sheetName val="Turtas"/>
      <sheetName val="Priedai &gt;"/>
      <sheetName val="A1"/>
      <sheetName val="A2"/>
      <sheetName val="A3"/>
      <sheetName val="A4"/>
      <sheetName val="A5"/>
      <sheetName val="A6"/>
      <sheetName val="A7"/>
      <sheetName val="A8"/>
      <sheetName val="A9"/>
      <sheetName val="A10"/>
      <sheetName val="A11"/>
      <sheetName val="RAS 2018"/>
      <sheetName val="Index"/>
      <sheetName val="SUV"/>
      <sheetName val="KON"/>
      <sheetName val="RAS &gt;"/>
      <sheetName val="SAN"/>
      <sheetName val="PAJ"/>
      <sheetName val="PC"/>
      <sheetName val="Ivestis &gt;"/>
      <sheetName val="1.DK"/>
      <sheetName val="2.SAN"/>
      <sheetName val="3.DU"/>
      <sheetName val="3.DU_2"/>
      <sheetName val="4.TURT"/>
      <sheetName val="5.PAJ"/>
      <sheetName val="6.KITA"/>
      <sheetName val="RVA &gt;"/>
      <sheetName val="0"/>
      <sheetName val="1"/>
      <sheetName val="2"/>
      <sheetName val="5"/>
      <sheetName val="6"/>
      <sheetName val="7"/>
      <sheetName val="8"/>
      <sheetName val="11"/>
      <sheetName val="12"/>
      <sheetName val="Nesikliai"/>
      <sheetName val="DSAIS &gt;"/>
      <sheetName val="F1"/>
      <sheetName val="F2"/>
      <sheetName val="F3"/>
      <sheetName val="F7"/>
      <sheetName val="F9"/>
      <sheetName val="F10"/>
      <sheetName val="F13"/>
      <sheetName val="Calc &gt;"/>
      <sheetName val="0.values"/>
      <sheetName val="1.vardai"/>
      <sheetName val="2.nesikliai"/>
      <sheetName val="3.pagrindinis"/>
      <sheetName val="4.analizei"/>
      <sheetName val="5.turtas"/>
      <sheetName val="6.pajamos"/>
      <sheetName val="Lapas1"/>
      <sheetName val="Lapas2"/>
      <sheetName val="Kopija 1 - RAS modelis Ignalina"/>
    </sheetNames>
    <sheetDataSet>
      <sheetData sheetId="0"/>
      <sheetData sheetId="1">
        <row r="2">
          <cell r="B2" t="str">
            <v>INFORMACIJA AUDITUI</v>
          </cell>
        </row>
        <row r="4">
          <cell r="B4" t="str">
            <v>Patikra</v>
          </cell>
          <cell r="C4" t="str">
            <v>Patikros klausimynas</v>
          </cell>
        </row>
        <row r="6">
          <cell r="B6" t="str">
            <v>Techninės užduoties priedai</v>
          </cell>
        </row>
        <row r="7">
          <cell r="B7" t="str">
            <v>3.1</v>
          </cell>
          <cell r="C7" t="str">
            <v>DARBO UŽMOKESČIO SĄNAUDŲ SUVESTINĖ</v>
          </cell>
        </row>
        <row r="8">
          <cell r="B8" t="str">
            <v>3.2</v>
          </cell>
          <cell r="C8" t="str">
            <v>SĄNAUDŲ GRUPAVIMO SUVESTINĖ</v>
          </cell>
        </row>
        <row r="9">
          <cell r="B9" t="str">
            <v>3.3</v>
          </cell>
          <cell r="C9" t="str">
            <v>NEPASKIRSTOMŲ SĄNAUDŲ SUVESTINĖ</v>
          </cell>
        </row>
        <row r="10">
          <cell r="B10" t="str">
            <v>3.4</v>
          </cell>
          <cell r="C10" t="str">
            <v>PIRMINIO PRISKYRIMO SUVESTINĖ</v>
          </cell>
        </row>
        <row r="11">
          <cell r="B11" t="str">
            <v>3.5</v>
          </cell>
          <cell r="C11" t="str">
            <v>PASKIRSTYMO KRITERIJŲ PATIKRA</v>
          </cell>
        </row>
        <row r="12">
          <cell r="B12" t="str">
            <v>Turtas</v>
          </cell>
          <cell r="C12" t="str">
            <v>RAS turto sąrašas</v>
          </cell>
        </row>
        <row r="14">
          <cell r="B14" t="str">
            <v>Papildomi priedai</v>
          </cell>
        </row>
        <row r="15">
          <cell r="B15" t="str">
            <v>A1</v>
          </cell>
          <cell r="C15" t="str">
            <v>Didžioji knyga</v>
          </cell>
        </row>
        <row r="16">
          <cell r="B16" t="str">
            <v>A2</v>
          </cell>
          <cell r="C16" t="str">
            <v>ES parama</v>
          </cell>
        </row>
        <row r="17">
          <cell r="B17" t="str">
            <v>A3</v>
          </cell>
          <cell r="C17" t="str">
            <v>Finansinės atskaitomybė - Balansas</v>
          </cell>
        </row>
        <row r="18">
          <cell r="B18" t="str">
            <v>A4</v>
          </cell>
          <cell r="C18" t="str">
            <v>Finansinės atskaitomybė - Pelno (nuostolių) ataskaita</v>
          </cell>
        </row>
        <row r="19">
          <cell r="B19" t="str">
            <v>A5</v>
          </cell>
          <cell r="C19" t="str">
            <v>Ataskaitinio laikotarpio Šilumos paslaugų pajamų paskirstymas</v>
          </cell>
        </row>
        <row r="20">
          <cell r="B20" t="str">
            <v>A6</v>
          </cell>
          <cell r="C20" t="str">
            <v>Ataskaitinio laikotarpio DU žiniaraštis</v>
          </cell>
        </row>
        <row r="21">
          <cell r="B21" t="str">
            <v>A7</v>
          </cell>
          <cell r="C21" t="str">
            <v xml:space="preserve">Ilgalaikio turto apmokėto iš pajamų, gautu pardavus ATL (iki 2009 metų), sąrašas </v>
          </cell>
        </row>
        <row r="22">
          <cell r="B22" t="str">
            <v>A8</v>
          </cell>
          <cell r="C22" t="str">
            <v>Ataskaitinio ir praėjusio ataskaitinio laikotarpio duomenų palyginimas</v>
          </cell>
        </row>
        <row r="23">
          <cell r="B23" t="str">
            <v>A9</v>
          </cell>
          <cell r="C23" t="str">
            <v>Nenaudojamo ilgalaikio turto sąrašas</v>
          </cell>
        </row>
        <row r="24">
          <cell r="B24" t="str">
            <v>A10</v>
          </cell>
          <cell r="C24" t="str">
            <v>DK sąskaitose apskaitytų sąnaudų detalizacija pirminio priskyrimo koregavimui</v>
          </cell>
        </row>
        <row r="25">
          <cell r="B25" t="str">
            <v>A11</v>
          </cell>
          <cell r="C25" t="str">
            <v xml:space="preserve">Ilgalaikio turto apmokėto iš pajamų, gautu pardavus ATL (nuo 2009 metų), sąrašas </v>
          </cell>
        </row>
        <row r="26">
          <cell r="B26" t="str">
            <v>2.2.2.1.</v>
          </cell>
          <cell r="C26" t="str">
            <v>VERT 2016-11-21 pažyma Nr. O5-314</v>
          </cell>
        </row>
        <row r="27">
          <cell r="B27" t="str">
            <v>2.2.2.2.</v>
          </cell>
          <cell r="C27" t="str">
            <v>VERT 2020-04-28 pažyma Nr. O5E-303</v>
          </cell>
        </row>
        <row r="28">
          <cell r="B28" t="str">
            <v>2.2.2.3.</v>
          </cell>
          <cell r="C28" t="str">
            <v>Bendrovės 2016-10-27 raštas Nr. SD-706</v>
          </cell>
        </row>
        <row r="29">
          <cell r="B29" t="str">
            <v>5.5.1</v>
          </cell>
          <cell r="C29" t="str">
            <v>Laikinai einančio generalinio direktoriaus pareigas įsakymas dėl UAB "Ignalinos šilumos tinklai" 2019 m. nešiklių patvirtinimo</v>
          </cell>
        </row>
        <row r="30">
          <cell r="B30" t="str">
            <v>RAS 2018</v>
          </cell>
          <cell r="C30" t="str">
            <v>Darbinis lapas praėjusio ataskaitinio laikotarpio duomenų suvedimui</v>
          </cell>
        </row>
      </sheetData>
      <sheetData sheetId="2"/>
      <sheetData sheetId="3"/>
      <sheetData sheetId="4"/>
      <sheetData sheetId="5">
        <row r="8">
          <cell r="B8">
            <v>1</v>
          </cell>
          <cell r="C8" t="str">
            <v>Generalinis direktorius</v>
          </cell>
          <cell r="E8" t="str">
            <v>BS - Bendrosios sąnaudos</v>
          </cell>
          <cell r="F8">
            <v>18073.919999999998</v>
          </cell>
        </row>
        <row r="9">
          <cell r="B9">
            <v>2</v>
          </cell>
        </row>
        <row r="10">
          <cell r="B10">
            <v>3</v>
          </cell>
        </row>
        <row r="11">
          <cell r="B11">
            <v>4</v>
          </cell>
        </row>
        <row r="12">
          <cell r="B12">
            <v>5</v>
          </cell>
          <cell r="C12" t="str">
            <v>Sekretorius</v>
          </cell>
          <cell r="E12" t="str">
            <v>BS - Bendrosios sąnaudos</v>
          </cell>
          <cell r="F12">
            <v>12958.64</v>
          </cell>
        </row>
        <row r="13">
          <cell r="B13">
            <v>6</v>
          </cell>
        </row>
        <row r="14">
          <cell r="B14">
            <v>7</v>
          </cell>
          <cell r="C14" t="str">
            <v>Inžinierius</v>
          </cell>
          <cell r="E14" t="str">
            <v>BS - Bendrosios sąnaudos</v>
          </cell>
          <cell r="F14">
            <v>21518.23</v>
          </cell>
        </row>
        <row r="15">
          <cell r="B15">
            <v>8</v>
          </cell>
          <cell r="C15" t="str">
            <v>Vyr.apskaitininkas</v>
          </cell>
          <cell r="E15" t="str">
            <v>TS - Mažm_aptarnavimas</v>
          </cell>
          <cell r="F15">
            <v>16783.169999999998</v>
          </cell>
        </row>
        <row r="16">
          <cell r="B16">
            <v>9</v>
          </cell>
          <cell r="C16" t="str">
            <v>Apskaitininkė-kontrolierė</v>
          </cell>
          <cell r="E16" t="str">
            <v>TS - Mažm_aptarnavimas</v>
          </cell>
        </row>
        <row r="17">
          <cell r="B17">
            <v>10</v>
          </cell>
        </row>
        <row r="18">
          <cell r="B18">
            <v>11</v>
          </cell>
        </row>
        <row r="19">
          <cell r="C19" t="str">
            <v>Šaltkalvis-remontininkas</v>
          </cell>
          <cell r="E19" t="str">
            <v>TS - Perdavimas</v>
          </cell>
          <cell r="F19">
            <v>11862.55</v>
          </cell>
        </row>
        <row r="23">
          <cell r="C23" t="str">
            <v>Elektromonteris-elektrikas</v>
          </cell>
          <cell r="E23" t="str">
            <v>TS - Perdavimas</v>
          </cell>
          <cell r="F23">
            <v>11838.13</v>
          </cell>
        </row>
        <row r="31">
          <cell r="C31" t="str">
            <v>Katilų operatorius-traktorininkas (Ignalina)</v>
          </cell>
          <cell r="E31" t="str">
            <v>TS - Gamyba katilinėse</v>
          </cell>
          <cell r="F31">
            <v>37432.699999999997</v>
          </cell>
        </row>
        <row r="32">
          <cell r="C32" t="str">
            <v>Technikas</v>
          </cell>
          <cell r="E32" t="str">
            <v>TS - Sistemų priežiūra</v>
          </cell>
          <cell r="F32">
            <v>16066.09</v>
          </cell>
        </row>
        <row r="36">
          <cell r="C36" t="str">
            <v>Šaltkalvis -santechnikas-suvirintojas</v>
          </cell>
          <cell r="E36" t="str">
            <v>TS - Sistemų priežiūra</v>
          </cell>
          <cell r="F36">
            <v>4222.4399999999996</v>
          </cell>
        </row>
        <row r="37">
          <cell r="C37" t="str">
            <v>Karšto vandens apskaitos prietaisų kontrolierius-montuotojas</v>
          </cell>
          <cell r="E37" t="str">
            <v>TS - KV_prietaisai</v>
          </cell>
          <cell r="F37">
            <v>14062.14</v>
          </cell>
        </row>
        <row r="38">
          <cell r="C38" t="str">
            <v>Šaltkalvis-santechnikas</v>
          </cell>
          <cell r="E38" t="str">
            <v>TS - KV_tiekimas</v>
          </cell>
          <cell r="F38">
            <v>12916.3</v>
          </cell>
        </row>
        <row r="44">
          <cell r="B44">
            <v>38</v>
          </cell>
          <cell r="C44" t="str">
            <v>Nedarbingumo lapeliai</v>
          </cell>
          <cell r="E44" t="str">
            <v>BS - Bendrosios sąnaudos</v>
          </cell>
          <cell r="F44">
            <v>420.28</v>
          </cell>
        </row>
        <row r="45">
          <cell r="C45" t="str">
            <v>Nedarbingumo lapeliai</v>
          </cell>
          <cell r="E45" t="str">
            <v>TS - Gamyba katilinėse</v>
          </cell>
          <cell r="F45">
            <v>519.30999999999995</v>
          </cell>
        </row>
        <row r="48">
          <cell r="C48" t="str">
            <v>Nedarbingumo lapeliai</v>
          </cell>
          <cell r="E48" t="str">
            <v>TS - KV_prietaisai</v>
          </cell>
          <cell r="F48">
            <v>53.67</v>
          </cell>
        </row>
        <row r="49">
          <cell r="B49">
            <v>44</v>
          </cell>
          <cell r="C49" t="str">
            <v>Darbo užmokesčio sąnaudos atostogų kaupimui</v>
          </cell>
          <cell r="E49" t="str">
            <v>BS - Bendrosios sąnaudos</v>
          </cell>
          <cell r="F49">
            <v>545.72</v>
          </cell>
        </row>
        <row r="53">
          <cell r="F53">
            <v>566040.98999999987</v>
          </cell>
          <cell r="L53">
            <v>559005.56999999995</v>
          </cell>
        </row>
      </sheetData>
      <sheetData sheetId="6">
        <row r="7">
          <cell r="AR7">
            <v>1</v>
          </cell>
          <cell r="AS7">
            <v>2</v>
          </cell>
          <cell r="AT7">
            <v>3</v>
          </cell>
          <cell r="AU7">
            <v>4</v>
          </cell>
          <cell r="AV7">
            <v>5</v>
          </cell>
          <cell r="AW7">
            <v>6</v>
          </cell>
          <cell r="AX7">
            <v>7</v>
          </cell>
          <cell r="AY7">
            <v>8</v>
          </cell>
          <cell r="AZ7">
            <v>9</v>
          </cell>
          <cell r="BA7">
            <v>10</v>
          </cell>
          <cell r="BB7">
            <v>11</v>
          </cell>
          <cell r="BC7">
            <v>12</v>
          </cell>
          <cell r="BD7">
            <v>13</v>
          </cell>
          <cell r="BE7">
            <v>14</v>
          </cell>
          <cell r="BF7">
            <v>15</v>
          </cell>
          <cell r="BG7">
            <v>16</v>
          </cell>
          <cell r="BH7">
            <v>17</v>
          </cell>
          <cell r="BI7">
            <v>18</v>
          </cell>
          <cell r="BJ7">
            <v>19</v>
          </cell>
          <cell r="BK7">
            <v>20</v>
          </cell>
          <cell r="BL7">
            <v>21</v>
          </cell>
          <cell r="BM7">
            <v>22</v>
          </cell>
          <cell r="BN7">
            <v>23</v>
          </cell>
          <cell r="BO7">
            <v>24</v>
          </cell>
          <cell r="BP7">
            <v>25</v>
          </cell>
          <cell r="BQ7">
            <v>26</v>
          </cell>
          <cell r="BR7">
            <v>27</v>
          </cell>
          <cell r="BS7">
            <v>28</v>
          </cell>
          <cell r="BT7">
            <v>29</v>
          </cell>
          <cell r="BU7">
            <v>30</v>
          </cell>
          <cell r="BV7">
            <v>31</v>
          </cell>
          <cell r="BW7">
            <v>32</v>
          </cell>
          <cell r="BX7">
            <v>33</v>
          </cell>
          <cell r="BY7">
            <v>34</v>
          </cell>
          <cell r="BZ7">
            <v>35</v>
          </cell>
          <cell r="CA7">
            <v>36</v>
          </cell>
          <cell r="CB7">
            <v>37</v>
          </cell>
          <cell r="CC7">
            <v>38</v>
          </cell>
          <cell r="CD7">
            <v>39</v>
          </cell>
          <cell r="CE7">
            <v>40</v>
          </cell>
          <cell r="CF7">
            <v>41</v>
          </cell>
          <cell r="CG7">
            <v>42</v>
          </cell>
          <cell r="CH7">
            <v>43</v>
          </cell>
          <cell r="CI7">
            <v>44</v>
          </cell>
          <cell r="CJ7">
            <v>45</v>
          </cell>
          <cell r="CK7">
            <v>46</v>
          </cell>
          <cell r="CL7">
            <v>47</v>
          </cell>
          <cell r="CM7">
            <v>48</v>
          </cell>
          <cell r="CN7">
            <v>49</v>
          </cell>
          <cell r="CO7">
            <v>50</v>
          </cell>
          <cell r="CP7">
            <v>51</v>
          </cell>
          <cell r="CQ7">
            <v>52</v>
          </cell>
          <cell r="CR7">
            <v>53</v>
          </cell>
          <cell r="CS7">
            <v>54</v>
          </cell>
          <cell r="CT7">
            <v>55</v>
          </cell>
          <cell r="CU7">
            <v>56</v>
          </cell>
          <cell r="CV7">
            <v>57</v>
          </cell>
          <cell r="CW7">
            <v>58</v>
          </cell>
          <cell r="CX7">
            <v>59</v>
          </cell>
          <cell r="CY7">
            <v>60</v>
          </cell>
          <cell r="CZ7">
            <v>61</v>
          </cell>
          <cell r="DA7">
            <v>62</v>
          </cell>
          <cell r="DB7">
            <v>63</v>
          </cell>
          <cell r="DC7">
            <v>64</v>
          </cell>
          <cell r="DD7">
            <v>65</v>
          </cell>
          <cell r="DE7">
            <v>66</v>
          </cell>
          <cell r="DF7">
            <v>67</v>
          </cell>
          <cell r="DG7">
            <v>68</v>
          </cell>
          <cell r="DH7">
            <v>69</v>
          </cell>
          <cell r="DI7">
            <v>70</v>
          </cell>
          <cell r="DJ7">
            <v>71</v>
          </cell>
          <cell r="DK7">
            <v>72</v>
          </cell>
          <cell r="DL7">
            <v>73</v>
          </cell>
          <cell r="DM7">
            <v>74</v>
          </cell>
          <cell r="DN7">
            <v>75</v>
          </cell>
          <cell r="DO7">
            <v>76</v>
          </cell>
          <cell r="DP7">
            <v>77</v>
          </cell>
          <cell r="DQ7">
            <v>78</v>
          </cell>
          <cell r="DR7">
            <v>79</v>
          </cell>
          <cell r="DS7">
            <v>80</v>
          </cell>
          <cell r="DT7">
            <v>81</v>
          </cell>
          <cell r="DU7">
            <v>82</v>
          </cell>
          <cell r="DV7">
            <v>83</v>
          </cell>
          <cell r="DW7">
            <v>84</v>
          </cell>
          <cell r="DX7">
            <v>85</v>
          </cell>
          <cell r="DY7">
            <v>86</v>
          </cell>
          <cell r="DZ7">
            <v>87</v>
          </cell>
          <cell r="EA7">
            <v>88</v>
          </cell>
          <cell r="EB7">
            <v>89</v>
          </cell>
        </row>
        <row r="8">
          <cell r="AM8">
            <v>100</v>
          </cell>
        </row>
        <row r="9">
          <cell r="AM9">
            <v>101</v>
          </cell>
        </row>
        <row r="10">
          <cell r="AM10">
            <v>102</v>
          </cell>
        </row>
        <row r="11">
          <cell r="AM11">
            <v>200</v>
          </cell>
        </row>
        <row r="12">
          <cell r="AM12">
            <v>201</v>
          </cell>
        </row>
        <row r="13">
          <cell r="AM13">
            <v>202</v>
          </cell>
        </row>
        <row r="14">
          <cell r="AM14">
            <v>203</v>
          </cell>
        </row>
        <row r="15">
          <cell r="AM15">
            <v>204</v>
          </cell>
        </row>
        <row r="16">
          <cell r="AM16">
            <v>205</v>
          </cell>
        </row>
        <row r="17">
          <cell r="AM17">
            <v>206</v>
          </cell>
        </row>
        <row r="18">
          <cell r="AM18">
            <v>207</v>
          </cell>
        </row>
        <row r="19">
          <cell r="AM19">
            <v>208</v>
          </cell>
        </row>
        <row r="20">
          <cell r="AM20">
            <v>209</v>
          </cell>
        </row>
        <row r="21">
          <cell r="AM21">
            <v>210</v>
          </cell>
        </row>
        <row r="22">
          <cell r="AM22">
            <v>211</v>
          </cell>
        </row>
        <row r="23">
          <cell r="AM23">
            <v>212</v>
          </cell>
        </row>
        <row r="24">
          <cell r="AM24">
            <v>213</v>
          </cell>
        </row>
        <row r="25">
          <cell r="AM25">
            <v>214</v>
          </cell>
        </row>
        <row r="26">
          <cell r="AM26">
            <v>300</v>
          </cell>
        </row>
        <row r="27">
          <cell r="AM27">
            <v>301</v>
          </cell>
        </row>
        <row r="28">
          <cell r="AM28">
            <v>302</v>
          </cell>
        </row>
        <row r="29">
          <cell r="AM29">
            <v>303</v>
          </cell>
        </row>
        <row r="30">
          <cell r="AM30">
            <v>400</v>
          </cell>
        </row>
        <row r="31">
          <cell r="AM31">
            <v>401</v>
          </cell>
        </row>
        <row r="32">
          <cell r="AM32">
            <v>402</v>
          </cell>
        </row>
        <row r="33">
          <cell r="AM33">
            <v>403</v>
          </cell>
        </row>
        <row r="34">
          <cell r="AM34">
            <v>404</v>
          </cell>
        </row>
        <row r="35">
          <cell r="AM35">
            <v>500</v>
          </cell>
        </row>
        <row r="36">
          <cell r="AM36">
            <v>501</v>
          </cell>
        </row>
        <row r="37">
          <cell r="AM37">
            <v>502</v>
          </cell>
        </row>
        <row r="38">
          <cell r="AM38">
            <v>600</v>
          </cell>
        </row>
        <row r="39">
          <cell r="AM39">
            <v>601</v>
          </cell>
        </row>
        <row r="40">
          <cell r="AM40">
            <v>602</v>
          </cell>
        </row>
        <row r="41">
          <cell r="AM41">
            <v>603</v>
          </cell>
        </row>
        <row r="42">
          <cell r="AM42">
            <v>604</v>
          </cell>
        </row>
        <row r="43">
          <cell r="AM43">
            <v>605</v>
          </cell>
        </row>
        <row r="44">
          <cell r="AM44">
            <v>606</v>
          </cell>
        </row>
        <row r="45">
          <cell r="AM45">
            <v>700</v>
          </cell>
        </row>
        <row r="46">
          <cell r="AM46">
            <v>701</v>
          </cell>
        </row>
        <row r="47">
          <cell r="AM47">
            <v>702</v>
          </cell>
        </row>
        <row r="48">
          <cell r="AM48">
            <v>703</v>
          </cell>
        </row>
        <row r="49">
          <cell r="AM49">
            <v>704</v>
          </cell>
        </row>
        <row r="50">
          <cell r="AM50">
            <v>705</v>
          </cell>
        </row>
        <row r="51">
          <cell r="AM51">
            <v>706</v>
          </cell>
        </row>
        <row r="52">
          <cell r="AM52">
            <v>707</v>
          </cell>
        </row>
        <row r="53">
          <cell r="AM53">
            <v>708</v>
          </cell>
        </row>
        <row r="54">
          <cell r="AM54">
            <v>709</v>
          </cell>
        </row>
        <row r="55">
          <cell r="AM55">
            <v>710</v>
          </cell>
        </row>
        <row r="56">
          <cell r="AM56">
            <v>711</v>
          </cell>
        </row>
        <row r="57">
          <cell r="AM57">
            <v>712</v>
          </cell>
        </row>
        <row r="58">
          <cell r="AM58">
            <v>713</v>
          </cell>
        </row>
        <row r="59">
          <cell r="AM59">
            <v>714</v>
          </cell>
        </row>
        <row r="60">
          <cell r="AM60">
            <v>715</v>
          </cell>
        </row>
        <row r="61">
          <cell r="AM61">
            <v>716</v>
          </cell>
        </row>
        <row r="62">
          <cell r="AM62">
            <v>717</v>
          </cell>
        </row>
        <row r="63">
          <cell r="AM63">
            <v>718</v>
          </cell>
        </row>
        <row r="64">
          <cell r="AM64">
            <v>719</v>
          </cell>
        </row>
        <row r="65">
          <cell r="AM65">
            <v>720</v>
          </cell>
        </row>
        <row r="66">
          <cell r="AM66">
            <v>721</v>
          </cell>
        </row>
        <row r="67">
          <cell r="AM67">
            <v>722</v>
          </cell>
        </row>
        <row r="68">
          <cell r="AM68">
            <v>723</v>
          </cell>
        </row>
        <row r="69">
          <cell r="AM69">
            <v>724</v>
          </cell>
        </row>
        <row r="70">
          <cell r="AM70">
            <v>725</v>
          </cell>
        </row>
        <row r="71">
          <cell r="AM71">
            <v>726</v>
          </cell>
        </row>
        <row r="72">
          <cell r="AM72">
            <v>727</v>
          </cell>
        </row>
        <row r="73">
          <cell r="AM73">
            <v>800</v>
          </cell>
        </row>
        <row r="74">
          <cell r="AM74">
            <v>801</v>
          </cell>
        </row>
        <row r="75">
          <cell r="AM75">
            <v>802</v>
          </cell>
        </row>
        <row r="76">
          <cell r="AM76">
            <v>803</v>
          </cell>
        </row>
        <row r="77">
          <cell r="AM77">
            <v>804</v>
          </cell>
        </row>
        <row r="78">
          <cell r="AM78">
            <v>805</v>
          </cell>
        </row>
        <row r="79">
          <cell r="AM79">
            <v>806</v>
          </cell>
        </row>
        <row r="80">
          <cell r="AM80">
            <v>807</v>
          </cell>
        </row>
        <row r="81">
          <cell r="AM81">
            <v>808</v>
          </cell>
        </row>
        <row r="82">
          <cell r="AM82">
            <v>809</v>
          </cell>
        </row>
        <row r="83">
          <cell r="AM83">
            <v>810</v>
          </cell>
        </row>
        <row r="84">
          <cell r="AM84">
            <v>811</v>
          </cell>
        </row>
        <row r="85">
          <cell r="AM85">
            <v>812</v>
          </cell>
        </row>
        <row r="86">
          <cell r="AM86">
            <v>813</v>
          </cell>
        </row>
        <row r="87">
          <cell r="AM87">
            <v>814</v>
          </cell>
        </row>
        <row r="88">
          <cell r="AM88">
            <v>815</v>
          </cell>
        </row>
        <row r="89">
          <cell r="AM89">
            <v>816</v>
          </cell>
        </row>
        <row r="90">
          <cell r="AM90">
            <v>817</v>
          </cell>
        </row>
        <row r="91">
          <cell r="AM91">
            <v>818</v>
          </cell>
        </row>
        <row r="92">
          <cell r="AM92">
            <v>819</v>
          </cell>
        </row>
        <row r="93">
          <cell r="AM93">
            <v>820</v>
          </cell>
        </row>
        <row r="94">
          <cell r="AM94">
            <v>821</v>
          </cell>
        </row>
        <row r="95">
          <cell r="AM95">
            <v>822</v>
          </cell>
        </row>
        <row r="96">
          <cell r="AM96">
            <v>900</v>
          </cell>
        </row>
        <row r="97">
          <cell r="AM97">
            <v>901</v>
          </cell>
        </row>
        <row r="98">
          <cell r="AM98">
            <v>902</v>
          </cell>
        </row>
        <row r="99">
          <cell r="AM99">
            <v>903</v>
          </cell>
        </row>
        <row r="100">
          <cell r="AM100">
            <v>904</v>
          </cell>
        </row>
        <row r="101">
          <cell r="AM101">
            <v>905</v>
          </cell>
        </row>
        <row r="102">
          <cell r="AM102">
            <v>906</v>
          </cell>
        </row>
        <row r="103">
          <cell r="AM103">
            <v>907</v>
          </cell>
        </row>
        <row r="104">
          <cell r="AM104">
            <v>908</v>
          </cell>
        </row>
        <row r="105">
          <cell r="AM105">
            <v>1000</v>
          </cell>
        </row>
        <row r="106">
          <cell r="AM106">
            <v>1001</v>
          </cell>
        </row>
        <row r="107">
          <cell r="AM107">
            <v>1002</v>
          </cell>
        </row>
        <row r="108">
          <cell r="AM108">
            <v>1003</v>
          </cell>
        </row>
        <row r="109">
          <cell r="AM109">
            <v>1004</v>
          </cell>
        </row>
        <row r="110">
          <cell r="AM110">
            <v>1005</v>
          </cell>
        </row>
        <row r="111">
          <cell r="AM111">
            <v>1006</v>
          </cell>
        </row>
        <row r="112">
          <cell r="AM112">
            <v>1007</v>
          </cell>
        </row>
        <row r="113">
          <cell r="AM113">
            <v>1100</v>
          </cell>
        </row>
        <row r="114">
          <cell r="AM114">
            <v>1101</v>
          </cell>
        </row>
        <row r="115">
          <cell r="AM115">
            <v>1102</v>
          </cell>
        </row>
        <row r="116">
          <cell r="AM116">
            <v>1103</v>
          </cell>
        </row>
        <row r="117">
          <cell r="AM117">
            <v>1104</v>
          </cell>
        </row>
        <row r="118">
          <cell r="AM118">
            <v>1200</v>
          </cell>
        </row>
        <row r="119">
          <cell r="AM119">
            <v>1201</v>
          </cell>
        </row>
        <row r="120">
          <cell r="AM120">
            <v>1202</v>
          </cell>
        </row>
        <row r="121">
          <cell r="AM121">
            <v>1203</v>
          </cell>
        </row>
        <row r="122">
          <cell r="AM122">
            <v>1204</v>
          </cell>
        </row>
        <row r="123">
          <cell r="AM123">
            <v>1205</v>
          </cell>
        </row>
        <row r="124">
          <cell r="AM124">
            <v>1206</v>
          </cell>
        </row>
        <row r="125">
          <cell r="AM125">
            <v>1207</v>
          </cell>
        </row>
        <row r="126">
          <cell r="AM126">
            <v>1208</v>
          </cell>
        </row>
        <row r="127">
          <cell r="AM127">
            <v>1209</v>
          </cell>
        </row>
        <row r="128">
          <cell r="AM128">
            <v>1210</v>
          </cell>
        </row>
        <row r="129">
          <cell r="AM129">
            <v>1300</v>
          </cell>
        </row>
        <row r="130">
          <cell r="AM130">
            <v>1301</v>
          </cell>
        </row>
        <row r="131">
          <cell r="AM131">
            <v>1302</v>
          </cell>
        </row>
        <row r="132">
          <cell r="AM132">
            <v>1303</v>
          </cell>
        </row>
        <row r="133">
          <cell r="AM133">
            <v>1304</v>
          </cell>
        </row>
        <row r="134">
          <cell r="AM134">
            <v>1305</v>
          </cell>
        </row>
        <row r="135">
          <cell r="AM135">
            <v>1306</v>
          </cell>
        </row>
        <row r="136">
          <cell r="AM136">
            <v>1307</v>
          </cell>
        </row>
        <row r="137">
          <cell r="AM137">
            <v>1308</v>
          </cell>
        </row>
        <row r="138">
          <cell r="AM138">
            <v>1309</v>
          </cell>
        </row>
        <row r="139">
          <cell r="AM139">
            <v>1400</v>
          </cell>
        </row>
        <row r="140">
          <cell r="AM140">
            <v>1401</v>
          </cell>
        </row>
        <row r="141">
          <cell r="AM141">
            <v>1402</v>
          </cell>
        </row>
        <row r="142">
          <cell r="AM142">
            <v>1500</v>
          </cell>
        </row>
        <row r="143">
          <cell r="AM143">
            <v>1501</v>
          </cell>
        </row>
        <row r="144">
          <cell r="AM144">
            <v>1502</v>
          </cell>
        </row>
        <row r="145">
          <cell r="AM145">
            <v>1503</v>
          </cell>
        </row>
        <row r="146">
          <cell r="AM146">
            <v>1504</v>
          </cell>
        </row>
        <row r="147">
          <cell r="AM147">
            <v>1505</v>
          </cell>
        </row>
        <row r="148">
          <cell r="AM148">
            <v>1506</v>
          </cell>
        </row>
        <row r="149">
          <cell r="AM149">
            <v>1507</v>
          </cell>
        </row>
        <row r="150">
          <cell r="AM150">
            <v>1508</v>
          </cell>
        </row>
        <row r="151">
          <cell r="AM151">
            <v>1509</v>
          </cell>
        </row>
        <row r="152">
          <cell r="AM152">
            <v>1510</v>
          </cell>
        </row>
        <row r="153">
          <cell r="AM153">
            <v>1511</v>
          </cell>
        </row>
        <row r="154">
          <cell r="AM154">
            <v>1512</v>
          </cell>
        </row>
        <row r="155">
          <cell r="AM155">
            <v>1513</v>
          </cell>
        </row>
        <row r="156">
          <cell r="AM156">
            <v>1514</v>
          </cell>
        </row>
        <row r="157">
          <cell r="AM157">
            <v>1515</v>
          </cell>
        </row>
        <row r="158">
          <cell r="E158">
            <v>1791344.2599999995</v>
          </cell>
          <cell r="AF158">
            <v>1721279.0233493494</v>
          </cell>
        </row>
      </sheetData>
      <sheetData sheetId="7">
        <row r="42">
          <cell r="E42">
            <v>101902.57208933243</v>
          </cell>
        </row>
      </sheetData>
      <sheetData sheetId="8">
        <row r="7">
          <cell r="AT7">
            <v>1</v>
          </cell>
          <cell r="AU7">
            <v>2</v>
          </cell>
          <cell r="AV7">
            <v>3</v>
          </cell>
          <cell r="AW7">
            <v>4</v>
          </cell>
          <cell r="AX7">
            <v>5</v>
          </cell>
          <cell r="AY7">
            <v>6</v>
          </cell>
          <cell r="AZ7">
            <v>7</v>
          </cell>
          <cell r="BA7">
            <v>8</v>
          </cell>
          <cell r="BB7">
            <v>9</v>
          </cell>
          <cell r="BC7">
            <v>10</v>
          </cell>
          <cell r="BD7">
            <v>11</v>
          </cell>
          <cell r="BE7">
            <v>12</v>
          </cell>
          <cell r="BF7">
            <v>13</v>
          </cell>
          <cell r="BG7">
            <v>14</v>
          </cell>
          <cell r="BH7">
            <v>15</v>
          </cell>
          <cell r="BI7">
            <v>16</v>
          </cell>
          <cell r="BJ7">
            <v>17</v>
          </cell>
          <cell r="BK7">
            <v>18</v>
          </cell>
          <cell r="BL7">
            <v>19</v>
          </cell>
          <cell r="BM7">
            <v>20</v>
          </cell>
          <cell r="BN7">
            <v>21</v>
          </cell>
          <cell r="BO7">
            <v>22</v>
          </cell>
          <cell r="BP7">
            <v>23</v>
          </cell>
          <cell r="BQ7">
            <v>24</v>
          </cell>
          <cell r="BR7">
            <v>25</v>
          </cell>
          <cell r="BS7">
            <v>26</v>
          </cell>
          <cell r="BT7">
            <v>27</v>
          </cell>
          <cell r="BU7">
            <v>28</v>
          </cell>
          <cell r="BV7">
            <v>29</v>
          </cell>
          <cell r="BW7">
            <v>30</v>
          </cell>
          <cell r="BX7">
            <v>31</v>
          </cell>
          <cell r="BY7">
            <v>32</v>
          </cell>
          <cell r="BZ7">
            <v>33</v>
          </cell>
          <cell r="CA7">
            <v>34</v>
          </cell>
          <cell r="CB7">
            <v>35</v>
          </cell>
          <cell r="CC7">
            <v>36</v>
          </cell>
          <cell r="CD7">
            <v>37</v>
          </cell>
          <cell r="CE7">
            <v>38</v>
          </cell>
          <cell r="CF7">
            <v>39</v>
          </cell>
          <cell r="CG7">
            <v>40</v>
          </cell>
          <cell r="CH7">
            <v>41</v>
          </cell>
          <cell r="CI7">
            <v>42</v>
          </cell>
          <cell r="CJ7">
            <v>43</v>
          </cell>
          <cell r="CK7">
            <v>44</v>
          </cell>
          <cell r="CL7">
            <v>45</v>
          </cell>
          <cell r="CM7">
            <v>46</v>
          </cell>
          <cell r="CN7">
            <v>47</v>
          </cell>
          <cell r="CO7">
            <v>48</v>
          </cell>
          <cell r="CP7">
            <v>49</v>
          </cell>
          <cell r="CQ7">
            <v>50</v>
          </cell>
          <cell r="CR7">
            <v>51</v>
          </cell>
          <cell r="CS7">
            <v>52</v>
          </cell>
          <cell r="CT7">
            <v>53</v>
          </cell>
          <cell r="CU7">
            <v>54</v>
          </cell>
          <cell r="CV7">
            <v>55</v>
          </cell>
          <cell r="CW7">
            <v>56</v>
          </cell>
          <cell r="CX7">
            <v>57</v>
          </cell>
          <cell r="CY7">
            <v>58</v>
          </cell>
          <cell r="CZ7">
            <v>59</v>
          </cell>
          <cell r="DA7">
            <v>60</v>
          </cell>
          <cell r="DB7">
            <v>61</v>
          </cell>
          <cell r="DC7">
            <v>62</v>
          </cell>
          <cell r="DD7">
            <v>63</v>
          </cell>
          <cell r="DE7">
            <v>64</v>
          </cell>
          <cell r="DF7">
            <v>65</v>
          </cell>
          <cell r="DG7">
            <v>66</v>
          </cell>
          <cell r="DH7">
            <v>67</v>
          </cell>
          <cell r="DI7">
            <v>68</v>
          </cell>
          <cell r="DJ7">
            <v>69</v>
          </cell>
          <cell r="DK7">
            <v>70</v>
          </cell>
          <cell r="DL7">
            <v>71</v>
          </cell>
          <cell r="DM7">
            <v>72</v>
          </cell>
          <cell r="DN7">
            <v>73</v>
          </cell>
          <cell r="DO7">
            <v>74</v>
          </cell>
          <cell r="DP7">
            <v>75</v>
          </cell>
          <cell r="DQ7">
            <v>76</v>
          </cell>
          <cell r="DR7">
            <v>77</v>
          </cell>
          <cell r="DS7">
            <v>78</v>
          </cell>
          <cell r="DT7">
            <v>79</v>
          </cell>
          <cell r="DU7">
            <v>80</v>
          </cell>
          <cell r="DV7">
            <v>81</v>
          </cell>
          <cell r="DW7">
            <v>82</v>
          </cell>
          <cell r="DX7">
            <v>83</v>
          </cell>
          <cell r="DY7">
            <v>84</v>
          </cell>
          <cell r="DZ7">
            <v>85</v>
          </cell>
          <cell r="EA7">
            <v>86</v>
          </cell>
          <cell r="EB7">
            <v>87</v>
          </cell>
          <cell r="EC7">
            <v>88</v>
          </cell>
          <cell r="ED7">
            <v>89</v>
          </cell>
          <cell r="EE7">
            <v>90</v>
          </cell>
          <cell r="EF7">
            <v>91</v>
          </cell>
          <cell r="EG7">
            <v>92</v>
          </cell>
          <cell r="EH7">
            <v>93</v>
          </cell>
          <cell r="EI7">
            <v>94</v>
          </cell>
          <cell r="EJ7">
            <v>95</v>
          </cell>
          <cell r="EK7">
            <v>96</v>
          </cell>
          <cell r="EL7">
            <v>97</v>
          </cell>
          <cell r="EM7">
            <v>98</v>
          </cell>
          <cell r="EN7">
            <v>99</v>
          </cell>
          <cell r="EO7">
            <v>100</v>
          </cell>
          <cell r="EP7">
            <v>101</v>
          </cell>
          <cell r="EQ7">
            <v>102</v>
          </cell>
          <cell r="ER7">
            <v>103</v>
          </cell>
          <cell r="ES7">
            <v>104</v>
          </cell>
          <cell r="ET7">
            <v>105</v>
          </cell>
          <cell r="EU7">
            <v>106</v>
          </cell>
          <cell r="EV7">
            <v>107</v>
          </cell>
          <cell r="EW7">
            <v>108</v>
          </cell>
          <cell r="EX7">
            <v>109</v>
          </cell>
          <cell r="EY7">
            <v>110</v>
          </cell>
          <cell r="EZ7">
            <v>111</v>
          </cell>
          <cell r="FA7">
            <v>112</v>
          </cell>
          <cell r="FB7">
            <v>113</v>
          </cell>
          <cell r="FC7">
            <v>114</v>
          </cell>
          <cell r="FD7">
            <v>115</v>
          </cell>
          <cell r="FE7">
            <v>116</v>
          </cell>
          <cell r="FF7">
            <v>117</v>
          </cell>
          <cell r="FG7">
            <v>118</v>
          </cell>
          <cell r="FH7">
            <v>119</v>
          </cell>
          <cell r="FI7">
            <v>120</v>
          </cell>
          <cell r="FJ7">
            <v>121</v>
          </cell>
          <cell r="FK7">
            <v>122</v>
          </cell>
          <cell r="FL7">
            <v>123</v>
          </cell>
          <cell r="FM7">
            <v>124</v>
          </cell>
          <cell r="FN7">
            <v>125</v>
          </cell>
          <cell r="FO7">
            <v>126</v>
          </cell>
          <cell r="FP7">
            <v>127</v>
          </cell>
          <cell r="FQ7">
            <v>128</v>
          </cell>
          <cell r="FR7">
            <v>129</v>
          </cell>
          <cell r="FS7">
            <v>130</v>
          </cell>
          <cell r="FT7">
            <v>131</v>
          </cell>
          <cell r="FU7">
            <v>132</v>
          </cell>
          <cell r="FV7">
            <v>133</v>
          </cell>
          <cell r="FW7">
            <v>134</v>
          </cell>
          <cell r="FX7">
            <v>135</v>
          </cell>
          <cell r="FY7">
            <v>136</v>
          </cell>
          <cell r="FZ7">
            <v>137</v>
          </cell>
          <cell r="GA7">
            <v>138</v>
          </cell>
          <cell r="GB7">
            <v>139</v>
          </cell>
          <cell r="GC7">
            <v>140</v>
          </cell>
          <cell r="GD7">
            <v>141</v>
          </cell>
          <cell r="GE7">
            <v>142</v>
          </cell>
          <cell r="GF7">
            <v>143</v>
          </cell>
          <cell r="GG7">
            <v>144</v>
          </cell>
          <cell r="GH7">
            <v>145</v>
          </cell>
          <cell r="GI7">
            <v>146</v>
          </cell>
          <cell r="GJ7">
            <v>147</v>
          </cell>
          <cell r="GK7">
            <v>148</v>
          </cell>
          <cell r="GL7">
            <v>149</v>
          </cell>
          <cell r="GM7">
            <v>150</v>
          </cell>
          <cell r="GN7">
            <v>151</v>
          </cell>
          <cell r="GO7">
            <v>152</v>
          </cell>
          <cell r="GP7">
            <v>153</v>
          </cell>
          <cell r="GQ7">
            <v>154</v>
          </cell>
          <cell r="GR7">
            <v>155</v>
          </cell>
          <cell r="GS7">
            <v>156</v>
          </cell>
          <cell r="GT7">
            <v>157</v>
          </cell>
          <cell r="GU7">
            <v>158</v>
          </cell>
          <cell r="GV7">
            <v>159</v>
          </cell>
          <cell r="GW7">
            <v>160</v>
          </cell>
          <cell r="GX7">
            <v>161</v>
          </cell>
          <cell r="GY7">
            <v>162</v>
          </cell>
          <cell r="GZ7">
            <v>163</v>
          </cell>
          <cell r="HA7">
            <v>164</v>
          </cell>
          <cell r="HB7">
            <v>165</v>
          </cell>
          <cell r="HC7">
            <v>166</v>
          </cell>
          <cell r="HD7">
            <v>167</v>
          </cell>
          <cell r="HE7">
            <v>168</v>
          </cell>
          <cell r="HF7">
            <v>169</v>
          </cell>
          <cell r="HG7">
            <v>170</v>
          </cell>
          <cell r="HH7">
            <v>171</v>
          </cell>
          <cell r="HI7">
            <v>172</v>
          </cell>
          <cell r="HJ7">
            <v>173</v>
          </cell>
          <cell r="HK7">
            <v>174</v>
          </cell>
          <cell r="HL7">
            <v>175</v>
          </cell>
          <cell r="HM7">
            <v>176</v>
          </cell>
          <cell r="HN7">
            <v>177</v>
          </cell>
          <cell r="HO7">
            <v>178</v>
          </cell>
          <cell r="HP7">
            <v>179</v>
          </cell>
          <cell r="HQ7">
            <v>180</v>
          </cell>
          <cell r="HR7">
            <v>181</v>
          </cell>
          <cell r="HS7">
            <v>182</v>
          </cell>
          <cell r="HT7">
            <v>183</v>
          </cell>
          <cell r="HU7">
            <v>184</v>
          </cell>
          <cell r="HV7">
            <v>185</v>
          </cell>
          <cell r="HW7">
            <v>186</v>
          </cell>
          <cell r="HX7">
            <v>187</v>
          </cell>
          <cell r="HY7">
            <v>188</v>
          </cell>
          <cell r="HZ7">
            <v>189</v>
          </cell>
          <cell r="IA7">
            <v>190</v>
          </cell>
          <cell r="IB7">
            <v>191</v>
          </cell>
          <cell r="IC7">
            <v>192</v>
          </cell>
          <cell r="ID7">
            <v>193</v>
          </cell>
          <cell r="IE7">
            <v>194</v>
          </cell>
          <cell r="IF7">
            <v>195</v>
          </cell>
          <cell r="IG7">
            <v>196</v>
          </cell>
          <cell r="IH7">
            <v>197</v>
          </cell>
          <cell r="II7">
            <v>198</v>
          </cell>
          <cell r="IJ7">
            <v>199</v>
          </cell>
          <cell r="IK7">
            <v>200</v>
          </cell>
        </row>
        <row r="8">
          <cell r="AM8" t="str">
            <v>TS_1GAM-KAT</v>
          </cell>
        </row>
        <row r="9">
          <cell r="AM9" t="str">
            <v>TS_1GAM-KOG</v>
          </cell>
        </row>
        <row r="10">
          <cell r="AM10" t="str">
            <v>TS_1PIK-KAT</v>
          </cell>
        </row>
        <row r="11">
          <cell r="AM11" t="str">
            <v>TS_1PIK-KOG</v>
          </cell>
        </row>
        <row r="12">
          <cell r="AM12" t="str">
            <v>TS_2PER</v>
          </cell>
        </row>
        <row r="13">
          <cell r="AM13" t="str">
            <v>TS_2BAL</v>
          </cell>
        </row>
        <row r="14">
          <cell r="AM14" t="str">
            <v>TS_2TER</v>
          </cell>
        </row>
        <row r="15">
          <cell r="AM15" t="str">
            <v>TS_3MAŽ</v>
          </cell>
        </row>
        <row r="16">
          <cell r="AM16" t="str">
            <v>TS_4KVT</v>
          </cell>
        </row>
        <row r="17">
          <cell r="AM17" t="str">
            <v>TS_4KVG</v>
          </cell>
        </row>
        <row r="18">
          <cell r="AM18" t="str">
            <v>TS_4KVP</v>
          </cell>
        </row>
        <row r="19">
          <cell r="AM19" t="str">
            <v>TS_5NKVP</v>
          </cell>
        </row>
        <row r="20">
          <cell r="AM20" t="str">
            <v>TS_6SIP</v>
          </cell>
        </row>
        <row r="21">
          <cell r="AM21" t="str">
            <v>TS_6SIR</v>
          </cell>
        </row>
        <row r="22">
          <cell r="AM22" t="str">
            <v>TS_7ATL</v>
          </cell>
        </row>
        <row r="23">
          <cell r="AM23" t="str">
            <v>TS_8ELE</v>
          </cell>
        </row>
        <row r="24">
          <cell r="AM24" t="str">
            <v>TS_9KITA</v>
          </cell>
        </row>
        <row r="25">
          <cell r="AM25" t="str">
            <v>TS_9KITA2</v>
          </cell>
        </row>
        <row r="26">
          <cell r="AM26" t="str">
            <v>TS_9KITA3</v>
          </cell>
        </row>
        <row r="27">
          <cell r="AM27" t="str">
            <v>TS_9KITA4</v>
          </cell>
        </row>
        <row r="48">
          <cell r="AM48" t="str">
            <v>NS_1NS</v>
          </cell>
        </row>
        <row r="49">
          <cell r="AM49" t="str">
            <v>NS_2NS</v>
          </cell>
        </row>
        <row r="50">
          <cell r="AM50" t="str">
            <v>NS_3NS</v>
          </cell>
        </row>
        <row r="51">
          <cell r="AM51" t="str">
            <v>NS_4NS</v>
          </cell>
        </row>
        <row r="52">
          <cell r="AM52" t="str">
            <v>NS_5NS</v>
          </cell>
        </row>
        <row r="53">
          <cell r="AM53" t="str">
            <v>NS_6NS</v>
          </cell>
        </row>
        <row r="54">
          <cell r="AM54" t="str">
            <v>NS_7NS</v>
          </cell>
        </row>
        <row r="55">
          <cell r="AM55" t="str">
            <v>NS_8NS</v>
          </cell>
        </row>
        <row r="56">
          <cell r="AM56" t="str">
            <v>NS_9NS</v>
          </cell>
        </row>
        <row r="57">
          <cell r="AM57" t="str">
            <v>NS_10NS</v>
          </cell>
        </row>
        <row r="58">
          <cell r="AM58" t="str">
            <v>NS_11NS</v>
          </cell>
        </row>
        <row r="59">
          <cell r="AM59" t="str">
            <v>NS_12NS</v>
          </cell>
        </row>
        <row r="60">
          <cell r="AM60" t="str">
            <v>NS_13NS</v>
          </cell>
        </row>
        <row r="61">
          <cell r="AM61" t="str">
            <v>NS_14NS</v>
          </cell>
        </row>
        <row r="62">
          <cell r="AM62" t="str">
            <v>NS_15NS</v>
          </cell>
        </row>
        <row r="63">
          <cell r="AM63" t="str">
            <v>NS_16NS</v>
          </cell>
        </row>
        <row r="64">
          <cell r="AM64" t="str">
            <v>NS_17NS</v>
          </cell>
        </row>
        <row r="65">
          <cell r="AM65" t="str">
            <v>NS_18NS</v>
          </cell>
        </row>
        <row r="66">
          <cell r="AM66" t="str">
            <v>NS_19NS</v>
          </cell>
        </row>
        <row r="67">
          <cell r="AM67" t="str">
            <v>NS_20NS</v>
          </cell>
        </row>
        <row r="68">
          <cell r="AM68" t="str">
            <v>NS_21NS</v>
          </cell>
        </row>
        <row r="69">
          <cell r="AM69" t="str">
            <v>NS_22NS</v>
          </cell>
        </row>
        <row r="70">
          <cell r="AM70" t="str">
            <v>NS_23NS</v>
          </cell>
        </row>
        <row r="71">
          <cell r="AM71" t="str">
            <v>NS_24NS</v>
          </cell>
        </row>
        <row r="72">
          <cell r="AM72" t="str">
            <v>NS_25NS</v>
          </cell>
        </row>
        <row r="73">
          <cell r="AM73" t="str">
            <v>NS_26NS</v>
          </cell>
        </row>
        <row r="74">
          <cell r="AM74" t="str">
            <v>NS_27NS</v>
          </cell>
        </row>
        <row r="75">
          <cell r="AM75" t="str">
            <v>NS_28NS</v>
          </cell>
        </row>
        <row r="76">
          <cell r="AM76" t="str">
            <v>NS_29NS</v>
          </cell>
        </row>
        <row r="77">
          <cell r="AM77" t="str">
            <v>NS_30NS</v>
          </cell>
        </row>
        <row r="78">
          <cell r="AM78" t="str">
            <v>BS</v>
          </cell>
        </row>
        <row r="79">
          <cell r="AM79" t="str">
            <v>NEPAS</v>
          </cell>
        </row>
        <row r="81">
          <cell r="F81">
            <v>1791344.2600000002</v>
          </cell>
          <cell r="AG81">
            <v>1721279.0233493506</v>
          </cell>
        </row>
        <row r="133">
          <cell r="D133" t="str">
            <v>TS_1GAM-KAT</v>
          </cell>
          <cell r="F133">
            <v>493805.7</v>
          </cell>
        </row>
        <row r="134">
          <cell r="D134" t="str">
            <v>TS_1GAM-KAT</v>
          </cell>
          <cell r="F134">
            <v>51161.5</v>
          </cell>
        </row>
        <row r="135">
          <cell r="D135" t="str">
            <v>TS_1GAM-KAT</v>
          </cell>
          <cell r="F135">
            <v>0</v>
          </cell>
        </row>
        <row r="136">
          <cell r="D136" t="str">
            <v>TS_1GAM-KAT</v>
          </cell>
          <cell r="F136">
            <v>289.24</v>
          </cell>
        </row>
        <row r="137">
          <cell r="D137" t="str">
            <v>TS_1GAM-KAT</v>
          </cell>
          <cell r="F137">
            <v>8806.77</v>
          </cell>
        </row>
        <row r="138">
          <cell r="D138" t="str">
            <v>BS</v>
          </cell>
          <cell r="F138">
            <v>0</v>
          </cell>
        </row>
        <row r="139">
          <cell r="D139" t="str">
            <v>TS_1GAM-KAT</v>
          </cell>
          <cell r="F139">
            <v>0</v>
          </cell>
        </row>
        <row r="140">
          <cell r="D140" t="str">
            <v>TS_1GAM-KAT</v>
          </cell>
          <cell r="E140" t="b">
            <v>1</v>
          </cell>
          <cell r="F140">
            <v>5.04</v>
          </cell>
        </row>
        <row r="141">
          <cell r="D141" t="str">
            <v>TS_1GAM-KAT</v>
          </cell>
          <cell r="F141">
            <v>-240.9</v>
          </cell>
        </row>
        <row r="142">
          <cell r="D142" t="str">
            <v>TS_1GAM-KAT</v>
          </cell>
          <cell r="F142">
            <v>-6.12</v>
          </cell>
        </row>
        <row r="143">
          <cell r="D143" t="str">
            <v>TS_1GAM-KAT</v>
          </cell>
          <cell r="F143">
            <v>12547.25</v>
          </cell>
        </row>
        <row r="144">
          <cell r="D144" t="str">
            <v>TS_1GAM-KAT</v>
          </cell>
          <cell r="F144">
            <v>32657.31</v>
          </cell>
        </row>
        <row r="145">
          <cell r="D145" t="str">
            <v>TS_4KVT</v>
          </cell>
          <cell r="F145">
            <v>70601.710000000006</v>
          </cell>
        </row>
        <row r="146">
          <cell r="D146" t="str">
            <v>TS_9KITA</v>
          </cell>
          <cell r="F146">
            <v>252530.14</v>
          </cell>
        </row>
        <row r="147">
          <cell r="D147" t="str">
            <v>TS_1GAM-KAT</v>
          </cell>
          <cell r="F147">
            <v>339780.62</v>
          </cell>
        </row>
        <row r="148">
          <cell r="D148" t="str">
            <v>TS_1GAM-KAT</v>
          </cell>
          <cell r="F148">
            <v>6821.79</v>
          </cell>
        </row>
        <row r="149">
          <cell r="D149" t="str">
            <v>TS_1GAM-KAT</v>
          </cell>
          <cell r="F149">
            <v>33414.99</v>
          </cell>
        </row>
        <row r="150">
          <cell r="D150" t="str">
            <v>NS_1NS</v>
          </cell>
          <cell r="F150">
            <v>7578.24</v>
          </cell>
        </row>
        <row r="151">
          <cell r="D151" t="str">
            <v>BS</v>
          </cell>
          <cell r="F151">
            <v>3361.51</v>
          </cell>
        </row>
        <row r="152">
          <cell r="D152" t="str">
            <v>BS</v>
          </cell>
          <cell r="F152">
            <v>401.66</v>
          </cell>
        </row>
        <row r="153">
          <cell r="D153" t="str">
            <v>TS_1GAM-KAT</v>
          </cell>
          <cell r="F153">
            <v>115969.77</v>
          </cell>
        </row>
        <row r="154">
          <cell r="D154" t="str">
            <v>BS</v>
          </cell>
          <cell r="F154">
            <v>7348</v>
          </cell>
        </row>
        <row r="155">
          <cell r="D155" t="str">
            <v>TS_1GAM-KAT</v>
          </cell>
          <cell r="F155">
            <v>2213.4699999999998</v>
          </cell>
        </row>
        <row r="156">
          <cell r="D156" t="str">
            <v>BS</v>
          </cell>
          <cell r="F156">
            <v>55228.13</v>
          </cell>
        </row>
        <row r="157">
          <cell r="D157" t="str">
            <v>TS_1GAM-KAT</v>
          </cell>
          <cell r="F157">
            <v>22001</v>
          </cell>
        </row>
        <row r="158">
          <cell r="D158" t="str">
            <v>TS_1GAM-KAT</v>
          </cell>
          <cell r="F158">
            <v>1889.34</v>
          </cell>
        </row>
        <row r="159">
          <cell r="D159" t="str">
            <v>TS_1GAM-KAT</v>
          </cell>
          <cell r="F159">
            <v>6</v>
          </cell>
        </row>
        <row r="160">
          <cell r="D160" t="str">
            <v>BS</v>
          </cell>
          <cell r="E160" t="b">
            <v>1</v>
          </cell>
          <cell r="F160">
            <v>5.04</v>
          </cell>
        </row>
        <row r="161">
          <cell r="D161" t="str">
            <v>TS_1GAM-KAT</v>
          </cell>
          <cell r="F161">
            <v>0</v>
          </cell>
        </row>
        <row r="162">
          <cell r="D162" t="str">
            <v>NEPAS</v>
          </cell>
          <cell r="E162" t="b">
            <v>1</v>
          </cell>
          <cell r="F162">
            <v>6075.56</v>
          </cell>
        </row>
        <row r="163">
          <cell r="D163" t="str">
            <v>NEPAS</v>
          </cell>
          <cell r="E163" t="b">
            <v>1</v>
          </cell>
          <cell r="F163">
            <v>662.53</v>
          </cell>
        </row>
        <row r="164">
          <cell r="D164" t="str">
            <v>TS_1GAM-KAT</v>
          </cell>
          <cell r="F164">
            <v>663.84</v>
          </cell>
        </row>
        <row r="165">
          <cell r="D165" t="str">
            <v>TS_9KITA</v>
          </cell>
          <cell r="F165">
            <v>120.18</v>
          </cell>
        </row>
        <row r="166">
          <cell r="D166" t="str">
            <v>BS</v>
          </cell>
          <cell r="F166">
            <v>2304</v>
          </cell>
        </row>
        <row r="167">
          <cell r="D167" t="str">
            <v>BS</v>
          </cell>
          <cell r="F167">
            <v>1980</v>
          </cell>
        </row>
        <row r="168">
          <cell r="D168" t="str">
            <v>TS_2PER</v>
          </cell>
          <cell r="F168">
            <v>6409.76</v>
          </cell>
        </row>
        <row r="169">
          <cell r="D169" t="str">
            <v>TS_1GAM-KAT</v>
          </cell>
          <cell r="F169">
            <v>434.33</v>
          </cell>
        </row>
        <row r="170">
          <cell r="D170" t="str">
            <v>TS_1GAM-KAT</v>
          </cell>
          <cell r="F170">
            <v>570.04</v>
          </cell>
        </row>
        <row r="171">
          <cell r="D171" t="str">
            <v>TS_1GAM-KAT</v>
          </cell>
          <cell r="F171">
            <v>11.7</v>
          </cell>
        </row>
        <row r="172">
          <cell r="D172" t="str">
            <v>NEPAS</v>
          </cell>
          <cell r="E172" t="b">
            <v>1</v>
          </cell>
          <cell r="F172">
            <v>4.72</v>
          </cell>
        </row>
        <row r="173">
          <cell r="D173" t="str">
            <v>TS_1GAM-KAT</v>
          </cell>
          <cell r="F173">
            <v>2204.27</v>
          </cell>
        </row>
        <row r="174">
          <cell r="D174" t="str">
            <v>BS</v>
          </cell>
          <cell r="F174">
            <v>107.6</v>
          </cell>
        </row>
        <row r="175">
          <cell r="D175" t="str">
            <v>TS_9KITA</v>
          </cell>
          <cell r="F175">
            <v>1122.93</v>
          </cell>
        </row>
        <row r="176">
          <cell r="D176" t="str">
            <v>TS_9KITA</v>
          </cell>
          <cell r="F176">
            <v>1639.73</v>
          </cell>
        </row>
        <row r="177">
          <cell r="D177" t="str">
            <v>BS</v>
          </cell>
          <cell r="F177">
            <v>5981.94</v>
          </cell>
        </row>
        <row r="178">
          <cell r="D178" t="str">
            <v>BS</v>
          </cell>
          <cell r="F178">
            <v>43.61</v>
          </cell>
        </row>
        <row r="179">
          <cell r="D179" t="str">
            <v>BS</v>
          </cell>
          <cell r="F179">
            <v>0</v>
          </cell>
        </row>
        <row r="180">
          <cell r="D180" t="str">
            <v>TS_1GAM-KAT</v>
          </cell>
          <cell r="F180">
            <v>43.36</v>
          </cell>
        </row>
        <row r="181">
          <cell r="D181" t="str">
            <v>TS_6SIP</v>
          </cell>
          <cell r="F181">
            <v>1984.8</v>
          </cell>
        </row>
        <row r="182">
          <cell r="D182" t="str">
            <v>TS_6SIP</v>
          </cell>
          <cell r="F182">
            <v>4415.71</v>
          </cell>
        </row>
        <row r="183">
          <cell r="D183" t="str">
            <v>TS_9KITA</v>
          </cell>
          <cell r="F183">
            <v>233.28</v>
          </cell>
        </row>
        <row r="184">
          <cell r="D184" t="str">
            <v>TS_1GAM-KAT</v>
          </cell>
          <cell r="F184">
            <v>66677.17</v>
          </cell>
        </row>
        <row r="185">
          <cell r="D185" t="str">
            <v>TS_1GAM-KAT</v>
          </cell>
          <cell r="F185">
            <v>1180.1600000000001</v>
          </cell>
        </row>
        <row r="186">
          <cell r="D186" t="str">
            <v>TS_1GAM-KAT</v>
          </cell>
          <cell r="F186">
            <v>-1093.1199999999999</v>
          </cell>
        </row>
        <row r="187">
          <cell r="D187" t="str">
            <v>TS_1GAM-KAT</v>
          </cell>
          <cell r="F187">
            <v>-19.34</v>
          </cell>
        </row>
        <row r="188">
          <cell r="D188" t="str">
            <v>TS_2PER</v>
          </cell>
          <cell r="F188">
            <v>5041</v>
          </cell>
        </row>
        <row r="189">
          <cell r="D189" t="str">
            <v>TS_4KVP</v>
          </cell>
          <cell r="F189">
            <v>572.49</v>
          </cell>
        </row>
        <row r="190">
          <cell r="D190" t="str">
            <v>TS_1GAM-KAT</v>
          </cell>
          <cell r="F190">
            <v>20513.39</v>
          </cell>
        </row>
        <row r="191">
          <cell r="D191" t="str">
            <v>TS_1GAM-KAT</v>
          </cell>
          <cell r="F191">
            <v>380.77</v>
          </cell>
        </row>
        <row r="192">
          <cell r="D192" t="str">
            <v>TS_1GAM-KAT</v>
          </cell>
          <cell r="F192">
            <v>109.16</v>
          </cell>
        </row>
        <row r="193">
          <cell r="D193" t="str">
            <v>TS_4KVP</v>
          </cell>
          <cell r="F193">
            <v>1336.2</v>
          </cell>
        </row>
        <row r="194">
          <cell r="D194" t="str">
            <v>TS_1GAM-KAT</v>
          </cell>
          <cell r="F194">
            <v>-137.31</v>
          </cell>
        </row>
        <row r="195">
          <cell r="D195" t="str">
            <v>TS_1GAM-KAT</v>
          </cell>
          <cell r="F195">
            <v>-2.4300000000000002</v>
          </cell>
        </row>
        <row r="196">
          <cell r="D196" t="str">
            <v>NEPAS</v>
          </cell>
          <cell r="E196" t="b">
            <v>1</v>
          </cell>
          <cell r="F196">
            <v>2710.28</v>
          </cell>
        </row>
        <row r="197">
          <cell r="D197" t="str">
            <v>NS_1NS</v>
          </cell>
          <cell r="F197">
            <v>2057.33</v>
          </cell>
        </row>
        <row r="198">
          <cell r="D198" t="str">
            <v>NEPAS</v>
          </cell>
          <cell r="E198" t="b">
            <v>1</v>
          </cell>
          <cell r="F198">
            <v>10791.78</v>
          </cell>
        </row>
        <row r="199">
          <cell r="D199" t="str">
            <v>NEPAS</v>
          </cell>
          <cell r="E199" t="b">
            <v>1</v>
          </cell>
          <cell r="F199">
            <v>12849.86</v>
          </cell>
        </row>
        <row r="200">
          <cell r="D200" t="str">
            <v>NEPAS</v>
          </cell>
          <cell r="E200" t="b">
            <v>1</v>
          </cell>
          <cell r="F200">
            <v>5.64</v>
          </cell>
        </row>
        <row r="201">
          <cell r="D201" t="str">
            <v>NEPAS</v>
          </cell>
          <cell r="E201" t="b">
            <v>1</v>
          </cell>
          <cell r="F201">
            <v>30966.97</v>
          </cell>
        </row>
        <row r="202">
          <cell r="D202" t="str">
            <v>BS</v>
          </cell>
          <cell r="F202">
            <v>2334.65</v>
          </cell>
        </row>
      </sheetData>
      <sheetData sheetId="9">
        <row r="12">
          <cell r="C12" t="str">
            <v>Klientų aptarnavimas</v>
          </cell>
          <cell r="M12">
            <v>2236</v>
          </cell>
          <cell r="N12">
            <v>2015</v>
          </cell>
          <cell r="P12">
            <v>2015</v>
          </cell>
          <cell r="R12">
            <v>1986</v>
          </cell>
        </row>
        <row r="42">
          <cell r="B42" t="str">
            <v>Bendrosios sąnaudos</v>
          </cell>
          <cell r="D42" t="str">
            <v>Tiesiogiai ir netiesiogiai priskirtos pastovios sąnaudos</v>
          </cell>
          <cell r="F42">
            <v>423924.19700680563</v>
          </cell>
          <cell r="J42">
            <v>75796.806488495422</v>
          </cell>
          <cell r="M42">
            <v>21510.876994667957</v>
          </cell>
          <cell r="N42">
            <v>28318.823948095756</v>
          </cell>
          <cell r="P42">
            <v>19557.210082404265</v>
          </cell>
          <cell r="R42">
            <v>71428.912840523524</v>
          </cell>
          <cell r="T42">
            <v>0</v>
          </cell>
          <cell r="U42">
            <v>0</v>
          </cell>
          <cell r="V42">
            <v>25101.783697645573</v>
          </cell>
        </row>
        <row r="51">
          <cell r="E51">
            <v>15319.48</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212829.96020137926</v>
          </cell>
        </row>
      </sheetData>
      <sheetData sheetId="10">
        <row r="1">
          <cell r="P1">
            <v>9443905.4599999972</v>
          </cell>
          <cell r="Q1">
            <v>1987710.7300000002</v>
          </cell>
          <cell r="R1">
            <v>0</v>
          </cell>
          <cell r="S1">
            <v>853992.04999999981</v>
          </cell>
          <cell r="T1">
            <v>0</v>
          </cell>
          <cell r="U1">
            <v>0</v>
          </cell>
          <cell r="V1">
            <v>6602202.6800000016</v>
          </cell>
          <cell r="W1">
            <v>609426.99000386626</v>
          </cell>
          <cell r="X1">
            <v>41022.019999999997</v>
          </cell>
          <cell r="Y1">
            <v>5951753.6699961321</v>
          </cell>
          <cell r="Z1">
            <v>4322405.6499961354</v>
          </cell>
          <cell r="AA1">
            <v>1629348.0200000037</v>
          </cell>
          <cell r="AC1">
            <v>50366.622089332428</v>
          </cell>
        </row>
        <row r="4">
          <cell r="F4" t="str">
            <v>Pirminis priskyrimas</v>
          </cell>
          <cell r="P4" t="str">
            <v>Ataskaitinio laikotarpio pabaigai</v>
          </cell>
        </row>
        <row r="5">
          <cell r="P5" t="str">
            <v>Įsigijimo savikaina, iš viso:</v>
          </cell>
        </row>
        <row r="6">
          <cell r="AA6" t="str">
            <v>Nudėvėtina likutinė vertė (leidžiamos priskirti turto vertės)</v>
          </cell>
        </row>
        <row r="9">
          <cell r="P9" t="str">
            <v>Eur</v>
          </cell>
          <cell r="AA9" t="str">
            <v>Eur</v>
          </cell>
        </row>
        <row r="10">
          <cell r="F10">
            <v>5</v>
          </cell>
          <cell r="P10">
            <v>14</v>
          </cell>
          <cell r="AA10">
            <v>25</v>
          </cell>
        </row>
        <row r="11">
          <cell r="F11" t="str">
            <v>TS - Mažm_aptarnavimas</v>
          </cell>
          <cell r="P11">
            <v>724.05</v>
          </cell>
          <cell r="AA11">
            <v>0</v>
          </cell>
          <cell r="AG11">
            <v>0</v>
          </cell>
        </row>
        <row r="12">
          <cell r="F12" t="str">
            <v>TS - Gamyba katilinėse</v>
          </cell>
          <cell r="P12">
            <v>1592.91</v>
          </cell>
          <cell r="AA12">
            <v>0</v>
          </cell>
          <cell r="AG12">
            <v>0</v>
          </cell>
        </row>
        <row r="13">
          <cell r="F13" t="str">
            <v>TS - Gamyba katilinėse</v>
          </cell>
          <cell r="P13">
            <v>601</v>
          </cell>
          <cell r="AA13">
            <v>0</v>
          </cell>
          <cell r="AG13">
            <v>0</v>
          </cell>
        </row>
        <row r="14">
          <cell r="F14" t="str">
            <v>TS - Gamyba katilinėse</v>
          </cell>
          <cell r="P14">
            <v>3851.95</v>
          </cell>
          <cell r="AA14">
            <v>0</v>
          </cell>
          <cell r="AG14">
            <v>0</v>
          </cell>
        </row>
        <row r="15">
          <cell r="F15" t="str">
            <v>TS - Gamyba katilinėse</v>
          </cell>
          <cell r="P15">
            <v>1477.06</v>
          </cell>
          <cell r="AA15">
            <v>0</v>
          </cell>
          <cell r="AG15">
            <v>0</v>
          </cell>
        </row>
        <row r="16">
          <cell r="F16" t="str">
            <v>BS - Bendrosios sąnaudos</v>
          </cell>
          <cell r="P16">
            <v>85.59</v>
          </cell>
          <cell r="AA16">
            <v>0</v>
          </cell>
          <cell r="AG16">
            <v>0</v>
          </cell>
        </row>
        <row r="17">
          <cell r="F17" t="str">
            <v>BS - Bendrosios sąnaudos</v>
          </cell>
          <cell r="P17">
            <v>34.65</v>
          </cell>
          <cell r="AA17">
            <v>0</v>
          </cell>
          <cell r="AG17">
            <v>0</v>
          </cell>
        </row>
        <row r="18">
          <cell r="F18" t="str">
            <v>TS - Gamyba katilinėse</v>
          </cell>
          <cell r="P18">
            <v>4111.34</v>
          </cell>
          <cell r="AA18">
            <v>0</v>
          </cell>
          <cell r="AG18">
            <v>0</v>
          </cell>
        </row>
        <row r="19">
          <cell r="F19" t="str">
            <v>TS - Gamyba katilinėse</v>
          </cell>
          <cell r="P19">
            <v>674.96</v>
          </cell>
          <cell r="AA19">
            <v>20.25</v>
          </cell>
          <cell r="AG19">
            <v>0</v>
          </cell>
        </row>
        <row r="20">
          <cell r="F20" t="str">
            <v>TS - Gamyba katilinėse</v>
          </cell>
          <cell r="P20">
            <v>1390.18</v>
          </cell>
          <cell r="AA20">
            <v>41.71</v>
          </cell>
          <cell r="AG20">
            <v>20.25</v>
          </cell>
        </row>
        <row r="21">
          <cell r="F21" t="str">
            <v>BS - Bendrosios sąnaudos</v>
          </cell>
          <cell r="P21">
            <v>550.28</v>
          </cell>
          <cell r="AA21">
            <v>0.28999999999999998</v>
          </cell>
          <cell r="AG21">
            <v>41.71</v>
          </cell>
        </row>
        <row r="22">
          <cell r="F22" t="str">
            <v>BS - Bendrosios sąnaudos</v>
          </cell>
          <cell r="P22">
            <v>973.51</v>
          </cell>
          <cell r="AA22">
            <v>0</v>
          </cell>
          <cell r="AG22">
            <v>0.28999999999999998</v>
          </cell>
        </row>
        <row r="23">
          <cell r="F23" t="str">
            <v>BS - Bendrosios sąnaudos</v>
          </cell>
          <cell r="P23">
            <v>476.08</v>
          </cell>
          <cell r="AA23">
            <v>0</v>
          </cell>
          <cell r="AG23">
            <v>0</v>
          </cell>
        </row>
        <row r="24">
          <cell r="F24" t="str">
            <v>BS - Bendrosios sąnaudos</v>
          </cell>
          <cell r="P24">
            <v>883.22</v>
          </cell>
          <cell r="AA24">
            <v>0</v>
          </cell>
          <cell r="AG24">
            <v>0</v>
          </cell>
        </row>
        <row r="25">
          <cell r="F25" t="str">
            <v>BS - Bendrosios sąnaudos</v>
          </cell>
          <cell r="P25">
            <v>868.86</v>
          </cell>
          <cell r="AA25">
            <v>0</v>
          </cell>
          <cell r="AG25">
            <v>0</v>
          </cell>
        </row>
        <row r="26">
          <cell r="F26" t="str">
            <v>BS - Bendrosios sąnaudos</v>
          </cell>
          <cell r="P26">
            <v>588.57000000000005</v>
          </cell>
          <cell r="AA26">
            <v>0</v>
          </cell>
          <cell r="AG26">
            <v>0</v>
          </cell>
        </row>
        <row r="27">
          <cell r="F27" t="str">
            <v>BS - Bendrosios sąnaudos</v>
          </cell>
          <cell r="P27">
            <v>617.29999999999995</v>
          </cell>
          <cell r="AA27">
            <v>0</v>
          </cell>
          <cell r="AG27">
            <v>0</v>
          </cell>
        </row>
        <row r="28">
          <cell r="F28" t="str">
            <v>BS - Bendrosios sąnaudos</v>
          </cell>
          <cell r="P28">
            <v>404.51</v>
          </cell>
          <cell r="AA28">
            <v>0</v>
          </cell>
          <cell r="AG28">
            <v>0</v>
          </cell>
        </row>
        <row r="29">
          <cell r="F29" t="str">
            <v>BS - Bendrosios sąnaudos</v>
          </cell>
          <cell r="P29">
            <v>0</v>
          </cell>
          <cell r="AA29">
            <v>0</v>
          </cell>
          <cell r="AG29">
            <v>0</v>
          </cell>
        </row>
        <row r="30">
          <cell r="F30" t="str">
            <v>BS - Bendrosios sąnaudos</v>
          </cell>
          <cell r="P30">
            <v>787.72</v>
          </cell>
          <cell r="AA30">
            <v>0</v>
          </cell>
          <cell r="AG30">
            <v>0</v>
          </cell>
        </row>
        <row r="31">
          <cell r="F31" t="str">
            <v>BS - Bendrosios sąnaudos</v>
          </cell>
          <cell r="P31">
            <v>652.07000000000005</v>
          </cell>
          <cell r="AA31">
            <v>0</v>
          </cell>
          <cell r="AG31">
            <v>0</v>
          </cell>
        </row>
        <row r="32">
          <cell r="F32" t="str">
            <v>BS - Bendrosios sąnaudos</v>
          </cell>
          <cell r="P32">
            <v>670</v>
          </cell>
          <cell r="AA32">
            <v>0</v>
          </cell>
          <cell r="AG32">
            <v>0</v>
          </cell>
        </row>
        <row r="33">
          <cell r="F33" t="str">
            <v>BS - Bendrosios sąnaudos</v>
          </cell>
          <cell r="P33">
            <v>882.65</v>
          </cell>
          <cell r="AA33">
            <v>0</v>
          </cell>
          <cell r="AG33">
            <v>0</v>
          </cell>
        </row>
        <row r="34">
          <cell r="F34" t="str">
            <v>BS - Bendrosios sąnaudos</v>
          </cell>
          <cell r="P34">
            <v>489.26</v>
          </cell>
          <cell r="AA34">
            <v>0</v>
          </cell>
          <cell r="AG34">
            <v>0</v>
          </cell>
        </row>
        <row r="35">
          <cell r="F35" t="str">
            <v>BS - Bendrosios sąnaudos</v>
          </cell>
          <cell r="P35">
            <v>526.45000000000005</v>
          </cell>
          <cell r="AA35">
            <v>0</v>
          </cell>
          <cell r="AG35">
            <v>0</v>
          </cell>
        </row>
        <row r="36">
          <cell r="F36" t="str">
            <v>BS - Bendrosios sąnaudos</v>
          </cell>
          <cell r="P36">
            <v>526.44000000000005</v>
          </cell>
          <cell r="AA36">
            <v>0</v>
          </cell>
          <cell r="AG36">
            <v>0</v>
          </cell>
        </row>
        <row r="37">
          <cell r="F37" t="str">
            <v>BS - Bendrosios sąnaudos</v>
          </cell>
          <cell r="P37">
            <v>696.69</v>
          </cell>
          <cell r="AA37">
            <v>0</v>
          </cell>
          <cell r="AG37">
            <v>0</v>
          </cell>
        </row>
        <row r="38">
          <cell r="F38" t="str">
            <v>BS - Bendrosios sąnaudos</v>
          </cell>
          <cell r="P38">
            <v>433.88</v>
          </cell>
          <cell r="AA38">
            <v>0</v>
          </cell>
          <cell r="AG38">
            <v>0</v>
          </cell>
        </row>
        <row r="39">
          <cell r="F39" t="str">
            <v>BS - Bendrosios sąnaudos</v>
          </cell>
          <cell r="P39">
            <v>804.13</v>
          </cell>
          <cell r="AA39">
            <v>0</v>
          </cell>
          <cell r="AG39">
            <v>0</v>
          </cell>
        </row>
        <row r="40">
          <cell r="F40" t="str">
            <v>TS - Mažm_aptarnavimas</v>
          </cell>
          <cell r="P40">
            <v>4100</v>
          </cell>
          <cell r="AA40">
            <v>0</v>
          </cell>
          <cell r="AG40">
            <v>0.28999999999999998</v>
          </cell>
        </row>
        <row r="41">
          <cell r="F41" t="str">
            <v>BS - Bendrosios sąnaudos</v>
          </cell>
          <cell r="P41">
            <v>935.54</v>
          </cell>
          <cell r="AA41">
            <v>0</v>
          </cell>
          <cell r="AG41">
            <v>0.28999999999999998</v>
          </cell>
        </row>
        <row r="42">
          <cell r="F42" t="str">
            <v>TS - Gamyba katilinėse</v>
          </cell>
          <cell r="P42">
            <v>93774.74</v>
          </cell>
          <cell r="AA42">
            <v>7240.49</v>
          </cell>
          <cell r="AG42">
            <v>0.28999999999999998</v>
          </cell>
        </row>
        <row r="43">
          <cell r="F43" t="str">
            <v>BS - Bendrosios sąnaudos</v>
          </cell>
          <cell r="P43">
            <v>52150.48</v>
          </cell>
          <cell r="AA43">
            <v>26262.03</v>
          </cell>
          <cell r="AG43">
            <v>0.28999999999999998</v>
          </cell>
        </row>
        <row r="44">
          <cell r="F44" t="str">
            <v>TS - Gamyba katilinėse</v>
          </cell>
          <cell r="P44">
            <v>55184.98</v>
          </cell>
          <cell r="AA44">
            <v>13105.62</v>
          </cell>
          <cell r="AG44">
            <v>0.28999999999999998</v>
          </cell>
        </row>
        <row r="45">
          <cell r="F45" t="str">
            <v>TS - Gamyba katilinėse</v>
          </cell>
          <cell r="P45">
            <v>353613.88</v>
          </cell>
          <cell r="AA45">
            <v>231103.85</v>
          </cell>
          <cell r="AG45">
            <v>10608.42</v>
          </cell>
        </row>
        <row r="46">
          <cell r="F46" t="str">
            <v>TS - Gamyba katilinėse</v>
          </cell>
          <cell r="P46">
            <v>81174.41</v>
          </cell>
          <cell r="AA46">
            <v>39244.980000000003</v>
          </cell>
          <cell r="AG46">
            <v>0.28999999999999998</v>
          </cell>
        </row>
        <row r="47">
          <cell r="F47" t="str">
            <v>TS - Gamyba katilinėse</v>
          </cell>
          <cell r="P47">
            <v>18885.830000000002</v>
          </cell>
          <cell r="AA47">
            <v>11238.94</v>
          </cell>
          <cell r="AG47">
            <v>0.28999999999999998</v>
          </cell>
        </row>
        <row r="48">
          <cell r="F48" t="str">
            <v>TS - Gamyba katilinėse</v>
          </cell>
          <cell r="P48">
            <v>244.42</v>
          </cell>
          <cell r="AA48">
            <v>17.68</v>
          </cell>
          <cell r="AG48">
            <v>0</v>
          </cell>
        </row>
        <row r="49">
          <cell r="F49" t="str">
            <v>TS - Gamyba katilinėse</v>
          </cell>
          <cell r="P49">
            <v>2349.4</v>
          </cell>
          <cell r="AA49">
            <v>151.59</v>
          </cell>
          <cell r="AG49">
            <v>0.28999999999999998</v>
          </cell>
        </row>
        <row r="50">
          <cell r="F50" t="str">
            <v>TS - Gamyba katilinėse</v>
          </cell>
          <cell r="P50">
            <v>157362.43</v>
          </cell>
          <cell r="AA50">
            <v>38854.65</v>
          </cell>
          <cell r="AG50">
            <v>0</v>
          </cell>
        </row>
        <row r="51">
          <cell r="F51" t="str">
            <v>TS - Gamyba katilinėse</v>
          </cell>
          <cell r="P51">
            <v>225233.59</v>
          </cell>
          <cell r="AA51">
            <v>106319.3</v>
          </cell>
          <cell r="AG51">
            <v>4720.87</v>
          </cell>
        </row>
        <row r="52">
          <cell r="F52" t="str">
            <v>TS - Gamyba katilinėse</v>
          </cell>
          <cell r="P52">
            <v>136847.63</v>
          </cell>
          <cell r="AA52">
            <v>82234.42</v>
          </cell>
          <cell r="AG52">
            <v>4105.43</v>
          </cell>
        </row>
        <row r="53">
          <cell r="F53" t="str">
            <v>TS - Gamyba katilinėse</v>
          </cell>
          <cell r="P53">
            <v>75693.320000000007</v>
          </cell>
          <cell r="AA53">
            <v>22651.24</v>
          </cell>
          <cell r="AG53">
            <v>2270.8000000000002</v>
          </cell>
        </row>
        <row r="54">
          <cell r="F54" t="str">
            <v>TS - Gamyba katilinėse</v>
          </cell>
          <cell r="P54">
            <v>1212.06</v>
          </cell>
          <cell r="AA54">
            <v>92.4</v>
          </cell>
          <cell r="AG54">
            <v>0.28999999999999998</v>
          </cell>
        </row>
        <row r="55">
          <cell r="F55" t="str">
            <v>TS - Gamyba katilinėse</v>
          </cell>
          <cell r="P55">
            <v>14564.12</v>
          </cell>
          <cell r="AA55">
            <v>0.28999999999999998</v>
          </cell>
          <cell r="AG55">
            <v>0.28999999999999998</v>
          </cell>
        </row>
        <row r="56">
          <cell r="F56" t="str">
            <v>TS - Gamyba katilinėse</v>
          </cell>
          <cell r="P56">
            <v>6844.3</v>
          </cell>
          <cell r="AA56">
            <v>0.28999999999999998</v>
          </cell>
          <cell r="AG56">
            <v>0.28999999999999998</v>
          </cell>
        </row>
        <row r="57">
          <cell r="F57" t="str">
            <v>TS - Gamyba katilinėse</v>
          </cell>
          <cell r="P57">
            <v>13028.85</v>
          </cell>
          <cell r="AA57">
            <v>2355.41</v>
          </cell>
          <cell r="AG57">
            <v>0.28999999999999998</v>
          </cell>
        </row>
        <row r="58">
          <cell r="F58" t="str">
            <v>TS - Gamyba katilinėse</v>
          </cell>
          <cell r="P58">
            <v>2428.36</v>
          </cell>
          <cell r="AA58">
            <v>0.28999999999999998</v>
          </cell>
          <cell r="AG58">
            <v>0.28999999999999998</v>
          </cell>
        </row>
        <row r="59">
          <cell r="F59" t="str">
            <v>TS - Gamyba katilinėse</v>
          </cell>
          <cell r="P59">
            <v>4004.93</v>
          </cell>
          <cell r="AA59">
            <v>0</v>
          </cell>
          <cell r="AG59">
            <v>0</v>
          </cell>
        </row>
        <row r="60">
          <cell r="F60" t="str">
            <v>TS - Gamyba katilinėse</v>
          </cell>
          <cell r="P60">
            <v>630.11</v>
          </cell>
          <cell r="AA60">
            <v>0.28999999999999998</v>
          </cell>
          <cell r="AG60">
            <v>0.28999999999999998</v>
          </cell>
        </row>
        <row r="61">
          <cell r="F61" t="str">
            <v>TS - Gamyba katilinėse</v>
          </cell>
          <cell r="P61">
            <v>29.12</v>
          </cell>
          <cell r="AA61">
            <v>0.28999999999999998</v>
          </cell>
          <cell r="AG61">
            <v>0.28999999999999998</v>
          </cell>
        </row>
        <row r="62">
          <cell r="F62" t="str">
            <v>TS - Gamyba katilinėse</v>
          </cell>
          <cell r="P62">
            <v>183.31</v>
          </cell>
          <cell r="AA62">
            <v>0.28999999999999998</v>
          </cell>
          <cell r="AG62">
            <v>0.28999999999999998</v>
          </cell>
        </row>
        <row r="63">
          <cell r="F63" t="str">
            <v>TS - Gamyba katilinėse</v>
          </cell>
          <cell r="P63">
            <v>683.74</v>
          </cell>
          <cell r="AA63">
            <v>0.28999999999999998</v>
          </cell>
          <cell r="AG63">
            <v>0.28999999999999998</v>
          </cell>
        </row>
        <row r="64">
          <cell r="F64" t="str">
            <v>TS - Gamyba katilinėse</v>
          </cell>
          <cell r="P64">
            <v>1603.22</v>
          </cell>
          <cell r="AA64">
            <v>0.28999999999999998</v>
          </cell>
          <cell r="AG64">
            <v>0.28999999999999998</v>
          </cell>
        </row>
        <row r="65">
          <cell r="F65" t="str">
            <v>TS - Gamyba katilinėse</v>
          </cell>
          <cell r="P65">
            <v>446.93</v>
          </cell>
          <cell r="AA65">
            <v>0.28999999999999998</v>
          </cell>
          <cell r="AG65">
            <v>0.28999999999999998</v>
          </cell>
        </row>
        <row r="66">
          <cell r="F66" t="str">
            <v>TS - Gamyba katilinėse</v>
          </cell>
          <cell r="P66">
            <v>20852.64</v>
          </cell>
          <cell r="AA66">
            <v>625.58000000000004</v>
          </cell>
          <cell r="AG66">
            <v>0.28999999999999998</v>
          </cell>
        </row>
        <row r="67">
          <cell r="F67" t="str">
            <v>TS - Gamyba katilinėse</v>
          </cell>
          <cell r="P67">
            <v>11249.7</v>
          </cell>
          <cell r="AA67">
            <v>0</v>
          </cell>
          <cell r="AG67">
            <v>625.58000000000004</v>
          </cell>
        </row>
        <row r="68">
          <cell r="F68" t="str">
            <v>BS - Bendrosios sąnaudos</v>
          </cell>
          <cell r="P68">
            <v>6700</v>
          </cell>
          <cell r="AA68">
            <v>0</v>
          </cell>
          <cell r="AG68">
            <v>0</v>
          </cell>
        </row>
        <row r="69">
          <cell r="F69" t="str">
            <v>TS - Gamyba katilinėse</v>
          </cell>
          <cell r="P69">
            <v>13000</v>
          </cell>
          <cell r="AA69">
            <v>0</v>
          </cell>
          <cell r="AG69">
            <v>0</v>
          </cell>
        </row>
        <row r="70">
          <cell r="F70" t="str">
            <v>TS - Gamyba katilinėse</v>
          </cell>
          <cell r="P70">
            <v>7200</v>
          </cell>
          <cell r="AA70">
            <v>0</v>
          </cell>
          <cell r="AG70">
            <v>0</v>
          </cell>
        </row>
        <row r="71">
          <cell r="F71" t="str">
            <v>TS - Gamyba katilinėse</v>
          </cell>
          <cell r="P71">
            <v>932.63</v>
          </cell>
          <cell r="AA71">
            <v>0.28999999999999998</v>
          </cell>
          <cell r="AG71">
            <v>0</v>
          </cell>
        </row>
        <row r="72">
          <cell r="F72" t="str">
            <v>TS - Gamyba katilinėse</v>
          </cell>
          <cell r="P72">
            <v>4550.93</v>
          </cell>
          <cell r="AA72">
            <v>0</v>
          </cell>
          <cell r="AG72">
            <v>0</v>
          </cell>
        </row>
        <row r="73">
          <cell r="F73" t="str">
            <v>TS - Gamyba katilinėse</v>
          </cell>
          <cell r="P73">
            <v>401.25</v>
          </cell>
          <cell r="AA73">
            <v>0</v>
          </cell>
          <cell r="AG73">
            <v>0.28999999999999998</v>
          </cell>
        </row>
        <row r="74">
          <cell r="F74" t="str">
            <v>TS - Gamyba katilinėse</v>
          </cell>
          <cell r="P74">
            <v>43.89</v>
          </cell>
          <cell r="AA74">
            <v>0</v>
          </cell>
          <cell r="AG74">
            <v>0</v>
          </cell>
        </row>
        <row r="75">
          <cell r="F75" t="str">
            <v>TS - Perdavimas</v>
          </cell>
          <cell r="P75">
            <v>172.76</v>
          </cell>
          <cell r="AA75">
            <v>0.28999999999999998</v>
          </cell>
          <cell r="AG75">
            <v>0</v>
          </cell>
        </row>
        <row r="76">
          <cell r="F76" t="str">
            <v>TS - Perdavimas</v>
          </cell>
          <cell r="P76">
            <v>236.29</v>
          </cell>
          <cell r="AA76">
            <v>0.28999999999999998</v>
          </cell>
          <cell r="AG76">
            <v>0</v>
          </cell>
        </row>
        <row r="77">
          <cell r="F77" t="str">
            <v>TS - Perdavimas</v>
          </cell>
          <cell r="P77">
            <v>2600.7600000000002</v>
          </cell>
          <cell r="AA77">
            <v>0</v>
          </cell>
          <cell r="AG77">
            <v>0.28999999999999998</v>
          </cell>
        </row>
        <row r="78">
          <cell r="F78" t="str">
            <v>TS - Perdavimas</v>
          </cell>
          <cell r="P78">
            <v>605.30999999999995</v>
          </cell>
          <cell r="AA78">
            <v>0</v>
          </cell>
          <cell r="AG78">
            <v>0.28999999999999998</v>
          </cell>
        </row>
        <row r="79">
          <cell r="F79" t="str">
            <v>TS - Gamyba katilinėse</v>
          </cell>
          <cell r="P79">
            <v>598.88</v>
          </cell>
          <cell r="AA79">
            <v>17.97</v>
          </cell>
          <cell r="AG79">
            <v>0</v>
          </cell>
        </row>
        <row r="80">
          <cell r="F80" t="str">
            <v>TS - Gamyba katilinėse</v>
          </cell>
          <cell r="P80">
            <v>889.13</v>
          </cell>
          <cell r="AA80">
            <v>26.67</v>
          </cell>
          <cell r="AG80">
            <v>17.97</v>
          </cell>
        </row>
        <row r="81">
          <cell r="F81" t="str">
            <v>TS - Gamyba katilinėse</v>
          </cell>
          <cell r="P81">
            <v>8176.97</v>
          </cell>
          <cell r="AA81">
            <v>245.31</v>
          </cell>
          <cell r="AG81">
            <v>26.67</v>
          </cell>
        </row>
        <row r="82">
          <cell r="F82" t="str">
            <v>TS - Gamyba katilinėse</v>
          </cell>
          <cell r="P82">
            <v>7819.74</v>
          </cell>
          <cell r="AA82">
            <v>234.59</v>
          </cell>
          <cell r="AG82">
            <v>245.31</v>
          </cell>
        </row>
        <row r="83">
          <cell r="F83" t="str">
            <v>TS - Gamyba katilinėse</v>
          </cell>
          <cell r="P83">
            <v>601.27</v>
          </cell>
          <cell r="AA83">
            <v>18.04</v>
          </cell>
          <cell r="AG83">
            <v>234.59</v>
          </cell>
        </row>
        <row r="84">
          <cell r="F84" t="str">
            <v>TS - Gamyba katilinėse</v>
          </cell>
          <cell r="P84">
            <v>1509.07</v>
          </cell>
          <cell r="AA84">
            <v>45.27</v>
          </cell>
          <cell r="AG84">
            <v>18.04</v>
          </cell>
        </row>
        <row r="85">
          <cell r="F85" t="str">
            <v>TS - Perdavimas</v>
          </cell>
          <cell r="P85">
            <v>1667.93</v>
          </cell>
          <cell r="AA85">
            <v>50.04</v>
          </cell>
          <cell r="AG85">
            <v>45.27</v>
          </cell>
        </row>
        <row r="86">
          <cell r="F86" t="str">
            <v>TS - Gamyba katilinėse</v>
          </cell>
          <cell r="P86">
            <v>17336.21</v>
          </cell>
          <cell r="AA86">
            <v>0.28999999999999998</v>
          </cell>
          <cell r="AG86">
            <v>50.04</v>
          </cell>
        </row>
        <row r="87">
          <cell r="F87" t="str">
            <v>TS - Gamyba katilinėse</v>
          </cell>
          <cell r="P87">
            <v>18947.23</v>
          </cell>
          <cell r="AA87">
            <v>0.28999999999999998</v>
          </cell>
          <cell r="AG87">
            <v>0.28999999999999998</v>
          </cell>
        </row>
        <row r="88">
          <cell r="F88" t="str">
            <v>TS - Gamyba katilinėse</v>
          </cell>
          <cell r="P88">
            <v>10772.13</v>
          </cell>
          <cell r="AA88">
            <v>323.16000000000003</v>
          </cell>
          <cell r="AG88">
            <v>0.28999999999999998</v>
          </cell>
        </row>
        <row r="89">
          <cell r="F89" t="str">
            <v>TS - KV_tiekimas</v>
          </cell>
          <cell r="P89">
            <v>25843.37</v>
          </cell>
          <cell r="AA89">
            <v>3493.39</v>
          </cell>
          <cell r="AG89">
            <v>323.16000000000003</v>
          </cell>
        </row>
        <row r="90">
          <cell r="F90" t="str">
            <v>TS - Gamyba katilinėse</v>
          </cell>
          <cell r="P90">
            <v>3952.44</v>
          </cell>
          <cell r="AA90">
            <v>118.57</v>
          </cell>
          <cell r="AG90">
            <v>775.3</v>
          </cell>
        </row>
        <row r="91">
          <cell r="F91" t="str">
            <v>TS - Gamyba katilinėse</v>
          </cell>
          <cell r="P91">
            <v>6481.31</v>
          </cell>
          <cell r="AA91">
            <v>194.44</v>
          </cell>
          <cell r="AG91">
            <v>118.57</v>
          </cell>
        </row>
        <row r="92">
          <cell r="F92" t="str">
            <v>TS - Gamyba katilinėse</v>
          </cell>
          <cell r="P92">
            <v>34513.58</v>
          </cell>
          <cell r="AA92">
            <v>1035.4100000000001</v>
          </cell>
          <cell r="AG92">
            <v>194.44</v>
          </cell>
        </row>
        <row r="93">
          <cell r="F93" t="str">
            <v>TS - Perdavimas</v>
          </cell>
          <cell r="P93">
            <v>33711.230000000003</v>
          </cell>
          <cell r="AA93">
            <v>6761.5</v>
          </cell>
          <cell r="AG93">
            <v>1035.4100000000001</v>
          </cell>
        </row>
        <row r="94">
          <cell r="F94" t="str">
            <v>TS - Sistemų priežiūra</v>
          </cell>
          <cell r="P94">
            <v>1954.94</v>
          </cell>
          <cell r="AA94">
            <v>58.65</v>
          </cell>
          <cell r="AG94">
            <v>1011.34</v>
          </cell>
        </row>
        <row r="95">
          <cell r="F95" t="str">
            <v>TS - Perdavimas</v>
          </cell>
          <cell r="P95">
            <v>908.25</v>
          </cell>
          <cell r="AA95">
            <v>0.28999999999999998</v>
          </cell>
          <cell r="AG95">
            <v>58.65</v>
          </cell>
        </row>
        <row r="96">
          <cell r="F96" t="str">
            <v>TS - Perdavimas</v>
          </cell>
          <cell r="P96">
            <v>210</v>
          </cell>
          <cell r="AA96">
            <v>0</v>
          </cell>
          <cell r="AG96">
            <v>0.28999999999999998</v>
          </cell>
        </row>
        <row r="97">
          <cell r="F97" t="str">
            <v>TS - Perdavimas</v>
          </cell>
          <cell r="P97">
            <v>291.94</v>
          </cell>
          <cell r="AA97">
            <v>0.28999999999999998</v>
          </cell>
          <cell r="AG97">
            <v>0.28999999999999998</v>
          </cell>
        </row>
        <row r="98">
          <cell r="F98" t="str">
            <v>TS - KV_tiekimas</v>
          </cell>
          <cell r="P98">
            <v>386.57</v>
          </cell>
          <cell r="AA98">
            <v>0.28999999999999998</v>
          </cell>
          <cell r="AG98">
            <v>0.28999999999999998</v>
          </cell>
        </row>
        <row r="99">
          <cell r="F99" t="str">
            <v>TS - Gamyba katilinėse</v>
          </cell>
          <cell r="P99">
            <v>490.64</v>
          </cell>
          <cell r="AA99">
            <v>0.28999999999999998</v>
          </cell>
          <cell r="AG99">
            <v>0.28999999999999998</v>
          </cell>
        </row>
        <row r="100">
          <cell r="F100" t="str">
            <v>TS - Perdavimas</v>
          </cell>
          <cell r="P100">
            <v>540.14</v>
          </cell>
          <cell r="AA100">
            <v>0.28999999999999998</v>
          </cell>
          <cell r="AG100">
            <v>0.28999999999999998</v>
          </cell>
        </row>
        <row r="101">
          <cell r="F101" t="str">
            <v>TS - Perdavimas</v>
          </cell>
          <cell r="P101">
            <v>540.14</v>
          </cell>
          <cell r="AA101">
            <v>0.28999999999999998</v>
          </cell>
          <cell r="AG101">
            <v>0.28999999999999998</v>
          </cell>
        </row>
        <row r="102">
          <cell r="F102" t="str">
            <v>TS - Perdavimas</v>
          </cell>
          <cell r="P102">
            <v>479.03</v>
          </cell>
          <cell r="AA102">
            <v>0.28999999999999998</v>
          </cell>
          <cell r="AG102">
            <v>0.28999999999999998</v>
          </cell>
        </row>
        <row r="103">
          <cell r="F103" t="str">
            <v>TS - Perdavimas</v>
          </cell>
          <cell r="P103">
            <v>479.03</v>
          </cell>
          <cell r="AA103">
            <v>0.28999999999999998</v>
          </cell>
          <cell r="AG103">
            <v>0.28999999999999998</v>
          </cell>
        </row>
        <row r="104">
          <cell r="F104" t="str">
            <v>TS - Perdavimas</v>
          </cell>
          <cell r="P104">
            <v>479.03</v>
          </cell>
          <cell r="AA104">
            <v>0.28999999999999998</v>
          </cell>
          <cell r="AG104">
            <v>0.28999999999999998</v>
          </cell>
        </row>
        <row r="105">
          <cell r="F105" t="str">
            <v>TS - Perdavimas</v>
          </cell>
          <cell r="P105">
            <v>479.03</v>
          </cell>
          <cell r="AA105">
            <v>0.28999999999999998</v>
          </cell>
          <cell r="AG105">
            <v>0.28999999999999998</v>
          </cell>
        </row>
        <row r="106">
          <cell r="F106" t="str">
            <v>TS - Perdavimas</v>
          </cell>
          <cell r="P106">
            <v>479.03</v>
          </cell>
          <cell r="AA106">
            <v>0.28999999999999998</v>
          </cell>
          <cell r="AG106">
            <v>0.28999999999999998</v>
          </cell>
        </row>
        <row r="107">
          <cell r="F107" t="str">
            <v>TS - Perdavimas</v>
          </cell>
          <cell r="P107">
            <v>479.03</v>
          </cell>
          <cell r="AA107">
            <v>0.28999999999999998</v>
          </cell>
          <cell r="AG107">
            <v>0.28999999999999998</v>
          </cell>
        </row>
        <row r="108">
          <cell r="F108" t="str">
            <v>TS - Perdavimas</v>
          </cell>
          <cell r="P108">
            <v>738.53</v>
          </cell>
          <cell r="AA108">
            <v>0.28999999999999998</v>
          </cell>
          <cell r="AG108">
            <v>0.28999999999999998</v>
          </cell>
        </row>
        <row r="109">
          <cell r="F109" t="str">
            <v>TS - Perdavimas</v>
          </cell>
          <cell r="P109">
            <v>0</v>
          </cell>
          <cell r="AA109">
            <v>0</v>
          </cell>
          <cell r="AG109">
            <v>0.28999999999999998</v>
          </cell>
        </row>
        <row r="110">
          <cell r="F110" t="str">
            <v>TS - Perdavimas</v>
          </cell>
          <cell r="P110">
            <v>0</v>
          </cell>
          <cell r="AA110">
            <v>0</v>
          </cell>
          <cell r="AG110">
            <v>0.28999999999999998</v>
          </cell>
        </row>
        <row r="111">
          <cell r="F111" t="str">
            <v>TS - Perdavimas</v>
          </cell>
          <cell r="P111">
            <v>0</v>
          </cell>
          <cell r="AA111">
            <v>0</v>
          </cell>
          <cell r="AG111">
            <v>0.28999999999999998</v>
          </cell>
        </row>
        <row r="112">
          <cell r="F112" t="str">
            <v>TS - Perdavimas</v>
          </cell>
          <cell r="P112">
            <v>442.83</v>
          </cell>
          <cell r="AA112">
            <v>0.28999999999999998</v>
          </cell>
          <cell r="AG112">
            <v>0.28999999999999998</v>
          </cell>
        </row>
        <row r="113">
          <cell r="F113" t="str">
            <v>TS - Perdavimas</v>
          </cell>
          <cell r="P113">
            <v>442.83</v>
          </cell>
          <cell r="AA113">
            <v>0</v>
          </cell>
          <cell r="AG113">
            <v>0.28999999999999998</v>
          </cell>
        </row>
        <row r="114">
          <cell r="F114" t="str">
            <v>TS - Perdavimas</v>
          </cell>
          <cell r="P114">
            <v>555.20000000000005</v>
          </cell>
          <cell r="AA114">
            <v>0</v>
          </cell>
          <cell r="AG114">
            <v>0.28999999999999998</v>
          </cell>
        </row>
        <row r="115">
          <cell r="F115" t="str">
            <v>TS - Perdavimas</v>
          </cell>
          <cell r="P115">
            <v>555.20000000000005</v>
          </cell>
          <cell r="AA115">
            <v>0</v>
          </cell>
          <cell r="AG115">
            <v>0</v>
          </cell>
        </row>
        <row r="116">
          <cell r="F116" t="str">
            <v>TS - Perdavimas</v>
          </cell>
          <cell r="P116">
            <v>304.02999999999997</v>
          </cell>
          <cell r="AA116">
            <v>0</v>
          </cell>
          <cell r="AG116">
            <v>0</v>
          </cell>
        </row>
        <row r="117">
          <cell r="F117" t="str">
            <v>TS - Perdavimas</v>
          </cell>
          <cell r="P117">
            <v>304.02999999999997</v>
          </cell>
          <cell r="AA117">
            <v>0</v>
          </cell>
          <cell r="AG117">
            <v>0</v>
          </cell>
        </row>
        <row r="118">
          <cell r="F118" t="str">
            <v>TS - Perdavimas</v>
          </cell>
          <cell r="P118">
            <v>304.02999999999997</v>
          </cell>
          <cell r="AA118">
            <v>0</v>
          </cell>
          <cell r="AG118">
            <v>0</v>
          </cell>
        </row>
        <row r="119">
          <cell r="F119" t="str">
            <v>TS - Perdavimas</v>
          </cell>
          <cell r="P119">
            <v>304.02999999999997</v>
          </cell>
          <cell r="AA119">
            <v>0</v>
          </cell>
          <cell r="AG119">
            <v>0</v>
          </cell>
        </row>
        <row r="120">
          <cell r="F120" t="str">
            <v>TS - Perdavimas</v>
          </cell>
          <cell r="P120">
            <v>304.02999999999997</v>
          </cell>
          <cell r="AA120">
            <v>0</v>
          </cell>
          <cell r="AG120">
            <v>0</v>
          </cell>
        </row>
        <row r="121">
          <cell r="F121" t="str">
            <v>TS - Perdavimas</v>
          </cell>
          <cell r="P121">
            <v>279.27</v>
          </cell>
          <cell r="AA121">
            <v>0</v>
          </cell>
          <cell r="AG121">
            <v>0</v>
          </cell>
        </row>
        <row r="122">
          <cell r="F122" t="str">
            <v>TS - Perdavimas</v>
          </cell>
          <cell r="P122">
            <v>442.97</v>
          </cell>
          <cell r="AA122">
            <v>0</v>
          </cell>
          <cell r="AG122">
            <v>0</v>
          </cell>
        </row>
        <row r="123">
          <cell r="F123" t="str">
            <v>TS - Perdavimas</v>
          </cell>
          <cell r="P123">
            <v>442.97</v>
          </cell>
          <cell r="AA123">
            <v>0</v>
          </cell>
          <cell r="AG123">
            <v>0</v>
          </cell>
        </row>
        <row r="124">
          <cell r="F124" t="str">
            <v>TS - Perdavimas</v>
          </cell>
          <cell r="P124">
            <v>442.97</v>
          </cell>
          <cell r="AA124">
            <v>0</v>
          </cell>
          <cell r="AG124">
            <v>0</v>
          </cell>
        </row>
        <row r="125">
          <cell r="F125" t="str">
            <v>TS - Perdavimas</v>
          </cell>
          <cell r="P125">
            <v>442.97</v>
          </cell>
          <cell r="AA125">
            <v>0</v>
          </cell>
          <cell r="AG125">
            <v>0</v>
          </cell>
        </row>
        <row r="126">
          <cell r="F126" t="str">
            <v>TS - Perdavimas</v>
          </cell>
          <cell r="P126">
            <v>279.27</v>
          </cell>
          <cell r="AA126">
            <v>0</v>
          </cell>
          <cell r="AG126">
            <v>0</v>
          </cell>
        </row>
        <row r="127">
          <cell r="F127" t="str">
            <v>TS - Perdavimas</v>
          </cell>
          <cell r="P127">
            <v>442.97</v>
          </cell>
          <cell r="AA127">
            <v>0</v>
          </cell>
          <cell r="AG127">
            <v>0</v>
          </cell>
        </row>
        <row r="128">
          <cell r="F128" t="str">
            <v>TS - Perdavimas</v>
          </cell>
          <cell r="P128">
            <v>442.97</v>
          </cell>
          <cell r="AA128">
            <v>0</v>
          </cell>
          <cell r="AG128">
            <v>0</v>
          </cell>
        </row>
        <row r="129">
          <cell r="F129" t="str">
            <v>TS - Perdavimas</v>
          </cell>
          <cell r="P129">
            <v>16436.669999999998</v>
          </cell>
          <cell r="AA129">
            <v>0</v>
          </cell>
          <cell r="AG129">
            <v>0</v>
          </cell>
        </row>
        <row r="130">
          <cell r="F130" t="str">
            <v>TS - Perdavimas</v>
          </cell>
          <cell r="P130">
            <v>44172.45</v>
          </cell>
          <cell r="AA130">
            <v>0</v>
          </cell>
          <cell r="AG130">
            <v>0</v>
          </cell>
        </row>
        <row r="131">
          <cell r="F131" t="str">
            <v>TS - Gamyba katilinėse</v>
          </cell>
          <cell r="P131">
            <v>463.39</v>
          </cell>
          <cell r="AA131">
            <v>0</v>
          </cell>
          <cell r="AG131">
            <v>0</v>
          </cell>
        </row>
        <row r="132">
          <cell r="F132" t="str">
            <v>TS - Perdavimas</v>
          </cell>
          <cell r="P132">
            <v>304.02999999999997</v>
          </cell>
          <cell r="AA132">
            <v>0</v>
          </cell>
          <cell r="AG132">
            <v>0</v>
          </cell>
        </row>
        <row r="133">
          <cell r="F133" t="str">
            <v>TS - Perdavimas</v>
          </cell>
          <cell r="P133">
            <v>492.35</v>
          </cell>
          <cell r="AA133">
            <v>0</v>
          </cell>
          <cell r="AG133">
            <v>0</v>
          </cell>
        </row>
        <row r="134">
          <cell r="F134" t="str">
            <v>TS - Perdavimas</v>
          </cell>
          <cell r="P134">
            <v>0</v>
          </cell>
          <cell r="AA134">
            <v>0</v>
          </cell>
          <cell r="AG134">
            <v>0</v>
          </cell>
        </row>
        <row r="135">
          <cell r="F135" t="str">
            <v>TS - Perdavimas</v>
          </cell>
          <cell r="P135">
            <v>304.02999999999997</v>
          </cell>
          <cell r="AA135">
            <v>0</v>
          </cell>
          <cell r="AG135">
            <v>0</v>
          </cell>
        </row>
        <row r="136">
          <cell r="F136" t="str">
            <v>TS - Perdavimas</v>
          </cell>
          <cell r="P136">
            <v>469.18</v>
          </cell>
          <cell r="AA136">
            <v>0</v>
          </cell>
          <cell r="AG136">
            <v>0</v>
          </cell>
        </row>
        <row r="137">
          <cell r="F137" t="str">
            <v>TS - Perdavimas</v>
          </cell>
          <cell r="P137">
            <v>312.79000000000002</v>
          </cell>
          <cell r="AA137">
            <v>0</v>
          </cell>
          <cell r="AG137">
            <v>0</v>
          </cell>
        </row>
        <row r="138">
          <cell r="F138" t="str">
            <v>TS - Perdavimas</v>
          </cell>
          <cell r="P138">
            <v>577.79</v>
          </cell>
          <cell r="AA138">
            <v>0</v>
          </cell>
          <cell r="AG138">
            <v>0</v>
          </cell>
        </row>
        <row r="139">
          <cell r="F139" t="str">
            <v>TS - Perdavimas</v>
          </cell>
          <cell r="P139">
            <v>320.02999999999997</v>
          </cell>
          <cell r="AA139">
            <v>0</v>
          </cell>
          <cell r="AG139">
            <v>0</v>
          </cell>
        </row>
        <row r="140">
          <cell r="F140" t="str">
            <v>TS - Perdavimas</v>
          </cell>
          <cell r="P140">
            <v>300.33999999999997</v>
          </cell>
          <cell r="AA140">
            <v>0</v>
          </cell>
          <cell r="AG140">
            <v>0</v>
          </cell>
        </row>
        <row r="141">
          <cell r="F141" t="str">
            <v>TS - Perdavimas</v>
          </cell>
          <cell r="P141">
            <v>353.34</v>
          </cell>
          <cell r="AA141">
            <v>0</v>
          </cell>
          <cell r="AG141">
            <v>0</v>
          </cell>
        </row>
        <row r="142">
          <cell r="F142" t="str">
            <v>TS - Perdavimas</v>
          </cell>
          <cell r="P142">
            <v>353.34</v>
          </cell>
          <cell r="AA142">
            <v>0</v>
          </cell>
          <cell r="AG142">
            <v>0</v>
          </cell>
        </row>
        <row r="143">
          <cell r="F143" t="str">
            <v>TS - Perdavimas</v>
          </cell>
          <cell r="P143">
            <v>353.34</v>
          </cell>
          <cell r="AA143">
            <v>0</v>
          </cell>
          <cell r="AG143">
            <v>0</v>
          </cell>
        </row>
        <row r="144">
          <cell r="F144" t="str">
            <v>TS - Perdavimas</v>
          </cell>
          <cell r="P144">
            <v>256.31</v>
          </cell>
          <cell r="AA144">
            <v>0</v>
          </cell>
          <cell r="AG144">
            <v>0</v>
          </cell>
        </row>
        <row r="145">
          <cell r="F145" t="str">
            <v>TS - Gamyba katilinėse</v>
          </cell>
          <cell r="P145">
            <v>0</v>
          </cell>
          <cell r="AA145">
            <v>0</v>
          </cell>
          <cell r="AG145">
            <v>0</v>
          </cell>
        </row>
        <row r="146">
          <cell r="F146" t="str">
            <v>TS - Perdavimas</v>
          </cell>
          <cell r="P146">
            <v>333.06</v>
          </cell>
          <cell r="AA146">
            <v>0</v>
          </cell>
          <cell r="AG146">
            <v>0.28999999999999998</v>
          </cell>
        </row>
        <row r="147">
          <cell r="F147" t="str">
            <v>TS - Perdavimas</v>
          </cell>
          <cell r="P147">
            <v>347.54</v>
          </cell>
          <cell r="AA147">
            <v>0</v>
          </cell>
          <cell r="AG147">
            <v>0</v>
          </cell>
        </row>
        <row r="148">
          <cell r="F148" t="str">
            <v>TS - Perdavimas</v>
          </cell>
          <cell r="P148">
            <v>347.54</v>
          </cell>
          <cell r="AA148">
            <v>0</v>
          </cell>
          <cell r="AG148">
            <v>0</v>
          </cell>
        </row>
        <row r="149">
          <cell r="F149" t="str">
            <v>TS - Perdavimas</v>
          </cell>
          <cell r="P149">
            <v>376.51</v>
          </cell>
          <cell r="AA149">
            <v>0</v>
          </cell>
          <cell r="AG149">
            <v>0</v>
          </cell>
        </row>
        <row r="150">
          <cell r="F150" t="str">
            <v>TS - Perdavimas</v>
          </cell>
          <cell r="P150">
            <v>376.51</v>
          </cell>
          <cell r="AA150">
            <v>0</v>
          </cell>
          <cell r="AG150">
            <v>0</v>
          </cell>
        </row>
        <row r="151">
          <cell r="F151" t="str">
            <v>TS - Perdavimas</v>
          </cell>
          <cell r="P151">
            <v>1259.8499999999999</v>
          </cell>
          <cell r="AA151">
            <v>0</v>
          </cell>
          <cell r="AG151">
            <v>0</v>
          </cell>
        </row>
        <row r="152">
          <cell r="F152" t="str">
            <v>TS - Perdavimas</v>
          </cell>
          <cell r="P152">
            <v>955.75</v>
          </cell>
          <cell r="AA152">
            <v>0</v>
          </cell>
          <cell r="AG152">
            <v>0</v>
          </cell>
        </row>
        <row r="153">
          <cell r="F153" t="str">
            <v>TS - Perdavimas</v>
          </cell>
          <cell r="P153">
            <v>376.51</v>
          </cell>
          <cell r="AA153">
            <v>0</v>
          </cell>
          <cell r="AG153">
            <v>0</v>
          </cell>
        </row>
        <row r="154">
          <cell r="F154" t="str">
            <v>TS - Perdavimas</v>
          </cell>
          <cell r="P154">
            <v>353.34</v>
          </cell>
          <cell r="AA154">
            <v>0</v>
          </cell>
          <cell r="AG154">
            <v>0</v>
          </cell>
        </row>
        <row r="155">
          <cell r="F155" t="str">
            <v>TS - Perdavimas</v>
          </cell>
          <cell r="P155">
            <v>353.34</v>
          </cell>
          <cell r="AA155">
            <v>0</v>
          </cell>
          <cell r="AG155">
            <v>0</v>
          </cell>
        </row>
        <row r="156">
          <cell r="F156" t="str">
            <v>TS - Perdavimas</v>
          </cell>
          <cell r="P156">
            <v>353.34</v>
          </cell>
          <cell r="AA156">
            <v>0</v>
          </cell>
          <cell r="AG156">
            <v>0</v>
          </cell>
        </row>
        <row r="157">
          <cell r="F157" t="str">
            <v>TS - Perdavimas</v>
          </cell>
          <cell r="P157">
            <v>353.34</v>
          </cell>
          <cell r="AA157">
            <v>0</v>
          </cell>
          <cell r="AG157">
            <v>0</v>
          </cell>
        </row>
        <row r="158">
          <cell r="F158" t="str">
            <v>TS - Perdavimas</v>
          </cell>
          <cell r="P158">
            <v>353.34</v>
          </cell>
          <cell r="AA158">
            <v>0</v>
          </cell>
          <cell r="AG158">
            <v>0</v>
          </cell>
        </row>
        <row r="159">
          <cell r="F159" t="str">
            <v>TS - Perdavimas</v>
          </cell>
          <cell r="P159">
            <v>20938.310000000001</v>
          </cell>
          <cell r="AA159">
            <v>0</v>
          </cell>
          <cell r="AG159">
            <v>0</v>
          </cell>
        </row>
        <row r="160">
          <cell r="F160" t="str">
            <v>TS - Perdavimas</v>
          </cell>
          <cell r="P160">
            <v>5608.75</v>
          </cell>
          <cell r="AA160">
            <v>0</v>
          </cell>
          <cell r="AG160">
            <v>0</v>
          </cell>
        </row>
        <row r="161">
          <cell r="F161" t="str">
            <v>TS - Perdavimas</v>
          </cell>
          <cell r="P161">
            <v>5191.13</v>
          </cell>
          <cell r="AA161">
            <v>0</v>
          </cell>
          <cell r="AG161">
            <v>0</v>
          </cell>
        </row>
        <row r="162">
          <cell r="F162" t="str">
            <v>TS - Perdavimas</v>
          </cell>
          <cell r="P162">
            <v>12407.99</v>
          </cell>
          <cell r="AA162">
            <v>0</v>
          </cell>
          <cell r="AG162">
            <v>0</v>
          </cell>
        </row>
        <row r="163">
          <cell r="F163" t="str">
            <v>TS - Perdavimas</v>
          </cell>
          <cell r="P163">
            <v>4569.59</v>
          </cell>
          <cell r="AA163">
            <v>0</v>
          </cell>
          <cell r="AG163">
            <v>0</v>
          </cell>
        </row>
        <row r="164">
          <cell r="F164" t="str">
            <v>TS - Perdavimas</v>
          </cell>
          <cell r="P164">
            <v>12170.68</v>
          </cell>
          <cell r="AA164">
            <v>0</v>
          </cell>
          <cell r="AG164">
            <v>0.28999999999999998</v>
          </cell>
        </row>
        <row r="165">
          <cell r="F165" t="str">
            <v>TS - Perdavimas</v>
          </cell>
          <cell r="P165">
            <v>333.06</v>
          </cell>
          <cell r="AA165">
            <v>0</v>
          </cell>
          <cell r="AG165">
            <v>0</v>
          </cell>
        </row>
        <row r="166">
          <cell r="F166" t="str">
            <v>TS - Perdavimas</v>
          </cell>
          <cell r="P166">
            <v>376.51</v>
          </cell>
          <cell r="AA166">
            <v>0</v>
          </cell>
          <cell r="AG166">
            <v>0</v>
          </cell>
        </row>
        <row r="167">
          <cell r="F167" t="str">
            <v>TS - Perdavimas</v>
          </cell>
          <cell r="P167">
            <v>376.51</v>
          </cell>
          <cell r="AA167">
            <v>0</v>
          </cell>
          <cell r="AG167">
            <v>0</v>
          </cell>
        </row>
        <row r="168">
          <cell r="F168" t="str">
            <v>TS - Perdavimas</v>
          </cell>
          <cell r="P168">
            <v>376.51</v>
          </cell>
          <cell r="AA168">
            <v>0</v>
          </cell>
          <cell r="AG168">
            <v>0</v>
          </cell>
        </row>
        <row r="169">
          <cell r="F169" t="str">
            <v>TS - Perdavimas</v>
          </cell>
          <cell r="P169">
            <v>0</v>
          </cell>
          <cell r="AA169">
            <v>0</v>
          </cell>
          <cell r="AG169">
            <v>0</v>
          </cell>
        </row>
        <row r="170">
          <cell r="F170" t="str">
            <v>TS - Perdavimas</v>
          </cell>
          <cell r="P170">
            <v>353.34</v>
          </cell>
          <cell r="AA170">
            <v>0</v>
          </cell>
          <cell r="AG170">
            <v>0</v>
          </cell>
        </row>
        <row r="171">
          <cell r="F171" t="str">
            <v>TS - Perdavimas</v>
          </cell>
          <cell r="P171">
            <v>1387.28</v>
          </cell>
          <cell r="AA171">
            <v>0</v>
          </cell>
          <cell r="AG171">
            <v>0</v>
          </cell>
        </row>
        <row r="172">
          <cell r="F172" t="str">
            <v>TS - Perdavimas</v>
          </cell>
          <cell r="P172">
            <v>353.34</v>
          </cell>
          <cell r="AA172">
            <v>0</v>
          </cell>
          <cell r="AG172">
            <v>0</v>
          </cell>
        </row>
        <row r="173">
          <cell r="F173" t="str">
            <v>TS - Perdavimas</v>
          </cell>
          <cell r="P173">
            <v>333.06</v>
          </cell>
          <cell r="AA173">
            <v>0</v>
          </cell>
          <cell r="AG173">
            <v>0</v>
          </cell>
        </row>
        <row r="174">
          <cell r="F174" t="str">
            <v>TS - Perdavimas</v>
          </cell>
          <cell r="P174">
            <v>333.06</v>
          </cell>
          <cell r="AA174">
            <v>0</v>
          </cell>
          <cell r="AG174">
            <v>0</v>
          </cell>
        </row>
        <row r="175">
          <cell r="F175" t="str">
            <v>TS - Perdavimas</v>
          </cell>
          <cell r="P175">
            <v>333.06</v>
          </cell>
          <cell r="AA175">
            <v>0</v>
          </cell>
          <cell r="AG175">
            <v>0</v>
          </cell>
        </row>
        <row r="176">
          <cell r="F176" t="str">
            <v>TS - Perdavimas</v>
          </cell>
          <cell r="P176">
            <v>515.52</v>
          </cell>
          <cell r="AA176">
            <v>0</v>
          </cell>
          <cell r="AG176">
            <v>0</v>
          </cell>
        </row>
        <row r="177">
          <cell r="F177" t="str">
            <v>TS - Perdavimas</v>
          </cell>
          <cell r="P177">
            <v>608.20000000000005</v>
          </cell>
          <cell r="AA177">
            <v>0</v>
          </cell>
          <cell r="AG177">
            <v>0</v>
          </cell>
        </row>
        <row r="178">
          <cell r="F178" t="str">
            <v>TS - Perdavimas</v>
          </cell>
          <cell r="P178">
            <v>318.58</v>
          </cell>
          <cell r="AA178">
            <v>0</v>
          </cell>
          <cell r="AG178">
            <v>0</v>
          </cell>
        </row>
        <row r="179">
          <cell r="F179" t="str">
            <v>TS - Gamyba katilinėse</v>
          </cell>
          <cell r="P179">
            <v>22550</v>
          </cell>
          <cell r="AA179">
            <v>0</v>
          </cell>
          <cell r="AG179">
            <v>0</v>
          </cell>
        </row>
        <row r="180">
          <cell r="F180" t="str">
            <v>TS - Perdavimas</v>
          </cell>
          <cell r="P180">
            <v>318.58</v>
          </cell>
          <cell r="AA180">
            <v>0</v>
          </cell>
          <cell r="AG180">
            <v>0</v>
          </cell>
        </row>
        <row r="181">
          <cell r="F181" t="str">
            <v>TS - Perdavimas</v>
          </cell>
          <cell r="P181">
            <v>318.58</v>
          </cell>
          <cell r="AA181">
            <v>0</v>
          </cell>
          <cell r="AG181">
            <v>0</v>
          </cell>
        </row>
        <row r="182">
          <cell r="F182" t="str">
            <v>TS - Perdavimas</v>
          </cell>
          <cell r="P182">
            <v>318.58</v>
          </cell>
          <cell r="AA182">
            <v>0</v>
          </cell>
          <cell r="AG182">
            <v>0</v>
          </cell>
        </row>
        <row r="183">
          <cell r="F183" t="str">
            <v>TS - Perdavimas</v>
          </cell>
          <cell r="P183">
            <v>430</v>
          </cell>
          <cell r="AA183">
            <v>0</v>
          </cell>
          <cell r="AG183">
            <v>0</v>
          </cell>
        </row>
        <row r="184">
          <cell r="F184" t="str">
            <v>TS - Gamyba katilinėse</v>
          </cell>
          <cell r="P184">
            <v>290</v>
          </cell>
          <cell r="AA184">
            <v>0</v>
          </cell>
          <cell r="AG184">
            <v>0</v>
          </cell>
        </row>
        <row r="185">
          <cell r="F185" t="str">
            <v>TS - Perdavimas</v>
          </cell>
          <cell r="P185">
            <v>175</v>
          </cell>
          <cell r="AA185">
            <v>0</v>
          </cell>
          <cell r="AG185">
            <v>0</v>
          </cell>
        </row>
        <row r="186">
          <cell r="F186" t="str">
            <v>TS - Perdavimas</v>
          </cell>
          <cell r="P186">
            <v>175</v>
          </cell>
          <cell r="AA186">
            <v>0</v>
          </cell>
          <cell r="AG186">
            <v>0</v>
          </cell>
        </row>
        <row r="187">
          <cell r="F187" t="str">
            <v>TS - Perdavimas</v>
          </cell>
          <cell r="P187">
            <v>175</v>
          </cell>
          <cell r="AA187">
            <v>0</v>
          </cell>
          <cell r="AG187">
            <v>0</v>
          </cell>
        </row>
        <row r="188">
          <cell r="F188" t="str">
            <v>TS - Perdavimas</v>
          </cell>
          <cell r="P188">
            <v>175</v>
          </cell>
          <cell r="AA188">
            <v>0</v>
          </cell>
          <cell r="AG188">
            <v>0</v>
          </cell>
        </row>
        <row r="189">
          <cell r="F189" t="str">
            <v>TS - Perdavimas</v>
          </cell>
          <cell r="P189">
            <v>280</v>
          </cell>
          <cell r="AA189">
            <v>0</v>
          </cell>
          <cell r="AG189">
            <v>0</v>
          </cell>
        </row>
        <row r="190">
          <cell r="F190" t="str">
            <v>TS - Perdavimas</v>
          </cell>
          <cell r="P190">
            <v>280</v>
          </cell>
          <cell r="AA190">
            <v>0</v>
          </cell>
          <cell r="AG190">
            <v>0</v>
          </cell>
        </row>
        <row r="191">
          <cell r="F191" t="str">
            <v>TS - Perdavimas</v>
          </cell>
          <cell r="P191">
            <v>175</v>
          </cell>
          <cell r="AA191">
            <v>0</v>
          </cell>
          <cell r="AG191">
            <v>0</v>
          </cell>
        </row>
        <row r="192">
          <cell r="F192" t="str">
            <v>TS - Perdavimas</v>
          </cell>
          <cell r="P192">
            <v>175</v>
          </cell>
          <cell r="AA192">
            <v>0</v>
          </cell>
          <cell r="AG192">
            <v>0</v>
          </cell>
        </row>
        <row r="193">
          <cell r="F193" t="str">
            <v>TS - Perdavimas</v>
          </cell>
          <cell r="P193">
            <v>175</v>
          </cell>
          <cell r="AA193">
            <v>0</v>
          </cell>
          <cell r="AG193">
            <v>0</v>
          </cell>
        </row>
        <row r="194">
          <cell r="F194" t="str">
            <v>TS - Perdavimas</v>
          </cell>
          <cell r="P194">
            <v>353.34</v>
          </cell>
          <cell r="AA194">
            <v>0</v>
          </cell>
          <cell r="AG194">
            <v>0</v>
          </cell>
        </row>
        <row r="195">
          <cell r="F195" t="str">
            <v>TS - Perdavimas</v>
          </cell>
          <cell r="P195">
            <v>175</v>
          </cell>
          <cell r="AA195">
            <v>0</v>
          </cell>
          <cell r="AG195">
            <v>0</v>
          </cell>
        </row>
        <row r="196">
          <cell r="F196" t="str">
            <v>TS - Perdavimas</v>
          </cell>
          <cell r="P196">
            <v>175</v>
          </cell>
          <cell r="AA196">
            <v>0</v>
          </cell>
          <cell r="AG196">
            <v>0</v>
          </cell>
        </row>
        <row r="197">
          <cell r="F197" t="str">
            <v>TS - Perdavimas</v>
          </cell>
          <cell r="P197">
            <v>175</v>
          </cell>
          <cell r="AA197">
            <v>0</v>
          </cell>
          <cell r="AG197">
            <v>0</v>
          </cell>
        </row>
        <row r="198">
          <cell r="F198" t="str">
            <v>TS - Perdavimas</v>
          </cell>
          <cell r="P198">
            <v>175</v>
          </cell>
          <cell r="AA198">
            <v>0</v>
          </cell>
          <cell r="AG198">
            <v>0</v>
          </cell>
        </row>
        <row r="199">
          <cell r="F199" t="str">
            <v>TS - Perdavimas</v>
          </cell>
          <cell r="P199">
            <v>175</v>
          </cell>
          <cell r="AA199">
            <v>0</v>
          </cell>
          <cell r="AG199">
            <v>0</v>
          </cell>
        </row>
        <row r="200">
          <cell r="F200" t="str">
            <v>TS - Perdavimas</v>
          </cell>
          <cell r="P200">
            <v>175</v>
          </cell>
          <cell r="AA200">
            <v>0</v>
          </cell>
          <cell r="AG200">
            <v>0</v>
          </cell>
        </row>
        <row r="201">
          <cell r="F201" t="str">
            <v>TS - Perdavimas</v>
          </cell>
          <cell r="P201">
            <v>175</v>
          </cell>
          <cell r="AA201">
            <v>0</v>
          </cell>
          <cell r="AG201">
            <v>0</v>
          </cell>
        </row>
        <row r="202">
          <cell r="F202" t="str">
            <v>TS - Perdavimas</v>
          </cell>
          <cell r="P202">
            <v>175</v>
          </cell>
          <cell r="AA202">
            <v>0</v>
          </cell>
          <cell r="AG202">
            <v>0</v>
          </cell>
        </row>
        <row r="203">
          <cell r="F203" t="str">
            <v>TS - Perdavimas</v>
          </cell>
          <cell r="P203">
            <v>175</v>
          </cell>
          <cell r="AA203">
            <v>0</v>
          </cell>
          <cell r="AG203">
            <v>0</v>
          </cell>
        </row>
        <row r="204">
          <cell r="F204" t="str">
            <v>TS - Perdavimas</v>
          </cell>
          <cell r="P204">
            <v>175</v>
          </cell>
          <cell r="AA204">
            <v>0</v>
          </cell>
          <cell r="AG204">
            <v>0</v>
          </cell>
        </row>
        <row r="205">
          <cell r="F205" t="str">
            <v>TS - Perdavimas</v>
          </cell>
          <cell r="P205">
            <v>175</v>
          </cell>
          <cell r="AA205">
            <v>0</v>
          </cell>
          <cell r="AG205">
            <v>0</v>
          </cell>
        </row>
        <row r="206">
          <cell r="F206" t="str">
            <v>TS - Perdavimas</v>
          </cell>
          <cell r="P206">
            <v>175</v>
          </cell>
          <cell r="AA206">
            <v>0</v>
          </cell>
          <cell r="AG206">
            <v>0</v>
          </cell>
        </row>
        <row r="207">
          <cell r="F207" t="str">
            <v>TS - Perdavimas</v>
          </cell>
          <cell r="P207">
            <v>175</v>
          </cell>
          <cell r="AA207">
            <v>0</v>
          </cell>
          <cell r="AG207">
            <v>0</v>
          </cell>
        </row>
        <row r="208">
          <cell r="F208" t="str">
            <v>TS - Perdavimas</v>
          </cell>
          <cell r="P208">
            <v>175</v>
          </cell>
          <cell r="AA208">
            <v>0</v>
          </cell>
          <cell r="AG208">
            <v>0</v>
          </cell>
        </row>
        <row r="209">
          <cell r="F209" t="str">
            <v>TS - Perdavimas</v>
          </cell>
          <cell r="P209">
            <v>175</v>
          </cell>
          <cell r="AA209">
            <v>0</v>
          </cell>
          <cell r="AG209">
            <v>0</v>
          </cell>
        </row>
        <row r="210">
          <cell r="F210" t="str">
            <v>TS - Perdavimas</v>
          </cell>
          <cell r="P210">
            <v>260</v>
          </cell>
          <cell r="AA210">
            <v>0</v>
          </cell>
          <cell r="AG210">
            <v>0</v>
          </cell>
        </row>
        <row r="211">
          <cell r="F211" t="str">
            <v>TS - Perdavimas</v>
          </cell>
          <cell r="P211">
            <v>260</v>
          </cell>
          <cell r="AA211">
            <v>0</v>
          </cell>
          <cell r="AG211">
            <v>0</v>
          </cell>
        </row>
        <row r="212">
          <cell r="F212" t="str">
            <v>TS - Perdavimas</v>
          </cell>
          <cell r="P212">
            <v>318.58</v>
          </cell>
          <cell r="AA212">
            <v>0</v>
          </cell>
          <cell r="AG212">
            <v>0</v>
          </cell>
        </row>
        <row r="213">
          <cell r="F213" t="str">
            <v>TS - Perdavimas</v>
          </cell>
          <cell r="P213">
            <v>230</v>
          </cell>
          <cell r="AA213">
            <v>0</v>
          </cell>
          <cell r="AG213">
            <v>0</v>
          </cell>
        </row>
        <row r="214">
          <cell r="F214" t="str">
            <v>TS - Perdavimas</v>
          </cell>
          <cell r="P214">
            <v>260</v>
          </cell>
          <cell r="AA214">
            <v>0</v>
          </cell>
          <cell r="AG214">
            <v>0.28999999999999998</v>
          </cell>
        </row>
        <row r="215">
          <cell r="F215" t="str">
            <v>TS - Perdavimas</v>
          </cell>
          <cell r="P215">
            <v>260</v>
          </cell>
          <cell r="AA215">
            <v>0</v>
          </cell>
          <cell r="AG215">
            <v>0.28999999999999998</v>
          </cell>
        </row>
        <row r="216">
          <cell r="F216" t="str">
            <v>TS - Perdavimas</v>
          </cell>
          <cell r="P216">
            <v>210</v>
          </cell>
          <cell r="AA216">
            <v>0</v>
          </cell>
          <cell r="AG216">
            <v>0.28999999999999998</v>
          </cell>
        </row>
        <row r="217">
          <cell r="F217" t="str">
            <v>TS - Perdavimas</v>
          </cell>
          <cell r="P217">
            <v>210</v>
          </cell>
          <cell r="AA217">
            <v>0</v>
          </cell>
          <cell r="AG217">
            <v>0.28999999999999998</v>
          </cell>
        </row>
        <row r="218">
          <cell r="F218" t="str">
            <v>TS - Perdavimas</v>
          </cell>
          <cell r="P218">
            <v>210</v>
          </cell>
          <cell r="AA218">
            <v>0</v>
          </cell>
          <cell r="AG218">
            <v>0.28999999999999998</v>
          </cell>
        </row>
        <row r="219">
          <cell r="F219" t="str">
            <v>TS - Perdavimas</v>
          </cell>
          <cell r="P219">
            <v>210</v>
          </cell>
          <cell r="AA219">
            <v>0</v>
          </cell>
          <cell r="AG219">
            <v>0.28999999999999998</v>
          </cell>
        </row>
        <row r="220">
          <cell r="F220" t="str">
            <v>TS - Perdavimas</v>
          </cell>
          <cell r="P220">
            <v>260</v>
          </cell>
          <cell r="AA220">
            <v>0</v>
          </cell>
          <cell r="AG220">
            <v>0.28999999999999998</v>
          </cell>
        </row>
        <row r="221">
          <cell r="F221" t="str">
            <v>TS - Perdavimas</v>
          </cell>
          <cell r="P221">
            <v>135</v>
          </cell>
          <cell r="AA221">
            <v>0</v>
          </cell>
          <cell r="AG221">
            <v>0.28999999999999998</v>
          </cell>
        </row>
        <row r="222">
          <cell r="F222" t="str">
            <v>TS - Perdavimas</v>
          </cell>
          <cell r="P222">
            <v>135</v>
          </cell>
          <cell r="AA222">
            <v>0</v>
          </cell>
          <cell r="AG222">
            <v>0.28999999999999998</v>
          </cell>
        </row>
        <row r="223">
          <cell r="F223" t="str">
            <v>TS - Perdavimas</v>
          </cell>
          <cell r="P223">
            <v>260</v>
          </cell>
          <cell r="AA223">
            <v>0</v>
          </cell>
          <cell r="AG223">
            <v>0.28999999999999998</v>
          </cell>
        </row>
        <row r="224">
          <cell r="F224" t="str">
            <v>TS - Perdavimas</v>
          </cell>
          <cell r="P224">
            <v>135</v>
          </cell>
          <cell r="AA224">
            <v>0</v>
          </cell>
          <cell r="AG224">
            <v>0.28999999999999998</v>
          </cell>
        </row>
        <row r="225">
          <cell r="F225" t="str">
            <v>TS - Perdavimas</v>
          </cell>
          <cell r="P225">
            <v>1617.25</v>
          </cell>
          <cell r="AA225">
            <v>0</v>
          </cell>
          <cell r="AG225">
            <v>0.28999999999999998</v>
          </cell>
        </row>
        <row r="226">
          <cell r="F226" t="str">
            <v>TS - Perdavimas</v>
          </cell>
          <cell r="P226">
            <v>165.66</v>
          </cell>
          <cell r="AA226">
            <v>0</v>
          </cell>
          <cell r="AG226">
            <v>0</v>
          </cell>
        </row>
        <row r="227">
          <cell r="F227" t="str">
            <v>TS - Gamyba katilinėse</v>
          </cell>
          <cell r="P227">
            <v>45.21</v>
          </cell>
          <cell r="AA227">
            <v>0</v>
          </cell>
          <cell r="AG227">
            <v>0</v>
          </cell>
        </row>
        <row r="228">
          <cell r="F228" t="str">
            <v>TS - Gamyba katilinėse</v>
          </cell>
          <cell r="P228">
            <v>49.65</v>
          </cell>
          <cell r="AA228">
            <v>0.28999999999999998</v>
          </cell>
          <cell r="AG228">
            <v>0</v>
          </cell>
        </row>
        <row r="229">
          <cell r="F229" t="str">
            <v>TS - Gamyba katilinėse</v>
          </cell>
          <cell r="P229">
            <v>52.31</v>
          </cell>
          <cell r="AA229">
            <v>0.28999999999999998</v>
          </cell>
          <cell r="AG229">
            <v>0.28999999999999998</v>
          </cell>
        </row>
        <row r="230">
          <cell r="F230" t="str">
            <v>TS - Perdavimas</v>
          </cell>
          <cell r="P230">
            <v>1101.77</v>
          </cell>
          <cell r="AA230">
            <v>12.91</v>
          </cell>
          <cell r="AG230">
            <v>0.28999999999999998</v>
          </cell>
        </row>
        <row r="231">
          <cell r="F231" t="str">
            <v>TS - Perdavimas</v>
          </cell>
          <cell r="P231">
            <v>4923.54</v>
          </cell>
          <cell r="AA231">
            <v>0</v>
          </cell>
          <cell r="AG231">
            <v>0</v>
          </cell>
        </row>
        <row r="232">
          <cell r="F232" t="str">
            <v>TS - Perdavimas</v>
          </cell>
          <cell r="P232">
            <v>4344.3</v>
          </cell>
          <cell r="AA232">
            <v>0</v>
          </cell>
          <cell r="AG232">
            <v>0</v>
          </cell>
        </row>
        <row r="233">
          <cell r="F233" t="str">
            <v>TS - Perdavimas</v>
          </cell>
          <cell r="P233">
            <v>1911.49</v>
          </cell>
          <cell r="AA233">
            <v>1294.56</v>
          </cell>
          <cell r="AG233">
            <v>0.28999999999999998</v>
          </cell>
        </row>
        <row r="234">
          <cell r="F234" t="str">
            <v>TS - Perdavimas</v>
          </cell>
          <cell r="P234">
            <v>34933.83</v>
          </cell>
          <cell r="AA234">
            <v>0</v>
          </cell>
          <cell r="AG234">
            <v>0</v>
          </cell>
        </row>
        <row r="235">
          <cell r="F235" t="str">
            <v>TS - Perdavimas</v>
          </cell>
          <cell r="P235">
            <v>10166.84</v>
          </cell>
          <cell r="AA235">
            <v>0</v>
          </cell>
          <cell r="AG235">
            <v>0</v>
          </cell>
        </row>
        <row r="236">
          <cell r="F236" t="str">
            <v>TS - Perdavimas</v>
          </cell>
          <cell r="P236">
            <v>247208.2</v>
          </cell>
          <cell r="AA236">
            <v>27009.7</v>
          </cell>
          <cell r="AG236">
            <v>0.28999999999999998</v>
          </cell>
        </row>
        <row r="237">
          <cell r="F237" t="str">
            <v>TS - Perdavimas</v>
          </cell>
          <cell r="P237">
            <v>8688.6</v>
          </cell>
          <cell r="AA237">
            <v>0</v>
          </cell>
          <cell r="AG237">
            <v>0.28999999999999998</v>
          </cell>
        </row>
        <row r="238">
          <cell r="F238" t="str">
            <v>TS - Gamyba katilinėse</v>
          </cell>
          <cell r="P238">
            <v>57060.21</v>
          </cell>
          <cell r="AA238">
            <v>0.28999999999999998</v>
          </cell>
          <cell r="AG238">
            <v>0.28999999999999998</v>
          </cell>
        </row>
        <row r="239">
          <cell r="F239" t="str">
            <v>TS - Perdavimas</v>
          </cell>
          <cell r="P239">
            <v>65785.45</v>
          </cell>
          <cell r="AA239">
            <v>0</v>
          </cell>
          <cell r="AG239">
            <v>0.28999999999999998</v>
          </cell>
        </row>
        <row r="240">
          <cell r="F240" t="str">
            <v>TS - Gamyba katilinėse</v>
          </cell>
          <cell r="P240">
            <v>47152.89</v>
          </cell>
          <cell r="AA240">
            <v>0</v>
          </cell>
          <cell r="AG240">
            <v>0.28999999999999998</v>
          </cell>
        </row>
        <row r="241">
          <cell r="F241" t="str">
            <v>TS - Gamyba katilinėse</v>
          </cell>
          <cell r="P241">
            <v>67763.839999999997</v>
          </cell>
          <cell r="AA241">
            <v>24922.22</v>
          </cell>
          <cell r="AG241">
            <v>636.74</v>
          </cell>
        </row>
        <row r="242">
          <cell r="F242" t="str">
            <v>TS - Gamyba katilinėse</v>
          </cell>
          <cell r="P242">
            <v>2127.8200000000002</v>
          </cell>
          <cell r="AA242">
            <v>654.47</v>
          </cell>
          <cell r="AG242">
            <v>4383.6400000000003</v>
          </cell>
        </row>
        <row r="243">
          <cell r="F243" t="str">
            <v>TS - Perdavimas</v>
          </cell>
          <cell r="P243">
            <v>31281.11</v>
          </cell>
          <cell r="AA243">
            <v>5686.25</v>
          </cell>
          <cell r="AG243">
            <v>377.29</v>
          </cell>
        </row>
        <row r="244">
          <cell r="F244" t="str">
            <v>TS - Perdavimas</v>
          </cell>
          <cell r="P244">
            <v>29705.46</v>
          </cell>
          <cell r="AA244">
            <v>5399.95</v>
          </cell>
          <cell r="AG244">
            <v>429.97</v>
          </cell>
        </row>
        <row r="245">
          <cell r="F245" t="str">
            <v>TS - Perdavimas</v>
          </cell>
          <cell r="P245">
            <v>47143.99</v>
          </cell>
          <cell r="AA245">
            <v>8569.83</v>
          </cell>
          <cell r="AG245">
            <v>170.78</v>
          </cell>
        </row>
        <row r="246">
          <cell r="F246" t="str">
            <v>TS - Perdavimas</v>
          </cell>
          <cell r="P246">
            <v>120895.79</v>
          </cell>
          <cell r="AA246">
            <v>21976.32</v>
          </cell>
          <cell r="AG246">
            <v>838.82</v>
          </cell>
        </row>
        <row r="247">
          <cell r="F247" t="str">
            <v>TS - Gamyba katilinėse</v>
          </cell>
          <cell r="P247">
            <v>21224.48</v>
          </cell>
          <cell r="AA247">
            <v>636.74</v>
          </cell>
          <cell r="AG247">
            <v>451.96</v>
          </cell>
        </row>
        <row r="248">
          <cell r="F248" t="str">
            <v>TS - Gamyba katilinėse</v>
          </cell>
          <cell r="P248">
            <v>276813.52</v>
          </cell>
          <cell r="AA248">
            <v>4383.6400000000003</v>
          </cell>
          <cell r="AG248">
            <v>256.04000000000002</v>
          </cell>
        </row>
        <row r="249">
          <cell r="F249" t="str">
            <v>TS - Gamyba katilinėse</v>
          </cell>
          <cell r="P249">
            <v>12576.17</v>
          </cell>
          <cell r="AA249">
            <v>377.29</v>
          </cell>
          <cell r="AG249">
            <v>205.21</v>
          </cell>
        </row>
        <row r="250">
          <cell r="F250" t="str">
            <v>TS - Gamyba katilinėse</v>
          </cell>
          <cell r="P250">
            <v>14332.4</v>
          </cell>
          <cell r="AA250">
            <v>429.97</v>
          </cell>
          <cell r="AG250">
            <v>246.93</v>
          </cell>
        </row>
        <row r="251">
          <cell r="F251" t="str">
            <v>TS - Gamyba katilinėse</v>
          </cell>
          <cell r="P251">
            <v>5692.74</v>
          </cell>
          <cell r="AA251">
            <v>1965.83</v>
          </cell>
          <cell r="AG251">
            <v>245.63</v>
          </cell>
        </row>
        <row r="252">
          <cell r="F252" t="str">
            <v>TS - Gamyba katilinėse</v>
          </cell>
          <cell r="P252">
            <v>27960.62</v>
          </cell>
          <cell r="AA252">
            <v>838.82</v>
          </cell>
          <cell r="AG252">
            <v>363.06</v>
          </cell>
        </row>
        <row r="253">
          <cell r="F253" t="str">
            <v>TS - Gamyba katilinėse</v>
          </cell>
          <cell r="P253">
            <v>15065.37</v>
          </cell>
          <cell r="AA253">
            <v>451.96</v>
          </cell>
          <cell r="AG253">
            <v>203.4</v>
          </cell>
        </row>
        <row r="254">
          <cell r="F254" t="str">
            <v>TS - Gamyba katilinėse</v>
          </cell>
          <cell r="P254">
            <v>8534.49</v>
          </cell>
          <cell r="AA254">
            <v>256.04000000000002</v>
          </cell>
          <cell r="AG254">
            <v>0.28999999999999998</v>
          </cell>
        </row>
        <row r="255">
          <cell r="F255" t="str">
            <v>TS - Gamyba katilinėse</v>
          </cell>
          <cell r="P255">
            <v>6840.22</v>
          </cell>
          <cell r="AA255">
            <v>205.21</v>
          </cell>
          <cell r="AG255">
            <v>0.28999999999999998</v>
          </cell>
        </row>
        <row r="256">
          <cell r="F256" t="str">
            <v>TS - Gamyba katilinėse</v>
          </cell>
          <cell r="P256">
            <v>8230.9699999999993</v>
          </cell>
          <cell r="AA256">
            <v>246.93</v>
          </cell>
          <cell r="AG256">
            <v>2262.5</v>
          </cell>
        </row>
        <row r="257">
          <cell r="F257" t="str">
            <v>TS - Gamyba katilinėse</v>
          </cell>
          <cell r="P257">
            <v>8187.53</v>
          </cell>
          <cell r="AA257">
            <v>245.63</v>
          </cell>
          <cell r="AG257">
            <v>333.25</v>
          </cell>
        </row>
        <row r="258">
          <cell r="F258" t="str">
            <v>TS - Gamyba katilinėse</v>
          </cell>
          <cell r="P258">
            <v>12101.89</v>
          </cell>
          <cell r="AA258">
            <v>363.06</v>
          </cell>
          <cell r="AG258">
            <v>666.5</v>
          </cell>
        </row>
        <row r="259">
          <cell r="F259" t="str">
            <v>TS - Gamyba katilinėse</v>
          </cell>
          <cell r="P259">
            <v>6779.98</v>
          </cell>
          <cell r="AA259">
            <v>203.4</v>
          </cell>
          <cell r="AG259">
            <v>343.65</v>
          </cell>
        </row>
        <row r="260">
          <cell r="F260" t="str">
            <v>TS - Gamyba katilinėse</v>
          </cell>
          <cell r="P260">
            <v>11257.79</v>
          </cell>
          <cell r="AA260">
            <v>0.28999999999999998</v>
          </cell>
          <cell r="AG260">
            <v>171.83</v>
          </cell>
        </row>
        <row r="261">
          <cell r="F261" t="str">
            <v>TS - Gamyba katilinėse</v>
          </cell>
          <cell r="P261">
            <v>25742.880000000001</v>
          </cell>
          <cell r="AA261">
            <v>0.28999999999999998</v>
          </cell>
          <cell r="AG261">
            <v>515.48</v>
          </cell>
        </row>
        <row r="262">
          <cell r="F262" t="str">
            <v>TS - Gamyba katilinėse</v>
          </cell>
          <cell r="P262">
            <v>75416.759999999995</v>
          </cell>
          <cell r="AA262">
            <v>2262.5</v>
          </cell>
          <cell r="AG262">
            <v>343.65</v>
          </cell>
        </row>
        <row r="263">
          <cell r="F263" t="str">
            <v>TS - Gamyba katilinėse</v>
          </cell>
          <cell r="P263">
            <v>11108.26</v>
          </cell>
          <cell r="AA263">
            <v>333.25</v>
          </cell>
          <cell r="AG263">
            <v>3259.69</v>
          </cell>
        </row>
        <row r="264">
          <cell r="F264" t="str">
            <v>TS - Gamyba katilinėse</v>
          </cell>
          <cell r="P264">
            <v>22216.52</v>
          </cell>
          <cell r="AA264">
            <v>666.5</v>
          </cell>
          <cell r="AG264">
            <v>629.19000000000005</v>
          </cell>
        </row>
        <row r="265">
          <cell r="F265" t="str">
            <v>TS - Gamyba katilinėse</v>
          </cell>
          <cell r="P265">
            <v>11455.11</v>
          </cell>
          <cell r="AA265">
            <v>343.65</v>
          </cell>
          <cell r="AG265">
            <v>4556.7700000000004</v>
          </cell>
        </row>
        <row r="266">
          <cell r="F266" t="str">
            <v>TS - Gamyba katilinėse</v>
          </cell>
          <cell r="P266">
            <v>5727.55</v>
          </cell>
          <cell r="AA266">
            <v>171.83</v>
          </cell>
          <cell r="AG266">
            <v>1262.8599999999999</v>
          </cell>
        </row>
        <row r="267">
          <cell r="F267" t="str">
            <v>TS - Gamyba katilinėse</v>
          </cell>
          <cell r="P267">
            <v>17182.580000000002</v>
          </cell>
          <cell r="AA267">
            <v>515.48</v>
          </cell>
          <cell r="AG267">
            <v>105.6</v>
          </cell>
        </row>
        <row r="268">
          <cell r="F268" t="str">
            <v>TS - Gamyba katilinėse</v>
          </cell>
          <cell r="P268">
            <v>11455.11</v>
          </cell>
          <cell r="AA268">
            <v>343.65</v>
          </cell>
          <cell r="AG268">
            <v>117.9</v>
          </cell>
        </row>
        <row r="269">
          <cell r="F269" t="str">
            <v>TS - Pikai-rezervai katilinėse</v>
          </cell>
          <cell r="P269">
            <v>108656.49</v>
          </cell>
          <cell r="AA269">
            <v>3259.69</v>
          </cell>
          <cell r="AG269">
            <v>921.66</v>
          </cell>
        </row>
        <row r="270">
          <cell r="F270" t="str">
            <v>TS - Gamyba katilinėse</v>
          </cell>
          <cell r="P270">
            <v>20973.07</v>
          </cell>
          <cell r="AA270">
            <v>629.19000000000005</v>
          </cell>
          <cell r="AG270">
            <v>561.58000000000004</v>
          </cell>
        </row>
        <row r="271">
          <cell r="F271" t="str">
            <v>TS - Gamyba katilinėse</v>
          </cell>
          <cell r="P271">
            <v>151892.38</v>
          </cell>
          <cell r="AA271">
            <v>4556.7700000000004</v>
          </cell>
          <cell r="AG271">
            <v>709.52</v>
          </cell>
        </row>
        <row r="272">
          <cell r="F272" t="str">
            <v>TS - Gamyba katilinėse</v>
          </cell>
          <cell r="P272">
            <v>42095.4</v>
          </cell>
          <cell r="AA272">
            <v>1262.8599999999999</v>
          </cell>
          <cell r="AG272">
            <v>1575.18</v>
          </cell>
        </row>
        <row r="273">
          <cell r="F273" t="str">
            <v>TS - Gamyba katilinėse</v>
          </cell>
          <cell r="P273">
            <v>3519.98</v>
          </cell>
          <cell r="AA273">
            <v>105.6</v>
          </cell>
          <cell r="AG273">
            <v>127.44</v>
          </cell>
        </row>
        <row r="274">
          <cell r="F274" t="str">
            <v>TS - Gamyba katilinėse</v>
          </cell>
          <cell r="P274">
            <v>3930.02</v>
          </cell>
          <cell r="AA274">
            <v>117.9</v>
          </cell>
          <cell r="AG274">
            <v>53.59</v>
          </cell>
        </row>
        <row r="275">
          <cell r="F275" t="str">
            <v>TS - Gamyba katilinėse</v>
          </cell>
          <cell r="P275">
            <v>1785.51</v>
          </cell>
          <cell r="AA275">
            <v>0.28999999999999998</v>
          </cell>
          <cell r="AG275">
            <v>106.38</v>
          </cell>
        </row>
        <row r="276">
          <cell r="F276" t="str">
            <v>TS - Gamyba katilinėse</v>
          </cell>
          <cell r="P276">
            <v>30722.02</v>
          </cell>
          <cell r="AA276">
            <v>921.66</v>
          </cell>
          <cell r="AG276">
            <v>1416.41</v>
          </cell>
        </row>
        <row r="277">
          <cell r="F277" t="str">
            <v>TS - Gamyba katilinėse</v>
          </cell>
          <cell r="P277">
            <v>18719.3</v>
          </cell>
          <cell r="AA277">
            <v>561.58000000000004</v>
          </cell>
          <cell r="AG277">
            <v>1574.37</v>
          </cell>
        </row>
        <row r="278">
          <cell r="F278" t="str">
            <v>TS - Gamyba katilinėse</v>
          </cell>
          <cell r="P278">
            <v>23650.65</v>
          </cell>
          <cell r="AA278">
            <v>709.52</v>
          </cell>
          <cell r="AG278">
            <v>1249.8399999999999</v>
          </cell>
        </row>
        <row r="279">
          <cell r="F279" t="str">
            <v>TS - Gamyba katilinėse</v>
          </cell>
          <cell r="P279">
            <v>52506.080000000002</v>
          </cell>
          <cell r="AA279">
            <v>17269.599999999999</v>
          </cell>
          <cell r="AG279">
            <v>347.89</v>
          </cell>
        </row>
        <row r="280">
          <cell r="F280" t="str">
            <v>TS - Gamyba katilinėse</v>
          </cell>
          <cell r="P280">
            <v>4248.1000000000004</v>
          </cell>
          <cell r="AA280">
            <v>127.44</v>
          </cell>
          <cell r="AG280">
            <v>43.11</v>
          </cell>
        </row>
        <row r="281">
          <cell r="F281" t="str">
            <v>TS - Gamyba katilinėse</v>
          </cell>
          <cell r="P281">
            <v>1786.36</v>
          </cell>
          <cell r="AA281">
            <v>53.59</v>
          </cell>
          <cell r="AG281">
            <v>523.86</v>
          </cell>
        </row>
        <row r="282">
          <cell r="F282" t="str">
            <v>TS - Gamyba katilinėse</v>
          </cell>
          <cell r="P282">
            <v>3545.91</v>
          </cell>
          <cell r="AA282">
            <v>106.38</v>
          </cell>
          <cell r="AG282">
            <v>82.33</v>
          </cell>
        </row>
        <row r="283">
          <cell r="F283" t="str">
            <v>TS - Gamyba katilinėse</v>
          </cell>
          <cell r="P283">
            <v>47213.57</v>
          </cell>
          <cell r="AA283">
            <v>1416.41</v>
          </cell>
          <cell r="AG283">
            <v>71.12</v>
          </cell>
        </row>
        <row r="284">
          <cell r="F284" t="str">
            <v>TS - Gamyba katilinėse</v>
          </cell>
          <cell r="P284">
            <v>52478.879999999997</v>
          </cell>
          <cell r="AA284">
            <v>11930.15</v>
          </cell>
          <cell r="AG284">
            <v>866.5</v>
          </cell>
        </row>
        <row r="285">
          <cell r="F285" t="str">
            <v>TS - Gamyba katilinėse</v>
          </cell>
          <cell r="P285">
            <v>41661.26</v>
          </cell>
          <cell r="AA285">
            <v>1249.8399999999999</v>
          </cell>
          <cell r="AG285">
            <v>30.51</v>
          </cell>
        </row>
        <row r="286">
          <cell r="F286" t="str">
            <v>TS - Gamyba katilinėse</v>
          </cell>
          <cell r="P286">
            <v>11596.51</v>
          </cell>
          <cell r="AA286">
            <v>347.89</v>
          </cell>
          <cell r="AG286">
            <v>116.07</v>
          </cell>
        </row>
        <row r="287">
          <cell r="F287" t="str">
            <v>TS - Gamyba katilinėse</v>
          </cell>
          <cell r="P287">
            <v>1437.08</v>
          </cell>
          <cell r="AA287">
            <v>43.11</v>
          </cell>
          <cell r="AG287">
            <v>416.4</v>
          </cell>
        </row>
        <row r="288">
          <cell r="F288" t="str">
            <v>TS - Gamyba katilinėse</v>
          </cell>
          <cell r="P288">
            <v>17462.009999999998</v>
          </cell>
          <cell r="AA288">
            <v>523.86</v>
          </cell>
          <cell r="AG288">
            <v>969.66</v>
          </cell>
        </row>
        <row r="289">
          <cell r="F289" t="str">
            <v>TS - Gamyba katilinėse</v>
          </cell>
          <cell r="P289">
            <v>2744.37</v>
          </cell>
          <cell r="AA289">
            <v>82.33</v>
          </cell>
          <cell r="AG289">
            <v>1170.68</v>
          </cell>
        </row>
        <row r="290">
          <cell r="F290" t="str">
            <v>TS - Gamyba katilinėse</v>
          </cell>
          <cell r="P290">
            <v>2370.63</v>
          </cell>
          <cell r="AA290">
            <v>71.12</v>
          </cell>
          <cell r="AG290">
            <v>0.28999999999999998</v>
          </cell>
        </row>
        <row r="291">
          <cell r="F291" t="str">
            <v>TS - KV_tiekimas</v>
          </cell>
          <cell r="P291">
            <v>28883.279999999999</v>
          </cell>
          <cell r="AA291">
            <v>866.5</v>
          </cell>
          <cell r="AG291">
            <v>174.62</v>
          </cell>
        </row>
        <row r="292">
          <cell r="F292" t="str">
            <v>TS - Gamyba katilinėse</v>
          </cell>
          <cell r="P292">
            <v>1016.83</v>
          </cell>
          <cell r="AA292">
            <v>30.51</v>
          </cell>
          <cell r="AG292">
            <v>41.17</v>
          </cell>
        </row>
        <row r="293">
          <cell r="F293" t="str">
            <v>TS - Gamyba katilinėse</v>
          </cell>
          <cell r="P293">
            <v>3869.12</v>
          </cell>
          <cell r="AA293">
            <v>116.07</v>
          </cell>
          <cell r="AG293">
            <v>21.72</v>
          </cell>
        </row>
        <row r="294">
          <cell r="F294" t="str">
            <v>TS - Perdavimas</v>
          </cell>
          <cell r="P294">
            <v>13879.98</v>
          </cell>
          <cell r="AA294">
            <v>416.4</v>
          </cell>
          <cell r="AG294">
            <v>615.33000000000004</v>
          </cell>
        </row>
        <row r="295">
          <cell r="F295" t="str">
            <v>TS - Perdavimas</v>
          </cell>
          <cell r="P295">
            <v>32321.97</v>
          </cell>
          <cell r="AA295">
            <v>7347.72</v>
          </cell>
          <cell r="AG295">
            <v>259.95999999999998</v>
          </cell>
        </row>
        <row r="296">
          <cell r="F296" t="str">
            <v>TS - Perdavimas</v>
          </cell>
          <cell r="P296">
            <v>39022.58</v>
          </cell>
          <cell r="AA296">
            <v>8871.07</v>
          </cell>
          <cell r="AG296">
            <v>63.81</v>
          </cell>
        </row>
        <row r="297">
          <cell r="F297" t="str">
            <v>TS - Perdavimas</v>
          </cell>
          <cell r="P297">
            <v>33573.199999999997</v>
          </cell>
          <cell r="AA297">
            <v>0.28999999999999998</v>
          </cell>
          <cell r="AG297">
            <v>277.42</v>
          </cell>
        </row>
        <row r="298">
          <cell r="F298" t="str">
            <v>TS - Perdavimas</v>
          </cell>
          <cell r="P298">
            <v>17461.77</v>
          </cell>
          <cell r="AA298">
            <v>174.62</v>
          </cell>
          <cell r="AG298">
            <v>277.42</v>
          </cell>
        </row>
        <row r="299">
          <cell r="F299" t="str">
            <v>TS - KV_tiekimas</v>
          </cell>
          <cell r="P299">
            <v>2744.36</v>
          </cell>
          <cell r="AA299">
            <v>41.17</v>
          </cell>
          <cell r="AG299">
            <v>131.03</v>
          </cell>
        </row>
        <row r="300">
          <cell r="F300" t="str">
            <v>TS - Gamyba katilinėse</v>
          </cell>
          <cell r="P300">
            <v>724.05</v>
          </cell>
          <cell r="AA300">
            <v>21.72</v>
          </cell>
          <cell r="AG300">
            <v>131.03</v>
          </cell>
        </row>
        <row r="301">
          <cell r="F301" t="str">
            <v>TS - Gamyba katilinėse</v>
          </cell>
          <cell r="P301">
            <v>41022.019999999997</v>
          </cell>
          <cell r="AA301">
            <v>0</v>
          </cell>
          <cell r="AG301">
            <v>63.84</v>
          </cell>
        </row>
        <row r="302">
          <cell r="F302" t="str">
            <v>TS - KV_tiekimas</v>
          </cell>
          <cell r="P302">
            <v>25996.35</v>
          </cell>
          <cell r="AA302">
            <v>259.95999999999998</v>
          </cell>
          <cell r="AG302">
            <v>462.87</v>
          </cell>
        </row>
        <row r="303">
          <cell r="F303" t="str">
            <v>TS - KV_tiekimas</v>
          </cell>
          <cell r="P303">
            <v>2126.9499999999998</v>
          </cell>
          <cell r="AA303">
            <v>140.04</v>
          </cell>
          <cell r="AG303">
            <v>0.28999999999999998</v>
          </cell>
        </row>
        <row r="304">
          <cell r="F304" t="str">
            <v>TS - Gamyba katilinėse</v>
          </cell>
          <cell r="P304">
            <v>9247.24</v>
          </cell>
          <cell r="AA304">
            <v>277.42</v>
          </cell>
          <cell r="AG304">
            <v>0.28999999999999998</v>
          </cell>
        </row>
        <row r="305">
          <cell r="F305" t="str">
            <v>TS - Gamyba katilinėse</v>
          </cell>
          <cell r="P305">
            <v>4367.6499999999996</v>
          </cell>
          <cell r="AA305">
            <v>131.03</v>
          </cell>
          <cell r="AG305">
            <v>0.28999999999999998</v>
          </cell>
        </row>
        <row r="306">
          <cell r="F306" t="str">
            <v>TS - Gamyba katilinėse</v>
          </cell>
          <cell r="P306">
            <v>4367.6499999999996</v>
          </cell>
          <cell r="AA306">
            <v>131.03</v>
          </cell>
          <cell r="AG306">
            <v>0.28999999999999998</v>
          </cell>
        </row>
        <row r="307">
          <cell r="F307" t="str">
            <v>TS - Gamyba katilinėse</v>
          </cell>
          <cell r="P307">
            <v>2712.58</v>
          </cell>
          <cell r="AA307">
            <v>0.28999999999999998</v>
          </cell>
          <cell r="AG307">
            <v>0.28999999999999998</v>
          </cell>
        </row>
        <row r="308">
          <cell r="F308" t="str">
            <v>TS - Perdavimas</v>
          </cell>
          <cell r="P308">
            <v>29878.94</v>
          </cell>
          <cell r="AA308">
            <v>0.28999999999999998</v>
          </cell>
          <cell r="AG308">
            <v>0.28999999999999998</v>
          </cell>
        </row>
        <row r="309">
          <cell r="F309" t="str">
            <v>TS - Perdavimas</v>
          </cell>
          <cell r="P309">
            <v>23381.02</v>
          </cell>
          <cell r="AA309">
            <v>0.28999999999999998</v>
          </cell>
          <cell r="AG309">
            <v>0.28999999999999998</v>
          </cell>
        </row>
        <row r="310">
          <cell r="F310" t="str">
            <v>TS - Perdavimas</v>
          </cell>
          <cell r="P310">
            <v>16366.43</v>
          </cell>
          <cell r="AA310">
            <v>0.28999999999999998</v>
          </cell>
          <cell r="AG310">
            <v>0.28999999999999998</v>
          </cell>
        </row>
        <row r="311">
          <cell r="F311" t="str">
            <v>TS - Perdavimas</v>
          </cell>
          <cell r="P311">
            <v>5390.41</v>
          </cell>
          <cell r="AA311">
            <v>0.28999999999999998</v>
          </cell>
          <cell r="AG311">
            <v>0.28999999999999998</v>
          </cell>
        </row>
        <row r="312">
          <cell r="F312" t="str">
            <v>TS - Perdavimas</v>
          </cell>
          <cell r="P312">
            <v>12989.46</v>
          </cell>
          <cell r="AA312">
            <v>0.28999999999999998</v>
          </cell>
          <cell r="AG312">
            <v>0.28999999999999998</v>
          </cell>
        </row>
        <row r="313">
          <cell r="F313" t="str">
            <v>TS - Perdavimas</v>
          </cell>
          <cell r="P313">
            <v>3052.02</v>
          </cell>
          <cell r="AA313">
            <v>0.28999999999999998</v>
          </cell>
          <cell r="AG313">
            <v>0.28999999999999998</v>
          </cell>
        </row>
        <row r="314">
          <cell r="F314" t="str">
            <v>TS - Perdavimas</v>
          </cell>
          <cell r="P314">
            <v>779.08</v>
          </cell>
          <cell r="AA314">
            <v>0.28999999999999998</v>
          </cell>
          <cell r="AG314">
            <v>0.28999999999999998</v>
          </cell>
        </row>
        <row r="315">
          <cell r="F315" t="str">
            <v>TS - Perdavimas</v>
          </cell>
          <cell r="P315">
            <v>1883.11</v>
          </cell>
          <cell r="AA315">
            <v>0.28999999999999998</v>
          </cell>
          <cell r="AG315">
            <v>0.28999999999999998</v>
          </cell>
        </row>
        <row r="316">
          <cell r="F316" t="str">
            <v>TS - Perdavimas</v>
          </cell>
          <cell r="P316">
            <v>2143.77</v>
          </cell>
          <cell r="AA316">
            <v>0.28999999999999998</v>
          </cell>
          <cell r="AG316">
            <v>0.28999999999999998</v>
          </cell>
        </row>
        <row r="317">
          <cell r="F317" t="str">
            <v>TS - Perdavimas</v>
          </cell>
          <cell r="P317">
            <v>3765.06</v>
          </cell>
          <cell r="AA317">
            <v>0</v>
          </cell>
          <cell r="AG317">
            <v>0.28999999999999998</v>
          </cell>
        </row>
        <row r="318">
          <cell r="F318" t="str">
            <v>TS - Perdavimas</v>
          </cell>
          <cell r="P318">
            <v>20563.02</v>
          </cell>
          <cell r="AA318">
            <v>0</v>
          </cell>
          <cell r="AG318">
            <v>0.28999999999999998</v>
          </cell>
        </row>
        <row r="319">
          <cell r="F319" t="str">
            <v>TS - Gamyba katilinėse</v>
          </cell>
          <cell r="P319">
            <v>728.97</v>
          </cell>
          <cell r="AA319">
            <v>0.28999999999999998</v>
          </cell>
          <cell r="AG319">
            <v>0.28999999999999998</v>
          </cell>
        </row>
        <row r="320">
          <cell r="F320" t="str">
            <v>TS - Kitos paslaugos</v>
          </cell>
          <cell r="P320">
            <v>3022.76</v>
          </cell>
          <cell r="AA320">
            <v>0.28999999999999998</v>
          </cell>
          <cell r="AG320">
            <v>0.28999999999999998</v>
          </cell>
        </row>
        <row r="321">
          <cell r="F321" t="str">
            <v>TS - Kitos paslaugos</v>
          </cell>
          <cell r="P321">
            <v>5797.32</v>
          </cell>
          <cell r="AA321">
            <v>0.28999999999999998</v>
          </cell>
          <cell r="AG321">
            <v>0.28999999999999998</v>
          </cell>
        </row>
        <row r="322">
          <cell r="F322" t="str">
            <v>TS - Kitos paslaugos</v>
          </cell>
          <cell r="P322">
            <v>2821.77</v>
          </cell>
          <cell r="AA322">
            <v>0.28999999999999998</v>
          </cell>
          <cell r="AG322">
            <v>0.28999999999999998</v>
          </cell>
        </row>
        <row r="323">
          <cell r="F323" t="str">
            <v>TS - Kitos paslaugos</v>
          </cell>
          <cell r="P323">
            <v>3058.97</v>
          </cell>
          <cell r="AA323">
            <v>0.28999999999999998</v>
          </cell>
          <cell r="AG323">
            <v>0.28999999999999998</v>
          </cell>
        </row>
        <row r="324">
          <cell r="F324" t="str">
            <v>TS - Kitos paslaugos</v>
          </cell>
          <cell r="P324">
            <v>2795.99</v>
          </cell>
          <cell r="AA324">
            <v>0.28999999999999998</v>
          </cell>
          <cell r="AG324">
            <v>0.28999999999999998</v>
          </cell>
        </row>
        <row r="325">
          <cell r="F325" t="str">
            <v>TS - Kitos paslaugos</v>
          </cell>
          <cell r="P325">
            <v>2795.99</v>
          </cell>
          <cell r="AA325">
            <v>0.28999999999999998</v>
          </cell>
          <cell r="AG325">
            <v>0.28999999999999998</v>
          </cell>
        </row>
        <row r="326">
          <cell r="F326" t="str">
            <v>TS - Kitos paslaugos</v>
          </cell>
          <cell r="P326">
            <v>2820.61</v>
          </cell>
          <cell r="AA326">
            <v>0.28999999999999998</v>
          </cell>
          <cell r="AG326">
            <v>0.28999999999999998</v>
          </cell>
        </row>
        <row r="327">
          <cell r="F327" t="str">
            <v>TS - Kitos paslaugos</v>
          </cell>
          <cell r="P327">
            <v>3055.49</v>
          </cell>
          <cell r="AA327">
            <v>0.28999999999999998</v>
          </cell>
          <cell r="AG327">
            <v>0.28999999999999998</v>
          </cell>
        </row>
        <row r="328">
          <cell r="F328" t="str">
            <v>TS - Kitos paslaugos</v>
          </cell>
          <cell r="P328">
            <v>2791.36</v>
          </cell>
          <cell r="AA328">
            <v>0.28999999999999998</v>
          </cell>
          <cell r="AG328">
            <v>0.28999999999999998</v>
          </cell>
        </row>
        <row r="329">
          <cell r="F329" t="str">
            <v>TS - Kitos paslaugos</v>
          </cell>
          <cell r="P329">
            <v>3690.92</v>
          </cell>
          <cell r="AA329">
            <v>0.28999999999999998</v>
          </cell>
          <cell r="AG329">
            <v>0.28999999999999998</v>
          </cell>
        </row>
        <row r="330">
          <cell r="F330" t="str">
            <v>TS - Kitos paslaugos</v>
          </cell>
          <cell r="P330">
            <v>3717.56</v>
          </cell>
          <cell r="AA330">
            <v>0.28999999999999998</v>
          </cell>
          <cell r="AG330">
            <v>0.28999999999999998</v>
          </cell>
        </row>
        <row r="331">
          <cell r="F331" t="str">
            <v>TS - Kitos paslaugos</v>
          </cell>
          <cell r="P331">
            <v>7207.77</v>
          </cell>
          <cell r="AA331">
            <v>0.28999999999999998</v>
          </cell>
          <cell r="AG331">
            <v>0.28999999999999998</v>
          </cell>
        </row>
        <row r="332">
          <cell r="F332" t="str">
            <v>TS - Kitos paslaugos</v>
          </cell>
          <cell r="P332">
            <v>2792.23</v>
          </cell>
          <cell r="AA332">
            <v>0.28999999999999998</v>
          </cell>
          <cell r="AG332">
            <v>0.28999999999999998</v>
          </cell>
        </row>
        <row r="333">
          <cell r="F333" t="str">
            <v>TS - Kitos paslaugos</v>
          </cell>
          <cell r="P333">
            <v>2707.08</v>
          </cell>
          <cell r="AA333">
            <v>0.28999999999999998</v>
          </cell>
          <cell r="AG333">
            <v>0.28999999999999998</v>
          </cell>
        </row>
        <row r="334">
          <cell r="F334" t="str">
            <v>TS - Kitos paslaugos</v>
          </cell>
          <cell r="P334">
            <v>3979.09</v>
          </cell>
          <cell r="AA334">
            <v>0.28999999999999998</v>
          </cell>
          <cell r="AG334">
            <v>0.28999999999999998</v>
          </cell>
        </row>
        <row r="335">
          <cell r="F335" t="str">
            <v>TS - Kitos paslaugos</v>
          </cell>
          <cell r="P335">
            <v>3534.33</v>
          </cell>
          <cell r="AA335">
            <v>0.28999999999999998</v>
          </cell>
          <cell r="AG335">
            <v>0.28999999999999998</v>
          </cell>
        </row>
        <row r="336">
          <cell r="F336" t="str">
            <v>TS - Kitos paslaugos</v>
          </cell>
          <cell r="P336">
            <v>3084.16</v>
          </cell>
          <cell r="AA336">
            <v>0.28999999999999998</v>
          </cell>
          <cell r="AG336">
            <v>0.28999999999999998</v>
          </cell>
        </row>
        <row r="337">
          <cell r="F337" t="str">
            <v>TS - Kitos paslaugos</v>
          </cell>
          <cell r="P337">
            <v>3207.54</v>
          </cell>
          <cell r="AA337">
            <v>0.28999999999999998</v>
          </cell>
          <cell r="AG337">
            <v>0.28999999999999998</v>
          </cell>
        </row>
        <row r="338">
          <cell r="F338" t="str">
            <v>TS - Kitos paslaugos</v>
          </cell>
          <cell r="P338">
            <v>3155.99</v>
          </cell>
          <cell r="AA338">
            <v>0.28999999999999998</v>
          </cell>
          <cell r="AG338">
            <v>0.28999999999999998</v>
          </cell>
        </row>
        <row r="339">
          <cell r="F339" t="str">
            <v>TS - Kitos paslaugos</v>
          </cell>
          <cell r="P339">
            <v>4193.7</v>
          </cell>
          <cell r="AA339">
            <v>0.28999999999999998</v>
          </cell>
          <cell r="AG339">
            <v>0.28999999999999998</v>
          </cell>
        </row>
        <row r="340">
          <cell r="F340" t="str">
            <v>TS - Kitos paslaugos</v>
          </cell>
          <cell r="P340">
            <v>3155.99</v>
          </cell>
          <cell r="AA340">
            <v>0.28999999999999998</v>
          </cell>
          <cell r="AG340">
            <v>0.28999999999999998</v>
          </cell>
        </row>
        <row r="341">
          <cell r="F341" t="str">
            <v>TS - Kitos paslaugos</v>
          </cell>
          <cell r="P341">
            <v>3155.99</v>
          </cell>
          <cell r="AA341">
            <v>0.28999999999999998</v>
          </cell>
          <cell r="AG341">
            <v>0.28999999999999998</v>
          </cell>
        </row>
        <row r="342">
          <cell r="F342" t="str">
            <v>TS - Kitos paslaugos</v>
          </cell>
          <cell r="P342">
            <v>3155.99</v>
          </cell>
          <cell r="AA342">
            <v>0.28999999999999998</v>
          </cell>
          <cell r="AG342">
            <v>0.28999999999999998</v>
          </cell>
        </row>
        <row r="343">
          <cell r="F343" t="str">
            <v>TS - Kitos paslaugos</v>
          </cell>
          <cell r="P343">
            <v>3155.99</v>
          </cell>
          <cell r="AA343">
            <v>0.28999999999999998</v>
          </cell>
          <cell r="AG343">
            <v>0.28999999999999998</v>
          </cell>
        </row>
        <row r="344">
          <cell r="F344" t="str">
            <v>TS - Kitos paslaugos</v>
          </cell>
          <cell r="P344">
            <v>3155.99</v>
          </cell>
          <cell r="AA344">
            <v>0.28999999999999998</v>
          </cell>
          <cell r="AG344">
            <v>0.28999999999999998</v>
          </cell>
        </row>
        <row r="345">
          <cell r="F345" t="str">
            <v>TS - Kitos paslaugos</v>
          </cell>
          <cell r="P345">
            <v>3155.99</v>
          </cell>
          <cell r="AA345">
            <v>0.28999999999999998</v>
          </cell>
          <cell r="AG345">
            <v>0.28999999999999998</v>
          </cell>
        </row>
        <row r="346">
          <cell r="F346" t="str">
            <v>TS - Kitos paslaugos</v>
          </cell>
          <cell r="P346">
            <v>3155.99</v>
          </cell>
          <cell r="AA346">
            <v>0.28999999999999998</v>
          </cell>
          <cell r="AG346">
            <v>0.28999999999999998</v>
          </cell>
        </row>
        <row r="347">
          <cell r="F347" t="str">
            <v>TS - Kitos paslaugos</v>
          </cell>
          <cell r="P347">
            <v>3155.99</v>
          </cell>
          <cell r="AA347">
            <v>0.28999999999999998</v>
          </cell>
          <cell r="AG347">
            <v>0.28999999999999998</v>
          </cell>
        </row>
        <row r="348">
          <cell r="F348" t="str">
            <v>TS - Kitos paslaugos</v>
          </cell>
          <cell r="P348">
            <v>2791.36</v>
          </cell>
          <cell r="AA348">
            <v>0.28999999999999998</v>
          </cell>
          <cell r="AG348">
            <v>0.28999999999999998</v>
          </cell>
        </row>
        <row r="349">
          <cell r="F349" t="str">
            <v>TS - Kitos paslaugos</v>
          </cell>
          <cell r="P349">
            <v>2791.36</v>
          </cell>
          <cell r="AA349">
            <v>0.28999999999999998</v>
          </cell>
          <cell r="AG349">
            <v>0.28999999999999998</v>
          </cell>
        </row>
        <row r="350">
          <cell r="F350" t="str">
            <v>TS - Kitos paslaugos</v>
          </cell>
          <cell r="P350">
            <v>3713.8</v>
          </cell>
          <cell r="AA350">
            <v>0.28999999999999998</v>
          </cell>
          <cell r="AG350">
            <v>0.28999999999999998</v>
          </cell>
        </row>
        <row r="351">
          <cell r="F351" t="str">
            <v>TS - Kitos paslaugos</v>
          </cell>
          <cell r="P351">
            <v>2346.79</v>
          </cell>
          <cell r="AA351">
            <v>0.28999999999999998</v>
          </cell>
          <cell r="AG351">
            <v>0.28999999999999998</v>
          </cell>
        </row>
        <row r="352">
          <cell r="F352" t="str">
            <v>TS - Kitos paslaugos</v>
          </cell>
          <cell r="P352">
            <v>2791.36</v>
          </cell>
          <cell r="AA352">
            <v>0.28999999999999998</v>
          </cell>
          <cell r="AG352">
            <v>0.28999999999999998</v>
          </cell>
        </row>
        <row r="353">
          <cell r="F353" t="str">
            <v>TS - Kitos paslaugos</v>
          </cell>
          <cell r="P353">
            <v>2791.36</v>
          </cell>
          <cell r="AA353">
            <v>1006.32</v>
          </cell>
          <cell r="AG353">
            <v>0.28999999999999998</v>
          </cell>
        </row>
        <row r="354">
          <cell r="F354" t="str">
            <v>TS - Kitos paslaugos</v>
          </cell>
          <cell r="P354">
            <v>6710.5</v>
          </cell>
          <cell r="AA354">
            <v>2646.96</v>
          </cell>
          <cell r="AG354">
            <v>0.28999999999999998</v>
          </cell>
        </row>
        <row r="355">
          <cell r="F355" t="str">
            <v>TS - Kitos paslaugos</v>
          </cell>
          <cell r="P355">
            <v>4876.74</v>
          </cell>
          <cell r="AA355">
            <v>2248.75</v>
          </cell>
          <cell r="AG355">
            <v>0.28999999999999998</v>
          </cell>
        </row>
        <row r="356">
          <cell r="F356" t="str">
            <v>TS - Kitos paslaugos</v>
          </cell>
          <cell r="P356">
            <v>4876.74</v>
          </cell>
          <cell r="AA356">
            <v>2248.75</v>
          </cell>
          <cell r="AG356">
            <v>0.28999999999999998</v>
          </cell>
        </row>
        <row r="357">
          <cell r="F357" t="str">
            <v>TS - Kitos paslaugos</v>
          </cell>
          <cell r="P357">
            <v>6450.66</v>
          </cell>
          <cell r="AA357">
            <v>2974.5</v>
          </cell>
          <cell r="AG357">
            <v>0.28999999999999998</v>
          </cell>
        </row>
        <row r="358">
          <cell r="F358" t="str">
            <v>TS - Kitos paslaugos</v>
          </cell>
          <cell r="P358">
            <v>6284.4</v>
          </cell>
          <cell r="AA358">
            <v>2897.84</v>
          </cell>
          <cell r="AG358">
            <v>0.28999999999999998</v>
          </cell>
        </row>
        <row r="359">
          <cell r="F359" t="str">
            <v>TS - Kitos paslaugos</v>
          </cell>
          <cell r="P359">
            <v>4876.74</v>
          </cell>
          <cell r="AA359">
            <v>2248.75</v>
          </cell>
          <cell r="AG359">
            <v>0.28999999999999998</v>
          </cell>
        </row>
        <row r="360">
          <cell r="F360" t="str">
            <v>TS - Kitos paslaugos</v>
          </cell>
          <cell r="P360">
            <v>6564.7</v>
          </cell>
          <cell r="AA360">
            <v>3027.09</v>
          </cell>
          <cell r="AG360">
            <v>0.28999999999999998</v>
          </cell>
        </row>
        <row r="361">
          <cell r="F361" t="str">
            <v>TS - Kitos paslaugos</v>
          </cell>
          <cell r="P361">
            <v>4876.74</v>
          </cell>
          <cell r="AA361">
            <v>2248.75</v>
          </cell>
          <cell r="AG361">
            <v>0.28999999999999998</v>
          </cell>
        </row>
        <row r="362">
          <cell r="F362" t="str">
            <v>TS - Kitos paslaugos</v>
          </cell>
          <cell r="P362">
            <v>6914.3</v>
          </cell>
          <cell r="AA362">
            <v>3188.29</v>
          </cell>
          <cell r="AG362">
            <v>0.28999999999999998</v>
          </cell>
        </row>
        <row r="363">
          <cell r="F363" t="str">
            <v>TS - Kitos paslaugos</v>
          </cell>
          <cell r="P363">
            <v>6341.41</v>
          </cell>
          <cell r="AA363">
            <v>2924.13</v>
          </cell>
          <cell r="AG363">
            <v>0.28999999999999998</v>
          </cell>
        </row>
        <row r="364">
          <cell r="F364" t="str">
            <v>TS - Kitos paslaugos</v>
          </cell>
          <cell r="P364">
            <v>5767.49</v>
          </cell>
          <cell r="AA364">
            <v>2659.48</v>
          </cell>
          <cell r="AG364">
            <v>0.28999999999999998</v>
          </cell>
        </row>
        <row r="365">
          <cell r="F365" t="str">
            <v>TS - Kitos paslaugos</v>
          </cell>
          <cell r="P365">
            <v>6284.05</v>
          </cell>
          <cell r="AA365">
            <v>2897.68</v>
          </cell>
          <cell r="AG365">
            <v>0.28999999999999998</v>
          </cell>
        </row>
        <row r="366">
          <cell r="F366" t="str">
            <v>TS - Kitos paslaugos</v>
          </cell>
          <cell r="P366">
            <v>6022.53</v>
          </cell>
          <cell r="AA366">
            <v>2777.09</v>
          </cell>
          <cell r="AG366">
            <v>0.28999999999999998</v>
          </cell>
        </row>
        <row r="367">
          <cell r="F367" t="str">
            <v>TS - Kitos paslaugos</v>
          </cell>
          <cell r="P367">
            <v>6631.95</v>
          </cell>
          <cell r="AA367">
            <v>3058.1</v>
          </cell>
          <cell r="AG367">
            <v>0.28999999999999998</v>
          </cell>
        </row>
        <row r="368">
          <cell r="F368" t="str">
            <v>TS - Kitos paslaugos</v>
          </cell>
          <cell r="P368">
            <v>6914.3</v>
          </cell>
          <cell r="AA368">
            <v>3188.29</v>
          </cell>
          <cell r="AG368">
            <v>0.28999999999999998</v>
          </cell>
        </row>
        <row r="369">
          <cell r="F369" t="str">
            <v>TS - Kitos paslaugos</v>
          </cell>
          <cell r="P369">
            <v>4802.41</v>
          </cell>
          <cell r="AA369">
            <v>2214.48</v>
          </cell>
          <cell r="AG369">
            <v>0.28999999999999998</v>
          </cell>
        </row>
        <row r="370">
          <cell r="F370" t="str">
            <v>TS - Kitos paslaugos</v>
          </cell>
          <cell r="P370">
            <v>4372.97</v>
          </cell>
          <cell r="AA370">
            <v>2016.45</v>
          </cell>
          <cell r="AG370">
            <v>0.28999999999999998</v>
          </cell>
        </row>
        <row r="371">
          <cell r="F371" t="str">
            <v>TS - KV_tiekimas</v>
          </cell>
          <cell r="P371">
            <v>2405.3200000000002</v>
          </cell>
          <cell r="AA371">
            <v>0.28999999999999998</v>
          </cell>
          <cell r="AG371">
            <v>0.28999999999999998</v>
          </cell>
        </row>
        <row r="372">
          <cell r="F372" t="str">
            <v>TS - Gamyba katilinėse</v>
          </cell>
          <cell r="P372">
            <v>1013.67</v>
          </cell>
          <cell r="AA372">
            <v>0.28999999999999998</v>
          </cell>
          <cell r="AG372">
            <v>0.28999999999999998</v>
          </cell>
        </row>
        <row r="373">
          <cell r="F373" t="str">
            <v>TS - Gamyba katilinėse</v>
          </cell>
          <cell r="P373">
            <v>1950.66</v>
          </cell>
          <cell r="AA373">
            <v>0.28999999999999998</v>
          </cell>
          <cell r="AG373">
            <v>0.28999999999999998</v>
          </cell>
        </row>
        <row r="374">
          <cell r="F374" t="str">
            <v>TS - Gamyba katilinėse</v>
          </cell>
          <cell r="P374">
            <v>815.25</v>
          </cell>
          <cell r="AA374">
            <v>0.28999999999999998</v>
          </cell>
          <cell r="AG374">
            <v>0.28999999999999998</v>
          </cell>
        </row>
        <row r="375">
          <cell r="F375" t="str">
            <v>TS - Gamyba katilinėse</v>
          </cell>
          <cell r="P375">
            <v>494.59</v>
          </cell>
          <cell r="AA375">
            <v>0.28999999999999998</v>
          </cell>
          <cell r="AG375">
            <v>0.28999999999999998</v>
          </cell>
        </row>
        <row r="376">
          <cell r="F376" t="str">
            <v>TS - Gamyba katilinėse</v>
          </cell>
          <cell r="P376">
            <v>206190.58</v>
          </cell>
          <cell r="AA376">
            <v>0.28999999999999998</v>
          </cell>
          <cell r="AG376">
            <v>0.28999999999999998</v>
          </cell>
        </row>
        <row r="377">
          <cell r="F377" t="str">
            <v>TS - Gamyba katilinėse</v>
          </cell>
          <cell r="P377">
            <v>31528.48</v>
          </cell>
          <cell r="AA377">
            <v>18070.3</v>
          </cell>
          <cell r="AG377">
            <v>0.28999999999999998</v>
          </cell>
        </row>
        <row r="378">
          <cell r="F378" t="str">
            <v>TS - Perdavimas</v>
          </cell>
          <cell r="P378">
            <v>2245.66</v>
          </cell>
          <cell r="AA378">
            <v>325.51</v>
          </cell>
          <cell r="AG378">
            <v>0.28999999999999998</v>
          </cell>
        </row>
        <row r="379">
          <cell r="F379" t="str">
            <v>TS - Gamyba katilinėse</v>
          </cell>
          <cell r="P379">
            <v>69064.53</v>
          </cell>
          <cell r="AA379">
            <v>0.28999999999999998</v>
          </cell>
          <cell r="AG379">
            <v>0.28999999999999998</v>
          </cell>
        </row>
        <row r="380">
          <cell r="F380" t="str">
            <v>TS - Gamyba katilinėse</v>
          </cell>
          <cell r="P380">
            <v>3460.09</v>
          </cell>
          <cell r="AA380">
            <v>1631.92</v>
          </cell>
          <cell r="AG380">
            <v>0.28999999999999998</v>
          </cell>
        </row>
        <row r="381">
          <cell r="F381" t="str">
            <v>TS - Gamyba katilinėse</v>
          </cell>
          <cell r="P381">
            <v>5310.18</v>
          </cell>
          <cell r="AA381">
            <v>0.28999999999999998</v>
          </cell>
          <cell r="AG381">
            <v>0.28999999999999998</v>
          </cell>
        </row>
        <row r="382">
          <cell r="F382" t="str">
            <v>TS - Gamyba katilinėse</v>
          </cell>
          <cell r="P382">
            <v>9010.9500000000007</v>
          </cell>
          <cell r="AA382">
            <v>0.28999999999999998</v>
          </cell>
          <cell r="AG382">
            <v>0.28999999999999998</v>
          </cell>
        </row>
        <row r="383">
          <cell r="F383" t="str">
            <v>TS - Gamyba katilinėse</v>
          </cell>
          <cell r="P383">
            <v>10752.14</v>
          </cell>
          <cell r="AA383">
            <v>0.28999999999999998</v>
          </cell>
          <cell r="AG383">
            <v>0.28999999999999998</v>
          </cell>
        </row>
        <row r="384">
          <cell r="F384" t="str">
            <v>TS - Gamyba katilinėse</v>
          </cell>
          <cell r="P384">
            <v>4404.25</v>
          </cell>
          <cell r="AA384">
            <v>0.28999999999999998</v>
          </cell>
          <cell r="AG384">
            <v>0</v>
          </cell>
        </row>
        <row r="385">
          <cell r="F385" t="str">
            <v>TS - Gamyba katilinėse</v>
          </cell>
          <cell r="P385">
            <v>54099.28</v>
          </cell>
          <cell r="AA385">
            <v>0.28999999999999998</v>
          </cell>
          <cell r="AG385">
            <v>0</v>
          </cell>
        </row>
        <row r="386">
          <cell r="F386" t="str">
            <v>TS - Gamyba katilinėse</v>
          </cell>
          <cell r="P386">
            <v>4653.6099999999997</v>
          </cell>
          <cell r="AA386">
            <v>0.28999999999999998</v>
          </cell>
          <cell r="AG386">
            <v>0</v>
          </cell>
        </row>
        <row r="387">
          <cell r="F387" t="str">
            <v>TS - Gamyba katilinėse</v>
          </cell>
          <cell r="P387">
            <v>12693.47</v>
          </cell>
          <cell r="AA387">
            <v>0.28999999999999998</v>
          </cell>
          <cell r="AG387">
            <v>0</v>
          </cell>
        </row>
        <row r="388">
          <cell r="F388" t="str">
            <v>TS - Gamyba katilinėse</v>
          </cell>
          <cell r="P388">
            <v>8125</v>
          </cell>
          <cell r="AA388">
            <v>0.28999999999999998</v>
          </cell>
          <cell r="AG388">
            <v>0</v>
          </cell>
        </row>
        <row r="389">
          <cell r="F389" t="str">
            <v>TS - Gamyba katilinėse</v>
          </cell>
          <cell r="P389">
            <v>9297.09</v>
          </cell>
          <cell r="AA389">
            <v>0.28999999999999998</v>
          </cell>
          <cell r="AG389">
            <v>0</v>
          </cell>
        </row>
        <row r="390">
          <cell r="F390" t="str">
            <v>TS - Gamyba katilinėse</v>
          </cell>
          <cell r="P390">
            <v>5561.57</v>
          </cell>
          <cell r="AA390">
            <v>0.28999999999999998</v>
          </cell>
          <cell r="AG390">
            <v>0</v>
          </cell>
        </row>
        <row r="391">
          <cell r="F391" t="str">
            <v>TS - Gamyba katilinėse</v>
          </cell>
          <cell r="P391">
            <v>21754.81</v>
          </cell>
          <cell r="AA391">
            <v>10259.68</v>
          </cell>
          <cell r="AG391">
            <v>0</v>
          </cell>
        </row>
        <row r="392">
          <cell r="F392" t="str">
            <v>TS - Gamyba katilinėse</v>
          </cell>
          <cell r="P392">
            <v>11422.32</v>
          </cell>
          <cell r="AA392">
            <v>0.28999999999999998</v>
          </cell>
          <cell r="AG392">
            <v>0</v>
          </cell>
        </row>
        <row r="393">
          <cell r="F393" t="str">
            <v>TS - Gamyba katilinėse</v>
          </cell>
          <cell r="P393">
            <v>12454.82</v>
          </cell>
          <cell r="AA393">
            <v>0.28999999999999998</v>
          </cell>
          <cell r="AG393">
            <v>0</v>
          </cell>
        </row>
        <row r="394">
          <cell r="F394" t="str">
            <v>TS - Perdavimas</v>
          </cell>
          <cell r="P394">
            <v>3217.68</v>
          </cell>
          <cell r="AA394">
            <v>0.28999999999999998</v>
          </cell>
          <cell r="AG394">
            <v>0</v>
          </cell>
        </row>
        <row r="395">
          <cell r="F395" t="str">
            <v>TS - Gamyba katilinėse</v>
          </cell>
          <cell r="P395">
            <v>55752.43</v>
          </cell>
          <cell r="AA395">
            <v>0.28999999999999998</v>
          </cell>
          <cell r="AG395">
            <v>0</v>
          </cell>
        </row>
        <row r="396">
          <cell r="F396" t="str">
            <v>TS - Gamyba katilinėse</v>
          </cell>
          <cell r="P396">
            <v>36492.410000000003</v>
          </cell>
          <cell r="AA396">
            <v>0.28999999999999998</v>
          </cell>
          <cell r="AG396">
            <v>0</v>
          </cell>
        </row>
        <row r="397">
          <cell r="F397" t="str">
            <v>TS - Gamyba katilinėse</v>
          </cell>
          <cell r="P397">
            <v>55536.38</v>
          </cell>
          <cell r="AA397">
            <v>35148.01</v>
          </cell>
          <cell r="AG397">
            <v>0</v>
          </cell>
        </row>
        <row r="398">
          <cell r="F398" t="str">
            <v>TS - Gamyba katilinėse</v>
          </cell>
          <cell r="P398">
            <v>14200.65</v>
          </cell>
          <cell r="AA398">
            <v>6970.63</v>
          </cell>
          <cell r="AG398">
            <v>0</v>
          </cell>
        </row>
        <row r="399">
          <cell r="F399" t="str">
            <v>TS - KV_tiekimas</v>
          </cell>
          <cell r="P399">
            <v>888.5</v>
          </cell>
          <cell r="AA399">
            <v>0.28999999999999998</v>
          </cell>
          <cell r="AG399">
            <v>0</v>
          </cell>
        </row>
        <row r="400">
          <cell r="F400" t="str">
            <v>TS - KV_tiekimas</v>
          </cell>
          <cell r="P400">
            <v>917.46</v>
          </cell>
          <cell r="AA400">
            <v>0.28999999999999998</v>
          </cell>
          <cell r="AG400">
            <v>0</v>
          </cell>
        </row>
        <row r="401">
          <cell r="F401" t="str">
            <v>TS - Perdavimas</v>
          </cell>
          <cell r="P401">
            <v>24168.84</v>
          </cell>
          <cell r="AA401">
            <v>2724.95</v>
          </cell>
          <cell r="AG401">
            <v>0</v>
          </cell>
        </row>
        <row r="402">
          <cell r="F402" t="str">
            <v>TS - Gamyba katilinėse</v>
          </cell>
          <cell r="P402">
            <v>765814.98</v>
          </cell>
          <cell r="AA402">
            <v>2933.43</v>
          </cell>
          <cell r="AG402">
            <v>0</v>
          </cell>
        </row>
        <row r="403">
          <cell r="F403" t="str">
            <v>TS - Kitos paslaugos</v>
          </cell>
          <cell r="P403">
            <v>3927.05</v>
          </cell>
          <cell r="AA403">
            <v>497.99</v>
          </cell>
          <cell r="AG403">
            <v>0</v>
          </cell>
        </row>
        <row r="404">
          <cell r="F404" t="str">
            <v>TS - Kitos paslaugos</v>
          </cell>
          <cell r="P404">
            <v>4663.37</v>
          </cell>
          <cell r="AA404">
            <v>591.36</v>
          </cell>
          <cell r="AG404">
            <v>0</v>
          </cell>
        </row>
        <row r="405">
          <cell r="F405" t="str">
            <v>TS - Kitos paslaugos</v>
          </cell>
          <cell r="P405">
            <v>6299.58</v>
          </cell>
          <cell r="AA405">
            <v>798.85</v>
          </cell>
          <cell r="AG405">
            <v>0</v>
          </cell>
        </row>
        <row r="406">
          <cell r="F406" t="str">
            <v>TS - Kitos paslaugos</v>
          </cell>
          <cell r="P406">
            <v>5206.66</v>
          </cell>
          <cell r="AA406">
            <v>660.25</v>
          </cell>
          <cell r="AG406">
            <v>0</v>
          </cell>
        </row>
        <row r="407">
          <cell r="F407" t="str">
            <v>TS - Kitos paslaugos</v>
          </cell>
          <cell r="P407">
            <v>5148.38</v>
          </cell>
          <cell r="AA407">
            <v>652.87</v>
          </cell>
          <cell r="AG407">
            <v>0</v>
          </cell>
        </row>
        <row r="408">
          <cell r="F408" t="str">
            <v>TS - Kitos paslaugos</v>
          </cell>
          <cell r="P408">
            <v>7386.71</v>
          </cell>
          <cell r="AA408">
            <v>936.71</v>
          </cell>
          <cell r="AG408">
            <v>0</v>
          </cell>
        </row>
        <row r="409">
          <cell r="F409" t="str">
            <v>TS - Kitos paslaugos</v>
          </cell>
          <cell r="P409">
            <v>5588.81</v>
          </cell>
          <cell r="AA409">
            <v>708.71</v>
          </cell>
          <cell r="AG409">
            <v>0</v>
          </cell>
        </row>
        <row r="410">
          <cell r="F410" t="str">
            <v>TS - Kitos paslaugos</v>
          </cell>
          <cell r="P410">
            <v>8012.08</v>
          </cell>
          <cell r="AA410">
            <v>1016.01</v>
          </cell>
          <cell r="AG410">
            <v>0</v>
          </cell>
        </row>
        <row r="411">
          <cell r="F411" t="str">
            <v>TS - Kitos paslaugos</v>
          </cell>
          <cell r="P411">
            <v>5189.96</v>
          </cell>
          <cell r="AA411">
            <v>658.14</v>
          </cell>
          <cell r="AG411">
            <v>0</v>
          </cell>
        </row>
        <row r="412">
          <cell r="F412" t="str">
            <v>TS - Kitos paslaugos</v>
          </cell>
          <cell r="P412">
            <v>5234.33</v>
          </cell>
          <cell r="AA412">
            <v>663.77</v>
          </cell>
          <cell r="AG412">
            <v>0</v>
          </cell>
        </row>
        <row r="413">
          <cell r="F413" t="str">
            <v>TS - Kitos paslaugos</v>
          </cell>
          <cell r="P413">
            <v>6328.25</v>
          </cell>
          <cell r="AA413">
            <v>802.49</v>
          </cell>
          <cell r="AG413">
            <v>0</v>
          </cell>
        </row>
        <row r="414">
          <cell r="F414" t="str">
            <v>TS - Kitos paslaugos</v>
          </cell>
          <cell r="P414">
            <v>7978.86</v>
          </cell>
          <cell r="AA414">
            <v>1011.79</v>
          </cell>
          <cell r="AG414">
            <v>0</v>
          </cell>
        </row>
        <row r="415">
          <cell r="F415" t="str">
            <v>TS - Kitos paslaugos</v>
          </cell>
          <cell r="P415">
            <v>5053.1899999999996</v>
          </cell>
          <cell r="AA415">
            <v>640.79999999999995</v>
          </cell>
          <cell r="AG415">
            <v>0</v>
          </cell>
        </row>
        <row r="416">
          <cell r="F416" t="str">
            <v>TS - Kitos paslaugos</v>
          </cell>
          <cell r="P416">
            <v>5884.55</v>
          </cell>
          <cell r="AA416">
            <v>746.22</v>
          </cell>
          <cell r="AG416">
            <v>0</v>
          </cell>
        </row>
        <row r="417">
          <cell r="F417" t="str">
            <v>TS - Kitos paslaugos</v>
          </cell>
          <cell r="P417">
            <v>6512.81</v>
          </cell>
          <cell r="AA417">
            <v>825.88</v>
          </cell>
          <cell r="AG417">
            <v>0</v>
          </cell>
        </row>
        <row r="418">
          <cell r="F418" t="str">
            <v>TS - Kitos paslaugos</v>
          </cell>
          <cell r="P418">
            <v>6433</v>
          </cell>
          <cell r="AA418">
            <v>815.76</v>
          </cell>
          <cell r="AG418">
            <v>0</v>
          </cell>
        </row>
        <row r="419">
          <cell r="F419" t="str">
            <v>TS - Kitos paslaugos</v>
          </cell>
          <cell r="P419">
            <v>6328.25</v>
          </cell>
          <cell r="AA419">
            <v>802.49</v>
          </cell>
          <cell r="AG419">
            <v>0</v>
          </cell>
        </row>
        <row r="420">
          <cell r="F420" t="str">
            <v>TS - Kitos paslaugos</v>
          </cell>
          <cell r="P420">
            <v>7978.86</v>
          </cell>
          <cell r="AA420">
            <v>1011.79</v>
          </cell>
          <cell r="AG420">
            <v>0</v>
          </cell>
        </row>
        <row r="421">
          <cell r="F421" t="str">
            <v>TS - Kitos paslaugos</v>
          </cell>
          <cell r="P421">
            <v>7473.85</v>
          </cell>
          <cell r="AA421">
            <v>947.75</v>
          </cell>
          <cell r="AG421">
            <v>0</v>
          </cell>
        </row>
        <row r="422">
          <cell r="F422" t="str">
            <v>TS - Kitos paslaugos</v>
          </cell>
          <cell r="P422">
            <v>6230.19</v>
          </cell>
          <cell r="AA422">
            <v>790.05</v>
          </cell>
          <cell r="AG422">
            <v>0</v>
          </cell>
        </row>
        <row r="423">
          <cell r="F423" t="str">
            <v>TS - Kitos paslaugos</v>
          </cell>
          <cell r="P423">
            <v>7035.52</v>
          </cell>
          <cell r="AA423">
            <v>892.16</v>
          </cell>
          <cell r="AG423">
            <v>0</v>
          </cell>
        </row>
        <row r="424">
          <cell r="F424" t="str">
            <v>TS - Kitos paslaugos</v>
          </cell>
          <cell r="P424">
            <v>7475.74</v>
          </cell>
          <cell r="AA424">
            <v>947.99</v>
          </cell>
          <cell r="AG424">
            <v>0</v>
          </cell>
        </row>
        <row r="425">
          <cell r="F425" t="str">
            <v>TS - Kitos paslaugos</v>
          </cell>
          <cell r="P425">
            <v>8177.95</v>
          </cell>
          <cell r="AA425">
            <v>1037.04</v>
          </cell>
          <cell r="AG425">
            <v>0</v>
          </cell>
        </row>
        <row r="426">
          <cell r="F426" t="str">
            <v>TS - Kitos paslaugos</v>
          </cell>
          <cell r="P426">
            <v>7163.18</v>
          </cell>
          <cell r="AA426">
            <v>908.35</v>
          </cell>
          <cell r="AG426">
            <v>0</v>
          </cell>
        </row>
        <row r="427">
          <cell r="F427" t="str">
            <v>TS - Kitos paslaugos</v>
          </cell>
          <cell r="P427">
            <v>6230.19</v>
          </cell>
          <cell r="AA427">
            <v>790.05</v>
          </cell>
          <cell r="AG427">
            <v>0</v>
          </cell>
        </row>
        <row r="428">
          <cell r="F428" t="str">
            <v>TS - Kitos paslaugos</v>
          </cell>
          <cell r="P428">
            <v>7163.18</v>
          </cell>
          <cell r="AA428">
            <v>908.35</v>
          </cell>
          <cell r="AG428">
            <v>0</v>
          </cell>
        </row>
        <row r="429">
          <cell r="F429" t="str">
            <v>TS - Kitos paslaugos</v>
          </cell>
          <cell r="P429">
            <v>6246.55</v>
          </cell>
          <cell r="AA429">
            <v>792.12</v>
          </cell>
          <cell r="AG429">
            <v>0</v>
          </cell>
        </row>
        <row r="430">
          <cell r="F430" t="str">
            <v>TS - Kitos paslaugos</v>
          </cell>
          <cell r="P430">
            <v>6230.19</v>
          </cell>
          <cell r="AA430">
            <v>790.05</v>
          </cell>
          <cell r="AG430">
            <v>0</v>
          </cell>
        </row>
        <row r="431">
          <cell r="F431" t="str">
            <v>TS - Kitos paslaugos</v>
          </cell>
          <cell r="P431">
            <v>6246.55</v>
          </cell>
          <cell r="AA431">
            <v>792.12</v>
          </cell>
          <cell r="AG431">
            <v>0</v>
          </cell>
        </row>
        <row r="432">
          <cell r="F432" t="str">
            <v>TS - Kitos paslaugos</v>
          </cell>
          <cell r="P432">
            <v>7035.52</v>
          </cell>
          <cell r="AA432">
            <v>892.16</v>
          </cell>
          <cell r="AG432">
            <v>0</v>
          </cell>
        </row>
        <row r="433">
          <cell r="F433" t="str">
            <v>TS - Kitos paslaugos</v>
          </cell>
          <cell r="P433">
            <v>7143.54</v>
          </cell>
          <cell r="AA433">
            <v>905.86</v>
          </cell>
          <cell r="AG433">
            <v>0</v>
          </cell>
        </row>
        <row r="434">
          <cell r="F434" t="str">
            <v>TS - Kitos paslaugos</v>
          </cell>
          <cell r="P434">
            <v>6246.55</v>
          </cell>
          <cell r="AA434">
            <v>792.12</v>
          </cell>
          <cell r="AG434">
            <v>0</v>
          </cell>
        </row>
        <row r="435">
          <cell r="F435" t="str">
            <v>TS - Kitos paslaugos</v>
          </cell>
          <cell r="P435">
            <v>7143.54</v>
          </cell>
          <cell r="AA435">
            <v>905.86</v>
          </cell>
          <cell r="AG435">
            <v>0</v>
          </cell>
        </row>
        <row r="436">
          <cell r="F436" t="str">
            <v>TS - Kitos paslaugos</v>
          </cell>
          <cell r="P436">
            <v>6299.58</v>
          </cell>
          <cell r="AA436">
            <v>798.85</v>
          </cell>
          <cell r="AG436">
            <v>0</v>
          </cell>
        </row>
        <row r="437">
          <cell r="F437" t="str">
            <v>TS - Kitos paslaugos</v>
          </cell>
          <cell r="P437">
            <v>4994.18</v>
          </cell>
          <cell r="AA437">
            <v>633.32000000000005</v>
          </cell>
          <cell r="AG437">
            <v>0</v>
          </cell>
        </row>
        <row r="438">
          <cell r="F438" t="str">
            <v>TS - Kitos paslaugos</v>
          </cell>
          <cell r="P438">
            <v>9836.0499999999993</v>
          </cell>
          <cell r="AA438">
            <v>1247.3</v>
          </cell>
          <cell r="AG438">
            <v>0</v>
          </cell>
        </row>
        <row r="439">
          <cell r="F439" t="str">
            <v>TS - Kitos paslaugos</v>
          </cell>
          <cell r="P439">
            <v>7464.77</v>
          </cell>
          <cell r="AA439">
            <v>946.6</v>
          </cell>
          <cell r="AG439">
            <v>0</v>
          </cell>
        </row>
        <row r="440">
          <cell r="F440" t="str">
            <v>TS - Kitos paslaugos</v>
          </cell>
          <cell r="P440">
            <v>7187.33</v>
          </cell>
          <cell r="AA440">
            <v>911.42</v>
          </cell>
          <cell r="AG440">
            <v>0</v>
          </cell>
        </row>
        <row r="441">
          <cell r="F441" t="str">
            <v>TS - Kitos paslaugos</v>
          </cell>
          <cell r="P441">
            <v>7143.54</v>
          </cell>
          <cell r="AA441">
            <v>905.86</v>
          </cell>
          <cell r="AG441">
            <v>0</v>
          </cell>
        </row>
        <row r="442">
          <cell r="F442" t="str">
            <v>TS - Kitos paslaugos</v>
          </cell>
          <cell r="P442">
            <v>5211.8599999999997</v>
          </cell>
          <cell r="AA442">
            <v>660.92</v>
          </cell>
          <cell r="AG442">
            <v>0</v>
          </cell>
        </row>
        <row r="443">
          <cell r="F443" t="str">
            <v>TS - Kitos paslaugos</v>
          </cell>
          <cell r="P443">
            <v>5206.66</v>
          </cell>
          <cell r="AA443">
            <v>660.25</v>
          </cell>
          <cell r="AG443">
            <v>0</v>
          </cell>
        </row>
        <row r="444">
          <cell r="F444" t="str">
            <v>TS - Kitos paslaugos</v>
          </cell>
          <cell r="P444">
            <v>4914.24</v>
          </cell>
          <cell r="AA444">
            <v>623.17999999999995</v>
          </cell>
          <cell r="AG444">
            <v>0</v>
          </cell>
        </row>
        <row r="445">
          <cell r="F445" t="str">
            <v>TS - Kitos paslaugos</v>
          </cell>
          <cell r="P445">
            <v>7143.54</v>
          </cell>
          <cell r="AA445">
            <v>905.86</v>
          </cell>
          <cell r="AG445">
            <v>0</v>
          </cell>
        </row>
        <row r="446">
          <cell r="F446" t="str">
            <v>TS - Kitos paslaugos</v>
          </cell>
          <cell r="P446">
            <v>5849.93</v>
          </cell>
          <cell r="AA446">
            <v>741.83</v>
          </cell>
          <cell r="AG446">
            <v>0</v>
          </cell>
        </row>
        <row r="447">
          <cell r="F447" t="str">
            <v>TS - Kitos paslaugos</v>
          </cell>
          <cell r="P447">
            <v>6480.69</v>
          </cell>
          <cell r="AA447">
            <v>821.82</v>
          </cell>
          <cell r="AG447">
            <v>0</v>
          </cell>
        </row>
        <row r="448">
          <cell r="F448" t="str">
            <v>TS - Kitos paslaugos</v>
          </cell>
          <cell r="P448">
            <v>5487.21</v>
          </cell>
          <cell r="AA448">
            <v>695.84</v>
          </cell>
          <cell r="AG448">
            <v>0</v>
          </cell>
        </row>
        <row r="449">
          <cell r="F449" t="str">
            <v>TS - Kitos paslaugos</v>
          </cell>
          <cell r="P449">
            <v>6328.25</v>
          </cell>
          <cell r="AA449">
            <v>0</v>
          </cell>
          <cell r="AG449">
            <v>0</v>
          </cell>
        </row>
        <row r="450">
          <cell r="F450" t="str">
            <v>TS - Kitos paslaugos</v>
          </cell>
          <cell r="P450">
            <v>6328.25</v>
          </cell>
          <cell r="AA450">
            <v>0</v>
          </cell>
          <cell r="AG450">
            <v>0</v>
          </cell>
        </row>
        <row r="451">
          <cell r="F451" t="str">
            <v>TS - Kitos paslaugos</v>
          </cell>
          <cell r="P451">
            <v>5057.13</v>
          </cell>
          <cell r="AA451">
            <v>0</v>
          </cell>
          <cell r="AG451">
            <v>0</v>
          </cell>
        </row>
        <row r="452">
          <cell r="F452" t="str">
            <v>TS - Kitos paslaugos</v>
          </cell>
          <cell r="P452">
            <v>6279.04</v>
          </cell>
          <cell r="AA452">
            <v>0</v>
          </cell>
          <cell r="AG452">
            <v>0</v>
          </cell>
        </row>
        <row r="453">
          <cell r="F453" t="str">
            <v>TS - Kitos paslaugos</v>
          </cell>
          <cell r="P453">
            <v>5485.11</v>
          </cell>
          <cell r="AA453">
            <v>0</v>
          </cell>
          <cell r="AG453">
            <v>0</v>
          </cell>
        </row>
        <row r="454">
          <cell r="F454" t="str">
            <v>TS - Kitos paslaugos</v>
          </cell>
          <cell r="P454">
            <v>5677.95</v>
          </cell>
          <cell r="AA454">
            <v>0</v>
          </cell>
          <cell r="AG454">
            <v>0</v>
          </cell>
        </row>
        <row r="455">
          <cell r="F455" t="str">
            <v>TS - Kitos paslaugos</v>
          </cell>
          <cell r="P455">
            <v>9136.32</v>
          </cell>
          <cell r="AA455">
            <v>0</v>
          </cell>
          <cell r="AG455">
            <v>0</v>
          </cell>
        </row>
        <row r="456">
          <cell r="F456" t="str">
            <v>TS - Kitos paslaugos</v>
          </cell>
          <cell r="P456">
            <v>5052.8999999999996</v>
          </cell>
          <cell r="AA456">
            <v>0</v>
          </cell>
          <cell r="AG456">
            <v>0</v>
          </cell>
        </row>
        <row r="457">
          <cell r="F457" t="str">
            <v>TS - Kitos paslaugos</v>
          </cell>
          <cell r="P457">
            <v>5114.57</v>
          </cell>
          <cell r="AA457">
            <v>0</v>
          </cell>
          <cell r="AG457">
            <v>0</v>
          </cell>
        </row>
        <row r="458">
          <cell r="F458" t="str">
            <v>TS - Kitos paslaugos</v>
          </cell>
          <cell r="P458">
            <v>8819.1200000000008</v>
          </cell>
          <cell r="AA458">
            <v>0</v>
          </cell>
          <cell r="AG458">
            <v>0</v>
          </cell>
        </row>
        <row r="459">
          <cell r="F459" t="str">
            <v>TS - Kitos paslaugos</v>
          </cell>
          <cell r="P459">
            <v>3224.42</v>
          </cell>
          <cell r="AA459">
            <v>0</v>
          </cell>
          <cell r="AG459">
            <v>0</v>
          </cell>
        </row>
        <row r="460">
          <cell r="F460" t="str">
            <v>TS - Kitos paslaugos</v>
          </cell>
          <cell r="P460">
            <v>5078.6400000000003</v>
          </cell>
          <cell r="AA460">
            <v>0</v>
          </cell>
          <cell r="AG460">
            <v>0</v>
          </cell>
        </row>
        <row r="461">
          <cell r="F461" t="str">
            <v>TS - Kitos paslaugos</v>
          </cell>
          <cell r="P461">
            <v>4918.0200000000004</v>
          </cell>
          <cell r="AA461">
            <v>0</v>
          </cell>
          <cell r="AG461">
            <v>0</v>
          </cell>
        </row>
        <row r="462">
          <cell r="F462" t="str">
            <v>TS - Kitos paslaugos</v>
          </cell>
          <cell r="P462">
            <v>4911.21</v>
          </cell>
          <cell r="AA462">
            <v>0</v>
          </cell>
          <cell r="AG462">
            <v>0</v>
          </cell>
        </row>
        <row r="463">
          <cell r="F463" t="str">
            <v>TS - Kitos paslaugos</v>
          </cell>
          <cell r="P463">
            <v>4918.0200000000004</v>
          </cell>
          <cell r="AA463">
            <v>0</v>
          </cell>
          <cell r="AG463">
            <v>0</v>
          </cell>
        </row>
        <row r="464">
          <cell r="F464" t="str">
            <v>TS - Kitos paslaugos</v>
          </cell>
          <cell r="P464">
            <v>4918.0200000000004</v>
          </cell>
          <cell r="AA464">
            <v>0</v>
          </cell>
          <cell r="AG464">
            <v>0</v>
          </cell>
        </row>
        <row r="465">
          <cell r="F465" t="str">
            <v>TS - Kitos paslaugos</v>
          </cell>
          <cell r="P465">
            <v>4918.0200000000004</v>
          </cell>
          <cell r="AA465">
            <v>0</v>
          </cell>
          <cell r="AG465">
            <v>0</v>
          </cell>
        </row>
        <row r="466">
          <cell r="F466" t="str">
            <v>TS - Kitos paslaugos</v>
          </cell>
          <cell r="P466">
            <v>5518.19</v>
          </cell>
          <cell r="AA466">
            <v>0</v>
          </cell>
          <cell r="AG466">
            <v>0</v>
          </cell>
        </row>
        <row r="467">
          <cell r="F467" t="str">
            <v>TS - Kitos paslaugos</v>
          </cell>
          <cell r="P467">
            <v>5640.34</v>
          </cell>
          <cell r="AA467">
            <v>0</v>
          </cell>
          <cell r="AG467">
            <v>0</v>
          </cell>
        </row>
        <row r="468">
          <cell r="F468" t="str">
            <v>TS - Kitos paslaugos</v>
          </cell>
          <cell r="P468">
            <v>5373.68</v>
          </cell>
          <cell r="AA468">
            <v>0</v>
          </cell>
          <cell r="AG468">
            <v>0</v>
          </cell>
        </row>
        <row r="469">
          <cell r="F469" t="str">
            <v>TS - Kitos paslaugos</v>
          </cell>
          <cell r="P469">
            <v>5828.59</v>
          </cell>
          <cell r="AA469">
            <v>0</v>
          </cell>
          <cell r="AG469">
            <v>0</v>
          </cell>
        </row>
        <row r="470">
          <cell r="F470" t="str">
            <v>TS - Kitos paslaugos</v>
          </cell>
          <cell r="P470">
            <v>5373.68</v>
          </cell>
          <cell r="AA470">
            <v>0</v>
          </cell>
          <cell r="AG470">
            <v>0</v>
          </cell>
        </row>
        <row r="471">
          <cell r="F471" t="str">
            <v>TS - Kitos paslaugos</v>
          </cell>
          <cell r="P471">
            <v>5640.34</v>
          </cell>
          <cell r="AA471">
            <v>0</v>
          </cell>
          <cell r="AG471">
            <v>0</v>
          </cell>
        </row>
        <row r="472">
          <cell r="F472" t="str">
            <v>TS - Kitos paslaugos</v>
          </cell>
          <cell r="P472">
            <v>5828.59</v>
          </cell>
          <cell r="AA472">
            <v>0</v>
          </cell>
          <cell r="AG472">
            <v>0</v>
          </cell>
        </row>
        <row r="473">
          <cell r="F473" t="str">
            <v>TS - Kitos paslaugos</v>
          </cell>
          <cell r="P473">
            <v>7920.29</v>
          </cell>
          <cell r="AA473">
            <v>0</v>
          </cell>
          <cell r="AG473">
            <v>0</v>
          </cell>
        </row>
        <row r="474">
          <cell r="F474" t="str">
            <v>TS - Kitos paslaugos</v>
          </cell>
          <cell r="P474">
            <v>5099.57</v>
          </cell>
          <cell r="AA474">
            <v>0</v>
          </cell>
          <cell r="AG474">
            <v>0</v>
          </cell>
        </row>
        <row r="475">
          <cell r="F475" t="str">
            <v>TS - Kitos paslaugos</v>
          </cell>
          <cell r="P475">
            <v>5397.32</v>
          </cell>
          <cell r="AA475">
            <v>0</v>
          </cell>
          <cell r="AG475">
            <v>0</v>
          </cell>
        </row>
        <row r="476">
          <cell r="F476" t="str">
            <v>TS - Kitos paslaugos</v>
          </cell>
          <cell r="P476">
            <v>5640.34</v>
          </cell>
          <cell r="AA476">
            <v>0</v>
          </cell>
          <cell r="AG476">
            <v>0</v>
          </cell>
        </row>
        <row r="477">
          <cell r="F477" t="str">
            <v>TS - Kitos paslaugos</v>
          </cell>
          <cell r="P477">
            <v>5327.45</v>
          </cell>
          <cell r="AA477">
            <v>0</v>
          </cell>
          <cell r="AG477">
            <v>0</v>
          </cell>
        </row>
        <row r="478">
          <cell r="F478" t="str">
            <v>TS - Kitos paslaugos</v>
          </cell>
          <cell r="P478">
            <v>6501.18</v>
          </cell>
          <cell r="AA478">
            <v>0</v>
          </cell>
          <cell r="AG478">
            <v>0</v>
          </cell>
        </row>
        <row r="479">
          <cell r="F479" t="str">
            <v>TS - Kitos paslaugos</v>
          </cell>
          <cell r="P479">
            <v>4988.2</v>
          </cell>
          <cell r="AA479">
            <v>0</v>
          </cell>
          <cell r="AG479">
            <v>0</v>
          </cell>
        </row>
        <row r="480">
          <cell r="F480" t="str">
            <v>TS - Kitos paslaugos</v>
          </cell>
          <cell r="P480">
            <v>5120.05</v>
          </cell>
          <cell r="AA480">
            <v>0</v>
          </cell>
          <cell r="AG480">
            <v>0</v>
          </cell>
        </row>
        <row r="481">
          <cell r="F481" t="str">
            <v>TS - Kitos paslaugos</v>
          </cell>
          <cell r="P481">
            <v>5974.42</v>
          </cell>
          <cell r="AA481">
            <v>0</v>
          </cell>
          <cell r="AG481">
            <v>0</v>
          </cell>
        </row>
        <row r="482">
          <cell r="F482" t="str">
            <v>TS - Kitos paslaugos</v>
          </cell>
          <cell r="P482">
            <v>6865.36</v>
          </cell>
          <cell r="AA482">
            <v>0</v>
          </cell>
          <cell r="AG482">
            <v>0</v>
          </cell>
        </row>
        <row r="483">
          <cell r="F483" t="str">
            <v>TS - Kitos paslaugos</v>
          </cell>
          <cell r="P483">
            <v>7633.98</v>
          </cell>
          <cell r="AA483">
            <v>0</v>
          </cell>
          <cell r="AG483">
            <v>0</v>
          </cell>
        </row>
        <row r="484">
          <cell r="F484" t="str">
            <v>TS - Kitos paslaugos</v>
          </cell>
          <cell r="P484">
            <v>1705.02</v>
          </cell>
          <cell r="AA484">
            <v>0</v>
          </cell>
          <cell r="AG484">
            <v>0</v>
          </cell>
        </row>
        <row r="485">
          <cell r="F485" t="str">
            <v>TS - Kitos paslaugos</v>
          </cell>
          <cell r="P485">
            <v>5227.1400000000003</v>
          </cell>
          <cell r="AA485">
            <v>0</v>
          </cell>
          <cell r="AG485">
            <v>0</v>
          </cell>
        </row>
        <row r="486">
          <cell r="F486" t="str">
            <v>TS - Kitos paslaugos</v>
          </cell>
          <cell r="P486">
            <v>5309.02</v>
          </cell>
          <cell r="AA486">
            <v>0</v>
          </cell>
          <cell r="AG486">
            <v>0</v>
          </cell>
        </row>
        <row r="487">
          <cell r="F487" t="str">
            <v>TS - Kitos paslaugos</v>
          </cell>
          <cell r="P487">
            <v>5281.81</v>
          </cell>
          <cell r="AA487">
            <v>0</v>
          </cell>
          <cell r="AG487">
            <v>0</v>
          </cell>
        </row>
        <row r="488">
          <cell r="F488" t="str">
            <v>TS - Kitos paslaugos</v>
          </cell>
          <cell r="P488">
            <v>5105.9399999999996</v>
          </cell>
          <cell r="AA488">
            <v>0</v>
          </cell>
          <cell r="AG488">
            <v>0</v>
          </cell>
        </row>
        <row r="489">
          <cell r="F489" t="str">
            <v>TS - Kitos paslaugos</v>
          </cell>
          <cell r="P489">
            <v>5109.72</v>
          </cell>
          <cell r="AA489">
            <v>0</v>
          </cell>
          <cell r="AG489">
            <v>0</v>
          </cell>
        </row>
        <row r="490">
          <cell r="F490" t="str">
            <v>TS - Kitos paslaugos</v>
          </cell>
          <cell r="P490">
            <v>4911.21</v>
          </cell>
          <cell r="AA490">
            <v>0</v>
          </cell>
          <cell r="AG490">
            <v>0</v>
          </cell>
        </row>
        <row r="491">
          <cell r="F491" t="str">
            <v>TS - Kitos paslaugos</v>
          </cell>
          <cell r="P491">
            <v>5120.05</v>
          </cell>
          <cell r="AA491">
            <v>0</v>
          </cell>
          <cell r="AG491">
            <v>0</v>
          </cell>
        </row>
        <row r="492">
          <cell r="F492" t="str">
            <v>TS - Kitos paslaugos</v>
          </cell>
          <cell r="P492">
            <v>5120.05</v>
          </cell>
          <cell r="AA492">
            <v>0</v>
          </cell>
          <cell r="AG492">
            <v>0</v>
          </cell>
        </row>
        <row r="493">
          <cell r="F493" t="str">
            <v>TS - Kitos paslaugos</v>
          </cell>
          <cell r="P493">
            <v>5168.01</v>
          </cell>
          <cell r="AA493">
            <v>0</v>
          </cell>
          <cell r="AG493">
            <v>0</v>
          </cell>
        </row>
        <row r="494">
          <cell r="F494" t="str">
            <v>TS - Kitos paslaugos</v>
          </cell>
          <cell r="P494">
            <v>5682.28</v>
          </cell>
          <cell r="AA494">
            <v>0</v>
          </cell>
          <cell r="AG494">
            <v>0</v>
          </cell>
        </row>
        <row r="495">
          <cell r="F495" t="str">
            <v>TS - Kitos paslaugos</v>
          </cell>
          <cell r="P495">
            <v>4918.0200000000004</v>
          </cell>
          <cell r="AA495">
            <v>0</v>
          </cell>
          <cell r="AG495">
            <v>0</v>
          </cell>
        </row>
        <row r="496">
          <cell r="F496" t="str">
            <v>TS - Kitos paslaugos</v>
          </cell>
          <cell r="P496">
            <v>5394.16</v>
          </cell>
          <cell r="AA496">
            <v>0</v>
          </cell>
          <cell r="AG496">
            <v>0</v>
          </cell>
        </row>
        <row r="497">
          <cell r="F497" t="str">
            <v>TS - Kitos paslaugos</v>
          </cell>
          <cell r="P497">
            <v>5169.49</v>
          </cell>
          <cell r="AA497">
            <v>0</v>
          </cell>
          <cell r="AG497">
            <v>0</v>
          </cell>
        </row>
        <row r="498">
          <cell r="F498" t="str">
            <v>TS - Kitos paslaugos</v>
          </cell>
          <cell r="P498">
            <v>5341.8</v>
          </cell>
          <cell r="AA498">
            <v>0</v>
          </cell>
          <cell r="AG498">
            <v>0</v>
          </cell>
        </row>
        <row r="499">
          <cell r="F499" t="str">
            <v>TS - Kitos paslaugos</v>
          </cell>
          <cell r="P499">
            <v>4090.23</v>
          </cell>
          <cell r="AA499">
            <v>0</v>
          </cell>
          <cell r="AG499">
            <v>0</v>
          </cell>
        </row>
        <row r="500">
          <cell r="F500" t="str">
            <v>TS - Kitos paslaugos</v>
          </cell>
          <cell r="P500">
            <v>4363.7299999999996</v>
          </cell>
          <cell r="AA500">
            <v>0</v>
          </cell>
          <cell r="AG500">
            <v>0</v>
          </cell>
        </row>
        <row r="501">
          <cell r="F501" t="str">
            <v>TS - Kitos paslaugos</v>
          </cell>
          <cell r="P501">
            <v>4386.66</v>
          </cell>
          <cell r="AA501">
            <v>0</v>
          </cell>
          <cell r="AG501">
            <v>0</v>
          </cell>
        </row>
        <row r="502">
          <cell r="F502" t="str">
            <v>TS - Kitos paslaugos</v>
          </cell>
          <cell r="P502">
            <v>4691.32</v>
          </cell>
          <cell r="AA502">
            <v>0</v>
          </cell>
          <cell r="AG502">
            <v>0</v>
          </cell>
        </row>
        <row r="503">
          <cell r="F503" t="str">
            <v>TS - Kitos paslaugos</v>
          </cell>
          <cell r="P503">
            <v>4379.8500000000004</v>
          </cell>
          <cell r="AA503">
            <v>0</v>
          </cell>
          <cell r="AG503">
            <v>0</v>
          </cell>
        </row>
        <row r="504">
          <cell r="F504" t="str">
            <v>TS - Kitos paslaugos</v>
          </cell>
          <cell r="P504">
            <v>4974.68</v>
          </cell>
          <cell r="AA504">
            <v>0</v>
          </cell>
          <cell r="AG504">
            <v>0</v>
          </cell>
        </row>
        <row r="505">
          <cell r="F505" t="str">
            <v>TS - Kitos paslaugos</v>
          </cell>
          <cell r="P505">
            <v>4740.13</v>
          </cell>
          <cell r="AA505">
            <v>0</v>
          </cell>
          <cell r="AG505">
            <v>0.28999999999999998</v>
          </cell>
        </row>
        <row r="506">
          <cell r="F506" t="str">
            <v>TS - Kitos paslaugos</v>
          </cell>
          <cell r="P506">
            <v>4546.25</v>
          </cell>
          <cell r="AA506">
            <v>0</v>
          </cell>
          <cell r="AG506">
            <v>0.28999999999999998</v>
          </cell>
        </row>
        <row r="507">
          <cell r="F507" t="str">
            <v>TS - Kitos paslaugos</v>
          </cell>
          <cell r="P507">
            <v>4974.68</v>
          </cell>
          <cell r="AA507">
            <v>0</v>
          </cell>
          <cell r="AG507">
            <v>0.28999999999999998</v>
          </cell>
        </row>
        <row r="508">
          <cell r="F508" t="str">
            <v>TS - Kitos paslaugos</v>
          </cell>
          <cell r="P508">
            <v>4525.33</v>
          </cell>
          <cell r="AA508">
            <v>0</v>
          </cell>
          <cell r="AG508">
            <v>0.28999999999999998</v>
          </cell>
        </row>
        <row r="509">
          <cell r="F509" t="str">
            <v>TS - Kitos paslaugos</v>
          </cell>
          <cell r="P509">
            <v>5233.4399999999996</v>
          </cell>
          <cell r="AA509">
            <v>0</v>
          </cell>
          <cell r="AG509">
            <v>0.28999999999999998</v>
          </cell>
        </row>
        <row r="510">
          <cell r="F510" t="str">
            <v>TS - Kitos paslaugos</v>
          </cell>
          <cell r="P510">
            <v>4546.25</v>
          </cell>
          <cell r="AA510">
            <v>0</v>
          </cell>
          <cell r="AG510">
            <v>0</v>
          </cell>
        </row>
        <row r="511">
          <cell r="F511" t="str">
            <v>TS - Kitos paslaugos</v>
          </cell>
          <cell r="P511">
            <v>6158.21</v>
          </cell>
          <cell r="AA511">
            <v>0</v>
          </cell>
          <cell r="AG511">
            <v>0</v>
          </cell>
        </row>
        <row r="512">
          <cell r="F512" t="str">
            <v>TS - Perdavimas</v>
          </cell>
          <cell r="P512">
            <v>55647.57</v>
          </cell>
          <cell r="AA512">
            <v>0</v>
          </cell>
          <cell r="AG512">
            <v>0</v>
          </cell>
        </row>
        <row r="513">
          <cell r="F513" t="str">
            <v>TS - Perdavimas</v>
          </cell>
          <cell r="P513">
            <v>18762.64</v>
          </cell>
          <cell r="AA513">
            <v>0</v>
          </cell>
          <cell r="AG513">
            <v>0</v>
          </cell>
        </row>
        <row r="514">
          <cell r="F514" t="str">
            <v>TS - Gamyba katilinėse</v>
          </cell>
          <cell r="P514">
            <v>3285.61</v>
          </cell>
          <cell r="AA514">
            <v>214.61</v>
          </cell>
          <cell r="AG514">
            <v>0</v>
          </cell>
        </row>
        <row r="515">
          <cell r="F515" t="str">
            <v>TS - Perdavimas</v>
          </cell>
          <cell r="P515">
            <v>4344.3</v>
          </cell>
          <cell r="AA515">
            <v>0</v>
          </cell>
          <cell r="AG515">
            <v>0</v>
          </cell>
        </row>
        <row r="516">
          <cell r="F516" t="str">
            <v>TS - Gamyba katilinėse</v>
          </cell>
          <cell r="P516">
            <v>6519.35</v>
          </cell>
          <cell r="AA516">
            <v>0</v>
          </cell>
          <cell r="AG516">
            <v>0</v>
          </cell>
        </row>
        <row r="517">
          <cell r="F517" t="str">
            <v>TS - Perdavimas</v>
          </cell>
          <cell r="P517">
            <v>100827.03</v>
          </cell>
          <cell r="AA517">
            <v>0</v>
          </cell>
          <cell r="AG517">
            <v>0</v>
          </cell>
        </row>
        <row r="518">
          <cell r="F518" t="str">
            <v>TS - Perdavimas</v>
          </cell>
          <cell r="P518">
            <v>124311.52</v>
          </cell>
          <cell r="AA518">
            <v>0</v>
          </cell>
          <cell r="AG518">
            <v>0</v>
          </cell>
        </row>
        <row r="519">
          <cell r="F519" t="str">
            <v>TS - Perdavimas</v>
          </cell>
          <cell r="P519">
            <v>110916.18</v>
          </cell>
          <cell r="AA519">
            <v>0</v>
          </cell>
          <cell r="AG519">
            <v>0</v>
          </cell>
        </row>
        <row r="520">
          <cell r="F520" t="str">
            <v>TS - Perdavimas</v>
          </cell>
          <cell r="P520">
            <v>163689.91</v>
          </cell>
          <cell r="AA520">
            <v>0</v>
          </cell>
          <cell r="AG520">
            <v>0</v>
          </cell>
        </row>
        <row r="521">
          <cell r="F521" t="str">
            <v>TS - Perdavimas</v>
          </cell>
          <cell r="P521">
            <v>86.89</v>
          </cell>
          <cell r="AA521">
            <v>58.88</v>
          </cell>
          <cell r="AG521">
            <v>0</v>
          </cell>
        </row>
        <row r="522">
          <cell r="F522" t="str">
            <v>TS - Perdavimas</v>
          </cell>
          <cell r="P522">
            <v>115.85</v>
          </cell>
          <cell r="AA522">
            <v>0</v>
          </cell>
          <cell r="AG522">
            <v>0</v>
          </cell>
        </row>
        <row r="523">
          <cell r="F523" t="str">
            <v>TS - Perdavimas</v>
          </cell>
          <cell r="P523">
            <v>231.7</v>
          </cell>
          <cell r="AA523">
            <v>156.94999999999999</v>
          </cell>
          <cell r="AG523">
            <v>0</v>
          </cell>
        </row>
        <row r="524">
          <cell r="F524" t="str">
            <v>TS - Perdavimas</v>
          </cell>
          <cell r="P524">
            <v>434.43</v>
          </cell>
          <cell r="AA524">
            <v>294.24</v>
          </cell>
          <cell r="AG524">
            <v>0</v>
          </cell>
        </row>
        <row r="525">
          <cell r="F525" t="str">
            <v>TS - Perdavimas</v>
          </cell>
          <cell r="P525">
            <v>753.01</v>
          </cell>
          <cell r="AA525">
            <v>509.99</v>
          </cell>
          <cell r="AG525">
            <v>0</v>
          </cell>
        </row>
        <row r="526">
          <cell r="F526" t="str">
            <v>TS - Perdavimas</v>
          </cell>
          <cell r="P526">
            <v>363073.74</v>
          </cell>
          <cell r="AA526">
            <v>0</v>
          </cell>
          <cell r="AG526">
            <v>0</v>
          </cell>
        </row>
        <row r="527">
          <cell r="F527" t="str">
            <v>TS - Perdavimas</v>
          </cell>
          <cell r="P527">
            <v>174397.47</v>
          </cell>
          <cell r="AA527">
            <v>44799.79</v>
          </cell>
          <cell r="AG527">
            <v>0</v>
          </cell>
        </row>
        <row r="528">
          <cell r="F528" t="str">
            <v>TS - Perdavimas</v>
          </cell>
          <cell r="P528">
            <v>382346.25</v>
          </cell>
          <cell r="AA528">
            <v>138767.21</v>
          </cell>
          <cell r="AG528">
            <v>0</v>
          </cell>
        </row>
        <row r="529">
          <cell r="F529" t="str">
            <v>TS - Perdavimas</v>
          </cell>
          <cell r="P529">
            <v>166947.59</v>
          </cell>
          <cell r="AA529">
            <v>60591.3</v>
          </cell>
          <cell r="AG529">
            <v>0</v>
          </cell>
        </row>
        <row r="530">
          <cell r="F530" t="str">
            <v>TS - Perdavimas</v>
          </cell>
          <cell r="P530">
            <v>320803.78000000003</v>
          </cell>
          <cell r="AA530">
            <v>116431.23</v>
          </cell>
          <cell r="AG530">
            <v>0</v>
          </cell>
        </row>
        <row r="531">
          <cell r="F531" t="str">
            <v>TS - Perdavimas</v>
          </cell>
          <cell r="P531">
            <v>118847.29</v>
          </cell>
          <cell r="AA531">
            <v>43133.97</v>
          </cell>
          <cell r="AG531">
            <v>0</v>
          </cell>
        </row>
        <row r="532">
          <cell r="F532" t="str">
            <v>TS - Perdavimas</v>
          </cell>
          <cell r="P532">
            <v>159821.62</v>
          </cell>
          <cell r="AA532">
            <v>58005.02</v>
          </cell>
          <cell r="AG532">
            <v>0</v>
          </cell>
        </row>
        <row r="533">
          <cell r="F533" t="str">
            <v>TS - Perdavimas</v>
          </cell>
          <cell r="P533">
            <v>54714.06</v>
          </cell>
          <cell r="AA533">
            <v>39971.68</v>
          </cell>
          <cell r="AG533">
            <v>0</v>
          </cell>
        </row>
        <row r="534">
          <cell r="F534" t="str">
            <v>TS - Perdavimas</v>
          </cell>
          <cell r="P534">
            <v>67292.92</v>
          </cell>
          <cell r="AA534">
            <v>49161.23</v>
          </cell>
          <cell r="AG534">
            <v>0</v>
          </cell>
        </row>
        <row r="535">
          <cell r="F535" t="str">
            <v>TS - Perdavimas</v>
          </cell>
          <cell r="P535">
            <v>63650.47</v>
          </cell>
          <cell r="AA535">
            <v>46500.22</v>
          </cell>
          <cell r="AG535">
            <v>0</v>
          </cell>
        </row>
        <row r="536">
          <cell r="F536" t="str">
            <v>TS - Perdavimas</v>
          </cell>
          <cell r="P536">
            <v>51845.45</v>
          </cell>
          <cell r="AA536">
            <v>37876</v>
          </cell>
          <cell r="AG536">
            <v>0</v>
          </cell>
        </row>
        <row r="537">
          <cell r="F537" t="str">
            <v>TS - Gamyba katilinėse</v>
          </cell>
          <cell r="P537">
            <v>133270.1</v>
          </cell>
          <cell r="AA537">
            <v>0</v>
          </cell>
          <cell r="AG537">
            <v>0</v>
          </cell>
        </row>
        <row r="538">
          <cell r="F538" t="str">
            <v>TS - Perdavimas</v>
          </cell>
          <cell r="P538">
            <v>37325.870000000003</v>
          </cell>
          <cell r="AA538">
            <v>0</v>
          </cell>
          <cell r="AG538">
            <v>0</v>
          </cell>
        </row>
        <row r="539">
          <cell r="F539" t="str">
            <v>TS - Gamyba katilinėse</v>
          </cell>
          <cell r="P539">
            <v>60768.07</v>
          </cell>
          <cell r="AA539">
            <v>30067.57</v>
          </cell>
          <cell r="AG539">
            <v>0</v>
          </cell>
        </row>
        <row r="540">
          <cell r="F540" t="str">
            <v>TS - Gamyba katilinėse</v>
          </cell>
          <cell r="P540">
            <v>2585.04</v>
          </cell>
          <cell r="AA540">
            <v>0</v>
          </cell>
          <cell r="AG540">
            <v>0</v>
          </cell>
        </row>
        <row r="541">
          <cell r="F541" t="str">
            <v>TS - Kitos paslaugos</v>
          </cell>
          <cell r="P541">
            <v>8795.7900000000009</v>
          </cell>
          <cell r="AA541">
            <v>5228.6099999999997</v>
          </cell>
          <cell r="AG541">
            <v>0</v>
          </cell>
        </row>
        <row r="542">
          <cell r="F542" t="str">
            <v>TS - Kitos paslaugos</v>
          </cell>
          <cell r="P542">
            <v>7693.47</v>
          </cell>
          <cell r="AA542">
            <v>4573.34</v>
          </cell>
          <cell r="AG542">
            <v>0</v>
          </cell>
        </row>
        <row r="543">
          <cell r="F543" t="str">
            <v>TS - Gamyba katilinėse</v>
          </cell>
          <cell r="P543">
            <v>4297.5200000000004</v>
          </cell>
          <cell r="AA543">
            <v>0</v>
          </cell>
          <cell r="AG543">
            <v>0</v>
          </cell>
        </row>
        <row r="544">
          <cell r="F544" t="str">
            <v>TS - Gamyba katilinėse</v>
          </cell>
          <cell r="P544">
            <v>2540.5</v>
          </cell>
          <cell r="AA544">
            <v>0</v>
          </cell>
          <cell r="AG544">
            <v>0</v>
          </cell>
        </row>
        <row r="545">
          <cell r="F545" t="str">
            <v>TS - Gamyba katilinėse</v>
          </cell>
          <cell r="P545">
            <v>3305.78</v>
          </cell>
          <cell r="AA545">
            <v>0</v>
          </cell>
          <cell r="AG545">
            <v>0</v>
          </cell>
        </row>
        <row r="546">
          <cell r="F546" t="str">
            <v>TS - Gamyba katilinėse</v>
          </cell>
          <cell r="P546">
            <v>2300</v>
          </cell>
          <cell r="AA546">
            <v>0</v>
          </cell>
          <cell r="AG546">
            <v>0</v>
          </cell>
        </row>
        <row r="547">
          <cell r="F547" t="str">
            <v>TS - Gamyba katilinėse</v>
          </cell>
          <cell r="P547">
            <v>1650</v>
          </cell>
          <cell r="AA547">
            <v>0</v>
          </cell>
          <cell r="AG547">
            <v>0</v>
          </cell>
        </row>
        <row r="548">
          <cell r="F548" t="str">
            <v>TS - Kitos paslaugos</v>
          </cell>
          <cell r="P548">
            <v>8030</v>
          </cell>
          <cell r="AA548">
            <v>7048.59</v>
          </cell>
          <cell r="AG548">
            <v>0</v>
          </cell>
        </row>
        <row r="549">
          <cell r="F549" t="str">
            <v>TS - Kitos paslaugos</v>
          </cell>
          <cell r="P549">
            <v>9330</v>
          </cell>
          <cell r="AA549">
            <v>8189.7</v>
          </cell>
          <cell r="AG549">
            <v>0</v>
          </cell>
        </row>
        <row r="550">
          <cell r="F550" t="str">
            <v>TS - Kitos paslaugos</v>
          </cell>
          <cell r="P550">
            <v>7510</v>
          </cell>
          <cell r="AA550">
            <v>6592.15</v>
          </cell>
          <cell r="AG550">
            <v>0</v>
          </cell>
        </row>
        <row r="551">
          <cell r="F551" t="str">
            <v>TS - Gamyba katilinėse</v>
          </cell>
          <cell r="P551">
            <v>3149</v>
          </cell>
          <cell r="AA551">
            <v>0</v>
          </cell>
          <cell r="AG551">
            <v>0</v>
          </cell>
        </row>
        <row r="552">
          <cell r="F552" t="str">
            <v>TS - Gamyba katilinėse</v>
          </cell>
          <cell r="P552">
            <v>10788</v>
          </cell>
          <cell r="AA552">
            <v>0</v>
          </cell>
          <cell r="AG552">
            <v>0</v>
          </cell>
        </row>
        <row r="553">
          <cell r="F553" t="str">
            <v>TS - Gamyba katilinėse</v>
          </cell>
          <cell r="P553">
            <v>10788</v>
          </cell>
          <cell r="AA553">
            <v>0</v>
          </cell>
          <cell r="AG553">
            <v>0</v>
          </cell>
        </row>
        <row r="554">
          <cell r="F554" t="str">
            <v>TS - Gamyba katilinėse</v>
          </cell>
          <cell r="P554">
            <v>84450</v>
          </cell>
          <cell r="AA554">
            <v>0</v>
          </cell>
          <cell r="AG554">
            <v>0</v>
          </cell>
        </row>
        <row r="555">
          <cell r="F555" t="str">
            <v>TS - Gamyba katilinėse</v>
          </cell>
          <cell r="P555">
            <v>6800</v>
          </cell>
          <cell r="AA555">
            <v>0</v>
          </cell>
          <cell r="AG555">
            <v>0</v>
          </cell>
        </row>
        <row r="556">
          <cell r="F556" t="str">
            <v>TS - Gamyba katilinėse</v>
          </cell>
          <cell r="P556">
            <v>8800</v>
          </cell>
          <cell r="AA556">
            <v>0</v>
          </cell>
          <cell r="AG556">
            <v>0</v>
          </cell>
        </row>
        <row r="557">
          <cell r="F557" t="str">
            <v>TS - Gamyba katilinėse</v>
          </cell>
          <cell r="P557">
            <v>6400</v>
          </cell>
          <cell r="AA557">
            <v>0</v>
          </cell>
          <cell r="AG557">
            <v>0.28999999999999998</v>
          </cell>
        </row>
        <row r="558">
          <cell r="F558" t="str">
            <v>TS - Gamyba katilinėse</v>
          </cell>
          <cell r="P558">
            <v>5200</v>
          </cell>
          <cell r="AA558">
            <v>0</v>
          </cell>
          <cell r="AG558">
            <v>0.28999999999999998</v>
          </cell>
        </row>
        <row r="559">
          <cell r="F559" t="str">
            <v>TS - Gamyba katilinėse</v>
          </cell>
          <cell r="P559">
            <v>7200</v>
          </cell>
          <cell r="AA559">
            <v>0</v>
          </cell>
          <cell r="AG559">
            <v>0.28999999999999998</v>
          </cell>
        </row>
        <row r="560">
          <cell r="F560" t="str">
            <v>TS - Gamyba katilinėse</v>
          </cell>
          <cell r="P560">
            <v>14900</v>
          </cell>
          <cell r="AA560">
            <v>0</v>
          </cell>
          <cell r="AG560">
            <v>0.28999999999999998</v>
          </cell>
        </row>
        <row r="561">
          <cell r="F561" t="str">
            <v>TS - Perdavimas</v>
          </cell>
          <cell r="P561">
            <v>135</v>
          </cell>
          <cell r="AA561">
            <v>0</v>
          </cell>
          <cell r="AG561">
            <v>0.28999999999999998</v>
          </cell>
        </row>
        <row r="562">
          <cell r="F562" t="str">
            <v>TS - Perdavimas</v>
          </cell>
          <cell r="P562">
            <v>135</v>
          </cell>
          <cell r="AA562">
            <v>0</v>
          </cell>
          <cell r="AG562">
            <v>0.28999999999999998</v>
          </cell>
        </row>
        <row r="563">
          <cell r="F563" t="str">
            <v>BS - Bendrosios sąnaudos</v>
          </cell>
          <cell r="P563">
            <v>800</v>
          </cell>
          <cell r="AA563">
            <v>0</v>
          </cell>
          <cell r="AG563">
            <v>0.28999999999999998</v>
          </cell>
        </row>
        <row r="564">
          <cell r="F564" t="str">
            <v>TS - Perdavimas</v>
          </cell>
          <cell r="P564">
            <v>135</v>
          </cell>
          <cell r="AA564">
            <v>0</v>
          </cell>
          <cell r="AG564">
            <v>0.28999999999999998</v>
          </cell>
        </row>
        <row r="565">
          <cell r="F565" t="str">
            <v>TS - Perdavimas</v>
          </cell>
          <cell r="P565">
            <v>135</v>
          </cell>
          <cell r="AA565">
            <v>0</v>
          </cell>
          <cell r="AG565">
            <v>0.28999999999999998</v>
          </cell>
        </row>
        <row r="566">
          <cell r="F566" t="str">
            <v>TS - Perdavimas</v>
          </cell>
          <cell r="P566">
            <v>135</v>
          </cell>
          <cell r="AA566">
            <v>0</v>
          </cell>
          <cell r="AG566">
            <v>0.28999999999999998</v>
          </cell>
        </row>
        <row r="567">
          <cell r="F567" t="str">
            <v>TS - Perdavimas</v>
          </cell>
          <cell r="P567">
            <v>135</v>
          </cell>
          <cell r="AA567">
            <v>0</v>
          </cell>
          <cell r="AG567">
            <v>0.28999999999999998</v>
          </cell>
        </row>
        <row r="568">
          <cell r="F568" t="str">
            <v>TS - Perdavimas</v>
          </cell>
          <cell r="P568">
            <v>135</v>
          </cell>
          <cell r="AA568">
            <v>0</v>
          </cell>
          <cell r="AG568">
            <v>0.28999999999999998</v>
          </cell>
        </row>
        <row r="569">
          <cell r="F569" t="str">
            <v>TS - Perdavimas</v>
          </cell>
          <cell r="P569">
            <v>280</v>
          </cell>
          <cell r="AA569">
            <v>0</v>
          </cell>
          <cell r="AG569">
            <v>0.28999999999999998</v>
          </cell>
        </row>
        <row r="570">
          <cell r="F570" t="str">
            <v>TS - Perdavimas</v>
          </cell>
          <cell r="P570">
            <v>289.62</v>
          </cell>
          <cell r="AA570">
            <v>0</v>
          </cell>
          <cell r="AG570">
            <v>0.28999999999999998</v>
          </cell>
        </row>
        <row r="571">
          <cell r="F571" t="str">
            <v>TS - Perdavimas</v>
          </cell>
          <cell r="P571">
            <v>260</v>
          </cell>
          <cell r="AA571">
            <v>0</v>
          </cell>
          <cell r="AG571">
            <v>0.28999999999999998</v>
          </cell>
        </row>
        <row r="572">
          <cell r="F572" t="str">
            <v>TS - Perdavimas</v>
          </cell>
          <cell r="P572">
            <v>1450</v>
          </cell>
          <cell r="AA572">
            <v>0</v>
          </cell>
          <cell r="AG572">
            <v>0.28999999999999998</v>
          </cell>
        </row>
      </sheetData>
      <sheetData sheetId="11"/>
      <sheetData sheetId="12">
        <row r="1">
          <cell r="D1" t="str">
            <v/>
          </cell>
        </row>
      </sheetData>
      <sheetData sheetId="13">
        <row r="115">
          <cell r="D115">
            <v>1687532.2436719998</v>
          </cell>
          <cell r="K115">
            <v>1273293.4424400001</v>
          </cell>
          <cell r="R115">
            <v>3773879.97</v>
          </cell>
          <cell r="Z115">
            <v>128461.785</v>
          </cell>
        </row>
      </sheetData>
      <sheetData sheetId="14"/>
      <sheetData sheetId="15">
        <row r="25">
          <cell r="F25">
            <v>1525935</v>
          </cell>
        </row>
        <row r="26">
          <cell r="G26">
            <v>1386654</v>
          </cell>
        </row>
        <row r="30">
          <cell r="G30">
            <v>246810</v>
          </cell>
        </row>
        <row r="31">
          <cell r="F31">
            <v>137545</v>
          </cell>
          <cell r="G31">
            <v>96766</v>
          </cell>
        </row>
        <row r="34">
          <cell r="F34">
            <v>3435</v>
          </cell>
        </row>
        <row r="36">
          <cell r="G36">
            <v>61114</v>
          </cell>
        </row>
      </sheetData>
      <sheetData sheetId="16"/>
      <sheetData sheetId="17">
        <row r="3">
          <cell r="K3">
            <v>18073.919999999998</v>
          </cell>
        </row>
        <row r="7">
          <cell r="K7">
            <v>12958.64</v>
          </cell>
        </row>
        <row r="9">
          <cell r="K9">
            <v>21518.23</v>
          </cell>
        </row>
        <row r="10">
          <cell r="K10">
            <v>16783.169999999998</v>
          </cell>
        </row>
        <row r="11">
          <cell r="K11">
            <v>13000.43</v>
          </cell>
        </row>
        <row r="14">
          <cell r="K14">
            <v>11862.55</v>
          </cell>
        </row>
        <row r="18">
          <cell r="K18">
            <v>11838.13</v>
          </cell>
        </row>
        <row r="27">
          <cell r="K27">
            <v>37432.699999999997</v>
          </cell>
        </row>
        <row r="28">
          <cell r="K28">
            <v>16066.09</v>
          </cell>
        </row>
        <row r="32">
          <cell r="K32">
            <v>4222.4399999999996</v>
          </cell>
        </row>
        <row r="41">
          <cell r="K41">
            <v>420.28</v>
          </cell>
        </row>
        <row r="43">
          <cell r="K43">
            <v>519.30999999999995</v>
          </cell>
        </row>
        <row r="46">
          <cell r="K46">
            <v>53.67</v>
          </cell>
        </row>
        <row r="48">
          <cell r="K48">
            <v>545.72</v>
          </cell>
        </row>
        <row r="58">
          <cell r="K58">
            <v>566040.98999999987</v>
          </cell>
        </row>
      </sheetData>
      <sheetData sheetId="18">
        <row r="5">
          <cell r="L5">
            <v>223920.57</v>
          </cell>
        </row>
        <row r="14">
          <cell r="L14">
            <v>37205.104999999996</v>
          </cell>
        </row>
        <row r="68">
          <cell r="F68">
            <v>141186.34471999999</v>
          </cell>
        </row>
      </sheetData>
      <sheetData sheetId="19"/>
      <sheetData sheetId="20">
        <row r="8">
          <cell r="D8">
            <v>41022.019999999997</v>
          </cell>
        </row>
      </sheetData>
      <sheetData sheetId="21"/>
      <sheetData sheetId="22"/>
      <sheetData sheetId="23"/>
      <sheetData sheetId="24"/>
      <sheetData sheetId="25"/>
      <sheetData sheetId="26"/>
      <sheetData sheetId="27"/>
      <sheetData sheetId="28">
        <row r="5">
          <cell r="B5">
            <v>1</v>
          </cell>
        </row>
        <row r="6">
          <cell r="B6">
            <v>1</v>
          </cell>
        </row>
        <row r="7">
          <cell r="B7">
            <v>1</v>
          </cell>
        </row>
        <row r="8">
          <cell r="B8">
            <v>1</v>
          </cell>
        </row>
        <row r="9">
          <cell r="B9">
            <v>1</v>
          </cell>
        </row>
        <row r="10">
          <cell r="B10">
            <v>1</v>
          </cell>
        </row>
        <row r="11">
          <cell r="B11">
            <v>1</v>
          </cell>
        </row>
        <row r="12">
          <cell r="B12">
            <v>1</v>
          </cell>
        </row>
        <row r="13">
          <cell r="B13">
            <v>2</v>
          </cell>
        </row>
        <row r="14">
          <cell r="B14">
            <v>1</v>
          </cell>
        </row>
        <row r="15">
          <cell r="B15">
            <v>1</v>
          </cell>
        </row>
        <row r="16">
          <cell r="B16">
            <v>1</v>
          </cell>
        </row>
        <row r="17">
          <cell r="B17">
            <v>1</v>
          </cell>
        </row>
        <row r="18">
          <cell r="B18">
            <v>1</v>
          </cell>
        </row>
        <row r="19">
          <cell r="B19">
            <v>3</v>
          </cell>
        </row>
        <row r="20">
          <cell r="B20">
            <v>2</v>
          </cell>
        </row>
        <row r="21">
          <cell r="B21">
            <v>1</v>
          </cell>
        </row>
        <row r="22">
          <cell r="B22">
            <v>1</v>
          </cell>
        </row>
        <row r="23">
          <cell r="B23">
            <v>1</v>
          </cell>
        </row>
        <row r="24">
          <cell r="B24">
            <v>1</v>
          </cell>
        </row>
        <row r="25">
          <cell r="B25">
            <v>4</v>
          </cell>
        </row>
        <row r="26">
          <cell r="B26">
            <v>1</v>
          </cell>
        </row>
        <row r="27">
          <cell r="B27">
            <v>3</v>
          </cell>
        </row>
        <row r="28">
          <cell r="B28">
            <v>2</v>
          </cell>
        </row>
        <row r="29">
          <cell r="B29">
            <v>1</v>
          </cell>
        </row>
        <row r="30">
          <cell r="B30">
            <v>1</v>
          </cell>
        </row>
        <row r="31">
          <cell r="B31">
            <v>1</v>
          </cell>
        </row>
        <row r="32">
          <cell r="B32">
            <v>2</v>
          </cell>
        </row>
        <row r="33">
          <cell r="B33">
            <v>4</v>
          </cell>
        </row>
        <row r="34">
          <cell r="B34">
            <v>1</v>
          </cell>
        </row>
        <row r="35">
          <cell r="B35">
            <v>1</v>
          </cell>
        </row>
        <row r="36">
          <cell r="B36">
            <v>1</v>
          </cell>
        </row>
        <row r="37">
          <cell r="B37">
            <v>2</v>
          </cell>
        </row>
        <row r="38">
          <cell r="B38">
            <v>1</v>
          </cell>
        </row>
        <row r="39">
          <cell r="B39">
            <v>1</v>
          </cell>
        </row>
        <row r="40">
          <cell r="B40">
            <v>1</v>
          </cell>
        </row>
        <row r="41">
          <cell r="B41">
            <v>5</v>
          </cell>
        </row>
        <row r="42">
          <cell r="B42">
            <v>6</v>
          </cell>
        </row>
        <row r="43">
          <cell r="B43">
            <v>5</v>
          </cell>
        </row>
        <row r="44">
          <cell r="B44">
            <v>1</v>
          </cell>
        </row>
        <row r="45">
          <cell r="B45">
            <v>3</v>
          </cell>
        </row>
        <row r="46">
          <cell r="B46">
            <v>2</v>
          </cell>
        </row>
        <row r="47">
          <cell r="B47">
            <v>3</v>
          </cell>
        </row>
        <row r="48">
          <cell r="B48">
            <v>4</v>
          </cell>
        </row>
        <row r="49">
          <cell r="B49">
            <v>1</v>
          </cell>
        </row>
        <row r="50">
          <cell r="B50">
            <v>2</v>
          </cell>
        </row>
        <row r="51">
          <cell r="B51">
            <v>1</v>
          </cell>
        </row>
        <row r="52">
          <cell r="B52">
            <v>7</v>
          </cell>
        </row>
        <row r="53">
          <cell r="B53">
            <v>1</v>
          </cell>
        </row>
        <row r="54">
          <cell r="B54">
            <v>2</v>
          </cell>
        </row>
        <row r="55">
          <cell r="B55">
            <v>5</v>
          </cell>
        </row>
        <row r="56">
          <cell r="B56">
            <v>8</v>
          </cell>
        </row>
        <row r="57">
          <cell r="B57">
            <v>6</v>
          </cell>
        </row>
        <row r="58">
          <cell r="B58">
            <v>9</v>
          </cell>
        </row>
        <row r="59">
          <cell r="B59">
            <v>7</v>
          </cell>
        </row>
        <row r="60">
          <cell r="B60">
            <v>2</v>
          </cell>
        </row>
        <row r="61">
          <cell r="B61">
            <v>2</v>
          </cell>
        </row>
        <row r="62">
          <cell r="B62">
            <v>10</v>
          </cell>
        </row>
        <row r="63">
          <cell r="B63">
            <v>8</v>
          </cell>
        </row>
        <row r="64">
          <cell r="B64">
            <v>11</v>
          </cell>
        </row>
        <row r="65">
          <cell r="B65">
            <v>3</v>
          </cell>
        </row>
        <row r="66">
          <cell r="B66">
            <v>12</v>
          </cell>
        </row>
        <row r="67">
          <cell r="B67">
            <v>9</v>
          </cell>
        </row>
        <row r="68">
          <cell r="B68">
            <v>1</v>
          </cell>
        </row>
        <row r="69">
          <cell r="B69">
            <v>1</v>
          </cell>
        </row>
        <row r="70">
          <cell r="B70">
            <v>1</v>
          </cell>
        </row>
        <row r="71">
          <cell r="B71">
            <v>2</v>
          </cell>
        </row>
        <row r="72">
          <cell r="B72">
            <v>3</v>
          </cell>
        </row>
        <row r="73">
          <cell r="B73">
            <v>4</v>
          </cell>
        </row>
        <row r="74">
          <cell r="B74">
            <v>2</v>
          </cell>
        </row>
      </sheetData>
      <sheetData sheetId="29"/>
      <sheetData sheetId="30">
        <row r="6">
          <cell r="E6" t="str">
            <v>Klientų aptarnavimas</v>
          </cell>
        </row>
        <row r="7">
          <cell r="E7" t="str">
            <v>Netaikoma</v>
          </cell>
        </row>
        <row r="8">
          <cell r="E8" t="str">
            <v>Netaikoma</v>
          </cell>
        </row>
      </sheetData>
      <sheetData sheetId="31"/>
      <sheetData sheetId="32">
        <row r="89">
          <cell r="D89">
            <v>1791344.2600000005</v>
          </cell>
        </row>
      </sheetData>
      <sheetData sheetId="33">
        <row r="4">
          <cell r="M4">
            <v>1</v>
          </cell>
        </row>
        <row r="5">
          <cell r="M5">
            <v>2</v>
          </cell>
        </row>
        <row r="6">
          <cell r="M6">
            <v>3</v>
          </cell>
        </row>
        <row r="7">
          <cell r="M7">
            <v>4</v>
          </cell>
        </row>
        <row r="8">
          <cell r="M8">
            <v>5</v>
          </cell>
        </row>
        <row r="9">
          <cell r="M9">
            <v>1</v>
          </cell>
        </row>
        <row r="10">
          <cell r="M10">
            <v>6</v>
          </cell>
        </row>
        <row r="11">
          <cell r="M11">
            <v>7</v>
          </cell>
        </row>
        <row r="12">
          <cell r="M12">
            <v>8</v>
          </cell>
        </row>
        <row r="13">
          <cell r="M13">
            <v>9</v>
          </cell>
        </row>
        <row r="14">
          <cell r="M14">
            <v>10</v>
          </cell>
        </row>
        <row r="15">
          <cell r="M15">
            <v>11</v>
          </cell>
        </row>
        <row r="16">
          <cell r="M16">
            <v>1</v>
          </cell>
        </row>
        <row r="17">
          <cell r="M17">
            <v>1</v>
          </cell>
        </row>
        <row r="18">
          <cell r="M18">
            <v>12</v>
          </cell>
        </row>
        <row r="19">
          <cell r="M19">
            <v>13</v>
          </cell>
        </row>
        <row r="20">
          <cell r="M20">
            <v>14</v>
          </cell>
        </row>
        <row r="21">
          <cell r="M21">
            <v>1</v>
          </cell>
        </row>
        <row r="22">
          <cell r="M22">
            <v>2</v>
          </cell>
        </row>
        <row r="23">
          <cell r="M23">
            <v>3</v>
          </cell>
        </row>
        <row r="24">
          <cell r="M24">
            <v>15</v>
          </cell>
        </row>
        <row r="25">
          <cell r="M25">
            <v>4</v>
          </cell>
        </row>
        <row r="26">
          <cell r="M26">
            <v>16</v>
          </cell>
        </row>
        <row r="27">
          <cell r="M27">
            <v>5</v>
          </cell>
        </row>
        <row r="28">
          <cell r="M28">
            <v>17</v>
          </cell>
        </row>
        <row r="29">
          <cell r="M29">
            <v>18</v>
          </cell>
        </row>
        <row r="30">
          <cell r="M30">
            <v>19</v>
          </cell>
        </row>
        <row r="31">
          <cell r="M31">
            <v>6</v>
          </cell>
        </row>
        <row r="32">
          <cell r="M32">
            <v>20</v>
          </cell>
        </row>
        <row r="33">
          <cell r="M33">
            <v>1</v>
          </cell>
        </row>
        <row r="34">
          <cell r="M34">
            <v>2</v>
          </cell>
        </row>
        <row r="35">
          <cell r="M35">
            <v>21</v>
          </cell>
        </row>
        <row r="36">
          <cell r="M36">
            <v>2</v>
          </cell>
        </row>
        <row r="37">
          <cell r="M37">
            <v>7</v>
          </cell>
        </row>
        <row r="38">
          <cell r="M38">
            <v>8</v>
          </cell>
        </row>
        <row r="39">
          <cell r="M39">
            <v>1</v>
          </cell>
        </row>
        <row r="40">
          <cell r="M40">
            <v>22</v>
          </cell>
        </row>
        <row r="41">
          <cell r="M41">
            <v>23</v>
          </cell>
        </row>
        <row r="42">
          <cell r="M42">
            <v>24</v>
          </cell>
        </row>
        <row r="43">
          <cell r="M43">
            <v>25</v>
          </cell>
        </row>
        <row r="44">
          <cell r="M44">
            <v>26</v>
          </cell>
        </row>
        <row r="45">
          <cell r="M45">
            <v>9</v>
          </cell>
        </row>
        <row r="46">
          <cell r="M46">
            <v>3</v>
          </cell>
        </row>
        <row r="47">
          <cell r="M47">
            <v>4</v>
          </cell>
        </row>
        <row r="48">
          <cell r="M48">
            <v>10</v>
          </cell>
        </row>
        <row r="49">
          <cell r="M49">
            <v>11</v>
          </cell>
        </row>
        <row r="50">
          <cell r="M50">
            <v>12</v>
          </cell>
        </row>
        <row r="51">
          <cell r="M51">
            <v>27</v>
          </cell>
        </row>
        <row r="52">
          <cell r="M52">
            <v>1</v>
          </cell>
        </row>
        <row r="53">
          <cell r="M53">
            <v>2</v>
          </cell>
        </row>
        <row r="54">
          <cell r="M54">
            <v>5</v>
          </cell>
        </row>
        <row r="55">
          <cell r="M55">
            <v>28</v>
          </cell>
        </row>
        <row r="56">
          <cell r="M56">
            <v>29</v>
          </cell>
        </row>
        <row r="57">
          <cell r="M57">
            <v>30</v>
          </cell>
        </row>
        <row r="58">
          <cell r="M58">
            <v>31</v>
          </cell>
        </row>
        <row r="59">
          <cell r="M59">
            <v>2</v>
          </cell>
        </row>
        <row r="60">
          <cell r="M60">
            <v>1</v>
          </cell>
        </row>
        <row r="61">
          <cell r="M61">
            <v>32</v>
          </cell>
        </row>
        <row r="62">
          <cell r="M62">
            <v>33</v>
          </cell>
        </row>
        <row r="63">
          <cell r="M63">
            <v>34</v>
          </cell>
        </row>
        <row r="64">
          <cell r="M64">
            <v>2</v>
          </cell>
        </row>
        <row r="65">
          <cell r="M65">
            <v>35</v>
          </cell>
        </row>
        <row r="66">
          <cell r="M66">
            <v>36</v>
          </cell>
        </row>
        <row r="67">
          <cell r="M67">
            <v>3</v>
          </cell>
        </row>
        <row r="68">
          <cell r="M68">
            <v>2</v>
          </cell>
        </row>
        <row r="69">
          <cell r="M69">
            <v>4</v>
          </cell>
        </row>
        <row r="70">
          <cell r="M70">
            <v>5</v>
          </cell>
        </row>
        <row r="71">
          <cell r="M71">
            <v>6</v>
          </cell>
        </row>
        <row r="72">
          <cell r="M72">
            <v>7</v>
          </cell>
        </row>
        <row r="73">
          <cell r="M73">
            <v>13</v>
          </cell>
        </row>
        <row r="179">
          <cell r="C179" t="str">
            <v>60009 sąskaitoje apskaitytų sąnaudų detalizavimas ir priskyrimo koregavimas. Detalus sąrašas pateikiamas A10 priede.</v>
          </cell>
        </row>
        <row r="180">
          <cell r="C180" t="str">
            <v>610013 sąskaitoje apskaitytų sąnaudų detalizavimas ir priskyrimo koregavimas. Detalus sąrašas pateikiamas A10 priede.</v>
          </cell>
        </row>
        <row r="181">
          <cell r="C181" t="str">
            <v>61004 sąskaitoje apskaitytų sąnaudų detalizavimas ir priskyrimo koregavimas. Detalus sąrašas pateikiamas A10 priede.</v>
          </cell>
        </row>
        <row r="182">
          <cell r="C182" t="str">
            <v>6322 sąskaitoje apskaitytų sąnaudų detalizavimas ir priskyrimo koregavimas. Detalus sąrašas pateikiamas A10 priede.</v>
          </cell>
        </row>
        <row r="183">
          <cell r="C183" t="str">
            <v>610011 sąskaitoje apskaitytų sąnaudų detalizavimas ir priskyrimo koregavimas: 289,00 Eur medžiagų sąnaudos - 1210 pogrupis, bendrųjų sąnaudų kategorija, paskirstomos, 5565,67 Eur mažaverčio inventoriaus sąnaudos - 815 pogrupis, bendrųjų sąnaudų kategorija, paskirstomos ir 1493,33 Eur degalų sąnaudos - 819 pogrupis, bendrųjų sąnaudų kategorija, paskirstomos.</v>
          </cell>
        </row>
        <row r="184">
          <cell r="C184" t="str">
            <v>60003 sąskaitoje apskaitytų sąnaudų detalizavimas ir priskyrimo koregavimas: 6861,83 Eur medžiagų sąnaudos - 806 pogrupis, gamyba, paskirstomos, 1330,24 Eur vokų, popieriaus ir tonerių sąnaudos - 1305 pogrupis, netiesioginių sąnaudų kategorija, paskirstomos ir  4355,18 Eur mažaverčio inventoriaus sąnaudos - 815 pogrupis, gamyba, paskirstomos.</v>
          </cell>
        </row>
        <row r="185">
          <cell r="C185" t="str">
            <v>620601 sąskaitoje apskaitytų sąnaudų detalizavimas ir priskyrimo koregavimas: 475,92 Eur medžiagų sąnaudos - 810 pogrupis, karšto vandens tiekimas, paskirstomos ir  96,57 Eur mažaverčio inventoriaus sąnaudos - 815 pogrupis, karšto vandens tiekimas, paskirstomos.</v>
          </cell>
        </row>
        <row r="186">
          <cell r="C186" t="str">
            <v>62055 sąskaitoje apskaitytų sąnaudų detalizavimas ir priskyrimo koregavimas: 3955,58 Eur medžiagų sąnaudos - 810 pogrupis, sistemų priežiūra, paskirstomos ir  460,13 Eur mažaverčio inventoriaus sąnaudos - 815 pogrupis, sistemų priežiūra, paskirstomos.</v>
          </cell>
        </row>
        <row r="187">
          <cell r="C187" t="str">
            <v>Iš sąskaitos išimamos vandens sąnaudos patiriamos administraciniame pastate ir perkeliamos į 1208 sąnaudų pogrupį, Komunalinės paslaugos (elektros energija, vanduo, nuotekos, šiukšlės, t.t.) sąnaudų pogrupį, lartu pastarąsias sąnaudas priskiriant bendrųjų sąnaudų kategorijai. Taip pat  išimamos šilumos sistemų papildymo sąnaudos ir perkeliamos į 401 sąnaudų pogrupį, t.y. Vandens technologijai sąnaudų pogrupį, kartu pastarąsias sąnaudas priskiriant perdavimo VV.</v>
          </cell>
        </row>
        <row r="188">
          <cell r="C188" t="str">
            <v>Iš sąskaitos išimama RAS audito sąnaudoms priskirtina sąnaudų apimtis ir perkeliama į kitą pogrupį, t.y. 1504 audito (reguliuojamos veiklos ataskaitų) sąnaudų pogrupį.</v>
          </cell>
        </row>
        <row r="189">
          <cell r="C189" t="str">
            <v>Iš sąskaitos perkeliama elektros technologijai sąnaudų apimtis priskirtina perdavimo VV.</v>
          </cell>
        </row>
        <row r="190">
          <cell r="C190" t="str">
            <v>Iš sąskaitos išimamos gamybinių patalpų elektros energijos sąnaudos savoms reikmėms ir perkeliamos į 817 sąnaudų pogrupį, t.y. Komunalinių paslaugų (elektros energija, vanduo, nuotekos, atliekos, t.t.) sąnaudų (ne administracinių patalpų) pogrupį, kartu pastarąsias sąnaudas priskiriant gamybos VV.</v>
          </cell>
        </row>
        <row r="191">
          <cell r="C191" t="str">
            <v>Iš sąskaitos išimamos banko komisinio atlyginimo sąnaudos ir perkeliamos į 1101 sąnaudų pogrupį, t.y. Banko paslaugų (komisinių) sąnaudų pogrupį, kartu pastarąsias sąnaudas priskiriant bendrųjų sąnaudų kategorijai.</v>
          </cell>
        </row>
        <row r="228">
          <cell r="G228">
            <v>238058.27000000002</v>
          </cell>
        </row>
      </sheetData>
      <sheetData sheetId="34">
        <row r="28">
          <cell r="C28" t="str">
            <v>Katilų operatorius-šaltkalvis-remontininkas ( Ignalina)</v>
          </cell>
          <cell r="E28">
            <v>4</v>
          </cell>
          <cell r="H28">
            <v>44135.73</v>
          </cell>
          <cell r="M28" t="str">
            <v>TS - Gamyba katilinėse</v>
          </cell>
          <cell r="O28">
            <v>44135.73</v>
          </cell>
        </row>
        <row r="29">
          <cell r="C29" t="str">
            <v>Katilų operatorius (Dūkštas)</v>
          </cell>
          <cell r="E29">
            <v>4</v>
          </cell>
          <cell r="H29">
            <v>51403.87</v>
          </cell>
          <cell r="M29" t="str">
            <v>TS - Gamyba katilinėse</v>
          </cell>
          <cell r="O29">
            <v>51403.87</v>
          </cell>
        </row>
        <row r="30">
          <cell r="C30" t="str">
            <v>Katilų operatorius (Vidiškės)</v>
          </cell>
          <cell r="E30">
            <v>2</v>
          </cell>
          <cell r="H30">
            <v>33187.06</v>
          </cell>
          <cell r="M30" t="str">
            <v>TS - Gamyba katilinėse</v>
          </cell>
          <cell r="O30">
            <v>26151.64</v>
          </cell>
        </row>
        <row r="31">
          <cell r="C31" t="str">
            <v>Katilų operatorius (Technikos g-vė)</v>
          </cell>
          <cell r="E31">
            <v>0.5</v>
          </cell>
          <cell r="H31">
            <v>3000.12</v>
          </cell>
          <cell r="M31" t="str">
            <v>TS - Gamyba katilinėse</v>
          </cell>
          <cell r="O31">
            <v>3000.12</v>
          </cell>
        </row>
        <row r="32">
          <cell r="C32" t="str">
            <v>Katilų operatorius-traktorininkas (Ignalina)</v>
          </cell>
          <cell r="E32">
            <v>3</v>
          </cell>
          <cell r="H32">
            <v>37432.699999999997</v>
          </cell>
          <cell r="M32" t="str">
            <v>TS - Gamyba katilinėse</v>
          </cell>
          <cell r="O32">
            <v>37432.699999999997</v>
          </cell>
        </row>
        <row r="33">
          <cell r="C33" t="str">
            <v>Technikas</v>
          </cell>
          <cell r="E33">
            <v>1</v>
          </cell>
          <cell r="H33">
            <v>16066.09</v>
          </cell>
          <cell r="M33" t="str">
            <v>TS - Sistemų priežiūra</v>
          </cell>
          <cell r="O33">
            <v>16066.09</v>
          </cell>
        </row>
        <row r="34">
          <cell r="C34" t="str">
            <v>Šaltkalvis -santechnikas</v>
          </cell>
          <cell r="E34">
            <v>2</v>
          </cell>
          <cell r="H34">
            <v>23324.79</v>
          </cell>
          <cell r="M34" t="str">
            <v>TS - Sistemų priežiūra</v>
          </cell>
          <cell r="O34">
            <v>23324.79</v>
          </cell>
        </row>
        <row r="35">
          <cell r="C35" t="str">
            <v>Šaltkalvis -santechnikas-trakt. (Vidiškės)</v>
          </cell>
          <cell r="E35">
            <v>1</v>
          </cell>
          <cell r="H35">
            <v>11442.49</v>
          </cell>
          <cell r="M35" t="str">
            <v>TS - Sistemų priežiūra</v>
          </cell>
          <cell r="O35">
            <v>11442.49</v>
          </cell>
        </row>
        <row r="36">
          <cell r="C36" t="str">
            <v>Apskaitininkė-kontrolierė</v>
          </cell>
          <cell r="E36">
            <v>1</v>
          </cell>
          <cell r="H36">
            <v>13000.43</v>
          </cell>
          <cell r="M36" t="str">
            <v>TS - KV_tiekimas</v>
          </cell>
          <cell r="O36">
            <v>13000.43</v>
          </cell>
        </row>
        <row r="37">
          <cell r="C37" t="str">
            <v>Šaltkalvis -santechnikas-suvirintojas</v>
          </cell>
          <cell r="E37">
            <v>0.25</v>
          </cell>
          <cell r="H37">
            <v>4222.4399999999996</v>
          </cell>
          <cell r="M37" t="str">
            <v>TS - Sistemų priežiūra</v>
          </cell>
          <cell r="O37">
            <v>4222.4399999999996</v>
          </cell>
        </row>
        <row r="38">
          <cell r="C38" t="str">
            <v>Karšto vandens apskaitos prietaisų kontrolierius-montuotojas</v>
          </cell>
          <cell r="E38">
            <v>1</v>
          </cell>
          <cell r="H38">
            <v>12879.58</v>
          </cell>
          <cell r="M38" t="str">
            <v>TS - KV_prietaisai</v>
          </cell>
          <cell r="O38">
            <v>12879.58</v>
          </cell>
        </row>
        <row r="39">
          <cell r="C39" t="str">
            <v>Šaltkalvis-santechnikas</v>
          </cell>
          <cell r="E39">
            <v>1</v>
          </cell>
          <cell r="H39">
            <v>10829.15</v>
          </cell>
          <cell r="M39" t="str">
            <v>TS - KV_tiekimas</v>
          </cell>
          <cell r="O39">
            <v>10829.15</v>
          </cell>
        </row>
        <row r="40">
          <cell r="C40" t="str">
            <v>Katilų operatorius (Linkmenų kat.)</v>
          </cell>
          <cell r="E40">
            <v>1</v>
          </cell>
          <cell r="H40">
            <v>5824.83</v>
          </cell>
          <cell r="M40" t="str">
            <v>TS - Gamyba katilinėse</v>
          </cell>
          <cell r="O40">
            <v>5824.83</v>
          </cell>
        </row>
        <row r="41">
          <cell r="C41" t="str">
            <v>Katilų operatorius ( Ceikinių kat.)</v>
          </cell>
          <cell r="E41">
            <v>1</v>
          </cell>
          <cell r="H41">
            <v>5271.74</v>
          </cell>
          <cell r="M41" t="str">
            <v>TS - Gamyba katilinėse</v>
          </cell>
          <cell r="O41">
            <v>5271.74</v>
          </cell>
        </row>
        <row r="42">
          <cell r="C42" t="str">
            <v>Katilų operatorius ( Kazitiškio kat.)</v>
          </cell>
          <cell r="M42" t="str">
            <v>TS - Gamyba katilinėse</v>
          </cell>
          <cell r="O42">
            <v>0</v>
          </cell>
        </row>
        <row r="43">
          <cell r="C43" t="str">
            <v>Katilų operatorius (Mielagėnų  kat.)</v>
          </cell>
          <cell r="E43">
            <v>2</v>
          </cell>
          <cell r="H43">
            <v>10543.48</v>
          </cell>
          <cell r="M43" t="str">
            <v>TS - Gamyba katilinėse</v>
          </cell>
          <cell r="O43">
            <v>10543.48</v>
          </cell>
        </row>
        <row r="44">
          <cell r="C44" t="str">
            <v>Katilų operatorius (Rimšės  kat.)</v>
          </cell>
          <cell r="M44" t="str">
            <v>TS - Gamyba katilinėse</v>
          </cell>
          <cell r="O44">
            <v>0</v>
          </cell>
        </row>
        <row r="45">
          <cell r="C45" t="str">
            <v>Nedarbingumo lapeliai</v>
          </cell>
          <cell r="H45">
            <v>420.28</v>
          </cell>
          <cell r="M45" t="str">
            <v>BS - Bendrosios sąnaudos</v>
          </cell>
          <cell r="O45">
            <v>420.28</v>
          </cell>
        </row>
        <row r="47">
          <cell r="C47" t="str">
            <v>Nedarbingumo lapeliai</v>
          </cell>
          <cell r="H47">
            <v>519.30999999999995</v>
          </cell>
          <cell r="M47" t="str">
            <v>TS - Gamyba katilinėse</v>
          </cell>
          <cell r="O47">
            <v>519.30999999999995</v>
          </cell>
        </row>
        <row r="48">
          <cell r="C48" t="str">
            <v>Nedarbingumo lapeliai</v>
          </cell>
          <cell r="M48" t="str">
            <v>TS - Perdavimas</v>
          </cell>
          <cell r="O48">
            <v>0</v>
          </cell>
        </row>
        <row r="49">
          <cell r="C49" t="str">
            <v>Nedarbingumo lapeliai</v>
          </cell>
          <cell r="M49" t="str">
            <v>TS - Sistemų priežiūra</v>
          </cell>
          <cell r="O49">
            <v>0</v>
          </cell>
        </row>
        <row r="50">
          <cell r="C50" t="str">
            <v>Nedarbingumo lapeliai</v>
          </cell>
          <cell r="H50">
            <v>53.67</v>
          </cell>
          <cell r="M50" t="str">
            <v>TS - KV_prietaisai</v>
          </cell>
          <cell r="O50">
            <v>53.67</v>
          </cell>
        </row>
        <row r="51">
          <cell r="C51" t="str">
            <v>Darbo užmokesčio sąnaudos atostogų kaupimui</v>
          </cell>
          <cell r="H51">
            <v>545.72</v>
          </cell>
          <cell r="M51" t="str">
            <v>BS - Bendrosios sąnaudos</v>
          </cell>
          <cell r="O51">
            <v>545.72</v>
          </cell>
        </row>
        <row r="53">
          <cell r="O53">
            <v>0</v>
          </cell>
        </row>
        <row r="54">
          <cell r="C54" t="str">
            <v>Darbo užmokesčio sąnaudos atostogų kaupimui</v>
          </cell>
          <cell r="H54">
            <v>3383.98</v>
          </cell>
          <cell r="M54" t="str">
            <v>TS - Gamyba katilinėse</v>
          </cell>
          <cell r="O54">
            <v>3383.98</v>
          </cell>
        </row>
        <row r="55">
          <cell r="C55" t="str">
            <v>Darbo užmokesčio sąnaudos atostogų kaupimui</v>
          </cell>
          <cell r="H55">
            <v>1354.82</v>
          </cell>
          <cell r="M55" t="str">
            <v>TS - Sistemų priežiūra</v>
          </cell>
        </row>
        <row r="56">
          <cell r="C56" t="str">
            <v>Darbo užmokesčio sąnaudos atostogų kaupimui</v>
          </cell>
          <cell r="H56">
            <v>-1.43</v>
          </cell>
          <cell r="M56" t="str">
            <v>TS - KV_prietaisai</v>
          </cell>
        </row>
        <row r="59">
          <cell r="Q59">
            <v>0</v>
          </cell>
        </row>
        <row r="61">
          <cell r="Q61">
            <v>0</v>
          </cell>
        </row>
        <row r="63">
          <cell r="Q63">
            <v>0</v>
          </cell>
        </row>
      </sheetData>
      <sheetData sheetId="35"/>
      <sheetData sheetId="36">
        <row r="9">
          <cell r="B9" t="str">
            <v>TS_3MAŽ</v>
          </cell>
        </row>
      </sheetData>
      <sheetData sheetId="37"/>
      <sheetData sheetId="38"/>
      <sheetData sheetId="39"/>
      <sheetData sheetId="40"/>
      <sheetData sheetId="41">
        <row r="10">
          <cell r="D10">
            <v>1666915.1600000001</v>
          </cell>
          <cell r="E10">
            <v>1006913.4400000001</v>
          </cell>
          <cell r="I10">
            <v>367824.06</v>
          </cell>
          <cell r="L10">
            <v>30112.68</v>
          </cell>
          <cell r="M10">
            <v>124298</v>
          </cell>
          <cell r="N10">
            <v>0</v>
          </cell>
          <cell r="O10">
            <v>21628.92</v>
          </cell>
          <cell r="P10">
            <v>0</v>
          </cell>
          <cell r="Q10">
            <v>96491.32</v>
          </cell>
          <cell r="S10">
            <v>0</v>
          </cell>
          <cell r="T10">
            <v>0</v>
          </cell>
          <cell r="U10">
            <v>19646.739999999998</v>
          </cell>
          <cell r="V10">
            <v>0</v>
          </cell>
          <cell r="W10">
            <v>0</v>
          </cell>
          <cell r="X10">
            <v>0</v>
          </cell>
        </row>
        <row r="12">
          <cell r="E12">
            <v>2670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2670</v>
          </cell>
          <cell r="V12">
            <v>0</v>
          </cell>
          <cell r="W12">
            <v>0</v>
          </cell>
          <cell r="X12">
            <v>0</v>
          </cell>
        </row>
        <row r="14">
          <cell r="D14">
            <v>1721279.0233493496</v>
          </cell>
        </row>
        <row r="21">
          <cell r="D21">
            <v>2187183.4457781636</v>
          </cell>
        </row>
      </sheetData>
      <sheetData sheetId="42">
        <row r="1">
          <cell r="AM1">
            <v>9443905.4599999972</v>
          </cell>
          <cell r="AN1">
            <v>1987710.7300000002</v>
          </cell>
          <cell r="AO1">
            <v>0</v>
          </cell>
          <cell r="AP1">
            <v>853992.04999999981</v>
          </cell>
          <cell r="AQ1">
            <v>0</v>
          </cell>
          <cell r="AR1">
            <v>0</v>
          </cell>
          <cell r="AS1">
            <v>6602202.6800000016</v>
          </cell>
          <cell r="AT1">
            <v>609426.99000386626</v>
          </cell>
          <cell r="AU1">
            <v>41022.019999999997</v>
          </cell>
          <cell r="AV1">
            <v>5951753.6699961321</v>
          </cell>
          <cell r="AW1">
            <v>4322405.6499961354</v>
          </cell>
          <cell r="AX1">
            <v>1629348.0200000037</v>
          </cell>
        </row>
        <row r="12">
          <cell r="V12">
            <v>724.05</v>
          </cell>
          <cell r="W12">
            <v>724.05</v>
          </cell>
          <cell r="X12">
            <v>0</v>
          </cell>
        </row>
        <row r="13">
          <cell r="V13">
            <v>1592.91</v>
          </cell>
          <cell r="W13">
            <v>1592.91</v>
          </cell>
          <cell r="X13">
            <v>0</v>
          </cell>
        </row>
        <row r="14">
          <cell r="V14">
            <v>0</v>
          </cell>
          <cell r="W14">
            <v>0</v>
          </cell>
          <cell r="X14">
            <v>0</v>
          </cell>
        </row>
        <row r="15">
          <cell r="V15">
            <v>3851.95</v>
          </cell>
          <cell r="W15">
            <v>3851.95</v>
          </cell>
          <cell r="X15">
            <v>0</v>
          </cell>
        </row>
        <row r="16">
          <cell r="V16">
            <v>1477.06</v>
          </cell>
          <cell r="W16">
            <v>1477.06</v>
          </cell>
          <cell r="X16">
            <v>0</v>
          </cell>
        </row>
        <row r="17">
          <cell r="V17">
            <v>85.59</v>
          </cell>
          <cell r="W17">
            <v>85.59</v>
          </cell>
          <cell r="X17">
            <v>0</v>
          </cell>
        </row>
        <row r="18">
          <cell r="V18">
            <v>34.65</v>
          </cell>
          <cell r="W18">
            <v>34.65</v>
          </cell>
          <cell r="X18">
            <v>0</v>
          </cell>
        </row>
        <row r="19">
          <cell r="V19">
            <v>4111.34</v>
          </cell>
          <cell r="W19">
            <v>4111.34</v>
          </cell>
          <cell r="X19">
            <v>0</v>
          </cell>
        </row>
        <row r="20">
          <cell r="V20">
            <v>674.96</v>
          </cell>
          <cell r="W20">
            <v>654.71</v>
          </cell>
          <cell r="X20">
            <v>20.25</v>
          </cell>
        </row>
        <row r="21">
          <cell r="V21">
            <v>1390.18</v>
          </cell>
          <cell r="W21">
            <v>1348.47</v>
          </cell>
          <cell r="X21">
            <v>41.71</v>
          </cell>
        </row>
        <row r="22">
          <cell r="V22">
            <v>550.28</v>
          </cell>
          <cell r="W22">
            <v>549.99</v>
          </cell>
          <cell r="X22">
            <v>0.28999999999999998</v>
          </cell>
        </row>
        <row r="23">
          <cell r="V23">
            <v>973.51</v>
          </cell>
          <cell r="W23">
            <v>973.51</v>
          </cell>
          <cell r="X23">
            <v>0</v>
          </cell>
        </row>
        <row r="24">
          <cell r="V24">
            <v>0</v>
          </cell>
          <cell r="W24">
            <v>0</v>
          </cell>
          <cell r="X24">
            <v>0</v>
          </cell>
        </row>
        <row r="25">
          <cell r="V25">
            <v>0</v>
          </cell>
          <cell r="W25">
            <v>0</v>
          </cell>
          <cell r="X25">
            <v>0</v>
          </cell>
        </row>
        <row r="26">
          <cell r="V26">
            <v>0</v>
          </cell>
          <cell r="W26">
            <v>0</v>
          </cell>
          <cell r="X26">
            <v>0</v>
          </cell>
        </row>
        <row r="27">
          <cell r="V27">
            <v>0</v>
          </cell>
          <cell r="W27">
            <v>0</v>
          </cell>
          <cell r="X27">
            <v>0</v>
          </cell>
        </row>
        <row r="28">
          <cell r="V28">
            <v>0</v>
          </cell>
          <cell r="W28">
            <v>0</v>
          </cell>
          <cell r="X28">
            <v>0</v>
          </cell>
        </row>
        <row r="29">
          <cell r="V29">
            <v>0</v>
          </cell>
          <cell r="W29">
            <v>0</v>
          </cell>
          <cell r="X29">
            <v>0</v>
          </cell>
        </row>
        <row r="30">
          <cell r="V30">
            <v>0</v>
          </cell>
          <cell r="W30">
            <v>0</v>
          </cell>
          <cell r="X30">
            <v>0</v>
          </cell>
        </row>
        <row r="31">
          <cell r="V31">
            <v>0</v>
          </cell>
          <cell r="W31">
            <v>0</v>
          </cell>
          <cell r="X31">
            <v>0</v>
          </cell>
        </row>
        <row r="32">
          <cell r="V32">
            <v>0</v>
          </cell>
          <cell r="W32">
            <v>0</v>
          </cell>
          <cell r="X32">
            <v>0</v>
          </cell>
        </row>
        <row r="33">
          <cell r="V33">
            <v>0</v>
          </cell>
          <cell r="W33">
            <v>0</v>
          </cell>
          <cell r="X33">
            <v>0</v>
          </cell>
        </row>
        <row r="34">
          <cell r="V34">
            <v>0</v>
          </cell>
          <cell r="W34">
            <v>0</v>
          </cell>
          <cell r="X34">
            <v>0</v>
          </cell>
        </row>
        <row r="35">
          <cell r="V35">
            <v>0</v>
          </cell>
          <cell r="W35">
            <v>0</v>
          </cell>
          <cell r="X35">
            <v>0</v>
          </cell>
        </row>
        <row r="36">
          <cell r="V36">
            <v>0</v>
          </cell>
          <cell r="W36">
            <v>0</v>
          </cell>
          <cell r="X36">
            <v>0</v>
          </cell>
        </row>
        <row r="37">
          <cell r="V37">
            <v>0</v>
          </cell>
          <cell r="W37">
            <v>0</v>
          </cell>
          <cell r="X37">
            <v>0</v>
          </cell>
        </row>
        <row r="38">
          <cell r="V38">
            <v>0</v>
          </cell>
          <cell r="W38">
            <v>0</v>
          </cell>
          <cell r="X38">
            <v>0</v>
          </cell>
        </row>
        <row r="39">
          <cell r="V39">
            <v>0</v>
          </cell>
          <cell r="W39">
            <v>0</v>
          </cell>
          <cell r="X39">
            <v>0</v>
          </cell>
        </row>
        <row r="40">
          <cell r="V40">
            <v>0</v>
          </cell>
          <cell r="W40">
            <v>0</v>
          </cell>
          <cell r="X40">
            <v>0</v>
          </cell>
        </row>
        <row r="41">
          <cell r="V41">
            <v>0</v>
          </cell>
          <cell r="W41">
            <v>0</v>
          </cell>
          <cell r="X41">
            <v>0</v>
          </cell>
        </row>
        <row r="42">
          <cell r="V42">
            <v>0</v>
          </cell>
          <cell r="W42">
            <v>0</v>
          </cell>
          <cell r="X42">
            <v>0</v>
          </cell>
        </row>
        <row r="43">
          <cell r="V43">
            <v>93774.74</v>
          </cell>
          <cell r="W43">
            <v>79850.983243243245</v>
          </cell>
          <cell r="X43">
            <v>13923.756756756757</v>
          </cell>
        </row>
        <row r="44">
          <cell r="V44">
            <v>52150.48</v>
          </cell>
          <cell r="W44">
            <v>23283.978601379316</v>
          </cell>
          <cell r="X44">
            <v>28866.501398620687</v>
          </cell>
        </row>
        <row r="45">
          <cell r="V45">
            <v>55184.98</v>
          </cell>
          <cell r="W45">
            <v>41210.499957073167</v>
          </cell>
          <cell r="X45">
            <v>13974.480042926836</v>
          </cell>
        </row>
        <row r="46">
          <cell r="V46">
            <v>353613.88</v>
          </cell>
          <cell r="W46">
            <v>114818.33136521743</v>
          </cell>
          <cell r="X46">
            <v>238795.54863478258</v>
          </cell>
        </row>
        <row r="47">
          <cell r="V47">
            <v>81174.41</v>
          </cell>
          <cell r="W47">
            <v>40628.501728497409</v>
          </cell>
          <cell r="X47">
            <v>40545.908271502594</v>
          </cell>
        </row>
        <row r="48">
          <cell r="V48">
            <v>18885.830000000002</v>
          </cell>
          <cell r="W48">
            <v>7275.3620930232555</v>
          </cell>
          <cell r="X48">
            <v>11610.467906976746</v>
          </cell>
        </row>
        <row r="49">
          <cell r="V49">
            <v>244.42</v>
          </cell>
          <cell r="W49">
            <v>225.33689142857145</v>
          </cell>
          <cell r="X49">
            <v>19.083108571428546</v>
          </cell>
        </row>
        <row r="50">
          <cell r="V50">
            <v>2349.4</v>
          </cell>
          <cell r="W50">
            <v>2118.8690228526398</v>
          </cell>
          <cell r="X50">
            <v>230.53097714736026</v>
          </cell>
        </row>
        <row r="51">
          <cell r="V51">
            <v>157362.43</v>
          </cell>
          <cell r="W51">
            <v>112484.1709500805</v>
          </cell>
          <cell r="X51">
            <v>44878.259049919499</v>
          </cell>
        </row>
        <row r="52">
          <cell r="V52">
            <v>225233.59</v>
          </cell>
          <cell r="W52">
            <v>112598.29675221239</v>
          </cell>
          <cell r="X52">
            <v>112635.2932477876</v>
          </cell>
        </row>
        <row r="53">
          <cell r="V53">
            <v>136847.63</v>
          </cell>
          <cell r="W53">
            <v>53281.464569230768</v>
          </cell>
          <cell r="X53">
            <v>83566.165430769237</v>
          </cell>
        </row>
        <row r="54">
          <cell r="V54">
            <v>75693.320000000007</v>
          </cell>
          <cell r="W54">
            <v>49445.533565217382</v>
          </cell>
          <cell r="X54">
            <v>26247.786434782622</v>
          </cell>
        </row>
        <row r="55">
          <cell r="V55">
            <v>1212.06</v>
          </cell>
          <cell r="W55">
            <v>1115.0933984962408</v>
          </cell>
          <cell r="X55">
            <v>96.966601503759279</v>
          </cell>
        </row>
        <row r="56">
          <cell r="V56">
            <v>14564.12</v>
          </cell>
          <cell r="W56">
            <v>14563.83</v>
          </cell>
          <cell r="X56">
            <v>0.28999999999999998</v>
          </cell>
        </row>
        <row r="57">
          <cell r="V57">
            <v>6844.3</v>
          </cell>
          <cell r="W57">
            <v>6844.01</v>
          </cell>
          <cell r="X57">
            <v>0.28999999999999998</v>
          </cell>
        </row>
        <row r="58">
          <cell r="V58">
            <v>13028.85</v>
          </cell>
          <cell r="W58">
            <v>9586.4681818181816</v>
          </cell>
          <cell r="X58">
            <v>3442.3818181818187</v>
          </cell>
        </row>
        <row r="59">
          <cell r="V59">
            <v>2428.36</v>
          </cell>
          <cell r="W59">
            <v>2428.0700000000002</v>
          </cell>
          <cell r="X59">
            <v>0.28999999999999998</v>
          </cell>
        </row>
        <row r="60">
          <cell r="V60">
            <v>4004.93</v>
          </cell>
          <cell r="W60">
            <v>4004.93</v>
          </cell>
          <cell r="X60">
            <v>0</v>
          </cell>
        </row>
        <row r="61">
          <cell r="V61">
            <v>630.11</v>
          </cell>
          <cell r="W61">
            <v>629.82000000000005</v>
          </cell>
          <cell r="X61">
            <v>0.28999999999999998</v>
          </cell>
        </row>
        <row r="62">
          <cell r="V62">
            <v>29.12</v>
          </cell>
          <cell r="W62">
            <v>28.830000000000002</v>
          </cell>
          <cell r="X62">
            <v>0.28999999999999998</v>
          </cell>
        </row>
        <row r="63">
          <cell r="V63">
            <v>183.31</v>
          </cell>
          <cell r="W63">
            <v>183.02</v>
          </cell>
          <cell r="X63">
            <v>0.28999999999999998</v>
          </cell>
        </row>
        <row r="64">
          <cell r="V64">
            <v>683.74</v>
          </cell>
          <cell r="W64">
            <v>683.45</v>
          </cell>
          <cell r="X64">
            <v>0.28999999999999998</v>
          </cell>
        </row>
        <row r="65">
          <cell r="V65">
            <v>1603.22</v>
          </cell>
          <cell r="W65">
            <v>1602.93</v>
          </cell>
          <cell r="X65">
            <v>0.28999999999999998</v>
          </cell>
        </row>
        <row r="66">
          <cell r="V66">
            <v>446.93</v>
          </cell>
          <cell r="W66">
            <v>446.64</v>
          </cell>
          <cell r="X66">
            <v>0.28999999999999998</v>
          </cell>
        </row>
        <row r="67">
          <cell r="V67">
            <v>20852.64</v>
          </cell>
          <cell r="W67">
            <v>20227.059999999998</v>
          </cell>
          <cell r="X67">
            <v>625.58000000000004</v>
          </cell>
        </row>
        <row r="68">
          <cell r="V68">
            <v>0</v>
          </cell>
          <cell r="W68">
            <v>0</v>
          </cell>
          <cell r="X68">
            <v>0</v>
          </cell>
        </row>
        <row r="69">
          <cell r="V69">
            <v>0</v>
          </cell>
          <cell r="W69">
            <v>0</v>
          </cell>
          <cell r="X69">
            <v>0</v>
          </cell>
        </row>
        <row r="70">
          <cell r="V70">
            <v>0</v>
          </cell>
          <cell r="W70">
            <v>0</v>
          </cell>
          <cell r="X70">
            <v>0</v>
          </cell>
        </row>
        <row r="71">
          <cell r="V71">
            <v>0</v>
          </cell>
          <cell r="W71">
            <v>0</v>
          </cell>
          <cell r="X71">
            <v>0</v>
          </cell>
        </row>
        <row r="72">
          <cell r="V72">
            <v>932.63</v>
          </cell>
          <cell r="W72">
            <v>932.34</v>
          </cell>
          <cell r="X72">
            <v>0.28999999999999998</v>
          </cell>
        </row>
        <row r="73">
          <cell r="V73">
            <v>4550.93</v>
          </cell>
          <cell r="W73">
            <v>4550.93</v>
          </cell>
          <cell r="X73">
            <v>0</v>
          </cell>
        </row>
        <row r="74">
          <cell r="V74">
            <v>401.25</v>
          </cell>
          <cell r="W74">
            <v>401.25</v>
          </cell>
          <cell r="X74">
            <v>0</v>
          </cell>
        </row>
        <row r="75">
          <cell r="V75">
            <v>43.89</v>
          </cell>
          <cell r="W75">
            <v>43.89</v>
          </cell>
          <cell r="X75">
            <v>0</v>
          </cell>
        </row>
        <row r="76">
          <cell r="V76">
            <v>172.76</v>
          </cell>
          <cell r="W76">
            <v>172.47</v>
          </cell>
          <cell r="X76">
            <v>0.28999999999999998</v>
          </cell>
        </row>
        <row r="77">
          <cell r="V77">
            <v>236.29</v>
          </cell>
          <cell r="W77">
            <v>236</v>
          </cell>
          <cell r="X77">
            <v>0.28999999999999998</v>
          </cell>
        </row>
        <row r="78">
          <cell r="V78">
            <v>2600.7600000000002</v>
          </cell>
          <cell r="W78">
            <v>2600.7600000000002</v>
          </cell>
          <cell r="X78">
            <v>0</v>
          </cell>
        </row>
        <row r="79">
          <cell r="V79">
            <v>605.30999999999995</v>
          </cell>
          <cell r="W79">
            <v>605.30999999999995</v>
          </cell>
          <cell r="X79">
            <v>0</v>
          </cell>
        </row>
        <row r="80">
          <cell r="V80">
            <v>598.88</v>
          </cell>
          <cell r="W80">
            <v>580.91</v>
          </cell>
          <cell r="X80">
            <v>17.97</v>
          </cell>
        </row>
        <row r="81">
          <cell r="V81">
            <v>889.13</v>
          </cell>
          <cell r="W81">
            <v>862.46</v>
          </cell>
          <cell r="X81">
            <v>26.67</v>
          </cell>
        </row>
        <row r="82">
          <cell r="V82">
            <v>8176.97</v>
          </cell>
          <cell r="W82">
            <v>7931.66</v>
          </cell>
          <cell r="X82">
            <v>245.31</v>
          </cell>
        </row>
        <row r="83">
          <cell r="V83">
            <v>7819.74</v>
          </cell>
          <cell r="W83">
            <v>7585.15</v>
          </cell>
          <cell r="X83">
            <v>234.59</v>
          </cell>
        </row>
        <row r="84">
          <cell r="V84">
            <v>601.27</v>
          </cell>
          <cell r="W84">
            <v>583.23</v>
          </cell>
          <cell r="X84">
            <v>18.04</v>
          </cell>
        </row>
        <row r="85">
          <cell r="V85">
            <v>1509.07</v>
          </cell>
          <cell r="W85">
            <v>1463.8</v>
          </cell>
          <cell r="X85">
            <v>45.27</v>
          </cell>
        </row>
        <row r="86">
          <cell r="V86">
            <v>1667.93</v>
          </cell>
          <cell r="W86">
            <v>1617.89</v>
          </cell>
          <cell r="X86">
            <v>50.04</v>
          </cell>
        </row>
        <row r="87">
          <cell r="V87">
            <v>17336.21</v>
          </cell>
          <cell r="W87">
            <v>17335.919999999998</v>
          </cell>
          <cell r="X87">
            <v>0.28999999999999998</v>
          </cell>
        </row>
        <row r="88">
          <cell r="V88">
            <v>18947.23</v>
          </cell>
          <cell r="W88">
            <v>18946.939999999999</v>
          </cell>
          <cell r="X88">
            <v>0.28999999999999998</v>
          </cell>
        </row>
        <row r="89">
          <cell r="V89">
            <v>10772.13</v>
          </cell>
          <cell r="W89">
            <v>10448.969999999999</v>
          </cell>
          <cell r="X89">
            <v>323.16000000000003</v>
          </cell>
        </row>
        <row r="90">
          <cell r="V90">
            <v>25843.37</v>
          </cell>
          <cell r="W90">
            <v>22036.348979166665</v>
          </cell>
          <cell r="X90">
            <v>3807.0210208333342</v>
          </cell>
        </row>
        <row r="91">
          <cell r="V91">
            <v>3952.44</v>
          </cell>
          <cell r="W91">
            <v>3833.87</v>
          </cell>
          <cell r="X91">
            <v>118.57</v>
          </cell>
        </row>
        <row r="92">
          <cell r="V92">
            <v>6481.31</v>
          </cell>
          <cell r="W92">
            <v>6286.8700000000008</v>
          </cell>
          <cell r="X92">
            <v>194.44</v>
          </cell>
        </row>
        <row r="93">
          <cell r="V93">
            <v>34513.58</v>
          </cell>
          <cell r="W93">
            <v>33478.17</v>
          </cell>
          <cell r="X93">
            <v>1035.4100000000001</v>
          </cell>
        </row>
        <row r="94">
          <cell r="V94">
            <v>33711.230000000003</v>
          </cell>
          <cell r="W94">
            <v>26286.25060416666</v>
          </cell>
          <cell r="X94">
            <v>7424.9793958333421</v>
          </cell>
        </row>
        <row r="95">
          <cell r="V95">
            <v>1954.94</v>
          </cell>
          <cell r="W95">
            <v>1896.29</v>
          </cell>
          <cell r="X95">
            <v>58.65</v>
          </cell>
        </row>
        <row r="96">
          <cell r="V96">
            <v>908.25</v>
          </cell>
          <cell r="W96">
            <v>907.96</v>
          </cell>
          <cell r="X96">
            <v>0.28999999999999998</v>
          </cell>
        </row>
        <row r="97">
          <cell r="V97">
            <v>0</v>
          </cell>
          <cell r="W97">
            <v>0</v>
          </cell>
          <cell r="X97">
            <v>0</v>
          </cell>
        </row>
        <row r="98">
          <cell r="V98">
            <v>291.94</v>
          </cell>
          <cell r="W98">
            <v>291.64999999999998</v>
          </cell>
          <cell r="X98">
            <v>0.28999999999999998</v>
          </cell>
        </row>
        <row r="99">
          <cell r="V99">
            <v>386.57</v>
          </cell>
          <cell r="W99">
            <v>386.28</v>
          </cell>
          <cell r="X99">
            <v>0.28999999999999998</v>
          </cell>
        </row>
        <row r="100">
          <cell r="V100">
            <v>490.64</v>
          </cell>
          <cell r="W100">
            <v>490.34999999999997</v>
          </cell>
          <cell r="X100">
            <v>0.28999999999999998</v>
          </cell>
        </row>
        <row r="101">
          <cell r="V101">
            <v>540.14</v>
          </cell>
          <cell r="W101">
            <v>539.85</v>
          </cell>
          <cell r="X101">
            <v>0.28999999999999998</v>
          </cell>
        </row>
        <row r="102">
          <cell r="V102">
            <v>540.14</v>
          </cell>
          <cell r="W102">
            <v>539.85</v>
          </cell>
          <cell r="X102">
            <v>0.28999999999999998</v>
          </cell>
        </row>
        <row r="103">
          <cell r="V103">
            <v>479.03</v>
          </cell>
          <cell r="W103">
            <v>478.73999999999995</v>
          </cell>
          <cell r="X103">
            <v>0.28999999999999998</v>
          </cell>
        </row>
        <row r="104">
          <cell r="V104">
            <v>479.03</v>
          </cell>
          <cell r="W104">
            <v>478.73999999999995</v>
          </cell>
          <cell r="X104">
            <v>0.28999999999999998</v>
          </cell>
        </row>
        <row r="105">
          <cell r="V105">
            <v>479.03</v>
          </cell>
          <cell r="W105">
            <v>478.73999999999995</v>
          </cell>
          <cell r="X105">
            <v>0.28999999999999998</v>
          </cell>
        </row>
        <row r="106">
          <cell r="V106">
            <v>479.03</v>
          </cell>
          <cell r="W106">
            <v>478.73999999999995</v>
          </cell>
          <cell r="X106">
            <v>0.28999999999999998</v>
          </cell>
        </row>
        <row r="107">
          <cell r="V107">
            <v>479.03</v>
          </cell>
          <cell r="W107">
            <v>478.73999999999995</v>
          </cell>
          <cell r="X107">
            <v>0.28999999999999998</v>
          </cell>
        </row>
        <row r="108">
          <cell r="V108">
            <v>479.03</v>
          </cell>
          <cell r="W108">
            <v>478.73999999999995</v>
          </cell>
          <cell r="X108">
            <v>0.28999999999999998</v>
          </cell>
        </row>
        <row r="109">
          <cell r="V109">
            <v>738.53</v>
          </cell>
          <cell r="W109">
            <v>738.24</v>
          </cell>
          <cell r="X109">
            <v>0.28999999999999998</v>
          </cell>
        </row>
        <row r="110">
          <cell r="V110">
            <v>442.83</v>
          </cell>
          <cell r="W110">
            <v>442.53999999999996</v>
          </cell>
          <cell r="X110">
            <v>0.28999999999999998</v>
          </cell>
        </row>
        <row r="111">
          <cell r="V111">
            <v>419.59</v>
          </cell>
          <cell r="W111">
            <v>419.29999999999995</v>
          </cell>
          <cell r="X111">
            <v>0.28999999999999998</v>
          </cell>
        </row>
        <row r="112">
          <cell r="V112">
            <v>419.59</v>
          </cell>
          <cell r="W112">
            <v>419.29999999999995</v>
          </cell>
          <cell r="X112">
            <v>0.28999999999999998</v>
          </cell>
        </row>
        <row r="113">
          <cell r="V113">
            <v>442.83</v>
          </cell>
          <cell r="W113">
            <v>442.53999999999996</v>
          </cell>
          <cell r="X113">
            <v>0.28999999999999998</v>
          </cell>
        </row>
        <row r="114">
          <cell r="V114">
            <v>442.83</v>
          </cell>
          <cell r="W114">
            <v>442.83</v>
          </cell>
          <cell r="X114">
            <v>0</v>
          </cell>
        </row>
        <row r="115">
          <cell r="V115">
            <v>555.20000000000005</v>
          </cell>
          <cell r="W115">
            <v>555.20000000000005</v>
          </cell>
          <cell r="X115">
            <v>0</v>
          </cell>
        </row>
        <row r="116">
          <cell r="V116">
            <v>555.20000000000005</v>
          </cell>
          <cell r="W116">
            <v>555.20000000000005</v>
          </cell>
          <cell r="X116">
            <v>0</v>
          </cell>
        </row>
        <row r="117">
          <cell r="V117">
            <v>304.02999999999997</v>
          </cell>
          <cell r="W117">
            <v>304.02999999999997</v>
          </cell>
          <cell r="X117">
            <v>0</v>
          </cell>
        </row>
        <row r="118">
          <cell r="V118">
            <v>304.02999999999997</v>
          </cell>
          <cell r="W118">
            <v>304.02999999999997</v>
          </cell>
          <cell r="X118">
            <v>0</v>
          </cell>
        </row>
        <row r="119">
          <cell r="V119">
            <v>304.02999999999997</v>
          </cell>
          <cell r="W119">
            <v>304.02999999999997</v>
          </cell>
          <cell r="X119">
            <v>0</v>
          </cell>
        </row>
        <row r="120">
          <cell r="V120">
            <v>304.02999999999997</v>
          </cell>
          <cell r="W120">
            <v>304.02999999999997</v>
          </cell>
          <cell r="X120">
            <v>0</v>
          </cell>
        </row>
        <row r="121">
          <cell r="V121">
            <v>304.02999999999997</v>
          </cell>
          <cell r="W121">
            <v>304.02999999999997</v>
          </cell>
          <cell r="X121">
            <v>0</v>
          </cell>
        </row>
        <row r="122">
          <cell r="V122">
            <v>279.27</v>
          </cell>
          <cell r="W122">
            <v>279.27</v>
          </cell>
          <cell r="X122">
            <v>0</v>
          </cell>
        </row>
        <row r="123">
          <cell r="V123">
            <v>442.97</v>
          </cell>
          <cell r="W123">
            <v>442.97</v>
          </cell>
          <cell r="X123">
            <v>0</v>
          </cell>
        </row>
        <row r="124">
          <cell r="V124">
            <v>442.97</v>
          </cell>
          <cell r="W124">
            <v>442.97</v>
          </cell>
          <cell r="X124">
            <v>0</v>
          </cell>
        </row>
        <row r="125">
          <cell r="V125">
            <v>442.97</v>
          </cell>
          <cell r="W125">
            <v>442.97</v>
          </cell>
          <cell r="X125">
            <v>0</v>
          </cell>
        </row>
        <row r="126">
          <cell r="V126">
            <v>442.97</v>
          </cell>
          <cell r="W126">
            <v>442.97</v>
          </cell>
          <cell r="X126">
            <v>0</v>
          </cell>
        </row>
        <row r="127">
          <cell r="V127">
            <v>279.27</v>
          </cell>
          <cell r="W127">
            <v>279.27</v>
          </cell>
          <cell r="X127">
            <v>0</v>
          </cell>
        </row>
        <row r="128">
          <cell r="V128">
            <v>442.97</v>
          </cell>
          <cell r="W128">
            <v>442.97</v>
          </cell>
          <cell r="X128">
            <v>0</v>
          </cell>
        </row>
        <row r="129">
          <cell r="V129">
            <v>442.97</v>
          </cell>
          <cell r="W129">
            <v>442.97</v>
          </cell>
          <cell r="X129">
            <v>0</v>
          </cell>
        </row>
        <row r="130">
          <cell r="V130">
            <v>16436.669999999998</v>
          </cell>
          <cell r="W130">
            <v>16436.669999999998</v>
          </cell>
          <cell r="X130">
            <v>0</v>
          </cell>
        </row>
        <row r="131">
          <cell r="V131">
            <v>44172.45</v>
          </cell>
          <cell r="W131">
            <v>44172.45</v>
          </cell>
          <cell r="X131">
            <v>0</v>
          </cell>
        </row>
        <row r="132">
          <cell r="V132">
            <v>463.39</v>
          </cell>
          <cell r="W132">
            <v>463.39</v>
          </cell>
          <cell r="X132">
            <v>0</v>
          </cell>
        </row>
        <row r="133">
          <cell r="V133">
            <v>304.02999999999997</v>
          </cell>
          <cell r="W133">
            <v>304.02999999999997</v>
          </cell>
          <cell r="X133">
            <v>0</v>
          </cell>
        </row>
        <row r="134">
          <cell r="V134">
            <v>492.35</v>
          </cell>
          <cell r="W134">
            <v>492.35</v>
          </cell>
          <cell r="X134">
            <v>0</v>
          </cell>
        </row>
        <row r="135">
          <cell r="V135">
            <v>304.02999999999997</v>
          </cell>
          <cell r="W135">
            <v>304.02999999999997</v>
          </cell>
          <cell r="X135">
            <v>0</v>
          </cell>
        </row>
        <row r="136">
          <cell r="V136">
            <v>304.02999999999997</v>
          </cell>
          <cell r="W136">
            <v>304.02999999999997</v>
          </cell>
          <cell r="X136">
            <v>0</v>
          </cell>
        </row>
        <row r="137">
          <cell r="V137">
            <v>469.18</v>
          </cell>
          <cell r="W137">
            <v>469.18</v>
          </cell>
          <cell r="X137">
            <v>0</v>
          </cell>
        </row>
        <row r="138">
          <cell r="V138">
            <v>312.79000000000002</v>
          </cell>
          <cell r="W138">
            <v>312.79000000000002</v>
          </cell>
          <cell r="X138">
            <v>0</v>
          </cell>
        </row>
        <row r="139">
          <cell r="V139">
            <v>577.79</v>
          </cell>
          <cell r="W139">
            <v>577.79</v>
          </cell>
          <cell r="X139">
            <v>0</v>
          </cell>
        </row>
        <row r="140">
          <cell r="V140">
            <v>320.02999999999997</v>
          </cell>
          <cell r="W140">
            <v>320.02999999999997</v>
          </cell>
          <cell r="X140">
            <v>0</v>
          </cell>
        </row>
        <row r="141">
          <cell r="V141">
            <v>0</v>
          </cell>
          <cell r="W141">
            <v>0</v>
          </cell>
          <cell r="X141">
            <v>0</v>
          </cell>
        </row>
        <row r="142">
          <cell r="V142">
            <v>0</v>
          </cell>
          <cell r="W142">
            <v>0</v>
          </cell>
          <cell r="X142">
            <v>0</v>
          </cell>
        </row>
        <row r="143">
          <cell r="V143">
            <v>0</v>
          </cell>
          <cell r="W143">
            <v>0</v>
          </cell>
          <cell r="X143">
            <v>0</v>
          </cell>
        </row>
        <row r="144">
          <cell r="V144">
            <v>0</v>
          </cell>
          <cell r="W144">
            <v>0</v>
          </cell>
          <cell r="X144">
            <v>0</v>
          </cell>
        </row>
        <row r="145">
          <cell r="V145">
            <v>0</v>
          </cell>
          <cell r="W145">
            <v>0</v>
          </cell>
          <cell r="X145">
            <v>0</v>
          </cell>
        </row>
        <row r="146">
          <cell r="V146">
            <v>0</v>
          </cell>
          <cell r="W146">
            <v>0</v>
          </cell>
          <cell r="X146">
            <v>0</v>
          </cell>
        </row>
        <row r="147">
          <cell r="V147">
            <v>0</v>
          </cell>
          <cell r="W147">
            <v>0</v>
          </cell>
          <cell r="X147">
            <v>0</v>
          </cell>
        </row>
        <row r="148">
          <cell r="V148">
            <v>0</v>
          </cell>
          <cell r="W148">
            <v>0</v>
          </cell>
          <cell r="X148">
            <v>0</v>
          </cell>
        </row>
        <row r="149">
          <cell r="V149">
            <v>0</v>
          </cell>
          <cell r="W149">
            <v>0</v>
          </cell>
          <cell r="X149">
            <v>0</v>
          </cell>
        </row>
        <row r="150">
          <cell r="V150">
            <v>0</v>
          </cell>
          <cell r="W150">
            <v>0</v>
          </cell>
          <cell r="X150">
            <v>0</v>
          </cell>
        </row>
        <row r="151">
          <cell r="V151">
            <v>0</v>
          </cell>
          <cell r="W151">
            <v>0</v>
          </cell>
          <cell r="X151">
            <v>0</v>
          </cell>
        </row>
        <row r="152">
          <cell r="V152">
            <v>0</v>
          </cell>
          <cell r="W152">
            <v>0</v>
          </cell>
          <cell r="X152">
            <v>0</v>
          </cell>
        </row>
        <row r="153">
          <cell r="V153">
            <v>0</v>
          </cell>
          <cell r="W153">
            <v>0</v>
          </cell>
          <cell r="X153">
            <v>0</v>
          </cell>
        </row>
        <row r="154">
          <cell r="V154">
            <v>0</v>
          </cell>
          <cell r="W154">
            <v>0</v>
          </cell>
          <cell r="X154">
            <v>0</v>
          </cell>
        </row>
        <row r="155">
          <cell r="V155">
            <v>0</v>
          </cell>
          <cell r="W155">
            <v>0</v>
          </cell>
          <cell r="X155">
            <v>0</v>
          </cell>
        </row>
        <row r="156">
          <cell r="V156">
            <v>0</v>
          </cell>
          <cell r="W156">
            <v>0</v>
          </cell>
          <cell r="X156">
            <v>0</v>
          </cell>
        </row>
        <row r="157">
          <cell r="V157">
            <v>0</v>
          </cell>
          <cell r="W157">
            <v>0</v>
          </cell>
          <cell r="X157">
            <v>0</v>
          </cell>
        </row>
        <row r="158">
          <cell r="V158">
            <v>0</v>
          </cell>
          <cell r="W158">
            <v>0</v>
          </cell>
          <cell r="X158">
            <v>0</v>
          </cell>
        </row>
        <row r="159">
          <cell r="V159">
            <v>0</v>
          </cell>
          <cell r="W159">
            <v>0</v>
          </cell>
          <cell r="X159">
            <v>0</v>
          </cell>
        </row>
        <row r="160">
          <cell r="V160">
            <v>0</v>
          </cell>
          <cell r="W160">
            <v>0</v>
          </cell>
          <cell r="X160">
            <v>0</v>
          </cell>
        </row>
        <row r="161">
          <cell r="V161">
            <v>0</v>
          </cell>
          <cell r="W161">
            <v>0</v>
          </cell>
          <cell r="X161">
            <v>0</v>
          </cell>
        </row>
        <row r="162">
          <cell r="V162">
            <v>0</v>
          </cell>
          <cell r="W162">
            <v>0</v>
          </cell>
          <cell r="X162">
            <v>0</v>
          </cell>
        </row>
        <row r="163">
          <cell r="V163">
            <v>0</v>
          </cell>
          <cell r="W163">
            <v>0</v>
          </cell>
          <cell r="X163">
            <v>0</v>
          </cell>
        </row>
        <row r="164">
          <cell r="V164">
            <v>0</v>
          </cell>
          <cell r="W164">
            <v>0</v>
          </cell>
          <cell r="X164">
            <v>0</v>
          </cell>
        </row>
        <row r="165">
          <cell r="V165">
            <v>0</v>
          </cell>
          <cell r="W165">
            <v>0</v>
          </cell>
          <cell r="X165">
            <v>0</v>
          </cell>
        </row>
        <row r="166">
          <cell r="V166">
            <v>0</v>
          </cell>
          <cell r="W166">
            <v>0</v>
          </cell>
          <cell r="X166">
            <v>0</v>
          </cell>
        </row>
        <row r="167">
          <cell r="V167">
            <v>0</v>
          </cell>
          <cell r="W167">
            <v>0</v>
          </cell>
          <cell r="X167">
            <v>0</v>
          </cell>
        </row>
        <row r="168">
          <cell r="V168">
            <v>0</v>
          </cell>
          <cell r="W168">
            <v>0</v>
          </cell>
          <cell r="X168">
            <v>0</v>
          </cell>
        </row>
        <row r="169">
          <cell r="V169">
            <v>0</v>
          </cell>
          <cell r="W169">
            <v>0</v>
          </cell>
          <cell r="X169">
            <v>0</v>
          </cell>
        </row>
        <row r="170">
          <cell r="V170">
            <v>0</v>
          </cell>
          <cell r="W170">
            <v>0</v>
          </cell>
          <cell r="X170">
            <v>0</v>
          </cell>
        </row>
        <row r="171">
          <cell r="V171">
            <v>0</v>
          </cell>
          <cell r="W171">
            <v>0</v>
          </cell>
          <cell r="X171">
            <v>0</v>
          </cell>
        </row>
        <row r="172">
          <cell r="V172">
            <v>0</v>
          </cell>
          <cell r="W172">
            <v>0</v>
          </cell>
          <cell r="X172">
            <v>0</v>
          </cell>
        </row>
        <row r="173">
          <cell r="V173">
            <v>0</v>
          </cell>
          <cell r="W173">
            <v>0</v>
          </cell>
          <cell r="X173">
            <v>0</v>
          </cell>
        </row>
        <row r="174">
          <cell r="V174">
            <v>0</v>
          </cell>
          <cell r="W174">
            <v>0</v>
          </cell>
          <cell r="X174">
            <v>0</v>
          </cell>
        </row>
        <row r="175">
          <cell r="V175">
            <v>0</v>
          </cell>
          <cell r="W175">
            <v>0</v>
          </cell>
          <cell r="X175">
            <v>0</v>
          </cell>
        </row>
        <row r="176">
          <cell r="V176">
            <v>0</v>
          </cell>
          <cell r="W176">
            <v>0</v>
          </cell>
          <cell r="X176">
            <v>0</v>
          </cell>
        </row>
        <row r="177">
          <cell r="V177">
            <v>0</v>
          </cell>
          <cell r="W177">
            <v>0</v>
          </cell>
          <cell r="X177">
            <v>0</v>
          </cell>
        </row>
        <row r="178">
          <cell r="V178">
            <v>0</v>
          </cell>
          <cell r="W178">
            <v>0</v>
          </cell>
          <cell r="X178">
            <v>0</v>
          </cell>
        </row>
        <row r="179">
          <cell r="V179">
            <v>0</v>
          </cell>
          <cell r="W179">
            <v>0</v>
          </cell>
          <cell r="X179">
            <v>0</v>
          </cell>
        </row>
        <row r="180">
          <cell r="V180">
            <v>0</v>
          </cell>
          <cell r="W180">
            <v>0</v>
          </cell>
          <cell r="X180">
            <v>0</v>
          </cell>
        </row>
        <row r="181">
          <cell r="V181">
            <v>0</v>
          </cell>
          <cell r="W181">
            <v>0</v>
          </cell>
          <cell r="X181">
            <v>0</v>
          </cell>
        </row>
        <row r="182">
          <cell r="V182">
            <v>0</v>
          </cell>
          <cell r="W182">
            <v>0</v>
          </cell>
          <cell r="X182">
            <v>0</v>
          </cell>
        </row>
        <row r="183">
          <cell r="V183">
            <v>0</v>
          </cell>
          <cell r="W183">
            <v>0</v>
          </cell>
          <cell r="X183">
            <v>0</v>
          </cell>
        </row>
        <row r="184">
          <cell r="V184">
            <v>0</v>
          </cell>
          <cell r="W184">
            <v>0</v>
          </cell>
          <cell r="X184">
            <v>0</v>
          </cell>
        </row>
        <row r="185">
          <cell r="V185">
            <v>0</v>
          </cell>
          <cell r="W185">
            <v>0</v>
          </cell>
          <cell r="X185">
            <v>0</v>
          </cell>
        </row>
        <row r="186">
          <cell r="V186">
            <v>0</v>
          </cell>
          <cell r="W186">
            <v>0</v>
          </cell>
          <cell r="X186">
            <v>0</v>
          </cell>
        </row>
        <row r="187">
          <cell r="V187">
            <v>0</v>
          </cell>
          <cell r="W187">
            <v>0</v>
          </cell>
          <cell r="X187">
            <v>0</v>
          </cell>
        </row>
        <row r="188">
          <cell r="V188">
            <v>0</v>
          </cell>
          <cell r="W188">
            <v>0</v>
          </cell>
          <cell r="X188">
            <v>0</v>
          </cell>
        </row>
        <row r="189">
          <cell r="V189">
            <v>0</v>
          </cell>
          <cell r="W189">
            <v>0</v>
          </cell>
          <cell r="X189">
            <v>0</v>
          </cell>
        </row>
        <row r="190">
          <cell r="V190">
            <v>0</v>
          </cell>
          <cell r="W190">
            <v>0</v>
          </cell>
          <cell r="X190">
            <v>0</v>
          </cell>
        </row>
        <row r="191">
          <cell r="V191">
            <v>0</v>
          </cell>
          <cell r="W191">
            <v>0</v>
          </cell>
          <cell r="X191">
            <v>0</v>
          </cell>
        </row>
        <row r="192">
          <cell r="V192">
            <v>0</v>
          </cell>
          <cell r="W192">
            <v>0</v>
          </cell>
          <cell r="X192">
            <v>0</v>
          </cell>
        </row>
        <row r="193">
          <cell r="V193">
            <v>0</v>
          </cell>
          <cell r="W193">
            <v>0</v>
          </cell>
          <cell r="X193">
            <v>0</v>
          </cell>
        </row>
        <row r="194">
          <cell r="V194">
            <v>0</v>
          </cell>
          <cell r="W194">
            <v>0</v>
          </cell>
          <cell r="X194">
            <v>0</v>
          </cell>
        </row>
        <row r="195">
          <cell r="V195">
            <v>0</v>
          </cell>
          <cell r="W195">
            <v>0</v>
          </cell>
          <cell r="X195">
            <v>0</v>
          </cell>
        </row>
        <row r="196">
          <cell r="V196">
            <v>0</v>
          </cell>
          <cell r="W196">
            <v>0</v>
          </cell>
          <cell r="X196">
            <v>0</v>
          </cell>
        </row>
        <row r="197">
          <cell r="V197">
            <v>0</v>
          </cell>
          <cell r="W197">
            <v>0</v>
          </cell>
          <cell r="X197">
            <v>0</v>
          </cell>
        </row>
        <row r="198">
          <cell r="V198">
            <v>0</v>
          </cell>
          <cell r="W198">
            <v>0</v>
          </cell>
          <cell r="X198">
            <v>0</v>
          </cell>
        </row>
        <row r="199">
          <cell r="V199">
            <v>0</v>
          </cell>
          <cell r="W199">
            <v>0</v>
          </cell>
          <cell r="X199">
            <v>0</v>
          </cell>
        </row>
        <row r="200">
          <cell r="V200">
            <v>0</v>
          </cell>
          <cell r="W200">
            <v>0</v>
          </cell>
          <cell r="X200">
            <v>0</v>
          </cell>
        </row>
        <row r="201">
          <cell r="V201">
            <v>0</v>
          </cell>
          <cell r="W201">
            <v>0</v>
          </cell>
          <cell r="X201">
            <v>0</v>
          </cell>
        </row>
        <row r="202">
          <cell r="V202">
            <v>0</v>
          </cell>
          <cell r="W202">
            <v>0</v>
          </cell>
          <cell r="X202">
            <v>0</v>
          </cell>
        </row>
        <row r="203">
          <cell r="V203">
            <v>0</v>
          </cell>
          <cell r="W203">
            <v>0</v>
          </cell>
          <cell r="X203">
            <v>0</v>
          </cell>
        </row>
        <row r="204">
          <cell r="V204">
            <v>0</v>
          </cell>
          <cell r="W204">
            <v>0</v>
          </cell>
          <cell r="X204">
            <v>0</v>
          </cell>
        </row>
        <row r="205">
          <cell r="V205">
            <v>0</v>
          </cell>
          <cell r="W205">
            <v>0</v>
          </cell>
          <cell r="X205">
            <v>0</v>
          </cell>
        </row>
        <row r="206">
          <cell r="V206">
            <v>0</v>
          </cell>
          <cell r="W206">
            <v>0</v>
          </cell>
          <cell r="X206">
            <v>0</v>
          </cell>
        </row>
        <row r="207">
          <cell r="V207">
            <v>0</v>
          </cell>
          <cell r="W207">
            <v>0</v>
          </cell>
          <cell r="X207">
            <v>0</v>
          </cell>
        </row>
        <row r="208">
          <cell r="V208">
            <v>0</v>
          </cell>
          <cell r="W208">
            <v>0</v>
          </cell>
          <cell r="X208">
            <v>0</v>
          </cell>
        </row>
        <row r="209">
          <cell r="V209">
            <v>0</v>
          </cell>
          <cell r="W209">
            <v>0</v>
          </cell>
          <cell r="X209">
            <v>0</v>
          </cell>
        </row>
        <row r="210">
          <cell r="V210">
            <v>0</v>
          </cell>
          <cell r="W210">
            <v>0</v>
          </cell>
          <cell r="X210">
            <v>0</v>
          </cell>
        </row>
        <row r="211">
          <cell r="V211">
            <v>0</v>
          </cell>
          <cell r="W211">
            <v>0</v>
          </cell>
          <cell r="X211">
            <v>0</v>
          </cell>
        </row>
        <row r="212">
          <cell r="V212">
            <v>0</v>
          </cell>
          <cell r="W212">
            <v>0</v>
          </cell>
          <cell r="X212">
            <v>0</v>
          </cell>
        </row>
        <row r="213">
          <cell r="V213">
            <v>0</v>
          </cell>
          <cell r="W213">
            <v>0</v>
          </cell>
          <cell r="X213">
            <v>0</v>
          </cell>
        </row>
        <row r="214">
          <cell r="V214">
            <v>0</v>
          </cell>
          <cell r="W214">
            <v>0</v>
          </cell>
          <cell r="X214">
            <v>0</v>
          </cell>
        </row>
        <row r="215">
          <cell r="V215">
            <v>0</v>
          </cell>
          <cell r="W215">
            <v>0</v>
          </cell>
          <cell r="X215">
            <v>0</v>
          </cell>
        </row>
        <row r="216">
          <cell r="V216">
            <v>0</v>
          </cell>
          <cell r="W216">
            <v>0</v>
          </cell>
          <cell r="X216">
            <v>0</v>
          </cell>
        </row>
        <row r="217">
          <cell r="V217">
            <v>0</v>
          </cell>
          <cell r="W217">
            <v>0</v>
          </cell>
          <cell r="X217">
            <v>0</v>
          </cell>
        </row>
        <row r="218">
          <cell r="V218">
            <v>0</v>
          </cell>
          <cell r="W218">
            <v>0</v>
          </cell>
          <cell r="X218">
            <v>0</v>
          </cell>
        </row>
        <row r="219">
          <cell r="V219">
            <v>0</v>
          </cell>
          <cell r="W219">
            <v>0</v>
          </cell>
          <cell r="X219">
            <v>0</v>
          </cell>
        </row>
        <row r="220">
          <cell r="V220">
            <v>0</v>
          </cell>
          <cell r="W220">
            <v>0</v>
          </cell>
          <cell r="X220">
            <v>0</v>
          </cell>
        </row>
        <row r="221">
          <cell r="V221">
            <v>0</v>
          </cell>
          <cell r="W221">
            <v>0</v>
          </cell>
          <cell r="X221">
            <v>0</v>
          </cell>
        </row>
        <row r="222">
          <cell r="V222">
            <v>0</v>
          </cell>
          <cell r="W222">
            <v>0</v>
          </cell>
          <cell r="X222">
            <v>0</v>
          </cell>
        </row>
        <row r="223">
          <cell r="V223">
            <v>0</v>
          </cell>
          <cell r="W223">
            <v>0</v>
          </cell>
          <cell r="X223">
            <v>0</v>
          </cell>
        </row>
        <row r="224">
          <cell r="V224">
            <v>0</v>
          </cell>
          <cell r="W224">
            <v>0</v>
          </cell>
          <cell r="X224">
            <v>0</v>
          </cell>
        </row>
        <row r="225">
          <cell r="V225">
            <v>0</v>
          </cell>
          <cell r="W225">
            <v>0</v>
          </cell>
          <cell r="X225">
            <v>0</v>
          </cell>
        </row>
        <row r="226">
          <cell r="V226">
            <v>1617.25</v>
          </cell>
          <cell r="W226">
            <v>1617.25</v>
          </cell>
          <cell r="X226">
            <v>0</v>
          </cell>
        </row>
        <row r="227">
          <cell r="V227">
            <v>165.66</v>
          </cell>
          <cell r="W227">
            <v>165.66</v>
          </cell>
          <cell r="X227">
            <v>0</v>
          </cell>
        </row>
        <row r="228">
          <cell r="V228">
            <v>45.21</v>
          </cell>
          <cell r="W228">
            <v>45.21</v>
          </cell>
          <cell r="X228">
            <v>0</v>
          </cell>
        </row>
        <row r="229">
          <cell r="V229">
            <v>49.65</v>
          </cell>
          <cell r="W229">
            <v>49.36</v>
          </cell>
          <cell r="X229">
            <v>0.28999999999999998</v>
          </cell>
        </row>
        <row r="230">
          <cell r="V230">
            <v>52.31</v>
          </cell>
          <cell r="W230">
            <v>52.02</v>
          </cell>
          <cell r="X230">
            <v>0.28999999999999998</v>
          </cell>
        </row>
        <row r="231">
          <cell r="V231">
            <v>1101.77</v>
          </cell>
          <cell r="W231">
            <v>1084.5561333333335</v>
          </cell>
          <cell r="X231">
            <v>17.213866666666583</v>
          </cell>
        </row>
        <row r="232">
          <cell r="V232">
            <v>0</v>
          </cell>
          <cell r="W232">
            <v>0</v>
          </cell>
          <cell r="X232">
            <v>0</v>
          </cell>
        </row>
        <row r="233">
          <cell r="V233">
            <v>0</v>
          </cell>
          <cell r="W233">
            <v>0</v>
          </cell>
          <cell r="X233">
            <v>0</v>
          </cell>
        </row>
        <row r="234">
          <cell r="V234">
            <v>1911.4899999808854</v>
          </cell>
          <cell r="W234">
            <v>554.28553921484308</v>
          </cell>
          <cell r="X234">
            <v>1357.2044607660423</v>
          </cell>
        </row>
        <row r="235">
          <cell r="V235">
            <v>0</v>
          </cell>
          <cell r="W235">
            <v>0</v>
          </cell>
          <cell r="X235">
            <v>0</v>
          </cell>
        </row>
        <row r="236">
          <cell r="V236">
            <v>0</v>
          </cell>
          <cell r="W236">
            <v>0</v>
          </cell>
          <cell r="X236">
            <v>0</v>
          </cell>
        </row>
        <row r="237">
          <cell r="V237">
            <v>247208.2</v>
          </cell>
          <cell r="W237">
            <v>213446.06944444447</v>
          </cell>
          <cell r="X237">
            <v>33762.130555555537</v>
          </cell>
        </row>
        <row r="238">
          <cell r="V238">
            <v>0</v>
          </cell>
          <cell r="W238">
            <v>0</v>
          </cell>
          <cell r="X238">
            <v>0</v>
          </cell>
        </row>
        <row r="239">
          <cell r="V239">
            <v>57060.21</v>
          </cell>
          <cell r="W239">
            <v>57059.92</v>
          </cell>
          <cell r="X239">
            <v>0.28999999999999998</v>
          </cell>
        </row>
        <row r="240">
          <cell r="V240">
            <v>65785.45</v>
          </cell>
          <cell r="W240">
            <v>65785.45</v>
          </cell>
          <cell r="X240">
            <v>0</v>
          </cell>
        </row>
        <row r="241">
          <cell r="V241">
            <v>47152.89</v>
          </cell>
          <cell r="W241">
            <v>47152.89</v>
          </cell>
          <cell r="X241">
            <v>0</v>
          </cell>
        </row>
        <row r="242">
          <cell r="V242">
            <v>67763.839999999997</v>
          </cell>
          <cell r="W242">
            <v>41595.52869696969</v>
          </cell>
          <cell r="X242">
            <v>26168.311303030303</v>
          </cell>
        </row>
        <row r="243">
          <cell r="V243">
            <v>2127.8200000000002</v>
          </cell>
          <cell r="W243">
            <v>1448.5711211469534</v>
          </cell>
          <cell r="X243">
            <v>679.24887885304668</v>
          </cell>
        </row>
        <row r="244">
          <cell r="V244">
            <v>31281.11</v>
          </cell>
          <cell r="W244">
            <v>24884.110200000003</v>
          </cell>
          <cell r="X244">
            <v>6396.999799999996</v>
          </cell>
        </row>
        <row r="245">
          <cell r="V245">
            <v>29705.46</v>
          </cell>
          <cell r="W245">
            <v>23630.555200000003</v>
          </cell>
          <cell r="X245">
            <v>6074.9047999999975</v>
          </cell>
        </row>
        <row r="246">
          <cell r="V246">
            <v>47143.99</v>
          </cell>
          <cell r="W246">
            <v>37502.967799999991</v>
          </cell>
          <cell r="X246">
            <v>9641.0222000000067</v>
          </cell>
        </row>
        <row r="247">
          <cell r="V247">
            <v>120895.79</v>
          </cell>
          <cell r="W247">
            <v>96172.462800000008</v>
          </cell>
          <cell r="X247">
            <v>24723.327199999978</v>
          </cell>
        </row>
        <row r="248">
          <cell r="V248">
            <v>21224.48</v>
          </cell>
          <cell r="W248">
            <v>20587.739999999998</v>
          </cell>
          <cell r="X248">
            <v>636.74</v>
          </cell>
        </row>
        <row r="249">
          <cell r="V249">
            <v>276813.52</v>
          </cell>
          <cell r="W249">
            <v>272429.88</v>
          </cell>
          <cell r="X249">
            <v>4383.6400000000003</v>
          </cell>
        </row>
        <row r="250">
          <cell r="V250">
            <v>12576.17</v>
          </cell>
          <cell r="W250">
            <v>12198.88</v>
          </cell>
          <cell r="X250">
            <v>377.29</v>
          </cell>
        </row>
        <row r="251">
          <cell r="V251">
            <v>14332.4</v>
          </cell>
          <cell r="W251">
            <v>13902.43</v>
          </cell>
          <cell r="X251">
            <v>429.97</v>
          </cell>
        </row>
        <row r="252">
          <cell r="V252">
            <v>5692.74</v>
          </cell>
          <cell r="W252">
            <v>3664.2873782608699</v>
          </cell>
          <cell r="X252">
            <v>2028.4526217391299</v>
          </cell>
        </row>
        <row r="253">
          <cell r="V253">
            <v>27960.62</v>
          </cell>
          <cell r="W253">
            <v>27121.8</v>
          </cell>
          <cell r="X253">
            <v>838.82</v>
          </cell>
        </row>
        <row r="254">
          <cell r="V254">
            <v>15065.37</v>
          </cell>
          <cell r="W254">
            <v>14613.410000000002</v>
          </cell>
          <cell r="X254">
            <v>451.96</v>
          </cell>
        </row>
        <row r="255">
          <cell r="V255">
            <v>8534.49</v>
          </cell>
          <cell r="W255">
            <v>8278.4499999999989</v>
          </cell>
          <cell r="X255">
            <v>256.04000000000002</v>
          </cell>
        </row>
        <row r="256">
          <cell r="V256">
            <v>6840.22</v>
          </cell>
          <cell r="W256">
            <v>6635.01</v>
          </cell>
          <cell r="X256">
            <v>205.21</v>
          </cell>
        </row>
        <row r="257">
          <cell r="V257">
            <v>8230.9699999999993</v>
          </cell>
          <cell r="W257">
            <v>7984.0399999999991</v>
          </cell>
          <cell r="X257">
            <v>246.93</v>
          </cell>
        </row>
        <row r="258">
          <cell r="V258">
            <v>8187.53</v>
          </cell>
          <cell r="W258">
            <v>7941.9</v>
          </cell>
          <cell r="X258">
            <v>245.63</v>
          </cell>
        </row>
        <row r="259">
          <cell r="V259">
            <v>12101.89</v>
          </cell>
          <cell r="W259">
            <v>11738.83</v>
          </cell>
          <cell r="X259">
            <v>363.06</v>
          </cell>
        </row>
        <row r="260">
          <cell r="V260">
            <v>6779.98</v>
          </cell>
          <cell r="W260">
            <v>6576.58</v>
          </cell>
          <cell r="X260">
            <v>203.4</v>
          </cell>
        </row>
        <row r="261">
          <cell r="V261">
            <v>11257.79</v>
          </cell>
          <cell r="W261">
            <v>11257.5</v>
          </cell>
          <cell r="X261">
            <v>0.28999999999999998</v>
          </cell>
        </row>
        <row r="262">
          <cell r="V262">
            <v>25742.880000000001</v>
          </cell>
          <cell r="W262">
            <v>25742.59</v>
          </cell>
          <cell r="X262">
            <v>0.28999999999999998</v>
          </cell>
        </row>
        <row r="263">
          <cell r="V263">
            <v>75416.759999999995</v>
          </cell>
          <cell r="W263">
            <v>73154.259999999995</v>
          </cell>
          <cell r="X263">
            <v>2262.5</v>
          </cell>
        </row>
        <row r="264">
          <cell r="V264">
            <v>11108.26</v>
          </cell>
          <cell r="W264">
            <v>10775.01</v>
          </cell>
          <cell r="X264">
            <v>333.25</v>
          </cell>
        </row>
        <row r="265">
          <cell r="V265">
            <v>22216.52</v>
          </cell>
          <cell r="W265">
            <v>21550.02</v>
          </cell>
          <cell r="X265">
            <v>666.5</v>
          </cell>
        </row>
        <row r="266">
          <cell r="V266">
            <v>11455.11</v>
          </cell>
          <cell r="W266">
            <v>11111.460000000001</v>
          </cell>
          <cell r="X266">
            <v>343.65</v>
          </cell>
        </row>
        <row r="267">
          <cell r="V267">
            <v>5727.55</v>
          </cell>
          <cell r="W267">
            <v>5555.72</v>
          </cell>
          <cell r="X267">
            <v>171.83</v>
          </cell>
        </row>
        <row r="268">
          <cell r="V268">
            <v>17182.580000000002</v>
          </cell>
          <cell r="W268">
            <v>16667.100000000002</v>
          </cell>
          <cell r="X268">
            <v>515.48</v>
          </cell>
        </row>
        <row r="269">
          <cell r="V269">
            <v>11455.11</v>
          </cell>
          <cell r="W269">
            <v>11111.460000000001</v>
          </cell>
          <cell r="X269">
            <v>343.65</v>
          </cell>
        </row>
        <row r="270">
          <cell r="V270">
            <v>108656.49</v>
          </cell>
          <cell r="W270">
            <v>105396.8</v>
          </cell>
          <cell r="X270">
            <v>3259.69</v>
          </cell>
        </row>
        <row r="271">
          <cell r="V271">
            <v>20973.07</v>
          </cell>
          <cell r="W271">
            <v>20343.88</v>
          </cell>
          <cell r="X271">
            <v>629.19000000000005</v>
          </cell>
        </row>
        <row r="272">
          <cell r="V272">
            <v>151892.38</v>
          </cell>
          <cell r="W272">
            <v>147335.61000000002</v>
          </cell>
          <cell r="X272">
            <v>4556.7700000000004</v>
          </cell>
        </row>
        <row r="273">
          <cell r="V273">
            <v>42095.4</v>
          </cell>
          <cell r="W273">
            <v>40832.54</v>
          </cell>
          <cell r="X273">
            <v>1262.8599999999999</v>
          </cell>
        </row>
        <row r="274">
          <cell r="V274">
            <v>3519.98</v>
          </cell>
          <cell r="W274">
            <v>3414.38</v>
          </cell>
          <cell r="X274">
            <v>105.6</v>
          </cell>
        </row>
        <row r="275">
          <cell r="V275">
            <v>3930.02</v>
          </cell>
          <cell r="W275">
            <v>3812.12</v>
          </cell>
          <cell r="X275">
            <v>117.9</v>
          </cell>
        </row>
        <row r="276">
          <cell r="V276">
            <v>1785.51</v>
          </cell>
          <cell r="W276">
            <v>1785.22</v>
          </cell>
          <cell r="X276">
            <v>0.28999999999999998</v>
          </cell>
        </row>
        <row r="277">
          <cell r="V277">
            <v>30722.02</v>
          </cell>
          <cell r="W277">
            <v>29800.36</v>
          </cell>
          <cell r="X277">
            <v>921.66</v>
          </cell>
        </row>
        <row r="278">
          <cell r="V278">
            <v>18719.3</v>
          </cell>
          <cell r="W278">
            <v>18157.719999999998</v>
          </cell>
          <cell r="X278">
            <v>561.58000000000004</v>
          </cell>
        </row>
        <row r="279">
          <cell r="V279">
            <v>23650.65</v>
          </cell>
          <cell r="W279">
            <v>22941.13</v>
          </cell>
          <cell r="X279">
            <v>709.52</v>
          </cell>
        </row>
        <row r="280">
          <cell r="V280">
            <v>52506.080000000002</v>
          </cell>
          <cell r="W280">
            <v>33425.585291666677</v>
          </cell>
          <cell r="X280">
            <v>19080.494708333328</v>
          </cell>
        </row>
        <row r="281">
          <cell r="V281">
            <v>4248.1000000000004</v>
          </cell>
          <cell r="W281">
            <v>4120.6600000000008</v>
          </cell>
          <cell r="X281">
            <v>127.44</v>
          </cell>
        </row>
        <row r="282">
          <cell r="V282">
            <v>1786.36</v>
          </cell>
          <cell r="W282">
            <v>1732.77</v>
          </cell>
          <cell r="X282">
            <v>53.59</v>
          </cell>
        </row>
        <row r="283">
          <cell r="V283">
            <v>3545.91</v>
          </cell>
          <cell r="W283">
            <v>3439.5299999999997</v>
          </cell>
          <cell r="X283">
            <v>106.38</v>
          </cell>
        </row>
        <row r="284">
          <cell r="V284">
            <v>47213.57</v>
          </cell>
          <cell r="W284">
            <v>45797.159999999996</v>
          </cell>
          <cell r="X284">
            <v>1416.41</v>
          </cell>
        </row>
        <row r="285">
          <cell r="V285">
            <v>52478.879999999997</v>
          </cell>
          <cell r="W285">
            <v>39353.831750000012</v>
          </cell>
          <cell r="X285">
            <v>13125.048249999989</v>
          </cell>
        </row>
        <row r="286">
          <cell r="V286">
            <v>41661.26</v>
          </cell>
          <cell r="W286">
            <v>40411.420000000006</v>
          </cell>
          <cell r="X286">
            <v>1249.8399999999999</v>
          </cell>
        </row>
        <row r="287">
          <cell r="V287">
            <v>11596.51</v>
          </cell>
          <cell r="W287">
            <v>11248.62</v>
          </cell>
          <cell r="X287">
            <v>347.89</v>
          </cell>
        </row>
        <row r="288">
          <cell r="V288">
            <v>1437.08</v>
          </cell>
          <cell r="W288">
            <v>1393.97</v>
          </cell>
          <cell r="X288">
            <v>43.11</v>
          </cell>
        </row>
        <row r="289">
          <cell r="V289">
            <v>17462.009999999998</v>
          </cell>
          <cell r="W289">
            <v>16938.149999999998</v>
          </cell>
          <cell r="X289">
            <v>523.86</v>
          </cell>
        </row>
        <row r="290">
          <cell r="V290">
            <v>2744.37</v>
          </cell>
          <cell r="W290">
            <v>2662.04</v>
          </cell>
          <cell r="X290">
            <v>82.33</v>
          </cell>
        </row>
        <row r="291">
          <cell r="V291">
            <v>2370.63</v>
          </cell>
          <cell r="W291">
            <v>2299.5100000000002</v>
          </cell>
          <cell r="X291">
            <v>71.12</v>
          </cell>
        </row>
        <row r="292">
          <cell r="V292">
            <v>28883.279999999999</v>
          </cell>
          <cell r="W292">
            <v>28016.78</v>
          </cell>
          <cell r="X292">
            <v>866.5</v>
          </cell>
        </row>
        <row r="293">
          <cell r="V293">
            <v>1016.83</v>
          </cell>
          <cell r="W293">
            <v>986.32</v>
          </cell>
          <cell r="X293">
            <v>30.51</v>
          </cell>
        </row>
        <row r="294">
          <cell r="V294">
            <v>3869.12</v>
          </cell>
          <cell r="W294">
            <v>3753.0499999999997</v>
          </cell>
          <cell r="X294">
            <v>116.07</v>
          </cell>
        </row>
        <row r="295">
          <cell r="V295">
            <v>13879.98</v>
          </cell>
          <cell r="W295">
            <v>13463.58</v>
          </cell>
          <cell r="X295">
            <v>416.4</v>
          </cell>
        </row>
        <row r="296">
          <cell r="V296">
            <v>32321.97</v>
          </cell>
          <cell r="W296">
            <v>24238.325437500003</v>
          </cell>
          <cell r="X296">
            <v>8083.6445624999969</v>
          </cell>
        </row>
        <row r="297">
          <cell r="V297">
            <v>39022.58</v>
          </cell>
          <cell r="W297">
            <v>29263.00685416667</v>
          </cell>
          <cell r="X297">
            <v>9759.5731458333321</v>
          </cell>
        </row>
        <row r="298">
          <cell r="V298">
            <v>33573.199999999997</v>
          </cell>
          <cell r="W298">
            <v>33572.909999999996</v>
          </cell>
          <cell r="X298">
            <v>0.28999999999999998</v>
          </cell>
        </row>
        <row r="299">
          <cell r="V299">
            <v>17461.77</v>
          </cell>
          <cell r="W299">
            <v>17287.150000000001</v>
          </cell>
          <cell r="X299">
            <v>174.62</v>
          </cell>
        </row>
        <row r="300">
          <cell r="V300">
            <v>2744.36</v>
          </cell>
          <cell r="W300">
            <v>2703.19</v>
          </cell>
          <cell r="X300">
            <v>41.17</v>
          </cell>
        </row>
        <row r="301">
          <cell r="V301">
            <v>724.05</v>
          </cell>
          <cell r="W301">
            <v>702.32999999999993</v>
          </cell>
          <cell r="X301">
            <v>21.72</v>
          </cell>
        </row>
        <row r="302">
          <cell r="V302">
            <v>0</v>
          </cell>
          <cell r="W302">
            <v>0</v>
          </cell>
          <cell r="X302">
            <v>0</v>
          </cell>
        </row>
        <row r="303">
          <cell r="V303">
            <v>25996.35</v>
          </cell>
          <cell r="W303">
            <v>25736.39</v>
          </cell>
          <cell r="X303">
            <v>259.95999999999998</v>
          </cell>
        </row>
        <row r="304">
          <cell r="V304">
            <v>2126.9499999999998</v>
          </cell>
          <cell r="W304">
            <v>1973.8450531914896</v>
          </cell>
          <cell r="X304">
            <v>153.10494680851036</v>
          </cell>
        </row>
        <row r="305">
          <cell r="V305">
            <v>9247.24</v>
          </cell>
          <cell r="W305">
            <v>8969.82</v>
          </cell>
          <cell r="X305">
            <v>277.42</v>
          </cell>
        </row>
        <row r="306">
          <cell r="V306">
            <v>4367.6499999999996</v>
          </cell>
          <cell r="W306">
            <v>4236.62</v>
          </cell>
          <cell r="X306">
            <v>131.03</v>
          </cell>
        </row>
        <row r="307">
          <cell r="V307">
            <v>4367.6499999999996</v>
          </cell>
          <cell r="W307">
            <v>4236.62</v>
          </cell>
          <cell r="X307">
            <v>131.03</v>
          </cell>
        </row>
        <row r="308">
          <cell r="V308">
            <v>2712.58</v>
          </cell>
          <cell r="W308">
            <v>2712.29</v>
          </cell>
          <cell r="X308">
            <v>0.28999999999999998</v>
          </cell>
        </row>
        <row r="309">
          <cell r="V309">
            <v>29878.94</v>
          </cell>
          <cell r="W309">
            <v>29878.649999999998</v>
          </cell>
          <cell r="X309">
            <v>0.28999999999999998</v>
          </cell>
        </row>
        <row r="310">
          <cell r="V310">
            <v>23381.02</v>
          </cell>
          <cell r="W310">
            <v>23380.73</v>
          </cell>
          <cell r="X310">
            <v>0.28999999999999998</v>
          </cell>
        </row>
        <row r="311">
          <cell r="V311">
            <v>16366.43</v>
          </cell>
          <cell r="W311">
            <v>16366.14</v>
          </cell>
          <cell r="X311">
            <v>0.28999999999999998</v>
          </cell>
        </row>
        <row r="312">
          <cell r="V312">
            <v>5390.41</v>
          </cell>
          <cell r="W312">
            <v>5390.12</v>
          </cell>
          <cell r="X312">
            <v>0.28999999999999998</v>
          </cell>
        </row>
        <row r="313">
          <cell r="V313">
            <v>12989.46</v>
          </cell>
          <cell r="W313">
            <v>12989.169999999998</v>
          </cell>
          <cell r="X313">
            <v>0.28999999999999998</v>
          </cell>
        </row>
        <row r="314">
          <cell r="V314">
            <v>3052.02</v>
          </cell>
          <cell r="W314">
            <v>3051.73</v>
          </cell>
          <cell r="X314">
            <v>0.28999999999999998</v>
          </cell>
        </row>
        <row r="315">
          <cell r="V315">
            <v>779.08</v>
          </cell>
          <cell r="W315">
            <v>778.79000000000008</v>
          </cell>
          <cell r="X315">
            <v>0.28999999999999998</v>
          </cell>
        </row>
        <row r="316">
          <cell r="V316">
            <v>1883.11</v>
          </cell>
          <cell r="W316">
            <v>1882.82</v>
          </cell>
          <cell r="X316">
            <v>0.28999999999999998</v>
          </cell>
        </row>
        <row r="317">
          <cell r="V317">
            <v>2143.77</v>
          </cell>
          <cell r="W317">
            <v>2143.48</v>
          </cell>
          <cell r="X317">
            <v>0.28999999999999998</v>
          </cell>
        </row>
        <row r="318">
          <cell r="V318">
            <v>0</v>
          </cell>
          <cell r="W318">
            <v>0</v>
          </cell>
          <cell r="X318">
            <v>0</v>
          </cell>
        </row>
        <row r="319">
          <cell r="V319">
            <v>0</v>
          </cell>
          <cell r="W319">
            <v>0</v>
          </cell>
          <cell r="X319">
            <v>0</v>
          </cell>
        </row>
        <row r="320">
          <cell r="V320">
            <v>728.97</v>
          </cell>
          <cell r="W320">
            <v>728.68000000000006</v>
          </cell>
          <cell r="X320">
            <v>0.28999999999999998</v>
          </cell>
        </row>
        <row r="321">
          <cell r="V321">
            <v>3022.76</v>
          </cell>
          <cell r="W321">
            <v>3022.4700000000003</v>
          </cell>
          <cell r="X321">
            <v>0.28999999999999998</v>
          </cell>
        </row>
        <row r="322">
          <cell r="V322">
            <v>5797.32</v>
          </cell>
          <cell r="W322">
            <v>5797.03</v>
          </cell>
          <cell r="X322">
            <v>0.28999999999999998</v>
          </cell>
        </row>
        <row r="323">
          <cell r="V323">
            <v>2821.77</v>
          </cell>
          <cell r="W323">
            <v>2821.48</v>
          </cell>
          <cell r="X323">
            <v>0.28999999999999998</v>
          </cell>
        </row>
        <row r="324">
          <cell r="V324">
            <v>3058.97</v>
          </cell>
          <cell r="W324">
            <v>3058.68</v>
          </cell>
          <cell r="X324">
            <v>0.28999999999999998</v>
          </cell>
        </row>
        <row r="325">
          <cell r="V325">
            <v>2795.99</v>
          </cell>
          <cell r="W325">
            <v>2795.7</v>
          </cell>
          <cell r="X325">
            <v>0.28999999999999998</v>
          </cell>
        </row>
        <row r="326">
          <cell r="V326">
            <v>2795.99</v>
          </cell>
          <cell r="W326">
            <v>2795.7</v>
          </cell>
          <cell r="X326">
            <v>0.28999999999999998</v>
          </cell>
        </row>
        <row r="327">
          <cell r="V327">
            <v>2820.61</v>
          </cell>
          <cell r="W327">
            <v>2820.32</v>
          </cell>
          <cell r="X327">
            <v>0.28999999999999998</v>
          </cell>
        </row>
        <row r="328">
          <cell r="V328">
            <v>3055.49</v>
          </cell>
          <cell r="W328">
            <v>3055.2</v>
          </cell>
          <cell r="X328">
            <v>0.28999999999999998</v>
          </cell>
        </row>
        <row r="329">
          <cell r="V329">
            <v>2791.36</v>
          </cell>
          <cell r="W329">
            <v>2791.07</v>
          </cell>
          <cell r="X329">
            <v>0.28999999999999998</v>
          </cell>
        </row>
        <row r="330">
          <cell r="V330">
            <v>3690.92</v>
          </cell>
          <cell r="W330">
            <v>3690.63</v>
          </cell>
          <cell r="X330">
            <v>0.28999999999999998</v>
          </cell>
        </row>
        <row r="331">
          <cell r="V331">
            <v>3717.56</v>
          </cell>
          <cell r="W331">
            <v>3717.27</v>
          </cell>
          <cell r="X331">
            <v>0.28999999999999998</v>
          </cell>
        </row>
        <row r="332">
          <cell r="V332">
            <v>7207.77</v>
          </cell>
          <cell r="W332">
            <v>7207.4800000000005</v>
          </cell>
          <cell r="X332">
            <v>0.28999999999999998</v>
          </cell>
        </row>
        <row r="333">
          <cell r="V333">
            <v>2792.23</v>
          </cell>
          <cell r="W333">
            <v>2791.94</v>
          </cell>
          <cell r="X333">
            <v>0.28999999999999998</v>
          </cell>
        </row>
        <row r="334">
          <cell r="V334">
            <v>2707.08</v>
          </cell>
          <cell r="W334">
            <v>2706.79</v>
          </cell>
          <cell r="X334">
            <v>0.28999999999999998</v>
          </cell>
        </row>
        <row r="335">
          <cell r="V335">
            <v>3979.09</v>
          </cell>
          <cell r="W335">
            <v>3978.8</v>
          </cell>
          <cell r="X335">
            <v>0.28999999999999998</v>
          </cell>
        </row>
        <row r="336">
          <cell r="V336">
            <v>3534.33</v>
          </cell>
          <cell r="W336">
            <v>3534.04</v>
          </cell>
          <cell r="X336">
            <v>0.28999999999999998</v>
          </cell>
        </row>
        <row r="337">
          <cell r="V337">
            <v>3084.16</v>
          </cell>
          <cell r="W337">
            <v>3083.87</v>
          </cell>
          <cell r="X337">
            <v>0.28999999999999998</v>
          </cell>
        </row>
        <row r="338">
          <cell r="V338">
            <v>3207.54</v>
          </cell>
          <cell r="W338">
            <v>3207.25</v>
          </cell>
          <cell r="X338">
            <v>0.28999999999999998</v>
          </cell>
        </row>
        <row r="339">
          <cell r="V339">
            <v>3155.99</v>
          </cell>
          <cell r="W339">
            <v>3155.7</v>
          </cell>
          <cell r="X339">
            <v>0.28999999999999998</v>
          </cell>
        </row>
        <row r="340">
          <cell r="V340">
            <v>4193.7</v>
          </cell>
          <cell r="W340">
            <v>4193.41</v>
          </cell>
          <cell r="X340">
            <v>0.28999999999999998</v>
          </cell>
        </row>
        <row r="341">
          <cell r="V341">
            <v>3155.99</v>
          </cell>
          <cell r="W341">
            <v>3155.7</v>
          </cell>
          <cell r="X341">
            <v>0.28999999999999998</v>
          </cell>
        </row>
        <row r="342">
          <cell r="V342">
            <v>3155.99</v>
          </cell>
          <cell r="W342">
            <v>3155.7</v>
          </cell>
          <cell r="X342">
            <v>0.28999999999999998</v>
          </cell>
        </row>
        <row r="343">
          <cell r="V343">
            <v>3155.99</v>
          </cell>
          <cell r="W343">
            <v>3155.7</v>
          </cell>
          <cell r="X343">
            <v>0.28999999999999998</v>
          </cell>
        </row>
        <row r="344">
          <cell r="V344">
            <v>3155.99</v>
          </cell>
          <cell r="W344">
            <v>3155.7</v>
          </cell>
          <cell r="X344">
            <v>0.28999999999999998</v>
          </cell>
        </row>
        <row r="345">
          <cell r="V345">
            <v>3155.99</v>
          </cell>
          <cell r="W345">
            <v>3155.7</v>
          </cell>
          <cell r="X345">
            <v>0.28999999999999998</v>
          </cell>
        </row>
        <row r="346">
          <cell r="V346">
            <v>3155.99</v>
          </cell>
          <cell r="W346">
            <v>3155.7</v>
          </cell>
          <cell r="X346">
            <v>0.28999999999999998</v>
          </cell>
        </row>
        <row r="347">
          <cell r="V347">
            <v>3155.99</v>
          </cell>
          <cell r="W347">
            <v>3155.7</v>
          </cell>
          <cell r="X347">
            <v>0.28999999999999998</v>
          </cell>
        </row>
        <row r="348">
          <cell r="V348">
            <v>3155.99</v>
          </cell>
          <cell r="W348">
            <v>3155.7</v>
          </cell>
          <cell r="X348">
            <v>0.28999999999999998</v>
          </cell>
        </row>
        <row r="349">
          <cell r="V349">
            <v>2791.36</v>
          </cell>
          <cell r="W349">
            <v>2791.07</v>
          </cell>
          <cell r="X349">
            <v>0.28999999999999998</v>
          </cell>
        </row>
        <row r="350">
          <cell r="V350">
            <v>2791.36</v>
          </cell>
          <cell r="W350">
            <v>2791.07</v>
          </cell>
          <cell r="X350">
            <v>0.28999999999999998</v>
          </cell>
        </row>
        <row r="351">
          <cell r="V351">
            <v>3713.8</v>
          </cell>
          <cell r="W351">
            <v>3713.51</v>
          </cell>
          <cell r="X351">
            <v>0.28999999999999998</v>
          </cell>
        </row>
        <row r="352">
          <cell r="V352">
            <v>2346.79</v>
          </cell>
          <cell r="W352">
            <v>2346.5</v>
          </cell>
          <cell r="X352">
            <v>0.28999999999999998</v>
          </cell>
        </row>
        <row r="353">
          <cell r="V353">
            <v>2791.36</v>
          </cell>
          <cell r="W353">
            <v>2791.07</v>
          </cell>
          <cell r="X353">
            <v>0.28999999999999998</v>
          </cell>
        </row>
        <row r="354">
          <cell r="V354">
            <v>2791.36</v>
          </cell>
          <cell r="W354">
            <v>1590.3190387596901</v>
          </cell>
          <cell r="X354">
            <v>1201.04096124031</v>
          </cell>
        </row>
        <row r="355">
          <cell r="V355">
            <v>6710.5</v>
          </cell>
          <cell r="W355">
            <v>3616.1609824561406</v>
          </cell>
          <cell r="X355">
            <v>3094.3390175438594</v>
          </cell>
        </row>
        <row r="356">
          <cell r="V356">
            <v>4876.74</v>
          </cell>
          <cell r="W356">
            <v>2302.8739252336445</v>
          </cell>
          <cell r="X356">
            <v>2573.8660747663553</v>
          </cell>
        </row>
        <row r="357">
          <cell r="V357">
            <v>4876.74</v>
          </cell>
          <cell r="W357">
            <v>2302.8739252336445</v>
          </cell>
          <cell r="X357">
            <v>2573.8660747663553</v>
          </cell>
        </row>
        <row r="358">
          <cell r="V358">
            <v>6450.66</v>
          </cell>
          <cell r="W358">
            <v>3046.1139252336447</v>
          </cell>
          <cell r="X358">
            <v>3404.5460747663551</v>
          </cell>
        </row>
        <row r="359">
          <cell r="V359">
            <v>6284.4</v>
          </cell>
          <cell r="W359">
            <v>2967.594859813084</v>
          </cell>
          <cell r="X359">
            <v>3316.8051401869157</v>
          </cell>
        </row>
        <row r="360">
          <cell r="V360">
            <v>4876.74</v>
          </cell>
          <cell r="W360">
            <v>2302.8739252336445</v>
          </cell>
          <cell r="X360">
            <v>2573.8660747663553</v>
          </cell>
        </row>
        <row r="361">
          <cell r="V361">
            <v>6564.7</v>
          </cell>
          <cell r="W361">
            <v>3099.9582554517133</v>
          </cell>
          <cell r="X361">
            <v>3464.7417445482865</v>
          </cell>
        </row>
        <row r="362">
          <cell r="V362">
            <v>4876.74</v>
          </cell>
          <cell r="W362">
            <v>2302.8739252336445</v>
          </cell>
          <cell r="X362">
            <v>2573.8660747663553</v>
          </cell>
        </row>
        <row r="363">
          <cell r="V363">
            <v>6914.3</v>
          </cell>
          <cell r="W363">
            <v>3265.0510903426789</v>
          </cell>
          <cell r="X363">
            <v>3649.2489096573213</v>
          </cell>
        </row>
        <row r="364">
          <cell r="V364">
            <v>6341.41</v>
          </cell>
          <cell r="W364">
            <v>2994.5179750778811</v>
          </cell>
          <cell r="X364">
            <v>3346.8920249221187</v>
          </cell>
        </row>
        <row r="365">
          <cell r="V365">
            <v>5767.49</v>
          </cell>
          <cell r="W365">
            <v>2723.5011838006226</v>
          </cell>
          <cell r="X365">
            <v>3043.9888161993772</v>
          </cell>
        </row>
        <row r="366">
          <cell r="V366">
            <v>6284.05</v>
          </cell>
          <cell r="W366">
            <v>2967.4283489096574</v>
          </cell>
          <cell r="X366">
            <v>3316.6216510903428</v>
          </cell>
        </row>
        <row r="367">
          <cell r="V367">
            <v>6022.53</v>
          </cell>
          <cell r="W367">
            <v>2843.9347663551398</v>
          </cell>
          <cell r="X367">
            <v>3178.5952336448599</v>
          </cell>
        </row>
        <row r="368">
          <cell r="V368">
            <v>6631.95</v>
          </cell>
          <cell r="W368">
            <v>3131.7149532710282</v>
          </cell>
          <cell r="X368">
            <v>3500.2350467289716</v>
          </cell>
        </row>
        <row r="369">
          <cell r="V369">
            <v>6914.3</v>
          </cell>
          <cell r="W369">
            <v>3265.0510903426789</v>
          </cell>
          <cell r="X369">
            <v>3649.2489096573213</v>
          </cell>
        </row>
        <row r="370">
          <cell r="V370">
            <v>4802.41</v>
          </cell>
          <cell r="W370">
            <v>2267.7679750778816</v>
          </cell>
          <cell r="X370">
            <v>2534.6420249221183</v>
          </cell>
        </row>
        <row r="371">
          <cell r="V371">
            <v>4372.97</v>
          </cell>
          <cell r="W371">
            <v>2064.9808099688476</v>
          </cell>
          <cell r="X371">
            <v>2307.9891900311527</v>
          </cell>
        </row>
        <row r="372">
          <cell r="V372">
            <v>2405.3200000000002</v>
          </cell>
          <cell r="W372">
            <v>2405.0300000000002</v>
          </cell>
          <cell r="X372">
            <v>0.28999999999999998</v>
          </cell>
        </row>
        <row r="373">
          <cell r="V373">
            <v>1013.67</v>
          </cell>
          <cell r="W373">
            <v>1013.38</v>
          </cell>
          <cell r="X373">
            <v>0.28999999999999998</v>
          </cell>
        </row>
        <row r="374">
          <cell r="V374">
            <v>1950.66</v>
          </cell>
          <cell r="W374">
            <v>1950.3700000000001</v>
          </cell>
          <cell r="X374">
            <v>0.28999999999999998</v>
          </cell>
        </row>
        <row r="375">
          <cell r="V375">
            <v>815.25</v>
          </cell>
          <cell r="W375">
            <v>814.96</v>
          </cell>
          <cell r="X375">
            <v>0.28999999999999998</v>
          </cell>
        </row>
        <row r="376">
          <cell r="V376">
            <v>494.59</v>
          </cell>
          <cell r="W376">
            <v>494.29999999999995</v>
          </cell>
          <cell r="X376">
            <v>0.28999999999999998</v>
          </cell>
        </row>
        <row r="377">
          <cell r="V377">
            <v>206190.58</v>
          </cell>
          <cell r="W377">
            <v>206190.28999999998</v>
          </cell>
          <cell r="X377">
            <v>0.28999999999999998</v>
          </cell>
        </row>
        <row r="378">
          <cell r="V378">
            <v>31528.48</v>
          </cell>
          <cell r="W378">
            <v>12893.496094117651</v>
          </cell>
          <cell r="X378">
            <v>18634.983905882349</v>
          </cell>
        </row>
        <row r="379">
          <cell r="V379">
            <v>2245.66</v>
          </cell>
          <cell r="W379">
            <v>1893.0433809523813</v>
          </cell>
          <cell r="X379">
            <v>352.6166190476186</v>
          </cell>
        </row>
        <row r="380">
          <cell r="V380">
            <v>69064.53</v>
          </cell>
          <cell r="W380">
            <v>69064.239999999991</v>
          </cell>
          <cell r="X380">
            <v>0.29000000000087311</v>
          </cell>
        </row>
        <row r="381">
          <cell r="V381">
            <v>3460.09</v>
          </cell>
          <cell r="W381">
            <v>1665.0099333333335</v>
          </cell>
          <cell r="X381">
            <v>1795.0800666666667</v>
          </cell>
        </row>
        <row r="382">
          <cell r="V382">
            <v>5310.18</v>
          </cell>
          <cell r="W382">
            <v>5309.89</v>
          </cell>
          <cell r="X382">
            <v>0.28999999999999998</v>
          </cell>
        </row>
        <row r="383">
          <cell r="V383">
            <v>9010.9500000000007</v>
          </cell>
          <cell r="W383">
            <v>9010.66</v>
          </cell>
          <cell r="X383">
            <v>0.28999999999999998</v>
          </cell>
        </row>
        <row r="384">
          <cell r="V384">
            <v>10752.14</v>
          </cell>
          <cell r="W384">
            <v>10751.849999999999</v>
          </cell>
          <cell r="X384">
            <v>0.28999999999999998</v>
          </cell>
        </row>
        <row r="385">
          <cell r="V385">
            <v>4404.25</v>
          </cell>
          <cell r="W385">
            <v>4403.96</v>
          </cell>
          <cell r="X385">
            <v>0.28999999999999998</v>
          </cell>
        </row>
        <row r="386">
          <cell r="V386">
            <v>54099.28</v>
          </cell>
          <cell r="W386">
            <v>54098.99</v>
          </cell>
          <cell r="X386">
            <v>0.29000000000087311</v>
          </cell>
        </row>
        <row r="387">
          <cell r="V387">
            <v>4653.6099999999997</v>
          </cell>
          <cell r="W387">
            <v>4653.32</v>
          </cell>
          <cell r="X387">
            <v>0.28999999999999998</v>
          </cell>
        </row>
        <row r="388">
          <cell r="V388">
            <v>12693.47</v>
          </cell>
          <cell r="W388">
            <v>12693.179999999998</v>
          </cell>
          <cell r="X388">
            <v>0.28999999999999998</v>
          </cell>
        </row>
        <row r="389">
          <cell r="V389">
            <v>8125</v>
          </cell>
          <cell r="W389">
            <v>8124.71</v>
          </cell>
          <cell r="X389">
            <v>0.28999999999999998</v>
          </cell>
        </row>
        <row r="390">
          <cell r="V390">
            <v>9297.09</v>
          </cell>
          <cell r="W390">
            <v>9296.7999999999993</v>
          </cell>
          <cell r="X390">
            <v>0.28999999999999998</v>
          </cell>
        </row>
        <row r="391">
          <cell r="V391">
            <v>5561.57</v>
          </cell>
          <cell r="W391">
            <v>5561.28</v>
          </cell>
          <cell r="X391">
            <v>0.28999999999999998</v>
          </cell>
        </row>
        <row r="392">
          <cell r="V392">
            <v>21754.81</v>
          </cell>
          <cell r="W392">
            <v>10469.193566666667</v>
          </cell>
          <cell r="X392">
            <v>11285.616433333334</v>
          </cell>
        </row>
        <row r="393">
          <cell r="V393">
            <v>11422.32</v>
          </cell>
          <cell r="W393">
            <v>11422.029999999999</v>
          </cell>
          <cell r="X393">
            <v>0.28999999999999998</v>
          </cell>
        </row>
        <row r="394">
          <cell r="V394">
            <v>12454.82</v>
          </cell>
          <cell r="W394">
            <v>12454.529999999999</v>
          </cell>
          <cell r="X394">
            <v>0.28999999999999998</v>
          </cell>
        </row>
        <row r="395">
          <cell r="V395">
            <v>3217.68</v>
          </cell>
          <cell r="W395">
            <v>3217.39</v>
          </cell>
          <cell r="X395">
            <v>0.28999999999999998</v>
          </cell>
        </row>
        <row r="396">
          <cell r="V396">
            <v>55752.43</v>
          </cell>
          <cell r="W396">
            <v>55752.14</v>
          </cell>
          <cell r="X396">
            <v>0.28999999999999998</v>
          </cell>
        </row>
        <row r="397">
          <cell r="V397">
            <v>36492.410000000003</v>
          </cell>
          <cell r="W397">
            <v>36492.120000000003</v>
          </cell>
          <cell r="X397">
            <v>0.28999999999999998</v>
          </cell>
        </row>
        <row r="398">
          <cell r="V398">
            <v>55536.38</v>
          </cell>
          <cell r="W398">
            <v>16873.592866666673</v>
          </cell>
          <cell r="X398">
            <v>38662.787133333324</v>
          </cell>
        </row>
        <row r="399">
          <cell r="V399">
            <v>14200.65</v>
          </cell>
          <cell r="W399">
            <v>6981.0806666666649</v>
          </cell>
          <cell r="X399">
            <v>7219.5693333333347</v>
          </cell>
        </row>
        <row r="400">
          <cell r="V400">
            <v>888.5</v>
          </cell>
          <cell r="W400">
            <v>888.21</v>
          </cell>
          <cell r="X400">
            <v>0.28999999999999998</v>
          </cell>
        </row>
        <row r="401">
          <cell r="V401">
            <v>917.46</v>
          </cell>
          <cell r="W401">
            <v>917.17000000000007</v>
          </cell>
          <cell r="X401">
            <v>0.28999999999999998</v>
          </cell>
        </row>
        <row r="402">
          <cell r="V402">
            <v>24168.84</v>
          </cell>
          <cell r="W402">
            <v>21215.223113772452</v>
          </cell>
          <cell r="X402">
            <v>2953.6168862275481</v>
          </cell>
        </row>
        <row r="403">
          <cell r="V403">
            <v>53151.290000000037</v>
          </cell>
          <cell r="W403">
            <v>49822.346803539833</v>
          </cell>
          <cell r="X403">
            <v>3328.9431964602077</v>
          </cell>
        </row>
        <row r="404">
          <cell r="V404">
            <v>1641.5</v>
          </cell>
          <cell r="W404">
            <v>937.4418113207546</v>
          </cell>
          <cell r="X404">
            <v>704.0581886792454</v>
          </cell>
        </row>
        <row r="405">
          <cell r="V405">
            <v>1949.29</v>
          </cell>
          <cell r="W405">
            <v>1113.2231572327046</v>
          </cell>
          <cell r="X405">
            <v>836.0668427672955</v>
          </cell>
        </row>
        <row r="406">
          <cell r="V406">
            <v>2633.22</v>
          </cell>
          <cell r="W406">
            <v>1503.8128553459119</v>
          </cell>
          <cell r="X406">
            <v>1129.4071446540879</v>
          </cell>
        </row>
        <row r="407">
          <cell r="V407">
            <v>2176.3799999999997</v>
          </cell>
          <cell r="W407">
            <v>1242.9167547169811</v>
          </cell>
          <cell r="X407">
            <v>933.46324528301852</v>
          </cell>
        </row>
        <row r="408">
          <cell r="V408">
            <v>2152.02</v>
          </cell>
          <cell r="W408">
            <v>1229.0032452830187</v>
          </cell>
          <cell r="X408">
            <v>923.01675471698127</v>
          </cell>
        </row>
        <row r="409">
          <cell r="V409">
            <v>3087.6499999999996</v>
          </cell>
          <cell r="W409">
            <v>1763.3427798742136</v>
          </cell>
          <cell r="X409">
            <v>1324.307220125786</v>
          </cell>
        </row>
        <row r="410">
          <cell r="V410">
            <v>2336.1200000000003</v>
          </cell>
          <cell r="W410">
            <v>1334.1460125786166</v>
          </cell>
          <cell r="X410">
            <v>1001.9739874213839</v>
          </cell>
        </row>
        <row r="411">
          <cell r="V411">
            <v>3349.05</v>
          </cell>
          <cell r="W411">
            <v>1912.626603773585</v>
          </cell>
          <cell r="X411">
            <v>1436.4233962264152</v>
          </cell>
        </row>
        <row r="412">
          <cell r="V412">
            <v>2169.4</v>
          </cell>
          <cell r="W412">
            <v>1238.9294968553461</v>
          </cell>
          <cell r="X412">
            <v>930.470503144654</v>
          </cell>
        </row>
        <row r="413">
          <cell r="V413">
            <v>2187.9499999999998</v>
          </cell>
          <cell r="W413">
            <v>1249.5167295597485</v>
          </cell>
          <cell r="X413">
            <v>938.43327044025136</v>
          </cell>
        </row>
        <row r="414">
          <cell r="V414">
            <v>2645.21</v>
          </cell>
          <cell r="W414">
            <v>1510.6621257861634</v>
          </cell>
          <cell r="X414">
            <v>1134.5478742138366</v>
          </cell>
        </row>
        <row r="415">
          <cell r="V415">
            <v>3335.16</v>
          </cell>
          <cell r="W415">
            <v>1904.6978490566039</v>
          </cell>
          <cell r="X415">
            <v>1430.462150943396</v>
          </cell>
        </row>
        <row r="416">
          <cell r="V416">
            <v>2112.2299999999996</v>
          </cell>
          <cell r="W416">
            <v>1206.2780125786164</v>
          </cell>
          <cell r="X416">
            <v>905.95198742138314</v>
          </cell>
        </row>
        <row r="417">
          <cell r="V417">
            <v>2459.7400000000002</v>
          </cell>
          <cell r="W417">
            <v>1404.740893081761</v>
          </cell>
          <cell r="X417">
            <v>1054.9991069182392</v>
          </cell>
        </row>
        <row r="418">
          <cell r="V418">
            <v>2722.3500000000004</v>
          </cell>
          <cell r="W418">
            <v>1554.7241509433964</v>
          </cell>
          <cell r="X418">
            <v>1167.625849056604</v>
          </cell>
        </row>
        <row r="419">
          <cell r="V419">
            <v>2688.99</v>
          </cell>
          <cell r="W419">
            <v>1535.6708301886792</v>
          </cell>
          <cell r="X419">
            <v>1153.3191698113205</v>
          </cell>
        </row>
        <row r="420">
          <cell r="V420">
            <v>2645.21</v>
          </cell>
          <cell r="W420">
            <v>1510.6621257861634</v>
          </cell>
          <cell r="X420">
            <v>1134.5478742138366</v>
          </cell>
        </row>
        <row r="421">
          <cell r="V421">
            <v>3335.16</v>
          </cell>
          <cell r="W421">
            <v>1904.6978490566039</v>
          </cell>
          <cell r="X421">
            <v>1430.462150943396</v>
          </cell>
        </row>
        <row r="422">
          <cell r="V422">
            <v>3124.0700000000006</v>
          </cell>
          <cell r="W422">
            <v>1784.1477106918242</v>
          </cell>
          <cell r="X422">
            <v>1339.9222893081765</v>
          </cell>
        </row>
        <row r="423">
          <cell r="V423">
            <v>2604.2199999999998</v>
          </cell>
          <cell r="W423">
            <v>1487.2474591194969</v>
          </cell>
          <cell r="X423">
            <v>1116.9725408805029</v>
          </cell>
        </row>
        <row r="424">
          <cell r="V424">
            <v>2940.8400000000006</v>
          </cell>
          <cell r="W424">
            <v>1679.5072327044027</v>
          </cell>
          <cell r="X424">
            <v>1261.3327672955979</v>
          </cell>
        </row>
        <row r="425">
          <cell r="V425">
            <v>3124.8599999999997</v>
          </cell>
          <cell r="W425">
            <v>1784.597849056604</v>
          </cell>
          <cell r="X425">
            <v>1340.2621509433957</v>
          </cell>
        </row>
        <row r="426">
          <cell r="V426">
            <v>3418.38</v>
          </cell>
          <cell r="W426">
            <v>1952.2261886792453</v>
          </cell>
          <cell r="X426">
            <v>1466.1538113207548</v>
          </cell>
        </row>
        <row r="427">
          <cell r="V427">
            <v>2994.21</v>
          </cell>
          <cell r="W427">
            <v>1709.9863396226415</v>
          </cell>
          <cell r="X427">
            <v>1284.2236603773586</v>
          </cell>
        </row>
        <row r="428">
          <cell r="V428">
            <v>2604.2199999999998</v>
          </cell>
          <cell r="W428">
            <v>1487.2474591194969</v>
          </cell>
          <cell r="X428">
            <v>1116.9725408805029</v>
          </cell>
        </row>
        <row r="429">
          <cell r="V429">
            <v>2994.21</v>
          </cell>
          <cell r="W429">
            <v>1709.9863396226415</v>
          </cell>
          <cell r="X429">
            <v>1284.2236603773586</v>
          </cell>
        </row>
        <row r="430">
          <cell r="V430">
            <v>2611.0600000000004</v>
          </cell>
          <cell r="W430">
            <v>1491.1664025157233</v>
          </cell>
          <cell r="X430">
            <v>1119.8935974842771</v>
          </cell>
        </row>
        <row r="431">
          <cell r="V431">
            <v>2604.2199999999998</v>
          </cell>
          <cell r="W431">
            <v>1487.2474591194969</v>
          </cell>
          <cell r="X431">
            <v>1116.9725408805029</v>
          </cell>
        </row>
        <row r="432">
          <cell r="V432">
            <v>2611.0600000000004</v>
          </cell>
          <cell r="W432">
            <v>1491.1664025157233</v>
          </cell>
          <cell r="X432">
            <v>1119.8935974842771</v>
          </cell>
        </row>
        <row r="433">
          <cell r="V433">
            <v>2940.8400000000006</v>
          </cell>
          <cell r="W433">
            <v>1679.5072327044027</v>
          </cell>
          <cell r="X433">
            <v>1261.3327672955979</v>
          </cell>
        </row>
        <row r="434">
          <cell r="V434">
            <v>2986</v>
          </cell>
          <cell r="W434">
            <v>1705.2966666666666</v>
          </cell>
          <cell r="X434">
            <v>1280.7033333333334</v>
          </cell>
        </row>
        <row r="435">
          <cell r="V435">
            <v>2611.0600000000004</v>
          </cell>
          <cell r="W435">
            <v>1491.1664025157233</v>
          </cell>
          <cell r="X435">
            <v>1119.8935974842771</v>
          </cell>
        </row>
        <row r="436">
          <cell r="V436">
            <v>2986</v>
          </cell>
          <cell r="W436">
            <v>1705.2966666666666</v>
          </cell>
          <cell r="X436">
            <v>1280.7033333333334</v>
          </cell>
        </row>
        <row r="437">
          <cell r="V437">
            <v>2633.22</v>
          </cell>
          <cell r="W437">
            <v>1503.8128553459119</v>
          </cell>
          <cell r="X437">
            <v>1129.4071446540879</v>
          </cell>
        </row>
        <row r="438">
          <cell r="V438">
            <v>2087.5700000000002</v>
          </cell>
          <cell r="W438">
            <v>1192.1882767295597</v>
          </cell>
          <cell r="X438">
            <v>895.38172327044038</v>
          </cell>
        </row>
        <row r="439">
          <cell r="V439">
            <v>4111.4699999999993</v>
          </cell>
          <cell r="W439">
            <v>2348.0460754716978</v>
          </cell>
          <cell r="X439">
            <v>1763.4239245283018</v>
          </cell>
        </row>
        <row r="440">
          <cell r="V440">
            <v>3120.2700000000004</v>
          </cell>
          <cell r="W440">
            <v>1781.9696603773587</v>
          </cell>
          <cell r="X440">
            <v>1338.3003396226418</v>
          </cell>
        </row>
        <row r="441">
          <cell r="V441">
            <v>3004.3</v>
          </cell>
          <cell r="W441">
            <v>1715.7370440251573</v>
          </cell>
          <cell r="X441">
            <v>1288.5629559748429</v>
          </cell>
        </row>
        <row r="442">
          <cell r="V442">
            <v>2986</v>
          </cell>
          <cell r="W442">
            <v>1705.2966666666666</v>
          </cell>
          <cell r="X442">
            <v>1280.7033333333334</v>
          </cell>
        </row>
        <row r="443">
          <cell r="V443">
            <v>2178.5599999999995</v>
          </cell>
          <cell r="W443">
            <v>1244.1540125786164</v>
          </cell>
          <cell r="X443">
            <v>934.40598742138309</v>
          </cell>
        </row>
        <row r="444">
          <cell r="V444">
            <v>2176.3799999999997</v>
          </cell>
          <cell r="W444">
            <v>1242.9167547169811</v>
          </cell>
          <cell r="X444">
            <v>933.46324528301852</v>
          </cell>
        </row>
        <row r="445">
          <cell r="V445">
            <v>2054.1499999999996</v>
          </cell>
          <cell r="W445">
            <v>1173.1089937106917</v>
          </cell>
          <cell r="X445">
            <v>881.04100628930792</v>
          </cell>
        </row>
        <row r="446">
          <cell r="V446">
            <v>2986</v>
          </cell>
          <cell r="W446">
            <v>1705.2966666666666</v>
          </cell>
          <cell r="X446">
            <v>1280.7033333333334</v>
          </cell>
        </row>
        <row r="447">
          <cell r="V447">
            <v>2445.2700000000004</v>
          </cell>
          <cell r="W447">
            <v>1396.4760754716981</v>
          </cell>
          <cell r="X447">
            <v>1048.7939245283023</v>
          </cell>
        </row>
        <row r="448">
          <cell r="V448">
            <v>2708.9299999999994</v>
          </cell>
          <cell r="W448">
            <v>1547.0451823899368</v>
          </cell>
          <cell r="X448">
            <v>1161.8848176100626</v>
          </cell>
        </row>
        <row r="449">
          <cell r="V449">
            <v>2293.66</v>
          </cell>
          <cell r="W449">
            <v>1309.892075471698</v>
          </cell>
          <cell r="X449">
            <v>983.76792452830182</v>
          </cell>
        </row>
        <row r="450">
          <cell r="V450">
            <v>102.27000000000044</v>
          </cell>
          <cell r="W450">
            <v>102.27000000000044</v>
          </cell>
          <cell r="X450">
            <v>0</v>
          </cell>
        </row>
        <row r="451">
          <cell r="V451">
            <v>0</v>
          </cell>
          <cell r="W451">
            <v>0</v>
          </cell>
          <cell r="X451">
            <v>0</v>
          </cell>
        </row>
        <row r="452">
          <cell r="V452">
            <v>0</v>
          </cell>
          <cell r="W452">
            <v>0</v>
          </cell>
          <cell r="X452">
            <v>0</v>
          </cell>
        </row>
        <row r="453">
          <cell r="V453">
            <v>0</v>
          </cell>
          <cell r="W453">
            <v>0</v>
          </cell>
          <cell r="X453">
            <v>0</v>
          </cell>
        </row>
        <row r="454">
          <cell r="V454">
            <v>0</v>
          </cell>
          <cell r="W454">
            <v>0</v>
          </cell>
          <cell r="X454">
            <v>0</v>
          </cell>
        </row>
        <row r="455">
          <cell r="V455">
            <v>-9.0949470177292824E-13</v>
          </cell>
          <cell r="W455">
            <v>-9.0949470177292824E-13</v>
          </cell>
          <cell r="X455">
            <v>0</v>
          </cell>
        </row>
        <row r="456">
          <cell r="V456">
            <v>0</v>
          </cell>
          <cell r="W456">
            <v>0</v>
          </cell>
          <cell r="X456">
            <v>0</v>
          </cell>
        </row>
        <row r="457">
          <cell r="V457">
            <v>0</v>
          </cell>
          <cell r="W457">
            <v>0</v>
          </cell>
          <cell r="X457">
            <v>0</v>
          </cell>
        </row>
        <row r="458">
          <cell r="V458">
            <v>0</v>
          </cell>
          <cell r="W458">
            <v>0</v>
          </cell>
          <cell r="X458">
            <v>0</v>
          </cell>
        </row>
        <row r="459">
          <cell r="V459">
            <v>1.8189894035458565E-12</v>
          </cell>
          <cell r="W459">
            <v>1.8189894035458565E-12</v>
          </cell>
          <cell r="X459">
            <v>0</v>
          </cell>
        </row>
        <row r="460">
          <cell r="V460">
            <v>0</v>
          </cell>
          <cell r="W460">
            <v>0</v>
          </cell>
          <cell r="X460">
            <v>0</v>
          </cell>
        </row>
        <row r="461">
          <cell r="V461">
            <v>9.0949470177292824E-13</v>
          </cell>
          <cell r="W461">
            <v>9.0949470177292824E-13</v>
          </cell>
          <cell r="X461">
            <v>0</v>
          </cell>
        </row>
        <row r="462">
          <cell r="V462">
            <v>0</v>
          </cell>
          <cell r="W462">
            <v>0</v>
          </cell>
          <cell r="X462">
            <v>0</v>
          </cell>
        </row>
        <row r="463">
          <cell r="V463">
            <v>0</v>
          </cell>
          <cell r="W463">
            <v>0</v>
          </cell>
          <cell r="X463">
            <v>0</v>
          </cell>
        </row>
        <row r="464">
          <cell r="V464">
            <v>0</v>
          </cell>
          <cell r="W464">
            <v>0</v>
          </cell>
          <cell r="X464">
            <v>0</v>
          </cell>
        </row>
        <row r="465">
          <cell r="V465">
            <v>0</v>
          </cell>
          <cell r="W465">
            <v>0</v>
          </cell>
          <cell r="X465">
            <v>0</v>
          </cell>
        </row>
        <row r="466">
          <cell r="V466">
            <v>0</v>
          </cell>
          <cell r="W466">
            <v>0</v>
          </cell>
          <cell r="X466">
            <v>0</v>
          </cell>
        </row>
        <row r="467">
          <cell r="V467">
            <v>9.999999999308784E-3</v>
          </cell>
          <cell r="W467">
            <v>9.999999999308784E-3</v>
          </cell>
          <cell r="X467">
            <v>0</v>
          </cell>
        </row>
        <row r="468">
          <cell r="V468">
            <v>0</v>
          </cell>
          <cell r="W468">
            <v>0</v>
          </cell>
          <cell r="X468">
            <v>0</v>
          </cell>
        </row>
        <row r="469">
          <cell r="V469">
            <v>0</v>
          </cell>
          <cell r="W469">
            <v>0</v>
          </cell>
          <cell r="X469">
            <v>0</v>
          </cell>
        </row>
        <row r="470">
          <cell r="V470">
            <v>0</v>
          </cell>
          <cell r="W470">
            <v>0</v>
          </cell>
          <cell r="X470">
            <v>0</v>
          </cell>
        </row>
        <row r="471">
          <cell r="V471">
            <v>0</v>
          </cell>
          <cell r="W471">
            <v>0</v>
          </cell>
          <cell r="X471">
            <v>0</v>
          </cell>
        </row>
        <row r="472">
          <cell r="V472">
            <v>0</v>
          </cell>
          <cell r="W472">
            <v>0</v>
          </cell>
          <cell r="X472">
            <v>0</v>
          </cell>
        </row>
        <row r="473">
          <cell r="V473">
            <v>0</v>
          </cell>
          <cell r="W473">
            <v>0</v>
          </cell>
          <cell r="X473">
            <v>0</v>
          </cell>
        </row>
        <row r="474">
          <cell r="V474">
            <v>9.0949470177292824E-13</v>
          </cell>
          <cell r="W474">
            <v>9.0949470177292824E-13</v>
          </cell>
          <cell r="X474">
            <v>0</v>
          </cell>
        </row>
        <row r="475">
          <cell r="V475">
            <v>0</v>
          </cell>
          <cell r="W475">
            <v>0</v>
          </cell>
          <cell r="X475">
            <v>0</v>
          </cell>
        </row>
        <row r="476">
          <cell r="V476">
            <v>0</v>
          </cell>
          <cell r="W476">
            <v>0</v>
          </cell>
          <cell r="X476">
            <v>0</v>
          </cell>
        </row>
        <row r="477">
          <cell r="V477">
            <v>0</v>
          </cell>
          <cell r="W477">
            <v>0</v>
          </cell>
          <cell r="X477">
            <v>0</v>
          </cell>
        </row>
        <row r="478">
          <cell r="V478">
            <v>0</v>
          </cell>
          <cell r="W478">
            <v>0</v>
          </cell>
          <cell r="X478">
            <v>0</v>
          </cell>
        </row>
        <row r="479">
          <cell r="V479">
            <v>0</v>
          </cell>
          <cell r="W479">
            <v>0</v>
          </cell>
          <cell r="X479">
            <v>0</v>
          </cell>
        </row>
        <row r="480">
          <cell r="V480">
            <v>-9.0949470177292824E-13</v>
          </cell>
          <cell r="W480">
            <v>-9.0949470177292824E-13</v>
          </cell>
          <cell r="X480">
            <v>0</v>
          </cell>
        </row>
        <row r="481">
          <cell r="V481">
            <v>9.0949470177292824E-13</v>
          </cell>
          <cell r="W481">
            <v>9.0949470177292824E-13</v>
          </cell>
          <cell r="X481">
            <v>0</v>
          </cell>
        </row>
        <row r="482">
          <cell r="V482">
            <v>0</v>
          </cell>
          <cell r="W482">
            <v>0</v>
          </cell>
          <cell r="X482">
            <v>0</v>
          </cell>
        </row>
        <row r="483">
          <cell r="V483">
            <v>0</v>
          </cell>
          <cell r="W483">
            <v>0</v>
          </cell>
          <cell r="X483">
            <v>0</v>
          </cell>
        </row>
        <row r="484">
          <cell r="V484">
            <v>0</v>
          </cell>
          <cell r="W484">
            <v>0</v>
          </cell>
          <cell r="X484">
            <v>0</v>
          </cell>
        </row>
        <row r="485">
          <cell r="V485">
            <v>0</v>
          </cell>
          <cell r="W485">
            <v>0</v>
          </cell>
          <cell r="X485">
            <v>0</v>
          </cell>
        </row>
        <row r="486">
          <cell r="V486">
            <v>9.0949470177292824E-13</v>
          </cell>
          <cell r="W486">
            <v>9.0949470177292824E-13</v>
          </cell>
          <cell r="X486">
            <v>0</v>
          </cell>
        </row>
        <row r="487">
          <cell r="V487">
            <v>0</v>
          </cell>
          <cell r="W487">
            <v>0</v>
          </cell>
          <cell r="X487">
            <v>0</v>
          </cell>
        </row>
        <row r="488">
          <cell r="V488">
            <v>0</v>
          </cell>
          <cell r="W488">
            <v>0</v>
          </cell>
          <cell r="X488">
            <v>0</v>
          </cell>
        </row>
        <row r="489">
          <cell r="V489">
            <v>-9.0949470177292824E-13</v>
          </cell>
          <cell r="W489">
            <v>-9.0949470177292824E-13</v>
          </cell>
          <cell r="X489">
            <v>0</v>
          </cell>
        </row>
        <row r="490">
          <cell r="V490">
            <v>0</v>
          </cell>
          <cell r="W490">
            <v>0</v>
          </cell>
          <cell r="X490">
            <v>0</v>
          </cell>
        </row>
        <row r="491">
          <cell r="V491">
            <v>0</v>
          </cell>
          <cell r="W491">
            <v>0</v>
          </cell>
          <cell r="X491">
            <v>0</v>
          </cell>
        </row>
        <row r="492">
          <cell r="V492">
            <v>9.0949470177292824E-13</v>
          </cell>
          <cell r="W492">
            <v>9.0949470177292824E-13</v>
          </cell>
          <cell r="X492">
            <v>0</v>
          </cell>
        </row>
        <row r="493">
          <cell r="V493">
            <v>9.0949470177292824E-13</v>
          </cell>
          <cell r="W493">
            <v>9.0949470177292824E-13</v>
          </cell>
          <cell r="X493">
            <v>0</v>
          </cell>
        </row>
        <row r="494">
          <cell r="V494">
            <v>0</v>
          </cell>
          <cell r="W494">
            <v>0</v>
          </cell>
          <cell r="X494">
            <v>0</v>
          </cell>
        </row>
        <row r="495">
          <cell r="V495">
            <v>-9.0949470177292824E-13</v>
          </cell>
          <cell r="W495">
            <v>-9.0949470177292824E-13</v>
          </cell>
          <cell r="X495">
            <v>0</v>
          </cell>
        </row>
        <row r="496">
          <cell r="V496">
            <v>0</v>
          </cell>
          <cell r="W496">
            <v>0</v>
          </cell>
          <cell r="X496">
            <v>0</v>
          </cell>
        </row>
        <row r="497">
          <cell r="V497">
            <v>0</v>
          </cell>
          <cell r="W497">
            <v>0</v>
          </cell>
          <cell r="X497">
            <v>0</v>
          </cell>
        </row>
        <row r="498">
          <cell r="V498">
            <v>0</v>
          </cell>
          <cell r="W498">
            <v>0</v>
          </cell>
          <cell r="X498">
            <v>0</v>
          </cell>
        </row>
        <row r="499">
          <cell r="V499">
            <v>9.0949470177292824E-13</v>
          </cell>
          <cell r="W499">
            <v>9.0949470177292824E-13</v>
          </cell>
          <cell r="X499">
            <v>0</v>
          </cell>
        </row>
        <row r="500">
          <cell r="V500">
            <v>-4.5474735088646412E-13</v>
          </cell>
          <cell r="W500">
            <v>-4.5474735088646412E-13</v>
          </cell>
          <cell r="X500">
            <v>0</v>
          </cell>
        </row>
        <row r="501">
          <cell r="V501">
            <v>0</v>
          </cell>
          <cell r="W501">
            <v>0</v>
          </cell>
          <cell r="X501">
            <v>0</v>
          </cell>
        </row>
        <row r="502">
          <cell r="V502">
            <v>0</v>
          </cell>
          <cell r="W502">
            <v>0</v>
          </cell>
          <cell r="X502">
            <v>0</v>
          </cell>
        </row>
        <row r="503">
          <cell r="V503">
            <v>0</v>
          </cell>
          <cell r="W503">
            <v>0</v>
          </cell>
          <cell r="X503">
            <v>0</v>
          </cell>
        </row>
        <row r="504">
          <cell r="V504">
            <v>0</v>
          </cell>
          <cell r="W504">
            <v>0</v>
          </cell>
          <cell r="X504">
            <v>0</v>
          </cell>
        </row>
        <row r="505">
          <cell r="V505">
            <v>0</v>
          </cell>
          <cell r="W505">
            <v>0</v>
          </cell>
          <cell r="X505">
            <v>0</v>
          </cell>
        </row>
        <row r="506">
          <cell r="V506">
            <v>0</v>
          </cell>
          <cell r="W506">
            <v>0</v>
          </cell>
          <cell r="X506">
            <v>0</v>
          </cell>
        </row>
        <row r="507">
          <cell r="V507">
            <v>0</v>
          </cell>
          <cell r="W507">
            <v>0</v>
          </cell>
          <cell r="X507">
            <v>0</v>
          </cell>
        </row>
        <row r="508">
          <cell r="V508">
            <v>0</v>
          </cell>
          <cell r="W508">
            <v>0</v>
          </cell>
          <cell r="X508">
            <v>0</v>
          </cell>
        </row>
        <row r="509">
          <cell r="V509">
            <v>0</v>
          </cell>
          <cell r="W509">
            <v>0</v>
          </cell>
          <cell r="X509">
            <v>0</v>
          </cell>
        </row>
        <row r="510">
          <cell r="V510">
            <v>-9.0949470177292824E-13</v>
          </cell>
          <cell r="W510">
            <v>-9.0949470177292824E-13</v>
          </cell>
          <cell r="X510">
            <v>0</v>
          </cell>
        </row>
        <row r="511">
          <cell r="V511">
            <v>0</v>
          </cell>
          <cell r="W511">
            <v>0</v>
          </cell>
          <cell r="X511">
            <v>0</v>
          </cell>
        </row>
        <row r="512">
          <cell r="V512">
            <v>0</v>
          </cell>
          <cell r="W512">
            <v>0</v>
          </cell>
          <cell r="X512">
            <v>0</v>
          </cell>
        </row>
        <row r="513">
          <cell r="V513">
            <v>0</v>
          </cell>
          <cell r="W513">
            <v>0</v>
          </cell>
          <cell r="X513">
            <v>0</v>
          </cell>
        </row>
        <row r="514">
          <cell r="V514">
            <v>0</v>
          </cell>
          <cell r="W514">
            <v>0</v>
          </cell>
          <cell r="X514">
            <v>0</v>
          </cell>
        </row>
        <row r="515">
          <cell r="V515">
            <v>3285.61</v>
          </cell>
          <cell r="W515">
            <v>3023.3032478632481</v>
          </cell>
          <cell r="X515">
            <v>262.3067521367521</v>
          </cell>
        </row>
        <row r="516">
          <cell r="V516">
            <v>0</v>
          </cell>
          <cell r="W516">
            <v>0</v>
          </cell>
          <cell r="X516">
            <v>0</v>
          </cell>
        </row>
        <row r="517">
          <cell r="V517">
            <v>0</v>
          </cell>
          <cell r="W517">
            <v>0</v>
          </cell>
          <cell r="X517">
            <v>0</v>
          </cell>
        </row>
        <row r="518">
          <cell r="V518">
            <v>0</v>
          </cell>
          <cell r="W518">
            <v>0</v>
          </cell>
          <cell r="X518">
            <v>0</v>
          </cell>
        </row>
        <row r="519">
          <cell r="V519">
            <v>0</v>
          </cell>
          <cell r="W519">
            <v>0</v>
          </cell>
          <cell r="X519">
            <v>0</v>
          </cell>
        </row>
        <row r="520">
          <cell r="V520">
            <v>0</v>
          </cell>
          <cell r="W520">
            <v>0</v>
          </cell>
          <cell r="X520">
            <v>0</v>
          </cell>
        </row>
        <row r="521">
          <cell r="V521">
            <v>0</v>
          </cell>
          <cell r="W521">
            <v>0</v>
          </cell>
          <cell r="X521">
            <v>0</v>
          </cell>
        </row>
        <row r="522">
          <cell r="V522">
            <v>86.889999999131106</v>
          </cell>
          <cell r="W522">
            <v>25.164215686236183</v>
          </cell>
          <cell r="X522">
            <v>61.725784312894923</v>
          </cell>
        </row>
        <row r="523">
          <cell r="V523">
            <v>0</v>
          </cell>
          <cell r="W523">
            <v>0</v>
          </cell>
          <cell r="X523">
            <v>0</v>
          </cell>
        </row>
        <row r="524">
          <cell r="V524">
            <v>231.69999999768299</v>
          </cell>
          <cell r="W524">
            <v>67.157598039113452</v>
          </cell>
          <cell r="X524">
            <v>164.54240195856954</v>
          </cell>
        </row>
        <row r="525">
          <cell r="V525">
            <v>434.42999999565569</v>
          </cell>
          <cell r="W525">
            <v>125.95147058804361</v>
          </cell>
          <cell r="X525">
            <v>308.47852940761209</v>
          </cell>
        </row>
        <row r="526">
          <cell r="V526">
            <v>753.00999999246994</v>
          </cell>
          <cell r="W526">
            <v>218.33848039182465</v>
          </cell>
          <cell r="X526">
            <v>534.6715196006453</v>
          </cell>
        </row>
        <row r="527">
          <cell r="V527">
            <v>0</v>
          </cell>
          <cell r="W527">
            <v>0</v>
          </cell>
          <cell r="X527">
            <v>0</v>
          </cell>
        </row>
        <row r="528">
          <cell r="V528">
            <v>66927.850000000006</v>
          </cell>
          <cell r="W528">
            <v>19977.66737712895</v>
          </cell>
          <cell r="X528">
            <v>46950.182622871056</v>
          </cell>
        </row>
        <row r="529">
          <cell r="V529">
            <v>191173.12</v>
          </cell>
          <cell r="W529">
            <v>45745.086622871051</v>
          </cell>
          <cell r="X529">
            <v>145428.03337712894</v>
          </cell>
        </row>
        <row r="530">
          <cell r="V530">
            <v>83473.789999165267</v>
          </cell>
          <cell r="W530">
            <v>19974.110914805286</v>
          </cell>
          <cell r="X530">
            <v>63499.679084359981</v>
          </cell>
        </row>
        <row r="531">
          <cell r="V531">
            <v>160401.88999839599</v>
          </cell>
          <cell r="W531">
            <v>38381.957849078171</v>
          </cell>
          <cell r="X531">
            <v>122019.93214931781</v>
          </cell>
        </row>
        <row r="532">
          <cell r="V532">
            <v>59423.639999405765</v>
          </cell>
          <cell r="W532">
            <v>14219.242423331634</v>
          </cell>
          <cell r="X532">
            <v>45204.39757607413</v>
          </cell>
        </row>
        <row r="533">
          <cell r="V533">
            <v>79910.809999200894</v>
          </cell>
          <cell r="W533">
            <v>19121.545776120714</v>
          </cell>
          <cell r="X533">
            <v>60789.264223080179</v>
          </cell>
        </row>
        <row r="534">
          <cell r="V534">
            <v>54714.06</v>
          </cell>
          <cell r="W534">
            <v>12918.580731707312</v>
          </cell>
          <cell r="X534">
            <v>41795.479268292685</v>
          </cell>
        </row>
        <row r="535">
          <cell r="V535">
            <v>67292.92</v>
          </cell>
          <cell r="W535">
            <v>15888.587479674796</v>
          </cell>
          <cell r="X535">
            <v>51404.332520325202</v>
          </cell>
        </row>
        <row r="536">
          <cell r="V536">
            <v>63650.47</v>
          </cell>
          <cell r="W536">
            <v>15028.562566782806</v>
          </cell>
          <cell r="X536">
            <v>48621.907433217195</v>
          </cell>
        </row>
        <row r="537">
          <cell r="V537">
            <v>51845.45</v>
          </cell>
          <cell r="W537">
            <v>12241.269105691063</v>
          </cell>
          <cell r="X537">
            <v>39604.180894308935</v>
          </cell>
        </row>
        <row r="538">
          <cell r="V538">
            <v>0</v>
          </cell>
          <cell r="W538">
            <v>0</v>
          </cell>
          <cell r="X538">
            <v>0</v>
          </cell>
        </row>
        <row r="539">
          <cell r="V539">
            <v>0</v>
          </cell>
          <cell r="W539">
            <v>0</v>
          </cell>
          <cell r="X539">
            <v>0</v>
          </cell>
        </row>
        <row r="540">
          <cell r="V540">
            <v>60768.07</v>
          </cell>
          <cell r="W540">
            <v>26902.495819327727</v>
          </cell>
          <cell r="X540">
            <v>33865.574180672273</v>
          </cell>
        </row>
        <row r="541">
          <cell r="V541">
            <v>0</v>
          </cell>
          <cell r="W541">
            <v>0</v>
          </cell>
          <cell r="X541">
            <v>0</v>
          </cell>
        </row>
        <row r="542">
          <cell r="V542">
            <v>8795.7900000000009</v>
          </cell>
          <cell r="W542">
            <v>2980.7905038167946</v>
          </cell>
          <cell r="X542">
            <v>5814.9994961832062</v>
          </cell>
        </row>
        <row r="543">
          <cell r="V543">
            <v>7693.47</v>
          </cell>
          <cell r="W543">
            <v>2607.230137404581</v>
          </cell>
          <cell r="X543">
            <v>5086.2398625954193</v>
          </cell>
        </row>
        <row r="544">
          <cell r="V544">
            <v>0</v>
          </cell>
          <cell r="W544">
            <v>0</v>
          </cell>
          <cell r="X544">
            <v>0</v>
          </cell>
        </row>
        <row r="545">
          <cell r="V545">
            <v>0</v>
          </cell>
          <cell r="W545">
            <v>0</v>
          </cell>
          <cell r="X545">
            <v>0</v>
          </cell>
        </row>
        <row r="546">
          <cell r="V546">
            <v>0</v>
          </cell>
          <cell r="W546">
            <v>0</v>
          </cell>
          <cell r="X546">
            <v>0</v>
          </cell>
        </row>
        <row r="547">
          <cell r="V547">
            <v>0</v>
          </cell>
          <cell r="W547">
            <v>0</v>
          </cell>
          <cell r="X547">
            <v>0</v>
          </cell>
        </row>
        <row r="548">
          <cell r="V548">
            <v>0</v>
          </cell>
          <cell r="W548">
            <v>0</v>
          </cell>
          <cell r="X548">
            <v>0</v>
          </cell>
        </row>
        <row r="549">
          <cell r="V549">
            <v>8030</v>
          </cell>
          <cell r="W549">
            <v>446.09500000000025</v>
          </cell>
          <cell r="X549">
            <v>7583.9049999999997</v>
          </cell>
        </row>
        <row r="550">
          <cell r="V550">
            <v>9330</v>
          </cell>
          <cell r="W550">
            <v>518.31722222222197</v>
          </cell>
          <cell r="X550">
            <v>8811.682777777778</v>
          </cell>
        </row>
        <row r="551">
          <cell r="V551">
            <v>7510</v>
          </cell>
          <cell r="W551">
            <v>417.20611111111066</v>
          </cell>
          <cell r="X551">
            <v>7092.7938888888893</v>
          </cell>
        </row>
        <row r="552">
          <cell r="V552">
            <v>0</v>
          </cell>
          <cell r="W552">
            <v>0</v>
          </cell>
          <cell r="X552">
            <v>0</v>
          </cell>
        </row>
        <row r="553">
          <cell r="V553">
            <v>0</v>
          </cell>
          <cell r="W553">
            <v>0</v>
          </cell>
          <cell r="X553">
            <v>0</v>
          </cell>
        </row>
        <row r="554">
          <cell r="V554">
            <v>0</v>
          </cell>
          <cell r="W554">
            <v>0</v>
          </cell>
          <cell r="X554">
            <v>0</v>
          </cell>
        </row>
        <row r="555">
          <cell r="V555">
            <v>0</v>
          </cell>
          <cell r="W555">
            <v>0</v>
          </cell>
          <cell r="X555">
            <v>0</v>
          </cell>
        </row>
        <row r="556">
          <cell r="V556">
            <v>0</v>
          </cell>
          <cell r="W556">
            <v>0</v>
          </cell>
          <cell r="X556">
            <v>0</v>
          </cell>
        </row>
        <row r="557">
          <cell r="V557">
            <v>0</v>
          </cell>
          <cell r="W557">
            <v>0</v>
          </cell>
          <cell r="X557">
            <v>0</v>
          </cell>
        </row>
        <row r="558">
          <cell r="V558">
            <v>0</v>
          </cell>
          <cell r="W558">
            <v>0</v>
          </cell>
          <cell r="X558">
            <v>0</v>
          </cell>
        </row>
        <row r="559">
          <cell r="V559">
            <v>0</v>
          </cell>
          <cell r="W559">
            <v>0</v>
          </cell>
          <cell r="X559">
            <v>0</v>
          </cell>
        </row>
        <row r="560">
          <cell r="V560">
            <v>0</v>
          </cell>
          <cell r="W560">
            <v>0</v>
          </cell>
          <cell r="X560">
            <v>0</v>
          </cell>
        </row>
        <row r="561">
          <cell r="V561">
            <v>0</v>
          </cell>
          <cell r="W561">
            <v>0</v>
          </cell>
          <cell r="X561">
            <v>0</v>
          </cell>
        </row>
        <row r="562">
          <cell r="V562">
            <v>0</v>
          </cell>
          <cell r="W562">
            <v>0</v>
          </cell>
          <cell r="X562">
            <v>0</v>
          </cell>
        </row>
        <row r="563">
          <cell r="V563">
            <v>0</v>
          </cell>
          <cell r="W563">
            <v>0</v>
          </cell>
          <cell r="X563">
            <v>0</v>
          </cell>
        </row>
        <row r="564">
          <cell r="V564">
            <v>0</v>
          </cell>
          <cell r="W564">
            <v>0</v>
          </cell>
          <cell r="X564">
            <v>0</v>
          </cell>
        </row>
        <row r="565">
          <cell r="V565">
            <v>0</v>
          </cell>
          <cell r="W565">
            <v>0</v>
          </cell>
          <cell r="X565">
            <v>0</v>
          </cell>
        </row>
        <row r="566">
          <cell r="V566">
            <v>0</v>
          </cell>
          <cell r="W566">
            <v>0</v>
          </cell>
          <cell r="X566">
            <v>0</v>
          </cell>
        </row>
        <row r="567">
          <cell r="V567">
            <v>0</v>
          </cell>
          <cell r="W567">
            <v>0</v>
          </cell>
          <cell r="X567">
            <v>0</v>
          </cell>
        </row>
        <row r="568">
          <cell r="V568">
            <v>0</v>
          </cell>
          <cell r="W568">
            <v>0</v>
          </cell>
          <cell r="X568">
            <v>0</v>
          </cell>
        </row>
        <row r="569">
          <cell r="V569">
            <v>0</v>
          </cell>
          <cell r="W569">
            <v>0</v>
          </cell>
          <cell r="X569">
            <v>0</v>
          </cell>
        </row>
        <row r="570">
          <cell r="V570">
            <v>0</v>
          </cell>
          <cell r="W570">
            <v>0</v>
          </cell>
          <cell r="X570">
            <v>0</v>
          </cell>
        </row>
        <row r="571">
          <cell r="V571">
            <v>0</v>
          </cell>
          <cell r="W571">
            <v>0</v>
          </cell>
          <cell r="X571">
            <v>0</v>
          </cell>
        </row>
        <row r="572">
          <cell r="V572">
            <v>0</v>
          </cell>
          <cell r="W572">
            <v>0</v>
          </cell>
          <cell r="X572">
            <v>0</v>
          </cell>
        </row>
        <row r="573">
          <cell r="V573">
            <v>0</v>
          </cell>
          <cell r="W573">
            <v>0</v>
          </cell>
          <cell r="X573">
            <v>0</v>
          </cell>
        </row>
      </sheetData>
      <sheetData sheetId="43">
        <row r="8">
          <cell r="C8">
            <v>100</v>
          </cell>
          <cell r="M8">
            <v>0</v>
          </cell>
        </row>
        <row r="9">
          <cell r="C9">
            <v>101</v>
          </cell>
          <cell r="M9">
            <v>0</v>
          </cell>
        </row>
        <row r="10">
          <cell r="C10">
            <v>102</v>
          </cell>
          <cell r="M10">
            <v>0</v>
          </cell>
        </row>
        <row r="11">
          <cell r="C11">
            <v>200</v>
          </cell>
          <cell r="M11">
            <v>0</v>
          </cell>
        </row>
        <row r="12">
          <cell r="C12">
            <v>201</v>
          </cell>
          <cell r="M12">
            <v>0</v>
          </cell>
        </row>
        <row r="13">
          <cell r="C13">
            <v>202</v>
          </cell>
          <cell r="M13">
            <v>0</v>
          </cell>
        </row>
        <row r="14">
          <cell r="C14">
            <v>203</v>
          </cell>
          <cell r="M14">
            <v>590191.89</v>
          </cell>
        </row>
        <row r="15">
          <cell r="C15">
            <v>204</v>
          </cell>
          <cell r="M15">
            <v>0</v>
          </cell>
        </row>
        <row r="16">
          <cell r="C16">
            <v>205</v>
          </cell>
          <cell r="M16">
            <v>0</v>
          </cell>
        </row>
        <row r="17">
          <cell r="C17">
            <v>206</v>
          </cell>
          <cell r="M17">
            <v>0</v>
          </cell>
        </row>
        <row r="18">
          <cell r="C18">
            <v>207</v>
          </cell>
          <cell r="M18">
            <v>0</v>
          </cell>
        </row>
        <row r="19">
          <cell r="C19">
            <v>208</v>
          </cell>
          <cell r="M19">
            <v>0</v>
          </cell>
        </row>
        <row r="20">
          <cell r="C20">
            <v>209</v>
          </cell>
          <cell r="M20">
            <v>0</v>
          </cell>
        </row>
        <row r="21">
          <cell r="C21">
            <v>210</v>
          </cell>
          <cell r="M21">
            <v>0</v>
          </cell>
        </row>
        <row r="22">
          <cell r="C22">
            <v>211</v>
          </cell>
          <cell r="M22">
            <v>0</v>
          </cell>
        </row>
        <row r="23">
          <cell r="C23">
            <v>212</v>
          </cell>
          <cell r="M23">
            <v>0</v>
          </cell>
        </row>
        <row r="24">
          <cell r="C24">
            <v>213</v>
          </cell>
          <cell r="M24">
            <v>0</v>
          </cell>
        </row>
        <row r="25">
          <cell r="C25">
            <v>214</v>
          </cell>
          <cell r="M25">
            <v>0</v>
          </cell>
        </row>
        <row r="26">
          <cell r="C26">
            <v>300</v>
          </cell>
          <cell r="M26">
            <v>0</v>
          </cell>
        </row>
        <row r="27">
          <cell r="C27">
            <v>301</v>
          </cell>
          <cell r="M27">
            <v>67315.320000000007</v>
          </cell>
        </row>
        <row r="28">
          <cell r="C28">
            <v>302</v>
          </cell>
          <cell r="M28">
            <v>0</v>
          </cell>
        </row>
        <row r="29">
          <cell r="C29">
            <v>303</v>
          </cell>
          <cell r="M29">
            <v>0</v>
          </cell>
        </row>
        <row r="30">
          <cell r="C30">
            <v>400</v>
          </cell>
          <cell r="M30">
            <v>0</v>
          </cell>
        </row>
        <row r="31">
          <cell r="C31">
            <v>401</v>
          </cell>
          <cell r="M31">
            <v>73.5</v>
          </cell>
        </row>
        <row r="32">
          <cell r="C32">
            <v>402</v>
          </cell>
          <cell r="M32">
            <v>0</v>
          </cell>
        </row>
        <row r="33">
          <cell r="C33">
            <v>403</v>
          </cell>
          <cell r="M33">
            <v>76889.94</v>
          </cell>
        </row>
        <row r="34">
          <cell r="C34">
            <v>404</v>
          </cell>
          <cell r="M34">
            <v>3498.12</v>
          </cell>
        </row>
        <row r="35">
          <cell r="C35">
            <v>500</v>
          </cell>
          <cell r="M35">
            <v>0</v>
          </cell>
        </row>
        <row r="36">
          <cell r="C36">
            <v>501</v>
          </cell>
          <cell r="M36">
            <v>0</v>
          </cell>
        </row>
        <row r="37">
          <cell r="C37">
            <v>502</v>
          </cell>
          <cell r="M37">
            <v>0</v>
          </cell>
        </row>
        <row r="38">
          <cell r="C38">
            <v>600</v>
          </cell>
          <cell r="M38">
            <v>0</v>
          </cell>
        </row>
        <row r="39">
          <cell r="C39">
            <v>601</v>
          </cell>
          <cell r="M39">
            <v>0</v>
          </cell>
        </row>
        <row r="40">
          <cell r="C40">
            <v>602</v>
          </cell>
          <cell r="M40">
            <v>1179.1099999999999</v>
          </cell>
        </row>
        <row r="41">
          <cell r="C41">
            <v>603</v>
          </cell>
          <cell r="M41">
            <v>0</v>
          </cell>
        </row>
        <row r="42">
          <cell r="C42">
            <v>604</v>
          </cell>
          <cell r="M42">
            <v>1760</v>
          </cell>
        </row>
        <row r="43">
          <cell r="C43">
            <v>605</v>
          </cell>
          <cell r="M43">
            <v>0</v>
          </cell>
        </row>
        <row r="44">
          <cell r="C44">
            <v>606</v>
          </cell>
          <cell r="M44">
            <v>0</v>
          </cell>
        </row>
        <row r="45">
          <cell r="C45">
            <v>700</v>
          </cell>
          <cell r="M45">
            <v>0</v>
          </cell>
        </row>
        <row r="46">
          <cell r="C46">
            <v>701</v>
          </cell>
          <cell r="M46">
            <v>0</v>
          </cell>
        </row>
        <row r="47">
          <cell r="C47">
            <v>702</v>
          </cell>
          <cell r="M47">
            <v>0</v>
          </cell>
        </row>
        <row r="48">
          <cell r="C48">
            <v>703</v>
          </cell>
          <cell r="M48">
            <v>0</v>
          </cell>
        </row>
        <row r="49">
          <cell r="C49">
            <v>704</v>
          </cell>
          <cell r="M49">
            <v>0</v>
          </cell>
        </row>
        <row r="50">
          <cell r="C50">
            <v>705</v>
          </cell>
          <cell r="M50">
            <v>0</v>
          </cell>
        </row>
        <row r="51">
          <cell r="C51">
            <v>706</v>
          </cell>
          <cell r="M51">
            <v>16916.281187054468</v>
          </cell>
        </row>
        <row r="52">
          <cell r="C52">
            <v>707</v>
          </cell>
          <cell r="M52">
            <v>6321.9700421371999</v>
          </cell>
        </row>
        <row r="53">
          <cell r="C53">
            <v>708</v>
          </cell>
          <cell r="M53">
            <v>7515.1140636082509</v>
          </cell>
        </row>
        <row r="54">
          <cell r="C54">
            <v>709</v>
          </cell>
          <cell r="M54">
            <v>1086.9763636363637</v>
          </cell>
        </row>
        <row r="55">
          <cell r="C55">
            <v>710</v>
          </cell>
          <cell r="M55">
            <v>1519.8184847833168</v>
          </cell>
        </row>
        <row r="56">
          <cell r="C56">
            <v>711</v>
          </cell>
          <cell r="M56">
            <v>0</v>
          </cell>
        </row>
        <row r="57">
          <cell r="C57">
            <v>712</v>
          </cell>
          <cell r="M57">
            <v>71252.374695890481</v>
          </cell>
        </row>
        <row r="58">
          <cell r="C58">
            <v>713</v>
          </cell>
          <cell r="M58">
            <v>2604.4702013793099</v>
          </cell>
        </row>
        <row r="59">
          <cell r="C59">
            <v>714</v>
          </cell>
          <cell r="M59">
            <v>4928.2921344481629</v>
          </cell>
        </row>
        <row r="60">
          <cell r="C60">
            <v>715</v>
          </cell>
          <cell r="M60">
            <v>9617.3205877479722</v>
          </cell>
        </row>
        <row r="61">
          <cell r="C61">
            <v>716</v>
          </cell>
          <cell r="M61">
            <v>3845.7004560798682</v>
          </cell>
        </row>
        <row r="62">
          <cell r="C62">
            <v>717</v>
          </cell>
          <cell r="M62">
            <v>1.7462697954329087E-12</v>
          </cell>
        </row>
        <row r="63">
          <cell r="C63">
            <v>718</v>
          </cell>
          <cell r="M63">
            <v>0</v>
          </cell>
        </row>
        <row r="64">
          <cell r="C64">
            <v>719</v>
          </cell>
          <cell r="M64">
            <v>46699.641096572959</v>
          </cell>
        </row>
        <row r="65">
          <cell r="C65">
            <v>720</v>
          </cell>
          <cell r="M65">
            <v>241.73466696394462</v>
          </cell>
        </row>
        <row r="66">
          <cell r="C66">
            <v>721</v>
          </cell>
          <cell r="M66">
            <v>0</v>
          </cell>
        </row>
        <row r="67">
          <cell r="C67">
            <v>722</v>
          </cell>
          <cell r="M67">
            <v>0.31761904761904758</v>
          </cell>
        </row>
        <row r="68">
          <cell r="C68">
            <v>723</v>
          </cell>
          <cell r="M68">
            <v>0</v>
          </cell>
        </row>
        <row r="69">
          <cell r="C69">
            <v>724</v>
          </cell>
          <cell r="M69">
            <v>2.1749999999999999E-2</v>
          </cell>
        </row>
        <row r="70">
          <cell r="C70">
            <v>725</v>
          </cell>
          <cell r="M70">
            <v>0</v>
          </cell>
        </row>
        <row r="71">
          <cell r="C71">
            <v>726</v>
          </cell>
          <cell r="M71">
            <v>0</v>
          </cell>
        </row>
        <row r="72">
          <cell r="C72">
            <v>727</v>
          </cell>
          <cell r="M72">
            <v>0</v>
          </cell>
        </row>
        <row r="73">
          <cell r="C73">
            <v>800</v>
          </cell>
          <cell r="M73">
            <v>0</v>
          </cell>
        </row>
        <row r="74">
          <cell r="C74">
            <v>801</v>
          </cell>
          <cell r="M74">
            <v>40758.720000000001</v>
          </cell>
        </row>
        <row r="75">
          <cell r="C75">
            <v>802</v>
          </cell>
          <cell r="M75">
            <v>0</v>
          </cell>
        </row>
        <row r="76">
          <cell r="C76">
            <v>803</v>
          </cell>
          <cell r="M76">
            <v>0</v>
          </cell>
        </row>
        <row r="77">
          <cell r="C77">
            <v>804</v>
          </cell>
          <cell r="M77">
            <v>0</v>
          </cell>
        </row>
        <row r="78">
          <cell r="C78">
            <v>805</v>
          </cell>
          <cell r="M78">
            <v>0</v>
          </cell>
        </row>
        <row r="79">
          <cell r="C79">
            <v>806</v>
          </cell>
          <cell r="M79">
            <v>10364.959999999999</v>
          </cell>
        </row>
        <row r="80">
          <cell r="C80">
            <v>807</v>
          </cell>
          <cell r="M80">
            <v>0</v>
          </cell>
        </row>
        <row r="81">
          <cell r="C81">
            <v>808</v>
          </cell>
          <cell r="M81">
            <v>9313.8500000000022</v>
          </cell>
        </row>
        <row r="82">
          <cell r="C82">
            <v>809</v>
          </cell>
          <cell r="M82">
            <v>0</v>
          </cell>
        </row>
        <row r="83">
          <cell r="C83">
            <v>810</v>
          </cell>
          <cell r="M83">
            <v>837.54000000000053</v>
          </cell>
        </row>
        <row r="84">
          <cell r="C84">
            <v>811</v>
          </cell>
          <cell r="M84">
            <v>0</v>
          </cell>
        </row>
        <row r="85">
          <cell r="C85">
            <v>812</v>
          </cell>
          <cell r="M85">
            <v>0</v>
          </cell>
        </row>
        <row r="86">
          <cell r="C86">
            <v>813</v>
          </cell>
          <cell r="M86">
            <v>0</v>
          </cell>
        </row>
        <row r="87">
          <cell r="C87">
            <v>814</v>
          </cell>
          <cell r="M87">
            <v>0</v>
          </cell>
        </row>
        <row r="88">
          <cell r="C88">
            <v>815</v>
          </cell>
          <cell r="M88">
            <v>5652.24</v>
          </cell>
        </row>
        <row r="89">
          <cell r="C89">
            <v>816</v>
          </cell>
          <cell r="M89">
            <v>342</v>
          </cell>
        </row>
        <row r="90">
          <cell r="C90">
            <v>817</v>
          </cell>
          <cell r="M90">
            <v>588.9</v>
          </cell>
        </row>
        <row r="91">
          <cell r="C91">
            <v>818</v>
          </cell>
          <cell r="M91">
            <v>1184.6599999999999</v>
          </cell>
        </row>
        <row r="92">
          <cell r="C92">
            <v>819</v>
          </cell>
          <cell r="M92">
            <v>10109.620000000001</v>
          </cell>
        </row>
        <row r="93">
          <cell r="C93">
            <v>820</v>
          </cell>
          <cell r="M93">
            <v>0</v>
          </cell>
        </row>
        <row r="94">
          <cell r="C94">
            <v>821</v>
          </cell>
          <cell r="M94">
            <v>5158</v>
          </cell>
        </row>
        <row r="95">
          <cell r="C95">
            <v>822</v>
          </cell>
          <cell r="M95">
            <v>279.60000000000002</v>
          </cell>
        </row>
        <row r="96">
          <cell r="C96">
            <v>900</v>
          </cell>
          <cell r="M96">
            <v>0</v>
          </cell>
        </row>
        <row r="97">
          <cell r="C97">
            <v>901</v>
          </cell>
          <cell r="E97">
            <v>429550.3</v>
          </cell>
          <cell r="G97">
            <v>0</v>
          </cell>
          <cell r="I97">
            <v>129455.27</v>
          </cell>
          <cell r="M97">
            <v>559005.56999999995</v>
          </cell>
        </row>
        <row r="98">
          <cell r="C98">
            <v>902</v>
          </cell>
          <cell r="M98">
            <v>11048.33</v>
          </cell>
        </row>
        <row r="99">
          <cell r="C99">
            <v>903</v>
          </cell>
          <cell r="M99">
            <v>0</v>
          </cell>
        </row>
        <row r="100">
          <cell r="C100">
            <v>904</v>
          </cell>
          <cell r="M100">
            <v>1150</v>
          </cell>
        </row>
        <row r="101">
          <cell r="C101">
            <v>905</v>
          </cell>
          <cell r="M101">
            <v>7159.9499999999971</v>
          </cell>
        </row>
        <row r="102">
          <cell r="C102">
            <v>906</v>
          </cell>
          <cell r="M102">
            <v>0</v>
          </cell>
        </row>
        <row r="103">
          <cell r="C103">
            <v>907</v>
          </cell>
          <cell r="M103">
            <v>0</v>
          </cell>
        </row>
        <row r="104">
          <cell r="C104">
            <v>908</v>
          </cell>
          <cell r="M104">
            <v>9800.01</v>
          </cell>
        </row>
        <row r="105">
          <cell r="C105">
            <v>1000</v>
          </cell>
          <cell r="M105">
            <v>0</v>
          </cell>
        </row>
        <row r="106">
          <cell r="C106">
            <v>1001</v>
          </cell>
          <cell r="M106">
            <v>1919.04</v>
          </cell>
        </row>
        <row r="107">
          <cell r="C107">
            <v>1002</v>
          </cell>
          <cell r="M107">
            <v>22902</v>
          </cell>
        </row>
        <row r="108">
          <cell r="C108">
            <v>1003</v>
          </cell>
          <cell r="M108">
            <v>639</v>
          </cell>
        </row>
        <row r="109">
          <cell r="C109">
            <v>1004</v>
          </cell>
          <cell r="M109">
            <v>0</v>
          </cell>
        </row>
        <row r="110">
          <cell r="C110">
            <v>1005</v>
          </cell>
          <cell r="M110">
            <v>7113.38</v>
          </cell>
        </row>
        <row r="111">
          <cell r="C111">
            <v>1006</v>
          </cell>
          <cell r="M111">
            <v>6962.31</v>
          </cell>
        </row>
        <row r="112">
          <cell r="C112">
            <v>1007</v>
          </cell>
          <cell r="M112">
            <v>0</v>
          </cell>
        </row>
        <row r="113">
          <cell r="C113">
            <v>1100</v>
          </cell>
          <cell r="M113">
            <v>0</v>
          </cell>
        </row>
        <row r="114">
          <cell r="C114">
            <v>1101</v>
          </cell>
          <cell r="M114">
            <v>0</v>
          </cell>
        </row>
        <row r="115">
          <cell r="C115">
            <v>1102</v>
          </cell>
          <cell r="M115">
            <v>21458.95</v>
          </cell>
        </row>
        <row r="116">
          <cell r="C116">
            <v>1103</v>
          </cell>
          <cell r="M116">
            <v>0</v>
          </cell>
        </row>
        <row r="117">
          <cell r="C117">
            <v>1104</v>
          </cell>
          <cell r="M117">
            <v>0</v>
          </cell>
        </row>
        <row r="118">
          <cell r="C118">
            <v>1105</v>
          </cell>
          <cell r="M118">
            <v>0</v>
          </cell>
        </row>
        <row r="119">
          <cell r="C119">
            <v>1200</v>
          </cell>
          <cell r="M119">
            <v>0</v>
          </cell>
        </row>
        <row r="120">
          <cell r="C120">
            <v>1201</v>
          </cell>
          <cell r="M120">
            <v>4687.4799999999996</v>
          </cell>
        </row>
        <row r="121">
          <cell r="C121">
            <v>1202</v>
          </cell>
          <cell r="M121">
            <v>0</v>
          </cell>
        </row>
        <row r="122">
          <cell r="C122">
            <v>1203</v>
          </cell>
          <cell r="M122">
            <v>3426.64</v>
          </cell>
        </row>
        <row r="123">
          <cell r="C123">
            <v>1204</v>
          </cell>
          <cell r="M123">
            <v>280.33</v>
          </cell>
        </row>
        <row r="124">
          <cell r="C124">
            <v>1205</v>
          </cell>
          <cell r="M124">
            <v>0</v>
          </cell>
        </row>
        <row r="125">
          <cell r="C125">
            <v>1206</v>
          </cell>
          <cell r="M125">
            <v>0</v>
          </cell>
        </row>
        <row r="126">
          <cell r="C126">
            <v>1207</v>
          </cell>
          <cell r="M126">
            <v>1442.94</v>
          </cell>
        </row>
        <row r="127">
          <cell r="C127">
            <v>1208</v>
          </cell>
          <cell r="M127">
            <v>14196.72</v>
          </cell>
        </row>
        <row r="128">
          <cell r="C128">
            <v>1209</v>
          </cell>
          <cell r="M128">
            <v>0</v>
          </cell>
        </row>
        <row r="129">
          <cell r="C129">
            <v>1210</v>
          </cell>
          <cell r="M129">
            <v>7129.8899999999967</v>
          </cell>
        </row>
        <row r="130">
          <cell r="C130">
            <v>1300</v>
          </cell>
          <cell r="M130">
            <v>0</v>
          </cell>
        </row>
        <row r="131">
          <cell r="C131">
            <v>1301</v>
          </cell>
          <cell r="M131">
            <v>0</v>
          </cell>
        </row>
        <row r="132">
          <cell r="C132">
            <v>1302</v>
          </cell>
          <cell r="M132">
            <v>2143.11</v>
          </cell>
        </row>
        <row r="133">
          <cell r="C133">
            <v>1303</v>
          </cell>
          <cell r="M133">
            <v>0</v>
          </cell>
        </row>
        <row r="134">
          <cell r="C134">
            <v>1304</v>
          </cell>
          <cell r="M134">
            <v>0</v>
          </cell>
        </row>
        <row r="135">
          <cell r="C135">
            <v>1305</v>
          </cell>
          <cell r="M135">
            <v>435.52</v>
          </cell>
        </row>
        <row r="136">
          <cell r="C136">
            <v>1306</v>
          </cell>
          <cell r="M136">
            <v>8206.1</v>
          </cell>
        </row>
        <row r="137">
          <cell r="C137">
            <v>1307</v>
          </cell>
          <cell r="M137">
            <v>0</v>
          </cell>
        </row>
        <row r="138">
          <cell r="C138">
            <v>1308</v>
          </cell>
          <cell r="M138">
            <v>0</v>
          </cell>
        </row>
        <row r="139">
          <cell r="C139">
            <v>1309</v>
          </cell>
          <cell r="M139">
            <v>0</v>
          </cell>
        </row>
        <row r="140">
          <cell r="C140">
            <v>1400</v>
          </cell>
          <cell r="M140">
            <v>0</v>
          </cell>
        </row>
        <row r="141">
          <cell r="C141">
            <v>1401</v>
          </cell>
          <cell r="M141">
            <v>0</v>
          </cell>
        </row>
        <row r="142">
          <cell r="C142">
            <v>1402</v>
          </cell>
          <cell r="M142">
            <v>0</v>
          </cell>
        </row>
        <row r="143">
          <cell r="C143">
            <v>1500</v>
          </cell>
          <cell r="M143">
            <v>0</v>
          </cell>
        </row>
        <row r="144">
          <cell r="C144">
            <v>1501</v>
          </cell>
          <cell r="M144">
            <v>4694.9399999999996</v>
          </cell>
        </row>
        <row r="145">
          <cell r="C145">
            <v>1502</v>
          </cell>
          <cell r="M145">
            <v>0</v>
          </cell>
        </row>
        <row r="146">
          <cell r="C146">
            <v>1503</v>
          </cell>
          <cell r="M146">
            <v>0</v>
          </cell>
        </row>
        <row r="147">
          <cell r="C147">
            <v>1504</v>
          </cell>
          <cell r="M147">
            <v>2300</v>
          </cell>
        </row>
        <row r="148">
          <cell r="C148">
            <v>1505</v>
          </cell>
          <cell r="M148">
            <v>0</v>
          </cell>
        </row>
        <row r="149">
          <cell r="C149">
            <v>1506</v>
          </cell>
          <cell r="M149">
            <v>0</v>
          </cell>
        </row>
        <row r="150">
          <cell r="C150">
            <v>1507</v>
          </cell>
          <cell r="M150">
            <v>6897.36</v>
          </cell>
        </row>
        <row r="151">
          <cell r="C151">
            <v>1508</v>
          </cell>
          <cell r="M151">
            <v>1.1599999999999999</v>
          </cell>
        </row>
        <row r="152">
          <cell r="C152">
            <v>1509</v>
          </cell>
          <cell r="M152">
            <v>0</v>
          </cell>
        </row>
        <row r="153">
          <cell r="C153">
            <v>1510</v>
          </cell>
          <cell r="M153">
            <v>0</v>
          </cell>
        </row>
        <row r="154">
          <cell r="C154">
            <v>1511</v>
          </cell>
          <cell r="M154">
            <v>0</v>
          </cell>
        </row>
        <row r="155">
          <cell r="C155">
            <v>1512</v>
          </cell>
          <cell r="M155">
            <v>18149.53</v>
          </cell>
        </row>
        <row r="156">
          <cell r="C156">
            <v>1513</v>
          </cell>
          <cell r="M156">
            <v>0</v>
          </cell>
        </row>
        <row r="157">
          <cell r="C157">
            <v>1514</v>
          </cell>
          <cell r="M157">
            <v>0</v>
          </cell>
        </row>
        <row r="158">
          <cell r="C158">
            <v>1515</v>
          </cell>
          <cell r="M158">
            <v>80.760000000000005</v>
          </cell>
        </row>
        <row r="159">
          <cell r="E159">
            <v>1391227.0110586376</v>
          </cell>
          <cell r="G159">
            <v>15319.48</v>
          </cell>
          <cell r="I159">
            <v>212829.96020137929</v>
          </cell>
          <cell r="K159">
            <v>101902.57208933242</v>
          </cell>
          <cell r="M159">
            <v>1721279.0233493496</v>
          </cell>
        </row>
      </sheetData>
      <sheetData sheetId="44">
        <row r="2">
          <cell r="Y2" t="str">
            <v>TS_1GAM-KAT</v>
          </cell>
          <cell r="Z2" t="str">
            <v>TS_1GAM-KOG</v>
          </cell>
          <cell r="AA2" t="str">
            <v>TS_1PIK-KAT</v>
          </cell>
          <cell r="AB2" t="str">
            <v>TS_1PIK-KOG</v>
          </cell>
          <cell r="AC2" t="str">
            <v>TS_2PER</v>
          </cell>
          <cell r="AD2" t="str">
            <v>TS_2BAL</v>
          </cell>
          <cell r="AE2" t="str">
            <v>TS_2TER</v>
          </cell>
          <cell r="AF2" t="str">
            <v>TS_3MAŽ</v>
          </cell>
          <cell r="AG2" t="str">
            <v>TS_4KVT</v>
          </cell>
          <cell r="AH2" t="str">
            <v>TS_4KVG</v>
          </cell>
          <cell r="AI2" t="str">
            <v>TS_4KVP</v>
          </cell>
          <cell r="AJ2" t="str">
            <v>TS_5NKVP</v>
          </cell>
          <cell r="AK2" t="str">
            <v>TS_6SIP</v>
          </cell>
          <cell r="AL2" t="str">
            <v>TS_6SIR</v>
          </cell>
          <cell r="AM2" t="str">
            <v>TS_7ATL</v>
          </cell>
          <cell r="AN2" t="str">
            <v>TS_8ELE</v>
          </cell>
          <cell r="AO2" t="str">
            <v>TS_9KITA</v>
          </cell>
          <cell r="AP2" t="str">
            <v>TS_9KITA2</v>
          </cell>
          <cell r="AQ2" t="str">
            <v>TS_9KITA3</v>
          </cell>
          <cell r="AR2" t="str">
            <v>TS_9KITA4</v>
          </cell>
        </row>
        <row r="99">
          <cell r="E99">
            <v>295894.42</v>
          </cell>
          <cell r="I99">
            <v>23700.68</v>
          </cell>
          <cell r="L99">
            <v>16783.169999999998</v>
          </cell>
          <cell r="M99">
            <v>23829.58</v>
          </cell>
          <cell r="O99">
            <v>12931.82</v>
          </cell>
          <cell r="Q99">
            <v>56410.630000000005</v>
          </cell>
          <cell r="U99">
            <v>0</v>
          </cell>
        </row>
        <row r="161">
          <cell r="D161">
            <v>1391227.0110586381</v>
          </cell>
          <cell r="Y161">
            <v>1054078.6270068055</v>
          </cell>
          <cell r="Z161">
            <v>0</v>
          </cell>
          <cell r="AA161">
            <v>0</v>
          </cell>
          <cell r="AB161">
            <v>0</v>
          </cell>
          <cell r="AC161">
            <v>106162.19648849542</v>
          </cell>
          <cell r="AD161">
            <v>0</v>
          </cell>
          <cell r="AE161">
            <v>0</v>
          </cell>
          <cell r="AF161">
            <v>17359.839999999997</v>
          </cell>
          <cell r="AG161">
            <v>104966.12386569148</v>
          </cell>
          <cell r="AH161">
            <v>0</v>
          </cell>
          <cell r="AI161">
            <v>15816.45</v>
          </cell>
          <cell r="AJ161">
            <v>0</v>
          </cell>
          <cell r="AK161">
            <v>67741.990000000005</v>
          </cell>
          <cell r="AL161">
            <v>0</v>
          </cell>
          <cell r="AM161">
            <v>0</v>
          </cell>
          <cell r="AN161">
            <v>0</v>
          </cell>
          <cell r="AO161">
            <v>25101.783697645573</v>
          </cell>
          <cell r="AP161">
            <v>0</v>
          </cell>
          <cell r="AQ161">
            <v>0</v>
          </cell>
          <cell r="AR161">
            <v>0</v>
          </cell>
        </row>
      </sheetData>
      <sheetData sheetId="45">
        <row r="2">
          <cell r="E2" t="str">
            <v>NS_1NS</v>
          </cell>
          <cell r="F2" t="str">
            <v>NS_2NS</v>
          </cell>
          <cell r="G2" t="str">
            <v>NS_3NS</v>
          </cell>
          <cell r="H2" t="str">
            <v>NS_4NS</v>
          </cell>
          <cell r="I2" t="str">
            <v>NS_5NS</v>
          </cell>
          <cell r="J2" t="str">
            <v>NS_6NS</v>
          </cell>
          <cell r="K2" t="str">
            <v>NS_7NS</v>
          </cell>
          <cell r="L2" t="str">
            <v>NS_8NS</v>
          </cell>
          <cell r="M2" t="str">
            <v>NS_9NS</v>
          </cell>
          <cell r="N2" t="str">
            <v>NS_10NS</v>
          </cell>
          <cell r="O2" t="str">
            <v>NS_11NS</v>
          </cell>
          <cell r="P2" t="str">
            <v>NS_12NS</v>
          </cell>
          <cell r="Q2" t="str">
            <v>NS_13NS</v>
          </cell>
          <cell r="R2" t="str">
            <v>NS_14NS</v>
          </cell>
          <cell r="S2" t="str">
            <v>NS_15NS</v>
          </cell>
        </row>
        <row r="98">
          <cell r="E98">
            <v>0</v>
          </cell>
        </row>
        <row r="160">
          <cell r="D160">
            <v>15319.48</v>
          </cell>
          <cell r="E160">
            <v>15319.48</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sheetData>
      <sheetData sheetId="46">
        <row r="161">
          <cell r="D161">
            <v>15319.480000000001</v>
          </cell>
        </row>
      </sheetData>
      <sheetData sheetId="47">
        <row r="10">
          <cell r="E10">
            <v>423924.19700680563</v>
          </cell>
          <cell r="I10">
            <v>75796.806488495422</v>
          </cell>
          <cell r="L10">
            <v>21510.876994667957</v>
          </cell>
          <cell r="M10">
            <v>28318.823948095756</v>
          </cell>
          <cell r="O10">
            <v>19557.210082404265</v>
          </cell>
          <cell r="Q10">
            <v>71428.912840523524</v>
          </cell>
          <cell r="S10">
            <v>0</v>
          </cell>
          <cell r="T10">
            <v>0</v>
          </cell>
          <cell r="U10">
            <v>25101.783697645573</v>
          </cell>
        </row>
        <row r="100">
          <cell r="D100">
            <v>129455.26999999999</v>
          </cell>
        </row>
        <row r="162">
          <cell r="D162">
            <v>212829.96020137926</v>
          </cell>
        </row>
      </sheetData>
      <sheetData sheetId="48">
        <row r="75">
          <cell r="F75">
            <v>0</v>
          </cell>
          <cell r="J75">
            <v>0</v>
          </cell>
          <cell r="M75">
            <v>0</v>
          </cell>
          <cell r="N75">
            <v>0</v>
          </cell>
          <cell r="O75">
            <v>0</v>
          </cell>
          <cell r="P75">
            <v>0</v>
          </cell>
          <cell r="Q75">
            <v>0</v>
          </cell>
          <cell r="R75">
            <v>0</v>
          </cell>
          <cell r="S75">
            <v>0</v>
          </cell>
          <cell r="T75">
            <v>0</v>
          </cell>
          <cell r="U75">
            <v>0</v>
          </cell>
          <cell r="V75">
            <v>0</v>
          </cell>
          <cell r="W75">
            <v>0</v>
          </cell>
          <cell r="X75">
            <v>0</v>
          </cell>
          <cell r="Y75">
            <v>0</v>
          </cell>
        </row>
        <row r="76">
          <cell r="F76">
            <v>40758.720000000001</v>
          </cell>
          <cell r="J76">
            <v>0</v>
          </cell>
          <cell r="M76">
            <v>0</v>
          </cell>
          <cell r="N76">
            <v>0</v>
          </cell>
          <cell r="O76">
            <v>0</v>
          </cell>
          <cell r="P76">
            <v>0</v>
          </cell>
          <cell r="Q76">
            <v>0</v>
          </cell>
          <cell r="R76">
            <v>0</v>
          </cell>
          <cell r="S76">
            <v>0</v>
          </cell>
          <cell r="T76">
            <v>0</v>
          </cell>
          <cell r="U76">
            <v>0</v>
          </cell>
          <cell r="V76">
            <v>0</v>
          </cell>
          <cell r="W76">
            <v>0</v>
          </cell>
          <cell r="X76">
            <v>0</v>
          </cell>
          <cell r="Y76">
            <v>0</v>
          </cell>
        </row>
        <row r="77">
          <cell r="F77">
            <v>0</v>
          </cell>
          <cell r="J77">
            <v>0</v>
          </cell>
          <cell r="M77">
            <v>0</v>
          </cell>
          <cell r="N77">
            <v>0</v>
          </cell>
          <cell r="O77">
            <v>0</v>
          </cell>
          <cell r="P77">
            <v>0</v>
          </cell>
          <cell r="Q77">
            <v>0</v>
          </cell>
          <cell r="R77">
            <v>0</v>
          </cell>
          <cell r="S77">
            <v>0</v>
          </cell>
          <cell r="T77">
            <v>0</v>
          </cell>
          <cell r="U77">
            <v>0</v>
          </cell>
          <cell r="V77">
            <v>0</v>
          </cell>
          <cell r="W77">
            <v>0</v>
          </cell>
          <cell r="X77">
            <v>0</v>
          </cell>
          <cell r="Y77">
            <v>0</v>
          </cell>
        </row>
        <row r="78">
          <cell r="F78">
            <v>0</v>
          </cell>
          <cell r="J78">
            <v>0</v>
          </cell>
          <cell r="M78">
            <v>0</v>
          </cell>
          <cell r="N78">
            <v>0</v>
          </cell>
          <cell r="O78">
            <v>0</v>
          </cell>
          <cell r="P78">
            <v>0</v>
          </cell>
          <cell r="Q78">
            <v>0</v>
          </cell>
          <cell r="R78">
            <v>0</v>
          </cell>
          <cell r="S78">
            <v>0</v>
          </cell>
          <cell r="T78">
            <v>0</v>
          </cell>
          <cell r="U78">
            <v>0</v>
          </cell>
          <cell r="V78">
            <v>0</v>
          </cell>
          <cell r="W78">
            <v>0</v>
          </cell>
          <cell r="X78">
            <v>0</v>
          </cell>
          <cell r="Y78">
            <v>0</v>
          </cell>
        </row>
        <row r="79">
          <cell r="F79">
            <v>0</v>
          </cell>
          <cell r="J79">
            <v>0</v>
          </cell>
          <cell r="M79">
            <v>0</v>
          </cell>
          <cell r="N79">
            <v>0</v>
          </cell>
          <cell r="O79">
            <v>0</v>
          </cell>
          <cell r="P79">
            <v>0</v>
          </cell>
          <cell r="Q79">
            <v>0</v>
          </cell>
          <cell r="R79">
            <v>0</v>
          </cell>
          <cell r="S79">
            <v>0</v>
          </cell>
          <cell r="T79">
            <v>0</v>
          </cell>
          <cell r="U79">
            <v>0</v>
          </cell>
          <cell r="V79">
            <v>0</v>
          </cell>
          <cell r="W79">
            <v>0</v>
          </cell>
          <cell r="X79">
            <v>0</v>
          </cell>
          <cell r="Y79">
            <v>0</v>
          </cell>
        </row>
        <row r="80">
          <cell r="F80">
            <v>0</v>
          </cell>
          <cell r="J80">
            <v>0</v>
          </cell>
          <cell r="M80">
            <v>0</v>
          </cell>
          <cell r="N80">
            <v>0</v>
          </cell>
          <cell r="O80">
            <v>0</v>
          </cell>
          <cell r="P80">
            <v>0</v>
          </cell>
          <cell r="Q80">
            <v>0</v>
          </cell>
          <cell r="R80">
            <v>0</v>
          </cell>
          <cell r="S80">
            <v>0</v>
          </cell>
          <cell r="T80">
            <v>0</v>
          </cell>
          <cell r="U80">
            <v>0</v>
          </cell>
          <cell r="V80">
            <v>0</v>
          </cell>
          <cell r="W80">
            <v>0</v>
          </cell>
          <cell r="X80">
            <v>0</v>
          </cell>
          <cell r="Y80">
            <v>0</v>
          </cell>
        </row>
        <row r="81">
          <cell r="F81">
            <v>10364.959999999999</v>
          </cell>
          <cell r="J81">
            <v>0</v>
          </cell>
          <cell r="M81">
            <v>0</v>
          </cell>
          <cell r="N81">
            <v>0</v>
          </cell>
          <cell r="O81">
            <v>0</v>
          </cell>
          <cell r="P81">
            <v>0</v>
          </cell>
          <cell r="Q81">
            <v>0</v>
          </cell>
          <cell r="R81">
            <v>0</v>
          </cell>
          <cell r="S81">
            <v>0</v>
          </cell>
          <cell r="T81">
            <v>0</v>
          </cell>
          <cell r="U81">
            <v>0</v>
          </cell>
          <cell r="V81">
            <v>0</v>
          </cell>
          <cell r="W81">
            <v>0</v>
          </cell>
          <cell r="X81">
            <v>0</v>
          </cell>
          <cell r="Y81">
            <v>0</v>
          </cell>
        </row>
        <row r="82">
          <cell r="F82">
            <v>0</v>
          </cell>
          <cell r="J82">
            <v>0</v>
          </cell>
          <cell r="M82">
            <v>0</v>
          </cell>
          <cell r="N82">
            <v>0</v>
          </cell>
          <cell r="O82">
            <v>0</v>
          </cell>
          <cell r="P82">
            <v>0</v>
          </cell>
          <cell r="Q82">
            <v>0</v>
          </cell>
          <cell r="R82">
            <v>0</v>
          </cell>
          <cell r="S82">
            <v>0</v>
          </cell>
          <cell r="T82">
            <v>0</v>
          </cell>
          <cell r="U82">
            <v>0</v>
          </cell>
          <cell r="V82">
            <v>0</v>
          </cell>
          <cell r="W82">
            <v>0</v>
          </cell>
          <cell r="X82">
            <v>0</v>
          </cell>
          <cell r="Y82">
            <v>0</v>
          </cell>
        </row>
        <row r="83">
          <cell r="F83">
            <v>0</v>
          </cell>
          <cell r="J83">
            <v>0</v>
          </cell>
          <cell r="M83">
            <v>0</v>
          </cell>
          <cell r="N83">
            <v>0</v>
          </cell>
          <cell r="O83">
            <v>0</v>
          </cell>
          <cell r="P83">
            <v>0</v>
          </cell>
          <cell r="Q83">
            <v>0</v>
          </cell>
          <cell r="R83">
            <v>9313.8500000000022</v>
          </cell>
          <cell r="S83">
            <v>0</v>
          </cell>
          <cell r="T83">
            <v>0</v>
          </cell>
          <cell r="U83">
            <v>0</v>
          </cell>
          <cell r="V83">
            <v>0</v>
          </cell>
          <cell r="W83">
            <v>0</v>
          </cell>
          <cell r="X83">
            <v>0</v>
          </cell>
          <cell r="Y83">
            <v>0</v>
          </cell>
        </row>
        <row r="84">
          <cell r="F84">
            <v>0</v>
          </cell>
          <cell r="J84">
            <v>0</v>
          </cell>
          <cell r="M84">
            <v>0</v>
          </cell>
          <cell r="N84">
            <v>0</v>
          </cell>
          <cell r="O84">
            <v>0</v>
          </cell>
          <cell r="P84">
            <v>0</v>
          </cell>
          <cell r="Q84">
            <v>0</v>
          </cell>
          <cell r="R84">
            <v>0</v>
          </cell>
          <cell r="S84">
            <v>0</v>
          </cell>
          <cell r="T84">
            <v>0</v>
          </cell>
          <cell r="U84">
            <v>0</v>
          </cell>
          <cell r="V84">
            <v>0</v>
          </cell>
          <cell r="W84">
            <v>0</v>
          </cell>
          <cell r="X84">
            <v>0</v>
          </cell>
          <cell r="Y84">
            <v>0</v>
          </cell>
        </row>
        <row r="85">
          <cell r="F85">
            <v>327.94901374411762</v>
          </cell>
          <cell r="J85">
            <v>58.636633880223521</v>
          </cell>
          <cell r="M85">
            <v>16.64087812156458</v>
          </cell>
          <cell r="N85">
            <v>-154.17247396174884</v>
          </cell>
          <cell r="O85">
            <v>0</v>
          </cell>
          <cell r="P85">
            <v>513.80951561481174</v>
          </cell>
          <cell r="Q85">
            <v>0</v>
          </cell>
          <cell r="R85">
            <v>55.257618423909321</v>
          </cell>
          <cell r="S85">
            <v>0</v>
          </cell>
          <cell r="T85">
            <v>0</v>
          </cell>
          <cell r="U85">
            <v>0</v>
          </cell>
          <cell r="V85">
            <v>19.418814177122517</v>
          </cell>
          <cell r="W85">
            <v>0</v>
          </cell>
          <cell r="X85">
            <v>0</v>
          </cell>
          <cell r="Y85">
            <v>0</v>
          </cell>
        </row>
        <row r="86">
          <cell r="F86">
            <v>0</v>
          </cell>
          <cell r="J86">
            <v>0</v>
          </cell>
          <cell r="M86">
            <v>0</v>
          </cell>
          <cell r="N86">
            <v>0</v>
          </cell>
          <cell r="O86">
            <v>0</v>
          </cell>
          <cell r="P86">
            <v>0</v>
          </cell>
          <cell r="Q86">
            <v>0</v>
          </cell>
          <cell r="R86">
            <v>0</v>
          </cell>
          <cell r="S86">
            <v>0</v>
          </cell>
          <cell r="T86">
            <v>0</v>
          </cell>
          <cell r="U86">
            <v>0</v>
          </cell>
          <cell r="V86">
            <v>0</v>
          </cell>
          <cell r="W86">
            <v>0</v>
          </cell>
          <cell r="X86">
            <v>0</v>
          </cell>
          <cell r="Y86">
            <v>0</v>
          </cell>
        </row>
        <row r="87">
          <cell r="F87">
            <v>0</v>
          </cell>
          <cell r="J87">
            <v>0</v>
          </cell>
          <cell r="M87">
            <v>0</v>
          </cell>
          <cell r="N87">
            <v>0</v>
          </cell>
          <cell r="O87">
            <v>0</v>
          </cell>
          <cell r="P87">
            <v>0</v>
          </cell>
          <cell r="Q87">
            <v>0</v>
          </cell>
          <cell r="R87">
            <v>0</v>
          </cell>
          <cell r="S87">
            <v>0</v>
          </cell>
          <cell r="T87">
            <v>0</v>
          </cell>
          <cell r="U87">
            <v>0</v>
          </cell>
          <cell r="V87">
            <v>0</v>
          </cell>
          <cell r="W87">
            <v>0</v>
          </cell>
          <cell r="X87">
            <v>0</v>
          </cell>
          <cell r="Y87">
            <v>0</v>
          </cell>
        </row>
        <row r="88">
          <cell r="F88">
            <v>0</v>
          </cell>
          <cell r="J88">
            <v>0</v>
          </cell>
          <cell r="M88">
            <v>0</v>
          </cell>
          <cell r="N88">
            <v>0</v>
          </cell>
          <cell r="O88">
            <v>0</v>
          </cell>
          <cell r="P88">
            <v>0</v>
          </cell>
          <cell r="Q88">
            <v>0</v>
          </cell>
          <cell r="R88">
            <v>0</v>
          </cell>
          <cell r="S88">
            <v>0</v>
          </cell>
          <cell r="T88">
            <v>0</v>
          </cell>
          <cell r="U88">
            <v>0</v>
          </cell>
          <cell r="V88">
            <v>0</v>
          </cell>
          <cell r="W88">
            <v>0</v>
          </cell>
          <cell r="X88">
            <v>0</v>
          </cell>
          <cell r="Y88">
            <v>0</v>
          </cell>
        </row>
        <row r="89">
          <cell r="F89">
            <v>0</v>
          </cell>
          <cell r="J89">
            <v>0</v>
          </cell>
          <cell r="M89">
            <v>0</v>
          </cell>
          <cell r="N89">
            <v>0</v>
          </cell>
          <cell r="O89">
            <v>0</v>
          </cell>
          <cell r="P89">
            <v>0</v>
          </cell>
          <cell r="Q89">
            <v>0</v>
          </cell>
          <cell r="R89">
            <v>0</v>
          </cell>
          <cell r="S89">
            <v>0</v>
          </cell>
          <cell r="T89">
            <v>0</v>
          </cell>
          <cell r="U89">
            <v>0</v>
          </cell>
          <cell r="V89">
            <v>0</v>
          </cell>
          <cell r="W89">
            <v>0</v>
          </cell>
          <cell r="X89">
            <v>0</v>
          </cell>
          <cell r="Y89">
            <v>0</v>
          </cell>
        </row>
        <row r="90">
          <cell r="F90">
            <v>3321.045800521927</v>
          </cell>
          <cell r="J90">
            <v>593.79640902533743</v>
          </cell>
          <cell r="M90">
            <v>168.51740998294298</v>
          </cell>
          <cell r="N90">
            <v>397.93124607792407</v>
          </cell>
          <cell r="O90">
            <v>0</v>
          </cell>
          <cell r="P90">
            <v>153.21227444125128</v>
          </cell>
          <cell r="Q90">
            <v>0</v>
          </cell>
          <cell r="R90">
            <v>821.08808660084367</v>
          </cell>
          <cell r="S90">
            <v>0</v>
          </cell>
          <cell r="T90">
            <v>0</v>
          </cell>
          <cell r="U90">
            <v>0</v>
          </cell>
          <cell r="V90">
            <v>196.64877334977245</v>
          </cell>
          <cell r="W90">
            <v>0</v>
          </cell>
          <cell r="X90">
            <v>0</v>
          </cell>
          <cell r="Y90">
            <v>0</v>
          </cell>
        </row>
        <row r="91">
          <cell r="F91">
            <v>342</v>
          </cell>
          <cell r="J91">
            <v>0</v>
          </cell>
          <cell r="M91">
            <v>0</v>
          </cell>
          <cell r="N91">
            <v>0</v>
          </cell>
          <cell r="O91">
            <v>0</v>
          </cell>
          <cell r="P91">
            <v>0</v>
          </cell>
          <cell r="Q91">
            <v>0</v>
          </cell>
          <cell r="R91">
            <v>0</v>
          </cell>
          <cell r="S91">
            <v>0</v>
          </cell>
          <cell r="T91">
            <v>0</v>
          </cell>
          <cell r="U91">
            <v>0</v>
          </cell>
          <cell r="V91">
            <v>0</v>
          </cell>
          <cell r="W91">
            <v>0</v>
          </cell>
          <cell r="X91">
            <v>0</v>
          </cell>
          <cell r="Y91">
            <v>0</v>
          </cell>
        </row>
        <row r="92">
          <cell r="F92">
            <v>588.9</v>
          </cell>
          <cell r="J92">
            <v>0</v>
          </cell>
          <cell r="M92">
            <v>0</v>
          </cell>
          <cell r="N92">
            <v>0</v>
          </cell>
          <cell r="O92">
            <v>0</v>
          </cell>
          <cell r="P92">
            <v>0</v>
          </cell>
          <cell r="Q92">
            <v>0</v>
          </cell>
          <cell r="R92">
            <v>0</v>
          </cell>
          <cell r="S92">
            <v>0</v>
          </cell>
          <cell r="T92">
            <v>0</v>
          </cell>
          <cell r="U92">
            <v>0</v>
          </cell>
          <cell r="V92">
            <v>0</v>
          </cell>
          <cell r="W92">
            <v>0</v>
          </cell>
          <cell r="X92">
            <v>0</v>
          </cell>
          <cell r="Y92">
            <v>0</v>
          </cell>
        </row>
        <row r="93">
          <cell r="F93">
            <v>1184.6599999999999</v>
          </cell>
          <cell r="J93">
            <v>0</v>
          </cell>
          <cell r="M93">
            <v>0</v>
          </cell>
          <cell r="N93">
            <v>0</v>
          </cell>
          <cell r="O93">
            <v>0</v>
          </cell>
          <cell r="P93">
            <v>0</v>
          </cell>
          <cell r="Q93">
            <v>0</v>
          </cell>
          <cell r="R93">
            <v>0</v>
          </cell>
          <cell r="S93">
            <v>0</v>
          </cell>
          <cell r="T93">
            <v>0</v>
          </cell>
          <cell r="U93">
            <v>0</v>
          </cell>
          <cell r="V93">
            <v>0</v>
          </cell>
          <cell r="W93">
            <v>0</v>
          </cell>
          <cell r="X93">
            <v>0</v>
          </cell>
          <cell r="Y93">
            <v>0</v>
          </cell>
        </row>
        <row r="94">
          <cell r="F94">
            <v>10000.045039610999</v>
          </cell>
          <cell r="J94">
            <v>34.360516319100149</v>
          </cell>
          <cell r="M94">
            <v>9.7513981690723348</v>
          </cell>
          <cell r="N94">
            <v>12.837604346219514</v>
          </cell>
          <cell r="O94">
            <v>0</v>
          </cell>
          <cell r="P94">
            <v>8.8657539456430587</v>
          </cell>
          <cell r="Q94">
            <v>0</v>
          </cell>
          <cell r="R94">
            <v>32.380445021584308</v>
          </cell>
          <cell r="S94">
            <v>0</v>
          </cell>
          <cell r="T94">
            <v>0</v>
          </cell>
          <cell r="U94">
            <v>0</v>
          </cell>
          <cell r="V94">
            <v>11.379242587382439</v>
          </cell>
          <cell r="W94">
            <v>0</v>
          </cell>
          <cell r="X94">
            <v>0</v>
          </cell>
        </row>
        <row r="95">
          <cell r="F95">
            <v>0</v>
          </cell>
          <cell r="J95">
            <v>0</v>
          </cell>
          <cell r="M95">
            <v>0</v>
          </cell>
          <cell r="N95">
            <v>0</v>
          </cell>
          <cell r="O95">
            <v>0</v>
          </cell>
          <cell r="P95">
            <v>0</v>
          </cell>
          <cell r="Q95">
            <v>0</v>
          </cell>
          <cell r="R95">
            <v>0</v>
          </cell>
          <cell r="S95">
            <v>0</v>
          </cell>
          <cell r="T95">
            <v>0</v>
          </cell>
          <cell r="U95">
            <v>0</v>
          </cell>
          <cell r="V95">
            <v>0</v>
          </cell>
          <cell r="W95">
            <v>0</v>
          </cell>
          <cell r="X95">
            <v>0</v>
          </cell>
          <cell r="Y95">
            <v>0</v>
          </cell>
        </row>
        <row r="96">
          <cell r="F96">
            <v>3000</v>
          </cell>
          <cell r="J96">
            <v>0</v>
          </cell>
          <cell r="M96">
            <v>0</v>
          </cell>
          <cell r="N96">
            <v>0</v>
          </cell>
          <cell r="O96">
            <v>0</v>
          </cell>
          <cell r="P96">
            <v>2158</v>
          </cell>
          <cell r="Q96">
            <v>0</v>
          </cell>
          <cell r="R96">
            <v>0</v>
          </cell>
          <cell r="S96">
            <v>0</v>
          </cell>
          <cell r="T96">
            <v>0</v>
          </cell>
          <cell r="U96">
            <v>0</v>
          </cell>
          <cell r="V96">
            <v>0</v>
          </cell>
          <cell r="W96">
            <v>0</v>
          </cell>
          <cell r="X96">
            <v>0</v>
          </cell>
          <cell r="Y96">
            <v>0</v>
          </cell>
        </row>
        <row r="97">
          <cell r="F97">
            <v>0</v>
          </cell>
          <cell r="J97">
            <v>0</v>
          </cell>
          <cell r="M97">
            <v>279.60000000000002</v>
          </cell>
          <cell r="N97">
            <v>0</v>
          </cell>
          <cell r="O97">
            <v>0</v>
          </cell>
          <cell r="P97">
            <v>0</v>
          </cell>
          <cell r="Q97">
            <v>0</v>
          </cell>
          <cell r="R97">
            <v>0</v>
          </cell>
          <cell r="S97">
            <v>0</v>
          </cell>
          <cell r="T97">
            <v>0</v>
          </cell>
          <cell r="U97">
            <v>0</v>
          </cell>
          <cell r="V97">
            <v>0</v>
          </cell>
          <cell r="W97">
            <v>0</v>
          </cell>
          <cell r="X97">
            <v>0</v>
          </cell>
          <cell r="Y97">
            <v>0</v>
          </cell>
        </row>
        <row r="98">
          <cell r="F98">
            <v>0</v>
          </cell>
          <cell r="J98">
            <v>0</v>
          </cell>
          <cell r="M98">
            <v>0</v>
          </cell>
          <cell r="N98">
            <v>0</v>
          </cell>
          <cell r="O98">
            <v>0</v>
          </cell>
          <cell r="P98">
            <v>0</v>
          </cell>
          <cell r="Q98">
            <v>0</v>
          </cell>
          <cell r="R98">
            <v>0</v>
          </cell>
          <cell r="S98">
            <v>0</v>
          </cell>
          <cell r="T98">
            <v>0</v>
          </cell>
          <cell r="U98">
            <v>0</v>
          </cell>
          <cell r="V98">
            <v>0</v>
          </cell>
          <cell r="W98">
            <v>0</v>
          </cell>
          <cell r="X98">
            <v>0</v>
          </cell>
          <cell r="Y98">
            <v>0</v>
          </cell>
        </row>
        <row r="99">
          <cell r="F99">
            <v>378340.39063828485</v>
          </cell>
          <cell r="J99">
            <v>38441.856196946203</v>
          </cell>
          <cell r="M99">
            <v>20966.665883528629</v>
          </cell>
          <cell r="N99">
            <v>29337.104562694352</v>
          </cell>
          <cell r="O99">
            <v>0</v>
          </cell>
          <cell r="P99">
            <v>16735.361245358035</v>
          </cell>
          <cell r="Q99">
            <v>0</v>
          </cell>
          <cell r="R99">
            <v>70302.325950254686</v>
          </cell>
          <cell r="S99">
            <v>0</v>
          </cell>
          <cell r="T99">
            <v>0</v>
          </cell>
          <cell r="U99">
            <v>0</v>
          </cell>
          <cell r="V99">
            <v>4881.865522933198</v>
          </cell>
          <cell r="W99">
            <v>0</v>
          </cell>
          <cell r="X99">
            <v>0</v>
          </cell>
          <cell r="Y99">
            <v>0</v>
          </cell>
        </row>
        <row r="100">
          <cell r="F100">
            <v>7031.8243979602557</v>
          </cell>
          <cell r="J100">
            <v>712.20936940942556</v>
          </cell>
          <cell r="M100">
            <v>375.05145449486349</v>
          </cell>
          <cell r="N100">
            <v>524.45169443504687</v>
          </cell>
          <cell r="O100">
            <v>0</v>
          </cell>
          <cell r="P100">
            <v>298.84900093173934</v>
          </cell>
          <cell r="Q100">
            <v>0</v>
          </cell>
          <cell r="R100">
            <v>2014.9448360320948</v>
          </cell>
          <cell r="S100">
            <v>0</v>
          </cell>
          <cell r="T100">
            <v>0</v>
          </cell>
          <cell r="U100">
            <v>0</v>
          </cell>
          <cell r="V100">
            <v>90.999246736572715</v>
          </cell>
          <cell r="W100">
            <v>0</v>
          </cell>
          <cell r="X100">
            <v>0</v>
          </cell>
          <cell r="Y100">
            <v>0</v>
          </cell>
        </row>
        <row r="101">
          <cell r="F101">
            <v>0</v>
          </cell>
          <cell r="J101">
            <v>0</v>
          </cell>
          <cell r="M101">
            <v>0</v>
          </cell>
          <cell r="N101">
            <v>0</v>
          </cell>
          <cell r="O101">
            <v>0</v>
          </cell>
          <cell r="P101">
            <v>0</v>
          </cell>
          <cell r="Q101">
            <v>0</v>
          </cell>
          <cell r="R101">
            <v>0</v>
          </cell>
          <cell r="S101">
            <v>0</v>
          </cell>
          <cell r="T101">
            <v>0</v>
          </cell>
          <cell r="U101">
            <v>0</v>
          </cell>
          <cell r="V101">
            <v>0</v>
          </cell>
          <cell r="W101">
            <v>0</v>
          </cell>
          <cell r="X101">
            <v>0</v>
          </cell>
          <cell r="Y101">
            <v>0</v>
          </cell>
        </row>
        <row r="102">
          <cell r="F102">
            <v>732.39865966080492</v>
          </cell>
          <cell r="J102">
            <v>130.95142921943719</v>
          </cell>
          <cell r="M102">
            <v>37.163572143937643</v>
          </cell>
          <cell r="N102">
            <v>48.925418386586387</v>
          </cell>
          <cell r="O102">
            <v>0</v>
          </cell>
          <cell r="P102">
            <v>33.788291756386137</v>
          </cell>
          <cell r="Q102">
            <v>0</v>
          </cell>
          <cell r="R102">
            <v>123.40517572434781</v>
          </cell>
          <cell r="S102">
            <v>0</v>
          </cell>
          <cell r="T102">
            <v>0</v>
          </cell>
          <cell r="U102">
            <v>0</v>
          </cell>
          <cell r="V102">
            <v>43.367453108499767</v>
          </cell>
          <cell r="W102">
            <v>0</v>
          </cell>
          <cell r="X102">
            <v>0</v>
          </cell>
          <cell r="Y102">
            <v>0</v>
          </cell>
        </row>
        <row r="103">
          <cell r="F103">
            <v>7159.9499999999971</v>
          </cell>
          <cell r="J103">
            <v>0</v>
          </cell>
          <cell r="M103">
            <v>0</v>
          </cell>
          <cell r="N103">
            <v>0</v>
          </cell>
          <cell r="O103">
            <v>0</v>
          </cell>
          <cell r="P103">
            <v>0</v>
          </cell>
          <cell r="Q103">
            <v>0</v>
          </cell>
          <cell r="R103">
            <v>0</v>
          </cell>
          <cell r="S103">
            <v>0</v>
          </cell>
          <cell r="T103">
            <v>0</v>
          </cell>
          <cell r="U103">
            <v>0</v>
          </cell>
          <cell r="V103">
            <v>0</v>
          </cell>
          <cell r="W103">
            <v>0</v>
          </cell>
          <cell r="X103">
            <v>0</v>
          </cell>
          <cell r="Y103">
            <v>0</v>
          </cell>
        </row>
        <row r="104">
          <cell r="F104">
            <v>0</v>
          </cell>
          <cell r="J104">
            <v>0</v>
          </cell>
          <cell r="M104">
            <v>0</v>
          </cell>
          <cell r="N104">
            <v>0</v>
          </cell>
          <cell r="O104">
            <v>0</v>
          </cell>
          <cell r="P104">
            <v>0</v>
          </cell>
          <cell r="Q104">
            <v>0</v>
          </cell>
          <cell r="R104">
            <v>0</v>
          </cell>
          <cell r="S104">
            <v>0</v>
          </cell>
          <cell r="T104">
            <v>0</v>
          </cell>
          <cell r="U104">
            <v>0</v>
          </cell>
          <cell r="V104">
            <v>0</v>
          </cell>
          <cell r="W104">
            <v>0</v>
          </cell>
          <cell r="X104">
            <v>0</v>
          </cell>
          <cell r="Y104">
            <v>0</v>
          </cell>
        </row>
        <row r="105">
          <cell r="F105">
            <v>0</v>
          </cell>
          <cell r="J105">
            <v>0</v>
          </cell>
          <cell r="M105">
            <v>0</v>
          </cell>
          <cell r="N105">
            <v>0</v>
          </cell>
          <cell r="O105">
            <v>0</v>
          </cell>
          <cell r="P105">
            <v>0</v>
          </cell>
          <cell r="Q105">
            <v>0</v>
          </cell>
          <cell r="R105">
            <v>0</v>
          </cell>
          <cell r="S105">
            <v>0</v>
          </cell>
          <cell r="T105">
            <v>0</v>
          </cell>
          <cell r="U105">
            <v>0</v>
          </cell>
          <cell r="V105">
            <v>0</v>
          </cell>
          <cell r="W105">
            <v>0</v>
          </cell>
          <cell r="X105">
            <v>0</v>
          </cell>
          <cell r="Y105">
            <v>0</v>
          </cell>
        </row>
        <row r="106">
          <cell r="F106">
            <v>3171.6810547391024</v>
          </cell>
          <cell r="J106">
            <v>567.09028842113344</v>
          </cell>
          <cell r="M106">
            <v>160.93830339605802</v>
          </cell>
          <cell r="N106">
            <v>211.8734387960057</v>
          </cell>
          <cell r="O106">
            <v>0</v>
          </cell>
          <cell r="P106">
            <v>146.32151960157717</v>
          </cell>
          <cell r="Q106">
            <v>0</v>
          </cell>
          <cell r="R106">
            <v>534.41094237246864</v>
          </cell>
          <cell r="S106">
            <v>0</v>
          </cell>
          <cell r="T106">
            <v>0</v>
          </cell>
          <cell r="U106">
            <v>0</v>
          </cell>
          <cell r="V106">
            <v>187.8044526736538</v>
          </cell>
          <cell r="W106">
            <v>0</v>
          </cell>
          <cell r="X106">
            <v>0</v>
          </cell>
          <cell r="Y106">
            <v>0</v>
          </cell>
        </row>
        <row r="107">
          <cell r="F107">
            <v>0</v>
          </cell>
          <cell r="J107">
            <v>0</v>
          </cell>
          <cell r="M107">
            <v>0</v>
          </cell>
          <cell r="N107">
            <v>0</v>
          </cell>
          <cell r="O107">
            <v>0</v>
          </cell>
          <cell r="P107">
            <v>0</v>
          </cell>
          <cell r="Q107">
            <v>0</v>
          </cell>
          <cell r="R107">
            <v>0</v>
          </cell>
          <cell r="S107">
            <v>0</v>
          </cell>
          <cell r="T107">
            <v>0</v>
          </cell>
          <cell r="U107">
            <v>0</v>
          </cell>
          <cell r="V107">
            <v>0</v>
          </cell>
          <cell r="W107">
            <v>0</v>
          </cell>
          <cell r="X107">
            <v>0</v>
          </cell>
          <cell r="Y107">
            <v>0</v>
          </cell>
        </row>
        <row r="108">
          <cell r="F108">
            <v>1919.04</v>
          </cell>
          <cell r="J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F109">
            <v>22902</v>
          </cell>
          <cell r="J109">
            <v>0</v>
          </cell>
          <cell r="M109">
            <v>0</v>
          </cell>
          <cell r="N109">
            <v>0</v>
          </cell>
          <cell r="O109">
            <v>0</v>
          </cell>
          <cell r="P109">
            <v>0</v>
          </cell>
          <cell r="Q109">
            <v>0</v>
          </cell>
          <cell r="R109">
            <v>0</v>
          </cell>
          <cell r="S109">
            <v>0</v>
          </cell>
          <cell r="T109">
            <v>0</v>
          </cell>
          <cell r="U109">
            <v>0</v>
          </cell>
          <cell r="V109">
            <v>0</v>
          </cell>
          <cell r="W109">
            <v>0</v>
          </cell>
          <cell r="X109">
            <v>0</v>
          </cell>
          <cell r="Y109">
            <v>0</v>
          </cell>
        </row>
        <row r="110">
          <cell r="F110">
            <v>639</v>
          </cell>
          <cell r="J110">
            <v>0</v>
          </cell>
          <cell r="M110">
            <v>0</v>
          </cell>
          <cell r="N110">
            <v>0</v>
          </cell>
          <cell r="O110">
            <v>0</v>
          </cell>
          <cell r="P110">
            <v>0</v>
          </cell>
          <cell r="Q110">
            <v>0</v>
          </cell>
          <cell r="R110">
            <v>0</v>
          </cell>
          <cell r="S110">
            <v>0</v>
          </cell>
          <cell r="T110">
            <v>0</v>
          </cell>
          <cell r="U110">
            <v>0</v>
          </cell>
          <cell r="V110">
            <v>0</v>
          </cell>
          <cell r="W110">
            <v>0</v>
          </cell>
          <cell r="X110">
            <v>0</v>
          </cell>
          <cell r="Y110">
            <v>0</v>
          </cell>
        </row>
        <row r="111">
          <cell r="F111">
            <v>0</v>
          </cell>
          <cell r="J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F112">
            <v>0</v>
          </cell>
          <cell r="J112">
            <v>0</v>
          </cell>
          <cell r="M112">
            <v>1927.4742704798839</v>
          </cell>
          <cell r="N112">
            <v>1736.9680925836162</v>
          </cell>
          <cell r="O112">
            <v>0</v>
          </cell>
          <cell r="P112">
            <v>1736.9680925836162</v>
          </cell>
          <cell r="Q112">
            <v>0</v>
          </cell>
          <cell r="R112">
            <v>1711.9695443528842</v>
          </cell>
          <cell r="S112">
            <v>0</v>
          </cell>
          <cell r="T112">
            <v>0</v>
          </cell>
          <cell r="U112">
            <v>0</v>
          </cell>
          <cell r="V112">
            <v>0</v>
          </cell>
          <cell r="W112">
            <v>0</v>
          </cell>
          <cell r="X112">
            <v>0</v>
          </cell>
          <cell r="Y112">
            <v>0</v>
          </cell>
        </row>
        <row r="113">
          <cell r="F113">
            <v>0</v>
          </cell>
          <cell r="J113">
            <v>6962.31</v>
          </cell>
          <cell r="M113">
            <v>0</v>
          </cell>
          <cell r="N113">
            <v>0</v>
          </cell>
          <cell r="O113">
            <v>0</v>
          </cell>
          <cell r="P113">
            <v>0</v>
          </cell>
          <cell r="Q113">
            <v>0</v>
          </cell>
          <cell r="R113">
            <v>0</v>
          </cell>
          <cell r="S113">
            <v>0</v>
          </cell>
          <cell r="T113">
            <v>0</v>
          </cell>
          <cell r="U113">
            <v>0</v>
          </cell>
          <cell r="V113">
            <v>0</v>
          </cell>
          <cell r="W113">
            <v>0</v>
          </cell>
          <cell r="X113">
            <v>0</v>
          </cell>
          <cell r="Y113">
            <v>0</v>
          </cell>
        </row>
        <row r="114">
          <cell r="F114">
            <v>0</v>
          </cell>
          <cell r="J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F115">
            <v>0</v>
          </cell>
          <cell r="J115">
            <v>0</v>
          </cell>
          <cell r="M115">
            <v>0</v>
          </cell>
          <cell r="N115">
            <v>0</v>
          </cell>
          <cell r="O115">
            <v>0</v>
          </cell>
          <cell r="P115">
            <v>0</v>
          </cell>
          <cell r="Q115">
            <v>0</v>
          </cell>
          <cell r="R115">
            <v>0</v>
          </cell>
          <cell r="S115">
            <v>0</v>
          </cell>
          <cell r="T115">
            <v>0</v>
          </cell>
          <cell r="U115">
            <v>0</v>
          </cell>
          <cell r="V115">
            <v>0</v>
          </cell>
          <cell r="W115">
            <v>0</v>
          </cell>
          <cell r="X115">
            <v>0</v>
          </cell>
          <cell r="Y115">
            <v>0</v>
          </cell>
        </row>
        <row r="116">
          <cell r="F116">
            <v>0</v>
          </cell>
          <cell r="J116">
            <v>0</v>
          </cell>
          <cell r="M116">
            <v>0</v>
          </cell>
          <cell r="N116">
            <v>0</v>
          </cell>
          <cell r="O116">
            <v>0</v>
          </cell>
          <cell r="P116">
            <v>0</v>
          </cell>
          <cell r="Q116">
            <v>0</v>
          </cell>
          <cell r="R116">
            <v>0</v>
          </cell>
          <cell r="S116">
            <v>0</v>
          </cell>
          <cell r="T116">
            <v>0</v>
          </cell>
          <cell r="U116">
            <v>0</v>
          </cell>
          <cell r="V116">
            <v>0</v>
          </cell>
          <cell r="W116">
            <v>0</v>
          </cell>
          <cell r="X116">
            <v>0</v>
          </cell>
          <cell r="Y116">
            <v>0</v>
          </cell>
        </row>
        <row r="117">
          <cell r="F117">
            <v>0</v>
          </cell>
          <cell r="J117">
            <v>0</v>
          </cell>
          <cell r="M117">
            <v>0</v>
          </cell>
          <cell r="N117">
            <v>0</v>
          </cell>
          <cell r="O117">
            <v>0</v>
          </cell>
          <cell r="P117">
            <v>0</v>
          </cell>
          <cell r="Q117">
            <v>0</v>
          </cell>
          <cell r="R117">
            <v>0</v>
          </cell>
          <cell r="S117">
            <v>0</v>
          </cell>
          <cell r="T117">
            <v>0</v>
          </cell>
          <cell r="U117">
            <v>0</v>
          </cell>
          <cell r="V117">
            <v>0</v>
          </cell>
          <cell r="W117">
            <v>0</v>
          </cell>
          <cell r="X117">
            <v>0</v>
          </cell>
          <cell r="Y117">
            <v>0</v>
          </cell>
        </row>
        <row r="118">
          <cell r="F118">
            <v>0</v>
          </cell>
          <cell r="J118">
            <v>0</v>
          </cell>
          <cell r="M118">
            <v>0</v>
          </cell>
          <cell r="N118">
            <v>0</v>
          </cell>
          <cell r="O118">
            <v>0</v>
          </cell>
          <cell r="P118">
            <v>0</v>
          </cell>
          <cell r="Q118">
            <v>0</v>
          </cell>
          <cell r="R118">
            <v>0</v>
          </cell>
          <cell r="S118">
            <v>0</v>
          </cell>
          <cell r="T118">
            <v>0</v>
          </cell>
          <cell r="U118">
            <v>0</v>
          </cell>
          <cell r="V118">
            <v>0</v>
          </cell>
          <cell r="W118">
            <v>0</v>
          </cell>
          <cell r="X118">
            <v>0</v>
          </cell>
          <cell r="Y118">
            <v>0</v>
          </cell>
        </row>
        <row r="119">
          <cell r="F119">
            <v>0</v>
          </cell>
          <cell r="J119">
            <v>0</v>
          </cell>
          <cell r="M119">
            <v>0</v>
          </cell>
          <cell r="N119">
            <v>0</v>
          </cell>
          <cell r="O119">
            <v>0</v>
          </cell>
          <cell r="P119">
            <v>0</v>
          </cell>
          <cell r="Q119">
            <v>0</v>
          </cell>
          <cell r="R119">
            <v>0</v>
          </cell>
          <cell r="S119">
            <v>0</v>
          </cell>
          <cell r="T119">
            <v>0</v>
          </cell>
          <cell r="U119">
            <v>0</v>
          </cell>
          <cell r="V119">
            <v>0</v>
          </cell>
          <cell r="W119">
            <v>0</v>
          </cell>
          <cell r="X119">
            <v>0</v>
          </cell>
          <cell r="Y119">
            <v>0</v>
          </cell>
        </row>
        <row r="120">
          <cell r="F120">
            <v>0</v>
          </cell>
          <cell r="J120">
            <v>0</v>
          </cell>
          <cell r="M120">
            <v>0</v>
          </cell>
          <cell r="N120">
            <v>0</v>
          </cell>
          <cell r="O120">
            <v>0</v>
          </cell>
          <cell r="P120">
            <v>0</v>
          </cell>
          <cell r="Q120">
            <v>0</v>
          </cell>
          <cell r="R120">
            <v>0</v>
          </cell>
          <cell r="S120">
            <v>0</v>
          </cell>
          <cell r="T120">
            <v>0</v>
          </cell>
          <cell r="U120">
            <v>0</v>
          </cell>
          <cell r="V120">
            <v>0</v>
          </cell>
          <cell r="W120">
            <v>0</v>
          </cell>
          <cell r="X120">
            <v>0</v>
          </cell>
          <cell r="Y120">
            <v>0</v>
          </cell>
        </row>
        <row r="121">
          <cell r="F121">
            <v>0</v>
          </cell>
          <cell r="J121">
            <v>0</v>
          </cell>
          <cell r="M121">
            <v>0</v>
          </cell>
          <cell r="N121">
            <v>0</v>
          </cell>
          <cell r="O121">
            <v>0</v>
          </cell>
          <cell r="P121">
            <v>0</v>
          </cell>
          <cell r="Q121">
            <v>0</v>
          </cell>
          <cell r="R121">
            <v>0</v>
          </cell>
          <cell r="S121">
            <v>0</v>
          </cell>
          <cell r="T121">
            <v>0</v>
          </cell>
          <cell r="U121">
            <v>0</v>
          </cell>
          <cell r="V121">
            <v>0</v>
          </cell>
          <cell r="W121">
            <v>0</v>
          </cell>
          <cell r="X121">
            <v>0</v>
          </cell>
          <cell r="Y121">
            <v>0</v>
          </cell>
        </row>
        <row r="122">
          <cell r="F122">
            <v>3870.4338993363576</v>
          </cell>
          <cell r="J122">
            <v>256.20931803802927</v>
          </cell>
          <cell r="M122">
            <v>72.711336803356261</v>
          </cell>
          <cell r="N122">
            <v>95.723644669408145</v>
          </cell>
          <cell r="O122">
            <v>0</v>
          </cell>
          <cell r="P122">
            <v>66.107527349451146</v>
          </cell>
          <cell r="Q122">
            <v>0</v>
          </cell>
          <cell r="R122">
            <v>241.44490902589789</v>
          </cell>
          <cell r="S122">
            <v>0</v>
          </cell>
          <cell r="T122">
            <v>0</v>
          </cell>
          <cell r="U122">
            <v>0</v>
          </cell>
          <cell r="V122">
            <v>84.849364777499559</v>
          </cell>
          <cell r="W122">
            <v>0</v>
          </cell>
          <cell r="X122">
            <v>0</v>
          </cell>
          <cell r="Y122">
            <v>0</v>
          </cell>
        </row>
        <row r="123">
          <cell r="F123">
            <v>0</v>
          </cell>
          <cell r="J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4">
          <cell r="F124">
            <v>2182.3187331653048</v>
          </cell>
          <cell r="J124">
            <v>390.19426558303672</v>
          </cell>
          <cell r="M124">
            <v>110.73581117504564</v>
          </cell>
          <cell r="N124">
            <v>145.78243100888031</v>
          </cell>
          <cell r="O124">
            <v>0</v>
          </cell>
          <cell r="P124">
            <v>100.67853222965478</v>
          </cell>
          <cell r="Q124">
            <v>0</v>
          </cell>
          <cell r="R124">
            <v>367.70879247311234</v>
          </cell>
          <cell r="S124">
            <v>0</v>
          </cell>
          <cell r="T124">
            <v>0</v>
          </cell>
          <cell r="U124">
            <v>0</v>
          </cell>
          <cell r="V124">
            <v>129.22143436496492</v>
          </cell>
          <cell r="W124">
            <v>0</v>
          </cell>
          <cell r="X124">
            <v>0</v>
          </cell>
          <cell r="Y124">
            <v>0</v>
          </cell>
        </row>
        <row r="125">
          <cell r="F125">
            <v>160.06081398231183</v>
          </cell>
          <cell r="J125">
            <v>37.714011615197911</v>
          </cell>
          <cell r="M125">
            <v>10.703108777454043</v>
          </cell>
          <cell r="N125">
            <v>14.090520495336879</v>
          </cell>
          <cell r="O125">
            <v>0</v>
          </cell>
          <cell r="P125">
            <v>9.7310280258392083</v>
          </cell>
          <cell r="Q125">
            <v>0</v>
          </cell>
          <cell r="R125">
            <v>35.540690608612174</v>
          </cell>
          <cell r="S125">
            <v>0</v>
          </cell>
          <cell r="T125">
            <v>0</v>
          </cell>
          <cell r="U125">
            <v>0</v>
          </cell>
          <cell r="V125">
            <v>12.489826495247934</v>
          </cell>
          <cell r="W125">
            <v>0</v>
          </cell>
          <cell r="X125">
            <v>0</v>
          </cell>
          <cell r="Y125">
            <v>0</v>
          </cell>
        </row>
        <row r="126">
          <cell r="F126">
            <v>0</v>
          </cell>
          <cell r="J126">
            <v>0</v>
          </cell>
          <cell r="M126">
            <v>0</v>
          </cell>
          <cell r="N126">
            <v>0</v>
          </cell>
          <cell r="O126">
            <v>0</v>
          </cell>
          <cell r="P126">
            <v>0</v>
          </cell>
          <cell r="Q126">
            <v>0</v>
          </cell>
          <cell r="R126">
            <v>0</v>
          </cell>
          <cell r="S126">
            <v>0</v>
          </cell>
          <cell r="T126">
            <v>0</v>
          </cell>
          <cell r="U126">
            <v>0</v>
          </cell>
          <cell r="V126">
            <v>0</v>
          </cell>
          <cell r="W126">
            <v>0</v>
          </cell>
          <cell r="X126">
            <v>0</v>
          </cell>
          <cell r="Y126">
            <v>0</v>
          </cell>
        </row>
        <row r="127">
          <cell r="F127">
            <v>0</v>
          </cell>
          <cell r="J127">
            <v>0</v>
          </cell>
          <cell r="M127">
            <v>0</v>
          </cell>
          <cell r="N127">
            <v>0</v>
          </cell>
          <cell r="O127">
            <v>0</v>
          </cell>
          <cell r="P127">
            <v>0</v>
          </cell>
          <cell r="Q127">
            <v>0</v>
          </cell>
          <cell r="R127">
            <v>0</v>
          </cell>
          <cell r="S127">
            <v>0</v>
          </cell>
          <cell r="T127">
            <v>0</v>
          </cell>
          <cell r="U127">
            <v>0</v>
          </cell>
          <cell r="V127">
            <v>0</v>
          </cell>
          <cell r="W127">
            <v>0</v>
          </cell>
          <cell r="X127">
            <v>0</v>
          </cell>
          <cell r="Y127">
            <v>0</v>
          </cell>
        </row>
        <row r="128">
          <cell r="F128">
            <v>918.96288867040175</v>
          </cell>
          <cell r="J128">
            <v>164.30874371990845</v>
          </cell>
          <cell r="M128">
            <v>46.630265034237731</v>
          </cell>
          <cell r="N128">
            <v>61.388211484122579</v>
          </cell>
          <cell r="O128">
            <v>0</v>
          </cell>
          <cell r="P128">
            <v>42.39519800605202</v>
          </cell>
          <cell r="Q128">
            <v>0</v>
          </cell>
          <cell r="R128">
            <v>154.84022979103517</v>
          </cell>
          <cell r="S128">
            <v>0</v>
          </cell>
          <cell r="T128">
            <v>0</v>
          </cell>
          <cell r="U128">
            <v>0</v>
          </cell>
          <cell r="V128">
            <v>54.414463294242317</v>
          </cell>
          <cell r="W128">
            <v>0</v>
          </cell>
          <cell r="X128">
            <v>0</v>
          </cell>
          <cell r="Y128">
            <v>0</v>
          </cell>
        </row>
        <row r="129">
          <cell r="F129">
            <v>9041.4423474606465</v>
          </cell>
          <cell r="J129">
            <v>1616.5919775897114</v>
          </cell>
          <cell r="M129">
            <v>458.78332863241951</v>
          </cell>
          <cell r="N129">
            <v>603.98301366714668</v>
          </cell>
          <cell r="O129">
            <v>0</v>
          </cell>
          <cell r="P129">
            <v>417.11558029888891</v>
          </cell>
          <cell r="Q129">
            <v>0</v>
          </cell>
          <cell r="R129">
            <v>1523.43367505162</v>
          </cell>
          <cell r="S129">
            <v>0</v>
          </cell>
          <cell r="T129">
            <v>0</v>
          </cell>
          <cell r="U129">
            <v>0</v>
          </cell>
          <cell r="V129">
            <v>535.37007729956599</v>
          </cell>
          <cell r="W129">
            <v>0</v>
          </cell>
          <cell r="X129">
            <v>0</v>
          </cell>
          <cell r="Y129">
            <v>0</v>
          </cell>
        </row>
        <row r="130">
          <cell r="F130">
            <v>0</v>
          </cell>
          <cell r="J130">
            <v>0</v>
          </cell>
          <cell r="M130">
            <v>0</v>
          </cell>
          <cell r="N130">
            <v>0</v>
          </cell>
          <cell r="O130">
            <v>0</v>
          </cell>
          <cell r="P130">
            <v>0</v>
          </cell>
          <cell r="Q130">
            <v>0</v>
          </cell>
          <cell r="R130">
            <v>0</v>
          </cell>
          <cell r="S130">
            <v>0</v>
          </cell>
          <cell r="T130">
            <v>0</v>
          </cell>
          <cell r="U130">
            <v>0</v>
          </cell>
          <cell r="V130">
            <v>0</v>
          </cell>
          <cell r="W130">
            <v>0</v>
          </cell>
          <cell r="X130">
            <v>0</v>
          </cell>
          <cell r="Y130">
            <v>0</v>
          </cell>
        </row>
        <row r="131">
          <cell r="F131">
            <v>-7259.5284544275382</v>
          </cell>
          <cell r="J131">
            <v>4472.0015562165008</v>
          </cell>
          <cell r="M131">
            <v>1269.1388971689425</v>
          </cell>
          <cell r="N131">
            <v>1670.8068668477117</v>
          </cell>
          <cell r="O131">
            <v>0</v>
          </cell>
          <cell r="P131">
            <v>1153.8728077816806</v>
          </cell>
          <cell r="Q131">
            <v>0</v>
          </cell>
          <cell r="R131">
            <v>4214.2964087828386</v>
          </cell>
          <cell r="S131">
            <v>0</v>
          </cell>
          <cell r="T131">
            <v>0</v>
          </cell>
          <cell r="U131">
            <v>0</v>
          </cell>
          <cell r="V131">
            <v>1481.0019176298581</v>
          </cell>
          <cell r="W131">
            <v>0</v>
          </cell>
          <cell r="X131">
            <v>0</v>
          </cell>
          <cell r="Y131">
            <v>0</v>
          </cell>
        </row>
        <row r="132">
          <cell r="F132">
            <v>0</v>
          </cell>
          <cell r="J132">
            <v>0</v>
          </cell>
          <cell r="M132">
            <v>0</v>
          </cell>
          <cell r="N132">
            <v>0</v>
          </cell>
          <cell r="O132">
            <v>0</v>
          </cell>
          <cell r="P132">
            <v>0</v>
          </cell>
          <cell r="Q132">
            <v>0</v>
          </cell>
          <cell r="R132">
            <v>0</v>
          </cell>
          <cell r="S132">
            <v>0</v>
          </cell>
          <cell r="T132">
            <v>0</v>
          </cell>
          <cell r="U132">
            <v>0</v>
          </cell>
          <cell r="V132">
            <v>0</v>
          </cell>
          <cell r="W132">
            <v>0</v>
          </cell>
          <cell r="X132">
            <v>0</v>
          </cell>
          <cell r="Y132">
            <v>0</v>
          </cell>
        </row>
        <row r="133">
          <cell r="F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row>
        <row r="134">
          <cell r="F134">
            <v>1364.8790360918849</v>
          </cell>
          <cell r="J134">
            <v>244.03766736910262</v>
          </cell>
          <cell r="M134">
            <v>69.257063562951487</v>
          </cell>
          <cell r="N134">
            <v>91.176133389980123</v>
          </cell>
          <cell r="O134">
            <v>0</v>
          </cell>
          <cell r="P134">
            <v>62.966979083503219</v>
          </cell>
          <cell r="Q134">
            <v>0</v>
          </cell>
          <cell r="R134">
            <v>229.9746662144409</v>
          </cell>
          <cell r="S134">
            <v>0</v>
          </cell>
          <cell r="T134">
            <v>0</v>
          </cell>
          <cell r="U134">
            <v>0</v>
          </cell>
          <cell r="V134">
            <v>80.818454288136479</v>
          </cell>
          <cell r="W134">
            <v>0</v>
          </cell>
          <cell r="X134">
            <v>0</v>
          </cell>
          <cell r="Y134">
            <v>0</v>
          </cell>
        </row>
        <row r="135">
          <cell r="F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row>
        <row r="136">
          <cell r="F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row>
        <row r="137">
          <cell r="F137">
            <v>277.36892543954241</v>
          </cell>
          <cell r="J137">
            <v>49.593014307521109</v>
          </cell>
          <cell r="M137">
            <v>14.07432951315454</v>
          </cell>
          <cell r="N137">
            <v>18.528694100631391</v>
          </cell>
          <cell r="O137">
            <v>0</v>
          </cell>
          <cell r="P137">
            <v>12.796066804992426</v>
          </cell>
          <cell r="Q137">
            <v>0</v>
          </cell>
          <cell r="R137">
            <v>46.735149679537351</v>
          </cell>
          <cell r="S137">
            <v>0</v>
          </cell>
          <cell r="T137">
            <v>0</v>
          </cell>
          <cell r="U137">
            <v>0</v>
          </cell>
          <cell r="V137">
            <v>16.423820154620714</v>
          </cell>
          <cell r="W137">
            <v>0</v>
          </cell>
          <cell r="X137">
            <v>0</v>
          </cell>
          <cell r="Y137">
            <v>0</v>
          </cell>
        </row>
        <row r="138">
          <cell r="F138">
            <v>0</v>
          </cell>
          <cell r="J138">
            <v>0</v>
          </cell>
          <cell r="M138">
            <v>2223.5627241880757</v>
          </cell>
          <cell r="N138">
            <v>2003.7919898206494</v>
          </cell>
          <cell r="O138">
            <v>0</v>
          </cell>
          <cell r="P138">
            <v>2003.7919898206494</v>
          </cell>
          <cell r="Q138">
            <v>0</v>
          </cell>
          <cell r="R138">
            <v>1974.9532961706252</v>
          </cell>
          <cell r="S138">
            <v>0</v>
          </cell>
          <cell r="T138">
            <v>0</v>
          </cell>
          <cell r="U138">
            <v>0</v>
          </cell>
          <cell r="V138">
            <v>0</v>
          </cell>
          <cell r="W138">
            <v>0</v>
          </cell>
          <cell r="X138">
            <v>0</v>
          </cell>
          <cell r="Y138">
            <v>0</v>
          </cell>
        </row>
        <row r="139">
          <cell r="F139">
            <v>0</v>
          </cell>
          <cell r="J139">
            <v>0</v>
          </cell>
          <cell r="M139">
            <v>0</v>
          </cell>
          <cell r="N139">
            <v>0</v>
          </cell>
          <cell r="O139">
            <v>0</v>
          </cell>
          <cell r="P139">
            <v>0</v>
          </cell>
          <cell r="Q139">
            <v>0</v>
          </cell>
          <cell r="R139">
            <v>0</v>
          </cell>
          <cell r="S139">
            <v>0</v>
          </cell>
          <cell r="T139">
            <v>0</v>
          </cell>
          <cell r="U139">
            <v>0</v>
          </cell>
          <cell r="V139">
            <v>0</v>
          </cell>
          <cell r="W139">
            <v>0</v>
          </cell>
          <cell r="X139">
            <v>0</v>
          </cell>
          <cell r="Y139">
            <v>0</v>
          </cell>
        </row>
        <row r="140">
          <cell r="F140">
            <v>0</v>
          </cell>
          <cell r="J140">
            <v>0</v>
          </cell>
          <cell r="M140">
            <v>0</v>
          </cell>
          <cell r="N140">
            <v>0</v>
          </cell>
          <cell r="O140">
            <v>0</v>
          </cell>
          <cell r="P140">
            <v>0</v>
          </cell>
          <cell r="Q140">
            <v>0</v>
          </cell>
          <cell r="R140">
            <v>0</v>
          </cell>
          <cell r="S140">
            <v>0</v>
          </cell>
          <cell r="T140">
            <v>0</v>
          </cell>
          <cell r="U140">
            <v>0</v>
          </cell>
          <cell r="V140">
            <v>0</v>
          </cell>
          <cell r="W140">
            <v>0</v>
          </cell>
          <cell r="X140">
            <v>0</v>
          </cell>
          <cell r="Y140">
            <v>0</v>
          </cell>
        </row>
        <row r="141">
          <cell r="F141">
            <v>0</v>
          </cell>
          <cell r="J141">
            <v>0</v>
          </cell>
          <cell r="M141">
            <v>0</v>
          </cell>
          <cell r="N141">
            <v>0</v>
          </cell>
          <cell r="O141">
            <v>0</v>
          </cell>
          <cell r="P141">
            <v>0</v>
          </cell>
          <cell r="Q141">
            <v>0</v>
          </cell>
          <cell r="R141">
            <v>0</v>
          </cell>
          <cell r="S141">
            <v>0</v>
          </cell>
          <cell r="T141">
            <v>0</v>
          </cell>
          <cell r="U141">
            <v>0</v>
          </cell>
          <cell r="V141">
            <v>0</v>
          </cell>
          <cell r="W141">
            <v>0</v>
          </cell>
          <cell r="X141">
            <v>0</v>
          </cell>
          <cell r="Y141">
            <v>0</v>
          </cell>
        </row>
        <row r="142">
          <cell r="F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F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row>
        <row r="144">
          <cell r="F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row>
        <row r="145">
          <cell r="F145">
            <v>0</v>
          </cell>
          <cell r="J145">
            <v>0</v>
          </cell>
          <cell r="M145">
            <v>0</v>
          </cell>
          <cell r="N145">
            <v>0</v>
          </cell>
          <cell r="O145">
            <v>0</v>
          </cell>
          <cell r="P145">
            <v>0</v>
          </cell>
          <cell r="Q145">
            <v>0</v>
          </cell>
          <cell r="R145">
            <v>0</v>
          </cell>
          <cell r="S145">
            <v>0</v>
          </cell>
          <cell r="T145">
            <v>0</v>
          </cell>
          <cell r="U145">
            <v>0</v>
          </cell>
          <cell r="V145">
            <v>0</v>
          </cell>
          <cell r="W145">
            <v>0</v>
          </cell>
          <cell r="X145">
            <v>0</v>
          </cell>
          <cell r="Y145">
            <v>0</v>
          </cell>
        </row>
        <row r="146">
          <cell r="F146">
            <v>4550.791279946915</v>
          </cell>
          <cell r="J146">
            <v>45.202155950389376</v>
          </cell>
          <cell r="M146">
            <v>12.828218781093467</v>
          </cell>
          <cell r="N146">
            <v>16.888203550208114</v>
          </cell>
          <cell r="O146">
            <v>0</v>
          </cell>
          <cell r="P146">
            <v>11.663130691839166</v>
          </cell>
          <cell r="Q146">
            <v>0</v>
          </cell>
          <cell r="R146">
            <v>42.597320483075741</v>
          </cell>
          <cell r="S146">
            <v>0</v>
          </cell>
          <cell r="T146">
            <v>0</v>
          </cell>
          <cell r="U146">
            <v>0</v>
          </cell>
          <cell r="V146">
            <v>14.969690596478321</v>
          </cell>
          <cell r="W146">
            <v>0</v>
          </cell>
          <cell r="X146">
            <v>0</v>
          </cell>
          <cell r="Y146">
            <v>0</v>
          </cell>
        </row>
        <row r="147">
          <cell r="F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row>
        <row r="148">
          <cell r="F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row>
        <row r="149">
          <cell r="F149">
            <v>1464.7973193216098</v>
          </cell>
          <cell r="J149">
            <v>261.90285843887438</v>
          </cell>
          <cell r="M149">
            <v>74.327144287875285</v>
          </cell>
          <cell r="N149">
            <v>97.850836773172773</v>
          </cell>
          <cell r="O149">
            <v>0</v>
          </cell>
          <cell r="P149">
            <v>67.576583512772274</v>
          </cell>
          <cell r="Q149">
            <v>0</v>
          </cell>
          <cell r="R149">
            <v>246.81035144869563</v>
          </cell>
          <cell r="S149">
            <v>0</v>
          </cell>
          <cell r="T149">
            <v>0</v>
          </cell>
          <cell r="U149">
            <v>0</v>
          </cell>
          <cell r="V149">
            <v>86.734906216999534</v>
          </cell>
          <cell r="W149">
            <v>0</v>
          </cell>
          <cell r="X149">
            <v>0</v>
          </cell>
          <cell r="Y149">
            <v>0</v>
          </cell>
        </row>
        <row r="150">
          <cell r="F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row>
        <row r="151">
          <cell r="F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row>
        <row r="152">
          <cell r="F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row>
        <row r="153">
          <cell r="F153">
            <v>0</v>
          </cell>
          <cell r="J153">
            <v>0</v>
          </cell>
          <cell r="M153">
            <v>0</v>
          </cell>
          <cell r="N153">
            <v>0</v>
          </cell>
          <cell r="O153">
            <v>0</v>
          </cell>
          <cell r="P153">
            <v>0</v>
          </cell>
          <cell r="Q153">
            <v>0</v>
          </cell>
          <cell r="R153">
            <v>0</v>
          </cell>
          <cell r="S153">
            <v>0</v>
          </cell>
          <cell r="T153">
            <v>0</v>
          </cell>
          <cell r="U153">
            <v>0</v>
          </cell>
          <cell r="V153">
            <v>0</v>
          </cell>
          <cell r="W153">
            <v>0</v>
          </cell>
          <cell r="X153">
            <v>0</v>
          </cell>
          <cell r="Y153">
            <v>0</v>
          </cell>
        </row>
        <row r="154">
          <cell r="F154">
            <v>0</v>
          </cell>
          <cell r="J154">
            <v>0</v>
          </cell>
          <cell r="M154">
            <v>0</v>
          </cell>
          <cell r="N154">
            <v>0</v>
          </cell>
          <cell r="O154">
            <v>0</v>
          </cell>
          <cell r="P154">
            <v>0</v>
          </cell>
          <cell r="Q154">
            <v>0</v>
          </cell>
          <cell r="R154">
            <v>0</v>
          </cell>
          <cell r="S154">
            <v>0</v>
          </cell>
          <cell r="T154">
            <v>0</v>
          </cell>
          <cell r="U154">
            <v>0</v>
          </cell>
          <cell r="V154">
            <v>0</v>
          </cell>
          <cell r="W154">
            <v>0</v>
          </cell>
          <cell r="X154">
            <v>0</v>
          </cell>
          <cell r="Y154">
            <v>0</v>
          </cell>
        </row>
        <row r="155">
          <cell r="F155">
            <v>0</v>
          </cell>
          <cell r="J155">
            <v>0</v>
          </cell>
          <cell r="M155">
            <v>0</v>
          </cell>
          <cell r="N155">
            <v>0</v>
          </cell>
          <cell r="O155">
            <v>0</v>
          </cell>
          <cell r="P155">
            <v>0</v>
          </cell>
          <cell r="Q155">
            <v>0</v>
          </cell>
          <cell r="R155">
            <v>0</v>
          </cell>
          <cell r="S155">
            <v>0</v>
          </cell>
          <cell r="T155">
            <v>0</v>
          </cell>
          <cell r="U155">
            <v>0</v>
          </cell>
          <cell r="V155">
            <v>0</v>
          </cell>
          <cell r="W155">
            <v>0</v>
          </cell>
          <cell r="X155">
            <v>0</v>
          </cell>
          <cell r="Y155">
            <v>0</v>
          </cell>
        </row>
        <row r="156">
          <cell r="F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row>
        <row r="157">
          <cell r="F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row>
        <row r="158">
          <cell r="F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row>
        <row r="159">
          <cell r="F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row>
        <row r="160">
          <cell r="F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row>
      </sheetData>
      <sheetData sheetId="49">
        <row r="9">
          <cell r="D9" t="str">
            <v>Pardavimų tarnyba</v>
          </cell>
          <cell r="E9" t="str">
            <v>Ataskaitinio laikotarpio vartotojų skaičius</v>
          </cell>
        </row>
        <row r="25">
          <cell r="D25" t="str">
            <v>Bendrosios sąnaudos</v>
          </cell>
          <cell r="E25" t="str">
            <v>Tiesiogiai ir netiesiogiai priskirtos pastovios sąnaudos</v>
          </cell>
          <cell r="H25">
            <v>423924.19700680563</v>
          </cell>
          <cell r="L25">
            <v>75796.806488495422</v>
          </cell>
          <cell r="O25">
            <v>21510.876994667957</v>
          </cell>
          <cell r="P25">
            <v>28318.823948095756</v>
          </cell>
          <cell r="R25">
            <v>19557.210082404265</v>
          </cell>
          <cell r="T25">
            <v>71428.912840523524</v>
          </cell>
          <cell r="W25" t="str">
            <v>x</v>
          </cell>
          <cell r="X25">
            <v>25101.783697645573</v>
          </cell>
        </row>
      </sheetData>
      <sheetData sheetId="50"/>
      <sheetData sheetId="51"/>
      <sheetData sheetId="52"/>
      <sheetData sheetId="53"/>
      <sheetData sheetId="54"/>
      <sheetData sheetId="55"/>
      <sheetData sheetId="56"/>
      <sheetData sheetId="57"/>
      <sheetData sheetId="58"/>
      <sheetData sheetId="59"/>
      <sheetData sheetId="60">
        <row r="62">
          <cell r="D62" t="str">
            <v>TS_1GAM-KAT</v>
          </cell>
          <cell r="F62" t="str">
            <v>TS - Gamyba katilinėse</v>
          </cell>
        </row>
        <row r="63">
          <cell r="D63" t="str">
            <v>TS_1GAM-KOG</v>
          </cell>
        </row>
        <row r="64">
          <cell r="D64" t="str">
            <v>TS_1PIK-KAT</v>
          </cell>
        </row>
        <row r="65">
          <cell r="D65" t="str">
            <v>TS_1PIK-KOG</v>
          </cell>
        </row>
        <row r="66">
          <cell r="D66" t="str">
            <v>TS_2PER</v>
          </cell>
          <cell r="F66" t="str">
            <v>TS - Perdavimas</v>
          </cell>
        </row>
        <row r="67">
          <cell r="D67" t="str">
            <v>TS_2BAL</v>
          </cell>
        </row>
        <row r="68">
          <cell r="D68" t="str">
            <v>TS_2TER</v>
          </cell>
        </row>
        <row r="69">
          <cell r="D69" t="str">
            <v>TS_3MAŽ</v>
          </cell>
          <cell r="F69" t="str">
            <v>TS - Mažm_aptarnavimas</v>
          </cell>
        </row>
        <row r="70">
          <cell r="D70" t="str">
            <v>TS_4KVT</v>
          </cell>
          <cell r="F70" t="str">
            <v>TS - KV_tiekimas</v>
          </cell>
        </row>
        <row r="71">
          <cell r="D71" t="str">
            <v>TS_4KVG</v>
          </cell>
        </row>
        <row r="72">
          <cell r="D72" t="str">
            <v>TS_4KVP</v>
          </cell>
          <cell r="F72" t="str">
            <v>TS - KV_prietaisai</v>
          </cell>
        </row>
        <row r="73">
          <cell r="D73" t="str">
            <v>TS_5NKVP</v>
          </cell>
        </row>
        <row r="74">
          <cell r="D74" t="str">
            <v>TS_6SIP</v>
          </cell>
          <cell r="F74" t="str">
            <v>TS - Sistemų priežiūra</v>
          </cell>
        </row>
        <row r="75">
          <cell r="D75" t="str">
            <v>TS_6SIR</v>
          </cell>
        </row>
        <row r="76">
          <cell r="D76" t="str">
            <v>TS_7ATL</v>
          </cell>
          <cell r="F76" t="str">
            <v>TS - ATL</v>
          </cell>
        </row>
        <row r="77">
          <cell r="D77" t="str">
            <v>TS_8ELE</v>
          </cell>
          <cell r="F77" t="str">
            <v>TS - Kita reguliuojama</v>
          </cell>
        </row>
        <row r="78">
          <cell r="D78" t="str">
            <v>TS_9KITA</v>
          </cell>
          <cell r="F78" t="str">
            <v>TS - Kitos paslaugos</v>
          </cell>
        </row>
        <row r="79">
          <cell r="D79" t="str">
            <v>TS_9KITA2</v>
          </cell>
        </row>
        <row r="80">
          <cell r="D80" t="str">
            <v>TS_9KITA3</v>
          </cell>
        </row>
        <row r="81">
          <cell r="D81" t="str">
            <v>TS_9KITA4</v>
          </cell>
        </row>
        <row r="82">
          <cell r="D82" t="str">
            <v>NS_1NS</v>
          </cell>
        </row>
        <row r="83">
          <cell r="D83" t="str">
            <v>NS_2NS</v>
          </cell>
        </row>
        <row r="84">
          <cell r="D84" t="str">
            <v>NS_3NS</v>
          </cell>
        </row>
        <row r="85">
          <cell r="D85" t="str">
            <v>NS_4NS</v>
          </cell>
        </row>
        <row r="86">
          <cell r="D86" t="str">
            <v>NS_5NS</v>
          </cell>
        </row>
        <row r="87">
          <cell r="D87" t="str">
            <v>NS_6NS</v>
          </cell>
        </row>
        <row r="88">
          <cell r="D88" t="str">
            <v>NS_7NS</v>
          </cell>
        </row>
        <row r="89">
          <cell r="D89" t="str">
            <v>NS_8NS</v>
          </cell>
        </row>
        <row r="90">
          <cell r="D90" t="str">
            <v>NS_9NS</v>
          </cell>
        </row>
        <row r="91">
          <cell r="D91" t="str">
            <v>NS_10NS</v>
          </cell>
        </row>
        <row r="92">
          <cell r="D92" t="str">
            <v>NS_11NS</v>
          </cell>
        </row>
        <row r="93">
          <cell r="D93" t="str">
            <v>NS_12NS</v>
          </cell>
        </row>
        <row r="94">
          <cell r="D94" t="str">
            <v>NS_13NS</v>
          </cell>
        </row>
        <row r="95">
          <cell r="D95" t="str">
            <v>NS_14NS</v>
          </cell>
        </row>
        <row r="96">
          <cell r="D96" t="str">
            <v>NS_15NS</v>
          </cell>
        </row>
        <row r="97">
          <cell r="D97" t="str">
            <v>NS_16NS</v>
          </cell>
        </row>
        <row r="98">
          <cell r="D98" t="str">
            <v>NS_17NS</v>
          </cell>
        </row>
        <row r="99">
          <cell r="D99" t="str">
            <v>NS_18NS</v>
          </cell>
        </row>
        <row r="100">
          <cell r="D100" t="str">
            <v>NS_19NS</v>
          </cell>
        </row>
        <row r="101">
          <cell r="D101" t="str">
            <v>NS_20NS</v>
          </cell>
        </row>
        <row r="102">
          <cell r="D102" t="str">
            <v>NS_21NS</v>
          </cell>
        </row>
        <row r="103">
          <cell r="D103" t="str">
            <v>NS_22NS</v>
          </cell>
        </row>
        <row r="104">
          <cell r="D104" t="str">
            <v>NS_23NS</v>
          </cell>
        </row>
        <row r="105">
          <cell r="D105" t="str">
            <v>NS_24NS</v>
          </cell>
        </row>
        <row r="106">
          <cell r="D106" t="str">
            <v>NS_25NS</v>
          </cell>
        </row>
        <row r="107">
          <cell r="D107" t="str">
            <v>NS_26NS</v>
          </cell>
        </row>
        <row r="108">
          <cell r="D108" t="str">
            <v>NS_27NS</v>
          </cell>
        </row>
        <row r="109">
          <cell r="D109" t="str">
            <v>NS_28NS</v>
          </cell>
        </row>
        <row r="110">
          <cell r="D110" t="str">
            <v>NS_29NS</v>
          </cell>
        </row>
        <row r="111">
          <cell r="D111" t="str">
            <v>NS_30NS</v>
          </cell>
        </row>
      </sheetData>
      <sheetData sheetId="61"/>
      <sheetData sheetId="62">
        <row r="10">
          <cell r="A10">
            <v>100</v>
          </cell>
          <cell r="B10">
            <v>100</v>
          </cell>
        </row>
        <row r="11">
          <cell r="A11">
            <v>100</v>
          </cell>
          <cell r="B11">
            <v>101</v>
          </cell>
        </row>
        <row r="12">
          <cell r="A12">
            <v>100</v>
          </cell>
          <cell r="B12">
            <v>102</v>
          </cell>
        </row>
        <row r="13">
          <cell r="A13">
            <v>200</v>
          </cell>
          <cell r="B13">
            <v>200</v>
          </cell>
        </row>
        <row r="14">
          <cell r="A14">
            <v>200</v>
          </cell>
          <cell r="B14">
            <v>201</v>
          </cell>
        </row>
        <row r="15">
          <cell r="A15">
            <v>200</v>
          </cell>
          <cell r="B15">
            <v>202</v>
          </cell>
        </row>
        <row r="16">
          <cell r="A16">
            <v>200</v>
          </cell>
          <cell r="B16">
            <v>203</v>
          </cell>
        </row>
        <row r="17">
          <cell r="A17">
            <v>200</v>
          </cell>
          <cell r="B17">
            <v>204</v>
          </cell>
        </row>
        <row r="18">
          <cell r="A18">
            <v>200</v>
          </cell>
          <cell r="B18">
            <v>205</v>
          </cell>
        </row>
        <row r="19">
          <cell r="A19">
            <v>200</v>
          </cell>
          <cell r="B19">
            <v>206</v>
          </cell>
        </row>
        <row r="20">
          <cell r="A20">
            <v>200</v>
          </cell>
          <cell r="B20">
            <v>207</v>
          </cell>
        </row>
        <row r="21">
          <cell r="A21">
            <v>200</v>
          </cell>
          <cell r="B21">
            <v>208</v>
          </cell>
        </row>
        <row r="22">
          <cell r="A22">
            <v>200</v>
          </cell>
          <cell r="B22">
            <v>209</v>
          </cell>
        </row>
        <row r="23">
          <cell r="A23">
            <v>200</v>
          </cell>
          <cell r="B23">
            <v>210</v>
          </cell>
        </row>
        <row r="24">
          <cell r="A24">
            <v>200</v>
          </cell>
          <cell r="B24">
            <v>211</v>
          </cell>
        </row>
        <row r="25">
          <cell r="A25">
            <v>200</v>
          </cell>
          <cell r="B25">
            <v>212</v>
          </cell>
        </row>
        <row r="26">
          <cell r="A26">
            <v>200</v>
          </cell>
          <cell r="B26">
            <v>213</v>
          </cell>
        </row>
        <row r="27">
          <cell r="A27">
            <v>200</v>
          </cell>
          <cell r="B27">
            <v>214</v>
          </cell>
        </row>
        <row r="28">
          <cell r="A28">
            <v>300</v>
          </cell>
          <cell r="B28">
            <v>300</v>
          </cell>
        </row>
        <row r="29">
          <cell r="A29">
            <v>300</v>
          </cell>
          <cell r="B29">
            <v>301</v>
          </cell>
        </row>
        <row r="30">
          <cell r="A30">
            <v>300</v>
          </cell>
          <cell r="B30">
            <v>302</v>
          </cell>
        </row>
        <row r="31">
          <cell r="A31">
            <v>300</v>
          </cell>
          <cell r="B31">
            <v>303</v>
          </cell>
        </row>
        <row r="32">
          <cell r="A32">
            <v>400</v>
          </cell>
          <cell r="B32">
            <v>400</v>
          </cell>
        </row>
        <row r="33">
          <cell r="A33">
            <v>400</v>
          </cell>
          <cell r="B33">
            <v>401</v>
          </cell>
        </row>
        <row r="34">
          <cell r="A34">
            <v>400</v>
          </cell>
          <cell r="B34">
            <v>402</v>
          </cell>
        </row>
        <row r="35">
          <cell r="A35">
            <v>400</v>
          </cell>
          <cell r="B35">
            <v>403</v>
          </cell>
        </row>
        <row r="36">
          <cell r="A36">
            <v>400</v>
          </cell>
          <cell r="B36">
            <v>404</v>
          </cell>
        </row>
        <row r="37">
          <cell r="A37">
            <v>500</v>
          </cell>
          <cell r="B37">
            <v>500</v>
          </cell>
        </row>
        <row r="38">
          <cell r="A38">
            <v>500</v>
          </cell>
          <cell r="B38">
            <v>501</v>
          </cell>
        </row>
        <row r="39">
          <cell r="A39">
            <v>500</v>
          </cell>
          <cell r="B39">
            <v>502</v>
          </cell>
        </row>
        <row r="40">
          <cell r="A40">
            <v>600</v>
          </cell>
          <cell r="B40">
            <v>600</v>
          </cell>
        </row>
        <row r="41">
          <cell r="A41">
            <v>600</v>
          </cell>
          <cell r="B41">
            <v>601</v>
          </cell>
        </row>
        <row r="42">
          <cell r="A42">
            <v>600</v>
          </cell>
          <cell r="B42">
            <v>602</v>
          </cell>
        </row>
        <row r="43">
          <cell r="A43">
            <v>600</v>
          </cell>
          <cell r="B43">
            <v>603</v>
          </cell>
        </row>
        <row r="44">
          <cell r="A44">
            <v>600</v>
          </cell>
          <cell r="B44">
            <v>604</v>
          </cell>
        </row>
        <row r="45">
          <cell r="A45">
            <v>600</v>
          </cell>
          <cell r="B45">
            <v>605</v>
          </cell>
        </row>
        <row r="46">
          <cell r="A46">
            <v>600</v>
          </cell>
          <cell r="B46">
            <v>606</v>
          </cell>
        </row>
        <row r="47">
          <cell r="A47">
            <v>700</v>
          </cell>
          <cell r="B47">
            <v>700</v>
          </cell>
        </row>
        <row r="48">
          <cell r="A48">
            <v>700</v>
          </cell>
          <cell r="B48">
            <v>701</v>
          </cell>
        </row>
        <row r="49">
          <cell r="A49">
            <v>700</v>
          </cell>
          <cell r="B49">
            <v>702</v>
          </cell>
        </row>
        <row r="50">
          <cell r="A50">
            <v>700</v>
          </cell>
          <cell r="B50">
            <v>703</v>
          </cell>
        </row>
        <row r="51">
          <cell r="A51">
            <v>700</v>
          </cell>
          <cell r="B51">
            <v>704</v>
          </cell>
        </row>
        <row r="52">
          <cell r="A52">
            <v>700</v>
          </cell>
          <cell r="B52">
            <v>705</v>
          </cell>
        </row>
        <row r="53">
          <cell r="A53">
            <v>700</v>
          </cell>
          <cell r="B53">
            <v>706</v>
          </cell>
        </row>
        <row r="54">
          <cell r="A54">
            <v>700</v>
          </cell>
          <cell r="B54">
            <v>707</v>
          </cell>
        </row>
        <row r="55">
          <cell r="A55">
            <v>700</v>
          </cell>
          <cell r="B55">
            <v>708</v>
          </cell>
        </row>
        <row r="56">
          <cell r="A56">
            <v>700</v>
          </cell>
          <cell r="B56">
            <v>709</v>
          </cell>
        </row>
        <row r="57">
          <cell r="A57">
            <v>700</v>
          </cell>
          <cell r="B57">
            <v>710</v>
          </cell>
        </row>
        <row r="58">
          <cell r="A58">
            <v>700</v>
          </cell>
          <cell r="B58">
            <v>711</v>
          </cell>
        </row>
        <row r="59">
          <cell r="A59">
            <v>700</v>
          </cell>
          <cell r="B59">
            <v>712</v>
          </cell>
        </row>
        <row r="60">
          <cell r="A60">
            <v>700</v>
          </cell>
          <cell r="B60">
            <v>713</v>
          </cell>
        </row>
        <row r="61">
          <cell r="A61">
            <v>700</v>
          </cell>
          <cell r="B61">
            <v>714</v>
          </cell>
        </row>
        <row r="62">
          <cell r="A62">
            <v>700</v>
          </cell>
          <cell r="B62">
            <v>715</v>
          </cell>
        </row>
        <row r="63">
          <cell r="A63">
            <v>700</v>
          </cell>
          <cell r="B63">
            <v>716</v>
          </cell>
        </row>
        <row r="64">
          <cell r="A64">
            <v>700</v>
          </cell>
          <cell r="B64">
            <v>717</v>
          </cell>
        </row>
        <row r="65">
          <cell r="A65">
            <v>700</v>
          </cell>
          <cell r="B65">
            <v>718</v>
          </cell>
        </row>
        <row r="66">
          <cell r="A66">
            <v>700</v>
          </cell>
          <cell r="B66">
            <v>719</v>
          </cell>
        </row>
        <row r="67">
          <cell r="A67">
            <v>700</v>
          </cell>
          <cell r="B67">
            <v>720</v>
          </cell>
        </row>
        <row r="68">
          <cell r="A68">
            <v>700</v>
          </cell>
          <cell r="B68">
            <v>721</v>
          </cell>
        </row>
        <row r="69">
          <cell r="A69">
            <v>700</v>
          </cell>
          <cell r="B69">
            <v>722</v>
          </cell>
        </row>
        <row r="70">
          <cell r="A70">
            <v>700</v>
          </cell>
          <cell r="B70">
            <v>723</v>
          </cell>
        </row>
        <row r="71">
          <cell r="A71">
            <v>700</v>
          </cell>
          <cell r="B71">
            <v>724</v>
          </cell>
        </row>
        <row r="72">
          <cell r="A72">
            <v>700</v>
          </cell>
          <cell r="B72">
            <v>725</v>
          </cell>
        </row>
        <row r="73">
          <cell r="A73">
            <v>700</v>
          </cell>
          <cell r="B73">
            <v>726</v>
          </cell>
        </row>
        <row r="74">
          <cell r="A74">
            <v>700</v>
          </cell>
          <cell r="B74">
            <v>727</v>
          </cell>
        </row>
        <row r="75">
          <cell r="A75">
            <v>800</v>
          </cell>
          <cell r="B75">
            <v>800</v>
          </cell>
        </row>
        <row r="76">
          <cell r="A76">
            <v>800</v>
          </cell>
          <cell r="B76">
            <v>801</v>
          </cell>
        </row>
        <row r="77">
          <cell r="A77">
            <v>800</v>
          </cell>
          <cell r="B77">
            <v>802</v>
          </cell>
        </row>
        <row r="78">
          <cell r="A78">
            <v>800</v>
          </cell>
          <cell r="B78">
            <v>803</v>
          </cell>
        </row>
        <row r="79">
          <cell r="A79">
            <v>800</v>
          </cell>
          <cell r="B79">
            <v>804</v>
          </cell>
        </row>
        <row r="80">
          <cell r="A80">
            <v>800</v>
          </cell>
          <cell r="B80">
            <v>805</v>
          </cell>
        </row>
        <row r="81">
          <cell r="A81">
            <v>800</v>
          </cell>
          <cell r="B81">
            <v>806</v>
          </cell>
        </row>
        <row r="82">
          <cell r="A82">
            <v>800</v>
          </cell>
          <cell r="B82">
            <v>807</v>
          </cell>
        </row>
        <row r="83">
          <cell r="A83">
            <v>800</v>
          </cell>
          <cell r="B83">
            <v>808</v>
          </cell>
        </row>
        <row r="84">
          <cell r="A84">
            <v>800</v>
          </cell>
          <cell r="B84">
            <v>809</v>
          </cell>
        </row>
        <row r="85">
          <cell r="A85">
            <v>800</v>
          </cell>
          <cell r="B85">
            <v>810</v>
          </cell>
        </row>
        <row r="86">
          <cell r="A86">
            <v>800</v>
          </cell>
          <cell r="B86">
            <v>811</v>
          </cell>
        </row>
        <row r="87">
          <cell r="A87">
            <v>800</v>
          </cell>
          <cell r="B87">
            <v>812</v>
          </cell>
        </row>
        <row r="88">
          <cell r="A88">
            <v>800</v>
          </cell>
          <cell r="B88">
            <v>813</v>
          </cell>
        </row>
        <row r="89">
          <cell r="A89">
            <v>800</v>
          </cell>
          <cell r="B89">
            <v>814</v>
          </cell>
        </row>
        <row r="90">
          <cell r="A90">
            <v>800</v>
          </cell>
          <cell r="B90">
            <v>815</v>
          </cell>
        </row>
        <row r="91">
          <cell r="A91">
            <v>800</v>
          </cell>
          <cell r="B91">
            <v>816</v>
          </cell>
        </row>
        <row r="92">
          <cell r="A92">
            <v>800</v>
          </cell>
          <cell r="B92">
            <v>817</v>
          </cell>
        </row>
        <row r="93">
          <cell r="A93">
            <v>800</v>
          </cell>
          <cell r="B93">
            <v>818</v>
          </cell>
        </row>
        <row r="94">
          <cell r="A94">
            <v>800</v>
          </cell>
          <cell r="B94">
            <v>819</v>
          </cell>
        </row>
        <row r="95">
          <cell r="A95">
            <v>800</v>
          </cell>
          <cell r="B95">
            <v>820</v>
          </cell>
        </row>
        <row r="96">
          <cell r="A96">
            <v>800</v>
          </cell>
          <cell r="B96">
            <v>821</v>
          </cell>
        </row>
        <row r="97">
          <cell r="A97">
            <v>800</v>
          </cell>
          <cell r="B97">
            <v>822</v>
          </cell>
        </row>
        <row r="98">
          <cell r="A98">
            <v>900</v>
          </cell>
          <cell r="B98">
            <v>900</v>
          </cell>
        </row>
        <row r="99">
          <cell r="A99">
            <v>900</v>
          </cell>
          <cell r="B99">
            <v>901</v>
          </cell>
        </row>
        <row r="100">
          <cell r="A100">
            <v>900</v>
          </cell>
          <cell r="B100">
            <v>902</v>
          </cell>
        </row>
        <row r="101">
          <cell r="A101">
            <v>900</v>
          </cell>
          <cell r="B101">
            <v>903</v>
          </cell>
        </row>
        <row r="102">
          <cell r="A102">
            <v>900</v>
          </cell>
          <cell r="B102">
            <v>904</v>
          </cell>
        </row>
        <row r="103">
          <cell r="A103">
            <v>900</v>
          </cell>
          <cell r="B103">
            <v>905</v>
          </cell>
        </row>
        <row r="104">
          <cell r="A104">
            <v>900</v>
          </cell>
          <cell r="B104">
            <v>906</v>
          </cell>
        </row>
        <row r="105">
          <cell r="A105">
            <v>900</v>
          </cell>
          <cell r="B105">
            <v>907</v>
          </cell>
        </row>
        <row r="106">
          <cell r="A106">
            <v>900</v>
          </cell>
          <cell r="B106">
            <v>908</v>
          </cell>
        </row>
        <row r="107">
          <cell r="A107">
            <v>1000</v>
          </cell>
          <cell r="B107">
            <v>1000</v>
          </cell>
        </row>
        <row r="108">
          <cell r="A108">
            <v>1000</v>
          </cell>
          <cell r="B108">
            <v>1001</v>
          </cell>
        </row>
        <row r="109">
          <cell r="A109">
            <v>1000</v>
          </cell>
          <cell r="B109">
            <v>1002</v>
          </cell>
        </row>
        <row r="110">
          <cell r="A110">
            <v>1000</v>
          </cell>
          <cell r="B110">
            <v>1003</v>
          </cell>
        </row>
        <row r="111">
          <cell r="A111">
            <v>1000</v>
          </cell>
          <cell r="B111">
            <v>1004</v>
          </cell>
        </row>
        <row r="112">
          <cell r="A112">
            <v>1000</v>
          </cell>
          <cell r="B112">
            <v>1005</v>
          </cell>
        </row>
        <row r="113">
          <cell r="A113">
            <v>1000</v>
          </cell>
          <cell r="B113">
            <v>1006</v>
          </cell>
        </row>
        <row r="114">
          <cell r="A114">
            <v>1000</v>
          </cell>
          <cell r="B114">
            <v>1007</v>
          </cell>
        </row>
        <row r="115">
          <cell r="A115">
            <v>1100</v>
          </cell>
          <cell r="B115">
            <v>1100</v>
          </cell>
        </row>
        <row r="116">
          <cell r="A116">
            <v>1100</v>
          </cell>
          <cell r="B116">
            <v>1101</v>
          </cell>
        </row>
        <row r="117">
          <cell r="A117">
            <v>1100</v>
          </cell>
          <cell r="B117">
            <v>1102</v>
          </cell>
        </row>
        <row r="118">
          <cell r="A118">
            <v>1100</v>
          </cell>
          <cell r="B118">
            <v>1103</v>
          </cell>
        </row>
        <row r="119">
          <cell r="A119">
            <v>1100</v>
          </cell>
          <cell r="B119">
            <v>1104</v>
          </cell>
        </row>
        <row r="121">
          <cell r="A121">
            <v>1200</v>
          </cell>
          <cell r="B121">
            <v>1200</v>
          </cell>
        </row>
        <row r="122">
          <cell r="A122">
            <v>1200</v>
          </cell>
          <cell r="B122">
            <v>1201</v>
          </cell>
        </row>
        <row r="123">
          <cell r="A123">
            <v>1200</v>
          </cell>
          <cell r="B123">
            <v>1202</v>
          </cell>
        </row>
        <row r="124">
          <cell r="A124">
            <v>1200</v>
          </cell>
          <cell r="B124">
            <v>1203</v>
          </cell>
        </row>
        <row r="125">
          <cell r="A125">
            <v>1200</v>
          </cell>
          <cell r="B125">
            <v>1204</v>
          </cell>
        </row>
        <row r="126">
          <cell r="A126">
            <v>1200</v>
          </cell>
          <cell r="B126">
            <v>1205</v>
          </cell>
        </row>
        <row r="127">
          <cell r="A127">
            <v>1200</v>
          </cell>
          <cell r="B127">
            <v>1206</v>
          </cell>
        </row>
        <row r="128">
          <cell r="A128">
            <v>1200</v>
          </cell>
          <cell r="B128">
            <v>1207</v>
          </cell>
        </row>
        <row r="129">
          <cell r="A129">
            <v>1200</v>
          </cell>
          <cell r="B129">
            <v>1208</v>
          </cell>
        </row>
        <row r="130">
          <cell r="A130">
            <v>1200</v>
          </cell>
          <cell r="B130">
            <v>1209</v>
          </cell>
        </row>
        <row r="131">
          <cell r="A131">
            <v>1200</v>
          </cell>
          <cell r="B131">
            <v>1210</v>
          </cell>
        </row>
        <row r="132">
          <cell r="A132">
            <v>1300</v>
          </cell>
          <cell r="B132">
            <v>1300</v>
          </cell>
        </row>
        <row r="133">
          <cell r="A133">
            <v>1300</v>
          </cell>
          <cell r="B133">
            <v>1301</v>
          </cell>
        </row>
        <row r="134">
          <cell r="A134">
            <v>1300</v>
          </cell>
          <cell r="B134">
            <v>1302</v>
          </cell>
        </row>
        <row r="135">
          <cell r="A135">
            <v>1300</v>
          </cell>
          <cell r="B135">
            <v>1303</v>
          </cell>
        </row>
        <row r="136">
          <cell r="A136">
            <v>1300</v>
          </cell>
          <cell r="B136">
            <v>1304</v>
          </cell>
        </row>
        <row r="137">
          <cell r="A137">
            <v>1300</v>
          </cell>
          <cell r="B137">
            <v>1305</v>
          </cell>
        </row>
        <row r="138">
          <cell r="A138">
            <v>1300</v>
          </cell>
          <cell r="B138">
            <v>1306</v>
          </cell>
        </row>
        <row r="139">
          <cell r="A139">
            <v>1300</v>
          </cell>
          <cell r="B139">
            <v>1307</v>
          </cell>
        </row>
        <row r="140">
          <cell r="A140">
            <v>1300</v>
          </cell>
          <cell r="B140">
            <v>1308</v>
          </cell>
        </row>
        <row r="141">
          <cell r="A141">
            <v>1300</v>
          </cell>
          <cell r="B141">
            <v>1309</v>
          </cell>
        </row>
        <row r="142">
          <cell r="A142">
            <v>1400</v>
          </cell>
          <cell r="B142">
            <v>1400</v>
          </cell>
        </row>
        <row r="143">
          <cell r="A143">
            <v>1400</v>
          </cell>
          <cell r="B143">
            <v>1401</v>
          </cell>
        </row>
        <row r="144">
          <cell r="A144">
            <v>1400</v>
          </cell>
          <cell r="B144">
            <v>1402</v>
          </cell>
        </row>
        <row r="145">
          <cell r="A145">
            <v>1500</v>
          </cell>
          <cell r="B145">
            <v>1500</v>
          </cell>
        </row>
        <row r="146">
          <cell r="A146">
            <v>1500</v>
          </cell>
          <cell r="B146">
            <v>1501</v>
          </cell>
        </row>
        <row r="147">
          <cell r="A147">
            <v>1500</v>
          </cell>
          <cell r="B147">
            <v>1502</v>
          </cell>
        </row>
        <row r="148">
          <cell r="A148">
            <v>1500</v>
          </cell>
          <cell r="B148">
            <v>1503</v>
          </cell>
        </row>
        <row r="149">
          <cell r="A149">
            <v>1500</v>
          </cell>
          <cell r="B149">
            <v>1504</v>
          </cell>
        </row>
        <row r="150">
          <cell r="A150">
            <v>1500</v>
          </cell>
          <cell r="B150">
            <v>1505</v>
          </cell>
        </row>
        <row r="151">
          <cell r="A151">
            <v>1500</v>
          </cell>
          <cell r="B151">
            <v>1506</v>
          </cell>
        </row>
        <row r="152">
          <cell r="A152">
            <v>1500</v>
          </cell>
          <cell r="B152">
            <v>1507</v>
          </cell>
        </row>
        <row r="153">
          <cell r="A153">
            <v>1500</v>
          </cell>
          <cell r="B153">
            <v>1508</v>
          </cell>
        </row>
        <row r="154">
          <cell r="A154">
            <v>1500</v>
          </cell>
          <cell r="B154">
            <v>1509</v>
          </cell>
        </row>
        <row r="155">
          <cell r="A155">
            <v>1500</v>
          </cell>
          <cell r="B155">
            <v>1510</v>
          </cell>
        </row>
        <row r="156">
          <cell r="A156">
            <v>1500</v>
          </cell>
          <cell r="B156">
            <v>1511</v>
          </cell>
        </row>
        <row r="157">
          <cell r="A157">
            <v>1500</v>
          </cell>
          <cell r="B157">
            <v>1512</v>
          </cell>
        </row>
        <row r="158">
          <cell r="A158">
            <v>1500</v>
          </cell>
          <cell r="B158">
            <v>1513</v>
          </cell>
        </row>
        <row r="159">
          <cell r="A159">
            <v>1500</v>
          </cell>
          <cell r="B159">
            <v>1514</v>
          </cell>
        </row>
        <row r="160">
          <cell r="A160">
            <v>1500</v>
          </cell>
          <cell r="B160">
            <v>1515</v>
          </cell>
        </row>
      </sheetData>
      <sheetData sheetId="63"/>
      <sheetData sheetId="64">
        <row r="1">
          <cell r="D1">
            <v>49454.077006805695</v>
          </cell>
          <cell r="E1">
            <v>0</v>
          </cell>
          <cell r="F1">
            <v>0</v>
          </cell>
          <cell r="G1">
            <v>0</v>
          </cell>
          <cell r="H1">
            <v>44696.386488495431</v>
          </cell>
          <cell r="I1">
            <v>0</v>
          </cell>
          <cell r="J1">
            <v>0</v>
          </cell>
          <cell r="K1">
            <v>0</v>
          </cell>
          <cell r="L1">
            <v>326.69386569148941</v>
          </cell>
          <cell r="M1">
            <v>0</v>
          </cell>
          <cell r="N1">
            <v>0</v>
          </cell>
          <cell r="O1">
            <v>0</v>
          </cell>
          <cell r="P1">
            <v>0</v>
          </cell>
          <cell r="Q1">
            <v>0</v>
          </cell>
          <cell r="R1">
            <v>0</v>
          </cell>
          <cell r="S1">
            <v>0</v>
          </cell>
          <cell r="T1">
            <v>25101.783697645573</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2604.4702013793099</v>
          </cell>
          <cell r="AN1">
            <v>50366.622089332421</v>
          </cell>
        </row>
        <row r="4">
          <cell r="D4" t="str">
            <v>TS_1GAM-KAT</v>
          </cell>
          <cell r="E4" t="str">
            <v>TS_1GAM-KOG</v>
          </cell>
          <cell r="F4" t="str">
            <v>TS_1PIK-KAT</v>
          </cell>
          <cell r="G4" t="str">
            <v>TS_1PIK-KOG</v>
          </cell>
          <cell r="H4" t="str">
            <v>TS_2PER</v>
          </cell>
          <cell r="I4" t="str">
            <v>TS_2BAL</v>
          </cell>
          <cell r="J4" t="str">
            <v>TS_2TER</v>
          </cell>
          <cell r="K4" t="str">
            <v>TS_3MAŽ</v>
          </cell>
          <cell r="L4" t="str">
            <v>TS_4KVT</v>
          </cell>
          <cell r="M4" t="str">
            <v>TS_4KVG</v>
          </cell>
          <cell r="N4" t="str">
            <v>TS_4KVP</v>
          </cell>
          <cell r="O4" t="str">
            <v>TS_5NKVP</v>
          </cell>
          <cell r="P4" t="str">
            <v>TS_6SIP</v>
          </cell>
          <cell r="Q4" t="str">
            <v>TS_6SIR</v>
          </cell>
          <cell r="R4" t="str">
            <v>TS_7ATL</v>
          </cell>
          <cell r="S4" t="str">
            <v>TS_8ELE</v>
          </cell>
          <cell r="T4" t="str">
            <v>TS_9KITA</v>
          </cell>
          <cell r="U4" t="str">
            <v>TS_9KITA2</v>
          </cell>
          <cell r="V4" t="str">
            <v>TS_9KITA3</v>
          </cell>
          <cell r="W4" t="str">
            <v>TS_9KITA4</v>
          </cell>
          <cell r="X4" t="str">
            <v>NS_1NS</v>
          </cell>
          <cell r="Y4" t="str">
            <v>NS_2NS</v>
          </cell>
          <cell r="Z4" t="str">
            <v>NS_3NS</v>
          </cell>
          <cell r="AA4" t="str">
            <v>NS_4NS</v>
          </cell>
          <cell r="AB4" t="str">
            <v>NS_5NS</v>
          </cell>
          <cell r="AC4" t="str">
            <v>NS_6NS</v>
          </cell>
          <cell r="AD4" t="str">
            <v>NS_7NS</v>
          </cell>
          <cell r="AE4" t="str">
            <v>NS_8NS</v>
          </cell>
          <cell r="AF4" t="str">
            <v>NS_9NS</v>
          </cell>
          <cell r="AG4" t="str">
            <v>NS_10NS</v>
          </cell>
          <cell r="AH4" t="str">
            <v>NS_11NS</v>
          </cell>
          <cell r="AI4" t="str">
            <v>NS_12NS</v>
          </cell>
          <cell r="AJ4" t="str">
            <v>NS_13NS</v>
          </cell>
          <cell r="AK4" t="str">
            <v>NS_14NS</v>
          </cell>
          <cell r="AL4" t="str">
            <v>NS_15NS</v>
          </cell>
          <cell r="AM4" t="str">
            <v>BS</v>
          </cell>
          <cell r="AN4" t="str">
            <v>NEPAS</v>
          </cell>
        </row>
        <row r="5">
          <cell r="A5">
            <v>0</v>
          </cell>
          <cell r="B5">
            <v>701</v>
          </cell>
        </row>
        <row r="6">
          <cell r="A6">
            <v>0</v>
          </cell>
          <cell r="B6">
            <v>702</v>
          </cell>
        </row>
        <row r="7">
          <cell r="A7">
            <v>0</v>
          </cell>
          <cell r="B7">
            <v>703</v>
          </cell>
        </row>
        <row r="8">
          <cell r="A8">
            <v>0</v>
          </cell>
          <cell r="B8">
            <v>704</v>
          </cell>
        </row>
        <row r="9">
          <cell r="A9">
            <v>0</v>
          </cell>
          <cell r="B9">
            <v>704</v>
          </cell>
        </row>
        <row r="10">
          <cell r="A10">
            <v>0</v>
          </cell>
          <cell r="B10">
            <v>705</v>
          </cell>
        </row>
        <row r="11">
          <cell r="A11">
            <v>0</v>
          </cell>
          <cell r="B11" t="str">
            <v>x</v>
          </cell>
        </row>
        <row r="12">
          <cell r="A12">
            <v>16916.281187054468</v>
          </cell>
          <cell r="B12">
            <v>706</v>
          </cell>
        </row>
        <row r="13">
          <cell r="A13">
            <v>6321.9700421371999</v>
          </cell>
          <cell r="B13">
            <v>707</v>
          </cell>
        </row>
        <row r="14">
          <cell r="A14">
            <v>7515.1140636082509</v>
          </cell>
          <cell r="B14">
            <v>708</v>
          </cell>
        </row>
        <row r="15">
          <cell r="A15">
            <v>1086.9763636363637</v>
          </cell>
          <cell r="B15">
            <v>709</v>
          </cell>
        </row>
        <row r="16">
          <cell r="A16">
            <v>1519.8184847833168</v>
          </cell>
          <cell r="B16">
            <v>710</v>
          </cell>
        </row>
        <row r="17">
          <cell r="A17">
            <v>0</v>
          </cell>
          <cell r="B17">
            <v>711</v>
          </cell>
        </row>
        <row r="18">
          <cell r="A18">
            <v>71252.374695890481</v>
          </cell>
          <cell r="B18">
            <v>712</v>
          </cell>
        </row>
        <row r="19">
          <cell r="A19">
            <v>2604.4702013793099</v>
          </cell>
          <cell r="B19">
            <v>713</v>
          </cell>
        </row>
        <row r="20">
          <cell r="A20">
            <v>0</v>
          </cell>
          <cell r="B20">
            <v>714</v>
          </cell>
        </row>
        <row r="21">
          <cell r="A21">
            <v>9617.3205877479722</v>
          </cell>
          <cell r="B21">
            <v>715</v>
          </cell>
        </row>
        <row r="22">
          <cell r="A22">
            <v>0</v>
          </cell>
          <cell r="B22">
            <v>714</v>
          </cell>
        </row>
        <row r="23">
          <cell r="A23">
            <v>4928.2921344481629</v>
          </cell>
          <cell r="B23">
            <v>714</v>
          </cell>
        </row>
        <row r="24">
          <cell r="A24">
            <v>3845.7004560798682</v>
          </cell>
          <cell r="B24">
            <v>716</v>
          </cell>
        </row>
        <row r="25">
          <cell r="A25">
            <v>1.7462697954329087E-12</v>
          </cell>
          <cell r="B25">
            <v>717</v>
          </cell>
        </row>
        <row r="26">
          <cell r="A26">
            <v>0</v>
          </cell>
          <cell r="B26">
            <v>718</v>
          </cell>
        </row>
        <row r="27">
          <cell r="A27">
            <v>46699.641096572959</v>
          </cell>
          <cell r="B27">
            <v>719</v>
          </cell>
        </row>
        <row r="28">
          <cell r="A28">
            <v>241.73466696394462</v>
          </cell>
          <cell r="B28">
            <v>720</v>
          </cell>
        </row>
        <row r="29">
          <cell r="A29">
            <v>0</v>
          </cell>
          <cell r="B29">
            <v>721</v>
          </cell>
        </row>
        <row r="30">
          <cell r="A30">
            <v>0.31761904761904758</v>
          </cell>
          <cell r="B30">
            <v>722</v>
          </cell>
        </row>
        <row r="31">
          <cell r="A31">
            <v>0</v>
          </cell>
          <cell r="B31">
            <v>721</v>
          </cell>
        </row>
        <row r="32">
          <cell r="A32">
            <v>0</v>
          </cell>
          <cell r="B32">
            <v>721</v>
          </cell>
        </row>
        <row r="33">
          <cell r="A33">
            <v>0</v>
          </cell>
          <cell r="B33">
            <v>721</v>
          </cell>
        </row>
        <row r="34">
          <cell r="A34">
            <v>0</v>
          </cell>
          <cell r="B34">
            <v>721</v>
          </cell>
        </row>
        <row r="35">
          <cell r="A35">
            <v>0</v>
          </cell>
          <cell r="B35">
            <v>721</v>
          </cell>
        </row>
        <row r="36">
          <cell r="A36">
            <v>0</v>
          </cell>
          <cell r="B36">
            <v>721</v>
          </cell>
        </row>
        <row r="37">
          <cell r="A37">
            <v>0</v>
          </cell>
          <cell r="B37">
            <v>721</v>
          </cell>
        </row>
        <row r="38">
          <cell r="A38">
            <v>0</v>
          </cell>
          <cell r="B38">
            <v>721</v>
          </cell>
        </row>
        <row r="39">
          <cell r="A39">
            <v>0</v>
          </cell>
          <cell r="B39">
            <v>721</v>
          </cell>
        </row>
        <row r="40">
          <cell r="A40">
            <v>0</v>
          </cell>
          <cell r="B40">
            <v>722</v>
          </cell>
        </row>
        <row r="41">
          <cell r="A41">
            <v>0</v>
          </cell>
          <cell r="B41">
            <v>722</v>
          </cell>
        </row>
        <row r="42">
          <cell r="A42">
            <v>0</v>
          </cell>
          <cell r="B42">
            <v>722</v>
          </cell>
        </row>
        <row r="43">
          <cell r="A43">
            <v>0</v>
          </cell>
          <cell r="B43">
            <v>722</v>
          </cell>
        </row>
        <row r="44">
          <cell r="A44">
            <v>0</v>
          </cell>
          <cell r="B44">
            <v>723</v>
          </cell>
        </row>
        <row r="45">
          <cell r="A45">
            <v>0</v>
          </cell>
          <cell r="B45">
            <v>721</v>
          </cell>
        </row>
        <row r="46">
          <cell r="A46">
            <v>0</v>
          </cell>
          <cell r="B46">
            <v>721</v>
          </cell>
        </row>
        <row r="47">
          <cell r="A47">
            <v>0</v>
          </cell>
          <cell r="B47">
            <v>721</v>
          </cell>
        </row>
        <row r="48">
          <cell r="A48">
            <v>0</v>
          </cell>
          <cell r="B48">
            <v>721</v>
          </cell>
        </row>
        <row r="49">
          <cell r="A49">
            <v>0</v>
          </cell>
          <cell r="B49">
            <v>724</v>
          </cell>
        </row>
        <row r="50">
          <cell r="A50">
            <v>0</v>
          </cell>
          <cell r="B50">
            <v>724</v>
          </cell>
        </row>
        <row r="51">
          <cell r="A51">
            <v>0</v>
          </cell>
          <cell r="B51">
            <v>724</v>
          </cell>
        </row>
        <row r="52">
          <cell r="A52">
            <v>0</v>
          </cell>
          <cell r="B52">
            <v>724</v>
          </cell>
        </row>
        <row r="53">
          <cell r="A53">
            <v>2.1749999999999999E-2</v>
          </cell>
          <cell r="B53">
            <v>724</v>
          </cell>
        </row>
        <row r="54">
          <cell r="A54">
            <v>0</v>
          </cell>
          <cell r="B54">
            <v>725</v>
          </cell>
        </row>
        <row r="55">
          <cell r="A55">
            <v>0</v>
          </cell>
          <cell r="B55">
            <v>725</v>
          </cell>
        </row>
        <row r="56">
          <cell r="A56">
            <v>0</v>
          </cell>
          <cell r="B56">
            <v>725</v>
          </cell>
        </row>
        <row r="57">
          <cell r="A57">
            <v>0</v>
          </cell>
          <cell r="B57">
            <v>725</v>
          </cell>
        </row>
        <row r="58">
          <cell r="A58">
            <v>0</v>
          </cell>
          <cell r="B58">
            <v>725</v>
          </cell>
        </row>
        <row r="59">
          <cell r="A59">
            <v>0</v>
          </cell>
          <cell r="B59" t="str">
            <v>x</v>
          </cell>
        </row>
        <row r="60">
          <cell r="A60">
            <v>0</v>
          </cell>
          <cell r="B60">
            <v>726</v>
          </cell>
        </row>
        <row r="61">
          <cell r="A61">
            <v>0</v>
          </cell>
          <cell r="B61">
            <v>727</v>
          </cell>
        </row>
      </sheetData>
      <sheetData sheetId="65"/>
      <sheetData sheetId="66"/>
      <sheetData sheetId="67"/>
      <sheetData sheetId="68" refreshError="1"/>
    </sheetDataSet>
  </externalBook>
</externalLink>
</file>

<file path=xl/tables/table1.xml><?xml version="1.0" encoding="utf-8"?>
<table xmlns="http://schemas.openxmlformats.org/spreadsheetml/2006/main" id="1" name="pradzios_data" displayName="pradzios_data" ref="AV5:AW9" totalsRowShown="0" headerRowDxfId="6" dataDxfId="4" headerRowBorderDxfId="5" tableBorderDxfId="3" totalsRowBorderDxfId="2">
  <autoFilter ref="AV5:AW9"/>
  <tableColumns count="2">
    <tableColumn id="1" name="Isigijimo_data" dataDxfId="1"/>
    <tableColumn id="2" name="Taikoma_data" dataDxfId="0"/>
  </tableColumns>
  <tableStyleInfo name="TableStyleLight8" showFirstColumn="0" showLastColumn="0" showRowStripes="1" showColumnStripes="0"/>
</table>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6"/>
  <sheetViews>
    <sheetView tabSelected="1" topLeftCell="A544" workbookViewId="0">
      <selection activeCell="C830" sqref="C830"/>
    </sheetView>
  </sheetViews>
  <sheetFormatPr defaultColWidth="8.85546875" defaultRowHeight="12.75" outlineLevelRow="1" x14ac:dyDescent="0.2"/>
  <cols>
    <col min="1" max="1" width="6.140625" style="117" bestFit="1" customWidth="1"/>
    <col min="2" max="2" width="3.85546875" style="1" customWidth="1"/>
    <col min="3" max="3" width="11" style="1" customWidth="1"/>
    <col min="4" max="5" width="13.28515625" style="1" customWidth="1"/>
    <col min="6" max="6" width="10" style="1" customWidth="1"/>
    <col min="7" max="8" width="12" style="1" customWidth="1"/>
    <col min="9" max="10" width="10.5703125" style="1" customWidth="1"/>
    <col min="11" max="12" width="10.28515625" style="1" customWidth="1"/>
    <col min="13" max="14" width="10.140625" style="1" customWidth="1"/>
    <col min="15" max="22" width="12.140625" style="1" customWidth="1"/>
    <col min="23" max="16384" width="8.85546875" style="1"/>
  </cols>
  <sheetData>
    <row r="1" spans="1:22" ht="15" x14ac:dyDescent="0.25">
      <c r="A1" s="1"/>
      <c r="B1" s="338" t="s">
        <v>970</v>
      </c>
      <c r="D1" s="2"/>
      <c r="E1" s="2"/>
      <c r="F1" s="2"/>
      <c r="G1" s="2"/>
      <c r="H1" s="2"/>
    </row>
    <row r="2" spans="1:22" x14ac:dyDescent="0.2">
      <c r="A2" s="1"/>
      <c r="C2" s="2"/>
      <c r="D2" s="2"/>
      <c r="E2" s="2"/>
      <c r="F2" s="2"/>
      <c r="G2" s="2"/>
      <c r="H2" s="2"/>
    </row>
    <row r="3" spans="1:22" x14ac:dyDescent="0.2">
      <c r="A3" s="1"/>
      <c r="C3" s="1" t="s">
        <v>0</v>
      </c>
      <c r="E3" s="3">
        <v>44680</v>
      </c>
    </row>
    <row r="4" spans="1:22" x14ac:dyDescent="0.2">
      <c r="A4" s="1"/>
    </row>
    <row r="5" spans="1:22" s="2" customFormat="1" x14ac:dyDescent="0.2">
      <c r="A5" s="1"/>
      <c r="B5" s="345" t="s">
        <v>1</v>
      </c>
      <c r="C5" s="345"/>
      <c r="D5" s="345"/>
      <c r="E5" s="345"/>
      <c r="F5" s="345"/>
      <c r="G5" s="345"/>
      <c r="H5" s="345"/>
      <c r="I5" s="345"/>
      <c r="J5" s="345"/>
      <c r="K5" s="345"/>
      <c r="L5" s="345"/>
      <c r="M5" s="345"/>
      <c r="N5" s="345"/>
      <c r="O5" s="345"/>
      <c r="P5" s="345"/>
      <c r="Q5" s="345"/>
      <c r="R5" s="345"/>
      <c r="S5" s="345"/>
      <c r="T5" s="345"/>
      <c r="U5" s="345"/>
      <c r="V5" s="345"/>
    </row>
    <row r="6" spans="1:22" x14ac:dyDescent="0.2">
      <c r="A6" s="1"/>
    </row>
    <row r="7" spans="1:22" x14ac:dyDescent="0.2">
      <c r="A7" s="4"/>
      <c r="B7" s="5"/>
      <c r="C7" s="351" t="s">
        <v>2</v>
      </c>
      <c r="D7" s="351"/>
      <c r="E7" s="351"/>
      <c r="F7" s="351"/>
      <c r="G7" s="351"/>
      <c r="H7" s="351"/>
      <c r="I7" s="351"/>
      <c r="J7" s="351"/>
      <c r="K7" s="351"/>
      <c r="L7" s="351"/>
      <c r="M7" s="351"/>
      <c r="N7" s="351"/>
      <c r="O7" s="351"/>
      <c r="P7" s="351"/>
      <c r="Q7" s="351"/>
      <c r="R7" s="351"/>
      <c r="S7" s="351"/>
      <c r="T7" s="351"/>
      <c r="U7" s="351"/>
      <c r="V7" s="352"/>
    </row>
    <row r="8" spans="1:22" outlineLevel="1" x14ac:dyDescent="0.2">
      <c r="A8" s="4"/>
      <c r="B8" s="6"/>
      <c r="C8" s="339" t="s">
        <v>3</v>
      </c>
      <c r="D8" s="339"/>
      <c r="E8" s="339"/>
      <c r="F8" s="339"/>
      <c r="G8" s="339"/>
      <c r="H8" s="339"/>
      <c r="I8" s="339"/>
      <c r="J8" s="339"/>
      <c r="K8" s="339"/>
      <c r="L8" s="339"/>
      <c r="M8" s="339"/>
      <c r="N8" s="339"/>
      <c r="O8" s="339"/>
      <c r="P8" s="339"/>
      <c r="Q8" s="339"/>
      <c r="R8" s="339"/>
      <c r="S8" s="339"/>
      <c r="T8" s="339"/>
      <c r="U8" s="339"/>
      <c r="V8" s="340"/>
    </row>
    <row r="9" spans="1:22" outlineLevel="1" x14ac:dyDescent="0.2">
      <c r="A9" s="4"/>
      <c r="B9" s="7"/>
      <c r="C9" s="8" t="s">
        <v>4</v>
      </c>
      <c r="D9" s="9"/>
      <c r="E9" s="9"/>
      <c r="F9" s="9"/>
      <c r="G9" s="9"/>
      <c r="H9" s="9"/>
      <c r="I9" s="9"/>
      <c r="J9" s="9"/>
      <c r="K9" s="9"/>
      <c r="L9" s="9"/>
      <c r="M9" s="9"/>
      <c r="N9" s="9"/>
      <c r="O9" s="9"/>
      <c r="P9" s="9"/>
      <c r="Q9" s="9"/>
      <c r="R9" s="9"/>
      <c r="S9" s="9"/>
      <c r="T9" s="9"/>
      <c r="U9" s="9"/>
      <c r="V9" s="10"/>
    </row>
    <row r="10" spans="1:22" outlineLevel="1" x14ac:dyDescent="0.2">
      <c r="A10" s="4"/>
      <c r="B10" s="7"/>
      <c r="C10" s="532" t="s">
        <v>5</v>
      </c>
      <c r="D10" s="532"/>
      <c r="E10" s="532"/>
      <c r="F10" s="532"/>
      <c r="G10" s="532"/>
      <c r="H10" s="532"/>
      <c r="I10" s="532"/>
      <c r="J10" s="532"/>
      <c r="K10" s="532"/>
      <c r="L10" s="532"/>
      <c r="M10" s="532"/>
      <c r="N10" s="532"/>
      <c r="O10" s="532"/>
      <c r="P10" s="532"/>
      <c r="Q10" s="532"/>
      <c r="R10" s="532"/>
      <c r="S10" s="532"/>
      <c r="T10" s="532"/>
      <c r="U10" s="532"/>
      <c r="V10" s="505"/>
    </row>
    <row r="11" spans="1:22" outlineLevel="1" x14ac:dyDescent="0.2">
      <c r="A11" s="4"/>
      <c r="B11" s="7"/>
      <c r="C11" s="11"/>
      <c r="D11" s="11"/>
      <c r="E11" s="11"/>
      <c r="F11" s="11"/>
      <c r="G11" s="11"/>
      <c r="H11" s="11"/>
      <c r="I11" s="11"/>
      <c r="J11" s="11"/>
      <c r="K11" s="11"/>
      <c r="L11" s="11"/>
      <c r="M11" s="11"/>
      <c r="N11" s="11"/>
      <c r="O11" s="11"/>
      <c r="P11" s="11"/>
      <c r="Q11" s="11"/>
      <c r="R11" s="11"/>
      <c r="S11" s="11"/>
      <c r="T11" s="11"/>
      <c r="U11" s="11"/>
      <c r="V11" s="12"/>
    </row>
    <row r="12" spans="1:22" outlineLevel="1" x14ac:dyDescent="0.2">
      <c r="A12" s="4"/>
      <c r="B12" s="7"/>
      <c r="C12" s="8" t="s">
        <v>6</v>
      </c>
      <c r="D12" s="9"/>
      <c r="E12" s="341" t="s">
        <v>7</v>
      </c>
      <c r="F12" s="342"/>
      <c r="G12" s="9"/>
      <c r="H12" s="9"/>
      <c r="I12" s="9"/>
      <c r="J12" s="9"/>
      <c r="K12" s="9"/>
      <c r="L12" s="9"/>
      <c r="M12" s="9"/>
      <c r="N12" s="9"/>
      <c r="O12" s="9"/>
      <c r="P12" s="9"/>
      <c r="Q12" s="9"/>
      <c r="R12" s="9"/>
      <c r="S12" s="9"/>
      <c r="T12" s="9"/>
      <c r="U12" s="9"/>
      <c r="V12" s="10"/>
    </row>
    <row r="13" spans="1:22" ht="15" outlineLevel="1" x14ac:dyDescent="0.25">
      <c r="A13" s="4"/>
      <c r="B13" s="7"/>
      <c r="C13" s="8" t="s">
        <v>8</v>
      </c>
      <c r="D13" s="9"/>
      <c r="E13" s="457" t="s">
        <v>9</v>
      </c>
      <c r="F13" s="458"/>
      <c r="G13" s="13" t="str">
        <f>+INDEX('[1]Auditui &gt;'!$C:$C,MATCH($E13,'[1]Auditui &gt;'!$B:$B,0))</f>
        <v>Ataskaitinio ir praėjusio ataskaitinio laikotarpio duomenų palyginimas</v>
      </c>
      <c r="H13" s="9"/>
      <c r="I13" s="9"/>
      <c r="J13" s="9"/>
      <c r="K13" s="9"/>
      <c r="L13" s="9"/>
      <c r="M13" s="9"/>
      <c r="N13" s="9"/>
      <c r="O13" s="9"/>
      <c r="P13" s="9"/>
      <c r="Q13" s="9"/>
      <c r="R13" s="9"/>
      <c r="S13" s="9"/>
      <c r="T13" s="9"/>
      <c r="U13" s="9"/>
      <c r="V13" s="10"/>
    </row>
    <row r="14" spans="1:22" outlineLevel="1" x14ac:dyDescent="0.2">
      <c r="A14" s="4"/>
      <c r="B14" s="14"/>
      <c r="C14" s="15"/>
      <c r="D14" s="16"/>
      <c r="E14" s="17"/>
      <c r="F14" s="17"/>
      <c r="G14" s="18"/>
      <c r="H14" s="16"/>
      <c r="I14" s="16"/>
      <c r="J14" s="16"/>
      <c r="K14" s="16"/>
      <c r="L14" s="16"/>
      <c r="M14" s="16"/>
      <c r="N14" s="16"/>
      <c r="O14" s="16"/>
      <c r="P14" s="16"/>
      <c r="Q14" s="16"/>
      <c r="R14" s="16"/>
      <c r="S14" s="16"/>
      <c r="T14" s="16"/>
      <c r="U14" s="16"/>
      <c r="V14" s="19"/>
    </row>
    <row r="15" spans="1:22" outlineLevel="1" x14ac:dyDescent="0.2">
      <c r="A15" s="4"/>
      <c r="C15" s="20"/>
      <c r="G15" s="21"/>
    </row>
    <row r="16" spans="1:22" x14ac:dyDescent="0.2">
      <c r="A16" s="4"/>
      <c r="B16" s="5"/>
      <c r="C16" s="351" t="s">
        <v>10</v>
      </c>
      <c r="D16" s="351"/>
      <c r="E16" s="351"/>
      <c r="F16" s="351"/>
      <c r="G16" s="351"/>
      <c r="H16" s="351"/>
      <c r="I16" s="351"/>
      <c r="J16" s="351"/>
      <c r="K16" s="351"/>
      <c r="L16" s="351"/>
      <c r="M16" s="351"/>
      <c r="N16" s="351"/>
      <c r="O16" s="351"/>
      <c r="P16" s="351"/>
      <c r="Q16" s="351"/>
      <c r="R16" s="351"/>
      <c r="S16" s="351"/>
      <c r="T16" s="351"/>
      <c r="U16" s="351"/>
      <c r="V16" s="352"/>
    </row>
    <row r="17" spans="1:22" outlineLevel="1" x14ac:dyDescent="0.2">
      <c r="A17" s="4"/>
      <c r="B17" s="6"/>
      <c r="C17" s="339" t="s">
        <v>11</v>
      </c>
      <c r="D17" s="339"/>
      <c r="E17" s="339"/>
      <c r="F17" s="339"/>
      <c r="G17" s="339"/>
      <c r="H17" s="339"/>
      <c r="I17" s="339"/>
      <c r="J17" s="339"/>
      <c r="K17" s="339"/>
      <c r="L17" s="339"/>
      <c r="M17" s="339"/>
      <c r="N17" s="339"/>
      <c r="O17" s="339"/>
      <c r="P17" s="339"/>
      <c r="Q17" s="339"/>
      <c r="R17" s="339"/>
      <c r="S17" s="339"/>
      <c r="T17" s="339"/>
      <c r="U17" s="339"/>
      <c r="V17" s="340"/>
    </row>
    <row r="18" spans="1:22" outlineLevel="1" x14ac:dyDescent="0.2">
      <c r="A18" s="4"/>
      <c r="B18" s="22"/>
      <c r="C18" s="394" t="s">
        <v>12</v>
      </c>
      <c r="D18" s="394"/>
      <c r="E18" s="394"/>
      <c r="F18" s="394"/>
      <c r="G18" s="394"/>
      <c r="H18" s="394"/>
      <c r="I18" s="394"/>
      <c r="J18" s="394"/>
      <c r="K18" s="394"/>
      <c r="L18" s="394"/>
      <c r="M18" s="394"/>
      <c r="N18" s="394"/>
      <c r="O18" s="394"/>
      <c r="P18" s="394"/>
      <c r="Q18" s="394"/>
      <c r="R18" s="394"/>
      <c r="S18" s="394"/>
      <c r="T18" s="394"/>
      <c r="U18" s="394"/>
      <c r="V18" s="395"/>
    </row>
    <row r="19" spans="1:22" outlineLevel="1" x14ac:dyDescent="0.2">
      <c r="A19" s="4"/>
      <c r="B19" s="7"/>
      <c r="C19" s="23"/>
      <c r="D19" s="23"/>
      <c r="E19" s="23"/>
      <c r="F19" s="23"/>
      <c r="G19" s="23"/>
      <c r="H19" s="23"/>
      <c r="I19" s="23"/>
      <c r="J19" s="23"/>
      <c r="K19" s="23"/>
      <c r="L19" s="23"/>
      <c r="M19" s="23"/>
      <c r="N19" s="9"/>
      <c r="O19" s="9"/>
      <c r="P19" s="9"/>
      <c r="Q19" s="9"/>
      <c r="R19" s="9"/>
      <c r="S19" s="9"/>
      <c r="T19" s="9"/>
      <c r="U19" s="9"/>
      <c r="V19" s="10"/>
    </row>
    <row r="20" spans="1:22" outlineLevel="1" x14ac:dyDescent="0.2">
      <c r="A20" s="4"/>
      <c r="B20" s="7"/>
      <c r="C20" s="345" t="s">
        <v>13</v>
      </c>
      <c r="D20" s="345"/>
      <c r="E20" s="345"/>
      <c r="F20" s="345"/>
      <c r="G20" s="345" t="s">
        <v>14</v>
      </c>
      <c r="H20" s="345"/>
      <c r="I20" s="345" t="s">
        <v>15</v>
      </c>
      <c r="J20" s="345"/>
      <c r="K20" s="345" t="s">
        <v>16</v>
      </c>
      <c r="L20" s="345"/>
      <c r="M20" s="9"/>
      <c r="N20" s="9"/>
      <c r="O20" s="9"/>
      <c r="P20" s="9"/>
      <c r="Q20" s="9"/>
      <c r="R20" s="9"/>
      <c r="S20" s="9"/>
      <c r="T20" s="9"/>
      <c r="U20" s="9"/>
      <c r="V20" s="10"/>
    </row>
    <row r="21" spans="1:22" outlineLevel="1" x14ac:dyDescent="0.2">
      <c r="A21" s="4"/>
      <c r="B21" s="7"/>
      <c r="C21" s="526" t="s">
        <v>17</v>
      </c>
      <c r="D21" s="527"/>
      <c r="E21" s="527"/>
      <c r="F21" s="528"/>
      <c r="G21" s="523">
        <f>+[1]Turtas!$P$1</f>
        <v>9443905.4599999972</v>
      </c>
      <c r="H21" s="523"/>
      <c r="I21" s="523">
        <f>+'[1]2'!$AM$1</f>
        <v>9443905.4599999972</v>
      </c>
      <c r="J21" s="523"/>
      <c r="K21" s="523">
        <f>+I21-G21</f>
        <v>0</v>
      </c>
      <c r="L21" s="523"/>
      <c r="M21" s="9"/>
      <c r="N21" s="9"/>
      <c r="O21" s="9"/>
      <c r="P21" s="9"/>
      <c r="Q21" s="9"/>
      <c r="R21" s="9"/>
      <c r="S21" s="9"/>
      <c r="T21" s="9"/>
      <c r="U21" s="9"/>
      <c r="V21" s="10"/>
    </row>
    <row r="22" spans="1:22" outlineLevel="1" x14ac:dyDescent="0.2">
      <c r="A22" s="4"/>
      <c r="B22" s="7"/>
      <c r="C22" s="529" t="s">
        <v>18</v>
      </c>
      <c r="D22" s="526" t="s">
        <v>19</v>
      </c>
      <c r="E22" s="527"/>
      <c r="F22" s="528"/>
      <c r="G22" s="523">
        <f>+[1]Turtas!$Q$1</f>
        <v>1987710.7300000002</v>
      </c>
      <c r="H22" s="523"/>
      <c r="I22" s="523">
        <f>+'[1]2'!$AN$1</f>
        <v>1987710.7300000002</v>
      </c>
      <c r="J22" s="523"/>
      <c r="K22" s="523">
        <f t="shared" ref="K22:K32" si="0">+I22-G22</f>
        <v>0</v>
      </c>
      <c r="L22" s="523"/>
      <c r="M22" s="9"/>
      <c r="N22" s="9"/>
      <c r="O22" s="9"/>
      <c r="P22" s="9"/>
      <c r="Q22" s="9"/>
      <c r="R22" s="9"/>
      <c r="S22" s="9"/>
      <c r="T22" s="9"/>
      <c r="U22" s="9"/>
      <c r="V22" s="10"/>
    </row>
    <row r="23" spans="1:22" outlineLevel="1" x14ac:dyDescent="0.2">
      <c r="A23" s="4"/>
      <c r="B23" s="7"/>
      <c r="C23" s="530"/>
      <c r="D23" s="526" t="s">
        <v>20</v>
      </c>
      <c r="E23" s="527"/>
      <c r="F23" s="528"/>
      <c r="G23" s="523">
        <f>+[1]Turtas!$R$1</f>
        <v>0</v>
      </c>
      <c r="H23" s="523"/>
      <c r="I23" s="523">
        <f>+'[1]2'!$AO$1</f>
        <v>0</v>
      </c>
      <c r="J23" s="523"/>
      <c r="K23" s="523">
        <f t="shared" si="0"/>
        <v>0</v>
      </c>
      <c r="L23" s="523"/>
      <c r="M23" s="9"/>
      <c r="N23" s="9"/>
      <c r="O23" s="9"/>
      <c r="P23" s="9"/>
      <c r="Q23" s="9"/>
      <c r="R23" s="9"/>
      <c r="S23" s="9"/>
      <c r="T23" s="9"/>
      <c r="U23" s="9"/>
      <c r="V23" s="10"/>
    </row>
    <row r="24" spans="1:22" outlineLevel="1" x14ac:dyDescent="0.2">
      <c r="A24" s="4"/>
      <c r="B24" s="7"/>
      <c r="C24" s="530"/>
      <c r="D24" s="526" t="s">
        <v>21</v>
      </c>
      <c r="E24" s="527"/>
      <c r="F24" s="528"/>
      <c r="G24" s="523">
        <f>+[1]Turtas!$S$1</f>
        <v>853992.04999999981</v>
      </c>
      <c r="H24" s="523"/>
      <c r="I24" s="523">
        <f>+'[1]2'!$AP$1</f>
        <v>853992.04999999981</v>
      </c>
      <c r="J24" s="523"/>
      <c r="K24" s="523">
        <f t="shared" si="0"/>
        <v>0</v>
      </c>
      <c r="L24" s="523"/>
      <c r="M24" s="9"/>
      <c r="N24" s="9"/>
      <c r="O24" s="9"/>
      <c r="P24" s="9"/>
      <c r="Q24" s="9"/>
      <c r="R24" s="9"/>
      <c r="S24" s="9"/>
      <c r="T24" s="9"/>
      <c r="U24" s="9"/>
      <c r="V24" s="10"/>
    </row>
    <row r="25" spans="1:22" outlineLevel="1" x14ac:dyDescent="0.2">
      <c r="A25" s="4"/>
      <c r="B25" s="7"/>
      <c r="C25" s="530"/>
      <c r="D25" s="526" t="s">
        <v>22</v>
      </c>
      <c r="E25" s="527"/>
      <c r="F25" s="528"/>
      <c r="G25" s="523">
        <f>+[1]Turtas!$T$1</f>
        <v>0</v>
      </c>
      <c r="H25" s="523"/>
      <c r="I25" s="523">
        <f>+'[1]2'!$AQ$1</f>
        <v>0</v>
      </c>
      <c r="J25" s="523"/>
      <c r="K25" s="523">
        <f t="shared" si="0"/>
        <v>0</v>
      </c>
      <c r="L25" s="523"/>
      <c r="M25" s="9"/>
      <c r="N25" s="9"/>
      <c r="O25" s="9"/>
      <c r="P25" s="9"/>
      <c r="Q25" s="9"/>
      <c r="R25" s="9"/>
      <c r="S25" s="9"/>
      <c r="T25" s="9"/>
      <c r="U25" s="9"/>
      <c r="V25" s="10"/>
    </row>
    <row r="26" spans="1:22" outlineLevel="1" x14ac:dyDescent="0.2">
      <c r="A26" s="4"/>
      <c r="B26" s="7"/>
      <c r="C26" s="530"/>
      <c r="D26" s="526" t="s">
        <v>23</v>
      </c>
      <c r="E26" s="527"/>
      <c r="F26" s="528"/>
      <c r="G26" s="523">
        <f>+[1]Turtas!$U$1</f>
        <v>0</v>
      </c>
      <c r="H26" s="523"/>
      <c r="I26" s="523">
        <f>+'[1]2'!$AR$1</f>
        <v>0</v>
      </c>
      <c r="J26" s="523"/>
      <c r="K26" s="523">
        <f t="shared" si="0"/>
        <v>0</v>
      </c>
      <c r="L26" s="523"/>
      <c r="M26" s="9"/>
      <c r="N26" s="9"/>
      <c r="O26" s="9"/>
      <c r="P26" s="9"/>
      <c r="Q26" s="9"/>
      <c r="R26" s="9"/>
      <c r="S26" s="9"/>
      <c r="T26" s="9"/>
      <c r="U26" s="9"/>
      <c r="V26" s="10"/>
    </row>
    <row r="27" spans="1:22" outlineLevel="1" x14ac:dyDescent="0.2">
      <c r="A27" s="4"/>
      <c r="B27" s="7"/>
      <c r="C27" s="531"/>
      <c r="D27" s="526" t="s">
        <v>24</v>
      </c>
      <c r="E27" s="527"/>
      <c r="F27" s="528"/>
      <c r="G27" s="523">
        <f>+[1]Turtas!$V$1</f>
        <v>6602202.6800000016</v>
      </c>
      <c r="H27" s="523"/>
      <c r="I27" s="523">
        <f>+'[1]2'!$AS$1</f>
        <v>6602202.6800000016</v>
      </c>
      <c r="J27" s="523"/>
      <c r="K27" s="523">
        <f t="shared" si="0"/>
        <v>0</v>
      </c>
      <c r="L27" s="523"/>
      <c r="M27" s="9"/>
      <c r="N27" s="9"/>
      <c r="O27" s="9"/>
      <c r="P27" s="9"/>
      <c r="Q27" s="9"/>
      <c r="R27" s="9"/>
      <c r="S27" s="9"/>
      <c r="T27" s="9"/>
      <c r="U27" s="9"/>
      <c r="V27" s="10"/>
    </row>
    <row r="28" spans="1:22" outlineLevel="1" x14ac:dyDescent="0.2">
      <c r="A28" s="4"/>
      <c r="B28" s="7"/>
      <c r="C28" s="526" t="s">
        <v>25</v>
      </c>
      <c r="D28" s="527"/>
      <c r="E28" s="527"/>
      <c r="F28" s="528"/>
      <c r="G28" s="523">
        <f>+[1]Turtas!$W$1</f>
        <v>609426.99000386626</v>
      </c>
      <c r="H28" s="523"/>
      <c r="I28" s="523">
        <f>+'[1]2'!$AT$1</f>
        <v>609426.99000386626</v>
      </c>
      <c r="J28" s="523"/>
      <c r="K28" s="523">
        <f t="shared" si="0"/>
        <v>0</v>
      </c>
      <c r="L28" s="523"/>
      <c r="M28" s="9"/>
      <c r="N28" s="9"/>
      <c r="O28" s="9"/>
      <c r="P28" s="9"/>
      <c r="Q28" s="9"/>
      <c r="R28" s="9"/>
      <c r="S28" s="9"/>
      <c r="T28" s="9"/>
      <c r="U28" s="9"/>
      <c r="V28" s="10"/>
    </row>
    <row r="29" spans="1:22" outlineLevel="1" x14ac:dyDescent="0.2">
      <c r="A29" s="4"/>
      <c r="B29" s="7"/>
      <c r="C29" s="526" t="s">
        <v>26</v>
      </c>
      <c r="D29" s="527"/>
      <c r="E29" s="527"/>
      <c r="F29" s="528"/>
      <c r="G29" s="523">
        <f>+[1]Turtas!$X$1</f>
        <v>41022.019999999997</v>
      </c>
      <c r="H29" s="523"/>
      <c r="I29" s="523">
        <f>+'[1]2'!$AU$1</f>
        <v>41022.019999999997</v>
      </c>
      <c r="J29" s="523"/>
      <c r="K29" s="523">
        <f t="shared" si="0"/>
        <v>0</v>
      </c>
      <c r="L29" s="523"/>
      <c r="M29" s="9"/>
      <c r="N29" s="9"/>
      <c r="O29" s="9"/>
      <c r="P29" s="9"/>
      <c r="Q29" s="9"/>
      <c r="R29" s="9"/>
      <c r="S29" s="9"/>
      <c r="T29" s="9"/>
      <c r="U29" s="9"/>
      <c r="V29" s="10"/>
    </row>
    <row r="30" spans="1:22" outlineLevel="1" x14ac:dyDescent="0.2">
      <c r="A30" s="4"/>
      <c r="B30" s="7"/>
      <c r="C30" s="529" t="s">
        <v>27</v>
      </c>
      <c r="D30" s="526" t="s">
        <v>28</v>
      </c>
      <c r="E30" s="527"/>
      <c r="F30" s="528"/>
      <c r="G30" s="523">
        <f>+[1]Turtas!$Y$1</f>
        <v>5951753.6699961321</v>
      </c>
      <c r="H30" s="523"/>
      <c r="I30" s="523">
        <f>+'[1]2'!$AV$1</f>
        <v>5951753.6699961321</v>
      </c>
      <c r="J30" s="523"/>
      <c r="K30" s="523">
        <f t="shared" si="0"/>
        <v>0</v>
      </c>
      <c r="L30" s="523"/>
      <c r="M30" s="9"/>
      <c r="N30" s="9"/>
      <c r="O30" s="9"/>
      <c r="P30" s="9"/>
      <c r="Q30" s="9"/>
      <c r="R30" s="9"/>
      <c r="S30" s="9"/>
      <c r="T30" s="9"/>
      <c r="U30" s="9"/>
      <c r="V30" s="10"/>
    </row>
    <row r="31" spans="1:22" outlineLevel="1" x14ac:dyDescent="0.2">
      <c r="A31" s="4"/>
      <c r="B31" s="7"/>
      <c r="C31" s="530"/>
      <c r="D31" s="526" t="s">
        <v>29</v>
      </c>
      <c r="E31" s="527"/>
      <c r="F31" s="528"/>
      <c r="G31" s="523">
        <f>+[1]Turtas!$Z$1</f>
        <v>4322405.6499961354</v>
      </c>
      <c r="H31" s="523"/>
      <c r="I31" s="523">
        <f>+'[1]2'!$AW$1</f>
        <v>4322405.6499961354</v>
      </c>
      <c r="J31" s="523"/>
      <c r="K31" s="523">
        <f t="shared" si="0"/>
        <v>0</v>
      </c>
      <c r="L31" s="523"/>
      <c r="M31" s="9"/>
      <c r="N31" s="9"/>
      <c r="O31" s="9"/>
      <c r="P31" s="9"/>
      <c r="Q31" s="9"/>
      <c r="R31" s="9"/>
      <c r="S31" s="9"/>
      <c r="T31" s="9"/>
      <c r="U31" s="9"/>
      <c r="V31" s="10"/>
    </row>
    <row r="32" spans="1:22" outlineLevel="1" x14ac:dyDescent="0.2">
      <c r="A32" s="4"/>
      <c r="B32" s="7"/>
      <c r="C32" s="531"/>
      <c r="D32" s="526" t="s">
        <v>30</v>
      </c>
      <c r="E32" s="527"/>
      <c r="F32" s="528"/>
      <c r="G32" s="523">
        <f>+[1]Turtas!$AA$1</f>
        <v>1629348.0200000037</v>
      </c>
      <c r="H32" s="523"/>
      <c r="I32" s="523">
        <f>+'[1]2'!$AX$1</f>
        <v>1629348.0200000037</v>
      </c>
      <c r="J32" s="523"/>
      <c r="K32" s="523">
        <f t="shared" si="0"/>
        <v>0</v>
      </c>
      <c r="L32" s="523"/>
      <c r="M32" s="9"/>
      <c r="N32" s="9"/>
      <c r="O32" s="9"/>
      <c r="P32" s="9"/>
      <c r="Q32" s="9"/>
      <c r="R32" s="9"/>
      <c r="S32" s="9"/>
      <c r="T32" s="9"/>
      <c r="U32" s="9"/>
      <c r="V32" s="10"/>
    </row>
    <row r="33" spans="1:22" outlineLevel="1" x14ac:dyDescent="0.2">
      <c r="A33" s="4"/>
      <c r="B33" s="7"/>
      <c r="C33" s="9"/>
      <c r="D33" s="9"/>
      <c r="E33" s="9"/>
      <c r="F33" s="9"/>
      <c r="G33" s="24"/>
      <c r="H33" s="9"/>
      <c r="I33" s="9"/>
      <c r="J33" s="9"/>
      <c r="K33" s="9"/>
      <c r="L33" s="9"/>
      <c r="M33" s="9"/>
      <c r="N33" s="9"/>
      <c r="O33" s="9"/>
      <c r="P33" s="9"/>
      <c r="Q33" s="9"/>
      <c r="R33" s="9"/>
      <c r="S33" s="9"/>
      <c r="T33" s="9"/>
      <c r="U33" s="9"/>
      <c r="V33" s="10"/>
    </row>
    <row r="34" spans="1:22" outlineLevel="1" x14ac:dyDescent="0.2">
      <c r="A34" s="4"/>
      <c r="B34" s="7"/>
      <c r="C34" s="25" t="s">
        <v>31</v>
      </c>
      <c r="D34" s="9"/>
      <c r="E34" s="9"/>
      <c r="F34" s="9"/>
      <c r="G34" s="9"/>
      <c r="H34" s="9"/>
      <c r="I34" s="9"/>
      <c r="J34" s="9"/>
      <c r="K34" s="9"/>
      <c r="L34" s="9"/>
      <c r="M34" s="9"/>
      <c r="N34" s="9"/>
      <c r="O34" s="9"/>
      <c r="P34" s="9"/>
      <c r="Q34" s="9"/>
      <c r="R34" s="9"/>
      <c r="S34" s="9"/>
      <c r="T34" s="9"/>
      <c r="U34" s="9"/>
      <c r="V34" s="10"/>
    </row>
    <row r="35" spans="1:22" outlineLevel="1" x14ac:dyDescent="0.2">
      <c r="A35" s="4"/>
      <c r="B35" s="7"/>
      <c r="C35" s="9"/>
      <c r="D35" s="9"/>
      <c r="E35" s="9"/>
      <c r="F35" s="9"/>
      <c r="G35" s="9"/>
      <c r="H35" s="9"/>
      <c r="I35" s="9"/>
      <c r="J35" s="9"/>
      <c r="K35" s="9"/>
      <c r="L35" s="9"/>
      <c r="M35" s="9"/>
      <c r="N35" s="9"/>
      <c r="O35" s="9"/>
      <c r="P35" s="9"/>
      <c r="Q35" s="9"/>
      <c r="R35" s="9"/>
      <c r="S35" s="9"/>
      <c r="T35" s="9"/>
      <c r="U35" s="9"/>
      <c r="V35" s="10"/>
    </row>
    <row r="36" spans="1:22" outlineLevel="1" x14ac:dyDescent="0.2">
      <c r="A36" s="4"/>
      <c r="B36" s="7"/>
      <c r="C36" s="8" t="s">
        <v>6</v>
      </c>
      <c r="D36" s="9"/>
      <c r="E36" s="341" t="s">
        <v>32</v>
      </c>
      <c r="F36" s="342"/>
      <c r="G36" s="9"/>
      <c r="H36" s="9"/>
      <c r="I36" s="9"/>
      <c r="J36" s="9"/>
      <c r="K36" s="9"/>
      <c r="L36" s="9"/>
      <c r="M36" s="9"/>
      <c r="N36" s="9"/>
      <c r="O36" s="9"/>
      <c r="P36" s="9"/>
      <c r="Q36" s="9"/>
      <c r="R36" s="9"/>
      <c r="S36" s="9"/>
      <c r="T36" s="9"/>
      <c r="U36" s="9"/>
      <c r="V36" s="10"/>
    </row>
    <row r="37" spans="1:22" outlineLevel="1" x14ac:dyDescent="0.2">
      <c r="A37" s="4"/>
      <c r="B37" s="7"/>
      <c r="C37" s="8" t="s">
        <v>8</v>
      </c>
      <c r="D37" s="9"/>
      <c r="E37" s="358" t="s">
        <v>33</v>
      </c>
      <c r="F37" s="359"/>
      <c r="G37" s="21" t="str">
        <f>+INDEX('[1]Auditui &gt;'!$C:$C,MATCH($E37,'[1]Auditui &gt;'!$B:$B,0))</f>
        <v>RAS turto sąrašas</v>
      </c>
      <c r="H37" s="9"/>
      <c r="I37" s="9"/>
      <c r="J37" s="9"/>
      <c r="K37" s="9"/>
      <c r="L37" s="9"/>
      <c r="M37" s="9"/>
      <c r="N37" s="9"/>
      <c r="O37" s="9"/>
      <c r="P37" s="9"/>
      <c r="Q37" s="9"/>
      <c r="R37" s="9"/>
      <c r="S37" s="9"/>
      <c r="T37" s="9"/>
      <c r="U37" s="9"/>
      <c r="V37" s="10"/>
    </row>
    <row r="38" spans="1:22" outlineLevel="1" x14ac:dyDescent="0.2">
      <c r="A38" s="4"/>
      <c r="B38" s="14"/>
      <c r="C38" s="16"/>
      <c r="D38" s="16"/>
      <c r="E38" s="16"/>
      <c r="F38" s="16"/>
      <c r="G38" s="16"/>
      <c r="H38" s="16"/>
      <c r="I38" s="16"/>
      <c r="J38" s="16"/>
      <c r="K38" s="16"/>
      <c r="L38" s="16"/>
      <c r="M38" s="16"/>
      <c r="N38" s="16"/>
      <c r="O38" s="16"/>
      <c r="P38" s="16"/>
      <c r="Q38" s="16"/>
      <c r="R38" s="16"/>
      <c r="S38" s="16"/>
      <c r="T38" s="16"/>
      <c r="U38" s="16"/>
      <c r="V38" s="19"/>
    </row>
    <row r="39" spans="1:22" outlineLevel="1" x14ac:dyDescent="0.2">
      <c r="A39" s="4"/>
      <c r="B39" s="22"/>
      <c r="C39" s="524" t="s">
        <v>34</v>
      </c>
      <c r="D39" s="524"/>
      <c r="E39" s="524"/>
      <c r="F39" s="524"/>
      <c r="G39" s="524"/>
      <c r="H39" s="524"/>
      <c r="I39" s="524"/>
      <c r="J39" s="524"/>
      <c r="K39" s="524"/>
      <c r="L39" s="524"/>
      <c r="M39" s="524"/>
      <c r="N39" s="524"/>
      <c r="O39" s="524"/>
      <c r="P39" s="524"/>
      <c r="Q39" s="524"/>
      <c r="R39" s="524"/>
      <c r="S39" s="524"/>
      <c r="T39" s="524"/>
      <c r="U39" s="524"/>
      <c r="V39" s="525"/>
    </row>
    <row r="40" spans="1:22" outlineLevel="1" x14ac:dyDescent="0.2">
      <c r="A40" s="4"/>
      <c r="B40" s="7"/>
      <c r="C40" s="9"/>
      <c r="D40" s="9"/>
      <c r="E40" s="9"/>
      <c r="F40" s="9"/>
      <c r="G40" s="9"/>
      <c r="H40" s="9"/>
      <c r="I40" s="9"/>
      <c r="J40" s="9"/>
      <c r="K40" s="9"/>
      <c r="L40" s="9"/>
      <c r="M40" s="9"/>
      <c r="N40" s="9"/>
      <c r="O40" s="9"/>
      <c r="P40" s="9"/>
      <c r="Q40" s="9"/>
      <c r="R40" s="9"/>
      <c r="S40" s="9"/>
      <c r="T40" s="9"/>
      <c r="U40" s="9"/>
      <c r="V40" s="10"/>
    </row>
    <row r="41" spans="1:22" outlineLevel="1" x14ac:dyDescent="0.2">
      <c r="A41" s="4"/>
      <c r="B41" s="7"/>
      <c r="C41" s="345" t="s">
        <v>13</v>
      </c>
      <c r="D41" s="345"/>
      <c r="E41" s="345"/>
      <c r="F41" s="345"/>
      <c r="G41" s="345" t="s">
        <v>14</v>
      </c>
      <c r="H41" s="345"/>
      <c r="I41" s="345" t="s">
        <v>35</v>
      </c>
      <c r="J41" s="345"/>
      <c r="K41" s="345" t="s">
        <v>16</v>
      </c>
      <c r="L41" s="345"/>
      <c r="M41" s="9"/>
      <c r="N41" s="9"/>
      <c r="O41" s="9"/>
      <c r="P41" s="9"/>
      <c r="Q41" s="9"/>
      <c r="R41" s="9"/>
      <c r="S41" s="9"/>
      <c r="T41" s="9"/>
      <c r="U41" s="9"/>
      <c r="V41" s="10"/>
    </row>
    <row r="42" spans="1:22" outlineLevel="1" x14ac:dyDescent="0.2">
      <c r="A42" s="4"/>
      <c r="B42" s="7"/>
      <c r="C42" s="363" t="s">
        <v>36</v>
      </c>
      <c r="D42" s="363"/>
      <c r="E42" s="363"/>
      <c r="F42" s="363"/>
      <c r="G42" s="523">
        <f>+[1]Turtas!$P$1</f>
        <v>9443905.4599999972</v>
      </c>
      <c r="H42" s="523"/>
      <c r="I42" s="523">
        <v>9443905.0099999998</v>
      </c>
      <c r="J42" s="523"/>
      <c r="K42" s="523">
        <f>+I42-G42</f>
        <v>-0.44999999739229679</v>
      </c>
      <c r="L42" s="523"/>
      <c r="M42" s="9"/>
      <c r="N42" s="9"/>
      <c r="O42" s="9"/>
      <c r="P42" s="9"/>
      <c r="Q42" s="9"/>
      <c r="R42" s="9"/>
      <c r="S42" s="9"/>
      <c r="T42" s="9"/>
      <c r="U42" s="9"/>
      <c r="V42" s="10"/>
    </row>
    <row r="43" spans="1:22" outlineLevel="1" x14ac:dyDescent="0.2">
      <c r="A43" s="4"/>
      <c r="B43" s="7"/>
      <c r="C43" s="25"/>
      <c r="D43" s="25"/>
      <c r="E43" s="25"/>
      <c r="F43" s="25"/>
      <c r="G43" s="26"/>
      <c r="H43" s="26"/>
      <c r="I43" s="26"/>
      <c r="J43" s="26"/>
      <c r="K43" s="9"/>
      <c r="L43" s="9"/>
      <c r="M43" s="9"/>
      <c r="N43" s="9"/>
      <c r="O43" s="9"/>
      <c r="P43" s="9"/>
      <c r="Q43" s="9"/>
      <c r="R43" s="9"/>
      <c r="S43" s="9"/>
      <c r="T43" s="9"/>
      <c r="U43" s="9"/>
      <c r="V43" s="10"/>
    </row>
    <row r="44" spans="1:22" outlineLevel="1" x14ac:dyDescent="0.2">
      <c r="A44" s="4"/>
      <c r="B44" s="7"/>
      <c r="C44" s="9" t="s">
        <v>37</v>
      </c>
      <c r="D44" s="9"/>
      <c r="E44" s="9"/>
      <c r="F44" s="9"/>
      <c r="G44" s="9"/>
      <c r="H44" s="9"/>
      <c r="I44" s="9"/>
      <c r="J44" s="9"/>
      <c r="K44" s="9"/>
      <c r="L44" s="27"/>
      <c r="M44" s="9"/>
      <c r="N44" s="9"/>
      <c r="O44" s="9"/>
      <c r="P44" s="9"/>
      <c r="Q44" s="9"/>
      <c r="R44" s="9"/>
      <c r="S44" s="9"/>
      <c r="T44" s="9"/>
      <c r="U44" s="9"/>
      <c r="V44" s="10"/>
    </row>
    <row r="45" spans="1:22" outlineLevel="1" x14ac:dyDescent="0.2">
      <c r="A45" s="4"/>
      <c r="B45" s="7"/>
      <c r="C45" s="9"/>
      <c r="D45" s="9"/>
      <c r="E45" s="9"/>
      <c r="F45" s="9"/>
      <c r="G45" s="9"/>
      <c r="H45" s="28"/>
      <c r="I45" s="29"/>
      <c r="J45" s="9"/>
      <c r="K45" s="9"/>
      <c r="L45" s="27"/>
      <c r="M45" s="9"/>
      <c r="N45" s="9"/>
      <c r="O45" s="9"/>
      <c r="P45" s="9"/>
      <c r="Q45" s="9"/>
      <c r="R45" s="9"/>
      <c r="S45" s="9"/>
      <c r="T45" s="9"/>
      <c r="U45" s="9"/>
      <c r="V45" s="10"/>
    </row>
    <row r="46" spans="1:22" s="33" customFormat="1" outlineLevel="1" x14ac:dyDescent="0.2">
      <c r="A46" s="4"/>
      <c r="B46" s="30"/>
      <c r="C46" s="31" t="s">
        <v>38</v>
      </c>
      <c r="D46" s="31"/>
      <c r="E46" s="523">
        <v>0</v>
      </c>
      <c r="F46" s="523"/>
      <c r="G46" s="13" t="s">
        <v>39</v>
      </c>
      <c r="H46" s="13"/>
      <c r="I46" s="13"/>
      <c r="J46" s="13"/>
      <c r="K46" s="13"/>
      <c r="L46" s="13"/>
      <c r="M46" s="13"/>
      <c r="N46" s="13"/>
      <c r="O46" s="13"/>
      <c r="P46" s="13"/>
      <c r="Q46" s="13"/>
      <c r="R46" s="13"/>
      <c r="S46" s="13"/>
      <c r="T46" s="13"/>
      <c r="U46" s="13"/>
      <c r="V46" s="32"/>
    </row>
    <row r="47" spans="1:22" s="33" customFormat="1" outlineLevel="1" x14ac:dyDescent="0.2">
      <c r="A47" s="4"/>
      <c r="B47" s="30"/>
      <c r="C47" s="34"/>
      <c r="D47" s="34"/>
      <c r="E47" s="35"/>
      <c r="F47" s="11"/>
      <c r="G47" s="11"/>
      <c r="H47" s="11"/>
      <c r="I47" s="11"/>
      <c r="J47" s="11"/>
      <c r="K47" s="11"/>
      <c r="L47" s="11"/>
      <c r="M47" s="11"/>
      <c r="N47" s="11"/>
      <c r="O47" s="11"/>
      <c r="P47" s="11"/>
      <c r="Q47" s="11"/>
      <c r="R47" s="11"/>
      <c r="S47" s="11"/>
      <c r="T47" s="11"/>
      <c r="U47" s="11"/>
      <c r="V47" s="12"/>
    </row>
    <row r="48" spans="1:22" outlineLevel="1" x14ac:dyDescent="0.2">
      <c r="A48" s="4"/>
      <c r="B48" s="7"/>
      <c r="C48" s="8" t="s">
        <v>40</v>
      </c>
      <c r="D48" s="9"/>
      <c r="E48" s="341" t="s">
        <v>7</v>
      </c>
      <c r="F48" s="342"/>
      <c r="G48" s="26"/>
      <c r="H48" s="26"/>
      <c r="I48" s="26"/>
      <c r="J48" s="26"/>
      <c r="K48" s="9"/>
      <c r="L48" s="9"/>
      <c r="M48" s="9"/>
      <c r="N48" s="9"/>
      <c r="O48" s="9"/>
      <c r="P48" s="9"/>
      <c r="Q48" s="9"/>
      <c r="R48" s="9"/>
      <c r="S48" s="9"/>
      <c r="T48" s="9"/>
      <c r="U48" s="9"/>
      <c r="V48" s="10"/>
    </row>
    <row r="49" spans="1:22" ht="15" outlineLevel="1" x14ac:dyDescent="0.25">
      <c r="A49" s="4"/>
      <c r="B49" s="7"/>
      <c r="C49" s="8" t="s">
        <v>41</v>
      </c>
      <c r="D49" s="9"/>
      <c r="E49" s="457" t="s">
        <v>42</v>
      </c>
      <c r="F49" s="458"/>
      <c r="G49" s="13" t="str">
        <f>IFERROR(INDEX('[1]Auditui &gt;'!$C:$C,MATCH($E49,'[1]Auditui &gt;'!$B:$B,0)),"")</f>
        <v>Didžioji knyga</v>
      </c>
      <c r="H49" s="9"/>
      <c r="I49" s="9"/>
      <c r="J49" s="9"/>
      <c r="K49" s="9"/>
      <c r="L49" s="9"/>
      <c r="M49" s="9"/>
      <c r="N49" s="9"/>
      <c r="O49" s="9"/>
      <c r="P49" s="9"/>
      <c r="Q49" s="9"/>
      <c r="R49" s="9"/>
      <c r="S49" s="9"/>
      <c r="T49" s="9"/>
      <c r="U49" s="9"/>
      <c r="V49" s="10"/>
    </row>
    <row r="50" spans="1:22" s="33" customFormat="1" outlineLevel="1" x14ac:dyDescent="0.2">
      <c r="A50" s="4"/>
      <c r="B50" s="36"/>
      <c r="C50" s="37"/>
      <c r="D50" s="37"/>
      <c r="E50" s="37"/>
      <c r="F50" s="37"/>
      <c r="G50" s="37"/>
      <c r="H50" s="37"/>
      <c r="I50" s="37"/>
      <c r="J50" s="37"/>
      <c r="K50" s="37"/>
      <c r="L50" s="37"/>
      <c r="M50" s="37"/>
      <c r="N50" s="37"/>
      <c r="O50" s="37"/>
      <c r="P50" s="37"/>
      <c r="Q50" s="37"/>
      <c r="R50" s="37"/>
      <c r="S50" s="37"/>
      <c r="T50" s="37"/>
      <c r="U50" s="37"/>
      <c r="V50" s="38"/>
    </row>
    <row r="51" spans="1:22" s="33" customFormat="1" outlineLevel="1" x14ac:dyDescent="0.2">
      <c r="A51" s="4"/>
      <c r="B51" s="35"/>
      <c r="C51" s="35"/>
      <c r="D51" s="35"/>
      <c r="E51" s="35"/>
      <c r="F51" s="35"/>
      <c r="G51" s="35"/>
      <c r="H51" s="35"/>
      <c r="I51" s="35"/>
      <c r="J51" s="35"/>
      <c r="K51" s="35"/>
      <c r="L51" s="35"/>
      <c r="M51" s="35"/>
      <c r="N51" s="35"/>
      <c r="O51" s="35"/>
      <c r="P51" s="35"/>
      <c r="Q51" s="35"/>
      <c r="R51" s="35"/>
      <c r="S51" s="35"/>
      <c r="T51" s="35"/>
      <c r="U51" s="35"/>
      <c r="V51" s="35"/>
    </row>
    <row r="52" spans="1:22" outlineLevel="1" x14ac:dyDescent="0.2">
      <c r="A52" s="4"/>
      <c r="B52" s="6"/>
      <c r="C52" s="339" t="s">
        <v>43</v>
      </c>
      <c r="D52" s="339"/>
      <c r="E52" s="339"/>
      <c r="F52" s="339"/>
      <c r="G52" s="339"/>
      <c r="H52" s="339"/>
      <c r="I52" s="339"/>
      <c r="J52" s="339"/>
      <c r="K52" s="339"/>
      <c r="L52" s="339"/>
      <c r="M52" s="339"/>
      <c r="N52" s="339"/>
      <c r="O52" s="339"/>
      <c r="P52" s="339"/>
      <c r="Q52" s="339"/>
      <c r="R52" s="339"/>
      <c r="S52" s="339"/>
      <c r="T52" s="339"/>
      <c r="U52" s="339"/>
      <c r="V52" s="340"/>
    </row>
    <row r="53" spans="1:22" outlineLevel="1" x14ac:dyDescent="0.2">
      <c r="A53" s="4"/>
      <c r="B53" s="7"/>
      <c r="C53" s="382" t="s">
        <v>44</v>
      </c>
      <c r="D53" s="382"/>
      <c r="E53" s="382"/>
      <c r="F53" s="382"/>
      <c r="G53" s="382"/>
      <c r="H53" s="382"/>
      <c r="I53" s="382"/>
      <c r="J53" s="382"/>
      <c r="K53" s="382"/>
      <c r="L53" s="382"/>
      <c r="M53" s="382"/>
      <c r="N53" s="382"/>
      <c r="O53" s="382"/>
      <c r="P53" s="382"/>
      <c r="Q53" s="382"/>
      <c r="R53" s="382"/>
      <c r="S53" s="382"/>
      <c r="T53" s="382"/>
      <c r="U53" s="382"/>
      <c r="V53" s="383"/>
    </row>
    <row r="54" spans="1:22" outlineLevel="1" x14ac:dyDescent="0.2">
      <c r="A54" s="4"/>
      <c r="B54" s="7"/>
      <c r="C54" s="23"/>
      <c r="D54" s="23"/>
      <c r="E54" s="23"/>
      <c r="F54" s="23"/>
      <c r="G54" s="23"/>
      <c r="H54" s="23"/>
      <c r="I54" s="23"/>
      <c r="J54" s="23"/>
      <c r="K54" s="23"/>
      <c r="L54" s="23"/>
      <c r="M54" s="23"/>
      <c r="N54" s="23"/>
      <c r="O54" s="23"/>
      <c r="P54" s="23"/>
      <c r="Q54" s="23"/>
      <c r="R54" s="23"/>
      <c r="S54" s="23"/>
      <c r="T54" s="23"/>
      <c r="U54" s="23"/>
      <c r="V54" s="39"/>
    </row>
    <row r="55" spans="1:22" outlineLevel="1" x14ac:dyDescent="0.2">
      <c r="A55" s="4"/>
      <c r="B55" s="7"/>
      <c r="C55" s="345" t="s">
        <v>13</v>
      </c>
      <c r="D55" s="345"/>
      <c r="E55" s="345"/>
      <c r="F55" s="345"/>
      <c r="G55" s="345" t="s">
        <v>14</v>
      </c>
      <c r="H55" s="345"/>
      <c r="I55" s="345" t="s">
        <v>45</v>
      </c>
      <c r="J55" s="345"/>
      <c r="K55" s="345" t="s">
        <v>16</v>
      </c>
      <c r="L55" s="345"/>
      <c r="M55" s="9"/>
      <c r="N55" s="9"/>
      <c r="O55" s="9"/>
      <c r="P55" s="9"/>
      <c r="Q55" s="9"/>
      <c r="R55" s="9"/>
      <c r="S55" s="9"/>
      <c r="T55" s="9"/>
      <c r="U55" s="9"/>
      <c r="V55" s="10"/>
    </row>
    <row r="56" spans="1:22" outlineLevel="1" x14ac:dyDescent="0.2">
      <c r="A56" s="4"/>
      <c r="B56" s="7"/>
      <c r="C56" s="491" t="s">
        <v>46</v>
      </c>
      <c r="D56" s="491"/>
      <c r="E56" s="491"/>
      <c r="F56" s="491"/>
      <c r="G56" s="523">
        <f>[1]Turtas!Q1</f>
        <v>1987710.7300000002</v>
      </c>
      <c r="H56" s="523"/>
      <c r="I56" s="523">
        <f>ROUND(([1]A2!D115+[1]A2!K115+[1]A2!R115+[1]A2!Z115)/3.4528,2)</f>
        <v>1987710.68</v>
      </c>
      <c r="J56" s="523"/>
      <c r="K56" s="523">
        <f>+I56-G56</f>
        <v>-5.0000000279396772E-2</v>
      </c>
      <c r="L56" s="523"/>
      <c r="M56" s="9"/>
      <c r="N56" s="9"/>
      <c r="O56" s="9"/>
      <c r="P56" s="9"/>
      <c r="Q56" s="9"/>
      <c r="R56" s="9"/>
      <c r="S56" s="9"/>
      <c r="T56" s="9"/>
      <c r="U56" s="9"/>
      <c r="V56" s="10"/>
    </row>
    <row r="57" spans="1:22" outlineLevel="1" x14ac:dyDescent="0.2">
      <c r="A57" s="4"/>
      <c r="B57" s="7"/>
      <c r="C57" s="9"/>
      <c r="D57" s="9"/>
      <c r="E57" s="9"/>
      <c r="F57" s="9"/>
      <c r="G57" s="9"/>
      <c r="H57" s="9"/>
      <c r="I57" s="9"/>
      <c r="J57" s="9"/>
      <c r="K57" s="9"/>
      <c r="L57" s="9"/>
      <c r="M57" s="9"/>
      <c r="N57" s="9"/>
      <c r="O57" s="9"/>
      <c r="P57" s="9"/>
      <c r="Q57" s="9"/>
      <c r="R57" s="9"/>
      <c r="S57" s="9"/>
      <c r="T57" s="9"/>
      <c r="U57" s="9"/>
      <c r="V57" s="10"/>
    </row>
    <row r="58" spans="1:22" outlineLevel="1" x14ac:dyDescent="0.2">
      <c r="A58" s="4"/>
      <c r="B58" s="7"/>
      <c r="C58" s="9" t="s">
        <v>31</v>
      </c>
      <c r="D58" s="9"/>
      <c r="E58" s="9"/>
      <c r="F58" s="9"/>
      <c r="G58" s="9"/>
      <c r="H58" s="9"/>
      <c r="I58" s="9"/>
      <c r="J58" s="9"/>
      <c r="K58" s="9"/>
      <c r="L58" s="27"/>
      <c r="M58" s="9"/>
      <c r="N58" s="9"/>
      <c r="O58" s="9"/>
      <c r="P58" s="9"/>
      <c r="Q58" s="9"/>
      <c r="R58" s="9"/>
      <c r="S58" s="9"/>
      <c r="T58" s="9"/>
      <c r="U58" s="9"/>
      <c r="V58" s="10"/>
    </row>
    <row r="59" spans="1:22" outlineLevel="1" x14ac:dyDescent="0.2">
      <c r="A59" s="4"/>
      <c r="B59" s="7"/>
      <c r="C59" s="9"/>
      <c r="D59" s="9"/>
      <c r="E59" s="9"/>
      <c r="F59" s="9"/>
      <c r="G59" s="9"/>
      <c r="H59" s="9"/>
      <c r="I59" s="9"/>
      <c r="J59" s="9"/>
      <c r="K59" s="9"/>
      <c r="L59" s="9"/>
      <c r="M59" s="9"/>
      <c r="N59" s="9"/>
      <c r="O59" s="9"/>
      <c r="P59" s="9"/>
      <c r="Q59" s="9"/>
      <c r="R59" s="9"/>
      <c r="S59" s="9"/>
      <c r="T59" s="9"/>
      <c r="U59" s="9"/>
      <c r="V59" s="10"/>
    </row>
    <row r="60" spans="1:22" outlineLevel="1" x14ac:dyDescent="0.2">
      <c r="A60" s="4"/>
      <c r="B60" s="7"/>
      <c r="C60" s="8" t="s">
        <v>40</v>
      </c>
      <c r="D60" s="9"/>
      <c r="E60" s="341" t="s">
        <v>32</v>
      </c>
      <c r="F60" s="342"/>
      <c r="G60" s="40"/>
      <c r="H60" s="9"/>
      <c r="I60" s="9"/>
      <c r="J60" s="9"/>
      <c r="K60" s="9"/>
      <c r="L60" s="9"/>
      <c r="M60" s="9"/>
      <c r="N60" s="9"/>
      <c r="O60" s="9"/>
      <c r="P60" s="9"/>
      <c r="Q60" s="9"/>
      <c r="R60" s="9"/>
      <c r="S60" s="9"/>
      <c r="T60" s="9"/>
      <c r="U60" s="9"/>
      <c r="V60" s="10"/>
    </row>
    <row r="61" spans="1:22" ht="15" outlineLevel="1" x14ac:dyDescent="0.25">
      <c r="A61" s="4"/>
      <c r="B61" s="7"/>
      <c r="C61" s="8" t="s">
        <v>41</v>
      </c>
      <c r="D61" s="9"/>
      <c r="E61" s="457" t="s">
        <v>47</v>
      </c>
      <c r="F61" s="458"/>
      <c r="G61" s="21" t="str">
        <f>IFERROR(INDEX('[1]Auditui &gt;'!$C:$C,MATCH($E61,'[1]Auditui &gt;'!$B:$B,0)),"")</f>
        <v>ES parama</v>
      </c>
      <c r="H61" s="9"/>
      <c r="I61" s="9"/>
      <c r="J61" s="9"/>
      <c r="K61" s="9"/>
      <c r="L61" s="9"/>
      <c r="M61" s="9"/>
      <c r="N61" s="9"/>
      <c r="O61" s="9"/>
      <c r="P61" s="9"/>
      <c r="Q61" s="9"/>
      <c r="R61" s="9"/>
      <c r="S61" s="9"/>
      <c r="T61" s="9"/>
      <c r="U61" s="9"/>
      <c r="V61" s="10"/>
    </row>
    <row r="62" spans="1:22" outlineLevel="1" x14ac:dyDescent="0.2">
      <c r="A62" s="4"/>
      <c r="B62" s="14"/>
      <c r="C62" s="15"/>
      <c r="D62" s="16"/>
      <c r="E62" s="17"/>
      <c r="F62" s="17"/>
      <c r="G62" s="16"/>
      <c r="H62" s="16"/>
      <c r="I62" s="16"/>
      <c r="J62" s="16"/>
      <c r="K62" s="16"/>
      <c r="L62" s="16"/>
      <c r="M62" s="16"/>
      <c r="N62" s="16"/>
      <c r="O62" s="16"/>
      <c r="P62" s="16"/>
      <c r="Q62" s="16"/>
      <c r="R62" s="16"/>
      <c r="S62" s="16"/>
      <c r="T62" s="16"/>
      <c r="U62" s="16"/>
      <c r="V62" s="19"/>
    </row>
    <row r="63" spans="1:22" outlineLevel="1" x14ac:dyDescent="0.2">
      <c r="A63" s="4"/>
      <c r="B63" s="22"/>
      <c r="C63" s="41"/>
      <c r="D63" s="41"/>
      <c r="E63" s="41"/>
      <c r="F63" s="41"/>
      <c r="G63" s="41"/>
      <c r="H63" s="41"/>
      <c r="I63" s="41"/>
      <c r="J63" s="41"/>
      <c r="K63" s="41"/>
      <c r="L63" s="41"/>
      <c r="M63" s="41"/>
      <c r="N63" s="41"/>
      <c r="O63" s="41"/>
      <c r="P63" s="41"/>
      <c r="Q63" s="41"/>
      <c r="R63" s="41"/>
      <c r="S63" s="41"/>
      <c r="T63" s="41"/>
      <c r="U63" s="41"/>
      <c r="V63" s="42"/>
    </row>
    <row r="64" spans="1:22" outlineLevel="1" x14ac:dyDescent="0.2">
      <c r="A64" s="4"/>
      <c r="B64" s="7"/>
      <c r="C64" s="8" t="s">
        <v>40</v>
      </c>
      <c r="D64" s="9"/>
      <c r="E64" s="341" t="s">
        <v>48</v>
      </c>
      <c r="F64" s="342"/>
      <c r="G64" s="13" t="s">
        <v>49</v>
      </c>
      <c r="H64" s="26"/>
      <c r="I64" s="26"/>
      <c r="J64" s="26"/>
      <c r="K64" s="9"/>
      <c r="L64" s="9"/>
      <c r="M64" s="9"/>
      <c r="N64" s="9"/>
      <c r="O64" s="9"/>
      <c r="P64" s="9"/>
      <c r="Q64" s="9"/>
      <c r="R64" s="9"/>
      <c r="S64" s="9"/>
      <c r="T64" s="9"/>
      <c r="U64" s="9"/>
      <c r="V64" s="10"/>
    </row>
    <row r="65" spans="1:22" outlineLevel="1" x14ac:dyDescent="0.2">
      <c r="A65" s="4"/>
      <c r="B65" s="7"/>
      <c r="C65" s="8" t="s">
        <v>41</v>
      </c>
      <c r="D65" s="9"/>
      <c r="E65" s="401" t="s">
        <v>50</v>
      </c>
      <c r="F65" s="401"/>
      <c r="G65" s="21" t="s">
        <v>51</v>
      </c>
      <c r="H65" s="9"/>
      <c r="I65" s="9"/>
      <c r="J65" s="9"/>
      <c r="K65" s="9"/>
      <c r="L65" s="9"/>
      <c r="M65" s="9"/>
      <c r="N65" s="9"/>
      <c r="O65" s="9"/>
      <c r="P65" s="9"/>
      <c r="Q65" s="9"/>
      <c r="R65" s="9"/>
      <c r="S65" s="9"/>
      <c r="T65" s="9"/>
      <c r="U65" s="9"/>
      <c r="V65" s="10"/>
    </row>
    <row r="66" spans="1:22" outlineLevel="1" x14ac:dyDescent="0.2">
      <c r="A66" s="4"/>
      <c r="B66" s="14"/>
      <c r="C66" s="15"/>
      <c r="D66" s="16"/>
      <c r="E66" s="17"/>
      <c r="F66" s="17"/>
      <c r="G66" s="18"/>
      <c r="H66" s="16"/>
      <c r="I66" s="16"/>
      <c r="J66" s="16"/>
      <c r="K66" s="16"/>
      <c r="L66" s="16"/>
      <c r="M66" s="16"/>
      <c r="N66" s="16"/>
      <c r="O66" s="16"/>
      <c r="P66" s="16"/>
      <c r="Q66" s="16"/>
      <c r="R66" s="16"/>
      <c r="S66" s="16"/>
      <c r="T66" s="16"/>
      <c r="U66" s="16"/>
      <c r="V66" s="19"/>
    </row>
    <row r="67" spans="1:22" outlineLevel="1" x14ac:dyDescent="0.2">
      <c r="A67" s="4"/>
      <c r="B67" s="22"/>
      <c r="C67" s="41"/>
      <c r="D67" s="41"/>
      <c r="E67" s="41"/>
      <c r="F67" s="41"/>
      <c r="G67" s="41"/>
      <c r="H67" s="41"/>
      <c r="I67" s="41"/>
      <c r="J67" s="41"/>
      <c r="K67" s="41"/>
      <c r="L67" s="41"/>
      <c r="M67" s="41"/>
      <c r="N67" s="41"/>
      <c r="O67" s="41"/>
      <c r="P67" s="41"/>
      <c r="Q67" s="41"/>
      <c r="R67" s="41"/>
      <c r="S67" s="41"/>
      <c r="T67" s="41"/>
      <c r="U67" s="41"/>
      <c r="V67" s="42"/>
    </row>
    <row r="68" spans="1:22" outlineLevel="1" x14ac:dyDescent="0.2">
      <c r="A68" s="4"/>
      <c r="B68" s="7"/>
      <c r="C68" s="8" t="s">
        <v>40</v>
      </c>
      <c r="D68" s="9"/>
      <c r="E68" s="341" t="s">
        <v>48</v>
      </c>
      <c r="F68" s="342"/>
      <c r="G68" s="13" t="s">
        <v>52</v>
      </c>
      <c r="H68" s="9"/>
      <c r="I68" s="9"/>
      <c r="J68" s="9"/>
      <c r="K68" s="9"/>
      <c r="L68" s="9"/>
      <c r="M68" s="9"/>
      <c r="N68" s="9"/>
      <c r="O68" s="9"/>
      <c r="P68" s="9"/>
      <c r="Q68" s="9"/>
      <c r="R68" s="9"/>
      <c r="S68" s="9"/>
      <c r="T68" s="9"/>
      <c r="U68" s="9"/>
      <c r="V68" s="10"/>
    </row>
    <row r="69" spans="1:22" outlineLevel="1" x14ac:dyDescent="0.2">
      <c r="A69" s="4"/>
      <c r="B69" s="7"/>
      <c r="C69" s="8" t="s">
        <v>41</v>
      </c>
      <c r="D69" s="9"/>
      <c r="E69" s="401" t="s">
        <v>50</v>
      </c>
      <c r="F69" s="401"/>
      <c r="G69" s="21" t="str">
        <f>IFERROR(INDEX('[1]Auditui &gt;'!$C:$C,MATCH($E69,'[1]Auditui &gt;'!$B:$B,0)),"")</f>
        <v/>
      </c>
      <c r="H69" s="9"/>
      <c r="I69" s="9"/>
      <c r="J69" s="9"/>
      <c r="K69" s="9"/>
      <c r="L69" s="9"/>
      <c r="M69" s="9"/>
      <c r="N69" s="9"/>
      <c r="O69" s="9"/>
      <c r="P69" s="9"/>
      <c r="Q69" s="9"/>
      <c r="R69" s="9"/>
      <c r="S69" s="9"/>
      <c r="T69" s="9"/>
      <c r="U69" s="9"/>
      <c r="V69" s="10"/>
    </row>
    <row r="70" spans="1:22" outlineLevel="1" x14ac:dyDescent="0.2">
      <c r="A70" s="4"/>
      <c r="B70" s="14"/>
      <c r="C70" s="16"/>
      <c r="D70" s="16"/>
      <c r="E70" s="16"/>
      <c r="F70" s="16"/>
      <c r="G70" s="16"/>
      <c r="H70" s="16"/>
      <c r="I70" s="16"/>
      <c r="J70" s="16"/>
      <c r="K70" s="16"/>
      <c r="L70" s="16"/>
      <c r="M70" s="16"/>
      <c r="N70" s="16"/>
      <c r="O70" s="16"/>
      <c r="P70" s="16"/>
      <c r="Q70" s="16"/>
      <c r="R70" s="16"/>
      <c r="S70" s="16"/>
      <c r="T70" s="16"/>
      <c r="U70" s="16"/>
      <c r="V70" s="19"/>
    </row>
    <row r="71" spans="1:22" outlineLevel="1" x14ac:dyDescent="0.2">
      <c r="A71" s="4"/>
      <c r="B71" s="9"/>
    </row>
    <row r="72" spans="1:22" outlineLevel="1" x14ac:dyDescent="0.2">
      <c r="A72" s="4"/>
      <c r="B72" s="43"/>
      <c r="C72" s="521" t="s">
        <v>53</v>
      </c>
      <c r="D72" s="521"/>
      <c r="E72" s="521"/>
      <c r="F72" s="521"/>
      <c r="G72" s="521"/>
      <c r="H72" s="521"/>
      <c r="I72" s="521"/>
      <c r="J72" s="521"/>
      <c r="K72" s="521"/>
      <c r="L72" s="521"/>
      <c r="M72" s="521"/>
      <c r="N72" s="521"/>
      <c r="O72" s="521"/>
      <c r="P72" s="521"/>
      <c r="Q72" s="521"/>
      <c r="R72" s="521"/>
      <c r="S72" s="521"/>
      <c r="T72" s="521"/>
      <c r="U72" s="521"/>
      <c r="V72" s="522"/>
    </row>
    <row r="73" spans="1:22" outlineLevel="1" x14ac:dyDescent="0.2">
      <c r="A73" s="4"/>
      <c r="B73" s="44"/>
      <c r="C73" s="31" t="s">
        <v>54</v>
      </c>
      <c r="D73" s="31"/>
      <c r="E73" s="31"/>
      <c r="F73" s="31"/>
      <c r="G73" s="31"/>
      <c r="H73" s="31"/>
      <c r="I73" s="31"/>
      <c r="J73" s="31"/>
      <c r="K73" s="31"/>
      <c r="L73" s="31"/>
      <c r="M73" s="31"/>
      <c r="N73" s="31"/>
      <c r="O73" s="31"/>
      <c r="P73" s="31"/>
      <c r="Q73" s="31"/>
      <c r="R73" s="31"/>
      <c r="S73" s="31"/>
      <c r="T73" s="31"/>
      <c r="U73" s="31"/>
      <c r="V73" s="45"/>
    </row>
    <row r="74" spans="1:22" outlineLevel="1" x14ac:dyDescent="0.2">
      <c r="A74" s="4"/>
      <c r="B74" s="44"/>
      <c r="C74" s="46"/>
      <c r="D74" s="46"/>
      <c r="E74" s="46"/>
      <c r="F74" s="46"/>
      <c r="G74" s="46"/>
      <c r="H74" s="46"/>
      <c r="I74" s="46"/>
      <c r="J74" s="46"/>
      <c r="K74" s="46"/>
      <c r="L74" s="46"/>
      <c r="M74" s="47"/>
      <c r="N74" s="47"/>
      <c r="O74" s="47"/>
      <c r="P74" s="47"/>
      <c r="Q74" s="47"/>
      <c r="R74" s="47"/>
      <c r="S74" s="46"/>
      <c r="T74" s="46"/>
      <c r="U74" s="46"/>
      <c r="V74" s="45"/>
    </row>
    <row r="75" spans="1:22" outlineLevel="1" x14ac:dyDescent="0.2">
      <c r="A75" s="4"/>
      <c r="B75" s="44"/>
      <c r="C75" s="421" t="s">
        <v>13</v>
      </c>
      <c r="D75" s="422"/>
      <c r="E75" s="422"/>
      <c r="F75" s="422"/>
      <c r="G75" s="422"/>
      <c r="H75" s="423"/>
      <c r="I75" s="483" t="s">
        <v>14</v>
      </c>
      <c r="J75" s="483"/>
      <c r="K75" s="421" t="s">
        <v>55</v>
      </c>
      <c r="L75" s="423"/>
      <c r="M75" s="421" t="s">
        <v>16</v>
      </c>
      <c r="N75" s="423"/>
      <c r="O75" s="46"/>
      <c r="P75" s="46"/>
      <c r="Q75" s="46"/>
      <c r="R75" s="46"/>
      <c r="S75" s="46"/>
      <c r="T75" s="46"/>
      <c r="U75" s="46"/>
      <c r="V75" s="45"/>
    </row>
    <row r="76" spans="1:22" outlineLevel="1" x14ac:dyDescent="0.2">
      <c r="A76" s="4"/>
      <c r="B76" s="44"/>
      <c r="C76" s="512" t="s">
        <v>56</v>
      </c>
      <c r="D76" s="513"/>
      <c r="E76" s="513"/>
      <c r="F76" s="513"/>
      <c r="G76" s="513"/>
      <c r="H76" s="514"/>
      <c r="I76" s="515">
        <f>ROUND([1]Turtas!S1,0)</f>
        <v>853992</v>
      </c>
      <c r="J76" s="516"/>
      <c r="K76" s="519">
        <v>328010</v>
      </c>
      <c r="L76" s="520"/>
      <c r="M76" s="515">
        <f>I76-SUM(K76:L77)</f>
        <v>264856</v>
      </c>
      <c r="N76" s="516"/>
      <c r="O76" s="46"/>
      <c r="P76" s="46"/>
      <c r="Q76" s="46"/>
      <c r="R76" s="46"/>
      <c r="S76" s="46"/>
      <c r="T76" s="46"/>
      <c r="U76" s="46"/>
      <c r="V76" s="45"/>
    </row>
    <row r="77" spans="1:22" outlineLevel="1" x14ac:dyDescent="0.2">
      <c r="A77" s="4"/>
      <c r="B77" s="44"/>
      <c r="C77" s="512" t="s">
        <v>57</v>
      </c>
      <c r="D77" s="513"/>
      <c r="E77" s="513"/>
      <c r="F77" s="513"/>
      <c r="G77" s="513"/>
      <c r="H77" s="514"/>
      <c r="I77" s="517"/>
      <c r="J77" s="518"/>
      <c r="K77" s="519">
        <f>ROUND([1]A7!L5+[1]A7!L14,0)</f>
        <v>261126</v>
      </c>
      <c r="L77" s="520"/>
      <c r="M77" s="517"/>
      <c r="N77" s="518"/>
      <c r="O77" s="46"/>
      <c r="P77" s="46"/>
      <c r="Q77" s="46"/>
      <c r="R77" s="46"/>
      <c r="S77" s="46"/>
      <c r="T77" s="46"/>
      <c r="U77" s="46"/>
      <c r="V77" s="45"/>
    </row>
    <row r="78" spans="1:22" outlineLevel="1" x14ac:dyDescent="0.2">
      <c r="A78" s="4"/>
      <c r="B78" s="44"/>
      <c r="C78" s="46"/>
      <c r="D78" s="46"/>
      <c r="E78" s="46"/>
      <c r="F78" s="46"/>
      <c r="G78" s="46"/>
      <c r="H78" s="46"/>
      <c r="I78" s="46"/>
      <c r="J78" s="46"/>
      <c r="K78" s="46"/>
      <c r="L78" s="46"/>
      <c r="M78" s="48">
        <f>M76-SUM(E82,E85)</f>
        <v>0</v>
      </c>
      <c r="N78" s="46"/>
      <c r="O78" s="46"/>
      <c r="P78" s="46"/>
      <c r="Q78" s="46"/>
      <c r="R78" s="46"/>
      <c r="S78" s="46"/>
      <c r="T78" s="46"/>
      <c r="U78" s="46"/>
      <c r="V78" s="45"/>
    </row>
    <row r="79" spans="1:22" outlineLevel="1" x14ac:dyDescent="0.2">
      <c r="A79" s="4"/>
      <c r="B79" s="44"/>
      <c r="C79" s="49" t="s">
        <v>58</v>
      </c>
      <c r="D79" s="46"/>
      <c r="E79" s="46"/>
      <c r="F79" s="46"/>
      <c r="G79" s="46"/>
      <c r="H79" s="46"/>
      <c r="I79" s="46"/>
      <c r="J79" s="46"/>
      <c r="K79" s="46"/>
      <c r="L79" s="46"/>
      <c r="M79" s="46"/>
      <c r="N79" s="46"/>
      <c r="O79" s="46"/>
      <c r="P79" s="46"/>
      <c r="Q79" s="46"/>
      <c r="R79" s="46"/>
      <c r="S79" s="46"/>
      <c r="T79" s="46"/>
      <c r="U79" s="46"/>
      <c r="V79" s="45"/>
    </row>
    <row r="80" spans="1:22" outlineLevel="1" x14ac:dyDescent="0.2">
      <c r="A80" s="4"/>
      <c r="B80" s="44"/>
      <c r="C80" s="504" t="s">
        <v>59</v>
      </c>
      <c r="D80" s="504"/>
      <c r="E80" s="504"/>
      <c r="F80" s="504"/>
      <c r="G80" s="504"/>
      <c r="H80" s="504"/>
      <c r="I80" s="504"/>
      <c r="J80" s="504"/>
      <c r="K80" s="504"/>
      <c r="L80" s="504"/>
      <c r="M80" s="504"/>
      <c r="N80" s="504"/>
      <c r="O80" s="504"/>
      <c r="P80" s="504"/>
      <c r="Q80" s="504"/>
      <c r="R80" s="504"/>
      <c r="S80" s="504"/>
      <c r="T80" s="504"/>
      <c r="U80" s="504"/>
      <c r="V80" s="505"/>
    </row>
    <row r="81" spans="1:22" outlineLevel="1" x14ac:dyDescent="0.2">
      <c r="A81" s="4"/>
      <c r="B81" s="44"/>
      <c r="C81" s="46"/>
      <c r="D81" s="46"/>
      <c r="E81" s="46"/>
      <c r="F81" s="46"/>
      <c r="G81" s="46"/>
      <c r="H81" s="46"/>
      <c r="I81" s="46"/>
      <c r="J81" s="46"/>
      <c r="K81" s="46"/>
      <c r="L81" s="46"/>
      <c r="M81" s="46"/>
      <c r="N81" s="46"/>
      <c r="O81" s="46"/>
      <c r="P81" s="46"/>
      <c r="Q81" s="46"/>
      <c r="R81" s="46"/>
      <c r="S81" s="46"/>
      <c r="T81" s="46"/>
      <c r="U81" s="46"/>
      <c r="V81" s="45"/>
    </row>
    <row r="82" spans="1:22" outlineLevel="1" x14ac:dyDescent="0.2">
      <c r="A82" s="4"/>
      <c r="B82" s="44"/>
      <c r="C82" s="46" t="s">
        <v>60</v>
      </c>
      <c r="D82" s="46"/>
      <c r="E82" s="506">
        <v>123670</v>
      </c>
      <c r="F82" s="507"/>
      <c r="G82" s="508" t="s">
        <v>61</v>
      </c>
      <c r="H82" s="508"/>
      <c r="I82" s="508"/>
      <c r="J82" s="508"/>
      <c r="K82" s="508"/>
      <c r="L82" s="508"/>
      <c r="M82" s="508"/>
      <c r="N82" s="508"/>
      <c r="O82" s="508"/>
      <c r="P82" s="508"/>
      <c r="Q82" s="508"/>
      <c r="R82" s="508"/>
      <c r="S82" s="508"/>
      <c r="T82" s="508"/>
      <c r="U82" s="508"/>
      <c r="V82" s="509"/>
    </row>
    <row r="83" spans="1:22" outlineLevel="1" x14ac:dyDescent="0.2">
      <c r="A83" s="4"/>
      <c r="B83" s="44"/>
      <c r="C83" s="46"/>
      <c r="D83" s="46"/>
      <c r="E83" s="50"/>
      <c r="F83" s="50"/>
      <c r="G83" s="508"/>
      <c r="H83" s="508"/>
      <c r="I83" s="508"/>
      <c r="J83" s="508"/>
      <c r="K83" s="508"/>
      <c r="L83" s="508"/>
      <c r="M83" s="508"/>
      <c r="N83" s="508"/>
      <c r="O83" s="508"/>
      <c r="P83" s="508"/>
      <c r="Q83" s="508"/>
      <c r="R83" s="508"/>
      <c r="S83" s="508"/>
      <c r="T83" s="508"/>
      <c r="U83" s="508"/>
      <c r="V83" s="509"/>
    </row>
    <row r="84" spans="1:22" outlineLevel="1" x14ac:dyDescent="0.2">
      <c r="A84" s="4"/>
      <c r="B84" s="44"/>
      <c r="C84" s="31"/>
      <c r="D84" s="31"/>
      <c r="E84" s="31"/>
      <c r="F84" s="31"/>
      <c r="G84" s="31"/>
      <c r="H84" s="31"/>
      <c r="I84" s="31"/>
      <c r="J84" s="31"/>
      <c r="K84" s="31"/>
      <c r="L84" s="31"/>
      <c r="M84" s="31"/>
      <c r="N84" s="31"/>
      <c r="O84" s="31"/>
      <c r="P84" s="31"/>
      <c r="Q84" s="31"/>
      <c r="R84" s="31"/>
      <c r="S84" s="31"/>
      <c r="T84" s="31"/>
      <c r="U84" s="31"/>
      <c r="V84" s="45"/>
    </row>
    <row r="85" spans="1:22" outlineLevel="1" x14ac:dyDescent="0.2">
      <c r="A85" s="4"/>
      <c r="B85" s="44"/>
      <c r="C85" s="46" t="s">
        <v>60</v>
      </c>
      <c r="D85" s="46"/>
      <c r="E85" s="506">
        <f>ROUND([1]A7!F68,0)</f>
        <v>141186</v>
      </c>
      <c r="F85" s="507"/>
      <c r="G85" s="508" t="s">
        <v>62</v>
      </c>
      <c r="H85" s="508"/>
      <c r="I85" s="508"/>
      <c r="J85" s="508"/>
      <c r="K85" s="508"/>
      <c r="L85" s="508"/>
      <c r="M85" s="508"/>
      <c r="N85" s="508"/>
      <c r="O85" s="508"/>
      <c r="P85" s="508"/>
      <c r="Q85" s="508"/>
      <c r="R85" s="508"/>
      <c r="S85" s="508"/>
      <c r="T85" s="508"/>
      <c r="U85" s="508"/>
      <c r="V85" s="509"/>
    </row>
    <row r="86" spans="1:22" outlineLevel="1" x14ac:dyDescent="0.2">
      <c r="A86" s="4"/>
      <c r="B86" s="44"/>
      <c r="C86" s="46"/>
      <c r="D86" s="46"/>
      <c r="E86" s="51"/>
      <c r="F86" s="50"/>
      <c r="G86" s="508"/>
      <c r="H86" s="508"/>
      <c r="I86" s="508"/>
      <c r="J86" s="508"/>
      <c r="K86" s="508"/>
      <c r="L86" s="508"/>
      <c r="M86" s="508"/>
      <c r="N86" s="508"/>
      <c r="O86" s="508"/>
      <c r="P86" s="508"/>
      <c r="Q86" s="508"/>
      <c r="R86" s="508"/>
      <c r="S86" s="508"/>
      <c r="T86" s="508"/>
      <c r="U86" s="508"/>
      <c r="V86" s="509"/>
    </row>
    <row r="87" spans="1:22" outlineLevel="1" x14ac:dyDescent="0.2">
      <c r="A87" s="4"/>
      <c r="B87" s="44"/>
      <c r="C87" s="46"/>
      <c r="D87" s="46"/>
      <c r="E87" s="50"/>
      <c r="F87" s="50"/>
      <c r="G87" s="508"/>
      <c r="H87" s="508"/>
      <c r="I87" s="508"/>
      <c r="J87" s="508"/>
      <c r="K87" s="508"/>
      <c r="L87" s="508"/>
      <c r="M87" s="508"/>
      <c r="N87" s="508"/>
      <c r="O87" s="508"/>
      <c r="P87" s="508"/>
      <c r="Q87" s="508"/>
      <c r="R87" s="508"/>
      <c r="S87" s="508"/>
      <c r="T87" s="508"/>
      <c r="U87" s="508"/>
      <c r="V87" s="509"/>
    </row>
    <row r="88" spans="1:22" outlineLevel="1" x14ac:dyDescent="0.2">
      <c r="A88" s="4"/>
      <c r="B88" s="44"/>
      <c r="C88" s="31"/>
      <c r="D88" s="31"/>
      <c r="E88" s="31"/>
      <c r="F88" s="31"/>
      <c r="G88" s="31"/>
      <c r="H88" s="31"/>
      <c r="I88" s="31"/>
      <c r="J88" s="31"/>
      <c r="K88" s="31"/>
      <c r="L88" s="31"/>
      <c r="M88" s="31"/>
      <c r="N88" s="31"/>
      <c r="O88" s="31"/>
      <c r="P88" s="31"/>
      <c r="Q88" s="31"/>
      <c r="R88" s="31"/>
      <c r="S88" s="31"/>
      <c r="T88" s="31"/>
      <c r="U88" s="31"/>
      <c r="V88" s="45"/>
    </row>
    <row r="89" spans="1:22" outlineLevel="1" x14ac:dyDescent="0.2">
      <c r="A89" s="4"/>
      <c r="B89" s="44"/>
      <c r="C89" s="31"/>
      <c r="D89" s="31"/>
      <c r="E89" s="31"/>
      <c r="F89" s="31"/>
      <c r="G89" s="31"/>
      <c r="H89" s="31"/>
      <c r="I89" s="31"/>
      <c r="J89" s="31"/>
      <c r="K89" s="31"/>
      <c r="L89" s="31"/>
      <c r="M89" s="31"/>
      <c r="N89" s="31"/>
      <c r="O89" s="31"/>
      <c r="P89" s="31"/>
      <c r="Q89" s="31"/>
      <c r="R89" s="31"/>
      <c r="S89" s="31"/>
      <c r="T89" s="31"/>
      <c r="U89" s="31"/>
      <c r="V89" s="45"/>
    </row>
    <row r="90" spans="1:22" outlineLevel="1" x14ac:dyDescent="0.2">
      <c r="A90" s="4"/>
      <c r="B90" s="44"/>
      <c r="C90" s="52" t="s">
        <v>40</v>
      </c>
      <c r="D90" s="31"/>
      <c r="E90" s="510" t="s">
        <v>7</v>
      </c>
      <c r="F90" s="511"/>
      <c r="G90" s="53"/>
      <c r="H90" s="31"/>
      <c r="I90" s="31"/>
      <c r="J90" s="31"/>
      <c r="K90" s="31"/>
      <c r="L90" s="31"/>
      <c r="M90" s="31"/>
      <c r="N90" s="31"/>
      <c r="O90" s="31"/>
      <c r="P90" s="31"/>
      <c r="Q90" s="31"/>
      <c r="R90" s="31"/>
      <c r="S90" s="31"/>
      <c r="T90" s="31"/>
      <c r="U90" s="31"/>
      <c r="V90" s="45"/>
    </row>
    <row r="91" spans="1:22" outlineLevel="1" x14ac:dyDescent="0.2">
      <c r="A91" s="4"/>
      <c r="B91" s="44"/>
      <c r="C91" s="52" t="s">
        <v>41</v>
      </c>
      <c r="D91" s="31"/>
      <c r="E91" s="501" t="s">
        <v>63</v>
      </c>
      <c r="F91" s="502"/>
      <c r="G91" s="53" t="str">
        <f>IFERROR(INDEX('[1]Auditui &gt;'!$C:$C,MATCH($E91,'[1]Auditui &gt;'!$B:$B,0)),"")</f>
        <v>VERT 2016-11-21 pažyma Nr. O5-314</v>
      </c>
      <c r="H91" s="31"/>
      <c r="I91" s="31"/>
      <c r="J91" s="31"/>
      <c r="K91" s="31"/>
      <c r="L91" s="31"/>
      <c r="M91" s="31"/>
      <c r="N91" s="31"/>
      <c r="O91" s="31"/>
      <c r="P91" s="31"/>
      <c r="Q91" s="31"/>
      <c r="R91" s="31"/>
      <c r="S91" s="31"/>
      <c r="T91" s="31"/>
      <c r="U91" s="31"/>
      <c r="V91" s="45"/>
    </row>
    <row r="92" spans="1:22" outlineLevel="1" x14ac:dyDescent="0.2">
      <c r="A92" s="4"/>
      <c r="B92" s="44"/>
      <c r="C92" s="52"/>
      <c r="D92" s="31"/>
      <c r="E92" s="503" t="s">
        <v>64</v>
      </c>
      <c r="F92" s="502"/>
      <c r="G92" s="53" t="str">
        <f>IFERROR(INDEX('[1]Auditui &gt;'!$C:$C,MATCH($E92,'[1]Auditui &gt;'!$B:$B,0)),"")</f>
        <v>VERT 2020-04-28 pažyma Nr. O5E-303</v>
      </c>
      <c r="H92" s="31"/>
      <c r="I92" s="31"/>
      <c r="J92" s="31"/>
      <c r="K92" s="31"/>
      <c r="L92" s="31"/>
      <c r="M92" s="31"/>
      <c r="N92" s="31"/>
      <c r="O92" s="31"/>
      <c r="P92" s="31"/>
      <c r="Q92" s="31"/>
      <c r="R92" s="31"/>
      <c r="S92" s="31"/>
      <c r="T92" s="31"/>
      <c r="U92" s="31"/>
      <c r="V92" s="45"/>
    </row>
    <row r="93" spans="1:22" outlineLevel="1" x14ac:dyDescent="0.2">
      <c r="A93" s="4"/>
      <c r="B93" s="44"/>
      <c r="C93" s="52"/>
      <c r="D93" s="31"/>
      <c r="E93" s="503" t="s">
        <v>65</v>
      </c>
      <c r="F93" s="502"/>
      <c r="G93" s="53" t="str">
        <f>IFERROR(INDEX('[1]Auditui &gt;'!$C:$C,MATCH($E93,'[1]Auditui &gt;'!$B:$B,0)),"")</f>
        <v>Bendrovės 2016-10-27 raštas Nr. SD-706</v>
      </c>
      <c r="H93" s="31"/>
      <c r="I93" s="31"/>
      <c r="J93" s="31"/>
      <c r="K93" s="31"/>
      <c r="L93" s="31"/>
      <c r="M93" s="31"/>
      <c r="N93" s="31"/>
      <c r="O93" s="31"/>
      <c r="P93" s="31"/>
      <c r="Q93" s="31"/>
      <c r="R93" s="31"/>
      <c r="S93" s="31"/>
      <c r="T93" s="31"/>
      <c r="U93" s="31"/>
      <c r="V93" s="45"/>
    </row>
    <row r="94" spans="1:22" ht="15" outlineLevel="1" x14ac:dyDescent="0.25">
      <c r="A94" s="4"/>
      <c r="B94" s="7"/>
      <c r="C94" s="8"/>
      <c r="D94" s="9"/>
      <c r="E94" s="457" t="s">
        <v>66</v>
      </c>
      <c r="F94" s="458"/>
      <c r="G94" s="53" t="str">
        <f>IFERROR(INDEX('[1]Auditui &gt;'!$C:$C,MATCH($E94,'[1]Auditui &gt;'!$B:$B,0)),"")</f>
        <v xml:space="preserve">Ilgalaikio turto apmokėto iš pajamų, gautu pardavus ATL (iki 2009 metų), sąrašas </v>
      </c>
      <c r="H94" s="9"/>
      <c r="I94" s="9"/>
      <c r="J94" s="9"/>
      <c r="K94" s="9"/>
      <c r="L94" s="9"/>
      <c r="M94" s="9"/>
      <c r="N94" s="9"/>
      <c r="O94" s="9"/>
      <c r="P94" s="9"/>
      <c r="Q94" s="9"/>
      <c r="R94" s="9"/>
      <c r="S94" s="9"/>
      <c r="T94" s="9"/>
      <c r="U94" s="9"/>
      <c r="V94" s="10"/>
    </row>
    <row r="95" spans="1:22" ht="15" outlineLevel="1" x14ac:dyDescent="0.25">
      <c r="A95" s="4"/>
      <c r="B95" s="7"/>
      <c r="C95" s="8"/>
      <c r="D95" s="9"/>
      <c r="E95" s="457" t="s">
        <v>67</v>
      </c>
      <c r="F95" s="458"/>
      <c r="G95" s="21" t="str">
        <f>IFERROR(INDEX('[1]Auditui &gt;'!$C:$C,MATCH($E95,'[1]Auditui &gt;'!$B:$B,0)),"")</f>
        <v xml:space="preserve">Ilgalaikio turto apmokėto iš pajamų, gautu pardavus ATL (nuo 2009 metų), sąrašas </v>
      </c>
      <c r="H95" s="9"/>
      <c r="I95" s="9"/>
      <c r="J95" s="9"/>
      <c r="K95" s="9"/>
      <c r="L95" s="9"/>
      <c r="M95" s="9"/>
      <c r="N95" s="9"/>
      <c r="O95" s="9"/>
      <c r="P95" s="9"/>
      <c r="Q95" s="9"/>
      <c r="R95" s="9"/>
      <c r="S95" s="9"/>
      <c r="T95" s="9"/>
      <c r="U95" s="9"/>
      <c r="V95" s="10"/>
    </row>
    <row r="96" spans="1:22" ht="15" outlineLevel="1" x14ac:dyDescent="0.25">
      <c r="A96" s="4"/>
      <c r="B96" s="7"/>
      <c r="C96" s="8"/>
      <c r="D96" s="9"/>
      <c r="E96" s="54"/>
      <c r="F96" s="54"/>
      <c r="G96" s="55"/>
      <c r="H96" s="9"/>
      <c r="I96" s="9"/>
      <c r="J96" s="9"/>
      <c r="K96" s="9"/>
      <c r="L96" s="9"/>
      <c r="M96" s="9"/>
      <c r="N96" s="9"/>
      <c r="O96" s="9"/>
      <c r="P96" s="9"/>
      <c r="Q96" s="9"/>
      <c r="R96" s="9"/>
      <c r="S96" s="9"/>
      <c r="T96" s="9"/>
      <c r="U96" s="9"/>
      <c r="V96" s="10"/>
    </row>
    <row r="97" spans="1:22" outlineLevel="1" x14ac:dyDescent="0.2">
      <c r="A97" s="4"/>
      <c r="B97" s="14"/>
      <c r="C97" s="16"/>
      <c r="D97" s="16"/>
      <c r="E97" s="16"/>
      <c r="F97" s="16"/>
      <c r="G97" s="16"/>
      <c r="H97" s="16"/>
      <c r="I97" s="16"/>
      <c r="J97" s="16"/>
      <c r="K97" s="16"/>
      <c r="L97" s="16"/>
      <c r="M97" s="16"/>
      <c r="N97" s="16"/>
      <c r="O97" s="16"/>
      <c r="P97" s="16"/>
      <c r="Q97" s="16"/>
      <c r="R97" s="16"/>
      <c r="S97" s="16"/>
      <c r="T97" s="16"/>
      <c r="U97" s="16"/>
      <c r="V97" s="19"/>
    </row>
    <row r="98" spans="1:22" outlineLevel="1" x14ac:dyDescent="0.2">
      <c r="A98" s="4"/>
      <c r="B98" s="16"/>
      <c r="C98" s="16"/>
      <c r="D98" s="16"/>
      <c r="E98" s="16"/>
      <c r="F98" s="16"/>
      <c r="G98" s="16"/>
      <c r="H98" s="16"/>
      <c r="I98" s="16"/>
      <c r="J98" s="16"/>
      <c r="K98" s="16"/>
      <c r="L98" s="16"/>
      <c r="M98" s="16"/>
      <c r="N98" s="16"/>
      <c r="O98" s="16"/>
      <c r="P98" s="16"/>
      <c r="Q98" s="16"/>
      <c r="R98" s="16"/>
      <c r="S98" s="16"/>
      <c r="T98" s="16"/>
      <c r="U98" s="16"/>
      <c r="V98" s="16"/>
    </row>
    <row r="99" spans="1:22" outlineLevel="1" x14ac:dyDescent="0.2">
      <c r="A99" s="4"/>
      <c r="B99" s="6"/>
      <c r="C99" s="339" t="s">
        <v>68</v>
      </c>
      <c r="D99" s="339"/>
      <c r="E99" s="339"/>
      <c r="F99" s="339"/>
      <c r="G99" s="339"/>
      <c r="H99" s="339"/>
      <c r="I99" s="339"/>
      <c r="J99" s="339"/>
      <c r="K99" s="339"/>
      <c r="L99" s="339"/>
      <c r="M99" s="339"/>
      <c r="N99" s="339"/>
      <c r="O99" s="339"/>
      <c r="P99" s="339"/>
      <c r="Q99" s="339"/>
      <c r="R99" s="339"/>
      <c r="S99" s="339"/>
      <c r="T99" s="339"/>
      <c r="U99" s="339"/>
      <c r="V99" s="340"/>
    </row>
    <row r="100" spans="1:22" outlineLevel="1" x14ac:dyDescent="0.2">
      <c r="A100" s="4"/>
      <c r="B100" s="7"/>
      <c r="C100" s="9"/>
      <c r="D100" s="9"/>
      <c r="E100" s="9"/>
      <c r="F100" s="9"/>
      <c r="G100" s="9"/>
      <c r="H100" s="9"/>
      <c r="I100" s="9"/>
      <c r="J100" s="9"/>
      <c r="K100" s="9"/>
      <c r="L100" s="9"/>
      <c r="M100" s="9"/>
      <c r="N100" s="9"/>
      <c r="O100" s="9"/>
      <c r="P100" s="9"/>
      <c r="Q100" s="9"/>
      <c r="R100" s="9"/>
      <c r="S100" s="9"/>
      <c r="T100" s="9"/>
      <c r="U100" s="9"/>
      <c r="V100" s="10"/>
    </row>
    <row r="101" spans="1:22" outlineLevel="1" x14ac:dyDescent="0.2">
      <c r="A101" s="4"/>
      <c r="B101" s="7"/>
      <c r="C101" s="8" t="s">
        <v>40</v>
      </c>
      <c r="D101" s="9"/>
      <c r="E101" s="341" t="s">
        <v>48</v>
      </c>
      <c r="F101" s="342"/>
      <c r="G101" s="13"/>
      <c r="H101" s="9"/>
      <c r="I101" s="9"/>
      <c r="J101" s="9"/>
      <c r="K101" s="9"/>
      <c r="L101" s="9"/>
      <c r="M101" s="9"/>
      <c r="N101" s="9"/>
      <c r="O101" s="9"/>
      <c r="P101" s="9"/>
      <c r="Q101" s="9"/>
      <c r="R101" s="9"/>
      <c r="S101" s="9"/>
      <c r="T101" s="9"/>
      <c r="U101" s="9"/>
      <c r="V101" s="10"/>
    </row>
    <row r="102" spans="1:22" outlineLevel="1" x14ac:dyDescent="0.2">
      <c r="A102" s="4"/>
      <c r="B102" s="7"/>
      <c r="C102" s="8" t="s">
        <v>41</v>
      </c>
      <c r="D102" s="9"/>
      <c r="E102" s="401" t="s">
        <v>50</v>
      </c>
      <c r="F102" s="401"/>
      <c r="G102" s="13" t="s">
        <v>69</v>
      </c>
      <c r="H102" s="9"/>
      <c r="I102" s="9"/>
      <c r="J102" s="9"/>
      <c r="K102" s="9"/>
      <c r="L102" s="9"/>
      <c r="M102" s="9"/>
      <c r="N102" s="9"/>
      <c r="O102" s="9"/>
      <c r="P102" s="9"/>
      <c r="Q102" s="9"/>
      <c r="R102" s="9"/>
      <c r="S102" s="9"/>
      <c r="T102" s="9"/>
      <c r="U102" s="9"/>
      <c r="V102" s="10"/>
    </row>
    <row r="103" spans="1:22" outlineLevel="1" x14ac:dyDescent="0.2">
      <c r="A103" s="4"/>
      <c r="B103" s="14"/>
      <c r="C103" s="16"/>
      <c r="D103" s="16"/>
      <c r="E103" s="16"/>
      <c r="F103" s="16"/>
      <c r="G103" s="16"/>
      <c r="H103" s="16"/>
      <c r="I103" s="16"/>
      <c r="J103" s="16"/>
      <c r="K103" s="16"/>
      <c r="L103" s="16"/>
      <c r="M103" s="16"/>
      <c r="N103" s="16"/>
      <c r="O103" s="16"/>
      <c r="P103" s="16"/>
      <c r="Q103" s="16"/>
      <c r="R103" s="16"/>
      <c r="S103" s="16"/>
      <c r="T103" s="16"/>
      <c r="U103" s="16"/>
      <c r="V103" s="19"/>
    </row>
    <row r="104" spans="1:22" outlineLevel="1" x14ac:dyDescent="0.2">
      <c r="A104" s="4"/>
      <c r="B104" s="7"/>
      <c r="C104" s="9"/>
      <c r="D104" s="9"/>
      <c r="E104" s="9"/>
      <c r="F104" s="9"/>
      <c r="G104" s="9"/>
      <c r="H104" s="9"/>
      <c r="I104" s="9"/>
      <c r="J104" s="9"/>
      <c r="K104" s="9"/>
      <c r="L104" s="9"/>
      <c r="M104" s="9"/>
      <c r="N104" s="9"/>
      <c r="O104" s="9"/>
      <c r="P104" s="9"/>
      <c r="Q104" s="9"/>
      <c r="R104" s="9"/>
      <c r="S104" s="9"/>
      <c r="T104" s="9"/>
      <c r="U104" s="9"/>
      <c r="V104" s="10"/>
    </row>
    <row r="105" spans="1:22" outlineLevel="1" x14ac:dyDescent="0.2">
      <c r="A105" s="4"/>
      <c r="B105" s="7"/>
      <c r="C105" s="8" t="s">
        <v>40</v>
      </c>
      <c r="D105" s="9"/>
      <c r="E105" s="341" t="s">
        <v>48</v>
      </c>
      <c r="F105" s="342"/>
      <c r="G105" s="13" t="s">
        <v>69</v>
      </c>
      <c r="H105" s="9"/>
      <c r="I105" s="9"/>
      <c r="J105" s="9"/>
      <c r="K105" s="9"/>
      <c r="L105" s="9"/>
      <c r="M105" s="9"/>
      <c r="N105" s="9"/>
      <c r="O105" s="9"/>
      <c r="P105" s="9"/>
      <c r="Q105" s="9"/>
      <c r="R105" s="9"/>
      <c r="S105" s="9"/>
      <c r="T105" s="9"/>
      <c r="U105" s="9"/>
      <c r="V105" s="10"/>
    </row>
    <row r="106" spans="1:22" outlineLevel="1" x14ac:dyDescent="0.2">
      <c r="A106" s="4"/>
      <c r="B106" s="7"/>
      <c r="C106" s="8" t="s">
        <v>41</v>
      </c>
      <c r="D106" s="9"/>
      <c r="E106" s="401" t="s">
        <v>50</v>
      </c>
      <c r="F106" s="401"/>
      <c r="G106" s="21" t="str">
        <f>IFERROR(INDEX('[1]Auditui &gt;'!$C:$C,MATCH($E106,'[1]Auditui &gt;'!$B:$B,0)),"")</f>
        <v/>
      </c>
      <c r="H106" s="9"/>
      <c r="I106" s="9"/>
      <c r="J106" s="9"/>
      <c r="K106" s="9"/>
      <c r="L106" s="9"/>
      <c r="M106" s="9"/>
      <c r="N106" s="9"/>
      <c r="O106" s="9"/>
      <c r="P106" s="9"/>
      <c r="Q106" s="9"/>
      <c r="R106" s="9"/>
      <c r="S106" s="9"/>
      <c r="T106" s="9"/>
      <c r="U106" s="9"/>
      <c r="V106" s="10"/>
    </row>
    <row r="107" spans="1:22" outlineLevel="1" x14ac:dyDescent="0.2">
      <c r="A107" s="4"/>
      <c r="B107" s="14"/>
      <c r="C107" s="16"/>
      <c r="D107" s="16"/>
      <c r="E107" s="16"/>
      <c r="F107" s="16"/>
      <c r="G107" s="16"/>
      <c r="H107" s="16"/>
      <c r="I107" s="16"/>
      <c r="J107" s="16"/>
      <c r="K107" s="16"/>
      <c r="L107" s="16"/>
      <c r="M107" s="16"/>
      <c r="N107" s="16"/>
      <c r="O107" s="16"/>
      <c r="P107" s="16"/>
      <c r="Q107" s="16"/>
      <c r="R107" s="16"/>
      <c r="S107" s="16"/>
      <c r="T107" s="16"/>
      <c r="U107" s="16"/>
      <c r="V107" s="19"/>
    </row>
    <row r="108" spans="1:22" outlineLevel="1" x14ac:dyDescent="0.2">
      <c r="A108" s="4"/>
    </row>
    <row r="109" spans="1:22" outlineLevel="1" x14ac:dyDescent="0.2">
      <c r="A109" s="4"/>
      <c r="B109" s="6"/>
      <c r="C109" s="339" t="s">
        <v>70</v>
      </c>
      <c r="D109" s="339"/>
      <c r="E109" s="339"/>
      <c r="F109" s="339"/>
      <c r="G109" s="339"/>
      <c r="H109" s="339"/>
      <c r="I109" s="339"/>
      <c r="J109" s="339"/>
      <c r="K109" s="339"/>
      <c r="L109" s="339"/>
      <c r="M109" s="339"/>
      <c r="N109" s="339"/>
      <c r="O109" s="339"/>
      <c r="P109" s="339"/>
      <c r="Q109" s="339"/>
      <c r="R109" s="339"/>
      <c r="S109" s="339"/>
      <c r="T109" s="339"/>
      <c r="U109" s="339"/>
      <c r="V109" s="340"/>
    </row>
    <row r="110" spans="1:22" outlineLevel="1" x14ac:dyDescent="0.2">
      <c r="A110" s="4"/>
      <c r="B110" s="7"/>
      <c r="C110" s="394" t="s">
        <v>71</v>
      </c>
      <c r="D110" s="394"/>
      <c r="E110" s="394"/>
      <c r="F110" s="394"/>
      <c r="G110" s="394"/>
      <c r="H110" s="394"/>
      <c r="I110" s="394"/>
      <c r="J110" s="394"/>
      <c r="K110" s="394"/>
      <c r="L110" s="394"/>
      <c r="M110" s="394"/>
      <c r="N110" s="394"/>
      <c r="O110" s="394"/>
      <c r="P110" s="394"/>
      <c r="Q110" s="394"/>
      <c r="R110" s="394"/>
      <c r="S110" s="394"/>
      <c r="T110" s="394"/>
      <c r="U110" s="394"/>
      <c r="V110" s="395"/>
    </row>
    <row r="111" spans="1:22" outlineLevel="1" x14ac:dyDescent="0.2">
      <c r="A111" s="4"/>
      <c r="B111" s="7"/>
      <c r="C111" s="382"/>
      <c r="D111" s="382"/>
      <c r="E111" s="382"/>
      <c r="F111" s="382"/>
      <c r="G111" s="382"/>
      <c r="H111" s="382"/>
      <c r="I111" s="382"/>
      <c r="J111" s="382"/>
      <c r="K111" s="382"/>
      <c r="L111" s="382"/>
      <c r="M111" s="382"/>
      <c r="N111" s="382"/>
      <c r="O111" s="382"/>
      <c r="P111" s="382"/>
      <c r="Q111" s="382"/>
      <c r="R111" s="382"/>
      <c r="S111" s="382"/>
      <c r="T111" s="382"/>
      <c r="U111" s="382"/>
      <c r="V111" s="383"/>
    </row>
    <row r="112" spans="1:22" outlineLevel="1" x14ac:dyDescent="0.2">
      <c r="A112" s="4"/>
      <c r="B112" s="7"/>
      <c r="C112" s="345" t="s">
        <v>13</v>
      </c>
      <c r="D112" s="345"/>
      <c r="E112" s="345"/>
      <c r="F112" s="345"/>
      <c r="G112" s="345" t="s">
        <v>14</v>
      </c>
      <c r="H112" s="345"/>
      <c r="I112" s="345" t="s">
        <v>45</v>
      </c>
      <c r="J112" s="345"/>
      <c r="K112" s="345" t="s">
        <v>16</v>
      </c>
      <c r="L112" s="345"/>
      <c r="M112" s="9"/>
      <c r="N112" s="9"/>
      <c r="O112" s="9"/>
      <c r="P112" s="9"/>
      <c r="Q112" s="9"/>
      <c r="R112" s="9"/>
      <c r="S112" s="9"/>
      <c r="T112" s="9"/>
      <c r="U112" s="9"/>
      <c r="V112" s="10"/>
    </row>
    <row r="113" spans="1:22" outlineLevel="1" x14ac:dyDescent="0.2">
      <c r="A113" s="4"/>
      <c r="B113" s="7"/>
      <c r="C113" s="498" t="s">
        <v>72</v>
      </c>
      <c r="D113" s="499"/>
      <c r="E113" s="499"/>
      <c r="F113" s="500"/>
      <c r="G113" s="347">
        <f>[1]Turtas!$X$1</f>
        <v>41022.019999999997</v>
      </c>
      <c r="H113" s="346"/>
      <c r="I113" s="347">
        <f>[1]A9!D8</f>
        <v>41022.019999999997</v>
      </c>
      <c r="J113" s="346"/>
      <c r="K113" s="347">
        <f>+G113-I113</f>
        <v>0</v>
      </c>
      <c r="L113" s="346"/>
      <c r="M113" s="9"/>
      <c r="N113" s="9"/>
      <c r="O113" s="9"/>
      <c r="P113" s="9"/>
      <c r="Q113" s="9"/>
      <c r="R113" s="9"/>
      <c r="S113" s="9"/>
      <c r="T113" s="9"/>
      <c r="U113" s="9"/>
      <c r="V113" s="10"/>
    </row>
    <row r="114" spans="1:22" outlineLevel="1" x14ac:dyDescent="0.2">
      <c r="A114" s="4"/>
      <c r="B114" s="7"/>
      <c r="C114" s="9"/>
      <c r="D114" s="9"/>
      <c r="E114" s="9"/>
      <c r="F114" s="9"/>
      <c r="G114" s="9"/>
      <c r="H114" s="9"/>
      <c r="I114" s="9"/>
      <c r="J114" s="9"/>
      <c r="K114" s="9"/>
      <c r="L114" s="9"/>
      <c r="M114" s="9"/>
      <c r="N114" s="9"/>
      <c r="O114" s="9"/>
      <c r="P114" s="9"/>
      <c r="Q114" s="9"/>
      <c r="R114" s="9"/>
      <c r="S114" s="9"/>
      <c r="T114" s="9"/>
      <c r="U114" s="9"/>
      <c r="V114" s="10"/>
    </row>
    <row r="115" spans="1:22" outlineLevel="1" x14ac:dyDescent="0.2">
      <c r="A115" s="4"/>
      <c r="B115" s="7"/>
      <c r="C115" s="56" t="s">
        <v>58</v>
      </c>
      <c r="D115" s="9"/>
      <c r="E115" s="9"/>
      <c r="F115" s="9"/>
      <c r="G115" s="9"/>
      <c r="H115" s="9"/>
      <c r="I115" s="9"/>
      <c r="J115" s="29"/>
      <c r="K115" s="9"/>
      <c r="L115" s="9"/>
      <c r="M115" s="9"/>
      <c r="N115" s="9"/>
      <c r="O115" s="9"/>
      <c r="P115" s="9"/>
      <c r="Q115" s="9"/>
      <c r="R115" s="9"/>
      <c r="S115" s="9"/>
      <c r="T115" s="9"/>
      <c r="U115" s="9"/>
      <c r="V115" s="10"/>
    </row>
    <row r="116" spans="1:22" outlineLevel="1" x14ac:dyDescent="0.2">
      <c r="A116" s="4"/>
      <c r="B116" s="7"/>
      <c r="C116" s="471" t="s">
        <v>59</v>
      </c>
      <c r="D116" s="471"/>
      <c r="E116" s="471"/>
      <c r="F116" s="471"/>
      <c r="G116" s="471"/>
      <c r="H116" s="471"/>
      <c r="I116" s="471"/>
      <c r="J116" s="471"/>
      <c r="K116" s="471"/>
      <c r="L116" s="471"/>
      <c r="M116" s="471"/>
      <c r="N116" s="471"/>
      <c r="O116" s="471"/>
      <c r="P116" s="471"/>
      <c r="Q116" s="471"/>
      <c r="R116" s="471"/>
      <c r="S116" s="471"/>
      <c r="T116" s="471"/>
      <c r="U116" s="471"/>
      <c r="V116" s="472"/>
    </row>
    <row r="117" spans="1:22" outlineLevel="1" x14ac:dyDescent="0.2">
      <c r="A117" s="4"/>
      <c r="B117" s="7"/>
      <c r="C117" s="9"/>
      <c r="D117" s="9"/>
      <c r="E117" s="9"/>
      <c r="F117" s="9"/>
      <c r="G117" s="9"/>
      <c r="H117" s="9"/>
      <c r="I117" s="9"/>
      <c r="J117" s="9"/>
      <c r="K117" s="9"/>
      <c r="L117" s="9"/>
      <c r="M117" s="9"/>
      <c r="N117" s="9"/>
      <c r="O117" s="9"/>
      <c r="P117" s="9"/>
      <c r="Q117" s="9"/>
      <c r="R117" s="9"/>
      <c r="S117" s="9"/>
      <c r="T117" s="9"/>
      <c r="U117" s="9"/>
      <c r="V117" s="10"/>
    </row>
    <row r="118" spans="1:22" outlineLevel="1" x14ac:dyDescent="0.2">
      <c r="A118" s="4"/>
      <c r="B118" s="7"/>
      <c r="C118" s="9" t="s">
        <v>60</v>
      </c>
      <c r="D118" s="9"/>
      <c r="E118" s="450">
        <v>0</v>
      </c>
      <c r="F118" s="451"/>
      <c r="G118" s="13"/>
      <c r="H118" s="13"/>
      <c r="I118" s="13"/>
      <c r="J118" s="13"/>
      <c r="K118" s="13"/>
      <c r="L118" s="13"/>
      <c r="M118" s="13"/>
      <c r="N118" s="13"/>
      <c r="O118" s="13"/>
      <c r="P118" s="13"/>
      <c r="Q118" s="13"/>
      <c r="R118" s="13"/>
      <c r="S118" s="13"/>
      <c r="T118" s="13"/>
      <c r="U118" s="13"/>
      <c r="V118" s="32"/>
    </row>
    <row r="119" spans="1:22" outlineLevel="1" x14ac:dyDescent="0.2">
      <c r="A119" s="4"/>
      <c r="B119" s="7"/>
      <c r="C119" s="8"/>
      <c r="D119" s="9"/>
      <c r="E119" s="9"/>
      <c r="F119" s="9"/>
      <c r="G119" s="13"/>
      <c r="H119" s="9"/>
      <c r="I119" s="9"/>
      <c r="J119" s="9"/>
      <c r="K119" s="9"/>
      <c r="L119" s="9"/>
      <c r="M119" s="9"/>
      <c r="N119" s="9"/>
      <c r="O119" s="9"/>
      <c r="P119" s="9"/>
      <c r="Q119" s="9"/>
      <c r="R119" s="9"/>
      <c r="S119" s="9"/>
      <c r="T119" s="9"/>
      <c r="U119" s="9"/>
      <c r="V119" s="10"/>
    </row>
    <row r="120" spans="1:22" outlineLevel="1" x14ac:dyDescent="0.2">
      <c r="A120" s="4"/>
      <c r="B120" s="7"/>
      <c r="C120" s="8" t="s">
        <v>40</v>
      </c>
      <c r="D120" s="9"/>
      <c r="E120" s="341" t="s">
        <v>7</v>
      </c>
      <c r="F120" s="342"/>
      <c r="G120" s="13"/>
      <c r="H120" s="9"/>
      <c r="I120" s="9"/>
      <c r="J120" s="9"/>
      <c r="K120" s="9"/>
      <c r="L120" s="9"/>
      <c r="M120" s="9"/>
      <c r="N120" s="9"/>
      <c r="O120" s="9"/>
      <c r="P120" s="9"/>
      <c r="Q120" s="9"/>
      <c r="R120" s="9"/>
      <c r="S120" s="9"/>
      <c r="T120" s="9"/>
      <c r="U120" s="9"/>
      <c r="V120" s="10"/>
    </row>
    <row r="121" spans="1:22" ht="15" outlineLevel="1" x14ac:dyDescent="0.2">
      <c r="A121" s="4"/>
      <c r="B121" s="7"/>
      <c r="C121" s="8" t="s">
        <v>41</v>
      </c>
      <c r="D121" s="9"/>
      <c r="E121" s="495" t="s">
        <v>73</v>
      </c>
      <c r="F121" s="495"/>
      <c r="G121" s="13" t="str">
        <f>IFERROR(INDEX('[1]Auditui &gt;'!$C:$C,MATCH($E121,'[1]Auditui &gt;'!$B:$B,0)),"")</f>
        <v>Nenaudojamo ilgalaikio turto sąrašas</v>
      </c>
      <c r="H121" s="9"/>
      <c r="I121" s="9"/>
      <c r="J121" s="9"/>
      <c r="K121" s="9"/>
      <c r="L121" s="9"/>
      <c r="M121" s="9"/>
      <c r="N121" s="9"/>
      <c r="O121" s="9"/>
      <c r="P121" s="9"/>
      <c r="Q121" s="9"/>
      <c r="R121" s="9"/>
      <c r="S121" s="9"/>
      <c r="T121" s="9"/>
      <c r="U121" s="9"/>
      <c r="V121" s="10"/>
    </row>
    <row r="122" spans="1:22" outlineLevel="1" x14ac:dyDescent="0.2">
      <c r="A122" s="4"/>
      <c r="B122" s="7"/>
      <c r="C122" s="8"/>
      <c r="D122" s="9"/>
      <c r="E122" s="9"/>
      <c r="F122" s="9"/>
      <c r="G122" s="13"/>
      <c r="H122" s="9"/>
      <c r="I122" s="9"/>
      <c r="J122" s="9"/>
      <c r="K122" s="9"/>
      <c r="L122" s="9"/>
      <c r="M122" s="9"/>
      <c r="N122" s="9"/>
      <c r="O122" s="9"/>
      <c r="P122" s="9"/>
      <c r="Q122" s="9"/>
      <c r="R122" s="9"/>
      <c r="S122" s="9"/>
      <c r="T122" s="9"/>
      <c r="U122" s="9"/>
      <c r="V122" s="10"/>
    </row>
    <row r="123" spans="1:22" outlineLevel="1" x14ac:dyDescent="0.2">
      <c r="A123" s="4"/>
      <c r="B123" s="14"/>
      <c r="C123" s="16"/>
      <c r="D123" s="16"/>
      <c r="E123" s="16"/>
      <c r="F123" s="16"/>
      <c r="G123" s="16"/>
      <c r="H123" s="16"/>
      <c r="I123" s="16"/>
      <c r="J123" s="16"/>
      <c r="K123" s="16"/>
      <c r="L123" s="16"/>
      <c r="M123" s="16"/>
      <c r="N123" s="16"/>
      <c r="O123" s="16"/>
      <c r="P123" s="16"/>
      <c r="Q123" s="16"/>
      <c r="R123" s="16"/>
      <c r="S123" s="16"/>
      <c r="T123" s="16"/>
      <c r="U123" s="16"/>
      <c r="V123" s="19"/>
    </row>
    <row r="124" spans="1:22" outlineLevel="1" x14ac:dyDescent="0.2">
      <c r="A124" s="4"/>
    </row>
    <row r="125" spans="1:22" outlineLevel="1" x14ac:dyDescent="0.2">
      <c r="A125" s="4"/>
      <c r="B125" s="6"/>
      <c r="C125" s="339" t="s">
        <v>74</v>
      </c>
      <c r="D125" s="339"/>
      <c r="E125" s="339"/>
      <c r="F125" s="339"/>
      <c r="G125" s="339"/>
      <c r="H125" s="339"/>
      <c r="I125" s="339"/>
      <c r="J125" s="339"/>
      <c r="K125" s="339"/>
      <c r="L125" s="339"/>
      <c r="M125" s="339"/>
      <c r="N125" s="339"/>
      <c r="O125" s="339"/>
      <c r="P125" s="339"/>
      <c r="Q125" s="339"/>
      <c r="R125" s="339"/>
      <c r="S125" s="339"/>
      <c r="T125" s="339"/>
      <c r="U125" s="339"/>
      <c r="V125" s="340"/>
    </row>
    <row r="126" spans="1:22" outlineLevel="1" x14ac:dyDescent="0.2">
      <c r="A126" s="4"/>
      <c r="B126" s="7"/>
      <c r="C126" s="496"/>
      <c r="D126" s="496"/>
      <c r="E126" s="496"/>
      <c r="F126" s="496"/>
      <c r="G126" s="496"/>
      <c r="H126" s="496"/>
      <c r="I126" s="496"/>
      <c r="J126" s="496"/>
      <c r="K126" s="496"/>
      <c r="L126" s="496"/>
      <c r="M126" s="496"/>
      <c r="N126" s="496"/>
      <c r="O126" s="496"/>
      <c r="P126" s="496"/>
      <c r="Q126" s="496"/>
      <c r="R126" s="496"/>
      <c r="S126" s="496"/>
      <c r="T126" s="496"/>
      <c r="U126" s="496"/>
      <c r="V126" s="497"/>
    </row>
    <row r="127" spans="1:22" outlineLevel="1" x14ac:dyDescent="0.2">
      <c r="A127" s="4"/>
      <c r="B127" s="7"/>
      <c r="C127" s="52" t="s">
        <v>40</v>
      </c>
      <c r="D127" s="31"/>
      <c r="E127" s="341" t="s">
        <v>48</v>
      </c>
      <c r="F127" s="342"/>
      <c r="G127" s="21" t="s">
        <v>75</v>
      </c>
      <c r="H127" s="57"/>
      <c r="I127" s="57"/>
      <c r="J127" s="57"/>
      <c r="K127" s="57"/>
      <c r="L127" s="57"/>
      <c r="M127" s="57"/>
      <c r="N127" s="57"/>
      <c r="O127" s="57"/>
      <c r="P127" s="57"/>
      <c r="Q127" s="57"/>
      <c r="R127" s="57"/>
      <c r="S127" s="57"/>
      <c r="T127" s="57"/>
      <c r="U127" s="57"/>
      <c r="V127" s="58"/>
    </row>
    <row r="128" spans="1:22" outlineLevel="1" x14ac:dyDescent="0.2">
      <c r="A128" s="4"/>
      <c r="B128" s="14"/>
      <c r="C128" s="59"/>
      <c r="D128" s="60"/>
      <c r="E128" s="61"/>
      <c r="F128" s="61"/>
      <c r="G128" s="62"/>
      <c r="H128" s="62"/>
      <c r="I128" s="62"/>
      <c r="J128" s="62"/>
      <c r="K128" s="62"/>
      <c r="L128" s="62"/>
      <c r="M128" s="62"/>
      <c r="N128" s="62"/>
      <c r="O128" s="62"/>
      <c r="P128" s="62"/>
      <c r="Q128" s="62"/>
      <c r="R128" s="62"/>
      <c r="S128" s="62"/>
      <c r="T128" s="62"/>
      <c r="U128" s="62"/>
      <c r="V128" s="63"/>
    </row>
    <row r="129" spans="1:22" outlineLevel="1" x14ac:dyDescent="0.2">
      <c r="A129" s="4"/>
    </row>
    <row r="130" spans="1:22" outlineLevel="1" x14ac:dyDescent="0.2">
      <c r="A130" s="4"/>
      <c r="B130" s="6"/>
      <c r="C130" s="339" t="s">
        <v>76</v>
      </c>
      <c r="D130" s="339"/>
      <c r="E130" s="339"/>
      <c r="F130" s="339"/>
      <c r="G130" s="339"/>
      <c r="H130" s="339"/>
      <c r="I130" s="339"/>
      <c r="J130" s="339"/>
      <c r="K130" s="339"/>
      <c r="L130" s="339"/>
      <c r="M130" s="339"/>
      <c r="N130" s="339"/>
      <c r="O130" s="339"/>
      <c r="P130" s="339"/>
      <c r="Q130" s="339"/>
      <c r="R130" s="339"/>
      <c r="S130" s="339"/>
      <c r="T130" s="339"/>
      <c r="U130" s="339"/>
      <c r="V130" s="340"/>
    </row>
    <row r="131" spans="1:22" outlineLevel="1" x14ac:dyDescent="0.2">
      <c r="A131" s="4"/>
      <c r="B131" s="22"/>
      <c r="C131" s="41"/>
      <c r="D131" s="41"/>
      <c r="E131" s="41"/>
      <c r="F131" s="41"/>
      <c r="G131" s="41"/>
      <c r="H131" s="41"/>
      <c r="I131" s="41"/>
      <c r="J131" s="41"/>
      <c r="K131" s="41"/>
      <c r="L131" s="41"/>
      <c r="M131" s="41"/>
      <c r="N131" s="41"/>
      <c r="O131" s="41"/>
      <c r="P131" s="41"/>
      <c r="Q131" s="41"/>
      <c r="R131" s="41"/>
      <c r="S131" s="41"/>
      <c r="T131" s="41"/>
      <c r="U131" s="41"/>
      <c r="V131" s="42"/>
    </row>
    <row r="132" spans="1:22" outlineLevel="1" x14ac:dyDescent="0.2">
      <c r="A132" s="4"/>
      <c r="B132" s="7"/>
      <c r="C132" s="8" t="s">
        <v>40</v>
      </c>
      <c r="D132" s="9"/>
      <c r="E132" s="341" t="s">
        <v>48</v>
      </c>
      <c r="F132" s="342"/>
      <c r="G132" s="21" t="s">
        <v>77</v>
      </c>
      <c r="H132" s="9"/>
      <c r="I132" s="9"/>
      <c r="J132" s="9"/>
      <c r="K132" s="9"/>
      <c r="L132" s="9"/>
      <c r="M132" s="9"/>
      <c r="N132" s="9"/>
      <c r="O132" s="9"/>
      <c r="P132" s="9"/>
      <c r="Q132" s="9"/>
      <c r="R132" s="9"/>
      <c r="S132" s="9"/>
      <c r="T132" s="9"/>
      <c r="U132" s="9"/>
      <c r="V132" s="10"/>
    </row>
    <row r="133" spans="1:22" outlineLevel="1" x14ac:dyDescent="0.2">
      <c r="A133" s="4"/>
      <c r="B133" s="14"/>
      <c r="C133" s="16"/>
      <c r="D133" s="16"/>
      <c r="E133" s="16"/>
      <c r="F133" s="16"/>
      <c r="G133" s="16"/>
      <c r="H133" s="16"/>
      <c r="I133" s="16"/>
      <c r="J133" s="16"/>
      <c r="K133" s="16"/>
      <c r="L133" s="16"/>
      <c r="M133" s="16"/>
      <c r="N133" s="16"/>
      <c r="O133" s="16"/>
      <c r="P133" s="16"/>
      <c r="Q133" s="16"/>
      <c r="R133" s="16"/>
      <c r="S133" s="16"/>
      <c r="T133" s="16"/>
      <c r="U133" s="16"/>
      <c r="V133" s="19"/>
    </row>
    <row r="134" spans="1:22" outlineLevel="1" x14ac:dyDescent="0.2">
      <c r="A134" s="4"/>
    </row>
    <row r="135" spans="1:22" outlineLevel="1" x14ac:dyDescent="0.2">
      <c r="A135" s="4"/>
      <c r="B135" s="6"/>
      <c r="C135" s="339" t="s">
        <v>78</v>
      </c>
      <c r="D135" s="339"/>
      <c r="E135" s="339"/>
      <c r="F135" s="339"/>
      <c r="G135" s="339"/>
      <c r="H135" s="339"/>
      <c r="I135" s="339"/>
      <c r="J135" s="339"/>
      <c r="K135" s="339"/>
      <c r="L135" s="339"/>
      <c r="M135" s="339"/>
      <c r="N135" s="339"/>
      <c r="O135" s="339"/>
      <c r="P135" s="339"/>
      <c r="Q135" s="339"/>
      <c r="R135" s="339"/>
      <c r="S135" s="339"/>
      <c r="T135" s="339"/>
      <c r="U135" s="339"/>
      <c r="V135" s="340"/>
    </row>
    <row r="136" spans="1:22" outlineLevel="1" x14ac:dyDescent="0.2">
      <c r="A136" s="4"/>
      <c r="B136" s="22"/>
      <c r="C136" s="394" t="s">
        <v>79</v>
      </c>
      <c r="D136" s="394"/>
      <c r="E136" s="394"/>
      <c r="F136" s="394"/>
      <c r="G136" s="394"/>
      <c r="H136" s="394"/>
      <c r="I136" s="394"/>
      <c r="J136" s="394"/>
      <c r="K136" s="394"/>
      <c r="L136" s="394"/>
      <c r="M136" s="394"/>
      <c r="N136" s="394"/>
      <c r="O136" s="394"/>
      <c r="P136" s="394"/>
      <c r="Q136" s="394"/>
      <c r="R136" s="394"/>
      <c r="S136" s="394"/>
      <c r="T136" s="394"/>
      <c r="U136" s="394"/>
      <c r="V136" s="395"/>
    </row>
    <row r="137" spans="1:22" outlineLevel="1" x14ac:dyDescent="0.2">
      <c r="A137" s="4"/>
      <c r="B137" s="7"/>
      <c r="C137" s="382"/>
      <c r="D137" s="382"/>
      <c r="E137" s="382"/>
      <c r="F137" s="382"/>
      <c r="G137" s="382"/>
      <c r="H137" s="382"/>
      <c r="I137" s="382"/>
      <c r="J137" s="382"/>
      <c r="K137" s="382"/>
      <c r="L137" s="382"/>
      <c r="M137" s="382"/>
      <c r="N137" s="382"/>
      <c r="O137" s="382"/>
      <c r="P137" s="382"/>
      <c r="Q137" s="382"/>
      <c r="R137" s="382"/>
      <c r="S137" s="382"/>
      <c r="T137" s="382"/>
      <c r="U137" s="382"/>
      <c r="V137" s="383"/>
    </row>
    <row r="138" spans="1:22" outlineLevel="1" x14ac:dyDescent="0.2">
      <c r="A138" s="4"/>
      <c r="B138" s="7"/>
      <c r="C138" s="384" t="s">
        <v>80</v>
      </c>
      <c r="D138" s="385"/>
      <c r="E138" s="385"/>
      <c r="F138" s="385"/>
      <c r="G138" s="385"/>
      <c r="H138" s="386"/>
      <c r="I138" s="492" t="s">
        <v>14</v>
      </c>
      <c r="J138" s="493"/>
      <c r="K138" s="493"/>
      <c r="L138" s="494"/>
      <c r="M138" s="64"/>
      <c r="N138" s="384" t="s">
        <v>81</v>
      </c>
      <c r="O138" s="386"/>
      <c r="P138" s="23"/>
      <c r="Q138" s="23"/>
      <c r="R138" s="23"/>
      <c r="S138" s="23"/>
      <c r="T138" s="23"/>
      <c r="U138" s="23"/>
      <c r="V138" s="39"/>
    </row>
    <row r="139" spans="1:22" outlineLevel="1" x14ac:dyDescent="0.2">
      <c r="A139" s="4"/>
      <c r="B139" s="7"/>
      <c r="C139" s="387"/>
      <c r="D139" s="388"/>
      <c r="E139" s="388"/>
      <c r="F139" s="388"/>
      <c r="G139" s="388"/>
      <c r="H139" s="389"/>
      <c r="I139" s="393" t="s">
        <v>82</v>
      </c>
      <c r="J139" s="393"/>
      <c r="K139" s="393" t="s">
        <v>83</v>
      </c>
      <c r="L139" s="393"/>
      <c r="M139" s="65"/>
      <c r="N139" s="387"/>
      <c r="O139" s="389"/>
      <c r="P139" s="9"/>
      <c r="Q139" s="9"/>
      <c r="R139" s="9"/>
      <c r="S139" s="9"/>
      <c r="T139" s="9"/>
      <c r="U139" s="9"/>
      <c r="V139" s="10"/>
    </row>
    <row r="140" spans="1:22" outlineLevel="1" x14ac:dyDescent="0.2">
      <c r="A140" s="4"/>
      <c r="B140" s="7"/>
      <c r="C140" s="491" t="s">
        <v>84</v>
      </c>
      <c r="D140" s="491"/>
      <c r="E140" s="491"/>
      <c r="F140" s="491"/>
      <c r="G140" s="491"/>
      <c r="H140" s="491"/>
      <c r="I140" s="346">
        <v>0</v>
      </c>
      <c r="J140" s="346"/>
      <c r="K140" s="346">
        <v>0</v>
      </c>
      <c r="L140" s="346"/>
      <c r="N140" s="341" t="s">
        <v>32</v>
      </c>
      <c r="O140" s="342"/>
      <c r="P140" s="9"/>
      <c r="Q140" s="9"/>
      <c r="R140" s="9"/>
      <c r="S140" s="9"/>
      <c r="T140" s="9"/>
      <c r="U140" s="9"/>
      <c r="V140" s="10"/>
    </row>
    <row r="141" spans="1:22" outlineLevel="1" x14ac:dyDescent="0.2">
      <c r="A141" s="4"/>
      <c r="B141" s="7"/>
      <c r="C141" s="353" t="s">
        <v>85</v>
      </c>
      <c r="D141" s="354"/>
      <c r="E141" s="354"/>
      <c r="F141" s="354"/>
      <c r="G141" s="354"/>
      <c r="H141" s="355"/>
      <c r="I141" s="346">
        <v>0</v>
      </c>
      <c r="J141" s="346"/>
      <c r="K141" s="346">
        <v>0</v>
      </c>
      <c r="L141" s="346"/>
      <c r="N141" s="341" t="s">
        <v>32</v>
      </c>
      <c r="O141" s="342"/>
      <c r="P141" s="9"/>
      <c r="Q141" s="9"/>
      <c r="R141" s="9"/>
      <c r="S141" s="9"/>
      <c r="T141" s="9"/>
      <c r="U141" s="9"/>
      <c r="V141" s="10"/>
    </row>
    <row r="142" spans="1:22" outlineLevel="1" x14ac:dyDescent="0.2">
      <c r="A142" s="4"/>
      <c r="B142" s="7"/>
      <c r="C142" s="491" t="s">
        <v>86</v>
      </c>
      <c r="D142" s="491"/>
      <c r="E142" s="491"/>
      <c r="F142" s="491"/>
      <c r="G142" s="491"/>
      <c r="H142" s="491"/>
      <c r="I142" s="346">
        <v>0</v>
      </c>
      <c r="J142" s="346"/>
      <c r="K142" s="346">
        <v>0</v>
      </c>
      <c r="L142" s="346"/>
      <c r="N142" s="341" t="s">
        <v>32</v>
      </c>
      <c r="O142" s="342"/>
      <c r="P142" s="9"/>
      <c r="Q142" s="9"/>
      <c r="R142" s="9"/>
      <c r="S142" s="9"/>
      <c r="T142" s="9"/>
      <c r="U142" s="9"/>
      <c r="V142" s="10"/>
    </row>
    <row r="143" spans="1:22" outlineLevel="1" x14ac:dyDescent="0.2">
      <c r="A143" s="4"/>
      <c r="B143" s="7"/>
      <c r="C143" s="491" t="s">
        <v>87</v>
      </c>
      <c r="D143" s="491"/>
      <c r="E143" s="491"/>
      <c r="F143" s="491"/>
      <c r="G143" s="491"/>
      <c r="H143" s="491"/>
      <c r="I143" s="346">
        <v>0</v>
      </c>
      <c r="J143" s="346"/>
      <c r="K143" s="346">
        <v>0</v>
      </c>
      <c r="L143" s="346"/>
      <c r="N143" s="341" t="s">
        <v>32</v>
      </c>
      <c r="O143" s="342"/>
      <c r="P143" s="9"/>
      <c r="Q143" s="9"/>
      <c r="R143" s="9"/>
      <c r="S143" s="9"/>
      <c r="T143" s="9"/>
      <c r="U143" s="9"/>
      <c r="V143" s="10"/>
    </row>
    <row r="144" spans="1:22" outlineLevel="1" x14ac:dyDescent="0.2">
      <c r="A144" s="4"/>
      <c r="B144" s="7"/>
      <c r="C144" s="488" t="s">
        <v>88</v>
      </c>
      <c r="D144" s="488"/>
      <c r="E144" s="488"/>
      <c r="F144" s="488"/>
      <c r="G144" s="488"/>
      <c r="H144" s="488"/>
      <c r="I144" s="346">
        <v>0</v>
      </c>
      <c r="J144" s="346"/>
      <c r="K144" s="346">
        <v>0</v>
      </c>
      <c r="L144" s="346"/>
      <c r="N144" s="341" t="s">
        <v>32</v>
      </c>
      <c r="O144" s="342"/>
      <c r="P144" s="9"/>
      <c r="Q144" s="9"/>
      <c r="R144" s="9"/>
      <c r="S144" s="9"/>
      <c r="T144" s="9"/>
      <c r="U144" s="9"/>
      <c r="V144" s="10"/>
    </row>
    <row r="145" spans="1:22" outlineLevel="1" x14ac:dyDescent="0.2">
      <c r="A145" s="4"/>
      <c r="B145" s="7"/>
      <c r="C145" s="489" t="s">
        <v>89</v>
      </c>
      <c r="D145" s="489"/>
      <c r="E145" s="489"/>
      <c r="F145" s="489"/>
      <c r="G145" s="489"/>
      <c r="H145" s="489"/>
      <c r="I145" s="490">
        <f>SUM(I140:J144)</f>
        <v>0</v>
      </c>
      <c r="J145" s="490"/>
      <c r="K145" s="490">
        <f>SUM(K140:L144)</f>
        <v>0</v>
      </c>
      <c r="L145" s="490"/>
      <c r="M145" s="9"/>
      <c r="N145" s="9"/>
      <c r="O145" s="9"/>
      <c r="P145" s="9"/>
      <c r="Q145" s="9"/>
      <c r="R145" s="9"/>
      <c r="S145" s="9"/>
      <c r="T145" s="9"/>
      <c r="U145" s="9"/>
      <c r="V145" s="10"/>
    </row>
    <row r="146" spans="1:22" outlineLevel="1" x14ac:dyDescent="0.2">
      <c r="A146" s="4"/>
      <c r="B146" s="7"/>
      <c r="C146" s="9"/>
      <c r="D146" s="9"/>
      <c r="E146" s="9"/>
      <c r="F146" s="9"/>
      <c r="G146" s="9"/>
      <c r="H146" s="9"/>
      <c r="I146" s="9"/>
      <c r="J146" s="9"/>
      <c r="K146" s="9"/>
      <c r="L146" s="9"/>
      <c r="M146" s="9"/>
      <c r="N146" s="9"/>
      <c r="O146" s="9"/>
      <c r="P146" s="9"/>
      <c r="Q146" s="9"/>
      <c r="R146" s="9"/>
      <c r="S146" s="9"/>
      <c r="T146" s="9"/>
      <c r="U146" s="9"/>
      <c r="V146" s="10"/>
    </row>
    <row r="147" spans="1:22" outlineLevel="1" x14ac:dyDescent="0.2">
      <c r="A147" s="4"/>
      <c r="B147" s="7"/>
      <c r="C147" s="1" t="s">
        <v>90</v>
      </c>
      <c r="D147" s="9"/>
      <c r="E147" s="9"/>
      <c r="F147" s="9"/>
      <c r="G147" s="9"/>
      <c r="H147" s="9"/>
      <c r="I147" s="9"/>
      <c r="J147" s="9"/>
      <c r="K147" s="9"/>
      <c r="L147" s="9"/>
      <c r="M147" s="9"/>
      <c r="N147" s="9"/>
      <c r="O147" s="9"/>
      <c r="P147" s="9"/>
      <c r="Q147" s="9"/>
      <c r="R147" s="9"/>
      <c r="S147" s="9"/>
      <c r="T147" s="9"/>
      <c r="U147" s="9"/>
      <c r="V147" s="10"/>
    </row>
    <row r="148" spans="1:22" outlineLevel="1" x14ac:dyDescent="0.2">
      <c r="A148" s="4"/>
      <c r="B148" s="7"/>
      <c r="D148" s="9"/>
      <c r="E148" s="9"/>
      <c r="F148" s="9"/>
      <c r="G148" s="9"/>
      <c r="H148" s="9"/>
      <c r="I148" s="9"/>
      <c r="J148" s="9"/>
      <c r="K148" s="9"/>
      <c r="L148" s="9"/>
      <c r="M148" s="9"/>
      <c r="N148" s="9"/>
      <c r="O148" s="9"/>
      <c r="P148" s="9"/>
      <c r="Q148" s="9"/>
      <c r="R148" s="9"/>
      <c r="S148" s="9"/>
      <c r="T148" s="9"/>
      <c r="U148" s="9"/>
      <c r="V148" s="10"/>
    </row>
    <row r="149" spans="1:22" outlineLevel="1" x14ac:dyDescent="0.2">
      <c r="A149" s="4"/>
      <c r="B149" s="7"/>
      <c r="C149" s="8" t="s">
        <v>40</v>
      </c>
      <c r="D149" s="9"/>
      <c r="E149" s="341" t="s">
        <v>32</v>
      </c>
      <c r="F149" s="342"/>
      <c r="G149" s="13"/>
      <c r="H149" s="9"/>
      <c r="I149" s="9"/>
      <c r="J149" s="9"/>
      <c r="K149" s="9"/>
      <c r="L149" s="9"/>
      <c r="M149" s="9"/>
      <c r="N149" s="9"/>
      <c r="O149" s="9"/>
      <c r="P149" s="9"/>
      <c r="Q149" s="9"/>
      <c r="R149" s="9"/>
      <c r="S149" s="9"/>
      <c r="T149" s="9"/>
      <c r="U149" s="9"/>
      <c r="V149" s="10"/>
    </row>
    <row r="150" spans="1:22" outlineLevel="1" x14ac:dyDescent="0.2">
      <c r="A150" s="4"/>
      <c r="B150" s="7"/>
      <c r="C150" s="8" t="s">
        <v>41</v>
      </c>
      <c r="D150" s="9"/>
      <c r="E150" s="401" t="s">
        <v>50</v>
      </c>
      <c r="F150" s="401"/>
      <c r="G150" s="21" t="str">
        <f>IFERROR(INDEX('[1]Auditui &gt;'!$C:$C,MATCH($E150,'[1]Auditui &gt;'!$B:$B,0)),"")</f>
        <v/>
      </c>
      <c r="H150" s="9"/>
      <c r="I150" s="9"/>
      <c r="J150" s="9"/>
      <c r="K150" s="9"/>
      <c r="L150" s="9"/>
      <c r="M150" s="9"/>
      <c r="N150" s="9"/>
      <c r="O150" s="9"/>
      <c r="P150" s="9"/>
      <c r="Q150" s="9"/>
      <c r="R150" s="9"/>
      <c r="S150" s="9"/>
      <c r="T150" s="9"/>
      <c r="U150" s="9"/>
      <c r="V150" s="10"/>
    </row>
    <row r="151" spans="1:22" outlineLevel="1" x14ac:dyDescent="0.2">
      <c r="A151" s="4"/>
      <c r="B151" s="14"/>
      <c r="C151" s="16"/>
      <c r="D151" s="16"/>
      <c r="E151" s="16"/>
      <c r="F151" s="16"/>
      <c r="G151" s="16"/>
      <c r="H151" s="16"/>
      <c r="I151" s="16"/>
      <c r="J151" s="16"/>
      <c r="K151" s="16"/>
      <c r="L151" s="16"/>
      <c r="M151" s="16"/>
      <c r="N151" s="16"/>
      <c r="O151" s="16"/>
      <c r="P151" s="16"/>
      <c r="Q151" s="16"/>
      <c r="R151" s="16"/>
      <c r="S151" s="16"/>
      <c r="T151" s="16"/>
      <c r="U151" s="16"/>
      <c r="V151" s="19"/>
    </row>
    <row r="152" spans="1:22" outlineLevel="1" x14ac:dyDescent="0.2">
      <c r="A152" s="4"/>
    </row>
    <row r="153" spans="1:22" outlineLevel="1" x14ac:dyDescent="0.2">
      <c r="A153" s="4"/>
      <c r="B153" s="6"/>
      <c r="C153" s="339" t="s">
        <v>91</v>
      </c>
      <c r="D153" s="339"/>
      <c r="E153" s="339"/>
      <c r="F153" s="339"/>
      <c r="G153" s="339"/>
      <c r="H153" s="339"/>
      <c r="I153" s="339"/>
      <c r="J153" s="339"/>
      <c r="K153" s="339"/>
      <c r="L153" s="339"/>
      <c r="M153" s="339"/>
      <c r="N153" s="339"/>
      <c r="O153" s="339"/>
      <c r="P153" s="339"/>
      <c r="Q153" s="339"/>
      <c r="R153" s="339"/>
      <c r="S153" s="339"/>
      <c r="T153" s="339"/>
      <c r="U153" s="339"/>
      <c r="V153" s="340"/>
    </row>
    <row r="154" spans="1:22" outlineLevel="1" x14ac:dyDescent="0.2">
      <c r="A154" s="4"/>
      <c r="B154" s="22"/>
      <c r="C154" s="41"/>
      <c r="D154" s="41"/>
      <c r="E154" s="41"/>
      <c r="F154" s="41"/>
      <c r="G154" s="41"/>
      <c r="H154" s="41"/>
      <c r="I154" s="41"/>
      <c r="J154" s="41"/>
      <c r="K154" s="41"/>
      <c r="L154" s="41"/>
      <c r="M154" s="41"/>
      <c r="N154" s="41"/>
      <c r="O154" s="41"/>
      <c r="P154" s="41"/>
      <c r="Q154" s="41"/>
      <c r="R154" s="41"/>
      <c r="S154" s="41"/>
      <c r="T154" s="41"/>
      <c r="U154" s="41"/>
      <c r="V154" s="42"/>
    </row>
    <row r="155" spans="1:22" outlineLevel="1" x14ac:dyDescent="0.2">
      <c r="A155" s="4"/>
      <c r="B155" s="7"/>
      <c r="C155" s="8" t="s">
        <v>40</v>
      </c>
      <c r="D155" s="9"/>
      <c r="E155" s="341" t="s">
        <v>48</v>
      </c>
      <c r="F155" s="342"/>
      <c r="G155" s="13" t="s">
        <v>92</v>
      </c>
      <c r="H155" s="9"/>
      <c r="I155" s="9"/>
      <c r="J155" s="9"/>
      <c r="K155" s="9"/>
      <c r="L155" s="9"/>
      <c r="M155" s="9"/>
      <c r="N155" s="9"/>
      <c r="O155" s="9"/>
      <c r="P155" s="9"/>
      <c r="Q155" s="9"/>
      <c r="R155" s="9"/>
      <c r="S155" s="9"/>
      <c r="T155" s="9"/>
      <c r="U155" s="9"/>
      <c r="V155" s="10"/>
    </row>
    <row r="156" spans="1:22" outlineLevel="1" x14ac:dyDescent="0.2">
      <c r="A156" s="4"/>
      <c r="B156" s="14"/>
      <c r="C156" s="16"/>
      <c r="D156" s="16"/>
      <c r="E156" s="16"/>
      <c r="F156" s="16"/>
      <c r="G156" s="16"/>
      <c r="H156" s="16"/>
      <c r="I156" s="16"/>
      <c r="J156" s="16"/>
      <c r="K156" s="16"/>
      <c r="L156" s="16"/>
      <c r="M156" s="16"/>
      <c r="N156" s="16"/>
      <c r="O156" s="16"/>
      <c r="P156" s="16"/>
      <c r="Q156" s="16"/>
      <c r="R156" s="16"/>
      <c r="S156" s="16"/>
      <c r="T156" s="16"/>
      <c r="U156" s="16"/>
      <c r="V156" s="19"/>
    </row>
    <row r="157" spans="1:22" outlineLevel="1" x14ac:dyDescent="0.2">
      <c r="A157" s="4"/>
    </row>
    <row r="158" spans="1:22" outlineLevel="1" x14ac:dyDescent="0.2">
      <c r="A158" s="66"/>
      <c r="B158" s="6"/>
      <c r="C158" s="339" t="s">
        <v>93</v>
      </c>
      <c r="D158" s="339"/>
      <c r="E158" s="339"/>
      <c r="F158" s="339"/>
      <c r="G158" s="339"/>
      <c r="H158" s="339"/>
      <c r="I158" s="339"/>
      <c r="J158" s="339"/>
      <c r="K158" s="339"/>
      <c r="L158" s="339"/>
      <c r="M158" s="339"/>
      <c r="N158" s="339"/>
      <c r="O158" s="339"/>
      <c r="P158" s="339"/>
      <c r="Q158" s="339"/>
      <c r="R158" s="339"/>
      <c r="S158" s="339"/>
      <c r="T158" s="339"/>
      <c r="U158" s="339"/>
      <c r="V158" s="340"/>
    </row>
    <row r="159" spans="1:22" outlineLevel="1" x14ac:dyDescent="0.2">
      <c r="A159" s="66"/>
      <c r="B159" s="22"/>
      <c r="C159" s="459" t="s">
        <v>94</v>
      </c>
      <c r="D159" s="459"/>
      <c r="E159" s="459"/>
      <c r="F159" s="459"/>
      <c r="G159" s="459"/>
      <c r="H159" s="459"/>
      <c r="I159" s="459"/>
      <c r="J159" s="459"/>
      <c r="K159" s="459"/>
      <c r="L159" s="459"/>
      <c r="M159" s="459"/>
      <c r="N159" s="459"/>
      <c r="O159" s="459"/>
      <c r="P159" s="459"/>
      <c r="Q159" s="459"/>
      <c r="R159" s="459"/>
      <c r="S159" s="459"/>
      <c r="T159" s="459"/>
      <c r="U159" s="459"/>
      <c r="V159" s="460"/>
    </row>
    <row r="160" spans="1:22" outlineLevel="1" x14ac:dyDescent="0.2">
      <c r="A160" s="66"/>
      <c r="B160" s="7"/>
      <c r="C160" s="9"/>
      <c r="D160" s="9"/>
      <c r="E160" s="9"/>
      <c r="F160" s="9"/>
      <c r="G160" s="9"/>
      <c r="H160" s="9"/>
      <c r="I160" s="9"/>
      <c r="J160" s="9"/>
      <c r="K160" s="9"/>
      <c r="L160" s="9"/>
      <c r="M160" s="9"/>
      <c r="N160" s="9"/>
      <c r="O160" s="9"/>
      <c r="P160" s="9"/>
      <c r="Q160" s="9"/>
      <c r="R160" s="9"/>
      <c r="S160" s="9"/>
      <c r="T160" s="9"/>
      <c r="U160" s="9"/>
      <c r="V160" s="10"/>
    </row>
    <row r="161" spans="1:22" outlineLevel="1" x14ac:dyDescent="0.2">
      <c r="A161" s="66"/>
      <c r="B161" s="7"/>
      <c r="C161" s="9" t="s">
        <v>95</v>
      </c>
      <c r="D161" s="9"/>
      <c r="E161" s="9"/>
      <c r="F161" s="9"/>
      <c r="G161" s="9"/>
      <c r="H161" s="9"/>
      <c r="I161" s="9"/>
      <c r="J161" s="9"/>
      <c r="K161" s="9"/>
      <c r="L161" s="9"/>
      <c r="M161" s="9"/>
      <c r="N161" s="9"/>
      <c r="O161" s="9"/>
      <c r="P161" s="9"/>
      <c r="Q161" s="9"/>
      <c r="R161" s="9"/>
      <c r="S161" s="9"/>
      <c r="T161" s="9"/>
      <c r="U161" s="9"/>
      <c r="V161" s="10"/>
    </row>
    <row r="162" spans="1:22" outlineLevel="1" x14ac:dyDescent="0.2">
      <c r="A162" s="66"/>
      <c r="B162" s="7"/>
      <c r="C162" s="465" t="s">
        <v>96</v>
      </c>
      <c r="D162" s="465"/>
      <c r="E162" s="465"/>
      <c r="F162" s="465"/>
      <c r="G162" s="465"/>
      <c r="H162" s="465"/>
      <c r="I162" s="465"/>
      <c r="J162" s="465"/>
      <c r="K162" s="465"/>
      <c r="L162" s="465"/>
      <c r="M162" s="465"/>
      <c r="N162" s="465"/>
      <c r="O162" s="465"/>
      <c r="P162" s="465"/>
      <c r="Q162" s="465"/>
      <c r="R162" s="465"/>
      <c r="S162" s="465"/>
      <c r="T162" s="465"/>
      <c r="U162" s="465"/>
      <c r="V162" s="10"/>
    </row>
    <row r="163" spans="1:22" outlineLevel="1" x14ac:dyDescent="0.2">
      <c r="A163" s="66"/>
      <c r="B163" s="7"/>
      <c r="C163" s="465"/>
      <c r="D163" s="465"/>
      <c r="E163" s="465"/>
      <c r="F163" s="465"/>
      <c r="G163" s="465"/>
      <c r="H163" s="465"/>
      <c r="I163" s="465"/>
      <c r="J163" s="465"/>
      <c r="K163" s="465"/>
      <c r="L163" s="465"/>
      <c r="M163" s="465"/>
      <c r="N163" s="465"/>
      <c r="O163" s="465"/>
      <c r="P163" s="465"/>
      <c r="Q163" s="465"/>
      <c r="R163" s="465"/>
      <c r="S163" s="465"/>
      <c r="T163" s="465"/>
      <c r="U163" s="465"/>
      <c r="V163" s="10"/>
    </row>
    <row r="164" spans="1:22" outlineLevel="1" x14ac:dyDescent="0.2">
      <c r="A164" s="66"/>
      <c r="B164" s="7"/>
      <c r="C164" s="465"/>
      <c r="D164" s="465"/>
      <c r="E164" s="465"/>
      <c r="F164" s="465"/>
      <c r="G164" s="465"/>
      <c r="H164" s="465"/>
      <c r="I164" s="465"/>
      <c r="J164" s="465"/>
      <c r="K164" s="465"/>
      <c r="L164" s="465"/>
      <c r="M164" s="465"/>
      <c r="N164" s="465"/>
      <c r="O164" s="465"/>
      <c r="P164" s="465"/>
      <c r="Q164" s="465"/>
      <c r="R164" s="465"/>
      <c r="S164" s="465"/>
      <c r="T164" s="465"/>
      <c r="U164" s="465"/>
      <c r="V164" s="10"/>
    </row>
    <row r="165" spans="1:22" outlineLevel="1" x14ac:dyDescent="0.2">
      <c r="A165" s="66"/>
      <c r="B165" s="7"/>
      <c r="C165" s="465"/>
      <c r="D165" s="465"/>
      <c r="E165" s="465"/>
      <c r="F165" s="465"/>
      <c r="G165" s="465"/>
      <c r="H165" s="465"/>
      <c r="I165" s="465"/>
      <c r="J165" s="465"/>
      <c r="K165" s="465"/>
      <c r="L165" s="465"/>
      <c r="M165" s="465"/>
      <c r="N165" s="465"/>
      <c r="O165" s="465"/>
      <c r="P165" s="465"/>
      <c r="Q165" s="465"/>
      <c r="R165" s="465"/>
      <c r="S165" s="465"/>
      <c r="T165" s="465"/>
      <c r="U165" s="465"/>
      <c r="V165" s="10"/>
    </row>
    <row r="166" spans="1:22" outlineLevel="1" x14ac:dyDescent="0.2">
      <c r="A166" s="66"/>
      <c r="B166" s="7"/>
      <c r="C166" s="465"/>
      <c r="D166" s="465"/>
      <c r="E166" s="465"/>
      <c r="F166" s="465"/>
      <c r="G166" s="465"/>
      <c r="H166" s="465"/>
      <c r="I166" s="465"/>
      <c r="J166" s="465"/>
      <c r="K166" s="465"/>
      <c r="L166" s="465"/>
      <c r="M166" s="465"/>
      <c r="N166" s="465"/>
      <c r="O166" s="465"/>
      <c r="P166" s="465"/>
      <c r="Q166" s="465"/>
      <c r="R166" s="465"/>
      <c r="S166" s="465"/>
      <c r="T166" s="465"/>
      <c r="U166" s="465"/>
      <c r="V166" s="10"/>
    </row>
    <row r="167" spans="1:22" outlineLevel="1" x14ac:dyDescent="0.2">
      <c r="A167" s="66"/>
      <c r="B167" s="7"/>
      <c r="C167" s="465"/>
      <c r="D167" s="465"/>
      <c r="E167" s="465"/>
      <c r="F167" s="465"/>
      <c r="G167" s="465"/>
      <c r="H167" s="465"/>
      <c r="I167" s="465"/>
      <c r="J167" s="465"/>
      <c r="K167" s="465"/>
      <c r="L167" s="465"/>
      <c r="M167" s="465"/>
      <c r="N167" s="465"/>
      <c r="O167" s="465"/>
      <c r="P167" s="465"/>
      <c r="Q167" s="465"/>
      <c r="R167" s="465"/>
      <c r="S167" s="465"/>
      <c r="T167" s="465"/>
      <c r="U167" s="465"/>
      <c r="V167" s="10"/>
    </row>
    <row r="168" spans="1:22" outlineLevel="1" x14ac:dyDescent="0.2">
      <c r="A168" s="66"/>
      <c r="B168" s="7"/>
      <c r="C168" s="465"/>
      <c r="D168" s="465"/>
      <c r="E168" s="465"/>
      <c r="F168" s="465"/>
      <c r="G168" s="465"/>
      <c r="H168" s="465"/>
      <c r="I168" s="465"/>
      <c r="J168" s="465"/>
      <c r="K168" s="465"/>
      <c r="L168" s="465"/>
      <c r="M168" s="465"/>
      <c r="N168" s="465"/>
      <c r="O168" s="465"/>
      <c r="P168" s="465"/>
      <c r="Q168" s="465"/>
      <c r="R168" s="465"/>
      <c r="S168" s="465"/>
      <c r="T168" s="465"/>
      <c r="U168" s="465"/>
      <c r="V168" s="10"/>
    </row>
    <row r="169" spans="1:22" outlineLevel="1" x14ac:dyDescent="0.2">
      <c r="A169" s="66"/>
      <c r="B169" s="7"/>
      <c r="C169" s="465"/>
      <c r="D169" s="465"/>
      <c r="E169" s="465"/>
      <c r="F169" s="465"/>
      <c r="G169" s="465"/>
      <c r="H169" s="465"/>
      <c r="I169" s="465"/>
      <c r="J169" s="465"/>
      <c r="K169" s="465"/>
      <c r="L169" s="465"/>
      <c r="M169" s="465"/>
      <c r="N169" s="465"/>
      <c r="O169" s="465"/>
      <c r="P169" s="465"/>
      <c r="Q169" s="465"/>
      <c r="R169" s="465"/>
      <c r="S169" s="465"/>
      <c r="T169" s="465"/>
      <c r="U169" s="465"/>
      <c r="V169" s="10"/>
    </row>
    <row r="170" spans="1:22" outlineLevel="1" x14ac:dyDescent="0.2">
      <c r="A170" s="66"/>
      <c r="B170" s="7"/>
      <c r="C170" s="465"/>
      <c r="D170" s="465"/>
      <c r="E170" s="465"/>
      <c r="F170" s="465"/>
      <c r="G170" s="465"/>
      <c r="H170" s="465"/>
      <c r="I170" s="465"/>
      <c r="J170" s="465"/>
      <c r="K170" s="465"/>
      <c r="L170" s="465"/>
      <c r="M170" s="465"/>
      <c r="N170" s="465"/>
      <c r="O170" s="465"/>
      <c r="P170" s="465"/>
      <c r="Q170" s="465"/>
      <c r="R170" s="465"/>
      <c r="S170" s="465"/>
      <c r="T170" s="465"/>
      <c r="U170" s="465"/>
      <c r="V170" s="10"/>
    </row>
    <row r="171" spans="1:22" outlineLevel="1" x14ac:dyDescent="0.2">
      <c r="A171" s="66"/>
      <c r="B171" s="7"/>
      <c r="C171" s="9"/>
      <c r="D171" s="9"/>
      <c r="E171" s="9"/>
      <c r="F171" s="9"/>
      <c r="G171" s="9"/>
      <c r="H171" s="9"/>
      <c r="I171" s="9"/>
      <c r="J171" s="9"/>
      <c r="K171" s="9"/>
      <c r="L171" s="9"/>
      <c r="M171" s="9"/>
      <c r="N171" s="9"/>
      <c r="O171" s="9"/>
      <c r="P171" s="9"/>
      <c r="Q171" s="9"/>
      <c r="R171" s="9"/>
      <c r="S171" s="9"/>
      <c r="T171" s="9"/>
      <c r="U171" s="9"/>
      <c r="V171" s="10"/>
    </row>
    <row r="172" spans="1:22" outlineLevel="1" x14ac:dyDescent="0.2">
      <c r="A172" s="66"/>
      <c r="B172" s="7"/>
      <c r="C172" s="9" t="s">
        <v>97</v>
      </c>
      <c r="D172" s="9"/>
      <c r="E172" s="9"/>
      <c r="F172" s="9"/>
      <c r="G172" s="9"/>
      <c r="H172" s="9"/>
      <c r="I172" s="9"/>
      <c r="J172" s="9"/>
      <c r="K172" s="9"/>
      <c r="L172" s="9"/>
      <c r="M172" s="9"/>
      <c r="N172" s="9"/>
      <c r="O172" s="9"/>
      <c r="P172" s="9"/>
      <c r="Q172" s="9"/>
      <c r="R172" s="9"/>
      <c r="S172" s="9"/>
      <c r="T172" s="9"/>
      <c r="U172" s="9"/>
      <c r="V172" s="10"/>
    </row>
    <row r="173" spans="1:22" outlineLevel="1" x14ac:dyDescent="0.2">
      <c r="A173" s="66"/>
      <c r="B173" s="7"/>
      <c r="C173" s="9"/>
      <c r="D173" s="9"/>
      <c r="E173" s="9"/>
      <c r="F173" s="9"/>
      <c r="G173" s="9"/>
      <c r="H173" s="9"/>
      <c r="I173" s="9"/>
      <c r="J173" s="9"/>
      <c r="K173" s="9"/>
      <c r="L173" s="9"/>
      <c r="M173" s="9"/>
      <c r="N173" s="9"/>
      <c r="O173" s="9"/>
      <c r="P173" s="9"/>
      <c r="Q173" s="9"/>
      <c r="R173" s="9"/>
      <c r="S173" s="9"/>
      <c r="T173" s="9"/>
      <c r="U173" s="9"/>
      <c r="V173" s="10"/>
    </row>
    <row r="174" spans="1:22" outlineLevel="1" x14ac:dyDescent="0.2">
      <c r="A174" s="66"/>
      <c r="B174" s="7"/>
      <c r="C174" s="8" t="s">
        <v>40</v>
      </c>
      <c r="D174" s="9"/>
      <c r="E174" s="341" t="s">
        <v>32</v>
      </c>
      <c r="F174" s="342"/>
      <c r="G174" s="13"/>
      <c r="H174" s="9"/>
      <c r="I174" s="9"/>
      <c r="J174" s="9"/>
      <c r="K174" s="9"/>
      <c r="L174" s="9"/>
      <c r="M174" s="9"/>
      <c r="N174" s="9"/>
      <c r="O174" s="9"/>
      <c r="P174" s="9"/>
      <c r="Q174" s="9"/>
      <c r="R174" s="9"/>
      <c r="S174" s="9"/>
      <c r="T174" s="9"/>
      <c r="U174" s="9"/>
      <c r="V174" s="10"/>
    </row>
    <row r="175" spans="1:22" outlineLevel="1" x14ac:dyDescent="0.2">
      <c r="A175" s="66"/>
      <c r="B175" s="14"/>
      <c r="C175" s="16"/>
      <c r="D175" s="16"/>
      <c r="E175" s="16"/>
      <c r="F175" s="16"/>
      <c r="G175" s="16"/>
      <c r="H175" s="16"/>
      <c r="I175" s="16"/>
      <c r="J175" s="16"/>
      <c r="K175" s="16"/>
      <c r="L175" s="16"/>
      <c r="M175" s="16"/>
      <c r="N175" s="16"/>
      <c r="O175" s="16"/>
      <c r="P175" s="16"/>
      <c r="Q175" s="16"/>
      <c r="R175" s="16"/>
      <c r="S175" s="16"/>
      <c r="T175" s="16"/>
      <c r="U175" s="16"/>
      <c r="V175" s="19"/>
    </row>
    <row r="176" spans="1:22" outlineLevel="1" x14ac:dyDescent="0.2">
      <c r="A176" s="4"/>
    </row>
    <row r="177" spans="1:22" outlineLevel="1" x14ac:dyDescent="0.2">
      <c r="A177" s="4"/>
      <c r="B177" s="6"/>
      <c r="C177" s="339" t="s">
        <v>98</v>
      </c>
      <c r="D177" s="339"/>
      <c r="E177" s="339"/>
      <c r="F177" s="339"/>
      <c r="G177" s="339"/>
      <c r="H177" s="339"/>
      <c r="I177" s="339"/>
      <c r="J177" s="339"/>
      <c r="K177" s="339"/>
      <c r="L177" s="339"/>
      <c r="M177" s="339"/>
      <c r="N177" s="339"/>
      <c r="O177" s="339"/>
      <c r="P177" s="339"/>
      <c r="Q177" s="339"/>
      <c r="R177" s="339"/>
      <c r="S177" s="339"/>
      <c r="T177" s="339"/>
      <c r="U177" s="339"/>
      <c r="V177" s="340"/>
    </row>
    <row r="178" spans="1:22" outlineLevel="1" x14ac:dyDescent="0.2">
      <c r="A178" s="4"/>
      <c r="B178" s="22"/>
      <c r="C178" s="394" t="s">
        <v>99</v>
      </c>
      <c r="D178" s="394"/>
      <c r="E178" s="394"/>
      <c r="F178" s="394"/>
      <c r="G178" s="394"/>
      <c r="H178" s="394"/>
      <c r="I178" s="394"/>
      <c r="J178" s="394"/>
      <c r="K178" s="394"/>
      <c r="L178" s="394"/>
      <c r="M178" s="394"/>
      <c r="N178" s="394"/>
      <c r="O178" s="394"/>
      <c r="P178" s="394"/>
      <c r="Q178" s="394"/>
      <c r="R178" s="394"/>
      <c r="S178" s="394"/>
      <c r="T178" s="394"/>
      <c r="U178" s="394"/>
      <c r="V178" s="395"/>
    </row>
    <row r="179" spans="1:22" outlineLevel="1" x14ac:dyDescent="0.2">
      <c r="A179" s="4"/>
      <c r="B179" s="7"/>
      <c r="C179" s="23"/>
      <c r="D179" s="23"/>
      <c r="E179" s="23"/>
      <c r="F179" s="23"/>
      <c r="G179" s="23"/>
      <c r="H179" s="23"/>
      <c r="I179" s="23"/>
      <c r="J179" s="23"/>
      <c r="K179" s="23"/>
      <c r="L179" s="23"/>
      <c r="M179" s="23"/>
      <c r="N179" s="23"/>
      <c r="O179" s="23"/>
      <c r="P179" s="23"/>
      <c r="Q179" s="23"/>
      <c r="R179" s="23"/>
      <c r="S179" s="23"/>
      <c r="T179" s="23"/>
      <c r="U179" s="23"/>
      <c r="V179" s="39"/>
    </row>
    <row r="180" spans="1:22" outlineLevel="1" x14ac:dyDescent="0.2">
      <c r="A180" s="4"/>
      <c r="B180" s="7"/>
      <c r="C180" s="9" t="s">
        <v>100</v>
      </c>
      <c r="D180" s="9"/>
      <c r="E180" s="9"/>
      <c r="F180" s="9"/>
      <c r="G180" s="9"/>
      <c r="H180" s="9"/>
      <c r="I180" s="9"/>
      <c r="J180" s="9"/>
      <c r="K180" s="9"/>
      <c r="L180" s="9"/>
      <c r="M180" s="9"/>
      <c r="N180" s="9"/>
      <c r="O180" s="9"/>
      <c r="P180" s="9"/>
      <c r="Q180" s="9"/>
      <c r="R180" s="9"/>
      <c r="S180" s="9"/>
      <c r="T180" s="9"/>
      <c r="U180" s="9"/>
      <c r="V180" s="10"/>
    </row>
    <row r="181" spans="1:22" outlineLevel="1" x14ac:dyDescent="0.2">
      <c r="A181" s="4"/>
      <c r="B181" s="7"/>
      <c r="C181" s="9"/>
      <c r="D181" s="9"/>
      <c r="E181" s="9"/>
      <c r="F181" s="9"/>
      <c r="G181" s="9"/>
      <c r="H181" s="9"/>
      <c r="I181" s="9"/>
      <c r="J181" s="9"/>
      <c r="K181" s="9"/>
      <c r="L181" s="9"/>
      <c r="M181" s="9"/>
      <c r="N181" s="9"/>
      <c r="O181" s="9"/>
      <c r="P181" s="9"/>
      <c r="Q181" s="9"/>
      <c r="R181" s="9"/>
      <c r="S181" s="9"/>
      <c r="T181" s="9"/>
      <c r="U181" s="9"/>
      <c r="V181" s="10"/>
    </row>
    <row r="182" spans="1:22" outlineLevel="1" x14ac:dyDescent="0.2">
      <c r="A182" s="4"/>
      <c r="B182" s="7"/>
      <c r="C182" s="8" t="s">
        <v>40</v>
      </c>
      <c r="D182" s="9"/>
      <c r="E182" s="341" t="s">
        <v>32</v>
      </c>
      <c r="F182" s="342"/>
      <c r="G182" s="13"/>
      <c r="H182" s="9"/>
      <c r="I182" s="9"/>
      <c r="J182" s="9"/>
      <c r="K182" s="9"/>
      <c r="L182" s="9"/>
      <c r="M182" s="9"/>
      <c r="N182" s="9"/>
      <c r="O182" s="9"/>
      <c r="P182" s="9"/>
      <c r="Q182" s="9"/>
      <c r="R182" s="9"/>
      <c r="S182" s="9"/>
      <c r="T182" s="9"/>
      <c r="U182" s="9"/>
      <c r="V182" s="10"/>
    </row>
    <row r="183" spans="1:22" ht="15" outlineLevel="1" x14ac:dyDescent="0.25">
      <c r="A183" s="4"/>
      <c r="B183" s="7"/>
      <c r="C183" s="8" t="s">
        <v>41</v>
      </c>
      <c r="D183" s="9"/>
      <c r="E183" s="457" t="s">
        <v>33</v>
      </c>
      <c r="F183" s="458"/>
      <c r="G183" s="21" t="str">
        <f>IFERROR(INDEX('[1]Auditui &gt;'!$C:$C,MATCH($E183,'[1]Auditui &gt;'!$B:$B,0)),"")</f>
        <v>RAS turto sąrašas</v>
      </c>
      <c r="H183" s="9"/>
      <c r="I183" s="9"/>
      <c r="J183" s="9"/>
      <c r="K183" s="9"/>
      <c r="L183" s="9"/>
      <c r="M183" s="9"/>
      <c r="N183" s="9"/>
      <c r="O183" s="9"/>
      <c r="P183" s="9"/>
      <c r="Q183" s="9"/>
      <c r="R183" s="9"/>
      <c r="S183" s="9"/>
      <c r="T183" s="9"/>
      <c r="U183" s="9"/>
      <c r="V183" s="10"/>
    </row>
    <row r="184" spans="1:22" outlineLevel="1" x14ac:dyDescent="0.2">
      <c r="A184" s="4"/>
      <c r="B184" s="14"/>
      <c r="C184" s="16"/>
      <c r="D184" s="16"/>
      <c r="E184" s="16"/>
      <c r="F184" s="16"/>
      <c r="G184" s="16"/>
      <c r="H184" s="16"/>
      <c r="I184" s="16"/>
      <c r="J184" s="16"/>
      <c r="K184" s="16"/>
      <c r="L184" s="16"/>
      <c r="M184" s="16"/>
      <c r="N184" s="16"/>
      <c r="O184" s="16"/>
      <c r="P184" s="16"/>
      <c r="Q184" s="16"/>
      <c r="R184" s="16"/>
      <c r="S184" s="16"/>
      <c r="T184" s="16"/>
      <c r="U184" s="16"/>
      <c r="V184" s="19"/>
    </row>
    <row r="185" spans="1:22" outlineLevel="1" x14ac:dyDescent="0.2">
      <c r="A185" s="4"/>
      <c r="B185" s="22"/>
      <c r="C185" s="41" t="s">
        <v>101</v>
      </c>
      <c r="D185" s="41"/>
      <c r="E185" s="41"/>
      <c r="F185" s="41"/>
      <c r="G185" s="41"/>
      <c r="H185" s="41"/>
      <c r="I185" s="41"/>
      <c r="J185" s="41"/>
      <c r="K185" s="41"/>
      <c r="L185" s="41"/>
      <c r="M185" s="41"/>
      <c r="N185" s="41"/>
      <c r="O185" s="41"/>
      <c r="P185" s="41"/>
      <c r="Q185" s="41"/>
      <c r="R185" s="41"/>
      <c r="S185" s="41"/>
      <c r="T185" s="41"/>
      <c r="U185" s="41"/>
      <c r="V185" s="42"/>
    </row>
    <row r="186" spans="1:22" outlineLevel="1" x14ac:dyDescent="0.2">
      <c r="A186" s="4"/>
      <c r="B186" s="7"/>
      <c r="C186" s="9"/>
      <c r="D186" s="9"/>
      <c r="E186" s="9"/>
      <c r="F186" s="9"/>
      <c r="G186" s="9"/>
      <c r="H186" s="9"/>
      <c r="I186" s="9"/>
      <c r="J186" s="9"/>
      <c r="K186" s="9"/>
      <c r="L186" s="9"/>
      <c r="M186" s="9"/>
      <c r="N186" s="9"/>
      <c r="O186" s="9"/>
      <c r="P186" s="9"/>
      <c r="Q186" s="9"/>
      <c r="R186" s="9"/>
      <c r="S186" s="9"/>
      <c r="T186" s="9"/>
      <c r="U186" s="9"/>
      <c r="V186" s="10"/>
    </row>
    <row r="187" spans="1:22" outlineLevel="1" x14ac:dyDescent="0.2">
      <c r="A187" s="4"/>
      <c r="B187" s="7"/>
      <c r="C187" s="8" t="s">
        <v>40</v>
      </c>
      <c r="D187" s="9"/>
      <c r="E187" s="341"/>
      <c r="F187" s="342"/>
      <c r="G187" s="13"/>
      <c r="H187" s="9"/>
      <c r="I187" s="9"/>
      <c r="J187" s="9"/>
      <c r="K187" s="9"/>
      <c r="L187" s="9"/>
      <c r="M187" s="9"/>
      <c r="N187" s="9"/>
      <c r="O187" s="9"/>
      <c r="P187" s="9"/>
      <c r="Q187" s="9"/>
      <c r="R187" s="9"/>
      <c r="S187" s="9"/>
      <c r="T187" s="9"/>
      <c r="U187" s="9"/>
      <c r="V187" s="10"/>
    </row>
    <row r="188" spans="1:22" outlineLevel="1" x14ac:dyDescent="0.2">
      <c r="A188" s="4"/>
      <c r="B188" s="7"/>
      <c r="C188" s="8" t="s">
        <v>41</v>
      </c>
      <c r="D188" s="9"/>
      <c r="E188" s="401" t="s">
        <v>50</v>
      </c>
      <c r="F188" s="401"/>
      <c r="G188" s="21" t="str">
        <f>IFERROR(INDEX('[1]Auditui &gt;'!$C:$C,MATCH($E188,'[1]Auditui &gt;'!$B:$B,0)),"")</f>
        <v/>
      </c>
      <c r="H188" s="9"/>
      <c r="I188" s="9"/>
      <c r="J188" s="9"/>
      <c r="K188" s="9"/>
      <c r="L188" s="9"/>
      <c r="M188" s="9"/>
      <c r="N188" s="9"/>
      <c r="O188" s="9"/>
      <c r="P188" s="9"/>
      <c r="Q188" s="9"/>
      <c r="R188" s="9"/>
      <c r="S188" s="9"/>
      <c r="T188" s="9"/>
      <c r="U188" s="9"/>
      <c r="V188" s="10"/>
    </row>
    <row r="189" spans="1:22" outlineLevel="1" x14ac:dyDescent="0.2">
      <c r="A189" s="4"/>
      <c r="B189" s="14"/>
      <c r="C189" s="16"/>
      <c r="D189" s="16"/>
      <c r="E189" s="16"/>
      <c r="F189" s="16"/>
      <c r="G189" s="16"/>
      <c r="H189" s="16"/>
      <c r="I189" s="16"/>
      <c r="J189" s="16"/>
      <c r="K189" s="16"/>
      <c r="L189" s="16"/>
      <c r="M189" s="16"/>
      <c r="N189" s="16"/>
      <c r="O189" s="16"/>
      <c r="P189" s="16"/>
      <c r="Q189" s="16"/>
      <c r="R189" s="16"/>
      <c r="S189" s="16"/>
      <c r="T189" s="16"/>
      <c r="U189" s="16"/>
      <c r="V189" s="19"/>
    </row>
    <row r="190" spans="1:22" outlineLevel="1" x14ac:dyDescent="0.2">
      <c r="A190" s="4"/>
      <c r="B190" s="22"/>
      <c r="C190" s="41" t="s">
        <v>102</v>
      </c>
      <c r="D190" s="41"/>
      <c r="E190" s="41"/>
      <c r="F190" s="41"/>
      <c r="G190" s="41"/>
      <c r="H190" s="41"/>
      <c r="I190" s="41"/>
      <c r="J190" s="41"/>
      <c r="K190" s="41"/>
      <c r="L190" s="41"/>
      <c r="M190" s="41"/>
      <c r="N190" s="41"/>
      <c r="O190" s="41"/>
      <c r="P190" s="41"/>
      <c r="Q190" s="41"/>
      <c r="R190" s="41"/>
      <c r="S190" s="41"/>
      <c r="T190" s="41"/>
      <c r="U190" s="41"/>
      <c r="V190" s="42"/>
    </row>
    <row r="191" spans="1:22" outlineLevel="1" x14ac:dyDescent="0.2">
      <c r="A191" s="4"/>
      <c r="B191" s="7"/>
      <c r="C191" s="9"/>
      <c r="D191" s="9"/>
      <c r="E191" s="9"/>
      <c r="F191" s="9"/>
      <c r="G191" s="9"/>
      <c r="H191" s="9"/>
      <c r="I191" s="9"/>
      <c r="J191" s="9"/>
      <c r="K191" s="9"/>
      <c r="L191" s="9"/>
      <c r="M191" s="9"/>
      <c r="N191" s="9"/>
      <c r="O191" s="9"/>
      <c r="P191" s="9"/>
      <c r="Q191" s="9"/>
      <c r="R191" s="9"/>
      <c r="S191" s="9"/>
      <c r="T191" s="9"/>
      <c r="U191" s="9"/>
      <c r="V191" s="10"/>
    </row>
    <row r="192" spans="1:22" outlineLevel="1" x14ac:dyDescent="0.2">
      <c r="A192" s="4"/>
      <c r="B192" s="7"/>
      <c r="C192" s="8" t="s">
        <v>40</v>
      </c>
      <c r="D192" s="9"/>
      <c r="E192" s="341"/>
      <c r="F192" s="342"/>
      <c r="G192" s="13"/>
      <c r="H192" s="9"/>
      <c r="I192" s="9"/>
      <c r="J192" s="9"/>
      <c r="K192" s="9"/>
      <c r="L192" s="9"/>
      <c r="M192" s="9"/>
      <c r="N192" s="9"/>
      <c r="O192" s="9"/>
      <c r="P192" s="9"/>
      <c r="Q192" s="9"/>
      <c r="R192" s="9"/>
      <c r="S192" s="9"/>
      <c r="T192" s="9"/>
      <c r="U192" s="9"/>
      <c r="V192" s="10"/>
    </row>
    <row r="193" spans="1:22" outlineLevel="1" x14ac:dyDescent="0.2">
      <c r="A193" s="4"/>
      <c r="B193" s="7"/>
      <c r="C193" s="8" t="s">
        <v>41</v>
      </c>
      <c r="D193" s="9"/>
      <c r="E193" s="401" t="s">
        <v>50</v>
      </c>
      <c r="F193" s="401"/>
      <c r="G193" s="21" t="str">
        <f>IFERROR(INDEX('[1]Auditui &gt;'!$C:$C,MATCH($E193,'[1]Auditui &gt;'!$B:$B,0)),"")</f>
        <v/>
      </c>
      <c r="H193" s="9"/>
      <c r="I193" s="9"/>
      <c r="J193" s="9"/>
      <c r="K193" s="9"/>
      <c r="L193" s="9"/>
      <c r="M193" s="9"/>
      <c r="N193" s="9"/>
      <c r="O193" s="9"/>
      <c r="P193" s="9"/>
      <c r="Q193" s="9"/>
      <c r="R193" s="9"/>
      <c r="S193" s="9"/>
      <c r="T193" s="9"/>
      <c r="U193" s="9"/>
      <c r="V193" s="10"/>
    </row>
    <row r="194" spans="1:22" outlineLevel="1" x14ac:dyDescent="0.2">
      <c r="A194" s="4"/>
      <c r="B194" s="14"/>
      <c r="C194" s="16"/>
      <c r="D194" s="16"/>
      <c r="E194" s="16"/>
      <c r="F194" s="16"/>
      <c r="G194" s="16"/>
      <c r="H194" s="16"/>
      <c r="I194" s="16"/>
      <c r="J194" s="16"/>
      <c r="K194" s="16"/>
      <c r="L194" s="16"/>
      <c r="M194" s="16"/>
      <c r="N194" s="16"/>
      <c r="O194" s="16"/>
      <c r="P194" s="16"/>
      <c r="Q194" s="16"/>
      <c r="R194" s="16"/>
      <c r="S194" s="16"/>
      <c r="T194" s="16"/>
      <c r="U194" s="16"/>
      <c r="V194" s="19"/>
    </row>
    <row r="195" spans="1:22" outlineLevel="1" x14ac:dyDescent="0.2">
      <c r="A195" s="4"/>
    </row>
    <row r="196" spans="1:22" outlineLevel="1" x14ac:dyDescent="0.2">
      <c r="A196" s="4"/>
      <c r="B196" s="6"/>
      <c r="C196" s="339" t="s">
        <v>103</v>
      </c>
      <c r="D196" s="339"/>
      <c r="E196" s="339"/>
      <c r="F196" s="339"/>
      <c r="G196" s="339"/>
      <c r="H196" s="339"/>
      <c r="I196" s="339"/>
      <c r="J196" s="339"/>
      <c r="K196" s="339"/>
      <c r="L196" s="339"/>
      <c r="M196" s="339"/>
      <c r="N196" s="339"/>
      <c r="O196" s="339"/>
      <c r="P196" s="339"/>
      <c r="Q196" s="339"/>
      <c r="R196" s="339"/>
      <c r="S196" s="339"/>
      <c r="T196" s="339"/>
      <c r="U196" s="339"/>
      <c r="V196" s="340"/>
    </row>
    <row r="197" spans="1:22" outlineLevel="1" x14ac:dyDescent="0.2">
      <c r="A197" s="4"/>
      <c r="B197" s="22"/>
      <c r="C197" s="41"/>
      <c r="D197" s="41"/>
      <c r="E197" s="41"/>
      <c r="F197" s="41"/>
      <c r="G197" s="41"/>
      <c r="H197" s="41"/>
      <c r="I197" s="41"/>
      <c r="J197" s="41"/>
      <c r="K197" s="41"/>
      <c r="L197" s="41"/>
      <c r="M197" s="41"/>
      <c r="N197" s="41"/>
      <c r="O197" s="41"/>
      <c r="P197" s="41"/>
      <c r="Q197" s="41"/>
      <c r="R197" s="41"/>
      <c r="S197" s="41"/>
      <c r="T197" s="41"/>
      <c r="U197" s="41"/>
      <c r="V197" s="42"/>
    </row>
    <row r="198" spans="1:22" outlineLevel="1" x14ac:dyDescent="0.2">
      <c r="A198" s="4"/>
      <c r="B198" s="7"/>
      <c r="C198" s="8" t="s">
        <v>40</v>
      </c>
      <c r="D198" s="9"/>
      <c r="E198" s="341" t="s">
        <v>48</v>
      </c>
      <c r="F198" s="342"/>
      <c r="G198" s="13" t="s">
        <v>92</v>
      </c>
      <c r="H198" s="9"/>
      <c r="I198" s="9"/>
      <c r="J198" s="9"/>
      <c r="K198" s="9"/>
      <c r="L198" s="9"/>
      <c r="M198" s="9"/>
      <c r="N198" s="9"/>
      <c r="O198" s="9"/>
      <c r="P198" s="9"/>
      <c r="Q198" s="9"/>
      <c r="R198" s="9"/>
      <c r="S198" s="9"/>
      <c r="T198" s="9"/>
      <c r="U198" s="9"/>
      <c r="V198" s="10"/>
    </row>
    <row r="199" spans="1:22" outlineLevel="1" x14ac:dyDescent="0.2">
      <c r="A199" s="4"/>
      <c r="B199" s="14"/>
      <c r="C199" s="16"/>
      <c r="D199" s="16"/>
      <c r="E199" s="16"/>
      <c r="F199" s="16"/>
      <c r="G199" s="16"/>
      <c r="H199" s="16"/>
      <c r="I199" s="16"/>
      <c r="J199" s="16"/>
      <c r="K199" s="16"/>
      <c r="L199" s="16"/>
      <c r="M199" s="16"/>
      <c r="N199" s="16"/>
      <c r="O199" s="16"/>
      <c r="P199" s="16"/>
      <c r="Q199" s="16"/>
      <c r="R199" s="16"/>
      <c r="S199" s="16"/>
      <c r="T199" s="16"/>
      <c r="U199" s="16"/>
      <c r="V199" s="19"/>
    </row>
    <row r="200" spans="1:22" outlineLevel="1" x14ac:dyDescent="0.2">
      <c r="A200" s="4"/>
    </row>
    <row r="201" spans="1:22" outlineLevel="1" x14ac:dyDescent="0.2">
      <c r="A201" s="4"/>
      <c r="B201" s="6"/>
      <c r="C201" s="339" t="s">
        <v>104</v>
      </c>
      <c r="D201" s="339"/>
      <c r="E201" s="339"/>
      <c r="F201" s="339"/>
      <c r="G201" s="339"/>
      <c r="H201" s="339"/>
      <c r="I201" s="339"/>
      <c r="J201" s="339"/>
      <c r="K201" s="339"/>
      <c r="L201" s="339"/>
      <c r="M201" s="339"/>
      <c r="N201" s="339"/>
      <c r="O201" s="339"/>
      <c r="P201" s="339"/>
      <c r="Q201" s="339"/>
      <c r="R201" s="339"/>
      <c r="S201" s="339"/>
      <c r="T201" s="339"/>
      <c r="U201" s="339"/>
      <c r="V201" s="340"/>
    </row>
    <row r="202" spans="1:22" outlineLevel="1" x14ac:dyDescent="0.2">
      <c r="A202" s="4"/>
      <c r="B202" s="22"/>
      <c r="C202" s="41" t="s">
        <v>105</v>
      </c>
      <c r="D202" s="41"/>
      <c r="E202" s="41"/>
      <c r="F202" s="41"/>
      <c r="G202" s="41"/>
      <c r="H202" s="41"/>
      <c r="I202" s="41"/>
      <c r="J202" s="41"/>
      <c r="K202" s="41"/>
      <c r="L202" s="41"/>
      <c r="M202" s="41"/>
      <c r="N202" s="41"/>
      <c r="O202" s="41"/>
      <c r="P202" s="41"/>
      <c r="Q202" s="41"/>
      <c r="R202" s="41"/>
      <c r="S202" s="41"/>
      <c r="T202" s="41"/>
      <c r="U202" s="41"/>
      <c r="V202" s="42"/>
    </row>
    <row r="203" spans="1:22" outlineLevel="1" x14ac:dyDescent="0.2">
      <c r="A203" s="4"/>
      <c r="B203" s="7"/>
      <c r="C203" s="9"/>
      <c r="D203" s="9"/>
      <c r="E203" s="9"/>
      <c r="F203" s="9"/>
      <c r="G203" s="9"/>
      <c r="H203" s="9"/>
      <c r="I203" s="9"/>
      <c r="J203" s="9"/>
      <c r="K203" s="9"/>
      <c r="L203" s="9"/>
      <c r="M203" s="9"/>
      <c r="N203" s="9"/>
      <c r="O203" s="9"/>
      <c r="P203" s="9"/>
      <c r="Q203" s="9"/>
      <c r="R203" s="9"/>
      <c r="S203" s="9"/>
      <c r="T203" s="9"/>
      <c r="U203" s="9"/>
      <c r="V203" s="10"/>
    </row>
    <row r="204" spans="1:22" outlineLevel="1" x14ac:dyDescent="0.2">
      <c r="A204" s="4"/>
      <c r="B204" s="7"/>
      <c r="C204" s="8" t="s">
        <v>40</v>
      </c>
      <c r="D204" s="9"/>
      <c r="E204" s="341"/>
      <c r="F204" s="342"/>
      <c r="G204" s="13"/>
      <c r="H204" s="9"/>
      <c r="I204" s="9"/>
      <c r="J204" s="9"/>
      <c r="K204" s="9"/>
      <c r="L204" s="9"/>
      <c r="M204" s="9"/>
      <c r="N204" s="9"/>
      <c r="O204" s="9"/>
      <c r="P204" s="9"/>
      <c r="Q204" s="9"/>
      <c r="R204" s="9"/>
      <c r="S204" s="9"/>
      <c r="T204" s="9"/>
      <c r="U204" s="9"/>
      <c r="V204" s="10"/>
    </row>
    <row r="205" spans="1:22" outlineLevel="1" x14ac:dyDescent="0.2">
      <c r="A205" s="4"/>
      <c r="B205" s="7"/>
      <c r="C205" s="8" t="s">
        <v>41</v>
      </c>
      <c r="D205" s="9"/>
      <c r="E205" s="401" t="s">
        <v>50</v>
      </c>
      <c r="F205" s="401"/>
      <c r="G205" s="21" t="str">
        <f>IFERROR(INDEX('[1]Auditui &gt;'!$C:$C,MATCH($E205,'[1]Auditui &gt;'!$B:$B,0)),"")</f>
        <v/>
      </c>
      <c r="H205" s="9"/>
      <c r="I205" s="9"/>
      <c r="J205" s="9"/>
      <c r="K205" s="9"/>
      <c r="L205" s="9"/>
      <c r="M205" s="9"/>
      <c r="N205" s="9"/>
      <c r="O205" s="9"/>
      <c r="P205" s="9"/>
      <c r="Q205" s="9"/>
      <c r="R205" s="9"/>
      <c r="S205" s="9"/>
      <c r="T205" s="9"/>
      <c r="U205" s="9"/>
      <c r="V205" s="10"/>
    </row>
    <row r="206" spans="1:22" outlineLevel="1" x14ac:dyDescent="0.2">
      <c r="A206" s="4"/>
      <c r="B206" s="14"/>
      <c r="C206" s="16"/>
      <c r="D206" s="16"/>
      <c r="E206" s="16"/>
      <c r="F206" s="16"/>
      <c r="G206" s="16"/>
      <c r="H206" s="16"/>
      <c r="I206" s="16"/>
      <c r="J206" s="16"/>
      <c r="K206" s="16"/>
      <c r="L206" s="16"/>
      <c r="M206" s="16"/>
      <c r="N206" s="16"/>
      <c r="O206" s="16"/>
      <c r="P206" s="16"/>
      <c r="Q206" s="16"/>
      <c r="R206" s="16"/>
      <c r="S206" s="16"/>
      <c r="T206" s="16"/>
      <c r="U206" s="16"/>
      <c r="V206" s="19"/>
    </row>
    <row r="207" spans="1:22" outlineLevel="1" x14ac:dyDescent="0.2">
      <c r="A207" s="4"/>
      <c r="B207" s="22"/>
      <c r="C207" s="41" t="s">
        <v>106</v>
      </c>
      <c r="D207" s="41"/>
      <c r="E207" s="41"/>
      <c r="F207" s="41"/>
      <c r="G207" s="41"/>
      <c r="H207" s="41"/>
      <c r="I207" s="41"/>
      <c r="J207" s="41"/>
      <c r="K207" s="41"/>
      <c r="L207" s="41"/>
      <c r="M207" s="41"/>
      <c r="N207" s="41"/>
      <c r="O207" s="41"/>
      <c r="P207" s="41"/>
      <c r="Q207" s="41"/>
      <c r="R207" s="41"/>
      <c r="S207" s="41"/>
      <c r="T207" s="41"/>
      <c r="U207" s="41"/>
      <c r="V207" s="42"/>
    </row>
    <row r="208" spans="1:22" outlineLevel="1" x14ac:dyDescent="0.2">
      <c r="A208" s="4"/>
      <c r="B208" s="7"/>
      <c r="C208" s="9"/>
      <c r="D208" s="9"/>
      <c r="E208" s="9"/>
      <c r="F208" s="9"/>
      <c r="G208" s="9"/>
      <c r="H208" s="9"/>
      <c r="I208" s="9"/>
      <c r="J208" s="9"/>
      <c r="K208" s="9"/>
      <c r="L208" s="9"/>
      <c r="M208" s="9"/>
      <c r="N208" s="9"/>
      <c r="O208" s="9"/>
      <c r="P208" s="9"/>
      <c r="Q208" s="9"/>
      <c r="R208" s="9"/>
      <c r="S208" s="9"/>
      <c r="T208" s="9"/>
      <c r="U208" s="9"/>
      <c r="V208" s="10"/>
    </row>
    <row r="209" spans="1:22" outlineLevel="1" x14ac:dyDescent="0.2">
      <c r="A209" s="4"/>
      <c r="B209" s="7"/>
      <c r="C209" s="8" t="s">
        <v>40</v>
      </c>
      <c r="D209" s="9"/>
      <c r="E209" s="341"/>
      <c r="F209" s="342"/>
      <c r="G209" s="13"/>
      <c r="H209" s="9"/>
      <c r="I209" s="9"/>
      <c r="J209" s="9"/>
      <c r="K209" s="9"/>
      <c r="L209" s="9"/>
      <c r="M209" s="9"/>
      <c r="N209" s="9"/>
      <c r="O209" s="9"/>
      <c r="P209" s="9"/>
      <c r="Q209" s="9"/>
      <c r="R209" s="9"/>
      <c r="S209" s="9"/>
      <c r="T209" s="9"/>
      <c r="U209" s="9"/>
      <c r="V209" s="10"/>
    </row>
    <row r="210" spans="1:22" outlineLevel="1" x14ac:dyDescent="0.2">
      <c r="A210" s="4"/>
      <c r="B210" s="7"/>
      <c r="C210" s="8" t="s">
        <v>41</v>
      </c>
      <c r="D210" s="9"/>
      <c r="E210" s="401" t="s">
        <v>50</v>
      </c>
      <c r="F210" s="401"/>
      <c r="G210" s="21" t="str">
        <f>IFERROR(INDEX('[1]Auditui &gt;'!$C:$C,MATCH($E210,'[1]Auditui &gt;'!$B:$B,0)),"")</f>
        <v/>
      </c>
      <c r="H210" s="9"/>
      <c r="I210" s="9"/>
      <c r="J210" s="9"/>
      <c r="K210" s="9"/>
      <c r="L210" s="9"/>
      <c r="M210" s="9"/>
      <c r="N210" s="9"/>
      <c r="O210" s="9"/>
      <c r="P210" s="9"/>
      <c r="Q210" s="9"/>
      <c r="R210" s="9"/>
      <c r="S210" s="9"/>
      <c r="T210" s="9"/>
      <c r="U210" s="9"/>
      <c r="V210" s="10"/>
    </row>
    <row r="211" spans="1:22" outlineLevel="1" x14ac:dyDescent="0.2">
      <c r="A211" s="4"/>
      <c r="B211" s="14"/>
      <c r="C211" s="16"/>
      <c r="D211" s="16"/>
      <c r="E211" s="16"/>
      <c r="F211" s="16"/>
      <c r="G211" s="16"/>
      <c r="H211" s="16"/>
      <c r="I211" s="16"/>
      <c r="J211" s="16"/>
      <c r="K211" s="16"/>
      <c r="L211" s="16"/>
      <c r="M211" s="16"/>
      <c r="N211" s="16"/>
      <c r="O211" s="16"/>
      <c r="P211" s="16"/>
      <c r="Q211" s="16"/>
      <c r="R211" s="16"/>
      <c r="S211" s="16"/>
      <c r="T211" s="16"/>
      <c r="U211" s="16"/>
      <c r="V211" s="19"/>
    </row>
    <row r="212" spans="1:22" outlineLevel="1" x14ac:dyDescent="0.2">
      <c r="A212" s="4"/>
      <c r="B212" s="22"/>
      <c r="C212" s="41" t="s">
        <v>107</v>
      </c>
      <c r="D212" s="41"/>
      <c r="E212" s="41"/>
      <c r="F212" s="41"/>
      <c r="G212" s="41"/>
      <c r="H212" s="41"/>
      <c r="I212" s="41"/>
      <c r="J212" s="41"/>
      <c r="K212" s="41"/>
      <c r="L212" s="41"/>
      <c r="M212" s="41"/>
      <c r="N212" s="41"/>
      <c r="O212" s="41"/>
      <c r="P212" s="41"/>
      <c r="Q212" s="41"/>
      <c r="R212" s="41"/>
      <c r="S212" s="41"/>
      <c r="T212" s="41"/>
      <c r="U212" s="41"/>
      <c r="V212" s="42"/>
    </row>
    <row r="213" spans="1:22" outlineLevel="1" x14ac:dyDescent="0.2">
      <c r="A213" s="4"/>
      <c r="B213" s="7"/>
      <c r="C213" s="9"/>
      <c r="D213" s="9"/>
      <c r="E213" s="9"/>
      <c r="F213" s="9"/>
      <c r="G213" s="9"/>
      <c r="H213" s="9"/>
      <c r="I213" s="9"/>
      <c r="J213" s="9"/>
      <c r="K213" s="9"/>
      <c r="L213" s="9"/>
      <c r="M213" s="9"/>
      <c r="N213" s="9"/>
      <c r="O213" s="9"/>
      <c r="P213" s="9"/>
      <c r="Q213" s="9"/>
      <c r="R213" s="9"/>
      <c r="S213" s="9"/>
      <c r="T213" s="9"/>
      <c r="U213" s="9"/>
      <c r="V213" s="10"/>
    </row>
    <row r="214" spans="1:22" outlineLevel="1" x14ac:dyDescent="0.2">
      <c r="A214" s="4"/>
      <c r="B214" s="7"/>
      <c r="C214" s="8" t="s">
        <v>40</v>
      </c>
      <c r="D214" s="9"/>
      <c r="E214" s="341"/>
      <c r="F214" s="342"/>
      <c r="G214" s="13"/>
      <c r="H214" s="9"/>
      <c r="I214" s="9"/>
      <c r="J214" s="9"/>
      <c r="K214" s="9"/>
      <c r="L214" s="9"/>
      <c r="M214" s="9"/>
      <c r="N214" s="9"/>
      <c r="O214" s="9"/>
      <c r="P214" s="9"/>
      <c r="Q214" s="9"/>
      <c r="R214" s="9"/>
      <c r="S214" s="9"/>
      <c r="T214" s="9"/>
      <c r="U214" s="9"/>
      <c r="V214" s="10"/>
    </row>
    <row r="215" spans="1:22" outlineLevel="1" x14ac:dyDescent="0.2">
      <c r="A215" s="4"/>
      <c r="B215" s="7"/>
      <c r="C215" s="8" t="s">
        <v>41</v>
      </c>
      <c r="D215" s="9"/>
      <c r="E215" s="401" t="s">
        <v>50</v>
      </c>
      <c r="F215" s="401"/>
      <c r="G215" s="21" t="str">
        <f>IFERROR(INDEX('[1]Auditui &gt;'!$C:$C,MATCH($E215,'[1]Auditui &gt;'!$B:$B,0)),"")</f>
        <v/>
      </c>
      <c r="H215" s="9"/>
      <c r="I215" s="9"/>
      <c r="J215" s="9"/>
      <c r="K215" s="9"/>
      <c r="L215" s="9"/>
      <c r="M215" s="9"/>
      <c r="N215" s="9"/>
      <c r="O215" s="9"/>
      <c r="P215" s="9"/>
      <c r="Q215" s="9"/>
      <c r="R215" s="9"/>
      <c r="S215" s="9"/>
      <c r="T215" s="9"/>
      <c r="U215" s="9"/>
      <c r="V215" s="10"/>
    </row>
    <row r="216" spans="1:22" outlineLevel="1" x14ac:dyDescent="0.2">
      <c r="A216" s="4"/>
      <c r="B216" s="14"/>
      <c r="C216" s="16"/>
      <c r="D216" s="16"/>
      <c r="E216" s="16"/>
      <c r="F216" s="16"/>
      <c r="G216" s="16"/>
      <c r="H216" s="16"/>
      <c r="I216" s="16"/>
      <c r="J216" s="16"/>
      <c r="K216" s="16"/>
      <c r="L216" s="16"/>
      <c r="M216" s="16"/>
      <c r="N216" s="16"/>
      <c r="O216" s="16"/>
      <c r="P216" s="16"/>
      <c r="Q216" s="16"/>
      <c r="R216" s="16"/>
      <c r="S216" s="16"/>
      <c r="T216" s="16"/>
      <c r="U216" s="16"/>
      <c r="V216" s="19"/>
    </row>
    <row r="217" spans="1:22" outlineLevel="1" x14ac:dyDescent="0.2">
      <c r="A217" s="4"/>
    </row>
    <row r="218" spans="1:22" outlineLevel="1" x14ac:dyDescent="0.2">
      <c r="A218" s="4"/>
      <c r="B218" s="6"/>
      <c r="C218" s="339" t="s">
        <v>108</v>
      </c>
      <c r="D218" s="339"/>
      <c r="E218" s="339"/>
      <c r="F218" s="339"/>
      <c r="G218" s="339"/>
      <c r="H218" s="339"/>
      <c r="I218" s="339"/>
      <c r="J218" s="339"/>
      <c r="K218" s="339"/>
      <c r="L218" s="339"/>
      <c r="M218" s="339"/>
      <c r="N218" s="339"/>
      <c r="O218" s="339"/>
      <c r="P218" s="339"/>
      <c r="Q218" s="339"/>
      <c r="R218" s="339"/>
      <c r="S218" s="339"/>
      <c r="T218" s="339"/>
      <c r="U218" s="339"/>
      <c r="V218" s="340"/>
    </row>
    <row r="219" spans="1:22" s="33" customFormat="1" outlineLevel="1" x14ac:dyDescent="0.2">
      <c r="A219" s="4"/>
      <c r="B219" s="67"/>
      <c r="C219" s="68" t="s">
        <v>109</v>
      </c>
      <c r="D219" s="68"/>
      <c r="E219" s="68"/>
      <c r="F219" s="68"/>
      <c r="G219" s="68"/>
      <c r="H219" s="68"/>
      <c r="I219" s="68"/>
      <c r="J219" s="68"/>
      <c r="K219" s="68"/>
      <c r="L219" s="68"/>
      <c r="M219" s="68"/>
      <c r="N219" s="68"/>
      <c r="O219" s="69"/>
      <c r="P219" s="69"/>
      <c r="Q219" s="69"/>
      <c r="R219" s="69"/>
      <c r="S219" s="69"/>
      <c r="T219" s="69"/>
      <c r="U219" s="69"/>
      <c r="V219" s="70"/>
    </row>
    <row r="220" spans="1:22" s="33" customFormat="1" outlineLevel="1" x14ac:dyDescent="0.2">
      <c r="A220" s="4"/>
      <c r="B220" s="30"/>
      <c r="C220" s="31"/>
      <c r="D220" s="31"/>
      <c r="E220" s="31"/>
      <c r="F220" s="31"/>
      <c r="G220" s="31"/>
      <c r="H220" s="31"/>
      <c r="I220" s="31"/>
      <c r="J220" s="31"/>
      <c r="K220" s="31"/>
      <c r="L220" s="31"/>
      <c r="M220" s="31"/>
      <c r="N220" s="31"/>
      <c r="O220" s="35"/>
      <c r="P220" s="35"/>
      <c r="Q220" s="35"/>
      <c r="R220" s="35"/>
      <c r="S220" s="35"/>
      <c r="T220" s="35"/>
      <c r="U220" s="35"/>
      <c r="V220" s="71"/>
    </row>
    <row r="221" spans="1:22" s="33" customFormat="1" outlineLevel="1" x14ac:dyDescent="0.2">
      <c r="A221" s="4"/>
      <c r="B221" s="30"/>
      <c r="C221" s="384" t="s">
        <v>110</v>
      </c>
      <c r="D221" s="385"/>
      <c r="E221" s="385"/>
      <c r="F221" s="385"/>
      <c r="G221" s="390" t="s">
        <v>111</v>
      </c>
      <c r="H221" s="391"/>
      <c r="I221" s="391"/>
      <c r="J221" s="391"/>
      <c r="K221" s="391"/>
      <c r="L221" s="391"/>
      <c r="M221" s="391"/>
      <c r="N221" s="392"/>
      <c r="O221" s="393" t="s">
        <v>81</v>
      </c>
      <c r="P221" s="393"/>
      <c r="Q221" s="35"/>
      <c r="R221" s="35"/>
      <c r="S221" s="35"/>
      <c r="T221" s="35"/>
      <c r="U221" s="35"/>
      <c r="V221" s="71"/>
    </row>
    <row r="222" spans="1:22" s="33" customFormat="1" outlineLevel="1" x14ac:dyDescent="0.2">
      <c r="A222" s="4"/>
      <c r="B222" s="30"/>
      <c r="C222" s="387"/>
      <c r="D222" s="388"/>
      <c r="E222" s="388"/>
      <c r="F222" s="388"/>
      <c r="G222" s="390" t="s">
        <v>15</v>
      </c>
      <c r="H222" s="391"/>
      <c r="I222" s="391"/>
      <c r="J222" s="392"/>
      <c r="K222" s="390" t="s">
        <v>112</v>
      </c>
      <c r="L222" s="391"/>
      <c r="M222" s="391"/>
      <c r="N222" s="392"/>
      <c r="O222" s="393"/>
      <c r="P222" s="393"/>
      <c r="Q222" s="35"/>
      <c r="R222" s="35"/>
      <c r="S222" s="35"/>
      <c r="T222" s="35"/>
      <c r="U222" s="35"/>
      <c r="V222" s="71"/>
    </row>
    <row r="223" spans="1:22" s="33" customFormat="1" outlineLevel="1" x14ac:dyDescent="0.2">
      <c r="A223" s="4"/>
      <c r="B223" s="30"/>
      <c r="C223" s="378" t="str">
        <f>'[1]3.5'!B42</f>
        <v>Bendrosios sąnaudos</v>
      </c>
      <c r="D223" s="379"/>
      <c r="E223" s="379"/>
      <c r="F223" s="380"/>
      <c r="G223" s="381" t="str">
        <f>'[1]3.5'!D42</f>
        <v>Tiesiogiai ir netiesiogiai priskirtos pastovios sąnaudos</v>
      </c>
      <c r="H223" s="354"/>
      <c r="I223" s="354"/>
      <c r="J223" s="355"/>
      <c r="K223" s="353" t="s">
        <v>113</v>
      </c>
      <c r="L223" s="354"/>
      <c r="M223" s="354"/>
      <c r="N223" s="355"/>
      <c r="O223" s="346" t="s">
        <v>114</v>
      </c>
      <c r="P223" s="346"/>
      <c r="Q223" s="35"/>
      <c r="R223" s="35"/>
      <c r="S223" s="35"/>
      <c r="T223" s="35"/>
      <c r="U223" s="35"/>
      <c r="V223" s="71"/>
    </row>
    <row r="224" spans="1:22" s="33" customFormat="1" outlineLevel="1" x14ac:dyDescent="0.2">
      <c r="A224" s="4"/>
      <c r="B224" s="30"/>
      <c r="C224" s="31"/>
      <c r="D224" s="31"/>
      <c r="E224" s="31"/>
      <c r="F224" s="31"/>
      <c r="G224" s="31"/>
      <c r="H224" s="31"/>
      <c r="I224" s="31"/>
      <c r="J224" s="31"/>
      <c r="K224" s="31"/>
      <c r="L224" s="31"/>
      <c r="M224" s="31"/>
      <c r="N224" s="31"/>
      <c r="O224" s="35"/>
      <c r="P224" s="35"/>
      <c r="Q224" s="35"/>
      <c r="R224" s="35"/>
      <c r="S224" s="35"/>
      <c r="T224" s="35"/>
      <c r="U224" s="35"/>
      <c r="V224" s="71"/>
    </row>
    <row r="225" spans="1:22" s="33" customFormat="1" outlineLevel="1" x14ac:dyDescent="0.2">
      <c r="A225" s="4"/>
      <c r="B225" s="30"/>
      <c r="C225" s="52" t="s">
        <v>40</v>
      </c>
      <c r="D225" s="31"/>
      <c r="E225" s="341" t="s">
        <v>32</v>
      </c>
      <c r="F225" s="342"/>
      <c r="G225" s="55"/>
      <c r="H225" s="31"/>
      <c r="I225" s="31"/>
      <c r="J225" s="31"/>
      <c r="K225" s="31"/>
      <c r="L225" s="31"/>
      <c r="M225" s="31"/>
      <c r="N225" s="31"/>
      <c r="O225" s="35"/>
      <c r="P225" s="35"/>
      <c r="Q225" s="35"/>
      <c r="R225" s="35"/>
      <c r="S225" s="35"/>
      <c r="T225" s="35"/>
      <c r="U225" s="35"/>
      <c r="V225" s="71"/>
    </row>
    <row r="226" spans="1:22" s="33" customFormat="1" outlineLevel="1" x14ac:dyDescent="0.2">
      <c r="A226" s="4"/>
      <c r="B226" s="30"/>
      <c r="C226" s="52" t="s">
        <v>41</v>
      </c>
      <c r="D226" s="31"/>
      <c r="E226" s="358" t="s">
        <v>115</v>
      </c>
      <c r="F226" s="359"/>
      <c r="G226" s="13" t="s">
        <v>116</v>
      </c>
      <c r="H226" s="31"/>
      <c r="I226" s="31"/>
      <c r="J226" s="31"/>
      <c r="K226" s="31"/>
      <c r="L226" s="31"/>
      <c r="M226" s="31"/>
      <c r="N226" s="31"/>
      <c r="O226" s="35"/>
      <c r="P226" s="35"/>
      <c r="Q226" s="35"/>
      <c r="R226" s="35"/>
      <c r="S226" s="35"/>
      <c r="T226" s="35"/>
      <c r="U226" s="35"/>
      <c r="V226" s="71"/>
    </row>
    <row r="227" spans="1:22" s="33" customFormat="1" outlineLevel="1" x14ac:dyDescent="0.2">
      <c r="A227" s="4"/>
      <c r="B227" s="30"/>
      <c r="C227" s="52"/>
      <c r="D227" s="31"/>
      <c r="E227" s="358" t="s">
        <v>117</v>
      </c>
      <c r="F227" s="359"/>
      <c r="G227" s="13" t="str">
        <f>IFERROR(INDEX('[1]Auditui &gt;'!$C:$C,MATCH($E227,'[1]Auditui &gt;'!$B:$B,0)),"")</f>
        <v>PASKIRSTYMO KRITERIJŲ PATIKRA</v>
      </c>
      <c r="H227" s="31"/>
      <c r="I227" s="31"/>
      <c r="J227" s="31"/>
      <c r="K227" s="31"/>
      <c r="L227" s="31"/>
      <c r="M227" s="31"/>
      <c r="N227" s="31"/>
      <c r="O227" s="35"/>
      <c r="P227" s="35"/>
      <c r="Q227" s="35"/>
      <c r="R227" s="35"/>
      <c r="S227" s="35"/>
      <c r="T227" s="35"/>
      <c r="U227" s="35"/>
      <c r="V227" s="71"/>
    </row>
    <row r="228" spans="1:22" outlineLevel="1" x14ac:dyDescent="0.2">
      <c r="A228" s="4"/>
      <c r="B228" s="14"/>
      <c r="C228" s="16"/>
      <c r="D228" s="16"/>
      <c r="E228" s="16"/>
      <c r="F228" s="16"/>
      <c r="G228" s="16"/>
      <c r="H228" s="16"/>
      <c r="I228" s="16"/>
      <c r="J228" s="16"/>
      <c r="K228" s="16"/>
      <c r="L228" s="16"/>
      <c r="M228" s="16"/>
      <c r="N228" s="16"/>
      <c r="O228" s="16"/>
      <c r="P228" s="16"/>
      <c r="Q228" s="16"/>
      <c r="R228" s="16"/>
      <c r="S228" s="16"/>
      <c r="T228" s="16"/>
      <c r="U228" s="16"/>
      <c r="V228" s="19"/>
    </row>
    <row r="229" spans="1:22" s="33" customFormat="1" outlineLevel="1" x14ac:dyDescent="0.2">
      <c r="A229" s="4"/>
      <c r="B229" s="67"/>
      <c r="C229" s="486" t="s">
        <v>118</v>
      </c>
      <c r="D229" s="486"/>
      <c r="E229" s="486"/>
      <c r="F229" s="486"/>
      <c r="G229" s="486"/>
      <c r="H229" s="486"/>
      <c r="I229" s="486"/>
      <c r="J229" s="486"/>
      <c r="K229" s="486"/>
      <c r="L229" s="486"/>
      <c r="M229" s="486"/>
      <c r="N229" s="486"/>
      <c r="O229" s="486"/>
      <c r="P229" s="486"/>
      <c r="Q229" s="486"/>
      <c r="R229" s="486"/>
      <c r="S229" s="486"/>
      <c r="T229" s="486"/>
      <c r="U229" s="486"/>
      <c r="V229" s="487"/>
    </row>
    <row r="230" spans="1:22" s="33" customFormat="1" ht="15" outlineLevel="1" x14ac:dyDescent="0.25">
      <c r="A230" s="4"/>
      <c r="B230" s="30"/>
      <c r="C230" s="9"/>
      <c r="D230" s="9"/>
      <c r="E230" s="9"/>
      <c r="F230" s="9"/>
      <c r="G230" s="9"/>
      <c r="H230" s="9"/>
      <c r="I230" s="9"/>
      <c r="J230" s="9"/>
      <c r="K230" s="9"/>
      <c r="L230" s="9"/>
      <c r="M230" s="9"/>
      <c r="N230" s="9"/>
      <c r="O230" s="9"/>
      <c r="P230" s="9"/>
      <c r="Q230" s="72"/>
      <c r="R230" s="72"/>
      <c r="S230" s="72"/>
      <c r="T230" s="72"/>
      <c r="U230" s="72"/>
      <c r="V230" s="73"/>
    </row>
    <row r="231" spans="1:22" s="33" customFormat="1" ht="15" outlineLevel="1" x14ac:dyDescent="0.25">
      <c r="A231" s="4"/>
      <c r="B231" s="30"/>
      <c r="C231" s="74" t="str">
        <f>C223</f>
        <v>Bendrosios sąnaudos</v>
      </c>
      <c r="D231" s="65"/>
      <c r="E231" s="65"/>
      <c r="F231" s="65"/>
      <c r="G231" s="9"/>
      <c r="H231" s="9"/>
      <c r="I231" s="9"/>
      <c r="J231" s="9"/>
      <c r="K231" s="9"/>
      <c r="L231" s="9"/>
      <c r="M231" s="9"/>
      <c r="N231" s="9"/>
      <c r="O231" s="9"/>
      <c r="P231" s="9"/>
      <c r="Q231" s="72"/>
      <c r="R231" s="72"/>
      <c r="S231" s="72"/>
      <c r="T231" s="72"/>
      <c r="U231" s="72"/>
      <c r="V231" s="73"/>
    </row>
    <row r="232" spans="1:22" s="33" customFormat="1" ht="15" outlineLevel="1" x14ac:dyDescent="0.25">
      <c r="A232" s="4"/>
      <c r="B232" s="30"/>
      <c r="C232" s="345" t="s">
        <v>119</v>
      </c>
      <c r="D232" s="345"/>
      <c r="E232" s="345"/>
      <c r="F232" s="345"/>
      <c r="G232" s="345" t="s">
        <v>120</v>
      </c>
      <c r="H232" s="345"/>
      <c r="I232" s="345"/>
      <c r="J232" s="345"/>
      <c r="K232" s="345" t="s">
        <v>121</v>
      </c>
      <c r="L232" s="345"/>
      <c r="M232" s="345" t="s">
        <v>122</v>
      </c>
      <c r="N232" s="345"/>
      <c r="O232" s="345" t="s">
        <v>115</v>
      </c>
      <c r="P232" s="345"/>
      <c r="Q232" s="345" t="s">
        <v>16</v>
      </c>
      <c r="R232" s="345"/>
      <c r="S232" s="72"/>
      <c r="T232" s="72"/>
      <c r="U232" s="72"/>
      <c r="V232" s="73"/>
    </row>
    <row r="233" spans="1:22" s="33" customFormat="1" ht="15" outlineLevel="1" x14ac:dyDescent="0.25">
      <c r="A233" s="4"/>
      <c r="B233" s="30"/>
      <c r="C233" s="363" t="str">
        <f>'[1]1.vardai'!$F$62</f>
        <v>TS - Gamyba katilinėse</v>
      </c>
      <c r="D233" s="363"/>
      <c r="E233" s="363"/>
      <c r="F233" s="363"/>
      <c r="G233" s="365" t="s">
        <v>123</v>
      </c>
      <c r="H233" s="366"/>
      <c r="I233" s="366"/>
      <c r="J233" s="367"/>
      <c r="K233" s="364">
        <f>'[1]11'!$E$10</f>
        <v>423924.19700680563</v>
      </c>
      <c r="L233" s="364"/>
      <c r="M233" s="364">
        <f>'[1]3.5'!$F$42</f>
        <v>423924.19700680563</v>
      </c>
      <c r="N233" s="364"/>
      <c r="O233" s="364">
        <f>IF([1]Nesikliai!H25="x",0,[1]Nesikliai!H25)</f>
        <v>423924.19700680563</v>
      </c>
      <c r="P233" s="364"/>
      <c r="Q233" s="364">
        <f t="shared" ref="Q233:Q241" si="1">K233-M233+M233-O233</f>
        <v>0</v>
      </c>
      <c r="R233" s="364"/>
      <c r="S233" s="72"/>
      <c r="T233" s="72"/>
      <c r="U233" s="72"/>
      <c r="V233" s="73"/>
    </row>
    <row r="234" spans="1:22" s="33" customFormat="1" ht="15" outlineLevel="1" x14ac:dyDescent="0.25">
      <c r="A234" s="4"/>
      <c r="B234" s="30"/>
      <c r="C234" s="363" t="str">
        <f>'[1]1.vardai'!$F$66</f>
        <v>TS - Perdavimas</v>
      </c>
      <c r="D234" s="363"/>
      <c r="E234" s="363"/>
      <c r="F234" s="363"/>
      <c r="G234" s="368"/>
      <c r="H234" s="369"/>
      <c r="I234" s="369"/>
      <c r="J234" s="370"/>
      <c r="K234" s="364">
        <f>'[1]11'!$I$10</f>
        <v>75796.806488495422</v>
      </c>
      <c r="L234" s="364"/>
      <c r="M234" s="364">
        <f>'[1]3.5'!$J$42</f>
        <v>75796.806488495422</v>
      </c>
      <c r="N234" s="364"/>
      <c r="O234" s="364">
        <f>IF([1]Nesikliai!L25="x",0,[1]Nesikliai!L25)</f>
        <v>75796.806488495422</v>
      </c>
      <c r="P234" s="364"/>
      <c r="Q234" s="364">
        <f t="shared" si="1"/>
        <v>0</v>
      </c>
      <c r="R234" s="364"/>
      <c r="S234" s="72"/>
      <c r="T234" s="72"/>
      <c r="U234" s="72"/>
      <c r="V234" s="73"/>
    </row>
    <row r="235" spans="1:22" s="33" customFormat="1" ht="15" outlineLevel="1" x14ac:dyDescent="0.25">
      <c r="A235" s="4"/>
      <c r="B235" s="30"/>
      <c r="C235" s="363" t="str">
        <f>'[1]1.vardai'!$F$69</f>
        <v>TS - Mažm_aptarnavimas</v>
      </c>
      <c r="D235" s="363"/>
      <c r="E235" s="363"/>
      <c r="F235" s="363"/>
      <c r="G235" s="368"/>
      <c r="H235" s="369"/>
      <c r="I235" s="369"/>
      <c r="J235" s="370"/>
      <c r="K235" s="364">
        <f>'[1]11'!$L$10</f>
        <v>21510.876994667957</v>
      </c>
      <c r="L235" s="364"/>
      <c r="M235" s="364">
        <f>'[1]3.5'!$M$42</f>
        <v>21510.876994667957</v>
      </c>
      <c r="N235" s="364"/>
      <c r="O235" s="364">
        <f>IF([1]Nesikliai!O25="x",0,[1]Nesikliai!O25)</f>
        <v>21510.876994667957</v>
      </c>
      <c r="P235" s="364"/>
      <c r="Q235" s="364">
        <f t="shared" si="1"/>
        <v>0</v>
      </c>
      <c r="R235" s="364"/>
      <c r="S235" s="72"/>
      <c r="T235" s="72"/>
      <c r="U235" s="72"/>
      <c r="V235" s="73"/>
    </row>
    <row r="236" spans="1:22" s="33" customFormat="1" ht="15" outlineLevel="1" x14ac:dyDescent="0.25">
      <c r="A236" s="4"/>
      <c r="B236" s="30"/>
      <c r="C236" s="363" t="str">
        <f>'[1]1.vardai'!$F$70</f>
        <v>TS - KV_tiekimas</v>
      </c>
      <c r="D236" s="363"/>
      <c r="E236" s="363"/>
      <c r="F236" s="363"/>
      <c r="G236" s="368"/>
      <c r="H236" s="369"/>
      <c r="I236" s="369"/>
      <c r="J236" s="370"/>
      <c r="K236" s="364">
        <f>'[1]11'!$M$10</f>
        <v>28318.823948095756</v>
      </c>
      <c r="L236" s="364"/>
      <c r="M236" s="364">
        <f>'[1]3.5'!$N$42</f>
        <v>28318.823948095756</v>
      </c>
      <c r="N236" s="364"/>
      <c r="O236" s="364">
        <f>IF([1]Nesikliai!P25="x",0,[1]Nesikliai!P25)</f>
        <v>28318.823948095756</v>
      </c>
      <c r="P236" s="364"/>
      <c r="Q236" s="364">
        <f t="shared" si="1"/>
        <v>0</v>
      </c>
      <c r="R236" s="364"/>
      <c r="S236" s="72"/>
      <c r="T236" s="72"/>
      <c r="U236" s="72"/>
      <c r="V236" s="73"/>
    </row>
    <row r="237" spans="1:22" s="33" customFormat="1" ht="15" outlineLevel="1" x14ac:dyDescent="0.25">
      <c r="A237" s="4"/>
      <c r="B237" s="30"/>
      <c r="C237" s="363" t="str">
        <f>'[1]1.vardai'!$F$72</f>
        <v>TS - KV_prietaisai</v>
      </c>
      <c r="D237" s="363"/>
      <c r="E237" s="363"/>
      <c r="F237" s="363"/>
      <c r="G237" s="368"/>
      <c r="H237" s="369"/>
      <c r="I237" s="369"/>
      <c r="J237" s="370"/>
      <c r="K237" s="364">
        <f>'[1]11'!$O$10</f>
        <v>19557.210082404265</v>
      </c>
      <c r="L237" s="364"/>
      <c r="M237" s="364">
        <f>'[1]3.5'!$P$42</f>
        <v>19557.210082404265</v>
      </c>
      <c r="N237" s="364"/>
      <c r="O237" s="364">
        <f>IF([1]Nesikliai!R25="x",0,[1]Nesikliai!R25)</f>
        <v>19557.210082404265</v>
      </c>
      <c r="P237" s="364"/>
      <c r="Q237" s="364">
        <f t="shared" si="1"/>
        <v>0</v>
      </c>
      <c r="R237" s="364"/>
      <c r="S237" s="72"/>
      <c r="T237" s="72"/>
      <c r="U237" s="72"/>
      <c r="V237" s="73"/>
    </row>
    <row r="238" spans="1:22" s="33" customFormat="1" ht="15" outlineLevel="1" x14ac:dyDescent="0.25">
      <c r="A238" s="4"/>
      <c r="B238" s="30"/>
      <c r="C238" s="363" t="str">
        <f>'[1]1.vardai'!$F$74</f>
        <v>TS - Sistemų priežiūra</v>
      </c>
      <c r="D238" s="363"/>
      <c r="E238" s="363"/>
      <c r="F238" s="363"/>
      <c r="G238" s="368"/>
      <c r="H238" s="369"/>
      <c r="I238" s="369"/>
      <c r="J238" s="370"/>
      <c r="K238" s="364">
        <f>'[1]11'!$Q$10</f>
        <v>71428.912840523524</v>
      </c>
      <c r="L238" s="364"/>
      <c r="M238" s="364">
        <f>'[1]3.5'!$R$42</f>
        <v>71428.912840523524</v>
      </c>
      <c r="N238" s="364"/>
      <c r="O238" s="364">
        <f>IF([1]Nesikliai!T25="x",0,[1]Nesikliai!T25)</f>
        <v>71428.912840523524</v>
      </c>
      <c r="P238" s="364"/>
      <c r="Q238" s="364">
        <f t="shared" si="1"/>
        <v>0</v>
      </c>
      <c r="R238" s="364"/>
      <c r="S238" s="72"/>
      <c r="T238" s="72"/>
      <c r="U238" s="72"/>
      <c r="V238" s="73"/>
    </row>
    <row r="239" spans="1:22" s="33" customFormat="1" ht="15" outlineLevel="1" x14ac:dyDescent="0.25">
      <c r="A239" s="4"/>
      <c r="B239" s="30"/>
      <c r="C239" s="363" t="str">
        <f>'[1]1.vardai'!$F$76</f>
        <v>TS - ATL</v>
      </c>
      <c r="D239" s="363"/>
      <c r="E239" s="363"/>
      <c r="F239" s="363"/>
      <c r="G239" s="368"/>
      <c r="H239" s="369"/>
      <c r="I239" s="369"/>
      <c r="J239" s="370"/>
      <c r="K239" s="364">
        <f>'[1]11'!$S$10</f>
        <v>0</v>
      </c>
      <c r="L239" s="364"/>
      <c r="M239" s="364">
        <f>'[1]3.5'!$T$42</f>
        <v>0</v>
      </c>
      <c r="N239" s="364"/>
      <c r="O239" s="364">
        <f>IF([1]Nesikliai!W25="x",0,[1]Nesikliai!W25)</f>
        <v>0</v>
      </c>
      <c r="P239" s="364"/>
      <c r="Q239" s="364">
        <f t="shared" si="1"/>
        <v>0</v>
      </c>
      <c r="R239" s="364"/>
      <c r="S239" s="72"/>
      <c r="T239" s="72"/>
      <c r="U239" s="72"/>
      <c r="V239" s="73"/>
    </row>
    <row r="240" spans="1:22" s="33" customFormat="1" ht="15" outlineLevel="1" x14ac:dyDescent="0.25">
      <c r="A240" s="4"/>
      <c r="B240" s="30"/>
      <c r="C240" s="363" t="str">
        <f>'[1]1.vardai'!$F$77</f>
        <v>TS - Kita reguliuojama</v>
      </c>
      <c r="D240" s="363"/>
      <c r="E240" s="363"/>
      <c r="F240" s="363"/>
      <c r="G240" s="368"/>
      <c r="H240" s="369"/>
      <c r="I240" s="369"/>
      <c r="J240" s="370"/>
      <c r="K240" s="364">
        <f>'[1]11'!$T$10</f>
        <v>0</v>
      </c>
      <c r="L240" s="364"/>
      <c r="M240" s="364">
        <f>'[1]3.5'!$U$42</f>
        <v>0</v>
      </c>
      <c r="N240" s="364"/>
      <c r="O240" s="364">
        <f>IF([1]Nesikliai!W25="x",0,[1]Nesikliai!W25)</f>
        <v>0</v>
      </c>
      <c r="P240" s="364"/>
      <c r="Q240" s="364">
        <f t="shared" si="1"/>
        <v>0</v>
      </c>
      <c r="R240" s="364"/>
      <c r="S240" s="72"/>
      <c r="T240" s="72"/>
      <c r="U240" s="72"/>
      <c r="V240" s="73"/>
    </row>
    <row r="241" spans="1:22" s="33" customFormat="1" ht="15" outlineLevel="1" x14ac:dyDescent="0.25">
      <c r="A241" s="4"/>
      <c r="B241" s="30"/>
      <c r="C241" s="363" t="str">
        <f>'[1]1.vardai'!$F$78</f>
        <v>TS - Kitos paslaugos</v>
      </c>
      <c r="D241" s="363"/>
      <c r="E241" s="363"/>
      <c r="F241" s="363"/>
      <c r="G241" s="371"/>
      <c r="H241" s="372"/>
      <c r="I241" s="372"/>
      <c r="J241" s="373"/>
      <c r="K241" s="364">
        <f>'[1]11'!$U$10</f>
        <v>25101.783697645573</v>
      </c>
      <c r="L241" s="364"/>
      <c r="M241" s="364">
        <f>'[1]3.5'!$V$42</f>
        <v>25101.783697645573</v>
      </c>
      <c r="N241" s="364"/>
      <c r="O241" s="364">
        <f>IF([1]Nesikliai!X25="x",0,[1]Nesikliai!X25)</f>
        <v>25101.783697645573</v>
      </c>
      <c r="P241" s="364"/>
      <c r="Q241" s="364">
        <f t="shared" si="1"/>
        <v>0</v>
      </c>
      <c r="R241" s="364"/>
      <c r="S241" s="72"/>
      <c r="T241" s="72"/>
      <c r="U241" s="72"/>
      <c r="V241" s="73"/>
    </row>
    <row r="242" spans="1:22" s="33" customFormat="1" ht="15" outlineLevel="1" x14ac:dyDescent="0.25">
      <c r="A242" s="4"/>
      <c r="B242" s="30"/>
      <c r="C242" s="9"/>
      <c r="D242" s="9"/>
      <c r="E242" s="9"/>
      <c r="F242" s="9"/>
      <c r="G242" s="9"/>
      <c r="H242" s="9"/>
      <c r="I242" s="9"/>
      <c r="J242" s="9"/>
      <c r="K242" s="9"/>
      <c r="L242" s="9"/>
      <c r="M242" s="9"/>
      <c r="N242" s="9"/>
      <c r="O242" s="9"/>
      <c r="P242" s="9"/>
      <c r="Q242" s="72"/>
      <c r="R242" s="72"/>
      <c r="S242" s="72"/>
      <c r="T242" s="72"/>
      <c r="U242" s="72"/>
      <c r="V242" s="73"/>
    </row>
    <row r="243" spans="1:22" s="33" customFormat="1" ht="15" outlineLevel="1" x14ac:dyDescent="0.25">
      <c r="A243" s="4"/>
      <c r="B243" s="30"/>
      <c r="C243" s="9" t="s">
        <v>124</v>
      </c>
      <c r="D243" s="9"/>
      <c r="E243" s="9"/>
      <c r="F243" s="9"/>
      <c r="G243" s="9"/>
      <c r="H243" s="9"/>
      <c r="I243" s="9"/>
      <c r="J243" s="9"/>
      <c r="K243" s="9"/>
      <c r="L243" s="9"/>
      <c r="M243" s="9"/>
      <c r="N243" s="9"/>
      <c r="O243" s="9"/>
      <c r="P243" s="9"/>
      <c r="Q243" s="72"/>
      <c r="R243" s="72"/>
      <c r="S243" s="72"/>
      <c r="T243" s="72"/>
      <c r="U243" s="72"/>
      <c r="V243" s="73"/>
    </row>
    <row r="244" spans="1:22" s="33" customFormat="1" ht="15" outlineLevel="1" x14ac:dyDescent="0.25">
      <c r="A244" s="4"/>
      <c r="B244" s="30"/>
      <c r="C244" s="9"/>
      <c r="D244" s="9"/>
      <c r="E244" s="9"/>
      <c r="F244" s="9"/>
      <c r="G244" s="9"/>
      <c r="H244" s="9"/>
      <c r="I244" s="9"/>
      <c r="J244" s="9"/>
      <c r="K244" s="9"/>
      <c r="L244" s="9"/>
      <c r="M244" s="9"/>
      <c r="N244" s="9"/>
      <c r="O244" s="9"/>
      <c r="P244" s="9"/>
      <c r="Q244" s="72"/>
      <c r="R244" s="72"/>
      <c r="S244" s="72"/>
      <c r="T244" s="72"/>
      <c r="U244" s="72"/>
      <c r="V244" s="73"/>
    </row>
    <row r="245" spans="1:22" s="33" customFormat="1" ht="15" outlineLevel="1" x14ac:dyDescent="0.25">
      <c r="A245" s="4"/>
      <c r="B245" s="30"/>
      <c r="C245" s="8" t="s">
        <v>40</v>
      </c>
      <c r="D245" s="9"/>
      <c r="E245" s="341" t="s">
        <v>32</v>
      </c>
      <c r="F245" s="342"/>
      <c r="G245" s="13"/>
      <c r="H245" s="9"/>
      <c r="I245" s="9"/>
      <c r="J245" s="9"/>
      <c r="K245" s="9"/>
      <c r="L245" s="9"/>
      <c r="M245" s="9"/>
      <c r="N245" s="9"/>
      <c r="O245" s="9"/>
      <c r="P245" s="9"/>
      <c r="Q245" s="72"/>
      <c r="R245" s="72"/>
      <c r="S245" s="72"/>
      <c r="T245" s="72"/>
      <c r="U245" s="72"/>
      <c r="V245" s="73"/>
    </row>
    <row r="246" spans="1:22" s="33" customFormat="1" ht="15" outlineLevel="1" x14ac:dyDescent="0.25">
      <c r="A246" s="4"/>
      <c r="B246" s="30"/>
      <c r="C246" s="8" t="s">
        <v>41</v>
      </c>
      <c r="D246" s="9"/>
      <c r="E246" s="358" t="s">
        <v>117</v>
      </c>
      <c r="F246" s="359"/>
      <c r="G246" s="13" t="str">
        <f>IFERROR(INDEX('[1]Auditui &gt;'!$C:$C,MATCH($E246,'[1]Auditui &gt;'!$B:$B,0)),"")</f>
        <v>PASKIRSTYMO KRITERIJŲ PATIKRA</v>
      </c>
      <c r="H246" s="9"/>
      <c r="I246" s="9"/>
      <c r="J246" s="9"/>
      <c r="K246" s="9"/>
      <c r="L246" s="9"/>
      <c r="M246" s="9"/>
      <c r="N246" s="9"/>
      <c r="O246" s="9"/>
      <c r="P246" s="9"/>
      <c r="Q246" s="72"/>
      <c r="R246" s="72"/>
      <c r="S246" s="72"/>
      <c r="T246" s="72"/>
      <c r="U246" s="72"/>
      <c r="V246" s="73"/>
    </row>
    <row r="247" spans="1:22" s="33" customFormat="1" outlineLevel="1" x14ac:dyDescent="0.2">
      <c r="A247" s="4"/>
      <c r="B247" s="30"/>
      <c r="C247" s="8"/>
      <c r="D247" s="9"/>
      <c r="E247" s="358" t="s">
        <v>115</v>
      </c>
      <c r="F247" s="359"/>
      <c r="G247" s="13" t="s">
        <v>116</v>
      </c>
      <c r="H247" s="9"/>
      <c r="I247" s="9"/>
      <c r="J247" s="9"/>
      <c r="K247" s="9"/>
      <c r="L247" s="9"/>
      <c r="M247" s="9"/>
      <c r="N247" s="9"/>
      <c r="O247" s="9"/>
      <c r="P247" s="9"/>
      <c r="Q247" s="35"/>
      <c r="R247" s="35"/>
      <c r="S247" s="35"/>
      <c r="T247" s="35"/>
      <c r="U247" s="35"/>
      <c r="V247" s="71"/>
    </row>
    <row r="248" spans="1:22" outlineLevel="1" x14ac:dyDescent="0.2">
      <c r="A248" s="4"/>
      <c r="B248" s="14"/>
      <c r="C248" s="16"/>
      <c r="D248" s="16"/>
      <c r="E248" s="16"/>
      <c r="F248" s="16"/>
      <c r="G248" s="16"/>
      <c r="H248" s="16"/>
      <c r="I248" s="16"/>
      <c r="J248" s="16"/>
      <c r="K248" s="16"/>
      <c r="L248" s="16"/>
      <c r="M248" s="16"/>
      <c r="N248" s="16"/>
      <c r="O248" s="16"/>
      <c r="P248" s="16"/>
      <c r="Q248" s="16"/>
      <c r="R248" s="16"/>
      <c r="S248" s="16"/>
      <c r="T248" s="16"/>
      <c r="U248" s="16"/>
      <c r="V248" s="19"/>
    </row>
    <row r="249" spans="1:22" outlineLevel="1" x14ac:dyDescent="0.2">
      <c r="A249" s="4"/>
    </row>
    <row r="250" spans="1:22" outlineLevel="1" x14ac:dyDescent="0.2">
      <c r="A250" s="4"/>
      <c r="B250" s="6"/>
      <c r="C250" s="339" t="s">
        <v>125</v>
      </c>
      <c r="D250" s="339"/>
      <c r="E250" s="339"/>
      <c r="F250" s="339"/>
      <c r="G250" s="339"/>
      <c r="H250" s="339"/>
      <c r="I250" s="339"/>
      <c r="J250" s="339"/>
      <c r="K250" s="339"/>
      <c r="L250" s="339"/>
      <c r="M250" s="339"/>
      <c r="N250" s="339"/>
      <c r="O250" s="339"/>
      <c r="P250" s="339"/>
      <c r="Q250" s="339"/>
      <c r="R250" s="339"/>
      <c r="S250" s="339"/>
      <c r="T250" s="339"/>
      <c r="U250" s="339"/>
      <c r="V250" s="340"/>
    </row>
    <row r="251" spans="1:22" outlineLevel="1" x14ac:dyDescent="0.2">
      <c r="A251" s="4"/>
      <c r="B251" s="22"/>
      <c r="C251" s="41" t="s">
        <v>105</v>
      </c>
      <c r="D251" s="41"/>
      <c r="E251" s="41"/>
      <c r="F251" s="41"/>
      <c r="G251" s="41"/>
      <c r="H251" s="41"/>
      <c r="I251" s="41"/>
      <c r="J251" s="41"/>
      <c r="K251" s="41"/>
      <c r="L251" s="41"/>
      <c r="M251" s="41"/>
      <c r="N251" s="41"/>
      <c r="O251" s="41"/>
      <c r="P251" s="41"/>
      <c r="Q251" s="41"/>
      <c r="R251" s="41"/>
      <c r="S251" s="41"/>
      <c r="T251" s="41"/>
      <c r="U251" s="41"/>
      <c r="V251" s="42"/>
    </row>
    <row r="252" spans="1:22" outlineLevel="1" x14ac:dyDescent="0.2">
      <c r="A252" s="4"/>
      <c r="B252" s="7"/>
      <c r="C252" s="9"/>
      <c r="D252" s="9"/>
      <c r="E252" s="9"/>
      <c r="F252" s="9"/>
      <c r="G252" s="9"/>
      <c r="H252" s="9"/>
      <c r="I252" s="9"/>
      <c r="J252" s="9"/>
      <c r="K252" s="9"/>
      <c r="L252" s="9"/>
      <c r="M252" s="9"/>
      <c r="N252" s="9"/>
      <c r="O252" s="9"/>
      <c r="P252" s="9"/>
      <c r="Q252" s="9"/>
      <c r="R252" s="9"/>
      <c r="S252" s="9"/>
      <c r="T252" s="9"/>
      <c r="U252" s="9"/>
      <c r="V252" s="10"/>
    </row>
    <row r="253" spans="1:22" outlineLevel="1" x14ac:dyDescent="0.2">
      <c r="A253" s="4"/>
      <c r="B253" s="7"/>
      <c r="C253" s="8" t="s">
        <v>40</v>
      </c>
      <c r="D253" s="9"/>
      <c r="E253" s="341"/>
      <c r="F253" s="342"/>
      <c r="G253" s="13"/>
      <c r="H253" s="9"/>
      <c r="I253" s="9"/>
      <c r="J253" s="9"/>
      <c r="K253" s="9"/>
      <c r="L253" s="9"/>
      <c r="M253" s="9"/>
      <c r="N253" s="9"/>
      <c r="O253" s="9"/>
      <c r="P253" s="9"/>
      <c r="Q253" s="9"/>
      <c r="R253" s="9"/>
      <c r="S253" s="9"/>
      <c r="T253" s="9"/>
      <c r="U253" s="9"/>
      <c r="V253" s="10"/>
    </row>
    <row r="254" spans="1:22" outlineLevel="1" x14ac:dyDescent="0.2">
      <c r="A254" s="4"/>
      <c r="B254" s="7"/>
      <c r="C254" s="8" t="s">
        <v>41</v>
      </c>
      <c r="D254" s="9"/>
      <c r="E254" s="401" t="s">
        <v>50</v>
      </c>
      <c r="F254" s="401"/>
      <c r="G254" s="21" t="str">
        <f>IFERROR(INDEX('[1]Auditui &gt;'!$C:$C,MATCH($E254,'[1]Auditui &gt;'!$B:$B,0)),"")</f>
        <v/>
      </c>
      <c r="H254" s="9"/>
      <c r="I254" s="9"/>
      <c r="J254" s="9"/>
      <c r="K254" s="9"/>
      <c r="L254" s="9"/>
      <c r="M254" s="9"/>
      <c r="N254" s="9"/>
      <c r="O254" s="9"/>
      <c r="P254" s="9"/>
      <c r="Q254" s="9"/>
      <c r="R254" s="9"/>
      <c r="S254" s="9"/>
      <c r="T254" s="9"/>
      <c r="U254" s="9"/>
      <c r="V254" s="10"/>
    </row>
    <row r="255" spans="1:22" outlineLevel="1" x14ac:dyDescent="0.2">
      <c r="A255" s="4"/>
      <c r="B255" s="14"/>
      <c r="C255" s="16"/>
      <c r="D255" s="16"/>
      <c r="E255" s="16"/>
      <c r="F255" s="16"/>
      <c r="G255" s="16"/>
      <c r="H255" s="16"/>
      <c r="I255" s="16"/>
      <c r="J255" s="16"/>
      <c r="K255" s="16"/>
      <c r="L255" s="16"/>
      <c r="M255" s="16"/>
      <c r="N255" s="16"/>
      <c r="O255" s="16"/>
      <c r="P255" s="16"/>
      <c r="Q255" s="16"/>
      <c r="R255" s="16"/>
      <c r="S255" s="16"/>
      <c r="T255" s="16"/>
      <c r="U255" s="16"/>
      <c r="V255" s="19"/>
    </row>
    <row r="256" spans="1:22" outlineLevel="1" x14ac:dyDescent="0.2">
      <c r="A256" s="4"/>
      <c r="B256" s="22"/>
      <c r="C256" s="41" t="s">
        <v>106</v>
      </c>
      <c r="D256" s="41"/>
      <c r="E256" s="41"/>
      <c r="F256" s="41"/>
      <c r="G256" s="41"/>
      <c r="H256" s="41"/>
      <c r="I256" s="41"/>
      <c r="J256" s="41"/>
      <c r="K256" s="41"/>
      <c r="L256" s="41"/>
      <c r="M256" s="41"/>
      <c r="N256" s="41"/>
      <c r="O256" s="41"/>
      <c r="P256" s="41"/>
      <c r="Q256" s="41"/>
      <c r="R256" s="41"/>
      <c r="S256" s="41"/>
      <c r="T256" s="41"/>
      <c r="U256" s="41"/>
      <c r="V256" s="42"/>
    </row>
    <row r="257" spans="1:22" outlineLevel="1" x14ac:dyDescent="0.2">
      <c r="A257" s="4"/>
      <c r="B257" s="7"/>
      <c r="C257" s="9"/>
      <c r="D257" s="9"/>
      <c r="E257" s="9"/>
      <c r="F257" s="9"/>
      <c r="G257" s="9"/>
      <c r="H257" s="9"/>
      <c r="I257" s="9"/>
      <c r="J257" s="9"/>
      <c r="K257" s="9"/>
      <c r="L257" s="9"/>
      <c r="M257" s="9"/>
      <c r="N257" s="9"/>
      <c r="O257" s="9"/>
      <c r="P257" s="9"/>
      <c r="Q257" s="9"/>
      <c r="R257" s="9"/>
      <c r="S257" s="9"/>
      <c r="T257" s="9"/>
      <c r="U257" s="9"/>
      <c r="V257" s="10"/>
    </row>
    <row r="258" spans="1:22" outlineLevel="1" x14ac:dyDescent="0.2">
      <c r="A258" s="4"/>
      <c r="B258" s="7"/>
      <c r="C258" s="8" t="s">
        <v>40</v>
      </c>
      <c r="D258" s="9"/>
      <c r="E258" s="341"/>
      <c r="F258" s="342"/>
      <c r="G258" s="13"/>
      <c r="H258" s="9"/>
      <c r="I258" s="9"/>
      <c r="J258" s="9"/>
      <c r="K258" s="9"/>
      <c r="L258" s="9"/>
      <c r="M258" s="9"/>
      <c r="N258" s="9"/>
      <c r="O258" s="9"/>
      <c r="P258" s="9"/>
      <c r="Q258" s="9"/>
      <c r="R258" s="9"/>
      <c r="S258" s="9"/>
      <c r="T258" s="9"/>
      <c r="U258" s="9"/>
      <c r="V258" s="10"/>
    </row>
    <row r="259" spans="1:22" outlineLevel="1" x14ac:dyDescent="0.2">
      <c r="A259" s="4"/>
      <c r="B259" s="7"/>
      <c r="C259" s="8" t="s">
        <v>41</v>
      </c>
      <c r="D259" s="9"/>
      <c r="E259" s="401" t="s">
        <v>50</v>
      </c>
      <c r="F259" s="401"/>
      <c r="G259" s="21" t="str">
        <f>IFERROR(INDEX('[1]Auditui &gt;'!$C:$C,MATCH($E259,'[1]Auditui &gt;'!$B:$B,0)),"")</f>
        <v/>
      </c>
      <c r="H259" s="9"/>
      <c r="I259" s="9"/>
      <c r="J259" s="9"/>
      <c r="K259" s="9"/>
      <c r="L259" s="9"/>
      <c r="M259" s="9"/>
      <c r="N259" s="9"/>
      <c r="O259" s="9"/>
      <c r="P259" s="9"/>
      <c r="Q259" s="9"/>
      <c r="R259" s="9"/>
      <c r="S259" s="9"/>
      <c r="T259" s="9"/>
      <c r="U259" s="9"/>
      <c r="V259" s="10"/>
    </row>
    <row r="260" spans="1:22" outlineLevel="1" x14ac:dyDescent="0.2">
      <c r="A260" s="4"/>
      <c r="B260" s="14"/>
      <c r="C260" s="16"/>
      <c r="D260" s="16"/>
      <c r="E260" s="16"/>
      <c r="F260" s="16"/>
      <c r="G260" s="16"/>
      <c r="H260" s="16"/>
      <c r="I260" s="16"/>
      <c r="J260" s="16"/>
      <c r="K260" s="16"/>
      <c r="L260" s="16"/>
      <c r="M260" s="16"/>
      <c r="N260" s="16"/>
      <c r="O260" s="16"/>
      <c r="P260" s="16"/>
      <c r="Q260" s="16"/>
      <c r="R260" s="16"/>
      <c r="S260" s="16"/>
      <c r="T260" s="16"/>
      <c r="U260" s="16"/>
      <c r="V260" s="19"/>
    </row>
    <row r="261" spans="1:22" outlineLevel="1" x14ac:dyDescent="0.2">
      <c r="A261" s="4"/>
      <c r="B261" s="22"/>
      <c r="C261" s="41" t="s">
        <v>107</v>
      </c>
      <c r="D261" s="41"/>
      <c r="E261" s="41"/>
      <c r="F261" s="41"/>
      <c r="G261" s="41"/>
      <c r="H261" s="41"/>
      <c r="I261" s="41"/>
      <c r="J261" s="41"/>
      <c r="K261" s="41"/>
      <c r="L261" s="41"/>
      <c r="M261" s="41"/>
      <c r="N261" s="41"/>
      <c r="O261" s="41"/>
      <c r="P261" s="41"/>
      <c r="Q261" s="41"/>
      <c r="R261" s="41"/>
      <c r="S261" s="41"/>
      <c r="T261" s="41"/>
      <c r="U261" s="41"/>
      <c r="V261" s="42"/>
    </row>
    <row r="262" spans="1:22" outlineLevel="1" x14ac:dyDescent="0.2">
      <c r="A262" s="4"/>
      <c r="B262" s="7"/>
      <c r="C262" s="9"/>
      <c r="D262" s="9"/>
      <c r="E262" s="9"/>
      <c r="F262" s="9"/>
      <c r="G262" s="9"/>
      <c r="H262" s="9"/>
      <c r="I262" s="9"/>
      <c r="J262" s="9"/>
      <c r="K262" s="9"/>
      <c r="L262" s="9"/>
      <c r="M262" s="9"/>
      <c r="N262" s="9"/>
      <c r="O262" s="9"/>
      <c r="P262" s="9"/>
      <c r="Q262" s="9"/>
      <c r="R262" s="9"/>
      <c r="S262" s="9"/>
      <c r="T262" s="9"/>
      <c r="U262" s="9"/>
      <c r="V262" s="10"/>
    </row>
    <row r="263" spans="1:22" outlineLevel="1" x14ac:dyDescent="0.2">
      <c r="A263" s="4"/>
      <c r="B263" s="7"/>
      <c r="C263" s="8" t="s">
        <v>40</v>
      </c>
      <c r="D263" s="9"/>
      <c r="E263" s="341"/>
      <c r="F263" s="342"/>
      <c r="G263" s="13"/>
      <c r="H263" s="9"/>
      <c r="I263" s="9"/>
      <c r="J263" s="9"/>
      <c r="K263" s="9"/>
      <c r="L263" s="9"/>
      <c r="M263" s="9"/>
      <c r="N263" s="9"/>
      <c r="O263" s="9"/>
      <c r="P263" s="9"/>
      <c r="Q263" s="9"/>
      <c r="R263" s="9"/>
      <c r="S263" s="9"/>
      <c r="T263" s="9"/>
      <c r="U263" s="9"/>
      <c r="V263" s="10"/>
    </row>
    <row r="264" spans="1:22" outlineLevel="1" x14ac:dyDescent="0.2">
      <c r="A264" s="4"/>
      <c r="B264" s="7"/>
      <c r="C264" s="8" t="s">
        <v>41</v>
      </c>
      <c r="D264" s="9"/>
      <c r="E264" s="401" t="s">
        <v>50</v>
      </c>
      <c r="F264" s="401"/>
      <c r="G264" s="21" t="str">
        <f>IFERROR(INDEX('[1]Auditui &gt;'!$C:$C,MATCH($E264,'[1]Auditui &gt;'!$B:$B,0)),"")</f>
        <v/>
      </c>
      <c r="H264" s="9"/>
      <c r="I264" s="9"/>
      <c r="J264" s="9"/>
      <c r="K264" s="9"/>
      <c r="L264" s="9"/>
      <c r="M264" s="9"/>
      <c r="N264" s="9"/>
      <c r="O264" s="9"/>
      <c r="P264" s="9"/>
      <c r="Q264" s="9"/>
      <c r="R264" s="9"/>
      <c r="S264" s="9"/>
      <c r="T264" s="9"/>
      <c r="U264" s="9"/>
      <c r="V264" s="10"/>
    </row>
    <row r="265" spans="1:22" outlineLevel="1" x14ac:dyDescent="0.2">
      <c r="A265" s="4"/>
      <c r="B265" s="14"/>
      <c r="C265" s="16"/>
      <c r="D265" s="16"/>
      <c r="E265" s="16"/>
      <c r="F265" s="16"/>
      <c r="G265" s="16"/>
      <c r="H265" s="16"/>
      <c r="I265" s="16"/>
      <c r="J265" s="16"/>
      <c r="K265" s="16"/>
      <c r="L265" s="16"/>
      <c r="M265" s="16"/>
      <c r="N265" s="16"/>
      <c r="O265" s="16"/>
      <c r="P265" s="16"/>
      <c r="Q265" s="16"/>
      <c r="R265" s="16"/>
      <c r="S265" s="16"/>
      <c r="T265" s="16"/>
      <c r="U265" s="16"/>
      <c r="V265" s="19"/>
    </row>
    <row r="266" spans="1:22" outlineLevel="1" x14ac:dyDescent="0.2">
      <c r="A266" s="4"/>
      <c r="B266" s="9"/>
      <c r="C266" s="16"/>
      <c r="D266" s="16"/>
      <c r="E266" s="16"/>
      <c r="F266" s="16"/>
      <c r="G266" s="16"/>
      <c r="H266" s="16"/>
      <c r="I266" s="16"/>
      <c r="J266" s="16"/>
      <c r="K266" s="16"/>
      <c r="L266" s="16"/>
      <c r="M266" s="16"/>
      <c r="N266" s="16"/>
      <c r="O266" s="16"/>
      <c r="P266" s="16"/>
      <c r="Q266" s="16"/>
      <c r="R266" s="16"/>
      <c r="S266" s="16"/>
      <c r="T266" s="16"/>
      <c r="U266" s="16"/>
      <c r="V266" s="75"/>
    </row>
    <row r="267" spans="1:22" outlineLevel="1" x14ac:dyDescent="0.2">
      <c r="A267" s="4"/>
      <c r="B267" s="6"/>
      <c r="C267" s="339" t="s">
        <v>126</v>
      </c>
      <c r="D267" s="339"/>
      <c r="E267" s="339"/>
      <c r="F267" s="339"/>
      <c r="G267" s="339"/>
      <c r="H267" s="339"/>
      <c r="I267" s="339"/>
      <c r="J267" s="339"/>
      <c r="K267" s="339"/>
      <c r="L267" s="339"/>
      <c r="M267" s="339"/>
      <c r="N267" s="339"/>
      <c r="O267" s="339"/>
      <c r="P267" s="339"/>
      <c r="Q267" s="339"/>
      <c r="R267" s="339"/>
      <c r="S267" s="339"/>
      <c r="T267" s="339"/>
      <c r="U267" s="339"/>
      <c r="V267" s="340"/>
    </row>
    <row r="268" spans="1:22" outlineLevel="1" x14ac:dyDescent="0.2">
      <c r="A268" s="4"/>
      <c r="B268" s="22"/>
      <c r="C268" s="41"/>
      <c r="D268" s="41"/>
      <c r="E268" s="41"/>
      <c r="F268" s="41"/>
      <c r="G268" s="41"/>
      <c r="H268" s="41"/>
      <c r="I268" s="41"/>
      <c r="J268" s="41"/>
      <c r="K268" s="41"/>
      <c r="L268" s="41"/>
      <c r="M268" s="41"/>
      <c r="N268" s="41"/>
      <c r="O268" s="41"/>
      <c r="P268" s="41"/>
      <c r="Q268" s="41"/>
      <c r="R268" s="41"/>
      <c r="S268" s="41"/>
      <c r="T268" s="41"/>
      <c r="U268" s="41"/>
      <c r="V268" s="42"/>
    </row>
    <row r="269" spans="1:22" outlineLevel="1" x14ac:dyDescent="0.2">
      <c r="A269" s="4"/>
      <c r="B269" s="7"/>
      <c r="C269" s="8" t="s">
        <v>40</v>
      </c>
      <c r="D269" s="9"/>
      <c r="E269" s="341" t="s">
        <v>48</v>
      </c>
      <c r="F269" s="342"/>
      <c r="G269" s="21" t="s">
        <v>127</v>
      </c>
      <c r="H269" s="9"/>
      <c r="I269" s="9"/>
      <c r="J269" s="9"/>
      <c r="K269" s="9"/>
      <c r="L269" s="9"/>
      <c r="M269" s="9"/>
      <c r="N269" s="9"/>
      <c r="O269" s="9"/>
      <c r="P269" s="9"/>
      <c r="Q269" s="9"/>
      <c r="R269" s="9"/>
      <c r="S269" s="9"/>
      <c r="T269" s="9"/>
      <c r="U269" s="9"/>
      <c r="V269" s="10"/>
    </row>
    <row r="270" spans="1:22" outlineLevel="1" x14ac:dyDescent="0.2">
      <c r="A270" s="4"/>
      <c r="B270" s="14"/>
      <c r="C270" s="16"/>
      <c r="D270" s="16"/>
      <c r="E270" s="16"/>
      <c r="F270" s="16"/>
      <c r="G270" s="16"/>
      <c r="H270" s="16"/>
      <c r="I270" s="16"/>
      <c r="J270" s="16"/>
      <c r="K270" s="16"/>
      <c r="L270" s="16"/>
      <c r="M270" s="16"/>
      <c r="N270" s="16"/>
      <c r="O270" s="16"/>
      <c r="P270" s="16"/>
      <c r="Q270" s="16"/>
      <c r="R270" s="16"/>
      <c r="S270" s="16"/>
      <c r="T270" s="16"/>
      <c r="U270" s="16"/>
      <c r="V270" s="19"/>
    </row>
    <row r="271" spans="1:22" outlineLevel="1" x14ac:dyDescent="0.2">
      <c r="A271" s="4"/>
    </row>
    <row r="272" spans="1:22" outlineLevel="1" x14ac:dyDescent="0.2">
      <c r="A272" s="4"/>
      <c r="B272" s="6"/>
      <c r="C272" s="339" t="s">
        <v>128</v>
      </c>
      <c r="D272" s="339"/>
      <c r="E272" s="339"/>
      <c r="F272" s="339"/>
      <c r="G272" s="339"/>
      <c r="H272" s="339"/>
      <c r="I272" s="339"/>
      <c r="J272" s="339"/>
      <c r="K272" s="339"/>
      <c r="L272" s="339"/>
      <c r="M272" s="339"/>
      <c r="N272" s="339"/>
      <c r="O272" s="339"/>
      <c r="P272" s="339"/>
      <c r="Q272" s="339"/>
      <c r="R272" s="339"/>
      <c r="S272" s="339"/>
      <c r="T272" s="339"/>
      <c r="U272" s="339"/>
      <c r="V272" s="340"/>
    </row>
    <row r="273" spans="1:22" outlineLevel="1" x14ac:dyDescent="0.2">
      <c r="A273" s="4"/>
      <c r="B273" s="22"/>
      <c r="C273" s="41" t="s">
        <v>129</v>
      </c>
      <c r="D273" s="41"/>
      <c r="E273" s="41"/>
      <c r="F273" s="41"/>
      <c r="G273" s="41"/>
      <c r="H273" s="41"/>
      <c r="I273" s="41"/>
      <c r="J273" s="41"/>
      <c r="K273" s="41"/>
      <c r="L273" s="41"/>
      <c r="M273" s="41"/>
      <c r="N273" s="41"/>
      <c r="O273" s="41"/>
      <c r="P273" s="41"/>
      <c r="Q273" s="41"/>
      <c r="R273" s="41"/>
      <c r="S273" s="41"/>
      <c r="T273" s="41"/>
      <c r="U273" s="41"/>
      <c r="V273" s="42"/>
    </row>
    <row r="274" spans="1:22" outlineLevel="1" x14ac:dyDescent="0.2">
      <c r="A274" s="4"/>
      <c r="B274" s="7"/>
      <c r="C274" s="9"/>
      <c r="D274" s="9"/>
      <c r="E274" s="9"/>
      <c r="F274" s="9"/>
      <c r="G274" s="9"/>
      <c r="H274" s="9"/>
      <c r="I274" s="9"/>
      <c r="J274" s="9"/>
      <c r="K274" s="9"/>
      <c r="L274" s="9"/>
      <c r="M274" s="9"/>
      <c r="N274" s="9"/>
      <c r="O274" s="9"/>
      <c r="P274" s="9"/>
      <c r="Q274" s="9"/>
      <c r="R274" s="9"/>
      <c r="S274" s="9"/>
      <c r="T274" s="9"/>
      <c r="U274" s="9"/>
      <c r="V274" s="10"/>
    </row>
    <row r="275" spans="1:22" outlineLevel="1" x14ac:dyDescent="0.2">
      <c r="A275" s="4"/>
      <c r="B275" s="7"/>
      <c r="C275" s="393" t="s">
        <v>119</v>
      </c>
      <c r="D275" s="393"/>
      <c r="E275" s="393"/>
      <c r="F275" s="393"/>
      <c r="G275" s="393" t="s">
        <v>130</v>
      </c>
      <c r="H275" s="393"/>
      <c r="I275" s="393" t="s">
        <v>131</v>
      </c>
      <c r="J275" s="393"/>
      <c r="K275" s="393" t="s">
        <v>132</v>
      </c>
      <c r="L275" s="393"/>
      <c r="M275" s="393" t="s">
        <v>81</v>
      </c>
      <c r="N275" s="393"/>
      <c r="O275" s="393"/>
      <c r="P275" s="9"/>
      <c r="Q275" s="9"/>
      <c r="R275" s="9"/>
      <c r="S275" s="9"/>
      <c r="T275" s="9"/>
      <c r="U275" s="9"/>
      <c r="V275" s="10"/>
    </row>
    <row r="276" spans="1:22" outlineLevel="1" x14ac:dyDescent="0.2">
      <c r="A276" s="4"/>
      <c r="B276" s="7"/>
      <c r="C276" s="393"/>
      <c r="D276" s="393"/>
      <c r="E276" s="393"/>
      <c r="F276" s="393"/>
      <c r="G276" s="393"/>
      <c r="H276" s="393"/>
      <c r="I276" s="393"/>
      <c r="J276" s="393"/>
      <c r="K276" s="393"/>
      <c r="L276" s="393"/>
      <c r="M276" s="393"/>
      <c r="N276" s="393"/>
      <c r="O276" s="393"/>
      <c r="P276" s="9"/>
      <c r="Q276" s="9"/>
      <c r="R276" s="9"/>
      <c r="S276" s="9"/>
      <c r="T276" s="9"/>
      <c r="U276" s="9"/>
      <c r="V276" s="10"/>
    </row>
    <row r="277" spans="1:22" outlineLevel="1" x14ac:dyDescent="0.2">
      <c r="A277" s="4"/>
      <c r="B277" s="7"/>
      <c r="C277" s="424" t="s">
        <v>133</v>
      </c>
      <c r="D277" s="425"/>
      <c r="E277" s="425"/>
      <c r="F277" s="426"/>
      <c r="G277" s="347">
        <f>+'[1]1'!$T$10</f>
        <v>0</v>
      </c>
      <c r="H277" s="347"/>
      <c r="I277" s="347" t="e">
        <f>+SUMIFS([1]Turtas!$P:$P,[1]Turtas!$F:$F,$R277)</f>
        <v>#VALUE!</v>
      </c>
      <c r="J277" s="347"/>
      <c r="K277" s="347" t="e">
        <f>+SUMIFS([1]Turtas!$AA:$AA,[1]Turtas!$F:$F,$R277)</f>
        <v>#VALUE!</v>
      </c>
      <c r="L277" s="347"/>
      <c r="M277" s="427" t="s">
        <v>32</v>
      </c>
      <c r="N277" s="427"/>
      <c r="O277" s="427"/>
      <c r="P277" s="9"/>
      <c r="Q277" s="9"/>
      <c r="R277" s="9" t="s">
        <v>134</v>
      </c>
      <c r="S277" s="9"/>
      <c r="T277" s="9"/>
      <c r="U277" s="9"/>
      <c r="V277" s="10"/>
    </row>
    <row r="278" spans="1:22" outlineLevel="1" x14ac:dyDescent="0.2">
      <c r="A278" s="4"/>
      <c r="B278" s="7"/>
      <c r="C278" s="353" t="s">
        <v>135</v>
      </c>
      <c r="D278" s="354"/>
      <c r="E278" s="354"/>
      <c r="F278" s="355"/>
      <c r="G278" s="347">
        <f>+SUM('[1]1'!$U$10:$X$10)</f>
        <v>19646.739999999998</v>
      </c>
      <c r="H278" s="347"/>
      <c r="I278" s="347" t="e">
        <f>+SUMIFS([1]Turtas!$P:$P,[1]Turtas!$F:$F,$R278)</f>
        <v>#VALUE!</v>
      </c>
      <c r="J278" s="347"/>
      <c r="K278" s="347" t="e">
        <f>+SUMIFS([1]Turtas!$AA:$AA,[1]Turtas!$F:$F,$R278)</f>
        <v>#VALUE!</v>
      </c>
      <c r="L278" s="347"/>
      <c r="M278" s="427" t="s">
        <v>32</v>
      </c>
      <c r="N278" s="427"/>
      <c r="O278" s="427"/>
      <c r="P278" s="9"/>
      <c r="Q278" s="9"/>
      <c r="R278" s="9" t="s">
        <v>136</v>
      </c>
      <c r="S278" s="9"/>
      <c r="T278" s="9"/>
      <c r="U278" s="9"/>
      <c r="V278" s="10"/>
    </row>
    <row r="279" spans="1:22" outlineLevel="1" x14ac:dyDescent="0.2">
      <c r="A279" s="4"/>
      <c r="B279" s="7"/>
      <c r="C279" s="9"/>
      <c r="D279" s="9"/>
      <c r="E279" s="9"/>
      <c r="F279" s="9"/>
      <c r="G279" s="9"/>
      <c r="H279" s="9"/>
      <c r="I279" s="9"/>
      <c r="J279" s="9"/>
      <c r="K279" s="9"/>
      <c r="L279" s="9"/>
      <c r="M279" s="9"/>
      <c r="N279" s="9"/>
      <c r="O279" s="9"/>
      <c r="P279" s="9"/>
      <c r="Q279" s="9"/>
      <c r="R279" s="9"/>
      <c r="S279" s="9"/>
      <c r="T279" s="9"/>
      <c r="U279" s="9"/>
      <c r="V279" s="10"/>
    </row>
    <row r="280" spans="1:22" outlineLevel="1" x14ac:dyDescent="0.2">
      <c r="A280" s="4"/>
      <c r="B280" s="7"/>
      <c r="C280" s="9" t="s">
        <v>137</v>
      </c>
      <c r="D280" s="9"/>
      <c r="E280" s="9"/>
      <c r="F280" s="9"/>
      <c r="G280" s="9"/>
      <c r="H280" s="9"/>
      <c r="I280" s="9"/>
      <c r="J280" s="9"/>
      <c r="K280" s="9"/>
      <c r="L280" s="9"/>
      <c r="M280" s="9"/>
      <c r="N280" s="9"/>
      <c r="O280" s="9"/>
      <c r="P280" s="9"/>
      <c r="Q280" s="9"/>
      <c r="R280" s="9"/>
      <c r="S280" s="9"/>
      <c r="T280" s="9"/>
      <c r="U280" s="9"/>
      <c r="V280" s="10"/>
    </row>
    <row r="281" spans="1:22" outlineLevel="1" x14ac:dyDescent="0.2">
      <c r="A281" s="4"/>
      <c r="B281" s="7"/>
      <c r="C281" s="9"/>
      <c r="D281" s="9"/>
      <c r="E281" s="9"/>
      <c r="F281" s="9"/>
      <c r="G281" s="9"/>
      <c r="H281" s="9"/>
      <c r="I281" s="9"/>
      <c r="J281" s="9"/>
      <c r="K281" s="9"/>
      <c r="L281" s="9"/>
      <c r="M281" s="9"/>
      <c r="N281" s="9"/>
      <c r="O281" s="9"/>
      <c r="P281" s="9"/>
      <c r="Q281" s="9"/>
      <c r="R281" s="9"/>
      <c r="S281" s="9"/>
      <c r="T281" s="9"/>
      <c r="U281" s="9"/>
      <c r="V281" s="10"/>
    </row>
    <row r="282" spans="1:22" outlineLevel="1" x14ac:dyDescent="0.2">
      <c r="A282" s="4"/>
      <c r="B282" s="7"/>
      <c r="C282" s="8" t="s">
        <v>40</v>
      </c>
      <c r="D282" s="9"/>
      <c r="E282" s="341" t="s">
        <v>32</v>
      </c>
      <c r="F282" s="342"/>
      <c r="G282" s="13"/>
      <c r="H282" s="9"/>
      <c r="I282" s="9"/>
      <c r="J282" s="9"/>
      <c r="K282" s="9"/>
      <c r="L282" s="9"/>
      <c r="M282" s="9"/>
      <c r="N282" s="9"/>
      <c r="O282" s="9"/>
      <c r="P282" s="9"/>
      <c r="Q282" s="9"/>
      <c r="R282" s="9"/>
      <c r="S282" s="9"/>
      <c r="T282" s="9"/>
      <c r="U282" s="9"/>
      <c r="V282" s="10"/>
    </row>
    <row r="283" spans="1:22" outlineLevel="1" x14ac:dyDescent="0.2">
      <c r="A283" s="4"/>
      <c r="B283" s="7"/>
      <c r="C283" s="8" t="s">
        <v>41</v>
      </c>
      <c r="D283" s="9"/>
      <c r="E283" s="485" t="s">
        <v>33</v>
      </c>
      <c r="F283" s="485"/>
      <c r="G283" s="21" t="str">
        <f>IFERROR(INDEX('[1]Auditui &gt;'!$C:$C,MATCH($E283,'[1]Auditui &gt;'!$B:$B,0)),"")</f>
        <v>RAS turto sąrašas</v>
      </c>
      <c r="H283" s="9"/>
      <c r="I283" s="9"/>
      <c r="J283" s="9"/>
      <c r="K283" s="9"/>
      <c r="L283" s="9"/>
      <c r="M283" s="9"/>
      <c r="N283" s="9"/>
      <c r="O283" s="9"/>
      <c r="P283" s="9"/>
      <c r="Q283" s="9"/>
      <c r="R283" s="9"/>
      <c r="S283" s="9"/>
      <c r="T283" s="9"/>
      <c r="U283" s="9"/>
      <c r="V283" s="10"/>
    </row>
    <row r="284" spans="1:22" outlineLevel="1" x14ac:dyDescent="0.2">
      <c r="A284" s="4"/>
      <c r="B284" s="14"/>
      <c r="C284" s="16"/>
      <c r="D284" s="16"/>
      <c r="E284" s="16"/>
      <c r="F284" s="16"/>
      <c r="G284" s="16"/>
      <c r="H284" s="16"/>
      <c r="I284" s="16"/>
      <c r="J284" s="16"/>
      <c r="K284" s="16"/>
      <c r="L284" s="16"/>
      <c r="M284" s="16"/>
      <c r="N284" s="16"/>
      <c r="O284" s="16"/>
      <c r="P284" s="16"/>
      <c r="Q284" s="16"/>
      <c r="R284" s="16"/>
      <c r="S284" s="16"/>
      <c r="T284" s="16"/>
      <c r="U284" s="16"/>
      <c r="V284" s="19"/>
    </row>
    <row r="285" spans="1:22" outlineLevel="1" x14ac:dyDescent="0.2">
      <c r="A285" s="4"/>
    </row>
    <row r="286" spans="1:22" outlineLevel="1" x14ac:dyDescent="0.2">
      <c r="A286" s="4"/>
      <c r="B286" s="6"/>
      <c r="C286" s="339" t="s">
        <v>138</v>
      </c>
      <c r="D286" s="339"/>
      <c r="E286" s="339"/>
      <c r="F286" s="339"/>
      <c r="G286" s="339"/>
      <c r="H286" s="339"/>
      <c r="I286" s="339"/>
      <c r="J286" s="339"/>
      <c r="K286" s="339"/>
      <c r="L286" s="339"/>
      <c r="M286" s="339"/>
      <c r="N286" s="339"/>
      <c r="O286" s="339"/>
      <c r="P286" s="339"/>
      <c r="Q286" s="339"/>
      <c r="R286" s="339"/>
      <c r="S286" s="339"/>
      <c r="T286" s="339"/>
      <c r="U286" s="339"/>
      <c r="V286" s="340"/>
    </row>
    <row r="287" spans="1:22" outlineLevel="1" x14ac:dyDescent="0.2">
      <c r="A287" s="4"/>
      <c r="B287" s="22"/>
      <c r="C287" s="41" t="s">
        <v>139</v>
      </c>
      <c r="D287" s="41"/>
      <c r="E287" s="41"/>
      <c r="F287" s="41"/>
      <c r="G287" s="41"/>
      <c r="H287" s="41"/>
      <c r="I287" s="41"/>
      <c r="J287" s="41"/>
      <c r="K287" s="41"/>
      <c r="L287" s="41"/>
      <c r="M287" s="41"/>
      <c r="N287" s="41"/>
      <c r="O287" s="41"/>
      <c r="P287" s="41"/>
      <c r="Q287" s="41"/>
      <c r="R287" s="41"/>
      <c r="S287" s="41"/>
      <c r="T287" s="41"/>
      <c r="U287" s="41"/>
      <c r="V287" s="42"/>
    </row>
    <row r="288" spans="1:22" outlineLevel="1" x14ac:dyDescent="0.2">
      <c r="A288" s="4"/>
      <c r="B288" s="7"/>
      <c r="C288" s="9"/>
      <c r="D288" s="9"/>
      <c r="E288" s="9"/>
      <c r="F288" s="9"/>
      <c r="G288" s="416" t="s">
        <v>140</v>
      </c>
      <c r="H288" s="416"/>
      <c r="I288" s="416" t="s">
        <v>141</v>
      </c>
      <c r="J288" s="416"/>
      <c r="K288" s="416" t="s">
        <v>142</v>
      </c>
      <c r="L288" s="416"/>
      <c r="M288" s="416" t="s">
        <v>143</v>
      </c>
      <c r="N288" s="416"/>
      <c r="O288" s="9"/>
      <c r="P288" s="9"/>
      <c r="Q288" s="9"/>
      <c r="R288" s="9"/>
      <c r="S288" s="9"/>
      <c r="T288" s="9"/>
      <c r="U288" s="9"/>
      <c r="V288" s="10"/>
    </row>
    <row r="289" spans="1:22" outlineLevel="1" x14ac:dyDescent="0.2">
      <c r="A289" s="4"/>
      <c r="B289" s="7"/>
      <c r="C289" s="393" t="s">
        <v>80</v>
      </c>
      <c r="D289" s="393"/>
      <c r="E289" s="393"/>
      <c r="F289" s="393"/>
      <c r="G289" s="390" t="s">
        <v>144</v>
      </c>
      <c r="H289" s="391"/>
      <c r="I289" s="391"/>
      <c r="J289" s="391"/>
      <c r="K289" s="391"/>
      <c r="L289" s="391"/>
      <c r="M289" s="391"/>
      <c r="N289" s="392"/>
      <c r="O289" s="390" t="s">
        <v>15</v>
      </c>
      <c r="P289" s="391"/>
      <c r="Q289" s="391"/>
      <c r="R289" s="392"/>
      <c r="S289" s="390" t="s">
        <v>145</v>
      </c>
      <c r="T289" s="391"/>
      <c r="U289" s="391"/>
      <c r="V289" s="392"/>
    </row>
    <row r="290" spans="1:22" outlineLevel="1" x14ac:dyDescent="0.2">
      <c r="A290" s="4"/>
      <c r="B290" s="7"/>
      <c r="C290" s="393"/>
      <c r="D290" s="393"/>
      <c r="E290" s="393"/>
      <c r="F290" s="393"/>
      <c r="G290" s="345" t="s">
        <v>146</v>
      </c>
      <c r="H290" s="345"/>
      <c r="I290" s="345" t="s">
        <v>147</v>
      </c>
      <c r="J290" s="345"/>
      <c r="K290" s="345" t="s">
        <v>148</v>
      </c>
      <c r="L290" s="345"/>
      <c r="M290" s="345" t="s">
        <v>149</v>
      </c>
      <c r="N290" s="345"/>
      <c r="O290" s="76">
        <v>5</v>
      </c>
      <c r="P290" s="76">
        <v>6</v>
      </c>
      <c r="Q290" s="76">
        <v>7</v>
      </c>
      <c r="R290" s="76">
        <v>11</v>
      </c>
      <c r="S290" s="76">
        <v>5</v>
      </c>
      <c r="T290" s="76">
        <v>6</v>
      </c>
      <c r="U290" s="76">
        <v>7</v>
      </c>
      <c r="V290" s="76">
        <v>11</v>
      </c>
    </row>
    <row r="291" spans="1:22" outlineLevel="1" x14ac:dyDescent="0.2">
      <c r="A291" s="4"/>
      <c r="B291" s="77">
        <v>701</v>
      </c>
      <c r="C291" s="484" t="s">
        <v>150</v>
      </c>
      <c r="D291" s="484"/>
      <c r="E291" s="484"/>
      <c r="F291" s="484"/>
      <c r="G291" s="580">
        <v>0</v>
      </c>
      <c r="H291" s="581"/>
      <c r="I291" s="580">
        <v>0</v>
      </c>
      <c r="J291" s="581"/>
      <c r="K291" s="580">
        <v>0</v>
      </c>
      <c r="L291" s="581"/>
      <c r="M291" s="580">
        <v>0</v>
      </c>
      <c r="N291" s="581"/>
      <c r="O291" s="78">
        <v>0</v>
      </c>
      <c r="P291" s="78">
        <v>0</v>
      </c>
      <c r="Q291" s="78">
        <v>0</v>
      </c>
      <c r="R291" s="78">
        <v>0</v>
      </c>
      <c r="S291" s="78">
        <v>0</v>
      </c>
      <c r="T291" s="78">
        <v>0</v>
      </c>
      <c r="U291" s="78">
        <v>0</v>
      </c>
      <c r="V291" s="78">
        <v>0</v>
      </c>
    </row>
    <row r="292" spans="1:22" outlineLevel="1" x14ac:dyDescent="0.2">
      <c r="A292" s="4"/>
      <c r="B292" s="77">
        <v>702</v>
      </c>
      <c r="C292" s="484" t="s">
        <v>151</v>
      </c>
      <c r="D292" s="484"/>
      <c r="E292" s="484"/>
      <c r="F292" s="484"/>
      <c r="G292" s="580">
        <v>0</v>
      </c>
      <c r="H292" s="581"/>
      <c r="I292" s="580">
        <v>0</v>
      </c>
      <c r="J292" s="581"/>
      <c r="K292" s="580">
        <v>0</v>
      </c>
      <c r="L292" s="581"/>
      <c r="M292" s="580">
        <v>0</v>
      </c>
      <c r="N292" s="581"/>
      <c r="O292" s="78">
        <v>0</v>
      </c>
      <c r="P292" s="78">
        <v>0</v>
      </c>
      <c r="Q292" s="78">
        <v>0</v>
      </c>
      <c r="R292" s="78">
        <v>0</v>
      </c>
      <c r="S292" s="78">
        <v>0</v>
      </c>
      <c r="T292" s="78">
        <v>0</v>
      </c>
      <c r="U292" s="78">
        <v>0</v>
      </c>
      <c r="V292" s="78">
        <v>0</v>
      </c>
    </row>
    <row r="293" spans="1:22" outlineLevel="1" x14ac:dyDescent="0.2">
      <c r="A293" s="4"/>
      <c r="B293" s="77">
        <v>703</v>
      </c>
      <c r="C293" s="484" t="s">
        <v>152</v>
      </c>
      <c r="D293" s="484"/>
      <c r="E293" s="484"/>
      <c r="F293" s="484"/>
      <c r="G293" s="580">
        <v>0</v>
      </c>
      <c r="H293" s="581"/>
      <c r="I293" s="580">
        <v>0</v>
      </c>
      <c r="J293" s="581"/>
      <c r="K293" s="580">
        <v>0</v>
      </c>
      <c r="L293" s="581"/>
      <c r="M293" s="580">
        <v>0</v>
      </c>
      <c r="N293" s="581"/>
      <c r="O293" s="78">
        <v>0</v>
      </c>
      <c r="P293" s="78">
        <v>0</v>
      </c>
      <c r="Q293" s="78">
        <v>0</v>
      </c>
      <c r="R293" s="78">
        <v>0</v>
      </c>
      <c r="S293" s="78">
        <v>0</v>
      </c>
      <c r="T293" s="78">
        <v>0</v>
      </c>
      <c r="U293" s="78">
        <v>0</v>
      </c>
      <c r="V293" s="78">
        <v>0</v>
      </c>
    </row>
    <row r="294" spans="1:22" outlineLevel="1" x14ac:dyDescent="0.2">
      <c r="A294" s="4"/>
      <c r="B294" s="77">
        <v>704</v>
      </c>
      <c r="C294" s="484" t="s">
        <v>153</v>
      </c>
      <c r="D294" s="484"/>
      <c r="E294" s="484"/>
      <c r="F294" s="484"/>
      <c r="G294" s="580">
        <v>0</v>
      </c>
      <c r="H294" s="581"/>
      <c r="I294" s="580">
        <v>0</v>
      </c>
      <c r="J294" s="581"/>
      <c r="K294" s="580">
        <v>0</v>
      </c>
      <c r="L294" s="581"/>
      <c r="M294" s="580">
        <v>0</v>
      </c>
      <c r="N294" s="581"/>
      <c r="O294" s="78">
        <v>0</v>
      </c>
      <c r="P294" s="78">
        <v>0</v>
      </c>
      <c r="Q294" s="78">
        <v>0</v>
      </c>
      <c r="R294" s="78">
        <v>0</v>
      </c>
      <c r="S294" s="78">
        <v>0</v>
      </c>
      <c r="T294" s="78">
        <v>0</v>
      </c>
      <c r="U294" s="78">
        <v>0</v>
      </c>
      <c r="V294" s="78">
        <v>0</v>
      </c>
    </row>
    <row r="295" spans="1:22" outlineLevel="1" x14ac:dyDescent="0.2">
      <c r="A295" s="4"/>
      <c r="B295" s="77">
        <v>705</v>
      </c>
      <c r="C295" s="484" t="s">
        <v>154</v>
      </c>
      <c r="D295" s="484"/>
      <c r="E295" s="484"/>
      <c r="F295" s="484"/>
      <c r="G295" s="580">
        <v>0</v>
      </c>
      <c r="H295" s="581"/>
      <c r="I295" s="580">
        <v>0</v>
      </c>
      <c r="J295" s="581"/>
      <c r="K295" s="580">
        <v>0</v>
      </c>
      <c r="L295" s="581"/>
      <c r="M295" s="580">
        <v>0</v>
      </c>
      <c r="N295" s="581"/>
      <c r="O295" s="78">
        <v>0</v>
      </c>
      <c r="P295" s="78">
        <v>0</v>
      </c>
      <c r="Q295" s="78">
        <v>0</v>
      </c>
      <c r="R295" s="78">
        <v>0</v>
      </c>
      <c r="S295" s="78">
        <v>0</v>
      </c>
      <c r="T295" s="78">
        <v>0</v>
      </c>
      <c r="U295" s="78">
        <v>0</v>
      </c>
      <c r="V295" s="78">
        <v>0</v>
      </c>
    </row>
    <row r="296" spans="1:22" outlineLevel="1" x14ac:dyDescent="0.2">
      <c r="A296" s="4"/>
      <c r="B296" s="77">
        <v>706</v>
      </c>
      <c r="C296" s="484" t="s">
        <v>155</v>
      </c>
      <c r="D296" s="484"/>
      <c r="E296" s="484"/>
      <c r="F296" s="484"/>
      <c r="G296" s="580">
        <v>16916.281187054468</v>
      </c>
      <c r="H296" s="581"/>
      <c r="I296" s="580">
        <v>0</v>
      </c>
      <c r="J296" s="581"/>
      <c r="K296" s="580">
        <v>0</v>
      </c>
      <c r="L296" s="581"/>
      <c r="M296" s="580">
        <v>0</v>
      </c>
      <c r="N296" s="581"/>
      <c r="O296" s="78">
        <v>16916.281187054468</v>
      </c>
      <c r="P296" s="78">
        <v>16916.281187054468</v>
      </c>
      <c r="Q296" s="78">
        <v>0</v>
      </c>
      <c r="R296" s="78">
        <v>0</v>
      </c>
      <c r="S296" s="78">
        <v>0</v>
      </c>
      <c r="T296" s="78">
        <v>0</v>
      </c>
      <c r="U296" s="78">
        <v>0</v>
      </c>
      <c r="V296" s="78">
        <v>0</v>
      </c>
    </row>
    <row r="297" spans="1:22" outlineLevel="1" x14ac:dyDescent="0.2">
      <c r="A297" s="4"/>
      <c r="B297" s="77">
        <v>707</v>
      </c>
      <c r="C297" s="484" t="s">
        <v>156</v>
      </c>
      <c r="D297" s="484"/>
      <c r="E297" s="484"/>
      <c r="F297" s="484"/>
      <c r="G297" s="580">
        <v>6321.9700421371999</v>
      </c>
      <c r="H297" s="581"/>
      <c r="I297" s="580">
        <v>0</v>
      </c>
      <c r="J297" s="581"/>
      <c r="K297" s="580">
        <v>0</v>
      </c>
      <c r="L297" s="581"/>
      <c r="M297" s="580">
        <v>0</v>
      </c>
      <c r="N297" s="581"/>
      <c r="O297" s="78">
        <v>6321.9700421371999</v>
      </c>
      <c r="P297" s="78">
        <v>6321.9700421371999</v>
      </c>
      <c r="Q297" s="78">
        <v>0</v>
      </c>
      <c r="R297" s="78">
        <v>0</v>
      </c>
      <c r="S297" s="78">
        <v>0</v>
      </c>
      <c r="T297" s="78">
        <v>0</v>
      </c>
      <c r="U297" s="78">
        <v>0</v>
      </c>
      <c r="V297" s="78">
        <v>0</v>
      </c>
    </row>
    <row r="298" spans="1:22" outlineLevel="1" x14ac:dyDescent="0.2">
      <c r="A298" s="4"/>
      <c r="B298" s="77">
        <v>708</v>
      </c>
      <c r="C298" s="484" t="s">
        <v>157</v>
      </c>
      <c r="D298" s="484"/>
      <c r="E298" s="484"/>
      <c r="F298" s="484"/>
      <c r="G298" s="580">
        <v>2211.925375918343</v>
      </c>
      <c r="H298" s="581"/>
      <c r="I298" s="580">
        <v>0</v>
      </c>
      <c r="J298" s="581"/>
      <c r="K298" s="580">
        <v>0</v>
      </c>
      <c r="L298" s="581"/>
      <c r="M298" s="580">
        <v>5303.188687689908</v>
      </c>
      <c r="N298" s="581"/>
      <c r="O298" s="78">
        <v>7515.1140636082509</v>
      </c>
      <c r="P298" s="78">
        <v>2211.925375918343</v>
      </c>
      <c r="Q298" s="78">
        <v>0</v>
      </c>
      <c r="R298" s="78">
        <v>0</v>
      </c>
      <c r="S298" s="78">
        <v>0</v>
      </c>
      <c r="T298" s="78">
        <v>0</v>
      </c>
      <c r="U298" s="78">
        <v>0</v>
      </c>
      <c r="V298" s="78">
        <v>0</v>
      </c>
    </row>
    <row r="299" spans="1:22" outlineLevel="1" x14ac:dyDescent="0.2">
      <c r="A299" s="4"/>
      <c r="B299" s="77">
        <v>709</v>
      </c>
      <c r="C299" s="484" t="s">
        <v>158</v>
      </c>
      <c r="D299" s="484"/>
      <c r="E299" s="484"/>
      <c r="F299" s="484"/>
      <c r="G299" s="580">
        <v>1086.9763636363637</v>
      </c>
      <c r="H299" s="581"/>
      <c r="I299" s="580">
        <v>0</v>
      </c>
      <c r="J299" s="581"/>
      <c r="K299" s="580">
        <v>0</v>
      </c>
      <c r="L299" s="581"/>
      <c r="M299" s="580">
        <v>0</v>
      </c>
      <c r="N299" s="581"/>
      <c r="O299" s="78">
        <v>1086.9763636363637</v>
      </c>
      <c r="P299" s="78">
        <v>1086.9763636363637</v>
      </c>
      <c r="Q299" s="78">
        <v>0</v>
      </c>
      <c r="R299" s="78">
        <v>0</v>
      </c>
      <c r="S299" s="78">
        <v>0</v>
      </c>
      <c r="T299" s="78">
        <v>0</v>
      </c>
      <c r="U299" s="78">
        <v>0</v>
      </c>
      <c r="V299" s="78">
        <v>0</v>
      </c>
    </row>
    <row r="300" spans="1:22" outlineLevel="1" x14ac:dyDescent="0.2">
      <c r="A300" s="4"/>
      <c r="B300" s="77">
        <v>710</v>
      </c>
      <c r="C300" s="484" t="s">
        <v>159</v>
      </c>
      <c r="D300" s="484"/>
      <c r="E300" s="484"/>
      <c r="F300" s="484"/>
      <c r="G300" s="580">
        <v>1519.8184847833168</v>
      </c>
      <c r="H300" s="581"/>
      <c r="I300" s="580">
        <v>0</v>
      </c>
      <c r="J300" s="581"/>
      <c r="K300" s="580">
        <v>0</v>
      </c>
      <c r="L300" s="581"/>
      <c r="M300" s="580">
        <v>0</v>
      </c>
      <c r="N300" s="581"/>
      <c r="O300" s="78">
        <v>1519.8184847833168</v>
      </c>
      <c r="P300" s="78">
        <v>1519.8184847833168</v>
      </c>
      <c r="Q300" s="78">
        <v>0</v>
      </c>
      <c r="R300" s="78">
        <v>0</v>
      </c>
      <c r="S300" s="78">
        <v>0</v>
      </c>
      <c r="T300" s="78">
        <v>0</v>
      </c>
      <c r="U300" s="78">
        <v>0</v>
      </c>
      <c r="V300" s="78">
        <v>0</v>
      </c>
    </row>
    <row r="301" spans="1:22" outlineLevel="1" x14ac:dyDescent="0.2">
      <c r="A301" s="4"/>
      <c r="B301" s="77">
        <v>711</v>
      </c>
      <c r="C301" s="484" t="s">
        <v>160</v>
      </c>
      <c r="D301" s="484"/>
      <c r="E301" s="484"/>
      <c r="F301" s="484"/>
      <c r="G301" s="580">
        <v>0</v>
      </c>
      <c r="H301" s="581"/>
      <c r="I301" s="580">
        <v>0</v>
      </c>
      <c r="J301" s="581"/>
      <c r="K301" s="580">
        <v>0</v>
      </c>
      <c r="L301" s="581"/>
      <c r="M301" s="580">
        <v>0</v>
      </c>
      <c r="N301" s="581"/>
      <c r="O301" s="78">
        <v>0</v>
      </c>
      <c r="P301" s="78">
        <v>0</v>
      </c>
      <c r="Q301" s="78">
        <v>0</v>
      </c>
      <c r="R301" s="78">
        <v>0</v>
      </c>
      <c r="S301" s="78">
        <v>0</v>
      </c>
      <c r="T301" s="78">
        <v>0</v>
      </c>
      <c r="U301" s="78">
        <v>0</v>
      </c>
      <c r="V301" s="78">
        <v>0</v>
      </c>
    </row>
    <row r="302" spans="1:22" outlineLevel="1" x14ac:dyDescent="0.2">
      <c r="A302" s="4"/>
      <c r="B302" s="77">
        <v>712</v>
      </c>
      <c r="C302" s="484" t="s">
        <v>161</v>
      </c>
      <c r="D302" s="484"/>
      <c r="E302" s="484"/>
      <c r="F302" s="484"/>
      <c r="G302" s="580">
        <v>47786.798693175355</v>
      </c>
      <c r="H302" s="581"/>
      <c r="I302" s="580">
        <v>0</v>
      </c>
      <c r="J302" s="581"/>
      <c r="K302" s="580">
        <v>0</v>
      </c>
      <c r="L302" s="581"/>
      <c r="M302" s="580">
        <v>23465.57600271513</v>
      </c>
      <c r="N302" s="581"/>
      <c r="O302" s="78">
        <v>71252.374695890481</v>
      </c>
      <c r="P302" s="78">
        <v>47786.798693175348</v>
      </c>
      <c r="Q302" s="78">
        <v>0</v>
      </c>
      <c r="R302" s="78">
        <v>0</v>
      </c>
      <c r="S302" s="78">
        <v>0</v>
      </c>
      <c r="T302" s="78">
        <v>0</v>
      </c>
      <c r="U302" s="78">
        <v>0</v>
      </c>
      <c r="V302" s="78">
        <v>0</v>
      </c>
    </row>
    <row r="303" spans="1:22" outlineLevel="1" x14ac:dyDescent="0.2">
      <c r="A303" s="4"/>
      <c r="B303" s="77">
        <v>713</v>
      </c>
      <c r="C303" s="484" t="s">
        <v>162</v>
      </c>
      <c r="D303" s="484"/>
      <c r="E303" s="484"/>
      <c r="F303" s="484"/>
      <c r="G303" s="580">
        <v>0</v>
      </c>
      <c r="H303" s="581"/>
      <c r="I303" s="580">
        <v>0</v>
      </c>
      <c r="J303" s="581"/>
      <c r="K303" s="580">
        <v>2604.4702013793099</v>
      </c>
      <c r="L303" s="581"/>
      <c r="M303" s="580">
        <v>0</v>
      </c>
      <c r="N303" s="581"/>
      <c r="O303" s="78">
        <v>2604.4702013793099</v>
      </c>
      <c r="P303" s="78">
        <v>0</v>
      </c>
      <c r="Q303" s="78">
        <v>0</v>
      </c>
      <c r="R303" s="78">
        <v>2604.4702013793103</v>
      </c>
      <c r="S303" s="78">
        <v>0</v>
      </c>
      <c r="T303" s="78">
        <v>0</v>
      </c>
      <c r="U303" s="78">
        <v>0</v>
      </c>
      <c r="V303" s="78">
        <v>0</v>
      </c>
    </row>
    <row r="304" spans="1:22" outlineLevel="1" x14ac:dyDescent="0.2">
      <c r="A304" s="4"/>
      <c r="B304" s="77">
        <v>714</v>
      </c>
      <c r="C304" s="484" t="s">
        <v>163</v>
      </c>
      <c r="D304" s="484"/>
      <c r="E304" s="484"/>
      <c r="F304" s="484"/>
      <c r="G304" s="580">
        <v>4928.2921344481629</v>
      </c>
      <c r="H304" s="581"/>
      <c r="I304" s="580">
        <v>0</v>
      </c>
      <c r="J304" s="581"/>
      <c r="K304" s="580">
        <v>0</v>
      </c>
      <c r="L304" s="581"/>
      <c r="M304" s="580">
        <v>0</v>
      </c>
      <c r="N304" s="581"/>
      <c r="O304" s="78">
        <v>4928.2921344481629</v>
      </c>
      <c r="P304" s="78">
        <v>4928.2921344481629</v>
      </c>
      <c r="Q304" s="78">
        <v>0</v>
      </c>
      <c r="R304" s="78">
        <v>0</v>
      </c>
      <c r="S304" s="78">
        <v>0</v>
      </c>
      <c r="T304" s="78">
        <v>0</v>
      </c>
      <c r="U304" s="78">
        <v>0</v>
      </c>
      <c r="V304" s="78">
        <v>0</v>
      </c>
    </row>
    <row r="305" spans="1:22" outlineLevel="1" x14ac:dyDescent="0.2">
      <c r="A305" s="4"/>
      <c r="B305" s="77">
        <v>715</v>
      </c>
      <c r="C305" s="484" t="s">
        <v>164</v>
      </c>
      <c r="D305" s="484"/>
      <c r="E305" s="484"/>
      <c r="F305" s="484"/>
      <c r="G305" s="580">
        <v>9617.3205877479722</v>
      </c>
      <c r="H305" s="581"/>
      <c r="I305" s="580">
        <v>0</v>
      </c>
      <c r="J305" s="581"/>
      <c r="K305" s="580">
        <v>0</v>
      </c>
      <c r="L305" s="581"/>
      <c r="M305" s="580">
        <v>0</v>
      </c>
      <c r="N305" s="581"/>
      <c r="O305" s="78">
        <v>9617.3205877479722</v>
      </c>
      <c r="P305" s="78">
        <v>9617.3205877479722</v>
      </c>
      <c r="Q305" s="78">
        <v>0</v>
      </c>
      <c r="R305" s="78">
        <v>0</v>
      </c>
      <c r="S305" s="78">
        <v>0</v>
      </c>
      <c r="T305" s="78">
        <v>0</v>
      </c>
      <c r="U305" s="78">
        <v>0</v>
      </c>
      <c r="V305" s="78">
        <v>0</v>
      </c>
    </row>
    <row r="306" spans="1:22" outlineLevel="1" x14ac:dyDescent="0.2">
      <c r="A306" s="4"/>
      <c r="B306" s="77">
        <v>716</v>
      </c>
      <c r="C306" s="484" t="s">
        <v>165</v>
      </c>
      <c r="D306" s="484"/>
      <c r="E306" s="484"/>
      <c r="F306" s="484"/>
      <c r="G306" s="580">
        <v>3845.7004560798682</v>
      </c>
      <c r="H306" s="581"/>
      <c r="I306" s="580">
        <v>0</v>
      </c>
      <c r="J306" s="581"/>
      <c r="K306" s="580">
        <v>0</v>
      </c>
      <c r="L306" s="581"/>
      <c r="M306" s="580">
        <v>0</v>
      </c>
      <c r="N306" s="581"/>
      <c r="O306" s="78">
        <v>3845.7004560798682</v>
      </c>
      <c r="P306" s="78">
        <v>3845.7004560798682</v>
      </c>
      <c r="Q306" s="78">
        <v>0</v>
      </c>
      <c r="R306" s="78">
        <v>0</v>
      </c>
      <c r="S306" s="78">
        <v>0</v>
      </c>
      <c r="T306" s="78">
        <v>0</v>
      </c>
      <c r="U306" s="78">
        <v>0</v>
      </c>
      <c r="V306" s="78">
        <v>0</v>
      </c>
    </row>
    <row r="307" spans="1:22" outlineLevel="1" x14ac:dyDescent="0.2">
      <c r="A307" s="4"/>
      <c r="B307" s="77">
        <v>717</v>
      </c>
      <c r="C307" s="484" t="s">
        <v>166</v>
      </c>
      <c r="D307" s="484"/>
      <c r="E307" s="484"/>
      <c r="F307" s="484"/>
      <c r="G307" s="580">
        <v>1.7462697954329087E-12</v>
      </c>
      <c r="H307" s="581"/>
      <c r="I307" s="580">
        <v>0</v>
      </c>
      <c r="J307" s="581"/>
      <c r="K307" s="580">
        <v>0</v>
      </c>
      <c r="L307" s="581"/>
      <c r="M307" s="580">
        <v>0</v>
      </c>
      <c r="N307" s="581"/>
      <c r="O307" s="78">
        <v>1.7462697954329087E-12</v>
      </c>
      <c r="P307" s="78">
        <v>1.7462697954329087E-12</v>
      </c>
      <c r="Q307" s="78">
        <v>0</v>
      </c>
      <c r="R307" s="78">
        <v>0</v>
      </c>
      <c r="S307" s="78">
        <v>0</v>
      </c>
      <c r="T307" s="78">
        <v>0</v>
      </c>
      <c r="U307" s="78">
        <v>0</v>
      </c>
      <c r="V307" s="78">
        <v>0</v>
      </c>
    </row>
    <row r="308" spans="1:22" outlineLevel="1" x14ac:dyDescent="0.2">
      <c r="A308" s="4"/>
      <c r="B308" s="77">
        <v>718</v>
      </c>
      <c r="C308" s="484" t="s">
        <v>167</v>
      </c>
      <c r="D308" s="484"/>
      <c r="E308" s="484"/>
      <c r="F308" s="484"/>
      <c r="G308" s="580">
        <v>0</v>
      </c>
      <c r="H308" s="581"/>
      <c r="I308" s="580">
        <v>0</v>
      </c>
      <c r="J308" s="581"/>
      <c r="K308" s="580">
        <v>0</v>
      </c>
      <c r="L308" s="581"/>
      <c r="M308" s="580">
        <v>0</v>
      </c>
      <c r="N308" s="581"/>
      <c r="O308" s="78">
        <v>0</v>
      </c>
      <c r="P308" s="78">
        <v>0</v>
      </c>
      <c r="Q308" s="78">
        <v>0</v>
      </c>
      <c r="R308" s="78">
        <v>0</v>
      </c>
      <c r="S308" s="78">
        <v>0</v>
      </c>
      <c r="T308" s="78">
        <v>0</v>
      </c>
      <c r="U308" s="78">
        <v>0</v>
      </c>
      <c r="V308" s="78">
        <v>0</v>
      </c>
    </row>
    <row r="309" spans="1:22" outlineLevel="1" x14ac:dyDescent="0.2">
      <c r="A309" s="4"/>
      <c r="B309" s="77">
        <v>719</v>
      </c>
      <c r="C309" s="484" t="s">
        <v>168</v>
      </c>
      <c r="D309" s="484"/>
      <c r="E309" s="484"/>
      <c r="F309" s="484"/>
      <c r="G309" s="580">
        <v>25101.783697645573</v>
      </c>
      <c r="H309" s="581"/>
      <c r="I309" s="580">
        <v>0</v>
      </c>
      <c r="J309" s="581"/>
      <c r="K309" s="580">
        <v>0</v>
      </c>
      <c r="L309" s="581"/>
      <c r="M309" s="580">
        <v>21597.857398927383</v>
      </c>
      <c r="N309" s="581"/>
      <c r="O309" s="78">
        <v>46699.641096572959</v>
      </c>
      <c r="P309" s="78">
        <v>25101.783697645573</v>
      </c>
      <c r="Q309" s="78">
        <v>0</v>
      </c>
      <c r="R309" s="78">
        <v>0</v>
      </c>
      <c r="S309" s="78">
        <v>0</v>
      </c>
      <c r="T309" s="78">
        <v>0</v>
      </c>
      <c r="U309" s="78">
        <v>0</v>
      </c>
      <c r="V309" s="78">
        <v>0</v>
      </c>
    </row>
    <row r="310" spans="1:22" outlineLevel="1" x14ac:dyDescent="0.2">
      <c r="A310" s="4"/>
      <c r="B310" s="77">
        <v>720</v>
      </c>
      <c r="C310" s="484" t="s">
        <v>169</v>
      </c>
      <c r="D310" s="484"/>
      <c r="E310" s="484"/>
      <c r="F310" s="484"/>
      <c r="G310" s="580">
        <v>241.73466696394462</v>
      </c>
      <c r="H310" s="581"/>
      <c r="I310" s="580">
        <v>0</v>
      </c>
      <c r="J310" s="581"/>
      <c r="K310" s="580">
        <v>0</v>
      </c>
      <c r="L310" s="581"/>
      <c r="M310" s="580">
        <v>0</v>
      </c>
      <c r="N310" s="581"/>
      <c r="O310" s="78">
        <v>241.73466696394462</v>
      </c>
      <c r="P310" s="78">
        <v>241.73466696394462</v>
      </c>
      <c r="Q310" s="78">
        <v>0</v>
      </c>
      <c r="R310" s="78">
        <v>0</v>
      </c>
      <c r="S310" s="78">
        <v>0</v>
      </c>
      <c r="T310" s="78">
        <v>0</v>
      </c>
      <c r="U310" s="78">
        <v>0</v>
      </c>
      <c r="V310" s="78">
        <v>0</v>
      </c>
    </row>
    <row r="311" spans="1:22" outlineLevel="1" x14ac:dyDescent="0.2">
      <c r="A311" s="4"/>
      <c r="B311" s="77">
        <v>721</v>
      </c>
      <c r="C311" s="484" t="s">
        <v>170</v>
      </c>
      <c r="D311" s="484"/>
      <c r="E311" s="484"/>
      <c r="F311" s="484"/>
      <c r="G311" s="580">
        <v>0</v>
      </c>
      <c r="H311" s="581"/>
      <c r="I311" s="580">
        <v>0</v>
      </c>
      <c r="J311" s="581"/>
      <c r="K311" s="580">
        <v>0</v>
      </c>
      <c r="L311" s="581"/>
      <c r="M311" s="580">
        <v>0</v>
      </c>
      <c r="N311" s="581"/>
      <c r="O311" s="78">
        <v>0</v>
      </c>
      <c r="P311" s="78">
        <v>0</v>
      </c>
      <c r="Q311" s="78">
        <v>0</v>
      </c>
      <c r="R311" s="78">
        <v>0</v>
      </c>
      <c r="S311" s="78">
        <v>0</v>
      </c>
      <c r="T311" s="78">
        <v>0</v>
      </c>
      <c r="U311" s="78">
        <v>0</v>
      </c>
      <c r="V311" s="78">
        <v>0</v>
      </c>
    </row>
    <row r="312" spans="1:22" outlineLevel="1" x14ac:dyDescent="0.2">
      <c r="A312" s="4"/>
      <c r="B312" s="77">
        <v>722</v>
      </c>
      <c r="C312" s="484" t="s">
        <v>171</v>
      </c>
      <c r="D312" s="484"/>
      <c r="E312" s="484"/>
      <c r="F312" s="484"/>
      <c r="G312" s="580">
        <v>0.31761904761904758</v>
      </c>
      <c r="H312" s="581"/>
      <c r="I312" s="580">
        <v>0</v>
      </c>
      <c r="J312" s="581"/>
      <c r="K312" s="580">
        <v>0</v>
      </c>
      <c r="L312" s="581"/>
      <c r="M312" s="580">
        <v>0</v>
      </c>
      <c r="N312" s="581"/>
      <c r="O312" s="78">
        <v>0.31761904761904758</v>
      </c>
      <c r="P312" s="78">
        <v>0.31761904761904758</v>
      </c>
      <c r="Q312" s="78">
        <v>0</v>
      </c>
      <c r="R312" s="78">
        <v>0</v>
      </c>
      <c r="S312" s="78">
        <v>0</v>
      </c>
      <c r="T312" s="78">
        <v>0</v>
      </c>
      <c r="U312" s="78">
        <v>0</v>
      </c>
      <c r="V312" s="78">
        <v>0</v>
      </c>
    </row>
    <row r="313" spans="1:22" outlineLevel="1" x14ac:dyDescent="0.2">
      <c r="A313" s="4"/>
      <c r="B313" s="77">
        <v>723</v>
      </c>
      <c r="C313" s="484" t="s">
        <v>172</v>
      </c>
      <c r="D313" s="484"/>
      <c r="E313" s="484"/>
      <c r="F313" s="484"/>
      <c r="G313" s="580">
        <v>0</v>
      </c>
      <c r="H313" s="581"/>
      <c r="I313" s="580">
        <v>0</v>
      </c>
      <c r="J313" s="581"/>
      <c r="K313" s="580">
        <v>0</v>
      </c>
      <c r="L313" s="581"/>
      <c r="M313" s="580">
        <v>0</v>
      </c>
      <c r="N313" s="581"/>
      <c r="O313" s="78">
        <v>0</v>
      </c>
      <c r="P313" s="78">
        <v>0</v>
      </c>
      <c r="Q313" s="78">
        <v>0</v>
      </c>
      <c r="R313" s="78">
        <v>0</v>
      </c>
      <c r="S313" s="78">
        <v>0</v>
      </c>
      <c r="T313" s="78">
        <v>0</v>
      </c>
      <c r="U313" s="78">
        <v>0</v>
      </c>
      <c r="V313" s="78">
        <v>0</v>
      </c>
    </row>
    <row r="314" spans="1:22" outlineLevel="1" x14ac:dyDescent="0.2">
      <c r="A314" s="4"/>
      <c r="B314" s="77">
        <v>724</v>
      </c>
      <c r="C314" s="484" t="s">
        <v>173</v>
      </c>
      <c r="D314" s="484"/>
      <c r="E314" s="484"/>
      <c r="F314" s="484"/>
      <c r="G314" s="580">
        <v>2.1749999999999999E-2</v>
      </c>
      <c r="H314" s="581"/>
      <c r="I314" s="580">
        <v>0</v>
      </c>
      <c r="J314" s="581"/>
      <c r="K314" s="580">
        <v>0</v>
      </c>
      <c r="L314" s="581"/>
      <c r="M314" s="580">
        <v>0</v>
      </c>
      <c r="N314" s="581"/>
      <c r="O314" s="78">
        <v>2.1749999999999999E-2</v>
      </c>
      <c r="P314" s="78">
        <v>2.1749999999999999E-2</v>
      </c>
      <c r="Q314" s="78">
        <v>0</v>
      </c>
      <c r="R314" s="78">
        <v>0</v>
      </c>
      <c r="S314" s="78">
        <v>0</v>
      </c>
      <c r="T314" s="78">
        <v>0</v>
      </c>
      <c r="U314" s="78">
        <v>0</v>
      </c>
      <c r="V314" s="78">
        <v>0</v>
      </c>
    </row>
    <row r="315" spans="1:22" outlineLevel="1" x14ac:dyDescent="0.2">
      <c r="A315" s="4"/>
      <c r="B315" s="77">
        <v>725</v>
      </c>
      <c r="C315" s="484" t="s">
        <v>174</v>
      </c>
      <c r="D315" s="484"/>
      <c r="E315" s="484"/>
      <c r="F315" s="484"/>
      <c r="G315" s="580">
        <v>0</v>
      </c>
      <c r="H315" s="581"/>
      <c r="I315" s="580">
        <v>0</v>
      </c>
      <c r="J315" s="581"/>
      <c r="K315" s="580">
        <v>0</v>
      </c>
      <c r="L315" s="581"/>
      <c r="M315" s="580">
        <v>0</v>
      </c>
      <c r="N315" s="581"/>
      <c r="O315" s="78">
        <v>0</v>
      </c>
      <c r="P315" s="78">
        <v>0</v>
      </c>
      <c r="Q315" s="78">
        <v>0</v>
      </c>
      <c r="R315" s="78">
        <v>0</v>
      </c>
      <c r="S315" s="78">
        <v>0</v>
      </c>
      <c r="T315" s="78">
        <v>0</v>
      </c>
      <c r="U315" s="78">
        <v>0</v>
      </c>
      <c r="V315" s="78">
        <v>0</v>
      </c>
    </row>
    <row r="316" spans="1:22" outlineLevel="1" x14ac:dyDescent="0.2">
      <c r="A316" s="4"/>
      <c r="B316" s="77">
        <v>726</v>
      </c>
      <c r="C316" s="484" t="s">
        <v>175</v>
      </c>
      <c r="D316" s="484"/>
      <c r="E316" s="484"/>
      <c r="F316" s="484"/>
      <c r="G316" s="580">
        <v>0</v>
      </c>
      <c r="H316" s="581"/>
      <c r="I316" s="580">
        <v>0</v>
      </c>
      <c r="J316" s="581"/>
      <c r="K316" s="580">
        <v>0</v>
      </c>
      <c r="L316" s="581"/>
      <c r="M316" s="580">
        <v>0</v>
      </c>
      <c r="N316" s="581"/>
      <c r="O316" s="78">
        <v>0</v>
      </c>
      <c r="P316" s="78">
        <v>0</v>
      </c>
      <c r="Q316" s="78">
        <v>0</v>
      </c>
      <c r="R316" s="78">
        <v>0</v>
      </c>
      <c r="S316" s="78">
        <v>0</v>
      </c>
      <c r="T316" s="78">
        <v>0</v>
      </c>
      <c r="U316" s="78">
        <v>0</v>
      </c>
      <c r="V316" s="78">
        <v>0</v>
      </c>
    </row>
    <row r="317" spans="1:22" outlineLevel="1" x14ac:dyDescent="0.2">
      <c r="A317" s="4"/>
      <c r="B317" s="77">
        <v>727</v>
      </c>
      <c r="C317" s="484" t="s">
        <v>176</v>
      </c>
      <c r="D317" s="484"/>
      <c r="E317" s="484"/>
      <c r="F317" s="484"/>
      <c r="G317" s="580">
        <v>0</v>
      </c>
      <c r="H317" s="581"/>
      <c r="I317" s="580">
        <v>0</v>
      </c>
      <c r="J317" s="581"/>
      <c r="K317" s="580">
        <v>0</v>
      </c>
      <c r="L317" s="581"/>
      <c r="M317" s="580">
        <v>0</v>
      </c>
      <c r="N317" s="581"/>
      <c r="O317" s="78">
        <v>0</v>
      </c>
      <c r="P317" s="78">
        <v>0</v>
      </c>
      <c r="Q317" s="78">
        <v>0</v>
      </c>
      <c r="R317" s="78">
        <v>0</v>
      </c>
      <c r="S317" s="78">
        <v>0</v>
      </c>
      <c r="T317" s="78">
        <v>0</v>
      </c>
      <c r="U317" s="78">
        <v>0</v>
      </c>
      <c r="V317" s="78">
        <v>0</v>
      </c>
    </row>
    <row r="318" spans="1:22" outlineLevel="1" x14ac:dyDescent="0.2">
      <c r="A318" s="4"/>
      <c r="B318" s="7"/>
      <c r="C318" s="9"/>
      <c r="D318" s="9"/>
      <c r="E318" s="9"/>
      <c r="F318" s="9"/>
      <c r="G318" s="9"/>
      <c r="H318" s="9"/>
      <c r="I318" s="9"/>
      <c r="J318" s="9"/>
      <c r="K318" s="9"/>
      <c r="L318" s="9"/>
      <c r="M318" s="9"/>
      <c r="N318" s="9"/>
      <c r="O318" s="9"/>
      <c r="P318" s="9"/>
      <c r="Q318" s="9"/>
      <c r="R318" s="9"/>
      <c r="S318" s="9"/>
      <c r="T318" s="9"/>
      <c r="U318" s="9"/>
      <c r="V318" s="10"/>
    </row>
    <row r="319" spans="1:22" outlineLevel="1" x14ac:dyDescent="0.2">
      <c r="A319" s="4"/>
      <c r="B319" s="7"/>
      <c r="C319" s="9" t="s">
        <v>177</v>
      </c>
      <c r="D319" s="9"/>
      <c r="E319" s="9"/>
      <c r="F319" s="9"/>
      <c r="G319" s="9"/>
      <c r="H319" s="9"/>
      <c r="I319" s="9"/>
      <c r="J319" s="9"/>
      <c r="K319" s="9"/>
      <c r="L319" s="9"/>
      <c r="M319" s="9"/>
      <c r="N319" s="9"/>
      <c r="O319" s="9"/>
      <c r="P319" s="9"/>
      <c r="Q319" s="9"/>
      <c r="R319" s="9"/>
      <c r="S319" s="9"/>
      <c r="T319" s="9"/>
      <c r="U319" s="9"/>
      <c r="V319" s="10"/>
    </row>
    <row r="320" spans="1:22" outlineLevel="1" x14ac:dyDescent="0.2">
      <c r="A320" s="4"/>
      <c r="B320" s="7"/>
      <c r="C320" s="9"/>
      <c r="D320" s="9"/>
      <c r="E320" s="9"/>
      <c r="F320" s="9"/>
      <c r="G320" s="9"/>
      <c r="H320" s="9"/>
      <c r="I320" s="9"/>
      <c r="J320" s="9"/>
      <c r="K320" s="9"/>
      <c r="L320" s="9"/>
      <c r="M320" s="9"/>
      <c r="N320" s="9"/>
      <c r="O320" s="9"/>
      <c r="P320" s="9"/>
      <c r="Q320" s="9"/>
      <c r="R320" s="9"/>
      <c r="S320" s="9"/>
      <c r="T320" s="9"/>
      <c r="U320" s="9"/>
      <c r="V320" s="10"/>
    </row>
    <row r="321" spans="1:22" outlineLevel="1" x14ac:dyDescent="0.2">
      <c r="A321" s="4"/>
      <c r="B321" s="7"/>
      <c r="C321" s="8" t="s">
        <v>40</v>
      </c>
      <c r="D321" s="9"/>
      <c r="E321" s="341" t="s">
        <v>32</v>
      </c>
      <c r="F321" s="342"/>
      <c r="G321" s="13"/>
      <c r="H321" s="9"/>
      <c r="I321" s="9"/>
      <c r="J321" s="9"/>
      <c r="K321" s="9"/>
      <c r="L321" s="9"/>
      <c r="M321" s="9"/>
      <c r="N321" s="9"/>
      <c r="O321" s="9"/>
      <c r="P321" s="9"/>
      <c r="Q321" s="9"/>
      <c r="R321" s="9"/>
      <c r="S321" s="9"/>
      <c r="T321" s="9"/>
      <c r="U321" s="9"/>
      <c r="V321" s="10"/>
    </row>
    <row r="322" spans="1:22" outlineLevel="1" x14ac:dyDescent="0.2">
      <c r="A322" s="4"/>
      <c r="B322" s="7"/>
      <c r="C322" s="8" t="s">
        <v>41</v>
      </c>
      <c r="D322" s="9"/>
      <c r="E322" s="401" t="s">
        <v>50</v>
      </c>
      <c r="F322" s="401"/>
      <c r="G322" s="13" t="str">
        <f>IFERROR(INDEX('[1]Auditui &gt;'!$C:$C,MATCH($E322,'[1]Auditui &gt;'!$B:$B,0)),"")</f>
        <v/>
      </c>
      <c r="H322" s="9"/>
      <c r="I322" s="9"/>
      <c r="J322" s="9"/>
      <c r="K322" s="9"/>
      <c r="L322" s="9"/>
      <c r="M322" s="9"/>
      <c r="N322" s="9"/>
      <c r="O322" s="9"/>
      <c r="P322" s="9"/>
      <c r="Q322" s="9"/>
      <c r="R322" s="9"/>
      <c r="S322" s="9"/>
      <c r="T322" s="9"/>
      <c r="U322" s="9"/>
      <c r="V322" s="10"/>
    </row>
    <row r="323" spans="1:22" outlineLevel="1" x14ac:dyDescent="0.2">
      <c r="A323" s="4"/>
      <c r="B323" s="14"/>
      <c r="C323" s="16"/>
      <c r="D323" s="16"/>
      <c r="E323" s="16"/>
      <c r="F323" s="16"/>
      <c r="G323" s="16"/>
      <c r="H323" s="16"/>
      <c r="I323" s="16"/>
      <c r="J323" s="16"/>
      <c r="K323" s="16"/>
      <c r="L323" s="16"/>
      <c r="M323" s="16"/>
      <c r="N323" s="16"/>
      <c r="O323" s="16"/>
      <c r="P323" s="16"/>
      <c r="Q323" s="16"/>
      <c r="R323" s="16"/>
      <c r="S323" s="16"/>
      <c r="T323" s="16"/>
      <c r="U323" s="16"/>
      <c r="V323" s="19"/>
    </row>
    <row r="324" spans="1:22" outlineLevel="1" x14ac:dyDescent="0.2">
      <c r="A324" s="4"/>
    </row>
    <row r="325" spans="1:22" x14ac:dyDescent="0.2">
      <c r="A325" s="4"/>
      <c r="B325" s="5"/>
      <c r="C325" s="351" t="s">
        <v>178</v>
      </c>
      <c r="D325" s="351"/>
      <c r="E325" s="351"/>
      <c r="F325" s="351"/>
      <c r="G325" s="351"/>
      <c r="H325" s="351"/>
      <c r="I325" s="351"/>
      <c r="J325" s="351"/>
      <c r="K325" s="351"/>
      <c r="L325" s="351"/>
      <c r="M325" s="351"/>
      <c r="N325" s="351"/>
      <c r="O325" s="351"/>
      <c r="P325" s="351"/>
      <c r="Q325" s="351"/>
      <c r="R325" s="351"/>
      <c r="S325" s="351"/>
      <c r="T325" s="351"/>
      <c r="U325" s="351"/>
      <c r="V325" s="352"/>
    </row>
    <row r="326" spans="1:22" outlineLevel="1" x14ac:dyDescent="0.2">
      <c r="A326" s="4"/>
      <c r="B326" s="6"/>
      <c r="C326" s="339" t="s">
        <v>179</v>
      </c>
      <c r="D326" s="339"/>
      <c r="E326" s="339"/>
      <c r="F326" s="339"/>
      <c r="G326" s="339"/>
      <c r="H326" s="339"/>
      <c r="I326" s="339"/>
      <c r="J326" s="339"/>
      <c r="K326" s="339"/>
      <c r="L326" s="339"/>
      <c r="M326" s="339"/>
      <c r="N326" s="339"/>
      <c r="O326" s="339"/>
      <c r="P326" s="339"/>
      <c r="Q326" s="339"/>
      <c r="R326" s="339"/>
      <c r="S326" s="339"/>
      <c r="T326" s="339"/>
      <c r="U326" s="339"/>
      <c r="V326" s="340"/>
    </row>
    <row r="327" spans="1:22" outlineLevel="1" x14ac:dyDescent="0.2">
      <c r="A327" s="4"/>
      <c r="B327" s="22"/>
      <c r="C327" s="79" t="s">
        <v>180</v>
      </c>
      <c r="D327" s="41"/>
      <c r="E327" s="41"/>
      <c r="F327" s="41"/>
      <c r="G327" s="41"/>
      <c r="H327" s="41"/>
      <c r="I327" s="41"/>
      <c r="J327" s="41"/>
      <c r="K327" s="41"/>
      <c r="L327" s="41"/>
      <c r="M327" s="41"/>
      <c r="N327" s="41"/>
      <c r="O327" s="41"/>
      <c r="P327" s="41"/>
      <c r="Q327" s="41"/>
      <c r="R327" s="41"/>
      <c r="S327" s="41"/>
      <c r="T327" s="41"/>
      <c r="U327" s="41"/>
      <c r="V327" s="42"/>
    </row>
    <row r="328" spans="1:22" outlineLevel="1" x14ac:dyDescent="0.2">
      <c r="A328" s="4"/>
      <c r="B328" s="7"/>
      <c r="C328" s="9"/>
      <c r="D328" s="9"/>
      <c r="E328" s="9"/>
      <c r="F328" s="9"/>
      <c r="G328" s="9"/>
      <c r="H328" s="9"/>
      <c r="I328" s="9"/>
      <c r="J328" s="9"/>
      <c r="K328" s="9"/>
      <c r="L328" s="9"/>
      <c r="M328" s="9"/>
      <c r="N328" s="9"/>
      <c r="O328" s="9"/>
      <c r="P328" s="23"/>
      <c r="Q328" s="23"/>
      <c r="R328" s="23"/>
      <c r="S328" s="23"/>
      <c r="T328" s="23"/>
      <c r="U328" s="23"/>
      <c r="V328" s="39"/>
    </row>
    <row r="329" spans="1:22" outlineLevel="1" x14ac:dyDescent="0.2">
      <c r="A329" s="4"/>
      <c r="B329" s="7"/>
      <c r="C329" s="345" t="s">
        <v>13</v>
      </c>
      <c r="D329" s="345"/>
      <c r="E329" s="345"/>
      <c r="F329" s="345"/>
      <c r="G329" s="421" t="s">
        <v>15</v>
      </c>
      <c r="H329" s="423"/>
      <c r="I329" s="483" t="s">
        <v>181</v>
      </c>
      <c r="J329" s="483"/>
      <c r="K329" s="483" t="s">
        <v>16</v>
      </c>
      <c r="L329" s="483"/>
      <c r="M329" s="9"/>
      <c r="N329" s="9"/>
      <c r="O329" s="9"/>
      <c r="P329" s="9"/>
      <c r="Q329" s="9"/>
      <c r="R329" s="9"/>
      <c r="S329" s="9"/>
      <c r="T329" s="9"/>
      <c r="U329" s="9"/>
      <c r="V329" s="10"/>
    </row>
    <row r="330" spans="1:22" outlineLevel="1" x14ac:dyDescent="0.2">
      <c r="A330" s="4"/>
      <c r="B330" s="7"/>
      <c r="C330" s="353" t="s">
        <v>130</v>
      </c>
      <c r="D330" s="354"/>
      <c r="E330" s="354"/>
      <c r="F330" s="355"/>
      <c r="G330" s="411">
        <f>+'[1]1'!$D$10</f>
        <v>1666915.1600000001</v>
      </c>
      <c r="H330" s="412"/>
      <c r="I330" s="347">
        <f>[1]A4!F25+[1]A4!F31+[1]A4!F34</f>
        <v>1666915</v>
      </c>
      <c r="J330" s="347"/>
      <c r="K330" s="347">
        <f>+I330-G330</f>
        <v>-0.16000000014901161</v>
      </c>
      <c r="L330" s="347"/>
      <c r="M330" s="9"/>
      <c r="N330" s="9"/>
      <c r="O330" s="9"/>
      <c r="P330" s="9"/>
      <c r="Q330" s="9"/>
      <c r="R330" s="9"/>
      <c r="S330" s="9"/>
      <c r="T330" s="9"/>
      <c r="U330" s="9"/>
      <c r="V330" s="10"/>
    </row>
    <row r="331" spans="1:22" outlineLevel="1" x14ac:dyDescent="0.2">
      <c r="A331" s="4"/>
      <c r="B331" s="7"/>
      <c r="C331" s="9"/>
      <c r="D331" s="9"/>
      <c r="E331" s="9"/>
      <c r="F331" s="9"/>
      <c r="G331" s="9"/>
      <c r="H331" s="9"/>
      <c r="I331" s="9"/>
      <c r="J331" s="9"/>
      <c r="K331" s="9"/>
      <c r="L331" s="9"/>
      <c r="M331" s="9"/>
      <c r="N331" s="9"/>
      <c r="O331" s="9"/>
      <c r="P331" s="9"/>
      <c r="Q331" s="9"/>
      <c r="R331" s="9"/>
      <c r="S331" s="9"/>
      <c r="T331" s="9"/>
      <c r="U331" s="9"/>
      <c r="V331" s="10"/>
    </row>
    <row r="332" spans="1:22" outlineLevel="1" x14ac:dyDescent="0.2">
      <c r="A332" s="4"/>
      <c r="B332" s="7"/>
      <c r="C332" s="25" t="s">
        <v>31</v>
      </c>
      <c r="D332" s="9"/>
      <c r="E332" s="9"/>
      <c r="F332" s="9"/>
      <c r="G332" s="9"/>
      <c r="H332" s="9"/>
      <c r="I332" s="9"/>
      <c r="J332" s="9"/>
      <c r="K332" s="9"/>
      <c r="L332" s="9"/>
      <c r="M332" s="9"/>
      <c r="N332" s="9"/>
      <c r="O332" s="9"/>
      <c r="P332" s="9"/>
      <c r="Q332" s="9"/>
      <c r="R332" s="9"/>
      <c r="S332" s="9"/>
      <c r="T332" s="9"/>
      <c r="U332" s="9"/>
      <c r="V332" s="10"/>
    </row>
    <row r="333" spans="1:22" outlineLevel="1" x14ac:dyDescent="0.2">
      <c r="A333" s="4"/>
      <c r="B333" s="7"/>
      <c r="C333" s="9"/>
      <c r="D333" s="9"/>
      <c r="E333" s="9"/>
      <c r="F333" s="9"/>
      <c r="G333" s="9"/>
      <c r="H333" s="9"/>
      <c r="I333" s="9"/>
      <c r="J333" s="9"/>
      <c r="K333" s="9"/>
      <c r="L333" s="9"/>
      <c r="M333" s="9"/>
      <c r="N333" s="9"/>
      <c r="O333" s="9"/>
      <c r="P333" s="9"/>
      <c r="Q333" s="9"/>
      <c r="R333" s="9"/>
      <c r="S333" s="9"/>
      <c r="T333" s="9"/>
      <c r="U333" s="9"/>
      <c r="V333" s="10"/>
    </row>
    <row r="334" spans="1:22" outlineLevel="1" x14ac:dyDescent="0.2">
      <c r="A334" s="4"/>
      <c r="B334" s="7"/>
      <c r="C334" s="8" t="s">
        <v>40</v>
      </c>
      <c r="D334" s="9"/>
      <c r="E334" s="341" t="s">
        <v>32</v>
      </c>
      <c r="F334" s="342"/>
      <c r="G334" s="9"/>
      <c r="H334" s="9"/>
      <c r="I334" s="9"/>
      <c r="J334" s="9"/>
      <c r="K334" s="9"/>
      <c r="L334" s="9"/>
      <c r="M334" s="9"/>
      <c r="N334" s="9"/>
      <c r="O334" s="9"/>
      <c r="P334" s="9"/>
      <c r="Q334" s="9"/>
      <c r="R334" s="9"/>
      <c r="S334" s="9"/>
      <c r="T334" s="9"/>
      <c r="U334" s="9"/>
      <c r="V334" s="10"/>
    </row>
    <row r="335" spans="1:22" outlineLevel="1" x14ac:dyDescent="0.2">
      <c r="A335" s="4"/>
      <c r="B335" s="7"/>
      <c r="C335" s="8" t="s">
        <v>41</v>
      </c>
      <c r="D335" s="9"/>
      <c r="E335" s="358" t="s">
        <v>182</v>
      </c>
      <c r="F335" s="359"/>
      <c r="G335" s="21" t="str">
        <f>IFERROR(INDEX('[1]Auditui &gt;'!$C:$C,MATCH($E335,'[1]Auditui &gt;'!$B:$B,0)),"")</f>
        <v>Finansinės atskaitomybė - Pelno (nuostolių) ataskaita</v>
      </c>
      <c r="H335" s="9"/>
      <c r="I335" s="9"/>
      <c r="J335" s="9"/>
      <c r="K335" s="9"/>
      <c r="L335" s="9"/>
      <c r="M335" s="9"/>
      <c r="N335" s="9"/>
      <c r="O335" s="9"/>
      <c r="P335" s="9"/>
      <c r="Q335" s="9"/>
      <c r="R335" s="9"/>
      <c r="S335" s="9"/>
      <c r="T335" s="9"/>
      <c r="U335" s="9"/>
      <c r="V335" s="10"/>
    </row>
    <row r="336" spans="1:22" outlineLevel="1" x14ac:dyDescent="0.2">
      <c r="A336" s="4"/>
      <c r="B336" s="14"/>
      <c r="C336" s="16"/>
      <c r="D336" s="16"/>
      <c r="E336" s="16"/>
      <c r="F336" s="16"/>
      <c r="G336" s="16"/>
      <c r="H336" s="16"/>
      <c r="I336" s="16"/>
      <c r="J336" s="16"/>
      <c r="K336" s="16"/>
      <c r="L336" s="16"/>
      <c r="M336" s="16"/>
      <c r="N336" s="16"/>
      <c r="O336" s="16"/>
      <c r="P336" s="16"/>
      <c r="Q336" s="16"/>
      <c r="R336" s="16"/>
      <c r="S336" s="16"/>
      <c r="T336" s="16"/>
      <c r="U336" s="16"/>
      <c r="V336" s="19"/>
    </row>
    <row r="337" spans="1:22" outlineLevel="1" x14ac:dyDescent="0.2">
      <c r="A337" s="4"/>
    </row>
    <row r="338" spans="1:22" outlineLevel="1" x14ac:dyDescent="0.2">
      <c r="A338" s="4"/>
      <c r="B338" s="6"/>
      <c r="C338" s="339" t="s">
        <v>183</v>
      </c>
      <c r="D338" s="339"/>
      <c r="E338" s="339"/>
      <c r="F338" s="339"/>
      <c r="G338" s="339"/>
      <c r="H338" s="339"/>
      <c r="I338" s="339"/>
      <c r="J338" s="339"/>
      <c r="K338" s="339"/>
      <c r="L338" s="339"/>
      <c r="M338" s="339"/>
      <c r="N338" s="339"/>
      <c r="O338" s="339"/>
      <c r="P338" s="339"/>
      <c r="Q338" s="339"/>
      <c r="R338" s="339"/>
      <c r="S338" s="339"/>
      <c r="T338" s="339"/>
      <c r="U338" s="339"/>
      <c r="V338" s="340"/>
    </row>
    <row r="339" spans="1:22" outlineLevel="1" x14ac:dyDescent="0.2">
      <c r="A339" s="4"/>
      <c r="B339" s="22"/>
      <c r="C339" s="79" t="s">
        <v>184</v>
      </c>
      <c r="D339" s="41"/>
      <c r="E339" s="41"/>
      <c r="F339" s="41"/>
      <c r="G339" s="41"/>
      <c r="H339" s="41"/>
      <c r="I339" s="41"/>
      <c r="J339" s="41"/>
      <c r="K339" s="41"/>
      <c r="L339" s="41"/>
      <c r="M339" s="41"/>
      <c r="N339" s="41"/>
      <c r="O339" s="41"/>
      <c r="P339" s="41"/>
      <c r="Q339" s="41"/>
      <c r="R339" s="41"/>
      <c r="S339" s="41"/>
      <c r="T339" s="41"/>
      <c r="U339" s="41"/>
      <c r="V339" s="42"/>
    </row>
    <row r="340" spans="1:22" outlineLevel="1" x14ac:dyDescent="0.2">
      <c r="A340" s="4"/>
      <c r="B340" s="7"/>
      <c r="C340" s="9"/>
      <c r="D340" s="9"/>
      <c r="E340" s="9"/>
      <c r="F340" s="9"/>
      <c r="G340" s="9"/>
      <c r="H340" s="9"/>
      <c r="I340" s="9"/>
      <c r="J340" s="9"/>
      <c r="K340" s="9"/>
      <c r="L340" s="9"/>
      <c r="M340" s="9"/>
      <c r="N340" s="9"/>
      <c r="O340" s="9"/>
      <c r="P340" s="9"/>
      <c r="Q340" s="9"/>
      <c r="R340" s="9"/>
      <c r="S340" s="9"/>
      <c r="T340" s="9"/>
      <c r="U340" s="9"/>
      <c r="V340" s="10"/>
    </row>
    <row r="341" spans="1:22" outlineLevel="1" x14ac:dyDescent="0.2">
      <c r="A341" s="4"/>
      <c r="B341" s="7"/>
      <c r="C341" s="345" t="s">
        <v>119</v>
      </c>
      <c r="D341" s="345"/>
      <c r="E341" s="345"/>
      <c r="F341" s="345"/>
      <c r="G341" s="421" t="s">
        <v>15</v>
      </c>
      <c r="H341" s="423"/>
      <c r="I341" s="421" t="s">
        <v>185</v>
      </c>
      <c r="J341" s="423"/>
      <c r="K341" s="483" t="s">
        <v>35</v>
      </c>
      <c r="L341" s="483"/>
      <c r="M341" s="483" t="s">
        <v>16</v>
      </c>
      <c r="N341" s="483"/>
      <c r="O341" s="9"/>
      <c r="P341" s="483" t="s">
        <v>186</v>
      </c>
      <c r="Q341" s="483"/>
      <c r="R341" s="9"/>
      <c r="S341" s="9"/>
      <c r="T341" s="9"/>
      <c r="U341" s="9"/>
      <c r="V341" s="10"/>
    </row>
    <row r="342" spans="1:22" outlineLevel="1" x14ac:dyDescent="0.2">
      <c r="A342" s="4"/>
      <c r="B342" s="7"/>
      <c r="C342" s="374" t="s">
        <v>187</v>
      </c>
      <c r="D342" s="375"/>
      <c r="E342" s="375"/>
      <c r="F342" s="376"/>
      <c r="G342" s="473">
        <f>+'[1]1'!$E$10</f>
        <v>1006913.4400000001</v>
      </c>
      <c r="H342" s="474"/>
      <c r="I342" s="473">
        <f>+'[1]1'!$E$12</f>
        <v>2670</v>
      </c>
      <c r="J342" s="474"/>
      <c r="K342" s="515">
        <v>1526478.18</v>
      </c>
      <c r="L342" s="516"/>
      <c r="M342" s="584">
        <v>0</v>
      </c>
      <c r="N342" s="585"/>
      <c r="O342" s="9"/>
      <c r="P342" s="477" t="s">
        <v>188</v>
      </c>
      <c r="Q342" s="478"/>
      <c r="R342" s="9"/>
      <c r="S342" s="9"/>
      <c r="T342" s="9"/>
      <c r="U342" s="9"/>
      <c r="V342" s="10"/>
    </row>
    <row r="343" spans="1:22" outlineLevel="1" x14ac:dyDescent="0.2">
      <c r="A343" s="4"/>
      <c r="B343" s="7"/>
      <c r="C343" s="374" t="s">
        <v>189</v>
      </c>
      <c r="D343" s="375"/>
      <c r="E343" s="375"/>
      <c r="F343" s="376"/>
      <c r="G343" s="473">
        <f>+'[1]1'!$I$10</f>
        <v>367824.06</v>
      </c>
      <c r="H343" s="474"/>
      <c r="I343" s="473">
        <f>+'[1]1'!$I$12</f>
        <v>0</v>
      </c>
      <c r="J343" s="474"/>
      <c r="K343" s="582"/>
      <c r="L343" s="583"/>
      <c r="M343" s="586"/>
      <c r="N343" s="587"/>
      <c r="O343" s="9"/>
      <c r="P343" s="479"/>
      <c r="Q343" s="480"/>
      <c r="R343" s="9"/>
      <c r="S343" s="9"/>
      <c r="T343" s="9"/>
      <c r="U343" s="9"/>
      <c r="V343" s="10"/>
    </row>
    <row r="344" spans="1:22" outlineLevel="1" x14ac:dyDescent="0.2">
      <c r="A344" s="4"/>
      <c r="B344" s="7"/>
      <c r="C344" s="374" t="s">
        <v>190</v>
      </c>
      <c r="D344" s="375"/>
      <c r="E344" s="375"/>
      <c r="F344" s="376"/>
      <c r="G344" s="473">
        <f>+'[1]1'!$L$10</f>
        <v>30112.68</v>
      </c>
      <c r="H344" s="474"/>
      <c r="I344" s="473">
        <f>+'[1]1'!$L$12</f>
        <v>0</v>
      </c>
      <c r="J344" s="474"/>
      <c r="K344" s="582"/>
      <c r="L344" s="583"/>
      <c r="M344" s="586"/>
      <c r="N344" s="587"/>
      <c r="O344" s="9"/>
      <c r="P344" s="479"/>
      <c r="Q344" s="480"/>
      <c r="R344" s="9"/>
      <c r="S344" s="9"/>
      <c r="T344" s="9"/>
      <c r="U344" s="9"/>
      <c r="V344" s="10"/>
    </row>
    <row r="345" spans="1:22" outlineLevel="1" x14ac:dyDescent="0.2">
      <c r="A345" s="4"/>
      <c r="B345" s="7"/>
      <c r="C345" s="374" t="s">
        <v>191</v>
      </c>
      <c r="D345" s="375"/>
      <c r="E345" s="375"/>
      <c r="F345" s="376"/>
      <c r="G345" s="473">
        <f>+'[1]1'!$M$10</f>
        <v>124298</v>
      </c>
      <c r="H345" s="474"/>
      <c r="I345" s="473">
        <f>+'[1]1'!$M$12</f>
        <v>0</v>
      </c>
      <c r="J345" s="474"/>
      <c r="K345" s="582"/>
      <c r="L345" s="583"/>
      <c r="M345" s="586"/>
      <c r="N345" s="587"/>
      <c r="O345" s="9"/>
      <c r="P345" s="479"/>
      <c r="Q345" s="480"/>
      <c r="R345" s="9"/>
      <c r="S345" s="9"/>
      <c r="T345" s="9"/>
      <c r="U345" s="9"/>
      <c r="V345" s="10"/>
    </row>
    <row r="346" spans="1:22" outlineLevel="1" x14ac:dyDescent="0.2">
      <c r="A346" s="4"/>
      <c r="B346" s="7"/>
      <c r="C346" s="374" t="s">
        <v>192</v>
      </c>
      <c r="D346" s="375"/>
      <c r="E346" s="375"/>
      <c r="F346" s="376"/>
      <c r="G346" s="473">
        <f>+'[1]1'!$N$10</f>
        <v>0</v>
      </c>
      <c r="H346" s="474"/>
      <c r="I346" s="473">
        <f>+'[1]1'!$N$12</f>
        <v>0</v>
      </c>
      <c r="J346" s="474"/>
      <c r="K346" s="517"/>
      <c r="L346" s="518"/>
      <c r="M346" s="588"/>
      <c r="N346" s="589"/>
      <c r="O346" s="9"/>
      <c r="P346" s="481"/>
      <c r="Q346" s="482"/>
      <c r="R346" s="9"/>
      <c r="S346" s="9"/>
      <c r="T346" s="9"/>
      <c r="U346" s="9"/>
      <c r="V346" s="10"/>
    </row>
    <row r="347" spans="1:22" outlineLevel="1" x14ac:dyDescent="0.2">
      <c r="A347" s="4"/>
      <c r="B347" s="7"/>
      <c r="C347" s="374" t="s">
        <v>193</v>
      </c>
      <c r="D347" s="375"/>
      <c r="E347" s="375"/>
      <c r="F347" s="376"/>
      <c r="G347" s="473">
        <f>+'[1]1'!$O$10</f>
        <v>21628.92</v>
      </c>
      <c r="H347" s="474"/>
      <c r="I347" s="473">
        <f>+'[1]1'!$O$12</f>
        <v>0</v>
      </c>
      <c r="J347" s="474"/>
      <c r="K347" s="590">
        <v>21628.92</v>
      </c>
      <c r="L347" s="591"/>
      <c r="M347" s="592">
        <v>0</v>
      </c>
      <c r="N347" s="593"/>
      <c r="O347" s="9"/>
      <c r="P347" s="475" t="s">
        <v>194</v>
      </c>
      <c r="Q347" s="476"/>
      <c r="R347" s="9"/>
      <c r="S347" s="9"/>
      <c r="T347" s="9"/>
      <c r="U347" s="9"/>
      <c r="V347" s="10"/>
    </row>
    <row r="348" spans="1:22" outlineLevel="1" x14ac:dyDescent="0.2">
      <c r="A348" s="4"/>
      <c r="B348" s="7"/>
      <c r="C348" s="374" t="s">
        <v>195</v>
      </c>
      <c r="D348" s="375"/>
      <c r="E348" s="375"/>
      <c r="F348" s="376"/>
      <c r="G348" s="473">
        <f>+'[1]1'!$P$10</f>
        <v>0</v>
      </c>
      <c r="H348" s="474"/>
      <c r="I348" s="473">
        <f>+'[1]1'!$P$12</f>
        <v>0</v>
      </c>
      <c r="J348" s="474"/>
      <c r="K348" s="590">
        <v>0</v>
      </c>
      <c r="L348" s="591"/>
      <c r="M348" s="592">
        <v>0</v>
      </c>
      <c r="N348" s="593"/>
      <c r="O348" s="9"/>
      <c r="P348" s="475" t="s">
        <v>50</v>
      </c>
      <c r="Q348" s="476"/>
      <c r="R348" s="9"/>
      <c r="S348" s="9"/>
      <c r="T348" s="9"/>
      <c r="U348" s="9"/>
      <c r="V348" s="10"/>
    </row>
    <row r="349" spans="1:22" outlineLevel="1" x14ac:dyDescent="0.2">
      <c r="A349" s="4"/>
      <c r="B349" s="7"/>
      <c r="C349" s="374" t="s">
        <v>196</v>
      </c>
      <c r="D349" s="375"/>
      <c r="E349" s="375"/>
      <c r="F349" s="376"/>
      <c r="G349" s="473">
        <f>+'[1]1'!$Q$10</f>
        <v>96491.32</v>
      </c>
      <c r="H349" s="474"/>
      <c r="I349" s="473">
        <f>+'[1]1'!$Q$12</f>
        <v>0</v>
      </c>
      <c r="J349" s="474"/>
      <c r="K349" s="590">
        <v>96491.32</v>
      </c>
      <c r="L349" s="591"/>
      <c r="M349" s="592">
        <v>0</v>
      </c>
      <c r="N349" s="593"/>
      <c r="O349" s="9"/>
      <c r="P349" s="346" t="s">
        <v>197</v>
      </c>
      <c r="Q349" s="346"/>
      <c r="R349" s="9"/>
      <c r="S349" s="9"/>
      <c r="T349" s="9"/>
      <c r="U349" s="9"/>
      <c r="V349" s="10"/>
    </row>
    <row r="350" spans="1:22" outlineLevel="1" x14ac:dyDescent="0.2">
      <c r="A350" s="4"/>
      <c r="B350" s="7"/>
      <c r="C350" s="374" t="s">
        <v>198</v>
      </c>
      <c r="D350" s="375"/>
      <c r="E350" s="375"/>
      <c r="F350" s="376"/>
      <c r="G350" s="473">
        <f>+'[1]1'!$S$10</f>
        <v>0</v>
      </c>
      <c r="H350" s="474"/>
      <c r="I350" s="473">
        <f>+'[1]1'!$S$12</f>
        <v>0</v>
      </c>
      <c r="J350" s="474"/>
      <c r="K350" s="590">
        <v>0</v>
      </c>
      <c r="L350" s="591"/>
      <c r="M350" s="592">
        <v>0</v>
      </c>
      <c r="N350" s="593"/>
      <c r="O350" s="9"/>
      <c r="P350" s="475" t="s">
        <v>50</v>
      </c>
      <c r="Q350" s="476"/>
      <c r="R350" s="9"/>
      <c r="S350" s="9"/>
      <c r="T350" s="9"/>
      <c r="U350" s="9"/>
      <c r="V350" s="10"/>
    </row>
    <row r="351" spans="1:22" outlineLevel="1" x14ac:dyDescent="0.2">
      <c r="A351" s="4"/>
      <c r="B351" s="7"/>
      <c r="C351" s="374" t="s">
        <v>133</v>
      </c>
      <c r="D351" s="375"/>
      <c r="E351" s="375"/>
      <c r="F351" s="376"/>
      <c r="G351" s="473">
        <f>+'[1]1'!$T$10</f>
        <v>0</v>
      </c>
      <c r="H351" s="474"/>
      <c r="I351" s="473">
        <f>+'[1]1'!$T$12</f>
        <v>0</v>
      </c>
      <c r="J351" s="474"/>
      <c r="K351" s="590">
        <v>0</v>
      </c>
      <c r="L351" s="591"/>
      <c r="M351" s="592">
        <v>0</v>
      </c>
      <c r="N351" s="593"/>
      <c r="O351" s="9"/>
      <c r="P351" s="475" t="s">
        <v>50</v>
      </c>
      <c r="Q351" s="476"/>
      <c r="R351" s="9"/>
      <c r="S351" s="9"/>
      <c r="T351" s="9"/>
      <c r="U351" s="9"/>
      <c r="V351" s="10"/>
    </row>
    <row r="352" spans="1:22" outlineLevel="1" x14ac:dyDescent="0.2">
      <c r="A352" s="4"/>
      <c r="B352" s="7"/>
      <c r="C352" s="374" t="s">
        <v>199</v>
      </c>
      <c r="D352" s="375"/>
      <c r="E352" s="375"/>
      <c r="F352" s="376"/>
      <c r="G352" s="473">
        <f>SUM('[1]1'!U10:X10)</f>
        <v>19646.739999999998</v>
      </c>
      <c r="H352" s="474"/>
      <c r="I352" s="473">
        <f>-SUM('[1]1'!U12:X12)</f>
        <v>-2670</v>
      </c>
      <c r="J352" s="474"/>
      <c r="K352" s="590">
        <v>22316.739999999998</v>
      </c>
      <c r="L352" s="591"/>
      <c r="M352" s="592">
        <v>0</v>
      </c>
      <c r="N352" s="593"/>
      <c r="O352" s="9"/>
      <c r="P352" s="346" t="s">
        <v>200</v>
      </c>
      <c r="Q352" s="346"/>
      <c r="R352" s="9"/>
      <c r="S352" s="9"/>
      <c r="T352" s="9"/>
      <c r="U352" s="9"/>
      <c r="V352" s="10"/>
    </row>
    <row r="353" spans="1:22" outlineLevel="1" x14ac:dyDescent="0.2">
      <c r="A353" s="4"/>
      <c r="B353" s="7"/>
      <c r="C353" s="466" t="s">
        <v>89</v>
      </c>
      <c r="D353" s="467"/>
      <c r="E353" s="467"/>
      <c r="F353" s="468"/>
      <c r="G353" s="469">
        <f>+SUM(G342:H352)</f>
        <v>1666915.16</v>
      </c>
      <c r="H353" s="470"/>
      <c r="I353" s="469">
        <f>+SUM(I342:J352)</f>
        <v>0</v>
      </c>
      <c r="J353" s="470"/>
      <c r="K353" s="594">
        <v>1666915.16</v>
      </c>
      <c r="L353" s="595"/>
      <c r="M353" s="596">
        <v>0</v>
      </c>
      <c r="N353" s="597"/>
      <c r="O353" s="9"/>
      <c r="P353" s="9"/>
      <c r="Q353" s="9"/>
      <c r="R353" s="9"/>
      <c r="S353" s="9"/>
      <c r="T353" s="9"/>
      <c r="U353" s="9"/>
      <c r="V353" s="10"/>
    </row>
    <row r="354" spans="1:22" outlineLevel="1" x14ac:dyDescent="0.2">
      <c r="A354" s="4"/>
      <c r="B354" s="7"/>
      <c r="C354" s="9"/>
      <c r="D354" s="9"/>
      <c r="E354" s="9"/>
      <c r="F354" s="9"/>
      <c r="G354" s="9"/>
      <c r="H354" s="9"/>
      <c r="I354" s="9"/>
      <c r="J354" s="9"/>
      <c r="K354" s="9"/>
      <c r="L354" s="9"/>
      <c r="M354" s="9"/>
      <c r="N354" s="9"/>
      <c r="O354" s="9"/>
      <c r="P354" s="9"/>
      <c r="Q354" s="9"/>
      <c r="R354" s="9"/>
      <c r="S354" s="9"/>
      <c r="T354" s="9"/>
      <c r="U354" s="9"/>
      <c r="V354" s="10"/>
    </row>
    <row r="355" spans="1:22" outlineLevel="1" x14ac:dyDescent="0.2">
      <c r="A355" s="4"/>
      <c r="B355" s="7"/>
      <c r="C355" s="25" t="s">
        <v>201</v>
      </c>
      <c r="D355" s="9"/>
      <c r="E355" s="9"/>
      <c r="F355" s="9"/>
      <c r="G355" s="9"/>
      <c r="H355" s="9"/>
      <c r="I355" s="9"/>
      <c r="J355" s="9"/>
      <c r="K355" s="9"/>
      <c r="L355" s="9"/>
      <c r="M355" s="9"/>
      <c r="N355" s="9"/>
      <c r="O355" s="9"/>
      <c r="P355" s="9"/>
      <c r="Q355" s="9"/>
      <c r="R355" s="9"/>
      <c r="S355" s="9"/>
      <c r="T355" s="9"/>
      <c r="U355" s="9"/>
      <c r="V355" s="10"/>
    </row>
    <row r="356" spans="1:22" outlineLevel="1" x14ac:dyDescent="0.2">
      <c r="A356" s="4"/>
      <c r="B356" s="7"/>
      <c r="C356" s="471" t="s">
        <v>202</v>
      </c>
      <c r="D356" s="471"/>
      <c r="E356" s="471"/>
      <c r="F356" s="471"/>
      <c r="G356" s="471"/>
      <c r="H356" s="471"/>
      <c r="I356" s="471"/>
      <c r="J356" s="471"/>
      <c r="K356" s="471"/>
      <c r="L356" s="471"/>
      <c r="M356" s="471"/>
      <c r="N356" s="471"/>
      <c r="O356" s="471"/>
      <c r="P356" s="471"/>
      <c r="Q356" s="471"/>
      <c r="R356" s="471"/>
      <c r="S356" s="471"/>
      <c r="T356" s="471"/>
      <c r="U356" s="471"/>
      <c r="V356" s="472"/>
    </row>
    <row r="357" spans="1:22" outlineLevel="1" x14ac:dyDescent="0.2">
      <c r="A357" s="4"/>
      <c r="B357" s="7"/>
      <c r="C357" s="9"/>
      <c r="D357" s="9"/>
      <c r="E357" s="9"/>
      <c r="F357" s="9"/>
      <c r="G357" s="9"/>
      <c r="H357" s="9"/>
      <c r="I357" s="9"/>
      <c r="J357" s="9"/>
      <c r="K357" s="9"/>
      <c r="L357" s="9"/>
      <c r="M357" s="9"/>
      <c r="N357" s="9"/>
      <c r="O357" s="9"/>
      <c r="P357" s="9"/>
      <c r="Q357" s="9"/>
      <c r="R357" s="9"/>
      <c r="S357" s="9"/>
      <c r="T357" s="9"/>
      <c r="U357" s="9"/>
      <c r="V357" s="10"/>
    </row>
    <row r="358" spans="1:22" outlineLevel="1" x14ac:dyDescent="0.2">
      <c r="A358" s="4"/>
      <c r="B358" s="7"/>
      <c r="C358" s="9" t="s">
        <v>60</v>
      </c>
      <c r="D358" s="9"/>
      <c r="E358" s="450">
        <v>887.65999999999985</v>
      </c>
      <c r="F358" s="451"/>
      <c r="G358" s="463" t="s">
        <v>203</v>
      </c>
      <c r="H358" s="463"/>
      <c r="I358" s="463"/>
      <c r="J358" s="463"/>
      <c r="K358" s="463"/>
      <c r="L358" s="463"/>
      <c r="M358" s="463"/>
      <c r="N358" s="463"/>
      <c r="O358" s="463"/>
      <c r="P358" s="463"/>
      <c r="Q358" s="463"/>
      <c r="R358" s="463"/>
      <c r="S358" s="463"/>
      <c r="T358" s="463"/>
      <c r="U358" s="463"/>
      <c r="V358" s="464"/>
    </row>
    <row r="359" spans="1:22" outlineLevel="1" x14ac:dyDescent="0.2">
      <c r="A359" s="4"/>
      <c r="B359" s="7"/>
      <c r="C359" s="9"/>
      <c r="D359" s="9"/>
      <c r="E359" s="80"/>
      <c r="F359" s="80"/>
      <c r="G359" s="463"/>
      <c r="H359" s="463"/>
      <c r="I359" s="463"/>
      <c r="J359" s="463"/>
      <c r="K359" s="463"/>
      <c r="L359" s="463"/>
      <c r="M359" s="463"/>
      <c r="N359" s="463"/>
      <c r="O359" s="463"/>
      <c r="P359" s="463"/>
      <c r="Q359" s="463"/>
      <c r="R359" s="463"/>
      <c r="S359" s="463"/>
      <c r="T359" s="463"/>
      <c r="U359" s="463"/>
      <c r="V359" s="464"/>
    </row>
    <row r="360" spans="1:22" outlineLevel="1" x14ac:dyDescent="0.2">
      <c r="A360" s="4"/>
      <c r="B360" s="7"/>
      <c r="C360" s="9"/>
      <c r="D360" s="9"/>
      <c r="E360" s="9"/>
      <c r="F360" s="9"/>
      <c r="G360" s="9"/>
      <c r="H360" s="9"/>
      <c r="I360" s="9"/>
      <c r="J360" s="9"/>
      <c r="K360" s="9"/>
      <c r="L360" s="9"/>
      <c r="M360" s="9"/>
      <c r="N360" s="9"/>
      <c r="O360" s="9"/>
      <c r="P360" s="9"/>
      <c r="Q360" s="9"/>
      <c r="R360" s="9"/>
      <c r="S360" s="9"/>
      <c r="T360" s="9"/>
      <c r="U360" s="9"/>
      <c r="V360" s="10"/>
    </row>
    <row r="361" spans="1:22" outlineLevel="1" x14ac:dyDescent="0.2">
      <c r="A361" s="4"/>
      <c r="B361" s="7"/>
      <c r="C361" s="8" t="s">
        <v>40</v>
      </c>
      <c r="D361" s="9"/>
      <c r="E361" s="341" t="s">
        <v>7</v>
      </c>
      <c r="F361" s="342"/>
      <c r="G361" s="9"/>
      <c r="H361" s="9"/>
      <c r="I361" s="9"/>
      <c r="J361" s="9"/>
      <c r="K361" s="9"/>
      <c r="L361" s="9"/>
      <c r="M361" s="9"/>
      <c r="N361" s="9"/>
      <c r="O361" s="9"/>
      <c r="P361" s="9"/>
      <c r="Q361" s="9"/>
      <c r="R361" s="9"/>
      <c r="S361" s="9"/>
      <c r="T361" s="9"/>
      <c r="U361" s="9"/>
      <c r="V361" s="10"/>
    </row>
    <row r="362" spans="1:22" outlineLevel="1" x14ac:dyDescent="0.2">
      <c r="A362" s="4"/>
      <c r="B362" s="7"/>
      <c r="C362" s="8" t="s">
        <v>41</v>
      </c>
      <c r="D362" s="9"/>
      <c r="E362" s="358" t="s">
        <v>42</v>
      </c>
      <c r="F362" s="359"/>
      <c r="G362" s="13" t="str">
        <f>IFERROR(INDEX('[1]Auditui &gt;'!$C:$C,MATCH($E362,'[1]Auditui &gt;'!$B:$B,0)),"")</f>
        <v>Didžioji knyga</v>
      </c>
      <c r="H362" s="9"/>
      <c r="I362" s="9"/>
      <c r="J362" s="9"/>
      <c r="K362" s="9"/>
      <c r="L362" s="9"/>
      <c r="M362" s="9"/>
      <c r="N362" s="9"/>
      <c r="O362" s="9"/>
      <c r="P362" s="9"/>
      <c r="Q362" s="9"/>
      <c r="R362" s="9"/>
      <c r="S362" s="9"/>
      <c r="T362" s="9"/>
      <c r="U362" s="9"/>
      <c r="V362" s="10"/>
    </row>
    <row r="363" spans="1:22" outlineLevel="1" x14ac:dyDescent="0.2">
      <c r="A363" s="4"/>
      <c r="B363" s="14"/>
      <c r="C363" s="16"/>
      <c r="D363" s="16"/>
      <c r="E363" s="16"/>
      <c r="F363" s="16"/>
      <c r="G363" s="16"/>
      <c r="H363" s="16"/>
      <c r="I363" s="16"/>
      <c r="J363" s="16"/>
      <c r="K363" s="16"/>
      <c r="L363" s="16"/>
      <c r="M363" s="16"/>
      <c r="N363" s="16"/>
      <c r="O363" s="16"/>
      <c r="P363" s="16"/>
      <c r="Q363" s="16"/>
      <c r="R363" s="16"/>
      <c r="S363" s="16"/>
      <c r="T363" s="16"/>
      <c r="U363" s="16"/>
      <c r="V363" s="19"/>
    </row>
    <row r="364" spans="1:22" outlineLevel="1" x14ac:dyDescent="0.2">
      <c r="A364" s="4"/>
      <c r="B364" s="22"/>
      <c r="C364" s="394" t="s">
        <v>204</v>
      </c>
      <c r="D364" s="394"/>
      <c r="E364" s="394"/>
      <c r="F364" s="394"/>
      <c r="G364" s="394"/>
      <c r="H364" s="394"/>
      <c r="I364" s="394"/>
      <c r="J364" s="394"/>
      <c r="K364" s="394"/>
      <c r="L364" s="394"/>
      <c r="M364" s="394"/>
      <c r="N364" s="394"/>
      <c r="O364" s="394"/>
      <c r="P364" s="394"/>
      <c r="Q364" s="394"/>
      <c r="R364" s="394"/>
      <c r="S364" s="394"/>
      <c r="T364" s="394"/>
      <c r="U364" s="394"/>
      <c r="V364" s="395"/>
    </row>
    <row r="365" spans="1:22" outlineLevel="1" x14ac:dyDescent="0.2">
      <c r="A365" s="4"/>
      <c r="B365" s="7"/>
      <c r="C365" s="9"/>
      <c r="D365" s="9"/>
      <c r="E365" s="9"/>
      <c r="F365" s="9"/>
      <c r="G365" s="9"/>
      <c r="H365" s="9"/>
      <c r="I365" s="9"/>
      <c r="J365" s="9"/>
      <c r="K365" s="9"/>
      <c r="L365" s="9"/>
      <c r="M365" s="9"/>
      <c r="N365" s="9"/>
      <c r="O365" s="9"/>
      <c r="P365" s="9"/>
      <c r="Q365" s="9"/>
      <c r="R365" s="9"/>
      <c r="S365" s="9"/>
      <c r="T365" s="9"/>
      <c r="U365" s="9"/>
      <c r="V365" s="10"/>
    </row>
    <row r="366" spans="1:22" outlineLevel="1" x14ac:dyDescent="0.2">
      <c r="A366" s="4"/>
      <c r="B366" s="7"/>
      <c r="C366" s="9" t="s">
        <v>205</v>
      </c>
      <c r="D366" s="9"/>
      <c r="E366" s="9"/>
      <c r="F366" s="9"/>
      <c r="G366" s="9"/>
      <c r="H366" s="9"/>
      <c r="I366" s="9"/>
      <c r="J366" s="9"/>
      <c r="K366" s="9"/>
      <c r="L366" s="9"/>
      <c r="M366" s="9"/>
      <c r="N366" s="9"/>
      <c r="O366" s="9"/>
      <c r="P366" s="9"/>
      <c r="Q366" s="9"/>
      <c r="R366" s="9"/>
      <c r="S366" s="9"/>
      <c r="T366" s="9"/>
      <c r="U366" s="9"/>
      <c r="V366" s="10"/>
    </row>
    <row r="367" spans="1:22" outlineLevel="1" x14ac:dyDescent="0.2">
      <c r="A367" s="4"/>
      <c r="B367" s="7"/>
      <c r="C367" s="465" t="s">
        <v>206</v>
      </c>
      <c r="D367" s="465"/>
      <c r="E367" s="465"/>
      <c r="F367" s="465"/>
      <c r="G367" s="465"/>
      <c r="H367" s="465"/>
      <c r="I367" s="465"/>
      <c r="J367" s="465"/>
      <c r="K367" s="465"/>
      <c r="L367" s="465"/>
      <c r="M367" s="465"/>
      <c r="N367" s="465"/>
      <c r="O367" s="465"/>
      <c r="P367" s="465"/>
      <c r="Q367" s="465"/>
      <c r="R367" s="465"/>
      <c r="S367" s="465"/>
      <c r="T367" s="465"/>
      <c r="U367" s="465"/>
      <c r="V367" s="81"/>
    </row>
    <row r="368" spans="1:22" outlineLevel="1" x14ac:dyDescent="0.2">
      <c r="A368" s="4"/>
      <c r="B368" s="7"/>
      <c r="C368" s="465"/>
      <c r="D368" s="465"/>
      <c r="E368" s="465"/>
      <c r="F368" s="465"/>
      <c r="G368" s="465"/>
      <c r="H368" s="465"/>
      <c r="I368" s="465"/>
      <c r="J368" s="465"/>
      <c r="K368" s="465"/>
      <c r="L368" s="465"/>
      <c r="M368" s="465"/>
      <c r="N368" s="465"/>
      <c r="O368" s="465"/>
      <c r="P368" s="465"/>
      <c r="Q368" s="465"/>
      <c r="R368" s="465"/>
      <c r="S368" s="465"/>
      <c r="T368" s="465"/>
      <c r="U368" s="465"/>
      <c r="V368" s="81"/>
    </row>
    <row r="369" spans="1:22" outlineLevel="1" x14ac:dyDescent="0.2">
      <c r="A369" s="4"/>
      <c r="B369" s="7"/>
      <c r="C369" s="465"/>
      <c r="D369" s="465"/>
      <c r="E369" s="465"/>
      <c r="F369" s="465"/>
      <c r="G369" s="465"/>
      <c r="H369" s="465"/>
      <c r="I369" s="465"/>
      <c r="J369" s="465"/>
      <c r="K369" s="465"/>
      <c r="L369" s="465"/>
      <c r="M369" s="465"/>
      <c r="N369" s="465"/>
      <c r="O369" s="465"/>
      <c r="P369" s="465"/>
      <c r="Q369" s="465"/>
      <c r="R369" s="465"/>
      <c r="S369" s="465"/>
      <c r="T369" s="465"/>
      <c r="U369" s="465"/>
      <c r="V369" s="81"/>
    </row>
    <row r="370" spans="1:22" outlineLevel="1" x14ac:dyDescent="0.2">
      <c r="A370" s="4"/>
      <c r="B370" s="7"/>
      <c r="C370" s="465"/>
      <c r="D370" s="465"/>
      <c r="E370" s="465"/>
      <c r="F370" s="465"/>
      <c r="G370" s="465"/>
      <c r="H370" s="465"/>
      <c r="I370" s="465"/>
      <c r="J370" s="465"/>
      <c r="K370" s="465"/>
      <c r="L370" s="465"/>
      <c r="M370" s="465"/>
      <c r="N370" s="465"/>
      <c r="O370" s="465"/>
      <c r="P370" s="465"/>
      <c r="Q370" s="465"/>
      <c r="R370" s="465"/>
      <c r="S370" s="465"/>
      <c r="T370" s="465"/>
      <c r="U370" s="465"/>
      <c r="V370" s="81"/>
    </row>
    <row r="371" spans="1:22" outlineLevel="1" x14ac:dyDescent="0.2">
      <c r="A371" s="4"/>
      <c r="B371" s="7"/>
      <c r="C371" s="82"/>
      <c r="D371" s="82"/>
      <c r="E371" s="82"/>
      <c r="F371" s="82"/>
      <c r="G371" s="82"/>
      <c r="H371" s="82"/>
      <c r="I371" s="82"/>
      <c r="J371" s="82"/>
      <c r="K371" s="82"/>
      <c r="L371" s="82"/>
      <c r="M371" s="82"/>
      <c r="N371" s="82"/>
      <c r="O371" s="82"/>
      <c r="P371" s="82"/>
      <c r="Q371" s="82"/>
      <c r="R371" s="82"/>
      <c r="S371" s="82"/>
      <c r="T371" s="82"/>
      <c r="U371" s="82"/>
      <c r="V371" s="81"/>
    </row>
    <row r="372" spans="1:22" outlineLevel="1" x14ac:dyDescent="0.2">
      <c r="A372" s="4"/>
      <c r="B372" s="7"/>
      <c r="C372" s="83" t="s">
        <v>40</v>
      </c>
      <c r="D372" s="82"/>
      <c r="E372" s="341" t="s">
        <v>32</v>
      </c>
      <c r="F372" s="342"/>
      <c r="G372" s="13" t="s">
        <v>207</v>
      </c>
      <c r="H372" s="82"/>
      <c r="I372" s="82"/>
      <c r="J372" s="82"/>
      <c r="K372" s="82"/>
      <c r="L372" s="82"/>
      <c r="M372" s="82"/>
      <c r="N372" s="82"/>
      <c r="O372" s="82"/>
      <c r="P372" s="82"/>
      <c r="Q372" s="82"/>
      <c r="R372" s="82"/>
      <c r="S372" s="82"/>
      <c r="T372" s="82"/>
      <c r="U372" s="82"/>
      <c r="V372" s="81"/>
    </row>
    <row r="373" spans="1:22" ht="15" outlineLevel="1" x14ac:dyDescent="0.25">
      <c r="A373" s="4"/>
      <c r="B373" s="7"/>
      <c r="C373" s="83" t="s">
        <v>41</v>
      </c>
      <c r="D373" s="82"/>
      <c r="E373" s="457" t="s">
        <v>208</v>
      </c>
      <c r="F373" s="458"/>
      <c r="G373" s="21" t="str">
        <f>IFERROR(INDEX('[1]Auditui &gt;'!$C:$C,MATCH($E373,'[1]Auditui &gt;'!$B:$B,0)),"")</f>
        <v>Ataskaitinio laikotarpio Šilumos paslaugų pajamų paskirstymas</v>
      </c>
      <c r="H373" s="82"/>
      <c r="I373" s="82"/>
      <c r="J373" s="82"/>
      <c r="K373" s="82"/>
      <c r="L373" s="82"/>
      <c r="M373" s="82"/>
      <c r="N373" s="82"/>
      <c r="O373" s="82"/>
      <c r="P373" s="82"/>
      <c r="Q373" s="82"/>
      <c r="R373" s="82"/>
      <c r="S373" s="82"/>
      <c r="T373" s="82"/>
      <c r="U373" s="82"/>
      <c r="V373" s="81"/>
    </row>
    <row r="374" spans="1:22" outlineLevel="1" x14ac:dyDescent="0.2">
      <c r="A374" s="4"/>
      <c r="B374" s="14"/>
      <c r="C374" s="84"/>
      <c r="D374" s="84"/>
      <c r="E374" s="84"/>
      <c r="F374" s="84"/>
      <c r="G374" s="84"/>
      <c r="H374" s="84"/>
      <c r="I374" s="84"/>
      <c r="J374" s="84"/>
      <c r="K374" s="84"/>
      <c r="L374" s="84"/>
      <c r="M374" s="84"/>
      <c r="N374" s="84"/>
      <c r="O374" s="84"/>
      <c r="P374" s="84"/>
      <c r="Q374" s="84"/>
      <c r="R374" s="84"/>
      <c r="S374" s="84"/>
      <c r="T374" s="84"/>
      <c r="U374" s="84"/>
      <c r="V374" s="85"/>
    </row>
    <row r="375" spans="1:22" outlineLevel="1" x14ac:dyDescent="0.2">
      <c r="A375" s="4"/>
      <c r="C375" s="86"/>
      <c r="D375" s="86"/>
      <c r="E375" s="86"/>
      <c r="F375" s="86"/>
      <c r="G375" s="86"/>
      <c r="H375" s="86"/>
      <c r="I375" s="86"/>
      <c r="J375" s="86"/>
      <c r="K375" s="86"/>
      <c r="L375" s="86"/>
      <c r="M375" s="86"/>
      <c r="N375" s="86"/>
      <c r="O375" s="86"/>
      <c r="P375" s="86"/>
      <c r="Q375" s="86"/>
      <c r="R375" s="86"/>
      <c r="S375" s="86"/>
      <c r="T375" s="86"/>
      <c r="U375" s="86"/>
      <c r="V375" s="86"/>
    </row>
    <row r="376" spans="1:22" outlineLevel="1" x14ac:dyDescent="0.2">
      <c r="A376" s="4"/>
      <c r="B376" s="6"/>
      <c r="C376" s="339" t="s">
        <v>209</v>
      </c>
      <c r="D376" s="339"/>
      <c r="E376" s="339"/>
      <c r="F376" s="339"/>
      <c r="G376" s="339"/>
      <c r="H376" s="339"/>
      <c r="I376" s="339"/>
      <c r="J376" s="339"/>
      <c r="K376" s="339"/>
      <c r="L376" s="339"/>
      <c r="M376" s="339"/>
      <c r="N376" s="339"/>
      <c r="O376" s="339"/>
      <c r="P376" s="339"/>
      <c r="Q376" s="339"/>
      <c r="R376" s="339"/>
      <c r="S376" s="339"/>
      <c r="T376" s="339"/>
      <c r="U376" s="339"/>
      <c r="V376" s="340"/>
    </row>
    <row r="377" spans="1:22" outlineLevel="1" x14ac:dyDescent="0.2">
      <c r="A377" s="4"/>
      <c r="B377" s="22"/>
      <c r="C377" s="459" t="s">
        <v>210</v>
      </c>
      <c r="D377" s="459"/>
      <c r="E377" s="459"/>
      <c r="F377" s="459"/>
      <c r="G377" s="459"/>
      <c r="H377" s="459"/>
      <c r="I377" s="459"/>
      <c r="J377" s="459"/>
      <c r="K377" s="459"/>
      <c r="L377" s="459"/>
      <c r="M377" s="459"/>
      <c r="N377" s="459"/>
      <c r="O377" s="459"/>
      <c r="P377" s="459"/>
      <c r="Q377" s="459"/>
      <c r="R377" s="459"/>
      <c r="S377" s="459"/>
      <c r="T377" s="459"/>
      <c r="U377" s="459"/>
      <c r="V377" s="460"/>
    </row>
    <row r="378" spans="1:22" outlineLevel="1" x14ac:dyDescent="0.2">
      <c r="A378" s="4"/>
      <c r="B378" s="7"/>
      <c r="C378" s="87" t="s">
        <v>211</v>
      </c>
      <c r="D378" s="87"/>
      <c r="E378" s="87"/>
      <c r="F378" s="87"/>
      <c r="G378" s="87"/>
      <c r="H378" s="87"/>
      <c r="I378" s="87"/>
      <c r="J378" s="87"/>
      <c r="K378" s="87"/>
      <c r="L378" s="87"/>
      <c r="M378" s="87"/>
      <c r="N378" s="87"/>
      <c r="O378" s="87"/>
      <c r="P378" s="87"/>
      <c r="Q378" s="87"/>
      <c r="R378" s="87"/>
      <c r="S378" s="87"/>
      <c r="T378" s="87"/>
      <c r="U378" s="87"/>
      <c r="V378" s="88"/>
    </row>
    <row r="379" spans="1:22" outlineLevel="1" x14ac:dyDescent="0.2">
      <c r="A379" s="4"/>
      <c r="B379" s="7"/>
      <c r="C379" s="46"/>
      <c r="D379" s="89"/>
      <c r="E379" s="89"/>
      <c r="F379" s="89"/>
      <c r="G379" s="89"/>
      <c r="H379" s="89"/>
      <c r="I379" s="89"/>
      <c r="J379" s="89"/>
      <c r="K379" s="89"/>
      <c r="L379" s="89"/>
      <c r="M379" s="89"/>
      <c r="N379" s="89"/>
      <c r="O379" s="89"/>
      <c r="P379" s="89"/>
      <c r="Q379" s="89"/>
      <c r="R379" s="89"/>
      <c r="S379" s="89"/>
      <c r="T379" s="89"/>
      <c r="U379" s="89"/>
      <c r="V379" s="90"/>
    </row>
    <row r="380" spans="1:22" outlineLevel="1" x14ac:dyDescent="0.2">
      <c r="A380" s="4"/>
      <c r="B380" s="7"/>
      <c r="C380" s="89" t="s">
        <v>212</v>
      </c>
      <c r="D380" s="46"/>
      <c r="E380" s="46"/>
      <c r="F380" s="46"/>
      <c r="G380" s="46"/>
      <c r="H380" s="46"/>
      <c r="I380" s="46"/>
      <c r="J380" s="46"/>
      <c r="K380" s="46"/>
      <c r="L380" s="46"/>
      <c r="M380" s="46"/>
      <c r="N380" s="46"/>
      <c r="O380" s="46"/>
      <c r="P380" s="46"/>
      <c r="Q380" s="46"/>
      <c r="R380" s="46"/>
      <c r="S380" s="46"/>
      <c r="T380" s="46"/>
      <c r="U380" s="46"/>
      <c r="V380" s="45"/>
    </row>
    <row r="381" spans="1:22" outlineLevel="1" x14ac:dyDescent="0.2">
      <c r="A381" s="4"/>
      <c r="B381" s="7"/>
      <c r="C381" s="461" t="s">
        <v>13</v>
      </c>
      <c r="D381" s="461"/>
      <c r="E381" s="461"/>
      <c r="F381" s="461"/>
      <c r="G381" s="461" t="s">
        <v>213</v>
      </c>
      <c r="H381" s="461"/>
      <c r="I381" s="462" t="s">
        <v>214</v>
      </c>
      <c r="J381" s="462"/>
      <c r="K381" s="462"/>
      <c r="L381" s="462"/>
      <c r="M381" s="461" t="s">
        <v>16</v>
      </c>
      <c r="N381" s="461"/>
      <c r="O381" s="46"/>
      <c r="P381" s="46"/>
      <c r="Q381" s="46"/>
      <c r="R381" s="46"/>
      <c r="S381" s="46"/>
      <c r="T381" s="46"/>
      <c r="U381" s="46"/>
      <c r="V381" s="45"/>
    </row>
    <row r="382" spans="1:22" outlineLevel="1" x14ac:dyDescent="0.2">
      <c r="A382" s="4"/>
      <c r="B382" s="7"/>
      <c r="C382" s="461"/>
      <c r="D382" s="461"/>
      <c r="E382" s="461"/>
      <c r="F382" s="461"/>
      <c r="G382" s="461"/>
      <c r="H382" s="461"/>
      <c r="I382" s="461" t="s">
        <v>215</v>
      </c>
      <c r="J382" s="461"/>
      <c r="K382" s="461" t="s">
        <v>135</v>
      </c>
      <c r="L382" s="461"/>
      <c r="M382" s="461"/>
      <c r="N382" s="461"/>
      <c r="O382" s="46"/>
      <c r="P382" s="46"/>
      <c r="Q382" s="46"/>
      <c r="R382" s="46"/>
      <c r="S382" s="46"/>
      <c r="T382" s="46"/>
      <c r="U382" s="46"/>
      <c r="V382" s="45"/>
    </row>
    <row r="383" spans="1:22" outlineLevel="1" x14ac:dyDescent="0.2">
      <c r="A383" s="4"/>
      <c r="B383" s="7"/>
      <c r="C383" s="453" t="s">
        <v>216</v>
      </c>
      <c r="D383" s="453"/>
      <c r="E383" s="453"/>
      <c r="F383" s="453"/>
      <c r="G383" s="454">
        <v>5340</v>
      </c>
      <c r="H383" s="453"/>
      <c r="I383" s="455">
        <f>SUM('[1]1'!E12:T12)</f>
        <v>2670</v>
      </c>
      <c r="J383" s="455"/>
      <c r="K383" s="455">
        <f>SUM('[1]1'!U12:X12)</f>
        <v>2670</v>
      </c>
      <c r="L383" s="455"/>
      <c r="M383" s="456">
        <f>+G383-SUM(I383:L383)</f>
        <v>0</v>
      </c>
      <c r="N383" s="455"/>
      <c r="O383" s="46"/>
      <c r="P383" s="46"/>
      <c r="Q383" s="46"/>
      <c r="R383" s="46"/>
      <c r="S383" s="46"/>
      <c r="T383" s="46"/>
      <c r="U383" s="46"/>
      <c r="V383" s="45"/>
    </row>
    <row r="384" spans="1:22" outlineLevel="1" x14ac:dyDescent="0.2">
      <c r="A384" s="4"/>
      <c r="B384" s="7"/>
      <c r="C384" s="91"/>
      <c r="D384" s="91"/>
      <c r="E384" s="91"/>
      <c r="F384" s="91"/>
      <c r="G384" s="91"/>
      <c r="H384" s="91"/>
      <c r="I384" s="92"/>
      <c r="J384" s="92"/>
      <c r="K384" s="92"/>
      <c r="L384" s="92"/>
      <c r="M384" s="92"/>
      <c r="N384" s="92"/>
      <c r="O384" s="46"/>
      <c r="P384" s="46"/>
      <c r="Q384" s="46"/>
      <c r="R384" s="46"/>
      <c r="S384" s="46"/>
      <c r="T384" s="46"/>
      <c r="U384" s="46"/>
      <c r="V384" s="45"/>
    </row>
    <row r="385" spans="1:22" outlineLevel="1" x14ac:dyDescent="0.2">
      <c r="A385" s="4"/>
      <c r="B385" s="7"/>
      <c r="C385" s="49" t="s">
        <v>217</v>
      </c>
      <c r="D385" s="91"/>
      <c r="E385" s="91"/>
      <c r="F385" s="91"/>
      <c r="G385" s="91"/>
      <c r="H385" s="91"/>
      <c r="I385" s="92"/>
      <c r="J385" s="92"/>
      <c r="K385" s="92"/>
      <c r="L385" s="92"/>
      <c r="M385" s="92"/>
      <c r="N385" s="92"/>
      <c r="O385" s="46"/>
      <c r="P385" s="46"/>
      <c r="Q385" s="46"/>
      <c r="R385" s="46"/>
      <c r="S385" s="46"/>
      <c r="T385" s="46"/>
      <c r="U385" s="46"/>
      <c r="V385" s="45"/>
    </row>
    <row r="386" spans="1:22" outlineLevel="1" x14ac:dyDescent="0.2">
      <c r="A386" s="4"/>
      <c r="B386" s="7"/>
      <c r="C386" s="9"/>
      <c r="D386" s="9"/>
      <c r="E386" s="9"/>
      <c r="F386" s="9"/>
      <c r="G386" s="9"/>
      <c r="H386" s="9"/>
      <c r="I386" s="9"/>
      <c r="J386" s="9"/>
      <c r="K386" s="9"/>
      <c r="L386" s="9"/>
      <c r="M386" s="9"/>
      <c r="N386" s="9"/>
      <c r="O386" s="9"/>
      <c r="P386" s="9"/>
      <c r="Q386" s="9"/>
      <c r="R386" s="9"/>
      <c r="S386" s="9"/>
      <c r="T386" s="9"/>
      <c r="U386" s="9"/>
      <c r="V386" s="10"/>
    </row>
    <row r="387" spans="1:22" outlineLevel="1" x14ac:dyDescent="0.2">
      <c r="A387" s="4"/>
      <c r="B387" s="7"/>
      <c r="C387" s="8" t="s">
        <v>40</v>
      </c>
      <c r="D387" s="9"/>
      <c r="E387" s="341" t="s">
        <v>32</v>
      </c>
      <c r="F387" s="342"/>
      <c r="G387" s="13"/>
      <c r="H387" s="9"/>
      <c r="I387" s="9"/>
      <c r="J387" s="9"/>
      <c r="K387" s="9"/>
      <c r="L387" s="9"/>
      <c r="M387" s="9"/>
      <c r="N387" s="9"/>
      <c r="O387" s="9"/>
      <c r="P387" s="9"/>
      <c r="Q387" s="9"/>
      <c r="R387" s="9"/>
      <c r="S387" s="9"/>
      <c r="T387" s="9"/>
      <c r="U387" s="9"/>
      <c r="V387" s="10"/>
    </row>
    <row r="388" spans="1:22" outlineLevel="1" x14ac:dyDescent="0.2">
      <c r="A388" s="4"/>
      <c r="B388" s="7"/>
      <c r="C388" s="8" t="s">
        <v>41</v>
      </c>
      <c r="D388" s="9"/>
      <c r="E388" s="358" t="s">
        <v>42</v>
      </c>
      <c r="F388" s="359"/>
      <c r="G388" s="13" t="str">
        <f>IFERROR(INDEX('[1]Auditui &gt;'!$C:$C,MATCH($E388,'[1]Auditui &gt;'!$B:$B,0)),"")</f>
        <v>Didžioji knyga</v>
      </c>
      <c r="H388" s="9"/>
      <c r="I388" s="9"/>
      <c r="J388" s="9"/>
      <c r="K388" s="9"/>
      <c r="L388" s="9"/>
      <c r="M388" s="9"/>
      <c r="N388" s="9"/>
      <c r="O388" s="9"/>
      <c r="P388" s="9"/>
      <c r="Q388" s="9"/>
      <c r="R388" s="9"/>
      <c r="S388" s="9"/>
      <c r="T388" s="9"/>
      <c r="U388" s="9"/>
      <c r="V388" s="10"/>
    </row>
    <row r="389" spans="1:22" outlineLevel="1" x14ac:dyDescent="0.2">
      <c r="A389" s="4"/>
      <c r="B389" s="14"/>
      <c r="C389" s="16"/>
      <c r="D389" s="16"/>
      <c r="E389" s="16"/>
      <c r="F389" s="16"/>
      <c r="G389" s="16"/>
      <c r="H389" s="16"/>
      <c r="I389" s="16"/>
      <c r="J389" s="16"/>
      <c r="K389" s="16"/>
      <c r="L389" s="16"/>
      <c r="M389" s="16"/>
      <c r="N389" s="16"/>
      <c r="O389" s="16"/>
      <c r="P389" s="16"/>
      <c r="Q389" s="16"/>
      <c r="R389" s="16"/>
      <c r="S389" s="16"/>
      <c r="T389" s="16"/>
      <c r="U389" s="16"/>
      <c r="V389" s="19"/>
    </row>
    <row r="390" spans="1:22" outlineLevel="1" x14ac:dyDescent="0.2">
      <c r="A390" s="4"/>
    </row>
    <row r="391" spans="1:22" x14ac:dyDescent="0.2">
      <c r="A391" s="4"/>
      <c r="B391" s="5"/>
      <c r="C391" s="351" t="s">
        <v>218</v>
      </c>
      <c r="D391" s="351"/>
      <c r="E391" s="351"/>
      <c r="F391" s="351"/>
      <c r="G391" s="351"/>
      <c r="H391" s="351"/>
      <c r="I391" s="351"/>
      <c r="J391" s="351"/>
      <c r="K391" s="351"/>
      <c r="L391" s="351"/>
      <c r="M391" s="351"/>
      <c r="N391" s="351"/>
      <c r="O391" s="351"/>
      <c r="P391" s="351"/>
      <c r="Q391" s="351"/>
      <c r="R391" s="351"/>
      <c r="S391" s="351"/>
      <c r="T391" s="351"/>
      <c r="U391" s="351"/>
      <c r="V391" s="352"/>
    </row>
    <row r="392" spans="1:22" outlineLevel="1" x14ac:dyDescent="0.2">
      <c r="A392" s="4"/>
      <c r="B392" s="6"/>
      <c r="C392" s="339" t="s">
        <v>219</v>
      </c>
      <c r="D392" s="339"/>
      <c r="E392" s="339"/>
      <c r="F392" s="339"/>
      <c r="G392" s="339"/>
      <c r="H392" s="339"/>
      <c r="I392" s="339"/>
      <c r="J392" s="339"/>
      <c r="K392" s="339"/>
      <c r="L392" s="339"/>
      <c r="M392" s="339"/>
      <c r="N392" s="339"/>
      <c r="O392" s="339"/>
      <c r="P392" s="339"/>
      <c r="Q392" s="339"/>
      <c r="R392" s="339"/>
      <c r="S392" s="339"/>
      <c r="T392" s="339"/>
      <c r="U392" s="339"/>
      <c r="V392" s="340"/>
    </row>
    <row r="393" spans="1:22" outlineLevel="1" x14ac:dyDescent="0.2">
      <c r="A393" s="4"/>
      <c r="B393" s="22"/>
      <c r="C393" s="79" t="s">
        <v>220</v>
      </c>
      <c r="D393" s="41"/>
      <c r="E393" s="41"/>
      <c r="F393" s="41"/>
      <c r="G393" s="41"/>
      <c r="H393" s="41"/>
      <c r="I393" s="41"/>
      <c r="J393" s="41"/>
      <c r="K393" s="41"/>
      <c r="L393" s="41"/>
      <c r="M393" s="41"/>
      <c r="N393" s="41"/>
      <c r="O393" s="41"/>
      <c r="P393" s="41"/>
      <c r="Q393" s="41"/>
      <c r="R393" s="41"/>
      <c r="S393" s="41"/>
      <c r="T393" s="41"/>
      <c r="U393" s="41"/>
      <c r="V393" s="42"/>
    </row>
    <row r="394" spans="1:22" outlineLevel="1" x14ac:dyDescent="0.2">
      <c r="A394" s="4"/>
      <c r="B394" s="7"/>
      <c r="C394" s="93"/>
      <c r="D394" s="9"/>
      <c r="E394" s="9"/>
      <c r="F394" s="9"/>
      <c r="G394" s="9"/>
      <c r="H394" s="9"/>
      <c r="I394" s="9"/>
      <c r="J394" s="9"/>
      <c r="K394" s="9"/>
      <c r="L394" s="9"/>
      <c r="M394" s="9"/>
      <c r="N394" s="9"/>
      <c r="O394" s="9"/>
      <c r="P394" s="9"/>
      <c r="Q394" s="9"/>
      <c r="R394" s="9"/>
      <c r="S394" s="9"/>
      <c r="T394" s="9"/>
      <c r="U394" s="9"/>
      <c r="V394" s="10"/>
    </row>
    <row r="395" spans="1:22" outlineLevel="1" x14ac:dyDescent="0.2">
      <c r="A395" s="4"/>
      <c r="B395" s="7"/>
      <c r="C395" s="360" t="s">
        <v>13</v>
      </c>
      <c r="D395" s="361"/>
      <c r="E395" s="361"/>
      <c r="F395" s="362"/>
      <c r="G395" s="360" t="s">
        <v>221</v>
      </c>
      <c r="H395" s="362"/>
      <c r="I395" s="345" t="s">
        <v>15</v>
      </c>
      <c r="J395" s="345"/>
      <c r="K395" s="345" t="s">
        <v>45</v>
      </c>
      <c r="L395" s="345"/>
      <c r="M395" s="345" t="s">
        <v>16</v>
      </c>
      <c r="N395" s="345"/>
      <c r="O395" s="9"/>
      <c r="P395" s="9"/>
      <c r="Q395" s="9"/>
      <c r="R395" s="9"/>
      <c r="S395" s="9"/>
      <c r="T395" s="9"/>
      <c r="U395" s="9"/>
      <c r="V395" s="10"/>
    </row>
    <row r="396" spans="1:22" outlineLevel="1" x14ac:dyDescent="0.2">
      <c r="A396" s="4"/>
      <c r="B396" s="7"/>
      <c r="C396" s="353" t="s">
        <v>222</v>
      </c>
      <c r="D396" s="354"/>
      <c r="E396" s="354"/>
      <c r="F396" s="355"/>
      <c r="G396" s="450">
        <f>+'[1]3.1'!$F$53</f>
        <v>566040.98999999987</v>
      </c>
      <c r="H396" s="451"/>
      <c r="I396" s="346" t="s">
        <v>223</v>
      </c>
      <c r="J396" s="346"/>
      <c r="K396" s="356">
        <v>566040.99</v>
      </c>
      <c r="L396" s="357"/>
      <c r="M396" s="452">
        <f>+G396-K396</f>
        <v>0</v>
      </c>
      <c r="N396" s="452"/>
      <c r="O396" s="9"/>
      <c r="P396" s="9"/>
      <c r="Q396" s="9"/>
      <c r="R396" s="9"/>
      <c r="S396" s="9"/>
      <c r="T396" s="9"/>
      <c r="U396" s="9"/>
      <c r="V396" s="10"/>
    </row>
    <row r="397" spans="1:22" outlineLevel="1" x14ac:dyDescent="0.2">
      <c r="A397" s="4"/>
      <c r="B397" s="7"/>
      <c r="C397" s="353" t="s">
        <v>224</v>
      </c>
      <c r="D397" s="354"/>
      <c r="E397" s="354"/>
      <c r="F397" s="355"/>
      <c r="G397" s="450">
        <f>+'[1]3.1'!$L$53</f>
        <v>559005.56999999995</v>
      </c>
      <c r="H397" s="451"/>
      <c r="I397" s="356">
        <f>+'[1]5'!$M$97</f>
        <v>559005.56999999995</v>
      </c>
      <c r="J397" s="357"/>
      <c r="K397" s="346" t="s">
        <v>223</v>
      </c>
      <c r="L397" s="346"/>
      <c r="M397" s="348">
        <f>+G397-I397</f>
        <v>0</v>
      </c>
      <c r="N397" s="349"/>
      <c r="O397" s="9"/>
      <c r="P397" s="9"/>
      <c r="Q397" s="9"/>
      <c r="R397" s="9"/>
      <c r="S397" s="9"/>
      <c r="T397" s="9"/>
      <c r="U397" s="9"/>
      <c r="V397" s="10"/>
    </row>
    <row r="398" spans="1:22" outlineLevel="1" x14ac:dyDescent="0.2">
      <c r="A398" s="4"/>
      <c r="B398" s="7"/>
      <c r="C398" s="9"/>
      <c r="D398" s="9"/>
      <c r="E398" s="9"/>
      <c r="F398" s="9"/>
      <c r="G398" s="9"/>
      <c r="H398" s="9"/>
      <c r="I398" s="9"/>
      <c r="J398" s="9"/>
      <c r="K398" s="9"/>
      <c r="L398" s="9"/>
      <c r="M398" s="9"/>
      <c r="N398" s="9"/>
      <c r="O398" s="9"/>
      <c r="P398" s="9"/>
      <c r="Q398" s="9"/>
      <c r="R398" s="9"/>
      <c r="S398" s="9"/>
      <c r="T398" s="9"/>
      <c r="U398" s="9"/>
      <c r="V398" s="10"/>
    </row>
    <row r="399" spans="1:22" outlineLevel="1" x14ac:dyDescent="0.2">
      <c r="A399" s="4"/>
      <c r="B399" s="7"/>
      <c r="C399" s="9" t="s">
        <v>31</v>
      </c>
      <c r="D399" s="9"/>
      <c r="E399" s="9"/>
      <c r="F399" s="9"/>
      <c r="G399" s="9"/>
      <c r="H399" s="9"/>
      <c r="I399" s="9"/>
      <c r="J399" s="9"/>
      <c r="K399" s="9"/>
      <c r="L399" s="27"/>
      <c r="M399" s="9"/>
      <c r="N399" s="9"/>
      <c r="O399" s="9"/>
      <c r="P399" s="9"/>
      <c r="Q399" s="9"/>
      <c r="R399" s="9"/>
      <c r="S399" s="9"/>
      <c r="T399" s="9"/>
      <c r="U399" s="9"/>
      <c r="V399" s="10"/>
    </row>
    <row r="400" spans="1:22" outlineLevel="1" x14ac:dyDescent="0.2">
      <c r="A400" s="4"/>
      <c r="B400" s="7"/>
      <c r="C400" s="9"/>
      <c r="D400" s="9"/>
      <c r="E400" s="9"/>
      <c r="F400" s="9"/>
      <c r="G400" s="9"/>
      <c r="H400" s="9"/>
      <c r="I400" s="9"/>
      <c r="J400" s="9"/>
      <c r="K400" s="9"/>
      <c r="L400" s="27"/>
      <c r="M400" s="9"/>
      <c r="N400" s="9"/>
      <c r="O400" s="9"/>
      <c r="P400" s="9"/>
      <c r="Q400" s="9"/>
      <c r="R400" s="9"/>
      <c r="S400" s="9"/>
      <c r="T400" s="9"/>
      <c r="U400" s="9"/>
      <c r="V400" s="10"/>
    </row>
    <row r="401" spans="1:22" outlineLevel="1" x14ac:dyDescent="0.2">
      <c r="A401" s="4"/>
      <c r="B401" s="7"/>
      <c r="C401" s="8" t="s">
        <v>40</v>
      </c>
      <c r="D401" s="9"/>
      <c r="E401" s="341" t="s">
        <v>32</v>
      </c>
      <c r="F401" s="342"/>
      <c r="G401" s="9"/>
      <c r="H401" s="9"/>
      <c r="I401" s="9"/>
      <c r="J401" s="9"/>
      <c r="K401" s="9"/>
      <c r="L401" s="9"/>
      <c r="M401" s="9"/>
      <c r="N401" s="9"/>
      <c r="O401" s="9"/>
      <c r="P401" s="9"/>
      <c r="Q401" s="9"/>
      <c r="R401" s="9"/>
      <c r="S401" s="9"/>
      <c r="T401" s="9"/>
      <c r="U401" s="9"/>
      <c r="V401" s="10"/>
    </row>
    <row r="402" spans="1:22" outlineLevel="1" x14ac:dyDescent="0.2">
      <c r="A402" s="4"/>
      <c r="B402" s="7"/>
      <c r="C402" s="8" t="s">
        <v>41</v>
      </c>
      <c r="D402" s="9"/>
      <c r="E402" s="350" t="s">
        <v>225</v>
      </c>
      <c r="F402" s="350"/>
      <c r="G402" s="21" t="str">
        <f>IFERROR(INDEX('[1]Auditui &gt;'!$C:$C,MATCH($E402,'[1]Auditui &gt;'!$B:$B,0)),"")</f>
        <v>DARBO UŽMOKESČIO SĄNAUDŲ SUVESTINĖ</v>
      </c>
      <c r="H402" s="9"/>
      <c r="I402" s="9"/>
      <c r="J402" s="9"/>
      <c r="K402" s="9"/>
      <c r="L402" s="9"/>
      <c r="M402" s="9"/>
      <c r="N402" s="9"/>
      <c r="O402" s="9"/>
      <c r="P402" s="9"/>
      <c r="Q402" s="9"/>
      <c r="R402" s="9"/>
      <c r="S402" s="9"/>
      <c r="T402" s="9"/>
      <c r="U402" s="9"/>
      <c r="V402" s="10"/>
    </row>
    <row r="403" spans="1:22" outlineLevel="1" x14ac:dyDescent="0.2">
      <c r="A403" s="4"/>
      <c r="B403" s="7"/>
      <c r="C403" s="8"/>
      <c r="D403" s="9"/>
      <c r="E403" s="350" t="s">
        <v>42</v>
      </c>
      <c r="F403" s="350"/>
      <c r="G403" s="13" t="str">
        <f>+INDEX('[1]Auditui &gt;'!$C$12:$C$22,MATCH($E403,'[1]Auditui &gt;'!$B$12:$B$22,0))</f>
        <v>Didžioji knyga</v>
      </c>
      <c r="H403" s="9"/>
      <c r="I403" s="9"/>
      <c r="J403" s="9"/>
      <c r="K403" s="9"/>
      <c r="L403" s="9"/>
      <c r="M403" s="9"/>
      <c r="N403" s="9"/>
      <c r="O403" s="9"/>
      <c r="P403" s="9"/>
      <c r="Q403" s="9"/>
      <c r="R403" s="9"/>
      <c r="S403" s="9"/>
      <c r="T403" s="9"/>
      <c r="U403" s="9"/>
      <c r="V403" s="10"/>
    </row>
    <row r="404" spans="1:22" outlineLevel="1" x14ac:dyDescent="0.2">
      <c r="A404" s="4"/>
      <c r="B404" s="14"/>
      <c r="C404" s="16"/>
      <c r="D404" s="16"/>
      <c r="E404" s="16"/>
      <c r="F404" s="16"/>
      <c r="G404" s="16"/>
      <c r="H404" s="16"/>
      <c r="I404" s="16"/>
      <c r="J404" s="16"/>
      <c r="K404" s="16"/>
      <c r="L404" s="16"/>
      <c r="M404" s="16"/>
      <c r="N404" s="16"/>
      <c r="O404" s="16"/>
      <c r="P404" s="16"/>
      <c r="Q404" s="16"/>
      <c r="R404" s="16"/>
      <c r="S404" s="16"/>
      <c r="T404" s="16"/>
      <c r="U404" s="16"/>
      <c r="V404" s="19"/>
    </row>
    <row r="405" spans="1:22" outlineLevel="1" x14ac:dyDescent="0.2">
      <c r="A405" s="4"/>
      <c r="B405" s="22"/>
      <c r="C405" s="394" t="s">
        <v>226</v>
      </c>
      <c r="D405" s="394"/>
      <c r="E405" s="394"/>
      <c r="F405" s="394"/>
      <c r="G405" s="394"/>
      <c r="H405" s="394"/>
      <c r="I405" s="394"/>
      <c r="J405" s="394"/>
      <c r="K405" s="394"/>
      <c r="L405" s="394"/>
      <c r="M405" s="394"/>
      <c r="N405" s="394"/>
      <c r="O405" s="394"/>
      <c r="P405" s="394"/>
      <c r="Q405" s="394"/>
      <c r="R405" s="394"/>
      <c r="S405" s="394"/>
      <c r="T405" s="394"/>
      <c r="U405" s="394"/>
      <c r="V405" s="395"/>
    </row>
    <row r="406" spans="1:22" outlineLevel="1" x14ac:dyDescent="0.2">
      <c r="A406" s="4"/>
      <c r="B406" s="7"/>
      <c r="C406" s="9"/>
      <c r="D406" s="9"/>
      <c r="E406" s="9"/>
      <c r="F406" s="9"/>
      <c r="G406" s="9"/>
      <c r="H406" s="9"/>
      <c r="I406" s="9"/>
      <c r="J406" s="9"/>
      <c r="K406" s="9"/>
      <c r="L406" s="9"/>
      <c r="M406" s="9"/>
      <c r="N406" s="9"/>
      <c r="O406" s="9"/>
      <c r="P406" s="9"/>
      <c r="Q406" s="9"/>
      <c r="R406" s="9"/>
      <c r="S406" s="9"/>
      <c r="T406" s="9"/>
      <c r="U406" s="9"/>
      <c r="V406" s="10"/>
    </row>
    <row r="407" spans="1:22" outlineLevel="1" x14ac:dyDescent="0.2">
      <c r="A407" s="4"/>
      <c r="B407" s="7"/>
      <c r="C407" s="8" t="s">
        <v>40</v>
      </c>
      <c r="D407" s="9"/>
      <c r="E407" s="341" t="s">
        <v>7</v>
      </c>
      <c r="F407" s="342"/>
      <c r="G407" s="13"/>
      <c r="H407" s="9"/>
      <c r="I407" s="9"/>
      <c r="J407" s="9"/>
      <c r="K407" s="9"/>
      <c r="L407" s="9"/>
      <c r="M407" s="9"/>
      <c r="N407" s="9"/>
      <c r="O407" s="9"/>
      <c r="P407" s="9"/>
      <c r="Q407" s="9"/>
      <c r="R407" s="9"/>
      <c r="S407" s="9"/>
      <c r="T407" s="9"/>
      <c r="U407" s="9"/>
      <c r="V407" s="10"/>
    </row>
    <row r="408" spans="1:22" outlineLevel="1" x14ac:dyDescent="0.2">
      <c r="A408" s="4"/>
      <c r="B408" s="7"/>
      <c r="C408" s="8" t="s">
        <v>41</v>
      </c>
      <c r="D408" s="9"/>
      <c r="E408" s="358" t="s">
        <v>225</v>
      </c>
      <c r="F408" s="359"/>
      <c r="G408" s="21" t="str">
        <f>IFERROR(INDEX('[1]Auditui &gt;'!$C:$C,MATCH($E408,'[1]Auditui &gt;'!$B:$B,0)),"")</f>
        <v>DARBO UŽMOKESČIO SĄNAUDŲ SUVESTINĖ</v>
      </c>
      <c r="H408" s="9"/>
      <c r="I408" s="9"/>
      <c r="J408" s="9"/>
      <c r="K408" s="9"/>
      <c r="L408" s="9"/>
      <c r="M408" s="9"/>
      <c r="N408" s="9"/>
      <c r="O408" s="9"/>
      <c r="P408" s="9"/>
      <c r="Q408" s="9"/>
      <c r="R408" s="9"/>
      <c r="S408" s="9"/>
      <c r="T408" s="9"/>
      <c r="U408" s="9"/>
      <c r="V408" s="10"/>
    </row>
    <row r="409" spans="1:22" outlineLevel="1" x14ac:dyDescent="0.2">
      <c r="A409" s="4"/>
      <c r="B409" s="14"/>
      <c r="C409" s="16"/>
      <c r="D409" s="16"/>
      <c r="E409" s="16"/>
      <c r="F409" s="16"/>
      <c r="G409" s="16"/>
      <c r="H409" s="16"/>
      <c r="I409" s="16"/>
      <c r="J409" s="16"/>
      <c r="K409" s="16"/>
      <c r="L409" s="16"/>
      <c r="M409" s="16"/>
      <c r="N409" s="16"/>
      <c r="O409" s="16"/>
      <c r="P409" s="16"/>
      <c r="Q409" s="16"/>
      <c r="R409" s="16"/>
      <c r="S409" s="16"/>
      <c r="T409" s="16"/>
      <c r="U409" s="16"/>
      <c r="V409" s="19"/>
    </row>
    <row r="410" spans="1:22" outlineLevel="1" x14ac:dyDescent="0.2">
      <c r="A410" s="4"/>
    </row>
    <row r="411" spans="1:22" outlineLevel="1" x14ac:dyDescent="0.2">
      <c r="A411" s="4"/>
      <c r="B411" s="6"/>
      <c r="C411" s="339" t="s">
        <v>227</v>
      </c>
      <c r="D411" s="339"/>
      <c r="E411" s="339"/>
      <c r="F411" s="339"/>
      <c r="G411" s="339"/>
      <c r="H411" s="339"/>
      <c r="I411" s="339"/>
      <c r="J411" s="339"/>
      <c r="K411" s="339"/>
      <c r="L411" s="339"/>
      <c r="M411" s="339"/>
      <c r="N411" s="339"/>
      <c r="O411" s="339"/>
      <c r="P411" s="339"/>
      <c r="Q411" s="339"/>
      <c r="R411" s="339"/>
      <c r="S411" s="339"/>
      <c r="T411" s="339"/>
      <c r="U411" s="339"/>
      <c r="V411" s="340"/>
    </row>
    <row r="412" spans="1:22" outlineLevel="1" x14ac:dyDescent="0.2">
      <c r="A412" s="4"/>
      <c r="B412" s="22"/>
      <c r="C412" s="394" t="s">
        <v>228</v>
      </c>
      <c r="D412" s="394"/>
      <c r="E412" s="394"/>
      <c r="F412" s="394"/>
      <c r="G412" s="394"/>
      <c r="H412" s="394"/>
      <c r="I412" s="394"/>
      <c r="J412" s="394"/>
      <c r="K412" s="394"/>
      <c r="L412" s="394"/>
      <c r="M412" s="394"/>
      <c r="N412" s="394"/>
      <c r="O412" s="394"/>
      <c r="P412" s="394"/>
      <c r="Q412" s="394"/>
      <c r="R412" s="394"/>
      <c r="S412" s="394"/>
      <c r="T412" s="394"/>
      <c r="U412" s="394"/>
      <c r="V412" s="395"/>
    </row>
    <row r="413" spans="1:22" outlineLevel="1" x14ac:dyDescent="0.2">
      <c r="A413" s="4"/>
      <c r="B413" s="7"/>
      <c r="C413" s="9"/>
      <c r="D413" s="9"/>
      <c r="E413" s="9"/>
      <c r="F413" s="9"/>
      <c r="G413" s="9"/>
      <c r="H413" s="9"/>
      <c r="I413" s="9"/>
      <c r="J413" s="9"/>
      <c r="K413" s="9"/>
      <c r="L413" s="9"/>
      <c r="M413" s="9"/>
      <c r="N413" s="9"/>
      <c r="O413" s="9"/>
      <c r="P413" s="9"/>
      <c r="Q413" s="9"/>
      <c r="R413" s="9"/>
      <c r="S413" s="9"/>
      <c r="T413" s="9"/>
      <c r="U413" s="9"/>
      <c r="V413" s="10"/>
    </row>
    <row r="414" spans="1:22" outlineLevel="1" x14ac:dyDescent="0.2">
      <c r="A414" s="4"/>
      <c r="B414" s="7"/>
      <c r="C414" s="360" t="s">
        <v>13</v>
      </c>
      <c r="D414" s="361"/>
      <c r="E414" s="361"/>
      <c r="F414" s="362"/>
      <c r="G414" s="360" t="s">
        <v>221</v>
      </c>
      <c r="H414" s="362"/>
      <c r="I414" s="360" t="s">
        <v>229</v>
      </c>
      <c r="J414" s="361"/>
      <c r="K414" s="345" t="s">
        <v>16</v>
      </c>
      <c r="L414" s="345"/>
      <c r="M414" s="9"/>
      <c r="N414" s="9"/>
      <c r="O414" s="9"/>
      <c r="P414" s="9"/>
      <c r="Q414" s="9"/>
      <c r="R414" s="9"/>
      <c r="S414" s="9"/>
      <c r="T414" s="9"/>
      <c r="U414" s="9"/>
      <c r="V414" s="10"/>
    </row>
    <row r="415" spans="1:22" outlineLevel="1" x14ac:dyDescent="0.2">
      <c r="A415" s="4"/>
      <c r="B415" s="7"/>
      <c r="C415" s="353" t="s">
        <v>222</v>
      </c>
      <c r="D415" s="354"/>
      <c r="E415" s="354"/>
      <c r="F415" s="355"/>
      <c r="G415" s="356">
        <f>+'[1]3.1'!$F$53</f>
        <v>566040.98999999987</v>
      </c>
      <c r="H415" s="357"/>
      <c r="I415" s="356">
        <f>[1]A6!$K$58</f>
        <v>566040.98999999987</v>
      </c>
      <c r="J415" s="357"/>
      <c r="K415" s="449">
        <f>+G415-I415</f>
        <v>0</v>
      </c>
      <c r="L415" s="449"/>
      <c r="M415" s="28"/>
      <c r="N415" s="9"/>
      <c r="O415" s="9"/>
      <c r="P415" s="9"/>
      <c r="Q415" s="9"/>
      <c r="R415" s="9"/>
      <c r="S415" s="9"/>
      <c r="T415" s="9"/>
      <c r="U415" s="9"/>
      <c r="V415" s="10"/>
    </row>
    <row r="416" spans="1:22" outlineLevel="1" x14ac:dyDescent="0.2">
      <c r="A416" s="4"/>
      <c r="B416" s="7"/>
      <c r="C416" s="9"/>
      <c r="D416" s="9"/>
      <c r="E416" s="9"/>
      <c r="F416" s="9"/>
      <c r="G416" s="9"/>
      <c r="H416" s="9"/>
      <c r="I416" s="9"/>
      <c r="J416" s="9"/>
      <c r="K416" s="9"/>
      <c r="L416" s="9"/>
      <c r="M416" s="9"/>
      <c r="N416" s="9"/>
      <c r="O416" s="9"/>
      <c r="P416" s="9"/>
      <c r="Q416" s="9"/>
      <c r="R416" s="9"/>
      <c r="S416" s="9"/>
      <c r="T416" s="9"/>
      <c r="U416" s="9"/>
      <c r="V416" s="10"/>
    </row>
    <row r="417" spans="1:22" outlineLevel="1" x14ac:dyDescent="0.2">
      <c r="A417" s="4"/>
      <c r="B417" s="7"/>
      <c r="C417" s="9" t="s">
        <v>37</v>
      </c>
      <c r="D417" s="9"/>
      <c r="E417" s="9"/>
      <c r="F417" s="9"/>
      <c r="G417" s="9"/>
      <c r="H417" s="9"/>
      <c r="I417" s="9"/>
      <c r="J417" s="9"/>
      <c r="K417" s="9"/>
      <c r="L417" s="27"/>
      <c r="M417" s="9"/>
      <c r="N417" s="9"/>
      <c r="O417" s="9"/>
      <c r="P417" s="9"/>
      <c r="Q417" s="9"/>
      <c r="R417" s="9"/>
      <c r="S417" s="9"/>
      <c r="T417" s="9"/>
      <c r="U417" s="9"/>
      <c r="V417" s="10"/>
    </row>
    <row r="418" spans="1:22" outlineLevel="1" x14ac:dyDescent="0.2">
      <c r="A418" s="4"/>
      <c r="B418" s="7"/>
      <c r="C418" s="9"/>
      <c r="D418" s="9"/>
      <c r="E418" s="9"/>
      <c r="F418" s="9"/>
      <c r="G418" s="9"/>
      <c r="H418" s="9"/>
      <c r="I418" s="9"/>
      <c r="J418" s="9"/>
      <c r="K418" s="9"/>
      <c r="L418" s="27"/>
      <c r="M418" s="9"/>
      <c r="N418" s="9"/>
      <c r="O418" s="9"/>
      <c r="P418" s="9"/>
      <c r="Q418" s="9"/>
      <c r="R418" s="9"/>
      <c r="S418" s="9"/>
      <c r="T418" s="9"/>
      <c r="U418" s="9"/>
      <c r="V418" s="10"/>
    </row>
    <row r="419" spans="1:22" outlineLevel="1" x14ac:dyDescent="0.2">
      <c r="A419" s="4"/>
      <c r="B419" s="7"/>
      <c r="C419" s="9" t="s">
        <v>230</v>
      </c>
      <c r="D419" s="9"/>
      <c r="E419" s="443" t="s">
        <v>231</v>
      </c>
      <c r="F419" s="444"/>
      <c r="G419" s="444"/>
      <c r="H419" s="444"/>
      <c r="I419" s="444"/>
      <c r="J419" s="444"/>
      <c r="K419" s="444"/>
      <c r="L419" s="444"/>
      <c r="M419" s="444"/>
      <c r="N419" s="444"/>
      <c r="O419" s="444"/>
      <c r="P419" s="444"/>
      <c r="Q419" s="444"/>
      <c r="R419" s="444"/>
      <c r="S419" s="444"/>
      <c r="T419" s="444"/>
      <c r="U419" s="444"/>
      <c r="V419" s="445"/>
    </row>
    <row r="420" spans="1:22" outlineLevel="1" x14ac:dyDescent="0.2">
      <c r="A420" s="4"/>
      <c r="B420" s="7"/>
      <c r="C420" s="9"/>
      <c r="D420" s="9"/>
      <c r="E420" s="9"/>
      <c r="F420" s="9"/>
      <c r="G420" s="9"/>
      <c r="H420" s="9"/>
      <c r="I420" s="9"/>
      <c r="J420" s="9"/>
      <c r="K420" s="9"/>
      <c r="L420" s="27"/>
      <c r="M420" s="9"/>
      <c r="N420" s="9"/>
      <c r="O420" s="9"/>
      <c r="P420" s="9"/>
      <c r="Q420" s="9"/>
      <c r="R420" s="9"/>
      <c r="S420" s="9"/>
      <c r="T420" s="9"/>
      <c r="U420" s="9"/>
      <c r="V420" s="10"/>
    </row>
    <row r="421" spans="1:22" outlineLevel="1" x14ac:dyDescent="0.2">
      <c r="A421" s="4"/>
      <c r="B421" s="7"/>
      <c r="C421" s="9"/>
      <c r="D421" s="9"/>
      <c r="E421" s="9"/>
      <c r="F421" s="9"/>
      <c r="G421" s="9"/>
      <c r="H421" s="9"/>
      <c r="I421" s="9"/>
      <c r="J421" s="9"/>
      <c r="K421" s="9"/>
      <c r="L421" s="27"/>
      <c r="M421" s="9"/>
      <c r="N421" s="9"/>
      <c r="O421" s="9"/>
      <c r="P421" s="9"/>
      <c r="Q421" s="9"/>
      <c r="R421" s="9"/>
      <c r="S421" s="9"/>
      <c r="T421" s="9"/>
      <c r="U421" s="9"/>
      <c r="V421" s="10"/>
    </row>
    <row r="422" spans="1:22" outlineLevel="1" x14ac:dyDescent="0.2">
      <c r="A422" s="4"/>
      <c r="B422" s="7"/>
      <c r="C422" s="8" t="s">
        <v>40</v>
      </c>
      <c r="D422" s="9"/>
      <c r="E422" s="341" t="s">
        <v>7</v>
      </c>
      <c r="F422" s="342"/>
      <c r="G422" s="13"/>
      <c r="H422" s="9"/>
      <c r="I422" s="9"/>
      <c r="J422" s="9"/>
      <c r="K422" s="9"/>
      <c r="L422" s="9"/>
      <c r="M422" s="9"/>
      <c r="N422" s="9"/>
      <c r="O422" s="9"/>
      <c r="P422" s="9"/>
      <c r="Q422" s="9"/>
      <c r="R422" s="9"/>
      <c r="S422" s="9"/>
      <c r="T422" s="9"/>
      <c r="U422" s="9"/>
      <c r="V422" s="10"/>
    </row>
    <row r="423" spans="1:22" outlineLevel="1" x14ac:dyDescent="0.2">
      <c r="A423" s="4"/>
      <c r="B423" s="7"/>
      <c r="C423" s="8" t="s">
        <v>41</v>
      </c>
      <c r="D423" s="9"/>
      <c r="E423" s="350" t="s">
        <v>225</v>
      </c>
      <c r="F423" s="350"/>
      <c r="G423" s="13" t="str">
        <f>IFERROR(INDEX('[1]Auditui &gt;'!$C:$C,MATCH($E423,'[1]Auditui &gt;'!$B:$B,0)),"")</f>
        <v>DARBO UŽMOKESČIO SĄNAUDŲ SUVESTINĖ</v>
      </c>
      <c r="H423" s="9"/>
      <c r="I423" s="9"/>
      <c r="J423" s="9"/>
      <c r="K423" s="9"/>
      <c r="L423" s="9"/>
      <c r="M423" s="9"/>
      <c r="N423" s="9"/>
      <c r="O423" s="9"/>
      <c r="P423" s="9"/>
      <c r="Q423" s="9"/>
      <c r="R423" s="9"/>
      <c r="S423" s="9"/>
      <c r="T423" s="9"/>
      <c r="U423" s="9"/>
      <c r="V423" s="10"/>
    </row>
    <row r="424" spans="1:22" ht="15" outlineLevel="1" x14ac:dyDescent="0.25">
      <c r="A424" s="4"/>
      <c r="B424" s="7"/>
      <c r="C424" s="8"/>
      <c r="D424" s="9"/>
      <c r="E424" s="398" t="s">
        <v>232</v>
      </c>
      <c r="F424" s="398"/>
      <c r="G424" s="13" t="str">
        <f>+INDEX('[1]Auditui &gt;'!$C$12:$C$22,MATCH($E424,'[1]Auditui &gt;'!$B$12:$B$22,0))</f>
        <v>Ataskaitinio laikotarpio DU žiniaraštis</v>
      </c>
      <c r="H424" s="9"/>
      <c r="I424" s="9"/>
      <c r="J424" s="9"/>
      <c r="K424" s="9"/>
      <c r="L424" s="9"/>
      <c r="M424" s="9"/>
      <c r="N424" s="9"/>
      <c r="O424" s="9"/>
      <c r="P424" s="9"/>
      <c r="Q424" s="9"/>
      <c r="R424" s="9"/>
      <c r="S424" s="9"/>
      <c r="T424" s="9"/>
      <c r="U424" s="9"/>
      <c r="V424" s="10"/>
    </row>
    <row r="425" spans="1:22" outlineLevel="1" x14ac:dyDescent="0.2">
      <c r="A425" s="4"/>
      <c r="B425" s="14"/>
      <c r="C425" s="16"/>
      <c r="D425" s="16"/>
      <c r="E425" s="16"/>
      <c r="F425" s="16"/>
      <c r="G425" s="16"/>
      <c r="H425" s="16"/>
      <c r="I425" s="16"/>
      <c r="J425" s="16"/>
      <c r="K425" s="16"/>
      <c r="L425" s="16"/>
      <c r="M425" s="16"/>
      <c r="N425" s="16"/>
      <c r="O425" s="16"/>
      <c r="P425" s="16"/>
      <c r="Q425" s="16"/>
      <c r="R425" s="16"/>
      <c r="S425" s="16"/>
      <c r="T425" s="16"/>
      <c r="U425" s="16"/>
      <c r="V425" s="19"/>
    </row>
    <row r="426" spans="1:22" outlineLevel="1" x14ac:dyDescent="0.2">
      <c r="A426" s="4"/>
    </row>
    <row r="427" spans="1:22" outlineLevel="1" x14ac:dyDescent="0.2">
      <c r="A427" s="4"/>
      <c r="B427" s="6"/>
      <c r="C427" s="339" t="s">
        <v>233</v>
      </c>
      <c r="D427" s="339"/>
      <c r="E427" s="339"/>
      <c r="F427" s="339"/>
      <c r="G427" s="339"/>
      <c r="H427" s="339"/>
      <c r="I427" s="339"/>
      <c r="J427" s="339"/>
      <c r="K427" s="339"/>
      <c r="L427" s="339"/>
      <c r="M427" s="339"/>
      <c r="N427" s="339"/>
      <c r="O427" s="339"/>
      <c r="P427" s="339"/>
      <c r="Q427" s="339"/>
      <c r="R427" s="339"/>
      <c r="S427" s="339"/>
      <c r="T427" s="339"/>
      <c r="U427" s="339"/>
      <c r="V427" s="340"/>
    </row>
    <row r="428" spans="1:22" outlineLevel="1" x14ac:dyDescent="0.2">
      <c r="A428" s="4"/>
      <c r="B428" s="22"/>
      <c r="C428" s="394" t="s">
        <v>234</v>
      </c>
      <c r="D428" s="394"/>
      <c r="E428" s="394"/>
      <c r="F428" s="394"/>
      <c r="G428" s="394"/>
      <c r="H428" s="394"/>
      <c r="I428" s="394"/>
      <c r="J428" s="394"/>
      <c r="K428" s="394"/>
      <c r="L428" s="394"/>
      <c r="M428" s="394"/>
      <c r="N428" s="394"/>
      <c r="O428" s="394"/>
      <c r="P428" s="394"/>
      <c r="Q428" s="394"/>
      <c r="R428" s="394"/>
      <c r="S428" s="394"/>
      <c r="T428" s="394"/>
      <c r="U428" s="394"/>
      <c r="V428" s="395"/>
    </row>
    <row r="429" spans="1:22" outlineLevel="1" x14ac:dyDescent="0.2">
      <c r="A429" s="4"/>
      <c r="B429" s="7"/>
      <c r="C429" s="9"/>
      <c r="D429" s="9"/>
      <c r="E429" s="9"/>
      <c r="F429" s="9"/>
      <c r="G429" s="9"/>
      <c r="H429" s="9"/>
      <c r="I429" s="9"/>
      <c r="J429" s="9"/>
      <c r="K429" s="9"/>
      <c r="L429" s="9"/>
      <c r="M429" s="9"/>
      <c r="N429" s="9"/>
      <c r="O429" s="9"/>
      <c r="P429" s="9"/>
      <c r="Q429" s="9"/>
      <c r="R429" s="9"/>
      <c r="S429" s="9"/>
      <c r="T429" s="9"/>
      <c r="U429" s="9"/>
      <c r="V429" s="10"/>
    </row>
    <row r="430" spans="1:22" outlineLevel="1" x14ac:dyDescent="0.2">
      <c r="A430" s="4"/>
      <c r="B430" s="7"/>
      <c r="C430" s="360" t="s">
        <v>235</v>
      </c>
      <c r="D430" s="361"/>
      <c r="E430" s="361"/>
      <c r="F430" s="362"/>
      <c r="G430" s="345" t="s">
        <v>236</v>
      </c>
      <c r="H430" s="345"/>
      <c r="I430" s="345" t="s">
        <v>221</v>
      </c>
      <c r="J430" s="345"/>
      <c r="K430" s="345" t="s">
        <v>45</v>
      </c>
      <c r="L430" s="345"/>
      <c r="M430" s="345" t="s">
        <v>16</v>
      </c>
      <c r="N430" s="345"/>
      <c r="O430" s="9"/>
      <c r="P430" s="9"/>
      <c r="Q430" s="9"/>
      <c r="R430" s="9"/>
      <c r="S430" s="9"/>
      <c r="T430" s="9"/>
      <c r="U430" s="9"/>
      <c r="V430" s="10"/>
    </row>
    <row r="431" spans="1:22" outlineLevel="1" x14ac:dyDescent="0.2">
      <c r="A431" s="4"/>
      <c r="B431" s="7"/>
      <c r="C431" s="94">
        <f>'[1]3.1'!B8</f>
        <v>1</v>
      </c>
      <c r="D431" s="428" t="str">
        <f>'[1]3.1'!$C$31</f>
        <v>Katilų operatorius-traktorininkas (Ignalina)</v>
      </c>
      <c r="E431" s="429"/>
      <c r="F431" s="430"/>
      <c r="G431" s="428" t="str">
        <f>'[1]3.1'!$E$31</f>
        <v>TS - Gamyba katilinėse</v>
      </c>
      <c r="H431" s="430"/>
      <c r="I431" s="431">
        <f>'[1]3.1'!$F$31</f>
        <v>37432.699999999997</v>
      </c>
      <c r="J431" s="432"/>
      <c r="K431" s="433">
        <f>[1]A6!K27</f>
        <v>37432.699999999997</v>
      </c>
      <c r="L431" s="434"/>
      <c r="M431" s="435">
        <f>+I431-K431</f>
        <v>0</v>
      </c>
      <c r="N431" s="436"/>
      <c r="O431" s="9"/>
      <c r="P431" s="9"/>
      <c r="Q431" s="9"/>
      <c r="R431" s="9"/>
      <c r="S431" s="9"/>
      <c r="T431" s="9"/>
      <c r="U431" s="9"/>
      <c r="V431" s="10"/>
    </row>
    <row r="432" spans="1:22" outlineLevel="1" x14ac:dyDescent="0.2">
      <c r="A432" s="4"/>
      <c r="B432" s="7"/>
      <c r="C432" s="94">
        <f>'[1]3.1'!B9</f>
        <v>2</v>
      </c>
      <c r="D432" s="428" t="str">
        <f>'[1]3.1'!$C$45</f>
        <v>Nedarbingumo lapeliai</v>
      </c>
      <c r="E432" s="429"/>
      <c r="F432" s="430"/>
      <c r="G432" s="428" t="str">
        <f>'[1]3.1'!$E$45</f>
        <v>TS - Gamyba katilinėse</v>
      </c>
      <c r="H432" s="430"/>
      <c r="I432" s="431">
        <f>'[1]3.1'!$F$45</f>
        <v>519.30999999999995</v>
      </c>
      <c r="J432" s="432"/>
      <c r="K432" s="433">
        <f>[1]A6!K43</f>
        <v>519.30999999999995</v>
      </c>
      <c r="L432" s="434"/>
      <c r="M432" s="436">
        <f>+I432-K432</f>
        <v>0</v>
      </c>
      <c r="N432" s="436"/>
      <c r="O432" s="9"/>
      <c r="P432" s="9"/>
      <c r="Q432" s="9"/>
      <c r="R432" s="9"/>
      <c r="S432" s="9"/>
      <c r="T432" s="9"/>
      <c r="U432" s="9"/>
      <c r="V432" s="10"/>
    </row>
    <row r="433" spans="1:22" outlineLevel="1" x14ac:dyDescent="0.2">
      <c r="A433" s="4"/>
      <c r="B433" s="7"/>
      <c r="C433" s="94">
        <f>'[1]3.1'!B10</f>
        <v>3</v>
      </c>
      <c r="D433" s="428" t="str">
        <f>'[1]3.1'!$C$19</f>
        <v>Šaltkalvis-remontininkas</v>
      </c>
      <c r="E433" s="429"/>
      <c r="F433" s="430"/>
      <c r="G433" s="428" t="str">
        <f>'[1]3.1'!$E$19</f>
        <v>TS - Perdavimas</v>
      </c>
      <c r="H433" s="430"/>
      <c r="I433" s="431">
        <f>'[1]3.1'!$F$19</f>
        <v>11862.55</v>
      </c>
      <c r="J433" s="432"/>
      <c r="K433" s="433">
        <f>[1]A6!K14</f>
        <v>11862.55</v>
      </c>
      <c r="L433" s="434"/>
      <c r="M433" s="436">
        <f>+I433-K433</f>
        <v>0</v>
      </c>
      <c r="N433" s="436"/>
      <c r="O433" s="9"/>
      <c r="P433" s="9"/>
      <c r="Q433" s="9"/>
      <c r="R433" s="9"/>
      <c r="S433" s="9"/>
      <c r="T433" s="9"/>
      <c r="U433" s="9"/>
      <c r="V433" s="10"/>
    </row>
    <row r="434" spans="1:22" outlineLevel="1" x14ac:dyDescent="0.2">
      <c r="A434" s="4"/>
      <c r="B434" s="7"/>
      <c r="C434" s="94">
        <f>'[1]3.1'!B11</f>
        <v>4</v>
      </c>
      <c r="D434" s="428" t="str">
        <f>'[1]3.1'!$C$23</f>
        <v>Elektromonteris-elektrikas</v>
      </c>
      <c r="E434" s="429"/>
      <c r="F434" s="430"/>
      <c r="G434" s="428" t="str">
        <f>'[1]3.1'!$E$23</f>
        <v>TS - Perdavimas</v>
      </c>
      <c r="H434" s="430"/>
      <c r="I434" s="431">
        <f>'[1]3.1'!$F$23</f>
        <v>11838.13</v>
      </c>
      <c r="J434" s="432"/>
      <c r="K434" s="433">
        <f>[1]A6!K18</f>
        <v>11838.13</v>
      </c>
      <c r="L434" s="434"/>
      <c r="M434" s="436">
        <f>+I434-K434</f>
        <v>0</v>
      </c>
      <c r="N434" s="436"/>
      <c r="O434" s="9"/>
      <c r="P434" s="9"/>
      <c r="Q434" s="9"/>
      <c r="R434" s="9"/>
      <c r="S434" s="9"/>
      <c r="T434" s="9"/>
      <c r="U434" s="9"/>
      <c r="V434" s="10"/>
    </row>
    <row r="435" spans="1:22" outlineLevel="1" x14ac:dyDescent="0.2">
      <c r="A435" s="4"/>
      <c r="B435" s="7"/>
      <c r="C435" s="94">
        <f>'[1]3.1'!B12</f>
        <v>5</v>
      </c>
      <c r="D435" s="428" t="str">
        <f>'[1]3.1'!$C$15</f>
        <v>Vyr.apskaitininkas</v>
      </c>
      <c r="E435" s="429"/>
      <c r="F435" s="430"/>
      <c r="G435" s="428" t="str">
        <f>'[1]3.1'!$E$15</f>
        <v>TS - Mažm_aptarnavimas</v>
      </c>
      <c r="H435" s="430"/>
      <c r="I435" s="431">
        <f>'[1]3.1'!$F$15</f>
        <v>16783.169999999998</v>
      </c>
      <c r="J435" s="432"/>
      <c r="K435" s="433">
        <f>[1]A6!K10</f>
        <v>16783.169999999998</v>
      </c>
      <c r="L435" s="434"/>
      <c r="M435" s="436">
        <f t="shared" ref="M435:M440" si="2">+I435-K435</f>
        <v>0</v>
      </c>
      <c r="N435" s="436"/>
      <c r="O435" s="9"/>
      <c r="P435" s="9"/>
      <c r="Q435" s="9"/>
      <c r="R435" s="9"/>
      <c r="S435" s="9"/>
      <c r="T435" s="9"/>
      <c r="U435" s="9"/>
      <c r="V435" s="10"/>
    </row>
    <row r="436" spans="1:22" outlineLevel="1" x14ac:dyDescent="0.2">
      <c r="A436" s="4"/>
      <c r="B436" s="7"/>
      <c r="C436" s="94">
        <f>'[1]3.1'!B13</f>
        <v>6</v>
      </c>
      <c r="D436" s="428" t="str">
        <f>'[1]3.1'!$C$16</f>
        <v>Apskaitininkė-kontrolierė</v>
      </c>
      <c r="E436" s="429"/>
      <c r="F436" s="430"/>
      <c r="G436" s="428" t="str">
        <f>'[1]3.1'!$E$16</f>
        <v>TS - Mažm_aptarnavimas</v>
      </c>
      <c r="H436" s="430"/>
      <c r="I436" s="431">
        <v>13000.43</v>
      </c>
      <c r="J436" s="432"/>
      <c r="K436" s="433">
        <f>[1]A6!K11</f>
        <v>13000.43</v>
      </c>
      <c r="L436" s="434"/>
      <c r="M436" s="436">
        <f t="shared" si="2"/>
        <v>0</v>
      </c>
      <c r="N436" s="436"/>
      <c r="O436" s="9"/>
      <c r="P436" s="9"/>
      <c r="Q436" s="9"/>
      <c r="R436" s="9"/>
      <c r="S436" s="9"/>
      <c r="T436" s="9"/>
      <c r="U436" s="9"/>
      <c r="V436" s="10"/>
    </row>
    <row r="437" spans="1:22" outlineLevel="1" x14ac:dyDescent="0.2">
      <c r="A437" s="4"/>
      <c r="B437" s="7"/>
      <c r="C437" s="94">
        <f>'[1]3.1'!B14</f>
        <v>7</v>
      </c>
      <c r="D437" s="428" t="str">
        <f>'[1]3.1'!$C$38</f>
        <v>Šaltkalvis-santechnikas</v>
      </c>
      <c r="E437" s="429"/>
      <c r="F437" s="430"/>
      <c r="G437" s="428" t="str">
        <f>'[1]3.1'!$E$38</f>
        <v>TS - KV_tiekimas</v>
      </c>
      <c r="H437" s="430"/>
      <c r="I437" s="446">
        <f>'[1]3.1'!$F$38</f>
        <v>12916.3</v>
      </c>
      <c r="J437" s="447"/>
      <c r="K437" s="433">
        <v>12916.3</v>
      </c>
      <c r="L437" s="434"/>
      <c r="M437" s="448">
        <f t="shared" si="2"/>
        <v>0</v>
      </c>
      <c r="N437" s="448"/>
      <c r="O437" s="9"/>
      <c r="P437" s="9"/>
      <c r="Q437" s="9"/>
      <c r="R437" s="9"/>
      <c r="S437" s="9"/>
      <c r="T437" s="9"/>
      <c r="U437" s="9"/>
      <c r="V437" s="10"/>
    </row>
    <row r="438" spans="1:22" outlineLevel="1" x14ac:dyDescent="0.2">
      <c r="A438" s="4"/>
      <c r="B438" s="7"/>
      <c r="C438" s="94">
        <f>'[1]3.1'!B15</f>
        <v>8</v>
      </c>
      <c r="D438" s="428" t="str">
        <f>'[1]3.1'!$C$37</f>
        <v>Karšto vandens apskaitos prietaisų kontrolierius-montuotojas</v>
      </c>
      <c r="E438" s="429"/>
      <c r="F438" s="430"/>
      <c r="G438" s="428" t="str">
        <f>'[1]3.1'!$E$37</f>
        <v>TS - KV_prietaisai</v>
      </c>
      <c r="H438" s="430"/>
      <c r="I438" s="446">
        <f>'[1]3.1'!$F$37</f>
        <v>14062.14</v>
      </c>
      <c r="J438" s="447"/>
      <c r="K438" s="433">
        <v>14062.14</v>
      </c>
      <c r="L438" s="434"/>
      <c r="M438" s="448">
        <f t="shared" si="2"/>
        <v>0</v>
      </c>
      <c r="N438" s="448"/>
      <c r="O438" s="9"/>
      <c r="P438" s="9"/>
      <c r="Q438" s="9"/>
      <c r="R438" s="9"/>
      <c r="S438" s="9"/>
      <c r="T438" s="9"/>
      <c r="U438" s="9"/>
      <c r="V438" s="10"/>
    </row>
    <row r="439" spans="1:22" outlineLevel="1" x14ac:dyDescent="0.2">
      <c r="A439" s="4"/>
      <c r="B439" s="7"/>
      <c r="C439" s="94">
        <f>'[1]3.1'!B16</f>
        <v>9</v>
      </c>
      <c r="D439" s="428" t="str">
        <f>'[1]3.1'!$C$48</f>
        <v>Nedarbingumo lapeliai</v>
      </c>
      <c r="E439" s="429"/>
      <c r="F439" s="430"/>
      <c r="G439" s="428" t="str">
        <f>'[1]3.1'!$E$48</f>
        <v>TS - KV_prietaisai</v>
      </c>
      <c r="H439" s="430"/>
      <c r="I439" s="431">
        <f>'[1]3.1'!$F$48</f>
        <v>53.67</v>
      </c>
      <c r="J439" s="432"/>
      <c r="K439" s="433">
        <f>[1]A6!K46</f>
        <v>53.67</v>
      </c>
      <c r="L439" s="434"/>
      <c r="M439" s="436">
        <f t="shared" si="2"/>
        <v>0</v>
      </c>
      <c r="N439" s="436"/>
      <c r="O439" s="9"/>
      <c r="P439" s="9"/>
      <c r="Q439" s="9"/>
      <c r="R439" s="9"/>
      <c r="S439" s="9"/>
      <c r="T439" s="9"/>
      <c r="U439" s="9"/>
      <c r="V439" s="10"/>
    </row>
    <row r="440" spans="1:22" outlineLevel="1" x14ac:dyDescent="0.2">
      <c r="A440" s="4"/>
      <c r="B440" s="7"/>
      <c r="C440" s="94">
        <f>'[1]3.1'!B17</f>
        <v>10</v>
      </c>
      <c r="D440" s="428" t="str">
        <f>'[1]3.1'!$C$32</f>
        <v>Technikas</v>
      </c>
      <c r="E440" s="429"/>
      <c r="F440" s="430"/>
      <c r="G440" s="428" t="str">
        <f>'[1]3.1'!$E$32</f>
        <v>TS - Sistemų priežiūra</v>
      </c>
      <c r="H440" s="430"/>
      <c r="I440" s="431">
        <f>'[1]3.1'!$F$32</f>
        <v>16066.09</v>
      </c>
      <c r="J440" s="432"/>
      <c r="K440" s="433">
        <f>[1]A6!K28</f>
        <v>16066.09</v>
      </c>
      <c r="L440" s="434"/>
      <c r="M440" s="436">
        <f t="shared" si="2"/>
        <v>0</v>
      </c>
      <c r="N440" s="436"/>
      <c r="O440" s="9"/>
      <c r="P440" s="9"/>
      <c r="Q440" s="9"/>
      <c r="R440" s="9"/>
      <c r="S440" s="9"/>
      <c r="T440" s="9"/>
      <c r="U440" s="9"/>
      <c r="V440" s="10"/>
    </row>
    <row r="441" spans="1:22" outlineLevel="1" x14ac:dyDescent="0.2">
      <c r="A441" s="4"/>
      <c r="B441" s="7"/>
      <c r="C441" s="94">
        <f>'[1]3.1'!B18</f>
        <v>11</v>
      </c>
      <c r="D441" s="428" t="str">
        <f>'[1]3.1'!$C$36</f>
        <v>Šaltkalvis -santechnikas-suvirintojas</v>
      </c>
      <c r="E441" s="429"/>
      <c r="F441" s="430"/>
      <c r="G441" s="428" t="str">
        <f>'[1]3.1'!$E$36</f>
        <v>TS - Sistemų priežiūra</v>
      </c>
      <c r="H441" s="430"/>
      <c r="I441" s="431">
        <f>'[1]3.1'!$F$36</f>
        <v>4222.4399999999996</v>
      </c>
      <c r="J441" s="432"/>
      <c r="K441" s="433">
        <f>[1]A6!K32</f>
        <v>4222.4399999999996</v>
      </c>
      <c r="L441" s="434"/>
      <c r="M441" s="436">
        <f>+I441-K441</f>
        <v>0</v>
      </c>
      <c r="N441" s="436"/>
      <c r="O441" s="9"/>
      <c r="P441" s="9"/>
      <c r="Q441" s="9"/>
      <c r="R441" s="9"/>
      <c r="S441" s="9"/>
      <c r="T441" s="9"/>
      <c r="U441" s="9"/>
      <c r="V441" s="10"/>
    </row>
    <row r="442" spans="1:22" outlineLevel="1" x14ac:dyDescent="0.2">
      <c r="A442" s="4"/>
      <c r="B442" s="7"/>
      <c r="C442" s="9"/>
      <c r="D442" s="9"/>
      <c r="E442" s="9"/>
      <c r="F442" s="9"/>
      <c r="G442" s="9"/>
      <c r="H442" s="9"/>
      <c r="I442" s="24"/>
      <c r="J442" s="9"/>
      <c r="K442" s="9"/>
      <c r="L442" s="9"/>
      <c r="M442" s="9"/>
      <c r="N442" s="9"/>
      <c r="O442" s="9"/>
      <c r="P442" s="9"/>
      <c r="Q442" s="9"/>
      <c r="R442" s="9"/>
      <c r="S442" s="9"/>
      <c r="T442" s="9"/>
      <c r="U442" s="9"/>
      <c r="V442" s="10"/>
    </row>
    <row r="443" spans="1:22" outlineLevel="1" x14ac:dyDescent="0.2">
      <c r="A443" s="4"/>
      <c r="B443" s="7"/>
      <c r="C443" s="56" t="s">
        <v>31</v>
      </c>
      <c r="D443" s="9"/>
      <c r="E443" s="9"/>
      <c r="F443" s="9"/>
      <c r="G443" s="9"/>
      <c r="H443" s="9"/>
      <c r="I443" s="24"/>
      <c r="J443" s="9"/>
      <c r="K443" s="9"/>
      <c r="L443" s="9"/>
      <c r="M443" s="9"/>
      <c r="N443" s="9"/>
      <c r="O443" s="9"/>
      <c r="P443" s="9"/>
      <c r="Q443" s="9"/>
      <c r="R443" s="9"/>
      <c r="S443" s="9"/>
      <c r="T443" s="9"/>
      <c r="U443" s="9"/>
      <c r="V443" s="10"/>
    </row>
    <row r="444" spans="1:22" outlineLevel="1" x14ac:dyDescent="0.2">
      <c r="A444" s="4"/>
      <c r="B444" s="7"/>
      <c r="C444" s="1" t="s">
        <v>237</v>
      </c>
      <c r="D444" s="9"/>
      <c r="E444" s="9"/>
      <c r="F444" s="9"/>
      <c r="G444" s="9"/>
      <c r="H444" s="9"/>
      <c r="I444" s="9"/>
      <c r="J444" s="9"/>
      <c r="K444" s="9"/>
      <c r="L444" s="9"/>
      <c r="M444" s="9"/>
      <c r="N444" s="9"/>
      <c r="O444" s="9"/>
      <c r="P444" s="9"/>
      <c r="Q444" s="9"/>
      <c r="R444" s="9"/>
      <c r="S444" s="9"/>
      <c r="T444" s="9"/>
      <c r="U444" s="9"/>
      <c r="V444" s="10"/>
    </row>
    <row r="445" spans="1:22" outlineLevel="1" x14ac:dyDescent="0.2">
      <c r="A445" s="4"/>
      <c r="B445" s="7"/>
      <c r="D445" s="9"/>
      <c r="E445" s="9"/>
      <c r="F445" s="9"/>
      <c r="G445" s="9"/>
      <c r="H445" s="9"/>
      <c r="I445" s="9"/>
      <c r="J445" s="9"/>
      <c r="K445" s="9"/>
      <c r="L445" s="9"/>
      <c r="M445" s="9"/>
      <c r="N445" s="9"/>
      <c r="O445" s="9"/>
      <c r="P445" s="9"/>
      <c r="Q445" s="9"/>
      <c r="R445" s="9"/>
      <c r="S445" s="9"/>
      <c r="T445" s="9"/>
      <c r="U445" s="9"/>
      <c r="V445" s="10"/>
    </row>
    <row r="446" spans="1:22" outlineLevel="1" x14ac:dyDescent="0.2">
      <c r="A446" s="4"/>
      <c r="B446" s="7"/>
      <c r="C446" s="9" t="s">
        <v>238</v>
      </c>
      <c r="D446" s="9"/>
      <c r="E446" s="443" t="s">
        <v>239</v>
      </c>
      <c r="F446" s="444"/>
      <c r="G446" s="444"/>
      <c r="H446" s="444"/>
      <c r="I446" s="444"/>
      <c r="J446" s="444"/>
      <c r="K446" s="444"/>
      <c r="L446" s="444"/>
      <c r="M446" s="444"/>
      <c r="N446" s="444"/>
      <c r="O446" s="444"/>
      <c r="P446" s="444"/>
      <c r="Q446" s="444"/>
      <c r="R446" s="444"/>
      <c r="S446" s="444"/>
      <c r="T446" s="444"/>
      <c r="U446" s="444"/>
      <c r="V446" s="445"/>
    </row>
    <row r="447" spans="1:22" outlineLevel="1" x14ac:dyDescent="0.2">
      <c r="A447" s="4"/>
      <c r="B447" s="7"/>
      <c r="C447" s="9"/>
      <c r="D447" s="9"/>
      <c r="E447" s="9"/>
      <c r="F447" s="9"/>
      <c r="G447" s="9"/>
      <c r="H447" s="9"/>
      <c r="I447" s="9"/>
      <c r="J447" s="9"/>
      <c r="K447" s="9"/>
      <c r="L447" s="9"/>
      <c r="M447" s="9"/>
      <c r="N447" s="9"/>
      <c r="O447" s="9"/>
      <c r="P447" s="9"/>
      <c r="Q447" s="9"/>
      <c r="R447" s="9"/>
      <c r="S447" s="9"/>
      <c r="T447" s="9"/>
      <c r="U447" s="9"/>
      <c r="V447" s="10"/>
    </row>
    <row r="448" spans="1:22" outlineLevel="1" x14ac:dyDescent="0.2">
      <c r="A448" s="4"/>
      <c r="B448" s="7"/>
      <c r="C448" s="8" t="s">
        <v>40</v>
      </c>
      <c r="D448" s="9"/>
      <c r="E448" s="341" t="s">
        <v>32</v>
      </c>
      <c r="F448" s="342"/>
      <c r="G448" s="13"/>
      <c r="H448" s="9"/>
      <c r="I448" s="9"/>
      <c r="J448" s="9"/>
      <c r="K448" s="9"/>
      <c r="L448" s="9"/>
      <c r="M448" s="9"/>
      <c r="N448" s="9"/>
      <c r="O448" s="9"/>
      <c r="P448" s="9"/>
      <c r="Q448" s="9"/>
      <c r="R448" s="9"/>
      <c r="S448" s="9"/>
      <c r="T448" s="9"/>
      <c r="U448" s="9"/>
      <c r="V448" s="10"/>
    </row>
    <row r="449" spans="1:22" outlineLevel="1" x14ac:dyDescent="0.2">
      <c r="A449" s="4"/>
      <c r="B449" s="7"/>
      <c r="C449" s="8" t="s">
        <v>41</v>
      </c>
      <c r="D449" s="9"/>
      <c r="E449" s="350" t="s">
        <v>225</v>
      </c>
      <c r="F449" s="350"/>
      <c r="G449" s="13" t="str">
        <f>IFERROR(INDEX('[1]Auditui &gt;'!$C:$C,MATCH($E449,'[1]Auditui &gt;'!$B:$B,0)),"")</f>
        <v>DARBO UŽMOKESČIO SĄNAUDŲ SUVESTINĖ</v>
      </c>
      <c r="H449" s="9"/>
      <c r="I449" s="9"/>
      <c r="J449" s="9"/>
      <c r="K449" s="9"/>
      <c r="L449" s="9"/>
      <c r="M449" s="9"/>
      <c r="N449" s="9"/>
      <c r="O449" s="9"/>
      <c r="P449" s="9"/>
      <c r="Q449" s="9"/>
      <c r="R449" s="9"/>
      <c r="S449" s="9"/>
      <c r="T449" s="9"/>
      <c r="U449" s="9"/>
      <c r="V449" s="10"/>
    </row>
    <row r="450" spans="1:22" ht="15" outlineLevel="1" x14ac:dyDescent="0.25">
      <c r="A450" s="4"/>
      <c r="B450" s="7"/>
      <c r="C450" s="8"/>
      <c r="D450" s="9"/>
      <c r="E450" s="398" t="s">
        <v>232</v>
      </c>
      <c r="F450" s="398"/>
      <c r="G450" s="13" t="str">
        <f>+INDEX('[1]Auditui &gt;'!$C$12:$C$22,MATCH($E450,'[1]Auditui &gt;'!$B$12:$B$22,0))</f>
        <v>Ataskaitinio laikotarpio DU žiniaraštis</v>
      </c>
      <c r="H450" s="9"/>
      <c r="I450" s="9"/>
      <c r="J450" s="9"/>
      <c r="K450" s="9"/>
      <c r="L450" s="9"/>
      <c r="M450" s="9"/>
      <c r="N450" s="9"/>
      <c r="O450" s="9"/>
      <c r="P450" s="9"/>
      <c r="Q450" s="9"/>
      <c r="R450" s="9"/>
      <c r="S450" s="9"/>
      <c r="T450" s="9"/>
      <c r="U450" s="9"/>
      <c r="V450" s="10"/>
    </row>
    <row r="451" spans="1:22" outlineLevel="1" x14ac:dyDescent="0.2">
      <c r="A451" s="4"/>
      <c r="B451" s="14"/>
      <c r="C451" s="16"/>
      <c r="D451" s="16"/>
      <c r="E451" s="16"/>
      <c r="F451" s="16"/>
      <c r="G451" s="16"/>
      <c r="H451" s="16"/>
      <c r="I451" s="16"/>
      <c r="J451" s="16"/>
      <c r="K451" s="16"/>
      <c r="L451" s="16"/>
      <c r="M451" s="16"/>
      <c r="N451" s="16"/>
      <c r="O451" s="16"/>
      <c r="P451" s="16"/>
      <c r="Q451" s="16"/>
      <c r="R451" s="16"/>
      <c r="S451" s="16"/>
      <c r="T451" s="16"/>
      <c r="U451" s="16"/>
      <c r="V451" s="19"/>
    </row>
    <row r="452" spans="1:22" outlineLevel="1" x14ac:dyDescent="0.2">
      <c r="A452" s="4"/>
      <c r="B452" s="22"/>
      <c r="C452" s="394" t="s">
        <v>240</v>
      </c>
      <c r="D452" s="394"/>
      <c r="E452" s="394"/>
      <c r="F452" s="394"/>
      <c r="G452" s="394"/>
      <c r="H452" s="394"/>
      <c r="I452" s="394"/>
      <c r="J452" s="394"/>
      <c r="K452" s="394"/>
      <c r="L452" s="394"/>
      <c r="M452" s="394"/>
      <c r="N452" s="394"/>
      <c r="O452" s="394"/>
      <c r="P452" s="394"/>
      <c r="Q452" s="394"/>
      <c r="R452" s="394"/>
      <c r="S452" s="394"/>
      <c r="T452" s="394"/>
      <c r="U452" s="394"/>
      <c r="V452" s="395"/>
    </row>
    <row r="453" spans="1:22" outlineLevel="1" x14ac:dyDescent="0.2">
      <c r="A453" s="4"/>
      <c r="B453" s="7"/>
      <c r="C453" s="9"/>
      <c r="D453" s="9"/>
      <c r="E453" s="9"/>
      <c r="F453" s="9"/>
      <c r="G453" s="9"/>
      <c r="H453" s="9"/>
      <c r="I453" s="9"/>
      <c r="J453" s="9"/>
      <c r="K453" s="9"/>
      <c r="L453" s="9"/>
      <c r="M453" s="9"/>
      <c r="N453" s="9"/>
      <c r="O453" s="9"/>
      <c r="P453" s="9"/>
      <c r="Q453" s="9"/>
      <c r="R453" s="9"/>
      <c r="S453" s="9"/>
      <c r="T453" s="9"/>
      <c r="U453" s="9"/>
      <c r="V453" s="10"/>
    </row>
    <row r="454" spans="1:22" outlineLevel="1" x14ac:dyDescent="0.2">
      <c r="A454" s="4"/>
      <c r="B454" s="7"/>
      <c r="C454" s="8" t="s">
        <v>40</v>
      </c>
      <c r="D454" s="9"/>
      <c r="E454" s="341" t="s">
        <v>48</v>
      </c>
      <c r="F454" s="342"/>
      <c r="G454" s="13" t="s">
        <v>241</v>
      </c>
      <c r="H454" s="9"/>
      <c r="I454" s="9"/>
      <c r="J454" s="9"/>
      <c r="K454" s="9"/>
      <c r="L454" s="9"/>
      <c r="M454" s="9"/>
      <c r="N454" s="9"/>
      <c r="O454" s="9"/>
      <c r="P454" s="9"/>
      <c r="Q454" s="9"/>
      <c r="R454" s="9"/>
      <c r="S454" s="9"/>
      <c r="T454" s="9"/>
      <c r="U454" s="9"/>
      <c r="V454" s="10"/>
    </row>
    <row r="455" spans="1:22" outlineLevel="1" x14ac:dyDescent="0.2">
      <c r="A455" s="4"/>
      <c r="B455" s="7"/>
      <c r="C455" s="8" t="s">
        <v>41</v>
      </c>
      <c r="D455" s="9"/>
      <c r="E455" s="358" t="s">
        <v>225</v>
      </c>
      <c r="F455" s="359"/>
      <c r="G455" s="21" t="str">
        <f>IFERROR(INDEX('[1]Auditui &gt;'!$C:$C,MATCH($E455,'[1]Auditui &gt;'!$B:$B,0)),"")</f>
        <v>DARBO UŽMOKESČIO SĄNAUDŲ SUVESTINĖ</v>
      </c>
      <c r="H455" s="9"/>
      <c r="I455" s="9"/>
      <c r="J455" s="9"/>
      <c r="K455" s="9"/>
      <c r="L455" s="9"/>
      <c r="M455" s="9"/>
      <c r="N455" s="9"/>
      <c r="O455" s="9"/>
      <c r="P455" s="9"/>
      <c r="Q455" s="9"/>
      <c r="R455" s="9"/>
      <c r="S455" s="9"/>
      <c r="T455" s="9"/>
      <c r="U455" s="9"/>
      <c r="V455" s="10"/>
    </row>
    <row r="456" spans="1:22" ht="15" outlineLevel="1" x14ac:dyDescent="0.25">
      <c r="A456" s="4"/>
      <c r="B456" s="7"/>
      <c r="C456" s="8"/>
      <c r="D456" s="9"/>
      <c r="E456" s="398" t="s">
        <v>232</v>
      </c>
      <c r="F456" s="398"/>
      <c r="G456" s="13" t="str">
        <f>+INDEX('[1]Auditui &gt;'!$C$12:$C$22,MATCH($E456,'[1]Auditui &gt;'!$B$12:$B$22,0))</f>
        <v>Ataskaitinio laikotarpio DU žiniaraštis</v>
      </c>
      <c r="H456" s="9"/>
      <c r="I456" s="9"/>
      <c r="J456" s="9"/>
      <c r="K456" s="9"/>
      <c r="L456" s="9"/>
      <c r="M456" s="9"/>
      <c r="N456" s="9"/>
      <c r="O456" s="9"/>
      <c r="P456" s="9"/>
      <c r="Q456" s="9"/>
      <c r="R456" s="9"/>
      <c r="S456" s="9"/>
      <c r="T456" s="9"/>
      <c r="U456" s="9"/>
      <c r="V456" s="10"/>
    </row>
    <row r="457" spans="1:22" outlineLevel="1" x14ac:dyDescent="0.2">
      <c r="A457" s="4"/>
      <c r="B457" s="14"/>
      <c r="C457" s="16"/>
      <c r="D457" s="16"/>
      <c r="E457" s="16"/>
      <c r="F457" s="16"/>
      <c r="G457" s="16"/>
      <c r="H457" s="16"/>
      <c r="I457" s="16"/>
      <c r="J457" s="16"/>
      <c r="K457" s="16"/>
      <c r="L457" s="16"/>
      <c r="M457" s="16"/>
      <c r="N457" s="16"/>
      <c r="O457" s="16"/>
      <c r="P457" s="16"/>
      <c r="Q457" s="16"/>
      <c r="R457" s="16"/>
      <c r="S457" s="16"/>
      <c r="T457" s="16"/>
      <c r="U457" s="16"/>
      <c r="V457" s="19"/>
    </row>
    <row r="458" spans="1:22" outlineLevel="1" x14ac:dyDescent="0.2">
      <c r="A458" s="4"/>
      <c r="B458" s="22"/>
      <c r="C458" s="394" t="s">
        <v>242</v>
      </c>
      <c r="D458" s="394"/>
      <c r="E458" s="394"/>
      <c r="F458" s="394"/>
      <c r="G458" s="394"/>
      <c r="H458" s="394"/>
      <c r="I458" s="394"/>
      <c r="J458" s="394"/>
      <c r="K458" s="394"/>
      <c r="L458" s="394"/>
      <c r="M458" s="394"/>
      <c r="N458" s="394"/>
      <c r="O458" s="394"/>
      <c r="P458" s="394"/>
      <c r="Q458" s="394"/>
      <c r="R458" s="394"/>
      <c r="S458" s="394"/>
      <c r="T458" s="394"/>
      <c r="U458" s="394"/>
      <c r="V458" s="395"/>
    </row>
    <row r="459" spans="1:22" outlineLevel="1" x14ac:dyDescent="0.2">
      <c r="A459" s="4"/>
      <c r="B459" s="95"/>
      <c r="C459" s="96"/>
      <c r="D459" s="96"/>
      <c r="E459" s="96"/>
      <c r="F459" s="96"/>
      <c r="G459" s="96"/>
      <c r="H459" s="96"/>
      <c r="I459" s="96"/>
      <c r="J459" s="96"/>
      <c r="K459" s="96"/>
      <c r="L459" s="96"/>
      <c r="M459" s="96"/>
      <c r="N459" s="96"/>
      <c r="O459" s="96"/>
      <c r="P459" s="96"/>
      <c r="Q459" s="96"/>
      <c r="R459" s="96"/>
      <c r="S459" s="96"/>
      <c r="T459" s="96"/>
      <c r="U459" s="96"/>
      <c r="V459" s="97"/>
    </row>
    <row r="460" spans="1:22" outlineLevel="1" x14ac:dyDescent="0.2">
      <c r="A460" s="4"/>
      <c r="B460" s="7"/>
      <c r="C460" s="360" t="s">
        <v>235</v>
      </c>
      <c r="D460" s="361"/>
      <c r="E460" s="361"/>
      <c r="F460" s="362"/>
      <c r="G460" s="345" t="s">
        <v>236</v>
      </c>
      <c r="H460" s="345"/>
      <c r="I460" s="345" t="s">
        <v>221</v>
      </c>
      <c r="J460" s="345"/>
      <c r="K460" s="345" t="s">
        <v>45</v>
      </c>
      <c r="L460" s="345"/>
      <c r="M460" s="345" t="s">
        <v>16</v>
      </c>
      <c r="N460" s="345"/>
      <c r="O460" s="9"/>
      <c r="P460" s="9"/>
      <c r="Q460" s="9"/>
      <c r="R460" s="9"/>
      <c r="S460" s="9"/>
      <c r="T460" s="9"/>
      <c r="U460" s="9"/>
      <c r="V460" s="10"/>
    </row>
    <row r="461" spans="1:22" outlineLevel="1" x14ac:dyDescent="0.2">
      <c r="A461" s="4"/>
      <c r="B461" s="7"/>
      <c r="C461" s="98">
        <f>'[1]3.1'!$B$8</f>
        <v>1</v>
      </c>
      <c r="D461" s="428" t="str">
        <f>'[1]3.1'!$C$8</f>
        <v>Generalinis direktorius</v>
      </c>
      <c r="E461" s="429"/>
      <c r="F461" s="430"/>
      <c r="G461" s="428" t="str">
        <f>'[1]3.1'!$E$8</f>
        <v>BS - Bendrosios sąnaudos</v>
      </c>
      <c r="H461" s="430"/>
      <c r="I461" s="431">
        <f>'[1]3.1'!$F$8</f>
        <v>18073.919999999998</v>
      </c>
      <c r="J461" s="432"/>
      <c r="K461" s="433">
        <f>[1]A6!K3</f>
        <v>18073.919999999998</v>
      </c>
      <c r="L461" s="434"/>
      <c r="M461" s="435">
        <f>+I461-K461</f>
        <v>0</v>
      </c>
      <c r="N461" s="436"/>
      <c r="O461" s="9"/>
      <c r="P461" s="9"/>
      <c r="Q461" s="9"/>
      <c r="R461" s="9"/>
      <c r="S461" s="9"/>
      <c r="T461" s="9"/>
      <c r="U461" s="9"/>
      <c r="V461" s="10"/>
    </row>
    <row r="462" spans="1:22" outlineLevel="1" x14ac:dyDescent="0.2">
      <c r="A462" s="4"/>
      <c r="B462" s="7"/>
      <c r="C462" s="98">
        <f>'[1]3.1'!$B$12</f>
        <v>5</v>
      </c>
      <c r="D462" s="428" t="str">
        <f>'[1]3.1'!$C$12</f>
        <v>Sekretorius</v>
      </c>
      <c r="E462" s="429"/>
      <c r="F462" s="430"/>
      <c r="G462" s="428" t="str">
        <f>'[1]3.1'!$E$12</f>
        <v>BS - Bendrosios sąnaudos</v>
      </c>
      <c r="H462" s="430"/>
      <c r="I462" s="431">
        <f>'[1]3.1'!$F$12</f>
        <v>12958.64</v>
      </c>
      <c r="J462" s="432"/>
      <c r="K462" s="433">
        <f>[1]A6!K7</f>
        <v>12958.64</v>
      </c>
      <c r="L462" s="434"/>
      <c r="M462" s="435">
        <f>+I462-K462</f>
        <v>0</v>
      </c>
      <c r="N462" s="436"/>
      <c r="O462" s="9"/>
      <c r="P462" s="9"/>
      <c r="Q462" s="9"/>
      <c r="R462" s="9"/>
      <c r="S462" s="9"/>
      <c r="T462" s="9"/>
      <c r="U462" s="9"/>
      <c r="V462" s="10"/>
    </row>
    <row r="463" spans="1:22" outlineLevel="1" x14ac:dyDescent="0.2">
      <c r="A463" s="4"/>
      <c r="B463" s="7"/>
      <c r="C463" s="98">
        <f>'[1]3.1'!$B$14</f>
        <v>7</v>
      </c>
      <c r="D463" s="428" t="str">
        <f>'[1]3.1'!$C$14</f>
        <v>Inžinierius</v>
      </c>
      <c r="E463" s="429"/>
      <c r="F463" s="430"/>
      <c r="G463" s="428" t="str">
        <f>'[1]3.1'!$E$14</f>
        <v>BS - Bendrosios sąnaudos</v>
      </c>
      <c r="H463" s="430"/>
      <c r="I463" s="431">
        <f>'[1]3.1'!$F$14</f>
        <v>21518.23</v>
      </c>
      <c r="J463" s="432"/>
      <c r="K463" s="433">
        <f>[1]A6!K9</f>
        <v>21518.23</v>
      </c>
      <c r="L463" s="434"/>
      <c r="M463" s="435">
        <f>+I463-K463</f>
        <v>0</v>
      </c>
      <c r="N463" s="436"/>
      <c r="O463" s="9"/>
      <c r="P463" s="9"/>
      <c r="Q463" s="9"/>
      <c r="R463" s="9"/>
      <c r="S463" s="9"/>
      <c r="T463" s="9"/>
      <c r="U463" s="9"/>
      <c r="V463" s="10"/>
    </row>
    <row r="464" spans="1:22" outlineLevel="1" x14ac:dyDescent="0.2">
      <c r="A464" s="4"/>
      <c r="B464" s="7"/>
      <c r="C464" s="98">
        <f>'[1]3.1'!$B$44</f>
        <v>38</v>
      </c>
      <c r="D464" s="428" t="str">
        <f>'[1]3.1'!$C$44</f>
        <v>Nedarbingumo lapeliai</v>
      </c>
      <c r="E464" s="429"/>
      <c r="F464" s="430"/>
      <c r="G464" s="428" t="str">
        <f>'[1]3.1'!$E$44</f>
        <v>BS - Bendrosios sąnaudos</v>
      </c>
      <c r="H464" s="430"/>
      <c r="I464" s="431">
        <f>'[1]3.1'!$F$44</f>
        <v>420.28</v>
      </c>
      <c r="J464" s="432"/>
      <c r="K464" s="433">
        <f>[1]A6!K41</f>
        <v>420.28</v>
      </c>
      <c r="L464" s="434"/>
      <c r="M464" s="435">
        <f>+I464-K464</f>
        <v>0</v>
      </c>
      <c r="N464" s="436"/>
      <c r="O464" s="9"/>
      <c r="P464" s="9"/>
      <c r="Q464" s="9"/>
      <c r="R464" s="9"/>
      <c r="S464" s="9"/>
      <c r="T464" s="9"/>
      <c r="U464" s="9"/>
      <c r="V464" s="10"/>
    </row>
    <row r="465" spans="1:22" outlineLevel="1" x14ac:dyDescent="0.2">
      <c r="A465" s="4"/>
      <c r="B465" s="7"/>
      <c r="C465" s="98">
        <f>'[1]3.1'!$B$49</f>
        <v>44</v>
      </c>
      <c r="D465" s="428" t="str">
        <f>'[1]3.1'!$C$49</f>
        <v>Darbo užmokesčio sąnaudos atostogų kaupimui</v>
      </c>
      <c r="E465" s="429"/>
      <c r="F465" s="430"/>
      <c r="G465" s="428" t="str">
        <f>'[1]3.1'!$E$49</f>
        <v>BS - Bendrosios sąnaudos</v>
      </c>
      <c r="H465" s="430"/>
      <c r="I465" s="431">
        <f>'[1]3.1'!$F$49</f>
        <v>545.72</v>
      </c>
      <c r="J465" s="432"/>
      <c r="K465" s="433">
        <f>[1]A6!K48</f>
        <v>545.72</v>
      </c>
      <c r="L465" s="434"/>
      <c r="M465" s="435">
        <f>+I465-K465</f>
        <v>0</v>
      </c>
      <c r="N465" s="436"/>
      <c r="O465" s="9"/>
      <c r="P465" s="9"/>
      <c r="Q465" s="9"/>
      <c r="R465" s="9"/>
      <c r="S465" s="9"/>
      <c r="T465" s="9"/>
      <c r="U465" s="9"/>
      <c r="V465" s="10"/>
    </row>
    <row r="466" spans="1:22" outlineLevel="1" x14ac:dyDescent="0.2">
      <c r="A466" s="4"/>
      <c r="B466" s="7"/>
      <c r="C466" s="26"/>
      <c r="D466" s="99"/>
      <c r="E466" s="99"/>
      <c r="F466" s="99"/>
      <c r="G466" s="99"/>
      <c r="H466" s="99"/>
      <c r="I466" s="100"/>
      <c r="J466" s="100"/>
      <c r="K466" s="100"/>
      <c r="L466" s="100"/>
      <c r="M466" s="26"/>
      <c r="N466" s="26"/>
      <c r="O466" s="9"/>
      <c r="P466" s="9"/>
      <c r="Q466" s="9"/>
      <c r="R466" s="9"/>
      <c r="S466" s="9"/>
      <c r="T466" s="9"/>
      <c r="U466" s="9"/>
      <c r="V466" s="10"/>
    </row>
    <row r="467" spans="1:22" outlineLevel="1" x14ac:dyDescent="0.2">
      <c r="A467" s="4"/>
      <c r="B467" s="7"/>
      <c r="C467" s="56" t="s">
        <v>31</v>
      </c>
      <c r="D467" s="9"/>
      <c r="E467" s="9"/>
      <c r="F467" s="9"/>
      <c r="G467" s="9"/>
      <c r="H467" s="9"/>
      <c r="I467" s="9"/>
      <c r="J467" s="9"/>
      <c r="K467" s="9"/>
      <c r="L467" s="9"/>
      <c r="M467" s="9"/>
      <c r="N467" s="9"/>
      <c r="O467" s="9"/>
      <c r="P467" s="9"/>
      <c r="Q467" s="9"/>
      <c r="R467" s="9"/>
      <c r="S467" s="9"/>
      <c r="T467" s="9"/>
      <c r="U467" s="9"/>
      <c r="V467" s="10"/>
    </row>
    <row r="468" spans="1:22" outlineLevel="1" x14ac:dyDescent="0.2">
      <c r="A468" s="4"/>
      <c r="B468" s="7"/>
      <c r="C468" s="9" t="s">
        <v>237</v>
      </c>
      <c r="D468" s="9"/>
      <c r="E468" s="9"/>
      <c r="F468" s="9"/>
      <c r="G468" s="9"/>
      <c r="H468" s="9"/>
      <c r="I468" s="9"/>
      <c r="J468" s="9"/>
      <c r="K468" s="9"/>
      <c r="L468" s="9"/>
      <c r="M468" s="9"/>
      <c r="N468" s="9"/>
      <c r="O468" s="9"/>
      <c r="P468" s="9"/>
      <c r="Q468" s="9"/>
      <c r="R468" s="9"/>
      <c r="S468" s="9"/>
      <c r="T468" s="9"/>
      <c r="U468" s="9"/>
      <c r="V468" s="10"/>
    </row>
    <row r="469" spans="1:22" outlineLevel="1" x14ac:dyDescent="0.2">
      <c r="A469" s="4"/>
      <c r="B469" s="7"/>
      <c r="C469" s="9"/>
      <c r="D469" s="9"/>
      <c r="E469" s="9"/>
      <c r="F469" s="9"/>
      <c r="G469" s="9"/>
      <c r="H469" s="9"/>
      <c r="I469" s="9"/>
      <c r="J469" s="9"/>
      <c r="K469" s="9"/>
      <c r="L469" s="9"/>
      <c r="M469" s="9"/>
      <c r="N469" s="9"/>
      <c r="O469" s="9"/>
      <c r="P469" s="9"/>
      <c r="Q469" s="9"/>
      <c r="R469" s="9"/>
      <c r="S469" s="9"/>
      <c r="T469" s="9"/>
      <c r="U469" s="9"/>
      <c r="V469" s="10"/>
    </row>
    <row r="470" spans="1:22" outlineLevel="1" x14ac:dyDescent="0.2">
      <c r="A470" s="4"/>
      <c r="B470" s="7"/>
      <c r="C470" s="9" t="s">
        <v>238</v>
      </c>
      <c r="D470" s="9"/>
      <c r="E470" s="437" t="s">
        <v>243</v>
      </c>
      <c r="F470" s="438"/>
      <c r="G470" s="438"/>
      <c r="H470" s="438"/>
      <c r="I470" s="438"/>
      <c r="J470" s="438"/>
      <c r="K470" s="438"/>
      <c r="L470" s="438"/>
      <c r="M470" s="438"/>
      <c r="N470" s="438"/>
      <c r="O470" s="438"/>
      <c r="P470" s="438"/>
      <c r="Q470" s="438"/>
      <c r="R470" s="438"/>
      <c r="S470" s="438"/>
      <c r="T470" s="438"/>
      <c r="U470" s="438"/>
      <c r="V470" s="439"/>
    </row>
    <row r="471" spans="1:22" outlineLevel="1" x14ac:dyDescent="0.2">
      <c r="A471" s="4"/>
      <c r="B471" s="7"/>
      <c r="C471" s="9"/>
      <c r="D471" s="9"/>
      <c r="E471" s="440"/>
      <c r="F471" s="441"/>
      <c r="G471" s="441"/>
      <c r="H471" s="441"/>
      <c r="I471" s="441"/>
      <c r="J471" s="441"/>
      <c r="K471" s="441"/>
      <c r="L471" s="441"/>
      <c r="M471" s="441"/>
      <c r="N471" s="441"/>
      <c r="O471" s="441"/>
      <c r="P471" s="441"/>
      <c r="Q471" s="441"/>
      <c r="R471" s="441"/>
      <c r="S471" s="441"/>
      <c r="T471" s="441"/>
      <c r="U471" s="441"/>
      <c r="V471" s="442"/>
    </row>
    <row r="472" spans="1:22" outlineLevel="1" x14ac:dyDescent="0.2">
      <c r="A472" s="4"/>
      <c r="B472" s="7"/>
      <c r="C472" s="9"/>
      <c r="D472" s="9"/>
      <c r="E472" s="9"/>
      <c r="F472" s="9"/>
      <c r="G472" s="9"/>
      <c r="H472" s="9"/>
      <c r="I472" s="9"/>
      <c r="J472" s="9"/>
      <c r="K472" s="9"/>
      <c r="L472" s="9"/>
      <c r="M472" s="9"/>
      <c r="N472" s="9"/>
      <c r="O472" s="9"/>
      <c r="P472" s="9"/>
      <c r="Q472" s="9"/>
      <c r="R472" s="9"/>
      <c r="S472" s="9"/>
      <c r="T472" s="9"/>
      <c r="U472" s="9"/>
      <c r="V472" s="10"/>
    </row>
    <row r="473" spans="1:22" outlineLevel="1" x14ac:dyDescent="0.2">
      <c r="A473" s="4"/>
      <c r="B473" s="7"/>
      <c r="C473" s="8" t="s">
        <v>40</v>
      </c>
      <c r="D473" s="9"/>
      <c r="E473" s="341" t="s">
        <v>32</v>
      </c>
      <c r="F473" s="342"/>
      <c r="G473" s="13"/>
      <c r="H473" s="9"/>
      <c r="I473" s="9"/>
      <c r="J473" s="9"/>
      <c r="K473" s="9"/>
      <c r="L473" s="9"/>
      <c r="M473" s="9"/>
      <c r="N473" s="9"/>
      <c r="O473" s="9"/>
      <c r="P473" s="9"/>
      <c r="Q473" s="9"/>
      <c r="R473" s="9"/>
      <c r="S473" s="9"/>
      <c r="T473" s="9"/>
      <c r="U473" s="9"/>
      <c r="V473" s="10"/>
    </row>
    <row r="474" spans="1:22" outlineLevel="1" x14ac:dyDescent="0.2">
      <c r="A474" s="4"/>
      <c r="B474" s="7"/>
      <c r="C474" s="8" t="s">
        <v>41</v>
      </c>
      <c r="D474" s="9"/>
      <c r="E474" s="350" t="s">
        <v>225</v>
      </c>
      <c r="F474" s="350"/>
      <c r="G474" s="13" t="str">
        <f>IFERROR(INDEX('[1]Auditui &gt;'!$C:$C,MATCH($E474,'[1]Auditui &gt;'!$B:$B,0)),"")</f>
        <v>DARBO UŽMOKESČIO SĄNAUDŲ SUVESTINĖ</v>
      </c>
      <c r="H474" s="9"/>
      <c r="I474" s="9"/>
      <c r="J474" s="9"/>
      <c r="K474" s="9"/>
      <c r="L474" s="9"/>
      <c r="M474" s="9"/>
      <c r="N474" s="9"/>
      <c r="O474" s="9"/>
      <c r="P474" s="9"/>
      <c r="Q474" s="9"/>
      <c r="R474" s="9"/>
      <c r="S474" s="9"/>
      <c r="T474" s="9"/>
      <c r="U474" s="9"/>
      <c r="V474" s="10"/>
    </row>
    <row r="475" spans="1:22" ht="15" outlineLevel="1" x14ac:dyDescent="0.25">
      <c r="A475" s="4"/>
      <c r="B475" s="7"/>
      <c r="C475" s="8"/>
      <c r="D475" s="9"/>
      <c r="E475" s="398" t="s">
        <v>232</v>
      </c>
      <c r="F475" s="398"/>
      <c r="G475" s="13" t="str">
        <f>+INDEX('[1]Auditui &gt;'!$C$12:$C$22,MATCH($E475,'[1]Auditui &gt;'!$B$12:$B$22,0))</f>
        <v>Ataskaitinio laikotarpio DU žiniaraštis</v>
      </c>
      <c r="H475" s="9"/>
      <c r="I475" s="9"/>
      <c r="J475" s="9"/>
      <c r="K475" s="9"/>
      <c r="L475" s="9"/>
      <c r="M475" s="9"/>
      <c r="N475" s="9"/>
      <c r="O475" s="9"/>
      <c r="P475" s="9"/>
      <c r="Q475" s="9"/>
      <c r="R475" s="9"/>
      <c r="S475" s="9"/>
      <c r="T475" s="9"/>
      <c r="U475" s="9"/>
      <c r="V475" s="10"/>
    </row>
    <row r="476" spans="1:22" outlineLevel="1" x14ac:dyDescent="0.2">
      <c r="A476" s="4"/>
      <c r="B476" s="14"/>
      <c r="C476" s="16"/>
      <c r="D476" s="16"/>
      <c r="E476" s="16"/>
      <c r="F476" s="16"/>
      <c r="G476" s="16"/>
      <c r="H476" s="16"/>
      <c r="I476" s="16"/>
      <c r="J476" s="16"/>
      <c r="K476" s="16"/>
      <c r="L476" s="16"/>
      <c r="M476" s="16"/>
      <c r="N476" s="16"/>
      <c r="O476" s="16"/>
      <c r="P476" s="16"/>
      <c r="Q476" s="16"/>
      <c r="R476" s="16"/>
      <c r="S476" s="16"/>
      <c r="T476" s="16"/>
      <c r="U476" s="16"/>
      <c r="V476" s="19"/>
    </row>
    <row r="477" spans="1:22" outlineLevel="1" x14ac:dyDescent="0.2">
      <c r="A477" s="4"/>
    </row>
    <row r="478" spans="1:22" outlineLevel="1" x14ac:dyDescent="0.2">
      <c r="A478" s="4"/>
      <c r="B478" s="6"/>
      <c r="C478" s="339" t="s">
        <v>244</v>
      </c>
      <c r="D478" s="339"/>
      <c r="E478" s="339"/>
      <c r="F478" s="339"/>
      <c r="G478" s="339"/>
      <c r="H478" s="339"/>
      <c r="I478" s="339"/>
      <c r="J478" s="339"/>
      <c r="K478" s="339"/>
      <c r="L478" s="339"/>
      <c r="M478" s="339"/>
      <c r="N478" s="339"/>
      <c r="O478" s="339"/>
      <c r="P478" s="339"/>
      <c r="Q478" s="339"/>
      <c r="R478" s="339"/>
      <c r="S478" s="339"/>
      <c r="T478" s="339"/>
      <c r="U478" s="339"/>
      <c r="V478" s="340"/>
    </row>
    <row r="479" spans="1:22" outlineLevel="1" x14ac:dyDescent="0.2">
      <c r="A479" s="4"/>
      <c r="B479" s="22"/>
      <c r="C479" s="41" t="s">
        <v>245</v>
      </c>
      <c r="D479" s="41"/>
      <c r="E479" s="41"/>
      <c r="F479" s="41"/>
      <c r="G479" s="41"/>
      <c r="H479" s="41"/>
      <c r="I479" s="41"/>
      <c r="J479" s="41"/>
      <c r="K479" s="41"/>
      <c r="L479" s="41"/>
      <c r="M479" s="41"/>
      <c r="N479" s="41"/>
      <c r="O479" s="41"/>
      <c r="P479" s="41"/>
      <c r="Q479" s="41"/>
      <c r="R479" s="41"/>
      <c r="S479" s="41"/>
      <c r="T479" s="41"/>
      <c r="U479" s="41"/>
      <c r="V479" s="42"/>
    </row>
    <row r="480" spans="1:22" outlineLevel="1" x14ac:dyDescent="0.2">
      <c r="A480" s="4"/>
      <c r="B480" s="7"/>
      <c r="C480" s="9"/>
      <c r="D480" s="9"/>
      <c r="E480" s="9"/>
      <c r="F480" s="9"/>
      <c r="G480" s="9"/>
      <c r="H480" s="9"/>
      <c r="I480" s="9"/>
      <c r="J480" s="9"/>
      <c r="K480" s="9"/>
      <c r="L480" s="9"/>
      <c r="M480" s="9"/>
      <c r="N480" s="9"/>
      <c r="O480" s="9"/>
      <c r="P480" s="9"/>
      <c r="Q480" s="9"/>
      <c r="R480" s="9"/>
      <c r="S480" s="9"/>
      <c r="T480" s="9"/>
      <c r="U480" s="9"/>
      <c r="V480" s="10"/>
    </row>
    <row r="481" spans="1:22" outlineLevel="1" x14ac:dyDescent="0.2">
      <c r="A481" s="4"/>
      <c r="B481" s="7"/>
      <c r="C481" s="393" t="s">
        <v>119</v>
      </c>
      <c r="D481" s="393"/>
      <c r="E481" s="393"/>
      <c r="F481" s="393"/>
      <c r="G481" s="393" t="s">
        <v>130</v>
      </c>
      <c r="H481" s="393"/>
      <c r="I481" s="393" t="s">
        <v>246</v>
      </c>
      <c r="J481" s="393"/>
      <c r="K481" s="393" t="s">
        <v>81</v>
      </c>
      <c r="L481" s="393"/>
      <c r="M481" s="393"/>
      <c r="N481" s="9"/>
      <c r="O481" s="9"/>
      <c r="P481" s="9"/>
      <c r="Q481" s="9"/>
      <c r="R481" s="9"/>
      <c r="S481" s="9"/>
      <c r="T481" s="9"/>
      <c r="U481" s="9"/>
      <c r="V481" s="10"/>
    </row>
    <row r="482" spans="1:22" outlineLevel="1" x14ac:dyDescent="0.2">
      <c r="A482" s="4"/>
      <c r="B482" s="7"/>
      <c r="C482" s="393"/>
      <c r="D482" s="393"/>
      <c r="E482" s="393"/>
      <c r="F482" s="393"/>
      <c r="G482" s="393"/>
      <c r="H482" s="393"/>
      <c r="I482" s="393"/>
      <c r="J482" s="393"/>
      <c r="K482" s="393"/>
      <c r="L482" s="393"/>
      <c r="M482" s="393"/>
      <c r="N482" s="9"/>
      <c r="O482" s="9"/>
      <c r="P482" s="9"/>
      <c r="Q482" s="9"/>
      <c r="R482" s="9"/>
      <c r="S482" s="9"/>
      <c r="T482" s="9"/>
      <c r="U482" s="9"/>
      <c r="V482" s="10"/>
    </row>
    <row r="483" spans="1:22" outlineLevel="1" x14ac:dyDescent="0.2">
      <c r="A483" s="4"/>
      <c r="B483" s="7"/>
      <c r="C483" s="424" t="s">
        <v>133</v>
      </c>
      <c r="D483" s="425"/>
      <c r="E483" s="425"/>
      <c r="F483" s="426"/>
      <c r="G483" s="347">
        <f>+'[1]1'!$T$10</f>
        <v>0</v>
      </c>
      <c r="H483" s="347"/>
      <c r="I483" s="347">
        <f>+'[1]12'!$U$99</f>
        <v>0</v>
      </c>
      <c r="J483" s="347"/>
      <c r="K483" s="427" t="s">
        <v>32</v>
      </c>
      <c r="L483" s="427"/>
      <c r="M483" s="427"/>
      <c r="N483" s="9"/>
      <c r="O483" s="9"/>
      <c r="P483" s="9"/>
      <c r="Q483" s="9"/>
      <c r="R483" s="9"/>
      <c r="S483" s="9"/>
      <c r="T483" s="9"/>
      <c r="U483" s="9"/>
      <c r="V483" s="10"/>
    </row>
    <row r="484" spans="1:22" outlineLevel="1" x14ac:dyDescent="0.2">
      <c r="A484" s="4"/>
      <c r="B484" s="7"/>
      <c r="C484" s="353" t="s">
        <v>135</v>
      </c>
      <c r="D484" s="354"/>
      <c r="E484" s="354"/>
      <c r="F484" s="355"/>
      <c r="G484" s="347">
        <f>SUM('[1]1'!$U$10:$X$10)</f>
        <v>19646.739999999998</v>
      </c>
      <c r="H484" s="347"/>
      <c r="I484" s="347">
        <f>SUM('[1]12'!$V$99:$Y$99)</f>
        <v>4881.865522933198</v>
      </c>
      <c r="J484" s="347"/>
      <c r="K484" s="427" t="s">
        <v>32</v>
      </c>
      <c r="L484" s="427"/>
      <c r="M484" s="427"/>
      <c r="N484" s="9"/>
      <c r="O484" s="9"/>
      <c r="P484" s="9"/>
      <c r="Q484" s="9"/>
      <c r="R484" s="9"/>
      <c r="S484" s="9"/>
      <c r="T484" s="9"/>
      <c r="U484" s="9"/>
      <c r="V484" s="10"/>
    </row>
    <row r="485" spans="1:22" outlineLevel="1" x14ac:dyDescent="0.2">
      <c r="A485" s="4"/>
      <c r="B485" s="7"/>
      <c r="C485" s="9"/>
      <c r="D485" s="9"/>
      <c r="E485" s="9"/>
      <c r="F485" s="9"/>
      <c r="G485" s="9"/>
      <c r="H485" s="9"/>
      <c r="I485" s="9"/>
      <c r="J485" s="9"/>
      <c r="K485" s="9"/>
      <c r="L485" s="9"/>
      <c r="M485" s="9"/>
      <c r="N485" s="9"/>
      <c r="O485" s="9"/>
      <c r="P485" s="9"/>
      <c r="Q485" s="9"/>
      <c r="R485" s="9"/>
      <c r="S485" s="9"/>
      <c r="T485" s="9"/>
      <c r="U485" s="9"/>
      <c r="V485" s="10"/>
    </row>
    <row r="486" spans="1:22" outlineLevel="1" x14ac:dyDescent="0.2">
      <c r="A486" s="4"/>
      <c r="B486" s="7"/>
      <c r="C486" s="9" t="s">
        <v>247</v>
      </c>
      <c r="D486" s="9"/>
      <c r="E486" s="9"/>
      <c r="F486" s="9"/>
      <c r="G486" s="9"/>
      <c r="H486" s="9"/>
      <c r="I486" s="9"/>
      <c r="J486" s="9"/>
      <c r="K486" s="9"/>
      <c r="L486" s="9"/>
      <c r="M486" s="9"/>
      <c r="N486" s="9"/>
      <c r="O486" s="9"/>
      <c r="P486" s="9"/>
      <c r="Q486" s="9"/>
      <c r="R486" s="9"/>
      <c r="S486" s="9"/>
      <c r="T486" s="9"/>
      <c r="U486" s="9"/>
      <c r="V486" s="10"/>
    </row>
    <row r="487" spans="1:22" outlineLevel="1" x14ac:dyDescent="0.2">
      <c r="A487" s="4"/>
      <c r="B487" s="7"/>
      <c r="C487" s="9"/>
      <c r="D487" s="9"/>
      <c r="E487" s="9"/>
      <c r="F487" s="9"/>
      <c r="G487" s="9"/>
      <c r="H487" s="9"/>
      <c r="I487" s="9"/>
      <c r="J487" s="9"/>
      <c r="K487" s="9"/>
      <c r="L487" s="9"/>
      <c r="M487" s="9"/>
      <c r="N487" s="9"/>
      <c r="O487" s="9"/>
      <c r="P487" s="9"/>
      <c r="Q487" s="9"/>
      <c r="R487" s="9"/>
      <c r="S487" s="9"/>
      <c r="T487" s="9"/>
      <c r="U487" s="9"/>
      <c r="V487" s="10"/>
    </row>
    <row r="488" spans="1:22" outlineLevel="1" x14ac:dyDescent="0.2">
      <c r="A488" s="4"/>
      <c r="B488" s="7"/>
      <c r="C488" s="8" t="s">
        <v>40</v>
      </c>
      <c r="D488" s="9"/>
      <c r="E488" s="341" t="s">
        <v>32</v>
      </c>
      <c r="F488" s="342"/>
      <c r="G488" s="13"/>
      <c r="H488" s="9"/>
      <c r="I488" s="9"/>
      <c r="J488" s="9"/>
      <c r="K488" s="9"/>
      <c r="L488" s="9"/>
      <c r="M488" s="9"/>
      <c r="N488" s="9"/>
      <c r="O488" s="9"/>
      <c r="P488" s="9"/>
      <c r="Q488" s="9"/>
      <c r="R488" s="9"/>
      <c r="S488" s="9"/>
      <c r="T488" s="9"/>
      <c r="U488" s="9"/>
      <c r="V488" s="10"/>
    </row>
    <row r="489" spans="1:22" outlineLevel="1" x14ac:dyDescent="0.2">
      <c r="A489" s="4"/>
      <c r="B489" s="14"/>
      <c r="C489" s="16"/>
      <c r="D489" s="16"/>
      <c r="E489" s="16"/>
      <c r="F489" s="16"/>
      <c r="G489" s="16"/>
      <c r="H489" s="16"/>
      <c r="I489" s="16"/>
      <c r="J489" s="16"/>
      <c r="K489" s="16"/>
      <c r="L489" s="16"/>
      <c r="M489" s="16"/>
      <c r="N489" s="16"/>
      <c r="O489" s="16"/>
      <c r="P489" s="16"/>
      <c r="Q489" s="16"/>
      <c r="R489" s="16"/>
      <c r="S489" s="16"/>
      <c r="T489" s="16"/>
      <c r="U489" s="16"/>
      <c r="V489" s="19"/>
    </row>
    <row r="490" spans="1:22" outlineLevel="1" x14ac:dyDescent="0.2">
      <c r="A490" s="4"/>
    </row>
    <row r="491" spans="1:22" outlineLevel="1" x14ac:dyDescent="0.2">
      <c r="A491" s="4"/>
      <c r="B491" s="6"/>
      <c r="C491" s="339" t="s">
        <v>248</v>
      </c>
      <c r="D491" s="339"/>
      <c r="E491" s="339"/>
      <c r="F491" s="339"/>
      <c r="G491" s="339"/>
      <c r="H491" s="339"/>
      <c r="I491" s="339"/>
      <c r="J491" s="339"/>
      <c r="K491" s="339"/>
      <c r="L491" s="339"/>
      <c r="M491" s="339"/>
      <c r="N491" s="339"/>
      <c r="O491" s="339"/>
      <c r="P491" s="339"/>
      <c r="Q491" s="339"/>
      <c r="R491" s="339"/>
      <c r="S491" s="339"/>
      <c r="T491" s="339"/>
      <c r="U491" s="339"/>
      <c r="V491" s="340"/>
    </row>
    <row r="492" spans="1:22" outlineLevel="1" x14ac:dyDescent="0.2">
      <c r="A492" s="4"/>
      <c r="B492" s="22"/>
      <c r="C492" s="41" t="s">
        <v>249</v>
      </c>
      <c r="D492" s="41"/>
      <c r="E492" s="41"/>
      <c r="F492" s="41"/>
      <c r="G492" s="41"/>
      <c r="H492" s="41"/>
      <c r="I492" s="41"/>
      <c r="J492" s="41"/>
      <c r="K492" s="41"/>
      <c r="L492" s="41"/>
      <c r="M492" s="41"/>
      <c r="N492" s="41"/>
      <c r="O492" s="41"/>
      <c r="P492" s="41"/>
      <c r="Q492" s="41"/>
      <c r="R492" s="41"/>
      <c r="S492" s="41"/>
      <c r="T492" s="41"/>
      <c r="U492" s="41"/>
      <c r="V492" s="42"/>
    </row>
    <row r="493" spans="1:22" outlineLevel="1" x14ac:dyDescent="0.2">
      <c r="A493" s="4"/>
      <c r="B493" s="7"/>
      <c r="C493" s="9"/>
      <c r="D493" s="9"/>
      <c r="E493" s="9"/>
      <c r="F493" s="9"/>
      <c r="G493" s="416"/>
      <c r="H493" s="416"/>
      <c r="I493" s="416"/>
      <c r="J493" s="416"/>
      <c r="K493" s="416"/>
      <c r="L493" s="416"/>
      <c r="M493" s="9"/>
      <c r="N493" s="9"/>
      <c r="O493" s="9"/>
      <c r="P493" s="9"/>
      <c r="Q493" s="9"/>
      <c r="R493" s="9"/>
      <c r="S493" s="9"/>
      <c r="T493" s="9"/>
      <c r="U493" s="9"/>
      <c r="V493" s="10"/>
    </row>
    <row r="494" spans="1:22" outlineLevel="1" x14ac:dyDescent="0.2">
      <c r="A494" s="4"/>
      <c r="B494" s="7"/>
      <c r="C494" s="393" t="s">
        <v>250</v>
      </c>
      <c r="D494" s="393"/>
      <c r="E494" s="393"/>
      <c r="F494" s="393"/>
      <c r="G494" s="417" t="s">
        <v>221</v>
      </c>
      <c r="H494" s="418"/>
      <c r="I494" s="421" t="s">
        <v>15</v>
      </c>
      <c r="J494" s="422"/>
      <c r="K494" s="422"/>
      <c r="L494" s="423"/>
      <c r="M494" s="421" t="s">
        <v>145</v>
      </c>
      <c r="N494" s="422"/>
      <c r="O494" s="422"/>
      <c r="P494" s="423"/>
      <c r="Q494" s="9"/>
      <c r="R494" s="9"/>
      <c r="V494" s="10"/>
    </row>
    <row r="495" spans="1:22" outlineLevel="1" x14ac:dyDescent="0.2">
      <c r="A495" s="4"/>
      <c r="B495" s="7"/>
      <c r="C495" s="393"/>
      <c r="D495" s="393"/>
      <c r="E495" s="393"/>
      <c r="F495" s="393"/>
      <c r="G495" s="419"/>
      <c r="H495" s="420"/>
      <c r="I495" s="101">
        <v>5</v>
      </c>
      <c r="J495" s="101">
        <v>6</v>
      </c>
      <c r="K495" s="101">
        <v>7</v>
      </c>
      <c r="L495" s="101">
        <v>11</v>
      </c>
      <c r="M495" s="101">
        <v>5</v>
      </c>
      <c r="N495" s="101">
        <v>6</v>
      </c>
      <c r="O495" s="101">
        <v>7</v>
      </c>
      <c r="P495" s="101">
        <v>11</v>
      </c>
      <c r="Q495" s="9"/>
      <c r="R495" s="9"/>
      <c r="V495" s="10"/>
    </row>
    <row r="496" spans="1:22" outlineLevel="1" x14ac:dyDescent="0.2">
      <c r="A496" s="4"/>
      <c r="B496" s="77"/>
      <c r="C496" s="408" t="s">
        <v>251</v>
      </c>
      <c r="D496" s="409"/>
      <c r="E496" s="409"/>
      <c r="F496" s="410"/>
      <c r="G496" s="411">
        <v>279490.62999999995</v>
      </c>
      <c r="H496" s="412"/>
      <c r="I496" s="413">
        <f>+'[1]5'!$E$97</f>
        <v>429550.3</v>
      </c>
      <c r="J496" s="598">
        <f>'[1]6'!E99</f>
        <v>295894.42</v>
      </c>
      <c r="K496" s="102" t="s">
        <v>223</v>
      </c>
      <c r="L496" s="102" t="s">
        <v>223</v>
      </c>
      <c r="M496" s="413">
        <f>+SUM(G496:H502)-I496</f>
        <v>0</v>
      </c>
      <c r="N496" s="102">
        <f t="shared" ref="N496:N502" si="3">+G496-J496</f>
        <v>-16403.790000000037</v>
      </c>
      <c r="O496" s="102" t="s">
        <v>223</v>
      </c>
      <c r="P496" s="102" t="s">
        <v>223</v>
      </c>
      <c r="Q496" s="9"/>
      <c r="R496" s="9"/>
      <c r="V496" s="10"/>
    </row>
    <row r="497" spans="1:22" outlineLevel="1" x14ac:dyDescent="0.2">
      <c r="A497" s="4"/>
      <c r="B497" s="77"/>
      <c r="C497" s="408" t="s">
        <v>252</v>
      </c>
      <c r="D497" s="409"/>
      <c r="E497" s="409"/>
      <c r="F497" s="410"/>
      <c r="G497" s="411">
        <v>36834.759999999995</v>
      </c>
      <c r="H497" s="412"/>
      <c r="I497" s="414"/>
      <c r="J497" s="102">
        <f>'[1]6'!I99</f>
        <v>23700.68</v>
      </c>
      <c r="K497" s="102" t="s">
        <v>223</v>
      </c>
      <c r="L497" s="102" t="s">
        <v>223</v>
      </c>
      <c r="M497" s="414"/>
      <c r="N497" s="102">
        <f t="shared" si="3"/>
        <v>13134.079999999994</v>
      </c>
      <c r="O497" s="102" t="s">
        <v>223</v>
      </c>
      <c r="P497" s="102" t="s">
        <v>223</v>
      </c>
      <c r="Q497" s="9"/>
      <c r="R497" s="9"/>
      <c r="V497" s="10"/>
    </row>
    <row r="498" spans="1:22" outlineLevel="1" x14ac:dyDescent="0.2">
      <c r="A498" s="4"/>
      <c r="B498" s="77"/>
      <c r="C498" s="408" t="s">
        <v>253</v>
      </c>
      <c r="D498" s="409"/>
      <c r="E498" s="409"/>
      <c r="F498" s="410"/>
      <c r="G498" s="411">
        <v>16783.169999999998</v>
      </c>
      <c r="H498" s="412"/>
      <c r="I498" s="414"/>
      <c r="J498" s="102">
        <f>'[1]6'!L99</f>
        <v>16783.169999999998</v>
      </c>
      <c r="K498" s="102" t="s">
        <v>223</v>
      </c>
      <c r="L498" s="102" t="s">
        <v>223</v>
      </c>
      <c r="M498" s="414"/>
      <c r="N498" s="102">
        <f t="shared" si="3"/>
        <v>0</v>
      </c>
      <c r="O498" s="102" t="s">
        <v>223</v>
      </c>
      <c r="P498" s="102" t="s">
        <v>223</v>
      </c>
      <c r="Q498" s="9"/>
      <c r="R498" s="9"/>
      <c r="V498" s="10"/>
    </row>
    <row r="499" spans="1:22" outlineLevel="1" x14ac:dyDescent="0.2">
      <c r="A499" s="4"/>
      <c r="B499" s="77"/>
      <c r="C499" s="408" t="s">
        <v>254</v>
      </c>
      <c r="D499" s="409"/>
      <c r="E499" s="409"/>
      <c r="F499" s="410"/>
      <c r="G499" s="411">
        <v>25916.73</v>
      </c>
      <c r="H499" s="412"/>
      <c r="I499" s="414"/>
      <c r="J499" s="102">
        <f>'[1]6'!M99</f>
        <v>23829.58</v>
      </c>
      <c r="K499" s="102" t="s">
        <v>223</v>
      </c>
      <c r="L499" s="102" t="s">
        <v>223</v>
      </c>
      <c r="M499" s="414"/>
      <c r="N499" s="102">
        <f t="shared" si="3"/>
        <v>2087.1499999999978</v>
      </c>
      <c r="O499" s="102" t="s">
        <v>223</v>
      </c>
      <c r="P499" s="102" t="s">
        <v>223</v>
      </c>
      <c r="Q499" s="9"/>
      <c r="R499" s="9"/>
      <c r="V499" s="10"/>
    </row>
    <row r="500" spans="1:22" outlineLevel="1" x14ac:dyDescent="0.2">
      <c r="A500" s="4"/>
      <c r="B500" s="77"/>
      <c r="C500" s="408" t="s">
        <v>255</v>
      </c>
      <c r="D500" s="409"/>
      <c r="E500" s="409"/>
      <c r="F500" s="410"/>
      <c r="G500" s="411">
        <v>14114.38</v>
      </c>
      <c r="H500" s="412"/>
      <c r="I500" s="414"/>
      <c r="J500" s="102">
        <f>'[1]6'!O99</f>
        <v>12931.82</v>
      </c>
      <c r="K500" s="102" t="s">
        <v>223</v>
      </c>
      <c r="L500" s="102" t="s">
        <v>223</v>
      </c>
      <c r="M500" s="414"/>
      <c r="N500" s="102">
        <f t="shared" si="3"/>
        <v>1182.5599999999995</v>
      </c>
      <c r="O500" s="102" t="s">
        <v>223</v>
      </c>
      <c r="P500" s="102" t="s">
        <v>223</v>
      </c>
      <c r="Q500" s="9"/>
      <c r="R500" s="9"/>
      <c r="V500" s="10"/>
    </row>
    <row r="501" spans="1:22" outlineLevel="1" x14ac:dyDescent="0.2">
      <c r="A501" s="4"/>
      <c r="B501" s="77"/>
      <c r="C501" s="408" t="s">
        <v>256</v>
      </c>
      <c r="D501" s="409"/>
      <c r="E501" s="409"/>
      <c r="F501" s="410"/>
      <c r="G501" s="411">
        <v>56410.630000000005</v>
      </c>
      <c r="H501" s="412"/>
      <c r="I501" s="414"/>
      <c r="J501" s="102">
        <f>'[1]6'!Q99</f>
        <v>56410.630000000005</v>
      </c>
      <c r="K501" s="102" t="s">
        <v>223</v>
      </c>
      <c r="L501" s="102" t="s">
        <v>223</v>
      </c>
      <c r="M501" s="414"/>
      <c r="N501" s="102">
        <f t="shared" si="3"/>
        <v>0</v>
      </c>
      <c r="O501" s="102" t="s">
        <v>223</v>
      </c>
      <c r="P501" s="102" t="s">
        <v>223</v>
      </c>
      <c r="Q501" s="9"/>
      <c r="R501" s="9"/>
      <c r="V501" s="10"/>
    </row>
    <row r="502" spans="1:22" outlineLevel="1" x14ac:dyDescent="0.2">
      <c r="A502" s="4"/>
      <c r="B502" s="77"/>
      <c r="C502" s="103" t="s">
        <v>136</v>
      </c>
      <c r="D502" s="104"/>
      <c r="E502" s="104"/>
      <c r="F502" s="105"/>
      <c r="G502" s="411">
        <v>0</v>
      </c>
      <c r="H502" s="412"/>
      <c r="I502" s="415"/>
      <c r="J502" s="102">
        <f>'[1]6'!U99</f>
        <v>0</v>
      </c>
      <c r="K502" s="102" t="s">
        <v>223</v>
      </c>
      <c r="L502" s="102" t="s">
        <v>223</v>
      </c>
      <c r="M502" s="415"/>
      <c r="N502" s="102">
        <f t="shared" si="3"/>
        <v>0</v>
      </c>
      <c r="O502" s="102" t="s">
        <v>223</v>
      </c>
      <c r="P502" s="102" t="s">
        <v>223</v>
      </c>
      <c r="Q502" s="9"/>
      <c r="R502" s="9"/>
      <c r="V502" s="10"/>
    </row>
    <row r="503" spans="1:22" outlineLevel="1" x14ac:dyDescent="0.2">
      <c r="A503" s="4"/>
      <c r="B503" s="77"/>
      <c r="C503" s="103" t="s">
        <v>257</v>
      </c>
      <c r="D503" s="104"/>
      <c r="E503" s="104"/>
      <c r="F503" s="105"/>
      <c r="G503" s="411">
        <v>0</v>
      </c>
      <c r="H503" s="412"/>
      <c r="I503" s="106">
        <f>+'[1]5'!$G$97</f>
        <v>0</v>
      </c>
      <c r="J503" s="102" t="s">
        <v>223</v>
      </c>
      <c r="K503" s="102">
        <f>'[1]7'!E98</f>
        <v>0</v>
      </c>
      <c r="L503" s="102" t="s">
        <v>223</v>
      </c>
      <c r="M503" s="102">
        <f>+G503-I503</f>
        <v>0</v>
      </c>
      <c r="N503" s="102" t="s">
        <v>223</v>
      </c>
      <c r="O503" s="102">
        <f>+G503-K503</f>
        <v>0</v>
      </c>
      <c r="P503" s="102" t="s">
        <v>223</v>
      </c>
      <c r="Q503" s="9"/>
      <c r="R503" s="9"/>
      <c r="V503" s="10"/>
    </row>
    <row r="504" spans="1:22" outlineLevel="1" x14ac:dyDescent="0.2">
      <c r="A504" s="4"/>
      <c r="B504" s="77"/>
      <c r="C504" s="408" t="s">
        <v>258</v>
      </c>
      <c r="D504" s="409"/>
      <c r="E504" s="409"/>
      <c r="F504" s="410"/>
      <c r="G504" s="411">
        <v>129455.27</v>
      </c>
      <c r="H504" s="412"/>
      <c r="I504" s="102">
        <f>+'[1]5'!$I$97</f>
        <v>129455.27</v>
      </c>
      <c r="J504" s="102" t="s">
        <v>223</v>
      </c>
      <c r="K504" s="102" t="s">
        <v>223</v>
      </c>
      <c r="L504" s="102">
        <f>+'[1]11'!$D$100</f>
        <v>129455.26999999999</v>
      </c>
      <c r="M504" s="102">
        <f>+G504-I504</f>
        <v>0</v>
      </c>
      <c r="N504" s="102" t="s">
        <v>223</v>
      </c>
      <c r="O504" s="102" t="s">
        <v>223</v>
      </c>
      <c r="P504" s="102">
        <f>+G504-L504</f>
        <v>0</v>
      </c>
      <c r="Q504" s="9"/>
      <c r="R504" s="9"/>
      <c r="V504" s="10"/>
    </row>
    <row r="505" spans="1:22" outlineLevel="1" x14ac:dyDescent="0.2">
      <c r="A505" s="4"/>
      <c r="B505" s="7"/>
      <c r="C505" s="9"/>
      <c r="D505" s="9"/>
      <c r="E505" s="9"/>
      <c r="F505" s="9"/>
      <c r="G505" s="9"/>
      <c r="H505" s="9"/>
      <c r="I505" s="9"/>
      <c r="J505" s="9"/>
      <c r="K505" s="9"/>
      <c r="L505" s="9"/>
      <c r="M505" s="9"/>
      <c r="N505" s="9"/>
      <c r="O505" s="9"/>
      <c r="P505" s="9"/>
      <c r="Q505" s="9"/>
      <c r="R505" s="9"/>
      <c r="S505" s="9"/>
      <c r="T505" s="9"/>
      <c r="U505" s="9"/>
      <c r="V505" s="10"/>
    </row>
    <row r="506" spans="1:22" outlineLevel="1" x14ac:dyDescent="0.2">
      <c r="A506" s="4"/>
      <c r="B506" s="7"/>
      <c r="C506" s="56" t="s">
        <v>31</v>
      </c>
      <c r="D506" s="9"/>
      <c r="E506" s="9"/>
      <c r="F506" s="9"/>
      <c r="G506" s="9"/>
      <c r="H506" s="9"/>
      <c r="I506" s="9"/>
      <c r="J506" s="9"/>
      <c r="K506" s="9"/>
      <c r="L506" s="9"/>
      <c r="M506" s="9"/>
      <c r="N506" s="9"/>
      <c r="O506" s="9"/>
      <c r="P506" s="9"/>
      <c r="Q506" s="9"/>
      <c r="R506" s="9"/>
      <c r="S506" s="9"/>
      <c r="T506" s="9"/>
      <c r="U506" s="9"/>
      <c r="V506" s="10"/>
    </row>
    <row r="507" spans="1:22" outlineLevel="1" x14ac:dyDescent="0.2">
      <c r="A507" s="4"/>
      <c r="B507" s="7"/>
      <c r="C507" s="9"/>
      <c r="D507" s="9"/>
      <c r="E507" s="9"/>
      <c r="F507" s="9"/>
      <c r="G507" s="9"/>
      <c r="H507" s="9"/>
      <c r="I507" s="9"/>
      <c r="J507" s="9"/>
      <c r="K507" s="9"/>
      <c r="L507" s="9"/>
      <c r="M507" s="9"/>
      <c r="N507" s="9"/>
      <c r="O507" s="9"/>
      <c r="P507" s="9"/>
      <c r="Q507" s="9"/>
      <c r="R507" s="9"/>
      <c r="S507" s="9"/>
      <c r="T507" s="9"/>
      <c r="U507" s="9"/>
      <c r="V507" s="10"/>
    </row>
    <row r="508" spans="1:22" outlineLevel="1" x14ac:dyDescent="0.2">
      <c r="A508" s="4"/>
      <c r="B508" s="7"/>
      <c r="C508" s="8" t="s">
        <v>40</v>
      </c>
      <c r="D508" s="9"/>
      <c r="E508" s="341" t="s">
        <v>32</v>
      </c>
      <c r="F508" s="342"/>
      <c r="G508" s="13"/>
      <c r="H508" s="9"/>
      <c r="I508" s="9"/>
      <c r="J508" s="9"/>
      <c r="K508" s="9"/>
      <c r="L508" s="9"/>
      <c r="M508" s="9"/>
      <c r="N508" s="9"/>
      <c r="O508" s="9"/>
      <c r="P508" s="9"/>
      <c r="Q508" s="9"/>
      <c r="R508" s="9"/>
      <c r="S508" s="9"/>
      <c r="T508" s="9"/>
      <c r="U508" s="9"/>
      <c r="V508" s="10"/>
    </row>
    <row r="509" spans="1:22" outlineLevel="1" x14ac:dyDescent="0.2">
      <c r="A509" s="4"/>
      <c r="B509" s="7"/>
      <c r="C509" s="8" t="s">
        <v>41</v>
      </c>
      <c r="D509" s="9"/>
      <c r="E509" s="350" t="s">
        <v>225</v>
      </c>
      <c r="F509" s="350"/>
      <c r="G509" s="13" t="str">
        <f>IFERROR(INDEX('[1]Auditui &gt;'!$C:$C,MATCH($E509,'[1]Auditui &gt;'!$B:$B,0)),"")</f>
        <v>DARBO UŽMOKESČIO SĄNAUDŲ SUVESTINĖ</v>
      </c>
      <c r="H509" s="9"/>
      <c r="I509" s="9"/>
      <c r="J509" s="9"/>
      <c r="K509" s="9"/>
      <c r="L509" s="9"/>
      <c r="M509" s="9"/>
      <c r="N509" s="9"/>
      <c r="O509" s="9"/>
      <c r="P509" s="9"/>
      <c r="Q509" s="9"/>
      <c r="R509" s="9"/>
      <c r="S509" s="9"/>
      <c r="T509" s="9"/>
      <c r="U509" s="9"/>
      <c r="V509" s="10"/>
    </row>
    <row r="510" spans="1:22" outlineLevel="1" x14ac:dyDescent="0.2">
      <c r="A510" s="4"/>
      <c r="B510" s="14"/>
      <c r="C510" s="16"/>
      <c r="D510" s="16"/>
      <c r="E510" s="16"/>
      <c r="F510" s="16"/>
      <c r="G510" s="16"/>
      <c r="H510" s="16"/>
      <c r="I510" s="16"/>
      <c r="J510" s="16"/>
      <c r="K510" s="16"/>
      <c r="L510" s="16"/>
      <c r="M510" s="16"/>
      <c r="N510" s="16"/>
      <c r="O510" s="16"/>
      <c r="P510" s="16"/>
      <c r="Q510" s="16"/>
      <c r="R510" s="16"/>
      <c r="S510" s="16"/>
      <c r="T510" s="16"/>
      <c r="U510" s="16"/>
      <c r="V510" s="19"/>
    </row>
    <row r="511" spans="1:22" outlineLevel="1" x14ac:dyDescent="0.2">
      <c r="A511" s="4"/>
    </row>
    <row r="512" spans="1:22" x14ac:dyDescent="0.2">
      <c r="A512" s="4"/>
      <c r="B512" s="5"/>
      <c r="C512" s="351" t="s">
        <v>259</v>
      </c>
      <c r="D512" s="351"/>
      <c r="E512" s="351"/>
      <c r="F512" s="351"/>
      <c r="G512" s="351"/>
      <c r="H512" s="351"/>
      <c r="I512" s="351"/>
      <c r="J512" s="351"/>
      <c r="K512" s="351"/>
      <c r="L512" s="351"/>
      <c r="M512" s="351"/>
      <c r="N512" s="351"/>
      <c r="O512" s="351"/>
      <c r="P512" s="351"/>
      <c r="Q512" s="351"/>
      <c r="R512" s="351"/>
      <c r="S512" s="351"/>
      <c r="T512" s="351"/>
      <c r="U512" s="351"/>
      <c r="V512" s="352"/>
    </row>
    <row r="513" spans="1:22" outlineLevel="1" x14ac:dyDescent="0.2">
      <c r="A513" s="4"/>
      <c r="B513" s="6"/>
      <c r="C513" s="339" t="s">
        <v>260</v>
      </c>
      <c r="D513" s="339"/>
      <c r="E513" s="339"/>
      <c r="F513" s="339"/>
      <c r="G513" s="339"/>
      <c r="H513" s="339"/>
      <c r="I513" s="339"/>
      <c r="J513" s="339"/>
      <c r="K513" s="339"/>
      <c r="L513" s="339"/>
      <c r="M513" s="339"/>
      <c r="N513" s="339"/>
      <c r="O513" s="339"/>
      <c r="P513" s="339"/>
      <c r="Q513" s="339"/>
      <c r="R513" s="339"/>
      <c r="S513" s="339"/>
      <c r="T513" s="339"/>
      <c r="U513" s="339"/>
      <c r="V513" s="340"/>
    </row>
    <row r="514" spans="1:22" outlineLevel="1" x14ac:dyDescent="0.2">
      <c r="A514" s="4"/>
      <c r="B514" s="22"/>
      <c r="C514" s="79" t="s">
        <v>261</v>
      </c>
      <c r="D514" s="41"/>
      <c r="E514" s="41"/>
      <c r="F514" s="41"/>
      <c r="G514" s="41"/>
      <c r="H514" s="41"/>
      <c r="I514" s="41"/>
      <c r="J514" s="41"/>
      <c r="K514" s="41"/>
      <c r="L514" s="41"/>
      <c r="M514" s="41"/>
      <c r="N514" s="41"/>
      <c r="O514" s="41"/>
      <c r="P514" s="41"/>
      <c r="Q514" s="41"/>
      <c r="R514" s="41"/>
      <c r="S514" s="41"/>
      <c r="T514" s="41"/>
      <c r="U514" s="41"/>
      <c r="V514" s="42"/>
    </row>
    <row r="515" spans="1:22" outlineLevel="1" x14ac:dyDescent="0.2">
      <c r="A515" s="4"/>
      <c r="B515" s="7"/>
      <c r="C515" s="93"/>
      <c r="D515" s="9"/>
      <c r="E515" s="9"/>
      <c r="F515" s="9"/>
      <c r="G515" s="9"/>
      <c r="H515" s="9"/>
      <c r="I515" s="9"/>
      <c r="J515" s="9"/>
      <c r="K515" s="9"/>
      <c r="L515" s="9"/>
      <c r="M515" s="9"/>
      <c r="N515" s="9"/>
      <c r="O515" s="9"/>
      <c r="P515" s="9"/>
      <c r="Q515" s="9"/>
      <c r="R515" s="9"/>
      <c r="S515" s="9"/>
      <c r="T515" s="9"/>
      <c r="U515" s="9"/>
      <c r="V515" s="10"/>
    </row>
    <row r="516" spans="1:22" outlineLevel="1" x14ac:dyDescent="0.2">
      <c r="A516" s="4"/>
      <c r="B516" s="7"/>
      <c r="C516" s="360" t="s">
        <v>13</v>
      </c>
      <c r="D516" s="361"/>
      <c r="E516" s="361"/>
      <c r="F516" s="362"/>
      <c r="G516" s="360" t="s">
        <v>262</v>
      </c>
      <c r="H516" s="362"/>
      <c r="I516" s="345" t="s">
        <v>263</v>
      </c>
      <c r="J516" s="345"/>
      <c r="K516" s="345" t="s">
        <v>264</v>
      </c>
      <c r="L516" s="345"/>
      <c r="M516" s="345" t="s">
        <v>16</v>
      </c>
      <c r="N516" s="345"/>
      <c r="O516" s="9"/>
      <c r="P516" s="9"/>
      <c r="Q516" s="9"/>
      <c r="R516" s="9"/>
      <c r="S516" s="9"/>
      <c r="T516" s="9"/>
      <c r="U516" s="9"/>
      <c r="V516" s="10"/>
    </row>
    <row r="517" spans="1:22" outlineLevel="1" x14ac:dyDescent="0.2">
      <c r="A517" s="4"/>
      <c r="B517" s="7"/>
      <c r="C517" s="353" t="s">
        <v>265</v>
      </c>
      <c r="D517" s="354"/>
      <c r="E517" s="354"/>
      <c r="F517" s="355"/>
      <c r="G517" s="356">
        <v>1721279</v>
      </c>
      <c r="H517" s="357"/>
      <c r="I517" s="356">
        <f>+'[1]1'!$D$14</f>
        <v>1721279.0233493496</v>
      </c>
      <c r="J517" s="357"/>
      <c r="K517" s="356">
        <f>+'[1]5'!$M$159</f>
        <v>1721279.0233493496</v>
      </c>
      <c r="L517" s="357"/>
      <c r="M517" s="348">
        <f>+(G517-K517)+(G517-I517)</f>
        <v>-4.6698699239641428E-2</v>
      </c>
      <c r="N517" s="349"/>
      <c r="O517" s="9"/>
      <c r="P517" s="9"/>
      <c r="Q517" s="9"/>
      <c r="R517" s="9"/>
      <c r="S517" s="9"/>
      <c r="T517" s="9"/>
      <c r="U517" s="9"/>
      <c r="V517" s="10"/>
    </row>
    <row r="518" spans="1:22" outlineLevel="1" x14ac:dyDescent="0.2">
      <c r="A518" s="4"/>
      <c r="B518" s="7"/>
      <c r="C518" s="9"/>
      <c r="D518" s="9"/>
      <c r="E518" s="9"/>
      <c r="F518" s="9"/>
      <c r="G518" s="9"/>
      <c r="H518" s="9"/>
      <c r="I518" s="9"/>
      <c r="J518" s="9"/>
      <c r="K518" s="9"/>
      <c r="L518" s="9"/>
      <c r="M518" s="9"/>
      <c r="N518" s="9"/>
      <c r="O518" s="9"/>
      <c r="P518" s="9"/>
      <c r="Q518" s="9"/>
      <c r="R518" s="9"/>
      <c r="S518" s="9"/>
      <c r="T518" s="9"/>
      <c r="U518" s="9"/>
      <c r="V518" s="10"/>
    </row>
    <row r="519" spans="1:22" outlineLevel="1" x14ac:dyDescent="0.2">
      <c r="A519" s="4"/>
      <c r="B519" s="7"/>
      <c r="C519" s="56" t="s">
        <v>31</v>
      </c>
      <c r="D519" s="9"/>
      <c r="E519" s="9"/>
      <c r="F519" s="9"/>
      <c r="G519" s="9"/>
      <c r="H519" s="9"/>
      <c r="I519" s="9"/>
      <c r="J519" s="9"/>
      <c r="K519" s="9"/>
      <c r="L519" s="9"/>
      <c r="M519" s="9"/>
      <c r="N519" s="9"/>
      <c r="O519" s="9"/>
      <c r="P519" s="9"/>
      <c r="Q519" s="9"/>
      <c r="R519" s="9"/>
      <c r="S519" s="9"/>
      <c r="T519" s="9"/>
      <c r="U519" s="9"/>
      <c r="V519" s="10"/>
    </row>
    <row r="520" spans="1:22" outlineLevel="1" x14ac:dyDescent="0.2">
      <c r="A520" s="4"/>
      <c r="B520" s="7"/>
      <c r="C520" s="9"/>
      <c r="D520" s="9"/>
      <c r="E520" s="9"/>
      <c r="F520" s="9"/>
      <c r="G520" s="9"/>
      <c r="H520" s="9"/>
      <c r="I520" s="9"/>
      <c r="J520" s="9"/>
      <c r="K520" s="9"/>
      <c r="L520" s="9"/>
      <c r="M520" s="9"/>
      <c r="N520" s="9"/>
      <c r="O520" s="9"/>
      <c r="P520" s="9"/>
      <c r="Q520" s="9"/>
      <c r="R520" s="9"/>
      <c r="S520" s="9"/>
      <c r="T520" s="9"/>
      <c r="U520" s="9"/>
      <c r="V520" s="10"/>
    </row>
    <row r="521" spans="1:22" outlineLevel="1" x14ac:dyDescent="0.2">
      <c r="A521" s="4"/>
      <c r="B521" s="7"/>
      <c r="C521" s="8" t="s">
        <v>40</v>
      </c>
      <c r="D521" s="9"/>
      <c r="E521" s="341" t="s">
        <v>32</v>
      </c>
      <c r="F521" s="342"/>
      <c r="G521" s="9"/>
      <c r="H521" s="9"/>
      <c r="I521" s="9"/>
      <c r="J521" s="9"/>
      <c r="K521" s="9"/>
      <c r="L521" s="9"/>
      <c r="M521" s="9"/>
      <c r="N521" s="9"/>
      <c r="O521" s="9"/>
      <c r="P521" s="9"/>
      <c r="Q521" s="9"/>
      <c r="R521" s="9"/>
      <c r="S521" s="9"/>
      <c r="T521" s="9"/>
      <c r="U521" s="9"/>
      <c r="V521" s="10"/>
    </row>
    <row r="522" spans="1:22" ht="15" outlineLevel="1" x14ac:dyDescent="0.25">
      <c r="A522" s="4"/>
      <c r="B522" s="7"/>
      <c r="C522" s="8" t="s">
        <v>41</v>
      </c>
      <c r="D522" s="9"/>
      <c r="E522" s="398" t="s">
        <v>266</v>
      </c>
      <c r="F522" s="398"/>
      <c r="G522" s="13" t="str">
        <f>IFERROR(INDEX('[1]Auditui &gt;'!$C:$C,MATCH($E522,'[1]Auditui &gt;'!$B:$B,0)),"")</f>
        <v>SĄNAUDŲ GRUPAVIMO SUVESTINĖ</v>
      </c>
      <c r="H522" s="9"/>
      <c r="I522" s="9"/>
      <c r="J522" s="9"/>
      <c r="K522" s="9"/>
      <c r="L522" s="9"/>
      <c r="M522" s="9"/>
      <c r="N522" s="9"/>
      <c r="O522" s="9"/>
      <c r="P522" s="9"/>
      <c r="Q522" s="9"/>
      <c r="R522" s="9"/>
      <c r="S522" s="9"/>
      <c r="T522" s="9"/>
      <c r="U522" s="9"/>
      <c r="V522" s="10"/>
    </row>
    <row r="523" spans="1:22" outlineLevel="1" x14ac:dyDescent="0.2">
      <c r="A523" s="4"/>
      <c r="B523" s="14"/>
      <c r="C523" s="16"/>
      <c r="D523" s="16"/>
      <c r="E523" s="16"/>
      <c r="F523" s="16"/>
      <c r="G523" s="16"/>
      <c r="H523" s="16"/>
      <c r="I523" s="16"/>
      <c r="J523" s="16"/>
      <c r="K523" s="16"/>
      <c r="L523" s="16"/>
      <c r="M523" s="16"/>
      <c r="N523" s="16"/>
      <c r="O523" s="16"/>
      <c r="P523" s="16"/>
      <c r="Q523" s="16"/>
      <c r="R523" s="16"/>
      <c r="S523" s="16"/>
      <c r="T523" s="16"/>
      <c r="U523" s="16"/>
      <c r="V523" s="19"/>
    </row>
    <row r="524" spans="1:22" outlineLevel="1" x14ac:dyDescent="0.2">
      <c r="A524" s="4"/>
      <c r="B524" s="22"/>
      <c r="C524" s="79" t="s">
        <v>267</v>
      </c>
      <c r="D524" s="41"/>
      <c r="E524" s="41"/>
      <c r="F524" s="41"/>
      <c r="G524" s="41"/>
      <c r="H524" s="41"/>
      <c r="I524" s="41"/>
      <c r="J524" s="41"/>
      <c r="K524" s="41"/>
      <c r="L524" s="41"/>
      <c r="M524" s="41"/>
      <c r="N524" s="41"/>
      <c r="O524" s="41"/>
      <c r="P524" s="41"/>
      <c r="Q524" s="41"/>
      <c r="R524" s="41"/>
      <c r="S524" s="41"/>
      <c r="T524" s="41"/>
      <c r="U524" s="41"/>
      <c r="V524" s="42"/>
    </row>
    <row r="525" spans="1:22" outlineLevel="1" x14ac:dyDescent="0.2">
      <c r="A525" s="4"/>
      <c r="B525" s="7"/>
      <c r="C525" s="9"/>
      <c r="D525" s="9"/>
      <c r="E525" s="9"/>
      <c r="F525" s="9"/>
      <c r="G525" s="9"/>
      <c r="H525" s="9"/>
      <c r="I525" s="9"/>
      <c r="J525" s="9"/>
      <c r="K525" s="9"/>
      <c r="L525" s="9"/>
      <c r="M525" s="9"/>
      <c r="N525" s="9"/>
      <c r="O525" s="9"/>
      <c r="P525" s="9"/>
      <c r="Q525" s="9"/>
      <c r="R525" s="9"/>
      <c r="S525" s="9"/>
      <c r="T525" s="9"/>
      <c r="U525" s="9"/>
      <c r="V525" s="10"/>
    </row>
    <row r="526" spans="1:22" outlineLevel="1" x14ac:dyDescent="0.2">
      <c r="A526" s="4"/>
      <c r="B526" s="7"/>
      <c r="C526" s="360" t="s">
        <v>13</v>
      </c>
      <c r="D526" s="361"/>
      <c r="E526" s="361"/>
      <c r="F526" s="362"/>
      <c r="G526" s="360" t="s">
        <v>262</v>
      </c>
      <c r="H526" s="362"/>
      <c r="I526" s="345" t="s">
        <v>181</v>
      </c>
      <c r="J526" s="345"/>
      <c r="K526" s="345" t="s">
        <v>16</v>
      </c>
      <c r="L526" s="345"/>
      <c r="M526" s="9"/>
      <c r="N526" s="9"/>
      <c r="O526" s="9"/>
      <c r="P526" s="9"/>
      <c r="Q526" s="9"/>
      <c r="R526" s="9"/>
      <c r="S526" s="9"/>
      <c r="T526" s="9"/>
      <c r="U526" s="9"/>
      <c r="V526" s="10"/>
    </row>
    <row r="527" spans="1:22" outlineLevel="1" x14ac:dyDescent="0.2">
      <c r="A527" s="4"/>
      <c r="B527" s="7"/>
      <c r="C527" s="353" t="s">
        <v>268</v>
      </c>
      <c r="D527" s="354"/>
      <c r="E527" s="354"/>
      <c r="F527" s="355"/>
      <c r="G527" s="356">
        <f>+'[1]3.2'!$E$158</f>
        <v>1791344.2599999995</v>
      </c>
      <c r="H527" s="357"/>
      <c r="I527" s="356">
        <f>[1]A4!G26+[1]A4!G30+[1]A4!G31+[1]A4!G36</f>
        <v>1791344</v>
      </c>
      <c r="J527" s="357"/>
      <c r="K527" s="347">
        <f>+G527-I527</f>
        <v>0.25999999954365194</v>
      </c>
      <c r="L527" s="347"/>
      <c r="M527" s="9"/>
      <c r="N527" s="9"/>
      <c r="O527" s="9"/>
      <c r="P527" s="9"/>
      <c r="Q527" s="9"/>
      <c r="R527" s="9"/>
      <c r="S527" s="9"/>
      <c r="T527" s="9"/>
      <c r="U527" s="9"/>
      <c r="V527" s="10"/>
    </row>
    <row r="528" spans="1:22" outlineLevel="1" x14ac:dyDescent="0.2">
      <c r="A528" s="4"/>
      <c r="B528" s="7"/>
      <c r="C528" s="82"/>
      <c r="D528" s="82"/>
      <c r="E528" s="82"/>
      <c r="F528" s="82"/>
      <c r="G528" s="82"/>
      <c r="H528" s="82"/>
      <c r="I528" s="82"/>
      <c r="J528" s="82"/>
      <c r="K528" s="82"/>
      <c r="L528" s="82"/>
      <c r="M528" s="82"/>
      <c r="N528" s="82"/>
      <c r="O528" s="82"/>
      <c r="P528" s="82"/>
      <c r="Q528" s="82"/>
      <c r="R528" s="82"/>
      <c r="S528" s="82"/>
      <c r="T528" s="9"/>
      <c r="U528" s="82"/>
      <c r="V528" s="81"/>
    </row>
    <row r="529" spans="1:22" outlineLevel="1" x14ac:dyDescent="0.2">
      <c r="A529" s="4"/>
      <c r="B529" s="7"/>
      <c r="C529" s="25" t="s">
        <v>31</v>
      </c>
      <c r="D529" s="9"/>
      <c r="E529" s="9"/>
      <c r="F529" s="9"/>
      <c r="G529" s="9"/>
      <c r="H529" s="9"/>
      <c r="I529" s="9"/>
      <c r="J529" s="9"/>
      <c r="K529" s="9"/>
      <c r="L529" s="9"/>
      <c r="M529" s="9"/>
      <c r="N529" s="9"/>
      <c r="O529" s="9"/>
      <c r="P529" s="9"/>
      <c r="Q529" s="9"/>
      <c r="R529" s="9"/>
      <c r="S529" s="9"/>
      <c r="T529" s="9"/>
      <c r="U529" s="9"/>
      <c r="V529" s="10"/>
    </row>
    <row r="530" spans="1:22" outlineLevel="1" x14ac:dyDescent="0.2">
      <c r="A530" s="4"/>
      <c r="B530" s="7"/>
      <c r="C530" s="9"/>
      <c r="D530" s="9"/>
      <c r="E530" s="9"/>
      <c r="F530" s="9"/>
      <c r="G530" s="9"/>
      <c r="H530" s="9"/>
      <c r="I530" s="9"/>
      <c r="J530" s="9"/>
      <c r="K530" s="9"/>
      <c r="L530" s="9"/>
      <c r="M530" s="9"/>
      <c r="N530" s="9"/>
      <c r="O530" s="9"/>
      <c r="P530" s="9"/>
      <c r="Q530" s="9"/>
      <c r="R530" s="9"/>
      <c r="S530" s="9"/>
      <c r="T530" s="9"/>
      <c r="U530" s="9"/>
      <c r="V530" s="10"/>
    </row>
    <row r="531" spans="1:22" outlineLevel="1" x14ac:dyDescent="0.2">
      <c r="A531" s="4"/>
      <c r="B531" s="7"/>
      <c r="C531" s="8" t="s">
        <v>40</v>
      </c>
      <c r="D531" s="9"/>
      <c r="E531" s="341" t="s">
        <v>32</v>
      </c>
      <c r="F531" s="342"/>
      <c r="G531" s="9"/>
      <c r="H531" s="9"/>
      <c r="I531" s="9"/>
      <c r="J531" s="9"/>
      <c r="K531" s="9"/>
      <c r="L531" s="9"/>
      <c r="M531" s="9"/>
      <c r="N531" s="9"/>
      <c r="O531" s="9"/>
      <c r="P531" s="9"/>
      <c r="Q531" s="9"/>
      <c r="R531" s="9"/>
      <c r="S531" s="9"/>
      <c r="T531" s="9"/>
      <c r="U531" s="9"/>
      <c r="V531" s="10"/>
    </row>
    <row r="532" spans="1:22" ht="15" outlineLevel="1" x14ac:dyDescent="0.25">
      <c r="A532" s="4"/>
      <c r="B532" s="7"/>
      <c r="C532" s="8" t="s">
        <v>41</v>
      </c>
      <c r="D532" s="9"/>
      <c r="E532" s="398" t="s">
        <v>266</v>
      </c>
      <c r="F532" s="398"/>
      <c r="G532" s="13" t="str">
        <f>IFERROR(INDEX('[1]Auditui &gt;'!$C:$C,MATCH($E532,'[1]Auditui &gt;'!$B:$B,0)),"")</f>
        <v>SĄNAUDŲ GRUPAVIMO SUVESTINĖ</v>
      </c>
      <c r="H532" s="9"/>
      <c r="I532" s="9"/>
      <c r="J532" s="9"/>
      <c r="K532" s="9"/>
      <c r="L532" s="9"/>
      <c r="M532" s="9"/>
      <c r="N532" s="9"/>
      <c r="O532" s="9"/>
      <c r="P532" s="9"/>
      <c r="Q532" s="9"/>
      <c r="R532" s="9"/>
      <c r="S532" s="9"/>
      <c r="T532" s="9"/>
      <c r="U532" s="9"/>
      <c r="V532" s="10"/>
    </row>
    <row r="533" spans="1:22" ht="15" outlineLevel="1" x14ac:dyDescent="0.25">
      <c r="A533" s="4"/>
      <c r="B533" s="7"/>
      <c r="C533" s="8"/>
      <c r="D533" s="9"/>
      <c r="E533" s="398" t="s">
        <v>182</v>
      </c>
      <c r="F533" s="398"/>
      <c r="G533" s="13" t="str">
        <f>IFERROR(INDEX('[1]Auditui &gt;'!$C:$C,MATCH($E533,'[1]Auditui &gt;'!$B:$B,0)),"")</f>
        <v>Finansinės atskaitomybė - Pelno (nuostolių) ataskaita</v>
      </c>
      <c r="H533" s="9"/>
      <c r="I533" s="9"/>
      <c r="J533" s="9"/>
      <c r="K533" s="9"/>
      <c r="L533" s="9"/>
      <c r="M533" s="9"/>
      <c r="N533" s="9"/>
      <c r="O533" s="9"/>
      <c r="P533" s="9"/>
      <c r="Q533" s="9"/>
      <c r="R533" s="9"/>
      <c r="S533" s="9"/>
      <c r="T533" s="9"/>
      <c r="U533" s="9"/>
      <c r="V533" s="10"/>
    </row>
    <row r="534" spans="1:22" outlineLevel="1" x14ac:dyDescent="0.2">
      <c r="A534" s="4"/>
      <c r="B534" s="14"/>
      <c r="C534" s="16"/>
      <c r="D534" s="16"/>
      <c r="E534" s="16"/>
      <c r="F534" s="16"/>
      <c r="G534" s="16"/>
      <c r="H534" s="16"/>
      <c r="I534" s="16"/>
      <c r="J534" s="16"/>
      <c r="K534" s="16"/>
      <c r="L534" s="16"/>
      <c r="M534" s="16"/>
      <c r="N534" s="16"/>
      <c r="O534" s="16"/>
      <c r="P534" s="16"/>
      <c r="Q534" s="16"/>
      <c r="R534" s="16"/>
      <c r="S534" s="16"/>
      <c r="T534" s="16"/>
      <c r="U534" s="16"/>
      <c r="V534" s="19"/>
    </row>
    <row r="535" spans="1:22" outlineLevel="1" x14ac:dyDescent="0.2">
      <c r="A535" s="4"/>
    </row>
    <row r="536" spans="1:22" outlineLevel="1" x14ac:dyDescent="0.2">
      <c r="A536" s="4"/>
      <c r="B536" s="6"/>
      <c r="C536" s="339" t="s">
        <v>269</v>
      </c>
      <c r="D536" s="339"/>
      <c r="E536" s="339"/>
      <c r="F536" s="339"/>
      <c r="G536" s="339"/>
      <c r="H536" s="339"/>
      <c r="I536" s="339"/>
      <c r="J536" s="339"/>
      <c r="K536" s="339"/>
      <c r="L536" s="339"/>
      <c r="M536" s="339"/>
      <c r="N536" s="339"/>
      <c r="O536" s="339"/>
      <c r="P536" s="339"/>
      <c r="Q536" s="339"/>
      <c r="R536" s="339"/>
      <c r="S536" s="339"/>
      <c r="T536" s="339"/>
      <c r="U536" s="339"/>
      <c r="V536" s="340"/>
    </row>
    <row r="537" spans="1:22" outlineLevel="1" x14ac:dyDescent="0.2">
      <c r="A537" s="4"/>
      <c r="B537" s="22"/>
      <c r="C537" s="79" t="s">
        <v>270</v>
      </c>
      <c r="D537" s="41"/>
      <c r="E537" s="41"/>
      <c r="F537" s="41"/>
      <c r="G537" s="41"/>
      <c r="H537" s="41"/>
      <c r="I537" s="41"/>
      <c r="J537" s="41"/>
      <c r="K537" s="41"/>
      <c r="L537" s="41"/>
      <c r="M537" s="41"/>
      <c r="N537" s="41"/>
      <c r="O537" s="41"/>
      <c r="P537" s="41"/>
      <c r="Q537" s="41"/>
      <c r="R537" s="41"/>
      <c r="S537" s="41"/>
      <c r="T537" s="41"/>
      <c r="U537" s="41"/>
      <c r="V537" s="42"/>
    </row>
    <row r="538" spans="1:22" outlineLevel="1" x14ac:dyDescent="0.2">
      <c r="A538" s="4"/>
      <c r="B538" s="7"/>
      <c r="C538" s="9"/>
      <c r="D538" s="9"/>
      <c r="E538" s="9"/>
      <c r="F538" s="9"/>
      <c r="G538" s="9"/>
      <c r="H538" s="9"/>
      <c r="I538" s="9"/>
      <c r="J538" s="9"/>
      <c r="K538" s="9"/>
      <c r="L538" s="9"/>
      <c r="M538" s="9"/>
      <c r="N538" s="9"/>
      <c r="O538" s="9"/>
      <c r="P538" s="9"/>
      <c r="Q538" s="9"/>
      <c r="R538" s="9"/>
      <c r="S538" s="9"/>
      <c r="T538" s="9"/>
      <c r="U538" s="9"/>
      <c r="V538" s="10"/>
    </row>
    <row r="539" spans="1:22" outlineLevel="1" x14ac:dyDescent="0.2">
      <c r="A539" s="4"/>
      <c r="B539" s="7"/>
      <c r="C539" s="360" t="s">
        <v>13</v>
      </c>
      <c r="D539" s="361"/>
      <c r="E539" s="361"/>
      <c r="F539" s="362"/>
      <c r="G539" s="360" t="s">
        <v>262</v>
      </c>
      <c r="H539" s="362"/>
      <c r="I539" s="345" t="s">
        <v>264</v>
      </c>
      <c r="J539" s="345"/>
      <c r="K539" s="345" t="s">
        <v>16</v>
      </c>
      <c r="L539" s="345"/>
      <c r="M539" s="9"/>
      <c r="N539" s="9"/>
      <c r="O539" s="9"/>
      <c r="P539" s="9"/>
      <c r="Q539" s="9"/>
      <c r="R539" s="9"/>
      <c r="S539" s="9"/>
      <c r="T539" s="9"/>
      <c r="U539" s="9"/>
      <c r="V539" s="10"/>
    </row>
    <row r="540" spans="1:22" outlineLevel="1" x14ac:dyDescent="0.2">
      <c r="A540" s="4"/>
      <c r="B540" s="7"/>
      <c r="C540" s="353" t="s">
        <v>265</v>
      </c>
      <c r="D540" s="354"/>
      <c r="E540" s="354"/>
      <c r="F540" s="355"/>
      <c r="G540" s="356">
        <f>+'[1]3.2'!$AF$158</f>
        <v>1721279.0233493494</v>
      </c>
      <c r="H540" s="357"/>
      <c r="I540" s="356">
        <f>+'[1]5'!$M$159</f>
        <v>1721279.0233493496</v>
      </c>
      <c r="J540" s="357"/>
      <c r="K540" s="348">
        <f>+G540-I540</f>
        <v>0</v>
      </c>
      <c r="L540" s="349"/>
      <c r="M540" s="9"/>
      <c r="N540" s="9"/>
      <c r="O540" s="9"/>
      <c r="P540" s="9"/>
      <c r="Q540" s="9"/>
      <c r="R540" s="9"/>
      <c r="S540" s="9"/>
      <c r="T540" s="9"/>
      <c r="U540" s="9"/>
      <c r="V540" s="10"/>
    </row>
    <row r="541" spans="1:22" outlineLevel="1" x14ac:dyDescent="0.2">
      <c r="A541" s="4"/>
      <c r="B541" s="7"/>
      <c r="C541" s="9"/>
      <c r="D541" s="9"/>
      <c r="E541" s="9"/>
      <c r="F541" s="9"/>
      <c r="G541" s="9"/>
      <c r="H541" s="9"/>
      <c r="I541" s="9"/>
      <c r="J541" s="9"/>
      <c r="K541" s="9"/>
      <c r="L541" s="9"/>
      <c r="M541" s="9"/>
      <c r="N541" s="9"/>
      <c r="O541" s="9"/>
      <c r="P541" s="9"/>
      <c r="Q541" s="9"/>
      <c r="R541" s="9"/>
      <c r="S541" s="9"/>
      <c r="T541" s="9"/>
      <c r="U541" s="9"/>
      <c r="V541" s="10"/>
    </row>
    <row r="542" spans="1:22" outlineLevel="1" x14ac:dyDescent="0.2">
      <c r="A542" s="4"/>
      <c r="B542" s="7"/>
      <c r="C542" s="65" t="s">
        <v>271</v>
      </c>
      <c r="D542" s="9"/>
      <c r="E542" s="9"/>
      <c r="F542" s="9"/>
      <c r="G542" s="9"/>
      <c r="H542" s="9"/>
      <c r="I542" s="9"/>
      <c r="J542" s="9"/>
      <c r="K542" s="9"/>
      <c r="L542" s="9"/>
      <c r="M542" s="9"/>
      <c r="N542" s="9"/>
      <c r="O542" s="9"/>
      <c r="P542" s="9"/>
      <c r="Q542" s="9"/>
      <c r="R542" s="9"/>
      <c r="S542" s="9"/>
      <c r="T542" s="9"/>
      <c r="U542" s="9"/>
      <c r="V542" s="10"/>
    </row>
    <row r="543" spans="1:22" outlineLevel="1" x14ac:dyDescent="0.2">
      <c r="A543" s="4"/>
      <c r="B543" s="7"/>
      <c r="C543" s="9"/>
      <c r="D543" s="9"/>
      <c r="E543" s="9"/>
      <c r="F543" s="9"/>
      <c r="G543" s="9"/>
      <c r="H543" s="9"/>
      <c r="I543" s="9"/>
      <c r="J543" s="9"/>
      <c r="K543" s="9"/>
      <c r="L543" s="9"/>
      <c r="M543" s="9"/>
      <c r="N543" s="9"/>
      <c r="O543" s="9"/>
      <c r="P543" s="9"/>
      <c r="Q543" s="9"/>
      <c r="R543" s="9"/>
      <c r="S543" s="9"/>
      <c r="T543" s="9"/>
      <c r="U543" s="9"/>
      <c r="V543" s="10"/>
    </row>
    <row r="544" spans="1:22" outlineLevel="1" x14ac:dyDescent="0.2">
      <c r="A544" s="4"/>
      <c r="B544" s="7"/>
      <c r="C544" s="56" t="s">
        <v>31</v>
      </c>
      <c r="D544" s="9"/>
      <c r="E544" s="9"/>
      <c r="F544" s="9"/>
      <c r="G544" s="9"/>
      <c r="H544" s="9"/>
      <c r="I544" s="9"/>
      <c r="J544" s="9"/>
      <c r="K544" s="9"/>
      <c r="L544" s="9"/>
      <c r="M544" s="9"/>
      <c r="N544" s="9"/>
      <c r="O544" s="9"/>
      <c r="P544" s="9"/>
      <c r="Q544" s="9"/>
      <c r="R544" s="9"/>
      <c r="S544" s="9"/>
      <c r="T544" s="9"/>
      <c r="U544" s="9"/>
      <c r="V544" s="10"/>
    </row>
    <row r="545" spans="1:22" outlineLevel="1" x14ac:dyDescent="0.2">
      <c r="A545" s="4"/>
      <c r="B545" s="7"/>
      <c r="C545" s="9"/>
      <c r="D545" s="9"/>
      <c r="E545" s="9"/>
      <c r="F545" s="9"/>
      <c r="G545" s="9"/>
      <c r="H545" s="9"/>
      <c r="I545" s="9"/>
      <c r="J545" s="9"/>
      <c r="K545" s="9"/>
      <c r="L545" s="9"/>
      <c r="M545" s="9"/>
      <c r="N545" s="9"/>
      <c r="O545" s="9"/>
      <c r="P545" s="9"/>
      <c r="Q545" s="9"/>
      <c r="R545" s="9"/>
      <c r="S545" s="9"/>
      <c r="T545" s="9"/>
      <c r="U545" s="9"/>
      <c r="V545" s="10"/>
    </row>
    <row r="546" spans="1:22" outlineLevel="1" x14ac:dyDescent="0.2">
      <c r="A546" s="4"/>
      <c r="B546" s="7"/>
      <c r="C546" s="8" t="s">
        <v>40</v>
      </c>
      <c r="D546" s="9"/>
      <c r="E546" s="341" t="s">
        <v>32</v>
      </c>
      <c r="F546" s="342"/>
      <c r="G546" s="9"/>
      <c r="H546" s="9"/>
      <c r="I546" s="9"/>
      <c r="J546" s="9"/>
      <c r="K546" s="9"/>
      <c r="L546" s="9"/>
      <c r="M546" s="9"/>
      <c r="N546" s="9"/>
      <c r="O546" s="9"/>
      <c r="P546" s="9"/>
      <c r="Q546" s="9"/>
      <c r="R546" s="9"/>
      <c r="S546" s="9"/>
      <c r="T546" s="9"/>
      <c r="U546" s="9"/>
      <c r="V546" s="10"/>
    </row>
    <row r="547" spans="1:22" ht="15" outlineLevel="1" x14ac:dyDescent="0.25">
      <c r="A547" s="4"/>
      <c r="B547" s="7"/>
      <c r="C547" s="8" t="s">
        <v>41</v>
      </c>
      <c r="D547" s="9"/>
      <c r="E547" s="398" t="s">
        <v>266</v>
      </c>
      <c r="F547" s="398"/>
      <c r="G547" s="13" t="str">
        <f>IFERROR(INDEX('[1]Auditui &gt;'!$C:$C,MATCH($E547,'[1]Auditui &gt;'!$B:$B,0)),"")</f>
        <v>SĄNAUDŲ GRUPAVIMO SUVESTINĖ</v>
      </c>
      <c r="H547" s="9"/>
      <c r="I547" s="9"/>
      <c r="J547" s="9"/>
      <c r="K547" s="9"/>
      <c r="L547" s="9"/>
      <c r="M547" s="9"/>
      <c r="N547" s="9"/>
      <c r="O547" s="9"/>
      <c r="P547" s="9"/>
      <c r="Q547" s="9"/>
      <c r="R547" s="9"/>
      <c r="S547" s="9"/>
      <c r="T547" s="9"/>
      <c r="U547" s="9"/>
      <c r="V547" s="10"/>
    </row>
    <row r="548" spans="1:22" outlineLevel="1" x14ac:dyDescent="0.2">
      <c r="A548" s="4"/>
      <c r="B548" s="14"/>
      <c r="C548" s="16"/>
      <c r="D548" s="16"/>
      <c r="E548" s="16"/>
      <c r="F548" s="16"/>
      <c r="G548" s="16"/>
      <c r="H548" s="16"/>
      <c r="I548" s="16"/>
      <c r="J548" s="16"/>
      <c r="K548" s="16"/>
      <c r="L548" s="16"/>
      <c r="M548" s="16"/>
      <c r="N548" s="16"/>
      <c r="O548" s="16"/>
      <c r="P548" s="16"/>
      <c r="Q548" s="16"/>
      <c r="R548" s="16"/>
      <c r="S548" s="16"/>
      <c r="T548" s="16"/>
      <c r="U548" s="16"/>
      <c r="V548" s="19"/>
    </row>
    <row r="549" spans="1:22" ht="15" outlineLevel="1" x14ac:dyDescent="0.25">
      <c r="A549" s="4"/>
      <c r="B549" s="22"/>
      <c r="C549" s="79" t="s">
        <v>272</v>
      </c>
      <c r="D549" s="41"/>
      <c r="E549" s="107"/>
      <c r="F549" s="107"/>
      <c r="G549" s="108"/>
      <c r="H549" s="41"/>
      <c r="I549" s="41"/>
      <c r="J549" s="41"/>
      <c r="K549" s="41"/>
      <c r="L549" s="41"/>
      <c r="M549" s="41"/>
      <c r="N549" s="41"/>
      <c r="O549" s="41"/>
      <c r="P549" s="41"/>
      <c r="Q549" s="41"/>
      <c r="R549" s="41"/>
      <c r="S549" s="41"/>
      <c r="T549" s="41"/>
      <c r="U549" s="41"/>
      <c r="V549" s="42"/>
    </row>
    <row r="550" spans="1:22" ht="15" outlineLevel="1" x14ac:dyDescent="0.25">
      <c r="A550" s="4"/>
      <c r="B550" s="7"/>
      <c r="C550" s="8"/>
      <c r="D550" s="9"/>
      <c r="E550" s="54"/>
      <c r="F550" s="54"/>
      <c r="G550" s="13"/>
      <c r="H550" s="9"/>
      <c r="I550" s="9"/>
      <c r="J550" s="9"/>
      <c r="K550" s="9"/>
      <c r="L550" s="9"/>
      <c r="M550" s="9"/>
      <c r="N550" s="9"/>
      <c r="O550" s="9"/>
      <c r="P550" s="9"/>
      <c r="Q550" s="9"/>
      <c r="R550" s="9"/>
      <c r="S550" s="9"/>
      <c r="T550" s="9"/>
      <c r="U550" s="9"/>
      <c r="V550" s="10"/>
    </row>
    <row r="551" spans="1:22" outlineLevel="1" x14ac:dyDescent="0.2">
      <c r="A551" s="4"/>
      <c r="B551" s="7"/>
      <c r="C551" s="56" t="s">
        <v>31</v>
      </c>
      <c r="D551" s="9"/>
      <c r="E551" s="9"/>
      <c r="F551" s="9"/>
      <c r="G551" s="9"/>
      <c r="H551" s="9"/>
      <c r="I551" s="9"/>
      <c r="J551" s="9"/>
      <c r="K551" s="9"/>
      <c r="L551" s="9"/>
      <c r="M551" s="9"/>
      <c r="N551" s="9"/>
      <c r="O551" s="9"/>
      <c r="P551" s="9"/>
      <c r="Q551" s="9"/>
      <c r="R551" s="9"/>
      <c r="S551" s="9"/>
      <c r="T551" s="9"/>
      <c r="U551" s="9"/>
      <c r="V551" s="10"/>
    </row>
    <row r="552" spans="1:22" outlineLevel="1" x14ac:dyDescent="0.2">
      <c r="A552" s="4"/>
      <c r="B552" s="7"/>
      <c r="C552" s="9"/>
      <c r="D552" s="9"/>
      <c r="E552" s="9"/>
      <c r="F552" s="9"/>
      <c r="G552" s="9"/>
      <c r="H552" s="9"/>
      <c r="I552" s="9"/>
      <c r="J552" s="9"/>
      <c r="K552" s="9"/>
      <c r="L552" s="9"/>
      <c r="M552" s="9"/>
      <c r="N552" s="9"/>
      <c r="O552" s="9"/>
      <c r="P552" s="9"/>
      <c r="Q552" s="9"/>
      <c r="R552" s="9"/>
      <c r="S552" s="9"/>
      <c r="T552" s="9"/>
      <c r="U552" s="9"/>
      <c r="V552" s="10"/>
    </row>
    <row r="553" spans="1:22" outlineLevel="1" x14ac:dyDescent="0.2">
      <c r="A553" s="4"/>
      <c r="B553" s="7"/>
      <c r="C553" s="8" t="s">
        <v>40</v>
      </c>
      <c r="D553" s="9"/>
      <c r="E553" s="341" t="s">
        <v>32</v>
      </c>
      <c r="F553" s="342"/>
      <c r="G553" s="9"/>
      <c r="H553" s="9"/>
      <c r="I553" s="9"/>
      <c r="J553" s="9"/>
      <c r="K553" s="9"/>
      <c r="L553" s="9"/>
      <c r="M553" s="9"/>
      <c r="N553" s="9"/>
      <c r="O553" s="9"/>
      <c r="P553" s="9"/>
      <c r="Q553" s="9"/>
      <c r="R553" s="9"/>
      <c r="S553" s="9"/>
      <c r="T553" s="9"/>
      <c r="U553" s="9"/>
      <c r="V553" s="10"/>
    </row>
    <row r="554" spans="1:22" ht="15" outlineLevel="1" x14ac:dyDescent="0.25">
      <c r="A554" s="4"/>
      <c r="B554" s="7"/>
      <c r="C554" s="8" t="s">
        <v>41</v>
      </c>
      <c r="D554" s="9"/>
      <c r="E554" s="398" t="s">
        <v>266</v>
      </c>
      <c r="F554" s="398"/>
      <c r="G554" s="13" t="str">
        <f>IFERROR(INDEX('[1]Auditui &gt;'!$C:$C,MATCH($E554,'[1]Auditui &gt;'!$B:$B,0)),"")</f>
        <v>SĄNAUDŲ GRUPAVIMO SUVESTINĖ</v>
      </c>
      <c r="H554" s="9"/>
      <c r="I554" s="9"/>
      <c r="J554" s="9"/>
      <c r="K554" s="9"/>
      <c r="L554" s="9"/>
      <c r="M554" s="9"/>
      <c r="N554" s="9"/>
      <c r="O554" s="9"/>
      <c r="P554" s="9"/>
      <c r="Q554" s="9"/>
      <c r="R554" s="9"/>
      <c r="S554" s="9"/>
      <c r="T554" s="9"/>
      <c r="U554" s="9"/>
      <c r="V554" s="10"/>
    </row>
    <row r="555" spans="1:22" outlineLevel="1" x14ac:dyDescent="0.2">
      <c r="A555" s="4"/>
      <c r="B555" s="14"/>
      <c r="C555" s="16"/>
      <c r="D555" s="16"/>
      <c r="E555" s="16"/>
      <c r="F555" s="16"/>
      <c r="G555" s="16"/>
      <c r="H555" s="16"/>
      <c r="I555" s="16"/>
      <c r="J555" s="16"/>
      <c r="K555" s="16"/>
      <c r="L555" s="16"/>
      <c r="M555" s="16"/>
      <c r="N555" s="16"/>
      <c r="O555" s="16"/>
      <c r="P555" s="16"/>
      <c r="Q555" s="16"/>
      <c r="R555" s="16"/>
      <c r="S555" s="16"/>
      <c r="T555" s="16"/>
      <c r="U555" s="16"/>
      <c r="V555" s="19"/>
    </row>
    <row r="556" spans="1:22" ht="15" outlineLevel="1" x14ac:dyDescent="0.25">
      <c r="A556" s="4"/>
      <c r="B556" s="22"/>
      <c r="C556" s="79" t="s">
        <v>273</v>
      </c>
      <c r="D556" s="41"/>
      <c r="E556" s="107"/>
      <c r="F556" s="107"/>
      <c r="G556" s="108"/>
      <c r="H556" s="41"/>
      <c r="I556" s="41"/>
      <c r="J556" s="41"/>
      <c r="K556" s="41"/>
      <c r="L556" s="41"/>
      <c r="M556" s="41"/>
      <c r="N556" s="41"/>
      <c r="O556" s="41"/>
      <c r="P556" s="41"/>
      <c r="Q556" s="41"/>
      <c r="R556" s="41"/>
      <c r="S556" s="41"/>
      <c r="T556" s="41"/>
      <c r="U556" s="41"/>
      <c r="V556" s="42"/>
    </row>
    <row r="557" spans="1:22" ht="15" outlineLevel="1" x14ac:dyDescent="0.25">
      <c r="A557" s="4"/>
      <c r="B557" s="7"/>
      <c r="C557" s="8"/>
      <c r="D557" s="9"/>
      <c r="E557" s="54"/>
      <c r="F557" s="54"/>
      <c r="G557" s="13"/>
      <c r="H557" s="9"/>
      <c r="I557" s="9"/>
      <c r="J557" s="9"/>
      <c r="K557" s="9"/>
      <c r="L557" s="9"/>
      <c r="M557" s="9"/>
      <c r="N557" s="9"/>
      <c r="O557" s="9"/>
      <c r="P557" s="9"/>
      <c r="Q557" s="9"/>
      <c r="R557" s="9"/>
      <c r="S557" s="9"/>
      <c r="T557" s="9"/>
      <c r="U557" s="9"/>
      <c r="V557" s="10"/>
    </row>
    <row r="558" spans="1:22" outlineLevel="1" x14ac:dyDescent="0.2">
      <c r="A558" s="4"/>
      <c r="B558" s="7"/>
      <c r="C558" s="56" t="s">
        <v>31</v>
      </c>
      <c r="D558" s="9"/>
      <c r="E558" s="9"/>
      <c r="F558" s="9"/>
      <c r="G558" s="9"/>
      <c r="H558" s="9"/>
      <c r="I558" s="9"/>
      <c r="J558" s="9"/>
      <c r="K558" s="9"/>
      <c r="L558" s="9"/>
      <c r="M558" s="9"/>
      <c r="N558" s="9"/>
      <c r="O558" s="9"/>
      <c r="P558" s="9"/>
      <c r="Q558" s="9"/>
      <c r="R558" s="9"/>
      <c r="S558" s="9"/>
      <c r="T558" s="9"/>
      <c r="U558" s="9"/>
      <c r="V558" s="10"/>
    </row>
    <row r="559" spans="1:22" outlineLevel="1" x14ac:dyDescent="0.2">
      <c r="A559" s="4"/>
      <c r="B559" s="7"/>
      <c r="C559" s="9"/>
      <c r="D559" s="9"/>
      <c r="E559" s="9"/>
      <c r="F559" s="9"/>
      <c r="G559" s="9"/>
      <c r="H559" s="9"/>
      <c r="I559" s="9"/>
      <c r="J559" s="9"/>
      <c r="K559" s="9"/>
      <c r="L559" s="9"/>
      <c r="M559" s="9"/>
      <c r="N559" s="9"/>
      <c r="O559" s="9"/>
      <c r="P559" s="9"/>
      <c r="Q559" s="9"/>
      <c r="R559" s="9"/>
      <c r="S559" s="9"/>
      <c r="T559" s="9"/>
      <c r="U559" s="9"/>
      <c r="V559" s="10"/>
    </row>
    <row r="560" spans="1:22" outlineLevel="1" x14ac:dyDescent="0.2">
      <c r="A560" s="4"/>
      <c r="B560" s="7"/>
      <c r="C560" s="8" t="s">
        <v>40</v>
      </c>
      <c r="D560" s="9"/>
      <c r="E560" s="341" t="s">
        <v>32</v>
      </c>
      <c r="F560" s="342"/>
      <c r="G560" s="9"/>
      <c r="H560" s="9"/>
      <c r="I560" s="9"/>
      <c r="J560" s="9"/>
      <c r="K560" s="9"/>
      <c r="L560" s="9"/>
      <c r="M560" s="9"/>
      <c r="N560" s="9"/>
      <c r="O560" s="9"/>
      <c r="P560" s="9"/>
      <c r="Q560" s="9"/>
      <c r="R560" s="9"/>
      <c r="S560" s="9"/>
      <c r="T560" s="9"/>
      <c r="U560" s="9"/>
      <c r="V560" s="10"/>
    </row>
    <row r="561" spans="1:22" ht="15" outlineLevel="1" x14ac:dyDescent="0.25">
      <c r="A561" s="4"/>
      <c r="B561" s="7"/>
      <c r="C561" s="8" t="s">
        <v>41</v>
      </c>
      <c r="D561" s="9"/>
      <c r="E561" s="398" t="s">
        <v>266</v>
      </c>
      <c r="F561" s="398"/>
      <c r="G561" s="13" t="str">
        <f>IFERROR(INDEX('[1]Auditui &gt;'!$C:$C,MATCH($E561,'[1]Auditui &gt;'!$B:$B,0)),"")</f>
        <v>SĄNAUDŲ GRUPAVIMO SUVESTINĖ</v>
      </c>
      <c r="H561" s="9"/>
      <c r="I561" s="9"/>
      <c r="J561" s="9"/>
      <c r="K561" s="9"/>
      <c r="L561" s="9"/>
      <c r="M561" s="9"/>
      <c r="N561" s="9"/>
      <c r="O561" s="9"/>
      <c r="P561" s="9"/>
      <c r="Q561" s="9"/>
      <c r="R561" s="9"/>
      <c r="S561" s="9"/>
      <c r="T561" s="9"/>
      <c r="U561" s="9"/>
      <c r="V561" s="10"/>
    </row>
    <row r="562" spans="1:22" outlineLevel="1" x14ac:dyDescent="0.2">
      <c r="A562" s="4"/>
      <c r="B562" s="14"/>
      <c r="C562" s="16"/>
      <c r="D562" s="16"/>
      <c r="E562" s="16"/>
      <c r="F562" s="16"/>
      <c r="G562" s="16"/>
      <c r="H562" s="16"/>
      <c r="I562" s="16"/>
      <c r="J562" s="16"/>
      <c r="K562" s="16"/>
      <c r="L562" s="16"/>
      <c r="M562" s="16"/>
      <c r="N562" s="16"/>
      <c r="O562" s="16"/>
      <c r="P562" s="16"/>
      <c r="Q562" s="16"/>
      <c r="R562" s="16"/>
      <c r="S562" s="16"/>
      <c r="T562" s="16"/>
      <c r="U562" s="16"/>
      <c r="V562" s="19"/>
    </row>
    <row r="563" spans="1:22" ht="15" outlineLevel="1" x14ac:dyDescent="0.25">
      <c r="A563" s="4"/>
      <c r="B563" s="22"/>
      <c r="C563" s="79" t="s">
        <v>274</v>
      </c>
      <c r="D563" s="41"/>
      <c r="E563" s="107"/>
      <c r="F563" s="107"/>
      <c r="G563" s="108"/>
      <c r="H563" s="41"/>
      <c r="I563" s="41"/>
      <c r="J563" s="41"/>
      <c r="K563" s="41"/>
      <c r="L563" s="41"/>
      <c r="M563" s="41"/>
      <c r="N563" s="41"/>
      <c r="O563" s="41"/>
      <c r="P563" s="41"/>
      <c r="Q563" s="41"/>
      <c r="R563" s="41"/>
      <c r="S563" s="41"/>
      <c r="T563" s="41"/>
      <c r="U563" s="41"/>
      <c r="V563" s="42"/>
    </row>
    <row r="564" spans="1:22" ht="15" outlineLevel="1" x14ac:dyDescent="0.25">
      <c r="A564" s="4"/>
      <c r="B564" s="7"/>
      <c r="C564" s="8"/>
      <c r="D564" s="9"/>
      <c r="E564" s="54"/>
      <c r="F564" s="54"/>
      <c r="G564" s="13"/>
      <c r="H564" s="9"/>
      <c r="I564" s="9"/>
      <c r="J564" s="9"/>
      <c r="K564" s="9"/>
      <c r="L564" s="9"/>
      <c r="M564" s="9"/>
      <c r="N564" s="9"/>
      <c r="O564" s="9"/>
      <c r="P564" s="9"/>
      <c r="Q564" s="9"/>
      <c r="R564" s="9"/>
      <c r="S564" s="9"/>
      <c r="T564" s="9"/>
      <c r="U564" s="9"/>
      <c r="V564" s="10"/>
    </row>
    <row r="565" spans="1:22" ht="15" outlineLevel="1" x14ac:dyDescent="0.25">
      <c r="A565" s="4"/>
      <c r="B565" s="7"/>
      <c r="C565" s="8" t="s">
        <v>275</v>
      </c>
      <c r="D565" s="9"/>
      <c r="E565" s="54"/>
      <c r="F565" s="54"/>
      <c r="G565" s="13"/>
      <c r="H565" s="9"/>
      <c r="I565" s="9"/>
      <c r="J565" s="9"/>
      <c r="K565" s="9"/>
      <c r="L565" s="9"/>
      <c r="M565" s="9"/>
      <c r="N565" s="9"/>
      <c r="O565" s="9"/>
      <c r="P565" s="9"/>
      <c r="Q565" s="9"/>
      <c r="R565" s="9"/>
      <c r="S565" s="9"/>
      <c r="T565" s="9"/>
      <c r="U565" s="9"/>
      <c r="V565" s="10"/>
    </row>
    <row r="566" spans="1:22" ht="15" outlineLevel="1" x14ac:dyDescent="0.25">
      <c r="A566" s="4"/>
      <c r="B566" s="7"/>
      <c r="C566" s="8"/>
      <c r="D566" s="9"/>
      <c r="E566" s="54"/>
      <c r="F566" s="54"/>
      <c r="G566" s="13"/>
      <c r="H566" s="9"/>
      <c r="I566" s="9"/>
      <c r="J566" s="9"/>
      <c r="K566" s="9"/>
      <c r="L566" s="9"/>
      <c r="M566" s="9"/>
      <c r="N566" s="9"/>
      <c r="O566" s="9"/>
      <c r="P566" s="9"/>
      <c r="Q566" s="9"/>
      <c r="R566" s="9"/>
      <c r="S566" s="9"/>
      <c r="T566" s="9"/>
      <c r="U566" s="9"/>
      <c r="V566" s="10"/>
    </row>
    <row r="567" spans="1:22" outlineLevel="1" x14ac:dyDescent="0.2">
      <c r="A567" s="4"/>
      <c r="B567" s="7"/>
      <c r="C567" s="8" t="s">
        <v>40</v>
      </c>
      <c r="D567" s="9"/>
      <c r="E567" s="341" t="s">
        <v>32</v>
      </c>
      <c r="F567" s="342"/>
      <c r="G567" s="9"/>
      <c r="H567" s="9"/>
      <c r="I567" s="9"/>
      <c r="J567" s="9"/>
      <c r="K567" s="9"/>
      <c r="L567" s="9"/>
      <c r="M567" s="9"/>
      <c r="N567" s="9"/>
      <c r="O567" s="9"/>
      <c r="P567" s="9"/>
      <c r="Q567" s="9"/>
      <c r="R567" s="9"/>
      <c r="S567" s="9"/>
      <c r="T567" s="9"/>
      <c r="U567" s="9"/>
      <c r="V567" s="10"/>
    </row>
    <row r="568" spans="1:22" ht="15" outlineLevel="1" x14ac:dyDescent="0.25">
      <c r="A568" s="4"/>
      <c r="B568" s="7"/>
      <c r="C568" s="8" t="s">
        <v>41</v>
      </c>
      <c r="D568" s="9"/>
      <c r="E568" s="398" t="s">
        <v>266</v>
      </c>
      <c r="F568" s="398"/>
      <c r="G568" s="13" t="str">
        <f>IFERROR(INDEX('[1]Auditui &gt;'!$C:$C,MATCH($E568,'[1]Auditui &gt;'!$B:$B,0)),"")</f>
        <v>SĄNAUDŲ GRUPAVIMO SUVESTINĖ</v>
      </c>
      <c r="H568" s="9"/>
      <c r="I568" s="9"/>
      <c r="J568" s="9"/>
      <c r="K568" s="9"/>
      <c r="L568" s="9"/>
      <c r="M568" s="9"/>
      <c r="N568" s="9"/>
      <c r="O568" s="9"/>
      <c r="P568" s="9"/>
      <c r="Q568" s="9"/>
      <c r="R568" s="9"/>
      <c r="S568" s="9"/>
      <c r="T568" s="9"/>
      <c r="U568" s="9"/>
      <c r="V568" s="10"/>
    </row>
    <row r="569" spans="1:22" outlineLevel="1" x14ac:dyDescent="0.2">
      <c r="A569" s="4"/>
      <c r="B569" s="14"/>
      <c r="C569" s="16"/>
      <c r="D569" s="16"/>
      <c r="E569" s="16"/>
      <c r="F569" s="16"/>
      <c r="G569" s="16"/>
      <c r="H569" s="16"/>
      <c r="I569" s="16"/>
      <c r="J569" s="16"/>
      <c r="K569" s="16"/>
      <c r="L569" s="16"/>
      <c r="M569" s="16"/>
      <c r="N569" s="16"/>
      <c r="O569" s="16"/>
      <c r="P569" s="16"/>
      <c r="Q569" s="16"/>
      <c r="R569" s="16"/>
      <c r="S569" s="16"/>
      <c r="T569" s="16"/>
      <c r="U569" s="16"/>
      <c r="V569" s="19"/>
    </row>
    <row r="570" spans="1:22" outlineLevel="1" x14ac:dyDescent="0.2">
      <c r="A570" s="4"/>
    </row>
    <row r="571" spans="1:22" outlineLevel="1" x14ac:dyDescent="0.2">
      <c r="A571" s="4"/>
      <c r="B571" s="6"/>
      <c r="C571" s="339" t="s">
        <v>276</v>
      </c>
      <c r="D571" s="339"/>
      <c r="E571" s="339"/>
      <c r="F571" s="339"/>
      <c r="G571" s="339"/>
      <c r="H571" s="339"/>
      <c r="I571" s="339"/>
      <c r="J571" s="339"/>
      <c r="K571" s="339"/>
      <c r="L571" s="339"/>
      <c r="M571" s="339"/>
      <c r="N571" s="339"/>
      <c r="O571" s="339"/>
      <c r="P571" s="339"/>
      <c r="Q571" s="339"/>
      <c r="R571" s="339"/>
      <c r="S571" s="339"/>
      <c r="T571" s="339"/>
      <c r="U571" s="339"/>
      <c r="V571" s="340"/>
    </row>
    <row r="572" spans="1:22" outlineLevel="1" x14ac:dyDescent="0.2">
      <c r="A572" s="4"/>
      <c r="B572" s="22"/>
      <c r="C572" s="79" t="s">
        <v>277</v>
      </c>
      <c r="D572" s="41"/>
      <c r="E572" s="41"/>
      <c r="F572" s="41"/>
      <c r="G572" s="41"/>
      <c r="H572" s="41"/>
      <c r="I572" s="41"/>
      <c r="J572" s="41"/>
      <c r="K572" s="41"/>
      <c r="L572" s="41"/>
      <c r="M572" s="41"/>
      <c r="N572" s="41"/>
      <c r="O572" s="41"/>
      <c r="P572" s="41"/>
      <c r="Q572" s="41"/>
      <c r="R572" s="41"/>
      <c r="S572" s="41"/>
      <c r="T572" s="41"/>
      <c r="U572" s="41"/>
      <c r="V572" s="42"/>
    </row>
    <row r="573" spans="1:22" outlineLevel="1" x14ac:dyDescent="0.2">
      <c r="A573" s="4"/>
      <c r="B573" s="7"/>
      <c r="C573" s="9"/>
      <c r="D573" s="9"/>
      <c r="E573" s="9"/>
      <c r="F573" s="9"/>
      <c r="G573" s="9"/>
      <c r="H573" s="9"/>
      <c r="I573" s="9"/>
      <c r="J573" s="9"/>
      <c r="K573" s="9"/>
      <c r="L573" s="9"/>
      <c r="M573" s="9"/>
      <c r="N573" s="9"/>
      <c r="O573" s="9"/>
      <c r="P573" s="9"/>
      <c r="Q573" s="9"/>
      <c r="R573" s="9"/>
      <c r="S573" s="9"/>
      <c r="T573" s="9"/>
      <c r="U573" s="9"/>
      <c r="V573" s="10"/>
    </row>
    <row r="574" spans="1:22" outlineLevel="1" x14ac:dyDescent="0.2">
      <c r="A574" s="4"/>
      <c r="B574" s="7"/>
      <c r="C574" s="384" t="s">
        <v>13</v>
      </c>
      <c r="D574" s="385"/>
      <c r="E574" s="385"/>
      <c r="F574" s="386"/>
      <c r="G574" s="404" t="s">
        <v>278</v>
      </c>
      <c r="H574" s="405"/>
      <c r="I574" s="384" t="s">
        <v>264</v>
      </c>
      <c r="J574" s="386"/>
      <c r="K574" s="384" t="s">
        <v>16</v>
      </c>
      <c r="L574" s="386"/>
      <c r="M574" s="9"/>
      <c r="N574" s="9"/>
      <c r="O574" s="9"/>
      <c r="P574" s="9"/>
      <c r="Q574" s="9"/>
      <c r="R574" s="9"/>
      <c r="S574" s="9"/>
      <c r="T574" s="9"/>
      <c r="U574" s="9"/>
      <c r="V574" s="10"/>
    </row>
    <row r="575" spans="1:22" outlineLevel="1" x14ac:dyDescent="0.2">
      <c r="A575" s="4"/>
      <c r="B575" s="7"/>
      <c r="C575" s="387"/>
      <c r="D575" s="388"/>
      <c r="E575" s="388"/>
      <c r="F575" s="389"/>
      <c r="G575" s="406"/>
      <c r="H575" s="407"/>
      <c r="I575" s="387"/>
      <c r="J575" s="389"/>
      <c r="K575" s="387"/>
      <c r="L575" s="389"/>
      <c r="M575" s="9"/>
      <c r="N575" s="9"/>
      <c r="O575" s="9"/>
      <c r="P575" s="9"/>
      <c r="Q575" s="9"/>
      <c r="R575" s="9"/>
      <c r="S575" s="9"/>
      <c r="T575" s="9"/>
      <c r="U575" s="9"/>
      <c r="V575" s="10"/>
    </row>
    <row r="576" spans="1:22" outlineLevel="1" x14ac:dyDescent="0.2">
      <c r="A576" s="4"/>
      <c r="B576" s="7"/>
      <c r="C576" s="353" t="s">
        <v>279</v>
      </c>
      <c r="D576" s="354"/>
      <c r="E576" s="354"/>
      <c r="F576" s="355"/>
      <c r="G576" s="356">
        <f>+'[1]3.3'!$E$42</f>
        <v>101902.57208933243</v>
      </c>
      <c r="H576" s="357"/>
      <c r="I576" s="356">
        <f>+'[1]5'!$K$159</f>
        <v>101902.57208933242</v>
      </c>
      <c r="J576" s="357"/>
      <c r="K576" s="347">
        <f>+G576-I576</f>
        <v>0</v>
      </c>
      <c r="L576" s="346"/>
      <c r="M576" s="9"/>
      <c r="N576" s="9"/>
      <c r="O576" s="9"/>
      <c r="P576" s="9"/>
      <c r="Q576" s="9"/>
      <c r="R576" s="9"/>
      <c r="S576" s="9"/>
      <c r="T576" s="9"/>
      <c r="U576" s="9"/>
      <c r="V576" s="10"/>
    </row>
    <row r="577" spans="1:22" outlineLevel="1" x14ac:dyDescent="0.2">
      <c r="A577" s="4"/>
      <c r="B577" s="7"/>
      <c r="C577" s="9"/>
      <c r="D577" s="9"/>
      <c r="E577" s="9"/>
      <c r="F577" s="9"/>
      <c r="G577" s="9"/>
      <c r="H577" s="9"/>
      <c r="I577" s="9"/>
      <c r="J577" s="9"/>
      <c r="K577" s="9"/>
      <c r="L577" s="9"/>
      <c r="M577" s="9"/>
      <c r="N577" s="9"/>
      <c r="O577" s="9"/>
      <c r="P577" s="9"/>
      <c r="Q577" s="9"/>
      <c r="R577" s="9"/>
      <c r="S577" s="9"/>
      <c r="T577" s="9"/>
      <c r="U577" s="9"/>
      <c r="V577" s="10"/>
    </row>
    <row r="578" spans="1:22" outlineLevel="1" x14ac:dyDescent="0.2">
      <c r="A578" s="4"/>
      <c r="B578" s="7"/>
      <c r="C578" s="56" t="s">
        <v>31</v>
      </c>
      <c r="D578" s="9"/>
      <c r="E578" s="9"/>
      <c r="F578" s="9"/>
      <c r="G578" s="9"/>
      <c r="H578" s="9"/>
      <c r="I578" s="9"/>
      <c r="J578" s="9"/>
      <c r="K578" s="9"/>
      <c r="L578" s="9"/>
      <c r="M578" s="9"/>
      <c r="N578" s="9"/>
      <c r="O578" s="9"/>
      <c r="P578" s="9"/>
      <c r="Q578" s="9"/>
      <c r="R578" s="9"/>
      <c r="S578" s="9"/>
      <c r="T578" s="9"/>
      <c r="U578" s="9"/>
      <c r="V578" s="10"/>
    </row>
    <row r="579" spans="1:22" outlineLevel="1" x14ac:dyDescent="0.2">
      <c r="A579" s="4"/>
      <c r="B579" s="7"/>
      <c r="C579" s="9"/>
      <c r="D579" s="9"/>
      <c r="E579" s="9"/>
      <c r="F579" s="9"/>
      <c r="G579" s="9"/>
      <c r="H579" s="9"/>
      <c r="I579" s="9"/>
      <c r="J579" s="9"/>
      <c r="K579" s="9"/>
      <c r="L579" s="9"/>
      <c r="M579" s="9"/>
      <c r="N579" s="9"/>
      <c r="O579" s="9"/>
      <c r="P579" s="9"/>
      <c r="Q579" s="9"/>
      <c r="R579" s="9"/>
      <c r="S579" s="9"/>
      <c r="T579" s="9"/>
      <c r="U579" s="9"/>
      <c r="V579" s="10"/>
    </row>
    <row r="580" spans="1:22" outlineLevel="1" x14ac:dyDescent="0.2">
      <c r="A580" s="4"/>
      <c r="B580" s="7"/>
      <c r="C580" s="8" t="s">
        <v>40</v>
      </c>
      <c r="D580" s="9"/>
      <c r="E580" s="341" t="s">
        <v>32</v>
      </c>
      <c r="F580" s="342"/>
      <c r="G580" s="9"/>
      <c r="H580" s="9"/>
      <c r="I580" s="9"/>
      <c r="J580" s="9"/>
      <c r="K580" s="9"/>
      <c r="L580" s="9"/>
      <c r="M580" s="9"/>
      <c r="N580" s="9"/>
      <c r="O580" s="9"/>
      <c r="P580" s="9"/>
      <c r="Q580" s="9"/>
      <c r="R580" s="9"/>
      <c r="S580" s="9"/>
      <c r="T580" s="9"/>
      <c r="U580" s="9"/>
      <c r="V580" s="10"/>
    </row>
    <row r="581" spans="1:22" ht="15" outlineLevel="1" x14ac:dyDescent="0.25">
      <c r="A581" s="4"/>
      <c r="B581" s="7"/>
      <c r="C581" s="8" t="s">
        <v>41</v>
      </c>
      <c r="D581" s="9"/>
      <c r="E581" s="398" t="s">
        <v>280</v>
      </c>
      <c r="F581" s="398"/>
      <c r="G581" s="13" t="str">
        <f>IFERROR(INDEX('[1]Auditui &gt;'!$C:$C,MATCH($E581,'[1]Auditui &gt;'!$B:$B,0)),"")</f>
        <v>NEPASKIRSTOMŲ SĄNAUDŲ SUVESTINĖ</v>
      </c>
      <c r="H581" s="9"/>
      <c r="I581" s="9"/>
      <c r="J581" s="9"/>
      <c r="K581" s="9"/>
      <c r="L581" s="9"/>
      <c r="M581" s="9"/>
      <c r="N581" s="9"/>
      <c r="O581" s="9"/>
      <c r="P581" s="9"/>
      <c r="Q581" s="9"/>
      <c r="R581" s="9"/>
      <c r="S581" s="9"/>
      <c r="T581" s="9"/>
      <c r="U581" s="9"/>
      <c r="V581" s="10"/>
    </row>
    <row r="582" spans="1:22" outlineLevel="1" x14ac:dyDescent="0.2">
      <c r="A582" s="4"/>
      <c r="B582" s="14"/>
      <c r="C582" s="16"/>
      <c r="D582" s="16"/>
      <c r="E582" s="16"/>
      <c r="F582" s="16"/>
      <c r="G582" s="16"/>
      <c r="H582" s="16"/>
      <c r="I582" s="16"/>
      <c r="J582" s="16"/>
      <c r="K582" s="16"/>
      <c r="L582" s="16"/>
      <c r="M582" s="16"/>
      <c r="N582" s="16"/>
      <c r="O582" s="16"/>
      <c r="P582" s="16"/>
      <c r="Q582" s="16"/>
      <c r="R582" s="16"/>
      <c r="S582" s="16"/>
      <c r="T582" s="16"/>
      <c r="U582" s="16"/>
      <c r="V582" s="19"/>
    </row>
    <row r="583" spans="1:22" outlineLevel="1" x14ac:dyDescent="0.2">
      <c r="A583" s="4"/>
    </row>
    <row r="584" spans="1:22" outlineLevel="1" x14ac:dyDescent="0.2">
      <c r="A584" s="4"/>
      <c r="B584" s="6"/>
      <c r="C584" s="339" t="s">
        <v>281</v>
      </c>
      <c r="D584" s="339"/>
      <c r="E584" s="339"/>
      <c r="F584" s="339"/>
      <c r="G584" s="339"/>
      <c r="H584" s="339"/>
      <c r="I584" s="339"/>
      <c r="J584" s="339"/>
      <c r="K584" s="339"/>
      <c r="L584" s="339"/>
      <c r="M584" s="339"/>
      <c r="N584" s="339"/>
      <c r="O584" s="339"/>
      <c r="P584" s="339"/>
      <c r="Q584" s="339"/>
      <c r="R584" s="339"/>
      <c r="S584" s="339"/>
      <c r="T584" s="339"/>
      <c r="U584" s="339"/>
      <c r="V584" s="340"/>
    </row>
    <row r="585" spans="1:22" outlineLevel="1" x14ac:dyDescent="0.2">
      <c r="A585" s="4"/>
      <c r="B585" s="22"/>
      <c r="C585" s="394" t="s">
        <v>282</v>
      </c>
      <c r="D585" s="394"/>
      <c r="E585" s="394"/>
      <c r="F585" s="394"/>
      <c r="G585" s="394"/>
      <c r="H585" s="394"/>
      <c r="I585" s="394"/>
      <c r="J585" s="394"/>
      <c r="K585" s="394"/>
      <c r="L585" s="394"/>
      <c r="M585" s="394"/>
      <c r="N585" s="394"/>
      <c r="O585" s="394"/>
      <c r="P585" s="394"/>
      <c r="Q585" s="394"/>
      <c r="R585" s="394"/>
      <c r="S585" s="394"/>
      <c r="T585" s="394"/>
      <c r="U585" s="394"/>
      <c r="V585" s="395"/>
    </row>
    <row r="586" spans="1:22" outlineLevel="1" x14ac:dyDescent="0.2">
      <c r="A586" s="4"/>
      <c r="B586" s="7"/>
      <c r="C586" s="9" t="s">
        <v>283</v>
      </c>
      <c r="D586" s="9"/>
      <c r="E586" s="9"/>
      <c r="F586" s="9"/>
      <c r="G586" s="9"/>
      <c r="H586" s="9"/>
      <c r="I586" s="9"/>
      <c r="J586" s="9"/>
      <c r="K586" s="9"/>
      <c r="L586" s="9"/>
      <c r="M586" s="9"/>
      <c r="N586" s="9"/>
      <c r="O586" s="9"/>
      <c r="P586" s="9"/>
      <c r="Q586" s="9"/>
      <c r="R586" s="9"/>
      <c r="S586" s="9"/>
      <c r="T586" s="9"/>
      <c r="U586" s="9"/>
      <c r="V586" s="10"/>
    </row>
    <row r="587" spans="1:22" outlineLevel="1" x14ac:dyDescent="0.2">
      <c r="A587" s="4"/>
      <c r="B587" s="7"/>
      <c r="C587" s="9"/>
      <c r="D587" s="9"/>
      <c r="E587" s="9"/>
      <c r="F587" s="9"/>
      <c r="G587" s="9"/>
      <c r="H587" s="9"/>
      <c r="I587" s="9"/>
      <c r="J587" s="9"/>
      <c r="K587" s="9"/>
      <c r="L587" s="9"/>
      <c r="M587" s="9"/>
      <c r="N587" s="9"/>
      <c r="O587" s="9"/>
      <c r="P587" s="9"/>
      <c r="Q587" s="9"/>
      <c r="R587" s="9"/>
      <c r="S587" s="9"/>
      <c r="T587" s="9"/>
      <c r="U587" s="9"/>
      <c r="V587" s="10"/>
    </row>
    <row r="588" spans="1:22" outlineLevel="1" x14ac:dyDescent="0.2">
      <c r="A588" s="4"/>
      <c r="B588" s="7"/>
      <c r="C588" s="384" t="s">
        <v>284</v>
      </c>
      <c r="D588" s="385"/>
      <c r="E588" s="385"/>
      <c r="F588" s="386"/>
      <c r="G588" s="404" t="s">
        <v>285</v>
      </c>
      <c r="H588" s="405"/>
      <c r="I588" s="404" t="s">
        <v>286</v>
      </c>
      <c r="J588" s="405"/>
      <c r="K588" s="404" t="s">
        <v>287</v>
      </c>
      <c r="L588" s="405"/>
      <c r="M588" s="9"/>
      <c r="N588" s="9"/>
      <c r="O588" s="9"/>
      <c r="P588" s="9"/>
      <c r="Q588" s="9"/>
      <c r="R588" s="9"/>
      <c r="S588" s="9"/>
      <c r="T588" s="9"/>
      <c r="U588" s="9"/>
      <c r="V588" s="10"/>
    </row>
    <row r="589" spans="1:22" outlineLevel="1" x14ac:dyDescent="0.2">
      <c r="A589" s="4"/>
      <c r="B589" s="7"/>
      <c r="C589" s="387"/>
      <c r="D589" s="388"/>
      <c r="E589" s="388"/>
      <c r="F589" s="389"/>
      <c r="G589" s="406"/>
      <c r="H589" s="407"/>
      <c r="I589" s="406"/>
      <c r="J589" s="407"/>
      <c r="K589" s="406"/>
      <c r="L589" s="407"/>
      <c r="M589" s="9"/>
      <c r="N589" s="9"/>
      <c r="O589" s="9"/>
      <c r="P589" s="9"/>
      <c r="Q589" s="9"/>
      <c r="R589" s="9"/>
      <c r="S589" s="9"/>
      <c r="T589" s="9"/>
      <c r="U589" s="9"/>
      <c r="V589" s="10"/>
    </row>
    <row r="590" spans="1:22" outlineLevel="1" x14ac:dyDescent="0.2">
      <c r="A590" s="4"/>
      <c r="B590" s="7"/>
      <c r="C590" s="363" t="s">
        <v>288</v>
      </c>
      <c r="D590" s="363"/>
      <c r="E590" s="363"/>
      <c r="F590" s="363"/>
      <c r="G590" s="356">
        <f>+SUM('[1]12'!$F$75:$F$160)</f>
        <v>508356.09139350959</v>
      </c>
      <c r="H590" s="357"/>
      <c r="I590" s="356">
        <f>+SUM('[1]12'!$F$139:$F$139)</f>
        <v>0</v>
      </c>
      <c r="J590" s="357"/>
      <c r="K590" s="402">
        <f>IFERROR(I590/G590,0)</f>
        <v>0</v>
      </c>
      <c r="L590" s="403"/>
      <c r="M590" s="9"/>
      <c r="N590" s="9"/>
      <c r="O590" s="9"/>
      <c r="P590" s="9"/>
      <c r="Q590" s="9"/>
      <c r="R590" s="9"/>
      <c r="S590" s="9"/>
      <c r="T590" s="9"/>
      <c r="U590" s="9"/>
      <c r="V590" s="10"/>
    </row>
    <row r="591" spans="1:22" outlineLevel="1" x14ac:dyDescent="0.2">
      <c r="A591" s="4"/>
      <c r="B591" s="7"/>
      <c r="C591" s="363" t="s">
        <v>289</v>
      </c>
      <c r="D591" s="363"/>
      <c r="E591" s="363"/>
      <c r="F591" s="363"/>
      <c r="G591" s="356">
        <f>+SUM('[1]12'!$J$75:$J$160)</f>
        <v>55038.966412049136</v>
      </c>
      <c r="H591" s="357"/>
      <c r="I591" s="356">
        <f>+SUM('[1]12'!$J$139:$J$139)</f>
        <v>0</v>
      </c>
      <c r="J591" s="357"/>
      <c r="K591" s="402">
        <f t="shared" ref="K591:K598" si="4">IFERROR(I591/G591,0)</f>
        <v>0</v>
      </c>
      <c r="L591" s="403"/>
      <c r="M591" s="9"/>
      <c r="N591" s="9"/>
      <c r="O591" s="9"/>
      <c r="P591" s="9"/>
      <c r="Q591" s="9"/>
      <c r="R591" s="9"/>
      <c r="S591" s="9"/>
      <c r="T591" s="9"/>
      <c r="U591" s="9"/>
      <c r="V591" s="10"/>
    </row>
    <row r="592" spans="1:22" outlineLevel="1" x14ac:dyDescent="0.2">
      <c r="A592" s="4"/>
      <c r="B592" s="7"/>
      <c r="C592" s="363" t="s">
        <v>190</v>
      </c>
      <c r="D592" s="363"/>
      <c r="E592" s="363"/>
      <c r="F592" s="363"/>
      <c r="G592" s="356">
        <f>+SUM('[1]12'!$M$75:$M$160)</f>
        <v>28304.555398241566</v>
      </c>
      <c r="H592" s="357"/>
      <c r="I592" s="356">
        <f>+SUM('[1]12'!$M$139:$M$139)</f>
        <v>0</v>
      </c>
      <c r="J592" s="357"/>
      <c r="K592" s="402">
        <f t="shared" si="4"/>
        <v>0</v>
      </c>
      <c r="L592" s="403"/>
      <c r="M592" s="9"/>
      <c r="N592" s="9"/>
      <c r="O592" s="9"/>
      <c r="P592" s="9"/>
      <c r="Q592" s="9"/>
      <c r="R592" s="9"/>
      <c r="S592" s="9"/>
      <c r="T592" s="9"/>
      <c r="U592" s="9"/>
      <c r="V592" s="10"/>
    </row>
    <row r="593" spans="1:22" outlineLevel="1" x14ac:dyDescent="0.2">
      <c r="A593" s="4"/>
      <c r="B593" s="7"/>
      <c r="C593" s="363" t="s">
        <v>290</v>
      </c>
      <c r="D593" s="363"/>
      <c r="E593" s="363"/>
      <c r="F593" s="363"/>
      <c r="G593" s="356">
        <f>+SUM('[1]12'!$N$75:$P$160)</f>
        <v>62669.801247003641</v>
      </c>
      <c r="H593" s="357"/>
      <c r="I593" s="356">
        <f>+SUM('[1]12'!$N$139:$P$139)</f>
        <v>0</v>
      </c>
      <c r="J593" s="357"/>
      <c r="K593" s="402">
        <f t="shared" si="4"/>
        <v>0</v>
      </c>
      <c r="L593" s="403"/>
      <c r="M593" s="9"/>
      <c r="N593" s="9"/>
      <c r="O593" s="9"/>
      <c r="P593" s="9"/>
      <c r="Q593" s="9"/>
      <c r="R593" s="9"/>
      <c r="S593" s="9"/>
      <c r="T593" s="9"/>
      <c r="U593" s="9"/>
      <c r="V593" s="10"/>
    </row>
    <row r="594" spans="1:22" outlineLevel="1" x14ac:dyDescent="0.2">
      <c r="A594" s="4"/>
      <c r="B594" s="7"/>
      <c r="C594" s="363" t="s">
        <v>291</v>
      </c>
      <c r="D594" s="363"/>
      <c r="E594" s="363"/>
      <c r="F594" s="363"/>
      <c r="G594" s="356">
        <f>+SUM('[1]12'!$Q$75:$Q$160)</f>
        <v>0</v>
      </c>
      <c r="H594" s="357"/>
      <c r="I594" s="356">
        <f>+SUM('[1]12'!$Q$139:$Q$139)</f>
        <v>0</v>
      </c>
      <c r="J594" s="357"/>
      <c r="K594" s="402">
        <f t="shared" si="4"/>
        <v>0</v>
      </c>
      <c r="L594" s="403"/>
      <c r="M594" s="9"/>
      <c r="N594" s="9"/>
      <c r="O594" s="9"/>
      <c r="P594" s="9"/>
      <c r="Q594" s="9"/>
      <c r="R594" s="9"/>
      <c r="S594" s="9"/>
      <c r="T594" s="9"/>
      <c r="U594" s="9"/>
      <c r="V594" s="10"/>
    </row>
    <row r="595" spans="1:22" outlineLevel="1" x14ac:dyDescent="0.2">
      <c r="A595" s="4"/>
      <c r="B595" s="7"/>
      <c r="C595" s="363" t="s">
        <v>292</v>
      </c>
      <c r="D595" s="363"/>
      <c r="E595" s="363"/>
      <c r="F595" s="363"/>
      <c r="G595" s="356">
        <f>+SUM('[1]12'!$R$75:$S$160)</f>
        <v>93987.968088512353</v>
      </c>
      <c r="H595" s="357"/>
      <c r="I595" s="356">
        <f>+SUM('[1]12'!$R$139:$S$139)</f>
        <v>0</v>
      </c>
      <c r="J595" s="357"/>
      <c r="K595" s="402">
        <f t="shared" si="4"/>
        <v>0</v>
      </c>
      <c r="L595" s="403"/>
      <c r="M595" s="9"/>
      <c r="N595" s="9"/>
      <c r="O595" s="9"/>
      <c r="P595" s="9"/>
      <c r="Q595" s="9"/>
      <c r="R595" s="9"/>
      <c r="S595" s="9"/>
      <c r="T595" s="9"/>
      <c r="U595" s="9"/>
      <c r="V595" s="10"/>
    </row>
    <row r="596" spans="1:22" outlineLevel="1" x14ac:dyDescent="0.2">
      <c r="A596" s="4"/>
      <c r="B596" s="7"/>
      <c r="C596" s="363" t="s">
        <v>293</v>
      </c>
      <c r="D596" s="363"/>
      <c r="E596" s="363"/>
      <c r="F596" s="363"/>
      <c r="G596" s="356">
        <f>+SUM('[1]12'!$T$75:$T$160)</f>
        <v>0</v>
      </c>
      <c r="H596" s="357"/>
      <c r="I596" s="356">
        <f>+SUM('[1]12'!$T$139:$T$139)</f>
        <v>0</v>
      </c>
      <c r="J596" s="357"/>
      <c r="K596" s="402">
        <f t="shared" si="4"/>
        <v>0</v>
      </c>
      <c r="L596" s="403"/>
      <c r="M596" s="9"/>
      <c r="N596" s="9"/>
      <c r="O596" s="9"/>
      <c r="P596" s="9"/>
      <c r="Q596" s="9"/>
      <c r="R596" s="9"/>
      <c r="S596" s="9"/>
      <c r="T596" s="9"/>
      <c r="U596" s="9"/>
      <c r="V596" s="10"/>
    </row>
    <row r="597" spans="1:22" outlineLevel="1" x14ac:dyDescent="0.2">
      <c r="A597" s="4"/>
      <c r="B597" s="7"/>
      <c r="C597" s="363" t="s">
        <v>294</v>
      </c>
      <c r="D597" s="363"/>
      <c r="E597" s="363"/>
      <c r="F597" s="363"/>
      <c r="G597" s="356">
        <f>+SUM('[1]12'!$U$75:$U$160)</f>
        <v>0</v>
      </c>
      <c r="H597" s="357"/>
      <c r="I597" s="356">
        <f>+SUM('[1]12'!$U$139:$U$139)</f>
        <v>0</v>
      </c>
      <c r="J597" s="357"/>
      <c r="K597" s="402">
        <f t="shared" si="4"/>
        <v>0</v>
      </c>
      <c r="L597" s="403"/>
      <c r="M597" s="9"/>
      <c r="N597" s="9"/>
      <c r="O597" s="9"/>
      <c r="P597" s="9"/>
      <c r="Q597" s="9"/>
      <c r="R597" s="9"/>
      <c r="S597" s="9"/>
      <c r="T597" s="9"/>
      <c r="U597" s="9"/>
      <c r="V597" s="10"/>
    </row>
    <row r="598" spans="1:22" outlineLevel="1" x14ac:dyDescent="0.2">
      <c r="A598" s="4"/>
      <c r="B598" s="7"/>
      <c r="C598" s="363" t="s">
        <v>295</v>
      </c>
      <c r="D598" s="363"/>
      <c r="E598" s="363"/>
      <c r="F598" s="363"/>
      <c r="G598" s="356">
        <f>+SUM('[1]12'!$V$75:$Y$160)</f>
        <v>7927.7774606838157</v>
      </c>
      <c r="H598" s="357"/>
      <c r="I598" s="356">
        <f>+SUM('[1]12'!$V$139:$Y$139)</f>
        <v>0</v>
      </c>
      <c r="J598" s="357"/>
      <c r="K598" s="402">
        <f t="shared" si="4"/>
        <v>0</v>
      </c>
      <c r="L598" s="403"/>
      <c r="M598" s="9"/>
      <c r="N598" s="9"/>
      <c r="O598" s="9"/>
      <c r="P598" s="9"/>
      <c r="Q598" s="9"/>
      <c r="R598" s="9"/>
      <c r="S598" s="9"/>
      <c r="T598" s="9"/>
      <c r="U598" s="9"/>
      <c r="V598" s="10"/>
    </row>
    <row r="599" spans="1:22" outlineLevel="1" x14ac:dyDescent="0.2">
      <c r="A599" s="4"/>
      <c r="B599" s="7"/>
      <c r="C599" s="9"/>
      <c r="D599" s="9"/>
      <c r="E599" s="9"/>
      <c r="F599" s="9"/>
      <c r="G599" s="24"/>
      <c r="H599" s="9"/>
      <c r="I599" s="9"/>
      <c r="J599" s="29"/>
      <c r="K599" s="9"/>
      <c r="L599" s="9"/>
      <c r="M599" s="9"/>
      <c r="N599" s="9"/>
      <c r="O599" s="9"/>
      <c r="P599" s="9"/>
      <c r="Q599" s="9"/>
      <c r="R599" s="9"/>
      <c r="S599" s="9"/>
      <c r="T599" s="9"/>
      <c r="U599" s="9"/>
      <c r="V599" s="10"/>
    </row>
    <row r="600" spans="1:22" outlineLevel="1" x14ac:dyDescent="0.2">
      <c r="A600" s="4"/>
      <c r="B600" s="7"/>
      <c r="C600" s="382" t="s">
        <v>296</v>
      </c>
      <c r="D600" s="382"/>
      <c r="E600" s="382"/>
      <c r="F600" s="382"/>
      <c r="G600" s="382"/>
      <c r="H600" s="382"/>
      <c r="I600" s="382"/>
      <c r="J600" s="382"/>
      <c r="K600" s="382"/>
      <c r="L600" s="382"/>
      <c r="M600" s="382"/>
      <c r="N600" s="382"/>
      <c r="O600" s="382"/>
      <c r="P600" s="382"/>
      <c r="Q600" s="382"/>
      <c r="R600" s="382"/>
      <c r="S600" s="382"/>
      <c r="T600" s="382"/>
      <c r="U600" s="382"/>
      <c r="V600" s="383"/>
    </row>
    <row r="601" spans="1:22" outlineLevel="1" x14ac:dyDescent="0.2">
      <c r="A601" s="4"/>
      <c r="B601" s="7"/>
      <c r="C601" s="9"/>
      <c r="D601" s="9"/>
      <c r="E601" s="9"/>
      <c r="F601" s="9"/>
      <c r="G601" s="9"/>
      <c r="H601" s="9"/>
      <c r="I601" s="9"/>
      <c r="J601" s="9"/>
      <c r="K601" s="9"/>
      <c r="L601" s="9"/>
      <c r="M601" s="9"/>
      <c r="N601" s="9"/>
      <c r="O601" s="9"/>
      <c r="P601" s="9"/>
      <c r="Q601" s="9"/>
      <c r="R601" s="9"/>
      <c r="S601" s="9"/>
      <c r="T601" s="9"/>
      <c r="U601" s="9"/>
      <c r="V601" s="10"/>
    </row>
    <row r="602" spans="1:22" outlineLevel="1" x14ac:dyDescent="0.2">
      <c r="A602" s="4"/>
      <c r="B602" s="7"/>
      <c r="C602" s="8" t="s">
        <v>40</v>
      </c>
      <c r="D602" s="9"/>
      <c r="E602" s="341" t="s">
        <v>32</v>
      </c>
      <c r="F602" s="342"/>
      <c r="G602" s="9"/>
      <c r="H602" s="9"/>
      <c r="I602" s="9"/>
      <c r="J602" s="9"/>
      <c r="K602" s="9"/>
      <c r="L602" s="9"/>
      <c r="M602" s="9"/>
      <c r="N602" s="9"/>
      <c r="O602" s="9"/>
      <c r="P602" s="9"/>
      <c r="Q602" s="9"/>
      <c r="R602" s="9"/>
      <c r="S602" s="9"/>
      <c r="T602" s="9"/>
      <c r="U602" s="9"/>
      <c r="V602" s="10"/>
    </row>
    <row r="603" spans="1:22" ht="15" outlineLevel="1" x14ac:dyDescent="0.25">
      <c r="A603" s="4"/>
      <c r="B603" s="7"/>
      <c r="C603" s="8" t="s">
        <v>41</v>
      </c>
      <c r="D603" s="9"/>
      <c r="E603" s="398" t="s">
        <v>280</v>
      </c>
      <c r="F603" s="398"/>
      <c r="G603" s="13" t="str">
        <f>IFERROR(INDEX('[1]Auditui &gt;'!$C:$C,MATCH($E603,'[1]Auditui &gt;'!$B:$B,0)),"")</f>
        <v>NEPASKIRSTOMŲ SĄNAUDŲ SUVESTINĖ</v>
      </c>
      <c r="H603" s="9"/>
      <c r="I603" s="9"/>
      <c r="J603" s="9"/>
      <c r="K603" s="9"/>
      <c r="L603" s="9"/>
      <c r="M603" s="9"/>
      <c r="N603" s="9"/>
      <c r="O603" s="9"/>
      <c r="P603" s="9"/>
      <c r="Q603" s="9"/>
      <c r="R603" s="9"/>
      <c r="S603" s="9"/>
      <c r="T603" s="9"/>
      <c r="U603" s="9"/>
      <c r="V603" s="10"/>
    </row>
    <row r="604" spans="1:22" outlineLevel="1" x14ac:dyDescent="0.2">
      <c r="A604" s="4"/>
      <c r="B604" s="14"/>
      <c r="C604" s="16"/>
      <c r="D604" s="16"/>
      <c r="E604" s="16"/>
      <c r="F604" s="16"/>
      <c r="G604" s="16"/>
      <c r="H604" s="16"/>
      <c r="I604" s="16"/>
      <c r="J604" s="16"/>
      <c r="K604" s="16"/>
      <c r="L604" s="16"/>
      <c r="M604" s="16"/>
      <c r="N604" s="16"/>
      <c r="O604" s="16"/>
      <c r="P604" s="16"/>
      <c r="Q604" s="16"/>
      <c r="R604" s="16"/>
      <c r="S604" s="16"/>
      <c r="T604" s="16"/>
      <c r="U604" s="16"/>
      <c r="V604" s="19"/>
    </row>
    <row r="605" spans="1:22" outlineLevel="1" x14ac:dyDescent="0.2">
      <c r="A605" s="4"/>
    </row>
    <row r="606" spans="1:22" outlineLevel="1" x14ac:dyDescent="0.2">
      <c r="A606" s="4"/>
      <c r="B606" s="6"/>
      <c r="C606" s="339" t="s">
        <v>297</v>
      </c>
      <c r="D606" s="339"/>
      <c r="E606" s="339"/>
      <c r="F606" s="339"/>
      <c r="G606" s="339"/>
      <c r="H606" s="339"/>
      <c r="I606" s="339"/>
      <c r="J606" s="339"/>
      <c r="K606" s="339"/>
      <c r="L606" s="339"/>
      <c r="M606" s="339"/>
      <c r="N606" s="339"/>
      <c r="O606" s="339"/>
      <c r="P606" s="339"/>
      <c r="Q606" s="339"/>
      <c r="R606" s="339"/>
      <c r="S606" s="339"/>
      <c r="T606" s="339"/>
      <c r="U606" s="339"/>
      <c r="V606" s="340"/>
    </row>
    <row r="607" spans="1:22" outlineLevel="1" x14ac:dyDescent="0.2">
      <c r="A607" s="4"/>
      <c r="B607" s="22"/>
      <c r="C607" s="41" t="s">
        <v>298</v>
      </c>
      <c r="D607" s="41"/>
      <c r="E607" s="41"/>
      <c r="F607" s="41"/>
      <c r="G607" s="41"/>
      <c r="H607" s="41"/>
      <c r="I607" s="41"/>
      <c r="J607" s="41"/>
      <c r="K607" s="41"/>
      <c r="L607" s="41"/>
      <c r="M607" s="41"/>
      <c r="N607" s="41"/>
      <c r="O607" s="41"/>
      <c r="P607" s="41"/>
      <c r="Q607" s="41"/>
      <c r="R607" s="41"/>
      <c r="S607" s="41"/>
      <c r="T607" s="41"/>
      <c r="U607" s="41"/>
      <c r="V607" s="42"/>
    </row>
    <row r="608" spans="1:22" outlineLevel="1" x14ac:dyDescent="0.2">
      <c r="A608" s="4"/>
      <c r="B608" s="7"/>
      <c r="C608" s="9"/>
      <c r="D608" s="9"/>
      <c r="E608" s="9"/>
      <c r="F608" s="9"/>
      <c r="G608" s="9"/>
      <c r="H608" s="9"/>
      <c r="I608" s="9"/>
      <c r="J608" s="9"/>
      <c r="K608" s="9"/>
      <c r="L608" s="9"/>
      <c r="M608" s="9"/>
      <c r="N608" s="9"/>
      <c r="O608" s="9"/>
      <c r="P608" s="9"/>
      <c r="Q608" s="9"/>
      <c r="R608" s="9"/>
      <c r="S608" s="9"/>
      <c r="T608" s="9"/>
      <c r="U608" s="9"/>
      <c r="V608" s="10"/>
    </row>
    <row r="609" spans="1:22" outlineLevel="1" x14ac:dyDescent="0.2">
      <c r="A609" s="4"/>
      <c r="B609" s="7"/>
      <c r="C609" s="8" t="s">
        <v>40</v>
      </c>
      <c r="D609" s="9"/>
      <c r="E609" s="341"/>
      <c r="F609" s="342"/>
      <c r="G609" s="13"/>
      <c r="H609" s="9"/>
      <c r="I609" s="9"/>
      <c r="J609" s="9"/>
      <c r="K609" s="9"/>
      <c r="L609" s="9"/>
      <c r="M609" s="9"/>
      <c r="N609" s="9"/>
      <c r="O609" s="9"/>
      <c r="P609" s="9"/>
      <c r="Q609" s="9"/>
      <c r="R609" s="9"/>
      <c r="S609" s="9"/>
      <c r="T609" s="9"/>
      <c r="U609" s="9"/>
      <c r="V609" s="10"/>
    </row>
    <row r="610" spans="1:22" outlineLevel="1" x14ac:dyDescent="0.2">
      <c r="A610" s="4"/>
      <c r="B610" s="7"/>
      <c r="C610" s="8" t="s">
        <v>41</v>
      </c>
      <c r="D610" s="9"/>
      <c r="E610" s="401" t="s">
        <v>50</v>
      </c>
      <c r="F610" s="401"/>
      <c r="G610" s="21" t="str">
        <f>IFERROR(INDEX('[1]Auditui &gt;'!$C:$C,MATCH($E610,'[1]Auditui &gt;'!$B:$B,0)),"")</f>
        <v/>
      </c>
      <c r="H610" s="9"/>
      <c r="I610" s="9"/>
      <c r="J610" s="9"/>
      <c r="K610" s="9"/>
      <c r="L610" s="9"/>
      <c r="M610" s="9"/>
      <c r="N610" s="9"/>
      <c r="O610" s="9"/>
      <c r="P610" s="9"/>
      <c r="Q610" s="9"/>
      <c r="R610" s="9"/>
      <c r="S610" s="9"/>
      <c r="T610" s="9"/>
      <c r="U610" s="9"/>
      <c r="V610" s="10"/>
    </row>
    <row r="611" spans="1:22" outlineLevel="1" x14ac:dyDescent="0.2">
      <c r="A611" s="4"/>
      <c r="B611" s="14"/>
      <c r="C611" s="16"/>
      <c r="D611" s="16"/>
      <c r="E611" s="16"/>
      <c r="F611" s="16"/>
      <c r="G611" s="16"/>
      <c r="H611" s="16"/>
      <c r="I611" s="16"/>
      <c r="J611" s="16"/>
      <c r="K611" s="16"/>
      <c r="L611" s="16"/>
      <c r="M611" s="16"/>
      <c r="N611" s="16"/>
      <c r="O611" s="16"/>
      <c r="P611" s="16"/>
      <c r="Q611" s="16"/>
      <c r="R611" s="16"/>
      <c r="S611" s="16"/>
      <c r="T611" s="16"/>
      <c r="U611" s="16"/>
      <c r="V611" s="19"/>
    </row>
    <row r="612" spans="1:22" outlineLevel="1" x14ac:dyDescent="0.2">
      <c r="A612" s="4"/>
    </row>
    <row r="613" spans="1:22" outlineLevel="1" x14ac:dyDescent="0.2">
      <c r="A613" s="4"/>
      <c r="B613" s="6"/>
      <c r="C613" s="339" t="s">
        <v>299</v>
      </c>
      <c r="D613" s="339"/>
      <c r="E613" s="339"/>
      <c r="F613" s="339"/>
      <c r="G613" s="339"/>
      <c r="H613" s="339"/>
      <c r="I613" s="339"/>
      <c r="J613" s="339"/>
      <c r="K613" s="339"/>
      <c r="L613" s="339"/>
      <c r="M613" s="339"/>
      <c r="N613" s="339"/>
      <c r="O613" s="339"/>
      <c r="P613" s="339"/>
      <c r="Q613" s="339"/>
      <c r="R613" s="339"/>
      <c r="S613" s="339"/>
      <c r="T613" s="339"/>
      <c r="U613" s="339"/>
      <c r="V613" s="340"/>
    </row>
    <row r="614" spans="1:22" outlineLevel="1" x14ac:dyDescent="0.2">
      <c r="A614" s="4"/>
      <c r="B614" s="22"/>
      <c r="C614" s="79" t="s">
        <v>300</v>
      </c>
      <c r="D614" s="41"/>
      <c r="E614" s="41"/>
      <c r="F614" s="41"/>
      <c r="G614" s="41"/>
      <c r="H614" s="41"/>
      <c r="I614" s="41"/>
      <c r="J614" s="41"/>
      <c r="K614" s="41"/>
      <c r="L614" s="41"/>
      <c r="M614" s="41"/>
      <c r="N614" s="41"/>
      <c r="O614" s="41"/>
      <c r="P614" s="41"/>
      <c r="Q614" s="41"/>
      <c r="R614" s="41"/>
      <c r="S614" s="41"/>
      <c r="T614" s="41"/>
      <c r="U614" s="41"/>
      <c r="V614" s="42"/>
    </row>
    <row r="615" spans="1:22" outlineLevel="1" x14ac:dyDescent="0.2">
      <c r="A615" s="4"/>
      <c r="B615" s="7"/>
      <c r="C615" s="9"/>
      <c r="D615" s="9"/>
      <c r="E615" s="9"/>
      <c r="F615" s="9"/>
      <c r="G615" s="9"/>
      <c r="H615" s="9"/>
      <c r="I615" s="9"/>
      <c r="J615" s="9"/>
      <c r="K615" s="9"/>
      <c r="L615" s="9"/>
      <c r="M615" s="9"/>
      <c r="N615" s="9"/>
      <c r="O615" s="9"/>
      <c r="P615" s="9"/>
      <c r="Q615" s="9"/>
      <c r="R615" s="9"/>
      <c r="S615" s="9"/>
      <c r="T615" s="9"/>
      <c r="U615" s="9"/>
      <c r="V615" s="10"/>
    </row>
    <row r="616" spans="1:22" outlineLevel="1" x14ac:dyDescent="0.2">
      <c r="A616" s="4"/>
      <c r="B616" s="7"/>
      <c r="C616" s="360" t="s">
        <v>13</v>
      </c>
      <c r="D616" s="361"/>
      <c r="E616" s="361"/>
      <c r="F616" s="362"/>
      <c r="G616" s="360" t="s">
        <v>262</v>
      </c>
      <c r="H616" s="362"/>
      <c r="I616" s="345" t="s">
        <v>264</v>
      </c>
      <c r="J616" s="345"/>
      <c r="K616" s="345" t="s">
        <v>16</v>
      </c>
      <c r="L616" s="345"/>
      <c r="M616" s="9"/>
      <c r="N616" s="9"/>
      <c r="O616" s="9"/>
      <c r="P616" s="9"/>
      <c r="Q616" s="9"/>
      <c r="R616" s="9"/>
      <c r="S616" s="9"/>
      <c r="T616" s="9"/>
      <c r="U616" s="9"/>
      <c r="V616" s="10"/>
    </row>
    <row r="617" spans="1:22" outlineLevel="1" x14ac:dyDescent="0.2">
      <c r="A617" s="4"/>
      <c r="B617" s="7"/>
      <c r="C617" s="353" t="s">
        <v>301</v>
      </c>
      <c r="D617" s="354"/>
      <c r="E617" s="354"/>
      <c r="F617" s="355"/>
      <c r="G617" s="356">
        <f>+'[1]3.4'!$AG$81</f>
        <v>1721279.0233493506</v>
      </c>
      <c r="H617" s="357"/>
      <c r="I617" s="356">
        <f>+'[1]5'!$M$159</f>
        <v>1721279.0233493496</v>
      </c>
      <c r="J617" s="357"/>
      <c r="K617" s="348">
        <f>+G617-I617</f>
        <v>0</v>
      </c>
      <c r="L617" s="349"/>
      <c r="M617" s="9"/>
      <c r="N617" s="9"/>
      <c r="O617" s="9"/>
      <c r="P617" s="9"/>
      <c r="Q617" s="9"/>
      <c r="R617" s="9"/>
      <c r="S617" s="9"/>
      <c r="T617" s="9"/>
      <c r="U617" s="9"/>
      <c r="V617" s="10"/>
    </row>
    <row r="618" spans="1:22" outlineLevel="1" x14ac:dyDescent="0.2">
      <c r="A618" s="4"/>
      <c r="B618" s="7"/>
      <c r="C618" s="9"/>
      <c r="D618" s="9"/>
      <c r="E618" s="9"/>
      <c r="F618" s="9"/>
      <c r="G618" s="9"/>
      <c r="H618" s="9"/>
      <c r="I618" s="9"/>
      <c r="J618" s="9"/>
      <c r="K618" s="9"/>
      <c r="L618" s="9"/>
      <c r="M618" s="9"/>
      <c r="N618" s="9"/>
      <c r="O618" s="9"/>
      <c r="P618" s="9"/>
      <c r="Q618" s="9"/>
      <c r="R618" s="9"/>
      <c r="S618" s="9"/>
      <c r="T618" s="9"/>
      <c r="U618" s="9"/>
      <c r="V618" s="10"/>
    </row>
    <row r="619" spans="1:22" outlineLevel="1" x14ac:dyDescent="0.2">
      <c r="A619" s="4"/>
      <c r="B619" s="7"/>
      <c r="C619" s="65" t="s">
        <v>302</v>
      </c>
      <c r="D619" s="9"/>
      <c r="E619" s="9"/>
      <c r="F619" s="9"/>
      <c r="G619" s="9"/>
      <c r="H619" s="9"/>
      <c r="I619" s="9"/>
      <c r="J619" s="9"/>
      <c r="K619" s="9"/>
      <c r="L619" s="9"/>
      <c r="M619" s="9"/>
      <c r="N619" s="9"/>
      <c r="O619" s="9"/>
      <c r="P619" s="9"/>
      <c r="Q619" s="9"/>
      <c r="R619" s="9"/>
      <c r="S619" s="9"/>
      <c r="T619" s="9"/>
      <c r="U619" s="9"/>
      <c r="V619" s="10"/>
    </row>
    <row r="620" spans="1:22" outlineLevel="1" x14ac:dyDescent="0.2">
      <c r="A620" s="4"/>
      <c r="B620" s="7"/>
      <c r="C620" s="9"/>
      <c r="D620" s="9"/>
      <c r="E620" s="9"/>
      <c r="F620" s="9"/>
      <c r="G620" s="9"/>
      <c r="H620" s="9"/>
      <c r="I620" s="9"/>
      <c r="J620" s="9"/>
      <c r="K620" s="9"/>
      <c r="L620" s="9"/>
      <c r="M620" s="9"/>
      <c r="N620" s="9"/>
      <c r="O620" s="9"/>
      <c r="P620" s="9"/>
      <c r="Q620" s="9"/>
      <c r="R620" s="9"/>
      <c r="S620" s="9"/>
      <c r="T620" s="9"/>
      <c r="U620" s="9"/>
      <c r="V620" s="10"/>
    </row>
    <row r="621" spans="1:22" outlineLevel="1" x14ac:dyDescent="0.2">
      <c r="A621" s="4"/>
      <c r="B621" s="7"/>
      <c r="C621" s="56" t="s">
        <v>31</v>
      </c>
      <c r="D621" s="9"/>
      <c r="E621" s="9"/>
      <c r="F621" s="9"/>
      <c r="G621" s="9"/>
      <c r="H621" s="9"/>
      <c r="I621" s="9"/>
      <c r="J621" s="9"/>
      <c r="K621" s="9"/>
      <c r="L621" s="9"/>
      <c r="M621" s="9"/>
      <c r="N621" s="9"/>
      <c r="O621" s="9"/>
      <c r="P621" s="9"/>
      <c r="Q621" s="9"/>
      <c r="R621" s="9"/>
      <c r="S621" s="9"/>
      <c r="T621" s="9"/>
      <c r="U621" s="9"/>
      <c r="V621" s="10"/>
    </row>
    <row r="622" spans="1:22" outlineLevel="1" x14ac:dyDescent="0.2">
      <c r="A622" s="4"/>
      <c r="B622" s="7"/>
      <c r="C622" s="9"/>
      <c r="D622" s="9"/>
      <c r="E622" s="9"/>
      <c r="F622" s="9"/>
      <c r="G622" s="9"/>
      <c r="H622" s="9"/>
      <c r="I622" s="9"/>
      <c r="J622" s="9"/>
      <c r="K622" s="9"/>
      <c r="L622" s="9"/>
      <c r="M622" s="9"/>
      <c r="N622" s="9"/>
      <c r="O622" s="9"/>
      <c r="P622" s="9"/>
      <c r="Q622" s="9"/>
      <c r="R622" s="9"/>
      <c r="S622" s="9"/>
      <c r="T622" s="9"/>
      <c r="U622" s="9"/>
      <c r="V622" s="10"/>
    </row>
    <row r="623" spans="1:22" outlineLevel="1" x14ac:dyDescent="0.2">
      <c r="A623" s="4"/>
      <c r="B623" s="7"/>
      <c r="C623" s="8" t="s">
        <v>40</v>
      </c>
      <c r="D623" s="9"/>
      <c r="E623" s="341" t="s">
        <v>32</v>
      </c>
      <c r="F623" s="342"/>
      <c r="G623" s="9"/>
      <c r="H623" s="9"/>
      <c r="I623" s="9"/>
      <c r="J623" s="9"/>
      <c r="K623" s="9"/>
      <c r="L623" s="9"/>
      <c r="M623" s="9"/>
      <c r="N623" s="9"/>
      <c r="O623" s="9"/>
      <c r="P623" s="9"/>
      <c r="Q623" s="9"/>
      <c r="R623" s="9"/>
      <c r="S623" s="9"/>
      <c r="T623" s="9"/>
      <c r="U623" s="9"/>
      <c r="V623" s="10"/>
    </row>
    <row r="624" spans="1:22" ht="15" outlineLevel="1" x14ac:dyDescent="0.25">
      <c r="A624" s="4"/>
      <c r="B624" s="7"/>
      <c r="C624" s="8" t="s">
        <v>41</v>
      </c>
      <c r="D624" s="9"/>
      <c r="E624" s="398" t="s">
        <v>303</v>
      </c>
      <c r="F624" s="398"/>
      <c r="G624" s="13" t="str">
        <f>IFERROR(INDEX('[1]Auditui &gt;'!$C:$C,MATCH($E624,'[1]Auditui &gt;'!$B:$B,0)),"")</f>
        <v>PIRMINIO PRISKYRIMO SUVESTINĖ</v>
      </c>
      <c r="H624" s="9"/>
      <c r="I624" s="9"/>
      <c r="J624" s="9"/>
      <c r="K624" s="9"/>
      <c r="L624" s="9"/>
      <c r="M624" s="9"/>
      <c r="N624" s="9"/>
      <c r="O624" s="9"/>
      <c r="P624" s="9"/>
      <c r="Q624" s="9"/>
      <c r="R624" s="9"/>
      <c r="S624" s="9"/>
      <c r="T624" s="9"/>
      <c r="U624" s="9"/>
      <c r="V624" s="10"/>
    </row>
    <row r="625" spans="1:22" outlineLevel="1" x14ac:dyDescent="0.2">
      <c r="A625" s="4"/>
      <c r="B625" s="14"/>
      <c r="C625" s="16"/>
      <c r="D625" s="16"/>
      <c r="E625" s="16"/>
      <c r="F625" s="16"/>
      <c r="G625" s="16"/>
      <c r="H625" s="16"/>
      <c r="I625" s="16"/>
      <c r="J625" s="16"/>
      <c r="K625" s="16"/>
      <c r="L625" s="16"/>
      <c r="M625" s="16"/>
      <c r="N625" s="16"/>
      <c r="O625" s="16"/>
      <c r="P625" s="16"/>
      <c r="Q625" s="16"/>
      <c r="R625" s="16"/>
      <c r="S625" s="16"/>
      <c r="T625" s="16"/>
      <c r="U625" s="16"/>
      <c r="V625" s="19"/>
    </row>
    <row r="626" spans="1:22" outlineLevel="1" x14ac:dyDescent="0.2">
      <c r="A626" s="4"/>
      <c r="B626" s="22"/>
      <c r="C626" s="41" t="s">
        <v>304</v>
      </c>
      <c r="D626" s="41"/>
      <c r="E626" s="41"/>
      <c r="F626" s="41"/>
      <c r="G626" s="41"/>
      <c r="H626" s="41"/>
      <c r="I626" s="41"/>
      <c r="J626" s="41"/>
      <c r="K626" s="41"/>
      <c r="L626" s="41"/>
      <c r="M626" s="41"/>
      <c r="N626" s="41"/>
      <c r="O626" s="41"/>
      <c r="P626" s="41"/>
      <c r="Q626" s="41"/>
      <c r="R626" s="41"/>
      <c r="S626" s="41"/>
      <c r="T626" s="41"/>
      <c r="U626" s="41"/>
      <c r="V626" s="42"/>
    </row>
    <row r="627" spans="1:22" outlineLevel="1" x14ac:dyDescent="0.2">
      <c r="A627" s="4"/>
      <c r="B627" s="7"/>
      <c r="C627" s="9"/>
      <c r="D627" s="9"/>
      <c r="E627" s="9"/>
      <c r="F627" s="9"/>
      <c r="G627" s="9"/>
      <c r="H627" s="9"/>
      <c r="I627" s="9"/>
      <c r="J627" s="9"/>
      <c r="K627" s="9"/>
      <c r="L627" s="9"/>
      <c r="M627" s="9"/>
      <c r="N627" s="9"/>
      <c r="O627" s="9"/>
      <c r="P627" s="9"/>
      <c r="Q627" s="9"/>
      <c r="R627" s="9"/>
      <c r="S627" s="9"/>
      <c r="T627" s="9"/>
      <c r="U627" s="9"/>
      <c r="V627" s="10"/>
    </row>
    <row r="628" spans="1:22" outlineLevel="1" x14ac:dyDescent="0.2">
      <c r="A628" s="4"/>
      <c r="B628" s="7"/>
      <c r="C628" s="360" t="s">
        <v>13</v>
      </c>
      <c r="D628" s="361"/>
      <c r="E628" s="361"/>
      <c r="F628" s="362"/>
      <c r="G628" s="360" t="s">
        <v>262</v>
      </c>
      <c r="H628" s="362"/>
      <c r="I628" s="345" t="s">
        <v>181</v>
      </c>
      <c r="J628" s="345"/>
      <c r="K628" s="345" t="s">
        <v>16</v>
      </c>
      <c r="L628" s="345"/>
      <c r="M628" s="9"/>
      <c r="N628" s="9"/>
      <c r="O628" s="9"/>
      <c r="P628" s="9"/>
      <c r="Q628" s="9"/>
      <c r="R628" s="9"/>
      <c r="S628" s="9"/>
      <c r="T628" s="9"/>
      <c r="U628" s="9"/>
      <c r="V628" s="10"/>
    </row>
    <row r="629" spans="1:22" outlineLevel="1" x14ac:dyDescent="0.2">
      <c r="A629" s="4"/>
      <c r="B629" s="7"/>
      <c r="C629" s="353" t="s">
        <v>305</v>
      </c>
      <c r="D629" s="354"/>
      <c r="E629" s="354"/>
      <c r="F629" s="355"/>
      <c r="G629" s="356">
        <f>+'[1]3.4'!$F$81</f>
        <v>1791344.2600000002</v>
      </c>
      <c r="H629" s="357"/>
      <c r="I629" s="356">
        <f>[1]A4!G26+[1]A4!G30+[1]A4!G31+[1]A4!G36</f>
        <v>1791344</v>
      </c>
      <c r="J629" s="357"/>
      <c r="K629" s="347">
        <f>+G629-I629</f>
        <v>0.26000000024214387</v>
      </c>
      <c r="L629" s="346"/>
      <c r="M629" s="9"/>
      <c r="N629" s="9"/>
      <c r="O629" s="9"/>
      <c r="P629" s="9"/>
      <c r="Q629" s="9"/>
      <c r="R629" s="9"/>
      <c r="S629" s="9"/>
      <c r="T629" s="9"/>
      <c r="U629" s="9"/>
      <c r="V629" s="10"/>
    </row>
    <row r="630" spans="1:22" outlineLevel="1" x14ac:dyDescent="0.2">
      <c r="A630" s="4"/>
      <c r="B630" s="7"/>
      <c r="C630" s="9"/>
      <c r="D630" s="9"/>
      <c r="E630" s="9"/>
      <c r="F630" s="9"/>
      <c r="G630" s="9"/>
      <c r="H630" s="9"/>
      <c r="I630" s="9"/>
      <c r="J630" s="9"/>
      <c r="K630" s="9"/>
      <c r="L630" s="9"/>
      <c r="M630" s="9"/>
      <c r="N630" s="9"/>
      <c r="O630" s="9"/>
      <c r="P630" s="9"/>
      <c r="Q630" s="9"/>
      <c r="R630" s="9"/>
      <c r="S630" s="9"/>
      <c r="T630" s="9"/>
      <c r="U630" s="9"/>
      <c r="V630" s="10"/>
    </row>
    <row r="631" spans="1:22" outlineLevel="1" x14ac:dyDescent="0.2">
      <c r="A631" s="4"/>
      <c r="B631" s="7"/>
      <c r="C631" s="65" t="s">
        <v>302</v>
      </c>
      <c r="D631" s="9"/>
      <c r="E631" s="9"/>
      <c r="F631" s="9"/>
      <c r="G631" s="9"/>
      <c r="H631" s="9"/>
      <c r="I631" s="9"/>
      <c r="J631" s="9"/>
      <c r="K631" s="9"/>
      <c r="L631" s="9"/>
      <c r="M631" s="9"/>
      <c r="N631" s="9"/>
      <c r="O631" s="9"/>
      <c r="P631" s="9"/>
      <c r="Q631" s="9"/>
      <c r="R631" s="9"/>
      <c r="S631" s="9"/>
      <c r="T631" s="9"/>
      <c r="U631" s="9"/>
      <c r="V631" s="10"/>
    </row>
    <row r="632" spans="1:22" outlineLevel="1" x14ac:dyDescent="0.2">
      <c r="A632" s="4"/>
      <c r="B632" s="7"/>
      <c r="C632" s="9"/>
      <c r="D632" s="9"/>
      <c r="E632" s="9"/>
      <c r="F632" s="9"/>
      <c r="G632" s="9"/>
      <c r="H632" s="9"/>
      <c r="I632" s="9"/>
      <c r="J632" s="9"/>
      <c r="K632" s="9"/>
      <c r="L632" s="9"/>
      <c r="M632" s="9"/>
      <c r="N632" s="9"/>
      <c r="O632" s="9"/>
      <c r="P632" s="9"/>
      <c r="Q632" s="9"/>
      <c r="R632" s="9"/>
      <c r="S632" s="9"/>
      <c r="T632" s="9"/>
      <c r="U632" s="9"/>
      <c r="V632" s="10"/>
    </row>
    <row r="633" spans="1:22" outlineLevel="1" x14ac:dyDescent="0.2">
      <c r="A633" s="4"/>
      <c r="B633" s="7"/>
      <c r="C633" s="56" t="s">
        <v>31</v>
      </c>
      <c r="D633" s="9"/>
      <c r="E633" s="9"/>
      <c r="F633" s="9"/>
      <c r="G633" s="9"/>
      <c r="H633" s="9"/>
      <c r="I633" s="9"/>
      <c r="J633" s="9"/>
      <c r="K633" s="9"/>
      <c r="L633" s="9"/>
      <c r="M633" s="9"/>
      <c r="N633" s="9"/>
      <c r="O633" s="9"/>
      <c r="P633" s="9"/>
      <c r="Q633" s="9"/>
      <c r="R633" s="9"/>
      <c r="S633" s="9"/>
      <c r="T633" s="9"/>
      <c r="U633" s="9"/>
      <c r="V633" s="10"/>
    </row>
    <row r="634" spans="1:22" outlineLevel="1" x14ac:dyDescent="0.2">
      <c r="A634" s="4"/>
      <c r="B634" s="7"/>
      <c r="C634" s="9"/>
      <c r="D634" s="9"/>
      <c r="E634" s="9"/>
      <c r="F634" s="9"/>
      <c r="G634" s="9"/>
      <c r="H634" s="9"/>
      <c r="I634" s="9"/>
      <c r="J634" s="9"/>
      <c r="K634" s="9"/>
      <c r="L634" s="9"/>
      <c r="M634" s="9"/>
      <c r="N634" s="9"/>
      <c r="O634" s="9"/>
      <c r="P634" s="9"/>
      <c r="Q634" s="9"/>
      <c r="R634" s="9"/>
      <c r="S634" s="9"/>
      <c r="T634" s="9"/>
      <c r="U634" s="9"/>
      <c r="V634" s="10"/>
    </row>
    <row r="635" spans="1:22" outlineLevel="1" x14ac:dyDescent="0.2">
      <c r="A635" s="4"/>
      <c r="B635" s="7"/>
      <c r="C635" s="8" t="s">
        <v>40</v>
      </c>
      <c r="D635" s="9"/>
      <c r="E635" s="341" t="s">
        <v>32</v>
      </c>
      <c r="F635" s="342"/>
      <c r="G635" s="9"/>
      <c r="H635" s="9"/>
      <c r="I635" s="9"/>
      <c r="J635" s="9"/>
      <c r="K635" s="9"/>
      <c r="L635" s="9"/>
      <c r="M635" s="9"/>
      <c r="N635" s="9"/>
      <c r="O635" s="9"/>
      <c r="P635" s="9"/>
      <c r="Q635" s="9"/>
      <c r="R635" s="9"/>
      <c r="S635" s="9"/>
      <c r="T635" s="9"/>
      <c r="U635" s="9"/>
      <c r="V635" s="10"/>
    </row>
    <row r="636" spans="1:22" ht="15" outlineLevel="1" x14ac:dyDescent="0.25">
      <c r="A636" s="4"/>
      <c r="B636" s="7"/>
      <c r="C636" s="8" t="s">
        <v>41</v>
      </c>
      <c r="D636" s="9"/>
      <c r="E636" s="398" t="s">
        <v>303</v>
      </c>
      <c r="F636" s="398"/>
      <c r="G636" s="13" t="str">
        <f>IFERROR(INDEX('[1]Auditui &gt;'!$C:$C,MATCH($E636,'[1]Auditui &gt;'!$B:$B,0)),"")</f>
        <v>PIRMINIO PRISKYRIMO SUVESTINĖ</v>
      </c>
      <c r="H636" s="9"/>
      <c r="I636" s="9"/>
      <c r="J636" s="9"/>
      <c r="K636" s="9"/>
      <c r="L636" s="9"/>
      <c r="M636" s="9"/>
      <c r="N636" s="9"/>
      <c r="O636" s="9"/>
      <c r="P636" s="9"/>
      <c r="Q636" s="9"/>
      <c r="R636" s="9"/>
      <c r="S636" s="9"/>
      <c r="T636" s="9"/>
      <c r="U636" s="9"/>
      <c r="V636" s="10"/>
    </row>
    <row r="637" spans="1:22" ht="15" outlineLevel="1" x14ac:dyDescent="0.25">
      <c r="A637" s="4"/>
      <c r="B637" s="7"/>
      <c r="C637" s="8"/>
      <c r="D637" s="9"/>
      <c r="E637" s="398" t="s">
        <v>182</v>
      </c>
      <c r="F637" s="398"/>
      <c r="G637" s="13" t="str">
        <f>IFERROR(INDEX('[1]Auditui &gt;'!$C:$C,MATCH($E637,'[1]Auditui &gt;'!$B:$B,0)),"")</f>
        <v>Finansinės atskaitomybė - Pelno (nuostolių) ataskaita</v>
      </c>
      <c r="H637" s="9"/>
      <c r="I637" s="9"/>
      <c r="J637" s="9"/>
      <c r="K637" s="9"/>
      <c r="L637" s="9"/>
      <c r="M637" s="9"/>
      <c r="N637" s="9"/>
      <c r="O637" s="9"/>
      <c r="P637" s="9"/>
      <c r="Q637" s="9"/>
      <c r="R637" s="9"/>
      <c r="S637" s="9"/>
      <c r="T637" s="9"/>
      <c r="U637" s="9"/>
      <c r="V637" s="10"/>
    </row>
    <row r="638" spans="1:22" outlineLevel="1" x14ac:dyDescent="0.2">
      <c r="A638" s="4"/>
      <c r="B638" s="14"/>
      <c r="C638" s="16"/>
      <c r="D638" s="16"/>
      <c r="E638" s="16"/>
      <c r="F638" s="16"/>
      <c r="G638" s="16"/>
      <c r="H638" s="16"/>
      <c r="I638" s="16"/>
      <c r="J638" s="16"/>
      <c r="K638" s="16"/>
      <c r="L638" s="16"/>
      <c r="M638" s="16"/>
      <c r="N638" s="16"/>
      <c r="O638" s="16"/>
      <c r="P638" s="16"/>
      <c r="Q638" s="16"/>
      <c r="R638" s="16"/>
      <c r="S638" s="16"/>
      <c r="T638" s="16"/>
      <c r="U638" s="16"/>
      <c r="V638" s="19"/>
    </row>
    <row r="639" spans="1:22" ht="15" outlineLevel="1" x14ac:dyDescent="0.25">
      <c r="A639" s="4"/>
      <c r="B639" s="22"/>
      <c r="C639" s="79" t="s">
        <v>306</v>
      </c>
      <c r="D639" s="41"/>
      <c r="E639" s="107"/>
      <c r="F639" s="107"/>
      <c r="G639" s="108"/>
      <c r="H639" s="41"/>
      <c r="I639" s="41"/>
      <c r="J639" s="41"/>
      <c r="K639" s="41"/>
      <c r="L639" s="41"/>
      <c r="M639" s="41"/>
      <c r="N639" s="41"/>
      <c r="O639" s="41"/>
      <c r="P639" s="41"/>
      <c r="Q639" s="41"/>
      <c r="R639" s="41"/>
      <c r="S639" s="41"/>
      <c r="T639" s="41"/>
      <c r="U639" s="41"/>
      <c r="V639" s="42"/>
    </row>
    <row r="640" spans="1:22" ht="15" outlineLevel="1" x14ac:dyDescent="0.25">
      <c r="A640" s="4"/>
      <c r="B640" s="7"/>
      <c r="C640" s="8"/>
      <c r="D640" s="9"/>
      <c r="E640" s="54"/>
      <c r="F640" s="54"/>
      <c r="G640" s="13"/>
      <c r="H640" s="9"/>
      <c r="I640" s="9"/>
      <c r="J640" s="9"/>
      <c r="K640" s="9"/>
      <c r="L640" s="9"/>
      <c r="M640" s="9"/>
      <c r="N640" s="9"/>
      <c r="O640" s="9"/>
      <c r="P640" s="9"/>
      <c r="Q640" s="9"/>
      <c r="R640" s="9"/>
      <c r="S640" s="9"/>
      <c r="T640" s="9"/>
      <c r="U640" s="9"/>
      <c r="V640" s="10"/>
    </row>
    <row r="641" spans="1:22" ht="15" outlineLevel="1" x14ac:dyDescent="0.25">
      <c r="A641" s="4"/>
      <c r="B641" s="7"/>
      <c r="C641" s="8" t="s">
        <v>307</v>
      </c>
      <c r="D641" s="9"/>
      <c r="E641" s="54"/>
      <c r="F641" s="54"/>
      <c r="G641" s="13"/>
      <c r="H641" s="9"/>
      <c r="I641" s="9"/>
      <c r="J641" s="9"/>
      <c r="K641" s="9"/>
      <c r="L641" s="9"/>
      <c r="M641" s="9"/>
      <c r="N641" s="9"/>
      <c r="O641" s="9"/>
      <c r="P641" s="9"/>
      <c r="Q641" s="9"/>
      <c r="R641" s="9"/>
      <c r="S641" s="9"/>
      <c r="T641" s="9"/>
      <c r="U641" s="9"/>
      <c r="V641" s="10"/>
    </row>
    <row r="642" spans="1:22" ht="15" outlineLevel="1" x14ac:dyDescent="0.25">
      <c r="A642" s="4"/>
      <c r="B642" s="7"/>
      <c r="C642" s="8"/>
      <c r="D642" s="9"/>
      <c r="E642" s="54"/>
      <c r="F642" s="54"/>
      <c r="G642" s="13"/>
      <c r="H642" s="9"/>
      <c r="I642" s="9"/>
      <c r="J642" s="9"/>
      <c r="K642" s="9"/>
      <c r="L642" s="9"/>
      <c r="M642" s="9"/>
      <c r="N642" s="9"/>
      <c r="O642" s="9"/>
      <c r="P642" s="9"/>
      <c r="Q642" s="9"/>
      <c r="R642" s="9"/>
      <c r="S642" s="9"/>
      <c r="T642" s="9"/>
      <c r="U642" s="9"/>
      <c r="V642" s="10"/>
    </row>
    <row r="643" spans="1:22" outlineLevel="1" x14ac:dyDescent="0.2">
      <c r="A643" s="4"/>
      <c r="B643" s="7"/>
      <c r="C643" s="8" t="s">
        <v>40</v>
      </c>
      <c r="D643" s="9"/>
      <c r="E643" s="341" t="s">
        <v>7</v>
      </c>
      <c r="F643" s="342"/>
      <c r="G643" s="9"/>
      <c r="H643" s="9"/>
      <c r="I643" s="9"/>
      <c r="J643" s="9"/>
      <c r="K643" s="9"/>
      <c r="L643" s="9"/>
      <c r="M643" s="9"/>
      <c r="N643" s="9"/>
      <c r="O643" s="9"/>
      <c r="P643" s="9"/>
      <c r="Q643" s="9"/>
      <c r="R643" s="9"/>
      <c r="S643" s="9"/>
      <c r="T643" s="9"/>
      <c r="U643" s="9"/>
      <c r="V643" s="10"/>
    </row>
    <row r="644" spans="1:22" ht="15" outlineLevel="1" x14ac:dyDescent="0.25">
      <c r="A644" s="4"/>
      <c r="B644" s="7"/>
      <c r="C644" s="8" t="s">
        <v>41</v>
      </c>
      <c r="D644" s="9"/>
      <c r="E644" s="398" t="s">
        <v>303</v>
      </c>
      <c r="F644" s="398"/>
      <c r="G644" s="13" t="str">
        <f>IFERROR(INDEX('[1]Auditui &gt;'!$C:$C,MATCH($E644,'[1]Auditui &gt;'!$B:$B,0)),"")</f>
        <v>PIRMINIO PRISKYRIMO SUVESTINĖ</v>
      </c>
      <c r="H644" s="9"/>
      <c r="I644" s="9"/>
      <c r="J644" s="9"/>
      <c r="K644" s="9"/>
      <c r="L644" s="9"/>
      <c r="M644" s="9"/>
      <c r="N644" s="9"/>
      <c r="O644" s="9"/>
      <c r="P644" s="9"/>
      <c r="Q644" s="9"/>
      <c r="R644" s="9"/>
      <c r="S644" s="9"/>
      <c r="T644" s="9"/>
      <c r="U644" s="9"/>
      <c r="V644" s="10"/>
    </row>
    <row r="645" spans="1:22" outlineLevel="1" x14ac:dyDescent="0.2">
      <c r="A645" s="4"/>
      <c r="B645" s="14"/>
      <c r="C645" s="16"/>
      <c r="D645" s="16"/>
      <c r="E645" s="16"/>
      <c r="F645" s="16"/>
      <c r="G645" s="16"/>
      <c r="H645" s="16"/>
      <c r="I645" s="16"/>
      <c r="J645" s="16"/>
      <c r="K645" s="16"/>
      <c r="L645" s="16"/>
      <c r="M645" s="16"/>
      <c r="N645" s="16"/>
      <c r="O645" s="16"/>
      <c r="P645" s="16"/>
      <c r="Q645" s="16"/>
      <c r="R645" s="16"/>
      <c r="S645" s="16"/>
      <c r="T645" s="16"/>
      <c r="U645" s="16"/>
      <c r="V645" s="19"/>
    </row>
    <row r="646" spans="1:22" outlineLevel="1" x14ac:dyDescent="0.2">
      <c r="A646" s="4"/>
    </row>
    <row r="647" spans="1:22" outlineLevel="1" x14ac:dyDescent="0.2">
      <c r="A647" s="4"/>
      <c r="B647" s="109"/>
      <c r="C647" s="399" t="s">
        <v>308</v>
      </c>
      <c r="D647" s="399"/>
      <c r="E647" s="399"/>
      <c r="F647" s="399"/>
      <c r="G647" s="399"/>
      <c r="H647" s="399"/>
      <c r="I647" s="399"/>
      <c r="J647" s="399"/>
      <c r="K647" s="399"/>
      <c r="L647" s="399"/>
      <c r="M647" s="399"/>
      <c r="N647" s="399"/>
      <c r="O647" s="399"/>
      <c r="P647" s="399"/>
      <c r="Q647" s="399"/>
      <c r="R647" s="399"/>
      <c r="S647" s="399"/>
      <c r="T647" s="399"/>
      <c r="U647" s="399"/>
      <c r="V647" s="400"/>
    </row>
    <row r="648" spans="1:22" outlineLevel="1" x14ac:dyDescent="0.2">
      <c r="A648" s="4"/>
      <c r="B648" s="22"/>
      <c r="C648" s="394" t="s">
        <v>309</v>
      </c>
      <c r="D648" s="394"/>
      <c r="E648" s="394"/>
      <c r="F648" s="394"/>
      <c r="G648" s="394"/>
      <c r="H648" s="394"/>
      <c r="I648" s="394"/>
      <c r="J648" s="394"/>
      <c r="K648" s="394"/>
      <c r="L648" s="394"/>
      <c r="M648" s="394"/>
      <c r="N648" s="394"/>
      <c r="O648" s="394"/>
      <c r="P648" s="394"/>
      <c r="Q648" s="394"/>
      <c r="R648" s="394"/>
      <c r="S648" s="394"/>
      <c r="T648" s="394"/>
      <c r="U648" s="394"/>
      <c r="V648" s="395"/>
    </row>
    <row r="649" spans="1:22" outlineLevel="1" x14ac:dyDescent="0.2">
      <c r="A649" s="4"/>
      <c r="B649" s="7"/>
      <c r="C649" s="9" t="s">
        <v>298</v>
      </c>
      <c r="D649" s="9"/>
      <c r="E649" s="9"/>
      <c r="F649" s="9"/>
      <c r="G649" s="9"/>
      <c r="H649" s="9"/>
      <c r="I649" s="9"/>
      <c r="J649" s="9"/>
      <c r="K649" s="9"/>
      <c r="L649" s="9"/>
      <c r="M649" s="9"/>
      <c r="N649" s="9"/>
      <c r="O649" s="9"/>
      <c r="P649" s="9"/>
      <c r="Q649" s="9"/>
      <c r="R649" s="9"/>
      <c r="S649" s="9"/>
      <c r="T649" s="9"/>
      <c r="U649" s="9"/>
      <c r="V649" s="10"/>
    </row>
    <row r="650" spans="1:22" outlineLevel="1" x14ac:dyDescent="0.2">
      <c r="A650" s="4"/>
      <c r="B650" s="7"/>
      <c r="C650" s="9"/>
      <c r="D650" s="9"/>
      <c r="E650" s="9"/>
      <c r="F650" s="9"/>
      <c r="G650" s="9"/>
      <c r="H650" s="9"/>
      <c r="I650" s="9"/>
      <c r="J650" s="9"/>
      <c r="K650" s="9"/>
      <c r="L650" s="9"/>
      <c r="M650" s="9"/>
      <c r="N650" s="9"/>
      <c r="O650" s="9"/>
      <c r="P650" s="9"/>
      <c r="Q650" s="9"/>
      <c r="R650" s="9"/>
      <c r="S650" s="9"/>
      <c r="T650" s="9"/>
      <c r="U650" s="9"/>
      <c r="V650" s="10"/>
    </row>
    <row r="651" spans="1:22" outlineLevel="1" x14ac:dyDescent="0.2">
      <c r="A651" s="4"/>
      <c r="B651" s="7"/>
      <c r="C651" s="8" t="s">
        <v>40</v>
      </c>
      <c r="D651" s="9"/>
      <c r="E651" s="341"/>
      <c r="F651" s="342"/>
      <c r="G651" s="13"/>
      <c r="H651" s="9"/>
      <c r="I651" s="9"/>
      <c r="J651" s="9"/>
      <c r="K651" s="9"/>
      <c r="L651" s="9"/>
      <c r="M651" s="9"/>
      <c r="N651" s="9"/>
      <c r="O651" s="9"/>
      <c r="P651" s="9"/>
      <c r="Q651" s="9"/>
      <c r="R651" s="9"/>
      <c r="S651" s="9"/>
      <c r="T651" s="9"/>
      <c r="U651" s="9"/>
      <c r="V651" s="10"/>
    </row>
    <row r="652" spans="1:22" outlineLevel="1" x14ac:dyDescent="0.2">
      <c r="A652" s="4"/>
      <c r="B652" s="7"/>
      <c r="C652" s="8" t="s">
        <v>41</v>
      </c>
      <c r="D652" s="9"/>
      <c r="E652" s="396" t="s">
        <v>50</v>
      </c>
      <c r="F652" s="397"/>
      <c r="G652" s="13" t="str">
        <f>IFERROR(INDEX('[1]Auditui &gt;'!$C:$C,MATCH($E652,'[1]Auditui &gt;'!$B:$B,0)),"")</f>
        <v/>
      </c>
      <c r="H652" s="9"/>
      <c r="I652" s="9"/>
      <c r="J652" s="9"/>
      <c r="K652" s="9"/>
      <c r="L652" s="9"/>
      <c r="M652" s="9"/>
      <c r="N652" s="9"/>
      <c r="O652" s="9"/>
      <c r="P652" s="9"/>
      <c r="Q652" s="9"/>
      <c r="R652" s="9"/>
      <c r="S652" s="9"/>
      <c r="T652" s="9"/>
      <c r="U652" s="9"/>
      <c r="V652" s="10"/>
    </row>
    <row r="653" spans="1:22" outlineLevel="1" x14ac:dyDescent="0.2">
      <c r="A653" s="4"/>
      <c r="B653" s="14"/>
      <c r="C653" s="16"/>
      <c r="D653" s="16"/>
      <c r="E653" s="16"/>
      <c r="F653" s="16"/>
      <c r="G653" s="16"/>
      <c r="H653" s="16"/>
      <c r="I653" s="16"/>
      <c r="J653" s="16"/>
      <c r="K653" s="16"/>
      <c r="L653" s="16"/>
      <c r="M653" s="16"/>
      <c r="N653" s="16"/>
      <c r="O653" s="16"/>
      <c r="P653" s="16"/>
      <c r="Q653" s="16"/>
      <c r="R653" s="16"/>
      <c r="S653" s="16"/>
      <c r="T653" s="16"/>
      <c r="U653" s="16"/>
      <c r="V653" s="19"/>
    </row>
    <row r="654" spans="1:22" outlineLevel="1" x14ac:dyDescent="0.2">
      <c r="A654" s="4"/>
      <c r="B654" s="22"/>
      <c r="C654" s="394" t="s">
        <v>310</v>
      </c>
      <c r="D654" s="394"/>
      <c r="E654" s="394"/>
      <c r="F654" s="394"/>
      <c r="G654" s="394"/>
      <c r="H654" s="394"/>
      <c r="I654" s="394"/>
      <c r="J654" s="394"/>
      <c r="K654" s="394"/>
      <c r="L654" s="394"/>
      <c r="M654" s="394"/>
      <c r="N654" s="394"/>
      <c r="O654" s="394"/>
      <c r="P654" s="394"/>
      <c r="Q654" s="394"/>
      <c r="R654" s="394"/>
      <c r="S654" s="394"/>
      <c r="T654" s="394"/>
      <c r="U654" s="394"/>
      <c r="V654" s="395"/>
    </row>
    <row r="655" spans="1:22" outlineLevel="1" x14ac:dyDescent="0.2">
      <c r="A655" s="4"/>
      <c r="B655" s="7"/>
      <c r="C655" s="9" t="s">
        <v>298</v>
      </c>
      <c r="D655" s="9"/>
      <c r="E655" s="9"/>
      <c r="F655" s="9"/>
      <c r="G655" s="9"/>
      <c r="H655" s="9"/>
      <c r="I655" s="9"/>
      <c r="J655" s="9"/>
      <c r="K655" s="9"/>
      <c r="L655" s="9"/>
      <c r="M655" s="9"/>
      <c r="N655" s="9"/>
      <c r="O655" s="9"/>
      <c r="P655" s="9"/>
      <c r="Q655" s="9"/>
      <c r="R655" s="9"/>
      <c r="S655" s="9"/>
      <c r="T655" s="9"/>
      <c r="U655" s="9"/>
      <c r="V655" s="10"/>
    </row>
    <row r="656" spans="1:22" outlineLevel="1" x14ac:dyDescent="0.2">
      <c r="A656" s="4"/>
      <c r="B656" s="7"/>
      <c r="C656" s="9"/>
      <c r="D656" s="9"/>
      <c r="E656" s="9"/>
      <c r="F656" s="9"/>
      <c r="G656" s="9"/>
      <c r="H656" s="9"/>
      <c r="I656" s="9"/>
      <c r="J656" s="9"/>
      <c r="K656" s="9"/>
      <c r="L656" s="9"/>
      <c r="M656" s="9"/>
      <c r="N656" s="9"/>
      <c r="O656" s="9"/>
      <c r="P656" s="9"/>
      <c r="Q656" s="9"/>
      <c r="R656" s="9"/>
      <c r="S656" s="9"/>
      <c r="T656" s="9"/>
      <c r="U656" s="9"/>
      <c r="V656" s="10"/>
    </row>
    <row r="657" spans="1:22" outlineLevel="1" x14ac:dyDescent="0.2">
      <c r="A657" s="4"/>
      <c r="B657" s="7"/>
      <c r="C657" s="8" t="s">
        <v>40</v>
      </c>
      <c r="D657" s="9"/>
      <c r="E657" s="341"/>
      <c r="F657" s="342"/>
      <c r="G657" s="13"/>
      <c r="H657" s="9"/>
      <c r="I657" s="9"/>
      <c r="J657" s="9"/>
      <c r="K657" s="9"/>
      <c r="L657" s="9"/>
      <c r="M657" s="9"/>
      <c r="N657" s="9"/>
      <c r="O657" s="9"/>
      <c r="P657" s="9"/>
      <c r="Q657" s="9"/>
      <c r="R657" s="9"/>
      <c r="S657" s="9"/>
      <c r="T657" s="9"/>
      <c r="U657" s="9"/>
      <c r="V657" s="10"/>
    </row>
    <row r="658" spans="1:22" outlineLevel="1" x14ac:dyDescent="0.2">
      <c r="A658" s="4"/>
      <c r="B658" s="7"/>
      <c r="C658" s="8" t="s">
        <v>41</v>
      </c>
      <c r="D658" s="9"/>
      <c r="E658" s="396" t="s">
        <v>50</v>
      </c>
      <c r="F658" s="397"/>
      <c r="G658" s="13" t="str">
        <f>IFERROR(INDEX('[1]Auditui &gt;'!$C:$C,MATCH($E658,'[1]Auditui &gt;'!$B:$B,0)),"")</f>
        <v/>
      </c>
      <c r="H658" s="9"/>
      <c r="I658" s="9"/>
      <c r="J658" s="9"/>
      <c r="K658" s="9"/>
      <c r="L658" s="9"/>
      <c r="M658" s="9"/>
      <c r="N658" s="9"/>
      <c r="O658" s="9"/>
      <c r="P658" s="9"/>
      <c r="Q658" s="9"/>
      <c r="R658" s="9"/>
      <c r="S658" s="9"/>
      <c r="T658" s="9"/>
      <c r="U658" s="9"/>
      <c r="V658" s="10"/>
    </row>
    <row r="659" spans="1:22" outlineLevel="1" x14ac:dyDescent="0.2">
      <c r="A659" s="4"/>
      <c r="B659" s="14"/>
      <c r="C659" s="16"/>
      <c r="D659" s="16"/>
      <c r="E659" s="16"/>
      <c r="F659" s="16"/>
      <c r="G659" s="16"/>
      <c r="H659" s="16"/>
      <c r="I659" s="16"/>
      <c r="J659" s="16"/>
      <c r="K659" s="16"/>
      <c r="L659" s="16"/>
      <c r="M659" s="16"/>
      <c r="N659" s="16"/>
      <c r="O659" s="16"/>
      <c r="P659" s="16"/>
      <c r="Q659" s="16"/>
      <c r="R659" s="16"/>
      <c r="S659" s="16"/>
      <c r="T659" s="16"/>
      <c r="U659" s="16"/>
      <c r="V659" s="19"/>
    </row>
    <row r="660" spans="1:22" outlineLevel="1" x14ac:dyDescent="0.2">
      <c r="A660" s="4"/>
      <c r="B660" s="22"/>
      <c r="C660" s="394" t="s">
        <v>311</v>
      </c>
      <c r="D660" s="394"/>
      <c r="E660" s="394"/>
      <c r="F660" s="394"/>
      <c r="G660" s="394"/>
      <c r="H660" s="394"/>
      <c r="I660" s="394"/>
      <c r="J660" s="394"/>
      <c r="K660" s="394"/>
      <c r="L660" s="394"/>
      <c r="M660" s="394"/>
      <c r="N660" s="394"/>
      <c r="O660" s="394"/>
      <c r="P660" s="394"/>
      <c r="Q660" s="394"/>
      <c r="R660" s="394"/>
      <c r="S660" s="394"/>
      <c r="T660" s="394"/>
      <c r="U660" s="394"/>
      <c r="V660" s="395"/>
    </row>
    <row r="661" spans="1:22" outlineLevel="1" x14ac:dyDescent="0.2">
      <c r="A661" s="4"/>
      <c r="B661" s="7"/>
      <c r="C661" s="9" t="s">
        <v>298</v>
      </c>
      <c r="D661" s="9"/>
      <c r="E661" s="9"/>
      <c r="F661" s="9"/>
      <c r="G661" s="9"/>
      <c r="H661" s="9"/>
      <c r="I661" s="9"/>
      <c r="J661" s="9"/>
      <c r="K661" s="9"/>
      <c r="L661" s="9"/>
      <c r="M661" s="9"/>
      <c r="N661" s="9"/>
      <c r="O661" s="9"/>
      <c r="P661" s="9"/>
      <c r="Q661" s="9"/>
      <c r="R661" s="9"/>
      <c r="S661" s="9"/>
      <c r="T661" s="9"/>
      <c r="U661" s="9"/>
      <c r="V661" s="10"/>
    </row>
    <row r="662" spans="1:22" outlineLevel="1" x14ac:dyDescent="0.2">
      <c r="A662" s="4"/>
      <c r="B662" s="7"/>
      <c r="C662" s="9"/>
      <c r="D662" s="9"/>
      <c r="E662" s="9"/>
      <c r="F662" s="9"/>
      <c r="G662" s="9"/>
      <c r="H662" s="9"/>
      <c r="I662" s="9"/>
      <c r="J662" s="9"/>
      <c r="K662" s="9"/>
      <c r="L662" s="9"/>
      <c r="M662" s="9"/>
      <c r="N662" s="9"/>
      <c r="O662" s="9"/>
      <c r="P662" s="9"/>
      <c r="Q662" s="9"/>
      <c r="R662" s="9"/>
      <c r="S662" s="9"/>
      <c r="T662" s="9"/>
      <c r="U662" s="9"/>
      <c r="V662" s="10"/>
    </row>
    <row r="663" spans="1:22" outlineLevel="1" x14ac:dyDescent="0.2">
      <c r="A663" s="4"/>
      <c r="B663" s="7"/>
      <c r="C663" s="8" t="s">
        <v>40</v>
      </c>
      <c r="D663" s="9"/>
      <c r="E663" s="341"/>
      <c r="F663" s="342"/>
      <c r="G663" s="13"/>
      <c r="H663" s="9"/>
      <c r="I663" s="9"/>
      <c r="J663" s="9"/>
      <c r="K663" s="9"/>
      <c r="L663" s="9"/>
      <c r="M663" s="9"/>
      <c r="N663" s="9"/>
      <c r="O663" s="9"/>
      <c r="P663" s="9"/>
      <c r="Q663" s="9"/>
      <c r="R663" s="9"/>
      <c r="S663" s="9"/>
      <c r="T663" s="9"/>
      <c r="U663" s="9"/>
      <c r="V663" s="10"/>
    </row>
    <row r="664" spans="1:22" outlineLevel="1" x14ac:dyDescent="0.2">
      <c r="A664" s="4"/>
      <c r="B664" s="7"/>
      <c r="C664" s="8" t="s">
        <v>41</v>
      </c>
      <c r="D664" s="9"/>
      <c r="E664" s="396" t="s">
        <v>50</v>
      </c>
      <c r="F664" s="397"/>
      <c r="G664" s="13" t="str">
        <f>IFERROR(INDEX('[1]Auditui &gt;'!$C:$C,MATCH($E664,'[1]Auditui &gt;'!$B:$B,0)),"")</f>
        <v/>
      </c>
      <c r="H664" s="9"/>
      <c r="I664" s="9"/>
      <c r="J664" s="9"/>
      <c r="K664" s="9"/>
      <c r="L664" s="9"/>
      <c r="M664" s="9"/>
      <c r="N664" s="9"/>
      <c r="O664" s="9"/>
      <c r="P664" s="9"/>
      <c r="Q664" s="9"/>
      <c r="R664" s="9"/>
      <c r="S664" s="9"/>
      <c r="T664" s="9"/>
      <c r="U664" s="9"/>
      <c r="V664" s="10"/>
    </row>
    <row r="665" spans="1:22" outlineLevel="1" x14ac:dyDescent="0.2">
      <c r="A665" s="4"/>
      <c r="B665" s="14"/>
      <c r="C665" s="16"/>
      <c r="D665" s="16"/>
      <c r="E665" s="16"/>
      <c r="F665" s="16"/>
      <c r="G665" s="16"/>
      <c r="H665" s="16"/>
      <c r="I665" s="16"/>
      <c r="J665" s="16"/>
      <c r="K665" s="16"/>
      <c r="L665" s="16"/>
      <c r="M665" s="16"/>
      <c r="N665" s="16"/>
      <c r="O665" s="16"/>
      <c r="P665" s="16"/>
      <c r="Q665" s="16"/>
      <c r="R665" s="16"/>
      <c r="S665" s="16"/>
      <c r="T665" s="16"/>
      <c r="U665" s="16"/>
      <c r="V665" s="19"/>
    </row>
    <row r="666" spans="1:22" outlineLevel="1" x14ac:dyDescent="0.2">
      <c r="A666" s="4"/>
    </row>
    <row r="667" spans="1:22" outlineLevel="1" x14ac:dyDescent="0.2">
      <c r="A667" s="4"/>
      <c r="B667" s="6"/>
      <c r="C667" s="339" t="s">
        <v>312</v>
      </c>
      <c r="D667" s="339"/>
      <c r="E667" s="339"/>
      <c r="F667" s="339"/>
      <c r="G667" s="339"/>
      <c r="H667" s="339"/>
      <c r="I667" s="339"/>
      <c r="J667" s="339"/>
      <c r="K667" s="339"/>
      <c r="L667" s="339"/>
      <c r="M667" s="339"/>
      <c r="N667" s="339"/>
      <c r="O667" s="339"/>
      <c r="P667" s="339"/>
      <c r="Q667" s="339"/>
      <c r="R667" s="339"/>
      <c r="S667" s="339"/>
      <c r="T667" s="339"/>
      <c r="U667" s="339"/>
      <c r="V667" s="340"/>
    </row>
    <row r="668" spans="1:22" outlineLevel="1" x14ac:dyDescent="0.2">
      <c r="A668" s="4"/>
      <c r="B668" s="22"/>
      <c r="C668" s="41" t="s">
        <v>313</v>
      </c>
      <c r="D668" s="41"/>
      <c r="E668" s="41"/>
      <c r="F668" s="41"/>
      <c r="G668" s="41"/>
      <c r="H668" s="41"/>
      <c r="I668" s="41"/>
      <c r="J668" s="41"/>
      <c r="K668" s="41"/>
      <c r="L668" s="41"/>
      <c r="M668" s="41"/>
      <c r="N668" s="41"/>
      <c r="O668" s="41"/>
      <c r="P668" s="41"/>
      <c r="Q668" s="41"/>
      <c r="R668" s="41"/>
      <c r="S668" s="41"/>
      <c r="T668" s="41"/>
      <c r="U668" s="41"/>
      <c r="V668" s="42"/>
    </row>
    <row r="669" spans="1:22" outlineLevel="1" x14ac:dyDescent="0.2">
      <c r="A669" s="4"/>
      <c r="B669" s="7"/>
      <c r="C669" s="9"/>
      <c r="D669" s="9"/>
      <c r="E669" s="9"/>
      <c r="F669" s="9"/>
      <c r="G669" s="9"/>
      <c r="H669" s="9"/>
      <c r="I669" s="9"/>
      <c r="J669" s="9"/>
      <c r="K669" s="9"/>
      <c r="L669" s="9"/>
      <c r="M669" s="9"/>
      <c r="N669" s="9"/>
      <c r="O669" s="9"/>
      <c r="P669" s="9"/>
      <c r="Q669" s="9"/>
      <c r="R669" s="9"/>
      <c r="S669" s="9"/>
      <c r="T669" s="9"/>
      <c r="U669" s="9"/>
      <c r="V669" s="10"/>
    </row>
    <row r="670" spans="1:22" outlineLevel="1" x14ac:dyDescent="0.2">
      <c r="A670" s="4"/>
      <c r="B670" s="7"/>
      <c r="C670" s="9" t="s">
        <v>314</v>
      </c>
      <c r="D670" s="9"/>
      <c r="E670" s="9"/>
      <c r="F670" s="9"/>
      <c r="G670" s="9"/>
      <c r="H670" s="9"/>
      <c r="I670" s="9"/>
      <c r="J670" s="9"/>
      <c r="K670" s="9"/>
      <c r="L670" s="9"/>
      <c r="M670" s="9"/>
      <c r="N670" s="9"/>
      <c r="O670" s="9"/>
      <c r="P670" s="9"/>
      <c r="Q670" s="9"/>
      <c r="R670" s="9"/>
      <c r="S670" s="9"/>
      <c r="T670" s="9"/>
      <c r="U670" s="9"/>
      <c r="V670" s="10"/>
    </row>
    <row r="671" spans="1:22" outlineLevel="1" x14ac:dyDescent="0.2">
      <c r="A671" s="4"/>
      <c r="B671" s="7"/>
      <c r="C671" s="9"/>
      <c r="D671" s="9"/>
      <c r="E671" s="9"/>
      <c r="F671" s="9"/>
      <c r="G671" s="9"/>
      <c r="H671" s="9"/>
      <c r="I671" s="9"/>
      <c r="J671" s="9"/>
      <c r="K671" s="9"/>
      <c r="L671" s="9"/>
      <c r="M671" s="9"/>
      <c r="N671" s="9"/>
      <c r="O671" s="9"/>
      <c r="P671" s="9"/>
      <c r="Q671" s="9"/>
      <c r="R671" s="9"/>
      <c r="S671" s="9"/>
      <c r="T671" s="9"/>
      <c r="U671" s="9"/>
      <c r="V671" s="10"/>
    </row>
    <row r="672" spans="1:22" outlineLevel="1" x14ac:dyDescent="0.2">
      <c r="A672" s="4"/>
      <c r="B672" s="7"/>
      <c r="C672" s="8" t="s">
        <v>40</v>
      </c>
      <c r="D672" s="9"/>
      <c r="E672" s="341" t="s">
        <v>32</v>
      </c>
      <c r="F672" s="342"/>
      <c r="G672" s="9"/>
      <c r="H672" s="9"/>
      <c r="I672" s="9"/>
      <c r="J672" s="9"/>
      <c r="K672" s="9"/>
      <c r="L672" s="9"/>
      <c r="M672" s="9"/>
      <c r="N672" s="9"/>
      <c r="O672" s="9"/>
      <c r="P672" s="9"/>
      <c r="Q672" s="9"/>
      <c r="R672" s="9"/>
      <c r="S672" s="9"/>
      <c r="T672" s="9"/>
      <c r="U672" s="9"/>
      <c r="V672" s="10"/>
    </row>
    <row r="673" spans="1:22" outlineLevel="1" x14ac:dyDescent="0.2">
      <c r="A673" s="4"/>
      <c r="B673" s="14"/>
      <c r="C673" s="16"/>
      <c r="D673" s="16"/>
      <c r="E673" s="16"/>
      <c r="F673" s="16"/>
      <c r="G673" s="16"/>
      <c r="H673" s="16"/>
      <c r="I673" s="16"/>
      <c r="J673" s="16"/>
      <c r="K673" s="16"/>
      <c r="L673" s="16"/>
      <c r="M673" s="16"/>
      <c r="N673" s="16"/>
      <c r="O673" s="16"/>
      <c r="P673" s="16"/>
      <c r="Q673" s="16"/>
      <c r="R673" s="16"/>
      <c r="S673" s="16"/>
      <c r="T673" s="16"/>
      <c r="U673" s="16"/>
      <c r="V673" s="19"/>
    </row>
    <row r="674" spans="1:22" outlineLevel="1" x14ac:dyDescent="0.2">
      <c r="A674" s="4"/>
      <c r="B674" s="22"/>
      <c r="C674" s="394" t="s">
        <v>315</v>
      </c>
      <c r="D674" s="394"/>
      <c r="E674" s="394"/>
      <c r="F674" s="394"/>
      <c r="G674" s="394"/>
      <c r="H674" s="394"/>
      <c r="I674" s="394"/>
      <c r="J674" s="394"/>
      <c r="K674" s="394"/>
      <c r="L674" s="394"/>
      <c r="M674" s="394"/>
      <c r="N674" s="394"/>
      <c r="O674" s="394"/>
      <c r="P674" s="394"/>
      <c r="Q674" s="394"/>
      <c r="R674" s="394"/>
      <c r="S674" s="394"/>
      <c r="T674" s="394"/>
      <c r="U674" s="394"/>
      <c r="V674" s="395"/>
    </row>
    <row r="675" spans="1:22" outlineLevel="1" x14ac:dyDescent="0.2">
      <c r="A675" s="4"/>
      <c r="B675" s="7"/>
      <c r="C675" s="382" t="s">
        <v>316</v>
      </c>
      <c r="D675" s="382"/>
      <c r="E675" s="382"/>
      <c r="F675" s="382"/>
      <c r="G675" s="382"/>
      <c r="H675" s="382"/>
      <c r="I675" s="382"/>
      <c r="J675" s="382"/>
      <c r="K675" s="382"/>
      <c r="L675" s="382"/>
      <c r="M675" s="382"/>
      <c r="N675" s="382"/>
      <c r="O675" s="382"/>
      <c r="P675" s="382"/>
      <c r="Q675" s="382"/>
      <c r="R675" s="382"/>
      <c r="S675" s="382"/>
      <c r="T675" s="382"/>
      <c r="U675" s="382"/>
      <c r="V675" s="383"/>
    </row>
    <row r="676" spans="1:22" outlineLevel="1" x14ac:dyDescent="0.2">
      <c r="A676" s="4"/>
      <c r="B676" s="7"/>
      <c r="C676" s="9"/>
      <c r="D676" s="9"/>
      <c r="E676" s="9"/>
      <c r="F676" s="9"/>
      <c r="G676" s="9"/>
      <c r="H676" s="9"/>
      <c r="I676" s="9"/>
      <c r="J676" s="9"/>
      <c r="K676" s="9"/>
      <c r="L676" s="9"/>
      <c r="M676" s="9"/>
      <c r="N676" s="9"/>
      <c r="O676" s="9"/>
      <c r="P676" s="9"/>
      <c r="Q676" s="9"/>
      <c r="R676" s="9"/>
      <c r="S676" s="9"/>
      <c r="T676" s="9"/>
      <c r="U676" s="9"/>
      <c r="V676" s="10"/>
    </row>
    <row r="677" spans="1:22" outlineLevel="1" x14ac:dyDescent="0.2">
      <c r="A677" s="4"/>
      <c r="B677" s="7"/>
      <c r="C677" s="384" t="s">
        <v>110</v>
      </c>
      <c r="D677" s="385"/>
      <c r="E677" s="385"/>
      <c r="F677" s="386"/>
      <c r="G677" s="390" t="s">
        <v>111</v>
      </c>
      <c r="H677" s="391"/>
      <c r="I677" s="391"/>
      <c r="J677" s="391"/>
      <c r="K677" s="391"/>
      <c r="L677" s="391"/>
      <c r="M677" s="391"/>
      <c r="N677" s="392"/>
      <c r="O677" s="393" t="s">
        <v>81</v>
      </c>
      <c r="P677" s="393"/>
      <c r="Q677" s="82"/>
      <c r="R677" s="9"/>
      <c r="S677" s="9"/>
      <c r="T677" s="9"/>
      <c r="U677" s="9"/>
      <c r="V677" s="10"/>
    </row>
    <row r="678" spans="1:22" outlineLevel="1" x14ac:dyDescent="0.2">
      <c r="A678" s="4"/>
      <c r="B678" s="7"/>
      <c r="C678" s="387"/>
      <c r="D678" s="388"/>
      <c r="E678" s="388"/>
      <c r="F678" s="389"/>
      <c r="G678" s="390" t="s">
        <v>15</v>
      </c>
      <c r="H678" s="391"/>
      <c r="I678" s="391"/>
      <c r="J678" s="392"/>
      <c r="K678" s="390" t="s">
        <v>112</v>
      </c>
      <c r="L678" s="391"/>
      <c r="M678" s="391"/>
      <c r="N678" s="392"/>
      <c r="O678" s="393"/>
      <c r="P678" s="393"/>
      <c r="Q678" s="9"/>
      <c r="R678" s="9"/>
      <c r="S678" s="9"/>
      <c r="T678" s="9"/>
      <c r="U678" s="9"/>
      <c r="V678" s="10"/>
    </row>
    <row r="679" spans="1:22" outlineLevel="1" x14ac:dyDescent="0.2">
      <c r="A679" s="4"/>
      <c r="B679" s="7"/>
      <c r="C679" s="378" t="str">
        <f>[1]Nesikliai!D9</f>
        <v>Pardavimų tarnyba</v>
      </c>
      <c r="D679" s="379"/>
      <c r="E679" s="379"/>
      <c r="F679" s="380"/>
      <c r="G679" s="381" t="str">
        <f>[1]Nesikliai!E9</f>
        <v>Ataskaitinio laikotarpio vartotojų skaičius</v>
      </c>
      <c r="H679" s="354"/>
      <c r="I679" s="354"/>
      <c r="J679" s="355"/>
      <c r="K679" s="381" t="s">
        <v>317</v>
      </c>
      <c r="L679" s="354"/>
      <c r="M679" s="354"/>
      <c r="N679" s="355"/>
      <c r="O679" s="346" t="s">
        <v>114</v>
      </c>
      <c r="P679" s="346"/>
      <c r="Q679" s="9"/>
      <c r="R679" s="9"/>
      <c r="S679" s="9"/>
      <c r="T679" s="9"/>
      <c r="U679" s="9"/>
      <c r="V679" s="10"/>
    </row>
    <row r="680" spans="1:22" outlineLevel="1" x14ac:dyDescent="0.2">
      <c r="A680" s="4"/>
      <c r="B680" s="7"/>
      <c r="C680" s="378" t="str">
        <f>[1]Nesikliai!D25</f>
        <v>Bendrosios sąnaudos</v>
      </c>
      <c r="D680" s="379"/>
      <c r="E680" s="379"/>
      <c r="F680" s="380"/>
      <c r="G680" s="381" t="str">
        <f>[1]Nesikliai!E25</f>
        <v>Tiesiogiai ir netiesiogiai priskirtos pastovios sąnaudos</v>
      </c>
      <c r="H680" s="354"/>
      <c r="I680" s="354"/>
      <c r="J680" s="355"/>
      <c r="K680" s="381" t="s">
        <v>113</v>
      </c>
      <c r="L680" s="354"/>
      <c r="M680" s="354"/>
      <c r="N680" s="355"/>
      <c r="O680" s="346" t="s">
        <v>114</v>
      </c>
      <c r="P680" s="346"/>
      <c r="Q680" s="9"/>
      <c r="R680" s="9"/>
      <c r="S680" s="9"/>
      <c r="T680" s="9"/>
      <c r="U680" s="9"/>
      <c r="V680" s="10"/>
    </row>
    <row r="681" spans="1:22" outlineLevel="1" x14ac:dyDescent="0.2">
      <c r="A681" s="4"/>
      <c r="B681" s="7"/>
      <c r="C681" s="9"/>
      <c r="D681" s="9"/>
      <c r="E681" s="9"/>
      <c r="F681" s="9"/>
      <c r="G681" s="9"/>
      <c r="H681" s="9"/>
      <c r="I681" s="9"/>
      <c r="J681" s="9"/>
      <c r="K681" s="9"/>
      <c r="L681" s="9"/>
      <c r="M681" s="9"/>
      <c r="N681" s="9"/>
      <c r="O681" s="9"/>
      <c r="P681" s="9"/>
      <c r="Q681" s="9"/>
      <c r="R681" s="9"/>
      <c r="S681" s="9"/>
      <c r="T681" s="9"/>
      <c r="U681" s="9"/>
      <c r="V681" s="10"/>
    </row>
    <row r="682" spans="1:22" outlineLevel="1" x14ac:dyDescent="0.2">
      <c r="A682" s="4"/>
      <c r="B682" s="7"/>
      <c r="C682" s="9" t="s">
        <v>318</v>
      </c>
      <c r="D682" s="9"/>
      <c r="E682" s="9"/>
      <c r="F682" s="9"/>
      <c r="G682" s="9"/>
      <c r="H682" s="9"/>
      <c r="I682" s="9"/>
      <c r="J682" s="9"/>
      <c r="K682" s="9"/>
      <c r="L682" s="9"/>
      <c r="M682" s="9"/>
      <c r="N682" s="9"/>
      <c r="O682" s="9"/>
      <c r="P682" s="9"/>
      <c r="Q682" s="9"/>
      <c r="R682" s="9"/>
      <c r="S682" s="9"/>
      <c r="T682" s="9"/>
      <c r="U682" s="9"/>
      <c r="V682" s="10"/>
    </row>
    <row r="683" spans="1:22" outlineLevel="1" x14ac:dyDescent="0.2">
      <c r="A683" s="4"/>
      <c r="B683" s="7"/>
      <c r="C683" s="9"/>
      <c r="D683" s="9"/>
      <c r="E683" s="9"/>
      <c r="F683" s="9"/>
      <c r="G683" s="9"/>
      <c r="H683" s="9"/>
      <c r="I683" s="9"/>
      <c r="J683" s="9"/>
      <c r="K683" s="9"/>
      <c r="L683" s="9"/>
      <c r="M683" s="9"/>
      <c r="N683" s="9"/>
      <c r="O683" s="9"/>
      <c r="P683" s="9"/>
      <c r="Q683" s="9"/>
      <c r="R683" s="9"/>
      <c r="S683" s="9"/>
      <c r="T683" s="9"/>
      <c r="U683" s="9"/>
      <c r="V683" s="10"/>
    </row>
    <row r="684" spans="1:22" outlineLevel="1" x14ac:dyDescent="0.2">
      <c r="A684" s="4"/>
      <c r="B684" s="7"/>
      <c r="C684" s="8" t="s">
        <v>40</v>
      </c>
      <c r="D684" s="9"/>
      <c r="E684" s="341" t="s">
        <v>32</v>
      </c>
      <c r="F684" s="342"/>
      <c r="G684" s="9"/>
      <c r="H684" s="9"/>
      <c r="I684" s="9"/>
      <c r="J684" s="9"/>
      <c r="K684" s="9"/>
      <c r="L684" s="9"/>
      <c r="M684" s="9"/>
      <c r="N684" s="9"/>
      <c r="O684" s="9"/>
      <c r="P684" s="9"/>
      <c r="Q684" s="9"/>
      <c r="R684" s="9"/>
      <c r="S684" s="9"/>
      <c r="T684" s="9"/>
      <c r="U684" s="9"/>
      <c r="V684" s="10"/>
    </row>
    <row r="685" spans="1:22" outlineLevel="1" x14ac:dyDescent="0.2">
      <c r="A685" s="4"/>
      <c r="B685" s="7"/>
      <c r="C685" s="8" t="s">
        <v>41</v>
      </c>
      <c r="D685" s="9"/>
      <c r="E685" s="358" t="s">
        <v>115</v>
      </c>
      <c r="F685" s="359"/>
      <c r="G685" s="13" t="s">
        <v>116</v>
      </c>
      <c r="H685" s="9"/>
      <c r="I685" s="9"/>
      <c r="J685" s="9"/>
      <c r="K685" s="9"/>
      <c r="L685" s="9"/>
      <c r="M685" s="9"/>
      <c r="N685" s="9"/>
      <c r="O685" s="9"/>
      <c r="P685" s="9"/>
      <c r="Q685" s="9"/>
      <c r="R685" s="9"/>
      <c r="S685" s="9"/>
      <c r="T685" s="9"/>
      <c r="U685" s="9"/>
      <c r="V685" s="10"/>
    </row>
    <row r="686" spans="1:22" outlineLevel="1" x14ac:dyDescent="0.2">
      <c r="A686" s="4"/>
      <c r="B686" s="14"/>
      <c r="C686" s="16"/>
      <c r="D686" s="16"/>
      <c r="E686" s="16"/>
      <c r="F686" s="16"/>
      <c r="G686" s="16"/>
      <c r="H686" s="16"/>
      <c r="I686" s="16"/>
      <c r="J686" s="16"/>
      <c r="K686" s="16"/>
      <c r="L686" s="16"/>
      <c r="M686" s="16"/>
      <c r="N686" s="16"/>
      <c r="O686" s="16"/>
      <c r="P686" s="16"/>
      <c r="Q686" s="16"/>
      <c r="R686" s="16"/>
      <c r="S686" s="16"/>
      <c r="T686" s="16"/>
      <c r="U686" s="16"/>
      <c r="V686" s="19"/>
    </row>
    <row r="687" spans="1:22" outlineLevel="1" x14ac:dyDescent="0.2">
      <c r="A687" s="4"/>
      <c r="B687" s="22"/>
      <c r="C687" s="41" t="s">
        <v>319</v>
      </c>
      <c r="D687" s="41"/>
      <c r="E687" s="41"/>
      <c r="F687" s="41"/>
      <c r="G687" s="41"/>
      <c r="H687" s="41"/>
      <c r="I687" s="41"/>
      <c r="J687" s="41"/>
      <c r="K687" s="41"/>
      <c r="L687" s="41"/>
      <c r="M687" s="110"/>
      <c r="N687" s="111"/>
      <c r="O687" s="111"/>
      <c r="P687" s="111"/>
      <c r="Q687" s="41"/>
      <c r="R687" s="41"/>
      <c r="S687" s="41"/>
      <c r="T687" s="41"/>
      <c r="U687" s="41"/>
      <c r="V687" s="42"/>
    </row>
    <row r="688" spans="1:22" outlineLevel="1" x14ac:dyDescent="0.2">
      <c r="A688" s="4"/>
      <c r="B688" s="7"/>
      <c r="C688" s="9"/>
      <c r="D688" s="9"/>
      <c r="E688" s="9"/>
      <c r="F688" s="9"/>
      <c r="G688" s="9"/>
      <c r="H688" s="9"/>
      <c r="I688" s="9"/>
      <c r="J688" s="9"/>
      <c r="K688" s="9"/>
      <c r="L688" s="9"/>
      <c r="M688" s="9"/>
      <c r="N688" s="9"/>
      <c r="O688" s="9"/>
      <c r="P688" s="9"/>
      <c r="Q688" s="9"/>
      <c r="R688" s="9"/>
      <c r="S688" s="9"/>
      <c r="T688" s="9"/>
      <c r="U688" s="9"/>
      <c r="V688" s="10"/>
    </row>
    <row r="689" spans="1:22" outlineLevel="1" x14ac:dyDescent="0.2">
      <c r="A689" s="4"/>
      <c r="B689" s="112">
        <v>1</v>
      </c>
      <c r="C689" s="2" t="str">
        <f>'[1]3.5'!C12</f>
        <v>Klientų aptarnavimas</v>
      </c>
      <c r="D689" s="2"/>
      <c r="E689" s="2"/>
      <c r="F689" s="2"/>
      <c r="Q689" s="9"/>
      <c r="R689" s="9"/>
      <c r="S689" s="9"/>
      <c r="T689" s="9"/>
      <c r="U689" s="9"/>
      <c r="V689" s="10"/>
    </row>
    <row r="690" spans="1:22" outlineLevel="1" x14ac:dyDescent="0.2">
      <c r="A690" s="4"/>
      <c r="B690" s="7"/>
      <c r="C690" s="345" t="s">
        <v>119</v>
      </c>
      <c r="D690" s="345"/>
      <c r="E690" s="345"/>
      <c r="F690" s="345"/>
      <c r="G690" s="345" t="s">
        <v>120</v>
      </c>
      <c r="H690" s="345"/>
      <c r="I690" s="345"/>
      <c r="J690" s="345"/>
      <c r="K690" s="345" t="s">
        <v>320</v>
      </c>
      <c r="L690" s="345"/>
      <c r="M690" s="345" t="s">
        <v>122</v>
      </c>
      <c r="N690" s="345"/>
      <c r="O690" s="345" t="s">
        <v>16</v>
      </c>
      <c r="P690" s="345"/>
      <c r="Q690" s="9"/>
      <c r="R690" s="9"/>
      <c r="S690" s="9"/>
      <c r="T690" s="9"/>
      <c r="U690" s="9"/>
      <c r="V690" s="10"/>
    </row>
    <row r="691" spans="1:22" outlineLevel="1" x14ac:dyDescent="0.2">
      <c r="A691" s="4"/>
      <c r="B691" s="7"/>
      <c r="C691" s="363" t="str">
        <f>'[1]1.vardai'!F69</f>
        <v>TS - Mažm_aptarnavimas</v>
      </c>
      <c r="D691" s="363"/>
      <c r="E691" s="363"/>
      <c r="F691" s="363"/>
      <c r="G691" s="365" t="s">
        <v>321</v>
      </c>
      <c r="H691" s="366"/>
      <c r="I691" s="366"/>
      <c r="J691" s="367"/>
      <c r="K691" s="364">
        <v>2236</v>
      </c>
      <c r="L691" s="364"/>
      <c r="M691" s="364">
        <f>'[1]3.5'!M12</f>
        <v>2236</v>
      </c>
      <c r="N691" s="364"/>
      <c r="O691" s="364">
        <f>+K691-M691</f>
        <v>0</v>
      </c>
      <c r="P691" s="364"/>
      <c r="Q691" s="9"/>
      <c r="R691" s="9"/>
      <c r="S691" s="9"/>
      <c r="T691" s="9"/>
      <c r="U691" s="9"/>
      <c r="V691" s="10"/>
    </row>
    <row r="692" spans="1:22" outlineLevel="1" x14ac:dyDescent="0.2">
      <c r="A692" s="4"/>
      <c r="B692" s="7"/>
      <c r="C692" s="374" t="str">
        <f>'[1]1.vardai'!F70</f>
        <v>TS - KV_tiekimas</v>
      </c>
      <c r="D692" s="375"/>
      <c r="E692" s="375"/>
      <c r="F692" s="376"/>
      <c r="G692" s="368"/>
      <c r="H692" s="377"/>
      <c r="I692" s="377"/>
      <c r="J692" s="370"/>
      <c r="K692" s="364">
        <v>2015</v>
      </c>
      <c r="L692" s="364"/>
      <c r="M692" s="364">
        <f>'[1]3.5'!N12</f>
        <v>2015</v>
      </c>
      <c r="N692" s="364"/>
      <c r="O692" s="364">
        <f>+K692-M692</f>
        <v>0</v>
      </c>
      <c r="P692" s="364"/>
      <c r="Q692" s="9"/>
      <c r="R692" s="9"/>
      <c r="S692" s="9"/>
      <c r="T692" s="9"/>
      <c r="U692" s="9"/>
      <c r="V692" s="10"/>
    </row>
    <row r="693" spans="1:22" outlineLevel="1" x14ac:dyDescent="0.2">
      <c r="A693" s="4"/>
      <c r="B693" s="7"/>
      <c r="C693" s="113" t="str">
        <f>'[1]1.vardai'!F72</f>
        <v>TS - KV_prietaisai</v>
      </c>
      <c r="D693" s="114"/>
      <c r="E693" s="114"/>
      <c r="F693" s="115"/>
      <c r="G693" s="368"/>
      <c r="H693" s="377"/>
      <c r="I693" s="377"/>
      <c r="J693" s="370"/>
      <c r="K693" s="364">
        <v>2015</v>
      </c>
      <c r="L693" s="364"/>
      <c r="M693" s="364">
        <f>'[1]3.5'!P12</f>
        <v>2015</v>
      </c>
      <c r="N693" s="364"/>
      <c r="O693" s="364">
        <f>+K693-M693</f>
        <v>0</v>
      </c>
      <c r="P693" s="364"/>
      <c r="Q693" s="9"/>
      <c r="R693" s="9"/>
      <c r="S693" s="9"/>
      <c r="T693" s="9"/>
      <c r="U693" s="9"/>
      <c r="V693" s="10"/>
    </row>
    <row r="694" spans="1:22" outlineLevel="1" x14ac:dyDescent="0.2">
      <c r="A694" s="4"/>
      <c r="B694" s="7"/>
      <c r="C694" s="374" t="str">
        <f>'[1]1.vardai'!F74</f>
        <v>TS - Sistemų priežiūra</v>
      </c>
      <c r="D694" s="375"/>
      <c r="E694" s="375"/>
      <c r="F694" s="376"/>
      <c r="G694" s="371"/>
      <c r="H694" s="372"/>
      <c r="I694" s="372"/>
      <c r="J694" s="373"/>
      <c r="K694" s="364">
        <v>1986</v>
      </c>
      <c r="L694" s="364"/>
      <c r="M694" s="364">
        <f>'[1]3.5'!R12</f>
        <v>1986</v>
      </c>
      <c r="N694" s="364"/>
      <c r="O694" s="364">
        <f>+K694-M694</f>
        <v>0</v>
      </c>
      <c r="P694" s="364"/>
      <c r="Q694" s="9"/>
      <c r="R694" s="9"/>
      <c r="S694" s="9"/>
      <c r="T694" s="9"/>
      <c r="U694" s="9"/>
      <c r="V694" s="10"/>
    </row>
    <row r="695" spans="1:22" outlineLevel="1" x14ac:dyDescent="0.2">
      <c r="A695" s="4"/>
      <c r="B695" s="7"/>
      <c r="Q695" s="9"/>
      <c r="R695" s="9"/>
      <c r="S695" s="9"/>
      <c r="T695" s="9"/>
      <c r="U695" s="9"/>
      <c r="V695" s="10"/>
    </row>
    <row r="696" spans="1:22" outlineLevel="1" x14ac:dyDescent="0.2">
      <c r="A696" s="4"/>
      <c r="B696" s="112"/>
      <c r="C696" s="74" t="str">
        <f>C680</f>
        <v>Bendrosios sąnaudos</v>
      </c>
      <c r="D696" s="65"/>
      <c r="E696" s="65"/>
      <c r="F696" s="65"/>
      <c r="G696" s="9"/>
      <c r="H696" s="9"/>
      <c r="I696" s="9"/>
      <c r="J696" s="9"/>
      <c r="K696" s="9"/>
      <c r="L696" s="9"/>
      <c r="M696" s="9"/>
      <c r="N696" s="9"/>
      <c r="O696" s="9"/>
      <c r="P696" s="9"/>
      <c r="Q696" s="9"/>
      <c r="R696" s="9"/>
      <c r="S696" s="9"/>
      <c r="T696" s="9"/>
      <c r="U696" s="9"/>
      <c r="V696" s="10"/>
    </row>
    <row r="697" spans="1:22" outlineLevel="1" x14ac:dyDescent="0.2">
      <c r="A697" s="4"/>
      <c r="B697" s="7"/>
      <c r="C697" s="345" t="s">
        <v>119</v>
      </c>
      <c r="D697" s="345"/>
      <c r="E697" s="345"/>
      <c r="F697" s="345"/>
      <c r="G697" s="345" t="s">
        <v>120</v>
      </c>
      <c r="H697" s="345"/>
      <c r="I697" s="345"/>
      <c r="J697" s="345"/>
      <c r="K697" s="345" t="s">
        <v>121</v>
      </c>
      <c r="L697" s="345"/>
      <c r="M697" s="345" t="s">
        <v>122</v>
      </c>
      <c r="N697" s="345"/>
      <c r="O697" s="345" t="s">
        <v>16</v>
      </c>
      <c r="P697" s="345"/>
      <c r="Q697" s="9"/>
      <c r="R697" s="9"/>
      <c r="S697" s="9"/>
      <c r="T697" s="9"/>
      <c r="U697" s="9"/>
      <c r="V697" s="10"/>
    </row>
    <row r="698" spans="1:22" outlineLevel="1" x14ac:dyDescent="0.2">
      <c r="A698" s="4"/>
      <c r="B698" s="7"/>
      <c r="C698" s="363" t="str">
        <f>'[1]1.vardai'!$F$62</f>
        <v>TS - Gamyba katilinėse</v>
      </c>
      <c r="D698" s="363"/>
      <c r="E698" s="363"/>
      <c r="F698" s="363"/>
      <c r="G698" s="365" t="s">
        <v>123</v>
      </c>
      <c r="H698" s="366"/>
      <c r="I698" s="366"/>
      <c r="J698" s="367"/>
      <c r="K698" s="364">
        <f>'[1]11'!$E$10</f>
        <v>423924.19700680563</v>
      </c>
      <c r="L698" s="364"/>
      <c r="M698" s="364">
        <f>'[1]3.5'!$F$42</f>
        <v>423924.19700680563</v>
      </c>
      <c r="N698" s="364"/>
      <c r="O698" s="364">
        <f>+K698-M698</f>
        <v>0</v>
      </c>
      <c r="P698" s="364"/>
      <c r="Q698" s="9"/>
      <c r="R698" s="9"/>
      <c r="S698" s="9"/>
      <c r="T698" s="9"/>
      <c r="U698" s="9"/>
      <c r="V698" s="10"/>
    </row>
    <row r="699" spans="1:22" outlineLevel="1" x14ac:dyDescent="0.2">
      <c r="A699" s="4"/>
      <c r="B699" s="7"/>
      <c r="C699" s="363" t="str">
        <f>'[1]1.vardai'!$F$66</f>
        <v>TS - Perdavimas</v>
      </c>
      <c r="D699" s="363"/>
      <c r="E699" s="363"/>
      <c r="F699" s="363"/>
      <c r="G699" s="368"/>
      <c r="H699" s="369"/>
      <c r="I699" s="369"/>
      <c r="J699" s="370"/>
      <c r="K699" s="364">
        <f>'[1]11'!$I$10</f>
        <v>75796.806488495422</v>
      </c>
      <c r="L699" s="364"/>
      <c r="M699" s="364">
        <f>'[1]3.5'!$J$42</f>
        <v>75796.806488495422</v>
      </c>
      <c r="N699" s="364"/>
      <c r="O699" s="364">
        <f t="shared" ref="O699:O706" si="5">+K699-M699</f>
        <v>0</v>
      </c>
      <c r="P699" s="364"/>
      <c r="Q699" s="9"/>
      <c r="R699" s="9"/>
      <c r="S699" s="9"/>
      <c r="T699" s="9"/>
      <c r="U699" s="9"/>
      <c r="V699" s="10"/>
    </row>
    <row r="700" spans="1:22" outlineLevel="1" x14ac:dyDescent="0.2">
      <c r="A700" s="4"/>
      <c r="B700" s="7"/>
      <c r="C700" s="363" t="str">
        <f>'[1]1.vardai'!$F$69</f>
        <v>TS - Mažm_aptarnavimas</v>
      </c>
      <c r="D700" s="363"/>
      <c r="E700" s="363"/>
      <c r="F700" s="363"/>
      <c r="G700" s="368"/>
      <c r="H700" s="369"/>
      <c r="I700" s="369"/>
      <c r="J700" s="370"/>
      <c r="K700" s="364">
        <f>'[1]11'!$L$10</f>
        <v>21510.876994667957</v>
      </c>
      <c r="L700" s="364"/>
      <c r="M700" s="364">
        <f>'[1]3.5'!$M$42</f>
        <v>21510.876994667957</v>
      </c>
      <c r="N700" s="364"/>
      <c r="O700" s="364">
        <f t="shared" si="5"/>
        <v>0</v>
      </c>
      <c r="P700" s="364"/>
      <c r="Q700" s="9"/>
      <c r="R700" s="9"/>
      <c r="S700" s="9"/>
      <c r="T700" s="9"/>
      <c r="U700" s="9"/>
      <c r="V700" s="10"/>
    </row>
    <row r="701" spans="1:22" outlineLevel="1" x14ac:dyDescent="0.2">
      <c r="A701" s="4"/>
      <c r="B701" s="7"/>
      <c r="C701" s="363" t="str">
        <f>'[1]1.vardai'!$F$70</f>
        <v>TS - KV_tiekimas</v>
      </c>
      <c r="D701" s="363"/>
      <c r="E701" s="363"/>
      <c r="F701" s="363"/>
      <c r="G701" s="368"/>
      <c r="H701" s="369"/>
      <c r="I701" s="369"/>
      <c r="J701" s="370"/>
      <c r="K701" s="364">
        <f>'[1]11'!$M$10</f>
        <v>28318.823948095756</v>
      </c>
      <c r="L701" s="364"/>
      <c r="M701" s="364">
        <f>'[1]3.5'!$N$42</f>
        <v>28318.823948095756</v>
      </c>
      <c r="N701" s="364"/>
      <c r="O701" s="364">
        <f t="shared" si="5"/>
        <v>0</v>
      </c>
      <c r="P701" s="364"/>
      <c r="Q701" s="9"/>
      <c r="R701" s="9"/>
      <c r="S701" s="9"/>
      <c r="T701" s="9"/>
      <c r="U701" s="9"/>
      <c r="V701" s="10"/>
    </row>
    <row r="702" spans="1:22" outlineLevel="1" x14ac:dyDescent="0.2">
      <c r="A702" s="4"/>
      <c r="B702" s="7"/>
      <c r="C702" s="363" t="str">
        <f>'[1]1.vardai'!$F$72</f>
        <v>TS - KV_prietaisai</v>
      </c>
      <c r="D702" s="363"/>
      <c r="E702" s="363"/>
      <c r="F702" s="363"/>
      <c r="G702" s="368"/>
      <c r="H702" s="369"/>
      <c r="I702" s="369"/>
      <c r="J702" s="370"/>
      <c r="K702" s="364">
        <f>'[1]11'!$O$10</f>
        <v>19557.210082404265</v>
      </c>
      <c r="L702" s="364"/>
      <c r="M702" s="364">
        <f>'[1]3.5'!$P$42</f>
        <v>19557.210082404265</v>
      </c>
      <c r="N702" s="364"/>
      <c r="O702" s="364">
        <f t="shared" si="5"/>
        <v>0</v>
      </c>
      <c r="P702" s="364"/>
      <c r="Q702" s="9"/>
      <c r="R702" s="9"/>
      <c r="S702" s="9"/>
      <c r="T702" s="9"/>
      <c r="U702" s="9"/>
      <c r="V702" s="10"/>
    </row>
    <row r="703" spans="1:22" outlineLevel="1" x14ac:dyDescent="0.2">
      <c r="A703" s="4"/>
      <c r="B703" s="7"/>
      <c r="C703" s="363" t="str">
        <f>'[1]1.vardai'!$F$74</f>
        <v>TS - Sistemų priežiūra</v>
      </c>
      <c r="D703" s="363"/>
      <c r="E703" s="363"/>
      <c r="F703" s="363"/>
      <c r="G703" s="368"/>
      <c r="H703" s="369"/>
      <c r="I703" s="369"/>
      <c r="J703" s="370"/>
      <c r="K703" s="364">
        <f>'[1]11'!$Q$10</f>
        <v>71428.912840523524</v>
      </c>
      <c r="L703" s="364"/>
      <c r="M703" s="364">
        <f>'[1]3.5'!$R$42</f>
        <v>71428.912840523524</v>
      </c>
      <c r="N703" s="364"/>
      <c r="O703" s="364">
        <f t="shared" si="5"/>
        <v>0</v>
      </c>
      <c r="P703" s="364"/>
      <c r="Q703" s="9"/>
      <c r="R703" s="9"/>
      <c r="S703" s="9"/>
      <c r="T703" s="9"/>
      <c r="U703" s="9"/>
      <c r="V703" s="10"/>
    </row>
    <row r="704" spans="1:22" outlineLevel="1" x14ac:dyDescent="0.2">
      <c r="A704" s="4"/>
      <c r="B704" s="7"/>
      <c r="C704" s="363" t="str">
        <f>'[1]1.vardai'!$F$76</f>
        <v>TS - ATL</v>
      </c>
      <c r="D704" s="363"/>
      <c r="E704" s="363"/>
      <c r="F704" s="363"/>
      <c r="G704" s="368"/>
      <c r="H704" s="369"/>
      <c r="I704" s="369"/>
      <c r="J704" s="370"/>
      <c r="K704" s="364">
        <f>'[1]11'!$S$10</f>
        <v>0</v>
      </c>
      <c r="L704" s="364"/>
      <c r="M704" s="364">
        <f>'[1]3.5'!$T$42</f>
        <v>0</v>
      </c>
      <c r="N704" s="364"/>
      <c r="O704" s="364">
        <f t="shared" si="5"/>
        <v>0</v>
      </c>
      <c r="P704" s="364"/>
      <c r="Q704" s="9"/>
      <c r="R704" s="9"/>
      <c r="S704" s="9"/>
      <c r="T704" s="9"/>
      <c r="U704" s="9"/>
      <c r="V704" s="10"/>
    </row>
    <row r="705" spans="1:22" outlineLevel="1" x14ac:dyDescent="0.2">
      <c r="A705" s="4"/>
      <c r="B705" s="7"/>
      <c r="C705" s="363" t="str">
        <f>'[1]1.vardai'!$F$77</f>
        <v>TS - Kita reguliuojama</v>
      </c>
      <c r="D705" s="363"/>
      <c r="E705" s="363"/>
      <c r="F705" s="363"/>
      <c r="G705" s="368"/>
      <c r="H705" s="369"/>
      <c r="I705" s="369"/>
      <c r="J705" s="370"/>
      <c r="K705" s="364">
        <f>'[1]11'!$T$10</f>
        <v>0</v>
      </c>
      <c r="L705" s="364"/>
      <c r="M705" s="364">
        <f>'[1]3.5'!$U$42</f>
        <v>0</v>
      </c>
      <c r="N705" s="364"/>
      <c r="O705" s="364">
        <f t="shared" si="5"/>
        <v>0</v>
      </c>
      <c r="P705" s="364"/>
      <c r="Q705" s="9"/>
      <c r="R705" s="9"/>
      <c r="S705" s="9"/>
      <c r="T705" s="9"/>
      <c r="U705" s="9"/>
      <c r="V705" s="10"/>
    </row>
    <row r="706" spans="1:22" outlineLevel="1" x14ac:dyDescent="0.2">
      <c r="A706" s="4"/>
      <c r="B706" s="7"/>
      <c r="C706" s="363" t="str">
        <f>'[1]1.vardai'!$F$78</f>
        <v>TS - Kitos paslaugos</v>
      </c>
      <c r="D706" s="363"/>
      <c r="E706" s="363"/>
      <c r="F706" s="363"/>
      <c r="G706" s="371"/>
      <c r="H706" s="372"/>
      <c r="I706" s="372"/>
      <c r="J706" s="373"/>
      <c r="K706" s="364">
        <f>'[1]11'!$U$10</f>
        <v>25101.783697645573</v>
      </c>
      <c r="L706" s="364"/>
      <c r="M706" s="364">
        <f>'[1]3.5'!$V$42</f>
        <v>25101.783697645573</v>
      </c>
      <c r="N706" s="364"/>
      <c r="O706" s="364">
        <f t="shared" si="5"/>
        <v>0</v>
      </c>
      <c r="P706" s="364"/>
      <c r="Q706" s="9"/>
      <c r="R706" s="9"/>
      <c r="S706" s="9"/>
      <c r="T706" s="9"/>
      <c r="U706" s="9"/>
      <c r="V706" s="10"/>
    </row>
    <row r="707" spans="1:22" outlineLevel="1" x14ac:dyDescent="0.2">
      <c r="A707" s="4"/>
      <c r="B707" s="7"/>
      <c r="C707" s="9"/>
      <c r="D707" s="9"/>
      <c r="E707" s="9"/>
      <c r="F707" s="9"/>
      <c r="G707" s="9"/>
      <c r="H707" s="9"/>
      <c r="I707" s="9"/>
      <c r="J707" s="9"/>
      <c r="K707" s="9"/>
      <c r="L707" s="9"/>
      <c r="M707" s="9"/>
      <c r="N707" s="9"/>
      <c r="O707" s="9"/>
      <c r="P707" s="9"/>
      <c r="Q707" s="9"/>
      <c r="R707" s="9"/>
      <c r="S707" s="9"/>
      <c r="T707" s="9"/>
      <c r="U707" s="9"/>
      <c r="V707" s="10"/>
    </row>
    <row r="708" spans="1:22" outlineLevel="1" x14ac:dyDescent="0.2">
      <c r="A708" s="4"/>
      <c r="B708" s="7"/>
      <c r="C708" s="9" t="s">
        <v>124</v>
      </c>
      <c r="D708" s="9"/>
      <c r="E708" s="9"/>
      <c r="F708" s="9"/>
      <c r="G708" s="9"/>
      <c r="H708" s="9"/>
      <c r="I708" s="9"/>
      <c r="J708" s="9"/>
      <c r="K708" s="9"/>
      <c r="L708" s="9"/>
      <c r="M708" s="9"/>
      <c r="N708" s="9"/>
      <c r="O708" s="9"/>
      <c r="P708" s="9"/>
      <c r="Q708" s="9"/>
      <c r="R708" s="9"/>
      <c r="S708" s="9"/>
      <c r="T708" s="9"/>
      <c r="U708" s="9"/>
      <c r="V708" s="10"/>
    </row>
    <row r="709" spans="1:22" outlineLevel="1" x14ac:dyDescent="0.2">
      <c r="A709" s="4"/>
      <c r="B709" s="7"/>
      <c r="C709" s="9"/>
      <c r="D709" s="9"/>
      <c r="E709" s="9"/>
      <c r="F709" s="9"/>
      <c r="G709" s="9"/>
      <c r="H709" s="9"/>
      <c r="I709" s="9"/>
      <c r="J709" s="9"/>
      <c r="K709" s="9"/>
      <c r="L709" s="9"/>
      <c r="M709" s="9"/>
      <c r="N709" s="9"/>
      <c r="O709" s="9"/>
      <c r="P709" s="9"/>
      <c r="Q709" s="9"/>
      <c r="R709" s="9"/>
      <c r="S709" s="9"/>
      <c r="T709" s="9"/>
      <c r="U709" s="9"/>
      <c r="V709" s="10"/>
    </row>
    <row r="710" spans="1:22" outlineLevel="1" x14ac:dyDescent="0.2">
      <c r="A710" s="4"/>
      <c r="B710" s="7"/>
      <c r="C710" s="8" t="s">
        <v>40</v>
      </c>
      <c r="D710" s="9"/>
      <c r="E710" s="341" t="s">
        <v>32</v>
      </c>
      <c r="F710" s="342"/>
      <c r="G710" s="13"/>
      <c r="H710" s="9"/>
      <c r="I710" s="9"/>
      <c r="J710" s="9"/>
      <c r="K710" s="9"/>
      <c r="L710" s="9"/>
      <c r="M710" s="9"/>
      <c r="N710" s="9"/>
      <c r="O710" s="9"/>
      <c r="P710" s="9"/>
      <c r="Q710" s="9"/>
      <c r="R710" s="9"/>
      <c r="S710" s="9"/>
      <c r="T710" s="9"/>
      <c r="U710" s="9"/>
      <c r="V710" s="10"/>
    </row>
    <row r="711" spans="1:22" outlineLevel="1" x14ac:dyDescent="0.2">
      <c r="A711" s="4"/>
      <c r="B711" s="7"/>
      <c r="C711" s="8" t="s">
        <v>41</v>
      </c>
      <c r="D711" s="9"/>
      <c r="E711" s="358" t="s">
        <v>117</v>
      </c>
      <c r="F711" s="359"/>
      <c r="G711" s="13" t="str">
        <f>IFERROR(INDEX('[1]Auditui &gt;'!$C:$C,MATCH($E711,'[1]Auditui &gt;'!$B:$B,0)),"")</f>
        <v>PASKIRSTYMO KRITERIJŲ PATIKRA</v>
      </c>
      <c r="H711" s="9"/>
      <c r="I711" s="9"/>
      <c r="J711" s="9"/>
      <c r="K711" s="9"/>
      <c r="L711" s="9"/>
      <c r="M711" s="9"/>
      <c r="N711" s="9"/>
      <c r="O711" s="9"/>
      <c r="P711" s="9"/>
      <c r="Q711" s="9"/>
      <c r="R711" s="9"/>
      <c r="S711" s="9"/>
      <c r="T711" s="9"/>
      <c r="U711" s="9"/>
      <c r="V711" s="10"/>
    </row>
    <row r="712" spans="1:22" outlineLevel="1" x14ac:dyDescent="0.2">
      <c r="A712" s="4"/>
      <c r="B712" s="7"/>
      <c r="C712" s="8"/>
      <c r="D712" s="9"/>
      <c r="E712" s="358" t="s">
        <v>115</v>
      </c>
      <c r="F712" s="359"/>
      <c r="G712" s="13" t="s">
        <v>116</v>
      </c>
      <c r="H712" s="9"/>
      <c r="I712" s="9"/>
      <c r="J712" s="9"/>
      <c r="K712" s="9"/>
      <c r="L712" s="9"/>
      <c r="M712" s="9"/>
      <c r="N712" s="9"/>
      <c r="O712" s="9"/>
      <c r="P712" s="9"/>
      <c r="Q712" s="9"/>
      <c r="R712" s="9"/>
      <c r="S712" s="9"/>
      <c r="T712" s="9"/>
      <c r="U712" s="9"/>
      <c r="V712" s="10"/>
    </row>
    <row r="713" spans="1:22" outlineLevel="1" x14ac:dyDescent="0.2">
      <c r="A713" s="4"/>
      <c r="B713" s="7"/>
      <c r="C713" s="8"/>
      <c r="D713" s="9"/>
      <c r="E713" s="358" t="s">
        <v>322</v>
      </c>
      <c r="F713" s="359"/>
      <c r="G713" s="13" t="str">
        <f>IFERROR(INDEX('[1]Auditui &gt;'!$C:$C,MATCH($E713,'[1]Auditui &gt;'!$B:$B,0)),"")</f>
        <v>Laikinai einančio generalinio direktoriaus pareigas įsakymas dėl UAB "Ignalinos šilumos tinklai" 2019 m. nešiklių patvirtinimo</v>
      </c>
      <c r="H713" s="9"/>
      <c r="I713" s="9"/>
      <c r="J713" s="9"/>
      <c r="K713" s="9"/>
      <c r="L713" s="9"/>
      <c r="M713" s="9"/>
      <c r="N713" s="9"/>
      <c r="O713" s="9"/>
      <c r="P713" s="9"/>
      <c r="Q713" s="9"/>
      <c r="R713" s="9"/>
      <c r="S713" s="9"/>
      <c r="T713" s="9"/>
      <c r="U713" s="9"/>
      <c r="V713" s="10"/>
    </row>
    <row r="714" spans="1:22" outlineLevel="1" x14ac:dyDescent="0.2">
      <c r="A714" s="4"/>
      <c r="B714" s="14"/>
      <c r="C714" s="16"/>
      <c r="D714" s="16"/>
      <c r="E714" s="16"/>
      <c r="F714" s="16"/>
      <c r="G714" s="16"/>
      <c r="H714" s="16"/>
      <c r="I714" s="16"/>
      <c r="J714" s="16"/>
      <c r="K714" s="16"/>
      <c r="L714" s="16"/>
      <c r="M714" s="16"/>
      <c r="N714" s="16"/>
      <c r="O714" s="16"/>
      <c r="P714" s="16"/>
      <c r="Q714" s="16"/>
      <c r="R714" s="16"/>
      <c r="S714" s="16"/>
      <c r="T714" s="16"/>
      <c r="U714" s="16"/>
      <c r="V714" s="19"/>
    </row>
    <row r="715" spans="1:22" outlineLevel="1" x14ac:dyDescent="0.2">
      <c r="A715" s="4"/>
    </row>
    <row r="716" spans="1:22" outlineLevel="1" x14ac:dyDescent="0.2">
      <c r="A716" s="4"/>
      <c r="B716" s="6"/>
      <c r="C716" s="339" t="s">
        <v>323</v>
      </c>
      <c r="D716" s="339"/>
      <c r="E716" s="339"/>
      <c r="F716" s="339"/>
      <c r="G716" s="339"/>
      <c r="H716" s="339"/>
      <c r="I716" s="339"/>
      <c r="J716" s="339"/>
      <c r="K716" s="339"/>
      <c r="L716" s="339"/>
      <c r="M716" s="339"/>
      <c r="N716" s="339"/>
      <c r="O716" s="339"/>
      <c r="P716" s="339"/>
      <c r="Q716" s="339"/>
      <c r="R716" s="339"/>
      <c r="S716" s="339"/>
      <c r="T716" s="339"/>
      <c r="U716" s="339"/>
      <c r="V716" s="340"/>
    </row>
    <row r="717" spans="1:22" outlineLevel="1" x14ac:dyDescent="0.2">
      <c r="A717" s="4"/>
      <c r="B717" s="22"/>
      <c r="C717" s="79" t="s">
        <v>324</v>
      </c>
      <c r="D717" s="41"/>
      <c r="E717" s="41"/>
      <c r="F717" s="41"/>
      <c r="G717" s="41"/>
      <c r="H717" s="41"/>
      <c r="I717" s="41"/>
      <c r="J717" s="41"/>
      <c r="K717" s="41"/>
      <c r="L717" s="41"/>
      <c r="M717" s="41"/>
      <c r="N717" s="41"/>
      <c r="O717" s="41"/>
      <c r="P717" s="41"/>
      <c r="Q717" s="41"/>
      <c r="R717" s="41"/>
      <c r="S717" s="41"/>
      <c r="T717" s="41"/>
      <c r="U717" s="41"/>
      <c r="V717" s="42"/>
    </row>
    <row r="718" spans="1:22" outlineLevel="1" x14ac:dyDescent="0.2">
      <c r="A718" s="4"/>
      <c r="B718" s="7"/>
      <c r="C718" s="9"/>
      <c r="D718" s="9"/>
      <c r="E718" s="9"/>
      <c r="F718" s="9"/>
      <c r="G718" s="9"/>
      <c r="H718" s="9"/>
      <c r="I718" s="9"/>
      <c r="J718" s="9"/>
      <c r="K718" s="9"/>
      <c r="L718" s="9"/>
      <c r="M718" s="9"/>
      <c r="N718" s="9"/>
      <c r="O718" s="9"/>
      <c r="P718" s="9"/>
      <c r="Q718" s="9"/>
      <c r="R718" s="9"/>
      <c r="S718" s="9"/>
      <c r="T718" s="9"/>
      <c r="U718" s="9"/>
      <c r="V718" s="10"/>
    </row>
    <row r="719" spans="1:22" outlineLevel="1" x14ac:dyDescent="0.2">
      <c r="A719" s="4"/>
      <c r="B719" s="7"/>
      <c r="C719" s="56" t="s">
        <v>31</v>
      </c>
      <c r="D719" s="9"/>
      <c r="E719" s="9"/>
      <c r="F719" s="9"/>
      <c r="G719" s="9"/>
      <c r="H719" s="9"/>
      <c r="I719" s="9"/>
      <c r="J719" s="9"/>
      <c r="K719" s="9"/>
      <c r="L719" s="9"/>
      <c r="M719" s="9"/>
      <c r="N719" s="9"/>
      <c r="O719" s="9"/>
      <c r="P719" s="9"/>
      <c r="Q719" s="9"/>
      <c r="R719" s="9"/>
      <c r="S719" s="9"/>
      <c r="T719" s="9"/>
      <c r="U719" s="9"/>
      <c r="V719" s="10"/>
    </row>
    <row r="720" spans="1:22" outlineLevel="1" x14ac:dyDescent="0.2">
      <c r="A720" s="4"/>
      <c r="B720" s="7"/>
      <c r="C720" s="9"/>
      <c r="D720" s="9"/>
      <c r="E720" s="9"/>
      <c r="F720" s="9"/>
      <c r="G720" s="9"/>
      <c r="H720" s="9"/>
      <c r="I720" s="9"/>
      <c r="J720" s="9"/>
      <c r="K720" s="9"/>
      <c r="L720" s="9"/>
      <c r="M720" s="9"/>
      <c r="N720" s="9"/>
      <c r="O720" s="9"/>
      <c r="P720" s="9"/>
      <c r="Q720" s="9"/>
      <c r="R720" s="9"/>
      <c r="S720" s="9"/>
      <c r="T720" s="9"/>
      <c r="U720" s="9"/>
      <c r="V720" s="10"/>
    </row>
    <row r="721" spans="1:22" outlineLevel="1" x14ac:dyDescent="0.2">
      <c r="A721" s="4"/>
      <c r="B721" s="7"/>
      <c r="C721" s="8" t="s">
        <v>40</v>
      </c>
      <c r="D721" s="9"/>
      <c r="E721" s="341" t="s">
        <v>32</v>
      </c>
      <c r="F721" s="342"/>
      <c r="G721" s="9"/>
      <c r="H721" s="9"/>
      <c r="I721" s="9"/>
      <c r="J721" s="9"/>
      <c r="K721" s="9"/>
      <c r="L721" s="9"/>
      <c r="M721" s="9"/>
      <c r="N721" s="9"/>
      <c r="O721" s="9"/>
      <c r="P721" s="9"/>
      <c r="Q721" s="9"/>
      <c r="R721" s="9"/>
      <c r="S721" s="9"/>
      <c r="T721" s="9"/>
      <c r="U721" s="9"/>
      <c r="V721" s="10"/>
    </row>
    <row r="722" spans="1:22" outlineLevel="1" x14ac:dyDescent="0.2">
      <c r="A722" s="4"/>
      <c r="B722" s="7"/>
      <c r="C722" s="8" t="s">
        <v>41</v>
      </c>
      <c r="D722" s="9"/>
      <c r="E722" s="358" t="s">
        <v>117</v>
      </c>
      <c r="F722" s="359"/>
      <c r="G722" s="13" t="str">
        <f>IFERROR(INDEX('[1]Auditui &gt;'!$C:$C,MATCH($E722,'[1]Auditui &gt;'!$B:$B,0)),"")</f>
        <v>PASKIRSTYMO KRITERIJŲ PATIKRA</v>
      </c>
      <c r="H722" s="9"/>
      <c r="I722" s="9"/>
      <c r="J722" s="9"/>
      <c r="K722" s="9"/>
      <c r="L722" s="9"/>
      <c r="M722" s="9"/>
      <c r="N722" s="9"/>
      <c r="O722" s="9"/>
      <c r="P722" s="9"/>
      <c r="Q722" s="9"/>
      <c r="R722" s="9"/>
      <c r="S722" s="9"/>
      <c r="T722" s="9"/>
      <c r="U722" s="9"/>
      <c r="V722" s="10"/>
    </row>
    <row r="723" spans="1:22" outlineLevel="1" x14ac:dyDescent="0.2">
      <c r="A723" s="4"/>
      <c r="B723" s="7"/>
      <c r="C723" s="8"/>
      <c r="D723" s="9"/>
      <c r="E723" s="358" t="s">
        <v>115</v>
      </c>
      <c r="F723" s="359"/>
      <c r="G723" s="13" t="s">
        <v>116</v>
      </c>
      <c r="H723" s="9"/>
      <c r="I723" s="9"/>
      <c r="J723" s="9"/>
      <c r="K723" s="9"/>
      <c r="L723" s="9"/>
      <c r="M723" s="9"/>
      <c r="N723" s="9"/>
      <c r="O723" s="9"/>
      <c r="P723" s="9"/>
      <c r="Q723" s="9"/>
      <c r="R723" s="9"/>
      <c r="S723" s="9"/>
      <c r="T723" s="9"/>
      <c r="U723" s="9"/>
      <c r="V723" s="10"/>
    </row>
    <row r="724" spans="1:22" outlineLevel="1" x14ac:dyDescent="0.2">
      <c r="A724" s="4"/>
      <c r="B724" s="14"/>
      <c r="C724" s="16"/>
      <c r="D724" s="16"/>
      <c r="E724" s="16"/>
      <c r="F724" s="16"/>
      <c r="G724" s="16"/>
      <c r="H724" s="16"/>
      <c r="I724" s="16"/>
      <c r="J724" s="16"/>
      <c r="K724" s="16"/>
      <c r="L724" s="16"/>
      <c r="M724" s="16"/>
      <c r="N724" s="16"/>
      <c r="O724" s="16"/>
      <c r="P724" s="16"/>
      <c r="Q724" s="16"/>
      <c r="R724" s="16"/>
      <c r="S724" s="16"/>
      <c r="T724" s="16"/>
      <c r="U724" s="16"/>
      <c r="V724" s="19"/>
    </row>
    <row r="725" spans="1:22" outlineLevel="1" x14ac:dyDescent="0.2">
      <c r="A725" s="4"/>
      <c r="B725" s="22"/>
      <c r="C725" s="79" t="s">
        <v>325</v>
      </c>
      <c r="D725" s="41"/>
      <c r="E725" s="41"/>
      <c r="F725" s="41"/>
      <c r="G725" s="41"/>
      <c r="H725" s="41"/>
      <c r="I725" s="41"/>
      <c r="J725" s="41"/>
      <c r="K725" s="41"/>
      <c r="L725" s="41"/>
      <c r="M725" s="41"/>
      <c r="N725" s="41"/>
      <c r="O725" s="41"/>
      <c r="P725" s="41"/>
      <c r="Q725" s="41"/>
      <c r="R725" s="41"/>
      <c r="S725" s="41"/>
      <c r="T725" s="41"/>
      <c r="U725" s="41"/>
      <c r="V725" s="42"/>
    </row>
    <row r="726" spans="1:22" outlineLevel="1" x14ac:dyDescent="0.2">
      <c r="A726" s="4"/>
      <c r="B726" s="7"/>
      <c r="C726" s="9"/>
      <c r="D726" s="9"/>
      <c r="E726" s="9"/>
      <c r="F726" s="9"/>
      <c r="G726" s="9"/>
      <c r="H726" s="9"/>
      <c r="I726" s="9"/>
      <c r="J726" s="9"/>
      <c r="K726" s="9"/>
      <c r="L726" s="9"/>
      <c r="M726" s="9"/>
      <c r="N726" s="9"/>
      <c r="O726" s="9"/>
      <c r="P726" s="9"/>
      <c r="Q726" s="9"/>
      <c r="R726" s="9"/>
      <c r="S726" s="9"/>
      <c r="T726" s="9"/>
      <c r="U726" s="9"/>
      <c r="V726" s="10"/>
    </row>
    <row r="727" spans="1:22" outlineLevel="1" x14ac:dyDescent="0.2">
      <c r="A727" s="4"/>
      <c r="B727" s="7"/>
      <c r="C727" s="360" t="s">
        <v>13</v>
      </c>
      <c r="D727" s="361"/>
      <c r="E727" s="361"/>
      <c r="F727" s="362"/>
      <c r="G727" s="360" t="s">
        <v>122</v>
      </c>
      <c r="H727" s="362"/>
      <c r="I727" s="345" t="s">
        <v>15</v>
      </c>
      <c r="J727" s="345"/>
      <c r="K727" s="345" t="s">
        <v>16</v>
      </c>
      <c r="L727" s="345"/>
      <c r="M727" s="9"/>
      <c r="N727" s="9"/>
      <c r="O727" s="9"/>
      <c r="P727" s="9"/>
      <c r="Q727" s="9"/>
      <c r="R727" s="9"/>
      <c r="S727" s="9"/>
      <c r="T727" s="9"/>
      <c r="U727" s="9"/>
      <c r="V727" s="10"/>
    </row>
    <row r="728" spans="1:22" outlineLevel="1" x14ac:dyDescent="0.2">
      <c r="A728" s="4"/>
      <c r="B728" s="7"/>
      <c r="C728" s="353" t="s">
        <v>326</v>
      </c>
      <c r="D728" s="354"/>
      <c r="E728" s="354"/>
      <c r="F728" s="355"/>
      <c r="G728" s="356">
        <f>+SUM('[1]3.5'!$E$51:$E$80)</f>
        <v>15319.48</v>
      </c>
      <c r="H728" s="357"/>
      <c r="I728" s="356">
        <f>+'[1]8'!$D$161</f>
        <v>15319.480000000001</v>
      </c>
      <c r="J728" s="357"/>
      <c r="K728" s="347">
        <f>+G728-I728</f>
        <v>0</v>
      </c>
      <c r="L728" s="346"/>
      <c r="M728" s="9"/>
      <c r="N728" s="9"/>
      <c r="O728" s="9"/>
      <c r="P728" s="9"/>
      <c r="Q728" s="9"/>
      <c r="R728" s="9"/>
      <c r="S728" s="9"/>
      <c r="T728" s="9"/>
      <c r="U728" s="9"/>
      <c r="V728" s="10"/>
    </row>
    <row r="729" spans="1:22" outlineLevel="1" x14ac:dyDescent="0.2">
      <c r="A729" s="4"/>
      <c r="B729" s="7"/>
      <c r="C729" s="353" t="s">
        <v>327</v>
      </c>
      <c r="D729" s="354"/>
      <c r="E729" s="354"/>
      <c r="F729" s="355"/>
      <c r="G729" s="356">
        <f>+'[1]3.5'!$E$81</f>
        <v>212829.96020137926</v>
      </c>
      <c r="H729" s="357"/>
      <c r="I729" s="356">
        <f>+'[1]11'!$D$162</f>
        <v>212829.96020137926</v>
      </c>
      <c r="J729" s="357"/>
      <c r="K729" s="347">
        <f>+G729-I729</f>
        <v>0</v>
      </c>
      <c r="L729" s="346"/>
      <c r="M729" s="9"/>
      <c r="N729" s="9"/>
      <c r="O729" s="9"/>
      <c r="P729" s="9"/>
      <c r="Q729" s="9"/>
      <c r="R729" s="9"/>
      <c r="S729" s="9"/>
      <c r="T729" s="9"/>
      <c r="U729" s="9"/>
      <c r="V729" s="10"/>
    </row>
    <row r="730" spans="1:22" outlineLevel="1" x14ac:dyDescent="0.2">
      <c r="A730" s="4"/>
      <c r="B730" s="7"/>
      <c r="C730" s="9"/>
      <c r="D730" s="9"/>
      <c r="E730" s="9"/>
      <c r="F730" s="9"/>
      <c r="G730" s="9"/>
      <c r="H730" s="9"/>
      <c r="I730" s="9"/>
      <c r="J730" s="9"/>
      <c r="K730" s="9"/>
      <c r="L730" s="9"/>
      <c r="M730" s="9"/>
      <c r="N730" s="9"/>
      <c r="O730" s="9"/>
      <c r="P730" s="9"/>
      <c r="Q730" s="9"/>
      <c r="R730" s="9"/>
      <c r="S730" s="9"/>
      <c r="T730" s="9"/>
      <c r="U730" s="9"/>
      <c r="V730" s="10"/>
    </row>
    <row r="731" spans="1:22" outlineLevel="1" x14ac:dyDescent="0.2">
      <c r="A731" s="4"/>
      <c r="B731" s="7"/>
      <c r="C731" s="65" t="s">
        <v>328</v>
      </c>
      <c r="D731" s="9"/>
      <c r="E731" s="9"/>
      <c r="F731" s="9"/>
      <c r="G731" s="9"/>
      <c r="H731" s="9"/>
      <c r="I731" s="9"/>
      <c r="J731" s="9"/>
      <c r="K731" s="9"/>
      <c r="L731" s="9"/>
      <c r="M731" s="9"/>
      <c r="N731" s="9"/>
      <c r="O731" s="9"/>
      <c r="P731" s="9"/>
      <c r="Q731" s="9"/>
      <c r="R731" s="9"/>
      <c r="S731" s="9"/>
      <c r="T731" s="9"/>
      <c r="U731" s="9"/>
      <c r="V731" s="10"/>
    </row>
    <row r="732" spans="1:22" outlineLevel="1" x14ac:dyDescent="0.2">
      <c r="A732" s="4"/>
      <c r="B732" s="7"/>
      <c r="C732" s="9"/>
      <c r="D732" s="9"/>
      <c r="E732" s="9"/>
      <c r="F732" s="9"/>
      <c r="G732" s="9"/>
      <c r="H732" s="9"/>
      <c r="I732" s="9"/>
      <c r="J732" s="9"/>
      <c r="K732" s="9"/>
      <c r="L732" s="9"/>
      <c r="M732" s="9"/>
      <c r="N732" s="9"/>
      <c r="O732" s="9"/>
      <c r="P732" s="9"/>
      <c r="Q732" s="9"/>
      <c r="R732" s="9"/>
      <c r="S732" s="9"/>
      <c r="T732" s="9"/>
      <c r="U732" s="9"/>
      <c r="V732" s="10"/>
    </row>
    <row r="733" spans="1:22" outlineLevel="1" x14ac:dyDescent="0.2">
      <c r="A733" s="4"/>
      <c r="B733" s="7"/>
      <c r="C733" s="56" t="s">
        <v>31</v>
      </c>
      <c r="D733" s="9"/>
      <c r="E733" s="9"/>
      <c r="F733" s="9"/>
      <c r="G733" s="9"/>
      <c r="H733" s="9"/>
      <c r="I733" s="9"/>
      <c r="J733" s="9"/>
      <c r="K733" s="9"/>
      <c r="L733" s="9"/>
      <c r="M733" s="9"/>
      <c r="N733" s="9"/>
      <c r="O733" s="9"/>
      <c r="P733" s="9"/>
      <c r="Q733" s="9"/>
      <c r="R733" s="9"/>
      <c r="S733" s="9"/>
      <c r="T733" s="9"/>
      <c r="U733" s="9"/>
      <c r="V733" s="10"/>
    </row>
    <row r="734" spans="1:22" outlineLevel="1" x14ac:dyDescent="0.2">
      <c r="A734" s="4"/>
      <c r="B734" s="7"/>
      <c r="C734" s="56"/>
      <c r="D734" s="9"/>
      <c r="E734" s="9"/>
      <c r="F734" s="9"/>
      <c r="G734" s="9"/>
      <c r="H734" s="9"/>
      <c r="I734" s="9"/>
      <c r="J734" s="9"/>
      <c r="K734" s="9"/>
      <c r="L734" s="9"/>
      <c r="M734" s="9"/>
      <c r="N734" s="9"/>
      <c r="O734" s="9"/>
      <c r="P734" s="9"/>
      <c r="Q734" s="9"/>
      <c r="R734" s="9"/>
      <c r="S734" s="9"/>
      <c r="T734" s="9"/>
      <c r="U734" s="9"/>
      <c r="V734" s="10"/>
    </row>
    <row r="735" spans="1:22" outlineLevel="1" x14ac:dyDescent="0.2">
      <c r="A735" s="4"/>
      <c r="B735" s="7"/>
      <c r="C735" s="8" t="s">
        <v>40</v>
      </c>
      <c r="D735" s="9"/>
      <c r="E735" s="341" t="s">
        <v>32</v>
      </c>
      <c r="F735" s="342"/>
      <c r="G735" s="9"/>
      <c r="H735" s="9"/>
      <c r="I735" s="9"/>
      <c r="J735" s="9"/>
      <c r="K735" s="9"/>
      <c r="L735" s="9"/>
      <c r="M735" s="9"/>
      <c r="N735" s="9"/>
      <c r="O735" s="9"/>
      <c r="P735" s="9"/>
      <c r="Q735" s="9"/>
      <c r="R735" s="9"/>
      <c r="S735" s="9"/>
      <c r="T735" s="9"/>
      <c r="U735" s="9"/>
      <c r="V735" s="10"/>
    </row>
    <row r="736" spans="1:22" outlineLevel="1" x14ac:dyDescent="0.2">
      <c r="A736" s="4"/>
      <c r="B736" s="7"/>
      <c r="C736" s="8" t="s">
        <v>41</v>
      </c>
      <c r="D736" s="9"/>
      <c r="E736" s="350" t="s">
        <v>117</v>
      </c>
      <c r="F736" s="350"/>
      <c r="G736" s="13" t="str">
        <f>IFERROR(INDEX('[1]Auditui &gt;'!$C:$C,MATCH($E736,'[1]Auditui &gt;'!$B:$B,0)),"")</f>
        <v>PASKIRSTYMO KRITERIJŲ PATIKRA</v>
      </c>
      <c r="H736" s="9"/>
      <c r="I736" s="9"/>
      <c r="J736" s="9"/>
      <c r="K736" s="9"/>
      <c r="L736" s="9"/>
      <c r="M736" s="9"/>
      <c r="N736" s="9"/>
      <c r="O736" s="9"/>
      <c r="P736" s="9"/>
      <c r="Q736" s="9"/>
      <c r="R736" s="9"/>
      <c r="S736" s="9"/>
      <c r="T736" s="9"/>
      <c r="U736" s="9"/>
      <c r="V736" s="10"/>
    </row>
    <row r="737" spans="1:22" outlineLevel="1" x14ac:dyDescent="0.2">
      <c r="A737" s="4"/>
      <c r="B737" s="14"/>
      <c r="C737" s="16"/>
      <c r="D737" s="16"/>
      <c r="E737" s="16"/>
      <c r="F737" s="16"/>
      <c r="G737" s="16"/>
      <c r="H737" s="16"/>
      <c r="I737" s="16"/>
      <c r="J737" s="16"/>
      <c r="K737" s="16"/>
      <c r="L737" s="16"/>
      <c r="M737" s="16"/>
      <c r="N737" s="16"/>
      <c r="O737" s="16"/>
      <c r="P737" s="16"/>
      <c r="Q737" s="16"/>
      <c r="R737" s="16"/>
      <c r="S737" s="16"/>
      <c r="T737" s="16"/>
      <c r="U737" s="16"/>
      <c r="V737" s="19"/>
    </row>
    <row r="738" spans="1:22" outlineLevel="1" x14ac:dyDescent="0.2">
      <c r="A738" s="4"/>
    </row>
    <row r="739" spans="1:22" outlineLevel="1" x14ac:dyDescent="0.2">
      <c r="A739" s="4"/>
      <c r="B739" s="6"/>
      <c r="C739" s="339" t="s">
        <v>329</v>
      </c>
      <c r="D739" s="339"/>
      <c r="E739" s="339"/>
      <c r="F739" s="339"/>
      <c r="G739" s="339"/>
      <c r="H739" s="339"/>
      <c r="I739" s="339"/>
      <c r="J739" s="339"/>
      <c r="K739" s="339"/>
      <c r="L739" s="339"/>
      <c r="M739" s="339"/>
      <c r="N739" s="339"/>
      <c r="O739" s="339"/>
      <c r="P739" s="339"/>
      <c r="Q739" s="339"/>
      <c r="R739" s="339"/>
      <c r="S739" s="339"/>
      <c r="T739" s="339"/>
      <c r="U739" s="339"/>
      <c r="V739" s="340"/>
    </row>
    <row r="740" spans="1:22" outlineLevel="1" x14ac:dyDescent="0.2">
      <c r="A740" s="4"/>
      <c r="B740" s="22"/>
      <c r="C740" s="41"/>
      <c r="D740" s="41"/>
      <c r="E740" s="41"/>
      <c r="F740" s="41"/>
      <c r="G740" s="41"/>
      <c r="H740" s="41"/>
      <c r="I740" s="41"/>
      <c r="J740" s="41"/>
      <c r="K740" s="41"/>
      <c r="L740" s="41"/>
      <c r="M740" s="41"/>
      <c r="N740" s="41"/>
      <c r="O740" s="41"/>
      <c r="P740" s="41"/>
      <c r="Q740" s="41"/>
      <c r="R740" s="41"/>
      <c r="S740" s="41"/>
      <c r="T740" s="41"/>
      <c r="U740" s="41"/>
      <c r="V740" s="42"/>
    </row>
    <row r="741" spans="1:22" outlineLevel="1" x14ac:dyDescent="0.2">
      <c r="A741" s="4"/>
      <c r="B741" s="7"/>
      <c r="C741" s="8" t="s">
        <v>40</v>
      </c>
      <c r="D741" s="9"/>
      <c r="E741" s="341" t="s">
        <v>48</v>
      </c>
      <c r="F741" s="342"/>
      <c r="G741" s="21" t="s">
        <v>127</v>
      </c>
      <c r="H741" s="9"/>
      <c r="I741" s="9"/>
      <c r="J741" s="9"/>
      <c r="K741" s="9"/>
      <c r="L741" s="9"/>
      <c r="M741" s="9"/>
      <c r="N741" s="9"/>
      <c r="O741" s="9"/>
      <c r="P741" s="9"/>
      <c r="Q741" s="9"/>
      <c r="R741" s="9"/>
      <c r="S741" s="9"/>
      <c r="T741" s="9"/>
      <c r="U741" s="9"/>
      <c r="V741" s="10"/>
    </row>
    <row r="742" spans="1:22" outlineLevel="1" x14ac:dyDescent="0.2">
      <c r="A742" s="4"/>
      <c r="B742" s="14"/>
      <c r="C742" s="16"/>
      <c r="D742" s="16"/>
      <c r="E742" s="16"/>
      <c r="F742" s="16"/>
      <c r="G742" s="16"/>
      <c r="H742" s="16"/>
      <c r="I742" s="16"/>
      <c r="J742" s="16"/>
      <c r="K742" s="16"/>
      <c r="L742" s="16"/>
      <c r="M742" s="16"/>
      <c r="N742" s="16"/>
      <c r="O742" s="16"/>
      <c r="P742" s="16"/>
      <c r="Q742" s="16"/>
      <c r="R742" s="16"/>
      <c r="S742" s="16"/>
      <c r="T742" s="16"/>
      <c r="U742" s="16"/>
      <c r="V742" s="19"/>
    </row>
    <row r="743" spans="1:22" outlineLevel="1" x14ac:dyDescent="0.2">
      <c r="A743" s="4"/>
    </row>
    <row r="744" spans="1:22" x14ac:dyDescent="0.2">
      <c r="A744" s="4"/>
      <c r="B744" s="5"/>
      <c r="C744" s="351" t="s">
        <v>330</v>
      </c>
      <c r="D744" s="351"/>
      <c r="E744" s="351"/>
      <c r="F744" s="351"/>
      <c r="G744" s="351"/>
      <c r="H744" s="351"/>
      <c r="I744" s="351"/>
      <c r="J744" s="351"/>
      <c r="K744" s="351"/>
      <c r="L744" s="351"/>
      <c r="M744" s="351"/>
      <c r="N744" s="351"/>
      <c r="O744" s="351"/>
      <c r="P744" s="351"/>
      <c r="Q744" s="351"/>
      <c r="R744" s="351"/>
      <c r="S744" s="351"/>
      <c r="T744" s="351"/>
      <c r="U744" s="351"/>
      <c r="V744" s="352"/>
    </row>
    <row r="745" spans="1:22" outlineLevel="1" x14ac:dyDescent="0.2">
      <c r="A745" s="4"/>
      <c r="B745" s="6"/>
      <c r="C745" s="339" t="s">
        <v>331</v>
      </c>
      <c r="D745" s="339"/>
      <c r="E745" s="339"/>
      <c r="F745" s="339"/>
      <c r="G745" s="339"/>
      <c r="H745" s="339"/>
      <c r="I745" s="339"/>
      <c r="J745" s="339"/>
      <c r="K745" s="339"/>
      <c r="L745" s="339"/>
      <c r="M745" s="339"/>
      <c r="N745" s="339"/>
      <c r="O745" s="339"/>
      <c r="P745" s="339"/>
      <c r="Q745" s="339"/>
      <c r="R745" s="339"/>
      <c r="S745" s="339"/>
      <c r="T745" s="339"/>
      <c r="U745" s="339"/>
      <c r="V745" s="340"/>
    </row>
    <row r="746" spans="1:22" outlineLevel="1" x14ac:dyDescent="0.2">
      <c r="A746" s="4"/>
      <c r="B746" s="7"/>
      <c r="C746" s="9" t="s">
        <v>332</v>
      </c>
      <c r="D746" s="9"/>
      <c r="E746" s="9"/>
      <c r="F746" s="9"/>
      <c r="G746" s="9"/>
      <c r="H746" s="9"/>
      <c r="I746" s="9"/>
      <c r="J746" s="9"/>
      <c r="K746" s="9"/>
      <c r="L746" s="27"/>
      <c r="M746" s="9"/>
      <c r="N746" s="9"/>
      <c r="O746" s="9"/>
      <c r="P746" s="9"/>
      <c r="Q746" s="9"/>
      <c r="R746" s="9"/>
      <c r="S746" s="9"/>
      <c r="T746" s="9"/>
      <c r="U746" s="9"/>
      <c r="V746" s="10"/>
    </row>
    <row r="747" spans="1:22" outlineLevel="1" x14ac:dyDescent="0.2">
      <c r="A747" s="4"/>
      <c r="B747" s="7"/>
      <c r="C747" s="9"/>
      <c r="D747" s="9"/>
      <c r="E747" s="9"/>
      <c r="F747" s="9"/>
      <c r="G747" s="9"/>
      <c r="H747" s="9"/>
      <c r="I747" s="9"/>
      <c r="J747" s="9"/>
      <c r="K747" s="9"/>
      <c r="L747" s="27"/>
      <c r="M747" s="9"/>
      <c r="N747" s="9"/>
      <c r="O747" s="9"/>
      <c r="P747" s="9"/>
      <c r="Q747" s="9"/>
      <c r="R747" s="9"/>
      <c r="S747" s="9"/>
      <c r="T747" s="9"/>
      <c r="U747" s="9"/>
      <c r="V747" s="10"/>
    </row>
    <row r="748" spans="1:22" outlineLevel="1" x14ac:dyDescent="0.2">
      <c r="A748" s="4"/>
      <c r="B748" s="7"/>
      <c r="C748" s="345" t="s">
        <v>13</v>
      </c>
      <c r="D748" s="345"/>
      <c r="E748" s="345"/>
      <c r="F748" s="345"/>
      <c r="G748" s="345" t="s">
        <v>333</v>
      </c>
      <c r="H748" s="345"/>
      <c r="I748" s="345" t="s">
        <v>334</v>
      </c>
      <c r="J748" s="345"/>
      <c r="K748" s="345" t="s">
        <v>16</v>
      </c>
      <c r="L748" s="345"/>
      <c r="M748" s="9"/>
      <c r="N748" s="9"/>
      <c r="O748" s="9"/>
      <c r="P748" s="9"/>
      <c r="Q748" s="9"/>
      <c r="R748" s="9"/>
      <c r="S748" s="9"/>
      <c r="T748" s="9"/>
      <c r="U748" s="9"/>
      <c r="V748" s="10"/>
    </row>
    <row r="749" spans="1:22" outlineLevel="1" x14ac:dyDescent="0.2">
      <c r="A749" s="4"/>
      <c r="B749" s="7"/>
      <c r="C749" s="346" t="s">
        <v>335</v>
      </c>
      <c r="D749" s="346"/>
      <c r="E749" s="346"/>
      <c r="F749" s="346"/>
      <c r="G749" s="347">
        <f>+'[1]1'!$D$21</f>
        <v>2187183.4457781636</v>
      </c>
      <c r="H749" s="346"/>
      <c r="I749" s="347">
        <f>+'[1]2'!$AX$1</f>
        <v>1629348.0200000037</v>
      </c>
      <c r="J749" s="346"/>
      <c r="K749" s="348">
        <f>+G749-I749</f>
        <v>557835.42577815987</v>
      </c>
      <c r="L749" s="349"/>
      <c r="M749" s="9"/>
      <c r="N749" s="9"/>
      <c r="O749" s="9"/>
      <c r="P749" s="9"/>
      <c r="Q749" s="9"/>
      <c r="R749" s="9"/>
      <c r="S749" s="9"/>
      <c r="T749" s="9"/>
      <c r="U749" s="9"/>
      <c r="V749" s="10"/>
    </row>
    <row r="750" spans="1:22" outlineLevel="1" x14ac:dyDescent="0.2">
      <c r="A750" s="4"/>
      <c r="B750" s="7"/>
      <c r="C750" s="9"/>
      <c r="D750" s="9"/>
      <c r="E750" s="9"/>
      <c r="F750" s="9"/>
      <c r="G750" s="9"/>
      <c r="H750" s="9"/>
      <c r="I750" s="9"/>
      <c r="J750" s="9"/>
      <c r="K750" s="9"/>
      <c r="L750" s="27"/>
      <c r="M750" s="9"/>
      <c r="N750" s="9"/>
      <c r="O750" s="9"/>
      <c r="P750" s="9"/>
      <c r="Q750" s="9"/>
      <c r="R750" s="9"/>
      <c r="S750" s="9"/>
      <c r="T750" s="9"/>
      <c r="U750" s="9"/>
      <c r="V750" s="10"/>
    </row>
    <row r="751" spans="1:22" outlineLevel="1" x14ac:dyDescent="0.2">
      <c r="A751" s="4"/>
      <c r="B751" s="7"/>
      <c r="C751" s="9" t="s">
        <v>37</v>
      </c>
      <c r="D751" s="9"/>
      <c r="E751" s="9"/>
      <c r="F751" s="9"/>
      <c r="G751" s="9"/>
      <c r="H751" s="9"/>
      <c r="I751" s="9"/>
      <c r="J751" s="9"/>
      <c r="K751" s="9"/>
      <c r="L751" s="27"/>
      <c r="M751" s="9"/>
      <c r="N751" s="9"/>
      <c r="O751" s="9"/>
      <c r="P751" s="9"/>
      <c r="Q751" s="9"/>
      <c r="R751" s="9"/>
      <c r="S751" s="9"/>
      <c r="T751" s="9"/>
      <c r="U751" s="9"/>
      <c r="V751" s="10"/>
    </row>
    <row r="752" spans="1:22" outlineLevel="1" x14ac:dyDescent="0.2">
      <c r="A752" s="4"/>
      <c r="B752" s="7"/>
      <c r="C752" s="9"/>
      <c r="D752" s="9"/>
      <c r="E752" s="9"/>
      <c r="F752" s="9"/>
      <c r="G752" s="9"/>
      <c r="H752" s="9"/>
      <c r="I752" s="9"/>
      <c r="J752" s="9"/>
      <c r="K752" s="9"/>
      <c r="L752" s="27"/>
      <c r="M752" s="9"/>
      <c r="N752" s="9"/>
      <c r="O752" s="9"/>
      <c r="P752" s="9"/>
      <c r="Q752" s="9"/>
      <c r="R752" s="9"/>
      <c r="S752" s="9"/>
      <c r="T752" s="9"/>
      <c r="U752" s="9"/>
      <c r="V752" s="10"/>
    </row>
    <row r="753" spans="1:22" outlineLevel="1" x14ac:dyDescent="0.2">
      <c r="A753" s="4"/>
      <c r="B753" s="7"/>
      <c r="C753" s="9" t="s">
        <v>238</v>
      </c>
      <c r="D753" s="9"/>
      <c r="E753" s="344" t="s">
        <v>336</v>
      </c>
      <c r="F753" s="344"/>
      <c r="G753" s="344"/>
      <c r="H753" s="344"/>
      <c r="I753" s="344"/>
      <c r="J753" s="344"/>
      <c r="K753" s="344"/>
      <c r="L753" s="344"/>
      <c r="M753" s="344"/>
      <c r="N753" s="344"/>
      <c r="O753" s="344"/>
      <c r="P753" s="344"/>
      <c r="Q753" s="344"/>
      <c r="R753" s="344"/>
      <c r="S753" s="344"/>
      <c r="T753" s="344"/>
      <c r="U753" s="344"/>
      <c r="V753" s="344"/>
    </row>
    <row r="754" spans="1:22" outlineLevel="1" x14ac:dyDescent="0.2">
      <c r="A754" s="4"/>
      <c r="B754" s="7"/>
      <c r="C754" s="9"/>
      <c r="D754" s="9"/>
      <c r="E754" s="344"/>
      <c r="F754" s="344"/>
      <c r="G754" s="344"/>
      <c r="H754" s="344"/>
      <c r="I754" s="344"/>
      <c r="J754" s="344"/>
      <c r="K754" s="344"/>
      <c r="L754" s="344"/>
      <c r="M754" s="344"/>
      <c r="N754" s="344"/>
      <c r="O754" s="344"/>
      <c r="P754" s="344"/>
      <c r="Q754" s="344"/>
      <c r="R754" s="344"/>
      <c r="S754" s="344"/>
      <c r="T754" s="344"/>
      <c r="U754" s="344"/>
      <c r="V754" s="344"/>
    </row>
    <row r="755" spans="1:22" outlineLevel="1" x14ac:dyDescent="0.2">
      <c r="A755" s="4"/>
      <c r="B755" s="7"/>
      <c r="C755" s="9"/>
      <c r="D755" s="9"/>
      <c r="E755" s="344"/>
      <c r="F755" s="344"/>
      <c r="G755" s="344"/>
      <c r="H755" s="344"/>
      <c r="I755" s="344"/>
      <c r="J755" s="344"/>
      <c r="K755" s="344"/>
      <c r="L755" s="344"/>
      <c r="M755" s="344"/>
      <c r="N755" s="344"/>
      <c r="O755" s="344"/>
      <c r="P755" s="344"/>
      <c r="Q755" s="344"/>
      <c r="R755" s="344"/>
      <c r="S755" s="344"/>
      <c r="T755" s="344"/>
      <c r="U755" s="344"/>
      <c r="V755" s="344"/>
    </row>
    <row r="756" spans="1:22" outlineLevel="1" x14ac:dyDescent="0.2">
      <c r="A756" s="4"/>
      <c r="B756" s="7"/>
      <c r="C756" s="9"/>
      <c r="D756" s="9"/>
      <c r="E756" s="344"/>
      <c r="F756" s="344"/>
      <c r="G756" s="344"/>
      <c r="H756" s="344"/>
      <c r="I756" s="344"/>
      <c r="J756" s="344"/>
      <c r="K756" s="344"/>
      <c r="L756" s="344"/>
      <c r="M756" s="344"/>
      <c r="N756" s="344"/>
      <c r="O756" s="344"/>
      <c r="P756" s="344"/>
      <c r="Q756" s="344"/>
      <c r="R756" s="344"/>
      <c r="S756" s="344"/>
      <c r="T756" s="344"/>
      <c r="U756" s="344"/>
      <c r="V756" s="344"/>
    </row>
    <row r="757" spans="1:22" outlineLevel="1" x14ac:dyDescent="0.2">
      <c r="A757" s="4"/>
      <c r="B757" s="7"/>
      <c r="C757" s="9"/>
      <c r="D757" s="9"/>
      <c r="E757" s="344"/>
      <c r="F757" s="344"/>
      <c r="G757" s="344"/>
      <c r="H757" s="344"/>
      <c r="I757" s="344"/>
      <c r="J757" s="344"/>
      <c r="K757" s="344"/>
      <c r="L757" s="344"/>
      <c r="M757" s="344"/>
      <c r="N757" s="344"/>
      <c r="O757" s="344"/>
      <c r="P757" s="344"/>
      <c r="Q757" s="344"/>
      <c r="R757" s="344"/>
      <c r="S757" s="344"/>
      <c r="T757" s="344"/>
      <c r="U757" s="344"/>
      <c r="V757" s="344"/>
    </row>
    <row r="758" spans="1:22" outlineLevel="1" x14ac:dyDescent="0.2">
      <c r="A758" s="4"/>
      <c r="B758" s="7"/>
      <c r="C758" s="9"/>
      <c r="D758" s="9"/>
      <c r="E758" s="9"/>
      <c r="F758" s="9"/>
      <c r="G758" s="9"/>
      <c r="H758" s="9"/>
      <c r="I758" s="9"/>
      <c r="J758" s="9"/>
      <c r="K758" s="9"/>
      <c r="L758" s="27"/>
      <c r="M758" s="9"/>
      <c r="N758" s="9"/>
      <c r="O758" s="9"/>
      <c r="P758" s="9"/>
      <c r="Q758" s="9"/>
      <c r="R758" s="9"/>
      <c r="S758" s="9"/>
      <c r="T758" s="9"/>
      <c r="U758" s="9"/>
      <c r="V758" s="10"/>
    </row>
    <row r="759" spans="1:22" outlineLevel="1" x14ac:dyDescent="0.2">
      <c r="A759" s="4"/>
      <c r="B759" s="7"/>
      <c r="C759" s="8" t="s">
        <v>40</v>
      </c>
      <c r="D759" s="9"/>
      <c r="E759" s="343" t="s">
        <v>7</v>
      </c>
      <c r="F759" s="343"/>
      <c r="G759" s="13"/>
      <c r="H759" s="9"/>
      <c r="I759" s="9"/>
      <c r="J759" s="9"/>
      <c r="K759" s="9"/>
      <c r="L759" s="9"/>
      <c r="M759" s="9"/>
      <c r="N759" s="9"/>
      <c r="O759" s="9"/>
      <c r="P759" s="9"/>
      <c r="Q759" s="9"/>
      <c r="R759" s="9"/>
      <c r="S759" s="9"/>
      <c r="T759" s="9"/>
      <c r="U759" s="9"/>
      <c r="V759" s="10"/>
    </row>
    <row r="760" spans="1:22" outlineLevel="1" x14ac:dyDescent="0.2">
      <c r="A760" s="4"/>
      <c r="B760" s="14"/>
      <c r="C760" s="16"/>
      <c r="D760" s="16"/>
      <c r="E760" s="16"/>
      <c r="F760" s="16"/>
      <c r="G760" s="16"/>
      <c r="H760" s="16"/>
      <c r="I760" s="16"/>
      <c r="J760" s="16"/>
      <c r="K760" s="16"/>
      <c r="L760" s="16"/>
      <c r="M760" s="16"/>
      <c r="N760" s="16"/>
      <c r="O760" s="16"/>
      <c r="P760" s="16"/>
      <c r="Q760" s="16"/>
      <c r="R760" s="16"/>
      <c r="S760" s="16"/>
      <c r="T760" s="16"/>
      <c r="U760" s="16"/>
      <c r="V760" s="19"/>
    </row>
    <row r="761" spans="1:22" outlineLevel="1" x14ac:dyDescent="0.2">
      <c r="A761" s="4"/>
    </row>
    <row r="762" spans="1:22" outlineLevel="1" x14ac:dyDescent="0.2">
      <c r="A762" s="4"/>
      <c r="B762" s="6"/>
      <c r="C762" s="339" t="s">
        <v>337</v>
      </c>
      <c r="D762" s="339"/>
      <c r="E762" s="339"/>
      <c r="F762" s="339"/>
      <c r="G762" s="339"/>
      <c r="H762" s="339"/>
      <c r="I762" s="339"/>
      <c r="J762" s="339"/>
      <c r="K762" s="339"/>
      <c r="L762" s="339"/>
      <c r="M762" s="339"/>
      <c r="N762" s="339"/>
      <c r="O762" s="339"/>
      <c r="P762" s="339"/>
      <c r="Q762" s="339"/>
      <c r="R762" s="339"/>
      <c r="S762" s="339"/>
      <c r="T762" s="339"/>
      <c r="U762" s="339"/>
      <c r="V762" s="340"/>
    </row>
    <row r="763" spans="1:22" outlineLevel="1" x14ac:dyDescent="0.2">
      <c r="A763" s="4"/>
      <c r="B763" s="7"/>
      <c r="C763" s="9"/>
      <c r="D763" s="9"/>
      <c r="E763" s="9"/>
      <c r="F763" s="9"/>
      <c r="G763" s="9"/>
      <c r="H763" s="9"/>
      <c r="I763" s="9"/>
      <c r="J763" s="9"/>
      <c r="K763" s="9"/>
      <c r="L763" s="9"/>
      <c r="M763" s="9"/>
      <c r="N763" s="9"/>
      <c r="O763" s="9"/>
      <c r="P763" s="9"/>
      <c r="Q763" s="9"/>
      <c r="R763" s="9"/>
      <c r="S763" s="9"/>
      <c r="T763" s="9"/>
      <c r="U763" s="9"/>
      <c r="V763" s="10"/>
    </row>
    <row r="764" spans="1:22" outlineLevel="1" x14ac:dyDescent="0.2">
      <c r="A764" s="4"/>
      <c r="B764" s="7"/>
      <c r="C764" s="8" t="s">
        <v>40</v>
      </c>
      <c r="D764" s="9"/>
      <c r="E764" s="343" t="s">
        <v>48</v>
      </c>
      <c r="F764" s="343"/>
      <c r="G764" s="13" t="s">
        <v>338</v>
      </c>
      <c r="H764" s="9"/>
      <c r="I764" s="9"/>
      <c r="J764" s="9"/>
      <c r="K764" s="9"/>
      <c r="L764" s="9"/>
      <c r="M764" s="9"/>
      <c r="N764" s="9"/>
      <c r="O764" s="9"/>
      <c r="P764" s="9"/>
      <c r="Q764" s="9"/>
      <c r="R764" s="9"/>
      <c r="S764" s="9"/>
      <c r="T764" s="9"/>
      <c r="U764" s="9"/>
      <c r="V764" s="10"/>
    </row>
    <row r="765" spans="1:22" outlineLevel="1" x14ac:dyDescent="0.2">
      <c r="A765" s="4"/>
      <c r="B765" s="14"/>
      <c r="C765" s="16"/>
      <c r="D765" s="16"/>
      <c r="E765" s="16"/>
      <c r="F765" s="16"/>
      <c r="G765" s="16"/>
      <c r="H765" s="16"/>
      <c r="I765" s="16"/>
      <c r="J765" s="16"/>
      <c r="K765" s="16"/>
      <c r="L765" s="16"/>
      <c r="M765" s="16"/>
      <c r="N765" s="16"/>
      <c r="O765" s="16"/>
      <c r="P765" s="16"/>
      <c r="Q765" s="16"/>
      <c r="R765" s="16"/>
      <c r="S765" s="16"/>
      <c r="T765" s="16"/>
      <c r="U765" s="16"/>
      <c r="V765" s="19"/>
    </row>
    <row r="766" spans="1:22" outlineLevel="1" x14ac:dyDescent="0.2">
      <c r="A766" s="4"/>
    </row>
    <row r="767" spans="1:22" outlineLevel="1" x14ac:dyDescent="0.2">
      <c r="A767" s="4"/>
      <c r="B767" s="6"/>
      <c r="C767" s="339" t="s">
        <v>339</v>
      </c>
      <c r="D767" s="339"/>
      <c r="E767" s="339"/>
      <c r="F767" s="339"/>
      <c r="G767" s="339"/>
      <c r="H767" s="339"/>
      <c r="I767" s="339"/>
      <c r="J767" s="339"/>
      <c r="K767" s="339"/>
      <c r="L767" s="339"/>
      <c r="M767" s="339"/>
      <c r="N767" s="339"/>
      <c r="O767" s="339"/>
      <c r="P767" s="339"/>
      <c r="Q767" s="339"/>
      <c r="R767" s="339"/>
      <c r="S767" s="339"/>
      <c r="T767" s="339"/>
      <c r="U767" s="339"/>
      <c r="V767" s="340"/>
    </row>
    <row r="768" spans="1:22" outlineLevel="1" x14ac:dyDescent="0.2">
      <c r="A768" s="4"/>
      <c r="B768" s="22"/>
      <c r="C768" s="41" t="s">
        <v>340</v>
      </c>
      <c r="D768" s="41"/>
      <c r="E768" s="41"/>
      <c r="F768" s="41"/>
      <c r="G768" s="41"/>
      <c r="H768" s="41"/>
      <c r="I768" s="41"/>
      <c r="J768" s="41"/>
      <c r="K768" s="41"/>
      <c r="L768" s="41"/>
      <c r="M768" s="41"/>
      <c r="N768" s="41"/>
      <c r="O768" s="41"/>
      <c r="P768" s="116"/>
      <c r="Q768" s="41"/>
      <c r="R768" s="41"/>
      <c r="S768" s="41"/>
      <c r="T768" s="41"/>
      <c r="U768" s="41"/>
      <c r="V768" s="42"/>
    </row>
    <row r="769" spans="1:22" outlineLevel="1" x14ac:dyDescent="0.2">
      <c r="A769" s="4"/>
      <c r="B769" s="7"/>
      <c r="C769" s="9" t="s">
        <v>341</v>
      </c>
      <c r="D769" s="9"/>
      <c r="E769" s="9"/>
      <c r="F769" s="9"/>
      <c r="G769" s="9"/>
      <c r="H769" s="9"/>
      <c r="I769" s="9"/>
      <c r="J769" s="9"/>
      <c r="K769" s="9"/>
      <c r="L769" s="9"/>
      <c r="M769" s="9"/>
      <c r="N769" s="9"/>
      <c r="O769" s="9"/>
      <c r="P769" s="9"/>
      <c r="Q769" s="9"/>
      <c r="R769" s="9"/>
      <c r="S769" s="9"/>
      <c r="T769" s="9"/>
      <c r="U769" s="9"/>
      <c r="V769" s="10"/>
    </row>
    <row r="770" spans="1:22" outlineLevel="1" x14ac:dyDescent="0.2">
      <c r="A770" s="4"/>
      <c r="B770" s="7"/>
      <c r="C770" s="9"/>
      <c r="D770" s="9"/>
      <c r="E770" s="9"/>
      <c r="F770" s="9"/>
      <c r="G770" s="9"/>
      <c r="H770" s="9"/>
      <c r="I770" s="9"/>
      <c r="J770" s="9"/>
      <c r="K770" s="9"/>
      <c r="L770" s="9"/>
      <c r="M770" s="9"/>
      <c r="N770" s="9"/>
      <c r="O770" s="9"/>
      <c r="P770" s="9"/>
      <c r="Q770" s="9"/>
      <c r="R770" s="9"/>
      <c r="S770" s="9"/>
      <c r="T770" s="9"/>
      <c r="U770" s="9"/>
      <c r="V770" s="10"/>
    </row>
    <row r="771" spans="1:22" outlineLevel="1" x14ac:dyDescent="0.2">
      <c r="A771" s="4"/>
      <c r="B771" s="7"/>
      <c r="C771" s="8" t="s">
        <v>40</v>
      </c>
      <c r="D771" s="9"/>
      <c r="E771" s="341" t="s">
        <v>32</v>
      </c>
      <c r="F771" s="342"/>
      <c r="G771" s="13"/>
      <c r="H771" s="9"/>
      <c r="I771" s="9"/>
      <c r="J771" s="9"/>
      <c r="K771" s="9"/>
      <c r="L771" s="9"/>
      <c r="M771" s="9"/>
      <c r="N771" s="9"/>
      <c r="O771" s="9"/>
      <c r="P771" s="9"/>
      <c r="Q771" s="9"/>
      <c r="R771" s="9"/>
      <c r="S771" s="9"/>
      <c r="T771" s="9"/>
      <c r="U771" s="9"/>
      <c r="V771" s="10"/>
    </row>
    <row r="772" spans="1:22" outlineLevel="1" x14ac:dyDescent="0.2">
      <c r="A772" s="4"/>
      <c r="B772" s="14"/>
      <c r="C772" s="16"/>
      <c r="D772" s="16"/>
      <c r="E772" s="16"/>
      <c r="F772" s="16"/>
      <c r="G772" s="16"/>
      <c r="H772" s="16"/>
      <c r="I772" s="16"/>
      <c r="J772" s="16"/>
      <c r="K772" s="16"/>
      <c r="L772" s="16"/>
      <c r="M772" s="16"/>
      <c r="N772" s="16"/>
      <c r="O772" s="16"/>
      <c r="P772" s="16"/>
      <c r="Q772" s="16"/>
      <c r="R772" s="16"/>
      <c r="S772" s="16"/>
      <c r="T772" s="16"/>
      <c r="U772" s="16"/>
      <c r="V772" s="19"/>
    </row>
    <row r="773" spans="1:22" outlineLevel="1" x14ac:dyDescent="0.2">
      <c r="A773" s="4"/>
    </row>
    <row r="774" spans="1:22" outlineLevel="1" x14ac:dyDescent="0.2">
      <c r="A774" s="4"/>
      <c r="B774" s="6"/>
      <c r="C774" s="339" t="s">
        <v>342</v>
      </c>
      <c r="D774" s="339"/>
      <c r="E774" s="339"/>
      <c r="F774" s="339"/>
      <c r="G774" s="339"/>
      <c r="H774" s="339"/>
      <c r="I774" s="339"/>
      <c r="J774" s="339"/>
      <c r="K774" s="339"/>
      <c r="L774" s="339"/>
      <c r="M774" s="339"/>
      <c r="N774" s="339"/>
      <c r="O774" s="339"/>
      <c r="P774" s="339"/>
      <c r="Q774" s="339"/>
      <c r="R774" s="339"/>
      <c r="S774" s="339"/>
      <c r="T774" s="339"/>
      <c r="U774" s="339"/>
      <c r="V774" s="340"/>
    </row>
    <row r="775" spans="1:22" outlineLevel="1" x14ac:dyDescent="0.2">
      <c r="A775" s="4"/>
      <c r="B775" s="22"/>
      <c r="C775" s="41" t="s">
        <v>343</v>
      </c>
      <c r="D775" s="41"/>
      <c r="E775" s="41"/>
      <c r="F775" s="41"/>
      <c r="G775" s="41"/>
      <c r="H775" s="41"/>
      <c r="I775" s="41"/>
      <c r="J775" s="41"/>
      <c r="K775" s="41"/>
      <c r="L775" s="41"/>
      <c r="M775" s="41"/>
      <c r="N775" s="41"/>
      <c r="O775" s="41"/>
      <c r="P775" s="116"/>
      <c r="Q775" s="41"/>
      <c r="R775" s="41"/>
      <c r="S775" s="41"/>
      <c r="T775" s="41"/>
      <c r="U775" s="41"/>
      <c r="V775" s="42"/>
    </row>
    <row r="776" spans="1:22" outlineLevel="1" x14ac:dyDescent="0.2">
      <c r="A776" s="4"/>
      <c r="B776" s="7"/>
      <c r="C776" s="9" t="s">
        <v>341</v>
      </c>
      <c r="D776" s="9"/>
      <c r="E776" s="9"/>
      <c r="F776" s="9"/>
      <c r="G776" s="9"/>
      <c r="H776" s="9"/>
      <c r="I776" s="9"/>
      <c r="J776" s="9"/>
      <c r="K776" s="9"/>
      <c r="L776" s="9"/>
      <c r="M776" s="9"/>
      <c r="N776" s="9"/>
      <c r="O776" s="9"/>
      <c r="P776" s="9"/>
      <c r="Q776" s="9"/>
      <c r="R776" s="9"/>
      <c r="S776" s="9"/>
      <c r="T776" s="9"/>
      <c r="U776" s="9"/>
      <c r="V776" s="10"/>
    </row>
    <row r="777" spans="1:22" outlineLevel="1" x14ac:dyDescent="0.2">
      <c r="A777" s="4"/>
      <c r="B777" s="7"/>
      <c r="C777" s="9"/>
      <c r="D777" s="9"/>
      <c r="E777" s="9"/>
      <c r="F777" s="9"/>
      <c r="G777" s="9"/>
      <c r="H777" s="9"/>
      <c r="I777" s="9"/>
      <c r="J777" s="9"/>
      <c r="K777" s="9"/>
      <c r="L777" s="9"/>
      <c r="M777" s="9"/>
      <c r="N777" s="9"/>
      <c r="O777" s="9"/>
      <c r="P777" s="9"/>
      <c r="Q777" s="9"/>
      <c r="R777" s="9"/>
      <c r="S777" s="9"/>
      <c r="T777" s="9"/>
      <c r="U777" s="9"/>
      <c r="V777" s="10"/>
    </row>
    <row r="778" spans="1:22" outlineLevel="1" x14ac:dyDescent="0.2">
      <c r="A778" s="4"/>
      <c r="B778" s="7"/>
      <c r="C778" s="8" t="s">
        <v>40</v>
      </c>
      <c r="D778" s="9"/>
      <c r="E778" s="341" t="s">
        <v>32</v>
      </c>
      <c r="F778" s="342"/>
      <c r="G778" s="13"/>
      <c r="H778" s="9"/>
      <c r="I778" s="9"/>
      <c r="J778" s="9"/>
      <c r="K778" s="9"/>
      <c r="L778" s="9"/>
      <c r="M778" s="9"/>
      <c r="N778" s="9"/>
      <c r="O778" s="9"/>
      <c r="P778" s="9"/>
      <c r="Q778" s="9"/>
      <c r="R778" s="9"/>
      <c r="S778" s="9"/>
      <c r="T778" s="9"/>
      <c r="U778" s="9"/>
      <c r="V778" s="10"/>
    </row>
    <row r="779" spans="1:22" outlineLevel="1" x14ac:dyDescent="0.2">
      <c r="A779" s="4"/>
      <c r="B779" s="14"/>
      <c r="C779" s="16"/>
      <c r="D779" s="16"/>
      <c r="E779" s="16"/>
      <c r="F779" s="16"/>
      <c r="G779" s="16"/>
      <c r="H779" s="16"/>
      <c r="I779" s="16"/>
      <c r="J779" s="16"/>
      <c r="K779" s="16"/>
      <c r="L779" s="16"/>
      <c r="M779" s="16"/>
      <c r="N779" s="16"/>
      <c r="O779" s="16"/>
      <c r="P779" s="16"/>
      <c r="Q779" s="16"/>
      <c r="R779" s="16"/>
      <c r="S779" s="16"/>
      <c r="T779" s="16"/>
      <c r="U779" s="16"/>
      <c r="V779" s="19"/>
    </row>
    <row r="780" spans="1:22" outlineLevel="1" x14ac:dyDescent="0.2">
      <c r="A780" s="4"/>
    </row>
    <row r="781" spans="1:22" outlineLevel="1" x14ac:dyDescent="0.2">
      <c r="A781" s="4"/>
      <c r="B781" s="6"/>
      <c r="C781" s="339" t="s">
        <v>344</v>
      </c>
      <c r="D781" s="339"/>
      <c r="E781" s="339"/>
      <c r="F781" s="339"/>
      <c r="G781" s="339"/>
      <c r="H781" s="339"/>
      <c r="I781" s="339"/>
      <c r="J781" s="339"/>
      <c r="K781" s="339"/>
      <c r="L781" s="339"/>
      <c r="M781" s="339"/>
      <c r="N781" s="339"/>
      <c r="O781" s="339"/>
      <c r="P781" s="339"/>
      <c r="Q781" s="339"/>
      <c r="R781" s="339"/>
      <c r="S781" s="339"/>
      <c r="T781" s="339"/>
      <c r="U781" s="339"/>
      <c r="V781" s="340"/>
    </row>
    <row r="782" spans="1:22" outlineLevel="1" x14ac:dyDescent="0.2">
      <c r="A782" s="4"/>
      <c r="B782" s="22"/>
      <c r="C782" s="41" t="s">
        <v>345</v>
      </c>
      <c r="D782" s="41"/>
      <c r="E782" s="41"/>
      <c r="F782" s="41"/>
      <c r="G782" s="41"/>
      <c r="H782" s="41"/>
      <c r="I782" s="41"/>
      <c r="J782" s="41"/>
      <c r="K782" s="41"/>
      <c r="L782" s="41"/>
      <c r="M782" s="41"/>
      <c r="N782" s="41"/>
      <c r="O782" s="41"/>
      <c r="P782" s="116"/>
      <c r="Q782" s="41"/>
      <c r="R782" s="41"/>
      <c r="S782" s="41"/>
      <c r="T782" s="41"/>
      <c r="U782" s="41"/>
      <c r="V782" s="42"/>
    </row>
    <row r="783" spans="1:22" outlineLevel="1" x14ac:dyDescent="0.2">
      <c r="A783" s="4"/>
      <c r="B783" s="7"/>
      <c r="C783" s="9"/>
      <c r="D783" s="9"/>
      <c r="E783" s="9"/>
      <c r="F783" s="9"/>
      <c r="G783" s="9"/>
      <c r="H783" s="9"/>
      <c r="I783" s="9"/>
      <c r="J783" s="9"/>
      <c r="K783" s="9"/>
      <c r="L783" s="9"/>
      <c r="M783" s="9"/>
      <c r="N783" s="9"/>
      <c r="O783" s="9"/>
      <c r="P783" s="9"/>
      <c r="Q783" s="9"/>
      <c r="R783" s="9"/>
      <c r="S783" s="9"/>
      <c r="T783" s="9"/>
      <c r="U783" s="9"/>
      <c r="V783" s="10"/>
    </row>
    <row r="784" spans="1:22" outlineLevel="1" x14ac:dyDescent="0.2">
      <c r="A784" s="4"/>
      <c r="B784" s="7"/>
      <c r="C784" s="56" t="s">
        <v>31</v>
      </c>
      <c r="D784" s="9"/>
      <c r="E784" s="9"/>
      <c r="F784" s="9"/>
      <c r="G784" s="9"/>
      <c r="H784" s="9"/>
      <c r="I784" s="9"/>
      <c r="J784" s="9"/>
      <c r="K784" s="9"/>
      <c r="L784" s="9"/>
      <c r="M784" s="9"/>
      <c r="N784" s="9"/>
      <c r="O784" s="9"/>
      <c r="P784" s="9"/>
      <c r="Q784" s="9"/>
      <c r="R784" s="9"/>
      <c r="S784" s="9"/>
      <c r="T784" s="9"/>
      <c r="U784" s="9"/>
      <c r="V784" s="10"/>
    </row>
    <row r="785" spans="1:22" outlineLevel="1" x14ac:dyDescent="0.2">
      <c r="A785" s="4"/>
      <c r="B785" s="7"/>
      <c r="C785" s="9"/>
      <c r="D785" s="9"/>
      <c r="E785" s="9"/>
      <c r="F785" s="9"/>
      <c r="G785" s="9"/>
      <c r="H785" s="9"/>
      <c r="I785" s="9"/>
      <c r="J785" s="9"/>
      <c r="K785" s="9"/>
      <c r="L785" s="9"/>
      <c r="M785" s="9"/>
      <c r="N785" s="9"/>
      <c r="O785" s="9"/>
      <c r="P785" s="9"/>
      <c r="Q785" s="9"/>
      <c r="R785" s="9"/>
      <c r="S785" s="9"/>
      <c r="T785" s="9"/>
      <c r="U785" s="9"/>
      <c r="V785" s="10"/>
    </row>
    <row r="786" spans="1:22" outlineLevel="1" x14ac:dyDescent="0.2">
      <c r="A786" s="4"/>
      <c r="B786" s="7"/>
      <c r="C786" s="8" t="s">
        <v>40</v>
      </c>
      <c r="D786" s="9"/>
      <c r="E786" s="341" t="s">
        <v>32</v>
      </c>
      <c r="F786" s="342"/>
      <c r="G786" s="13"/>
      <c r="H786" s="9"/>
      <c r="I786" s="9"/>
      <c r="J786" s="9"/>
      <c r="K786" s="9"/>
      <c r="L786" s="9"/>
      <c r="M786" s="9"/>
      <c r="N786" s="9"/>
      <c r="O786" s="9"/>
      <c r="P786" s="9"/>
      <c r="Q786" s="9"/>
      <c r="R786" s="9"/>
      <c r="S786" s="9"/>
      <c r="T786" s="9"/>
      <c r="U786" s="9"/>
      <c r="V786" s="10"/>
    </row>
    <row r="787" spans="1:22" outlineLevel="1" x14ac:dyDescent="0.2">
      <c r="A787" s="4"/>
      <c r="B787" s="14"/>
      <c r="C787" s="16"/>
      <c r="D787" s="16"/>
      <c r="E787" s="16"/>
      <c r="F787" s="16"/>
      <c r="G787" s="16"/>
      <c r="H787" s="16"/>
      <c r="I787" s="16"/>
      <c r="J787" s="16"/>
      <c r="K787" s="16"/>
      <c r="L787" s="16"/>
      <c r="M787" s="16"/>
      <c r="N787" s="16"/>
      <c r="O787" s="16"/>
      <c r="P787" s="16"/>
      <c r="Q787" s="16"/>
      <c r="R787" s="16"/>
      <c r="S787" s="16"/>
      <c r="T787" s="16"/>
      <c r="U787" s="16"/>
      <c r="V787" s="19"/>
    </row>
    <row r="788" spans="1:22" outlineLevel="1" x14ac:dyDescent="0.2">
      <c r="A788" s="4"/>
      <c r="B788" s="22"/>
      <c r="C788" s="41" t="s">
        <v>346</v>
      </c>
      <c r="D788" s="41"/>
      <c r="E788" s="41"/>
      <c r="F788" s="41"/>
      <c r="G788" s="41"/>
      <c r="H788" s="41"/>
      <c r="I788" s="41"/>
      <c r="J788" s="41"/>
      <c r="K788" s="41"/>
      <c r="L788" s="41"/>
      <c r="M788" s="41"/>
      <c r="N788" s="41"/>
      <c r="O788" s="41"/>
      <c r="P788" s="41"/>
      <c r="Q788" s="41"/>
      <c r="R788" s="41"/>
      <c r="S788" s="41"/>
      <c r="T788" s="41"/>
      <c r="U788" s="116"/>
      <c r="V788" s="42"/>
    </row>
    <row r="789" spans="1:22" outlineLevel="1" x14ac:dyDescent="0.2">
      <c r="A789" s="4"/>
      <c r="B789" s="7"/>
      <c r="C789" s="9"/>
      <c r="D789" s="9"/>
      <c r="E789" s="9"/>
      <c r="F789" s="9"/>
      <c r="G789" s="9"/>
      <c r="H789" s="9"/>
      <c r="I789" s="9"/>
      <c r="J789" s="9"/>
      <c r="K789" s="9"/>
      <c r="L789" s="9"/>
      <c r="M789" s="9"/>
      <c r="N789" s="9"/>
      <c r="O789" s="9"/>
      <c r="P789" s="9"/>
      <c r="Q789" s="9"/>
      <c r="R789" s="9"/>
      <c r="S789" s="9"/>
      <c r="T789" s="9"/>
      <c r="U789" s="9"/>
      <c r="V789" s="10"/>
    </row>
    <row r="790" spans="1:22" outlineLevel="1" x14ac:dyDescent="0.2">
      <c r="A790" s="4"/>
      <c r="B790" s="7"/>
      <c r="C790" s="8" t="s">
        <v>40</v>
      </c>
      <c r="D790" s="9"/>
      <c r="E790" s="343" t="s">
        <v>48</v>
      </c>
      <c r="F790" s="343"/>
      <c r="G790" s="13"/>
      <c r="H790" s="9"/>
      <c r="I790" s="9"/>
      <c r="J790" s="9"/>
      <c r="K790" s="9"/>
      <c r="L790" s="9"/>
      <c r="M790" s="9"/>
      <c r="N790" s="9"/>
      <c r="O790" s="9"/>
      <c r="P790" s="9"/>
      <c r="Q790" s="9"/>
      <c r="R790" s="9"/>
      <c r="S790" s="9"/>
      <c r="T790" s="9"/>
      <c r="U790" s="9"/>
      <c r="V790" s="10"/>
    </row>
    <row r="791" spans="1:22" outlineLevel="1" x14ac:dyDescent="0.2">
      <c r="A791" s="4"/>
      <c r="B791" s="14"/>
      <c r="C791" s="16"/>
      <c r="D791" s="16"/>
      <c r="E791" s="16"/>
      <c r="F791" s="16"/>
      <c r="G791" s="16"/>
      <c r="H791" s="16"/>
      <c r="I791" s="16"/>
      <c r="J791" s="16"/>
      <c r="K791" s="16"/>
      <c r="L791" s="16"/>
      <c r="M791" s="16"/>
      <c r="N791" s="16"/>
      <c r="O791" s="16"/>
      <c r="P791" s="16"/>
      <c r="Q791" s="16"/>
      <c r="R791" s="16"/>
      <c r="S791" s="16"/>
      <c r="T791" s="16"/>
      <c r="U791" s="16"/>
      <c r="V791" s="19"/>
    </row>
    <row r="792" spans="1:22" x14ac:dyDescent="0.2">
      <c r="A792" s="1" t="s">
        <v>347</v>
      </c>
      <c r="B792" s="1" t="s">
        <v>347</v>
      </c>
      <c r="C792" s="1" t="s">
        <v>347</v>
      </c>
      <c r="D792" s="1" t="s">
        <v>347</v>
      </c>
      <c r="E792" s="1" t="s">
        <v>347</v>
      </c>
      <c r="F792" s="1" t="s">
        <v>347</v>
      </c>
      <c r="G792" s="1" t="s">
        <v>347</v>
      </c>
      <c r="H792" s="1" t="s">
        <v>347</v>
      </c>
      <c r="I792" s="1" t="s">
        <v>347</v>
      </c>
      <c r="J792" s="1" t="s">
        <v>347</v>
      </c>
      <c r="K792" s="1" t="s">
        <v>347</v>
      </c>
      <c r="L792" s="1" t="s">
        <v>347</v>
      </c>
      <c r="M792" s="1" t="s">
        <v>347</v>
      </c>
      <c r="N792" s="1" t="s">
        <v>347</v>
      </c>
      <c r="O792" s="1" t="s">
        <v>347</v>
      </c>
      <c r="P792" s="1" t="s">
        <v>347</v>
      </c>
      <c r="Q792" s="1" t="s">
        <v>347</v>
      </c>
      <c r="R792" s="1" t="s">
        <v>347</v>
      </c>
      <c r="S792" s="1" t="s">
        <v>347</v>
      </c>
      <c r="T792" s="1" t="s">
        <v>347</v>
      </c>
      <c r="U792" s="1" t="s">
        <v>347</v>
      </c>
      <c r="V792" s="1" t="s">
        <v>347</v>
      </c>
    </row>
    <row r="793" spans="1:22" x14ac:dyDescent="0.2">
      <c r="A793" s="1"/>
    </row>
    <row r="794" spans="1:22" x14ac:dyDescent="0.2">
      <c r="A794" s="1"/>
    </row>
    <row r="795" spans="1:22" x14ac:dyDescent="0.2">
      <c r="A795" s="1"/>
    </row>
    <row r="796" spans="1:22" x14ac:dyDescent="0.2">
      <c r="A796" s="1"/>
    </row>
  </sheetData>
  <mergeCells count="867">
    <mergeCell ref="C16:V16"/>
    <mergeCell ref="C17:V17"/>
    <mergeCell ref="C18:V18"/>
    <mergeCell ref="C20:F20"/>
    <mergeCell ref="G20:H20"/>
    <mergeCell ref="I20:J20"/>
    <mergeCell ref="K20:L20"/>
    <mergeCell ref="B5:V5"/>
    <mergeCell ref="C7:V7"/>
    <mergeCell ref="C8:V8"/>
    <mergeCell ref="C10:V10"/>
    <mergeCell ref="E12:F12"/>
    <mergeCell ref="E13:F13"/>
    <mergeCell ref="G23:H23"/>
    <mergeCell ref="I23:J23"/>
    <mergeCell ref="K23:L23"/>
    <mergeCell ref="D24:F24"/>
    <mergeCell ref="G24:H24"/>
    <mergeCell ref="I24:J24"/>
    <mergeCell ref="K24:L24"/>
    <mergeCell ref="C21:F21"/>
    <mergeCell ref="G21:H21"/>
    <mergeCell ref="I21:J21"/>
    <mergeCell ref="K21:L21"/>
    <mergeCell ref="C22:C27"/>
    <mergeCell ref="D22:F22"/>
    <mergeCell ref="G22:H22"/>
    <mergeCell ref="I22:J22"/>
    <mergeCell ref="K22:L22"/>
    <mergeCell ref="D23:F23"/>
    <mergeCell ref="D27:F27"/>
    <mergeCell ref="G27:H27"/>
    <mergeCell ref="I27:J27"/>
    <mergeCell ref="K27:L27"/>
    <mergeCell ref="C28:F28"/>
    <mergeCell ref="G28:H28"/>
    <mergeCell ref="I28:J28"/>
    <mergeCell ref="K28:L28"/>
    <mergeCell ref="D25:F25"/>
    <mergeCell ref="G25:H25"/>
    <mergeCell ref="I25:J25"/>
    <mergeCell ref="K25:L25"/>
    <mergeCell ref="D26:F26"/>
    <mergeCell ref="G26:H26"/>
    <mergeCell ref="I26:J26"/>
    <mergeCell ref="K26:L26"/>
    <mergeCell ref="G31:H31"/>
    <mergeCell ref="I31:J31"/>
    <mergeCell ref="K31:L31"/>
    <mergeCell ref="D32:F32"/>
    <mergeCell ref="G32:H32"/>
    <mergeCell ref="I32:J32"/>
    <mergeCell ref="K32:L32"/>
    <mergeCell ref="C29:F29"/>
    <mergeCell ref="G29:H29"/>
    <mergeCell ref="I29:J29"/>
    <mergeCell ref="K29:L29"/>
    <mergeCell ref="C30:C32"/>
    <mergeCell ref="D30:F30"/>
    <mergeCell ref="G30:H30"/>
    <mergeCell ref="I30:J30"/>
    <mergeCell ref="K30:L30"/>
    <mergeCell ref="D31:F31"/>
    <mergeCell ref="C42:F42"/>
    <mergeCell ref="G42:H42"/>
    <mergeCell ref="I42:J42"/>
    <mergeCell ref="K42:L42"/>
    <mergeCell ref="E46:F46"/>
    <mergeCell ref="E48:F48"/>
    <mergeCell ref="E36:F36"/>
    <mergeCell ref="E37:F37"/>
    <mergeCell ref="C39:V39"/>
    <mergeCell ref="C41:F41"/>
    <mergeCell ref="G41:H41"/>
    <mergeCell ref="I41:J41"/>
    <mergeCell ref="K41:L41"/>
    <mergeCell ref="C56:F56"/>
    <mergeCell ref="G56:H56"/>
    <mergeCell ref="I56:J56"/>
    <mergeCell ref="K56:L56"/>
    <mergeCell ref="E60:F60"/>
    <mergeCell ref="E61:F61"/>
    <mergeCell ref="E49:F49"/>
    <mergeCell ref="C52:V52"/>
    <mergeCell ref="C53:V53"/>
    <mergeCell ref="C55:F55"/>
    <mergeCell ref="G55:H55"/>
    <mergeCell ref="I55:J55"/>
    <mergeCell ref="K55:L55"/>
    <mergeCell ref="E64:F64"/>
    <mergeCell ref="E65:F65"/>
    <mergeCell ref="E68:F68"/>
    <mergeCell ref="E69:F69"/>
    <mergeCell ref="C72:V72"/>
    <mergeCell ref="C75:H75"/>
    <mergeCell ref="I75:J75"/>
    <mergeCell ref="K75:L75"/>
    <mergeCell ref="M75:N75"/>
    <mergeCell ref="C80:V80"/>
    <mergeCell ref="E82:F82"/>
    <mergeCell ref="G82:V83"/>
    <mergeCell ref="E85:F85"/>
    <mergeCell ref="G85:V87"/>
    <mergeCell ref="E90:F90"/>
    <mergeCell ref="C76:H76"/>
    <mergeCell ref="I76:J77"/>
    <mergeCell ref="K76:L76"/>
    <mergeCell ref="M76:N77"/>
    <mergeCell ref="C77:H77"/>
    <mergeCell ref="K77:L77"/>
    <mergeCell ref="E101:F101"/>
    <mergeCell ref="E102:F102"/>
    <mergeCell ref="E105:F105"/>
    <mergeCell ref="E106:F106"/>
    <mergeCell ref="C109:V109"/>
    <mergeCell ref="C110:V110"/>
    <mergeCell ref="E91:F91"/>
    <mergeCell ref="E92:F92"/>
    <mergeCell ref="E93:F93"/>
    <mergeCell ref="E94:F94"/>
    <mergeCell ref="E95:F95"/>
    <mergeCell ref="C99:V99"/>
    <mergeCell ref="C116:V116"/>
    <mergeCell ref="E118:F118"/>
    <mergeCell ref="E120:F120"/>
    <mergeCell ref="E121:F121"/>
    <mergeCell ref="C125:V125"/>
    <mergeCell ref="C126:V126"/>
    <mergeCell ref="C111:V111"/>
    <mergeCell ref="C112:F112"/>
    <mergeCell ref="G112:H112"/>
    <mergeCell ref="I112:J112"/>
    <mergeCell ref="K112:L112"/>
    <mergeCell ref="C113:F113"/>
    <mergeCell ref="G113:H113"/>
    <mergeCell ref="I113:J113"/>
    <mergeCell ref="K113:L113"/>
    <mergeCell ref="E127:F127"/>
    <mergeCell ref="C130:V130"/>
    <mergeCell ref="E132:F132"/>
    <mergeCell ref="C135:V135"/>
    <mergeCell ref="C136:V137"/>
    <mergeCell ref="C138:H139"/>
    <mergeCell ref="I138:L138"/>
    <mergeCell ref="N138:O139"/>
    <mergeCell ref="I139:J139"/>
    <mergeCell ref="K139:L139"/>
    <mergeCell ref="C142:H142"/>
    <mergeCell ref="I142:J142"/>
    <mergeCell ref="K142:L142"/>
    <mergeCell ref="N142:O142"/>
    <mergeCell ref="C143:H143"/>
    <mergeCell ref="I143:J143"/>
    <mergeCell ref="K143:L143"/>
    <mergeCell ref="N143:O143"/>
    <mergeCell ref="C140:H140"/>
    <mergeCell ref="I140:J140"/>
    <mergeCell ref="K140:L140"/>
    <mergeCell ref="N140:O140"/>
    <mergeCell ref="C141:H141"/>
    <mergeCell ref="I141:J141"/>
    <mergeCell ref="K141:L141"/>
    <mergeCell ref="N141:O141"/>
    <mergeCell ref="E149:F149"/>
    <mergeCell ref="E150:F150"/>
    <mergeCell ref="C153:V153"/>
    <mergeCell ref="E155:F155"/>
    <mergeCell ref="C158:V158"/>
    <mergeCell ref="C159:V159"/>
    <mergeCell ref="C144:H144"/>
    <mergeCell ref="I144:J144"/>
    <mergeCell ref="K144:L144"/>
    <mergeCell ref="N144:O144"/>
    <mergeCell ref="C145:H145"/>
    <mergeCell ref="I145:J145"/>
    <mergeCell ref="K145:L145"/>
    <mergeCell ref="E187:F187"/>
    <mergeCell ref="E188:F188"/>
    <mergeCell ref="E192:F192"/>
    <mergeCell ref="E193:F193"/>
    <mergeCell ref="C196:V196"/>
    <mergeCell ref="E198:F198"/>
    <mergeCell ref="C162:U170"/>
    <mergeCell ref="E174:F174"/>
    <mergeCell ref="C177:V177"/>
    <mergeCell ref="C178:V178"/>
    <mergeCell ref="E182:F182"/>
    <mergeCell ref="E183:F183"/>
    <mergeCell ref="E215:F215"/>
    <mergeCell ref="C218:V218"/>
    <mergeCell ref="C221:F222"/>
    <mergeCell ref="G221:N221"/>
    <mergeCell ref="O221:P222"/>
    <mergeCell ref="G222:J222"/>
    <mergeCell ref="K222:N222"/>
    <mergeCell ref="C201:V201"/>
    <mergeCell ref="E204:F204"/>
    <mergeCell ref="E205:F205"/>
    <mergeCell ref="E209:F209"/>
    <mergeCell ref="E210:F210"/>
    <mergeCell ref="E214:F214"/>
    <mergeCell ref="E227:F227"/>
    <mergeCell ref="C229:V229"/>
    <mergeCell ref="C232:F232"/>
    <mergeCell ref="G232:J232"/>
    <mergeCell ref="K232:L232"/>
    <mergeCell ref="M232:N232"/>
    <mergeCell ref="O232:P232"/>
    <mergeCell ref="Q232:R232"/>
    <mergeCell ref="C223:F223"/>
    <mergeCell ref="G223:J223"/>
    <mergeCell ref="K223:N223"/>
    <mergeCell ref="O223:P223"/>
    <mergeCell ref="E225:F225"/>
    <mergeCell ref="E226:F226"/>
    <mergeCell ref="Q234:R234"/>
    <mergeCell ref="C235:F235"/>
    <mergeCell ref="K235:L235"/>
    <mergeCell ref="M235:N235"/>
    <mergeCell ref="O235:P235"/>
    <mergeCell ref="Q235:R235"/>
    <mergeCell ref="C233:F233"/>
    <mergeCell ref="G233:J241"/>
    <mergeCell ref="K233:L233"/>
    <mergeCell ref="M233:N233"/>
    <mergeCell ref="O233:P233"/>
    <mergeCell ref="Q233:R233"/>
    <mergeCell ref="C234:F234"/>
    <mergeCell ref="K234:L234"/>
    <mergeCell ref="M234:N234"/>
    <mergeCell ref="O234:P234"/>
    <mergeCell ref="C236:F236"/>
    <mergeCell ref="K236:L236"/>
    <mergeCell ref="M236:N236"/>
    <mergeCell ref="O236:P236"/>
    <mergeCell ref="Q236:R236"/>
    <mergeCell ref="C237:F237"/>
    <mergeCell ref="K237:L237"/>
    <mergeCell ref="M237:N237"/>
    <mergeCell ref="O237:P237"/>
    <mergeCell ref="Q237:R237"/>
    <mergeCell ref="C238:F238"/>
    <mergeCell ref="K238:L238"/>
    <mergeCell ref="M238:N238"/>
    <mergeCell ref="O238:P238"/>
    <mergeCell ref="Q238:R238"/>
    <mergeCell ref="C239:F239"/>
    <mergeCell ref="K239:L239"/>
    <mergeCell ref="M239:N239"/>
    <mergeCell ref="O239:P239"/>
    <mergeCell ref="Q239:R239"/>
    <mergeCell ref="E245:F245"/>
    <mergeCell ref="E246:F246"/>
    <mergeCell ref="E247:F247"/>
    <mergeCell ref="C250:V250"/>
    <mergeCell ref="E253:F253"/>
    <mergeCell ref="E254:F254"/>
    <mergeCell ref="C240:F240"/>
    <mergeCell ref="K240:L240"/>
    <mergeCell ref="M240:N240"/>
    <mergeCell ref="O240:P240"/>
    <mergeCell ref="Q240:R240"/>
    <mergeCell ref="C241:F241"/>
    <mergeCell ref="K241:L241"/>
    <mergeCell ref="M241:N241"/>
    <mergeCell ref="O241:P241"/>
    <mergeCell ref="Q241:R241"/>
    <mergeCell ref="C272:V272"/>
    <mergeCell ref="C275:F276"/>
    <mergeCell ref="G275:H276"/>
    <mergeCell ref="I275:J276"/>
    <mergeCell ref="K275:L276"/>
    <mergeCell ref="M275:O276"/>
    <mergeCell ref="E258:F258"/>
    <mergeCell ref="E259:F259"/>
    <mergeCell ref="E263:F263"/>
    <mergeCell ref="E264:F264"/>
    <mergeCell ref="C267:V267"/>
    <mergeCell ref="E269:F269"/>
    <mergeCell ref="C277:F277"/>
    <mergeCell ref="G277:H277"/>
    <mergeCell ref="I277:J277"/>
    <mergeCell ref="K277:L277"/>
    <mergeCell ref="M277:O277"/>
    <mergeCell ref="C278:F278"/>
    <mergeCell ref="G278:H278"/>
    <mergeCell ref="I278:J278"/>
    <mergeCell ref="K278:L278"/>
    <mergeCell ref="M278:O278"/>
    <mergeCell ref="C289:F290"/>
    <mergeCell ref="G289:N289"/>
    <mergeCell ref="O289:R289"/>
    <mergeCell ref="S289:V289"/>
    <mergeCell ref="G290:H290"/>
    <mergeCell ref="I290:J290"/>
    <mergeCell ref="K290:L290"/>
    <mergeCell ref="M290:N290"/>
    <mergeCell ref="E282:F282"/>
    <mergeCell ref="E283:F283"/>
    <mergeCell ref="C286:V286"/>
    <mergeCell ref="G288:H288"/>
    <mergeCell ref="I288:J288"/>
    <mergeCell ref="K288:L288"/>
    <mergeCell ref="M288:N288"/>
    <mergeCell ref="C291:F291"/>
    <mergeCell ref="C292:F292"/>
    <mergeCell ref="C293:F293"/>
    <mergeCell ref="C294:F294"/>
    <mergeCell ref="C295:F295"/>
    <mergeCell ref="C296:F296"/>
    <mergeCell ref="C297:F297"/>
    <mergeCell ref="C298:F298"/>
    <mergeCell ref="C299:F299"/>
    <mergeCell ref="C300:F300"/>
    <mergeCell ref="C301:F301"/>
    <mergeCell ref="C302:F302"/>
    <mergeCell ref="C303:F303"/>
    <mergeCell ref="C304:F304"/>
    <mergeCell ref="C305:F305"/>
    <mergeCell ref="C306:F306"/>
    <mergeCell ref="C307:F307"/>
    <mergeCell ref="C308:F308"/>
    <mergeCell ref="C309:F309"/>
    <mergeCell ref="C310:F310"/>
    <mergeCell ref="C311:F311"/>
    <mergeCell ref="C312:F312"/>
    <mergeCell ref="C313:F313"/>
    <mergeCell ref="C314:F314"/>
    <mergeCell ref="C315:F315"/>
    <mergeCell ref="C316:F316"/>
    <mergeCell ref="E322:F322"/>
    <mergeCell ref="C325:V325"/>
    <mergeCell ref="C326:V326"/>
    <mergeCell ref="C329:F329"/>
    <mergeCell ref="G329:H329"/>
    <mergeCell ref="I329:J329"/>
    <mergeCell ref="K329:L329"/>
    <mergeCell ref="C317:F317"/>
    <mergeCell ref="E321:F321"/>
    <mergeCell ref="G346:H346"/>
    <mergeCell ref="I346:J346"/>
    <mergeCell ref="C342:F342"/>
    <mergeCell ref="G342:H342"/>
    <mergeCell ref="C330:F330"/>
    <mergeCell ref="G330:H330"/>
    <mergeCell ref="I330:J330"/>
    <mergeCell ref="K330:L330"/>
    <mergeCell ref="E334:F334"/>
    <mergeCell ref="E335:F335"/>
    <mergeCell ref="C338:V338"/>
    <mergeCell ref="C341:F341"/>
    <mergeCell ref="G341:H341"/>
    <mergeCell ref="I341:J341"/>
    <mergeCell ref="K341:L341"/>
    <mergeCell ref="M341:N341"/>
    <mergeCell ref="P341:Q341"/>
    <mergeCell ref="G344:H344"/>
    <mergeCell ref="I344:J344"/>
    <mergeCell ref="I342:J342"/>
    <mergeCell ref="C348:F348"/>
    <mergeCell ref="G348:H348"/>
    <mergeCell ref="I348:J348"/>
    <mergeCell ref="P348:Q348"/>
    <mergeCell ref="C347:F347"/>
    <mergeCell ref="G347:H347"/>
    <mergeCell ref="I347:J347"/>
    <mergeCell ref="P347:Q347"/>
    <mergeCell ref="K342:L346"/>
    <mergeCell ref="M342:N346"/>
    <mergeCell ref="P342:Q346"/>
    <mergeCell ref="C343:F343"/>
    <mergeCell ref="G343:H343"/>
    <mergeCell ref="I343:J343"/>
    <mergeCell ref="C344:F344"/>
    <mergeCell ref="C345:F345"/>
    <mergeCell ref="G345:H345"/>
    <mergeCell ref="I345:J345"/>
    <mergeCell ref="C346:F346"/>
    <mergeCell ref="C350:F350"/>
    <mergeCell ref="G350:H350"/>
    <mergeCell ref="I350:J350"/>
    <mergeCell ref="P350:Q350"/>
    <mergeCell ref="C349:F349"/>
    <mergeCell ref="G349:H349"/>
    <mergeCell ref="I349:J349"/>
    <mergeCell ref="P349:Q349"/>
    <mergeCell ref="C352:F352"/>
    <mergeCell ref="G352:H352"/>
    <mergeCell ref="I352:J352"/>
    <mergeCell ref="P352:Q352"/>
    <mergeCell ref="C351:F351"/>
    <mergeCell ref="G351:H351"/>
    <mergeCell ref="I351:J351"/>
    <mergeCell ref="P351:Q351"/>
    <mergeCell ref="E358:F358"/>
    <mergeCell ref="G358:V359"/>
    <mergeCell ref="E361:F361"/>
    <mergeCell ref="E362:F362"/>
    <mergeCell ref="C364:V364"/>
    <mergeCell ref="C367:U370"/>
    <mergeCell ref="C353:F353"/>
    <mergeCell ref="G353:H353"/>
    <mergeCell ref="I353:J353"/>
    <mergeCell ref="C356:V356"/>
    <mergeCell ref="E372:F372"/>
    <mergeCell ref="E373:F373"/>
    <mergeCell ref="C376:V376"/>
    <mergeCell ref="C377:V377"/>
    <mergeCell ref="C381:F382"/>
    <mergeCell ref="G381:H382"/>
    <mergeCell ref="I381:L381"/>
    <mergeCell ref="M381:N382"/>
    <mergeCell ref="I382:J382"/>
    <mergeCell ref="K382:L382"/>
    <mergeCell ref="E388:F388"/>
    <mergeCell ref="C391:V391"/>
    <mergeCell ref="C392:V392"/>
    <mergeCell ref="C395:F395"/>
    <mergeCell ref="G395:H395"/>
    <mergeCell ref="I395:J395"/>
    <mergeCell ref="K395:L395"/>
    <mergeCell ref="M395:N395"/>
    <mergeCell ref="C383:F383"/>
    <mergeCell ref="G383:H383"/>
    <mergeCell ref="I383:J383"/>
    <mergeCell ref="K383:L383"/>
    <mergeCell ref="M383:N383"/>
    <mergeCell ref="E387:F387"/>
    <mergeCell ref="E401:F401"/>
    <mergeCell ref="E402:F402"/>
    <mergeCell ref="E403:F403"/>
    <mergeCell ref="C405:V405"/>
    <mergeCell ref="E407:F407"/>
    <mergeCell ref="E408:F408"/>
    <mergeCell ref="C396:F396"/>
    <mergeCell ref="G396:H396"/>
    <mergeCell ref="I396:J396"/>
    <mergeCell ref="K396:L396"/>
    <mergeCell ref="M396:N396"/>
    <mergeCell ref="C397:F397"/>
    <mergeCell ref="G397:H397"/>
    <mergeCell ref="I397:J397"/>
    <mergeCell ref="K397:L397"/>
    <mergeCell ref="M397:N397"/>
    <mergeCell ref="C415:F415"/>
    <mergeCell ref="G415:H415"/>
    <mergeCell ref="I415:J415"/>
    <mergeCell ref="K415:L415"/>
    <mergeCell ref="E419:V419"/>
    <mergeCell ref="E422:F422"/>
    <mergeCell ref="C411:V411"/>
    <mergeCell ref="C412:V412"/>
    <mergeCell ref="C414:F414"/>
    <mergeCell ref="G414:H414"/>
    <mergeCell ref="I414:J414"/>
    <mergeCell ref="K414:L414"/>
    <mergeCell ref="E423:F423"/>
    <mergeCell ref="E424:F424"/>
    <mergeCell ref="C427:V427"/>
    <mergeCell ref="C428:V428"/>
    <mergeCell ref="C430:F430"/>
    <mergeCell ref="G430:H430"/>
    <mergeCell ref="I430:J430"/>
    <mergeCell ref="K430:L430"/>
    <mergeCell ref="M430:N430"/>
    <mergeCell ref="D431:F431"/>
    <mergeCell ref="G431:H431"/>
    <mergeCell ref="I431:J431"/>
    <mergeCell ref="K431:L431"/>
    <mergeCell ref="M431:N431"/>
    <mergeCell ref="D432:F432"/>
    <mergeCell ref="G432:H432"/>
    <mergeCell ref="I432:J432"/>
    <mergeCell ref="K432:L432"/>
    <mergeCell ref="M432:N432"/>
    <mergeCell ref="D433:F433"/>
    <mergeCell ref="G433:H433"/>
    <mergeCell ref="I433:J433"/>
    <mergeCell ref="K433:L433"/>
    <mergeCell ref="M433:N433"/>
    <mergeCell ref="D434:F434"/>
    <mergeCell ref="G434:H434"/>
    <mergeCell ref="I434:J434"/>
    <mergeCell ref="K434:L434"/>
    <mergeCell ref="M434:N434"/>
    <mergeCell ref="D435:F435"/>
    <mergeCell ref="G435:H435"/>
    <mergeCell ref="I435:J435"/>
    <mergeCell ref="K435:L435"/>
    <mergeCell ref="M435:N435"/>
    <mergeCell ref="D436:F436"/>
    <mergeCell ref="G436:H436"/>
    <mergeCell ref="I436:J436"/>
    <mergeCell ref="K436:L436"/>
    <mergeCell ref="M436:N436"/>
    <mergeCell ref="D437:F437"/>
    <mergeCell ref="G437:H437"/>
    <mergeCell ref="I437:J437"/>
    <mergeCell ref="K437:L437"/>
    <mergeCell ref="M437:N437"/>
    <mergeCell ref="D438:F438"/>
    <mergeCell ref="G438:H438"/>
    <mergeCell ref="I438:J438"/>
    <mergeCell ref="K438:L438"/>
    <mergeCell ref="M438:N438"/>
    <mergeCell ref="D441:F441"/>
    <mergeCell ref="G441:H441"/>
    <mergeCell ref="I441:J441"/>
    <mergeCell ref="K441:L441"/>
    <mergeCell ref="M441:N441"/>
    <mergeCell ref="E446:V446"/>
    <mergeCell ref="D439:F439"/>
    <mergeCell ref="G439:H439"/>
    <mergeCell ref="I439:J439"/>
    <mergeCell ref="K439:L439"/>
    <mergeCell ref="M439:N439"/>
    <mergeCell ref="D440:F440"/>
    <mergeCell ref="G440:H440"/>
    <mergeCell ref="I440:J440"/>
    <mergeCell ref="K440:L440"/>
    <mergeCell ref="M440:N440"/>
    <mergeCell ref="E456:F456"/>
    <mergeCell ref="C458:V458"/>
    <mergeCell ref="C460:F460"/>
    <mergeCell ref="G460:H460"/>
    <mergeCell ref="I460:J460"/>
    <mergeCell ref="K460:L460"/>
    <mergeCell ref="M460:N460"/>
    <mergeCell ref="E448:F448"/>
    <mergeCell ref="E449:F449"/>
    <mergeCell ref="E450:F450"/>
    <mergeCell ref="C452:V452"/>
    <mergeCell ref="E454:F454"/>
    <mergeCell ref="E455:F455"/>
    <mergeCell ref="D461:F461"/>
    <mergeCell ref="G461:H461"/>
    <mergeCell ref="I461:J461"/>
    <mergeCell ref="K461:L461"/>
    <mergeCell ref="M461:N461"/>
    <mergeCell ref="D462:F462"/>
    <mergeCell ref="G462:H462"/>
    <mergeCell ref="I462:J462"/>
    <mergeCell ref="K462:L462"/>
    <mergeCell ref="M462:N462"/>
    <mergeCell ref="D465:F465"/>
    <mergeCell ref="G465:H465"/>
    <mergeCell ref="I465:J465"/>
    <mergeCell ref="K465:L465"/>
    <mergeCell ref="M465:N465"/>
    <mergeCell ref="E470:V471"/>
    <mergeCell ref="D463:F463"/>
    <mergeCell ref="G463:H463"/>
    <mergeCell ref="I463:J463"/>
    <mergeCell ref="K463:L463"/>
    <mergeCell ref="M463:N463"/>
    <mergeCell ref="D464:F464"/>
    <mergeCell ref="G464:H464"/>
    <mergeCell ref="I464:J464"/>
    <mergeCell ref="K464:L464"/>
    <mergeCell ref="M464:N464"/>
    <mergeCell ref="C483:F483"/>
    <mergeCell ref="G483:H483"/>
    <mergeCell ref="I483:J483"/>
    <mergeCell ref="K483:M483"/>
    <mergeCell ref="C484:F484"/>
    <mergeCell ref="G484:H484"/>
    <mergeCell ref="I484:J484"/>
    <mergeCell ref="K484:M484"/>
    <mergeCell ref="E473:F473"/>
    <mergeCell ref="E474:F474"/>
    <mergeCell ref="E475:F475"/>
    <mergeCell ref="C478:V478"/>
    <mergeCell ref="C481:F482"/>
    <mergeCell ref="G481:H482"/>
    <mergeCell ref="I481:J482"/>
    <mergeCell ref="K481:M482"/>
    <mergeCell ref="E488:F488"/>
    <mergeCell ref="C491:V491"/>
    <mergeCell ref="G493:H493"/>
    <mergeCell ref="I493:J493"/>
    <mergeCell ref="K493:L493"/>
    <mergeCell ref="C494:F495"/>
    <mergeCell ref="G494:H495"/>
    <mergeCell ref="I494:L494"/>
    <mergeCell ref="M494:P494"/>
    <mergeCell ref="C496:F496"/>
    <mergeCell ref="G496:H496"/>
    <mergeCell ref="I496:I502"/>
    <mergeCell ref="M496:M502"/>
    <mergeCell ref="C497:F497"/>
    <mergeCell ref="G497:H497"/>
    <mergeCell ref="C498:F498"/>
    <mergeCell ref="G498:H498"/>
    <mergeCell ref="C499:F499"/>
    <mergeCell ref="G499:H499"/>
    <mergeCell ref="C504:F504"/>
    <mergeCell ref="G504:H504"/>
    <mergeCell ref="E508:F508"/>
    <mergeCell ref="E509:F509"/>
    <mergeCell ref="C512:V512"/>
    <mergeCell ref="C513:V513"/>
    <mergeCell ref="C500:F500"/>
    <mergeCell ref="G500:H500"/>
    <mergeCell ref="C501:F501"/>
    <mergeCell ref="G501:H501"/>
    <mergeCell ref="G502:H502"/>
    <mergeCell ref="G503:H503"/>
    <mergeCell ref="C516:F516"/>
    <mergeCell ref="G516:H516"/>
    <mergeCell ref="I516:J516"/>
    <mergeCell ref="K516:L516"/>
    <mergeCell ref="M516:N516"/>
    <mergeCell ref="C517:F517"/>
    <mergeCell ref="G517:H517"/>
    <mergeCell ref="I517:J517"/>
    <mergeCell ref="K517:L517"/>
    <mergeCell ref="M517:N517"/>
    <mergeCell ref="C527:F527"/>
    <mergeCell ref="G527:H527"/>
    <mergeCell ref="I527:J527"/>
    <mergeCell ref="K527:L527"/>
    <mergeCell ref="E531:F531"/>
    <mergeCell ref="E532:F532"/>
    <mergeCell ref="E521:F521"/>
    <mergeCell ref="E522:F522"/>
    <mergeCell ref="C526:F526"/>
    <mergeCell ref="G526:H526"/>
    <mergeCell ref="I526:J526"/>
    <mergeCell ref="K526:L526"/>
    <mergeCell ref="K540:L540"/>
    <mergeCell ref="E546:F546"/>
    <mergeCell ref="E547:F547"/>
    <mergeCell ref="E533:F533"/>
    <mergeCell ref="C536:V536"/>
    <mergeCell ref="C539:F539"/>
    <mergeCell ref="G539:H539"/>
    <mergeCell ref="I539:J539"/>
    <mergeCell ref="K539:L539"/>
    <mergeCell ref="E553:F553"/>
    <mergeCell ref="E554:F554"/>
    <mergeCell ref="E560:F560"/>
    <mergeCell ref="E561:F561"/>
    <mergeCell ref="E567:F567"/>
    <mergeCell ref="E568:F568"/>
    <mergeCell ref="C540:F540"/>
    <mergeCell ref="G540:H540"/>
    <mergeCell ref="I540:J540"/>
    <mergeCell ref="C571:V571"/>
    <mergeCell ref="C574:F575"/>
    <mergeCell ref="G574:H575"/>
    <mergeCell ref="I574:J575"/>
    <mergeCell ref="K574:L575"/>
    <mergeCell ref="C576:F576"/>
    <mergeCell ref="G576:H576"/>
    <mergeCell ref="I576:J576"/>
    <mergeCell ref="K576:L576"/>
    <mergeCell ref="C590:F590"/>
    <mergeCell ref="G590:H590"/>
    <mergeCell ref="I590:J590"/>
    <mergeCell ref="K590:L590"/>
    <mergeCell ref="C591:F591"/>
    <mergeCell ref="G591:H591"/>
    <mergeCell ref="I591:J591"/>
    <mergeCell ref="K591:L591"/>
    <mergeCell ref="E580:F580"/>
    <mergeCell ref="E581:F581"/>
    <mergeCell ref="C584:V584"/>
    <mergeCell ref="C585:V585"/>
    <mergeCell ref="C588:F589"/>
    <mergeCell ref="G588:H589"/>
    <mergeCell ref="I588:J589"/>
    <mergeCell ref="K588:L589"/>
    <mergeCell ref="C594:F594"/>
    <mergeCell ref="G594:H594"/>
    <mergeCell ref="I594:J594"/>
    <mergeCell ref="K594:L594"/>
    <mergeCell ref="C595:F595"/>
    <mergeCell ref="G595:H595"/>
    <mergeCell ref="I595:J595"/>
    <mergeCell ref="K595:L595"/>
    <mergeCell ref="C592:F592"/>
    <mergeCell ref="G592:H592"/>
    <mergeCell ref="I592:J592"/>
    <mergeCell ref="K592:L592"/>
    <mergeCell ref="C593:F593"/>
    <mergeCell ref="G593:H593"/>
    <mergeCell ref="I593:J593"/>
    <mergeCell ref="K593:L593"/>
    <mergeCell ref="C598:F598"/>
    <mergeCell ref="G598:H598"/>
    <mergeCell ref="I598:J598"/>
    <mergeCell ref="K598:L598"/>
    <mergeCell ref="C600:V600"/>
    <mergeCell ref="E602:F602"/>
    <mergeCell ref="C596:F596"/>
    <mergeCell ref="G596:H596"/>
    <mergeCell ref="I596:J596"/>
    <mergeCell ref="K596:L596"/>
    <mergeCell ref="C597:F597"/>
    <mergeCell ref="G597:H597"/>
    <mergeCell ref="I597:J597"/>
    <mergeCell ref="K597:L597"/>
    <mergeCell ref="C617:F617"/>
    <mergeCell ref="G617:H617"/>
    <mergeCell ref="I617:J617"/>
    <mergeCell ref="K617:L617"/>
    <mergeCell ref="E623:F623"/>
    <mergeCell ref="E624:F624"/>
    <mergeCell ref="E603:F603"/>
    <mergeCell ref="C606:V606"/>
    <mergeCell ref="E609:F609"/>
    <mergeCell ref="E610:F610"/>
    <mergeCell ref="C613:V613"/>
    <mergeCell ref="C616:F616"/>
    <mergeCell ref="G616:H616"/>
    <mergeCell ref="I616:J616"/>
    <mergeCell ref="K616:L616"/>
    <mergeCell ref="E635:F635"/>
    <mergeCell ref="E636:F636"/>
    <mergeCell ref="E637:F637"/>
    <mergeCell ref="E643:F643"/>
    <mergeCell ref="E644:F644"/>
    <mergeCell ref="C647:V647"/>
    <mergeCell ref="C628:F628"/>
    <mergeCell ref="G628:H628"/>
    <mergeCell ref="I628:J628"/>
    <mergeCell ref="K628:L628"/>
    <mergeCell ref="C629:F629"/>
    <mergeCell ref="G629:H629"/>
    <mergeCell ref="I629:J629"/>
    <mergeCell ref="K629:L629"/>
    <mergeCell ref="C660:V660"/>
    <mergeCell ref="E663:F663"/>
    <mergeCell ref="E664:F664"/>
    <mergeCell ref="C667:V667"/>
    <mergeCell ref="E672:F672"/>
    <mergeCell ref="C674:V674"/>
    <mergeCell ref="C648:V648"/>
    <mergeCell ref="E651:F651"/>
    <mergeCell ref="E652:F652"/>
    <mergeCell ref="C654:V654"/>
    <mergeCell ref="E657:F657"/>
    <mergeCell ref="E658:F658"/>
    <mergeCell ref="O679:P679"/>
    <mergeCell ref="C680:F680"/>
    <mergeCell ref="G680:J680"/>
    <mergeCell ref="K680:N680"/>
    <mergeCell ref="O680:P680"/>
    <mergeCell ref="C675:V675"/>
    <mergeCell ref="C677:F678"/>
    <mergeCell ref="G677:N677"/>
    <mergeCell ref="O677:P678"/>
    <mergeCell ref="G678:J678"/>
    <mergeCell ref="K678:N678"/>
    <mergeCell ref="E684:F684"/>
    <mergeCell ref="E685:F685"/>
    <mergeCell ref="C690:F690"/>
    <mergeCell ref="G690:J690"/>
    <mergeCell ref="K690:L690"/>
    <mergeCell ref="M690:N690"/>
    <mergeCell ref="C679:F679"/>
    <mergeCell ref="G679:J679"/>
    <mergeCell ref="K679:N679"/>
    <mergeCell ref="K693:L693"/>
    <mergeCell ref="M693:N693"/>
    <mergeCell ref="O693:P693"/>
    <mergeCell ref="C694:F694"/>
    <mergeCell ref="K694:L694"/>
    <mergeCell ref="M694:N694"/>
    <mergeCell ref="O694:P694"/>
    <mergeCell ref="O690:P690"/>
    <mergeCell ref="C691:F691"/>
    <mergeCell ref="G691:J694"/>
    <mergeCell ref="K691:L691"/>
    <mergeCell ref="M691:N691"/>
    <mergeCell ref="O691:P691"/>
    <mergeCell ref="C692:F692"/>
    <mergeCell ref="K692:L692"/>
    <mergeCell ref="M692:N692"/>
    <mergeCell ref="O692:P692"/>
    <mergeCell ref="C699:F699"/>
    <mergeCell ref="K699:L699"/>
    <mergeCell ref="M699:N699"/>
    <mergeCell ref="O699:P699"/>
    <mergeCell ref="C700:F700"/>
    <mergeCell ref="K700:L700"/>
    <mergeCell ref="M700:N700"/>
    <mergeCell ref="O700:P700"/>
    <mergeCell ref="C697:F697"/>
    <mergeCell ref="G697:J697"/>
    <mergeCell ref="K697:L697"/>
    <mergeCell ref="M697:N697"/>
    <mergeCell ref="O697:P697"/>
    <mergeCell ref="C698:F698"/>
    <mergeCell ref="G698:J706"/>
    <mergeCell ref="K698:L698"/>
    <mergeCell ref="M698:N698"/>
    <mergeCell ref="O698:P698"/>
    <mergeCell ref="C703:F703"/>
    <mergeCell ref="K703:L703"/>
    <mergeCell ref="M703:N703"/>
    <mergeCell ref="O703:P703"/>
    <mergeCell ref="C704:F704"/>
    <mergeCell ref="K704:L704"/>
    <mergeCell ref="M704:N704"/>
    <mergeCell ref="O704:P704"/>
    <mergeCell ref="C701:F701"/>
    <mergeCell ref="K701:L701"/>
    <mergeCell ref="M701:N701"/>
    <mergeCell ref="O701:P701"/>
    <mergeCell ref="C702:F702"/>
    <mergeCell ref="K702:L702"/>
    <mergeCell ref="M702:N702"/>
    <mergeCell ref="O702:P702"/>
    <mergeCell ref="E710:F710"/>
    <mergeCell ref="E711:F711"/>
    <mergeCell ref="E712:F712"/>
    <mergeCell ref="E713:F713"/>
    <mergeCell ref="C716:V716"/>
    <mergeCell ref="E721:F721"/>
    <mergeCell ref="C705:F705"/>
    <mergeCell ref="K705:L705"/>
    <mergeCell ref="M705:N705"/>
    <mergeCell ref="O705:P705"/>
    <mergeCell ref="C706:F706"/>
    <mergeCell ref="K706:L706"/>
    <mergeCell ref="M706:N706"/>
    <mergeCell ref="O706:P706"/>
    <mergeCell ref="C728:F728"/>
    <mergeCell ref="G728:H728"/>
    <mergeCell ref="I728:J728"/>
    <mergeCell ref="K728:L728"/>
    <mergeCell ref="C729:F729"/>
    <mergeCell ref="G729:H729"/>
    <mergeCell ref="I729:J729"/>
    <mergeCell ref="K729:L729"/>
    <mergeCell ref="E722:F722"/>
    <mergeCell ref="E723:F723"/>
    <mergeCell ref="C727:F727"/>
    <mergeCell ref="G727:H727"/>
    <mergeCell ref="I727:J727"/>
    <mergeCell ref="K727:L727"/>
    <mergeCell ref="C748:F748"/>
    <mergeCell ref="G748:H748"/>
    <mergeCell ref="I748:J748"/>
    <mergeCell ref="K748:L748"/>
    <mergeCell ref="C749:F749"/>
    <mergeCell ref="G749:H749"/>
    <mergeCell ref="I749:J749"/>
    <mergeCell ref="K749:L749"/>
    <mergeCell ref="E735:F735"/>
    <mergeCell ref="E736:F736"/>
    <mergeCell ref="C739:V739"/>
    <mergeCell ref="E741:F741"/>
    <mergeCell ref="C744:V744"/>
    <mergeCell ref="C745:V745"/>
    <mergeCell ref="C774:V774"/>
    <mergeCell ref="E778:F778"/>
    <mergeCell ref="C781:V781"/>
    <mergeCell ref="E786:F786"/>
    <mergeCell ref="E790:F790"/>
    <mergeCell ref="E753:V757"/>
    <mergeCell ref="E759:F759"/>
    <mergeCell ref="C762:V762"/>
    <mergeCell ref="E764:F764"/>
    <mergeCell ref="C767:V767"/>
    <mergeCell ref="E771:F771"/>
  </mergeCells>
  <hyperlinks>
    <hyperlink ref="E13" location="'3.0'!A1" display="'3.0'!A1"/>
    <hyperlink ref="E49" location="DK!A1" display="DK"/>
    <hyperlink ref="E37" location="DK!A1" display="DK"/>
    <hyperlink ref="E37:F37" location="Turtas!A1" display="Turtas"/>
    <hyperlink ref="E61" location="DK!A1" display="DK"/>
    <hyperlink ref="E61:F61" location="'A2'!A1" display="A2"/>
    <hyperlink ref="E335" location="DK!A1" display="DK"/>
    <hyperlink ref="E335:F335" location="'A4'!A1" display="A4"/>
    <hyperlink ref="E362" location="DK!A1" display="DK"/>
    <hyperlink ref="E362:F362" location="'A1'!A1" display="A1"/>
    <hyperlink ref="E373" location="DK!A1" display="DK"/>
    <hyperlink ref="E373:F373" location="'A5'!A1" display="A5"/>
    <hyperlink ref="E388" location="DK!A1" display="DK"/>
    <hyperlink ref="E388:F388" location="'A1'!A1" display="A1"/>
    <hyperlink ref="E402" location="DK!A1" display="DK"/>
    <hyperlink ref="E402:F402" location="'3.1'!A1" display="3.1"/>
    <hyperlink ref="E408" location="DK!A1" display="DK"/>
    <hyperlink ref="E408:F408" location="'3.1'!A1" display="3.1"/>
    <hyperlink ref="E403" location="'3.1'!A1" display="3.1"/>
    <hyperlink ref="E403:F403" location="'A1'!A1" display="A1"/>
    <hyperlink ref="E423" location="DK!A1" display="DK"/>
    <hyperlink ref="E423:F423" location="'3.1'!A1" display="3.1"/>
    <hyperlink ref="E424" location="'3.1'!A1" display="3.1"/>
    <hyperlink ref="E424:F424" location="'A6'!A1" display="A6"/>
    <hyperlink ref="E449" location="DK!A1" display="DK"/>
    <hyperlink ref="E449:F449" location="'3.1'!A1" display="3.1"/>
    <hyperlink ref="E455" location="DK!A1" display="DK"/>
    <hyperlink ref="E455:F455" location="'3.1'!A1" display="3.1"/>
    <hyperlink ref="E474" location="DK!A1" display="DK"/>
    <hyperlink ref="E474:F474" location="'3.1'!A1" display="3.1"/>
    <hyperlink ref="E509" location="DK!A1" display="DK"/>
    <hyperlink ref="E509:F509" location="'3.1'!A1" display="3.1"/>
    <hyperlink ref="E522" location="DK!A1" display="DK"/>
    <hyperlink ref="E522:F522" location="'3.2'!A1" display="3.2"/>
    <hyperlink ref="E532" location="DK!A1" display="DK"/>
    <hyperlink ref="E532:F532" location="'3.2'!A1" display="3.2"/>
    <hyperlink ref="E533" location="DK!A1" display="DK"/>
    <hyperlink ref="E533:F533" location="'A4'!A1" display="A4"/>
    <hyperlink ref="E547" location="DK!A1" display="DK"/>
    <hyperlink ref="E547:F547" location="'3.2'!A1" display="3.2"/>
    <hyperlink ref="E554" location="DK!A1" display="DK"/>
    <hyperlink ref="E554:F554" location="'3.2'!A1" display="3.2"/>
    <hyperlink ref="E561" location="DK!A1" display="DK"/>
    <hyperlink ref="E561:F561" location="'3.2'!A1" display="3.2"/>
    <hyperlink ref="E568" location="DK!A1" display="DK"/>
    <hyperlink ref="E568:F568" location="'3.2'!A1" display="3.2"/>
    <hyperlink ref="E581" location="DK!A1" display="DK"/>
    <hyperlink ref="E581:F581" location="'3.3'!A1" display="3.3"/>
    <hyperlink ref="E603" location="DK!A1" display="DK"/>
    <hyperlink ref="E603:F603" location="'3.3'!A1" display="3.3"/>
    <hyperlink ref="E736" location="DK!A1" display="DK"/>
    <hyperlink ref="E736:F736" location="'3.5'!A1" display="3.5"/>
    <hyperlink ref="E723:F723" location="Nesikliai!A1" display="Nesikliai"/>
    <hyperlink ref="E685:F685" location="Nesikliai!A1" display="Nesikliai"/>
    <hyperlink ref="E712:F712" location="Nesikliai!A1" display="Nesikliai"/>
    <hyperlink ref="E624" location="DK!A1" display="DK"/>
    <hyperlink ref="E624:F624" location="'3.4'!A1" display="3.4"/>
    <hyperlink ref="E636" location="DK!A1" display="DK"/>
    <hyperlink ref="E636:F636" location="'3.4'!A1" display="3.4"/>
    <hyperlink ref="E644" location="DK!A1" display="DK"/>
    <hyperlink ref="E644:F644" location="'3.4'!A1" display="3.4"/>
    <hyperlink ref="E49:F49" location="'A1'!A1" display="A1"/>
    <hyperlink ref="E283:F283" location="Turtas!A1" display="Turtas"/>
    <hyperlink ref="E183" location="DK!A1" display="DK"/>
    <hyperlink ref="E183:F183" location="Turtas!A1" display="Turtas"/>
    <hyperlink ref="E711:F711" location="'3.5'!A1" display="3.5"/>
    <hyperlink ref="E13:F13" location="'A8'!A1" display="A8"/>
    <hyperlink ref="E637" location="DK!A1" display="DK"/>
    <hyperlink ref="E637:F637" location="'A7'!A1" display="A7"/>
    <hyperlink ref="E722:F722" location="'3.5'!A1" display="3.5"/>
    <hyperlink ref="E247:F247" location="Nesikliai!A1" display="Nesikliai"/>
    <hyperlink ref="E246:F246" location="'3.5'!A1" display="3.5"/>
    <hyperlink ref="E226:F226" location="Nesikliai!A1" display="Nesikliai"/>
    <hyperlink ref="E227:F227" location="'3.5'!A1" display="3.5"/>
    <hyperlink ref="E450" location="'3.1'!A1" display="3.1"/>
    <hyperlink ref="E450:F450" location="'A6'!A1" display="A6"/>
    <hyperlink ref="E456" location="'3.1'!A1" display="3.1"/>
    <hyperlink ref="E456:F456" location="'A6'!A1" display="A6"/>
    <hyperlink ref="E475" location="'3.1'!A1" display="3.1"/>
    <hyperlink ref="E475:F475" location="'A6'!A1" display="A6"/>
    <hyperlink ref="E121:F121" location="'A9'!A1" display="A9"/>
    <hyperlink ref="E94" location="DK!A1" display="DK"/>
    <hyperlink ref="E94:F94" location="'A7'!A1" display="A7"/>
    <hyperlink ref="E95" location="DK!A1" display="DK"/>
    <hyperlink ref="E95:F95" location="'A11'!A1" display="A1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'[1]Auditui &gt;'!#REF!</xm:f>
          </x14:formula1>
          <xm:sqref>E362:F362 E335:F335 E322:F322 E13:F13 E37:F37 E283:F283 E61:F61 E49:F49 E373:F373 E423:F423 E128:F129 E254:F254 E150:F150 E69:F69 E210:F210 E215:F215 E664:F664 E259:F259 E264:F264 E388:F388 E65:F65 E102:F102 E106:F106 E133:F133 E156:F156 E199:F199 E270:F270 E402:F402 E408:F408 E449:F449 E455:F455 E474:F474 E489:F489 E509:F509 E183:F183 E522:F522 E532:F532 E547:F547 E554:F554 E561:F561 E568:F568 E581:F581 E603:F603 E610:F610 E791:F791 E787:F787 E779:F779 E772:F772 E765:F765 E760:F760 E742:F742 E722:F722 E736:F736 E673:F673 E685:F685 E711:F711 E644:F644 E652:F652 E658:F658 E624:F624 E636:F636 E175:F175 E205:F205 E121:F121 E226:F226 N141:O145 E246:F246 E91:F91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workbookViewId="0">
      <selection activeCell="C25" sqref="C25"/>
    </sheetView>
  </sheetViews>
  <sheetFormatPr defaultColWidth="9.140625" defaultRowHeight="12.75" x14ac:dyDescent="0.2"/>
  <cols>
    <col min="1" max="1" width="4.28515625" style="119" customWidth="1"/>
    <col min="2" max="2" width="9.5703125" style="119" customWidth="1"/>
    <col min="3" max="3" width="71.140625" style="119" customWidth="1"/>
    <col min="4" max="4" width="16" style="119" customWidth="1"/>
    <col min="5" max="5" width="27" style="119" customWidth="1"/>
    <col min="6" max="6" width="13.42578125" style="119" bestFit="1" customWidth="1"/>
    <col min="7" max="7" width="10.7109375" style="119" bestFit="1" customWidth="1"/>
    <col min="8" max="11" width="8.5703125" style="119" customWidth="1"/>
    <col min="12" max="12" width="13.42578125" style="119" bestFit="1" customWidth="1"/>
    <col min="13" max="13" width="15.28515625" style="119" customWidth="1"/>
    <col min="14" max="15" width="9.140625" style="119"/>
    <col min="16" max="16" width="154" style="119" bestFit="1" customWidth="1"/>
    <col min="17" max="16384" width="9.140625" style="119"/>
  </cols>
  <sheetData>
    <row r="1" spans="1:16" s="118" customFormat="1" ht="12.75" customHeight="1" x14ac:dyDescent="0.2">
      <c r="A1" s="358" t="s">
        <v>225</v>
      </c>
      <c r="B1" s="359"/>
      <c r="F1" s="119"/>
      <c r="G1" s="119"/>
      <c r="H1" s="119"/>
      <c r="I1" s="119"/>
      <c r="J1" s="119"/>
      <c r="K1" s="119"/>
      <c r="L1" s="119"/>
      <c r="M1" s="119"/>
    </row>
    <row r="3" spans="1:16" x14ac:dyDescent="0.2">
      <c r="B3" s="120" t="s">
        <v>348</v>
      </c>
    </row>
    <row r="4" spans="1:16" x14ac:dyDescent="0.2">
      <c r="B4" s="120" t="s">
        <v>349</v>
      </c>
    </row>
    <row r="6" spans="1:16" ht="25.5" customHeight="1" x14ac:dyDescent="0.2">
      <c r="B6" s="121" t="s">
        <v>350</v>
      </c>
      <c r="C6" s="121" t="s">
        <v>351</v>
      </c>
      <c r="D6" s="121" t="s">
        <v>352</v>
      </c>
      <c r="E6" s="121" t="s">
        <v>353</v>
      </c>
      <c r="F6" s="121" t="s">
        <v>354</v>
      </c>
      <c r="G6" s="122" t="s">
        <v>355</v>
      </c>
      <c r="H6" s="122" t="s">
        <v>356</v>
      </c>
      <c r="I6" s="122" t="s">
        <v>357</v>
      </c>
      <c r="J6" s="122" t="s">
        <v>358</v>
      </c>
      <c r="K6" s="122" t="s">
        <v>359</v>
      </c>
      <c r="L6" s="121" t="s">
        <v>360</v>
      </c>
      <c r="M6" s="121" t="s">
        <v>361</v>
      </c>
      <c r="O6" s="122" t="s">
        <v>350</v>
      </c>
      <c r="P6" s="122" t="s">
        <v>362</v>
      </c>
    </row>
    <row r="7" spans="1:16" x14ac:dyDescent="0.2">
      <c r="B7" s="122" t="s">
        <v>363</v>
      </c>
      <c r="C7" s="122" t="s">
        <v>364</v>
      </c>
      <c r="D7" s="122" t="s">
        <v>365</v>
      </c>
      <c r="E7" s="122" t="s">
        <v>366</v>
      </c>
      <c r="F7" s="122" t="s">
        <v>367</v>
      </c>
      <c r="G7" s="533" t="s">
        <v>368</v>
      </c>
      <c r="H7" s="533"/>
      <c r="I7" s="533"/>
      <c r="J7" s="533"/>
      <c r="K7" s="533"/>
      <c r="L7" s="122" t="s">
        <v>369</v>
      </c>
      <c r="M7" s="122" t="s">
        <v>370</v>
      </c>
      <c r="O7" s="122" t="s">
        <v>371</v>
      </c>
      <c r="P7" s="122" t="s">
        <v>372</v>
      </c>
    </row>
    <row r="8" spans="1:16" s="120" customFormat="1" ht="12.75" customHeight="1" x14ac:dyDescent="0.2">
      <c r="A8" s="119"/>
      <c r="B8" s="123">
        <v>1</v>
      </c>
      <c r="C8" s="124" t="e">
        <f>[1]!DU[[#This Row],[Etato pavadinimas]]</f>
        <v>#REF!</v>
      </c>
      <c r="D8" s="125" t="e">
        <f>[1]!DU[[#This Row],[Etatas]]</f>
        <v>#REF!</v>
      </c>
      <c r="E8" s="123" t="e">
        <f>[1]!DU[[#This Row],[Priskyrimas]]</f>
        <v>#REF!</v>
      </c>
      <c r="F8" s="126" t="e">
        <f>[1]!DU[[#This Row],[DU_DK]]</f>
        <v>#REF!</v>
      </c>
      <c r="G8" s="127" t="e">
        <f>[1]!DU[[#This Row],[DU]]-[1]!DU[[#This Row],[DU_DK]]</f>
        <v>#REF!</v>
      </c>
      <c r="H8" s="128"/>
      <c r="I8" s="128"/>
      <c r="J8" s="128"/>
      <c r="K8" s="128"/>
      <c r="L8" s="126" t="e">
        <f>+SUM(F8:K8)</f>
        <v>#REF!</v>
      </c>
      <c r="M8" s="534" t="s">
        <v>373</v>
      </c>
      <c r="O8" s="129" t="s">
        <v>355</v>
      </c>
      <c r="P8" s="130" t="s">
        <v>374</v>
      </c>
    </row>
    <row r="9" spans="1:16" s="120" customFormat="1" x14ac:dyDescent="0.2">
      <c r="A9" s="119"/>
      <c r="B9" s="123">
        <v>2</v>
      </c>
      <c r="C9" s="124" t="e">
        <f>[1]!DU[[#This Row],[Etato pavadinimas]]</f>
        <v>#REF!</v>
      </c>
      <c r="D9" s="125" t="e">
        <f>[1]!DU[[#This Row],[Etatas]]</f>
        <v>#REF!</v>
      </c>
      <c r="E9" s="123" t="e">
        <f>[1]!DU[[#This Row],[Priskyrimas]]</f>
        <v>#REF!</v>
      </c>
      <c r="F9" s="126" t="e">
        <f>[1]!DU[[#This Row],[DU_DK]]</f>
        <v>#REF!</v>
      </c>
      <c r="G9" s="127" t="e">
        <f>[1]!DU[[#This Row],[DU]]-[1]!DU[[#This Row],[DU_DK]]</f>
        <v>#REF!</v>
      </c>
      <c r="H9" s="128"/>
      <c r="I9" s="128"/>
      <c r="J9" s="128"/>
      <c r="K9" s="128"/>
      <c r="L9" s="126" t="e">
        <f t="shared" ref="L9:L45" si="0">+SUM(F9:K9)</f>
        <v>#REF!</v>
      </c>
      <c r="M9" s="535"/>
      <c r="O9" s="129" t="s">
        <v>356</v>
      </c>
      <c r="P9" s="130"/>
    </row>
    <row r="10" spans="1:16" x14ac:dyDescent="0.2">
      <c r="B10" s="123">
        <v>3</v>
      </c>
      <c r="C10" s="124" t="e">
        <f>[1]!DU[[#This Row],[Etato pavadinimas]]</f>
        <v>#REF!</v>
      </c>
      <c r="D10" s="125" t="e">
        <f>[1]!DU[[#This Row],[Etatas]]</f>
        <v>#REF!</v>
      </c>
      <c r="E10" s="123" t="e">
        <f>[1]!DU[[#This Row],[Priskyrimas]]</f>
        <v>#REF!</v>
      </c>
      <c r="F10" s="126" t="e">
        <f>[1]!DU[[#This Row],[DU_DK]]</f>
        <v>#REF!</v>
      </c>
      <c r="G10" s="127" t="e">
        <f>[1]!DU[[#This Row],[DU]]-[1]!DU[[#This Row],[DU_DK]]</f>
        <v>#REF!</v>
      </c>
      <c r="H10" s="128"/>
      <c r="I10" s="128"/>
      <c r="J10" s="128"/>
      <c r="K10" s="128"/>
      <c r="L10" s="126" t="e">
        <f t="shared" si="0"/>
        <v>#REF!</v>
      </c>
      <c r="M10" s="535"/>
      <c r="O10" s="129" t="s">
        <v>357</v>
      </c>
      <c r="P10" s="130"/>
    </row>
    <row r="11" spans="1:16" x14ac:dyDescent="0.2">
      <c r="B11" s="123">
        <v>4</v>
      </c>
      <c r="C11" s="124" t="e">
        <f>[1]!DU[[#This Row],[Etato pavadinimas]]</f>
        <v>#REF!</v>
      </c>
      <c r="D11" s="125" t="e">
        <f>[1]!DU[[#This Row],[Etatas]]</f>
        <v>#REF!</v>
      </c>
      <c r="E11" s="123" t="e">
        <f>[1]!DU[[#This Row],[Priskyrimas]]</f>
        <v>#REF!</v>
      </c>
      <c r="F11" s="126" t="e">
        <f>[1]!DU[[#This Row],[DU_DK]]</f>
        <v>#REF!</v>
      </c>
      <c r="G11" s="127" t="e">
        <f>[1]!DU[[#This Row],[DU]]-[1]!DU[[#This Row],[DU_DK]]</f>
        <v>#REF!</v>
      </c>
      <c r="H11" s="128"/>
      <c r="I11" s="128"/>
      <c r="J11" s="128"/>
      <c r="K11" s="128"/>
      <c r="L11" s="126" t="e">
        <f t="shared" si="0"/>
        <v>#REF!</v>
      </c>
      <c r="M11" s="535"/>
      <c r="O11" s="129" t="s">
        <v>375</v>
      </c>
      <c r="P11" s="130"/>
    </row>
    <row r="12" spans="1:16" s="120" customFormat="1" x14ac:dyDescent="0.2">
      <c r="A12" s="119"/>
      <c r="B12" s="123">
        <v>5</v>
      </c>
      <c r="C12" s="124" t="e">
        <f>[1]!DU[[#This Row],[Etato pavadinimas]]</f>
        <v>#REF!</v>
      </c>
      <c r="D12" s="125" t="e">
        <f>[1]!DU[[#This Row],[Etatas]]</f>
        <v>#REF!</v>
      </c>
      <c r="E12" s="123" t="e">
        <f>[1]!DU[[#This Row],[Priskyrimas]]</f>
        <v>#REF!</v>
      </c>
      <c r="F12" s="126" t="e">
        <f>[1]!DU[[#This Row],[DU_DK]]</f>
        <v>#REF!</v>
      </c>
      <c r="G12" s="127" t="e">
        <f>[1]!DU[[#This Row],[DU]]-[1]!DU[[#This Row],[DU_DK]]</f>
        <v>#REF!</v>
      </c>
      <c r="H12" s="128"/>
      <c r="I12" s="128"/>
      <c r="J12" s="128"/>
      <c r="K12" s="128"/>
      <c r="L12" s="126" t="e">
        <f t="shared" si="0"/>
        <v>#REF!</v>
      </c>
      <c r="M12" s="535"/>
      <c r="O12" s="129" t="s">
        <v>359</v>
      </c>
      <c r="P12" s="131"/>
    </row>
    <row r="13" spans="1:16" x14ac:dyDescent="0.2">
      <c r="B13" s="123">
        <v>6</v>
      </c>
      <c r="C13" s="124" t="e">
        <f>[1]!DU[[#This Row],[Etato pavadinimas]]</f>
        <v>#REF!</v>
      </c>
      <c r="D13" s="125" t="e">
        <f>[1]!DU[[#This Row],[Etatas]]</f>
        <v>#REF!</v>
      </c>
      <c r="E13" s="123" t="e">
        <f>[1]!DU[[#This Row],[Priskyrimas]]</f>
        <v>#REF!</v>
      </c>
      <c r="F13" s="126" t="e">
        <f>[1]!DU[[#This Row],[DU_DK]]</f>
        <v>#REF!</v>
      </c>
      <c r="G13" s="127" t="e">
        <f>[1]!DU[[#This Row],[DU]]-[1]!DU[[#This Row],[DU_DK]]</f>
        <v>#REF!</v>
      </c>
      <c r="H13" s="128"/>
      <c r="I13" s="128"/>
      <c r="J13" s="128"/>
      <c r="K13" s="128"/>
      <c r="L13" s="126" t="e">
        <f t="shared" si="0"/>
        <v>#REF!</v>
      </c>
      <c r="M13" s="535"/>
    </row>
    <row r="14" spans="1:16" x14ac:dyDescent="0.2">
      <c r="B14" s="123">
        <v>7</v>
      </c>
      <c r="C14" s="124" t="e">
        <f>[1]!DU[[#This Row],[Etato pavadinimas]]</f>
        <v>#REF!</v>
      </c>
      <c r="D14" s="125" t="e">
        <f>[1]!DU[[#This Row],[Etatas]]</f>
        <v>#REF!</v>
      </c>
      <c r="E14" s="123" t="e">
        <f>[1]!DU[[#This Row],[Priskyrimas]]</f>
        <v>#REF!</v>
      </c>
      <c r="F14" s="126" t="e">
        <f>[1]!DU[[#This Row],[DU_DK]]</f>
        <v>#REF!</v>
      </c>
      <c r="G14" s="127" t="e">
        <f>[1]!DU[[#This Row],[DU]]-[1]!DU[[#This Row],[DU_DK]]</f>
        <v>#REF!</v>
      </c>
      <c r="H14" s="128"/>
      <c r="I14" s="128"/>
      <c r="J14" s="128"/>
      <c r="K14" s="128"/>
      <c r="L14" s="126" t="e">
        <f t="shared" si="0"/>
        <v>#REF!</v>
      </c>
      <c r="M14" s="535"/>
    </row>
    <row r="15" spans="1:16" x14ac:dyDescent="0.2">
      <c r="B15" s="123">
        <v>8</v>
      </c>
      <c r="C15" s="124" t="e">
        <f>[1]!DU[[#This Row],[Etato pavadinimas]]</f>
        <v>#REF!</v>
      </c>
      <c r="D15" s="125" t="e">
        <f>[1]!DU[[#This Row],[Etatas]]</f>
        <v>#REF!</v>
      </c>
      <c r="E15" s="123" t="e">
        <f>[1]!DU[[#This Row],[Priskyrimas]]</f>
        <v>#REF!</v>
      </c>
      <c r="F15" s="126" t="e">
        <f>[1]!DU[[#This Row],[DU_DK]]</f>
        <v>#REF!</v>
      </c>
      <c r="G15" s="127" t="e">
        <f>[1]!DU[[#This Row],[DU]]-[1]!DU[[#This Row],[DU_DK]]</f>
        <v>#REF!</v>
      </c>
      <c r="H15" s="128"/>
      <c r="I15" s="128"/>
      <c r="J15" s="128"/>
      <c r="K15" s="128"/>
      <c r="L15" s="126" t="e">
        <f t="shared" si="0"/>
        <v>#REF!</v>
      </c>
      <c r="M15" s="535"/>
    </row>
    <row r="16" spans="1:16" x14ac:dyDescent="0.2">
      <c r="B16" s="123">
        <v>9</v>
      </c>
      <c r="C16" s="124" t="e">
        <f>[1]!DU[[#This Row],[Etato pavadinimas]]</f>
        <v>#REF!</v>
      </c>
      <c r="D16" s="125" t="e">
        <f>[1]!DU[[#This Row],[Etatas]]</f>
        <v>#REF!</v>
      </c>
      <c r="E16" s="123" t="e">
        <f>[1]!DU[[#This Row],[Priskyrimas]]</f>
        <v>#REF!</v>
      </c>
      <c r="F16" s="126" t="e">
        <f>[1]!DU[[#This Row],[DU_DK]]</f>
        <v>#REF!</v>
      </c>
      <c r="G16" s="127" t="e">
        <f>[1]!DU[[#This Row],[DU]]-[1]!DU[[#This Row],[DU_DK]]</f>
        <v>#REF!</v>
      </c>
      <c r="H16" s="128"/>
      <c r="I16" s="128"/>
      <c r="J16" s="128"/>
      <c r="K16" s="128"/>
      <c r="L16" s="126" t="e">
        <f t="shared" si="0"/>
        <v>#REF!</v>
      </c>
      <c r="M16" s="535"/>
    </row>
    <row r="17" spans="2:13" x14ac:dyDescent="0.2">
      <c r="B17" s="123">
        <v>10</v>
      </c>
      <c r="C17" s="124" t="e">
        <f>[1]!DU[[#This Row],[Etato pavadinimas]]</f>
        <v>#REF!</v>
      </c>
      <c r="D17" s="125" t="e">
        <f>[1]!DU[[#This Row],[Etatas]]</f>
        <v>#REF!</v>
      </c>
      <c r="E17" s="123" t="e">
        <f>[1]!DU[[#This Row],[Priskyrimas]]</f>
        <v>#REF!</v>
      </c>
      <c r="F17" s="126" t="e">
        <f>[1]!DU[[#This Row],[DU_DK]]</f>
        <v>#REF!</v>
      </c>
      <c r="G17" s="127" t="e">
        <f>[1]!DU[[#This Row],[DU]]-[1]!DU[[#This Row],[DU_DK]]</f>
        <v>#REF!</v>
      </c>
      <c r="H17" s="128"/>
      <c r="I17" s="128"/>
      <c r="J17" s="128"/>
      <c r="K17" s="128"/>
      <c r="L17" s="126" t="e">
        <f t="shared" si="0"/>
        <v>#REF!</v>
      </c>
      <c r="M17" s="535"/>
    </row>
    <row r="18" spans="2:13" x14ac:dyDescent="0.2">
      <c r="B18" s="123">
        <v>11</v>
      </c>
      <c r="C18" s="124" t="e">
        <f>[1]!DU[[#This Row],[Etato pavadinimas]]</f>
        <v>#REF!</v>
      </c>
      <c r="D18" s="125" t="e">
        <f>[1]!DU[[#This Row],[Etatas]]</f>
        <v>#REF!</v>
      </c>
      <c r="E18" s="123" t="e">
        <f>[1]!DU[[#This Row],[Priskyrimas]]</f>
        <v>#REF!</v>
      </c>
      <c r="F18" s="126" t="e">
        <f>[1]!DU[[#This Row],[DU_DK]]</f>
        <v>#REF!</v>
      </c>
      <c r="G18" s="127" t="e">
        <f>[1]!DU[[#This Row],[DU]]-[1]!DU[[#This Row],[DU_DK]]</f>
        <v>#REF!</v>
      </c>
      <c r="H18" s="128"/>
      <c r="I18" s="128"/>
      <c r="J18" s="128"/>
      <c r="K18" s="128"/>
      <c r="L18" s="126" t="e">
        <f t="shared" si="0"/>
        <v>#REF!</v>
      </c>
      <c r="M18" s="535"/>
    </row>
    <row r="19" spans="2:13" x14ac:dyDescent="0.2">
      <c r="B19" s="123">
        <v>12</v>
      </c>
      <c r="C19" s="124" t="e">
        <f>[1]!DU[[#This Row],[Etato pavadinimas]]</f>
        <v>#REF!</v>
      </c>
      <c r="D19" s="125" t="e">
        <f>[1]!DU[[#This Row],[Etatas]]</f>
        <v>#REF!</v>
      </c>
      <c r="E19" s="123" t="e">
        <f>[1]!DU[[#This Row],[Priskyrimas]]</f>
        <v>#REF!</v>
      </c>
      <c r="F19" s="126" t="e">
        <f>[1]!DU[[#This Row],[DU_DK]]</f>
        <v>#REF!</v>
      </c>
      <c r="G19" s="127" t="e">
        <f>[1]!DU[[#This Row],[DU]]-[1]!DU[[#This Row],[DU_DK]]</f>
        <v>#REF!</v>
      </c>
      <c r="H19" s="128"/>
      <c r="I19" s="128"/>
      <c r="J19" s="128"/>
      <c r="K19" s="128"/>
      <c r="L19" s="126" t="e">
        <f t="shared" si="0"/>
        <v>#REF!</v>
      </c>
      <c r="M19" s="535"/>
    </row>
    <row r="20" spans="2:13" x14ac:dyDescent="0.2">
      <c r="B20" s="123">
        <v>13</v>
      </c>
      <c r="C20" s="124" t="e">
        <f>[1]!DU[[#This Row],[Etato pavadinimas]]</f>
        <v>#REF!</v>
      </c>
      <c r="D20" s="125" t="e">
        <f>[1]!DU[[#This Row],[Etatas]]</f>
        <v>#REF!</v>
      </c>
      <c r="E20" s="123" t="e">
        <f>[1]!DU[[#This Row],[Priskyrimas]]</f>
        <v>#REF!</v>
      </c>
      <c r="F20" s="126" t="e">
        <f>[1]!DU[[#This Row],[DU_DK]]</f>
        <v>#REF!</v>
      </c>
      <c r="G20" s="127" t="e">
        <f>[1]!DU[[#This Row],[DU]]-[1]!DU[[#This Row],[DU_DK]]</f>
        <v>#REF!</v>
      </c>
      <c r="H20" s="128"/>
      <c r="I20" s="128"/>
      <c r="J20" s="128"/>
      <c r="K20" s="128"/>
      <c r="L20" s="126" t="e">
        <f t="shared" si="0"/>
        <v>#REF!</v>
      </c>
      <c r="M20" s="535"/>
    </row>
    <row r="21" spans="2:13" x14ac:dyDescent="0.2">
      <c r="B21" s="123">
        <v>14</v>
      </c>
      <c r="C21" s="124" t="e">
        <f>[1]!DU[[#This Row],[Etato pavadinimas]]</f>
        <v>#REF!</v>
      </c>
      <c r="D21" s="125" t="e">
        <f>[1]!DU[[#This Row],[Etatas]]</f>
        <v>#REF!</v>
      </c>
      <c r="E21" s="123" t="e">
        <f>[1]!DU[[#This Row],[Priskyrimas]]</f>
        <v>#REF!</v>
      </c>
      <c r="F21" s="126" t="e">
        <f>[1]!DU[[#This Row],[DU_DK]]</f>
        <v>#REF!</v>
      </c>
      <c r="G21" s="127" t="e">
        <f>[1]!DU[[#This Row],[DU]]-[1]!DU[[#This Row],[DU_DK]]</f>
        <v>#REF!</v>
      </c>
      <c r="H21" s="128"/>
      <c r="I21" s="128"/>
      <c r="J21" s="128"/>
      <c r="K21" s="128"/>
      <c r="L21" s="126" t="e">
        <f t="shared" si="0"/>
        <v>#REF!</v>
      </c>
      <c r="M21" s="535"/>
    </row>
    <row r="22" spans="2:13" x14ac:dyDescent="0.2">
      <c r="B22" s="123">
        <v>15</v>
      </c>
      <c r="C22" s="124" t="s">
        <v>376</v>
      </c>
      <c r="D22" s="125" t="e">
        <f>[1]!DU[[#This Row],[Etatas]]</f>
        <v>#REF!</v>
      </c>
      <c r="E22" s="123" t="e">
        <f>[1]!DU[[#This Row],[Priskyrimas]]</f>
        <v>#REF!</v>
      </c>
      <c r="F22" s="126">
        <v>13134.08</v>
      </c>
      <c r="G22" s="127" t="e">
        <f>[1]!DU[[#This Row],[DU]]-[1]!DU[[#This Row],[DU_DK]]</f>
        <v>#REF!</v>
      </c>
      <c r="H22" s="128"/>
      <c r="I22" s="128"/>
      <c r="J22" s="128"/>
      <c r="K22" s="128"/>
      <c r="L22" s="126" t="e">
        <f t="shared" si="0"/>
        <v>#REF!</v>
      </c>
      <c r="M22" s="535"/>
    </row>
    <row r="23" spans="2:13" x14ac:dyDescent="0.2">
      <c r="B23" s="123">
        <v>16</v>
      </c>
      <c r="C23" s="124" t="e">
        <f>[1]!DU[[#This Row],[Etato pavadinimas]]</f>
        <v>#REF!</v>
      </c>
      <c r="D23" s="125" t="e">
        <f>[1]!DU[[#This Row],[Etatas]]</f>
        <v>#REF!</v>
      </c>
      <c r="E23" s="123" t="e">
        <f>[1]!DU[[#This Row],[Priskyrimas]]</f>
        <v>#REF!</v>
      </c>
      <c r="F23" s="126" t="e">
        <f>[1]!DU[[#This Row],[DU_DK]]</f>
        <v>#REF!</v>
      </c>
      <c r="G23" s="127" t="e">
        <f>[1]!DU[[#This Row],[DU]]-[1]!DU[[#This Row],[DU_DK]]</f>
        <v>#REF!</v>
      </c>
      <c r="H23" s="128"/>
      <c r="I23" s="128"/>
      <c r="J23" s="128"/>
      <c r="K23" s="128"/>
      <c r="L23" s="126" t="e">
        <f t="shared" si="0"/>
        <v>#REF!</v>
      </c>
      <c r="M23" s="535"/>
    </row>
    <row r="24" spans="2:13" x14ac:dyDescent="0.2">
      <c r="B24" s="123">
        <v>17</v>
      </c>
      <c r="C24" s="124" t="e">
        <f>[1]!DU[[#This Row],[Etato pavadinimas]]</f>
        <v>#REF!</v>
      </c>
      <c r="D24" s="125" t="e">
        <f>[1]!DU[[#This Row],[Etatas]]</f>
        <v>#REF!</v>
      </c>
      <c r="E24" s="123" t="e">
        <f>[1]!DU[[#This Row],[Priskyrimas]]</f>
        <v>#REF!</v>
      </c>
      <c r="F24" s="126" t="e">
        <f>[1]!DU[[#This Row],[DU_DK]]</f>
        <v>#REF!</v>
      </c>
      <c r="G24" s="127" t="e">
        <f>[1]!DU[[#This Row],[DU]]-[1]!DU[[#This Row],[DU_DK]]</f>
        <v>#REF!</v>
      </c>
      <c r="H24" s="128"/>
      <c r="I24" s="128"/>
      <c r="J24" s="128"/>
      <c r="K24" s="128"/>
      <c r="L24" s="126" t="e">
        <f t="shared" si="0"/>
        <v>#REF!</v>
      </c>
      <c r="M24" s="535"/>
    </row>
    <row r="25" spans="2:13" x14ac:dyDescent="0.2">
      <c r="B25" s="123">
        <v>18</v>
      </c>
      <c r="C25" s="124" t="e">
        <f>[1]!DU[[#This Row],[Etato pavadinimas]]</f>
        <v>#REF!</v>
      </c>
      <c r="D25" s="125" t="e">
        <f>[1]!DU[[#This Row],[Etatas]]</f>
        <v>#REF!</v>
      </c>
      <c r="E25" s="123" t="e">
        <f>[1]!DU[[#This Row],[Priskyrimas]]</f>
        <v>#REF!</v>
      </c>
      <c r="F25" s="126" t="e">
        <f>[1]!DU[[#This Row],[DU_DK]]</f>
        <v>#REF!</v>
      </c>
      <c r="G25" s="127" t="e">
        <f>[1]!DU[[#This Row],[DU]]-[1]!DU[[#This Row],[DU_DK]]</f>
        <v>#REF!</v>
      </c>
      <c r="H25" s="128"/>
      <c r="I25" s="128"/>
      <c r="J25" s="128"/>
      <c r="K25" s="128"/>
      <c r="L25" s="126" t="e">
        <f t="shared" si="0"/>
        <v>#REF!</v>
      </c>
      <c r="M25" s="535"/>
    </row>
    <row r="26" spans="2:13" x14ac:dyDescent="0.2">
      <c r="B26" s="123">
        <v>19</v>
      </c>
      <c r="C26" s="124" t="e">
        <f>[1]!DU[[#This Row],[Etato pavadinimas]]</f>
        <v>#REF!</v>
      </c>
      <c r="D26" s="125" t="e">
        <f>[1]!DU[[#This Row],[Etatas]]</f>
        <v>#REF!</v>
      </c>
      <c r="E26" s="123" t="e">
        <f>[1]!DU[[#This Row],[Priskyrimas]]</f>
        <v>#REF!</v>
      </c>
      <c r="F26" s="126" t="e">
        <f>[1]!DU[[#This Row],[DU_DK]]</f>
        <v>#REF!</v>
      </c>
      <c r="G26" s="127" t="e">
        <f>[1]!DU[[#This Row],[DU]]-[1]!DU[[#This Row],[DU_DK]]</f>
        <v>#REF!</v>
      </c>
      <c r="H26" s="128"/>
      <c r="I26" s="128"/>
      <c r="J26" s="128"/>
      <c r="K26" s="128"/>
      <c r="L26" s="126" t="e">
        <f t="shared" si="0"/>
        <v>#REF!</v>
      </c>
      <c r="M26" s="535"/>
    </row>
    <row r="27" spans="2:13" x14ac:dyDescent="0.2">
      <c r="B27" s="123">
        <v>21</v>
      </c>
      <c r="C27" s="124" t="str">
        <f>'[1]3.DU'!C28</f>
        <v>Katilų operatorius-šaltkalvis-remontininkas ( Ignalina)</v>
      </c>
      <c r="D27" s="125">
        <f>'[1]3.DU'!E28</f>
        <v>4</v>
      </c>
      <c r="E27" s="123" t="str">
        <f>'[1]3.DU'!M28</f>
        <v>TS - Gamyba katilinėse</v>
      </c>
      <c r="F27" s="126">
        <f>'[1]3.DU'!H28</f>
        <v>44135.73</v>
      </c>
      <c r="G27" s="127">
        <f>'[1]3.DU'!O28-'[1]3.DU'!H28</f>
        <v>0</v>
      </c>
      <c r="H27" s="128"/>
      <c r="I27" s="128"/>
      <c r="J27" s="128"/>
      <c r="K27" s="128"/>
      <c r="L27" s="126">
        <f t="shared" si="0"/>
        <v>44135.73</v>
      </c>
      <c r="M27" s="535"/>
    </row>
    <row r="28" spans="2:13" x14ac:dyDescent="0.2">
      <c r="B28" s="123">
        <v>22</v>
      </c>
      <c r="C28" s="124" t="str">
        <f>'[1]3.DU'!C29</f>
        <v>Katilų operatorius (Dūkštas)</v>
      </c>
      <c r="D28" s="125">
        <f>'[1]3.DU'!E29</f>
        <v>4</v>
      </c>
      <c r="E28" s="123" t="str">
        <f>'[1]3.DU'!M29</f>
        <v>TS - Gamyba katilinėse</v>
      </c>
      <c r="F28" s="126">
        <f>'[1]3.DU'!H29</f>
        <v>51403.87</v>
      </c>
      <c r="G28" s="127">
        <f>'[1]3.DU'!O29-'[1]3.DU'!H29</f>
        <v>0</v>
      </c>
      <c r="H28" s="128"/>
      <c r="I28" s="128"/>
      <c r="J28" s="128"/>
      <c r="K28" s="128"/>
      <c r="L28" s="126">
        <f t="shared" si="0"/>
        <v>51403.87</v>
      </c>
      <c r="M28" s="535"/>
    </row>
    <row r="29" spans="2:13" x14ac:dyDescent="0.2">
      <c r="B29" s="123">
        <v>23</v>
      </c>
      <c r="C29" s="124" t="str">
        <f>'[1]3.DU'!C30</f>
        <v>Katilų operatorius (Vidiškės)</v>
      </c>
      <c r="D29" s="125">
        <f>'[1]3.DU'!E30</f>
        <v>2</v>
      </c>
      <c r="E29" s="123" t="str">
        <f>'[1]3.DU'!M30</f>
        <v>TS - Gamyba katilinėse</v>
      </c>
      <c r="F29" s="126">
        <f>'[1]3.DU'!H30</f>
        <v>33187.06</v>
      </c>
      <c r="G29" s="127">
        <f>'[1]3.DU'!O30-'[1]3.DU'!H30</f>
        <v>-7035.4199999999983</v>
      </c>
      <c r="H29" s="128"/>
      <c r="I29" s="128"/>
      <c r="J29" s="128"/>
      <c r="K29" s="128"/>
      <c r="L29" s="126">
        <f t="shared" si="0"/>
        <v>26151.64</v>
      </c>
      <c r="M29" s="535"/>
    </row>
    <row r="30" spans="2:13" x14ac:dyDescent="0.2">
      <c r="B30" s="123">
        <v>24</v>
      </c>
      <c r="C30" s="124" t="str">
        <f>'[1]3.DU'!C31</f>
        <v>Katilų operatorius (Technikos g-vė)</v>
      </c>
      <c r="D30" s="125">
        <f>'[1]3.DU'!E31</f>
        <v>0.5</v>
      </c>
      <c r="E30" s="123" t="str">
        <f>'[1]3.DU'!M31</f>
        <v>TS - Gamyba katilinėse</v>
      </c>
      <c r="F30" s="126">
        <f>'[1]3.DU'!H31</f>
        <v>3000.12</v>
      </c>
      <c r="G30" s="127">
        <f>'[1]3.DU'!O31-'[1]3.DU'!H31</f>
        <v>0</v>
      </c>
      <c r="H30" s="128"/>
      <c r="I30" s="128"/>
      <c r="J30" s="128"/>
      <c r="K30" s="128"/>
      <c r="L30" s="126">
        <f t="shared" si="0"/>
        <v>3000.12</v>
      </c>
      <c r="M30" s="535"/>
    </row>
    <row r="31" spans="2:13" x14ac:dyDescent="0.2">
      <c r="B31" s="123">
        <v>25</v>
      </c>
      <c r="C31" s="124" t="str">
        <f>'[1]3.DU'!C32</f>
        <v>Katilų operatorius-traktorininkas (Ignalina)</v>
      </c>
      <c r="D31" s="125">
        <f>'[1]3.DU'!E32</f>
        <v>3</v>
      </c>
      <c r="E31" s="123" t="str">
        <f>'[1]3.DU'!M32</f>
        <v>TS - Gamyba katilinėse</v>
      </c>
      <c r="F31" s="126">
        <f>'[1]3.DU'!H32</f>
        <v>37432.699999999997</v>
      </c>
      <c r="G31" s="127">
        <f>'[1]3.DU'!O32-'[1]3.DU'!H32</f>
        <v>0</v>
      </c>
      <c r="H31" s="128"/>
      <c r="I31" s="128"/>
      <c r="J31" s="128"/>
      <c r="K31" s="128"/>
      <c r="L31" s="126">
        <f t="shared" si="0"/>
        <v>37432.699999999997</v>
      </c>
      <c r="M31" s="535"/>
    </row>
    <row r="32" spans="2:13" x14ac:dyDescent="0.2">
      <c r="B32" s="123">
        <v>26</v>
      </c>
      <c r="C32" s="124" t="str">
        <f>'[1]3.DU'!C33</f>
        <v>Technikas</v>
      </c>
      <c r="D32" s="125">
        <f>'[1]3.DU'!E33</f>
        <v>1</v>
      </c>
      <c r="E32" s="123" t="str">
        <f>'[1]3.DU'!M33</f>
        <v>TS - Sistemų priežiūra</v>
      </c>
      <c r="F32" s="126">
        <f>'[1]3.DU'!H33</f>
        <v>16066.09</v>
      </c>
      <c r="G32" s="127">
        <f>'[1]3.DU'!O33-'[1]3.DU'!H33</f>
        <v>0</v>
      </c>
      <c r="H32" s="128"/>
      <c r="I32" s="128"/>
      <c r="J32" s="128"/>
      <c r="K32" s="128"/>
      <c r="L32" s="126">
        <f t="shared" si="0"/>
        <v>16066.09</v>
      </c>
      <c r="M32" s="535"/>
    </row>
    <row r="33" spans="2:13" x14ac:dyDescent="0.2">
      <c r="B33" s="123">
        <v>27</v>
      </c>
      <c r="C33" s="124" t="str">
        <f>'[1]3.DU'!C34</f>
        <v>Šaltkalvis -santechnikas</v>
      </c>
      <c r="D33" s="125">
        <f>'[1]3.DU'!E34</f>
        <v>2</v>
      </c>
      <c r="E33" s="123" t="str">
        <f>'[1]3.DU'!M34</f>
        <v>TS - Sistemų priežiūra</v>
      </c>
      <c r="F33" s="126">
        <f>'[1]3.DU'!H34</f>
        <v>23324.79</v>
      </c>
      <c r="G33" s="127">
        <f>'[1]3.DU'!O34-'[1]3.DU'!H34</f>
        <v>0</v>
      </c>
      <c r="H33" s="128"/>
      <c r="I33" s="128"/>
      <c r="J33" s="128"/>
      <c r="K33" s="128"/>
      <c r="L33" s="126">
        <f t="shared" si="0"/>
        <v>23324.79</v>
      </c>
      <c r="M33" s="535"/>
    </row>
    <row r="34" spans="2:13" x14ac:dyDescent="0.2">
      <c r="B34" s="123">
        <v>28</v>
      </c>
      <c r="C34" s="124" t="str">
        <f>'[1]3.DU'!C35</f>
        <v>Šaltkalvis -santechnikas-trakt. (Vidiškės)</v>
      </c>
      <c r="D34" s="125">
        <f>'[1]3.DU'!E35</f>
        <v>1</v>
      </c>
      <c r="E34" s="123" t="str">
        <f>'[1]3.DU'!M35</f>
        <v>TS - Sistemų priežiūra</v>
      </c>
      <c r="F34" s="126">
        <f>'[1]3.DU'!H35</f>
        <v>11442.49</v>
      </c>
      <c r="G34" s="127">
        <f>'[1]3.DU'!O35-'[1]3.DU'!H35</f>
        <v>0</v>
      </c>
      <c r="H34" s="128"/>
      <c r="I34" s="128"/>
      <c r="J34" s="128"/>
      <c r="K34" s="128"/>
      <c r="L34" s="126">
        <f t="shared" si="0"/>
        <v>11442.49</v>
      </c>
      <c r="M34" s="535"/>
    </row>
    <row r="35" spans="2:13" x14ac:dyDescent="0.2">
      <c r="B35" s="123">
        <v>29</v>
      </c>
      <c r="C35" s="124" t="str">
        <f>'[1]3.DU'!C36</f>
        <v>Apskaitininkė-kontrolierė</v>
      </c>
      <c r="D35" s="125">
        <f>'[1]3.DU'!E36</f>
        <v>1</v>
      </c>
      <c r="E35" s="123" t="str">
        <f>'[1]3.DU'!M36</f>
        <v>TS - KV_tiekimas</v>
      </c>
      <c r="F35" s="126">
        <f>'[1]3.DU'!H36</f>
        <v>13000.43</v>
      </c>
      <c r="G35" s="127">
        <f>'[1]3.DU'!O36-'[1]3.DU'!H36</f>
        <v>0</v>
      </c>
      <c r="H35" s="128"/>
      <c r="I35" s="128"/>
      <c r="J35" s="128"/>
      <c r="K35" s="128"/>
      <c r="L35" s="126">
        <f t="shared" si="0"/>
        <v>13000.43</v>
      </c>
      <c r="M35" s="535"/>
    </row>
    <row r="36" spans="2:13" x14ac:dyDescent="0.2">
      <c r="B36" s="123">
        <v>30</v>
      </c>
      <c r="C36" s="124" t="str">
        <f>'[1]3.DU'!C37</f>
        <v>Šaltkalvis -santechnikas-suvirintojas</v>
      </c>
      <c r="D36" s="125">
        <f>'[1]3.DU'!E37</f>
        <v>0.25</v>
      </c>
      <c r="E36" s="123" t="str">
        <f>'[1]3.DU'!M37</f>
        <v>TS - Sistemų priežiūra</v>
      </c>
      <c r="F36" s="126">
        <f>'[1]3.DU'!H37</f>
        <v>4222.4399999999996</v>
      </c>
      <c r="G36" s="127">
        <f>'[1]3.DU'!O37-'[1]3.DU'!H37</f>
        <v>0</v>
      </c>
      <c r="H36" s="128"/>
      <c r="I36" s="128"/>
      <c r="J36" s="128"/>
      <c r="K36" s="128"/>
      <c r="L36" s="126">
        <f t="shared" si="0"/>
        <v>4222.4399999999996</v>
      </c>
      <c r="M36" s="535"/>
    </row>
    <row r="37" spans="2:13" x14ac:dyDescent="0.2">
      <c r="B37" s="123">
        <v>31</v>
      </c>
      <c r="C37" s="124" t="str">
        <f>'[1]3.DU'!C38</f>
        <v>Karšto vandens apskaitos prietaisų kontrolierius-montuotojas</v>
      </c>
      <c r="D37" s="125">
        <f>'[1]3.DU'!E38</f>
        <v>1</v>
      </c>
      <c r="E37" s="123" t="str">
        <f>'[1]3.DU'!M38</f>
        <v>TS - KV_prietaisai</v>
      </c>
      <c r="F37" s="126">
        <v>14062.14</v>
      </c>
      <c r="G37" s="127">
        <f>'[1]3.DU'!O38-'[1]3.DU'!H38</f>
        <v>0</v>
      </c>
      <c r="H37" s="128"/>
      <c r="I37" s="128"/>
      <c r="J37" s="128"/>
      <c r="K37" s="128"/>
      <c r="L37" s="126">
        <f t="shared" si="0"/>
        <v>14062.14</v>
      </c>
      <c r="M37" s="535"/>
    </row>
    <row r="38" spans="2:13" x14ac:dyDescent="0.2">
      <c r="B38" s="123">
        <v>32</v>
      </c>
      <c r="C38" s="124" t="str">
        <f>'[1]3.DU'!C39</f>
        <v>Šaltkalvis-santechnikas</v>
      </c>
      <c r="D38" s="125">
        <f>'[1]3.DU'!E39</f>
        <v>1</v>
      </c>
      <c r="E38" s="123" t="str">
        <f>'[1]3.DU'!M39</f>
        <v>TS - KV_tiekimas</v>
      </c>
      <c r="F38" s="126">
        <v>12916.3</v>
      </c>
      <c r="G38" s="127">
        <f>'[1]3.DU'!O39-'[1]3.DU'!H39</f>
        <v>0</v>
      </c>
      <c r="H38" s="128"/>
      <c r="I38" s="128"/>
      <c r="J38" s="128"/>
      <c r="K38" s="128"/>
      <c r="L38" s="126">
        <f t="shared" si="0"/>
        <v>12916.3</v>
      </c>
      <c r="M38" s="535"/>
    </row>
    <row r="39" spans="2:13" x14ac:dyDescent="0.2">
      <c r="B39" s="123">
        <v>33</v>
      </c>
      <c r="C39" s="124" t="str">
        <f>'[1]3.DU'!C40</f>
        <v>Katilų operatorius (Linkmenų kat.)</v>
      </c>
      <c r="D39" s="125">
        <f>'[1]3.DU'!E40</f>
        <v>1</v>
      </c>
      <c r="E39" s="123" t="str">
        <f>'[1]3.DU'!M40</f>
        <v>TS - Gamyba katilinėse</v>
      </c>
      <c r="F39" s="126">
        <f>'[1]3.DU'!H40</f>
        <v>5824.83</v>
      </c>
      <c r="G39" s="127">
        <f>'[1]3.DU'!O40-'[1]3.DU'!H40</f>
        <v>0</v>
      </c>
      <c r="H39" s="128"/>
      <c r="I39" s="128"/>
      <c r="J39" s="128"/>
      <c r="K39" s="128"/>
      <c r="L39" s="126">
        <f t="shared" si="0"/>
        <v>5824.83</v>
      </c>
      <c r="M39" s="535"/>
    </row>
    <row r="40" spans="2:13" x14ac:dyDescent="0.2">
      <c r="B40" s="123">
        <v>34</v>
      </c>
      <c r="C40" s="124" t="str">
        <f>'[1]3.DU'!C41</f>
        <v>Katilų operatorius ( Ceikinių kat.)</v>
      </c>
      <c r="D40" s="125">
        <f>'[1]3.DU'!E41</f>
        <v>1</v>
      </c>
      <c r="E40" s="123" t="str">
        <f>'[1]3.DU'!M41</f>
        <v>TS - Gamyba katilinėse</v>
      </c>
      <c r="F40" s="126">
        <f>'[1]3.DU'!H41</f>
        <v>5271.74</v>
      </c>
      <c r="G40" s="127">
        <f>'[1]3.DU'!O41-'[1]3.DU'!H41</f>
        <v>0</v>
      </c>
      <c r="H40" s="128"/>
      <c r="I40" s="128"/>
      <c r="J40" s="128"/>
      <c r="K40" s="128"/>
      <c r="L40" s="126">
        <f t="shared" si="0"/>
        <v>5271.74</v>
      </c>
      <c r="M40" s="535"/>
    </row>
    <row r="41" spans="2:13" x14ac:dyDescent="0.2">
      <c r="B41" s="123">
        <v>35</v>
      </c>
      <c r="C41" s="124" t="str">
        <f>'[1]3.DU'!C42</f>
        <v>Katilų operatorius ( Kazitiškio kat.)</v>
      </c>
      <c r="D41" s="125">
        <f>'[1]3.DU'!E42</f>
        <v>0</v>
      </c>
      <c r="E41" s="123" t="str">
        <f>'[1]3.DU'!M42</f>
        <v>TS - Gamyba katilinėse</v>
      </c>
      <c r="F41" s="126">
        <f>'[1]3.DU'!H42</f>
        <v>0</v>
      </c>
      <c r="G41" s="127">
        <f>'[1]3.DU'!O42-'[1]3.DU'!H42</f>
        <v>0</v>
      </c>
      <c r="H41" s="128"/>
      <c r="I41" s="128"/>
      <c r="J41" s="128"/>
      <c r="K41" s="128"/>
      <c r="L41" s="126">
        <f t="shared" si="0"/>
        <v>0</v>
      </c>
      <c r="M41" s="535"/>
    </row>
    <row r="42" spans="2:13" x14ac:dyDescent="0.2">
      <c r="B42" s="123">
        <v>36</v>
      </c>
      <c r="C42" s="124" t="str">
        <f>'[1]3.DU'!C43</f>
        <v>Katilų operatorius (Mielagėnų  kat.)</v>
      </c>
      <c r="D42" s="125">
        <f>'[1]3.DU'!E43</f>
        <v>2</v>
      </c>
      <c r="E42" s="123" t="str">
        <f>'[1]3.DU'!M43</f>
        <v>TS - Gamyba katilinėse</v>
      </c>
      <c r="F42" s="126">
        <f>'[1]3.DU'!H43</f>
        <v>10543.48</v>
      </c>
      <c r="G42" s="127">
        <f>'[1]3.DU'!O43-'[1]3.DU'!H43</f>
        <v>0</v>
      </c>
      <c r="H42" s="128"/>
      <c r="I42" s="128"/>
      <c r="J42" s="128"/>
      <c r="K42" s="128"/>
      <c r="L42" s="126">
        <f t="shared" si="0"/>
        <v>10543.48</v>
      </c>
      <c r="M42" s="535"/>
    </row>
    <row r="43" spans="2:13" x14ac:dyDescent="0.2">
      <c r="B43" s="123">
        <v>37</v>
      </c>
      <c r="C43" s="124" t="str">
        <f>'[1]3.DU'!C44</f>
        <v>Katilų operatorius (Rimšės  kat.)</v>
      </c>
      <c r="D43" s="125">
        <f>'[1]3.DU'!E44</f>
        <v>0</v>
      </c>
      <c r="E43" s="123" t="str">
        <f>'[1]3.DU'!M44</f>
        <v>TS - Gamyba katilinėse</v>
      </c>
      <c r="F43" s="126">
        <f>'[1]3.DU'!H44</f>
        <v>0</v>
      </c>
      <c r="G43" s="127">
        <f>'[1]3.DU'!O44-'[1]3.DU'!H44</f>
        <v>0</v>
      </c>
      <c r="H43" s="128"/>
      <c r="I43" s="128"/>
      <c r="J43" s="128"/>
      <c r="K43" s="128"/>
      <c r="L43" s="126">
        <f t="shared" si="0"/>
        <v>0</v>
      </c>
      <c r="M43" s="535"/>
    </row>
    <row r="44" spans="2:13" x14ac:dyDescent="0.2">
      <c r="B44" s="123">
        <v>38</v>
      </c>
      <c r="C44" s="124" t="str">
        <f>'[1]3.DU'!C45</f>
        <v>Nedarbingumo lapeliai</v>
      </c>
      <c r="D44" s="125"/>
      <c r="E44" s="123" t="str">
        <f>'[1]3.DU'!M45</f>
        <v>BS - Bendrosios sąnaudos</v>
      </c>
      <c r="F44" s="126">
        <f>'[1]3.DU'!H45</f>
        <v>420.28</v>
      </c>
      <c r="G44" s="127">
        <f>'[1]3.DU'!O45-'[1]3.DU'!H45</f>
        <v>0</v>
      </c>
      <c r="H44" s="128"/>
      <c r="I44" s="128"/>
      <c r="J44" s="128"/>
      <c r="K44" s="128"/>
      <c r="L44" s="126">
        <f t="shared" si="0"/>
        <v>420.28</v>
      </c>
      <c r="M44" s="535"/>
    </row>
    <row r="45" spans="2:13" x14ac:dyDescent="0.2">
      <c r="B45" s="123">
        <v>40</v>
      </c>
      <c r="C45" s="124" t="str">
        <f>'[1]3.DU'!C47</f>
        <v>Nedarbingumo lapeliai</v>
      </c>
      <c r="D45" s="125"/>
      <c r="E45" s="123" t="str">
        <f>'[1]3.DU'!M47</f>
        <v>TS - Gamyba katilinėse</v>
      </c>
      <c r="F45" s="126">
        <f>'[1]3.DU'!H47</f>
        <v>519.30999999999995</v>
      </c>
      <c r="G45" s="127">
        <f>'[1]3.DU'!O47-'[1]3.DU'!H47</f>
        <v>0</v>
      </c>
      <c r="H45" s="128"/>
      <c r="I45" s="128"/>
      <c r="J45" s="128"/>
      <c r="K45" s="128"/>
      <c r="L45" s="126">
        <f t="shared" si="0"/>
        <v>519.30999999999995</v>
      </c>
      <c r="M45" s="535"/>
    </row>
    <row r="46" spans="2:13" x14ac:dyDescent="0.2">
      <c r="B46" s="123">
        <v>41</v>
      </c>
      <c r="C46" s="124" t="str">
        <f>'[1]3.DU'!C48</f>
        <v>Nedarbingumo lapeliai</v>
      </c>
      <c r="D46" s="125"/>
      <c r="E46" s="123" t="str">
        <f>'[1]3.DU'!M48</f>
        <v>TS - Perdavimas</v>
      </c>
      <c r="F46" s="126">
        <f>'[1]3.DU'!H48</f>
        <v>0</v>
      </c>
      <c r="G46" s="127">
        <f>'[1]3.DU'!O48-'[1]3.DU'!H48</f>
        <v>0</v>
      </c>
      <c r="H46" s="128"/>
      <c r="I46" s="128"/>
      <c r="J46" s="128"/>
      <c r="K46" s="128"/>
      <c r="L46" s="126">
        <f t="shared" ref="L46:L52" si="1">+SUM(F46:K46)</f>
        <v>0</v>
      </c>
      <c r="M46" s="535"/>
    </row>
    <row r="47" spans="2:13" x14ac:dyDescent="0.2">
      <c r="B47" s="123">
        <v>42</v>
      </c>
      <c r="C47" s="124" t="str">
        <f>'[1]3.DU'!C49</f>
        <v>Nedarbingumo lapeliai</v>
      </c>
      <c r="D47" s="125"/>
      <c r="E47" s="123" t="str">
        <f>'[1]3.DU'!M49</f>
        <v>TS - Sistemų priežiūra</v>
      </c>
      <c r="F47" s="126">
        <f>'[1]3.DU'!H49</f>
        <v>0</v>
      </c>
      <c r="G47" s="127">
        <f>'[1]3.DU'!O49-'[1]3.DU'!H49</f>
        <v>0</v>
      </c>
      <c r="H47" s="128"/>
      <c r="I47" s="128"/>
      <c r="J47" s="128"/>
      <c r="K47" s="128"/>
      <c r="L47" s="126">
        <f t="shared" si="1"/>
        <v>0</v>
      </c>
      <c r="M47" s="535"/>
    </row>
    <row r="48" spans="2:13" x14ac:dyDescent="0.2">
      <c r="B48" s="123">
        <v>43</v>
      </c>
      <c r="C48" s="124" t="str">
        <f>'[1]3.DU'!C50</f>
        <v>Nedarbingumo lapeliai</v>
      </c>
      <c r="D48" s="125"/>
      <c r="E48" s="123" t="str">
        <f>'[1]3.DU'!M50</f>
        <v>TS - KV_prietaisai</v>
      </c>
      <c r="F48" s="126">
        <f>'[1]3.DU'!H50</f>
        <v>53.67</v>
      </c>
      <c r="G48" s="127">
        <f>'[1]3.DU'!O50-'[1]3.DU'!H50</f>
        <v>0</v>
      </c>
      <c r="H48" s="128"/>
      <c r="I48" s="128"/>
      <c r="J48" s="128"/>
      <c r="K48" s="128"/>
      <c r="L48" s="126">
        <f t="shared" si="1"/>
        <v>53.67</v>
      </c>
      <c r="M48" s="535"/>
    </row>
    <row r="49" spans="2:13" x14ac:dyDescent="0.2">
      <c r="B49" s="123">
        <v>44</v>
      </c>
      <c r="C49" s="124" t="str">
        <f>'[1]3.DU'!C51</f>
        <v>Darbo užmokesčio sąnaudos atostogų kaupimui</v>
      </c>
      <c r="D49" s="125"/>
      <c r="E49" s="123" t="str">
        <f>'[1]3.DU'!M51</f>
        <v>BS - Bendrosios sąnaudos</v>
      </c>
      <c r="F49" s="126">
        <f>'[1]3.DU'!H51</f>
        <v>545.72</v>
      </c>
      <c r="G49" s="127">
        <f>'[1]3.DU'!O51-'[1]3.DU'!H51</f>
        <v>0</v>
      </c>
      <c r="H49" s="128"/>
      <c r="I49" s="128"/>
      <c r="J49" s="128"/>
      <c r="K49" s="128"/>
      <c r="L49" s="126">
        <f t="shared" si="1"/>
        <v>545.72</v>
      </c>
      <c r="M49" s="535"/>
    </row>
    <row r="50" spans="2:13" x14ac:dyDescent="0.2">
      <c r="B50" s="123">
        <v>47</v>
      </c>
      <c r="C50" s="124" t="str">
        <f>'[1]3.DU'!C54</f>
        <v>Darbo užmokesčio sąnaudos atostogų kaupimui</v>
      </c>
      <c r="D50" s="125"/>
      <c r="E50" s="123" t="str">
        <f>'[1]3.DU'!M54</f>
        <v>TS - Gamyba katilinėse</v>
      </c>
      <c r="F50" s="126">
        <f>'[1]3.DU'!H54</f>
        <v>3383.98</v>
      </c>
      <c r="G50" s="127">
        <f>'[1]3.DU'!O54-'[1]3.DU'!H54</f>
        <v>0</v>
      </c>
      <c r="H50" s="128"/>
      <c r="I50" s="128"/>
      <c r="J50" s="128"/>
      <c r="K50" s="128"/>
      <c r="L50" s="126">
        <f t="shared" si="1"/>
        <v>3383.98</v>
      </c>
      <c r="M50" s="535"/>
    </row>
    <row r="51" spans="2:13" x14ac:dyDescent="0.2">
      <c r="B51" s="123">
        <v>48</v>
      </c>
      <c r="C51" s="124" t="str">
        <f>'[1]3.DU'!C55</f>
        <v>Darbo užmokesčio sąnaudos atostogų kaupimui</v>
      </c>
      <c r="D51" s="125"/>
      <c r="E51" s="123" t="str">
        <f>'[1]3.DU'!M55</f>
        <v>TS - Sistemų priežiūra</v>
      </c>
      <c r="F51" s="126">
        <f>'[1]3.DU'!H55</f>
        <v>1354.82</v>
      </c>
      <c r="G51" s="127">
        <f>'[1]3.DU'!O53-'[1]3.DU'!H53</f>
        <v>0</v>
      </c>
      <c r="H51" s="128"/>
      <c r="I51" s="128"/>
      <c r="J51" s="128"/>
      <c r="K51" s="128"/>
      <c r="L51" s="126">
        <f t="shared" si="1"/>
        <v>1354.82</v>
      </c>
      <c r="M51" s="535"/>
    </row>
    <row r="52" spans="2:13" x14ac:dyDescent="0.2">
      <c r="B52" s="123">
        <v>49</v>
      </c>
      <c r="C52" s="124" t="str">
        <f>'[1]3.DU'!C56</f>
        <v>Darbo užmokesčio sąnaudos atostogų kaupimui</v>
      </c>
      <c r="D52" s="125"/>
      <c r="E52" s="123" t="str">
        <f>'[1]3.DU'!M56</f>
        <v>TS - KV_prietaisai</v>
      </c>
      <c r="F52" s="126">
        <f>'[1]3.DU'!H56</f>
        <v>-1.43</v>
      </c>
      <c r="G52" s="127">
        <f>'[1]3.DU'!O54-'[1]3.DU'!H54</f>
        <v>0</v>
      </c>
      <c r="H52" s="128"/>
      <c r="I52" s="128"/>
      <c r="J52" s="128"/>
      <c r="K52" s="128"/>
      <c r="L52" s="126">
        <f t="shared" si="1"/>
        <v>-1.43</v>
      </c>
      <c r="M52" s="535"/>
    </row>
    <row r="53" spans="2:13" x14ac:dyDescent="0.2">
      <c r="B53" s="132"/>
      <c r="C53" s="133" t="s">
        <v>377</v>
      </c>
      <c r="D53" s="134" t="e">
        <f>SUM(D8:D52)</f>
        <v>#REF!</v>
      </c>
      <c r="E53" s="135" t="s">
        <v>378</v>
      </c>
      <c r="F53" s="136" t="e">
        <f t="shared" ref="F53:L53" si="2">SUM(F8:F52)</f>
        <v>#REF!</v>
      </c>
      <c r="G53" s="136" t="e">
        <f t="shared" si="2"/>
        <v>#REF!</v>
      </c>
      <c r="H53" s="136">
        <f t="shared" si="2"/>
        <v>0</v>
      </c>
      <c r="I53" s="136">
        <f t="shared" si="2"/>
        <v>0</v>
      </c>
      <c r="J53" s="136">
        <f t="shared" si="2"/>
        <v>0</v>
      </c>
      <c r="K53" s="136">
        <f t="shared" si="2"/>
        <v>0</v>
      </c>
      <c r="L53" s="136" t="e">
        <f t="shared" si="2"/>
        <v>#REF!</v>
      </c>
      <c r="M53" s="135" t="s">
        <v>378</v>
      </c>
    </row>
    <row r="54" spans="2:13" x14ac:dyDescent="0.2">
      <c r="L54" s="137" t="e">
        <f>L53-'[1]5'!M97</f>
        <v>#REF!</v>
      </c>
    </row>
    <row r="55" spans="2:13" x14ac:dyDescent="0.2">
      <c r="B55" s="120"/>
    </row>
    <row r="56" spans="2:13" x14ac:dyDescent="0.2">
      <c r="B56" s="138" t="s">
        <v>379</v>
      </c>
      <c r="C56" s="139" t="s">
        <v>380</v>
      </c>
      <c r="D56" s="140"/>
      <c r="E56" s="140"/>
      <c r="F56" s="140"/>
      <c r="G56" s="140"/>
      <c r="H56" s="140"/>
      <c r="I56" s="140"/>
      <c r="J56" s="140"/>
      <c r="K56" s="140"/>
      <c r="L56" s="140"/>
      <c r="M56" s="141"/>
    </row>
    <row r="57" spans="2:13" x14ac:dyDescent="0.2">
      <c r="B57" s="142" t="s">
        <v>363</v>
      </c>
      <c r="C57" s="119" t="s">
        <v>381</v>
      </c>
      <c r="M57" s="143"/>
    </row>
    <row r="58" spans="2:13" x14ac:dyDescent="0.2">
      <c r="B58" s="142" t="s">
        <v>364</v>
      </c>
      <c r="C58" s="119" t="s">
        <v>382</v>
      </c>
      <c r="M58" s="143"/>
    </row>
    <row r="59" spans="2:13" x14ac:dyDescent="0.2">
      <c r="B59" s="142"/>
      <c r="C59" s="119" t="s">
        <v>383</v>
      </c>
      <c r="M59" s="143"/>
    </row>
    <row r="60" spans="2:13" x14ac:dyDescent="0.2">
      <c r="B60" s="142"/>
      <c r="C60" s="119" t="s">
        <v>384</v>
      </c>
      <c r="M60" s="143"/>
    </row>
    <row r="61" spans="2:13" x14ac:dyDescent="0.2">
      <c r="B61" s="142"/>
      <c r="C61" s="119" t="s">
        <v>385</v>
      </c>
      <c r="M61" s="143"/>
    </row>
    <row r="62" spans="2:13" x14ac:dyDescent="0.2">
      <c r="B62" s="142"/>
      <c r="C62" s="119" t="s">
        <v>386</v>
      </c>
    </row>
    <row r="63" spans="2:13" x14ac:dyDescent="0.2">
      <c r="B63" s="142"/>
      <c r="C63" s="119" t="s">
        <v>387</v>
      </c>
      <c r="M63" s="143"/>
    </row>
    <row r="64" spans="2:13" x14ac:dyDescent="0.2">
      <c r="B64" s="142" t="s">
        <v>365</v>
      </c>
      <c r="C64" s="119" t="s">
        <v>388</v>
      </c>
      <c r="M64" s="143"/>
    </row>
    <row r="65" spans="2:13" x14ac:dyDescent="0.2">
      <c r="B65" s="142" t="s">
        <v>366</v>
      </c>
      <c r="C65" s="119" t="s">
        <v>389</v>
      </c>
      <c r="M65" s="143"/>
    </row>
    <row r="66" spans="2:13" x14ac:dyDescent="0.2">
      <c r="B66" s="142"/>
      <c r="C66" s="119" t="s">
        <v>390</v>
      </c>
      <c r="M66" s="143"/>
    </row>
    <row r="67" spans="2:13" x14ac:dyDescent="0.2">
      <c r="B67" s="142" t="s">
        <v>367</v>
      </c>
      <c r="C67" s="119" t="s">
        <v>391</v>
      </c>
      <c r="M67" s="143"/>
    </row>
    <row r="68" spans="2:13" x14ac:dyDescent="0.2">
      <c r="B68" s="142" t="s">
        <v>368</v>
      </c>
      <c r="C68" s="119" t="s">
        <v>392</v>
      </c>
      <c r="M68" s="143"/>
    </row>
    <row r="69" spans="2:13" x14ac:dyDescent="0.2">
      <c r="B69" s="142" t="s">
        <v>369</v>
      </c>
      <c r="C69" s="119" t="s">
        <v>393</v>
      </c>
      <c r="M69" s="143"/>
    </row>
    <row r="70" spans="2:13" x14ac:dyDescent="0.2">
      <c r="B70" s="142" t="s">
        <v>370</v>
      </c>
      <c r="C70" s="119" t="s">
        <v>394</v>
      </c>
      <c r="M70" s="143"/>
    </row>
    <row r="71" spans="2:13" x14ac:dyDescent="0.2">
      <c r="B71" s="142" t="s">
        <v>371</v>
      </c>
      <c r="C71" s="119" t="s">
        <v>395</v>
      </c>
      <c r="M71" s="143"/>
    </row>
    <row r="72" spans="2:13" x14ac:dyDescent="0.2">
      <c r="B72" s="144" t="s">
        <v>372</v>
      </c>
      <c r="C72" s="145" t="s">
        <v>396</v>
      </c>
      <c r="D72" s="145"/>
      <c r="E72" s="145"/>
      <c r="F72" s="145"/>
      <c r="G72" s="145"/>
      <c r="H72" s="145"/>
      <c r="I72" s="145"/>
      <c r="J72" s="145"/>
      <c r="K72" s="145"/>
      <c r="L72" s="145"/>
      <c r="M72" s="146"/>
    </row>
  </sheetData>
  <mergeCells count="3">
    <mergeCell ref="A1:B1"/>
    <mergeCell ref="G7:K7"/>
    <mergeCell ref="M8:M52"/>
  </mergeCells>
  <hyperlinks>
    <hyperlink ref="A1" location="DK!A1" display="DK"/>
    <hyperlink ref="A1:B1" location="'3.1'!A1" display="3.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H179"/>
  <sheetViews>
    <sheetView workbookViewId="0">
      <selection activeCell="E23" sqref="E23"/>
    </sheetView>
  </sheetViews>
  <sheetFormatPr defaultColWidth="9.140625" defaultRowHeight="12.75" x14ac:dyDescent="0.2"/>
  <cols>
    <col min="1" max="1" width="4.28515625" style="147" customWidth="1"/>
    <col min="2" max="2" width="9.42578125" style="147" bestFit="1" customWidth="1"/>
    <col min="3" max="3" width="35.7109375" style="147" customWidth="1"/>
    <col min="4" max="4" width="28.5703125" style="148" customWidth="1"/>
    <col min="5" max="5" width="15" style="147" customWidth="1"/>
    <col min="6" max="32" width="13.140625" style="147" customWidth="1"/>
    <col min="33" max="33" width="16" style="147" customWidth="1"/>
    <col min="34" max="34" width="4.28515625" style="147" customWidth="1"/>
    <col min="35" max="35" width="9.140625" style="147"/>
    <col min="36" max="36" width="107.7109375" style="147" bestFit="1" customWidth="1"/>
    <col min="37" max="37" width="9.140625" style="147"/>
    <col min="38" max="39" width="5.140625" style="150" bestFit="1" customWidth="1"/>
    <col min="40" max="40" width="11.7109375" style="147" customWidth="1"/>
    <col min="41" max="41" width="13" style="147" customWidth="1"/>
    <col min="42" max="43" width="9.140625" style="147"/>
    <col min="44" max="100" width="4.5703125" style="151" customWidth="1"/>
    <col min="101" max="118" width="4.5703125" style="147" customWidth="1"/>
    <col min="119" max="16384" width="9.140625" style="147"/>
  </cols>
  <sheetData>
    <row r="1" spans="2:132" x14ac:dyDescent="0.2">
      <c r="B1" s="147" t="s">
        <v>397</v>
      </c>
      <c r="J1" s="149">
        <v>1</v>
      </c>
      <c r="K1" s="149">
        <v>2</v>
      </c>
      <c r="L1" s="149">
        <v>3</v>
      </c>
      <c r="M1" s="149">
        <v>4</v>
      </c>
      <c r="N1" s="149">
        <v>5</v>
      </c>
      <c r="O1" s="149">
        <v>6</v>
      </c>
      <c r="P1" s="149">
        <v>7</v>
      </c>
      <c r="Q1" s="149">
        <v>8</v>
      </c>
      <c r="R1" s="149">
        <v>9</v>
      </c>
      <c r="S1" s="149">
        <v>10</v>
      </c>
      <c r="T1" s="149">
        <v>11</v>
      </c>
      <c r="U1" s="149">
        <v>12</v>
      </c>
      <c r="V1" s="149">
        <v>13</v>
      </c>
      <c r="W1" s="149">
        <v>14</v>
      </c>
      <c r="X1" s="149">
        <v>15</v>
      </c>
      <c r="Y1" s="149">
        <v>16</v>
      </c>
      <c r="Z1" s="149">
        <v>17</v>
      </c>
      <c r="AA1" s="149">
        <v>18</v>
      </c>
      <c r="AB1" s="149">
        <v>19</v>
      </c>
      <c r="AC1" s="149">
        <v>20</v>
      </c>
      <c r="AD1" s="149">
        <v>21</v>
      </c>
      <c r="AE1" s="149">
        <v>22</v>
      </c>
      <c r="AF1" s="149"/>
    </row>
    <row r="2" spans="2:132" x14ac:dyDescent="0.2">
      <c r="B2" s="152"/>
      <c r="J2" s="147" t="e">
        <f>+COUNTIF([1]!Sanaudos_kor[KOR_nr],J$1)&gt;0</f>
        <v>#REF!</v>
      </c>
      <c r="K2" s="147" t="e">
        <f>+COUNTIF([1]!Sanaudos_kor[KOR_nr],K$1)&gt;0</f>
        <v>#REF!</v>
      </c>
      <c r="L2" s="147" t="e">
        <f>+COUNTIF([1]!Sanaudos_kor[KOR_nr],L$1)&gt;0</f>
        <v>#REF!</v>
      </c>
      <c r="M2" s="147" t="e">
        <f>+COUNTIF([1]!Sanaudos_kor[KOR_nr],M$1)&gt;0</f>
        <v>#REF!</v>
      </c>
      <c r="N2" s="147" t="e">
        <f>+COUNTIF([1]!Sanaudos_kor[KOR_nr],N$1)&gt;0</f>
        <v>#REF!</v>
      </c>
      <c r="O2" s="147" t="e">
        <f>+COUNTIF([1]!Sanaudos_kor[KOR_nr],O$1)&gt;0</f>
        <v>#REF!</v>
      </c>
      <c r="P2" s="147" t="e">
        <f>+COUNTIF([1]!Sanaudos_kor[KOR_nr],P$1)&gt;0</f>
        <v>#REF!</v>
      </c>
      <c r="Q2" s="147" t="e">
        <f>+COUNTIF([1]!Sanaudos_kor[KOR_nr],Q$1)&gt;0</f>
        <v>#REF!</v>
      </c>
      <c r="R2" s="147" t="e">
        <f>+COUNTIF([1]!Sanaudos_kor[KOR_nr],R$1)&gt;0</f>
        <v>#REF!</v>
      </c>
      <c r="S2" s="147" t="e">
        <f>+COUNTIF([1]!Sanaudos_kor[KOR_nr],S$1)&gt;0</f>
        <v>#REF!</v>
      </c>
      <c r="T2" s="147" t="e">
        <f>+COUNTIF([1]!Sanaudos_kor[KOR_nr],T$1)&gt;0</f>
        <v>#REF!</v>
      </c>
      <c r="U2" s="147" t="e">
        <f>+COUNTIF([1]!Sanaudos_kor[KOR_nr],U$1)&gt;0</f>
        <v>#REF!</v>
      </c>
      <c r="V2" s="147" t="e">
        <f>+COUNTIF([1]!Sanaudos_kor[KOR_nr],V$1)&gt;0</f>
        <v>#REF!</v>
      </c>
      <c r="W2" s="147" t="e">
        <f>+COUNTIF([1]!Sanaudos_kor[KOR_nr],W$1)&gt;0</f>
        <v>#REF!</v>
      </c>
      <c r="X2" s="147" t="e">
        <f>+COUNTIF([1]!Sanaudos_kor[KOR_nr],X$1)&gt;0</f>
        <v>#REF!</v>
      </c>
      <c r="Y2" s="147" t="e">
        <f>+COUNTIF([1]!Sanaudos_kor[KOR_nr],Y$1)&gt;0</f>
        <v>#REF!</v>
      </c>
      <c r="Z2" s="147" t="e">
        <f>+COUNTIF([1]!Sanaudos_kor[KOR_nr],Z$1)&gt;0</f>
        <v>#REF!</v>
      </c>
      <c r="AA2" s="147" t="e">
        <f>+COUNTIF([1]!Sanaudos_kor[KOR_nr],AA$1)&gt;0</f>
        <v>#REF!</v>
      </c>
      <c r="AB2" s="147" t="e">
        <f>+COUNTIF([1]!Sanaudos_kor[KOR_nr],AB$1)&gt;0</f>
        <v>#REF!</v>
      </c>
      <c r="AC2" s="147" t="e">
        <f>+COUNTIF([1]!Sanaudos_kor[KOR_nr],AC$1)&gt;0</f>
        <v>#REF!</v>
      </c>
      <c r="AD2" s="147" t="e">
        <f>+COUNTIF([1]!Sanaudos_kor[KOR_nr],AD$1)&gt;0</f>
        <v>#REF!</v>
      </c>
      <c r="AE2" s="147" t="e">
        <f>+COUNTIF([1]!Sanaudos_kor[KOR_nr],AE$1)&gt;0</f>
        <v>#REF!</v>
      </c>
    </row>
    <row r="3" spans="2:132" x14ac:dyDescent="0.2">
      <c r="B3" s="152" t="s">
        <v>348</v>
      </c>
    </row>
    <row r="4" spans="2:132" x14ac:dyDescent="0.2">
      <c r="B4" s="152" t="s">
        <v>398</v>
      </c>
      <c r="J4" s="153" t="e">
        <f>-J95/E95</f>
        <v>#REF!</v>
      </c>
      <c r="K4" s="153" t="e">
        <f>-K128/E128</f>
        <v>#REF!</v>
      </c>
      <c r="L4" s="153" t="e">
        <f>-L128/E128</f>
        <v>#REF!</v>
      </c>
      <c r="M4" s="153" t="e">
        <f>-M156/E156</f>
        <v>#REF!</v>
      </c>
      <c r="N4" s="153" t="e">
        <f>-N83/E83</f>
        <v>#REF!</v>
      </c>
      <c r="O4" s="153" t="e">
        <f>-O79/E79</f>
        <v>#REF!</v>
      </c>
      <c r="P4" s="153" t="e">
        <f>-P83/E83</f>
        <v>#REF!</v>
      </c>
      <c r="Q4" s="153" t="e">
        <f>-Q81/E81</f>
        <v>#REF!</v>
      </c>
      <c r="R4" s="153" t="e">
        <f>-R90/E90</f>
        <v>#REF!</v>
      </c>
      <c r="S4" s="153" t="e">
        <f>-S145/E145</f>
        <v>#REF!</v>
      </c>
      <c r="T4" s="154"/>
      <c r="U4" s="153" t="e">
        <f>-U126/E126</f>
        <v>#REF!</v>
      </c>
      <c r="V4" s="153" t="e">
        <f>-V135/E135</f>
        <v>#REF!</v>
      </c>
      <c r="W4" s="153"/>
      <c r="X4" s="153"/>
      <c r="Y4" s="153"/>
      <c r="Z4" s="153"/>
      <c r="AA4" s="153"/>
      <c r="AB4" s="153"/>
      <c r="AC4" s="153"/>
      <c r="AD4" s="153"/>
      <c r="AE4" s="153"/>
    </row>
    <row r="6" spans="2:132" ht="37.5" customHeight="1" x14ac:dyDescent="0.2">
      <c r="B6" s="135" t="s">
        <v>350</v>
      </c>
      <c r="C6" s="135" t="s">
        <v>399</v>
      </c>
      <c r="D6" s="155" t="s">
        <v>400</v>
      </c>
      <c r="E6" s="155" t="s">
        <v>354</v>
      </c>
      <c r="F6" s="135" t="s">
        <v>401</v>
      </c>
      <c r="G6" s="135" t="s">
        <v>402</v>
      </c>
      <c r="H6" s="135" t="s">
        <v>403</v>
      </c>
      <c r="I6" s="135" t="s">
        <v>404</v>
      </c>
      <c r="J6" s="135" t="s">
        <v>355</v>
      </c>
      <c r="K6" s="135" t="s">
        <v>356</v>
      </c>
      <c r="L6" s="135" t="s">
        <v>357</v>
      </c>
      <c r="M6" s="135" t="s">
        <v>405</v>
      </c>
      <c r="N6" s="135" t="s">
        <v>406</v>
      </c>
      <c r="O6" s="135" t="s">
        <v>407</v>
      </c>
      <c r="P6" s="135" t="s">
        <v>408</v>
      </c>
      <c r="Q6" s="135" t="s">
        <v>409</v>
      </c>
      <c r="R6" s="135" t="s">
        <v>410</v>
      </c>
      <c r="S6" s="135" t="s">
        <v>411</v>
      </c>
      <c r="T6" s="135" t="s">
        <v>412</v>
      </c>
      <c r="U6" s="135" t="s">
        <v>413</v>
      </c>
      <c r="V6" s="135" t="s">
        <v>414</v>
      </c>
      <c r="W6" s="135" t="s">
        <v>415</v>
      </c>
      <c r="X6" s="135" t="s">
        <v>416</v>
      </c>
      <c r="Y6" s="135" t="s">
        <v>417</v>
      </c>
      <c r="Z6" s="135" t="s">
        <v>418</v>
      </c>
      <c r="AA6" s="135" t="s">
        <v>419</v>
      </c>
      <c r="AB6" s="135" t="s">
        <v>420</v>
      </c>
      <c r="AC6" s="135" t="s">
        <v>421</v>
      </c>
      <c r="AD6" s="135" t="s">
        <v>422</v>
      </c>
      <c r="AE6" s="135" t="s">
        <v>423</v>
      </c>
      <c r="AF6" s="135" t="s">
        <v>360</v>
      </c>
      <c r="AG6" s="135" t="s">
        <v>361</v>
      </c>
      <c r="AI6" s="135" t="s">
        <v>350</v>
      </c>
      <c r="AJ6" s="135" t="s">
        <v>362</v>
      </c>
      <c r="AL6" s="156" t="s">
        <v>424</v>
      </c>
      <c r="AM6" s="156" t="s">
        <v>425</v>
      </c>
      <c r="AN6" s="156" t="s">
        <v>264</v>
      </c>
      <c r="AO6" s="156" t="s">
        <v>426</v>
      </c>
    </row>
    <row r="7" spans="2:132" ht="12.2" customHeight="1" x14ac:dyDescent="0.2">
      <c r="B7" s="156" t="s">
        <v>363</v>
      </c>
      <c r="C7" s="156" t="s">
        <v>364</v>
      </c>
      <c r="D7" s="155" t="s">
        <v>365</v>
      </c>
      <c r="E7" s="135" t="s">
        <v>366</v>
      </c>
      <c r="F7" s="536" t="s">
        <v>367</v>
      </c>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135" t="s">
        <v>368</v>
      </c>
      <c r="AG7" s="135" t="s">
        <v>369</v>
      </c>
      <c r="AI7" s="135" t="s">
        <v>370</v>
      </c>
      <c r="AJ7" s="135" t="s">
        <v>371</v>
      </c>
      <c r="AL7" s="157"/>
      <c r="AM7" s="157"/>
      <c r="AN7" s="157"/>
      <c r="AO7" s="157"/>
      <c r="AR7" s="151">
        <v>1</v>
      </c>
      <c r="AS7" s="151">
        <v>2</v>
      </c>
      <c r="AT7" s="151">
        <v>3</v>
      </c>
      <c r="AU7" s="151">
        <v>4</v>
      </c>
      <c r="AV7" s="151">
        <v>5</v>
      </c>
      <c r="AW7" s="151">
        <v>6</v>
      </c>
      <c r="AX7" s="151">
        <v>7</v>
      </c>
      <c r="AY7" s="151">
        <v>8</v>
      </c>
      <c r="AZ7" s="151">
        <v>9</v>
      </c>
      <c r="BA7" s="151">
        <v>10</v>
      </c>
      <c r="BB7" s="151">
        <v>11</v>
      </c>
      <c r="BC7" s="151">
        <v>12</v>
      </c>
      <c r="BD7" s="151">
        <v>13</v>
      </c>
      <c r="BE7" s="151">
        <v>14</v>
      </c>
      <c r="BF7" s="151">
        <v>15</v>
      </c>
      <c r="BG7" s="151">
        <v>16</v>
      </c>
      <c r="BH7" s="151">
        <v>17</v>
      </c>
      <c r="BI7" s="151">
        <v>18</v>
      </c>
      <c r="BJ7" s="151">
        <v>19</v>
      </c>
      <c r="BK7" s="151">
        <v>20</v>
      </c>
      <c r="BL7" s="151">
        <v>21</v>
      </c>
      <c r="BM7" s="151">
        <v>22</v>
      </c>
      <c r="BN7" s="151">
        <v>23</v>
      </c>
      <c r="BO7" s="151">
        <v>24</v>
      </c>
      <c r="BP7" s="151">
        <v>25</v>
      </c>
      <c r="BQ7" s="151">
        <v>26</v>
      </c>
      <c r="BR7" s="151">
        <v>27</v>
      </c>
      <c r="BS7" s="151">
        <v>28</v>
      </c>
      <c r="BT7" s="151">
        <v>29</v>
      </c>
      <c r="BU7" s="151">
        <v>30</v>
      </c>
      <c r="BV7" s="151">
        <v>31</v>
      </c>
      <c r="BW7" s="151">
        <v>32</v>
      </c>
      <c r="BX7" s="151">
        <v>33</v>
      </c>
      <c r="BY7" s="151">
        <v>34</v>
      </c>
      <c r="BZ7" s="151">
        <v>35</v>
      </c>
      <c r="CA7" s="151">
        <v>36</v>
      </c>
      <c r="CB7" s="151">
        <v>37</v>
      </c>
      <c r="CC7" s="151">
        <v>38</v>
      </c>
      <c r="CD7" s="151">
        <v>39</v>
      </c>
      <c r="CE7" s="151">
        <v>40</v>
      </c>
      <c r="CF7" s="151">
        <v>41</v>
      </c>
      <c r="CG7" s="151">
        <v>42</v>
      </c>
      <c r="CH7" s="151">
        <v>43</v>
      </c>
      <c r="CI7" s="151">
        <v>44</v>
      </c>
      <c r="CJ7" s="151">
        <v>45</v>
      </c>
      <c r="CK7" s="151">
        <v>46</v>
      </c>
      <c r="CL7" s="151">
        <v>47</v>
      </c>
      <c r="CM7" s="151">
        <v>48</v>
      </c>
      <c r="CN7" s="151">
        <v>49</v>
      </c>
      <c r="CO7" s="151">
        <v>50</v>
      </c>
      <c r="CP7" s="151">
        <v>51</v>
      </c>
      <c r="CQ7" s="151">
        <v>52</v>
      </c>
      <c r="CR7" s="151">
        <v>53</v>
      </c>
      <c r="CS7" s="151">
        <v>54</v>
      </c>
      <c r="CT7" s="151">
        <v>55</v>
      </c>
      <c r="CU7" s="151">
        <v>56</v>
      </c>
      <c r="CV7" s="151">
        <v>57</v>
      </c>
      <c r="CW7" s="147">
        <v>58</v>
      </c>
      <c r="CX7" s="147">
        <v>59</v>
      </c>
      <c r="CY7" s="147">
        <v>60</v>
      </c>
      <c r="CZ7" s="147">
        <v>61</v>
      </c>
      <c r="DA7" s="147">
        <v>62</v>
      </c>
      <c r="DB7" s="147">
        <v>63</v>
      </c>
      <c r="DC7" s="147">
        <v>64</v>
      </c>
      <c r="DD7" s="147">
        <v>65</v>
      </c>
      <c r="DE7" s="147">
        <v>66</v>
      </c>
      <c r="DF7" s="147">
        <v>67</v>
      </c>
      <c r="DG7" s="147">
        <v>68</v>
      </c>
      <c r="DH7" s="147">
        <v>69</v>
      </c>
      <c r="DI7" s="147">
        <v>70</v>
      </c>
      <c r="DJ7" s="147">
        <v>71</v>
      </c>
      <c r="DK7" s="147">
        <v>72</v>
      </c>
      <c r="DL7" s="147">
        <v>73</v>
      </c>
      <c r="DM7" s="147">
        <v>74</v>
      </c>
      <c r="DN7" s="147">
        <v>75</v>
      </c>
      <c r="DO7" s="147">
        <v>76</v>
      </c>
      <c r="DP7" s="147">
        <v>77</v>
      </c>
      <c r="DQ7" s="147">
        <v>78</v>
      </c>
      <c r="DR7" s="147">
        <v>79</v>
      </c>
      <c r="DS7" s="147">
        <v>80</v>
      </c>
      <c r="DT7" s="147">
        <v>81</v>
      </c>
      <c r="DU7" s="147">
        <v>82</v>
      </c>
      <c r="DV7" s="147">
        <v>83</v>
      </c>
      <c r="DW7" s="147">
        <v>84</v>
      </c>
      <c r="DX7" s="147">
        <v>85</v>
      </c>
      <c r="DY7" s="147">
        <v>86</v>
      </c>
      <c r="DZ7" s="147">
        <v>87</v>
      </c>
      <c r="EA7" s="147">
        <v>88</v>
      </c>
      <c r="EB7" s="147">
        <v>89</v>
      </c>
    </row>
    <row r="8" spans="2:132" ht="12.2" customHeight="1" x14ac:dyDescent="0.2">
      <c r="B8" s="158" t="s">
        <v>427</v>
      </c>
      <c r="C8" s="159" t="s">
        <v>428</v>
      </c>
      <c r="D8" s="160"/>
      <c r="E8" s="161" t="e">
        <f>+SUMIFS([1]!Sanaudos[Suma],[1]!Sanaudos[Pagal DK RAS],$AM8)</f>
        <v>#REF!</v>
      </c>
      <c r="F8" s="161"/>
      <c r="G8" s="161"/>
      <c r="H8" s="161"/>
      <c r="I8" s="161"/>
      <c r="J8" s="161" t="e">
        <f>+SUMIFS([1]!Sanaudos_kor[Suma],[1]!Sanaudos_kor[RAS],$AM8,[1]!Sanaudos_kor[KOR_nr],J$1)</f>
        <v>#REF!</v>
      </c>
      <c r="K8" s="161" t="e">
        <f>+SUMIFS([1]!Sanaudos_kor[Suma],[1]!Sanaudos_kor[RAS],$AM8,[1]!Sanaudos_kor[KOR_nr],K$1)</f>
        <v>#REF!</v>
      </c>
      <c r="L8" s="161" t="e">
        <f>+SUMIFS([1]!Sanaudos_kor[Suma],[1]!Sanaudos_kor[RAS],$AM8,[1]!Sanaudos_kor[KOR_nr],L$1)</f>
        <v>#REF!</v>
      </c>
      <c r="M8" s="161" t="e">
        <f>+SUMIFS([1]!Sanaudos_kor[Suma],[1]!Sanaudos_kor[RAS],$AM8,[1]!Sanaudos_kor[KOR_nr],M$1)</f>
        <v>#REF!</v>
      </c>
      <c r="N8" s="161" t="e">
        <f>+SUMIFS([1]!Sanaudos_kor[Suma],[1]!Sanaudos_kor[RAS],$AM8,[1]!Sanaudos_kor[KOR_nr],N$1)</f>
        <v>#REF!</v>
      </c>
      <c r="O8" s="161" t="e">
        <f>+SUMIFS([1]!Sanaudos_kor[Suma],[1]!Sanaudos_kor[RAS],$AM8,[1]!Sanaudos_kor[KOR_nr],O$1)</f>
        <v>#REF!</v>
      </c>
      <c r="P8" s="161" t="e">
        <f>+SUMIFS([1]!Sanaudos_kor[Suma],[1]!Sanaudos_kor[RAS],$AM8,[1]!Sanaudos_kor[KOR_nr],P$1)</f>
        <v>#REF!</v>
      </c>
      <c r="Q8" s="161" t="e">
        <f>+SUMIFS([1]!Sanaudos_kor[Suma],[1]!Sanaudos_kor[RAS],$AM8,[1]!Sanaudos_kor[KOR_nr],Q$1)</f>
        <v>#REF!</v>
      </c>
      <c r="R8" s="161" t="e">
        <f>+SUMIFS([1]!Sanaudos_kor[Suma],[1]!Sanaudos_kor[RAS],$AM8,[1]!Sanaudos_kor[KOR_nr],R$1)</f>
        <v>#REF!</v>
      </c>
      <c r="S8" s="161" t="e">
        <f>+SUMIFS([1]!Sanaudos_kor[Suma],[1]!Sanaudos_kor[RAS],$AM8,[1]!Sanaudos_kor[KOR_nr],S$1)</f>
        <v>#REF!</v>
      </c>
      <c r="T8" s="161" t="e">
        <f>+SUMIFS([1]!Sanaudos_kor[Suma],[1]!Sanaudos_kor[RAS],$AM8,[1]!Sanaudos_kor[KOR_nr],T$1)</f>
        <v>#REF!</v>
      </c>
      <c r="U8" s="161" t="e">
        <f>+SUMIFS([1]!Sanaudos_kor[Suma],[1]!Sanaudos_kor[RAS],$AM8,[1]!Sanaudos_kor[KOR_nr],U$1)</f>
        <v>#REF!</v>
      </c>
      <c r="V8" s="161" t="e">
        <f>+SUMIFS([1]!Sanaudos_kor[Suma],[1]!Sanaudos_kor[RAS],$AM8,[1]!Sanaudos_kor[KOR_nr],V$1)</f>
        <v>#REF!</v>
      </c>
      <c r="W8" s="161" t="e">
        <f>+SUMIFS([1]!Sanaudos_kor[Suma],[1]!Sanaudos_kor[RAS],$AM8,[1]!Sanaudos_kor[KOR_nr],W$1)</f>
        <v>#REF!</v>
      </c>
      <c r="X8" s="161" t="e">
        <f>+SUMIFS([1]!Sanaudos_kor[Suma],[1]!Sanaudos_kor[RAS],$AM8,[1]!Sanaudos_kor[KOR_nr],X$1)</f>
        <v>#REF!</v>
      </c>
      <c r="Y8" s="161" t="e">
        <f>+SUMIFS([1]!Sanaudos_kor[Suma],[1]!Sanaudos_kor[RAS],$AM8,[1]!Sanaudos_kor[KOR_nr],Y$1)</f>
        <v>#REF!</v>
      </c>
      <c r="Z8" s="161" t="e">
        <f>+SUMIFS([1]!Sanaudos_kor[Suma],[1]!Sanaudos_kor[RAS],$AM8,[1]!Sanaudos_kor[KOR_nr],Z$1)</f>
        <v>#REF!</v>
      </c>
      <c r="AA8" s="161" t="e">
        <f>+SUMIFS([1]!Sanaudos_kor[Suma],[1]!Sanaudos_kor[RAS],$AM8,[1]!Sanaudos_kor[KOR_nr],AA$1)</f>
        <v>#REF!</v>
      </c>
      <c r="AB8" s="161" t="e">
        <f>+SUMIFS([1]!Sanaudos_kor[Suma],[1]!Sanaudos_kor[RAS],$AM8,[1]!Sanaudos_kor[KOR_nr],AB$1)</f>
        <v>#REF!</v>
      </c>
      <c r="AC8" s="161" t="e">
        <f>+SUMIFS([1]!Sanaudos_kor[Suma],[1]!Sanaudos_kor[RAS],$AM8,[1]!Sanaudos_kor[KOR_nr],AC$1)</f>
        <v>#REF!</v>
      </c>
      <c r="AD8" s="161" t="e">
        <f>+SUMIFS([1]!Sanaudos_kor[Suma],[1]!Sanaudos_kor[RAS],$AM8,[1]!Sanaudos_kor[KOR_nr],AD$1)</f>
        <v>#REF!</v>
      </c>
      <c r="AE8" s="161" t="e">
        <f>+SUMIFS([1]!Sanaudos_kor[Suma],[1]!Sanaudos_kor[RAS],$AM8,[1]!Sanaudos_kor[KOR_nr],AE$1)</f>
        <v>#REF!</v>
      </c>
      <c r="AF8" s="161" t="e">
        <f t="shared" ref="AF8:AF71" si="0">SUM(E8:AE8)</f>
        <v>#REF!</v>
      </c>
      <c r="AG8" s="537" t="s">
        <v>373</v>
      </c>
      <c r="AI8" s="162" t="s">
        <v>401</v>
      </c>
      <c r="AJ8" s="163" t="s">
        <v>429</v>
      </c>
      <c r="AL8" s="164">
        <f>+'[1]3.pagrindinis'!A10</f>
        <v>100</v>
      </c>
      <c r="AM8" s="165">
        <f>+'[1]3.pagrindinis'!B10</f>
        <v>100</v>
      </c>
      <c r="AN8" s="166" t="e">
        <f>+SUMIFS('[1]5'!$M$8:$M$158,'[1]5'!$C$8:$C$158,$AM8)</f>
        <v>#VALUE!</v>
      </c>
      <c r="AO8" s="167" t="e">
        <f>+AN8-AF8</f>
        <v>#VALUE!</v>
      </c>
      <c r="AR8" s="151" t="str">
        <f t="array" ref="AR8">IFERROR(INDEX([1]!SAN[DK_nr],MATCH(1,('[1]3.2'!$AM8=[1]!SAN[RAS])*('[1]3.2'!AR$7=[1]SAN!$B$5:$B$154),0)),"")</f>
        <v/>
      </c>
      <c r="AS8" s="151" t="str">
        <f t="array" ref="AS8">IFERROR(INDEX([1]!SAN[DK_nr],MATCH(1,('[1]3.2'!$AM8=[1]!SAN[RAS])*('[1]3.2'!AS$7=[1]SAN!$B$5:$B$154),0)),"")</f>
        <v/>
      </c>
      <c r="AT8" s="151" t="str">
        <f t="array" ref="AT8">IFERROR(INDEX([1]!SAN[DK_nr],MATCH(1,('[1]3.2'!$AM8=[1]!SAN[RAS])*('[1]3.2'!AT$7=[1]SAN!$B$5:$B$154),0)),"")</f>
        <v/>
      </c>
      <c r="AU8" s="151" t="str">
        <f t="array" ref="AU8">IFERROR(INDEX([1]!SAN[DK_nr],MATCH(1,('[1]3.2'!$AM8=[1]!SAN[RAS])*('[1]3.2'!AU$7=[1]SAN!$B$5:$B$154),0)),"")</f>
        <v/>
      </c>
      <c r="AV8" s="151" t="str">
        <f t="array" ref="AV8">IFERROR(INDEX([1]!SAN[DK_nr],MATCH(1,('[1]3.2'!$AM8=[1]!SAN[RAS])*('[1]3.2'!AV$7=[1]SAN!$B$5:$B$154),0)),"")</f>
        <v/>
      </c>
      <c r="AW8" s="151" t="str">
        <f t="array" ref="AW8">IFERROR(INDEX([1]!SAN[DK_nr],MATCH(1,('[1]3.2'!$AM8=[1]!SAN[RAS])*('[1]3.2'!AW$7=[1]SAN!$B$5:$B$154),0)),"")</f>
        <v/>
      </c>
      <c r="AX8" s="151" t="str">
        <f t="array" ref="AX8">IFERROR(INDEX([1]!SAN[DK_nr],MATCH(1,('[1]3.2'!$AM8=[1]!SAN[RAS])*('[1]3.2'!AX$7=[1]SAN!$B$5:$B$154),0)),"")</f>
        <v/>
      </c>
      <c r="AY8" s="151" t="str">
        <f t="array" ref="AY8">IFERROR(INDEX([1]!SAN[DK_nr],MATCH(1,('[1]3.2'!$AM8=[1]!SAN[RAS])*('[1]3.2'!AY$7=[1]SAN!$B$5:$B$154),0)),"")</f>
        <v/>
      </c>
      <c r="AZ8" s="151" t="str">
        <f t="array" ref="AZ8">IFERROR(INDEX([1]!SAN[DK_nr],MATCH(1,('[1]3.2'!$AM8=[1]!SAN[RAS])*('[1]3.2'!AZ$7=[1]SAN!$B$5:$B$154),0)),"")</f>
        <v/>
      </c>
      <c r="BA8" s="151" t="str">
        <f t="array" ref="BA8">IFERROR(INDEX([1]!SAN[DK_nr],MATCH(1,('[1]3.2'!$AM8=[1]!SAN[RAS])*('[1]3.2'!BA$7=[1]SAN!$B$5:$B$154),0)),"")</f>
        <v/>
      </c>
      <c r="BB8" s="151" t="str">
        <f t="array" ref="BB8">IFERROR(INDEX([1]!SAN[DK_nr],MATCH(1,('[1]3.2'!$AM8=[1]!SAN[RAS])*('[1]3.2'!BB$7=[1]SAN!$B$5:$B$154),0)),"")</f>
        <v/>
      </c>
      <c r="BC8" s="151" t="str">
        <f t="array" ref="BC8">IFERROR(INDEX([1]!SAN[DK_nr],MATCH(1,('[1]3.2'!$AM8=[1]!SAN[RAS])*('[1]3.2'!BC$7=[1]SAN!$B$5:$B$154),0)),"")</f>
        <v/>
      </c>
      <c r="BD8" s="151" t="str">
        <f t="array" ref="BD8">IFERROR(INDEX([1]!SAN[DK_nr],MATCH(1,('[1]3.2'!$AM8=[1]!SAN[RAS])*('[1]3.2'!BD$7=[1]SAN!$B$5:$B$154),0)),"")</f>
        <v/>
      </c>
      <c r="BE8" s="151" t="str">
        <f t="array" ref="BE8">IFERROR(INDEX([1]!SAN[DK_nr],MATCH(1,('[1]3.2'!$AM8=[1]!SAN[RAS])*('[1]3.2'!BE$7=[1]SAN!$B$5:$B$154),0)),"")</f>
        <v/>
      </c>
      <c r="BF8" s="151" t="str">
        <f t="array" ref="BF8">IFERROR(INDEX([1]!SAN[DK_nr],MATCH(1,('[1]3.2'!$AM8=[1]!SAN[RAS])*('[1]3.2'!BF$7=[1]SAN!$B$5:$B$154),0)),"")</f>
        <v/>
      </c>
      <c r="BG8" s="151" t="str">
        <f t="array" ref="BG8">IFERROR(INDEX([1]!SAN[DK_nr],MATCH(1,('[1]3.2'!$AM8=[1]!SAN[RAS])*('[1]3.2'!BG$7=[1]SAN!$B$5:$B$154),0)),"")</f>
        <v/>
      </c>
      <c r="BH8" s="151" t="str">
        <f t="array" ref="BH8">IFERROR(INDEX([1]!SAN[DK_nr],MATCH(1,('[1]3.2'!$AM8=[1]!SAN[RAS])*('[1]3.2'!BH$7=[1]SAN!$B$5:$B$154),0)),"")</f>
        <v/>
      </c>
      <c r="BI8" s="151" t="str">
        <f t="array" ref="BI8">IFERROR(INDEX([1]!SAN[DK_nr],MATCH(1,('[1]3.2'!$AM8=[1]!SAN[RAS])*('[1]3.2'!BI$7=[1]SAN!$B$5:$B$154),0)),"")</f>
        <v/>
      </c>
      <c r="BJ8" s="151" t="str">
        <f t="array" ref="BJ8">IFERROR(INDEX([1]!SAN[DK_nr],MATCH(1,('[1]3.2'!$AM8=[1]!SAN[RAS])*('[1]3.2'!BJ$7=[1]SAN!$B$5:$B$154),0)),"")</f>
        <v/>
      </c>
      <c r="BK8" s="151" t="str">
        <f t="array" ref="BK8">IFERROR(INDEX([1]!SAN[DK_nr],MATCH(1,('[1]3.2'!$AM8=[1]!SAN[RAS])*('[1]3.2'!BK$7=[1]SAN!$B$5:$B$154),0)),"")</f>
        <v/>
      </c>
      <c r="BL8" s="151" t="str">
        <f t="array" ref="BL8">IFERROR(INDEX([1]!SAN[DK_nr],MATCH(1,('[1]3.2'!$AM8=[1]!SAN[RAS])*('[1]3.2'!BL$7=[1]SAN!$B$5:$B$154),0)),"")</f>
        <v/>
      </c>
      <c r="BM8" s="151" t="str">
        <f t="array" ref="BM8">IFERROR(INDEX([1]!SAN[DK_nr],MATCH(1,('[1]3.2'!$AM8=[1]!SAN[RAS])*('[1]3.2'!BM$7=[1]SAN!$B$5:$B$154),0)),"")</f>
        <v/>
      </c>
      <c r="BN8" s="151" t="str">
        <f t="array" ref="BN8">IFERROR(INDEX([1]!SAN[DK_nr],MATCH(1,('[1]3.2'!$AM8=[1]!SAN[RAS])*('[1]3.2'!BN$7=[1]SAN!$B$5:$B$154),0)),"")</f>
        <v/>
      </c>
      <c r="BO8" s="151" t="str">
        <f t="array" ref="BO8">IFERROR(INDEX([1]!SAN[DK_nr],MATCH(1,('[1]3.2'!$AM8=[1]!SAN[RAS])*('[1]3.2'!BO$7=[1]SAN!$B$5:$B$154),0)),"")</f>
        <v/>
      </c>
      <c r="BP8" s="151" t="str">
        <f t="array" ref="BP8">IFERROR(INDEX([1]!SAN[DK_nr],MATCH(1,('[1]3.2'!$AM8=[1]!SAN[RAS])*('[1]3.2'!BP$7=[1]SAN!$B$5:$B$154),0)),"")</f>
        <v/>
      </c>
      <c r="BQ8" s="151" t="str">
        <f t="array" ref="BQ8">IFERROR(INDEX([1]!SAN[DK_nr],MATCH(1,('[1]3.2'!$AM8=[1]!SAN[RAS])*('[1]3.2'!BQ$7=[1]SAN!$B$5:$B$154),0)),"")</f>
        <v/>
      </c>
      <c r="BR8" s="151" t="str">
        <f t="array" ref="BR8">IFERROR(INDEX([1]!SAN[DK_nr],MATCH(1,('[1]3.2'!$AM8=[1]!SAN[RAS])*('[1]3.2'!BR$7=[1]SAN!$B$5:$B$154),0)),"")</f>
        <v/>
      </c>
      <c r="BS8" s="151" t="str">
        <f t="array" ref="BS8">IFERROR(INDEX([1]!SAN[DK_nr],MATCH(1,('[1]3.2'!$AM8=[1]!SAN[RAS])*('[1]3.2'!BS$7=[1]SAN!$B$5:$B$154),0)),"")</f>
        <v/>
      </c>
      <c r="BT8" s="151" t="str">
        <f t="array" ref="BT8">IFERROR(INDEX([1]!SAN[DK_nr],MATCH(1,('[1]3.2'!$AM8=[1]!SAN[RAS])*('[1]3.2'!BT$7=[1]SAN!$B$5:$B$154),0)),"")</f>
        <v/>
      </c>
      <c r="BU8" s="151" t="str">
        <f t="array" ref="BU8">IFERROR(INDEX([1]!SAN[DK_nr],MATCH(1,('[1]3.2'!$AM8=[1]!SAN[RAS])*('[1]3.2'!BU$7=[1]SAN!$B$5:$B$154),0)),"")</f>
        <v/>
      </c>
      <c r="BV8" s="151" t="str">
        <f t="array" ref="BV8">IFERROR(INDEX([1]!SAN[DK_nr],MATCH(1,('[1]3.2'!$AM8=[1]!SAN[RAS])*('[1]3.2'!BV$7=[1]SAN!$B$5:$B$154),0)),"")</f>
        <v/>
      </c>
      <c r="BW8" s="151" t="str">
        <f t="array" ref="BW8">IFERROR(INDEX([1]!SAN[DK_nr],MATCH(1,('[1]3.2'!$AM8=[1]!SAN[RAS])*('[1]3.2'!BW$7=[1]SAN!$B$5:$B$154),0)),"")</f>
        <v/>
      </c>
      <c r="BX8" s="151" t="str">
        <f t="array" ref="BX8">IFERROR(INDEX([1]!SAN[DK_nr],MATCH(1,('[1]3.2'!$AM8=[1]!SAN[RAS])*('[1]3.2'!BX$7=[1]SAN!$B$5:$B$154),0)),"")</f>
        <v/>
      </c>
      <c r="BY8" s="151" t="str">
        <f t="array" ref="BY8">IFERROR(INDEX([1]!SAN[DK_nr],MATCH(1,('[1]3.2'!$AM8=[1]!SAN[RAS])*('[1]3.2'!BY$7=[1]SAN!$B$5:$B$154),0)),"")</f>
        <v/>
      </c>
      <c r="BZ8" s="151" t="str">
        <f t="array" ref="BZ8">IFERROR(INDEX([1]!SAN[DK_nr],MATCH(1,('[1]3.2'!$AM8=[1]!SAN[RAS])*('[1]3.2'!BZ$7=[1]SAN!$B$5:$B$154),0)),"")</f>
        <v/>
      </c>
      <c r="CA8" s="151" t="str">
        <f t="array" ref="CA8">IFERROR(INDEX([1]!SAN[DK_nr],MATCH(1,('[1]3.2'!$AM8=[1]!SAN[RAS])*('[1]3.2'!CA$7=[1]SAN!$B$5:$B$154),0)),"")</f>
        <v/>
      </c>
      <c r="CB8" s="151" t="str">
        <f t="array" ref="CB8">IFERROR(INDEX([1]!SAN[DK_nr],MATCH(1,('[1]3.2'!$AM8=[1]!SAN[RAS])*('[1]3.2'!CB$7=[1]SAN!$B$5:$B$154),0)),"")</f>
        <v/>
      </c>
      <c r="CC8" s="151" t="str">
        <f t="array" ref="CC8">IFERROR(INDEX([1]!SAN[DK_nr],MATCH(1,('[1]3.2'!$AM8=[1]!SAN[RAS])*('[1]3.2'!CC$7=[1]SAN!$B$5:$B$154),0)),"")</f>
        <v/>
      </c>
      <c r="CD8" s="151" t="str">
        <f t="array" ref="CD8">IFERROR(INDEX([1]!SAN[DK_nr],MATCH(1,('[1]3.2'!$AM8=[1]!SAN[RAS])*('[1]3.2'!CD$7=[1]SAN!$B$5:$B$154),0)),"")</f>
        <v/>
      </c>
      <c r="CE8" s="151" t="str">
        <f t="array" ref="CE8">IFERROR(INDEX([1]!SAN[DK_nr],MATCH(1,('[1]3.2'!$AM8=[1]!SAN[RAS])*('[1]3.2'!CE$7=[1]SAN!$B$5:$B$154),0)),"")</f>
        <v/>
      </c>
      <c r="CF8" s="151" t="str">
        <f t="array" ref="CF8">IFERROR(INDEX([1]!SAN[DK_nr],MATCH(1,('[1]3.2'!$AM8=[1]!SAN[RAS])*('[1]3.2'!CF$7=[1]SAN!$B$5:$B$154),0)),"")</f>
        <v/>
      </c>
      <c r="CG8" s="151" t="str">
        <f t="array" ref="CG8">IFERROR(INDEX([1]!SAN[DK_nr],MATCH(1,('[1]3.2'!$AM8=[1]!SAN[RAS])*('[1]3.2'!CG$7=[1]SAN!$B$5:$B$154),0)),"")</f>
        <v/>
      </c>
      <c r="CH8" s="151" t="str">
        <f t="array" ref="CH8">IFERROR(INDEX([1]!SAN[DK_nr],MATCH(1,('[1]3.2'!$AM8=[1]!SAN[RAS])*('[1]3.2'!CH$7=[1]SAN!$B$5:$B$154),0)),"")</f>
        <v/>
      </c>
      <c r="CI8" s="151" t="str">
        <f t="array" ref="CI8">IFERROR(INDEX([1]!SAN[DK_nr],MATCH(1,('[1]3.2'!$AM8=[1]!SAN[RAS])*('[1]3.2'!CI$7=[1]SAN!$B$5:$B$154),0)),"")</f>
        <v/>
      </c>
      <c r="CJ8" s="151" t="str">
        <f t="array" ref="CJ8">IFERROR(INDEX([1]!SAN[DK_nr],MATCH(1,('[1]3.2'!$AM8=[1]!SAN[RAS])*('[1]3.2'!CJ$7=[1]SAN!$B$5:$B$154),0)),"")</f>
        <v/>
      </c>
      <c r="CK8" s="151" t="str">
        <f t="array" ref="CK8">IFERROR(INDEX([1]!SAN[DK_nr],MATCH(1,('[1]3.2'!$AM8=[1]!SAN[RAS])*('[1]3.2'!CK$7=[1]SAN!$B$5:$B$154),0)),"")</f>
        <v/>
      </c>
      <c r="CL8" s="151" t="str">
        <f t="array" ref="CL8">IFERROR(INDEX([1]!SAN[DK_nr],MATCH(1,('[1]3.2'!$AM8=[1]!SAN[RAS])*('[1]3.2'!CL$7=[1]SAN!$B$5:$B$154),0)),"")</f>
        <v/>
      </c>
      <c r="CM8" s="151" t="str">
        <f t="array" ref="CM8">IFERROR(INDEX([1]!SAN[DK_nr],MATCH(1,('[1]3.2'!$AM8=[1]!SAN[RAS])*('[1]3.2'!CM$7=[1]SAN!$B$5:$B$154),0)),"")</f>
        <v/>
      </c>
      <c r="CN8" s="151" t="str">
        <f t="array" ref="CN8">IFERROR(INDEX([1]!SAN[DK_nr],MATCH(1,('[1]3.2'!$AM8=[1]!SAN[RAS])*('[1]3.2'!CN$7=[1]SAN!$B$5:$B$154),0)),"")</f>
        <v/>
      </c>
      <c r="CO8" s="151" t="str">
        <f t="array" ref="CO8">IFERROR(INDEX([1]!SAN[DK_nr],MATCH(1,('[1]3.2'!$AM8=[1]!SAN[RAS])*('[1]3.2'!CO$7=[1]SAN!$B$5:$B$154),0)),"")</f>
        <v/>
      </c>
      <c r="CP8" s="151" t="str">
        <f t="array" ref="CP8">IFERROR(INDEX([1]!SAN[DK_nr],MATCH(1,('[1]3.2'!$AM8=[1]!SAN[RAS])*('[1]3.2'!CP$7=[1]SAN!$B$5:$B$154),0)),"")</f>
        <v/>
      </c>
      <c r="CQ8" s="151" t="str">
        <f t="array" ref="CQ8">IFERROR(INDEX([1]!SAN[DK_nr],MATCH(1,('[1]3.2'!$AM8=[1]!SAN[RAS])*('[1]3.2'!CQ$7=[1]SAN!$B$5:$B$154),0)),"")</f>
        <v/>
      </c>
      <c r="CR8" s="151" t="str">
        <f t="array" ref="CR8">IFERROR(INDEX([1]!SAN[DK_nr],MATCH(1,('[1]3.2'!$AM8=[1]!SAN[RAS])*('[1]3.2'!CR$7=[1]SAN!$B$5:$B$154),0)),"")</f>
        <v/>
      </c>
      <c r="CS8" s="151" t="str">
        <f t="array" ref="CS8">IFERROR(INDEX([1]!SAN[DK_nr],MATCH(1,('[1]3.2'!$AM8=[1]!SAN[RAS])*('[1]3.2'!CS$7=[1]SAN!$B$5:$B$154),0)),"")</f>
        <v/>
      </c>
      <c r="CT8" s="151" t="str">
        <f t="array" ref="CT8">IFERROR(INDEX([1]!SAN[DK_nr],MATCH(1,('[1]3.2'!$AM8=[1]!SAN[RAS])*('[1]3.2'!CT$7=[1]SAN!$B$5:$B$154),0)),"")</f>
        <v/>
      </c>
      <c r="CU8" s="151" t="str">
        <f t="array" ref="CU8">IFERROR(INDEX([1]!SAN[DK_nr],MATCH(1,('[1]3.2'!$AM8=[1]!SAN[RAS])*('[1]3.2'!CU$7=[1]SAN!$B$5:$B$154),0)),"")</f>
        <v/>
      </c>
      <c r="CV8" s="151" t="str">
        <f t="array" ref="CV8">IFERROR(INDEX([1]!SAN[DK_nr],MATCH(1,('[1]3.2'!$AM8=[1]!SAN[RAS])*('[1]3.2'!CV$7=[1]SAN!$B$5:$B$154),0)),"")</f>
        <v/>
      </c>
      <c r="CW8" s="151" t="str">
        <f t="array" ref="CW8">IFERROR(INDEX([1]!SAN[DK_nr],MATCH(1,('[1]3.2'!$AM8=[1]!SAN[RAS])*('[1]3.2'!CW$7=[1]SAN!$B$5:$B$154),0)),"")</f>
        <v/>
      </c>
      <c r="CX8" s="151" t="str">
        <f t="array" ref="CX8">IFERROR(INDEX([1]!SAN[DK_nr],MATCH(1,('[1]3.2'!$AM8=[1]!SAN[RAS])*('[1]3.2'!CX$7=[1]SAN!$B$5:$B$154),0)),"")</f>
        <v/>
      </c>
      <c r="CY8" s="151" t="str">
        <f t="array" ref="CY8">IFERROR(INDEX([1]!SAN[DK_nr],MATCH(1,('[1]3.2'!$AM8=[1]!SAN[RAS])*('[1]3.2'!CY$7=[1]SAN!$B$5:$B$154),0)),"")</f>
        <v/>
      </c>
      <c r="CZ8" s="151" t="str">
        <f t="array" ref="CZ8">IFERROR(INDEX([1]!SAN[DK_nr],MATCH(1,('[1]3.2'!$AM8=[1]!SAN[RAS])*('[1]3.2'!CZ$7=[1]SAN!$B$5:$B$154),0)),"")</f>
        <v/>
      </c>
      <c r="DA8" s="151" t="str">
        <f t="array" ref="DA8">IFERROR(INDEX([1]!SAN[DK_nr],MATCH(1,('[1]3.2'!$AM8=[1]!SAN[RAS])*('[1]3.2'!DA$7=[1]SAN!$B$5:$B$154),0)),"")</f>
        <v/>
      </c>
      <c r="DB8" s="151" t="str">
        <f t="array" ref="DB8">IFERROR(INDEX([1]!SAN[DK_nr],MATCH(1,('[1]3.2'!$AM8=[1]!SAN[RAS])*('[1]3.2'!DB$7=[1]SAN!$B$5:$B$154),0)),"")</f>
        <v/>
      </c>
      <c r="DC8" s="151" t="str">
        <f t="array" ref="DC8">IFERROR(INDEX([1]!SAN[DK_nr],MATCH(1,('[1]3.2'!$AM8=[1]!SAN[RAS])*('[1]3.2'!DC$7=[1]SAN!$B$5:$B$154),0)),"")</f>
        <v/>
      </c>
      <c r="DD8" s="151" t="str">
        <f t="array" ref="DD8">IFERROR(INDEX([1]!SAN[DK_nr],MATCH(1,('[1]3.2'!$AM8=[1]!SAN[RAS])*('[1]3.2'!DD$7=[1]SAN!$B$5:$B$154),0)),"")</f>
        <v/>
      </c>
      <c r="DE8" s="151" t="str">
        <f t="array" ref="DE8">IFERROR(INDEX([1]!SAN[DK_nr],MATCH(1,('[1]3.2'!$AM8=[1]!SAN[RAS])*('[1]3.2'!DE$7=[1]SAN!$B$5:$B$154),0)),"")</f>
        <v/>
      </c>
      <c r="DF8" s="151" t="str">
        <f t="array" ref="DF8">IFERROR(INDEX([1]!SAN[DK_nr],MATCH(1,('[1]3.2'!$AM8=[1]!SAN[RAS])*('[1]3.2'!DF$7=[1]SAN!$B$5:$B$154),0)),"")</f>
        <v/>
      </c>
      <c r="DG8" s="151" t="str">
        <f t="array" ref="DG8">IFERROR(INDEX([1]!SAN[DK_nr],MATCH(1,('[1]3.2'!$AM8=[1]!SAN[RAS])*('[1]3.2'!DG$7=[1]SAN!$B$5:$B$154),0)),"")</f>
        <v/>
      </c>
      <c r="DH8" s="151" t="str">
        <f t="array" ref="DH8">IFERROR(INDEX([1]!SAN[DK_nr],MATCH(1,('[1]3.2'!$AM8=[1]!SAN[RAS])*('[1]3.2'!DH$7=[1]SAN!$B$5:$B$154),0)),"")</f>
        <v/>
      </c>
      <c r="DI8" s="151" t="str">
        <f t="array" ref="DI8">IFERROR(INDEX([1]!SAN[DK_nr],MATCH(1,('[1]3.2'!$AM8=[1]!SAN[RAS])*('[1]3.2'!DI$7=[1]SAN!$B$5:$B$154),0)),"")</f>
        <v/>
      </c>
      <c r="DJ8" s="151" t="str">
        <f t="array" ref="DJ8">IFERROR(INDEX([1]!SAN[DK_nr],MATCH(1,('[1]3.2'!$AM8=[1]!SAN[RAS])*('[1]3.2'!DJ$7=[1]SAN!$B$5:$B$154),0)),"")</f>
        <v/>
      </c>
      <c r="DK8" s="151" t="str">
        <f t="array" ref="DK8">IFERROR(INDEX([1]!SAN[DK_nr],MATCH(1,('[1]3.2'!$AM8=[1]!SAN[RAS])*('[1]3.2'!DK$7=[1]SAN!$B$5:$B$154),0)),"")</f>
        <v/>
      </c>
      <c r="DL8" s="151" t="str">
        <f t="array" ref="DL8">IFERROR(INDEX([1]!SAN[DK_nr],MATCH(1,('[1]3.2'!$AM8=[1]!SAN[RAS])*('[1]3.2'!DL$7=[1]SAN!$B$5:$B$154),0)),"")</f>
        <v/>
      </c>
      <c r="DM8" s="151" t="str">
        <f t="array" ref="DM8">IFERROR(INDEX([1]!SAN[DK_nr],MATCH(1,('[1]3.2'!$AM8=[1]!SAN[RAS])*('[1]3.2'!DM$7=[1]SAN!$B$5:$B$154),0)),"")</f>
        <v/>
      </c>
      <c r="DN8" s="151" t="str">
        <f t="array" ref="DN8">IFERROR(INDEX([1]!SAN[DK_nr],MATCH(1,('[1]3.2'!$AM8=[1]!SAN[RAS])*('[1]3.2'!DN$7=[1]SAN!$B$5:$B$154),0)),"")</f>
        <v/>
      </c>
      <c r="DO8" s="151" t="str">
        <f t="array" ref="DO8">IFERROR(INDEX([1]!SAN[DK_nr],MATCH(1,('[1]3.2'!$AM8=[1]!SAN[RAS])*('[1]3.2'!DO$7=[1]SAN!$B$5:$B$154),0)),"")</f>
        <v/>
      </c>
      <c r="DP8" s="151" t="str">
        <f t="array" ref="DP8">IFERROR(INDEX([1]!SAN[DK_nr],MATCH(1,('[1]3.2'!$AM8=[1]!SAN[RAS])*('[1]3.2'!DP$7=[1]SAN!$B$5:$B$154),0)),"")</f>
        <v/>
      </c>
      <c r="DQ8" s="151" t="str">
        <f t="array" ref="DQ8">IFERROR(INDEX([1]!SAN[DK_nr],MATCH(1,('[1]3.2'!$AM8=[1]!SAN[RAS])*('[1]3.2'!DQ$7=[1]SAN!$B$5:$B$154),0)),"")</f>
        <v/>
      </c>
      <c r="DR8" s="151" t="str">
        <f t="array" ref="DR8">IFERROR(INDEX([1]!SAN[DK_nr],MATCH(1,('[1]3.2'!$AM8=[1]!SAN[RAS])*('[1]3.2'!DR$7=[1]SAN!$B$5:$B$154),0)),"")</f>
        <v/>
      </c>
      <c r="DS8" s="151" t="str">
        <f t="array" ref="DS8">IFERROR(INDEX([1]!SAN[DK_nr],MATCH(1,('[1]3.2'!$AM8=[1]!SAN[RAS])*('[1]3.2'!DS$7=[1]SAN!$B$5:$B$154),0)),"")</f>
        <v/>
      </c>
      <c r="DT8" s="151" t="str">
        <f t="array" ref="DT8">IFERROR(INDEX([1]!SAN[DK_nr],MATCH(1,('[1]3.2'!$AM8=[1]!SAN[RAS])*('[1]3.2'!DT$7=[1]SAN!$B$5:$B$154),0)),"")</f>
        <v/>
      </c>
      <c r="DU8" s="151" t="str">
        <f t="array" ref="DU8">IFERROR(INDEX([1]!SAN[DK_nr],MATCH(1,('[1]3.2'!$AM8=[1]!SAN[RAS])*('[1]3.2'!DU$7=[1]SAN!$B$5:$B$154),0)),"")</f>
        <v/>
      </c>
      <c r="DV8" s="151" t="str">
        <f t="array" ref="DV8">IFERROR(INDEX([1]!SAN[DK_nr],MATCH(1,('[1]3.2'!$AM8=[1]!SAN[RAS])*('[1]3.2'!DV$7=[1]SAN!$B$5:$B$154),0)),"")</f>
        <v/>
      </c>
      <c r="DW8" s="151" t="str">
        <f t="array" ref="DW8">IFERROR(INDEX([1]!SAN[DK_nr],MATCH(1,('[1]3.2'!$AM8=[1]!SAN[RAS])*('[1]3.2'!DW$7=[1]SAN!$B$5:$B$154),0)),"")</f>
        <v/>
      </c>
      <c r="DX8" s="151" t="str">
        <f t="array" ref="DX8">IFERROR(INDEX([1]!SAN[DK_nr],MATCH(1,('[1]3.2'!$AM8=[1]!SAN[RAS])*('[1]3.2'!DX$7=[1]SAN!$B$5:$B$154),0)),"")</f>
        <v/>
      </c>
      <c r="DY8" s="151" t="str">
        <f t="array" ref="DY8">IFERROR(INDEX([1]!SAN[DK_nr],MATCH(1,('[1]3.2'!$AM8=[1]!SAN[RAS])*('[1]3.2'!DY$7=[1]SAN!$B$5:$B$154),0)),"")</f>
        <v/>
      </c>
      <c r="DZ8" s="151" t="str">
        <f t="array" ref="DZ8">IFERROR(INDEX([1]!SAN[DK_nr],MATCH(1,('[1]3.2'!$AM8=[1]!SAN[RAS])*('[1]3.2'!DZ$7=[1]SAN!$B$5:$B$154),0)),"")</f>
        <v/>
      </c>
      <c r="EA8" s="151" t="str">
        <f t="array" ref="EA8">IFERROR(INDEX([1]!SAN[DK_nr],MATCH(1,('[1]3.2'!$AM8=[1]!SAN[RAS])*('[1]3.2'!EA$7=[1]SAN!$B$5:$B$154),0)),"")</f>
        <v/>
      </c>
      <c r="EB8" s="151" t="str">
        <f t="array" ref="EB8">IFERROR(INDEX([1]!SAN[DK_nr],MATCH(1,('[1]3.2'!$AM8=[1]!SAN[RAS])*('[1]3.2'!EB$7=[1]SAN!$B$5:$B$154),0)),"")</f>
        <v/>
      </c>
    </row>
    <row r="9" spans="2:132" ht="12.2" customHeight="1" x14ac:dyDescent="0.2">
      <c r="B9" s="168" t="s">
        <v>430</v>
      </c>
      <c r="C9" s="169" t="s">
        <v>431</v>
      </c>
      <c r="D9" s="170" t="str">
        <f>+AR9&amp;" "&amp;AS9&amp;" "&amp;AT9&amp;" "&amp;AU9&amp;" "&amp;AV9&amp;" "&amp;AW9&amp;" "&amp;AX9&amp;" "&amp;AY9&amp;" "&amp;AZ9&amp;" "&amp;BA9&amp;" "&amp;BB9&amp;" "&amp;BC9&amp;" "&amp;BD9&amp;" "&amp;BE9&amp;" "&amp;BF9&amp;" "&amp;BG9&amp;" "&amp;BH9&amp;" "&amp;BI9&amp;" "&amp;BJ9&amp;" "&amp;BK9&amp;" "&amp;BL9&amp;" "&amp;BM9&amp;" "&amp;BN9&amp;" "&amp;BO9&amp;" "&amp;BP9&amp;" "&amp;BQ9&amp;" "&amp;BR9&amp;" "&amp;BS9&amp;" "&amp;BT9&amp;" "&amp;BU9&amp;" "&amp;BV9&amp;" "&amp;BW9&amp;" "&amp;BX9&amp;" "&amp;BY9&amp;" "&amp;BZ9&amp;" "&amp;CA9&amp;" "&amp;CB9&amp;" "&amp;CC9&amp;" "&amp;CD9&amp;" "&amp;CE9&amp;" "&amp;CF9&amp;" "&amp;CG9&amp;" "&amp;CH9&amp;" "&amp;CI9&amp;" "&amp;CJ9&amp;" "&amp;CK9&amp;" "&amp;CL9&amp;" "&amp;CM9&amp;" "&amp;CN9&amp;" "&amp;CO9&amp;" "&amp;CP9&amp;" "&amp;CQ9&amp;" "&amp;CR9&amp;" "&amp;CS9&amp;" "&amp;CT9&amp;" "&amp;CU9&amp;" "&amp;CV9&amp;" "&amp;CW9&amp;" "&amp;CX9&amp;" "&amp;CY9&amp;" "&amp;CZ9&amp;" "&amp;DA9&amp;" "&amp;DB9&amp;" "&amp;DC9&amp;" "&amp;DD9&amp;" "&amp;DE9&amp;" "&amp;DF9&amp;" "&amp;DG9&amp;" "&amp;DH9&amp;" "&amp;DI9&amp;" "&amp;DJ9&amp;" "&amp;DK9&amp;" "&amp;DL9&amp;" "&amp;DM9&amp;" "&amp;DN9&amp;" "&amp;DO9&amp;" "&amp;DP9&amp;" "&amp;DQ9&amp;" "&amp;DR9&amp;" "&amp;DS9&amp;" "&amp;DT9&amp;" "&amp;DU9&amp;" "&amp;DV9&amp;" "&amp;DW9&amp;" "&amp;DX9&amp;" "&amp;DY9&amp;" "&amp;DZ9&amp;" "&amp;EA9&amp;" "&amp;EB9</f>
        <v xml:space="preserve">                                                                                        </v>
      </c>
      <c r="E9" s="171" t="e">
        <f>+SUMIFS([1]!Sanaudos[Suma],[1]!Sanaudos[Pagal DK RAS],$AM9)</f>
        <v>#REF!</v>
      </c>
      <c r="F9" s="171"/>
      <c r="G9" s="171"/>
      <c r="H9" s="171"/>
      <c r="I9" s="171"/>
      <c r="J9" s="171" t="e">
        <f>+SUMIFS([1]!Sanaudos_kor[Suma],[1]!Sanaudos_kor[RAS],$AM9,[1]!Sanaudos_kor[KOR_nr],J$1)</f>
        <v>#REF!</v>
      </c>
      <c r="K9" s="171" t="e">
        <f>+SUMIFS([1]!Sanaudos_kor[Suma],[1]!Sanaudos_kor[RAS],$AM9,[1]!Sanaudos_kor[KOR_nr],K$1)</f>
        <v>#REF!</v>
      </c>
      <c r="L9" s="171" t="e">
        <f>+SUMIFS([1]!Sanaudos_kor[Suma],[1]!Sanaudos_kor[RAS],$AM9,[1]!Sanaudos_kor[KOR_nr],L$1)</f>
        <v>#REF!</v>
      </c>
      <c r="M9" s="171" t="e">
        <f>+SUMIFS([1]!Sanaudos_kor[Suma],[1]!Sanaudos_kor[RAS],$AM9,[1]!Sanaudos_kor[KOR_nr],M$1)</f>
        <v>#REF!</v>
      </c>
      <c r="N9" s="171" t="e">
        <f>+SUMIFS([1]!Sanaudos_kor[Suma],[1]!Sanaudos_kor[RAS],$AM9,[1]!Sanaudos_kor[KOR_nr],N$1)</f>
        <v>#REF!</v>
      </c>
      <c r="O9" s="171" t="e">
        <f>+SUMIFS([1]!Sanaudos_kor[Suma],[1]!Sanaudos_kor[RAS],$AM9,[1]!Sanaudos_kor[KOR_nr],O$1)</f>
        <v>#REF!</v>
      </c>
      <c r="P9" s="171" t="e">
        <f>+SUMIFS([1]!Sanaudos_kor[Suma],[1]!Sanaudos_kor[RAS],$AM9,[1]!Sanaudos_kor[KOR_nr],P$1)</f>
        <v>#REF!</v>
      </c>
      <c r="Q9" s="171" t="e">
        <f>+SUMIFS([1]!Sanaudos_kor[Suma],[1]!Sanaudos_kor[RAS],$AM9,[1]!Sanaudos_kor[KOR_nr],Q$1)</f>
        <v>#REF!</v>
      </c>
      <c r="R9" s="171" t="e">
        <f>+SUMIFS([1]!Sanaudos_kor[Suma],[1]!Sanaudos_kor[RAS],$AM9,[1]!Sanaudos_kor[KOR_nr],R$1)</f>
        <v>#REF!</v>
      </c>
      <c r="S9" s="171" t="e">
        <f>+SUMIFS([1]!Sanaudos_kor[Suma],[1]!Sanaudos_kor[RAS],$AM9,[1]!Sanaudos_kor[KOR_nr],S$1)</f>
        <v>#REF!</v>
      </c>
      <c r="T9" s="171" t="e">
        <f>+SUMIFS([1]!Sanaudos_kor[Suma],[1]!Sanaudos_kor[RAS],$AM9,[1]!Sanaudos_kor[KOR_nr],T$1)</f>
        <v>#REF!</v>
      </c>
      <c r="U9" s="171" t="e">
        <f>+SUMIFS([1]!Sanaudos_kor[Suma],[1]!Sanaudos_kor[RAS],$AM9,[1]!Sanaudos_kor[KOR_nr],U$1)</f>
        <v>#REF!</v>
      </c>
      <c r="V9" s="171" t="e">
        <f>+SUMIFS([1]!Sanaudos_kor[Suma],[1]!Sanaudos_kor[RAS],$AM9,[1]!Sanaudos_kor[KOR_nr],V$1)</f>
        <v>#REF!</v>
      </c>
      <c r="W9" s="171" t="e">
        <f>+SUMIFS([1]!Sanaudos_kor[Suma],[1]!Sanaudos_kor[RAS],$AM9,[1]!Sanaudos_kor[KOR_nr],W$1)</f>
        <v>#REF!</v>
      </c>
      <c r="X9" s="171" t="e">
        <f>+SUMIFS([1]!Sanaudos_kor[Suma],[1]!Sanaudos_kor[RAS],$AM9,[1]!Sanaudos_kor[KOR_nr],X$1)</f>
        <v>#REF!</v>
      </c>
      <c r="Y9" s="171" t="e">
        <f>+SUMIFS([1]!Sanaudos_kor[Suma],[1]!Sanaudos_kor[RAS],$AM9,[1]!Sanaudos_kor[KOR_nr],Y$1)</f>
        <v>#REF!</v>
      </c>
      <c r="Z9" s="171" t="e">
        <f>+SUMIFS([1]!Sanaudos_kor[Suma],[1]!Sanaudos_kor[RAS],$AM9,[1]!Sanaudos_kor[KOR_nr],Z$1)</f>
        <v>#REF!</v>
      </c>
      <c r="AA9" s="171" t="e">
        <f>+SUMIFS([1]!Sanaudos_kor[Suma],[1]!Sanaudos_kor[RAS],$AM9,[1]!Sanaudos_kor[KOR_nr],AA$1)</f>
        <v>#REF!</v>
      </c>
      <c r="AB9" s="171" t="e">
        <f>+SUMIFS([1]!Sanaudos_kor[Suma],[1]!Sanaudos_kor[RAS],$AM9,[1]!Sanaudos_kor[KOR_nr],AB$1)</f>
        <v>#REF!</v>
      </c>
      <c r="AC9" s="171" t="e">
        <f>+SUMIFS([1]!Sanaudos_kor[Suma],[1]!Sanaudos_kor[RAS],$AM9,[1]!Sanaudos_kor[KOR_nr],AC$1)</f>
        <v>#REF!</v>
      </c>
      <c r="AD9" s="171" t="e">
        <f>+SUMIFS([1]!Sanaudos_kor[Suma],[1]!Sanaudos_kor[RAS],$AM9,[1]!Sanaudos_kor[KOR_nr],AD$1)</f>
        <v>#REF!</v>
      </c>
      <c r="AE9" s="171" t="e">
        <f>+SUMIFS([1]!Sanaudos_kor[Suma],[1]!Sanaudos_kor[RAS],$AM9,[1]!Sanaudos_kor[KOR_nr],AE$1)</f>
        <v>#REF!</v>
      </c>
      <c r="AF9" s="171" t="e">
        <f t="shared" si="0"/>
        <v>#REF!</v>
      </c>
      <c r="AG9" s="538"/>
      <c r="AI9" s="162" t="s">
        <v>402</v>
      </c>
      <c r="AJ9" s="163" t="s">
        <v>432</v>
      </c>
      <c r="AL9" s="172">
        <f>+'[1]3.pagrindinis'!A11</f>
        <v>100</v>
      </c>
      <c r="AM9" s="172">
        <f>+'[1]3.pagrindinis'!B11</f>
        <v>101</v>
      </c>
      <c r="AN9" s="166" t="e">
        <f>+SUMIFS('[1]5'!$M$8:$M$158,'[1]5'!$C$8:$C$158,$AM9)</f>
        <v>#VALUE!</v>
      </c>
      <c r="AO9" s="167" t="e">
        <f t="shared" ref="AO9:AO72" si="1">+AN9-AF9</f>
        <v>#VALUE!</v>
      </c>
      <c r="AR9" s="151" t="str">
        <f t="array" ref="AR9">IFERROR(INDEX([1]!SAN[DK_nr],MATCH(1,('[1]3.2'!$AM9=[1]!SAN[RAS])*('[1]3.2'!AR$7=[1]SAN!$B$5:$B$154),0)),"")</f>
        <v/>
      </c>
      <c r="AS9" s="151" t="str">
        <f t="array" ref="AS9">IFERROR(INDEX([1]!SAN[DK_nr],MATCH(1,('[1]3.2'!$AM9=[1]!SAN[RAS])*('[1]3.2'!AS$7=[1]SAN!$B$5:$B$154),0)),"")</f>
        <v/>
      </c>
      <c r="AT9" s="151" t="str">
        <f t="array" ref="AT9">IFERROR(INDEX([1]!SAN[DK_nr],MATCH(1,('[1]3.2'!$AM9=[1]!SAN[RAS])*('[1]3.2'!AT$7=[1]SAN!$B$5:$B$154),0)),"")</f>
        <v/>
      </c>
      <c r="AU9" s="151" t="str">
        <f t="array" ref="AU9">IFERROR(INDEX([1]!SAN[DK_nr],MATCH(1,('[1]3.2'!$AM9=[1]!SAN[RAS])*('[1]3.2'!AU$7=[1]SAN!$B$5:$B$154),0)),"")</f>
        <v/>
      </c>
      <c r="AV9" s="151" t="str">
        <f t="array" ref="AV9">IFERROR(INDEX([1]!SAN[DK_nr],MATCH(1,('[1]3.2'!$AM9=[1]!SAN[RAS])*('[1]3.2'!AV$7=[1]SAN!$B$5:$B$154),0)),"")</f>
        <v/>
      </c>
      <c r="AW9" s="151" t="str">
        <f t="array" ref="AW9">IFERROR(INDEX([1]!SAN[DK_nr],MATCH(1,('[1]3.2'!$AM9=[1]!SAN[RAS])*('[1]3.2'!AW$7=[1]SAN!$B$5:$B$154),0)),"")</f>
        <v/>
      </c>
      <c r="AX9" s="151" t="str">
        <f t="array" ref="AX9">IFERROR(INDEX([1]!SAN[DK_nr],MATCH(1,('[1]3.2'!$AM9=[1]!SAN[RAS])*('[1]3.2'!AX$7=[1]SAN!$B$5:$B$154),0)),"")</f>
        <v/>
      </c>
      <c r="AY9" s="151" t="str">
        <f t="array" ref="AY9">IFERROR(INDEX([1]!SAN[DK_nr],MATCH(1,('[1]3.2'!$AM9=[1]!SAN[RAS])*('[1]3.2'!AY$7=[1]SAN!$B$5:$B$154),0)),"")</f>
        <v/>
      </c>
      <c r="AZ9" s="151" t="str">
        <f t="array" ref="AZ9">IFERROR(INDEX([1]!SAN[DK_nr],MATCH(1,('[1]3.2'!$AM9=[1]!SAN[RAS])*('[1]3.2'!AZ$7=[1]SAN!$B$5:$B$154),0)),"")</f>
        <v/>
      </c>
      <c r="BA9" s="151" t="str">
        <f t="array" ref="BA9">IFERROR(INDEX([1]!SAN[DK_nr],MATCH(1,('[1]3.2'!$AM9=[1]!SAN[RAS])*('[1]3.2'!BA$7=[1]SAN!$B$5:$B$154),0)),"")</f>
        <v/>
      </c>
      <c r="BB9" s="151" t="str">
        <f t="array" ref="BB9">IFERROR(INDEX([1]!SAN[DK_nr],MATCH(1,('[1]3.2'!$AM9=[1]!SAN[RAS])*('[1]3.2'!BB$7=[1]SAN!$B$5:$B$154),0)),"")</f>
        <v/>
      </c>
      <c r="BC9" s="151" t="str">
        <f t="array" ref="BC9">IFERROR(INDEX([1]!SAN[DK_nr],MATCH(1,('[1]3.2'!$AM9=[1]!SAN[RAS])*('[1]3.2'!BC$7=[1]SAN!$B$5:$B$154),0)),"")</f>
        <v/>
      </c>
      <c r="BD9" s="151" t="str">
        <f t="array" ref="BD9">IFERROR(INDEX([1]!SAN[DK_nr],MATCH(1,('[1]3.2'!$AM9=[1]!SAN[RAS])*('[1]3.2'!BD$7=[1]SAN!$B$5:$B$154),0)),"")</f>
        <v/>
      </c>
      <c r="BE9" s="151" t="str">
        <f t="array" ref="BE9">IFERROR(INDEX([1]!SAN[DK_nr],MATCH(1,('[1]3.2'!$AM9=[1]!SAN[RAS])*('[1]3.2'!BE$7=[1]SAN!$B$5:$B$154),0)),"")</f>
        <v/>
      </c>
      <c r="BF9" s="151" t="str">
        <f t="array" ref="BF9">IFERROR(INDEX([1]!SAN[DK_nr],MATCH(1,('[1]3.2'!$AM9=[1]!SAN[RAS])*('[1]3.2'!BF$7=[1]SAN!$B$5:$B$154),0)),"")</f>
        <v/>
      </c>
      <c r="BG9" s="151" t="str">
        <f t="array" ref="BG9">IFERROR(INDEX([1]!SAN[DK_nr],MATCH(1,('[1]3.2'!$AM9=[1]!SAN[RAS])*('[1]3.2'!BG$7=[1]SAN!$B$5:$B$154),0)),"")</f>
        <v/>
      </c>
      <c r="BH9" s="151" t="str">
        <f t="array" ref="BH9">IFERROR(INDEX([1]!SAN[DK_nr],MATCH(1,('[1]3.2'!$AM9=[1]!SAN[RAS])*('[1]3.2'!BH$7=[1]SAN!$B$5:$B$154),0)),"")</f>
        <v/>
      </c>
      <c r="BI9" s="151" t="str">
        <f t="array" ref="BI9">IFERROR(INDEX([1]!SAN[DK_nr],MATCH(1,('[1]3.2'!$AM9=[1]!SAN[RAS])*('[1]3.2'!BI$7=[1]SAN!$B$5:$B$154),0)),"")</f>
        <v/>
      </c>
      <c r="BJ9" s="151" t="str">
        <f t="array" ref="BJ9">IFERROR(INDEX([1]!SAN[DK_nr],MATCH(1,('[1]3.2'!$AM9=[1]!SAN[RAS])*('[1]3.2'!BJ$7=[1]SAN!$B$5:$B$154),0)),"")</f>
        <v/>
      </c>
      <c r="BK9" s="151" t="str">
        <f t="array" ref="BK9">IFERROR(INDEX([1]!SAN[DK_nr],MATCH(1,('[1]3.2'!$AM9=[1]!SAN[RAS])*('[1]3.2'!BK$7=[1]SAN!$B$5:$B$154),0)),"")</f>
        <v/>
      </c>
      <c r="BL9" s="151" t="str">
        <f t="array" ref="BL9">IFERROR(INDEX([1]!SAN[DK_nr],MATCH(1,('[1]3.2'!$AM9=[1]!SAN[RAS])*('[1]3.2'!BL$7=[1]SAN!$B$5:$B$154),0)),"")</f>
        <v/>
      </c>
      <c r="BM9" s="151" t="str">
        <f t="array" ref="BM9">IFERROR(INDEX([1]!SAN[DK_nr],MATCH(1,('[1]3.2'!$AM9=[1]!SAN[RAS])*('[1]3.2'!BM$7=[1]SAN!$B$5:$B$154),0)),"")</f>
        <v/>
      </c>
      <c r="BN9" s="151" t="str">
        <f t="array" ref="BN9">IFERROR(INDEX([1]!SAN[DK_nr],MATCH(1,('[1]3.2'!$AM9=[1]!SAN[RAS])*('[1]3.2'!BN$7=[1]SAN!$B$5:$B$154),0)),"")</f>
        <v/>
      </c>
      <c r="BO9" s="151" t="str">
        <f t="array" ref="BO9">IFERROR(INDEX([1]!SAN[DK_nr],MATCH(1,('[1]3.2'!$AM9=[1]!SAN[RAS])*('[1]3.2'!BO$7=[1]SAN!$B$5:$B$154),0)),"")</f>
        <v/>
      </c>
      <c r="BP9" s="151" t="str">
        <f t="array" ref="BP9">IFERROR(INDEX([1]!SAN[DK_nr],MATCH(1,('[1]3.2'!$AM9=[1]!SAN[RAS])*('[1]3.2'!BP$7=[1]SAN!$B$5:$B$154),0)),"")</f>
        <v/>
      </c>
      <c r="BQ9" s="151" t="str">
        <f t="array" ref="BQ9">IFERROR(INDEX([1]!SAN[DK_nr],MATCH(1,('[1]3.2'!$AM9=[1]!SAN[RAS])*('[1]3.2'!BQ$7=[1]SAN!$B$5:$B$154),0)),"")</f>
        <v/>
      </c>
      <c r="BR9" s="151" t="str">
        <f t="array" ref="BR9">IFERROR(INDEX([1]!SAN[DK_nr],MATCH(1,('[1]3.2'!$AM9=[1]!SAN[RAS])*('[1]3.2'!BR$7=[1]SAN!$B$5:$B$154),0)),"")</f>
        <v/>
      </c>
      <c r="BS9" s="151" t="str">
        <f t="array" ref="BS9">IFERROR(INDEX([1]!SAN[DK_nr],MATCH(1,('[1]3.2'!$AM9=[1]!SAN[RAS])*('[1]3.2'!BS$7=[1]SAN!$B$5:$B$154),0)),"")</f>
        <v/>
      </c>
      <c r="BT9" s="151" t="str">
        <f t="array" ref="BT9">IFERROR(INDEX([1]!SAN[DK_nr],MATCH(1,('[1]3.2'!$AM9=[1]!SAN[RAS])*('[1]3.2'!BT$7=[1]SAN!$B$5:$B$154),0)),"")</f>
        <v/>
      </c>
      <c r="BU9" s="151" t="str">
        <f t="array" ref="BU9">IFERROR(INDEX([1]!SAN[DK_nr],MATCH(1,('[1]3.2'!$AM9=[1]!SAN[RAS])*('[1]3.2'!BU$7=[1]SAN!$B$5:$B$154),0)),"")</f>
        <v/>
      </c>
      <c r="BV9" s="151" t="str">
        <f t="array" ref="BV9">IFERROR(INDEX([1]!SAN[DK_nr],MATCH(1,('[1]3.2'!$AM9=[1]!SAN[RAS])*('[1]3.2'!BV$7=[1]SAN!$B$5:$B$154),0)),"")</f>
        <v/>
      </c>
      <c r="BW9" s="151" t="str">
        <f t="array" ref="BW9">IFERROR(INDEX([1]!SAN[DK_nr],MATCH(1,('[1]3.2'!$AM9=[1]!SAN[RAS])*('[1]3.2'!BW$7=[1]SAN!$B$5:$B$154),0)),"")</f>
        <v/>
      </c>
      <c r="BX9" s="151" t="str">
        <f t="array" ref="BX9">IFERROR(INDEX([1]!SAN[DK_nr],MATCH(1,('[1]3.2'!$AM9=[1]!SAN[RAS])*('[1]3.2'!BX$7=[1]SAN!$B$5:$B$154),0)),"")</f>
        <v/>
      </c>
      <c r="BY9" s="151" t="str">
        <f t="array" ref="BY9">IFERROR(INDEX([1]!SAN[DK_nr],MATCH(1,('[1]3.2'!$AM9=[1]!SAN[RAS])*('[1]3.2'!BY$7=[1]SAN!$B$5:$B$154),0)),"")</f>
        <v/>
      </c>
      <c r="BZ9" s="151" t="str">
        <f t="array" ref="BZ9">IFERROR(INDEX([1]!SAN[DK_nr],MATCH(1,('[1]3.2'!$AM9=[1]!SAN[RAS])*('[1]3.2'!BZ$7=[1]SAN!$B$5:$B$154),0)),"")</f>
        <v/>
      </c>
      <c r="CA9" s="151" t="str">
        <f t="array" ref="CA9">IFERROR(INDEX([1]!SAN[DK_nr],MATCH(1,('[1]3.2'!$AM9=[1]!SAN[RAS])*('[1]3.2'!CA$7=[1]SAN!$B$5:$B$154),0)),"")</f>
        <v/>
      </c>
      <c r="CB9" s="151" t="str">
        <f t="array" ref="CB9">IFERROR(INDEX([1]!SAN[DK_nr],MATCH(1,('[1]3.2'!$AM9=[1]!SAN[RAS])*('[1]3.2'!CB$7=[1]SAN!$B$5:$B$154),0)),"")</f>
        <v/>
      </c>
      <c r="CC9" s="151" t="str">
        <f t="array" ref="CC9">IFERROR(INDEX([1]!SAN[DK_nr],MATCH(1,('[1]3.2'!$AM9=[1]!SAN[RAS])*('[1]3.2'!CC$7=[1]SAN!$B$5:$B$154),0)),"")</f>
        <v/>
      </c>
      <c r="CD9" s="151" t="str">
        <f t="array" ref="CD9">IFERROR(INDEX([1]!SAN[DK_nr],MATCH(1,('[1]3.2'!$AM9=[1]!SAN[RAS])*('[1]3.2'!CD$7=[1]SAN!$B$5:$B$154),0)),"")</f>
        <v/>
      </c>
      <c r="CE9" s="151" t="str">
        <f t="array" ref="CE9">IFERROR(INDEX([1]!SAN[DK_nr],MATCH(1,('[1]3.2'!$AM9=[1]!SAN[RAS])*('[1]3.2'!CE$7=[1]SAN!$B$5:$B$154),0)),"")</f>
        <v/>
      </c>
      <c r="CF9" s="151" t="str">
        <f t="array" ref="CF9">IFERROR(INDEX([1]!SAN[DK_nr],MATCH(1,('[1]3.2'!$AM9=[1]!SAN[RAS])*('[1]3.2'!CF$7=[1]SAN!$B$5:$B$154),0)),"")</f>
        <v/>
      </c>
      <c r="CG9" s="151" t="str">
        <f t="array" ref="CG9">IFERROR(INDEX([1]!SAN[DK_nr],MATCH(1,('[1]3.2'!$AM9=[1]!SAN[RAS])*('[1]3.2'!CG$7=[1]SAN!$B$5:$B$154),0)),"")</f>
        <v/>
      </c>
      <c r="CH9" s="151" t="str">
        <f t="array" ref="CH9">IFERROR(INDEX([1]!SAN[DK_nr],MATCH(1,('[1]3.2'!$AM9=[1]!SAN[RAS])*('[1]3.2'!CH$7=[1]SAN!$B$5:$B$154),0)),"")</f>
        <v/>
      </c>
      <c r="CI9" s="151" t="str">
        <f t="array" ref="CI9">IFERROR(INDEX([1]!SAN[DK_nr],MATCH(1,('[1]3.2'!$AM9=[1]!SAN[RAS])*('[1]3.2'!CI$7=[1]SAN!$B$5:$B$154),0)),"")</f>
        <v/>
      </c>
      <c r="CJ9" s="151" t="str">
        <f t="array" ref="CJ9">IFERROR(INDEX([1]!SAN[DK_nr],MATCH(1,('[1]3.2'!$AM9=[1]!SAN[RAS])*('[1]3.2'!CJ$7=[1]SAN!$B$5:$B$154),0)),"")</f>
        <v/>
      </c>
      <c r="CK9" s="151" t="str">
        <f t="array" ref="CK9">IFERROR(INDEX([1]!SAN[DK_nr],MATCH(1,('[1]3.2'!$AM9=[1]!SAN[RAS])*('[1]3.2'!CK$7=[1]SAN!$B$5:$B$154),0)),"")</f>
        <v/>
      </c>
      <c r="CL9" s="151" t="str">
        <f t="array" ref="CL9">IFERROR(INDEX([1]!SAN[DK_nr],MATCH(1,('[1]3.2'!$AM9=[1]!SAN[RAS])*('[1]3.2'!CL$7=[1]SAN!$B$5:$B$154),0)),"")</f>
        <v/>
      </c>
      <c r="CM9" s="151" t="str">
        <f t="array" ref="CM9">IFERROR(INDEX([1]!SAN[DK_nr],MATCH(1,('[1]3.2'!$AM9=[1]!SAN[RAS])*('[1]3.2'!CM$7=[1]SAN!$B$5:$B$154),0)),"")</f>
        <v/>
      </c>
      <c r="CN9" s="151" t="str">
        <f t="array" ref="CN9">IFERROR(INDEX([1]!SAN[DK_nr],MATCH(1,('[1]3.2'!$AM9=[1]!SAN[RAS])*('[1]3.2'!CN$7=[1]SAN!$B$5:$B$154),0)),"")</f>
        <v/>
      </c>
      <c r="CO9" s="151" t="str">
        <f t="array" ref="CO9">IFERROR(INDEX([1]!SAN[DK_nr],MATCH(1,('[1]3.2'!$AM9=[1]!SAN[RAS])*('[1]3.2'!CO$7=[1]SAN!$B$5:$B$154),0)),"")</f>
        <v/>
      </c>
      <c r="CP9" s="151" t="str">
        <f t="array" ref="CP9">IFERROR(INDEX([1]!SAN[DK_nr],MATCH(1,('[1]3.2'!$AM9=[1]!SAN[RAS])*('[1]3.2'!CP$7=[1]SAN!$B$5:$B$154),0)),"")</f>
        <v/>
      </c>
      <c r="CQ9" s="151" t="str">
        <f t="array" ref="CQ9">IFERROR(INDEX([1]!SAN[DK_nr],MATCH(1,('[1]3.2'!$AM9=[1]!SAN[RAS])*('[1]3.2'!CQ$7=[1]SAN!$B$5:$B$154),0)),"")</f>
        <v/>
      </c>
      <c r="CR9" s="151" t="str">
        <f t="array" ref="CR9">IFERROR(INDEX([1]!SAN[DK_nr],MATCH(1,('[1]3.2'!$AM9=[1]!SAN[RAS])*('[1]3.2'!CR$7=[1]SAN!$B$5:$B$154),0)),"")</f>
        <v/>
      </c>
      <c r="CS9" s="151" t="str">
        <f t="array" ref="CS9">IFERROR(INDEX([1]!SAN[DK_nr],MATCH(1,('[1]3.2'!$AM9=[1]!SAN[RAS])*('[1]3.2'!CS$7=[1]SAN!$B$5:$B$154),0)),"")</f>
        <v/>
      </c>
      <c r="CT9" s="151" t="str">
        <f t="array" ref="CT9">IFERROR(INDEX([1]!SAN[DK_nr],MATCH(1,('[1]3.2'!$AM9=[1]!SAN[RAS])*('[1]3.2'!CT$7=[1]SAN!$B$5:$B$154),0)),"")</f>
        <v/>
      </c>
      <c r="CU9" s="151" t="str">
        <f t="array" ref="CU9">IFERROR(INDEX([1]!SAN[DK_nr],MATCH(1,('[1]3.2'!$AM9=[1]!SAN[RAS])*('[1]3.2'!CU$7=[1]SAN!$B$5:$B$154),0)),"")</f>
        <v/>
      </c>
      <c r="CV9" s="151" t="str">
        <f t="array" ref="CV9">IFERROR(INDEX([1]!SAN[DK_nr],MATCH(1,('[1]3.2'!$AM9=[1]!SAN[RAS])*('[1]3.2'!CV$7=[1]SAN!$B$5:$B$154),0)),"")</f>
        <v/>
      </c>
      <c r="CW9" s="151" t="str">
        <f t="array" ref="CW9">IFERROR(INDEX([1]!SAN[DK_nr],MATCH(1,('[1]3.2'!$AM9=[1]!SAN[RAS])*('[1]3.2'!CW$7=[1]SAN!$B$5:$B$154),0)),"")</f>
        <v/>
      </c>
      <c r="CX9" s="151" t="str">
        <f t="array" ref="CX9">IFERROR(INDEX([1]!SAN[DK_nr],MATCH(1,('[1]3.2'!$AM9=[1]!SAN[RAS])*('[1]3.2'!CX$7=[1]SAN!$B$5:$B$154),0)),"")</f>
        <v/>
      </c>
      <c r="CY9" s="151" t="str">
        <f t="array" ref="CY9">IFERROR(INDEX([1]!SAN[DK_nr],MATCH(1,('[1]3.2'!$AM9=[1]!SAN[RAS])*('[1]3.2'!CY$7=[1]SAN!$B$5:$B$154),0)),"")</f>
        <v/>
      </c>
      <c r="CZ9" s="151" t="str">
        <f t="array" ref="CZ9">IFERROR(INDEX([1]!SAN[DK_nr],MATCH(1,('[1]3.2'!$AM9=[1]!SAN[RAS])*('[1]3.2'!CZ$7=[1]SAN!$B$5:$B$154),0)),"")</f>
        <v/>
      </c>
      <c r="DA9" s="151" t="str">
        <f t="array" ref="DA9">IFERROR(INDEX([1]!SAN[DK_nr],MATCH(1,('[1]3.2'!$AM9=[1]!SAN[RAS])*('[1]3.2'!DA$7=[1]SAN!$B$5:$B$154),0)),"")</f>
        <v/>
      </c>
      <c r="DB9" s="151" t="str">
        <f t="array" ref="DB9">IFERROR(INDEX([1]!SAN[DK_nr],MATCH(1,('[1]3.2'!$AM9=[1]!SAN[RAS])*('[1]3.2'!DB$7=[1]SAN!$B$5:$B$154),0)),"")</f>
        <v/>
      </c>
      <c r="DC9" s="151" t="str">
        <f t="array" ref="DC9">IFERROR(INDEX([1]!SAN[DK_nr],MATCH(1,('[1]3.2'!$AM9=[1]!SAN[RAS])*('[1]3.2'!DC$7=[1]SAN!$B$5:$B$154),0)),"")</f>
        <v/>
      </c>
      <c r="DD9" s="151" t="str">
        <f t="array" ref="DD9">IFERROR(INDEX([1]!SAN[DK_nr],MATCH(1,('[1]3.2'!$AM9=[1]!SAN[RAS])*('[1]3.2'!DD$7=[1]SAN!$B$5:$B$154),0)),"")</f>
        <v/>
      </c>
      <c r="DE9" s="151" t="str">
        <f t="array" ref="DE9">IFERROR(INDEX([1]!SAN[DK_nr],MATCH(1,('[1]3.2'!$AM9=[1]!SAN[RAS])*('[1]3.2'!DE$7=[1]SAN!$B$5:$B$154),0)),"")</f>
        <v/>
      </c>
      <c r="DF9" s="151" t="str">
        <f t="array" ref="DF9">IFERROR(INDEX([1]!SAN[DK_nr],MATCH(1,('[1]3.2'!$AM9=[1]!SAN[RAS])*('[1]3.2'!DF$7=[1]SAN!$B$5:$B$154),0)),"")</f>
        <v/>
      </c>
      <c r="DG9" s="151" t="str">
        <f t="array" ref="DG9">IFERROR(INDEX([1]!SAN[DK_nr],MATCH(1,('[1]3.2'!$AM9=[1]!SAN[RAS])*('[1]3.2'!DG$7=[1]SAN!$B$5:$B$154),0)),"")</f>
        <v/>
      </c>
      <c r="DH9" s="151" t="str">
        <f t="array" ref="DH9">IFERROR(INDEX([1]!SAN[DK_nr],MATCH(1,('[1]3.2'!$AM9=[1]!SAN[RAS])*('[1]3.2'!DH$7=[1]SAN!$B$5:$B$154),0)),"")</f>
        <v/>
      </c>
      <c r="DI9" s="151" t="str">
        <f t="array" ref="DI9">IFERROR(INDEX([1]!SAN[DK_nr],MATCH(1,('[1]3.2'!$AM9=[1]!SAN[RAS])*('[1]3.2'!DI$7=[1]SAN!$B$5:$B$154),0)),"")</f>
        <v/>
      </c>
      <c r="DJ9" s="151" t="str">
        <f t="array" ref="DJ9">IFERROR(INDEX([1]!SAN[DK_nr],MATCH(1,('[1]3.2'!$AM9=[1]!SAN[RAS])*('[1]3.2'!DJ$7=[1]SAN!$B$5:$B$154),0)),"")</f>
        <v/>
      </c>
      <c r="DK9" s="151" t="str">
        <f t="array" ref="DK9">IFERROR(INDEX([1]!SAN[DK_nr],MATCH(1,('[1]3.2'!$AM9=[1]!SAN[RAS])*('[1]3.2'!DK$7=[1]SAN!$B$5:$B$154),0)),"")</f>
        <v/>
      </c>
      <c r="DL9" s="151" t="str">
        <f t="array" ref="DL9">IFERROR(INDEX([1]!SAN[DK_nr],MATCH(1,('[1]3.2'!$AM9=[1]!SAN[RAS])*('[1]3.2'!DL$7=[1]SAN!$B$5:$B$154),0)),"")</f>
        <v/>
      </c>
      <c r="DM9" s="151" t="str">
        <f t="array" ref="DM9">IFERROR(INDEX([1]!SAN[DK_nr],MATCH(1,('[1]3.2'!$AM9=[1]!SAN[RAS])*('[1]3.2'!DM$7=[1]SAN!$B$5:$B$154),0)),"")</f>
        <v/>
      </c>
      <c r="DN9" s="151" t="str">
        <f t="array" ref="DN9">IFERROR(INDEX([1]!SAN[DK_nr],MATCH(1,('[1]3.2'!$AM9=[1]!SAN[RAS])*('[1]3.2'!DN$7=[1]SAN!$B$5:$B$154),0)),"")</f>
        <v/>
      </c>
      <c r="DO9" s="151" t="str">
        <f t="array" ref="DO9">IFERROR(INDEX([1]!SAN[DK_nr],MATCH(1,('[1]3.2'!$AM9=[1]!SAN[RAS])*('[1]3.2'!DO$7=[1]SAN!$B$5:$B$154),0)),"")</f>
        <v/>
      </c>
      <c r="DP9" s="151" t="str">
        <f t="array" ref="DP9">IFERROR(INDEX([1]!SAN[DK_nr],MATCH(1,('[1]3.2'!$AM9=[1]!SAN[RAS])*('[1]3.2'!DP$7=[1]SAN!$B$5:$B$154),0)),"")</f>
        <v/>
      </c>
      <c r="DQ9" s="151" t="str">
        <f t="array" ref="DQ9">IFERROR(INDEX([1]!SAN[DK_nr],MATCH(1,('[1]3.2'!$AM9=[1]!SAN[RAS])*('[1]3.2'!DQ$7=[1]SAN!$B$5:$B$154),0)),"")</f>
        <v/>
      </c>
      <c r="DR9" s="151" t="str">
        <f t="array" ref="DR9">IFERROR(INDEX([1]!SAN[DK_nr],MATCH(1,('[1]3.2'!$AM9=[1]!SAN[RAS])*('[1]3.2'!DR$7=[1]SAN!$B$5:$B$154),0)),"")</f>
        <v/>
      </c>
      <c r="DS9" s="151" t="str">
        <f t="array" ref="DS9">IFERROR(INDEX([1]!SAN[DK_nr],MATCH(1,('[1]3.2'!$AM9=[1]!SAN[RAS])*('[1]3.2'!DS$7=[1]SAN!$B$5:$B$154),0)),"")</f>
        <v/>
      </c>
      <c r="DT9" s="151" t="str">
        <f t="array" ref="DT9">IFERROR(INDEX([1]!SAN[DK_nr],MATCH(1,('[1]3.2'!$AM9=[1]!SAN[RAS])*('[1]3.2'!DT$7=[1]SAN!$B$5:$B$154),0)),"")</f>
        <v/>
      </c>
      <c r="DU9" s="151" t="str">
        <f t="array" ref="DU9">IFERROR(INDEX([1]!SAN[DK_nr],MATCH(1,('[1]3.2'!$AM9=[1]!SAN[RAS])*('[1]3.2'!DU$7=[1]SAN!$B$5:$B$154),0)),"")</f>
        <v/>
      </c>
      <c r="DV9" s="151" t="str">
        <f t="array" ref="DV9">IFERROR(INDEX([1]!SAN[DK_nr],MATCH(1,('[1]3.2'!$AM9=[1]!SAN[RAS])*('[1]3.2'!DV$7=[1]SAN!$B$5:$B$154),0)),"")</f>
        <v/>
      </c>
      <c r="DW9" s="151" t="str">
        <f t="array" ref="DW9">IFERROR(INDEX([1]!SAN[DK_nr],MATCH(1,('[1]3.2'!$AM9=[1]!SAN[RAS])*('[1]3.2'!DW$7=[1]SAN!$B$5:$B$154),0)),"")</f>
        <v/>
      </c>
      <c r="DX9" s="151" t="str">
        <f t="array" ref="DX9">IFERROR(INDEX([1]!SAN[DK_nr],MATCH(1,('[1]3.2'!$AM9=[1]!SAN[RAS])*('[1]3.2'!DX$7=[1]SAN!$B$5:$B$154),0)),"")</f>
        <v/>
      </c>
      <c r="DY9" s="151" t="str">
        <f t="array" ref="DY9">IFERROR(INDEX([1]!SAN[DK_nr],MATCH(1,('[1]3.2'!$AM9=[1]!SAN[RAS])*('[1]3.2'!DY$7=[1]SAN!$B$5:$B$154),0)),"")</f>
        <v/>
      </c>
      <c r="DZ9" s="151" t="str">
        <f t="array" ref="DZ9">IFERROR(INDEX([1]!SAN[DK_nr],MATCH(1,('[1]3.2'!$AM9=[1]!SAN[RAS])*('[1]3.2'!DZ$7=[1]SAN!$B$5:$B$154),0)),"")</f>
        <v/>
      </c>
      <c r="EA9" s="151" t="str">
        <f t="array" ref="EA9">IFERROR(INDEX([1]!SAN[DK_nr],MATCH(1,('[1]3.2'!$AM9=[1]!SAN[RAS])*('[1]3.2'!EA$7=[1]SAN!$B$5:$B$154),0)),"")</f>
        <v/>
      </c>
      <c r="EB9" s="151" t="str">
        <f t="array" ref="EB9">IFERROR(INDEX([1]!SAN[DK_nr],MATCH(1,('[1]3.2'!$AM9=[1]!SAN[RAS])*('[1]3.2'!EB$7=[1]SAN!$B$5:$B$154),0)),"")</f>
        <v/>
      </c>
    </row>
    <row r="10" spans="2:132" ht="12.2" customHeight="1" x14ac:dyDescent="0.2">
      <c r="B10" s="168" t="s">
        <v>433</v>
      </c>
      <c r="C10" s="169" t="s">
        <v>434</v>
      </c>
      <c r="D10" s="170" t="str">
        <f>+AR10&amp;" "&amp;AS10&amp;" "&amp;AT10&amp;" "&amp;AU10&amp;" "&amp;AV10&amp;" "&amp;AW10&amp;" "&amp;AX10&amp;" "&amp;AY10&amp;" "&amp;AZ10&amp;" "&amp;BA10&amp;" "&amp;BB10&amp;" "&amp;BC10&amp;" "&amp;BD10&amp;" "&amp;BE10&amp;" "&amp;BF10&amp;" "&amp;BG10&amp;" "&amp;BH10&amp;" "&amp;BI10&amp;" "&amp;BJ10&amp;" "&amp;BK10&amp;" "&amp;BL10&amp;" "&amp;BM10&amp;" "&amp;BN10&amp;" "&amp;BO10&amp;" "&amp;BP10&amp;" "&amp;BQ10&amp;" "&amp;BR10&amp;" "&amp;BS10&amp;" "&amp;BT10&amp;" "&amp;BU10&amp;" "&amp;BV10&amp;" "&amp;BW10&amp;" "&amp;BX10&amp;" "&amp;BY10&amp;" "&amp;BZ10&amp;" "&amp;CA10&amp;" "&amp;CB10&amp;" "&amp;CC10&amp;" "&amp;CD10&amp;" "&amp;CE10&amp;" "&amp;CF10&amp;" "&amp;CG10&amp;" "&amp;CH10&amp;" "&amp;CI10&amp;" "&amp;CJ10&amp;" "&amp;CK10&amp;" "&amp;CL10&amp;" "&amp;CM10&amp;" "&amp;CN10&amp;" "&amp;CO10&amp;" "&amp;CP10&amp;" "&amp;CQ10&amp;" "&amp;CR10&amp;" "&amp;CS10&amp;" "&amp;CT10&amp;" "&amp;CU10&amp;" "&amp;CV10&amp;" "&amp;CW10&amp;" "&amp;CX10&amp;" "&amp;CY10&amp;" "&amp;CZ10&amp;" "&amp;DA10&amp;" "&amp;DB10&amp;" "&amp;DC10&amp;" "&amp;DD10&amp;" "&amp;DE10&amp;" "&amp;DF10&amp;" "&amp;DG10&amp;" "&amp;DH10&amp;" "&amp;DI10&amp;" "&amp;DJ10&amp;" "&amp;DK10&amp;" "&amp;DL10&amp;" "&amp;DM10&amp;" "&amp;DN10&amp;" "&amp;DO10&amp;" "&amp;DP10&amp;" "&amp;DQ10&amp;" "&amp;DR10&amp;" "&amp;DS10&amp;" "&amp;DT10&amp;" "&amp;DU10&amp;" "&amp;DV10&amp;" "&amp;DW10&amp;" "&amp;DX10&amp;" "&amp;DY10&amp;" "&amp;DZ10&amp;" "&amp;EA10&amp;" "&amp;EB10</f>
        <v xml:space="preserve">                                                                                        </v>
      </c>
      <c r="E10" s="171" t="e">
        <f>+SUMIFS([1]!Sanaudos[Suma],[1]!Sanaudos[Pagal DK RAS],$AM10)</f>
        <v>#REF!</v>
      </c>
      <c r="F10" s="171"/>
      <c r="G10" s="171"/>
      <c r="H10" s="171"/>
      <c r="I10" s="171"/>
      <c r="J10" s="171" t="e">
        <f>+SUMIFS([1]!Sanaudos_kor[Suma],[1]!Sanaudos_kor[RAS],$AM10,[1]!Sanaudos_kor[KOR_nr],J$1)</f>
        <v>#REF!</v>
      </c>
      <c r="K10" s="171" t="e">
        <f>+SUMIFS([1]!Sanaudos_kor[Suma],[1]!Sanaudos_kor[RAS],$AM10,[1]!Sanaudos_kor[KOR_nr],K$1)</f>
        <v>#REF!</v>
      </c>
      <c r="L10" s="171" t="e">
        <f>+SUMIFS([1]!Sanaudos_kor[Suma],[1]!Sanaudos_kor[RAS],$AM10,[1]!Sanaudos_kor[KOR_nr],L$1)</f>
        <v>#REF!</v>
      </c>
      <c r="M10" s="171" t="e">
        <f>+SUMIFS([1]!Sanaudos_kor[Suma],[1]!Sanaudos_kor[RAS],$AM10,[1]!Sanaudos_kor[KOR_nr],M$1)</f>
        <v>#REF!</v>
      </c>
      <c r="N10" s="171" t="e">
        <f>+SUMIFS([1]!Sanaudos_kor[Suma],[1]!Sanaudos_kor[RAS],$AM10,[1]!Sanaudos_kor[KOR_nr],N$1)</f>
        <v>#REF!</v>
      </c>
      <c r="O10" s="171" t="e">
        <f>+SUMIFS([1]!Sanaudos_kor[Suma],[1]!Sanaudos_kor[RAS],$AM10,[1]!Sanaudos_kor[KOR_nr],O$1)</f>
        <v>#REF!</v>
      </c>
      <c r="P10" s="171" t="e">
        <f>+SUMIFS([1]!Sanaudos_kor[Suma],[1]!Sanaudos_kor[RAS],$AM10,[1]!Sanaudos_kor[KOR_nr],P$1)</f>
        <v>#REF!</v>
      </c>
      <c r="Q10" s="171" t="e">
        <f>+SUMIFS([1]!Sanaudos_kor[Suma],[1]!Sanaudos_kor[RAS],$AM10,[1]!Sanaudos_kor[KOR_nr],Q$1)</f>
        <v>#REF!</v>
      </c>
      <c r="R10" s="171" t="e">
        <f>+SUMIFS([1]!Sanaudos_kor[Suma],[1]!Sanaudos_kor[RAS],$AM10,[1]!Sanaudos_kor[KOR_nr],R$1)</f>
        <v>#REF!</v>
      </c>
      <c r="S10" s="171" t="e">
        <f>+SUMIFS([1]!Sanaudos_kor[Suma],[1]!Sanaudos_kor[RAS],$AM10,[1]!Sanaudos_kor[KOR_nr],S$1)</f>
        <v>#REF!</v>
      </c>
      <c r="T10" s="171" t="e">
        <f>+SUMIFS([1]!Sanaudos_kor[Suma],[1]!Sanaudos_kor[RAS],$AM10,[1]!Sanaudos_kor[KOR_nr],T$1)</f>
        <v>#REF!</v>
      </c>
      <c r="U10" s="171" t="e">
        <f>+SUMIFS([1]!Sanaudos_kor[Suma],[1]!Sanaudos_kor[RAS],$AM10,[1]!Sanaudos_kor[KOR_nr],U$1)</f>
        <v>#REF!</v>
      </c>
      <c r="V10" s="171" t="e">
        <f>+SUMIFS([1]!Sanaudos_kor[Suma],[1]!Sanaudos_kor[RAS],$AM10,[1]!Sanaudos_kor[KOR_nr],V$1)</f>
        <v>#REF!</v>
      </c>
      <c r="W10" s="171" t="e">
        <f>+SUMIFS([1]!Sanaudos_kor[Suma],[1]!Sanaudos_kor[RAS],$AM10,[1]!Sanaudos_kor[KOR_nr],W$1)</f>
        <v>#REF!</v>
      </c>
      <c r="X10" s="171" t="e">
        <f>+SUMIFS([1]!Sanaudos_kor[Suma],[1]!Sanaudos_kor[RAS],$AM10,[1]!Sanaudos_kor[KOR_nr],X$1)</f>
        <v>#REF!</v>
      </c>
      <c r="Y10" s="171" t="e">
        <f>+SUMIFS([1]!Sanaudos_kor[Suma],[1]!Sanaudos_kor[RAS],$AM10,[1]!Sanaudos_kor[KOR_nr],Y$1)</f>
        <v>#REF!</v>
      </c>
      <c r="Z10" s="171" t="e">
        <f>+SUMIFS([1]!Sanaudos_kor[Suma],[1]!Sanaudos_kor[RAS],$AM10,[1]!Sanaudos_kor[KOR_nr],Z$1)</f>
        <v>#REF!</v>
      </c>
      <c r="AA10" s="171" t="e">
        <f>+SUMIFS([1]!Sanaudos_kor[Suma],[1]!Sanaudos_kor[RAS],$AM10,[1]!Sanaudos_kor[KOR_nr],AA$1)</f>
        <v>#REF!</v>
      </c>
      <c r="AB10" s="171" t="e">
        <f>+SUMIFS([1]!Sanaudos_kor[Suma],[1]!Sanaudos_kor[RAS],$AM10,[1]!Sanaudos_kor[KOR_nr],AB$1)</f>
        <v>#REF!</v>
      </c>
      <c r="AC10" s="171" t="e">
        <f>+SUMIFS([1]!Sanaudos_kor[Suma],[1]!Sanaudos_kor[RAS],$AM10,[1]!Sanaudos_kor[KOR_nr],AC$1)</f>
        <v>#REF!</v>
      </c>
      <c r="AD10" s="171" t="e">
        <f>+SUMIFS([1]!Sanaudos_kor[Suma],[1]!Sanaudos_kor[RAS],$AM10,[1]!Sanaudos_kor[KOR_nr],AD$1)</f>
        <v>#REF!</v>
      </c>
      <c r="AE10" s="171" t="e">
        <f>+SUMIFS([1]!Sanaudos_kor[Suma],[1]!Sanaudos_kor[RAS],$AM10,[1]!Sanaudos_kor[KOR_nr],AE$1)</f>
        <v>#REF!</v>
      </c>
      <c r="AF10" s="171" t="e">
        <f t="shared" si="0"/>
        <v>#REF!</v>
      </c>
      <c r="AG10" s="538"/>
      <c r="AI10" s="162" t="s">
        <v>403</v>
      </c>
      <c r="AJ10" s="163" t="s">
        <v>435</v>
      </c>
      <c r="AL10" s="172">
        <f>+'[1]3.pagrindinis'!A12</f>
        <v>100</v>
      </c>
      <c r="AM10" s="172">
        <f>+'[1]3.pagrindinis'!B12</f>
        <v>102</v>
      </c>
      <c r="AN10" s="166" t="e">
        <f>+SUMIFS('[1]5'!$M$8:$M$158,'[1]5'!$C$8:$C$158,$AM10)</f>
        <v>#VALUE!</v>
      </c>
      <c r="AO10" s="167" t="e">
        <f t="shared" si="1"/>
        <v>#VALUE!</v>
      </c>
      <c r="AR10" s="151" t="str">
        <f t="array" ref="AR10">IFERROR(INDEX([1]!SAN[DK_nr],MATCH(1,('[1]3.2'!$AM10=[1]!SAN[RAS])*('[1]3.2'!AR$7=[1]SAN!$B$5:$B$154),0)),"")</f>
        <v/>
      </c>
      <c r="AS10" s="151" t="str">
        <f t="array" ref="AS10">IFERROR(INDEX([1]!SAN[DK_nr],MATCH(1,('[1]3.2'!$AM10=[1]!SAN[RAS])*('[1]3.2'!AS$7=[1]SAN!$B$5:$B$154),0)),"")</f>
        <v/>
      </c>
      <c r="AT10" s="151" t="str">
        <f t="array" ref="AT10">IFERROR(INDEX([1]!SAN[DK_nr],MATCH(1,('[1]3.2'!$AM10=[1]!SAN[RAS])*('[1]3.2'!AT$7=[1]SAN!$B$5:$B$154),0)),"")</f>
        <v/>
      </c>
      <c r="AU10" s="151" t="str">
        <f t="array" ref="AU10">IFERROR(INDEX([1]!SAN[DK_nr],MATCH(1,('[1]3.2'!$AM10=[1]!SAN[RAS])*('[1]3.2'!AU$7=[1]SAN!$B$5:$B$154),0)),"")</f>
        <v/>
      </c>
      <c r="AV10" s="151" t="str">
        <f t="array" ref="AV10">IFERROR(INDEX([1]!SAN[DK_nr],MATCH(1,('[1]3.2'!$AM10=[1]!SAN[RAS])*('[1]3.2'!AV$7=[1]SAN!$B$5:$B$154),0)),"")</f>
        <v/>
      </c>
      <c r="AW10" s="151" t="str">
        <f t="array" ref="AW10">IFERROR(INDEX([1]!SAN[DK_nr],MATCH(1,('[1]3.2'!$AM10=[1]!SAN[RAS])*('[1]3.2'!AW$7=[1]SAN!$B$5:$B$154),0)),"")</f>
        <v/>
      </c>
      <c r="AX10" s="151" t="str">
        <f t="array" ref="AX10">IFERROR(INDEX([1]!SAN[DK_nr],MATCH(1,('[1]3.2'!$AM10=[1]!SAN[RAS])*('[1]3.2'!AX$7=[1]SAN!$B$5:$B$154),0)),"")</f>
        <v/>
      </c>
      <c r="AY10" s="151" t="str">
        <f t="array" ref="AY10">IFERROR(INDEX([1]!SAN[DK_nr],MATCH(1,('[1]3.2'!$AM10=[1]!SAN[RAS])*('[1]3.2'!AY$7=[1]SAN!$B$5:$B$154),0)),"")</f>
        <v/>
      </c>
      <c r="AZ10" s="151" t="str">
        <f t="array" ref="AZ10">IFERROR(INDEX([1]!SAN[DK_nr],MATCH(1,('[1]3.2'!$AM10=[1]!SAN[RAS])*('[1]3.2'!AZ$7=[1]SAN!$B$5:$B$154),0)),"")</f>
        <v/>
      </c>
      <c r="BA10" s="151" t="str">
        <f t="array" ref="BA10">IFERROR(INDEX([1]!SAN[DK_nr],MATCH(1,('[1]3.2'!$AM10=[1]!SAN[RAS])*('[1]3.2'!BA$7=[1]SAN!$B$5:$B$154),0)),"")</f>
        <v/>
      </c>
      <c r="BB10" s="151" t="str">
        <f t="array" ref="BB10">IFERROR(INDEX([1]!SAN[DK_nr],MATCH(1,('[1]3.2'!$AM10=[1]!SAN[RAS])*('[1]3.2'!BB$7=[1]SAN!$B$5:$B$154),0)),"")</f>
        <v/>
      </c>
      <c r="BC10" s="151" t="str">
        <f t="array" ref="BC10">IFERROR(INDEX([1]!SAN[DK_nr],MATCH(1,('[1]3.2'!$AM10=[1]!SAN[RAS])*('[1]3.2'!BC$7=[1]SAN!$B$5:$B$154),0)),"")</f>
        <v/>
      </c>
      <c r="BD10" s="151" t="str">
        <f t="array" ref="BD10">IFERROR(INDEX([1]!SAN[DK_nr],MATCH(1,('[1]3.2'!$AM10=[1]!SAN[RAS])*('[1]3.2'!BD$7=[1]SAN!$B$5:$B$154),0)),"")</f>
        <v/>
      </c>
      <c r="BE10" s="151" t="str">
        <f t="array" ref="BE10">IFERROR(INDEX([1]!SAN[DK_nr],MATCH(1,('[1]3.2'!$AM10=[1]!SAN[RAS])*('[1]3.2'!BE$7=[1]SAN!$B$5:$B$154),0)),"")</f>
        <v/>
      </c>
      <c r="BF10" s="151" t="str">
        <f t="array" ref="BF10">IFERROR(INDEX([1]!SAN[DK_nr],MATCH(1,('[1]3.2'!$AM10=[1]!SAN[RAS])*('[1]3.2'!BF$7=[1]SAN!$B$5:$B$154),0)),"")</f>
        <v/>
      </c>
      <c r="BG10" s="151" t="str">
        <f t="array" ref="BG10">IFERROR(INDEX([1]!SAN[DK_nr],MATCH(1,('[1]3.2'!$AM10=[1]!SAN[RAS])*('[1]3.2'!BG$7=[1]SAN!$B$5:$B$154),0)),"")</f>
        <v/>
      </c>
      <c r="BH10" s="151" t="str">
        <f t="array" ref="BH10">IFERROR(INDEX([1]!SAN[DK_nr],MATCH(1,('[1]3.2'!$AM10=[1]!SAN[RAS])*('[1]3.2'!BH$7=[1]SAN!$B$5:$B$154),0)),"")</f>
        <v/>
      </c>
      <c r="BI10" s="151" t="str">
        <f t="array" ref="BI10">IFERROR(INDEX([1]!SAN[DK_nr],MATCH(1,('[1]3.2'!$AM10=[1]!SAN[RAS])*('[1]3.2'!BI$7=[1]SAN!$B$5:$B$154),0)),"")</f>
        <v/>
      </c>
      <c r="BJ10" s="151" t="str">
        <f t="array" ref="BJ10">IFERROR(INDEX([1]!SAN[DK_nr],MATCH(1,('[1]3.2'!$AM10=[1]!SAN[RAS])*('[1]3.2'!BJ$7=[1]SAN!$B$5:$B$154),0)),"")</f>
        <v/>
      </c>
      <c r="BK10" s="151" t="str">
        <f t="array" ref="BK10">IFERROR(INDEX([1]!SAN[DK_nr],MATCH(1,('[1]3.2'!$AM10=[1]!SAN[RAS])*('[1]3.2'!BK$7=[1]SAN!$B$5:$B$154),0)),"")</f>
        <v/>
      </c>
      <c r="BL10" s="151" t="str">
        <f t="array" ref="BL10">IFERROR(INDEX([1]!SAN[DK_nr],MATCH(1,('[1]3.2'!$AM10=[1]!SAN[RAS])*('[1]3.2'!BL$7=[1]SAN!$B$5:$B$154),0)),"")</f>
        <v/>
      </c>
      <c r="BM10" s="151" t="str">
        <f t="array" ref="BM10">IFERROR(INDEX([1]!SAN[DK_nr],MATCH(1,('[1]3.2'!$AM10=[1]!SAN[RAS])*('[1]3.2'!BM$7=[1]SAN!$B$5:$B$154),0)),"")</f>
        <v/>
      </c>
      <c r="BN10" s="151" t="str">
        <f t="array" ref="BN10">IFERROR(INDEX([1]!SAN[DK_nr],MATCH(1,('[1]3.2'!$AM10=[1]!SAN[RAS])*('[1]3.2'!BN$7=[1]SAN!$B$5:$B$154),0)),"")</f>
        <v/>
      </c>
      <c r="BO10" s="151" t="str">
        <f t="array" ref="BO10">IFERROR(INDEX([1]!SAN[DK_nr],MATCH(1,('[1]3.2'!$AM10=[1]!SAN[RAS])*('[1]3.2'!BO$7=[1]SAN!$B$5:$B$154),0)),"")</f>
        <v/>
      </c>
      <c r="BP10" s="151" t="str">
        <f t="array" ref="BP10">IFERROR(INDEX([1]!SAN[DK_nr],MATCH(1,('[1]3.2'!$AM10=[1]!SAN[RAS])*('[1]3.2'!BP$7=[1]SAN!$B$5:$B$154),0)),"")</f>
        <v/>
      </c>
      <c r="BQ10" s="151" t="str">
        <f t="array" ref="BQ10">IFERROR(INDEX([1]!SAN[DK_nr],MATCH(1,('[1]3.2'!$AM10=[1]!SAN[RAS])*('[1]3.2'!BQ$7=[1]SAN!$B$5:$B$154),0)),"")</f>
        <v/>
      </c>
      <c r="BR10" s="151" t="str">
        <f t="array" ref="BR10">IFERROR(INDEX([1]!SAN[DK_nr],MATCH(1,('[1]3.2'!$AM10=[1]!SAN[RAS])*('[1]3.2'!BR$7=[1]SAN!$B$5:$B$154),0)),"")</f>
        <v/>
      </c>
      <c r="BS10" s="151" t="str">
        <f t="array" ref="BS10">IFERROR(INDEX([1]!SAN[DK_nr],MATCH(1,('[1]3.2'!$AM10=[1]!SAN[RAS])*('[1]3.2'!BS$7=[1]SAN!$B$5:$B$154),0)),"")</f>
        <v/>
      </c>
      <c r="BT10" s="151" t="str">
        <f t="array" ref="BT10">IFERROR(INDEX([1]!SAN[DK_nr],MATCH(1,('[1]3.2'!$AM10=[1]!SAN[RAS])*('[1]3.2'!BT$7=[1]SAN!$B$5:$B$154),0)),"")</f>
        <v/>
      </c>
      <c r="BU10" s="151" t="str">
        <f t="array" ref="BU10">IFERROR(INDEX([1]!SAN[DK_nr],MATCH(1,('[1]3.2'!$AM10=[1]!SAN[RAS])*('[1]3.2'!BU$7=[1]SAN!$B$5:$B$154),0)),"")</f>
        <v/>
      </c>
      <c r="BV10" s="151" t="str">
        <f t="array" ref="BV10">IFERROR(INDEX([1]!SAN[DK_nr],MATCH(1,('[1]3.2'!$AM10=[1]!SAN[RAS])*('[1]3.2'!BV$7=[1]SAN!$B$5:$B$154),0)),"")</f>
        <v/>
      </c>
      <c r="BW10" s="151" t="str">
        <f t="array" ref="BW10">IFERROR(INDEX([1]!SAN[DK_nr],MATCH(1,('[1]3.2'!$AM10=[1]!SAN[RAS])*('[1]3.2'!BW$7=[1]SAN!$B$5:$B$154),0)),"")</f>
        <v/>
      </c>
      <c r="BX10" s="151" t="str">
        <f t="array" ref="BX10">IFERROR(INDEX([1]!SAN[DK_nr],MATCH(1,('[1]3.2'!$AM10=[1]!SAN[RAS])*('[1]3.2'!BX$7=[1]SAN!$B$5:$B$154),0)),"")</f>
        <v/>
      </c>
      <c r="BY10" s="151" t="str">
        <f t="array" ref="BY10">IFERROR(INDEX([1]!SAN[DK_nr],MATCH(1,('[1]3.2'!$AM10=[1]!SAN[RAS])*('[1]3.2'!BY$7=[1]SAN!$B$5:$B$154),0)),"")</f>
        <v/>
      </c>
      <c r="BZ10" s="151" t="str">
        <f t="array" ref="BZ10">IFERROR(INDEX([1]!SAN[DK_nr],MATCH(1,('[1]3.2'!$AM10=[1]!SAN[RAS])*('[1]3.2'!BZ$7=[1]SAN!$B$5:$B$154),0)),"")</f>
        <v/>
      </c>
      <c r="CA10" s="151" t="str">
        <f t="array" ref="CA10">IFERROR(INDEX([1]!SAN[DK_nr],MATCH(1,('[1]3.2'!$AM10=[1]!SAN[RAS])*('[1]3.2'!CA$7=[1]SAN!$B$5:$B$154),0)),"")</f>
        <v/>
      </c>
      <c r="CB10" s="151" t="str">
        <f t="array" ref="CB10">IFERROR(INDEX([1]!SAN[DK_nr],MATCH(1,('[1]3.2'!$AM10=[1]!SAN[RAS])*('[1]3.2'!CB$7=[1]SAN!$B$5:$B$154),0)),"")</f>
        <v/>
      </c>
      <c r="CC10" s="151" t="str">
        <f t="array" ref="CC10">IFERROR(INDEX([1]!SAN[DK_nr],MATCH(1,('[1]3.2'!$AM10=[1]!SAN[RAS])*('[1]3.2'!CC$7=[1]SAN!$B$5:$B$154),0)),"")</f>
        <v/>
      </c>
      <c r="CD10" s="151" t="str">
        <f t="array" ref="CD10">IFERROR(INDEX([1]!SAN[DK_nr],MATCH(1,('[1]3.2'!$AM10=[1]!SAN[RAS])*('[1]3.2'!CD$7=[1]SAN!$B$5:$B$154),0)),"")</f>
        <v/>
      </c>
      <c r="CE10" s="151" t="str">
        <f t="array" ref="CE10">IFERROR(INDEX([1]!SAN[DK_nr],MATCH(1,('[1]3.2'!$AM10=[1]!SAN[RAS])*('[1]3.2'!CE$7=[1]SAN!$B$5:$B$154),0)),"")</f>
        <v/>
      </c>
      <c r="CF10" s="151" t="str">
        <f t="array" ref="CF10">IFERROR(INDEX([1]!SAN[DK_nr],MATCH(1,('[1]3.2'!$AM10=[1]!SAN[RAS])*('[1]3.2'!CF$7=[1]SAN!$B$5:$B$154),0)),"")</f>
        <v/>
      </c>
      <c r="CG10" s="151" t="str">
        <f t="array" ref="CG10">IFERROR(INDEX([1]!SAN[DK_nr],MATCH(1,('[1]3.2'!$AM10=[1]!SAN[RAS])*('[1]3.2'!CG$7=[1]SAN!$B$5:$B$154),0)),"")</f>
        <v/>
      </c>
      <c r="CH10" s="151" t="str">
        <f t="array" ref="CH10">IFERROR(INDEX([1]!SAN[DK_nr],MATCH(1,('[1]3.2'!$AM10=[1]!SAN[RAS])*('[1]3.2'!CH$7=[1]SAN!$B$5:$B$154),0)),"")</f>
        <v/>
      </c>
      <c r="CI10" s="151" t="str">
        <f t="array" ref="CI10">IFERROR(INDEX([1]!SAN[DK_nr],MATCH(1,('[1]3.2'!$AM10=[1]!SAN[RAS])*('[1]3.2'!CI$7=[1]SAN!$B$5:$B$154),0)),"")</f>
        <v/>
      </c>
      <c r="CJ10" s="151" t="str">
        <f t="array" ref="CJ10">IFERROR(INDEX([1]!SAN[DK_nr],MATCH(1,('[1]3.2'!$AM10=[1]!SAN[RAS])*('[1]3.2'!CJ$7=[1]SAN!$B$5:$B$154),0)),"")</f>
        <v/>
      </c>
      <c r="CK10" s="151" t="str">
        <f t="array" ref="CK10">IFERROR(INDEX([1]!SAN[DK_nr],MATCH(1,('[1]3.2'!$AM10=[1]!SAN[RAS])*('[1]3.2'!CK$7=[1]SAN!$B$5:$B$154),0)),"")</f>
        <v/>
      </c>
      <c r="CL10" s="151" t="str">
        <f t="array" ref="CL10">IFERROR(INDEX([1]!SAN[DK_nr],MATCH(1,('[1]3.2'!$AM10=[1]!SAN[RAS])*('[1]3.2'!CL$7=[1]SAN!$B$5:$B$154),0)),"")</f>
        <v/>
      </c>
      <c r="CM10" s="151" t="str">
        <f t="array" ref="CM10">IFERROR(INDEX([1]!SAN[DK_nr],MATCH(1,('[1]3.2'!$AM10=[1]!SAN[RAS])*('[1]3.2'!CM$7=[1]SAN!$B$5:$B$154),0)),"")</f>
        <v/>
      </c>
      <c r="CN10" s="151" t="str">
        <f t="array" ref="CN10">IFERROR(INDEX([1]!SAN[DK_nr],MATCH(1,('[1]3.2'!$AM10=[1]!SAN[RAS])*('[1]3.2'!CN$7=[1]SAN!$B$5:$B$154),0)),"")</f>
        <v/>
      </c>
      <c r="CO10" s="151" t="str">
        <f t="array" ref="CO10">IFERROR(INDEX([1]!SAN[DK_nr],MATCH(1,('[1]3.2'!$AM10=[1]!SAN[RAS])*('[1]3.2'!CO$7=[1]SAN!$B$5:$B$154),0)),"")</f>
        <v/>
      </c>
      <c r="CP10" s="151" t="str">
        <f t="array" ref="CP10">IFERROR(INDEX([1]!SAN[DK_nr],MATCH(1,('[1]3.2'!$AM10=[1]!SAN[RAS])*('[1]3.2'!CP$7=[1]SAN!$B$5:$B$154),0)),"")</f>
        <v/>
      </c>
      <c r="CQ10" s="151" t="str">
        <f t="array" ref="CQ10">IFERROR(INDEX([1]!SAN[DK_nr],MATCH(1,('[1]3.2'!$AM10=[1]!SAN[RAS])*('[1]3.2'!CQ$7=[1]SAN!$B$5:$B$154),0)),"")</f>
        <v/>
      </c>
      <c r="CR10" s="151" t="str">
        <f t="array" ref="CR10">IFERROR(INDEX([1]!SAN[DK_nr],MATCH(1,('[1]3.2'!$AM10=[1]!SAN[RAS])*('[1]3.2'!CR$7=[1]SAN!$B$5:$B$154),0)),"")</f>
        <v/>
      </c>
      <c r="CS10" s="151" t="str">
        <f t="array" ref="CS10">IFERROR(INDEX([1]!SAN[DK_nr],MATCH(1,('[1]3.2'!$AM10=[1]!SAN[RAS])*('[1]3.2'!CS$7=[1]SAN!$B$5:$B$154),0)),"")</f>
        <v/>
      </c>
      <c r="CT10" s="151" t="str">
        <f t="array" ref="CT10">IFERROR(INDEX([1]!SAN[DK_nr],MATCH(1,('[1]3.2'!$AM10=[1]!SAN[RAS])*('[1]3.2'!CT$7=[1]SAN!$B$5:$B$154),0)),"")</f>
        <v/>
      </c>
      <c r="CU10" s="151" t="str">
        <f t="array" ref="CU10">IFERROR(INDEX([1]!SAN[DK_nr],MATCH(1,('[1]3.2'!$AM10=[1]!SAN[RAS])*('[1]3.2'!CU$7=[1]SAN!$B$5:$B$154),0)),"")</f>
        <v/>
      </c>
      <c r="CV10" s="151" t="str">
        <f t="array" ref="CV10">IFERROR(INDEX([1]!SAN[DK_nr],MATCH(1,('[1]3.2'!$AM10=[1]!SAN[RAS])*('[1]3.2'!CV$7=[1]SAN!$B$5:$B$154),0)),"")</f>
        <v/>
      </c>
      <c r="CW10" s="151" t="str">
        <f t="array" ref="CW10">IFERROR(INDEX([1]!SAN[DK_nr],MATCH(1,('[1]3.2'!$AM10=[1]!SAN[RAS])*('[1]3.2'!CW$7=[1]SAN!$B$5:$B$154),0)),"")</f>
        <v/>
      </c>
      <c r="CX10" s="151" t="str">
        <f t="array" ref="CX10">IFERROR(INDEX([1]!SAN[DK_nr],MATCH(1,('[1]3.2'!$AM10=[1]!SAN[RAS])*('[1]3.2'!CX$7=[1]SAN!$B$5:$B$154),0)),"")</f>
        <v/>
      </c>
      <c r="CY10" s="151" t="str">
        <f t="array" ref="CY10">IFERROR(INDEX([1]!SAN[DK_nr],MATCH(1,('[1]3.2'!$AM10=[1]!SAN[RAS])*('[1]3.2'!CY$7=[1]SAN!$B$5:$B$154),0)),"")</f>
        <v/>
      </c>
      <c r="CZ10" s="151" t="str">
        <f t="array" ref="CZ10">IFERROR(INDEX([1]!SAN[DK_nr],MATCH(1,('[1]3.2'!$AM10=[1]!SAN[RAS])*('[1]3.2'!CZ$7=[1]SAN!$B$5:$B$154),0)),"")</f>
        <v/>
      </c>
      <c r="DA10" s="151" t="str">
        <f t="array" ref="DA10">IFERROR(INDEX([1]!SAN[DK_nr],MATCH(1,('[1]3.2'!$AM10=[1]!SAN[RAS])*('[1]3.2'!DA$7=[1]SAN!$B$5:$B$154),0)),"")</f>
        <v/>
      </c>
      <c r="DB10" s="151" t="str">
        <f t="array" ref="DB10">IFERROR(INDEX([1]!SAN[DK_nr],MATCH(1,('[1]3.2'!$AM10=[1]!SAN[RAS])*('[1]3.2'!DB$7=[1]SAN!$B$5:$B$154),0)),"")</f>
        <v/>
      </c>
      <c r="DC10" s="151" t="str">
        <f t="array" ref="DC10">IFERROR(INDEX([1]!SAN[DK_nr],MATCH(1,('[1]3.2'!$AM10=[1]!SAN[RAS])*('[1]3.2'!DC$7=[1]SAN!$B$5:$B$154),0)),"")</f>
        <v/>
      </c>
      <c r="DD10" s="151" t="str">
        <f t="array" ref="DD10">IFERROR(INDEX([1]!SAN[DK_nr],MATCH(1,('[1]3.2'!$AM10=[1]!SAN[RAS])*('[1]3.2'!DD$7=[1]SAN!$B$5:$B$154),0)),"")</f>
        <v/>
      </c>
      <c r="DE10" s="151" t="str">
        <f t="array" ref="DE10">IFERROR(INDEX([1]!SAN[DK_nr],MATCH(1,('[1]3.2'!$AM10=[1]!SAN[RAS])*('[1]3.2'!DE$7=[1]SAN!$B$5:$B$154),0)),"")</f>
        <v/>
      </c>
      <c r="DF10" s="151" t="str">
        <f t="array" ref="DF10">IFERROR(INDEX([1]!SAN[DK_nr],MATCH(1,('[1]3.2'!$AM10=[1]!SAN[RAS])*('[1]3.2'!DF$7=[1]SAN!$B$5:$B$154),0)),"")</f>
        <v/>
      </c>
      <c r="DG10" s="151" t="str">
        <f t="array" ref="DG10">IFERROR(INDEX([1]!SAN[DK_nr],MATCH(1,('[1]3.2'!$AM10=[1]!SAN[RAS])*('[1]3.2'!DG$7=[1]SAN!$B$5:$B$154),0)),"")</f>
        <v/>
      </c>
      <c r="DH10" s="151" t="str">
        <f t="array" ref="DH10">IFERROR(INDEX([1]!SAN[DK_nr],MATCH(1,('[1]3.2'!$AM10=[1]!SAN[RAS])*('[1]3.2'!DH$7=[1]SAN!$B$5:$B$154),0)),"")</f>
        <v/>
      </c>
      <c r="DI10" s="151" t="str">
        <f t="array" ref="DI10">IFERROR(INDEX([1]!SAN[DK_nr],MATCH(1,('[1]3.2'!$AM10=[1]!SAN[RAS])*('[1]3.2'!DI$7=[1]SAN!$B$5:$B$154),0)),"")</f>
        <v/>
      </c>
      <c r="DJ10" s="151" t="str">
        <f t="array" ref="DJ10">IFERROR(INDEX([1]!SAN[DK_nr],MATCH(1,('[1]3.2'!$AM10=[1]!SAN[RAS])*('[1]3.2'!DJ$7=[1]SAN!$B$5:$B$154),0)),"")</f>
        <v/>
      </c>
      <c r="DK10" s="151" t="str">
        <f t="array" ref="DK10">IFERROR(INDEX([1]!SAN[DK_nr],MATCH(1,('[1]3.2'!$AM10=[1]!SAN[RAS])*('[1]3.2'!DK$7=[1]SAN!$B$5:$B$154),0)),"")</f>
        <v/>
      </c>
      <c r="DL10" s="151" t="str">
        <f t="array" ref="DL10">IFERROR(INDEX([1]!SAN[DK_nr],MATCH(1,('[1]3.2'!$AM10=[1]!SAN[RAS])*('[1]3.2'!DL$7=[1]SAN!$B$5:$B$154),0)),"")</f>
        <v/>
      </c>
      <c r="DM10" s="151" t="str">
        <f t="array" ref="DM10">IFERROR(INDEX([1]!SAN[DK_nr],MATCH(1,('[1]3.2'!$AM10=[1]!SAN[RAS])*('[1]3.2'!DM$7=[1]SAN!$B$5:$B$154),0)),"")</f>
        <v/>
      </c>
      <c r="DN10" s="151" t="str">
        <f t="array" ref="DN10">IFERROR(INDEX([1]!SAN[DK_nr],MATCH(1,('[1]3.2'!$AM10=[1]!SAN[RAS])*('[1]3.2'!DN$7=[1]SAN!$B$5:$B$154),0)),"")</f>
        <v/>
      </c>
      <c r="DO10" s="151" t="str">
        <f t="array" ref="DO10">IFERROR(INDEX([1]!SAN[DK_nr],MATCH(1,('[1]3.2'!$AM10=[1]!SAN[RAS])*('[1]3.2'!DO$7=[1]SAN!$B$5:$B$154),0)),"")</f>
        <v/>
      </c>
      <c r="DP10" s="151" t="str">
        <f t="array" ref="DP10">IFERROR(INDEX([1]!SAN[DK_nr],MATCH(1,('[1]3.2'!$AM10=[1]!SAN[RAS])*('[1]3.2'!DP$7=[1]SAN!$B$5:$B$154),0)),"")</f>
        <v/>
      </c>
      <c r="DQ10" s="151" t="str">
        <f t="array" ref="DQ10">IFERROR(INDEX([1]!SAN[DK_nr],MATCH(1,('[1]3.2'!$AM10=[1]!SAN[RAS])*('[1]3.2'!DQ$7=[1]SAN!$B$5:$B$154),0)),"")</f>
        <v/>
      </c>
      <c r="DR10" s="151" t="str">
        <f t="array" ref="DR10">IFERROR(INDEX([1]!SAN[DK_nr],MATCH(1,('[1]3.2'!$AM10=[1]!SAN[RAS])*('[1]3.2'!DR$7=[1]SAN!$B$5:$B$154),0)),"")</f>
        <v/>
      </c>
      <c r="DS10" s="151" t="str">
        <f t="array" ref="DS10">IFERROR(INDEX([1]!SAN[DK_nr],MATCH(1,('[1]3.2'!$AM10=[1]!SAN[RAS])*('[1]3.2'!DS$7=[1]SAN!$B$5:$B$154),0)),"")</f>
        <v/>
      </c>
      <c r="DT10" s="151" t="str">
        <f t="array" ref="DT10">IFERROR(INDEX([1]!SAN[DK_nr],MATCH(1,('[1]3.2'!$AM10=[1]!SAN[RAS])*('[1]3.2'!DT$7=[1]SAN!$B$5:$B$154),0)),"")</f>
        <v/>
      </c>
      <c r="DU10" s="151" t="str">
        <f t="array" ref="DU10">IFERROR(INDEX([1]!SAN[DK_nr],MATCH(1,('[1]3.2'!$AM10=[1]!SAN[RAS])*('[1]3.2'!DU$7=[1]SAN!$B$5:$B$154),0)),"")</f>
        <v/>
      </c>
      <c r="DV10" s="151" t="str">
        <f t="array" ref="DV10">IFERROR(INDEX([1]!SAN[DK_nr],MATCH(1,('[1]3.2'!$AM10=[1]!SAN[RAS])*('[1]3.2'!DV$7=[1]SAN!$B$5:$B$154),0)),"")</f>
        <v/>
      </c>
      <c r="DW10" s="151" t="str">
        <f t="array" ref="DW10">IFERROR(INDEX([1]!SAN[DK_nr],MATCH(1,('[1]3.2'!$AM10=[1]!SAN[RAS])*('[1]3.2'!DW$7=[1]SAN!$B$5:$B$154),0)),"")</f>
        <v/>
      </c>
      <c r="DX10" s="151" t="str">
        <f t="array" ref="DX10">IFERROR(INDEX([1]!SAN[DK_nr],MATCH(1,('[1]3.2'!$AM10=[1]!SAN[RAS])*('[1]3.2'!DX$7=[1]SAN!$B$5:$B$154),0)),"")</f>
        <v/>
      </c>
      <c r="DY10" s="151" t="str">
        <f t="array" ref="DY10">IFERROR(INDEX([1]!SAN[DK_nr],MATCH(1,('[1]3.2'!$AM10=[1]!SAN[RAS])*('[1]3.2'!DY$7=[1]SAN!$B$5:$B$154),0)),"")</f>
        <v/>
      </c>
      <c r="DZ10" s="151" t="str">
        <f t="array" ref="DZ10">IFERROR(INDEX([1]!SAN[DK_nr],MATCH(1,('[1]3.2'!$AM10=[1]!SAN[RAS])*('[1]3.2'!DZ$7=[1]SAN!$B$5:$B$154),0)),"")</f>
        <v/>
      </c>
      <c r="EA10" s="151" t="str">
        <f t="array" ref="EA10">IFERROR(INDEX([1]!SAN[DK_nr],MATCH(1,('[1]3.2'!$AM10=[1]!SAN[RAS])*('[1]3.2'!EA$7=[1]SAN!$B$5:$B$154),0)),"")</f>
        <v/>
      </c>
      <c r="EB10" s="151" t="str">
        <f t="array" ref="EB10">IFERROR(INDEX([1]!SAN[DK_nr],MATCH(1,('[1]3.2'!$AM10=[1]!SAN[RAS])*('[1]3.2'!EB$7=[1]SAN!$B$5:$B$154),0)),"")</f>
        <v/>
      </c>
    </row>
    <row r="11" spans="2:132" ht="12.2" customHeight="1" x14ac:dyDescent="0.2">
      <c r="B11" s="158" t="s">
        <v>436</v>
      </c>
      <c r="C11" s="159" t="s">
        <v>437</v>
      </c>
      <c r="D11" s="160"/>
      <c r="E11" s="161" t="e">
        <f>+SUMIFS([1]!Sanaudos[Suma],[1]!Sanaudos[Pagal DK RAS],$AM11)</f>
        <v>#REF!</v>
      </c>
      <c r="F11" s="161"/>
      <c r="G11" s="161"/>
      <c r="H11" s="161"/>
      <c r="I11" s="161"/>
      <c r="J11" s="161" t="e">
        <f>+SUMIFS([1]!Sanaudos_kor[Suma],[1]!Sanaudos_kor[RAS],$AM11,[1]!Sanaudos_kor[KOR_nr],J$1)</f>
        <v>#REF!</v>
      </c>
      <c r="K11" s="161" t="e">
        <f>+SUMIFS([1]!Sanaudos_kor[Suma],[1]!Sanaudos_kor[RAS],$AM11,[1]!Sanaudos_kor[KOR_nr],K$1)</f>
        <v>#REF!</v>
      </c>
      <c r="L11" s="161" t="e">
        <f>+SUMIFS([1]!Sanaudos_kor[Suma],[1]!Sanaudos_kor[RAS],$AM11,[1]!Sanaudos_kor[KOR_nr],L$1)</f>
        <v>#REF!</v>
      </c>
      <c r="M11" s="161" t="e">
        <f>+SUMIFS([1]!Sanaudos_kor[Suma],[1]!Sanaudos_kor[RAS],$AM11,[1]!Sanaudos_kor[KOR_nr],M$1)</f>
        <v>#REF!</v>
      </c>
      <c r="N11" s="161" t="e">
        <f>+SUMIFS([1]!Sanaudos_kor[Suma],[1]!Sanaudos_kor[RAS],$AM11,[1]!Sanaudos_kor[KOR_nr],N$1)</f>
        <v>#REF!</v>
      </c>
      <c r="O11" s="161" t="e">
        <f>+SUMIFS([1]!Sanaudos_kor[Suma],[1]!Sanaudos_kor[RAS],$AM11,[1]!Sanaudos_kor[KOR_nr],O$1)</f>
        <v>#REF!</v>
      </c>
      <c r="P11" s="161" t="e">
        <f>+SUMIFS([1]!Sanaudos_kor[Suma],[1]!Sanaudos_kor[RAS],$AM11,[1]!Sanaudos_kor[KOR_nr],P$1)</f>
        <v>#REF!</v>
      </c>
      <c r="Q11" s="161" t="e">
        <f>+SUMIFS([1]!Sanaudos_kor[Suma],[1]!Sanaudos_kor[RAS],$AM11,[1]!Sanaudos_kor[KOR_nr],Q$1)</f>
        <v>#REF!</v>
      </c>
      <c r="R11" s="161" t="e">
        <f>+SUMIFS([1]!Sanaudos_kor[Suma],[1]!Sanaudos_kor[RAS],$AM11,[1]!Sanaudos_kor[KOR_nr],R$1)</f>
        <v>#REF!</v>
      </c>
      <c r="S11" s="161" t="e">
        <f>+SUMIFS([1]!Sanaudos_kor[Suma],[1]!Sanaudos_kor[RAS],$AM11,[1]!Sanaudos_kor[KOR_nr],S$1)</f>
        <v>#REF!</v>
      </c>
      <c r="T11" s="161" t="e">
        <f>+SUMIFS([1]!Sanaudos_kor[Suma],[1]!Sanaudos_kor[RAS],$AM11,[1]!Sanaudos_kor[KOR_nr],T$1)</f>
        <v>#REF!</v>
      </c>
      <c r="U11" s="161" t="e">
        <f>+SUMIFS([1]!Sanaudos_kor[Suma],[1]!Sanaudos_kor[RAS],$AM11,[1]!Sanaudos_kor[KOR_nr],U$1)</f>
        <v>#REF!</v>
      </c>
      <c r="V11" s="161" t="e">
        <f>+SUMIFS([1]!Sanaudos_kor[Suma],[1]!Sanaudos_kor[RAS],$AM11,[1]!Sanaudos_kor[KOR_nr],V$1)</f>
        <v>#REF!</v>
      </c>
      <c r="W11" s="161" t="e">
        <f>+SUMIFS([1]!Sanaudos_kor[Suma],[1]!Sanaudos_kor[RAS],$AM11,[1]!Sanaudos_kor[KOR_nr],W$1)</f>
        <v>#REF!</v>
      </c>
      <c r="X11" s="161" t="e">
        <f>+SUMIFS([1]!Sanaudos_kor[Suma],[1]!Sanaudos_kor[RAS],$AM11,[1]!Sanaudos_kor[KOR_nr],X$1)</f>
        <v>#REF!</v>
      </c>
      <c r="Y11" s="161" t="e">
        <f>+SUMIFS([1]!Sanaudos_kor[Suma],[1]!Sanaudos_kor[RAS],$AM11,[1]!Sanaudos_kor[KOR_nr],Y$1)</f>
        <v>#REF!</v>
      </c>
      <c r="Z11" s="161" t="e">
        <f>+SUMIFS([1]!Sanaudos_kor[Suma],[1]!Sanaudos_kor[RAS],$AM11,[1]!Sanaudos_kor[KOR_nr],Z$1)</f>
        <v>#REF!</v>
      </c>
      <c r="AA11" s="161" t="e">
        <f>+SUMIFS([1]!Sanaudos_kor[Suma],[1]!Sanaudos_kor[RAS],$AM11,[1]!Sanaudos_kor[KOR_nr],AA$1)</f>
        <v>#REF!</v>
      </c>
      <c r="AB11" s="161" t="e">
        <f>+SUMIFS([1]!Sanaudos_kor[Suma],[1]!Sanaudos_kor[RAS],$AM11,[1]!Sanaudos_kor[KOR_nr],AB$1)</f>
        <v>#REF!</v>
      </c>
      <c r="AC11" s="161" t="e">
        <f>+SUMIFS([1]!Sanaudos_kor[Suma],[1]!Sanaudos_kor[RAS],$AM11,[1]!Sanaudos_kor[KOR_nr],AC$1)</f>
        <v>#REF!</v>
      </c>
      <c r="AD11" s="161" t="e">
        <f>+SUMIFS([1]!Sanaudos_kor[Suma],[1]!Sanaudos_kor[RAS],$AM11,[1]!Sanaudos_kor[KOR_nr],AD$1)</f>
        <v>#REF!</v>
      </c>
      <c r="AE11" s="161" t="e">
        <f>+SUMIFS([1]!Sanaudos_kor[Suma],[1]!Sanaudos_kor[RAS],$AM11,[1]!Sanaudos_kor[KOR_nr],AE$1)</f>
        <v>#REF!</v>
      </c>
      <c r="AF11" s="161" t="e">
        <f t="shared" si="0"/>
        <v>#REF!</v>
      </c>
      <c r="AG11" s="538"/>
      <c r="AI11" s="162" t="s">
        <v>404</v>
      </c>
      <c r="AJ11" s="163" t="s">
        <v>438</v>
      </c>
      <c r="AL11" s="165">
        <f>+'[1]3.pagrindinis'!A13</f>
        <v>200</v>
      </c>
      <c r="AM11" s="165">
        <f>+'[1]3.pagrindinis'!B13</f>
        <v>200</v>
      </c>
      <c r="AN11" s="166" t="e">
        <f>+SUMIFS('[1]5'!$M$8:$M$158,'[1]5'!$C$8:$C$158,$AM11)</f>
        <v>#VALUE!</v>
      </c>
      <c r="AO11" s="167" t="e">
        <f t="shared" si="1"/>
        <v>#VALUE!</v>
      </c>
      <c r="AR11" s="151" t="str">
        <f t="array" ref="AR11">IFERROR(INDEX([1]!SAN[DK_nr],MATCH(1,('[1]3.2'!$AM11=[1]!SAN[RAS])*('[1]3.2'!AR$7=[1]SAN!$B$5:$B$154),0)),"")</f>
        <v/>
      </c>
      <c r="AS11" s="151" t="str">
        <f t="array" ref="AS11">IFERROR(INDEX([1]!SAN[DK_nr],MATCH(1,('[1]3.2'!$AM11=[1]!SAN[RAS])*('[1]3.2'!AS$7=[1]SAN!$B$5:$B$154),0)),"")</f>
        <v/>
      </c>
      <c r="AT11" s="151" t="str">
        <f t="array" ref="AT11">IFERROR(INDEX([1]!SAN[DK_nr],MATCH(1,('[1]3.2'!$AM11=[1]!SAN[RAS])*('[1]3.2'!AT$7=[1]SAN!$B$5:$B$154),0)),"")</f>
        <v/>
      </c>
      <c r="AU11" s="151" t="str">
        <f t="array" ref="AU11">IFERROR(INDEX([1]!SAN[DK_nr],MATCH(1,('[1]3.2'!$AM11=[1]!SAN[RAS])*('[1]3.2'!AU$7=[1]SAN!$B$5:$B$154),0)),"")</f>
        <v/>
      </c>
      <c r="AV11" s="151" t="str">
        <f t="array" ref="AV11">IFERROR(INDEX([1]!SAN[DK_nr],MATCH(1,('[1]3.2'!$AM11=[1]!SAN[RAS])*('[1]3.2'!AV$7=[1]SAN!$B$5:$B$154),0)),"")</f>
        <v/>
      </c>
      <c r="AW11" s="151" t="str">
        <f t="array" ref="AW11">IFERROR(INDEX([1]!SAN[DK_nr],MATCH(1,('[1]3.2'!$AM11=[1]!SAN[RAS])*('[1]3.2'!AW$7=[1]SAN!$B$5:$B$154),0)),"")</f>
        <v/>
      </c>
      <c r="AX11" s="151" t="str">
        <f t="array" ref="AX11">IFERROR(INDEX([1]!SAN[DK_nr],MATCH(1,('[1]3.2'!$AM11=[1]!SAN[RAS])*('[1]3.2'!AX$7=[1]SAN!$B$5:$B$154),0)),"")</f>
        <v/>
      </c>
      <c r="AY11" s="151" t="str">
        <f t="array" ref="AY11">IFERROR(INDEX([1]!SAN[DK_nr],MATCH(1,('[1]3.2'!$AM11=[1]!SAN[RAS])*('[1]3.2'!AY$7=[1]SAN!$B$5:$B$154),0)),"")</f>
        <v/>
      </c>
      <c r="AZ11" s="151" t="str">
        <f t="array" ref="AZ11">IFERROR(INDEX([1]!SAN[DK_nr],MATCH(1,('[1]3.2'!$AM11=[1]!SAN[RAS])*('[1]3.2'!AZ$7=[1]SAN!$B$5:$B$154),0)),"")</f>
        <v/>
      </c>
      <c r="BA11" s="151" t="str">
        <f t="array" ref="BA11">IFERROR(INDEX([1]!SAN[DK_nr],MATCH(1,('[1]3.2'!$AM11=[1]!SAN[RAS])*('[1]3.2'!BA$7=[1]SAN!$B$5:$B$154),0)),"")</f>
        <v/>
      </c>
      <c r="BB11" s="151" t="str">
        <f t="array" ref="BB11">IFERROR(INDEX([1]!SAN[DK_nr],MATCH(1,('[1]3.2'!$AM11=[1]!SAN[RAS])*('[1]3.2'!BB$7=[1]SAN!$B$5:$B$154),0)),"")</f>
        <v/>
      </c>
      <c r="BC11" s="151" t="str">
        <f t="array" ref="BC11">IFERROR(INDEX([1]!SAN[DK_nr],MATCH(1,('[1]3.2'!$AM11=[1]!SAN[RAS])*('[1]3.2'!BC$7=[1]SAN!$B$5:$B$154),0)),"")</f>
        <v/>
      </c>
      <c r="BD11" s="151" t="str">
        <f t="array" ref="BD11">IFERROR(INDEX([1]!SAN[DK_nr],MATCH(1,('[1]3.2'!$AM11=[1]!SAN[RAS])*('[1]3.2'!BD$7=[1]SAN!$B$5:$B$154),0)),"")</f>
        <v/>
      </c>
      <c r="BE11" s="151" t="str">
        <f t="array" ref="BE11">IFERROR(INDEX([1]!SAN[DK_nr],MATCH(1,('[1]3.2'!$AM11=[1]!SAN[RAS])*('[1]3.2'!BE$7=[1]SAN!$B$5:$B$154),0)),"")</f>
        <v/>
      </c>
      <c r="BF11" s="151" t="str">
        <f t="array" ref="BF11">IFERROR(INDEX([1]!SAN[DK_nr],MATCH(1,('[1]3.2'!$AM11=[1]!SAN[RAS])*('[1]3.2'!BF$7=[1]SAN!$B$5:$B$154),0)),"")</f>
        <v/>
      </c>
      <c r="BG11" s="151" t="str">
        <f t="array" ref="BG11">IFERROR(INDEX([1]!SAN[DK_nr],MATCH(1,('[1]3.2'!$AM11=[1]!SAN[RAS])*('[1]3.2'!BG$7=[1]SAN!$B$5:$B$154),0)),"")</f>
        <v/>
      </c>
      <c r="BH11" s="151" t="str">
        <f t="array" ref="BH11">IFERROR(INDEX([1]!SAN[DK_nr],MATCH(1,('[1]3.2'!$AM11=[1]!SAN[RAS])*('[1]3.2'!BH$7=[1]SAN!$B$5:$B$154),0)),"")</f>
        <v/>
      </c>
      <c r="BI11" s="151" t="str">
        <f t="array" ref="BI11">IFERROR(INDEX([1]!SAN[DK_nr],MATCH(1,('[1]3.2'!$AM11=[1]!SAN[RAS])*('[1]3.2'!BI$7=[1]SAN!$B$5:$B$154),0)),"")</f>
        <v/>
      </c>
      <c r="BJ11" s="151" t="str">
        <f t="array" ref="BJ11">IFERROR(INDEX([1]!SAN[DK_nr],MATCH(1,('[1]3.2'!$AM11=[1]!SAN[RAS])*('[1]3.2'!BJ$7=[1]SAN!$B$5:$B$154),0)),"")</f>
        <v/>
      </c>
      <c r="BK11" s="151" t="str">
        <f t="array" ref="BK11">IFERROR(INDEX([1]!SAN[DK_nr],MATCH(1,('[1]3.2'!$AM11=[1]!SAN[RAS])*('[1]3.2'!BK$7=[1]SAN!$B$5:$B$154),0)),"")</f>
        <v/>
      </c>
      <c r="BL11" s="151" t="str">
        <f t="array" ref="BL11">IFERROR(INDEX([1]!SAN[DK_nr],MATCH(1,('[1]3.2'!$AM11=[1]!SAN[RAS])*('[1]3.2'!BL$7=[1]SAN!$B$5:$B$154),0)),"")</f>
        <v/>
      </c>
      <c r="BM11" s="151" t="str">
        <f t="array" ref="BM11">IFERROR(INDEX([1]!SAN[DK_nr],MATCH(1,('[1]3.2'!$AM11=[1]!SAN[RAS])*('[1]3.2'!BM$7=[1]SAN!$B$5:$B$154),0)),"")</f>
        <v/>
      </c>
      <c r="BN11" s="151" t="str">
        <f t="array" ref="BN11">IFERROR(INDEX([1]!SAN[DK_nr],MATCH(1,('[1]3.2'!$AM11=[1]!SAN[RAS])*('[1]3.2'!BN$7=[1]SAN!$B$5:$B$154),0)),"")</f>
        <v/>
      </c>
      <c r="BO11" s="151" t="str">
        <f t="array" ref="BO11">IFERROR(INDEX([1]!SAN[DK_nr],MATCH(1,('[1]3.2'!$AM11=[1]!SAN[RAS])*('[1]3.2'!BO$7=[1]SAN!$B$5:$B$154),0)),"")</f>
        <v/>
      </c>
      <c r="BP11" s="151" t="str">
        <f t="array" ref="BP11">IFERROR(INDEX([1]!SAN[DK_nr],MATCH(1,('[1]3.2'!$AM11=[1]!SAN[RAS])*('[1]3.2'!BP$7=[1]SAN!$B$5:$B$154),0)),"")</f>
        <v/>
      </c>
      <c r="BQ11" s="151" t="str">
        <f t="array" ref="BQ11">IFERROR(INDEX([1]!SAN[DK_nr],MATCH(1,('[1]3.2'!$AM11=[1]!SAN[RAS])*('[1]3.2'!BQ$7=[1]SAN!$B$5:$B$154),0)),"")</f>
        <v/>
      </c>
      <c r="BR11" s="151" t="str">
        <f t="array" ref="BR11">IFERROR(INDEX([1]!SAN[DK_nr],MATCH(1,('[1]3.2'!$AM11=[1]!SAN[RAS])*('[1]3.2'!BR$7=[1]SAN!$B$5:$B$154),0)),"")</f>
        <v/>
      </c>
      <c r="BS11" s="151" t="str">
        <f t="array" ref="BS11">IFERROR(INDEX([1]!SAN[DK_nr],MATCH(1,('[1]3.2'!$AM11=[1]!SAN[RAS])*('[1]3.2'!BS$7=[1]SAN!$B$5:$B$154),0)),"")</f>
        <v/>
      </c>
      <c r="BT11" s="151" t="str">
        <f t="array" ref="BT11">IFERROR(INDEX([1]!SAN[DK_nr],MATCH(1,('[1]3.2'!$AM11=[1]!SAN[RAS])*('[1]3.2'!BT$7=[1]SAN!$B$5:$B$154),0)),"")</f>
        <v/>
      </c>
      <c r="BU11" s="151" t="str">
        <f t="array" ref="BU11">IFERROR(INDEX([1]!SAN[DK_nr],MATCH(1,('[1]3.2'!$AM11=[1]!SAN[RAS])*('[1]3.2'!BU$7=[1]SAN!$B$5:$B$154),0)),"")</f>
        <v/>
      </c>
      <c r="BV11" s="151" t="str">
        <f t="array" ref="BV11">IFERROR(INDEX([1]!SAN[DK_nr],MATCH(1,('[1]3.2'!$AM11=[1]!SAN[RAS])*('[1]3.2'!BV$7=[1]SAN!$B$5:$B$154),0)),"")</f>
        <v/>
      </c>
      <c r="BW11" s="151" t="str">
        <f t="array" ref="BW11">IFERROR(INDEX([1]!SAN[DK_nr],MATCH(1,('[1]3.2'!$AM11=[1]!SAN[RAS])*('[1]3.2'!BW$7=[1]SAN!$B$5:$B$154),0)),"")</f>
        <v/>
      </c>
      <c r="BX11" s="151" t="str">
        <f t="array" ref="BX11">IFERROR(INDEX([1]!SAN[DK_nr],MATCH(1,('[1]3.2'!$AM11=[1]!SAN[RAS])*('[1]3.2'!BX$7=[1]SAN!$B$5:$B$154),0)),"")</f>
        <v/>
      </c>
      <c r="BY11" s="151" t="str">
        <f t="array" ref="BY11">IFERROR(INDEX([1]!SAN[DK_nr],MATCH(1,('[1]3.2'!$AM11=[1]!SAN[RAS])*('[1]3.2'!BY$7=[1]SAN!$B$5:$B$154),0)),"")</f>
        <v/>
      </c>
      <c r="BZ11" s="151" t="str">
        <f t="array" ref="BZ11">IFERROR(INDEX([1]!SAN[DK_nr],MATCH(1,('[1]3.2'!$AM11=[1]!SAN[RAS])*('[1]3.2'!BZ$7=[1]SAN!$B$5:$B$154),0)),"")</f>
        <v/>
      </c>
      <c r="CA11" s="151" t="str">
        <f t="array" ref="CA11">IFERROR(INDEX([1]!SAN[DK_nr],MATCH(1,('[1]3.2'!$AM11=[1]!SAN[RAS])*('[1]3.2'!CA$7=[1]SAN!$B$5:$B$154),0)),"")</f>
        <v/>
      </c>
      <c r="CB11" s="151" t="str">
        <f t="array" ref="CB11">IFERROR(INDEX([1]!SAN[DK_nr],MATCH(1,('[1]3.2'!$AM11=[1]!SAN[RAS])*('[1]3.2'!CB$7=[1]SAN!$B$5:$B$154),0)),"")</f>
        <v/>
      </c>
      <c r="CC11" s="151" t="str">
        <f t="array" ref="CC11">IFERROR(INDEX([1]!SAN[DK_nr],MATCH(1,('[1]3.2'!$AM11=[1]!SAN[RAS])*('[1]3.2'!CC$7=[1]SAN!$B$5:$B$154),0)),"")</f>
        <v/>
      </c>
      <c r="CD11" s="151" t="str">
        <f t="array" ref="CD11">IFERROR(INDEX([1]!SAN[DK_nr],MATCH(1,('[1]3.2'!$AM11=[1]!SAN[RAS])*('[1]3.2'!CD$7=[1]SAN!$B$5:$B$154),0)),"")</f>
        <v/>
      </c>
      <c r="CE11" s="151" t="str">
        <f t="array" ref="CE11">IFERROR(INDEX([1]!SAN[DK_nr],MATCH(1,('[1]3.2'!$AM11=[1]!SAN[RAS])*('[1]3.2'!CE$7=[1]SAN!$B$5:$B$154),0)),"")</f>
        <v/>
      </c>
      <c r="CF11" s="151" t="str">
        <f t="array" ref="CF11">IFERROR(INDEX([1]!SAN[DK_nr],MATCH(1,('[1]3.2'!$AM11=[1]!SAN[RAS])*('[1]3.2'!CF$7=[1]SAN!$B$5:$B$154),0)),"")</f>
        <v/>
      </c>
      <c r="CG11" s="151" t="str">
        <f t="array" ref="CG11">IFERROR(INDEX([1]!SAN[DK_nr],MATCH(1,('[1]3.2'!$AM11=[1]!SAN[RAS])*('[1]3.2'!CG$7=[1]SAN!$B$5:$B$154),0)),"")</f>
        <v/>
      </c>
      <c r="CH11" s="151" t="str">
        <f t="array" ref="CH11">IFERROR(INDEX([1]!SAN[DK_nr],MATCH(1,('[1]3.2'!$AM11=[1]!SAN[RAS])*('[1]3.2'!CH$7=[1]SAN!$B$5:$B$154),0)),"")</f>
        <v/>
      </c>
      <c r="CI11" s="151" t="str">
        <f t="array" ref="CI11">IFERROR(INDEX([1]!SAN[DK_nr],MATCH(1,('[1]3.2'!$AM11=[1]!SAN[RAS])*('[1]3.2'!CI$7=[1]SAN!$B$5:$B$154),0)),"")</f>
        <v/>
      </c>
      <c r="CJ11" s="151" t="str">
        <f t="array" ref="CJ11">IFERROR(INDEX([1]!SAN[DK_nr],MATCH(1,('[1]3.2'!$AM11=[1]!SAN[RAS])*('[1]3.2'!CJ$7=[1]SAN!$B$5:$B$154),0)),"")</f>
        <v/>
      </c>
      <c r="CK11" s="151" t="str">
        <f t="array" ref="CK11">IFERROR(INDEX([1]!SAN[DK_nr],MATCH(1,('[1]3.2'!$AM11=[1]!SAN[RAS])*('[1]3.2'!CK$7=[1]SAN!$B$5:$B$154),0)),"")</f>
        <v/>
      </c>
      <c r="CL11" s="151" t="str">
        <f t="array" ref="CL11">IFERROR(INDEX([1]!SAN[DK_nr],MATCH(1,('[1]3.2'!$AM11=[1]!SAN[RAS])*('[1]3.2'!CL$7=[1]SAN!$B$5:$B$154),0)),"")</f>
        <v/>
      </c>
      <c r="CM11" s="151" t="str">
        <f t="array" ref="CM11">IFERROR(INDEX([1]!SAN[DK_nr],MATCH(1,('[1]3.2'!$AM11=[1]!SAN[RAS])*('[1]3.2'!CM$7=[1]SAN!$B$5:$B$154),0)),"")</f>
        <v/>
      </c>
      <c r="CN11" s="151" t="str">
        <f t="array" ref="CN11">IFERROR(INDEX([1]!SAN[DK_nr],MATCH(1,('[1]3.2'!$AM11=[1]!SAN[RAS])*('[1]3.2'!CN$7=[1]SAN!$B$5:$B$154),0)),"")</f>
        <v/>
      </c>
      <c r="CO11" s="151" t="str">
        <f t="array" ref="CO11">IFERROR(INDEX([1]!SAN[DK_nr],MATCH(1,('[1]3.2'!$AM11=[1]!SAN[RAS])*('[1]3.2'!CO$7=[1]SAN!$B$5:$B$154),0)),"")</f>
        <v/>
      </c>
      <c r="CP11" s="151" t="str">
        <f t="array" ref="CP11">IFERROR(INDEX([1]!SAN[DK_nr],MATCH(1,('[1]3.2'!$AM11=[1]!SAN[RAS])*('[1]3.2'!CP$7=[1]SAN!$B$5:$B$154),0)),"")</f>
        <v/>
      </c>
      <c r="CQ11" s="151" t="str">
        <f t="array" ref="CQ11">IFERROR(INDEX([1]!SAN[DK_nr],MATCH(1,('[1]3.2'!$AM11=[1]!SAN[RAS])*('[1]3.2'!CQ$7=[1]SAN!$B$5:$B$154),0)),"")</f>
        <v/>
      </c>
      <c r="CR11" s="151" t="str">
        <f t="array" ref="CR11">IFERROR(INDEX([1]!SAN[DK_nr],MATCH(1,('[1]3.2'!$AM11=[1]!SAN[RAS])*('[1]3.2'!CR$7=[1]SAN!$B$5:$B$154),0)),"")</f>
        <v/>
      </c>
      <c r="CS11" s="151" t="str">
        <f t="array" ref="CS11">IFERROR(INDEX([1]!SAN[DK_nr],MATCH(1,('[1]3.2'!$AM11=[1]!SAN[RAS])*('[1]3.2'!CS$7=[1]SAN!$B$5:$B$154),0)),"")</f>
        <v/>
      </c>
      <c r="CT11" s="151" t="str">
        <f t="array" ref="CT11">IFERROR(INDEX([1]!SAN[DK_nr],MATCH(1,('[1]3.2'!$AM11=[1]!SAN[RAS])*('[1]3.2'!CT$7=[1]SAN!$B$5:$B$154),0)),"")</f>
        <v/>
      </c>
      <c r="CU11" s="151" t="str">
        <f t="array" ref="CU11">IFERROR(INDEX([1]!SAN[DK_nr],MATCH(1,('[1]3.2'!$AM11=[1]!SAN[RAS])*('[1]3.2'!CU$7=[1]SAN!$B$5:$B$154),0)),"")</f>
        <v/>
      </c>
      <c r="CV11" s="151" t="str">
        <f t="array" ref="CV11">IFERROR(INDEX([1]!SAN[DK_nr],MATCH(1,('[1]3.2'!$AM11=[1]!SAN[RAS])*('[1]3.2'!CV$7=[1]SAN!$B$5:$B$154),0)),"")</f>
        <v/>
      </c>
      <c r="CW11" s="151" t="str">
        <f t="array" ref="CW11">IFERROR(INDEX([1]!SAN[DK_nr],MATCH(1,('[1]3.2'!$AM11=[1]!SAN[RAS])*('[1]3.2'!CW$7=[1]SAN!$B$5:$B$154),0)),"")</f>
        <v/>
      </c>
      <c r="CX11" s="151" t="str">
        <f t="array" ref="CX11">IFERROR(INDEX([1]!SAN[DK_nr],MATCH(1,('[1]3.2'!$AM11=[1]!SAN[RAS])*('[1]3.2'!CX$7=[1]SAN!$B$5:$B$154),0)),"")</f>
        <v/>
      </c>
      <c r="CY11" s="151" t="str">
        <f t="array" ref="CY11">IFERROR(INDEX([1]!SAN[DK_nr],MATCH(1,('[1]3.2'!$AM11=[1]!SAN[RAS])*('[1]3.2'!CY$7=[1]SAN!$B$5:$B$154),0)),"")</f>
        <v/>
      </c>
      <c r="CZ11" s="151" t="str">
        <f t="array" ref="CZ11">IFERROR(INDEX([1]!SAN[DK_nr],MATCH(1,('[1]3.2'!$AM11=[1]!SAN[RAS])*('[1]3.2'!CZ$7=[1]SAN!$B$5:$B$154),0)),"")</f>
        <v/>
      </c>
      <c r="DA11" s="151" t="str">
        <f t="array" ref="DA11">IFERROR(INDEX([1]!SAN[DK_nr],MATCH(1,('[1]3.2'!$AM11=[1]!SAN[RAS])*('[1]3.2'!DA$7=[1]SAN!$B$5:$B$154),0)),"")</f>
        <v/>
      </c>
      <c r="DB11" s="151" t="str">
        <f t="array" ref="DB11">IFERROR(INDEX([1]!SAN[DK_nr],MATCH(1,('[1]3.2'!$AM11=[1]!SAN[RAS])*('[1]3.2'!DB$7=[1]SAN!$B$5:$B$154),0)),"")</f>
        <v/>
      </c>
      <c r="DC11" s="151" t="str">
        <f t="array" ref="DC11">IFERROR(INDEX([1]!SAN[DK_nr],MATCH(1,('[1]3.2'!$AM11=[1]!SAN[RAS])*('[1]3.2'!DC$7=[1]SAN!$B$5:$B$154),0)),"")</f>
        <v/>
      </c>
      <c r="DD11" s="151" t="str">
        <f t="array" ref="DD11">IFERROR(INDEX([1]!SAN[DK_nr],MATCH(1,('[1]3.2'!$AM11=[1]!SAN[RAS])*('[1]3.2'!DD$7=[1]SAN!$B$5:$B$154),0)),"")</f>
        <v/>
      </c>
      <c r="DE11" s="151" t="str">
        <f t="array" ref="DE11">IFERROR(INDEX([1]!SAN[DK_nr],MATCH(1,('[1]3.2'!$AM11=[1]!SAN[RAS])*('[1]3.2'!DE$7=[1]SAN!$B$5:$B$154),0)),"")</f>
        <v/>
      </c>
      <c r="DF11" s="151" t="str">
        <f t="array" ref="DF11">IFERROR(INDEX([1]!SAN[DK_nr],MATCH(1,('[1]3.2'!$AM11=[1]!SAN[RAS])*('[1]3.2'!DF$7=[1]SAN!$B$5:$B$154),0)),"")</f>
        <v/>
      </c>
      <c r="DG11" s="151" t="str">
        <f t="array" ref="DG11">IFERROR(INDEX([1]!SAN[DK_nr],MATCH(1,('[1]3.2'!$AM11=[1]!SAN[RAS])*('[1]3.2'!DG$7=[1]SAN!$B$5:$B$154),0)),"")</f>
        <v/>
      </c>
      <c r="DH11" s="151" t="str">
        <f t="array" ref="DH11">IFERROR(INDEX([1]!SAN[DK_nr],MATCH(1,('[1]3.2'!$AM11=[1]!SAN[RAS])*('[1]3.2'!DH$7=[1]SAN!$B$5:$B$154),0)),"")</f>
        <v/>
      </c>
      <c r="DI11" s="151" t="str">
        <f t="array" ref="DI11">IFERROR(INDEX([1]!SAN[DK_nr],MATCH(1,('[1]3.2'!$AM11=[1]!SAN[RAS])*('[1]3.2'!DI$7=[1]SAN!$B$5:$B$154),0)),"")</f>
        <v/>
      </c>
      <c r="DJ11" s="151" t="str">
        <f t="array" ref="DJ11">IFERROR(INDEX([1]!SAN[DK_nr],MATCH(1,('[1]3.2'!$AM11=[1]!SAN[RAS])*('[1]3.2'!DJ$7=[1]SAN!$B$5:$B$154),0)),"")</f>
        <v/>
      </c>
      <c r="DK11" s="151" t="str">
        <f t="array" ref="DK11">IFERROR(INDEX([1]!SAN[DK_nr],MATCH(1,('[1]3.2'!$AM11=[1]!SAN[RAS])*('[1]3.2'!DK$7=[1]SAN!$B$5:$B$154),0)),"")</f>
        <v/>
      </c>
      <c r="DL11" s="151" t="str">
        <f t="array" ref="DL11">IFERROR(INDEX([1]!SAN[DK_nr],MATCH(1,('[1]3.2'!$AM11=[1]!SAN[RAS])*('[1]3.2'!DL$7=[1]SAN!$B$5:$B$154),0)),"")</f>
        <v/>
      </c>
      <c r="DM11" s="151" t="str">
        <f t="array" ref="DM11">IFERROR(INDEX([1]!SAN[DK_nr],MATCH(1,('[1]3.2'!$AM11=[1]!SAN[RAS])*('[1]3.2'!DM$7=[1]SAN!$B$5:$B$154),0)),"")</f>
        <v/>
      </c>
      <c r="DN11" s="151" t="str">
        <f t="array" ref="DN11">IFERROR(INDEX([1]!SAN[DK_nr],MATCH(1,('[1]3.2'!$AM11=[1]!SAN[RAS])*('[1]3.2'!DN$7=[1]SAN!$B$5:$B$154),0)),"")</f>
        <v/>
      </c>
      <c r="DO11" s="151" t="str">
        <f t="array" ref="DO11">IFERROR(INDEX([1]!SAN[DK_nr],MATCH(1,('[1]3.2'!$AM11=[1]!SAN[RAS])*('[1]3.2'!DO$7=[1]SAN!$B$5:$B$154),0)),"")</f>
        <v/>
      </c>
      <c r="DP11" s="151" t="str">
        <f t="array" ref="DP11">IFERROR(INDEX([1]!SAN[DK_nr],MATCH(1,('[1]3.2'!$AM11=[1]!SAN[RAS])*('[1]3.2'!DP$7=[1]SAN!$B$5:$B$154),0)),"")</f>
        <v/>
      </c>
      <c r="DQ11" s="151" t="str">
        <f t="array" ref="DQ11">IFERROR(INDEX([1]!SAN[DK_nr],MATCH(1,('[1]3.2'!$AM11=[1]!SAN[RAS])*('[1]3.2'!DQ$7=[1]SAN!$B$5:$B$154),0)),"")</f>
        <v/>
      </c>
      <c r="DR11" s="151" t="str">
        <f t="array" ref="DR11">IFERROR(INDEX([1]!SAN[DK_nr],MATCH(1,('[1]3.2'!$AM11=[1]!SAN[RAS])*('[1]3.2'!DR$7=[1]SAN!$B$5:$B$154),0)),"")</f>
        <v/>
      </c>
      <c r="DS11" s="151" t="str">
        <f t="array" ref="DS11">IFERROR(INDEX([1]!SAN[DK_nr],MATCH(1,('[1]3.2'!$AM11=[1]!SAN[RAS])*('[1]3.2'!DS$7=[1]SAN!$B$5:$B$154),0)),"")</f>
        <v/>
      </c>
      <c r="DT11" s="151" t="str">
        <f t="array" ref="DT11">IFERROR(INDEX([1]!SAN[DK_nr],MATCH(1,('[1]3.2'!$AM11=[1]!SAN[RAS])*('[1]3.2'!DT$7=[1]SAN!$B$5:$B$154),0)),"")</f>
        <v/>
      </c>
      <c r="DU11" s="151" t="str">
        <f t="array" ref="DU11">IFERROR(INDEX([1]!SAN[DK_nr],MATCH(1,('[1]3.2'!$AM11=[1]!SAN[RAS])*('[1]3.2'!DU$7=[1]SAN!$B$5:$B$154),0)),"")</f>
        <v/>
      </c>
      <c r="DV11" s="151" t="str">
        <f t="array" ref="DV11">IFERROR(INDEX([1]!SAN[DK_nr],MATCH(1,('[1]3.2'!$AM11=[1]!SAN[RAS])*('[1]3.2'!DV$7=[1]SAN!$B$5:$B$154),0)),"")</f>
        <v/>
      </c>
      <c r="DW11" s="151" t="str">
        <f t="array" ref="DW11">IFERROR(INDEX([1]!SAN[DK_nr],MATCH(1,('[1]3.2'!$AM11=[1]!SAN[RAS])*('[1]3.2'!DW$7=[1]SAN!$B$5:$B$154),0)),"")</f>
        <v/>
      </c>
      <c r="DX11" s="151" t="str">
        <f t="array" ref="DX11">IFERROR(INDEX([1]!SAN[DK_nr],MATCH(1,('[1]3.2'!$AM11=[1]!SAN[RAS])*('[1]3.2'!DX$7=[1]SAN!$B$5:$B$154),0)),"")</f>
        <v/>
      </c>
      <c r="DY11" s="151" t="str">
        <f t="array" ref="DY11">IFERROR(INDEX([1]!SAN[DK_nr],MATCH(1,('[1]3.2'!$AM11=[1]!SAN[RAS])*('[1]3.2'!DY$7=[1]SAN!$B$5:$B$154),0)),"")</f>
        <v/>
      </c>
      <c r="DZ11" s="151" t="str">
        <f t="array" ref="DZ11">IFERROR(INDEX([1]!SAN[DK_nr],MATCH(1,('[1]3.2'!$AM11=[1]!SAN[RAS])*('[1]3.2'!DZ$7=[1]SAN!$B$5:$B$154),0)),"")</f>
        <v/>
      </c>
      <c r="EA11" s="151" t="str">
        <f t="array" ref="EA11">IFERROR(INDEX([1]!SAN[DK_nr],MATCH(1,('[1]3.2'!$AM11=[1]!SAN[RAS])*('[1]3.2'!EA$7=[1]SAN!$B$5:$B$154),0)),"")</f>
        <v/>
      </c>
      <c r="EB11" s="151" t="str">
        <f t="array" ref="EB11">IFERROR(INDEX([1]!SAN[DK_nr],MATCH(1,('[1]3.2'!$AM11=[1]!SAN[RAS])*('[1]3.2'!EB$7=[1]SAN!$B$5:$B$154),0)),"")</f>
        <v/>
      </c>
    </row>
    <row r="12" spans="2:132" ht="12.2" customHeight="1" x14ac:dyDescent="0.2">
      <c r="B12" s="168" t="s">
        <v>439</v>
      </c>
      <c r="C12" s="169" t="s">
        <v>440</v>
      </c>
      <c r="D12" s="170" t="str">
        <f t="shared" ref="D12:D25" si="2">+AR12&amp;" "&amp;AS12&amp;" "&amp;AT12&amp;" "&amp;AU12&amp;" "&amp;AV12&amp;" "&amp;AW12&amp;" "&amp;AX12&amp;" "&amp;AY12&amp;" "&amp;AZ12&amp;" "&amp;BA12&amp;" "&amp;BB12&amp;" "&amp;BC12&amp;" "&amp;BD12&amp;" "&amp;BE12&amp;" "&amp;BF12&amp;" "&amp;BG12&amp;" "&amp;BH12&amp;" "&amp;BI12&amp;" "&amp;BJ12&amp;" "&amp;BK12&amp;" "&amp;BL12&amp;" "&amp;BM12&amp;" "&amp;BN12&amp;" "&amp;BO12&amp;" "&amp;BP12&amp;" "&amp;BQ12&amp;" "&amp;BR12&amp;" "&amp;BS12&amp;" "&amp;BT12&amp;" "&amp;BU12&amp;" "&amp;BV12&amp;" "&amp;BW12&amp;" "&amp;BX12&amp;" "&amp;BY12&amp;" "&amp;BZ12&amp;" "&amp;CA12&amp;" "&amp;CB12&amp;" "&amp;CC12&amp;" "&amp;CD12&amp;" "&amp;CE12&amp;" "&amp;CF12&amp;" "&amp;CG12&amp;" "&amp;CH12&amp;" "&amp;CI12&amp;" "&amp;CJ12&amp;" "&amp;CK12&amp;" "&amp;CL12&amp;" "&amp;CM12&amp;" "&amp;CN12&amp;" "&amp;CO12&amp;" "&amp;CP12&amp;" "&amp;CQ12&amp;" "&amp;CR12&amp;" "&amp;CS12&amp;" "&amp;CT12&amp;" "&amp;CU12&amp;" "&amp;CV12&amp;" "&amp;CW12&amp;" "&amp;CX12&amp;" "&amp;CY12&amp;" "&amp;CZ12&amp;" "&amp;DA12&amp;" "&amp;DB12&amp;" "&amp;DC12&amp;" "&amp;DD12&amp;" "&amp;DE12&amp;" "&amp;DF12&amp;" "&amp;DG12&amp;" "&amp;DH12&amp;" "&amp;DI12&amp;" "&amp;DJ12&amp;" "&amp;DK12&amp;" "&amp;DL12&amp;" "&amp;DM12&amp;" "&amp;DN12&amp;" "&amp;DO12&amp;" "&amp;DP12&amp;" "&amp;DQ12&amp;" "&amp;DR12&amp;" "&amp;DS12&amp;" "&amp;DT12&amp;" "&amp;DU12&amp;" "&amp;DV12&amp;" "&amp;DW12&amp;" "&amp;DX12&amp;" "&amp;DY12&amp;" "&amp;DZ12&amp;" "&amp;EA12&amp;" "&amp;EB12</f>
        <v xml:space="preserve">                                                                                        </v>
      </c>
      <c r="E12" s="171" t="e">
        <f>+SUMIFS([1]!Sanaudos[Suma],[1]!Sanaudos[Pagal DK RAS],$AM12)</f>
        <v>#REF!</v>
      </c>
      <c r="F12" s="171"/>
      <c r="G12" s="171"/>
      <c r="H12" s="171"/>
      <c r="I12" s="171"/>
      <c r="J12" s="171" t="e">
        <f>+SUMIFS([1]!Sanaudos_kor[Suma],[1]!Sanaudos_kor[RAS],$AM12,[1]!Sanaudos_kor[KOR_nr],J$1)</f>
        <v>#REF!</v>
      </c>
      <c r="K12" s="171" t="e">
        <f>+SUMIFS([1]!Sanaudos_kor[Suma],[1]!Sanaudos_kor[RAS],$AM12,[1]!Sanaudos_kor[KOR_nr],K$1)</f>
        <v>#REF!</v>
      </c>
      <c r="L12" s="171" t="e">
        <f>+SUMIFS([1]!Sanaudos_kor[Suma],[1]!Sanaudos_kor[RAS],$AM12,[1]!Sanaudos_kor[KOR_nr],L$1)</f>
        <v>#REF!</v>
      </c>
      <c r="M12" s="171" t="e">
        <f>+SUMIFS([1]!Sanaudos_kor[Suma],[1]!Sanaudos_kor[RAS],$AM12,[1]!Sanaudos_kor[KOR_nr],M$1)</f>
        <v>#REF!</v>
      </c>
      <c r="N12" s="171" t="e">
        <f>+SUMIFS([1]!Sanaudos_kor[Suma],[1]!Sanaudos_kor[RAS],$AM12,[1]!Sanaudos_kor[KOR_nr],N$1)</f>
        <v>#REF!</v>
      </c>
      <c r="O12" s="171" t="e">
        <f>+SUMIFS([1]!Sanaudos_kor[Suma],[1]!Sanaudos_kor[RAS],$AM12,[1]!Sanaudos_kor[KOR_nr],O$1)</f>
        <v>#REF!</v>
      </c>
      <c r="P12" s="171" t="e">
        <f>+SUMIFS([1]!Sanaudos_kor[Suma],[1]!Sanaudos_kor[RAS],$AM12,[1]!Sanaudos_kor[KOR_nr],P$1)</f>
        <v>#REF!</v>
      </c>
      <c r="Q12" s="171" t="e">
        <f>+SUMIFS([1]!Sanaudos_kor[Suma],[1]!Sanaudos_kor[RAS],$AM12,[1]!Sanaudos_kor[KOR_nr],Q$1)</f>
        <v>#REF!</v>
      </c>
      <c r="R12" s="171" t="e">
        <f>+SUMIFS([1]!Sanaudos_kor[Suma],[1]!Sanaudos_kor[RAS],$AM12,[1]!Sanaudos_kor[KOR_nr],R$1)</f>
        <v>#REF!</v>
      </c>
      <c r="S12" s="171" t="e">
        <f>+SUMIFS([1]!Sanaudos_kor[Suma],[1]!Sanaudos_kor[RAS],$AM12,[1]!Sanaudos_kor[KOR_nr],S$1)</f>
        <v>#REF!</v>
      </c>
      <c r="T12" s="171" t="e">
        <f>+SUMIFS([1]!Sanaudos_kor[Suma],[1]!Sanaudos_kor[RAS],$AM12,[1]!Sanaudos_kor[KOR_nr],T$1)</f>
        <v>#REF!</v>
      </c>
      <c r="U12" s="171" t="e">
        <f>+SUMIFS([1]!Sanaudos_kor[Suma],[1]!Sanaudos_kor[RAS],$AM12,[1]!Sanaudos_kor[KOR_nr],U$1)</f>
        <v>#REF!</v>
      </c>
      <c r="V12" s="171" t="e">
        <f>+SUMIFS([1]!Sanaudos_kor[Suma],[1]!Sanaudos_kor[RAS],$AM12,[1]!Sanaudos_kor[KOR_nr],V$1)</f>
        <v>#REF!</v>
      </c>
      <c r="W12" s="171" t="e">
        <f>+SUMIFS([1]!Sanaudos_kor[Suma],[1]!Sanaudos_kor[RAS],$AM12,[1]!Sanaudos_kor[KOR_nr],W$1)</f>
        <v>#REF!</v>
      </c>
      <c r="X12" s="171" t="e">
        <f>+SUMIFS([1]!Sanaudos_kor[Suma],[1]!Sanaudos_kor[RAS],$AM12,[1]!Sanaudos_kor[KOR_nr],X$1)</f>
        <v>#REF!</v>
      </c>
      <c r="Y12" s="171" t="e">
        <f>+SUMIFS([1]!Sanaudos_kor[Suma],[1]!Sanaudos_kor[RAS],$AM12,[1]!Sanaudos_kor[KOR_nr],Y$1)</f>
        <v>#REF!</v>
      </c>
      <c r="Z12" s="171" t="e">
        <f>+SUMIFS([1]!Sanaudos_kor[Suma],[1]!Sanaudos_kor[RAS],$AM12,[1]!Sanaudos_kor[KOR_nr],Z$1)</f>
        <v>#REF!</v>
      </c>
      <c r="AA12" s="171" t="e">
        <f>+SUMIFS([1]!Sanaudos_kor[Suma],[1]!Sanaudos_kor[RAS],$AM12,[1]!Sanaudos_kor[KOR_nr],AA$1)</f>
        <v>#REF!</v>
      </c>
      <c r="AB12" s="171" t="e">
        <f>+SUMIFS([1]!Sanaudos_kor[Suma],[1]!Sanaudos_kor[RAS],$AM12,[1]!Sanaudos_kor[KOR_nr],AB$1)</f>
        <v>#REF!</v>
      </c>
      <c r="AC12" s="171" t="e">
        <f>+SUMIFS([1]!Sanaudos_kor[Suma],[1]!Sanaudos_kor[RAS],$AM12,[1]!Sanaudos_kor[KOR_nr],AC$1)</f>
        <v>#REF!</v>
      </c>
      <c r="AD12" s="171" t="e">
        <f>+SUMIFS([1]!Sanaudos_kor[Suma],[1]!Sanaudos_kor[RAS],$AM12,[1]!Sanaudos_kor[KOR_nr],AD$1)</f>
        <v>#REF!</v>
      </c>
      <c r="AE12" s="171" t="e">
        <f>+SUMIFS([1]!Sanaudos_kor[Suma],[1]!Sanaudos_kor[RAS],$AM12,[1]!Sanaudos_kor[KOR_nr],AE$1)</f>
        <v>#REF!</v>
      </c>
      <c r="AF12" s="171" t="e">
        <f t="shared" si="0"/>
        <v>#REF!</v>
      </c>
      <c r="AG12" s="538"/>
      <c r="AI12" s="173" t="s">
        <v>355</v>
      </c>
      <c r="AJ12" s="174" t="str">
        <f>+'[1]2.SAN'!C179</f>
        <v>60009 sąskaitoje apskaitytų sąnaudų detalizavimas ir priskyrimo koregavimas. Detalus sąrašas pateikiamas A10 priede.</v>
      </c>
      <c r="AL12" s="172">
        <f>+'[1]3.pagrindinis'!A14</f>
        <v>200</v>
      </c>
      <c r="AM12" s="172">
        <f>+'[1]3.pagrindinis'!B14</f>
        <v>201</v>
      </c>
      <c r="AN12" s="166" t="e">
        <f>+SUMIFS('[1]5'!$M$8:$M$158,'[1]5'!$C$8:$C$158,$AM12)</f>
        <v>#VALUE!</v>
      </c>
      <c r="AO12" s="167" t="e">
        <f t="shared" si="1"/>
        <v>#VALUE!</v>
      </c>
      <c r="AR12" s="151" t="str">
        <f t="array" ref="AR12">IFERROR(INDEX([1]!SAN[DK_nr],MATCH(1,('[1]3.2'!$AM12=[1]!SAN[RAS])*('[1]3.2'!AR$7=[1]SAN!$B$5:$B$154),0)),"")</f>
        <v/>
      </c>
      <c r="AS12" s="151" t="str">
        <f t="array" ref="AS12">IFERROR(INDEX([1]!SAN[DK_nr],MATCH(1,('[1]3.2'!$AM12=[1]!SAN[RAS])*('[1]3.2'!AS$7=[1]SAN!$B$5:$B$154),0)),"")</f>
        <v/>
      </c>
      <c r="AT12" s="151" t="str">
        <f t="array" ref="AT12">IFERROR(INDEX([1]!SAN[DK_nr],MATCH(1,('[1]3.2'!$AM12=[1]!SAN[RAS])*('[1]3.2'!AT$7=[1]SAN!$B$5:$B$154),0)),"")</f>
        <v/>
      </c>
      <c r="AU12" s="151" t="str">
        <f t="array" ref="AU12">IFERROR(INDEX([1]!SAN[DK_nr],MATCH(1,('[1]3.2'!$AM12=[1]!SAN[RAS])*('[1]3.2'!AU$7=[1]SAN!$B$5:$B$154),0)),"")</f>
        <v/>
      </c>
      <c r="AV12" s="151" t="str">
        <f t="array" ref="AV12">IFERROR(INDEX([1]!SAN[DK_nr],MATCH(1,('[1]3.2'!$AM12=[1]!SAN[RAS])*('[1]3.2'!AV$7=[1]SAN!$B$5:$B$154),0)),"")</f>
        <v/>
      </c>
      <c r="AW12" s="151" t="str">
        <f t="array" ref="AW12">IFERROR(INDEX([1]!SAN[DK_nr],MATCH(1,('[1]3.2'!$AM12=[1]!SAN[RAS])*('[1]3.2'!AW$7=[1]SAN!$B$5:$B$154),0)),"")</f>
        <v/>
      </c>
      <c r="AX12" s="151" t="str">
        <f t="array" ref="AX12">IFERROR(INDEX([1]!SAN[DK_nr],MATCH(1,('[1]3.2'!$AM12=[1]!SAN[RAS])*('[1]3.2'!AX$7=[1]SAN!$B$5:$B$154),0)),"")</f>
        <v/>
      </c>
      <c r="AY12" s="151" t="str">
        <f t="array" ref="AY12">IFERROR(INDEX([1]!SAN[DK_nr],MATCH(1,('[1]3.2'!$AM12=[1]!SAN[RAS])*('[1]3.2'!AY$7=[1]SAN!$B$5:$B$154),0)),"")</f>
        <v/>
      </c>
      <c r="AZ12" s="151" t="str">
        <f t="array" ref="AZ12">IFERROR(INDEX([1]!SAN[DK_nr],MATCH(1,('[1]3.2'!$AM12=[1]!SAN[RAS])*('[1]3.2'!AZ$7=[1]SAN!$B$5:$B$154),0)),"")</f>
        <v/>
      </c>
      <c r="BA12" s="151" t="str">
        <f t="array" ref="BA12">IFERROR(INDEX([1]!SAN[DK_nr],MATCH(1,('[1]3.2'!$AM12=[1]!SAN[RAS])*('[1]3.2'!BA$7=[1]SAN!$B$5:$B$154),0)),"")</f>
        <v/>
      </c>
      <c r="BB12" s="151" t="str">
        <f t="array" ref="BB12">IFERROR(INDEX([1]!SAN[DK_nr],MATCH(1,('[1]3.2'!$AM12=[1]!SAN[RAS])*('[1]3.2'!BB$7=[1]SAN!$B$5:$B$154),0)),"")</f>
        <v/>
      </c>
      <c r="BC12" s="151" t="str">
        <f t="array" ref="BC12">IFERROR(INDEX([1]!SAN[DK_nr],MATCH(1,('[1]3.2'!$AM12=[1]!SAN[RAS])*('[1]3.2'!BC$7=[1]SAN!$B$5:$B$154),0)),"")</f>
        <v/>
      </c>
      <c r="BD12" s="151" t="str">
        <f t="array" ref="BD12">IFERROR(INDEX([1]!SAN[DK_nr],MATCH(1,('[1]3.2'!$AM12=[1]!SAN[RAS])*('[1]3.2'!BD$7=[1]SAN!$B$5:$B$154),0)),"")</f>
        <v/>
      </c>
      <c r="BE12" s="151" t="str">
        <f t="array" ref="BE12">IFERROR(INDEX([1]!SAN[DK_nr],MATCH(1,('[1]3.2'!$AM12=[1]!SAN[RAS])*('[1]3.2'!BE$7=[1]SAN!$B$5:$B$154),0)),"")</f>
        <v/>
      </c>
      <c r="BF12" s="151" t="str">
        <f t="array" ref="BF12">IFERROR(INDEX([1]!SAN[DK_nr],MATCH(1,('[1]3.2'!$AM12=[1]!SAN[RAS])*('[1]3.2'!BF$7=[1]SAN!$B$5:$B$154),0)),"")</f>
        <v/>
      </c>
      <c r="BG12" s="151" t="str">
        <f t="array" ref="BG12">IFERROR(INDEX([1]!SAN[DK_nr],MATCH(1,('[1]3.2'!$AM12=[1]!SAN[RAS])*('[1]3.2'!BG$7=[1]SAN!$B$5:$B$154),0)),"")</f>
        <v/>
      </c>
      <c r="BH12" s="151" t="str">
        <f t="array" ref="BH12">IFERROR(INDEX([1]!SAN[DK_nr],MATCH(1,('[1]3.2'!$AM12=[1]!SAN[RAS])*('[1]3.2'!BH$7=[1]SAN!$B$5:$B$154),0)),"")</f>
        <v/>
      </c>
      <c r="BI12" s="151" t="str">
        <f t="array" ref="BI12">IFERROR(INDEX([1]!SAN[DK_nr],MATCH(1,('[1]3.2'!$AM12=[1]!SAN[RAS])*('[1]3.2'!BI$7=[1]SAN!$B$5:$B$154),0)),"")</f>
        <v/>
      </c>
      <c r="BJ12" s="151" t="str">
        <f t="array" ref="BJ12">IFERROR(INDEX([1]!SAN[DK_nr],MATCH(1,('[1]3.2'!$AM12=[1]!SAN[RAS])*('[1]3.2'!BJ$7=[1]SAN!$B$5:$B$154),0)),"")</f>
        <v/>
      </c>
      <c r="BK12" s="151" t="str">
        <f t="array" ref="BK12">IFERROR(INDEX([1]!SAN[DK_nr],MATCH(1,('[1]3.2'!$AM12=[1]!SAN[RAS])*('[1]3.2'!BK$7=[1]SAN!$B$5:$B$154),0)),"")</f>
        <v/>
      </c>
      <c r="BL12" s="151" t="str">
        <f t="array" ref="BL12">IFERROR(INDEX([1]!SAN[DK_nr],MATCH(1,('[1]3.2'!$AM12=[1]!SAN[RAS])*('[1]3.2'!BL$7=[1]SAN!$B$5:$B$154),0)),"")</f>
        <v/>
      </c>
      <c r="BM12" s="151" t="str">
        <f t="array" ref="BM12">IFERROR(INDEX([1]!SAN[DK_nr],MATCH(1,('[1]3.2'!$AM12=[1]!SAN[RAS])*('[1]3.2'!BM$7=[1]SAN!$B$5:$B$154),0)),"")</f>
        <v/>
      </c>
      <c r="BN12" s="151" t="str">
        <f t="array" ref="BN12">IFERROR(INDEX([1]!SAN[DK_nr],MATCH(1,('[1]3.2'!$AM12=[1]!SAN[RAS])*('[1]3.2'!BN$7=[1]SAN!$B$5:$B$154),0)),"")</f>
        <v/>
      </c>
      <c r="BO12" s="151" t="str">
        <f t="array" ref="BO12">IFERROR(INDEX([1]!SAN[DK_nr],MATCH(1,('[1]3.2'!$AM12=[1]!SAN[RAS])*('[1]3.2'!BO$7=[1]SAN!$B$5:$B$154),0)),"")</f>
        <v/>
      </c>
      <c r="BP12" s="151" t="str">
        <f t="array" ref="BP12">IFERROR(INDEX([1]!SAN[DK_nr],MATCH(1,('[1]3.2'!$AM12=[1]!SAN[RAS])*('[1]3.2'!BP$7=[1]SAN!$B$5:$B$154),0)),"")</f>
        <v/>
      </c>
      <c r="BQ12" s="151" t="str">
        <f t="array" ref="BQ12">IFERROR(INDEX([1]!SAN[DK_nr],MATCH(1,('[1]3.2'!$AM12=[1]!SAN[RAS])*('[1]3.2'!BQ$7=[1]SAN!$B$5:$B$154),0)),"")</f>
        <v/>
      </c>
      <c r="BR12" s="151" t="str">
        <f t="array" ref="BR12">IFERROR(INDEX([1]!SAN[DK_nr],MATCH(1,('[1]3.2'!$AM12=[1]!SAN[RAS])*('[1]3.2'!BR$7=[1]SAN!$B$5:$B$154),0)),"")</f>
        <v/>
      </c>
      <c r="BS12" s="151" t="str">
        <f t="array" ref="BS12">IFERROR(INDEX([1]!SAN[DK_nr],MATCH(1,('[1]3.2'!$AM12=[1]!SAN[RAS])*('[1]3.2'!BS$7=[1]SAN!$B$5:$B$154),0)),"")</f>
        <v/>
      </c>
      <c r="BT12" s="151" t="str">
        <f t="array" ref="BT12">IFERROR(INDEX([1]!SAN[DK_nr],MATCH(1,('[1]3.2'!$AM12=[1]!SAN[RAS])*('[1]3.2'!BT$7=[1]SAN!$B$5:$B$154),0)),"")</f>
        <v/>
      </c>
      <c r="BU12" s="151" t="str">
        <f t="array" ref="BU12">IFERROR(INDEX([1]!SAN[DK_nr],MATCH(1,('[1]3.2'!$AM12=[1]!SAN[RAS])*('[1]3.2'!BU$7=[1]SAN!$B$5:$B$154),0)),"")</f>
        <v/>
      </c>
      <c r="BV12" s="151" t="str">
        <f t="array" ref="BV12">IFERROR(INDEX([1]!SAN[DK_nr],MATCH(1,('[1]3.2'!$AM12=[1]!SAN[RAS])*('[1]3.2'!BV$7=[1]SAN!$B$5:$B$154),0)),"")</f>
        <v/>
      </c>
      <c r="BW12" s="151" t="str">
        <f t="array" ref="BW12">IFERROR(INDEX([1]!SAN[DK_nr],MATCH(1,('[1]3.2'!$AM12=[1]!SAN[RAS])*('[1]3.2'!BW$7=[1]SAN!$B$5:$B$154),0)),"")</f>
        <v/>
      </c>
      <c r="BX12" s="151" t="str">
        <f t="array" ref="BX12">IFERROR(INDEX([1]!SAN[DK_nr],MATCH(1,('[1]3.2'!$AM12=[1]!SAN[RAS])*('[1]3.2'!BX$7=[1]SAN!$B$5:$B$154),0)),"")</f>
        <v/>
      </c>
      <c r="BY12" s="151" t="str">
        <f t="array" ref="BY12">IFERROR(INDEX([1]!SAN[DK_nr],MATCH(1,('[1]3.2'!$AM12=[1]!SAN[RAS])*('[1]3.2'!BY$7=[1]SAN!$B$5:$B$154),0)),"")</f>
        <v/>
      </c>
      <c r="BZ12" s="151" t="str">
        <f t="array" ref="BZ12">IFERROR(INDEX([1]!SAN[DK_nr],MATCH(1,('[1]3.2'!$AM12=[1]!SAN[RAS])*('[1]3.2'!BZ$7=[1]SAN!$B$5:$B$154),0)),"")</f>
        <v/>
      </c>
      <c r="CA12" s="151" t="str">
        <f t="array" ref="CA12">IFERROR(INDEX([1]!SAN[DK_nr],MATCH(1,('[1]3.2'!$AM12=[1]!SAN[RAS])*('[1]3.2'!CA$7=[1]SAN!$B$5:$B$154),0)),"")</f>
        <v/>
      </c>
      <c r="CB12" s="151" t="str">
        <f t="array" ref="CB12">IFERROR(INDEX([1]!SAN[DK_nr],MATCH(1,('[1]3.2'!$AM12=[1]!SAN[RAS])*('[1]3.2'!CB$7=[1]SAN!$B$5:$B$154),0)),"")</f>
        <v/>
      </c>
      <c r="CC12" s="151" t="str">
        <f t="array" ref="CC12">IFERROR(INDEX([1]!SAN[DK_nr],MATCH(1,('[1]3.2'!$AM12=[1]!SAN[RAS])*('[1]3.2'!CC$7=[1]SAN!$B$5:$B$154),0)),"")</f>
        <v/>
      </c>
      <c r="CD12" s="151" t="str">
        <f t="array" ref="CD12">IFERROR(INDEX([1]!SAN[DK_nr],MATCH(1,('[1]3.2'!$AM12=[1]!SAN[RAS])*('[1]3.2'!CD$7=[1]SAN!$B$5:$B$154),0)),"")</f>
        <v/>
      </c>
      <c r="CE12" s="151" t="str">
        <f t="array" ref="CE12">IFERROR(INDEX([1]!SAN[DK_nr],MATCH(1,('[1]3.2'!$AM12=[1]!SAN[RAS])*('[1]3.2'!CE$7=[1]SAN!$B$5:$B$154),0)),"")</f>
        <v/>
      </c>
      <c r="CF12" s="151" t="str">
        <f t="array" ref="CF12">IFERROR(INDEX([1]!SAN[DK_nr],MATCH(1,('[1]3.2'!$AM12=[1]!SAN[RAS])*('[1]3.2'!CF$7=[1]SAN!$B$5:$B$154),0)),"")</f>
        <v/>
      </c>
      <c r="CG12" s="151" t="str">
        <f t="array" ref="CG12">IFERROR(INDEX([1]!SAN[DK_nr],MATCH(1,('[1]3.2'!$AM12=[1]!SAN[RAS])*('[1]3.2'!CG$7=[1]SAN!$B$5:$B$154),0)),"")</f>
        <v/>
      </c>
      <c r="CH12" s="151" t="str">
        <f t="array" ref="CH12">IFERROR(INDEX([1]!SAN[DK_nr],MATCH(1,('[1]3.2'!$AM12=[1]!SAN[RAS])*('[1]3.2'!CH$7=[1]SAN!$B$5:$B$154),0)),"")</f>
        <v/>
      </c>
      <c r="CI12" s="151" t="str">
        <f t="array" ref="CI12">IFERROR(INDEX([1]!SAN[DK_nr],MATCH(1,('[1]3.2'!$AM12=[1]!SAN[RAS])*('[1]3.2'!CI$7=[1]SAN!$B$5:$B$154),0)),"")</f>
        <v/>
      </c>
      <c r="CJ12" s="151" t="str">
        <f t="array" ref="CJ12">IFERROR(INDEX([1]!SAN[DK_nr],MATCH(1,('[1]3.2'!$AM12=[1]!SAN[RAS])*('[1]3.2'!CJ$7=[1]SAN!$B$5:$B$154),0)),"")</f>
        <v/>
      </c>
      <c r="CK12" s="151" t="str">
        <f t="array" ref="CK12">IFERROR(INDEX([1]!SAN[DK_nr],MATCH(1,('[1]3.2'!$AM12=[1]!SAN[RAS])*('[1]3.2'!CK$7=[1]SAN!$B$5:$B$154),0)),"")</f>
        <v/>
      </c>
      <c r="CL12" s="151" t="str">
        <f t="array" ref="CL12">IFERROR(INDEX([1]!SAN[DK_nr],MATCH(1,('[1]3.2'!$AM12=[1]!SAN[RAS])*('[1]3.2'!CL$7=[1]SAN!$B$5:$B$154),0)),"")</f>
        <v/>
      </c>
      <c r="CM12" s="151" t="str">
        <f t="array" ref="CM12">IFERROR(INDEX([1]!SAN[DK_nr],MATCH(1,('[1]3.2'!$AM12=[1]!SAN[RAS])*('[1]3.2'!CM$7=[1]SAN!$B$5:$B$154),0)),"")</f>
        <v/>
      </c>
      <c r="CN12" s="151" t="str">
        <f t="array" ref="CN12">IFERROR(INDEX([1]!SAN[DK_nr],MATCH(1,('[1]3.2'!$AM12=[1]!SAN[RAS])*('[1]3.2'!CN$7=[1]SAN!$B$5:$B$154),0)),"")</f>
        <v/>
      </c>
      <c r="CO12" s="151" t="str">
        <f t="array" ref="CO12">IFERROR(INDEX([1]!SAN[DK_nr],MATCH(1,('[1]3.2'!$AM12=[1]!SAN[RAS])*('[1]3.2'!CO$7=[1]SAN!$B$5:$B$154),0)),"")</f>
        <v/>
      </c>
      <c r="CP12" s="151" t="str">
        <f t="array" ref="CP12">IFERROR(INDEX([1]!SAN[DK_nr],MATCH(1,('[1]3.2'!$AM12=[1]!SAN[RAS])*('[1]3.2'!CP$7=[1]SAN!$B$5:$B$154),0)),"")</f>
        <v/>
      </c>
      <c r="CQ12" s="151" t="str">
        <f t="array" ref="CQ12">IFERROR(INDEX([1]!SAN[DK_nr],MATCH(1,('[1]3.2'!$AM12=[1]!SAN[RAS])*('[1]3.2'!CQ$7=[1]SAN!$B$5:$B$154),0)),"")</f>
        <v/>
      </c>
      <c r="CR12" s="151" t="str">
        <f t="array" ref="CR12">IFERROR(INDEX([1]!SAN[DK_nr],MATCH(1,('[1]3.2'!$AM12=[1]!SAN[RAS])*('[1]3.2'!CR$7=[1]SAN!$B$5:$B$154),0)),"")</f>
        <v/>
      </c>
      <c r="CS12" s="151" t="str">
        <f t="array" ref="CS12">IFERROR(INDEX([1]!SAN[DK_nr],MATCH(1,('[1]3.2'!$AM12=[1]!SAN[RAS])*('[1]3.2'!CS$7=[1]SAN!$B$5:$B$154),0)),"")</f>
        <v/>
      </c>
      <c r="CT12" s="151" t="str">
        <f t="array" ref="CT12">IFERROR(INDEX([1]!SAN[DK_nr],MATCH(1,('[1]3.2'!$AM12=[1]!SAN[RAS])*('[1]3.2'!CT$7=[1]SAN!$B$5:$B$154),0)),"")</f>
        <v/>
      </c>
      <c r="CU12" s="151" t="str">
        <f t="array" ref="CU12">IFERROR(INDEX([1]!SAN[DK_nr],MATCH(1,('[1]3.2'!$AM12=[1]!SAN[RAS])*('[1]3.2'!CU$7=[1]SAN!$B$5:$B$154),0)),"")</f>
        <v/>
      </c>
      <c r="CV12" s="151" t="str">
        <f t="array" ref="CV12">IFERROR(INDEX([1]!SAN[DK_nr],MATCH(1,('[1]3.2'!$AM12=[1]!SAN[RAS])*('[1]3.2'!CV$7=[1]SAN!$B$5:$B$154),0)),"")</f>
        <v/>
      </c>
      <c r="CW12" s="151" t="str">
        <f t="array" ref="CW12">IFERROR(INDEX([1]!SAN[DK_nr],MATCH(1,('[1]3.2'!$AM12=[1]!SAN[RAS])*('[1]3.2'!CW$7=[1]SAN!$B$5:$B$154),0)),"")</f>
        <v/>
      </c>
      <c r="CX12" s="151" t="str">
        <f t="array" ref="CX12">IFERROR(INDEX([1]!SAN[DK_nr],MATCH(1,('[1]3.2'!$AM12=[1]!SAN[RAS])*('[1]3.2'!CX$7=[1]SAN!$B$5:$B$154),0)),"")</f>
        <v/>
      </c>
      <c r="CY12" s="151" t="str">
        <f t="array" ref="CY12">IFERROR(INDEX([1]!SAN[DK_nr],MATCH(1,('[1]3.2'!$AM12=[1]!SAN[RAS])*('[1]3.2'!CY$7=[1]SAN!$B$5:$B$154),0)),"")</f>
        <v/>
      </c>
      <c r="CZ12" s="151" t="str">
        <f t="array" ref="CZ12">IFERROR(INDEX([1]!SAN[DK_nr],MATCH(1,('[1]3.2'!$AM12=[1]!SAN[RAS])*('[1]3.2'!CZ$7=[1]SAN!$B$5:$B$154),0)),"")</f>
        <v/>
      </c>
      <c r="DA12" s="151" t="str">
        <f t="array" ref="DA12">IFERROR(INDEX([1]!SAN[DK_nr],MATCH(1,('[1]3.2'!$AM12=[1]!SAN[RAS])*('[1]3.2'!DA$7=[1]SAN!$B$5:$B$154),0)),"")</f>
        <v/>
      </c>
      <c r="DB12" s="151" t="str">
        <f t="array" ref="DB12">IFERROR(INDEX([1]!SAN[DK_nr],MATCH(1,('[1]3.2'!$AM12=[1]!SAN[RAS])*('[1]3.2'!DB$7=[1]SAN!$B$5:$B$154),0)),"")</f>
        <v/>
      </c>
      <c r="DC12" s="151" t="str">
        <f t="array" ref="DC12">IFERROR(INDEX([1]!SAN[DK_nr],MATCH(1,('[1]3.2'!$AM12=[1]!SAN[RAS])*('[1]3.2'!DC$7=[1]SAN!$B$5:$B$154),0)),"")</f>
        <v/>
      </c>
      <c r="DD12" s="151" t="str">
        <f t="array" ref="DD12">IFERROR(INDEX([1]!SAN[DK_nr],MATCH(1,('[1]3.2'!$AM12=[1]!SAN[RAS])*('[1]3.2'!DD$7=[1]SAN!$B$5:$B$154),0)),"")</f>
        <v/>
      </c>
      <c r="DE12" s="151" t="str">
        <f t="array" ref="DE12">IFERROR(INDEX([1]!SAN[DK_nr],MATCH(1,('[1]3.2'!$AM12=[1]!SAN[RAS])*('[1]3.2'!DE$7=[1]SAN!$B$5:$B$154),0)),"")</f>
        <v/>
      </c>
      <c r="DF12" s="151" t="str">
        <f t="array" ref="DF12">IFERROR(INDEX([1]!SAN[DK_nr],MATCH(1,('[1]3.2'!$AM12=[1]!SAN[RAS])*('[1]3.2'!DF$7=[1]SAN!$B$5:$B$154),0)),"")</f>
        <v/>
      </c>
      <c r="DG12" s="151" t="str">
        <f t="array" ref="DG12">IFERROR(INDEX([1]!SAN[DK_nr],MATCH(1,('[1]3.2'!$AM12=[1]!SAN[RAS])*('[1]3.2'!DG$7=[1]SAN!$B$5:$B$154),0)),"")</f>
        <v/>
      </c>
      <c r="DH12" s="151" t="str">
        <f t="array" ref="DH12">IFERROR(INDEX([1]!SAN[DK_nr],MATCH(1,('[1]3.2'!$AM12=[1]!SAN[RAS])*('[1]3.2'!DH$7=[1]SAN!$B$5:$B$154),0)),"")</f>
        <v/>
      </c>
      <c r="DI12" s="151" t="str">
        <f t="array" ref="DI12">IFERROR(INDEX([1]!SAN[DK_nr],MATCH(1,('[1]3.2'!$AM12=[1]!SAN[RAS])*('[1]3.2'!DI$7=[1]SAN!$B$5:$B$154),0)),"")</f>
        <v/>
      </c>
      <c r="DJ12" s="151" t="str">
        <f t="array" ref="DJ12">IFERROR(INDEX([1]!SAN[DK_nr],MATCH(1,('[1]3.2'!$AM12=[1]!SAN[RAS])*('[1]3.2'!DJ$7=[1]SAN!$B$5:$B$154),0)),"")</f>
        <v/>
      </c>
      <c r="DK12" s="151" t="str">
        <f t="array" ref="DK12">IFERROR(INDEX([1]!SAN[DK_nr],MATCH(1,('[1]3.2'!$AM12=[1]!SAN[RAS])*('[1]3.2'!DK$7=[1]SAN!$B$5:$B$154),0)),"")</f>
        <v/>
      </c>
      <c r="DL12" s="151" t="str">
        <f t="array" ref="DL12">IFERROR(INDEX([1]!SAN[DK_nr],MATCH(1,('[1]3.2'!$AM12=[1]!SAN[RAS])*('[1]3.2'!DL$7=[1]SAN!$B$5:$B$154),0)),"")</f>
        <v/>
      </c>
      <c r="DM12" s="151" t="str">
        <f t="array" ref="DM12">IFERROR(INDEX([1]!SAN[DK_nr],MATCH(1,('[1]3.2'!$AM12=[1]!SAN[RAS])*('[1]3.2'!DM$7=[1]SAN!$B$5:$B$154),0)),"")</f>
        <v/>
      </c>
      <c r="DN12" s="151" t="str">
        <f t="array" ref="DN12">IFERROR(INDEX([1]!SAN[DK_nr],MATCH(1,('[1]3.2'!$AM12=[1]!SAN[RAS])*('[1]3.2'!DN$7=[1]SAN!$B$5:$B$154),0)),"")</f>
        <v/>
      </c>
      <c r="DO12" s="151" t="str">
        <f t="array" ref="DO12">IFERROR(INDEX([1]!SAN[DK_nr],MATCH(1,('[1]3.2'!$AM12=[1]!SAN[RAS])*('[1]3.2'!DO$7=[1]SAN!$B$5:$B$154),0)),"")</f>
        <v/>
      </c>
      <c r="DP12" s="151" t="str">
        <f t="array" ref="DP12">IFERROR(INDEX([1]!SAN[DK_nr],MATCH(1,('[1]3.2'!$AM12=[1]!SAN[RAS])*('[1]3.2'!DP$7=[1]SAN!$B$5:$B$154),0)),"")</f>
        <v/>
      </c>
      <c r="DQ12" s="151" t="str">
        <f t="array" ref="DQ12">IFERROR(INDEX([1]!SAN[DK_nr],MATCH(1,('[1]3.2'!$AM12=[1]!SAN[RAS])*('[1]3.2'!DQ$7=[1]SAN!$B$5:$B$154),0)),"")</f>
        <v/>
      </c>
      <c r="DR12" s="151" t="str">
        <f t="array" ref="DR12">IFERROR(INDEX([1]!SAN[DK_nr],MATCH(1,('[1]3.2'!$AM12=[1]!SAN[RAS])*('[1]3.2'!DR$7=[1]SAN!$B$5:$B$154),0)),"")</f>
        <v/>
      </c>
      <c r="DS12" s="151" t="str">
        <f t="array" ref="DS12">IFERROR(INDEX([1]!SAN[DK_nr],MATCH(1,('[1]3.2'!$AM12=[1]!SAN[RAS])*('[1]3.2'!DS$7=[1]SAN!$B$5:$B$154),0)),"")</f>
        <v/>
      </c>
      <c r="DT12" s="151" t="str">
        <f t="array" ref="DT12">IFERROR(INDEX([1]!SAN[DK_nr],MATCH(1,('[1]3.2'!$AM12=[1]!SAN[RAS])*('[1]3.2'!DT$7=[1]SAN!$B$5:$B$154),0)),"")</f>
        <v/>
      </c>
      <c r="DU12" s="151" t="str">
        <f t="array" ref="DU12">IFERROR(INDEX([1]!SAN[DK_nr],MATCH(1,('[1]3.2'!$AM12=[1]!SAN[RAS])*('[1]3.2'!DU$7=[1]SAN!$B$5:$B$154),0)),"")</f>
        <v/>
      </c>
      <c r="DV12" s="151" t="str">
        <f t="array" ref="DV12">IFERROR(INDEX([1]!SAN[DK_nr],MATCH(1,('[1]3.2'!$AM12=[1]!SAN[RAS])*('[1]3.2'!DV$7=[1]SAN!$B$5:$B$154),0)),"")</f>
        <v/>
      </c>
      <c r="DW12" s="151" t="str">
        <f t="array" ref="DW12">IFERROR(INDEX([1]!SAN[DK_nr],MATCH(1,('[1]3.2'!$AM12=[1]!SAN[RAS])*('[1]3.2'!DW$7=[1]SAN!$B$5:$B$154),0)),"")</f>
        <v/>
      </c>
      <c r="DX12" s="151" t="str">
        <f t="array" ref="DX12">IFERROR(INDEX([1]!SAN[DK_nr],MATCH(1,('[1]3.2'!$AM12=[1]!SAN[RAS])*('[1]3.2'!DX$7=[1]SAN!$B$5:$B$154),0)),"")</f>
        <v/>
      </c>
      <c r="DY12" s="151" t="str">
        <f t="array" ref="DY12">IFERROR(INDEX([1]!SAN[DK_nr],MATCH(1,('[1]3.2'!$AM12=[1]!SAN[RAS])*('[1]3.2'!DY$7=[1]SAN!$B$5:$B$154),0)),"")</f>
        <v/>
      </c>
      <c r="DZ12" s="151" t="str">
        <f t="array" ref="DZ12">IFERROR(INDEX([1]!SAN[DK_nr],MATCH(1,('[1]3.2'!$AM12=[1]!SAN[RAS])*('[1]3.2'!DZ$7=[1]SAN!$B$5:$B$154),0)),"")</f>
        <v/>
      </c>
      <c r="EA12" s="151" t="str">
        <f t="array" ref="EA12">IFERROR(INDEX([1]!SAN[DK_nr],MATCH(1,('[1]3.2'!$AM12=[1]!SAN[RAS])*('[1]3.2'!EA$7=[1]SAN!$B$5:$B$154),0)),"")</f>
        <v/>
      </c>
      <c r="EB12" s="151" t="str">
        <f t="array" ref="EB12">IFERROR(INDEX([1]!SAN[DK_nr],MATCH(1,('[1]3.2'!$AM12=[1]!SAN[RAS])*('[1]3.2'!EB$7=[1]SAN!$B$5:$B$154),0)),"")</f>
        <v/>
      </c>
    </row>
    <row r="13" spans="2:132" ht="12.2" customHeight="1" x14ac:dyDescent="0.2">
      <c r="B13" s="168" t="s">
        <v>441</v>
      </c>
      <c r="C13" s="169" t="s">
        <v>442</v>
      </c>
      <c r="D13" s="170" t="str">
        <f t="shared" si="2"/>
        <v xml:space="preserve">                                                                                        </v>
      </c>
      <c r="E13" s="171" t="e">
        <f>+SUMIFS([1]!Sanaudos[Suma],[1]!Sanaudos[Pagal DK RAS],$AM13)</f>
        <v>#REF!</v>
      </c>
      <c r="F13" s="171"/>
      <c r="G13" s="171"/>
      <c r="H13" s="171"/>
      <c r="I13" s="171"/>
      <c r="J13" s="171" t="e">
        <f>+SUMIFS([1]!Sanaudos_kor[Suma],[1]!Sanaudos_kor[RAS],$AM13,[1]!Sanaudos_kor[KOR_nr],J$1)</f>
        <v>#REF!</v>
      </c>
      <c r="K13" s="171" t="e">
        <f>+SUMIFS([1]!Sanaudos_kor[Suma],[1]!Sanaudos_kor[RAS],$AM13,[1]!Sanaudos_kor[KOR_nr],K$1)</f>
        <v>#REF!</v>
      </c>
      <c r="L13" s="171" t="e">
        <f>+SUMIFS([1]!Sanaudos_kor[Suma],[1]!Sanaudos_kor[RAS],$AM13,[1]!Sanaudos_kor[KOR_nr],L$1)</f>
        <v>#REF!</v>
      </c>
      <c r="M13" s="171" t="e">
        <f>+SUMIFS([1]!Sanaudos_kor[Suma],[1]!Sanaudos_kor[RAS],$AM13,[1]!Sanaudos_kor[KOR_nr],M$1)</f>
        <v>#REF!</v>
      </c>
      <c r="N13" s="171" t="e">
        <f>+SUMIFS([1]!Sanaudos_kor[Suma],[1]!Sanaudos_kor[RAS],$AM13,[1]!Sanaudos_kor[KOR_nr],N$1)</f>
        <v>#REF!</v>
      </c>
      <c r="O13" s="171" t="e">
        <f>+SUMIFS([1]!Sanaudos_kor[Suma],[1]!Sanaudos_kor[RAS],$AM13,[1]!Sanaudos_kor[KOR_nr],O$1)</f>
        <v>#REF!</v>
      </c>
      <c r="P13" s="171" t="e">
        <f>+SUMIFS([1]!Sanaudos_kor[Suma],[1]!Sanaudos_kor[RAS],$AM13,[1]!Sanaudos_kor[KOR_nr],P$1)</f>
        <v>#REF!</v>
      </c>
      <c r="Q13" s="171" t="e">
        <f>+SUMIFS([1]!Sanaudos_kor[Suma],[1]!Sanaudos_kor[RAS],$AM13,[1]!Sanaudos_kor[KOR_nr],Q$1)</f>
        <v>#REF!</v>
      </c>
      <c r="R13" s="171" t="e">
        <f>+SUMIFS([1]!Sanaudos_kor[Suma],[1]!Sanaudos_kor[RAS],$AM13,[1]!Sanaudos_kor[KOR_nr],R$1)</f>
        <v>#REF!</v>
      </c>
      <c r="S13" s="171" t="e">
        <f>+SUMIFS([1]!Sanaudos_kor[Suma],[1]!Sanaudos_kor[RAS],$AM13,[1]!Sanaudos_kor[KOR_nr],S$1)</f>
        <v>#REF!</v>
      </c>
      <c r="T13" s="171" t="e">
        <f>+SUMIFS([1]!Sanaudos_kor[Suma],[1]!Sanaudos_kor[RAS],$AM13,[1]!Sanaudos_kor[KOR_nr],T$1)</f>
        <v>#REF!</v>
      </c>
      <c r="U13" s="171" t="e">
        <f>+SUMIFS([1]!Sanaudos_kor[Suma],[1]!Sanaudos_kor[RAS],$AM13,[1]!Sanaudos_kor[KOR_nr],U$1)</f>
        <v>#REF!</v>
      </c>
      <c r="V13" s="171" t="e">
        <f>+SUMIFS([1]!Sanaudos_kor[Suma],[1]!Sanaudos_kor[RAS],$AM13,[1]!Sanaudos_kor[KOR_nr],V$1)</f>
        <v>#REF!</v>
      </c>
      <c r="W13" s="171" t="e">
        <f>+SUMIFS([1]!Sanaudos_kor[Suma],[1]!Sanaudos_kor[RAS],$AM13,[1]!Sanaudos_kor[KOR_nr],W$1)</f>
        <v>#REF!</v>
      </c>
      <c r="X13" s="171" t="e">
        <f>+SUMIFS([1]!Sanaudos_kor[Suma],[1]!Sanaudos_kor[RAS],$AM13,[1]!Sanaudos_kor[KOR_nr],X$1)</f>
        <v>#REF!</v>
      </c>
      <c r="Y13" s="171" t="e">
        <f>+SUMIFS([1]!Sanaudos_kor[Suma],[1]!Sanaudos_kor[RAS],$AM13,[1]!Sanaudos_kor[KOR_nr],Y$1)</f>
        <v>#REF!</v>
      </c>
      <c r="Z13" s="171" t="e">
        <f>+SUMIFS([1]!Sanaudos_kor[Suma],[1]!Sanaudos_kor[RAS],$AM13,[1]!Sanaudos_kor[KOR_nr],Z$1)</f>
        <v>#REF!</v>
      </c>
      <c r="AA13" s="171" t="e">
        <f>+SUMIFS([1]!Sanaudos_kor[Suma],[1]!Sanaudos_kor[RAS],$AM13,[1]!Sanaudos_kor[KOR_nr],AA$1)</f>
        <v>#REF!</v>
      </c>
      <c r="AB13" s="171" t="e">
        <f>+SUMIFS([1]!Sanaudos_kor[Suma],[1]!Sanaudos_kor[RAS],$AM13,[1]!Sanaudos_kor[KOR_nr],AB$1)</f>
        <v>#REF!</v>
      </c>
      <c r="AC13" s="171" t="e">
        <f>+SUMIFS([1]!Sanaudos_kor[Suma],[1]!Sanaudos_kor[RAS],$AM13,[1]!Sanaudos_kor[KOR_nr],AC$1)</f>
        <v>#REF!</v>
      </c>
      <c r="AD13" s="171" t="e">
        <f>+SUMIFS([1]!Sanaudos_kor[Suma],[1]!Sanaudos_kor[RAS],$AM13,[1]!Sanaudos_kor[KOR_nr],AD$1)</f>
        <v>#REF!</v>
      </c>
      <c r="AE13" s="171" t="e">
        <f>+SUMIFS([1]!Sanaudos_kor[Suma],[1]!Sanaudos_kor[RAS],$AM13,[1]!Sanaudos_kor[KOR_nr],AE$1)</f>
        <v>#REF!</v>
      </c>
      <c r="AF13" s="171" t="e">
        <f t="shared" si="0"/>
        <v>#REF!</v>
      </c>
      <c r="AG13" s="538"/>
      <c r="AI13" s="173" t="s">
        <v>356</v>
      </c>
      <c r="AJ13" s="174" t="str">
        <f>+'[1]2.SAN'!C180</f>
        <v>610013 sąskaitoje apskaitytų sąnaudų detalizavimas ir priskyrimo koregavimas. Detalus sąrašas pateikiamas A10 priede.</v>
      </c>
      <c r="AL13" s="172">
        <f>+'[1]3.pagrindinis'!A15</f>
        <v>200</v>
      </c>
      <c r="AM13" s="172">
        <f>+'[1]3.pagrindinis'!B15</f>
        <v>202</v>
      </c>
      <c r="AN13" s="166" t="e">
        <f>+SUMIFS('[1]5'!$M$8:$M$158,'[1]5'!$C$8:$C$158,$AM13)</f>
        <v>#VALUE!</v>
      </c>
      <c r="AO13" s="167" t="e">
        <f t="shared" si="1"/>
        <v>#VALUE!</v>
      </c>
      <c r="AR13" s="151" t="str">
        <f t="array" ref="AR13">IFERROR(INDEX([1]!SAN[DK_nr],MATCH(1,('[1]3.2'!$AM13=[1]!SAN[RAS])*('[1]3.2'!AR$7=[1]SAN!$B$5:$B$154),0)),"")</f>
        <v/>
      </c>
      <c r="AS13" s="151" t="str">
        <f t="array" ref="AS13">IFERROR(INDEX([1]!SAN[DK_nr],MATCH(1,('[1]3.2'!$AM13=[1]!SAN[RAS])*('[1]3.2'!AS$7=[1]SAN!$B$5:$B$154),0)),"")</f>
        <v/>
      </c>
      <c r="AT13" s="151" t="str">
        <f t="array" ref="AT13">IFERROR(INDEX([1]!SAN[DK_nr],MATCH(1,('[1]3.2'!$AM13=[1]!SAN[RAS])*('[1]3.2'!AT$7=[1]SAN!$B$5:$B$154),0)),"")</f>
        <v/>
      </c>
      <c r="AU13" s="151" t="str">
        <f t="array" ref="AU13">IFERROR(INDEX([1]!SAN[DK_nr],MATCH(1,('[1]3.2'!$AM13=[1]!SAN[RAS])*('[1]3.2'!AU$7=[1]SAN!$B$5:$B$154),0)),"")</f>
        <v/>
      </c>
      <c r="AV13" s="151" t="str">
        <f t="array" ref="AV13">IFERROR(INDEX([1]!SAN[DK_nr],MATCH(1,('[1]3.2'!$AM13=[1]!SAN[RAS])*('[1]3.2'!AV$7=[1]SAN!$B$5:$B$154),0)),"")</f>
        <v/>
      </c>
      <c r="AW13" s="151" t="str">
        <f t="array" ref="AW13">IFERROR(INDEX([1]!SAN[DK_nr],MATCH(1,('[1]3.2'!$AM13=[1]!SAN[RAS])*('[1]3.2'!AW$7=[1]SAN!$B$5:$B$154),0)),"")</f>
        <v/>
      </c>
      <c r="AX13" s="151" t="str">
        <f t="array" ref="AX13">IFERROR(INDEX([1]!SAN[DK_nr],MATCH(1,('[1]3.2'!$AM13=[1]!SAN[RAS])*('[1]3.2'!AX$7=[1]SAN!$B$5:$B$154),0)),"")</f>
        <v/>
      </c>
      <c r="AY13" s="151" t="str">
        <f t="array" ref="AY13">IFERROR(INDEX([1]!SAN[DK_nr],MATCH(1,('[1]3.2'!$AM13=[1]!SAN[RAS])*('[1]3.2'!AY$7=[1]SAN!$B$5:$B$154),0)),"")</f>
        <v/>
      </c>
      <c r="AZ13" s="151" t="str">
        <f t="array" ref="AZ13">IFERROR(INDEX([1]!SAN[DK_nr],MATCH(1,('[1]3.2'!$AM13=[1]!SAN[RAS])*('[1]3.2'!AZ$7=[1]SAN!$B$5:$B$154),0)),"")</f>
        <v/>
      </c>
      <c r="BA13" s="151" t="str">
        <f t="array" ref="BA13">IFERROR(INDEX([1]!SAN[DK_nr],MATCH(1,('[1]3.2'!$AM13=[1]!SAN[RAS])*('[1]3.2'!BA$7=[1]SAN!$B$5:$B$154),0)),"")</f>
        <v/>
      </c>
      <c r="BB13" s="151" t="str">
        <f t="array" ref="BB13">IFERROR(INDEX([1]!SAN[DK_nr],MATCH(1,('[1]3.2'!$AM13=[1]!SAN[RAS])*('[1]3.2'!BB$7=[1]SAN!$B$5:$B$154),0)),"")</f>
        <v/>
      </c>
      <c r="BC13" s="151" t="str">
        <f t="array" ref="BC13">IFERROR(INDEX([1]!SAN[DK_nr],MATCH(1,('[1]3.2'!$AM13=[1]!SAN[RAS])*('[1]3.2'!BC$7=[1]SAN!$B$5:$B$154),0)),"")</f>
        <v/>
      </c>
      <c r="BD13" s="151" t="str">
        <f t="array" ref="BD13">IFERROR(INDEX([1]!SAN[DK_nr],MATCH(1,('[1]3.2'!$AM13=[1]!SAN[RAS])*('[1]3.2'!BD$7=[1]SAN!$B$5:$B$154),0)),"")</f>
        <v/>
      </c>
      <c r="BE13" s="151" t="str">
        <f t="array" ref="BE13">IFERROR(INDEX([1]!SAN[DK_nr],MATCH(1,('[1]3.2'!$AM13=[1]!SAN[RAS])*('[1]3.2'!BE$7=[1]SAN!$B$5:$B$154),0)),"")</f>
        <v/>
      </c>
      <c r="BF13" s="151" t="str">
        <f t="array" ref="BF13">IFERROR(INDEX([1]!SAN[DK_nr],MATCH(1,('[1]3.2'!$AM13=[1]!SAN[RAS])*('[1]3.2'!BF$7=[1]SAN!$B$5:$B$154),0)),"")</f>
        <v/>
      </c>
      <c r="BG13" s="151" t="str">
        <f t="array" ref="BG13">IFERROR(INDEX([1]!SAN[DK_nr],MATCH(1,('[1]3.2'!$AM13=[1]!SAN[RAS])*('[1]3.2'!BG$7=[1]SAN!$B$5:$B$154),0)),"")</f>
        <v/>
      </c>
      <c r="BH13" s="151" t="str">
        <f t="array" ref="BH13">IFERROR(INDEX([1]!SAN[DK_nr],MATCH(1,('[1]3.2'!$AM13=[1]!SAN[RAS])*('[1]3.2'!BH$7=[1]SAN!$B$5:$B$154),0)),"")</f>
        <v/>
      </c>
      <c r="BI13" s="151" t="str">
        <f t="array" ref="BI13">IFERROR(INDEX([1]!SAN[DK_nr],MATCH(1,('[1]3.2'!$AM13=[1]!SAN[RAS])*('[1]3.2'!BI$7=[1]SAN!$B$5:$B$154),0)),"")</f>
        <v/>
      </c>
      <c r="BJ13" s="151" t="str">
        <f t="array" ref="BJ13">IFERROR(INDEX([1]!SAN[DK_nr],MATCH(1,('[1]3.2'!$AM13=[1]!SAN[RAS])*('[1]3.2'!BJ$7=[1]SAN!$B$5:$B$154),0)),"")</f>
        <v/>
      </c>
      <c r="BK13" s="151" t="str">
        <f t="array" ref="BK13">IFERROR(INDEX([1]!SAN[DK_nr],MATCH(1,('[1]3.2'!$AM13=[1]!SAN[RAS])*('[1]3.2'!BK$7=[1]SAN!$B$5:$B$154),0)),"")</f>
        <v/>
      </c>
      <c r="BL13" s="151" t="str">
        <f t="array" ref="BL13">IFERROR(INDEX([1]!SAN[DK_nr],MATCH(1,('[1]3.2'!$AM13=[1]!SAN[RAS])*('[1]3.2'!BL$7=[1]SAN!$B$5:$B$154),0)),"")</f>
        <v/>
      </c>
      <c r="BM13" s="151" t="str">
        <f t="array" ref="BM13">IFERROR(INDEX([1]!SAN[DK_nr],MATCH(1,('[1]3.2'!$AM13=[1]!SAN[RAS])*('[1]3.2'!BM$7=[1]SAN!$B$5:$B$154),0)),"")</f>
        <v/>
      </c>
      <c r="BN13" s="151" t="str">
        <f t="array" ref="BN13">IFERROR(INDEX([1]!SAN[DK_nr],MATCH(1,('[1]3.2'!$AM13=[1]!SAN[RAS])*('[1]3.2'!BN$7=[1]SAN!$B$5:$B$154),0)),"")</f>
        <v/>
      </c>
      <c r="BO13" s="151" t="str">
        <f t="array" ref="BO13">IFERROR(INDEX([1]!SAN[DK_nr],MATCH(1,('[1]3.2'!$AM13=[1]!SAN[RAS])*('[1]3.2'!BO$7=[1]SAN!$B$5:$B$154),0)),"")</f>
        <v/>
      </c>
      <c r="BP13" s="151" t="str">
        <f t="array" ref="BP13">IFERROR(INDEX([1]!SAN[DK_nr],MATCH(1,('[1]3.2'!$AM13=[1]!SAN[RAS])*('[1]3.2'!BP$7=[1]SAN!$B$5:$B$154),0)),"")</f>
        <v/>
      </c>
      <c r="BQ13" s="151" t="str">
        <f t="array" ref="BQ13">IFERROR(INDEX([1]!SAN[DK_nr],MATCH(1,('[1]3.2'!$AM13=[1]!SAN[RAS])*('[1]3.2'!BQ$7=[1]SAN!$B$5:$B$154),0)),"")</f>
        <v/>
      </c>
      <c r="BR13" s="151" t="str">
        <f t="array" ref="BR13">IFERROR(INDEX([1]!SAN[DK_nr],MATCH(1,('[1]3.2'!$AM13=[1]!SAN[RAS])*('[1]3.2'!BR$7=[1]SAN!$B$5:$B$154),0)),"")</f>
        <v/>
      </c>
      <c r="BS13" s="151" t="str">
        <f t="array" ref="BS13">IFERROR(INDEX([1]!SAN[DK_nr],MATCH(1,('[1]3.2'!$AM13=[1]!SAN[RAS])*('[1]3.2'!BS$7=[1]SAN!$B$5:$B$154),0)),"")</f>
        <v/>
      </c>
      <c r="BT13" s="151" t="str">
        <f t="array" ref="BT13">IFERROR(INDEX([1]!SAN[DK_nr],MATCH(1,('[1]3.2'!$AM13=[1]!SAN[RAS])*('[1]3.2'!BT$7=[1]SAN!$B$5:$B$154),0)),"")</f>
        <v/>
      </c>
      <c r="BU13" s="151" t="str">
        <f t="array" ref="BU13">IFERROR(INDEX([1]!SAN[DK_nr],MATCH(1,('[1]3.2'!$AM13=[1]!SAN[RAS])*('[1]3.2'!BU$7=[1]SAN!$B$5:$B$154),0)),"")</f>
        <v/>
      </c>
      <c r="BV13" s="151" t="str">
        <f t="array" ref="BV13">IFERROR(INDEX([1]!SAN[DK_nr],MATCH(1,('[1]3.2'!$AM13=[1]!SAN[RAS])*('[1]3.2'!BV$7=[1]SAN!$B$5:$B$154),0)),"")</f>
        <v/>
      </c>
      <c r="BW13" s="151" t="str">
        <f t="array" ref="BW13">IFERROR(INDEX([1]!SAN[DK_nr],MATCH(1,('[1]3.2'!$AM13=[1]!SAN[RAS])*('[1]3.2'!BW$7=[1]SAN!$B$5:$B$154),0)),"")</f>
        <v/>
      </c>
      <c r="BX13" s="151" t="str">
        <f t="array" ref="BX13">IFERROR(INDEX([1]!SAN[DK_nr],MATCH(1,('[1]3.2'!$AM13=[1]!SAN[RAS])*('[1]3.2'!BX$7=[1]SAN!$B$5:$B$154),0)),"")</f>
        <v/>
      </c>
      <c r="BY13" s="151" t="str">
        <f t="array" ref="BY13">IFERROR(INDEX([1]!SAN[DK_nr],MATCH(1,('[1]3.2'!$AM13=[1]!SAN[RAS])*('[1]3.2'!BY$7=[1]SAN!$B$5:$B$154),0)),"")</f>
        <v/>
      </c>
      <c r="BZ13" s="151" t="str">
        <f t="array" ref="BZ13">IFERROR(INDEX([1]!SAN[DK_nr],MATCH(1,('[1]3.2'!$AM13=[1]!SAN[RAS])*('[1]3.2'!BZ$7=[1]SAN!$B$5:$B$154),0)),"")</f>
        <v/>
      </c>
      <c r="CA13" s="151" t="str">
        <f t="array" ref="CA13">IFERROR(INDEX([1]!SAN[DK_nr],MATCH(1,('[1]3.2'!$AM13=[1]!SAN[RAS])*('[1]3.2'!CA$7=[1]SAN!$B$5:$B$154),0)),"")</f>
        <v/>
      </c>
      <c r="CB13" s="151" t="str">
        <f t="array" ref="CB13">IFERROR(INDEX([1]!SAN[DK_nr],MATCH(1,('[1]3.2'!$AM13=[1]!SAN[RAS])*('[1]3.2'!CB$7=[1]SAN!$B$5:$B$154),0)),"")</f>
        <v/>
      </c>
      <c r="CC13" s="151" t="str">
        <f t="array" ref="CC13">IFERROR(INDEX([1]!SAN[DK_nr],MATCH(1,('[1]3.2'!$AM13=[1]!SAN[RAS])*('[1]3.2'!CC$7=[1]SAN!$B$5:$B$154),0)),"")</f>
        <v/>
      </c>
      <c r="CD13" s="151" t="str">
        <f t="array" ref="CD13">IFERROR(INDEX([1]!SAN[DK_nr],MATCH(1,('[1]3.2'!$AM13=[1]!SAN[RAS])*('[1]3.2'!CD$7=[1]SAN!$B$5:$B$154),0)),"")</f>
        <v/>
      </c>
      <c r="CE13" s="151" t="str">
        <f t="array" ref="CE13">IFERROR(INDEX([1]!SAN[DK_nr],MATCH(1,('[1]3.2'!$AM13=[1]!SAN[RAS])*('[1]3.2'!CE$7=[1]SAN!$B$5:$B$154),0)),"")</f>
        <v/>
      </c>
      <c r="CF13" s="151" t="str">
        <f t="array" ref="CF13">IFERROR(INDEX([1]!SAN[DK_nr],MATCH(1,('[1]3.2'!$AM13=[1]!SAN[RAS])*('[1]3.2'!CF$7=[1]SAN!$B$5:$B$154),0)),"")</f>
        <v/>
      </c>
      <c r="CG13" s="151" t="str">
        <f t="array" ref="CG13">IFERROR(INDEX([1]!SAN[DK_nr],MATCH(1,('[1]3.2'!$AM13=[1]!SAN[RAS])*('[1]3.2'!CG$7=[1]SAN!$B$5:$B$154),0)),"")</f>
        <v/>
      </c>
      <c r="CH13" s="151" t="str">
        <f t="array" ref="CH13">IFERROR(INDEX([1]!SAN[DK_nr],MATCH(1,('[1]3.2'!$AM13=[1]!SAN[RAS])*('[1]3.2'!CH$7=[1]SAN!$B$5:$B$154),0)),"")</f>
        <v/>
      </c>
      <c r="CI13" s="151" t="str">
        <f t="array" ref="CI13">IFERROR(INDEX([1]!SAN[DK_nr],MATCH(1,('[1]3.2'!$AM13=[1]!SAN[RAS])*('[1]3.2'!CI$7=[1]SAN!$B$5:$B$154),0)),"")</f>
        <v/>
      </c>
      <c r="CJ13" s="151" t="str">
        <f t="array" ref="CJ13">IFERROR(INDEX([1]!SAN[DK_nr],MATCH(1,('[1]3.2'!$AM13=[1]!SAN[RAS])*('[1]3.2'!CJ$7=[1]SAN!$B$5:$B$154),0)),"")</f>
        <v/>
      </c>
      <c r="CK13" s="151" t="str">
        <f t="array" ref="CK13">IFERROR(INDEX([1]!SAN[DK_nr],MATCH(1,('[1]3.2'!$AM13=[1]!SAN[RAS])*('[1]3.2'!CK$7=[1]SAN!$B$5:$B$154),0)),"")</f>
        <v/>
      </c>
      <c r="CL13" s="151" t="str">
        <f t="array" ref="CL13">IFERROR(INDEX([1]!SAN[DK_nr],MATCH(1,('[1]3.2'!$AM13=[1]!SAN[RAS])*('[1]3.2'!CL$7=[1]SAN!$B$5:$B$154),0)),"")</f>
        <v/>
      </c>
      <c r="CM13" s="151" t="str">
        <f t="array" ref="CM13">IFERROR(INDEX([1]!SAN[DK_nr],MATCH(1,('[1]3.2'!$AM13=[1]!SAN[RAS])*('[1]3.2'!CM$7=[1]SAN!$B$5:$B$154),0)),"")</f>
        <v/>
      </c>
      <c r="CN13" s="151" t="str">
        <f t="array" ref="CN13">IFERROR(INDEX([1]!SAN[DK_nr],MATCH(1,('[1]3.2'!$AM13=[1]!SAN[RAS])*('[1]3.2'!CN$7=[1]SAN!$B$5:$B$154),0)),"")</f>
        <v/>
      </c>
      <c r="CO13" s="151" t="str">
        <f t="array" ref="CO13">IFERROR(INDEX([1]!SAN[DK_nr],MATCH(1,('[1]3.2'!$AM13=[1]!SAN[RAS])*('[1]3.2'!CO$7=[1]SAN!$B$5:$B$154),0)),"")</f>
        <v/>
      </c>
      <c r="CP13" s="151" t="str">
        <f t="array" ref="CP13">IFERROR(INDEX([1]!SAN[DK_nr],MATCH(1,('[1]3.2'!$AM13=[1]!SAN[RAS])*('[1]3.2'!CP$7=[1]SAN!$B$5:$B$154),0)),"")</f>
        <v/>
      </c>
      <c r="CQ13" s="151" t="str">
        <f t="array" ref="CQ13">IFERROR(INDEX([1]!SAN[DK_nr],MATCH(1,('[1]3.2'!$AM13=[1]!SAN[RAS])*('[1]3.2'!CQ$7=[1]SAN!$B$5:$B$154),0)),"")</f>
        <v/>
      </c>
      <c r="CR13" s="151" t="str">
        <f t="array" ref="CR13">IFERROR(INDEX([1]!SAN[DK_nr],MATCH(1,('[1]3.2'!$AM13=[1]!SAN[RAS])*('[1]3.2'!CR$7=[1]SAN!$B$5:$B$154),0)),"")</f>
        <v/>
      </c>
      <c r="CS13" s="151" t="str">
        <f t="array" ref="CS13">IFERROR(INDEX([1]!SAN[DK_nr],MATCH(1,('[1]3.2'!$AM13=[1]!SAN[RAS])*('[1]3.2'!CS$7=[1]SAN!$B$5:$B$154),0)),"")</f>
        <v/>
      </c>
      <c r="CT13" s="151" t="str">
        <f t="array" ref="CT13">IFERROR(INDEX([1]!SAN[DK_nr],MATCH(1,('[1]3.2'!$AM13=[1]!SAN[RAS])*('[1]3.2'!CT$7=[1]SAN!$B$5:$B$154),0)),"")</f>
        <v/>
      </c>
      <c r="CU13" s="151" t="str">
        <f t="array" ref="CU13">IFERROR(INDEX([1]!SAN[DK_nr],MATCH(1,('[1]3.2'!$AM13=[1]!SAN[RAS])*('[1]3.2'!CU$7=[1]SAN!$B$5:$B$154),0)),"")</f>
        <v/>
      </c>
      <c r="CV13" s="151" t="str">
        <f t="array" ref="CV13">IFERROR(INDEX([1]!SAN[DK_nr],MATCH(1,('[1]3.2'!$AM13=[1]!SAN[RAS])*('[1]3.2'!CV$7=[1]SAN!$B$5:$B$154),0)),"")</f>
        <v/>
      </c>
      <c r="CW13" s="151" t="str">
        <f t="array" ref="CW13">IFERROR(INDEX([1]!SAN[DK_nr],MATCH(1,('[1]3.2'!$AM13=[1]!SAN[RAS])*('[1]3.2'!CW$7=[1]SAN!$B$5:$B$154),0)),"")</f>
        <v/>
      </c>
      <c r="CX13" s="151" t="str">
        <f t="array" ref="CX13">IFERROR(INDEX([1]!SAN[DK_nr],MATCH(1,('[1]3.2'!$AM13=[1]!SAN[RAS])*('[1]3.2'!CX$7=[1]SAN!$B$5:$B$154),0)),"")</f>
        <v/>
      </c>
      <c r="CY13" s="151" t="str">
        <f t="array" ref="CY13">IFERROR(INDEX([1]!SAN[DK_nr],MATCH(1,('[1]3.2'!$AM13=[1]!SAN[RAS])*('[1]3.2'!CY$7=[1]SAN!$B$5:$B$154),0)),"")</f>
        <v/>
      </c>
      <c r="CZ13" s="151" t="str">
        <f t="array" ref="CZ13">IFERROR(INDEX([1]!SAN[DK_nr],MATCH(1,('[1]3.2'!$AM13=[1]!SAN[RAS])*('[1]3.2'!CZ$7=[1]SAN!$B$5:$B$154),0)),"")</f>
        <v/>
      </c>
      <c r="DA13" s="151" t="str">
        <f t="array" ref="DA13">IFERROR(INDEX([1]!SAN[DK_nr],MATCH(1,('[1]3.2'!$AM13=[1]!SAN[RAS])*('[1]3.2'!DA$7=[1]SAN!$B$5:$B$154),0)),"")</f>
        <v/>
      </c>
      <c r="DB13" s="151" t="str">
        <f t="array" ref="DB13">IFERROR(INDEX([1]!SAN[DK_nr],MATCH(1,('[1]3.2'!$AM13=[1]!SAN[RAS])*('[1]3.2'!DB$7=[1]SAN!$B$5:$B$154),0)),"")</f>
        <v/>
      </c>
      <c r="DC13" s="151" t="str">
        <f t="array" ref="DC13">IFERROR(INDEX([1]!SAN[DK_nr],MATCH(1,('[1]3.2'!$AM13=[1]!SAN[RAS])*('[1]3.2'!DC$7=[1]SAN!$B$5:$B$154),0)),"")</f>
        <v/>
      </c>
      <c r="DD13" s="151" t="str">
        <f t="array" ref="DD13">IFERROR(INDEX([1]!SAN[DK_nr],MATCH(1,('[1]3.2'!$AM13=[1]!SAN[RAS])*('[1]3.2'!DD$7=[1]SAN!$B$5:$B$154),0)),"")</f>
        <v/>
      </c>
      <c r="DE13" s="151" t="str">
        <f t="array" ref="DE13">IFERROR(INDEX([1]!SAN[DK_nr],MATCH(1,('[1]3.2'!$AM13=[1]!SAN[RAS])*('[1]3.2'!DE$7=[1]SAN!$B$5:$B$154),0)),"")</f>
        <v/>
      </c>
      <c r="DF13" s="151" t="str">
        <f t="array" ref="DF13">IFERROR(INDEX([1]!SAN[DK_nr],MATCH(1,('[1]3.2'!$AM13=[1]!SAN[RAS])*('[1]3.2'!DF$7=[1]SAN!$B$5:$B$154),0)),"")</f>
        <v/>
      </c>
      <c r="DG13" s="151" t="str">
        <f t="array" ref="DG13">IFERROR(INDEX([1]!SAN[DK_nr],MATCH(1,('[1]3.2'!$AM13=[1]!SAN[RAS])*('[1]3.2'!DG$7=[1]SAN!$B$5:$B$154),0)),"")</f>
        <v/>
      </c>
      <c r="DH13" s="151" t="str">
        <f t="array" ref="DH13">IFERROR(INDEX([1]!SAN[DK_nr],MATCH(1,('[1]3.2'!$AM13=[1]!SAN[RAS])*('[1]3.2'!DH$7=[1]SAN!$B$5:$B$154),0)),"")</f>
        <v/>
      </c>
      <c r="DI13" s="151" t="str">
        <f t="array" ref="DI13">IFERROR(INDEX([1]!SAN[DK_nr],MATCH(1,('[1]3.2'!$AM13=[1]!SAN[RAS])*('[1]3.2'!DI$7=[1]SAN!$B$5:$B$154),0)),"")</f>
        <v/>
      </c>
      <c r="DJ13" s="151" t="str">
        <f t="array" ref="DJ13">IFERROR(INDEX([1]!SAN[DK_nr],MATCH(1,('[1]3.2'!$AM13=[1]!SAN[RAS])*('[1]3.2'!DJ$7=[1]SAN!$B$5:$B$154),0)),"")</f>
        <v/>
      </c>
      <c r="DK13" s="151" t="str">
        <f t="array" ref="DK13">IFERROR(INDEX([1]!SAN[DK_nr],MATCH(1,('[1]3.2'!$AM13=[1]!SAN[RAS])*('[1]3.2'!DK$7=[1]SAN!$B$5:$B$154),0)),"")</f>
        <v/>
      </c>
      <c r="DL13" s="151" t="str">
        <f t="array" ref="DL13">IFERROR(INDEX([1]!SAN[DK_nr],MATCH(1,('[1]3.2'!$AM13=[1]!SAN[RAS])*('[1]3.2'!DL$7=[1]SAN!$B$5:$B$154),0)),"")</f>
        <v/>
      </c>
      <c r="DM13" s="151" t="str">
        <f t="array" ref="DM13">IFERROR(INDEX([1]!SAN[DK_nr],MATCH(1,('[1]3.2'!$AM13=[1]!SAN[RAS])*('[1]3.2'!DM$7=[1]SAN!$B$5:$B$154),0)),"")</f>
        <v/>
      </c>
      <c r="DN13" s="151" t="str">
        <f t="array" ref="DN13">IFERROR(INDEX([1]!SAN[DK_nr],MATCH(1,('[1]3.2'!$AM13=[1]!SAN[RAS])*('[1]3.2'!DN$7=[1]SAN!$B$5:$B$154),0)),"")</f>
        <v/>
      </c>
      <c r="DO13" s="151" t="str">
        <f t="array" ref="DO13">IFERROR(INDEX([1]!SAN[DK_nr],MATCH(1,('[1]3.2'!$AM13=[1]!SAN[RAS])*('[1]3.2'!DO$7=[1]SAN!$B$5:$B$154),0)),"")</f>
        <v/>
      </c>
      <c r="DP13" s="151" t="str">
        <f t="array" ref="DP13">IFERROR(INDEX([1]!SAN[DK_nr],MATCH(1,('[1]3.2'!$AM13=[1]!SAN[RAS])*('[1]3.2'!DP$7=[1]SAN!$B$5:$B$154),0)),"")</f>
        <v/>
      </c>
      <c r="DQ13" s="151" t="str">
        <f t="array" ref="DQ13">IFERROR(INDEX([1]!SAN[DK_nr],MATCH(1,('[1]3.2'!$AM13=[1]!SAN[RAS])*('[1]3.2'!DQ$7=[1]SAN!$B$5:$B$154),0)),"")</f>
        <v/>
      </c>
      <c r="DR13" s="151" t="str">
        <f t="array" ref="DR13">IFERROR(INDEX([1]!SAN[DK_nr],MATCH(1,('[1]3.2'!$AM13=[1]!SAN[RAS])*('[1]3.2'!DR$7=[1]SAN!$B$5:$B$154),0)),"")</f>
        <v/>
      </c>
      <c r="DS13" s="151" t="str">
        <f t="array" ref="DS13">IFERROR(INDEX([1]!SAN[DK_nr],MATCH(1,('[1]3.2'!$AM13=[1]!SAN[RAS])*('[1]3.2'!DS$7=[1]SAN!$B$5:$B$154),0)),"")</f>
        <v/>
      </c>
      <c r="DT13" s="151" t="str">
        <f t="array" ref="DT13">IFERROR(INDEX([1]!SAN[DK_nr],MATCH(1,('[1]3.2'!$AM13=[1]!SAN[RAS])*('[1]3.2'!DT$7=[1]SAN!$B$5:$B$154),0)),"")</f>
        <v/>
      </c>
      <c r="DU13" s="151" t="str">
        <f t="array" ref="DU13">IFERROR(INDEX([1]!SAN[DK_nr],MATCH(1,('[1]3.2'!$AM13=[1]!SAN[RAS])*('[1]3.2'!DU$7=[1]SAN!$B$5:$B$154),0)),"")</f>
        <v/>
      </c>
      <c r="DV13" s="151" t="str">
        <f t="array" ref="DV13">IFERROR(INDEX([1]!SAN[DK_nr],MATCH(1,('[1]3.2'!$AM13=[1]!SAN[RAS])*('[1]3.2'!DV$7=[1]SAN!$B$5:$B$154),0)),"")</f>
        <v/>
      </c>
      <c r="DW13" s="151" t="str">
        <f t="array" ref="DW13">IFERROR(INDEX([1]!SAN[DK_nr],MATCH(1,('[1]3.2'!$AM13=[1]!SAN[RAS])*('[1]3.2'!DW$7=[1]SAN!$B$5:$B$154),0)),"")</f>
        <v/>
      </c>
      <c r="DX13" s="151" t="str">
        <f t="array" ref="DX13">IFERROR(INDEX([1]!SAN[DK_nr],MATCH(1,('[1]3.2'!$AM13=[1]!SAN[RAS])*('[1]3.2'!DX$7=[1]SAN!$B$5:$B$154),0)),"")</f>
        <v/>
      </c>
      <c r="DY13" s="151" t="str">
        <f t="array" ref="DY13">IFERROR(INDEX([1]!SAN[DK_nr],MATCH(1,('[1]3.2'!$AM13=[1]!SAN[RAS])*('[1]3.2'!DY$7=[1]SAN!$B$5:$B$154),0)),"")</f>
        <v/>
      </c>
      <c r="DZ13" s="151" t="str">
        <f t="array" ref="DZ13">IFERROR(INDEX([1]!SAN[DK_nr],MATCH(1,('[1]3.2'!$AM13=[1]!SAN[RAS])*('[1]3.2'!DZ$7=[1]SAN!$B$5:$B$154),0)),"")</f>
        <v/>
      </c>
      <c r="EA13" s="151" t="str">
        <f t="array" ref="EA13">IFERROR(INDEX([1]!SAN[DK_nr],MATCH(1,('[1]3.2'!$AM13=[1]!SAN[RAS])*('[1]3.2'!EA$7=[1]SAN!$B$5:$B$154),0)),"")</f>
        <v/>
      </c>
      <c r="EB13" s="151" t="str">
        <f t="array" ref="EB13">IFERROR(INDEX([1]!SAN[DK_nr],MATCH(1,('[1]3.2'!$AM13=[1]!SAN[RAS])*('[1]3.2'!EB$7=[1]SAN!$B$5:$B$154),0)),"")</f>
        <v/>
      </c>
    </row>
    <row r="14" spans="2:132" ht="12.2" customHeight="1" x14ac:dyDescent="0.2">
      <c r="B14" s="168" t="s">
        <v>443</v>
      </c>
      <c r="C14" s="169" t="s">
        <v>444</v>
      </c>
      <c r="D14" s="170" t="str">
        <f t="shared" si="2"/>
        <v xml:space="preserve">                                                                                        </v>
      </c>
      <c r="E14" s="171" t="e">
        <f>+SUMIFS([1]!Sanaudos[Suma],[1]!Sanaudos[Pagal DK RAS],$AM14)</f>
        <v>#REF!</v>
      </c>
      <c r="F14" s="171"/>
      <c r="G14" s="171"/>
      <c r="H14" s="171"/>
      <c r="I14" s="171"/>
      <c r="J14" s="171" t="e">
        <f>+SUMIFS([1]!Sanaudos_kor[Suma],[1]!Sanaudos_kor[RAS],$AM14,[1]!Sanaudos_kor[KOR_nr],J$1)</f>
        <v>#REF!</v>
      </c>
      <c r="K14" s="171" t="e">
        <f>+SUMIFS([1]!Sanaudos_kor[Suma],[1]!Sanaudos_kor[RAS],$AM14,[1]!Sanaudos_kor[KOR_nr],K$1)</f>
        <v>#REF!</v>
      </c>
      <c r="L14" s="171" t="e">
        <f>+SUMIFS([1]!Sanaudos_kor[Suma],[1]!Sanaudos_kor[RAS],$AM14,[1]!Sanaudos_kor[KOR_nr],L$1)</f>
        <v>#REF!</v>
      </c>
      <c r="M14" s="171" t="e">
        <f>+SUMIFS([1]!Sanaudos_kor[Suma],[1]!Sanaudos_kor[RAS],$AM14,[1]!Sanaudos_kor[KOR_nr],M$1)</f>
        <v>#REF!</v>
      </c>
      <c r="N14" s="171" t="e">
        <f>+SUMIFS([1]!Sanaudos_kor[Suma],[1]!Sanaudos_kor[RAS],$AM14,[1]!Sanaudos_kor[KOR_nr],N$1)</f>
        <v>#REF!</v>
      </c>
      <c r="O14" s="171" t="e">
        <f>+SUMIFS([1]!Sanaudos_kor[Suma],[1]!Sanaudos_kor[RAS],$AM14,[1]!Sanaudos_kor[KOR_nr],O$1)</f>
        <v>#REF!</v>
      </c>
      <c r="P14" s="171" t="e">
        <f>+SUMIFS([1]!Sanaudos_kor[Suma],[1]!Sanaudos_kor[RAS],$AM14,[1]!Sanaudos_kor[KOR_nr],P$1)</f>
        <v>#REF!</v>
      </c>
      <c r="Q14" s="171" t="e">
        <f>+SUMIFS([1]!Sanaudos_kor[Suma],[1]!Sanaudos_kor[RAS],$AM14,[1]!Sanaudos_kor[KOR_nr],Q$1)</f>
        <v>#REF!</v>
      </c>
      <c r="R14" s="171" t="e">
        <f>+SUMIFS([1]!Sanaudos_kor[Suma],[1]!Sanaudos_kor[RAS],$AM14,[1]!Sanaudos_kor[KOR_nr],R$1)</f>
        <v>#REF!</v>
      </c>
      <c r="S14" s="171" t="e">
        <f>+SUMIFS([1]!Sanaudos_kor[Suma],[1]!Sanaudos_kor[RAS],$AM14,[1]!Sanaudos_kor[KOR_nr],S$1)</f>
        <v>#REF!</v>
      </c>
      <c r="T14" s="171" t="e">
        <f>+SUMIFS([1]!Sanaudos_kor[Suma],[1]!Sanaudos_kor[RAS],$AM14,[1]!Sanaudos_kor[KOR_nr],T$1)</f>
        <v>#REF!</v>
      </c>
      <c r="U14" s="171" t="e">
        <f>+SUMIFS([1]!Sanaudos_kor[Suma],[1]!Sanaudos_kor[RAS],$AM14,[1]!Sanaudos_kor[KOR_nr],U$1)</f>
        <v>#REF!</v>
      </c>
      <c r="V14" s="171" t="e">
        <f>+SUMIFS([1]!Sanaudos_kor[Suma],[1]!Sanaudos_kor[RAS],$AM14,[1]!Sanaudos_kor[KOR_nr],V$1)</f>
        <v>#REF!</v>
      </c>
      <c r="W14" s="171" t="e">
        <f>+SUMIFS([1]!Sanaudos_kor[Suma],[1]!Sanaudos_kor[RAS],$AM14,[1]!Sanaudos_kor[KOR_nr],W$1)</f>
        <v>#REF!</v>
      </c>
      <c r="X14" s="171" t="e">
        <f>+SUMIFS([1]!Sanaudos_kor[Suma],[1]!Sanaudos_kor[RAS],$AM14,[1]!Sanaudos_kor[KOR_nr],X$1)</f>
        <v>#REF!</v>
      </c>
      <c r="Y14" s="171" t="e">
        <f>+SUMIFS([1]!Sanaudos_kor[Suma],[1]!Sanaudos_kor[RAS],$AM14,[1]!Sanaudos_kor[KOR_nr],Y$1)</f>
        <v>#REF!</v>
      </c>
      <c r="Z14" s="171" t="e">
        <f>+SUMIFS([1]!Sanaudos_kor[Suma],[1]!Sanaudos_kor[RAS],$AM14,[1]!Sanaudos_kor[KOR_nr],Z$1)</f>
        <v>#REF!</v>
      </c>
      <c r="AA14" s="171" t="e">
        <f>+SUMIFS([1]!Sanaudos_kor[Suma],[1]!Sanaudos_kor[RAS],$AM14,[1]!Sanaudos_kor[KOR_nr],AA$1)</f>
        <v>#REF!</v>
      </c>
      <c r="AB14" s="171" t="e">
        <f>+SUMIFS([1]!Sanaudos_kor[Suma],[1]!Sanaudos_kor[RAS],$AM14,[1]!Sanaudos_kor[KOR_nr],AB$1)</f>
        <v>#REF!</v>
      </c>
      <c r="AC14" s="171" t="e">
        <f>+SUMIFS([1]!Sanaudos_kor[Suma],[1]!Sanaudos_kor[RAS],$AM14,[1]!Sanaudos_kor[KOR_nr],AC$1)</f>
        <v>#REF!</v>
      </c>
      <c r="AD14" s="171" t="e">
        <f>+SUMIFS([1]!Sanaudos_kor[Suma],[1]!Sanaudos_kor[RAS],$AM14,[1]!Sanaudos_kor[KOR_nr],AD$1)</f>
        <v>#REF!</v>
      </c>
      <c r="AE14" s="171" t="e">
        <f>+SUMIFS([1]!Sanaudos_kor[Suma],[1]!Sanaudos_kor[RAS],$AM14,[1]!Sanaudos_kor[KOR_nr],AE$1)</f>
        <v>#REF!</v>
      </c>
      <c r="AF14" s="171" t="e">
        <f t="shared" si="0"/>
        <v>#REF!</v>
      </c>
      <c r="AG14" s="538"/>
      <c r="AI14" s="173" t="s">
        <v>357</v>
      </c>
      <c r="AJ14" s="174" t="str">
        <f>+'[1]2.SAN'!C181</f>
        <v>61004 sąskaitoje apskaitytų sąnaudų detalizavimas ir priskyrimo koregavimas. Detalus sąrašas pateikiamas A10 priede.</v>
      </c>
      <c r="AL14" s="172">
        <f>+'[1]3.pagrindinis'!A16</f>
        <v>200</v>
      </c>
      <c r="AM14" s="172">
        <f>+'[1]3.pagrindinis'!B16</f>
        <v>203</v>
      </c>
      <c r="AN14" s="166" t="e">
        <f>+SUMIFS('[1]5'!$M$8:$M$158,'[1]5'!$C$8:$C$158,$AM14)</f>
        <v>#VALUE!</v>
      </c>
      <c r="AO14" s="167" t="e">
        <f t="shared" si="1"/>
        <v>#VALUE!</v>
      </c>
      <c r="AR14" s="151" t="str">
        <f t="array" ref="AR14">IFERROR(INDEX([1]!SAN[DK_nr],MATCH(1,('[1]3.2'!$AM14=[1]!SAN[RAS])*('[1]3.2'!AR$7=[1]SAN!$B$5:$B$154),0)),"")</f>
        <v/>
      </c>
      <c r="AS14" s="151" t="str">
        <f t="array" ref="AS14">IFERROR(INDEX([1]!SAN[DK_nr],MATCH(1,('[1]3.2'!$AM14=[1]!SAN[RAS])*('[1]3.2'!AS$7=[1]SAN!$B$5:$B$154),0)),"")</f>
        <v/>
      </c>
      <c r="AT14" s="151" t="str">
        <f t="array" ref="AT14">IFERROR(INDEX([1]!SAN[DK_nr],MATCH(1,('[1]3.2'!$AM14=[1]!SAN[RAS])*('[1]3.2'!AT$7=[1]SAN!$B$5:$B$154),0)),"")</f>
        <v/>
      </c>
      <c r="AU14" s="151" t="str">
        <f t="array" ref="AU14">IFERROR(INDEX([1]!SAN[DK_nr],MATCH(1,('[1]3.2'!$AM14=[1]!SAN[RAS])*('[1]3.2'!AU$7=[1]SAN!$B$5:$B$154),0)),"")</f>
        <v/>
      </c>
      <c r="AV14" s="151" t="str">
        <f t="array" ref="AV14">IFERROR(INDEX([1]!SAN[DK_nr],MATCH(1,('[1]3.2'!$AM14=[1]!SAN[RAS])*('[1]3.2'!AV$7=[1]SAN!$B$5:$B$154),0)),"")</f>
        <v/>
      </c>
      <c r="AW14" s="151" t="str">
        <f t="array" ref="AW14">IFERROR(INDEX([1]!SAN[DK_nr],MATCH(1,('[1]3.2'!$AM14=[1]!SAN[RAS])*('[1]3.2'!AW$7=[1]SAN!$B$5:$B$154),0)),"")</f>
        <v/>
      </c>
      <c r="AX14" s="151" t="str">
        <f t="array" ref="AX14">IFERROR(INDEX([1]!SAN[DK_nr],MATCH(1,('[1]3.2'!$AM14=[1]!SAN[RAS])*('[1]3.2'!AX$7=[1]SAN!$B$5:$B$154),0)),"")</f>
        <v/>
      </c>
      <c r="AY14" s="151" t="str">
        <f t="array" ref="AY14">IFERROR(INDEX([1]!SAN[DK_nr],MATCH(1,('[1]3.2'!$AM14=[1]!SAN[RAS])*('[1]3.2'!AY$7=[1]SAN!$B$5:$B$154),0)),"")</f>
        <v/>
      </c>
      <c r="AZ14" s="151" t="str">
        <f t="array" ref="AZ14">IFERROR(INDEX([1]!SAN[DK_nr],MATCH(1,('[1]3.2'!$AM14=[1]!SAN[RAS])*('[1]3.2'!AZ$7=[1]SAN!$B$5:$B$154),0)),"")</f>
        <v/>
      </c>
      <c r="BA14" s="151" t="str">
        <f t="array" ref="BA14">IFERROR(INDEX([1]!SAN[DK_nr],MATCH(1,('[1]3.2'!$AM14=[1]!SAN[RAS])*('[1]3.2'!BA$7=[1]SAN!$B$5:$B$154),0)),"")</f>
        <v/>
      </c>
      <c r="BB14" s="151" t="str">
        <f t="array" ref="BB14">IFERROR(INDEX([1]!SAN[DK_nr],MATCH(1,('[1]3.2'!$AM14=[1]!SAN[RAS])*('[1]3.2'!BB$7=[1]SAN!$B$5:$B$154),0)),"")</f>
        <v/>
      </c>
      <c r="BC14" s="151" t="str">
        <f t="array" ref="BC14">IFERROR(INDEX([1]!SAN[DK_nr],MATCH(1,('[1]3.2'!$AM14=[1]!SAN[RAS])*('[1]3.2'!BC$7=[1]SAN!$B$5:$B$154),0)),"")</f>
        <v/>
      </c>
      <c r="BD14" s="151" t="str">
        <f t="array" ref="BD14">IFERROR(INDEX([1]!SAN[DK_nr],MATCH(1,('[1]3.2'!$AM14=[1]!SAN[RAS])*('[1]3.2'!BD$7=[1]SAN!$B$5:$B$154),0)),"")</f>
        <v/>
      </c>
      <c r="BE14" s="151" t="str">
        <f t="array" ref="BE14">IFERROR(INDEX([1]!SAN[DK_nr],MATCH(1,('[1]3.2'!$AM14=[1]!SAN[RAS])*('[1]3.2'!BE$7=[1]SAN!$B$5:$B$154),0)),"")</f>
        <v/>
      </c>
      <c r="BF14" s="151" t="str">
        <f t="array" ref="BF14">IFERROR(INDEX([1]!SAN[DK_nr],MATCH(1,('[1]3.2'!$AM14=[1]!SAN[RAS])*('[1]3.2'!BF$7=[1]SAN!$B$5:$B$154),0)),"")</f>
        <v/>
      </c>
      <c r="BG14" s="151" t="str">
        <f t="array" ref="BG14">IFERROR(INDEX([1]!SAN[DK_nr],MATCH(1,('[1]3.2'!$AM14=[1]!SAN[RAS])*('[1]3.2'!BG$7=[1]SAN!$B$5:$B$154),0)),"")</f>
        <v/>
      </c>
      <c r="BH14" s="151" t="str">
        <f t="array" ref="BH14">IFERROR(INDEX([1]!SAN[DK_nr],MATCH(1,('[1]3.2'!$AM14=[1]!SAN[RAS])*('[1]3.2'!BH$7=[1]SAN!$B$5:$B$154),0)),"")</f>
        <v/>
      </c>
      <c r="BI14" s="151" t="str">
        <f t="array" ref="BI14">IFERROR(INDEX([1]!SAN[DK_nr],MATCH(1,('[1]3.2'!$AM14=[1]!SAN[RAS])*('[1]3.2'!BI$7=[1]SAN!$B$5:$B$154),0)),"")</f>
        <v/>
      </c>
      <c r="BJ14" s="151" t="str">
        <f t="array" ref="BJ14">IFERROR(INDEX([1]!SAN[DK_nr],MATCH(1,('[1]3.2'!$AM14=[1]!SAN[RAS])*('[1]3.2'!BJ$7=[1]SAN!$B$5:$B$154),0)),"")</f>
        <v/>
      </c>
      <c r="BK14" s="151" t="str">
        <f t="array" ref="BK14">IFERROR(INDEX([1]!SAN[DK_nr],MATCH(1,('[1]3.2'!$AM14=[1]!SAN[RAS])*('[1]3.2'!BK$7=[1]SAN!$B$5:$B$154),0)),"")</f>
        <v/>
      </c>
      <c r="BL14" s="151" t="str">
        <f t="array" ref="BL14">IFERROR(INDEX([1]!SAN[DK_nr],MATCH(1,('[1]3.2'!$AM14=[1]!SAN[RAS])*('[1]3.2'!BL$7=[1]SAN!$B$5:$B$154),0)),"")</f>
        <v/>
      </c>
      <c r="BM14" s="151" t="str">
        <f t="array" ref="BM14">IFERROR(INDEX([1]!SAN[DK_nr],MATCH(1,('[1]3.2'!$AM14=[1]!SAN[RAS])*('[1]3.2'!BM$7=[1]SAN!$B$5:$B$154),0)),"")</f>
        <v/>
      </c>
      <c r="BN14" s="151" t="str">
        <f t="array" ref="BN14">IFERROR(INDEX([1]!SAN[DK_nr],MATCH(1,('[1]3.2'!$AM14=[1]!SAN[RAS])*('[1]3.2'!BN$7=[1]SAN!$B$5:$B$154),0)),"")</f>
        <v/>
      </c>
      <c r="BO14" s="151" t="str">
        <f t="array" ref="BO14">IFERROR(INDEX([1]!SAN[DK_nr],MATCH(1,('[1]3.2'!$AM14=[1]!SAN[RAS])*('[1]3.2'!BO$7=[1]SAN!$B$5:$B$154),0)),"")</f>
        <v/>
      </c>
      <c r="BP14" s="151" t="str">
        <f t="array" ref="BP14">IFERROR(INDEX([1]!SAN[DK_nr],MATCH(1,('[1]3.2'!$AM14=[1]!SAN[RAS])*('[1]3.2'!BP$7=[1]SAN!$B$5:$B$154),0)),"")</f>
        <v/>
      </c>
      <c r="BQ14" s="151" t="str">
        <f t="array" ref="BQ14">IFERROR(INDEX([1]!SAN[DK_nr],MATCH(1,('[1]3.2'!$AM14=[1]!SAN[RAS])*('[1]3.2'!BQ$7=[1]SAN!$B$5:$B$154),0)),"")</f>
        <v/>
      </c>
      <c r="BR14" s="151" t="str">
        <f t="array" ref="BR14">IFERROR(INDEX([1]!SAN[DK_nr],MATCH(1,('[1]3.2'!$AM14=[1]!SAN[RAS])*('[1]3.2'!BR$7=[1]SAN!$B$5:$B$154),0)),"")</f>
        <v/>
      </c>
      <c r="BS14" s="151" t="str">
        <f t="array" ref="BS14">IFERROR(INDEX([1]!SAN[DK_nr],MATCH(1,('[1]3.2'!$AM14=[1]!SAN[RAS])*('[1]3.2'!BS$7=[1]SAN!$B$5:$B$154),0)),"")</f>
        <v/>
      </c>
      <c r="BT14" s="151" t="str">
        <f t="array" ref="BT14">IFERROR(INDEX([1]!SAN[DK_nr],MATCH(1,('[1]3.2'!$AM14=[1]!SAN[RAS])*('[1]3.2'!BT$7=[1]SAN!$B$5:$B$154),0)),"")</f>
        <v/>
      </c>
      <c r="BU14" s="151" t="str">
        <f t="array" ref="BU14">IFERROR(INDEX([1]!SAN[DK_nr],MATCH(1,('[1]3.2'!$AM14=[1]!SAN[RAS])*('[1]3.2'!BU$7=[1]SAN!$B$5:$B$154),0)),"")</f>
        <v/>
      </c>
      <c r="BV14" s="151" t="str">
        <f t="array" ref="BV14">IFERROR(INDEX([1]!SAN[DK_nr],MATCH(1,('[1]3.2'!$AM14=[1]!SAN[RAS])*('[1]3.2'!BV$7=[1]SAN!$B$5:$B$154),0)),"")</f>
        <v/>
      </c>
      <c r="BW14" s="151" t="str">
        <f t="array" ref="BW14">IFERROR(INDEX([1]!SAN[DK_nr],MATCH(1,('[1]3.2'!$AM14=[1]!SAN[RAS])*('[1]3.2'!BW$7=[1]SAN!$B$5:$B$154),0)),"")</f>
        <v/>
      </c>
      <c r="BX14" s="151" t="str">
        <f t="array" ref="BX14">IFERROR(INDEX([1]!SAN[DK_nr],MATCH(1,('[1]3.2'!$AM14=[1]!SAN[RAS])*('[1]3.2'!BX$7=[1]SAN!$B$5:$B$154),0)),"")</f>
        <v/>
      </c>
      <c r="BY14" s="151" t="str">
        <f t="array" ref="BY14">IFERROR(INDEX([1]!SAN[DK_nr],MATCH(1,('[1]3.2'!$AM14=[1]!SAN[RAS])*('[1]3.2'!BY$7=[1]SAN!$B$5:$B$154),0)),"")</f>
        <v/>
      </c>
      <c r="BZ14" s="151" t="str">
        <f t="array" ref="BZ14">IFERROR(INDEX([1]!SAN[DK_nr],MATCH(1,('[1]3.2'!$AM14=[1]!SAN[RAS])*('[1]3.2'!BZ$7=[1]SAN!$B$5:$B$154),0)),"")</f>
        <v/>
      </c>
      <c r="CA14" s="151" t="str">
        <f t="array" ref="CA14">IFERROR(INDEX([1]!SAN[DK_nr],MATCH(1,('[1]3.2'!$AM14=[1]!SAN[RAS])*('[1]3.2'!CA$7=[1]SAN!$B$5:$B$154),0)),"")</f>
        <v/>
      </c>
      <c r="CB14" s="151" t="str">
        <f t="array" ref="CB14">IFERROR(INDEX([1]!SAN[DK_nr],MATCH(1,('[1]3.2'!$AM14=[1]!SAN[RAS])*('[1]3.2'!CB$7=[1]SAN!$B$5:$B$154),0)),"")</f>
        <v/>
      </c>
      <c r="CC14" s="151" t="str">
        <f t="array" ref="CC14">IFERROR(INDEX([1]!SAN[DK_nr],MATCH(1,('[1]3.2'!$AM14=[1]!SAN[RAS])*('[1]3.2'!CC$7=[1]SAN!$B$5:$B$154),0)),"")</f>
        <v/>
      </c>
      <c r="CD14" s="151" t="str">
        <f t="array" ref="CD14">IFERROR(INDEX([1]!SAN[DK_nr],MATCH(1,('[1]3.2'!$AM14=[1]!SAN[RAS])*('[1]3.2'!CD$7=[1]SAN!$B$5:$B$154),0)),"")</f>
        <v/>
      </c>
      <c r="CE14" s="151" t="str">
        <f t="array" ref="CE14">IFERROR(INDEX([1]!SAN[DK_nr],MATCH(1,('[1]3.2'!$AM14=[1]!SAN[RAS])*('[1]3.2'!CE$7=[1]SAN!$B$5:$B$154),0)),"")</f>
        <v/>
      </c>
      <c r="CF14" s="151" t="str">
        <f t="array" ref="CF14">IFERROR(INDEX([1]!SAN[DK_nr],MATCH(1,('[1]3.2'!$AM14=[1]!SAN[RAS])*('[1]3.2'!CF$7=[1]SAN!$B$5:$B$154),0)),"")</f>
        <v/>
      </c>
      <c r="CG14" s="151" t="str">
        <f t="array" ref="CG14">IFERROR(INDEX([1]!SAN[DK_nr],MATCH(1,('[1]3.2'!$AM14=[1]!SAN[RAS])*('[1]3.2'!CG$7=[1]SAN!$B$5:$B$154),0)),"")</f>
        <v/>
      </c>
      <c r="CH14" s="151" t="str">
        <f t="array" ref="CH14">IFERROR(INDEX([1]!SAN[DK_nr],MATCH(1,('[1]3.2'!$AM14=[1]!SAN[RAS])*('[1]3.2'!CH$7=[1]SAN!$B$5:$B$154),0)),"")</f>
        <v/>
      </c>
      <c r="CI14" s="151" t="str">
        <f t="array" ref="CI14">IFERROR(INDEX([1]!SAN[DK_nr],MATCH(1,('[1]3.2'!$AM14=[1]!SAN[RAS])*('[1]3.2'!CI$7=[1]SAN!$B$5:$B$154),0)),"")</f>
        <v/>
      </c>
      <c r="CJ14" s="151" t="str">
        <f t="array" ref="CJ14">IFERROR(INDEX([1]!SAN[DK_nr],MATCH(1,('[1]3.2'!$AM14=[1]!SAN[RAS])*('[1]3.2'!CJ$7=[1]SAN!$B$5:$B$154),0)),"")</f>
        <v/>
      </c>
      <c r="CK14" s="151" t="str">
        <f t="array" ref="CK14">IFERROR(INDEX([1]!SAN[DK_nr],MATCH(1,('[1]3.2'!$AM14=[1]!SAN[RAS])*('[1]3.2'!CK$7=[1]SAN!$B$5:$B$154),0)),"")</f>
        <v/>
      </c>
      <c r="CL14" s="151" t="str">
        <f t="array" ref="CL14">IFERROR(INDEX([1]!SAN[DK_nr],MATCH(1,('[1]3.2'!$AM14=[1]!SAN[RAS])*('[1]3.2'!CL$7=[1]SAN!$B$5:$B$154),0)),"")</f>
        <v/>
      </c>
      <c r="CM14" s="151" t="str">
        <f t="array" ref="CM14">IFERROR(INDEX([1]!SAN[DK_nr],MATCH(1,('[1]3.2'!$AM14=[1]!SAN[RAS])*('[1]3.2'!CM$7=[1]SAN!$B$5:$B$154),0)),"")</f>
        <v/>
      </c>
      <c r="CN14" s="151" t="str">
        <f t="array" ref="CN14">IFERROR(INDEX([1]!SAN[DK_nr],MATCH(1,('[1]3.2'!$AM14=[1]!SAN[RAS])*('[1]3.2'!CN$7=[1]SAN!$B$5:$B$154),0)),"")</f>
        <v/>
      </c>
      <c r="CO14" s="151" t="str">
        <f t="array" ref="CO14">IFERROR(INDEX([1]!SAN[DK_nr],MATCH(1,('[1]3.2'!$AM14=[1]!SAN[RAS])*('[1]3.2'!CO$7=[1]SAN!$B$5:$B$154),0)),"")</f>
        <v/>
      </c>
      <c r="CP14" s="151" t="str">
        <f t="array" ref="CP14">IFERROR(INDEX([1]!SAN[DK_nr],MATCH(1,('[1]3.2'!$AM14=[1]!SAN[RAS])*('[1]3.2'!CP$7=[1]SAN!$B$5:$B$154),0)),"")</f>
        <v/>
      </c>
      <c r="CQ14" s="151" t="str">
        <f t="array" ref="CQ14">IFERROR(INDEX([1]!SAN[DK_nr],MATCH(1,('[1]3.2'!$AM14=[1]!SAN[RAS])*('[1]3.2'!CQ$7=[1]SAN!$B$5:$B$154),0)),"")</f>
        <v/>
      </c>
      <c r="CR14" s="151" t="str">
        <f t="array" ref="CR14">IFERROR(INDEX([1]!SAN[DK_nr],MATCH(1,('[1]3.2'!$AM14=[1]!SAN[RAS])*('[1]3.2'!CR$7=[1]SAN!$B$5:$B$154),0)),"")</f>
        <v/>
      </c>
      <c r="CS14" s="151" t="str">
        <f t="array" ref="CS14">IFERROR(INDEX([1]!SAN[DK_nr],MATCH(1,('[1]3.2'!$AM14=[1]!SAN[RAS])*('[1]3.2'!CS$7=[1]SAN!$B$5:$B$154),0)),"")</f>
        <v/>
      </c>
      <c r="CT14" s="151" t="str">
        <f t="array" ref="CT14">IFERROR(INDEX([1]!SAN[DK_nr],MATCH(1,('[1]3.2'!$AM14=[1]!SAN[RAS])*('[1]3.2'!CT$7=[1]SAN!$B$5:$B$154),0)),"")</f>
        <v/>
      </c>
      <c r="CU14" s="151" t="str">
        <f t="array" ref="CU14">IFERROR(INDEX([1]!SAN[DK_nr],MATCH(1,('[1]3.2'!$AM14=[1]!SAN[RAS])*('[1]3.2'!CU$7=[1]SAN!$B$5:$B$154),0)),"")</f>
        <v/>
      </c>
      <c r="CV14" s="151" t="str">
        <f t="array" ref="CV14">IFERROR(INDEX([1]!SAN[DK_nr],MATCH(1,('[1]3.2'!$AM14=[1]!SAN[RAS])*('[1]3.2'!CV$7=[1]SAN!$B$5:$B$154),0)),"")</f>
        <v/>
      </c>
      <c r="CW14" s="151" t="str">
        <f t="array" ref="CW14">IFERROR(INDEX([1]!SAN[DK_nr],MATCH(1,('[1]3.2'!$AM14=[1]!SAN[RAS])*('[1]3.2'!CW$7=[1]SAN!$B$5:$B$154),0)),"")</f>
        <v/>
      </c>
      <c r="CX14" s="151" t="str">
        <f t="array" ref="CX14">IFERROR(INDEX([1]!SAN[DK_nr],MATCH(1,('[1]3.2'!$AM14=[1]!SAN[RAS])*('[1]3.2'!CX$7=[1]SAN!$B$5:$B$154),0)),"")</f>
        <v/>
      </c>
      <c r="CY14" s="151" t="str">
        <f t="array" ref="CY14">IFERROR(INDEX([1]!SAN[DK_nr],MATCH(1,('[1]3.2'!$AM14=[1]!SAN[RAS])*('[1]3.2'!CY$7=[1]SAN!$B$5:$B$154),0)),"")</f>
        <v/>
      </c>
      <c r="CZ14" s="151" t="str">
        <f t="array" ref="CZ14">IFERROR(INDEX([1]!SAN[DK_nr],MATCH(1,('[1]3.2'!$AM14=[1]!SAN[RAS])*('[1]3.2'!CZ$7=[1]SAN!$B$5:$B$154),0)),"")</f>
        <v/>
      </c>
      <c r="DA14" s="151" t="str">
        <f t="array" ref="DA14">IFERROR(INDEX([1]!SAN[DK_nr],MATCH(1,('[1]3.2'!$AM14=[1]!SAN[RAS])*('[1]3.2'!DA$7=[1]SAN!$B$5:$B$154),0)),"")</f>
        <v/>
      </c>
      <c r="DB14" s="151" t="str">
        <f t="array" ref="DB14">IFERROR(INDEX([1]!SAN[DK_nr],MATCH(1,('[1]3.2'!$AM14=[1]!SAN[RAS])*('[1]3.2'!DB$7=[1]SAN!$B$5:$B$154),0)),"")</f>
        <v/>
      </c>
      <c r="DC14" s="151" t="str">
        <f t="array" ref="DC14">IFERROR(INDEX([1]!SAN[DK_nr],MATCH(1,('[1]3.2'!$AM14=[1]!SAN[RAS])*('[1]3.2'!DC$7=[1]SAN!$B$5:$B$154),0)),"")</f>
        <v/>
      </c>
      <c r="DD14" s="151" t="str">
        <f t="array" ref="DD14">IFERROR(INDEX([1]!SAN[DK_nr],MATCH(1,('[1]3.2'!$AM14=[1]!SAN[RAS])*('[1]3.2'!DD$7=[1]SAN!$B$5:$B$154),0)),"")</f>
        <v/>
      </c>
      <c r="DE14" s="151" t="str">
        <f t="array" ref="DE14">IFERROR(INDEX([1]!SAN[DK_nr],MATCH(1,('[1]3.2'!$AM14=[1]!SAN[RAS])*('[1]3.2'!DE$7=[1]SAN!$B$5:$B$154),0)),"")</f>
        <v/>
      </c>
      <c r="DF14" s="151" t="str">
        <f t="array" ref="DF14">IFERROR(INDEX([1]!SAN[DK_nr],MATCH(1,('[1]3.2'!$AM14=[1]!SAN[RAS])*('[1]3.2'!DF$7=[1]SAN!$B$5:$B$154),0)),"")</f>
        <v/>
      </c>
      <c r="DG14" s="151" t="str">
        <f t="array" ref="DG14">IFERROR(INDEX([1]!SAN[DK_nr],MATCH(1,('[1]3.2'!$AM14=[1]!SAN[RAS])*('[1]3.2'!DG$7=[1]SAN!$B$5:$B$154),0)),"")</f>
        <v/>
      </c>
      <c r="DH14" s="151" t="str">
        <f t="array" ref="DH14">IFERROR(INDEX([1]!SAN[DK_nr],MATCH(1,('[1]3.2'!$AM14=[1]!SAN[RAS])*('[1]3.2'!DH$7=[1]SAN!$B$5:$B$154),0)),"")</f>
        <v/>
      </c>
      <c r="DI14" s="151" t="str">
        <f t="array" ref="DI14">IFERROR(INDEX([1]!SAN[DK_nr],MATCH(1,('[1]3.2'!$AM14=[1]!SAN[RAS])*('[1]3.2'!DI$7=[1]SAN!$B$5:$B$154),0)),"")</f>
        <v/>
      </c>
      <c r="DJ14" s="151" t="str">
        <f t="array" ref="DJ14">IFERROR(INDEX([1]!SAN[DK_nr],MATCH(1,('[1]3.2'!$AM14=[1]!SAN[RAS])*('[1]3.2'!DJ$7=[1]SAN!$B$5:$B$154),0)),"")</f>
        <v/>
      </c>
      <c r="DK14" s="151" t="str">
        <f t="array" ref="DK14">IFERROR(INDEX([1]!SAN[DK_nr],MATCH(1,('[1]3.2'!$AM14=[1]!SAN[RAS])*('[1]3.2'!DK$7=[1]SAN!$B$5:$B$154),0)),"")</f>
        <v/>
      </c>
      <c r="DL14" s="151" t="str">
        <f t="array" ref="DL14">IFERROR(INDEX([1]!SAN[DK_nr],MATCH(1,('[1]3.2'!$AM14=[1]!SAN[RAS])*('[1]3.2'!DL$7=[1]SAN!$B$5:$B$154),0)),"")</f>
        <v/>
      </c>
      <c r="DM14" s="151" t="str">
        <f t="array" ref="DM14">IFERROR(INDEX([1]!SAN[DK_nr],MATCH(1,('[1]3.2'!$AM14=[1]!SAN[RAS])*('[1]3.2'!DM$7=[1]SAN!$B$5:$B$154),0)),"")</f>
        <v/>
      </c>
      <c r="DN14" s="151" t="str">
        <f t="array" ref="DN14">IFERROR(INDEX([1]!SAN[DK_nr],MATCH(1,('[1]3.2'!$AM14=[1]!SAN[RAS])*('[1]3.2'!DN$7=[1]SAN!$B$5:$B$154),0)),"")</f>
        <v/>
      </c>
      <c r="DO14" s="151" t="str">
        <f t="array" ref="DO14">IFERROR(INDEX([1]!SAN[DK_nr],MATCH(1,('[1]3.2'!$AM14=[1]!SAN[RAS])*('[1]3.2'!DO$7=[1]SAN!$B$5:$B$154),0)),"")</f>
        <v/>
      </c>
      <c r="DP14" s="151" t="str">
        <f t="array" ref="DP14">IFERROR(INDEX([1]!SAN[DK_nr],MATCH(1,('[1]3.2'!$AM14=[1]!SAN[RAS])*('[1]3.2'!DP$7=[1]SAN!$B$5:$B$154),0)),"")</f>
        <v/>
      </c>
      <c r="DQ14" s="151" t="str">
        <f t="array" ref="DQ14">IFERROR(INDEX([1]!SAN[DK_nr],MATCH(1,('[1]3.2'!$AM14=[1]!SAN[RAS])*('[1]3.2'!DQ$7=[1]SAN!$B$5:$B$154),0)),"")</f>
        <v/>
      </c>
      <c r="DR14" s="151" t="str">
        <f t="array" ref="DR14">IFERROR(INDEX([1]!SAN[DK_nr],MATCH(1,('[1]3.2'!$AM14=[1]!SAN[RAS])*('[1]3.2'!DR$7=[1]SAN!$B$5:$B$154),0)),"")</f>
        <v/>
      </c>
      <c r="DS14" s="151" t="str">
        <f t="array" ref="DS14">IFERROR(INDEX([1]!SAN[DK_nr],MATCH(1,('[1]3.2'!$AM14=[1]!SAN[RAS])*('[1]3.2'!DS$7=[1]SAN!$B$5:$B$154),0)),"")</f>
        <v/>
      </c>
      <c r="DT14" s="151" t="str">
        <f t="array" ref="DT14">IFERROR(INDEX([1]!SAN[DK_nr],MATCH(1,('[1]3.2'!$AM14=[1]!SAN[RAS])*('[1]3.2'!DT$7=[1]SAN!$B$5:$B$154),0)),"")</f>
        <v/>
      </c>
      <c r="DU14" s="151" t="str">
        <f t="array" ref="DU14">IFERROR(INDEX([1]!SAN[DK_nr],MATCH(1,('[1]3.2'!$AM14=[1]!SAN[RAS])*('[1]3.2'!DU$7=[1]SAN!$B$5:$B$154),0)),"")</f>
        <v/>
      </c>
      <c r="DV14" s="151" t="str">
        <f t="array" ref="DV14">IFERROR(INDEX([1]!SAN[DK_nr],MATCH(1,('[1]3.2'!$AM14=[1]!SAN[RAS])*('[1]3.2'!DV$7=[1]SAN!$B$5:$B$154),0)),"")</f>
        <v/>
      </c>
      <c r="DW14" s="151" t="str">
        <f t="array" ref="DW14">IFERROR(INDEX([1]!SAN[DK_nr],MATCH(1,('[1]3.2'!$AM14=[1]!SAN[RAS])*('[1]3.2'!DW$7=[1]SAN!$B$5:$B$154),0)),"")</f>
        <v/>
      </c>
      <c r="DX14" s="151" t="str">
        <f t="array" ref="DX14">IFERROR(INDEX([1]!SAN[DK_nr],MATCH(1,('[1]3.2'!$AM14=[1]!SAN[RAS])*('[1]3.2'!DX$7=[1]SAN!$B$5:$B$154),0)),"")</f>
        <v/>
      </c>
      <c r="DY14" s="151" t="str">
        <f t="array" ref="DY14">IFERROR(INDEX([1]!SAN[DK_nr],MATCH(1,('[1]3.2'!$AM14=[1]!SAN[RAS])*('[1]3.2'!DY$7=[1]SAN!$B$5:$B$154),0)),"")</f>
        <v/>
      </c>
      <c r="DZ14" s="151" t="str">
        <f t="array" ref="DZ14">IFERROR(INDEX([1]!SAN[DK_nr],MATCH(1,('[1]3.2'!$AM14=[1]!SAN[RAS])*('[1]3.2'!DZ$7=[1]SAN!$B$5:$B$154),0)),"")</f>
        <v/>
      </c>
      <c r="EA14" s="151" t="str">
        <f t="array" ref="EA14">IFERROR(INDEX([1]!SAN[DK_nr],MATCH(1,('[1]3.2'!$AM14=[1]!SAN[RAS])*('[1]3.2'!EA$7=[1]SAN!$B$5:$B$154),0)),"")</f>
        <v/>
      </c>
      <c r="EB14" s="151" t="str">
        <f t="array" ref="EB14">IFERROR(INDEX([1]!SAN[DK_nr],MATCH(1,('[1]3.2'!$AM14=[1]!SAN[RAS])*('[1]3.2'!EB$7=[1]SAN!$B$5:$B$154),0)),"")</f>
        <v/>
      </c>
    </row>
    <row r="15" spans="2:132" ht="12.2" customHeight="1" x14ac:dyDescent="0.2">
      <c r="B15" s="168" t="s">
        <v>445</v>
      </c>
      <c r="C15" s="169" t="s">
        <v>446</v>
      </c>
      <c r="D15" s="170" t="str">
        <f t="shared" si="2"/>
        <v xml:space="preserve">                                                                                        </v>
      </c>
      <c r="E15" s="171" t="e">
        <f>+SUMIFS([1]!Sanaudos[Suma],[1]!Sanaudos[Pagal DK RAS],$AM15)</f>
        <v>#REF!</v>
      </c>
      <c r="F15" s="171"/>
      <c r="G15" s="171"/>
      <c r="H15" s="171"/>
      <c r="I15" s="171"/>
      <c r="J15" s="171" t="e">
        <f>+SUMIFS([1]!Sanaudos_kor[Suma],[1]!Sanaudos_kor[RAS],$AM15,[1]!Sanaudos_kor[KOR_nr],J$1)</f>
        <v>#REF!</v>
      </c>
      <c r="K15" s="171" t="e">
        <f>+SUMIFS([1]!Sanaudos_kor[Suma],[1]!Sanaudos_kor[RAS],$AM15,[1]!Sanaudos_kor[KOR_nr],K$1)</f>
        <v>#REF!</v>
      </c>
      <c r="L15" s="171" t="e">
        <f>+SUMIFS([1]!Sanaudos_kor[Suma],[1]!Sanaudos_kor[RAS],$AM15,[1]!Sanaudos_kor[KOR_nr],L$1)</f>
        <v>#REF!</v>
      </c>
      <c r="M15" s="171" t="e">
        <f>+SUMIFS([1]!Sanaudos_kor[Suma],[1]!Sanaudos_kor[RAS],$AM15,[1]!Sanaudos_kor[KOR_nr],M$1)</f>
        <v>#REF!</v>
      </c>
      <c r="N15" s="171" t="e">
        <f>+SUMIFS([1]!Sanaudos_kor[Suma],[1]!Sanaudos_kor[RAS],$AM15,[1]!Sanaudos_kor[KOR_nr],N$1)</f>
        <v>#REF!</v>
      </c>
      <c r="O15" s="171" t="e">
        <f>+SUMIFS([1]!Sanaudos_kor[Suma],[1]!Sanaudos_kor[RAS],$AM15,[1]!Sanaudos_kor[KOR_nr],O$1)</f>
        <v>#REF!</v>
      </c>
      <c r="P15" s="171" t="e">
        <f>+SUMIFS([1]!Sanaudos_kor[Suma],[1]!Sanaudos_kor[RAS],$AM15,[1]!Sanaudos_kor[KOR_nr],P$1)</f>
        <v>#REF!</v>
      </c>
      <c r="Q15" s="171" t="e">
        <f>+SUMIFS([1]!Sanaudos_kor[Suma],[1]!Sanaudos_kor[RAS],$AM15,[1]!Sanaudos_kor[KOR_nr],Q$1)</f>
        <v>#REF!</v>
      </c>
      <c r="R15" s="171" t="e">
        <f>+SUMIFS([1]!Sanaudos_kor[Suma],[1]!Sanaudos_kor[RAS],$AM15,[1]!Sanaudos_kor[KOR_nr],R$1)</f>
        <v>#REF!</v>
      </c>
      <c r="S15" s="171" t="e">
        <f>+SUMIFS([1]!Sanaudos_kor[Suma],[1]!Sanaudos_kor[RAS],$AM15,[1]!Sanaudos_kor[KOR_nr],S$1)</f>
        <v>#REF!</v>
      </c>
      <c r="T15" s="171" t="e">
        <f>+SUMIFS([1]!Sanaudos_kor[Suma],[1]!Sanaudos_kor[RAS],$AM15,[1]!Sanaudos_kor[KOR_nr],T$1)</f>
        <v>#REF!</v>
      </c>
      <c r="U15" s="171" t="e">
        <f>+SUMIFS([1]!Sanaudos_kor[Suma],[1]!Sanaudos_kor[RAS],$AM15,[1]!Sanaudos_kor[KOR_nr],U$1)</f>
        <v>#REF!</v>
      </c>
      <c r="V15" s="171" t="e">
        <f>+SUMIFS([1]!Sanaudos_kor[Suma],[1]!Sanaudos_kor[RAS],$AM15,[1]!Sanaudos_kor[KOR_nr],V$1)</f>
        <v>#REF!</v>
      </c>
      <c r="W15" s="171" t="e">
        <f>+SUMIFS([1]!Sanaudos_kor[Suma],[1]!Sanaudos_kor[RAS],$AM15,[1]!Sanaudos_kor[KOR_nr],W$1)</f>
        <v>#REF!</v>
      </c>
      <c r="X15" s="171" t="e">
        <f>+SUMIFS([1]!Sanaudos_kor[Suma],[1]!Sanaudos_kor[RAS],$AM15,[1]!Sanaudos_kor[KOR_nr],X$1)</f>
        <v>#REF!</v>
      </c>
      <c r="Y15" s="171" t="e">
        <f>+SUMIFS([1]!Sanaudos_kor[Suma],[1]!Sanaudos_kor[RAS],$AM15,[1]!Sanaudos_kor[KOR_nr],Y$1)</f>
        <v>#REF!</v>
      </c>
      <c r="Z15" s="171" t="e">
        <f>+SUMIFS([1]!Sanaudos_kor[Suma],[1]!Sanaudos_kor[RAS],$AM15,[1]!Sanaudos_kor[KOR_nr],Z$1)</f>
        <v>#REF!</v>
      </c>
      <c r="AA15" s="171" t="e">
        <f>+SUMIFS([1]!Sanaudos_kor[Suma],[1]!Sanaudos_kor[RAS],$AM15,[1]!Sanaudos_kor[KOR_nr],AA$1)</f>
        <v>#REF!</v>
      </c>
      <c r="AB15" s="171" t="e">
        <f>+SUMIFS([1]!Sanaudos_kor[Suma],[1]!Sanaudos_kor[RAS],$AM15,[1]!Sanaudos_kor[KOR_nr],AB$1)</f>
        <v>#REF!</v>
      </c>
      <c r="AC15" s="171" t="e">
        <f>+SUMIFS([1]!Sanaudos_kor[Suma],[1]!Sanaudos_kor[RAS],$AM15,[1]!Sanaudos_kor[KOR_nr],AC$1)</f>
        <v>#REF!</v>
      </c>
      <c r="AD15" s="171" t="e">
        <f>+SUMIFS([1]!Sanaudos_kor[Suma],[1]!Sanaudos_kor[RAS],$AM15,[1]!Sanaudos_kor[KOR_nr],AD$1)</f>
        <v>#REF!</v>
      </c>
      <c r="AE15" s="171" t="e">
        <f>+SUMIFS([1]!Sanaudos_kor[Suma],[1]!Sanaudos_kor[RAS],$AM15,[1]!Sanaudos_kor[KOR_nr],AE$1)</f>
        <v>#REF!</v>
      </c>
      <c r="AF15" s="171" t="e">
        <f t="shared" si="0"/>
        <v>#REF!</v>
      </c>
      <c r="AG15" s="538"/>
      <c r="AI15" s="173" t="s">
        <v>405</v>
      </c>
      <c r="AJ15" s="174" t="str">
        <f>+'[1]2.SAN'!C182</f>
        <v>6322 sąskaitoje apskaitytų sąnaudų detalizavimas ir priskyrimo koregavimas. Detalus sąrašas pateikiamas A10 priede.</v>
      </c>
      <c r="AL15" s="172">
        <f>+'[1]3.pagrindinis'!A17</f>
        <v>200</v>
      </c>
      <c r="AM15" s="172">
        <f>+'[1]3.pagrindinis'!B17</f>
        <v>204</v>
      </c>
      <c r="AN15" s="166" t="e">
        <f>+SUMIFS('[1]5'!$M$8:$M$158,'[1]5'!$C$8:$C$158,$AM15)</f>
        <v>#VALUE!</v>
      </c>
      <c r="AO15" s="167" t="e">
        <f t="shared" si="1"/>
        <v>#VALUE!</v>
      </c>
      <c r="AR15" s="151" t="str">
        <f t="array" ref="AR15">IFERROR(INDEX([1]!SAN[DK_nr],MATCH(1,('[1]3.2'!$AM15=[1]!SAN[RAS])*('[1]3.2'!AR$7=[1]SAN!$B$5:$B$154),0)),"")</f>
        <v/>
      </c>
      <c r="AS15" s="151" t="str">
        <f t="array" ref="AS15">IFERROR(INDEX([1]!SAN[DK_nr],MATCH(1,('[1]3.2'!$AM15=[1]!SAN[RAS])*('[1]3.2'!AS$7=[1]SAN!$B$5:$B$154),0)),"")</f>
        <v/>
      </c>
      <c r="AT15" s="151" t="str">
        <f t="array" ref="AT15">IFERROR(INDEX([1]!SAN[DK_nr],MATCH(1,('[1]3.2'!$AM15=[1]!SAN[RAS])*('[1]3.2'!AT$7=[1]SAN!$B$5:$B$154),0)),"")</f>
        <v/>
      </c>
      <c r="AU15" s="151" t="str">
        <f t="array" ref="AU15">IFERROR(INDEX([1]!SAN[DK_nr],MATCH(1,('[1]3.2'!$AM15=[1]!SAN[RAS])*('[1]3.2'!AU$7=[1]SAN!$B$5:$B$154),0)),"")</f>
        <v/>
      </c>
      <c r="AV15" s="151" t="str">
        <f t="array" ref="AV15">IFERROR(INDEX([1]!SAN[DK_nr],MATCH(1,('[1]3.2'!$AM15=[1]!SAN[RAS])*('[1]3.2'!AV$7=[1]SAN!$B$5:$B$154),0)),"")</f>
        <v/>
      </c>
      <c r="AW15" s="151" t="str">
        <f t="array" ref="AW15">IFERROR(INDEX([1]!SAN[DK_nr],MATCH(1,('[1]3.2'!$AM15=[1]!SAN[RAS])*('[1]3.2'!AW$7=[1]SAN!$B$5:$B$154),0)),"")</f>
        <v/>
      </c>
      <c r="AX15" s="151" t="str">
        <f t="array" ref="AX15">IFERROR(INDEX([1]!SAN[DK_nr],MATCH(1,('[1]3.2'!$AM15=[1]!SAN[RAS])*('[1]3.2'!AX$7=[1]SAN!$B$5:$B$154),0)),"")</f>
        <v/>
      </c>
      <c r="AY15" s="151" t="str">
        <f t="array" ref="AY15">IFERROR(INDEX([1]!SAN[DK_nr],MATCH(1,('[1]3.2'!$AM15=[1]!SAN[RAS])*('[1]3.2'!AY$7=[1]SAN!$B$5:$B$154),0)),"")</f>
        <v/>
      </c>
      <c r="AZ15" s="151" t="str">
        <f t="array" ref="AZ15">IFERROR(INDEX([1]!SAN[DK_nr],MATCH(1,('[1]3.2'!$AM15=[1]!SAN[RAS])*('[1]3.2'!AZ$7=[1]SAN!$B$5:$B$154),0)),"")</f>
        <v/>
      </c>
      <c r="BA15" s="151" t="str">
        <f t="array" ref="BA15">IFERROR(INDEX([1]!SAN[DK_nr],MATCH(1,('[1]3.2'!$AM15=[1]!SAN[RAS])*('[1]3.2'!BA$7=[1]SAN!$B$5:$B$154),0)),"")</f>
        <v/>
      </c>
      <c r="BB15" s="151" t="str">
        <f t="array" ref="BB15">IFERROR(INDEX([1]!SAN[DK_nr],MATCH(1,('[1]3.2'!$AM15=[1]!SAN[RAS])*('[1]3.2'!BB$7=[1]SAN!$B$5:$B$154),0)),"")</f>
        <v/>
      </c>
      <c r="BC15" s="151" t="str">
        <f t="array" ref="BC15">IFERROR(INDEX([1]!SAN[DK_nr],MATCH(1,('[1]3.2'!$AM15=[1]!SAN[RAS])*('[1]3.2'!BC$7=[1]SAN!$B$5:$B$154),0)),"")</f>
        <v/>
      </c>
      <c r="BD15" s="151" t="str">
        <f t="array" ref="BD15">IFERROR(INDEX([1]!SAN[DK_nr],MATCH(1,('[1]3.2'!$AM15=[1]!SAN[RAS])*('[1]3.2'!BD$7=[1]SAN!$B$5:$B$154),0)),"")</f>
        <v/>
      </c>
      <c r="BE15" s="151" t="str">
        <f t="array" ref="BE15">IFERROR(INDEX([1]!SAN[DK_nr],MATCH(1,('[1]3.2'!$AM15=[1]!SAN[RAS])*('[1]3.2'!BE$7=[1]SAN!$B$5:$B$154),0)),"")</f>
        <v/>
      </c>
      <c r="BF15" s="151" t="str">
        <f t="array" ref="BF15">IFERROR(INDEX([1]!SAN[DK_nr],MATCH(1,('[1]3.2'!$AM15=[1]!SAN[RAS])*('[1]3.2'!BF$7=[1]SAN!$B$5:$B$154),0)),"")</f>
        <v/>
      </c>
      <c r="BG15" s="151" t="str">
        <f t="array" ref="BG15">IFERROR(INDEX([1]!SAN[DK_nr],MATCH(1,('[1]3.2'!$AM15=[1]!SAN[RAS])*('[1]3.2'!BG$7=[1]SAN!$B$5:$B$154),0)),"")</f>
        <v/>
      </c>
      <c r="BH15" s="151" t="str">
        <f t="array" ref="BH15">IFERROR(INDEX([1]!SAN[DK_nr],MATCH(1,('[1]3.2'!$AM15=[1]!SAN[RAS])*('[1]3.2'!BH$7=[1]SAN!$B$5:$B$154),0)),"")</f>
        <v/>
      </c>
      <c r="BI15" s="151" t="str">
        <f t="array" ref="BI15">IFERROR(INDEX([1]!SAN[DK_nr],MATCH(1,('[1]3.2'!$AM15=[1]!SAN[RAS])*('[1]3.2'!BI$7=[1]SAN!$B$5:$B$154),0)),"")</f>
        <v/>
      </c>
      <c r="BJ15" s="151" t="str">
        <f t="array" ref="BJ15">IFERROR(INDEX([1]!SAN[DK_nr],MATCH(1,('[1]3.2'!$AM15=[1]!SAN[RAS])*('[1]3.2'!BJ$7=[1]SAN!$B$5:$B$154),0)),"")</f>
        <v/>
      </c>
      <c r="BK15" s="151" t="str">
        <f t="array" ref="BK15">IFERROR(INDEX([1]!SAN[DK_nr],MATCH(1,('[1]3.2'!$AM15=[1]!SAN[RAS])*('[1]3.2'!BK$7=[1]SAN!$B$5:$B$154),0)),"")</f>
        <v/>
      </c>
      <c r="BL15" s="151" t="str">
        <f t="array" ref="BL15">IFERROR(INDEX([1]!SAN[DK_nr],MATCH(1,('[1]3.2'!$AM15=[1]!SAN[RAS])*('[1]3.2'!BL$7=[1]SAN!$B$5:$B$154),0)),"")</f>
        <v/>
      </c>
      <c r="BM15" s="151" t="str">
        <f t="array" ref="BM15">IFERROR(INDEX([1]!SAN[DK_nr],MATCH(1,('[1]3.2'!$AM15=[1]!SAN[RAS])*('[1]3.2'!BM$7=[1]SAN!$B$5:$B$154),0)),"")</f>
        <v/>
      </c>
      <c r="BN15" s="151" t="str">
        <f t="array" ref="BN15">IFERROR(INDEX([1]!SAN[DK_nr],MATCH(1,('[1]3.2'!$AM15=[1]!SAN[RAS])*('[1]3.2'!BN$7=[1]SAN!$B$5:$B$154),0)),"")</f>
        <v/>
      </c>
      <c r="BO15" s="151" t="str">
        <f t="array" ref="BO15">IFERROR(INDEX([1]!SAN[DK_nr],MATCH(1,('[1]3.2'!$AM15=[1]!SAN[RAS])*('[1]3.2'!BO$7=[1]SAN!$B$5:$B$154),0)),"")</f>
        <v/>
      </c>
      <c r="BP15" s="151" t="str">
        <f t="array" ref="BP15">IFERROR(INDEX([1]!SAN[DK_nr],MATCH(1,('[1]3.2'!$AM15=[1]!SAN[RAS])*('[1]3.2'!BP$7=[1]SAN!$B$5:$B$154),0)),"")</f>
        <v/>
      </c>
      <c r="BQ15" s="151" t="str">
        <f t="array" ref="BQ15">IFERROR(INDEX([1]!SAN[DK_nr],MATCH(1,('[1]3.2'!$AM15=[1]!SAN[RAS])*('[1]3.2'!BQ$7=[1]SAN!$B$5:$B$154),0)),"")</f>
        <v/>
      </c>
      <c r="BR15" s="151" t="str">
        <f t="array" ref="BR15">IFERROR(INDEX([1]!SAN[DK_nr],MATCH(1,('[1]3.2'!$AM15=[1]!SAN[RAS])*('[1]3.2'!BR$7=[1]SAN!$B$5:$B$154),0)),"")</f>
        <v/>
      </c>
      <c r="BS15" s="151" t="str">
        <f t="array" ref="BS15">IFERROR(INDEX([1]!SAN[DK_nr],MATCH(1,('[1]3.2'!$AM15=[1]!SAN[RAS])*('[1]3.2'!BS$7=[1]SAN!$B$5:$B$154),0)),"")</f>
        <v/>
      </c>
      <c r="BT15" s="151" t="str">
        <f t="array" ref="BT15">IFERROR(INDEX([1]!SAN[DK_nr],MATCH(1,('[1]3.2'!$AM15=[1]!SAN[RAS])*('[1]3.2'!BT$7=[1]SAN!$B$5:$B$154),0)),"")</f>
        <v/>
      </c>
      <c r="BU15" s="151" t="str">
        <f t="array" ref="BU15">IFERROR(INDEX([1]!SAN[DK_nr],MATCH(1,('[1]3.2'!$AM15=[1]!SAN[RAS])*('[1]3.2'!BU$7=[1]SAN!$B$5:$B$154),0)),"")</f>
        <v/>
      </c>
      <c r="BV15" s="151" t="str">
        <f t="array" ref="BV15">IFERROR(INDEX([1]!SAN[DK_nr],MATCH(1,('[1]3.2'!$AM15=[1]!SAN[RAS])*('[1]3.2'!BV$7=[1]SAN!$B$5:$B$154),0)),"")</f>
        <v/>
      </c>
      <c r="BW15" s="151" t="str">
        <f t="array" ref="BW15">IFERROR(INDEX([1]!SAN[DK_nr],MATCH(1,('[1]3.2'!$AM15=[1]!SAN[RAS])*('[1]3.2'!BW$7=[1]SAN!$B$5:$B$154),0)),"")</f>
        <v/>
      </c>
      <c r="BX15" s="151" t="str">
        <f t="array" ref="BX15">IFERROR(INDEX([1]!SAN[DK_nr],MATCH(1,('[1]3.2'!$AM15=[1]!SAN[RAS])*('[1]3.2'!BX$7=[1]SAN!$B$5:$B$154),0)),"")</f>
        <v/>
      </c>
      <c r="BY15" s="151" t="str">
        <f t="array" ref="BY15">IFERROR(INDEX([1]!SAN[DK_nr],MATCH(1,('[1]3.2'!$AM15=[1]!SAN[RAS])*('[1]3.2'!BY$7=[1]SAN!$B$5:$B$154),0)),"")</f>
        <v/>
      </c>
      <c r="BZ15" s="151" t="str">
        <f t="array" ref="BZ15">IFERROR(INDEX([1]!SAN[DK_nr],MATCH(1,('[1]3.2'!$AM15=[1]!SAN[RAS])*('[1]3.2'!BZ$7=[1]SAN!$B$5:$B$154),0)),"")</f>
        <v/>
      </c>
      <c r="CA15" s="151" t="str">
        <f t="array" ref="CA15">IFERROR(INDEX([1]!SAN[DK_nr],MATCH(1,('[1]3.2'!$AM15=[1]!SAN[RAS])*('[1]3.2'!CA$7=[1]SAN!$B$5:$B$154),0)),"")</f>
        <v/>
      </c>
      <c r="CB15" s="151" t="str">
        <f t="array" ref="CB15">IFERROR(INDEX([1]!SAN[DK_nr],MATCH(1,('[1]3.2'!$AM15=[1]!SAN[RAS])*('[1]3.2'!CB$7=[1]SAN!$B$5:$B$154),0)),"")</f>
        <v/>
      </c>
      <c r="CC15" s="151" t="str">
        <f t="array" ref="CC15">IFERROR(INDEX([1]!SAN[DK_nr],MATCH(1,('[1]3.2'!$AM15=[1]!SAN[RAS])*('[1]3.2'!CC$7=[1]SAN!$B$5:$B$154),0)),"")</f>
        <v/>
      </c>
      <c r="CD15" s="151" t="str">
        <f t="array" ref="CD15">IFERROR(INDEX([1]!SAN[DK_nr],MATCH(1,('[1]3.2'!$AM15=[1]!SAN[RAS])*('[1]3.2'!CD$7=[1]SAN!$B$5:$B$154),0)),"")</f>
        <v/>
      </c>
      <c r="CE15" s="151" t="str">
        <f t="array" ref="CE15">IFERROR(INDEX([1]!SAN[DK_nr],MATCH(1,('[1]3.2'!$AM15=[1]!SAN[RAS])*('[1]3.2'!CE$7=[1]SAN!$B$5:$B$154),0)),"")</f>
        <v/>
      </c>
      <c r="CF15" s="151" t="str">
        <f t="array" ref="CF15">IFERROR(INDEX([1]!SAN[DK_nr],MATCH(1,('[1]3.2'!$AM15=[1]!SAN[RAS])*('[1]3.2'!CF$7=[1]SAN!$B$5:$B$154),0)),"")</f>
        <v/>
      </c>
      <c r="CG15" s="151" t="str">
        <f t="array" ref="CG15">IFERROR(INDEX([1]!SAN[DK_nr],MATCH(1,('[1]3.2'!$AM15=[1]!SAN[RAS])*('[1]3.2'!CG$7=[1]SAN!$B$5:$B$154),0)),"")</f>
        <v/>
      </c>
      <c r="CH15" s="151" t="str">
        <f t="array" ref="CH15">IFERROR(INDEX([1]!SAN[DK_nr],MATCH(1,('[1]3.2'!$AM15=[1]!SAN[RAS])*('[1]3.2'!CH$7=[1]SAN!$B$5:$B$154),0)),"")</f>
        <v/>
      </c>
      <c r="CI15" s="151" t="str">
        <f t="array" ref="CI15">IFERROR(INDEX([1]!SAN[DK_nr],MATCH(1,('[1]3.2'!$AM15=[1]!SAN[RAS])*('[1]3.2'!CI$7=[1]SAN!$B$5:$B$154),0)),"")</f>
        <v/>
      </c>
      <c r="CJ15" s="151" t="str">
        <f t="array" ref="CJ15">IFERROR(INDEX([1]!SAN[DK_nr],MATCH(1,('[1]3.2'!$AM15=[1]!SAN[RAS])*('[1]3.2'!CJ$7=[1]SAN!$B$5:$B$154),0)),"")</f>
        <v/>
      </c>
      <c r="CK15" s="151" t="str">
        <f t="array" ref="CK15">IFERROR(INDEX([1]!SAN[DK_nr],MATCH(1,('[1]3.2'!$AM15=[1]!SAN[RAS])*('[1]3.2'!CK$7=[1]SAN!$B$5:$B$154),0)),"")</f>
        <v/>
      </c>
      <c r="CL15" s="151" t="str">
        <f t="array" ref="CL15">IFERROR(INDEX([1]!SAN[DK_nr],MATCH(1,('[1]3.2'!$AM15=[1]!SAN[RAS])*('[1]3.2'!CL$7=[1]SAN!$B$5:$B$154),0)),"")</f>
        <v/>
      </c>
      <c r="CM15" s="151" t="str">
        <f t="array" ref="CM15">IFERROR(INDEX([1]!SAN[DK_nr],MATCH(1,('[1]3.2'!$AM15=[1]!SAN[RAS])*('[1]3.2'!CM$7=[1]SAN!$B$5:$B$154),0)),"")</f>
        <v/>
      </c>
      <c r="CN15" s="151" t="str">
        <f t="array" ref="CN15">IFERROR(INDEX([1]!SAN[DK_nr],MATCH(1,('[1]3.2'!$AM15=[1]!SAN[RAS])*('[1]3.2'!CN$7=[1]SAN!$B$5:$B$154),0)),"")</f>
        <v/>
      </c>
      <c r="CO15" s="151" t="str">
        <f t="array" ref="CO15">IFERROR(INDEX([1]!SAN[DK_nr],MATCH(1,('[1]3.2'!$AM15=[1]!SAN[RAS])*('[1]3.2'!CO$7=[1]SAN!$B$5:$B$154),0)),"")</f>
        <v/>
      </c>
      <c r="CP15" s="151" t="str">
        <f t="array" ref="CP15">IFERROR(INDEX([1]!SAN[DK_nr],MATCH(1,('[1]3.2'!$AM15=[1]!SAN[RAS])*('[1]3.2'!CP$7=[1]SAN!$B$5:$B$154),0)),"")</f>
        <v/>
      </c>
      <c r="CQ15" s="151" t="str">
        <f t="array" ref="CQ15">IFERROR(INDEX([1]!SAN[DK_nr],MATCH(1,('[1]3.2'!$AM15=[1]!SAN[RAS])*('[1]3.2'!CQ$7=[1]SAN!$B$5:$B$154),0)),"")</f>
        <v/>
      </c>
      <c r="CR15" s="151" t="str">
        <f t="array" ref="CR15">IFERROR(INDEX([1]!SAN[DK_nr],MATCH(1,('[1]3.2'!$AM15=[1]!SAN[RAS])*('[1]3.2'!CR$7=[1]SAN!$B$5:$B$154),0)),"")</f>
        <v/>
      </c>
      <c r="CS15" s="151" t="str">
        <f t="array" ref="CS15">IFERROR(INDEX([1]!SAN[DK_nr],MATCH(1,('[1]3.2'!$AM15=[1]!SAN[RAS])*('[1]3.2'!CS$7=[1]SAN!$B$5:$B$154),0)),"")</f>
        <v/>
      </c>
      <c r="CT15" s="151" t="str">
        <f t="array" ref="CT15">IFERROR(INDEX([1]!SAN[DK_nr],MATCH(1,('[1]3.2'!$AM15=[1]!SAN[RAS])*('[1]3.2'!CT$7=[1]SAN!$B$5:$B$154),0)),"")</f>
        <v/>
      </c>
      <c r="CU15" s="151" t="str">
        <f t="array" ref="CU15">IFERROR(INDEX([1]!SAN[DK_nr],MATCH(1,('[1]3.2'!$AM15=[1]!SAN[RAS])*('[1]3.2'!CU$7=[1]SAN!$B$5:$B$154),0)),"")</f>
        <v/>
      </c>
      <c r="CV15" s="151" t="str">
        <f t="array" ref="CV15">IFERROR(INDEX([1]!SAN[DK_nr],MATCH(1,('[1]3.2'!$AM15=[1]!SAN[RAS])*('[1]3.2'!CV$7=[1]SAN!$B$5:$B$154),0)),"")</f>
        <v/>
      </c>
      <c r="CW15" s="151" t="str">
        <f t="array" ref="CW15">IFERROR(INDEX([1]!SAN[DK_nr],MATCH(1,('[1]3.2'!$AM15=[1]!SAN[RAS])*('[1]3.2'!CW$7=[1]SAN!$B$5:$B$154),0)),"")</f>
        <v/>
      </c>
      <c r="CX15" s="151" t="str">
        <f t="array" ref="CX15">IFERROR(INDEX([1]!SAN[DK_nr],MATCH(1,('[1]3.2'!$AM15=[1]!SAN[RAS])*('[1]3.2'!CX$7=[1]SAN!$B$5:$B$154),0)),"")</f>
        <v/>
      </c>
      <c r="CY15" s="151" t="str">
        <f t="array" ref="CY15">IFERROR(INDEX([1]!SAN[DK_nr],MATCH(1,('[1]3.2'!$AM15=[1]!SAN[RAS])*('[1]3.2'!CY$7=[1]SAN!$B$5:$B$154),0)),"")</f>
        <v/>
      </c>
      <c r="CZ15" s="151" t="str">
        <f t="array" ref="CZ15">IFERROR(INDEX([1]!SAN[DK_nr],MATCH(1,('[1]3.2'!$AM15=[1]!SAN[RAS])*('[1]3.2'!CZ$7=[1]SAN!$B$5:$B$154),0)),"")</f>
        <v/>
      </c>
      <c r="DA15" s="151" t="str">
        <f t="array" ref="DA15">IFERROR(INDEX([1]!SAN[DK_nr],MATCH(1,('[1]3.2'!$AM15=[1]!SAN[RAS])*('[1]3.2'!DA$7=[1]SAN!$B$5:$B$154),0)),"")</f>
        <v/>
      </c>
      <c r="DB15" s="151" t="str">
        <f t="array" ref="DB15">IFERROR(INDEX([1]!SAN[DK_nr],MATCH(1,('[1]3.2'!$AM15=[1]!SAN[RAS])*('[1]3.2'!DB$7=[1]SAN!$B$5:$B$154),0)),"")</f>
        <v/>
      </c>
      <c r="DC15" s="151" t="str">
        <f t="array" ref="DC15">IFERROR(INDEX([1]!SAN[DK_nr],MATCH(1,('[1]3.2'!$AM15=[1]!SAN[RAS])*('[1]3.2'!DC$7=[1]SAN!$B$5:$B$154),0)),"")</f>
        <v/>
      </c>
      <c r="DD15" s="151" t="str">
        <f t="array" ref="DD15">IFERROR(INDEX([1]!SAN[DK_nr],MATCH(1,('[1]3.2'!$AM15=[1]!SAN[RAS])*('[1]3.2'!DD$7=[1]SAN!$B$5:$B$154),0)),"")</f>
        <v/>
      </c>
      <c r="DE15" s="151" t="str">
        <f t="array" ref="DE15">IFERROR(INDEX([1]!SAN[DK_nr],MATCH(1,('[1]3.2'!$AM15=[1]!SAN[RAS])*('[1]3.2'!DE$7=[1]SAN!$B$5:$B$154),0)),"")</f>
        <v/>
      </c>
      <c r="DF15" s="151" t="str">
        <f t="array" ref="DF15">IFERROR(INDEX([1]!SAN[DK_nr],MATCH(1,('[1]3.2'!$AM15=[1]!SAN[RAS])*('[1]3.2'!DF$7=[1]SAN!$B$5:$B$154),0)),"")</f>
        <v/>
      </c>
      <c r="DG15" s="151" t="str">
        <f t="array" ref="DG15">IFERROR(INDEX([1]!SAN[DK_nr],MATCH(1,('[1]3.2'!$AM15=[1]!SAN[RAS])*('[1]3.2'!DG$7=[1]SAN!$B$5:$B$154),0)),"")</f>
        <v/>
      </c>
      <c r="DH15" s="151" t="str">
        <f t="array" ref="DH15">IFERROR(INDEX([1]!SAN[DK_nr],MATCH(1,('[1]3.2'!$AM15=[1]!SAN[RAS])*('[1]3.2'!DH$7=[1]SAN!$B$5:$B$154),0)),"")</f>
        <v/>
      </c>
      <c r="DI15" s="151" t="str">
        <f t="array" ref="DI15">IFERROR(INDEX([1]!SAN[DK_nr],MATCH(1,('[1]3.2'!$AM15=[1]!SAN[RAS])*('[1]3.2'!DI$7=[1]SAN!$B$5:$B$154),0)),"")</f>
        <v/>
      </c>
      <c r="DJ15" s="151" t="str">
        <f t="array" ref="DJ15">IFERROR(INDEX([1]!SAN[DK_nr],MATCH(1,('[1]3.2'!$AM15=[1]!SAN[RAS])*('[1]3.2'!DJ$7=[1]SAN!$B$5:$B$154),0)),"")</f>
        <v/>
      </c>
      <c r="DK15" s="151" t="str">
        <f t="array" ref="DK15">IFERROR(INDEX([1]!SAN[DK_nr],MATCH(1,('[1]3.2'!$AM15=[1]!SAN[RAS])*('[1]3.2'!DK$7=[1]SAN!$B$5:$B$154),0)),"")</f>
        <v/>
      </c>
      <c r="DL15" s="151" t="str">
        <f t="array" ref="DL15">IFERROR(INDEX([1]!SAN[DK_nr],MATCH(1,('[1]3.2'!$AM15=[1]!SAN[RAS])*('[1]3.2'!DL$7=[1]SAN!$B$5:$B$154),0)),"")</f>
        <v/>
      </c>
      <c r="DM15" s="151" t="str">
        <f t="array" ref="DM15">IFERROR(INDEX([1]!SAN[DK_nr],MATCH(1,('[1]3.2'!$AM15=[1]!SAN[RAS])*('[1]3.2'!DM$7=[1]SAN!$B$5:$B$154),0)),"")</f>
        <v/>
      </c>
      <c r="DN15" s="151" t="str">
        <f t="array" ref="DN15">IFERROR(INDEX([1]!SAN[DK_nr],MATCH(1,('[1]3.2'!$AM15=[1]!SAN[RAS])*('[1]3.2'!DN$7=[1]SAN!$B$5:$B$154),0)),"")</f>
        <v/>
      </c>
      <c r="DO15" s="151" t="str">
        <f t="array" ref="DO15">IFERROR(INDEX([1]!SAN[DK_nr],MATCH(1,('[1]3.2'!$AM15=[1]!SAN[RAS])*('[1]3.2'!DO$7=[1]SAN!$B$5:$B$154),0)),"")</f>
        <v/>
      </c>
      <c r="DP15" s="151" t="str">
        <f t="array" ref="DP15">IFERROR(INDEX([1]!SAN[DK_nr],MATCH(1,('[1]3.2'!$AM15=[1]!SAN[RAS])*('[1]3.2'!DP$7=[1]SAN!$B$5:$B$154),0)),"")</f>
        <v/>
      </c>
      <c r="DQ15" s="151" t="str">
        <f t="array" ref="DQ15">IFERROR(INDEX([1]!SAN[DK_nr],MATCH(1,('[1]3.2'!$AM15=[1]!SAN[RAS])*('[1]3.2'!DQ$7=[1]SAN!$B$5:$B$154),0)),"")</f>
        <v/>
      </c>
      <c r="DR15" s="151" t="str">
        <f t="array" ref="DR15">IFERROR(INDEX([1]!SAN[DK_nr],MATCH(1,('[1]3.2'!$AM15=[1]!SAN[RAS])*('[1]3.2'!DR$7=[1]SAN!$B$5:$B$154),0)),"")</f>
        <v/>
      </c>
      <c r="DS15" s="151" t="str">
        <f t="array" ref="DS15">IFERROR(INDEX([1]!SAN[DK_nr],MATCH(1,('[1]3.2'!$AM15=[1]!SAN[RAS])*('[1]3.2'!DS$7=[1]SAN!$B$5:$B$154),0)),"")</f>
        <v/>
      </c>
      <c r="DT15" s="151" t="str">
        <f t="array" ref="DT15">IFERROR(INDEX([1]!SAN[DK_nr],MATCH(1,('[1]3.2'!$AM15=[1]!SAN[RAS])*('[1]3.2'!DT$7=[1]SAN!$B$5:$B$154),0)),"")</f>
        <v/>
      </c>
      <c r="DU15" s="151" t="str">
        <f t="array" ref="DU15">IFERROR(INDEX([1]!SAN[DK_nr],MATCH(1,('[1]3.2'!$AM15=[1]!SAN[RAS])*('[1]3.2'!DU$7=[1]SAN!$B$5:$B$154),0)),"")</f>
        <v/>
      </c>
      <c r="DV15" s="151" t="str">
        <f t="array" ref="DV15">IFERROR(INDEX([1]!SAN[DK_nr],MATCH(1,('[1]3.2'!$AM15=[1]!SAN[RAS])*('[1]3.2'!DV$7=[1]SAN!$B$5:$B$154),0)),"")</f>
        <v/>
      </c>
      <c r="DW15" s="151" t="str">
        <f t="array" ref="DW15">IFERROR(INDEX([1]!SAN[DK_nr],MATCH(1,('[1]3.2'!$AM15=[1]!SAN[RAS])*('[1]3.2'!DW$7=[1]SAN!$B$5:$B$154),0)),"")</f>
        <v/>
      </c>
      <c r="DX15" s="151" t="str">
        <f t="array" ref="DX15">IFERROR(INDEX([1]!SAN[DK_nr],MATCH(1,('[1]3.2'!$AM15=[1]!SAN[RAS])*('[1]3.2'!DX$7=[1]SAN!$B$5:$B$154),0)),"")</f>
        <v/>
      </c>
      <c r="DY15" s="151" t="str">
        <f t="array" ref="DY15">IFERROR(INDEX([1]!SAN[DK_nr],MATCH(1,('[1]3.2'!$AM15=[1]!SAN[RAS])*('[1]3.2'!DY$7=[1]SAN!$B$5:$B$154),0)),"")</f>
        <v/>
      </c>
      <c r="DZ15" s="151" t="str">
        <f t="array" ref="DZ15">IFERROR(INDEX([1]!SAN[DK_nr],MATCH(1,('[1]3.2'!$AM15=[1]!SAN[RAS])*('[1]3.2'!DZ$7=[1]SAN!$B$5:$B$154),0)),"")</f>
        <v/>
      </c>
      <c r="EA15" s="151" t="str">
        <f t="array" ref="EA15">IFERROR(INDEX([1]!SAN[DK_nr],MATCH(1,('[1]3.2'!$AM15=[1]!SAN[RAS])*('[1]3.2'!EA$7=[1]SAN!$B$5:$B$154),0)),"")</f>
        <v/>
      </c>
      <c r="EB15" s="151" t="str">
        <f t="array" ref="EB15">IFERROR(INDEX([1]!SAN[DK_nr],MATCH(1,('[1]3.2'!$AM15=[1]!SAN[RAS])*('[1]3.2'!EB$7=[1]SAN!$B$5:$B$154),0)),"")</f>
        <v/>
      </c>
    </row>
    <row r="16" spans="2:132" ht="12.2" customHeight="1" x14ac:dyDescent="0.2">
      <c r="B16" s="168" t="s">
        <v>447</v>
      </c>
      <c r="C16" s="169" t="s">
        <v>448</v>
      </c>
      <c r="D16" s="170" t="str">
        <f t="shared" si="2"/>
        <v xml:space="preserve">                                                                                        </v>
      </c>
      <c r="E16" s="171" t="e">
        <f>+SUMIFS([1]!Sanaudos[Suma],[1]!Sanaudos[Pagal DK RAS],$AM16)</f>
        <v>#REF!</v>
      </c>
      <c r="F16" s="171"/>
      <c r="G16" s="171"/>
      <c r="H16" s="171"/>
      <c r="I16" s="171"/>
      <c r="J16" s="171" t="e">
        <f>+SUMIFS([1]!Sanaudos_kor[Suma],[1]!Sanaudos_kor[RAS],$AM16,[1]!Sanaudos_kor[KOR_nr],J$1)</f>
        <v>#REF!</v>
      </c>
      <c r="K16" s="171" t="e">
        <f>+SUMIFS([1]!Sanaudos_kor[Suma],[1]!Sanaudos_kor[RAS],$AM16,[1]!Sanaudos_kor[KOR_nr],K$1)</f>
        <v>#REF!</v>
      </c>
      <c r="L16" s="171" t="e">
        <f>+SUMIFS([1]!Sanaudos_kor[Suma],[1]!Sanaudos_kor[RAS],$AM16,[1]!Sanaudos_kor[KOR_nr],L$1)</f>
        <v>#REF!</v>
      </c>
      <c r="M16" s="171" t="e">
        <f>+SUMIFS([1]!Sanaudos_kor[Suma],[1]!Sanaudos_kor[RAS],$AM16,[1]!Sanaudos_kor[KOR_nr],M$1)</f>
        <v>#REF!</v>
      </c>
      <c r="N16" s="171" t="e">
        <f>+SUMIFS([1]!Sanaudos_kor[Suma],[1]!Sanaudos_kor[RAS],$AM16,[1]!Sanaudos_kor[KOR_nr],N$1)</f>
        <v>#REF!</v>
      </c>
      <c r="O16" s="171" t="e">
        <f>+SUMIFS([1]!Sanaudos_kor[Suma],[1]!Sanaudos_kor[RAS],$AM16,[1]!Sanaudos_kor[KOR_nr],O$1)</f>
        <v>#REF!</v>
      </c>
      <c r="P16" s="171" t="e">
        <f>+SUMIFS([1]!Sanaudos_kor[Suma],[1]!Sanaudos_kor[RAS],$AM16,[1]!Sanaudos_kor[KOR_nr],P$1)</f>
        <v>#REF!</v>
      </c>
      <c r="Q16" s="171" t="e">
        <f>+SUMIFS([1]!Sanaudos_kor[Suma],[1]!Sanaudos_kor[RAS],$AM16,[1]!Sanaudos_kor[KOR_nr],Q$1)</f>
        <v>#REF!</v>
      </c>
      <c r="R16" s="171" t="e">
        <f>+SUMIFS([1]!Sanaudos_kor[Suma],[1]!Sanaudos_kor[RAS],$AM16,[1]!Sanaudos_kor[KOR_nr],R$1)</f>
        <v>#REF!</v>
      </c>
      <c r="S16" s="171" t="e">
        <f>+SUMIFS([1]!Sanaudos_kor[Suma],[1]!Sanaudos_kor[RAS],$AM16,[1]!Sanaudos_kor[KOR_nr],S$1)</f>
        <v>#REF!</v>
      </c>
      <c r="T16" s="171" t="e">
        <f>+SUMIFS([1]!Sanaudos_kor[Suma],[1]!Sanaudos_kor[RAS],$AM16,[1]!Sanaudos_kor[KOR_nr],T$1)</f>
        <v>#REF!</v>
      </c>
      <c r="U16" s="171" t="e">
        <f>+SUMIFS([1]!Sanaudos_kor[Suma],[1]!Sanaudos_kor[RAS],$AM16,[1]!Sanaudos_kor[KOR_nr],U$1)</f>
        <v>#REF!</v>
      </c>
      <c r="V16" s="171" t="e">
        <f>+SUMIFS([1]!Sanaudos_kor[Suma],[1]!Sanaudos_kor[RAS],$AM16,[1]!Sanaudos_kor[KOR_nr],V$1)</f>
        <v>#REF!</v>
      </c>
      <c r="W16" s="171" t="e">
        <f>+SUMIFS([1]!Sanaudos_kor[Suma],[1]!Sanaudos_kor[RAS],$AM16,[1]!Sanaudos_kor[KOR_nr],W$1)</f>
        <v>#REF!</v>
      </c>
      <c r="X16" s="171" t="e">
        <f>+SUMIFS([1]!Sanaudos_kor[Suma],[1]!Sanaudos_kor[RAS],$AM16,[1]!Sanaudos_kor[KOR_nr],X$1)</f>
        <v>#REF!</v>
      </c>
      <c r="Y16" s="171" t="e">
        <f>+SUMIFS([1]!Sanaudos_kor[Suma],[1]!Sanaudos_kor[RAS],$AM16,[1]!Sanaudos_kor[KOR_nr],Y$1)</f>
        <v>#REF!</v>
      </c>
      <c r="Z16" s="171" t="e">
        <f>+SUMIFS([1]!Sanaudos_kor[Suma],[1]!Sanaudos_kor[RAS],$AM16,[1]!Sanaudos_kor[KOR_nr],Z$1)</f>
        <v>#REF!</v>
      </c>
      <c r="AA16" s="171" t="e">
        <f>+SUMIFS([1]!Sanaudos_kor[Suma],[1]!Sanaudos_kor[RAS],$AM16,[1]!Sanaudos_kor[KOR_nr],AA$1)</f>
        <v>#REF!</v>
      </c>
      <c r="AB16" s="171" t="e">
        <f>+SUMIFS([1]!Sanaudos_kor[Suma],[1]!Sanaudos_kor[RAS],$AM16,[1]!Sanaudos_kor[KOR_nr],AB$1)</f>
        <v>#REF!</v>
      </c>
      <c r="AC16" s="171" t="e">
        <f>+SUMIFS([1]!Sanaudos_kor[Suma],[1]!Sanaudos_kor[RAS],$AM16,[1]!Sanaudos_kor[KOR_nr],AC$1)</f>
        <v>#REF!</v>
      </c>
      <c r="AD16" s="171" t="e">
        <f>+SUMIFS([1]!Sanaudos_kor[Suma],[1]!Sanaudos_kor[RAS],$AM16,[1]!Sanaudos_kor[KOR_nr],AD$1)</f>
        <v>#REF!</v>
      </c>
      <c r="AE16" s="171" t="e">
        <f>+SUMIFS([1]!Sanaudos_kor[Suma],[1]!Sanaudos_kor[RAS],$AM16,[1]!Sanaudos_kor[KOR_nr],AE$1)</f>
        <v>#REF!</v>
      </c>
      <c r="AF16" s="171" t="e">
        <f t="shared" si="0"/>
        <v>#REF!</v>
      </c>
      <c r="AG16" s="538"/>
      <c r="AI16" s="173" t="s">
        <v>406</v>
      </c>
      <c r="AJ16" s="174" t="str">
        <f>+'[1]2.SAN'!C183</f>
        <v>610011 sąskaitoje apskaitytų sąnaudų detalizavimas ir priskyrimo koregavimas: 289,00 Eur medžiagų sąnaudos - 1210 pogrupis, bendrųjų sąnaudų kategorija, paskirstomos, 5565,67 Eur mažaverčio inventoriaus sąnaudos - 815 pogrupis, bendrųjų sąnaudų kategorija, paskirstomos ir 1493,33 Eur degalų sąnaudos - 819 pogrupis, bendrųjų sąnaudų kategorija, paskirstomos.</v>
      </c>
      <c r="AL16" s="172">
        <f>+'[1]3.pagrindinis'!A18</f>
        <v>200</v>
      </c>
      <c r="AM16" s="172">
        <f>+'[1]3.pagrindinis'!B18</f>
        <v>205</v>
      </c>
      <c r="AN16" s="166" t="e">
        <f>+SUMIFS('[1]5'!$M$8:$M$158,'[1]5'!$C$8:$C$158,$AM16)</f>
        <v>#VALUE!</v>
      </c>
      <c r="AO16" s="167" t="e">
        <f t="shared" si="1"/>
        <v>#VALUE!</v>
      </c>
      <c r="AR16" s="151" t="str">
        <f t="array" ref="AR16">IFERROR(INDEX([1]!SAN[DK_nr],MATCH(1,('[1]3.2'!$AM16=[1]!SAN[RAS])*('[1]3.2'!AR$7=[1]SAN!$B$5:$B$154),0)),"")</f>
        <v/>
      </c>
      <c r="AS16" s="151" t="str">
        <f t="array" ref="AS16">IFERROR(INDEX([1]!SAN[DK_nr],MATCH(1,('[1]3.2'!$AM16=[1]!SAN[RAS])*('[1]3.2'!AS$7=[1]SAN!$B$5:$B$154),0)),"")</f>
        <v/>
      </c>
      <c r="AT16" s="151" t="str">
        <f t="array" ref="AT16">IFERROR(INDEX([1]!SAN[DK_nr],MATCH(1,('[1]3.2'!$AM16=[1]!SAN[RAS])*('[1]3.2'!AT$7=[1]SAN!$B$5:$B$154),0)),"")</f>
        <v/>
      </c>
      <c r="AU16" s="151" t="str">
        <f t="array" ref="AU16">IFERROR(INDEX([1]!SAN[DK_nr],MATCH(1,('[1]3.2'!$AM16=[1]!SAN[RAS])*('[1]3.2'!AU$7=[1]SAN!$B$5:$B$154),0)),"")</f>
        <v/>
      </c>
      <c r="AV16" s="151" t="str">
        <f t="array" ref="AV16">IFERROR(INDEX([1]!SAN[DK_nr],MATCH(1,('[1]3.2'!$AM16=[1]!SAN[RAS])*('[1]3.2'!AV$7=[1]SAN!$B$5:$B$154),0)),"")</f>
        <v/>
      </c>
      <c r="AW16" s="151" t="str">
        <f t="array" ref="AW16">IFERROR(INDEX([1]!SAN[DK_nr],MATCH(1,('[1]3.2'!$AM16=[1]!SAN[RAS])*('[1]3.2'!AW$7=[1]SAN!$B$5:$B$154),0)),"")</f>
        <v/>
      </c>
      <c r="AX16" s="151" t="str">
        <f t="array" ref="AX16">IFERROR(INDEX([1]!SAN[DK_nr],MATCH(1,('[1]3.2'!$AM16=[1]!SAN[RAS])*('[1]3.2'!AX$7=[1]SAN!$B$5:$B$154),0)),"")</f>
        <v/>
      </c>
      <c r="AY16" s="151" t="str">
        <f t="array" ref="AY16">IFERROR(INDEX([1]!SAN[DK_nr],MATCH(1,('[1]3.2'!$AM16=[1]!SAN[RAS])*('[1]3.2'!AY$7=[1]SAN!$B$5:$B$154),0)),"")</f>
        <v/>
      </c>
      <c r="AZ16" s="151" t="str">
        <f t="array" ref="AZ16">IFERROR(INDEX([1]!SAN[DK_nr],MATCH(1,('[1]3.2'!$AM16=[1]!SAN[RAS])*('[1]3.2'!AZ$7=[1]SAN!$B$5:$B$154),0)),"")</f>
        <v/>
      </c>
      <c r="BA16" s="151" t="str">
        <f t="array" ref="BA16">IFERROR(INDEX([1]!SAN[DK_nr],MATCH(1,('[1]3.2'!$AM16=[1]!SAN[RAS])*('[1]3.2'!BA$7=[1]SAN!$B$5:$B$154),0)),"")</f>
        <v/>
      </c>
      <c r="BB16" s="151" t="str">
        <f t="array" ref="BB16">IFERROR(INDEX([1]!SAN[DK_nr],MATCH(1,('[1]3.2'!$AM16=[1]!SAN[RAS])*('[1]3.2'!BB$7=[1]SAN!$B$5:$B$154),0)),"")</f>
        <v/>
      </c>
      <c r="BC16" s="151" t="str">
        <f t="array" ref="BC16">IFERROR(INDEX([1]!SAN[DK_nr],MATCH(1,('[1]3.2'!$AM16=[1]!SAN[RAS])*('[1]3.2'!BC$7=[1]SAN!$B$5:$B$154),0)),"")</f>
        <v/>
      </c>
      <c r="BD16" s="151" t="str">
        <f t="array" ref="BD16">IFERROR(INDEX([1]!SAN[DK_nr],MATCH(1,('[1]3.2'!$AM16=[1]!SAN[RAS])*('[1]3.2'!BD$7=[1]SAN!$B$5:$B$154),0)),"")</f>
        <v/>
      </c>
      <c r="BE16" s="151" t="str">
        <f t="array" ref="BE16">IFERROR(INDEX([1]!SAN[DK_nr],MATCH(1,('[1]3.2'!$AM16=[1]!SAN[RAS])*('[1]3.2'!BE$7=[1]SAN!$B$5:$B$154),0)),"")</f>
        <v/>
      </c>
      <c r="BF16" s="151" t="str">
        <f t="array" ref="BF16">IFERROR(INDEX([1]!SAN[DK_nr],MATCH(1,('[1]3.2'!$AM16=[1]!SAN[RAS])*('[1]3.2'!BF$7=[1]SAN!$B$5:$B$154),0)),"")</f>
        <v/>
      </c>
      <c r="BG16" s="151" t="str">
        <f t="array" ref="BG16">IFERROR(INDEX([1]!SAN[DK_nr],MATCH(1,('[1]3.2'!$AM16=[1]!SAN[RAS])*('[1]3.2'!BG$7=[1]SAN!$B$5:$B$154),0)),"")</f>
        <v/>
      </c>
      <c r="BH16" s="151" t="str">
        <f t="array" ref="BH16">IFERROR(INDEX([1]!SAN[DK_nr],MATCH(1,('[1]3.2'!$AM16=[1]!SAN[RAS])*('[1]3.2'!BH$7=[1]SAN!$B$5:$B$154),0)),"")</f>
        <v/>
      </c>
      <c r="BI16" s="151" t="str">
        <f t="array" ref="BI16">IFERROR(INDEX([1]!SAN[DK_nr],MATCH(1,('[1]3.2'!$AM16=[1]!SAN[RAS])*('[1]3.2'!BI$7=[1]SAN!$B$5:$B$154),0)),"")</f>
        <v/>
      </c>
      <c r="BJ16" s="151" t="str">
        <f t="array" ref="BJ16">IFERROR(INDEX([1]!SAN[DK_nr],MATCH(1,('[1]3.2'!$AM16=[1]!SAN[RAS])*('[1]3.2'!BJ$7=[1]SAN!$B$5:$B$154),0)),"")</f>
        <v/>
      </c>
      <c r="BK16" s="151" t="str">
        <f t="array" ref="BK16">IFERROR(INDEX([1]!SAN[DK_nr],MATCH(1,('[1]3.2'!$AM16=[1]!SAN[RAS])*('[1]3.2'!BK$7=[1]SAN!$B$5:$B$154),0)),"")</f>
        <v/>
      </c>
      <c r="BL16" s="151" t="str">
        <f t="array" ref="BL16">IFERROR(INDEX([1]!SAN[DK_nr],MATCH(1,('[1]3.2'!$AM16=[1]!SAN[RAS])*('[1]3.2'!BL$7=[1]SAN!$B$5:$B$154),0)),"")</f>
        <v/>
      </c>
      <c r="BM16" s="151" t="str">
        <f t="array" ref="BM16">IFERROR(INDEX([1]!SAN[DK_nr],MATCH(1,('[1]3.2'!$AM16=[1]!SAN[RAS])*('[1]3.2'!BM$7=[1]SAN!$B$5:$B$154),0)),"")</f>
        <v/>
      </c>
      <c r="BN16" s="151" t="str">
        <f t="array" ref="BN16">IFERROR(INDEX([1]!SAN[DK_nr],MATCH(1,('[1]3.2'!$AM16=[1]!SAN[RAS])*('[1]3.2'!BN$7=[1]SAN!$B$5:$B$154),0)),"")</f>
        <v/>
      </c>
      <c r="BO16" s="151" t="str">
        <f t="array" ref="BO16">IFERROR(INDEX([1]!SAN[DK_nr],MATCH(1,('[1]3.2'!$AM16=[1]!SAN[RAS])*('[1]3.2'!BO$7=[1]SAN!$B$5:$B$154),0)),"")</f>
        <v/>
      </c>
      <c r="BP16" s="151" t="str">
        <f t="array" ref="BP16">IFERROR(INDEX([1]!SAN[DK_nr],MATCH(1,('[1]3.2'!$AM16=[1]!SAN[RAS])*('[1]3.2'!BP$7=[1]SAN!$B$5:$B$154),0)),"")</f>
        <v/>
      </c>
      <c r="BQ16" s="151" t="str">
        <f t="array" ref="BQ16">IFERROR(INDEX([1]!SAN[DK_nr],MATCH(1,('[1]3.2'!$AM16=[1]!SAN[RAS])*('[1]3.2'!BQ$7=[1]SAN!$B$5:$B$154),0)),"")</f>
        <v/>
      </c>
      <c r="BR16" s="151" t="str">
        <f t="array" ref="BR16">IFERROR(INDEX([1]!SAN[DK_nr],MATCH(1,('[1]3.2'!$AM16=[1]!SAN[RAS])*('[1]3.2'!BR$7=[1]SAN!$B$5:$B$154),0)),"")</f>
        <v/>
      </c>
      <c r="BS16" s="151" t="str">
        <f t="array" ref="BS16">IFERROR(INDEX([1]!SAN[DK_nr],MATCH(1,('[1]3.2'!$AM16=[1]!SAN[RAS])*('[1]3.2'!BS$7=[1]SAN!$B$5:$B$154),0)),"")</f>
        <v/>
      </c>
      <c r="BT16" s="151" t="str">
        <f t="array" ref="BT16">IFERROR(INDEX([1]!SAN[DK_nr],MATCH(1,('[1]3.2'!$AM16=[1]!SAN[RAS])*('[1]3.2'!BT$7=[1]SAN!$B$5:$B$154),0)),"")</f>
        <v/>
      </c>
      <c r="BU16" s="151" t="str">
        <f t="array" ref="BU16">IFERROR(INDEX([1]!SAN[DK_nr],MATCH(1,('[1]3.2'!$AM16=[1]!SAN[RAS])*('[1]3.2'!BU$7=[1]SAN!$B$5:$B$154),0)),"")</f>
        <v/>
      </c>
      <c r="BV16" s="151" t="str">
        <f t="array" ref="BV16">IFERROR(INDEX([1]!SAN[DK_nr],MATCH(1,('[1]3.2'!$AM16=[1]!SAN[RAS])*('[1]3.2'!BV$7=[1]SAN!$B$5:$B$154),0)),"")</f>
        <v/>
      </c>
      <c r="BW16" s="151" t="str">
        <f t="array" ref="BW16">IFERROR(INDEX([1]!SAN[DK_nr],MATCH(1,('[1]3.2'!$AM16=[1]!SAN[RAS])*('[1]3.2'!BW$7=[1]SAN!$B$5:$B$154),0)),"")</f>
        <v/>
      </c>
      <c r="BX16" s="151" t="str">
        <f t="array" ref="BX16">IFERROR(INDEX([1]!SAN[DK_nr],MATCH(1,('[1]3.2'!$AM16=[1]!SAN[RAS])*('[1]3.2'!BX$7=[1]SAN!$B$5:$B$154),0)),"")</f>
        <v/>
      </c>
      <c r="BY16" s="151" t="str">
        <f t="array" ref="BY16">IFERROR(INDEX([1]!SAN[DK_nr],MATCH(1,('[1]3.2'!$AM16=[1]!SAN[RAS])*('[1]3.2'!BY$7=[1]SAN!$B$5:$B$154),0)),"")</f>
        <v/>
      </c>
      <c r="BZ16" s="151" t="str">
        <f t="array" ref="BZ16">IFERROR(INDEX([1]!SAN[DK_nr],MATCH(1,('[1]3.2'!$AM16=[1]!SAN[RAS])*('[1]3.2'!BZ$7=[1]SAN!$B$5:$B$154),0)),"")</f>
        <v/>
      </c>
      <c r="CA16" s="151" t="str">
        <f t="array" ref="CA16">IFERROR(INDEX([1]!SAN[DK_nr],MATCH(1,('[1]3.2'!$AM16=[1]!SAN[RAS])*('[1]3.2'!CA$7=[1]SAN!$B$5:$B$154),0)),"")</f>
        <v/>
      </c>
      <c r="CB16" s="151" t="str">
        <f t="array" ref="CB16">IFERROR(INDEX([1]!SAN[DK_nr],MATCH(1,('[1]3.2'!$AM16=[1]!SAN[RAS])*('[1]3.2'!CB$7=[1]SAN!$B$5:$B$154),0)),"")</f>
        <v/>
      </c>
      <c r="CC16" s="151" t="str">
        <f t="array" ref="CC16">IFERROR(INDEX([1]!SAN[DK_nr],MATCH(1,('[1]3.2'!$AM16=[1]!SAN[RAS])*('[1]3.2'!CC$7=[1]SAN!$B$5:$B$154),0)),"")</f>
        <v/>
      </c>
      <c r="CD16" s="151" t="str">
        <f t="array" ref="CD16">IFERROR(INDEX([1]!SAN[DK_nr],MATCH(1,('[1]3.2'!$AM16=[1]!SAN[RAS])*('[1]3.2'!CD$7=[1]SAN!$B$5:$B$154),0)),"")</f>
        <v/>
      </c>
      <c r="CE16" s="151" t="str">
        <f t="array" ref="CE16">IFERROR(INDEX([1]!SAN[DK_nr],MATCH(1,('[1]3.2'!$AM16=[1]!SAN[RAS])*('[1]3.2'!CE$7=[1]SAN!$B$5:$B$154),0)),"")</f>
        <v/>
      </c>
      <c r="CF16" s="151" t="str">
        <f t="array" ref="CF16">IFERROR(INDEX([1]!SAN[DK_nr],MATCH(1,('[1]3.2'!$AM16=[1]!SAN[RAS])*('[1]3.2'!CF$7=[1]SAN!$B$5:$B$154),0)),"")</f>
        <v/>
      </c>
      <c r="CG16" s="151" t="str">
        <f t="array" ref="CG16">IFERROR(INDEX([1]!SAN[DK_nr],MATCH(1,('[1]3.2'!$AM16=[1]!SAN[RAS])*('[1]3.2'!CG$7=[1]SAN!$B$5:$B$154),0)),"")</f>
        <v/>
      </c>
      <c r="CH16" s="151" t="str">
        <f t="array" ref="CH16">IFERROR(INDEX([1]!SAN[DK_nr],MATCH(1,('[1]3.2'!$AM16=[1]!SAN[RAS])*('[1]3.2'!CH$7=[1]SAN!$B$5:$B$154),0)),"")</f>
        <v/>
      </c>
      <c r="CI16" s="151" t="str">
        <f t="array" ref="CI16">IFERROR(INDEX([1]!SAN[DK_nr],MATCH(1,('[1]3.2'!$AM16=[1]!SAN[RAS])*('[1]3.2'!CI$7=[1]SAN!$B$5:$B$154),0)),"")</f>
        <v/>
      </c>
      <c r="CJ16" s="151" t="str">
        <f t="array" ref="CJ16">IFERROR(INDEX([1]!SAN[DK_nr],MATCH(1,('[1]3.2'!$AM16=[1]!SAN[RAS])*('[1]3.2'!CJ$7=[1]SAN!$B$5:$B$154),0)),"")</f>
        <v/>
      </c>
      <c r="CK16" s="151" t="str">
        <f t="array" ref="CK16">IFERROR(INDEX([1]!SAN[DK_nr],MATCH(1,('[1]3.2'!$AM16=[1]!SAN[RAS])*('[1]3.2'!CK$7=[1]SAN!$B$5:$B$154),0)),"")</f>
        <v/>
      </c>
      <c r="CL16" s="151" t="str">
        <f t="array" ref="CL16">IFERROR(INDEX([1]!SAN[DK_nr],MATCH(1,('[1]3.2'!$AM16=[1]!SAN[RAS])*('[1]3.2'!CL$7=[1]SAN!$B$5:$B$154),0)),"")</f>
        <v/>
      </c>
      <c r="CM16" s="151" t="str">
        <f t="array" ref="CM16">IFERROR(INDEX([1]!SAN[DK_nr],MATCH(1,('[1]3.2'!$AM16=[1]!SAN[RAS])*('[1]3.2'!CM$7=[1]SAN!$B$5:$B$154),0)),"")</f>
        <v/>
      </c>
      <c r="CN16" s="151" t="str">
        <f t="array" ref="CN16">IFERROR(INDEX([1]!SAN[DK_nr],MATCH(1,('[1]3.2'!$AM16=[1]!SAN[RAS])*('[1]3.2'!CN$7=[1]SAN!$B$5:$B$154),0)),"")</f>
        <v/>
      </c>
      <c r="CO16" s="151" t="str">
        <f t="array" ref="CO16">IFERROR(INDEX([1]!SAN[DK_nr],MATCH(1,('[1]3.2'!$AM16=[1]!SAN[RAS])*('[1]3.2'!CO$7=[1]SAN!$B$5:$B$154),0)),"")</f>
        <v/>
      </c>
      <c r="CP16" s="151" t="str">
        <f t="array" ref="CP16">IFERROR(INDEX([1]!SAN[DK_nr],MATCH(1,('[1]3.2'!$AM16=[1]!SAN[RAS])*('[1]3.2'!CP$7=[1]SAN!$B$5:$B$154),0)),"")</f>
        <v/>
      </c>
      <c r="CQ16" s="151" t="str">
        <f t="array" ref="CQ16">IFERROR(INDEX([1]!SAN[DK_nr],MATCH(1,('[1]3.2'!$AM16=[1]!SAN[RAS])*('[1]3.2'!CQ$7=[1]SAN!$B$5:$B$154),0)),"")</f>
        <v/>
      </c>
      <c r="CR16" s="151" t="str">
        <f t="array" ref="CR16">IFERROR(INDEX([1]!SAN[DK_nr],MATCH(1,('[1]3.2'!$AM16=[1]!SAN[RAS])*('[1]3.2'!CR$7=[1]SAN!$B$5:$B$154),0)),"")</f>
        <v/>
      </c>
      <c r="CS16" s="151" t="str">
        <f t="array" ref="CS16">IFERROR(INDEX([1]!SAN[DK_nr],MATCH(1,('[1]3.2'!$AM16=[1]!SAN[RAS])*('[1]3.2'!CS$7=[1]SAN!$B$5:$B$154),0)),"")</f>
        <v/>
      </c>
      <c r="CT16" s="151" t="str">
        <f t="array" ref="CT16">IFERROR(INDEX([1]!SAN[DK_nr],MATCH(1,('[1]3.2'!$AM16=[1]!SAN[RAS])*('[1]3.2'!CT$7=[1]SAN!$B$5:$B$154),0)),"")</f>
        <v/>
      </c>
      <c r="CU16" s="151" t="str">
        <f t="array" ref="CU16">IFERROR(INDEX([1]!SAN[DK_nr],MATCH(1,('[1]3.2'!$AM16=[1]!SAN[RAS])*('[1]3.2'!CU$7=[1]SAN!$B$5:$B$154),0)),"")</f>
        <v/>
      </c>
      <c r="CV16" s="151" t="str">
        <f t="array" ref="CV16">IFERROR(INDEX([1]!SAN[DK_nr],MATCH(1,('[1]3.2'!$AM16=[1]!SAN[RAS])*('[1]3.2'!CV$7=[1]SAN!$B$5:$B$154),0)),"")</f>
        <v/>
      </c>
      <c r="CW16" s="151" t="str">
        <f t="array" ref="CW16">IFERROR(INDEX([1]!SAN[DK_nr],MATCH(1,('[1]3.2'!$AM16=[1]!SAN[RAS])*('[1]3.2'!CW$7=[1]SAN!$B$5:$B$154),0)),"")</f>
        <v/>
      </c>
      <c r="CX16" s="151" t="str">
        <f t="array" ref="CX16">IFERROR(INDEX([1]!SAN[DK_nr],MATCH(1,('[1]3.2'!$AM16=[1]!SAN[RAS])*('[1]3.2'!CX$7=[1]SAN!$B$5:$B$154),0)),"")</f>
        <v/>
      </c>
      <c r="CY16" s="151" t="str">
        <f t="array" ref="CY16">IFERROR(INDEX([1]!SAN[DK_nr],MATCH(1,('[1]3.2'!$AM16=[1]!SAN[RAS])*('[1]3.2'!CY$7=[1]SAN!$B$5:$B$154),0)),"")</f>
        <v/>
      </c>
      <c r="CZ16" s="151" t="str">
        <f t="array" ref="CZ16">IFERROR(INDEX([1]!SAN[DK_nr],MATCH(1,('[1]3.2'!$AM16=[1]!SAN[RAS])*('[1]3.2'!CZ$7=[1]SAN!$B$5:$B$154),0)),"")</f>
        <v/>
      </c>
      <c r="DA16" s="151" t="str">
        <f t="array" ref="DA16">IFERROR(INDEX([1]!SAN[DK_nr],MATCH(1,('[1]3.2'!$AM16=[1]!SAN[RAS])*('[1]3.2'!DA$7=[1]SAN!$B$5:$B$154),0)),"")</f>
        <v/>
      </c>
      <c r="DB16" s="151" t="str">
        <f t="array" ref="DB16">IFERROR(INDEX([1]!SAN[DK_nr],MATCH(1,('[1]3.2'!$AM16=[1]!SAN[RAS])*('[1]3.2'!DB$7=[1]SAN!$B$5:$B$154),0)),"")</f>
        <v/>
      </c>
      <c r="DC16" s="151" t="str">
        <f t="array" ref="DC16">IFERROR(INDEX([1]!SAN[DK_nr],MATCH(1,('[1]3.2'!$AM16=[1]!SAN[RAS])*('[1]3.2'!DC$7=[1]SAN!$B$5:$B$154),0)),"")</f>
        <v/>
      </c>
      <c r="DD16" s="151" t="str">
        <f t="array" ref="DD16">IFERROR(INDEX([1]!SAN[DK_nr],MATCH(1,('[1]3.2'!$AM16=[1]!SAN[RAS])*('[1]3.2'!DD$7=[1]SAN!$B$5:$B$154),0)),"")</f>
        <v/>
      </c>
      <c r="DE16" s="151" t="str">
        <f t="array" ref="DE16">IFERROR(INDEX([1]!SAN[DK_nr],MATCH(1,('[1]3.2'!$AM16=[1]!SAN[RAS])*('[1]3.2'!DE$7=[1]SAN!$B$5:$B$154),0)),"")</f>
        <v/>
      </c>
      <c r="DF16" s="151" t="str">
        <f t="array" ref="DF16">IFERROR(INDEX([1]!SAN[DK_nr],MATCH(1,('[1]3.2'!$AM16=[1]!SAN[RAS])*('[1]3.2'!DF$7=[1]SAN!$B$5:$B$154),0)),"")</f>
        <v/>
      </c>
      <c r="DG16" s="151" t="str">
        <f t="array" ref="DG16">IFERROR(INDEX([1]!SAN[DK_nr],MATCH(1,('[1]3.2'!$AM16=[1]!SAN[RAS])*('[1]3.2'!DG$7=[1]SAN!$B$5:$B$154),0)),"")</f>
        <v/>
      </c>
      <c r="DH16" s="151" t="str">
        <f t="array" ref="DH16">IFERROR(INDEX([1]!SAN[DK_nr],MATCH(1,('[1]3.2'!$AM16=[1]!SAN[RAS])*('[1]3.2'!DH$7=[1]SAN!$B$5:$B$154),0)),"")</f>
        <v/>
      </c>
      <c r="DI16" s="151" t="str">
        <f t="array" ref="DI16">IFERROR(INDEX([1]!SAN[DK_nr],MATCH(1,('[1]3.2'!$AM16=[1]!SAN[RAS])*('[1]3.2'!DI$7=[1]SAN!$B$5:$B$154),0)),"")</f>
        <v/>
      </c>
      <c r="DJ16" s="151" t="str">
        <f t="array" ref="DJ16">IFERROR(INDEX([1]!SAN[DK_nr],MATCH(1,('[1]3.2'!$AM16=[1]!SAN[RAS])*('[1]3.2'!DJ$7=[1]SAN!$B$5:$B$154),0)),"")</f>
        <v/>
      </c>
      <c r="DK16" s="151" t="str">
        <f t="array" ref="DK16">IFERROR(INDEX([1]!SAN[DK_nr],MATCH(1,('[1]3.2'!$AM16=[1]!SAN[RAS])*('[1]3.2'!DK$7=[1]SAN!$B$5:$B$154),0)),"")</f>
        <v/>
      </c>
      <c r="DL16" s="151" t="str">
        <f t="array" ref="DL16">IFERROR(INDEX([1]!SAN[DK_nr],MATCH(1,('[1]3.2'!$AM16=[1]!SAN[RAS])*('[1]3.2'!DL$7=[1]SAN!$B$5:$B$154),0)),"")</f>
        <v/>
      </c>
      <c r="DM16" s="151" t="str">
        <f t="array" ref="DM16">IFERROR(INDEX([1]!SAN[DK_nr],MATCH(1,('[1]3.2'!$AM16=[1]!SAN[RAS])*('[1]3.2'!DM$7=[1]SAN!$B$5:$B$154),0)),"")</f>
        <v/>
      </c>
      <c r="DN16" s="151" t="str">
        <f t="array" ref="DN16">IFERROR(INDEX([1]!SAN[DK_nr],MATCH(1,('[1]3.2'!$AM16=[1]!SAN[RAS])*('[1]3.2'!DN$7=[1]SAN!$B$5:$B$154),0)),"")</f>
        <v/>
      </c>
      <c r="DO16" s="151" t="str">
        <f t="array" ref="DO16">IFERROR(INDEX([1]!SAN[DK_nr],MATCH(1,('[1]3.2'!$AM16=[1]!SAN[RAS])*('[1]3.2'!DO$7=[1]SAN!$B$5:$B$154),0)),"")</f>
        <v/>
      </c>
      <c r="DP16" s="151" t="str">
        <f t="array" ref="DP16">IFERROR(INDEX([1]!SAN[DK_nr],MATCH(1,('[1]3.2'!$AM16=[1]!SAN[RAS])*('[1]3.2'!DP$7=[1]SAN!$B$5:$B$154),0)),"")</f>
        <v/>
      </c>
      <c r="DQ16" s="151" t="str">
        <f t="array" ref="DQ16">IFERROR(INDEX([1]!SAN[DK_nr],MATCH(1,('[1]3.2'!$AM16=[1]!SAN[RAS])*('[1]3.2'!DQ$7=[1]SAN!$B$5:$B$154),0)),"")</f>
        <v/>
      </c>
      <c r="DR16" s="151" t="str">
        <f t="array" ref="DR16">IFERROR(INDEX([1]!SAN[DK_nr],MATCH(1,('[1]3.2'!$AM16=[1]!SAN[RAS])*('[1]3.2'!DR$7=[1]SAN!$B$5:$B$154),0)),"")</f>
        <v/>
      </c>
      <c r="DS16" s="151" t="str">
        <f t="array" ref="DS16">IFERROR(INDEX([1]!SAN[DK_nr],MATCH(1,('[1]3.2'!$AM16=[1]!SAN[RAS])*('[1]3.2'!DS$7=[1]SAN!$B$5:$B$154),0)),"")</f>
        <v/>
      </c>
      <c r="DT16" s="151" t="str">
        <f t="array" ref="DT16">IFERROR(INDEX([1]!SAN[DK_nr],MATCH(1,('[1]3.2'!$AM16=[1]!SAN[RAS])*('[1]3.2'!DT$7=[1]SAN!$B$5:$B$154),0)),"")</f>
        <v/>
      </c>
      <c r="DU16" s="151" t="str">
        <f t="array" ref="DU16">IFERROR(INDEX([1]!SAN[DK_nr],MATCH(1,('[1]3.2'!$AM16=[1]!SAN[RAS])*('[1]3.2'!DU$7=[1]SAN!$B$5:$B$154),0)),"")</f>
        <v/>
      </c>
      <c r="DV16" s="151" t="str">
        <f t="array" ref="DV16">IFERROR(INDEX([1]!SAN[DK_nr],MATCH(1,('[1]3.2'!$AM16=[1]!SAN[RAS])*('[1]3.2'!DV$7=[1]SAN!$B$5:$B$154),0)),"")</f>
        <v/>
      </c>
      <c r="DW16" s="151" t="str">
        <f t="array" ref="DW16">IFERROR(INDEX([1]!SAN[DK_nr],MATCH(1,('[1]3.2'!$AM16=[1]!SAN[RAS])*('[1]3.2'!DW$7=[1]SAN!$B$5:$B$154),0)),"")</f>
        <v/>
      </c>
      <c r="DX16" s="151" t="str">
        <f t="array" ref="DX16">IFERROR(INDEX([1]!SAN[DK_nr],MATCH(1,('[1]3.2'!$AM16=[1]!SAN[RAS])*('[1]3.2'!DX$7=[1]SAN!$B$5:$B$154),0)),"")</f>
        <v/>
      </c>
      <c r="DY16" s="151" t="str">
        <f t="array" ref="DY16">IFERROR(INDEX([1]!SAN[DK_nr],MATCH(1,('[1]3.2'!$AM16=[1]!SAN[RAS])*('[1]3.2'!DY$7=[1]SAN!$B$5:$B$154),0)),"")</f>
        <v/>
      </c>
      <c r="DZ16" s="151" t="str">
        <f t="array" ref="DZ16">IFERROR(INDEX([1]!SAN[DK_nr],MATCH(1,('[1]3.2'!$AM16=[1]!SAN[RAS])*('[1]3.2'!DZ$7=[1]SAN!$B$5:$B$154),0)),"")</f>
        <v/>
      </c>
      <c r="EA16" s="151" t="str">
        <f t="array" ref="EA16">IFERROR(INDEX([1]!SAN[DK_nr],MATCH(1,('[1]3.2'!$AM16=[1]!SAN[RAS])*('[1]3.2'!EA$7=[1]SAN!$B$5:$B$154),0)),"")</f>
        <v/>
      </c>
      <c r="EB16" s="151" t="str">
        <f t="array" ref="EB16">IFERROR(INDEX([1]!SAN[DK_nr],MATCH(1,('[1]3.2'!$AM16=[1]!SAN[RAS])*('[1]3.2'!EB$7=[1]SAN!$B$5:$B$154),0)),"")</f>
        <v/>
      </c>
    </row>
    <row r="17" spans="2:132" ht="12.2" customHeight="1" x14ac:dyDescent="0.2">
      <c r="B17" s="168" t="s">
        <v>449</v>
      </c>
      <c r="C17" s="169" t="s">
        <v>450</v>
      </c>
      <c r="D17" s="170" t="str">
        <f t="shared" si="2"/>
        <v xml:space="preserve">                                                                                        </v>
      </c>
      <c r="E17" s="171" t="e">
        <f>+SUMIFS([1]!Sanaudos[Suma],[1]!Sanaudos[Pagal DK RAS],$AM17)</f>
        <v>#REF!</v>
      </c>
      <c r="F17" s="171"/>
      <c r="G17" s="171"/>
      <c r="H17" s="171"/>
      <c r="I17" s="171"/>
      <c r="J17" s="171" t="e">
        <f>+SUMIFS([1]!Sanaudos_kor[Suma],[1]!Sanaudos_kor[RAS],$AM17,[1]!Sanaudos_kor[KOR_nr],J$1)</f>
        <v>#REF!</v>
      </c>
      <c r="K17" s="171" t="e">
        <f>+SUMIFS([1]!Sanaudos_kor[Suma],[1]!Sanaudos_kor[RAS],$AM17,[1]!Sanaudos_kor[KOR_nr],K$1)</f>
        <v>#REF!</v>
      </c>
      <c r="L17" s="171" t="e">
        <f>+SUMIFS([1]!Sanaudos_kor[Suma],[1]!Sanaudos_kor[RAS],$AM17,[1]!Sanaudos_kor[KOR_nr],L$1)</f>
        <v>#REF!</v>
      </c>
      <c r="M17" s="171" t="e">
        <f>+SUMIFS([1]!Sanaudos_kor[Suma],[1]!Sanaudos_kor[RAS],$AM17,[1]!Sanaudos_kor[KOR_nr],M$1)</f>
        <v>#REF!</v>
      </c>
      <c r="N17" s="171" t="e">
        <f>+SUMIFS([1]!Sanaudos_kor[Suma],[1]!Sanaudos_kor[RAS],$AM17,[1]!Sanaudos_kor[KOR_nr],N$1)</f>
        <v>#REF!</v>
      </c>
      <c r="O17" s="171" t="e">
        <f>+SUMIFS([1]!Sanaudos_kor[Suma],[1]!Sanaudos_kor[RAS],$AM17,[1]!Sanaudos_kor[KOR_nr],O$1)</f>
        <v>#REF!</v>
      </c>
      <c r="P17" s="171" t="e">
        <f>+SUMIFS([1]!Sanaudos_kor[Suma],[1]!Sanaudos_kor[RAS],$AM17,[1]!Sanaudos_kor[KOR_nr],P$1)</f>
        <v>#REF!</v>
      </c>
      <c r="Q17" s="171" t="e">
        <f>+SUMIFS([1]!Sanaudos_kor[Suma],[1]!Sanaudos_kor[RAS],$AM17,[1]!Sanaudos_kor[KOR_nr],Q$1)</f>
        <v>#REF!</v>
      </c>
      <c r="R17" s="171" t="e">
        <f>+SUMIFS([1]!Sanaudos_kor[Suma],[1]!Sanaudos_kor[RAS],$AM17,[1]!Sanaudos_kor[KOR_nr],R$1)</f>
        <v>#REF!</v>
      </c>
      <c r="S17" s="171" t="e">
        <f>+SUMIFS([1]!Sanaudos_kor[Suma],[1]!Sanaudos_kor[RAS],$AM17,[1]!Sanaudos_kor[KOR_nr],S$1)</f>
        <v>#REF!</v>
      </c>
      <c r="T17" s="171" t="e">
        <f>+SUMIFS([1]!Sanaudos_kor[Suma],[1]!Sanaudos_kor[RAS],$AM17,[1]!Sanaudos_kor[KOR_nr],T$1)</f>
        <v>#REF!</v>
      </c>
      <c r="U17" s="171" t="e">
        <f>+SUMIFS([1]!Sanaudos_kor[Suma],[1]!Sanaudos_kor[RAS],$AM17,[1]!Sanaudos_kor[KOR_nr],U$1)</f>
        <v>#REF!</v>
      </c>
      <c r="V17" s="171" t="e">
        <f>+SUMIFS([1]!Sanaudos_kor[Suma],[1]!Sanaudos_kor[RAS],$AM17,[1]!Sanaudos_kor[KOR_nr],V$1)</f>
        <v>#REF!</v>
      </c>
      <c r="W17" s="171" t="e">
        <f>+SUMIFS([1]!Sanaudos_kor[Suma],[1]!Sanaudos_kor[RAS],$AM17,[1]!Sanaudos_kor[KOR_nr],W$1)</f>
        <v>#REF!</v>
      </c>
      <c r="X17" s="171" t="e">
        <f>+SUMIFS([1]!Sanaudos_kor[Suma],[1]!Sanaudos_kor[RAS],$AM17,[1]!Sanaudos_kor[KOR_nr],X$1)</f>
        <v>#REF!</v>
      </c>
      <c r="Y17" s="171" t="e">
        <f>+SUMIFS([1]!Sanaudos_kor[Suma],[1]!Sanaudos_kor[RAS],$AM17,[1]!Sanaudos_kor[KOR_nr],Y$1)</f>
        <v>#REF!</v>
      </c>
      <c r="Z17" s="171" t="e">
        <f>+SUMIFS([1]!Sanaudos_kor[Suma],[1]!Sanaudos_kor[RAS],$AM17,[1]!Sanaudos_kor[KOR_nr],Z$1)</f>
        <v>#REF!</v>
      </c>
      <c r="AA17" s="171" t="e">
        <f>+SUMIFS([1]!Sanaudos_kor[Suma],[1]!Sanaudos_kor[RAS],$AM17,[1]!Sanaudos_kor[KOR_nr],AA$1)</f>
        <v>#REF!</v>
      </c>
      <c r="AB17" s="171" t="e">
        <f>+SUMIFS([1]!Sanaudos_kor[Suma],[1]!Sanaudos_kor[RAS],$AM17,[1]!Sanaudos_kor[KOR_nr],AB$1)</f>
        <v>#REF!</v>
      </c>
      <c r="AC17" s="171" t="e">
        <f>+SUMIFS([1]!Sanaudos_kor[Suma],[1]!Sanaudos_kor[RAS],$AM17,[1]!Sanaudos_kor[KOR_nr],AC$1)</f>
        <v>#REF!</v>
      </c>
      <c r="AD17" s="171" t="e">
        <f>+SUMIFS([1]!Sanaudos_kor[Suma],[1]!Sanaudos_kor[RAS],$AM17,[1]!Sanaudos_kor[KOR_nr],AD$1)</f>
        <v>#REF!</v>
      </c>
      <c r="AE17" s="171" t="e">
        <f>+SUMIFS([1]!Sanaudos_kor[Suma],[1]!Sanaudos_kor[RAS],$AM17,[1]!Sanaudos_kor[KOR_nr],AE$1)</f>
        <v>#REF!</v>
      </c>
      <c r="AF17" s="171" t="e">
        <f t="shared" si="0"/>
        <v>#REF!</v>
      </c>
      <c r="AG17" s="538"/>
      <c r="AI17" s="173" t="s">
        <v>407</v>
      </c>
      <c r="AJ17" s="174" t="str">
        <f>+'[1]2.SAN'!C184</f>
        <v>60003 sąskaitoje apskaitytų sąnaudų detalizavimas ir priskyrimo koregavimas: 6861,83 Eur medžiagų sąnaudos - 806 pogrupis, gamyba, paskirstomos, 1330,24 Eur vokų, popieriaus ir tonerių sąnaudos - 1305 pogrupis, netiesioginių sąnaudų kategorija, paskirstomos ir  4355,18 Eur mažaverčio inventoriaus sąnaudos - 815 pogrupis, gamyba, paskirstomos.</v>
      </c>
      <c r="AL17" s="172">
        <f>+'[1]3.pagrindinis'!A19</f>
        <v>200</v>
      </c>
      <c r="AM17" s="172">
        <f>+'[1]3.pagrindinis'!B19</f>
        <v>206</v>
      </c>
      <c r="AN17" s="166" t="e">
        <f>+SUMIFS('[1]5'!$M$8:$M$158,'[1]5'!$C$8:$C$158,$AM17)</f>
        <v>#VALUE!</v>
      </c>
      <c r="AO17" s="167" t="e">
        <f t="shared" si="1"/>
        <v>#VALUE!</v>
      </c>
      <c r="AR17" s="151" t="str">
        <f t="array" ref="AR17">IFERROR(INDEX([1]!SAN[DK_nr],MATCH(1,('[1]3.2'!$AM17=[1]!SAN[RAS])*('[1]3.2'!AR$7=[1]SAN!$B$5:$B$154),0)),"")</f>
        <v/>
      </c>
      <c r="AS17" s="151" t="str">
        <f t="array" ref="AS17">IFERROR(INDEX([1]!SAN[DK_nr],MATCH(1,('[1]3.2'!$AM17=[1]!SAN[RAS])*('[1]3.2'!AS$7=[1]SAN!$B$5:$B$154),0)),"")</f>
        <v/>
      </c>
      <c r="AT17" s="151" t="str">
        <f t="array" ref="AT17">IFERROR(INDEX([1]!SAN[DK_nr],MATCH(1,('[1]3.2'!$AM17=[1]!SAN[RAS])*('[1]3.2'!AT$7=[1]SAN!$B$5:$B$154),0)),"")</f>
        <v/>
      </c>
      <c r="AU17" s="151" t="str">
        <f t="array" ref="AU17">IFERROR(INDEX([1]!SAN[DK_nr],MATCH(1,('[1]3.2'!$AM17=[1]!SAN[RAS])*('[1]3.2'!AU$7=[1]SAN!$B$5:$B$154),0)),"")</f>
        <v/>
      </c>
      <c r="AV17" s="151" t="str">
        <f t="array" ref="AV17">IFERROR(INDEX([1]!SAN[DK_nr],MATCH(1,('[1]3.2'!$AM17=[1]!SAN[RAS])*('[1]3.2'!AV$7=[1]SAN!$B$5:$B$154),0)),"")</f>
        <v/>
      </c>
      <c r="AW17" s="151" t="str">
        <f t="array" ref="AW17">IFERROR(INDEX([1]!SAN[DK_nr],MATCH(1,('[1]3.2'!$AM17=[1]!SAN[RAS])*('[1]3.2'!AW$7=[1]SAN!$B$5:$B$154),0)),"")</f>
        <v/>
      </c>
      <c r="AX17" s="151" t="str">
        <f t="array" ref="AX17">IFERROR(INDEX([1]!SAN[DK_nr],MATCH(1,('[1]3.2'!$AM17=[1]!SAN[RAS])*('[1]3.2'!AX$7=[1]SAN!$B$5:$B$154),0)),"")</f>
        <v/>
      </c>
      <c r="AY17" s="151" t="str">
        <f t="array" ref="AY17">IFERROR(INDEX([1]!SAN[DK_nr],MATCH(1,('[1]3.2'!$AM17=[1]!SAN[RAS])*('[1]3.2'!AY$7=[1]SAN!$B$5:$B$154),0)),"")</f>
        <v/>
      </c>
      <c r="AZ17" s="151" t="str">
        <f t="array" ref="AZ17">IFERROR(INDEX([1]!SAN[DK_nr],MATCH(1,('[1]3.2'!$AM17=[1]!SAN[RAS])*('[1]3.2'!AZ$7=[1]SAN!$B$5:$B$154),0)),"")</f>
        <v/>
      </c>
      <c r="BA17" s="151" t="str">
        <f t="array" ref="BA17">IFERROR(INDEX([1]!SAN[DK_nr],MATCH(1,('[1]3.2'!$AM17=[1]!SAN[RAS])*('[1]3.2'!BA$7=[1]SAN!$B$5:$B$154),0)),"")</f>
        <v/>
      </c>
      <c r="BB17" s="151" t="str">
        <f t="array" ref="BB17">IFERROR(INDEX([1]!SAN[DK_nr],MATCH(1,('[1]3.2'!$AM17=[1]!SAN[RAS])*('[1]3.2'!BB$7=[1]SAN!$B$5:$B$154),0)),"")</f>
        <v/>
      </c>
      <c r="BC17" s="151" t="str">
        <f t="array" ref="BC17">IFERROR(INDEX([1]!SAN[DK_nr],MATCH(1,('[1]3.2'!$AM17=[1]!SAN[RAS])*('[1]3.2'!BC$7=[1]SAN!$B$5:$B$154),0)),"")</f>
        <v/>
      </c>
      <c r="BD17" s="151" t="str">
        <f t="array" ref="BD17">IFERROR(INDEX([1]!SAN[DK_nr],MATCH(1,('[1]3.2'!$AM17=[1]!SAN[RAS])*('[1]3.2'!BD$7=[1]SAN!$B$5:$B$154),0)),"")</f>
        <v/>
      </c>
      <c r="BE17" s="151" t="str">
        <f t="array" ref="BE17">IFERROR(INDEX([1]!SAN[DK_nr],MATCH(1,('[1]3.2'!$AM17=[1]!SAN[RAS])*('[1]3.2'!BE$7=[1]SAN!$B$5:$B$154),0)),"")</f>
        <v/>
      </c>
      <c r="BF17" s="151" t="str">
        <f t="array" ref="BF17">IFERROR(INDEX([1]!SAN[DK_nr],MATCH(1,('[1]3.2'!$AM17=[1]!SAN[RAS])*('[1]3.2'!BF$7=[1]SAN!$B$5:$B$154),0)),"")</f>
        <v/>
      </c>
      <c r="BG17" s="151" t="str">
        <f t="array" ref="BG17">IFERROR(INDEX([1]!SAN[DK_nr],MATCH(1,('[1]3.2'!$AM17=[1]!SAN[RAS])*('[1]3.2'!BG$7=[1]SAN!$B$5:$B$154),0)),"")</f>
        <v/>
      </c>
      <c r="BH17" s="151" t="str">
        <f t="array" ref="BH17">IFERROR(INDEX([1]!SAN[DK_nr],MATCH(1,('[1]3.2'!$AM17=[1]!SAN[RAS])*('[1]3.2'!BH$7=[1]SAN!$B$5:$B$154),0)),"")</f>
        <v/>
      </c>
      <c r="BI17" s="151" t="str">
        <f t="array" ref="BI17">IFERROR(INDEX([1]!SAN[DK_nr],MATCH(1,('[1]3.2'!$AM17=[1]!SAN[RAS])*('[1]3.2'!BI$7=[1]SAN!$B$5:$B$154),0)),"")</f>
        <v/>
      </c>
      <c r="BJ17" s="151" t="str">
        <f t="array" ref="BJ17">IFERROR(INDEX([1]!SAN[DK_nr],MATCH(1,('[1]3.2'!$AM17=[1]!SAN[RAS])*('[1]3.2'!BJ$7=[1]SAN!$B$5:$B$154),0)),"")</f>
        <v/>
      </c>
      <c r="BK17" s="151" t="str">
        <f t="array" ref="BK17">IFERROR(INDEX([1]!SAN[DK_nr],MATCH(1,('[1]3.2'!$AM17=[1]!SAN[RAS])*('[1]3.2'!BK$7=[1]SAN!$B$5:$B$154),0)),"")</f>
        <v/>
      </c>
      <c r="BL17" s="151" t="str">
        <f t="array" ref="BL17">IFERROR(INDEX([1]!SAN[DK_nr],MATCH(1,('[1]3.2'!$AM17=[1]!SAN[RAS])*('[1]3.2'!BL$7=[1]SAN!$B$5:$B$154),0)),"")</f>
        <v/>
      </c>
      <c r="BM17" s="151" t="str">
        <f t="array" ref="BM17">IFERROR(INDEX([1]!SAN[DK_nr],MATCH(1,('[1]3.2'!$AM17=[1]!SAN[RAS])*('[1]3.2'!BM$7=[1]SAN!$B$5:$B$154),0)),"")</f>
        <v/>
      </c>
      <c r="BN17" s="151" t="str">
        <f t="array" ref="BN17">IFERROR(INDEX([1]!SAN[DK_nr],MATCH(1,('[1]3.2'!$AM17=[1]!SAN[RAS])*('[1]3.2'!BN$7=[1]SAN!$B$5:$B$154),0)),"")</f>
        <v/>
      </c>
      <c r="BO17" s="151" t="str">
        <f t="array" ref="BO17">IFERROR(INDEX([1]!SAN[DK_nr],MATCH(1,('[1]3.2'!$AM17=[1]!SAN[RAS])*('[1]3.2'!BO$7=[1]SAN!$B$5:$B$154),0)),"")</f>
        <v/>
      </c>
      <c r="BP17" s="151" t="str">
        <f t="array" ref="BP17">IFERROR(INDEX([1]!SAN[DK_nr],MATCH(1,('[1]3.2'!$AM17=[1]!SAN[RAS])*('[1]3.2'!BP$7=[1]SAN!$B$5:$B$154),0)),"")</f>
        <v/>
      </c>
      <c r="BQ17" s="151" t="str">
        <f t="array" ref="BQ17">IFERROR(INDEX([1]!SAN[DK_nr],MATCH(1,('[1]3.2'!$AM17=[1]!SAN[RAS])*('[1]3.2'!BQ$7=[1]SAN!$B$5:$B$154),0)),"")</f>
        <v/>
      </c>
      <c r="BR17" s="151" t="str">
        <f t="array" ref="BR17">IFERROR(INDEX([1]!SAN[DK_nr],MATCH(1,('[1]3.2'!$AM17=[1]!SAN[RAS])*('[1]3.2'!BR$7=[1]SAN!$B$5:$B$154),0)),"")</f>
        <v/>
      </c>
      <c r="BS17" s="151" t="str">
        <f t="array" ref="BS17">IFERROR(INDEX([1]!SAN[DK_nr],MATCH(1,('[1]3.2'!$AM17=[1]!SAN[RAS])*('[1]3.2'!BS$7=[1]SAN!$B$5:$B$154),0)),"")</f>
        <v/>
      </c>
      <c r="BT17" s="151" t="str">
        <f t="array" ref="BT17">IFERROR(INDEX([1]!SAN[DK_nr],MATCH(1,('[1]3.2'!$AM17=[1]!SAN[RAS])*('[1]3.2'!BT$7=[1]SAN!$B$5:$B$154),0)),"")</f>
        <v/>
      </c>
      <c r="BU17" s="151" t="str">
        <f t="array" ref="BU17">IFERROR(INDEX([1]!SAN[DK_nr],MATCH(1,('[1]3.2'!$AM17=[1]!SAN[RAS])*('[1]3.2'!BU$7=[1]SAN!$B$5:$B$154),0)),"")</f>
        <v/>
      </c>
      <c r="BV17" s="151" t="str">
        <f t="array" ref="BV17">IFERROR(INDEX([1]!SAN[DK_nr],MATCH(1,('[1]3.2'!$AM17=[1]!SAN[RAS])*('[1]3.2'!BV$7=[1]SAN!$B$5:$B$154),0)),"")</f>
        <v/>
      </c>
      <c r="BW17" s="151" t="str">
        <f t="array" ref="BW17">IFERROR(INDEX([1]!SAN[DK_nr],MATCH(1,('[1]3.2'!$AM17=[1]!SAN[RAS])*('[1]3.2'!BW$7=[1]SAN!$B$5:$B$154),0)),"")</f>
        <v/>
      </c>
      <c r="BX17" s="151" t="str">
        <f t="array" ref="BX17">IFERROR(INDEX([1]!SAN[DK_nr],MATCH(1,('[1]3.2'!$AM17=[1]!SAN[RAS])*('[1]3.2'!BX$7=[1]SAN!$B$5:$B$154),0)),"")</f>
        <v/>
      </c>
      <c r="BY17" s="151" t="str">
        <f t="array" ref="BY17">IFERROR(INDEX([1]!SAN[DK_nr],MATCH(1,('[1]3.2'!$AM17=[1]!SAN[RAS])*('[1]3.2'!BY$7=[1]SAN!$B$5:$B$154),0)),"")</f>
        <v/>
      </c>
      <c r="BZ17" s="151" t="str">
        <f t="array" ref="BZ17">IFERROR(INDEX([1]!SAN[DK_nr],MATCH(1,('[1]3.2'!$AM17=[1]!SAN[RAS])*('[1]3.2'!BZ$7=[1]SAN!$B$5:$B$154),0)),"")</f>
        <v/>
      </c>
      <c r="CA17" s="151" t="str">
        <f t="array" ref="CA17">IFERROR(INDEX([1]!SAN[DK_nr],MATCH(1,('[1]3.2'!$AM17=[1]!SAN[RAS])*('[1]3.2'!CA$7=[1]SAN!$B$5:$B$154),0)),"")</f>
        <v/>
      </c>
      <c r="CB17" s="151" t="str">
        <f t="array" ref="CB17">IFERROR(INDEX([1]!SAN[DK_nr],MATCH(1,('[1]3.2'!$AM17=[1]!SAN[RAS])*('[1]3.2'!CB$7=[1]SAN!$B$5:$B$154),0)),"")</f>
        <v/>
      </c>
      <c r="CC17" s="151" t="str">
        <f t="array" ref="CC17">IFERROR(INDEX([1]!SAN[DK_nr],MATCH(1,('[1]3.2'!$AM17=[1]!SAN[RAS])*('[1]3.2'!CC$7=[1]SAN!$B$5:$B$154),0)),"")</f>
        <v/>
      </c>
      <c r="CD17" s="151" t="str">
        <f t="array" ref="CD17">IFERROR(INDEX([1]!SAN[DK_nr],MATCH(1,('[1]3.2'!$AM17=[1]!SAN[RAS])*('[1]3.2'!CD$7=[1]SAN!$B$5:$B$154),0)),"")</f>
        <v/>
      </c>
      <c r="CE17" s="151" t="str">
        <f t="array" ref="CE17">IFERROR(INDEX([1]!SAN[DK_nr],MATCH(1,('[1]3.2'!$AM17=[1]!SAN[RAS])*('[1]3.2'!CE$7=[1]SAN!$B$5:$B$154),0)),"")</f>
        <v/>
      </c>
      <c r="CF17" s="151" t="str">
        <f t="array" ref="CF17">IFERROR(INDEX([1]!SAN[DK_nr],MATCH(1,('[1]3.2'!$AM17=[1]!SAN[RAS])*('[1]3.2'!CF$7=[1]SAN!$B$5:$B$154),0)),"")</f>
        <v/>
      </c>
      <c r="CG17" s="151" t="str">
        <f t="array" ref="CG17">IFERROR(INDEX([1]!SAN[DK_nr],MATCH(1,('[1]3.2'!$AM17=[1]!SAN[RAS])*('[1]3.2'!CG$7=[1]SAN!$B$5:$B$154),0)),"")</f>
        <v/>
      </c>
      <c r="CH17" s="151" t="str">
        <f t="array" ref="CH17">IFERROR(INDEX([1]!SAN[DK_nr],MATCH(1,('[1]3.2'!$AM17=[1]!SAN[RAS])*('[1]3.2'!CH$7=[1]SAN!$B$5:$B$154),0)),"")</f>
        <v/>
      </c>
      <c r="CI17" s="151" t="str">
        <f t="array" ref="CI17">IFERROR(INDEX([1]!SAN[DK_nr],MATCH(1,('[1]3.2'!$AM17=[1]!SAN[RAS])*('[1]3.2'!CI$7=[1]SAN!$B$5:$B$154),0)),"")</f>
        <v/>
      </c>
      <c r="CJ17" s="151" t="str">
        <f t="array" ref="CJ17">IFERROR(INDEX([1]!SAN[DK_nr],MATCH(1,('[1]3.2'!$AM17=[1]!SAN[RAS])*('[1]3.2'!CJ$7=[1]SAN!$B$5:$B$154),0)),"")</f>
        <v/>
      </c>
      <c r="CK17" s="151" t="str">
        <f t="array" ref="CK17">IFERROR(INDEX([1]!SAN[DK_nr],MATCH(1,('[1]3.2'!$AM17=[1]!SAN[RAS])*('[1]3.2'!CK$7=[1]SAN!$B$5:$B$154),0)),"")</f>
        <v/>
      </c>
      <c r="CL17" s="151" t="str">
        <f t="array" ref="CL17">IFERROR(INDEX([1]!SAN[DK_nr],MATCH(1,('[1]3.2'!$AM17=[1]!SAN[RAS])*('[1]3.2'!CL$7=[1]SAN!$B$5:$B$154),0)),"")</f>
        <v/>
      </c>
      <c r="CM17" s="151" t="str">
        <f t="array" ref="CM17">IFERROR(INDEX([1]!SAN[DK_nr],MATCH(1,('[1]3.2'!$AM17=[1]!SAN[RAS])*('[1]3.2'!CM$7=[1]SAN!$B$5:$B$154),0)),"")</f>
        <v/>
      </c>
      <c r="CN17" s="151" t="str">
        <f t="array" ref="CN17">IFERROR(INDEX([1]!SAN[DK_nr],MATCH(1,('[1]3.2'!$AM17=[1]!SAN[RAS])*('[1]3.2'!CN$7=[1]SAN!$B$5:$B$154),0)),"")</f>
        <v/>
      </c>
      <c r="CO17" s="151" t="str">
        <f t="array" ref="CO17">IFERROR(INDEX([1]!SAN[DK_nr],MATCH(1,('[1]3.2'!$AM17=[1]!SAN[RAS])*('[1]3.2'!CO$7=[1]SAN!$B$5:$B$154),0)),"")</f>
        <v/>
      </c>
      <c r="CP17" s="151" t="str">
        <f t="array" ref="CP17">IFERROR(INDEX([1]!SAN[DK_nr],MATCH(1,('[1]3.2'!$AM17=[1]!SAN[RAS])*('[1]3.2'!CP$7=[1]SAN!$B$5:$B$154),0)),"")</f>
        <v/>
      </c>
      <c r="CQ17" s="151" t="str">
        <f t="array" ref="CQ17">IFERROR(INDEX([1]!SAN[DK_nr],MATCH(1,('[1]3.2'!$AM17=[1]!SAN[RAS])*('[1]3.2'!CQ$7=[1]SAN!$B$5:$B$154),0)),"")</f>
        <v/>
      </c>
      <c r="CR17" s="151" t="str">
        <f t="array" ref="CR17">IFERROR(INDEX([1]!SAN[DK_nr],MATCH(1,('[1]3.2'!$AM17=[1]!SAN[RAS])*('[1]3.2'!CR$7=[1]SAN!$B$5:$B$154),0)),"")</f>
        <v/>
      </c>
      <c r="CS17" s="151" t="str">
        <f t="array" ref="CS17">IFERROR(INDEX([1]!SAN[DK_nr],MATCH(1,('[1]3.2'!$AM17=[1]!SAN[RAS])*('[1]3.2'!CS$7=[1]SAN!$B$5:$B$154),0)),"")</f>
        <v/>
      </c>
      <c r="CT17" s="151" t="str">
        <f t="array" ref="CT17">IFERROR(INDEX([1]!SAN[DK_nr],MATCH(1,('[1]3.2'!$AM17=[1]!SAN[RAS])*('[1]3.2'!CT$7=[1]SAN!$B$5:$B$154),0)),"")</f>
        <v/>
      </c>
      <c r="CU17" s="151" t="str">
        <f t="array" ref="CU17">IFERROR(INDEX([1]!SAN[DK_nr],MATCH(1,('[1]3.2'!$AM17=[1]!SAN[RAS])*('[1]3.2'!CU$7=[1]SAN!$B$5:$B$154),0)),"")</f>
        <v/>
      </c>
      <c r="CV17" s="151" t="str">
        <f t="array" ref="CV17">IFERROR(INDEX([1]!SAN[DK_nr],MATCH(1,('[1]3.2'!$AM17=[1]!SAN[RAS])*('[1]3.2'!CV$7=[1]SAN!$B$5:$B$154),0)),"")</f>
        <v/>
      </c>
      <c r="CW17" s="151" t="str">
        <f t="array" ref="CW17">IFERROR(INDEX([1]!SAN[DK_nr],MATCH(1,('[1]3.2'!$AM17=[1]!SAN[RAS])*('[1]3.2'!CW$7=[1]SAN!$B$5:$B$154),0)),"")</f>
        <v/>
      </c>
      <c r="CX17" s="151" t="str">
        <f t="array" ref="CX17">IFERROR(INDEX([1]!SAN[DK_nr],MATCH(1,('[1]3.2'!$AM17=[1]!SAN[RAS])*('[1]3.2'!CX$7=[1]SAN!$B$5:$B$154),0)),"")</f>
        <v/>
      </c>
      <c r="CY17" s="151" t="str">
        <f t="array" ref="CY17">IFERROR(INDEX([1]!SAN[DK_nr],MATCH(1,('[1]3.2'!$AM17=[1]!SAN[RAS])*('[1]3.2'!CY$7=[1]SAN!$B$5:$B$154),0)),"")</f>
        <v/>
      </c>
      <c r="CZ17" s="151" t="str">
        <f t="array" ref="CZ17">IFERROR(INDEX([1]!SAN[DK_nr],MATCH(1,('[1]3.2'!$AM17=[1]!SAN[RAS])*('[1]3.2'!CZ$7=[1]SAN!$B$5:$B$154),0)),"")</f>
        <v/>
      </c>
      <c r="DA17" s="151" t="str">
        <f t="array" ref="DA17">IFERROR(INDEX([1]!SAN[DK_nr],MATCH(1,('[1]3.2'!$AM17=[1]!SAN[RAS])*('[1]3.2'!DA$7=[1]SAN!$B$5:$B$154),0)),"")</f>
        <v/>
      </c>
      <c r="DB17" s="151" t="str">
        <f t="array" ref="DB17">IFERROR(INDEX([1]!SAN[DK_nr],MATCH(1,('[1]3.2'!$AM17=[1]!SAN[RAS])*('[1]3.2'!DB$7=[1]SAN!$B$5:$B$154),0)),"")</f>
        <v/>
      </c>
      <c r="DC17" s="151" t="str">
        <f t="array" ref="DC17">IFERROR(INDEX([1]!SAN[DK_nr],MATCH(1,('[1]3.2'!$AM17=[1]!SAN[RAS])*('[1]3.2'!DC$7=[1]SAN!$B$5:$B$154),0)),"")</f>
        <v/>
      </c>
      <c r="DD17" s="151" t="str">
        <f t="array" ref="DD17">IFERROR(INDEX([1]!SAN[DK_nr],MATCH(1,('[1]3.2'!$AM17=[1]!SAN[RAS])*('[1]3.2'!DD$7=[1]SAN!$B$5:$B$154),0)),"")</f>
        <v/>
      </c>
      <c r="DE17" s="151" t="str">
        <f t="array" ref="DE17">IFERROR(INDEX([1]!SAN[DK_nr],MATCH(1,('[1]3.2'!$AM17=[1]!SAN[RAS])*('[1]3.2'!DE$7=[1]SAN!$B$5:$B$154),0)),"")</f>
        <v/>
      </c>
      <c r="DF17" s="151" t="str">
        <f t="array" ref="DF17">IFERROR(INDEX([1]!SAN[DK_nr],MATCH(1,('[1]3.2'!$AM17=[1]!SAN[RAS])*('[1]3.2'!DF$7=[1]SAN!$B$5:$B$154),0)),"")</f>
        <v/>
      </c>
      <c r="DG17" s="151" t="str">
        <f t="array" ref="DG17">IFERROR(INDEX([1]!SAN[DK_nr],MATCH(1,('[1]3.2'!$AM17=[1]!SAN[RAS])*('[1]3.2'!DG$7=[1]SAN!$B$5:$B$154),0)),"")</f>
        <v/>
      </c>
      <c r="DH17" s="151" t="str">
        <f t="array" ref="DH17">IFERROR(INDEX([1]!SAN[DK_nr],MATCH(1,('[1]3.2'!$AM17=[1]!SAN[RAS])*('[1]3.2'!DH$7=[1]SAN!$B$5:$B$154),0)),"")</f>
        <v/>
      </c>
      <c r="DI17" s="151" t="str">
        <f t="array" ref="DI17">IFERROR(INDEX([1]!SAN[DK_nr],MATCH(1,('[1]3.2'!$AM17=[1]!SAN[RAS])*('[1]3.2'!DI$7=[1]SAN!$B$5:$B$154),0)),"")</f>
        <v/>
      </c>
      <c r="DJ17" s="151" t="str">
        <f t="array" ref="DJ17">IFERROR(INDEX([1]!SAN[DK_nr],MATCH(1,('[1]3.2'!$AM17=[1]!SAN[RAS])*('[1]3.2'!DJ$7=[1]SAN!$B$5:$B$154),0)),"")</f>
        <v/>
      </c>
      <c r="DK17" s="151" t="str">
        <f t="array" ref="DK17">IFERROR(INDEX([1]!SAN[DK_nr],MATCH(1,('[1]3.2'!$AM17=[1]!SAN[RAS])*('[1]3.2'!DK$7=[1]SAN!$B$5:$B$154),0)),"")</f>
        <v/>
      </c>
      <c r="DL17" s="151" t="str">
        <f t="array" ref="DL17">IFERROR(INDEX([1]!SAN[DK_nr],MATCH(1,('[1]3.2'!$AM17=[1]!SAN[RAS])*('[1]3.2'!DL$7=[1]SAN!$B$5:$B$154),0)),"")</f>
        <v/>
      </c>
      <c r="DM17" s="151" t="str">
        <f t="array" ref="DM17">IFERROR(INDEX([1]!SAN[DK_nr],MATCH(1,('[1]3.2'!$AM17=[1]!SAN[RAS])*('[1]3.2'!DM$7=[1]SAN!$B$5:$B$154),0)),"")</f>
        <v/>
      </c>
      <c r="DN17" s="151" t="str">
        <f t="array" ref="DN17">IFERROR(INDEX([1]!SAN[DK_nr],MATCH(1,('[1]3.2'!$AM17=[1]!SAN[RAS])*('[1]3.2'!DN$7=[1]SAN!$B$5:$B$154),0)),"")</f>
        <v/>
      </c>
      <c r="DO17" s="151" t="str">
        <f t="array" ref="DO17">IFERROR(INDEX([1]!SAN[DK_nr],MATCH(1,('[1]3.2'!$AM17=[1]!SAN[RAS])*('[1]3.2'!DO$7=[1]SAN!$B$5:$B$154),0)),"")</f>
        <v/>
      </c>
      <c r="DP17" s="151" t="str">
        <f t="array" ref="DP17">IFERROR(INDEX([1]!SAN[DK_nr],MATCH(1,('[1]3.2'!$AM17=[1]!SAN[RAS])*('[1]3.2'!DP$7=[1]SAN!$B$5:$B$154),0)),"")</f>
        <v/>
      </c>
      <c r="DQ17" s="151" t="str">
        <f t="array" ref="DQ17">IFERROR(INDEX([1]!SAN[DK_nr],MATCH(1,('[1]3.2'!$AM17=[1]!SAN[RAS])*('[1]3.2'!DQ$7=[1]SAN!$B$5:$B$154),0)),"")</f>
        <v/>
      </c>
      <c r="DR17" s="151" t="str">
        <f t="array" ref="DR17">IFERROR(INDEX([1]!SAN[DK_nr],MATCH(1,('[1]3.2'!$AM17=[1]!SAN[RAS])*('[1]3.2'!DR$7=[1]SAN!$B$5:$B$154),0)),"")</f>
        <v/>
      </c>
      <c r="DS17" s="151" t="str">
        <f t="array" ref="DS17">IFERROR(INDEX([1]!SAN[DK_nr],MATCH(1,('[1]3.2'!$AM17=[1]!SAN[RAS])*('[1]3.2'!DS$7=[1]SAN!$B$5:$B$154),0)),"")</f>
        <v/>
      </c>
      <c r="DT17" s="151" t="str">
        <f t="array" ref="DT17">IFERROR(INDEX([1]!SAN[DK_nr],MATCH(1,('[1]3.2'!$AM17=[1]!SAN[RAS])*('[1]3.2'!DT$7=[1]SAN!$B$5:$B$154),0)),"")</f>
        <v/>
      </c>
      <c r="DU17" s="151" t="str">
        <f t="array" ref="DU17">IFERROR(INDEX([1]!SAN[DK_nr],MATCH(1,('[1]3.2'!$AM17=[1]!SAN[RAS])*('[1]3.2'!DU$7=[1]SAN!$B$5:$B$154),0)),"")</f>
        <v/>
      </c>
      <c r="DV17" s="151" t="str">
        <f t="array" ref="DV17">IFERROR(INDEX([1]!SAN[DK_nr],MATCH(1,('[1]3.2'!$AM17=[1]!SAN[RAS])*('[1]3.2'!DV$7=[1]SAN!$B$5:$B$154),0)),"")</f>
        <v/>
      </c>
      <c r="DW17" s="151" t="str">
        <f t="array" ref="DW17">IFERROR(INDEX([1]!SAN[DK_nr],MATCH(1,('[1]3.2'!$AM17=[1]!SAN[RAS])*('[1]3.2'!DW$7=[1]SAN!$B$5:$B$154),0)),"")</f>
        <v/>
      </c>
      <c r="DX17" s="151" t="str">
        <f t="array" ref="DX17">IFERROR(INDEX([1]!SAN[DK_nr],MATCH(1,('[1]3.2'!$AM17=[1]!SAN[RAS])*('[1]3.2'!DX$7=[1]SAN!$B$5:$B$154),0)),"")</f>
        <v/>
      </c>
      <c r="DY17" s="151" t="str">
        <f t="array" ref="DY17">IFERROR(INDEX([1]!SAN[DK_nr],MATCH(1,('[1]3.2'!$AM17=[1]!SAN[RAS])*('[1]3.2'!DY$7=[1]SAN!$B$5:$B$154),0)),"")</f>
        <v/>
      </c>
      <c r="DZ17" s="151" t="str">
        <f t="array" ref="DZ17">IFERROR(INDEX([1]!SAN[DK_nr],MATCH(1,('[1]3.2'!$AM17=[1]!SAN[RAS])*('[1]3.2'!DZ$7=[1]SAN!$B$5:$B$154),0)),"")</f>
        <v/>
      </c>
      <c r="EA17" s="151" t="str">
        <f t="array" ref="EA17">IFERROR(INDEX([1]!SAN[DK_nr],MATCH(1,('[1]3.2'!$AM17=[1]!SAN[RAS])*('[1]3.2'!EA$7=[1]SAN!$B$5:$B$154),0)),"")</f>
        <v/>
      </c>
      <c r="EB17" s="151" t="str">
        <f t="array" ref="EB17">IFERROR(INDEX([1]!SAN[DK_nr],MATCH(1,('[1]3.2'!$AM17=[1]!SAN[RAS])*('[1]3.2'!EB$7=[1]SAN!$B$5:$B$154),0)),"")</f>
        <v/>
      </c>
    </row>
    <row r="18" spans="2:132" ht="12.2" customHeight="1" x14ac:dyDescent="0.2">
      <c r="B18" s="168" t="s">
        <v>451</v>
      </c>
      <c r="C18" s="169" t="s">
        <v>452</v>
      </c>
      <c r="D18" s="170" t="str">
        <f t="shared" si="2"/>
        <v xml:space="preserve">                                                                                        </v>
      </c>
      <c r="E18" s="171" t="e">
        <f>+SUMIFS([1]!Sanaudos[Suma],[1]!Sanaudos[Pagal DK RAS],$AM18)</f>
        <v>#REF!</v>
      </c>
      <c r="F18" s="171"/>
      <c r="G18" s="171"/>
      <c r="H18" s="171"/>
      <c r="I18" s="171"/>
      <c r="J18" s="171" t="e">
        <f>+SUMIFS([1]!Sanaudos_kor[Suma],[1]!Sanaudos_kor[RAS],$AM18,[1]!Sanaudos_kor[KOR_nr],J$1)</f>
        <v>#REF!</v>
      </c>
      <c r="K18" s="171" t="e">
        <f>+SUMIFS([1]!Sanaudos_kor[Suma],[1]!Sanaudos_kor[RAS],$AM18,[1]!Sanaudos_kor[KOR_nr],K$1)</f>
        <v>#REF!</v>
      </c>
      <c r="L18" s="171" t="e">
        <f>+SUMIFS([1]!Sanaudos_kor[Suma],[1]!Sanaudos_kor[RAS],$AM18,[1]!Sanaudos_kor[KOR_nr],L$1)</f>
        <v>#REF!</v>
      </c>
      <c r="M18" s="171" t="e">
        <f>+SUMIFS([1]!Sanaudos_kor[Suma],[1]!Sanaudos_kor[RAS],$AM18,[1]!Sanaudos_kor[KOR_nr],M$1)</f>
        <v>#REF!</v>
      </c>
      <c r="N18" s="171" t="e">
        <f>+SUMIFS([1]!Sanaudos_kor[Suma],[1]!Sanaudos_kor[RAS],$AM18,[1]!Sanaudos_kor[KOR_nr],N$1)</f>
        <v>#REF!</v>
      </c>
      <c r="O18" s="171" t="e">
        <f>+SUMIFS([1]!Sanaudos_kor[Suma],[1]!Sanaudos_kor[RAS],$AM18,[1]!Sanaudos_kor[KOR_nr],O$1)</f>
        <v>#REF!</v>
      </c>
      <c r="P18" s="171" t="e">
        <f>+SUMIFS([1]!Sanaudos_kor[Suma],[1]!Sanaudos_kor[RAS],$AM18,[1]!Sanaudos_kor[KOR_nr],P$1)</f>
        <v>#REF!</v>
      </c>
      <c r="Q18" s="171" t="e">
        <f>+SUMIFS([1]!Sanaudos_kor[Suma],[1]!Sanaudos_kor[RAS],$AM18,[1]!Sanaudos_kor[KOR_nr],Q$1)</f>
        <v>#REF!</v>
      </c>
      <c r="R18" s="171" t="e">
        <f>+SUMIFS([1]!Sanaudos_kor[Suma],[1]!Sanaudos_kor[RAS],$AM18,[1]!Sanaudos_kor[KOR_nr],R$1)</f>
        <v>#REF!</v>
      </c>
      <c r="S18" s="171" t="e">
        <f>+SUMIFS([1]!Sanaudos_kor[Suma],[1]!Sanaudos_kor[RAS],$AM18,[1]!Sanaudos_kor[KOR_nr],S$1)</f>
        <v>#REF!</v>
      </c>
      <c r="T18" s="171" t="e">
        <f>+SUMIFS([1]!Sanaudos_kor[Suma],[1]!Sanaudos_kor[RAS],$AM18,[1]!Sanaudos_kor[KOR_nr],T$1)</f>
        <v>#REF!</v>
      </c>
      <c r="U18" s="171" t="e">
        <f>+SUMIFS([1]!Sanaudos_kor[Suma],[1]!Sanaudos_kor[RAS],$AM18,[1]!Sanaudos_kor[KOR_nr],U$1)</f>
        <v>#REF!</v>
      </c>
      <c r="V18" s="171" t="e">
        <f>+SUMIFS([1]!Sanaudos_kor[Suma],[1]!Sanaudos_kor[RAS],$AM18,[1]!Sanaudos_kor[KOR_nr],V$1)</f>
        <v>#REF!</v>
      </c>
      <c r="W18" s="171" t="e">
        <f>+SUMIFS([1]!Sanaudos_kor[Suma],[1]!Sanaudos_kor[RAS],$AM18,[1]!Sanaudos_kor[KOR_nr],W$1)</f>
        <v>#REF!</v>
      </c>
      <c r="X18" s="171" t="e">
        <f>+SUMIFS([1]!Sanaudos_kor[Suma],[1]!Sanaudos_kor[RAS],$AM18,[1]!Sanaudos_kor[KOR_nr],X$1)</f>
        <v>#REF!</v>
      </c>
      <c r="Y18" s="171" t="e">
        <f>+SUMIFS([1]!Sanaudos_kor[Suma],[1]!Sanaudos_kor[RAS],$AM18,[1]!Sanaudos_kor[KOR_nr],Y$1)</f>
        <v>#REF!</v>
      </c>
      <c r="Z18" s="171" t="e">
        <f>+SUMIFS([1]!Sanaudos_kor[Suma],[1]!Sanaudos_kor[RAS],$AM18,[1]!Sanaudos_kor[KOR_nr],Z$1)</f>
        <v>#REF!</v>
      </c>
      <c r="AA18" s="171" t="e">
        <f>+SUMIFS([1]!Sanaudos_kor[Suma],[1]!Sanaudos_kor[RAS],$AM18,[1]!Sanaudos_kor[KOR_nr],AA$1)</f>
        <v>#REF!</v>
      </c>
      <c r="AB18" s="171" t="e">
        <f>+SUMIFS([1]!Sanaudos_kor[Suma],[1]!Sanaudos_kor[RAS],$AM18,[1]!Sanaudos_kor[KOR_nr],AB$1)</f>
        <v>#REF!</v>
      </c>
      <c r="AC18" s="171" t="e">
        <f>+SUMIFS([1]!Sanaudos_kor[Suma],[1]!Sanaudos_kor[RAS],$AM18,[1]!Sanaudos_kor[KOR_nr],AC$1)</f>
        <v>#REF!</v>
      </c>
      <c r="AD18" s="171" t="e">
        <f>+SUMIFS([1]!Sanaudos_kor[Suma],[1]!Sanaudos_kor[RAS],$AM18,[1]!Sanaudos_kor[KOR_nr],AD$1)</f>
        <v>#REF!</v>
      </c>
      <c r="AE18" s="171" t="e">
        <f>+SUMIFS([1]!Sanaudos_kor[Suma],[1]!Sanaudos_kor[RAS],$AM18,[1]!Sanaudos_kor[KOR_nr],AE$1)</f>
        <v>#REF!</v>
      </c>
      <c r="AF18" s="171" t="e">
        <f t="shared" si="0"/>
        <v>#REF!</v>
      </c>
      <c r="AG18" s="538"/>
      <c r="AI18" s="173" t="s">
        <v>408</v>
      </c>
      <c r="AJ18" s="174" t="str">
        <f>+'[1]2.SAN'!C185</f>
        <v>620601 sąskaitoje apskaitytų sąnaudų detalizavimas ir priskyrimo koregavimas: 475,92 Eur medžiagų sąnaudos - 810 pogrupis, karšto vandens tiekimas, paskirstomos ir  96,57 Eur mažaverčio inventoriaus sąnaudos - 815 pogrupis, karšto vandens tiekimas, paskirstomos.</v>
      </c>
      <c r="AL18" s="172">
        <f>+'[1]3.pagrindinis'!A20</f>
        <v>200</v>
      </c>
      <c r="AM18" s="172">
        <f>+'[1]3.pagrindinis'!B20</f>
        <v>207</v>
      </c>
      <c r="AN18" s="166" t="e">
        <f>+SUMIFS('[1]5'!$M$8:$M$158,'[1]5'!$C$8:$C$158,$AM18)</f>
        <v>#VALUE!</v>
      </c>
      <c r="AO18" s="167" t="e">
        <f t="shared" si="1"/>
        <v>#VALUE!</v>
      </c>
      <c r="AR18" s="151" t="str">
        <f t="array" ref="AR18">IFERROR(INDEX([1]!SAN[DK_nr],MATCH(1,('[1]3.2'!$AM18=[1]!SAN[RAS])*('[1]3.2'!AR$7=[1]SAN!$B$5:$B$154),0)),"")</f>
        <v/>
      </c>
      <c r="AS18" s="151" t="str">
        <f t="array" ref="AS18">IFERROR(INDEX([1]!SAN[DK_nr],MATCH(1,('[1]3.2'!$AM18=[1]!SAN[RAS])*('[1]3.2'!AS$7=[1]SAN!$B$5:$B$154),0)),"")</f>
        <v/>
      </c>
      <c r="AT18" s="151" t="str">
        <f t="array" ref="AT18">IFERROR(INDEX([1]!SAN[DK_nr],MATCH(1,('[1]3.2'!$AM18=[1]!SAN[RAS])*('[1]3.2'!AT$7=[1]SAN!$B$5:$B$154),0)),"")</f>
        <v/>
      </c>
      <c r="AU18" s="151" t="str">
        <f t="array" ref="AU18">IFERROR(INDEX([1]!SAN[DK_nr],MATCH(1,('[1]3.2'!$AM18=[1]!SAN[RAS])*('[1]3.2'!AU$7=[1]SAN!$B$5:$B$154),0)),"")</f>
        <v/>
      </c>
      <c r="AV18" s="151" t="str">
        <f t="array" ref="AV18">IFERROR(INDEX([1]!SAN[DK_nr],MATCH(1,('[1]3.2'!$AM18=[1]!SAN[RAS])*('[1]3.2'!AV$7=[1]SAN!$B$5:$B$154),0)),"")</f>
        <v/>
      </c>
      <c r="AW18" s="151" t="str">
        <f t="array" ref="AW18">IFERROR(INDEX([1]!SAN[DK_nr],MATCH(1,('[1]3.2'!$AM18=[1]!SAN[RAS])*('[1]3.2'!AW$7=[1]SAN!$B$5:$B$154),0)),"")</f>
        <v/>
      </c>
      <c r="AX18" s="151" t="str">
        <f t="array" ref="AX18">IFERROR(INDEX([1]!SAN[DK_nr],MATCH(1,('[1]3.2'!$AM18=[1]!SAN[RAS])*('[1]3.2'!AX$7=[1]SAN!$B$5:$B$154),0)),"")</f>
        <v/>
      </c>
      <c r="AY18" s="151" t="str">
        <f t="array" ref="AY18">IFERROR(INDEX([1]!SAN[DK_nr],MATCH(1,('[1]3.2'!$AM18=[1]!SAN[RAS])*('[1]3.2'!AY$7=[1]SAN!$B$5:$B$154),0)),"")</f>
        <v/>
      </c>
      <c r="AZ18" s="151" t="str">
        <f t="array" ref="AZ18">IFERROR(INDEX([1]!SAN[DK_nr],MATCH(1,('[1]3.2'!$AM18=[1]!SAN[RAS])*('[1]3.2'!AZ$7=[1]SAN!$B$5:$B$154),0)),"")</f>
        <v/>
      </c>
      <c r="BA18" s="151" t="str">
        <f t="array" ref="BA18">IFERROR(INDEX([1]!SAN[DK_nr],MATCH(1,('[1]3.2'!$AM18=[1]!SAN[RAS])*('[1]3.2'!BA$7=[1]SAN!$B$5:$B$154),0)),"")</f>
        <v/>
      </c>
      <c r="BB18" s="151" t="str">
        <f t="array" ref="BB18">IFERROR(INDEX([1]!SAN[DK_nr],MATCH(1,('[1]3.2'!$AM18=[1]!SAN[RAS])*('[1]3.2'!BB$7=[1]SAN!$B$5:$B$154),0)),"")</f>
        <v/>
      </c>
      <c r="BC18" s="151" t="str">
        <f t="array" ref="BC18">IFERROR(INDEX([1]!SAN[DK_nr],MATCH(1,('[1]3.2'!$AM18=[1]!SAN[RAS])*('[1]3.2'!BC$7=[1]SAN!$B$5:$B$154),0)),"")</f>
        <v/>
      </c>
      <c r="BD18" s="151" t="str">
        <f t="array" ref="BD18">IFERROR(INDEX([1]!SAN[DK_nr],MATCH(1,('[1]3.2'!$AM18=[1]!SAN[RAS])*('[1]3.2'!BD$7=[1]SAN!$B$5:$B$154),0)),"")</f>
        <v/>
      </c>
      <c r="BE18" s="151" t="str">
        <f t="array" ref="BE18">IFERROR(INDEX([1]!SAN[DK_nr],MATCH(1,('[1]3.2'!$AM18=[1]!SAN[RAS])*('[1]3.2'!BE$7=[1]SAN!$B$5:$B$154),0)),"")</f>
        <v/>
      </c>
      <c r="BF18" s="151" t="str">
        <f t="array" ref="BF18">IFERROR(INDEX([1]!SAN[DK_nr],MATCH(1,('[1]3.2'!$AM18=[1]!SAN[RAS])*('[1]3.2'!BF$7=[1]SAN!$B$5:$B$154),0)),"")</f>
        <v/>
      </c>
      <c r="BG18" s="151" t="str">
        <f t="array" ref="BG18">IFERROR(INDEX([1]!SAN[DK_nr],MATCH(1,('[1]3.2'!$AM18=[1]!SAN[RAS])*('[1]3.2'!BG$7=[1]SAN!$B$5:$B$154),0)),"")</f>
        <v/>
      </c>
      <c r="BH18" s="151" t="str">
        <f t="array" ref="BH18">IFERROR(INDEX([1]!SAN[DK_nr],MATCH(1,('[1]3.2'!$AM18=[1]!SAN[RAS])*('[1]3.2'!BH$7=[1]SAN!$B$5:$B$154),0)),"")</f>
        <v/>
      </c>
      <c r="BI18" s="151" t="str">
        <f t="array" ref="BI18">IFERROR(INDEX([1]!SAN[DK_nr],MATCH(1,('[1]3.2'!$AM18=[1]!SAN[RAS])*('[1]3.2'!BI$7=[1]SAN!$B$5:$B$154),0)),"")</f>
        <v/>
      </c>
      <c r="BJ18" s="151" t="str">
        <f t="array" ref="BJ18">IFERROR(INDEX([1]!SAN[DK_nr],MATCH(1,('[1]3.2'!$AM18=[1]!SAN[RAS])*('[1]3.2'!BJ$7=[1]SAN!$B$5:$B$154),0)),"")</f>
        <v/>
      </c>
      <c r="BK18" s="151" t="str">
        <f t="array" ref="BK18">IFERROR(INDEX([1]!SAN[DK_nr],MATCH(1,('[1]3.2'!$AM18=[1]!SAN[RAS])*('[1]3.2'!BK$7=[1]SAN!$B$5:$B$154),0)),"")</f>
        <v/>
      </c>
      <c r="BL18" s="151" t="str">
        <f t="array" ref="BL18">IFERROR(INDEX([1]!SAN[DK_nr],MATCH(1,('[1]3.2'!$AM18=[1]!SAN[RAS])*('[1]3.2'!BL$7=[1]SAN!$B$5:$B$154),0)),"")</f>
        <v/>
      </c>
      <c r="BM18" s="151" t="str">
        <f t="array" ref="BM18">IFERROR(INDEX([1]!SAN[DK_nr],MATCH(1,('[1]3.2'!$AM18=[1]!SAN[RAS])*('[1]3.2'!BM$7=[1]SAN!$B$5:$B$154),0)),"")</f>
        <v/>
      </c>
      <c r="BN18" s="151" t="str">
        <f t="array" ref="BN18">IFERROR(INDEX([1]!SAN[DK_nr],MATCH(1,('[1]3.2'!$AM18=[1]!SAN[RAS])*('[1]3.2'!BN$7=[1]SAN!$B$5:$B$154),0)),"")</f>
        <v/>
      </c>
      <c r="BO18" s="151" t="str">
        <f t="array" ref="BO18">IFERROR(INDEX([1]!SAN[DK_nr],MATCH(1,('[1]3.2'!$AM18=[1]!SAN[RAS])*('[1]3.2'!BO$7=[1]SAN!$B$5:$B$154),0)),"")</f>
        <v/>
      </c>
      <c r="BP18" s="151" t="str">
        <f t="array" ref="BP18">IFERROR(INDEX([1]!SAN[DK_nr],MATCH(1,('[1]3.2'!$AM18=[1]!SAN[RAS])*('[1]3.2'!BP$7=[1]SAN!$B$5:$B$154),0)),"")</f>
        <v/>
      </c>
      <c r="BQ18" s="151" t="str">
        <f t="array" ref="BQ18">IFERROR(INDEX([1]!SAN[DK_nr],MATCH(1,('[1]3.2'!$AM18=[1]!SAN[RAS])*('[1]3.2'!BQ$7=[1]SAN!$B$5:$B$154),0)),"")</f>
        <v/>
      </c>
      <c r="BR18" s="151" t="str">
        <f t="array" ref="BR18">IFERROR(INDEX([1]!SAN[DK_nr],MATCH(1,('[1]3.2'!$AM18=[1]!SAN[RAS])*('[1]3.2'!BR$7=[1]SAN!$B$5:$B$154),0)),"")</f>
        <v/>
      </c>
      <c r="BS18" s="151" t="str">
        <f t="array" ref="BS18">IFERROR(INDEX([1]!SAN[DK_nr],MATCH(1,('[1]3.2'!$AM18=[1]!SAN[RAS])*('[1]3.2'!BS$7=[1]SAN!$B$5:$B$154),0)),"")</f>
        <v/>
      </c>
      <c r="BT18" s="151" t="str">
        <f t="array" ref="BT18">IFERROR(INDEX([1]!SAN[DK_nr],MATCH(1,('[1]3.2'!$AM18=[1]!SAN[RAS])*('[1]3.2'!BT$7=[1]SAN!$B$5:$B$154),0)),"")</f>
        <v/>
      </c>
      <c r="BU18" s="151" t="str">
        <f t="array" ref="BU18">IFERROR(INDEX([1]!SAN[DK_nr],MATCH(1,('[1]3.2'!$AM18=[1]!SAN[RAS])*('[1]3.2'!BU$7=[1]SAN!$B$5:$B$154),0)),"")</f>
        <v/>
      </c>
      <c r="BV18" s="151" t="str">
        <f t="array" ref="BV18">IFERROR(INDEX([1]!SAN[DK_nr],MATCH(1,('[1]3.2'!$AM18=[1]!SAN[RAS])*('[1]3.2'!BV$7=[1]SAN!$B$5:$B$154),0)),"")</f>
        <v/>
      </c>
      <c r="BW18" s="151" t="str">
        <f t="array" ref="BW18">IFERROR(INDEX([1]!SAN[DK_nr],MATCH(1,('[1]3.2'!$AM18=[1]!SAN[RAS])*('[1]3.2'!BW$7=[1]SAN!$B$5:$B$154),0)),"")</f>
        <v/>
      </c>
      <c r="BX18" s="151" t="str">
        <f t="array" ref="BX18">IFERROR(INDEX([1]!SAN[DK_nr],MATCH(1,('[1]3.2'!$AM18=[1]!SAN[RAS])*('[1]3.2'!BX$7=[1]SAN!$B$5:$B$154),0)),"")</f>
        <v/>
      </c>
      <c r="BY18" s="151" t="str">
        <f t="array" ref="BY18">IFERROR(INDEX([1]!SAN[DK_nr],MATCH(1,('[1]3.2'!$AM18=[1]!SAN[RAS])*('[1]3.2'!BY$7=[1]SAN!$B$5:$B$154),0)),"")</f>
        <v/>
      </c>
      <c r="BZ18" s="151" t="str">
        <f t="array" ref="BZ18">IFERROR(INDEX([1]!SAN[DK_nr],MATCH(1,('[1]3.2'!$AM18=[1]!SAN[RAS])*('[1]3.2'!BZ$7=[1]SAN!$B$5:$B$154),0)),"")</f>
        <v/>
      </c>
      <c r="CA18" s="151" t="str">
        <f t="array" ref="CA18">IFERROR(INDEX([1]!SAN[DK_nr],MATCH(1,('[1]3.2'!$AM18=[1]!SAN[RAS])*('[1]3.2'!CA$7=[1]SAN!$B$5:$B$154),0)),"")</f>
        <v/>
      </c>
      <c r="CB18" s="151" t="str">
        <f t="array" ref="CB18">IFERROR(INDEX([1]!SAN[DK_nr],MATCH(1,('[1]3.2'!$AM18=[1]!SAN[RAS])*('[1]3.2'!CB$7=[1]SAN!$B$5:$B$154),0)),"")</f>
        <v/>
      </c>
      <c r="CC18" s="151" t="str">
        <f t="array" ref="CC18">IFERROR(INDEX([1]!SAN[DK_nr],MATCH(1,('[1]3.2'!$AM18=[1]!SAN[RAS])*('[1]3.2'!CC$7=[1]SAN!$B$5:$B$154),0)),"")</f>
        <v/>
      </c>
      <c r="CD18" s="151" t="str">
        <f t="array" ref="CD18">IFERROR(INDEX([1]!SAN[DK_nr],MATCH(1,('[1]3.2'!$AM18=[1]!SAN[RAS])*('[1]3.2'!CD$7=[1]SAN!$B$5:$B$154),0)),"")</f>
        <v/>
      </c>
      <c r="CE18" s="151" t="str">
        <f t="array" ref="CE18">IFERROR(INDEX([1]!SAN[DK_nr],MATCH(1,('[1]3.2'!$AM18=[1]!SAN[RAS])*('[1]3.2'!CE$7=[1]SAN!$B$5:$B$154),0)),"")</f>
        <v/>
      </c>
      <c r="CF18" s="151" t="str">
        <f t="array" ref="CF18">IFERROR(INDEX([1]!SAN[DK_nr],MATCH(1,('[1]3.2'!$AM18=[1]!SAN[RAS])*('[1]3.2'!CF$7=[1]SAN!$B$5:$B$154),0)),"")</f>
        <v/>
      </c>
      <c r="CG18" s="151" t="str">
        <f t="array" ref="CG18">IFERROR(INDEX([1]!SAN[DK_nr],MATCH(1,('[1]3.2'!$AM18=[1]!SAN[RAS])*('[1]3.2'!CG$7=[1]SAN!$B$5:$B$154),0)),"")</f>
        <v/>
      </c>
      <c r="CH18" s="151" t="str">
        <f t="array" ref="CH18">IFERROR(INDEX([1]!SAN[DK_nr],MATCH(1,('[1]3.2'!$AM18=[1]!SAN[RAS])*('[1]3.2'!CH$7=[1]SAN!$B$5:$B$154),0)),"")</f>
        <v/>
      </c>
      <c r="CI18" s="151" t="str">
        <f t="array" ref="CI18">IFERROR(INDEX([1]!SAN[DK_nr],MATCH(1,('[1]3.2'!$AM18=[1]!SAN[RAS])*('[1]3.2'!CI$7=[1]SAN!$B$5:$B$154),0)),"")</f>
        <v/>
      </c>
      <c r="CJ18" s="151" t="str">
        <f t="array" ref="CJ18">IFERROR(INDEX([1]!SAN[DK_nr],MATCH(1,('[1]3.2'!$AM18=[1]!SAN[RAS])*('[1]3.2'!CJ$7=[1]SAN!$B$5:$B$154),0)),"")</f>
        <v/>
      </c>
      <c r="CK18" s="151" t="str">
        <f t="array" ref="CK18">IFERROR(INDEX([1]!SAN[DK_nr],MATCH(1,('[1]3.2'!$AM18=[1]!SAN[RAS])*('[1]3.2'!CK$7=[1]SAN!$B$5:$B$154),0)),"")</f>
        <v/>
      </c>
      <c r="CL18" s="151" t="str">
        <f t="array" ref="CL18">IFERROR(INDEX([1]!SAN[DK_nr],MATCH(1,('[1]3.2'!$AM18=[1]!SAN[RAS])*('[1]3.2'!CL$7=[1]SAN!$B$5:$B$154),0)),"")</f>
        <v/>
      </c>
      <c r="CM18" s="151" t="str">
        <f t="array" ref="CM18">IFERROR(INDEX([1]!SAN[DK_nr],MATCH(1,('[1]3.2'!$AM18=[1]!SAN[RAS])*('[1]3.2'!CM$7=[1]SAN!$B$5:$B$154),0)),"")</f>
        <v/>
      </c>
      <c r="CN18" s="151" t="str">
        <f t="array" ref="CN18">IFERROR(INDEX([1]!SAN[DK_nr],MATCH(1,('[1]3.2'!$AM18=[1]!SAN[RAS])*('[1]3.2'!CN$7=[1]SAN!$B$5:$B$154),0)),"")</f>
        <v/>
      </c>
      <c r="CO18" s="151" t="str">
        <f t="array" ref="CO18">IFERROR(INDEX([1]!SAN[DK_nr],MATCH(1,('[1]3.2'!$AM18=[1]!SAN[RAS])*('[1]3.2'!CO$7=[1]SAN!$B$5:$B$154),0)),"")</f>
        <v/>
      </c>
      <c r="CP18" s="151" t="str">
        <f t="array" ref="CP18">IFERROR(INDEX([1]!SAN[DK_nr],MATCH(1,('[1]3.2'!$AM18=[1]!SAN[RAS])*('[1]3.2'!CP$7=[1]SAN!$B$5:$B$154),0)),"")</f>
        <v/>
      </c>
      <c r="CQ18" s="151" t="str">
        <f t="array" ref="CQ18">IFERROR(INDEX([1]!SAN[DK_nr],MATCH(1,('[1]3.2'!$AM18=[1]!SAN[RAS])*('[1]3.2'!CQ$7=[1]SAN!$B$5:$B$154),0)),"")</f>
        <v/>
      </c>
      <c r="CR18" s="151" t="str">
        <f t="array" ref="CR18">IFERROR(INDEX([1]!SAN[DK_nr],MATCH(1,('[1]3.2'!$AM18=[1]!SAN[RAS])*('[1]3.2'!CR$7=[1]SAN!$B$5:$B$154),0)),"")</f>
        <v/>
      </c>
      <c r="CS18" s="151" t="str">
        <f t="array" ref="CS18">IFERROR(INDEX([1]!SAN[DK_nr],MATCH(1,('[1]3.2'!$AM18=[1]!SAN[RAS])*('[1]3.2'!CS$7=[1]SAN!$B$5:$B$154),0)),"")</f>
        <v/>
      </c>
      <c r="CT18" s="151" t="str">
        <f t="array" ref="CT18">IFERROR(INDEX([1]!SAN[DK_nr],MATCH(1,('[1]3.2'!$AM18=[1]!SAN[RAS])*('[1]3.2'!CT$7=[1]SAN!$B$5:$B$154),0)),"")</f>
        <v/>
      </c>
      <c r="CU18" s="151" t="str">
        <f t="array" ref="CU18">IFERROR(INDEX([1]!SAN[DK_nr],MATCH(1,('[1]3.2'!$AM18=[1]!SAN[RAS])*('[1]3.2'!CU$7=[1]SAN!$B$5:$B$154),0)),"")</f>
        <v/>
      </c>
      <c r="CV18" s="151" t="str">
        <f t="array" ref="CV18">IFERROR(INDEX([1]!SAN[DK_nr],MATCH(1,('[1]3.2'!$AM18=[1]!SAN[RAS])*('[1]3.2'!CV$7=[1]SAN!$B$5:$B$154),0)),"")</f>
        <v/>
      </c>
      <c r="CW18" s="151" t="str">
        <f t="array" ref="CW18">IFERROR(INDEX([1]!SAN[DK_nr],MATCH(1,('[1]3.2'!$AM18=[1]!SAN[RAS])*('[1]3.2'!CW$7=[1]SAN!$B$5:$B$154),0)),"")</f>
        <v/>
      </c>
      <c r="CX18" s="151" t="str">
        <f t="array" ref="CX18">IFERROR(INDEX([1]!SAN[DK_nr],MATCH(1,('[1]3.2'!$AM18=[1]!SAN[RAS])*('[1]3.2'!CX$7=[1]SAN!$B$5:$B$154),0)),"")</f>
        <v/>
      </c>
      <c r="CY18" s="151" t="str">
        <f t="array" ref="CY18">IFERROR(INDEX([1]!SAN[DK_nr],MATCH(1,('[1]3.2'!$AM18=[1]!SAN[RAS])*('[1]3.2'!CY$7=[1]SAN!$B$5:$B$154),0)),"")</f>
        <v/>
      </c>
      <c r="CZ18" s="151" t="str">
        <f t="array" ref="CZ18">IFERROR(INDEX([1]!SAN[DK_nr],MATCH(1,('[1]3.2'!$AM18=[1]!SAN[RAS])*('[1]3.2'!CZ$7=[1]SAN!$B$5:$B$154),0)),"")</f>
        <v/>
      </c>
      <c r="DA18" s="151" t="str">
        <f t="array" ref="DA18">IFERROR(INDEX([1]!SAN[DK_nr],MATCH(1,('[1]3.2'!$AM18=[1]!SAN[RAS])*('[1]3.2'!DA$7=[1]SAN!$B$5:$B$154),0)),"")</f>
        <v/>
      </c>
      <c r="DB18" s="151" t="str">
        <f t="array" ref="DB18">IFERROR(INDEX([1]!SAN[DK_nr],MATCH(1,('[1]3.2'!$AM18=[1]!SAN[RAS])*('[1]3.2'!DB$7=[1]SAN!$B$5:$B$154),0)),"")</f>
        <v/>
      </c>
      <c r="DC18" s="151" t="str">
        <f t="array" ref="DC18">IFERROR(INDEX([1]!SAN[DK_nr],MATCH(1,('[1]3.2'!$AM18=[1]!SAN[RAS])*('[1]3.2'!DC$7=[1]SAN!$B$5:$B$154),0)),"")</f>
        <v/>
      </c>
      <c r="DD18" s="151" t="str">
        <f t="array" ref="DD18">IFERROR(INDEX([1]!SAN[DK_nr],MATCH(1,('[1]3.2'!$AM18=[1]!SAN[RAS])*('[1]3.2'!DD$7=[1]SAN!$B$5:$B$154),0)),"")</f>
        <v/>
      </c>
      <c r="DE18" s="151" t="str">
        <f t="array" ref="DE18">IFERROR(INDEX([1]!SAN[DK_nr],MATCH(1,('[1]3.2'!$AM18=[1]!SAN[RAS])*('[1]3.2'!DE$7=[1]SAN!$B$5:$B$154),0)),"")</f>
        <v/>
      </c>
      <c r="DF18" s="151" t="str">
        <f t="array" ref="DF18">IFERROR(INDEX([1]!SAN[DK_nr],MATCH(1,('[1]3.2'!$AM18=[1]!SAN[RAS])*('[1]3.2'!DF$7=[1]SAN!$B$5:$B$154),0)),"")</f>
        <v/>
      </c>
      <c r="DG18" s="151" t="str">
        <f t="array" ref="DG18">IFERROR(INDEX([1]!SAN[DK_nr],MATCH(1,('[1]3.2'!$AM18=[1]!SAN[RAS])*('[1]3.2'!DG$7=[1]SAN!$B$5:$B$154),0)),"")</f>
        <v/>
      </c>
      <c r="DH18" s="151" t="str">
        <f t="array" ref="DH18">IFERROR(INDEX([1]!SAN[DK_nr],MATCH(1,('[1]3.2'!$AM18=[1]!SAN[RAS])*('[1]3.2'!DH$7=[1]SAN!$B$5:$B$154),0)),"")</f>
        <v/>
      </c>
      <c r="DI18" s="151" t="str">
        <f t="array" ref="DI18">IFERROR(INDEX([1]!SAN[DK_nr],MATCH(1,('[1]3.2'!$AM18=[1]!SAN[RAS])*('[1]3.2'!DI$7=[1]SAN!$B$5:$B$154),0)),"")</f>
        <v/>
      </c>
      <c r="DJ18" s="151" t="str">
        <f t="array" ref="DJ18">IFERROR(INDEX([1]!SAN[DK_nr],MATCH(1,('[1]3.2'!$AM18=[1]!SAN[RAS])*('[1]3.2'!DJ$7=[1]SAN!$B$5:$B$154),0)),"")</f>
        <v/>
      </c>
      <c r="DK18" s="151" t="str">
        <f t="array" ref="DK18">IFERROR(INDEX([1]!SAN[DK_nr],MATCH(1,('[1]3.2'!$AM18=[1]!SAN[RAS])*('[1]3.2'!DK$7=[1]SAN!$B$5:$B$154),0)),"")</f>
        <v/>
      </c>
      <c r="DL18" s="151" t="str">
        <f t="array" ref="DL18">IFERROR(INDEX([1]!SAN[DK_nr],MATCH(1,('[1]3.2'!$AM18=[1]!SAN[RAS])*('[1]3.2'!DL$7=[1]SAN!$B$5:$B$154),0)),"")</f>
        <v/>
      </c>
      <c r="DM18" s="151" t="str">
        <f t="array" ref="DM18">IFERROR(INDEX([1]!SAN[DK_nr],MATCH(1,('[1]3.2'!$AM18=[1]!SAN[RAS])*('[1]3.2'!DM$7=[1]SAN!$B$5:$B$154),0)),"")</f>
        <v/>
      </c>
      <c r="DN18" s="151" t="str">
        <f t="array" ref="DN18">IFERROR(INDEX([1]!SAN[DK_nr],MATCH(1,('[1]3.2'!$AM18=[1]!SAN[RAS])*('[1]3.2'!DN$7=[1]SAN!$B$5:$B$154),0)),"")</f>
        <v/>
      </c>
      <c r="DO18" s="151" t="str">
        <f t="array" ref="DO18">IFERROR(INDEX([1]!SAN[DK_nr],MATCH(1,('[1]3.2'!$AM18=[1]!SAN[RAS])*('[1]3.2'!DO$7=[1]SAN!$B$5:$B$154),0)),"")</f>
        <v/>
      </c>
      <c r="DP18" s="151" t="str">
        <f t="array" ref="DP18">IFERROR(INDEX([1]!SAN[DK_nr],MATCH(1,('[1]3.2'!$AM18=[1]!SAN[RAS])*('[1]3.2'!DP$7=[1]SAN!$B$5:$B$154),0)),"")</f>
        <v/>
      </c>
      <c r="DQ18" s="151" t="str">
        <f t="array" ref="DQ18">IFERROR(INDEX([1]!SAN[DK_nr],MATCH(1,('[1]3.2'!$AM18=[1]!SAN[RAS])*('[1]3.2'!DQ$7=[1]SAN!$B$5:$B$154),0)),"")</f>
        <v/>
      </c>
      <c r="DR18" s="151" t="str">
        <f t="array" ref="DR18">IFERROR(INDEX([1]!SAN[DK_nr],MATCH(1,('[1]3.2'!$AM18=[1]!SAN[RAS])*('[1]3.2'!DR$7=[1]SAN!$B$5:$B$154),0)),"")</f>
        <v/>
      </c>
      <c r="DS18" s="151" t="str">
        <f t="array" ref="DS18">IFERROR(INDEX([1]!SAN[DK_nr],MATCH(1,('[1]3.2'!$AM18=[1]!SAN[RAS])*('[1]3.2'!DS$7=[1]SAN!$B$5:$B$154),0)),"")</f>
        <v/>
      </c>
      <c r="DT18" s="151" t="str">
        <f t="array" ref="DT18">IFERROR(INDEX([1]!SAN[DK_nr],MATCH(1,('[1]3.2'!$AM18=[1]!SAN[RAS])*('[1]3.2'!DT$7=[1]SAN!$B$5:$B$154),0)),"")</f>
        <v/>
      </c>
      <c r="DU18" s="151" t="str">
        <f t="array" ref="DU18">IFERROR(INDEX([1]!SAN[DK_nr],MATCH(1,('[1]3.2'!$AM18=[1]!SAN[RAS])*('[1]3.2'!DU$7=[1]SAN!$B$5:$B$154),0)),"")</f>
        <v/>
      </c>
      <c r="DV18" s="151" t="str">
        <f t="array" ref="DV18">IFERROR(INDEX([1]!SAN[DK_nr],MATCH(1,('[1]3.2'!$AM18=[1]!SAN[RAS])*('[1]3.2'!DV$7=[1]SAN!$B$5:$B$154),0)),"")</f>
        <v/>
      </c>
      <c r="DW18" s="151" t="str">
        <f t="array" ref="DW18">IFERROR(INDEX([1]!SAN[DK_nr],MATCH(1,('[1]3.2'!$AM18=[1]!SAN[RAS])*('[1]3.2'!DW$7=[1]SAN!$B$5:$B$154),0)),"")</f>
        <v/>
      </c>
      <c r="DX18" s="151" t="str">
        <f t="array" ref="DX18">IFERROR(INDEX([1]!SAN[DK_nr],MATCH(1,('[1]3.2'!$AM18=[1]!SAN[RAS])*('[1]3.2'!DX$7=[1]SAN!$B$5:$B$154),0)),"")</f>
        <v/>
      </c>
      <c r="DY18" s="151" t="str">
        <f t="array" ref="DY18">IFERROR(INDEX([1]!SAN[DK_nr],MATCH(1,('[1]3.2'!$AM18=[1]!SAN[RAS])*('[1]3.2'!DY$7=[1]SAN!$B$5:$B$154),0)),"")</f>
        <v/>
      </c>
      <c r="DZ18" s="151" t="str">
        <f t="array" ref="DZ18">IFERROR(INDEX([1]!SAN[DK_nr],MATCH(1,('[1]3.2'!$AM18=[1]!SAN[RAS])*('[1]3.2'!DZ$7=[1]SAN!$B$5:$B$154),0)),"")</f>
        <v/>
      </c>
      <c r="EA18" s="151" t="str">
        <f t="array" ref="EA18">IFERROR(INDEX([1]!SAN[DK_nr],MATCH(1,('[1]3.2'!$AM18=[1]!SAN[RAS])*('[1]3.2'!EA$7=[1]SAN!$B$5:$B$154),0)),"")</f>
        <v/>
      </c>
      <c r="EB18" s="151" t="str">
        <f t="array" ref="EB18">IFERROR(INDEX([1]!SAN[DK_nr],MATCH(1,('[1]3.2'!$AM18=[1]!SAN[RAS])*('[1]3.2'!EB$7=[1]SAN!$B$5:$B$154),0)),"")</f>
        <v/>
      </c>
    </row>
    <row r="19" spans="2:132" ht="12.2" customHeight="1" x14ac:dyDescent="0.2">
      <c r="B19" s="168" t="s">
        <v>453</v>
      </c>
      <c r="C19" s="175" t="s">
        <v>454</v>
      </c>
      <c r="D19" s="170" t="str">
        <f t="shared" si="2"/>
        <v xml:space="preserve">                                                                                        </v>
      </c>
      <c r="E19" s="171" t="e">
        <f>+SUMIFS([1]!Sanaudos[Suma],[1]!Sanaudos[Pagal DK RAS],$AM19)</f>
        <v>#REF!</v>
      </c>
      <c r="F19" s="171"/>
      <c r="G19" s="171"/>
      <c r="H19" s="171"/>
      <c r="I19" s="171"/>
      <c r="J19" s="171" t="e">
        <f>+SUMIFS([1]!Sanaudos_kor[Suma],[1]!Sanaudos_kor[RAS],$AM19,[1]!Sanaudos_kor[KOR_nr],J$1)</f>
        <v>#REF!</v>
      </c>
      <c r="K19" s="171" t="e">
        <f>+SUMIFS([1]!Sanaudos_kor[Suma],[1]!Sanaudos_kor[RAS],$AM19,[1]!Sanaudos_kor[KOR_nr],K$1)</f>
        <v>#REF!</v>
      </c>
      <c r="L19" s="171" t="e">
        <f>+SUMIFS([1]!Sanaudos_kor[Suma],[1]!Sanaudos_kor[RAS],$AM19,[1]!Sanaudos_kor[KOR_nr],L$1)</f>
        <v>#REF!</v>
      </c>
      <c r="M19" s="171" t="e">
        <f>+SUMIFS([1]!Sanaudos_kor[Suma],[1]!Sanaudos_kor[RAS],$AM19,[1]!Sanaudos_kor[KOR_nr],M$1)</f>
        <v>#REF!</v>
      </c>
      <c r="N19" s="171" t="e">
        <f>+SUMIFS([1]!Sanaudos_kor[Suma],[1]!Sanaudos_kor[RAS],$AM19,[1]!Sanaudos_kor[KOR_nr],N$1)</f>
        <v>#REF!</v>
      </c>
      <c r="O19" s="171" t="e">
        <f>+SUMIFS([1]!Sanaudos_kor[Suma],[1]!Sanaudos_kor[RAS],$AM19,[1]!Sanaudos_kor[KOR_nr],O$1)</f>
        <v>#REF!</v>
      </c>
      <c r="P19" s="171" t="e">
        <f>+SUMIFS([1]!Sanaudos_kor[Suma],[1]!Sanaudos_kor[RAS],$AM19,[1]!Sanaudos_kor[KOR_nr],P$1)</f>
        <v>#REF!</v>
      </c>
      <c r="Q19" s="171" t="e">
        <f>+SUMIFS([1]!Sanaudos_kor[Suma],[1]!Sanaudos_kor[RAS],$AM19,[1]!Sanaudos_kor[KOR_nr],Q$1)</f>
        <v>#REF!</v>
      </c>
      <c r="R19" s="171" t="e">
        <f>+SUMIFS([1]!Sanaudos_kor[Suma],[1]!Sanaudos_kor[RAS],$AM19,[1]!Sanaudos_kor[KOR_nr],R$1)</f>
        <v>#REF!</v>
      </c>
      <c r="S19" s="171" t="e">
        <f>+SUMIFS([1]!Sanaudos_kor[Suma],[1]!Sanaudos_kor[RAS],$AM19,[1]!Sanaudos_kor[KOR_nr],S$1)</f>
        <v>#REF!</v>
      </c>
      <c r="T19" s="171" t="e">
        <f>+SUMIFS([1]!Sanaudos_kor[Suma],[1]!Sanaudos_kor[RAS],$AM19,[1]!Sanaudos_kor[KOR_nr],T$1)</f>
        <v>#REF!</v>
      </c>
      <c r="U19" s="171" t="e">
        <f>+SUMIFS([1]!Sanaudos_kor[Suma],[1]!Sanaudos_kor[RAS],$AM19,[1]!Sanaudos_kor[KOR_nr],U$1)</f>
        <v>#REF!</v>
      </c>
      <c r="V19" s="171" t="e">
        <f>+SUMIFS([1]!Sanaudos_kor[Suma],[1]!Sanaudos_kor[RAS],$AM19,[1]!Sanaudos_kor[KOR_nr],V$1)</f>
        <v>#REF!</v>
      </c>
      <c r="W19" s="171" t="e">
        <f>+SUMIFS([1]!Sanaudos_kor[Suma],[1]!Sanaudos_kor[RAS],$AM19,[1]!Sanaudos_kor[KOR_nr],W$1)</f>
        <v>#REF!</v>
      </c>
      <c r="X19" s="171" t="e">
        <f>+SUMIFS([1]!Sanaudos_kor[Suma],[1]!Sanaudos_kor[RAS],$AM19,[1]!Sanaudos_kor[KOR_nr],X$1)</f>
        <v>#REF!</v>
      </c>
      <c r="Y19" s="171" t="e">
        <f>+SUMIFS([1]!Sanaudos_kor[Suma],[1]!Sanaudos_kor[RAS],$AM19,[1]!Sanaudos_kor[KOR_nr],Y$1)</f>
        <v>#REF!</v>
      </c>
      <c r="Z19" s="171" t="e">
        <f>+SUMIFS([1]!Sanaudos_kor[Suma],[1]!Sanaudos_kor[RAS],$AM19,[1]!Sanaudos_kor[KOR_nr],Z$1)</f>
        <v>#REF!</v>
      </c>
      <c r="AA19" s="171" t="e">
        <f>+SUMIFS([1]!Sanaudos_kor[Suma],[1]!Sanaudos_kor[RAS],$AM19,[1]!Sanaudos_kor[KOR_nr],AA$1)</f>
        <v>#REF!</v>
      </c>
      <c r="AB19" s="171" t="e">
        <f>+SUMIFS([1]!Sanaudos_kor[Suma],[1]!Sanaudos_kor[RAS],$AM19,[1]!Sanaudos_kor[KOR_nr],AB$1)</f>
        <v>#REF!</v>
      </c>
      <c r="AC19" s="171" t="e">
        <f>+SUMIFS([1]!Sanaudos_kor[Suma],[1]!Sanaudos_kor[RAS],$AM19,[1]!Sanaudos_kor[KOR_nr],AC$1)</f>
        <v>#REF!</v>
      </c>
      <c r="AD19" s="171" t="e">
        <f>+SUMIFS([1]!Sanaudos_kor[Suma],[1]!Sanaudos_kor[RAS],$AM19,[1]!Sanaudos_kor[KOR_nr],AD$1)</f>
        <v>#REF!</v>
      </c>
      <c r="AE19" s="171" t="e">
        <f>+SUMIFS([1]!Sanaudos_kor[Suma],[1]!Sanaudos_kor[RAS],$AM19,[1]!Sanaudos_kor[KOR_nr],AE$1)</f>
        <v>#REF!</v>
      </c>
      <c r="AF19" s="171" t="e">
        <f t="shared" si="0"/>
        <v>#REF!</v>
      </c>
      <c r="AG19" s="538"/>
      <c r="AI19" s="173" t="s">
        <v>409</v>
      </c>
      <c r="AJ19" s="174" t="str">
        <f>+'[1]2.SAN'!C186</f>
        <v>62055 sąskaitoje apskaitytų sąnaudų detalizavimas ir priskyrimo koregavimas: 3955,58 Eur medžiagų sąnaudos - 810 pogrupis, sistemų priežiūra, paskirstomos ir  460,13 Eur mažaverčio inventoriaus sąnaudos - 815 pogrupis, sistemų priežiūra, paskirstomos.</v>
      </c>
      <c r="AL19" s="172">
        <f>+'[1]3.pagrindinis'!A21</f>
        <v>200</v>
      </c>
      <c r="AM19" s="172">
        <f>+'[1]3.pagrindinis'!B21</f>
        <v>208</v>
      </c>
      <c r="AN19" s="166" t="e">
        <f>+SUMIFS('[1]5'!$M$8:$M$158,'[1]5'!$C$8:$C$158,$AM19)</f>
        <v>#VALUE!</v>
      </c>
      <c r="AO19" s="167" t="e">
        <f t="shared" si="1"/>
        <v>#VALUE!</v>
      </c>
      <c r="AR19" s="151" t="str">
        <f t="array" ref="AR19">IFERROR(INDEX([1]!SAN[DK_nr],MATCH(1,('[1]3.2'!$AM19=[1]!SAN[RAS])*('[1]3.2'!AR$7=[1]SAN!$B$5:$B$154),0)),"")</f>
        <v/>
      </c>
      <c r="AS19" s="151" t="str">
        <f t="array" ref="AS19">IFERROR(INDEX([1]!SAN[DK_nr],MATCH(1,('[1]3.2'!$AM19=[1]!SAN[RAS])*('[1]3.2'!AS$7=[1]SAN!$B$5:$B$154),0)),"")</f>
        <v/>
      </c>
      <c r="AT19" s="151" t="str">
        <f t="array" ref="AT19">IFERROR(INDEX([1]!SAN[DK_nr],MATCH(1,('[1]3.2'!$AM19=[1]!SAN[RAS])*('[1]3.2'!AT$7=[1]SAN!$B$5:$B$154),0)),"")</f>
        <v/>
      </c>
      <c r="AU19" s="151" t="str">
        <f t="array" ref="AU19">IFERROR(INDEX([1]!SAN[DK_nr],MATCH(1,('[1]3.2'!$AM19=[1]!SAN[RAS])*('[1]3.2'!AU$7=[1]SAN!$B$5:$B$154),0)),"")</f>
        <v/>
      </c>
      <c r="AV19" s="151" t="str">
        <f t="array" ref="AV19">IFERROR(INDEX([1]!SAN[DK_nr],MATCH(1,('[1]3.2'!$AM19=[1]!SAN[RAS])*('[1]3.2'!AV$7=[1]SAN!$B$5:$B$154),0)),"")</f>
        <v/>
      </c>
      <c r="AW19" s="151" t="str">
        <f t="array" ref="AW19">IFERROR(INDEX([1]!SAN[DK_nr],MATCH(1,('[1]3.2'!$AM19=[1]!SAN[RAS])*('[1]3.2'!AW$7=[1]SAN!$B$5:$B$154),0)),"")</f>
        <v/>
      </c>
      <c r="AX19" s="151" t="str">
        <f t="array" ref="AX19">IFERROR(INDEX([1]!SAN[DK_nr],MATCH(1,('[1]3.2'!$AM19=[1]!SAN[RAS])*('[1]3.2'!AX$7=[1]SAN!$B$5:$B$154),0)),"")</f>
        <v/>
      </c>
      <c r="AY19" s="151" t="str">
        <f t="array" ref="AY19">IFERROR(INDEX([1]!SAN[DK_nr],MATCH(1,('[1]3.2'!$AM19=[1]!SAN[RAS])*('[1]3.2'!AY$7=[1]SAN!$B$5:$B$154),0)),"")</f>
        <v/>
      </c>
      <c r="AZ19" s="151" t="str">
        <f t="array" ref="AZ19">IFERROR(INDEX([1]!SAN[DK_nr],MATCH(1,('[1]3.2'!$AM19=[1]!SAN[RAS])*('[1]3.2'!AZ$7=[1]SAN!$B$5:$B$154),0)),"")</f>
        <v/>
      </c>
      <c r="BA19" s="151" t="str">
        <f t="array" ref="BA19">IFERROR(INDEX([1]!SAN[DK_nr],MATCH(1,('[1]3.2'!$AM19=[1]!SAN[RAS])*('[1]3.2'!BA$7=[1]SAN!$B$5:$B$154),0)),"")</f>
        <v/>
      </c>
      <c r="BB19" s="151" t="str">
        <f t="array" ref="BB19">IFERROR(INDEX([1]!SAN[DK_nr],MATCH(1,('[1]3.2'!$AM19=[1]!SAN[RAS])*('[1]3.2'!BB$7=[1]SAN!$B$5:$B$154),0)),"")</f>
        <v/>
      </c>
      <c r="BC19" s="151" t="str">
        <f t="array" ref="BC19">IFERROR(INDEX([1]!SAN[DK_nr],MATCH(1,('[1]3.2'!$AM19=[1]!SAN[RAS])*('[1]3.2'!BC$7=[1]SAN!$B$5:$B$154),0)),"")</f>
        <v/>
      </c>
      <c r="BD19" s="151" t="str">
        <f t="array" ref="BD19">IFERROR(INDEX([1]!SAN[DK_nr],MATCH(1,('[1]3.2'!$AM19=[1]!SAN[RAS])*('[1]3.2'!BD$7=[1]SAN!$B$5:$B$154),0)),"")</f>
        <v/>
      </c>
      <c r="BE19" s="151" t="str">
        <f t="array" ref="BE19">IFERROR(INDEX([1]!SAN[DK_nr],MATCH(1,('[1]3.2'!$AM19=[1]!SAN[RAS])*('[1]3.2'!BE$7=[1]SAN!$B$5:$B$154),0)),"")</f>
        <v/>
      </c>
      <c r="BF19" s="151" t="str">
        <f t="array" ref="BF19">IFERROR(INDEX([1]!SAN[DK_nr],MATCH(1,('[1]3.2'!$AM19=[1]!SAN[RAS])*('[1]3.2'!BF$7=[1]SAN!$B$5:$B$154),0)),"")</f>
        <v/>
      </c>
      <c r="BG19" s="151" t="str">
        <f t="array" ref="BG19">IFERROR(INDEX([1]!SAN[DK_nr],MATCH(1,('[1]3.2'!$AM19=[1]!SAN[RAS])*('[1]3.2'!BG$7=[1]SAN!$B$5:$B$154),0)),"")</f>
        <v/>
      </c>
      <c r="BH19" s="151" t="str">
        <f t="array" ref="BH19">IFERROR(INDEX([1]!SAN[DK_nr],MATCH(1,('[1]3.2'!$AM19=[1]!SAN[RAS])*('[1]3.2'!BH$7=[1]SAN!$B$5:$B$154),0)),"")</f>
        <v/>
      </c>
      <c r="BI19" s="151" t="str">
        <f t="array" ref="BI19">IFERROR(INDEX([1]!SAN[DK_nr],MATCH(1,('[1]3.2'!$AM19=[1]!SAN[RAS])*('[1]3.2'!BI$7=[1]SAN!$B$5:$B$154),0)),"")</f>
        <v/>
      </c>
      <c r="BJ19" s="151" t="str">
        <f t="array" ref="BJ19">IFERROR(INDEX([1]!SAN[DK_nr],MATCH(1,('[1]3.2'!$AM19=[1]!SAN[RAS])*('[1]3.2'!BJ$7=[1]SAN!$B$5:$B$154),0)),"")</f>
        <v/>
      </c>
      <c r="BK19" s="151" t="str">
        <f t="array" ref="BK19">IFERROR(INDEX([1]!SAN[DK_nr],MATCH(1,('[1]3.2'!$AM19=[1]!SAN[RAS])*('[1]3.2'!BK$7=[1]SAN!$B$5:$B$154),0)),"")</f>
        <v/>
      </c>
      <c r="BL19" s="151" t="str">
        <f t="array" ref="BL19">IFERROR(INDEX([1]!SAN[DK_nr],MATCH(1,('[1]3.2'!$AM19=[1]!SAN[RAS])*('[1]3.2'!BL$7=[1]SAN!$B$5:$B$154),0)),"")</f>
        <v/>
      </c>
      <c r="BM19" s="151" t="str">
        <f t="array" ref="BM19">IFERROR(INDEX([1]!SAN[DK_nr],MATCH(1,('[1]3.2'!$AM19=[1]!SAN[RAS])*('[1]3.2'!BM$7=[1]SAN!$B$5:$B$154),0)),"")</f>
        <v/>
      </c>
      <c r="BN19" s="151" t="str">
        <f t="array" ref="BN19">IFERROR(INDEX([1]!SAN[DK_nr],MATCH(1,('[1]3.2'!$AM19=[1]!SAN[RAS])*('[1]3.2'!BN$7=[1]SAN!$B$5:$B$154),0)),"")</f>
        <v/>
      </c>
      <c r="BO19" s="151" t="str">
        <f t="array" ref="BO19">IFERROR(INDEX([1]!SAN[DK_nr],MATCH(1,('[1]3.2'!$AM19=[1]!SAN[RAS])*('[1]3.2'!BO$7=[1]SAN!$B$5:$B$154),0)),"")</f>
        <v/>
      </c>
      <c r="BP19" s="151" t="str">
        <f t="array" ref="BP19">IFERROR(INDEX([1]!SAN[DK_nr],MATCH(1,('[1]3.2'!$AM19=[1]!SAN[RAS])*('[1]3.2'!BP$7=[1]SAN!$B$5:$B$154),0)),"")</f>
        <v/>
      </c>
      <c r="BQ19" s="151" t="str">
        <f t="array" ref="BQ19">IFERROR(INDEX([1]!SAN[DK_nr],MATCH(1,('[1]3.2'!$AM19=[1]!SAN[RAS])*('[1]3.2'!BQ$7=[1]SAN!$B$5:$B$154),0)),"")</f>
        <v/>
      </c>
      <c r="BR19" s="151" t="str">
        <f t="array" ref="BR19">IFERROR(INDEX([1]!SAN[DK_nr],MATCH(1,('[1]3.2'!$AM19=[1]!SAN[RAS])*('[1]3.2'!BR$7=[1]SAN!$B$5:$B$154),0)),"")</f>
        <v/>
      </c>
      <c r="BS19" s="151" t="str">
        <f t="array" ref="BS19">IFERROR(INDEX([1]!SAN[DK_nr],MATCH(1,('[1]3.2'!$AM19=[1]!SAN[RAS])*('[1]3.2'!BS$7=[1]SAN!$B$5:$B$154),0)),"")</f>
        <v/>
      </c>
      <c r="BT19" s="151" t="str">
        <f t="array" ref="BT19">IFERROR(INDEX([1]!SAN[DK_nr],MATCH(1,('[1]3.2'!$AM19=[1]!SAN[RAS])*('[1]3.2'!BT$7=[1]SAN!$B$5:$B$154),0)),"")</f>
        <v/>
      </c>
      <c r="BU19" s="151" t="str">
        <f t="array" ref="BU19">IFERROR(INDEX([1]!SAN[DK_nr],MATCH(1,('[1]3.2'!$AM19=[1]!SAN[RAS])*('[1]3.2'!BU$7=[1]SAN!$B$5:$B$154),0)),"")</f>
        <v/>
      </c>
      <c r="BV19" s="151" t="str">
        <f t="array" ref="BV19">IFERROR(INDEX([1]!SAN[DK_nr],MATCH(1,('[1]3.2'!$AM19=[1]!SAN[RAS])*('[1]3.2'!BV$7=[1]SAN!$B$5:$B$154),0)),"")</f>
        <v/>
      </c>
      <c r="BW19" s="151" t="str">
        <f t="array" ref="BW19">IFERROR(INDEX([1]!SAN[DK_nr],MATCH(1,('[1]3.2'!$AM19=[1]!SAN[RAS])*('[1]3.2'!BW$7=[1]SAN!$B$5:$B$154),0)),"")</f>
        <v/>
      </c>
      <c r="BX19" s="151" t="str">
        <f t="array" ref="BX19">IFERROR(INDEX([1]!SAN[DK_nr],MATCH(1,('[1]3.2'!$AM19=[1]!SAN[RAS])*('[1]3.2'!BX$7=[1]SAN!$B$5:$B$154),0)),"")</f>
        <v/>
      </c>
      <c r="BY19" s="151" t="str">
        <f t="array" ref="BY19">IFERROR(INDEX([1]!SAN[DK_nr],MATCH(1,('[1]3.2'!$AM19=[1]!SAN[RAS])*('[1]3.2'!BY$7=[1]SAN!$B$5:$B$154),0)),"")</f>
        <v/>
      </c>
      <c r="BZ19" s="151" t="str">
        <f t="array" ref="BZ19">IFERROR(INDEX([1]!SAN[DK_nr],MATCH(1,('[1]3.2'!$AM19=[1]!SAN[RAS])*('[1]3.2'!BZ$7=[1]SAN!$B$5:$B$154),0)),"")</f>
        <v/>
      </c>
      <c r="CA19" s="151" t="str">
        <f t="array" ref="CA19">IFERROR(INDEX([1]!SAN[DK_nr],MATCH(1,('[1]3.2'!$AM19=[1]!SAN[RAS])*('[1]3.2'!CA$7=[1]SAN!$B$5:$B$154),0)),"")</f>
        <v/>
      </c>
      <c r="CB19" s="151" t="str">
        <f t="array" ref="CB19">IFERROR(INDEX([1]!SAN[DK_nr],MATCH(1,('[1]3.2'!$AM19=[1]!SAN[RAS])*('[1]3.2'!CB$7=[1]SAN!$B$5:$B$154),0)),"")</f>
        <v/>
      </c>
      <c r="CC19" s="151" t="str">
        <f t="array" ref="CC19">IFERROR(INDEX([1]!SAN[DK_nr],MATCH(1,('[1]3.2'!$AM19=[1]!SAN[RAS])*('[1]3.2'!CC$7=[1]SAN!$B$5:$B$154),0)),"")</f>
        <v/>
      </c>
      <c r="CD19" s="151" t="str">
        <f t="array" ref="CD19">IFERROR(INDEX([1]!SAN[DK_nr],MATCH(1,('[1]3.2'!$AM19=[1]!SAN[RAS])*('[1]3.2'!CD$7=[1]SAN!$B$5:$B$154),0)),"")</f>
        <v/>
      </c>
      <c r="CE19" s="151" t="str">
        <f t="array" ref="CE19">IFERROR(INDEX([1]!SAN[DK_nr],MATCH(1,('[1]3.2'!$AM19=[1]!SAN[RAS])*('[1]3.2'!CE$7=[1]SAN!$B$5:$B$154),0)),"")</f>
        <v/>
      </c>
      <c r="CF19" s="151" t="str">
        <f t="array" ref="CF19">IFERROR(INDEX([1]!SAN[DK_nr],MATCH(1,('[1]3.2'!$AM19=[1]!SAN[RAS])*('[1]3.2'!CF$7=[1]SAN!$B$5:$B$154),0)),"")</f>
        <v/>
      </c>
      <c r="CG19" s="151" t="str">
        <f t="array" ref="CG19">IFERROR(INDEX([1]!SAN[DK_nr],MATCH(1,('[1]3.2'!$AM19=[1]!SAN[RAS])*('[1]3.2'!CG$7=[1]SAN!$B$5:$B$154),0)),"")</f>
        <v/>
      </c>
      <c r="CH19" s="151" t="str">
        <f t="array" ref="CH19">IFERROR(INDEX([1]!SAN[DK_nr],MATCH(1,('[1]3.2'!$AM19=[1]!SAN[RAS])*('[1]3.2'!CH$7=[1]SAN!$B$5:$B$154),0)),"")</f>
        <v/>
      </c>
      <c r="CI19" s="151" t="str">
        <f t="array" ref="CI19">IFERROR(INDEX([1]!SAN[DK_nr],MATCH(1,('[1]3.2'!$AM19=[1]!SAN[RAS])*('[1]3.2'!CI$7=[1]SAN!$B$5:$B$154),0)),"")</f>
        <v/>
      </c>
      <c r="CJ19" s="151" t="str">
        <f t="array" ref="CJ19">IFERROR(INDEX([1]!SAN[DK_nr],MATCH(1,('[1]3.2'!$AM19=[1]!SAN[RAS])*('[1]3.2'!CJ$7=[1]SAN!$B$5:$B$154),0)),"")</f>
        <v/>
      </c>
      <c r="CK19" s="151" t="str">
        <f t="array" ref="CK19">IFERROR(INDEX([1]!SAN[DK_nr],MATCH(1,('[1]3.2'!$AM19=[1]!SAN[RAS])*('[1]3.2'!CK$7=[1]SAN!$B$5:$B$154),0)),"")</f>
        <v/>
      </c>
      <c r="CL19" s="151" t="str">
        <f t="array" ref="CL19">IFERROR(INDEX([1]!SAN[DK_nr],MATCH(1,('[1]3.2'!$AM19=[1]!SAN[RAS])*('[1]3.2'!CL$7=[1]SAN!$B$5:$B$154),0)),"")</f>
        <v/>
      </c>
      <c r="CM19" s="151" t="str">
        <f t="array" ref="CM19">IFERROR(INDEX([1]!SAN[DK_nr],MATCH(1,('[1]3.2'!$AM19=[1]!SAN[RAS])*('[1]3.2'!CM$7=[1]SAN!$B$5:$B$154),0)),"")</f>
        <v/>
      </c>
      <c r="CN19" s="151" t="str">
        <f t="array" ref="CN19">IFERROR(INDEX([1]!SAN[DK_nr],MATCH(1,('[1]3.2'!$AM19=[1]!SAN[RAS])*('[1]3.2'!CN$7=[1]SAN!$B$5:$B$154),0)),"")</f>
        <v/>
      </c>
      <c r="CO19" s="151" t="str">
        <f t="array" ref="CO19">IFERROR(INDEX([1]!SAN[DK_nr],MATCH(1,('[1]3.2'!$AM19=[1]!SAN[RAS])*('[1]3.2'!CO$7=[1]SAN!$B$5:$B$154),0)),"")</f>
        <v/>
      </c>
      <c r="CP19" s="151" t="str">
        <f t="array" ref="CP19">IFERROR(INDEX([1]!SAN[DK_nr],MATCH(1,('[1]3.2'!$AM19=[1]!SAN[RAS])*('[1]3.2'!CP$7=[1]SAN!$B$5:$B$154),0)),"")</f>
        <v/>
      </c>
      <c r="CQ19" s="151" t="str">
        <f t="array" ref="CQ19">IFERROR(INDEX([1]!SAN[DK_nr],MATCH(1,('[1]3.2'!$AM19=[1]!SAN[RAS])*('[1]3.2'!CQ$7=[1]SAN!$B$5:$B$154),0)),"")</f>
        <v/>
      </c>
      <c r="CR19" s="151" t="str">
        <f t="array" ref="CR19">IFERROR(INDEX([1]!SAN[DK_nr],MATCH(1,('[1]3.2'!$AM19=[1]!SAN[RAS])*('[1]3.2'!CR$7=[1]SAN!$B$5:$B$154),0)),"")</f>
        <v/>
      </c>
      <c r="CS19" s="151" t="str">
        <f t="array" ref="CS19">IFERROR(INDEX([1]!SAN[DK_nr],MATCH(1,('[1]3.2'!$AM19=[1]!SAN[RAS])*('[1]3.2'!CS$7=[1]SAN!$B$5:$B$154),0)),"")</f>
        <v/>
      </c>
      <c r="CT19" s="151" t="str">
        <f t="array" ref="CT19">IFERROR(INDEX([1]!SAN[DK_nr],MATCH(1,('[1]3.2'!$AM19=[1]!SAN[RAS])*('[1]3.2'!CT$7=[1]SAN!$B$5:$B$154),0)),"")</f>
        <v/>
      </c>
      <c r="CU19" s="151" t="str">
        <f t="array" ref="CU19">IFERROR(INDEX([1]!SAN[DK_nr],MATCH(1,('[1]3.2'!$AM19=[1]!SAN[RAS])*('[1]3.2'!CU$7=[1]SAN!$B$5:$B$154),0)),"")</f>
        <v/>
      </c>
      <c r="CV19" s="151" t="str">
        <f t="array" ref="CV19">IFERROR(INDEX([1]!SAN[DK_nr],MATCH(1,('[1]3.2'!$AM19=[1]!SAN[RAS])*('[1]3.2'!CV$7=[1]SAN!$B$5:$B$154),0)),"")</f>
        <v/>
      </c>
      <c r="CW19" s="151" t="str">
        <f t="array" ref="CW19">IFERROR(INDEX([1]!SAN[DK_nr],MATCH(1,('[1]3.2'!$AM19=[1]!SAN[RAS])*('[1]3.2'!CW$7=[1]SAN!$B$5:$B$154),0)),"")</f>
        <v/>
      </c>
      <c r="CX19" s="151" t="str">
        <f t="array" ref="CX19">IFERROR(INDEX([1]!SAN[DK_nr],MATCH(1,('[1]3.2'!$AM19=[1]!SAN[RAS])*('[1]3.2'!CX$7=[1]SAN!$B$5:$B$154),0)),"")</f>
        <v/>
      </c>
      <c r="CY19" s="151" t="str">
        <f t="array" ref="CY19">IFERROR(INDEX([1]!SAN[DK_nr],MATCH(1,('[1]3.2'!$AM19=[1]!SAN[RAS])*('[1]3.2'!CY$7=[1]SAN!$B$5:$B$154),0)),"")</f>
        <v/>
      </c>
      <c r="CZ19" s="151" t="str">
        <f t="array" ref="CZ19">IFERROR(INDEX([1]!SAN[DK_nr],MATCH(1,('[1]3.2'!$AM19=[1]!SAN[RAS])*('[1]3.2'!CZ$7=[1]SAN!$B$5:$B$154),0)),"")</f>
        <v/>
      </c>
      <c r="DA19" s="151" t="str">
        <f t="array" ref="DA19">IFERROR(INDEX([1]!SAN[DK_nr],MATCH(1,('[1]3.2'!$AM19=[1]!SAN[RAS])*('[1]3.2'!DA$7=[1]SAN!$B$5:$B$154),0)),"")</f>
        <v/>
      </c>
      <c r="DB19" s="151" t="str">
        <f t="array" ref="DB19">IFERROR(INDEX([1]!SAN[DK_nr],MATCH(1,('[1]3.2'!$AM19=[1]!SAN[RAS])*('[1]3.2'!DB$7=[1]SAN!$B$5:$B$154),0)),"")</f>
        <v/>
      </c>
      <c r="DC19" s="151" t="str">
        <f t="array" ref="DC19">IFERROR(INDEX([1]!SAN[DK_nr],MATCH(1,('[1]3.2'!$AM19=[1]!SAN[RAS])*('[1]3.2'!DC$7=[1]SAN!$B$5:$B$154),0)),"")</f>
        <v/>
      </c>
      <c r="DD19" s="151" t="str">
        <f t="array" ref="DD19">IFERROR(INDEX([1]!SAN[DK_nr],MATCH(1,('[1]3.2'!$AM19=[1]!SAN[RAS])*('[1]3.2'!DD$7=[1]SAN!$B$5:$B$154),0)),"")</f>
        <v/>
      </c>
      <c r="DE19" s="151" t="str">
        <f t="array" ref="DE19">IFERROR(INDEX([1]!SAN[DK_nr],MATCH(1,('[1]3.2'!$AM19=[1]!SAN[RAS])*('[1]3.2'!DE$7=[1]SAN!$B$5:$B$154),0)),"")</f>
        <v/>
      </c>
      <c r="DF19" s="151" t="str">
        <f t="array" ref="DF19">IFERROR(INDEX([1]!SAN[DK_nr],MATCH(1,('[1]3.2'!$AM19=[1]!SAN[RAS])*('[1]3.2'!DF$7=[1]SAN!$B$5:$B$154),0)),"")</f>
        <v/>
      </c>
      <c r="DG19" s="151" t="str">
        <f t="array" ref="DG19">IFERROR(INDEX([1]!SAN[DK_nr],MATCH(1,('[1]3.2'!$AM19=[1]!SAN[RAS])*('[1]3.2'!DG$7=[1]SAN!$B$5:$B$154),0)),"")</f>
        <v/>
      </c>
      <c r="DH19" s="151" t="str">
        <f t="array" ref="DH19">IFERROR(INDEX([1]!SAN[DK_nr],MATCH(1,('[1]3.2'!$AM19=[1]!SAN[RAS])*('[1]3.2'!DH$7=[1]SAN!$B$5:$B$154),0)),"")</f>
        <v/>
      </c>
      <c r="DI19" s="151" t="str">
        <f t="array" ref="DI19">IFERROR(INDEX([1]!SAN[DK_nr],MATCH(1,('[1]3.2'!$AM19=[1]!SAN[RAS])*('[1]3.2'!DI$7=[1]SAN!$B$5:$B$154),0)),"")</f>
        <v/>
      </c>
      <c r="DJ19" s="151" t="str">
        <f t="array" ref="DJ19">IFERROR(INDEX([1]!SAN[DK_nr],MATCH(1,('[1]3.2'!$AM19=[1]!SAN[RAS])*('[1]3.2'!DJ$7=[1]SAN!$B$5:$B$154),0)),"")</f>
        <v/>
      </c>
      <c r="DK19" s="151" t="str">
        <f t="array" ref="DK19">IFERROR(INDEX([1]!SAN[DK_nr],MATCH(1,('[1]3.2'!$AM19=[1]!SAN[RAS])*('[1]3.2'!DK$7=[1]SAN!$B$5:$B$154),0)),"")</f>
        <v/>
      </c>
      <c r="DL19" s="151" t="str">
        <f t="array" ref="DL19">IFERROR(INDEX([1]!SAN[DK_nr],MATCH(1,('[1]3.2'!$AM19=[1]!SAN[RAS])*('[1]3.2'!DL$7=[1]SAN!$B$5:$B$154),0)),"")</f>
        <v/>
      </c>
      <c r="DM19" s="151" t="str">
        <f t="array" ref="DM19">IFERROR(INDEX([1]!SAN[DK_nr],MATCH(1,('[1]3.2'!$AM19=[1]!SAN[RAS])*('[1]3.2'!DM$7=[1]SAN!$B$5:$B$154),0)),"")</f>
        <v/>
      </c>
      <c r="DN19" s="151" t="str">
        <f t="array" ref="DN19">IFERROR(INDEX([1]!SAN[DK_nr],MATCH(1,('[1]3.2'!$AM19=[1]!SAN[RAS])*('[1]3.2'!DN$7=[1]SAN!$B$5:$B$154),0)),"")</f>
        <v/>
      </c>
      <c r="DO19" s="151" t="str">
        <f t="array" ref="DO19">IFERROR(INDEX([1]!SAN[DK_nr],MATCH(1,('[1]3.2'!$AM19=[1]!SAN[RAS])*('[1]3.2'!DO$7=[1]SAN!$B$5:$B$154),0)),"")</f>
        <v/>
      </c>
      <c r="DP19" s="151" t="str">
        <f t="array" ref="DP19">IFERROR(INDEX([1]!SAN[DK_nr],MATCH(1,('[1]3.2'!$AM19=[1]!SAN[RAS])*('[1]3.2'!DP$7=[1]SAN!$B$5:$B$154),0)),"")</f>
        <v/>
      </c>
      <c r="DQ19" s="151" t="str">
        <f t="array" ref="DQ19">IFERROR(INDEX([1]!SAN[DK_nr],MATCH(1,('[1]3.2'!$AM19=[1]!SAN[RAS])*('[1]3.2'!DQ$7=[1]SAN!$B$5:$B$154),0)),"")</f>
        <v/>
      </c>
      <c r="DR19" s="151" t="str">
        <f t="array" ref="DR19">IFERROR(INDEX([1]!SAN[DK_nr],MATCH(1,('[1]3.2'!$AM19=[1]!SAN[RAS])*('[1]3.2'!DR$7=[1]SAN!$B$5:$B$154),0)),"")</f>
        <v/>
      </c>
      <c r="DS19" s="151" t="str">
        <f t="array" ref="DS19">IFERROR(INDEX([1]!SAN[DK_nr],MATCH(1,('[1]3.2'!$AM19=[1]!SAN[RAS])*('[1]3.2'!DS$7=[1]SAN!$B$5:$B$154),0)),"")</f>
        <v/>
      </c>
      <c r="DT19" s="151" t="str">
        <f t="array" ref="DT19">IFERROR(INDEX([1]!SAN[DK_nr],MATCH(1,('[1]3.2'!$AM19=[1]!SAN[RAS])*('[1]3.2'!DT$7=[1]SAN!$B$5:$B$154),0)),"")</f>
        <v/>
      </c>
      <c r="DU19" s="151" t="str">
        <f t="array" ref="DU19">IFERROR(INDEX([1]!SAN[DK_nr],MATCH(1,('[1]3.2'!$AM19=[1]!SAN[RAS])*('[1]3.2'!DU$7=[1]SAN!$B$5:$B$154),0)),"")</f>
        <v/>
      </c>
      <c r="DV19" s="151" t="str">
        <f t="array" ref="DV19">IFERROR(INDEX([1]!SAN[DK_nr],MATCH(1,('[1]3.2'!$AM19=[1]!SAN[RAS])*('[1]3.2'!DV$7=[1]SAN!$B$5:$B$154),0)),"")</f>
        <v/>
      </c>
      <c r="DW19" s="151" t="str">
        <f t="array" ref="DW19">IFERROR(INDEX([1]!SAN[DK_nr],MATCH(1,('[1]3.2'!$AM19=[1]!SAN[RAS])*('[1]3.2'!DW$7=[1]SAN!$B$5:$B$154),0)),"")</f>
        <v/>
      </c>
      <c r="DX19" s="151" t="str">
        <f t="array" ref="DX19">IFERROR(INDEX([1]!SAN[DK_nr],MATCH(1,('[1]3.2'!$AM19=[1]!SAN[RAS])*('[1]3.2'!DX$7=[1]SAN!$B$5:$B$154),0)),"")</f>
        <v/>
      </c>
      <c r="DY19" s="151" t="str">
        <f t="array" ref="DY19">IFERROR(INDEX([1]!SAN[DK_nr],MATCH(1,('[1]3.2'!$AM19=[1]!SAN[RAS])*('[1]3.2'!DY$7=[1]SAN!$B$5:$B$154),0)),"")</f>
        <v/>
      </c>
      <c r="DZ19" s="151" t="str">
        <f t="array" ref="DZ19">IFERROR(INDEX([1]!SAN[DK_nr],MATCH(1,('[1]3.2'!$AM19=[1]!SAN[RAS])*('[1]3.2'!DZ$7=[1]SAN!$B$5:$B$154),0)),"")</f>
        <v/>
      </c>
      <c r="EA19" s="151" t="str">
        <f t="array" ref="EA19">IFERROR(INDEX([1]!SAN[DK_nr],MATCH(1,('[1]3.2'!$AM19=[1]!SAN[RAS])*('[1]3.2'!EA$7=[1]SAN!$B$5:$B$154),0)),"")</f>
        <v/>
      </c>
      <c r="EB19" s="151" t="str">
        <f t="array" ref="EB19">IFERROR(INDEX([1]!SAN[DK_nr],MATCH(1,('[1]3.2'!$AM19=[1]!SAN[RAS])*('[1]3.2'!EB$7=[1]SAN!$B$5:$B$154),0)),"")</f>
        <v/>
      </c>
    </row>
    <row r="20" spans="2:132" ht="12.2" customHeight="1" x14ac:dyDescent="0.2">
      <c r="B20" s="168" t="s">
        <v>455</v>
      </c>
      <c r="C20" s="175" t="s">
        <v>456</v>
      </c>
      <c r="D20" s="170" t="str">
        <f t="shared" si="2"/>
        <v xml:space="preserve">                                                                                        </v>
      </c>
      <c r="E20" s="171" t="e">
        <f>+SUMIFS([1]!Sanaudos[Suma],[1]!Sanaudos[Pagal DK RAS],$AM20)</f>
        <v>#REF!</v>
      </c>
      <c r="F20" s="171"/>
      <c r="G20" s="171"/>
      <c r="H20" s="171"/>
      <c r="I20" s="171"/>
      <c r="J20" s="171" t="e">
        <f>+SUMIFS([1]!Sanaudos_kor[Suma],[1]!Sanaudos_kor[RAS],$AM20,[1]!Sanaudos_kor[KOR_nr],J$1)</f>
        <v>#REF!</v>
      </c>
      <c r="K20" s="171" t="e">
        <f>+SUMIFS([1]!Sanaudos_kor[Suma],[1]!Sanaudos_kor[RAS],$AM20,[1]!Sanaudos_kor[KOR_nr],K$1)</f>
        <v>#REF!</v>
      </c>
      <c r="L20" s="171" t="e">
        <f>+SUMIFS([1]!Sanaudos_kor[Suma],[1]!Sanaudos_kor[RAS],$AM20,[1]!Sanaudos_kor[KOR_nr],L$1)</f>
        <v>#REF!</v>
      </c>
      <c r="M20" s="171" t="e">
        <f>+SUMIFS([1]!Sanaudos_kor[Suma],[1]!Sanaudos_kor[RAS],$AM20,[1]!Sanaudos_kor[KOR_nr],M$1)</f>
        <v>#REF!</v>
      </c>
      <c r="N20" s="171" t="e">
        <f>+SUMIFS([1]!Sanaudos_kor[Suma],[1]!Sanaudos_kor[RAS],$AM20,[1]!Sanaudos_kor[KOR_nr],N$1)</f>
        <v>#REF!</v>
      </c>
      <c r="O20" s="171" t="e">
        <f>+SUMIFS([1]!Sanaudos_kor[Suma],[1]!Sanaudos_kor[RAS],$AM20,[1]!Sanaudos_kor[KOR_nr],O$1)</f>
        <v>#REF!</v>
      </c>
      <c r="P20" s="171" t="e">
        <f>+SUMIFS([1]!Sanaudos_kor[Suma],[1]!Sanaudos_kor[RAS],$AM20,[1]!Sanaudos_kor[KOR_nr],P$1)</f>
        <v>#REF!</v>
      </c>
      <c r="Q20" s="171" t="e">
        <f>+SUMIFS([1]!Sanaudos_kor[Suma],[1]!Sanaudos_kor[RAS],$AM20,[1]!Sanaudos_kor[KOR_nr],Q$1)</f>
        <v>#REF!</v>
      </c>
      <c r="R20" s="171" t="e">
        <f>+SUMIFS([1]!Sanaudos_kor[Suma],[1]!Sanaudos_kor[RAS],$AM20,[1]!Sanaudos_kor[KOR_nr],R$1)</f>
        <v>#REF!</v>
      </c>
      <c r="S20" s="171" t="e">
        <f>+SUMIFS([1]!Sanaudos_kor[Suma],[1]!Sanaudos_kor[RAS],$AM20,[1]!Sanaudos_kor[KOR_nr],S$1)</f>
        <v>#REF!</v>
      </c>
      <c r="T20" s="171" t="e">
        <f>+SUMIFS([1]!Sanaudos_kor[Suma],[1]!Sanaudos_kor[RAS],$AM20,[1]!Sanaudos_kor[KOR_nr],T$1)</f>
        <v>#REF!</v>
      </c>
      <c r="U20" s="171" t="e">
        <f>+SUMIFS([1]!Sanaudos_kor[Suma],[1]!Sanaudos_kor[RAS],$AM20,[1]!Sanaudos_kor[KOR_nr],U$1)</f>
        <v>#REF!</v>
      </c>
      <c r="V20" s="171" t="e">
        <f>+SUMIFS([1]!Sanaudos_kor[Suma],[1]!Sanaudos_kor[RAS],$AM20,[1]!Sanaudos_kor[KOR_nr],V$1)</f>
        <v>#REF!</v>
      </c>
      <c r="W20" s="171" t="e">
        <f>+SUMIFS([1]!Sanaudos_kor[Suma],[1]!Sanaudos_kor[RAS],$AM20,[1]!Sanaudos_kor[KOR_nr],W$1)</f>
        <v>#REF!</v>
      </c>
      <c r="X20" s="171" t="e">
        <f>+SUMIFS([1]!Sanaudos_kor[Suma],[1]!Sanaudos_kor[RAS],$AM20,[1]!Sanaudos_kor[KOR_nr],X$1)</f>
        <v>#REF!</v>
      </c>
      <c r="Y20" s="171" t="e">
        <f>+SUMIFS([1]!Sanaudos_kor[Suma],[1]!Sanaudos_kor[RAS],$AM20,[1]!Sanaudos_kor[KOR_nr],Y$1)</f>
        <v>#REF!</v>
      </c>
      <c r="Z20" s="171" t="e">
        <f>+SUMIFS([1]!Sanaudos_kor[Suma],[1]!Sanaudos_kor[RAS],$AM20,[1]!Sanaudos_kor[KOR_nr],Z$1)</f>
        <v>#REF!</v>
      </c>
      <c r="AA20" s="171" t="e">
        <f>+SUMIFS([1]!Sanaudos_kor[Suma],[1]!Sanaudos_kor[RAS],$AM20,[1]!Sanaudos_kor[KOR_nr],AA$1)</f>
        <v>#REF!</v>
      </c>
      <c r="AB20" s="171" t="e">
        <f>+SUMIFS([1]!Sanaudos_kor[Suma],[1]!Sanaudos_kor[RAS],$AM20,[1]!Sanaudos_kor[KOR_nr],AB$1)</f>
        <v>#REF!</v>
      </c>
      <c r="AC20" s="171" t="e">
        <f>+SUMIFS([1]!Sanaudos_kor[Suma],[1]!Sanaudos_kor[RAS],$AM20,[1]!Sanaudos_kor[KOR_nr],AC$1)</f>
        <v>#REF!</v>
      </c>
      <c r="AD20" s="171" t="e">
        <f>+SUMIFS([1]!Sanaudos_kor[Suma],[1]!Sanaudos_kor[RAS],$AM20,[1]!Sanaudos_kor[KOR_nr],AD$1)</f>
        <v>#REF!</v>
      </c>
      <c r="AE20" s="171" t="e">
        <f>+SUMIFS([1]!Sanaudos_kor[Suma],[1]!Sanaudos_kor[RAS],$AM20,[1]!Sanaudos_kor[KOR_nr],AE$1)</f>
        <v>#REF!</v>
      </c>
      <c r="AF20" s="171" t="e">
        <f t="shared" si="0"/>
        <v>#REF!</v>
      </c>
      <c r="AG20" s="538"/>
      <c r="AI20" s="173" t="s">
        <v>410</v>
      </c>
      <c r="AJ20" s="174" t="str">
        <f>+'[1]2.SAN'!C187</f>
        <v>Iš sąskaitos išimamos vandens sąnaudos patiriamos administraciniame pastate ir perkeliamos į 1208 sąnaudų pogrupį, Komunalinės paslaugos (elektros energija, vanduo, nuotekos, šiukšlės, t.t.) sąnaudų pogrupį, lartu pastarąsias sąnaudas priskiriant bendrųjų sąnaudų kategorijai. Taip pat  išimamos šilumos sistemų papildymo sąnaudos ir perkeliamos į 401 sąnaudų pogrupį, t.y. Vandens technologijai sąnaudų pogrupį, kartu pastarąsias sąnaudas priskiriant perdavimo VV.</v>
      </c>
      <c r="AL20" s="172">
        <f>+'[1]3.pagrindinis'!A22</f>
        <v>200</v>
      </c>
      <c r="AM20" s="172">
        <f>+'[1]3.pagrindinis'!B22</f>
        <v>209</v>
      </c>
      <c r="AN20" s="166" t="e">
        <f>+SUMIFS('[1]5'!$M$8:$M$158,'[1]5'!$C$8:$C$158,$AM20)</f>
        <v>#VALUE!</v>
      </c>
      <c r="AO20" s="167" t="e">
        <f t="shared" si="1"/>
        <v>#VALUE!</v>
      </c>
      <c r="AR20" s="151" t="str">
        <f t="array" ref="AR20">IFERROR(INDEX([1]!SAN[DK_nr],MATCH(1,('[1]3.2'!$AM20=[1]!SAN[RAS])*('[1]3.2'!AR$7=[1]SAN!$B$5:$B$154),0)),"")</f>
        <v/>
      </c>
      <c r="AS20" s="151" t="str">
        <f t="array" ref="AS20">IFERROR(INDEX([1]!SAN[DK_nr],MATCH(1,('[1]3.2'!$AM20=[1]!SAN[RAS])*('[1]3.2'!AS$7=[1]SAN!$B$5:$B$154),0)),"")</f>
        <v/>
      </c>
      <c r="AT20" s="151" t="str">
        <f t="array" ref="AT20">IFERROR(INDEX([1]!SAN[DK_nr],MATCH(1,('[1]3.2'!$AM20=[1]!SAN[RAS])*('[1]3.2'!AT$7=[1]SAN!$B$5:$B$154),0)),"")</f>
        <v/>
      </c>
      <c r="AU20" s="151" t="str">
        <f t="array" ref="AU20">IFERROR(INDEX([1]!SAN[DK_nr],MATCH(1,('[1]3.2'!$AM20=[1]!SAN[RAS])*('[1]3.2'!AU$7=[1]SAN!$B$5:$B$154),0)),"")</f>
        <v/>
      </c>
      <c r="AV20" s="151" t="str">
        <f t="array" ref="AV20">IFERROR(INDEX([1]!SAN[DK_nr],MATCH(1,('[1]3.2'!$AM20=[1]!SAN[RAS])*('[1]3.2'!AV$7=[1]SAN!$B$5:$B$154),0)),"")</f>
        <v/>
      </c>
      <c r="AW20" s="151" t="str">
        <f t="array" ref="AW20">IFERROR(INDEX([1]!SAN[DK_nr],MATCH(1,('[1]3.2'!$AM20=[1]!SAN[RAS])*('[1]3.2'!AW$7=[1]SAN!$B$5:$B$154),0)),"")</f>
        <v/>
      </c>
      <c r="AX20" s="151" t="str">
        <f t="array" ref="AX20">IFERROR(INDEX([1]!SAN[DK_nr],MATCH(1,('[1]3.2'!$AM20=[1]!SAN[RAS])*('[1]3.2'!AX$7=[1]SAN!$B$5:$B$154),0)),"")</f>
        <v/>
      </c>
      <c r="AY20" s="151" t="str">
        <f t="array" ref="AY20">IFERROR(INDEX([1]!SAN[DK_nr],MATCH(1,('[1]3.2'!$AM20=[1]!SAN[RAS])*('[1]3.2'!AY$7=[1]SAN!$B$5:$B$154),0)),"")</f>
        <v/>
      </c>
      <c r="AZ20" s="151" t="str">
        <f t="array" ref="AZ20">IFERROR(INDEX([1]!SAN[DK_nr],MATCH(1,('[1]3.2'!$AM20=[1]!SAN[RAS])*('[1]3.2'!AZ$7=[1]SAN!$B$5:$B$154),0)),"")</f>
        <v/>
      </c>
      <c r="BA20" s="151" t="str">
        <f t="array" ref="BA20">IFERROR(INDEX([1]!SAN[DK_nr],MATCH(1,('[1]3.2'!$AM20=[1]!SAN[RAS])*('[1]3.2'!BA$7=[1]SAN!$B$5:$B$154),0)),"")</f>
        <v/>
      </c>
      <c r="BB20" s="151" t="str">
        <f t="array" ref="BB20">IFERROR(INDEX([1]!SAN[DK_nr],MATCH(1,('[1]3.2'!$AM20=[1]!SAN[RAS])*('[1]3.2'!BB$7=[1]SAN!$B$5:$B$154),0)),"")</f>
        <v/>
      </c>
      <c r="BC20" s="151" t="str">
        <f t="array" ref="BC20">IFERROR(INDEX([1]!SAN[DK_nr],MATCH(1,('[1]3.2'!$AM20=[1]!SAN[RAS])*('[1]3.2'!BC$7=[1]SAN!$B$5:$B$154),0)),"")</f>
        <v/>
      </c>
      <c r="BD20" s="151" t="str">
        <f t="array" ref="BD20">IFERROR(INDEX([1]!SAN[DK_nr],MATCH(1,('[1]3.2'!$AM20=[1]!SAN[RAS])*('[1]3.2'!BD$7=[1]SAN!$B$5:$B$154),0)),"")</f>
        <v/>
      </c>
      <c r="BE20" s="151" t="str">
        <f t="array" ref="BE20">IFERROR(INDEX([1]!SAN[DK_nr],MATCH(1,('[1]3.2'!$AM20=[1]!SAN[RAS])*('[1]3.2'!BE$7=[1]SAN!$B$5:$B$154),0)),"")</f>
        <v/>
      </c>
      <c r="BF20" s="151" t="str">
        <f t="array" ref="BF20">IFERROR(INDEX([1]!SAN[DK_nr],MATCH(1,('[1]3.2'!$AM20=[1]!SAN[RAS])*('[1]3.2'!BF$7=[1]SAN!$B$5:$B$154),0)),"")</f>
        <v/>
      </c>
      <c r="BG20" s="151" t="str">
        <f t="array" ref="BG20">IFERROR(INDEX([1]!SAN[DK_nr],MATCH(1,('[1]3.2'!$AM20=[1]!SAN[RAS])*('[1]3.2'!BG$7=[1]SAN!$B$5:$B$154),0)),"")</f>
        <v/>
      </c>
      <c r="BH20" s="151" t="str">
        <f t="array" ref="BH20">IFERROR(INDEX([1]!SAN[DK_nr],MATCH(1,('[1]3.2'!$AM20=[1]!SAN[RAS])*('[1]3.2'!BH$7=[1]SAN!$B$5:$B$154),0)),"")</f>
        <v/>
      </c>
      <c r="BI20" s="151" t="str">
        <f t="array" ref="BI20">IFERROR(INDEX([1]!SAN[DK_nr],MATCH(1,('[1]3.2'!$AM20=[1]!SAN[RAS])*('[1]3.2'!BI$7=[1]SAN!$B$5:$B$154),0)),"")</f>
        <v/>
      </c>
      <c r="BJ20" s="151" t="str">
        <f t="array" ref="BJ20">IFERROR(INDEX([1]!SAN[DK_nr],MATCH(1,('[1]3.2'!$AM20=[1]!SAN[RAS])*('[1]3.2'!BJ$7=[1]SAN!$B$5:$B$154),0)),"")</f>
        <v/>
      </c>
      <c r="BK20" s="151" t="str">
        <f t="array" ref="BK20">IFERROR(INDEX([1]!SAN[DK_nr],MATCH(1,('[1]3.2'!$AM20=[1]!SAN[RAS])*('[1]3.2'!BK$7=[1]SAN!$B$5:$B$154),0)),"")</f>
        <v/>
      </c>
      <c r="BL20" s="151" t="str">
        <f t="array" ref="BL20">IFERROR(INDEX([1]!SAN[DK_nr],MATCH(1,('[1]3.2'!$AM20=[1]!SAN[RAS])*('[1]3.2'!BL$7=[1]SAN!$B$5:$B$154),0)),"")</f>
        <v/>
      </c>
      <c r="BM20" s="151" t="str">
        <f t="array" ref="BM20">IFERROR(INDEX([1]!SAN[DK_nr],MATCH(1,('[1]3.2'!$AM20=[1]!SAN[RAS])*('[1]3.2'!BM$7=[1]SAN!$B$5:$B$154),0)),"")</f>
        <v/>
      </c>
      <c r="BN20" s="151" t="str">
        <f t="array" ref="BN20">IFERROR(INDEX([1]!SAN[DK_nr],MATCH(1,('[1]3.2'!$AM20=[1]!SAN[RAS])*('[1]3.2'!BN$7=[1]SAN!$B$5:$B$154),0)),"")</f>
        <v/>
      </c>
      <c r="BO20" s="151" t="str">
        <f t="array" ref="BO20">IFERROR(INDEX([1]!SAN[DK_nr],MATCH(1,('[1]3.2'!$AM20=[1]!SAN[RAS])*('[1]3.2'!BO$7=[1]SAN!$B$5:$B$154),0)),"")</f>
        <v/>
      </c>
      <c r="BP20" s="151" t="str">
        <f t="array" ref="BP20">IFERROR(INDEX([1]!SAN[DK_nr],MATCH(1,('[1]3.2'!$AM20=[1]!SAN[RAS])*('[1]3.2'!BP$7=[1]SAN!$B$5:$B$154),0)),"")</f>
        <v/>
      </c>
      <c r="BQ20" s="151" t="str">
        <f t="array" ref="BQ20">IFERROR(INDEX([1]!SAN[DK_nr],MATCH(1,('[1]3.2'!$AM20=[1]!SAN[RAS])*('[1]3.2'!BQ$7=[1]SAN!$B$5:$B$154),0)),"")</f>
        <v/>
      </c>
      <c r="BR20" s="151" t="str">
        <f t="array" ref="BR20">IFERROR(INDEX([1]!SAN[DK_nr],MATCH(1,('[1]3.2'!$AM20=[1]!SAN[RAS])*('[1]3.2'!BR$7=[1]SAN!$B$5:$B$154),0)),"")</f>
        <v/>
      </c>
      <c r="BS20" s="151" t="str">
        <f t="array" ref="BS20">IFERROR(INDEX([1]!SAN[DK_nr],MATCH(1,('[1]3.2'!$AM20=[1]!SAN[RAS])*('[1]3.2'!BS$7=[1]SAN!$B$5:$B$154),0)),"")</f>
        <v/>
      </c>
      <c r="BT20" s="151" t="str">
        <f t="array" ref="BT20">IFERROR(INDEX([1]!SAN[DK_nr],MATCH(1,('[1]3.2'!$AM20=[1]!SAN[RAS])*('[1]3.2'!BT$7=[1]SAN!$B$5:$B$154),0)),"")</f>
        <v/>
      </c>
      <c r="BU20" s="151" t="str">
        <f t="array" ref="BU20">IFERROR(INDEX([1]!SAN[DK_nr],MATCH(1,('[1]3.2'!$AM20=[1]!SAN[RAS])*('[1]3.2'!BU$7=[1]SAN!$B$5:$B$154),0)),"")</f>
        <v/>
      </c>
      <c r="BV20" s="151" t="str">
        <f t="array" ref="BV20">IFERROR(INDEX([1]!SAN[DK_nr],MATCH(1,('[1]3.2'!$AM20=[1]!SAN[RAS])*('[1]3.2'!BV$7=[1]SAN!$B$5:$B$154),0)),"")</f>
        <v/>
      </c>
      <c r="BW20" s="151" t="str">
        <f t="array" ref="BW20">IFERROR(INDEX([1]!SAN[DK_nr],MATCH(1,('[1]3.2'!$AM20=[1]!SAN[RAS])*('[1]3.2'!BW$7=[1]SAN!$B$5:$B$154),0)),"")</f>
        <v/>
      </c>
      <c r="BX20" s="151" t="str">
        <f t="array" ref="BX20">IFERROR(INDEX([1]!SAN[DK_nr],MATCH(1,('[1]3.2'!$AM20=[1]!SAN[RAS])*('[1]3.2'!BX$7=[1]SAN!$B$5:$B$154),0)),"")</f>
        <v/>
      </c>
      <c r="BY20" s="151" t="str">
        <f t="array" ref="BY20">IFERROR(INDEX([1]!SAN[DK_nr],MATCH(1,('[1]3.2'!$AM20=[1]!SAN[RAS])*('[1]3.2'!BY$7=[1]SAN!$B$5:$B$154),0)),"")</f>
        <v/>
      </c>
      <c r="BZ20" s="151" t="str">
        <f t="array" ref="BZ20">IFERROR(INDEX([1]!SAN[DK_nr],MATCH(1,('[1]3.2'!$AM20=[1]!SAN[RAS])*('[1]3.2'!BZ$7=[1]SAN!$B$5:$B$154),0)),"")</f>
        <v/>
      </c>
      <c r="CA20" s="151" t="str">
        <f t="array" ref="CA20">IFERROR(INDEX([1]!SAN[DK_nr],MATCH(1,('[1]3.2'!$AM20=[1]!SAN[RAS])*('[1]3.2'!CA$7=[1]SAN!$B$5:$B$154),0)),"")</f>
        <v/>
      </c>
      <c r="CB20" s="151" t="str">
        <f t="array" ref="CB20">IFERROR(INDEX([1]!SAN[DK_nr],MATCH(1,('[1]3.2'!$AM20=[1]!SAN[RAS])*('[1]3.2'!CB$7=[1]SAN!$B$5:$B$154),0)),"")</f>
        <v/>
      </c>
      <c r="CC20" s="151" t="str">
        <f t="array" ref="CC20">IFERROR(INDEX([1]!SAN[DK_nr],MATCH(1,('[1]3.2'!$AM20=[1]!SAN[RAS])*('[1]3.2'!CC$7=[1]SAN!$B$5:$B$154),0)),"")</f>
        <v/>
      </c>
      <c r="CD20" s="151" t="str">
        <f t="array" ref="CD20">IFERROR(INDEX([1]!SAN[DK_nr],MATCH(1,('[1]3.2'!$AM20=[1]!SAN[RAS])*('[1]3.2'!CD$7=[1]SAN!$B$5:$B$154),0)),"")</f>
        <v/>
      </c>
      <c r="CE20" s="151" t="str">
        <f t="array" ref="CE20">IFERROR(INDEX([1]!SAN[DK_nr],MATCH(1,('[1]3.2'!$AM20=[1]!SAN[RAS])*('[1]3.2'!CE$7=[1]SAN!$B$5:$B$154),0)),"")</f>
        <v/>
      </c>
      <c r="CF20" s="151" t="str">
        <f t="array" ref="CF20">IFERROR(INDEX([1]!SAN[DK_nr],MATCH(1,('[1]3.2'!$AM20=[1]!SAN[RAS])*('[1]3.2'!CF$7=[1]SAN!$B$5:$B$154),0)),"")</f>
        <v/>
      </c>
      <c r="CG20" s="151" t="str">
        <f t="array" ref="CG20">IFERROR(INDEX([1]!SAN[DK_nr],MATCH(1,('[1]3.2'!$AM20=[1]!SAN[RAS])*('[1]3.2'!CG$7=[1]SAN!$B$5:$B$154),0)),"")</f>
        <v/>
      </c>
      <c r="CH20" s="151" t="str">
        <f t="array" ref="CH20">IFERROR(INDEX([1]!SAN[DK_nr],MATCH(1,('[1]3.2'!$AM20=[1]!SAN[RAS])*('[1]3.2'!CH$7=[1]SAN!$B$5:$B$154),0)),"")</f>
        <v/>
      </c>
      <c r="CI20" s="151" t="str">
        <f t="array" ref="CI20">IFERROR(INDEX([1]!SAN[DK_nr],MATCH(1,('[1]3.2'!$AM20=[1]!SAN[RAS])*('[1]3.2'!CI$7=[1]SAN!$B$5:$B$154),0)),"")</f>
        <v/>
      </c>
      <c r="CJ20" s="151" t="str">
        <f t="array" ref="CJ20">IFERROR(INDEX([1]!SAN[DK_nr],MATCH(1,('[1]3.2'!$AM20=[1]!SAN[RAS])*('[1]3.2'!CJ$7=[1]SAN!$B$5:$B$154),0)),"")</f>
        <v/>
      </c>
      <c r="CK20" s="151" t="str">
        <f t="array" ref="CK20">IFERROR(INDEX([1]!SAN[DK_nr],MATCH(1,('[1]3.2'!$AM20=[1]!SAN[RAS])*('[1]3.2'!CK$7=[1]SAN!$B$5:$B$154),0)),"")</f>
        <v/>
      </c>
      <c r="CL20" s="151" t="str">
        <f t="array" ref="CL20">IFERROR(INDEX([1]!SAN[DK_nr],MATCH(1,('[1]3.2'!$AM20=[1]!SAN[RAS])*('[1]3.2'!CL$7=[1]SAN!$B$5:$B$154),0)),"")</f>
        <v/>
      </c>
      <c r="CM20" s="151" t="str">
        <f t="array" ref="CM20">IFERROR(INDEX([1]!SAN[DK_nr],MATCH(1,('[1]3.2'!$AM20=[1]!SAN[RAS])*('[1]3.2'!CM$7=[1]SAN!$B$5:$B$154),0)),"")</f>
        <v/>
      </c>
      <c r="CN20" s="151" t="str">
        <f t="array" ref="CN20">IFERROR(INDEX([1]!SAN[DK_nr],MATCH(1,('[1]3.2'!$AM20=[1]!SAN[RAS])*('[1]3.2'!CN$7=[1]SAN!$B$5:$B$154),0)),"")</f>
        <v/>
      </c>
      <c r="CO20" s="151" t="str">
        <f t="array" ref="CO20">IFERROR(INDEX([1]!SAN[DK_nr],MATCH(1,('[1]3.2'!$AM20=[1]!SAN[RAS])*('[1]3.2'!CO$7=[1]SAN!$B$5:$B$154),0)),"")</f>
        <v/>
      </c>
      <c r="CP20" s="151" t="str">
        <f t="array" ref="CP20">IFERROR(INDEX([1]!SAN[DK_nr],MATCH(1,('[1]3.2'!$AM20=[1]!SAN[RAS])*('[1]3.2'!CP$7=[1]SAN!$B$5:$B$154),0)),"")</f>
        <v/>
      </c>
      <c r="CQ20" s="151" t="str">
        <f t="array" ref="CQ20">IFERROR(INDEX([1]!SAN[DK_nr],MATCH(1,('[1]3.2'!$AM20=[1]!SAN[RAS])*('[1]3.2'!CQ$7=[1]SAN!$B$5:$B$154),0)),"")</f>
        <v/>
      </c>
      <c r="CR20" s="151" t="str">
        <f t="array" ref="CR20">IFERROR(INDEX([1]!SAN[DK_nr],MATCH(1,('[1]3.2'!$AM20=[1]!SAN[RAS])*('[1]3.2'!CR$7=[1]SAN!$B$5:$B$154),0)),"")</f>
        <v/>
      </c>
      <c r="CS20" s="151" t="str">
        <f t="array" ref="CS20">IFERROR(INDEX([1]!SAN[DK_nr],MATCH(1,('[1]3.2'!$AM20=[1]!SAN[RAS])*('[1]3.2'!CS$7=[1]SAN!$B$5:$B$154),0)),"")</f>
        <v/>
      </c>
      <c r="CT20" s="151" t="str">
        <f t="array" ref="CT20">IFERROR(INDEX([1]!SAN[DK_nr],MATCH(1,('[1]3.2'!$AM20=[1]!SAN[RAS])*('[1]3.2'!CT$7=[1]SAN!$B$5:$B$154),0)),"")</f>
        <v/>
      </c>
      <c r="CU20" s="151" t="str">
        <f t="array" ref="CU20">IFERROR(INDEX([1]!SAN[DK_nr],MATCH(1,('[1]3.2'!$AM20=[1]!SAN[RAS])*('[1]3.2'!CU$7=[1]SAN!$B$5:$B$154),0)),"")</f>
        <v/>
      </c>
      <c r="CV20" s="151" t="str">
        <f t="array" ref="CV20">IFERROR(INDEX([1]!SAN[DK_nr],MATCH(1,('[1]3.2'!$AM20=[1]!SAN[RAS])*('[1]3.2'!CV$7=[1]SAN!$B$5:$B$154),0)),"")</f>
        <v/>
      </c>
      <c r="CW20" s="151" t="str">
        <f t="array" ref="CW20">IFERROR(INDEX([1]!SAN[DK_nr],MATCH(1,('[1]3.2'!$AM20=[1]!SAN[RAS])*('[1]3.2'!CW$7=[1]SAN!$B$5:$B$154),0)),"")</f>
        <v/>
      </c>
      <c r="CX20" s="151" t="str">
        <f t="array" ref="CX20">IFERROR(INDEX([1]!SAN[DK_nr],MATCH(1,('[1]3.2'!$AM20=[1]!SAN[RAS])*('[1]3.2'!CX$7=[1]SAN!$B$5:$B$154),0)),"")</f>
        <v/>
      </c>
      <c r="CY20" s="151" t="str">
        <f t="array" ref="CY20">IFERROR(INDEX([1]!SAN[DK_nr],MATCH(1,('[1]3.2'!$AM20=[1]!SAN[RAS])*('[1]3.2'!CY$7=[1]SAN!$B$5:$B$154),0)),"")</f>
        <v/>
      </c>
      <c r="CZ20" s="151" t="str">
        <f t="array" ref="CZ20">IFERROR(INDEX([1]!SAN[DK_nr],MATCH(1,('[1]3.2'!$AM20=[1]!SAN[RAS])*('[1]3.2'!CZ$7=[1]SAN!$B$5:$B$154),0)),"")</f>
        <v/>
      </c>
      <c r="DA20" s="151" t="str">
        <f t="array" ref="DA20">IFERROR(INDEX([1]!SAN[DK_nr],MATCH(1,('[1]3.2'!$AM20=[1]!SAN[RAS])*('[1]3.2'!DA$7=[1]SAN!$B$5:$B$154),0)),"")</f>
        <v/>
      </c>
      <c r="DB20" s="151" t="str">
        <f t="array" ref="DB20">IFERROR(INDEX([1]!SAN[DK_nr],MATCH(1,('[1]3.2'!$AM20=[1]!SAN[RAS])*('[1]3.2'!DB$7=[1]SAN!$B$5:$B$154),0)),"")</f>
        <v/>
      </c>
      <c r="DC20" s="151" t="str">
        <f t="array" ref="DC20">IFERROR(INDEX([1]!SAN[DK_nr],MATCH(1,('[1]3.2'!$AM20=[1]!SAN[RAS])*('[1]3.2'!DC$7=[1]SAN!$B$5:$B$154),0)),"")</f>
        <v/>
      </c>
      <c r="DD20" s="151" t="str">
        <f t="array" ref="DD20">IFERROR(INDEX([1]!SAN[DK_nr],MATCH(1,('[1]3.2'!$AM20=[1]!SAN[RAS])*('[1]3.2'!DD$7=[1]SAN!$B$5:$B$154),0)),"")</f>
        <v/>
      </c>
      <c r="DE20" s="151" t="str">
        <f t="array" ref="DE20">IFERROR(INDEX([1]!SAN[DK_nr],MATCH(1,('[1]3.2'!$AM20=[1]!SAN[RAS])*('[1]3.2'!DE$7=[1]SAN!$B$5:$B$154),0)),"")</f>
        <v/>
      </c>
      <c r="DF20" s="151" t="str">
        <f t="array" ref="DF20">IFERROR(INDEX([1]!SAN[DK_nr],MATCH(1,('[1]3.2'!$AM20=[1]!SAN[RAS])*('[1]3.2'!DF$7=[1]SAN!$B$5:$B$154),0)),"")</f>
        <v/>
      </c>
      <c r="DG20" s="151" t="str">
        <f t="array" ref="DG20">IFERROR(INDEX([1]!SAN[DK_nr],MATCH(1,('[1]3.2'!$AM20=[1]!SAN[RAS])*('[1]3.2'!DG$7=[1]SAN!$B$5:$B$154),0)),"")</f>
        <v/>
      </c>
      <c r="DH20" s="151" t="str">
        <f t="array" ref="DH20">IFERROR(INDEX([1]!SAN[DK_nr],MATCH(1,('[1]3.2'!$AM20=[1]!SAN[RAS])*('[1]3.2'!DH$7=[1]SAN!$B$5:$B$154),0)),"")</f>
        <v/>
      </c>
      <c r="DI20" s="151" t="str">
        <f t="array" ref="DI20">IFERROR(INDEX([1]!SAN[DK_nr],MATCH(1,('[1]3.2'!$AM20=[1]!SAN[RAS])*('[1]3.2'!DI$7=[1]SAN!$B$5:$B$154),0)),"")</f>
        <v/>
      </c>
      <c r="DJ20" s="151" t="str">
        <f t="array" ref="DJ20">IFERROR(INDEX([1]!SAN[DK_nr],MATCH(1,('[1]3.2'!$AM20=[1]!SAN[RAS])*('[1]3.2'!DJ$7=[1]SAN!$B$5:$B$154),0)),"")</f>
        <v/>
      </c>
      <c r="DK20" s="151" t="str">
        <f t="array" ref="DK20">IFERROR(INDEX([1]!SAN[DK_nr],MATCH(1,('[1]3.2'!$AM20=[1]!SAN[RAS])*('[1]3.2'!DK$7=[1]SAN!$B$5:$B$154),0)),"")</f>
        <v/>
      </c>
      <c r="DL20" s="151" t="str">
        <f t="array" ref="DL20">IFERROR(INDEX([1]!SAN[DK_nr],MATCH(1,('[1]3.2'!$AM20=[1]!SAN[RAS])*('[1]3.2'!DL$7=[1]SAN!$B$5:$B$154),0)),"")</f>
        <v/>
      </c>
      <c r="DM20" s="151" t="str">
        <f t="array" ref="DM20">IFERROR(INDEX([1]!SAN[DK_nr],MATCH(1,('[1]3.2'!$AM20=[1]!SAN[RAS])*('[1]3.2'!DM$7=[1]SAN!$B$5:$B$154),0)),"")</f>
        <v/>
      </c>
      <c r="DN20" s="151" t="str">
        <f t="array" ref="DN20">IFERROR(INDEX([1]!SAN[DK_nr],MATCH(1,('[1]3.2'!$AM20=[1]!SAN[RAS])*('[1]3.2'!DN$7=[1]SAN!$B$5:$B$154),0)),"")</f>
        <v/>
      </c>
      <c r="DO20" s="151" t="str">
        <f t="array" ref="DO20">IFERROR(INDEX([1]!SAN[DK_nr],MATCH(1,('[1]3.2'!$AM20=[1]!SAN[RAS])*('[1]3.2'!DO$7=[1]SAN!$B$5:$B$154),0)),"")</f>
        <v/>
      </c>
      <c r="DP20" s="151" t="str">
        <f t="array" ref="DP20">IFERROR(INDEX([1]!SAN[DK_nr],MATCH(1,('[1]3.2'!$AM20=[1]!SAN[RAS])*('[1]3.2'!DP$7=[1]SAN!$B$5:$B$154),0)),"")</f>
        <v/>
      </c>
      <c r="DQ20" s="151" t="str">
        <f t="array" ref="DQ20">IFERROR(INDEX([1]!SAN[DK_nr],MATCH(1,('[1]3.2'!$AM20=[1]!SAN[RAS])*('[1]3.2'!DQ$7=[1]SAN!$B$5:$B$154),0)),"")</f>
        <v/>
      </c>
      <c r="DR20" s="151" t="str">
        <f t="array" ref="DR20">IFERROR(INDEX([1]!SAN[DK_nr],MATCH(1,('[1]3.2'!$AM20=[1]!SAN[RAS])*('[1]3.2'!DR$7=[1]SAN!$B$5:$B$154),0)),"")</f>
        <v/>
      </c>
      <c r="DS20" s="151" t="str">
        <f t="array" ref="DS20">IFERROR(INDEX([1]!SAN[DK_nr],MATCH(1,('[1]3.2'!$AM20=[1]!SAN[RAS])*('[1]3.2'!DS$7=[1]SAN!$B$5:$B$154),0)),"")</f>
        <v/>
      </c>
      <c r="DT20" s="151" t="str">
        <f t="array" ref="DT20">IFERROR(INDEX([1]!SAN[DK_nr],MATCH(1,('[1]3.2'!$AM20=[1]!SAN[RAS])*('[1]3.2'!DT$7=[1]SAN!$B$5:$B$154),0)),"")</f>
        <v/>
      </c>
      <c r="DU20" s="151" t="str">
        <f t="array" ref="DU20">IFERROR(INDEX([1]!SAN[DK_nr],MATCH(1,('[1]3.2'!$AM20=[1]!SAN[RAS])*('[1]3.2'!DU$7=[1]SAN!$B$5:$B$154),0)),"")</f>
        <v/>
      </c>
      <c r="DV20" s="151" t="str">
        <f t="array" ref="DV20">IFERROR(INDEX([1]!SAN[DK_nr],MATCH(1,('[1]3.2'!$AM20=[1]!SAN[RAS])*('[1]3.2'!DV$7=[1]SAN!$B$5:$B$154),0)),"")</f>
        <v/>
      </c>
      <c r="DW20" s="151" t="str">
        <f t="array" ref="DW20">IFERROR(INDEX([1]!SAN[DK_nr],MATCH(1,('[1]3.2'!$AM20=[1]!SAN[RAS])*('[1]3.2'!DW$7=[1]SAN!$B$5:$B$154),0)),"")</f>
        <v/>
      </c>
      <c r="DX20" s="151" t="str">
        <f t="array" ref="DX20">IFERROR(INDEX([1]!SAN[DK_nr],MATCH(1,('[1]3.2'!$AM20=[1]!SAN[RAS])*('[1]3.2'!DX$7=[1]SAN!$B$5:$B$154),0)),"")</f>
        <v/>
      </c>
      <c r="DY20" s="151" t="str">
        <f t="array" ref="DY20">IFERROR(INDEX([1]!SAN[DK_nr],MATCH(1,('[1]3.2'!$AM20=[1]!SAN[RAS])*('[1]3.2'!DY$7=[1]SAN!$B$5:$B$154),0)),"")</f>
        <v/>
      </c>
      <c r="DZ20" s="151" t="str">
        <f t="array" ref="DZ20">IFERROR(INDEX([1]!SAN[DK_nr],MATCH(1,('[1]3.2'!$AM20=[1]!SAN[RAS])*('[1]3.2'!DZ$7=[1]SAN!$B$5:$B$154),0)),"")</f>
        <v/>
      </c>
      <c r="EA20" s="151" t="str">
        <f t="array" ref="EA20">IFERROR(INDEX([1]!SAN[DK_nr],MATCH(1,('[1]3.2'!$AM20=[1]!SAN[RAS])*('[1]3.2'!EA$7=[1]SAN!$B$5:$B$154),0)),"")</f>
        <v/>
      </c>
      <c r="EB20" s="151" t="str">
        <f t="array" ref="EB20">IFERROR(INDEX([1]!SAN[DK_nr],MATCH(1,('[1]3.2'!$AM20=[1]!SAN[RAS])*('[1]3.2'!EB$7=[1]SAN!$B$5:$B$154),0)),"")</f>
        <v/>
      </c>
    </row>
    <row r="21" spans="2:132" ht="12.2" customHeight="1" x14ac:dyDescent="0.2">
      <c r="B21" s="168" t="s">
        <v>457</v>
      </c>
      <c r="C21" s="175" t="s">
        <v>458</v>
      </c>
      <c r="D21" s="170" t="str">
        <f t="shared" si="2"/>
        <v xml:space="preserve">                                                                                        </v>
      </c>
      <c r="E21" s="171" t="e">
        <f>+SUMIFS([1]!Sanaudos[Suma],[1]!Sanaudos[Pagal DK RAS],$AM21)</f>
        <v>#REF!</v>
      </c>
      <c r="F21" s="171"/>
      <c r="G21" s="171"/>
      <c r="H21" s="171"/>
      <c r="I21" s="171"/>
      <c r="J21" s="171" t="e">
        <f>+SUMIFS([1]!Sanaudos_kor[Suma],[1]!Sanaudos_kor[RAS],$AM21,[1]!Sanaudos_kor[KOR_nr],J$1)</f>
        <v>#REF!</v>
      </c>
      <c r="K21" s="171" t="e">
        <f>+SUMIFS([1]!Sanaudos_kor[Suma],[1]!Sanaudos_kor[RAS],$AM21,[1]!Sanaudos_kor[KOR_nr],K$1)</f>
        <v>#REF!</v>
      </c>
      <c r="L21" s="171" t="e">
        <f>+SUMIFS([1]!Sanaudos_kor[Suma],[1]!Sanaudos_kor[RAS],$AM21,[1]!Sanaudos_kor[KOR_nr],L$1)</f>
        <v>#REF!</v>
      </c>
      <c r="M21" s="171" t="e">
        <f>+SUMIFS([1]!Sanaudos_kor[Suma],[1]!Sanaudos_kor[RAS],$AM21,[1]!Sanaudos_kor[KOR_nr],M$1)</f>
        <v>#REF!</v>
      </c>
      <c r="N21" s="171" t="e">
        <f>+SUMIFS([1]!Sanaudos_kor[Suma],[1]!Sanaudos_kor[RAS],$AM21,[1]!Sanaudos_kor[KOR_nr],N$1)</f>
        <v>#REF!</v>
      </c>
      <c r="O21" s="171" t="e">
        <f>+SUMIFS([1]!Sanaudos_kor[Suma],[1]!Sanaudos_kor[RAS],$AM21,[1]!Sanaudos_kor[KOR_nr],O$1)</f>
        <v>#REF!</v>
      </c>
      <c r="P21" s="171" t="e">
        <f>+SUMIFS([1]!Sanaudos_kor[Suma],[1]!Sanaudos_kor[RAS],$AM21,[1]!Sanaudos_kor[KOR_nr],P$1)</f>
        <v>#REF!</v>
      </c>
      <c r="Q21" s="171" t="e">
        <f>+SUMIFS([1]!Sanaudos_kor[Suma],[1]!Sanaudos_kor[RAS],$AM21,[1]!Sanaudos_kor[KOR_nr],Q$1)</f>
        <v>#REF!</v>
      </c>
      <c r="R21" s="171" t="e">
        <f>+SUMIFS([1]!Sanaudos_kor[Suma],[1]!Sanaudos_kor[RAS],$AM21,[1]!Sanaudos_kor[KOR_nr],R$1)</f>
        <v>#REF!</v>
      </c>
      <c r="S21" s="171" t="e">
        <f>+SUMIFS([1]!Sanaudos_kor[Suma],[1]!Sanaudos_kor[RAS],$AM21,[1]!Sanaudos_kor[KOR_nr],S$1)</f>
        <v>#REF!</v>
      </c>
      <c r="T21" s="171" t="e">
        <f>+SUMIFS([1]!Sanaudos_kor[Suma],[1]!Sanaudos_kor[RAS],$AM21,[1]!Sanaudos_kor[KOR_nr],T$1)</f>
        <v>#REF!</v>
      </c>
      <c r="U21" s="171" t="e">
        <f>+SUMIFS([1]!Sanaudos_kor[Suma],[1]!Sanaudos_kor[RAS],$AM21,[1]!Sanaudos_kor[KOR_nr],U$1)</f>
        <v>#REF!</v>
      </c>
      <c r="V21" s="171" t="e">
        <f>+SUMIFS([1]!Sanaudos_kor[Suma],[1]!Sanaudos_kor[RAS],$AM21,[1]!Sanaudos_kor[KOR_nr],V$1)</f>
        <v>#REF!</v>
      </c>
      <c r="W21" s="171" t="e">
        <f>+SUMIFS([1]!Sanaudos_kor[Suma],[1]!Sanaudos_kor[RAS],$AM21,[1]!Sanaudos_kor[KOR_nr],W$1)</f>
        <v>#REF!</v>
      </c>
      <c r="X21" s="171" t="e">
        <f>+SUMIFS([1]!Sanaudos_kor[Suma],[1]!Sanaudos_kor[RAS],$AM21,[1]!Sanaudos_kor[KOR_nr],X$1)</f>
        <v>#REF!</v>
      </c>
      <c r="Y21" s="171" t="e">
        <f>+SUMIFS([1]!Sanaudos_kor[Suma],[1]!Sanaudos_kor[RAS],$AM21,[1]!Sanaudos_kor[KOR_nr],Y$1)</f>
        <v>#REF!</v>
      </c>
      <c r="Z21" s="171" t="e">
        <f>+SUMIFS([1]!Sanaudos_kor[Suma],[1]!Sanaudos_kor[RAS],$AM21,[1]!Sanaudos_kor[KOR_nr],Z$1)</f>
        <v>#REF!</v>
      </c>
      <c r="AA21" s="171" t="e">
        <f>+SUMIFS([1]!Sanaudos_kor[Suma],[1]!Sanaudos_kor[RAS],$AM21,[1]!Sanaudos_kor[KOR_nr],AA$1)</f>
        <v>#REF!</v>
      </c>
      <c r="AB21" s="171" t="e">
        <f>+SUMIFS([1]!Sanaudos_kor[Suma],[1]!Sanaudos_kor[RAS],$AM21,[1]!Sanaudos_kor[KOR_nr],AB$1)</f>
        <v>#REF!</v>
      </c>
      <c r="AC21" s="171" t="e">
        <f>+SUMIFS([1]!Sanaudos_kor[Suma],[1]!Sanaudos_kor[RAS],$AM21,[1]!Sanaudos_kor[KOR_nr],AC$1)</f>
        <v>#REF!</v>
      </c>
      <c r="AD21" s="171" t="e">
        <f>+SUMIFS([1]!Sanaudos_kor[Suma],[1]!Sanaudos_kor[RAS],$AM21,[1]!Sanaudos_kor[KOR_nr],AD$1)</f>
        <v>#REF!</v>
      </c>
      <c r="AE21" s="171" t="e">
        <f>+SUMIFS([1]!Sanaudos_kor[Suma],[1]!Sanaudos_kor[RAS],$AM21,[1]!Sanaudos_kor[KOR_nr],AE$1)</f>
        <v>#REF!</v>
      </c>
      <c r="AF21" s="171" t="e">
        <f t="shared" si="0"/>
        <v>#REF!</v>
      </c>
      <c r="AG21" s="538"/>
      <c r="AI21" s="173" t="s">
        <v>411</v>
      </c>
      <c r="AJ21" s="174" t="str">
        <f>+'[1]2.SAN'!C188</f>
        <v>Iš sąskaitos išimama RAS audito sąnaudoms priskirtina sąnaudų apimtis ir perkeliama į kitą pogrupį, t.y. 1504 audito (reguliuojamos veiklos ataskaitų) sąnaudų pogrupį.</v>
      </c>
      <c r="AL21" s="172">
        <f>+'[1]3.pagrindinis'!A23</f>
        <v>200</v>
      </c>
      <c r="AM21" s="172">
        <f>+'[1]3.pagrindinis'!B23</f>
        <v>210</v>
      </c>
      <c r="AN21" s="166" t="e">
        <f>+SUMIFS('[1]5'!$M$8:$M$158,'[1]5'!$C$8:$C$158,$AM21)</f>
        <v>#VALUE!</v>
      </c>
      <c r="AO21" s="167" t="e">
        <f t="shared" si="1"/>
        <v>#VALUE!</v>
      </c>
      <c r="AR21" s="151" t="str">
        <f t="array" ref="AR21">IFERROR(INDEX([1]!SAN[DK_nr],MATCH(1,('[1]3.2'!$AM21=[1]!SAN[RAS])*('[1]3.2'!AR$7=[1]SAN!$B$5:$B$154),0)),"")</f>
        <v/>
      </c>
      <c r="AS21" s="151" t="str">
        <f t="array" ref="AS21">IFERROR(INDEX([1]!SAN[DK_nr],MATCH(1,('[1]3.2'!$AM21=[1]!SAN[RAS])*('[1]3.2'!AS$7=[1]SAN!$B$5:$B$154),0)),"")</f>
        <v/>
      </c>
      <c r="AT21" s="151" t="str">
        <f t="array" ref="AT21">IFERROR(INDEX([1]!SAN[DK_nr],MATCH(1,('[1]3.2'!$AM21=[1]!SAN[RAS])*('[1]3.2'!AT$7=[1]SAN!$B$5:$B$154),0)),"")</f>
        <v/>
      </c>
      <c r="AU21" s="151" t="str">
        <f t="array" ref="AU21">IFERROR(INDEX([1]!SAN[DK_nr],MATCH(1,('[1]3.2'!$AM21=[1]!SAN[RAS])*('[1]3.2'!AU$7=[1]SAN!$B$5:$B$154),0)),"")</f>
        <v/>
      </c>
      <c r="AV21" s="151" t="str">
        <f t="array" ref="AV21">IFERROR(INDEX([1]!SAN[DK_nr],MATCH(1,('[1]3.2'!$AM21=[1]!SAN[RAS])*('[1]3.2'!AV$7=[1]SAN!$B$5:$B$154),0)),"")</f>
        <v/>
      </c>
      <c r="AW21" s="151" t="str">
        <f t="array" ref="AW21">IFERROR(INDEX([1]!SAN[DK_nr],MATCH(1,('[1]3.2'!$AM21=[1]!SAN[RAS])*('[1]3.2'!AW$7=[1]SAN!$B$5:$B$154),0)),"")</f>
        <v/>
      </c>
      <c r="AX21" s="151" t="str">
        <f t="array" ref="AX21">IFERROR(INDEX([1]!SAN[DK_nr],MATCH(1,('[1]3.2'!$AM21=[1]!SAN[RAS])*('[1]3.2'!AX$7=[1]SAN!$B$5:$B$154),0)),"")</f>
        <v/>
      </c>
      <c r="AY21" s="151" t="str">
        <f t="array" ref="AY21">IFERROR(INDEX([1]!SAN[DK_nr],MATCH(1,('[1]3.2'!$AM21=[1]!SAN[RAS])*('[1]3.2'!AY$7=[1]SAN!$B$5:$B$154),0)),"")</f>
        <v/>
      </c>
      <c r="AZ21" s="151" t="str">
        <f t="array" ref="AZ21">IFERROR(INDEX([1]!SAN[DK_nr],MATCH(1,('[1]3.2'!$AM21=[1]!SAN[RAS])*('[1]3.2'!AZ$7=[1]SAN!$B$5:$B$154),0)),"")</f>
        <v/>
      </c>
      <c r="BA21" s="151" t="str">
        <f t="array" ref="BA21">IFERROR(INDEX([1]!SAN[DK_nr],MATCH(1,('[1]3.2'!$AM21=[1]!SAN[RAS])*('[1]3.2'!BA$7=[1]SAN!$B$5:$B$154),0)),"")</f>
        <v/>
      </c>
      <c r="BB21" s="151" t="str">
        <f t="array" ref="BB21">IFERROR(INDEX([1]!SAN[DK_nr],MATCH(1,('[1]3.2'!$AM21=[1]!SAN[RAS])*('[1]3.2'!BB$7=[1]SAN!$B$5:$B$154),0)),"")</f>
        <v/>
      </c>
      <c r="BC21" s="151" t="str">
        <f t="array" ref="BC21">IFERROR(INDEX([1]!SAN[DK_nr],MATCH(1,('[1]3.2'!$AM21=[1]!SAN[RAS])*('[1]3.2'!BC$7=[1]SAN!$B$5:$B$154),0)),"")</f>
        <v/>
      </c>
      <c r="BD21" s="151" t="str">
        <f t="array" ref="BD21">IFERROR(INDEX([1]!SAN[DK_nr],MATCH(1,('[1]3.2'!$AM21=[1]!SAN[RAS])*('[1]3.2'!BD$7=[1]SAN!$B$5:$B$154),0)),"")</f>
        <v/>
      </c>
      <c r="BE21" s="151" t="str">
        <f t="array" ref="BE21">IFERROR(INDEX([1]!SAN[DK_nr],MATCH(1,('[1]3.2'!$AM21=[1]!SAN[RAS])*('[1]3.2'!BE$7=[1]SAN!$B$5:$B$154),0)),"")</f>
        <v/>
      </c>
      <c r="BF21" s="151" t="str">
        <f t="array" ref="BF21">IFERROR(INDEX([1]!SAN[DK_nr],MATCH(1,('[1]3.2'!$AM21=[1]!SAN[RAS])*('[1]3.2'!BF$7=[1]SAN!$B$5:$B$154),0)),"")</f>
        <v/>
      </c>
      <c r="BG21" s="151" t="str">
        <f t="array" ref="BG21">IFERROR(INDEX([1]!SAN[DK_nr],MATCH(1,('[1]3.2'!$AM21=[1]!SAN[RAS])*('[1]3.2'!BG$7=[1]SAN!$B$5:$B$154),0)),"")</f>
        <v/>
      </c>
      <c r="BH21" s="151" t="str">
        <f t="array" ref="BH21">IFERROR(INDEX([1]!SAN[DK_nr],MATCH(1,('[1]3.2'!$AM21=[1]!SAN[RAS])*('[1]3.2'!BH$7=[1]SAN!$B$5:$B$154),0)),"")</f>
        <v/>
      </c>
      <c r="BI21" s="151" t="str">
        <f t="array" ref="BI21">IFERROR(INDEX([1]!SAN[DK_nr],MATCH(1,('[1]3.2'!$AM21=[1]!SAN[RAS])*('[1]3.2'!BI$7=[1]SAN!$B$5:$B$154),0)),"")</f>
        <v/>
      </c>
      <c r="BJ21" s="151" t="str">
        <f t="array" ref="BJ21">IFERROR(INDEX([1]!SAN[DK_nr],MATCH(1,('[1]3.2'!$AM21=[1]!SAN[RAS])*('[1]3.2'!BJ$7=[1]SAN!$B$5:$B$154),0)),"")</f>
        <v/>
      </c>
      <c r="BK21" s="151" t="str">
        <f t="array" ref="BK21">IFERROR(INDEX([1]!SAN[DK_nr],MATCH(1,('[1]3.2'!$AM21=[1]!SAN[RAS])*('[1]3.2'!BK$7=[1]SAN!$B$5:$B$154),0)),"")</f>
        <v/>
      </c>
      <c r="BL21" s="151" t="str">
        <f t="array" ref="BL21">IFERROR(INDEX([1]!SAN[DK_nr],MATCH(1,('[1]3.2'!$AM21=[1]!SAN[RAS])*('[1]3.2'!BL$7=[1]SAN!$B$5:$B$154),0)),"")</f>
        <v/>
      </c>
      <c r="BM21" s="151" t="str">
        <f t="array" ref="BM21">IFERROR(INDEX([1]!SAN[DK_nr],MATCH(1,('[1]3.2'!$AM21=[1]!SAN[RAS])*('[1]3.2'!BM$7=[1]SAN!$B$5:$B$154),0)),"")</f>
        <v/>
      </c>
      <c r="BN21" s="151" t="str">
        <f t="array" ref="BN21">IFERROR(INDEX([1]!SAN[DK_nr],MATCH(1,('[1]3.2'!$AM21=[1]!SAN[RAS])*('[1]3.2'!BN$7=[1]SAN!$B$5:$B$154),0)),"")</f>
        <v/>
      </c>
      <c r="BO21" s="151" t="str">
        <f t="array" ref="BO21">IFERROR(INDEX([1]!SAN[DK_nr],MATCH(1,('[1]3.2'!$AM21=[1]!SAN[RAS])*('[1]3.2'!BO$7=[1]SAN!$B$5:$B$154),0)),"")</f>
        <v/>
      </c>
      <c r="BP21" s="151" t="str">
        <f t="array" ref="BP21">IFERROR(INDEX([1]!SAN[DK_nr],MATCH(1,('[1]3.2'!$AM21=[1]!SAN[RAS])*('[1]3.2'!BP$7=[1]SAN!$B$5:$B$154),0)),"")</f>
        <v/>
      </c>
      <c r="BQ21" s="151" t="str">
        <f t="array" ref="BQ21">IFERROR(INDEX([1]!SAN[DK_nr],MATCH(1,('[1]3.2'!$AM21=[1]!SAN[RAS])*('[1]3.2'!BQ$7=[1]SAN!$B$5:$B$154),0)),"")</f>
        <v/>
      </c>
      <c r="BR21" s="151" t="str">
        <f t="array" ref="BR21">IFERROR(INDEX([1]!SAN[DK_nr],MATCH(1,('[1]3.2'!$AM21=[1]!SAN[RAS])*('[1]3.2'!BR$7=[1]SAN!$B$5:$B$154),0)),"")</f>
        <v/>
      </c>
      <c r="BS21" s="151" t="str">
        <f t="array" ref="BS21">IFERROR(INDEX([1]!SAN[DK_nr],MATCH(1,('[1]3.2'!$AM21=[1]!SAN[RAS])*('[1]3.2'!BS$7=[1]SAN!$B$5:$B$154),0)),"")</f>
        <v/>
      </c>
      <c r="BT21" s="151" t="str">
        <f t="array" ref="BT21">IFERROR(INDEX([1]!SAN[DK_nr],MATCH(1,('[1]3.2'!$AM21=[1]!SAN[RAS])*('[1]3.2'!BT$7=[1]SAN!$B$5:$B$154),0)),"")</f>
        <v/>
      </c>
      <c r="BU21" s="151" t="str">
        <f t="array" ref="BU21">IFERROR(INDEX([1]!SAN[DK_nr],MATCH(1,('[1]3.2'!$AM21=[1]!SAN[RAS])*('[1]3.2'!BU$7=[1]SAN!$B$5:$B$154),0)),"")</f>
        <v/>
      </c>
      <c r="BV21" s="151" t="str">
        <f t="array" ref="BV21">IFERROR(INDEX([1]!SAN[DK_nr],MATCH(1,('[1]3.2'!$AM21=[1]!SAN[RAS])*('[1]3.2'!BV$7=[1]SAN!$B$5:$B$154),0)),"")</f>
        <v/>
      </c>
      <c r="BW21" s="151" t="str">
        <f t="array" ref="BW21">IFERROR(INDEX([1]!SAN[DK_nr],MATCH(1,('[1]3.2'!$AM21=[1]!SAN[RAS])*('[1]3.2'!BW$7=[1]SAN!$B$5:$B$154),0)),"")</f>
        <v/>
      </c>
      <c r="BX21" s="151" t="str">
        <f t="array" ref="BX21">IFERROR(INDEX([1]!SAN[DK_nr],MATCH(1,('[1]3.2'!$AM21=[1]!SAN[RAS])*('[1]3.2'!BX$7=[1]SAN!$B$5:$B$154),0)),"")</f>
        <v/>
      </c>
      <c r="BY21" s="151" t="str">
        <f t="array" ref="BY21">IFERROR(INDEX([1]!SAN[DK_nr],MATCH(1,('[1]3.2'!$AM21=[1]!SAN[RAS])*('[1]3.2'!BY$7=[1]SAN!$B$5:$B$154),0)),"")</f>
        <v/>
      </c>
      <c r="BZ21" s="151" t="str">
        <f t="array" ref="BZ21">IFERROR(INDEX([1]!SAN[DK_nr],MATCH(1,('[1]3.2'!$AM21=[1]!SAN[RAS])*('[1]3.2'!BZ$7=[1]SAN!$B$5:$B$154),0)),"")</f>
        <v/>
      </c>
      <c r="CA21" s="151" t="str">
        <f t="array" ref="CA21">IFERROR(INDEX([1]!SAN[DK_nr],MATCH(1,('[1]3.2'!$AM21=[1]!SAN[RAS])*('[1]3.2'!CA$7=[1]SAN!$B$5:$B$154),0)),"")</f>
        <v/>
      </c>
      <c r="CB21" s="151" t="str">
        <f t="array" ref="CB21">IFERROR(INDEX([1]!SAN[DK_nr],MATCH(1,('[1]3.2'!$AM21=[1]!SAN[RAS])*('[1]3.2'!CB$7=[1]SAN!$B$5:$B$154),0)),"")</f>
        <v/>
      </c>
      <c r="CC21" s="151" t="str">
        <f t="array" ref="CC21">IFERROR(INDEX([1]!SAN[DK_nr],MATCH(1,('[1]3.2'!$AM21=[1]!SAN[RAS])*('[1]3.2'!CC$7=[1]SAN!$B$5:$B$154),0)),"")</f>
        <v/>
      </c>
      <c r="CD21" s="151" t="str">
        <f t="array" ref="CD21">IFERROR(INDEX([1]!SAN[DK_nr],MATCH(1,('[1]3.2'!$AM21=[1]!SAN[RAS])*('[1]3.2'!CD$7=[1]SAN!$B$5:$B$154),0)),"")</f>
        <v/>
      </c>
      <c r="CE21" s="151" t="str">
        <f t="array" ref="CE21">IFERROR(INDEX([1]!SAN[DK_nr],MATCH(1,('[1]3.2'!$AM21=[1]!SAN[RAS])*('[1]3.2'!CE$7=[1]SAN!$B$5:$B$154),0)),"")</f>
        <v/>
      </c>
      <c r="CF21" s="151" t="str">
        <f t="array" ref="CF21">IFERROR(INDEX([1]!SAN[DK_nr],MATCH(1,('[1]3.2'!$AM21=[1]!SAN[RAS])*('[1]3.2'!CF$7=[1]SAN!$B$5:$B$154),0)),"")</f>
        <v/>
      </c>
      <c r="CG21" s="151" t="str">
        <f t="array" ref="CG21">IFERROR(INDEX([1]!SAN[DK_nr],MATCH(1,('[1]3.2'!$AM21=[1]!SAN[RAS])*('[1]3.2'!CG$7=[1]SAN!$B$5:$B$154),0)),"")</f>
        <v/>
      </c>
      <c r="CH21" s="151" t="str">
        <f t="array" ref="CH21">IFERROR(INDEX([1]!SAN[DK_nr],MATCH(1,('[1]3.2'!$AM21=[1]!SAN[RAS])*('[1]3.2'!CH$7=[1]SAN!$B$5:$B$154),0)),"")</f>
        <v/>
      </c>
      <c r="CI21" s="151" t="str">
        <f t="array" ref="CI21">IFERROR(INDEX([1]!SAN[DK_nr],MATCH(1,('[1]3.2'!$AM21=[1]!SAN[RAS])*('[1]3.2'!CI$7=[1]SAN!$B$5:$B$154),0)),"")</f>
        <v/>
      </c>
      <c r="CJ21" s="151" t="str">
        <f t="array" ref="CJ21">IFERROR(INDEX([1]!SAN[DK_nr],MATCH(1,('[1]3.2'!$AM21=[1]!SAN[RAS])*('[1]3.2'!CJ$7=[1]SAN!$B$5:$B$154),0)),"")</f>
        <v/>
      </c>
      <c r="CK21" s="151" t="str">
        <f t="array" ref="CK21">IFERROR(INDEX([1]!SAN[DK_nr],MATCH(1,('[1]3.2'!$AM21=[1]!SAN[RAS])*('[1]3.2'!CK$7=[1]SAN!$B$5:$B$154),0)),"")</f>
        <v/>
      </c>
      <c r="CL21" s="151" t="str">
        <f t="array" ref="CL21">IFERROR(INDEX([1]!SAN[DK_nr],MATCH(1,('[1]3.2'!$AM21=[1]!SAN[RAS])*('[1]3.2'!CL$7=[1]SAN!$B$5:$B$154),0)),"")</f>
        <v/>
      </c>
      <c r="CM21" s="151" t="str">
        <f t="array" ref="CM21">IFERROR(INDEX([1]!SAN[DK_nr],MATCH(1,('[1]3.2'!$AM21=[1]!SAN[RAS])*('[1]3.2'!CM$7=[1]SAN!$B$5:$B$154),0)),"")</f>
        <v/>
      </c>
      <c r="CN21" s="151" t="str">
        <f t="array" ref="CN21">IFERROR(INDEX([1]!SAN[DK_nr],MATCH(1,('[1]3.2'!$AM21=[1]!SAN[RAS])*('[1]3.2'!CN$7=[1]SAN!$B$5:$B$154),0)),"")</f>
        <v/>
      </c>
      <c r="CO21" s="151" t="str">
        <f t="array" ref="CO21">IFERROR(INDEX([1]!SAN[DK_nr],MATCH(1,('[1]3.2'!$AM21=[1]!SAN[RAS])*('[1]3.2'!CO$7=[1]SAN!$B$5:$B$154),0)),"")</f>
        <v/>
      </c>
      <c r="CP21" s="151" t="str">
        <f t="array" ref="CP21">IFERROR(INDEX([1]!SAN[DK_nr],MATCH(1,('[1]3.2'!$AM21=[1]!SAN[RAS])*('[1]3.2'!CP$7=[1]SAN!$B$5:$B$154),0)),"")</f>
        <v/>
      </c>
      <c r="CQ21" s="151" t="str">
        <f t="array" ref="CQ21">IFERROR(INDEX([1]!SAN[DK_nr],MATCH(1,('[1]3.2'!$AM21=[1]!SAN[RAS])*('[1]3.2'!CQ$7=[1]SAN!$B$5:$B$154),0)),"")</f>
        <v/>
      </c>
      <c r="CR21" s="151" t="str">
        <f t="array" ref="CR21">IFERROR(INDEX([1]!SAN[DK_nr],MATCH(1,('[1]3.2'!$AM21=[1]!SAN[RAS])*('[1]3.2'!CR$7=[1]SAN!$B$5:$B$154),0)),"")</f>
        <v/>
      </c>
      <c r="CS21" s="151" t="str">
        <f t="array" ref="CS21">IFERROR(INDEX([1]!SAN[DK_nr],MATCH(1,('[1]3.2'!$AM21=[1]!SAN[RAS])*('[1]3.2'!CS$7=[1]SAN!$B$5:$B$154),0)),"")</f>
        <v/>
      </c>
      <c r="CT21" s="151" t="str">
        <f t="array" ref="CT21">IFERROR(INDEX([1]!SAN[DK_nr],MATCH(1,('[1]3.2'!$AM21=[1]!SAN[RAS])*('[1]3.2'!CT$7=[1]SAN!$B$5:$B$154),0)),"")</f>
        <v/>
      </c>
      <c r="CU21" s="151" t="str">
        <f t="array" ref="CU21">IFERROR(INDEX([1]!SAN[DK_nr],MATCH(1,('[1]3.2'!$AM21=[1]!SAN[RAS])*('[1]3.2'!CU$7=[1]SAN!$B$5:$B$154),0)),"")</f>
        <v/>
      </c>
      <c r="CV21" s="151" t="str">
        <f t="array" ref="CV21">IFERROR(INDEX([1]!SAN[DK_nr],MATCH(1,('[1]3.2'!$AM21=[1]!SAN[RAS])*('[1]3.2'!CV$7=[1]SAN!$B$5:$B$154),0)),"")</f>
        <v/>
      </c>
      <c r="CW21" s="151" t="str">
        <f t="array" ref="CW21">IFERROR(INDEX([1]!SAN[DK_nr],MATCH(1,('[1]3.2'!$AM21=[1]!SAN[RAS])*('[1]3.2'!CW$7=[1]SAN!$B$5:$B$154),0)),"")</f>
        <v/>
      </c>
      <c r="CX21" s="151" t="str">
        <f t="array" ref="CX21">IFERROR(INDEX([1]!SAN[DK_nr],MATCH(1,('[1]3.2'!$AM21=[1]!SAN[RAS])*('[1]3.2'!CX$7=[1]SAN!$B$5:$B$154),0)),"")</f>
        <v/>
      </c>
      <c r="CY21" s="151" t="str">
        <f t="array" ref="CY21">IFERROR(INDEX([1]!SAN[DK_nr],MATCH(1,('[1]3.2'!$AM21=[1]!SAN[RAS])*('[1]3.2'!CY$7=[1]SAN!$B$5:$B$154),0)),"")</f>
        <v/>
      </c>
      <c r="CZ21" s="151" t="str">
        <f t="array" ref="CZ21">IFERROR(INDEX([1]!SAN[DK_nr],MATCH(1,('[1]3.2'!$AM21=[1]!SAN[RAS])*('[1]3.2'!CZ$7=[1]SAN!$B$5:$B$154),0)),"")</f>
        <v/>
      </c>
      <c r="DA21" s="151" t="str">
        <f t="array" ref="DA21">IFERROR(INDEX([1]!SAN[DK_nr],MATCH(1,('[1]3.2'!$AM21=[1]!SAN[RAS])*('[1]3.2'!DA$7=[1]SAN!$B$5:$B$154),0)),"")</f>
        <v/>
      </c>
      <c r="DB21" s="151" t="str">
        <f t="array" ref="DB21">IFERROR(INDEX([1]!SAN[DK_nr],MATCH(1,('[1]3.2'!$AM21=[1]!SAN[RAS])*('[1]3.2'!DB$7=[1]SAN!$B$5:$B$154),0)),"")</f>
        <v/>
      </c>
      <c r="DC21" s="151" t="str">
        <f t="array" ref="DC21">IFERROR(INDEX([1]!SAN[DK_nr],MATCH(1,('[1]3.2'!$AM21=[1]!SAN[RAS])*('[1]3.2'!DC$7=[1]SAN!$B$5:$B$154),0)),"")</f>
        <v/>
      </c>
      <c r="DD21" s="151" t="str">
        <f t="array" ref="DD21">IFERROR(INDEX([1]!SAN[DK_nr],MATCH(1,('[1]3.2'!$AM21=[1]!SAN[RAS])*('[1]3.2'!DD$7=[1]SAN!$B$5:$B$154),0)),"")</f>
        <v/>
      </c>
      <c r="DE21" s="151" t="str">
        <f t="array" ref="DE21">IFERROR(INDEX([1]!SAN[DK_nr],MATCH(1,('[1]3.2'!$AM21=[1]!SAN[RAS])*('[1]3.2'!DE$7=[1]SAN!$B$5:$B$154),0)),"")</f>
        <v/>
      </c>
      <c r="DF21" s="151" t="str">
        <f t="array" ref="DF21">IFERROR(INDEX([1]!SAN[DK_nr],MATCH(1,('[1]3.2'!$AM21=[1]!SAN[RAS])*('[1]3.2'!DF$7=[1]SAN!$B$5:$B$154),0)),"")</f>
        <v/>
      </c>
      <c r="DG21" s="151" t="str">
        <f t="array" ref="DG21">IFERROR(INDEX([1]!SAN[DK_nr],MATCH(1,('[1]3.2'!$AM21=[1]!SAN[RAS])*('[1]3.2'!DG$7=[1]SAN!$B$5:$B$154),0)),"")</f>
        <v/>
      </c>
      <c r="DH21" s="151" t="str">
        <f t="array" ref="DH21">IFERROR(INDEX([1]!SAN[DK_nr],MATCH(1,('[1]3.2'!$AM21=[1]!SAN[RAS])*('[1]3.2'!DH$7=[1]SAN!$B$5:$B$154),0)),"")</f>
        <v/>
      </c>
      <c r="DI21" s="151" t="str">
        <f t="array" ref="DI21">IFERROR(INDEX([1]!SAN[DK_nr],MATCH(1,('[1]3.2'!$AM21=[1]!SAN[RAS])*('[1]3.2'!DI$7=[1]SAN!$B$5:$B$154),0)),"")</f>
        <v/>
      </c>
      <c r="DJ21" s="151" t="str">
        <f t="array" ref="DJ21">IFERROR(INDEX([1]!SAN[DK_nr],MATCH(1,('[1]3.2'!$AM21=[1]!SAN[RAS])*('[1]3.2'!DJ$7=[1]SAN!$B$5:$B$154),0)),"")</f>
        <v/>
      </c>
      <c r="DK21" s="151" t="str">
        <f t="array" ref="DK21">IFERROR(INDEX([1]!SAN[DK_nr],MATCH(1,('[1]3.2'!$AM21=[1]!SAN[RAS])*('[1]3.2'!DK$7=[1]SAN!$B$5:$B$154),0)),"")</f>
        <v/>
      </c>
      <c r="DL21" s="151" t="str">
        <f t="array" ref="DL21">IFERROR(INDEX([1]!SAN[DK_nr],MATCH(1,('[1]3.2'!$AM21=[1]!SAN[RAS])*('[1]3.2'!DL$7=[1]SAN!$B$5:$B$154),0)),"")</f>
        <v/>
      </c>
      <c r="DM21" s="151" t="str">
        <f t="array" ref="DM21">IFERROR(INDEX([1]!SAN[DK_nr],MATCH(1,('[1]3.2'!$AM21=[1]!SAN[RAS])*('[1]3.2'!DM$7=[1]SAN!$B$5:$B$154),0)),"")</f>
        <v/>
      </c>
      <c r="DN21" s="151" t="str">
        <f t="array" ref="DN21">IFERROR(INDEX([1]!SAN[DK_nr],MATCH(1,('[1]3.2'!$AM21=[1]!SAN[RAS])*('[1]3.2'!DN$7=[1]SAN!$B$5:$B$154),0)),"")</f>
        <v/>
      </c>
      <c r="DO21" s="151" t="str">
        <f t="array" ref="DO21">IFERROR(INDEX([1]!SAN[DK_nr],MATCH(1,('[1]3.2'!$AM21=[1]!SAN[RAS])*('[1]3.2'!DO$7=[1]SAN!$B$5:$B$154),0)),"")</f>
        <v/>
      </c>
      <c r="DP21" s="151" t="str">
        <f t="array" ref="DP21">IFERROR(INDEX([1]!SAN[DK_nr],MATCH(1,('[1]3.2'!$AM21=[1]!SAN[RAS])*('[1]3.2'!DP$7=[1]SAN!$B$5:$B$154),0)),"")</f>
        <v/>
      </c>
      <c r="DQ21" s="151" t="str">
        <f t="array" ref="DQ21">IFERROR(INDEX([1]!SAN[DK_nr],MATCH(1,('[1]3.2'!$AM21=[1]!SAN[RAS])*('[1]3.2'!DQ$7=[1]SAN!$B$5:$B$154),0)),"")</f>
        <v/>
      </c>
      <c r="DR21" s="151" t="str">
        <f t="array" ref="DR21">IFERROR(INDEX([1]!SAN[DK_nr],MATCH(1,('[1]3.2'!$AM21=[1]!SAN[RAS])*('[1]3.2'!DR$7=[1]SAN!$B$5:$B$154),0)),"")</f>
        <v/>
      </c>
      <c r="DS21" s="151" t="str">
        <f t="array" ref="DS21">IFERROR(INDEX([1]!SAN[DK_nr],MATCH(1,('[1]3.2'!$AM21=[1]!SAN[RAS])*('[1]3.2'!DS$7=[1]SAN!$B$5:$B$154),0)),"")</f>
        <v/>
      </c>
      <c r="DT21" s="151" t="str">
        <f t="array" ref="DT21">IFERROR(INDEX([1]!SAN[DK_nr],MATCH(1,('[1]3.2'!$AM21=[1]!SAN[RAS])*('[1]3.2'!DT$7=[1]SAN!$B$5:$B$154),0)),"")</f>
        <v/>
      </c>
      <c r="DU21" s="151" t="str">
        <f t="array" ref="DU21">IFERROR(INDEX([1]!SAN[DK_nr],MATCH(1,('[1]3.2'!$AM21=[1]!SAN[RAS])*('[1]3.2'!DU$7=[1]SAN!$B$5:$B$154),0)),"")</f>
        <v/>
      </c>
      <c r="DV21" s="151" t="str">
        <f t="array" ref="DV21">IFERROR(INDEX([1]!SAN[DK_nr],MATCH(1,('[1]3.2'!$AM21=[1]!SAN[RAS])*('[1]3.2'!DV$7=[1]SAN!$B$5:$B$154),0)),"")</f>
        <v/>
      </c>
      <c r="DW21" s="151" t="str">
        <f t="array" ref="DW21">IFERROR(INDEX([1]!SAN[DK_nr],MATCH(1,('[1]3.2'!$AM21=[1]!SAN[RAS])*('[1]3.2'!DW$7=[1]SAN!$B$5:$B$154),0)),"")</f>
        <v/>
      </c>
      <c r="DX21" s="151" t="str">
        <f t="array" ref="DX21">IFERROR(INDEX([1]!SAN[DK_nr],MATCH(1,('[1]3.2'!$AM21=[1]!SAN[RAS])*('[1]3.2'!DX$7=[1]SAN!$B$5:$B$154),0)),"")</f>
        <v/>
      </c>
      <c r="DY21" s="151" t="str">
        <f t="array" ref="DY21">IFERROR(INDEX([1]!SAN[DK_nr],MATCH(1,('[1]3.2'!$AM21=[1]!SAN[RAS])*('[1]3.2'!DY$7=[1]SAN!$B$5:$B$154),0)),"")</f>
        <v/>
      </c>
      <c r="DZ21" s="151" t="str">
        <f t="array" ref="DZ21">IFERROR(INDEX([1]!SAN[DK_nr],MATCH(1,('[1]3.2'!$AM21=[1]!SAN[RAS])*('[1]3.2'!DZ$7=[1]SAN!$B$5:$B$154),0)),"")</f>
        <v/>
      </c>
      <c r="EA21" s="151" t="str">
        <f t="array" ref="EA21">IFERROR(INDEX([1]!SAN[DK_nr],MATCH(1,('[1]3.2'!$AM21=[1]!SAN[RAS])*('[1]3.2'!EA$7=[1]SAN!$B$5:$B$154),0)),"")</f>
        <v/>
      </c>
      <c r="EB21" s="151" t="str">
        <f t="array" ref="EB21">IFERROR(INDEX([1]!SAN[DK_nr],MATCH(1,('[1]3.2'!$AM21=[1]!SAN[RAS])*('[1]3.2'!EB$7=[1]SAN!$B$5:$B$154),0)),"")</f>
        <v/>
      </c>
    </row>
    <row r="22" spans="2:132" ht="12.2" customHeight="1" x14ac:dyDescent="0.2">
      <c r="B22" s="168" t="s">
        <v>459</v>
      </c>
      <c r="C22" s="175" t="s">
        <v>460</v>
      </c>
      <c r="D22" s="170" t="str">
        <f t="shared" si="2"/>
        <v xml:space="preserve">                                                                                        </v>
      </c>
      <c r="E22" s="171" t="e">
        <f>+SUMIFS([1]!Sanaudos[Suma],[1]!Sanaudos[Pagal DK RAS],$AM22)</f>
        <v>#REF!</v>
      </c>
      <c r="F22" s="171"/>
      <c r="G22" s="171"/>
      <c r="H22" s="171"/>
      <c r="I22" s="171"/>
      <c r="J22" s="171" t="e">
        <f>+SUMIFS([1]!Sanaudos_kor[Suma],[1]!Sanaudos_kor[RAS],$AM22,[1]!Sanaudos_kor[KOR_nr],J$1)</f>
        <v>#REF!</v>
      </c>
      <c r="K22" s="171" t="e">
        <f>+SUMIFS([1]!Sanaudos_kor[Suma],[1]!Sanaudos_kor[RAS],$AM22,[1]!Sanaudos_kor[KOR_nr],K$1)</f>
        <v>#REF!</v>
      </c>
      <c r="L22" s="171" t="e">
        <f>+SUMIFS([1]!Sanaudos_kor[Suma],[1]!Sanaudos_kor[RAS],$AM22,[1]!Sanaudos_kor[KOR_nr],L$1)</f>
        <v>#REF!</v>
      </c>
      <c r="M22" s="171" t="e">
        <f>+SUMIFS([1]!Sanaudos_kor[Suma],[1]!Sanaudos_kor[RAS],$AM22,[1]!Sanaudos_kor[KOR_nr],M$1)</f>
        <v>#REF!</v>
      </c>
      <c r="N22" s="171" t="e">
        <f>+SUMIFS([1]!Sanaudos_kor[Suma],[1]!Sanaudos_kor[RAS],$AM22,[1]!Sanaudos_kor[KOR_nr],N$1)</f>
        <v>#REF!</v>
      </c>
      <c r="O22" s="171" t="e">
        <f>+SUMIFS([1]!Sanaudos_kor[Suma],[1]!Sanaudos_kor[RAS],$AM22,[1]!Sanaudos_kor[KOR_nr],O$1)</f>
        <v>#REF!</v>
      </c>
      <c r="P22" s="171" t="e">
        <f>+SUMIFS([1]!Sanaudos_kor[Suma],[1]!Sanaudos_kor[RAS],$AM22,[1]!Sanaudos_kor[KOR_nr],P$1)</f>
        <v>#REF!</v>
      </c>
      <c r="Q22" s="171" t="e">
        <f>+SUMIFS([1]!Sanaudos_kor[Suma],[1]!Sanaudos_kor[RAS],$AM22,[1]!Sanaudos_kor[KOR_nr],Q$1)</f>
        <v>#REF!</v>
      </c>
      <c r="R22" s="171" t="e">
        <f>+SUMIFS([1]!Sanaudos_kor[Suma],[1]!Sanaudos_kor[RAS],$AM22,[1]!Sanaudos_kor[KOR_nr],R$1)</f>
        <v>#REF!</v>
      </c>
      <c r="S22" s="171" t="e">
        <f>+SUMIFS([1]!Sanaudos_kor[Suma],[1]!Sanaudos_kor[RAS],$AM22,[1]!Sanaudos_kor[KOR_nr],S$1)</f>
        <v>#REF!</v>
      </c>
      <c r="T22" s="171" t="e">
        <f>+SUMIFS([1]!Sanaudos_kor[Suma],[1]!Sanaudos_kor[RAS],$AM22,[1]!Sanaudos_kor[KOR_nr],T$1)</f>
        <v>#REF!</v>
      </c>
      <c r="U22" s="171" t="e">
        <f>+SUMIFS([1]!Sanaudos_kor[Suma],[1]!Sanaudos_kor[RAS],$AM22,[1]!Sanaudos_kor[KOR_nr],U$1)</f>
        <v>#REF!</v>
      </c>
      <c r="V22" s="171" t="e">
        <f>+SUMIFS([1]!Sanaudos_kor[Suma],[1]!Sanaudos_kor[RAS],$AM22,[1]!Sanaudos_kor[KOR_nr],V$1)</f>
        <v>#REF!</v>
      </c>
      <c r="W22" s="171" t="e">
        <f>+SUMIFS([1]!Sanaudos_kor[Suma],[1]!Sanaudos_kor[RAS],$AM22,[1]!Sanaudos_kor[KOR_nr],W$1)</f>
        <v>#REF!</v>
      </c>
      <c r="X22" s="171" t="e">
        <f>+SUMIFS([1]!Sanaudos_kor[Suma],[1]!Sanaudos_kor[RAS],$AM22,[1]!Sanaudos_kor[KOR_nr],X$1)</f>
        <v>#REF!</v>
      </c>
      <c r="Y22" s="171" t="e">
        <f>+SUMIFS([1]!Sanaudos_kor[Suma],[1]!Sanaudos_kor[RAS],$AM22,[1]!Sanaudos_kor[KOR_nr],Y$1)</f>
        <v>#REF!</v>
      </c>
      <c r="Z22" s="171" t="e">
        <f>+SUMIFS([1]!Sanaudos_kor[Suma],[1]!Sanaudos_kor[RAS],$AM22,[1]!Sanaudos_kor[KOR_nr],Z$1)</f>
        <v>#REF!</v>
      </c>
      <c r="AA22" s="171" t="e">
        <f>+SUMIFS([1]!Sanaudos_kor[Suma],[1]!Sanaudos_kor[RAS],$AM22,[1]!Sanaudos_kor[KOR_nr],AA$1)</f>
        <v>#REF!</v>
      </c>
      <c r="AB22" s="171" t="e">
        <f>+SUMIFS([1]!Sanaudos_kor[Suma],[1]!Sanaudos_kor[RAS],$AM22,[1]!Sanaudos_kor[KOR_nr],AB$1)</f>
        <v>#REF!</v>
      </c>
      <c r="AC22" s="171" t="e">
        <f>+SUMIFS([1]!Sanaudos_kor[Suma],[1]!Sanaudos_kor[RAS],$AM22,[1]!Sanaudos_kor[KOR_nr],AC$1)</f>
        <v>#REF!</v>
      </c>
      <c r="AD22" s="171" t="e">
        <f>+SUMIFS([1]!Sanaudos_kor[Suma],[1]!Sanaudos_kor[RAS],$AM22,[1]!Sanaudos_kor[KOR_nr],AD$1)</f>
        <v>#REF!</v>
      </c>
      <c r="AE22" s="171" t="e">
        <f>+SUMIFS([1]!Sanaudos_kor[Suma],[1]!Sanaudos_kor[RAS],$AM22,[1]!Sanaudos_kor[KOR_nr],AE$1)</f>
        <v>#REF!</v>
      </c>
      <c r="AF22" s="171" t="e">
        <f t="shared" si="0"/>
        <v>#REF!</v>
      </c>
      <c r="AG22" s="538"/>
      <c r="AI22" s="173" t="s">
        <v>412</v>
      </c>
      <c r="AJ22" s="174" t="str">
        <f>+'[1]2.SAN'!C189</f>
        <v>Iš sąskaitos perkeliama elektros technologijai sąnaudų apimtis priskirtina perdavimo VV.</v>
      </c>
      <c r="AL22" s="172">
        <f>+'[1]3.pagrindinis'!A24</f>
        <v>200</v>
      </c>
      <c r="AM22" s="172">
        <f>+'[1]3.pagrindinis'!B24</f>
        <v>211</v>
      </c>
      <c r="AN22" s="166" t="e">
        <f>+SUMIFS('[1]5'!$M$8:$M$158,'[1]5'!$C$8:$C$158,$AM22)</f>
        <v>#VALUE!</v>
      </c>
      <c r="AO22" s="167" t="e">
        <f t="shared" si="1"/>
        <v>#VALUE!</v>
      </c>
      <c r="AR22" s="151" t="str">
        <f t="array" ref="AR22">IFERROR(INDEX([1]!SAN[DK_nr],MATCH(1,('[1]3.2'!$AM22=[1]!SAN[RAS])*('[1]3.2'!AR$7=[1]SAN!$B$5:$B$154),0)),"")</f>
        <v/>
      </c>
      <c r="AS22" s="151" t="str">
        <f t="array" ref="AS22">IFERROR(INDEX([1]!SAN[DK_nr],MATCH(1,('[1]3.2'!$AM22=[1]!SAN[RAS])*('[1]3.2'!AS$7=[1]SAN!$B$5:$B$154),0)),"")</f>
        <v/>
      </c>
      <c r="AT22" s="151" t="str">
        <f t="array" ref="AT22">IFERROR(INDEX([1]!SAN[DK_nr],MATCH(1,('[1]3.2'!$AM22=[1]!SAN[RAS])*('[1]3.2'!AT$7=[1]SAN!$B$5:$B$154),0)),"")</f>
        <v/>
      </c>
      <c r="AU22" s="151" t="str">
        <f t="array" ref="AU22">IFERROR(INDEX([1]!SAN[DK_nr],MATCH(1,('[1]3.2'!$AM22=[1]!SAN[RAS])*('[1]3.2'!AU$7=[1]SAN!$B$5:$B$154),0)),"")</f>
        <v/>
      </c>
      <c r="AV22" s="151" t="str">
        <f t="array" ref="AV22">IFERROR(INDEX([1]!SAN[DK_nr],MATCH(1,('[1]3.2'!$AM22=[1]!SAN[RAS])*('[1]3.2'!AV$7=[1]SAN!$B$5:$B$154),0)),"")</f>
        <v/>
      </c>
      <c r="AW22" s="151" t="str">
        <f t="array" ref="AW22">IFERROR(INDEX([1]!SAN[DK_nr],MATCH(1,('[1]3.2'!$AM22=[1]!SAN[RAS])*('[1]3.2'!AW$7=[1]SAN!$B$5:$B$154),0)),"")</f>
        <v/>
      </c>
      <c r="AX22" s="151" t="str">
        <f t="array" ref="AX22">IFERROR(INDEX([1]!SAN[DK_nr],MATCH(1,('[1]3.2'!$AM22=[1]!SAN[RAS])*('[1]3.2'!AX$7=[1]SAN!$B$5:$B$154),0)),"")</f>
        <v/>
      </c>
      <c r="AY22" s="151" t="str">
        <f t="array" ref="AY22">IFERROR(INDEX([1]!SAN[DK_nr],MATCH(1,('[1]3.2'!$AM22=[1]!SAN[RAS])*('[1]3.2'!AY$7=[1]SAN!$B$5:$B$154),0)),"")</f>
        <v/>
      </c>
      <c r="AZ22" s="151" t="str">
        <f t="array" ref="AZ22">IFERROR(INDEX([1]!SAN[DK_nr],MATCH(1,('[1]3.2'!$AM22=[1]!SAN[RAS])*('[1]3.2'!AZ$7=[1]SAN!$B$5:$B$154),0)),"")</f>
        <v/>
      </c>
      <c r="BA22" s="151" t="str">
        <f t="array" ref="BA22">IFERROR(INDEX([1]!SAN[DK_nr],MATCH(1,('[1]3.2'!$AM22=[1]!SAN[RAS])*('[1]3.2'!BA$7=[1]SAN!$B$5:$B$154),0)),"")</f>
        <v/>
      </c>
      <c r="BB22" s="151" t="str">
        <f t="array" ref="BB22">IFERROR(INDEX([1]!SAN[DK_nr],MATCH(1,('[1]3.2'!$AM22=[1]!SAN[RAS])*('[1]3.2'!BB$7=[1]SAN!$B$5:$B$154),0)),"")</f>
        <v/>
      </c>
      <c r="BC22" s="151" t="str">
        <f t="array" ref="BC22">IFERROR(INDEX([1]!SAN[DK_nr],MATCH(1,('[1]3.2'!$AM22=[1]!SAN[RAS])*('[1]3.2'!BC$7=[1]SAN!$B$5:$B$154),0)),"")</f>
        <v/>
      </c>
      <c r="BD22" s="151" t="str">
        <f t="array" ref="BD22">IFERROR(INDEX([1]!SAN[DK_nr],MATCH(1,('[1]3.2'!$AM22=[1]!SAN[RAS])*('[1]3.2'!BD$7=[1]SAN!$B$5:$B$154),0)),"")</f>
        <v/>
      </c>
      <c r="BE22" s="151" t="str">
        <f t="array" ref="BE22">IFERROR(INDEX([1]!SAN[DK_nr],MATCH(1,('[1]3.2'!$AM22=[1]!SAN[RAS])*('[1]3.2'!BE$7=[1]SAN!$B$5:$B$154),0)),"")</f>
        <v/>
      </c>
      <c r="BF22" s="151" t="str">
        <f t="array" ref="BF22">IFERROR(INDEX([1]!SAN[DK_nr],MATCH(1,('[1]3.2'!$AM22=[1]!SAN[RAS])*('[1]3.2'!BF$7=[1]SAN!$B$5:$B$154),0)),"")</f>
        <v/>
      </c>
      <c r="BG22" s="151" t="str">
        <f t="array" ref="BG22">IFERROR(INDEX([1]!SAN[DK_nr],MATCH(1,('[1]3.2'!$AM22=[1]!SAN[RAS])*('[1]3.2'!BG$7=[1]SAN!$B$5:$B$154),0)),"")</f>
        <v/>
      </c>
      <c r="BH22" s="151" t="str">
        <f t="array" ref="BH22">IFERROR(INDEX([1]!SAN[DK_nr],MATCH(1,('[1]3.2'!$AM22=[1]!SAN[RAS])*('[1]3.2'!BH$7=[1]SAN!$B$5:$B$154),0)),"")</f>
        <v/>
      </c>
      <c r="BI22" s="151" t="str">
        <f t="array" ref="BI22">IFERROR(INDEX([1]!SAN[DK_nr],MATCH(1,('[1]3.2'!$AM22=[1]!SAN[RAS])*('[1]3.2'!BI$7=[1]SAN!$B$5:$B$154),0)),"")</f>
        <v/>
      </c>
      <c r="BJ22" s="151" t="str">
        <f t="array" ref="BJ22">IFERROR(INDEX([1]!SAN[DK_nr],MATCH(1,('[1]3.2'!$AM22=[1]!SAN[RAS])*('[1]3.2'!BJ$7=[1]SAN!$B$5:$B$154),0)),"")</f>
        <v/>
      </c>
      <c r="BK22" s="151" t="str">
        <f t="array" ref="BK22">IFERROR(INDEX([1]!SAN[DK_nr],MATCH(1,('[1]3.2'!$AM22=[1]!SAN[RAS])*('[1]3.2'!BK$7=[1]SAN!$B$5:$B$154),0)),"")</f>
        <v/>
      </c>
      <c r="BL22" s="151" t="str">
        <f t="array" ref="BL22">IFERROR(INDEX([1]!SAN[DK_nr],MATCH(1,('[1]3.2'!$AM22=[1]!SAN[RAS])*('[1]3.2'!BL$7=[1]SAN!$B$5:$B$154),0)),"")</f>
        <v/>
      </c>
      <c r="BM22" s="151" t="str">
        <f t="array" ref="BM22">IFERROR(INDEX([1]!SAN[DK_nr],MATCH(1,('[1]3.2'!$AM22=[1]!SAN[RAS])*('[1]3.2'!BM$7=[1]SAN!$B$5:$B$154),0)),"")</f>
        <v/>
      </c>
      <c r="BN22" s="151" t="str">
        <f t="array" ref="BN22">IFERROR(INDEX([1]!SAN[DK_nr],MATCH(1,('[1]3.2'!$AM22=[1]!SAN[RAS])*('[1]3.2'!BN$7=[1]SAN!$B$5:$B$154),0)),"")</f>
        <v/>
      </c>
      <c r="BO22" s="151" t="str">
        <f t="array" ref="BO22">IFERROR(INDEX([1]!SAN[DK_nr],MATCH(1,('[1]3.2'!$AM22=[1]!SAN[RAS])*('[1]3.2'!BO$7=[1]SAN!$B$5:$B$154),0)),"")</f>
        <v/>
      </c>
      <c r="BP22" s="151" t="str">
        <f t="array" ref="BP22">IFERROR(INDEX([1]!SAN[DK_nr],MATCH(1,('[1]3.2'!$AM22=[1]!SAN[RAS])*('[1]3.2'!BP$7=[1]SAN!$B$5:$B$154),0)),"")</f>
        <v/>
      </c>
      <c r="BQ22" s="151" t="str">
        <f t="array" ref="BQ22">IFERROR(INDEX([1]!SAN[DK_nr],MATCH(1,('[1]3.2'!$AM22=[1]!SAN[RAS])*('[1]3.2'!BQ$7=[1]SAN!$B$5:$B$154),0)),"")</f>
        <v/>
      </c>
      <c r="BR22" s="151" t="str">
        <f t="array" ref="BR22">IFERROR(INDEX([1]!SAN[DK_nr],MATCH(1,('[1]3.2'!$AM22=[1]!SAN[RAS])*('[1]3.2'!BR$7=[1]SAN!$B$5:$B$154),0)),"")</f>
        <v/>
      </c>
      <c r="BS22" s="151" t="str">
        <f t="array" ref="BS22">IFERROR(INDEX([1]!SAN[DK_nr],MATCH(1,('[1]3.2'!$AM22=[1]!SAN[RAS])*('[1]3.2'!BS$7=[1]SAN!$B$5:$B$154),0)),"")</f>
        <v/>
      </c>
      <c r="BT22" s="151" t="str">
        <f t="array" ref="BT22">IFERROR(INDEX([1]!SAN[DK_nr],MATCH(1,('[1]3.2'!$AM22=[1]!SAN[RAS])*('[1]3.2'!BT$7=[1]SAN!$B$5:$B$154),0)),"")</f>
        <v/>
      </c>
      <c r="BU22" s="151" t="str">
        <f t="array" ref="BU22">IFERROR(INDEX([1]!SAN[DK_nr],MATCH(1,('[1]3.2'!$AM22=[1]!SAN[RAS])*('[1]3.2'!BU$7=[1]SAN!$B$5:$B$154),0)),"")</f>
        <v/>
      </c>
      <c r="BV22" s="151" t="str">
        <f t="array" ref="BV22">IFERROR(INDEX([1]!SAN[DK_nr],MATCH(1,('[1]3.2'!$AM22=[1]!SAN[RAS])*('[1]3.2'!BV$7=[1]SAN!$B$5:$B$154),0)),"")</f>
        <v/>
      </c>
      <c r="BW22" s="151" t="str">
        <f t="array" ref="BW22">IFERROR(INDEX([1]!SAN[DK_nr],MATCH(1,('[1]3.2'!$AM22=[1]!SAN[RAS])*('[1]3.2'!BW$7=[1]SAN!$B$5:$B$154),0)),"")</f>
        <v/>
      </c>
      <c r="BX22" s="151" t="str">
        <f t="array" ref="BX22">IFERROR(INDEX([1]!SAN[DK_nr],MATCH(1,('[1]3.2'!$AM22=[1]!SAN[RAS])*('[1]3.2'!BX$7=[1]SAN!$B$5:$B$154),0)),"")</f>
        <v/>
      </c>
      <c r="BY22" s="151" t="str">
        <f t="array" ref="BY22">IFERROR(INDEX([1]!SAN[DK_nr],MATCH(1,('[1]3.2'!$AM22=[1]!SAN[RAS])*('[1]3.2'!BY$7=[1]SAN!$B$5:$B$154),0)),"")</f>
        <v/>
      </c>
      <c r="BZ22" s="151" t="str">
        <f t="array" ref="BZ22">IFERROR(INDEX([1]!SAN[DK_nr],MATCH(1,('[1]3.2'!$AM22=[1]!SAN[RAS])*('[1]3.2'!BZ$7=[1]SAN!$B$5:$B$154),0)),"")</f>
        <v/>
      </c>
      <c r="CA22" s="151" t="str">
        <f t="array" ref="CA22">IFERROR(INDEX([1]!SAN[DK_nr],MATCH(1,('[1]3.2'!$AM22=[1]!SAN[RAS])*('[1]3.2'!CA$7=[1]SAN!$B$5:$B$154),0)),"")</f>
        <v/>
      </c>
      <c r="CB22" s="151" t="str">
        <f t="array" ref="CB22">IFERROR(INDEX([1]!SAN[DK_nr],MATCH(1,('[1]3.2'!$AM22=[1]!SAN[RAS])*('[1]3.2'!CB$7=[1]SAN!$B$5:$B$154),0)),"")</f>
        <v/>
      </c>
      <c r="CC22" s="151" t="str">
        <f t="array" ref="CC22">IFERROR(INDEX([1]!SAN[DK_nr],MATCH(1,('[1]3.2'!$AM22=[1]!SAN[RAS])*('[1]3.2'!CC$7=[1]SAN!$B$5:$B$154),0)),"")</f>
        <v/>
      </c>
      <c r="CD22" s="151" t="str">
        <f t="array" ref="CD22">IFERROR(INDEX([1]!SAN[DK_nr],MATCH(1,('[1]3.2'!$AM22=[1]!SAN[RAS])*('[1]3.2'!CD$7=[1]SAN!$B$5:$B$154),0)),"")</f>
        <v/>
      </c>
      <c r="CE22" s="151" t="str">
        <f t="array" ref="CE22">IFERROR(INDEX([1]!SAN[DK_nr],MATCH(1,('[1]3.2'!$AM22=[1]!SAN[RAS])*('[1]3.2'!CE$7=[1]SAN!$B$5:$B$154),0)),"")</f>
        <v/>
      </c>
      <c r="CF22" s="151" t="str">
        <f t="array" ref="CF22">IFERROR(INDEX([1]!SAN[DK_nr],MATCH(1,('[1]3.2'!$AM22=[1]!SAN[RAS])*('[1]3.2'!CF$7=[1]SAN!$B$5:$B$154),0)),"")</f>
        <v/>
      </c>
      <c r="CG22" s="151" t="str">
        <f t="array" ref="CG22">IFERROR(INDEX([1]!SAN[DK_nr],MATCH(1,('[1]3.2'!$AM22=[1]!SAN[RAS])*('[1]3.2'!CG$7=[1]SAN!$B$5:$B$154),0)),"")</f>
        <v/>
      </c>
      <c r="CH22" s="151" t="str">
        <f t="array" ref="CH22">IFERROR(INDEX([1]!SAN[DK_nr],MATCH(1,('[1]3.2'!$AM22=[1]!SAN[RAS])*('[1]3.2'!CH$7=[1]SAN!$B$5:$B$154),0)),"")</f>
        <v/>
      </c>
      <c r="CI22" s="151" t="str">
        <f t="array" ref="CI22">IFERROR(INDEX([1]!SAN[DK_nr],MATCH(1,('[1]3.2'!$AM22=[1]!SAN[RAS])*('[1]3.2'!CI$7=[1]SAN!$B$5:$B$154),0)),"")</f>
        <v/>
      </c>
      <c r="CJ22" s="151" t="str">
        <f t="array" ref="CJ22">IFERROR(INDEX([1]!SAN[DK_nr],MATCH(1,('[1]3.2'!$AM22=[1]!SAN[RAS])*('[1]3.2'!CJ$7=[1]SAN!$B$5:$B$154),0)),"")</f>
        <v/>
      </c>
      <c r="CK22" s="151" t="str">
        <f t="array" ref="CK22">IFERROR(INDEX([1]!SAN[DK_nr],MATCH(1,('[1]3.2'!$AM22=[1]!SAN[RAS])*('[1]3.2'!CK$7=[1]SAN!$B$5:$B$154),0)),"")</f>
        <v/>
      </c>
      <c r="CL22" s="151" t="str">
        <f t="array" ref="CL22">IFERROR(INDEX([1]!SAN[DK_nr],MATCH(1,('[1]3.2'!$AM22=[1]!SAN[RAS])*('[1]3.2'!CL$7=[1]SAN!$B$5:$B$154),0)),"")</f>
        <v/>
      </c>
      <c r="CM22" s="151" t="str">
        <f t="array" ref="CM22">IFERROR(INDEX([1]!SAN[DK_nr],MATCH(1,('[1]3.2'!$AM22=[1]!SAN[RAS])*('[1]3.2'!CM$7=[1]SAN!$B$5:$B$154),0)),"")</f>
        <v/>
      </c>
      <c r="CN22" s="151" t="str">
        <f t="array" ref="CN22">IFERROR(INDEX([1]!SAN[DK_nr],MATCH(1,('[1]3.2'!$AM22=[1]!SAN[RAS])*('[1]3.2'!CN$7=[1]SAN!$B$5:$B$154),0)),"")</f>
        <v/>
      </c>
      <c r="CO22" s="151" t="str">
        <f t="array" ref="CO22">IFERROR(INDEX([1]!SAN[DK_nr],MATCH(1,('[1]3.2'!$AM22=[1]!SAN[RAS])*('[1]3.2'!CO$7=[1]SAN!$B$5:$B$154),0)),"")</f>
        <v/>
      </c>
      <c r="CP22" s="151" t="str">
        <f t="array" ref="CP22">IFERROR(INDEX([1]!SAN[DK_nr],MATCH(1,('[1]3.2'!$AM22=[1]!SAN[RAS])*('[1]3.2'!CP$7=[1]SAN!$B$5:$B$154),0)),"")</f>
        <v/>
      </c>
      <c r="CQ22" s="151" t="str">
        <f t="array" ref="CQ22">IFERROR(INDEX([1]!SAN[DK_nr],MATCH(1,('[1]3.2'!$AM22=[1]!SAN[RAS])*('[1]3.2'!CQ$7=[1]SAN!$B$5:$B$154),0)),"")</f>
        <v/>
      </c>
      <c r="CR22" s="151" t="str">
        <f t="array" ref="CR22">IFERROR(INDEX([1]!SAN[DK_nr],MATCH(1,('[1]3.2'!$AM22=[1]!SAN[RAS])*('[1]3.2'!CR$7=[1]SAN!$B$5:$B$154),0)),"")</f>
        <v/>
      </c>
      <c r="CS22" s="151" t="str">
        <f t="array" ref="CS22">IFERROR(INDEX([1]!SAN[DK_nr],MATCH(1,('[1]3.2'!$AM22=[1]!SAN[RAS])*('[1]3.2'!CS$7=[1]SAN!$B$5:$B$154),0)),"")</f>
        <v/>
      </c>
      <c r="CT22" s="151" t="str">
        <f t="array" ref="CT22">IFERROR(INDEX([1]!SAN[DK_nr],MATCH(1,('[1]3.2'!$AM22=[1]!SAN[RAS])*('[1]3.2'!CT$7=[1]SAN!$B$5:$B$154),0)),"")</f>
        <v/>
      </c>
      <c r="CU22" s="151" t="str">
        <f t="array" ref="CU22">IFERROR(INDEX([1]!SAN[DK_nr],MATCH(1,('[1]3.2'!$AM22=[1]!SAN[RAS])*('[1]3.2'!CU$7=[1]SAN!$B$5:$B$154),0)),"")</f>
        <v/>
      </c>
      <c r="CV22" s="151" t="str">
        <f t="array" ref="CV22">IFERROR(INDEX([1]!SAN[DK_nr],MATCH(1,('[1]3.2'!$AM22=[1]!SAN[RAS])*('[1]3.2'!CV$7=[1]SAN!$B$5:$B$154),0)),"")</f>
        <v/>
      </c>
      <c r="CW22" s="151" t="str">
        <f t="array" ref="CW22">IFERROR(INDEX([1]!SAN[DK_nr],MATCH(1,('[1]3.2'!$AM22=[1]!SAN[RAS])*('[1]3.2'!CW$7=[1]SAN!$B$5:$B$154),0)),"")</f>
        <v/>
      </c>
      <c r="CX22" s="151" t="str">
        <f t="array" ref="CX22">IFERROR(INDEX([1]!SAN[DK_nr],MATCH(1,('[1]3.2'!$AM22=[1]!SAN[RAS])*('[1]3.2'!CX$7=[1]SAN!$B$5:$B$154),0)),"")</f>
        <v/>
      </c>
      <c r="CY22" s="151" t="str">
        <f t="array" ref="CY22">IFERROR(INDEX([1]!SAN[DK_nr],MATCH(1,('[1]3.2'!$AM22=[1]!SAN[RAS])*('[1]3.2'!CY$7=[1]SAN!$B$5:$B$154),0)),"")</f>
        <v/>
      </c>
      <c r="CZ22" s="151" t="str">
        <f t="array" ref="CZ22">IFERROR(INDEX([1]!SAN[DK_nr],MATCH(1,('[1]3.2'!$AM22=[1]!SAN[RAS])*('[1]3.2'!CZ$7=[1]SAN!$B$5:$B$154),0)),"")</f>
        <v/>
      </c>
      <c r="DA22" s="151" t="str">
        <f t="array" ref="DA22">IFERROR(INDEX([1]!SAN[DK_nr],MATCH(1,('[1]3.2'!$AM22=[1]!SAN[RAS])*('[1]3.2'!DA$7=[1]SAN!$B$5:$B$154),0)),"")</f>
        <v/>
      </c>
      <c r="DB22" s="151" t="str">
        <f t="array" ref="DB22">IFERROR(INDEX([1]!SAN[DK_nr],MATCH(1,('[1]3.2'!$AM22=[1]!SAN[RAS])*('[1]3.2'!DB$7=[1]SAN!$B$5:$B$154),0)),"")</f>
        <v/>
      </c>
      <c r="DC22" s="151" t="str">
        <f t="array" ref="DC22">IFERROR(INDEX([1]!SAN[DK_nr],MATCH(1,('[1]3.2'!$AM22=[1]!SAN[RAS])*('[1]3.2'!DC$7=[1]SAN!$B$5:$B$154),0)),"")</f>
        <v/>
      </c>
      <c r="DD22" s="151" t="str">
        <f t="array" ref="DD22">IFERROR(INDEX([1]!SAN[DK_nr],MATCH(1,('[1]3.2'!$AM22=[1]!SAN[RAS])*('[1]3.2'!DD$7=[1]SAN!$B$5:$B$154),0)),"")</f>
        <v/>
      </c>
      <c r="DE22" s="151" t="str">
        <f t="array" ref="DE22">IFERROR(INDEX([1]!SAN[DK_nr],MATCH(1,('[1]3.2'!$AM22=[1]!SAN[RAS])*('[1]3.2'!DE$7=[1]SAN!$B$5:$B$154),0)),"")</f>
        <v/>
      </c>
      <c r="DF22" s="151" t="str">
        <f t="array" ref="DF22">IFERROR(INDEX([1]!SAN[DK_nr],MATCH(1,('[1]3.2'!$AM22=[1]!SAN[RAS])*('[1]3.2'!DF$7=[1]SAN!$B$5:$B$154),0)),"")</f>
        <v/>
      </c>
      <c r="DG22" s="151" t="str">
        <f t="array" ref="DG22">IFERROR(INDEX([1]!SAN[DK_nr],MATCH(1,('[1]3.2'!$AM22=[1]!SAN[RAS])*('[1]3.2'!DG$7=[1]SAN!$B$5:$B$154),0)),"")</f>
        <v/>
      </c>
      <c r="DH22" s="151" t="str">
        <f t="array" ref="DH22">IFERROR(INDEX([1]!SAN[DK_nr],MATCH(1,('[1]3.2'!$AM22=[1]!SAN[RAS])*('[1]3.2'!DH$7=[1]SAN!$B$5:$B$154),0)),"")</f>
        <v/>
      </c>
      <c r="DI22" s="151" t="str">
        <f t="array" ref="DI22">IFERROR(INDEX([1]!SAN[DK_nr],MATCH(1,('[1]3.2'!$AM22=[1]!SAN[RAS])*('[1]3.2'!DI$7=[1]SAN!$B$5:$B$154),0)),"")</f>
        <v/>
      </c>
      <c r="DJ22" s="151" t="str">
        <f t="array" ref="DJ22">IFERROR(INDEX([1]!SAN[DK_nr],MATCH(1,('[1]3.2'!$AM22=[1]!SAN[RAS])*('[1]3.2'!DJ$7=[1]SAN!$B$5:$B$154),0)),"")</f>
        <v/>
      </c>
      <c r="DK22" s="151" t="str">
        <f t="array" ref="DK22">IFERROR(INDEX([1]!SAN[DK_nr],MATCH(1,('[1]3.2'!$AM22=[1]!SAN[RAS])*('[1]3.2'!DK$7=[1]SAN!$B$5:$B$154),0)),"")</f>
        <v/>
      </c>
      <c r="DL22" s="151" t="str">
        <f t="array" ref="DL22">IFERROR(INDEX([1]!SAN[DK_nr],MATCH(1,('[1]3.2'!$AM22=[1]!SAN[RAS])*('[1]3.2'!DL$7=[1]SAN!$B$5:$B$154),0)),"")</f>
        <v/>
      </c>
      <c r="DM22" s="151" t="str">
        <f t="array" ref="DM22">IFERROR(INDEX([1]!SAN[DK_nr],MATCH(1,('[1]3.2'!$AM22=[1]!SAN[RAS])*('[1]3.2'!DM$7=[1]SAN!$B$5:$B$154),0)),"")</f>
        <v/>
      </c>
      <c r="DN22" s="151" t="str">
        <f t="array" ref="DN22">IFERROR(INDEX([1]!SAN[DK_nr],MATCH(1,('[1]3.2'!$AM22=[1]!SAN[RAS])*('[1]3.2'!DN$7=[1]SAN!$B$5:$B$154),0)),"")</f>
        <v/>
      </c>
      <c r="DO22" s="151" t="str">
        <f t="array" ref="DO22">IFERROR(INDEX([1]!SAN[DK_nr],MATCH(1,('[1]3.2'!$AM22=[1]!SAN[RAS])*('[1]3.2'!DO$7=[1]SAN!$B$5:$B$154),0)),"")</f>
        <v/>
      </c>
      <c r="DP22" s="151" t="str">
        <f t="array" ref="DP22">IFERROR(INDEX([1]!SAN[DK_nr],MATCH(1,('[1]3.2'!$AM22=[1]!SAN[RAS])*('[1]3.2'!DP$7=[1]SAN!$B$5:$B$154),0)),"")</f>
        <v/>
      </c>
      <c r="DQ22" s="151" t="str">
        <f t="array" ref="DQ22">IFERROR(INDEX([1]!SAN[DK_nr],MATCH(1,('[1]3.2'!$AM22=[1]!SAN[RAS])*('[1]3.2'!DQ$7=[1]SAN!$B$5:$B$154),0)),"")</f>
        <v/>
      </c>
      <c r="DR22" s="151" t="str">
        <f t="array" ref="DR22">IFERROR(INDEX([1]!SAN[DK_nr],MATCH(1,('[1]3.2'!$AM22=[1]!SAN[RAS])*('[1]3.2'!DR$7=[1]SAN!$B$5:$B$154),0)),"")</f>
        <v/>
      </c>
      <c r="DS22" s="151" t="str">
        <f t="array" ref="DS22">IFERROR(INDEX([1]!SAN[DK_nr],MATCH(1,('[1]3.2'!$AM22=[1]!SAN[RAS])*('[1]3.2'!DS$7=[1]SAN!$B$5:$B$154),0)),"")</f>
        <v/>
      </c>
      <c r="DT22" s="151" t="str">
        <f t="array" ref="DT22">IFERROR(INDEX([1]!SAN[DK_nr],MATCH(1,('[1]3.2'!$AM22=[1]!SAN[RAS])*('[1]3.2'!DT$7=[1]SAN!$B$5:$B$154),0)),"")</f>
        <v/>
      </c>
      <c r="DU22" s="151" t="str">
        <f t="array" ref="DU22">IFERROR(INDEX([1]!SAN[DK_nr],MATCH(1,('[1]3.2'!$AM22=[1]!SAN[RAS])*('[1]3.2'!DU$7=[1]SAN!$B$5:$B$154),0)),"")</f>
        <v/>
      </c>
      <c r="DV22" s="151" t="str">
        <f t="array" ref="DV22">IFERROR(INDEX([1]!SAN[DK_nr],MATCH(1,('[1]3.2'!$AM22=[1]!SAN[RAS])*('[1]3.2'!DV$7=[1]SAN!$B$5:$B$154),0)),"")</f>
        <v/>
      </c>
      <c r="DW22" s="151" t="str">
        <f t="array" ref="DW22">IFERROR(INDEX([1]!SAN[DK_nr],MATCH(1,('[1]3.2'!$AM22=[1]!SAN[RAS])*('[1]3.2'!DW$7=[1]SAN!$B$5:$B$154),0)),"")</f>
        <v/>
      </c>
      <c r="DX22" s="151" t="str">
        <f t="array" ref="DX22">IFERROR(INDEX([1]!SAN[DK_nr],MATCH(1,('[1]3.2'!$AM22=[1]!SAN[RAS])*('[1]3.2'!DX$7=[1]SAN!$B$5:$B$154),0)),"")</f>
        <v/>
      </c>
      <c r="DY22" s="151" t="str">
        <f t="array" ref="DY22">IFERROR(INDEX([1]!SAN[DK_nr],MATCH(1,('[1]3.2'!$AM22=[1]!SAN[RAS])*('[1]3.2'!DY$7=[1]SAN!$B$5:$B$154),0)),"")</f>
        <v/>
      </c>
      <c r="DZ22" s="151" t="str">
        <f t="array" ref="DZ22">IFERROR(INDEX([1]!SAN[DK_nr],MATCH(1,('[1]3.2'!$AM22=[1]!SAN[RAS])*('[1]3.2'!DZ$7=[1]SAN!$B$5:$B$154),0)),"")</f>
        <v/>
      </c>
      <c r="EA22" s="151" t="str">
        <f t="array" ref="EA22">IFERROR(INDEX([1]!SAN[DK_nr],MATCH(1,('[1]3.2'!$AM22=[1]!SAN[RAS])*('[1]3.2'!EA$7=[1]SAN!$B$5:$B$154),0)),"")</f>
        <v/>
      </c>
      <c r="EB22" s="151" t="str">
        <f t="array" ref="EB22">IFERROR(INDEX([1]!SAN[DK_nr],MATCH(1,('[1]3.2'!$AM22=[1]!SAN[RAS])*('[1]3.2'!EB$7=[1]SAN!$B$5:$B$154),0)),"")</f>
        <v/>
      </c>
    </row>
    <row r="23" spans="2:132" ht="12.2" customHeight="1" x14ac:dyDescent="0.2">
      <c r="B23" s="168" t="s">
        <v>461</v>
      </c>
      <c r="C23" s="175" t="s">
        <v>462</v>
      </c>
      <c r="D23" s="170" t="str">
        <f t="shared" si="2"/>
        <v xml:space="preserve">                                                                                        </v>
      </c>
      <c r="E23" s="171" t="e">
        <f>+SUMIFS([1]!Sanaudos[Suma],[1]!Sanaudos[Pagal DK RAS],$AM23)</f>
        <v>#REF!</v>
      </c>
      <c r="F23" s="171"/>
      <c r="G23" s="171"/>
      <c r="H23" s="171"/>
      <c r="I23" s="171"/>
      <c r="J23" s="171" t="e">
        <f>+SUMIFS([1]!Sanaudos_kor[Suma],[1]!Sanaudos_kor[RAS],$AM23,[1]!Sanaudos_kor[KOR_nr],J$1)</f>
        <v>#REF!</v>
      </c>
      <c r="K23" s="171" t="e">
        <f>+SUMIFS([1]!Sanaudos_kor[Suma],[1]!Sanaudos_kor[RAS],$AM23,[1]!Sanaudos_kor[KOR_nr],K$1)</f>
        <v>#REF!</v>
      </c>
      <c r="L23" s="171" t="e">
        <f>+SUMIFS([1]!Sanaudos_kor[Suma],[1]!Sanaudos_kor[RAS],$AM23,[1]!Sanaudos_kor[KOR_nr],L$1)</f>
        <v>#REF!</v>
      </c>
      <c r="M23" s="171" t="e">
        <f>+SUMIFS([1]!Sanaudos_kor[Suma],[1]!Sanaudos_kor[RAS],$AM23,[1]!Sanaudos_kor[KOR_nr],M$1)</f>
        <v>#REF!</v>
      </c>
      <c r="N23" s="171" t="e">
        <f>+SUMIFS([1]!Sanaudos_kor[Suma],[1]!Sanaudos_kor[RAS],$AM23,[1]!Sanaudos_kor[KOR_nr],N$1)</f>
        <v>#REF!</v>
      </c>
      <c r="O23" s="171" t="e">
        <f>+SUMIFS([1]!Sanaudos_kor[Suma],[1]!Sanaudos_kor[RAS],$AM23,[1]!Sanaudos_kor[KOR_nr],O$1)</f>
        <v>#REF!</v>
      </c>
      <c r="P23" s="171" t="e">
        <f>+SUMIFS([1]!Sanaudos_kor[Suma],[1]!Sanaudos_kor[RAS],$AM23,[1]!Sanaudos_kor[KOR_nr],P$1)</f>
        <v>#REF!</v>
      </c>
      <c r="Q23" s="171" t="e">
        <f>+SUMIFS([1]!Sanaudos_kor[Suma],[1]!Sanaudos_kor[RAS],$AM23,[1]!Sanaudos_kor[KOR_nr],Q$1)</f>
        <v>#REF!</v>
      </c>
      <c r="R23" s="171" t="e">
        <f>+SUMIFS([1]!Sanaudos_kor[Suma],[1]!Sanaudos_kor[RAS],$AM23,[1]!Sanaudos_kor[KOR_nr],R$1)</f>
        <v>#REF!</v>
      </c>
      <c r="S23" s="171" t="e">
        <f>+SUMIFS([1]!Sanaudos_kor[Suma],[1]!Sanaudos_kor[RAS],$AM23,[1]!Sanaudos_kor[KOR_nr],S$1)</f>
        <v>#REF!</v>
      </c>
      <c r="T23" s="171" t="e">
        <f>+SUMIFS([1]!Sanaudos_kor[Suma],[1]!Sanaudos_kor[RAS],$AM23,[1]!Sanaudos_kor[KOR_nr],T$1)</f>
        <v>#REF!</v>
      </c>
      <c r="U23" s="171" t="e">
        <f>+SUMIFS([1]!Sanaudos_kor[Suma],[1]!Sanaudos_kor[RAS],$AM23,[1]!Sanaudos_kor[KOR_nr],U$1)</f>
        <v>#REF!</v>
      </c>
      <c r="V23" s="171" t="e">
        <f>+SUMIFS([1]!Sanaudos_kor[Suma],[1]!Sanaudos_kor[RAS],$AM23,[1]!Sanaudos_kor[KOR_nr],V$1)</f>
        <v>#REF!</v>
      </c>
      <c r="W23" s="171" t="e">
        <f>+SUMIFS([1]!Sanaudos_kor[Suma],[1]!Sanaudos_kor[RAS],$AM23,[1]!Sanaudos_kor[KOR_nr],W$1)</f>
        <v>#REF!</v>
      </c>
      <c r="X23" s="171" t="e">
        <f>+SUMIFS([1]!Sanaudos_kor[Suma],[1]!Sanaudos_kor[RAS],$AM23,[1]!Sanaudos_kor[KOR_nr],X$1)</f>
        <v>#REF!</v>
      </c>
      <c r="Y23" s="171" t="e">
        <f>+SUMIFS([1]!Sanaudos_kor[Suma],[1]!Sanaudos_kor[RAS],$AM23,[1]!Sanaudos_kor[KOR_nr],Y$1)</f>
        <v>#REF!</v>
      </c>
      <c r="Z23" s="171" t="e">
        <f>+SUMIFS([1]!Sanaudos_kor[Suma],[1]!Sanaudos_kor[RAS],$AM23,[1]!Sanaudos_kor[KOR_nr],Z$1)</f>
        <v>#REF!</v>
      </c>
      <c r="AA23" s="171" t="e">
        <f>+SUMIFS([1]!Sanaudos_kor[Suma],[1]!Sanaudos_kor[RAS],$AM23,[1]!Sanaudos_kor[KOR_nr],AA$1)</f>
        <v>#REF!</v>
      </c>
      <c r="AB23" s="171" t="e">
        <f>+SUMIFS([1]!Sanaudos_kor[Suma],[1]!Sanaudos_kor[RAS],$AM23,[1]!Sanaudos_kor[KOR_nr],AB$1)</f>
        <v>#REF!</v>
      </c>
      <c r="AC23" s="171" t="e">
        <f>+SUMIFS([1]!Sanaudos_kor[Suma],[1]!Sanaudos_kor[RAS],$AM23,[1]!Sanaudos_kor[KOR_nr],AC$1)</f>
        <v>#REF!</v>
      </c>
      <c r="AD23" s="171" t="e">
        <f>+SUMIFS([1]!Sanaudos_kor[Suma],[1]!Sanaudos_kor[RAS],$AM23,[1]!Sanaudos_kor[KOR_nr],AD$1)</f>
        <v>#REF!</v>
      </c>
      <c r="AE23" s="171" t="e">
        <f>+SUMIFS([1]!Sanaudos_kor[Suma],[1]!Sanaudos_kor[RAS],$AM23,[1]!Sanaudos_kor[KOR_nr],AE$1)</f>
        <v>#REF!</v>
      </c>
      <c r="AF23" s="171" t="e">
        <f t="shared" si="0"/>
        <v>#REF!</v>
      </c>
      <c r="AG23" s="538"/>
      <c r="AI23" s="173" t="s">
        <v>413</v>
      </c>
      <c r="AJ23" s="174" t="str">
        <f>+'[1]2.SAN'!C190</f>
        <v>Iš sąskaitos išimamos gamybinių patalpų elektros energijos sąnaudos savoms reikmėms ir perkeliamos į 817 sąnaudų pogrupį, t.y. Komunalinių paslaugų (elektros energija, vanduo, nuotekos, atliekos, t.t.) sąnaudų (ne administracinių patalpų) pogrupį, kartu pastarąsias sąnaudas priskiriant gamybos VV.</v>
      </c>
      <c r="AL23" s="172">
        <f>+'[1]3.pagrindinis'!A25</f>
        <v>200</v>
      </c>
      <c r="AM23" s="172">
        <f>+'[1]3.pagrindinis'!B25</f>
        <v>212</v>
      </c>
      <c r="AN23" s="166" t="e">
        <f>+SUMIFS('[1]5'!$M$8:$M$158,'[1]5'!$C$8:$C$158,$AM23)</f>
        <v>#VALUE!</v>
      </c>
      <c r="AO23" s="167" t="e">
        <f t="shared" si="1"/>
        <v>#VALUE!</v>
      </c>
      <c r="AR23" s="151" t="str">
        <f t="array" ref="AR23">IFERROR(INDEX([1]!SAN[DK_nr],MATCH(1,('[1]3.2'!$AM23=[1]!SAN[RAS])*('[1]3.2'!AR$7=[1]SAN!$B$5:$B$154),0)),"")</f>
        <v/>
      </c>
      <c r="AS23" s="151" t="str">
        <f t="array" ref="AS23">IFERROR(INDEX([1]!SAN[DK_nr],MATCH(1,('[1]3.2'!$AM23=[1]!SAN[RAS])*('[1]3.2'!AS$7=[1]SAN!$B$5:$B$154),0)),"")</f>
        <v/>
      </c>
      <c r="AT23" s="151" t="str">
        <f t="array" ref="AT23">IFERROR(INDEX([1]!SAN[DK_nr],MATCH(1,('[1]3.2'!$AM23=[1]!SAN[RAS])*('[1]3.2'!AT$7=[1]SAN!$B$5:$B$154),0)),"")</f>
        <v/>
      </c>
      <c r="AU23" s="151" t="str">
        <f t="array" ref="AU23">IFERROR(INDEX([1]!SAN[DK_nr],MATCH(1,('[1]3.2'!$AM23=[1]!SAN[RAS])*('[1]3.2'!AU$7=[1]SAN!$B$5:$B$154),0)),"")</f>
        <v/>
      </c>
      <c r="AV23" s="151" t="str">
        <f t="array" ref="AV23">IFERROR(INDEX([1]!SAN[DK_nr],MATCH(1,('[1]3.2'!$AM23=[1]!SAN[RAS])*('[1]3.2'!AV$7=[1]SAN!$B$5:$B$154),0)),"")</f>
        <v/>
      </c>
      <c r="AW23" s="151" t="str">
        <f t="array" ref="AW23">IFERROR(INDEX([1]!SAN[DK_nr],MATCH(1,('[1]3.2'!$AM23=[1]!SAN[RAS])*('[1]3.2'!AW$7=[1]SAN!$B$5:$B$154),0)),"")</f>
        <v/>
      </c>
      <c r="AX23" s="151" t="str">
        <f t="array" ref="AX23">IFERROR(INDEX([1]!SAN[DK_nr],MATCH(1,('[1]3.2'!$AM23=[1]!SAN[RAS])*('[1]3.2'!AX$7=[1]SAN!$B$5:$B$154),0)),"")</f>
        <v/>
      </c>
      <c r="AY23" s="151" t="str">
        <f t="array" ref="AY23">IFERROR(INDEX([1]!SAN[DK_nr],MATCH(1,('[1]3.2'!$AM23=[1]!SAN[RAS])*('[1]3.2'!AY$7=[1]SAN!$B$5:$B$154),0)),"")</f>
        <v/>
      </c>
      <c r="AZ23" s="151" t="str">
        <f t="array" ref="AZ23">IFERROR(INDEX([1]!SAN[DK_nr],MATCH(1,('[1]3.2'!$AM23=[1]!SAN[RAS])*('[1]3.2'!AZ$7=[1]SAN!$B$5:$B$154),0)),"")</f>
        <v/>
      </c>
      <c r="BA23" s="151" t="str">
        <f t="array" ref="BA23">IFERROR(INDEX([1]!SAN[DK_nr],MATCH(1,('[1]3.2'!$AM23=[1]!SAN[RAS])*('[1]3.2'!BA$7=[1]SAN!$B$5:$B$154),0)),"")</f>
        <v/>
      </c>
      <c r="BB23" s="151" t="str">
        <f t="array" ref="BB23">IFERROR(INDEX([1]!SAN[DK_nr],MATCH(1,('[1]3.2'!$AM23=[1]!SAN[RAS])*('[1]3.2'!BB$7=[1]SAN!$B$5:$B$154),0)),"")</f>
        <v/>
      </c>
      <c r="BC23" s="151" t="str">
        <f t="array" ref="BC23">IFERROR(INDEX([1]!SAN[DK_nr],MATCH(1,('[1]3.2'!$AM23=[1]!SAN[RAS])*('[1]3.2'!BC$7=[1]SAN!$B$5:$B$154),0)),"")</f>
        <v/>
      </c>
      <c r="BD23" s="151" t="str">
        <f t="array" ref="BD23">IFERROR(INDEX([1]!SAN[DK_nr],MATCH(1,('[1]3.2'!$AM23=[1]!SAN[RAS])*('[1]3.2'!BD$7=[1]SAN!$B$5:$B$154),0)),"")</f>
        <v/>
      </c>
      <c r="BE23" s="151" t="str">
        <f t="array" ref="BE23">IFERROR(INDEX([1]!SAN[DK_nr],MATCH(1,('[1]3.2'!$AM23=[1]!SAN[RAS])*('[1]3.2'!BE$7=[1]SAN!$B$5:$B$154),0)),"")</f>
        <v/>
      </c>
      <c r="BF23" s="151" t="str">
        <f t="array" ref="BF23">IFERROR(INDEX([1]!SAN[DK_nr],MATCH(1,('[1]3.2'!$AM23=[1]!SAN[RAS])*('[1]3.2'!BF$7=[1]SAN!$B$5:$B$154),0)),"")</f>
        <v/>
      </c>
      <c r="BG23" s="151" t="str">
        <f t="array" ref="BG23">IFERROR(INDEX([1]!SAN[DK_nr],MATCH(1,('[1]3.2'!$AM23=[1]!SAN[RAS])*('[1]3.2'!BG$7=[1]SAN!$B$5:$B$154),0)),"")</f>
        <v/>
      </c>
      <c r="BH23" s="151" t="str">
        <f t="array" ref="BH23">IFERROR(INDEX([1]!SAN[DK_nr],MATCH(1,('[1]3.2'!$AM23=[1]!SAN[RAS])*('[1]3.2'!BH$7=[1]SAN!$B$5:$B$154),0)),"")</f>
        <v/>
      </c>
      <c r="BI23" s="151" t="str">
        <f t="array" ref="BI23">IFERROR(INDEX([1]!SAN[DK_nr],MATCH(1,('[1]3.2'!$AM23=[1]!SAN[RAS])*('[1]3.2'!BI$7=[1]SAN!$B$5:$B$154),0)),"")</f>
        <v/>
      </c>
      <c r="BJ23" s="151" t="str">
        <f t="array" ref="BJ23">IFERROR(INDEX([1]!SAN[DK_nr],MATCH(1,('[1]3.2'!$AM23=[1]!SAN[RAS])*('[1]3.2'!BJ$7=[1]SAN!$B$5:$B$154),0)),"")</f>
        <v/>
      </c>
      <c r="BK23" s="151" t="str">
        <f t="array" ref="BK23">IFERROR(INDEX([1]!SAN[DK_nr],MATCH(1,('[1]3.2'!$AM23=[1]!SAN[RAS])*('[1]3.2'!BK$7=[1]SAN!$B$5:$B$154),0)),"")</f>
        <v/>
      </c>
      <c r="BL23" s="151" t="str">
        <f t="array" ref="BL23">IFERROR(INDEX([1]!SAN[DK_nr],MATCH(1,('[1]3.2'!$AM23=[1]!SAN[RAS])*('[1]3.2'!BL$7=[1]SAN!$B$5:$B$154),0)),"")</f>
        <v/>
      </c>
      <c r="BM23" s="151" t="str">
        <f t="array" ref="BM23">IFERROR(INDEX([1]!SAN[DK_nr],MATCH(1,('[1]3.2'!$AM23=[1]!SAN[RAS])*('[1]3.2'!BM$7=[1]SAN!$B$5:$B$154),0)),"")</f>
        <v/>
      </c>
      <c r="BN23" s="151" t="str">
        <f t="array" ref="BN23">IFERROR(INDEX([1]!SAN[DK_nr],MATCH(1,('[1]3.2'!$AM23=[1]!SAN[RAS])*('[1]3.2'!BN$7=[1]SAN!$B$5:$B$154),0)),"")</f>
        <v/>
      </c>
      <c r="BO23" s="151" t="str">
        <f t="array" ref="BO23">IFERROR(INDEX([1]!SAN[DK_nr],MATCH(1,('[1]3.2'!$AM23=[1]!SAN[RAS])*('[1]3.2'!BO$7=[1]SAN!$B$5:$B$154),0)),"")</f>
        <v/>
      </c>
      <c r="BP23" s="151" t="str">
        <f t="array" ref="BP23">IFERROR(INDEX([1]!SAN[DK_nr],MATCH(1,('[1]3.2'!$AM23=[1]!SAN[RAS])*('[1]3.2'!BP$7=[1]SAN!$B$5:$B$154),0)),"")</f>
        <v/>
      </c>
      <c r="BQ23" s="151" t="str">
        <f t="array" ref="BQ23">IFERROR(INDEX([1]!SAN[DK_nr],MATCH(1,('[1]3.2'!$AM23=[1]!SAN[RAS])*('[1]3.2'!BQ$7=[1]SAN!$B$5:$B$154),0)),"")</f>
        <v/>
      </c>
      <c r="BR23" s="151" t="str">
        <f t="array" ref="BR23">IFERROR(INDEX([1]!SAN[DK_nr],MATCH(1,('[1]3.2'!$AM23=[1]!SAN[RAS])*('[1]3.2'!BR$7=[1]SAN!$B$5:$B$154),0)),"")</f>
        <v/>
      </c>
      <c r="BS23" s="151" t="str">
        <f t="array" ref="BS23">IFERROR(INDEX([1]!SAN[DK_nr],MATCH(1,('[1]3.2'!$AM23=[1]!SAN[RAS])*('[1]3.2'!BS$7=[1]SAN!$B$5:$B$154),0)),"")</f>
        <v/>
      </c>
      <c r="BT23" s="151" t="str">
        <f t="array" ref="BT23">IFERROR(INDEX([1]!SAN[DK_nr],MATCH(1,('[1]3.2'!$AM23=[1]!SAN[RAS])*('[1]3.2'!BT$7=[1]SAN!$B$5:$B$154),0)),"")</f>
        <v/>
      </c>
      <c r="BU23" s="151" t="str">
        <f t="array" ref="BU23">IFERROR(INDEX([1]!SAN[DK_nr],MATCH(1,('[1]3.2'!$AM23=[1]!SAN[RAS])*('[1]3.2'!BU$7=[1]SAN!$B$5:$B$154),0)),"")</f>
        <v/>
      </c>
      <c r="BV23" s="151" t="str">
        <f t="array" ref="BV23">IFERROR(INDEX([1]!SAN[DK_nr],MATCH(1,('[1]3.2'!$AM23=[1]!SAN[RAS])*('[1]3.2'!BV$7=[1]SAN!$B$5:$B$154),0)),"")</f>
        <v/>
      </c>
      <c r="BW23" s="151" t="str">
        <f t="array" ref="BW23">IFERROR(INDEX([1]!SAN[DK_nr],MATCH(1,('[1]3.2'!$AM23=[1]!SAN[RAS])*('[1]3.2'!BW$7=[1]SAN!$B$5:$B$154),0)),"")</f>
        <v/>
      </c>
      <c r="BX23" s="151" t="str">
        <f t="array" ref="BX23">IFERROR(INDEX([1]!SAN[DK_nr],MATCH(1,('[1]3.2'!$AM23=[1]!SAN[RAS])*('[1]3.2'!BX$7=[1]SAN!$B$5:$B$154),0)),"")</f>
        <v/>
      </c>
      <c r="BY23" s="151" t="str">
        <f t="array" ref="BY23">IFERROR(INDEX([1]!SAN[DK_nr],MATCH(1,('[1]3.2'!$AM23=[1]!SAN[RAS])*('[1]3.2'!BY$7=[1]SAN!$B$5:$B$154),0)),"")</f>
        <v/>
      </c>
      <c r="BZ23" s="151" t="str">
        <f t="array" ref="BZ23">IFERROR(INDEX([1]!SAN[DK_nr],MATCH(1,('[1]3.2'!$AM23=[1]!SAN[RAS])*('[1]3.2'!BZ$7=[1]SAN!$B$5:$B$154),0)),"")</f>
        <v/>
      </c>
      <c r="CA23" s="151" t="str">
        <f t="array" ref="CA23">IFERROR(INDEX([1]!SAN[DK_nr],MATCH(1,('[1]3.2'!$AM23=[1]!SAN[RAS])*('[1]3.2'!CA$7=[1]SAN!$B$5:$B$154),0)),"")</f>
        <v/>
      </c>
      <c r="CB23" s="151" t="str">
        <f t="array" ref="CB23">IFERROR(INDEX([1]!SAN[DK_nr],MATCH(1,('[1]3.2'!$AM23=[1]!SAN[RAS])*('[1]3.2'!CB$7=[1]SAN!$B$5:$B$154),0)),"")</f>
        <v/>
      </c>
      <c r="CC23" s="151" t="str">
        <f t="array" ref="CC23">IFERROR(INDEX([1]!SAN[DK_nr],MATCH(1,('[1]3.2'!$AM23=[1]!SAN[RAS])*('[1]3.2'!CC$7=[1]SAN!$B$5:$B$154),0)),"")</f>
        <v/>
      </c>
      <c r="CD23" s="151" t="str">
        <f t="array" ref="CD23">IFERROR(INDEX([1]!SAN[DK_nr],MATCH(1,('[1]3.2'!$AM23=[1]!SAN[RAS])*('[1]3.2'!CD$7=[1]SAN!$B$5:$B$154),0)),"")</f>
        <v/>
      </c>
      <c r="CE23" s="151" t="str">
        <f t="array" ref="CE23">IFERROR(INDEX([1]!SAN[DK_nr],MATCH(1,('[1]3.2'!$AM23=[1]!SAN[RAS])*('[1]3.2'!CE$7=[1]SAN!$B$5:$B$154),0)),"")</f>
        <v/>
      </c>
      <c r="CF23" s="151" t="str">
        <f t="array" ref="CF23">IFERROR(INDEX([1]!SAN[DK_nr],MATCH(1,('[1]3.2'!$AM23=[1]!SAN[RAS])*('[1]3.2'!CF$7=[1]SAN!$B$5:$B$154),0)),"")</f>
        <v/>
      </c>
      <c r="CG23" s="151" t="str">
        <f t="array" ref="CG23">IFERROR(INDEX([1]!SAN[DK_nr],MATCH(1,('[1]3.2'!$AM23=[1]!SAN[RAS])*('[1]3.2'!CG$7=[1]SAN!$B$5:$B$154),0)),"")</f>
        <v/>
      </c>
      <c r="CH23" s="151" t="str">
        <f t="array" ref="CH23">IFERROR(INDEX([1]!SAN[DK_nr],MATCH(1,('[1]3.2'!$AM23=[1]!SAN[RAS])*('[1]3.2'!CH$7=[1]SAN!$B$5:$B$154),0)),"")</f>
        <v/>
      </c>
      <c r="CI23" s="151" t="str">
        <f t="array" ref="CI23">IFERROR(INDEX([1]!SAN[DK_nr],MATCH(1,('[1]3.2'!$AM23=[1]!SAN[RAS])*('[1]3.2'!CI$7=[1]SAN!$B$5:$B$154),0)),"")</f>
        <v/>
      </c>
      <c r="CJ23" s="151" t="str">
        <f t="array" ref="CJ23">IFERROR(INDEX([1]!SAN[DK_nr],MATCH(1,('[1]3.2'!$AM23=[1]!SAN[RAS])*('[1]3.2'!CJ$7=[1]SAN!$B$5:$B$154),0)),"")</f>
        <v/>
      </c>
      <c r="CK23" s="151" t="str">
        <f t="array" ref="CK23">IFERROR(INDEX([1]!SAN[DK_nr],MATCH(1,('[1]3.2'!$AM23=[1]!SAN[RAS])*('[1]3.2'!CK$7=[1]SAN!$B$5:$B$154),0)),"")</f>
        <v/>
      </c>
      <c r="CL23" s="151" t="str">
        <f t="array" ref="CL23">IFERROR(INDEX([1]!SAN[DK_nr],MATCH(1,('[1]3.2'!$AM23=[1]!SAN[RAS])*('[1]3.2'!CL$7=[1]SAN!$B$5:$B$154),0)),"")</f>
        <v/>
      </c>
      <c r="CM23" s="151" t="str">
        <f t="array" ref="CM23">IFERROR(INDEX([1]!SAN[DK_nr],MATCH(1,('[1]3.2'!$AM23=[1]!SAN[RAS])*('[1]3.2'!CM$7=[1]SAN!$B$5:$B$154),0)),"")</f>
        <v/>
      </c>
      <c r="CN23" s="151" t="str">
        <f t="array" ref="CN23">IFERROR(INDEX([1]!SAN[DK_nr],MATCH(1,('[1]3.2'!$AM23=[1]!SAN[RAS])*('[1]3.2'!CN$7=[1]SAN!$B$5:$B$154),0)),"")</f>
        <v/>
      </c>
      <c r="CO23" s="151" t="str">
        <f t="array" ref="CO23">IFERROR(INDEX([1]!SAN[DK_nr],MATCH(1,('[1]3.2'!$AM23=[1]!SAN[RAS])*('[1]3.2'!CO$7=[1]SAN!$B$5:$B$154),0)),"")</f>
        <v/>
      </c>
      <c r="CP23" s="151" t="str">
        <f t="array" ref="CP23">IFERROR(INDEX([1]!SAN[DK_nr],MATCH(1,('[1]3.2'!$AM23=[1]!SAN[RAS])*('[1]3.2'!CP$7=[1]SAN!$B$5:$B$154),0)),"")</f>
        <v/>
      </c>
      <c r="CQ23" s="151" t="str">
        <f t="array" ref="CQ23">IFERROR(INDEX([1]!SAN[DK_nr],MATCH(1,('[1]3.2'!$AM23=[1]!SAN[RAS])*('[1]3.2'!CQ$7=[1]SAN!$B$5:$B$154),0)),"")</f>
        <v/>
      </c>
      <c r="CR23" s="151" t="str">
        <f t="array" ref="CR23">IFERROR(INDEX([1]!SAN[DK_nr],MATCH(1,('[1]3.2'!$AM23=[1]!SAN[RAS])*('[1]3.2'!CR$7=[1]SAN!$B$5:$B$154),0)),"")</f>
        <v/>
      </c>
      <c r="CS23" s="151" t="str">
        <f t="array" ref="CS23">IFERROR(INDEX([1]!SAN[DK_nr],MATCH(1,('[1]3.2'!$AM23=[1]!SAN[RAS])*('[1]3.2'!CS$7=[1]SAN!$B$5:$B$154),0)),"")</f>
        <v/>
      </c>
      <c r="CT23" s="151" t="str">
        <f t="array" ref="CT23">IFERROR(INDEX([1]!SAN[DK_nr],MATCH(1,('[1]3.2'!$AM23=[1]!SAN[RAS])*('[1]3.2'!CT$7=[1]SAN!$B$5:$B$154),0)),"")</f>
        <v/>
      </c>
      <c r="CU23" s="151" t="str">
        <f t="array" ref="CU23">IFERROR(INDEX([1]!SAN[DK_nr],MATCH(1,('[1]3.2'!$AM23=[1]!SAN[RAS])*('[1]3.2'!CU$7=[1]SAN!$B$5:$B$154),0)),"")</f>
        <v/>
      </c>
      <c r="CV23" s="151" t="str">
        <f t="array" ref="CV23">IFERROR(INDEX([1]!SAN[DK_nr],MATCH(1,('[1]3.2'!$AM23=[1]!SAN[RAS])*('[1]3.2'!CV$7=[1]SAN!$B$5:$B$154),0)),"")</f>
        <v/>
      </c>
      <c r="CW23" s="151" t="str">
        <f t="array" ref="CW23">IFERROR(INDEX([1]!SAN[DK_nr],MATCH(1,('[1]3.2'!$AM23=[1]!SAN[RAS])*('[1]3.2'!CW$7=[1]SAN!$B$5:$B$154),0)),"")</f>
        <v/>
      </c>
      <c r="CX23" s="151" t="str">
        <f t="array" ref="CX23">IFERROR(INDEX([1]!SAN[DK_nr],MATCH(1,('[1]3.2'!$AM23=[1]!SAN[RAS])*('[1]3.2'!CX$7=[1]SAN!$B$5:$B$154),0)),"")</f>
        <v/>
      </c>
      <c r="CY23" s="151" t="str">
        <f t="array" ref="CY23">IFERROR(INDEX([1]!SAN[DK_nr],MATCH(1,('[1]3.2'!$AM23=[1]!SAN[RAS])*('[1]3.2'!CY$7=[1]SAN!$B$5:$B$154),0)),"")</f>
        <v/>
      </c>
      <c r="CZ23" s="151" t="str">
        <f t="array" ref="CZ23">IFERROR(INDEX([1]!SAN[DK_nr],MATCH(1,('[1]3.2'!$AM23=[1]!SAN[RAS])*('[1]3.2'!CZ$7=[1]SAN!$B$5:$B$154),0)),"")</f>
        <v/>
      </c>
      <c r="DA23" s="151" t="str">
        <f t="array" ref="DA23">IFERROR(INDEX([1]!SAN[DK_nr],MATCH(1,('[1]3.2'!$AM23=[1]!SAN[RAS])*('[1]3.2'!DA$7=[1]SAN!$B$5:$B$154),0)),"")</f>
        <v/>
      </c>
      <c r="DB23" s="151" t="str">
        <f t="array" ref="DB23">IFERROR(INDEX([1]!SAN[DK_nr],MATCH(1,('[1]3.2'!$AM23=[1]!SAN[RAS])*('[1]3.2'!DB$7=[1]SAN!$B$5:$B$154),0)),"")</f>
        <v/>
      </c>
      <c r="DC23" s="151" t="str">
        <f t="array" ref="DC23">IFERROR(INDEX([1]!SAN[DK_nr],MATCH(1,('[1]3.2'!$AM23=[1]!SAN[RAS])*('[1]3.2'!DC$7=[1]SAN!$B$5:$B$154),0)),"")</f>
        <v/>
      </c>
      <c r="DD23" s="151" t="str">
        <f t="array" ref="DD23">IFERROR(INDEX([1]!SAN[DK_nr],MATCH(1,('[1]3.2'!$AM23=[1]!SAN[RAS])*('[1]3.2'!DD$7=[1]SAN!$B$5:$B$154),0)),"")</f>
        <v/>
      </c>
      <c r="DE23" s="151" t="str">
        <f t="array" ref="DE23">IFERROR(INDEX([1]!SAN[DK_nr],MATCH(1,('[1]3.2'!$AM23=[1]!SAN[RAS])*('[1]3.2'!DE$7=[1]SAN!$B$5:$B$154),0)),"")</f>
        <v/>
      </c>
      <c r="DF23" s="151" t="str">
        <f t="array" ref="DF23">IFERROR(INDEX([1]!SAN[DK_nr],MATCH(1,('[1]3.2'!$AM23=[1]!SAN[RAS])*('[1]3.2'!DF$7=[1]SAN!$B$5:$B$154),0)),"")</f>
        <v/>
      </c>
      <c r="DG23" s="151" t="str">
        <f t="array" ref="DG23">IFERROR(INDEX([1]!SAN[DK_nr],MATCH(1,('[1]3.2'!$AM23=[1]!SAN[RAS])*('[1]3.2'!DG$7=[1]SAN!$B$5:$B$154),0)),"")</f>
        <v/>
      </c>
      <c r="DH23" s="151" t="str">
        <f t="array" ref="DH23">IFERROR(INDEX([1]!SAN[DK_nr],MATCH(1,('[1]3.2'!$AM23=[1]!SAN[RAS])*('[1]3.2'!DH$7=[1]SAN!$B$5:$B$154),0)),"")</f>
        <v/>
      </c>
      <c r="DI23" s="151" t="str">
        <f t="array" ref="DI23">IFERROR(INDEX([1]!SAN[DK_nr],MATCH(1,('[1]3.2'!$AM23=[1]!SAN[RAS])*('[1]3.2'!DI$7=[1]SAN!$B$5:$B$154),0)),"")</f>
        <v/>
      </c>
      <c r="DJ23" s="151" t="str">
        <f t="array" ref="DJ23">IFERROR(INDEX([1]!SAN[DK_nr],MATCH(1,('[1]3.2'!$AM23=[1]!SAN[RAS])*('[1]3.2'!DJ$7=[1]SAN!$B$5:$B$154),0)),"")</f>
        <v/>
      </c>
      <c r="DK23" s="151" t="str">
        <f t="array" ref="DK23">IFERROR(INDEX([1]!SAN[DK_nr],MATCH(1,('[1]3.2'!$AM23=[1]!SAN[RAS])*('[1]3.2'!DK$7=[1]SAN!$B$5:$B$154),0)),"")</f>
        <v/>
      </c>
      <c r="DL23" s="151" t="str">
        <f t="array" ref="DL23">IFERROR(INDEX([1]!SAN[DK_nr],MATCH(1,('[1]3.2'!$AM23=[1]!SAN[RAS])*('[1]3.2'!DL$7=[1]SAN!$B$5:$B$154),0)),"")</f>
        <v/>
      </c>
      <c r="DM23" s="151" t="str">
        <f t="array" ref="DM23">IFERROR(INDEX([1]!SAN[DK_nr],MATCH(1,('[1]3.2'!$AM23=[1]!SAN[RAS])*('[1]3.2'!DM$7=[1]SAN!$B$5:$B$154),0)),"")</f>
        <v/>
      </c>
      <c r="DN23" s="151" t="str">
        <f t="array" ref="DN23">IFERROR(INDEX([1]!SAN[DK_nr],MATCH(1,('[1]3.2'!$AM23=[1]!SAN[RAS])*('[1]3.2'!DN$7=[1]SAN!$B$5:$B$154),0)),"")</f>
        <v/>
      </c>
      <c r="DO23" s="151" t="str">
        <f t="array" ref="DO23">IFERROR(INDEX([1]!SAN[DK_nr],MATCH(1,('[1]3.2'!$AM23=[1]!SAN[RAS])*('[1]3.2'!DO$7=[1]SAN!$B$5:$B$154),0)),"")</f>
        <v/>
      </c>
      <c r="DP23" s="151" t="str">
        <f t="array" ref="DP23">IFERROR(INDEX([1]!SAN[DK_nr],MATCH(1,('[1]3.2'!$AM23=[1]!SAN[RAS])*('[1]3.2'!DP$7=[1]SAN!$B$5:$B$154),0)),"")</f>
        <v/>
      </c>
      <c r="DQ23" s="151" t="str">
        <f t="array" ref="DQ23">IFERROR(INDEX([1]!SAN[DK_nr],MATCH(1,('[1]3.2'!$AM23=[1]!SAN[RAS])*('[1]3.2'!DQ$7=[1]SAN!$B$5:$B$154),0)),"")</f>
        <v/>
      </c>
      <c r="DR23" s="151" t="str">
        <f t="array" ref="DR23">IFERROR(INDEX([1]!SAN[DK_nr],MATCH(1,('[1]3.2'!$AM23=[1]!SAN[RAS])*('[1]3.2'!DR$7=[1]SAN!$B$5:$B$154),0)),"")</f>
        <v/>
      </c>
      <c r="DS23" s="151" t="str">
        <f t="array" ref="DS23">IFERROR(INDEX([1]!SAN[DK_nr],MATCH(1,('[1]3.2'!$AM23=[1]!SAN[RAS])*('[1]3.2'!DS$7=[1]SAN!$B$5:$B$154),0)),"")</f>
        <v/>
      </c>
      <c r="DT23" s="151" t="str">
        <f t="array" ref="DT23">IFERROR(INDEX([1]!SAN[DK_nr],MATCH(1,('[1]3.2'!$AM23=[1]!SAN[RAS])*('[1]3.2'!DT$7=[1]SAN!$B$5:$B$154),0)),"")</f>
        <v/>
      </c>
      <c r="DU23" s="151" t="str">
        <f t="array" ref="DU23">IFERROR(INDEX([1]!SAN[DK_nr],MATCH(1,('[1]3.2'!$AM23=[1]!SAN[RAS])*('[1]3.2'!DU$7=[1]SAN!$B$5:$B$154),0)),"")</f>
        <v/>
      </c>
      <c r="DV23" s="151" t="str">
        <f t="array" ref="DV23">IFERROR(INDEX([1]!SAN[DK_nr],MATCH(1,('[1]3.2'!$AM23=[1]!SAN[RAS])*('[1]3.2'!DV$7=[1]SAN!$B$5:$B$154),0)),"")</f>
        <v/>
      </c>
      <c r="DW23" s="151" t="str">
        <f t="array" ref="DW23">IFERROR(INDEX([1]!SAN[DK_nr],MATCH(1,('[1]3.2'!$AM23=[1]!SAN[RAS])*('[1]3.2'!DW$7=[1]SAN!$B$5:$B$154),0)),"")</f>
        <v/>
      </c>
      <c r="DX23" s="151" t="str">
        <f t="array" ref="DX23">IFERROR(INDEX([1]!SAN[DK_nr],MATCH(1,('[1]3.2'!$AM23=[1]!SAN[RAS])*('[1]3.2'!DX$7=[1]SAN!$B$5:$B$154),0)),"")</f>
        <v/>
      </c>
      <c r="DY23" s="151" t="str">
        <f t="array" ref="DY23">IFERROR(INDEX([1]!SAN[DK_nr],MATCH(1,('[1]3.2'!$AM23=[1]!SAN[RAS])*('[1]3.2'!DY$7=[1]SAN!$B$5:$B$154),0)),"")</f>
        <v/>
      </c>
      <c r="DZ23" s="151" t="str">
        <f t="array" ref="DZ23">IFERROR(INDEX([1]!SAN[DK_nr],MATCH(1,('[1]3.2'!$AM23=[1]!SAN[RAS])*('[1]3.2'!DZ$7=[1]SAN!$B$5:$B$154),0)),"")</f>
        <v/>
      </c>
      <c r="EA23" s="151" t="str">
        <f t="array" ref="EA23">IFERROR(INDEX([1]!SAN[DK_nr],MATCH(1,('[1]3.2'!$AM23=[1]!SAN[RAS])*('[1]3.2'!EA$7=[1]SAN!$B$5:$B$154),0)),"")</f>
        <v/>
      </c>
      <c r="EB23" s="151" t="str">
        <f t="array" ref="EB23">IFERROR(INDEX([1]!SAN[DK_nr],MATCH(1,('[1]3.2'!$AM23=[1]!SAN[RAS])*('[1]3.2'!EB$7=[1]SAN!$B$5:$B$154),0)),"")</f>
        <v/>
      </c>
    </row>
    <row r="24" spans="2:132" ht="12.2" customHeight="1" x14ac:dyDescent="0.2">
      <c r="B24" s="168" t="s">
        <v>463</v>
      </c>
      <c r="C24" s="176" t="s">
        <v>464</v>
      </c>
      <c r="D24" s="170" t="str">
        <f t="shared" si="2"/>
        <v xml:space="preserve">                                                                                        </v>
      </c>
      <c r="E24" s="171" t="e">
        <f>+SUMIFS([1]!Sanaudos[Suma],[1]!Sanaudos[Pagal DK RAS],$AM24)</f>
        <v>#REF!</v>
      </c>
      <c r="F24" s="171"/>
      <c r="G24" s="171"/>
      <c r="H24" s="171"/>
      <c r="I24" s="171"/>
      <c r="J24" s="171" t="e">
        <f>+SUMIFS([1]!Sanaudos_kor[Suma],[1]!Sanaudos_kor[RAS],$AM24,[1]!Sanaudos_kor[KOR_nr],J$1)</f>
        <v>#REF!</v>
      </c>
      <c r="K24" s="171" t="e">
        <f>+SUMIFS([1]!Sanaudos_kor[Suma],[1]!Sanaudos_kor[RAS],$AM24,[1]!Sanaudos_kor[KOR_nr],K$1)</f>
        <v>#REF!</v>
      </c>
      <c r="L24" s="171" t="e">
        <f>+SUMIFS([1]!Sanaudos_kor[Suma],[1]!Sanaudos_kor[RAS],$AM24,[1]!Sanaudos_kor[KOR_nr],L$1)</f>
        <v>#REF!</v>
      </c>
      <c r="M24" s="171" t="e">
        <f>+SUMIFS([1]!Sanaudos_kor[Suma],[1]!Sanaudos_kor[RAS],$AM24,[1]!Sanaudos_kor[KOR_nr],M$1)</f>
        <v>#REF!</v>
      </c>
      <c r="N24" s="171" t="e">
        <f>+SUMIFS([1]!Sanaudos_kor[Suma],[1]!Sanaudos_kor[RAS],$AM24,[1]!Sanaudos_kor[KOR_nr],N$1)</f>
        <v>#REF!</v>
      </c>
      <c r="O24" s="171" t="e">
        <f>+SUMIFS([1]!Sanaudos_kor[Suma],[1]!Sanaudos_kor[RAS],$AM24,[1]!Sanaudos_kor[KOR_nr],O$1)</f>
        <v>#REF!</v>
      </c>
      <c r="P24" s="171" t="e">
        <f>+SUMIFS([1]!Sanaudos_kor[Suma],[1]!Sanaudos_kor[RAS],$AM24,[1]!Sanaudos_kor[KOR_nr],P$1)</f>
        <v>#REF!</v>
      </c>
      <c r="Q24" s="171" t="e">
        <f>+SUMIFS([1]!Sanaudos_kor[Suma],[1]!Sanaudos_kor[RAS],$AM24,[1]!Sanaudos_kor[KOR_nr],Q$1)</f>
        <v>#REF!</v>
      </c>
      <c r="R24" s="171" t="e">
        <f>+SUMIFS([1]!Sanaudos_kor[Suma],[1]!Sanaudos_kor[RAS],$AM24,[1]!Sanaudos_kor[KOR_nr],R$1)</f>
        <v>#REF!</v>
      </c>
      <c r="S24" s="171" t="e">
        <f>+SUMIFS([1]!Sanaudos_kor[Suma],[1]!Sanaudos_kor[RAS],$AM24,[1]!Sanaudos_kor[KOR_nr],S$1)</f>
        <v>#REF!</v>
      </c>
      <c r="T24" s="171" t="e">
        <f>+SUMIFS([1]!Sanaudos_kor[Suma],[1]!Sanaudos_kor[RAS],$AM24,[1]!Sanaudos_kor[KOR_nr],T$1)</f>
        <v>#REF!</v>
      </c>
      <c r="U24" s="171" t="e">
        <f>+SUMIFS([1]!Sanaudos_kor[Suma],[1]!Sanaudos_kor[RAS],$AM24,[1]!Sanaudos_kor[KOR_nr],U$1)</f>
        <v>#REF!</v>
      </c>
      <c r="V24" s="171" t="e">
        <f>+SUMIFS([1]!Sanaudos_kor[Suma],[1]!Sanaudos_kor[RAS],$AM24,[1]!Sanaudos_kor[KOR_nr],V$1)</f>
        <v>#REF!</v>
      </c>
      <c r="W24" s="171" t="e">
        <f>+SUMIFS([1]!Sanaudos_kor[Suma],[1]!Sanaudos_kor[RAS],$AM24,[1]!Sanaudos_kor[KOR_nr],W$1)</f>
        <v>#REF!</v>
      </c>
      <c r="X24" s="171" t="e">
        <f>+SUMIFS([1]!Sanaudos_kor[Suma],[1]!Sanaudos_kor[RAS],$AM24,[1]!Sanaudos_kor[KOR_nr],X$1)</f>
        <v>#REF!</v>
      </c>
      <c r="Y24" s="171" t="e">
        <f>+SUMIFS([1]!Sanaudos_kor[Suma],[1]!Sanaudos_kor[RAS],$AM24,[1]!Sanaudos_kor[KOR_nr],Y$1)</f>
        <v>#REF!</v>
      </c>
      <c r="Z24" s="171" t="e">
        <f>+SUMIFS([1]!Sanaudos_kor[Suma],[1]!Sanaudos_kor[RAS],$AM24,[1]!Sanaudos_kor[KOR_nr],Z$1)</f>
        <v>#REF!</v>
      </c>
      <c r="AA24" s="171" t="e">
        <f>+SUMIFS([1]!Sanaudos_kor[Suma],[1]!Sanaudos_kor[RAS],$AM24,[1]!Sanaudos_kor[KOR_nr],AA$1)</f>
        <v>#REF!</v>
      </c>
      <c r="AB24" s="171" t="e">
        <f>+SUMIFS([1]!Sanaudos_kor[Suma],[1]!Sanaudos_kor[RAS],$AM24,[1]!Sanaudos_kor[KOR_nr],AB$1)</f>
        <v>#REF!</v>
      </c>
      <c r="AC24" s="171" t="e">
        <f>+SUMIFS([1]!Sanaudos_kor[Suma],[1]!Sanaudos_kor[RAS],$AM24,[1]!Sanaudos_kor[KOR_nr],AC$1)</f>
        <v>#REF!</v>
      </c>
      <c r="AD24" s="171" t="e">
        <f>+SUMIFS([1]!Sanaudos_kor[Suma],[1]!Sanaudos_kor[RAS],$AM24,[1]!Sanaudos_kor[KOR_nr],AD$1)</f>
        <v>#REF!</v>
      </c>
      <c r="AE24" s="171" t="e">
        <f>+SUMIFS([1]!Sanaudos_kor[Suma],[1]!Sanaudos_kor[RAS],$AM24,[1]!Sanaudos_kor[KOR_nr],AE$1)</f>
        <v>#REF!</v>
      </c>
      <c r="AF24" s="171" t="e">
        <f t="shared" si="0"/>
        <v>#REF!</v>
      </c>
      <c r="AG24" s="538"/>
      <c r="AI24" s="173" t="s">
        <v>414</v>
      </c>
      <c r="AJ24" s="174" t="str">
        <f>+'[1]2.SAN'!C191</f>
        <v>Iš sąskaitos išimamos banko komisinio atlyginimo sąnaudos ir perkeliamos į 1101 sąnaudų pogrupį, t.y. Banko paslaugų (komisinių) sąnaudų pogrupį, kartu pastarąsias sąnaudas priskiriant bendrųjų sąnaudų kategorijai.</v>
      </c>
      <c r="AL24" s="172">
        <f>+'[1]3.pagrindinis'!A26</f>
        <v>200</v>
      </c>
      <c r="AM24" s="172">
        <f>+'[1]3.pagrindinis'!B26</f>
        <v>213</v>
      </c>
      <c r="AN24" s="166" t="e">
        <f>+SUMIFS('[1]5'!$M$8:$M$158,'[1]5'!$C$8:$C$158,$AM24)</f>
        <v>#VALUE!</v>
      </c>
      <c r="AO24" s="167" t="e">
        <f t="shared" si="1"/>
        <v>#VALUE!</v>
      </c>
      <c r="AR24" s="151" t="str">
        <f t="array" ref="AR24">IFERROR(INDEX([1]!SAN[DK_nr],MATCH(1,('[1]3.2'!$AM24=[1]!SAN[RAS])*('[1]3.2'!AR$7=[1]SAN!$B$5:$B$154),0)),"")</f>
        <v/>
      </c>
      <c r="AS24" s="151" t="str">
        <f t="array" ref="AS24">IFERROR(INDEX([1]!SAN[DK_nr],MATCH(1,('[1]3.2'!$AM24=[1]!SAN[RAS])*('[1]3.2'!AS$7=[1]SAN!$B$5:$B$154),0)),"")</f>
        <v/>
      </c>
      <c r="AT24" s="151" t="str">
        <f t="array" ref="AT24">IFERROR(INDEX([1]!SAN[DK_nr],MATCH(1,('[1]3.2'!$AM24=[1]!SAN[RAS])*('[1]3.2'!AT$7=[1]SAN!$B$5:$B$154),0)),"")</f>
        <v/>
      </c>
      <c r="AU24" s="151" t="str">
        <f t="array" ref="AU24">IFERROR(INDEX([1]!SAN[DK_nr],MATCH(1,('[1]3.2'!$AM24=[1]!SAN[RAS])*('[1]3.2'!AU$7=[1]SAN!$B$5:$B$154),0)),"")</f>
        <v/>
      </c>
      <c r="AV24" s="151" t="str">
        <f t="array" ref="AV24">IFERROR(INDEX([1]!SAN[DK_nr],MATCH(1,('[1]3.2'!$AM24=[1]!SAN[RAS])*('[1]3.2'!AV$7=[1]SAN!$B$5:$B$154),0)),"")</f>
        <v/>
      </c>
      <c r="AW24" s="151" t="str">
        <f t="array" ref="AW24">IFERROR(INDEX([1]!SAN[DK_nr],MATCH(1,('[1]3.2'!$AM24=[1]!SAN[RAS])*('[1]3.2'!AW$7=[1]SAN!$B$5:$B$154),0)),"")</f>
        <v/>
      </c>
      <c r="AX24" s="151" t="str">
        <f t="array" ref="AX24">IFERROR(INDEX([1]!SAN[DK_nr],MATCH(1,('[1]3.2'!$AM24=[1]!SAN[RAS])*('[1]3.2'!AX$7=[1]SAN!$B$5:$B$154),0)),"")</f>
        <v/>
      </c>
      <c r="AY24" s="151" t="str">
        <f t="array" ref="AY24">IFERROR(INDEX([1]!SAN[DK_nr],MATCH(1,('[1]3.2'!$AM24=[1]!SAN[RAS])*('[1]3.2'!AY$7=[1]SAN!$B$5:$B$154),0)),"")</f>
        <v/>
      </c>
      <c r="AZ24" s="151" t="str">
        <f t="array" ref="AZ24">IFERROR(INDEX([1]!SAN[DK_nr],MATCH(1,('[1]3.2'!$AM24=[1]!SAN[RAS])*('[1]3.2'!AZ$7=[1]SAN!$B$5:$B$154),0)),"")</f>
        <v/>
      </c>
      <c r="BA24" s="151" t="str">
        <f t="array" ref="BA24">IFERROR(INDEX([1]!SAN[DK_nr],MATCH(1,('[1]3.2'!$AM24=[1]!SAN[RAS])*('[1]3.2'!BA$7=[1]SAN!$B$5:$B$154),0)),"")</f>
        <v/>
      </c>
      <c r="BB24" s="151" t="str">
        <f t="array" ref="BB24">IFERROR(INDEX([1]!SAN[DK_nr],MATCH(1,('[1]3.2'!$AM24=[1]!SAN[RAS])*('[1]3.2'!BB$7=[1]SAN!$B$5:$B$154),0)),"")</f>
        <v/>
      </c>
      <c r="BC24" s="151" t="str">
        <f t="array" ref="BC24">IFERROR(INDEX([1]!SAN[DK_nr],MATCH(1,('[1]3.2'!$AM24=[1]!SAN[RAS])*('[1]3.2'!BC$7=[1]SAN!$B$5:$B$154),0)),"")</f>
        <v/>
      </c>
      <c r="BD24" s="151" t="str">
        <f t="array" ref="BD24">IFERROR(INDEX([1]!SAN[DK_nr],MATCH(1,('[1]3.2'!$AM24=[1]!SAN[RAS])*('[1]3.2'!BD$7=[1]SAN!$B$5:$B$154),0)),"")</f>
        <v/>
      </c>
      <c r="BE24" s="151" t="str">
        <f t="array" ref="BE24">IFERROR(INDEX([1]!SAN[DK_nr],MATCH(1,('[1]3.2'!$AM24=[1]!SAN[RAS])*('[1]3.2'!BE$7=[1]SAN!$B$5:$B$154),0)),"")</f>
        <v/>
      </c>
      <c r="BF24" s="151" t="str">
        <f t="array" ref="BF24">IFERROR(INDEX([1]!SAN[DK_nr],MATCH(1,('[1]3.2'!$AM24=[1]!SAN[RAS])*('[1]3.2'!BF$7=[1]SAN!$B$5:$B$154),0)),"")</f>
        <v/>
      </c>
      <c r="BG24" s="151" t="str">
        <f t="array" ref="BG24">IFERROR(INDEX([1]!SAN[DK_nr],MATCH(1,('[1]3.2'!$AM24=[1]!SAN[RAS])*('[1]3.2'!BG$7=[1]SAN!$B$5:$B$154),0)),"")</f>
        <v/>
      </c>
      <c r="BH24" s="151" t="str">
        <f t="array" ref="BH24">IFERROR(INDEX([1]!SAN[DK_nr],MATCH(1,('[1]3.2'!$AM24=[1]!SAN[RAS])*('[1]3.2'!BH$7=[1]SAN!$B$5:$B$154),0)),"")</f>
        <v/>
      </c>
      <c r="BI24" s="151" t="str">
        <f t="array" ref="BI24">IFERROR(INDEX([1]!SAN[DK_nr],MATCH(1,('[1]3.2'!$AM24=[1]!SAN[RAS])*('[1]3.2'!BI$7=[1]SAN!$B$5:$B$154),0)),"")</f>
        <v/>
      </c>
      <c r="BJ24" s="151" t="str">
        <f t="array" ref="BJ24">IFERROR(INDEX([1]!SAN[DK_nr],MATCH(1,('[1]3.2'!$AM24=[1]!SAN[RAS])*('[1]3.2'!BJ$7=[1]SAN!$B$5:$B$154),0)),"")</f>
        <v/>
      </c>
      <c r="BK24" s="151" t="str">
        <f t="array" ref="BK24">IFERROR(INDEX([1]!SAN[DK_nr],MATCH(1,('[1]3.2'!$AM24=[1]!SAN[RAS])*('[1]3.2'!BK$7=[1]SAN!$B$5:$B$154),0)),"")</f>
        <v/>
      </c>
      <c r="BL24" s="151" t="str">
        <f t="array" ref="BL24">IFERROR(INDEX([1]!SAN[DK_nr],MATCH(1,('[1]3.2'!$AM24=[1]!SAN[RAS])*('[1]3.2'!BL$7=[1]SAN!$B$5:$B$154),0)),"")</f>
        <v/>
      </c>
      <c r="BM24" s="151" t="str">
        <f t="array" ref="BM24">IFERROR(INDEX([1]!SAN[DK_nr],MATCH(1,('[1]3.2'!$AM24=[1]!SAN[RAS])*('[1]3.2'!BM$7=[1]SAN!$B$5:$B$154),0)),"")</f>
        <v/>
      </c>
      <c r="BN24" s="151" t="str">
        <f t="array" ref="BN24">IFERROR(INDEX([1]!SAN[DK_nr],MATCH(1,('[1]3.2'!$AM24=[1]!SAN[RAS])*('[1]3.2'!BN$7=[1]SAN!$B$5:$B$154),0)),"")</f>
        <v/>
      </c>
      <c r="BO24" s="151" t="str">
        <f t="array" ref="BO24">IFERROR(INDEX([1]!SAN[DK_nr],MATCH(1,('[1]3.2'!$AM24=[1]!SAN[RAS])*('[1]3.2'!BO$7=[1]SAN!$B$5:$B$154),0)),"")</f>
        <v/>
      </c>
      <c r="BP24" s="151" t="str">
        <f t="array" ref="BP24">IFERROR(INDEX([1]!SAN[DK_nr],MATCH(1,('[1]3.2'!$AM24=[1]!SAN[RAS])*('[1]3.2'!BP$7=[1]SAN!$B$5:$B$154),0)),"")</f>
        <v/>
      </c>
      <c r="BQ24" s="151" t="str">
        <f t="array" ref="BQ24">IFERROR(INDEX([1]!SAN[DK_nr],MATCH(1,('[1]3.2'!$AM24=[1]!SAN[RAS])*('[1]3.2'!BQ$7=[1]SAN!$B$5:$B$154),0)),"")</f>
        <v/>
      </c>
      <c r="BR24" s="151" t="str">
        <f t="array" ref="BR24">IFERROR(INDEX([1]!SAN[DK_nr],MATCH(1,('[1]3.2'!$AM24=[1]!SAN[RAS])*('[1]3.2'!BR$7=[1]SAN!$B$5:$B$154),0)),"")</f>
        <v/>
      </c>
      <c r="BS24" s="151" t="str">
        <f t="array" ref="BS24">IFERROR(INDEX([1]!SAN[DK_nr],MATCH(1,('[1]3.2'!$AM24=[1]!SAN[RAS])*('[1]3.2'!BS$7=[1]SAN!$B$5:$B$154),0)),"")</f>
        <v/>
      </c>
      <c r="BT24" s="151" t="str">
        <f t="array" ref="BT24">IFERROR(INDEX([1]!SAN[DK_nr],MATCH(1,('[1]3.2'!$AM24=[1]!SAN[RAS])*('[1]3.2'!BT$7=[1]SAN!$B$5:$B$154),0)),"")</f>
        <v/>
      </c>
      <c r="BU24" s="151" t="str">
        <f t="array" ref="BU24">IFERROR(INDEX([1]!SAN[DK_nr],MATCH(1,('[1]3.2'!$AM24=[1]!SAN[RAS])*('[1]3.2'!BU$7=[1]SAN!$B$5:$B$154),0)),"")</f>
        <v/>
      </c>
      <c r="BV24" s="151" t="str">
        <f t="array" ref="BV24">IFERROR(INDEX([1]!SAN[DK_nr],MATCH(1,('[1]3.2'!$AM24=[1]!SAN[RAS])*('[1]3.2'!BV$7=[1]SAN!$B$5:$B$154),0)),"")</f>
        <v/>
      </c>
      <c r="BW24" s="151" t="str">
        <f t="array" ref="BW24">IFERROR(INDEX([1]!SAN[DK_nr],MATCH(1,('[1]3.2'!$AM24=[1]!SAN[RAS])*('[1]3.2'!BW$7=[1]SAN!$B$5:$B$154),0)),"")</f>
        <v/>
      </c>
      <c r="BX24" s="151" t="str">
        <f t="array" ref="BX24">IFERROR(INDEX([1]!SAN[DK_nr],MATCH(1,('[1]3.2'!$AM24=[1]!SAN[RAS])*('[1]3.2'!BX$7=[1]SAN!$B$5:$B$154),0)),"")</f>
        <v/>
      </c>
      <c r="BY24" s="151" t="str">
        <f t="array" ref="BY24">IFERROR(INDEX([1]!SAN[DK_nr],MATCH(1,('[1]3.2'!$AM24=[1]!SAN[RAS])*('[1]3.2'!BY$7=[1]SAN!$B$5:$B$154),0)),"")</f>
        <v/>
      </c>
      <c r="BZ24" s="151" t="str">
        <f t="array" ref="BZ24">IFERROR(INDEX([1]!SAN[DK_nr],MATCH(1,('[1]3.2'!$AM24=[1]!SAN[RAS])*('[1]3.2'!BZ$7=[1]SAN!$B$5:$B$154),0)),"")</f>
        <v/>
      </c>
      <c r="CA24" s="151" t="str">
        <f t="array" ref="CA24">IFERROR(INDEX([1]!SAN[DK_nr],MATCH(1,('[1]3.2'!$AM24=[1]!SAN[RAS])*('[1]3.2'!CA$7=[1]SAN!$B$5:$B$154),0)),"")</f>
        <v/>
      </c>
      <c r="CB24" s="151" t="str">
        <f t="array" ref="CB24">IFERROR(INDEX([1]!SAN[DK_nr],MATCH(1,('[1]3.2'!$AM24=[1]!SAN[RAS])*('[1]3.2'!CB$7=[1]SAN!$B$5:$B$154),0)),"")</f>
        <v/>
      </c>
      <c r="CC24" s="151" t="str">
        <f t="array" ref="CC24">IFERROR(INDEX([1]!SAN[DK_nr],MATCH(1,('[1]3.2'!$AM24=[1]!SAN[RAS])*('[1]3.2'!CC$7=[1]SAN!$B$5:$B$154),0)),"")</f>
        <v/>
      </c>
      <c r="CD24" s="151" t="str">
        <f t="array" ref="CD24">IFERROR(INDEX([1]!SAN[DK_nr],MATCH(1,('[1]3.2'!$AM24=[1]!SAN[RAS])*('[1]3.2'!CD$7=[1]SAN!$B$5:$B$154),0)),"")</f>
        <v/>
      </c>
      <c r="CE24" s="151" t="str">
        <f t="array" ref="CE24">IFERROR(INDEX([1]!SAN[DK_nr],MATCH(1,('[1]3.2'!$AM24=[1]!SAN[RAS])*('[1]3.2'!CE$7=[1]SAN!$B$5:$B$154),0)),"")</f>
        <v/>
      </c>
      <c r="CF24" s="151" t="str">
        <f t="array" ref="CF24">IFERROR(INDEX([1]!SAN[DK_nr],MATCH(1,('[1]3.2'!$AM24=[1]!SAN[RAS])*('[1]3.2'!CF$7=[1]SAN!$B$5:$B$154),0)),"")</f>
        <v/>
      </c>
      <c r="CG24" s="151" t="str">
        <f t="array" ref="CG24">IFERROR(INDEX([1]!SAN[DK_nr],MATCH(1,('[1]3.2'!$AM24=[1]!SAN[RAS])*('[1]3.2'!CG$7=[1]SAN!$B$5:$B$154),0)),"")</f>
        <v/>
      </c>
      <c r="CH24" s="151" t="str">
        <f t="array" ref="CH24">IFERROR(INDEX([1]!SAN[DK_nr],MATCH(1,('[1]3.2'!$AM24=[1]!SAN[RAS])*('[1]3.2'!CH$7=[1]SAN!$B$5:$B$154),0)),"")</f>
        <v/>
      </c>
      <c r="CI24" s="151" t="str">
        <f t="array" ref="CI24">IFERROR(INDEX([1]!SAN[DK_nr],MATCH(1,('[1]3.2'!$AM24=[1]!SAN[RAS])*('[1]3.2'!CI$7=[1]SAN!$B$5:$B$154),0)),"")</f>
        <v/>
      </c>
      <c r="CJ24" s="151" t="str">
        <f t="array" ref="CJ24">IFERROR(INDEX([1]!SAN[DK_nr],MATCH(1,('[1]3.2'!$AM24=[1]!SAN[RAS])*('[1]3.2'!CJ$7=[1]SAN!$B$5:$B$154),0)),"")</f>
        <v/>
      </c>
      <c r="CK24" s="151" t="str">
        <f t="array" ref="CK24">IFERROR(INDEX([1]!SAN[DK_nr],MATCH(1,('[1]3.2'!$AM24=[1]!SAN[RAS])*('[1]3.2'!CK$7=[1]SAN!$B$5:$B$154),0)),"")</f>
        <v/>
      </c>
      <c r="CL24" s="151" t="str">
        <f t="array" ref="CL24">IFERROR(INDEX([1]!SAN[DK_nr],MATCH(1,('[1]3.2'!$AM24=[1]!SAN[RAS])*('[1]3.2'!CL$7=[1]SAN!$B$5:$B$154),0)),"")</f>
        <v/>
      </c>
      <c r="CM24" s="151" t="str">
        <f t="array" ref="CM24">IFERROR(INDEX([1]!SAN[DK_nr],MATCH(1,('[1]3.2'!$AM24=[1]!SAN[RAS])*('[1]3.2'!CM$7=[1]SAN!$B$5:$B$154),0)),"")</f>
        <v/>
      </c>
      <c r="CN24" s="151" t="str">
        <f t="array" ref="CN24">IFERROR(INDEX([1]!SAN[DK_nr],MATCH(1,('[1]3.2'!$AM24=[1]!SAN[RAS])*('[1]3.2'!CN$7=[1]SAN!$B$5:$B$154),0)),"")</f>
        <v/>
      </c>
      <c r="CO24" s="151" t="str">
        <f t="array" ref="CO24">IFERROR(INDEX([1]!SAN[DK_nr],MATCH(1,('[1]3.2'!$AM24=[1]!SAN[RAS])*('[1]3.2'!CO$7=[1]SAN!$B$5:$B$154),0)),"")</f>
        <v/>
      </c>
      <c r="CP24" s="151" t="str">
        <f t="array" ref="CP24">IFERROR(INDEX([1]!SAN[DK_nr],MATCH(1,('[1]3.2'!$AM24=[1]!SAN[RAS])*('[1]3.2'!CP$7=[1]SAN!$B$5:$B$154),0)),"")</f>
        <v/>
      </c>
      <c r="CQ24" s="151" t="str">
        <f t="array" ref="CQ24">IFERROR(INDEX([1]!SAN[DK_nr],MATCH(1,('[1]3.2'!$AM24=[1]!SAN[RAS])*('[1]3.2'!CQ$7=[1]SAN!$B$5:$B$154),0)),"")</f>
        <v/>
      </c>
      <c r="CR24" s="151" t="str">
        <f t="array" ref="CR24">IFERROR(INDEX([1]!SAN[DK_nr],MATCH(1,('[1]3.2'!$AM24=[1]!SAN[RAS])*('[1]3.2'!CR$7=[1]SAN!$B$5:$B$154),0)),"")</f>
        <v/>
      </c>
      <c r="CS24" s="151" t="str">
        <f t="array" ref="CS24">IFERROR(INDEX([1]!SAN[DK_nr],MATCH(1,('[1]3.2'!$AM24=[1]!SAN[RAS])*('[1]3.2'!CS$7=[1]SAN!$B$5:$B$154),0)),"")</f>
        <v/>
      </c>
      <c r="CT24" s="151" t="str">
        <f t="array" ref="CT24">IFERROR(INDEX([1]!SAN[DK_nr],MATCH(1,('[1]3.2'!$AM24=[1]!SAN[RAS])*('[1]3.2'!CT$7=[1]SAN!$B$5:$B$154),0)),"")</f>
        <v/>
      </c>
      <c r="CU24" s="151" t="str">
        <f t="array" ref="CU24">IFERROR(INDEX([1]!SAN[DK_nr],MATCH(1,('[1]3.2'!$AM24=[1]!SAN[RAS])*('[1]3.2'!CU$7=[1]SAN!$B$5:$B$154),0)),"")</f>
        <v/>
      </c>
      <c r="CV24" s="151" t="str">
        <f t="array" ref="CV24">IFERROR(INDEX([1]!SAN[DK_nr],MATCH(1,('[1]3.2'!$AM24=[1]!SAN[RAS])*('[1]3.2'!CV$7=[1]SAN!$B$5:$B$154),0)),"")</f>
        <v/>
      </c>
      <c r="CW24" s="151" t="str">
        <f t="array" ref="CW24">IFERROR(INDEX([1]!SAN[DK_nr],MATCH(1,('[1]3.2'!$AM24=[1]!SAN[RAS])*('[1]3.2'!CW$7=[1]SAN!$B$5:$B$154),0)),"")</f>
        <v/>
      </c>
      <c r="CX24" s="151" t="str">
        <f t="array" ref="CX24">IFERROR(INDEX([1]!SAN[DK_nr],MATCH(1,('[1]3.2'!$AM24=[1]!SAN[RAS])*('[1]3.2'!CX$7=[1]SAN!$B$5:$B$154),0)),"")</f>
        <v/>
      </c>
      <c r="CY24" s="151" t="str">
        <f t="array" ref="CY24">IFERROR(INDEX([1]!SAN[DK_nr],MATCH(1,('[1]3.2'!$AM24=[1]!SAN[RAS])*('[1]3.2'!CY$7=[1]SAN!$B$5:$B$154),0)),"")</f>
        <v/>
      </c>
      <c r="CZ24" s="151" t="str">
        <f t="array" ref="CZ24">IFERROR(INDEX([1]!SAN[DK_nr],MATCH(1,('[1]3.2'!$AM24=[1]!SAN[RAS])*('[1]3.2'!CZ$7=[1]SAN!$B$5:$B$154),0)),"")</f>
        <v/>
      </c>
      <c r="DA24" s="151" t="str">
        <f t="array" ref="DA24">IFERROR(INDEX([1]!SAN[DK_nr],MATCH(1,('[1]3.2'!$AM24=[1]!SAN[RAS])*('[1]3.2'!DA$7=[1]SAN!$B$5:$B$154),0)),"")</f>
        <v/>
      </c>
      <c r="DB24" s="151" t="str">
        <f t="array" ref="DB24">IFERROR(INDEX([1]!SAN[DK_nr],MATCH(1,('[1]3.2'!$AM24=[1]!SAN[RAS])*('[1]3.2'!DB$7=[1]SAN!$B$5:$B$154),0)),"")</f>
        <v/>
      </c>
      <c r="DC24" s="151" t="str">
        <f t="array" ref="DC24">IFERROR(INDEX([1]!SAN[DK_nr],MATCH(1,('[1]3.2'!$AM24=[1]!SAN[RAS])*('[1]3.2'!DC$7=[1]SAN!$B$5:$B$154),0)),"")</f>
        <v/>
      </c>
      <c r="DD24" s="151" t="str">
        <f t="array" ref="DD24">IFERROR(INDEX([1]!SAN[DK_nr],MATCH(1,('[1]3.2'!$AM24=[1]!SAN[RAS])*('[1]3.2'!DD$7=[1]SAN!$B$5:$B$154),0)),"")</f>
        <v/>
      </c>
      <c r="DE24" s="151" t="str">
        <f t="array" ref="DE24">IFERROR(INDEX([1]!SAN[DK_nr],MATCH(1,('[1]3.2'!$AM24=[1]!SAN[RAS])*('[1]3.2'!DE$7=[1]SAN!$B$5:$B$154),0)),"")</f>
        <v/>
      </c>
      <c r="DF24" s="151" t="str">
        <f t="array" ref="DF24">IFERROR(INDEX([1]!SAN[DK_nr],MATCH(1,('[1]3.2'!$AM24=[1]!SAN[RAS])*('[1]3.2'!DF$7=[1]SAN!$B$5:$B$154),0)),"")</f>
        <v/>
      </c>
      <c r="DG24" s="151" t="str">
        <f t="array" ref="DG24">IFERROR(INDEX([1]!SAN[DK_nr],MATCH(1,('[1]3.2'!$AM24=[1]!SAN[RAS])*('[1]3.2'!DG$7=[1]SAN!$B$5:$B$154),0)),"")</f>
        <v/>
      </c>
      <c r="DH24" s="151" t="str">
        <f t="array" ref="DH24">IFERROR(INDEX([1]!SAN[DK_nr],MATCH(1,('[1]3.2'!$AM24=[1]!SAN[RAS])*('[1]3.2'!DH$7=[1]SAN!$B$5:$B$154),0)),"")</f>
        <v/>
      </c>
      <c r="DI24" s="151" t="str">
        <f t="array" ref="DI24">IFERROR(INDEX([1]!SAN[DK_nr],MATCH(1,('[1]3.2'!$AM24=[1]!SAN[RAS])*('[1]3.2'!DI$7=[1]SAN!$B$5:$B$154),0)),"")</f>
        <v/>
      </c>
      <c r="DJ24" s="151" t="str">
        <f t="array" ref="DJ24">IFERROR(INDEX([1]!SAN[DK_nr],MATCH(1,('[1]3.2'!$AM24=[1]!SAN[RAS])*('[1]3.2'!DJ$7=[1]SAN!$B$5:$B$154),0)),"")</f>
        <v/>
      </c>
      <c r="DK24" s="151" t="str">
        <f t="array" ref="DK24">IFERROR(INDEX([1]!SAN[DK_nr],MATCH(1,('[1]3.2'!$AM24=[1]!SAN[RAS])*('[1]3.2'!DK$7=[1]SAN!$B$5:$B$154),0)),"")</f>
        <v/>
      </c>
      <c r="DL24" s="151" t="str">
        <f t="array" ref="DL24">IFERROR(INDEX([1]!SAN[DK_nr],MATCH(1,('[1]3.2'!$AM24=[1]!SAN[RAS])*('[1]3.2'!DL$7=[1]SAN!$B$5:$B$154),0)),"")</f>
        <v/>
      </c>
      <c r="DM24" s="151" t="str">
        <f t="array" ref="DM24">IFERROR(INDEX([1]!SAN[DK_nr],MATCH(1,('[1]3.2'!$AM24=[1]!SAN[RAS])*('[1]3.2'!DM$7=[1]SAN!$B$5:$B$154),0)),"")</f>
        <v/>
      </c>
      <c r="DN24" s="151" t="str">
        <f t="array" ref="DN24">IFERROR(INDEX([1]!SAN[DK_nr],MATCH(1,('[1]3.2'!$AM24=[1]!SAN[RAS])*('[1]3.2'!DN$7=[1]SAN!$B$5:$B$154),0)),"")</f>
        <v/>
      </c>
      <c r="DO24" s="151" t="str">
        <f t="array" ref="DO24">IFERROR(INDEX([1]!SAN[DK_nr],MATCH(1,('[1]3.2'!$AM24=[1]!SAN[RAS])*('[1]3.2'!DO$7=[1]SAN!$B$5:$B$154),0)),"")</f>
        <v/>
      </c>
      <c r="DP24" s="151" t="str">
        <f t="array" ref="DP24">IFERROR(INDEX([1]!SAN[DK_nr],MATCH(1,('[1]3.2'!$AM24=[1]!SAN[RAS])*('[1]3.2'!DP$7=[1]SAN!$B$5:$B$154),0)),"")</f>
        <v/>
      </c>
      <c r="DQ24" s="151" t="str">
        <f t="array" ref="DQ24">IFERROR(INDEX([1]!SAN[DK_nr],MATCH(1,('[1]3.2'!$AM24=[1]!SAN[RAS])*('[1]3.2'!DQ$7=[1]SAN!$B$5:$B$154),0)),"")</f>
        <v/>
      </c>
      <c r="DR24" s="151" t="str">
        <f t="array" ref="DR24">IFERROR(INDEX([1]!SAN[DK_nr],MATCH(1,('[1]3.2'!$AM24=[1]!SAN[RAS])*('[1]3.2'!DR$7=[1]SAN!$B$5:$B$154),0)),"")</f>
        <v/>
      </c>
      <c r="DS24" s="151" t="str">
        <f t="array" ref="DS24">IFERROR(INDEX([1]!SAN[DK_nr],MATCH(1,('[1]3.2'!$AM24=[1]!SAN[RAS])*('[1]3.2'!DS$7=[1]SAN!$B$5:$B$154),0)),"")</f>
        <v/>
      </c>
      <c r="DT24" s="151" t="str">
        <f t="array" ref="DT24">IFERROR(INDEX([1]!SAN[DK_nr],MATCH(1,('[1]3.2'!$AM24=[1]!SAN[RAS])*('[1]3.2'!DT$7=[1]SAN!$B$5:$B$154),0)),"")</f>
        <v/>
      </c>
      <c r="DU24" s="151" t="str">
        <f t="array" ref="DU24">IFERROR(INDEX([1]!SAN[DK_nr],MATCH(1,('[1]3.2'!$AM24=[1]!SAN[RAS])*('[1]3.2'!DU$7=[1]SAN!$B$5:$B$154),0)),"")</f>
        <v/>
      </c>
      <c r="DV24" s="151" t="str">
        <f t="array" ref="DV24">IFERROR(INDEX([1]!SAN[DK_nr],MATCH(1,('[1]3.2'!$AM24=[1]!SAN[RAS])*('[1]3.2'!DV$7=[1]SAN!$B$5:$B$154),0)),"")</f>
        <v/>
      </c>
      <c r="DW24" s="151" t="str">
        <f t="array" ref="DW24">IFERROR(INDEX([1]!SAN[DK_nr],MATCH(1,('[1]3.2'!$AM24=[1]!SAN[RAS])*('[1]3.2'!DW$7=[1]SAN!$B$5:$B$154),0)),"")</f>
        <v/>
      </c>
      <c r="DX24" s="151" t="str">
        <f t="array" ref="DX24">IFERROR(INDEX([1]!SAN[DK_nr],MATCH(1,('[1]3.2'!$AM24=[1]!SAN[RAS])*('[1]3.2'!DX$7=[1]SAN!$B$5:$B$154),0)),"")</f>
        <v/>
      </c>
      <c r="DY24" s="151" t="str">
        <f t="array" ref="DY24">IFERROR(INDEX([1]!SAN[DK_nr],MATCH(1,('[1]3.2'!$AM24=[1]!SAN[RAS])*('[1]3.2'!DY$7=[1]SAN!$B$5:$B$154),0)),"")</f>
        <v/>
      </c>
      <c r="DZ24" s="151" t="str">
        <f t="array" ref="DZ24">IFERROR(INDEX([1]!SAN[DK_nr],MATCH(1,('[1]3.2'!$AM24=[1]!SAN[RAS])*('[1]3.2'!DZ$7=[1]SAN!$B$5:$B$154),0)),"")</f>
        <v/>
      </c>
      <c r="EA24" s="151" t="str">
        <f t="array" ref="EA24">IFERROR(INDEX([1]!SAN[DK_nr],MATCH(1,('[1]3.2'!$AM24=[1]!SAN[RAS])*('[1]3.2'!EA$7=[1]SAN!$B$5:$B$154),0)),"")</f>
        <v/>
      </c>
      <c r="EB24" s="151" t="str">
        <f t="array" ref="EB24">IFERROR(INDEX([1]!SAN[DK_nr],MATCH(1,('[1]3.2'!$AM24=[1]!SAN[RAS])*('[1]3.2'!EB$7=[1]SAN!$B$5:$B$154),0)),"")</f>
        <v/>
      </c>
    </row>
    <row r="25" spans="2:132" ht="12.2" customHeight="1" x14ac:dyDescent="0.2">
      <c r="B25" s="168" t="s">
        <v>465</v>
      </c>
      <c r="C25" s="175" t="s">
        <v>466</v>
      </c>
      <c r="D25" s="170" t="str">
        <f t="shared" si="2"/>
        <v xml:space="preserve">                                                                                        </v>
      </c>
      <c r="E25" s="171" t="e">
        <f>+SUMIFS([1]!Sanaudos[Suma],[1]!Sanaudos[Pagal DK RAS],$AM25)</f>
        <v>#REF!</v>
      </c>
      <c r="F25" s="171"/>
      <c r="G25" s="171"/>
      <c r="H25" s="171"/>
      <c r="I25" s="171"/>
      <c r="J25" s="171" t="e">
        <f>+SUMIFS([1]!Sanaudos_kor[Suma],[1]!Sanaudos_kor[RAS],$AM25,[1]!Sanaudos_kor[KOR_nr],J$1)</f>
        <v>#REF!</v>
      </c>
      <c r="K25" s="171" t="e">
        <f>+SUMIFS([1]!Sanaudos_kor[Suma],[1]!Sanaudos_kor[RAS],$AM25,[1]!Sanaudos_kor[KOR_nr],K$1)</f>
        <v>#REF!</v>
      </c>
      <c r="L25" s="171" t="e">
        <f>+SUMIFS([1]!Sanaudos_kor[Suma],[1]!Sanaudos_kor[RAS],$AM25,[1]!Sanaudos_kor[KOR_nr],L$1)</f>
        <v>#REF!</v>
      </c>
      <c r="M25" s="171" t="e">
        <f>+SUMIFS([1]!Sanaudos_kor[Suma],[1]!Sanaudos_kor[RAS],$AM25,[1]!Sanaudos_kor[KOR_nr],M$1)</f>
        <v>#REF!</v>
      </c>
      <c r="N25" s="171" t="e">
        <f>+SUMIFS([1]!Sanaudos_kor[Suma],[1]!Sanaudos_kor[RAS],$AM25,[1]!Sanaudos_kor[KOR_nr],N$1)</f>
        <v>#REF!</v>
      </c>
      <c r="O25" s="171" t="e">
        <f>+SUMIFS([1]!Sanaudos_kor[Suma],[1]!Sanaudos_kor[RAS],$AM25,[1]!Sanaudos_kor[KOR_nr],O$1)</f>
        <v>#REF!</v>
      </c>
      <c r="P25" s="171" t="e">
        <f>+SUMIFS([1]!Sanaudos_kor[Suma],[1]!Sanaudos_kor[RAS],$AM25,[1]!Sanaudos_kor[KOR_nr],P$1)</f>
        <v>#REF!</v>
      </c>
      <c r="Q25" s="171" t="e">
        <f>+SUMIFS([1]!Sanaudos_kor[Suma],[1]!Sanaudos_kor[RAS],$AM25,[1]!Sanaudos_kor[KOR_nr],Q$1)</f>
        <v>#REF!</v>
      </c>
      <c r="R25" s="171" t="e">
        <f>+SUMIFS([1]!Sanaudos_kor[Suma],[1]!Sanaudos_kor[RAS],$AM25,[1]!Sanaudos_kor[KOR_nr],R$1)</f>
        <v>#REF!</v>
      </c>
      <c r="S25" s="171" t="e">
        <f>+SUMIFS([1]!Sanaudos_kor[Suma],[1]!Sanaudos_kor[RAS],$AM25,[1]!Sanaudos_kor[KOR_nr],S$1)</f>
        <v>#REF!</v>
      </c>
      <c r="T25" s="171" t="e">
        <f>+SUMIFS([1]!Sanaudos_kor[Suma],[1]!Sanaudos_kor[RAS],$AM25,[1]!Sanaudos_kor[KOR_nr],T$1)</f>
        <v>#REF!</v>
      </c>
      <c r="U25" s="171" t="e">
        <f>+SUMIFS([1]!Sanaudos_kor[Suma],[1]!Sanaudos_kor[RAS],$AM25,[1]!Sanaudos_kor[KOR_nr],U$1)</f>
        <v>#REF!</v>
      </c>
      <c r="V25" s="171" t="e">
        <f>+SUMIFS([1]!Sanaudos_kor[Suma],[1]!Sanaudos_kor[RAS],$AM25,[1]!Sanaudos_kor[KOR_nr],V$1)</f>
        <v>#REF!</v>
      </c>
      <c r="W25" s="171" t="e">
        <f>+SUMIFS([1]!Sanaudos_kor[Suma],[1]!Sanaudos_kor[RAS],$AM25,[1]!Sanaudos_kor[KOR_nr],W$1)</f>
        <v>#REF!</v>
      </c>
      <c r="X25" s="171" t="e">
        <f>+SUMIFS([1]!Sanaudos_kor[Suma],[1]!Sanaudos_kor[RAS],$AM25,[1]!Sanaudos_kor[KOR_nr],X$1)</f>
        <v>#REF!</v>
      </c>
      <c r="Y25" s="171" t="e">
        <f>+SUMIFS([1]!Sanaudos_kor[Suma],[1]!Sanaudos_kor[RAS],$AM25,[1]!Sanaudos_kor[KOR_nr],Y$1)</f>
        <v>#REF!</v>
      </c>
      <c r="Z25" s="171" t="e">
        <f>+SUMIFS([1]!Sanaudos_kor[Suma],[1]!Sanaudos_kor[RAS],$AM25,[1]!Sanaudos_kor[KOR_nr],Z$1)</f>
        <v>#REF!</v>
      </c>
      <c r="AA25" s="171" t="e">
        <f>+SUMIFS([1]!Sanaudos_kor[Suma],[1]!Sanaudos_kor[RAS],$AM25,[1]!Sanaudos_kor[KOR_nr],AA$1)</f>
        <v>#REF!</v>
      </c>
      <c r="AB25" s="171" t="e">
        <f>+SUMIFS([1]!Sanaudos_kor[Suma],[1]!Sanaudos_kor[RAS],$AM25,[1]!Sanaudos_kor[KOR_nr],AB$1)</f>
        <v>#REF!</v>
      </c>
      <c r="AC25" s="171" t="e">
        <f>+SUMIFS([1]!Sanaudos_kor[Suma],[1]!Sanaudos_kor[RAS],$AM25,[1]!Sanaudos_kor[KOR_nr],AC$1)</f>
        <v>#REF!</v>
      </c>
      <c r="AD25" s="171" t="e">
        <f>+SUMIFS([1]!Sanaudos_kor[Suma],[1]!Sanaudos_kor[RAS],$AM25,[1]!Sanaudos_kor[KOR_nr],AD$1)</f>
        <v>#REF!</v>
      </c>
      <c r="AE25" s="171" t="e">
        <f>+SUMIFS([1]!Sanaudos_kor[Suma],[1]!Sanaudos_kor[RAS],$AM25,[1]!Sanaudos_kor[KOR_nr],AE$1)</f>
        <v>#REF!</v>
      </c>
      <c r="AF25" s="171" t="e">
        <f t="shared" si="0"/>
        <v>#REF!</v>
      </c>
      <c r="AG25" s="538"/>
      <c r="AI25" s="173" t="s">
        <v>415</v>
      </c>
      <c r="AJ25" s="174">
        <f>+'[1]2.SAN'!C192</f>
        <v>0</v>
      </c>
      <c r="AL25" s="172">
        <f>+'[1]3.pagrindinis'!A27</f>
        <v>200</v>
      </c>
      <c r="AM25" s="172">
        <f>+'[1]3.pagrindinis'!B27</f>
        <v>214</v>
      </c>
      <c r="AN25" s="166" t="e">
        <f>+SUMIFS('[1]5'!$M$8:$M$158,'[1]5'!$C$8:$C$158,$AM25)</f>
        <v>#VALUE!</v>
      </c>
      <c r="AO25" s="167" t="e">
        <f t="shared" si="1"/>
        <v>#VALUE!</v>
      </c>
      <c r="AR25" s="151" t="str">
        <f t="array" ref="AR25">IFERROR(INDEX([1]!SAN[DK_nr],MATCH(1,('[1]3.2'!$AM25=[1]!SAN[RAS])*('[1]3.2'!AR$7=[1]SAN!$B$5:$B$154),0)),"")</f>
        <v/>
      </c>
      <c r="AS25" s="151" t="str">
        <f t="array" ref="AS25">IFERROR(INDEX([1]!SAN[DK_nr],MATCH(1,('[1]3.2'!$AM25=[1]!SAN[RAS])*('[1]3.2'!AS$7=[1]SAN!$B$5:$B$154),0)),"")</f>
        <v/>
      </c>
      <c r="AT25" s="151" t="str">
        <f t="array" ref="AT25">IFERROR(INDEX([1]!SAN[DK_nr],MATCH(1,('[1]3.2'!$AM25=[1]!SAN[RAS])*('[1]3.2'!AT$7=[1]SAN!$B$5:$B$154),0)),"")</f>
        <v/>
      </c>
      <c r="AU25" s="151" t="str">
        <f t="array" ref="AU25">IFERROR(INDEX([1]!SAN[DK_nr],MATCH(1,('[1]3.2'!$AM25=[1]!SAN[RAS])*('[1]3.2'!AU$7=[1]SAN!$B$5:$B$154),0)),"")</f>
        <v/>
      </c>
      <c r="AV25" s="151" t="str">
        <f t="array" ref="AV25">IFERROR(INDEX([1]!SAN[DK_nr],MATCH(1,('[1]3.2'!$AM25=[1]!SAN[RAS])*('[1]3.2'!AV$7=[1]SAN!$B$5:$B$154),0)),"")</f>
        <v/>
      </c>
      <c r="AW25" s="151" t="str">
        <f t="array" ref="AW25">IFERROR(INDEX([1]!SAN[DK_nr],MATCH(1,('[1]3.2'!$AM25=[1]!SAN[RAS])*('[1]3.2'!AW$7=[1]SAN!$B$5:$B$154),0)),"")</f>
        <v/>
      </c>
      <c r="AX25" s="151" t="str">
        <f t="array" ref="AX25">IFERROR(INDEX([1]!SAN[DK_nr],MATCH(1,('[1]3.2'!$AM25=[1]!SAN[RAS])*('[1]3.2'!AX$7=[1]SAN!$B$5:$B$154),0)),"")</f>
        <v/>
      </c>
      <c r="AY25" s="151" t="str">
        <f t="array" ref="AY25">IFERROR(INDEX([1]!SAN[DK_nr],MATCH(1,('[1]3.2'!$AM25=[1]!SAN[RAS])*('[1]3.2'!AY$7=[1]SAN!$B$5:$B$154),0)),"")</f>
        <v/>
      </c>
      <c r="AZ25" s="151" t="str">
        <f t="array" ref="AZ25">IFERROR(INDEX([1]!SAN[DK_nr],MATCH(1,('[1]3.2'!$AM25=[1]!SAN[RAS])*('[1]3.2'!AZ$7=[1]SAN!$B$5:$B$154),0)),"")</f>
        <v/>
      </c>
      <c r="BA25" s="151" t="str">
        <f t="array" ref="BA25">IFERROR(INDEX([1]!SAN[DK_nr],MATCH(1,('[1]3.2'!$AM25=[1]!SAN[RAS])*('[1]3.2'!BA$7=[1]SAN!$B$5:$B$154),0)),"")</f>
        <v/>
      </c>
      <c r="BB25" s="151" t="str">
        <f t="array" ref="BB25">IFERROR(INDEX([1]!SAN[DK_nr],MATCH(1,('[1]3.2'!$AM25=[1]!SAN[RAS])*('[1]3.2'!BB$7=[1]SAN!$B$5:$B$154),0)),"")</f>
        <v/>
      </c>
      <c r="BC25" s="151" t="str">
        <f t="array" ref="BC25">IFERROR(INDEX([1]!SAN[DK_nr],MATCH(1,('[1]3.2'!$AM25=[1]!SAN[RAS])*('[1]3.2'!BC$7=[1]SAN!$B$5:$B$154),0)),"")</f>
        <v/>
      </c>
      <c r="BD25" s="151" t="str">
        <f t="array" ref="BD25">IFERROR(INDEX([1]!SAN[DK_nr],MATCH(1,('[1]3.2'!$AM25=[1]!SAN[RAS])*('[1]3.2'!BD$7=[1]SAN!$B$5:$B$154),0)),"")</f>
        <v/>
      </c>
      <c r="BE25" s="151" t="str">
        <f t="array" ref="BE25">IFERROR(INDEX([1]!SAN[DK_nr],MATCH(1,('[1]3.2'!$AM25=[1]!SAN[RAS])*('[1]3.2'!BE$7=[1]SAN!$B$5:$B$154),0)),"")</f>
        <v/>
      </c>
      <c r="BF25" s="151" t="str">
        <f t="array" ref="BF25">IFERROR(INDEX([1]!SAN[DK_nr],MATCH(1,('[1]3.2'!$AM25=[1]!SAN[RAS])*('[1]3.2'!BF$7=[1]SAN!$B$5:$B$154),0)),"")</f>
        <v/>
      </c>
      <c r="BG25" s="151" t="str">
        <f t="array" ref="BG25">IFERROR(INDEX([1]!SAN[DK_nr],MATCH(1,('[1]3.2'!$AM25=[1]!SAN[RAS])*('[1]3.2'!BG$7=[1]SAN!$B$5:$B$154),0)),"")</f>
        <v/>
      </c>
      <c r="BH25" s="151" t="str">
        <f t="array" ref="BH25">IFERROR(INDEX([1]!SAN[DK_nr],MATCH(1,('[1]3.2'!$AM25=[1]!SAN[RAS])*('[1]3.2'!BH$7=[1]SAN!$B$5:$B$154),0)),"")</f>
        <v/>
      </c>
      <c r="BI25" s="151" t="str">
        <f t="array" ref="BI25">IFERROR(INDEX([1]!SAN[DK_nr],MATCH(1,('[1]3.2'!$AM25=[1]!SAN[RAS])*('[1]3.2'!BI$7=[1]SAN!$B$5:$B$154),0)),"")</f>
        <v/>
      </c>
      <c r="BJ25" s="151" t="str">
        <f t="array" ref="BJ25">IFERROR(INDEX([1]!SAN[DK_nr],MATCH(1,('[1]3.2'!$AM25=[1]!SAN[RAS])*('[1]3.2'!BJ$7=[1]SAN!$B$5:$B$154),0)),"")</f>
        <v/>
      </c>
      <c r="BK25" s="151" t="str">
        <f t="array" ref="BK25">IFERROR(INDEX([1]!SAN[DK_nr],MATCH(1,('[1]3.2'!$AM25=[1]!SAN[RAS])*('[1]3.2'!BK$7=[1]SAN!$B$5:$B$154),0)),"")</f>
        <v/>
      </c>
      <c r="BL25" s="151" t="str">
        <f t="array" ref="BL25">IFERROR(INDEX([1]!SAN[DK_nr],MATCH(1,('[1]3.2'!$AM25=[1]!SAN[RAS])*('[1]3.2'!BL$7=[1]SAN!$B$5:$B$154),0)),"")</f>
        <v/>
      </c>
      <c r="BM25" s="151" t="str">
        <f t="array" ref="BM25">IFERROR(INDEX([1]!SAN[DK_nr],MATCH(1,('[1]3.2'!$AM25=[1]!SAN[RAS])*('[1]3.2'!BM$7=[1]SAN!$B$5:$B$154),0)),"")</f>
        <v/>
      </c>
      <c r="BN25" s="151" t="str">
        <f t="array" ref="BN25">IFERROR(INDEX([1]!SAN[DK_nr],MATCH(1,('[1]3.2'!$AM25=[1]!SAN[RAS])*('[1]3.2'!BN$7=[1]SAN!$B$5:$B$154),0)),"")</f>
        <v/>
      </c>
      <c r="BO25" s="151" t="str">
        <f t="array" ref="BO25">IFERROR(INDEX([1]!SAN[DK_nr],MATCH(1,('[1]3.2'!$AM25=[1]!SAN[RAS])*('[1]3.2'!BO$7=[1]SAN!$B$5:$B$154),0)),"")</f>
        <v/>
      </c>
      <c r="BP25" s="151" t="str">
        <f t="array" ref="BP25">IFERROR(INDEX([1]!SAN[DK_nr],MATCH(1,('[1]3.2'!$AM25=[1]!SAN[RAS])*('[1]3.2'!BP$7=[1]SAN!$B$5:$B$154),0)),"")</f>
        <v/>
      </c>
      <c r="BQ25" s="151" t="str">
        <f t="array" ref="BQ25">IFERROR(INDEX([1]!SAN[DK_nr],MATCH(1,('[1]3.2'!$AM25=[1]!SAN[RAS])*('[1]3.2'!BQ$7=[1]SAN!$B$5:$B$154),0)),"")</f>
        <v/>
      </c>
      <c r="BR25" s="151" t="str">
        <f t="array" ref="BR25">IFERROR(INDEX([1]!SAN[DK_nr],MATCH(1,('[1]3.2'!$AM25=[1]!SAN[RAS])*('[1]3.2'!BR$7=[1]SAN!$B$5:$B$154),0)),"")</f>
        <v/>
      </c>
      <c r="BS25" s="151" t="str">
        <f t="array" ref="BS25">IFERROR(INDEX([1]!SAN[DK_nr],MATCH(1,('[1]3.2'!$AM25=[1]!SAN[RAS])*('[1]3.2'!BS$7=[1]SAN!$B$5:$B$154),0)),"")</f>
        <v/>
      </c>
      <c r="BT25" s="151" t="str">
        <f t="array" ref="BT25">IFERROR(INDEX([1]!SAN[DK_nr],MATCH(1,('[1]3.2'!$AM25=[1]!SAN[RAS])*('[1]3.2'!BT$7=[1]SAN!$B$5:$B$154),0)),"")</f>
        <v/>
      </c>
      <c r="BU25" s="151" t="str">
        <f t="array" ref="BU25">IFERROR(INDEX([1]!SAN[DK_nr],MATCH(1,('[1]3.2'!$AM25=[1]!SAN[RAS])*('[1]3.2'!BU$7=[1]SAN!$B$5:$B$154),0)),"")</f>
        <v/>
      </c>
      <c r="BV25" s="151" t="str">
        <f t="array" ref="BV25">IFERROR(INDEX([1]!SAN[DK_nr],MATCH(1,('[1]3.2'!$AM25=[1]!SAN[RAS])*('[1]3.2'!BV$7=[1]SAN!$B$5:$B$154),0)),"")</f>
        <v/>
      </c>
      <c r="BW25" s="151" t="str">
        <f t="array" ref="BW25">IFERROR(INDEX([1]!SAN[DK_nr],MATCH(1,('[1]3.2'!$AM25=[1]!SAN[RAS])*('[1]3.2'!BW$7=[1]SAN!$B$5:$B$154),0)),"")</f>
        <v/>
      </c>
      <c r="BX25" s="151" t="str">
        <f t="array" ref="BX25">IFERROR(INDEX([1]!SAN[DK_nr],MATCH(1,('[1]3.2'!$AM25=[1]!SAN[RAS])*('[1]3.2'!BX$7=[1]SAN!$B$5:$B$154),0)),"")</f>
        <v/>
      </c>
      <c r="BY25" s="151" t="str">
        <f t="array" ref="BY25">IFERROR(INDEX([1]!SAN[DK_nr],MATCH(1,('[1]3.2'!$AM25=[1]!SAN[RAS])*('[1]3.2'!BY$7=[1]SAN!$B$5:$B$154),0)),"")</f>
        <v/>
      </c>
      <c r="BZ25" s="151" t="str">
        <f t="array" ref="BZ25">IFERROR(INDEX([1]!SAN[DK_nr],MATCH(1,('[1]3.2'!$AM25=[1]!SAN[RAS])*('[1]3.2'!BZ$7=[1]SAN!$B$5:$B$154),0)),"")</f>
        <v/>
      </c>
      <c r="CA25" s="151" t="str">
        <f t="array" ref="CA25">IFERROR(INDEX([1]!SAN[DK_nr],MATCH(1,('[1]3.2'!$AM25=[1]!SAN[RAS])*('[1]3.2'!CA$7=[1]SAN!$B$5:$B$154),0)),"")</f>
        <v/>
      </c>
      <c r="CB25" s="151" t="str">
        <f t="array" ref="CB25">IFERROR(INDEX([1]!SAN[DK_nr],MATCH(1,('[1]3.2'!$AM25=[1]!SAN[RAS])*('[1]3.2'!CB$7=[1]SAN!$B$5:$B$154),0)),"")</f>
        <v/>
      </c>
      <c r="CC25" s="151" t="str">
        <f t="array" ref="CC25">IFERROR(INDEX([1]!SAN[DK_nr],MATCH(1,('[1]3.2'!$AM25=[1]!SAN[RAS])*('[1]3.2'!CC$7=[1]SAN!$B$5:$B$154),0)),"")</f>
        <v/>
      </c>
      <c r="CD25" s="151" t="str">
        <f t="array" ref="CD25">IFERROR(INDEX([1]!SAN[DK_nr],MATCH(1,('[1]3.2'!$AM25=[1]!SAN[RAS])*('[1]3.2'!CD$7=[1]SAN!$B$5:$B$154),0)),"")</f>
        <v/>
      </c>
      <c r="CE25" s="151" t="str">
        <f t="array" ref="CE25">IFERROR(INDEX([1]!SAN[DK_nr],MATCH(1,('[1]3.2'!$AM25=[1]!SAN[RAS])*('[1]3.2'!CE$7=[1]SAN!$B$5:$B$154),0)),"")</f>
        <v/>
      </c>
      <c r="CF25" s="151" t="str">
        <f t="array" ref="CF25">IFERROR(INDEX([1]!SAN[DK_nr],MATCH(1,('[1]3.2'!$AM25=[1]!SAN[RAS])*('[1]3.2'!CF$7=[1]SAN!$B$5:$B$154),0)),"")</f>
        <v/>
      </c>
      <c r="CG25" s="151" t="str">
        <f t="array" ref="CG25">IFERROR(INDEX([1]!SAN[DK_nr],MATCH(1,('[1]3.2'!$AM25=[1]!SAN[RAS])*('[1]3.2'!CG$7=[1]SAN!$B$5:$B$154),0)),"")</f>
        <v/>
      </c>
      <c r="CH25" s="151" t="str">
        <f t="array" ref="CH25">IFERROR(INDEX([1]!SAN[DK_nr],MATCH(1,('[1]3.2'!$AM25=[1]!SAN[RAS])*('[1]3.2'!CH$7=[1]SAN!$B$5:$B$154),0)),"")</f>
        <v/>
      </c>
      <c r="CI25" s="151" t="str">
        <f t="array" ref="CI25">IFERROR(INDEX([1]!SAN[DK_nr],MATCH(1,('[1]3.2'!$AM25=[1]!SAN[RAS])*('[1]3.2'!CI$7=[1]SAN!$B$5:$B$154),0)),"")</f>
        <v/>
      </c>
      <c r="CJ25" s="151" t="str">
        <f t="array" ref="CJ25">IFERROR(INDEX([1]!SAN[DK_nr],MATCH(1,('[1]3.2'!$AM25=[1]!SAN[RAS])*('[1]3.2'!CJ$7=[1]SAN!$B$5:$B$154),0)),"")</f>
        <v/>
      </c>
      <c r="CK25" s="151" t="str">
        <f t="array" ref="CK25">IFERROR(INDEX([1]!SAN[DK_nr],MATCH(1,('[1]3.2'!$AM25=[1]!SAN[RAS])*('[1]3.2'!CK$7=[1]SAN!$B$5:$B$154),0)),"")</f>
        <v/>
      </c>
      <c r="CL25" s="151" t="str">
        <f t="array" ref="CL25">IFERROR(INDEX([1]!SAN[DK_nr],MATCH(1,('[1]3.2'!$AM25=[1]!SAN[RAS])*('[1]3.2'!CL$7=[1]SAN!$B$5:$B$154),0)),"")</f>
        <v/>
      </c>
      <c r="CM25" s="151" t="str">
        <f t="array" ref="CM25">IFERROR(INDEX([1]!SAN[DK_nr],MATCH(1,('[1]3.2'!$AM25=[1]!SAN[RAS])*('[1]3.2'!CM$7=[1]SAN!$B$5:$B$154),0)),"")</f>
        <v/>
      </c>
      <c r="CN25" s="151" t="str">
        <f t="array" ref="CN25">IFERROR(INDEX([1]!SAN[DK_nr],MATCH(1,('[1]3.2'!$AM25=[1]!SAN[RAS])*('[1]3.2'!CN$7=[1]SAN!$B$5:$B$154),0)),"")</f>
        <v/>
      </c>
      <c r="CO25" s="151" t="str">
        <f t="array" ref="CO25">IFERROR(INDEX([1]!SAN[DK_nr],MATCH(1,('[1]3.2'!$AM25=[1]!SAN[RAS])*('[1]3.2'!CO$7=[1]SAN!$B$5:$B$154),0)),"")</f>
        <v/>
      </c>
      <c r="CP25" s="151" t="str">
        <f t="array" ref="CP25">IFERROR(INDEX([1]!SAN[DK_nr],MATCH(1,('[1]3.2'!$AM25=[1]!SAN[RAS])*('[1]3.2'!CP$7=[1]SAN!$B$5:$B$154),0)),"")</f>
        <v/>
      </c>
      <c r="CQ25" s="151" t="str">
        <f t="array" ref="CQ25">IFERROR(INDEX([1]!SAN[DK_nr],MATCH(1,('[1]3.2'!$AM25=[1]!SAN[RAS])*('[1]3.2'!CQ$7=[1]SAN!$B$5:$B$154),0)),"")</f>
        <v/>
      </c>
      <c r="CR25" s="151" t="str">
        <f t="array" ref="CR25">IFERROR(INDEX([1]!SAN[DK_nr],MATCH(1,('[1]3.2'!$AM25=[1]!SAN[RAS])*('[1]3.2'!CR$7=[1]SAN!$B$5:$B$154),0)),"")</f>
        <v/>
      </c>
      <c r="CS25" s="151" t="str">
        <f t="array" ref="CS25">IFERROR(INDEX([1]!SAN[DK_nr],MATCH(1,('[1]3.2'!$AM25=[1]!SAN[RAS])*('[1]3.2'!CS$7=[1]SAN!$B$5:$B$154),0)),"")</f>
        <v/>
      </c>
      <c r="CT25" s="151" t="str">
        <f t="array" ref="CT25">IFERROR(INDEX([1]!SAN[DK_nr],MATCH(1,('[1]3.2'!$AM25=[1]!SAN[RAS])*('[1]3.2'!CT$7=[1]SAN!$B$5:$B$154),0)),"")</f>
        <v/>
      </c>
      <c r="CU25" s="151" t="str">
        <f t="array" ref="CU25">IFERROR(INDEX([1]!SAN[DK_nr],MATCH(1,('[1]3.2'!$AM25=[1]!SAN[RAS])*('[1]3.2'!CU$7=[1]SAN!$B$5:$B$154),0)),"")</f>
        <v/>
      </c>
      <c r="CV25" s="151" t="str">
        <f t="array" ref="CV25">IFERROR(INDEX([1]!SAN[DK_nr],MATCH(1,('[1]3.2'!$AM25=[1]!SAN[RAS])*('[1]3.2'!CV$7=[1]SAN!$B$5:$B$154),0)),"")</f>
        <v/>
      </c>
      <c r="CW25" s="151" t="str">
        <f t="array" ref="CW25">IFERROR(INDEX([1]!SAN[DK_nr],MATCH(1,('[1]3.2'!$AM25=[1]!SAN[RAS])*('[1]3.2'!CW$7=[1]SAN!$B$5:$B$154),0)),"")</f>
        <v/>
      </c>
      <c r="CX25" s="151" t="str">
        <f t="array" ref="CX25">IFERROR(INDEX([1]!SAN[DK_nr],MATCH(1,('[1]3.2'!$AM25=[1]!SAN[RAS])*('[1]3.2'!CX$7=[1]SAN!$B$5:$B$154),0)),"")</f>
        <v/>
      </c>
      <c r="CY25" s="151" t="str">
        <f t="array" ref="CY25">IFERROR(INDEX([1]!SAN[DK_nr],MATCH(1,('[1]3.2'!$AM25=[1]!SAN[RAS])*('[1]3.2'!CY$7=[1]SAN!$B$5:$B$154),0)),"")</f>
        <v/>
      </c>
      <c r="CZ25" s="151" t="str">
        <f t="array" ref="CZ25">IFERROR(INDEX([1]!SAN[DK_nr],MATCH(1,('[1]3.2'!$AM25=[1]!SAN[RAS])*('[1]3.2'!CZ$7=[1]SAN!$B$5:$B$154),0)),"")</f>
        <v/>
      </c>
      <c r="DA25" s="151" t="str">
        <f t="array" ref="DA25">IFERROR(INDEX([1]!SAN[DK_nr],MATCH(1,('[1]3.2'!$AM25=[1]!SAN[RAS])*('[1]3.2'!DA$7=[1]SAN!$B$5:$B$154),0)),"")</f>
        <v/>
      </c>
      <c r="DB25" s="151" t="str">
        <f t="array" ref="DB25">IFERROR(INDEX([1]!SAN[DK_nr],MATCH(1,('[1]3.2'!$AM25=[1]!SAN[RAS])*('[1]3.2'!DB$7=[1]SAN!$B$5:$B$154),0)),"")</f>
        <v/>
      </c>
      <c r="DC25" s="151" t="str">
        <f t="array" ref="DC25">IFERROR(INDEX([1]!SAN[DK_nr],MATCH(1,('[1]3.2'!$AM25=[1]!SAN[RAS])*('[1]3.2'!DC$7=[1]SAN!$B$5:$B$154),0)),"")</f>
        <v/>
      </c>
      <c r="DD25" s="151" t="str">
        <f t="array" ref="DD25">IFERROR(INDEX([1]!SAN[DK_nr],MATCH(1,('[1]3.2'!$AM25=[1]!SAN[RAS])*('[1]3.2'!DD$7=[1]SAN!$B$5:$B$154),0)),"")</f>
        <v/>
      </c>
      <c r="DE25" s="151" t="str">
        <f t="array" ref="DE25">IFERROR(INDEX([1]!SAN[DK_nr],MATCH(1,('[1]3.2'!$AM25=[1]!SAN[RAS])*('[1]3.2'!DE$7=[1]SAN!$B$5:$B$154),0)),"")</f>
        <v/>
      </c>
      <c r="DF25" s="151" t="str">
        <f t="array" ref="DF25">IFERROR(INDEX([1]!SAN[DK_nr],MATCH(1,('[1]3.2'!$AM25=[1]!SAN[RAS])*('[1]3.2'!DF$7=[1]SAN!$B$5:$B$154),0)),"")</f>
        <v/>
      </c>
      <c r="DG25" s="151" t="str">
        <f t="array" ref="DG25">IFERROR(INDEX([1]!SAN[DK_nr],MATCH(1,('[1]3.2'!$AM25=[1]!SAN[RAS])*('[1]3.2'!DG$7=[1]SAN!$B$5:$B$154),0)),"")</f>
        <v/>
      </c>
      <c r="DH25" s="151" t="str">
        <f t="array" ref="DH25">IFERROR(INDEX([1]!SAN[DK_nr],MATCH(1,('[1]3.2'!$AM25=[1]!SAN[RAS])*('[1]3.2'!DH$7=[1]SAN!$B$5:$B$154),0)),"")</f>
        <v/>
      </c>
      <c r="DI25" s="151" t="str">
        <f t="array" ref="DI25">IFERROR(INDEX([1]!SAN[DK_nr],MATCH(1,('[1]3.2'!$AM25=[1]!SAN[RAS])*('[1]3.2'!DI$7=[1]SAN!$B$5:$B$154),0)),"")</f>
        <v/>
      </c>
      <c r="DJ25" s="151" t="str">
        <f t="array" ref="DJ25">IFERROR(INDEX([1]!SAN[DK_nr],MATCH(1,('[1]3.2'!$AM25=[1]!SAN[RAS])*('[1]3.2'!DJ$7=[1]SAN!$B$5:$B$154),0)),"")</f>
        <v/>
      </c>
      <c r="DK25" s="151" t="str">
        <f t="array" ref="DK25">IFERROR(INDEX([1]!SAN[DK_nr],MATCH(1,('[1]3.2'!$AM25=[1]!SAN[RAS])*('[1]3.2'!DK$7=[1]SAN!$B$5:$B$154),0)),"")</f>
        <v/>
      </c>
      <c r="DL25" s="151" t="str">
        <f t="array" ref="DL25">IFERROR(INDEX([1]!SAN[DK_nr],MATCH(1,('[1]3.2'!$AM25=[1]!SAN[RAS])*('[1]3.2'!DL$7=[1]SAN!$B$5:$B$154),0)),"")</f>
        <v/>
      </c>
      <c r="DM25" s="151" t="str">
        <f t="array" ref="DM25">IFERROR(INDEX([1]!SAN[DK_nr],MATCH(1,('[1]3.2'!$AM25=[1]!SAN[RAS])*('[1]3.2'!DM$7=[1]SAN!$B$5:$B$154),0)),"")</f>
        <v/>
      </c>
      <c r="DN25" s="151" t="str">
        <f t="array" ref="DN25">IFERROR(INDEX([1]!SAN[DK_nr],MATCH(1,('[1]3.2'!$AM25=[1]!SAN[RAS])*('[1]3.2'!DN$7=[1]SAN!$B$5:$B$154),0)),"")</f>
        <v/>
      </c>
      <c r="DO25" s="151" t="str">
        <f t="array" ref="DO25">IFERROR(INDEX([1]!SAN[DK_nr],MATCH(1,('[1]3.2'!$AM25=[1]!SAN[RAS])*('[1]3.2'!DO$7=[1]SAN!$B$5:$B$154),0)),"")</f>
        <v/>
      </c>
      <c r="DP25" s="151" t="str">
        <f t="array" ref="DP25">IFERROR(INDEX([1]!SAN[DK_nr],MATCH(1,('[1]3.2'!$AM25=[1]!SAN[RAS])*('[1]3.2'!DP$7=[1]SAN!$B$5:$B$154),0)),"")</f>
        <v/>
      </c>
      <c r="DQ25" s="151" t="str">
        <f t="array" ref="DQ25">IFERROR(INDEX([1]!SAN[DK_nr],MATCH(1,('[1]3.2'!$AM25=[1]!SAN[RAS])*('[1]3.2'!DQ$7=[1]SAN!$B$5:$B$154),0)),"")</f>
        <v/>
      </c>
      <c r="DR25" s="151" t="str">
        <f t="array" ref="DR25">IFERROR(INDEX([1]!SAN[DK_nr],MATCH(1,('[1]3.2'!$AM25=[1]!SAN[RAS])*('[1]3.2'!DR$7=[1]SAN!$B$5:$B$154),0)),"")</f>
        <v/>
      </c>
      <c r="DS25" s="151" t="str">
        <f t="array" ref="DS25">IFERROR(INDEX([1]!SAN[DK_nr],MATCH(1,('[1]3.2'!$AM25=[1]!SAN[RAS])*('[1]3.2'!DS$7=[1]SAN!$B$5:$B$154),0)),"")</f>
        <v/>
      </c>
      <c r="DT25" s="151" t="str">
        <f t="array" ref="DT25">IFERROR(INDEX([1]!SAN[DK_nr],MATCH(1,('[1]3.2'!$AM25=[1]!SAN[RAS])*('[1]3.2'!DT$7=[1]SAN!$B$5:$B$154),0)),"")</f>
        <v/>
      </c>
      <c r="DU25" s="151" t="str">
        <f t="array" ref="DU25">IFERROR(INDEX([1]!SAN[DK_nr],MATCH(1,('[1]3.2'!$AM25=[1]!SAN[RAS])*('[1]3.2'!DU$7=[1]SAN!$B$5:$B$154),0)),"")</f>
        <v/>
      </c>
      <c r="DV25" s="151" t="str">
        <f t="array" ref="DV25">IFERROR(INDEX([1]!SAN[DK_nr],MATCH(1,('[1]3.2'!$AM25=[1]!SAN[RAS])*('[1]3.2'!DV$7=[1]SAN!$B$5:$B$154),0)),"")</f>
        <v/>
      </c>
      <c r="DW25" s="151" t="str">
        <f t="array" ref="DW25">IFERROR(INDEX([1]!SAN[DK_nr],MATCH(1,('[1]3.2'!$AM25=[1]!SAN[RAS])*('[1]3.2'!DW$7=[1]SAN!$B$5:$B$154),0)),"")</f>
        <v/>
      </c>
      <c r="DX25" s="151" t="str">
        <f t="array" ref="DX25">IFERROR(INDEX([1]!SAN[DK_nr],MATCH(1,('[1]3.2'!$AM25=[1]!SAN[RAS])*('[1]3.2'!DX$7=[1]SAN!$B$5:$B$154),0)),"")</f>
        <v/>
      </c>
      <c r="DY25" s="151" t="str">
        <f t="array" ref="DY25">IFERROR(INDEX([1]!SAN[DK_nr],MATCH(1,('[1]3.2'!$AM25=[1]!SAN[RAS])*('[1]3.2'!DY$7=[1]SAN!$B$5:$B$154),0)),"")</f>
        <v/>
      </c>
      <c r="DZ25" s="151" t="str">
        <f t="array" ref="DZ25">IFERROR(INDEX([1]!SAN[DK_nr],MATCH(1,('[1]3.2'!$AM25=[1]!SAN[RAS])*('[1]3.2'!DZ$7=[1]SAN!$B$5:$B$154),0)),"")</f>
        <v/>
      </c>
      <c r="EA25" s="151" t="str">
        <f t="array" ref="EA25">IFERROR(INDEX([1]!SAN[DK_nr],MATCH(1,('[1]3.2'!$AM25=[1]!SAN[RAS])*('[1]3.2'!EA$7=[1]SAN!$B$5:$B$154),0)),"")</f>
        <v/>
      </c>
      <c r="EB25" s="151" t="str">
        <f t="array" ref="EB25">IFERROR(INDEX([1]!SAN[DK_nr],MATCH(1,('[1]3.2'!$AM25=[1]!SAN[RAS])*('[1]3.2'!EB$7=[1]SAN!$B$5:$B$154),0)),"")</f>
        <v/>
      </c>
    </row>
    <row r="26" spans="2:132" ht="12.2" customHeight="1" x14ac:dyDescent="0.2">
      <c r="B26" s="158" t="s">
        <v>467</v>
      </c>
      <c r="C26" s="159" t="s">
        <v>468</v>
      </c>
      <c r="D26" s="160"/>
      <c r="E26" s="161" t="e">
        <f>+SUMIFS([1]!Sanaudos[Suma],[1]!Sanaudos[Pagal DK RAS],$AM26)</f>
        <v>#REF!</v>
      </c>
      <c r="F26" s="161"/>
      <c r="G26" s="161"/>
      <c r="H26" s="161"/>
      <c r="I26" s="161"/>
      <c r="J26" s="161" t="e">
        <f>+SUMIFS([1]!Sanaudos_kor[Suma],[1]!Sanaudos_kor[RAS],$AM26,[1]!Sanaudos_kor[KOR_nr],J$1)</f>
        <v>#REF!</v>
      </c>
      <c r="K26" s="161" t="e">
        <f>+SUMIFS([1]!Sanaudos_kor[Suma],[1]!Sanaudos_kor[RAS],$AM26,[1]!Sanaudos_kor[KOR_nr],K$1)</f>
        <v>#REF!</v>
      </c>
      <c r="L26" s="161" t="e">
        <f>+SUMIFS([1]!Sanaudos_kor[Suma],[1]!Sanaudos_kor[RAS],$AM26,[1]!Sanaudos_kor[KOR_nr],L$1)</f>
        <v>#REF!</v>
      </c>
      <c r="M26" s="161" t="e">
        <f>+SUMIFS([1]!Sanaudos_kor[Suma],[1]!Sanaudos_kor[RAS],$AM26,[1]!Sanaudos_kor[KOR_nr],M$1)</f>
        <v>#REF!</v>
      </c>
      <c r="N26" s="161" t="e">
        <f>+SUMIFS([1]!Sanaudos_kor[Suma],[1]!Sanaudos_kor[RAS],$AM26,[1]!Sanaudos_kor[KOR_nr],N$1)</f>
        <v>#REF!</v>
      </c>
      <c r="O26" s="161" t="e">
        <f>+SUMIFS([1]!Sanaudos_kor[Suma],[1]!Sanaudos_kor[RAS],$AM26,[1]!Sanaudos_kor[KOR_nr],O$1)</f>
        <v>#REF!</v>
      </c>
      <c r="P26" s="161" t="e">
        <f>+SUMIFS([1]!Sanaudos_kor[Suma],[1]!Sanaudos_kor[RAS],$AM26,[1]!Sanaudos_kor[KOR_nr],P$1)</f>
        <v>#REF!</v>
      </c>
      <c r="Q26" s="161" t="e">
        <f>+SUMIFS([1]!Sanaudos_kor[Suma],[1]!Sanaudos_kor[RAS],$AM26,[1]!Sanaudos_kor[KOR_nr],Q$1)</f>
        <v>#REF!</v>
      </c>
      <c r="R26" s="161" t="e">
        <f>+SUMIFS([1]!Sanaudos_kor[Suma],[1]!Sanaudos_kor[RAS],$AM26,[1]!Sanaudos_kor[KOR_nr],R$1)</f>
        <v>#REF!</v>
      </c>
      <c r="S26" s="161" t="e">
        <f>+SUMIFS([1]!Sanaudos_kor[Suma],[1]!Sanaudos_kor[RAS],$AM26,[1]!Sanaudos_kor[KOR_nr],S$1)</f>
        <v>#REF!</v>
      </c>
      <c r="T26" s="161" t="e">
        <f>+SUMIFS([1]!Sanaudos_kor[Suma],[1]!Sanaudos_kor[RAS],$AM26,[1]!Sanaudos_kor[KOR_nr],T$1)</f>
        <v>#REF!</v>
      </c>
      <c r="U26" s="161" t="e">
        <f>+SUMIFS([1]!Sanaudos_kor[Suma],[1]!Sanaudos_kor[RAS],$AM26,[1]!Sanaudos_kor[KOR_nr],U$1)</f>
        <v>#REF!</v>
      </c>
      <c r="V26" s="161" t="e">
        <f>+SUMIFS([1]!Sanaudos_kor[Suma],[1]!Sanaudos_kor[RAS],$AM26,[1]!Sanaudos_kor[KOR_nr],V$1)</f>
        <v>#REF!</v>
      </c>
      <c r="W26" s="161" t="e">
        <f>+SUMIFS([1]!Sanaudos_kor[Suma],[1]!Sanaudos_kor[RAS],$AM26,[1]!Sanaudos_kor[KOR_nr],W$1)</f>
        <v>#REF!</v>
      </c>
      <c r="X26" s="161" t="e">
        <f>+SUMIFS([1]!Sanaudos_kor[Suma],[1]!Sanaudos_kor[RAS],$AM26,[1]!Sanaudos_kor[KOR_nr],X$1)</f>
        <v>#REF!</v>
      </c>
      <c r="Y26" s="161" t="e">
        <f>+SUMIFS([1]!Sanaudos_kor[Suma],[1]!Sanaudos_kor[RAS],$AM26,[1]!Sanaudos_kor[KOR_nr],Y$1)</f>
        <v>#REF!</v>
      </c>
      <c r="Z26" s="161" t="e">
        <f>+SUMIFS([1]!Sanaudos_kor[Suma],[1]!Sanaudos_kor[RAS],$AM26,[1]!Sanaudos_kor[KOR_nr],Z$1)</f>
        <v>#REF!</v>
      </c>
      <c r="AA26" s="161" t="e">
        <f>+SUMIFS([1]!Sanaudos_kor[Suma],[1]!Sanaudos_kor[RAS],$AM26,[1]!Sanaudos_kor[KOR_nr],AA$1)</f>
        <v>#REF!</v>
      </c>
      <c r="AB26" s="161" t="e">
        <f>+SUMIFS([1]!Sanaudos_kor[Suma],[1]!Sanaudos_kor[RAS],$AM26,[1]!Sanaudos_kor[KOR_nr],AB$1)</f>
        <v>#REF!</v>
      </c>
      <c r="AC26" s="161" t="e">
        <f>+SUMIFS([1]!Sanaudos_kor[Suma],[1]!Sanaudos_kor[RAS],$AM26,[1]!Sanaudos_kor[KOR_nr],AC$1)</f>
        <v>#REF!</v>
      </c>
      <c r="AD26" s="161" t="e">
        <f>+SUMIFS([1]!Sanaudos_kor[Suma],[1]!Sanaudos_kor[RAS],$AM26,[1]!Sanaudos_kor[KOR_nr],AD$1)</f>
        <v>#REF!</v>
      </c>
      <c r="AE26" s="161" t="e">
        <f>+SUMIFS([1]!Sanaudos_kor[Suma],[1]!Sanaudos_kor[RAS],$AM26,[1]!Sanaudos_kor[KOR_nr],AE$1)</f>
        <v>#REF!</v>
      </c>
      <c r="AF26" s="161" t="e">
        <f t="shared" si="0"/>
        <v>#REF!</v>
      </c>
      <c r="AG26" s="538"/>
      <c r="AI26" s="173" t="s">
        <v>416</v>
      </c>
      <c r="AJ26" s="174">
        <f>+'[1]2.SAN'!C193</f>
        <v>0</v>
      </c>
      <c r="AL26" s="165">
        <f>+'[1]3.pagrindinis'!A28</f>
        <v>300</v>
      </c>
      <c r="AM26" s="165">
        <f>+'[1]3.pagrindinis'!B28</f>
        <v>300</v>
      </c>
      <c r="AN26" s="166" t="e">
        <f>+SUMIFS('[1]5'!$M$8:$M$158,'[1]5'!$C$8:$C$158,$AM26)</f>
        <v>#VALUE!</v>
      </c>
      <c r="AO26" s="167" t="e">
        <f t="shared" si="1"/>
        <v>#VALUE!</v>
      </c>
      <c r="AR26" s="151" t="str">
        <f t="array" ref="AR26">IFERROR(INDEX([1]!SAN[DK_nr],MATCH(1,('[1]3.2'!$AM26=[1]!SAN[RAS])*('[1]3.2'!AR$7=[1]SAN!$B$5:$B$154),0)),"")</f>
        <v/>
      </c>
      <c r="AS26" s="151" t="str">
        <f t="array" ref="AS26">IFERROR(INDEX([1]!SAN[DK_nr],MATCH(1,('[1]3.2'!$AM26=[1]!SAN[RAS])*('[1]3.2'!AS$7=[1]SAN!$B$5:$B$154),0)),"")</f>
        <v/>
      </c>
      <c r="AT26" s="151" t="str">
        <f t="array" ref="AT26">IFERROR(INDEX([1]!SAN[DK_nr],MATCH(1,('[1]3.2'!$AM26=[1]!SAN[RAS])*('[1]3.2'!AT$7=[1]SAN!$B$5:$B$154),0)),"")</f>
        <v/>
      </c>
      <c r="AU26" s="151" t="str">
        <f t="array" ref="AU26">IFERROR(INDEX([1]!SAN[DK_nr],MATCH(1,('[1]3.2'!$AM26=[1]!SAN[RAS])*('[1]3.2'!AU$7=[1]SAN!$B$5:$B$154),0)),"")</f>
        <v/>
      </c>
      <c r="AV26" s="151" t="str">
        <f t="array" ref="AV26">IFERROR(INDEX([1]!SAN[DK_nr],MATCH(1,('[1]3.2'!$AM26=[1]!SAN[RAS])*('[1]3.2'!AV$7=[1]SAN!$B$5:$B$154),0)),"")</f>
        <v/>
      </c>
      <c r="AW26" s="151" t="str">
        <f t="array" ref="AW26">IFERROR(INDEX([1]!SAN[DK_nr],MATCH(1,('[1]3.2'!$AM26=[1]!SAN[RAS])*('[1]3.2'!AW$7=[1]SAN!$B$5:$B$154),0)),"")</f>
        <v/>
      </c>
      <c r="AX26" s="151" t="str">
        <f t="array" ref="AX26">IFERROR(INDEX([1]!SAN[DK_nr],MATCH(1,('[1]3.2'!$AM26=[1]!SAN[RAS])*('[1]3.2'!AX$7=[1]SAN!$B$5:$B$154),0)),"")</f>
        <v/>
      </c>
      <c r="AY26" s="151" t="str">
        <f t="array" ref="AY26">IFERROR(INDEX([1]!SAN[DK_nr],MATCH(1,('[1]3.2'!$AM26=[1]!SAN[RAS])*('[1]3.2'!AY$7=[1]SAN!$B$5:$B$154),0)),"")</f>
        <v/>
      </c>
      <c r="AZ26" s="151" t="str">
        <f t="array" ref="AZ26">IFERROR(INDEX([1]!SAN[DK_nr],MATCH(1,('[1]3.2'!$AM26=[1]!SAN[RAS])*('[1]3.2'!AZ$7=[1]SAN!$B$5:$B$154),0)),"")</f>
        <v/>
      </c>
      <c r="BA26" s="151" t="str">
        <f t="array" ref="BA26">IFERROR(INDEX([1]!SAN[DK_nr],MATCH(1,('[1]3.2'!$AM26=[1]!SAN[RAS])*('[1]3.2'!BA$7=[1]SAN!$B$5:$B$154),0)),"")</f>
        <v/>
      </c>
      <c r="BB26" s="151" t="str">
        <f t="array" ref="BB26">IFERROR(INDEX([1]!SAN[DK_nr],MATCH(1,('[1]3.2'!$AM26=[1]!SAN[RAS])*('[1]3.2'!BB$7=[1]SAN!$B$5:$B$154),0)),"")</f>
        <v/>
      </c>
      <c r="BC26" s="151" t="str">
        <f t="array" ref="BC26">IFERROR(INDEX([1]!SAN[DK_nr],MATCH(1,('[1]3.2'!$AM26=[1]!SAN[RAS])*('[1]3.2'!BC$7=[1]SAN!$B$5:$B$154),0)),"")</f>
        <v/>
      </c>
      <c r="BD26" s="151" t="str">
        <f t="array" ref="BD26">IFERROR(INDEX([1]!SAN[DK_nr],MATCH(1,('[1]3.2'!$AM26=[1]!SAN[RAS])*('[1]3.2'!BD$7=[1]SAN!$B$5:$B$154),0)),"")</f>
        <v/>
      </c>
      <c r="BE26" s="151" t="str">
        <f t="array" ref="BE26">IFERROR(INDEX([1]!SAN[DK_nr],MATCH(1,('[1]3.2'!$AM26=[1]!SAN[RAS])*('[1]3.2'!BE$7=[1]SAN!$B$5:$B$154),0)),"")</f>
        <v/>
      </c>
      <c r="BF26" s="151" t="str">
        <f t="array" ref="BF26">IFERROR(INDEX([1]!SAN[DK_nr],MATCH(1,('[1]3.2'!$AM26=[1]!SAN[RAS])*('[1]3.2'!BF$7=[1]SAN!$B$5:$B$154),0)),"")</f>
        <v/>
      </c>
      <c r="BG26" s="151" t="str">
        <f t="array" ref="BG26">IFERROR(INDEX([1]!SAN[DK_nr],MATCH(1,('[1]3.2'!$AM26=[1]!SAN[RAS])*('[1]3.2'!BG$7=[1]SAN!$B$5:$B$154),0)),"")</f>
        <v/>
      </c>
      <c r="BH26" s="151" t="str">
        <f t="array" ref="BH26">IFERROR(INDEX([1]!SAN[DK_nr],MATCH(1,('[1]3.2'!$AM26=[1]!SAN[RAS])*('[1]3.2'!BH$7=[1]SAN!$B$5:$B$154),0)),"")</f>
        <v/>
      </c>
      <c r="BI26" s="151" t="str">
        <f t="array" ref="BI26">IFERROR(INDEX([1]!SAN[DK_nr],MATCH(1,('[1]3.2'!$AM26=[1]!SAN[RAS])*('[1]3.2'!BI$7=[1]SAN!$B$5:$B$154),0)),"")</f>
        <v/>
      </c>
      <c r="BJ26" s="151" t="str">
        <f t="array" ref="BJ26">IFERROR(INDEX([1]!SAN[DK_nr],MATCH(1,('[1]3.2'!$AM26=[1]!SAN[RAS])*('[1]3.2'!BJ$7=[1]SAN!$B$5:$B$154),0)),"")</f>
        <v/>
      </c>
      <c r="BK26" s="151" t="str">
        <f t="array" ref="BK26">IFERROR(INDEX([1]!SAN[DK_nr],MATCH(1,('[1]3.2'!$AM26=[1]!SAN[RAS])*('[1]3.2'!BK$7=[1]SAN!$B$5:$B$154),0)),"")</f>
        <v/>
      </c>
      <c r="BL26" s="151" t="str">
        <f t="array" ref="BL26">IFERROR(INDEX([1]!SAN[DK_nr],MATCH(1,('[1]3.2'!$AM26=[1]!SAN[RAS])*('[1]3.2'!BL$7=[1]SAN!$B$5:$B$154),0)),"")</f>
        <v/>
      </c>
      <c r="BM26" s="151" t="str">
        <f t="array" ref="BM26">IFERROR(INDEX([1]!SAN[DK_nr],MATCH(1,('[1]3.2'!$AM26=[1]!SAN[RAS])*('[1]3.2'!BM$7=[1]SAN!$B$5:$B$154),0)),"")</f>
        <v/>
      </c>
      <c r="BN26" s="151" t="str">
        <f t="array" ref="BN26">IFERROR(INDEX([1]!SAN[DK_nr],MATCH(1,('[1]3.2'!$AM26=[1]!SAN[RAS])*('[1]3.2'!BN$7=[1]SAN!$B$5:$B$154),0)),"")</f>
        <v/>
      </c>
      <c r="BO26" s="151" t="str">
        <f t="array" ref="BO26">IFERROR(INDEX([1]!SAN[DK_nr],MATCH(1,('[1]3.2'!$AM26=[1]!SAN[RAS])*('[1]3.2'!BO$7=[1]SAN!$B$5:$B$154),0)),"")</f>
        <v/>
      </c>
      <c r="BP26" s="151" t="str">
        <f t="array" ref="BP26">IFERROR(INDEX([1]!SAN[DK_nr],MATCH(1,('[1]3.2'!$AM26=[1]!SAN[RAS])*('[1]3.2'!BP$7=[1]SAN!$B$5:$B$154),0)),"")</f>
        <v/>
      </c>
      <c r="BQ26" s="151" t="str">
        <f t="array" ref="BQ26">IFERROR(INDEX([1]!SAN[DK_nr],MATCH(1,('[1]3.2'!$AM26=[1]!SAN[RAS])*('[1]3.2'!BQ$7=[1]SAN!$B$5:$B$154),0)),"")</f>
        <v/>
      </c>
      <c r="BR26" s="151" t="str">
        <f t="array" ref="BR26">IFERROR(INDEX([1]!SAN[DK_nr],MATCH(1,('[1]3.2'!$AM26=[1]!SAN[RAS])*('[1]3.2'!BR$7=[1]SAN!$B$5:$B$154),0)),"")</f>
        <v/>
      </c>
      <c r="BS26" s="151" t="str">
        <f t="array" ref="BS26">IFERROR(INDEX([1]!SAN[DK_nr],MATCH(1,('[1]3.2'!$AM26=[1]!SAN[RAS])*('[1]3.2'!BS$7=[1]SAN!$B$5:$B$154),0)),"")</f>
        <v/>
      </c>
      <c r="BT26" s="151" t="str">
        <f t="array" ref="BT26">IFERROR(INDEX([1]!SAN[DK_nr],MATCH(1,('[1]3.2'!$AM26=[1]!SAN[RAS])*('[1]3.2'!BT$7=[1]SAN!$B$5:$B$154),0)),"")</f>
        <v/>
      </c>
      <c r="BU26" s="151" t="str">
        <f t="array" ref="BU26">IFERROR(INDEX([1]!SAN[DK_nr],MATCH(1,('[1]3.2'!$AM26=[1]!SAN[RAS])*('[1]3.2'!BU$7=[1]SAN!$B$5:$B$154),0)),"")</f>
        <v/>
      </c>
      <c r="BV26" s="151" t="str">
        <f t="array" ref="BV26">IFERROR(INDEX([1]!SAN[DK_nr],MATCH(1,('[1]3.2'!$AM26=[1]!SAN[RAS])*('[1]3.2'!BV$7=[1]SAN!$B$5:$B$154),0)),"")</f>
        <v/>
      </c>
      <c r="BW26" s="151" t="str">
        <f t="array" ref="BW26">IFERROR(INDEX([1]!SAN[DK_nr],MATCH(1,('[1]3.2'!$AM26=[1]!SAN[RAS])*('[1]3.2'!BW$7=[1]SAN!$B$5:$B$154),0)),"")</f>
        <v/>
      </c>
      <c r="BX26" s="151" t="str">
        <f t="array" ref="BX26">IFERROR(INDEX([1]!SAN[DK_nr],MATCH(1,('[1]3.2'!$AM26=[1]!SAN[RAS])*('[1]3.2'!BX$7=[1]SAN!$B$5:$B$154),0)),"")</f>
        <v/>
      </c>
      <c r="BY26" s="151" t="str">
        <f t="array" ref="BY26">IFERROR(INDEX([1]!SAN[DK_nr],MATCH(1,('[1]3.2'!$AM26=[1]!SAN[RAS])*('[1]3.2'!BY$7=[1]SAN!$B$5:$B$154),0)),"")</f>
        <v/>
      </c>
      <c r="BZ26" s="151" t="str">
        <f t="array" ref="BZ26">IFERROR(INDEX([1]!SAN[DK_nr],MATCH(1,('[1]3.2'!$AM26=[1]!SAN[RAS])*('[1]3.2'!BZ$7=[1]SAN!$B$5:$B$154),0)),"")</f>
        <v/>
      </c>
      <c r="CA26" s="151" t="str">
        <f t="array" ref="CA26">IFERROR(INDEX([1]!SAN[DK_nr],MATCH(1,('[1]3.2'!$AM26=[1]!SAN[RAS])*('[1]3.2'!CA$7=[1]SAN!$B$5:$B$154),0)),"")</f>
        <v/>
      </c>
      <c r="CB26" s="151" t="str">
        <f t="array" ref="CB26">IFERROR(INDEX([1]!SAN[DK_nr],MATCH(1,('[1]3.2'!$AM26=[1]!SAN[RAS])*('[1]3.2'!CB$7=[1]SAN!$B$5:$B$154),0)),"")</f>
        <v/>
      </c>
      <c r="CC26" s="151" t="str">
        <f t="array" ref="CC26">IFERROR(INDEX([1]!SAN[DK_nr],MATCH(1,('[1]3.2'!$AM26=[1]!SAN[RAS])*('[1]3.2'!CC$7=[1]SAN!$B$5:$B$154),0)),"")</f>
        <v/>
      </c>
      <c r="CD26" s="151" t="str">
        <f t="array" ref="CD26">IFERROR(INDEX([1]!SAN[DK_nr],MATCH(1,('[1]3.2'!$AM26=[1]!SAN[RAS])*('[1]3.2'!CD$7=[1]SAN!$B$5:$B$154),0)),"")</f>
        <v/>
      </c>
      <c r="CE26" s="151" t="str">
        <f t="array" ref="CE26">IFERROR(INDEX([1]!SAN[DK_nr],MATCH(1,('[1]3.2'!$AM26=[1]!SAN[RAS])*('[1]3.2'!CE$7=[1]SAN!$B$5:$B$154),0)),"")</f>
        <v/>
      </c>
      <c r="CF26" s="151" t="str">
        <f t="array" ref="CF26">IFERROR(INDEX([1]!SAN[DK_nr],MATCH(1,('[1]3.2'!$AM26=[1]!SAN[RAS])*('[1]3.2'!CF$7=[1]SAN!$B$5:$B$154),0)),"")</f>
        <v/>
      </c>
      <c r="CG26" s="151" t="str">
        <f t="array" ref="CG26">IFERROR(INDEX([1]!SAN[DK_nr],MATCH(1,('[1]3.2'!$AM26=[1]!SAN[RAS])*('[1]3.2'!CG$7=[1]SAN!$B$5:$B$154),0)),"")</f>
        <v/>
      </c>
      <c r="CH26" s="151" t="str">
        <f t="array" ref="CH26">IFERROR(INDEX([1]!SAN[DK_nr],MATCH(1,('[1]3.2'!$AM26=[1]!SAN[RAS])*('[1]3.2'!CH$7=[1]SAN!$B$5:$B$154),0)),"")</f>
        <v/>
      </c>
      <c r="CI26" s="151" t="str">
        <f t="array" ref="CI26">IFERROR(INDEX([1]!SAN[DK_nr],MATCH(1,('[1]3.2'!$AM26=[1]!SAN[RAS])*('[1]3.2'!CI$7=[1]SAN!$B$5:$B$154),0)),"")</f>
        <v/>
      </c>
      <c r="CJ26" s="151" t="str">
        <f t="array" ref="CJ26">IFERROR(INDEX([1]!SAN[DK_nr],MATCH(1,('[1]3.2'!$AM26=[1]!SAN[RAS])*('[1]3.2'!CJ$7=[1]SAN!$B$5:$B$154),0)),"")</f>
        <v/>
      </c>
      <c r="CK26" s="151" t="str">
        <f t="array" ref="CK26">IFERROR(INDEX([1]!SAN[DK_nr],MATCH(1,('[1]3.2'!$AM26=[1]!SAN[RAS])*('[1]3.2'!CK$7=[1]SAN!$B$5:$B$154),0)),"")</f>
        <v/>
      </c>
      <c r="CL26" s="151" t="str">
        <f t="array" ref="CL26">IFERROR(INDEX([1]!SAN[DK_nr],MATCH(1,('[1]3.2'!$AM26=[1]!SAN[RAS])*('[1]3.2'!CL$7=[1]SAN!$B$5:$B$154),0)),"")</f>
        <v/>
      </c>
      <c r="CM26" s="151" t="str">
        <f t="array" ref="CM26">IFERROR(INDEX([1]!SAN[DK_nr],MATCH(1,('[1]3.2'!$AM26=[1]!SAN[RAS])*('[1]3.2'!CM$7=[1]SAN!$B$5:$B$154),0)),"")</f>
        <v/>
      </c>
      <c r="CN26" s="151" t="str">
        <f t="array" ref="CN26">IFERROR(INDEX([1]!SAN[DK_nr],MATCH(1,('[1]3.2'!$AM26=[1]!SAN[RAS])*('[1]3.2'!CN$7=[1]SAN!$B$5:$B$154),0)),"")</f>
        <v/>
      </c>
      <c r="CO26" s="151" t="str">
        <f t="array" ref="CO26">IFERROR(INDEX([1]!SAN[DK_nr],MATCH(1,('[1]3.2'!$AM26=[1]!SAN[RAS])*('[1]3.2'!CO$7=[1]SAN!$B$5:$B$154),0)),"")</f>
        <v/>
      </c>
      <c r="CP26" s="151" t="str">
        <f t="array" ref="CP26">IFERROR(INDEX([1]!SAN[DK_nr],MATCH(1,('[1]3.2'!$AM26=[1]!SAN[RAS])*('[1]3.2'!CP$7=[1]SAN!$B$5:$B$154),0)),"")</f>
        <v/>
      </c>
      <c r="CQ26" s="151" t="str">
        <f t="array" ref="CQ26">IFERROR(INDEX([1]!SAN[DK_nr],MATCH(1,('[1]3.2'!$AM26=[1]!SAN[RAS])*('[1]3.2'!CQ$7=[1]SAN!$B$5:$B$154),0)),"")</f>
        <v/>
      </c>
      <c r="CR26" s="151" t="str">
        <f t="array" ref="CR26">IFERROR(INDEX([1]!SAN[DK_nr],MATCH(1,('[1]3.2'!$AM26=[1]!SAN[RAS])*('[1]3.2'!CR$7=[1]SAN!$B$5:$B$154),0)),"")</f>
        <v/>
      </c>
      <c r="CS26" s="151" t="str">
        <f t="array" ref="CS26">IFERROR(INDEX([1]!SAN[DK_nr],MATCH(1,('[1]3.2'!$AM26=[1]!SAN[RAS])*('[1]3.2'!CS$7=[1]SAN!$B$5:$B$154),0)),"")</f>
        <v/>
      </c>
      <c r="CT26" s="151" t="str">
        <f t="array" ref="CT26">IFERROR(INDEX([1]!SAN[DK_nr],MATCH(1,('[1]3.2'!$AM26=[1]!SAN[RAS])*('[1]3.2'!CT$7=[1]SAN!$B$5:$B$154),0)),"")</f>
        <v/>
      </c>
      <c r="CU26" s="151" t="str">
        <f t="array" ref="CU26">IFERROR(INDEX([1]!SAN[DK_nr],MATCH(1,('[1]3.2'!$AM26=[1]!SAN[RAS])*('[1]3.2'!CU$7=[1]SAN!$B$5:$B$154),0)),"")</f>
        <v/>
      </c>
      <c r="CV26" s="151" t="str">
        <f t="array" ref="CV26">IFERROR(INDEX([1]!SAN[DK_nr],MATCH(1,('[1]3.2'!$AM26=[1]!SAN[RAS])*('[1]3.2'!CV$7=[1]SAN!$B$5:$B$154),0)),"")</f>
        <v/>
      </c>
      <c r="CW26" s="151" t="str">
        <f t="array" ref="CW26">IFERROR(INDEX([1]!SAN[DK_nr],MATCH(1,('[1]3.2'!$AM26=[1]!SAN[RAS])*('[1]3.2'!CW$7=[1]SAN!$B$5:$B$154),0)),"")</f>
        <v/>
      </c>
      <c r="CX26" s="151" t="str">
        <f t="array" ref="CX26">IFERROR(INDEX([1]!SAN[DK_nr],MATCH(1,('[1]3.2'!$AM26=[1]!SAN[RAS])*('[1]3.2'!CX$7=[1]SAN!$B$5:$B$154),0)),"")</f>
        <v/>
      </c>
      <c r="CY26" s="151" t="str">
        <f t="array" ref="CY26">IFERROR(INDEX([1]!SAN[DK_nr],MATCH(1,('[1]3.2'!$AM26=[1]!SAN[RAS])*('[1]3.2'!CY$7=[1]SAN!$B$5:$B$154),0)),"")</f>
        <v/>
      </c>
      <c r="CZ26" s="151" t="str">
        <f t="array" ref="CZ26">IFERROR(INDEX([1]!SAN[DK_nr],MATCH(1,('[1]3.2'!$AM26=[1]!SAN[RAS])*('[1]3.2'!CZ$7=[1]SAN!$B$5:$B$154),0)),"")</f>
        <v/>
      </c>
      <c r="DA26" s="151" t="str">
        <f t="array" ref="DA26">IFERROR(INDEX([1]!SAN[DK_nr],MATCH(1,('[1]3.2'!$AM26=[1]!SAN[RAS])*('[1]3.2'!DA$7=[1]SAN!$B$5:$B$154),0)),"")</f>
        <v/>
      </c>
      <c r="DB26" s="151" t="str">
        <f t="array" ref="DB26">IFERROR(INDEX([1]!SAN[DK_nr],MATCH(1,('[1]3.2'!$AM26=[1]!SAN[RAS])*('[1]3.2'!DB$7=[1]SAN!$B$5:$B$154),0)),"")</f>
        <v/>
      </c>
      <c r="DC26" s="151" t="str">
        <f t="array" ref="DC26">IFERROR(INDEX([1]!SAN[DK_nr],MATCH(1,('[1]3.2'!$AM26=[1]!SAN[RAS])*('[1]3.2'!DC$7=[1]SAN!$B$5:$B$154),0)),"")</f>
        <v/>
      </c>
      <c r="DD26" s="151" t="str">
        <f t="array" ref="DD26">IFERROR(INDEX([1]!SAN[DK_nr],MATCH(1,('[1]3.2'!$AM26=[1]!SAN[RAS])*('[1]3.2'!DD$7=[1]SAN!$B$5:$B$154),0)),"")</f>
        <v/>
      </c>
      <c r="DE26" s="151" t="str">
        <f t="array" ref="DE26">IFERROR(INDEX([1]!SAN[DK_nr],MATCH(1,('[1]3.2'!$AM26=[1]!SAN[RAS])*('[1]3.2'!DE$7=[1]SAN!$B$5:$B$154),0)),"")</f>
        <v/>
      </c>
      <c r="DF26" s="151" t="str">
        <f t="array" ref="DF26">IFERROR(INDEX([1]!SAN[DK_nr],MATCH(1,('[1]3.2'!$AM26=[1]!SAN[RAS])*('[1]3.2'!DF$7=[1]SAN!$B$5:$B$154),0)),"")</f>
        <v/>
      </c>
      <c r="DG26" s="151" t="str">
        <f t="array" ref="DG26">IFERROR(INDEX([1]!SAN[DK_nr],MATCH(1,('[1]3.2'!$AM26=[1]!SAN[RAS])*('[1]3.2'!DG$7=[1]SAN!$B$5:$B$154),0)),"")</f>
        <v/>
      </c>
      <c r="DH26" s="151" t="str">
        <f t="array" ref="DH26">IFERROR(INDEX([1]!SAN[DK_nr],MATCH(1,('[1]3.2'!$AM26=[1]!SAN[RAS])*('[1]3.2'!DH$7=[1]SAN!$B$5:$B$154),0)),"")</f>
        <v/>
      </c>
      <c r="DI26" s="151" t="str">
        <f t="array" ref="DI26">IFERROR(INDEX([1]!SAN[DK_nr],MATCH(1,('[1]3.2'!$AM26=[1]!SAN[RAS])*('[1]3.2'!DI$7=[1]SAN!$B$5:$B$154),0)),"")</f>
        <v/>
      </c>
      <c r="DJ26" s="151" t="str">
        <f t="array" ref="DJ26">IFERROR(INDEX([1]!SAN[DK_nr],MATCH(1,('[1]3.2'!$AM26=[1]!SAN[RAS])*('[1]3.2'!DJ$7=[1]SAN!$B$5:$B$154),0)),"")</f>
        <v/>
      </c>
      <c r="DK26" s="151" t="str">
        <f t="array" ref="DK26">IFERROR(INDEX([1]!SAN[DK_nr],MATCH(1,('[1]3.2'!$AM26=[1]!SAN[RAS])*('[1]3.2'!DK$7=[1]SAN!$B$5:$B$154),0)),"")</f>
        <v/>
      </c>
      <c r="DL26" s="151" t="str">
        <f t="array" ref="DL26">IFERROR(INDEX([1]!SAN[DK_nr],MATCH(1,('[1]3.2'!$AM26=[1]!SAN[RAS])*('[1]3.2'!DL$7=[1]SAN!$B$5:$B$154),0)),"")</f>
        <v/>
      </c>
      <c r="DM26" s="151" t="str">
        <f t="array" ref="DM26">IFERROR(INDEX([1]!SAN[DK_nr],MATCH(1,('[1]3.2'!$AM26=[1]!SAN[RAS])*('[1]3.2'!DM$7=[1]SAN!$B$5:$B$154),0)),"")</f>
        <v/>
      </c>
      <c r="DN26" s="151" t="str">
        <f t="array" ref="DN26">IFERROR(INDEX([1]!SAN[DK_nr],MATCH(1,('[1]3.2'!$AM26=[1]!SAN[RAS])*('[1]3.2'!DN$7=[1]SAN!$B$5:$B$154),0)),"")</f>
        <v/>
      </c>
      <c r="DO26" s="151" t="str">
        <f t="array" ref="DO26">IFERROR(INDEX([1]!SAN[DK_nr],MATCH(1,('[1]3.2'!$AM26=[1]!SAN[RAS])*('[1]3.2'!DO$7=[1]SAN!$B$5:$B$154),0)),"")</f>
        <v/>
      </c>
      <c r="DP26" s="151" t="str">
        <f t="array" ref="DP26">IFERROR(INDEX([1]!SAN[DK_nr],MATCH(1,('[1]3.2'!$AM26=[1]!SAN[RAS])*('[1]3.2'!DP$7=[1]SAN!$B$5:$B$154),0)),"")</f>
        <v/>
      </c>
      <c r="DQ26" s="151" t="str">
        <f t="array" ref="DQ26">IFERROR(INDEX([1]!SAN[DK_nr],MATCH(1,('[1]3.2'!$AM26=[1]!SAN[RAS])*('[1]3.2'!DQ$7=[1]SAN!$B$5:$B$154),0)),"")</f>
        <v/>
      </c>
      <c r="DR26" s="151" t="str">
        <f t="array" ref="DR26">IFERROR(INDEX([1]!SAN[DK_nr],MATCH(1,('[1]3.2'!$AM26=[1]!SAN[RAS])*('[1]3.2'!DR$7=[1]SAN!$B$5:$B$154),0)),"")</f>
        <v/>
      </c>
      <c r="DS26" s="151" t="str">
        <f t="array" ref="DS26">IFERROR(INDEX([1]!SAN[DK_nr],MATCH(1,('[1]3.2'!$AM26=[1]!SAN[RAS])*('[1]3.2'!DS$7=[1]SAN!$B$5:$B$154),0)),"")</f>
        <v/>
      </c>
      <c r="DT26" s="151" t="str">
        <f t="array" ref="DT26">IFERROR(INDEX([1]!SAN[DK_nr],MATCH(1,('[1]3.2'!$AM26=[1]!SAN[RAS])*('[1]3.2'!DT$7=[1]SAN!$B$5:$B$154),0)),"")</f>
        <v/>
      </c>
      <c r="DU26" s="151" t="str">
        <f t="array" ref="DU26">IFERROR(INDEX([1]!SAN[DK_nr],MATCH(1,('[1]3.2'!$AM26=[1]!SAN[RAS])*('[1]3.2'!DU$7=[1]SAN!$B$5:$B$154),0)),"")</f>
        <v/>
      </c>
      <c r="DV26" s="151" t="str">
        <f t="array" ref="DV26">IFERROR(INDEX([1]!SAN[DK_nr],MATCH(1,('[1]3.2'!$AM26=[1]!SAN[RAS])*('[1]3.2'!DV$7=[1]SAN!$B$5:$B$154),0)),"")</f>
        <v/>
      </c>
      <c r="DW26" s="151" t="str">
        <f t="array" ref="DW26">IFERROR(INDEX([1]!SAN[DK_nr],MATCH(1,('[1]3.2'!$AM26=[1]!SAN[RAS])*('[1]3.2'!DW$7=[1]SAN!$B$5:$B$154),0)),"")</f>
        <v/>
      </c>
      <c r="DX26" s="151" t="str">
        <f t="array" ref="DX26">IFERROR(INDEX([1]!SAN[DK_nr],MATCH(1,('[1]3.2'!$AM26=[1]!SAN[RAS])*('[1]3.2'!DX$7=[1]SAN!$B$5:$B$154),0)),"")</f>
        <v/>
      </c>
      <c r="DY26" s="151" t="str">
        <f t="array" ref="DY26">IFERROR(INDEX([1]!SAN[DK_nr],MATCH(1,('[1]3.2'!$AM26=[1]!SAN[RAS])*('[1]3.2'!DY$7=[1]SAN!$B$5:$B$154),0)),"")</f>
        <v/>
      </c>
      <c r="DZ26" s="151" t="str">
        <f t="array" ref="DZ26">IFERROR(INDEX([1]!SAN[DK_nr],MATCH(1,('[1]3.2'!$AM26=[1]!SAN[RAS])*('[1]3.2'!DZ$7=[1]SAN!$B$5:$B$154),0)),"")</f>
        <v/>
      </c>
      <c r="EA26" s="151" t="str">
        <f t="array" ref="EA26">IFERROR(INDEX([1]!SAN[DK_nr],MATCH(1,('[1]3.2'!$AM26=[1]!SAN[RAS])*('[1]3.2'!EA$7=[1]SAN!$B$5:$B$154),0)),"")</f>
        <v/>
      </c>
      <c r="EB26" s="151" t="str">
        <f t="array" ref="EB26">IFERROR(INDEX([1]!SAN[DK_nr],MATCH(1,('[1]3.2'!$AM26=[1]!SAN[RAS])*('[1]3.2'!EB$7=[1]SAN!$B$5:$B$154),0)),"")</f>
        <v/>
      </c>
    </row>
    <row r="27" spans="2:132" ht="12.2" customHeight="1" x14ac:dyDescent="0.2">
      <c r="B27" s="168" t="s">
        <v>469</v>
      </c>
      <c r="C27" s="169" t="s">
        <v>470</v>
      </c>
      <c r="D27" s="170" t="str">
        <f>+AR27&amp;" "&amp;AS27&amp;" "&amp;AT27&amp;" "&amp;AU27&amp;" "&amp;AV27&amp;" "&amp;AW27&amp;" "&amp;AX27&amp;" "&amp;AY27&amp;" "&amp;AZ27&amp;" "&amp;BA27&amp;" "&amp;BB27&amp;" "&amp;BC27&amp;" "&amp;BD27&amp;" "&amp;BE27&amp;" "&amp;BF27&amp;" "&amp;BG27&amp;" "&amp;BH27&amp;" "&amp;BI27&amp;" "&amp;BJ27&amp;" "&amp;BK27&amp;" "&amp;BL27&amp;" "&amp;BM27&amp;" "&amp;BN27&amp;" "&amp;BO27&amp;" "&amp;BP27&amp;" "&amp;BQ27&amp;" "&amp;BR27&amp;" "&amp;BS27&amp;" "&amp;BT27&amp;" "&amp;BU27&amp;" "&amp;BV27&amp;" "&amp;BW27&amp;" "&amp;BX27&amp;" "&amp;BY27&amp;" "&amp;BZ27&amp;" "&amp;CA27&amp;" "&amp;CB27&amp;" "&amp;CC27&amp;" "&amp;CD27&amp;" "&amp;CE27&amp;" "&amp;CF27&amp;" "&amp;CG27&amp;" "&amp;CH27&amp;" "&amp;CI27&amp;" "&amp;CJ27&amp;" "&amp;CK27&amp;" "&amp;CL27&amp;" "&amp;CM27&amp;" "&amp;CN27&amp;" "&amp;CO27&amp;" "&amp;CP27&amp;" "&amp;CQ27&amp;" "&amp;CR27&amp;" "&amp;CS27&amp;" "&amp;CT27&amp;" "&amp;CU27&amp;" "&amp;CV27&amp;" "&amp;CW27&amp;" "&amp;CX27&amp;" "&amp;CY27&amp;" "&amp;CZ27&amp;" "&amp;DA27&amp;" "&amp;DB27&amp;" "&amp;DC27&amp;" "&amp;DD27&amp;" "&amp;DE27&amp;" "&amp;DF27&amp;" "&amp;DG27&amp;" "&amp;DH27&amp;" "&amp;DI27&amp;" "&amp;DJ27&amp;" "&amp;DK27&amp;" "&amp;DL27&amp;" "&amp;DM27&amp;" "&amp;DN27&amp;" "&amp;DO27&amp;" "&amp;DP27&amp;" "&amp;DQ27&amp;" "&amp;DR27&amp;" "&amp;DS27&amp;" "&amp;DT27&amp;" "&amp;DU27&amp;" "&amp;DV27&amp;" "&amp;DW27&amp;" "&amp;DX27&amp;" "&amp;DY27&amp;" "&amp;DZ27&amp;" "&amp;EA27&amp;" "&amp;EB27</f>
        <v xml:space="preserve">                                                                                        </v>
      </c>
      <c r="E27" s="171" t="e">
        <f>+SUMIFS([1]!Sanaudos[Suma],[1]!Sanaudos[Pagal DK RAS],$AM27)</f>
        <v>#REF!</v>
      </c>
      <c r="F27" s="171"/>
      <c r="G27" s="171"/>
      <c r="H27" s="171"/>
      <c r="I27" s="171"/>
      <c r="J27" s="171" t="e">
        <f>+SUMIFS([1]!Sanaudos_kor[Suma],[1]!Sanaudos_kor[RAS],$AM27,[1]!Sanaudos_kor[KOR_nr],J$1)</f>
        <v>#REF!</v>
      </c>
      <c r="K27" s="171" t="e">
        <f>+SUMIFS([1]!Sanaudos_kor[Suma],[1]!Sanaudos_kor[RAS],$AM27,[1]!Sanaudos_kor[KOR_nr],K$1)</f>
        <v>#REF!</v>
      </c>
      <c r="L27" s="171" t="e">
        <f>+SUMIFS([1]!Sanaudos_kor[Suma],[1]!Sanaudos_kor[RAS],$AM27,[1]!Sanaudos_kor[KOR_nr],L$1)</f>
        <v>#REF!</v>
      </c>
      <c r="M27" s="171" t="e">
        <f>+SUMIFS([1]!Sanaudos_kor[Suma],[1]!Sanaudos_kor[RAS],$AM27,[1]!Sanaudos_kor[KOR_nr],M$1)</f>
        <v>#REF!</v>
      </c>
      <c r="N27" s="171" t="e">
        <f>+SUMIFS([1]!Sanaudos_kor[Suma],[1]!Sanaudos_kor[RAS],$AM27,[1]!Sanaudos_kor[KOR_nr],N$1)</f>
        <v>#REF!</v>
      </c>
      <c r="O27" s="171" t="e">
        <f>+SUMIFS([1]!Sanaudos_kor[Suma],[1]!Sanaudos_kor[RAS],$AM27,[1]!Sanaudos_kor[KOR_nr],O$1)</f>
        <v>#REF!</v>
      </c>
      <c r="P27" s="171" t="e">
        <f>+SUMIFS([1]!Sanaudos_kor[Suma],[1]!Sanaudos_kor[RAS],$AM27,[1]!Sanaudos_kor[KOR_nr],P$1)</f>
        <v>#REF!</v>
      </c>
      <c r="Q27" s="171" t="e">
        <f>+SUMIFS([1]!Sanaudos_kor[Suma],[1]!Sanaudos_kor[RAS],$AM27,[1]!Sanaudos_kor[KOR_nr],Q$1)</f>
        <v>#REF!</v>
      </c>
      <c r="R27" s="171" t="e">
        <f>+SUMIFS([1]!Sanaudos_kor[Suma],[1]!Sanaudos_kor[RAS],$AM27,[1]!Sanaudos_kor[KOR_nr],R$1)</f>
        <v>#REF!</v>
      </c>
      <c r="S27" s="171" t="e">
        <f>+SUMIFS([1]!Sanaudos_kor[Suma],[1]!Sanaudos_kor[RAS],$AM27,[1]!Sanaudos_kor[KOR_nr],S$1)</f>
        <v>#REF!</v>
      </c>
      <c r="T27" s="171" t="e">
        <f>+SUMIFS([1]!Sanaudos_kor[Suma],[1]!Sanaudos_kor[RAS],$AM27,[1]!Sanaudos_kor[KOR_nr],T$1)</f>
        <v>#REF!</v>
      </c>
      <c r="U27" s="171" t="e">
        <f>+SUMIFS([1]!Sanaudos_kor[Suma],[1]!Sanaudos_kor[RAS],$AM27,[1]!Sanaudos_kor[KOR_nr],U$1)</f>
        <v>#REF!</v>
      </c>
      <c r="V27" s="171" t="e">
        <f>+SUMIFS([1]!Sanaudos_kor[Suma],[1]!Sanaudos_kor[RAS],$AM27,[1]!Sanaudos_kor[KOR_nr],V$1)</f>
        <v>#REF!</v>
      </c>
      <c r="W27" s="171" t="e">
        <f>+SUMIFS([1]!Sanaudos_kor[Suma],[1]!Sanaudos_kor[RAS],$AM27,[1]!Sanaudos_kor[KOR_nr],W$1)</f>
        <v>#REF!</v>
      </c>
      <c r="X27" s="171" t="e">
        <f>+SUMIFS([1]!Sanaudos_kor[Suma],[1]!Sanaudos_kor[RAS],$AM27,[1]!Sanaudos_kor[KOR_nr],X$1)</f>
        <v>#REF!</v>
      </c>
      <c r="Y27" s="171" t="e">
        <f>+SUMIFS([1]!Sanaudos_kor[Suma],[1]!Sanaudos_kor[RAS],$AM27,[1]!Sanaudos_kor[KOR_nr],Y$1)</f>
        <v>#REF!</v>
      </c>
      <c r="Z27" s="171" t="e">
        <f>+SUMIFS([1]!Sanaudos_kor[Suma],[1]!Sanaudos_kor[RAS],$AM27,[1]!Sanaudos_kor[KOR_nr],Z$1)</f>
        <v>#REF!</v>
      </c>
      <c r="AA27" s="171" t="e">
        <f>+SUMIFS([1]!Sanaudos_kor[Suma],[1]!Sanaudos_kor[RAS],$AM27,[1]!Sanaudos_kor[KOR_nr],AA$1)</f>
        <v>#REF!</v>
      </c>
      <c r="AB27" s="171" t="e">
        <f>+SUMIFS([1]!Sanaudos_kor[Suma],[1]!Sanaudos_kor[RAS],$AM27,[1]!Sanaudos_kor[KOR_nr],AB$1)</f>
        <v>#REF!</v>
      </c>
      <c r="AC27" s="171" t="e">
        <f>+SUMIFS([1]!Sanaudos_kor[Suma],[1]!Sanaudos_kor[RAS],$AM27,[1]!Sanaudos_kor[KOR_nr],AC$1)</f>
        <v>#REF!</v>
      </c>
      <c r="AD27" s="171" t="e">
        <f>+SUMIFS([1]!Sanaudos_kor[Suma],[1]!Sanaudos_kor[RAS],$AM27,[1]!Sanaudos_kor[KOR_nr],AD$1)</f>
        <v>#REF!</v>
      </c>
      <c r="AE27" s="171" t="e">
        <f>+SUMIFS([1]!Sanaudos_kor[Suma],[1]!Sanaudos_kor[RAS],$AM27,[1]!Sanaudos_kor[KOR_nr],AE$1)</f>
        <v>#REF!</v>
      </c>
      <c r="AF27" s="171" t="e">
        <f t="shared" si="0"/>
        <v>#REF!</v>
      </c>
      <c r="AG27" s="538"/>
      <c r="AI27" s="173" t="s">
        <v>417</v>
      </c>
      <c r="AJ27" s="174">
        <f>+'[1]2.SAN'!C194</f>
        <v>0</v>
      </c>
      <c r="AL27" s="172">
        <f>+'[1]3.pagrindinis'!A29</f>
        <v>300</v>
      </c>
      <c r="AM27" s="172">
        <f>+'[1]3.pagrindinis'!B29</f>
        <v>301</v>
      </c>
      <c r="AN27" s="166" t="e">
        <f>+SUMIFS('[1]5'!$M$8:$M$158,'[1]5'!$C$8:$C$158,$AM27)</f>
        <v>#VALUE!</v>
      </c>
      <c r="AO27" s="167" t="e">
        <f t="shared" si="1"/>
        <v>#VALUE!</v>
      </c>
      <c r="AR27" s="151" t="str">
        <f t="array" ref="AR27">IFERROR(INDEX([1]!SAN[DK_nr],MATCH(1,('[1]3.2'!$AM27=[1]!SAN[RAS])*('[1]3.2'!AR$7=[1]SAN!$B$5:$B$154),0)),"")</f>
        <v/>
      </c>
      <c r="AS27" s="151" t="str">
        <f t="array" ref="AS27">IFERROR(INDEX([1]!SAN[DK_nr],MATCH(1,('[1]3.2'!$AM27=[1]!SAN[RAS])*('[1]3.2'!AS$7=[1]SAN!$B$5:$B$154),0)),"")</f>
        <v/>
      </c>
      <c r="AT27" s="151" t="str">
        <f t="array" ref="AT27">IFERROR(INDEX([1]!SAN[DK_nr],MATCH(1,('[1]3.2'!$AM27=[1]!SAN[RAS])*('[1]3.2'!AT$7=[1]SAN!$B$5:$B$154),0)),"")</f>
        <v/>
      </c>
      <c r="AU27" s="151" t="str">
        <f t="array" ref="AU27">IFERROR(INDEX([1]!SAN[DK_nr],MATCH(1,('[1]3.2'!$AM27=[1]!SAN[RAS])*('[1]3.2'!AU$7=[1]SAN!$B$5:$B$154),0)),"")</f>
        <v/>
      </c>
      <c r="AV27" s="151" t="str">
        <f t="array" ref="AV27">IFERROR(INDEX([1]!SAN[DK_nr],MATCH(1,('[1]3.2'!$AM27=[1]!SAN[RAS])*('[1]3.2'!AV$7=[1]SAN!$B$5:$B$154),0)),"")</f>
        <v/>
      </c>
      <c r="AW27" s="151" t="str">
        <f t="array" ref="AW27">IFERROR(INDEX([1]!SAN[DK_nr],MATCH(1,('[1]3.2'!$AM27=[1]!SAN[RAS])*('[1]3.2'!AW$7=[1]SAN!$B$5:$B$154),0)),"")</f>
        <v/>
      </c>
      <c r="AX27" s="151" t="str">
        <f t="array" ref="AX27">IFERROR(INDEX([1]!SAN[DK_nr],MATCH(1,('[1]3.2'!$AM27=[1]!SAN[RAS])*('[1]3.2'!AX$7=[1]SAN!$B$5:$B$154),0)),"")</f>
        <v/>
      </c>
      <c r="AY27" s="151" t="str">
        <f t="array" ref="AY27">IFERROR(INDEX([1]!SAN[DK_nr],MATCH(1,('[1]3.2'!$AM27=[1]!SAN[RAS])*('[1]3.2'!AY$7=[1]SAN!$B$5:$B$154),0)),"")</f>
        <v/>
      </c>
      <c r="AZ27" s="151" t="str">
        <f t="array" ref="AZ27">IFERROR(INDEX([1]!SAN[DK_nr],MATCH(1,('[1]3.2'!$AM27=[1]!SAN[RAS])*('[1]3.2'!AZ$7=[1]SAN!$B$5:$B$154),0)),"")</f>
        <v/>
      </c>
      <c r="BA27" s="151" t="str">
        <f t="array" ref="BA27">IFERROR(INDEX([1]!SAN[DK_nr],MATCH(1,('[1]3.2'!$AM27=[1]!SAN[RAS])*('[1]3.2'!BA$7=[1]SAN!$B$5:$B$154),0)),"")</f>
        <v/>
      </c>
      <c r="BB27" s="151" t="str">
        <f t="array" ref="BB27">IFERROR(INDEX([1]!SAN[DK_nr],MATCH(1,('[1]3.2'!$AM27=[1]!SAN[RAS])*('[1]3.2'!BB$7=[1]SAN!$B$5:$B$154),0)),"")</f>
        <v/>
      </c>
      <c r="BC27" s="151" t="str">
        <f t="array" ref="BC27">IFERROR(INDEX([1]!SAN[DK_nr],MATCH(1,('[1]3.2'!$AM27=[1]!SAN[RAS])*('[1]3.2'!BC$7=[1]SAN!$B$5:$B$154),0)),"")</f>
        <v/>
      </c>
      <c r="BD27" s="151" t="str">
        <f t="array" ref="BD27">IFERROR(INDEX([1]!SAN[DK_nr],MATCH(1,('[1]3.2'!$AM27=[1]!SAN[RAS])*('[1]3.2'!BD$7=[1]SAN!$B$5:$B$154),0)),"")</f>
        <v/>
      </c>
      <c r="BE27" s="151" t="str">
        <f t="array" ref="BE27">IFERROR(INDEX([1]!SAN[DK_nr],MATCH(1,('[1]3.2'!$AM27=[1]!SAN[RAS])*('[1]3.2'!BE$7=[1]SAN!$B$5:$B$154),0)),"")</f>
        <v/>
      </c>
      <c r="BF27" s="151" t="str">
        <f t="array" ref="BF27">IFERROR(INDEX([1]!SAN[DK_nr],MATCH(1,('[1]3.2'!$AM27=[1]!SAN[RAS])*('[1]3.2'!BF$7=[1]SAN!$B$5:$B$154),0)),"")</f>
        <v/>
      </c>
      <c r="BG27" s="151" t="str">
        <f t="array" ref="BG27">IFERROR(INDEX([1]!SAN[DK_nr],MATCH(1,('[1]3.2'!$AM27=[1]!SAN[RAS])*('[1]3.2'!BG$7=[1]SAN!$B$5:$B$154),0)),"")</f>
        <v/>
      </c>
      <c r="BH27" s="151" t="str">
        <f t="array" ref="BH27">IFERROR(INDEX([1]!SAN[DK_nr],MATCH(1,('[1]3.2'!$AM27=[1]!SAN[RAS])*('[1]3.2'!BH$7=[1]SAN!$B$5:$B$154),0)),"")</f>
        <v/>
      </c>
      <c r="BI27" s="151" t="str">
        <f t="array" ref="BI27">IFERROR(INDEX([1]!SAN[DK_nr],MATCH(1,('[1]3.2'!$AM27=[1]!SAN[RAS])*('[1]3.2'!BI$7=[1]SAN!$B$5:$B$154),0)),"")</f>
        <v/>
      </c>
      <c r="BJ27" s="151" t="str">
        <f t="array" ref="BJ27">IFERROR(INDEX([1]!SAN[DK_nr],MATCH(1,('[1]3.2'!$AM27=[1]!SAN[RAS])*('[1]3.2'!BJ$7=[1]SAN!$B$5:$B$154),0)),"")</f>
        <v/>
      </c>
      <c r="BK27" s="151" t="str">
        <f t="array" ref="BK27">IFERROR(INDEX([1]!SAN[DK_nr],MATCH(1,('[1]3.2'!$AM27=[1]!SAN[RAS])*('[1]3.2'!BK$7=[1]SAN!$B$5:$B$154),0)),"")</f>
        <v/>
      </c>
      <c r="BL27" s="151" t="str">
        <f t="array" ref="BL27">IFERROR(INDEX([1]!SAN[DK_nr],MATCH(1,('[1]3.2'!$AM27=[1]!SAN[RAS])*('[1]3.2'!BL$7=[1]SAN!$B$5:$B$154),0)),"")</f>
        <v/>
      </c>
      <c r="BM27" s="151" t="str">
        <f t="array" ref="BM27">IFERROR(INDEX([1]!SAN[DK_nr],MATCH(1,('[1]3.2'!$AM27=[1]!SAN[RAS])*('[1]3.2'!BM$7=[1]SAN!$B$5:$B$154),0)),"")</f>
        <v/>
      </c>
      <c r="BN27" s="151" t="str">
        <f t="array" ref="BN27">IFERROR(INDEX([1]!SAN[DK_nr],MATCH(1,('[1]3.2'!$AM27=[1]!SAN[RAS])*('[1]3.2'!BN$7=[1]SAN!$B$5:$B$154),0)),"")</f>
        <v/>
      </c>
      <c r="BO27" s="151" t="str">
        <f t="array" ref="BO27">IFERROR(INDEX([1]!SAN[DK_nr],MATCH(1,('[1]3.2'!$AM27=[1]!SAN[RAS])*('[1]3.2'!BO$7=[1]SAN!$B$5:$B$154),0)),"")</f>
        <v/>
      </c>
      <c r="BP27" s="151" t="str">
        <f t="array" ref="BP27">IFERROR(INDEX([1]!SAN[DK_nr],MATCH(1,('[1]3.2'!$AM27=[1]!SAN[RAS])*('[1]3.2'!BP$7=[1]SAN!$B$5:$B$154),0)),"")</f>
        <v/>
      </c>
      <c r="BQ27" s="151" t="str">
        <f t="array" ref="BQ27">IFERROR(INDEX([1]!SAN[DK_nr],MATCH(1,('[1]3.2'!$AM27=[1]!SAN[RAS])*('[1]3.2'!BQ$7=[1]SAN!$B$5:$B$154),0)),"")</f>
        <v/>
      </c>
      <c r="BR27" s="151" t="str">
        <f t="array" ref="BR27">IFERROR(INDEX([1]!SAN[DK_nr],MATCH(1,('[1]3.2'!$AM27=[1]!SAN[RAS])*('[1]3.2'!BR$7=[1]SAN!$B$5:$B$154),0)),"")</f>
        <v/>
      </c>
      <c r="BS27" s="151" t="str">
        <f t="array" ref="BS27">IFERROR(INDEX([1]!SAN[DK_nr],MATCH(1,('[1]3.2'!$AM27=[1]!SAN[RAS])*('[1]3.2'!BS$7=[1]SAN!$B$5:$B$154),0)),"")</f>
        <v/>
      </c>
      <c r="BT27" s="151" t="str">
        <f t="array" ref="BT27">IFERROR(INDEX([1]!SAN[DK_nr],MATCH(1,('[1]3.2'!$AM27=[1]!SAN[RAS])*('[1]3.2'!BT$7=[1]SAN!$B$5:$B$154),0)),"")</f>
        <v/>
      </c>
      <c r="BU27" s="151" t="str">
        <f t="array" ref="BU27">IFERROR(INDEX([1]!SAN[DK_nr],MATCH(1,('[1]3.2'!$AM27=[1]!SAN[RAS])*('[1]3.2'!BU$7=[1]SAN!$B$5:$B$154),0)),"")</f>
        <v/>
      </c>
      <c r="BV27" s="151" t="str">
        <f t="array" ref="BV27">IFERROR(INDEX([1]!SAN[DK_nr],MATCH(1,('[1]3.2'!$AM27=[1]!SAN[RAS])*('[1]3.2'!BV$7=[1]SAN!$B$5:$B$154),0)),"")</f>
        <v/>
      </c>
      <c r="BW27" s="151" t="str">
        <f t="array" ref="BW27">IFERROR(INDEX([1]!SAN[DK_nr],MATCH(1,('[1]3.2'!$AM27=[1]!SAN[RAS])*('[1]3.2'!BW$7=[1]SAN!$B$5:$B$154),0)),"")</f>
        <v/>
      </c>
      <c r="BX27" s="151" t="str">
        <f t="array" ref="BX27">IFERROR(INDEX([1]!SAN[DK_nr],MATCH(1,('[1]3.2'!$AM27=[1]!SAN[RAS])*('[1]3.2'!BX$7=[1]SAN!$B$5:$B$154),0)),"")</f>
        <v/>
      </c>
      <c r="BY27" s="151" t="str">
        <f t="array" ref="BY27">IFERROR(INDEX([1]!SAN[DK_nr],MATCH(1,('[1]3.2'!$AM27=[1]!SAN[RAS])*('[1]3.2'!BY$7=[1]SAN!$B$5:$B$154),0)),"")</f>
        <v/>
      </c>
      <c r="BZ27" s="151" t="str">
        <f t="array" ref="BZ27">IFERROR(INDEX([1]!SAN[DK_nr],MATCH(1,('[1]3.2'!$AM27=[1]!SAN[RAS])*('[1]3.2'!BZ$7=[1]SAN!$B$5:$B$154),0)),"")</f>
        <v/>
      </c>
      <c r="CA27" s="151" t="str">
        <f t="array" ref="CA27">IFERROR(INDEX([1]!SAN[DK_nr],MATCH(1,('[1]3.2'!$AM27=[1]!SAN[RAS])*('[1]3.2'!CA$7=[1]SAN!$B$5:$B$154),0)),"")</f>
        <v/>
      </c>
      <c r="CB27" s="151" t="str">
        <f t="array" ref="CB27">IFERROR(INDEX([1]!SAN[DK_nr],MATCH(1,('[1]3.2'!$AM27=[1]!SAN[RAS])*('[1]3.2'!CB$7=[1]SAN!$B$5:$B$154),0)),"")</f>
        <v/>
      </c>
      <c r="CC27" s="151" t="str">
        <f t="array" ref="CC27">IFERROR(INDEX([1]!SAN[DK_nr],MATCH(1,('[1]3.2'!$AM27=[1]!SAN[RAS])*('[1]3.2'!CC$7=[1]SAN!$B$5:$B$154),0)),"")</f>
        <v/>
      </c>
      <c r="CD27" s="151" t="str">
        <f t="array" ref="CD27">IFERROR(INDEX([1]!SAN[DK_nr],MATCH(1,('[1]3.2'!$AM27=[1]!SAN[RAS])*('[1]3.2'!CD$7=[1]SAN!$B$5:$B$154),0)),"")</f>
        <v/>
      </c>
      <c r="CE27" s="151" t="str">
        <f t="array" ref="CE27">IFERROR(INDEX([1]!SAN[DK_nr],MATCH(1,('[1]3.2'!$AM27=[1]!SAN[RAS])*('[1]3.2'!CE$7=[1]SAN!$B$5:$B$154),0)),"")</f>
        <v/>
      </c>
      <c r="CF27" s="151" t="str">
        <f t="array" ref="CF27">IFERROR(INDEX([1]!SAN[DK_nr],MATCH(1,('[1]3.2'!$AM27=[1]!SAN[RAS])*('[1]3.2'!CF$7=[1]SAN!$B$5:$B$154),0)),"")</f>
        <v/>
      </c>
      <c r="CG27" s="151" t="str">
        <f t="array" ref="CG27">IFERROR(INDEX([1]!SAN[DK_nr],MATCH(1,('[1]3.2'!$AM27=[1]!SAN[RAS])*('[1]3.2'!CG$7=[1]SAN!$B$5:$B$154),0)),"")</f>
        <v/>
      </c>
      <c r="CH27" s="151" t="str">
        <f t="array" ref="CH27">IFERROR(INDEX([1]!SAN[DK_nr],MATCH(1,('[1]3.2'!$AM27=[1]!SAN[RAS])*('[1]3.2'!CH$7=[1]SAN!$B$5:$B$154),0)),"")</f>
        <v/>
      </c>
      <c r="CI27" s="151" t="str">
        <f t="array" ref="CI27">IFERROR(INDEX([1]!SAN[DK_nr],MATCH(1,('[1]3.2'!$AM27=[1]!SAN[RAS])*('[1]3.2'!CI$7=[1]SAN!$B$5:$B$154),0)),"")</f>
        <v/>
      </c>
      <c r="CJ27" s="151" t="str">
        <f t="array" ref="CJ27">IFERROR(INDEX([1]!SAN[DK_nr],MATCH(1,('[1]3.2'!$AM27=[1]!SAN[RAS])*('[1]3.2'!CJ$7=[1]SAN!$B$5:$B$154),0)),"")</f>
        <v/>
      </c>
      <c r="CK27" s="151" t="str">
        <f t="array" ref="CK27">IFERROR(INDEX([1]!SAN[DK_nr],MATCH(1,('[1]3.2'!$AM27=[1]!SAN[RAS])*('[1]3.2'!CK$7=[1]SAN!$B$5:$B$154),0)),"")</f>
        <v/>
      </c>
      <c r="CL27" s="151" t="str">
        <f t="array" ref="CL27">IFERROR(INDEX([1]!SAN[DK_nr],MATCH(1,('[1]3.2'!$AM27=[1]!SAN[RAS])*('[1]3.2'!CL$7=[1]SAN!$B$5:$B$154),0)),"")</f>
        <v/>
      </c>
      <c r="CM27" s="151" t="str">
        <f t="array" ref="CM27">IFERROR(INDEX([1]!SAN[DK_nr],MATCH(1,('[1]3.2'!$AM27=[1]!SAN[RAS])*('[1]3.2'!CM$7=[1]SAN!$B$5:$B$154),0)),"")</f>
        <v/>
      </c>
      <c r="CN27" s="151" t="str">
        <f t="array" ref="CN27">IFERROR(INDEX([1]!SAN[DK_nr],MATCH(1,('[1]3.2'!$AM27=[1]!SAN[RAS])*('[1]3.2'!CN$7=[1]SAN!$B$5:$B$154),0)),"")</f>
        <v/>
      </c>
      <c r="CO27" s="151" t="str">
        <f t="array" ref="CO27">IFERROR(INDEX([1]!SAN[DK_nr],MATCH(1,('[1]3.2'!$AM27=[1]!SAN[RAS])*('[1]3.2'!CO$7=[1]SAN!$B$5:$B$154),0)),"")</f>
        <v/>
      </c>
      <c r="CP27" s="151" t="str">
        <f t="array" ref="CP27">IFERROR(INDEX([1]!SAN[DK_nr],MATCH(1,('[1]3.2'!$AM27=[1]!SAN[RAS])*('[1]3.2'!CP$7=[1]SAN!$B$5:$B$154),0)),"")</f>
        <v/>
      </c>
      <c r="CQ27" s="151" t="str">
        <f t="array" ref="CQ27">IFERROR(INDEX([1]!SAN[DK_nr],MATCH(1,('[1]3.2'!$AM27=[1]!SAN[RAS])*('[1]3.2'!CQ$7=[1]SAN!$B$5:$B$154),0)),"")</f>
        <v/>
      </c>
      <c r="CR27" s="151" t="str">
        <f t="array" ref="CR27">IFERROR(INDEX([1]!SAN[DK_nr],MATCH(1,('[1]3.2'!$AM27=[1]!SAN[RAS])*('[1]3.2'!CR$7=[1]SAN!$B$5:$B$154),0)),"")</f>
        <v/>
      </c>
      <c r="CS27" s="151" t="str">
        <f t="array" ref="CS27">IFERROR(INDEX([1]!SAN[DK_nr],MATCH(1,('[1]3.2'!$AM27=[1]!SAN[RAS])*('[1]3.2'!CS$7=[1]SAN!$B$5:$B$154),0)),"")</f>
        <v/>
      </c>
      <c r="CT27" s="151" t="str">
        <f t="array" ref="CT27">IFERROR(INDEX([1]!SAN[DK_nr],MATCH(1,('[1]3.2'!$AM27=[1]!SAN[RAS])*('[1]3.2'!CT$7=[1]SAN!$B$5:$B$154),0)),"")</f>
        <v/>
      </c>
      <c r="CU27" s="151" t="str">
        <f t="array" ref="CU27">IFERROR(INDEX([1]!SAN[DK_nr],MATCH(1,('[1]3.2'!$AM27=[1]!SAN[RAS])*('[1]3.2'!CU$7=[1]SAN!$B$5:$B$154),0)),"")</f>
        <v/>
      </c>
      <c r="CV27" s="151" t="str">
        <f t="array" ref="CV27">IFERROR(INDEX([1]!SAN[DK_nr],MATCH(1,('[1]3.2'!$AM27=[1]!SAN[RAS])*('[1]3.2'!CV$7=[1]SAN!$B$5:$B$154),0)),"")</f>
        <v/>
      </c>
      <c r="CW27" s="151" t="str">
        <f t="array" ref="CW27">IFERROR(INDEX([1]!SAN[DK_nr],MATCH(1,('[1]3.2'!$AM27=[1]!SAN[RAS])*('[1]3.2'!CW$7=[1]SAN!$B$5:$B$154),0)),"")</f>
        <v/>
      </c>
      <c r="CX27" s="151" t="str">
        <f t="array" ref="CX27">IFERROR(INDEX([1]!SAN[DK_nr],MATCH(1,('[1]3.2'!$AM27=[1]!SAN[RAS])*('[1]3.2'!CX$7=[1]SAN!$B$5:$B$154),0)),"")</f>
        <v/>
      </c>
      <c r="CY27" s="151" t="str">
        <f t="array" ref="CY27">IFERROR(INDEX([1]!SAN[DK_nr],MATCH(1,('[1]3.2'!$AM27=[1]!SAN[RAS])*('[1]3.2'!CY$7=[1]SAN!$B$5:$B$154),0)),"")</f>
        <v/>
      </c>
      <c r="CZ27" s="151" t="str">
        <f t="array" ref="CZ27">IFERROR(INDEX([1]!SAN[DK_nr],MATCH(1,('[1]3.2'!$AM27=[1]!SAN[RAS])*('[1]3.2'!CZ$7=[1]SAN!$B$5:$B$154),0)),"")</f>
        <v/>
      </c>
      <c r="DA27" s="151" t="str">
        <f t="array" ref="DA27">IFERROR(INDEX([1]!SAN[DK_nr],MATCH(1,('[1]3.2'!$AM27=[1]!SAN[RAS])*('[1]3.2'!DA$7=[1]SAN!$B$5:$B$154),0)),"")</f>
        <v/>
      </c>
      <c r="DB27" s="151" t="str">
        <f t="array" ref="DB27">IFERROR(INDEX([1]!SAN[DK_nr],MATCH(1,('[1]3.2'!$AM27=[1]!SAN[RAS])*('[1]3.2'!DB$7=[1]SAN!$B$5:$B$154),0)),"")</f>
        <v/>
      </c>
      <c r="DC27" s="151" t="str">
        <f t="array" ref="DC27">IFERROR(INDEX([1]!SAN[DK_nr],MATCH(1,('[1]3.2'!$AM27=[1]!SAN[RAS])*('[1]3.2'!DC$7=[1]SAN!$B$5:$B$154),0)),"")</f>
        <v/>
      </c>
      <c r="DD27" s="151" t="str">
        <f t="array" ref="DD27">IFERROR(INDEX([1]!SAN[DK_nr],MATCH(1,('[1]3.2'!$AM27=[1]!SAN[RAS])*('[1]3.2'!DD$7=[1]SAN!$B$5:$B$154),0)),"")</f>
        <v/>
      </c>
      <c r="DE27" s="151" t="str">
        <f t="array" ref="DE27">IFERROR(INDEX([1]!SAN[DK_nr],MATCH(1,('[1]3.2'!$AM27=[1]!SAN[RAS])*('[1]3.2'!DE$7=[1]SAN!$B$5:$B$154),0)),"")</f>
        <v/>
      </c>
      <c r="DF27" s="151" t="str">
        <f t="array" ref="DF27">IFERROR(INDEX([1]!SAN[DK_nr],MATCH(1,('[1]3.2'!$AM27=[1]!SAN[RAS])*('[1]3.2'!DF$7=[1]SAN!$B$5:$B$154),0)),"")</f>
        <v/>
      </c>
      <c r="DG27" s="151" t="str">
        <f t="array" ref="DG27">IFERROR(INDEX([1]!SAN[DK_nr],MATCH(1,('[1]3.2'!$AM27=[1]!SAN[RAS])*('[1]3.2'!DG$7=[1]SAN!$B$5:$B$154),0)),"")</f>
        <v/>
      </c>
      <c r="DH27" s="151" t="str">
        <f t="array" ref="DH27">IFERROR(INDEX([1]!SAN[DK_nr],MATCH(1,('[1]3.2'!$AM27=[1]!SAN[RAS])*('[1]3.2'!DH$7=[1]SAN!$B$5:$B$154),0)),"")</f>
        <v/>
      </c>
      <c r="DI27" s="151" t="str">
        <f t="array" ref="DI27">IFERROR(INDEX([1]!SAN[DK_nr],MATCH(1,('[1]3.2'!$AM27=[1]!SAN[RAS])*('[1]3.2'!DI$7=[1]SAN!$B$5:$B$154),0)),"")</f>
        <v/>
      </c>
      <c r="DJ27" s="151" t="str">
        <f t="array" ref="DJ27">IFERROR(INDEX([1]!SAN[DK_nr],MATCH(1,('[1]3.2'!$AM27=[1]!SAN[RAS])*('[1]3.2'!DJ$7=[1]SAN!$B$5:$B$154),0)),"")</f>
        <v/>
      </c>
      <c r="DK27" s="151" t="str">
        <f t="array" ref="DK27">IFERROR(INDEX([1]!SAN[DK_nr],MATCH(1,('[1]3.2'!$AM27=[1]!SAN[RAS])*('[1]3.2'!DK$7=[1]SAN!$B$5:$B$154),0)),"")</f>
        <v/>
      </c>
      <c r="DL27" s="151" t="str">
        <f t="array" ref="DL27">IFERROR(INDEX([1]!SAN[DK_nr],MATCH(1,('[1]3.2'!$AM27=[1]!SAN[RAS])*('[1]3.2'!DL$7=[1]SAN!$B$5:$B$154),0)),"")</f>
        <v/>
      </c>
      <c r="DM27" s="151" t="str">
        <f t="array" ref="DM27">IFERROR(INDEX([1]!SAN[DK_nr],MATCH(1,('[1]3.2'!$AM27=[1]!SAN[RAS])*('[1]3.2'!DM$7=[1]SAN!$B$5:$B$154),0)),"")</f>
        <v/>
      </c>
      <c r="DN27" s="151" t="str">
        <f t="array" ref="DN27">IFERROR(INDEX([1]!SAN[DK_nr],MATCH(1,('[1]3.2'!$AM27=[1]!SAN[RAS])*('[1]3.2'!DN$7=[1]SAN!$B$5:$B$154),0)),"")</f>
        <v/>
      </c>
      <c r="DO27" s="151" t="str">
        <f t="array" ref="DO27">IFERROR(INDEX([1]!SAN[DK_nr],MATCH(1,('[1]3.2'!$AM27=[1]!SAN[RAS])*('[1]3.2'!DO$7=[1]SAN!$B$5:$B$154),0)),"")</f>
        <v/>
      </c>
      <c r="DP27" s="151" t="str">
        <f t="array" ref="DP27">IFERROR(INDEX([1]!SAN[DK_nr],MATCH(1,('[1]3.2'!$AM27=[1]!SAN[RAS])*('[1]3.2'!DP$7=[1]SAN!$B$5:$B$154),0)),"")</f>
        <v/>
      </c>
      <c r="DQ27" s="151" t="str">
        <f t="array" ref="DQ27">IFERROR(INDEX([1]!SAN[DK_nr],MATCH(1,('[1]3.2'!$AM27=[1]!SAN[RAS])*('[1]3.2'!DQ$7=[1]SAN!$B$5:$B$154),0)),"")</f>
        <v/>
      </c>
      <c r="DR27" s="151" t="str">
        <f t="array" ref="DR27">IFERROR(INDEX([1]!SAN[DK_nr],MATCH(1,('[1]3.2'!$AM27=[1]!SAN[RAS])*('[1]3.2'!DR$7=[1]SAN!$B$5:$B$154),0)),"")</f>
        <v/>
      </c>
      <c r="DS27" s="151" t="str">
        <f t="array" ref="DS27">IFERROR(INDEX([1]!SAN[DK_nr],MATCH(1,('[1]3.2'!$AM27=[1]!SAN[RAS])*('[1]3.2'!DS$7=[1]SAN!$B$5:$B$154),0)),"")</f>
        <v/>
      </c>
      <c r="DT27" s="151" t="str">
        <f t="array" ref="DT27">IFERROR(INDEX([1]!SAN[DK_nr],MATCH(1,('[1]3.2'!$AM27=[1]!SAN[RAS])*('[1]3.2'!DT$7=[1]SAN!$B$5:$B$154),0)),"")</f>
        <v/>
      </c>
      <c r="DU27" s="151" t="str">
        <f t="array" ref="DU27">IFERROR(INDEX([1]!SAN[DK_nr],MATCH(1,('[1]3.2'!$AM27=[1]!SAN[RAS])*('[1]3.2'!DU$7=[1]SAN!$B$5:$B$154),0)),"")</f>
        <v/>
      </c>
      <c r="DV27" s="151" t="str">
        <f t="array" ref="DV27">IFERROR(INDEX([1]!SAN[DK_nr],MATCH(1,('[1]3.2'!$AM27=[1]!SAN[RAS])*('[1]3.2'!DV$7=[1]SAN!$B$5:$B$154),0)),"")</f>
        <v/>
      </c>
      <c r="DW27" s="151" t="str">
        <f t="array" ref="DW27">IFERROR(INDEX([1]!SAN[DK_nr],MATCH(1,('[1]3.2'!$AM27=[1]!SAN[RAS])*('[1]3.2'!DW$7=[1]SAN!$B$5:$B$154),0)),"")</f>
        <v/>
      </c>
      <c r="DX27" s="151" t="str">
        <f t="array" ref="DX27">IFERROR(INDEX([1]!SAN[DK_nr],MATCH(1,('[1]3.2'!$AM27=[1]!SAN[RAS])*('[1]3.2'!DX$7=[1]SAN!$B$5:$B$154),0)),"")</f>
        <v/>
      </c>
      <c r="DY27" s="151" t="str">
        <f t="array" ref="DY27">IFERROR(INDEX([1]!SAN[DK_nr],MATCH(1,('[1]3.2'!$AM27=[1]!SAN[RAS])*('[1]3.2'!DY$7=[1]SAN!$B$5:$B$154),0)),"")</f>
        <v/>
      </c>
      <c r="DZ27" s="151" t="str">
        <f t="array" ref="DZ27">IFERROR(INDEX([1]!SAN[DK_nr],MATCH(1,('[1]3.2'!$AM27=[1]!SAN[RAS])*('[1]3.2'!DZ$7=[1]SAN!$B$5:$B$154),0)),"")</f>
        <v/>
      </c>
      <c r="EA27" s="151" t="str">
        <f t="array" ref="EA27">IFERROR(INDEX([1]!SAN[DK_nr],MATCH(1,('[1]3.2'!$AM27=[1]!SAN[RAS])*('[1]3.2'!EA$7=[1]SAN!$B$5:$B$154),0)),"")</f>
        <v/>
      </c>
      <c r="EB27" s="151" t="str">
        <f t="array" ref="EB27">IFERROR(INDEX([1]!SAN[DK_nr],MATCH(1,('[1]3.2'!$AM27=[1]!SAN[RAS])*('[1]3.2'!EB$7=[1]SAN!$B$5:$B$154),0)),"")</f>
        <v/>
      </c>
    </row>
    <row r="28" spans="2:132" ht="12.2" customHeight="1" x14ac:dyDescent="0.2">
      <c r="B28" s="168" t="s">
        <v>471</v>
      </c>
      <c r="C28" s="169" t="s">
        <v>472</v>
      </c>
      <c r="D28" s="170" t="str">
        <f>+AR28&amp;" "&amp;AS28&amp;" "&amp;AT28&amp;" "&amp;AU28&amp;" "&amp;AV28&amp;" "&amp;AW28&amp;" "&amp;AX28&amp;" "&amp;AY28&amp;" "&amp;AZ28&amp;" "&amp;BA28&amp;" "&amp;BB28&amp;" "&amp;BC28&amp;" "&amp;BD28&amp;" "&amp;BE28&amp;" "&amp;BF28&amp;" "&amp;BG28&amp;" "&amp;BH28&amp;" "&amp;BI28&amp;" "&amp;BJ28&amp;" "&amp;BK28&amp;" "&amp;BL28&amp;" "&amp;BM28&amp;" "&amp;BN28&amp;" "&amp;BO28&amp;" "&amp;BP28&amp;" "&amp;BQ28&amp;" "&amp;BR28&amp;" "&amp;BS28&amp;" "&amp;BT28&amp;" "&amp;BU28&amp;" "&amp;BV28&amp;" "&amp;BW28&amp;" "&amp;BX28&amp;" "&amp;BY28&amp;" "&amp;BZ28&amp;" "&amp;CA28&amp;" "&amp;CB28&amp;" "&amp;CC28&amp;" "&amp;CD28&amp;" "&amp;CE28&amp;" "&amp;CF28&amp;" "&amp;CG28&amp;" "&amp;CH28&amp;" "&amp;CI28&amp;" "&amp;CJ28&amp;" "&amp;CK28&amp;" "&amp;CL28&amp;" "&amp;CM28&amp;" "&amp;CN28&amp;" "&amp;CO28&amp;" "&amp;CP28&amp;" "&amp;CQ28&amp;" "&amp;CR28&amp;" "&amp;CS28&amp;" "&amp;CT28&amp;" "&amp;CU28&amp;" "&amp;CV28&amp;" "&amp;CW28&amp;" "&amp;CX28&amp;" "&amp;CY28&amp;" "&amp;CZ28&amp;" "&amp;DA28&amp;" "&amp;DB28&amp;" "&amp;DC28&amp;" "&amp;DD28&amp;" "&amp;DE28&amp;" "&amp;DF28&amp;" "&amp;DG28&amp;" "&amp;DH28&amp;" "&amp;DI28&amp;" "&amp;DJ28&amp;" "&amp;DK28&amp;" "&amp;DL28&amp;" "&amp;DM28&amp;" "&amp;DN28&amp;" "&amp;DO28&amp;" "&amp;DP28&amp;" "&amp;DQ28&amp;" "&amp;DR28&amp;" "&amp;DS28&amp;" "&amp;DT28&amp;" "&amp;DU28&amp;" "&amp;DV28&amp;" "&amp;DW28&amp;" "&amp;DX28&amp;" "&amp;DY28&amp;" "&amp;DZ28&amp;" "&amp;EA28&amp;" "&amp;EB28</f>
        <v xml:space="preserve">                                                                                        </v>
      </c>
      <c r="E28" s="171" t="e">
        <f>+SUMIFS([1]!Sanaudos[Suma],[1]!Sanaudos[Pagal DK RAS],$AM28)</f>
        <v>#REF!</v>
      </c>
      <c r="F28" s="171"/>
      <c r="G28" s="171"/>
      <c r="H28" s="171"/>
      <c r="I28" s="171"/>
      <c r="J28" s="171" t="e">
        <f>+SUMIFS([1]!Sanaudos_kor[Suma],[1]!Sanaudos_kor[RAS],$AM28,[1]!Sanaudos_kor[KOR_nr],J$1)</f>
        <v>#REF!</v>
      </c>
      <c r="K28" s="171" t="e">
        <f>+SUMIFS([1]!Sanaudos_kor[Suma],[1]!Sanaudos_kor[RAS],$AM28,[1]!Sanaudos_kor[KOR_nr],K$1)</f>
        <v>#REF!</v>
      </c>
      <c r="L28" s="171" t="e">
        <f>+SUMIFS([1]!Sanaudos_kor[Suma],[1]!Sanaudos_kor[RAS],$AM28,[1]!Sanaudos_kor[KOR_nr],L$1)</f>
        <v>#REF!</v>
      </c>
      <c r="M28" s="171" t="e">
        <f>+SUMIFS([1]!Sanaudos_kor[Suma],[1]!Sanaudos_kor[RAS],$AM28,[1]!Sanaudos_kor[KOR_nr],M$1)</f>
        <v>#REF!</v>
      </c>
      <c r="N28" s="171" t="e">
        <f>+SUMIFS([1]!Sanaudos_kor[Suma],[1]!Sanaudos_kor[RAS],$AM28,[1]!Sanaudos_kor[KOR_nr],N$1)</f>
        <v>#REF!</v>
      </c>
      <c r="O28" s="171" t="e">
        <f>+SUMIFS([1]!Sanaudos_kor[Suma],[1]!Sanaudos_kor[RAS],$AM28,[1]!Sanaudos_kor[KOR_nr],O$1)</f>
        <v>#REF!</v>
      </c>
      <c r="P28" s="171" t="e">
        <f>+SUMIFS([1]!Sanaudos_kor[Suma],[1]!Sanaudos_kor[RAS],$AM28,[1]!Sanaudos_kor[KOR_nr],P$1)</f>
        <v>#REF!</v>
      </c>
      <c r="Q28" s="171" t="e">
        <f>+SUMIFS([1]!Sanaudos_kor[Suma],[1]!Sanaudos_kor[RAS],$AM28,[1]!Sanaudos_kor[KOR_nr],Q$1)</f>
        <v>#REF!</v>
      </c>
      <c r="R28" s="171" t="e">
        <f>+SUMIFS([1]!Sanaudos_kor[Suma],[1]!Sanaudos_kor[RAS],$AM28,[1]!Sanaudos_kor[KOR_nr],R$1)</f>
        <v>#REF!</v>
      </c>
      <c r="S28" s="171" t="e">
        <f>+SUMIFS([1]!Sanaudos_kor[Suma],[1]!Sanaudos_kor[RAS],$AM28,[1]!Sanaudos_kor[KOR_nr],S$1)</f>
        <v>#REF!</v>
      </c>
      <c r="T28" s="171" t="e">
        <f>+SUMIFS([1]!Sanaudos_kor[Suma],[1]!Sanaudos_kor[RAS],$AM28,[1]!Sanaudos_kor[KOR_nr],T$1)</f>
        <v>#REF!</v>
      </c>
      <c r="U28" s="171" t="e">
        <f>+SUMIFS([1]!Sanaudos_kor[Suma],[1]!Sanaudos_kor[RAS],$AM28,[1]!Sanaudos_kor[KOR_nr],U$1)</f>
        <v>#REF!</v>
      </c>
      <c r="V28" s="171" t="e">
        <f>+SUMIFS([1]!Sanaudos_kor[Suma],[1]!Sanaudos_kor[RAS],$AM28,[1]!Sanaudos_kor[KOR_nr],V$1)</f>
        <v>#REF!</v>
      </c>
      <c r="W28" s="171" t="e">
        <f>+SUMIFS([1]!Sanaudos_kor[Suma],[1]!Sanaudos_kor[RAS],$AM28,[1]!Sanaudos_kor[KOR_nr],W$1)</f>
        <v>#REF!</v>
      </c>
      <c r="X28" s="171" t="e">
        <f>+SUMIFS([1]!Sanaudos_kor[Suma],[1]!Sanaudos_kor[RAS],$AM28,[1]!Sanaudos_kor[KOR_nr],X$1)</f>
        <v>#REF!</v>
      </c>
      <c r="Y28" s="171" t="e">
        <f>+SUMIFS([1]!Sanaudos_kor[Suma],[1]!Sanaudos_kor[RAS],$AM28,[1]!Sanaudos_kor[KOR_nr],Y$1)</f>
        <v>#REF!</v>
      </c>
      <c r="Z28" s="171" t="e">
        <f>+SUMIFS([1]!Sanaudos_kor[Suma],[1]!Sanaudos_kor[RAS],$AM28,[1]!Sanaudos_kor[KOR_nr],Z$1)</f>
        <v>#REF!</v>
      </c>
      <c r="AA28" s="171" t="e">
        <f>+SUMIFS([1]!Sanaudos_kor[Suma],[1]!Sanaudos_kor[RAS],$AM28,[1]!Sanaudos_kor[KOR_nr],AA$1)</f>
        <v>#REF!</v>
      </c>
      <c r="AB28" s="171" t="e">
        <f>+SUMIFS([1]!Sanaudos_kor[Suma],[1]!Sanaudos_kor[RAS],$AM28,[1]!Sanaudos_kor[KOR_nr],AB$1)</f>
        <v>#REF!</v>
      </c>
      <c r="AC28" s="171" t="e">
        <f>+SUMIFS([1]!Sanaudos_kor[Suma],[1]!Sanaudos_kor[RAS],$AM28,[1]!Sanaudos_kor[KOR_nr],AC$1)</f>
        <v>#REF!</v>
      </c>
      <c r="AD28" s="171" t="e">
        <f>+SUMIFS([1]!Sanaudos_kor[Suma],[1]!Sanaudos_kor[RAS],$AM28,[1]!Sanaudos_kor[KOR_nr],AD$1)</f>
        <v>#REF!</v>
      </c>
      <c r="AE28" s="171" t="e">
        <f>+SUMIFS([1]!Sanaudos_kor[Suma],[1]!Sanaudos_kor[RAS],$AM28,[1]!Sanaudos_kor[KOR_nr],AE$1)</f>
        <v>#REF!</v>
      </c>
      <c r="AF28" s="171" t="e">
        <f t="shared" si="0"/>
        <v>#REF!</v>
      </c>
      <c r="AG28" s="538"/>
      <c r="AI28" s="173" t="s">
        <v>418</v>
      </c>
      <c r="AJ28" s="174">
        <f>+'[1]2.SAN'!C195</f>
        <v>0</v>
      </c>
      <c r="AL28" s="172">
        <f>+'[1]3.pagrindinis'!A30</f>
        <v>300</v>
      </c>
      <c r="AM28" s="172">
        <f>+'[1]3.pagrindinis'!B30</f>
        <v>302</v>
      </c>
      <c r="AN28" s="166" t="e">
        <f>+SUMIFS('[1]5'!$M$8:$M$158,'[1]5'!$C$8:$C$158,$AM28)</f>
        <v>#VALUE!</v>
      </c>
      <c r="AO28" s="167" t="e">
        <f t="shared" si="1"/>
        <v>#VALUE!</v>
      </c>
      <c r="AR28" s="151" t="str">
        <f t="array" ref="AR28">IFERROR(INDEX([1]!SAN[DK_nr],MATCH(1,('[1]3.2'!$AM28=[1]!SAN[RAS])*('[1]3.2'!AR$7=[1]SAN!$B$5:$B$154),0)),"")</f>
        <v/>
      </c>
      <c r="AS28" s="151" t="str">
        <f t="array" ref="AS28">IFERROR(INDEX([1]!SAN[DK_nr],MATCH(1,('[1]3.2'!$AM28=[1]!SAN[RAS])*('[1]3.2'!AS$7=[1]SAN!$B$5:$B$154),0)),"")</f>
        <v/>
      </c>
      <c r="AT28" s="151" t="str">
        <f t="array" ref="AT28">IFERROR(INDEX([1]!SAN[DK_nr],MATCH(1,('[1]3.2'!$AM28=[1]!SAN[RAS])*('[1]3.2'!AT$7=[1]SAN!$B$5:$B$154),0)),"")</f>
        <v/>
      </c>
      <c r="AU28" s="151" t="str">
        <f t="array" ref="AU28">IFERROR(INDEX([1]!SAN[DK_nr],MATCH(1,('[1]3.2'!$AM28=[1]!SAN[RAS])*('[1]3.2'!AU$7=[1]SAN!$B$5:$B$154),0)),"")</f>
        <v/>
      </c>
      <c r="AV28" s="151" t="str">
        <f t="array" ref="AV28">IFERROR(INDEX([1]!SAN[DK_nr],MATCH(1,('[1]3.2'!$AM28=[1]!SAN[RAS])*('[1]3.2'!AV$7=[1]SAN!$B$5:$B$154),0)),"")</f>
        <v/>
      </c>
      <c r="AW28" s="151" t="str">
        <f t="array" ref="AW28">IFERROR(INDEX([1]!SAN[DK_nr],MATCH(1,('[1]3.2'!$AM28=[1]!SAN[RAS])*('[1]3.2'!AW$7=[1]SAN!$B$5:$B$154),0)),"")</f>
        <v/>
      </c>
      <c r="AX28" s="151" t="str">
        <f t="array" ref="AX28">IFERROR(INDEX([1]!SAN[DK_nr],MATCH(1,('[1]3.2'!$AM28=[1]!SAN[RAS])*('[1]3.2'!AX$7=[1]SAN!$B$5:$B$154),0)),"")</f>
        <v/>
      </c>
      <c r="AY28" s="151" t="str">
        <f t="array" ref="AY28">IFERROR(INDEX([1]!SAN[DK_nr],MATCH(1,('[1]3.2'!$AM28=[1]!SAN[RAS])*('[1]3.2'!AY$7=[1]SAN!$B$5:$B$154),0)),"")</f>
        <v/>
      </c>
      <c r="AZ28" s="151" t="str">
        <f t="array" ref="AZ28">IFERROR(INDEX([1]!SAN[DK_nr],MATCH(1,('[1]3.2'!$AM28=[1]!SAN[RAS])*('[1]3.2'!AZ$7=[1]SAN!$B$5:$B$154),0)),"")</f>
        <v/>
      </c>
      <c r="BA28" s="151" t="str">
        <f t="array" ref="BA28">IFERROR(INDEX([1]!SAN[DK_nr],MATCH(1,('[1]3.2'!$AM28=[1]!SAN[RAS])*('[1]3.2'!BA$7=[1]SAN!$B$5:$B$154),0)),"")</f>
        <v/>
      </c>
      <c r="BB28" s="151" t="str">
        <f t="array" ref="BB28">IFERROR(INDEX([1]!SAN[DK_nr],MATCH(1,('[1]3.2'!$AM28=[1]!SAN[RAS])*('[1]3.2'!BB$7=[1]SAN!$B$5:$B$154),0)),"")</f>
        <v/>
      </c>
      <c r="BC28" s="151" t="str">
        <f t="array" ref="BC28">IFERROR(INDEX([1]!SAN[DK_nr],MATCH(1,('[1]3.2'!$AM28=[1]!SAN[RAS])*('[1]3.2'!BC$7=[1]SAN!$B$5:$B$154),0)),"")</f>
        <v/>
      </c>
      <c r="BD28" s="151" t="str">
        <f t="array" ref="BD28">IFERROR(INDEX([1]!SAN[DK_nr],MATCH(1,('[1]3.2'!$AM28=[1]!SAN[RAS])*('[1]3.2'!BD$7=[1]SAN!$B$5:$B$154),0)),"")</f>
        <v/>
      </c>
      <c r="BE28" s="151" t="str">
        <f t="array" ref="BE28">IFERROR(INDEX([1]!SAN[DK_nr],MATCH(1,('[1]3.2'!$AM28=[1]!SAN[RAS])*('[1]3.2'!BE$7=[1]SAN!$B$5:$B$154),0)),"")</f>
        <v/>
      </c>
      <c r="BF28" s="151" t="str">
        <f t="array" ref="BF28">IFERROR(INDEX([1]!SAN[DK_nr],MATCH(1,('[1]3.2'!$AM28=[1]!SAN[RAS])*('[1]3.2'!BF$7=[1]SAN!$B$5:$B$154),0)),"")</f>
        <v/>
      </c>
      <c r="BG28" s="151" t="str">
        <f t="array" ref="BG28">IFERROR(INDEX([1]!SAN[DK_nr],MATCH(1,('[1]3.2'!$AM28=[1]!SAN[RAS])*('[1]3.2'!BG$7=[1]SAN!$B$5:$B$154),0)),"")</f>
        <v/>
      </c>
      <c r="BH28" s="151" t="str">
        <f t="array" ref="BH28">IFERROR(INDEX([1]!SAN[DK_nr],MATCH(1,('[1]3.2'!$AM28=[1]!SAN[RAS])*('[1]3.2'!BH$7=[1]SAN!$B$5:$B$154),0)),"")</f>
        <v/>
      </c>
      <c r="BI28" s="151" t="str">
        <f t="array" ref="BI28">IFERROR(INDEX([1]!SAN[DK_nr],MATCH(1,('[1]3.2'!$AM28=[1]!SAN[RAS])*('[1]3.2'!BI$7=[1]SAN!$B$5:$B$154),0)),"")</f>
        <v/>
      </c>
      <c r="BJ28" s="151" t="str">
        <f t="array" ref="BJ28">IFERROR(INDEX([1]!SAN[DK_nr],MATCH(1,('[1]3.2'!$AM28=[1]!SAN[RAS])*('[1]3.2'!BJ$7=[1]SAN!$B$5:$B$154),0)),"")</f>
        <v/>
      </c>
      <c r="BK28" s="151" t="str">
        <f t="array" ref="BK28">IFERROR(INDEX([1]!SAN[DK_nr],MATCH(1,('[1]3.2'!$AM28=[1]!SAN[RAS])*('[1]3.2'!BK$7=[1]SAN!$B$5:$B$154),0)),"")</f>
        <v/>
      </c>
      <c r="BL28" s="151" t="str">
        <f t="array" ref="BL28">IFERROR(INDEX([1]!SAN[DK_nr],MATCH(1,('[1]3.2'!$AM28=[1]!SAN[RAS])*('[1]3.2'!BL$7=[1]SAN!$B$5:$B$154),0)),"")</f>
        <v/>
      </c>
      <c r="BM28" s="151" t="str">
        <f t="array" ref="BM28">IFERROR(INDEX([1]!SAN[DK_nr],MATCH(1,('[1]3.2'!$AM28=[1]!SAN[RAS])*('[1]3.2'!BM$7=[1]SAN!$B$5:$B$154),0)),"")</f>
        <v/>
      </c>
      <c r="BN28" s="151" t="str">
        <f t="array" ref="BN28">IFERROR(INDEX([1]!SAN[DK_nr],MATCH(1,('[1]3.2'!$AM28=[1]!SAN[RAS])*('[1]3.2'!BN$7=[1]SAN!$B$5:$B$154),0)),"")</f>
        <v/>
      </c>
      <c r="BO28" s="151" t="str">
        <f t="array" ref="BO28">IFERROR(INDEX([1]!SAN[DK_nr],MATCH(1,('[1]3.2'!$AM28=[1]!SAN[RAS])*('[1]3.2'!BO$7=[1]SAN!$B$5:$B$154),0)),"")</f>
        <v/>
      </c>
      <c r="BP28" s="151" t="str">
        <f t="array" ref="BP28">IFERROR(INDEX([1]!SAN[DK_nr],MATCH(1,('[1]3.2'!$AM28=[1]!SAN[RAS])*('[1]3.2'!BP$7=[1]SAN!$B$5:$B$154),0)),"")</f>
        <v/>
      </c>
      <c r="BQ28" s="151" t="str">
        <f t="array" ref="BQ28">IFERROR(INDEX([1]!SAN[DK_nr],MATCH(1,('[1]3.2'!$AM28=[1]!SAN[RAS])*('[1]3.2'!BQ$7=[1]SAN!$B$5:$B$154),0)),"")</f>
        <v/>
      </c>
      <c r="BR28" s="151" t="str">
        <f t="array" ref="BR28">IFERROR(INDEX([1]!SAN[DK_nr],MATCH(1,('[1]3.2'!$AM28=[1]!SAN[RAS])*('[1]3.2'!BR$7=[1]SAN!$B$5:$B$154),0)),"")</f>
        <v/>
      </c>
      <c r="BS28" s="151" t="str">
        <f t="array" ref="BS28">IFERROR(INDEX([1]!SAN[DK_nr],MATCH(1,('[1]3.2'!$AM28=[1]!SAN[RAS])*('[1]3.2'!BS$7=[1]SAN!$B$5:$B$154),0)),"")</f>
        <v/>
      </c>
      <c r="BT28" s="151" t="str">
        <f t="array" ref="BT28">IFERROR(INDEX([1]!SAN[DK_nr],MATCH(1,('[1]3.2'!$AM28=[1]!SAN[RAS])*('[1]3.2'!BT$7=[1]SAN!$B$5:$B$154),0)),"")</f>
        <v/>
      </c>
      <c r="BU28" s="151" t="str">
        <f t="array" ref="BU28">IFERROR(INDEX([1]!SAN[DK_nr],MATCH(1,('[1]3.2'!$AM28=[1]!SAN[RAS])*('[1]3.2'!BU$7=[1]SAN!$B$5:$B$154),0)),"")</f>
        <v/>
      </c>
      <c r="BV28" s="151" t="str">
        <f t="array" ref="BV28">IFERROR(INDEX([1]!SAN[DK_nr],MATCH(1,('[1]3.2'!$AM28=[1]!SAN[RAS])*('[1]3.2'!BV$7=[1]SAN!$B$5:$B$154),0)),"")</f>
        <v/>
      </c>
      <c r="BW28" s="151" t="str">
        <f t="array" ref="BW28">IFERROR(INDEX([1]!SAN[DK_nr],MATCH(1,('[1]3.2'!$AM28=[1]!SAN[RAS])*('[1]3.2'!BW$7=[1]SAN!$B$5:$B$154),0)),"")</f>
        <v/>
      </c>
      <c r="BX28" s="151" t="str">
        <f t="array" ref="BX28">IFERROR(INDEX([1]!SAN[DK_nr],MATCH(1,('[1]3.2'!$AM28=[1]!SAN[RAS])*('[1]3.2'!BX$7=[1]SAN!$B$5:$B$154),0)),"")</f>
        <v/>
      </c>
      <c r="BY28" s="151" t="str">
        <f t="array" ref="BY28">IFERROR(INDEX([1]!SAN[DK_nr],MATCH(1,('[1]3.2'!$AM28=[1]!SAN[RAS])*('[1]3.2'!BY$7=[1]SAN!$B$5:$B$154),0)),"")</f>
        <v/>
      </c>
      <c r="BZ28" s="151" t="str">
        <f t="array" ref="BZ28">IFERROR(INDEX([1]!SAN[DK_nr],MATCH(1,('[1]3.2'!$AM28=[1]!SAN[RAS])*('[1]3.2'!BZ$7=[1]SAN!$B$5:$B$154),0)),"")</f>
        <v/>
      </c>
      <c r="CA28" s="151" t="str">
        <f t="array" ref="CA28">IFERROR(INDEX([1]!SAN[DK_nr],MATCH(1,('[1]3.2'!$AM28=[1]!SAN[RAS])*('[1]3.2'!CA$7=[1]SAN!$B$5:$B$154),0)),"")</f>
        <v/>
      </c>
      <c r="CB28" s="151" t="str">
        <f t="array" ref="CB28">IFERROR(INDEX([1]!SAN[DK_nr],MATCH(1,('[1]3.2'!$AM28=[1]!SAN[RAS])*('[1]3.2'!CB$7=[1]SAN!$B$5:$B$154),0)),"")</f>
        <v/>
      </c>
      <c r="CC28" s="151" t="str">
        <f t="array" ref="CC28">IFERROR(INDEX([1]!SAN[DK_nr],MATCH(1,('[1]3.2'!$AM28=[1]!SAN[RAS])*('[1]3.2'!CC$7=[1]SAN!$B$5:$B$154),0)),"")</f>
        <v/>
      </c>
      <c r="CD28" s="151" t="str">
        <f t="array" ref="CD28">IFERROR(INDEX([1]!SAN[DK_nr],MATCH(1,('[1]3.2'!$AM28=[1]!SAN[RAS])*('[1]3.2'!CD$7=[1]SAN!$B$5:$B$154),0)),"")</f>
        <v/>
      </c>
      <c r="CE28" s="151" t="str">
        <f t="array" ref="CE28">IFERROR(INDEX([1]!SAN[DK_nr],MATCH(1,('[1]3.2'!$AM28=[1]!SAN[RAS])*('[1]3.2'!CE$7=[1]SAN!$B$5:$B$154),0)),"")</f>
        <v/>
      </c>
      <c r="CF28" s="151" t="str">
        <f t="array" ref="CF28">IFERROR(INDEX([1]!SAN[DK_nr],MATCH(1,('[1]3.2'!$AM28=[1]!SAN[RAS])*('[1]3.2'!CF$7=[1]SAN!$B$5:$B$154),0)),"")</f>
        <v/>
      </c>
      <c r="CG28" s="151" t="str">
        <f t="array" ref="CG28">IFERROR(INDEX([1]!SAN[DK_nr],MATCH(1,('[1]3.2'!$AM28=[1]!SAN[RAS])*('[1]3.2'!CG$7=[1]SAN!$B$5:$B$154),0)),"")</f>
        <v/>
      </c>
      <c r="CH28" s="151" t="str">
        <f t="array" ref="CH28">IFERROR(INDEX([1]!SAN[DK_nr],MATCH(1,('[1]3.2'!$AM28=[1]!SAN[RAS])*('[1]3.2'!CH$7=[1]SAN!$B$5:$B$154),0)),"")</f>
        <v/>
      </c>
      <c r="CI28" s="151" t="str">
        <f t="array" ref="CI28">IFERROR(INDEX([1]!SAN[DK_nr],MATCH(1,('[1]3.2'!$AM28=[1]!SAN[RAS])*('[1]3.2'!CI$7=[1]SAN!$B$5:$B$154),0)),"")</f>
        <v/>
      </c>
      <c r="CJ28" s="151" t="str">
        <f t="array" ref="CJ28">IFERROR(INDEX([1]!SAN[DK_nr],MATCH(1,('[1]3.2'!$AM28=[1]!SAN[RAS])*('[1]3.2'!CJ$7=[1]SAN!$B$5:$B$154),0)),"")</f>
        <v/>
      </c>
      <c r="CK28" s="151" t="str">
        <f t="array" ref="CK28">IFERROR(INDEX([1]!SAN[DK_nr],MATCH(1,('[1]3.2'!$AM28=[1]!SAN[RAS])*('[1]3.2'!CK$7=[1]SAN!$B$5:$B$154),0)),"")</f>
        <v/>
      </c>
      <c r="CL28" s="151" t="str">
        <f t="array" ref="CL28">IFERROR(INDEX([1]!SAN[DK_nr],MATCH(1,('[1]3.2'!$AM28=[1]!SAN[RAS])*('[1]3.2'!CL$7=[1]SAN!$B$5:$B$154),0)),"")</f>
        <v/>
      </c>
      <c r="CM28" s="151" t="str">
        <f t="array" ref="CM28">IFERROR(INDEX([1]!SAN[DK_nr],MATCH(1,('[1]3.2'!$AM28=[1]!SAN[RAS])*('[1]3.2'!CM$7=[1]SAN!$B$5:$B$154),0)),"")</f>
        <v/>
      </c>
      <c r="CN28" s="151" t="str">
        <f t="array" ref="CN28">IFERROR(INDEX([1]!SAN[DK_nr],MATCH(1,('[1]3.2'!$AM28=[1]!SAN[RAS])*('[1]3.2'!CN$7=[1]SAN!$B$5:$B$154),0)),"")</f>
        <v/>
      </c>
      <c r="CO28" s="151" t="str">
        <f t="array" ref="CO28">IFERROR(INDEX([1]!SAN[DK_nr],MATCH(1,('[1]3.2'!$AM28=[1]!SAN[RAS])*('[1]3.2'!CO$7=[1]SAN!$B$5:$B$154),0)),"")</f>
        <v/>
      </c>
      <c r="CP28" s="151" t="str">
        <f t="array" ref="CP28">IFERROR(INDEX([1]!SAN[DK_nr],MATCH(1,('[1]3.2'!$AM28=[1]!SAN[RAS])*('[1]3.2'!CP$7=[1]SAN!$B$5:$B$154),0)),"")</f>
        <v/>
      </c>
      <c r="CQ28" s="151" t="str">
        <f t="array" ref="CQ28">IFERROR(INDEX([1]!SAN[DK_nr],MATCH(1,('[1]3.2'!$AM28=[1]!SAN[RAS])*('[1]3.2'!CQ$7=[1]SAN!$B$5:$B$154),0)),"")</f>
        <v/>
      </c>
      <c r="CR28" s="151" t="str">
        <f t="array" ref="CR28">IFERROR(INDEX([1]!SAN[DK_nr],MATCH(1,('[1]3.2'!$AM28=[1]!SAN[RAS])*('[1]3.2'!CR$7=[1]SAN!$B$5:$B$154),0)),"")</f>
        <v/>
      </c>
      <c r="CS28" s="151" t="str">
        <f t="array" ref="CS28">IFERROR(INDEX([1]!SAN[DK_nr],MATCH(1,('[1]3.2'!$AM28=[1]!SAN[RAS])*('[1]3.2'!CS$7=[1]SAN!$B$5:$B$154),0)),"")</f>
        <v/>
      </c>
      <c r="CT28" s="151" t="str">
        <f t="array" ref="CT28">IFERROR(INDEX([1]!SAN[DK_nr],MATCH(1,('[1]3.2'!$AM28=[1]!SAN[RAS])*('[1]3.2'!CT$7=[1]SAN!$B$5:$B$154),0)),"")</f>
        <v/>
      </c>
      <c r="CU28" s="151" t="str">
        <f t="array" ref="CU28">IFERROR(INDEX([1]!SAN[DK_nr],MATCH(1,('[1]3.2'!$AM28=[1]!SAN[RAS])*('[1]3.2'!CU$7=[1]SAN!$B$5:$B$154),0)),"")</f>
        <v/>
      </c>
      <c r="CV28" s="151" t="str">
        <f t="array" ref="CV28">IFERROR(INDEX([1]!SAN[DK_nr],MATCH(1,('[1]3.2'!$AM28=[1]!SAN[RAS])*('[1]3.2'!CV$7=[1]SAN!$B$5:$B$154),0)),"")</f>
        <v/>
      </c>
      <c r="CW28" s="151" t="str">
        <f t="array" ref="CW28">IFERROR(INDEX([1]!SAN[DK_nr],MATCH(1,('[1]3.2'!$AM28=[1]!SAN[RAS])*('[1]3.2'!CW$7=[1]SAN!$B$5:$B$154),0)),"")</f>
        <v/>
      </c>
      <c r="CX28" s="151" t="str">
        <f t="array" ref="CX28">IFERROR(INDEX([1]!SAN[DK_nr],MATCH(1,('[1]3.2'!$AM28=[1]!SAN[RAS])*('[1]3.2'!CX$7=[1]SAN!$B$5:$B$154),0)),"")</f>
        <v/>
      </c>
      <c r="CY28" s="151" t="str">
        <f t="array" ref="CY28">IFERROR(INDEX([1]!SAN[DK_nr],MATCH(1,('[1]3.2'!$AM28=[1]!SAN[RAS])*('[1]3.2'!CY$7=[1]SAN!$B$5:$B$154),0)),"")</f>
        <v/>
      </c>
      <c r="CZ28" s="151" t="str">
        <f t="array" ref="CZ28">IFERROR(INDEX([1]!SAN[DK_nr],MATCH(1,('[1]3.2'!$AM28=[1]!SAN[RAS])*('[1]3.2'!CZ$7=[1]SAN!$B$5:$B$154),0)),"")</f>
        <v/>
      </c>
      <c r="DA28" s="151" t="str">
        <f t="array" ref="DA28">IFERROR(INDEX([1]!SAN[DK_nr],MATCH(1,('[1]3.2'!$AM28=[1]!SAN[RAS])*('[1]3.2'!DA$7=[1]SAN!$B$5:$B$154),0)),"")</f>
        <v/>
      </c>
      <c r="DB28" s="151" t="str">
        <f t="array" ref="DB28">IFERROR(INDEX([1]!SAN[DK_nr],MATCH(1,('[1]3.2'!$AM28=[1]!SAN[RAS])*('[1]3.2'!DB$7=[1]SAN!$B$5:$B$154),0)),"")</f>
        <v/>
      </c>
      <c r="DC28" s="151" t="str">
        <f t="array" ref="DC28">IFERROR(INDEX([1]!SAN[DK_nr],MATCH(1,('[1]3.2'!$AM28=[1]!SAN[RAS])*('[1]3.2'!DC$7=[1]SAN!$B$5:$B$154),0)),"")</f>
        <v/>
      </c>
      <c r="DD28" s="151" t="str">
        <f t="array" ref="DD28">IFERROR(INDEX([1]!SAN[DK_nr],MATCH(1,('[1]3.2'!$AM28=[1]!SAN[RAS])*('[1]3.2'!DD$7=[1]SAN!$B$5:$B$154),0)),"")</f>
        <v/>
      </c>
      <c r="DE28" s="151" t="str">
        <f t="array" ref="DE28">IFERROR(INDEX([1]!SAN[DK_nr],MATCH(1,('[1]3.2'!$AM28=[1]!SAN[RAS])*('[1]3.2'!DE$7=[1]SAN!$B$5:$B$154),0)),"")</f>
        <v/>
      </c>
      <c r="DF28" s="151" t="str">
        <f t="array" ref="DF28">IFERROR(INDEX([1]!SAN[DK_nr],MATCH(1,('[1]3.2'!$AM28=[1]!SAN[RAS])*('[1]3.2'!DF$7=[1]SAN!$B$5:$B$154),0)),"")</f>
        <v/>
      </c>
      <c r="DG28" s="151" t="str">
        <f t="array" ref="DG28">IFERROR(INDEX([1]!SAN[DK_nr],MATCH(1,('[1]3.2'!$AM28=[1]!SAN[RAS])*('[1]3.2'!DG$7=[1]SAN!$B$5:$B$154),0)),"")</f>
        <v/>
      </c>
      <c r="DH28" s="151" t="str">
        <f t="array" ref="DH28">IFERROR(INDEX([1]!SAN[DK_nr],MATCH(1,('[1]3.2'!$AM28=[1]!SAN[RAS])*('[1]3.2'!DH$7=[1]SAN!$B$5:$B$154),0)),"")</f>
        <v/>
      </c>
      <c r="DI28" s="151" t="str">
        <f t="array" ref="DI28">IFERROR(INDEX([1]!SAN[DK_nr],MATCH(1,('[1]3.2'!$AM28=[1]!SAN[RAS])*('[1]3.2'!DI$7=[1]SAN!$B$5:$B$154),0)),"")</f>
        <v/>
      </c>
      <c r="DJ28" s="151" t="str">
        <f t="array" ref="DJ28">IFERROR(INDEX([1]!SAN[DK_nr],MATCH(1,('[1]3.2'!$AM28=[1]!SAN[RAS])*('[1]3.2'!DJ$7=[1]SAN!$B$5:$B$154),0)),"")</f>
        <v/>
      </c>
      <c r="DK28" s="151" t="str">
        <f t="array" ref="DK28">IFERROR(INDEX([1]!SAN[DK_nr],MATCH(1,('[1]3.2'!$AM28=[1]!SAN[RAS])*('[1]3.2'!DK$7=[1]SAN!$B$5:$B$154),0)),"")</f>
        <v/>
      </c>
      <c r="DL28" s="151" t="str">
        <f t="array" ref="DL28">IFERROR(INDEX([1]!SAN[DK_nr],MATCH(1,('[1]3.2'!$AM28=[1]!SAN[RAS])*('[1]3.2'!DL$7=[1]SAN!$B$5:$B$154),0)),"")</f>
        <v/>
      </c>
      <c r="DM28" s="151" t="str">
        <f t="array" ref="DM28">IFERROR(INDEX([1]!SAN[DK_nr],MATCH(1,('[1]3.2'!$AM28=[1]!SAN[RAS])*('[1]3.2'!DM$7=[1]SAN!$B$5:$B$154),0)),"")</f>
        <v/>
      </c>
      <c r="DN28" s="151" t="str">
        <f t="array" ref="DN28">IFERROR(INDEX([1]!SAN[DK_nr],MATCH(1,('[1]3.2'!$AM28=[1]!SAN[RAS])*('[1]3.2'!DN$7=[1]SAN!$B$5:$B$154),0)),"")</f>
        <v/>
      </c>
      <c r="DO28" s="151" t="str">
        <f t="array" ref="DO28">IFERROR(INDEX([1]!SAN[DK_nr],MATCH(1,('[1]3.2'!$AM28=[1]!SAN[RAS])*('[1]3.2'!DO$7=[1]SAN!$B$5:$B$154),0)),"")</f>
        <v/>
      </c>
      <c r="DP28" s="151" t="str">
        <f t="array" ref="DP28">IFERROR(INDEX([1]!SAN[DK_nr],MATCH(1,('[1]3.2'!$AM28=[1]!SAN[RAS])*('[1]3.2'!DP$7=[1]SAN!$B$5:$B$154),0)),"")</f>
        <v/>
      </c>
      <c r="DQ28" s="151" t="str">
        <f t="array" ref="DQ28">IFERROR(INDEX([1]!SAN[DK_nr],MATCH(1,('[1]3.2'!$AM28=[1]!SAN[RAS])*('[1]3.2'!DQ$7=[1]SAN!$B$5:$B$154),0)),"")</f>
        <v/>
      </c>
      <c r="DR28" s="151" t="str">
        <f t="array" ref="DR28">IFERROR(INDEX([1]!SAN[DK_nr],MATCH(1,('[1]3.2'!$AM28=[1]!SAN[RAS])*('[1]3.2'!DR$7=[1]SAN!$B$5:$B$154),0)),"")</f>
        <v/>
      </c>
      <c r="DS28" s="151" t="str">
        <f t="array" ref="DS28">IFERROR(INDEX([1]!SAN[DK_nr],MATCH(1,('[1]3.2'!$AM28=[1]!SAN[RAS])*('[1]3.2'!DS$7=[1]SAN!$B$5:$B$154),0)),"")</f>
        <v/>
      </c>
      <c r="DT28" s="151" t="str">
        <f t="array" ref="DT28">IFERROR(INDEX([1]!SAN[DK_nr],MATCH(1,('[1]3.2'!$AM28=[1]!SAN[RAS])*('[1]3.2'!DT$7=[1]SAN!$B$5:$B$154),0)),"")</f>
        <v/>
      </c>
      <c r="DU28" s="151" t="str">
        <f t="array" ref="DU28">IFERROR(INDEX([1]!SAN[DK_nr],MATCH(1,('[1]3.2'!$AM28=[1]!SAN[RAS])*('[1]3.2'!DU$7=[1]SAN!$B$5:$B$154),0)),"")</f>
        <v/>
      </c>
      <c r="DV28" s="151" t="str">
        <f t="array" ref="DV28">IFERROR(INDEX([1]!SAN[DK_nr],MATCH(1,('[1]3.2'!$AM28=[1]!SAN[RAS])*('[1]3.2'!DV$7=[1]SAN!$B$5:$B$154),0)),"")</f>
        <v/>
      </c>
      <c r="DW28" s="151" t="str">
        <f t="array" ref="DW28">IFERROR(INDEX([1]!SAN[DK_nr],MATCH(1,('[1]3.2'!$AM28=[1]!SAN[RAS])*('[1]3.2'!DW$7=[1]SAN!$B$5:$B$154),0)),"")</f>
        <v/>
      </c>
      <c r="DX28" s="151" t="str">
        <f t="array" ref="DX28">IFERROR(INDEX([1]!SAN[DK_nr],MATCH(1,('[1]3.2'!$AM28=[1]!SAN[RAS])*('[1]3.2'!DX$7=[1]SAN!$B$5:$B$154),0)),"")</f>
        <v/>
      </c>
      <c r="DY28" s="151" t="str">
        <f t="array" ref="DY28">IFERROR(INDEX([1]!SAN[DK_nr],MATCH(1,('[1]3.2'!$AM28=[1]!SAN[RAS])*('[1]3.2'!DY$7=[1]SAN!$B$5:$B$154),0)),"")</f>
        <v/>
      </c>
      <c r="DZ28" s="151" t="str">
        <f t="array" ref="DZ28">IFERROR(INDEX([1]!SAN[DK_nr],MATCH(1,('[1]3.2'!$AM28=[1]!SAN[RAS])*('[1]3.2'!DZ$7=[1]SAN!$B$5:$B$154),0)),"")</f>
        <v/>
      </c>
      <c r="EA28" s="151" t="str">
        <f t="array" ref="EA28">IFERROR(INDEX([1]!SAN[DK_nr],MATCH(1,('[1]3.2'!$AM28=[1]!SAN[RAS])*('[1]3.2'!EA$7=[1]SAN!$B$5:$B$154),0)),"")</f>
        <v/>
      </c>
      <c r="EB28" s="151" t="str">
        <f t="array" ref="EB28">IFERROR(INDEX([1]!SAN[DK_nr],MATCH(1,('[1]3.2'!$AM28=[1]!SAN[RAS])*('[1]3.2'!EB$7=[1]SAN!$B$5:$B$154),0)),"")</f>
        <v/>
      </c>
    </row>
    <row r="29" spans="2:132" ht="12.2" customHeight="1" x14ac:dyDescent="0.2">
      <c r="B29" s="168" t="s">
        <v>473</v>
      </c>
      <c r="C29" s="175" t="s">
        <v>474</v>
      </c>
      <c r="D29" s="170" t="str">
        <f>+AR29&amp;" "&amp;AS29&amp;" "&amp;AT29&amp;" "&amp;AU29&amp;" "&amp;AV29&amp;" "&amp;AW29&amp;" "&amp;AX29&amp;" "&amp;AY29&amp;" "&amp;AZ29&amp;" "&amp;BA29&amp;" "&amp;BB29&amp;" "&amp;BC29&amp;" "&amp;BD29&amp;" "&amp;BE29&amp;" "&amp;BF29&amp;" "&amp;BG29&amp;" "&amp;BH29&amp;" "&amp;BI29&amp;" "&amp;BJ29&amp;" "&amp;BK29&amp;" "&amp;BL29&amp;" "&amp;BM29&amp;" "&amp;BN29&amp;" "&amp;BO29&amp;" "&amp;BP29&amp;" "&amp;BQ29&amp;" "&amp;BR29&amp;" "&amp;BS29&amp;" "&amp;BT29&amp;" "&amp;BU29&amp;" "&amp;BV29&amp;" "&amp;BW29&amp;" "&amp;BX29&amp;" "&amp;BY29&amp;" "&amp;BZ29&amp;" "&amp;CA29&amp;" "&amp;CB29&amp;" "&amp;CC29&amp;" "&amp;CD29&amp;" "&amp;CE29&amp;" "&amp;CF29&amp;" "&amp;CG29&amp;" "&amp;CH29&amp;" "&amp;CI29&amp;" "&amp;CJ29&amp;" "&amp;CK29&amp;" "&amp;CL29&amp;" "&amp;CM29&amp;" "&amp;CN29&amp;" "&amp;CO29&amp;" "&amp;CP29&amp;" "&amp;CQ29&amp;" "&amp;CR29&amp;" "&amp;CS29&amp;" "&amp;CT29&amp;" "&amp;CU29&amp;" "&amp;CV29&amp;" "&amp;CW29&amp;" "&amp;CX29&amp;" "&amp;CY29&amp;" "&amp;CZ29&amp;" "&amp;DA29&amp;" "&amp;DB29&amp;" "&amp;DC29&amp;" "&amp;DD29&amp;" "&amp;DE29&amp;" "&amp;DF29&amp;" "&amp;DG29&amp;" "&amp;DH29&amp;" "&amp;DI29&amp;" "&amp;DJ29&amp;" "&amp;DK29&amp;" "&amp;DL29&amp;" "&amp;DM29&amp;" "&amp;DN29&amp;" "&amp;DO29&amp;" "&amp;DP29&amp;" "&amp;DQ29&amp;" "&amp;DR29&amp;" "&amp;DS29&amp;" "&amp;DT29&amp;" "&amp;DU29&amp;" "&amp;DV29&amp;" "&amp;DW29&amp;" "&amp;DX29&amp;" "&amp;DY29&amp;" "&amp;DZ29&amp;" "&amp;EA29&amp;" "&amp;EB29</f>
        <v xml:space="preserve">                                                                                        </v>
      </c>
      <c r="E29" s="171" t="e">
        <f>+SUMIFS([1]!Sanaudos[Suma],[1]!Sanaudos[Pagal DK RAS],$AM29)</f>
        <v>#REF!</v>
      </c>
      <c r="F29" s="171"/>
      <c r="G29" s="171"/>
      <c r="H29" s="171"/>
      <c r="I29" s="171"/>
      <c r="J29" s="171" t="e">
        <f>+SUMIFS([1]!Sanaudos_kor[Suma],[1]!Sanaudos_kor[RAS],$AM29,[1]!Sanaudos_kor[KOR_nr],J$1)</f>
        <v>#REF!</v>
      </c>
      <c r="K29" s="171" t="e">
        <f>+SUMIFS([1]!Sanaudos_kor[Suma],[1]!Sanaudos_kor[RAS],$AM29,[1]!Sanaudos_kor[KOR_nr],K$1)</f>
        <v>#REF!</v>
      </c>
      <c r="L29" s="171" t="e">
        <f>+SUMIFS([1]!Sanaudos_kor[Suma],[1]!Sanaudos_kor[RAS],$AM29,[1]!Sanaudos_kor[KOR_nr],L$1)</f>
        <v>#REF!</v>
      </c>
      <c r="M29" s="171" t="e">
        <f>+SUMIFS([1]!Sanaudos_kor[Suma],[1]!Sanaudos_kor[RAS],$AM29,[1]!Sanaudos_kor[KOR_nr],M$1)</f>
        <v>#REF!</v>
      </c>
      <c r="N29" s="171" t="e">
        <f>+SUMIFS([1]!Sanaudos_kor[Suma],[1]!Sanaudos_kor[RAS],$AM29,[1]!Sanaudos_kor[KOR_nr],N$1)</f>
        <v>#REF!</v>
      </c>
      <c r="O29" s="171" t="e">
        <f>+SUMIFS([1]!Sanaudos_kor[Suma],[1]!Sanaudos_kor[RAS],$AM29,[1]!Sanaudos_kor[KOR_nr],O$1)</f>
        <v>#REF!</v>
      </c>
      <c r="P29" s="171" t="e">
        <f>+SUMIFS([1]!Sanaudos_kor[Suma],[1]!Sanaudos_kor[RAS],$AM29,[1]!Sanaudos_kor[KOR_nr],P$1)</f>
        <v>#REF!</v>
      </c>
      <c r="Q29" s="171" t="e">
        <f>+SUMIFS([1]!Sanaudos_kor[Suma],[1]!Sanaudos_kor[RAS],$AM29,[1]!Sanaudos_kor[KOR_nr],Q$1)</f>
        <v>#REF!</v>
      </c>
      <c r="R29" s="171" t="e">
        <f>+SUMIFS([1]!Sanaudos_kor[Suma],[1]!Sanaudos_kor[RAS],$AM29,[1]!Sanaudos_kor[KOR_nr],R$1)</f>
        <v>#REF!</v>
      </c>
      <c r="S29" s="171" t="e">
        <f>+SUMIFS([1]!Sanaudos_kor[Suma],[1]!Sanaudos_kor[RAS],$AM29,[1]!Sanaudos_kor[KOR_nr],S$1)</f>
        <v>#REF!</v>
      </c>
      <c r="T29" s="171" t="e">
        <f>+SUMIFS([1]!Sanaudos_kor[Suma],[1]!Sanaudos_kor[RAS],$AM29,[1]!Sanaudos_kor[KOR_nr],T$1)</f>
        <v>#REF!</v>
      </c>
      <c r="U29" s="171" t="e">
        <f>+SUMIFS([1]!Sanaudos_kor[Suma],[1]!Sanaudos_kor[RAS],$AM29,[1]!Sanaudos_kor[KOR_nr],U$1)</f>
        <v>#REF!</v>
      </c>
      <c r="V29" s="171" t="e">
        <f>+SUMIFS([1]!Sanaudos_kor[Suma],[1]!Sanaudos_kor[RAS],$AM29,[1]!Sanaudos_kor[KOR_nr],V$1)</f>
        <v>#REF!</v>
      </c>
      <c r="W29" s="171" t="e">
        <f>+SUMIFS([1]!Sanaudos_kor[Suma],[1]!Sanaudos_kor[RAS],$AM29,[1]!Sanaudos_kor[KOR_nr],W$1)</f>
        <v>#REF!</v>
      </c>
      <c r="X29" s="171" t="e">
        <f>+SUMIFS([1]!Sanaudos_kor[Suma],[1]!Sanaudos_kor[RAS],$AM29,[1]!Sanaudos_kor[KOR_nr],X$1)</f>
        <v>#REF!</v>
      </c>
      <c r="Y29" s="171" t="e">
        <f>+SUMIFS([1]!Sanaudos_kor[Suma],[1]!Sanaudos_kor[RAS],$AM29,[1]!Sanaudos_kor[KOR_nr],Y$1)</f>
        <v>#REF!</v>
      </c>
      <c r="Z29" s="171" t="e">
        <f>+SUMIFS([1]!Sanaudos_kor[Suma],[1]!Sanaudos_kor[RAS],$AM29,[1]!Sanaudos_kor[KOR_nr],Z$1)</f>
        <v>#REF!</v>
      </c>
      <c r="AA29" s="171" t="e">
        <f>+SUMIFS([1]!Sanaudos_kor[Suma],[1]!Sanaudos_kor[RAS],$AM29,[1]!Sanaudos_kor[KOR_nr],AA$1)</f>
        <v>#REF!</v>
      </c>
      <c r="AB29" s="171" t="e">
        <f>+SUMIFS([1]!Sanaudos_kor[Suma],[1]!Sanaudos_kor[RAS],$AM29,[1]!Sanaudos_kor[KOR_nr],AB$1)</f>
        <v>#REF!</v>
      </c>
      <c r="AC29" s="171" t="e">
        <f>+SUMIFS([1]!Sanaudos_kor[Suma],[1]!Sanaudos_kor[RAS],$AM29,[1]!Sanaudos_kor[KOR_nr],AC$1)</f>
        <v>#REF!</v>
      </c>
      <c r="AD29" s="171" t="e">
        <f>+SUMIFS([1]!Sanaudos_kor[Suma],[1]!Sanaudos_kor[RAS],$AM29,[1]!Sanaudos_kor[KOR_nr],AD$1)</f>
        <v>#REF!</v>
      </c>
      <c r="AE29" s="171" t="e">
        <f>+SUMIFS([1]!Sanaudos_kor[Suma],[1]!Sanaudos_kor[RAS],$AM29,[1]!Sanaudos_kor[KOR_nr],AE$1)</f>
        <v>#REF!</v>
      </c>
      <c r="AF29" s="171" t="e">
        <f t="shared" si="0"/>
        <v>#REF!</v>
      </c>
      <c r="AG29" s="538"/>
      <c r="AI29" s="173" t="s">
        <v>419</v>
      </c>
      <c r="AJ29" s="174">
        <f>+'[1]2.SAN'!C196</f>
        <v>0</v>
      </c>
      <c r="AL29" s="172">
        <f>+'[1]3.pagrindinis'!A31</f>
        <v>300</v>
      </c>
      <c r="AM29" s="172">
        <f>+'[1]3.pagrindinis'!B31</f>
        <v>303</v>
      </c>
      <c r="AN29" s="166" t="e">
        <f>+SUMIFS('[1]5'!$M$8:$M$158,'[1]5'!$C$8:$C$158,$AM29)</f>
        <v>#VALUE!</v>
      </c>
      <c r="AO29" s="167" t="e">
        <f t="shared" si="1"/>
        <v>#VALUE!</v>
      </c>
      <c r="AR29" s="151" t="str">
        <f t="array" ref="AR29">IFERROR(INDEX([1]!SAN[DK_nr],MATCH(1,('[1]3.2'!$AM29=[1]!SAN[RAS])*('[1]3.2'!AR$7=[1]SAN!$B$5:$B$154),0)),"")</f>
        <v/>
      </c>
      <c r="AS29" s="151" t="str">
        <f t="array" ref="AS29">IFERROR(INDEX([1]!SAN[DK_nr],MATCH(1,('[1]3.2'!$AM29=[1]!SAN[RAS])*('[1]3.2'!AS$7=[1]SAN!$B$5:$B$154),0)),"")</f>
        <v/>
      </c>
      <c r="AT29" s="151" t="str">
        <f t="array" ref="AT29">IFERROR(INDEX([1]!SAN[DK_nr],MATCH(1,('[1]3.2'!$AM29=[1]!SAN[RAS])*('[1]3.2'!AT$7=[1]SAN!$B$5:$B$154),0)),"")</f>
        <v/>
      </c>
      <c r="AU29" s="151" t="str">
        <f t="array" ref="AU29">IFERROR(INDEX([1]!SAN[DK_nr],MATCH(1,('[1]3.2'!$AM29=[1]!SAN[RAS])*('[1]3.2'!AU$7=[1]SAN!$B$5:$B$154),0)),"")</f>
        <v/>
      </c>
      <c r="AV29" s="151" t="str">
        <f t="array" ref="AV29">IFERROR(INDEX([1]!SAN[DK_nr],MATCH(1,('[1]3.2'!$AM29=[1]!SAN[RAS])*('[1]3.2'!AV$7=[1]SAN!$B$5:$B$154),0)),"")</f>
        <v/>
      </c>
      <c r="AW29" s="151" t="str">
        <f t="array" ref="AW29">IFERROR(INDEX([1]!SAN[DK_nr],MATCH(1,('[1]3.2'!$AM29=[1]!SAN[RAS])*('[1]3.2'!AW$7=[1]SAN!$B$5:$B$154),0)),"")</f>
        <v/>
      </c>
      <c r="AX29" s="151" t="str">
        <f t="array" ref="AX29">IFERROR(INDEX([1]!SAN[DK_nr],MATCH(1,('[1]3.2'!$AM29=[1]!SAN[RAS])*('[1]3.2'!AX$7=[1]SAN!$B$5:$B$154),0)),"")</f>
        <v/>
      </c>
      <c r="AY29" s="151" t="str">
        <f t="array" ref="AY29">IFERROR(INDEX([1]!SAN[DK_nr],MATCH(1,('[1]3.2'!$AM29=[1]!SAN[RAS])*('[1]3.2'!AY$7=[1]SAN!$B$5:$B$154),0)),"")</f>
        <v/>
      </c>
      <c r="AZ29" s="151" t="str">
        <f t="array" ref="AZ29">IFERROR(INDEX([1]!SAN[DK_nr],MATCH(1,('[1]3.2'!$AM29=[1]!SAN[RAS])*('[1]3.2'!AZ$7=[1]SAN!$B$5:$B$154),0)),"")</f>
        <v/>
      </c>
      <c r="BA29" s="151" t="str">
        <f t="array" ref="BA29">IFERROR(INDEX([1]!SAN[DK_nr],MATCH(1,('[1]3.2'!$AM29=[1]!SAN[RAS])*('[1]3.2'!BA$7=[1]SAN!$B$5:$B$154),0)),"")</f>
        <v/>
      </c>
      <c r="BB29" s="151" t="str">
        <f t="array" ref="BB29">IFERROR(INDEX([1]!SAN[DK_nr],MATCH(1,('[1]3.2'!$AM29=[1]!SAN[RAS])*('[1]3.2'!BB$7=[1]SAN!$B$5:$B$154),0)),"")</f>
        <v/>
      </c>
      <c r="BC29" s="151" t="str">
        <f t="array" ref="BC29">IFERROR(INDEX([1]!SAN[DK_nr],MATCH(1,('[1]3.2'!$AM29=[1]!SAN[RAS])*('[1]3.2'!BC$7=[1]SAN!$B$5:$B$154),0)),"")</f>
        <v/>
      </c>
      <c r="BD29" s="151" t="str">
        <f t="array" ref="BD29">IFERROR(INDEX([1]!SAN[DK_nr],MATCH(1,('[1]3.2'!$AM29=[1]!SAN[RAS])*('[1]3.2'!BD$7=[1]SAN!$B$5:$B$154),0)),"")</f>
        <v/>
      </c>
      <c r="BE29" s="151" t="str">
        <f t="array" ref="BE29">IFERROR(INDEX([1]!SAN[DK_nr],MATCH(1,('[1]3.2'!$AM29=[1]!SAN[RAS])*('[1]3.2'!BE$7=[1]SAN!$B$5:$B$154),0)),"")</f>
        <v/>
      </c>
      <c r="BF29" s="151" t="str">
        <f t="array" ref="BF29">IFERROR(INDEX([1]!SAN[DK_nr],MATCH(1,('[1]3.2'!$AM29=[1]!SAN[RAS])*('[1]3.2'!BF$7=[1]SAN!$B$5:$B$154),0)),"")</f>
        <v/>
      </c>
      <c r="BG29" s="151" t="str">
        <f t="array" ref="BG29">IFERROR(INDEX([1]!SAN[DK_nr],MATCH(1,('[1]3.2'!$AM29=[1]!SAN[RAS])*('[1]3.2'!BG$7=[1]SAN!$B$5:$B$154),0)),"")</f>
        <v/>
      </c>
      <c r="BH29" s="151" t="str">
        <f t="array" ref="BH29">IFERROR(INDEX([1]!SAN[DK_nr],MATCH(1,('[1]3.2'!$AM29=[1]!SAN[RAS])*('[1]3.2'!BH$7=[1]SAN!$B$5:$B$154),0)),"")</f>
        <v/>
      </c>
      <c r="BI29" s="151" t="str">
        <f t="array" ref="BI29">IFERROR(INDEX([1]!SAN[DK_nr],MATCH(1,('[1]3.2'!$AM29=[1]!SAN[RAS])*('[1]3.2'!BI$7=[1]SAN!$B$5:$B$154),0)),"")</f>
        <v/>
      </c>
      <c r="BJ29" s="151" t="str">
        <f t="array" ref="BJ29">IFERROR(INDEX([1]!SAN[DK_nr],MATCH(1,('[1]3.2'!$AM29=[1]!SAN[RAS])*('[1]3.2'!BJ$7=[1]SAN!$B$5:$B$154),0)),"")</f>
        <v/>
      </c>
      <c r="BK29" s="151" t="str">
        <f t="array" ref="BK29">IFERROR(INDEX([1]!SAN[DK_nr],MATCH(1,('[1]3.2'!$AM29=[1]!SAN[RAS])*('[1]3.2'!BK$7=[1]SAN!$B$5:$B$154),0)),"")</f>
        <v/>
      </c>
      <c r="BL29" s="151" t="str">
        <f t="array" ref="BL29">IFERROR(INDEX([1]!SAN[DK_nr],MATCH(1,('[1]3.2'!$AM29=[1]!SAN[RAS])*('[1]3.2'!BL$7=[1]SAN!$B$5:$B$154),0)),"")</f>
        <v/>
      </c>
      <c r="BM29" s="151" t="str">
        <f t="array" ref="BM29">IFERROR(INDEX([1]!SAN[DK_nr],MATCH(1,('[1]3.2'!$AM29=[1]!SAN[RAS])*('[1]3.2'!BM$7=[1]SAN!$B$5:$B$154),0)),"")</f>
        <v/>
      </c>
      <c r="BN29" s="151" t="str">
        <f t="array" ref="BN29">IFERROR(INDEX([1]!SAN[DK_nr],MATCH(1,('[1]3.2'!$AM29=[1]!SAN[RAS])*('[1]3.2'!BN$7=[1]SAN!$B$5:$B$154),0)),"")</f>
        <v/>
      </c>
      <c r="BO29" s="151" t="str">
        <f t="array" ref="BO29">IFERROR(INDEX([1]!SAN[DK_nr],MATCH(1,('[1]3.2'!$AM29=[1]!SAN[RAS])*('[1]3.2'!BO$7=[1]SAN!$B$5:$B$154),0)),"")</f>
        <v/>
      </c>
      <c r="BP29" s="151" t="str">
        <f t="array" ref="BP29">IFERROR(INDEX([1]!SAN[DK_nr],MATCH(1,('[1]3.2'!$AM29=[1]!SAN[RAS])*('[1]3.2'!BP$7=[1]SAN!$B$5:$B$154),0)),"")</f>
        <v/>
      </c>
      <c r="BQ29" s="151" t="str">
        <f t="array" ref="BQ29">IFERROR(INDEX([1]!SAN[DK_nr],MATCH(1,('[1]3.2'!$AM29=[1]!SAN[RAS])*('[1]3.2'!BQ$7=[1]SAN!$B$5:$B$154),0)),"")</f>
        <v/>
      </c>
      <c r="BR29" s="151" t="str">
        <f t="array" ref="BR29">IFERROR(INDEX([1]!SAN[DK_nr],MATCH(1,('[1]3.2'!$AM29=[1]!SAN[RAS])*('[1]3.2'!BR$7=[1]SAN!$B$5:$B$154),0)),"")</f>
        <v/>
      </c>
      <c r="BS29" s="151" t="str">
        <f t="array" ref="BS29">IFERROR(INDEX([1]!SAN[DK_nr],MATCH(1,('[1]3.2'!$AM29=[1]!SAN[RAS])*('[1]3.2'!BS$7=[1]SAN!$B$5:$B$154),0)),"")</f>
        <v/>
      </c>
      <c r="BT29" s="151" t="str">
        <f t="array" ref="BT29">IFERROR(INDEX([1]!SAN[DK_nr],MATCH(1,('[1]3.2'!$AM29=[1]!SAN[RAS])*('[1]3.2'!BT$7=[1]SAN!$B$5:$B$154),0)),"")</f>
        <v/>
      </c>
      <c r="BU29" s="151" t="str">
        <f t="array" ref="BU29">IFERROR(INDEX([1]!SAN[DK_nr],MATCH(1,('[1]3.2'!$AM29=[1]!SAN[RAS])*('[1]3.2'!BU$7=[1]SAN!$B$5:$B$154),0)),"")</f>
        <v/>
      </c>
      <c r="BV29" s="151" t="str">
        <f t="array" ref="BV29">IFERROR(INDEX([1]!SAN[DK_nr],MATCH(1,('[1]3.2'!$AM29=[1]!SAN[RAS])*('[1]3.2'!BV$7=[1]SAN!$B$5:$B$154),0)),"")</f>
        <v/>
      </c>
      <c r="BW29" s="151" t="str">
        <f t="array" ref="BW29">IFERROR(INDEX([1]!SAN[DK_nr],MATCH(1,('[1]3.2'!$AM29=[1]!SAN[RAS])*('[1]3.2'!BW$7=[1]SAN!$B$5:$B$154),0)),"")</f>
        <v/>
      </c>
      <c r="BX29" s="151" t="str">
        <f t="array" ref="BX29">IFERROR(INDEX([1]!SAN[DK_nr],MATCH(1,('[1]3.2'!$AM29=[1]!SAN[RAS])*('[1]3.2'!BX$7=[1]SAN!$B$5:$B$154),0)),"")</f>
        <v/>
      </c>
      <c r="BY29" s="151" t="str">
        <f t="array" ref="BY29">IFERROR(INDEX([1]!SAN[DK_nr],MATCH(1,('[1]3.2'!$AM29=[1]!SAN[RAS])*('[1]3.2'!BY$7=[1]SAN!$B$5:$B$154),0)),"")</f>
        <v/>
      </c>
      <c r="BZ29" s="151" t="str">
        <f t="array" ref="BZ29">IFERROR(INDEX([1]!SAN[DK_nr],MATCH(1,('[1]3.2'!$AM29=[1]!SAN[RAS])*('[1]3.2'!BZ$7=[1]SAN!$B$5:$B$154),0)),"")</f>
        <v/>
      </c>
      <c r="CA29" s="151" t="str">
        <f t="array" ref="CA29">IFERROR(INDEX([1]!SAN[DK_nr],MATCH(1,('[1]3.2'!$AM29=[1]!SAN[RAS])*('[1]3.2'!CA$7=[1]SAN!$B$5:$B$154),0)),"")</f>
        <v/>
      </c>
      <c r="CB29" s="151" t="str">
        <f t="array" ref="CB29">IFERROR(INDEX([1]!SAN[DK_nr],MATCH(1,('[1]3.2'!$AM29=[1]!SAN[RAS])*('[1]3.2'!CB$7=[1]SAN!$B$5:$B$154),0)),"")</f>
        <v/>
      </c>
      <c r="CC29" s="151" t="str">
        <f t="array" ref="CC29">IFERROR(INDEX([1]!SAN[DK_nr],MATCH(1,('[1]3.2'!$AM29=[1]!SAN[RAS])*('[1]3.2'!CC$7=[1]SAN!$B$5:$B$154),0)),"")</f>
        <v/>
      </c>
      <c r="CD29" s="151" t="str">
        <f t="array" ref="CD29">IFERROR(INDEX([1]!SAN[DK_nr],MATCH(1,('[1]3.2'!$AM29=[1]!SAN[RAS])*('[1]3.2'!CD$7=[1]SAN!$B$5:$B$154),0)),"")</f>
        <v/>
      </c>
      <c r="CE29" s="151" t="str">
        <f t="array" ref="CE29">IFERROR(INDEX([1]!SAN[DK_nr],MATCH(1,('[1]3.2'!$AM29=[1]!SAN[RAS])*('[1]3.2'!CE$7=[1]SAN!$B$5:$B$154),0)),"")</f>
        <v/>
      </c>
      <c r="CF29" s="151" t="str">
        <f t="array" ref="CF29">IFERROR(INDEX([1]!SAN[DK_nr],MATCH(1,('[1]3.2'!$AM29=[1]!SAN[RAS])*('[1]3.2'!CF$7=[1]SAN!$B$5:$B$154),0)),"")</f>
        <v/>
      </c>
      <c r="CG29" s="151" t="str">
        <f t="array" ref="CG29">IFERROR(INDEX([1]!SAN[DK_nr],MATCH(1,('[1]3.2'!$AM29=[1]!SAN[RAS])*('[1]3.2'!CG$7=[1]SAN!$B$5:$B$154),0)),"")</f>
        <v/>
      </c>
      <c r="CH29" s="151" t="str">
        <f t="array" ref="CH29">IFERROR(INDEX([1]!SAN[DK_nr],MATCH(1,('[1]3.2'!$AM29=[1]!SAN[RAS])*('[1]3.2'!CH$7=[1]SAN!$B$5:$B$154),0)),"")</f>
        <v/>
      </c>
      <c r="CI29" s="151" t="str">
        <f t="array" ref="CI29">IFERROR(INDEX([1]!SAN[DK_nr],MATCH(1,('[1]3.2'!$AM29=[1]!SAN[RAS])*('[1]3.2'!CI$7=[1]SAN!$B$5:$B$154),0)),"")</f>
        <v/>
      </c>
      <c r="CJ29" s="151" t="str">
        <f t="array" ref="CJ29">IFERROR(INDEX([1]!SAN[DK_nr],MATCH(1,('[1]3.2'!$AM29=[1]!SAN[RAS])*('[1]3.2'!CJ$7=[1]SAN!$B$5:$B$154),0)),"")</f>
        <v/>
      </c>
      <c r="CK29" s="151" t="str">
        <f t="array" ref="CK29">IFERROR(INDEX([1]!SAN[DK_nr],MATCH(1,('[1]3.2'!$AM29=[1]!SAN[RAS])*('[1]3.2'!CK$7=[1]SAN!$B$5:$B$154),0)),"")</f>
        <v/>
      </c>
      <c r="CL29" s="151" t="str">
        <f t="array" ref="CL29">IFERROR(INDEX([1]!SAN[DK_nr],MATCH(1,('[1]3.2'!$AM29=[1]!SAN[RAS])*('[1]3.2'!CL$7=[1]SAN!$B$5:$B$154),0)),"")</f>
        <v/>
      </c>
      <c r="CM29" s="151" t="str">
        <f t="array" ref="CM29">IFERROR(INDEX([1]!SAN[DK_nr],MATCH(1,('[1]3.2'!$AM29=[1]!SAN[RAS])*('[1]3.2'!CM$7=[1]SAN!$B$5:$B$154),0)),"")</f>
        <v/>
      </c>
      <c r="CN29" s="151" t="str">
        <f t="array" ref="CN29">IFERROR(INDEX([1]!SAN[DK_nr],MATCH(1,('[1]3.2'!$AM29=[1]!SAN[RAS])*('[1]3.2'!CN$7=[1]SAN!$B$5:$B$154),0)),"")</f>
        <v/>
      </c>
      <c r="CO29" s="151" t="str">
        <f t="array" ref="CO29">IFERROR(INDEX([1]!SAN[DK_nr],MATCH(1,('[1]3.2'!$AM29=[1]!SAN[RAS])*('[1]3.2'!CO$7=[1]SAN!$B$5:$B$154),0)),"")</f>
        <v/>
      </c>
      <c r="CP29" s="151" t="str">
        <f t="array" ref="CP29">IFERROR(INDEX([1]!SAN[DK_nr],MATCH(1,('[1]3.2'!$AM29=[1]!SAN[RAS])*('[1]3.2'!CP$7=[1]SAN!$B$5:$B$154),0)),"")</f>
        <v/>
      </c>
      <c r="CQ29" s="151" t="str">
        <f t="array" ref="CQ29">IFERROR(INDEX([1]!SAN[DK_nr],MATCH(1,('[1]3.2'!$AM29=[1]!SAN[RAS])*('[1]3.2'!CQ$7=[1]SAN!$B$5:$B$154),0)),"")</f>
        <v/>
      </c>
      <c r="CR29" s="151" t="str">
        <f t="array" ref="CR29">IFERROR(INDEX([1]!SAN[DK_nr],MATCH(1,('[1]3.2'!$AM29=[1]!SAN[RAS])*('[1]3.2'!CR$7=[1]SAN!$B$5:$B$154),0)),"")</f>
        <v/>
      </c>
      <c r="CS29" s="151" t="str">
        <f t="array" ref="CS29">IFERROR(INDEX([1]!SAN[DK_nr],MATCH(1,('[1]3.2'!$AM29=[1]!SAN[RAS])*('[1]3.2'!CS$7=[1]SAN!$B$5:$B$154),0)),"")</f>
        <v/>
      </c>
      <c r="CT29" s="151" t="str">
        <f t="array" ref="CT29">IFERROR(INDEX([1]!SAN[DK_nr],MATCH(1,('[1]3.2'!$AM29=[1]!SAN[RAS])*('[1]3.2'!CT$7=[1]SAN!$B$5:$B$154),0)),"")</f>
        <v/>
      </c>
      <c r="CU29" s="151" t="str">
        <f t="array" ref="CU29">IFERROR(INDEX([1]!SAN[DK_nr],MATCH(1,('[1]3.2'!$AM29=[1]!SAN[RAS])*('[1]3.2'!CU$7=[1]SAN!$B$5:$B$154),0)),"")</f>
        <v/>
      </c>
      <c r="CV29" s="151" t="str">
        <f t="array" ref="CV29">IFERROR(INDEX([1]!SAN[DK_nr],MATCH(1,('[1]3.2'!$AM29=[1]!SAN[RAS])*('[1]3.2'!CV$7=[1]SAN!$B$5:$B$154),0)),"")</f>
        <v/>
      </c>
      <c r="CW29" s="151" t="str">
        <f t="array" ref="CW29">IFERROR(INDEX([1]!SAN[DK_nr],MATCH(1,('[1]3.2'!$AM29=[1]!SAN[RAS])*('[1]3.2'!CW$7=[1]SAN!$B$5:$B$154),0)),"")</f>
        <v/>
      </c>
      <c r="CX29" s="151" t="str">
        <f t="array" ref="CX29">IFERROR(INDEX([1]!SAN[DK_nr],MATCH(1,('[1]3.2'!$AM29=[1]!SAN[RAS])*('[1]3.2'!CX$7=[1]SAN!$B$5:$B$154),0)),"")</f>
        <v/>
      </c>
      <c r="CY29" s="151" t="str">
        <f t="array" ref="CY29">IFERROR(INDEX([1]!SAN[DK_nr],MATCH(1,('[1]3.2'!$AM29=[1]!SAN[RAS])*('[1]3.2'!CY$7=[1]SAN!$B$5:$B$154),0)),"")</f>
        <v/>
      </c>
      <c r="CZ29" s="151" t="str">
        <f t="array" ref="CZ29">IFERROR(INDEX([1]!SAN[DK_nr],MATCH(1,('[1]3.2'!$AM29=[1]!SAN[RAS])*('[1]3.2'!CZ$7=[1]SAN!$B$5:$B$154),0)),"")</f>
        <v/>
      </c>
      <c r="DA29" s="151" t="str">
        <f t="array" ref="DA29">IFERROR(INDEX([1]!SAN[DK_nr],MATCH(1,('[1]3.2'!$AM29=[1]!SAN[RAS])*('[1]3.2'!DA$7=[1]SAN!$B$5:$B$154),0)),"")</f>
        <v/>
      </c>
      <c r="DB29" s="151" t="str">
        <f t="array" ref="DB29">IFERROR(INDEX([1]!SAN[DK_nr],MATCH(1,('[1]3.2'!$AM29=[1]!SAN[RAS])*('[1]3.2'!DB$7=[1]SAN!$B$5:$B$154),0)),"")</f>
        <v/>
      </c>
      <c r="DC29" s="151" t="str">
        <f t="array" ref="DC29">IFERROR(INDEX([1]!SAN[DK_nr],MATCH(1,('[1]3.2'!$AM29=[1]!SAN[RAS])*('[1]3.2'!DC$7=[1]SAN!$B$5:$B$154),0)),"")</f>
        <v/>
      </c>
      <c r="DD29" s="151" t="str">
        <f t="array" ref="DD29">IFERROR(INDEX([1]!SAN[DK_nr],MATCH(1,('[1]3.2'!$AM29=[1]!SAN[RAS])*('[1]3.2'!DD$7=[1]SAN!$B$5:$B$154),0)),"")</f>
        <v/>
      </c>
      <c r="DE29" s="151" t="str">
        <f t="array" ref="DE29">IFERROR(INDEX([1]!SAN[DK_nr],MATCH(1,('[1]3.2'!$AM29=[1]!SAN[RAS])*('[1]3.2'!DE$7=[1]SAN!$B$5:$B$154),0)),"")</f>
        <v/>
      </c>
      <c r="DF29" s="151" t="str">
        <f t="array" ref="DF29">IFERROR(INDEX([1]!SAN[DK_nr],MATCH(1,('[1]3.2'!$AM29=[1]!SAN[RAS])*('[1]3.2'!DF$7=[1]SAN!$B$5:$B$154),0)),"")</f>
        <v/>
      </c>
      <c r="DG29" s="151" t="str">
        <f t="array" ref="DG29">IFERROR(INDEX([1]!SAN[DK_nr],MATCH(1,('[1]3.2'!$AM29=[1]!SAN[RAS])*('[1]3.2'!DG$7=[1]SAN!$B$5:$B$154),0)),"")</f>
        <v/>
      </c>
      <c r="DH29" s="151" t="str">
        <f t="array" ref="DH29">IFERROR(INDEX([1]!SAN[DK_nr],MATCH(1,('[1]3.2'!$AM29=[1]!SAN[RAS])*('[1]3.2'!DH$7=[1]SAN!$B$5:$B$154),0)),"")</f>
        <v/>
      </c>
      <c r="DI29" s="151" t="str">
        <f t="array" ref="DI29">IFERROR(INDEX([1]!SAN[DK_nr],MATCH(1,('[1]3.2'!$AM29=[1]!SAN[RAS])*('[1]3.2'!DI$7=[1]SAN!$B$5:$B$154),0)),"")</f>
        <v/>
      </c>
      <c r="DJ29" s="151" t="str">
        <f t="array" ref="DJ29">IFERROR(INDEX([1]!SAN[DK_nr],MATCH(1,('[1]3.2'!$AM29=[1]!SAN[RAS])*('[1]3.2'!DJ$7=[1]SAN!$B$5:$B$154),0)),"")</f>
        <v/>
      </c>
      <c r="DK29" s="151" t="str">
        <f t="array" ref="DK29">IFERROR(INDEX([1]!SAN[DK_nr],MATCH(1,('[1]3.2'!$AM29=[1]!SAN[RAS])*('[1]3.2'!DK$7=[1]SAN!$B$5:$B$154),0)),"")</f>
        <v/>
      </c>
      <c r="DL29" s="151" t="str">
        <f t="array" ref="DL29">IFERROR(INDEX([1]!SAN[DK_nr],MATCH(1,('[1]3.2'!$AM29=[1]!SAN[RAS])*('[1]3.2'!DL$7=[1]SAN!$B$5:$B$154),0)),"")</f>
        <v/>
      </c>
      <c r="DM29" s="151" t="str">
        <f t="array" ref="DM29">IFERROR(INDEX([1]!SAN[DK_nr],MATCH(1,('[1]3.2'!$AM29=[1]!SAN[RAS])*('[1]3.2'!DM$7=[1]SAN!$B$5:$B$154),0)),"")</f>
        <v/>
      </c>
      <c r="DN29" s="151" t="str">
        <f t="array" ref="DN29">IFERROR(INDEX([1]!SAN[DK_nr],MATCH(1,('[1]3.2'!$AM29=[1]!SAN[RAS])*('[1]3.2'!DN$7=[1]SAN!$B$5:$B$154),0)),"")</f>
        <v/>
      </c>
      <c r="DO29" s="151" t="str">
        <f t="array" ref="DO29">IFERROR(INDEX([1]!SAN[DK_nr],MATCH(1,('[1]3.2'!$AM29=[1]!SAN[RAS])*('[1]3.2'!DO$7=[1]SAN!$B$5:$B$154),0)),"")</f>
        <v/>
      </c>
      <c r="DP29" s="151" t="str">
        <f t="array" ref="DP29">IFERROR(INDEX([1]!SAN[DK_nr],MATCH(1,('[1]3.2'!$AM29=[1]!SAN[RAS])*('[1]3.2'!DP$7=[1]SAN!$B$5:$B$154),0)),"")</f>
        <v/>
      </c>
      <c r="DQ29" s="151" t="str">
        <f t="array" ref="DQ29">IFERROR(INDEX([1]!SAN[DK_nr],MATCH(1,('[1]3.2'!$AM29=[1]!SAN[RAS])*('[1]3.2'!DQ$7=[1]SAN!$B$5:$B$154),0)),"")</f>
        <v/>
      </c>
      <c r="DR29" s="151" t="str">
        <f t="array" ref="DR29">IFERROR(INDEX([1]!SAN[DK_nr],MATCH(1,('[1]3.2'!$AM29=[1]!SAN[RAS])*('[1]3.2'!DR$7=[1]SAN!$B$5:$B$154),0)),"")</f>
        <v/>
      </c>
      <c r="DS29" s="151" t="str">
        <f t="array" ref="DS29">IFERROR(INDEX([1]!SAN[DK_nr],MATCH(1,('[1]3.2'!$AM29=[1]!SAN[RAS])*('[1]3.2'!DS$7=[1]SAN!$B$5:$B$154),0)),"")</f>
        <v/>
      </c>
      <c r="DT29" s="151" t="str">
        <f t="array" ref="DT29">IFERROR(INDEX([1]!SAN[DK_nr],MATCH(1,('[1]3.2'!$AM29=[1]!SAN[RAS])*('[1]3.2'!DT$7=[1]SAN!$B$5:$B$154),0)),"")</f>
        <v/>
      </c>
      <c r="DU29" s="151" t="str">
        <f t="array" ref="DU29">IFERROR(INDEX([1]!SAN[DK_nr],MATCH(1,('[1]3.2'!$AM29=[1]!SAN[RAS])*('[1]3.2'!DU$7=[1]SAN!$B$5:$B$154),0)),"")</f>
        <v/>
      </c>
      <c r="DV29" s="151" t="str">
        <f t="array" ref="DV29">IFERROR(INDEX([1]!SAN[DK_nr],MATCH(1,('[1]3.2'!$AM29=[1]!SAN[RAS])*('[1]3.2'!DV$7=[1]SAN!$B$5:$B$154),0)),"")</f>
        <v/>
      </c>
      <c r="DW29" s="151" t="str">
        <f t="array" ref="DW29">IFERROR(INDEX([1]!SAN[DK_nr],MATCH(1,('[1]3.2'!$AM29=[1]!SAN[RAS])*('[1]3.2'!DW$7=[1]SAN!$B$5:$B$154),0)),"")</f>
        <v/>
      </c>
      <c r="DX29" s="151" t="str">
        <f t="array" ref="DX29">IFERROR(INDEX([1]!SAN[DK_nr],MATCH(1,('[1]3.2'!$AM29=[1]!SAN[RAS])*('[1]3.2'!DX$7=[1]SAN!$B$5:$B$154),0)),"")</f>
        <v/>
      </c>
      <c r="DY29" s="151" t="str">
        <f t="array" ref="DY29">IFERROR(INDEX([1]!SAN[DK_nr],MATCH(1,('[1]3.2'!$AM29=[1]!SAN[RAS])*('[1]3.2'!DY$7=[1]SAN!$B$5:$B$154),0)),"")</f>
        <v/>
      </c>
      <c r="DZ29" s="151" t="str">
        <f t="array" ref="DZ29">IFERROR(INDEX([1]!SAN[DK_nr],MATCH(1,('[1]3.2'!$AM29=[1]!SAN[RAS])*('[1]3.2'!DZ$7=[1]SAN!$B$5:$B$154),0)),"")</f>
        <v/>
      </c>
      <c r="EA29" s="151" t="str">
        <f t="array" ref="EA29">IFERROR(INDEX([1]!SAN[DK_nr],MATCH(1,('[1]3.2'!$AM29=[1]!SAN[RAS])*('[1]3.2'!EA$7=[1]SAN!$B$5:$B$154),0)),"")</f>
        <v/>
      </c>
      <c r="EB29" s="151" t="str">
        <f t="array" ref="EB29">IFERROR(INDEX([1]!SAN[DK_nr],MATCH(1,('[1]3.2'!$AM29=[1]!SAN[RAS])*('[1]3.2'!EB$7=[1]SAN!$B$5:$B$154),0)),"")</f>
        <v/>
      </c>
    </row>
    <row r="30" spans="2:132" ht="12.2" customHeight="1" x14ac:dyDescent="0.2">
      <c r="B30" s="158" t="s">
        <v>475</v>
      </c>
      <c r="C30" s="159" t="s">
        <v>476</v>
      </c>
      <c r="D30" s="160"/>
      <c r="E30" s="161" t="e">
        <f>+SUMIFS([1]!Sanaudos[Suma],[1]!Sanaudos[Pagal DK RAS],$AM30)</f>
        <v>#REF!</v>
      </c>
      <c r="F30" s="161"/>
      <c r="G30" s="161"/>
      <c r="H30" s="161"/>
      <c r="I30" s="161"/>
      <c r="J30" s="161" t="e">
        <f>+SUMIFS([1]!Sanaudos_kor[Suma],[1]!Sanaudos_kor[RAS],$AM30,[1]!Sanaudos_kor[KOR_nr],J$1)</f>
        <v>#REF!</v>
      </c>
      <c r="K30" s="161" t="e">
        <f>+SUMIFS([1]!Sanaudos_kor[Suma],[1]!Sanaudos_kor[RAS],$AM30,[1]!Sanaudos_kor[KOR_nr],K$1)</f>
        <v>#REF!</v>
      </c>
      <c r="L30" s="161" t="e">
        <f>+SUMIFS([1]!Sanaudos_kor[Suma],[1]!Sanaudos_kor[RAS],$AM30,[1]!Sanaudos_kor[KOR_nr],L$1)</f>
        <v>#REF!</v>
      </c>
      <c r="M30" s="161" t="e">
        <f>+SUMIFS([1]!Sanaudos_kor[Suma],[1]!Sanaudos_kor[RAS],$AM30,[1]!Sanaudos_kor[KOR_nr],M$1)</f>
        <v>#REF!</v>
      </c>
      <c r="N30" s="161" t="e">
        <f>+SUMIFS([1]!Sanaudos_kor[Suma],[1]!Sanaudos_kor[RAS],$AM30,[1]!Sanaudos_kor[KOR_nr],N$1)</f>
        <v>#REF!</v>
      </c>
      <c r="O30" s="161" t="e">
        <f>+SUMIFS([1]!Sanaudos_kor[Suma],[1]!Sanaudos_kor[RAS],$AM30,[1]!Sanaudos_kor[KOR_nr],O$1)</f>
        <v>#REF!</v>
      </c>
      <c r="P30" s="161" t="e">
        <f>+SUMIFS([1]!Sanaudos_kor[Suma],[1]!Sanaudos_kor[RAS],$AM30,[1]!Sanaudos_kor[KOR_nr],P$1)</f>
        <v>#REF!</v>
      </c>
      <c r="Q30" s="161" t="e">
        <f>+SUMIFS([1]!Sanaudos_kor[Suma],[1]!Sanaudos_kor[RAS],$AM30,[1]!Sanaudos_kor[KOR_nr],Q$1)</f>
        <v>#REF!</v>
      </c>
      <c r="R30" s="161" t="e">
        <f>+SUMIFS([1]!Sanaudos_kor[Suma],[1]!Sanaudos_kor[RAS],$AM30,[1]!Sanaudos_kor[KOR_nr],R$1)</f>
        <v>#REF!</v>
      </c>
      <c r="S30" s="161" t="e">
        <f>+SUMIFS([1]!Sanaudos_kor[Suma],[1]!Sanaudos_kor[RAS],$AM30,[1]!Sanaudos_kor[KOR_nr],S$1)</f>
        <v>#REF!</v>
      </c>
      <c r="T30" s="161" t="e">
        <f>+SUMIFS([1]!Sanaudos_kor[Suma],[1]!Sanaudos_kor[RAS],$AM30,[1]!Sanaudos_kor[KOR_nr],T$1)</f>
        <v>#REF!</v>
      </c>
      <c r="U30" s="161" t="e">
        <f>+SUMIFS([1]!Sanaudos_kor[Suma],[1]!Sanaudos_kor[RAS],$AM30,[1]!Sanaudos_kor[KOR_nr],U$1)</f>
        <v>#REF!</v>
      </c>
      <c r="V30" s="161" t="e">
        <f>+SUMIFS([1]!Sanaudos_kor[Suma],[1]!Sanaudos_kor[RAS],$AM30,[1]!Sanaudos_kor[KOR_nr],V$1)</f>
        <v>#REF!</v>
      </c>
      <c r="W30" s="161" t="e">
        <f>+SUMIFS([1]!Sanaudos_kor[Suma],[1]!Sanaudos_kor[RAS],$AM30,[1]!Sanaudos_kor[KOR_nr],W$1)</f>
        <v>#REF!</v>
      </c>
      <c r="X30" s="161" t="e">
        <f>+SUMIFS([1]!Sanaudos_kor[Suma],[1]!Sanaudos_kor[RAS],$AM30,[1]!Sanaudos_kor[KOR_nr],X$1)</f>
        <v>#REF!</v>
      </c>
      <c r="Y30" s="161" t="e">
        <f>+SUMIFS([1]!Sanaudos_kor[Suma],[1]!Sanaudos_kor[RAS],$AM30,[1]!Sanaudos_kor[KOR_nr],Y$1)</f>
        <v>#REF!</v>
      </c>
      <c r="Z30" s="161" t="e">
        <f>+SUMIFS([1]!Sanaudos_kor[Suma],[1]!Sanaudos_kor[RAS],$AM30,[1]!Sanaudos_kor[KOR_nr],Z$1)</f>
        <v>#REF!</v>
      </c>
      <c r="AA30" s="161" t="e">
        <f>+SUMIFS([1]!Sanaudos_kor[Suma],[1]!Sanaudos_kor[RAS],$AM30,[1]!Sanaudos_kor[KOR_nr],AA$1)</f>
        <v>#REF!</v>
      </c>
      <c r="AB30" s="161" t="e">
        <f>+SUMIFS([1]!Sanaudos_kor[Suma],[1]!Sanaudos_kor[RAS],$AM30,[1]!Sanaudos_kor[KOR_nr],AB$1)</f>
        <v>#REF!</v>
      </c>
      <c r="AC30" s="161" t="e">
        <f>+SUMIFS([1]!Sanaudos_kor[Suma],[1]!Sanaudos_kor[RAS],$AM30,[1]!Sanaudos_kor[KOR_nr],AC$1)</f>
        <v>#REF!</v>
      </c>
      <c r="AD30" s="161" t="e">
        <f>+SUMIFS([1]!Sanaudos_kor[Suma],[1]!Sanaudos_kor[RAS],$AM30,[1]!Sanaudos_kor[KOR_nr],AD$1)</f>
        <v>#REF!</v>
      </c>
      <c r="AE30" s="161" t="e">
        <f>+SUMIFS([1]!Sanaudos_kor[Suma],[1]!Sanaudos_kor[RAS],$AM30,[1]!Sanaudos_kor[KOR_nr],AE$1)</f>
        <v>#REF!</v>
      </c>
      <c r="AF30" s="161" t="e">
        <f t="shared" si="0"/>
        <v>#REF!</v>
      </c>
      <c r="AG30" s="538"/>
      <c r="AI30" s="173" t="s">
        <v>420</v>
      </c>
      <c r="AJ30" s="174">
        <f>+'[1]2.SAN'!C197</f>
        <v>0</v>
      </c>
      <c r="AL30" s="165">
        <f>+'[1]3.pagrindinis'!A32</f>
        <v>400</v>
      </c>
      <c r="AM30" s="165">
        <f>+'[1]3.pagrindinis'!B32</f>
        <v>400</v>
      </c>
      <c r="AN30" s="166" t="e">
        <f>+SUMIFS('[1]5'!$M$8:$M$158,'[1]5'!$C$8:$C$158,$AM30)</f>
        <v>#VALUE!</v>
      </c>
      <c r="AO30" s="167" t="e">
        <f t="shared" si="1"/>
        <v>#VALUE!</v>
      </c>
      <c r="AR30" s="151" t="str">
        <f t="array" ref="AR30">IFERROR(INDEX([1]!SAN[DK_nr],MATCH(1,('[1]3.2'!$AM30=[1]!SAN[RAS])*('[1]3.2'!AR$7=[1]SAN!$B$5:$B$154),0)),"")</f>
        <v/>
      </c>
      <c r="AS30" s="151" t="str">
        <f t="array" ref="AS30">IFERROR(INDEX([1]!SAN[DK_nr],MATCH(1,('[1]3.2'!$AM30=[1]!SAN[RAS])*('[1]3.2'!AS$7=[1]SAN!$B$5:$B$154),0)),"")</f>
        <v/>
      </c>
      <c r="AT30" s="151" t="str">
        <f t="array" ref="AT30">IFERROR(INDEX([1]!SAN[DK_nr],MATCH(1,('[1]3.2'!$AM30=[1]!SAN[RAS])*('[1]3.2'!AT$7=[1]SAN!$B$5:$B$154),0)),"")</f>
        <v/>
      </c>
      <c r="AU30" s="151" t="str">
        <f t="array" ref="AU30">IFERROR(INDEX([1]!SAN[DK_nr],MATCH(1,('[1]3.2'!$AM30=[1]!SAN[RAS])*('[1]3.2'!AU$7=[1]SAN!$B$5:$B$154),0)),"")</f>
        <v/>
      </c>
      <c r="AV30" s="151" t="str">
        <f t="array" ref="AV30">IFERROR(INDEX([1]!SAN[DK_nr],MATCH(1,('[1]3.2'!$AM30=[1]!SAN[RAS])*('[1]3.2'!AV$7=[1]SAN!$B$5:$B$154),0)),"")</f>
        <v/>
      </c>
      <c r="AW30" s="151" t="str">
        <f t="array" ref="AW30">IFERROR(INDEX([1]!SAN[DK_nr],MATCH(1,('[1]3.2'!$AM30=[1]!SAN[RAS])*('[1]3.2'!AW$7=[1]SAN!$B$5:$B$154),0)),"")</f>
        <v/>
      </c>
      <c r="AX30" s="151" t="str">
        <f t="array" ref="AX30">IFERROR(INDEX([1]!SAN[DK_nr],MATCH(1,('[1]3.2'!$AM30=[1]!SAN[RAS])*('[1]3.2'!AX$7=[1]SAN!$B$5:$B$154),0)),"")</f>
        <v/>
      </c>
      <c r="AY30" s="151" t="str">
        <f t="array" ref="AY30">IFERROR(INDEX([1]!SAN[DK_nr],MATCH(1,('[1]3.2'!$AM30=[1]!SAN[RAS])*('[1]3.2'!AY$7=[1]SAN!$B$5:$B$154),0)),"")</f>
        <v/>
      </c>
      <c r="AZ30" s="151" t="str">
        <f t="array" ref="AZ30">IFERROR(INDEX([1]!SAN[DK_nr],MATCH(1,('[1]3.2'!$AM30=[1]!SAN[RAS])*('[1]3.2'!AZ$7=[1]SAN!$B$5:$B$154),0)),"")</f>
        <v/>
      </c>
      <c r="BA30" s="151" t="str">
        <f t="array" ref="BA30">IFERROR(INDEX([1]!SAN[DK_nr],MATCH(1,('[1]3.2'!$AM30=[1]!SAN[RAS])*('[1]3.2'!BA$7=[1]SAN!$B$5:$B$154),0)),"")</f>
        <v/>
      </c>
      <c r="BB30" s="151" t="str">
        <f t="array" ref="BB30">IFERROR(INDEX([1]!SAN[DK_nr],MATCH(1,('[1]3.2'!$AM30=[1]!SAN[RAS])*('[1]3.2'!BB$7=[1]SAN!$B$5:$B$154),0)),"")</f>
        <v/>
      </c>
      <c r="BC30" s="151" t="str">
        <f t="array" ref="BC30">IFERROR(INDEX([1]!SAN[DK_nr],MATCH(1,('[1]3.2'!$AM30=[1]!SAN[RAS])*('[1]3.2'!BC$7=[1]SAN!$B$5:$B$154),0)),"")</f>
        <v/>
      </c>
      <c r="BD30" s="151" t="str">
        <f t="array" ref="BD30">IFERROR(INDEX([1]!SAN[DK_nr],MATCH(1,('[1]3.2'!$AM30=[1]!SAN[RAS])*('[1]3.2'!BD$7=[1]SAN!$B$5:$B$154),0)),"")</f>
        <v/>
      </c>
      <c r="BE30" s="151" t="str">
        <f t="array" ref="BE30">IFERROR(INDEX([1]!SAN[DK_nr],MATCH(1,('[1]3.2'!$AM30=[1]!SAN[RAS])*('[1]3.2'!BE$7=[1]SAN!$B$5:$B$154),0)),"")</f>
        <v/>
      </c>
      <c r="BF30" s="151" t="str">
        <f t="array" ref="BF30">IFERROR(INDEX([1]!SAN[DK_nr],MATCH(1,('[1]3.2'!$AM30=[1]!SAN[RAS])*('[1]3.2'!BF$7=[1]SAN!$B$5:$B$154),0)),"")</f>
        <v/>
      </c>
      <c r="BG30" s="151" t="str">
        <f t="array" ref="BG30">IFERROR(INDEX([1]!SAN[DK_nr],MATCH(1,('[1]3.2'!$AM30=[1]!SAN[RAS])*('[1]3.2'!BG$7=[1]SAN!$B$5:$B$154),0)),"")</f>
        <v/>
      </c>
      <c r="BH30" s="151" t="str">
        <f t="array" ref="BH30">IFERROR(INDEX([1]!SAN[DK_nr],MATCH(1,('[1]3.2'!$AM30=[1]!SAN[RAS])*('[1]3.2'!BH$7=[1]SAN!$B$5:$B$154),0)),"")</f>
        <v/>
      </c>
      <c r="BI30" s="151" t="str">
        <f t="array" ref="BI30">IFERROR(INDEX([1]!SAN[DK_nr],MATCH(1,('[1]3.2'!$AM30=[1]!SAN[RAS])*('[1]3.2'!BI$7=[1]SAN!$B$5:$B$154),0)),"")</f>
        <v/>
      </c>
      <c r="BJ30" s="151" t="str">
        <f t="array" ref="BJ30">IFERROR(INDEX([1]!SAN[DK_nr],MATCH(1,('[1]3.2'!$AM30=[1]!SAN[RAS])*('[1]3.2'!BJ$7=[1]SAN!$B$5:$B$154),0)),"")</f>
        <v/>
      </c>
      <c r="BK30" s="151" t="str">
        <f t="array" ref="BK30">IFERROR(INDEX([1]!SAN[DK_nr],MATCH(1,('[1]3.2'!$AM30=[1]!SAN[RAS])*('[1]3.2'!BK$7=[1]SAN!$B$5:$B$154),0)),"")</f>
        <v/>
      </c>
      <c r="BL30" s="151" t="str">
        <f t="array" ref="BL30">IFERROR(INDEX([1]!SAN[DK_nr],MATCH(1,('[1]3.2'!$AM30=[1]!SAN[RAS])*('[1]3.2'!BL$7=[1]SAN!$B$5:$B$154),0)),"")</f>
        <v/>
      </c>
      <c r="BM30" s="151" t="str">
        <f t="array" ref="BM30">IFERROR(INDEX([1]!SAN[DK_nr],MATCH(1,('[1]3.2'!$AM30=[1]!SAN[RAS])*('[1]3.2'!BM$7=[1]SAN!$B$5:$B$154),0)),"")</f>
        <v/>
      </c>
      <c r="BN30" s="151" t="str">
        <f t="array" ref="BN30">IFERROR(INDEX([1]!SAN[DK_nr],MATCH(1,('[1]3.2'!$AM30=[1]!SAN[RAS])*('[1]3.2'!BN$7=[1]SAN!$B$5:$B$154),0)),"")</f>
        <v/>
      </c>
      <c r="BO30" s="151" t="str">
        <f t="array" ref="BO30">IFERROR(INDEX([1]!SAN[DK_nr],MATCH(1,('[1]3.2'!$AM30=[1]!SAN[RAS])*('[1]3.2'!BO$7=[1]SAN!$B$5:$B$154),0)),"")</f>
        <v/>
      </c>
      <c r="BP30" s="151" t="str">
        <f t="array" ref="BP30">IFERROR(INDEX([1]!SAN[DK_nr],MATCH(1,('[1]3.2'!$AM30=[1]!SAN[RAS])*('[1]3.2'!BP$7=[1]SAN!$B$5:$B$154),0)),"")</f>
        <v/>
      </c>
      <c r="BQ30" s="151" t="str">
        <f t="array" ref="BQ30">IFERROR(INDEX([1]!SAN[DK_nr],MATCH(1,('[1]3.2'!$AM30=[1]!SAN[RAS])*('[1]3.2'!BQ$7=[1]SAN!$B$5:$B$154),0)),"")</f>
        <v/>
      </c>
      <c r="BR30" s="151" t="str">
        <f t="array" ref="BR30">IFERROR(INDEX([1]!SAN[DK_nr],MATCH(1,('[1]3.2'!$AM30=[1]!SAN[RAS])*('[1]3.2'!BR$7=[1]SAN!$B$5:$B$154),0)),"")</f>
        <v/>
      </c>
      <c r="BS30" s="151" t="str">
        <f t="array" ref="BS30">IFERROR(INDEX([1]!SAN[DK_nr],MATCH(1,('[1]3.2'!$AM30=[1]!SAN[RAS])*('[1]3.2'!BS$7=[1]SAN!$B$5:$B$154),0)),"")</f>
        <v/>
      </c>
      <c r="BT30" s="151" t="str">
        <f t="array" ref="BT30">IFERROR(INDEX([1]!SAN[DK_nr],MATCH(1,('[1]3.2'!$AM30=[1]!SAN[RAS])*('[1]3.2'!BT$7=[1]SAN!$B$5:$B$154),0)),"")</f>
        <v/>
      </c>
      <c r="BU30" s="151" t="str">
        <f t="array" ref="BU30">IFERROR(INDEX([1]!SAN[DK_nr],MATCH(1,('[1]3.2'!$AM30=[1]!SAN[RAS])*('[1]3.2'!BU$7=[1]SAN!$B$5:$B$154),0)),"")</f>
        <v/>
      </c>
      <c r="BV30" s="151" t="str">
        <f t="array" ref="BV30">IFERROR(INDEX([1]!SAN[DK_nr],MATCH(1,('[1]3.2'!$AM30=[1]!SAN[RAS])*('[1]3.2'!BV$7=[1]SAN!$B$5:$B$154),0)),"")</f>
        <v/>
      </c>
      <c r="BW30" s="151" t="str">
        <f t="array" ref="BW30">IFERROR(INDEX([1]!SAN[DK_nr],MATCH(1,('[1]3.2'!$AM30=[1]!SAN[RAS])*('[1]3.2'!BW$7=[1]SAN!$B$5:$B$154),0)),"")</f>
        <v/>
      </c>
      <c r="BX30" s="151" t="str">
        <f t="array" ref="BX30">IFERROR(INDEX([1]!SAN[DK_nr],MATCH(1,('[1]3.2'!$AM30=[1]!SAN[RAS])*('[1]3.2'!BX$7=[1]SAN!$B$5:$B$154),0)),"")</f>
        <v/>
      </c>
      <c r="BY30" s="151" t="str">
        <f t="array" ref="BY30">IFERROR(INDEX([1]!SAN[DK_nr],MATCH(1,('[1]3.2'!$AM30=[1]!SAN[RAS])*('[1]3.2'!BY$7=[1]SAN!$B$5:$B$154),0)),"")</f>
        <v/>
      </c>
      <c r="BZ30" s="151" t="str">
        <f t="array" ref="BZ30">IFERROR(INDEX([1]!SAN[DK_nr],MATCH(1,('[1]3.2'!$AM30=[1]!SAN[RAS])*('[1]3.2'!BZ$7=[1]SAN!$B$5:$B$154),0)),"")</f>
        <v/>
      </c>
      <c r="CA30" s="151" t="str">
        <f t="array" ref="CA30">IFERROR(INDEX([1]!SAN[DK_nr],MATCH(1,('[1]3.2'!$AM30=[1]!SAN[RAS])*('[1]3.2'!CA$7=[1]SAN!$B$5:$B$154),0)),"")</f>
        <v/>
      </c>
      <c r="CB30" s="151" t="str">
        <f t="array" ref="CB30">IFERROR(INDEX([1]!SAN[DK_nr],MATCH(1,('[1]3.2'!$AM30=[1]!SAN[RAS])*('[1]3.2'!CB$7=[1]SAN!$B$5:$B$154),0)),"")</f>
        <v/>
      </c>
      <c r="CC30" s="151" t="str">
        <f t="array" ref="CC30">IFERROR(INDEX([1]!SAN[DK_nr],MATCH(1,('[1]3.2'!$AM30=[1]!SAN[RAS])*('[1]3.2'!CC$7=[1]SAN!$B$5:$B$154),0)),"")</f>
        <v/>
      </c>
      <c r="CD30" s="151" t="str">
        <f t="array" ref="CD30">IFERROR(INDEX([1]!SAN[DK_nr],MATCH(1,('[1]3.2'!$AM30=[1]!SAN[RAS])*('[1]3.2'!CD$7=[1]SAN!$B$5:$B$154),0)),"")</f>
        <v/>
      </c>
      <c r="CE30" s="151" t="str">
        <f t="array" ref="CE30">IFERROR(INDEX([1]!SAN[DK_nr],MATCH(1,('[1]3.2'!$AM30=[1]!SAN[RAS])*('[1]3.2'!CE$7=[1]SAN!$B$5:$B$154),0)),"")</f>
        <v/>
      </c>
      <c r="CF30" s="151" t="str">
        <f t="array" ref="CF30">IFERROR(INDEX([1]!SAN[DK_nr],MATCH(1,('[1]3.2'!$AM30=[1]!SAN[RAS])*('[1]3.2'!CF$7=[1]SAN!$B$5:$B$154),0)),"")</f>
        <v/>
      </c>
      <c r="CG30" s="151" t="str">
        <f t="array" ref="CG30">IFERROR(INDEX([1]!SAN[DK_nr],MATCH(1,('[1]3.2'!$AM30=[1]!SAN[RAS])*('[1]3.2'!CG$7=[1]SAN!$B$5:$B$154),0)),"")</f>
        <v/>
      </c>
      <c r="CH30" s="151" t="str">
        <f t="array" ref="CH30">IFERROR(INDEX([1]!SAN[DK_nr],MATCH(1,('[1]3.2'!$AM30=[1]!SAN[RAS])*('[1]3.2'!CH$7=[1]SAN!$B$5:$B$154),0)),"")</f>
        <v/>
      </c>
      <c r="CI30" s="151" t="str">
        <f t="array" ref="CI30">IFERROR(INDEX([1]!SAN[DK_nr],MATCH(1,('[1]3.2'!$AM30=[1]!SAN[RAS])*('[1]3.2'!CI$7=[1]SAN!$B$5:$B$154),0)),"")</f>
        <v/>
      </c>
      <c r="CJ30" s="151" t="str">
        <f t="array" ref="CJ30">IFERROR(INDEX([1]!SAN[DK_nr],MATCH(1,('[1]3.2'!$AM30=[1]!SAN[RAS])*('[1]3.2'!CJ$7=[1]SAN!$B$5:$B$154),0)),"")</f>
        <v/>
      </c>
      <c r="CK30" s="151" t="str">
        <f t="array" ref="CK30">IFERROR(INDEX([1]!SAN[DK_nr],MATCH(1,('[1]3.2'!$AM30=[1]!SAN[RAS])*('[1]3.2'!CK$7=[1]SAN!$B$5:$B$154),0)),"")</f>
        <v/>
      </c>
      <c r="CL30" s="151" t="str">
        <f t="array" ref="CL30">IFERROR(INDEX([1]!SAN[DK_nr],MATCH(1,('[1]3.2'!$AM30=[1]!SAN[RAS])*('[1]3.2'!CL$7=[1]SAN!$B$5:$B$154),0)),"")</f>
        <v/>
      </c>
      <c r="CM30" s="151" t="str">
        <f t="array" ref="CM30">IFERROR(INDEX([1]!SAN[DK_nr],MATCH(1,('[1]3.2'!$AM30=[1]!SAN[RAS])*('[1]3.2'!CM$7=[1]SAN!$B$5:$B$154),0)),"")</f>
        <v/>
      </c>
      <c r="CN30" s="151" t="str">
        <f t="array" ref="CN30">IFERROR(INDEX([1]!SAN[DK_nr],MATCH(1,('[1]3.2'!$AM30=[1]!SAN[RAS])*('[1]3.2'!CN$7=[1]SAN!$B$5:$B$154),0)),"")</f>
        <v/>
      </c>
      <c r="CO30" s="151" t="str">
        <f t="array" ref="CO30">IFERROR(INDEX([1]!SAN[DK_nr],MATCH(1,('[1]3.2'!$AM30=[1]!SAN[RAS])*('[1]3.2'!CO$7=[1]SAN!$B$5:$B$154),0)),"")</f>
        <v/>
      </c>
      <c r="CP30" s="151" t="str">
        <f t="array" ref="CP30">IFERROR(INDEX([1]!SAN[DK_nr],MATCH(1,('[1]3.2'!$AM30=[1]!SAN[RAS])*('[1]3.2'!CP$7=[1]SAN!$B$5:$B$154),0)),"")</f>
        <v/>
      </c>
      <c r="CQ30" s="151" t="str">
        <f t="array" ref="CQ30">IFERROR(INDEX([1]!SAN[DK_nr],MATCH(1,('[1]3.2'!$AM30=[1]!SAN[RAS])*('[1]3.2'!CQ$7=[1]SAN!$B$5:$B$154),0)),"")</f>
        <v/>
      </c>
      <c r="CR30" s="151" t="str">
        <f t="array" ref="CR30">IFERROR(INDEX([1]!SAN[DK_nr],MATCH(1,('[1]3.2'!$AM30=[1]!SAN[RAS])*('[1]3.2'!CR$7=[1]SAN!$B$5:$B$154),0)),"")</f>
        <v/>
      </c>
      <c r="CS30" s="151" t="str">
        <f t="array" ref="CS30">IFERROR(INDEX([1]!SAN[DK_nr],MATCH(1,('[1]3.2'!$AM30=[1]!SAN[RAS])*('[1]3.2'!CS$7=[1]SAN!$B$5:$B$154),0)),"")</f>
        <v/>
      </c>
      <c r="CT30" s="151" t="str">
        <f t="array" ref="CT30">IFERROR(INDEX([1]!SAN[DK_nr],MATCH(1,('[1]3.2'!$AM30=[1]!SAN[RAS])*('[1]3.2'!CT$7=[1]SAN!$B$5:$B$154),0)),"")</f>
        <v/>
      </c>
      <c r="CU30" s="151" t="str">
        <f t="array" ref="CU30">IFERROR(INDEX([1]!SAN[DK_nr],MATCH(1,('[1]3.2'!$AM30=[1]!SAN[RAS])*('[1]3.2'!CU$7=[1]SAN!$B$5:$B$154),0)),"")</f>
        <v/>
      </c>
      <c r="CV30" s="151" t="str">
        <f t="array" ref="CV30">IFERROR(INDEX([1]!SAN[DK_nr],MATCH(1,('[1]3.2'!$AM30=[1]!SAN[RAS])*('[1]3.2'!CV$7=[1]SAN!$B$5:$B$154),0)),"")</f>
        <v/>
      </c>
      <c r="CW30" s="151" t="str">
        <f t="array" ref="CW30">IFERROR(INDEX([1]!SAN[DK_nr],MATCH(1,('[1]3.2'!$AM30=[1]!SAN[RAS])*('[1]3.2'!CW$7=[1]SAN!$B$5:$B$154),0)),"")</f>
        <v/>
      </c>
      <c r="CX30" s="151" t="str">
        <f t="array" ref="CX30">IFERROR(INDEX([1]!SAN[DK_nr],MATCH(1,('[1]3.2'!$AM30=[1]!SAN[RAS])*('[1]3.2'!CX$7=[1]SAN!$B$5:$B$154),0)),"")</f>
        <v/>
      </c>
      <c r="CY30" s="151" t="str">
        <f t="array" ref="CY30">IFERROR(INDEX([1]!SAN[DK_nr],MATCH(1,('[1]3.2'!$AM30=[1]!SAN[RAS])*('[1]3.2'!CY$7=[1]SAN!$B$5:$B$154),0)),"")</f>
        <v/>
      </c>
      <c r="CZ30" s="151" t="str">
        <f t="array" ref="CZ30">IFERROR(INDEX([1]!SAN[DK_nr],MATCH(1,('[1]3.2'!$AM30=[1]!SAN[RAS])*('[1]3.2'!CZ$7=[1]SAN!$B$5:$B$154),0)),"")</f>
        <v/>
      </c>
      <c r="DA30" s="151" t="str">
        <f t="array" ref="DA30">IFERROR(INDEX([1]!SAN[DK_nr],MATCH(1,('[1]3.2'!$AM30=[1]!SAN[RAS])*('[1]3.2'!DA$7=[1]SAN!$B$5:$B$154),0)),"")</f>
        <v/>
      </c>
      <c r="DB30" s="151" t="str">
        <f t="array" ref="DB30">IFERROR(INDEX([1]!SAN[DK_nr],MATCH(1,('[1]3.2'!$AM30=[1]!SAN[RAS])*('[1]3.2'!DB$7=[1]SAN!$B$5:$B$154),0)),"")</f>
        <v/>
      </c>
      <c r="DC30" s="151" t="str">
        <f t="array" ref="DC30">IFERROR(INDEX([1]!SAN[DK_nr],MATCH(1,('[1]3.2'!$AM30=[1]!SAN[RAS])*('[1]3.2'!DC$7=[1]SAN!$B$5:$B$154),0)),"")</f>
        <v/>
      </c>
      <c r="DD30" s="151" t="str">
        <f t="array" ref="DD30">IFERROR(INDEX([1]!SAN[DK_nr],MATCH(1,('[1]3.2'!$AM30=[1]!SAN[RAS])*('[1]3.2'!DD$7=[1]SAN!$B$5:$B$154),0)),"")</f>
        <v/>
      </c>
      <c r="DE30" s="151" t="str">
        <f t="array" ref="DE30">IFERROR(INDEX([1]!SAN[DK_nr],MATCH(1,('[1]3.2'!$AM30=[1]!SAN[RAS])*('[1]3.2'!DE$7=[1]SAN!$B$5:$B$154),0)),"")</f>
        <v/>
      </c>
      <c r="DF30" s="151" t="str">
        <f t="array" ref="DF30">IFERROR(INDEX([1]!SAN[DK_nr],MATCH(1,('[1]3.2'!$AM30=[1]!SAN[RAS])*('[1]3.2'!DF$7=[1]SAN!$B$5:$B$154),0)),"")</f>
        <v/>
      </c>
      <c r="DG30" s="151" t="str">
        <f t="array" ref="DG30">IFERROR(INDEX([1]!SAN[DK_nr],MATCH(1,('[1]3.2'!$AM30=[1]!SAN[RAS])*('[1]3.2'!DG$7=[1]SAN!$B$5:$B$154),0)),"")</f>
        <v/>
      </c>
      <c r="DH30" s="151" t="str">
        <f t="array" ref="DH30">IFERROR(INDEX([1]!SAN[DK_nr],MATCH(1,('[1]3.2'!$AM30=[1]!SAN[RAS])*('[1]3.2'!DH$7=[1]SAN!$B$5:$B$154),0)),"")</f>
        <v/>
      </c>
      <c r="DI30" s="151" t="str">
        <f t="array" ref="DI30">IFERROR(INDEX([1]!SAN[DK_nr],MATCH(1,('[1]3.2'!$AM30=[1]!SAN[RAS])*('[1]3.2'!DI$7=[1]SAN!$B$5:$B$154),0)),"")</f>
        <v/>
      </c>
      <c r="DJ30" s="151" t="str">
        <f t="array" ref="DJ30">IFERROR(INDEX([1]!SAN[DK_nr],MATCH(1,('[1]3.2'!$AM30=[1]!SAN[RAS])*('[1]3.2'!DJ$7=[1]SAN!$B$5:$B$154),0)),"")</f>
        <v/>
      </c>
      <c r="DK30" s="151" t="str">
        <f t="array" ref="DK30">IFERROR(INDEX([1]!SAN[DK_nr],MATCH(1,('[1]3.2'!$AM30=[1]!SAN[RAS])*('[1]3.2'!DK$7=[1]SAN!$B$5:$B$154),0)),"")</f>
        <v/>
      </c>
      <c r="DL30" s="151" t="str">
        <f t="array" ref="DL30">IFERROR(INDEX([1]!SAN[DK_nr],MATCH(1,('[1]3.2'!$AM30=[1]!SAN[RAS])*('[1]3.2'!DL$7=[1]SAN!$B$5:$B$154),0)),"")</f>
        <v/>
      </c>
      <c r="DM30" s="151" t="str">
        <f t="array" ref="DM30">IFERROR(INDEX([1]!SAN[DK_nr],MATCH(1,('[1]3.2'!$AM30=[1]!SAN[RAS])*('[1]3.2'!DM$7=[1]SAN!$B$5:$B$154),0)),"")</f>
        <v/>
      </c>
      <c r="DN30" s="151" t="str">
        <f t="array" ref="DN30">IFERROR(INDEX([1]!SAN[DK_nr],MATCH(1,('[1]3.2'!$AM30=[1]!SAN[RAS])*('[1]3.2'!DN$7=[1]SAN!$B$5:$B$154),0)),"")</f>
        <v/>
      </c>
      <c r="DO30" s="151" t="str">
        <f t="array" ref="DO30">IFERROR(INDEX([1]!SAN[DK_nr],MATCH(1,('[1]3.2'!$AM30=[1]!SAN[RAS])*('[1]3.2'!DO$7=[1]SAN!$B$5:$B$154),0)),"")</f>
        <v/>
      </c>
      <c r="DP30" s="151" t="str">
        <f t="array" ref="DP30">IFERROR(INDEX([1]!SAN[DK_nr],MATCH(1,('[1]3.2'!$AM30=[1]!SAN[RAS])*('[1]3.2'!DP$7=[1]SAN!$B$5:$B$154),0)),"")</f>
        <v/>
      </c>
      <c r="DQ30" s="151" t="str">
        <f t="array" ref="DQ30">IFERROR(INDEX([1]!SAN[DK_nr],MATCH(1,('[1]3.2'!$AM30=[1]!SAN[RAS])*('[1]3.2'!DQ$7=[1]SAN!$B$5:$B$154),0)),"")</f>
        <v/>
      </c>
      <c r="DR30" s="151" t="str">
        <f t="array" ref="DR30">IFERROR(INDEX([1]!SAN[DK_nr],MATCH(1,('[1]3.2'!$AM30=[1]!SAN[RAS])*('[1]3.2'!DR$7=[1]SAN!$B$5:$B$154),0)),"")</f>
        <v/>
      </c>
      <c r="DS30" s="151" t="str">
        <f t="array" ref="DS30">IFERROR(INDEX([1]!SAN[DK_nr],MATCH(1,('[1]3.2'!$AM30=[1]!SAN[RAS])*('[1]3.2'!DS$7=[1]SAN!$B$5:$B$154),0)),"")</f>
        <v/>
      </c>
      <c r="DT30" s="151" t="str">
        <f t="array" ref="DT30">IFERROR(INDEX([1]!SAN[DK_nr],MATCH(1,('[1]3.2'!$AM30=[1]!SAN[RAS])*('[1]3.2'!DT$7=[1]SAN!$B$5:$B$154),0)),"")</f>
        <v/>
      </c>
      <c r="DU30" s="151" t="str">
        <f t="array" ref="DU30">IFERROR(INDEX([1]!SAN[DK_nr],MATCH(1,('[1]3.2'!$AM30=[1]!SAN[RAS])*('[1]3.2'!DU$7=[1]SAN!$B$5:$B$154),0)),"")</f>
        <v/>
      </c>
      <c r="DV30" s="151" t="str">
        <f t="array" ref="DV30">IFERROR(INDEX([1]!SAN[DK_nr],MATCH(1,('[1]3.2'!$AM30=[1]!SAN[RAS])*('[1]3.2'!DV$7=[1]SAN!$B$5:$B$154),0)),"")</f>
        <v/>
      </c>
      <c r="DW30" s="151" t="str">
        <f t="array" ref="DW30">IFERROR(INDEX([1]!SAN[DK_nr],MATCH(1,('[1]3.2'!$AM30=[1]!SAN[RAS])*('[1]3.2'!DW$7=[1]SAN!$B$5:$B$154),0)),"")</f>
        <v/>
      </c>
      <c r="DX30" s="151" t="str">
        <f t="array" ref="DX30">IFERROR(INDEX([1]!SAN[DK_nr],MATCH(1,('[1]3.2'!$AM30=[1]!SAN[RAS])*('[1]3.2'!DX$7=[1]SAN!$B$5:$B$154),0)),"")</f>
        <v/>
      </c>
      <c r="DY30" s="151" t="str">
        <f t="array" ref="DY30">IFERROR(INDEX([1]!SAN[DK_nr],MATCH(1,('[1]3.2'!$AM30=[1]!SAN[RAS])*('[1]3.2'!DY$7=[1]SAN!$B$5:$B$154),0)),"")</f>
        <v/>
      </c>
      <c r="DZ30" s="151" t="str">
        <f t="array" ref="DZ30">IFERROR(INDEX([1]!SAN[DK_nr],MATCH(1,('[1]3.2'!$AM30=[1]!SAN[RAS])*('[1]3.2'!DZ$7=[1]SAN!$B$5:$B$154),0)),"")</f>
        <v/>
      </c>
      <c r="EA30" s="151" t="str">
        <f t="array" ref="EA30">IFERROR(INDEX([1]!SAN[DK_nr],MATCH(1,('[1]3.2'!$AM30=[1]!SAN[RAS])*('[1]3.2'!EA$7=[1]SAN!$B$5:$B$154),0)),"")</f>
        <v/>
      </c>
      <c r="EB30" s="151" t="str">
        <f t="array" ref="EB30">IFERROR(INDEX([1]!SAN[DK_nr],MATCH(1,('[1]3.2'!$AM30=[1]!SAN[RAS])*('[1]3.2'!EB$7=[1]SAN!$B$5:$B$154),0)),"")</f>
        <v/>
      </c>
    </row>
    <row r="31" spans="2:132" ht="12.2" customHeight="1" x14ac:dyDescent="0.2">
      <c r="B31" s="168" t="s">
        <v>477</v>
      </c>
      <c r="C31" s="169" t="s">
        <v>478</v>
      </c>
      <c r="D31" s="170" t="str">
        <f>+AR31&amp;" "&amp;AS31&amp;" "&amp;AT31&amp;" "&amp;AU31&amp;" "&amp;AV31&amp;" "&amp;AW31&amp;" "&amp;AX31&amp;" "&amp;AY31&amp;" "&amp;AZ31&amp;" "&amp;BA31&amp;" "&amp;BB31&amp;" "&amp;BC31&amp;" "&amp;BD31&amp;" "&amp;BE31&amp;" "&amp;BF31&amp;" "&amp;BG31&amp;" "&amp;BH31&amp;" "&amp;BI31&amp;" "&amp;BJ31&amp;" "&amp;BK31&amp;" "&amp;BL31&amp;" "&amp;BM31&amp;" "&amp;BN31&amp;" "&amp;BO31&amp;" "&amp;BP31&amp;" "&amp;BQ31&amp;" "&amp;BR31&amp;" "&amp;BS31&amp;" "&amp;BT31&amp;" "&amp;BU31&amp;" "&amp;BV31&amp;" "&amp;BW31&amp;" "&amp;BX31&amp;" "&amp;BY31&amp;" "&amp;BZ31&amp;" "&amp;CA31&amp;" "&amp;CB31&amp;" "&amp;CC31&amp;" "&amp;CD31&amp;" "&amp;CE31&amp;" "&amp;CF31&amp;" "&amp;CG31&amp;" "&amp;CH31&amp;" "&amp;CI31&amp;" "&amp;CJ31&amp;" "&amp;CK31&amp;" "&amp;CL31&amp;" "&amp;CM31&amp;" "&amp;CN31&amp;" "&amp;CO31&amp;" "&amp;CP31&amp;" "&amp;CQ31&amp;" "&amp;CR31&amp;" "&amp;CS31&amp;" "&amp;CT31&amp;" "&amp;CU31&amp;" "&amp;CV31&amp;" "&amp;CW31&amp;" "&amp;CX31&amp;" "&amp;CY31&amp;" "&amp;CZ31&amp;" "&amp;DA31&amp;" "&amp;DB31&amp;" "&amp;DC31&amp;" "&amp;DD31&amp;" "&amp;DE31&amp;" "&amp;DF31&amp;" "&amp;DG31&amp;" "&amp;DH31&amp;" "&amp;DI31&amp;" "&amp;DJ31&amp;" "&amp;DK31&amp;" "&amp;DL31&amp;" "&amp;DM31&amp;" "&amp;DN31&amp;" "&amp;DO31&amp;" "&amp;DP31&amp;" "&amp;DQ31&amp;" "&amp;DR31&amp;" "&amp;DS31&amp;" "&amp;DT31&amp;" "&amp;DU31&amp;" "&amp;DV31&amp;" "&amp;DW31&amp;" "&amp;DX31&amp;" "&amp;DY31&amp;" "&amp;DZ31&amp;" "&amp;EA31&amp;" "&amp;EB31</f>
        <v xml:space="preserve">                                                                                        </v>
      </c>
      <c r="E31" s="171" t="e">
        <f>+SUMIFS([1]!Sanaudos[Suma],[1]!Sanaudos[Pagal DK RAS],$AM31)</f>
        <v>#REF!</v>
      </c>
      <c r="F31" s="171"/>
      <c r="G31" s="171"/>
      <c r="H31" s="171"/>
      <c r="I31" s="171"/>
      <c r="J31" s="171" t="e">
        <f>+SUMIFS([1]!Sanaudos_kor[Suma],[1]!Sanaudos_kor[RAS],$AM31,[1]!Sanaudos_kor[KOR_nr],J$1)</f>
        <v>#REF!</v>
      </c>
      <c r="K31" s="171" t="e">
        <f>+SUMIFS([1]!Sanaudos_kor[Suma],[1]!Sanaudos_kor[RAS],$AM31,[1]!Sanaudos_kor[KOR_nr],K$1)</f>
        <v>#REF!</v>
      </c>
      <c r="L31" s="171" t="e">
        <f>+SUMIFS([1]!Sanaudos_kor[Suma],[1]!Sanaudos_kor[RAS],$AM31,[1]!Sanaudos_kor[KOR_nr],L$1)</f>
        <v>#REF!</v>
      </c>
      <c r="M31" s="171" t="e">
        <f>+SUMIFS([1]!Sanaudos_kor[Suma],[1]!Sanaudos_kor[RAS],$AM31,[1]!Sanaudos_kor[KOR_nr],M$1)</f>
        <v>#REF!</v>
      </c>
      <c r="N31" s="171" t="e">
        <f>+SUMIFS([1]!Sanaudos_kor[Suma],[1]!Sanaudos_kor[RAS],$AM31,[1]!Sanaudos_kor[KOR_nr],N$1)</f>
        <v>#REF!</v>
      </c>
      <c r="O31" s="171" t="e">
        <f>+SUMIFS([1]!Sanaudos_kor[Suma],[1]!Sanaudos_kor[RAS],$AM31,[1]!Sanaudos_kor[KOR_nr],O$1)</f>
        <v>#REF!</v>
      </c>
      <c r="P31" s="171" t="e">
        <f>+SUMIFS([1]!Sanaudos_kor[Suma],[1]!Sanaudos_kor[RAS],$AM31,[1]!Sanaudos_kor[KOR_nr],P$1)</f>
        <v>#REF!</v>
      </c>
      <c r="Q31" s="171" t="e">
        <f>+SUMIFS([1]!Sanaudos_kor[Suma],[1]!Sanaudos_kor[RAS],$AM31,[1]!Sanaudos_kor[KOR_nr],Q$1)</f>
        <v>#REF!</v>
      </c>
      <c r="R31" s="171" t="e">
        <f>+SUMIFS([1]!Sanaudos_kor[Suma],[1]!Sanaudos_kor[RAS],$AM31,[1]!Sanaudos_kor[KOR_nr],R$1)</f>
        <v>#REF!</v>
      </c>
      <c r="S31" s="171" t="e">
        <f>+SUMIFS([1]!Sanaudos_kor[Suma],[1]!Sanaudos_kor[RAS],$AM31,[1]!Sanaudos_kor[KOR_nr],S$1)</f>
        <v>#REF!</v>
      </c>
      <c r="T31" s="171" t="e">
        <f>+SUMIFS([1]!Sanaudos_kor[Suma],[1]!Sanaudos_kor[RAS],$AM31,[1]!Sanaudos_kor[KOR_nr],T$1)</f>
        <v>#REF!</v>
      </c>
      <c r="U31" s="171" t="e">
        <f>+SUMIFS([1]!Sanaudos_kor[Suma],[1]!Sanaudos_kor[RAS],$AM31,[1]!Sanaudos_kor[KOR_nr],U$1)</f>
        <v>#REF!</v>
      </c>
      <c r="V31" s="171" t="e">
        <f>+SUMIFS([1]!Sanaudos_kor[Suma],[1]!Sanaudos_kor[RAS],$AM31,[1]!Sanaudos_kor[KOR_nr],V$1)</f>
        <v>#REF!</v>
      </c>
      <c r="W31" s="171" t="e">
        <f>+SUMIFS([1]!Sanaudos_kor[Suma],[1]!Sanaudos_kor[RAS],$AM31,[1]!Sanaudos_kor[KOR_nr],W$1)</f>
        <v>#REF!</v>
      </c>
      <c r="X31" s="171" t="e">
        <f>+SUMIFS([1]!Sanaudos_kor[Suma],[1]!Sanaudos_kor[RAS],$AM31,[1]!Sanaudos_kor[KOR_nr],X$1)</f>
        <v>#REF!</v>
      </c>
      <c r="Y31" s="171" t="e">
        <f>+SUMIFS([1]!Sanaudos_kor[Suma],[1]!Sanaudos_kor[RAS],$AM31,[1]!Sanaudos_kor[KOR_nr],Y$1)</f>
        <v>#REF!</v>
      </c>
      <c r="Z31" s="171" t="e">
        <f>+SUMIFS([1]!Sanaudos_kor[Suma],[1]!Sanaudos_kor[RAS],$AM31,[1]!Sanaudos_kor[KOR_nr],Z$1)</f>
        <v>#REF!</v>
      </c>
      <c r="AA31" s="171" t="e">
        <f>+SUMIFS([1]!Sanaudos_kor[Suma],[1]!Sanaudos_kor[RAS],$AM31,[1]!Sanaudos_kor[KOR_nr],AA$1)</f>
        <v>#REF!</v>
      </c>
      <c r="AB31" s="171" t="e">
        <f>+SUMIFS([1]!Sanaudos_kor[Suma],[1]!Sanaudos_kor[RAS],$AM31,[1]!Sanaudos_kor[KOR_nr],AB$1)</f>
        <v>#REF!</v>
      </c>
      <c r="AC31" s="171" t="e">
        <f>+SUMIFS([1]!Sanaudos_kor[Suma],[1]!Sanaudos_kor[RAS],$AM31,[1]!Sanaudos_kor[KOR_nr],AC$1)</f>
        <v>#REF!</v>
      </c>
      <c r="AD31" s="171" t="e">
        <f>+SUMIFS([1]!Sanaudos_kor[Suma],[1]!Sanaudos_kor[RAS],$AM31,[1]!Sanaudos_kor[KOR_nr],AD$1)</f>
        <v>#REF!</v>
      </c>
      <c r="AE31" s="171" t="e">
        <f>+SUMIFS([1]!Sanaudos_kor[Suma],[1]!Sanaudos_kor[RAS],$AM31,[1]!Sanaudos_kor[KOR_nr],AE$1)</f>
        <v>#REF!</v>
      </c>
      <c r="AF31" s="171" t="e">
        <f t="shared" si="0"/>
        <v>#REF!</v>
      </c>
      <c r="AG31" s="538"/>
      <c r="AI31" s="173" t="s">
        <v>421</v>
      </c>
      <c r="AJ31" s="174">
        <f>+'[1]2.SAN'!C198</f>
        <v>0</v>
      </c>
      <c r="AL31" s="172">
        <f>+'[1]3.pagrindinis'!A33</f>
        <v>400</v>
      </c>
      <c r="AM31" s="172">
        <f>+'[1]3.pagrindinis'!B33</f>
        <v>401</v>
      </c>
      <c r="AN31" s="166" t="e">
        <f>+SUMIFS('[1]5'!$M$8:$M$158,'[1]5'!$C$8:$C$158,$AM31)</f>
        <v>#VALUE!</v>
      </c>
      <c r="AO31" s="167" t="e">
        <f t="shared" si="1"/>
        <v>#VALUE!</v>
      </c>
      <c r="AR31" s="151" t="str">
        <f t="array" ref="AR31">IFERROR(INDEX([1]!SAN[DK_nr],MATCH(1,('[1]3.2'!$AM31=[1]!SAN[RAS])*('[1]3.2'!AR$7=[1]SAN!$B$5:$B$154),0)),"")</f>
        <v/>
      </c>
      <c r="AS31" s="151" t="str">
        <f t="array" ref="AS31">IFERROR(INDEX([1]!SAN[DK_nr],MATCH(1,('[1]3.2'!$AM31=[1]!SAN[RAS])*('[1]3.2'!AS$7=[1]SAN!$B$5:$B$154),0)),"")</f>
        <v/>
      </c>
      <c r="AT31" s="151" t="str">
        <f t="array" ref="AT31">IFERROR(INDEX([1]!SAN[DK_nr],MATCH(1,('[1]3.2'!$AM31=[1]!SAN[RAS])*('[1]3.2'!AT$7=[1]SAN!$B$5:$B$154),0)),"")</f>
        <v/>
      </c>
      <c r="AU31" s="151" t="str">
        <f t="array" ref="AU31">IFERROR(INDEX([1]!SAN[DK_nr],MATCH(1,('[1]3.2'!$AM31=[1]!SAN[RAS])*('[1]3.2'!AU$7=[1]SAN!$B$5:$B$154),0)),"")</f>
        <v/>
      </c>
      <c r="AV31" s="151" t="str">
        <f t="array" ref="AV31">IFERROR(INDEX([1]!SAN[DK_nr],MATCH(1,('[1]3.2'!$AM31=[1]!SAN[RAS])*('[1]3.2'!AV$7=[1]SAN!$B$5:$B$154),0)),"")</f>
        <v/>
      </c>
      <c r="AW31" s="151" t="str">
        <f t="array" ref="AW31">IFERROR(INDEX([1]!SAN[DK_nr],MATCH(1,('[1]3.2'!$AM31=[1]!SAN[RAS])*('[1]3.2'!AW$7=[1]SAN!$B$5:$B$154),0)),"")</f>
        <v/>
      </c>
      <c r="AX31" s="151" t="str">
        <f t="array" ref="AX31">IFERROR(INDEX([1]!SAN[DK_nr],MATCH(1,('[1]3.2'!$AM31=[1]!SAN[RAS])*('[1]3.2'!AX$7=[1]SAN!$B$5:$B$154),0)),"")</f>
        <v/>
      </c>
      <c r="AY31" s="151" t="str">
        <f t="array" ref="AY31">IFERROR(INDEX([1]!SAN[DK_nr],MATCH(1,('[1]3.2'!$AM31=[1]!SAN[RAS])*('[1]3.2'!AY$7=[1]SAN!$B$5:$B$154),0)),"")</f>
        <v/>
      </c>
      <c r="AZ31" s="151" t="str">
        <f t="array" ref="AZ31">IFERROR(INDEX([1]!SAN[DK_nr],MATCH(1,('[1]3.2'!$AM31=[1]!SAN[RAS])*('[1]3.2'!AZ$7=[1]SAN!$B$5:$B$154),0)),"")</f>
        <v/>
      </c>
      <c r="BA31" s="151" t="str">
        <f t="array" ref="BA31">IFERROR(INDEX([1]!SAN[DK_nr],MATCH(1,('[1]3.2'!$AM31=[1]!SAN[RAS])*('[1]3.2'!BA$7=[1]SAN!$B$5:$B$154),0)),"")</f>
        <v/>
      </c>
      <c r="BB31" s="151" t="str">
        <f t="array" ref="BB31">IFERROR(INDEX([1]!SAN[DK_nr],MATCH(1,('[1]3.2'!$AM31=[1]!SAN[RAS])*('[1]3.2'!BB$7=[1]SAN!$B$5:$B$154),0)),"")</f>
        <v/>
      </c>
      <c r="BC31" s="151" t="str">
        <f t="array" ref="BC31">IFERROR(INDEX([1]!SAN[DK_nr],MATCH(1,('[1]3.2'!$AM31=[1]!SAN[RAS])*('[1]3.2'!BC$7=[1]SAN!$B$5:$B$154),0)),"")</f>
        <v/>
      </c>
      <c r="BD31" s="151" t="str">
        <f t="array" ref="BD31">IFERROR(INDEX([1]!SAN[DK_nr],MATCH(1,('[1]3.2'!$AM31=[1]!SAN[RAS])*('[1]3.2'!BD$7=[1]SAN!$B$5:$B$154),0)),"")</f>
        <v/>
      </c>
      <c r="BE31" s="151" t="str">
        <f t="array" ref="BE31">IFERROR(INDEX([1]!SAN[DK_nr],MATCH(1,('[1]3.2'!$AM31=[1]!SAN[RAS])*('[1]3.2'!BE$7=[1]SAN!$B$5:$B$154),0)),"")</f>
        <v/>
      </c>
      <c r="BF31" s="151" t="str">
        <f t="array" ref="BF31">IFERROR(INDEX([1]!SAN[DK_nr],MATCH(1,('[1]3.2'!$AM31=[1]!SAN[RAS])*('[1]3.2'!BF$7=[1]SAN!$B$5:$B$154),0)),"")</f>
        <v/>
      </c>
      <c r="BG31" s="151" t="str">
        <f t="array" ref="BG31">IFERROR(INDEX([1]!SAN[DK_nr],MATCH(1,('[1]3.2'!$AM31=[1]!SAN[RAS])*('[1]3.2'!BG$7=[1]SAN!$B$5:$B$154),0)),"")</f>
        <v/>
      </c>
      <c r="BH31" s="151" t="str">
        <f t="array" ref="BH31">IFERROR(INDEX([1]!SAN[DK_nr],MATCH(1,('[1]3.2'!$AM31=[1]!SAN[RAS])*('[1]3.2'!BH$7=[1]SAN!$B$5:$B$154),0)),"")</f>
        <v/>
      </c>
      <c r="BI31" s="151" t="str">
        <f t="array" ref="BI31">IFERROR(INDEX([1]!SAN[DK_nr],MATCH(1,('[1]3.2'!$AM31=[1]!SAN[RAS])*('[1]3.2'!BI$7=[1]SAN!$B$5:$B$154),0)),"")</f>
        <v/>
      </c>
      <c r="BJ31" s="151" t="str">
        <f t="array" ref="BJ31">IFERROR(INDEX([1]!SAN[DK_nr],MATCH(1,('[1]3.2'!$AM31=[1]!SAN[RAS])*('[1]3.2'!BJ$7=[1]SAN!$B$5:$B$154),0)),"")</f>
        <v/>
      </c>
      <c r="BK31" s="151" t="str">
        <f t="array" ref="BK31">IFERROR(INDEX([1]!SAN[DK_nr],MATCH(1,('[1]3.2'!$AM31=[1]!SAN[RAS])*('[1]3.2'!BK$7=[1]SAN!$B$5:$B$154),0)),"")</f>
        <v/>
      </c>
      <c r="BL31" s="151" t="str">
        <f t="array" ref="BL31">IFERROR(INDEX([1]!SAN[DK_nr],MATCH(1,('[1]3.2'!$AM31=[1]!SAN[RAS])*('[1]3.2'!BL$7=[1]SAN!$B$5:$B$154),0)),"")</f>
        <v/>
      </c>
      <c r="BM31" s="151" t="str">
        <f t="array" ref="BM31">IFERROR(INDEX([1]!SAN[DK_nr],MATCH(1,('[1]3.2'!$AM31=[1]!SAN[RAS])*('[1]3.2'!BM$7=[1]SAN!$B$5:$B$154),0)),"")</f>
        <v/>
      </c>
      <c r="BN31" s="151" t="str">
        <f t="array" ref="BN31">IFERROR(INDEX([1]!SAN[DK_nr],MATCH(1,('[1]3.2'!$AM31=[1]!SAN[RAS])*('[1]3.2'!BN$7=[1]SAN!$B$5:$B$154),0)),"")</f>
        <v/>
      </c>
      <c r="BO31" s="151" t="str">
        <f t="array" ref="BO31">IFERROR(INDEX([1]!SAN[DK_nr],MATCH(1,('[1]3.2'!$AM31=[1]!SAN[RAS])*('[1]3.2'!BO$7=[1]SAN!$B$5:$B$154),0)),"")</f>
        <v/>
      </c>
      <c r="BP31" s="151" t="str">
        <f t="array" ref="BP31">IFERROR(INDEX([1]!SAN[DK_nr],MATCH(1,('[1]3.2'!$AM31=[1]!SAN[RAS])*('[1]3.2'!BP$7=[1]SAN!$B$5:$B$154),0)),"")</f>
        <v/>
      </c>
      <c r="BQ31" s="151" t="str">
        <f t="array" ref="BQ31">IFERROR(INDEX([1]!SAN[DK_nr],MATCH(1,('[1]3.2'!$AM31=[1]!SAN[RAS])*('[1]3.2'!BQ$7=[1]SAN!$B$5:$B$154),0)),"")</f>
        <v/>
      </c>
      <c r="BR31" s="151" t="str">
        <f t="array" ref="BR31">IFERROR(INDEX([1]!SAN[DK_nr],MATCH(1,('[1]3.2'!$AM31=[1]!SAN[RAS])*('[1]3.2'!BR$7=[1]SAN!$B$5:$B$154),0)),"")</f>
        <v/>
      </c>
      <c r="BS31" s="151" t="str">
        <f t="array" ref="BS31">IFERROR(INDEX([1]!SAN[DK_nr],MATCH(1,('[1]3.2'!$AM31=[1]!SAN[RAS])*('[1]3.2'!BS$7=[1]SAN!$B$5:$B$154),0)),"")</f>
        <v/>
      </c>
      <c r="BT31" s="151" t="str">
        <f t="array" ref="BT31">IFERROR(INDEX([1]!SAN[DK_nr],MATCH(1,('[1]3.2'!$AM31=[1]!SAN[RAS])*('[1]3.2'!BT$7=[1]SAN!$B$5:$B$154),0)),"")</f>
        <v/>
      </c>
      <c r="BU31" s="151" t="str">
        <f t="array" ref="BU31">IFERROR(INDEX([1]!SAN[DK_nr],MATCH(1,('[1]3.2'!$AM31=[1]!SAN[RAS])*('[1]3.2'!BU$7=[1]SAN!$B$5:$B$154),0)),"")</f>
        <v/>
      </c>
      <c r="BV31" s="151" t="str">
        <f t="array" ref="BV31">IFERROR(INDEX([1]!SAN[DK_nr],MATCH(1,('[1]3.2'!$AM31=[1]!SAN[RAS])*('[1]3.2'!BV$7=[1]SAN!$B$5:$B$154),0)),"")</f>
        <v/>
      </c>
      <c r="BW31" s="151" t="str">
        <f t="array" ref="BW31">IFERROR(INDEX([1]!SAN[DK_nr],MATCH(1,('[1]3.2'!$AM31=[1]!SAN[RAS])*('[1]3.2'!BW$7=[1]SAN!$B$5:$B$154),0)),"")</f>
        <v/>
      </c>
      <c r="BX31" s="151" t="str">
        <f t="array" ref="BX31">IFERROR(INDEX([1]!SAN[DK_nr],MATCH(1,('[1]3.2'!$AM31=[1]!SAN[RAS])*('[1]3.2'!BX$7=[1]SAN!$B$5:$B$154),0)),"")</f>
        <v/>
      </c>
      <c r="BY31" s="151" t="str">
        <f t="array" ref="BY31">IFERROR(INDEX([1]!SAN[DK_nr],MATCH(1,('[1]3.2'!$AM31=[1]!SAN[RAS])*('[1]3.2'!BY$7=[1]SAN!$B$5:$B$154),0)),"")</f>
        <v/>
      </c>
      <c r="BZ31" s="151" t="str">
        <f t="array" ref="BZ31">IFERROR(INDEX([1]!SAN[DK_nr],MATCH(1,('[1]3.2'!$AM31=[1]!SAN[RAS])*('[1]3.2'!BZ$7=[1]SAN!$B$5:$B$154),0)),"")</f>
        <v/>
      </c>
      <c r="CA31" s="151" t="str">
        <f t="array" ref="CA31">IFERROR(INDEX([1]!SAN[DK_nr],MATCH(1,('[1]3.2'!$AM31=[1]!SAN[RAS])*('[1]3.2'!CA$7=[1]SAN!$B$5:$B$154),0)),"")</f>
        <v/>
      </c>
      <c r="CB31" s="151" t="str">
        <f t="array" ref="CB31">IFERROR(INDEX([1]!SAN[DK_nr],MATCH(1,('[1]3.2'!$AM31=[1]!SAN[RAS])*('[1]3.2'!CB$7=[1]SAN!$B$5:$B$154),0)),"")</f>
        <v/>
      </c>
      <c r="CC31" s="151" t="str">
        <f t="array" ref="CC31">IFERROR(INDEX([1]!SAN[DK_nr],MATCH(1,('[1]3.2'!$AM31=[1]!SAN[RAS])*('[1]3.2'!CC$7=[1]SAN!$B$5:$B$154),0)),"")</f>
        <v/>
      </c>
      <c r="CD31" s="151" t="str">
        <f t="array" ref="CD31">IFERROR(INDEX([1]!SAN[DK_nr],MATCH(1,('[1]3.2'!$AM31=[1]!SAN[RAS])*('[1]3.2'!CD$7=[1]SAN!$B$5:$B$154),0)),"")</f>
        <v/>
      </c>
      <c r="CE31" s="151" t="str">
        <f t="array" ref="CE31">IFERROR(INDEX([1]!SAN[DK_nr],MATCH(1,('[1]3.2'!$AM31=[1]!SAN[RAS])*('[1]3.2'!CE$7=[1]SAN!$B$5:$B$154),0)),"")</f>
        <v/>
      </c>
      <c r="CF31" s="151" t="str">
        <f t="array" ref="CF31">IFERROR(INDEX([1]!SAN[DK_nr],MATCH(1,('[1]3.2'!$AM31=[1]!SAN[RAS])*('[1]3.2'!CF$7=[1]SAN!$B$5:$B$154),0)),"")</f>
        <v/>
      </c>
      <c r="CG31" s="151" t="str">
        <f t="array" ref="CG31">IFERROR(INDEX([1]!SAN[DK_nr],MATCH(1,('[1]3.2'!$AM31=[1]!SAN[RAS])*('[1]3.2'!CG$7=[1]SAN!$B$5:$B$154),0)),"")</f>
        <v/>
      </c>
      <c r="CH31" s="151" t="str">
        <f t="array" ref="CH31">IFERROR(INDEX([1]!SAN[DK_nr],MATCH(1,('[1]3.2'!$AM31=[1]!SAN[RAS])*('[1]3.2'!CH$7=[1]SAN!$B$5:$B$154),0)),"")</f>
        <v/>
      </c>
      <c r="CI31" s="151" t="str">
        <f t="array" ref="CI31">IFERROR(INDEX([1]!SAN[DK_nr],MATCH(1,('[1]3.2'!$AM31=[1]!SAN[RAS])*('[1]3.2'!CI$7=[1]SAN!$B$5:$B$154),0)),"")</f>
        <v/>
      </c>
      <c r="CJ31" s="151" t="str">
        <f t="array" ref="CJ31">IFERROR(INDEX([1]!SAN[DK_nr],MATCH(1,('[1]3.2'!$AM31=[1]!SAN[RAS])*('[1]3.2'!CJ$7=[1]SAN!$B$5:$B$154),0)),"")</f>
        <v/>
      </c>
      <c r="CK31" s="151" t="str">
        <f t="array" ref="CK31">IFERROR(INDEX([1]!SAN[DK_nr],MATCH(1,('[1]3.2'!$AM31=[1]!SAN[RAS])*('[1]3.2'!CK$7=[1]SAN!$B$5:$B$154),0)),"")</f>
        <v/>
      </c>
      <c r="CL31" s="151" t="str">
        <f t="array" ref="CL31">IFERROR(INDEX([1]!SAN[DK_nr],MATCH(1,('[1]3.2'!$AM31=[1]!SAN[RAS])*('[1]3.2'!CL$7=[1]SAN!$B$5:$B$154),0)),"")</f>
        <v/>
      </c>
      <c r="CM31" s="151" t="str">
        <f t="array" ref="CM31">IFERROR(INDEX([1]!SAN[DK_nr],MATCH(1,('[1]3.2'!$AM31=[1]!SAN[RAS])*('[1]3.2'!CM$7=[1]SAN!$B$5:$B$154),0)),"")</f>
        <v/>
      </c>
      <c r="CN31" s="151" t="str">
        <f t="array" ref="CN31">IFERROR(INDEX([1]!SAN[DK_nr],MATCH(1,('[1]3.2'!$AM31=[1]!SAN[RAS])*('[1]3.2'!CN$7=[1]SAN!$B$5:$B$154),0)),"")</f>
        <v/>
      </c>
      <c r="CO31" s="151" t="str">
        <f t="array" ref="CO31">IFERROR(INDEX([1]!SAN[DK_nr],MATCH(1,('[1]3.2'!$AM31=[1]!SAN[RAS])*('[1]3.2'!CO$7=[1]SAN!$B$5:$B$154),0)),"")</f>
        <v/>
      </c>
      <c r="CP31" s="151" t="str">
        <f t="array" ref="CP31">IFERROR(INDEX([1]!SAN[DK_nr],MATCH(1,('[1]3.2'!$AM31=[1]!SAN[RAS])*('[1]3.2'!CP$7=[1]SAN!$B$5:$B$154),0)),"")</f>
        <v/>
      </c>
      <c r="CQ31" s="151" t="str">
        <f t="array" ref="CQ31">IFERROR(INDEX([1]!SAN[DK_nr],MATCH(1,('[1]3.2'!$AM31=[1]!SAN[RAS])*('[1]3.2'!CQ$7=[1]SAN!$B$5:$B$154),0)),"")</f>
        <v/>
      </c>
      <c r="CR31" s="151" t="str">
        <f t="array" ref="CR31">IFERROR(INDEX([1]!SAN[DK_nr],MATCH(1,('[1]3.2'!$AM31=[1]!SAN[RAS])*('[1]3.2'!CR$7=[1]SAN!$B$5:$B$154),0)),"")</f>
        <v/>
      </c>
      <c r="CS31" s="151" t="str">
        <f t="array" ref="CS31">IFERROR(INDEX([1]!SAN[DK_nr],MATCH(1,('[1]3.2'!$AM31=[1]!SAN[RAS])*('[1]3.2'!CS$7=[1]SAN!$B$5:$B$154),0)),"")</f>
        <v/>
      </c>
      <c r="CT31" s="151" t="str">
        <f t="array" ref="CT31">IFERROR(INDEX([1]!SAN[DK_nr],MATCH(1,('[1]3.2'!$AM31=[1]!SAN[RAS])*('[1]3.2'!CT$7=[1]SAN!$B$5:$B$154),0)),"")</f>
        <v/>
      </c>
      <c r="CU31" s="151" t="str">
        <f t="array" ref="CU31">IFERROR(INDEX([1]!SAN[DK_nr],MATCH(1,('[1]3.2'!$AM31=[1]!SAN[RAS])*('[1]3.2'!CU$7=[1]SAN!$B$5:$B$154),0)),"")</f>
        <v/>
      </c>
      <c r="CV31" s="151" t="str">
        <f t="array" ref="CV31">IFERROR(INDEX([1]!SAN[DK_nr],MATCH(1,('[1]3.2'!$AM31=[1]!SAN[RAS])*('[1]3.2'!CV$7=[1]SAN!$B$5:$B$154),0)),"")</f>
        <v/>
      </c>
      <c r="CW31" s="151" t="str">
        <f t="array" ref="CW31">IFERROR(INDEX([1]!SAN[DK_nr],MATCH(1,('[1]3.2'!$AM31=[1]!SAN[RAS])*('[1]3.2'!CW$7=[1]SAN!$B$5:$B$154),0)),"")</f>
        <v/>
      </c>
      <c r="CX31" s="151" t="str">
        <f t="array" ref="CX31">IFERROR(INDEX([1]!SAN[DK_nr],MATCH(1,('[1]3.2'!$AM31=[1]!SAN[RAS])*('[1]3.2'!CX$7=[1]SAN!$B$5:$B$154),0)),"")</f>
        <v/>
      </c>
      <c r="CY31" s="151" t="str">
        <f t="array" ref="CY31">IFERROR(INDEX([1]!SAN[DK_nr],MATCH(1,('[1]3.2'!$AM31=[1]!SAN[RAS])*('[1]3.2'!CY$7=[1]SAN!$B$5:$B$154),0)),"")</f>
        <v/>
      </c>
      <c r="CZ31" s="151" t="str">
        <f t="array" ref="CZ31">IFERROR(INDEX([1]!SAN[DK_nr],MATCH(1,('[1]3.2'!$AM31=[1]!SAN[RAS])*('[1]3.2'!CZ$7=[1]SAN!$B$5:$B$154),0)),"")</f>
        <v/>
      </c>
      <c r="DA31" s="151" t="str">
        <f t="array" ref="DA31">IFERROR(INDEX([1]!SAN[DK_nr],MATCH(1,('[1]3.2'!$AM31=[1]!SAN[RAS])*('[1]3.2'!DA$7=[1]SAN!$B$5:$B$154),0)),"")</f>
        <v/>
      </c>
      <c r="DB31" s="151" t="str">
        <f t="array" ref="DB31">IFERROR(INDEX([1]!SAN[DK_nr],MATCH(1,('[1]3.2'!$AM31=[1]!SAN[RAS])*('[1]3.2'!DB$7=[1]SAN!$B$5:$B$154),0)),"")</f>
        <v/>
      </c>
      <c r="DC31" s="151" t="str">
        <f t="array" ref="DC31">IFERROR(INDEX([1]!SAN[DK_nr],MATCH(1,('[1]3.2'!$AM31=[1]!SAN[RAS])*('[1]3.2'!DC$7=[1]SAN!$B$5:$B$154),0)),"")</f>
        <v/>
      </c>
      <c r="DD31" s="151" t="str">
        <f t="array" ref="DD31">IFERROR(INDEX([1]!SAN[DK_nr],MATCH(1,('[1]3.2'!$AM31=[1]!SAN[RAS])*('[1]3.2'!DD$7=[1]SAN!$B$5:$B$154),0)),"")</f>
        <v/>
      </c>
      <c r="DE31" s="151" t="str">
        <f t="array" ref="DE31">IFERROR(INDEX([1]!SAN[DK_nr],MATCH(1,('[1]3.2'!$AM31=[1]!SAN[RAS])*('[1]3.2'!DE$7=[1]SAN!$B$5:$B$154),0)),"")</f>
        <v/>
      </c>
      <c r="DF31" s="151" t="str">
        <f t="array" ref="DF31">IFERROR(INDEX([1]!SAN[DK_nr],MATCH(1,('[1]3.2'!$AM31=[1]!SAN[RAS])*('[1]3.2'!DF$7=[1]SAN!$B$5:$B$154),0)),"")</f>
        <v/>
      </c>
      <c r="DG31" s="151" t="str">
        <f t="array" ref="DG31">IFERROR(INDEX([1]!SAN[DK_nr],MATCH(1,('[1]3.2'!$AM31=[1]!SAN[RAS])*('[1]3.2'!DG$7=[1]SAN!$B$5:$B$154),0)),"")</f>
        <v/>
      </c>
      <c r="DH31" s="151" t="str">
        <f t="array" ref="DH31">IFERROR(INDEX([1]!SAN[DK_nr],MATCH(1,('[1]3.2'!$AM31=[1]!SAN[RAS])*('[1]3.2'!DH$7=[1]SAN!$B$5:$B$154),0)),"")</f>
        <v/>
      </c>
      <c r="DI31" s="151" t="str">
        <f t="array" ref="DI31">IFERROR(INDEX([1]!SAN[DK_nr],MATCH(1,('[1]3.2'!$AM31=[1]!SAN[RAS])*('[1]3.2'!DI$7=[1]SAN!$B$5:$B$154),0)),"")</f>
        <v/>
      </c>
      <c r="DJ31" s="151" t="str">
        <f t="array" ref="DJ31">IFERROR(INDEX([1]!SAN[DK_nr],MATCH(1,('[1]3.2'!$AM31=[1]!SAN[RAS])*('[1]3.2'!DJ$7=[1]SAN!$B$5:$B$154),0)),"")</f>
        <v/>
      </c>
      <c r="DK31" s="151" t="str">
        <f t="array" ref="DK31">IFERROR(INDEX([1]!SAN[DK_nr],MATCH(1,('[1]3.2'!$AM31=[1]!SAN[RAS])*('[1]3.2'!DK$7=[1]SAN!$B$5:$B$154),0)),"")</f>
        <v/>
      </c>
      <c r="DL31" s="151" t="str">
        <f t="array" ref="DL31">IFERROR(INDEX([1]!SAN[DK_nr],MATCH(1,('[1]3.2'!$AM31=[1]!SAN[RAS])*('[1]3.2'!DL$7=[1]SAN!$B$5:$B$154),0)),"")</f>
        <v/>
      </c>
      <c r="DM31" s="151" t="str">
        <f t="array" ref="DM31">IFERROR(INDEX([1]!SAN[DK_nr],MATCH(1,('[1]3.2'!$AM31=[1]!SAN[RAS])*('[1]3.2'!DM$7=[1]SAN!$B$5:$B$154),0)),"")</f>
        <v/>
      </c>
      <c r="DN31" s="151" t="str">
        <f t="array" ref="DN31">IFERROR(INDEX([1]!SAN[DK_nr],MATCH(1,('[1]3.2'!$AM31=[1]!SAN[RAS])*('[1]3.2'!DN$7=[1]SAN!$B$5:$B$154),0)),"")</f>
        <v/>
      </c>
      <c r="DO31" s="151" t="str">
        <f t="array" ref="DO31">IFERROR(INDEX([1]!SAN[DK_nr],MATCH(1,('[1]3.2'!$AM31=[1]!SAN[RAS])*('[1]3.2'!DO$7=[1]SAN!$B$5:$B$154),0)),"")</f>
        <v/>
      </c>
      <c r="DP31" s="151" t="str">
        <f t="array" ref="DP31">IFERROR(INDEX([1]!SAN[DK_nr],MATCH(1,('[1]3.2'!$AM31=[1]!SAN[RAS])*('[1]3.2'!DP$7=[1]SAN!$B$5:$B$154),0)),"")</f>
        <v/>
      </c>
      <c r="DQ31" s="151" t="str">
        <f t="array" ref="DQ31">IFERROR(INDEX([1]!SAN[DK_nr],MATCH(1,('[1]3.2'!$AM31=[1]!SAN[RAS])*('[1]3.2'!DQ$7=[1]SAN!$B$5:$B$154),0)),"")</f>
        <v/>
      </c>
      <c r="DR31" s="151" t="str">
        <f t="array" ref="DR31">IFERROR(INDEX([1]!SAN[DK_nr],MATCH(1,('[1]3.2'!$AM31=[1]!SAN[RAS])*('[1]3.2'!DR$7=[1]SAN!$B$5:$B$154),0)),"")</f>
        <v/>
      </c>
      <c r="DS31" s="151" t="str">
        <f t="array" ref="DS31">IFERROR(INDEX([1]!SAN[DK_nr],MATCH(1,('[1]3.2'!$AM31=[1]!SAN[RAS])*('[1]3.2'!DS$7=[1]SAN!$B$5:$B$154),0)),"")</f>
        <v/>
      </c>
      <c r="DT31" s="151" t="str">
        <f t="array" ref="DT31">IFERROR(INDEX([1]!SAN[DK_nr],MATCH(1,('[1]3.2'!$AM31=[1]!SAN[RAS])*('[1]3.2'!DT$7=[1]SAN!$B$5:$B$154),0)),"")</f>
        <v/>
      </c>
      <c r="DU31" s="151" t="str">
        <f t="array" ref="DU31">IFERROR(INDEX([1]!SAN[DK_nr],MATCH(1,('[1]3.2'!$AM31=[1]!SAN[RAS])*('[1]3.2'!DU$7=[1]SAN!$B$5:$B$154),0)),"")</f>
        <v/>
      </c>
      <c r="DV31" s="151" t="str">
        <f t="array" ref="DV31">IFERROR(INDEX([1]!SAN[DK_nr],MATCH(1,('[1]3.2'!$AM31=[1]!SAN[RAS])*('[1]3.2'!DV$7=[1]SAN!$B$5:$B$154),0)),"")</f>
        <v/>
      </c>
      <c r="DW31" s="151" t="str">
        <f t="array" ref="DW31">IFERROR(INDEX([1]!SAN[DK_nr],MATCH(1,('[1]3.2'!$AM31=[1]!SAN[RAS])*('[1]3.2'!DW$7=[1]SAN!$B$5:$B$154),0)),"")</f>
        <v/>
      </c>
      <c r="DX31" s="151" t="str">
        <f t="array" ref="DX31">IFERROR(INDEX([1]!SAN[DK_nr],MATCH(1,('[1]3.2'!$AM31=[1]!SAN[RAS])*('[1]3.2'!DX$7=[1]SAN!$B$5:$B$154),0)),"")</f>
        <v/>
      </c>
      <c r="DY31" s="151" t="str">
        <f t="array" ref="DY31">IFERROR(INDEX([1]!SAN[DK_nr],MATCH(1,('[1]3.2'!$AM31=[1]!SAN[RAS])*('[1]3.2'!DY$7=[1]SAN!$B$5:$B$154),0)),"")</f>
        <v/>
      </c>
      <c r="DZ31" s="151" t="str">
        <f t="array" ref="DZ31">IFERROR(INDEX([1]!SAN[DK_nr],MATCH(1,('[1]3.2'!$AM31=[1]!SAN[RAS])*('[1]3.2'!DZ$7=[1]SAN!$B$5:$B$154),0)),"")</f>
        <v/>
      </c>
      <c r="EA31" s="151" t="str">
        <f t="array" ref="EA31">IFERROR(INDEX([1]!SAN[DK_nr],MATCH(1,('[1]3.2'!$AM31=[1]!SAN[RAS])*('[1]3.2'!EA$7=[1]SAN!$B$5:$B$154),0)),"")</f>
        <v/>
      </c>
      <c r="EB31" s="151" t="str">
        <f t="array" ref="EB31">IFERROR(INDEX([1]!SAN[DK_nr],MATCH(1,('[1]3.2'!$AM31=[1]!SAN[RAS])*('[1]3.2'!EB$7=[1]SAN!$B$5:$B$154),0)),"")</f>
        <v/>
      </c>
    </row>
    <row r="32" spans="2:132" ht="12.2" customHeight="1" x14ac:dyDescent="0.2">
      <c r="B32" s="168" t="s">
        <v>479</v>
      </c>
      <c r="C32" s="175" t="s">
        <v>480</v>
      </c>
      <c r="D32" s="170" t="str">
        <f>+AR32&amp;" "&amp;AS32&amp;" "&amp;AT32&amp;" "&amp;AU32&amp;" "&amp;AV32&amp;" "&amp;AW32&amp;" "&amp;AX32&amp;" "&amp;AY32&amp;" "&amp;AZ32&amp;" "&amp;BA32&amp;" "&amp;BB32&amp;" "&amp;BC32&amp;" "&amp;BD32&amp;" "&amp;BE32&amp;" "&amp;BF32&amp;" "&amp;BG32&amp;" "&amp;BH32&amp;" "&amp;BI32&amp;" "&amp;BJ32&amp;" "&amp;BK32&amp;" "&amp;BL32&amp;" "&amp;BM32&amp;" "&amp;BN32&amp;" "&amp;BO32&amp;" "&amp;BP32&amp;" "&amp;BQ32&amp;" "&amp;BR32&amp;" "&amp;BS32&amp;" "&amp;BT32&amp;" "&amp;BU32&amp;" "&amp;BV32&amp;" "&amp;BW32&amp;" "&amp;BX32&amp;" "&amp;BY32&amp;" "&amp;BZ32&amp;" "&amp;CA32&amp;" "&amp;CB32&amp;" "&amp;CC32&amp;" "&amp;CD32&amp;" "&amp;CE32&amp;" "&amp;CF32&amp;" "&amp;CG32&amp;" "&amp;CH32&amp;" "&amp;CI32&amp;" "&amp;CJ32&amp;" "&amp;CK32&amp;" "&amp;CL32&amp;" "&amp;CM32&amp;" "&amp;CN32&amp;" "&amp;CO32&amp;" "&amp;CP32&amp;" "&amp;CQ32&amp;" "&amp;CR32&amp;" "&amp;CS32&amp;" "&amp;CT32&amp;" "&amp;CU32&amp;" "&amp;CV32&amp;" "&amp;CW32&amp;" "&amp;CX32&amp;" "&amp;CY32&amp;" "&amp;CZ32&amp;" "&amp;DA32&amp;" "&amp;DB32&amp;" "&amp;DC32&amp;" "&amp;DD32&amp;" "&amp;DE32&amp;" "&amp;DF32&amp;" "&amp;DG32&amp;" "&amp;DH32&amp;" "&amp;DI32&amp;" "&amp;DJ32&amp;" "&amp;DK32&amp;" "&amp;DL32&amp;" "&amp;DM32&amp;" "&amp;DN32&amp;" "&amp;DO32&amp;" "&amp;DP32&amp;" "&amp;DQ32&amp;" "&amp;DR32&amp;" "&amp;DS32&amp;" "&amp;DT32&amp;" "&amp;DU32&amp;" "&amp;DV32&amp;" "&amp;DW32&amp;" "&amp;DX32&amp;" "&amp;DY32&amp;" "&amp;DZ32&amp;" "&amp;EA32&amp;" "&amp;EB32</f>
        <v xml:space="preserve">                                                                                        </v>
      </c>
      <c r="E32" s="171" t="e">
        <f>+SUMIFS([1]!Sanaudos[Suma],[1]!Sanaudos[Pagal DK RAS],$AM32)</f>
        <v>#REF!</v>
      </c>
      <c r="F32" s="171"/>
      <c r="G32" s="171"/>
      <c r="H32" s="171"/>
      <c r="I32" s="171"/>
      <c r="J32" s="171" t="e">
        <f>+SUMIFS([1]!Sanaudos_kor[Suma],[1]!Sanaudos_kor[RAS],$AM32,[1]!Sanaudos_kor[KOR_nr],J$1)</f>
        <v>#REF!</v>
      </c>
      <c r="K32" s="171" t="e">
        <f>+SUMIFS([1]!Sanaudos_kor[Suma],[1]!Sanaudos_kor[RAS],$AM32,[1]!Sanaudos_kor[KOR_nr],K$1)</f>
        <v>#REF!</v>
      </c>
      <c r="L32" s="171" t="e">
        <f>+SUMIFS([1]!Sanaudos_kor[Suma],[1]!Sanaudos_kor[RAS],$AM32,[1]!Sanaudos_kor[KOR_nr],L$1)</f>
        <v>#REF!</v>
      </c>
      <c r="M32" s="171" t="e">
        <f>+SUMIFS([1]!Sanaudos_kor[Suma],[1]!Sanaudos_kor[RAS],$AM32,[1]!Sanaudos_kor[KOR_nr],M$1)</f>
        <v>#REF!</v>
      </c>
      <c r="N32" s="171" t="e">
        <f>+SUMIFS([1]!Sanaudos_kor[Suma],[1]!Sanaudos_kor[RAS],$AM32,[1]!Sanaudos_kor[KOR_nr],N$1)</f>
        <v>#REF!</v>
      </c>
      <c r="O32" s="171" t="e">
        <f>+SUMIFS([1]!Sanaudos_kor[Suma],[1]!Sanaudos_kor[RAS],$AM32,[1]!Sanaudos_kor[KOR_nr],O$1)</f>
        <v>#REF!</v>
      </c>
      <c r="P32" s="171" t="e">
        <f>+SUMIFS([1]!Sanaudos_kor[Suma],[1]!Sanaudos_kor[RAS],$AM32,[1]!Sanaudos_kor[KOR_nr],P$1)</f>
        <v>#REF!</v>
      </c>
      <c r="Q32" s="171" t="e">
        <f>+SUMIFS([1]!Sanaudos_kor[Suma],[1]!Sanaudos_kor[RAS],$AM32,[1]!Sanaudos_kor[KOR_nr],Q$1)</f>
        <v>#REF!</v>
      </c>
      <c r="R32" s="171" t="e">
        <f>+SUMIFS([1]!Sanaudos_kor[Suma],[1]!Sanaudos_kor[RAS],$AM32,[1]!Sanaudos_kor[KOR_nr],R$1)</f>
        <v>#REF!</v>
      </c>
      <c r="S32" s="171" t="e">
        <f>+SUMIFS([1]!Sanaudos_kor[Suma],[1]!Sanaudos_kor[RAS],$AM32,[1]!Sanaudos_kor[KOR_nr],S$1)</f>
        <v>#REF!</v>
      </c>
      <c r="T32" s="171" t="e">
        <f>+SUMIFS([1]!Sanaudos_kor[Suma],[1]!Sanaudos_kor[RAS],$AM32,[1]!Sanaudos_kor[KOR_nr],T$1)</f>
        <v>#REF!</v>
      </c>
      <c r="U32" s="171" t="e">
        <f>+SUMIFS([1]!Sanaudos_kor[Suma],[1]!Sanaudos_kor[RAS],$AM32,[1]!Sanaudos_kor[KOR_nr],U$1)</f>
        <v>#REF!</v>
      </c>
      <c r="V32" s="171" t="e">
        <f>+SUMIFS([1]!Sanaudos_kor[Suma],[1]!Sanaudos_kor[RAS],$AM32,[1]!Sanaudos_kor[KOR_nr],V$1)</f>
        <v>#REF!</v>
      </c>
      <c r="W32" s="171" t="e">
        <f>+SUMIFS([1]!Sanaudos_kor[Suma],[1]!Sanaudos_kor[RAS],$AM32,[1]!Sanaudos_kor[KOR_nr],W$1)</f>
        <v>#REF!</v>
      </c>
      <c r="X32" s="171" t="e">
        <f>+SUMIFS([1]!Sanaudos_kor[Suma],[1]!Sanaudos_kor[RAS],$AM32,[1]!Sanaudos_kor[KOR_nr],X$1)</f>
        <v>#REF!</v>
      </c>
      <c r="Y32" s="171" t="e">
        <f>+SUMIFS([1]!Sanaudos_kor[Suma],[1]!Sanaudos_kor[RAS],$AM32,[1]!Sanaudos_kor[KOR_nr],Y$1)</f>
        <v>#REF!</v>
      </c>
      <c r="Z32" s="171" t="e">
        <f>+SUMIFS([1]!Sanaudos_kor[Suma],[1]!Sanaudos_kor[RAS],$AM32,[1]!Sanaudos_kor[KOR_nr],Z$1)</f>
        <v>#REF!</v>
      </c>
      <c r="AA32" s="171" t="e">
        <f>+SUMIFS([1]!Sanaudos_kor[Suma],[1]!Sanaudos_kor[RAS],$AM32,[1]!Sanaudos_kor[KOR_nr],AA$1)</f>
        <v>#REF!</v>
      </c>
      <c r="AB32" s="171" t="e">
        <f>+SUMIFS([1]!Sanaudos_kor[Suma],[1]!Sanaudos_kor[RAS],$AM32,[1]!Sanaudos_kor[KOR_nr],AB$1)</f>
        <v>#REF!</v>
      </c>
      <c r="AC32" s="171" t="e">
        <f>+SUMIFS([1]!Sanaudos_kor[Suma],[1]!Sanaudos_kor[RAS],$AM32,[1]!Sanaudos_kor[KOR_nr],AC$1)</f>
        <v>#REF!</v>
      </c>
      <c r="AD32" s="171" t="e">
        <f>+SUMIFS([1]!Sanaudos_kor[Suma],[1]!Sanaudos_kor[RAS],$AM32,[1]!Sanaudos_kor[KOR_nr],AD$1)</f>
        <v>#REF!</v>
      </c>
      <c r="AE32" s="171" t="e">
        <f>+SUMIFS([1]!Sanaudos_kor[Suma],[1]!Sanaudos_kor[RAS],$AM32,[1]!Sanaudos_kor[KOR_nr],AE$1)</f>
        <v>#REF!</v>
      </c>
      <c r="AF32" s="171" t="e">
        <f t="shared" si="0"/>
        <v>#REF!</v>
      </c>
      <c r="AG32" s="538"/>
      <c r="AI32" s="173" t="s">
        <v>422</v>
      </c>
      <c r="AJ32" s="174">
        <f>+'[1]2.SAN'!C199</f>
        <v>0</v>
      </c>
      <c r="AL32" s="172">
        <f>+'[1]3.pagrindinis'!A34</f>
        <v>400</v>
      </c>
      <c r="AM32" s="172">
        <f>+'[1]3.pagrindinis'!B34</f>
        <v>402</v>
      </c>
      <c r="AN32" s="166" t="e">
        <f>+SUMIFS('[1]5'!$M$8:$M$158,'[1]5'!$C$8:$C$158,$AM32)</f>
        <v>#VALUE!</v>
      </c>
      <c r="AO32" s="167" t="e">
        <f t="shared" si="1"/>
        <v>#VALUE!</v>
      </c>
      <c r="AR32" s="151" t="str">
        <f t="array" ref="AR32">IFERROR(INDEX([1]!SAN[DK_nr],MATCH(1,('[1]3.2'!$AM32=[1]!SAN[RAS])*('[1]3.2'!AR$7=[1]SAN!$B$5:$B$154),0)),"")</f>
        <v/>
      </c>
      <c r="AS32" s="151" t="str">
        <f t="array" ref="AS32">IFERROR(INDEX([1]!SAN[DK_nr],MATCH(1,('[1]3.2'!$AM32=[1]!SAN[RAS])*('[1]3.2'!AS$7=[1]SAN!$B$5:$B$154),0)),"")</f>
        <v/>
      </c>
      <c r="AT32" s="151" t="str">
        <f t="array" ref="AT32">IFERROR(INDEX([1]!SAN[DK_nr],MATCH(1,('[1]3.2'!$AM32=[1]!SAN[RAS])*('[1]3.2'!AT$7=[1]SAN!$B$5:$B$154),0)),"")</f>
        <v/>
      </c>
      <c r="AU32" s="151" t="str">
        <f t="array" ref="AU32">IFERROR(INDEX([1]!SAN[DK_nr],MATCH(1,('[1]3.2'!$AM32=[1]!SAN[RAS])*('[1]3.2'!AU$7=[1]SAN!$B$5:$B$154),0)),"")</f>
        <v/>
      </c>
      <c r="AV32" s="151" t="str">
        <f t="array" ref="AV32">IFERROR(INDEX([1]!SAN[DK_nr],MATCH(1,('[1]3.2'!$AM32=[1]!SAN[RAS])*('[1]3.2'!AV$7=[1]SAN!$B$5:$B$154),0)),"")</f>
        <v/>
      </c>
      <c r="AW32" s="151" t="str">
        <f t="array" ref="AW32">IFERROR(INDEX([1]!SAN[DK_nr],MATCH(1,('[1]3.2'!$AM32=[1]!SAN[RAS])*('[1]3.2'!AW$7=[1]SAN!$B$5:$B$154),0)),"")</f>
        <v/>
      </c>
      <c r="AX32" s="151" t="str">
        <f t="array" ref="AX32">IFERROR(INDEX([1]!SAN[DK_nr],MATCH(1,('[1]3.2'!$AM32=[1]!SAN[RAS])*('[1]3.2'!AX$7=[1]SAN!$B$5:$B$154),0)),"")</f>
        <v/>
      </c>
      <c r="AY32" s="151" t="str">
        <f t="array" ref="AY32">IFERROR(INDEX([1]!SAN[DK_nr],MATCH(1,('[1]3.2'!$AM32=[1]!SAN[RAS])*('[1]3.2'!AY$7=[1]SAN!$B$5:$B$154),0)),"")</f>
        <v/>
      </c>
      <c r="AZ32" s="151" t="str">
        <f t="array" ref="AZ32">IFERROR(INDEX([1]!SAN[DK_nr],MATCH(1,('[1]3.2'!$AM32=[1]!SAN[RAS])*('[1]3.2'!AZ$7=[1]SAN!$B$5:$B$154),0)),"")</f>
        <v/>
      </c>
      <c r="BA32" s="151" t="str">
        <f t="array" ref="BA32">IFERROR(INDEX([1]!SAN[DK_nr],MATCH(1,('[1]3.2'!$AM32=[1]!SAN[RAS])*('[1]3.2'!BA$7=[1]SAN!$B$5:$B$154),0)),"")</f>
        <v/>
      </c>
      <c r="BB32" s="151" t="str">
        <f t="array" ref="BB32">IFERROR(INDEX([1]!SAN[DK_nr],MATCH(1,('[1]3.2'!$AM32=[1]!SAN[RAS])*('[1]3.2'!BB$7=[1]SAN!$B$5:$B$154),0)),"")</f>
        <v/>
      </c>
      <c r="BC32" s="151" t="str">
        <f t="array" ref="BC32">IFERROR(INDEX([1]!SAN[DK_nr],MATCH(1,('[1]3.2'!$AM32=[1]!SAN[RAS])*('[1]3.2'!BC$7=[1]SAN!$B$5:$B$154),0)),"")</f>
        <v/>
      </c>
      <c r="BD32" s="151" t="str">
        <f t="array" ref="BD32">IFERROR(INDEX([1]!SAN[DK_nr],MATCH(1,('[1]3.2'!$AM32=[1]!SAN[RAS])*('[1]3.2'!BD$7=[1]SAN!$B$5:$B$154),0)),"")</f>
        <v/>
      </c>
      <c r="BE32" s="151" t="str">
        <f t="array" ref="BE32">IFERROR(INDEX([1]!SAN[DK_nr],MATCH(1,('[1]3.2'!$AM32=[1]!SAN[RAS])*('[1]3.2'!BE$7=[1]SAN!$B$5:$B$154),0)),"")</f>
        <v/>
      </c>
      <c r="BF32" s="151" t="str">
        <f t="array" ref="BF32">IFERROR(INDEX([1]!SAN[DK_nr],MATCH(1,('[1]3.2'!$AM32=[1]!SAN[RAS])*('[1]3.2'!BF$7=[1]SAN!$B$5:$B$154),0)),"")</f>
        <v/>
      </c>
      <c r="BG32" s="151" t="str">
        <f t="array" ref="BG32">IFERROR(INDEX([1]!SAN[DK_nr],MATCH(1,('[1]3.2'!$AM32=[1]!SAN[RAS])*('[1]3.2'!BG$7=[1]SAN!$B$5:$B$154),0)),"")</f>
        <v/>
      </c>
      <c r="BH32" s="151" t="str">
        <f t="array" ref="BH32">IFERROR(INDEX([1]!SAN[DK_nr],MATCH(1,('[1]3.2'!$AM32=[1]!SAN[RAS])*('[1]3.2'!BH$7=[1]SAN!$B$5:$B$154),0)),"")</f>
        <v/>
      </c>
      <c r="BI32" s="151" t="str">
        <f t="array" ref="BI32">IFERROR(INDEX([1]!SAN[DK_nr],MATCH(1,('[1]3.2'!$AM32=[1]!SAN[RAS])*('[1]3.2'!BI$7=[1]SAN!$B$5:$B$154),0)),"")</f>
        <v/>
      </c>
      <c r="BJ32" s="151" t="str">
        <f t="array" ref="BJ32">IFERROR(INDEX([1]!SAN[DK_nr],MATCH(1,('[1]3.2'!$AM32=[1]!SAN[RAS])*('[1]3.2'!BJ$7=[1]SAN!$B$5:$B$154),0)),"")</f>
        <v/>
      </c>
      <c r="BK32" s="151" t="str">
        <f t="array" ref="BK32">IFERROR(INDEX([1]!SAN[DK_nr],MATCH(1,('[1]3.2'!$AM32=[1]!SAN[RAS])*('[1]3.2'!BK$7=[1]SAN!$B$5:$B$154),0)),"")</f>
        <v/>
      </c>
      <c r="BL32" s="151" t="str">
        <f t="array" ref="BL32">IFERROR(INDEX([1]!SAN[DK_nr],MATCH(1,('[1]3.2'!$AM32=[1]!SAN[RAS])*('[1]3.2'!BL$7=[1]SAN!$B$5:$B$154),0)),"")</f>
        <v/>
      </c>
      <c r="BM32" s="151" t="str">
        <f t="array" ref="BM32">IFERROR(INDEX([1]!SAN[DK_nr],MATCH(1,('[1]3.2'!$AM32=[1]!SAN[RAS])*('[1]3.2'!BM$7=[1]SAN!$B$5:$B$154),0)),"")</f>
        <v/>
      </c>
      <c r="BN32" s="151" t="str">
        <f t="array" ref="BN32">IFERROR(INDEX([1]!SAN[DK_nr],MATCH(1,('[1]3.2'!$AM32=[1]!SAN[RAS])*('[1]3.2'!BN$7=[1]SAN!$B$5:$B$154),0)),"")</f>
        <v/>
      </c>
      <c r="BO32" s="151" t="str">
        <f t="array" ref="BO32">IFERROR(INDEX([1]!SAN[DK_nr],MATCH(1,('[1]3.2'!$AM32=[1]!SAN[RAS])*('[1]3.2'!BO$7=[1]SAN!$B$5:$B$154),0)),"")</f>
        <v/>
      </c>
      <c r="BP32" s="151" t="str">
        <f t="array" ref="BP32">IFERROR(INDEX([1]!SAN[DK_nr],MATCH(1,('[1]3.2'!$AM32=[1]!SAN[RAS])*('[1]3.2'!BP$7=[1]SAN!$B$5:$B$154),0)),"")</f>
        <v/>
      </c>
      <c r="BQ32" s="151" t="str">
        <f t="array" ref="BQ32">IFERROR(INDEX([1]!SAN[DK_nr],MATCH(1,('[1]3.2'!$AM32=[1]!SAN[RAS])*('[1]3.2'!BQ$7=[1]SAN!$B$5:$B$154),0)),"")</f>
        <v/>
      </c>
      <c r="BR32" s="151" t="str">
        <f t="array" ref="BR32">IFERROR(INDEX([1]!SAN[DK_nr],MATCH(1,('[1]3.2'!$AM32=[1]!SAN[RAS])*('[1]3.2'!BR$7=[1]SAN!$B$5:$B$154),0)),"")</f>
        <v/>
      </c>
      <c r="BS32" s="151" t="str">
        <f t="array" ref="BS32">IFERROR(INDEX([1]!SAN[DK_nr],MATCH(1,('[1]3.2'!$AM32=[1]!SAN[RAS])*('[1]3.2'!BS$7=[1]SAN!$B$5:$B$154),0)),"")</f>
        <v/>
      </c>
      <c r="BT32" s="151" t="str">
        <f t="array" ref="BT32">IFERROR(INDEX([1]!SAN[DK_nr],MATCH(1,('[1]3.2'!$AM32=[1]!SAN[RAS])*('[1]3.2'!BT$7=[1]SAN!$B$5:$B$154),0)),"")</f>
        <v/>
      </c>
      <c r="BU32" s="151" t="str">
        <f t="array" ref="BU32">IFERROR(INDEX([1]!SAN[DK_nr],MATCH(1,('[1]3.2'!$AM32=[1]!SAN[RAS])*('[1]3.2'!BU$7=[1]SAN!$B$5:$B$154),0)),"")</f>
        <v/>
      </c>
      <c r="BV32" s="151" t="str">
        <f t="array" ref="BV32">IFERROR(INDEX([1]!SAN[DK_nr],MATCH(1,('[1]3.2'!$AM32=[1]!SAN[RAS])*('[1]3.2'!BV$7=[1]SAN!$B$5:$B$154),0)),"")</f>
        <v/>
      </c>
      <c r="BW32" s="151" t="str">
        <f t="array" ref="BW32">IFERROR(INDEX([1]!SAN[DK_nr],MATCH(1,('[1]3.2'!$AM32=[1]!SAN[RAS])*('[1]3.2'!BW$7=[1]SAN!$B$5:$B$154),0)),"")</f>
        <v/>
      </c>
      <c r="BX32" s="151" t="str">
        <f t="array" ref="BX32">IFERROR(INDEX([1]!SAN[DK_nr],MATCH(1,('[1]3.2'!$AM32=[1]!SAN[RAS])*('[1]3.2'!BX$7=[1]SAN!$B$5:$B$154),0)),"")</f>
        <v/>
      </c>
      <c r="BY32" s="151" t="str">
        <f t="array" ref="BY32">IFERROR(INDEX([1]!SAN[DK_nr],MATCH(1,('[1]3.2'!$AM32=[1]!SAN[RAS])*('[1]3.2'!BY$7=[1]SAN!$B$5:$B$154),0)),"")</f>
        <v/>
      </c>
      <c r="BZ32" s="151" t="str">
        <f t="array" ref="BZ32">IFERROR(INDEX([1]!SAN[DK_nr],MATCH(1,('[1]3.2'!$AM32=[1]!SAN[RAS])*('[1]3.2'!BZ$7=[1]SAN!$B$5:$B$154),0)),"")</f>
        <v/>
      </c>
      <c r="CA32" s="151" t="str">
        <f t="array" ref="CA32">IFERROR(INDEX([1]!SAN[DK_nr],MATCH(1,('[1]3.2'!$AM32=[1]!SAN[RAS])*('[1]3.2'!CA$7=[1]SAN!$B$5:$B$154),0)),"")</f>
        <v/>
      </c>
      <c r="CB32" s="151" t="str">
        <f t="array" ref="CB32">IFERROR(INDEX([1]!SAN[DK_nr],MATCH(1,('[1]3.2'!$AM32=[1]!SAN[RAS])*('[1]3.2'!CB$7=[1]SAN!$B$5:$B$154),0)),"")</f>
        <v/>
      </c>
      <c r="CC32" s="151" t="str">
        <f t="array" ref="CC32">IFERROR(INDEX([1]!SAN[DK_nr],MATCH(1,('[1]3.2'!$AM32=[1]!SAN[RAS])*('[1]3.2'!CC$7=[1]SAN!$B$5:$B$154),0)),"")</f>
        <v/>
      </c>
      <c r="CD32" s="151" t="str">
        <f t="array" ref="CD32">IFERROR(INDEX([1]!SAN[DK_nr],MATCH(1,('[1]3.2'!$AM32=[1]!SAN[RAS])*('[1]3.2'!CD$7=[1]SAN!$B$5:$B$154),0)),"")</f>
        <v/>
      </c>
      <c r="CE32" s="151" t="str">
        <f t="array" ref="CE32">IFERROR(INDEX([1]!SAN[DK_nr],MATCH(1,('[1]3.2'!$AM32=[1]!SAN[RAS])*('[1]3.2'!CE$7=[1]SAN!$B$5:$B$154),0)),"")</f>
        <v/>
      </c>
      <c r="CF32" s="151" t="str">
        <f t="array" ref="CF32">IFERROR(INDEX([1]!SAN[DK_nr],MATCH(1,('[1]3.2'!$AM32=[1]!SAN[RAS])*('[1]3.2'!CF$7=[1]SAN!$B$5:$B$154),0)),"")</f>
        <v/>
      </c>
      <c r="CG32" s="151" t="str">
        <f t="array" ref="CG32">IFERROR(INDEX([1]!SAN[DK_nr],MATCH(1,('[1]3.2'!$AM32=[1]!SAN[RAS])*('[1]3.2'!CG$7=[1]SAN!$B$5:$B$154),0)),"")</f>
        <v/>
      </c>
      <c r="CH32" s="151" t="str">
        <f t="array" ref="CH32">IFERROR(INDEX([1]!SAN[DK_nr],MATCH(1,('[1]3.2'!$AM32=[1]!SAN[RAS])*('[1]3.2'!CH$7=[1]SAN!$B$5:$B$154),0)),"")</f>
        <v/>
      </c>
      <c r="CI32" s="151" t="str">
        <f t="array" ref="CI32">IFERROR(INDEX([1]!SAN[DK_nr],MATCH(1,('[1]3.2'!$AM32=[1]!SAN[RAS])*('[1]3.2'!CI$7=[1]SAN!$B$5:$B$154),0)),"")</f>
        <v/>
      </c>
      <c r="CJ32" s="151" t="str">
        <f t="array" ref="CJ32">IFERROR(INDEX([1]!SAN[DK_nr],MATCH(1,('[1]3.2'!$AM32=[1]!SAN[RAS])*('[1]3.2'!CJ$7=[1]SAN!$B$5:$B$154),0)),"")</f>
        <v/>
      </c>
      <c r="CK32" s="151" t="str">
        <f t="array" ref="CK32">IFERROR(INDEX([1]!SAN[DK_nr],MATCH(1,('[1]3.2'!$AM32=[1]!SAN[RAS])*('[1]3.2'!CK$7=[1]SAN!$B$5:$B$154),0)),"")</f>
        <v/>
      </c>
      <c r="CL32" s="151" t="str">
        <f t="array" ref="CL32">IFERROR(INDEX([1]!SAN[DK_nr],MATCH(1,('[1]3.2'!$AM32=[1]!SAN[RAS])*('[1]3.2'!CL$7=[1]SAN!$B$5:$B$154),0)),"")</f>
        <v/>
      </c>
      <c r="CM32" s="151" t="str">
        <f t="array" ref="CM32">IFERROR(INDEX([1]!SAN[DK_nr],MATCH(1,('[1]3.2'!$AM32=[1]!SAN[RAS])*('[1]3.2'!CM$7=[1]SAN!$B$5:$B$154),0)),"")</f>
        <v/>
      </c>
      <c r="CN32" s="151" t="str">
        <f t="array" ref="CN32">IFERROR(INDEX([1]!SAN[DK_nr],MATCH(1,('[1]3.2'!$AM32=[1]!SAN[RAS])*('[1]3.2'!CN$7=[1]SAN!$B$5:$B$154),0)),"")</f>
        <v/>
      </c>
      <c r="CO32" s="151" t="str">
        <f t="array" ref="CO32">IFERROR(INDEX([1]!SAN[DK_nr],MATCH(1,('[1]3.2'!$AM32=[1]!SAN[RAS])*('[1]3.2'!CO$7=[1]SAN!$B$5:$B$154),0)),"")</f>
        <v/>
      </c>
      <c r="CP32" s="151" t="str">
        <f t="array" ref="CP32">IFERROR(INDEX([1]!SAN[DK_nr],MATCH(1,('[1]3.2'!$AM32=[1]!SAN[RAS])*('[1]3.2'!CP$7=[1]SAN!$B$5:$B$154),0)),"")</f>
        <v/>
      </c>
      <c r="CQ32" s="151" t="str">
        <f t="array" ref="CQ32">IFERROR(INDEX([1]!SAN[DK_nr],MATCH(1,('[1]3.2'!$AM32=[1]!SAN[RAS])*('[1]3.2'!CQ$7=[1]SAN!$B$5:$B$154),0)),"")</f>
        <v/>
      </c>
      <c r="CR32" s="151" t="str">
        <f t="array" ref="CR32">IFERROR(INDEX([1]!SAN[DK_nr],MATCH(1,('[1]3.2'!$AM32=[1]!SAN[RAS])*('[1]3.2'!CR$7=[1]SAN!$B$5:$B$154),0)),"")</f>
        <v/>
      </c>
      <c r="CS32" s="151" t="str">
        <f t="array" ref="CS32">IFERROR(INDEX([1]!SAN[DK_nr],MATCH(1,('[1]3.2'!$AM32=[1]!SAN[RAS])*('[1]3.2'!CS$7=[1]SAN!$B$5:$B$154),0)),"")</f>
        <v/>
      </c>
      <c r="CT32" s="151" t="str">
        <f t="array" ref="CT32">IFERROR(INDEX([1]!SAN[DK_nr],MATCH(1,('[1]3.2'!$AM32=[1]!SAN[RAS])*('[1]3.2'!CT$7=[1]SAN!$B$5:$B$154),0)),"")</f>
        <v/>
      </c>
      <c r="CU32" s="151" t="str">
        <f t="array" ref="CU32">IFERROR(INDEX([1]!SAN[DK_nr],MATCH(1,('[1]3.2'!$AM32=[1]!SAN[RAS])*('[1]3.2'!CU$7=[1]SAN!$B$5:$B$154),0)),"")</f>
        <v/>
      </c>
      <c r="CV32" s="151" t="str">
        <f t="array" ref="CV32">IFERROR(INDEX([1]!SAN[DK_nr],MATCH(1,('[1]3.2'!$AM32=[1]!SAN[RAS])*('[1]3.2'!CV$7=[1]SAN!$B$5:$B$154),0)),"")</f>
        <v/>
      </c>
      <c r="CW32" s="151" t="str">
        <f t="array" ref="CW32">IFERROR(INDEX([1]!SAN[DK_nr],MATCH(1,('[1]3.2'!$AM32=[1]!SAN[RAS])*('[1]3.2'!CW$7=[1]SAN!$B$5:$B$154),0)),"")</f>
        <v/>
      </c>
      <c r="CX32" s="151" t="str">
        <f t="array" ref="CX32">IFERROR(INDEX([1]!SAN[DK_nr],MATCH(1,('[1]3.2'!$AM32=[1]!SAN[RAS])*('[1]3.2'!CX$7=[1]SAN!$B$5:$B$154),0)),"")</f>
        <v/>
      </c>
      <c r="CY32" s="151" t="str">
        <f t="array" ref="CY32">IFERROR(INDEX([1]!SAN[DK_nr],MATCH(1,('[1]3.2'!$AM32=[1]!SAN[RAS])*('[1]3.2'!CY$7=[1]SAN!$B$5:$B$154),0)),"")</f>
        <v/>
      </c>
      <c r="CZ32" s="151" t="str">
        <f t="array" ref="CZ32">IFERROR(INDEX([1]!SAN[DK_nr],MATCH(1,('[1]3.2'!$AM32=[1]!SAN[RAS])*('[1]3.2'!CZ$7=[1]SAN!$B$5:$B$154),0)),"")</f>
        <v/>
      </c>
      <c r="DA32" s="151" t="str">
        <f t="array" ref="DA32">IFERROR(INDEX([1]!SAN[DK_nr],MATCH(1,('[1]3.2'!$AM32=[1]!SAN[RAS])*('[1]3.2'!DA$7=[1]SAN!$B$5:$B$154),0)),"")</f>
        <v/>
      </c>
      <c r="DB32" s="151" t="str">
        <f t="array" ref="DB32">IFERROR(INDEX([1]!SAN[DK_nr],MATCH(1,('[1]3.2'!$AM32=[1]!SAN[RAS])*('[1]3.2'!DB$7=[1]SAN!$B$5:$B$154),0)),"")</f>
        <v/>
      </c>
      <c r="DC32" s="151" t="str">
        <f t="array" ref="DC32">IFERROR(INDEX([1]!SAN[DK_nr],MATCH(1,('[1]3.2'!$AM32=[1]!SAN[RAS])*('[1]3.2'!DC$7=[1]SAN!$B$5:$B$154),0)),"")</f>
        <v/>
      </c>
      <c r="DD32" s="151" t="str">
        <f t="array" ref="DD32">IFERROR(INDEX([1]!SAN[DK_nr],MATCH(1,('[1]3.2'!$AM32=[1]!SAN[RAS])*('[1]3.2'!DD$7=[1]SAN!$B$5:$B$154),0)),"")</f>
        <v/>
      </c>
      <c r="DE32" s="151" t="str">
        <f t="array" ref="DE32">IFERROR(INDEX([1]!SAN[DK_nr],MATCH(1,('[1]3.2'!$AM32=[1]!SAN[RAS])*('[1]3.2'!DE$7=[1]SAN!$B$5:$B$154),0)),"")</f>
        <v/>
      </c>
      <c r="DF32" s="151" t="str">
        <f t="array" ref="DF32">IFERROR(INDEX([1]!SAN[DK_nr],MATCH(1,('[1]3.2'!$AM32=[1]!SAN[RAS])*('[1]3.2'!DF$7=[1]SAN!$B$5:$B$154),0)),"")</f>
        <v/>
      </c>
      <c r="DG32" s="151" t="str">
        <f t="array" ref="DG32">IFERROR(INDEX([1]!SAN[DK_nr],MATCH(1,('[1]3.2'!$AM32=[1]!SAN[RAS])*('[1]3.2'!DG$7=[1]SAN!$B$5:$B$154),0)),"")</f>
        <v/>
      </c>
      <c r="DH32" s="151" t="str">
        <f t="array" ref="DH32">IFERROR(INDEX([1]!SAN[DK_nr],MATCH(1,('[1]3.2'!$AM32=[1]!SAN[RAS])*('[1]3.2'!DH$7=[1]SAN!$B$5:$B$154),0)),"")</f>
        <v/>
      </c>
      <c r="DI32" s="151" t="str">
        <f t="array" ref="DI32">IFERROR(INDEX([1]!SAN[DK_nr],MATCH(1,('[1]3.2'!$AM32=[1]!SAN[RAS])*('[1]3.2'!DI$7=[1]SAN!$B$5:$B$154),0)),"")</f>
        <v/>
      </c>
      <c r="DJ32" s="151" t="str">
        <f t="array" ref="DJ32">IFERROR(INDEX([1]!SAN[DK_nr],MATCH(1,('[1]3.2'!$AM32=[1]!SAN[RAS])*('[1]3.2'!DJ$7=[1]SAN!$B$5:$B$154),0)),"")</f>
        <v/>
      </c>
      <c r="DK32" s="151" t="str">
        <f t="array" ref="DK32">IFERROR(INDEX([1]!SAN[DK_nr],MATCH(1,('[1]3.2'!$AM32=[1]!SAN[RAS])*('[1]3.2'!DK$7=[1]SAN!$B$5:$B$154),0)),"")</f>
        <v/>
      </c>
      <c r="DL32" s="151" t="str">
        <f t="array" ref="DL32">IFERROR(INDEX([1]!SAN[DK_nr],MATCH(1,('[1]3.2'!$AM32=[1]!SAN[RAS])*('[1]3.2'!DL$7=[1]SAN!$B$5:$B$154),0)),"")</f>
        <v/>
      </c>
      <c r="DM32" s="151" t="str">
        <f t="array" ref="DM32">IFERROR(INDEX([1]!SAN[DK_nr],MATCH(1,('[1]3.2'!$AM32=[1]!SAN[RAS])*('[1]3.2'!DM$7=[1]SAN!$B$5:$B$154),0)),"")</f>
        <v/>
      </c>
      <c r="DN32" s="151" t="str">
        <f t="array" ref="DN32">IFERROR(INDEX([1]!SAN[DK_nr],MATCH(1,('[1]3.2'!$AM32=[1]!SAN[RAS])*('[1]3.2'!DN$7=[1]SAN!$B$5:$B$154),0)),"")</f>
        <v/>
      </c>
      <c r="DO32" s="151" t="str">
        <f t="array" ref="DO32">IFERROR(INDEX([1]!SAN[DK_nr],MATCH(1,('[1]3.2'!$AM32=[1]!SAN[RAS])*('[1]3.2'!DO$7=[1]SAN!$B$5:$B$154),0)),"")</f>
        <v/>
      </c>
      <c r="DP32" s="151" t="str">
        <f t="array" ref="DP32">IFERROR(INDEX([1]!SAN[DK_nr],MATCH(1,('[1]3.2'!$AM32=[1]!SAN[RAS])*('[1]3.2'!DP$7=[1]SAN!$B$5:$B$154),0)),"")</f>
        <v/>
      </c>
      <c r="DQ32" s="151" t="str">
        <f t="array" ref="DQ32">IFERROR(INDEX([1]!SAN[DK_nr],MATCH(1,('[1]3.2'!$AM32=[1]!SAN[RAS])*('[1]3.2'!DQ$7=[1]SAN!$B$5:$B$154),0)),"")</f>
        <v/>
      </c>
      <c r="DR32" s="151" t="str">
        <f t="array" ref="DR32">IFERROR(INDEX([1]!SAN[DK_nr],MATCH(1,('[1]3.2'!$AM32=[1]!SAN[RAS])*('[1]3.2'!DR$7=[1]SAN!$B$5:$B$154),0)),"")</f>
        <v/>
      </c>
      <c r="DS32" s="151" t="str">
        <f t="array" ref="DS32">IFERROR(INDEX([1]!SAN[DK_nr],MATCH(1,('[1]3.2'!$AM32=[1]!SAN[RAS])*('[1]3.2'!DS$7=[1]SAN!$B$5:$B$154),0)),"")</f>
        <v/>
      </c>
      <c r="DT32" s="151" t="str">
        <f t="array" ref="DT32">IFERROR(INDEX([1]!SAN[DK_nr],MATCH(1,('[1]3.2'!$AM32=[1]!SAN[RAS])*('[1]3.2'!DT$7=[1]SAN!$B$5:$B$154),0)),"")</f>
        <v/>
      </c>
      <c r="DU32" s="151" t="str">
        <f t="array" ref="DU32">IFERROR(INDEX([1]!SAN[DK_nr],MATCH(1,('[1]3.2'!$AM32=[1]!SAN[RAS])*('[1]3.2'!DU$7=[1]SAN!$B$5:$B$154),0)),"")</f>
        <v/>
      </c>
      <c r="DV32" s="151" t="str">
        <f t="array" ref="DV32">IFERROR(INDEX([1]!SAN[DK_nr],MATCH(1,('[1]3.2'!$AM32=[1]!SAN[RAS])*('[1]3.2'!DV$7=[1]SAN!$B$5:$B$154),0)),"")</f>
        <v/>
      </c>
      <c r="DW32" s="151" t="str">
        <f t="array" ref="DW32">IFERROR(INDEX([1]!SAN[DK_nr],MATCH(1,('[1]3.2'!$AM32=[1]!SAN[RAS])*('[1]3.2'!DW$7=[1]SAN!$B$5:$B$154),0)),"")</f>
        <v/>
      </c>
      <c r="DX32" s="151" t="str">
        <f t="array" ref="DX32">IFERROR(INDEX([1]!SAN[DK_nr],MATCH(1,('[1]3.2'!$AM32=[1]!SAN[RAS])*('[1]3.2'!DX$7=[1]SAN!$B$5:$B$154),0)),"")</f>
        <v/>
      </c>
      <c r="DY32" s="151" t="str">
        <f t="array" ref="DY32">IFERROR(INDEX([1]!SAN[DK_nr],MATCH(1,('[1]3.2'!$AM32=[1]!SAN[RAS])*('[1]3.2'!DY$7=[1]SAN!$B$5:$B$154),0)),"")</f>
        <v/>
      </c>
      <c r="DZ32" s="151" t="str">
        <f t="array" ref="DZ32">IFERROR(INDEX([1]!SAN[DK_nr],MATCH(1,('[1]3.2'!$AM32=[1]!SAN[RAS])*('[1]3.2'!DZ$7=[1]SAN!$B$5:$B$154),0)),"")</f>
        <v/>
      </c>
      <c r="EA32" s="151" t="str">
        <f t="array" ref="EA32">IFERROR(INDEX([1]!SAN[DK_nr],MATCH(1,('[1]3.2'!$AM32=[1]!SAN[RAS])*('[1]3.2'!EA$7=[1]SAN!$B$5:$B$154),0)),"")</f>
        <v/>
      </c>
      <c r="EB32" s="151" t="str">
        <f t="array" ref="EB32">IFERROR(INDEX([1]!SAN[DK_nr],MATCH(1,('[1]3.2'!$AM32=[1]!SAN[RAS])*('[1]3.2'!EB$7=[1]SAN!$B$5:$B$154),0)),"")</f>
        <v/>
      </c>
    </row>
    <row r="33" spans="2:132" ht="12.2" customHeight="1" x14ac:dyDescent="0.2">
      <c r="B33" s="168" t="s">
        <v>481</v>
      </c>
      <c r="C33" s="175" t="s">
        <v>482</v>
      </c>
      <c r="D33" s="170" t="str">
        <f>+AR33&amp;" "&amp;AS33&amp;" "&amp;AT33&amp;" "&amp;AU33&amp;" "&amp;AV33&amp;" "&amp;AW33&amp;" "&amp;AX33&amp;" "&amp;AY33&amp;" "&amp;AZ33&amp;" "&amp;BA33&amp;" "&amp;BB33&amp;" "&amp;BC33&amp;" "&amp;BD33&amp;" "&amp;BE33&amp;" "&amp;BF33&amp;" "&amp;BG33&amp;" "&amp;BH33&amp;" "&amp;BI33&amp;" "&amp;BJ33&amp;" "&amp;BK33&amp;" "&amp;BL33&amp;" "&amp;BM33&amp;" "&amp;BN33&amp;" "&amp;BO33&amp;" "&amp;BP33&amp;" "&amp;BQ33&amp;" "&amp;BR33&amp;" "&amp;BS33&amp;" "&amp;BT33&amp;" "&amp;BU33&amp;" "&amp;BV33&amp;" "&amp;BW33&amp;" "&amp;BX33&amp;" "&amp;BY33&amp;" "&amp;BZ33&amp;" "&amp;CA33&amp;" "&amp;CB33&amp;" "&amp;CC33&amp;" "&amp;CD33&amp;" "&amp;CE33&amp;" "&amp;CF33&amp;" "&amp;CG33&amp;" "&amp;CH33&amp;" "&amp;CI33&amp;" "&amp;CJ33&amp;" "&amp;CK33&amp;" "&amp;CL33&amp;" "&amp;CM33&amp;" "&amp;CN33&amp;" "&amp;CO33&amp;" "&amp;CP33&amp;" "&amp;CQ33&amp;" "&amp;CR33&amp;" "&amp;CS33&amp;" "&amp;CT33&amp;" "&amp;CU33&amp;" "&amp;CV33&amp;" "&amp;CW33&amp;" "&amp;CX33&amp;" "&amp;CY33&amp;" "&amp;CZ33&amp;" "&amp;DA33&amp;" "&amp;DB33&amp;" "&amp;DC33&amp;" "&amp;DD33&amp;" "&amp;DE33&amp;" "&amp;DF33&amp;" "&amp;DG33&amp;" "&amp;DH33&amp;" "&amp;DI33&amp;" "&amp;DJ33&amp;" "&amp;DK33&amp;" "&amp;DL33&amp;" "&amp;DM33&amp;" "&amp;DN33&amp;" "&amp;DO33&amp;" "&amp;DP33&amp;" "&amp;DQ33&amp;" "&amp;DR33&amp;" "&amp;DS33&amp;" "&amp;DT33&amp;" "&amp;DU33&amp;" "&amp;DV33&amp;" "&amp;DW33&amp;" "&amp;DX33&amp;" "&amp;DY33&amp;" "&amp;DZ33&amp;" "&amp;EA33&amp;" "&amp;EB33</f>
        <v xml:space="preserve">                                                                                        </v>
      </c>
      <c r="E33" s="171" t="e">
        <f>+SUMIFS([1]!Sanaudos[Suma],[1]!Sanaudos[Pagal DK RAS],$AM33)</f>
        <v>#REF!</v>
      </c>
      <c r="F33" s="171"/>
      <c r="G33" s="171"/>
      <c r="H33" s="171"/>
      <c r="I33" s="171"/>
      <c r="J33" s="171" t="e">
        <f>+SUMIFS([1]!Sanaudos_kor[Suma],[1]!Sanaudos_kor[RAS],$AM33,[1]!Sanaudos_kor[KOR_nr],J$1)</f>
        <v>#REF!</v>
      </c>
      <c r="K33" s="171" t="e">
        <f>+SUMIFS([1]!Sanaudos_kor[Suma],[1]!Sanaudos_kor[RAS],$AM33,[1]!Sanaudos_kor[KOR_nr],K$1)</f>
        <v>#REF!</v>
      </c>
      <c r="L33" s="171" t="e">
        <f>+SUMIFS([1]!Sanaudos_kor[Suma],[1]!Sanaudos_kor[RAS],$AM33,[1]!Sanaudos_kor[KOR_nr],L$1)</f>
        <v>#REF!</v>
      </c>
      <c r="M33" s="171" t="e">
        <f>+SUMIFS([1]!Sanaudos_kor[Suma],[1]!Sanaudos_kor[RAS],$AM33,[1]!Sanaudos_kor[KOR_nr],M$1)</f>
        <v>#REF!</v>
      </c>
      <c r="N33" s="171" t="e">
        <f>+SUMIFS([1]!Sanaudos_kor[Suma],[1]!Sanaudos_kor[RAS],$AM33,[1]!Sanaudos_kor[KOR_nr],N$1)</f>
        <v>#REF!</v>
      </c>
      <c r="O33" s="171" t="e">
        <f>+SUMIFS([1]!Sanaudos_kor[Suma],[1]!Sanaudos_kor[RAS],$AM33,[1]!Sanaudos_kor[KOR_nr],O$1)</f>
        <v>#REF!</v>
      </c>
      <c r="P33" s="171" t="e">
        <f>+SUMIFS([1]!Sanaudos_kor[Suma],[1]!Sanaudos_kor[RAS],$AM33,[1]!Sanaudos_kor[KOR_nr],P$1)</f>
        <v>#REF!</v>
      </c>
      <c r="Q33" s="171" t="e">
        <f>+SUMIFS([1]!Sanaudos_kor[Suma],[1]!Sanaudos_kor[RAS],$AM33,[1]!Sanaudos_kor[KOR_nr],Q$1)</f>
        <v>#REF!</v>
      </c>
      <c r="R33" s="171" t="e">
        <f>+SUMIFS([1]!Sanaudos_kor[Suma],[1]!Sanaudos_kor[RAS],$AM33,[1]!Sanaudos_kor[KOR_nr],R$1)</f>
        <v>#REF!</v>
      </c>
      <c r="S33" s="171" t="e">
        <f>+SUMIFS([1]!Sanaudos_kor[Suma],[1]!Sanaudos_kor[RAS],$AM33,[1]!Sanaudos_kor[KOR_nr],S$1)</f>
        <v>#REF!</v>
      </c>
      <c r="T33" s="171" t="e">
        <f>+SUMIFS([1]!Sanaudos_kor[Suma],[1]!Sanaudos_kor[RAS],$AM33,[1]!Sanaudos_kor[KOR_nr],T$1)</f>
        <v>#REF!</v>
      </c>
      <c r="U33" s="171" t="e">
        <f>+SUMIFS([1]!Sanaudos_kor[Suma],[1]!Sanaudos_kor[RAS],$AM33,[1]!Sanaudos_kor[KOR_nr],U$1)</f>
        <v>#REF!</v>
      </c>
      <c r="V33" s="171" t="e">
        <f>+SUMIFS([1]!Sanaudos_kor[Suma],[1]!Sanaudos_kor[RAS],$AM33,[1]!Sanaudos_kor[KOR_nr],V$1)</f>
        <v>#REF!</v>
      </c>
      <c r="W33" s="171" t="e">
        <f>+SUMIFS([1]!Sanaudos_kor[Suma],[1]!Sanaudos_kor[RAS],$AM33,[1]!Sanaudos_kor[KOR_nr],W$1)</f>
        <v>#REF!</v>
      </c>
      <c r="X33" s="171" t="e">
        <f>+SUMIFS([1]!Sanaudos_kor[Suma],[1]!Sanaudos_kor[RAS],$AM33,[1]!Sanaudos_kor[KOR_nr],X$1)</f>
        <v>#REF!</v>
      </c>
      <c r="Y33" s="171" t="e">
        <f>+SUMIFS([1]!Sanaudos_kor[Suma],[1]!Sanaudos_kor[RAS],$AM33,[1]!Sanaudos_kor[KOR_nr],Y$1)</f>
        <v>#REF!</v>
      </c>
      <c r="Z33" s="171" t="e">
        <f>+SUMIFS([1]!Sanaudos_kor[Suma],[1]!Sanaudos_kor[RAS],$AM33,[1]!Sanaudos_kor[KOR_nr],Z$1)</f>
        <v>#REF!</v>
      </c>
      <c r="AA33" s="171" t="e">
        <f>+SUMIFS([1]!Sanaudos_kor[Suma],[1]!Sanaudos_kor[RAS],$AM33,[1]!Sanaudos_kor[KOR_nr],AA$1)</f>
        <v>#REF!</v>
      </c>
      <c r="AB33" s="171" t="e">
        <f>+SUMIFS([1]!Sanaudos_kor[Suma],[1]!Sanaudos_kor[RAS],$AM33,[1]!Sanaudos_kor[KOR_nr],AB$1)</f>
        <v>#REF!</v>
      </c>
      <c r="AC33" s="171" t="e">
        <f>+SUMIFS([1]!Sanaudos_kor[Suma],[1]!Sanaudos_kor[RAS],$AM33,[1]!Sanaudos_kor[KOR_nr],AC$1)</f>
        <v>#REF!</v>
      </c>
      <c r="AD33" s="171" t="e">
        <f>+SUMIFS([1]!Sanaudos_kor[Suma],[1]!Sanaudos_kor[RAS],$AM33,[1]!Sanaudos_kor[KOR_nr],AD$1)</f>
        <v>#REF!</v>
      </c>
      <c r="AE33" s="171" t="e">
        <f>+SUMIFS([1]!Sanaudos_kor[Suma],[1]!Sanaudos_kor[RAS],$AM33,[1]!Sanaudos_kor[KOR_nr],AE$1)</f>
        <v>#REF!</v>
      </c>
      <c r="AF33" s="171" t="e">
        <f t="shared" si="0"/>
        <v>#REF!</v>
      </c>
      <c r="AG33" s="538"/>
      <c r="AI33" s="173" t="s">
        <v>423</v>
      </c>
      <c r="AJ33" s="174">
        <f>+'[1]2.SAN'!C200</f>
        <v>0</v>
      </c>
      <c r="AL33" s="172">
        <f>+'[1]3.pagrindinis'!A35</f>
        <v>400</v>
      </c>
      <c r="AM33" s="172">
        <f>+'[1]3.pagrindinis'!B35</f>
        <v>403</v>
      </c>
      <c r="AN33" s="166" t="e">
        <f>+SUMIFS('[1]5'!$M$8:$M$158,'[1]5'!$C$8:$C$158,$AM33)</f>
        <v>#VALUE!</v>
      </c>
      <c r="AO33" s="167" t="e">
        <f t="shared" si="1"/>
        <v>#VALUE!</v>
      </c>
      <c r="AR33" s="151" t="str">
        <f t="array" ref="AR33">IFERROR(INDEX([1]!SAN[DK_nr],MATCH(1,('[1]3.2'!$AM33=[1]!SAN[RAS])*('[1]3.2'!AR$7=[1]SAN!$B$5:$B$154),0)),"")</f>
        <v/>
      </c>
      <c r="AS33" s="151" t="str">
        <f t="array" ref="AS33">IFERROR(INDEX([1]!SAN[DK_nr],MATCH(1,('[1]3.2'!$AM33=[1]!SAN[RAS])*('[1]3.2'!AS$7=[1]SAN!$B$5:$B$154),0)),"")</f>
        <v/>
      </c>
      <c r="AT33" s="151" t="str">
        <f t="array" ref="AT33">IFERROR(INDEX([1]!SAN[DK_nr],MATCH(1,('[1]3.2'!$AM33=[1]!SAN[RAS])*('[1]3.2'!AT$7=[1]SAN!$B$5:$B$154),0)),"")</f>
        <v/>
      </c>
      <c r="AU33" s="151" t="str">
        <f t="array" ref="AU33">IFERROR(INDEX([1]!SAN[DK_nr],MATCH(1,('[1]3.2'!$AM33=[1]!SAN[RAS])*('[1]3.2'!AU$7=[1]SAN!$B$5:$B$154),0)),"")</f>
        <v/>
      </c>
      <c r="AV33" s="151" t="str">
        <f t="array" ref="AV33">IFERROR(INDEX([1]!SAN[DK_nr],MATCH(1,('[1]3.2'!$AM33=[1]!SAN[RAS])*('[1]3.2'!AV$7=[1]SAN!$B$5:$B$154),0)),"")</f>
        <v/>
      </c>
      <c r="AW33" s="151" t="str">
        <f t="array" ref="AW33">IFERROR(INDEX([1]!SAN[DK_nr],MATCH(1,('[1]3.2'!$AM33=[1]!SAN[RAS])*('[1]3.2'!AW$7=[1]SAN!$B$5:$B$154),0)),"")</f>
        <v/>
      </c>
      <c r="AX33" s="151" t="str">
        <f t="array" ref="AX33">IFERROR(INDEX([1]!SAN[DK_nr],MATCH(1,('[1]3.2'!$AM33=[1]!SAN[RAS])*('[1]3.2'!AX$7=[1]SAN!$B$5:$B$154),0)),"")</f>
        <v/>
      </c>
      <c r="AY33" s="151" t="str">
        <f t="array" ref="AY33">IFERROR(INDEX([1]!SAN[DK_nr],MATCH(1,('[1]3.2'!$AM33=[1]!SAN[RAS])*('[1]3.2'!AY$7=[1]SAN!$B$5:$B$154),0)),"")</f>
        <v/>
      </c>
      <c r="AZ33" s="151" t="str">
        <f t="array" ref="AZ33">IFERROR(INDEX([1]!SAN[DK_nr],MATCH(1,('[1]3.2'!$AM33=[1]!SAN[RAS])*('[1]3.2'!AZ$7=[1]SAN!$B$5:$B$154),0)),"")</f>
        <v/>
      </c>
      <c r="BA33" s="151" t="str">
        <f t="array" ref="BA33">IFERROR(INDEX([1]!SAN[DK_nr],MATCH(1,('[1]3.2'!$AM33=[1]!SAN[RAS])*('[1]3.2'!BA$7=[1]SAN!$B$5:$B$154),0)),"")</f>
        <v/>
      </c>
      <c r="BB33" s="151" t="str">
        <f t="array" ref="BB33">IFERROR(INDEX([1]!SAN[DK_nr],MATCH(1,('[1]3.2'!$AM33=[1]!SAN[RAS])*('[1]3.2'!BB$7=[1]SAN!$B$5:$B$154),0)),"")</f>
        <v/>
      </c>
      <c r="BC33" s="151" t="str">
        <f t="array" ref="BC33">IFERROR(INDEX([1]!SAN[DK_nr],MATCH(1,('[1]3.2'!$AM33=[1]!SAN[RAS])*('[1]3.2'!BC$7=[1]SAN!$B$5:$B$154),0)),"")</f>
        <v/>
      </c>
      <c r="BD33" s="151" t="str">
        <f t="array" ref="BD33">IFERROR(INDEX([1]!SAN[DK_nr],MATCH(1,('[1]3.2'!$AM33=[1]!SAN[RAS])*('[1]3.2'!BD$7=[1]SAN!$B$5:$B$154),0)),"")</f>
        <v/>
      </c>
      <c r="BE33" s="151" t="str">
        <f t="array" ref="BE33">IFERROR(INDEX([1]!SAN[DK_nr],MATCH(1,('[1]3.2'!$AM33=[1]!SAN[RAS])*('[1]3.2'!BE$7=[1]SAN!$B$5:$B$154),0)),"")</f>
        <v/>
      </c>
      <c r="BF33" s="151" t="str">
        <f t="array" ref="BF33">IFERROR(INDEX([1]!SAN[DK_nr],MATCH(1,('[1]3.2'!$AM33=[1]!SAN[RAS])*('[1]3.2'!BF$7=[1]SAN!$B$5:$B$154),0)),"")</f>
        <v/>
      </c>
      <c r="BG33" s="151" t="str">
        <f t="array" ref="BG33">IFERROR(INDEX([1]!SAN[DK_nr],MATCH(1,('[1]3.2'!$AM33=[1]!SAN[RAS])*('[1]3.2'!BG$7=[1]SAN!$B$5:$B$154),0)),"")</f>
        <v/>
      </c>
      <c r="BH33" s="151" t="str">
        <f t="array" ref="BH33">IFERROR(INDEX([1]!SAN[DK_nr],MATCH(1,('[1]3.2'!$AM33=[1]!SAN[RAS])*('[1]3.2'!BH$7=[1]SAN!$B$5:$B$154),0)),"")</f>
        <v/>
      </c>
      <c r="BI33" s="151" t="str">
        <f t="array" ref="BI33">IFERROR(INDEX([1]!SAN[DK_nr],MATCH(1,('[1]3.2'!$AM33=[1]!SAN[RAS])*('[1]3.2'!BI$7=[1]SAN!$B$5:$B$154),0)),"")</f>
        <v/>
      </c>
      <c r="BJ33" s="151" t="str">
        <f t="array" ref="BJ33">IFERROR(INDEX([1]!SAN[DK_nr],MATCH(1,('[1]3.2'!$AM33=[1]!SAN[RAS])*('[1]3.2'!BJ$7=[1]SAN!$B$5:$B$154),0)),"")</f>
        <v/>
      </c>
      <c r="BK33" s="151" t="str">
        <f t="array" ref="BK33">IFERROR(INDEX([1]!SAN[DK_nr],MATCH(1,('[1]3.2'!$AM33=[1]!SAN[RAS])*('[1]3.2'!BK$7=[1]SAN!$B$5:$B$154),0)),"")</f>
        <v/>
      </c>
      <c r="BL33" s="151" t="str">
        <f t="array" ref="BL33">IFERROR(INDEX([1]!SAN[DK_nr],MATCH(1,('[1]3.2'!$AM33=[1]!SAN[RAS])*('[1]3.2'!BL$7=[1]SAN!$B$5:$B$154),0)),"")</f>
        <v/>
      </c>
      <c r="BM33" s="151" t="str">
        <f t="array" ref="BM33">IFERROR(INDEX([1]!SAN[DK_nr],MATCH(1,('[1]3.2'!$AM33=[1]!SAN[RAS])*('[1]3.2'!BM$7=[1]SAN!$B$5:$B$154),0)),"")</f>
        <v/>
      </c>
      <c r="BN33" s="151" t="str">
        <f t="array" ref="BN33">IFERROR(INDEX([1]!SAN[DK_nr],MATCH(1,('[1]3.2'!$AM33=[1]!SAN[RAS])*('[1]3.2'!BN$7=[1]SAN!$B$5:$B$154),0)),"")</f>
        <v/>
      </c>
      <c r="BO33" s="151" t="str">
        <f t="array" ref="BO33">IFERROR(INDEX([1]!SAN[DK_nr],MATCH(1,('[1]3.2'!$AM33=[1]!SAN[RAS])*('[1]3.2'!BO$7=[1]SAN!$B$5:$B$154),0)),"")</f>
        <v/>
      </c>
      <c r="BP33" s="151" t="str">
        <f t="array" ref="BP33">IFERROR(INDEX([1]!SAN[DK_nr],MATCH(1,('[1]3.2'!$AM33=[1]!SAN[RAS])*('[1]3.2'!BP$7=[1]SAN!$B$5:$B$154),0)),"")</f>
        <v/>
      </c>
      <c r="BQ33" s="151" t="str">
        <f t="array" ref="BQ33">IFERROR(INDEX([1]!SAN[DK_nr],MATCH(1,('[1]3.2'!$AM33=[1]!SAN[RAS])*('[1]3.2'!BQ$7=[1]SAN!$B$5:$B$154),0)),"")</f>
        <v/>
      </c>
      <c r="BR33" s="151" t="str">
        <f t="array" ref="BR33">IFERROR(INDEX([1]!SAN[DK_nr],MATCH(1,('[1]3.2'!$AM33=[1]!SAN[RAS])*('[1]3.2'!BR$7=[1]SAN!$B$5:$B$154),0)),"")</f>
        <v/>
      </c>
      <c r="BS33" s="151" t="str">
        <f t="array" ref="BS33">IFERROR(INDEX([1]!SAN[DK_nr],MATCH(1,('[1]3.2'!$AM33=[1]!SAN[RAS])*('[1]3.2'!BS$7=[1]SAN!$B$5:$B$154),0)),"")</f>
        <v/>
      </c>
      <c r="BT33" s="151" t="str">
        <f t="array" ref="BT33">IFERROR(INDEX([1]!SAN[DK_nr],MATCH(1,('[1]3.2'!$AM33=[1]!SAN[RAS])*('[1]3.2'!BT$7=[1]SAN!$B$5:$B$154),0)),"")</f>
        <v/>
      </c>
      <c r="BU33" s="151" t="str">
        <f t="array" ref="BU33">IFERROR(INDEX([1]!SAN[DK_nr],MATCH(1,('[1]3.2'!$AM33=[1]!SAN[RAS])*('[1]3.2'!BU$7=[1]SAN!$B$5:$B$154),0)),"")</f>
        <v/>
      </c>
      <c r="BV33" s="151" t="str">
        <f t="array" ref="BV33">IFERROR(INDEX([1]!SAN[DK_nr],MATCH(1,('[1]3.2'!$AM33=[1]!SAN[RAS])*('[1]3.2'!BV$7=[1]SAN!$B$5:$B$154),0)),"")</f>
        <v/>
      </c>
      <c r="BW33" s="151" t="str">
        <f t="array" ref="BW33">IFERROR(INDEX([1]!SAN[DK_nr],MATCH(1,('[1]3.2'!$AM33=[1]!SAN[RAS])*('[1]3.2'!BW$7=[1]SAN!$B$5:$B$154),0)),"")</f>
        <v/>
      </c>
      <c r="BX33" s="151" t="str">
        <f t="array" ref="BX33">IFERROR(INDEX([1]!SAN[DK_nr],MATCH(1,('[1]3.2'!$AM33=[1]!SAN[RAS])*('[1]3.2'!BX$7=[1]SAN!$B$5:$B$154),0)),"")</f>
        <v/>
      </c>
      <c r="BY33" s="151" t="str">
        <f t="array" ref="BY33">IFERROR(INDEX([1]!SAN[DK_nr],MATCH(1,('[1]3.2'!$AM33=[1]!SAN[RAS])*('[1]3.2'!BY$7=[1]SAN!$B$5:$B$154),0)),"")</f>
        <v/>
      </c>
      <c r="BZ33" s="151" t="str">
        <f t="array" ref="BZ33">IFERROR(INDEX([1]!SAN[DK_nr],MATCH(1,('[1]3.2'!$AM33=[1]!SAN[RAS])*('[1]3.2'!BZ$7=[1]SAN!$B$5:$B$154),0)),"")</f>
        <v/>
      </c>
      <c r="CA33" s="151" t="str">
        <f t="array" ref="CA33">IFERROR(INDEX([1]!SAN[DK_nr],MATCH(1,('[1]3.2'!$AM33=[1]!SAN[RAS])*('[1]3.2'!CA$7=[1]SAN!$B$5:$B$154),0)),"")</f>
        <v/>
      </c>
      <c r="CB33" s="151" t="str">
        <f t="array" ref="CB33">IFERROR(INDEX([1]!SAN[DK_nr],MATCH(1,('[1]3.2'!$AM33=[1]!SAN[RAS])*('[1]3.2'!CB$7=[1]SAN!$B$5:$B$154),0)),"")</f>
        <v/>
      </c>
      <c r="CC33" s="151" t="str">
        <f t="array" ref="CC33">IFERROR(INDEX([1]!SAN[DK_nr],MATCH(1,('[1]3.2'!$AM33=[1]!SAN[RAS])*('[1]3.2'!CC$7=[1]SAN!$B$5:$B$154),0)),"")</f>
        <v/>
      </c>
      <c r="CD33" s="151" t="str">
        <f t="array" ref="CD33">IFERROR(INDEX([1]!SAN[DK_nr],MATCH(1,('[1]3.2'!$AM33=[1]!SAN[RAS])*('[1]3.2'!CD$7=[1]SAN!$B$5:$B$154),0)),"")</f>
        <v/>
      </c>
      <c r="CE33" s="151" t="str">
        <f t="array" ref="CE33">IFERROR(INDEX([1]!SAN[DK_nr],MATCH(1,('[1]3.2'!$AM33=[1]!SAN[RAS])*('[1]3.2'!CE$7=[1]SAN!$B$5:$B$154),0)),"")</f>
        <v/>
      </c>
      <c r="CF33" s="151" t="str">
        <f t="array" ref="CF33">IFERROR(INDEX([1]!SAN[DK_nr],MATCH(1,('[1]3.2'!$AM33=[1]!SAN[RAS])*('[1]3.2'!CF$7=[1]SAN!$B$5:$B$154),0)),"")</f>
        <v/>
      </c>
      <c r="CG33" s="151" t="str">
        <f t="array" ref="CG33">IFERROR(INDEX([1]!SAN[DK_nr],MATCH(1,('[1]3.2'!$AM33=[1]!SAN[RAS])*('[1]3.2'!CG$7=[1]SAN!$B$5:$B$154),0)),"")</f>
        <v/>
      </c>
      <c r="CH33" s="151" t="str">
        <f t="array" ref="CH33">IFERROR(INDEX([1]!SAN[DK_nr],MATCH(1,('[1]3.2'!$AM33=[1]!SAN[RAS])*('[1]3.2'!CH$7=[1]SAN!$B$5:$B$154),0)),"")</f>
        <v/>
      </c>
      <c r="CI33" s="151" t="str">
        <f t="array" ref="CI33">IFERROR(INDEX([1]!SAN[DK_nr],MATCH(1,('[1]3.2'!$AM33=[1]!SAN[RAS])*('[1]3.2'!CI$7=[1]SAN!$B$5:$B$154),0)),"")</f>
        <v/>
      </c>
      <c r="CJ33" s="151" t="str">
        <f t="array" ref="CJ33">IFERROR(INDEX([1]!SAN[DK_nr],MATCH(1,('[1]3.2'!$AM33=[1]!SAN[RAS])*('[1]3.2'!CJ$7=[1]SAN!$B$5:$B$154),0)),"")</f>
        <v/>
      </c>
      <c r="CK33" s="151" t="str">
        <f t="array" ref="CK33">IFERROR(INDEX([1]!SAN[DK_nr],MATCH(1,('[1]3.2'!$AM33=[1]!SAN[RAS])*('[1]3.2'!CK$7=[1]SAN!$B$5:$B$154),0)),"")</f>
        <v/>
      </c>
      <c r="CL33" s="151" t="str">
        <f t="array" ref="CL33">IFERROR(INDEX([1]!SAN[DK_nr],MATCH(1,('[1]3.2'!$AM33=[1]!SAN[RAS])*('[1]3.2'!CL$7=[1]SAN!$B$5:$B$154),0)),"")</f>
        <v/>
      </c>
      <c r="CM33" s="151" t="str">
        <f t="array" ref="CM33">IFERROR(INDEX([1]!SAN[DK_nr],MATCH(1,('[1]3.2'!$AM33=[1]!SAN[RAS])*('[1]3.2'!CM$7=[1]SAN!$B$5:$B$154),0)),"")</f>
        <v/>
      </c>
      <c r="CN33" s="151" t="str">
        <f t="array" ref="CN33">IFERROR(INDEX([1]!SAN[DK_nr],MATCH(1,('[1]3.2'!$AM33=[1]!SAN[RAS])*('[1]3.2'!CN$7=[1]SAN!$B$5:$B$154),0)),"")</f>
        <v/>
      </c>
      <c r="CO33" s="151" t="str">
        <f t="array" ref="CO33">IFERROR(INDEX([1]!SAN[DK_nr],MATCH(1,('[1]3.2'!$AM33=[1]!SAN[RAS])*('[1]3.2'!CO$7=[1]SAN!$B$5:$B$154),0)),"")</f>
        <v/>
      </c>
      <c r="CP33" s="151" t="str">
        <f t="array" ref="CP33">IFERROR(INDEX([1]!SAN[DK_nr],MATCH(1,('[1]3.2'!$AM33=[1]!SAN[RAS])*('[1]3.2'!CP$7=[1]SAN!$B$5:$B$154),0)),"")</f>
        <v/>
      </c>
      <c r="CQ33" s="151" t="str">
        <f t="array" ref="CQ33">IFERROR(INDEX([1]!SAN[DK_nr],MATCH(1,('[1]3.2'!$AM33=[1]!SAN[RAS])*('[1]3.2'!CQ$7=[1]SAN!$B$5:$B$154),0)),"")</f>
        <v/>
      </c>
      <c r="CR33" s="151" t="str">
        <f t="array" ref="CR33">IFERROR(INDEX([1]!SAN[DK_nr],MATCH(1,('[1]3.2'!$AM33=[1]!SAN[RAS])*('[1]3.2'!CR$7=[1]SAN!$B$5:$B$154),0)),"")</f>
        <v/>
      </c>
      <c r="CS33" s="151" t="str">
        <f t="array" ref="CS33">IFERROR(INDEX([1]!SAN[DK_nr],MATCH(1,('[1]3.2'!$AM33=[1]!SAN[RAS])*('[1]3.2'!CS$7=[1]SAN!$B$5:$B$154),0)),"")</f>
        <v/>
      </c>
      <c r="CT33" s="151" t="str">
        <f t="array" ref="CT33">IFERROR(INDEX([1]!SAN[DK_nr],MATCH(1,('[1]3.2'!$AM33=[1]!SAN[RAS])*('[1]3.2'!CT$7=[1]SAN!$B$5:$B$154),0)),"")</f>
        <v/>
      </c>
      <c r="CU33" s="151" t="str">
        <f t="array" ref="CU33">IFERROR(INDEX([1]!SAN[DK_nr],MATCH(1,('[1]3.2'!$AM33=[1]!SAN[RAS])*('[1]3.2'!CU$7=[1]SAN!$B$5:$B$154),0)),"")</f>
        <v/>
      </c>
      <c r="CV33" s="151" t="str">
        <f t="array" ref="CV33">IFERROR(INDEX([1]!SAN[DK_nr],MATCH(1,('[1]3.2'!$AM33=[1]!SAN[RAS])*('[1]3.2'!CV$7=[1]SAN!$B$5:$B$154),0)),"")</f>
        <v/>
      </c>
      <c r="CW33" s="151" t="str">
        <f t="array" ref="CW33">IFERROR(INDEX([1]!SAN[DK_nr],MATCH(1,('[1]3.2'!$AM33=[1]!SAN[RAS])*('[1]3.2'!CW$7=[1]SAN!$B$5:$B$154),0)),"")</f>
        <v/>
      </c>
      <c r="CX33" s="151" t="str">
        <f t="array" ref="CX33">IFERROR(INDEX([1]!SAN[DK_nr],MATCH(1,('[1]3.2'!$AM33=[1]!SAN[RAS])*('[1]3.2'!CX$7=[1]SAN!$B$5:$B$154),0)),"")</f>
        <v/>
      </c>
      <c r="CY33" s="151" t="str">
        <f t="array" ref="CY33">IFERROR(INDEX([1]!SAN[DK_nr],MATCH(1,('[1]3.2'!$AM33=[1]!SAN[RAS])*('[1]3.2'!CY$7=[1]SAN!$B$5:$B$154),0)),"")</f>
        <v/>
      </c>
      <c r="CZ33" s="151" t="str">
        <f t="array" ref="CZ33">IFERROR(INDEX([1]!SAN[DK_nr],MATCH(1,('[1]3.2'!$AM33=[1]!SAN[RAS])*('[1]3.2'!CZ$7=[1]SAN!$B$5:$B$154),0)),"")</f>
        <v/>
      </c>
      <c r="DA33" s="151" t="str">
        <f t="array" ref="DA33">IFERROR(INDEX([1]!SAN[DK_nr],MATCH(1,('[1]3.2'!$AM33=[1]!SAN[RAS])*('[1]3.2'!DA$7=[1]SAN!$B$5:$B$154),0)),"")</f>
        <v/>
      </c>
      <c r="DB33" s="151" t="str">
        <f t="array" ref="DB33">IFERROR(INDEX([1]!SAN[DK_nr],MATCH(1,('[1]3.2'!$AM33=[1]!SAN[RAS])*('[1]3.2'!DB$7=[1]SAN!$B$5:$B$154),0)),"")</f>
        <v/>
      </c>
      <c r="DC33" s="151" t="str">
        <f t="array" ref="DC33">IFERROR(INDEX([1]!SAN[DK_nr],MATCH(1,('[1]3.2'!$AM33=[1]!SAN[RAS])*('[1]3.2'!DC$7=[1]SAN!$B$5:$B$154),0)),"")</f>
        <v/>
      </c>
      <c r="DD33" s="151" t="str">
        <f t="array" ref="DD33">IFERROR(INDEX([1]!SAN[DK_nr],MATCH(1,('[1]3.2'!$AM33=[1]!SAN[RAS])*('[1]3.2'!DD$7=[1]SAN!$B$5:$B$154),0)),"")</f>
        <v/>
      </c>
      <c r="DE33" s="151" t="str">
        <f t="array" ref="DE33">IFERROR(INDEX([1]!SAN[DK_nr],MATCH(1,('[1]3.2'!$AM33=[1]!SAN[RAS])*('[1]3.2'!DE$7=[1]SAN!$B$5:$B$154),0)),"")</f>
        <v/>
      </c>
      <c r="DF33" s="151" t="str">
        <f t="array" ref="DF33">IFERROR(INDEX([1]!SAN[DK_nr],MATCH(1,('[1]3.2'!$AM33=[1]!SAN[RAS])*('[1]3.2'!DF$7=[1]SAN!$B$5:$B$154),0)),"")</f>
        <v/>
      </c>
      <c r="DG33" s="151" t="str">
        <f t="array" ref="DG33">IFERROR(INDEX([1]!SAN[DK_nr],MATCH(1,('[1]3.2'!$AM33=[1]!SAN[RAS])*('[1]3.2'!DG$7=[1]SAN!$B$5:$B$154),0)),"")</f>
        <v/>
      </c>
      <c r="DH33" s="151" t="str">
        <f t="array" ref="DH33">IFERROR(INDEX([1]!SAN[DK_nr],MATCH(1,('[1]3.2'!$AM33=[1]!SAN[RAS])*('[1]3.2'!DH$7=[1]SAN!$B$5:$B$154),0)),"")</f>
        <v/>
      </c>
      <c r="DI33" s="151" t="str">
        <f t="array" ref="DI33">IFERROR(INDEX([1]!SAN[DK_nr],MATCH(1,('[1]3.2'!$AM33=[1]!SAN[RAS])*('[1]3.2'!DI$7=[1]SAN!$B$5:$B$154),0)),"")</f>
        <v/>
      </c>
      <c r="DJ33" s="151" t="str">
        <f t="array" ref="DJ33">IFERROR(INDEX([1]!SAN[DK_nr],MATCH(1,('[1]3.2'!$AM33=[1]!SAN[RAS])*('[1]3.2'!DJ$7=[1]SAN!$B$5:$B$154),0)),"")</f>
        <v/>
      </c>
      <c r="DK33" s="151" t="str">
        <f t="array" ref="DK33">IFERROR(INDEX([1]!SAN[DK_nr],MATCH(1,('[1]3.2'!$AM33=[1]!SAN[RAS])*('[1]3.2'!DK$7=[1]SAN!$B$5:$B$154),0)),"")</f>
        <v/>
      </c>
      <c r="DL33" s="151" t="str">
        <f t="array" ref="DL33">IFERROR(INDEX([1]!SAN[DK_nr],MATCH(1,('[1]3.2'!$AM33=[1]!SAN[RAS])*('[1]3.2'!DL$7=[1]SAN!$B$5:$B$154),0)),"")</f>
        <v/>
      </c>
      <c r="DM33" s="151" t="str">
        <f t="array" ref="DM33">IFERROR(INDEX([1]!SAN[DK_nr],MATCH(1,('[1]3.2'!$AM33=[1]!SAN[RAS])*('[1]3.2'!DM$7=[1]SAN!$B$5:$B$154),0)),"")</f>
        <v/>
      </c>
      <c r="DN33" s="151" t="str">
        <f t="array" ref="DN33">IFERROR(INDEX([1]!SAN[DK_nr],MATCH(1,('[1]3.2'!$AM33=[1]!SAN[RAS])*('[1]3.2'!DN$7=[1]SAN!$B$5:$B$154),0)),"")</f>
        <v/>
      </c>
      <c r="DO33" s="151" t="str">
        <f t="array" ref="DO33">IFERROR(INDEX([1]!SAN[DK_nr],MATCH(1,('[1]3.2'!$AM33=[1]!SAN[RAS])*('[1]3.2'!DO$7=[1]SAN!$B$5:$B$154),0)),"")</f>
        <v/>
      </c>
      <c r="DP33" s="151" t="str">
        <f t="array" ref="DP33">IFERROR(INDEX([1]!SAN[DK_nr],MATCH(1,('[1]3.2'!$AM33=[1]!SAN[RAS])*('[1]3.2'!DP$7=[1]SAN!$B$5:$B$154),0)),"")</f>
        <v/>
      </c>
      <c r="DQ33" s="151" t="str">
        <f t="array" ref="DQ33">IFERROR(INDEX([1]!SAN[DK_nr],MATCH(1,('[1]3.2'!$AM33=[1]!SAN[RAS])*('[1]3.2'!DQ$7=[1]SAN!$B$5:$B$154),0)),"")</f>
        <v/>
      </c>
      <c r="DR33" s="151" t="str">
        <f t="array" ref="DR33">IFERROR(INDEX([1]!SAN[DK_nr],MATCH(1,('[1]3.2'!$AM33=[1]!SAN[RAS])*('[1]3.2'!DR$7=[1]SAN!$B$5:$B$154),0)),"")</f>
        <v/>
      </c>
      <c r="DS33" s="151" t="str">
        <f t="array" ref="DS33">IFERROR(INDEX([1]!SAN[DK_nr],MATCH(1,('[1]3.2'!$AM33=[1]!SAN[RAS])*('[1]3.2'!DS$7=[1]SAN!$B$5:$B$154),0)),"")</f>
        <v/>
      </c>
      <c r="DT33" s="151" t="str">
        <f t="array" ref="DT33">IFERROR(INDEX([1]!SAN[DK_nr],MATCH(1,('[1]3.2'!$AM33=[1]!SAN[RAS])*('[1]3.2'!DT$7=[1]SAN!$B$5:$B$154),0)),"")</f>
        <v/>
      </c>
      <c r="DU33" s="151" t="str">
        <f t="array" ref="DU33">IFERROR(INDEX([1]!SAN[DK_nr],MATCH(1,('[1]3.2'!$AM33=[1]!SAN[RAS])*('[1]3.2'!DU$7=[1]SAN!$B$5:$B$154),0)),"")</f>
        <v/>
      </c>
      <c r="DV33" s="151" t="str">
        <f t="array" ref="DV33">IFERROR(INDEX([1]!SAN[DK_nr],MATCH(1,('[1]3.2'!$AM33=[1]!SAN[RAS])*('[1]3.2'!DV$7=[1]SAN!$B$5:$B$154),0)),"")</f>
        <v/>
      </c>
      <c r="DW33" s="151" t="str">
        <f t="array" ref="DW33">IFERROR(INDEX([1]!SAN[DK_nr],MATCH(1,('[1]3.2'!$AM33=[1]!SAN[RAS])*('[1]3.2'!DW$7=[1]SAN!$B$5:$B$154),0)),"")</f>
        <v/>
      </c>
      <c r="DX33" s="151" t="str">
        <f t="array" ref="DX33">IFERROR(INDEX([1]!SAN[DK_nr],MATCH(1,('[1]3.2'!$AM33=[1]!SAN[RAS])*('[1]3.2'!DX$7=[1]SAN!$B$5:$B$154),0)),"")</f>
        <v/>
      </c>
      <c r="DY33" s="151" t="str">
        <f t="array" ref="DY33">IFERROR(INDEX([1]!SAN[DK_nr],MATCH(1,('[1]3.2'!$AM33=[1]!SAN[RAS])*('[1]3.2'!DY$7=[1]SAN!$B$5:$B$154),0)),"")</f>
        <v/>
      </c>
      <c r="DZ33" s="151" t="str">
        <f t="array" ref="DZ33">IFERROR(INDEX([1]!SAN[DK_nr],MATCH(1,('[1]3.2'!$AM33=[1]!SAN[RAS])*('[1]3.2'!DZ$7=[1]SAN!$B$5:$B$154),0)),"")</f>
        <v/>
      </c>
      <c r="EA33" s="151" t="str">
        <f t="array" ref="EA33">IFERROR(INDEX([1]!SAN[DK_nr],MATCH(1,('[1]3.2'!$AM33=[1]!SAN[RAS])*('[1]3.2'!EA$7=[1]SAN!$B$5:$B$154),0)),"")</f>
        <v/>
      </c>
      <c r="EB33" s="151" t="str">
        <f t="array" ref="EB33">IFERROR(INDEX([1]!SAN[DK_nr],MATCH(1,('[1]3.2'!$AM33=[1]!SAN[RAS])*('[1]3.2'!EB$7=[1]SAN!$B$5:$B$154),0)),"")</f>
        <v/>
      </c>
    </row>
    <row r="34" spans="2:132" ht="12.2" customHeight="1" x14ac:dyDescent="0.2">
      <c r="B34" s="168" t="s">
        <v>483</v>
      </c>
      <c r="C34" s="175" t="s">
        <v>484</v>
      </c>
      <c r="D34" s="170" t="str">
        <f>+AR34&amp;" "&amp;AS34&amp;" "&amp;AT34&amp;" "&amp;AU34&amp;" "&amp;AV34&amp;" "&amp;AW34&amp;" "&amp;AX34&amp;" "&amp;AY34&amp;" "&amp;AZ34&amp;" "&amp;BA34&amp;" "&amp;BB34&amp;" "&amp;BC34&amp;" "&amp;BD34&amp;" "&amp;BE34&amp;" "&amp;BF34&amp;" "&amp;BG34&amp;" "&amp;BH34&amp;" "&amp;BI34&amp;" "&amp;BJ34&amp;" "&amp;BK34&amp;" "&amp;BL34&amp;" "&amp;BM34&amp;" "&amp;BN34&amp;" "&amp;BO34&amp;" "&amp;BP34&amp;" "&amp;BQ34&amp;" "&amp;BR34&amp;" "&amp;BS34&amp;" "&amp;BT34&amp;" "&amp;BU34&amp;" "&amp;BV34&amp;" "&amp;BW34&amp;" "&amp;BX34&amp;" "&amp;BY34&amp;" "&amp;BZ34&amp;" "&amp;CA34&amp;" "&amp;CB34&amp;" "&amp;CC34&amp;" "&amp;CD34&amp;" "&amp;CE34&amp;" "&amp;CF34&amp;" "&amp;CG34&amp;" "&amp;CH34&amp;" "&amp;CI34&amp;" "&amp;CJ34&amp;" "&amp;CK34&amp;" "&amp;CL34&amp;" "&amp;CM34&amp;" "&amp;CN34&amp;" "&amp;CO34&amp;" "&amp;CP34&amp;" "&amp;CQ34&amp;" "&amp;CR34&amp;" "&amp;CS34&amp;" "&amp;CT34&amp;" "&amp;CU34&amp;" "&amp;CV34&amp;" "&amp;CW34&amp;" "&amp;CX34&amp;" "&amp;CY34&amp;" "&amp;CZ34&amp;" "&amp;DA34&amp;" "&amp;DB34&amp;" "&amp;DC34&amp;" "&amp;DD34&amp;" "&amp;DE34&amp;" "&amp;DF34&amp;" "&amp;DG34&amp;" "&amp;DH34&amp;" "&amp;DI34&amp;" "&amp;DJ34&amp;" "&amp;DK34&amp;" "&amp;DL34&amp;" "&amp;DM34&amp;" "&amp;DN34&amp;" "&amp;DO34&amp;" "&amp;DP34&amp;" "&amp;DQ34&amp;" "&amp;DR34&amp;" "&amp;DS34&amp;" "&amp;DT34&amp;" "&amp;DU34&amp;" "&amp;DV34&amp;" "&amp;DW34&amp;" "&amp;DX34&amp;" "&amp;DY34&amp;" "&amp;DZ34&amp;" "&amp;EA34&amp;" "&amp;EB34</f>
        <v xml:space="preserve">                                                                                        </v>
      </c>
      <c r="E34" s="171" t="e">
        <f>+SUMIFS([1]!Sanaudos[Suma],[1]!Sanaudos[Pagal DK RAS],$AM34)</f>
        <v>#REF!</v>
      </c>
      <c r="F34" s="171"/>
      <c r="G34" s="171"/>
      <c r="H34" s="171"/>
      <c r="I34" s="171"/>
      <c r="J34" s="171" t="e">
        <f>+SUMIFS([1]!Sanaudos_kor[Suma],[1]!Sanaudos_kor[RAS],$AM34,[1]!Sanaudos_kor[KOR_nr],J$1)</f>
        <v>#REF!</v>
      </c>
      <c r="K34" s="171" t="e">
        <f>+SUMIFS([1]!Sanaudos_kor[Suma],[1]!Sanaudos_kor[RAS],$AM34,[1]!Sanaudos_kor[KOR_nr],K$1)</f>
        <v>#REF!</v>
      </c>
      <c r="L34" s="171" t="e">
        <f>+SUMIFS([1]!Sanaudos_kor[Suma],[1]!Sanaudos_kor[RAS],$AM34,[1]!Sanaudos_kor[KOR_nr],L$1)</f>
        <v>#REF!</v>
      </c>
      <c r="M34" s="171" t="e">
        <f>+SUMIFS([1]!Sanaudos_kor[Suma],[1]!Sanaudos_kor[RAS],$AM34,[1]!Sanaudos_kor[KOR_nr],M$1)</f>
        <v>#REF!</v>
      </c>
      <c r="N34" s="171" t="e">
        <f>+SUMIFS([1]!Sanaudos_kor[Suma],[1]!Sanaudos_kor[RAS],$AM34,[1]!Sanaudos_kor[KOR_nr],N$1)</f>
        <v>#REF!</v>
      </c>
      <c r="O34" s="171" t="e">
        <f>+SUMIFS([1]!Sanaudos_kor[Suma],[1]!Sanaudos_kor[RAS],$AM34,[1]!Sanaudos_kor[KOR_nr],O$1)</f>
        <v>#REF!</v>
      </c>
      <c r="P34" s="171" t="e">
        <f>+SUMIFS([1]!Sanaudos_kor[Suma],[1]!Sanaudos_kor[RAS],$AM34,[1]!Sanaudos_kor[KOR_nr],P$1)</f>
        <v>#REF!</v>
      </c>
      <c r="Q34" s="171" t="e">
        <f>+SUMIFS([1]!Sanaudos_kor[Suma],[1]!Sanaudos_kor[RAS],$AM34,[1]!Sanaudos_kor[KOR_nr],Q$1)</f>
        <v>#REF!</v>
      </c>
      <c r="R34" s="171" t="e">
        <f>+SUMIFS([1]!Sanaudos_kor[Suma],[1]!Sanaudos_kor[RAS],$AM34,[1]!Sanaudos_kor[KOR_nr],R$1)</f>
        <v>#REF!</v>
      </c>
      <c r="S34" s="171" t="e">
        <f>+SUMIFS([1]!Sanaudos_kor[Suma],[1]!Sanaudos_kor[RAS],$AM34,[1]!Sanaudos_kor[KOR_nr],S$1)</f>
        <v>#REF!</v>
      </c>
      <c r="T34" s="171" t="e">
        <f>+SUMIFS([1]!Sanaudos_kor[Suma],[1]!Sanaudos_kor[RAS],$AM34,[1]!Sanaudos_kor[KOR_nr],T$1)</f>
        <v>#REF!</v>
      </c>
      <c r="U34" s="171" t="e">
        <f>+SUMIFS([1]!Sanaudos_kor[Suma],[1]!Sanaudos_kor[RAS],$AM34,[1]!Sanaudos_kor[KOR_nr],U$1)</f>
        <v>#REF!</v>
      </c>
      <c r="V34" s="171" t="e">
        <f>+SUMIFS([1]!Sanaudos_kor[Suma],[1]!Sanaudos_kor[RAS],$AM34,[1]!Sanaudos_kor[KOR_nr],V$1)</f>
        <v>#REF!</v>
      </c>
      <c r="W34" s="171" t="e">
        <f>+SUMIFS([1]!Sanaudos_kor[Suma],[1]!Sanaudos_kor[RAS],$AM34,[1]!Sanaudos_kor[KOR_nr],W$1)</f>
        <v>#REF!</v>
      </c>
      <c r="X34" s="171" t="e">
        <f>+SUMIFS([1]!Sanaudos_kor[Suma],[1]!Sanaudos_kor[RAS],$AM34,[1]!Sanaudos_kor[KOR_nr],X$1)</f>
        <v>#REF!</v>
      </c>
      <c r="Y34" s="171" t="e">
        <f>+SUMIFS([1]!Sanaudos_kor[Suma],[1]!Sanaudos_kor[RAS],$AM34,[1]!Sanaudos_kor[KOR_nr],Y$1)</f>
        <v>#REF!</v>
      </c>
      <c r="Z34" s="171" t="e">
        <f>+SUMIFS([1]!Sanaudos_kor[Suma],[1]!Sanaudos_kor[RAS],$AM34,[1]!Sanaudos_kor[KOR_nr],Z$1)</f>
        <v>#REF!</v>
      </c>
      <c r="AA34" s="171" t="e">
        <f>+SUMIFS([1]!Sanaudos_kor[Suma],[1]!Sanaudos_kor[RAS],$AM34,[1]!Sanaudos_kor[KOR_nr],AA$1)</f>
        <v>#REF!</v>
      </c>
      <c r="AB34" s="171" t="e">
        <f>+SUMIFS([1]!Sanaudos_kor[Suma],[1]!Sanaudos_kor[RAS],$AM34,[1]!Sanaudos_kor[KOR_nr],AB$1)</f>
        <v>#REF!</v>
      </c>
      <c r="AC34" s="171" t="e">
        <f>+SUMIFS([1]!Sanaudos_kor[Suma],[1]!Sanaudos_kor[RAS],$AM34,[1]!Sanaudos_kor[KOR_nr],AC$1)</f>
        <v>#REF!</v>
      </c>
      <c r="AD34" s="171" t="e">
        <f>+SUMIFS([1]!Sanaudos_kor[Suma],[1]!Sanaudos_kor[RAS],$AM34,[1]!Sanaudos_kor[KOR_nr],AD$1)</f>
        <v>#REF!</v>
      </c>
      <c r="AE34" s="171" t="e">
        <f>+SUMIFS([1]!Sanaudos_kor[Suma],[1]!Sanaudos_kor[RAS],$AM34,[1]!Sanaudos_kor[KOR_nr],AE$1)</f>
        <v>#REF!</v>
      </c>
      <c r="AF34" s="171" t="e">
        <f t="shared" si="0"/>
        <v>#REF!</v>
      </c>
      <c r="AG34" s="538"/>
      <c r="AI34" s="173" t="s">
        <v>485</v>
      </c>
      <c r="AJ34" s="174">
        <f>+'[1]2.SAN'!C201</f>
        <v>0</v>
      </c>
      <c r="AL34" s="172">
        <f>+'[1]3.pagrindinis'!A36</f>
        <v>400</v>
      </c>
      <c r="AM34" s="172">
        <f>+'[1]3.pagrindinis'!B36</f>
        <v>404</v>
      </c>
      <c r="AN34" s="166" t="e">
        <f>+SUMIFS('[1]5'!$M$8:$M$158,'[1]5'!$C$8:$C$158,$AM34)</f>
        <v>#VALUE!</v>
      </c>
      <c r="AO34" s="167" t="e">
        <f t="shared" si="1"/>
        <v>#VALUE!</v>
      </c>
      <c r="AR34" s="151" t="str">
        <f t="array" ref="AR34">IFERROR(INDEX([1]!SAN[DK_nr],MATCH(1,('[1]3.2'!$AM34=[1]!SAN[RAS])*('[1]3.2'!AR$7=[1]SAN!$B$5:$B$154),0)),"")</f>
        <v/>
      </c>
      <c r="AS34" s="151" t="str">
        <f t="array" ref="AS34">IFERROR(INDEX([1]!SAN[DK_nr],MATCH(1,('[1]3.2'!$AM34=[1]!SAN[RAS])*('[1]3.2'!AS$7=[1]SAN!$B$5:$B$154),0)),"")</f>
        <v/>
      </c>
      <c r="AT34" s="151" t="str">
        <f t="array" ref="AT34">IFERROR(INDEX([1]!SAN[DK_nr],MATCH(1,('[1]3.2'!$AM34=[1]!SAN[RAS])*('[1]3.2'!AT$7=[1]SAN!$B$5:$B$154),0)),"")</f>
        <v/>
      </c>
      <c r="AU34" s="151" t="str">
        <f t="array" ref="AU34">IFERROR(INDEX([1]!SAN[DK_nr],MATCH(1,('[1]3.2'!$AM34=[1]!SAN[RAS])*('[1]3.2'!AU$7=[1]SAN!$B$5:$B$154),0)),"")</f>
        <v/>
      </c>
      <c r="AV34" s="151" t="str">
        <f t="array" ref="AV34">IFERROR(INDEX([1]!SAN[DK_nr],MATCH(1,('[1]3.2'!$AM34=[1]!SAN[RAS])*('[1]3.2'!AV$7=[1]SAN!$B$5:$B$154),0)),"")</f>
        <v/>
      </c>
      <c r="AW34" s="151" t="str">
        <f t="array" ref="AW34">IFERROR(INDEX([1]!SAN[DK_nr],MATCH(1,('[1]3.2'!$AM34=[1]!SAN[RAS])*('[1]3.2'!AW$7=[1]SAN!$B$5:$B$154),0)),"")</f>
        <v/>
      </c>
      <c r="AX34" s="151" t="str">
        <f t="array" ref="AX34">IFERROR(INDEX([1]!SAN[DK_nr],MATCH(1,('[1]3.2'!$AM34=[1]!SAN[RAS])*('[1]3.2'!AX$7=[1]SAN!$B$5:$B$154),0)),"")</f>
        <v/>
      </c>
      <c r="AY34" s="151" t="str">
        <f t="array" ref="AY34">IFERROR(INDEX([1]!SAN[DK_nr],MATCH(1,('[1]3.2'!$AM34=[1]!SAN[RAS])*('[1]3.2'!AY$7=[1]SAN!$B$5:$B$154),0)),"")</f>
        <v/>
      </c>
      <c r="AZ34" s="151" t="str">
        <f t="array" ref="AZ34">IFERROR(INDEX([1]!SAN[DK_nr],MATCH(1,('[1]3.2'!$AM34=[1]!SAN[RAS])*('[1]3.2'!AZ$7=[1]SAN!$B$5:$B$154),0)),"")</f>
        <v/>
      </c>
      <c r="BA34" s="151" t="str">
        <f t="array" ref="BA34">IFERROR(INDEX([1]!SAN[DK_nr],MATCH(1,('[1]3.2'!$AM34=[1]!SAN[RAS])*('[1]3.2'!BA$7=[1]SAN!$B$5:$B$154),0)),"")</f>
        <v/>
      </c>
      <c r="BB34" s="151" t="str">
        <f t="array" ref="BB34">IFERROR(INDEX([1]!SAN[DK_nr],MATCH(1,('[1]3.2'!$AM34=[1]!SAN[RAS])*('[1]3.2'!BB$7=[1]SAN!$B$5:$B$154),0)),"")</f>
        <v/>
      </c>
      <c r="BC34" s="151" t="str">
        <f t="array" ref="BC34">IFERROR(INDEX([1]!SAN[DK_nr],MATCH(1,('[1]3.2'!$AM34=[1]!SAN[RAS])*('[1]3.2'!BC$7=[1]SAN!$B$5:$B$154),0)),"")</f>
        <v/>
      </c>
      <c r="BD34" s="151" t="str">
        <f t="array" ref="BD34">IFERROR(INDEX([1]!SAN[DK_nr],MATCH(1,('[1]3.2'!$AM34=[1]!SAN[RAS])*('[1]3.2'!BD$7=[1]SAN!$B$5:$B$154),0)),"")</f>
        <v/>
      </c>
      <c r="BE34" s="151" t="str">
        <f t="array" ref="BE34">IFERROR(INDEX([1]!SAN[DK_nr],MATCH(1,('[1]3.2'!$AM34=[1]!SAN[RAS])*('[1]3.2'!BE$7=[1]SAN!$B$5:$B$154),0)),"")</f>
        <v/>
      </c>
      <c r="BF34" s="151" t="str">
        <f t="array" ref="BF34">IFERROR(INDEX([1]!SAN[DK_nr],MATCH(1,('[1]3.2'!$AM34=[1]!SAN[RAS])*('[1]3.2'!BF$7=[1]SAN!$B$5:$B$154),0)),"")</f>
        <v/>
      </c>
      <c r="BG34" s="151" t="str">
        <f t="array" ref="BG34">IFERROR(INDEX([1]!SAN[DK_nr],MATCH(1,('[1]3.2'!$AM34=[1]!SAN[RAS])*('[1]3.2'!BG$7=[1]SAN!$B$5:$B$154),0)),"")</f>
        <v/>
      </c>
      <c r="BH34" s="151" t="str">
        <f t="array" ref="BH34">IFERROR(INDEX([1]!SAN[DK_nr],MATCH(1,('[1]3.2'!$AM34=[1]!SAN[RAS])*('[1]3.2'!BH$7=[1]SAN!$B$5:$B$154),0)),"")</f>
        <v/>
      </c>
      <c r="BI34" s="151" t="str">
        <f t="array" ref="BI34">IFERROR(INDEX([1]!SAN[DK_nr],MATCH(1,('[1]3.2'!$AM34=[1]!SAN[RAS])*('[1]3.2'!BI$7=[1]SAN!$B$5:$B$154),0)),"")</f>
        <v/>
      </c>
      <c r="BJ34" s="151" t="str">
        <f t="array" ref="BJ34">IFERROR(INDEX([1]!SAN[DK_nr],MATCH(1,('[1]3.2'!$AM34=[1]!SAN[RAS])*('[1]3.2'!BJ$7=[1]SAN!$B$5:$B$154),0)),"")</f>
        <v/>
      </c>
      <c r="BK34" s="151" t="str">
        <f t="array" ref="BK34">IFERROR(INDEX([1]!SAN[DK_nr],MATCH(1,('[1]3.2'!$AM34=[1]!SAN[RAS])*('[1]3.2'!BK$7=[1]SAN!$B$5:$B$154),0)),"")</f>
        <v/>
      </c>
      <c r="BL34" s="151" t="str">
        <f t="array" ref="BL34">IFERROR(INDEX([1]!SAN[DK_nr],MATCH(1,('[1]3.2'!$AM34=[1]!SAN[RAS])*('[1]3.2'!BL$7=[1]SAN!$B$5:$B$154),0)),"")</f>
        <v/>
      </c>
      <c r="BM34" s="151" t="str">
        <f t="array" ref="BM34">IFERROR(INDEX([1]!SAN[DK_nr],MATCH(1,('[1]3.2'!$AM34=[1]!SAN[RAS])*('[1]3.2'!BM$7=[1]SAN!$B$5:$B$154),0)),"")</f>
        <v/>
      </c>
      <c r="BN34" s="151" t="str">
        <f t="array" ref="BN34">IFERROR(INDEX([1]!SAN[DK_nr],MATCH(1,('[1]3.2'!$AM34=[1]!SAN[RAS])*('[1]3.2'!BN$7=[1]SAN!$B$5:$B$154),0)),"")</f>
        <v/>
      </c>
      <c r="BO34" s="151" t="str">
        <f t="array" ref="BO34">IFERROR(INDEX([1]!SAN[DK_nr],MATCH(1,('[1]3.2'!$AM34=[1]!SAN[RAS])*('[1]3.2'!BO$7=[1]SAN!$B$5:$B$154),0)),"")</f>
        <v/>
      </c>
      <c r="BP34" s="151" t="str">
        <f t="array" ref="BP34">IFERROR(INDEX([1]!SAN[DK_nr],MATCH(1,('[1]3.2'!$AM34=[1]!SAN[RAS])*('[1]3.2'!BP$7=[1]SAN!$B$5:$B$154),0)),"")</f>
        <v/>
      </c>
      <c r="BQ34" s="151" t="str">
        <f t="array" ref="BQ34">IFERROR(INDEX([1]!SAN[DK_nr],MATCH(1,('[1]3.2'!$AM34=[1]!SAN[RAS])*('[1]3.2'!BQ$7=[1]SAN!$B$5:$B$154),0)),"")</f>
        <v/>
      </c>
      <c r="BR34" s="151" t="str">
        <f t="array" ref="BR34">IFERROR(INDEX([1]!SAN[DK_nr],MATCH(1,('[1]3.2'!$AM34=[1]!SAN[RAS])*('[1]3.2'!BR$7=[1]SAN!$B$5:$B$154),0)),"")</f>
        <v/>
      </c>
      <c r="BS34" s="151" t="str">
        <f t="array" ref="BS34">IFERROR(INDEX([1]!SAN[DK_nr],MATCH(1,('[1]3.2'!$AM34=[1]!SAN[RAS])*('[1]3.2'!BS$7=[1]SAN!$B$5:$B$154),0)),"")</f>
        <v/>
      </c>
      <c r="BT34" s="151" t="str">
        <f t="array" ref="BT34">IFERROR(INDEX([1]!SAN[DK_nr],MATCH(1,('[1]3.2'!$AM34=[1]!SAN[RAS])*('[1]3.2'!BT$7=[1]SAN!$B$5:$B$154),0)),"")</f>
        <v/>
      </c>
      <c r="BU34" s="151" t="str">
        <f t="array" ref="BU34">IFERROR(INDEX([1]!SAN[DK_nr],MATCH(1,('[1]3.2'!$AM34=[1]!SAN[RAS])*('[1]3.2'!BU$7=[1]SAN!$B$5:$B$154),0)),"")</f>
        <v/>
      </c>
      <c r="BV34" s="151" t="str">
        <f t="array" ref="BV34">IFERROR(INDEX([1]!SAN[DK_nr],MATCH(1,('[1]3.2'!$AM34=[1]!SAN[RAS])*('[1]3.2'!BV$7=[1]SAN!$B$5:$B$154),0)),"")</f>
        <v/>
      </c>
      <c r="BW34" s="151" t="str">
        <f t="array" ref="BW34">IFERROR(INDEX([1]!SAN[DK_nr],MATCH(1,('[1]3.2'!$AM34=[1]!SAN[RAS])*('[1]3.2'!BW$7=[1]SAN!$B$5:$B$154),0)),"")</f>
        <v/>
      </c>
      <c r="BX34" s="151" t="str">
        <f t="array" ref="BX34">IFERROR(INDEX([1]!SAN[DK_nr],MATCH(1,('[1]3.2'!$AM34=[1]!SAN[RAS])*('[1]3.2'!BX$7=[1]SAN!$B$5:$B$154),0)),"")</f>
        <v/>
      </c>
      <c r="BY34" s="151" t="str">
        <f t="array" ref="BY34">IFERROR(INDEX([1]!SAN[DK_nr],MATCH(1,('[1]3.2'!$AM34=[1]!SAN[RAS])*('[1]3.2'!BY$7=[1]SAN!$B$5:$B$154),0)),"")</f>
        <v/>
      </c>
      <c r="BZ34" s="151" t="str">
        <f t="array" ref="BZ34">IFERROR(INDEX([1]!SAN[DK_nr],MATCH(1,('[1]3.2'!$AM34=[1]!SAN[RAS])*('[1]3.2'!BZ$7=[1]SAN!$B$5:$B$154),0)),"")</f>
        <v/>
      </c>
      <c r="CA34" s="151" t="str">
        <f t="array" ref="CA34">IFERROR(INDEX([1]!SAN[DK_nr],MATCH(1,('[1]3.2'!$AM34=[1]!SAN[RAS])*('[1]3.2'!CA$7=[1]SAN!$B$5:$B$154),0)),"")</f>
        <v/>
      </c>
      <c r="CB34" s="151" t="str">
        <f t="array" ref="CB34">IFERROR(INDEX([1]!SAN[DK_nr],MATCH(1,('[1]3.2'!$AM34=[1]!SAN[RAS])*('[1]3.2'!CB$7=[1]SAN!$B$5:$B$154),0)),"")</f>
        <v/>
      </c>
      <c r="CC34" s="151" t="str">
        <f t="array" ref="CC34">IFERROR(INDEX([1]!SAN[DK_nr],MATCH(1,('[1]3.2'!$AM34=[1]!SAN[RAS])*('[1]3.2'!CC$7=[1]SAN!$B$5:$B$154),0)),"")</f>
        <v/>
      </c>
      <c r="CD34" s="151" t="str">
        <f t="array" ref="CD34">IFERROR(INDEX([1]!SAN[DK_nr],MATCH(1,('[1]3.2'!$AM34=[1]!SAN[RAS])*('[1]3.2'!CD$7=[1]SAN!$B$5:$B$154),0)),"")</f>
        <v/>
      </c>
      <c r="CE34" s="151" t="str">
        <f t="array" ref="CE34">IFERROR(INDEX([1]!SAN[DK_nr],MATCH(1,('[1]3.2'!$AM34=[1]!SAN[RAS])*('[1]3.2'!CE$7=[1]SAN!$B$5:$B$154),0)),"")</f>
        <v/>
      </c>
      <c r="CF34" s="151" t="str">
        <f t="array" ref="CF34">IFERROR(INDEX([1]!SAN[DK_nr],MATCH(1,('[1]3.2'!$AM34=[1]!SAN[RAS])*('[1]3.2'!CF$7=[1]SAN!$B$5:$B$154),0)),"")</f>
        <v/>
      </c>
      <c r="CG34" s="151" t="str">
        <f t="array" ref="CG34">IFERROR(INDEX([1]!SAN[DK_nr],MATCH(1,('[1]3.2'!$AM34=[1]!SAN[RAS])*('[1]3.2'!CG$7=[1]SAN!$B$5:$B$154),0)),"")</f>
        <v/>
      </c>
      <c r="CH34" s="151" t="str">
        <f t="array" ref="CH34">IFERROR(INDEX([1]!SAN[DK_nr],MATCH(1,('[1]3.2'!$AM34=[1]!SAN[RAS])*('[1]3.2'!CH$7=[1]SAN!$B$5:$B$154),0)),"")</f>
        <v/>
      </c>
      <c r="CI34" s="151" t="str">
        <f t="array" ref="CI34">IFERROR(INDEX([1]!SAN[DK_nr],MATCH(1,('[1]3.2'!$AM34=[1]!SAN[RAS])*('[1]3.2'!CI$7=[1]SAN!$B$5:$B$154),0)),"")</f>
        <v/>
      </c>
      <c r="CJ34" s="151" t="str">
        <f t="array" ref="CJ34">IFERROR(INDEX([1]!SAN[DK_nr],MATCH(1,('[1]3.2'!$AM34=[1]!SAN[RAS])*('[1]3.2'!CJ$7=[1]SAN!$B$5:$B$154),0)),"")</f>
        <v/>
      </c>
      <c r="CK34" s="151" t="str">
        <f t="array" ref="CK34">IFERROR(INDEX([1]!SAN[DK_nr],MATCH(1,('[1]3.2'!$AM34=[1]!SAN[RAS])*('[1]3.2'!CK$7=[1]SAN!$B$5:$B$154),0)),"")</f>
        <v/>
      </c>
      <c r="CL34" s="151" t="str">
        <f t="array" ref="CL34">IFERROR(INDEX([1]!SAN[DK_nr],MATCH(1,('[1]3.2'!$AM34=[1]!SAN[RAS])*('[1]3.2'!CL$7=[1]SAN!$B$5:$B$154),0)),"")</f>
        <v/>
      </c>
      <c r="CM34" s="151" t="str">
        <f t="array" ref="CM34">IFERROR(INDEX([1]!SAN[DK_nr],MATCH(1,('[1]3.2'!$AM34=[1]!SAN[RAS])*('[1]3.2'!CM$7=[1]SAN!$B$5:$B$154),0)),"")</f>
        <v/>
      </c>
      <c r="CN34" s="151" t="str">
        <f t="array" ref="CN34">IFERROR(INDEX([1]!SAN[DK_nr],MATCH(1,('[1]3.2'!$AM34=[1]!SAN[RAS])*('[1]3.2'!CN$7=[1]SAN!$B$5:$B$154),0)),"")</f>
        <v/>
      </c>
      <c r="CO34" s="151" t="str">
        <f t="array" ref="CO34">IFERROR(INDEX([1]!SAN[DK_nr],MATCH(1,('[1]3.2'!$AM34=[1]!SAN[RAS])*('[1]3.2'!CO$7=[1]SAN!$B$5:$B$154),0)),"")</f>
        <v/>
      </c>
      <c r="CP34" s="151" t="str">
        <f t="array" ref="CP34">IFERROR(INDEX([1]!SAN[DK_nr],MATCH(1,('[1]3.2'!$AM34=[1]!SAN[RAS])*('[1]3.2'!CP$7=[1]SAN!$B$5:$B$154),0)),"")</f>
        <v/>
      </c>
      <c r="CQ34" s="151" t="str">
        <f t="array" ref="CQ34">IFERROR(INDEX([1]!SAN[DK_nr],MATCH(1,('[1]3.2'!$AM34=[1]!SAN[RAS])*('[1]3.2'!CQ$7=[1]SAN!$B$5:$B$154),0)),"")</f>
        <v/>
      </c>
      <c r="CR34" s="151" t="str">
        <f t="array" ref="CR34">IFERROR(INDEX([1]!SAN[DK_nr],MATCH(1,('[1]3.2'!$AM34=[1]!SAN[RAS])*('[1]3.2'!CR$7=[1]SAN!$B$5:$B$154),0)),"")</f>
        <v/>
      </c>
      <c r="CS34" s="151" t="str">
        <f t="array" ref="CS34">IFERROR(INDEX([1]!SAN[DK_nr],MATCH(1,('[1]3.2'!$AM34=[1]!SAN[RAS])*('[1]3.2'!CS$7=[1]SAN!$B$5:$B$154),0)),"")</f>
        <v/>
      </c>
      <c r="CT34" s="151" t="str">
        <f t="array" ref="CT34">IFERROR(INDEX([1]!SAN[DK_nr],MATCH(1,('[1]3.2'!$AM34=[1]!SAN[RAS])*('[1]3.2'!CT$7=[1]SAN!$B$5:$B$154),0)),"")</f>
        <v/>
      </c>
      <c r="CU34" s="151" t="str">
        <f t="array" ref="CU34">IFERROR(INDEX([1]!SAN[DK_nr],MATCH(1,('[1]3.2'!$AM34=[1]!SAN[RAS])*('[1]3.2'!CU$7=[1]SAN!$B$5:$B$154),0)),"")</f>
        <v/>
      </c>
      <c r="CV34" s="151" t="str">
        <f t="array" ref="CV34">IFERROR(INDEX([1]!SAN[DK_nr],MATCH(1,('[1]3.2'!$AM34=[1]!SAN[RAS])*('[1]3.2'!CV$7=[1]SAN!$B$5:$B$154),0)),"")</f>
        <v/>
      </c>
      <c r="CW34" s="151" t="str">
        <f t="array" ref="CW34">IFERROR(INDEX([1]!SAN[DK_nr],MATCH(1,('[1]3.2'!$AM34=[1]!SAN[RAS])*('[1]3.2'!CW$7=[1]SAN!$B$5:$B$154),0)),"")</f>
        <v/>
      </c>
      <c r="CX34" s="151" t="str">
        <f t="array" ref="CX34">IFERROR(INDEX([1]!SAN[DK_nr],MATCH(1,('[1]3.2'!$AM34=[1]!SAN[RAS])*('[1]3.2'!CX$7=[1]SAN!$B$5:$B$154),0)),"")</f>
        <v/>
      </c>
      <c r="CY34" s="151" t="str">
        <f t="array" ref="CY34">IFERROR(INDEX([1]!SAN[DK_nr],MATCH(1,('[1]3.2'!$AM34=[1]!SAN[RAS])*('[1]3.2'!CY$7=[1]SAN!$B$5:$B$154),0)),"")</f>
        <v/>
      </c>
      <c r="CZ34" s="151" t="str">
        <f t="array" ref="CZ34">IFERROR(INDEX([1]!SAN[DK_nr],MATCH(1,('[1]3.2'!$AM34=[1]!SAN[RAS])*('[1]3.2'!CZ$7=[1]SAN!$B$5:$B$154),0)),"")</f>
        <v/>
      </c>
      <c r="DA34" s="151" t="str">
        <f t="array" ref="DA34">IFERROR(INDEX([1]!SAN[DK_nr],MATCH(1,('[1]3.2'!$AM34=[1]!SAN[RAS])*('[1]3.2'!DA$7=[1]SAN!$B$5:$B$154),0)),"")</f>
        <v/>
      </c>
      <c r="DB34" s="151" t="str">
        <f t="array" ref="DB34">IFERROR(INDEX([1]!SAN[DK_nr],MATCH(1,('[1]3.2'!$AM34=[1]!SAN[RAS])*('[1]3.2'!DB$7=[1]SAN!$B$5:$B$154),0)),"")</f>
        <v/>
      </c>
      <c r="DC34" s="151" t="str">
        <f t="array" ref="DC34">IFERROR(INDEX([1]!SAN[DK_nr],MATCH(1,('[1]3.2'!$AM34=[1]!SAN[RAS])*('[1]3.2'!DC$7=[1]SAN!$B$5:$B$154),0)),"")</f>
        <v/>
      </c>
      <c r="DD34" s="151" t="str">
        <f t="array" ref="DD34">IFERROR(INDEX([1]!SAN[DK_nr],MATCH(1,('[1]3.2'!$AM34=[1]!SAN[RAS])*('[1]3.2'!DD$7=[1]SAN!$B$5:$B$154),0)),"")</f>
        <v/>
      </c>
      <c r="DE34" s="151" t="str">
        <f t="array" ref="DE34">IFERROR(INDEX([1]!SAN[DK_nr],MATCH(1,('[1]3.2'!$AM34=[1]!SAN[RAS])*('[1]3.2'!DE$7=[1]SAN!$B$5:$B$154),0)),"")</f>
        <v/>
      </c>
      <c r="DF34" s="151" t="str">
        <f t="array" ref="DF34">IFERROR(INDEX([1]!SAN[DK_nr],MATCH(1,('[1]3.2'!$AM34=[1]!SAN[RAS])*('[1]3.2'!DF$7=[1]SAN!$B$5:$B$154),0)),"")</f>
        <v/>
      </c>
      <c r="DG34" s="151" t="str">
        <f t="array" ref="DG34">IFERROR(INDEX([1]!SAN[DK_nr],MATCH(1,('[1]3.2'!$AM34=[1]!SAN[RAS])*('[1]3.2'!DG$7=[1]SAN!$B$5:$B$154),0)),"")</f>
        <v/>
      </c>
      <c r="DH34" s="151" t="str">
        <f t="array" ref="DH34">IFERROR(INDEX([1]!SAN[DK_nr],MATCH(1,('[1]3.2'!$AM34=[1]!SAN[RAS])*('[1]3.2'!DH$7=[1]SAN!$B$5:$B$154),0)),"")</f>
        <v/>
      </c>
      <c r="DI34" s="151" t="str">
        <f t="array" ref="DI34">IFERROR(INDEX([1]!SAN[DK_nr],MATCH(1,('[1]3.2'!$AM34=[1]!SAN[RAS])*('[1]3.2'!DI$7=[1]SAN!$B$5:$B$154),0)),"")</f>
        <v/>
      </c>
      <c r="DJ34" s="151" t="str">
        <f t="array" ref="DJ34">IFERROR(INDEX([1]!SAN[DK_nr],MATCH(1,('[1]3.2'!$AM34=[1]!SAN[RAS])*('[1]3.2'!DJ$7=[1]SAN!$B$5:$B$154),0)),"")</f>
        <v/>
      </c>
      <c r="DK34" s="151" t="str">
        <f t="array" ref="DK34">IFERROR(INDEX([1]!SAN[DK_nr],MATCH(1,('[1]3.2'!$AM34=[1]!SAN[RAS])*('[1]3.2'!DK$7=[1]SAN!$B$5:$B$154),0)),"")</f>
        <v/>
      </c>
      <c r="DL34" s="151" t="str">
        <f t="array" ref="DL34">IFERROR(INDEX([1]!SAN[DK_nr],MATCH(1,('[1]3.2'!$AM34=[1]!SAN[RAS])*('[1]3.2'!DL$7=[1]SAN!$B$5:$B$154),0)),"")</f>
        <v/>
      </c>
      <c r="DM34" s="151" t="str">
        <f t="array" ref="DM34">IFERROR(INDEX([1]!SAN[DK_nr],MATCH(1,('[1]3.2'!$AM34=[1]!SAN[RAS])*('[1]3.2'!DM$7=[1]SAN!$B$5:$B$154),0)),"")</f>
        <v/>
      </c>
      <c r="DN34" s="151" t="str">
        <f t="array" ref="DN34">IFERROR(INDEX([1]!SAN[DK_nr],MATCH(1,('[1]3.2'!$AM34=[1]!SAN[RAS])*('[1]3.2'!DN$7=[1]SAN!$B$5:$B$154),0)),"")</f>
        <v/>
      </c>
      <c r="DO34" s="151" t="str">
        <f t="array" ref="DO34">IFERROR(INDEX([1]!SAN[DK_nr],MATCH(1,('[1]3.2'!$AM34=[1]!SAN[RAS])*('[1]3.2'!DO$7=[1]SAN!$B$5:$B$154),0)),"")</f>
        <v/>
      </c>
      <c r="DP34" s="151" t="str">
        <f t="array" ref="DP34">IFERROR(INDEX([1]!SAN[DK_nr],MATCH(1,('[1]3.2'!$AM34=[1]!SAN[RAS])*('[1]3.2'!DP$7=[1]SAN!$B$5:$B$154),0)),"")</f>
        <v/>
      </c>
      <c r="DQ34" s="151" t="str">
        <f t="array" ref="DQ34">IFERROR(INDEX([1]!SAN[DK_nr],MATCH(1,('[1]3.2'!$AM34=[1]!SAN[RAS])*('[1]3.2'!DQ$7=[1]SAN!$B$5:$B$154),0)),"")</f>
        <v/>
      </c>
      <c r="DR34" s="151" t="str">
        <f t="array" ref="DR34">IFERROR(INDEX([1]!SAN[DK_nr],MATCH(1,('[1]3.2'!$AM34=[1]!SAN[RAS])*('[1]3.2'!DR$7=[1]SAN!$B$5:$B$154),0)),"")</f>
        <v/>
      </c>
      <c r="DS34" s="151" t="str">
        <f t="array" ref="DS34">IFERROR(INDEX([1]!SAN[DK_nr],MATCH(1,('[1]3.2'!$AM34=[1]!SAN[RAS])*('[1]3.2'!DS$7=[1]SAN!$B$5:$B$154),0)),"")</f>
        <v/>
      </c>
      <c r="DT34" s="151" t="str">
        <f t="array" ref="DT34">IFERROR(INDEX([1]!SAN[DK_nr],MATCH(1,('[1]3.2'!$AM34=[1]!SAN[RAS])*('[1]3.2'!DT$7=[1]SAN!$B$5:$B$154),0)),"")</f>
        <v/>
      </c>
      <c r="DU34" s="151" t="str">
        <f t="array" ref="DU34">IFERROR(INDEX([1]!SAN[DK_nr],MATCH(1,('[1]3.2'!$AM34=[1]!SAN[RAS])*('[1]3.2'!DU$7=[1]SAN!$B$5:$B$154),0)),"")</f>
        <v/>
      </c>
      <c r="DV34" s="151" t="str">
        <f t="array" ref="DV34">IFERROR(INDEX([1]!SAN[DK_nr],MATCH(1,('[1]3.2'!$AM34=[1]!SAN[RAS])*('[1]3.2'!DV$7=[1]SAN!$B$5:$B$154),0)),"")</f>
        <v/>
      </c>
      <c r="DW34" s="151" t="str">
        <f t="array" ref="DW34">IFERROR(INDEX([1]!SAN[DK_nr],MATCH(1,('[1]3.2'!$AM34=[1]!SAN[RAS])*('[1]3.2'!DW$7=[1]SAN!$B$5:$B$154),0)),"")</f>
        <v/>
      </c>
      <c r="DX34" s="151" t="str">
        <f t="array" ref="DX34">IFERROR(INDEX([1]!SAN[DK_nr],MATCH(1,('[1]3.2'!$AM34=[1]!SAN[RAS])*('[1]3.2'!DX$7=[1]SAN!$B$5:$B$154),0)),"")</f>
        <v/>
      </c>
      <c r="DY34" s="151" t="str">
        <f t="array" ref="DY34">IFERROR(INDEX([1]!SAN[DK_nr],MATCH(1,('[1]3.2'!$AM34=[1]!SAN[RAS])*('[1]3.2'!DY$7=[1]SAN!$B$5:$B$154),0)),"")</f>
        <v/>
      </c>
      <c r="DZ34" s="151" t="str">
        <f t="array" ref="DZ34">IFERROR(INDEX([1]!SAN[DK_nr],MATCH(1,('[1]3.2'!$AM34=[1]!SAN[RAS])*('[1]3.2'!DZ$7=[1]SAN!$B$5:$B$154),0)),"")</f>
        <v/>
      </c>
      <c r="EA34" s="151" t="str">
        <f t="array" ref="EA34">IFERROR(INDEX([1]!SAN[DK_nr],MATCH(1,('[1]3.2'!$AM34=[1]!SAN[RAS])*('[1]3.2'!EA$7=[1]SAN!$B$5:$B$154),0)),"")</f>
        <v/>
      </c>
      <c r="EB34" s="151" t="str">
        <f t="array" ref="EB34">IFERROR(INDEX([1]!SAN[DK_nr],MATCH(1,('[1]3.2'!$AM34=[1]!SAN[RAS])*('[1]3.2'!EB$7=[1]SAN!$B$5:$B$154),0)),"")</f>
        <v/>
      </c>
    </row>
    <row r="35" spans="2:132" ht="12.2" customHeight="1" x14ac:dyDescent="0.2">
      <c r="B35" s="158" t="s">
        <v>486</v>
      </c>
      <c r="C35" s="159" t="s">
        <v>487</v>
      </c>
      <c r="D35" s="177"/>
      <c r="E35" s="161" t="e">
        <f>+SUMIFS([1]!Sanaudos[Suma],[1]!Sanaudos[Pagal DK RAS],$AM35)</f>
        <v>#REF!</v>
      </c>
      <c r="F35" s="161"/>
      <c r="G35" s="161"/>
      <c r="H35" s="161"/>
      <c r="I35" s="161"/>
      <c r="J35" s="161" t="e">
        <f>+SUMIFS([1]!Sanaudos_kor[Suma],[1]!Sanaudos_kor[RAS],$AM35,[1]!Sanaudos_kor[KOR_nr],J$1)</f>
        <v>#REF!</v>
      </c>
      <c r="K35" s="161" t="e">
        <f>+SUMIFS([1]!Sanaudos_kor[Suma],[1]!Sanaudos_kor[RAS],$AM35,[1]!Sanaudos_kor[KOR_nr],K$1)</f>
        <v>#REF!</v>
      </c>
      <c r="L35" s="161" t="e">
        <f>+SUMIFS([1]!Sanaudos_kor[Suma],[1]!Sanaudos_kor[RAS],$AM35,[1]!Sanaudos_kor[KOR_nr],L$1)</f>
        <v>#REF!</v>
      </c>
      <c r="M35" s="161" t="e">
        <f>+SUMIFS([1]!Sanaudos_kor[Suma],[1]!Sanaudos_kor[RAS],$AM35,[1]!Sanaudos_kor[KOR_nr],M$1)</f>
        <v>#REF!</v>
      </c>
      <c r="N35" s="161" t="e">
        <f>+SUMIFS([1]!Sanaudos_kor[Suma],[1]!Sanaudos_kor[RAS],$AM35,[1]!Sanaudos_kor[KOR_nr],N$1)</f>
        <v>#REF!</v>
      </c>
      <c r="O35" s="161" t="e">
        <f>+SUMIFS([1]!Sanaudos_kor[Suma],[1]!Sanaudos_kor[RAS],$AM35,[1]!Sanaudos_kor[KOR_nr],O$1)</f>
        <v>#REF!</v>
      </c>
      <c r="P35" s="161" t="e">
        <f>+SUMIFS([1]!Sanaudos_kor[Suma],[1]!Sanaudos_kor[RAS],$AM35,[1]!Sanaudos_kor[KOR_nr],P$1)</f>
        <v>#REF!</v>
      </c>
      <c r="Q35" s="161" t="e">
        <f>+SUMIFS([1]!Sanaudos_kor[Suma],[1]!Sanaudos_kor[RAS],$AM35,[1]!Sanaudos_kor[KOR_nr],Q$1)</f>
        <v>#REF!</v>
      </c>
      <c r="R35" s="161" t="e">
        <f>+SUMIFS([1]!Sanaudos_kor[Suma],[1]!Sanaudos_kor[RAS],$AM35,[1]!Sanaudos_kor[KOR_nr],R$1)</f>
        <v>#REF!</v>
      </c>
      <c r="S35" s="161" t="e">
        <f>+SUMIFS([1]!Sanaudos_kor[Suma],[1]!Sanaudos_kor[RAS],$AM35,[1]!Sanaudos_kor[KOR_nr],S$1)</f>
        <v>#REF!</v>
      </c>
      <c r="T35" s="161" t="e">
        <f>+SUMIFS([1]!Sanaudos_kor[Suma],[1]!Sanaudos_kor[RAS],$AM35,[1]!Sanaudos_kor[KOR_nr],T$1)</f>
        <v>#REF!</v>
      </c>
      <c r="U35" s="161" t="e">
        <f>+SUMIFS([1]!Sanaudos_kor[Suma],[1]!Sanaudos_kor[RAS],$AM35,[1]!Sanaudos_kor[KOR_nr],U$1)</f>
        <v>#REF!</v>
      </c>
      <c r="V35" s="161" t="e">
        <f>+SUMIFS([1]!Sanaudos_kor[Suma],[1]!Sanaudos_kor[RAS],$AM35,[1]!Sanaudos_kor[KOR_nr],V$1)</f>
        <v>#REF!</v>
      </c>
      <c r="W35" s="161" t="e">
        <f>+SUMIFS([1]!Sanaudos_kor[Suma],[1]!Sanaudos_kor[RAS],$AM35,[1]!Sanaudos_kor[KOR_nr],W$1)</f>
        <v>#REF!</v>
      </c>
      <c r="X35" s="161" t="e">
        <f>+SUMIFS([1]!Sanaudos_kor[Suma],[1]!Sanaudos_kor[RAS],$AM35,[1]!Sanaudos_kor[KOR_nr],X$1)</f>
        <v>#REF!</v>
      </c>
      <c r="Y35" s="161" t="e">
        <f>+SUMIFS([1]!Sanaudos_kor[Suma],[1]!Sanaudos_kor[RAS],$AM35,[1]!Sanaudos_kor[KOR_nr],Y$1)</f>
        <v>#REF!</v>
      </c>
      <c r="Z35" s="161" t="e">
        <f>+SUMIFS([1]!Sanaudos_kor[Suma],[1]!Sanaudos_kor[RAS],$AM35,[1]!Sanaudos_kor[KOR_nr],Z$1)</f>
        <v>#REF!</v>
      </c>
      <c r="AA35" s="161" t="e">
        <f>+SUMIFS([1]!Sanaudos_kor[Suma],[1]!Sanaudos_kor[RAS],$AM35,[1]!Sanaudos_kor[KOR_nr],AA$1)</f>
        <v>#REF!</v>
      </c>
      <c r="AB35" s="161" t="e">
        <f>+SUMIFS([1]!Sanaudos_kor[Suma],[1]!Sanaudos_kor[RAS],$AM35,[1]!Sanaudos_kor[KOR_nr],AB$1)</f>
        <v>#REF!</v>
      </c>
      <c r="AC35" s="161" t="e">
        <f>+SUMIFS([1]!Sanaudos_kor[Suma],[1]!Sanaudos_kor[RAS],$AM35,[1]!Sanaudos_kor[KOR_nr],AC$1)</f>
        <v>#REF!</v>
      </c>
      <c r="AD35" s="161" t="e">
        <f>+SUMIFS([1]!Sanaudos_kor[Suma],[1]!Sanaudos_kor[RAS],$AM35,[1]!Sanaudos_kor[KOR_nr],AD$1)</f>
        <v>#REF!</v>
      </c>
      <c r="AE35" s="161" t="e">
        <f>+SUMIFS([1]!Sanaudos_kor[Suma],[1]!Sanaudos_kor[RAS],$AM35,[1]!Sanaudos_kor[KOR_nr],AE$1)</f>
        <v>#REF!</v>
      </c>
      <c r="AF35" s="161" t="e">
        <f t="shared" si="0"/>
        <v>#REF!</v>
      </c>
      <c r="AG35" s="538"/>
      <c r="AI35" s="173" t="s">
        <v>488</v>
      </c>
      <c r="AJ35" s="174">
        <f>+'[1]2.SAN'!C202</f>
        <v>0</v>
      </c>
      <c r="AL35" s="165">
        <f>+'[1]3.pagrindinis'!A37</f>
        <v>500</v>
      </c>
      <c r="AM35" s="165">
        <f>+'[1]3.pagrindinis'!B37</f>
        <v>500</v>
      </c>
      <c r="AN35" s="166" t="e">
        <f>+SUMIFS('[1]5'!$M$8:$M$158,'[1]5'!$C$8:$C$158,$AM35)</f>
        <v>#VALUE!</v>
      </c>
      <c r="AO35" s="167" t="e">
        <f t="shared" si="1"/>
        <v>#VALUE!</v>
      </c>
      <c r="AR35" s="151" t="str">
        <f t="array" ref="AR35">IFERROR(INDEX([1]!SAN[DK_nr],MATCH(1,('[1]3.2'!$AM35=[1]!SAN[RAS])*('[1]3.2'!AR$7=[1]SAN!$B$5:$B$154),0)),"")</f>
        <v/>
      </c>
      <c r="AS35" s="151" t="str">
        <f t="array" ref="AS35">IFERROR(INDEX([1]!SAN[DK_nr],MATCH(1,('[1]3.2'!$AM35=[1]!SAN[RAS])*('[1]3.2'!AS$7=[1]SAN!$B$5:$B$154),0)),"")</f>
        <v/>
      </c>
      <c r="AT35" s="151" t="str">
        <f t="array" ref="AT35">IFERROR(INDEX([1]!SAN[DK_nr],MATCH(1,('[1]3.2'!$AM35=[1]!SAN[RAS])*('[1]3.2'!AT$7=[1]SAN!$B$5:$B$154),0)),"")</f>
        <v/>
      </c>
      <c r="AU35" s="151" t="str">
        <f t="array" ref="AU35">IFERROR(INDEX([1]!SAN[DK_nr],MATCH(1,('[1]3.2'!$AM35=[1]!SAN[RAS])*('[1]3.2'!AU$7=[1]SAN!$B$5:$B$154),0)),"")</f>
        <v/>
      </c>
      <c r="AV35" s="151" t="str">
        <f t="array" ref="AV35">IFERROR(INDEX([1]!SAN[DK_nr],MATCH(1,('[1]3.2'!$AM35=[1]!SAN[RAS])*('[1]3.2'!AV$7=[1]SAN!$B$5:$B$154),0)),"")</f>
        <v/>
      </c>
      <c r="AW35" s="151" t="str">
        <f t="array" ref="AW35">IFERROR(INDEX([1]!SAN[DK_nr],MATCH(1,('[1]3.2'!$AM35=[1]!SAN[RAS])*('[1]3.2'!AW$7=[1]SAN!$B$5:$B$154),0)),"")</f>
        <v/>
      </c>
      <c r="AX35" s="151" t="str">
        <f t="array" ref="AX35">IFERROR(INDEX([1]!SAN[DK_nr],MATCH(1,('[1]3.2'!$AM35=[1]!SAN[RAS])*('[1]3.2'!AX$7=[1]SAN!$B$5:$B$154),0)),"")</f>
        <v/>
      </c>
      <c r="AY35" s="151" t="str">
        <f t="array" ref="AY35">IFERROR(INDEX([1]!SAN[DK_nr],MATCH(1,('[1]3.2'!$AM35=[1]!SAN[RAS])*('[1]3.2'!AY$7=[1]SAN!$B$5:$B$154),0)),"")</f>
        <v/>
      </c>
      <c r="AZ35" s="151" t="str">
        <f t="array" ref="AZ35">IFERROR(INDEX([1]!SAN[DK_nr],MATCH(1,('[1]3.2'!$AM35=[1]!SAN[RAS])*('[1]3.2'!AZ$7=[1]SAN!$B$5:$B$154),0)),"")</f>
        <v/>
      </c>
      <c r="BA35" s="151" t="str">
        <f t="array" ref="BA35">IFERROR(INDEX([1]!SAN[DK_nr],MATCH(1,('[1]3.2'!$AM35=[1]!SAN[RAS])*('[1]3.2'!BA$7=[1]SAN!$B$5:$B$154),0)),"")</f>
        <v/>
      </c>
      <c r="BB35" s="151" t="str">
        <f t="array" ref="BB35">IFERROR(INDEX([1]!SAN[DK_nr],MATCH(1,('[1]3.2'!$AM35=[1]!SAN[RAS])*('[1]3.2'!BB$7=[1]SAN!$B$5:$B$154),0)),"")</f>
        <v/>
      </c>
      <c r="BC35" s="151" t="str">
        <f t="array" ref="BC35">IFERROR(INDEX([1]!SAN[DK_nr],MATCH(1,('[1]3.2'!$AM35=[1]!SAN[RAS])*('[1]3.2'!BC$7=[1]SAN!$B$5:$B$154),0)),"")</f>
        <v/>
      </c>
      <c r="BD35" s="151" t="str">
        <f t="array" ref="BD35">IFERROR(INDEX([1]!SAN[DK_nr],MATCH(1,('[1]3.2'!$AM35=[1]!SAN[RAS])*('[1]3.2'!BD$7=[1]SAN!$B$5:$B$154),0)),"")</f>
        <v/>
      </c>
      <c r="BE35" s="151" t="str">
        <f t="array" ref="BE35">IFERROR(INDEX([1]!SAN[DK_nr],MATCH(1,('[1]3.2'!$AM35=[1]!SAN[RAS])*('[1]3.2'!BE$7=[1]SAN!$B$5:$B$154),0)),"")</f>
        <v/>
      </c>
      <c r="BF35" s="151" t="str">
        <f t="array" ref="BF35">IFERROR(INDEX([1]!SAN[DK_nr],MATCH(1,('[1]3.2'!$AM35=[1]!SAN[RAS])*('[1]3.2'!BF$7=[1]SAN!$B$5:$B$154),0)),"")</f>
        <v/>
      </c>
      <c r="BG35" s="151" t="str">
        <f t="array" ref="BG35">IFERROR(INDEX([1]!SAN[DK_nr],MATCH(1,('[1]3.2'!$AM35=[1]!SAN[RAS])*('[1]3.2'!BG$7=[1]SAN!$B$5:$B$154),0)),"")</f>
        <v/>
      </c>
      <c r="BH35" s="151" t="str">
        <f t="array" ref="BH35">IFERROR(INDEX([1]!SAN[DK_nr],MATCH(1,('[1]3.2'!$AM35=[1]!SAN[RAS])*('[1]3.2'!BH$7=[1]SAN!$B$5:$B$154),0)),"")</f>
        <v/>
      </c>
      <c r="BI35" s="151" t="str">
        <f t="array" ref="BI35">IFERROR(INDEX([1]!SAN[DK_nr],MATCH(1,('[1]3.2'!$AM35=[1]!SAN[RAS])*('[1]3.2'!BI$7=[1]SAN!$B$5:$B$154),0)),"")</f>
        <v/>
      </c>
      <c r="BJ35" s="151" t="str">
        <f t="array" ref="BJ35">IFERROR(INDEX([1]!SAN[DK_nr],MATCH(1,('[1]3.2'!$AM35=[1]!SAN[RAS])*('[1]3.2'!BJ$7=[1]SAN!$B$5:$B$154),0)),"")</f>
        <v/>
      </c>
      <c r="BK35" s="151" t="str">
        <f t="array" ref="BK35">IFERROR(INDEX([1]!SAN[DK_nr],MATCH(1,('[1]3.2'!$AM35=[1]!SAN[RAS])*('[1]3.2'!BK$7=[1]SAN!$B$5:$B$154),0)),"")</f>
        <v/>
      </c>
      <c r="BL35" s="151" t="str">
        <f t="array" ref="BL35">IFERROR(INDEX([1]!SAN[DK_nr],MATCH(1,('[1]3.2'!$AM35=[1]!SAN[RAS])*('[1]3.2'!BL$7=[1]SAN!$B$5:$B$154),0)),"")</f>
        <v/>
      </c>
      <c r="BM35" s="151" t="str">
        <f t="array" ref="BM35">IFERROR(INDEX([1]!SAN[DK_nr],MATCH(1,('[1]3.2'!$AM35=[1]!SAN[RAS])*('[1]3.2'!BM$7=[1]SAN!$B$5:$B$154),0)),"")</f>
        <v/>
      </c>
      <c r="BN35" s="151" t="str">
        <f t="array" ref="BN35">IFERROR(INDEX([1]!SAN[DK_nr],MATCH(1,('[1]3.2'!$AM35=[1]!SAN[RAS])*('[1]3.2'!BN$7=[1]SAN!$B$5:$B$154),0)),"")</f>
        <v/>
      </c>
      <c r="BO35" s="151" t="str">
        <f t="array" ref="BO35">IFERROR(INDEX([1]!SAN[DK_nr],MATCH(1,('[1]3.2'!$AM35=[1]!SAN[RAS])*('[1]3.2'!BO$7=[1]SAN!$B$5:$B$154),0)),"")</f>
        <v/>
      </c>
      <c r="BP35" s="151" t="str">
        <f t="array" ref="BP35">IFERROR(INDEX([1]!SAN[DK_nr],MATCH(1,('[1]3.2'!$AM35=[1]!SAN[RAS])*('[1]3.2'!BP$7=[1]SAN!$B$5:$B$154),0)),"")</f>
        <v/>
      </c>
      <c r="BQ35" s="151" t="str">
        <f t="array" ref="BQ35">IFERROR(INDEX([1]!SAN[DK_nr],MATCH(1,('[1]3.2'!$AM35=[1]!SAN[RAS])*('[1]3.2'!BQ$7=[1]SAN!$B$5:$B$154),0)),"")</f>
        <v/>
      </c>
      <c r="BR35" s="151" t="str">
        <f t="array" ref="BR35">IFERROR(INDEX([1]!SAN[DK_nr],MATCH(1,('[1]3.2'!$AM35=[1]!SAN[RAS])*('[1]3.2'!BR$7=[1]SAN!$B$5:$B$154),0)),"")</f>
        <v/>
      </c>
      <c r="BS35" s="151" t="str">
        <f t="array" ref="BS35">IFERROR(INDEX([1]!SAN[DK_nr],MATCH(1,('[1]3.2'!$AM35=[1]!SAN[RAS])*('[1]3.2'!BS$7=[1]SAN!$B$5:$B$154),0)),"")</f>
        <v/>
      </c>
      <c r="BT35" s="151" t="str">
        <f t="array" ref="BT35">IFERROR(INDEX([1]!SAN[DK_nr],MATCH(1,('[1]3.2'!$AM35=[1]!SAN[RAS])*('[1]3.2'!BT$7=[1]SAN!$B$5:$B$154),0)),"")</f>
        <v/>
      </c>
      <c r="BU35" s="151" t="str">
        <f t="array" ref="BU35">IFERROR(INDEX([1]!SAN[DK_nr],MATCH(1,('[1]3.2'!$AM35=[1]!SAN[RAS])*('[1]3.2'!BU$7=[1]SAN!$B$5:$B$154),0)),"")</f>
        <v/>
      </c>
      <c r="BV35" s="151" t="str">
        <f t="array" ref="BV35">IFERROR(INDEX([1]!SAN[DK_nr],MATCH(1,('[1]3.2'!$AM35=[1]!SAN[RAS])*('[1]3.2'!BV$7=[1]SAN!$B$5:$B$154),0)),"")</f>
        <v/>
      </c>
      <c r="BW35" s="151" t="str">
        <f t="array" ref="BW35">IFERROR(INDEX([1]!SAN[DK_nr],MATCH(1,('[1]3.2'!$AM35=[1]!SAN[RAS])*('[1]3.2'!BW$7=[1]SAN!$B$5:$B$154),0)),"")</f>
        <v/>
      </c>
      <c r="BX35" s="151" t="str">
        <f t="array" ref="BX35">IFERROR(INDEX([1]!SAN[DK_nr],MATCH(1,('[1]3.2'!$AM35=[1]!SAN[RAS])*('[1]3.2'!BX$7=[1]SAN!$B$5:$B$154),0)),"")</f>
        <v/>
      </c>
      <c r="BY35" s="151" t="str">
        <f t="array" ref="BY35">IFERROR(INDEX([1]!SAN[DK_nr],MATCH(1,('[1]3.2'!$AM35=[1]!SAN[RAS])*('[1]3.2'!BY$7=[1]SAN!$B$5:$B$154),0)),"")</f>
        <v/>
      </c>
      <c r="BZ35" s="151" t="str">
        <f t="array" ref="BZ35">IFERROR(INDEX([1]!SAN[DK_nr],MATCH(1,('[1]3.2'!$AM35=[1]!SAN[RAS])*('[1]3.2'!BZ$7=[1]SAN!$B$5:$B$154),0)),"")</f>
        <v/>
      </c>
      <c r="CA35" s="151" t="str">
        <f t="array" ref="CA35">IFERROR(INDEX([1]!SAN[DK_nr],MATCH(1,('[1]3.2'!$AM35=[1]!SAN[RAS])*('[1]3.2'!CA$7=[1]SAN!$B$5:$B$154),0)),"")</f>
        <v/>
      </c>
      <c r="CB35" s="151" t="str">
        <f t="array" ref="CB35">IFERROR(INDEX([1]!SAN[DK_nr],MATCH(1,('[1]3.2'!$AM35=[1]!SAN[RAS])*('[1]3.2'!CB$7=[1]SAN!$B$5:$B$154),0)),"")</f>
        <v/>
      </c>
      <c r="CC35" s="151" t="str">
        <f t="array" ref="CC35">IFERROR(INDEX([1]!SAN[DK_nr],MATCH(1,('[1]3.2'!$AM35=[1]!SAN[RAS])*('[1]3.2'!CC$7=[1]SAN!$B$5:$B$154),0)),"")</f>
        <v/>
      </c>
      <c r="CD35" s="151" t="str">
        <f t="array" ref="CD35">IFERROR(INDEX([1]!SAN[DK_nr],MATCH(1,('[1]3.2'!$AM35=[1]!SAN[RAS])*('[1]3.2'!CD$7=[1]SAN!$B$5:$B$154),0)),"")</f>
        <v/>
      </c>
      <c r="CE35" s="151" t="str">
        <f t="array" ref="CE35">IFERROR(INDEX([1]!SAN[DK_nr],MATCH(1,('[1]3.2'!$AM35=[1]!SAN[RAS])*('[1]3.2'!CE$7=[1]SAN!$B$5:$B$154),0)),"")</f>
        <v/>
      </c>
      <c r="CF35" s="151" t="str">
        <f t="array" ref="CF35">IFERROR(INDEX([1]!SAN[DK_nr],MATCH(1,('[1]3.2'!$AM35=[1]!SAN[RAS])*('[1]3.2'!CF$7=[1]SAN!$B$5:$B$154),0)),"")</f>
        <v/>
      </c>
      <c r="CG35" s="151" t="str">
        <f t="array" ref="CG35">IFERROR(INDEX([1]!SAN[DK_nr],MATCH(1,('[1]3.2'!$AM35=[1]!SAN[RAS])*('[1]3.2'!CG$7=[1]SAN!$B$5:$B$154),0)),"")</f>
        <v/>
      </c>
      <c r="CH35" s="151" t="str">
        <f t="array" ref="CH35">IFERROR(INDEX([1]!SAN[DK_nr],MATCH(1,('[1]3.2'!$AM35=[1]!SAN[RAS])*('[1]3.2'!CH$7=[1]SAN!$B$5:$B$154),0)),"")</f>
        <v/>
      </c>
      <c r="CI35" s="151" t="str">
        <f t="array" ref="CI35">IFERROR(INDEX([1]!SAN[DK_nr],MATCH(1,('[1]3.2'!$AM35=[1]!SAN[RAS])*('[1]3.2'!CI$7=[1]SAN!$B$5:$B$154),0)),"")</f>
        <v/>
      </c>
      <c r="CJ35" s="151" t="str">
        <f t="array" ref="CJ35">IFERROR(INDEX([1]!SAN[DK_nr],MATCH(1,('[1]3.2'!$AM35=[1]!SAN[RAS])*('[1]3.2'!CJ$7=[1]SAN!$B$5:$B$154),0)),"")</f>
        <v/>
      </c>
      <c r="CK35" s="151" t="str">
        <f t="array" ref="CK35">IFERROR(INDEX([1]!SAN[DK_nr],MATCH(1,('[1]3.2'!$AM35=[1]!SAN[RAS])*('[1]3.2'!CK$7=[1]SAN!$B$5:$B$154),0)),"")</f>
        <v/>
      </c>
      <c r="CL35" s="151" t="str">
        <f t="array" ref="CL35">IFERROR(INDEX([1]!SAN[DK_nr],MATCH(1,('[1]3.2'!$AM35=[1]!SAN[RAS])*('[1]3.2'!CL$7=[1]SAN!$B$5:$B$154),0)),"")</f>
        <v/>
      </c>
      <c r="CM35" s="151" t="str">
        <f t="array" ref="CM35">IFERROR(INDEX([1]!SAN[DK_nr],MATCH(1,('[1]3.2'!$AM35=[1]!SAN[RAS])*('[1]3.2'!CM$7=[1]SAN!$B$5:$B$154),0)),"")</f>
        <v/>
      </c>
      <c r="CN35" s="151" t="str">
        <f t="array" ref="CN35">IFERROR(INDEX([1]!SAN[DK_nr],MATCH(1,('[1]3.2'!$AM35=[1]!SAN[RAS])*('[1]3.2'!CN$7=[1]SAN!$B$5:$B$154),0)),"")</f>
        <v/>
      </c>
      <c r="CO35" s="151" t="str">
        <f t="array" ref="CO35">IFERROR(INDEX([1]!SAN[DK_nr],MATCH(1,('[1]3.2'!$AM35=[1]!SAN[RAS])*('[1]3.2'!CO$7=[1]SAN!$B$5:$B$154),0)),"")</f>
        <v/>
      </c>
      <c r="CP35" s="151" t="str">
        <f t="array" ref="CP35">IFERROR(INDEX([1]!SAN[DK_nr],MATCH(1,('[1]3.2'!$AM35=[1]!SAN[RAS])*('[1]3.2'!CP$7=[1]SAN!$B$5:$B$154),0)),"")</f>
        <v/>
      </c>
      <c r="CQ35" s="151" t="str">
        <f t="array" ref="CQ35">IFERROR(INDEX([1]!SAN[DK_nr],MATCH(1,('[1]3.2'!$AM35=[1]!SAN[RAS])*('[1]3.2'!CQ$7=[1]SAN!$B$5:$B$154),0)),"")</f>
        <v/>
      </c>
      <c r="CR35" s="151" t="str">
        <f t="array" ref="CR35">IFERROR(INDEX([1]!SAN[DK_nr],MATCH(1,('[1]3.2'!$AM35=[1]!SAN[RAS])*('[1]3.2'!CR$7=[1]SAN!$B$5:$B$154),0)),"")</f>
        <v/>
      </c>
      <c r="CS35" s="151" t="str">
        <f t="array" ref="CS35">IFERROR(INDEX([1]!SAN[DK_nr],MATCH(1,('[1]3.2'!$AM35=[1]!SAN[RAS])*('[1]3.2'!CS$7=[1]SAN!$B$5:$B$154),0)),"")</f>
        <v/>
      </c>
      <c r="CT35" s="151" t="str">
        <f t="array" ref="CT35">IFERROR(INDEX([1]!SAN[DK_nr],MATCH(1,('[1]3.2'!$AM35=[1]!SAN[RAS])*('[1]3.2'!CT$7=[1]SAN!$B$5:$B$154),0)),"")</f>
        <v/>
      </c>
      <c r="CU35" s="151" t="str">
        <f t="array" ref="CU35">IFERROR(INDEX([1]!SAN[DK_nr],MATCH(1,('[1]3.2'!$AM35=[1]!SAN[RAS])*('[1]3.2'!CU$7=[1]SAN!$B$5:$B$154),0)),"")</f>
        <v/>
      </c>
      <c r="CV35" s="151" t="str">
        <f t="array" ref="CV35">IFERROR(INDEX([1]!SAN[DK_nr],MATCH(1,('[1]3.2'!$AM35=[1]!SAN[RAS])*('[1]3.2'!CV$7=[1]SAN!$B$5:$B$154),0)),"")</f>
        <v/>
      </c>
      <c r="CW35" s="151" t="str">
        <f t="array" ref="CW35">IFERROR(INDEX([1]!SAN[DK_nr],MATCH(1,('[1]3.2'!$AM35=[1]!SAN[RAS])*('[1]3.2'!CW$7=[1]SAN!$B$5:$B$154),0)),"")</f>
        <v/>
      </c>
      <c r="CX35" s="151" t="str">
        <f t="array" ref="CX35">IFERROR(INDEX([1]!SAN[DK_nr],MATCH(1,('[1]3.2'!$AM35=[1]!SAN[RAS])*('[1]3.2'!CX$7=[1]SAN!$B$5:$B$154),0)),"")</f>
        <v/>
      </c>
      <c r="CY35" s="151" t="str">
        <f t="array" ref="CY35">IFERROR(INDEX([1]!SAN[DK_nr],MATCH(1,('[1]3.2'!$AM35=[1]!SAN[RAS])*('[1]3.2'!CY$7=[1]SAN!$B$5:$B$154),0)),"")</f>
        <v/>
      </c>
      <c r="CZ35" s="151" t="str">
        <f t="array" ref="CZ35">IFERROR(INDEX([1]!SAN[DK_nr],MATCH(1,('[1]3.2'!$AM35=[1]!SAN[RAS])*('[1]3.2'!CZ$7=[1]SAN!$B$5:$B$154),0)),"")</f>
        <v/>
      </c>
      <c r="DA35" s="151" t="str">
        <f t="array" ref="DA35">IFERROR(INDEX([1]!SAN[DK_nr],MATCH(1,('[1]3.2'!$AM35=[1]!SAN[RAS])*('[1]3.2'!DA$7=[1]SAN!$B$5:$B$154),0)),"")</f>
        <v/>
      </c>
      <c r="DB35" s="151" t="str">
        <f t="array" ref="DB35">IFERROR(INDEX([1]!SAN[DK_nr],MATCH(1,('[1]3.2'!$AM35=[1]!SAN[RAS])*('[1]3.2'!DB$7=[1]SAN!$B$5:$B$154),0)),"")</f>
        <v/>
      </c>
      <c r="DC35" s="151" t="str">
        <f t="array" ref="DC35">IFERROR(INDEX([1]!SAN[DK_nr],MATCH(1,('[1]3.2'!$AM35=[1]!SAN[RAS])*('[1]3.2'!DC$7=[1]SAN!$B$5:$B$154),0)),"")</f>
        <v/>
      </c>
      <c r="DD35" s="151" t="str">
        <f t="array" ref="DD35">IFERROR(INDEX([1]!SAN[DK_nr],MATCH(1,('[1]3.2'!$AM35=[1]!SAN[RAS])*('[1]3.2'!DD$7=[1]SAN!$B$5:$B$154),0)),"")</f>
        <v/>
      </c>
      <c r="DE35" s="151" t="str">
        <f t="array" ref="DE35">IFERROR(INDEX([1]!SAN[DK_nr],MATCH(1,('[1]3.2'!$AM35=[1]!SAN[RAS])*('[1]3.2'!DE$7=[1]SAN!$B$5:$B$154),0)),"")</f>
        <v/>
      </c>
      <c r="DF35" s="151" t="str">
        <f t="array" ref="DF35">IFERROR(INDEX([1]!SAN[DK_nr],MATCH(1,('[1]3.2'!$AM35=[1]!SAN[RAS])*('[1]3.2'!DF$7=[1]SAN!$B$5:$B$154),0)),"")</f>
        <v/>
      </c>
      <c r="DG35" s="151" t="str">
        <f t="array" ref="DG35">IFERROR(INDEX([1]!SAN[DK_nr],MATCH(1,('[1]3.2'!$AM35=[1]!SAN[RAS])*('[1]3.2'!DG$7=[1]SAN!$B$5:$B$154),0)),"")</f>
        <v/>
      </c>
      <c r="DH35" s="151" t="str">
        <f t="array" ref="DH35">IFERROR(INDEX([1]!SAN[DK_nr],MATCH(1,('[1]3.2'!$AM35=[1]!SAN[RAS])*('[1]3.2'!DH$7=[1]SAN!$B$5:$B$154),0)),"")</f>
        <v/>
      </c>
      <c r="DI35" s="151" t="str">
        <f t="array" ref="DI35">IFERROR(INDEX([1]!SAN[DK_nr],MATCH(1,('[1]3.2'!$AM35=[1]!SAN[RAS])*('[1]3.2'!DI$7=[1]SAN!$B$5:$B$154),0)),"")</f>
        <v/>
      </c>
      <c r="DJ35" s="151" t="str">
        <f t="array" ref="DJ35">IFERROR(INDEX([1]!SAN[DK_nr],MATCH(1,('[1]3.2'!$AM35=[1]!SAN[RAS])*('[1]3.2'!DJ$7=[1]SAN!$B$5:$B$154),0)),"")</f>
        <v/>
      </c>
      <c r="DK35" s="151" t="str">
        <f t="array" ref="DK35">IFERROR(INDEX([1]!SAN[DK_nr],MATCH(1,('[1]3.2'!$AM35=[1]!SAN[RAS])*('[1]3.2'!DK$7=[1]SAN!$B$5:$B$154),0)),"")</f>
        <v/>
      </c>
      <c r="DL35" s="151" t="str">
        <f t="array" ref="DL35">IFERROR(INDEX([1]!SAN[DK_nr],MATCH(1,('[1]3.2'!$AM35=[1]!SAN[RAS])*('[1]3.2'!DL$7=[1]SAN!$B$5:$B$154),0)),"")</f>
        <v/>
      </c>
      <c r="DM35" s="151" t="str">
        <f t="array" ref="DM35">IFERROR(INDEX([1]!SAN[DK_nr],MATCH(1,('[1]3.2'!$AM35=[1]!SAN[RAS])*('[1]3.2'!DM$7=[1]SAN!$B$5:$B$154),0)),"")</f>
        <v/>
      </c>
      <c r="DN35" s="151" t="str">
        <f t="array" ref="DN35">IFERROR(INDEX([1]!SAN[DK_nr],MATCH(1,('[1]3.2'!$AM35=[1]!SAN[RAS])*('[1]3.2'!DN$7=[1]SAN!$B$5:$B$154),0)),"")</f>
        <v/>
      </c>
      <c r="DO35" s="151" t="str">
        <f t="array" ref="DO35">IFERROR(INDEX([1]!SAN[DK_nr],MATCH(1,('[1]3.2'!$AM35=[1]!SAN[RAS])*('[1]3.2'!DO$7=[1]SAN!$B$5:$B$154),0)),"")</f>
        <v/>
      </c>
      <c r="DP35" s="151" t="str">
        <f t="array" ref="DP35">IFERROR(INDEX([1]!SAN[DK_nr],MATCH(1,('[1]3.2'!$AM35=[1]!SAN[RAS])*('[1]3.2'!DP$7=[1]SAN!$B$5:$B$154),0)),"")</f>
        <v/>
      </c>
      <c r="DQ35" s="151" t="str">
        <f t="array" ref="DQ35">IFERROR(INDEX([1]!SAN[DK_nr],MATCH(1,('[1]3.2'!$AM35=[1]!SAN[RAS])*('[1]3.2'!DQ$7=[1]SAN!$B$5:$B$154),0)),"")</f>
        <v/>
      </c>
      <c r="DR35" s="151" t="str">
        <f t="array" ref="DR35">IFERROR(INDEX([1]!SAN[DK_nr],MATCH(1,('[1]3.2'!$AM35=[1]!SAN[RAS])*('[1]3.2'!DR$7=[1]SAN!$B$5:$B$154),0)),"")</f>
        <v/>
      </c>
      <c r="DS35" s="151" t="str">
        <f t="array" ref="DS35">IFERROR(INDEX([1]!SAN[DK_nr],MATCH(1,('[1]3.2'!$AM35=[1]!SAN[RAS])*('[1]3.2'!DS$7=[1]SAN!$B$5:$B$154),0)),"")</f>
        <v/>
      </c>
      <c r="DT35" s="151" t="str">
        <f t="array" ref="DT35">IFERROR(INDEX([1]!SAN[DK_nr],MATCH(1,('[1]3.2'!$AM35=[1]!SAN[RAS])*('[1]3.2'!DT$7=[1]SAN!$B$5:$B$154),0)),"")</f>
        <v/>
      </c>
      <c r="DU35" s="151" t="str">
        <f t="array" ref="DU35">IFERROR(INDEX([1]!SAN[DK_nr],MATCH(1,('[1]3.2'!$AM35=[1]!SAN[RAS])*('[1]3.2'!DU$7=[1]SAN!$B$5:$B$154),0)),"")</f>
        <v/>
      </c>
      <c r="DV35" s="151" t="str">
        <f t="array" ref="DV35">IFERROR(INDEX([1]!SAN[DK_nr],MATCH(1,('[1]3.2'!$AM35=[1]!SAN[RAS])*('[1]3.2'!DV$7=[1]SAN!$B$5:$B$154),0)),"")</f>
        <v/>
      </c>
      <c r="DW35" s="151" t="str">
        <f t="array" ref="DW35">IFERROR(INDEX([1]!SAN[DK_nr],MATCH(1,('[1]3.2'!$AM35=[1]!SAN[RAS])*('[1]3.2'!DW$7=[1]SAN!$B$5:$B$154),0)),"")</f>
        <v/>
      </c>
      <c r="DX35" s="151" t="str">
        <f t="array" ref="DX35">IFERROR(INDEX([1]!SAN[DK_nr],MATCH(1,('[1]3.2'!$AM35=[1]!SAN[RAS])*('[1]3.2'!DX$7=[1]SAN!$B$5:$B$154),0)),"")</f>
        <v/>
      </c>
      <c r="DY35" s="151" t="str">
        <f t="array" ref="DY35">IFERROR(INDEX([1]!SAN[DK_nr],MATCH(1,('[1]3.2'!$AM35=[1]!SAN[RAS])*('[1]3.2'!DY$7=[1]SAN!$B$5:$B$154),0)),"")</f>
        <v/>
      </c>
      <c r="DZ35" s="151" t="str">
        <f t="array" ref="DZ35">IFERROR(INDEX([1]!SAN[DK_nr],MATCH(1,('[1]3.2'!$AM35=[1]!SAN[RAS])*('[1]3.2'!DZ$7=[1]SAN!$B$5:$B$154),0)),"")</f>
        <v/>
      </c>
      <c r="EA35" s="151" t="str">
        <f t="array" ref="EA35">IFERROR(INDEX([1]!SAN[DK_nr],MATCH(1,('[1]3.2'!$AM35=[1]!SAN[RAS])*('[1]3.2'!EA$7=[1]SAN!$B$5:$B$154),0)),"")</f>
        <v/>
      </c>
      <c r="EB35" s="151" t="str">
        <f t="array" ref="EB35">IFERROR(INDEX([1]!SAN[DK_nr],MATCH(1,('[1]3.2'!$AM35=[1]!SAN[RAS])*('[1]3.2'!EB$7=[1]SAN!$B$5:$B$154),0)),"")</f>
        <v/>
      </c>
    </row>
    <row r="36" spans="2:132" ht="12.2" customHeight="1" x14ac:dyDescent="0.2">
      <c r="B36" s="168" t="s">
        <v>489</v>
      </c>
      <c r="C36" s="169" t="s">
        <v>490</v>
      </c>
      <c r="D36" s="170" t="str">
        <f>+AR36&amp;" "&amp;AS36&amp;" "&amp;AT36&amp;" "&amp;AU36&amp;" "&amp;AV36&amp;" "&amp;AW36&amp;" "&amp;AX36&amp;" "&amp;AY36&amp;" "&amp;AZ36&amp;" "&amp;BA36&amp;" "&amp;BB36&amp;" "&amp;BC36&amp;" "&amp;BD36&amp;" "&amp;BE36&amp;" "&amp;BF36&amp;" "&amp;BG36&amp;" "&amp;BH36&amp;" "&amp;BI36&amp;" "&amp;BJ36&amp;" "&amp;BK36&amp;" "&amp;BL36&amp;" "&amp;BM36&amp;" "&amp;BN36&amp;" "&amp;BO36&amp;" "&amp;BP36&amp;" "&amp;BQ36&amp;" "&amp;BR36&amp;" "&amp;BS36&amp;" "&amp;BT36&amp;" "&amp;BU36&amp;" "&amp;BV36&amp;" "&amp;BW36&amp;" "&amp;BX36&amp;" "&amp;BY36&amp;" "&amp;BZ36&amp;" "&amp;CA36&amp;" "&amp;CB36&amp;" "&amp;CC36&amp;" "&amp;CD36&amp;" "&amp;CE36&amp;" "&amp;CF36&amp;" "&amp;CG36&amp;" "&amp;CH36&amp;" "&amp;CI36&amp;" "&amp;CJ36&amp;" "&amp;CK36&amp;" "&amp;CL36&amp;" "&amp;CM36&amp;" "&amp;CN36&amp;" "&amp;CO36&amp;" "&amp;CP36&amp;" "&amp;CQ36&amp;" "&amp;CR36&amp;" "&amp;CS36&amp;" "&amp;CT36&amp;" "&amp;CU36&amp;" "&amp;CV36&amp;" "&amp;CW36&amp;" "&amp;CX36&amp;" "&amp;CY36&amp;" "&amp;CZ36&amp;" "&amp;DA36&amp;" "&amp;DB36&amp;" "&amp;DC36&amp;" "&amp;DD36&amp;" "&amp;DE36&amp;" "&amp;DF36&amp;" "&amp;DG36&amp;" "&amp;DH36&amp;" "&amp;DI36&amp;" "&amp;DJ36&amp;" "&amp;DK36&amp;" "&amp;DL36&amp;" "&amp;DM36&amp;" "&amp;DN36&amp;" "&amp;DO36&amp;" "&amp;DP36&amp;" "&amp;DQ36&amp;" "&amp;DR36&amp;" "&amp;DS36&amp;" "&amp;DT36&amp;" "&amp;DU36&amp;" "&amp;DV36&amp;" "&amp;DW36&amp;" "&amp;DX36&amp;" "&amp;DY36&amp;" "&amp;DZ36&amp;" "&amp;EA36&amp;" "&amp;EB36</f>
        <v xml:space="preserve">                                                                                        </v>
      </c>
      <c r="E36" s="171" t="e">
        <f>+SUMIFS([1]!Sanaudos[Suma],[1]!Sanaudos[Pagal DK RAS],$AM36)</f>
        <v>#REF!</v>
      </c>
      <c r="F36" s="171"/>
      <c r="G36" s="171"/>
      <c r="H36" s="171"/>
      <c r="I36" s="171"/>
      <c r="J36" s="171" t="e">
        <f>+SUMIFS([1]!Sanaudos_kor[Suma],[1]!Sanaudos_kor[RAS],$AM36,[1]!Sanaudos_kor[KOR_nr],J$1)</f>
        <v>#REF!</v>
      </c>
      <c r="K36" s="171" t="e">
        <f>+SUMIFS([1]!Sanaudos_kor[Suma],[1]!Sanaudos_kor[RAS],$AM36,[1]!Sanaudos_kor[KOR_nr],K$1)</f>
        <v>#REF!</v>
      </c>
      <c r="L36" s="171" t="e">
        <f>+SUMIFS([1]!Sanaudos_kor[Suma],[1]!Sanaudos_kor[RAS],$AM36,[1]!Sanaudos_kor[KOR_nr],L$1)</f>
        <v>#REF!</v>
      </c>
      <c r="M36" s="171" t="e">
        <f>+SUMIFS([1]!Sanaudos_kor[Suma],[1]!Sanaudos_kor[RAS],$AM36,[1]!Sanaudos_kor[KOR_nr],M$1)</f>
        <v>#REF!</v>
      </c>
      <c r="N36" s="171" t="e">
        <f>+SUMIFS([1]!Sanaudos_kor[Suma],[1]!Sanaudos_kor[RAS],$AM36,[1]!Sanaudos_kor[KOR_nr],N$1)</f>
        <v>#REF!</v>
      </c>
      <c r="O36" s="171" t="e">
        <f>+SUMIFS([1]!Sanaudos_kor[Suma],[1]!Sanaudos_kor[RAS],$AM36,[1]!Sanaudos_kor[KOR_nr],O$1)</f>
        <v>#REF!</v>
      </c>
      <c r="P36" s="171" t="e">
        <f>+SUMIFS([1]!Sanaudos_kor[Suma],[1]!Sanaudos_kor[RAS],$AM36,[1]!Sanaudos_kor[KOR_nr],P$1)</f>
        <v>#REF!</v>
      </c>
      <c r="Q36" s="171" t="e">
        <f>+SUMIFS([1]!Sanaudos_kor[Suma],[1]!Sanaudos_kor[RAS],$AM36,[1]!Sanaudos_kor[KOR_nr],Q$1)</f>
        <v>#REF!</v>
      </c>
      <c r="R36" s="171" t="e">
        <f>+SUMIFS([1]!Sanaudos_kor[Suma],[1]!Sanaudos_kor[RAS],$AM36,[1]!Sanaudos_kor[KOR_nr],R$1)</f>
        <v>#REF!</v>
      </c>
      <c r="S36" s="171" t="e">
        <f>+SUMIFS([1]!Sanaudos_kor[Suma],[1]!Sanaudos_kor[RAS],$AM36,[1]!Sanaudos_kor[KOR_nr],S$1)</f>
        <v>#REF!</v>
      </c>
      <c r="T36" s="171" t="e">
        <f>+SUMIFS([1]!Sanaudos_kor[Suma],[1]!Sanaudos_kor[RAS],$AM36,[1]!Sanaudos_kor[KOR_nr],T$1)</f>
        <v>#REF!</v>
      </c>
      <c r="U36" s="171" t="e">
        <f>+SUMIFS([1]!Sanaudos_kor[Suma],[1]!Sanaudos_kor[RAS],$AM36,[1]!Sanaudos_kor[KOR_nr],U$1)</f>
        <v>#REF!</v>
      </c>
      <c r="V36" s="171" t="e">
        <f>+SUMIFS([1]!Sanaudos_kor[Suma],[1]!Sanaudos_kor[RAS],$AM36,[1]!Sanaudos_kor[KOR_nr],V$1)</f>
        <v>#REF!</v>
      </c>
      <c r="W36" s="171" t="e">
        <f>+SUMIFS([1]!Sanaudos_kor[Suma],[1]!Sanaudos_kor[RAS],$AM36,[1]!Sanaudos_kor[KOR_nr],W$1)</f>
        <v>#REF!</v>
      </c>
      <c r="X36" s="171" t="e">
        <f>+SUMIFS([1]!Sanaudos_kor[Suma],[1]!Sanaudos_kor[RAS],$AM36,[1]!Sanaudos_kor[KOR_nr],X$1)</f>
        <v>#REF!</v>
      </c>
      <c r="Y36" s="171" t="e">
        <f>+SUMIFS([1]!Sanaudos_kor[Suma],[1]!Sanaudos_kor[RAS],$AM36,[1]!Sanaudos_kor[KOR_nr],Y$1)</f>
        <v>#REF!</v>
      </c>
      <c r="Z36" s="171" t="e">
        <f>+SUMIFS([1]!Sanaudos_kor[Suma],[1]!Sanaudos_kor[RAS],$AM36,[1]!Sanaudos_kor[KOR_nr],Z$1)</f>
        <v>#REF!</v>
      </c>
      <c r="AA36" s="171" t="e">
        <f>+SUMIFS([1]!Sanaudos_kor[Suma],[1]!Sanaudos_kor[RAS],$AM36,[1]!Sanaudos_kor[KOR_nr],AA$1)</f>
        <v>#REF!</v>
      </c>
      <c r="AB36" s="171" t="e">
        <f>+SUMIFS([1]!Sanaudos_kor[Suma],[1]!Sanaudos_kor[RAS],$AM36,[1]!Sanaudos_kor[KOR_nr],AB$1)</f>
        <v>#REF!</v>
      </c>
      <c r="AC36" s="171" t="e">
        <f>+SUMIFS([1]!Sanaudos_kor[Suma],[1]!Sanaudos_kor[RAS],$AM36,[1]!Sanaudos_kor[KOR_nr],AC$1)</f>
        <v>#REF!</v>
      </c>
      <c r="AD36" s="171" t="e">
        <f>+SUMIFS([1]!Sanaudos_kor[Suma],[1]!Sanaudos_kor[RAS],$AM36,[1]!Sanaudos_kor[KOR_nr],AD$1)</f>
        <v>#REF!</v>
      </c>
      <c r="AE36" s="171" t="e">
        <f>+SUMIFS([1]!Sanaudos_kor[Suma],[1]!Sanaudos_kor[RAS],$AM36,[1]!Sanaudos_kor[KOR_nr],AE$1)</f>
        <v>#REF!</v>
      </c>
      <c r="AF36" s="171" t="e">
        <f t="shared" si="0"/>
        <v>#REF!</v>
      </c>
      <c r="AG36" s="538"/>
      <c r="AI36" s="173" t="s">
        <v>491</v>
      </c>
      <c r="AJ36" s="174">
        <f>+'[1]2.SAN'!C203</f>
        <v>0</v>
      </c>
      <c r="AL36" s="172">
        <f>+'[1]3.pagrindinis'!A38</f>
        <v>500</v>
      </c>
      <c r="AM36" s="172">
        <f>+'[1]3.pagrindinis'!B38</f>
        <v>501</v>
      </c>
      <c r="AN36" s="166" t="e">
        <f>+SUMIFS('[1]5'!$M$8:$M$158,'[1]5'!$C$8:$C$158,$AM36)</f>
        <v>#VALUE!</v>
      </c>
      <c r="AO36" s="167" t="e">
        <f t="shared" si="1"/>
        <v>#VALUE!</v>
      </c>
      <c r="AR36" s="151" t="str">
        <f t="array" ref="AR36">IFERROR(INDEX([1]!SAN[DK_nr],MATCH(1,('[1]3.2'!$AM36=[1]!SAN[RAS])*('[1]3.2'!AR$7=[1]SAN!$B$5:$B$154),0)),"")</f>
        <v/>
      </c>
      <c r="AS36" s="151" t="str">
        <f t="array" ref="AS36">IFERROR(INDEX([1]!SAN[DK_nr],MATCH(1,('[1]3.2'!$AM36=[1]!SAN[RAS])*('[1]3.2'!AS$7=[1]SAN!$B$5:$B$154),0)),"")</f>
        <v/>
      </c>
      <c r="AT36" s="151" t="str">
        <f t="array" ref="AT36">IFERROR(INDEX([1]!SAN[DK_nr],MATCH(1,('[1]3.2'!$AM36=[1]!SAN[RAS])*('[1]3.2'!AT$7=[1]SAN!$B$5:$B$154),0)),"")</f>
        <v/>
      </c>
      <c r="AU36" s="151" t="str">
        <f t="array" ref="AU36">IFERROR(INDEX([1]!SAN[DK_nr],MATCH(1,('[1]3.2'!$AM36=[1]!SAN[RAS])*('[1]3.2'!AU$7=[1]SAN!$B$5:$B$154),0)),"")</f>
        <v/>
      </c>
      <c r="AV36" s="151" t="str">
        <f t="array" ref="AV36">IFERROR(INDEX([1]!SAN[DK_nr],MATCH(1,('[1]3.2'!$AM36=[1]!SAN[RAS])*('[1]3.2'!AV$7=[1]SAN!$B$5:$B$154),0)),"")</f>
        <v/>
      </c>
      <c r="AW36" s="151" t="str">
        <f t="array" ref="AW36">IFERROR(INDEX([1]!SAN[DK_nr],MATCH(1,('[1]3.2'!$AM36=[1]!SAN[RAS])*('[1]3.2'!AW$7=[1]SAN!$B$5:$B$154),0)),"")</f>
        <v/>
      </c>
      <c r="AX36" s="151" t="str">
        <f t="array" ref="AX36">IFERROR(INDEX([1]!SAN[DK_nr],MATCH(1,('[1]3.2'!$AM36=[1]!SAN[RAS])*('[1]3.2'!AX$7=[1]SAN!$B$5:$B$154),0)),"")</f>
        <v/>
      </c>
      <c r="AY36" s="151" t="str">
        <f t="array" ref="AY36">IFERROR(INDEX([1]!SAN[DK_nr],MATCH(1,('[1]3.2'!$AM36=[1]!SAN[RAS])*('[1]3.2'!AY$7=[1]SAN!$B$5:$B$154),0)),"")</f>
        <v/>
      </c>
      <c r="AZ36" s="151" t="str">
        <f t="array" ref="AZ36">IFERROR(INDEX([1]!SAN[DK_nr],MATCH(1,('[1]3.2'!$AM36=[1]!SAN[RAS])*('[1]3.2'!AZ$7=[1]SAN!$B$5:$B$154),0)),"")</f>
        <v/>
      </c>
      <c r="BA36" s="151" t="str">
        <f t="array" ref="BA36">IFERROR(INDEX([1]!SAN[DK_nr],MATCH(1,('[1]3.2'!$AM36=[1]!SAN[RAS])*('[1]3.2'!BA$7=[1]SAN!$B$5:$B$154),0)),"")</f>
        <v/>
      </c>
      <c r="BB36" s="151" t="str">
        <f t="array" ref="BB36">IFERROR(INDEX([1]!SAN[DK_nr],MATCH(1,('[1]3.2'!$AM36=[1]!SAN[RAS])*('[1]3.2'!BB$7=[1]SAN!$B$5:$B$154),0)),"")</f>
        <v/>
      </c>
      <c r="BC36" s="151" t="str">
        <f t="array" ref="BC36">IFERROR(INDEX([1]!SAN[DK_nr],MATCH(1,('[1]3.2'!$AM36=[1]!SAN[RAS])*('[1]3.2'!BC$7=[1]SAN!$B$5:$B$154),0)),"")</f>
        <v/>
      </c>
      <c r="BD36" s="151" t="str">
        <f t="array" ref="BD36">IFERROR(INDEX([1]!SAN[DK_nr],MATCH(1,('[1]3.2'!$AM36=[1]!SAN[RAS])*('[1]3.2'!BD$7=[1]SAN!$B$5:$B$154),0)),"")</f>
        <v/>
      </c>
      <c r="BE36" s="151" t="str">
        <f t="array" ref="BE36">IFERROR(INDEX([1]!SAN[DK_nr],MATCH(1,('[1]3.2'!$AM36=[1]!SAN[RAS])*('[1]3.2'!BE$7=[1]SAN!$B$5:$B$154),0)),"")</f>
        <v/>
      </c>
      <c r="BF36" s="151" t="str">
        <f t="array" ref="BF36">IFERROR(INDEX([1]!SAN[DK_nr],MATCH(1,('[1]3.2'!$AM36=[1]!SAN[RAS])*('[1]3.2'!BF$7=[1]SAN!$B$5:$B$154),0)),"")</f>
        <v/>
      </c>
      <c r="BG36" s="151" t="str">
        <f t="array" ref="BG36">IFERROR(INDEX([1]!SAN[DK_nr],MATCH(1,('[1]3.2'!$AM36=[1]!SAN[RAS])*('[1]3.2'!BG$7=[1]SAN!$B$5:$B$154),0)),"")</f>
        <v/>
      </c>
      <c r="BH36" s="151" t="str">
        <f t="array" ref="BH36">IFERROR(INDEX([1]!SAN[DK_nr],MATCH(1,('[1]3.2'!$AM36=[1]!SAN[RAS])*('[1]3.2'!BH$7=[1]SAN!$B$5:$B$154),0)),"")</f>
        <v/>
      </c>
      <c r="BI36" s="151" t="str">
        <f t="array" ref="BI36">IFERROR(INDEX([1]!SAN[DK_nr],MATCH(1,('[1]3.2'!$AM36=[1]!SAN[RAS])*('[1]3.2'!BI$7=[1]SAN!$B$5:$B$154),0)),"")</f>
        <v/>
      </c>
      <c r="BJ36" s="151" t="str">
        <f t="array" ref="BJ36">IFERROR(INDEX([1]!SAN[DK_nr],MATCH(1,('[1]3.2'!$AM36=[1]!SAN[RAS])*('[1]3.2'!BJ$7=[1]SAN!$B$5:$B$154),0)),"")</f>
        <v/>
      </c>
      <c r="BK36" s="151" t="str">
        <f t="array" ref="BK36">IFERROR(INDEX([1]!SAN[DK_nr],MATCH(1,('[1]3.2'!$AM36=[1]!SAN[RAS])*('[1]3.2'!BK$7=[1]SAN!$B$5:$B$154),0)),"")</f>
        <v/>
      </c>
      <c r="BL36" s="151" t="str">
        <f t="array" ref="BL36">IFERROR(INDEX([1]!SAN[DK_nr],MATCH(1,('[1]3.2'!$AM36=[1]!SAN[RAS])*('[1]3.2'!BL$7=[1]SAN!$B$5:$B$154),0)),"")</f>
        <v/>
      </c>
      <c r="BM36" s="151" t="str">
        <f t="array" ref="BM36">IFERROR(INDEX([1]!SAN[DK_nr],MATCH(1,('[1]3.2'!$AM36=[1]!SAN[RAS])*('[1]3.2'!BM$7=[1]SAN!$B$5:$B$154),0)),"")</f>
        <v/>
      </c>
      <c r="BN36" s="151" t="str">
        <f t="array" ref="BN36">IFERROR(INDEX([1]!SAN[DK_nr],MATCH(1,('[1]3.2'!$AM36=[1]!SAN[RAS])*('[1]3.2'!BN$7=[1]SAN!$B$5:$B$154),0)),"")</f>
        <v/>
      </c>
      <c r="BO36" s="151" t="str">
        <f t="array" ref="BO36">IFERROR(INDEX([1]!SAN[DK_nr],MATCH(1,('[1]3.2'!$AM36=[1]!SAN[RAS])*('[1]3.2'!BO$7=[1]SAN!$B$5:$B$154),0)),"")</f>
        <v/>
      </c>
      <c r="BP36" s="151" t="str">
        <f t="array" ref="BP36">IFERROR(INDEX([1]!SAN[DK_nr],MATCH(1,('[1]3.2'!$AM36=[1]!SAN[RAS])*('[1]3.2'!BP$7=[1]SAN!$B$5:$B$154),0)),"")</f>
        <v/>
      </c>
      <c r="BQ36" s="151" t="str">
        <f t="array" ref="BQ36">IFERROR(INDEX([1]!SAN[DK_nr],MATCH(1,('[1]3.2'!$AM36=[1]!SAN[RAS])*('[1]3.2'!BQ$7=[1]SAN!$B$5:$B$154),0)),"")</f>
        <v/>
      </c>
      <c r="BR36" s="151" t="str">
        <f t="array" ref="BR36">IFERROR(INDEX([1]!SAN[DK_nr],MATCH(1,('[1]3.2'!$AM36=[1]!SAN[RAS])*('[1]3.2'!BR$7=[1]SAN!$B$5:$B$154),0)),"")</f>
        <v/>
      </c>
      <c r="BS36" s="151" t="str">
        <f t="array" ref="BS36">IFERROR(INDEX([1]!SAN[DK_nr],MATCH(1,('[1]3.2'!$AM36=[1]!SAN[RAS])*('[1]3.2'!BS$7=[1]SAN!$B$5:$B$154),0)),"")</f>
        <v/>
      </c>
      <c r="BT36" s="151" t="str">
        <f t="array" ref="BT36">IFERROR(INDEX([1]!SAN[DK_nr],MATCH(1,('[1]3.2'!$AM36=[1]!SAN[RAS])*('[1]3.2'!BT$7=[1]SAN!$B$5:$B$154),0)),"")</f>
        <v/>
      </c>
      <c r="BU36" s="151" t="str">
        <f t="array" ref="BU36">IFERROR(INDEX([1]!SAN[DK_nr],MATCH(1,('[1]3.2'!$AM36=[1]!SAN[RAS])*('[1]3.2'!BU$7=[1]SAN!$B$5:$B$154),0)),"")</f>
        <v/>
      </c>
      <c r="BV36" s="151" t="str">
        <f t="array" ref="BV36">IFERROR(INDEX([1]!SAN[DK_nr],MATCH(1,('[1]3.2'!$AM36=[1]!SAN[RAS])*('[1]3.2'!BV$7=[1]SAN!$B$5:$B$154),0)),"")</f>
        <v/>
      </c>
      <c r="BW36" s="151" t="str">
        <f t="array" ref="BW36">IFERROR(INDEX([1]!SAN[DK_nr],MATCH(1,('[1]3.2'!$AM36=[1]!SAN[RAS])*('[1]3.2'!BW$7=[1]SAN!$B$5:$B$154),0)),"")</f>
        <v/>
      </c>
      <c r="BX36" s="151" t="str">
        <f t="array" ref="BX36">IFERROR(INDEX([1]!SAN[DK_nr],MATCH(1,('[1]3.2'!$AM36=[1]!SAN[RAS])*('[1]3.2'!BX$7=[1]SAN!$B$5:$B$154),0)),"")</f>
        <v/>
      </c>
      <c r="BY36" s="151" t="str">
        <f t="array" ref="BY36">IFERROR(INDEX([1]!SAN[DK_nr],MATCH(1,('[1]3.2'!$AM36=[1]!SAN[RAS])*('[1]3.2'!BY$7=[1]SAN!$B$5:$B$154),0)),"")</f>
        <v/>
      </c>
      <c r="BZ36" s="151" t="str">
        <f t="array" ref="BZ36">IFERROR(INDEX([1]!SAN[DK_nr],MATCH(1,('[1]3.2'!$AM36=[1]!SAN[RAS])*('[1]3.2'!BZ$7=[1]SAN!$B$5:$B$154),0)),"")</f>
        <v/>
      </c>
      <c r="CA36" s="151" t="str">
        <f t="array" ref="CA36">IFERROR(INDEX([1]!SAN[DK_nr],MATCH(1,('[1]3.2'!$AM36=[1]!SAN[RAS])*('[1]3.2'!CA$7=[1]SAN!$B$5:$B$154),0)),"")</f>
        <v/>
      </c>
      <c r="CB36" s="151" t="str">
        <f t="array" ref="CB36">IFERROR(INDEX([1]!SAN[DK_nr],MATCH(1,('[1]3.2'!$AM36=[1]!SAN[RAS])*('[1]3.2'!CB$7=[1]SAN!$B$5:$B$154),0)),"")</f>
        <v/>
      </c>
      <c r="CC36" s="151" t="str">
        <f t="array" ref="CC36">IFERROR(INDEX([1]!SAN[DK_nr],MATCH(1,('[1]3.2'!$AM36=[1]!SAN[RAS])*('[1]3.2'!CC$7=[1]SAN!$B$5:$B$154),0)),"")</f>
        <v/>
      </c>
      <c r="CD36" s="151" t="str">
        <f t="array" ref="CD36">IFERROR(INDEX([1]!SAN[DK_nr],MATCH(1,('[1]3.2'!$AM36=[1]!SAN[RAS])*('[1]3.2'!CD$7=[1]SAN!$B$5:$B$154),0)),"")</f>
        <v/>
      </c>
      <c r="CE36" s="151" t="str">
        <f t="array" ref="CE36">IFERROR(INDEX([1]!SAN[DK_nr],MATCH(1,('[1]3.2'!$AM36=[1]!SAN[RAS])*('[1]3.2'!CE$7=[1]SAN!$B$5:$B$154),0)),"")</f>
        <v/>
      </c>
      <c r="CF36" s="151" t="str">
        <f t="array" ref="CF36">IFERROR(INDEX([1]!SAN[DK_nr],MATCH(1,('[1]3.2'!$AM36=[1]!SAN[RAS])*('[1]3.2'!CF$7=[1]SAN!$B$5:$B$154),0)),"")</f>
        <v/>
      </c>
      <c r="CG36" s="151" t="str">
        <f t="array" ref="CG36">IFERROR(INDEX([1]!SAN[DK_nr],MATCH(1,('[1]3.2'!$AM36=[1]!SAN[RAS])*('[1]3.2'!CG$7=[1]SAN!$B$5:$B$154),0)),"")</f>
        <v/>
      </c>
      <c r="CH36" s="151" t="str">
        <f t="array" ref="CH36">IFERROR(INDEX([1]!SAN[DK_nr],MATCH(1,('[1]3.2'!$AM36=[1]!SAN[RAS])*('[1]3.2'!CH$7=[1]SAN!$B$5:$B$154),0)),"")</f>
        <v/>
      </c>
      <c r="CI36" s="151" t="str">
        <f t="array" ref="CI36">IFERROR(INDEX([1]!SAN[DK_nr],MATCH(1,('[1]3.2'!$AM36=[1]!SAN[RAS])*('[1]3.2'!CI$7=[1]SAN!$B$5:$B$154),0)),"")</f>
        <v/>
      </c>
      <c r="CJ36" s="151" t="str">
        <f t="array" ref="CJ36">IFERROR(INDEX([1]!SAN[DK_nr],MATCH(1,('[1]3.2'!$AM36=[1]!SAN[RAS])*('[1]3.2'!CJ$7=[1]SAN!$B$5:$B$154),0)),"")</f>
        <v/>
      </c>
      <c r="CK36" s="151" t="str">
        <f t="array" ref="CK36">IFERROR(INDEX([1]!SAN[DK_nr],MATCH(1,('[1]3.2'!$AM36=[1]!SAN[RAS])*('[1]3.2'!CK$7=[1]SAN!$B$5:$B$154),0)),"")</f>
        <v/>
      </c>
      <c r="CL36" s="151" t="str">
        <f t="array" ref="CL36">IFERROR(INDEX([1]!SAN[DK_nr],MATCH(1,('[1]3.2'!$AM36=[1]!SAN[RAS])*('[1]3.2'!CL$7=[1]SAN!$B$5:$B$154),0)),"")</f>
        <v/>
      </c>
      <c r="CM36" s="151" t="str">
        <f t="array" ref="CM36">IFERROR(INDEX([1]!SAN[DK_nr],MATCH(1,('[1]3.2'!$AM36=[1]!SAN[RAS])*('[1]3.2'!CM$7=[1]SAN!$B$5:$B$154),0)),"")</f>
        <v/>
      </c>
      <c r="CN36" s="151" t="str">
        <f t="array" ref="CN36">IFERROR(INDEX([1]!SAN[DK_nr],MATCH(1,('[1]3.2'!$AM36=[1]!SAN[RAS])*('[1]3.2'!CN$7=[1]SAN!$B$5:$B$154),0)),"")</f>
        <v/>
      </c>
      <c r="CO36" s="151" t="str">
        <f t="array" ref="CO36">IFERROR(INDEX([1]!SAN[DK_nr],MATCH(1,('[1]3.2'!$AM36=[1]!SAN[RAS])*('[1]3.2'!CO$7=[1]SAN!$B$5:$B$154),0)),"")</f>
        <v/>
      </c>
      <c r="CP36" s="151" t="str">
        <f t="array" ref="CP36">IFERROR(INDEX([1]!SAN[DK_nr],MATCH(1,('[1]3.2'!$AM36=[1]!SAN[RAS])*('[1]3.2'!CP$7=[1]SAN!$B$5:$B$154),0)),"")</f>
        <v/>
      </c>
      <c r="CQ36" s="151" t="str">
        <f t="array" ref="CQ36">IFERROR(INDEX([1]!SAN[DK_nr],MATCH(1,('[1]3.2'!$AM36=[1]!SAN[RAS])*('[1]3.2'!CQ$7=[1]SAN!$B$5:$B$154),0)),"")</f>
        <v/>
      </c>
      <c r="CR36" s="151" t="str">
        <f t="array" ref="CR36">IFERROR(INDEX([1]!SAN[DK_nr],MATCH(1,('[1]3.2'!$AM36=[1]!SAN[RAS])*('[1]3.2'!CR$7=[1]SAN!$B$5:$B$154),0)),"")</f>
        <v/>
      </c>
      <c r="CS36" s="151" t="str">
        <f t="array" ref="CS36">IFERROR(INDEX([1]!SAN[DK_nr],MATCH(1,('[1]3.2'!$AM36=[1]!SAN[RAS])*('[1]3.2'!CS$7=[1]SAN!$B$5:$B$154),0)),"")</f>
        <v/>
      </c>
      <c r="CT36" s="151" t="str">
        <f t="array" ref="CT36">IFERROR(INDEX([1]!SAN[DK_nr],MATCH(1,('[1]3.2'!$AM36=[1]!SAN[RAS])*('[1]3.2'!CT$7=[1]SAN!$B$5:$B$154),0)),"")</f>
        <v/>
      </c>
      <c r="CU36" s="151" t="str">
        <f t="array" ref="CU36">IFERROR(INDEX([1]!SAN[DK_nr],MATCH(1,('[1]3.2'!$AM36=[1]!SAN[RAS])*('[1]3.2'!CU$7=[1]SAN!$B$5:$B$154),0)),"")</f>
        <v/>
      </c>
      <c r="CV36" s="151" t="str">
        <f t="array" ref="CV36">IFERROR(INDEX([1]!SAN[DK_nr],MATCH(1,('[1]3.2'!$AM36=[1]!SAN[RAS])*('[1]3.2'!CV$7=[1]SAN!$B$5:$B$154),0)),"")</f>
        <v/>
      </c>
      <c r="CW36" s="151" t="str">
        <f t="array" ref="CW36">IFERROR(INDEX([1]!SAN[DK_nr],MATCH(1,('[1]3.2'!$AM36=[1]!SAN[RAS])*('[1]3.2'!CW$7=[1]SAN!$B$5:$B$154),0)),"")</f>
        <v/>
      </c>
      <c r="CX36" s="151" t="str">
        <f t="array" ref="CX36">IFERROR(INDEX([1]!SAN[DK_nr],MATCH(1,('[1]3.2'!$AM36=[1]!SAN[RAS])*('[1]3.2'!CX$7=[1]SAN!$B$5:$B$154),0)),"")</f>
        <v/>
      </c>
      <c r="CY36" s="151" t="str">
        <f t="array" ref="CY36">IFERROR(INDEX([1]!SAN[DK_nr],MATCH(1,('[1]3.2'!$AM36=[1]!SAN[RAS])*('[1]3.2'!CY$7=[1]SAN!$B$5:$B$154),0)),"")</f>
        <v/>
      </c>
      <c r="CZ36" s="151" t="str">
        <f t="array" ref="CZ36">IFERROR(INDEX([1]!SAN[DK_nr],MATCH(1,('[1]3.2'!$AM36=[1]!SAN[RAS])*('[1]3.2'!CZ$7=[1]SAN!$B$5:$B$154),0)),"")</f>
        <v/>
      </c>
      <c r="DA36" s="151" t="str">
        <f t="array" ref="DA36">IFERROR(INDEX([1]!SAN[DK_nr],MATCH(1,('[1]3.2'!$AM36=[1]!SAN[RAS])*('[1]3.2'!DA$7=[1]SAN!$B$5:$B$154),0)),"")</f>
        <v/>
      </c>
      <c r="DB36" s="151" t="str">
        <f t="array" ref="DB36">IFERROR(INDEX([1]!SAN[DK_nr],MATCH(1,('[1]3.2'!$AM36=[1]!SAN[RAS])*('[1]3.2'!DB$7=[1]SAN!$B$5:$B$154),0)),"")</f>
        <v/>
      </c>
      <c r="DC36" s="151" t="str">
        <f t="array" ref="DC36">IFERROR(INDEX([1]!SAN[DK_nr],MATCH(1,('[1]3.2'!$AM36=[1]!SAN[RAS])*('[1]3.2'!DC$7=[1]SAN!$B$5:$B$154),0)),"")</f>
        <v/>
      </c>
      <c r="DD36" s="151" t="str">
        <f t="array" ref="DD36">IFERROR(INDEX([1]!SAN[DK_nr],MATCH(1,('[1]3.2'!$AM36=[1]!SAN[RAS])*('[1]3.2'!DD$7=[1]SAN!$B$5:$B$154),0)),"")</f>
        <v/>
      </c>
      <c r="DE36" s="151" t="str">
        <f t="array" ref="DE36">IFERROR(INDEX([1]!SAN[DK_nr],MATCH(1,('[1]3.2'!$AM36=[1]!SAN[RAS])*('[1]3.2'!DE$7=[1]SAN!$B$5:$B$154),0)),"")</f>
        <v/>
      </c>
      <c r="DF36" s="151" t="str">
        <f t="array" ref="DF36">IFERROR(INDEX([1]!SAN[DK_nr],MATCH(1,('[1]3.2'!$AM36=[1]!SAN[RAS])*('[1]3.2'!DF$7=[1]SAN!$B$5:$B$154),0)),"")</f>
        <v/>
      </c>
      <c r="DG36" s="151" t="str">
        <f t="array" ref="DG36">IFERROR(INDEX([1]!SAN[DK_nr],MATCH(1,('[1]3.2'!$AM36=[1]!SAN[RAS])*('[1]3.2'!DG$7=[1]SAN!$B$5:$B$154),0)),"")</f>
        <v/>
      </c>
      <c r="DH36" s="151" t="str">
        <f t="array" ref="DH36">IFERROR(INDEX([1]!SAN[DK_nr],MATCH(1,('[1]3.2'!$AM36=[1]!SAN[RAS])*('[1]3.2'!DH$7=[1]SAN!$B$5:$B$154),0)),"")</f>
        <v/>
      </c>
      <c r="DI36" s="151" t="str">
        <f t="array" ref="DI36">IFERROR(INDEX([1]!SAN[DK_nr],MATCH(1,('[1]3.2'!$AM36=[1]!SAN[RAS])*('[1]3.2'!DI$7=[1]SAN!$B$5:$B$154),0)),"")</f>
        <v/>
      </c>
      <c r="DJ36" s="151" t="str">
        <f t="array" ref="DJ36">IFERROR(INDEX([1]!SAN[DK_nr],MATCH(1,('[1]3.2'!$AM36=[1]!SAN[RAS])*('[1]3.2'!DJ$7=[1]SAN!$B$5:$B$154),0)),"")</f>
        <v/>
      </c>
      <c r="DK36" s="151" t="str">
        <f t="array" ref="DK36">IFERROR(INDEX([1]!SAN[DK_nr],MATCH(1,('[1]3.2'!$AM36=[1]!SAN[RAS])*('[1]3.2'!DK$7=[1]SAN!$B$5:$B$154),0)),"")</f>
        <v/>
      </c>
      <c r="DL36" s="151" t="str">
        <f t="array" ref="DL36">IFERROR(INDEX([1]!SAN[DK_nr],MATCH(1,('[1]3.2'!$AM36=[1]!SAN[RAS])*('[1]3.2'!DL$7=[1]SAN!$B$5:$B$154),0)),"")</f>
        <v/>
      </c>
      <c r="DM36" s="151" t="str">
        <f t="array" ref="DM36">IFERROR(INDEX([1]!SAN[DK_nr],MATCH(1,('[1]3.2'!$AM36=[1]!SAN[RAS])*('[1]3.2'!DM$7=[1]SAN!$B$5:$B$154),0)),"")</f>
        <v/>
      </c>
      <c r="DN36" s="151" t="str">
        <f t="array" ref="DN36">IFERROR(INDEX([1]!SAN[DK_nr],MATCH(1,('[1]3.2'!$AM36=[1]!SAN[RAS])*('[1]3.2'!DN$7=[1]SAN!$B$5:$B$154),0)),"")</f>
        <v/>
      </c>
      <c r="DO36" s="151" t="str">
        <f t="array" ref="DO36">IFERROR(INDEX([1]!SAN[DK_nr],MATCH(1,('[1]3.2'!$AM36=[1]!SAN[RAS])*('[1]3.2'!DO$7=[1]SAN!$B$5:$B$154),0)),"")</f>
        <v/>
      </c>
      <c r="DP36" s="151" t="str">
        <f t="array" ref="DP36">IFERROR(INDEX([1]!SAN[DK_nr],MATCH(1,('[1]3.2'!$AM36=[1]!SAN[RAS])*('[1]3.2'!DP$7=[1]SAN!$B$5:$B$154),0)),"")</f>
        <v/>
      </c>
      <c r="DQ36" s="151" t="str">
        <f t="array" ref="DQ36">IFERROR(INDEX([1]!SAN[DK_nr],MATCH(1,('[1]3.2'!$AM36=[1]!SAN[RAS])*('[1]3.2'!DQ$7=[1]SAN!$B$5:$B$154),0)),"")</f>
        <v/>
      </c>
      <c r="DR36" s="151" t="str">
        <f t="array" ref="DR36">IFERROR(INDEX([1]!SAN[DK_nr],MATCH(1,('[1]3.2'!$AM36=[1]!SAN[RAS])*('[1]3.2'!DR$7=[1]SAN!$B$5:$B$154),0)),"")</f>
        <v/>
      </c>
      <c r="DS36" s="151" t="str">
        <f t="array" ref="DS36">IFERROR(INDEX([1]!SAN[DK_nr],MATCH(1,('[1]3.2'!$AM36=[1]!SAN[RAS])*('[1]3.2'!DS$7=[1]SAN!$B$5:$B$154),0)),"")</f>
        <v/>
      </c>
      <c r="DT36" s="151" t="str">
        <f t="array" ref="DT36">IFERROR(INDEX([1]!SAN[DK_nr],MATCH(1,('[1]3.2'!$AM36=[1]!SAN[RAS])*('[1]3.2'!DT$7=[1]SAN!$B$5:$B$154),0)),"")</f>
        <v/>
      </c>
      <c r="DU36" s="151" t="str">
        <f t="array" ref="DU36">IFERROR(INDEX([1]!SAN[DK_nr],MATCH(1,('[1]3.2'!$AM36=[1]!SAN[RAS])*('[1]3.2'!DU$7=[1]SAN!$B$5:$B$154),0)),"")</f>
        <v/>
      </c>
      <c r="DV36" s="151" t="str">
        <f t="array" ref="DV36">IFERROR(INDEX([1]!SAN[DK_nr],MATCH(1,('[1]3.2'!$AM36=[1]!SAN[RAS])*('[1]3.2'!DV$7=[1]SAN!$B$5:$B$154),0)),"")</f>
        <v/>
      </c>
      <c r="DW36" s="151" t="str">
        <f t="array" ref="DW36">IFERROR(INDEX([1]!SAN[DK_nr],MATCH(1,('[1]3.2'!$AM36=[1]!SAN[RAS])*('[1]3.2'!DW$7=[1]SAN!$B$5:$B$154),0)),"")</f>
        <v/>
      </c>
      <c r="DX36" s="151" t="str">
        <f t="array" ref="DX36">IFERROR(INDEX([1]!SAN[DK_nr],MATCH(1,('[1]3.2'!$AM36=[1]!SAN[RAS])*('[1]3.2'!DX$7=[1]SAN!$B$5:$B$154),0)),"")</f>
        <v/>
      </c>
      <c r="DY36" s="151" t="str">
        <f t="array" ref="DY36">IFERROR(INDEX([1]!SAN[DK_nr],MATCH(1,('[1]3.2'!$AM36=[1]!SAN[RAS])*('[1]3.2'!DY$7=[1]SAN!$B$5:$B$154),0)),"")</f>
        <v/>
      </c>
      <c r="DZ36" s="151" t="str">
        <f t="array" ref="DZ36">IFERROR(INDEX([1]!SAN[DK_nr],MATCH(1,('[1]3.2'!$AM36=[1]!SAN[RAS])*('[1]3.2'!DZ$7=[1]SAN!$B$5:$B$154),0)),"")</f>
        <v/>
      </c>
      <c r="EA36" s="151" t="str">
        <f t="array" ref="EA36">IFERROR(INDEX([1]!SAN[DK_nr],MATCH(1,('[1]3.2'!$AM36=[1]!SAN[RAS])*('[1]3.2'!EA$7=[1]SAN!$B$5:$B$154),0)),"")</f>
        <v/>
      </c>
      <c r="EB36" s="151" t="str">
        <f t="array" ref="EB36">IFERROR(INDEX([1]!SAN[DK_nr],MATCH(1,('[1]3.2'!$AM36=[1]!SAN[RAS])*('[1]3.2'!EB$7=[1]SAN!$B$5:$B$154),0)),"")</f>
        <v/>
      </c>
    </row>
    <row r="37" spans="2:132" ht="12.2" customHeight="1" x14ac:dyDescent="0.2">
      <c r="B37" s="168" t="s">
        <v>492</v>
      </c>
      <c r="C37" s="175" t="s">
        <v>493</v>
      </c>
      <c r="D37" s="170" t="str">
        <f>+AR37&amp;" "&amp;AS37&amp;" "&amp;AT37&amp;" "&amp;AU37&amp;" "&amp;AV37&amp;" "&amp;AW37&amp;" "&amp;AX37&amp;" "&amp;AY37&amp;" "&amp;AZ37&amp;" "&amp;BA37&amp;" "&amp;BB37&amp;" "&amp;BC37&amp;" "&amp;BD37&amp;" "&amp;BE37&amp;" "&amp;BF37&amp;" "&amp;BG37&amp;" "&amp;BH37&amp;" "&amp;BI37&amp;" "&amp;BJ37&amp;" "&amp;BK37&amp;" "&amp;BL37&amp;" "&amp;BM37&amp;" "&amp;BN37&amp;" "&amp;BO37&amp;" "&amp;BP37&amp;" "&amp;BQ37&amp;" "&amp;BR37&amp;" "&amp;BS37&amp;" "&amp;BT37&amp;" "&amp;BU37&amp;" "&amp;BV37&amp;" "&amp;BW37&amp;" "&amp;BX37&amp;" "&amp;BY37&amp;" "&amp;BZ37&amp;" "&amp;CA37&amp;" "&amp;CB37&amp;" "&amp;CC37&amp;" "&amp;CD37&amp;" "&amp;CE37&amp;" "&amp;CF37&amp;" "&amp;CG37&amp;" "&amp;CH37&amp;" "&amp;CI37&amp;" "&amp;CJ37&amp;" "&amp;CK37&amp;" "&amp;CL37&amp;" "&amp;CM37&amp;" "&amp;CN37&amp;" "&amp;CO37&amp;" "&amp;CP37&amp;" "&amp;CQ37&amp;" "&amp;CR37&amp;" "&amp;CS37&amp;" "&amp;CT37&amp;" "&amp;CU37&amp;" "&amp;CV37&amp;" "&amp;CW37&amp;" "&amp;CX37&amp;" "&amp;CY37&amp;" "&amp;CZ37&amp;" "&amp;DA37&amp;" "&amp;DB37&amp;" "&amp;DC37&amp;" "&amp;DD37&amp;" "&amp;DE37&amp;" "&amp;DF37&amp;" "&amp;DG37&amp;" "&amp;DH37&amp;" "&amp;DI37&amp;" "&amp;DJ37&amp;" "&amp;DK37&amp;" "&amp;DL37&amp;" "&amp;DM37&amp;" "&amp;DN37&amp;" "&amp;DO37&amp;" "&amp;DP37&amp;" "&amp;DQ37&amp;" "&amp;DR37&amp;" "&amp;DS37&amp;" "&amp;DT37&amp;" "&amp;DU37&amp;" "&amp;DV37&amp;" "&amp;DW37&amp;" "&amp;DX37&amp;" "&amp;DY37&amp;" "&amp;DZ37&amp;" "&amp;EA37&amp;" "&amp;EB37</f>
        <v xml:space="preserve">                                                                                        </v>
      </c>
      <c r="E37" s="171" t="e">
        <f>+SUMIFS([1]!Sanaudos[Suma],[1]!Sanaudos[Pagal DK RAS],$AM37)</f>
        <v>#REF!</v>
      </c>
      <c r="F37" s="171"/>
      <c r="G37" s="171"/>
      <c r="H37" s="171"/>
      <c r="I37" s="171"/>
      <c r="J37" s="171" t="e">
        <f>+SUMIFS([1]!Sanaudos_kor[Suma],[1]!Sanaudos_kor[RAS],$AM37,[1]!Sanaudos_kor[KOR_nr],J$1)</f>
        <v>#REF!</v>
      </c>
      <c r="K37" s="171" t="e">
        <f>+SUMIFS([1]!Sanaudos_kor[Suma],[1]!Sanaudos_kor[RAS],$AM37,[1]!Sanaudos_kor[KOR_nr],K$1)</f>
        <v>#REF!</v>
      </c>
      <c r="L37" s="171" t="e">
        <f>+SUMIFS([1]!Sanaudos_kor[Suma],[1]!Sanaudos_kor[RAS],$AM37,[1]!Sanaudos_kor[KOR_nr],L$1)</f>
        <v>#REF!</v>
      </c>
      <c r="M37" s="171" t="e">
        <f>+SUMIFS([1]!Sanaudos_kor[Suma],[1]!Sanaudos_kor[RAS],$AM37,[1]!Sanaudos_kor[KOR_nr],M$1)</f>
        <v>#REF!</v>
      </c>
      <c r="N37" s="171" t="e">
        <f>+SUMIFS([1]!Sanaudos_kor[Suma],[1]!Sanaudos_kor[RAS],$AM37,[1]!Sanaudos_kor[KOR_nr],N$1)</f>
        <v>#REF!</v>
      </c>
      <c r="O37" s="171" t="e">
        <f>+SUMIFS([1]!Sanaudos_kor[Suma],[1]!Sanaudos_kor[RAS],$AM37,[1]!Sanaudos_kor[KOR_nr],O$1)</f>
        <v>#REF!</v>
      </c>
      <c r="P37" s="171" t="e">
        <f>+SUMIFS([1]!Sanaudos_kor[Suma],[1]!Sanaudos_kor[RAS],$AM37,[1]!Sanaudos_kor[KOR_nr],P$1)</f>
        <v>#REF!</v>
      </c>
      <c r="Q37" s="171" t="e">
        <f>+SUMIFS([1]!Sanaudos_kor[Suma],[1]!Sanaudos_kor[RAS],$AM37,[1]!Sanaudos_kor[KOR_nr],Q$1)</f>
        <v>#REF!</v>
      </c>
      <c r="R37" s="171" t="e">
        <f>+SUMIFS([1]!Sanaudos_kor[Suma],[1]!Sanaudos_kor[RAS],$AM37,[1]!Sanaudos_kor[KOR_nr],R$1)</f>
        <v>#REF!</v>
      </c>
      <c r="S37" s="171" t="e">
        <f>+SUMIFS([1]!Sanaudos_kor[Suma],[1]!Sanaudos_kor[RAS],$AM37,[1]!Sanaudos_kor[KOR_nr],S$1)</f>
        <v>#REF!</v>
      </c>
      <c r="T37" s="171" t="e">
        <f>+SUMIFS([1]!Sanaudos_kor[Suma],[1]!Sanaudos_kor[RAS],$AM37,[1]!Sanaudos_kor[KOR_nr],T$1)</f>
        <v>#REF!</v>
      </c>
      <c r="U37" s="171" t="e">
        <f>+SUMIFS([1]!Sanaudos_kor[Suma],[1]!Sanaudos_kor[RAS],$AM37,[1]!Sanaudos_kor[KOR_nr],U$1)</f>
        <v>#REF!</v>
      </c>
      <c r="V37" s="171" t="e">
        <f>+SUMIFS([1]!Sanaudos_kor[Suma],[1]!Sanaudos_kor[RAS],$AM37,[1]!Sanaudos_kor[KOR_nr],V$1)</f>
        <v>#REF!</v>
      </c>
      <c r="W37" s="171" t="e">
        <f>+SUMIFS([1]!Sanaudos_kor[Suma],[1]!Sanaudos_kor[RAS],$AM37,[1]!Sanaudos_kor[KOR_nr],W$1)</f>
        <v>#REF!</v>
      </c>
      <c r="X37" s="171" t="e">
        <f>+SUMIFS([1]!Sanaudos_kor[Suma],[1]!Sanaudos_kor[RAS],$AM37,[1]!Sanaudos_kor[KOR_nr],X$1)</f>
        <v>#REF!</v>
      </c>
      <c r="Y37" s="171" t="e">
        <f>+SUMIFS([1]!Sanaudos_kor[Suma],[1]!Sanaudos_kor[RAS],$AM37,[1]!Sanaudos_kor[KOR_nr],Y$1)</f>
        <v>#REF!</v>
      </c>
      <c r="Z37" s="171" t="e">
        <f>+SUMIFS([1]!Sanaudos_kor[Suma],[1]!Sanaudos_kor[RAS],$AM37,[1]!Sanaudos_kor[KOR_nr],Z$1)</f>
        <v>#REF!</v>
      </c>
      <c r="AA37" s="171" t="e">
        <f>+SUMIFS([1]!Sanaudos_kor[Suma],[1]!Sanaudos_kor[RAS],$AM37,[1]!Sanaudos_kor[KOR_nr],AA$1)</f>
        <v>#REF!</v>
      </c>
      <c r="AB37" s="171" t="e">
        <f>+SUMIFS([1]!Sanaudos_kor[Suma],[1]!Sanaudos_kor[RAS],$AM37,[1]!Sanaudos_kor[KOR_nr],AB$1)</f>
        <v>#REF!</v>
      </c>
      <c r="AC37" s="171" t="e">
        <f>+SUMIFS([1]!Sanaudos_kor[Suma],[1]!Sanaudos_kor[RAS],$AM37,[1]!Sanaudos_kor[KOR_nr],AC$1)</f>
        <v>#REF!</v>
      </c>
      <c r="AD37" s="171" t="e">
        <f>+SUMIFS([1]!Sanaudos_kor[Suma],[1]!Sanaudos_kor[RAS],$AM37,[1]!Sanaudos_kor[KOR_nr],AD$1)</f>
        <v>#REF!</v>
      </c>
      <c r="AE37" s="171" t="e">
        <f>+SUMIFS([1]!Sanaudos_kor[Suma],[1]!Sanaudos_kor[RAS],$AM37,[1]!Sanaudos_kor[KOR_nr],AE$1)</f>
        <v>#REF!</v>
      </c>
      <c r="AF37" s="171" t="e">
        <f t="shared" si="0"/>
        <v>#REF!</v>
      </c>
      <c r="AG37" s="538"/>
      <c r="AI37" s="173" t="s">
        <v>494</v>
      </c>
      <c r="AJ37" s="174">
        <f>+'[1]2.SAN'!C204</f>
        <v>0</v>
      </c>
      <c r="AL37" s="172">
        <f>+'[1]3.pagrindinis'!A39</f>
        <v>500</v>
      </c>
      <c r="AM37" s="172">
        <f>+'[1]3.pagrindinis'!B39</f>
        <v>502</v>
      </c>
      <c r="AN37" s="166" t="e">
        <f>+SUMIFS('[1]5'!$M$8:$M$158,'[1]5'!$C$8:$C$158,$AM37)</f>
        <v>#VALUE!</v>
      </c>
      <c r="AO37" s="167" t="e">
        <f t="shared" si="1"/>
        <v>#VALUE!</v>
      </c>
      <c r="AR37" s="151" t="str">
        <f t="array" ref="AR37">IFERROR(INDEX([1]!SAN[DK_nr],MATCH(1,('[1]3.2'!$AM37=[1]!SAN[RAS])*('[1]3.2'!AR$7=[1]SAN!$B$5:$B$154),0)),"")</f>
        <v/>
      </c>
      <c r="AS37" s="151" t="str">
        <f t="array" ref="AS37">IFERROR(INDEX([1]!SAN[DK_nr],MATCH(1,('[1]3.2'!$AM37=[1]!SAN[RAS])*('[1]3.2'!AS$7=[1]SAN!$B$5:$B$154),0)),"")</f>
        <v/>
      </c>
      <c r="AT37" s="151" t="str">
        <f t="array" ref="AT37">IFERROR(INDEX([1]!SAN[DK_nr],MATCH(1,('[1]3.2'!$AM37=[1]!SAN[RAS])*('[1]3.2'!AT$7=[1]SAN!$B$5:$B$154),0)),"")</f>
        <v/>
      </c>
      <c r="AU37" s="151" t="str">
        <f t="array" ref="AU37">IFERROR(INDEX([1]!SAN[DK_nr],MATCH(1,('[1]3.2'!$AM37=[1]!SAN[RAS])*('[1]3.2'!AU$7=[1]SAN!$B$5:$B$154),0)),"")</f>
        <v/>
      </c>
      <c r="AV37" s="151" t="str">
        <f t="array" ref="AV37">IFERROR(INDEX([1]!SAN[DK_nr],MATCH(1,('[1]3.2'!$AM37=[1]!SAN[RAS])*('[1]3.2'!AV$7=[1]SAN!$B$5:$B$154),0)),"")</f>
        <v/>
      </c>
      <c r="AW37" s="151" t="str">
        <f t="array" ref="AW37">IFERROR(INDEX([1]!SAN[DK_nr],MATCH(1,('[1]3.2'!$AM37=[1]!SAN[RAS])*('[1]3.2'!AW$7=[1]SAN!$B$5:$B$154),0)),"")</f>
        <v/>
      </c>
      <c r="AX37" s="151" t="str">
        <f t="array" ref="AX37">IFERROR(INDEX([1]!SAN[DK_nr],MATCH(1,('[1]3.2'!$AM37=[1]!SAN[RAS])*('[1]3.2'!AX$7=[1]SAN!$B$5:$B$154),0)),"")</f>
        <v/>
      </c>
      <c r="AY37" s="151" t="str">
        <f t="array" ref="AY37">IFERROR(INDEX([1]!SAN[DK_nr],MATCH(1,('[1]3.2'!$AM37=[1]!SAN[RAS])*('[1]3.2'!AY$7=[1]SAN!$B$5:$B$154),0)),"")</f>
        <v/>
      </c>
      <c r="AZ37" s="151" t="str">
        <f t="array" ref="AZ37">IFERROR(INDEX([1]!SAN[DK_nr],MATCH(1,('[1]3.2'!$AM37=[1]!SAN[RAS])*('[1]3.2'!AZ$7=[1]SAN!$B$5:$B$154),0)),"")</f>
        <v/>
      </c>
      <c r="BA37" s="151" t="str">
        <f t="array" ref="BA37">IFERROR(INDEX([1]!SAN[DK_nr],MATCH(1,('[1]3.2'!$AM37=[1]!SAN[RAS])*('[1]3.2'!BA$7=[1]SAN!$B$5:$B$154),0)),"")</f>
        <v/>
      </c>
      <c r="BB37" s="151" t="str">
        <f t="array" ref="BB37">IFERROR(INDEX([1]!SAN[DK_nr],MATCH(1,('[1]3.2'!$AM37=[1]!SAN[RAS])*('[1]3.2'!BB$7=[1]SAN!$B$5:$B$154),0)),"")</f>
        <v/>
      </c>
      <c r="BC37" s="151" t="str">
        <f t="array" ref="BC37">IFERROR(INDEX([1]!SAN[DK_nr],MATCH(1,('[1]3.2'!$AM37=[1]!SAN[RAS])*('[1]3.2'!BC$7=[1]SAN!$B$5:$B$154),0)),"")</f>
        <v/>
      </c>
      <c r="BD37" s="151" t="str">
        <f t="array" ref="BD37">IFERROR(INDEX([1]!SAN[DK_nr],MATCH(1,('[1]3.2'!$AM37=[1]!SAN[RAS])*('[1]3.2'!BD$7=[1]SAN!$B$5:$B$154),0)),"")</f>
        <v/>
      </c>
      <c r="BE37" s="151" t="str">
        <f t="array" ref="BE37">IFERROR(INDEX([1]!SAN[DK_nr],MATCH(1,('[1]3.2'!$AM37=[1]!SAN[RAS])*('[1]3.2'!BE$7=[1]SAN!$B$5:$B$154),0)),"")</f>
        <v/>
      </c>
      <c r="BF37" s="151" t="str">
        <f t="array" ref="BF37">IFERROR(INDEX([1]!SAN[DK_nr],MATCH(1,('[1]3.2'!$AM37=[1]!SAN[RAS])*('[1]3.2'!BF$7=[1]SAN!$B$5:$B$154),0)),"")</f>
        <v/>
      </c>
      <c r="BG37" s="151" t="str">
        <f t="array" ref="BG37">IFERROR(INDEX([1]!SAN[DK_nr],MATCH(1,('[1]3.2'!$AM37=[1]!SAN[RAS])*('[1]3.2'!BG$7=[1]SAN!$B$5:$B$154),0)),"")</f>
        <v/>
      </c>
      <c r="BH37" s="151" t="str">
        <f t="array" ref="BH37">IFERROR(INDEX([1]!SAN[DK_nr],MATCH(1,('[1]3.2'!$AM37=[1]!SAN[RAS])*('[1]3.2'!BH$7=[1]SAN!$B$5:$B$154),0)),"")</f>
        <v/>
      </c>
      <c r="BI37" s="151" t="str">
        <f t="array" ref="BI37">IFERROR(INDEX([1]!SAN[DK_nr],MATCH(1,('[1]3.2'!$AM37=[1]!SAN[RAS])*('[1]3.2'!BI$7=[1]SAN!$B$5:$B$154),0)),"")</f>
        <v/>
      </c>
      <c r="BJ37" s="151" t="str">
        <f t="array" ref="BJ37">IFERROR(INDEX([1]!SAN[DK_nr],MATCH(1,('[1]3.2'!$AM37=[1]!SAN[RAS])*('[1]3.2'!BJ$7=[1]SAN!$B$5:$B$154),0)),"")</f>
        <v/>
      </c>
      <c r="BK37" s="151" t="str">
        <f t="array" ref="BK37">IFERROR(INDEX([1]!SAN[DK_nr],MATCH(1,('[1]3.2'!$AM37=[1]!SAN[RAS])*('[1]3.2'!BK$7=[1]SAN!$B$5:$B$154),0)),"")</f>
        <v/>
      </c>
      <c r="BL37" s="151" t="str">
        <f t="array" ref="BL37">IFERROR(INDEX([1]!SAN[DK_nr],MATCH(1,('[1]3.2'!$AM37=[1]!SAN[RAS])*('[1]3.2'!BL$7=[1]SAN!$B$5:$B$154),0)),"")</f>
        <v/>
      </c>
      <c r="BM37" s="151" t="str">
        <f t="array" ref="BM37">IFERROR(INDEX([1]!SAN[DK_nr],MATCH(1,('[1]3.2'!$AM37=[1]!SAN[RAS])*('[1]3.2'!BM$7=[1]SAN!$B$5:$B$154),0)),"")</f>
        <v/>
      </c>
      <c r="BN37" s="151" t="str">
        <f t="array" ref="BN37">IFERROR(INDEX([1]!SAN[DK_nr],MATCH(1,('[1]3.2'!$AM37=[1]!SAN[RAS])*('[1]3.2'!BN$7=[1]SAN!$B$5:$B$154),0)),"")</f>
        <v/>
      </c>
      <c r="BO37" s="151" t="str">
        <f t="array" ref="BO37">IFERROR(INDEX([1]!SAN[DK_nr],MATCH(1,('[1]3.2'!$AM37=[1]!SAN[RAS])*('[1]3.2'!BO$7=[1]SAN!$B$5:$B$154),0)),"")</f>
        <v/>
      </c>
      <c r="BP37" s="151" t="str">
        <f t="array" ref="BP37">IFERROR(INDEX([1]!SAN[DK_nr],MATCH(1,('[1]3.2'!$AM37=[1]!SAN[RAS])*('[1]3.2'!BP$7=[1]SAN!$B$5:$B$154),0)),"")</f>
        <v/>
      </c>
      <c r="BQ37" s="151" t="str">
        <f t="array" ref="BQ37">IFERROR(INDEX([1]!SAN[DK_nr],MATCH(1,('[1]3.2'!$AM37=[1]!SAN[RAS])*('[1]3.2'!BQ$7=[1]SAN!$B$5:$B$154),0)),"")</f>
        <v/>
      </c>
      <c r="BR37" s="151" t="str">
        <f t="array" ref="BR37">IFERROR(INDEX([1]!SAN[DK_nr],MATCH(1,('[1]3.2'!$AM37=[1]!SAN[RAS])*('[1]3.2'!BR$7=[1]SAN!$B$5:$B$154),0)),"")</f>
        <v/>
      </c>
      <c r="BS37" s="151" t="str">
        <f t="array" ref="BS37">IFERROR(INDEX([1]!SAN[DK_nr],MATCH(1,('[1]3.2'!$AM37=[1]!SAN[RAS])*('[1]3.2'!BS$7=[1]SAN!$B$5:$B$154),0)),"")</f>
        <v/>
      </c>
      <c r="BT37" s="151" t="str">
        <f t="array" ref="BT37">IFERROR(INDEX([1]!SAN[DK_nr],MATCH(1,('[1]3.2'!$AM37=[1]!SAN[RAS])*('[1]3.2'!BT$7=[1]SAN!$B$5:$B$154),0)),"")</f>
        <v/>
      </c>
      <c r="BU37" s="151" t="str">
        <f t="array" ref="BU37">IFERROR(INDEX([1]!SAN[DK_nr],MATCH(1,('[1]3.2'!$AM37=[1]!SAN[RAS])*('[1]3.2'!BU$7=[1]SAN!$B$5:$B$154),0)),"")</f>
        <v/>
      </c>
      <c r="BV37" s="151" t="str">
        <f t="array" ref="BV37">IFERROR(INDEX([1]!SAN[DK_nr],MATCH(1,('[1]3.2'!$AM37=[1]!SAN[RAS])*('[1]3.2'!BV$7=[1]SAN!$B$5:$B$154),0)),"")</f>
        <v/>
      </c>
      <c r="BW37" s="151" t="str">
        <f t="array" ref="BW37">IFERROR(INDEX([1]!SAN[DK_nr],MATCH(1,('[1]3.2'!$AM37=[1]!SAN[RAS])*('[1]3.2'!BW$7=[1]SAN!$B$5:$B$154),0)),"")</f>
        <v/>
      </c>
      <c r="BX37" s="151" t="str">
        <f t="array" ref="BX37">IFERROR(INDEX([1]!SAN[DK_nr],MATCH(1,('[1]3.2'!$AM37=[1]!SAN[RAS])*('[1]3.2'!BX$7=[1]SAN!$B$5:$B$154),0)),"")</f>
        <v/>
      </c>
      <c r="BY37" s="151" t="str">
        <f t="array" ref="BY37">IFERROR(INDEX([1]!SAN[DK_nr],MATCH(1,('[1]3.2'!$AM37=[1]!SAN[RAS])*('[1]3.2'!BY$7=[1]SAN!$B$5:$B$154),0)),"")</f>
        <v/>
      </c>
      <c r="BZ37" s="151" t="str">
        <f t="array" ref="BZ37">IFERROR(INDEX([1]!SAN[DK_nr],MATCH(1,('[1]3.2'!$AM37=[1]!SAN[RAS])*('[1]3.2'!BZ$7=[1]SAN!$B$5:$B$154),0)),"")</f>
        <v/>
      </c>
      <c r="CA37" s="151" t="str">
        <f t="array" ref="CA37">IFERROR(INDEX([1]!SAN[DK_nr],MATCH(1,('[1]3.2'!$AM37=[1]!SAN[RAS])*('[1]3.2'!CA$7=[1]SAN!$B$5:$B$154),0)),"")</f>
        <v/>
      </c>
      <c r="CB37" s="151" t="str">
        <f t="array" ref="CB37">IFERROR(INDEX([1]!SAN[DK_nr],MATCH(1,('[1]3.2'!$AM37=[1]!SAN[RAS])*('[1]3.2'!CB$7=[1]SAN!$B$5:$B$154),0)),"")</f>
        <v/>
      </c>
      <c r="CC37" s="151" t="str">
        <f t="array" ref="CC37">IFERROR(INDEX([1]!SAN[DK_nr],MATCH(1,('[1]3.2'!$AM37=[1]!SAN[RAS])*('[1]3.2'!CC$7=[1]SAN!$B$5:$B$154),0)),"")</f>
        <v/>
      </c>
      <c r="CD37" s="151" t="str">
        <f t="array" ref="CD37">IFERROR(INDEX([1]!SAN[DK_nr],MATCH(1,('[1]3.2'!$AM37=[1]!SAN[RAS])*('[1]3.2'!CD$7=[1]SAN!$B$5:$B$154),0)),"")</f>
        <v/>
      </c>
      <c r="CE37" s="151" t="str">
        <f t="array" ref="CE37">IFERROR(INDEX([1]!SAN[DK_nr],MATCH(1,('[1]3.2'!$AM37=[1]!SAN[RAS])*('[1]3.2'!CE$7=[1]SAN!$B$5:$B$154),0)),"")</f>
        <v/>
      </c>
      <c r="CF37" s="151" t="str">
        <f t="array" ref="CF37">IFERROR(INDEX([1]!SAN[DK_nr],MATCH(1,('[1]3.2'!$AM37=[1]!SAN[RAS])*('[1]3.2'!CF$7=[1]SAN!$B$5:$B$154),0)),"")</f>
        <v/>
      </c>
      <c r="CG37" s="151" t="str">
        <f t="array" ref="CG37">IFERROR(INDEX([1]!SAN[DK_nr],MATCH(1,('[1]3.2'!$AM37=[1]!SAN[RAS])*('[1]3.2'!CG$7=[1]SAN!$B$5:$B$154),0)),"")</f>
        <v/>
      </c>
      <c r="CH37" s="151" t="str">
        <f t="array" ref="CH37">IFERROR(INDEX([1]!SAN[DK_nr],MATCH(1,('[1]3.2'!$AM37=[1]!SAN[RAS])*('[1]3.2'!CH$7=[1]SAN!$B$5:$B$154),0)),"")</f>
        <v/>
      </c>
      <c r="CI37" s="151" t="str">
        <f t="array" ref="CI37">IFERROR(INDEX([1]!SAN[DK_nr],MATCH(1,('[1]3.2'!$AM37=[1]!SAN[RAS])*('[1]3.2'!CI$7=[1]SAN!$B$5:$B$154),0)),"")</f>
        <v/>
      </c>
      <c r="CJ37" s="151" t="str">
        <f t="array" ref="CJ37">IFERROR(INDEX([1]!SAN[DK_nr],MATCH(1,('[1]3.2'!$AM37=[1]!SAN[RAS])*('[1]3.2'!CJ$7=[1]SAN!$B$5:$B$154),0)),"")</f>
        <v/>
      </c>
      <c r="CK37" s="151" t="str">
        <f t="array" ref="CK37">IFERROR(INDEX([1]!SAN[DK_nr],MATCH(1,('[1]3.2'!$AM37=[1]!SAN[RAS])*('[1]3.2'!CK$7=[1]SAN!$B$5:$B$154),0)),"")</f>
        <v/>
      </c>
      <c r="CL37" s="151" t="str">
        <f t="array" ref="CL37">IFERROR(INDEX([1]!SAN[DK_nr],MATCH(1,('[1]3.2'!$AM37=[1]!SAN[RAS])*('[1]3.2'!CL$7=[1]SAN!$B$5:$B$154),0)),"")</f>
        <v/>
      </c>
      <c r="CM37" s="151" t="str">
        <f t="array" ref="CM37">IFERROR(INDEX([1]!SAN[DK_nr],MATCH(1,('[1]3.2'!$AM37=[1]!SAN[RAS])*('[1]3.2'!CM$7=[1]SAN!$B$5:$B$154),0)),"")</f>
        <v/>
      </c>
      <c r="CN37" s="151" t="str">
        <f t="array" ref="CN37">IFERROR(INDEX([1]!SAN[DK_nr],MATCH(1,('[1]3.2'!$AM37=[1]!SAN[RAS])*('[1]3.2'!CN$7=[1]SAN!$B$5:$B$154),0)),"")</f>
        <v/>
      </c>
      <c r="CO37" s="151" t="str">
        <f t="array" ref="CO37">IFERROR(INDEX([1]!SAN[DK_nr],MATCH(1,('[1]3.2'!$AM37=[1]!SAN[RAS])*('[1]3.2'!CO$7=[1]SAN!$B$5:$B$154),0)),"")</f>
        <v/>
      </c>
      <c r="CP37" s="151" t="str">
        <f t="array" ref="CP37">IFERROR(INDEX([1]!SAN[DK_nr],MATCH(1,('[1]3.2'!$AM37=[1]!SAN[RAS])*('[1]3.2'!CP$7=[1]SAN!$B$5:$B$154),0)),"")</f>
        <v/>
      </c>
      <c r="CQ37" s="151" t="str">
        <f t="array" ref="CQ37">IFERROR(INDEX([1]!SAN[DK_nr],MATCH(1,('[1]3.2'!$AM37=[1]!SAN[RAS])*('[1]3.2'!CQ$7=[1]SAN!$B$5:$B$154),0)),"")</f>
        <v/>
      </c>
      <c r="CR37" s="151" t="str">
        <f t="array" ref="CR37">IFERROR(INDEX([1]!SAN[DK_nr],MATCH(1,('[1]3.2'!$AM37=[1]!SAN[RAS])*('[1]3.2'!CR$7=[1]SAN!$B$5:$B$154),0)),"")</f>
        <v/>
      </c>
      <c r="CS37" s="151" t="str">
        <f t="array" ref="CS37">IFERROR(INDEX([1]!SAN[DK_nr],MATCH(1,('[1]3.2'!$AM37=[1]!SAN[RAS])*('[1]3.2'!CS$7=[1]SAN!$B$5:$B$154),0)),"")</f>
        <v/>
      </c>
      <c r="CT37" s="151" t="str">
        <f t="array" ref="CT37">IFERROR(INDEX([1]!SAN[DK_nr],MATCH(1,('[1]3.2'!$AM37=[1]!SAN[RAS])*('[1]3.2'!CT$7=[1]SAN!$B$5:$B$154),0)),"")</f>
        <v/>
      </c>
      <c r="CU37" s="151" t="str">
        <f t="array" ref="CU37">IFERROR(INDEX([1]!SAN[DK_nr],MATCH(1,('[1]3.2'!$AM37=[1]!SAN[RAS])*('[1]3.2'!CU$7=[1]SAN!$B$5:$B$154),0)),"")</f>
        <v/>
      </c>
      <c r="CV37" s="151" t="str">
        <f t="array" ref="CV37">IFERROR(INDEX([1]!SAN[DK_nr],MATCH(1,('[1]3.2'!$AM37=[1]!SAN[RAS])*('[1]3.2'!CV$7=[1]SAN!$B$5:$B$154),0)),"")</f>
        <v/>
      </c>
      <c r="CW37" s="151" t="str">
        <f t="array" ref="CW37">IFERROR(INDEX([1]!SAN[DK_nr],MATCH(1,('[1]3.2'!$AM37=[1]!SAN[RAS])*('[1]3.2'!CW$7=[1]SAN!$B$5:$B$154),0)),"")</f>
        <v/>
      </c>
      <c r="CX37" s="151" t="str">
        <f t="array" ref="CX37">IFERROR(INDEX([1]!SAN[DK_nr],MATCH(1,('[1]3.2'!$AM37=[1]!SAN[RAS])*('[1]3.2'!CX$7=[1]SAN!$B$5:$B$154),0)),"")</f>
        <v/>
      </c>
      <c r="CY37" s="151" t="str">
        <f t="array" ref="CY37">IFERROR(INDEX([1]!SAN[DK_nr],MATCH(1,('[1]3.2'!$AM37=[1]!SAN[RAS])*('[1]3.2'!CY$7=[1]SAN!$B$5:$B$154),0)),"")</f>
        <v/>
      </c>
      <c r="CZ37" s="151" t="str">
        <f t="array" ref="CZ37">IFERROR(INDEX([1]!SAN[DK_nr],MATCH(1,('[1]3.2'!$AM37=[1]!SAN[RAS])*('[1]3.2'!CZ$7=[1]SAN!$B$5:$B$154),0)),"")</f>
        <v/>
      </c>
      <c r="DA37" s="151" t="str">
        <f t="array" ref="DA37">IFERROR(INDEX([1]!SAN[DK_nr],MATCH(1,('[1]3.2'!$AM37=[1]!SAN[RAS])*('[1]3.2'!DA$7=[1]SAN!$B$5:$B$154),0)),"")</f>
        <v/>
      </c>
      <c r="DB37" s="151" t="str">
        <f t="array" ref="DB37">IFERROR(INDEX([1]!SAN[DK_nr],MATCH(1,('[1]3.2'!$AM37=[1]!SAN[RAS])*('[1]3.2'!DB$7=[1]SAN!$B$5:$B$154),0)),"")</f>
        <v/>
      </c>
      <c r="DC37" s="151" t="str">
        <f t="array" ref="DC37">IFERROR(INDEX([1]!SAN[DK_nr],MATCH(1,('[1]3.2'!$AM37=[1]!SAN[RAS])*('[1]3.2'!DC$7=[1]SAN!$B$5:$B$154),0)),"")</f>
        <v/>
      </c>
      <c r="DD37" s="151" t="str">
        <f t="array" ref="DD37">IFERROR(INDEX([1]!SAN[DK_nr],MATCH(1,('[1]3.2'!$AM37=[1]!SAN[RAS])*('[1]3.2'!DD$7=[1]SAN!$B$5:$B$154),0)),"")</f>
        <v/>
      </c>
      <c r="DE37" s="151" t="str">
        <f t="array" ref="DE37">IFERROR(INDEX([1]!SAN[DK_nr],MATCH(1,('[1]3.2'!$AM37=[1]!SAN[RAS])*('[1]3.2'!DE$7=[1]SAN!$B$5:$B$154),0)),"")</f>
        <v/>
      </c>
      <c r="DF37" s="151" t="str">
        <f t="array" ref="DF37">IFERROR(INDEX([1]!SAN[DK_nr],MATCH(1,('[1]3.2'!$AM37=[1]!SAN[RAS])*('[1]3.2'!DF$7=[1]SAN!$B$5:$B$154),0)),"")</f>
        <v/>
      </c>
      <c r="DG37" s="151" t="str">
        <f t="array" ref="DG37">IFERROR(INDEX([1]!SAN[DK_nr],MATCH(1,('[1]3.2'!$AM37=[1]!SAN[RAS])*('[1]3.2'!DG$7=[1]SAN!$B$5:$B$154),0)),"")</f>
        <v/>
      </c>
      <c r="DH37" s="151" t="str">
        <f t="array" ref="DH37">IFERROR(INDEX([1]!SAN[DK_nr],MATCH(1,('[1]3.2'!$AM37=[1]!SAN[RAS])*('[1]3.2'!DH$7=[1]SAN!$B$5:$B$154),0)),"")</f>
        <v/>
      </c>
      <c r="DI37" s="151" t="str">
        <f t="array" ref="DI37">IFERROR(INDEX([1]!SAN[DK_nr],MATCH(1,('[1]3.2'!$AM37=[1]!SAN[RAS])*('[1]3.2'!DI$7=[1]SAN!$B$5:$B$154),0)),"")</f>
        <v/>
      </c>
      <c r="DJ37" s="151" t="str">
        <f t="array" ref="DJ37">IFERROR(INDEX([1]!SAN[DK_nr],MATCH(1,('[1]3.2'!$AM37=[1]!SAN[RAS])*('[1]3.2'!DJ$7=[1]SAN!$B$5:$B$154),0)),"")</f>
        <v/>
      </c>
      <c r="DK37" s="151" t="str">
        <f t="array" ref="DK37">IFERROR(INDEX([1]!SAN[DK_nr],MATCH(1,('[1]3.2'!$AM37=[1]!SAN[RAS])*('[1]3.2'!DK$7=[1]SAN!$B$5:$B$154),0)),"")</f>
        <v/>
      </c>
      <c r="DL37" s="151" t="str">
        <f t="array" ref="DL37">IFERROR(INDEX([1]!SAN[DK_nr],MATCH(1,('[1]3.2'!$AM37=[1]!SAN[RAS])*('[1]3.2'!DL$7=[1]SAN!$B$5:$B$154),0)),"")</f>
        <v/>
      </c>
      <c r="DM37" s="151" t="str">
        <f t="array" ref="DM37">IFERROR(INDEX([1]!SAN[DK_nr],MATCH(1,('[1]3.2'!$AM37=[1]!SAN[RAS])*('[1]3.2'!DM$7=[1]SAN!$B$5:$B$154),0)),"")</f>
        <v/>
      </c>
      <c r="DN37" s="151" t="str">
        <f t="array" ref="DN37">IFERROR(INDEX([1]!SAN[DK_nr],MATCH(1,('[1]3.2'!$AM37=[1]!SAN[RAS])*('[1]3.2'!DN$7=[1]SAN!$B$5:$B$154),0)),"")</f>
        <v/>
      </c>
      <c r="DO37" s="151" t="str">
        <f t="array" ref="DO37">IFERROR(INDEX([1]!SAN[DK_nr],MATCH(1,('[1]3.2'!$AM37=[1]!SAN[RAS])*('[1]3.2'!DO$7=[1]SAN!$B$5:$B$154),0)),"")</f>
        <v/>
      </c>
      <c r="DP37" s="151" t="str">
        <f t="array" ref="DP37">IFERROR(INDEX([1]!SAN[DK_nr],MATCH(1,('[1]3.2'!$AM37=[1]!SAN[RAS])*('[1]3.2'!DP$7=[1]SAN!$B$5:$B$154),0)),"")</f>
        <v/>
      </c>
      <c r="DQ37" s="151" t="str">
        <f t="array" ref="DQ37">IFERROR(INDEX([1]!SAN[DK_nr],MATCH(1,('[1]3.2'!$AM37=[1]!SAN[RAS])*('[1]3.2'!DQ$7=[1]SAN!$B$5:$B$154),0)),"")</f>
        <v/>
      </c>
      <c r="DR37" s="151" t="str">
        <f t="array" ref="DR37">IFERROR(INDEX([1]!SAN[DK_nr],MATCH(1,('[1]3.2'!$AM37=[1]!SAN[RAS])*('[1]3.2'!DR$7=[1]SAN!$B$5:$B$154),0)),"")</f>
        <v/>
      </c>
      <c r="DS37" s="151" t="str">
        <f t="array" ref="DS37">IFERROR(INDEX([1]!SAN[DK_nr],MATCH(1,('[1]3.2'!$AM37=[1]!SAN[RAS])*('[1]3.2'!DS$7=[1]SAN!$B$5:$B$154),0)),"")</f>
        <v/>
      </c>
      <c r="DT37" s="151" t="str">
        <f t="array" ref="DT37">IFERROR(INDEX([1]!SAN[DK_nr],MATCH(1,('[1]3.2'!$AM37=[1]!SAN[RAS])*('[1]3.2'!DT$7=[1]SAN!$B$5:$B$154),0)),"")</f>
        <v/>
      </c>
      <c r="DU37" s="151" t="str">
        <f t="array" ref="DU37">IFERROR(INDEX([1]!SAN[DK_nr],MATCH(1,('[1]3.2'!$AM37=[1]!SAN[RAS])*('[1]3.2'!DU$7=[1]SAN!$B$5:$B$154),0)),"")</f>
        <v/>
      </c>
      <c r="DV37" s="151" t="str">
        <f t="array" ref="DV37">IFERROR(INDEX([1]!SAN[DK_nr],MATCH(1,('[1]3.2'!$AM37=[1]!SAN[RAS])*('[1]3.2'!DV$7=[1]SAN!$B$5:$B$154),0)),"")</f>
        <v/>
      </c>
      <c r="DW37" s="151" t="str">
        <f t="array" ref="DW37">IFERROR(INDEX([1]!SAN[DK_nr],MATCH(1,('[1]3.2'!$AM37=[1]!SAN[RAS])*('[1]3.2'!DW$7=[1]SAN!$B$5:$B$154),0)),"")</f>
        <v/>
      </c>
      <c r="DX37" s="151" t="str">
        <f t="array" ref="DX37">IFERROR(INDEX([1]!SAN[DK_nr],MATCH(1,('[1]3.2'!$AM37=[1]!SAN[RAS])*('[1]3.2'!DX$7=[1]SAN!$B$5:$B$154),0)),"")</f>
        <v/>
      </c>
      <c r="DY37" s="151" t="str">
        <f t="array" ref="DY37">IFERROR(INDEX([1]!SAN[DK_nr],MATCH(1,('[1]3.2'!$AM37=[1]!SAN[RAS])*('[1]3.2'!DY$7=[1]SAN!$B$5:$B$154),0)),"")</f>
        <v/>
      </c>
      <c r="DZ37" s="151" t="str">
        <f t="array" ref="DZ37">IFERROR(INDEX([1]!SAN[DK_nr],MATCH(1,('[1]3.2'!$AM37=[1]!SAN[RAS])*('[1]3.2'!DZ$7=[1]SAN!$B$5:$B$154),0)),"")</f>
        <v/>
      </c>
      <c r="EA37" s="151" t="str">
        <f t="array" ref="EA37">IFERROR(INDEX([1]!SAN[DK_nr],MATCH(1,('[1]3.2'!$AM37=[1]!SAN[RAS])*('[1]3.2'!EA$7=[1]SAN!$B$5:$B$154),0)),"")</f>
        <v/>
      </c>
      <c r="EB37" s="151" t="str">
        <f t="array" ref="EB37">IFERROR(INDEX([1]!SAN[DK_nr],MATCH(1,('[1]3.2'!$AM37=[1]!SAN[RAS])*('[1]3.2'!EB$7=[1]SAN!$B$5:$B$154),0)),"")</f>
        <v/>
      </c>
    </row>
    <row r="38" spans="2:132" ht="12.2" customHeight="1" x14ac:dyDescent="0.2">
      <c r="B38" s="158" t="s">
        <v>495</v>
      </c>
      <c r="C38" s="159" t="s">
        <v>496</v>
      </c>
      <c r="D38" s="177"/>
      <c r="E38" s="161" t="e">
        <f>+SUMIFS([1]!Sanaudos[Suma],[1]!Sanaudos[Pagal DK RAS],$AM38)</f>
        <v>#REF!</v>
      </c>
      <c r="F38" s="161"/>
      <c r="G38" s="161"/>
      <c r="H38" s="161"/>
      <c r="I38" s="161"/>
      <c r="J38" s="161" t="e">
        <f>+SUMIFS([1]!Sanaudos_kor[Suma],[1]!Sanaudos_kor[RAS],$AM38,[1]!Sanaudos_kor[KOR_nr],J$1)</f>
        <v>#REF!</v>
      </c>
      <c r="K38" s="161" t="e">
        <f>+SUMIFS([1]!Sanaudos_kor[Suma],[1]!Sanaudos_kor[RAS],$AM38,[1]!Sanaudos_kor[KOR_nr],K$1)</f>
        <v>#REF!</v>
      </c>
      <c r="L38" s="161" t="e">
        <f>+SUMIFS([1]!Sanaudos_kor[Suma],[1]!Sanaudos_kor[RAS],$AM38,[1]!Sanaudos_kor[KOR_nr],L$1)</f>
        <v>#REF!</v>
      </c>
      <c r="M38" s="161" t="e">
        <f>+SUMIFS([1]!Sanaudos_kor[Suma],[1]!Sanaudos_kor[RAS],$AM38,[1]!Sanaudos_kor[KOR_nr],M$1)</f>
        <v>#REF!</v>
      </c>
      <c r="N38" s="161" t="e">
        <f>+SUMIFS([1]!Sanaudos_kor[Suma],[1]!Sanaudos_kor[RAS],$AM38,[1]!Sanaudos_kor[KOR_nr],N$1)</f>
        <v>#REF!</v>
      </c>
      <c r="O38" s="161" t="e">
        <f>+SUMIFS([1]!Sanaudos_kor[Suma],[1]!Sanaudos_kor[RAS],$AM38,[1]!Sanaudos_kor[KOR_nr],O$1)</f>
        <v>#REF!</v>
      </c>
      <c r="P38" s="161" t="e">
        <f>+SUMIFS([1]!Sanaudos_kor[Suma],[1]!Sanaudos_kor[RAS],$AM38,[1]!Sanaudos_kor[KOR_nr],P$1)</f>
        <v>#REF!</v>
      </c>
      <c r="Q38" s="161" t="e">
        <f>+SUMIFS([1]!Sanaudos_kor[Suma],[1]!Sanaudos_kor[RAS],$AM38,[1]!Sanaudos_kor[KOR_nr],Q$1)</f>
        <v>#REF!</v>
      </c>
      <c r="R38" s="161" t="e">
        <f>+SUMIFS([1]!Sanaudos_kor[Suma],[1]!Sanaudos_kor[RAS],$AM38,[1]!Sanaudos_kor[KOR_nr],R$1)</f>
        <v>#REF!</v>
      </c>
      <c r="S38" s="161" t="e">
        <f>+SUMIFS([1]!Sanaudos_kor[Suma],[1]!Sanaudos_kor[RAS],$AM38,[1]!Sanaudos_kor[KOR_nr],S$1)</f>
        <v>#REF!</v>
      </c>
      <c r="T38" s="161" t="e">
        <f>+SUMIFS([1]!Sanaudos_kor[Suma],[1]!Sanaudos_kor[RAS],$AM38,[1]!Sanaudos_kor[KOR_nr],T$1)</f>
        <v>#REF!</v>
      </c>
      <c r="U38" s="161" t="e">
        <f>+SUMIFS([1]!Sanaudos_kor[Suma],[1]!Sanaudos_kor[RAS],$AM38,[1]!Sanaudos_kor[KOR_nr],U$1)</f>
        <v>#REF!</v>
      </c>
      <c r="V38" s="161" t="e">
        <f>+SUMIFS([1]!Sanaudos_kor[Suma],[1]!Sanaudos_kor[RAS],$AM38,[1]!Sanaudos_kor[KOR_nr],V$1)</f>
        <v>#REF!</v>
      </c>
      <c r="W38" s="161" t="e">
        <f>+SUMIFS([1]!Sanaudos_kor[Suma],[1]!Sanaudos_kor[RAS],$AM38,[1]!Sanaudos_kor[KOR_nr],W$1)</f>
        <v>#REF!</v>
      </c>
      <c r="X38" s="161" t="e">
        <f>+SUMIFS([1]!Sanaudos_kor[Suma],[1]!Sanaudos_kor[RAS],$AM38,[1]!Sanaudos_kor[KOR_nr],X$1)</f>
        <v>#REF!</v>
      </c>
      <c r="Y38" s="161" t="e">
        <f>+SUMIFS([1]!Sanaudos_kor[Suma],[1]!Sanaudos_kor[RAS],$AM38,[1]!Sanaudos_kor[KOR_nr],Y$1)</f>
        <v>#REF!</v>
      </c>
      <c r="Z38" s="161" t="e">
        <f>+SUMIFS([1]!Sanaudos_kor[Suma],[1]!Sanaudos_kor[RAS],$AM38,[1]!Sanaudos_kor[KOR_nr],Z$1)</f>
        <v>#REF!</v>
      </c>
      <c r="AA38" s="161" t="e">
        <f>+SUMIFS([1]!Sanaudos_kor[Suma],[1]!Sanaudos_kor[RAS],$AM38,[1]!Sanaudos_kor[KOR_nr],AA$1)</f>
        <v>#REF!</v>
      </c>
      <c r="AB38" s="161" t="e">
        <f>+SUMIFS([1]!Sanaudos_kor[Suma],[1]!Sanaudos_kor[RAS],$AM38,[1]!Sanaudos_kor[KOR_nr],AB$1)</f>
        <v>#REF!</v>
      </c>
      <c r="AC38" s="161" t="e">
        <f>+SUMIFS([1]!Sanaudos_kor[Suma],[1]!Sanaudos_kor[RAS],$AM38,[1]!Sanaudos_kor[KOR_nr],AC$1)</f>
        <v>#REF!</v>
      </c>
      <c r="AD38" s="161" t="e">
        <f>+SUMIFS([1]!Sanaudos_kor[Suma],[1]!Sanaudos_kor[RAS],$AM38,[1]!Sanaudos_kor[KOR_nr],AD$1)</f>
        <v>#REF!</v>
      </c>
      <c r="AE38" s="161" t="e">
        <f>+SUMIFS([1]!Sanaudos_kor[Suma],[1]!Sanaudos_kor[RAS],$AM38,[1]!Sanaudos_kor[KOR_nr],AE$1)</f>
        <v>#REF!</v>
      </c>
      <c r="AF38" s="161" t="e">
        <f t="shared" si="0"/>
        <v>#REF!</v>
      </c>
      <c r="AG38" s="538"/>
      <c r="AI38" s="173" t="s">
        <v>497</v>
      </c>
      <c r="AJ38" s="174">
        <f>+'[1]2.SAN'!C205</f>
        <v>0</v>
      </c>
      <c r="AL38" s="165">
        <f>+'[1]3.pagrindinis'!A40</f>
        <v>600</v>
      </c>
      <c r="AM38" s="165">
        <f>+'[1]3.pagrindinis'!B40</f>
        <v>600</v>
      </c>
      <c r="AN38" s="166" t="e">
        <f>+SUMIFS('[1]5'!$M$8:$M$158,'[1]5'!$C$8:$C$158,$AM38)</f>
        <v>#VALUE!</v>
      </c>
      <c r="AO38" s="167" t="e">
        <f t="shared" si="1"/>
        <v>#VALUE!</v>
      </c>
      <c r="AR38" s="151" t="str">
        <f t="array" ref="AR38">IFERROR(INDEX([1]!SAN[DK_nr],MATCH(1,('[1]3.2'!$AM38=[1]!SAN[RAS])*('[1]3.2'!AR$7=[1]SAN!$B$5:$B$154),0)),"")</f>
        <v/>
      </c>
      <c r="AS38" s="151" t="str">
        <f t="array" ref="AS38">IFERROR(INDEX([1]!SAN[DK_nr],MATCH(1,('[1]3.2'!$AM38=[1]!SAN[RAS])*('[1]3.2'!AS$7=[1]SAN!$B$5:$B$154),0)),"")</f>
        <v/>
      </c>
      <c r="AT38" s="151" t="str">
        <f t="array" ref="AT38">IFERROR(INDEX([1]!SAN[DK_nr],MATCH(1,('[1]3.2'!$AM38=[1]!SAN[RAS])*('[1]3.2'!AT$7=[1]SAN!$B$5:$B$154),0)),"")</f>
        <v/>
      </c>
      <c r="AU38" s="151" t="str">
        <f t="array" ref="AU38">IFERROR(INDEX([1]!SAN[DK_nr],MATCH(1,('[1]3.2'!$AM38=[1]!SAN[RAS])*('[1]3.2'!AU$7=[1]SAN!$B$5:$B$154),0)),"")</f>
        <v/>
      </c>
      <c r="AV38" s="151" t="str">
        <f t="array" ref="AV38">IFERROR(INDEX([1]!SAN[DK_nr],MATCH(1,('[1]3.2'!$AM38=[1]!SAN[RAS])*('[1]3.2'!AV$7=[1]SAN!$B$5:$B$154),0)),"")</f>
        <v/>
      </c>
      <c r="AW38" s="151" t="str">
        <f t="array" ref="AW38">IFERROR(INDEX([1]!SAN[DK_nr],MATCH(1,('[1]3.2'!$AM38=[1]!SAN[RAS])*('[1]3.2'!AW$7=[1]SAN!$B$5:$B$154),0)),"")</f>
        <v/>
      </c>
      <c r="AX38" s="151" t="str">
        <f t="array" ref="AX38">IFERROR(INDEX([1]!SAN[DK_nr],MATCH(1,('[1]3.2'!$AM38=[1]!SAN[RAS])*('[1]3.2'!AX$7=[1]SAN!$B$5:$B$154),0)),"")</f>
        <v/>
      </c>
      <c r="AY38" s="151" t="str">
        <f t="array" ref="AY38">IFERROR(INDEX([1]!SAN[DK_nr],MATCH(1,('[1]3.2'!$AM38=[1]!SAN[RAS])*('[1]3.2'!AY$7=[1]SAN!$B$5:$B$154),0)),"")</f>
        <v/>
      </c>
      <c r="AZ38" s="151" t="str">
        <f t="array" ref="AZ38">IFERROR(INDEX([1]!SAN[DK_nr],MATCH(1,('[1]3.2'!$AM38=[1]!SAN[RAS])*('[1]3.2'!AZ$7=[1]SAN!$B$5:$B$154),0)),"")</f>
        <v/>
      </c>
      <c r="BA38" s="151" t="str">
        <f t="array" ref="BA38">IFERROR(INDEX([1]!SAN[DK_nr],MATCH(1,('[1]3.2'!$AM38=[1]!SAN[RAS])*('[1]3.2'!BA$7=[1]SAN!$B$5:$B$154),0)),"")</f>
        <v/>
      </c>
      <c r="BB38" s="151" t="str">
        <f t="array" ref="BB38">IFERROR(INDEX([1]!SAN[DK_nr],MATCH(1,('[1]3.2'!$AM38=[1]!SAN[RAS])*('[1]3.2'!BB$7=[1]SAN!$B$5:$B$154),0)),"")</f>
        <v/>
      </c>
      <c r="BC38" s="151" t="str">
        <f t="array" ref="BC38">IFERROR(INDEX([1]!SAN[DK_nr],MATCH(1,('[1]3.2'!$AM38=[1]!SAN[RAS])*('[1]3.2'!BC$7=[1]SAN!$B$5:$B$154),0)),"")</f>
        <v/>
      </c>
      <c r="BD38" s="151" t="str">
        <f t="array" ref="BD38">IFERROR(INDEX([1]!SAN[DK_nr],MATCH(1,('[1]3.2'!$AM38=[1]!SAN[RAS])*('[1]3.2'!BD$7=[1]SAN!$B$5:$B$154),0)),"")</f>
        <v/>
      </c>
      <c r="BE38" s="151" t="str">
        <f t="array" ref="BE38">IFERROR(INDEX([1]!SAN[DK_nr],MATCH(1,('[1]3.2'!$AM38=[1]!SAN[RAS])*('[1]3.2'!BE$7=[1]SAN!$B$5:$B$154),0)),"")</f>
        <v/>
      </c>
      <c r="BF38" s="151" t="str">
        <f t="array" ref="BF38">IFERROR(INDEX([1]!SAN[DK_nr],MATCH(1,('[1]3.2'!$AM38=[1]!SAN[RAS])*('[1]3.2'!BF$7=[1]SAN!$B$5:$B$154),0)),"")</f>
        <v/>
      </c>
      <c r="BG38" s="151" t="str">
        <f t="array" ref="BG38">IFERROR(INDEX([1]!SAN[DK_nr],MATCH(1,('[1]3.2'!$AM38=[1]!SAN[RAS])*('[1]3.2'!BG$7=[1]SAN!$B$5:$B$154),0)),"")</f>
        <v/>
      </c>
      <c r="BH38" s="151" t="str">
        <f t="array" ref="BH38">IFERROR(INDEX([1]!SAN[DK_nr],MATCH(1,('[1]3.2'!$AM38=[1]!SAN[RAS])*('[1]3.2'!BH$7=[1]SAN!$B$5:$B$154),0)),"")</f>
        <v/>
      </c>
      <c r="BI38" s="151" t="str">
        <f t="array" ref="BI38">IFERROR(INDEX([1]!SAN[DK_nr],MATCH(1,('[1]3.2'!$AM38=[1]!SAN[RAS])*('[1]3.2'!BI$7=[1]SAN!$B$5:$B$154),0)),"")</f>
        <v/>
      </c>
      <c r="BJ38" s="151" t="str">
        <f t="array" ref="BJ38">IFERROR(INDEX([1]!SAN[DK_nr],MATCH(1,('[1]3.2'!$AM38=[1]!SAN[RAS])*('[1]3.2'!BJ$7=[1]SAN!$B$5:$B$154),0)),"")</f>
        <v/>
      </c>
      <c r="BK38" s="151" t="str">
        <f t="array" ref="BK38">IFERROR(INDEX([1]!SAN[DK_nr],MATCH(1,('[1]3.2'!$AM38=[1]!SAN[RAS])*('[1]3.2'!BK$7=[1]SAN!$B$5:$B$154),0)),"")</f>
        <v/>
      </c>
      <c r="BL38" s="151" t="str">
        <f t="array" ref="BL38">IFERROR(INDEX([1]!SAN[DK_nr],MATCH(1,('[1]3.2'!$AM38=[1]!SAN[RAS])*('[1]3.2'!BL$7=[1]SAN!$B$5:$B$154),0)),"")</f>
        <v/>
      </c>
      <c r="BM38" s="151" t="str">
        <f t="array" ref="BM38">IFERROR(INDEX([1]!SAN[DK_nr],MATCH(1,('[1]3.2'!$AM38=[1]!SAN[RAS])*('[1]3.2'!BM$7=[1]SAN!$B$5:$B$154),0)),"")</f>
        <v/>
      </c>
      <c r="BN38" s="151" t="str">
        <f t="array" ref="BN38">IFERROR(INDEX([1]!SAN[DK_nr],MATCH(1,('[1]3.2'!$AM38=[1]!SAN[RAS])*('[1]3.2'!BN$7=[1]SAN!$B$5:$B$154),0)),"")</f>
        <v/>
      </c>
      <c r="BO38" s="151" t="str">
        <f t="array" ref="BO38">IFERROR(INDEX([1]!SAN[DK_nr],MATCH(1,('[1]3.2'!$AM38=[1]!SAN[RAS])*('[1]3.2'!BO$7=[1]SAN!$B$5:$B$154),0)),"")</f>
        <v/>
      </c>
      <c r="BP38" s="151" t="str">
        <f t="array" ref="BP38">IFERROR(INDEX([1]!SAN[DK_nr],MATCH(1,('[1]3.2'!$AM38=[1]!SAN[RAS])*('[1]3.2'!BP$7=[1]SAN!$B$5:$B$154),0)),"")</f>
        <v/>
      </c>
      <c r="BQ38" s="151" t="str">
        <f t="array" ref="BQ38">IFERROR(INDEX([1]!SAN[DK_nr],MATCH(1,('[1]3.2'!$AM38=[1]!SAN[RAS])*('[1]3.2'!BQ$7=[1]SAN!$B$5:$B$154),0)),"")</f>
        <v/>
      </c>
      <c r="BR38" s="151" t="str">
        <f t="array" ref="BR38">IFERROR(INDEX([1]!SAN[DK_nr],MATCH(1,('[1]3.2'!$AM38=[1]!SAN[RAS])*('[1]3.2'!BR$7=[1]SAN!$B$5:$B$154),0)),"")</f>
        <v/>
      </c>
      <c r="BS38" s="151" t="str">
        <f t="array" ref="BS38">IFERROR(INDEX([1]!SAN[DK_nr],MATCH(1,('[1]3.2'!$AM38=[1]!SAN[RAS])*('[1]3.2'!BS$7=[1]SAN!$B$5:$B$154),0)),"")</f>
        <v/>
      </c>
      <c r="BT38" s="151" t="str">
        <f t="array" ref="BT38">IFERROR(INDEX([1]!SAN[DK_nr],MATCH(1,('[1]3.2'!$AM38=[1]!SAN[RAS])*('[1]3.2'!BT$7=[1]SAN!$B$5:$B$154),0)),"")</f>
        <v/>
      </c>
      <c r="BU38" s="151" t="str">
        <f t="array" ref="BU38">IFERROR(INDEX([1]!SAN[DK_nr],MATCH(1,('[1]3.2'!$AM38=[1]!SAN[RAS])*('[1]3.2'!BU$7=[1]SAN!$B$5:$B$154),0)),"")</f>
        <v/>
      </c>
      <c r="BV38" s="151" t="str">
        <f t="array" ref="BV38">IFERROR(INDEX([1]!SAN[DK_nr],MATCH(1,('[1]3.2'!$AM38=[1]!SAN[RAS])*('[1]3.2'!BV$7=[1]SAN!$B$5:$B$154),0)),"")</f>
        <v/>
      </c>
      <c r="BW38" s="151" t="str">
        <f t="array" ref="BW38">IFERROR(INDEX([1]!SAN[DK_nr],MATCH(1,('[1]3.2'!$AM38=[1]!SAN[RAS])*('[1]3.2'!BW$7=[1]SAN!$B$5:$B$154),0)),"")</f>
        <v/>
      </c>
      <c r="BX38" s="151" t="str">
        <f t="array" ref="BX38">IFERROR(INDEX([1]!SAN[DK_nr],MATCH(1,('[1]3.2'!$AM38=[1]!SAN[RAS])*('[1]3.2'!BX$7=[1]SAN!$B$5:$B$154),0)),"")</f>
        <v/>
      </c>
      <c r="BY38" s="151" t="str">
        <f t="array" ref="BY38">IFERROR(INDEX([1]!SAN[DK_nr],MATCH(1,('[1]3.2'!$AM38=[1]!SAN[RAS])*('[1]3.2'!BY$7=[1]SAN!$B$5:$B$154),0)),"")</f>
        <v/>
      </c>
      <c r="BZ38" s="151" t="str">
        <f t="array" ref="BZ38">IFERROR(INDEX([1]!SAN[DK_nr],MATCH(1,('[1]3.2'!$AM38=[1]!SAN[RAS])*('[1]3.2'!BZ$7=[1]SAN!$B$5:$B$154),0)),"")</f>
        <v/>
      </c>
      <c r="CA38" s="151" t="str">
        <f t="array" ref="CA38">IFERROR(INDEX([1]!SAN[DK_nr],MATCH(1,('[1]3.2'!$AM38=[1]!SAN[RAS])*('[1]3.2'!CA$7=[1]SAN!$B$5:$B$154),0)),"")</f>
        <v/>
      </c>
      <c r="CB38" s="151" t="str">
        <f t="array" ref="CB38">IFERROR(INDEX([1]!SAN[DK_nr],MATCH(1,('[1]3.2'!$AM38=[1]!SAN[RAS])*('[1]3.2'!CB$7=[1]SAN!$B$5:$B$154),0)),"")</f>
        <v/>
      </c>
      <c r="CC38" s="151" t="str">
        <f t="array" ref="CC38">IFERROR(INDEX([1]!SAN[DK_nr],MATCH(1,('[1]3.2'!$AM38=[1]!SAN[RAS])*('[1]3.2'!CC$7=[1]SAN!$B$5:$B$154),0)),"")</f>
        <v/>
      </c>
      <c r="CD38" s="151" t="str">
        <f t="array" ref="CD38">IFERROR(INDEX([1]!SAN[DK_nr],MATCH(1,('[1]3.2'!$AM38=[1]!SAN[RAS])*('[1]3.2'!CD$7=[1]SAN!$B$5:$B$154),0)),"")</f>
        <v/>
      </c>
      <c r="CE38" s="151" t="str">
        <f t="array" ref="CE38">IFERROR(INDEX([1]!SAN[DK_nr],MATCH(1,('[1]3.2'!$AM38=[1]!SAN[RAS])*('[1]3.2'!CE$7=[1]SAN!$B$5:$B$154),0)),"")</f>
        <v/>
      </c>
      <c r="CF38" s="151" t="str">
        <f t="array" ref="CF38">IFERROR(INDEX([1]!SAN[DK_nr],MATCH(1,('[1]3.2'!$AM38=[1]!SAN[RAS])*('[1]3.2'!CF$7=[1]SAN!$B$5:$B$154),0)),"")</f>
        <v/>
      </c>
      <c r="CG38" s="151" t="str">
        <f t="array" ref="CG38">IFERROR(INDEX([1]!SAN[DK_nr],MATCH(1,('[1]3.2'!$AM38=[1]!SAN[RAS])*('[1]3.2'!CG$7=[1]SAN!$B$5:$B$154),0)),"")</f>
        <v/>
      </c>
      <c r="CH38" s="151" t="str">
        <f t="array" ref="CH38">IFERROR(INDEX([1]!SAN[DK_nr],MATCH(1,('[1]3.2'!$AM38=[1]!SAN[RAS])*('[1]3.2'!CH$7=[1]SAN!$B$5:$B$154),0)),"")</f>
        <v/>
      </c>
      <c r="CI38" s="151" t="str">
        <f t="array" ref="CI38">IFERROR(INDEX([1]!SAN[DK_nr],MATCH(1,('[1]3.2'!$AM38=[1]!SAN[RAS])*('[1]3.2'!CI$7=[1]SAN!$B$5:$B$154),0)),"")</f>
        <v/>
      </c>
      <c r="CJ38" s="151" t="str">
        <f t="array" ref="CJ38">IFERROR(INDEX([1]!SAN[DK_nr],MATCH(1,('[1]3.2'!$AM38=[1]!SAN[RAS])*('[1]3.2'!CJ$7=[1]SAN!$B$5:$B$154),0)),"")</f>
        <v/>
      </c>
      <c r="CK38" s="151" t="str">
        <f t="array" ref="CK38">IFERROR(INDEX([1]!SAN[DK_nr],MATCH(1,('[1]3.2'!$AM38=[1]!SAN[RAS])*('[1]3.2'!CK$7=[1]SAN!$B$5:$B$154),0)),"")</f>
        <v/>
      </c>
      <c r="CL38" s="151" t="str">
        <f t="array" ref="CL38">IFERROR(INDEX([1]!SAN[DK_nr],MATCH(1,('[1]3.2'!$AM38=[1]!SAN[RAS])*('[1]3.2'!CL$7=[1]SAN!$B$5:$B$154),0)),"")</f>
        <v/>
      </c>
      <c r="CM38" s="151" t="str">
        <f t="array" ref="CM38">IFERROR(INDEX([1]!SAN[DK_nr],MATCH(1,('[1]3.2'!$AM38=[1]!SAN[RAS])*('[1]3.2'!CM$7=[1]SAN!$B$5:$B$154),0)),"")</f>
        <v/>
      </c>
      <c r="CN38" s="151" t="str">
        <f t="array" ref="CN38">IFERROR(INDEX([1]!SAN[DK_nr],MATCH(1,('[1]3.2'!$AM38=[1]!SAN[RAS])*('[1]3.2'!CN$7=[1]SAN!$B$5:$B$154),0)),"")</f>
        <v/>
      </c>
      <c r="CO38" s="151" t="str">
        <f t="array" ref="CO38">IFERROR(INDEX([1]!SAN[DK_nr],MATCH(1,('[1]3.2'!$AM38=[1]!SAN[RAS])*('[1]3.2'!CO$7=[1]SAN!$B$5:$B$154),0)),"")</f>
        <v/>
      </c>
      <c r="CP38" s="151" t="str">
        <f t="array" ref="CP38">IFERROR(INDEX([1]!SAN[DK_nr],MATCH(1,('[1]3.2'!$AM38=[1]!SAN[RAS])*('[1]3.2'!CP$7=[1]SAN!$B$5:$B$154),0)),"")</f>
        <v/>
      </c>
      <c r="CQ38" s="151" t="str">
        <f t="array" ref="CQ38">IFERROR(INDEX([1]!SAN[DK_nr],MATCH(1,('[1]3.2'!$AM38=[1]!SAN[RAS])*('[1]3.2'!CQ$7=[1]SAN!$B$5:$B$154),0)),"")</f>
        <v/>
      </c>
      <c r="CR38" s="151" t="str">
        <f t="array" ref="CR38">IFERROR(INDEX([1]!SAN[DK_nr],MATCH(1,('[1]3.2'!$AM38=[1]!SAN[RAS])*('[1]3.2'!CR$7=[1]SAN!$B$5:$B$154),0)),"")</f>
        <v/>
      </c>
      <c r="CS38" s="151" t="str">
        <f t="array" ref="CS38">IFERROR(INDEX([1]!SAN[DK_nr],MATCH(1,('[1]3.2'!$AM38=[1]!SAN[RAS])*('[1]3.2'!CS$7=[1]SAN!$B$5:$B$154),0)),"")</f>
        <v/>
      </c>
      <c r="CT38" s="151" t="str">
        <f t="array" ref="CT38">IFERROR(INDEX([1]!SAN[DK_nr],MATCH(1,('[1]3.2'!$AM38=[1]!SAN[RAS])*('[1]3.2'!CT$7=[1]SAN!$B$5:$B$154),0)),"")</f>
        <v/>
      </c>
      <c r="CU38" s="151" t="str">
        <f t="array" ref="CU38">IFERROR(INDEX([1]!SAN[DK_nr],MATCH(1,('[1]3.2'!$AM38=[1]!SAN[RAS])*('[1]3.2'!CU$7=[1]SAN!$B$5:$B$154),0)),"")</f>
        <v/>
      </c>
      <c r="CV38" s="151" t="str">
        <f t="array" ref="CV38">IFERROR(INDEX([1]!SAN[DK_nr],MATCH(1,('[1]3.2'!$AM38=[1]!SAN[RAS])*('[1]3.2'!CV$7=[1]SAN!$B$5:$B$154),0)),"")</f>
        <v/>
      </c>
      <c r="CW38" s="151" t="str">
        <f t="array" ref="CW38">IFERROR(INDEX([1]!SAN[DK_nr],MATCH(1,('[1]3.2'!$AM38=[1]!SAN[RAS])*('[1]3.2'!CW$7=[1]SAN!$B$5:$B$154),0)),"")</f>
        <v/>
      </c>
      <c r="CX38" s="151" t="str">
        <f t="array" ref="CX38">IFERROR(INDEX([1]!SAN[DK_nr],MATCH(1,('[1]3.2'!$AM38=[1]!SAN[RAS])*('[1]3.2'!CX$7=[1]SAN!$B$5:$B$154),0)),"")</f>
        <v/>
      </c>
      <c r="CY38" s="151" t="str">
        <f t="array" ref="CY38">IFERROR(INDEX([1]!SAN[DK_nr],MATCH(1,('[1]3.2'!$AM38=[1]!SAN[RAS])*('[1]3.2'!CY$7=[1]SAN!$B$5:$B$154),0)),"")</f>
        <v/>
      </c>
      <c r="CZ38" s="151" t="str">
        <f t="array" ref="CZ38">IFERROR(INDEX([1]!SAN[DK_nr],MATCH(1,('[1]3.2'!$AM38=[1]!SAN[RAS])*('[1]3.2'!CZ$7=[1]SAN!$B$5:$B$154),0)),"")</f>
        <v/>
      </c>
      <c r="DA38" s="151" t="str">
        <f t="array" ref="DA38">IFERROR(INDEX([1]!SAN[DK_nr],MATCH(1,('[1]3.2'!$AM38=[1]!SAN[RAS])*('[1]3.2'!DA$7=[1]SAN!$B$5:$B$154),0)),"")</f>
        <v/>
      </c>
      <c r="DB38" s="151" t="str">
        <f t="array" ref="DB38">IFERROR(INDEX([1]!SAN[DK_nr],MATCH(1,('[1]3.2'!$AM38=[1]!SAN[RAS])*('[1]3.2'!DB$7=[1]SAN!$B$5:$B$154),0)),"")</f>
        <v/>
      </c>
      <c r="DC38" s="151" t="str">
        <f t="array" ref="DC38">IFERROR(INDEX([1]!SAN[DK_nr],MATCH(1,('[1]3.2'!$AM38=[1]!SAN[RAS])*('[1]3.2'!DC$7=[1]SAN!$B$5:$B$154),0)),"")</f>
        <v/>
      </c>
      <c r="DD38" s="151" t="str">
        <f t="array" ref="DD38">IFERROR(INDEX([1]!SAN[DK_nr],MATCH(1,('[1]3.2'!$AM38=[1]!SAN[RAS])*('[1]3.2'!DD$7=[1]SAN!$B$5:$B$154),0)),"")</f>
        <v/>
      </c>
      <c r="DE38" s="151" t="str">
        <f t="array" ref="DE38">IFERROR(INDEX([1]!SAN[DK_nr],MATCH(1,('[1]3.2'!$AM38=[1]!SAN[RAS])*('[1]3.2'!DE$7=[1]SAN!$B$5:$B$154),0)),"")</f>
        <v/>
      </c>
      <c r="DF38" s="151" t="str">
        <f t="array" ref="DF38">IFERROR(INDEX([1]!SAN[DK_nr],MATCH(1,('[1]3.2'!$AM38=[1]!SAN[RAS])*('[1]3.2'!DF$7=[1]SAN!$B$5:$B$154),0)),"")</f>
        <v/>
      </c>
      <c r="DG38" s="151" t="str">
        <f t="array" ref="DG38">IFERROR(INDEX([1]!SAN[DK_nr],MATCH(1,('[1]3.2'!$AM38=[1]!SAN[RAS])*('[1]3.2'!DG$7=[1]SAN!$B$5:$B$154),0)),"")</f>
        <v/>
      </c>
      <c r="DH38" s="151" t="str">
        <f t="array" ref="DH38">IFERROR(INDEX([1]!SAN[DK_nr],MATCH(1,('[1]3.2'!$AM38=[1]!SAN[RAS])*('[1]3.2'!DH$7=[1]SAN!$B$5:$B$154),0)),"")</f>
        <v/>
      </c>
      <c r="DI38" s="151" t="str">
        <f t="array" ref="DI38">IFERROR(INDEX([1]!SAN[DK_nr],MATCH(1,('[1]3.2'!$AM38=[1]!SAN[RAS])*('[1]3.2'!DI$7=[1]SAN!$B$5:$B$154),0)),"")</f>
        <v/>
      </c>
      <c r="DJ38" s="151" t="str">
        <f t="array" ref="DJ38">IFERROR(INDEX([1]!SAN[DK_nr],MATCH(1,('[1]3.2'!$AM38=[1]!SAN[RAS])*('[1]3.2'!DJ$7=[1]SAN!$B$5:$B$154),0)),"")</f>
        <v/>
      </c>
      <c r="DK38" s="151" t="str">
        <f t="array" ref="DK38">IFERROR(INDEX([1]!SAN[DK_nr],MATCH(1,('[1]3.2'!$AM38=[1]!SAN[RAS])*('[1]3.2'!DK$7=[1]SAN!$B$5:$B$154),0)),"")</f>
        <v/>
      </c>
      <c r="DL38" s="151" t="str">
        <f t="array" ref="DL38">IFERROR(INDEX([1]!SAN[DK_nr],MATCH(1,('[1]3.2'!$AM38=[1]!SAN[RAS])*('[1]3.2'!DL$7=[1]SAN!$B$5:$B$154),0)),"")</f>
        <v/>
      </c>
      <c r="DM38" s="151" t="str">
        <f t="array" ref="DM38">IFERROR(INDEX([1]!SAN[DK_nr],MATCH(1,('[1]3.2'!$AM38=[1]!SAN[RAS])*('[1]3.2'!DM$7=[1]SAN!$B$5:$B$154),0)),"")</f>
        <v/>
      </c>
      <c r="DN38" s="151" t="str">
        <f t="array" ref="DN38">IFERROR(INDEX([1]!SAN[DK_nr],MATCH(1,('[1]3.2'!$AM38=[1]!SAN[RAS])*('[1]3.2'!DN$7=[1]SAN!$B$5:$B$154),0)),"")</f>
        <v/>
      </c>
      <c r="DO38" s="151" t="str">
        <f t="array" ref="DO38">IFERROR(INDEX([1]!SAN[DK_nr],MATCH(1,('[1]3.2'!$AM38=[1]!SAN[RAS])*('[1]3.2'!DO$7=[1]SAN!$B$5:$B$154),0)),"")</f>
        <v/>
      </c>
      <c r="DP38" s="151" t="str">
        <f t="array" ref="DP38">IFERROR(INDEX([1]!SAN[DK_nr],MATCH(1,('[1]3.2'!$AM38=[1]!SAN[RAS])*('[1]3.2'!DP$7=[1]SAN!$B$5:$B$154),0)),"")</f>
        <v/>
      </c>
      <c r="DQ38" s="151" t="str">
        <f t="array" ref="DQ38">IFERROR(INDEX([1]!SAN[DK_nr],MATCH(1,('[1]3.2'!$AM38=[1]!SAN[RAS])*('[1]3.2'!DQ$7=[1]SAN!$B$5:$B$154),0)),"")</f>
        <v/>
      </c>
      <c r="DR38" s="151" t="str">
        <f t="array" ref="DR38">IFERROR(INDEX([1]!SAN[DK_nr],MATCH(1,('[1]3.2'!$AM38=[1]!SAN[RAS])*('[1]3.2'!DR$7=[1]SAN!$B$5:$B$154),0)),"")</f>
        <v/>
      </c>
      <c r="DS38" s="151" t="str">
        <f t="array" ref="DS38">IFERROR(INDEX([1]!SAN[DK_nr],MATCH(1,('[1]3.2'!$AM38=[1]!SAN[RAS])*('[1]3.2'!DS$7=[1]SAN!$B$5:$B$154),0)),"")</f>
        <v/>
      </c>
      <c r="DT38" s="151" t="str">
        <f t="array" ref="DT38">IFERROR(INDEX([1]!SAN[DK_nr],MATCH(1,('[1]3.2'!$AM38=[1]!SAN[RAS])*('[1]3.2'!DT$7=[1]SAN!$B$5:$B$154),0)),"")</f>
        <v/>
      </c>
      <c r="DU38" s="151" t="str">
        <f t="array" ref="DU38">IFERROR(INDEX([1]!SAN[DK_nr],MATCH(1,('[1]3.2'!$AM38=[1]!SAN[RAS])*('[1]3.2'!DU$7=[1]SAN!$B$5:$B$154),0)),"")</f>
        <v/>
      </c>
      <c r="DV38" s="151" t="str">
        <f t="array" ref="DV38">IFERROR(INDEX([1]!SAN[DK_nr],MATCH(1,('[1]3.2'!$AM38=[1]!SAN[RAS])*('[1]3.2'!DV$7=[1]SAN!$B$5:$B$154),0)),"")</f>
        <v/>
      </c>
      <c r="DW38" s="151" t="str">
        <f t="array" ref="DW38">IFERROR(INDEX([1]!SAN[DK_nr],MATCH(1,('[1]3.2'!$AM38=[1]!SAN[RAS])*('[1]3.2'!DW$7=[1]SAN!$B$5:$B$154),0)),"")</f>
        <v/>
      </c>
      <c r="DX38" s="151" t="str">
        <f t="array" ref="DX38">IFERROR(INDEX([1]!SAN[DK_nr],MATCH(1,('[1]3.2'!$AM38=[1]!SAN[RAS])*('[1]3.2'!DX$7=[1]SAN!$B$5:$B$154),0)),"")</f>
        <v/>
      </c>
      <c r="DY38" s="151" t="str">
        <f t="array" ref="DY38">IFERROR(INDEX([1]!SAN[DK_nr],MATCH(1,('[1]3.2'!$AM38=[1]!SAN[RAS])*('[1]3.2'!DY$7=[1]SAN!$B$5:$B$154),0)),"")</f>
        <v/>
      </c>
      <c r="DZ38" s="151" t="str">
        <f t="array" ref="DZ38">IFERROR(INDEX([1]!SAN[DK_nr],MATCH(1,('[1]3.2'!$AM38=[1]!SAN[RAS])*('[1]3.2'!DZ$7=[1]SAN!$B$5:$B$154),0)),"")</f>
        <v/>
      </c>
      <c r="EA38" s="151" t="str">
        <f t="array" ref="EA38">IFERROR(INDEX([1]!SAN[DK_nr],MATCH(1,('[1]3.2'!$AM38=[1]!SAN[RAS])*('[1]3.2'!EA$7=[1]SAN!$B$5:$B$154),0)),"")</f>
        <v/>
      </c>
      <c r="EB38" s="151" t="str">
        <f t="array" ref="EB38">IFERROR(INDEX([1]!SAN[DK_nr],MATCH(1,('[1]3.2'!$AM38=[1]!SAN[RAS])*('[1]3.2'!EB$7=[1]SAN!$B$5:$B$154),0)),"")</f>
        <v/>
      </c>
    </row>
    <row r="39" spans="2:132" ht="12.2" customHeight="1" x14ac:dyDescent="0.2">
      <c r="B39" s="168" t="s">
        <v>498</v>
      </c>
      <c r="C39" s="169" t="s">
        <v>499</v>
      </c>
      <c r="D39" s="170" t="str">
        <f t="shared" ref="D39:D44" si="3">+AR39&amp;" "&amp;AS39&amp;" "&amp;AT39&amp;" "&amp;AU39&amp;" "&amp;AV39&amp;" "&amp;AW39&amp;" "&amp;AX39&amp;" "&amp;AY39&amp;" "&amp;AZ39&amp;" "&amp;BA39&amp;" "&amp;BB39&amp;" "&amp;BC39&amp;" "&amp;BD39&amp;" "&amp;BE39&amp;" "&amp;BF39&amp;" "&amp;BG39&amp;" "&amp;BH39&amp;" "&amp;BI39&amp;" "&amp;BJ39&amp;" "&amp;BK39&amp;" "&amp;BL39&amp;" "&amp;BM39&amp;" "&amp;BN39&amp;" "&amp;BO39&amp;" "&amp;BP39&amp;" "&amp;BQ39&amp;" "&amp;BR39&amp;" "&amp;BS39&amp;" "&amp;BT39&amp;" "&amp;BU39&amp;" "&amp;BV39&amp;" "&amp;BW39&amp;" "&amp;BX39&amp;" "&amp;BY39&amp;" "&amp;BZ39&amp;" "&amp;CA39&amp;" "&amp;CB39&amp;" "&amp;CC39&amp;" "&amp;CD39&amp;" "&amp;CE39&amp;" "&amp;CF39&amp;" "&amp;CG39&amp;" "&amp;CH39&amp;" "&amp;CI39&amp;" "&amp;CJ39&amp;" "&amp;CK39&amp;" "&amp;CL39&amp;" "&amp;CM39&amp;" "&amp;CN39&amp;" "&amp;CO39&amp;" "&amp;CP39&amp;" "&amp;CQ39&amp;" "&amp;CR39&amp;" "&amp;CS39&amp;" "&amp;CT39&amp;" "&amp;CU39&amp;" "&amp;CV39&amp;" "&amp;CW39&amp;" "&amp;CX39&amp;" "&amp;CY39&amp;" "&amp;CZ39&amp;" "&amp;DA39&amp;" "&amp;DB39&amp;" "&amp;DC39&amp;" "&amp;DD39&amp;" "&amp;DE39&amp;" "&amp;DF39&amp;" "&amp;DG39&amp;" "&amp;DH39&amp;" "&amp;DI39&amp;" "&amp;DJ39&amp;" "&amp;DK39&amp;" "&amp;DL39&amp;" "&amp;DM39&amp;" "&amp;DN39&amp;" "&amp;DO39&amp;" "&amp;DP39&amp;" "&amp;DQ39&amp;" "&amp;DR39&amp;" "&amp;DS39&amp;" "&amp;DT39&amp;" "&amp;DU39&amp;" "&amp;DV39&amp;" "&amp;DW39&amp;" "&amp;DX39&amp;" "&amp;DY39&amp;" "&amp;DZ39&amp;" "&amp;EA39&amp;" "&amp;EB39</f>
        <v xml:space="preserve">                                                                                        </v>
      </c>
      <c r="E39" s="171" t="e">
        <f>+SUMIFS([1]!Sanaudos[Suma],[1]!Sanaudos[Pagal DK RAS],$AM39)</f>
        <v>#REF!</v>
      </c>
      <c r="F39" s="171"/>
      <c r="G39" s="171"/>
      <c r="H39" s="171"/>
      <c r="I39" s="171"/>
      <c r="J39" s="171" t="e">
        <f>+SUMIFS([1]!Sanaudos_kor[Suma],[1]!Sanaudos_kor[RAS],$AM39,[1]!Sanaudos_kor[KOR_nr],J$1)</f>
        <v>#REF!</v>
      </c>
      <c r="K39" s="171" t="e">
        <f>+SUMIFS([1]!Sanaudos_kor[Suma],[1]!Sanaudos_kor[RAS],$AM39,[1]!Sanaudos_kor[KOR_nr],K$1)</f>
        <v>#REF!</v>
      </c>
      <c r="L39" s="171" t="e">
        <f>+SUMIFS([1]!Sanaudos_kor[Suma],[1]!Sanaudos_kor[RAS],$AM39,[1]!Sanaudos_kor[KOR_nr],L$1)</f>
        <v>#REF!</v>
      </c>
      <c r="M39" s="171" t="e">
        <f>+SUMIFS([1]!Sanaudos_kor[Suma],[1]!Sanaudos_kor[RAS],$AM39,[1]!Sanaudos_kor[KOR_nr],M$1)</f>
        <v>#REF!</v>
      </c>
      <c r="N39" s="171" t="e">
        <f>+SUMIFS([1]!Sanaudos_kor[Suma],[1]!Sanaudos_kor[RAS],$AM39,[1]!Sanaudos_kor[KOR_nr],N$1)</f>
        <v>#REF!</v>
      </c>
      <c r="O39" s="171" t="e">
        <f>+SUMIFS([1]!Sanaudos_kor[Suma],[1]!Sanaudos_kor[RAS],$AM39,[1]!Sanaudos_kor[KOR_nr],O$1)</f>
        <v>#REF!</v>
      </c>
      <c r="P39" s="171" t="e">
        <f>+SUMIFS([1]!Sanaudos_kor[Suma],[1]!Sanaudos_kor[RAS],$AM39,[1]!Sanaudos_kor[KOR_nr],P$1)</f>
        <v>#REF!</v>
      </c>
      <c r="Q39" s="171" t="e">
        <f>+SUMIFS([1]!Sanaudos_kor[Suma],[1]!Sanaudos_kor[RAS],$AM39,[1]!Sanaudos_kor[KOR_nr],Q$1)</f>
        <v>#REF!</v>
      </c>
      <c r="R39" s="171" t="e">
        <f>+SUMIFS([1]!Sanaudos_kor[Suma],[1]!Sanaudos_kor[RAS],$AM39,[1]!Sanaudos_kor[KOR_nr],R$1)</f>
        <v>#REF!</v>
      </c>
      <c r="S39" s="171" t="e">
        <f>+SUMIFS([1]!Sanaudos_kor[Suma],[1]!Sanaudos_kor[RAS],$AM39,[1]!Sanaudos_kor[KOR_nr],S$1)</f>
        <v>#REF!</v>
      </c>
      <c r="T39" s="171" t="e">
        <f>+SUMIFS([1]!Sanaudos_kor[Suma],[1]!Sanaudos_kor[RAS],$AM39,[1]!Sanaudos_kor[KOR_nr],T$1)</f>
        <v>#REF!</v>
      </c>
      <c r="U39" s="171" t="e">
        <f>+SUMIFS([1]!Sanaudos_kor[Suma],[1]!Sanaudos_kor[RAS],$AM39,[1]!Sanaudos_kor[KOR_nr],U$1)</f>
        <v>#REF!</v>
      </c>
      <c r="V39" s="171" t="e">
        <f>+SUMIFS([1]!Sanaudos_kor[Suma],[1]!Sanaudos_kor[RAS],$AM39,[1]!Sanaudos_kor[KOR_nr],V$1)</f>
        <v>#REF!</v>
      </c>
      <c r="W39" s="171" t="e">
        <f>+SUMIFS([1]!Sanaudos_kor[Suma],[1]!Sanaudos_kor[RAS],$AM39,[1]!Sanaudos_kor[KOR_nr],W$1)</f>
        <v>#REF!</v>
      </c>
      <c r="X39" s="171" t="e">
        <f>+SUMIFS([1]!Sanaudos_kor[Suma],[1]!Sanaudos_kor[RAS],$AM39,[1]!Sanaudos_kor[KOR_nr],X$1)</f>
        <v>#REF!</v>
      </c>
      <c r="Y39" s="171" t="e">
        <f>+SUMIFS([1]!Sanaudos_kor[Suma],[1]!Sanaudos_kor[RAS],$AM39,[1]!Sanaudos_kor[KOR_nr],Y$1)</f>
        <v>#REF!</v>
      </c>
      <c r="Z39" s="171" t="e">
        <f>+SUMIFS([1]!Sanaudos_kor[Suma],[1]!Sanaudos_kor[RAS],$AM39,[1]!Sanaudos_kor[KOR_nr],Z$1)</f>
        <v>#REF!</v>
      </c>
      <c r="AA39" s="171" t="e">
        <f>+SUMIFS([1]!Sanaudos_kor[Suma],[1]!Sanaudos_kor[RAS],$AM39,[1]!Sanaudos_kor[KOR_nr],AA$1)</f>
        <v>#REF!</v>
      </c>
      <c r="AB39" s="171" t="e">
        <f>+SUMIFS([1]!Sanaudos_kor[Suma],[1]!Sanaudos_kor[RAS],$AM39,[1]!Sanaudos_kor[KOR_nr],AB$1)</f>
        <v>#REF!</v>
      </c>
      <c r="AC39" s="171" t="e">
        <f>+SUMIFS([1]!Sanaudos_kor[Suma],[1]!Sanaudos_kor[RAS],$AM39,[1]!Sanaudos_kor[KOR_nr],AC$1)</f>
        <v>#REF!</v>
      </c>
      <c r="AD39" s="171" t="e">
        <f>+SUMIFS([1]!Sanaudos_kor[Suma],[1]!Sanaudos_kor[RAS],$AM39,[1]!Sanaudos_kor[KOR_nr],AD$1)</f>
        <v>#REF!</v>
      </c>
      <c r="AE39" s="171" t="e">
        <f>+SUMIFS([1]!Sanaudos_kor[Suma],[1]!Sanaudos_kor[RAS],$AM39,[1]!Sanaudos_kor[KOR_nr],AE$1)</f>
        <v>#REF!</v>
      </c>
      <c r="AF39" s="171" t="e">
        <f t="shared" si="0"/>
        <v>#REF!</v>
      </c>
      <c r="AG39" s="538"/>
      <c r="AI39" s="173" t="s">
        <v>500</v>
      </c>
      <c r="AJ39" s="174">
        <f>+'[1]2.SAN'!C206</f>
        <v>0</v>
      </c>
      <c r="AL39" s="172">
        <f>+'[1]3.pagrindinis'!A41</f>
        <v>600</v>
      </c>
      <c r="AM39" s="172">
        <f>+'[1]3.pagrindinis'!B41</f>
        <v>601</v>
      </c>
      <c r="AN39" s="166" t="e">
        <f>+SUMIFS('[1]5'!$M$8:$M$158,'[1]5'!$C$8:$C$158,$AM39)</f>
        <v>#VALUE!</v>
      </c>
      <c r="AO39" s="167" t="e">
        <f t="shared" si="1"/>
        <v>#VALUE!</v>
      </c>
      <c r="AR39" s="151" t="str">
        <f t="array" ref="AR39">IFERROR(INDEX([1]!SAN[DK_nr],MATCH(1,('[1]3.2'!$AM39=[1]!SAN[RAS])*('[1]3.2'!AR$7=[1]SAN!$B$5:$B$154),0)),"")</f>
        <v/>
      </c>
      <c r="AS39" s="151" t="str">
        <f t="array" ref="AS39">IFERROR(INDEX([1]!SAN[DK_nr],MATCH(1,('[1]3.2'!$AM39=[1]!SAN[RAS])*('[1]3.2'!AS$7=[1]SAN!$B$5:$B$154),0)),"")</f>
        <v/>
      </c>
      <c r="AT39" s="151" t="str">
        <f t="array" ref="AT39">IFERROR(INDEX([1]!SAN[DK_nr],MATCH(1,('[1]3.2'!$AM39=[1]!SAN[RAS])*('[1]3.2'!AT$7=[1]SAN!$B$5:$B$154),0)),"")</f>
        <v/>
      </c>
      <c r="AU39" s="151" t="str">
        <f t="array" ref="AU39">IFERROR(INDEX([1]!SAN[DK_nr],MATCH(1,('[1]3.2'!$AM39=[1]!SAN[RAS])*('[1]3.2'!AU$7=[1]SAN!$B$5:$B$154),0)),"")</f>
        <v/>
      </c>
      <c r="AV39" s="151" t="str">
        <f t="array" ref="AV39">IFERROR(INDEX([1]!SAN[DK_nr],MATCH(1,('[1]3.2'!$AM39=[1]!SAN[RAS])*('[1]3.2'!AV$7=[1]SAN!$B$5:$B$154),0)),"")</f>
        <v/>
      </c>
      <c r="AW39" s="151" t="str">
        <f t="array" ref="AW39">IFERROR(INDEX([1]!SAN[DK_nr],MATCH(1,('[1]3.2'!$AM39=[1]!SAN[RAS])*('[1]3.2'!AW$7=[1]SAN!$B$5:$B$154),0)),"")</f>
        <v/>
      </c>
      <c r="AX39" s="151" t="str">
        <f t="array" ref="AX39">IFERROR(INDEX([1]!SAN[DK_nr],MATCH(1,('[1]3.2'!$AM39=[1]!SAN[RAS])*('[1]3.2'!AX$7=[1]SAN!$B$5:$B$154),0)),"")</f>
        <v/>
      </c>
      <c r="AY39" s="151" t="str">
        <f t="array" ref="AY39">IFERROR(INDEX([1]!SAN[DK_nr],MATCH(1,('[1]3.2'!$AM39=[1]!SAN[RAS])*('[1]3.2'!AY$7=[1]SAN!$B$5:$B$154),0)),"")</f>
        <v/>
      </c>
      <c r="AZ39" s="151" t="str">
        <f t="array" ref="AZ39">IFERROR(INDEX([1]!SAN[DK_nr],MATCH(1,('[1]3.2'!$AM39=[1]!SAN[RAS])*('[1]3.2'!AZ$7=[1]SAN!$B$5:$B$154),0)),"")</f>
        <v/>
      </c>
      <c r="BA39" s="151" t="str">
        <f t="array" ref="BA39">IFERROR(INDEX([1]!SAN[DK_nr],MATCH(1,('[1]3.2'!$AM39=[1]!SAN[RAS])*('[1]3.2'!BA$7=[1]SAN!$B$5:$B$154),0)),"")</f>
        <v/>
      </c>
      <c r="BB39" s="151" t="str">
        <f t="array" ref="BB39">IFERROR(INDEX([1]!SAN[DK_nr],MATCH(1,('[1]3.2'!$AM39=[1]!SAN[RAS])*('[1]3.2'!BB$7=[1]SAN!$B$5:$B$154),0)),"")</f>
        <v/>
      </c>
      <c r="BC39" s="151" t="str">
        <f t="array" ref="BC39">IFERROR(INDEX([1]!SAN[DK_nr],MATCH(1,('[1]3.2'!$AM39=[1]!SAN[RAS])*('[1]3.2'!BC$7=[1]SAN!$B$5:$B$154),0)),"")</f>
        <v/>
      </c>
      <c r="BD39" s="151" t="str">
        <f t="array" ref="BD39">IFERROR(INDEX([1]!SAN[DK_nr],MATCH(1,('[1]3.2'!$AM39=[1]!SAN[RAS])*('[1]3.2'!BD$7=[1]SAN!$B$5:$B$154),0)),"")</f>
        <v/>
      </c>
      <c r="BE39" s="151" t="str">
        <f t="array" ref="BE39">IFERROR(INDEX([1]!SAN[DK_nr],MATCH(1,('[1]3.2'!$AM39=[1]!SAN[RAS])*('[1]3.2'!BE$7=[1]SAN!$B$5:$B$154),0)),"")</f>
        <v/>
      </c>
      <c r="BF39" s="151" t="str">
        <f t="array" ref="BF39">IFERROR(INDEX([1]!SAN[DK_nr],MATCH(1,('[1]3.2'!$AM39=[1]!SAN[RAS])*('[1]3.2'!BF$7=[1]SAN!$B$5:$B$154),0)),"")</f>
        <v/>
      </c>
      <c r="BG39" s="151" t="str">
        <f t="array" ref="BG39">IFERROR(INDEX([1]!SAN[DK_nr],MATCH(1,('[1]3.2'!$AM39=[1]!SAN[RAS])*('[1]3.2'!BG$7=[1]SAN!$B$5:$B$154),0)),"")</f>
        <v/>
      </c>
      <c r="BH39" s="151" t="str">
        <f t="array" ref="BH39">IFERROR(INDEX([1]!SAN[DK_nr],MATCH(1,('[1]3.2'!$AM39=[1]!SAN[RAS])*('[1]3.2'!BH$7=[1]SAN!$B$5:$B$154),0)),"")</f>
        <v/>
      </c>
      <c r="BI39" s="151" t="str">
        <f t="array" ref="BI39">IFERROR(INDEX([1]!SAN[DK_nr],MATCH(1,('[1]3.2'!$AM39=[1]!SAN[RAS])*('[1]3.2'!BI$7=[1]SAN!$B$5:$B$154),0)),"")</f>
        <v/>
      </c>
      <c r="BJ39" s="151" t="str">
        <f t="array" ref="BJ39">IFERROR(INDEX([1]!SAN[DK_nr],MATCH(1,('[1]3.2'!$AM39=[1]!SAN[RAS])*('[1]3.2'!BJ$7=[1]SAN!$B$5:$B$154),0)),"")</f>
        <v/>
      </c>
      <c r="BK39" s="151" t="str">
        <f t="array" ref="BK39">IFERROR(INDEX([1]!SAN[DK_nr],MATCH(1,('[1]3.2'!$AM39=[1]!SAN[RAS])*('[1]3.2'!BK$7=[1]SAN!$B$5:$B$154),0)),"")</f>
        <v/>
      </c>
      <c r="BL39" s="151" t="str">
        <f t="array" ref="BL39">IFERROR(INDEX([1]!SAN[DK_nr],MATCH(1,('[1]3.2'!$AM39=[1]!SAN[RAS])*('[1]3.2'!BL$7=[1]SAN!$B$5:$B$154),0)),"")</f>
        <v/>
      </c>
      <c r="BM39" s="151" t="str">
        <f t="array" ref="BM39">IFERROR(INDEX([1]!SAN[DK_nr],MATCH(1,('[1]3.2'!$AM39=[1]!SAN[RAS])*('[1]3.2'!BM$7=[1]SAN!$B$5:$B$154),0)),"")</f>
        <v/>
      </c>
      <c r="BN39" s="151" t="str">
        <f t="array" ref="BN39">IFERROR(INDEX([1]!SAN[DK_nr],MATCH(1,('[1]3.2'!$AM39=[1]!SAN[RAS])*('[1]3.2'!BN$7=[1]SAN!$B$5:$B$154),0)),"")</f>
        <v/>
      </c>
      <c r="BO39" s="151" t="str">
        <f t="array" ref="BO39">IFERROR(INDEX([1]!SAN[DK_nr],MATCH(1,('[1]3.2'!$AM39=[1]!SAN[RAS])*('[1]3.2'!BO$7=[1]SAN!$B$5:$B$154),0)),"")</f>
        <v/>
      </c>
      <c r="BP39" s="151" t="str">
        <f t="array" ref="BP39">IFERROR(INDEX([1]!SAN[DK_nr],MATCH(1,('[1]3.2'!$AM39=[1]!SAN[RAS])*('[1]3.2'!BP$7=[1]SAN!$B$5:$B$154),0)),"")</f>
        <v/>
      </c>
      <c r="BQ39" s="151" t="str">
        <f t="array" ref="BQ39">IFERROR(INDEX([1]!SAN[DK_nr],MATCH(1,('[1]3.2'!$AM39=[1]!SAN[RAS])*('[1]3.2'!BQ$7=[1]SAN!$B$5:$B$154),0)),"")</f>
        <v/>
      </c>
      <c r="BR39" s="151" t="str">
        <f t="array" ref="BR39">IFERROR(INDEX([1]!SAN[DK_nr],MATCH(1,('[1]3.2'!$AM39=[1]!SAN[RAS])*('[1]3.2'!BR$7=[1]SAN!$B$5:$B$154),0)),"")</f>
        <v/>
      </c>
      <c r="BS39" s="151" t="str">
        <f t="array" ref="BS39">IFERROR(INDEX([1]!SAN[DK_nr],MATCH(1,('[1]3.2'!$AM39=[1]!SAN[RAS])*('[1]3.2'!BS$7=[1]SAN!$B$5:$B$154),0)),"")</f>
        <v/>
      </c>
      <c r="BT39" s="151" t="str">
        <f t="array" ref="BT39">IFERROR(INDEX([1]!SAN[DK_nr],MATCH(1,('[1]3.2'!$AM39=[1]!SAN[RAS])*('[1]3.2'!BT$7=[1]SAN!$B$5:$B$154),0)),"")</f>
        <v/>
      </c>
      <c r="BU39" s="151" t="str">
        <f t="array" ref="BU39">IFERROR(INDEX([1]!SAN[DK_nr],MATCH(1,('[1]3.2'!$AM39=[1]!SAN[RAS])*('[1]3.2'!BU$7=[1]SAN!$B$5:$B$154),0)),"")</f>
        <v/>
      </c>
      <c r="BV39" s="151" t="str">
        <f t="array" ref="BV39">IFERROR(INDEX([1]!SAN[DK_nr],MATCH(1,('[1]3.2'!$AM39=[1]!SAN[RAS])*('[1]3.2'!BV$7=[1]SAN!$B$5:$B$154),0)),"")</f>
        <v/>
      </c>
      <c r="BW39" s="151" t="str">
        <f t="array" ref="BW39">IFERROR(INDEX([1]!SAN[DK_nr],MATCH(1,('[1]3.2'!$AM39=[1]!SAN[RAS])*('[1]3.2'!BW$7=[1]SAN!$B$5:$B$154),0)),"")</f>
        <v/>
      </c>
      <c r="BX39" s="151" t="str">
        <f t="array" ref="BX39">IFERROR(INDEX([1]!SAN[DK_nr],MATCH(1,('[1]3.2'!$AM39=[1]!SAN[RAS])*('[1]3.2'!BX$7=[1]SAN!$B$5:$B$154),0)),"")</f>
        <v/>
      </c>
      <c r="BY39" s="151" t="str">
        <f t="array" ref="BY39">IFERROR(INDEX([1]!SAN[DK_nr],MATCH(1,('[1]3.2'!$AM39=[1]!SAN[RAS])*('[1]3.2'!BY$7=[1]SAN!$B$5:$B$154),0)),"")</f>
        <v/>
      </c>
      <c r="BZ39" s="151" t="str">
        <f t="array" ref="BZ39">IFERROR(INDEX([1]!SAN[DK_nr],MATCH(1,('[1]3.2'!$AM39=[1]!SAN[RAS])*('[1]3.2'!BZ$7=[1]SAN!$B$5:$B$154),0)),"")</f>
        <v/>
      </c>
      <c r="CA39" s="151" t="str">
        <f t="array" ref="CA39">IFERROR(INDEX([1]!SAN[DK_nr],MATCH(1,('[1]3.2'!$AM39=[1]!SAN[RAS])*('[1]3.2'!CA$7=[1]SAN!$B$5:$B$154),0)),"")</f>
        <v/>
      </c>
      <c r="CB39" s="151" t="str">
        <f t="array" ref="CB39">IFERROR(INDEX([1]!SAN[DK_nr],MATCH(1,('[1]3.2'!$AM39=[1]!SAN[RAS])*('[1]3.2'!CB$7=[1]SAN!$B$5:$B$154),0)),"")</f>
        <v/>
      </c>
      <c r="CC39" s="151" t="str">
        <f t="array" ref="CC39">IFERROR(INDEX([1]!SAN[DK_nr],MATCH(1,('[1]3.2'!$AM39=[1]!SAN[RAS])*('[1]3.2'!CC$7=[1]SAN!$B$5:$B$154),0)),"")</f>
        <v/>
      </c>
      <c r="CD39" s="151" t="str">
        <f t="array" ref="CD39">IFERROR(INDEX([1]!SAN[DK_nr],MATCH(1,('[1]3.2'!$AM39=[1]!SAN[RAS])*('[1]3.2'!CD$7=[1]SAN!$B$5:$B$154),0)),"")</f>
        <v/>
      </c>
      <c r="CE39" s="151" t="str">
        <f t="array" ref="CE39">IFERROR(INDEX([1]!SAN[DK_nr],MATCH(1,('[1]3.2'!$AM39=[1]!SAN[RAS])*('[1]3.2'!CE$7=[1]SAN!$B$5:$B$154),0)),"")</f>
        <v/>
      </c>
      <c r="CF39" s="151" t="str">
        <f t="array" ref="CF39">IFERROR(INDEX([1]!SAN[DK_nr],MATCH(1,('[1]3.2'!$AM39=[1]!SAN[RAS])*('[1]3.2'!CF$7=[1]SAN!$B$5:$B$154),0)),"")</f>
        <v/>
      </c>
      <c r="CG39" s="151" t="str">
        <f t="array" ref="CG39">IFERROR(INDEX([1]!SAN[DK_nr],MATCH(1,('[1]3.2'!$AM39=[1]!SAN[RAS])*('[1]3.2'!CG$7=[1]SAN!$B$5:$B$154),0)),"")</f>
        <v/>
      </c>
      <c r="CH39" s="151" t="str">
        <f t="array" ref="CH39">IFERROR(INDEX([1]!SAN[DK_nr],MATCH(1,('[1]3.2'!$AM39=[1]!SAN[RAS])*('[1]3.2'!CH$7=[1]SAN!$B$5:$B$154),0)),"")</f>
        <v/>
      </c>
      <c r="CI39" s="151" t="str">
        <f t="array" ref="CI39">IFERROR(INDEX([1]!SAN[DK_nr],MATCH(1,('[1]3.2'!$AM39=[1]!SAN[RAS])*('[1]3.2'!CI$7=[1]SAN!$B$5:$B$154),0)),"")</f>
        <v/>
      </c>
      <c r="CJ39" s="151" t="str">
        <f t="array" ref="CJ39">IFERROR(INDEX([1]!SAN[DK_nr],MATCH(1,('[1]3.2'!$AM39=[1]!SAN[RAS])*('[1]3.2'!CJ$7=[1]SAN!$B$5:$B$154),0)),"")</f>
        <v/>
      </c>
      <c r="CK39" s="151" t="str">
        <f t="array" ref="CK39">IFERROR(INDEX([1]!SAN[DK_nr],MATCH(1,('[1]3.2'!$AM39=[1]!SAN[RAS])*('[1]3.2'!CK$7=[1]SAN!$B$5:$B$154),0)),"")</f>
        <v/>
      </c>
      <c r="CL39" s="151" t="str">
        <f t="array" ref="CL39">IFERROR(INDEX([1]!SAN[DK_nr],MATCH(1,('[1]3.2'!$AM39=[1]!SAN[RAS])*('[1]3.2'!CL$7=[1]SAN!$B$5:$B$154),0)),"")</f>
        <v/>
      </c>
      <c r="CM39" s="151" t="str">
        <f t="array" ref="CM39">IFERROR(INDEX([1]!SAN[DK_nr],MATCH(1,('[1]3.2'!$AM39=[1]!SAN[RAS])*('[1]3.2'!CM$7=[1]SAN!$B$5:$B$154),0)),"")</f>
        <v/>
      </c>
      <c r="CN39" s="151" t="str">
        <f t="array" ref="CN39">IFERROR(INDEX([1]!SAN[DK_nr],MATCH(1,('[1]3.2'!$AM39=[1]!SAN[RAS])*('[1]3.2'!CN$7=[1]SAN!$B$5:$B$154),0)),"")</f>
        <v/>
      </c>
      <c r="CO39" s="151" t="str">
        <f t="array" ref="CO39">IFERROR(INDEX([1]!SAN[DK_nr],MATCH(1,('[1]3.2'!$AM39=[1]!SAN[RAS])*('[1]3.2'!CO$7=[1]SAN!$B$5:$B$154),0)),"")</f>
        <v/>
      </c>
      <c r="CP39" s="151" t="str">
        <f t="array" ref="CP39">IFERROR(INDEX([1]!SAN[DK_nr],MATCH(1,('[1]3.2'!$AM39=[1]!SAN[RAS])*('[1]3.2'!CP$7=[1]SAN!$B$5:$B$154),0)),"")</f>
        <v/>
      </c>
      <c r="CQ39" s="151" t="str">
        <f t="array" ref="CQ39">IFERROR(INDEX([1]!SAN[DK_nr],MATCH(1,('[1]3.2'!$AM39=[1]!SAN[RAS])*('[1]3.2'!CQ$7=[1]SAN!$B$5:$B$154),0)),"")</f>
        <v/>
      </c>
      <c r="CR39" s="151" t="str">
        <f t="array" ref="CR39">IFERROR(INDEX([1]!SAN[DK_nr],MATCH(1,('[1]3.2'!$AM39=[1]!SAN[RAS])*('[1]3.2'!CR$7=[1]SAN!$B$5:$B$154),0)),"")</f>
        <v/>
      </c>
      <c r="CS39" s="151" t="str">
        <f t="array" ref="CS39">IFERROR(INDEX([1]!SAN[DK_nr],MATCH(1,('[1]3.2'!$AM39=[1]!SAN[RAS])*('[1]3.2'!CS$7=[1]SAN!$B$5:$B$154),0)),"")</f>
        <v/>
      </c>
      <c r="CT39" s="151" t="str">
        <f t="array" ref="CT39">IFERROR(INDEX([1]!SAN[DK_nr],MATCH(1,('[1]3.2'!$AM39=[1]!SAN[RAS])*('[1]3.2'!CT$7=[1]SAN!$B$5:$B$154),0)),"")</f>
        <v/>
      </c>
      <c r="CU39" s="151" t="str">
        <f t="array" ref="CU39">IFERROR(INDEX([1]!SAN[DK_nr],MATCH(1,('[1]3.2'!$AM39=[1]!SAN[RAS])*('[1]3.2'!CU$7=[1]SAN!$B$5:$B$154),0)),"")</f>
        <v/>
      </c>
      <c r="CV39" s="151" t="str">
        <f t="array" ref="CV39">IFERROR(INDEX([1]!SAN[DK_nr],MATCH(1,('[1]3.2'!$AM39=[1]!SAN[RAS])*('[1]3.2'!CV$7=[1]SAN!$B$5:$B$154),0)),"")</f>
        <v/>
      </c>
      <c r="CW39" s="151" t="str">
        <f t="array" ref="CW39">IFERROR(INDEX([1]!SAN[DK_nr],MATCH(1,('[1]3.2'!$AM39=[1]!SAN[RAS])*('[1]3.2'!CW$7=[1]SAN!$B$5:$B$154),0)),"")</f>
        <v/>
      </c>
      <c r="CX39" s="151" t="str">
        <f t="array" ref="CX39">IFERROR(INDEX([1]!SAN[DK_nr],MATCH(1,('[1]3.2'!$AM39=[1]!SAN[RAS])*('[1]3.2'!CX$7=[1]SAN!$B$5:$B$154),0)),"")</f>
        <v/>
      </c>
      <c r="CY39" s="151" t="str">
        <f t="array" ref="CY39">IFERROR(INDEX([1]!SAN[DK_nr],MATCH(1,('[1]3.2'!$AM39=[1]!SAN[RAS])*('[1]3.2'!CY$7=[1]SAN!$B$5:$B$154),0)),"")</f>
        <v/>
      </c>
      <c r="CZ39" s="151" t="str">
        <f t="array" ref="CZ39">IFERROR(INDEX([1]!SAN[DK_nr],MATCH(1,('[1]3.2'!$AM39=[1]!SAN[RAS])*('[1]3.2'!CZ$7=[1]SAN!$B$5:$B$154),0)),"")</f>
        <v/>
      </c>
      <c r="DA39" s="151" t="str">
        <f t="array" ref="DA39">IFERROR(INDEX([1]!SAN[DK_nr],MATCH(1,('[1]3.2'!$AM39=[1]!SAN[RAS])*('[1]3.2'!DA$7=[1]SAN!$B$5:$B$154),0)),"")</f>
        <v/>
      </c>
      <c r="DB39" s="151" t="str">
        <f t="array" ref="DB39">IFERROR(INDEX([1]!SAN[DK_nr],MATCH(1,('[1]3.2'!$AM39=[1]!SAN[RAS])*('[1]3.2'!DB$7=[1]SAN!$B$5:$B$154),0)),"")</f>
        <v/>
      </c>
      <c r="DC39" s="151" t="str">
        <f t="array" ref="DC39">IFERROR(INDEX([1]!SAN[DK_nr],MATCH(1,('[1]3.2'!$AM39=[1]!SAN[RAS])*('[1]3.2'!DC$7=[1]SAN!$B$5:$B$154),0)),"")</f>
        <v/>
      </c>
      <c r="DD39" s="151" t="str">
        <f t="array" ref="DD39">IFERROR(INDEX([1]!SAN[DK_nr],MATCH(1,('[1]3.2'!$AM39=[1]!SAN[RAS])*('[1]3.2'!DD$7=[1]SAN!$B$5:$B$154),0)),"")</f>
        <v/>
      </c>
      <c r="DE39" s="151" t="str">
        <f t="array" ref="DE39">IFERROR(INDEX([1]!SAN[DK_nr],MATCH(1,('[1]3.2'!$AM39=[1]!SAN[RAS])*('[1]3.2'!DE$7=[1]SAN!$B$5:$B$154),0)),"")</f>
        <v/>
      </c>
      <c r="DF39" s="151" t="str">
        <f t="array" ref="DF39">IFERROR(INDEX([1]!SAN[DK_nr],MATCH(1,('[1]3.2'!$AM39=[1]!SAN[RAS])*('[1]3.2'!DF$7=[1]SAN!$B$5:$B$154),0)),"")</f>
        <v/>
      </c>
      <c r="DG39" s="151" t="str">
        <f t="array" ref="DG39">IFERROR(INDEX([1]!SAN[DK_nr],MATCH(1,('[1]3.2'!$AM39=[1]!SAN[RAS])*('[1]3.2'!DG$7=[1]SAN!$B$5:$B$154),0)),"")</f>
        <v/>
      </c>
      <c r="DH39" s="151" t="str">
        <f t="array" ref="DH39">IFERROR(INDEX([1]!SAN[DK_nr],MATCH(1,('[1]3.2'!$AM39=[1]!SAN[RAS])*('[1]3.2'!DH$7=[1]SAN!$B$5:$B$154),0)),"")</f>
        <v/>
      </c>
      <c r="DI39" s="151" t="str">
        <f t="array" ref="DI39">IFERROR(INDEX([1]!SAN[DK_nr],MATCH(1,('[1]3.2'!$AM39=[1]!SAN[RAS])*('[1]3.2'!DI$7=[1]SAN!$B$5:$B$154),0)),"")</f>
        <v/>
      </c>
      <c r="DJ39" s="151" t="str">
        <f t="array" ref="DJ39">IFERROR(INDEX([1]!SAN[DK_nr],MATCH(1,('[1]3.2'!$AM39=[1]!SAN[RAS])*('[1]3.2'!DJ$7=[1]SAN!$B$5:$B$154),0)),"")</f>
        <v/>
      </c>
      <c r="DK39" s="151" t="str">
        <f t="array" ref="DK39">IFERROR(INDEX([1]!SAN[DK_nr],MATCH(1,('[1]3.2'!$AM39=[1]!SAN[RAS])*('[1]3.2'!DK$7=[1]SAN!$B$5:$B$154),0)),"")</f>
        <v/>
      </c>
      <c r="DL39" s="151" t="str">
        <f t="array" ref="DL39">IFERROR(INDEX([1]!SAN[DK_nr],MATCH(1,('[1]3.2'!$AM39=[1]!SAN[RAS])*('[1]3.2'!DL$7=[1]SAN!$B$5:$B$154),0)),"")</f>
        <v/>
      </c>
      <c r="DM39" s="151" t="str">
        <f t="array" ref="DM39">IFERROR(INDEX([1]!SAN[DK_nr],MATCH(1,('[1]3.2'!$AM39=[1]!SAN[RAS])*('[1]3.2'!DM$7=[1]SAN!$B$5:$B$154),0)),"")</f>
        <v/>
      </c>
      <c r="DN39" s="151" t="str">
        <f t="array" ref="DN39">IFERROR(INDEX([1]!SAN[DK_nr],MATCH(1,('[1]3.2'!$AM39=[1]!SAN[RAS])*('[1]3.2'!DN$7=[1]SAN!$B$5:$B$154),0)),"")</f>
        <v/>
      </c>
      <c r="DO39" s="151" t="str">
        <f t="array" ref="DO39">IFERROR(INDEX([1]!SAN[DK_nr],MATCH(1,('[1]3.2'!$AM39=[1]!SAN[RAS])*('[1]3.2'!DO$7=[1]SAN!$B$5:$B$154),0)),"")</f>
        <v/>
      </c>
      <c r="DP39" s="151" t="str">
        <f t="array" ref="DP39">IFERROR(INDEX([1]!SAN[DK_nr],MATCH(1,('[1]3.2'!$AM39=[1]!SAN[RAS])*('[1]3.2'!DP$7=[1]SAN!$B$5:$B$154),0)),"")</f>
        <v/>
      </c>
      <c r="DQ39" s="151" t="str">
        <f t="array" ref="DQ39">IFERROR(INDEX([1]!SAN[DK_nr],MATCH(1,('[1]3.2'!$AM39=[1]!SAN[RAS])*('[1]3.2'!DQ$7=[1]SAN!$B$5:$B$154),0)),"")</f>
        <v/>
      </c>
      <c r="DR39" s="151" t="str">
        <f t="array" ref="DR39">IFERROR(INDEX([1]!SAN[DK_nr],MATCH(1,('[1]3.2'!$AM39=[1]!SAN[RAS])*('[1]3.2'!DR$7=[1]SAN!$B$5:$B$154),0)),"")</f>
        <v/>
      </c>
      <c r="DS39" s="151" t="str">
        <f t="array" ref="DS39">IFERROR(INDEX([1]!SAN[DK_nr],MATCH(1,('[1]3.2'!$AM39=[1]!SAN[RAS])*('[1]3.2'!DS$7=[1]SAN!$B$5:$B$154),0)),"")</f>
        <v/>
      </c>
      <c r="DT39" s="151" t="str">
        <f t="array" ref="DT39">IFERROR(INDEX([1]!SAN[DK_nr],MATCH(1,('[1]3.2'!$AM39=[1]!SAN[RAS])*('[1]3.2'!DT$7=[1]SAN!$B$5:$B$154),0)),"")</f>
        <v/>
      </c>
      <c r="DU39" s="151" t="str">
        <f t="array" ref="DU39">IFERROR(INDEX([1]!SAN[DK_nr],MATCH(1,('[1]3.2'!$AM39=[1]!SAN[RAS])*('[1]3.2'!DU$7=[1]SAN!$B$5:$B$154),0)),"")</f>
        <v/>
      </c>
      <c r="DV39" s="151" t="str">
        <f t="array" ref="DV39">IFERROR(INDEX([1]!SAN[DK_nr],MATCH(1,('[1]3.2'!$AM39=[1]!SAN[RAS])*('[1]3.2'!DV$7=[1]SAN!$B$5:$B$154),0)),"")</f>
        <v/>
      </c>
      <c r="DW39" s="151" t="str">
        <f t="array" ref="DW39">IFERROR(INDEX([1]!SAN[DK_nr],MATCH(1,('[1]3.2'!$AM39=[1]!SAN[RAS])*('[1]3.2'!DW$7=[1]SAN!$B$5:$B$154),0)),"")</f>
        <v/>
      </c>
      <c r="DX39" s="151" t="str">
        <f t="array" ref="DX39">IFERROR(INDEX([1]!SAN[DK_nr],MATCH(1,('[1]3.2'!$AM39=[1]!SAN[RAS])*('[1]3.2'!DX$7=[1]SAN!$B$5:$B$154),0)),"")</f>
        <v/>
      </c>
      <c r="DY39" s="151" t="str">
        <f t="array" ref="DY39">IFERROR(INDEX([1]!SAN[DK_nr],MATCH(1,('[1]3.2'!$AM39=[1]!SAN[RAS])*('[1]3.2'!DY$7=[1]SAN!$B$5:$B$154),0)),"")</f>
        <v/>
      </c>
      <c r="DZ39" s="151" t="str">
        <f t="array" ref="DZ39">IFERROR(INDEX([1]!SAN[DK_nr],MATCH(1,('[1]3.2'!$AM39=[1]!SAN[RAS])*('[1]3.2'!DZ$7=[1]SAN!$B$5:$B$154),0)),"")</f>
        <v/>
      </c>
      <c r="EA39" s="151" t="str">
        <f t="array" ref="EA39">IFERROR(INDEX([1]!SAN[DK_nr],MATCH(1,('[1]3.2'!$AM39=[1]!SAN[RAS])*('[1]3.2'!EA$7=[1]SAN!$B$5:$B$154),0)),"")</f>
        <v/>
      </c>
      <c r="EB39" s="151" t="str">
        <f t="array" ref="EB39">IFERROR(INDEX([1]!SAN[DK_nr],MATCH(1,('[1]3.2'!$AM39=[1]!SAN[RAS])*('[1]3.2'!EB$7=[1]SAN!$B$5:$B$154),0)),"")</f>
        <v/>
      </c>
    </row>
    <row r="40" spans="2:132" ht="12.2" customHeight="1" x14ac:dyDescent="0.2">
      <c r="B40" s="168" t="s">
        <v>501</v>
      </c>
      <c r="C40" s="169" t="s">
        <v>502</v>
      </c>
      <c r="D40" s="170" t="str">
        <f t="shared" si="3"/>
        <v xml:space="preserve">                                                                                        </v>
      </c>
      <c r="E40" s="171" t="e">
        <f>+SUMIFS([1]!Sanaudos[Suma],[1]!Sanaudos[Pagal DK RAS],$AM40)</f>
        <v>#REF!</v>
      </c>
      <c r="F40" s="171"/>
      <c r="G40" s="171"/>
      <c r="H40" s="171"/>
      <c r="I40" s="171"/>
      <c r="J40" s="171" t="e">
        <f>+SUMIFS([1]!Sanaudos_kor[Suma],[1]!Sanaudos_kor[RAS],$AM40,[1]!Sanaudos_kor[KOR_nr],J$1)</f>
        <v>#REF!</v>
      </c>
      <c r="K40" s="171" t="e">
        <f>+SUMIFS([1]!Sanaudos_kor[Suma],[1]!Sanaudos_kor[RAS],$AM40,[1]!Sanaudos_kor[KOR_nr],K$1)</f>
        <v>#REF!</v>
      </c>
      <c r="L40" s="171" t="e">
        <f>+SUMIFS([1]!Sanaudos_kor[Suma],[1]!Sanaudos_kor[RAS],$AM40,[1]!Sanaudos_kor[KOR_nr],L$1)</f>
        <v>#REF!</v>
      </c>
      <c r="M40" s="171" t="e">
        <f>+SUMIFS([1]!Sanaudos_kor[Suma],[1]!Sanaudos_kor[RAS],$AM40,[1]!Sanaudos_kor[KOR_nr],M$1)</f>
        <v>#REF!</v>
      </c>
      <c r="N40" s="171" t="e">
        <f>+SUMIFS([1]!Sanaudos_kor[Suma],[1]!Sanaudos_kor[RAS],$AM40,[1]!Sanaudos_kor[KOR_nr],N$1)</f>
        <v>#REF!</v>
      </c>
      <c r="O40" s="171" t="e">
        <f>+SUMIFS([1]!Sanaudos_kor[Suma],[1]!Sanaudos_kor[RAS],$AM40,[1]!Sanaudos_kor[KOR_nr],O$1)</f>
        <v>#REF!</v>
      </c>
      <c r="P40" s="171" t="e">
        <f>+SUMIFS([1]!Sanaudos_kor[Suma],[1]!Sanaudos_kor[RAS],$AM40,[1]!Sanaudos_kor[KOR_nr],P$1)</f>
        <v>#REF!</v>
      </c>
      <c r="Q40" s="171" t="e">
        <f>+SUMIFS([1]!Sanaudos_kor[Suma],[1]!Sanaudos_kor[RAS],$AM40,[1]!Sanaudos_kor[KOR_nr],Q$1)</f>
        <v>#REF!</v>
      </c>
      <c r="R40" s="171" t="e">
        <f>+SUMIFS([1]!Sanaudos_kor[Suma],[1]!Sanaudos_kor[RAS],$AM40,[1]!Sanaudos_kor[KOR_nr],R$1)</f>
        <v>#REF!</v>
      </c>
      <c r="S40" s="171" t="e">
        <f>+SUMIFS([1]!Sanaudos_kor[Suma],[1]!Sanaudos_kor[RAS],$AM40,[1]!Sanaudos_kor[KOR_nr],S$1)</f>
        <v>#REF!</v>
      </c>
      <c r="T40" s="171" t="e">
        <f>+SUMIFS([1]!Sanaudos_kor[Suma],[1]!Sanaudos_kor[RAS],$AM40,[1]!Sanaudos_kor[KOR_nr],T$1)</f>
        <v>#REF!</v>
      </c>
      <c r="U40" s="171" t="e">
        <f>+SUMIFS([1]!Sanaudos_kor[Suma],[1]!Sanaudos_kor[RAS],$AM40,[1]!Sanaudos_kor[KOR_nr],U$1)</f>
        <v>#REF!</v>
      </c>
      <c r="V40" s="171" t="e">
        <f>+SUMIFS([1]!Sanaudos_kor[Suma],[1]!Sanaudos_kor[RAS],$AM40,[1]!Sanaudos_kor[KOR_nr],V$1)</f>
        <v>#REF!</v>
      </c>
      <c r="W40" s="171" t="e">
        <f>+SUMIFS([1]!Sanaudos_kor[Suma],[1]!Sanaudos_kor[RAS],$AM40,[1]!Sanaudos_kor[KOR_nr],W$1)</f>
        <v>#REF!</v>
      </c>
      <c r="X40" s="171" t="e">
        <f>+SUMIFS([1]!Sanaudos_kor[Suma],[1]!Sanaudos_kor[RAS],$AM40,[1]!Sanaudos_kor[KOR_nr],X$1)</f>
        <v>#REF!</v>
      </c>
      <c r="Y40" s="171" t="e">
        <f>+SUMIFS([1]!Sanaudos_kor[Suma],[1]!Sanaudos_kor[RAS],$AM40,[1]!Sanaudos_kor[KOR_nr],Y$1)</f>
        <v>#REF!</v>
      </c>
      <c r="Z40" s="171" t="e">
        <f>+SUMIFS([1]!Sanaudos_kor[Suma],[1]!Sanaudos_kor[RAS],$AM40,[1]!Sanaudos_kor[KOR_nr],Z$1)</f>
        <v>#REF!</v>
      </c>
      <c r="AA40" s="171" t="e">
        <f>+SUMIFS([1]!Sanaudos_kor[Suma],[1]!Sanaudos_kor[RAS],$AM40,[1]!Sanaudos_kor[KOR_nr],AA$1)</f>
        <v>#REF!</v>
      </c>
      <c r="AB40" s="171" t="e">
        <f>+SUMIFS([1]!Sanaudos_kor[Suma],[1]!Sanaudos_kor[RAS],$AM40,[1]!Sanaudos_kor[KOR_nr],AB$1)</f>
        <v>#REF!</v>
      </c>
      <c r="AC40" s="171" t="e">
        <f>+SUMIFS([1]!Sanaudos_kor[Suma],[1]!Sanaudos_kor[RAS],$AM40,[1]!Sanaudos_kor[KOR_nr],AC$1)</f>
        <v>#REF!</v>
      </c>
      <c r="AD40" s="171" t="e">
        <f>+SUMIFS([1]!Sanaudos_kor[Suma],[1]!Sanaudos_kor[RAS],$AM40,[1]!Sanaudos_kor[KOR_nr],AD$1)</f>
        <v>#REF!</v>
      </c>
      <c r="AE40" s="171" t="e">
        <f>+SUMIFS([1]!Sanaudos_kor[Suma],[1]!Sanaudos_kor[RAS],$AM40,[1]!Sanaudos_kor[KOR_nr],AE$1)</f>
        <v>#REF!</v>
      </c>
      <c r="AF40" s="171" t="e">
        <f t="shared" si="0"/>
        <v>#REF!</v>
      </c>
      <c r="AG40" s="538"/>
      <c r="AI40" s="173" t="s">
        <v>503</v>
      </c>
      <c r="AJ40" s="174">
        <f>+'[1]2.SAN'!C207</f>
        <v>0</v>
      </c>
      <c r="AL40" s="172">
        <f>+'[1]3.pagrindinis'!A42</f>
        <v>600</v>
      </c>
      <c r="AM40" s="172">
        <f>+'[1]3.pagrindinis'!B42</f>
        <v>602</v>
      </c>
      <c r="AN40" s="166" t="e">
        <f>+SUMIFS('[1]5'!$M$8:$M$158,'[1]5'!$C$8:$C$158,$AM40)</f>
        <v>#VALUE!</v>
      </c>
      <c r="AO40" s="167" t="e">
        <f t="shared" si="1"/>
        <v>#VALUE!</v>
      </c>
      <c r="AR40" s="151" t="str">
        <f t="array" ref="AR40">IFERROR(INDEX([1]!SAN[DK_nr],MATCH(1,('[1]3.2'!$AM40=[1]!SAN[RAS])*('[1]3.2'!AR$7=[1]SAN!$B$5:$B$154),0)),"")</f>
        <v/>
      </c>
      <c r="AS40" s="151" t="str">
        <f t="array" ref="AS40">IFERROR(INDEX([1]!SAN[DK_nr],MATCH(1,('[1]3.2'!$AM40=[1]!SAN[RAS])*('[1]3.2'!AS$7=[1]SAN!$B$5:$B$154),0)),"")</f>
        <v/>
      </c>
      <c r="AT40" s="151" t="str">
        <f t="array" ref="AT40">IFERROR(INDEX([1]!SAN[DK_nr],MATCH(1,('[1]3.2'!$AM40=[1]!SAN[RAS])*('[1]3.2'!AT$7=[1]SAN!$B$5:$B$154),0)),"")</f>
        <v/>
      </c>
      <c r="AU40" s="151" t="str">
        <f t="array" ref="AU40">IFERROR(INDEX([1]!SAN[DK_nr],MATCH(1,('[1]3.2'!$AM40=[1]!SAN[RAS])*('[1]3.2'!AU$7=[1]SAN!$B$5:$B$154),0)),"")</f>
        <v/>
      </c>
      <c r="AV40" s="151" t="str">
        <f t="array" ref="AV40">IFERROR(INDEX([1]!SAN[DK_nr],MATCH(1,('[1]3.2'!$AM40=[1]!SAN[RAS])*('[1]3.2'!AV$7=[1]SAN!$B$5:$B$154),0)),"")</f>
        <v/>
      </c>
      <c r="AW40" s="151" t="str">
        <f t="array" ref="AW40">IFERROR(INDEX([1]!SAN[DK_nr],MATCH(1,('[1]3.2'!$AM40=[1]!SAN[RAS])*('[1]3.2'!AW$7=[1]SAN!$B$5:$B$154),0)),"")</f>
        <v/>
      </c>
      <c r="AX40" s="151" t="str">
        <f t="array" ref="AX40">IFERROR(INDEX([1]!SAN[DK_nr],MATCH(1,('[1]3.2'!$AM40=[1]!SAN[RAS])*('[1]3.2'!AX$7=[1]SAN!$B$5:$B$154),0)),"")</f>
        <v/>
      </c>
      <c r="AY40" s="151" t="str">
        <f t="array" ref="AY40">IFERROR(INDEX([1]!SAN[DK_nr],MATCH(1,('[1]3.2'!$AM40=[1]!SAN[RAS])*('[1]3.2'!AY$7=[1]SAN!$B$5:$B$154),0)),"")</f>
        <v/>
      </c>
      <c r="AZ40" s="151" t="str">
        <f t="array" ref="AZ40">IFERROR(INDEX([1]!SAN[DK_nr],MATCH(1,('[1]3.2'!$AM40=[1]!SAN[RAS])*('[1]3.2'!AZ$7=[1]SAN!$B$5:$B$154),0)),"")</f>
        <v/>
      </c>
      <c r="BA40" s="151" t="str">
        <f t="array" ref="BA40">IFERROR(INDEX([1]!SAN[DK_nr],MATCH(1,('[1]3.2'!$AM40=[1]!SAN[RAS])*('[1]3.2'!BA$7=[1]SAN!$B$5:$B$154),0)),"")</f>
        <v/>
      </c>
      <c r="BB40" s="151" t="str">
        <f t="array" ref="BB40">IFERROR(INDEX([1]!SAN[DK_nr],MATCH(1,('[1]3.2'!$AM40=[1]!SAN[RAS])*('[1]3.2'!BB$7=[1]SAN!$B$5:$B$154),0)),"")</f>
        <v/>
      </c>
      <c r="BC40" s="151" t="str">
        <f t="array" ref="BC40">IFERROR(INDEX([1]!SAN[DK_nr],MATCH(1,('[1]3.2'!$AM40=[1]!SAN[RAS])*('[1]3.2'!BC$7=[1]SAN!$B$5:$B$154),0)),"")</f>
        <v/>
      </c>
      <c r="BD40" s="151" t="str">
        <f t="array" ref="BD40">IFERROR(INDEX([1]!SAN[DK_nr],MATCH(1,('[1]3.2'!$AM40=[1]!SAN[RAS])*('[1]3.2'!BD$7=[1]SAN!$B$5:$B$154),0)),"")</f>
        <v/>
      </c>
      <c r="BE40" s="151" t="str">
        <f t="array" ref="BE40">IFERROR(INDEX([1]!SAN[DK_nr],MATCH(1,('[1]3.2'!$AM40=[1]!SAN[RAS])*('[1]3.2'!BE$7=[1]SAN!$B$5:$B$154),0)),"")</f>
        <v/>
      </c>
      <c r="BF40" s="151" t="str">
        <f t="array" ref="BF40">IFERROR(INDEX([1]!SAN[DK_nr],MATCH(1,('[1]3.2'!$AM40=[1]!SAN[RAS])*('[1]3.2'!BF$7=[1]SAN!$B$5:$B$154),0)),"")</f>
        <v/>
      </c>
      <c r="BG40" s="151" t="str">
        <f t="array" ref="BG40">IFERROR(INDEX([1]!SAN[DK_nr],MATCH(1,('[1]3.2'!$AM40=[1]!SAN[RAS])*('[1]3.2'!BG$7=[1]SAN!$B$5:$B$154),0)),"")</f>
        <v/>
      </c>
      <c r="BH40" s="151" t="str">
        <f t="array" ref="BH40">IFERROR(INDEX([1]!SAN[DK_nr],MATCH(1,('[1]3.2'!$AM40=[1]!SAN[RAS])*('[1]3.2'!BH$7=[1]SAN!$B$5:$B$154),0)),"")</f>
        <v/>
      </c>
      <c r="BI40" s="151" t="str">
        <f t="array" ref="BI40">IFERROR(INDEX([1]!SAN[DK_nr],MATCH(1,('[1]3.2'!$AM40=[1]!SAN[RAS])*('[1]3.2'!BI$7=[1]SAN!$B$5:$B$154),0)),"")</f>
        <v/>
      </c>
      <c r="BJ40" s="151" t="str">
        <f t="array" ref="BJ40">IFERROR(INDEX([1]!SAN[DK_nr],MATCH(1,('[1]3.2'!$AM40=[1]!SAN[RAS])*('[1]3.2'!BJ$7=[1]SAN!$B$5:$B$154),0)),"")</f>
        <v/>
      </c>
      <c r="BK40" s="151" t="str">
        <f t="array" ref="BK40">IFERROR(INDEX([1]!SAN[DK_nr],MATCH(1,('[1]3.2'!$AM40=[1]!SAN[RAS])*('[1]3.2'!BK$7=[1]SAN!$B$5:$B$154),0)),"")</f>
        <v/>
      </c>
      <c r="BL40" s="151" t="str">
        <f t="array" ref="BL40">IFERROR(INDEX([1]!SAN[DK_nr],MATCH(1,('[1]3.2'!$AM40=[1]!SAN[RAS])*('[1]3.2'!BL$7=[1]SAN!$B$5:$B$154),0)),"")</f>
        <v/>
      </c>
      <c r="BM40" s="151" t="str">
        <f t="array" ref="BM40">IFERROR(INDEX([1]!SAN[DK_nr],MATCH(1,('[1]3.2'!$AM40=[1]!SAN[RAS])*('[1]3.2'!BM$7=[1]SAN!$B$5:$B$154),0)),"")</f>
        <v/>
      </c>
      <c r="BN40" s="151" t="str">
        <f t="array" ref="BN40">IFERROR(INDEX([1]!SAN[DK_nr],MATCH(1,('[1]3.2'!$AM40=[1]!SAN[RAS])*('[1]3.2'!BN$7=[1]SAN!$B$5:$B$154),0)),"")</f>
        <v/>
      </c>
      <c r="BO40" s="151" t="str">
        <f t="array" ref="BO40">IFERROR(INDEX([1]!SAN[DK_nr],MATCH(1,('[1]3.2'!$AM40=[1]!SAN[RAS])*('[1]3.2'!BO$7=[1]SAN!$B$5:$B$154),0)),"")</f>
        <v/>
      </c>
      <c r="BP40" s="151" t="str">
        <f t="array" ref="BP40">IFERROR(INDEX([1]!SAN[DK_nr],MATCH(1,('[1]3.2'!$AM40=[1]!SAN[RAS])*('[1]3.2'!BP$7=[1]SAN!$B$5:$B$154),0)),"")</f>
        <v/>
      </c>
      <c r="BQ40" s="151" t="str">
        <f t="array" ref="BQ40">IFERROR(INDEX([1]!SAN[DK_nr],MATCH(1,('[1]3.2'!$AM40=[1]!SAN[RAS])*('[1]3.2'!BQ$7=[1]SAN!$B$5:$B$154),0)),"")</f>
        <v/>
      </c>
      <c r="BR40" s="151" t="str">
        <f t="array" ref="BR40">IFERROR(INDEX([1]!SAN[DK_nr],MATCH(1,('[1]3.2'!$AM40=[1]!SAN[RAS])*('[1]3.2'!BR$7=[1]SAN!$B$5:$B$154),0)),"")</f>
        <v/>
      </c>
      <c r="BS40" s="151" t="str">
        <f t="array" ref="BS40">IFERROR(INDEX([1]!SAN[DK_nr],MATCH(1,('[1]3.2'!$AM40=[1]!SAN[RAS])*('[1]3.2'!BS$7=[1]SAN!$B$5:$B$154),0)),"")</f>
        <v/>
      </c>
      <c r="BT40" s="151" t="str">
        <f t="array" ref="BT40">IFERROR(INDEX([1]!SAN[DK_nr],MATCH(1,('[1]3.2'!$AM40=[1]!SAN[RAS])*('[1]3.2'!BT$7=[1]SAN!$B$5:$B$154),0)),"")</f>
        <v/>
      </c>
      <c r="BU40" s="151" t="str">
        <f t="array" ref="BU40">IFERROR(INDEX([1]!SAN[DK_nr],MATCH(1,('[1]3.2'!$AM40=[1]!SAN[RAS])*('[1]3.2'!BU$7=[1]SAN!$B$5:$B$154),0)),"")</f>
        <v/>
      </c>
      <c r="BV40" s="151" t="str">
        <f t="array" ref="BV40">IFERROR(INDEX([1]!SAN[DK_nr],MATCH(1,('[1]3.2'!$AM40=[1]!SAN[RAS])*('[1]3.2'!BV$7=[1]SAN!$B$5:$B$154),0)),"")</f>
        <v/>
      </c>
      <c r="BW40" s="151" t="str">
        <f t="array" ref="BW40">IFERROR(INDEX([1]!SAN[DK_nr],MATCH(1,('[1]3.2'!$AM40=[1]!SAN[RAS])*('[1]3.2'!BW$7=[1]SAN!$B$5:$B$154),0)),"")</f>
        <v/>
      </c>
      <c r="BX40" s="151" t="str">
        <f t="array" ref="BX40">IFERROR(INDEX([1]!SAN[DK_nr],MATCH(1,('[1]3.2'!$AM40=[1]!SAN[RAS])*('[1]3.2'!BX$7=[1]SAN!$B$5:$B$154),0)),"")</f>
        <v/>
      </c>
      <c r="BY40" s="151" t="str">
        <f t="array" ref="BY40">IFERROR(INDEX([1]!SAN[DK_nr],MATCH(1,('[1]3.2'!$AM40=[1]!SAN[RAS])*('[1]3.2'!BY$7=[1]SAN!$B$5:$B$154),0)),"")</f>
        <v/>
      </c>
      <c r="BZ40" s="151" t="str">
        <f t="array" ref="BZ40">IFERROR(INDEX([1]!SAN[DK_nr],MATCH(1,('[1]3.2'!$AM40=[1]!SAN[RAS])*('[1]3.2'!BZ$7=[1]SAN!$B$5:$B$154),0)),"")</f>
        <v/>
      </c>
      <c r="CA40" s="151" t="str">
        <f t="array" ref="CA40">IFERROR(INDEX([1]!SAN[DK_nr],MATCH(1,('[1]3.2'!$AM40=[1]!SAN[RAS])*('[1]3.2'!CA$7=[1]SAN!$B$5:$B$154),0)),"")</f>
        <v/>
      </c>
      <c r="CB40" s="151" t="str">
        <f t="array" ref="CB40">IFERROR(INDEX([1]!SAN[DK_nr],MATCH(1,('[1]3.2'!$AM40=[1]!SAN[RAS])*('[1]3.2'!CB$7=[1]SAN!$B$5:$B$154),0)),"")</f>
        <v/>
      </c>
      <c r="CC40" s="151" t="str">
        <f t="array" ref="CC40">IFERROR(INDEX([1]!SAN[DK_nr],MATCH(1,('[1]3.2'!$AM40=[1]!SAN[RAS])*('[1]3.2'!CC$7=[1]SAN!$B$5:$B$154),0)),"")</f>
        <v/>
      </c>
      <c r="CD40" s="151" t="str">
        <f t="array" ref="CD40">IFERROR(INDEX([1]!SAN[DK_nr],MATCH(1,('[1]3.2'!$AM40=[1]!SAN[RAS])*('[1]3.2'!CD$7=[1]SAN!$B$5:$B$154),0)),"")</f>
        <v/>
      </c>
      <c r="CE40" s="151" t="str">
        <f t="array" ref="CE40">IFERROR(INDEX([1]!SAN[DK_nr],MATCH(1,('[1]3.2'!$AM40=[1]!SAN[RAS])*('[1]3.2'!CE$7=[1]SAN!$B$5:$B$154),0)),"")</f>
        <v/>
      </c>
      <c r="CF40" s="151" t="str">
        <f t="array" ref="CF40">IFERROR(INDEX([1]!SAN[DK_nr],MATCH(1,('[1]3.2'!$AM40=[1]!SAN[RAS])*('[1]3.2'!CF$7=[1]SAN!$B$5:$B$154),0)),"")</f>
        <v/>
      </c>
      <c r="CG40" s="151" t="str">
        <f t="array" ref="CG40">IFERROR(INDEX([1]!SAN[DK_nr],MATCH(1,('[1]3.2'!$AM40=[1]!SAN[RAS])*('[1]3.2'!CG$7=[1]SAN!$B$5:$B$154),0)),"")</f>
        <v/>
      </c>
      <c r="CH40" s="151" t="str">
        <f t="array" ref="CH40">IFERROR(INDEX([1]!SAN[DK_nr],MATCH(1,('[1]3.2'!$AM40=[1]!SAN[RAS])*('[1]3.2'!CH$7=[1]SAN!$B$5:$B$154),0)),"")</f>
        <v/>
      </c>
      <c r="CI40" s="151" t="str">
        <f t="array" ref="CI40">IFERROR(INDEX([1]!SAN[DK_nr],MATCH(1,('[1]3.2'!$AM40=[1]!SAN[RAS])*('[1]3.2'!CI$7=[1]SAN!$B$5:$B$154),0)),"")</f>
        <v/>
      </c>
      <c r="CJ40" s="151" t="str">
        <f t="array" ref="CJ40">IFERROR(INDEX([1]!SAN[DK_nr],MATCH(1,('[1]3.2'!$AM40=[1]!SAN[RAS])*('[1]3.2'!CJ$7=[1]SAN!$B$5:$B$154),0)),"")</f>
        <v/>
      </c>
      <c r="CK40" s="151" t="str">
        <f t="array" ref="CK40">IFERROR(INDEX([1]!SAN[DK_nr],MATCH(1,('[1]3.2'!$AM40=[1]!SAN[RAS])*('[1]3.2'!CK$7=[1]SAN!$B$5:$B$154),0)),"")</f>
        <v/>
      </c>
      <c r="CL40" s="151" t="str">
        <f t="array" ref="CL40">IFERROR(INDEX([1]!SAN[DK_nr],MATCH(1,('[1]3.2'!$AM40=[1]!SAN[RAS])*('[1]3.2'!CL$7=[1]SAN!$B$5:$B$154),0)),"")</f>
        <v/>
      </c>
      <c r="CM40" s="151" t="str">
        <f t="array" ref="CM40">IFERROR(INDEX([1]!SAN[DK_nr],MATCH(1,('[1]3.2'!$AM40=[1]!SAN[RAS])*('[1]3.2'!CM$7=[1]SAN!$B$5:$B$154),0)),"")</f>
        <v/>
      </c>
      <c r="CN40" s="151" t="str">
        <f t="array" ref="CN40">IFERROR(INDEX([1]!SAN[DK_nr],MATCH(1,('[1]3.2'!$AM40=[1]!SAN[RAS])*('[1]3.2'!CN$7=[1]SAN!$B$5:$B$154),0)),"")</f>
        <v/>
      </c>
      <c r="CO40" s="151" t="str">
        <f t="array" ref="CO40">IFERROR(INDEX([1]!SAN[DK_nr],MATCH(1,('[1]3.2'!$AM40=[1]!SAN[RAS])*('[1]3.2'!CO$7=[1]SAN!$B$5:$B$154),0)),"")</f>
        <v/>
      </c>
      <c r="CP40" s="151" t="str">
        <f t="array" ref="CP40">IFERROR(INDEX([1]!SAN[DK_nr],MATCH(1,('[1]3.2'!$AM40=[1]!SAN[RAS])*('[1]3.2'!CP$7=[1]SAN!$B$5:$B$154),0)),"")</f>
        <v/>
      </c>
      <c r="CQ40" s="151" t="str">
        <f t="array" ref="CQ40">IFERROR(INDEX([1]!SAN[DK_nr],MATCH(1,('[1]3.2'!$AM40=[1]!SAN[RAS])*('[1]3.2'!CQ$7=[1]SAN!$B$5:$B$154),0)),"")</f>
        <v/>
      </c>
      <c r="CR40" s="151" t="str">
        <f t="array" ref="CR40">IFERROR(INDEX([1]!SAN[DK_nr],MATCH(1,('[1]3.2'!$AM40=[1]!SAN[RAS])*('[1]3.2'!CR$7=[1]SAN!$B$5:$B$154),0)),"")</f>
        <v/>
      </c>
      <c r="CS40" s="151" t="str">
        <f t="array" ref="CS40">IFERROR(INDEX([1]!SAN[DK_nr],MATCH(1,('[1]3.2'!$AM40=[1]!SAN[RAS])*('[1]3.2'!CS$7=[1]SAN!$B$5:$B$154),0)),"")</f>
        <v/>
      </c>
      <c r="CT40" s="151" t="str">
        <f t="array" ref="CT40">IFERROR(INDEX([1]!SAN[DK_nr],MATCH(1,('[1]3.2'!$AM40=[1]!SAN[RAS])*('[1]3.2'!CT$7=[1]SAN!$B$5:$B$154),0)),"")</f>
        <v/>
      </c>
      <c r="CU40" s="151" t="str">
        <f t="array" ref="CU40">IFERROR(INDEX([1]!SAN[DK_nr],MATCH(1,('[1]3.2'!$AM40=[1]!SAN[RAS])*('[1]3.2'!CU$7=[1]SAN!$B$5:$B$154),0)),"")</f>
        <v/>
      </c>
      <c r="CV40" s="151" t="str">
        <f t="array" ref="CV40">IFERROR(INDEX([1]!SAN[DK_nr],MATCH(1,('[1]3.2'!$AM40=[1]!SAN[RAS])*('[1]3.2'!CV$7=[1]SAN!$B$5:$B$154),0)),"")</f>
        <v/>
      </c>
      <c r="CW40" s="151" t="str">
        <f t="array" ref="CW40">IFERROR(INDEX([1]!SAN[DK_nr],MATCH(1,('[1]3.2'!$AM40=[1]!SAN[RAS])*('[1]3.2'!CW$7=[1]SAN!$B$5:$B$154),0)),"")</f>
        <v/>
      </c>
      <c r="CX40" s="151" t="str">
        <f t="array" ref="CX40">IFERROR(INDEX([1]!SAN[DK_nr],MATCH(1,('[1]3.2'!$AM40=[1]!SAN[RAS])*('[1]3.2'!CX$7=[1]SAN!$B$5:$B$154),0)),"")</f>
        <v/>
      </c>
      <c r="CY40" s="151" t="str">
        <f t="array" ref="CY40">IFERROR(INDEX([1]!SAN[DK_nr],MATCH(1,('[1]3.2'!$AM40=[1]!SAN[RAS])*('[1]3.2'!CY$7=[1]SAN!$B$5:$B$154),0)),"")</f>
        <v/>
      </c>
      <c r="CZ40" s="151" t="str">
        <f t="array" ref="CZ40">IFERROR(INDEX([1]!SAN[DK_nr],MATCH(1,('[1]3.2'!$AM40=[1]!SAN[RAS])*('[1]3.2'!CZ$7=[1]SAN!$B$5:$B$154),0)),"")</f>
        <v/>
      </c>
      <c r="DA40" s="151" t="str">
        <f t="array" ref="DA40">IFERROR(INDEX([1]!SAN[DK_nr],MATCH(1,('[1]3.2'!$AM40=[1]!SAN[RAS])*('[1]3.2'!DA$7=[1]SAN!$B$5:$B$154),0)),"")</f>
        <v/>
      </c>
      <c r="DB40" s="151" t="str">
        <f t="array" ref="DB40">IFERROR(INDEX([1]!SAN[DK_nr],MATCH(1,('[1]3.2'!$AM40=[1]!SAN[RAS])*('[1]3.2'!DB$7=[1]SAN!$B$5:$B$154),0)),"")</f>
        <v/>
      </c>
      <c r="DC40" s="151" t="str">
        <f t="array" ref="DC40">IFERROR(INDEX([1]!SAN[DK_nr],MATCH(1,('[1]3.2'!$AM40=[1]!SAN[RAS])*('[1]3.2'!DC$7=[1]SAN!$B$5:$B$154),0)),"")</f>
        <v/>
      </c>
      <c r="DD40" s="151" t="str">
        <f t="array" ref="DD40">IFERROR(INDEX([1]!SAN[DK_nr],MATCH(1,('[1]3.2'!$AM40=[1]!SAN[RAS])*('[1]3.2'!DD$7=[1]SAN!$B$5:$B$154),0)),"")</f>
        <v/>
      </c>
      <c r="DE40" s="151" t="str">
        <f t="array" ref="DE40">IFERROR(INDEX([1]!SAN[DK_nr],MATCH(1,('[1]3.2'!$AM40=[1]!SAN[RAS])*('[1]3.2'!DE$7=[1]SAN!$B$5:$B$154),0)),"")</f>
        <v/>
      </c>
      <c r="DF40" s="151" t="str">
        <f t="array" ref="DF40">IFERROR(INDEX([1]!SAN[DK_nr],MATCH(1,('[1]3.2'!$AM40=[1]!SAN[RAS])*('[1]3.2'!DF$7=[1]SAN!$B$5:$B$154),0)),"")</f>
        <v/>
      </c>
      <c r="DG40" s="151" t="str">
        <f t="array" ref="DG40">IFERROR(INDEX([1]!SAN[DK_nr],MATCH(1,('[1]3.2'!$AM40=[1]!SAN[RAS])*('[1]3.2'!DG$7=[1]SAN!$B$5:$B$154),0)),"")</f>
        <v/>
      </c>
      <c r="DH40" s="151" t="str">
        <f t="array" ref="DH40">IFERROR(INDEX([1]!SAN[DK_nr],MATCH(1,('[1]3.2'!$AM40=[1]!SAN[RAS])*('[1]3.2'!DH$7=[1]SAN!$B$5:$B$154),0)),"")</f>
        <v/>
      </c>
      <c r="DI40" s="151" t="str">
        <f t="array" ref="DI40">IFERROR(INDEX([1]!SAN[DK_nr],MATCH(1,('[1]3.2'!$AM40=[1]!SAN[RAS])*('[1]3.2'!DI$7=[1]SAN!$B$5:$B$154),0)),"")</f>
        <v/>
      </c>
      <c r="DJ40" s="151" t="str">
        <f t="array" ref="DJ40">IFERROR(INDEX([1]!SAN[DK_nr],MATCH(1,('[1]3.2'!$AM40=[1]!SAN[RAS])*('[1]3.2'!DJ$7=[1]SAN!$B$5:$B$154),0)),"")</f>
        <v/>
      </c>
      <c r="DK40" s="151" t="str">
        <f t="array" ref="DK40">IFERROR(INDEX([1]!SAN[DK_nr],MATCH(1,('[1]3.2'!$AM40=[1]!SAN[RAS])*('[1]3.2'!DK$7=[1]SAN!$B$5:$B$154),0)),"")</f>
        <v/>
      </c>
      <c r="DL40" s="151" t="str">
        <f t="array" ref="DL40">IFERROR(INDEX([1]!SAN[DK_nr],MATCH(1,('[1]3.2'!$AM40=[1]!SAN[RAS])*('[1]3.2'!DL$7=[1]SAN!$B$5:$B$154),0)),"")</f>
        <v/>
      </c>
      <c r="DM40" s="151" t="str">
        <f t="array" ref="DM40">IFERROR(INDEX([1]!SAN[DK_nr],MATCH(1,('[1]3.2'!$AM40=[1]!SAN[RAS])*('[1]3.2'!DM$7=[1]SAN!$B$5:$B$154),0)),"")</f>
        <v/>
      </c>
      <c r="DN40" s="151" t="str">
        <f t="array" ref="DN40">IFERROR(INDEX([1]!SAN[DK_nr],MATCH(1,('[1]3.2'!$AM40=[1]!SAN[RAS])*('[1]3.2'!DN$7=[1]SAN!$B$5:$B$154),0)),"")</f>
        <v/>
      </c>
      <c r="DO40" s="151" t="str">
        <f t="array" ref="DO40">IFERROR(INDEX([1]!SAN[DK_nr],MATCH(1,('[1]3.2'!$AM40=[1]!SAN[RAS])*('[1]3.2'!DO$7=[1]SAN!$B$5:$B$154),0)),"")</f>
        <v/>
      </c>
      <c r="DP40" s="151" t="str">
        <f t="array" ref="DP40">IFERROR(INDEX([1]!SAN[DK_nr],MATCH(1,('[1]3.2'!$AM40=[1]!SAN[RAS])*('[1]3.2'!DP$7=[1]SAN!$B$5:$B$154),0)),"")</f>
        <v/>
      </c>
      <c r="DQ40" s="151" t="str">
        <f t="array" ref="DQ40">IFERROR(INDEX([1]!SAN[DK_nr],MATCH(1,('[1]3.2'!$AM40=[1]!SAN[RAS])*('[1]3.2'!DQ$7=[1]SAN!$B$5:$B$154),0)),"")</f>
        <v/>
      </c>
      <c r="DR40" s="151" t="str">
        <f t="array" ref="DR40">IFERROR(INDEX([1]!SAN[DK_nr],MATCH(1,('[1]3.2'!$AM40=[1]!SAN[RAS])*('[1]3.2'!DR$7=[1]SAN!$B$5:$B$154),0)),"")</f>
        <v/>
      </c>
      <c r="DS40" s="151" t="str">
        <f t="array" ref="DS40">IFERROR(INDEX([1]!SAN[DK_nr],MATCH(1,('[1]3.2'!$AM40=[1]!SAN[RAS])*('[1]3.2'!DS$7=[1]SAN!$B$5:$B$154),0)),"")</f>
        <v/>
      </c>
      <c r="DT40" s="151" t="str">
        <f t="array" ref="DT40">IFERROR(INDEX([1]!SAN[DK_nr],MATCH(1,('[1]3.2'!$AM40=[1]!SAN[RAS])*('[1]3.2'!DT$7=[1]SAN!$B$5:$B$154),0)),"")</f>
        <v/>
      </c>
      <c r="DU40" s="151" t="str">
        <f t="array" ref="DU40">IFERROR(INDEX([1]!SAN[DK_nr],MATCH(1,('[1]3.2'!$AM40=[1]!SAN[RAS])*('[1]3.2'!DU$7=[1]SAN!$B$5:$B$154),0)),"")</f>
        <v/>
      </c>
      <c r="DV40" s="151" t="str">
        <f t="array" ref="DV40">IFERROR(INDEX([1]!SAN[DK_nr],MATCH(1,('[1]3.2'!$AM40=[1]!SAN[RAS])*('[1]3.2'!DV$7=[1]SAN!$B$5:$B$154),0)),"")</f>
        <v/>
      </c>
      <c r="DW40" s="151" t="str">
        <f t="array" ref="DW40">IFERROR(INDEX([1]!SAN[DK_nr],MATCH(1,('[1]3.2'!$AM40=[1]!SAN[RAS])*('[1]3.2'!DW$7=[1]SAN!$B$5:$B$154),0)),"")</f>
        <v/>
      </c>
      <c r="DX40" s="151" t="str">
        <f t="array" ref="DX40">IFERROR(INDEX([1]!SAN[DK_nr],MATCH(1,('[1]3.2'!$AM40=[1]!SAN[RAS])*('[1]3.2'!DX$7=[1]SAN!$B$5:$B$154),0)),"")</f>
        <v/>
      </c>
      <c r="DY40" s="151" t="str">
        <f t="array" ref="DY40">IFERROR(INDEX([1]!SAN[DK_nr],MATCH(1,('[1]3.2'!$AM40=[1]!SAN[RAS])*('[1]3.2'!DY$7=[1]SAN!$B$5:$B$154),0)),"")</f>
        <v/>
      </c>
      <c r="DZ40" s="151" t="str">
        <f t="array" ref="DZ40">IFERROR(INDEX([1]!SAN[DK_nr],MATCH(1,('[1]3.2'!$AM40=[1]!SAN[RAS])*('[1]3.2'!DZ$7=[1]SAN!$B$5:$B$154),0)),"")</f>
        <v/>
      </c>
      <c r="EA40" s="151" t="str">
        <f t="array" ref="EA40">IFERROR(INDEX([1]!SAN[DK_nr],MATCH(1,('[1]3.2'!$AM40=[1]!SAN[RAS])*('[1]3.2'!EA$7=[1]SAN!$B$5:$B$154),0)),"")</f>
        <v/>
      </c>
      <c r="EB40" s="151" t="str">
        <f t="array" ref="EB40">IFERROR(INDEX([1]!SAN[DK_nr],MATCH(1,('[1]3.2'!$AM40=[1]!SAN[RAS])*('[1]3.2'!EB$7=[1]SAN!$B$5:$B$154),0)),"")</f>
        <v/>
      </c>
    </row>
    <row r="41" spans="2:132" ht="12.2" customHeight="1" x14ac:dyDescent="0.2">
      <c r="B41" s="168" t="s">
        <v>504</v>
      </c>
      <c r="C41" s="169" t="s">
        <v>505</v>
      </c>
      <c r="D41" s="170" t="str">
        <f t="shared" si="3"/>
        <v xml:space="preserve">                                                                                        </v>
      </c>
      <c r="E41" s="171" t="e">
        <f>+SUMIFS([1]!Sanaudos[Suma],[1]!Sanaudos[Pagal DK RAS],$AM41)</f>
        <v>#REF!</v>
      </c>
      <c r="F41" s="171"/>
      <c r="G41" s="171"/>
      <c r="H41" s="171"/>
      <c r="I41" s="171"/>
      <c r="J41" s="171" t="e">
        <f>+SUMIFS([1]!Sanaudos_kor[Suma],[1]!Sanaudos_kor[RAS],$AM41,[1]!Sanaudos_kor[KOR_nr],J$1)</f>
        <v>#REF!</v>
      </c>
      <c r="K41" s="171" t="e">
        <f>+SUMIFS([1]!Sanaudos_kor[Suma],[1]!Sanaudos_kor[RAS],$AM41,[1]!Sanaudos_kor[KOR_nr],K$1)</f>
        <v>#REF!</v>
      </c>
      <c r="L41" s="171" t="e">
        <f>+SUMIFS([1]!Sanaudos_kor[Suma],[1]!Sanaudos_kor[RAS],$AM41,[1]!Sanaudos_kor[KOR_nr],L$1)</f>
        <v>#REF!</v>
      </c>
      <c r="M41" s="171" t="e">
        <f>+SUMIFS([1]!Sanaudos_kor[Suma],[1]!Sanaudos_kor[RAS],$AM41,[1]!Sanaudos_kor[KOR_nr],M$1)</f>
        <v>#REF!</v>
      </c>
      <c r="N41" s="171" t="e">
        <f>+SUMIFS([1]!Sanaudos_kor[Suma],[1]!Sanaudos_kor[RAS],$AM41,[1]!Sanaudos_kor[KOR_nr],N$1)</f>
        <v>#REF!</v>
      </c>
      <c r="O41" s="171" t="e">
        <f>+SUMIFS([1]!Sanaudos_kor[Suma],[1]!Sanaudos_kor[RAS],$AM41,[1]!Sanaudos_kor[KOR_nr],O$1)</f>
        <v>#REF!</v>
      </c>
      <c r="P41" s="171" t="e">
        <f>+SUMIFS([1]!Sanaudos_kor[Suma],[1]!Sanaudos_kor[RAS],$AM41,[1]!Sanaudos_kor[KOR_nr],P$1)</f>
        <v>#REF!</v>
      </c>
      <c r="Q41" s="171" t="e">
        <f>+SUMIFS([1]!Sanaudos_kor[Suma],[1]!Sanaudos_kor[RAS],$AM41,[1]!Sanaudos_kor[KOR_nr],Q$1)</f>
        <v>#REF!</v>
      </c>
      <c r="R41" s="171" t="e">
        <f>+SUMIFS([1]!Sanaudos_kor[Suma],[1]!Sanaudos_kor[RAS],$AM41,[1]!Sanaudos_kor[KOR_nr],R$1)</f>
        <v>#REF!</v>
      </c>
      <c r="S41" s="171" t="e">
        <f>+SUMIFS([1]!Sanaudos_kor[Suma],[1]!Sanaudos_kor[RAS],$AM41,[1]!Sanaudos_kor[KOR_nr],S$1)</f>
        <v>#REF!</v>
      </c>
      <c r="T41" s="171" t="e">
        <f>+SUMIFS([1]!Sanaudos_kor[Suma],[1]!Sanaudos_kor[RAS],$AM41,[1]!Sanaudos_kor[KOR_nr],T$1)</f>
        <v>#REF!</v>
      </c>
      <c r="U41" s="171" t="e">
        <f>+SUMIFS([1]!Sanaudos_kor[Suma],[1]!Sanaudos_kor[RAS],$AM41,[1]!Sanaudos_kor[KOR_nr],U$1)</f>
        <v>#REF!</v>
      </c>
      <c r="V41" s="171" t="e">
        <f>+SUMIFS([1]!Sanaudos_kor[Suma],[1]!Sanaudos_kor[RAS],$AM41,[1]!Sanaudos_kor[KOR_nr],V$1)</f>
        <v>#REF!</v>
      </c>
      <c r="W41" s="171" t="e">
        <f>+SUMIFS([1]!Sanaudos_kor[Suma],[1]!Sanaudos_kor[RAS],$AM41,[1]!Sanaudos_kor[KOR_nr],W$1)</f>
        <v>#REF!</v>
      </c>
      <c r="X41" s="171" t="e">
        <f>+SUMIFS([1]!Sanaudos_kor[Suma],[1]!Sanaudos_kor[RAS],$AM41,[1]!Sanaudos_kor[KOR_nr],X$1)</f>
        <v>#REF!</v>
      </c>
      <c r="Y41" s="171" t="e">
        <f>+SUMIFS([1]!Sanaudos_kor[Suma],[1]!Sanaudos_kor[RAS],$AM41,[1]!Sanaudos_kor[KOR_nr],Y$1)</f>
        <v>#REF!</v>
      </c>
      <c r="Z41" s="171" t="e">
        <f>+SUMIFS([1]!Sanaudos_kor[Suma],[1]!Sanaudos_kor[RAS],$AM41,[1]!Sanaudos_kor[KOR_nr],Z$1)</f>
        <v>#REF!</v>
      </c>
      <c r="AA41" s="171" t="e">
        <f>+SUMIFS([1]!Sanaudos_kor[Suma],[1]!Sanaudos_kor[RAS],$AM41,[1]!Sanaudos_kor[KOR_nr],AA$1)</f>
        <v>#REF!</v>
      </c>
      <c r="AB41" s="171" t="e">
        <f>+SUMIFS([1]!Sanaudos_kor[Suma],[1]!Sanaudos_kor[RAS],$AM41,[1]!Sanaudos_kor[KOR_nr],AB$1)</f>
        <v>#REF!</v>
      </c>
      <c r="AC41" s="171" t="e">
        <f>+SUMIFS([1]!Sanaudos_kor[Suma],[1]!Sanaudos_kor[RAS],$AM41,[1]!Sanaudos_kor[KOR_nr],AC$1)</f>
        <v>#REF!</v>
      </c>
      <c r="AD41" s="171" t="e">
        <f>+SUMIFS([1]!Sanaudos_kor[Suma],[1]!Sanaudos_kor[RAS],$AM41,[1]!Sanaudos_kor[KOR_nr],AD$1)</f>
        <v>#REF!</v>
      </c>
      <c r="AE41" s="171" t="e">
        <f>+SUMIFS([1]!Sanaudos_kor[Suma],[1]!Sanaudos_kor[RAS],$AM41,[1]!Sanaudos_kor[KOR_nr],AE$1)</f>
        <v>#REF!</v>
      </c>
      <c r="AF41" s="171" t="e">
        <f t="shared" si="0"/>
        <v>#REF!</v>
      </c>
      <c r="AG41" s="538"/>
      <c r="AI41" s="173" t="s">
        <v>506</v>
      </c>
      <c r="AJ41" s="174">
        <f>+'[1]2.SAN'!C208</f>
        <v>0</v>
      </c>
      <c r="AL41" s="172">
        <f>+'[1]3.pagrindinis'!A43</f>
        <v>600</v>
      </c>
      <c r="AM41" s="172">
        <f>+'[1]3.pagrindinis'!B43</f>
        <v>603</v>
      </c>
      <c r="AN41" s="166" t="e">
        <f>+SUMIFS('[1]5'!$M$8:$M$158,'[1]5'!$C$8:$C$158,$AM41)</f>
        <v>#VALUE!</v>
      </c>
      <c r="AO41" s="167" t="e">
        <f t="shared" si="1"/>
        <v>#VALUE!</v>
      </c>
      <c r="AR41" s="151" t="str">
        <f t="array" ref="AR41">IFERROR(INDEX([1]!SAN[DK_nr],MATCH(1,('[1]3.2'!$AM41=[1]!SAN[RAS])*('[1]3.2'!AR$7=[1]SAN!$B$5:$B$154),0)),"")</f>
        <v/>
      </c>
      <c r="AS41" s="151" t="str">
        <f t="array" ref="AS41">IFERROR(INDEX([1]!SAN[DK_nr],MATCH(1,('[1]3.2'!$AM41=[1]!SAN[RAS])*('[1]3.2'!AS$7=[1]SAN!$B$5:$B$154),0)),"")</f>
        <v/>
      </c>
      <c r="AT41" s="151" t="str">
        <f t="array" ref="AT41">IFERROR(INDEX([1]!SAN[DK_nr],MATCH(1,('[1]3.2'!$AM41=[1]!SAN[RAS])*('[1]3.2'!AT$7=[1]SAN!$B$5:$B$154),0)),"")</f>
        <v/>
      </c>
      <c r="AU41" s="151" t="str">
        <f t="array" ref="AU41">IFERROR(INDEX([1]!SAN[DK_nr],MATCH(1,('[1]3.2'!$AM41=[1]!SAN[RAS])*('[1]3.2'!AU$7=[1]SAN!$B$5:$B$154),0)),"")</f>
        <v/>
      </c>
      <c r="AV41" s="151" t="str">
        <f t="array" ref="AV41">IFERROR(INDEX([1]!SAN[DK_nr],MATCH(1,('[1]3.2'!$AM41=[1]!SAN[RAS])*('[1]3.2'!AV$7=[1]SAN!$B$5:$B$154),0)),"")</f>
        <v/>
      </c>
      <c r="AW41" s="151" t="str">
        <f t="array" ref="AW41">IFERROR(INDEX([1]!SAN[DK_nr],MATCH(1,('[1]3.2'!$AM41=[1]!SAN[RAS])*('[1]3.2'!AW$7=[1]SAN!$B$5:$B$154),0)),"")</f>
        <v/>
      </c>
      <c r="AX41" s="151" t="str">
        <f t="array" ref="AX41">IFERROR(INDEX([1]!SAN[DK_nr],MATCH(1,('[1]3.2'!$AM41=[1]!SAN[RAS])*('[1]3.2'!AX$7=[1]SAN!$B$5:$B$154),0)),"")</f>
        <v/>
      </c>
      <c r="AY41" s="151" t="str">
        <f t="array" ref="AY41">IFERROR(INDEX([1]!SAN[DK_nr],MATCH(1,('[1]3.2'!$AM41=[1]!SAN[RAS])*('[1]3.2'!AY$7=[1]SAN!$B$5:$B$154),0)),"")</f>
        <v/>
      </c>
      <c r="AZ41" s="151" t="str">
        <f t="array" ref="AZ41">IFERROR(INDEX([1]!SAN[DK_nr],MATCH(1,('[1]3.2'!$AM41=[1]!SAN[RAS])*('[1]3.2'!AZ$7=[1]SAN!$B$5:$B$154),0)),"")</f>
        <v/>
      </c>
      <c r="BA41" s="151" t="str">
        <f t="array" ref="BA41">IFERROR(INDEX([1]!SAN[DK_nr],MATCH(1,('[1]3.2'!$AM41=[1]!SAN[RAS])*('[1]3.2'!BA$7=[1]SAN!$B$5:$B$154),0)),"")</f>
        <v/>
      </c>
      <c r="BB41" s="151" t="str">
        <f t="array" ref="BB41">IFERROR(INDEX([1]!SAN[DK_nr],MATCH(1,('[1]3.2'!$AM41=[1]!SAN[RAS])*('[1]3.2'!BB$7=[1]SAN!$B$5:$B$154),0)),"")</f>
        <v/>
      </c>
      <c r="BC41" s="151" t="str">
        <f t="array" ref="BC41">IFERROR(INDEX([1]!SAN[DK_nr],MATCH(1,('[1]3.2'!$AM41=[1]!SAN[RAS])*('[1]3.2'!BC$7=[1]SAN!$B$5:$B$154),0)),"")</f>
        <v/>
      </c>
      <c r="BD41" s="151" t="str">
        <f t="array" ref="BD41">IFERROR(INDEX([1]!SAN[DK_nr],MATCH(1,('[1]3.2'!$AM41=[1]!SAN[RAS])*('[1]3.2'!BD$7=[1]SAN!$B$5:$B$154),0)),"")</f>
        <v/>
      </c>
      <c r="BE41" s="151" t="str">
        <f t="array" ref="BE41">IFERROR(INDEX([1]!SAN[DK_nr],MATCH(1,('[1]3.2'!$AM41=[1]!SAN[RAS])*('[1]3.2'!BE$7=[1]SAN!$B$5:$B$154),0)),"")</f>
        <v/>
      </c>
      <c r="BF41" s="151" t="str">
        <f t="array" ref="BF41">IFERROR(INDEX([1]!SAN[DK_nr],MATCH(1,('[1]3.2'!$AM41=[1]!SAN[RAS])*('[1]3.2'!BF$7=[1]SAN!$B$5:$B$154),0)),"")</f>
        <v/>
      </c>
      <c r="BG41" s="151" t="str">
        <f t="array" ref="BG41">IFERROR(INDEX([1]!SAN[DK_nr],MATCH(1,('[1]3.2'!$AM41=[1]!SAN[RAS])*('[1]3.2'!BG$7=[1]SAN!$B$5:$B$154),0)),"")</f>
        <v/>
      </c>
      <c r="BH41" s="151" t="str">
        <f t="array" ref="BH41">IFERROR(INDEX([1]!SAN[DK_nr],MATCH(1,('[1]3.2'!$AM41=[1]!SAN[RAS])*('[1]3.2'!BH$7=[1]SAN!$B$5:$B$154),0)),"")</f>
        <v/>
      </c>
      <c r="BI41" s="151" t="str">
        <f t="array" ref="BI41">IFERROR(INDEX([1]!SAN[DK_nr],MATCH(1,('[1]3.2'!$AM41=[1]!SAN[RAS])*('[1]3.2'!BI$7=[1]SAN!$B$5:$B$154),0)),"")</f>
        <v/>
      </c>
      <c r="BJ41" s="151" t="str">
        <f t="array" ref="BJ41">IFERROR(INDEX([1]!SAN[DK_nr],MATCH(1,('[1]3.2'!$AM41=[1]!SAN[RAS])*('[1]3.2'!BJ$7=[1]SAN!$B$5:$B$154),0)),"")</f>
        <v/>
      </c>
      <c r="BK41" s="151" t="str">
        <f t="array" ref="BK41">IFERROR(INDEX([1]!SAN[DK_nr],MATCH(1,('[1]3.2'!$AM41=[1]!SAN[RAS])*('[1]3.2'!BK$7=[1]SAN!$B$5:$B$154),0)),"")</f>
        <v/>
      </c>
      <c r="BL41" s="151" t="str">
        <f t="array" ref="BL41">IFERROR(INDEX([1]!SAN[DK_nr],MATCH(1,('[1]3.2'!$AM41=[1]!SAN[RAS])*('[1]3.2'!BL$7=[1]SAN!$B$5:$B$154),0)),"")</f>
        <v/>
      </c>
      <c r="BM41" s="151" t="str">
        <f t="array" ref="BM41">IFERROR(INDEX([1]!SAN[DK_nr],MATCH(1,('[1]3.2'!$AM41=[1]!SAN[RAS])*('[1]3.2'!BM$7=[1]SAN!$B$5:$B$154),0)),"")</f>
        <v/>
      </c>
      <c r="BN41" s="151" t="str">
        <f t="array" ref="BN41">IFERROR(INDEX([1]!SAN[DK_nr],MATCH(1,('[1]3.2'!$AM41=[1]!SAN[RAS])*('[1]3.2'!BN$7=[1]SAN!$B$5:$B$154),0)),"")</f>
        <v/>
      </c>
      <c r="BO41" s="151" t="str">
        <f t="array" ref="BO41">IFERROR(INDEX([1]!SAN[DK_nr],MATCH(1,('[1]3.2'!$AM41=[1]!SAN[RAS])*('[1]3.2'!BO$7=[1]SAN!$B$5:$B$154),0)),"")</f>
        <v/>
      </c>
      <c r="BP41" s="151" t="str">
        <f t="array" ref="BP41">IFERROR(INDEX([1]!SAN[DK_nr],MATCH(1,('[1]3.2'!$AM41=[1]!SAN[RAS])*('[1]3.2'!BP$7=[1]SAN!$B$5:$B$154),0)),"")</f>
        <v/>
      </c>
      <c r="BQ41" s="151" t="str">
        <f t="array" ref="BQ41">IFERROR(INDEX([1]!SAN[DK_nr],MATCH(1,('[1]3.2'!$AM41=[1]!SAN[RAS])*('[1]3.2'!BQ$7=[1]SAN!$B$5:$B$154),0)),"")</f>
        <v/>
      </c>
      <c r="BR41" s="151" t="str">
        <f t="array" ref="BR41">IFERROR(INDEX([1]!SAN[DK_nr],MATCH(1,('[1]3.2'!$AM41=[1]!SAN[RAS])*('[1]3.2'!BR$7=[1]SAN!$B$5:$B$154),0)),"")</f>
        <v/>
      </c>
      <c r="BS41" s="151" t="str">
        <f t="array" ref="BS41">IFERROR(INDEX([1]!SAN[DK_nr],MATCH(1,('[1]3.2'!$AM41=[1]!SAN[RAS])*('[1]3.2'!BS$7=[1]SAN!$B$5:$B$154),0)),"")</f>
        <v/>
      </c>
      <c r="BT41" s="151" t="str">
        <f t="array" ref="BT41">IFERROR(INDEX([1]!SAN[DK_nr],MATCH(1,('[1]3.2'!$AM41=[1]!SAN[RAS])*('[1]3.2'!BT$7=[1]SAN!$B$5:$B$154),0)),"")</f>
        <v/>
      </c>
      <c r="BU41" s="151" t="str">
        <f t="array" ref="BU41">IFERROR(INDEX([1]!SAN[DK_nr],MATCH(1,('[1]3.2'!$AM41=[1]!SAN[RAS])*('[1]3.2'!BU$7=[1]SAN!$B$5:$B$154),0)),"")</f>
        <v/>
      </c>
      <c r="BV41" s="151" t="str">
        <f t="array" ref="BV41">IFERROR(INDEX([1]!SAN[DK_nr],MATCH(1,('[1]3.2'!$AM41=[1]!SAN[RAS])*('[1]3.2'!BV$7=[1]SAN!$B$5:$B$154),0)),"")</f>
        <v/>
      </c>
      <c r="BW41" s="151" t="str">
        <f t="array" ref="BW41">IFERROR(INDEX([1]!SAN[DK_nr],MATCH(1,('[1]3.2'!$AM41=[1]!SAN[RAS])*('[1]3.2'!BW$7=[1]SAN!$B$5:$B$154),0)),"")</f>
        <v/>
      </c>
      <c r="BX41" s="151" t="str">
        <f t="array" ref="BX41">IFERROR(INDEX([1]!SAN[DK_nr],MATCH(1,('[1]3.2'!$AM41=[1]!SAN[RAS])*('[1]3.2'!BX$7=[1]SAN!$B$5:$B$154),0)),"")</f>
        <v/>
      </c>
      <c r="BY41" s="151" t="str">
        <f t="array" ref="BY41">IFERROR(INDEX([1]!SAN[DK_nr],MATCH(1,('[1]3.2'!$AM41=[1]!SAN[RAS])*('[1]3.2'!BY$7=[1]SAN!$B$5:$B$154),0)),"")</f>
        <v/>
      </c>
      <c r="BZ41" s="151" t="str">
        <f t="array" ref="BZ41">IFERROR(INDEX([1]!SAN[DK_nr],MATCH(1,('[1]3.2'!$AM41=[1]!SAN[RAS])*('[1]3.2'!BZ$7=[1]SAN!$B$5:$B$154),0)),"")</f>
        <v/>
      </c>
      <c r="CA41" s="151" t="str">
        <f t="array" ref="CA41">IFERROR(INDEX([1]!SAN[DK_nr],MATCH(1,('[1]3.2'!$AM41=[1]!SAN[RAS])*('[1]3.2'!CA$7=[1]SAN!$B$5:$B$154),0)),"")</f>
        <v/>
      </c>
      <c r="CB41" s="151" t="str">
        <f t="array" ref="CB41">IFERROR(INDEX([1]!SAN[DK_nr],MATCH(1,('[1]3.2'!$AM41=[1]!SAN[RAS])*('[1]3.2'!CB$7=[1]SAN!$B$5:$B$154),0)),"")</f>
        <v/>
      </c>
      <c r="CC41" s="151" t="str">
        <f t="array" ref="CC41">IFERROR(INDEX([1]!SAN[DK_nr],MATCH(1,('[1]3.2'!$AM41=[1]!SAN[RAS])*('[1]3.2'!CC$7=[1]SAN!$B$5:$B$154),0)),"")</f>
        <v/>
      </c>
      <c r="CD41" s="151" t="str">
        <f t="array" ref="CD41">IFERROR(INDEX([1]!SAN[DK_nr],MATCH(1,('[1]3.2'!$AM41=[1]!SAN[RAS])*('[1]3.2'!CD$7=[1]SAN!$B$5:$B$154),0)),"")</f>
        <v/>
      </c>
      <c r="CE41" s="151" t="str">
        <f t="array" ref="CE41">IFERROR(INDEX([1]!SAN[DK_nr],MATCH(1,('[1]3.2'!$AM41=[1]!SAN[RAS])*('[1]3.2'!CE$7=[1]SAN!$B$5:$B$154),0)),"")</f>
        <v/>
      </c>
      <c r="CF41" s="151" t="str">
        <f t="array" ref="CF41">IFERROR(INDEX([1]!SAN[DK_nr],MATCH(1,('[1]3.2'!$AM41=[1]!SAN[RAS])*('[1]3.2'!CF$7=[1]SAN!$B$5:$B$154),0)),"")</f>
        <v/>
      </c>
      <c r="CG41" s="151" t="str">
        <f t="array" ref="CG41">IFERROR(INDEX([1]!SAN[DK_nr],MATCH(1,('[1]3.2'!$AM41=[1]!SAN[RAS])*('[1]3.2'!CG$7=[1]SAN!$B$5:$B$154),0)),"")</f>
        <v/>
      </c>
      <c r="CH41" s="151" t="str">
        <f t="array" ref="CH41">IFERROR(INDEX([1]!SAN[DK_nr],MATCH(1,('[1]3.2'!$AM41=[1]!SAN[RAS])*('[1]3.2'!CH$7=[1]SAN!$B$5:$B$154),0)),"")</f>
        <v/>
      </c>
      <c r="CI41" s="151" t="str">
        <f t="array" ref="CI41">IFERROR(INDEX([1]!SAN[DK_nr],MATCH(1,('[1]3.2'!$AM41=[1]!SAN[RAS])*('[1]3.2'!CI$7=[1]SAN!$B$5:$B$154),0)),"")</f>
        <v/>
      </c>
      <c r="CJ41" s="151" t="str">
        <f t="array" ref="CJ41">IFERROR(INDEX([1]!SAN[DK_nr],MATCH(1,('[1]3.2'!$AM41=[1]!SAN[RAS])*('[1]3.2'!CJ$7=[1]SAN!$B$5:$B$154),0)),"")</f>
        <v/>
      </c>
      <c r="CK41" s="151" t="str">
        <f t="array" ref="CK41">IFERROR(INDEX([1]!SAN[DK_nr],MATCH(1,('[1]3.2'!$AM41=[1]!SAN[RAS])*('[1]3.2'!CK$7=[1]SAN!$B$5:$B$154),0)),"")</f>
        <v/>
      </c>
      <c r="CL41" s="151" t="str">
        <f t="array" ref="CL41">IFERROR(INDEX([1]!SAN[DK_nr],MATCH(1,('[1]3.2'!$AM41=[1]!SAN[RAS])*('[1]3.2'!CL$7=[1]SAN!$B$5:$B$154),0)),"")</f>
        <v/>
      </c>
      <c r="CM41" s="151" t="str">
        <f t="array" ref="CM41">IFERROR(INDEX([1]!SAN[DK_nr],MATCH(1,('[1]3.2'!$AM41=[1]!SAN[RAS])*('[1]3.2'!CM$7=[1]SAN!$B$5:$B$154),0)),"")</f>
        <v/>
      </c>
      <c r="CN41" s="151" t="str">
        <f t="array" ref="CN41">IFERROR(INDEX([1]!SAN[DK_nr],MATCH(1,('[1]3.2'!$AM41=[1]!SAN[RAS])*('[1]3.2'!CN$7=[1]SAN!$B$5:$B$154),0)),"")</f>
        <v/>
      </c>
      <c r="CO41" s="151" t="str">
        <f t="array" ref="CO41">IFERROR(INDEX([1]!SAN[DK_nr],MATCH(1,('[1]3.2'!$AM41=[1]!SAN[RAS])*('[1]3.2'!CO$7=[1]SAN!$B$5:$B$154),0)),"")</f>
        <v/>
      </c>
      <c r="CP41" s="151" t="str">
        <f t="array" ref="CP41">IFERROR(INDEX([1]!SAN[DK_nr],MATCH(1,('[1]3.2'!$AM41=[1]!SAN[RAS])*('[1]3.2'!CP$7=[1]SAN!$B$5:$B$154),0)),"")</f>
        <v/>
      </c>
      <c r="CQ41" s="151" t="str">
        <f t="array" ref="CQ41">IFERROR(INDEX([1]!SAN[DK_nr],MATCH(1,('[1]3.2'!$AM41=[1]!SAN[RAS])*('[1]3.2'!CQ$7=[1]SAN!$B$5:$B$154),0)),"")</f>
        <v/>
      </c>
      <c r="CR41" s="151" t="str">
        <f t="array" ref="CR41">IFERROR(INDEX([1]!SAN[DK_nr],MATCH(1,('[1]3.2'!$AM41=[1]!SAN[RAS])*('[1]3.2'!CR$7=[1]SAN!$B$5:$B$154),0)),"")</f>
        <v/>
      </c>
      <c r="CS41" s="151" t="str">
        <f t="array" ref="CS41">IFERROR(INDEX([1]!SAN[DK_nr],MATCH(1,('[1]3.2'!$AM41=[1]!SAN[RAS])*('[1]3.2'!CS$7=[1]SAN!$B$5:$B$154),0)),"")</f>
        <v/>
      </c>
      <c r="CT41" s="151" t="str">
        <f t="array" ref="CT41">IFERROR(INDEX([1]!SAN[DK_nr],MATCH(1,('[1]3.2'!$AM41=[1]!SAN[RAS])*('[1]3.2'!CT$7=[1]SAN!$B$5:$B$154),0)),"")</f>
        <v/>
      </c>
      <c r="CU41" s="151" t="str">
        <f t="array" ref="CU41">IFERROR(INDEX([1]!SAN[DK_nr],MATCH(1,('[1]3.2'!$AM41=[1]!SAN[RAS])*('[1]3.2'!CU$7=[1]SAN!$B$5:$B$154),0)),"")</f>
        <v/>
      </c>
      <c r="CV41" s="151" t="str">
        <f t="array" ref="CV41">IFERROR(INDEX([1]!SAN[DK_nr],MATCH(1,('[1]3.2'!$AM41=[1]!SAN[RAS])*('[1]3.2'!CV$7=[1]SAN!$B$5:$B$154),0)),"")</f>
        <v/>
      </c>
      <c r="CW41" s="151" t="str">
        <f t="array" ref="CW41">IFERROR(INDEX([1]!SAN[DK_nr],MATCH(1,('[1]3.2'!$AM41=[1]!SAN[RAS])*('[1]3.2'!CW$7=[1]SAN!$B$5:$B$154),0)),"")</f>
        <v/>
      </c>
      <c r="CX41" s="151" t="str">
        <f t="array" ref="CX41">IFERROR(INDEX([1]!SAN[DK_nr],MATCH(1,('[1]3.2'!$AM41=[1]!SAN[RAS])*('[1]3.2'!CX$7=[1]SAN!$B$5:$B$154),0)),"")</f>
        <v/>
      </c>
      <c r="CY41" s="151" t="str">
        <f t="array" ref="CY41">IFERROR(INDEX([1]!SAN[DK_nr],MATCH(1,('[1]3.2'!$AM41=[1]!SAN[RAS])*('[1]3.2'!CY$7=[1]SAN!$B$5:$B$154),0)),"")</f>
        <v/>
      </c>
      <c r="CZ41" s="151" t="str">
        <f t="array" ref="CZ41">IFERROR(INDEX([1]!SAN[DK_nr],MATCH(1,('[1]3.2'!$AM41=[1]!SAN[RAS])*('[1]3.2'!CZ$7=[1]SAN!$B$5:$B$154),0)),"")</f>
        <v/>
      </c>
      <c r="DA41" s="151" t="str">
        <f t="array" ref="DA41">IFERROR(INDEX([1]!SAN[DK_nr],MATCH(1,('[1]3.2'!$AM41=[1]!SAN[RAS])*('[1]3.2'!DA$7=[1]SAN!$B$5:$B$154),0)),"")</f>
        <v/>
      </c>
      <c r="DB41" s="151" t="str">
        <f t="array" ref="DB41">IFERROR(INDEX([1]!SAN[DK_nr],MATCH(1,('[1]3.2'!$AM41=[1]!SAN[RAS])*('[1]3.2'!DB$7=[1]SAN!$B$5:$B$154),0)),"")</f>
        <v/>
      </c>
      <c r="DC41" s="151" t="str">
        <f t="array" ref="DC41">IFERROR(INDEX([1]!SAN[DK_nr],MATCH(1,('[1]3.2'!$AM41=[1]!SAN[RAS])*('[1]3.2'!DC$7=[1]SAN!$B$5:$B$154),0)),"")</f>
        <v/>
      </c>
      <c r="DD41" s="151" t="str">
        <f t="array" ref="DD41">IFERROR(INDEX([1]!SAN[DK_nr],MATCH(1,('[1]3.2'!$AM41=[1]!SAN[RAS])*('[1]3.2'!DD$7=[1]SAN!$B$5:$B$154),0)),"")</f>
        <v/>
      </c>
      <c r="DE41" s="151" t="str">
        <f t="array" ref="DE41">IFERROR(INDEX([1]!SAN[DK_nr],MATCH(1,('[1]3.2'!$AM41=[1]!SAN[RAS])*('[1]3.2'!DE$7=[1]SAN!$B$5:$B$154),0)),"")</f>
        <v/>
      </c>
      <c r="DF41" s="151" t="str">
        <f t="array" ref="DF41">IFERROR(INDEX([1]!SAN[DK_nr],MATCH(1,('[1]3.2'!$AM41=[1]!SAN[RAS])*('[1]3.2'!DF$7=[1]SAN!$B$5:$B$154),0)),"")</f>
        <v/>
      </c>
      <c r="DG41" s="151" t="str">
        <f t="array" ref="DG41">IFERROR(INDEX([1]!SAN[DK_nr],MATCH(1,('[1]3.2'!$AM41=[1]!SAN[RAS])*('[1]3.2'!DG$7=[1]SAN!$B$5:$B$154),0)),"")</f>
        <v/>
      </c>
      <c r="DH41" s="151" t="str">
        <f t="array" ref="DH41">IFERROR(INDEX([1]!SAN[DK_nr],MATCH(1,('[1]3.2'!$AM41=[1]!SAN[RAS])*('[1]3.2'!DH$7=[1]SAN!$B$5:$B$154),0)),"")</f>
        <v/>
      </c>
      <c r="DI41" s="151" t="str">
        <f t="array" ref="DI41">IFERROR(INDEX([1]!SAN[DK_nr],MATCH(1,('[1]3.2'!$AM41=[1]!SAN[RAS])*('[1]3.2'!DI$7=[1]SAN!$B$5:$B$154),0)),"")</f>
        <v/>
      </c>
      <c r="DJ41" s="151" t="str">
        <f t="array" ref="DJ41">IFERROR(INDEX([1]!SAN[DK_nr],MATCH(1,('[1]3.2'!$AM41=[1]!SAN[RAS])*('[1]3.2'!DJ$7=[1]SAN!$B$5:$B$154),0)),"")</f>
        <v/>
      </c>
      <c r="DK41" s="151" t="str">
        <f t="array" ref="DK41">IFERROR(INDEX([1]!SAN[DK_nr],MATCH(1,('[1]3.2'!$AM41=[1]!SAN[RAS])*('[1]3.2'!DK$7=[1]SAN!$B$5:$B$154),0)),"")</f>
        <v/>
      </c>
      <c r="DL41" s="151" t="str">
        <f t="array" ref="DL41">IFERROR(INDEX([1]!SAN[DK_nr],MATCH(1,('[1]3.2'!$AM41=[1]!SAN[RAS])*('[1]3.2'!DL$7=[1]SAN!$B$5:$B$154),0)),"")</f>
        <v/>
      </c>
      <c r="DM41" s="151" t="str">
        <f t="array" ref="DM41">IFERROR(INDEX([1]!SAN[DK_nr],MATCH(1,('[1]3.2'!$AM41=[1]!SAN[RAS])*('[1]3.2'!DM$7=[1]SAN!$B$5:$B$154),0)),"")</f>
        <v/>
      </c>
      <c r="DN41" s="151" t="str">
        <f t="array" ref="DN41">IFERROR(INDEX([1]!SAN[DK_nr],MATCH(1,('[1]3.2'!$AM41=[1]!SAN[RAS])*('[1]3.2'!DN$7=[1]SAN!$B$5:$B$154),0)),"")</f>
        <v/>
      </c>
      <c r="DO41" s="151" t="str">
        <f t="array" ref="DO41">IFERROR(INDEX([1]!SAN[DK_nr],MATCH(1,('[1]3.2'!$AM41=[1]!SAN[RAS])*('[1]3.2'!DO$7=[1]SAN!$B$5:$B$154),0)),"")</f>
        <v/>
      </c>
      <c r="DP41" s="151" t="str">
        <f t="array" ref="DP41">IFERROR(INDEX([1]!SAN[DK_nr],MATCH(1,('[1]3.2'!$AM41=[1]!SAN[RAS])*('[1]3.2'!DP$7=[1]SAN!$B$5:$B$154),0)),"")</f>
        <v/>
      </c>
      <c r="DQ41" s="151" t="str">
        <f t="array" ref="DQ41">IFERROR(INDEX([1]!SAN[DK_nr],MATCH(1,('[1]3.2'!$AM41=[1]!SAN[RAS])*('[1]3.2'!DQ$7=[1]SAN!$B$5:$B$154),0)),"")</f>
        <v/>
      </c>
      <c r="DR41" s="151" t="str">
        <f t="array" ref="DR41">IFERROR(INDEX([1]!SAN[DK_nr],MATCH(1,('[1]3.2'!$AM41=[1]!SAN[RAS])*('[1]3.2'!DR$7=[1]SAN!$B$5:$B$154),0)),"")</f>
        <v/>
      </c>
      <c r="DS41" s="151" t="str">
        <f t="array" ref="DS41">IFERROR(INDEX([1]!SAN[DK_nr],MATCH(1,('[1]3.2'!$AM41=[1]!SAN[RAS])*('[1]3.2'!DS$7=[1]SAN!$B$5:$B$154),0)),"")</f>
        <v/>
      </c>
      <c r="DT41" s="151" t="str">
        <f t="array" ref="DT41">IFERROR(INDEX([1]!SAN[DK_nr],MATCH(1,('[1]3.2'!$AM41=[1]!SAN[RAS])*('[1]3.2'!DT$7=[1]SAN!$B$5:$B$154),0)),"")</f>
        <v/>
      </c>
      <c r="DU41" s="151" t="str">
        <f t="array" ref="DU41">IFERROR(INDEX([1]!SAN[DK_nr],MATCH(1,('[1]3.2'!$AM41=[1]!SAN[RAS])*('[1]3.2'!DU$7=[1]SAN!$B$5:$B$154),0)),"")</f>
        <v/>
      </c>
      <c r="DV41" s="151" t="str">
        <f t="array" ref="DV41">IFERROR(INDEX([1]!SAN[DK_nr],MATCH(1,('[1]3.2'!$AM41=[1]!SAN[RAS])*('[1]3.2'!DV$7=[1]SAN!$B$5:$B$154),0)),"")</f>
        <v/>
      </c>
      <c r="DW41" s="151" t="str">
        <f t="array" ref="DW41">IFERROR(INDEX([1]!SAN[DK_nr],MATCH(1,('[1]3.2'!$AM41=[1]!SAN[RAS])*('[1]3.2'!DW$7=[1]SAN!$B$5:$B$154),0)),"")</f>
        <v/>
      </c>
      <c r="DX41" s="151" t="str">
        <f t="array" ref="DX41">IFERROR(INDEX([1]!SAN[DK_nr],MATCH(1,('[1]3.2'!$AM41=[1]!SAN[RAS])*('[1]3.2'!DX$7=[1]SAN!$B$5:$B$154),0)),"")</f>
        <v/>
      </c>
      <c r="DY41" s="151" t="str">
        <f t="array" ref="DY41">IFERROR(INDEX([1]!SAN[DK_nr],MATCH(1,('[1]3.2'!$AM41=[1]!SAN[RAS])*('[1]3.2'!DY$7=[1]SAN!$B$5:$B$154),0)),"")</f>
        <v/>
      </c>
      <c r="DZ41" s="151" t="str">
        <f t="array" ref="DZ41">IFERROR(INDEX([1]!SAN[DK_nr],MATCH(1,('[1]3.2'!$AM41=[1]!SAN[RAS])*('[1]3.2'!DZ$7=[1]SAN!$B$5:$B$154),0)),"")</f>
        <v/>
      </c>
      <c r="EA41" s="151" t="str">
        <f t="array" ref="EA41">IFERROR(INDEX([1]!SAN[DK_nr],MATCH(1,('[1]3.2'!$AM41=[1]!SAN[RAS])*('[1]3.2'!EA$7=[1]SAN!$B$5:$B$154),0)),"")</f>
        <v/>
      </c>
      <c r="EB41" s="151" t="str">
        <f t="array" ref="EB41">IFERROR(INDEX([1]!SAN[DK_nr],MATCH(1,('[1]3.2'!$AM41=[1]!SAN[RAS])*('[1]3.2'!EB$7=[1]SAN!$B$5:$B$154),0)),"")</f>
        <v/>
      </c>
    </row>
    <row r="42" spans="2:132" ht="12.2" customHeight="1" x14ac:dyDescent="0.2">
      <c r="B42" s="168" t="s">
        <v>507</v>
      </c>
      <c r="C42" s="175" t="s">
        <v>508</v>
      </c>
      <c r="D42" s="170" t="str">
        <f t="shared" si="3"/>
        <v xml:space="preserve">                                                                                        </v>
      </c>
      <c r="E42" s="171" t="e">
        <f>+SUMIFS([1]!Sanaudos[Suma],[1]!Sanaudos[Pagal DK RAS],$AM42)</f>
        <v>#REF!</v>
      </c>
      <c r="F42" s="171"/>
      <c r="G42" s="171"/>
      <c r="H42" s="171"/>
      <c r="I42" s="171"/>
      <c r="J42" s="171" t="e">
        <f>+SUMIFS([1]!Sanaudos_kor[Suma],[1]!Sanaudos_kor[RAS],$AM42,[1]!Sanaudos_kor[KOR_nr],J$1)</f>
        <v>#REF!</v>
      </c>
      <c r="K42" s="171" t="e">
        <f>+SUMIFS([1]!Sanaudos_kor[Suma],[1]!Sanaudos_kor[RAS],$AM42,[1]!Sanaudos_kor[KOR_nr],K$1)</f>
        <v>#REF!</v>
      </c>
      <c r="L42" s="171" t="e">
        <f>+SUMIFS([1]!Sanaudos_kor[Suma],[1]!Sanaudos_kor[RAS],$AM42,[1]!Sanaudos_kor[KOR_nr],L$1)</f>
        <v>#REF!</v>
      </c>
      <c r="M42" s="171" t="e">
        <f>+SUMIFS([1]!Sanaudos_kor[Suma],[1]!Sanaudos_kor[RAS],$AM42,[1]!Sanaudos_kor[KOR_nr],M$1)</f>
        <v>#REF!</v>
      </c>
      <c r="N42" s="171" t="e">
        <f>+SUMIFS([1]!Sanaudos_kor[Suma],[1]!Sanaudos_kor[RAS],$AM42,[1]!Sanaudos_kor[KOR_nr],N$1)</f>
        <v>#REF!</v>
      </c>
      <c r="O42" s="171" t="e">
        <f>+SUMIFS([1]!Sanaudos_kor[Suma],[1]!Sanaudos_kor[RAS],$AM42,[1]!Sanaudos_kor[KOR_nr],O$1)</f>
        <v>#REF!</v>
      </c>
      <c r="P42" s="171" t="e">
        <f>+SUMIFS([1]!Sanaudos_kor[Suma],[1]!Sanaudos_kor[RAS],$AM42,[1]!Sanaudos_kor[KOR_nr],P$1)</f>
        <v>#REF!</v>
      </c>
      <c r="Q42" s="171" t="e">
        <f>+SUMIFS([1]!Sanaudos_kor[Suma],[1]!Sanaudos_kor[RAS],$AM42,[1]!Sanaudos_kor[KOR_nr],Q$1)</f>
        <v>#REF!</v>
      </c>
      <c r="R42" s="171" t="e">
        <f>+SUMIFS([1]!Sanaudos_kor[Suma],[1]!Sanaudos_kor[RAS],$AM42,[1]!Sanaudos_kor[KOR_nr],R$1)</f>
        <v>#REF!</v>
      </c>
      <c r="S42" s="171" t="e">
        <f>+SUMIFS([1]!Sanaudos_kor[Suma],[1]!Sanaudos_kor[RAS],$AM42,[1]!Sanaudos_kor[KOR_nr],S$1)</f>
        <v>#REF!</v>
      </c>
      <c r="T42" s="171" t="e">
        <f>+SUMIFS([1]!Sanaudos_kor[Suma],[1]!Sanaudos_kor[RAS],$AM42,[1]!Sanaudos_kor[KOR_nr],T$1)</f>
        <v>#REF!</v>
      </c>
      <c r="U42" s="171" t="e">
        <f>+SUMIFS([1]!Sanaudos_kor[Suma],[1]!Sanaudos_kor[RAS],$AM42,[1]!Sanaudos_kor[KOR_nr],U$1)</f>
        <v>#REF!</v>
      </c>
      <c r="V42" s="171" t="e">
        <f>+SUMIFS([1]!Sanaudos_kor[Suma],[1]!Sanaudos_kor[RAS],$AM42,[1]!Sanaudos_kor[KOR_nr],V$1)</f>
        <v>#REF!</v>
      </c>
      <c r="W42" s="171" t="e">
        <f>+SUMIFS([1]!Sanaudos_kor[Suma],[1]!Sanaudos_kor[RAS],$AM42,[1]!Sanaudos_kor[KOR_nr],W$1)</f>
        <v>#REF!</v>
      </c>
      <c r="X42" s="171" t="e">
        <f>+SUMIFS([1]!Sanaudos_kor[Suma],[1]!Sanaudos_kor[RAS],$AM42,[1]!Sanaudos_kor[KOR_nr],X$1)</f>
        <v>#REF!</v>
      </c>
      <c r="Y42" s="171" t="e">
        <f>+SUMIFS([1]!Sanaudos_kor[Suma],[1]!Sanaudos_kor[RAS],$AM42,[1]!Sanaudos_kor[KOR_nr],Y$1)</f>
        <v>#REF!</v>
      </c>
      <c r="Z42" s="171" t="e">
        <f>+SUMIFS([1]!Sanaudos_kor[Suma],[1]!Sanaudos_kor[RAS],$AM42,[1]!Sanaudos_kor[KOR_nr],Z$1)</f>
        <v>#REF!</v>
      </c>
      <c r="AA42" s="171" t="e">
        <f>+SUMIFS([1]!Sanaudos_kor[Suma],[1]!Sanaudos_kor[RAS],$AM42,[1]!Sanaudos_kor[KOR_nr],AA$1)</f>
        <v>#REF!</v>
      </c>
      <c r="AB42" s="171" t="e">
        <f>+SUMIFS([1]!Sanaudos_kor[Suma],[1]!Sanaudos_kor[RAS],$AM42,[1]!Sanaudos_kor[KOR_nr],AB$1)</f>
        <v>#REF!</v>
      </c>
      <c r="AC42" s="171" t="e">
        <f>+SUMIFS([1]!Sanaudos_kor[Suma],[1]!Sanaudos_kor[RAS],$AM42,[1]!Sanaudos_kor[KOR_nr],AC$1)</f>
        <v>#REF!</v>
      </c>
      <c r="AD42" s="171" t="e">
        <f>+SUMIFS([1]!Sanaudos_kor[Suma],[1]!Sanaudos_kor[RAS],$AM42,[1]!Sanaudos_kor[KOR_nr],AD$1)</f>
        <v>#REF!</v>
      </c>
      <c r="AE42" s="171" t="e">
        <f>+SUMIFS([1]!Sanaudos_kor[Suma],[1]!Sanaudos_kor[RAS],$AM42,[1]!Sanaudos_kor[KOR_nr],AE$1)</f>
        <v>#REF!</v>
      </c>
      <c r="AF42" s="171" t="e">
        <f t="shared" si="0"/>
        <v>#REF!</v>
      </c>
      <c r="AG42" s="538"/>
      <c r="AI42" s="173" t="s">
        <v>509</v>
      </c>
      <c r="AJ42" s="174">
        <f>+'[1]2.SAN'!C209</f>
        <v>0</v>
      </c>
      <c r="AL42" s="172">
        <f>+'[1]3.pagrindinis'!A44</f>
        <v>600</v>
      </c>
      <c r="AM42" s="172">
        <f>+'[1]3.pagrindinis'!B44</f>
        <v>604</v>
      </c>
      <c r="AN42" s="166" t="e">
        <f>+SUMIFS('[1]5'!$M$8:$M$158,'[1]5'!$C$8:$C$158,$AM42)</f>
        <v>#VALUE!</v>
      </c>
      <c r="AO42" s="167" t="e">
        <f t="shared" si="1"/>
        <v>#VALUE!</v>
      </c>
      <c r="AR42" s="151" t="str">
        <f t="array" ref="AR42">IFERROR(INDEX([1]!SAN[DK_nr],MATCH(1,('[1]3.2'!$AM42=[1]!SAN[RAS])*('[1]3.2'!AR$7=[1]SAN!$B$5:$B$154),0)),"")</f>
        <v/>
      </c>
      <c r="AS42" s="151" t="str">
        <f t="array" ref="AS42">IFERROR(INDEX([1]!SAN[DK_nr],MATCH(1,('[1]3.2'!$AM42=[1]!SAN[RAS])*('[1]3.2'!AS$7=[1]SAN!$B$5:$B$154),0)),"")</f>
        <v/>
      </c>
      <c r="AT42" s="151" t="str">
        <f t="array" ref="AT42">IFERROR(INDEX([1]!SAN[DK_nr],MATCH(1,('[1]3.2'!$AM42=[1]!SAN[RAS])*('[1]3.2'!AT$7=[1]SAN!$B$5:$B$154),0)),"")</f>
        <v/>
      </c>
      <c r="AU42" s="151" t="str">
        <f t="array" ref="AU42">IFERROR(INDEX([1]!SAN[DK_nr],MATCH(1,('[1]3.2'!$AM42=[1]!SAN[RAS])*('[1]3.2'!AU$7=[1]SAN!$B$5:$B$154),0)),"")</f>
        <v/>
      </c>
      <c r="AV42" s="151" t="str">
        <f t="array" ref="AV42">IFERROR(INDEX([1]!SAN[DK_nr],MATCH(1,('[1]3.2'!$AM42=[1]!SAN[RAS])*('[1]3.2'!AV$7=[1]SAN!$B$5:$B$154),0)),"")</f>
        <v/>
      </c>
      <c r="AW42" s="151" t="str">
        <f t="array" ref="AW42">IFERROR(INDEX([1]!SAN[DK_nr],MATCH(1,('[1]3.2'!$AM42=[1]!SAN[RAS])*('[1]3.2'!AW$7=[1]SAN!$B$5:$B$154),0)),"")</f>
        <v/>
      </c>
      <c r="AX42" s="151" t="str">
        <f t="array" ref="AX42">IFERROR(INDEX([1]!SAN[DK_nr],MATCH(1,('[1]3.2'!$AM42=[1]!SAN[RAS])*('[1]3.2'!AX$7=[1]SAN!$B$5:$B$154),0)),"")</f>
        <v/>
      </c>
      <c r="AY42" s="151" t="str">
        <f t="array" ref="AY42">IFERROR(INDEX([1]!SAN[DK_nr],MATCH(1,('[1]3.2'!$AM42=[1]!SAN[RAS])*('[1]3.2'!AY$7=[1]SAN!$B$5:$B$154),0)),"")</f>
        <v/>
      </c>
      <c r="AZ42" s="151" t="str">
        <f t="array" ref="AZ42">IFERROR(INDEX([1]!SAN[DK_nr],MATCH(1,('[1]3.2'!$AM42=[1]!SAN[RAS])*('[1]3.2'!AZ$7=[1]SAN!$B$5:$B$154),0)),"")</f>
        <v/>
      </c>
      <c r="BA42" s="151" t="str">
        <f t="array" ref="BA42">IFERROR(INDEX([1]!SAN[DK_nr],MATCH(1,('[1]3.2'!$AM42=[1]!SAN[RAS])*('[1]3.2'!BA$7=[1]SAN!$B$5:$B$154),0)),"")</f>
        <v/>
      </c>
      <c r="BB42" s="151" t="str">
        <f t="array" ref="BB42">IFERROR(INDEX([1]!SAN[DK_nr],MATCH(1,('[1]3.2'!$AM42=[1]!SAN[RAS])*('[1]3.2'!BB$7=[1]SAN!$B$5:$B$154),0)),"")</f>
        <v/>
      </c>
      <c r="BC42" s="151" t="str">
        <f t="array" ref="BC42">IFERROR(INDEX([1]!SAN[DK_nr],MATCH(1,('[1]3.2'!$AM42=[1]!SAN[RAS])*('[1]3.2'!BC$7=[1]SAN!$B$5:$B$154),0)),"")</f>
        <v/>
      </c>
      <c r="BD42" s="151" t="str">
        <f t="array" ref="BD42">IFERROR(INDEX([1]!SAN[DK_nr],MATCH(1,('[1]3.2'!$AM42=[1]!SAN[RAS])*('[1]3.2'!BD$7=[1]SAN!$B$5:$B$154),0)),"")</f>
        <v/>
      </c>
      <c r="BE42" s="151" t="str">
        <f t="array" ref="BE42">IFERROR(INDEX([1]!SAN[DK_nr],MATCH(1,('[1]3.2'!$AM42=[1]!SAN[RAS])*('[1]3.2'!BE$7=[1]SAN!$B$5:$B$154),0)),"")</f>
        <v/>
      </c>
      <c r="BF42" s="151" t="str">
        <f t="array" ref="BF42">IFERROR(INDEX([1]!SAN[DK_nr],MATCH(1,('[1]3.2'!$AM42=[1]!SAN[RAS])*('[1]3.2'!BF$7=[1]SAN!$B$5:$B$154),0)),"")</f>
        <v/>
      </c>
      <c r="BG42" s="151" t="str">
        <f t="array" ref="BG42">IFERROR(INDEX([1]!SAN[DK_nr],MATCH(1,('[1]3.2'!$AM42=[1]!SAN[RAS])*('[1]3.2'!BG$7=[1]SAN!$B$5:$B$154),0)),"")</f>
        <v/>
      </c>
      <c r="BH42" s="151" t="str">
        <f t="array" ref="BH42">IFERROR(INDEX([1]!SAN[DK_nr],MATCH(1,('[1]3.2'!$AM42=[1]!SAN[RAS])*('[1]3.2'!BH$7=[1]SAN!$B$5:$B$154),0)),"")</f>
        <v/>
      </c>
      <c r="BI42" s="151" t="str">
        <f t="array" ref="BI42">IFERROR(INDEX([1]!SAN[DK_nr],MATCH(1,('[1]3.2'!$AM42=[1]!SAN[RAS])*('[1]3.2'!BI$7=[1]SAN!$B$5:$B$154),0)),"")</f>
        <v/>
      </c>
      <c r="BJ42" s="151" t="str">
        <f t="array" ref="BJ42">IFERROR(INDEX([1]!SAN[DK_nr],MATCH(1,('[1]3.2'!$AM42=[1]!SAN[RAS])*('[1]3.2'!BJ$7=[1]SAN!$B$5:$B$154),0)),"")</f>
        <v/>
      </c>
      <c r="BK42" s="151" t="str">
        <f t="array" ref="BK42">IFERROR(INDEX([1]!SAN[DK_nr],MATCH(1,('[1]3.2'!$AM42=[1]!SAN[RAS])*('[1]3.2'!BK$7=[1]SAN!$B$5:$B$154),0)),"")</f>
        <v/>
      </c>
      <c r="BL42" s="151" t="str">
        <f t="array" ref="BL42">IFERROR(INDEX([1]!SAN[DK_nr],MATCH(1,('[1]3.2'!$AM42=[1]!SAN[RAS])*('[1]3.2'!BL$7=[1]SAN!$B$5:$B$154),0)),"")</f>
        <v/>
      </c>
      <c r="BM42" s="151" t="str">
        <f t="array" ref="BM42">IFERROR(INDEX([1]!SAN[DK_nr],MATCH(1,('[1]3.2'!$AM42=[1]!SAN[RAS])*('[1]3.2'!BM$7=[1]SAN!$B$5:$B$154),0)),"")</f>
        <v/>
      </c>
      <c r="BN42" s="151" t="str">
        <f t="array" ref="BN42">IFERROR(INDEX([1]!SAN[DK_nr],MATCH(1,('[1]3.2'!$AM42=[1]!SAN[RAS])*('[1]3.2'!BN$7=[1]SAN!$B$5:$B$154),0)),"")</f>
        <v/>
      </c>
      <c r="BO42" s="151" t="str">
        <f t="array" ref="BO42">IFERROR(INDEX([1]!SAN[DK_nr],MATCH(1,('[1]3.2'!$AM42=[1]!SAN[RAS])*('[1]3.2'!BO$7=[1]SAN!$B$5:$B$154),0)),"")</f>
        <v/>
      </c>
      <c r="BP42" s="151" t="str">
        <f t="array" ref="BP42">IFERROR(INDEX([1]!SAN[DK_nr],MATCH(1,('[1]3.2'!$AM42=[1]!SAN[RAS])*('[1]3.2'!BP$7=[1]SAN!$B$5:$B$154),0)),"")</f>
        <v/>
      </c>
      <c r="BQ42" s="151" t="str">
        <f t="array" ref="BQ42">IFERROR(INDEX([1]!SAN[DK_nr],MATCH(1,('[1]3.2'!$AM42=[1]!SAN[RAS])*('[1]3.2'!BQ$7=[1]SAN!$B$5:$B$154),0)),"")</f>
        <v/>
      </c>
      <c r="BR42" s="151" t="str">
        <f t="array" ref="BR42">IFERROR(INDEX([1]!SAN[DK_nr],MATCH(1,('[1]3.2'!$AM42=[1]!SAN[RAS])*('[1]3.2'!BR$7=[1]SAN!$B$5:$B$154),0)),"")</f>
        <v/>
      </c>
      <c r="BS42" s="151" t="str">
        <f t="array" ref="BS42">IFERROR(INDEX([1]!SAN[DK_nr],MATCH(1,('[1]3.2'!$AM42=[1]!SAN[RAS])*('[1]3.2'!BS$7=[1]SAN!$B$5:$B$154),0)),"")</f>
        <v/>
      </c>
      <c r="BT42" s="151" t="str">
        <f t="array" ref="BT42">IFERROR(INDEX([1]!SAN[DK_nr],MATCH(1,('[1]3.2'!$AM42=[1]!SAN[RAS])*('[1]3.2'!BT$7=[1]SAN!$B$5:$B$154),0)),"")</f>
        <v/>
      </c>
      <c r="BU42" s="151" t="str">
        <f t="array" ref="BU42">IFERROR(INDEX([1]!SAN[DK_nr],MATCH(1,('[1]3.2'!$AM42=[1]!SAN[RAS])*('[1]3.2'!BU$7=[1]SAN!$B$5:$B$154),0)),"")</f>
        <v/>
      </c>
      <c r="BV42" s="151" t="str">
        <f t="array" ref="BV42">IFERROR(INDEX([1]!SAN[DK_nr],MATCH(1,('[1]3.2'!$AM42=[1]!SAN[RAS])*('[1]3.2'!BV$7=[1]SAN!$B$5:$B$154),0)),"")</f>
        <v/>
      </c>
      <c r="BW42" s="151" t="str">
        <f t="array" ref="BW42">IFERROR(INDEX([1]!SAN[DK_nr],MATCH(1,('[1]3.2'!$AM42=[1]!SAN[RAS])*('[1]3.2'!BW$7=[1]SAN!$B$5:$B$154),0)),"")</f>
        <v/>
      </c>
      <c r="BX42" s="151" t="str">
        <f t="array" ref="BX42">IFERROR(INDEX([1]!SAN[DK_nr],MATCH(1,('[1]3.2'!$AM42=[1]!SAN[RAS])*('[1]3.2'!BX$7=[1]SAN!$B$5:$B$154),0)),"")</f>
        <v/>
      </c>
      <c r="BY42" s="151" t="str">
        <f t="array" ref="BY42">IFERROR(INDEX([1]!SAN[DK_nr],MATCH(1,('[1]3.2'!$AM42=[1]!SAN[RAS])*('[1]3.2'!BY$7=[1]SAN!$B$5:$B$154),0)),"")</f>
        <v/>
      </c>
      <c r="BZ42" s="151" t="str">
        <f t="array" ref="BZ42">IFERROR(INDEX([1]!SAN[DK_nr],MATCH(1,('[1]3.2'!$AM42=[1]!SAN[RAS])*('[1]3.2'!BZ$7=[1]SAN!$B$5:$B$154),0)),"")</f>
        <v/>
      </c>
      <c r="CA42" s="151" t="str">
        <f t="array" ref="CA42">IFERROR(INDEX([1]!SAN[DK_nr],MATCH(1,('[1]3.2'!$AM42=[1]!SAN[RAS])*('[1]3.2'!CA$7=[1]SAN!$B$5:$B$154),0)),"")</f>
        <v/>
      </c>
      <c r="CB42" s="151" t="str">
        <f t="array" ref="CB42">IFERROR(INDEX([1]!SAN[DK_nr],MATCH(1,('[1]3.2'!$AM42=[1]!SAN[RAS])*('[1]3.2'!CB$7=[1]SAN!$B$5:$B$154),0)),"")</f>
        <v/>
      </c>
      <c r="CC42" s="151" t="str">
        <f t="array" ref="CC42">IFERROR(INDEX([1]!SAN[DK_nr],MATCH(1,('[1]3.2'!$AM42=[1]!SAN[RAS])*('[1]3.2'!CC$7=[1]SAN!$B$5:$B$154),0)),"")</f>
        <v/>
      </c>
      <c r="CD42" s="151" t="str">
        <f t="array" ref="CD42">IFERROR(INDEX([1]!SAN[DK_nr],MATCH(1,('[1]3.2'!$AM42=[1]!SAN[RAS])*('[1]3.2'!CD$7=[1]SAN!$B$5:$B$154),0)),"")</f>
        <v/>
      </c>
      <c r="CE42" s="151" t="str">
        <f t="array" ref="CE42">IFERROR(INDEX([1]!SAN[DK_nr],MATCH(1,('[1]3.2'!$AM42=[1]!SAN[RAS])*('[1]3.2'!CE$7=[1]SAN!$B$5:$B$154),0)),"")</f>
        <v/>
      </c>
      <c r="CF42" s="151" t="str">
        <f t="array" ref="CF42">IFERROR(INDEX([1]!SAN[DK_nr],MATCH(1,('[1]3.2'!$AM42=[1]!SAN[RAS])*('[1]3.2'!CF$7=[1]SAN!$B$5:$B$154),0)),"")</f>
        <v/>
      </c>
      <c r="CG42" s="151" t="str">
        <f t="array" ref="CG42">IFERROR(INDEX([1]!SAN[DK_nr],MATCH(1,('[1]3.2'!$AM42=[1]!SAN[RAS])*('[1]3.2'!CG$7=[1]SAN!$B$5:$B$154),0)),"")</f>
        <v/>
      </c>
      <c r="CH42" s="151" t="str">
        <f t="array" ref="CH42">IFERROR(INDEX([1]!SAN[DK_nr],MATCH(1,('[1]3.2'!$AM42=[1]!SAN[RAS])*('[1]3.2'!CH$7=[1]SAN!$B$5:$B$154),0)),"")</f>
        <v/>
      </c>
      <c r="CI42" s="151" t="str">
        <f t="array" ref="CI42">IFERROR(INDEX([1]!SAN[DK_nr],MATCH(1,('[1]3.2'!$AM42=[1]!SAN[RAS])*('[1]3.2'!CI$7=[1]SAN!$B$5:$B$154),0)),"")</f>
        <v/>
      </c>
      <c r="CJ42" s="151" t="str">
        <f t="array" ref="CJ42">IFERROR(INDEX([1]!SAN[DK_nr],MATCH(1,('[1]3.2'!$AM42=[1]!SAN[RAS])*('[1]3.2'!CJ$7=[1]SAN!$B$5:$B$154),0)),"")</f>
        <v/>
      </c>
      <c r="CK42" s="151" t="str">
        <f t="array" ref="CK42">IFERROR(INDEX([1]!SAN[DK_nr],MATCH(1,('[1]3.2'!$AM42=[1]!SAN[RAS])*('[1]3.2'!CK$7=[1]SAN!$B$5:$B$154),0)),"")</f>
        <v/>
      </c>
      <c r="CL42" s="151" t="str">
        <f t="array" ref="CL42">IFERROR(INDEX([1]!SAN[DK_nr],MATCH(1,('[1]3.2'!$AM42=[1]!SAN[RAS])*('[1]3.2'!CL$7=[1]SAN!$B$5:$B$154),0)),"")</f>
        <v/>
      </c>
      <c r="CM42" s="151" t="str">
        <f t="array" ref="CM42">IFERROR(INDEX([1]!SAN[DK_nr],MATCH(1,('[1]3.2'!$AM42=[1]!SAN[RAS])*('[1]3.2'!CM$7=[1]SAN!$B$5:$B$154),0)),"")</f>
        <v/>
      </c>
      <c r="CN42" s="151" t="str">
        <f t="array" ref="CN42">IFERROR(INDEX([1]!SAN[DK_nr],MATCH(1,('[1]3.2'!$AM42=[1]!SAN[RAS])*('[1]3.2'!CN$7=[1]SAN!$B$5:$B$154),0)),"")</f>
        <v/>
      </c>
      <c r="CO42" s="151" t="str">
        <f t="array" ref="CO42">IFERROR(INDEX([1]!SAN[DK_nr],MATCH(1,('[1]3.2'!$AM42=[1]!SAN[RAS])*('[1]3.2'!CO$7=[1]SAN!$B$5:$B$154),0)),"")</f>
        <v/>
      </c>
      <c r="CP42" s="151" t="str">
        <f t="array" ref="CP42">IFERROR(INDEX([1]!SAN[DK_nr],MATCH(1,('[1]3.2'!$AM42=[1]!SAN[RAS])*('[1]3.2'!CP$7=[1]SAN!$B$5:$B$154),0)),"")</f>
        <v/>
      </c>
      <c r="CQ42" s="151" t="str">
        <f t="array" ref="CQ42">IFERROR(INDEX([1]!SAN[DK_nr],MATCH(1,('[1]3.2'!$AM42=[1]!SAN[RAS])*('[1]3.2'!CQ$7=[1]SAN!$B$5:$B$154),0)),"")</f>
        <v/>
      </c>
      <c r="CR42" s="151" t="str">
        <f t="array" ref="CR42">IFERROR(INDEX([1]!SAN[DK_nr],MATCH(1,('[1]3.2'!$AM42=[1]!SAN[RAS])*('[1]3.2'!CR$7=[1]SAN!$B$5:$B$154),0)),"")</f>
        <v/>
      </c>
      <c r="CS42" s="151" t="str">
        <f t="array" ref="CS42">IFERROR(INDEX([1]!SAN[DK_nr],MATCH(1,('[1]3.2'!$AM42=[1]!SAN[RAS])*('[1]3.2'!CS$7=[1]SAN!$B$5:$B$154),0)),"")</f>
        <v/>
      </c>
      <c r="CT42" s="151" t="str">
        <f t="array" ref="CT42">IFERROR(INDEX([1]!SAN[DK_nr],MATCH(1,('[1]3.2'!$AM42=[1]!SAN[RAS])*('[1]3.2'!CT$7=[1]SAN!$B$5:$B$154),0)),"")</f>
        <v/>
      </c>
      <c r="CU42" s="151" t="str">
        <f t="array" ref="CU42">IFERROR(INDEX([1]!SAN[DK_nr],MATCH(1,('[1]3.2'!$AM42=[1]!SAN[RAS])*('[1]3.2'!CU$7=[1]SAN!$B$5:$B$154),0)),"")</f>
        <v/>
      </c>
      <c r="CV42" s="151" t="str">
        <f t="array" ref="CV42">IFERROR(INDEX([1]!SAN[DK_nr],MATCH(1,('[1]3.2'!$AM42=[1]!SAN[RAS])*('[1]3.2'!CV$7=[1]SAN!$B$5:$B$154),0)),"")</f>
        <v/>
      </c>
      <c r="CW42" s="151" t="str">
        <f t="array" ref="CW42">IFERROR(INDEX([1]!SAN[DK_nr],MATCH(1,('[1]3.2'!$AM42=[1]!SAN[RAS])*('[1]3.2'!CW$7=[1]SAN!$B$5:$B$154),0)),"")</f>
        <v/>
      </c>
      <c r="CX42" s="151" t="str">
        <f t="array" ref="CX42">IFERROR(INDEX([1]!SAN[DK_nr],MATCH(1,('[1]3.2'!$AM42=[1]!SAN[RAS])*('[1]3.2'!CX$7=[1]SAN!$B$5:$B$154),0)),"")</f>
        <v/>
      </c>
      <c r="CY42" s="151" t="str">
        <f t="array" ref="CY42">IFERROR(INDEX([1]!SAN[DK_nr],MATCH(1,('[1]3.2'!$AM42=[1]!SAN[RAS])*('[1]3.2'!CY$7=[1]SAN!$B$5:$B$154),0)),"")</f>
        <v/>
      </c>
      <c r="CZ42" s="151" t="str">
        <f t="array" ref="CZ42">IFERROR(INDEX([1]!SAN[DK_nr],MATCH(1,('[1]3.2'!$AM42=[1]!SAN[RAS])*('[1]3.2'!CZ$7=[1]SAN!$B$5:$B$154),0)),"")</f>
        <v/>
      </c>
      <c r="DA42" s="151" t="str">
        <f t="array" ref="DA42">IFERROR(INDEX([1]!SAN[DK_nr],MATCH(1,('[1]3.2'!$AM42=[1]!SAN[RAS])*('[1]3.2'!DA$7=[1]SAN!$B$5:$B$154),0)),"")</f>
        <v/>
      </c>
      <c r="DB42" s="151" t="str">
        <f t="array" ref="DB42">IFERROR(INDEX([1]!SAN[DK_nr],MATCH(1,('[1]3.2'!$AM42=[1]!SAN[RAS])*('[1]3.2'!DB$7=[1]SAN!$B$5:$B$154),0)),"")</f>
        <v/>
      </c>
      <c r="DC42" s="151" t="str">
        <f t="array" ref="DC42">IFERROR(INDEX([1]!SAN[DK_nr],MATCH(1,('[1]3.2'!$AM42=[1]!SAN[RAS])*('[1]3.2'!DC$7=[1]SAN!$B$5:$B$154),0)),"")</f>
        <v/>
      </c>
      <c r="DD42" s="151" t="str">
        <f t="array" ref="DD42">IFERROR(INDEX([1]!SAN[DK_nr],MATCH(1,('[1]3.2'!$AM42=[1]!SAN[RAS])*('[1]3.2'!DD$7=[1]SAN!$B$5:$B$154),0)),"")</f>
        <v/>
      </c>
      <c r="DE42" s="151" t="str">
        <f t="array" ref="DE42">IFERROR(INDEX([1]!SAN[DK_nr],MATCH(1,('[1]3.2'!$AM42=[1]!SAN[RAS])*('[1]3.2'!DE$7=[1]SAN!$B$5:$B$154),0)),"")</f>
        <v/>
      </c>
      <c r="DF42" s="151" t="str">
        <f t="array" ref="DF42">IFERROR(INDEX([1]!SAN[DK_nr],MATCH(1,('[1]3.2'!$AM42=[1]!SAN[RAS])*('[1]3.2'!DF$7=[1]SAN!$B$5:$B$154),0)),"")</f>
        <v/>
      </c>
      <c r="DG42" s="151" t="str">
        <f t="array" ref="DG42">IFERROR(INDEX([1]!SAN[DK_nr],MATCH(1,('[1]3.2'!$AM42=[1]!SAN[RAS])*('[1]3.2'!DG$7=[1]SAN!$B$5:$B$154),0)),"")</f>
        <v/>
      </c>
      <c r="DH42" s="151" t="str">
        <f t="array" ref="DH42">IFERROR(INDEX([1]!SAN[DK_nr],MATCH(1,('[1]3.2'!$AM42=[1]!SAN[RAS])*('[1]3.2'!DH$7=[1]SAN!$B$5:$B$154),0)),"")</f>
        <v/>
      </c>
      <c r="DI42" s="151" t="str">
        <f t="array" ref="DI42">IFERROR(INDEX([1]!SAN[DK_nr],MATCH(1,('[1]3.2'!$AM42=[1]!SAN[RAS])*('[1]3.2'!DI$7=[1]SAN!$B$5:$B$154),0)),"")</f>
        <v/>
      </c>
      <c r="DJ42" s="151" t="str">
        <f t="array" ref="DJ42">IFERROR(INDEX([1]!SAN[DK_nr],MATCH(1,('[1]3.2'!$AM42=[1]!SAN[RAS])*('[1]3.2'!DJ$7=[1]SAN!$B$5:$B$154),0)),"")</f>
        <v/>
      </c>
      <c r="DK42" s="151" t="str">
        <f t="array" ref="DK42">IFERROR(INDEX([1]!SAN[DK_nr],MATCH(1,('[1]3.2'!$AM42=[1]!SAN[RAS])*('[1]3.2'!DK$7=[1]SAN!$B$5:$B$154),0)),"")</f>
        <v/>
      </c>
      <c r="DL42" s="151" t="str">
        <f t="array" ref="DL42">IFERROR(INDEX([1]!SAN[DK_nr],MATCH(1,('[1]3.2'!$AM42=[1]!SAN[RAS])*('[1]3.2'!DL$7=[1]SAN!$B$5:$B$154),0)),"")</f>
        <v/>
      </c>
      <c r="DM42" s="151" t="str">
        <f t="array" ref="DM42">IFERROR(INDEX([1]!SAN[DK_nr],MATCH(1,('[1]3.2'!$AM42=[1]!SAN[RAS])*('[1]3.2'!DM$7=[1]SAN!$B$5:$B$154),0)),"")</f>
        <v/>
      </c>
      <c r="DN42" s="151" t="str">
        <f t="array" ref="DN42">IFERROR(INDEX([1]!SAN[DK_nr],MATCH(1,('[1]3.2'!$AM42=[1]!SAN[RAS])*('[1]3.2'!DN$7=[1]SAN!$B$5:$B$154),0)),"")</f>
        <v/>
      </c>
      <c r="DO42" s="151" t="str">
        <f t="array" ref="DO42">IFERROR(INDEX([1]!SAN[DK_nr],MATCH(1,('[1]3.2'!$AM42=[1]!SAN[RAS])*('[1]3.2'!DO$7=[1]SAN!$B$5:$B$154),0)),"")</f>
        <v/>
      </c>
      <c r="DP42" s="151" t="str">
        <f t="array" ref="DP42">IFERROR(INDEX([1]!SAN[DK_nr],MATCH(1,('[1]3.2'!$AM42=[1]!SAN[RAS])*('[1]3.2'!DP$7=[1]SAN!$B$5:$B$154),0)),"")</f>
        <v/>
      </c>
      <c r="DQ42" s="151" t="str">
        <f t="array" ref="DQ42">IFERROR(INDEX([1]!SAN[DK_nr],MATCH(1,('[1]3.2'!$AM42=[1]!SAN[RAS])*('[1]3.2'!DQ$7=[1]SAN!$B$5:$B$154),0)),"")</f>
        <v/>
      </c>
      <c r="DR42" s="151" t="str">
        <f t="array" ref="DR42">IFERROR(INDEX([1]!SAN[DK_nr],MATCH(1,('[1]3.2'!$AM42=[1]!SAN[RAS])*('[1]3.2'!DR$7=[1]SAN!$B$5:$B$154),0)),"")</f>
        <v/>
      </c>
      <c r="DS42" s="151" t="str">
        <f t="array" ref="DS42">IFERROR(INDEX([1]!SAN[DK_nr],MATCH(1,('[1]3.2'!$AM42=[1]!SAN[RAS])*('[1]3.2'!DS$7=[1]SAN!$B$5:$B$154),0)),"")</f>
        <v/>
      </c>
      <c r="DT42" s="151" t="str">
        <f t="array" ref="DT42">IFERROR(INDEX([1]!SAN[DK_nr],MATCH(1,('[1]3.2'!$AM42=[1]!SAN[RAS])*('[1]3.2'!DT$7=[1]SAN!$B$5:$B$154),0)),"")</f>
        <v/>
      </c>
      <c r="DU42" s="151" t="str">
        <f t="array" ref="DU42">IFERROR(INDEX([1]!SAN[DK_nr],MATCH(1,('[1]3.2'!$AM42=[1]!SAN[RAS])*('[1]3.2'!DU$7=[1]SAN!$B$5:$B$154),0)),"")</f>
        <v/>
      </c>
      <c r="DV42" s="151" t="str">
        <f t="array" ref="DV42">IFERROR(INDEX([1]!SAN[DK_nr],MATCH(1,('[1]3.2'!$AM42=[1]!SAN[RAS])*('[1]3.2'!DV$7=[1]SAN!$B$5:$B$154),0)),"")</f>
        <v/>
      </c>
      <c r="DW42" s="151" t="str">
        <f t="array" ref="DW42">IFERROR(INDEX([1]!SAN[DK_nr],MATCH(1,('[1]3.2'!$AM42=[1]!SAN[RAS])*('[1]3.2'!DW$7=[1]SAN!$B$5:$B$154),0)),"")</f>
        <v/>
      </c>
      <c r="DX42" s="151" t="str">
        <f t="array" ref="DX42">IFERROR(INDEX([1]!SAN[DK_nr],MATCH(1,('[1]3.2'!$AM42=[1]!SAN[RAS])*('[1]3.2'!DX$7=[1]SAN!$B$5:$B$154),0)),"")</f>
        <v/>
      </c>
      <c r="DY42" s="151" t="str">
        <f t="array" ref="DY42">IFERROR(INDEX([1]!SAN[DK_nr],MATCH(1,('[1]3.2'!$AM42=[1]!SAN[RAS])*('[1]3.2'!DY$7=[1]SAN!$B$5:$B$154),0)),"")</f>
        <v/>
      </c>
      <c r="DZ42" s="151" t="str">
        <f t="array" ref="DZ42">IFERROR(INDEX([1]!SAN[DK_nr],MATCH(1,('[1]3.2'!$AM42=[1]!SAN[RAS])*('[1]3.2'!DZ$7=[1]SAN!$B$5:$B$154),0)),"")</f>
        <v/>
      </c>
      <c r="EA42" s="151" t="str">
        <f t="array" ref="EA42">IFERROR(INDEX([1]!SAN[DK_nr],MATCH(1,('[1]3.2'!$AM42=[1]!SAN[RAS])*('[1]3.2'!EA$7=[1]SAN!$B$5:$B$154),0)),"")</f>
        <v/>
      </c>
      <c r="EB42" s="151" t="str">
        <f t="array" ref="EB42">IFERROR(INDEX([1]!SAN[DK_nr],MATCH(1,('[1]3.2'!$AM42=[1]!SAN[RAS])*('[1]3.2'!EB$7=[1]SAN!$B$5:$B$154),0)),"")</f>
        <v/>
      </c>
    </row>
    <row r="43" spans="2:132" ht="12.2" customHeight="1" x14ac:dyDescent="0.2">
      <c r="B43" s="168" t="s">
        <v>510</v>
      </c>
      <c r="C43" s="175" t="s">
        <v>511</v>
      </c>
      <c r="D43" s="170" t="str">
        <f t="shared" si="3"/>
        <v xml:space="preserve">                                                                                        </v>
      </c>
      <c r="E43" s="171" t="e">
        <f>+SUMIFS([1]!Sanaudos[Suma],[1]!Sanaudos[Pagal DK RAS],$AM43)</f>
        <v>#REF!</v>
      </c>
      <c r="F43" s="171"/>
      <c r="G43" s="171"/>
      <c r="H43" s="171"/>
      <c r="I43" s="171"/>
      <c r="J43" s="171" t="e">
        <f>+SUMIFS([1]!Sanaudos_kor[Suma],[1]!Sanaudos_kor[RAS],$AM43,[1]!Sanaudos_kor[KOR_nr],J$1)</f>
        <v>#REF!</v>
      </c>
      <c r="K43" s="171" t="e">
        <f>+SUMIFS([1]!Sanaudos_kor[Suma],[1]!Sanaudos_kor[RAS],$AM43,[1]!Sanaudos_kor[KOR_nr],K$1)</f>
        <v>#REF!</v>
      </c>
      <c r="L43" s="171" t="e">
        <f>+SUMIFS([1]!Sanaudos_kor[Suma],[1]!Sanaudos_kor[RAS],$AM43,[1]!Sanaudos_kor[KOR_nr],L$1)</f>
        <v>#REF!</v>
      </c>
      <c r="M43" s="171" t="e">
        <f>+SUMIFS([1]!Sanaudos_kor[Suma],[1]!Sanaudos_kor[RAS],$AM43,[1]!Sanaudos_kor[KOR_nr],M$1)</f>
        <v>#REF!</v>
      </c>
      <c r="N43" s="171" t="e">
        <f>+SUMIFS([1]!Sanaudos_kor[Suma],[1]!Sanaudos_kor[RAS],$AM43,[1]!Sanaudos_kor[KOR_nr],N$1)</f>
        <v>#REF!</v>
      </c>
      <c r="O43" s="171" t="e">
        <f>+SUMIFS([1]!Sanaudos_kor[Suma],[1]!Sanaudos_kor[RAS],$AM43,[1]!Sanaudos_kor[KOR_nr],O$1)</f>
        <v>#REF!</v>
      </c>
      <c r="P43" s="171" t="e">
        <f>+SUMIFS([1]!Sanaudos_kor[Suma],[1]!Sanaudos_kor[RAS],$AM43,[1]!Sanaudos_kor[KOR_nr],P$1)</f>
        <v>#REF!</v>
      </c>
      <c r="Q43" s="171" t="e">
        <f>+SUMIFS([1]!Sanaudos_kor[Suma],[1]!Sanaudos_kor[RAS],$AM43,[1]!Sanaudos_kor[KOR_nr],Q$1)</f>
        <v>#REF!</v>
      </c>
      <c r="R43" s="171" t="e">
        <f>+SUMIFS([1]!Sanaudos_kor[Suma],[1]!Sanaudos_kor[RAS],$AM43,[1]!Sanaudos_kor[KOR_nr],R$1)</f>
        <v>#REF!</v>
      </c>
      <c r="S43" s="171" t="e">
        <f>+SUMIFS([1]!Sanaudos_kor[Suma],[1]!Sanaudos_kor[RAS],$AM43,[1]!Sanaudos_kor[KOR_nr],S$1)</f>
        <v>#REF!</v>
      </c>
      <c r="T43" s="171" t="e">
        <f>+SUMIFS([1]!Sanaudos_kor[Suma],[1]!Sanaudos_kor[RAS],$AM43,[1]!Sanaudos_kor[KOR_nr],T$1)</f>
        <v>#REF!</v>
      </c>
      <c r="U43" s="171" t="e">
        <f>+SUMIFS([1]!Sanaudos_kor[Suma],[1]!Sanaudos_kor[RAS],$AM43,[1]!Sanaudos_kor[KOR_nr],U$1)</f>
        <v>#REF!</v>
      </c>
      <c r="V43" s="171" t="e">
        <f>+SUMIFS([1]!Sanaudos_kor[Suma],[1]!Sanaudos_kor[RAS],$AM43,[1]!Sanaudos_kor[KOR_nr],V$1)</f>
        <v>#REF!</v>
      </c>
      <c r="W43" s="171" t="e">
        <f>+SUMIFS([1]!Sanaudos_kor[Suma],[1]!Sanaudos_kor[RAS],$AM43,[1]!Sanaudos_kor[KOR_nr],W$1)</f>
        <v>#REF!</v>
      </c>
      <c r="X43" s="171" t="e">
        <f>+SUMIFS([1]!Sanaudos_kor[Suma],[1]!Sanaudos_kor[RAS],$AM43,[1]!Sanaudos_kor[KOR_nr],X$1)</f>
        <v>#REF!</v>
      </c>
      <c r="Y43" s="171" t="e">
        <f>+SUMIFS([1]!Sanaudos_kor[Suma],[1]!Sanaudos_kor[RAS],$AM43,[1]!Sanaudos_kor[KOR_nr],Y$1)</f>
        <v>#REF!</v>
      </c>
      <c r="Z43" s="171" t="e">
        <f>+SUMIFS([1]!Sanaudos_kor[Suma],[1]!Sanaudos_kor[RAS],$AM43,[1]!Sanaudos_kor[KOR_nr],Z$1)</f>
        <v>#REF!</v>
      </c>
      <c r="AA43" s="171" t="e">
        <f>+SUMIFS([1]!Sanaudos_kor[Suma],[1]!Sanaudos_kor[RAS],$AM43,[1]!Sanaudos_kor[KOR_nr],AA$1)</f>
        <v>#REF!</v>
      </c>
      <c r="AB43" s="171" t="e">
        <f>+SUMIFS([1]!Sanaudos_kor[Suma],[1]!Sanaudos_kor[RAS],$AM43,[1]!Sanaudos_kor[KOR_nr],AB$1)</f>
        <v>#REF!</v>
      </c>
      <c r="AC43" s="171" t="e">
        <f>+SUMIFS([1]!Sanaudos_kor[Suma],[1]!Sanaudos_kor[RAS],$AM43,[1]!Sanaudos_kor[KOR_nr],AC$1)</f>
        <v>#REF!</v>
      </c>
      <c r="AD43" s="171" t="e">
        <f>+SUMIFS([1]!Sanaudos_kor[Suma],[1]!Sanaudos_kor[RAS],$AM43,[1]!Sanaudos_kor[KOR_nr],AD$1)</f>
        <v>#REF!</v>
      </c>
      <c r="AE43" s="171" t="e">
        <f>+SUMIFS([1]!Sanaudos_kor[Suma],[1]!Sanaudos_kor[RAS],$AM43,[1]!Sanaudos_kor[KOR_nr],AE$1)</f>
        <v>#REF!</v>
      </c>
      <c r="AF43" s="171" t="e">
        <f t="shared" si="0"/>
        <v>#REF!</v>
      </c>
      <c r="AG43" s="538"/>
      <c r="AI43" s="173" t="s">
        <v>512</v>
      </c>
      <c r="AJ43" s="174">
        <f>+'[1]2.SAN'!C210</f>
        <v>0</v>
      </c>
      <c r="AL43" s="172">
        <f>+'[1]3.pagrindinis'!A45</f>
        <v>600</v>
      </c>
      <c r="AM43" s="172">
        <f>+'[1]3.pagrindinis'!B45</f>
        <v>605</v>
      </c>
      <c r="AN43" s="166" t="e">
        <f>+SUMIFS('[1]5'!$M$8:$M$158,'[1]5'!$C$8:$C$158,$AM43)</f>
        <v>#VALUE!</v>
      </c>
      <c r="AO43" s="167" t="e">
        <f t="shared" si="1"/>
        <v>#VALUE!</v>
      </c>
      <c r="AR43" s="151" t="str">
        <f t="array" ref="AR43">IFERROR(INDEX([1]!SAN[DK_nr],MATCH(1,('[1]3.2'!$AM43=[1]!SAN[RAS])*('[1]3.2'!AR$7=[1]SAN!$B$5:$B$154),0)),"")</f>
        <v/>
      </c>
      <c r="AS43" s="151" t="str">
        <f t="array" ref="AS43">IFERROR(INDEX([1]!SAN[DK_nr],MATCH(1,('[1]3.2'!$AM43=[1]!SAN[RAS])*('[1]3.2'!AS$7=[1]SAN!$B$5:$B$154),0)),"")</f>
        <v/>
      </c>
      <c r="AT43" s="151" t="str">
        <f t="array" ref="AT43">IFERROR(INDEX([1]!SAN[DK_nr],MATCH(1,('[1]3.2'!$AM43=[1]!SAN[RAS])*('[1]3.2'!AT$7=[1]SAN!$B$5:$B$154),0)),"")</f>
        <v/>
      </c>
      <c r="AU43" s="151" t="str">
        <f t="array" ref="AU43">IFERROR(INDEX([1]!SAN[DK_nr],MATCH(1,('[1]3.2'!$AM43=[1]!SAN[RAS])*('[1]3.2'!AU$7=[1]SAN!$B$5:$B$154),0)),"")</f>
        <v/>
      </c>
      <c r="AV43" s="151" t="str">
        <f t="array" ref="AV43">IFERROR(INDEX([1]!SAN[DK_nr],MATCH(1,('[1]3.2'!$AM43=[1]!SAN[RAS])*('[1]3.2'!AV$7=[1]SAN!$B$5:$B$154),0)),"")</f>
        <v/>
      </c>
      <c r="AW43" s="151" t="str">
        <f t="array" ref="AW43">IFERROR(INDEX([1]!SAN[DK_nr],MATCH(1,('[1]3.2'!$AM43=[1]!SAN[RAS])*('[1]3.2'!AW$7=[1]SAN!$B$5:$B$154),0)),"")</f>
        <v/>
      </c>
      <c r="AX43" s="151" t="str">
        <f t="array" ref="AX43">IFERROR(INDEX([1]!SAN[DK_nr],MATCH(1,('[1]3.2'!$AM43=[1]!SAN[RAS])*('[1]3.2'!AX$7=[1]SAN!$B$5:$B$154),0)),"")</f>
        <v/>
      </c>
      <c r="AY43" s="151" t="str">
        <f t="array" ref="AY43">IFERROR(INDEX([1]!SAN[DK_nr],MATCH(1,('[1]3.2'!$AM43=[1]!SAN[RAS])*('[1]3.2'!AY$7=[1]SAN!$B$5:$B$154),0)),"")</f>
        <v/>
      </c>
      <c r="AZ43" s="151" t="str">
        <f t="array" ref="AZ43">IFERROR(INDEX([1]!SAN[DK_nr],MATCH(1,('[1]3.2'!$AM43=[1]!SAN[RAS])*('[1]3.2'!AZ$7=[1]SAN!$B$5:$B$154),0)),"")</f>
        <v/>
      </c>
      <c r="BA43" s="151" t="str">
        <f t="array" ref="BA43">IFERROR(INDEX([1]!SAN[DK_nr],MATCH(1,('[1]3.2'!$AM43=[1]!SAN[RAS])*('[1]3.2'!BA$7=[1]SAN!$B$5:$B$154),0)),"")</f>
        <v/>
      </c>
      <c r="BB43" s="151" t="str">
        <f t="array" ref="BB43">IFERROR(INDEX([1]!SAN[DK_nr],MATCH(1,('[1]3.2'!$AM43=[1]!SAN[RAS])*('[1]3.2'!BB$7=[1]SAN!$B$5:$B$154),0)),"")</f>
        <v/>
      </c>
      <c r="BC43" s="151" t="str">
        <f t="array" ref="BC43">IFERROR(INDEX([1]!SAN[DK_nr],MATCH(1,('[1]3.2'!$AM43=[1]!SAN[RAS])*('[1]3.2'!BC$7=[1]SAN!$B$5:$B$154),0)),"")</f>
        <v/>
      </c>
      <c r="BD43" s="151" t="str">
        <f t="array" ref="BD43">IFERROR(INDEX([1]!SAN[DK_nr],MATCH(1,('[1]3.2'!$AM43=[1]!SAN[RAS])*('[1]3.2'!BD$7=[1]SAN!$B$5:$B$154),0)),"")</f>
        <v/>
      </c>
      <c r="BE43" s="151" t="str">
        <f t="array" ref="BE43">IFERROR(INDEX([1]!SAN[DK_nr],MATCH(1,('[1]3.2'!$AM43=[1]!SAN[RAS])*('[1]3.2'!BE$7=[1]SAN!$B$5:$B$154),0)),"")</f>
        <v/>
      </c>
      <c r="BF43" s="151" t="str">
        <f t="array" ref="BF43">IFERROR(INDEX([1]!SAN[DK_nr],MATCH(1,('[1]3.2'!$AM43=[1]!SAN[RAS])*('[1]3.2'!BF$7=[1]SAN!$B$5:$B$154),0)),"")</f>
        <v/>
      </c>
      <c r="BG43" s="151" t="str">
        <f t="array" ref="BG43">IFERROR(INDEX([1]!SAN[DK_nr],MATCH(1,('[1]3.2'!$AM43=[1]!SAN[RAS])*('[1]3.2'!BG$7=[1]SAN!$B$5:$B$154),0)),"")</f>
        <v/>
      </c>
      <c r="BH43" s="151" t="str">
        <f t="array" ref="BH43">IFERROR(INDEX([1]!SAN[DK_nr],MATCH(1,('[1]3.2'!$AM43=[1]!SAN[RAS])*('[1]3.2'!BH$7=[1]SAN!$B$5:$B$154),0)),"")</f>
        <v/>
      </c>
      <c r="BI43" s="151" t="str">
        <f t="array" ref="BI43">IFERROR(INDEX([1]!SAN[DK_nr],MATCH(1,('[1]3.2'!$AM43=[1]!SAN[RAS])*('[1]3.2'!BI$7=[1]SAN!$B$5:$B$154),0)),"")</f>
        <v/>
      </c>
      <c r="BJ43" s="151" t="str">
        <f t="array" ref="BJ43">IFERROR(INDEX([1]!SAN[DK_nr],MATCH(1,('[1]3.2'!$AM43=[1]!SAN[RAS])*('[1]3.2'!BJ$7=[1]SAN!$B$5:$B$154),0)),"")</f>
        <v/>
      </c>
      <c r="BK43" s="151" t="str">
        <f t="array" ref="BK43">IFERROR(INDEX([1]!SAN[DK_nr],MATCH(1,('[1]3.2'!$AM43=[1]!SAN[RAS])*('[1]3.2'!BK$7=[1]SAN!$B$5:$B$154),0)),"")</f>
        <v/>
      </c>
      <c r="BL43" s="151" t="str">
        <f t="array" ref="BL43">IFERROR(INDEX([1]!SAN[DK_nr],MATCH(1,('[1]3.2'!$AM43=[1]!SAN[RAS])*('[1]3.2'!BL$7=[1]SAN!$B$5:$B$154),0)),"")</f>
        <v/>
      </c>
      <c r="BM43" s="151" t="str">
        <f t="array" ref="BM43">IFERROR(INDEX([1]!SAN[DK_nr],MATCH(1,('[1]3.2'!$AM43=[1]!SAN[RAS])*('[1]3.2'!BM$7=[1]SAN!$B$5:$B$154),0)),"")</f>
        <v/>
      </c>
      <c r="BN43" s="151" t="str">
        <f t="array" ref="BN43">IFERROR(INDEX([1]!SAN[DK_nr],MATCH(1,('[1]3.2'!$AM43=[1]!SAN[RAS])*('[1]3.2'!BN$7=[1]SAN!$B$5:$B$154),0)),"")</f>
        <v/>
      </c>
      <c r="BO43" s="151" t="str">
        <f t="array" ref="BO43">IFERROR(INDEX([1]!SAN[DK_nr],MATCH(1,('[1]3.2'!$AM43=[1]!SAN[RAS])*('[1]3.2'!BO$7=[1]SAN!$B$5:$B$154),0)),"")</f>
        <v/>
      </c>
      <c r="BP43" s="151" t="str">
        <f t="array" ref="BP43">IFERROR(INDEX([1]!SAN[DK_nr],MATCH(1,('[1]3.2'!$AM43=[1]!SAN[RAS])*('[1]3.2'!BP$7=[1]SAN!$B$5:$B$154),0)),"")</f>
        <v/>
      </c>
      <c r="BQ43" s="151" t="str">
        <f t="array" ref="BQ43">IFERROR(INDEX([1]!SAN[DK_nr],MATCH(1,('[1]3.2'!$AM43=[1]!SAN[RAS])*('[1]3.2'!BQ$7=[1]SAN!$B$5:$B$154),0)),"")</f>
        <v/>
      </c>
      <c r="BR43" s="151" t="str">
        <f t="array" ref="BR43">IFERROR(INDEX([1]!SAN[DK_nr],MATCH(1,('[1]3.2'!$AM43=[1]!SAN[RAS])*('[1]3.2'!BR$7=[1]SAN!$B$5:$B$154),0)),"")</f>
        <v/>
      </c>
      <c r="BS43" s="151" t="str">
        <f t="array" ref="BS43">IFERROR(INDEX([1]!SAN[DK_nr],MATCH(1,('[1]3.2'!$AM43=[1]!SAN[RAS])*('[1]3.2'!BS$7=[1]SAN!$B$5:$B$154),0)),"")</f>
        <v/>
      </c>
      <c r="BT43" s="151" t="str">
        <f t="array" ref="BT43">IFERROR(INDEX([1]!SAN[DK_nr],MATCH(1,('[1]3.2'!$AM43=[1]!SAN[RAS])*('[1]3.2'!BT$7=[1]SAN!$B$5:$B$154),0)),"")</f>
        <v/>
      </c>
      <c r="BU43" s="151" t="str">
        <f t="array" ref="BU43">IFERROR(INDEX([1]!SAN[DK_nr],MATCH(1,('[1]3.2'!$AM43=[1]!SAN[RAS])*('[1]3.2'!BU$7=[1]SAN!$B$5:$B$154),0)),"")</f>
        <v/>
      </c>
      <c r="BV43" s="151" t="str">
        <f t="array" ref="BV43">IFERROR(INDEX([1]!SAN[DK_nr],MATCH(1,('[1]3.2'!$AM43=[1]!SAN[RAS])*('[1]3.2'!BV$7=[1]SAN!$B$5:$B$154),0)),"")</f>
        <v/>
      </c>
      <c r="BW43" s="151" t="str">
        <f t="array" ref="BW43">IFERROR(INDEX([1]!SAN[DK_nr],MATCH(1,('[1]3.2'!$AM43=[1]!SAN[RAS])*('[1]3.2'!BW$7=[1]SAN!$B$5:$B$154),0)),"")</f>
        <v/>
      </c>
      <c r="BX43" s="151" t="str">
        <f t="array" ref="BX43">IFERROR(INDEX([1]!SAN[DK_nr],MATCH(1,('[1]3.2'!$AM43=[1]!SAN[RAS])*('[1]3.2'!BX$7=[1]SAN!$B$5:$B$154),0)),"")</f>
        <v/>
      </c>
      <c r="BY43" s="151" t="str">
        <f t="array" ref="BY43">IFERROR(INDEX([1]!SAN[DK_nr],MATCH(1,('[1]3.2'!$AM43=[1]!SAN[RAS])*('[1]3.2'!BY$7=[1]SAN!$B$5:$B$154),0)),"")</f>
        <v/>
      </c>
      <c r="BZ43" s="151" t="str">
        <f t="array" ref="BZ43">IFERROR(INDEX([1]!SAN[DK_nr],MATCH(1,('[1]3.2'!$AM43=[1]!SAN[RAS])*('[1]3.2'!BZ$7=[1]SAN!$B$5:$B$154),0)),"")</f>
        <v/>
      </c>
      <c r="CA43" s="151" t="str">
        <f t="array" ref="CA43">IFERROR(INDEX([1]!SAN[DK_nr],MATCH(1,('[1]3.2'!$AM43=[1]!SAN[RAS])*('[1]3.2'!CA$7=[1]SAN!$B$5:$B$154),0)),"")</f>
        <v/>
      </c>
      <c r="CB43" s="151" t="str">
        <f t="array" ref="CB43">IFERROR(INDEX([1]!SAN[DK_nr],MATCH(1,('[1]3.2'!$AM43=[1]!SAN[RAS])*('[1]3.2'!CB$7=[1]SAN!$B$5:$B$154),0)),"")</f>
        <v/>
      </c>
      <c r="CC43" s="151" t="str">
        <f t="array" ref="CC43">IFERROR(INDEX([1]!SAN[DK_nr],MATCH(1,('[1]3.2'!$AM43=[1]!SAN[RAS])*('[1]3.2'!CC$7=[1]SAN!$B$5:$B$154),0)),"")</f>
        <v/>
      </c>
      <c r="CD43" s="151" t="str">
        <f t="array" ref="CD43">IFERROR(INDEX([1]!SAN[DK_nr],MATCH(1,('[1]3.2'!$AM43=[1]!SAN[RAS])*('[1]3.2'!CD$7=[1]SAN!$B$5:$B$154),0)),"")</f>
        <v/>
      </c>
      <c r="CE43" s="151" t="str">
        <f t="array" ref="CE43">IFERROR(INDEX([1]!SAN[DK_nr],MATCH(1,('[1]3.2'!$AM43=[1]!SAN[RAS])*('[1]3.2'!CE$7=[1]SAN!$B$5:$B$154),0)),"")</f>
        <v/>
      </c>
      <c r="CF43" s="151" t="str">
        <f t="array" ref="CF43">IFERROR(INDEX([1]!SAN[DK_nr],MATCH(1,('[1]3.2'!$AM43=[1]!SAN[RAS])*('[1]3.2'!CF$7=[1]SAN!$B$5:$B$154),0)),"")</f>
        <v/>
      </c>
      <c r="CG43" s="151" t="str">
        <f t="array" ref="CG43">IFERROR(INDEX([1]!SAN[DK_nr],MATCH(1,('[1]3.2'!$AM43=[1]!SAN[RAS])*('[1]3.2'!CG$7=[1]SAN!$B$5:$B$154),0)),"")</f>
        <v/>
      </c>
      <c r="CH43" s="151" t="str">
        <f t="array" ref="CH43">IFERROR(INDEX([1]!SAN[DK_nr],MATCH(1,('[1]3.2'!$AM43=[1]!SAN[RAS])*('[1]3.2'!CH$7=[1]SAN!$B$5:$B$154),0)),"")</f>
        <v/>
      </c>
      <c r="CI43" s="151" t="str">
        <f t="array" ref="CI43">IFERROR(INDEX([1]!SAN[DK_nr],MATCH(1,('[1]3.2'!$AM43=[1]!SAN[RAS])*('[1]3.2'!CI$7=[1]SAN!$B$5:$B$154),0)),"")</f>
        <v/>
      </c>
      <c r="CJ43" s="151" t="str">
        <f t="array" ref="CJ43">IFERROR(INDEX([1]!SAN[DK_nr],MATCH(1,('[1]3.2'!$AM43=[1]!SAN[RAS])*('[1]3.2'!CJ$7=[1]SAN!$B$5:$B$154),0)),"")</f>
        <v/>
      </c>
      <c r="CK43" s="151" t="str">
        <f t="array" ref="CK43">IFERROR(INDEX([1]!SAN[DK_nr],MATCH(1,('[1]3.2'!$AM43=[1]!SAN[RAS])*('[1]3.2'!CK$7=[1]SAN!$B$5:$B$154),0)),"")</f>
        <v/>
      </c>
      <c r="CL43" s="151" t="str">
        <f t="array" ref="CL43">IFERROR(INDEX([1]!SAN[DK_nr],MATCH(1,('[1]3.2'!$AM43=[1]!SAN[RAS])*('[1]3.2'!CL$7=[1]SAN!$B$5:$B$154),0)),"")</f>
        <v/>
      </c>
      <c r="CM43" s="151" t="str">
        <f t="array" ref="CM43">IFERROR(INDEX([1]!SAN[DK_nr],MATCH(1,('[1]3.2'!$AM43=[1]!SAN[RAS])*('[1]3.2'!CM$7=[1]SAN!$B$5:$B$154),0)),"")</f>
        <v/>
      </c>
      <c r="CN43" s="151" t="str">
        <f t="array" ref="CN43">IFERROR(INDEX([1]!SAN[DK_nr],MATCH(1,('[1]3.2'!$AM43=[1]!SAN[RAS])*('[1]3.2'!CN$7=[1]SAN!$B$5:$B$154),0)),"")</f>
        <v/>
      </c>
      <c r="CO43" s="151" t="str">
        <f t="array" ref="CO43">IFERROR(INDEX([1]!SAN[DK_nr],MATCH(1,('[1]3.2'!$AM43=[1]!SAN[RAS])*('[1]3.2'!CO$7=[1]SAN!$B$5:$B$154),0)),"")</f>
        <v/>
      </c>
      <c r="CP43" s="151" t="str">
        <f t="array" ref="CP43">IFERROR(INDEX([1]!SAN[DK_nr],MATCH(1,('[1]3.2'!$AM43=[1]!SAN[RAS])*('[1]3.2'!CP$7=[1]SAN!$B$5:$B$154),0)),"")</f>
        <v/>
      </c>
      <c r="CQ43" s="151" t="str">
        <f t="array" ref="CQ43">IFERROR(INDEX([1]!SAN[DK_nr],MATCH(1,('[1]3.2'!$AM43=[1]!SAN[RAS])*('[1]3.2'!CQ$7=[1]SAN!$B$5:$B$154),0)),"")</f>
        <v/>
      </c>
      <c r="CR43" s="151" t="str">
        <f t="array" ref="CR43">IFERROR(INDEX([1]!SAN[DK_nr],MATCH(1,('[1]3.2'!$AM43=[1]!SAN[RAS])*('[1]3.2'!CR$7=[1]SAN!$B$5:$B$154),0)),"")</f>
        <v/>
      </c>
      <c r="CS43" s="151" t="str">
        <f t="array" ref="CS43">IFERROR(INDEX([1]!SAN[DK_nr],MATCH(1,('[1]3.2'!$AM43=[1]!SAN[RAS])*('[1]3.2'!CS$7=[1]SAN!$B$5:$B$154),0)),"")</f>
        <v/>
      </c>
      <c r="CT43" s="151" t="str">
        <f t="array" ref="CT43">IFERROR(INDEX([1]!SAN[DK_nr],MATCH(1,('[1]3.2'!$AM43=[1]!SAN[RAS])*('[1]3.2'!CT$7=[1]SAN!$B$5:$B$154),0)),"")</f>
        <v/>
      </c>
      <c r="CU43" s="151" t="str">
        <f t="array" ref="CU43">IFERROR(INDEX([1]!SAN[DK_nr],MATCH(1,('[1]3.2'!$AM43=[1]!SAN[RAS])*('[1]3.2'!CU$7=[1]SAN!$B$5:$B$154),0)),"")</f>
        <v/>
      </c>
      <c r="CV43" s="151" t="str">
        <f t="array" ref="CV43">IFERROR(INDEX([1]!SAN[DK_nr],MATCH(1,('[1]3.2'!$AM43=[1]!SAN[RAS])*('[1]3.2'!CV$7=[1]SAN!$B$5:$B$154),0)),"")</f>
        <v/>
      </c>
      <c r="CW43" s="151" t="str">
        <f t="array" ref="CW43">IFERROR(INDEX([1]!SAN[DK_nr],MATCH(1,('[1]3.2'!$AM43=[1]!SAN[RAS])*('[1]3.2'!CW$7=[1]SAN!$B$5:$B$154),0)),"")</f>
        <v/>
      </c>
      <c r="CX43" s="151" t="str">
        <f t="array" ref="CX43">IFERROR(INDEX([1]!SAN[DK_nr],MATCH(1,('[1]3.2'!$AM43=[1]!SAN[RAS])*('[1]3.2'!CX$7=[1]SAN!$B$5:$B$154),0)),"")</f>
        <v/>
      </c>
      <c r="CY43" s="151" t="str">
        <f t="array" ref="CY43">IFERROR(INDEX([1]!SAN[DK_nr],MATCH(1,('[1]3.2'!$AM43=[1]!SAN[RAS])*('[1]3.2'!CY$7=[1]SAN!$B$5:$B$154),0)),"")</f>
        <v/>
      </c>
      <c r="CZ43" s="151" t="str">
        <f t="array" ref="CZ43">IFERROR(INDEX([1]!SAN[DK_nr],MATCH(1,('[1]3.2'!$AM43=[1]!SAN[RAS])*('[1]3.2'!CZ$7=[1]SAN!$B$5:$B$154),0)),"")</f>
        <v/>
      </c>
      <c r="DA43" s="151" t="str">
        <f t="array" ref="DA43">IFERROR(INDEX([1]!SAN[DK_nr],MATCH(1,('[1]3.2'!$AM43=[1]!SAN[RAS])*('[1]3.2'!DA$7=[1]SAN!$B$5:$B$154),0)),"")</f>
        <v/>
      </c>
      <c r="DB43" s="151" t="str">
        <f t="array" ref="DB43">IFERROR(INDEX([1]!SAN[DK_nr],MATCH(1,('[1]3.2'!$AM43=[1]!SAN[RAS])*('[1]3.2'!DB$7=[1]SAN!$B$5:$B$154),0)),"")</f>
        <v/>
      </c>
      <c r="DC43" s="151" t="str">
        <f t="array" ref="DC43">IFERROR(INDEX([1]!SAN[DK_nr],MATCH(1,('[1]3.2'!$AM43=[1]!SAN[RAS])*('[1]3.2'!DC$7=[1]SAN!$B$5:$B$154),0)),"")</f>
        <v/>
      </c>
      <c r="DD43" s="151" t="str">
        <f t="array" ref="DD43">IFERROR(INDEX([1]!SAN[DK_nr],MATCH(1,('[1]3.2'!$AM43=[1]!SAN[RAS])*('[1]3.2'!DD$7=[1]SAN!$B$5:$B$154),0)),"")</f>
        <v/>
      </c>
      <c r="DE43" s="151" t="str">
        <f t="array" ref="DE43">IFERROR(INDEX([1]!SAN[DK_nr],MATCH(1,('[1]3.2'!$AM43=[1]!SAN[RAS])*('[1]3.2'!DE$7=[1]SAN!$B$5:$B$154),0)),"")</f>
        <v/>
      </c>
      <c r="DF43" s="151" t="str">
        <f t="array" ref="DF43">IFERROR(INDEX([1]!SAN[DK_nr],MATCH(1,('[1]3.2'!$AM43=[1]!SAN[RAS])*('[1]3.2'!DF$7=[1]SAN!$B$5:$B$154),0)),"")</f>
        <v/>
      </c>
      <c r="DG43" s="151" t="str">
        <f t="array" ref="DG43">IFERROR(INDEX([1]!SAN[DK_nr],MATCH(1,('[1]3.2'!$AM43=[1]!SAN[RAS])*('[1]3.2'!DG$7=[1]SAN!$B$5:$B$154),0)),"")</f>
        <v/>
      </c>
      <c r="DH43" s="151" t="str">
        <f t="array" ref="DH43">IFERROR(INDEX([1]!SAN[DK_nr],MATCH(1,('[1]3.2'!$AM43=[1]!SAN[RAS])*('[1]3.2'!DH$7=[1]SAN!$B$5:$B$154),0)),"")</f>
        <v/>
      </c>
      <c r="DI43" s="151" t="str">
        <f t="array" ref="DI43">IFERROR(INDEX([1]!SAN[DK_nr],MATCH(1,('[1]3.2'!$AM43=[1]!SAN[RAS])*('[1]3.2'!DI$7=[1]SAN!$B$5:$B$154),0)),"")</f>
        <v/>
      </c>
      <c r="DJ43" s="151" t="str">
        <f t="array" ref="DJ43">IFERROR(INDEX([1]!SAN[DK_nr],MATCH(1,('[1]3.2'!$AM43=[1]!SAN[RAS])*('[1]3.2'!DJ$7=[1]SAN!$B$5:$B$154),0)),"")</f>
        <v/>
      </c>
      <c r="DK43" s="151" t="str">
        <f t="array" ref="DK43">IFERROR(INDEX([1]!SAN[DK_nr],MATCH(1,('[1]3.2'!$AM43=[1]!SAN[RAS])*('[1]3.2'!DK$7=[1]SAN!$B$5:$B$154),0)),"")</f>
        <v/>
      </c>
      <c r="DL43" s="151" t="str">
        <f t="array" ref="DL43">IFERROR(INDEX([1]!SAN[DK_nr],MATCH(1,('[1]3.2'!$AM43=[1]!SAN[RAS])*('[1]3.2'!DL$7=[1]SAN!$B$5:$B$154),0)),"")</f>
        <v/>
      </c>
      <c r="DM43" s="151" t="str">
        <f t="array" ref="DM43">IFERROR(INDEX([1]!SAN[DK_nr],MATCH(1,('[1]3.2'!$AM43=[1]!SAN[RAS])*('[1]3.2'!DM$7=[1]SAN!$B$5:$B$154),0)),"")</f>
        <v/>
      </c>
      <c r="DN43" s="151" t="str">
        <f t="array" ref="DN43">IFERROR(INDEX([1]!SAN[DK_nr],MATCH(1,('[1]3.2'!$AM43=[1]!SAN[RAS])*('[1]3.2'!DN$7=[1]SAN!$B$5:$B$154),0)),"")</f>
        <v/>
      </c>
      <c r="DO43" s="151" t="str">
        <f t="array" ref="DO43">IFERROR(INDEX([1]!SAN[DK_nr],MATCH(1,('[1]3.2'!$AM43=[1]!SAN[RAS])*('[1]3.2'!DO$7=[1]SAN!$B$5:$B$154),0)),"")</f>
        <v/>
      </c>
      <c r="DP43" s="151" t="str">
        <f t="array" ref="DP43">IFERROR(INDEX([1]!SAN[DK_nr],MATCH(1,('[1]3.2'!$AM43=[1]!SAN[RAS])*('[1]3.2'!DP$7=[1]SAN!$B$5:$B$154),0)),"")</f>
        <v/>
      </c>
      <c r="DQ43" s="151" t="str">
        <f t="array" ref="DQ43">IFERROR(INDEX([1]!SAN[DK_nr],MATCH(1,('[1]3.2'!$AM43=[1]!SAN[RAS])*('[1]3.2'!DQ$7=[1]SAN!$B$5:$B$154),0)),"")</f>
        <v/>
      </c>
      <c r="DR43" s="151" t="str">
        <f t="array" ref="DR43">IFERROR(INDEX([1]!SAN[DK_nr],MATCH(1,('[1]3.2'!$AM43=[1]!SAN[RAS])*('[1]3.2'!DR$7=[1]SAN!$B$5:$B$154),0)),"")</f>
        <v/>
      </c>
      <c r="DS43" s="151" t="str">
        <f t="array" ref="DS43">IFERROR(INDEX([1]!SAN[DK_nr],MATCH(1,('[1]3.2'!$AM43=[1]!SAN[RAS])*('[1]3.2'!DS$7=[1]SAN!$B$5:$B$154),0)),"")</f>
        <v/>
      </c>
      <c r="DT43" s="151" t="str">
        <f t="array" ref="DT43">IFERROR(INDEX([1]!SAN[DK_nr],MATCH(1,('[1]3.2'!$AM43=[1]!SAN[RAS])*('[1]3.2'!DT$7=[1]SAN!$B$5:$B$154),0)),"")</f>
        <v/>
      </c>
      <c r="DU43" s="151" t="str">
        <f t="array" ref="DU43">IFERROR(INDEX([1]!SAN[DK_nr],MATCH(1,('[1]3.2'!$AM43=[1]!SAN[RAS])*('[1]3.2'!DU$7=[1]SAN!$B$5:$B$154),0)),"")</f>
        <v/>
      </c>
      <c r="DV43" s="151" t="str">
        <f t="array" ref="DV43">IFERROR(INDEX([1]!SAN[DK_nr],MATCH(1,('[1]3.2'!$AM43=[1]!SAN[RAS])*('[1]3.2'!DV$7=[1]SAN!$B$5:$B$154),0)),"")</f>
        <v/>
      </c>
      <c r="DW43" s="151" t="str">
        <f t="array" ref="DW43">IFERROR(INDEX([1]!SAN[DK_nr],MATCH(1,('[1]3.2'!$AM43=[1]!SAN[RAS])*('[1]3.2'!DW$7=[1]SAN!$B$5:$B$154),0)),"")</f>
        <v/>
      </c>
      <c r="DX43" s="151" t="str">
        <f t="array" ref="DX43">IFERROR(INDEX([1]!SAN[DK_nr],MATCH(1,('[1]3.2'!$AM43=[1]!SAN[RAS])*('[1]3.2'!DX$7=[1]SAN!$B$5:$B$154),0)),"")</f>
        <v/>
      </c>
      <c r="DY43" s="151" t="str">
        <f t="array" ref="DY43">IFERROR(INDEX([1]!SAN[DK_nr],MATCH(1,('[1]3.2'!$AM43=[1]!SAN[RAS])*('[1]3.2'!DY$7=[1]SAN!$B$5:$B$154),0)),"")</f>
        <v/>
      </c>
      <c r="DZ43" s="151" t="str">
        <f t="array" ref="DZ43">IFERROR(INDEX([1]!SAN[DK_nr],MATCH(1,('[1]3.2'!$AM43=[1]!SAN[RAS])*('[1]3.2'!DZ$7=[1]SAN!$B$5:$B$154),0)),"")</f>
        <v/>
      </c>
      <c r="EA43" s="151" t="str">
        <f t="array" ref="EA43">IFERROR(INDEX([1]!SAN[DK_nr],MATCH(1,('[1]3.2'!$AM43=[1]!SAN[RAS])*('[1]3.2'!EA$7=[1]SAN!$B$5:$B$154),0)),"")</f>
        <v/>
      </c>
      <c r="EB43" s="151" t="str">
        <f t="array" ref="EB43">IFERROR(INDEX([1]!SAN[DK_nr],MATCH(1,('[1]3.2'!$AM43=[1]!SAN[RAS])*('[1]3.2'!EB$7=[1]SAN!$B$5:$B$154),0)),"")</f>
        <v/>
      </c>
    </row>
    <row r="44" spans="2:132" ht="12.2" customHeight="1" x14ac:dyDescent="0.2">
      <c r="B44" s="168" t="s">
        <v>513</v>
      </c>
      <c r="C44" s="175" t="s">
        <v>514</v>
      </c>
      <c r="D44" s="170" t="str">
        <f t="shared" si="3"/>
        <v xml:space="preserve">                                                                                        </v>
      </c>
      <c r="E44" s="171" t="e">
        <f>+SUMIFS([1]!Sanaudos[Suma],[1]!Sanaudos[Pagal DK RAS],$AM44)</f>
        <v>#REF!</v>
      </c>
      <c r="F44" s="171"/>
      <c r="G44" s="171"/>
      <c r="H44" s="171"/>
      <c r="I44" s="171"/>
      <c r="J44" s="171" t="e">
        <f>+SUMIFS([1]!Sanaudos_kor[Suma],[1]!Sanaudos_kor[RAS],$AM44,[1]!Sanaudos_kor[KOR_nr],J$1)</f>
        <v>#REF!</v>
      </c>
      <c r="K44" s="171" t="e">
        <f>+SUMIFS([1]!Sanaudos_kor[Suma],[1]!Sanaudos_kor[RAS],$AM44,[1]!Sanaudos_kor[KOR_nr],K$1)</f>
        <v>#REF!</v>
      </c>
      <c r="L44" s="171" t="e">
        <f>+SUMIFS([1]!Sanaudos_kor[Suma],[1]!Sanaudos_kor[RAS],$AM44,[1]!Sanaudos_kor[KOR_nr],L$1)</f>
        <v>#REF!</v>
      </c>
      <c r="M44" s="171" t="e">
        <f>+SUMIFS([1]!Sanaudos_kor[Suma],[1]!Sanaudos_kor[RAS],$AM44,[1]!Sanaudos_kor[KOR_nr],M$1)</f>
        <v>#REF!</v>
      </c>
      <c r="N44" s="171" t="e">
        <f>+SUMIFS([1]!Sanaudos_kor[Suma],[1]!Sanaudos_kor[RAS],$AM44,[1]!Sanaudos_kor[KOR_nr],N$1)</f>
        <v>#REF!</v>
      </c>
      <c r="O44" s="171" t="e">
        <f>+SUMIFS([1]!Sanaudos_kor[Suma],[1]!Sanaudos_kor[RAS],$AM44,[1]!Sanaudos_kor[KOR_nr],O$1)</f>
        <v>#REF!</v>
      </c>
      <c r="P44" s="171" t="e">
        <f>+SUMIFS([1]!Sanaudos_kor[Suma],[1]!Sanaudos_kor[RAS],$AM44,[1]!Sanaudos_kor[KOR_nr],P$1)</f>
        <v>#REF!</v>
      </c>
      <c r="Q44" s="171" t="e">
        <f>+SUMIFS([1]!Sanaudos_kor[Suma],[1]!Sanaudos_kor[RAS],$AM44,[1]!Sanaudos_kor[KOR_nr],Q$1)</f>
        <v>#REF!</v>
      </c>
      <c r="R44" s="171" t="e">
        <f>+SUMIFS([1]!Sanaudos_kor[Suma],[1]!Sanaudos_kor[RAS],$AM44,[1]!Sanaudos_kor[KOR_nr],R$1)</f>
        <v>#REF!</v>
      </c>
      <c r="S44" s="171" t="e">
        <f>+SUMIFS([1]!Sanaudos_kor[Suma],[1]!Sanaudos_kor[RAS],$AM44,[1]!Sanaudos_kor[KOR_nr],S$1)</f>
        <v>#REF!</v>
      </c>
      <c r="T44" s="171" t="e">
        <f>+SUMIFS([1]!Sanaudos_kor[Suma],[1]!Sanaudos_kor[RAS],$AM44,[1]!Sanaudos_kor[KOR_nr],T$1)</f>
        <v>#REF!</v>
      </c>
      <c r="U44" s="171" t="e">
        <f>+SUMIFS([1]!Sanaudos_kor[Suma],[1]!Sanaudos_kor[RAS],$AM44,[1]!Sanaudos_kor[KOR_nr],U$1)</f>
        <v>#REF!</v>
      </c>
      <c r="V44" s="171" t="e">
        <f>+SUMIFS([1]!Sanaudos_kor[Suma],[1]!Sanaudos_kor[RAS],$AM44,[1]!Sanaudos_kor[KOR_nr],V$1)</f>
        <v>#REF!</v>
      </c>
      <c r="W44" s="171" t="e">
        <f>+SUMIFS([1]!Sanaudos_kor[Suma],[1]!Sanaudos_kor[RAS],$AM44,[1]!Sanaudos_kor[KOR_nr],W$1)</f>
        <v>#REF!</v>
      </c>
      <c r="X44" s="171" t="e">
        <f>+SUMIFS([1]!Sanaudos_kor[Suma],[1]!Sanaudos_kor[RAS],$AM44,[1]!Sanaudos_kor[KOR_nr],X$1)</f>
        <v>#REF!</v>
      </c>
      <c r="Y44" s="171" t="e">
        <f>+SUMIFS([1]!Sanaudos_kor[Suma],[1]!Sanaudos_kor[RAS],$AM44,[1]!Sanaudos_kor[KOR_nr],Y$1)</f>
        <v>#REF!</v>
      </c>
      <c r="Z44" s="171" t="e">
        <f>+SUMIFS([1]!Sanaudos_kor[Suma],[1]!Sanaudos_kor[RAS],$AM44,[1]!Sanaudos_kor[KOR_nr],Z$1)</f>
        <v>#REF!</v>
      </c>
      <c r="AA44" s="171" t="e">
        <f>+SUMIFS([1]!Sanaudos_kor[Suma],[1]!Sanaudos_kor[RAS],$AM44,[1]!Sanaudos_kor[KOR_nr],AA$1)</f>
        <v>#REF!</v>
      </c>
      <c r="AB44" s="171" t="e">
        <f>+SUMIFS([1]!Sanaudos_kor[Suma],[1]!Sanaudos_kor[RAS],$AM44,[1]!Sanaudos_kor[KOR_nr],AB$1)</f>
        <v>#REF!</v>
      </c>
      <c r="AC44" s="171" t="e">
        <f>+SUMIFS([1]!Sanaudos_kor[Suma],[1]!Sanaudos_kor[RAS],$AM44,[1]!Sanaudos_kor[KOR_nr],AC$1)</f>
        <v>#REF!</v>
      </c>
      <c r="AD44" s="171" t="e">
        <f>+SUMIFS([1]!Sanaudos_kor[Suma],[1]!Sanaudos_kor[RAS],$AM44,[1]!Sanaudos_kor[KOR_nr],AD$1)</f>
        <v>#REF!</v>
      </c>
      <c r="AE44" s="171" t="e">
        <f>+SUMIFS([1]!Sanaudos_kor[Suma],[1]!Sanaudos_kor[RAS],$AM44,[1]!Sanaudos_kor[KOR_nr],AE$1)</f>
        <v>#REF!</v>
      </c>
      <c r="AF44" s="171" t="e">
        <f t="shared" si="0"/>
        <v>#REF!</v>
      </c>
      <c r="AG44" s="538"/>
      <c r="AI44" s="173" t="s">
        <v>515</v>
      </c>
      <c r="AJ44" s="174">
        <f>+'[1]2.SAN'!C211</f>
        <v>0</v>
      </c>
      <c r="AL44" s="172">
        <f>+'[1]3.pagrindinis'!A46</f>
        <v>600</v>
      </c>
      <c r="AM44" s="172">
        <f>+'[1]3.pagrindinis'!B46</f>
        <v>606</v>
      </c>
      <c r="AN44" s="166" t="e">
        <f>+SUMIFS('[1]5'!$M$8:$M$158,'[1]5'!$C$8:$C$158,$AM44)</f>
        <v>#VALUE!</v>
      </c>
      <c r="AO44" s="167" t="e">
        <f t="shared" si="1"/>
        <v>#VALUE!</v>
      </c>
      <c r="AR44" s="151" t="str">
        <f t="array" ref="AR44">IFERROR(INDEX([1]!SAN[DK_nr],MATCH(1,('[1]3.2'!$AM44=[1]!SAN[RAS])*('[1]3.2'!AR$7=[1]SAN!$B$5:$B$154),0)),"")</f>
        <v/>
      </c>
      <c r="AS44" s="151" t="str">
        <f t="array" ref="AS44">IFERROR(INDEX([1]!SAN[DK_nr],MATCH(1,('[1]3.2'!$AM44=[1]!SAN[RAS])*('[1]3.2'!AS$7=[1]SAN!$B$5:$B$154),0)),"")</f>
        <v/>
      </c>
      <c r="AT44" s="151" t="str">
        <f t="array" ref="AT44">IFERROR(INDEX([1]!SAN[DK_nr],MATCH(1,('[1]3.2'!$AM44=[1]!SAN[RAS])*('[1]3.2'!AT$7=[1]SAN!$B$5:$B$154),0)),"")</f>
        <v/>
      </c>
      <c r="AU44" s="151" t="str">
        <f t="array" ref="AU44">IFERROR(INDEX([1]!SAN[DK_nr],MATCH(1,('[1]3.2'!$AM44=[1]!SAN[RAS])*('[1]3.2'!AU$7=[1]SAN!$B$5:$B$154),0)),"")</f>
        <v/>
      </c>
      <c r="AV44" s="151" t="str">
        <f t="array" ref="AV44">IFERROR(INDEX([1]!SAN[DK_nr],MATCH(1,('[1]3.2'!$AM44=[1]!SAN[RAS])*('[1]3.2'!AV$7=[1]SAN!$B$5:$B$154),0)),"")</f>
        <v/>
      </c>
      <c r="AW44" s="151" t="str">
        <f t="array" ref="AW44">IFERROR(INDEX([1]!SAN[DK_nr],MATCH(1,('[1]3.2'!$AM44=[1]!SAN[RAS])*('[1]3.2'!AW$7=[1]SAN!$B$5:$B$154),0)),"")</f>
        <v/>
      </c>
      <c r="AX44" s="151" t="str">
        <f t="array" ref="AX44">IFERROR(INDEX([1]!SAN[DK_nr],MATCH(1,('[1]3.2'!$AM44=[1]!SAN[RAS])*('[1]3.2'!AX$7=[1]SAN!$B$5:$B$154),0)),"")</f>
        <v/>
      </c>
      <c r="AY44" s="151" t="str">
        <f t="array" ref="AY44">IFERROR(INDEX([1]!SAN[DK_nr],MATCH(1,('[1]3.2'!$AM44=[1]!SAN[RAS])*('[1]3.2'!AY$7=[1]SAN!$B$5:$B$154),0)),"")</f>
        <v/>
      </c>
      <c r="AZ44" s="151" t="str">
        <f t="array" ref="AZ44">IFERROR(INDEX([1]!SAN[DK_nr],MATCH(1,('[1]3.2'!$AM44=[1]!SAN[RAS])*('[1]3.2'!AZ$7=[1]SAN!$B$5:$B$154),0)),"")</f>
        <v/>
      </c>
      <c r="BA44" s="151" t="str">
        <f t="array" ref="BA44">IFERROR(INDEX([1]!SAN[DK_nr],MATCH(1,('[1]3.2'!$AM44=[1]!SAN[RAS])*('[1]3.2'!BA$7=[1]SAN!$B$5:$B$154),0)),"")</f>
        <v/>
      </c>
      <c r="BB44" s="151" t="str">
        <f t="array" ref="BB44">IFERROR(INDEX([1]!SAN[DK_nr],MATCH(1,('[1]3.2'!$AM44=[1]!SAN[RAS])*('[1]3.2'!BB$7=[1]SAN!$B$5:$B$154),0)),"")</f>
        <v/>
      </c>
      <c r="BC44" s="151" t="str">
        <f t="array" ref="BC44">IFERROR(INDEX([1]!SAN[DK_nr],MATCH(1,('[1]3.2'!$AM44=[1]!SAN[RAS])*('[1]3.2'!BC$7=[1]SAN!$B$5:$B$154),0)),"")</f>
        <v/>
      </c>
      <c r="BD44" s="151" t="str">
        <f t="array" ref="BD44">IFERROR(INDEX([1]!SAN[DK_nr],MATCH(1,('[1]3.2'!$AM44=[1]!SAN[RAS])*('[1]3.2'!BD$7=[1]SAN!$B$5:$B$154),0)),"")</f>
        <v/>
      </c>
      <c r="BE44" s="151" t="str">
        <f t="array" ref="BE44">IFERROR(INDEX([1]!SAN[DK_nr],MATCH(1,('[1]3.2'!$AM44=[1]!SAN[RAS])*('[1]3.2'!BE$7=[1]SAN!$B$5:$B$154),0)),"")</f>
        <v/>
      </c>
      <c r="BF44" s="151" t="str">
        <f t="array" ref="BF44">IFERROR(INDEX([1]!SAN[DK_nr],MATCH(1,('[1]3.2'!$AM44=[1]!SAN[RAS])*('[1]3.2'!BF$7=[1]SAN!$B$5:$B$154),0)),"")</f>
        <v/>
      </c>
      <c r="BG44" s="151" t="str">
        <f t="array" ref="BG44">IFERROR(INDEX([1]!SAN[DK_nr],MATCH(1,('[1]3.2'!$AM44=[1]!SAN[RAS])*('[1]3.2'!BG$7=[1]SAN!$B$5:$B$154),0)),"")</f>
        <v/>
      </c>
      <c r="BH44" s="151" t="str">
        <f t="array" ref="BH44">IFERROR(INDEX([1]!SAN[DK_nr],MATCH(1,('[1]3.2'!$AM44=[1]!SAN[RAS])*('[1]3.2'!BH$7=[1]SAN!$B$5:$B$154),0)),"")</f>
        <v/>
      </c>
      <c r="BI44" s="151" t="str">
        <f t="array" ref="BI44">IFERROR(INDEX([1]!SAN[DK_nr],MATCH(1,('[1]3.2'!$AM44=[1]!SAN[RAS])*('[1]3.2'!BI$7=[1]SAN!$B$5:$B$154),0)),"")</f>
        <v/>
      </c>
      <c r="BJ44" s="151" t="str">
        <f t="array" ref="BJ44">IFERROR(INDEX([1]!SAN[DK_nr],MATCH(1,('[1]3.2'!$AM44=[1]!SAN[RAS])*('[1]3.2'!BJ$7=[1]SAN!$B$5:$B$154),0)),"")</f>
        <v/>
      </c>
      <c r="BK44" s="151" t="str">
        <f t="array" ref="BK44">IFERROR(INDEX([1]!SAN[DK_nr],MATCH(1,('[1]3.2'!$AM44=[1]!SAN[RAS])*('[1]3.2'!BK$7=[1]SAN!$B$5:$B$154),0)),"")</f>
        <v/>
      </c>
      <c r="BL44" s="151" t="str">
        <f t="array" ref="BL44">IFERROR(INDEX([1]!SAN[DK_nr],MATCH(1,('[1]3.2'!$AM44=[1]!SAN[RAS])*('[1]3.2'!BL$7=[1]SAN!$B$5:$B$154),0)),"")</f>
        <v/>
      </c>
      <c r="BM44" s="151" t="str">
        <f t="array" ref="BM44">IFERROR(INDEX([1]!SAN[DK_nr],MATCH(1,('[1]3.2'!$AM44=[1]!SAN[RAS])*('[1]3.2'!BM$7=[1]SAN!$B$5:$B$154),0)),"")</f>
        <v/>
      </c>
      <c r="BN44" s="151" t="str">
        <f t="array" ref="BN44">IFERROR(INDEX([1]!SAN[DK_nr],MATCH(1,('[1]3.2'!$AM44=[1]!SAN[RAS])*('[1]3.2'!BN$7=[1]SAN!$B$5:$B$154),0)),"")</f>
        <v/>
      </c>
      <c r="BO44" s="151" t="str">
        <f t="array" ref="BO44">IFERROR(INDEX([1]!SAN[DK_nr],MATCH(1,('[1]3.2'!$AM44=[1]!SAN[RAS])*('[1]3.2'!BO$7=[1]SAN!$B$5:$B$154),0)),"")</f>
        <v/>
      </c>
      <c r="BP44" s="151" t="str">
        <f t="array" ref="BP44">IFERROR(INDEX([1]!SAN[DK_nr],MATCH(1,('[1]3.2'!$AM44=[1]!SAN[RAS])*('[1]3.2'!BP$7=[1]SAN!$B$5:$B$154),0)),"")</f>
        <v/>
      </c>
      <c r="BQ44" s="151" t="str">
        <f t="array" ref="BQ44">IFERROR(INDEX([1]!SAN[DK_nr],MATCH(1,('[1]3.2'!$AM44=[1]!SAN[RAS])*('[1]3.2'!BQ$7=[1]SAN!$B$5:$B$154),0)),"")</f>
        <v/>
      </c>
      <c r="BR44" s="151" t="str">
        <f t="array" ref="BR44">IFERROR(INDEX([1]!SAN[DK_nr],MATCH(1,('[1]3.2'!$AM44=[1]!SAN[RAS])*('[1]3.2'!BR$7=[1]SAN!$B$5:$B$154),0)),"")</f>
        <v/>
      </c>
      <c r="BS44" s="151" t="str">
        <f t="array" ref="BS44">IFERROR(INDEX([1]!SAN[DK_nr],MATCH(1,('[1]3.2'!$AM44=[1]!SAN[RAS])*('[1]3.2'!BS$7=[1]SAN!$B$5:$B$154),0)),"")</f>
        <v/>
      </c>
      <c r="BT44" s="151" t="str">
        <f t="array" ref="BT44">IFERROR(INDEX([1]!SAN[DK_nr],MATCH(1,('[1]3.2'!$AM44=[1]!SAN[RAS])*('[1]3.2'!BT$7=[1]SAN!$B$5:$B$154),0)),"")</f>
        <v/>
      </c>
      <c r="BU44" s="151" t="str">
        <f t="array" ref="BU44">IFERROR(INDEX([1]!SAN[DK_nr],MATCH(1,('[1]3.2'!$AM44=[1]!SAN[RAS])*('[1]3.2'!BU$7=[1]SAN!$B$5:$B$154),0)),"")</f>
        <v/>
      </c>
      <c r="BV44" s="151" t="str">
        <f t="array" ref="BV44">IFERROR(INDEX([1]!SAN[DK_nr],MATCH(1,('[1]3.2'!$AM44=[1]!SAN[RAS])*('[1]3.2'!BV$7=[1]SAN!$B$5:$B$154),0)),"")</f>
        <v/>
      </c>
      <c r="BW44" s="151" t="str">
        <f t="array" ref="BW44">IFERROR(INDEX([1]!SAN[DK_nr],MATCH(1,('[1]3.2'!$AM44=[1]!SAN[RAS])*('[1]3.2'!BW$7=[1]SAN!$B$5:$B$154),0)),"")</f>
        <v/>
      </c>
      <c r="BX44" s="151" t="str">
        <f t="array" ref="BX44">IFERROR(INDEX([1]!SAN[DK_nr],MATCH(1,('[1]3.2'!$AM44=[1]!SAN[RAS])*('[1]3.2'!BX$7=[1]SAN!$B$5:$B$154),0)),"")</f>
        <v/>
      </c>
      <c r="BY44" s="151" t="str">
        <f t="array" ref="BY44">IFERROR(INDEX([1]!SAN[DK_nr],MATCH(1,('[1]3.2'!$AM44=[1]!SAN[RAS])*('[1]3.2'!BY$7=[1]SAN!$B$5:$B$154),0)),"")</f>
        <v/>
      </c>
      <c r="BZ44" s="151" t="str">
        <f t="array" ref="BZ44">IFERROR(INDEX([1]!SAN[DK_nr],MATCH(1,('[1]3.2'!$AM44=[1]!SAN[RAS])*('[1]3.2'!BZ$7=[1]SAN!$B$5:$B$154),0)),"")</f>
        <v/>
      </c>
      <c r="CA44" s="151" t="str">
        <f t="array" ref="CA44">IFERROR(INDEX([1]!SAN[DK_nr],MATCH(1,('[1]3.2'!$AM44=[1]!SAN[RAS])*('[1]3.2'!CA$7=[1]SAN!$B$5:$B$154),0)),"")</f>
        <v/>
      </c>
      <c r="CB44" s="151" t="str">
        <f t="array" ref="CB44">IFERROR(INDEX([1]!SAN[DK_nr],MATCH(1,('[1]3.2'!$AM44=[1]!SAN[RAS])*('[1]3.2'!CB$7=[1]SAN!$B$5:$B$154),0)),"")</f>
        <v/>
      </c>
      <c r="CC44" s="151" t="str">
        <f t="array" ref="CC44">IFERROR(INDEX([1]!SAN[DK_nr],MATCH(1,('[1]3.2'!$AM44=[1]!SAN[RAS])*('[1]3.2'!CC$7=[1]SAN!$B$5:$B$154),0)),"")</f>
        <v/>
      </c>
      <c r="CD44" s="151" t="str">
        <f t="array" ref="CD44">IFERROR(INDEX([1]!SAN[DK_nr],MATCH(1,('[1]3.2'!$AM44=[1]!SAN[RAS])*('[1]3.2'!CD$7=[1]SAN!$B$5:$B$154),0)),"")</f>
        <v/>
      </c>
      <c r="CE44" s="151" t="str">
        <f t="array" ref="CE44">IFERROR(INDEX([1]!SAN[DK_nr],MATCH(1,('[1]3.2'!$AM44=[1]!SAN[RAS])*('[1]3.2'!CE$7=[1]SAN!$B$5:$B$154),0)),"")</f>
        <v/>
      </c>
      <c r="CF44" s="151" t="str">
        <f t="array" ref="CF44">IFERROR(INDEX([1]!SAN[DK_nr],MATCH(1,('[1]3.2'!$AM44=[1]!SAN[RAS])*('[1]3.2'!CF$7=[1]SAN!$B$5:$B$154),0)),"")</f>
        <v/>
      </c>
      <c r="CG44" s="151" t="str">
        <f t="array" ref="CG44">IFERROR(INDEX([1]!SAN[DK_nr],MATCH(1,('[1]3.2'!$AM44=[1]!SAN[RAS])*('[1]3.2'!CG$7=[1]SAN!$B$5:$B$154),0)),"")</f>
        <v/>
      </c>
      <c r="CH44" s="151" t="str">
        <f t="array" ref="CH44">IFERROR(INDEX([1]!SAN[DK_nr],MATCH(1,('[1]3.2'!$AM44=[1]!SAN[RAS])*('[1]3.2'!CH$7=[1]SAN!$B$5:$B$154),0)),"")</f>
        <v/>
      </c>
      <c r="CI44" s="151" t="str">
        <f t="array" ref="CI44">IFERROR(INDEX([1]!SAN[DK_nr],MATCH(1,('[1]3.2'!$AM44=[1]!SAN[RAS])*('[1]3.2'!CI$7=[1]SAN!$B$5:$B$154),0)),"")</f>
        <v/>
      </c>
      <c r="CJ44" s="151" t="str">
        <f t="array" ref="CJ44">IFERROR(INDEX([1]!SAN[DK_nr],MATCH(1,('[1]3.2'!$AM44=[1]!SAN[RAS])*('[1]3.2'!CJ$7=[1]SAN!$B$5:$B$154),0)),"")</f>
        <v/>
      </c>
      <c r="CK44" s="151" t="str">
        <f t="array" ref="CK44">IFERROR(INDEX([1]!SAN[DK_nr],MATCH(1,('[1]3.2'!$AM44=[1]!SAN[RAS])*('[1]3.2'!CK$7=[1]SAN!$B$5:$B$154),0)),"")</f>
        <v/>
      </c>
      <c r="CL44" s="151" t="str">
        <f t="array" ref="CL44">IFERROR(INDEX([1]!SAN[DK_nr],MATCH(1,('[1]3.2'!$AM44=[1]!SAN[RAS])*('[1]3.2'!CL$7=[1]SAN!$B$5:$B$154),0)),"")</f>
        <v/>
      </c>
      <c r="CM44" s="151" t="str">
        <f t="array" ref="CM44">IFERROR(INDEX([1]!SAN[DK_nr],MATCH(1,('[1]3.2'!$AM44=[1]!SAN[RAS])*('[1]3.2'!CM$7=[1]SAN!$B$5:$B$154),0)),"")</f>
        <v/>
      </c>
      <c r="CN44" s="151" t="str">
        <f t="array" ref="CN44">IFERROR(INDEX([1]!SAN[DK_nr],MATCH(1,('[1]3.2'!$AM44=[1]!SAN[RAS])*('[1]3.2'!CN$7=[1]SAN!$B$5:$B$154),0)),"")</f>
        <v/>
      </c>
      <c r="CO44" s="151" t="str">
        <f t="array" ref="CO44">IFERROR(INDEX([1]!SAN[DK_nr],MATCH(1,('[1]3.2'!$AM44=[1]!SAN[RAS])*('[1]3.2'!CO$7=[1]SAN!$B$5:$B$154),0)),"")</f>
        <v/>
      </c>
      <c r="CP44" s="151" t="str">
        <f t="array" ref="CP44">IFERROR(INDEX([1]!SAN[DK_nr],MATCH(1,('[1]3.2'!$AM44=[1]!SAN[RAS])*('[1]3.2'!CP$7=[1]SAN!$B$5:$B$154),0)),"")</f>
        <v/>
      </c>
      <c r="CQ44" s="151" t="str">
        <f t="array" ref="CQ44">IFERROR(INDEX([1]!SAN[DK_nr],MATCH(1,('[1]3.2'!$AM44=[1]!SAN[RAS])*('[1]3.2'!CQ$7=[1]SAN!$B$5:$B$154),0)),"")</f>
        <v/>
      </c>
      <c r="CR44" s="151" t="str">
        <f t="array" ref="CR44">IFERROR(INDEX([1]!SAN[DK_nr],MATCH(1,('[1]3.2'!$AM44=[1]!SAN[RAS])*('[1]3.2'!CR$7=[1]SAN!$B$5:$B$154),0)),"")</f>
        <v/>
      </c>
      <c r="CS44" s="151" t="str">
        <f t="array" ref="CS44">IFERROR(INDEX([1]!SAN[DK_nr],MATCH(1,('[1]3.2'!$AM44=[1]!SAN[RAS])*('[1]3.2'!CS$7=[1]SAN!$B$5:$B$154),0)),"")</f>
        <v/>
      </c>
      <c r="CT44" s="151" t="str">
        <f t="array" ref="CT44">IFERROR(INDEX([1]!SAN[DK_nr],MATCH(1,('[1]3.2'!$AM44=[1]!SAN[RAS])*('[1]3.2'!CT$7=[1]SAN!$B$5:$B$154),0)),"")</f>
        <v/>
      </c>
      <c r="CU44" s="151" t="str">
        <f t="array" ref="CU44">IFERROR(INDEX([1]!SAN[DK_nr],MATCH(1,('[1]3.2'!$AM44=[1]!SAN[RAS])*('[1]3.2'!CU$7=[1]SAN!$B$5:$B$154),0)),"")</f>
        <v/>
      </c>
      <c r="CV44" s="151" t="str">
        <f t="array" ref="CV44">IFERROR(INDEX([1]!SAN[DK_nr],MATCH(1,('[1]3.2'!$AM44=[1]!SAN[RAS])*('[1]3.2'!CV$7=[1]SAN!$B$5:$B$154),0)),"")</f>
        <v/>
      </c>
      <c r="CW44" s="151" t="str">
        <f t="array" ref="CW44">IFERROR(INDEX([1]!SAN[DK_nr],MATCH(1,('[1]3.2'!$AM44=[1]!SAN[RAS])*('[1]3.2'!CW$7=[1]SAN!$B$5:$B$154),0)),"")</f>
        <v/>
      </c>
      <c r="CX44" s="151" t="str">
        <f t="array" ref="CX44">IFERROR(INDEX([1]!SAN[DK_nr],MATCH(1,('[1]3.2'!$AM44=[1]!SAN[RAS])*('[1]3.2'!CX$7=[1]SAN!$B$5:$B$154),0)),"")</f>
        <v/>
      </c>
      <c r="CY44" s="151" t="str">
        <f t="array" ref="CY44">IFERROR(INDEX([1]!SAN[DK_nr],MATCH(1,('[1]3.2'!$AM44=[1]!SAN[RAS])*('[1]3.2'!CY$7=[1]SAN!$B$5:$B$154),0)),"")</f>
        <v/>
      </c>
      <c r="CZ44" s="151" t="str">
        <f t="array" ref="CZ44">IFERROR(INDEX([1]!SAN[DK_nr],MATCH(1,('[1]3.2'!$AM44=[1]!SAN[RAS])*('[1]3.2'!CZ$7=[1]SAN!$B$5:$B$154),0)),"")</f>
        <v/>
      </c>
      <c r="DA44" s="151" t="str">
        <f t="array" ref="DA44">IFERROR(INDEX([1]!SAN[DK_nr],MATCH(1,('[1]3.2'!$AM44=[1]!SAN[RAS])*('[1]3.2'!DA$7=[1]SAN!$B$5:$B$154),0)),"")</f>
        <v/>
      </c>
      <c r="DB44" s="151" t="str">
        <f t="array" ref="DB44">IFERROR(INDEX([1]!SAN[DK_nr],MATCH(1,('[1]3.2'!$AM44=[1]!SAN[RAS])*('[1]3.2'!DB$7=[1]SAN!$B$5:$B$154),0)),"")</f>
        <v/>
      </c>
      <c r="DC44" s="151" t="str">
        <f t="array" ref="DC44">IFERROR(INDEX([1]!SAN[DK_nr],MATCH(1,('[1]3.2'!$AM44=[1]!SAN[RAS])*('[1]3.2'!DC$7=[1]SAN!$B$5:$B$154),0)),"")</f>
        <v/>
      </c>
      <c r="DD44" s="151" t="str">
        <f t="array" ref="DD44">IFERROR(INDEX([1]!SAN[DK_nr],MATCH(1,('[1]3.2'!$AM44=[1]!SAN[RAS])*('[1]3.2'!DD$7=[1]SAN!$B$5:$B$154),0)),"")</f>
        <v/>
      </c>
      <c r="DE44" s="151" t="str">
        <f t="array" ref="DE44">IFERROR(INDEX([1]!SAN[DK_nr],MATCH(1,('[1]3.2'!$AM44=[1]!SAN[RAS])*('[1]3.2'!DE$7=[1]SAN!$B$5:$B$154),0)),"")</f>
        <v/>
      </c>
      <c r="DF44" s="151" t="str">
        <f t="array" ref="DF44">IFERROR(INDEX([1]!SAN[DK_nr],MATCH(1,('[1]3.2'!$AM44=[1]!SAN[RAS])*('[1]3.2'!DF$7=[1]SAN!$B$5:$B$154),0)),"")</f>
        <v/>
      </c>
      <c r="DG44" s="151" t="str">
        <f t="array" ref="DG44">IFERROR(INDEX([1]!SAN[DK_nr],MATCH(1,('[1]3.2'!$AM44=[1]!SAN[RAS])*('[1]3.2'!DG$7=[1]SAN!$B$5:$B$154),0)),"")</f>
        <v/>
      </c>
      <c r="DH44" s="151" t="str">
        <f t="array" ref="DH44">IFERROR(INDEX([1]!SAN[DK_nr],MATCH(1,('[1]3.2'!$AM44=[1]!SAN[RAS])*('[1]3.2'!DH$7=[1]SAN!$B$5:$B$154),0)),"")</f>
        <v/>
      </c>
      <c r="DI44" s="151" t="str">
        <f t="array" ref="DI44">IFERROR(INDEX([1]!SAN[DK_nr],MATCH(1,('[1]3.2'!$AM44=[1]!SAN[RAS])*('[1]3.2'!DI$7=[1]SAN!$B$5:$B$154),0)),"")</f>
        <v/>
      </c>
      <c r="DJ44" s="151" t="str">
        <f t="array" ref="DJ44">IFERROR(INDEX([1]!SAN[DK_nr],MATCH(1,('[1]3.2'!$AM44=[1]!SAN[RAS])*('[1]3.2'!DJ$7=[1]SAN!$B$5:$B$154),0)),"")</f>
        <v/>
      </c>
      <c r="DK44" s="151" t="str">
        <f t="array" ref="DK44">IFERROR(INDEX([1]!SAN[DK_nr],MATCH(1,('[1]3.2'!$AM44=[1]!SAN[RAS])*('[1]3.2'!DK$7=[1]SAN!$B$5:$B$154),0)),"")</f>
        <v/>
      </c>
      <c r="DL44" s="151" t="str">
        <f t="array" ref="DL44">IFERROR(INDEX([1]!SAN[DK_nr],MATCH(1,('[1]3.2'!$AM44=[1]!SAN[RAS])*('[1]3.2'!DL$7=[1]SAN!$B$5:$B$154),0)),"")</f>
        <v/>
      </c>
      <c r="DM44" s="151" t="str">
        <f t="array" ref="DM44">IFERROR(INDEX([1]!SAN[DK_nr],MATCH(1,('[1]3.2'!$AM44=[1]!SAN[RAS])*('[1]3.2'!DM$7=[1]SAN!$B$5:$B$154),0)),"")</f>
        <v/>
      </c>
      <c r="DN44" s="151" t="str">
        <f t="array" ref="DN44">IFERROR(INDEX([1]!SAN[DK_nr],MATCH(1,('[1]3.2'!$AM44=[1]!SAN[RAS])*('[1]3.2'!DN$7=[1]SAN!$B$5:$B$154),0)),"")</f>
        <v/>
      </c>
      <c r="DO44" s="151" t="str">
        <f t="array" ref="DO44">IFERROR(INDEX([1]!SAN[DK_nr],MATCH(1,('[1]3.2'!$AM44=[1]!SAN[RAS])*('[1]3.2'!DO$7=[1]SAN!$B$5:$B$154),0)),"")</f>
        <v/>
      </c>
      <c r="DP44" s="151" t="str">
        <f t="array" ref="DP44">IFERROR(INDEX([1]!SAN[DK_nr],MATCH(1,('[1]3.2'!$AM44=[1]!SAN[RAS])*('[1]3.2'!DP$7=[1]SAN!$B$5:$B$154),0)),"")</f>
        <v/>
      </c>
      <c r="DQ44" s="151" t="str">
        <f t="array" ref="DQ44">IFERROR(INDEX([1]!SAN[DK_nr],MATCH(1,('[1]3.2'!$AM44=[1]!SAN[RAS])*('[1]3.2'!DQ$7=[1]SAN!$B$5:$B$154),0)),"")</f>
        <v/>
      </c>
      <c r="DR44" s="151" t="str">
        <f t="array" ref="DR44">IFERROR(INDEX([1]!SAN[DK_nr],MATCH(1,('[1]3.2'!$AM44=[1]!SAN[RAS])*('[1]3.2'!DR$7=[1]SAN!$B$5:$B$154),0)),"")</f>
        <v/>
      </c>
      <c r="DS44" s="151" t="str">
        <f t="array" ref="DS44">IFERROR(INDEX([1]!SAN[DK_nr],MATCH(1,('[1]3.2'!$AM44=[1]!SAN[RAS])*('[1]3.2'!DS$7=[1]SAN!$B$5:$B$154),0)),"")</f>
        <v/>
      </c>
      <c r="DT44" s="151" t="str">
        <f t="array" ref="DT44">IFERROR(INDEX([1]!SAN[DK_nr],MATCH(1,('[1]3.2'!$AM44=[1]!SAN[RAS])*('[1]3.2'!DT$7=[1]SAN!$B$5:$B$154),0)),"")</f>
        <v/>
      </c>
      <c r="DU44" s="151" t="str">
        <f t="array" ref="DU44">IFERROR(INDEX([1]!SAN[DK_nr],MATCH(1,('[1]3.2'!$AM44=[1]!SAN[RAS])*('[1]3.2'!DU$7=[1]SAN!$B$5:$B$154),0)),"")</f>
        <v/>
      </c>
      <c r="DV44" s="151" t="str">
        <f t="array" ref="DV44">IFERROR(INDEX([1]!SAN[DK_nr],MATCH(1,('[1]3.2'!$AM44=[1]!SAN[RAS])*('[1]3.2'!DV$7=[1]SAN!$B$5:$B$154),0)),"")</f>
        <v/>
      </c>
      <c r="DW44" s="151" t="str">
        <f t="array" ref="DW44">IFERROR(INDEX([1]!SAN[DK_nr],MATCH(1,('[1]3.2'!$AM44=[1]!SAN[RAS])*('[1]3.2'!DW$7=[1]SAN!$B$5:$B$154),0)),"")</f>
        <v/>
      </c>
      <c r="DX44" s="151" t="str">
        <f t="array" ref="DX44">IFERROR(INDEX([1]!SAN[DK_nr],MATCH(1,('[1]3.2'!$AM44=[1]!SAN[RAS])*('[1]3.2'!DX$7=[1]SAN!$B$5:$B$154),0)),"")</f>
        <v/>
      </c>
      <c r="DY44" s="151" t="str">
        <f t="array" ref="DY44">IFERROR(INDEX([1]!SAN[DK_nr],MATCH(1,('[1]3.2'!$AM44=[1]!SAN[RAS])*('[1]3.2'!DY$7=[1]SAN!$B$5:$B$154),0)),"")</f>
        <v/>
      </c>
      <c r="DZ44" s="151" t="str">
        <f t="array" ref="DZ44">IFERROR(INDEX([1]!SAN[DK_nr],MATCH(1,('[1]3.2'!$AM44=[1]!SAN[RAS])*('[1]3.2'!DZ$7=[1]SAN!$B$5:$B$154),0)),"")</f>
        <v/>
      </c>
      <c r="EA44" s="151" t="str">
        <f t="array" ref="EA44">IFERROR(INDEX([1]!SAN[DK_nr],MATCH(1,('[1]3.2'!$AM44=[1]!SAN[RAS])*('[1]3.2'!EA$7=[1]SAN!$B$5:$B$154),0)),"")</f>
        <v/>
      </c>
      <c r="EB44" s="151" t="str">
        <f t="array" ref="EB44">IFERROR(INDEX([1]!SAN[DK_nr],MATCH(1,('[1]3.2'!$AM44=[1]!SAN[RAS])*('[1]3.2'!EB$7=[1]SAN!$B$5:$B$154),0)),"")</f>
        <v/>
      </c>
    </row>
    <row r="45" spans="2:132" x14ac:dyDescent="0.2">
      <c r="B45" s="158" t="s">
        <v>516</v>
      </c>
      <c r="C45" s="159" t="s">
        <v>517</v>
      </c>
      <c r="D45" s="177" t="str">
        <f>+AR45&amp;" "&amp;AS45&amp;" "&amp;AT45&amp;" "&amp;AU45&amp;" "&amp;AV45&amp;" "&amp;AW45&amp;" "&amp;AX45&amp;" "&amp;AY45&amp;" "&amp;AZ45&amp;" "&amp;BA45&amp;" "&amp;BB45&amp;" "&amp;BC45&amp;" "&amp;BD45&amp;" "&amp;BE45&amp;" "&amp;BF45&amp;" "&amp;BG45&amp;" "&amp;BH45&amp;" "&amp;BI45&amp;" "&amp;BJ45&amp;" "&amp;BK45&amp;" "&amp;BL45&amp;" "&amp;BM45&amp;" "&amp;BN45&amp;" "&amp;BO45&amp;" "&amp;BP45&amp;" "&amp;BQ45&amp;" "&amp;BR45&amp;" "&amp;BS45&amp;" "&amp;BT45&amp;" "&amp;BU45&amp;" "&amp;BV45&amp;" "&amp;BW45&amp;" "&amp;BX45&amp;" "&amp;BY45&amp;" "&amp;BZ45&amp;" "&amp;CA45&amp;" "&amp;CB45&amp;" "&amp;CC45&amp;" "&amp;CD45&amp;" "&amp;CE45&amp;" "&amp;CF45&amp;" "&amp;CG45&amp;" "&amp;CH45&amp;" "&amp;CI45&amp;" "&amp;CJ45&amp;" "&amp;CK45&amp;" "&amp;CL45&amp;" "&amp;CM45&amp;" "&amp;CN45&amp;" "&amp;CO45&amp;" "&amp;CP45&amp;" "&amp;CQ45&amp;" "&amp;CR45&amp;" "&amp;CS45&amp;" "&amp;CT45&amp;" "&amp;CU45&amp;" "&amp;CV45&amp;" "&amp;CW45&amp;" "&amp;CX45&amp;" "&amp;CY45&amp;" "&amp;CZ45&amp;" "&amp;DA45&amp;" "&amp;DB45&amp;" "&amp;DC45&amp;" "&amp;DD45&amp;" "&amp;DE45&amp;" "&amp;DF45&amp;" "&amp;DG45&amp;" "&amp;DH45&amp;" "&amp;DI45&amp;" "&amp;DJ45&amp;" "&amp;DK45&amp;" "&amp;DL45&amp;" "&amp;DM45&amp;" "&amp;DN45&amp;" "&amp;DO45&amp;" "&amp;DP45&amp;" "&amp;DQ45&amp;" "&amp;DR45&amp;" "&amp;DS45&amp;" "&amp;DT45&amp;" "&amp;DU45&amp;" "&amp;DV45&amp;" "&amp;DW45&amp;" "&amp;DX45&amp;" "&amp;DY45&amp;" "&amp;DZ45&amp;" "&amp;EA45&amp;" "&amp;EB45</f>
        <v xml:space="preserve">                                                                                        </v>
      </c>
      <c r="E45" s="161" t="e">
        <f>+SUMIFS([1]!Sanaudos[Suma],[1]!Sanaudos[Pagal DK RAS],$AM45)</f>
        <v>#REF!</v>
      </c>
      <c r="F45" s="161" t="e">
        <f>+-E45</f>
        <v>#REF!</v>
      </c>
      <c r="G45" s="161"/>
      <c r="H45" s="161"/>
      <c r="I45" s="161"/>
      <c r="J45" s="161" t="e">
        <f>+SUMIFS([1]!Sanaudos_kor[Suma],[1]!Sanaudos_kor[RAS],$AM45,[1]!Sanaudos_kor[KOR_nr],J$1)</f>
        <v>#REF!</v>
      </c>
      <c r="K45" s="161" t="e">
        <f>+SUMIFS([1]!Sanaudos_kor[Suma],[1]!Sanaudos_kor[RAS],$AM45,[1]!Sanaudos_kor[KOR_nr],K$1)</f>
        <v>#REF!</v>
      </c>
      <c r="L45" s="161" t="e">
        <f>+SUMIFS([1]!Sanaudos_kor[Suma],[1]!Sanaudos_kor[RAS],$AM45,[1]!Sanaudos_kor[KOR_nr],L$1)</f>
        <v>#REF!</v>
      </c>
      <c r="M45" s="161" t="e">
        <f>+SUMIFS([1]!Sanaudos_kor[Suma],[1]!Sanaudos_kor[RAS],$AM45,[1]!Sanaudos_kor[KOR_nr],M$1)</f>
        <v>#REF!</v>
      </c>
      <c r="N45" s="161" t="e">
        <f>+SUMIFS([1]!Sanaudos_kor[Suma],[1]!Sanaudos_kor[RAS],$AM45,[1]!Sanaudos_kor[KOR_nr],N$1)</f>
        <v>#REF!</v>
      </c>
      <c r="O45" s="161" t="e">
        <f>+SUMIFS([1]!Sanaudos_kor[Suma],[1]!Sanaudos_kor[RAS],$AM45,[1]!Sanaudos_kor[KOR_nr],O$1)</f>
        <v>#REF!</v>
      </c>
      <c r="P45" s="161" t="e">
        <f>+SUMIFS([1]!Sanaudos_kor[Suma],[1]!Sanaudos_kor[RAS],$AM45,[1]!Sanaudos_kor[KOR_nr],P$1)</f>
        <v>#REF!</v>
      </c>
      <c r="Q45" s="161" t="e">
        <f>+SUMIFS([1]!Sanaudos_kor[Suma],[1]!Sanaudos_kor[RAS],$AM45,[1]!Sanaudos_kor[KOR_nr],Q$1)</f>
        <v>#REF!</v>
      </c>
      <c r="R45" s="161" t="e">
        <f>+SUMIFS([1]!Sanaudos_kor[Suma],[1]!Sanaudos_kor[RAS],$AM45,[1]!Sanaudos_kor[KOR_nr],R$1)</f>
        <v>#REF!</v>
      </c>
      <c r="S45" s="161" t="e">
        <f>+SUMIFS([1]!Sanaudos_kor[Suma],[1]!Sanaudos_kor[RAS],$AM45,[1]!Sanaudos_kor[KOR_nr],S$1)</f>
        <v>#REF!</v>
      </c>
      <c r="T45" s="161" t="e">
        <f>+SUMIFS([1]!Sanaudos_kor[Suma],[1]!Sanaudos_kor[RAS],$AM45,[1]!Sanaudos_kor[KOR_nr],T$1)</f>
        <v>#REF!</v>
      </c>
      <c r="U45" s="161" t="e">
        <f>+SUMIFS([1]!Sanaudos_kor[Suma],[1]!Sanaudos_kor[RAS],$AM45,[1]!Sanaudos_kor[KOR_nr],U$1)</f>
        <v>#REF!</v>
      </c>
      <c r="V45" s="161" t="e">
        <f>+SUMIFS([1]!Sanaudos_kor[Suma],[1]!Sanaudos_kor[RAS],$AM45,[1]!Sanaudos_kor[KOR_nr],V$1)</f>
        <v>#REF!</v>
      </c>
      <c r="W45" s="161" t="e">
        <f>+SUMIFS([1]!Sanaudos_kor[Suma],[1]!Sanaudos_kor[RAS],$AM45,[1]!Sanaudos_kor[KOR_nr],W$1)</f>
        <v>#REF!</v>
      </c>
      <c r="X45" s="161" t="e">
        <f>+SUMIFS([1]!Sanaudos_kor[Suma],[1]!Sanaudos_kor[RAS],$AM45,[1]!Sanaudos_kor[KOR_nr],X$1)</f>
        <v>#REF!</v>
      </c>
      <c r="Y45" s="161" t="e">
        <f>+SUMIFS([1]!Sanaudos_kor[Suma],[1]!Sanaudos_kor[RAS],$AM45,[1]!Sanaudos_kor[KOR_nr],Y$1)</f>
        <v>#REF!</v>
      </c>
      <c r="Z45" s="161" t="e">
        <f>+SUMIFS([1]!Sanaudos_kor[Suma],[1]!Sanaudos_kor[RAS],$AM45,[1]!Sanaudos_kor[KOR_nr],Z$1)</f>
        <v>#REF!</v>
      </c>
      <c r="AA45" s="161" t="e">
        <f>+SUMIFS([1]!Sanaudos_kor[Suma],[1]!Sanaudos_kor[RAS],$AM45,[1]!Sanaudos_kor[KOR_nr],AA$1)</f>
        <v>#REF!</v>
      </c>
      <c r="AB45" s="161" t="e">
        <f>+SUMIFS([1]!Sanaudos_kor[Suma],[1]!Sanaudos_kor[RAS],$AM45,[1]!Sanaudos_kor[KOR_nr],AB$1)</f>
        <v>#REF!</v>
      </c>
      <c r="AC45" s="161" t="e">
        <f>+SUMIFS([1]!Sanaudos_kor[Suma],[1]!Sanaudos_kor[RAS],$AM45,[1]!Sanaudos_kor[KOR_nr],AC$1)</f>
        <v>#REF!</v>
      </c>
      <c r="AD45" s="161" t="e">
        <f>+SUMIFS([1]!Sanaudos_kor[Suma],[1]!Sanaudos_kor[RAS],$AM45,[1]!Sanaudos_kor[KOR_nr],AD$1)</f>
        <v>#REF!</v>
      </c>
      <c r="AE45" s="161" t="e">
        <f>+SUMIFS([1]!Sanaudos_kor[Suma],[1]!Sanaudos_kor[RAS],$AM45,[1]!Sanaudos_kor[KOR_nr],AE$1)</f>
        <v>#REF!</v>
      </c>
      <c r="AF45" s="161" t="e">
        <f t="shared" si="0"/>
        <v>#REF!</v>
      </c>
      <c r="AG45" s="538"/>
      <c r="AI45" s="173" t="s">
        <v>518</v>
      </c>
      <c r="AJ45" s="174">
        <f>+'[1]2.SAN'!C212</f>
        <v>0</v>
      </c>
      <c r="AL45" s="165">
        <f>+'[1]3.pagrindinis'!A47</f>
        <v>700</v>
      </c>
      <c r="AM45" s="165">
        <f>+'[1]3.pagrindinis'!B47</f>
        <v>700</v>
      </c>
      <c r="AN45" s="166" t="e">
        <f>+SUMIFS('[1]5'!$M$8:$M$158,'[1]5'!$C$8:$C$158,$AM45)</f>
        <v>#VALUE!</v>
      </c>
      <c r="AO45" s="167" t="e">
        <f t="shared" si="1"/>
        <v>#VALUE!</v>
      </c>
      <c r="AR45" s="151" t="str">
        <f t="array" ref="AR45">IFERROR(INDEX([1]!SAN[DK_nr],MATCH(1,('[1]3.2'!$AM45=[1]!SAN[RAS])*('[1]3.2'!AR$7=[1]SAN!$B$5:$B$154),0)),"")</f>
        <v/>
      </c>
      <c r="AS45" s="151" t="str">
        <f t="array" ref="AS45">IFERROR(INDEX([1]!SAN[DK_nr],MATCH(1,('[1]3.2'!$AM45=[1]!SAN[RAS])*('[1]3.2'!AS$7=[1]SAN!$B$5:$B$154),0)),"")</f>
        <v/>
      </c>
      <c r="AT45" s="151" t="str">
        <f t="array" ref="AT45">IFERROR(INDEX([1]!SAN[DK_nr],MATCH(1,('[1]3.2'!$AM45=[1]!SAN[RAS])*('[1]3.2'!AT$7=[1]SAN!$B$5:$B$154),0)),"")</f>
        <v/>
      </c>
      <c r="AU45" s="151" t="str">
        <f t="array" ref="AU45">IFERROR(INDEX([1]!SAN[DK_nr],MATCH(1,('[1]3.2'!$AM45=[1]!SAN[RAS])*('[1]3.2'!AU$7=[1]SAN!$B$5:$B$154),0)),"")</f>
        <v/>
      </c>
      <c r="AV45" s="151" t="str">
        <f t="array" ref="AV45">IFERROR(INDEX([1]!SAN[DK_nr],MATCH(1,('[1]3.2'!$AM45=[1]!SAN[RAS])*('[1]3.2'!AV$7=[1]SAN!$B$5:$B$154),0)),"")</f>
        <v/>
      </c>
      <c r="AW45" s="151" t="str">
        <f t="array" ref="AW45">IFERROR(INDEX([1]!SAN[DK_nr],MATCH(1,('[1]3.2'!$AM45=[1]!SAN[RAS])*('[1]3.2'!AW$7=[1]SAN!$B$5:$B$154),0)),"")</f>
        <v/>
      </c>
      <c r="AX45" s="151" t="str">
        <f t="array" ref="AX45">IFERROR(INDEX([1]!SAN[DK_nr],MATCH(1,('[1]3.2'!$AM45=[1]!SAN[RAS])*('[1]3.2'!AX$7=[1]SAN!$B$5:$B$154),0)),"")</f>
        <v/>
      </c>
      <c r="AY45" s="151" t="str">
        <f t="array" ref="AY45">IFERROR(INDEX([1]!SAN[DK_nr],MATCH(1,('[1]3.2'!$AM45=[1]!SAN[RAS])*('[1]3.2'!AY$7=[1]SAN!$B$5:$B$154),0)),"")</f>
        <v/>
      </c>
      <c r="AZ45" s="151" t="str">
        <f t="array" ref="AZ45">IFERROR(INDEX([1]!SAN[DK_nr],MATCH(1,('[1]3.2'!$AM45=[1]!SAN[RAS])*('[1]3.2'!AZ$7=[1]SAN!$B$5:$B$154),0)),"")</f>
        <v/>
      </c>
      <c r="BA45" s="151" t="str">
        <f t="array" ref="BA45">IFERROR(INDEX([1]!SAN[DK_nr],MATCH(1,('[1]3.2'!$AM45=[1]!SAN[RAS])*('[1]3.2'!BA$7=[1]SAN!$B$5:$B$154),0)),"")</f>
        <v/>
      </c>
      <c r="BB45" s="151" t="str">
        <f t="array" ref="BB45">IFERROR(INDEX([1]!SAN[DK_nr],MATCH(1,('[1]3.2'!$AM45=[1]!SAN[RAS])*('[1]3.2'!BB$7=[1]SAN!$B$5:$B$154),0)),"")</f>
        <v/>
      </c>
      <c r="BC45" s="151" t="str">
        <f t="array" ref="BC45">IFERROR(INDEX([1]!SAN[DK_nr],MATCH(1,('[1]3.2'!$AM45=[1]!SAN[RAS])*('[1]3.2'!BC$7=[1]SAN!$B$5:$B$154),0)),"")</f>
        <v/>
      </c>
      <c r="BD45" s="151" t="str">
        <f t="array" ref="BD45">IFERROR(INDEX([1]!SAN[DK_nr],MATCH(1,('[1]3.2'!$AM45=[1]!SAN[RAS])*('[1]3.2'!BD$7=[1]SAN!$B$5:$B$154),0)),"")</f>
        <v/>
      </c>
      <c r="BE45" s="151" t="str">
        <f t="array" ref="BE45">IFERROR(INDEX([1]!SAN[DK_nr],MATCH(1,('[1]3.2'!$AM45=[1]!SAN[RAS])*('[1]3.2'!BE$7=[1]SAN!$B$5:$B$154),0)),"")</f>
        <v/>
      </c>
      <c r="BF45" s="151" t="str">
        <f t="array" ref="BF45">IFERROR(INDEX([1]!SAN[DK_nr],MATCH(1,('[1]3.2'!$AM45=[1]!SAN[RAS])*('[1]3.2'!BF$7=[1]SAN!$B$5:$B$154),0)),"")</f>
        <v/>
      </c>
      <c r="BG45" s="151" t="str">
        <f t="array" ref="BG45">IFERROR(INDEX([1]!SAN[DK_nr],MATCH(1,('[1]3.2'!$AM45=[1]!SAN[RAS])*('[1]3.2'!BG$7=[1]SAN!$B$5:$B$154),0)),"")</f>
        <v/>
      </c>
      <c r="BH45" s="151" t="str">
        <f t="array" ref="BH45">IFERROR(INDEX([1]!SAN[DK_nr],MATCH(1,('[1]3.2'!$AM45=[1]!SAN[RAS])*('[1]3.2'!BH$7=[1]SAN!$B$5:$B$154),0)),"")</f>
        <v/>
      </c>
      <c r="BI45" s="151" t="str">
        <f t="array" ref="BI45">IFERROR(INDEX([1]!SAN[DK_nr],MATCH(1,('[1]3.2'!$AM45=[1]!SAN[RAS])*('[1]3.2'!BI$7=[1]SAN!$B$5:$B$154),0)),"")</f>
        <v/>
      </c>
      <c r="BJ45" s="151" t="str">
        <f t="array" ref="BJ45">IFERROR(INDEX([1]!SAN[DK_nr],MATCH(1,('[1]3.2'!$AM45=[1]!SAN[RAS])*('[1]3.2'!BJ$7=[1]SAN!$B$5:$B$154),0)),"")</f>
        <v/>
      </c>
      <c r="BK45" s="151" t="str">
        <f t="array" ref="BK45">IFERROR(INDEX([1]!SAN[DK_nr],MATCH(1,('[1]3.2'!$AM45=[1]!SAN[RAS])*('[1]3.2'!BK$7=[1]SAN!$B$5:$B$154),0)),"")</f>
        <v/>
      </c>
      <c r="BL45" s="151" t="str">
        <f t="array" ref="BL45">IFERROR(INDEX([1]!SAN[DK_nr],MATCH(1,('[1]3.2'!$AM45=[1]!SAN[RAS])*('[1]3.2'!BL$7=[1]SAN!$B$5:$B$154),0)),"")</f>
        <v/>
      </c>
      <c r="BM45" s="151" t="str">
        <f t="array" ref="BM45">IFERROR(INDEX([1]!SAN[DK_nr],MATCH(1,('[1]3.2'!$AM45=[1]!SAN[RAS])*('[1]3.2'!BM$7=[1]SAN!$B$5:$B$154),0)),"")</f>
        <v/>
      </c>
      <c r="BN45" s="151" t="str">
        <f t="array" ref="BN45">IFERROR(INDEX([1]!SAN[DK_nr],MATCH(1,('[1]3.2'!$AM45=[1]!SAN[RAS])*('[1]3.2'!BN$7=[1]SAN!$B$5:$B$154),0)),"")</f>
        <v/>
      </c>
      <c r="BO45" s="151" t="str">
        <f t="array" ref="BO45">IFERROR(INDEX([1]!SAN[DK_nr],MATCH(1,('[1]3.2'!$AM45=[1]!SAN[RAS])*('[1]3.2'!BO$7=[1]SAN!$B$5:$B$154),0)),"")</f>
        <v/>
      </c>
      <c r="BP45" s="151" t="str">
        <f t="array" ref="BP45">IFERROR(INDEX([1]!SAN[DK_nr],MATCH(1,('[1]3.2'!$AM45=[1]!SAN[RAS])*('[1]3.2'!BP$7=[1]SAN!$B$5:$B$154),0)),"")</f>
        <v/>
      </c>
      <c r="BQ45" s="151" t="str">
        <f t="array" ref="BQ45">IFERROR(INDEX([1]!SAN[DK_nr],MATCH(1,('[1]3.2'!$AM45=[1]!SAN[RAS])*('[1]3.2'!BQ$7=[1]SAN!$B$5:$B$154),0)),"")</f>
        <v/>
      </c>
      <c r="BR45" s="151" t="str">
        <f t="array" ref="BR45">IFERROR(INDEX([1]!SAN[DK_nr],MATCH(1,('[1]3.2'!$AM45=[1]!SAN[RAS])*('[1]3.2'!BR$7=[1]SAN!$B$5:$B$154),0)),"")</f>
        <v/>
      </c>
      <c r="BS45" s="151" t="str">
        <f t="array" ref="BS45">IFERROR(INDEX([1]!SAN[DK_nr],MATCH(1,('[1]3.2'!$AM45=[1]!SAN[RAS])*('[1]3.2'!BS$7=[1]SAN!$B$5:$B$154),0)),"")</f>
        <v/>
      </c>
      <c r="BT45" s="151" t="str">
        <f t="array" ref="BT45">IFERROR(INDEX([1]!SAN[DK_nr],MATCH(1,('[1]3.2'!$AM45=[1]!SAN[RAS])*('[1]3.2'!BT$7=[1]SAN!$B$5:$B$154),0)),"")</f>
        <v/>
      </c>
      <c r="BU45" s="151" t="str">
        <f t="array" ref="BU45">IFERROR(INDEX([1]!SAN[DK_nr],MATCH(1,('[1]3.2'!$AM45=[1]!SAN[RAS])*('[1]3.2'!BU$7=[1]SAN!$B$5:$B$154),0)),"")</f>
        <v/>
      </c>
      <c r="BV45" s="151" t="str">
        <f t="array" ref="BV45">IFERROR(INDEX([1]!SAN[DK_nr],MATCH(1,('[1]3.2'!$AM45=[1]!SAN[RAS])*('[1]3.2'!BV$7=[1]SAN!$B$5:$B$154),0)),"")</f>
        <v/>
      </c>
      <c r="BW45" s="151" t="str">
        <f t="array" ref="BW45">IFERROR(INDEX([1]!SAN[DK_nr],MATCH(1,('[1]3.2'!$AM45=[1]!SAN[RAS])*('[1]3.2'!BW$7=[1]SAN!$B$5:$B$154),0)),"")</f>
        <v/>
      </c>
      <c r="BX45" s="151" t="str">
        <f t="array" ref="BX45">IFERROR(INDEX([1]!SAN[DK_nr],MATCH(1,('[1]3.2'!$AM45=[1]!SAN[RAS])*('[1]3.2'!BX$7=[1]SAN!$B$5:$B$154),0)),"")</f>
        <v/>
      </c>
      <c r="BY45" s="151" t="str">
        <f t="array" ref="BY45">IFERROR(INDEX([1]!SAN[DK_nr],MATCH(1,('[1]3.2'!$AM45=[1]!SAN[RAS])*('[1]3.2'!BY$7=[1]SAN!$B$5:$B$154),0)),"")</f>
        <v/>
      </c>
      <c r="BZ45" s="151" t="str">
        <f t="array" ref="BZ45">IFERROR(INDEX([1]!SAN[DK_nr],MATCH(1,('[1]3.2'!$AM45=[1]!SAN[RAS])*('[1]3.2'!BZ$7=[1]SAN!$B$5:$B$154),0)),"")</f>
        <v/>
      </c>
      <c r="CA45" s="151" t="str">
        <f t="array" ref="CA45">IFERROR(INDEX([1]!SAN[DK_nr],MATCH(1,('[1]3.2'!$AM45=[1]!SAN[RAS])*('[1]3.2'!CA$7=[1]SAN!$B$5:$B$154),0)),"")</f>
        <v/>
      </c>
      <c r="CB45" s="151" t="str">
        <f t="array" ref="CB45">IFERROR(INDEX([1]!SAN[DK_nr],MATCH(1,('[1]3.2'!$AM45=[1]!SAN[RAS])*('[1]3.2'!CB$7=[1]SAN!$B$5:$B$154),0)),"")</f>
        <v/>
      </c>
      <c r="CC45" s="151" t="str">
        <f t="array" ref="CC45">IFERROR(INDEX([1]!SAN[DK_nr],MATCH(1,('[1]3.2'!$AM45=[1]!SAN[RAS])*('[1]3.2'!CC$7=[1]SAN!$B$5:$B$154),0)),"")</f>
        <v/>
      </c>
      <c r="CD45" s="151" t="str">
        <f t="array" ref="CD45">IFERROR(INDEX([1]!SAN[DK_nr],MATCH(1,('[1]3.2'!$AM45=[1]!SAN[RAS])*('[1]3.2'!CD$7=[1]SAN!$B$5:$B$154),0)),"")</f>
        <v/>
      </c>
      <c r="CE45" s="151" t="str">
        <f t="array" ref="CE45">IFERROR(INDEX([1]!SAN[DK_nr],MATCH(1,('[1]3.2'!$AM45=[1]!SAN[RAS])*('[1]3.2'!CE$7=[1]SAN!$B$5:$B$154),0)),"")</f>
        <v/>
      </c>
      <c r="CF45" s="151" t="str">
        <f t="array" ref="CF45">IFERROR(INDEX([1]!SAN[DK_nr],MATCH(1,('[1]3.2'!$AM45=[1]!SAN[RAS])*('[1]3.2'!CF$7=[1]SAN!$B$5:$B$154),0)),"")</f>
        <v/>
      </c>
      <c r="CG45" s="151" t="str">
        <f t="array" ref="CG45">IFERROR(INDEX([1]!SAN[DK_nr],MATCH(1,('[1]3.2'!$AM45=[1]!SAN[RAS])*('[1]3.2'!CG$7=[1]SAN!$B$5:$B$154),0)),"")</f>
        <v/>
      </c>
      <c r="CH45" s="151" t="str">
        <f t="array" ref="CH45">IFERROR(INDEX([1]!SAN[DK_nr],MATCH(1,('[1]3.2'!$AM45=[1]!SAN[RAS])*('[1]3.2'!CH$7=[1]SAN!$B$5:$B$154),0)),"")</f>
        <v/>
      </c>
      <c r="CI45" s="151" t="str">
        <f t="array" ref="CI45">IFERROR(INDEX([1]!SAN[DK_nr],MATCH(1,('[1]3.2'!$AM45=[1]!SAN[RAS])*('[1]3.2'!CI$7=[1]SAN!$B$5:$B$154),0)),"")</f>
        <v/>
      </c>
      <c r="CJ45" s="151" t="str">
        <f t="array" ref="CJ45">IFERROR(INDEX([1]!SAN[DK_nr],MATCH(1,('[1]3.2'!$AM45=[1]!SAN[RAS])*('[1]3.2'!CJ$7=[1]SAN!$B$5:$B$154),0)),"")</f>
        <v/>
      </c>
      <c r="CK45" s="151" t="str">
        <f t="array" ref="CK45">IFERROR(INDEX([1]!SAN[DK_nr],MATCH(1,('[1]3.2'!$AM45=[1]!SAN[RAS])*('[1]3.2'!CK$7=[1]SAN!$B$5:$B$154),0)),"")</f>
        <v/>
      </c>
      <c r="CL45" s="151" t="str">
        <f t="array" ref="CL45">IFERROR(INDEX([1]!SAN[DK_nr],MATCH(1,('[1]3.2'!$AM45=[1]!SAN[RAS])*('[1]3.2'!CL$7=[1]SAN!$B$5:$B$154),0)),"")</f>
        <v/>
      </c>
      <c r="CM45" s="151" t="str">
        <f t="array" ref="CM45">IFERROR(INDEX([1]!SAN[DK_nr],MATCH(1,('[1]3.2'!$AM45=[1]!SAN[RAS])*('[1]3.2'!CM$7=[1]SAN!$B$5:$B$154),0)),"")</f>
        <v/>
      </c>
      <c r="CN45" s="151" t="str">
        <f t="array" ref="CN45">IFERROR(INDEX([1]!SAN[DK_nr],MATCH(1,('[1]3.2'!$AM45=[1]!SAN[RAS])*('[1]3.2'!CN$7=[1]SAN!$B$5:$B$154),0)),"")</f>
        <v/>
      </c>
      <c r="CO45" s="151" t="str">
        <f t="array" ref="CO45">IFERROR(INDEX([1]!SAN[DK_nr],MATCH(1,('[1]3.2'!$AM45=[1]!SAN[RAS])*('[1]3.2'!CO$7=[1]SAN!$B$5:$B$154),0)),"")</f>
        <v/>
      </c>
      <c r="CP45" s="151" t="str">
        <f t="array" ref="CP45">IFERROR(INDEX([1]!SAN[DK_nr],MATCH(1,('[1]3.2'!$AM45=[1]!SAN[RAS])*('[1]3.2'!CP$7=[1]SAN!$B$5:$B$154),0)),"")</f>
        <v/>
      </c>
      <c r="CQ45" s="151" t="str">
        <f t="array" ref="CQ45">IFERROR(INDEX([1]!SAN[DK_nr],MATCH(1,('[1]3.2'!$AM45=[1]!SAN[RAS])*('[1]3.2'!CQ$7=[1]SAN!$B$5:$B$154),0)),"")</f>
        <v/>
      </c>
      <c r="CR45" s="151" t="str">
        <f t="array" ref="CR45">IFERROR(INDEX([1]!SAN[DK_nr],MATCH(1,('[1]3.2'!$AM45=[1]!SAN[RAS])*('[1]3.2'!CR$7=[1]SAN!$B$5:$B$154),0)),"")</f>
        <v/>
      </c>
      <c r="CS45" s="151" t="str">
        <f t="array" ref="CS45">IFERROR(INDEX([1]!SAN[DK_nr],MATCH(1,('[1]3.2'!$AM45=[1]!SAN[RAS])*('[1]3.2'!CS$7=[1]SAN!$B$5:$B$154),0)),"")</f>
        <v/>
      </c>
      <c r="CT45" s="151" t="str">
        <f t="array" ref="CT45">IFERROR(INDEX([1]!SAN[DK_nr],MATCH(1,('[1]3.2'!$AM45=[1]!SAN[RAS])*('[1]3.2'!CT$7=[1]SAN!$B$5:$B$154),0)),"")</f>
        <v/>
      </c>
      <c r="CU45" s="151" t="str">
        <f t="array" ref="CU45">IFERROR(INDEX([1]!SAN[DK_nr],MATCH(1,('[1]3.2'!$AM45=[1]!SAN[RAS])*('[1]3.2'!CU$7=[1]SAN!$B$5:$B$154),0)),"")</f>
        <v/>
      </c>
      <c r="CV45" s="151" t="str">
        <f t="array" ref="CV45">IFERROR(INDEX([1]!SAN[DK_nr],MATCH(1,('[1]3.2'!$AM45=[1]!SAN[RAS])*('[1]3.2'!CV$7=[1]SAN!$B$5:$B$154),0)),"")</f>
        <v/>
      </c>
      <c r="CW45" s="151" t="str">
        <f t="array" ref="CW45">IFERROR(INDEX([1]!SAN[DK_nr],MATCH(1,('[1]3.2'!$AM45=[1]!SAN[RAS])*('[1]3.2'!CW$7=[1]SAN!$B$5:$B$154),0)),"")</f>
        <v/>
      </c>
      <c r="CX45" s="151" t="str">
        <f t="array" ref="CX45">IFERROR(INDEX([1]!SAN[DK_nr],MATCH(1,('[1]3.2'!$AM45=[1]!SAN[RAS])*('[1]3.2'!CX$7=[1]SAN!$B$5:$B$154),0)),"")</f>
        <v/>
      </c>
      <c r="CY45" s="151" t="str">
        <f t="array" ref="CY45">IFERROR(INDEX([1]!SAN[DK_nr],MATCH(1,('[1]3.2'!$AM45=[1]!SAN[RAS])*('[1]3.2'!CY$7=[1]SAN!$B$5:$B$154),0)),"")</f>
        <v/>
      </c>
      <c r="CZ45" s="151" t="str">
        <f t="array" ref="CZ45">IFERROR(INDEX([1]!SAN[DK_nr],MATCH(1,('[1]3.2'!$AM45=[1]!SAN[RAS])*('[1]3.2'!CZ$7=[1]SAN!$B$5:$B$154),0)),"")</f>
        <v/>
      </c>
      <c r="DA45" s="151" t="str">
        <f t="array" ref="DA45">IFERROR(INDEX([1]!SAN[DK_nr],MATCH(1,('[1]3.2'!$AM45=[1]!SAN[RAS])*('[1]3.2'!DA$7=[1]SAN!$B$5:$B$154),0)),"")</f>
        <v/>
      </c>
      <c r="DB45" s="151" t="str">
        <f t="array" ref="DB45">IFERROR(INDEX([1]!SAN[DK_nr],MATCH(1,('[1]3.2'!$AM45=[1]!SAN[RAS])*('[1]3.2'!DB$7=[1]SAN!$B$5:$B$154),0)),"")</f>
        <v/>
      </c>
      <c r="DC45" s="151" t="str">
        <f t="array" ref="DC45">IFERROR(INDEX([1]!SAN[DK_nr],MATCH(1,('[1]3.2'!$AM45=[1]!SAN[RAS])*('[1]3.2'!DC$7=[1]SAN!$B$5:$B$154),0)),"")</f>
        <v/>
      </c>
      <c r="DD45" s="151" t="str">
        <f t="array" ref="DD45">IFERROR(INDEX([1]!SAN[DK_nr],MATCH(1,('[1]3.2'!$AM45=[1]!SAN[RAS])*('[1]3.2'!DD$7=[1]SAN!$B$5:$B$154),0)),"")</f>
        <v/>
      </c>
      <c r="DE45" s="151" t="str">
        <f t="array" ref="DE45">IFERROR(INDEX([1]!SAN[DK_nr],MATCH(1,('[1]3.2'!$AM45=[1]!SAN[RAS])*('[1]3.2'!DE$7=[1]SAN!$B$5:$B$154),0)),"")</f>
        <v/>
      </c>
      <c r="DF45" s="151" t="str">
        <f t="array" ref="DF45">IFERROR(INDEX([1]!SAN[DK_nr],MATCH(1,('[1]3.2'!$AM45=[1]!SAN[RAS])*('[1]3.2'!DF$7=[1]SAN!$B$5:$B$154),0)),"")</f>
        <v/>
      </c>
      <c r="DG45" s="151" t="str">
        <f t="array" ref="DG45">IFERROR(INDEX([1]!SAN[DK_nr],MATCH(1,('[1]3.2'!$AM45=[1]!SAN[RAS])*('[1]3.2'!DG$7=[1]SAN!$B$5:$B$154),0)),"")</f>
        <v/>
      </c>
      <c r="DH45" s="151" t="str">
        <f t="array" ref="DH45">IFERROR(INDEX([1]!SAN[DK_nr],MATCH(1,('[1]3.2'!$AM45=[1]!SAN[RAS])*('[1]3.2'!DH$7=[1]SAN!$B$5:$B$154),0)),"")</f>
        <v/>
      </c>
      <c r="DI45" s="151" t="str">
        <f t="array" ref="DI45">IFERROR(INDEX([1]!SAN[DK_nr],MATCH(1,('[1]3.2'!$AM45=[1]!SAN[RAS])*('[1]3.2'!DI$7=[1]SAN!$B$5:$B$154),0)),"")</f>
        <v/>
      </c>
      <c r="DJ45" s="151" t="str">
        <f t="array" ref="DJ45">IFERROR(INDEX([1]!SAN[DK_nr],MATCH(1,('[1]3.2'!$AM45=[1]!SAN[RAS])*('[1]3.2'!DJ$7=[1]SAN!$B$5:$B$154),0)),"")</f>
        <v/>
      </c>
      <c r="DK45" s="151" t="str">
        <f t="array" ref="DK45">IFERROR(INDEX([1]!SAN[DK_nr],MATCH(1,('[1]3.2'!$AM45=[1]!SAN[RAS])*('[1]3.2'!DK$7=[1]SAN!$B$5:$B$154),0)),"")</f>
        <v/>
      </c>
      <c r="DL45" s="151" t="str">
        <f t="array" ref="DL45">IFERROR(INDEX([1]!SAN[DK_nr],MATCH(1,('[1]3.2'!$AM45=[1]!SAN[RAS])*('[1]3.2'!DL$7=[1]SAN!$B$5:$B$154),0)),"")</f>
        <v/>
      </c>
      <c r="DM45" s="151" t="str">
        <f t="array" ref="DM45">IFERROR(INDEX([1]!SAN[DK_nr],MATCH(1,('[1]3.2'!$AM45=[1]!SAN[RAS])*('[1]3.2'!DM$7=[1]SAN!$B$5:$B$154),0)),"")</f>
        <v/>
      </c>
      <c r="DN45" s="151" t="str">
        <f t="array" ref="DN45">IFERROR(INDEX([1]!SAN[DK_nr],MATCH(1,('[1]3.2'!$AM45=[1]!SAN[RAS])*('[1]3.2'!DN$7=[1]SAN!$B$5:$B$154),0)),"")</f>
        <v/>
      </c>
      <c r="DO45" s="151" t="str">
        <f t="array" ref="DO45">IFERROR(INDEX([1]!SAN[DK_nr],MATCH(1,('[1]3.2'!$AM45=[1]!SAN[RAS])*('[1]3.2'!DO$7=[1]SAN!$B$5:$B$154),0)),"")</f>
        <v/>
      </c>
      <c r="DP45" s="151" t="str">
        <f t="array" ref="DP45">IFERROR(INDEX([1]!SAN[DK_nr],MATCH(1,('[1]3.2'!$AM45=[1]!SAN[RAS])*('[1]3.2'!DP$7=[1]SAN!$B$5:$B$154),0)),"")</f>
        <v/>
      </c>
      <c r="DQ45" s="151" t="str">
        <f t="array" ref="DQ45">IFERROR(INDEX([1]!SAN[DK_nr],MATCH(1,('[1]3.2'!$AM45=[1]!SAN[RAS])*('[1]3.2'!DQ$7=[1]SAN!$B$5:$B$154),0)),"")</f>
        <v/>
      </c>
      <c r="DR45" s="151" t="str">
        <f t="array" ref="DR45">IFERROR(INDEX([1]!SAN[DK_nr],MATCH(1,('[1]3.2'!$AM45=[1]!SAN[RAS])*('[1]3.2'!DR$7=[1]SAN!$B$5:$B$154),0)),"")</f>
        <v/>
      </c>
      <c r="DS45" s="151" t="str">
        <f t="array" ref="DS45">IFERROR(INDEX([1]!SAN[DK_nr],MATCH(1,('[1]3.2'!$AM45=[1]!SAN[RAS])*('[1]3.2'!DS$7=[1]SAN!$B$5:$B$154),0)),"")</f>
        <v/>
      </c>
      <c r="DT45" s="151" t="str">
        <f t="array" ref="DT45">IFERROR(INDEX([1]!SAN[DK_nr],MATCH(1,('[1]3.2'!$AM45=[1]!SAN[RAS])*('[1]3.2'!DT$7=[1]SAN!$B$5:$B$154),0)),"")</f>
        <v/>
      </c>
      <c r="DU45" s="151" t="str">
        <f t="array" ref="DU45">IFERROR(INDEX([1]!SAN[DK_nr],MATCH(1,('[1]3.2'!$AM45=[1]!SAN[RAS])*('[1]3.2'!DU$7=[1]SAN!$B$5:$B$154),0)),"")</f>
        <v/>
      </c>
      <c r="DV45" s="151" t="str">
        <f t="array" ref="DV45">IFERROR(INDEX([1]!SAN[DK_nr],MATCH(1,('[1]3.2'!$AM45=[1]!SAN[RAS])*('[1]3.2'!DV$7=[1]SAN!$B$5:$B$154),0)),"")</f>
        <v/>
      </c>
      <c r="DW45" s="151" t="str">
        <f t="array" ref="DW45">IFERROR(INDEX([1]!SAN[DK_nr],MATCH(1,('[1]3.2'!$AM45=[1]!SAN[RAS])*('[1]3.2'!DW$7=[1]SAN!$B$5:$B$154),0)),"")</f>
        <v/>
      </c>
      <c r="DX45" s="151" t="str">
        <f t="array" ref="DX45">IFERROR(INDEX([1]!SAN[DK_nr],MATCH(1,('[1]3.2'!$AM45=[1]!SAN[RAS])*('[1]3.2'!DX$7=[1]SAN!$B$5:$B$154),0)),"")</f>
        <v/>
      </c>
      <c r="DY45" s="151" t="str">
        <f t="array" ref="DY45">IFERROR(INDEX([1]!SAN[DK_nr],MATCH(1,('[1]3.2'!$AM45=[1]!SAN[RAS])*('[1]3.2'!DY$7=[1]SAN!$B$5:$B$154),0)),"")</f>
        <v/>
      </c>
      <c r="DZ45" s="151" t="str">
        <f t="array" ref="DZ45">IFERROR(INDEX([1]!SAN[DK_nr],MATCH(1,('[1]3.2'!$AM45=[1]!SAN[RAS])*('[1]3.2'!DZ$7=[1]SAN!$B$5:$B$154),0)),"")</f>
        <v/>
      </c>
      <c r="EA45" s="151" t="str">
        <f t="array" ref="EA45">IFERROR(INDEX([1]!SAN[DK_nr],MATCH(1,('[1]3.2'!$AM45=[1]!SAN[RAS])*('[1]3.2'!EA$7=[1]SAN!$B$5:$B$154),0)),"")</f>
        <v/>
      </c>
      <c r="EB45" s="151" t="str">
        <f t="array" ref="EB45">IFERROR(INDEX([1]!SAN[DK_nr],MATCH(1,('[1]3.2'!$AM45=[1]!SAN[RAS])*('[1]3.2'!EB$7=[1]SAN!$B$5:$B$154),0)),"")</f>
        <v/>
      </c>
    </row>
    <row r="46" spans="2:132" ht="12.2" customHeight="1" x14ac:dyDescent="0.2">
      <c r="B46" s="168" t="s">
        <v>519</v>
      </c>
      <c r="C46" s="169" t="s">
        <v>520</v>
      </c>
      <c r="D46" s="170" t="s">
        <v>223</v>
      </c>
      <c r="E46" s="171" t="e">
        <f>+SUMIFS([1]!Sanaudos[Suma],[1]!Sanaudos[Pagal DK RAS],$AM46)</f>
        <v>#REF!</v>
      </c>
      <c r="F46" s="171"/>
      <c r="G46" s="171" t="e">
        <f>+SUMIFS('[1]5.turtas'!$A$5:$A$61,'[1]5.turtas'!$B$5:$B$61,$AM46)</f>
        <v>#VALUE!</v>
      </c>
      <c r="H46" s="171"/>
      <c r="I46" s="171"/>
      <c r="J46" s="171" t="e">
        <f>+SUMIFS([1]!Sanaudos_kor[Suma],[1]!Sanaudos_kor[RAS],$AM46,[1]!Sanaudos_kor[KOR_nr],J$1)</f>
        <v>#REF!</v>
      </c>
      <c r="K46" s="171" t="e">
        <f>+SUMIFS([1]!Sanaudos_kor[Suma],[1]!Sanaudos_kor[RAS],$AM46,[1]!Sanaudos_kor[KOR_nr],K$1)</f>
        <v>#REF!</v>
      </c>
      <c r="L46" s="171" t="e">
        <f>+SUMIFS([1]!Sanaudos_kor[Suma],[1]!Sanaudos_kor[RAS],$AM46,[1]!Sanaudos_kor[KOR_nr],L$1)</f>
        <v>#REF!</v>
      </c>
      <c r="M46" s="171" t="e">
        <f>+SUMIFS([1]!Sanaudos_kor[Suma],[1]!Sanaudos_kor[RAS],$AM46,[1]!Sanaudos_kor[KOR_nr],M$1)</f>
        <v>#REF!</v>
      </c>
      <c r="N46" s="171" t="e">
        <f>+SUMIFS([1]!Sanaudos_kor[Suma],[1]!Sanaudos_kor[RAS],$AM46,[1]!Sanaudos_kor[KOR_nr],N$1)</f>
        <v>#REF!</v>
      </c>
      <c r="O46" s="171" t="e">
        <f>+SUMIFS([1]!Sanaudos_kor[Suma],[1]!Sanaudos_kor[RAS],$AM46,[1]!Sanaudos_kor[KOR_nr],O$1)</f>
        <v>#REF!</v>
      </c>
      <c r="P46" s="171" t="e">
        <f>+SUMIFS([1]!Sanaudos_kor[Suma],[1]!Sanaudos_kor[RAS],$AM46,[1]!Sanaudos_kor[KOR_nr],P$1)</f>
        <v>#REF!</v>
      </c>
      <c r="Q46" s="171" t="e">
        <f>+SUMIFS([1]!Sanaudos_kor[Suma],[1]!Sanaudos_kor[RAS],$AM46,[1]!Sanaudos_kor[KOR_nr],Q$1)</f>
        <v>#REF!</v>
      </c>
      <c r="R46" s="171" t="e">
        <f>+SUMIFS([1]!Sanaudos_kor[Suma],[1]!Sanaudos_kor[RAS],$AM46,[1]!Sanaudos_kor[KOR_nr],R$1)</f>
        <v>#REF!</v>
      </c>
      <c r="S46" s="171" t="e">
        <f>+SUMIFS([1]!Sanaudos_kor[Suma],[1]!Sanaudos_kor[RAS],$AM46,[1]!Sanaudos_kor[KOR_nr],S$1)</f>
        <v>#REF!</v>
      </c>
      <c r="T46" s="171" t="e">
        <f>+SUMIFS([1]!Sanaudos_kor[Suma],[1]!Sanaudos_kor[RAS],$AM46,[1]!Sanaudos_kor[KOR_nr],T$1)</f>
        <v>#REF!</v>
      </c>
      <c r="U46" s="171" t="e">
        <f>+SUMIFS([1]!Sanaudos_kor[Suma],[1]!Sanaudos_kor[RAS],$AM46,[1]!Sanaudos_kor[KOR_nr],U$1)</f>
        <v>#REF!</v>
      </c>
      <c r="V46" s="171" t="e">
        <f>+SUMIFS([1]!Sanaudos_kor[Suma],[1]!Sanaudos_kor[RAS],$AM46,[1]!Sanaudos_kor[KOR_nr],V$1)</f>
        <v>#REF!</v>
      </c>
      <c r="W46" s="171" t="e">
        <f>+SUMIFS([1]!Sanaudos_kor[Suma],[1]!Sanaudos_kor[RAS],$AM46,[1]!Sanaudos_kor[KOR_nr],W$1)</f>
        <v>#REF!</v>
      </c>
      <c r="X46" s="171" t="e">
        <f>+SUMIFS([1]!Sanaudos_kor[Suma],[1]!Sanaudos_kor[RAS],$AM46,[1]!Sanaudos_kor[KOR_nr],X$1)</f>
        <v>#REF!</v>
      </c>
      <c r="Y46" s="171" t="e">
        <f>+SUMIFS([1]!Sanaudos_kor[Suma],[1]!Sanaudos_kor[RAS],$AM46,[1]!Sanaudos_kor[KOR_nr],Y$1)</f>
        <v>#REF!</v>
      </c>
      <c r="Z46" s="171" t="e">
        <f>+SUMIFS([1]!Sanaudos_kor[Suma],[1]!Sanaudos_kor[RAS],$AM46,[1]!Sanaudos_kor[KOR_nr],Z$1)</f>
        <v>#REF!</v>
      </c>
      <c r="AA46" s="171" t="e">
        <f>+SUMIFS([1]!Sanaudos_kor[Suma],[1]!Sanaudos_kor[RAS],$AM46,[1]!Sanaudos_kor[KOR_nr],AA$1)</f>
        <v>#REF!</v>
      </c>
      <c r="AB46" s="171" t="e">
        <f>+SUMIFS([1]!Sanaudos_kor[Suma],[1]!Sanaudos_kor[RAS],$AM46,[1]!Sanaudos_kor[KOR_nr],AB$1)</f>
        <v>#REF!</v>
      </c>
      <c r="AC46" s="171" t="e">
        <f>+SUMIFS([1]!Sanaudos_kor[Suma],[1]!Sanaudos_kor[RAS],$AM46,[1]!Sanaudos_kor[KOR_nr],AC$1)</f>
        <v>#REF!</v>
      </c>
      <c r="AD46" s="171" t="e">
        <f>+SUMIFS([1]!Sanaudos_kor[Suma],[1]!Sanaudos_kor[RAS],$AM46,[1]!Sanaudos_kor[KOR_nr],AD$1)</f>
        <v>#REF!</v>
      </c>
      <c r="AE46" s="171" t="e">
        <f>+SUMIFS([1]!Sanaudos_kor[Suma],[1]!Sanaudos_kor[RAS],$AM46,[1]!Sanaudos_kor[KOR_nr],AE$1)</f>
        <v>#REF!</v>
      </c>
      <c r="AF46" s="171" t="e">
        <f t="shared" si="0"/>
        <v>#REF!</v>
      </c>
      <c r="AG46" s="538"/>
      <c r="AI46" s="173" t="s">
        <v>521</v>
      </c>
      <c r="AJ46" s="174">
        <f>+'[1]2.SAN'!C213</f>
        <v>0</v>
      </c>
      <c r="AL46" s="172">
        <f>+'[1]3.pagrindinis'!A48</f>
        <v>700</v>
      </c>
      <c r="AM46" s="172">
        <f>+'[1]3.pagrindinis'!B48</f>
        <v>701</v>
      </c>
      <c r="AN46" s="166" t="e">
        <f>+SUMIFS('[1]5'!$M$8:$M$158,'[1]5'!$C$8:$C$158,$AM46)</f>
        <v>#VALUE!</v>
      </c>
      <c r="AO46" s="167" t="e">
        <f t="shared" si="1"/>
        <v>#VALUE!</v>
      </c>
      <c r="AR46" s="151" t="str">
        <f t="array" ref="AR46">IFERROR(INDEX([1]!SAN[DK_nr],MATCH(1,('[1]3.2'!$AM46=[1]!SAN[RAS])*('[1]3.2'!AR$7=[1]SAN!$B$5:$B$154),0)),"")</f>
        <v/>
      </c>
      <c r="AS46" s="151" t="str">
        <f t="array" ref="AS46">IFERROR(INDEX([1]!SAN[DK_nr],MATCH(1,('[1]3.2'!$AM46=[1]!SAN[RAS])*('[1]3.2'!AS$7=[1]SAN!$B$5:$B$154),0)),"")</f>
        <v/>
      </c>
      <c r="AT46" s="151" t="str">
        <f t="array" ref="AT46">IFERROR(INDEX([1]!SAN[DK_nr],MATCH(1,('[1]3.2'!$AM46=[1]!SAN[RAS])*('[1]3.2'!AT$7=[1]SAN!$B$5:$B$154),0)),"")</f>
        <v/>
      </c>
      <c r="AU46" s="151" t="str">
        <f t="array" ref="AU46">IFERROR(INDEX([1]!SAN[DK_nr],MATCH(1,('[1]3.2'!$AM46=[1]!SAN[RAS])*('[1]3.2'!AU$7=[1]SAN!$B$5:$B$154),0)),"")</f>
        <v/>
      </c>
      <c r="AV46" s="151" t="str">
        <f t="array" ref="AV46">IFERROR(INDEX([1]!SAN[DK_nr],MATCH(1,('[1]3.2'!$AM46=[1]!SAN[RAS])*('[1]3.2'!AV$7=[1]SAN!$B$5:$B$154),0)),"")</f>
        <v/>
      </c>
      <c r="AW46" s="151" t="str">
        <f t="array" ref="AW46">IFERROR(INDEX([1]!SAN[DK_nr],MATCH(1,('[1]3.2'!$AM46=[1]!SAN[RAS])*('[1]3.2'!AW$7=[1]SAN!$B$5:$B$154),0)),"")</f>
        <v/>
      </c>
      <c r="AX46" s="151" t="str">
        <f t="array" ref="AX46">IFERROR(INDEX([1]!SAN[DK_nr],MATCH(1,('[1]3.2'!$AM46=[1]!SAN[RAS])*('[1]3.2'!AX$7=[1]SAN!$B$5:$B$154),0)),"")</f>
        <v/>
      </c>
      <c r="AY46" s="151" t="str">
        <f t="array" ref="AY46">IFERROR(INDEX([1]!SAN[DK_nr],MATCH(1,('[1]3.2'!$AM46=[1]!SAN[RAS])*('[1]3.2'!AY$7=[1]SAN!$B$5:$B$154),0)),"")</f>
        <v/>
      </c>
      <c r="AZ46" s="151" t="str">
        <f t="array" ref="AZ46">IFERROR(INDEX([1]!SAN[DK_nr],MATCH(1,('[1]3.2'!$AM46=[1]!SAN[RAS])*('[1]3.2'!AZ$7=[1]SAN!$B$5:$B$154),0)),"")</f>
        <v/>
      </c>
      <c r="BA46" s="151" t="str">
        <f t="array" ref="BA46">IFERROR(INDEX([1]!SAN[DK_nr],MATCH(1,('[1]3.2'!$AM46=[1]!SAN[RAS])*('[1]3.2'!BA$7=[1]SAN!$B$5:$B$154),0)),"")</f>
        <v/>
      </c>
      <c r="BB46" s="151" t="str">
        <f t="array" ref="BB46">IFERROR(INDEX([1]!SAN[DK_nr],MATCH(1,('[1]3.2'!$AM46=[1]!SAN[RAS])*('[1]3.2'!BB$7=[1]SAN!$B$5:$B$154),0)),"")</f>
        <v/>
      </c>
      <c r="BC46" s="151" t="str">
        <f t="array" ref="BC46">IFERROR(INDEX([1]!SAN[DK_nr],MATCH(1,('[1]3.2'!$AM46=[1]!SAN[RAS])*('[1]3.2'!BC$7=[1]SAN!$B$5:$B$154),0)),"")</f>
        <v/>
      </c>
      <c r="BD46" s="151" t="str">
        <f t="array" ref="BD46">IFERROR(INDEX([1]!SAN[DK_nr],MATCH(1,('[1]3.2'!$AM46=[1]!SAN[RAS])*('[1]3.2'!BD$7=[1]SAN!$B$5:$B$154),0)),"")</f>
        <v/>
      </c>
      <c r="BE46" s="151" t="str">
        <f t="array" ref="BE46">IFERROR(INDEX([1]!SAN[DK_nr],MATCH(1,('[1]3.2'!$AM46=[1]!SAN[RAS])*('[1]3.2'!BE$7=[1]SAN!$B$5:$B$154),0)),"")</f>
        <v/>
      </c>
      <c r="BF46" s="151" t="str">
        <f t="array" ref="BF46">IFERROR(INDEX([1]!SAN[DK_nr],MATCH(1,('[1]3.2'!$AM46=[1]!SAN[RAS])*('[1]3.2'!BF$7=[1]SAN!$B$5:$B$154),0)),"")</f>
        <v/>
      </c>
      <c r="BG46" s="151" t="str">
        <f t="array" ref="BG46">IFERROR(INDEX([1]!SAN[DK_nr],MATCH(1,('[1]3.2'!$AM46=[1]!SAN[RAS])*('[1]3.2'!BG$7=[1]SAN!$B$5:$B$154),0)),"")</f>
        <v/>
      </c>
      <c r="BH46" s="151" t="str">
        <f t="array" ref="BH46">IFERROR(INDEX([1]!SAN[DK_nr],MATCH(1,('[1]3.2'!$AM46=[1]!SAN[RAS])*('[1]3.2'!BH$7=[1]SAN!$B$5:$B$154),0)),"")</f>
        <v/>
      </c>
      <c r="BI46" s="151" t="str">
        <f t="array" ref="BI46">IFERROR(INDEX([1]!SAN[DK_nr],MATCH(1,('[1]3.2'!$AM46=[1]!SAN[RAS])*('[1]3.2'!BI$7=[1]SAN!$B$5:$B$154),0)),"")</f>
        <v/>
      </c>
      <c r="BJ46" s="151" t="str">
        <f t="array" ref="BJ46">IFERROR(INDEX([1]!SAN[DK_nr],MATCH(1,('[1]3.2'!$AM46=[1]!SAN[RAS])*('[1]3.2'!BJ$7=[1]SAN!$B$5:$B$154),0)),"")</f>
        <v/>
      </c>
      <c r="BK46" s="151" t="str">
        <f t="array" ref="BK46">IFERROR(INDEX([1]!SAN[DK_nr],MATCH(1,('[1]3.2'!$AM46=[1]!SAN[RAS])*('[1]3.2'!BK$7=[1]SAN!$B$5:$B$154),0)),"")</f>
        <v/>
      </c>
      <c r="BL46" s="151" t="str">
        <f t="array" ref="BL46">IFERROR(INDEX([1]!SAN[DK_nr],MATCH(1,('[1]3.2'!$AM46=[1]!SAN[RAS])*('[1]3.2'!BL$7=[1]SAN!$B$5:$B$154),0)),"")</f>
        <v/>
      </c>
      <c r="BM46" s="151" t="str">
        <f t="array" ref="BM46">IFERROR(INDEX([1]!SAN[DK_nr],MATCH(1,('[1]3.2'!$AM46=[1]!SAN[RAS])*('[1]3.2'!BM$7=[1]SAN!$B$5:$B$154),0)),"")</f>
        <v/>
      </c>
      <c r="BN46" s="151" t="str">
        <f t="array" ref="BN46">IFERROR(INDEX([1]!SAN[DK_nr],MATCH(1,('[1]3.2'!$AM46=[1]!SAN[RAS])*('[1]3.2'!BN$7=[1]SAN!$B$5:$B$154),0)),"")</f>
        <v/>
      </c>
      <c r="BO46" s="151" t="str">
        <f t="array" ref="BO46">IFERROR(INDEX([1]!SAN[DK_nr],MATCH(1,('[1]3.2'!$AM46=[1]!SAN[RAS])*('[1]3.2'!BO$7=[1]SAN!$B$5:$B$154),0)),"")</f>
        <v/>
      </c>
      <c r="BP46" s="151" t="str">
        <f t="array" ref="BP46">IFERROR(INDEX([1]!SAN[DK_nr],MATCH(1,('[1]3.2'!$AM46=[1]!SAN[RAS])*('[1]3.2'!BP$7=[1]SAN!$B$5:$B$154),0)),"")</f>
        <v/>
      </c>
      <c r="BQ46" s="151" t="str">
        <f t="array" ref="BQ46">IFERROR(INDEX([1]!SAN[DK_nr],MATCH(1,('[1]3.2'!$AM46=[1]!SAN[RAS])*('[1]3.2'!BQ$7=[1]SAN!$B$5:$B$154),0)),"")</f>
        <v/>
      </c>
      <c r="BR46" s="151" t="str">
        <f t="array" ref="BR46">IFERROR(INDEX([1]!SAN[DK_nr],MATCH(1,('[1]3.2'!$AM46=[1]!SAN[RAS])*('[1]3.2'!BR$7=[1]SAN!$B$5:$B$154),0)),"")</f>
        <v/>
      </c>
      <c r="BS46" s="151" t="str">
        <f t="array" ref="BS46">IFERROR(INDEX([1]!SAN[DK_nr],MATCH(1,('[1]3.2'!$AM46=[1]!SAN[RAS])*('[1]3.2'!BS$7=[1]SAN!$B$5:$B$154),0)),"")</f>
        <v/>
      </c>
      <c r="BT46" s="151" t="str">
        <f t="array" ref="BT46">IFERROR(INDEX([1]!SAN[DK_nr],MATCH(1,('[1]3.2'!$AM46=[1]!SAN[RAS])*('[1]3.2'!BT$7=[1]SAN!$B$5:$B$154),0)),"")</f>
        <v/>
      </c>
      <c r="BU46" s="151" t="str">
        <f t="array" ref="BU46">IFERROR(INDEX([1]!SAN[DK_nr],MATCH(1,('[1]3.2'!$AM46=[1]!SAN[RAS])*('[1]3.2'!BU$7=[1]SAN!$B$5:$B$154),0)),"")</f>
        <v/>
      </c>
      <c r="BV46" s="151" t="str">
        <f t="array" ref="BV46">IFERROR(INDEX([1]!SAN[DK_nr],MATCH(1,('[1]3.2'!$AM46=[1]!SAN[RAS])*('[1]3.2'!BV$7=[1]SAN!$B$5:$B$154),0)),"")</f>
        <v/>
      </c>
      <c r="BW46" s="151" t="str">
        <f t="array" ref="BW46">IFERROR(INDEX([1]!SAN[DK_nr],MATCH(1,('[1]3.2'!$AM46=[1]!SAN[RAS])*('[1]3.2'!BW$7=[1]SAN!$B$5:$B$154),0)),"")</f>
        <v/>
      </c>
      <c r="BX46" s="151" t="str">
        <f t="array" ref="BX46">IFERROR(INDEX([1]!SAN[DK_nr],MATCH(1,('[1]3.2'!$AM46=[1]!SAN[RAS])*('[1]3.2'!BX$7=[1]SAN!$B$5:$B$154),0)),"")</f>
        <v/>
      </c>
      <c r="BY46" s="151" t="str">
        <f t="array" ref="BY46">IFERROR(INDEX([1]!SAN[DK_nr],MATCH(1,('[1]3.2'!$AM46=[1]!SAN[RAS])*('[1]3.2'!BY$7=[1]SAN!$B$5:$B$154),0)),"")</f>
        <v/>
      </c>
      <c r="BZ46" s="151" t="str">
        <f t="array" ref="BZ46">IFERROR(INDEX([1]!SAN[DK_nr],MATCH(1,('[1]3.2'!$AM46=[1]!SAN[RAS])*('[1]3.2'!BZ$7=[1]SAN!$B$5:$B$154),0)),"")</f>
        <v/>
      </c>
      <c r="CA46" s="151" t="str">
        <f t="array" ref="CA46">IFERROR(INDEX([1]!SAN[DK_nr],MATCH(1,('[1]3.2'!$AM46=[1]!SAN[RAS])*('[1]3.2'!CA$7=[1]SAN!$B$5:$B$154),0)),"")</f>
        <v/>
      </c>
      <c r="CB46" s="151" t="str">
        <f t="array" ref="CB46">IFERROR(INDEX([1]!SAN[DK_nr],MATCH(1,('[1]3.2'!$AM46=[1]!SAN[RAS])*('[1]3.2'!CB$7=[1]SAN!$B$5:$B$154),0)),"")</f>
        <v/>
      </c>
      <c r="CC46" s="151" t="str">
        <f t="array" ref="CC46">IFERROR(INDEX([1]!SAN[DK_nr],MATCH(1,('[1]3.2'!$AM46=[1]!SAN[RAS])*('[1]3.2'!CC$7=[1]SAN!$B$5:$B$154),0)),"")</f>
        <v/>
      </c>
      <c r="CD46" s="151" t="str">
        <f t="array" ref="CD46">IFERROR(INDEX([1]!SAN[DK_nr],MATCH(1,('[1]3.2'!$AM46=[1]!SAN[RAS])*('[1]3.2'!CD$7=[1]SAN!$B$5:$B$154),0)),"")</f>
        <v/>
      </c>
      <c r="CE46" s="151" t="str">
        <f t="array" ref="CE46">IFERROR(INDEX([1]!SAN[DK_nr],MATCH(1,('[1]3.2'!$AM46=[1]!SAN[RAS])*('[1]3.2'!CE$7=[1]SAN!$B$5:$B$154),0)),"")</f>
        <v/>
      </c>
      <c r="CF46" s="151" t="str">
        <f t="array" ref="CF46">IFERROR(INDEX([1]!SAN[DK_nr],MATCH(1,('[1]3.2'!$AM46=[1]!SAN[RAS])*('[1]3.2'!CF$7=[1]SAN!$B$5:$B$154),0)),"")</f>
        <v/>
      </c>
      <c r="CG46" s="151" t="str">
        <f t="array" ref="CG46">IFERROR(INDEX([1]!SAN[DK_nr],MATCH(1,('[1]3.2'!$AM46=[1]!SAN[RAS])*('[1]3.2'!CG$7=[1]SAN!$B$5:$B$154),0)),"")</f>
        <v/>
      </c>
      <c r="CH46" s="151" t="str">
        <f t="array" ref="CH46">IFERROR(INDEX([1]!SAN[DK_nr],MATCH(1,('[1]3.2'!$AM46=[1]!SAN[RAS])*('[1]3.2'!CH$7=[1]SAN!$B$5:$B$154),0)),"")</f>
        <v/>
      </c>
      <c r="CI46" s="151" t="str">
        <f t="array" ref="CI46">IFERROR(INDEX([1]!SAN[DK_nr],MATCH(1,('[1]3.2'!$AM46=[1]!SAN[RAS])*('[1]3.2'!CI$7=[1]SAN!$B$5:$B$154),0)),"")</f>
        <v/>
      </c>
      <c r="CJ46" s="151" t="str">
        <f t="array" ref="CJ46">IFERROR(INDEX([1]!SAN[DK_nr],MATCH(1,('[1]3.2'!$AM46=[1]!SAN[RAS])*('[1]3.2'!CJ$7=[1]SAN!$B$5:$B$154),0)),"")</f>
        <v/>
      </c>
      <c r="CK46" s="151" t="str">
        <f t="array" ref="CK46">IFERROR(INDEX([1]!SAN[DK_nr],MATCH(1,('[1]3.2'!$AM46=[1]!SAN[RAS])*('[1]3.2'!CK$7=[1]SAN!$B$5:$B$154),0)),"")</f>
        <v/>
      </c>
      <c r="CL46" s="151" t="str">
        <f t="array" ref="CL46">IFERROR(INDEX([1]!SAN[DK_nr],MATCH(1,('[1]3.2'!$AM46=[1]!SAN[RAS])*('[1]3.2'!CL$7=[1]SAN!$B$5:$B$154),0)),"")</f>
        <v/>
      </c>
      <c r="CM46" s="151" t="str">
        <f t="array" ref="CM46">IFERROR(INDEX([1]!SAN[DK_nr],MATCH(1,('[1]3.2'!$AM46=[1]!SAN[RAS])*('[1]3.2'!CM$7=[1]SAN!$B$5:$B$154),0)),"")</f>
        <v/>
      </c>
      <c r="CN46" s="151" t="str">
        <f t="array" ref="CN46">IFERROR(INDEX([1]!SAN[DK_nr],MATCH(1,('[1]3.2'!$AM46=[1]!SAN[RAS])*('[1]3.2'!CN$7=[1]SAN!$B$5:$B$154),0)),"")</f>
        <v/>
      </c>
      <c r="CO46" s="151" t="str">
        <f t="array" ref="CO46">IFERROR(INDEX([1]!SAN[DK_nr],MATCH(1,('[1]3.2'!$AM46=[1]!SAN[RAS])*('[1]3.2'!CO$7=[1]SAN!$B$5:$B$154),0)),"")</f>
        <v/>
      </c>
      <c r="CP46" s="151" t="str">
        <f t="array" ref="CP46">IFERROR(INDEX([1]!SAN[DK_nr],MATCH(1,('[1]3.2'!$AM46=[1]!SAN[RAS])*('[1]3.2'!CP$7=[1]SAN!$B$5:$B$154),0)),"")</f>
        <v/>
      </c>
      <c r="CQ46" s="151" t="str">
        <f t="array" ref="CQ46">IFERROR(INDEX([1]!SAN[DK_nr],MATCH(1,('[1]3.2'!$AM46=[1]!SAN[RAS])*('[1]3.2'!CQ$7=[1]SAN!$B$5:$B$154),0)),"")</f>
        <v/>
      </c>
      <c r="CR46" s="151" t="str">
        <f t="array" ref="CR46">IFERROR(INDEX([1]!SAN[DK_nr],MATCH(1,('[1]3.2'!$AM46=[1]!SAN[RAS])*('[1]3.2'!CR$7=[1]SAN!$B$5:$B$154),0)),"")</f>
        <v/>
      </c>
      <c r="CS46" s="151" t="str">
        <f t="array" ref="CS46">IFERROR(INDEX([1]!SAN[DK_nr],MATCH(1,('[1]3.2'!$AM46=[1]!SAN[RAS])*('[1]3.2'!CS$7=[1]SAN!$B$5:$B$154),0)),"")</f>
        <v/>
      </c>
      <c r="CT46" s="151" t="str">
        <f t="array" ref="CT46">IFERROR(INDEX([1]!SAN[DK_nr],MATCH(1,('[1]3.2'!$AM46=[1]!SAN[RAS])*('[1]3.2'!CT$7=[1]SAN!$B$5:$B$154),0)),"")</f>
        <v/>
      </c>
      <c r="CU46" s="151" t="str">
        <f t="array" ref="CU46">IFERROR(INDEX([1]!SAN[DK_nr],MATCH(1,('[1]3.2'!$AM46=[1]!SAN[RAS])*('[1]3.2'!CU$7=[1]SAN!$B$5:$B$154),0)),"")</f>
        <v/>
      </c>
      <c r="CV46" s="151" t="str">
        <f t="array" ref="CV46">IFERROR(INDEX([1]!SAN[DK_nr],MATCH(1,('[1]3.2'!$AM46=[1]!SAN[RAS])*('[1]3.2'!CV$7=[1]SAN!$B$5:$B$154),0)),"")</f>
        <v/>
      </c>
      <c r="CW46" s="151" t="str">
        <f t="array" ref="CW46">IFERROR(INDEX([1]!SAN[DK_nr],MATCH(1,('[1]3.2'!$AM46=[1]!SAN[RAS])*('[1]3.2'!CW$7=[1]SAN!$B$5:$B$154),0)),"")</f>
        <v/>
      </c>
      <c r="CX46" s="151" t="str">
        <f t="array" ref="CX46">IFERROR(INDEX([1]!SAN[DK_nr],MATCH(1,('[1]3.2'!$AM46=[1]!SAN[RAS])*('[1]3.2'!CX$7=[1]SAN!$B$5:$B$154),0)),"")</f>
        <v/>
      </c>
      <c r="CY46" s="151" t="str">
        <f t="array" ref="CY46">IFERROR(INDEX([1]!SAN[DK_nr],MATCH(1,('[1]3.2'!$AM46=[1]!SAN[RAS])*('[1]3.2'!CY$7=[1]SAN!$B$5:$B$154),0)),"")</f>
        <v/>
      </c>
      <c r="CZ46" s="151" t="str">
        <f t="array" ref="CZ46">IFERROR(INDEX([1]!SAN[DK_nr],MATCH(1,('[1]3.2'!$AM46=[1]!SAN[RAS])*('[1]3.2'!CZ$7=[1]SAN!$B$5:$B$154),0)),"")</f>
        <v/>
      </c>
      <c r="DA46" s="151" t="str">
        <f t="array" ref="DA46">IFERROR(INDEX([1]!SAN[DK_nr],MATCH(1,('[1]3.2'!$AM46=[1]!SAN[RAS])*('[1]3.2'!DA$7=[1]SAN!$B$5:$B$154),0)),"")</f>
        <v/>
      </c>
      <c r="DB46" s="151" t="str">
        <f t="array" ref="DB46">IFERROR(INDEX([1]!SAN[DK_nr],MATCH(1,('[1]3.2'!$AM46=[1]!SAN[RAS])*('[1]3.2'!DB$7=[1]SAN!$B$5:$B$154),0)),"")</f>
        <v/>
      </c>
      <c r="DC46" s="151" t="str">
        <f t="array" ref="DC46">IFERROR(INDEX([1]!SAN[DK_nr],MATCH(1,('[1]3.2'!$AM46=[1]!SAN[RAS])*('[1]3.2'!DC$7=[1]SAN!$B$5:$B$154),0)),"")</f>
        <v/>
      </c>
      <c r="DD46" s="151" t="str">
        <f t="array" ref="DD46">IFERROR(INDEX([1]!SAN[DK_nr],MATCH(1,('[1]3.2'!$AM46=[1]!SAN[RAS])*('[1]3.2'!DD$7=[1]SAN!$B$5:$B$154),0)),"")</f>
        <v/>
      </c>
      <c r="DE46" s="151" t="str">
        <f t="array" ref="DE46">IFERROR(INDEX([1]!SAN[DK_nr],MATCH(1,('[1]3.2'!$AM46=[1]!SAN[RAS])*('[1]3.2'!DE$7=[1]SAN!$B$5:$B$154),0)),"")</f>
        <v/>
      </c>
      <c r="DF46" s="151" t="str">
        <f t="array" ref="DF46">IFERROR(INDEX([1]!SAN[DK_nr],MATCH(1,('[1]3.2'!$AM46=[1]!SAN[RAS])*('[1]3.2'!DF$7=[1]SAN!$B$5:$B$154),0)),"")</f>
        <v/>
      </c>
      <c r="DG46" s="151" t="str">
        <f t="array" ref="DG46">IFERROR(INDEX([1]!SAN[DK_nr],MATCH(1,('[1]3.2'!$AM46=[1]!SAN[RAS])*('[1]3.2'!DG$7=[1]SAN!$B$5:$B$154),0)),"")</f>
        <v/>
      </c>
      <c r="DH46" s="151" t="str">
        <f t="array" ref="DH46">IFERROR(INDEX([1]!SAN[DK_nr],MATCH(1,('[1]3.2'!$AM46=[1]!SAN[RAS])*('[1]3.2'!DH$7=[1]SAN!$B$5:$B$154),0)),"")</f>
        <v/>
      </c>
      <c r="DI46" s="151" t="str">
        <f t="array" ref="DI46">IFERROR(INDEX([1]!SAN[DK_nr],MATCH(1,('[1]3.2'!$AM46=[1]!SAN[RAS])*('[1]3.2'!DI$7=[1]SAN!$B$5:$B$154),0)),"")</f>
        <v/>
      </c>
      <c r="DJ46" s="151" t="str">
        <f t="array" ref="DJ46">IFERROR(INDEX([1]!SAN[DK_nr],MATCH(1,('[1]3.2'!$AM46=[1]!SAN[RAS])*('[1]3.2'!DJ$7=[1]SAN!$B$5:$B$154),0)),"")</f>
        <v/>
      </c>
      <c r="DK46" s="151" t="str">
        <f t="array" ref="DK46">IFERROR(INDEX([1]!SAN[DK_nr],MATCH(1,('[1]3.2'!$AM46=[1]!SAN[RAS])*('[1]3.2'!DK$7=[1]SAN!$B$5:$B$154),0)),"")</f>
        <v/>
      </c>
      <c r="DL46" s="151" t="str">
        <f t="array" ref="DL46">IFERROR(INDEX([1]!SAN[DK_nr],MATCH(1,('[1]3.2'!$AM46=[1]!SAN[RAS])*('[1]3.2'!DL$7=[1]SAN!$B$5:$B$154),0)),"")</f>
        <v/>
      </c>
      <c r="DM46" s="151" t="str">
        <f t="array" ref="DM46">IFERROR(INDEX([1]!SAN[DK_nr],MATCH(1,('[1]3.2'!$AM46=[1]!SAN[RAS])*('[1]3.2'!DM$7=[1]SAN!$B$5:$B$154),0)),"")</f>
        <v/>
      </c>
      <c r="DN46" s="151" t="str">
        <f t="array" ref="DN46">IFERROR(INDEX([1]!SAN[DK_nr],MATCH(1,('[1]3.2'!$AM46=[1]!SAN[RAS])*('[1]3.2'!DN$7=[1]SAN!$B$5:$B$154),0)),"")</f>
        <v/>
      </c>
      <c r="DO46" s="151" t="str">
        <f t="array" ref="DO46">IFERROR(INDEX([1]!SAN[DK_nr],MATCH(1,('[1]3.2'!$AM46=[1]!SAN[RAS])*('[1]3.2'!DO$7=[1]SAN!$B$5:$B$154),0)),"")</f>
        <v/>
      </c>
      <c r="DP46" s="151" t="str">
        <f t="array" ref="DP46">IFERROR(INDEX([1]!SAN[DK_nr],MATCH(1,('[1]3.2'!$AM46=[1]!SAN[RAS])*('[1]3.2'!DP$7=[1]SAN!$B$5:$B$154),0)),"")</f>
        <v/>
      </c>
      <c r="DQ46" s="151" t="str">
        <f t="array" ref="DQ46">IFERROR(INDEX([1]!SAN[DK_nr],MATCH(1,('[1]3.2'!$AM46=[1]!SAN[RAS])*('[1]3.2'!DQ$7=[1]SAN!$B$5:$B$154),0)),"")</f>
        <v/>
      </c>
      <c r="DR46" s="151" t="str">
        <f t="array" ref="DR46">IFERROR(INDEX([1]!SAN[DK_nr],MATCH(1,('[1]3.2'!$AM46=[1]!SAN[RAS])*('[1]3.2'!DR$7=[1]SAN!$B$5:$B$154),0)),"")</f>
        <v/>
      </c>
      <c r="DS46" s="151" t="str">
        <f t="array" ref="DS46">IFERROR(INDEX([1]!SAN[DK_nr],MATCH(1,('[1]3.2'!$AM46=[1]!SAN[RAS])*('[1]3.2'!DS$7=[1]SAN!$B$5:$B$154),0)),"")</f>
        <v/>
      </c>
      <c r="DT46" s="151" t="str">
        <f t="array" ref="DT46">IFERROR(INDEX([1]!SAN[DK_nr],MATCH(1,('[1]3.2'!$AM46=[1]!SAN[RAS])*('[1]3.2'!DT$7=[1]SAN!$B$5:$B$154),0)),"")</f>
        <v/>
      </c>
      <c r="DU46" s="151" t="str">
        <f t="array" ref="DU46">IFERROR(INDEX([1]!SAN[DK_nr],MATCH(1,('[1]3.2'!$AM46=[1]!SAN[RAS])*('[1]3.2'!DU$7=[1]SAN!$B$5:$B$154),0)),"")</f>
        <v/>
      </c>
      <c r="DV46" s="151" t="str">
        <f t="array" ref="DV46">IFERROR(INDEX([1]!SAN[DK_nr],MATCH(1,('[1]3.2'!$AM46=[1]!SAN[RAS])*('[1]3.2'!DV$7=[1]SAN!$B$5:$B$154),0)),"")</f>
        <v/>
      </c>
      <c r="DW46" s="151" t="str">
        <f t="array" ref="DW46">IFERROR(INDEX([1]!SAN[DK_nr],MATCH(1,('[1]3.2'!$AM46=[1]!SAN[RAS])*('[1]3.2'!DW$7=[1]SAN!$B$5:$B$154),0)),"")</f>
        <v/>
      </c>
      <c r="DX46" s="151" t="str">
        <f t="array" ref="DX46">IFERROR(INDEX([1]!SAN[DK_nr],MATCH(1,('[1]3.2'!$AM46=[1]!SAN[RAS])*('[1]3.2'!DX$7=[1]SAN!$B$5:$B$154),0)),"")</f>
        <v/>
      </c>
      <c r="DY46" s="151" t="str">
        <f t="array" ref="DY46">IFERROR(INDEX([1]!SAN[DK_nr],MATCH(1,('[1]3.2'!$AM46=[1]!SAN[RAS])*('[1]3.2'!DY$7=[1]SAN!$B$5:$B$154),0)),"")</f>
        <v/>
      </c>
      <c r="DZ46" s="151" t="str">
        <f t="array" ref="DZ46">IFERROR(INDEX([1]!SAN[DK_nr],MATCH(1,('[1]3.2'!$AM46=[1]!SAN[RAS])*('[1]3.2'!DZ$7=[1]SAN!$B$5:$B$154),0)),"")</f>
        <v/>
      </c>
      <c r="EA46" s="151" t="str">
        <f t="array" ref="EA46">IFERROR(INDEX([1]!SAN[DK_nr],MATCH(1,('[1]3.2'!$AM46=[1]!SAN[RAS])*('[1]3.2'!EA$7=[1]SAN!$B$5:$B$154),0)),"")</f>
        <v/>
      </c>
      <c r="EB46" s="151" t="str">
        <f t="array" ref="EB46">IFERROR(INDEX([1]!SAN[DK_nr],MATCH(1,('[1]3.2'!$AM46=[1]!SAN[RAS])*('[1]3.2'!EB$7=[1]SAN!$B$5:$B$154),0)),"")</f>
        <v/>
      </c>
    </row>
    <row r="47" spans="2:132" ht="12.2" customHeight="1" x14ac:dyDescent="0.2">
      <c r="B47" s="168" t="s">
        <v>522</v>
      </c>
      <c r="C47" s="169" t="s">
        <v>523</v>
      </c>
      <c r="D47" s="170" t="s">
        <v>223</v>
      </c>
      <c r="E47" s="171" t="e">
        <f>+SUMIFS([1]!Sanaudos[Suma],[1]!Sanaudos[Pagal DK RAS],$AM47)</f>
        <v>#REF!</v>
      </c>
      <c r="F47" s="171"/>
      <c r="G47" s="171" t="e">
        <f>+SUMIFS('[1]5.turtas'!$A$5:$A$61,'[1]5.turtas'!$B$5:$B$61,$AM47)</f>
        <v>#VALUE!</v>
      </c>
      <c r="H47" s="171"/>
      <c r="I47" s="171"/>
      <c r="J47" s="171" t="e">
        <f>+SUMIFS([1]!Sanaudos_kor[Suma],[1]!Sanaudos_kor[RAS],$AM47,[1]!Sanaudos_kor[KOR_nr],J$1)</f>
        <v>#REF!</v>
      </c>
      <c r="K47" s="171" t="e">
        <f>+SUMIFS([1]!Sanaudos_kor[Suma],[1]!Sanaudos_kor[RAS],$AM47,[1]!Sanaudos_kor[KOR_nr],K$1)</f>
        <v>#REF!</v>
      </c>
      <c r="L47" s="171" t="e">
        <f>+SUMIFS([1]!Sanaudos_kor[Suma],[1]!Sanaudos_kor[RAS],$AM47,[1]!Sanaudos_kor[KOR_nr],L$1)</f>
        <v>#REF!</v>
      </c>
      <c r="M47" s="171" t="e">
        <f>+SUMIFS([1]!Sanaudos_kor[Suma],[1]!Sanaudos_kor[RAS],$AM47,[1]!Sanaudos_kor[KOR_nr],M$1)</f>
        <v>#REF!</v>
      </c>
      <c r="N47" s="171" t="e">
        <f>+SUMIFS([1]!Sanaudos_kor[Suma],[1]!Sanaudos_kor[RAS],$AM47,[1]!Sanaudos_kor[KOR_nr],N$1)</f>
        <v>#REF!</v>
      </c>
      <c r="O47" s="171" t="e">
        <f>+SUMIFS([1]!Sanaudos_kor[Suma],[1]!Sanaudos_kor[RAS],$AM47,[1]!Sanaudos_kor[KOR_nr],O$1)</f>
        <v>#REF!</v>
      </c>
      <c r="P47" s="171" t="e">
        <f>+SUMIFS([1]!Sanaudos_kor[Suma],[1]!Sanaudos_kor[RAS],$AM47,[1]!Sanaudos_kor[KOR_nr],P$1)</f>
        <v>#REF!</v>
      </c>
      <c r="Q47" s="171" t="e">
        <f>+SUMIFS([1]!Sanaudos_kor[Suma],[1]!Sanaudos_kor[RAS],$AM47,[1]!Sanaudos_kor[KOR_nr],Q$1)</f>
        <v>#REF!</v>
      </c>
      <c r="R47" s="171" t="e">
        <f>+SUMIFS([1]!Sanaudos_kor[Suma],[1]!Sanaudos_kor[RAS],$AM47,[1]!Sanaudos_kor[KOR_nr],R$1)</f>
        <v>#REF!</v>
      </c>
      <c r="S47" s="171" t="e">
        <f>+SUMIFS([1]!Sanaudos_kor[Suma],[1]!Sanaudos_kor[RAS],$AM47,[1]!Sanaudos_kor[KOR_nr],S$1)</f>
        <v>#REF!</v>
      </c>
      <c r="T47" s="171" t="e">
        <f>+SUMIFS([1]!Sanaudos_kor[Suma],[1]!Sanaudos_kor[RAS],$AM47,[1]!Sanaudos_kor[KOR_nr],T$1)</f>
        <v>#REF!</v>
      </c>
      <c r="U47" s="171" t="e">
        <f>+SUMIFS([1]!Sanaudos_kor[Suma],[1]!Sanaudos_kor[RAS],$AM47,[1]!Sanaudos_kor[KOR_nr],U$1)</f>
        <v>#REF!</v>
      </c>
      <c r="V47" s="171" t="e">
        <f>+SUMIFS([1]!Sanaudos_kor[Suma],[1]!Sanaudos_kor[RAS],$AM47,[1]!Sanaudos_kor[KOR_nr],V$1)</f>
        <v>#REF!</v>
      </c>
      <c r="W47" s="171" t="e">
        <f>+SUMIFS([1]!Sanaudos_kor[Suma],[1]!Sanaudos_kor[RAS],$AM47,[1]!Sanaudos_kor[KOR_nr],W$1)</f>
        <v>#REF!</v>
      </c>
      <c r="X47" s="171" t="e">
        <f>+SUMIFS([1]!Sanaudos_kor[Suma],[1]!Sanaudos_kor[RAS],$AM47,[1]!Sanaudos_kor[KOR_nr],X$1)</f>
        <v>#REF!</v>
      </c>
      <c r="Y47" s="171" t="e">
        <f>+SUMIFS([1]!Sanaudos_kor[Suma],[1]!Sanaudos_kor[RAS],$AM47,[1]!Sanaudos_kor[KOR_nr],Y$1)</f>
        <v>#REF!</v>
      </c>
      <c r="Z47" s="171" t="e">
        <f>+SUMIFS([1]!Sanaudos_kor[Suma],[1]!Sanaudos_kor[RAS],$AM47,[1]!Sanaudos_kor[KOR_nr],Z$1)</f>
        <v>#REF!</v>
      </c>
      <c r="AA47" s="171" t="e">
        <f>+SUMIFS([1]!Sanaudos_kor[Suma],[1]!Sanaudos_kor[RAS],$AM47,[1]!Sanaudos_kor[KOR_nr],AA$1)</f>
        <v>#REF!</v>
      </c>
      <c r="AB47" s="171" t="e">
        <f>+SUMIFS([1]!Sanaudos_kor[Suma],[1]!Sanaudos_kor[RAS],$AM47,[1]!Sanaudos_kor[KOR_nr],AB$1)</f>
        <v>#REF!</v>
      </c>
      <c r="AC47" s="171" t="e">
        <f>+SUMIFS([1]!Sanaudos_kor[Suma],[1]!Sanaudos_kor[RAS],$AM47,[1]!Sanaudos_kor[KOR_nr],AC$1)</f>
        <v>#REF!</v>
      </c>
      <c r="AD47" s="171" t="e">
        <f>+SUMIFS([1]!Sanaudos_kor[Suma],[1]!Sanaudos_kor[RAS],$AM47,[1]!Sanaudos_kor[KOR_nr],AD$1)</f>
        <v>#REF!</v>
      </c>
      <c r="AE47" s="171" t="e">
        <f>+SUMIFS([1]!Sanaudos_kor[Suma],[1]!Sanaudos_kor[RAS],$AM47,[1]!Sanaudos_kor[KOR_nr],AE$1)</f>
        <v>#REF!</v>
      </c>
      <c r="AF47" s="171" t="e">
        <f t="shared" si="0"/>
        <v>#REF!</v>
      </c>
      <c r="AG47" s="538"/>
      <c r="AI47" s="173" t="s">
        <v>524</v>
      </c>
      <c r="AJ47" s="174">
        <f>+'[1]2.SAN'!C214</f>
        <v>0</v>
      </c>
      <c r="AL47" s="172">
        <f>+'[1]3.pagrindinis'!A49</f>
        <v>700</v>
      </c>
      <c r="AM47" s="172">
        <f>+'[1]3.pagrindinis'!B49</f>
        <v>702</v>
      </c>
      <c r="AN47" s="166" t="e">
        <f>+SUMIFS('[1]5'!$M$8:$M$158,'[1]5'!$C$8:$C$158,$AM47)</f>
        <v>#VALUE!</v>
      </c>
      <c r="AO47" s="167" t="e">
        <f t="shared" si="1"/>
        <v>#VALUE!</v>
      </c>
      <c r="AR47" s="151" t="str">
        <f t="array" ref="AR47">IFERROR(INDEX([1]!SAN[DK_nr],MATCH(1,('[1]3.2'!$AM47=[1]!SAN[RAS])*('[1]3.2'!AR$7=[1]SAN!$B$5:$B$154),0)),"")</f>
        <v/>
      </c>
      <c r="AS47" s="151" t="str">
        <f t="array" ref="AS47">IFERROR(INDEX([1]!SAN[DK_nr],MATCH(1,('[1]3.2'!$AM47=[1]!SAN[RAS])*('[1]3.2'!AS$7=[1]SAN!$B$5:$B$154),0)),"")</f>
        <v/>
      </c>
      <c r="AT47" s="151" t="str">
        <f t="array" ref="AT47">IFERROR(INDEX([1]!SAN[DK_nr],MATCH(1,('[1]3.2'!$AM47=[1]!SAN[RAS])*('[1]3.2'!AT$7=[1]SAN!$B$5:$B$154),0)),"")</f>
        <v/>
      </c>
      <c r="AU47" s="151" t="str">
        <f t="array" ref="AU47">IFERROR(INDEX([1]!SAN[DK_nr],MATCH(1,('[1]3.2'!$AM47=[1]!SAN[RAS])*('[1]3.2'!AU$7=[1]SAN!$B$5:$B$154),0)),"")</f>
        <v/>
      </c>
      <c r="AV47" s="151" t="str">
        <f t="array" ref="AV47">IFERROR(INDEX([1]!SAN[DK_nr],MATCH(1,('[1]3.2'!$AM47=[1]!SAN[RAS])*('[1]3.2'!AV$7=[1]SAN!$B$5:$B$154),0)),"")</f>
        <v/>
      </c>
      <c r="AW47" s="151" t="str">
        <f t="array" ref="AW47">IFERROR(INDEX([1]!SAN[DK_nr],MATCH(1,('[1]3.2'!$AM47=[1]!SAN[RAS])*('[1]3.2'!AW$7=[1]SAN!$B$5:$B$154),0)),"")</f>
        <v/>
      </c>
      <c r="AX47" s="151" t="str">
        <f t="array" ref="AX47">IFERROR(INDEX([1]!SAN[DK_nr],MATCH(1,('[1]3.2'!$AM47=[1]!SAN[RAS])*('[1]3.2'!AX$7=[1]SAN!$B$5:$B$154),0)),"")</f>
        <v/>
      </c>
      <c r="AY47" s="151" t="str">
        <f t="array" ref="AY47">IFERROR(INDEX([1]!SAN[DK_nr],MATCH(1,('[1]3.2'!$AM47=[1]!SAN[RAS])*('[1]3.2'!AY$7=[1]SAN!$B$5:$B$154),0)),"")</f>
        <v/>
      </c>
      <c r="AZ47" s="151" t="str">
        <f t="array" ref="AZ47">IFERROR(INDEX([1]!SAN[DK_nr],MATCH(1,('[1]3.2'!$AM47=[1]!SAN[RAS])*('[1]3.2'!AZ$7=[1]SAN!$B$5:$B$154),0)),"")</f>
        <v/>
      </c>
      <c r="BA47" s="151" t="str">
        <f t="array" ref="BA47">IFERROR(INDEX([1]!SAN[DK_nr],MATCH(1,('[1]3.2'!$AM47=[1]!SAN[RAS])*('[1]3.2'!BA$7=[1]SAN!$B$5:$B$154),0)),"")</f>
        <v/>
      </c>
      <c r="BB47" s="151" t="str">
        <f t="array" ref="BB47">IFERROR(INDEX([1]!SAN[DK_nr],MATCH(1,('[1]3.2'!$AM47=[1]!SAN[RAS])*('[1]3.2'!BB$7=[1]SAN!$B$5:$B$154),0)),"")</f>
        <v/>
      </c>
      <c r="BC47" s="151" t="str">
        <f t="array" ref="BC47">IFERROR(INDEX([1]!SAN[DK_nr],MATCH(1,('[1]3.2'!$AM47=[1]!SAN[RAS])*('[1]3.2'!BC$7=[1]SAN!$B$5:$B$154),0)),"")</f>
        <v/>
      </c>
      <c r="BD47" s="151" t="str">
        <f t="array" ref="BD47">IFERROR(INDEX([1]!SAN[DK_nr],MATCH(1,('[1]3.2'!$AM47=[1]!SAN[RAS])*('[1]3.2'!BD$7=[1]SAN!$B$5:$B$154),0)),"")</f>
        <v/>
      </c>
      <c r="BE47" s="151" t="str">
        <f t="array" ref="BE47">IFERROR(INDEX([1]!SAN[DK_nr],MATCH(1,('[1]3.2'!$AM47=[1]!SAN[RAS])*('[1]3.2'!BE$7=[1]SAN!$B$5:$B$154),0)),"")</f>
        <v/>
      </c>
      <c r="BF47" s="151" t="str">
        <f t="array" ref="BF47">IFERROR(INDEX([1]!SAN[DK_nr],MATCH(1,('[1]3.2'!$AM47=[1]!SAN[RAS])*('[1]3.2'!BF$7=[1]SAN!$B$5:$B$154),0)),"")</f>
        <v/>
      </c>
      <c r="BG47" s="151" t="str">
        <f t="array" ref="BG47">IFERROR(INDEX([1]!SAN[DK_nr],MATCH(1,('[1]3.2'!$AM47=[1]!SAN[RAS])*('[1]3.2'!BG$7=[1]SAN!$B$5:$B$154),0)),"")</f>
        <v/>
      </c>
      <c r="BH47" s="151" t="str">
        <f t="array" ref="BH47">IFERROR(INDEX([1]!SAN[DK_nr],MATCH(1,('[1]3.2'!$AM47=[1]!SAN[RAS])*('[1]3.2'!BH$7=[1]SAN!$B$5:$B$154),0)),"")</f>
        <v/>
      </c>
      <c r="BI47" s="151" t="str">
        <f t="array" ref="BI47">IFERROR(INDEX([1]!SAN[DK_nr],MATCH(1,('[1]3.2'!$AM47=[1]!SAN[RAS])*('[1]3.2'!BI$7=[1]SAN!$B$5:$B$154),0)),"")</f>
        <v/>
      </c>
      <c r="BJ47" s="151" t="str">
        <f t="array" ref="BJ47">IFERROR(INDEX([1]!SAN[DK_nr],MATCH(1,('[1]3.2'!$AM47=[1]!SAN[RAS])*('[1]3.2'!BJ$7=[1]SAN!$B$5:$B$154),0)),"")</f>
        <v/>
      </c>
      <c r="BK47" s="151" t="str">
        <f t="array" ref="BK47">IFERROR(INDEX([1]!SAN[DK_nr],MATCH(1,('[1]3.2'!$AM47=[1]!SAN[RAS])*('[1]3.2'!BK$7=[1]SAN!$B$5:$B$154),0)),"")</f>
        <v/>
      </c>
      <c r="BL47" s="151" t="str">
        <f t="array" ref="BL47">IFERROR(INDEX([1]!SAN[DK_nr],MATCH(1,('[1]3.2'!$AM47=[1]!SAN[RAS])*('[1]3.2'!BL$7=[1]SAN!$B$5:$B$154),0)),"")</f>
        <v/>
      </c>
      <c r="BM47" s="151" t="str">
        <f t="array" ref="BM47">IFERROR(INDEX([1]!SAN[DK_nr],MATCH(1,('[1]3.2'!$AM47=[1]!SAN[RAS])*('[1]3.2'!BM$7=[1]SAN!$B$5:$B$154),0)),"")</f>
        <v/>
      </c>
      <c r="BN47" s="151" t="str">
        <f t="array" ref="BN47">IFERROR(INDEX([1]!SAN[DK_nr],MATCH(1,('[1]3.2'!$AM47=[1]!SAN[RAS])*('[1]3.2'!BN$7=[1]SAN!$B$5:$B$154),0)),"")</f>
        <v/>
      </c>
      <c r="BO47" s="151" t="str">
        <f t="array" ref="BO47">IFERROR(INDEX([1]!SAN[DK_nr],MATCH(1,('[1]3.2'!$AM47=[1]!SAN[RAS])*('[1]3.2'!BO$7=[1]SAN!$B$5:$B$154),0)),"")</f>
        <v/>
      </c>
      <c r="BP47" s="151" t="str">
        <f t="array" ref="BP47">IFERROR(INDEX([1]!SAN[DK_nr],MATCH(1,('[1]3.2'!$AM47=[1]!SAN[RAS])*('[1]3.2'!BP$7=[1]SAN!$B$5:$B$154),0)),"")</f>
        <v/>
      </c>
      <c r="BQ47" s="151" t="str">
        <f t="array" ref="BQ47">IFERROR(INDEX([1]!SAN[DK_nr],MATCH(1,('[1]3.2'!$AM47=[1]!SAN[RAS])*('[1]3.2'!BQ$7=[1]SAN!$B$5:$B$154),0)),"")</f>
        <v/>
      </c>
      <c r="BR47" s="151" t="str">
        <f t="array" ref="BR47">IFERROR(INDEX([1]!SAN[DK_nr],MATCH(1,('[1]3.2'!$AM47=[1]!SAN[RAS])*('[1]3.2'!BR$7=[1]SAN!$B$5:$B$154),0)),"")</f>
        <v/>
      </c>
      <c r="BS47" s="151" t="str">
        <f t="array" ref="BS47">IFERROR(INDEX([1]!SAN[DK_nr],MATCH(1,('[1]3.2'!$AM47=[1]!SAN[RAS])*('[1]3.2'!BS$7=[1]SAN!$B$5:$B$154),0)),"")</f>
        <v/>
      </c>
      <c r="BT47" s="151" t="str">
        <f t="array" ref="BT47">IFERROR(INDEX([1]!SAN[DK_nr],MATCH(1,('[1]3.2'!$AM47=[1]!SAN[RAS])*('[1]3.2'!BT$7=[1]SAN!$B$5:$B$154),0)),"")</f>
        <v/>
      </c>
      <c r="BU47" s="151" t="str">
        <f t="array" ref="BU47">IFERROR(INDEX([1]!SAN[DK_nr],MATCH(1,('[1]3.2'!$AM47=[1]!SAN[RAS])*('[1]3.2'!BU$7=[1]SAN!$B$5:$B$154),0)),"")</f>
        <v/>
      </c>
      <c r="BV47" s="151" t="str">
        <f t="array" ref="BV47">IFERROR(INDEX([1]!SAN[DK_nr],MATCH(1,('[1]3.2'!$AM47=[1]!SAN[RAS])*('[1]3.2'!BV$7=[1]SAN!$B$5:$B$154),0)),"")</f>
        <v/>
      </c>
      <c r="BW47" s="151" t="str">
        <f t="array" ref="BW47">IFERROR(INDEX([1]!SAN[DK_nr],MATCH(1,('[1]3.2'!$AM47=[1]!SAN[RAS])*('[1]3.2'!BW$7=[1]SAN!$B$5:$B$154),0)),"")</f>
        <v/>
      </c>
      <c r="BX47" s="151" t="str">
        <f t="array" ref="BX47">IFERROR(INDEX([1]!SAN[DK_nr],MATCH(1,('[1]3.2'!$AM47=[1]!SAN[RAS])*('[1]3.2'!BX$7=[1]SAN!$B$5:$B$154),0)),"")</f>
        <v/>
      </c>
      <c r="BY47" s="151" t="str">
        <f t="array" ref="BY47">IFERROR(INDEX([1]!SAN[DK_nr],MATCH(1,('[1]3.2'!$AM47=[1]!SAN[RAS])*('[1]3.2'!BY$7=[1]SAN!$B$5:$B$154),0)),"")</f>
        <v/>
      </c>
      <c r="BZ47" s="151" t="str">
        <f t="array" ref="BZ47">IFERROR(INDEX([1]!SAN[DK_nr],MATCH(1,('[1]3.2'!$AM47=[1]!SAN[RAS])*('[1]3.2'!BZ$7=[1]SAN!$B$5:$B$154),0)),"")</f>
        <v/>
      </c>
      <c r="CA47" s="151" t="str">
        <f t="array" ref="CA47">IFERROR(INDEX([1]!SAN[DK_nr],MATCH(1,('[1]3.2'!$AM47=[1]!SAN[RAS])*('[1]3.2'!CA$7=[1]SAN!$B$5:$B$154),0)),"")</f>
        <v/>
      </c>
      <c r="CB47" s="151" t="str">
        <f t="array" ref="CB47">IFERROR(INDEX([1]!SAN[DK_nr],MATCH(1,('[1]3.2'!$AM47=[1]!SAN[RAS])*('[1]3.2'!CB$7=[1]SAN!$B$5:$B$154),0)),"")</f>
        <v/>
      </c>
      <c r="CC47" s="151" t="str">
        <f t="array" ref="CC47">IFERROR(INDEX([1]!SAN[DK_nr],MATCH(1,('[1]3.2'!$AM47=[1]!SAN[RAS])*('[1]3.2'!CC$7=[1]SAN!$B$5:$B$154),0)),"")</f>
        <v/>
      </c>
      <c r="CD47" s="151" t="str">
        <f t="array" ref="CD47">IFERROR(INDEX([1]!SAN[DK_nr],MATCH(1,('[1]3.2'!$AM47=[1]!SAN[RAS])*('[1]3.2'!CD$7=[1]SAN!$B$5:$B$154),0)),"")</f>
        <v/>
      </c>
      <c r="CE47" s="151" t="str">
        <f t="array" ref="CE47">IFERROR(INDEX([1]!SAN[DK_nr],MATCH(1,('[1]3.2'!$AM47=[1]!SAN[RAS])*('[1]3.2'!CE$7=[1]SAN!$B$5:$B$154),0)),"")</f>
        <v/>
      </c>
      <c r="CF47" s="151" t="str">
        <f t="array" ref="CF47">IFERROR(INDEX([1]!SAN[DK_nr],MATCH(1,('[1]3.2'!$AM47=[1]!SAN[RAS])*('[1]3.2'!CF$7=[1]SAN!$B$5:$B$154),0)),"")</f>
        <v/>
      </c>
      <c r="CG47" s="151" t="str">
        <f t="array" ref="CG47">IFERROR(INDEX([1]!SAN[DK_nr],MATCH(1,('[1]3.2'!$AM47=[1]!SAN[RAS])*('[1]3.2'!CG$7=[1]SAN!$B$5:$B$154),0)),"")</f>
        <v/>
      </c>
      <c r="CH47" s="151" t="str">
        <f t="array" ref="CH47">IFERROR(INDEX([1]!SAN[DK_nr],MATCH(1,('[1]3.2'!$AM47=[1]!SAN[RAS])*('[1]3.2'!CH$7=[1]SAN!$B$5:$B$154),0)),"")</f>
        <v/>
      </c>
      <c r="CI47" s="151" t="str">
        <f t="array" ref="CI47">IFERROR(INDEX([1]!SAN[DK_nr],MATCH(1,('[1]3.2'!$AM47=[1]!SAN[RAS])*('[1]3.2'!CI$7=[1]SAN!$B$5:$B$154),0)),"")</f>
        <v/>
      </c>
      <c r="CJ47" s="151" t="str">
        <f t="array" ref="CJ47">IFERROR(INDEX([1]!SAN[DK_nr],MATCH(1,('[1]3.2'!$AM47=[1]!SAN[RAS])*('[1]3.2'!CJ$7=[1]SAN!$B$5:$B$154),0)),"")</f>
        <v/>
      </c>
      <c r="CK47" s="151" t="str">
        <f t="array" ref="CK47">IFERROR(INDEX([1]!SAN[DK_nr],MATCH(1,('[1]3.2'!$AM47=[1]!SAN[RAS])*('[1]3.2'!CK$7=[1]SAN!$B$5:$B$154),0)),"")</f>
        <v/>
      </c>
      <c r="CL47" s="151" t="str">
        <f t="array" ref="CL47">IFERROR(INDEX([1]!SAN[DK_nr],MATCH(1,('[1]3.2'!$AM47=[1]!SAN[RAS])*('[1]3.2'!CL$7=[1]SAN!$B$5:$B$154),0)),"")</f>
        <v/>
      </c>
      <c r="CM47" s="151" t="str">
        <f t="array" ref="CM47">IFERROR(INDEX([1]!SAN[DK_nr],MATCH(1,('[1]3.2'!$AM47=[1]!SAN[RAS])*('[1]3.2'!CM$7=[1]SAN!$B$5:$B$154),0)),"")</f>
        <v/>
      </c>
      <c r="CN47" s="151" t="str">
        <f t="array" ref="CN47">IFERROR(INDEX([1]!SAN[DK_nr],MATCH(1,('[1]3.2'!$AM47=[1]!SAN[RAS])*('[1]3.2'!CN$7=[1]SAN!$B$5:$B$154),0)),"")</f>
        <v/>
      </c>
      <c r="CO47" s="151" t="str">
        <f t="array" ref="CO47">IFERROR(INDEX([1]!SAN[DK_nr],MATCH(1,('[1]3.2'!$AM47=[1]!SAN[RAS])*('[1]3.2'!CO$7=[1]SAN!$B$5:$B$154),0)),"")</f>
        <v/>
      </c>
      <c r="CP47" s="151" t="str">
        <f t="array" ref="CP47">IFERROR(INDEX([1]!SAN[DK_nr],MATCH(1,('[1]3.2'!$AM47=[1]!SAN[RAS])*('[1]3.2'!CP$7=[1]SAN!$B$5:$B$154),0)),"")</f>
        <v/>
      </c>
      <c r="CQ47" s="151" t="str">
        <f t="array" ref="CQ47">IFERROR(INDEX([1]!SAN[DK_nr],MATCH(1,('[1]3.2'!$AM47=[1]!SAN[RAS])*('[1]3.2'!CQ$7=[1]SAN!$B$5:$B$154),0)),"")</f>
        <v/>
      </c>
      <c r="CR47" s="151" t="str">
        <f t="array" ref="CR47">IFERROR(INDEX([1]!SAN[DK_nr],MATCH(1,('[1]3.2'!$AM47=[1]!SAN[RAS])*('[1]3.2'!CR$7=[1]SAN!$B$5:$B$154),0)),"")</f>
        <v/>
      </c>
      <c r="CS47" s="151" t="str">
        <f t="array" ref="CS47">IFERROR(INDEX([1]!SAN[DK_nr],MATCH(1,('[1]3.2'!$AM47=[1]!SAN[RAS])*('[1]3.2'!CS$7=[1]SAN!$B$5:$B$154),0)),"")</f>
        <v/>
      </c>
      <c r="CT47" s="151" t="str">
        <f t="array" ref="CT47">IFERROR(INDEX([1]!SAN[DK_nr],MATCH(1,('[1]3.2'!$AM47=[1]!SAN[RAS])*('[1]3.2'!CT$7=[1]SAN!$B$5:$B$154),0)),"")</f>
        <v/>
      </c>
      <c r="CU47" s="151" t="str">
        <f t="array" ref="CU47">IFERROR(INDEX([1]!SAN[DK_nr],MATCH(1,('[1]3.2'!$AM47=[1]!SAN[RAS])*('[1]3.2'!CU$7=[1]SAN!$B$5:$B$154),0)),"")</f>
        <v/>
      </c>
      <c r="CV47" s="151" t="str">
        <f t="array" ref="CV47">IFERROR(INDEX([1]!SAN[DK_nr],MATCH(1,('[1]3.2'!$AM47=[1]!SAN[RAS])*('[1]3.2'!CV$7=[1]SAN!$B$5:$B$154),0)),"")</f>
        <v/>
      </c>
      <c r="CW47" s="151" t="str">
        <f t="array" ref="CW47">IFERROR(INDEX([1]!SAN[DK_nr],MATCH(1,('[1]3.2'!$AM47=[1]!SAN[RAS])*('[1]3.2'!CW$7=[1]SAN!$B$5:$B$154),0)),"")</f>
        <v/>
      </c>
      <c r="CX47" s="151" t="str">
        <f t="array" ref="CX47">IFERROR(INDEX([1]!SAN[DK_nr],MATCH(1,('[1]3.2'!$AM47=[1]!SAN[RAS])*('[1]3.2'!CX$7=[1]SAN!$B$5:$B$154),0)),"")</f>
        <v/>
      </c>
      <c r="CY47" s="151" t="str">
        <f t="array" ref="CY47">IFERROR(INDEX([1]!SAN[DK_nr],MATCH(1,('[1]3.2'!$AM47=[1]!SAN[RAS])*('[1]3.2'!CY$7=[1]SAN!$B$5:$B$154),0)),"")</f>
        <v/>
      </c>
      <c r="CZ47" s="151" t="str">
        <f t="array" ref="CZ47">IFERROR(INDEX([1]!SAN[DK_nr],MATCH(1,('[1]3.2'!$AM47=[1]!SAN[RAS])*('[1]3.2'!CZ$7=[1]SAN!$B$5:$B$154),0)),"")</f>
        <v/>
      </c>
      <c r="DA47" s="151" t="str">
        <f t="array" ref="DA47">IFERROR(INDEX([1]!SAN[DK_nr],MATCH(1,('[1]3.2'!$AM47=[1]!SAN[RAS])*('[1]3.2'!DA$7=[1]SAN!$B$5:$B$154),0)),"")</f>
        <v/>
      </c>
      <c r="DB47" s="151" t="str">
        <f t="array" ref="DB47">IFERROR(INDEX([1]!SAN[DK_nr],MATCH(1,('[1]3.2'!$AM47=[1]!SAN[RAS])*('[1]3.2'!DB$7=[1]SAN!$B$5:$B$154),0)),"")</f>
        <v/>
      </c>
      <c r="DC47" s="151" t="str">
        <f t="array" ref="DC47">IFERROR(INDEX([1]!SAN[DK_nr],MATCH(1,('[1]3.2'!$AM47=[1]!SAN[RAS])*('[1]3.2'!DC$7=[1]SAN!$B$5:$B$154),0)),"")</f>
        <v/>
      </c>
      <c r="DD47" s="151" t="str">
        <f t="array" ref="DD47">IFERROR(INDEX([1]!SAN[DK_nr],MATCH(1,('[1]3.2'!$AM47=[1]!SAN[RAS])*('[1]3.2'!DD$7=[1]SAN!$B$5:$B$154),0)),"")</f>
        <v/>
      </c>
      <c r="DE47" s="151" t="str">
        <f t="array" ref="DE47">IFERROR(INDEX([1]!SAN[DK_nr],MATCH(1,('[1]3.2'!$AM47=[1]!SAN[RAS])*('[1]3.2'!DE$7=[1]SAN!$B$5:$B$154),0)),"")</f>
        <v/>
      </c>
      <c r="DF47" s="151" t="str">
        <f t="array" ref="DF47">IFERROR(INDEX([1]!SAN[DK_nr],MATCH(1,('[1]3.2'!$AM47=[1]!SAN[RAS])*('[1]3.2'!DF$7=[1]SAN!$B$5:$B$154),0)),"")</f>
        <v/>
      </c>
      <c r="DG47" s="151" t="str">
        <f t="array" ref="DG47">IFERROR(INDEX([1]!SAN[DK_nr],MATCH(1,('[1]3.2'!$AM47=[1]!SAN[RAS])*('[1]3.2'!DG$7=[1]SAN!$B$5:$B$154),0)),"")</f>
        <v/>
      </c>
      <c r="DH47" s="151" t="str">
        <f t="array" ref="DH47">IFERROR(INDEX([1]!SAN[DK_nr],MATCH(1,('[1]3.2'!$AM47=[1]!SAN[RAS])*('[1]3.2'!DH$7=[1]SAN!$B$5:$B$154),0)),"")</f>
        <v/>
      </c>
      <c r="DI47" s="151" t="str">
        <f t="array" ref="DI47">IFERROR(INDEX([1]!SAN[DK_nr],MATCH(1,('[1]3.2'!$AM47=[1]!SAN[RAS])*('[1]3.2'!DI$7=[1]SAN!$B$5:$B$154),0)),"")</f>
        <v/>
      </c>
      <c r="DJ47" s="151" t="str">
        <f t="array" ref="DJ47">IFERROR(INDEX([1]!SAN[DK_nr],MATCH(1,('[1]3.2'!$AM47=[1]!SAN[RAS])*('[1]3.2'!DJ$7=[1]SAN!$B$5:$B$154),0)),"")</f>
        <v/>
      </c>
      <c r="DK47" s="151" t="str">
        <f t="array" ref="DK47">IFERROR(INDEX([1]!SAN[DK_nr],MATCH(1,('[1]3.2'!$AM47=[1]!SAN[RAS])*('[1]3.2'!DK$7=[1]SAN!$B$5:$B$154),0)),"")</f>
        <v/>
      </c>
      <c r="DL47" s="151" t="str">
        <f t="array" ref="DL47">IFERROR(INDEX([1]!SAN[DK_nr],MATCH(1,('[1]3.2'!$AM47=[1]!SAN[RAS])*('[1]3.2'!DL$7=[1]SAN!$B$5:$B$154),0)),"")</f>
        <v/>
      </c>
      <c r="DM47" s="151" t="str">
        <f t="array" ref="DM47">IFERROR(INDEX([1]!SAN[DK_nr],MATCH(1,('[1]3.2'!$AM47=[1]!SAN[RAS])*('[1]3.2'!DM$7=[1]SAN!$B$5:$B$154),0)),"")</f>
        <v/>
      </c>
      <c r="DN47" s="151" t="str">
        <f t="array" ref="DN47">IFERROR(INDEX([1]!SAN[DK_nr],MATCH(1,('[1]3.2'!$AM47=[1]!SAN[RAS])*('[1]3.2'!DN$7=[1]SAN!$B$5:$B$154),0)),"")</f>
        <v/>
      </c>
      <c r="DO47" s="151" t="str">
        <f t="array" ref="DO47">IFERROR(INDEX([1]!SAN[DK_nr],MATCH(1,('[1]3.2'!$AM47=[1]!SAN[RAS])*('[1]3.2'!DO$7=[1]SAN!$B$5:$B$154),0)),"")</f>
        <v/>
      </c>
      <c r="DP47" s="151" t="str">
        <f t="array" ref="DP47">IFERROR(INDEX([1]!SAN[DK_nr],MATCH(1,('[1]3.2'!$AM47=[1]!SAN[RAS])*('[1]3.2'!DP$7=[1]SAN!$B$5:$B$154),0)),"")</f>
        <v/>
      </c>
      <c r="DQ47" s="151" t="str">
        <f t="array" ref="DQ47">IFERROR(INDEX([1]!SAN[DK_nr],MATCH(1,('[1]3.2'!$AM47=[1]!SAN[RAS])*('[1]3.2'!DQ$7=[1]SAN!$B$5:$B$154),0)),"")</f>
        <v/>
      </c>
      <c r="DR47" s="151" t="str">
        <f t="array" ref="DR47">IFERROR(INDEX([1]!SAN[DK_nr],MATCH(1,('[1]3.2'!$AM47=[1]!SAN[RAS])*('[1]3.2'!DR$7=[1]SAN!$B$5:$B$154),0)),"")</f>
        <v/>
      </c>
      <c r="DS47" s="151" t="str">
        <f t="array" ref="DS47">IFERROR(INDEX([1]!SAN[DK_nr],MATCH(1,('[1]3.2'!$AM47=[1]!SAN[RAS])*('[1]3.2'!DS$7=[1]SAN!$B$5:$B$154),0)),"")</f>
        <v/>
      </c>
      <c r="DT47" s="151" t="str">
        <f t="array" ref="DT47">IFERROR(INDEX([1]!SAN[DK_nr],MATCH(1,('[1]3.2'!$AM47=[1]!SAN[RAS])*('[1]3.2'!DT$7=[1]SAN!$B$5:$B$154),0)),"")</f>
        <v/>
      </c>
      <c r="DU47" s="151" t="str">
        <f t="array" ref="DU47">IFERROR(INDEX([1]!SAN[DK_nr],MATCH(1,('[1]3.2'!$AM47=[1]!SAN[RAS])*('[1]3.2'!DU$7=[1]SAN!$B$5:$B$154),0)),"")</f>
        <v/>
      </c>
      <c r="DV47" s="151" t="str">
        <f t="array" ref="DV47">IFERROR(INDEX([1]!SAN[DK_nr],MATCH(1,('[1]3.2'!$AM47=[1]!SAN[RAS])*('[1]3.2'!DV$7=[1]SAN!$B$5:$B$154),0)),"")</f>
        <v/>
      </c>
      <c r="DW47" s="151" t="str">
        <f t="array" ref="DW47">IFERROR(INDEX([1]!SAN[DK_nr],MATCH(1,('[1]3.2'!$AM47=[1]!SAN[RAS])*('[1]3.2'!DW$7=[1]SAN!$B$5:$B$154),0)),"")</f>
        <v/>
      </c>
      <c r="DX47" s="151" t="str">
        <f t="array" ref="DX47">IFERROR(INDEX([1]!SAN[DK_nr],MATCH(1,('[1]3.2'!$AM47=[1]!SAN[RAS])*('[1]3.2'!DX$7=[1]SAN!$B$5:$B$154),0)),"")</f>
        <v/>
      </c>
      <c r="DY47" s="151" t="str">
        <f t="array" ref="DY47">IFERROR(INDEX([1]!SAN[DK_nr],MATCH(1,('[1]3.2'!$AM47=[1]!SAN[RAS])*('[1]3.2'!DY$7=[1]SAN!$B$5:$B$154),0)),"")</f>
        <v/>
      </c>
      <c r="DZ47" s="151" t="str">
        <f t="array" ref="DZ47">IFERROR(INDEX([1]!SAN[DK_nr],MATCH(1,('[1]3.2'!$AM47=[1]!SAN[RAS])*('[1]3.2'!DZ$7=[1]SAN!$B$5:$B$154),0)),"")</f>
        <v/>
      </c>
      <c r="EA47" s="151" t="str">
        <f t="array" ref="EA47">IFERROR(INDEX([1]!SAN[DK_nr],MATCH(1,('[1]3.2'!$AM47=[1]!SAN[RAS])*('[1]3.2'!EA$7=[1]SAN!$B$5:$B$154),0)),"")</f>
        <v/>
      </c>
      <c r="EB47" s="151" t="str">
        <f t="array" ref="EB47">IFERROR(INDEX([1]!SAN[DK_nr],MATCH(1,('[1]3.2'!$AM47=[1]!SAN[RAS])*('[1]3.2'!EB$7=[1]SAN!$B$5:$B$154),0)),"")</f>
        <v/>
      </c>
    </row>
    <row r="48" spans="2:132" ht="12.2" customHeight="1" x14ac:dyDescent="0.2">
      <c r="B48" s="168" t="s">
        <v>525</v>
      </c>
      <c r="C48" s="169" t="s">
        <v>526</v>
      </c>
      <c r="D48" s="170" t="s">
        <v>223</v>
      </c>
      <c r="E48" s="171" t="e">
        <f>+SUMIFS([1]!Sanaudos[Suma],[1]!Sanaudos[Pagal DK RAS],$AM48)</f>
        <v>#REF!</v>
      </c>
      <c r="F48" s="171"/>
      <c r="G48" s="171" t="e">
        <f>+SUMIFS('[1]5.turtas'!$A$5:$A$61,'[1]5.turtas'!$B$5:$B$61,$AM48)</f>
        <v>#VALUE!</v>
      </c>
      <c r="H48" s="171"/>
      <c r="I48" s="171"/>
      <c r="J48" s="171" t="e">
        <f>+SUMIFS([1]!Sanaudos_kor[Suma],[1]!Sanaudos_kor[RAS],$AM48,[1]!Sanaudos_kor[KOR_nr],J$1)</f>
        <v>#REF!</v>
      </c>
      <c r="K48" s="171" t="e">
        <f>+SUMIFS([1]!Sanaudos_kor[Suma],[1]!Sanaudos_kor[RAS],$AM48,[1]!Sanaudos_kor[KOR_nr],K$1)</f>
        <v>#REF!</v>
      </c>
      <c r="L48" s="171" t="e">
        <f>+SUMIFS([1]!Sanaudos_kor[Suma],[1]!Sanaudos_kor[RAS],$AM48,[1]!Sanaudos_kor[KOR_nr],L$1)</f>
        <v>#REF!</v>
      </c>
      <c r="M48" s="171" t="e">
        <f>+SUMIFS([1]!Sanaudos_kor[Suma],[1]!Sanaudos_kor[RAS],$AM48,[1]!Sanaudos_kor[KOR_nr],M$1)</f>
        <v>#REF!</v>
      </c>
      <c r="N48" s="171" t="e">
        <f>+SUMIFS([1]!Sanaudos_kor[Suma],[1]!Sanaudos_kor[RAS],$AM48,[1]!Sanaudos_kor[KOR_nr],N$1)</f>
        <v>#REF!</v>
      </c>
      <c r="O48" s="171" t="e">
        <f>+SUMIFS([1]!Sanaudos_kor[Suma],[1]!Sanaudos_kor[RAS],$AM48,[1]!Sanaudos_kor[KOR_nr],O$1)</f>
        <v>#REF!</v>
      </c>
      <c r="P48" s="171" t="e">
        <f>+SUMIFS([1]!Sanaudos_kor[Suma],[1]!Sanaudos_kor[RAS],$AM48,[1]!Sanaudos_kor[KOR_nr],P$1)</f>
        <v>#REF!</v>
      </c>
      <c r="Q48" s="171" t="e">
        <f>+SUMIFS([1]!Sanaudos_kor[Suma],[1]!Sanaudos_kor[RAS],$AM48,[1]!Sanaudos_kor[KOR_nr],Q$1)</f>
        <v>#REF!</v>
      </c>
      <c r="R48" s="171" t="e">
        <f>+SUMIFS([1]!Sanaudos_kor[Suma],[1]!Sanaudos_kor[RAS],$AM48,[1]!Sanaudos_kor[KOR_nr],R$1)</f>
        <v>#REF!</v>
      </c>
      <c r="S48" s="171" t="e">
        <f>+SUMIFS([1]!Sanaudos_kor[Suma],[1]!Sanaudos_kor[RAS],$AM48,[1]!Sanaudos_kor[KOR_nr],S$1)</f>
        <v>#REF!</v>
      </c>
      <c r="T48" s="171" t="e">
        <f>+SUMIFS([1]!Sanaudos_kor[Suma],[1]!Sanaudos_kor[RAS],$AM48,[1]!Sanaudos_kor[KOR_nr],T$1)</f>
        <v>#REF!</v>
      </c>
      <c r="U48" s="171" t="e">
        <f>+SUMIFS([1]!Sanaudos_kor[Suma],[1]!Sanaudos_kor[RAS],$AM48,[1]!Sanaudos_kor[KOR_nr],U$1)</f>
        <v>#REF!</v>
      </c>
      <c r="V48" s="171" t="e">
        <f>+SUMIFS([1]!Sanaudos_kor[Suma],[1]!Sanaudos_kor[RAS],$AM48,[1]!Sanaudos_kor[KOR_nr],V$1)</f>
        <v>#REF!</v>
      </c>
      <c r="W48" s="171" t="e">
        <f>+SUMIFS([1]!Sanaudos_kor[Suma],[1]!Sanaudos_kor[RAS],$AM48,[1]!Sanaudos_kor[KOR_nr],W$1)</f>
        <v>#REF!</v>
      </c>
      <c r="X48" s="171" t="e">
        <f>+SUMIFS([1]!Sanaudos_kor[Suma],[1]!Sanaudos_kor[RAS],$AM48,[1]!Sanaudos_kor[KOR_nr],X$1)</f>
        <v>#REF!</v>
      </c>
      <c r="Y48" s="171" t="e">
        <f>+SUMIFS([1]!Sanaudos_kor[Suma],[1]!Sanaudos_kor[RAS],$AM48,[1]!Sanaudos_kor[KOR_nr],Y$1)</f>
        <v>#REF!</v>
      </c>
      <c r="Z48" s="171" t="e">
        <f>+SUMIFS([1]!Sanaudos_kor[Suma],[1]!Sanaudos_kor[RAS],$AM48,[1]!Sanaudos_kor[KOR_nr],Z$1)</f>
        <v>#REF!</v>
      </c>
      <c r="AA48" s="171" t="e">
        <f>+SUMIFS([1]!Sanaudos_kor[Suma],[1]!Sanaudos_kor[RAS],$AM48,[1]!Sanaudos_kor[KOR_nr],AA$1)</f>
        <v>#REF!</v>
      </c>
      <c r="AB48" s="171" t="e">
        <f>+SUMIFS([1]!Sanaudos_kor[Suma],[1]!Sanaudos_kor[RAS],$AM48,[1]!Sanaudos_kor[KOR_nr],AB$1)</f>
        <v>#REF!</v>
      </c>
      <c r="AC48" s="171" t="e">
        <f>+SUMIFS([1]!Sanaudos_kor[Suma],[1]!Sanaudos_kor[RAS],$AM48,[1]!Sanaudos_kor[KOR_nr],AC$1)</f>
        <v>#REF!</v>
      </c>
      <c r="AD48" s="171" t="e">
        <f>+SUMIFS([1]!Sanaudos_kor[Suma],[1]!Sanaudos_kor[RAS],$AM48,[1]!Sanaudos_kor[KOR_nr],AD$1)</f>
        <v>#REF!</v>
      </c>
      <c r="AE48" s="171" t="e">
        <f>+SUMIFS([1]!Sanaudos_kor[Suma],[1]!Sanaudos_kor[RAS],$AM48,[1]!Sanaudos_kor[KOR_nr],AE$1)</f>
        <v>#REF!</v>
      </c>
      <c r="AF48" s="171" t="e">
        <f t="shared" si="0"/>
        <v>#REF!</v>
      </c>
      <c r="AG48" s="538"/>
      <c r="AI48" s="173" t="s">
        <v>527</v>
      </c>
      <c r="AJ48" s="174">
        <f>+'[1]2.SAN'!C215</f>
        <v>0</v>
      </c>
      <c r="AL48" s="172">
        <f>+'[1]3.pagrindinis'!A50</f>
        <v>700</v>
      </c>
      <c r="AM48" s="172">
        <f>+'[1]3.pagrindinis'!B50</f>
        <v>703</v>
      </c>
      <c r="AN48" s="166" t="e">
        <f>+SUMIFS('[1]5'!$M$8:$M$158,'[1]5'!$C$8:$C$158,$AM48)</f>
        <v>#VALUE!</v>
      </c>
      <c r="AO48" s="167" t="e">
        <f t="shared" si="1"/>
        <v>#VALUE!</v>
      </c>
      <c r="AR48" s="151" t="str">
        <f t="array" ref="AR48">IFERROR(INDEX([1]!SAN[DK_nr],MATCH(1,('[1]3.2'!$AM48=[1]!SAN[RAS])*('[1]3.2'!AR$7=[1]SAN!$B$5:$B$154),0)),"")</f>
        <v/>
      </c>
      <c r="AS48" s="151" t="str">
        <f t="array" ref="AS48">IFERROR(INDEX([1]!SAN[DK_nr],MATCH(1,('[1]3.2'!$AM48=[1]!SAN[RAS])*('[1]3.2'!AS$7=[1]SAN!$B$5:$B$154),0)),"")</f>
        <v/>
      </c>
      <c r="AT48" s="151" t="str">
        <f t="array" ref="AT48">IFERROR(INDEX([1]!SAN[DK_nr],MATCH(1,('[1]3.2'!$AM48=[1]!SAN[RAS])*('[1]3.2'!AT$7=[1]SAN!$B$5:$B$154),0)),"")</f>
        <v/>
      </c>
      <c r="AU48" s="151" t="str">
        <f t="array" ref="AU48">IFERROR(INDEX([1]!SAN[DK_nr],MATCH(1,('[1]3.2'!$AM48=[1]!SAN[RAS])*('[1]3.2'!AU$7=[1]SAN!$B$5:$B$154),0)),"")</f>
        <v/>
      </c>
      <c r="AV48" s="151" t="str">
        <f t="array" ref="AV48">IFERROR(INDEX([1]!SAN[DK_nr],MATCH(1,('[1]3.2'!$AM48=[1]!SAN[RAS])*('[1]3.2'!AV$7=[1]SAN!$B$5:$B$154),0)),"")</f>
        <v/>
      </c>
      <c r="AW48" s="151" t="str">
        <f t="array" ref="AW48">IFERROR(INDEX([1]!SAN[DK_nr],MATCH(1,('[1]3.2'!$AM48=[1]!SAN[RAS])*('[1]3.2'!AW$7=[1]SAN!$B$5:$B$154),0)),"")</f>
        <v/>
      </c>
      <c r="AX48" s="151" t="str">
        <f t="array" ref="AX48">IFERROR(INDEX([1]!SAN[DK_nr],MATCH(1,('[1]3.2'!$AM48=[1]!SAN[RAS])*('[1]3.2'!AX$7=[1]SAN!$B$5:$B$154),0)),"")</f>
        <v/>
      </c>
      <c r="AY48" s="151" t="str">
        <f t="array" ref="AY48">IFERROR(INDEX([1]!SAN[DK_nr],MATCH(1,('[1]3.2'!$AM48=[1]!SAN[RAS])*('[1]3.2'!AY$7=[1]SAN!$B$5:$B$154),0)),"")</f>
        <v/>
      </c>
      <c r="AZ48" s="151" t="str">
        <f t="array" ref="AZ48">IFERROR(INDEX([1]!SAN[DK_nr],MATCH(1,('[1]3.2'!$AM48=[1]!SAN[RAS])*('[1]3.2'!AZ$7=[1]SAN!$B$5:$B$154),0)),"")</f>
        <v/>
      </c>
      <c r="BA48" s="151" t="str">
        <f t="array" ref="BA48">IFERROR(INDEX([1]!SAN[DK_nr],MATCH(1,('[1]3.2'!$AM48=[1]!SAN[RAS])*('[1]3.2'!BA$7=[1]SAN!$B$5:$B$154),0)),"")</f>
        <v/>
      </c>
      <c r="BB48" s="151" t="str">
        <f t="array" ref="BB48">IFERROR(INDEX([1]!SAN[DK_nr],MATCH(1,('[1]3.2'!$AM48=[1]!SAN[RAS])*('[1]3.2'!BB$7=[1]SAN!$B$5:$B$154),0)),"")</f>
        <v/>
      </c>
      <c r="BC48" s="151" t="str">
        <f t="array" ref="BC48">IFERROR(INDEX([1]!SAN[DK_nr],MATCH(1,('[1]3.2'!$AM48=[1]!SAN[RAS])*('[1]3.2'!BC$7=[1]SAN!$B$5:$B$154),0)),"")</f>
        <v/>
      </c>
      <c r="BD48" s="151" t="str">
        <f t="array" ref="BD48">IFERROR(INDEX([1]!SAN[DK_nr],MATCH(1,('[1]3.2'!$AM48=[1]!SAN[RAS])*('[1]3.2'!BD$7=[1]SAN!$B$5:$B$154),0)),"")</f>
        <v/>
      </c>
      <c r="BE48" s="151" t="str">
        <f t="array" ref="BE48">IFERROR(INDEX([1]!SAN[DK_nr],MATCH(1,('[1]3.2'!$AM48=[1]!SAN[RAS])*('[1]3.2'!BE$7=[1]SAN!$B$5:$B$154),0)),"")</f>
        <v/>
      </c>
      <c r="BF48" s="151" t="str">
        <f t="array" ref="BF48">IFERROR(INDEX([1]!SAN[DK_nr],MATCH(1,('[1]3.2'!$AM48=[1]!SAN[RAS])*('[1]3.2'!BF$7=[1]SAN!$B$5:$B$154),0)),"")</f>
        <v/>
      </c>
      <c r="BG48" s="151" t="str">
        <f t="array" ref="BG48">IFERROR(INDEX([1]!SAN[DK_nr],MATCH(1,('[1]3.2'!$AM48=[1]!SAN[RAS])*('[1]3.2'!BG$7=[1]SAN!$B$5:$B$154),0)),"")</f>
        <v/>
      </c>
      <c r="BH48" s="151" t="str">
        <f t="array" ref="BH48">IFERROR(INDEX([1]!SAN[DK_nr],MATCH(1,('[1]3.2'!$AM48=[1]!SAN[RAS])*('[1]3.2'!BH$7=[1]SAN!$B$5:$B$154),0)),"")</f>
        <v/>
      </c>
      <c r="BI48" s="151" t="str">
        <f t="array" ref="BI48">IFERROR(INDEX([1]!SAN[DK_nr],MATCH(1,('[1]3.2'!$AM48=[1]!SAN[RAS])*('[1]3.2'!BI$7=[1]SAN!$B$5:$B$154),0)),"")</f>
        <v/>
      </c>
      <c r="BJ48" s="151" t="str">
        <f t="array" ref="BJ48">IFERROR(INDEX([1]!SAN[DK_nr],MATCH(1,('[1]3.2'!$AM48=[1]!SAN[RAS])*('[1]3.2'!BJ$7=[1]SAN!$B$5:$B$154),0)),"")</f>
        <v/>
      </c>
      <c r="BK48" s="151" t="str">
        <f t="array" ref="BK48">IFERROR(INDEX([1]!SAN[DK_nr],MATCH(1,('[1]3.2'!$AM48=[1]!SAN[RAS])*('[1]3.2'!BK$7=[1]SAN!$B$5:$B$154),0)),"")</f>
        <v/>
      </c>
      <c r="BL48" s="151" t="str">
        <f t="array" ref="BL48">IFERROR(INDEX([1]!SAN[DK_nr],MATCH(1,('[1]3.2'!$AM48=[1]!SAN[RAS])*('[1]3.2'!BL$7=[1]SAN!$B$5:$B$154),0)),"")</f>
        <v/>
      </c>
      <c r="BM48" s="151" t="str">
        <f t="array" ref="BM48">IFERROR(INDEX([1]!SAN[DK_nr],MATCH(1,('[1]3.2'!$AM48=[1]!SAN[RAS])*('[1]3.2'!BM$7=[1]SAN!$B$5:$B$154),0)),"")</f>
        <v/>
      </c>
      <c r="BN48" s="151" t="str">
        <f t="array" ref="BN48">IFERROR(INDEX([1]!SAN[DK_nr],MATCH(1,('[1]3.2'!$AM48=[1]!SAN[RAS])*('[1]3.2'!BN$7=[1]SAN!$B$5:$B$154),0)),"")</f>
        <v/>
      </c>
      <c r="BO48" s="151" t="str">
        <f t="array" ref="BO48">IFERROR(INDEX([1]!SAN[DK_nr],MATCH(1,('[1]3.2'!$AM48=[1]!SAN[RAS])*('[1]3.2'!BO$7=[1]SAN!$B$5:$B$154),0)),"")</f>
        <v/>
      </c>
      <c r="BP48" s="151" t="str">
        <f t="array" ref="BP48">IFERROR(INDEX([1]!SAN[DK_nr],MATCH(1,('[1]3.2'!$AM48=[1]!SAN[RAS])*('[1]3.2'!BP$7=[1]SAN!$B$5:$B$154),0)),"")</f>
        <v/>
      </c>
      <c r="BQ48" s="151" t="str">
        <f t="array" ref="BQ48">IFERROR(INDEX([1]!SAN[DK_nr],MATCH(1,('[1]3.2'!$AM48=[1]!SAN[RAS])*('[1]3.2'!BQ$7=[1]SAN!$B$5:$B$154),0)),"")</f>
        <v/>
      </c>
      <c r="BR48" s="151" t="str">
        <f t="array" ref="BR48">IFERROR(INDEX([1]!SAN[DK_nr],MATCH(1,('[1]3.2'!$AM48=[1]!SAN[RAS])*('[1]3.2'!BR$7=[1]SAN!$B$5:$B$154),0)),"")</f>
        <v/>
      </c>
      <c r="BS48" s="151" t="str">
        <f t="array" ref="BS48">IFERROR(INDEX([1]!SAN[DK_nr],MATCH(1,('[1]3.2'!$AM48=[1]!SAN[RAS])*('[1]3.2'!BS$7=[1]SAN!$B$5:$B$154),0)),"")</f>
        <v/>
      </c>
      <c r="BT48" s="151" t="str">
        <f t="array" ref="BT48">IFERROR(INDEX([1]!SAN[DK_nr],MATCH(1,('[1]3.2'!$AM48=[1]!SAN[RAS])*('[1]3.2'!BT$7=[1]SAN!$B$5:$B$154),0)),"")</f>
        <v/>
      </c>
      <c r="BU48" s="151" t="str">
        <f t="array" ref="BU48">IFERROR(INDEX([1]!SAN[DK_nr],MATCH(1,('[1]3.2'!$AM48=[1]!SAN[RAS])*('[1]3.2'!BU$7=[1]SAN!$B$5:$B$154),0)),"")</f>
        <v/>
      </c>
      <c r="BV48" s="151" t="str">
        <f t="array" ref="BV48">IFERROR(INDEX([1]!SAN[DK_nr],MATCH(1,('[1]3.2'!$AM48=[1]!SAN[RAS])*('[1]3.2'!BV$7=[1]SAN!$B$5:$B$154),0)),"")</f>
        <v/>
      </c>
      <c r="BW48" s="151" t="str">
        <f t="array" ref="BW48">IFERROR(INDEX([1]!SAN[DK_nr],MATCH(1,('[1]3.2'!$AM48=[1]!SAN[RAS])*('[1]3.2'!BW$7=[1]SAN!$B$5:$B$154),0)),"")</f>
        <v/>
      </c>
      <c r="BX48" s="151" t="str">
        <f t="array" ref="BX48">IFERROR(INDEX([1]!SAN[DK_nr],MATCH(1,('[1]3.2'!$AM48=[1]!SAN[RAS])*('[1]3.2'!BX$7=[1]SAN!$B$5:$B$154),0)),"")</f>
        <v/>
      </c>
      <c r="BY48" s="151" t="str">
        <f t="array" ref="BY48">IFERROR(INDEX([1]!SAN[DK_nr],MATCH(1,('[1]3.2'!$AM48=[1]!SAN[RAS])*('[1]3.2'!BY$7=[1]SAN!$B$5:$B$154),0)),"")</f>
        <v/>
      </c>
      <c r="BZ48" s="151" t="str">
        <f t="array" ref="BZ48">IFERROR(INDEX([1]!SAN[DK_nr],MATCH(1,('[1]3.2'!$AM48=[1]!SAN[RAS])*('[1]3.2'!BZ$7=[1]SAN!$B$5:$B$154),0)),"")</f>
        <v/>
      </c>
      <c r="CA48" s="151" t="str">
        <f t="array" ref="CA48">IFERROR(INDEX([1]!SAN[DK_nr],MATCH(1,('[1]3.2'!$AM48=[1]!SAN[RAS])*('[1]3.2'!CA$7=[1]SAN!$B$5:$B$154),0)),"")</f>
        <v/>
      </c>
      <c r="CB48" s="151" t="str">
        <f t="array" ref="CB48">IFERROR(INDEX([1]!SAN[DK_nr],MATCH(1,('[1]3.2'!$AM48=[1]!SAN[RAS])*('[1]3.2'!CB$7=[1]SAN!$B$5:$B$154),0)),"")</f>
        <v/>
      </c>
      <c r="CC48" s="151" t="str">
        <f t="array" ref="CC48">IFERROR(INDEX([1]!SAN[DK_nr],MATCH(1,('[1]3.2'!$AM48=[1]!SAN[RAS])*('[1]3.2'!CC$7=[1]SAN!$B$5:$B$154),0)),"")</f>
        <v/>
      </c>
      <c r="CD48" s="151" t="str">
        <f t="array" ref="CD48">IFERROR(INDEX([1]!SAN[DK_nr],MATCH(1,('[1]3.2'!$AM48=[1]!SAN[RAS])*('[1]3.2'!CD$7=[1]SAN!$B$5:$B$154),0)),"")</f>
        <v/>
      </c>
      <c r="CE48" s="151" t="str">
        <f t="array" ref="CE48">IFERROR(INDEX([1]!SAN[DK_nr],MATCH(1,('[1]3.2'!$AM48=[1]!SAN[RAS])*('[1]3.2'!CE$7=[1]SAN!$B$5:$B$154),0)),"")</f>
        <v/>
      </c>
      <c r="CF48" s="151" t="str">
        <f t="array" ref="CF48">IFERROR(INDEX([1]!SAN[DK_nr],MATCH(1,('[1]3.2'!$AM48=[1]!SAN[RAS])*('[1]3.2'!CF$7=[1]SAN!$B$5:$B$154),0)),"")</f>
        <v/>
      </c>
      <c r="CG48" s="151" t="str">
        <f t="array" ref="CG48">IFERROR(INDEX([1]!SAN[DK_nr],MATCH(1,('[1]3.2'!$AM48=[1]!SAN[RAS])*('[1]3.2'!CG$7=[1]SAN!$B$5:$B$154),0)),"")</f>
        <v/>
      </c>
      <c r="CH48" s="151" t="str">
        <f t="array" ref="CH48">IFERROR(INDEX([1]!SAN[DK_nr],MATCH(1,('[1]3.2'!$AM48=[1]!SAN[RAS])*('[1]3.2'!CH$7=[1]SAN!$B$5:$B$154),0)),"")</f>
        <v/>
      </c>
      <c r="CI48" s="151" t="str">
        <f t="array" ref="CI48">IFERROR(INDEX([1]!SAN[DK_nr],MATCH(1,('[1]3.2'!$AM48=[1]!SAN[RAS])*('[1]3.2'!CI$7=[1]SAN!$B$5:$B$154),0)),"")</f>
        <v/>
      </c>
      <c r="CJ48" s="151" t="str">
        <f t="array" ref="CJ48">IFERROR(INDEX([1]!SAN[DK_nr],MATCH(1,('[1]3.2'!$AM48=[1]!SAN[RAS])*('[1]3.2'!CJ$7=[1]SAN!$B$5:$B$154),0)),"")</f>
        <v/>
      </c>
      <c r="CK48" s="151" t="str">
        <f t="array" ref="CK48">IFERROR(INDEX([1]!SAN[DK_nr],MATCH(1,('[1]3.2'!$AM48=[1]!SAN[RAS])*('[1]3.2'!CK$7=[1]SAN!$B$5:$B$154),0)),"")</f>
        <v/>
      </c>
      <c r="CL48" s="151" t="str">
        <f t="array" ref="CL48">IFERROR(INDEX([1]!SAN[DK_nr],MATCH(1,('[1]3.2'!$AM48=[1]!SAN[RAS])*('[1]3.2'!CL$7=[1]SAN!$B$5:$B$154),0)),"")</f>
        <v/>
      </c>
      <c r="CM48" s="151" t="str">
        <f t="array" ref="CM48">IFERROR(INDEX([1]!SAN[DK_nr],MATCH(1,('[1]3.2'!$AM48=[1]!SAN[RAS])*('[1]3.2'!CM$7=[1]SAN!$B$5:$B$154),0)),"")</f>
        <v/>
      </c>
      <c r="CN48" s="151" t="str">
        <f t="array" ref="CN48">IFERROR(INDEX([1]!SAN[DK_nr],MATCH(1,('[1]3.2'!$AM48=[1]!SAN[RAS])*('[1]3.2'!CN$7=[1]SAN!$B$5:$B$154),0)),"")</f>
        <v/>
      </c>
      <c r="CO48" s="151" t="str">
        <f t="array" ref="CO48">IFERROR(INDEX([1]!SAN[DK_nr],MATCH(1,('[1]3.2'!$AM48=[1]!SAN[RAS])*('[1]3.2'!CO$7=[1]SAN!$B$5:$B$154),0)),"")</f>
        <v/>
      </c>
      <c r="CP48" s="151" t="str">
        <f t="array" ref="CP48">IFERROR(INDEX([1]!SAN[DK_nr],MATCH(1,('[1]3.2'!$AM48=[1]!SAN[RAS])*('[1]3.2'!CP$7=[1]SAN!$B$5:$B$154),0)),"")</f>
        <v/>
      </c>
      <c r="CQ48" s="151" t="str">
        <f t="array" ref="CQ48">IFERROR(INDEX([1]!SAN[DK_nr],MATCH(1,('[1]3.2'!$AM48=[1]!SAN[RAS])*('[1]3.2'!CQ$7=[1]SAN!$B$5:$B$154),0)),"")</f>
        <v/>
      </c>
      <c r="CR48" s="151" t="str">
        <f t="array" ref="CR48">IFERROR(INDEX([1]!SAN[DK_nr],MATCH(1,('[1]3.2'!$AM48=[1]!SAN[RAS])*('[1]3.2'!CR$7=[1]SAN!$B$5:$B$154),0)),"")</f>
        <v/>
      </c>
      <c r="CS48" s="151" t="str">
        <f t="array" ref="CS48">IFERROR(INDEX([1]!SAN[DK_nr],MATCH(1,('[1]3.2'!$AM48=[1]!SAN[RAS])*('[1]3.2'!CS$7=[1]SAN!$B$5:$B$154),0)),"")</f>
        <v/>
      </c>
      <c r="CT48" s="151" t="str">
        <f t="array" ref="CT48">IFERROR(INDEX([1]!SAN[DK_nr],MATCH(1,('[1]3.2'!$AM48=[1]!SAN[RAS])*('[1]3.2'!CT$7=[1]SAN!$B$5:$B$154),0)),"")</f>
        <v/>
      </c>
      <c r="CU48" s="151" t="str">
        <f t="array" ref="CU48">IFERROR(INDEX([1]!SAN[DK_nr],MATCH(1,('[1]3.2'!$AM48=[1]!SAN[RAS])*('[1]3.2'!CU$7=[1]SAN!$B$5:$B$154),0)),"")</f>
        <v/>
      </c>
      <c r="CV48" s="151" t="str">
        <f t="array" ref="CV48">IFERROR(INDEX([1]!SAN[DK_nr],MATCH(1,('[1]3.2'!$AM48=[1]!SAN[RAS])*('[1]3.2'!CV$7=[1]SAN!$B$5:$B$154),0)),"")</f>
        <v/>
      </c>
      <c r="CW48" s="151" t="str">
        <f t="array" ref="CW48">IFERROR(INDEX([1]!SAN[DK_nr],MATCH(1,('[1]3.2'!$AM48=[1]!SAN[RAS])*('[1]3.2'!CW$7=[1]SAN!$B$5:$B$154),0)),"")</f>
        <v/>
      </c>
      <c r="CX48" s="151" t="str">
        <f t="array" ref="CX48">IFERROR(INDEX([1]!SAN[DK_nr],MATCH(1,('[1]3.2'!$AM48=[1]!SAN[RAS])*('[1]3.2'!CX$7=[1]SAN!$B$5:$B$154),0)),"")</f>
        <v/>
      </c>
      <c r="CY48" s="151" t="str">
        <f t="array" ref="CY48">IFERROR(INDEX([1]!SAN[DK_nr],MATCH(1,('[1]3.2'!$AM48=[1]!SAN[RAS])*('[1]3.2'!CY$7=[1]SAN!$B$5:$B$154),0)),"")</f>
        <v/>
      </c>
      <c r="CZ48" s="151" t="str">
        <f t="array" ref="CZ48">IFERROR(INDEX([1]!SAN[DK_nr],MATCH(1,('[1]3.2'!$AM48=[1]!SAN[RAS])*('[1]3.2'!CZ$7=[1]SAN!$B$5:$B$154),0)),"")</f>
        <v/>
      </c>
      <c r="DA48" s="151" t="str">
        <f t="array" ref="DA48">IFERROR(INDEX([1]!SAN[DK_nr],MATCH(1,('[1]3.2'!$AM48=[1]!SAN[RAS])*('[1]3.2'!DA$7=[1]SAN!$B$5:$B$154),0)),"")</f>
        <v/>
      </c>
      <c r="DB48" s="151" t="str">
        <f t="array" ref="DB48">IFERROR(INDEX([1]!SAN[DK_nr],MATCH(1,('[1]3.2'!$AM48=[1]!SAN[RAS])*('[1]3.2'!DB$7=[1]SAN!$B$5:$B$154),0)),"")</f>
        <v/>
      </c>
      <c r="DC48" s="151" t="str">
        <f t="array" ref="DC48">IFERROR(INDEX([1]!SAN[DK_nr],MATCH(1,('[1]3.2'!$AM48=[1]!SAN[RAS])*('[1]3.2'!DC$7=[1]SAN!$B$5:$B$154),0)),"")</f>
        <v/>
      </c>
      <c r="DD48" s="151" t="str">
        <f t="array" ref="DD48">IFERROR(INDEX([1]!SAN[DK_nr],MATCH(1,('[1]3.2'!$AM48=[1]!SAN[RAS])*('[1]3.2'!DD$7=[1]SAN!$B$5:$B$154),0)),"")</f>
        <v/>
      </c>
      <c r="DE48" s="151" t="str">
        <f t="array" ref="DE48">IFERROR(INDEX([1]!SAN[DK_nr],MATCH(1,('[1]3.2'!$AM48=[1]!SAN[RAS])*('[1]3.2'!DE$7=[1]SAN!$B$5:$B$154),0)),"")</f>
        <v/>
      </c>
      <c r="DF48" s="151" t="str">
        <f t="array" ref="DF48">IFERROR(INDEX([1]!SAN[DK_nr],MATCH(1,('[1]3.2'!$AM48=[1]!SAN[RAS])*('[1]3.2'!DF$7=[1]SAN!$B$5:$B$154),0)),"")</f>
        <v/>
      </c>
      <c r="DG48" s="151" t="str">
        <f t="array" ref="DG48">IFERROR(INDEX([1]!SAN[DK_nr],MATCH(1,('[1]3.2'!$AM48=[1]!SAN[RAS])*('[1]3.2'!DG$7=[1]SAN!$B$5:$B$154),0)),"")</f>
        <v/>
      </c>
      <c r="DH48" s="151" t="str">
        <f t="array" ref="DH48">IFERROR(INDEX([1]!SAN[DK_nr],MATCH(1,('[1]3.2'!$AM48=[1]!SAN[RAS])*('[1]3.2'!DH$7=[1]SAN!$B$5:$B$154),0)),"")</f>
        <v/>
      </c>
      <c r="DI48" s="151" t="str">
        <f t="array" ref="DI48">IFERROR(INDEX([1]!SAN[DK_nr],MATCH(1,('[1]3.2'!$AM48=[1]!SAN[RAS])*('[1]3.2'!DI$7=[1]SAN!$B$5:$B$154),0)),"")</f>
        <v/>
      </c>
      <c r="DJ48" s="151" t="str">
        <f t="array" ref="DJ48">IFERROR(INDEX([1]!SAN[DK_nr],MATCH(1,('[1]3.2'!$AM48=[1]!SAN[RAS])*('[1]3.2'!DJ$7=[1]SAN!$B$5:$B$154),0)),"")</f>
        <v/>
      </c>
      <c r="DK48" s="151" t="str">
        <f t="array" ref="DK48">IFERROR(INDEX([1]!SAN[DK_nr],MATCH(1,('[1]3.2'!$AM48=[1]!SAN[RAS])*('[1]3.2'!DK$7=[1]SAN!$B$5:$B$154),0)),"")</f>
        <v/>
      </c>
      <c r="DL48" s="151" t="str">
        <f t="array" ref="DL48">IFERROR(INDEX([1]!SAN[DK_nr],MATCH(1,('[1]3.2'!$AM48=[1]!SAN[RAS])*('[1]3.2'!DL$7=[1]SAN!$B$5:$B$154),0)),"")</f>
        <v/>
      </c>
      <c r="DM48" s="151" t="str">
        <f t="array" ref="DM48">IFERROR(INDEX([1]!SAN[DK_nr],MATCH(1,('[1]3.2'!$AM48=[1]!SAN[RAS])*('[1]3.2'!DM$7=[1]SAN!$B$5:$B$154),0)),"")</f>
        <v/>
      </c>
      <c r="DN48" s="151" t="str">
        <f t="array" ref="DN48">IFERROR(INDEX([1]!SAN[DK_nr],MATCH(1,('[1]3.2'!$AM48=[1]!SAN[RAS])*('[1]3.2'!DN$7=[1]SAN!$B$5:$B$154),0)),"")</f>
        <v/>
      </c>
      <c r="DO48" s="151" t="str">
        <f t="array" ref="DO48">IFERROR(INDEX([1]!SAN[DK_nr],MATCH(1,('[1]3.2'!$AM48=[1]!SAN[RAS])*('[1]3.2'!DO$7=[1]SAN!$B$5:$B$154),0)),"")</f>
        <v/>
      </c>
      <c r="DP48" s="151" t="str">
        <f t="array" ref="DP48">IFERROR(INDEX([1]!SAN[DK_nr],MATCH(1,('[1]3.2'!$AM48=[1]!SAN[RAS])*('[1]3.2'!DP$7=[1]SAN!$B$5:$B$154),0)),"")</f>
        <v/>
      </c>
      <c r="DQ48" s="151" t="str">
        <f t="array" ref="DQ48">IFERROR(INDEX([1]!SAN[DK_nr],MATCH(1,('[1]3.2'!$AM48=[1]!SAN[RAS])*('[1]3.2'!DQ$7=[1]SAN!$B$5:$B$154),0)),"")</f>
        <v/>
      </c>
      <c r="DR48" s="151" t="str">
        <f t="array" ref="DR48">IFERROR(INDEX([1]!SAN[DK_nr],MATCH(1,('[1]3.2'!$AM48=[1]!SAN[RAS])*('[1]3.2'!DR$7=[1]SAN!$B$5:$B$154),0)),"")</f>
        <v/>
      </c>
      <c r="DS48" s="151" t="str">
        <f t="array" ref="DS48">IFERROR(INDEX([1]!SAN[DK_nr],MATCH(1,('[1]3.2'!$AM48=[1]!SAN[RAS])*('[1]3.2'!DS$7=[1]SAN!$B$5:$B$154),0)),"")</f>
        <v/>
      </c>
      <c r="DT48" s="151" t="str">
        <f t="array" ref="DT48">IFERROR(INDEX([1]!SAN[DK_nr],MATCH(1,('[1]3.2'!$AM48=[1]!SAN[RAS])*('[1]3.2'!DT$7=[1]SAN!$B$5:$B$154),0)),"")</f>
        <v/>
      </c>
      <c r="DU48" s="151" t="str">
        <f t="array" ref="DU48">IFERROR(INDEX([1]!SAN[DK_nr],MATCH(1,('[1]3.2'!$AM48=[1]!SAN[RAS])*('[1]3.2'!DU$7=[1]SAN!$B$5:$B$154),0)),"")</f>
        <v/>
      </c>
      <c r="DV48" s="151" t="str">
        <f t="array" ref="DV48">IFERROR(INDEX([1]!SAN[DK_nr],MATCH(1,('[1]3.2'!$AM48=[1]!SAN[RAS])*('[1]3.2'!DV$7=[1]SAN!$B$5:$B$154),0)),"")</f>
        <v/>
      </c>
      <c r="DW48" s="151" t="str">
        <f t="array" ref="DW48">IFERROR(INDEX([1]!SAN[DK_nr],MATCH(1,('[1]3.2'!$AM48=[1]!SAN[RAS])*('[1]3.2'!DW$7=[1]SAN!$B$5:$B$154),0)),"")</f>
        <v/>
      </c>
      <c r="DX48" s="151" t="str">
        <f t="array" ref="DX48">IFERROR(INDEX([1]!SAN[DK_nr],MATCH(1,('[1]3.2'!$AM48=[1]!SAN[RAS])*('[1]3.2'!DX$7=[1]SAN!$B$5:$B$154),0)),"")</f>
        <v/>
      </c>
      <c r="DY48" s="151" t="str">
        <f t="array" ref="DY48">IFERROR(INDEX([1]!SAN[DK_nr],MATCH(1,('[1]3.2'!$AM48=[1]!SAN[RAS])*('[1]3.2'!DY$7=[1]SAN!$B$5:$B$154),0)),"")</f>
        <v/>
      </c>
      <c r="DZ48" s="151" t="str">
        <f t="array" ref="DZ48">IFERROR(INDEX([1]!SAN[DK_nr],MATCH(1,('[1]3.2'!$AM48=[1]!SAN[RAS])*('[1]3.2'!DZ$7=[1]SAN!$B$5:$B$154),0)),"")</f>
        <v/>
      </c>
      <c r="EA48" s="151" t="str">
        <f t="array" ref="EA48">IFERROR(INDEX([1]!SAN[DK_nr],MATCH(1,('[1]3.2'!$AM48=[1]!SAN[RAS])*('[1]3.2'!EA$7=[1]SAN!$B$5:$B$154),0)),"")</f>
        <v/>
      </c>
      <c r="EB48" s="151" t="str">
        <f t="array" ref="EB48">IFERROR(INDEX([1]!SAN[DK_nr],MATCH(1,('[1]3.2'!$AM48=[1]!SAN[RAS])*('[1]3.2'!EB$7=[1]SAN!$B$5:$B$154),0)),"")</f>
        <v/>
      </c>
    </row>
    <row r="49" spans="2:132" ht="12.2" customHeight="1" x14ac:dyDescent="0.2">
      <c r="B49" s="168" t="s">
        <v>528</v>
      </c>
      <c r="C49" s="169" t="s">
        <v>529</v>
      </c>
      <c r="D49" s="170" t="s">
        <v>223</v>
      </c>
      <c r="E49" s="171" t="e">
        <f>+SUMIFS([1]!Sanaudos[Suma],[1]!Sanaudos[Pagal DK RAS],$AM49)</f>
        <v>#REF!</v>
      </c>
      <c r="F49" s="171"/>
      <c r="G49" s="171" t="e">
        <f>+SUMIFS('[1]5.turtas'!$A$5:$A$61,'[1]5.turtas'!$B$5:$B$61,$AM49)</f>
        <v>#VALUE!</v>
      </c>
      <c r="H49" s="171"/>
      <c r="I49" s="171"/>
      <c r="J49" s="171" t="e">
        <f>+SUMIFS([1]!Sanaudos_kor[Suma],[1]!Sanaudos_kor[RAS],$AM49,[1]!Sanaudos_kor[KOR_nr],J$1)</f>
        <v>#REF!</v>
      </c>
      <c r="K49" s="171" t="e">
        <f>+SUMIFS([1]!Sanaudos_kor[Suma],[1]!Sanaudos_kor[RAS],$AM49,[1]!Sanaudos_kor[KOR_nr],K$1)</f>
        <v>#REF!</v>
      </c>
      <c r="L49" s="171" t="e">
        <f>+SUMIFS([1]!Sanaudos_kor[Suma],[1]!Sanaudos_kor[RAS],$AM49,[1]!Sanaudos_kor[KOR_nr],L$1)</f>
        <v>#REF!</v>
      </c>
      <c r="M49" s="171" t="e">
        <f>+SUMIFS([1]!Sanaudos_kor[Suma],[1]!Sanaudos_kor[RAS],$AM49,[1]!Sanaudos_kor[KOR_nr],M$1)</f>
        <v>#REF!</v>
      </c>
      <c r="N49" s="171" t="e">
        <f>+SUMIFS([1]!Sanaudos_kor[Suma],[1]!Sanaudos_kor[RAS],$AM49,[1]!Sanaudos_kor[KOR_nr],N$1)</f>
        <v>#REF!</v>
      </c>
      <c r="O49" s="171" t="e">
        <f>+SUMIFS([1]!Sanaudos_kor[Suma],[1]!Sanaudos_kor[RAS],$AM49,[1]!Sanaudos_kor[KOR_nr],O$1)</f>
        <v>#REF!</v>
      </c>
      <c r="P49" s="171" t="e">
        <f>+SUMIFS([1]!Sanaudos_kor[Suma],[1]!Sanaudos_kor[RAS],$AM49,[1]!Sanaudos_kor[KOR_nr],P$1)</f>
        <v>#REF!</v>
      </c>
      <c r="Q49" s="171" t="e">
        <f>+SUMIFS([1]!Sanaudos_kor[Suma],[1]!Sanaudos_kor[RAS],$AM49,[1]!Sanaudos_kor[KOR_nr],Q$1)</f>
        <v>#REF!</v>
      </c>
      <c r="R49" s="171" t="e">
        <f>+SUMIFS([1]!Sanaudos_kor[Suma],[1]!Sanaudos_kor[RAS],$AM49,[1]!Sanaudos_kor[KOR_nr],R$1)</f>
        <v>#REF!</v>
      </c>
      <c r="S49" s="171" t="e">
        <f>+SUMIFS([1]!Sanaudos_kor[Suma],[1]!Sanaudos_kor[RAS],$AM49,[1]!Sanaudos_kor[KOR_nr],S$1)</f>
        <v>#REF!</v>
      </c>
      <c r="T49" s="171" t="e">
        <f>+SUMIFS([1]!Sanaudos_kor[Suma],[1]!Sanaudos_kor[RAS],$AM49,[1]!Sanaudos_kor[KOR_nr],T$1)</f>
        <v>#REF!</v>
      </c>
      <c r="U49" s="171" t="e">
        <f>+SUMIFS([1]!Sanaudos_kor[Suma],[1]!Sanaudos_kor[RAS],$AM49,[1]!Sanaudos_kor[KOR_nr],U$1)</f>
        <v>#REF!</v>
      </c>
      <c r="V49" s="171" t="e">
        <f>+SUMIFS([1]!Sanaudos_kor[Suma],[1]!Sanaudos_kor[RAS],$AM49,[1]!Sanaudos_kor[KOR_nr],V$1)</f>
        <v>#REF!</v>
      </c>
      <c r="W49" s="171" t="e">
        <f>+SUMIFS([1]!Sanaudos_kor[Suma],[1]!Sanaudos_kor[RAS],$AM49,[1]!Sanaudos_kor[KOR_nr],W$1)</f>
        <v>#REF!</v>
      </c>
      <c r="X49" s="171" t="e">
        <f>+SUMIFS([1]!Sanaudos_kor[Suma],[1]!Sanaudos_kor[RAS],$AM49,[1]!Sanaudos_kor[KOR_nr],X$1)</f>
        <v>#REF!</v>
      </c>
      <c r="Y49" s="171" t="e">
        <f>+SUMIFS([1]!Sanaudos_kor[Suma],[1]!Sanaudos_kor[RAS],$AM49,[1]!Sanaudos_kor[KOR_nr],Y$1)</f>
        <v>#REF!</v>
      </c>
      <c r="Z49" s="171" t="e">
        <f>+SUMIFS([1]!Sanaudos_kor[Suma],[1]!Sanaudos_kor[RAS],$AM49,[1]!Sanaudos_kor[KOR_nr],Z$1)</f>
        <v>#REF!</v>
      </c>
      <c r="AA49" s="171" t="e">
        <f>+SUMIFS([1]!Sanaudos_kor[Suma],[1]!Sanaudos_kor[RAS],$AM49,[1]!Sanaudos_kor[KOR_nr],AA$1)</f>
        <v>#REF!</v>
      </c>
      <c r="AB49" s="171" t="e">
        <f>+SUMIFS([1]!Sanaudos_kor[Suma],[1]!Sanaudos_kor[RAS],$AM49,[1]!Sanaudos_kor[KOR_nr],AB$1)</f>
        <v>#REF!</v>
      </c>
      <c r="AC49" s="171" t="e">
        <f>+SUMIFS([1]!Sanaudos_kor[Suma],[1]!Sanaudos_kor[RAS],$AM49,[1]!Sanaudos_kor[KOR_nr],AC$1)</f>
        <v>#REF!</v>
      </c>
      <c r="AD49" s="171" t="e">
        <f>+SUMIFS([1]!Sanaudos_kor[Suma],[1]!Sanaudos_kor[RAS],$AM49,[1]!Sanaudos_kor[KOR_nr],AD$1)</f>
        <v>#REF!</v>
      </c>
      <c r="AE49" s="171" t="e">
        <f>+SUMIFS([1]!Sanaudos_kor[Suma],[1]!Sanaudos_kor[RAS],$AM49,[1]!Sanaudos_kor[KOR_nr],AE$1)</f>
        <v>#REF!</v>
      </c>
      <c r="AF49" s="171" t="e">
        <f t="shared" si="0"/>
        <v>#REF!</v>
      </c>
      <c r="AG49" s="538"/>
      <c r="AI49" s="173" t="s">
        <v>530</v>
      </c>
      <c r="AJ49" s="174">
        <f>+'[1]2.SAN'!C216</f>
        <v>0</v>
      </c>
      <c r="AL49" s="172">
        <f>+'[1]3.pagrindinis'!A51</f>
        <v>700</v>
      </c>
      <c r="AM49" s="172">
        <f>+'[1]3.pagrindinis'!B51</f>
        <v>704</v>
      </c>
      <c r="AN49" s="166" t="e">
        <f>+SUMIFS('[1]5'!$M$8:$M$158,'[1]5'!$C$8:$C$158,$AM49)</f>
        <v>#VALUE!</v>
      </c>
      <c r="AO49" s="167" t="e">
        <f t="shared" si="1"/>
        <v>#VALUE!</v>
      </c>
      <c r="AR49" s="151" t="str">
        <f t="array" ref="AR49">IFERROR(INDEX([1]!SAN[DK_nr],MATCH(1,('[1]3.2'!$AM49=[1]!SAN[RAS])*('[1]3.2'!AR$7=[1]SAN!$B$5:$B$154),0)),"")</f>
        <v/>
      </c>
      <c r="AS49" s="151" t="str">
        <f t="array" ref="AS49">IFERROR(INDEX([1]!SAN[DK_nr],MATCH(1,('[1]3.2'!$AM49=[1]!SAN[RAS])*('[1]3.2'!AS$7=[1]SAN!$B$5:$B$154),0)),"")</f>
        <v/>
      </c>
      <c r="AT49" s="151" t="str">
        <f t="array" ref="AT49">IFERROR(INDEX([1]!SAN[DK_nr],MATCH(1,('[1]3.2'!$AM49=[1]!SAN[RAS])*('[1]3.2'!AT$7=[1]SAN!$B$5:$B$154),0)),"")</f>
        <v/>
      </c>
      <c r="AU49" s="151" t="str">
        <f t="array" ref="AU49">IFERROR(INDEX([1]!SAN[DK_nr],MATCH(1,('[1]3.2'!$AM49=[1]!SAN[RAS])*('[1]3.2'!AU$7=[1]SAN!$B$5:$B$154),0)),"")</f>
        <v/>
      </c>
      <c r="AV49" s="151" t="str">
        <f t="array" ref="AV49">IFERROR(INDEX([1]!SAN[DK_nr],MATCH(1,('[1]3.2'!$AM49=[1]!SAN[RAS])*('[1]3.2'!AV$7=[1]SAN!$B$5:$B$154),0)),"")</f>
        <v/>
      </c>
      <c r="AW49" s="151" t="str">
        <f t="array" ref="AW49">IFERROR(INDEX([1]!SAN[DK_nr],MATCH(1,('[1]3.2'!$AM49=[1]!SAN[RAS])*('[1]3.2'!AW$7=[1]SAN!$B$5:$B$154),0)),"")</f>
        <v/>
      </c>
      <c r="AX49" s="151" t="str">
        <f t="array" ref="AX49">IFERROR(INDEX([1]!SAN[DK_nr],MATCH(1,('[1]3.2'!$AM49=[1]!SAN[RAS])*('[1]3.2'!AX$7=[1]SAN!$B$5:$B$154),0)),"")</f>
        <v/>
      </c>
      <c r="AY49" s="151" t="str">
        <f t="array" ref="AY49">IFERROR(INDEX([1]!SAN[DK_nr],MATCH(1,('[1]3.2'!$AM49=[1]!SAN[RAS])*('[1]3.2'!AY$7=[1]SAN!$B$5:$B$154),0)),"")</f>
        <v/>
      </c>
      <c r="AZ49" s="151" t="str">
        <f t="array" ref="AZ49">IFERROR(INDEX([1]!SAN[DK_nr],MATCH(1,('[1]3.2'!$AM49=[1]!SAN[RAS])*('[1]3.2'!AZ$7=[1]SAN!$B$5:$B$154),0)),"")</f>
        <v/>
      </c>
      <c r="BA49" s="151" t="str">
        <f t="array" ref="BA49">IFERROR(INDEX([1]!SAN[DK_nr],MATCH(1,('[1]3.2'!$AM49=[1]!SAN[RAS])*('[1]3.2'!BA$7=[1]SAN!$B$5:$B$154),0)),"")</f>
        <v/>
      </c>
      <c r="BB49" s="151" t="str">
        <f t="array" ref="BB49">IFERROR(INDEX([1]!SAN[DK_nr],MATCH(1,('[1]3.2'!$AM49=[1]!SAN[RAS])*('[1]3.2'!BB$7=[1]SAN!$B$5:$B$154),0)),"")</f>
        <v/>
      </c>
      <c r="BC49" s="151" t="str">
        <f t="array" ref="BC49">IFERROR(INDEX([1]!SAN[DK_nr],MATCH(1,('[1]3.2'!$AM49=[1]!SAN[RAS])*('[1]3.2'!BC$7=[1]SAN!$B$5:$B$154),0)),"")</f>
        <v/>
      </c>
      <c r="BD49" s="151" t="str">
        <f t="array" ref="BD49">IFERROR(INDEX([1]!SAN[DK_nr],MATCH(1,('[1]3.2'!$AM49=[1]!SAN[RAS])*('[1]3.2'!BD$7=[1]SAN!$B$5:$B$154),0)),"")</f>
        <v/>
      </c>
      <c r="BE49" s="151" t="str">
        <f t="array" ref="BE49">IFERROR(INDEX([1]!SAN[DK_nr],MATCH(1,('[1]3.2'!$AM49=[1]!SAN[RAS])*('[1]3.2'!BE$7=[1]SAN!$B$5:$B$154),0)),"")</f>
        <v/>
      </c>
      <c r="BF49" s="151" t="str">
        <f t="array" ref="BF49">IFERROR(INDEX([1]!SAN[DK_nr],MATCH(1,('[1]3.2'!$AM49=[1]!SAN[RAS])*('[1]3.2'!BF$7=[1]SAN!$B$5:$B$154),0)),"")</f>
        <v/>
      </c>
      <c r="BG49" s="151" t="str">
        <f t="array" ref="BG49">IFERROR(INDEX([1]!SAN[DK_nr],MATCH(1,('[1]3.2'!$AM49=[1]!SAN[RAS])*('[1]3.2'!BG$7=[1]SAN!$B$5:$B$154),0)),"")</f>
        <v/>
      </c>
      <c r="BH49" s="151" t="str">
        <f t="array" ref="BH49">IFERROR(INDEX([1]!SAN[DK_nr],MATCH(1,('[1]3.2'!$AM49=[1]!SAN[RAS])*('[1]3.2'!BH$7=[1]SAN!$B$5:$B$154),0)),"")</f>
        <v/>
      </c>
      <c r="BI49" s="151" t="str">
        <f t="array" ref="BI49">IFERROR(INDEX([1]!SAN[DK_nr],MATCH(1,('[1]3.2'!$AM49=[1]!SAN[RAS])*('[1]3.2'!BI$7=[1]SAN!$B$5:$B$154),0)),"")</f>
        <v/>
      </c>
      <c r="BJ49" s="151" t="str">
        <f t="array" ref="BJ49">IFERROR(INDEX([1]!SAN[DK_nr],MATCH(1,('[1]3.2'!$AM49=[1]!SAN[RAS])*('[1]3.2'!BJ$7=[1]SAN!$B$5:$B$154),0)),"")</f>
        <v/>
      </c>
      <c r="BK49" s="151" t="str">
        <f t="array" ref="BK49">IFERROR(INDEX([1]!SAN[DK_nr],MATCH(1,('[1]3.2'!$AM49=[1]!SAN[RAS])*('[1]3.2'!BK$7=[1]SAN!$B$5:$B$154),0)),"")</f>
        <v/>
      </c>
      <c r="BL49" s="151" t="str">
        <f t="array" ref="BL49">IFERROR(INDEX([1]!SAN[DK_nr],MATCH(1,('[1]3.2'!$AM49=[1]!SAN[RAS])*('[1]3.2'!BL$7=[1]SAN!$B$5:$B$154),0)),"")</f>
        <v/>
      </c>
      <c r="BM49" s="151" t="str">
        <f t="array" ref="BM49">IFERROR(INDEX([1]!SAN[DK_nr],MATCH(1,('[1]3.2'!$AM49=[1]!SAN[RAS])*('[1]3.2'!BM$7=[1]SAN!$B$5:$B$154),0)),"")</f>
        <v/>
      </c>
      <c r="BN49" s="151" t="str">
        <f t="array" ref="BN49">IFERROR(INDEX([1]!SAN[DK_nr],MATCH(1,('[1]3.2'!$AM49=[1]!SAN[RAS])*('[1]3.2'!BN$7=[1]SAN!$B$5:$B$154),0)),"")</f>
        <v/>
      </c>
      <c r="BO49" s="151" t="str">
        <f t="array" ref="BO49">IFERROR(INDEX([1]!SAN[DK_nr],MATCH(1,('[1]3.2'!$AM49=[1]!SAN[RAS])*('[1]3.2'!BO$7=[1]SAN!$B$5:$B$154),0)),"")</f>
        <v/>
      </c>
      <c r="BP49" s="151" t="str">
        <f t="array" ref="BP49">IFERROR(INDEX([1]!SAN[DK_nr],MATCH(1,('[1]3.2'!$AM49=[1]!SAN[RAS])*('[1]3.2'!BP$7=[1]SAN!$B$5:$B$154),0)),"")</f>
        <v/>
      </c>
      <c r="BQ49" s="151" t="str">
        <f t="array" ref="BQ49">IFERROR(INDEX([1]!SAN[DK_nr],MATCH(1,('[1]3.2'!$AM49=[1]!SAN[RAS])*('[1]3.2'!BQ$7=[1]SAN!$B$5:$B$154),0)),"")</f>
        <v/>
      </c>
      <c r="BR49" s="151" t="str">
        <f t="array" ref="BR49">IFERROR(INDEX([1]!SAN[DK_nr],MATCH(1,('[1]3.2'!$AM49=[1]!SAN[RAS])*('[1]3.2'!BR$7=[1]SAN!$B$5:$B$154),0)),"")</f>
        <v/>
      </c>
      <c r="BS49" s="151" t="str">
        <f t="array" ref="BS49">IFERROR(INDEX([1]!SAN[DK_nr],MATCH(1,('[1]3.2'!$AM49=[1]!SAN[RAS])*('[1]3.2'!BS$7=[1]SAN!$B$5:$B$154),0)),"")</f>
        <v/>
      </c>
      <c r="BT49" s="151" t="str">
        <f t="array" ref="BT49">IFERROR(INDEX([1]!SAN[DK_nr],MATCH(1,('[1]3.2'!$AM49=[1]!SAN[RAS])*('[1]3.2'!BT$7=[1]SAN!$B$5:$B$154),0)),"")</f>
        <v/>
      </c>
      <c r="BU49" s="151" t="str">
        <f t="array" ref="BU49">IFERROR(INDEX([1]!SAN[DK_nr],MATCH(1,('[1]3.2'!$AM49=[1]!SAN[RAS])*('[1]3.2'!BU$7=[1]SAN!$B$5:$B$154),0)),"")</f>
        <v/>
      </c>
      <c r="BV49" s="151" t="str">
        <f t="array" ref="BV49">IFERROR(INDEX([1]!SAN[DK_nr],MATCH(1,('[1]3.2'!$AM49=[1]!SAN[RAS])*('[1]3.2'!BV$7=[1]SAN!$B$5:$B$154),0)),"")</f>
        <v/>
      </c>
      <c r="BW49" s="151" t="str">
        <f t="array" ref="BW49">IFERROR(INDEX([1]!SAN[DK_nr],MATCH(1,('[1]3.2'!$AM49=[1]!SAN[RAS])*('[1]3.2'!BW$7=[1]SAN!$B$5:$B$154),0)),"")</f>
        <v/>
      </c>
      <c r="BX49" s="151" t="str">
        <f t="array" ref="BX49">IFERROR(INDEX([1]!SAN[DK_nr],MATCH(1,('[1]3.2'!$AM49=[1]!SAN[RAS])*('[1]3.2'!BX$7=[1]SAN!$B$5:$B$154),0)),"")</f>
        <v/>
      </c>
      <c r="BY49" s="151" t="str">
        <f t="array" ref="BY49">IFERROR(INDEX([1]!SAN[DK_nr],MATCH(1,('[1]3.2'!$AM49=[1]!SAN[RAS])*('[1]3.2'!BY$7=[1]SAN!$B$5:$B$154),0)),"")</f>
        <v/>
      </c>
      <c r="BZ49" s="151" t="str">
        <f t="array" ref="BZ49">IFERROR(INDEX([1]!SAN[DK_nr],MATCH(1,('[1]3.2'!$AM49=[1]!SAN[RAS])*('[1]3.2'!BZ$7=[1]SAN!$B$5:$B$154),0)),"")</f>
        <v/>
      </c>
      <c r="CA49" s="151" t="str">
        <f t="array" ref="CA49">IFERROR(INDEX([1]!SAN[DK_nr],MATCH(1,('[1]3.2'!$AM49=[1]!SAN[RAS])*('[1]3.2'!CA$7=[1]SAN!$B$5:$B$154),0)),"")</f>
        <v/>
      </c>
      <c r="CB49" s="151" t="str">
        <f t="array" ref="CB49">IFERROR(INDEX([1]!SAN[DK_nr],MATCH(1,('[1]3.2'!$AM49=[1]!SAN[RAS])*('[1]3.2'!CB$7=[1]SAN!$B$5:$B$154),0)),"")</f>
        <v/>
      </c>
      <c r="CC49" s="151" t="str">
        <f t="array" ref="CC49">IFERROR(INDEX([1]!SAN[DK_nr],MATCH(1,('[1]3.2'!$AM49=[1]!SAN[RAS])*('[1]3.2'!CC$7=[1]SAN!$B$5:$B$154),0)),"")</f>
        <v/>
      </c>
      <c r="CD49" s="151" t="str">
        <f t="array" ref="CD49">IFERROR(INDEX([1]!SAN[DK_nr],MATCH(1,('[1]3.2'!$AM49=[1]!SAN[RAS])*('[1]3.2'!CD$7=[1]SAN!$B$5:$B$154),0)),"")</f>
        <v/>
      </c>
      <c r="CE49" s="151" t="str">
        <f t="array" ref="CE49">IFERROR(INDEX([1]!SAN[DK_nr],MATCH(1,('[1]3.2'!$AM49=[1]!SAN[RAS])*('[1]3.2'!CE$7=[1]SAN!$B$5:$B$154),0)),"")</f>
        <v/>
      </c>
      <c r="CF49" s="151" t="str">
        <f t="array" ref="CF49">IFERROR(INDEX([1]!SAN[DK_nr],MATCH(1,('[1]3.2'!$AM49=[1]!SAN[RAS])*('[1]3.2'!CF$7=[1]SAN!$B$5:$B$154),0)),"")</f>
        <v/>
      </c>
      <c r="CG49" s="151" t="str">
        <f t="array" ref="CG49">IFERROR(INDEX([1]!SAN[DK_nr],MATCH(1,('[1]3.2'!$AM49=[1]!SAN[RAS])*('[1]3.2'!CG$7=[1]SAN!$B$5:$B$154),0)),"")</f>
        <v/>
      </c>
      <c r="CH49" s="151" t="str">
        <f t="array" ref="CH49">IFERROR(INDEX([1]!SAN[DK_nr],MATCH(1,('[1]3.2'!$AM49=[1]!SAN[RAS])*('[1]3.2'!CH$7=[1]SAN!$B$5:$B$154),0)),"")</f>
        <v/>
      </c>
      <c r="CI49" s="151" t="str">
        <f t="array" ref="CI49">IFERROR(INDEX([1]!SAN[DK_nr],MATCH(1,('[1]3.2'!$AM49=[1]!SAN[RAS])*('[1]3.2'!CI$7=[1]SAN!$B$5:$B$154),0)),"")</f>
        <v/>
      </c>
      <c r="CJ49" s="151" t="str">
        <f t="array" ref="CJ49">IFERROR(INDEX([1]!SAN[DK_nr],MATCH(1,('[1]3.2'!$AM49=[1]!SAN[RAS])*('[1]3.2'!CJ$7=[1]SAN!$B$5:$B$154),0)),"")</f>
        <v/>
      </c>
      <c r="CK49" s="151" t="str">
        <f t="array" ref="CK49">IFERROR(INDEX([1]!SAN[DK_nr],MATCH(1,('[1]3.2'!$AM49=[1]!SAN[RAS])*('[1]3.2'!CK$7=[1]SAN!$B$5:$B$154),0)),"")</f>
        <v/>
      </c>
      <c r="CL49" s="151" t="str">
        <f t="array" ref="CL49">IFERROR(INDEX([1]!SAN[DK_nr],MATCH(1,('[1]3.2'!$AM49=[1]!SAN[RAS])*('[1]3.2'!CL$7=[1]SAN!$B$5:$B$154),0)),"")</f>
        <v/>
      </c>
      <c r="CM49" s="151" t="str">
        <f t="array" ref="CM49">IFERROR(INDEX([1]!SAN[DK_nr],MATCH(1,('[1]3.2'!$AM49=[1]!SAN[RAS])*('[1]3.2'!CM$7=[1]SAN!$B$5:$B$154),0)),"")</f>
        <v/>
      </c>
      <c r="CN49" s="151" t="str">
        <f t="array" ref="CN49">IFERROR(INDEX([1]!SAN[DK_nr],MATCH(1,('[1]3.2'!$AM49=[1]!SAN[RAS])*('[1]3.2'!CN$7=[1]SAN!$B$5:$B$154),0)),"")</f>
        <v/>
      </c>
      <c r="CO49" s="151" t="str">
        <f t="array" ref="CO49">IFERROR(INDEX([1]!SAN[DK_nr],MATCH(1,('[1]3.2'!$AM49=[1]!SAN[RAS])*('[1]3.2'!CO$7=[1]SAN!$B$5:$B$154),0)),"")</f>
        <v/>
      </c>
      <c r="CP49" s="151" t="str">
        <f t="array" ref="CP49">IFERROR(INDEX([1]!SAN[DK_nr],MATCH(1,('[1]3.2'!$AM49=[1]!SAN[RAS])*('[1]3.2'!CP$7=[1]SAN!$B$5:$B$154),0)),"")</f>
        <v/>
      </c>
      <c r="CQ49" s="151" t="str">
        <f t="array" ref="CQ49">IFERROR(INDEX([1]!SAN[DK_nr],MATCH(1,('[1]3.2'!$AM49=[1]!SAN[RAS])*('[1]3.2'!CQ$7=[1]SAN!$B$5:$B$154),0)),"")</f>
        <v/>
      </c>
      <c r="CR49" s="151" t="str">
        <f t="array" ref="CR49">IFERROR(INDEX([1]!SAN[DK_nr],MATCH(1,('[1]3.2'!$AM49=[1]!SAN[RAS])*('[1]3.2'!CR$7=[1]SAN!$B$5:$B$154),0)),"")</f>
        <v/>
      </c>
      <c r="CS49" s="151" t="str">
        <f t="array" ref="CS49">IFERROR(INDEX([1]!SAN[DK_nr],MATCH(1,('[1]3.2'!$AM49=[1]!SAN[RAS])*('[1]3.2'!CS$7=[1]SAN!$B$5:$B$154),0)),"")</f>
        <v/>
      </c>
      <c r="CT49" s="151" t="str">
        <f t="array" ref="CT49">IFERROR(INDEX([1]!SAN[DK_nr],MATCH(1,('[1]3.2'!$AM49=[1]!SAN[RAS])*('[1]3.2'!CT$7=[1]SAN!$B$5:$B$154),0)),"")</f>
        <v/>
      </c>
      <c r="CU49" s="151" t="str">
        <f t="array" ref="CU49">IFERROR(INDEX([1]!SAN[DK_nr],MATCH(1,('[1]3.2'!$AM49=[1]!SAN[RAS])*('[1]3.2'!CU$7=[1]SAN!$B$5:$B$154),0)),"")</f>
        <v/>
      </c>
      <c r="CV49" s="151" t="str">
        <f t="array" ref="CV49">IFERROR(INDEX([1]!SAN[DK_nr],MATCH(1,('[1]3.2'!$AM49=[1]!SAN[RAS])*('[1]3.2'!CV$7=[1]SAN!$B$5:$B$154),0)),"")</f>
        <v/>
      </c>
      <c r="CW49" s="151" t="str">
        <f t="array" ref="CW49">IFERROR(INDEX([1]!SAN[DK_nr],MATCH(1,('[1]3.2'!$AM49=[1]!SAN[RAS])*('[1]3.2'!CW$7=[1]SAN!$B$5:$B$154),0)),"")</f>
        <v/>
      </c>
      <c r="CX49" s="151" t="str">
        <f t="array" ref="CX49">IFERROR(INDEX([1]!SAN[DK_nr],MATCH(1,('[1]3.2'!$AM49=[1]!SAN[RAS])*('[1]3.2'!CX$7=[1]SAN!$B$5:$B$154),0)),"")</f>
        <v/>
      </c>
      <c r="CY49" s="151" t="str">
        <f t="array" ref="CY49">IFERROR(INDEX([1]!SAN[DK_nr],MATCH(1,('[1]3.2'!$AM49=[1]!SAN[RAS])*('[1]3.2'!CY$7=[1]SAN!$B$5:$B$154),0)),"")</f>
        <v/>
      </c>
      <c r="CZ49" s="151" t="str">
        <f t="array" ref="CZ49">IFERROR(INDEX([1]!SAN[DK_nr],MATCH(1,('[1]3.2'!$AM49=[1]!SAN[RAS])*('[1]3.2'!CZ$7=[1]SAN!$B$5:$B$154),0)),"")</f>
        <v/>
      </c>
      <c r="DA49" s="151" t="str">
        <f t="array" ref="DA49">IFERROR(INDEX([1]!SAN[DK_nr],MATCH(1,('[1]3.2'!$AM49=[1]!SAN[RAS])*('[1]3.2'!DA$7=[1]SAN!$B$5:$B$154),0)),"")</f>
        <v/>
      </c>
      <c r="DB49" s="151" t="str">
        <f t="array" ref="DB49">IFERROR(INDEX([1]!SAN[DK_nr],MATCH(1,('[1]3.2'!$AM49=[1]!SAN[RAS])*('[1]3.2'!DB$7=[1]SAN!$B$5:$B$154),0)),"")</f>
        <v/>
      </c>
      <c r="DC49" s="151" t="str">
        <f t="array" ref="DC49">IFERROR(INDEX([1]!SAN[DK_nr],MATCH(1,('[1]3.2'!$AM49=[1]!SAN[RAS])*('[1]3.2'!DC$7=[1]SAN!$B$5:$B$154),0)),"")</f>
        <v/>
      </c>
      <c r="DD49" s="151" t="str">
        <f t="array" ref="DD49">IFERROR(INDEX([1]!SAN[DK_nr],MATCH(1,('[1]3.2'!$AM49=[1]!SAN[RAS])*('[1]3.2'!DD$7=[1]SAN!$B$5:$B$154),0)),"")</f>
        <v/>
      </c>
      <c r="DE49" s="151" t="str">
        <f t="array" ref="DE49">IFERROR(INDEX([1]!SAN[DK_nr],MATCH(1,('[1]3.2'!$AM49=[1]!SAN[RAS])*('[1]3.2'!DE$7=[1]SAN!$B$5:$B$154),0)),"")</f>
        <v/>
      </c>
      <c r="DF49" s="151" t="str">
        <f t="array" ref="DF49">IFERROR(INDEX([1]!SAN[DK_nr],MATCH(1,('[1]3.2'!$AM49=[1]!SAN[RAS])*('[1]3.2'!DF$7=[1]SAN!$B$5:$B$154),0)),"")</f>
        <v/>
      </c>
      <c r="DG49" s="151" t="str">
        <f t="array" ref="DG49">IFERROR(INDEX([1]!SAN[DK_nr],MATCH(1,('[1]3.2'!$AM49=[1]!SAN[RAS])*('[1]3.2'!DG$7=[1]SAN!$B$5:$B$154),0)),"")</f>
        <v/>
      </c>
      <c r="DH49" s="151" t="str">
        <f t="array" ref="DH49">IFERROR(INDEX([1]!SAN[DK_nr],MATCH(1,('[1]3.2'!$AM49=[1]!SAN[RAS])*('[1]3.2'!DH$7=[1]SAN!$B$5:$B$154),0)),"")</f>
        <v/>
      </c>
      <c r="DI49" s="151" t="str">
        <f t="array" ref="DI49">IFERROR(INDEX([1]!SAN[DK_nr],MATCH(1,('[1]3.2'!$AM49=[1]!SAN[RAS])*('[1]3.2'!DI$7=[1]SAN!$B$5:$B$154),0)),"")</f>
        <v/>
      </c>
      <c r="DJ49" s="151" t="str">
        <f t="array" ref="DJ49">IFERROR(INDEX([1]!SAN[DK_nr],MATCH(1,('[1]3.2'!$AM49=[1]!SAN[RAS])*('[1]3.2'!DJ$7=[1]SAN!$B$5:$B$154),0)),"")</f>
        <v/>
      </c>
      <c r="DK49" s="151" t="str">
        <f t="array" ref="DK49">IFERROR(INDEX([1]!SAN[DK_nr],MATCH(1,('[1]3.2'!$AM49=[1]!SAN[RAS])*('[1]3.2'!DK$7=[1]SAN!$B$5:$B$154),0)),"")</f>
        <v/>
      </c>
      <c r="DL49" s="151" t="str">
        <f t="array" ref="DL49">IFERROR(INDEX([1]!SAN[DK_nr],MATCH(1,('[1]3.2'!$AM49=[1]!SAN[RAS])*('[1]3.2'!DL$7=[1]SAN!$B$5:$B$154),0)),"")</f>
        <v/>
      </c>
      <c r="DM49" s="151" t="str">
        <f t="array" ref="DM49">IFERROR(INDEX([1]!SAN[DK_nr],MATCH(1,('[1]3.2'!$AM49=[1]!SAN[RAS])*('[1]3.2'!DM$7=[1]SAN!$B$5:$B$154),0)),"")</f>
        <v/>
      </c>
      <c r="DN49" s="151" t="str">
        <f t="array" ref="DN49">IFERROR(INDEX([1]!SAN[DK_nr],MATCH(1,('[1]3.2'!$AM49=[1]!SAN[RAS])*('[1]3.2'!DN$7=[1]SAN!$B$5:$B$154),0)),"")</f>
        <v/>
      </c>
      <c r="DO49" s="151" t="str">
        <f t="array" ref="DO49">IFERROR(INDEX([1]!SAN[DK_nr],MATCH(1,('[1]3.2'!$AM49=[1]!SAN[RAS])*('[1]3.2'!DO$7=[1]SAN!$B$5:$B$154),0)),"")</f>
        <v/>
      </c>
      <c r="DP49" s="151" t="str">
        <f t="array" ref="DP49">IFERROR(INDEX([1]!SAN[DK_nr],MATCH(1,('[1]3.2'!$AM49=[1]!SAN[RAS])*('[1]3.2'!DP$7=[1]SAN!$B$5:$B$154),0)),"")</f>
        <v/>
      </c>
      <c r="DQ49" s="151" t="str">
        <f t="array" ref="DQ49">IFERROR(INDEX([1]!SAN[DK_nr],MATCH(1,('[1]3.2'!$AM49=[1]!SAN[RAS])*('[1]3.2'!DQ$7=[1]SAN!$B$5:$B$154),0)),"")</f>
        <v/>
      </c>
      <c r="DR49" s="151" t="str">
        <f t="array" ref="DR49">IFERROR(INDEX([1]!SAN[DK_nr],MATCH(1,('[1]3.2'!$AM49=[1]!SAN[RAS])*('[1]3.2'!DR$7=[1]SAN!$B$5:$B$154),0)),"")</f>
        <v/>
      </c>
      <c r="DS49" s="151" t="str">
        <f t="array" ref="DS49">IFERROR(INDEX([1]!SAN[DK_nr],MATCH(1,('[1]3.2'!$AM49=[1]!SAN[RAS])*('[1]3.2'!DS$7=[1]SAN!$B$5:$B$154),0)),"")</f>
        <v/>
      </c>
      <c r="DT49" s="151" t="str">
        <f t="array" ref="DT49">IFERROR(INDEX([1]!SAN[DK_nr],MATCH(1,('[1]3.2'!$AM49=[1]!SAN[RAS])*('[1]3.2'!DT$7=[1]SAN!$B$5:$B$154),0)),"")</f>
        <v/>
      </c>
      <c r="DU49" s="151" t="str">
        <f t="array" ref="DU49">IFERROR(INDEX([1]!SAN[DK_nr],MATCH(1,('[1]3.2'!$AM49=[1]!SAN[RAS])*('[1]3.2'!DU$7=[1]SAN!$B$5:$B$154),0)),"")</f>
        <v/>
      </c>
      <c r="DV49" s="151" t="str">
        <f t="array" ref="DV49">IFERROR(INDEX([1]!SAN[DK_nr],MATCH(1,('[1]3.2'!$AM49=[1]!SAN[RAS])*('[1]3.2'!DV$7=[1]SAN!$B$5:$B$154),0)),"")</f>
        <v/>
      </c>
      <c r="DW49" s="151" t="str">
        <f t="array" ref="DW49">IFERROR(INDEX([1]!SAN[DK_nr],MATCH(1,('[1]3.2'!$AM49=[1]!SAN[RAS])*('[1]3.2'!DW$7=[1]SAN!$B$5:$B$154),0)),"")</f>
        <v/>
      </c>
      <c r="DX49" s="151" t="str">
        <f t="array" ref="DX49">IFERROR(INDEX([1]!SAN[DK_nr],MATCH(1,('[1]3.2'!$AM49=[1]!SAN[RAS])*('[1]3.2'!DX$7=[1]SAN!$B$5:$B$154),0)),"")</f>
        <v/>
      </c>
      <c r="DY49" s="151" t="str">
        <f t="array" ref="DY49">IFERROR(INDEX([1]!SAN[DK_nr],MATCH(1,('[1]3.2'!$AM49=[1]!SAN[RAS])*('[1]3.2'!DY$7=[1]SAN!$B$5:$B$154),0)),"")</f>
        <v/>
      </c>
      <c r="DZ49" s="151" t="str">
        <f t="array" ref="DZ49">IFERROR(INDEX([1]!SAN[DK_nr],MATCH(1,('[1]3.2'!$AM49=[1]!SAN[RAS])*('[1]3.2'!DZ$7=[1]SAN!$B$5:$B$154),0)),"")</f>
        <v/>
      </c>
      <c r="EA49" s="151" t="str">
        <f t="array" ref="EA49">IFERROR(INDEX([1]!SAN[DK_nr],MATCH(1,('[1]3.2'!$AM49=[1]!SAN[RAS])*('[1]3.2'!EA$7=[1]SAN!$B$5:$B$154),0)),"")</f>
        <v/>
      </c>
      <c r="EB49" s="151" t="str">
        <f t="array" ref="EB49">IFERROR(INDEX([1]!SAN[DK_nr],MATCH(1,('[1]3.2'!$AM49=[1]!SAN[RAS])*('[1]3.2'!EB$7=[1]SAN!$B$5:$B$154),0)),"")</f>
        <v/>
      </c>
    </row>
    <row r="50" spans="2:132" ht="12.2" customHeight="1" x14ac:dyDescent="0.2">
      <c r="B50" s="168" t="s">
        <v>531</v>
      </c>
      <c r="C50" s="169" t="s">
        <v>532</v>
      </c>
      <c r="D50" s="170" t="s">
        <v>223</v>
      </c>
      <c r="E50" s="171" t="e">
        <f>+SUMIFS([1]!Sanaudos[Suma],[1]!Sanaudos[Pagal DK RAS],$AM50)</f>
        <v>#REF!</v>
      </c>
      <c r="F50" s="171"/>
      <c r="G50" s="171" t="e">
        <f>+SUMIFS('[1]5.turtas'!$A$5:$A$61,'[1]5.turtas'!$B$5:$B$61,$AM50)</f>
        <v>#VALUE!</v>
      </c>
      <c r="H50" s="171"/>
      <c r="I50" s="171"/>
      <c r="J50" s="171" t="e">
        <f>+SUMIFS([1]!Sanaudos_kor[Suma],[1]!Sanaudos_kor[RAS],$AM50,[1]!Sanaudos_kor[KOR_nr],J$1)</f>
        <v>#REF!</v>
      </c>
      <c r="K50" s="171" t="e">
        <f>+SUMIFS([1]!Sanaudos_kor[Suma],[1]!Sanaudos_kor[RAS],$AM50,[1]!Sanaudos_kor[KOR_nr],K$1)</f>
        <v>#REF!</v>
      </c>
      <c r="L50" s="171" t="e">
        <f>+SUMIFS([1]!Sanaudos_kor[Suma],[1]!Sanaudos_kor[RAS],$AM50,[1]!Sanaudos_kor[KOR_nr],L$1)</f>
        <v>#REF!</v>
      </c>
      <c r="M50" s="171" t="e">
        <f>+SUMIFS([1]!Sanaudos_kor[Suma],[1]!Sanaudos_kor[RAS],$AM50,[1]!Sanaudos_kor[KOR_nr],M$1)</f>
        <v>#REF!</v>
      </c>
      <c r="N50" s="171" t="e">
        <f>+SUMIFS([1]!Sanaudos_kor[Suma],[1]!Sanaudos_kor[RAS],$AM50,[1]!Sanaudos_kor[KOR_nr],N$1)</f>
        <v>#REF!</v>
      </c>
      <c r="O50" s="171" t="e">
        <f>+SUMIFS([1]!Sanaudos_kor[Suma],[1]!Sanaudos_kor[RAS],$AM50,[1]!Sanaudos_kor[KOR_nr],O$1)</f>
        <v>#REF!</v>
      </c>
      <c r="P50" s="171" t="e">
        <f>+SUMIFS([1]!Sanaudos_kor[Suma],[1]!Sanaudos_kor[RAS],$AM50,[1]!Sanaudos_kor[KOR_nr],P$1)</f>
        <v>#REF!</v>
      </c>
      <c r="Q50" s="171" t="e">
        <f>+SUMIFS([1]!Sanaudos_kor[Suma],[1]!Sanaudos_kor[RAS],$AM50,[1]!Sanaudos_kor[KOR_nr],Q$1)</f>
        <v>#REF!</v>
      </c>
      <c r="R50" s="171" t="e">
        <f>+SUMIFS([1]!Sanaudos_kor[Suma],[1]!Sanaudos_kor[RAS],$AM50,[1]!Sanaudos_kor[KOR_nr],R$1)</f>
        <v>#REF!</v>
      </c>
      <c r="S50" s="171" t="e">
        <f>+SUMIFS([1]!Sanaudos_kor[Suma],[1]!Sanaudos_kor[RAS],$AM50,[1]!Sanaudos_kor[KOR_nr],S$1)</f>
        <v>#REF!</v>
      </c>
      <c r="T50" s="171" t="e">
        <f>+SUMIFS([1]!Sanaudos_kor[Suma],[1]!Sanaudos_kor[RAS],$AM50,[1]!Sanaudos_kor[KOR_nr],T$1)</f>
        <v>#REF!</v>
      </c>
      <c r="U50" s="171" t="e">
        <f>+SUMIFS([1]!Sanaudos_kor[Suma],[1]!Sanaudos_kor[RAS],$AM50,[1]!Sanaudos_kor[KOR_nr],U$1)</f>
        <v>#REF!</v>
      </c>
      <c r="V50" s="171" t="e">
        <f>+SUMIFS([1]!Sanaudos_kor[Suma],[1]!Sanaudos_kor[RAS],$AM50,[1]!Sanaudos_kor[KOR_nr],V$1)</f>
        <v>#REF!</v>
      </c>
      <c r="W50" s="171" t="e">
        <f>+SUMIFS([1]!Sanaudos_kor[Suma],[1]!Sanaudos_kor[RAS],$AM50,[1]!Sanaudos_kor[KOR_nr],W$1)</f>
        <v>#REF!</v>
      </c>
      <c r="X50" s="171" t="e">
        <f>+SUMIFS([1]!Sanaudos_kor[Suma],[1]!Sanaudos_kor[RAS],$AM50,[1]!Sanaudos_kor[KOR_nr],X$1)</f>
        <v>#REF!</v>
      </c>
      <c r="Y50" s="171" t="e">
        <f>+SUMIFS([1]!Sanaudos_kor[Suma],[1]!Sanaudos_kor[RAS],$AM50,[1]!Sanaudos_kor[KOR_nr],Y$1)</f>
        <v>#REF!</v>
      </c>
      <c r="Z50" s="171" t="e">
        <f>+SUMIFS([1]!Sanaudos_kor[Suma],[1]!Sanaudos_kor[RAS],$AM50,[1]!Sanaudos_kor[KOR_nr],Z$1)</f>
        <v>#REF!</v>
      </c>
      <c r="AA50" s="171" t="e">
        <f>+SUMIFS([1]!Sanaudos_kor[Suma],[1]!Sanaudos_kor[RAS],$AM50,[1]!Sanaudos_kor[KOR_nr],AA$1)</f>
        <v>#REF!</v>
      </c>
      <c r="AB50" s="171" t="e">
        <f>+SUMIFS([1]!Sanaudos_kor[Suma],[1]!Sanaudos_kor[RAS],$AM50,[1]!Sanaudos_kor[KOR_nr],AB$1)</f>
        <v>#REF!</v>
      </c>
      <c r="AC50" s="171" t="e">
        <f>+SUMIFS([1]!Sanaudos_kor[Suma],[1]!Sanaudos_kor[RAS],$AM50,[1]!Sanaudos_kor[KOR_nr],AC$1)</f>
        <v>#REF!</v>
      </c>
      <c r="AD50" s="171" t="e">
        <f>+SUMIFS([1]!Sanaudos_kor[Suma],[1]!Sanaudos_kor[RAS],$AM50,[1]!Sanaudos_kor[KOR_nr],AD$1)</f>
        <v>#REF!</v>
      </c>
      <c r="AE50" s="171" t="e">
        <f>+SUMIFS([1]!Sanaudos_kor[Suma],[1]!Sanaudos_kor[RAS],$AM50,[1]!Sanaudos_kor[KOR_nr],AE$1)</f>
        <v>#REF!</v>
      </c>
      <c r="AF50" s="171" t="e">
        <f t="shared" si="0"/>
        <v>#REF!</v>
      </c>
      <c r="AG50" s="538"/>
      <c r="AI50" s="173" t="s">
        <v>533</v>
      </c>
      <c r="AJ50" s="174">
        <f>+'[1]2.SAN'!C217</f>
        <v>0</v>
      </c>
      <c r="AL50" s="172">
        <f>+'[1]3.pagrindinis'!A52</f>
        <v>700</v>
      </c>
      <c r="AM50" s="172">
        <f>+'[1]3.pagrindinis'!B52</f>
        <v>705</v>
      </c>
      <c r="AN50" s="166" t="e">
        <f>+SUMIFS('[1]5'!$M$8:$M$158,'[1]5'!$C$8:$C$158,$AM50)</f>
        <v>#VALUE!</v>
      </c>
      <c r="AO50" s="167" t="e">
        <f t="shared" si="1"/>
        <v>#VALUE!</v>
      </c>
      <c r="AR50" s="151" t="str">
        <f t="array" ref="AR50">IFERROR(INDEX([1]!SAN[DK_nr],MATCH(1,('[1]3.2'!$AM50=[1]!SAN[RAS])*('[1]3.2'!AR$7=[1]SAN!$B$5:$B$154),0)),"")</f>
        <v/>
      </c>
      <c r="AS50" s="151" t="str">
        <f t="array" ref="AS50">IFERROR(INDEX([1]!SAN[DK_nr],MATCH(1,('[1]3.2'!$AM50=[1]!SAN[RAS])*('[1]3.2'!AS$7=[1]SAN!$B$5:$B$154),0)),"")</f>
        <v/>
      </c>
      <c r="AT50" s="151" t="str">
        <f t="array" ref="AT50">IFERROR(INDEX([1]!SAN[DK_nr],MATCH(1,('[1]3.2'!$AM50=[1]!SAN[RAS])*('[1]3.2'!AT$7=[1]SAN!$B$5:$B$154),0)),"")</f>
        <v/>
      </c>
      <c r="AU50" s="151" t="str">
        <f t="array" ref="AU50">IFERROR(INDEX([1]!SAN[DK_nr],MATCH(1,('[1]3.2'!$AM50=[1]!SAN[RAS])*('[1]3.2'!AU$7=[1]SAN!$B$5:$B$154),0)),"")</f>
        <v/>
      </c>
      <c r="AV50" s="151" t="str">
        <f t="array" ref="AV50">IFERROR(INDEX([1]!SAN[DK_nr],MATCH(1,('[1]3.2'!$AM50=[1]!SAN[RAS])*('[1]3.2'!AV$7=[1]SAN!$B$5:$B$154),0)),"")</f>
        <v/>
      </c>
      <c r="AW50" s="151" t="str">
        <f t="array" ref="AW50">IFERROR(INDEX([1]!SAN[DK_nr],MATCH(1,('[1]3.2'!$AM50=[1]!SAN[RAS])*('[1]3.2'!AW$7=[1]SAN!$B$5:$B$154),0)),"")</f>
        <v/>
      </c>
      <c r="AX50" s="151" t="str">
        <f t="array" ref="AX50">IFERROR(INDEX([1]!SAN[DK_nr],MATCH(1,('[1]3.2'!$AM50=[1]!SAN[RAS])*('[1]3.2'!AX$7=[1]SAN!$B$5:$B$154),0)),"")</f>
        <v/>
      </c>
      <c r="AY50" s="151" t="str">
        <f t="array" ref="AY50">IFERROR(INDEX([1]!SAN[DK_nr],MATCH(1,('[1]3.2'!$AM50=[1]!SAN[RAS])*('[1]3.2'!AY$7=[1]SAN!$B$5:$B$154),0)),"")</f>
        <v/>
      </c>
      <c r="AZ50" s="151" t="str">
        <f t="array" ref="AZ50">IFERROR(INDEX([1]!SAN[DK_nr],MATCH(1,('[1]3.2'!$AM50=[1]!SAN[RAS])*('[1]3.2'!AZ$7=[1]SAN!$B$5:$B$154),0)),"")</f>
        <v/>
      </c>
      <c r="BA50" s="151" t="str">
        <f t="array" ref="BA50">IFERROR(INDEX([1]!SAN[DK_nr],MATCH(1,('[1]3.2'!$AM50=[1]!SAN[RAS])*('[1]3.2'!BA$7=[1]SAN!$B$5:$B$154),0)),"")</f>
        <v/>
      </c>
      <c r="BB50" s="151" t="str">
        <f t="array" ref="BB50">IFERROR(INDEX([1]!SAN[DK_nr],MATCH(1,('[1]3.2'!$AM50=[1]!SAN[RAS])*('[1]3.2'!BB$7=[1]SAN!$B$5:$B$154),0)),"")</f>
        <v/>
      </c>
      <c r="BC50" s="151" t="str">
        <f t="array" ref="BC50">IFERROR(INDEX([1]!SAN[DK_nr],MATCH(1,('[1]3.2'!$AM50=[1]!SAN[RAS])*('[1]3.2'!BC$7=[1]SAN!$B$5:$B$154),0)),"")</f>
        <v/>
      </c>
      <c r="BD50" s="151" t="str">
        <f t="array" ref="BD50">IFERROR(INDEX([1]!SAN[DK_nr],MATCH(1,('[1]3.2'!$AM50=[1]!SAN[RAS])*('[1]3.2'!BD$7=[1]SAN!$B$5:$B$154),0)),"")</f>
        <v/>
      </c>
      <c r="BE50" s="151" t="str">
        <f t="array" ref="BE50">IFERROR(INDEX([1]!SAN[DK_nr],MATCH(1,('[1]3.2'!$AM50=[1]!SAN[RAS])*('[1]3.2'!BE$7=[1]SAN!$B$5:$B$154),0)),"")</f>
        <v/>
      </c>
      <c r="BF50" s="151" t="str">
        <f t="array" ref="BF50">IFERROR(INDEX([1]!SAN[DK_nr],MATCH(1,('[1]3.2'!$AM50=[1]!SAN[RAS])*('[1]3.2'!BF$7=[1]SAN!$B$5:$B$154),0)),"")</f>
        <v/>
      </c>
      <c r="BG50" s="151" t="str">
        <f t="array" ref="BG50">IFERROR(INDEX([1]!SAN[DK_nr],MATCH(1,('[1]3.2'!$AM50=[1]!SAN[RAS])*('[1]3.2'!BG$7=[1]SAN!$B$5:$B$154),0)),"")</f>
        <v/>
      </c>
      <c r="BH50" s="151" t="str">
        <f t="array" ref="BH50">IFERROR(INDEX([1]!SAN[DK_nr],MATCH(1,('[1]3.2'!$AM50=[1]!SAN[RAS])*('[1]3.2'!BH$7=[1]SAN!$B$5:$B$154),0)),"")</f>
        <v/>
      </c>
      <c r="BI50" s="151" t="str">
        <f t="array" ref="BI50">IFERROR(INDEX([1]!SAN[DK_nr],MATCH(1,('[1]3.2'!$AM50=[1]!SAN[RAS])*('[1]3.2'!BI$7=[1]SAN!$B$5:$B$154),0)),"")</f>
        <v/>
      </c>
      <c r="BJ50" s="151" t="str">
        <f t="array" ref="BJ50">IFERROR(INDEX([1]!SAN[DK_nr],MATCH(1,('[1]3.2'!$AM50=[1]!SAN[RAS])*('[1]3.2'!BJ$7=[1]SAN!$B$5:$B$154),0)),"")</f>
        <v/>
      </c>
      <c r="BK50" s="151" t="str">
        <f t="array" ref="BK50">IFERROR(INDEX([1]!SAN[DK_nr],MATCH(1,('[1]3.2'!$AM50=[1]!SAN[RAS])*('[1]3.2'!BK$7=[1]SAN!$B$5:$B$154),0)),"")</f>
        <v/>
      </c>
      <c r="BL50" s="151" t="str">
        <f t="array" ref="BL50">IFERROR(INDEX([1]!SAN[DK_nr],MATCH(1,('[1]3.2'!$AM50=[1]!SAN[RAS])*('[1]3.2'!BL$7=[1]SAN!$B$5:$B$154),0)),"")</f>
        <v/>
      </c>
      <c r="BM50" s="151" t="str">
        <f t="array" ref="BM50">IFERROR(INDEX([1]!SAN[DK_nr],MATCH(1,('[1]3.2'!$AM50=[1]!SAN[RAS])*('[1]3.2'!BM$7=[1]SAN!$B$5:$B$154),0)),"")</f>
        <v/>
      </c>
      <c r="BN50" s="151" t="str">
        <f t="array" ref="BN50">IFERROR(INDEX([1]!SAN[DK_nr],MATCH(1,('[1]3.2'!$AM50=[1]!SAN[RAS])*('[1]3.2'!BN$7=[1]SAN!$B$5:$B$154),0)),"")</f>
        <v/>
      </c>
      <c r="BO50" s="151" t="str">
        <f t="array" ref="BO50">IFERROR(INDEX([1]!SAN[DK_nr],MATCH(1,('[1]3.2'!$AM50=[1]!SAN[RAS])*('[1]3.2'!BO$7=[1]SAN!$B$5:$B$154),0)),"")</f>
        <v/>
      </c>
      <c r="BP50" s="151" t="str">
        <f t="array" ref="BP50">IFERROR(INDEX([1]!SAN[DK_nr],MATCH(1,('[1]3.2'!$AM50=[1]!SAN[RAS])*('[1]3.2'!BP$7=[1]SAN!$B$5:$B$154),0)),"")</f>
        <v/>
      </c>
      <c r="BQ50" s="151" t="str">
        <f t="array" ref="BQ50">IFERROR(INDEX([1]!SAN[DK_nr],MATCH(1,('[1]3.2'!$AM50=[1]!SAN[RAS])*('[1]3.2'!BQ$7=[1]SAN!$B$5:$B$154),0)),"")</f>
        <v/>
      </c>
      <c r="BR50" s="151" t="str">
        <f t="array" ref="BR50">IFERROR(INDEX([1]!SAN[DK_nr],MATCH(1,('[1]3.2'!$AM50=[1]!SAN[RAS])*('[1]3.2'!BR$7=[1]SAN!$B$5:$B$154),0)),"")</f>
        <v/>
      </c>
      <c r="BS50" s="151" t="str">
        <f t="array" ref="BS50">IFERROR(INDEX([1]!SAN[DK_nr],MATCH(1,('[1]3.2'!$AM50=[1]!SAN[RAS])*('[1]3.2'!BS$7=[1]SAN!$B$5:$B$154),0)),"")</f>
        <v/>
      </c>
      <c r="BT50" s="151" t="str">
        <f t="array" ref="BT50">IFERROR(INDEX([1]!SAN[DK_nr],MATCH(1,('[1]3.2'!$AM50=[1]!SAN[RAS])*('[1]3.2'!BT$7=[1]SAN!$B$5:$B$154),0)),"")</f>
        <v/>
      </c>
      <c r="BU50" s="151" t="str">
        <f t="array" ref="BU50">IFERROR(INDEX([1]!SAN[DK_nr],MATCH(1,('[1]3.2'!$AM50=[1]!SAN[RAS])*('[1]3.2'!BU$7=[1]SAN!$B$5:$B$154),0)),"")</f>
        <v/>
      </c>
      <c r="BV50" s="151" t="str">
        <f t="array" ref="BV50">IFERROR(INDEX([1]!SAN[DK_nr],MATCH(1,('[1]3.2'!$AM50=[1]!SAN[RAS])*('[1]3.2'!BV$7=[1]SAN!$B$5:$B$154),0)),"")</f>
        <v/>
      </c>
      <c r="BW50" s="151" t="str">
        <f t="array" ref="BW50">IFERROR(INDEX([1]!SAN[DK_nr],MATCH(1,('[1]3.2'!$AM50=[1]!SAN[RAS])*('[1]3.2'!BW$7=[1]SAN!$B$5:$B$154),0)),"")</f>
        <v/>
      </c>
      <c r="BX50" s="151" t="str">
        <f t="array" ref="BX50">IFERROR(INDEX([1]!SAN[DK_nr],MATCH(1,('[1]3.2'!$AM50=[1]!SAN[RAS])*('[1]3.2'!BX$7=[1]SAN!$B$5:$B$154),0)),"")</f>
        <v/>
      </c>
      <c r="BY50" s="151" t="str">
        <f t="array" ref="BY50">IFERROR(INDEX([1]!SAN[DK_nr],MATCH(1,('[1]3.2'!$AM50=[1]!SAN[RAS])*('[1]3.2'!BY$7=[1]SAN!$B$5:$B$154),0)),"")</f>
        <v/>
      </c>
      <c r="BZ50" s="151" t="str">
        <f t="array" ref="BZ50">IFERROR(INDEX([1]!SAN[DK_nr],MATCH(1,('[1]3.2'!$AM50=[1]!SAN[RAS])*('[1]3.2'!BZ$7=[1]SAN!$B$5:$B$154),0)),"")</f>
        <v/>
      </c>
      <c r="CA50" s="151" t="str">
        <f t="array" ref="CA50">IFERROR(INDEX([1]!SAN[DK_nr],MATCH(1,('[1]3.2'!$AM50=[1]!SAN[RAS])*('[1]3.2'!CA$7=[1]SAN!$B$5:$B$154),0)),"")</f>
        <v/>
      </c>
      <c r="CB50" s="151" t="str">
        <f t="array" ref="CB50">IFERROR(INDEX([1]!SAN[DK_nr],MATCH(1,('[1]3.2'!$AM50=[1]!SAN[RAS])*('[1]3.2'!CB$7=[1]SAN!$B$5:$B$154),0)),"")</f>
        <v/>
      </c>
      <c r="CC50" s="151" t="str">
        <f t="array" ref="CC50">IFERROR(INDEX([1]!SAN[DK_nr],MATCH(1,('[1]3.2'!$AM50=[1]!SAN[RAS])*('[1]3.2'!CC$7=[1]SAN!$B$5:$B$154),0)),"")</f>
        <v/>
      </c>
      <c r="CD50" s="151" t="str">
        <f t="array" ref="CD50">IFERROR(INDEX([1]!SAN[DK_nr],MATCH(1,('[1]3.2'!$AM50=[1]!SAN[RAS])*('[1]3.2'!CD$7=[1]SAN!$B$5:$B$154),0)),"")</f>
        <v/>
      </c>
      <c r="CE50" s="151" t="str">
        <f t="array" ref="CE50">IFERROR(INDEX([1]!SAN[DK_nr],MATCH(1,('[1]3.2'!$AM50=[1]!SAN[RAS])*('[1]3.2'!CE$7=[1]SAN!$B$5:$B$154),0)),"")</f>
        <v/>
      </c>
      <c r="CF50" s="151" t="str">
        <f t="array" ref="CF50">IFERROR(INDEX([1]!SAN[DK_nr],MATCH(1,('[1]3.2'!$AM50=[1]!SAN[RAS])*('[1]3.2'!CF$7=[1]SAN!$B$5:$B$154),0)),"")</f>
        <v/>
      </c>
      <c r="CG50" s="151" t="str">
        <f t="array" ref="CG50">IFERROR(INDEX([1]!SAN[DK_nr],MATCH(1,('[1]3.2'!$AM50=[1]!SAN[RAS])*('[1]3.2'!CG$7=[1]SAN!$B$5:$B$154),0)),"")</f>
        <v/>
      </c>
      <c r="CH50" s="151" t="str">
        <f t="array" ref="CH50">IFERROR(INDEX([1]!SAN[DK_nr],MATCH(1,('[1]3.2'!$AM50=[1]!SAN[RAS])*('[1]3.2'!CH$7=[1]SAN!$B$5:$B$154),0)),"")</f>
        <v/>
      </c>
      <c r="CI50" s="151" t="str">
        <f t="array" ref="CI50">IFERROR(INDEX([1]!SAN[DK_nr],MATCH(1,('[1]3.2'!$AM50=[1]!SAN[RAS])*('[1]3.2'!CI$7=[1]SAN!$B$5:$B$154),0)),"")</f>
        <v/>
      </c>
      <c r="CJ50" s="151" t="str">
        <f t="array" ref="CJ50">IFERROR(INDEX([1]!SAN[DK_nr],MATCH(1,('[1]3.2'!$AM50=[1]!SAN[RAS])*('[1]3.2'!CJ$7=[1]SAN!$B$5:$B$154),0)),"")</f>
        <v/>
      </c>
      <c r="CK50" s="151" t="str">
        <f t="array" ref="CK50">IFERROR(INDEX([1]!SAN[DK_nr],MATCH(1,('[1]3.2'!$AM50=[1]!SAN[RAS])*('[1]3.2'!CK$7=[1]SAN!$B$5:$B$154),0)),"")</f>
        <v/>
      </c>
      <c r="CL50" s="151" t="str">
        <f t="array" ref="CL50">IFERROR(INDEX([1]!SAN[DK_nr],MATCH(1,('[1]3.2'!$AM50=[1]!SAN[RAS])*('[1]3.2'!CL$7=[1]SAN!$B$5:$B$154),0)),"")</f>
        <v/>
      </c>
      <c r="CM50" s="151" t="str">
        <f t="array" ref="CM50">IFERROR(INDEX([1]!SAN[DK_nr],MATCH(1,('[1]3.2'!$AM50=[1]!SAN[RAS])*('[1]3.2'!CM$7=[1]SAN!$B$5:$B$154),0)),"")</f>
        <v/>
      </c>
      <c r="CN50" s="151" t="str">
        <f t="array" ref="CN50">IFERROR(INDEX([1]!SAN[DK_nr],MATCH(1,('[1]3.2'!$AM50=[1]!SAN[RAS])*('[1]3.2'!CN$7=[1]SAN!$B$5:$B$154),0)),"")</f>
        <v/>
      </c>
      <c r="CO50" s="151" t="str">
        <f t="array" ref="CO50">IFERROR(INDEX([1]!SAN[DK_nr],MATCH(1,('[1]3.2'!$AM50=[1]!SAN[RAS])*('[1]3.2'!CO$7=[1]SAN!$B$5:$B$154),0)),"")</f>
        <v/>
      </c>
      <c r="CP50" s="151" t="str">
        <f t="array" ref="CP50">IFERROR(INDEX([1]!SAN[DK_nr],MATCH(1,('[1]3.2'!$AM50=[1]!SAN[RAS])*('[1]3.2'!CP$7=[1]SAN!$B$5:$B$154),0)),"")</f>
        <v/>
      </c>
      <c r="CQ50" s="151" t="str">
        <f t="array" ref="CQ50">IFERROR(INDEX([1]!SAN[DK_nr],MATCH(1,('[1]3.2'!$AM50=[1]!SAN[RAS])*('[1]3.2'!CQ$7=[1]SAN!$B$5:$B$154),0)),"")</f>
        <v/>
      </c>
      <c r="CR50" s="151" t="str">
        <f t="array" ref="CR50">IFERROR(INDEX([1]!SAN[DK_nr],MATCH(1,('[1]3.2'!$AM50=[1]!SAN[RAS])*('[1]3.2'!CR$7=[1]SAN!$B$5:$B$154),0)),"")</f>
        <v/>
      </c>
      <c r="CS50" s="151" t="str">
        <f t="array" ref="CS50">IFERROR(INDEX([1]!SAN[DK_nr],MATCH(1,('[1]3.2'!$AM50=[1]!SAN[RAS])*('[1]3.2'!CS$7=[1]SAN!$B$5:$B$154),0)),"")</f>
        <v/>
      </c>
      <c r="CT50" s="151" t="str">
        <f t="array" ref="CT50">IFERROR(INDEX([1]!SAN[DK_nr],MATCH(1,('[1]3.2'!$AM50=[1]!SAN[RAS])*('[1]3.2'!CT$7=[1]SAN!$B$5:$B$154),0)),"")</f>
        <v/>
      </c>
      <c r="CU50" s="151" t="str">
        <f t="array" ref="CU50">IFERROR(INDEX([1]!SAN[DK_nr],MATCH(1,('[1]3.2'!$AM50=[1]!SAN[RAS])*('[1]3.2'!CU$7=[1]SAN!$B$5:$B$154),0)),"")</f>
        <v/>
      </c>
      <c r="CV50" s="151" t="str">
        <f t="array" ref="CV50">IFERROR(INDEX([1]!SAN[DK_nr],MATCH(1,('[1]3.2'!$AM50=[1]!SAN[RAS])*('[1]3.2'!CV$7=[1]SAN!$B$5:$B$154),0)),"")</f>
        <v/>
      </c>
      <c r="CW50" s="151" t="str">
        <f t="array" ref="CW50">IFERROR(INDEX([1]!SAN[DK_nr],MATCH(1,('[1]3.2'!$AM50=[1]!SAN[RAS])*('[1]3.2'!CW$7=[1]SAN!$B$5:$B$154),0)),"")</f>
        <v/>
      </c>
      <c r="CX50" s="151" t="str">
        <f t="array" ref="CX50">IFERROR(INDEX([1]!SAN[DK_nr],MATCH(1,('[1]3.2'!$AM50=[1]!SAN[RAS])*('[1]3.2'!CX$7=[1]SAN!$B$5:$B$154),0)),"")</f>
        <v/>
      </c>
      <c r="CY50" s="151" t="str">
        <f t="array" ref="CY50">IFERROR(INDEX([1]!SAN[DK_nr],MATCH(1,('[1]3.2'!$AM50=[1]!SAN[RAS])*('[1]3.2'!CY$7=[1]SAN!$B$5:$B$154),0)),"")</f>
        <v/>
      </c>
      <c r="CZ50" s="151" t="str">
        <f t="array" ref="CZ50">IFERROR(INDEX([1]!SAN[DK_nr],MATCH(1,('[1]3.2'!$AM50=[1]!SAN[RAS])*('[1]3.2'!CZ$7=[1]SAN!$B$5:$B$154),0)),"")</f>
        <v/>
      </c>
      <c r="DA50" s="151" t="str">
        <f t="array" ref="DA50">IFERROR(INDEX([1]!SAN[DK_nr],MATCH(1,('[1]3.2'!$AM50=[1]!SAN[RAS])*('[1]3.2'!DA$7=[1]SAN!$B$5:$B$154),0)),"")</f>
        <v/>
      </c>
      <c r="DB50" s="151" t="str">
        <f t="array" ref="DB50">IFERROR(INDEX([1]!SAN[DK_nr],MATCH(1,('[1]3.2'!$AM50=[1]!SAN[RAS])*('[1]3.2'!DB$7=[1]SAN!$B$5:$B$154),0)),"")</f>
        <v/>
      </c>
      <c r="DC50" s="151" t="str">
        <f t="array" ref="DC50">IFERROR(INDEX([1]!SAN[DK_nr],MATCH(1,('[1]3.2'!$AM50=[1]!SAN[RAS])*('[1]3.2'!DC$7=[1]SAN!$B$5:$B$154),0)),"")</f>
        <v/>
      </c>
      <c r="DD50" s="151" t="str">
        <f t="array" ref="DD50">IFERROR(INDEX([1]!SAN[DK_nr],MATCH(1,('[1]3.2'!$AM50=[1]!SAN[RAS])*('[1]3.2'!DD$7=[1]SAN!$B$5:$B$154),0)),"")</f>
        <v/>
      </c>
      <c r="DE50" s="151" t="str">
        <f t="array" ref="DE50">IFERROR(INDEX([1]!SAN[DK_nr],MATCH(1,('[1]3.2'!$AM50=[1]!SAN[RAS])*('[1]3.2'!DE$7=[1]SAN!$B$5:$B$154),0)),"")</f>
        <v/>
      </c>
      <c r="DF50" s="151" t="str">
        <f t="array" ref="DF50">IFERROR(INDEX([1]!SAN[DK_nr],MATCH(1,('[1]3.2'!$AM50=[1]!SAN[RAS])*('[1]3.2'!DF$7=[1]SAN!$B$5:$B$154),0)),"")</f>
        <v/>
      </c>
      <c r="DG50" s="151" t="str">
        <f t="array" ref="DG50">IFERROR(INDEX([1]!SAN[DK_nr],MATCH(1,('[1]3.2'!$AM50=[1]!SAN[RAS])*('[1]3.2'!DG$7=[1]SAN!$B$5:$B$154),0)),"")</f>
        <v/>
      </c>
      <c r="DH50" s="151" t="str">
        <f t="array" ref="DH50">IFERROR(INDEX([1]!SAN[DK_nr],MATCH(1,('[1]3.2'!$AM50=[1]!SAN[RAS])*('[1]3.2'!DH$7=[1]SAN!$B$5:$B$154),0)),"")</f>
        <v/>
      </c>
      <c r="DI50" s="151" t="str">
        <f t="array" ref="DI50">IFERROR(INDEX([1]!SAN[DK_nr],MATCH(1,('[1]3.2'!$AM50=[1]!SAN[RAS])*('[1]3.2'!DI$7=[1]SAN!$B$5:$B$154),0)),"")</f>
        <v/>
      </c>
      <c r="DJ50" s="151" t="str">
        <f t="array" ref="DJ50">IFERROR(INDEX([1]!SAN[DK_nr],MATCH(1,('[1]3.2'!$AM50=[1]!SAN[RAS])*('[1]3.2'!DJ$7=[1]SAN!$B$5:$B$154),0)),"")</f>
        <v/>
      </c>
      <c r="DK50" s="151" t="str">
        <f t="array" ref="DK50">IFERROR(INDEX([1]!SAN[DK_nr],MATCH(1,('[1]3.2'!$AM50=[1]!SAN[RAS])*('[1]3.2'!DK$7=[1]SAN!$B$5:$B$154),0)),"")</f>
        <v/>
      </c>
      <c r="DL50" s="151" t="str">
        <f t="array" ref="DL50">IFERROR(INDEX([1]!SAN[DK_nr],MATCH(1,('[1]3.2'!$AM50=[1]!SAN[RAS])*('[1]3.2'!DL$7=[1]SAN!$B$5:$B$154),0)),"")</f>
        <v/>
      </c>
      <c r="DM50" s="151" t="str">
        <f t="array" ref="DM50">IFERROR(INDEX([1]!SAN[DK_nr],MATCH(1,('[1]3.2'!$AM50=[1]!SAN[RAS])*('[1]3.2'!DM$7=[1]SAN!$B$5:$B$154),0)),"")</f>
        <v/>
      </c>
      <c r="DN50" s="151" t="str">
        <f t="array" ref="DN50">IFERROR(INDEX([1]!SAN[DK_nr],MATCH(1,('[1]3.2'!$AM50=[1]!SAN[RAS])*('[1]3.2'!DN$7=[1]SAN!$B$5:$B$154),0)),"")</f>
        <v/>
      </c>
      <c r="DO50" s="151" t="str">
        <f t="array" ref="DO50">IFERROR(INDEX([1]!SAN[DK_nr],MATCH(1,('[1]3.2'!$AM50=[1]!SAN[RAS])*('[1]3.2'!DO$7=[1]SAN!$B$5:$B$154),0)),"")</f>
        <v/>
      </c>
      <c r="DP50" s="151" t="str">
        <f t="array" ref="DP50">IFERROR(INDEX([1]!SAN[DK_nr],MATCH(1,('[1]3.2'!$AM50=[1]!SAN[RAS])*('[1]3.2'!DP$7=[1]SAN!$B$5:$B$154),0)),"")</f>
        <v/>
      </c>
      <c r="DQ50" s="151" t="str">
        <f t="array" ref="DQ50">IFERROR(INDEX([1]!SAN[DK_nr],MATCH(1,('[1]3.2'!$AM50=[1]!SAN[RAS])*('[1]3.2'!DQ$7=[1]SAN!$B$5:$B$154),0)),"")</f>
        <v/>
      </c>
      <c r="DR50" s="151" t="str">
        <f t="array" ref="DR50">IFERROR(INDEX([1]!SAN[DK_nr],MATCH(1,('[1]3.2'!$AM50=[1]!SAN[RAS])*('[1]3.2'!DR$7=[1]SAN!$B$5:$B$154),0)),"")</f>
        <v/>
      </c>
      <c r="DS50" s="151" t="str">
        <f t="array" ref="DS50">IFERROR(INDEX([1]!SAN[DK_nr],MATCH(1,('[1]3.2'!$AM50=[1]!SAN[RAS])*('[1]3.2'!DS$7=[1]SAN!$B$5:$B$154),0)),"")</f>
        <v/>
      </c>
      <c r="DT50" s="151" t="str">
        <f t="array" ref="DT50">IFERROR(INDEX([1]!SAN[DK_nr],MATCH(1,('[1]3.2'!$AM50=[1]!SAN[RAS])*('[1]3.2'!DT$7=[1]SAN!$B$5:$B$154),0)),"")</f>
        <v/>
      </c>
      <c r="DU50" s="151" t="str">
        <f t="array" ref="DU50">IFERROR(INDEX([1]!SAN[DK_nr],MATCH(1,('[1]3.2'!$AM50=[1]!SAN[RAS])*('[1]3.2'!DU$7=[1]SAN!$B$5:$B$154),0)),"")</f>
        <v/>
      </c>
      <c r="DV50" s="151" t="str">
        <f t="array" ref="DV50">IFERROR(INDEX([1]!SAN[DK_nr],MATCH(1,('[1]3.2'!$AM50=[1]!SAN[RAS])*('[1]3.2'!DV$7=[1]SAN!$B$5:$B$154),0)),"")</f>
        <v/>
      </c>
      <c r="DW50" s="151" t="str">
        <f t="array" ref="DW50">IFERROR(INDEX([1]!SAN[DK_nr],MATCH(1,('[1]3.2'!$AM50=[1]!SAN[RAS])*('[1]3.2'!DW$7=[1]SAN!$B$5:$B$154),0)),"")</f>
        <v/>
      </c>
      <c r="DX50" s="151" t="str">
        <f t="array" ref="DX50">IFERROR(INDEX([1]!SAN[DK_nr],MATCH(1,('[1]3.2'!$AM50=[1]!SAN[RAS])*('[1]3.2'!DX$7=[1]SAN!$B$5:$B$154),0)),"")</f>
        <v/>
      </c>
      <c r="DY50" s="151" t="str">
        <f t="array" ref="DY50">IFERROR(INDEX([1]!SAN[DK_nr],MATCH(1,('[1]3.2'!$AM50=[1]!SAN[RAS])*('[1]3.2'!DY$7=[1]SAN!$B$5:$B$154),0)),"")</f>
        <v/>
      </c>
      <c r="DZ50" s="151" t="str">
        <f t="array" ref="DZ50">IFERROR(INDEX([1]!SAN[DK_nr],MATCH(1,('[1]3.2'!$AM50=[1]!SAN[RAS])*('[1]3.2'!DZ$7=[1]SAN!$B$5:$B$154),0)),"")</f>
        <v/>
      </c>
      <c r="EA50" s="151" t="str">
        <f t="array" ref="EA50">IFERROR(INDEX([1]!SAN[DK_nr],MATCH(1,('[1]3.2'!$AM50=[1]!SAN[RAS])*('[1]3.2'!EA$7=[1]SAN!$B$5:$B$154),0)),"")</f>
        <v/>
      </c>
      <c r="EB50" s="151" t="str">
        <f t="array" ref="EB50">IFERROR(INDEX([1]!SAN[DK_nr],MATCH(1,('[1]3.2'!$AM50=[1]!SAN[RAS])*('[1]3.2'!EB$7=[1]SAN!$B$5:$B$154),0)),"")</f>
        <v/>
      </c>
    </row>
    <row r="51" spans="2:132" ht="12.2" customHeight="1" x14ac:dyDescent="0.2">
      <c r="B51" s="168" t="s">
        <v>534</v>
      </c>
      <c r="C51" s="169" t="s">
        <v>535</v>
      </c>
      <c r="D51" s="170" t="s">
        <v>223</v>
      </c>
      <c r="E51" s="171" t="e">
        <f>+SUMIFS([1]!Sanaudos[Suma],[1]!Sanaudos[Pagal DK RAS],$AM51)</f>
        <v>#REF!</v>
      </c>
      <c r="F51" s="171"/>
      <c r="G51" s="171" t="e">
        <f>+SUMIFS('[1]5.turtas'!$A$5:$A$61,'[1]5.turtas'!$B$5:$B$61,$AM51)</f>
        <v>#VALUE!</v>
      </c>
      <c r="H51" s="171"/>
      <c r="I51" s="171"/>
      <c r="J51" s="171" t="e">
        <f>+SUMIFS([1]!Sanaudos_kor[Suma],[1]!Sanaudos_kor[RAS],$AM51,[1]!Sanaudos_kor[KOR_nr],J$1)</f>
        <v>#REF!</v>
      </c>
      <c r="K51" s="171" t="e">
        <f>+SUMIFS([1]!Sanaudos_kor[Suma],[1]!Sanaudos_kor[RAS],$AM51,[1]!Sanaudos_kor[KOR_nr],K$1)</f>
        <v>#REF!</v>
      </c>
      <c r="L51" s="171" t="e">
        <f>+SUMIFS([1]!Sanaudos_kor[Suma],[1]!Sanaudos_kor[RAS],$AM51,[1]!Sanaudos_kor[KOR_nr],L$1)</f>
        <v>#REF!</v>
      </c>
      <c r="M51" s="171" t="e">
        <f>+SUMIFS([1]!Sanaudos_kor[Suma],[1]!Sanaudos_kor[RAS],$AM51,[1]!Sanaudos_kor[KOR_nr],M$1)</f>
        <v>#REF!</v>
      </c>
      <c r="N51" s="171" t="e">
        <f>+SUMIFS([1]!Sanaudos_kor[Suma],[1]!Sanaudos_kor[RAS],$AM51,[1]!Sanaudos_kor[KOR_nr],N$1)</f>
        <v>#REF!</v>
      </c>
      <c r="O51" s="171" t="e">
        <f>+SUMIFS([1]!Sanaudos_kor[Suma],[1]!Sanaudos_kor[RAS],$AM51,[1]!Sanaudos_kor[KOR_nr],O$1)</f>
        <v>#REF!</v>
      </c>
      <c r="P51" s="171" t="e">
        <f>+SUMIFS([1]!Sanaudos_kor[Suma],[1]!Sanaudos_kor[RAS],$AM51,[1]!Sanaudos_kor[KOR_nr],P$1)</f>
        <v>#REF!</v>
      </c>
      <c r="Q51" s="171" t="e">
        <f>+SUMIFS([1]!Sanaudos_kor[Suma],[1]!Sanaudos_kor[RAS],$AM51,[1]!Sanaudos_kor[KOR_nr],Q$1)</f>
        <v>#REF!</v>
      </c>
      <c r="R51" s="171" t="e">
        <f>+SUMIFS([1]!Sanaudos_kor[Suma],[1]!Sanaudos_kor[RAS],$AM51,[1]!Sanaudos_kor[KOR_nr],R$1)</f>
        <v>#REF!</v>
      </c>
      <c r="S51" s="171" t="e">
        <f>+SUMIFS([1]!Sanaudos_kor[Suma],[1]!Sanaudos_kor[RAS],$AM51,[1]!Sanaudos_kor[KOR_nr],S$1)</f>
        <v>#REF!</v>
      </c>
      <c r="T51" s="171" t="e">
        <f>+SUMIFS([1]!Sanaudos_kor[Suma],[1]!Sanaudos_kor[RAS],$AM51,[1]!Sanaudos_kor[KOR_nr],T$1)</f>
        <v>#REF!</v>
      </c>
      <c r="U51" s="171" t="e">
        <f>+SUMIFS([1]!Sanaudos_kor[Suma],[1]!Sanaudos_kor[RAS],$AM51,[1]!Sanaudos_kor[KOR_nr],U$1)</f>
        <v>#REF!</v>
      </c>
      <c r="V51" s="171" t="e">
        <f>+SUMIFS([1]!Sanaudos_kor[Suma],[1]!Sanaudos_kor[RAS],$AM51,[1]!Sanaudos_kor[KOR_nr],V$1)</f>
        <v>#REF!</v>
      </c>
      <c r="W51" s="171" t="e">
        <f>+SUMIFS([1]!Sanaudos_kor[Suma],[1]!Sanaudos_kor[RAS],$AM51,[1]!Sanaudos_kor[KOR_nr],W$1)</f>
        <v>#REF!</v>
      </c>
      <c r="X51" s="171" t="e">
        <f>+SUMIFS([1]!Sanaudos_kor[Suma],[1]!Sanaudos_kor[RAS],$AM51,[1]!Sanaudos_kor[KOR_nr],X$1)</f>
        <v>#REF!</v>
      </c>
      <c r="Y51" s="171" t="e">
        <f>+SUMIFS([1]!Sanaudos_kor[Suma],[1]!Sanaudos_kor[RAS],$AM51,[1]!Sanaudos_kor[KOR_nr],Y$1)</f>
        <v>#REF!</v>
      </c>
      <c r="Z51" s="171" t="e">
        <f>+SUMIFS([1]!Sanaudos_kor[Suma],[1]!Sanaudos_kor[RAS],$AM51,[1]!Sanaudos_kor[KOR_nr],Z$1)</f>
        <v>#REF!</v>
      </c>
      <c r="AA51" s="171" t="e">
        <f>+SUMIFS([1]!Sanaudos_kor[Suma],[1]!Sanaudos_kor[RAS],$AM51,[1]!Sanaudos_kor[KOR_nr],AA$1)</f>
        <v>#REF!</v>
      </c>
      <c r="AB51" s="171" t="e">
        <f>+SUMIFS([1]!Sanaudos_kor[Suma],[1]!Sanaudos_kor[RAS],$AM51,[1]!Sanaudos_kor[KOR_nr],AB$1)</f>
        <v>#REF!</v>
      </c>
      <c r="AC51" s="171" t="e">
        <f>+SUMIFS([1]!Sanaudos_kor[Suma],[1]!Sanaudos_kor[RAS],$AM51,[1]!Sanaudos_kor[KOR_nr],AC$1)</f>
        <v>#REF!</v>
      </c>
      <c r="AD51" s="171" t="e">
        <f>+SUMIFS([1]!Sanaudos_kor[Suma],[1]!Sanaudos_kor[RAS],$AM51,[1]!Sanaudos_kor[KOR_nr],AD$1)</f>
        <v>#REF!</v>
      </c>
      <c r="AE51" s="171" t="e">
        <f>+SUMIFS([1]!Sanaudos_kor[Suma],[1]!Sanaudos_kor[RAS],$AM51,[1]!Sanaudos_kor[KOR_nr],AE$1)</f>
        <v>#REF!</v>
      </c>
      <c r="AF51" s="178" t="e">
        <f t="shared" si="0"/>
        <v>#REF!</v>
      </c>
      <c r="AG51" s="538"/>
      <c r="AI51" s="173" t="s">
        <v>536</v>
      </c>
      <c r="AJ51" s="174">
        <f>+'[1]2.SAN'!C218</f>
        <v>0</v>
      </c>
      <c r="AL51" s="172">
        <f>+'[1]3.pagrindinis'!A53</f>
        <v>700</v>
      </c>
      <c r="AM51" s="172">
        <f>+'[1]3.pagrindinis'!B53</f>
        <v>706</v>
      </c>
      <c r="AN51" s="166" t="e">
        <f>+SUMIFS('[1]5'!$M$8:$M$158,'[1]5'!$C$8:$C$158,$AM51)</f>
        <v>#VALUE!</v>
      </c>
      <c r="AO51" s="167" t="e">
        <f t="shared" si="1"/>
        <v>#VALUE!</v>
      </c>
      <c r="AR51" s="151" t="str">
        <f t="array" ref="AR51">IFERROR(INDEX([1]!SAN[DK_nr],MATCH(1,('[1]3.2'!$AM51=[1]!SAN[RAS])*('[1]3.2'!AR$7=[1]SAN!$B$5:$B$154),0)),"")</f>
        <v/>
      </c>
      <c r="AS51" s="151" t="str">
        <f t="array" ref="AS51">IFERROR(INDEX([1]!SAN[DK_nr],MATCH(1,('[1]3.2'!$AM51=[1]!SAN[RAS])*('[1]3.2'!AS$7=[1]SAN!$B$5:$B$154),0)),"")</f>
        <v/>
      </c>
      <c r="AT51" s="151" t="str">
        <f t="array" ref="AT51">IFERROR(INDEX([1]!SAN[DK_nr],MATCH(1,('[1]3.2'!$AM51=[1]!SAN[RAS])*('[1]3.2'!AT$7=[1]SAN!$B$5:$B$154),0)),"")</f>
        <v/>
      </c>
      <c r="AU51" s="151" t="str">
        <f t="array" ref="AU51">IFERROR(INDEX([1]!SAN[DK_nr],MATCH(1,('[1]3.2'!$AM51=[1]!SAN[RAS])*('[1]3.2'!AU$7=[1]SAN!$B$5:$B$154),0)),"")</f>
        <v/>
      </c>
      <c r="AV51" s="151" t="str">
        <f t="array" ref="AV51">IFERROR(INDEX([1]!SAN[DK_nr],MATCH(1,('[1]3.2'!$AM51=[1]!SAN[RAS])*('[1]3.2'!AV$7=[1]SAN!$B$5:$B$154),0)),"")</f>
        <v/>
      </c>
      <c r="AW51" s="151" t="str">
        <f t="array" ref="AW51">IFERROR(INDEX([1]!SAN[DK_nr],MATCH(1,('[1]3.2'!$AM51=[1]!SAN[RAS])*('[1]3.2'!AW$7=[1]SAN!$B$5:$B$154),0)),"")</f>
        <v/>
      </c>
      <c r="AX51" s="151" t="str">
        <f t="array" ref="AX51">IFERROR(INDEX([1]!SAN[DK_nr],MATCH(1,('[1]3.2'!$AM51=[1]!SAN[RAS])*('[1]3.2'!AX$7=[1]SAN!$B$5:$B$154),0)),"")</f>
        <v/>
      </c>
      <c r="AY51" s="151" t="str">
        <f t="array" ref="AY51">IFERROR(INDEX([1]!SAN[DK_nr],MATCH(1,('[1]3.2'!$AM51=[1]!SAN[RAS])*('[1]3.2'!AY$7=[1]SAN!$B$5:$B$154),0)),"")</f>
        <v/>
      </c>
      <c r="AZ51" s="151" t="str">
        <f t="array" ref="AZ51">IFERROR(INDEX([1]!SAN[DK_nr],MATCH(1,('[1]3.2'!$AM51=[1]!SAN[RAS])*('[1]3.2'!AZ$7=[1]SAN!$B$5:$B$154),0)),"")</f>
        <v/>
      </c>
      <c r="BA51" s="151" t="str">
        <f t="array" ref="BA51">IFERROR(INDEX([1]!SAN[DK_nr],MATCH(1,('[1]3.2'!$AM51=[1]!SAN[RAS])*('[1]3.2'!BA$7=[1]SAN!$B$5:$B$154),0)),"")</f>
        <v/>
      </c>
      <c r="BB51" s="151" t="str">
        <f t="array" ref="BB51">IFERROR(INDEX([1]!SAN[DK_nr],MATCH(1,('[1]3.2'!$AM51=[1]!SAN[RAS])*('[1]3.2'!BB$7=[1]SAN!$B$5:$B$154),0)),"")</f>
        <v/>
      </c>
      <c r="BC51" s="151" t="str">
        <f t="array" ref="BC51">IFERROR(INDEX([1]!SAN[DK_nr],MATCH(1,('[1]3.2'!$AM51=[1]!SAN[RAS])*('[1]3.2'!BC$7=[1]SAN!$B$5:$B$154),0)),"")</f>
        <v/>
      </c>
      <c r="BD51" s="151" t="str">
        <f t="array" ref="BD51">IFERROR(INDEX([1]!SAN[DK_nr],MATCH(1,('[1]3.2'!$AM51=[1]!SAN[RAS])*('[1]3.2'!BD$7=[1]SAN!$B$5:$B$154),0)),"")</f>
        <v/>
      </c>
      <c r="BE51" s="151" t="str">
        <f t="array" ref="BE51">IFERROR(INDEX([1]!SAN[DK_nr],MATCH(1,('[1]3.2'!$AM51=[1]!SAN[RAS])*('[1]3.2'!BE$7=[1]SAN!$B$5:$B$154),0)),"")</f>
        <v/>
      </c>
      <c r="BF51" s="151" t="str">
        <f t="array" ref="BF51">IFERROR(INDEX([1]!SAN[DK_nr],MATCH(1,('[1]3.2'!$AM51=[1]!SAN[RAS])*('[1]3.2'!BF$7=[1]SAN!$B$5:$B$154),0)),"")</f>
        <v/>
      </c>
      <c r="BG51" s="151" t="str">
        <f t="array" ref="BG51">IFERROR(INDEX([1]!SAN[DK_nr],MATCH(1,('[1]3.2'!$AM51=[1]!SAN[RAS])*('[1]3.2'!BG$7=[1]SAN!$B$5:$B$154),0)),"")</f>
        <v/>
      </c>
      <c r="BH51" s="151" t="str">
        <f t="array" ref="BH51">IFERROR(INDEX([1]!SAN[DK_nr],MATCH(1,('[1]3.2'!$AM51=[1]!SAN[RAS])*('[1]3.2'!BH$7=[1]SAN!$B$5:$B$154),0)),"")</f>
        <v/>
      </c>
      <c r="BI51" s="151" t="str">
        <f t="array" ref="BI51">IFERROR(INDEX([1]!SAN[DK_nr],MATCH(1,('[1]3.2'!$AM51=[1]!SAN[RAS])*('[1]3.2'!BI$7=[1]SAN!$B$5:$B$154),0)),"")</f>
        <v/>
      </c>
      <c r="BJ51" s="151" t="str">
        <f t="array" ref="BJ51">IFERROR(INDEX([1]!SAN[DK_nr],MATCH(1,('[1]3.2'!$AM51=[1]!SAN[RAS])*('[1]3.2'!BJ$7=[1]SAN!$B$5:$B$154),0)),"")</f>
        <v/>
      </c>
      <c r="BK51" s="151" t="str">
        <f t="array" ref="BK51">IFERROR(INDEX([1]!SAN[DK_nr],MATCH(1,('[1]3.2'!$AM51=[1]!SAN[RAS])*('[1]3.2'!BK$7=[1]SAN!$B$5:$B$154),0)),"")</f>
        <v/>
      </c>
      <c r="BL51" s="151" t="str">
        <f t="array" ref="BL51">IFERROR(INDEX([1]!SAN[DK_nr],MATCH(1,('[1]3.2'!$AM51=[1]!SAN[RAS])*('[1]3.2'!BL$7=[1]SAN!$B$5:$B$154),0)),"")</f>
        <v/>
      </c>
      <c r="BM51" s="151" t="str">
        <f t="array" ref="BM51">IFERROR(INDEX([1]!SAN[DK_nr],MATCH(1,('[1]3.2'!$AM51=[1]!SAN[RAS])*('[1]3.2'!BM$7=[1]SAN!$B$5:$B$154),0)),"")</f>
        <v/>
      </c>
      <c r="BN51" s="151" t="str">
        <f t="array" ref="BN51">IFERROR(INDEX([1]!SAN[DK_nr],MATCH(1,('[1]3.2'!$AM51=[1]!SAN[RAS])*('[1]3.2'!BN$7=[1]SAN!$B$5:$B$154),0)),"")</f>
        <v/>
      </c>
      <c r="BO51" s="151" t="str">
        <f t="array" ref="BO51">IFERROR(INDEX([1]!SAN[DK_nr],MATCH(1,('[1]3.2'!$AM51=[1]!SAN[RAS])*('[1]3.2'!BO$7=[1]SAN!$B$5:$B$154),0)),"")</f>
        <v/>
      </c>
      <c r="BP51" s="151" t="str">
        <f t="array" ref="BP51">IFERROR(INDEX([1]!SAN[DK_nr],MATCH(1,('[1]3.2'!$AM51=[1]!SAN[RAS])*('[1]3.2'!BP$7=[1]SAN!$B$5:$B$154),0)),"")</f>
        <v/>
      </c>
      <c r="BQ51" s="151" t="str">
        <f t="array" ref="BQ51">IFERROR(INDEX([1]!SAN[DK_nr],MATCH(1,('[1]3.2'!$AM51=[1]!SAN[RAS])*('[1]3.2'!BQ$7=[1]SAN!$B$5:$B$154),0)),"")</f>
        <v/>
      </c>
      <c r="BR51" s="151" t="str">
        <f t="array" ref="BR51">IFERROR(INDEX([1]!SAN[DK_nr],MATCH(1,('[1]3.2'!$AM51=[1]!SAN[RAS])*('[1]3.2'!BR$7=[1]SAN!$B$5:$B$154),0)),"")</f>
        <v/>
      </c>
      <c r="BS51" s="151" t="str">
        <f t="array" ref="BS51">IFERROR(INDEX([1]!SAN[DK_nr],MATCH(1,('[1]3.2'!$AM51=[1]!SAN[RAS])*('[1]3.2'!BS$7=[1]SAN!$B$5:$B$154),0)),"")</f>
        <v/>
      </c>
      <c r="BT51" s="151" t="str">
        <f t="array" ref="BT51">IFERROR(INDEX([1]!SAN[DK_nr],MATCH(1,('[1]3.2'!$AM51=[1]!SAN[RAS])*('[1]3.2'!BT$7=[1]SAN!$B$5:$B$154),0)),"")</f>
        <v/>
      </c>
      <c r="BU51" s="151" t="str">
        <f t="array" ref="BU51">IFERROR(INDEX([1]!SAN[DK_nr],MATCH(1,('[1]3.2'!$AM51=[1]!SAN[RAS])*('[1]3.2'!BU$7=[1]SAN!$B$5:$B$154),0)),"")</f>
        <v/>
      </c>
      <c r="BV51" s="151" t="str">
        <f t="array" ref="BV51">IFERROR(INDEX([1]!SAN[DK_nr],MATCH(1,('[1]3.2'!$AM51=[1]!SAN[RAS])*('[1]3.2'!BV$7=[1]SAN!$B$5:$B$154),0)),"")</f>
        <v/>
      </c>
      <c r="BW51" s="151" t="str">
        <f t="array" ref="BW51">IFERROR(INDEX([1]!SAN[DK_nr],MATCH(1,('[1]3.2'!$AM51=[1]!SAN[RAS])*('[1]3.2'!BW$7=[1]SAN!$B$5:$B$154),0)),"")</f>
        <v/>
      </c>
      <c r="BX51" s="151" t="str">
        <f t="array" ref="BX51">IFERROR(INDEX([1]!SAN[DK_nr],MATCH(1,('[1]3.2'!$AM51=[1]!SAN[RAS])*('[1]3.2'!BX$7=[1]SAN!$B$5:$B$154),0)),"")</f>
        <v/>
      </c>
      <c r="BY51" s="151" t="str">
        <f t="array" ref="BY51">IFERROR(INDEX([1]!SAN[DK_nr],MATCH(1,('[1]3.2'!$AM51=[1]!SAN[RAS])*('[1]3.2'!BY$7=[1]SAN!$B$5:$B$154),0)),"")</f>
        <v/>
      </c>
      <c r="BZ51" s="151" t="str">
        <f t="array" ref="BZ51">IFERROR(INDEX([1]!SAN[DK_nr],MATCH(1,('[1]3.2'!$AM51=[1]!SAN[RAS])*('[1]3.2'!BZ$7=[1]SAN!$B$5:$B$154),0)),"")</f>
        <v/>
      </c>
      <c r="CA51" s="151" t="str">
        <f t="array" ref="CA51">IFERROR(INDEX([1]!SAN[DK_nr],MATCH(1,('[1]3.2'!$AM51=[1]!SAN[RAS])*('[1]3.2'!CA$7=[1]SAN!$B$5:$B$154),0)),"")</f>
        <v/>
      </c>
      <c r="CB51" s="151" t="str">
        <f t="array" ref="CB51">IFERROR(INDEX([1]!SAN[DK_nr],MATCH(1,('[1]3.2'!$AM51=[1]!SAN[RAS])*('[1]3.2'!CB$7=[1]SAN!$B$5:$B$154),0)),"")</f>
        <v/>
      </c>
      <c r="CC51" s="151" t="str">
        <f t="array" ref="CC51">IFERROR(INDEX([1]!SAN[DK_nr],MATCH(1,('[1]3.2'!$AM51=[1]!SAN[RAS])*('[1]3.2'!CC$7=[1]SAN!$B$5:$B$154),0)),"")</f>
        <v/>
      </c>
      <c r="CD51" s="151" t="str">
        <f t="array" ref="CD51">IFERROR(INDEX([1]!SAN[DK_nr],MATCH(1,('[1]3.2'!$AM51=[1]!SAN[RAS])*('[1]3.2'!CD$7=[1]SAN!$B$5:$B$154),0)),"")</f>
        <v/>
      </c>
      <c r="CE51" s="151" t="str">
        <f t="array" ref="CE51">IFERROR(INDEX([1]!SAN[DK_nr],MATCH(1,('[1]3.2'!$AM51=[1]!SAN[RAS])*('[1]3.2'!CE$7=[1]SAN!$B$5:$B$154),0)),"")</f>
        <v/>
      </c>
      <c r="CF51" s="151" t="str">
        <f t="array" ref="CF51">IFERROR(INDEX([1]!SAN[DK_nr],MATCH(1,('[1]3.2'!$AM51=[1]!SAN[RAS])*('[1]3.2'!CF$7=[1]SAN!$B$5:$B$154),0)),"")</f>
        <v/>
      </c>
      <c r="CG51" s="151" t="str">
        <f t="array" ref="CG51">IFERROR(INDEX([1]!SAN[DK_nr],MATCH(1,('[1]3.2'!$AM51=[1]!SAN[RAS])*('[1]3.2'!CG$7=[1]SAN!$B$5:$B$154),0)),"")</f>
        <v/>
      </c>
      <c r="CH51" s="151" t="str">
        <f t="array" ref="CH51">IFERROR(INDEX([1]!SAN[DK_nr],MATCH(1,('[1]3.2'!$AM51=[1]!SAN[RAS])*('[1]3.2'!CH$7=[1]SAN!$B$5:$B$154),0)),"")</f>
        <v/>
      </c>
      <c r="CI51" s="151" t="str">
        <f t="array" ref="CI51">IFERROR(INDEX([1]!SAN[DK_nr],MATCH(1,('[1]3.2'!$AM51=[1]!SAN[RAS])*('[1]3.2'!CI$7=[1]SAN!$B$5:$B$154),0)),"")</f>
        <v/>
      </c>
      <c r="CJ51" s="151" t="str">
        <f t="array" ref="CJ51">IFERROR(INDEX([1]!SAN[DK_nr],MATCH(1,('[1]3.2'!$AM51=[1]!SAN[RAS])*('[1]3.2'!CJ$7=[1]SAN!$B$5:$B$154),0)),"")</f>
        <v/>
      </c>
      <c r="CK51" s="151" t="str">
        <f t="array" ref="CK51">IFERROR(INDEX([1]!SAN[DK_nr],MATCH(1,('[1]3.2'!$AM51=[1]!SAN[RAS])*('[1]3.2'!CK$7=[1]SAN!$B$5:$B$154),0)),"")</f>
        <v/>
      </c>
      <c r="CL51" s="151" t="str">
        <f t="array" ref="CL51">IFERROR(INDEX([1]!SAN[DK_nr],MATCH(1,('[1]3.2'!$AM51=[1]!SAN[RAS])*('[1]3.2'!CL$7=[1]SAN!$B$5:$B$154),0)),"")</f>
        <v/>
      </c>
      <c r="CM51" s="151" t="str">
        <f t="array" ref="CM51">IFERROR(INDEX([1]!SAN[DK_nr],MATCH(1,('[1]3.2'!$AM51=[1]!SAN[RAS])*('[1]3.2'!CM$7=[1]SAN!$B$5:$B$154),0)),"")</f>
        <v/>
      </c>
      <c r="CN51" s="151" t="str">
        <f t="array" ref="CN51">IFERROR(INDEX([1]!SAN[DK_nr],MATCH(1,('[1]3.2'!$AM51=[1]!SAN[RAS])*('[1]3.2'!CN$7=[1]SAN!$B$5:$B$154),0)),"")</f>
        <v/>
      </c>
      <c r="CO51" s="151" t="str">
        <f t="array" ref="CO51">IFERROR(INDEX([1]!SAN[DK_nr],MATCH(1,('[1]3.2'!$AM51=[1]!SAN[RAS])*('[1]3.2'!CO$7=[1]SAN!$B$5:$B$154),0)),"")</f>
        <v/>
      </c>
      <c r="CP51" s="151" t="str">
        <f t="array" ref="CP51">IFERROR(INDEX([1]!SAN[DK_nr],MATCH(1,('[1]3.2'!$AM51=[1]!SAN[RAS])*('[1]3.2'!CP$7=[1]SAN!$B$5:$B$154),0)),"")</f>
        <v/>
      </c>
      <c r="CQ51" s="151" t="str">
        <f t="array" ref="CQ51">IFERROR(INDEX([1]!SAN[DK_nr],MATCH(1,('[1]3.2'!$AM51=[1]!SAN[RAS])*('[1]3.2'!CQ$7=[1]SAN!$B$5:$B$154),0)),"")</f>
        <v/>
      </c>
      <c r="CR51" s="151" t="str">
        <f t="array" ref="CR51">IFERROR(INDEX([1]!SAN[DK_nr],MATCH(1,('[1]3.2'!$AM51=[1]!SAN[RAS])*('[1]3.2'!CR$7=[1]SAN!$B$5:$B$154),0)),"")</f>
        <v/>
      </c>
      <c r="CS51" s="151" t="str">
        <f t="array" ref="CS51">IFERROR(INDEX([1]!SAN[DK_nr],MATCH(1,('[1]3.2'!$AM51=[1]!SAN[RAS])*('[1]3.2'!CS$7=[1]SAN!$B$5:$B$154),0)),"")</f>
        <v/>
      </c>
      <c r="CT51" s="151" t="str">
        <f t="array" ref="CT51">IFERROR(INDEX([1]!SAN[DK_nr],MATCH(1,('[1]3.2'!$AM51=[1]!SAN[RAS])*('[1]3.2'!CT$7=[1]SAN!$B$5:$B$154),0)),"")</f>
        <v/>
      </c>
      <c r="CU51" s="151" t="str">
        <f t="array" ref="CU51">IFERROR(INDEX([1]!SAN[DK_nr],MATCH(1,('[1]3.2'!$AM51=[1]!SAN[RAS])*('[1]3.2'!CU$7=[1]SAN!$B$5:$B$154),0)),"")</f>
        <v/>
      </c>
      <c r="CV51" s="151" t="str">
        <f t="array" ref="CV51">IFERROR(INDEX([1]!SAN[DK_nr],MATCH(1,('[1]3.2'!$AM51=[1]!SAN[RAS])*('[1]3.2'!CV$7=[1]SAN!$B$5:$B$154),0)),"")</f>
        <v/>
      </c>
      <c r="CW51" s="151" t="str">
        <f t="array" ref="CW51">IFERROR(INDEX([1]!SAN[DK_nr],MATCH(1,('[1]3.2'!$AM51=[1]!SAN[RAS])*('[1]3.2'!CW$7=[1]SAN!$B$5:$B$154),0)),"")</f>
        <v/>
      </c>
      <c r="CX51" s="151" t="str">
        <f t="array" ref="CX51">IFERROR(INDEX([1]!SAN[DK_nr],MATCH(1,('[1]3.2'!$AM51=[1]!SAN[RAS])*('[1]3.2'!CX$7=[1]SAN!$B$5:$B$154),0)),"")</f>
        <v/>
      </c>
      <c r="CY51" s="151" t="str">
        <f t="array" ref="CY51">IFERROR(INDEX([1]!SAN[DK_nr],MATCH(1,('[1]3.2'!$AM51=[1]!SAN[RAS])*('[1]3.2'!CY$7=[1]SAN!$B$5:$B$154),0)),"")</f>
        <v/>
      </c>
      <c r="CZ51" s="151" t="str">
        <f t="array" ref="CZ51">IFERROR(INDEX([1]!SAN[DK_nr],MATCH(1,('[1]3.2'!$AM51=[1]!SAN[RAS])*('[1]3.2'!CZ$7=[1]SAN!$B$5:$B$154),0)),"")</f>
        <v/>
      </c>
      <c r="DA51" s="151" t="str">
        <f t="array" ref="DA51">IFERROR(INDEX([1]!SAN[DK_nr],MATCH(1,('[1]3.2'!$AM51=[1]!SAN[RAS])*('[1]3.2'!DA$7=[1]SAN!$B$5:$B$154),0)),"")</f>
        <v/>
      </c>
      <c r="DB51" s="151" t="str">
        <f t="array" ref="DB51">IFERROR(INDEX([1]!SAN[DK_nr],MATCH(1,('[1]3.2'!$AM51=[1]!SAN[RAS])*('[1]3.2'!DB$7=[1]SAN!$B$5:$B$154),0)),"")</f>
        <v/>
      </c>
      <c r="DC51" s="151" t="str">
        <f t="array" ref="DC51">IFERROR(INDEX([1]!SAN[DK_nr],MATCH(1,('[1]3.2'!$AM51=[1]!SAN[RAS])*('[1]3.2'!DC$7=[1]SAN!$B$5:$B$154),0)),"")</f>
        <v/>
      </c>
      <c r="DD51" s="151" t="str">
        <f t="array" ref="DD51">IFERROR(INDEX([1]!SAN[DK_nr],MATCH(1,('[1]3.2'!$AM51=[1]!SAN[RAS])*('[1]3.2'!DD$7=[1]SAN!$B$5:$B$154),0)),"")</f>
        <v/>
      </c>
      <c r="DE51" s="151" t="str">
        <f t="array" ref="DE51">IFERROR(INDEX([1]!SAN[DK_nr],MATCH(1,('[1]3.2'!$AM51=[1]!SAN[RAS])*('[1]3.2'!DE$7=[1]SAN!$B$5:$B$154),0)),"")</f>
        <v/>
      </c>
      <c r="DF51" s="151" t="str">
        <f t="array" ref="DF51">IFERROR(INDEX([1]!SAN[DK_nr],MATCH(1,('[1]3.2'!$AM51=[1]!SAN[RAS])*('[1]3.2'!DF$7=[1]SAN!$B$5:$B$154),0)),"")</f>
        <v/>
      </c>
      <c r="DG51" s="151" t="str">
        <f t="array" ref="DG51">IFERROR(INDEX([1]!SAN[DK_nr],MATCH(1,('[1]3.2'!$AM51=[1]!SAN[RAS])*('[1]3.2'!DG$7=[1]SAN!$B$5:$B$154),0)),"")</f>
        <v/>
      </c>
      <c r="DH51" s="151" t="str">
        <f t="array" ref="DH51">IFERROR(INDEX([1]!SAN[DK_nr],MATCH(1,('[1]3.2'!$AM51=[1]!SAN[RAS])*('[1]3.2'!DH$7=[1]SAN!$B$5:$B$154),0)),"")</f>
        <v/>
      </c>
      <c r="DI51" s="151" t="str">
        <f t="array" ref="DI51">IFERROR(INDEX([1]!SAN[DK_nr],MATCH(1,('[1]3.2'!$AM51=[1]!SAN[RAS])*('[1]3.2'!DI$7=[1]SAN!$B$5:$B$154),0)),"")</f>
        <v/>
      </c>
      <c r="DJ51" s="151" t="str">
        <f t="array" ref="DJ51">IFERROR(INDEX([1]!SAN[DK_nr],MATCH(1,('[1]3.2'!$AM51=[1]!SAN[RAS])*('[1]3.2'!DJ$7=[1]SAN!$B$5:$B$154),0)),"")</f>
        <v/>
      </c>
      <c r="DK51" s="151" t="str">
        <f t="array" ref="DK51">IFERROR(INDEX([1]!SAN[DK_nr],MATCH(1,('[1]3.2'!$AM51=[1]!SAN[RAS])*('[1]3.2'!DK$7=[1]SAN!$B$5:$B$154),0)),"")</f>
        <v/>
      </c>
      <c r="DL51" s="151" t="str">
        <f t="array" ref="DL51">IFERROR(INDEX([1]!SAN[DK_nr],MATCH(1,('[1]3.2'!$AM51=[1]!SAN[RAS])*('[1]3.2'!DL$7=[1]SAN!$B$5:$B$154),0)),"")</f>
        <v/>
      </c>
      <c r="DM51" s="151" t="str">
        <f t="array" ref="DM51">IFERROR(INDEX([1]!SAN[DK_nr],MATCH(1,('[1]3.2'!$AM51=[1]!SAN[RAS])*('[1]3.2'!DM$7=[1]SAN!$B$5:$B$154),0)),"")</f>
        <v/>
      </c>
      <c r="DN51" s="151" t="str">
        <f t="array" ref="DN51">IFERROR(INDEX([1]!SAN[DK_nr],MATCH(1,('[1]3.2'!$AM51=[1]!SAN[RAS])*('[1]3.2'!DN$7=[1]SAN!$B$5:$B$154),0)),"")</f>
        <v/>
      </c>
      <c r="DO51" s="151" t="str">
        <f t="array" ref="DO51">IFERROR(INDEX([1]!SAN[DK_nr],MATCH(1,('[1]3.2'!$AM51=[1]!SAN[RAS])*('[1]3.2'!DO$7=[1]SAN!$B$5:$B$154),0)),"")</f>
        <v/>
      </c>
      <c r="DP51" s="151" t="str">
        <f t="array" ref="DP51">IFERROR(INDEX([1]!SAN[DK_nr],MATCH(1,('[1]3.2'!$AM51=[1]!SAN[RAS])*('[1]3.2'!DP$7=[1]SAN!$B$5:$B$154),0)),"")</f>
        <v/>
      </c>
      <c r="DQ51" s="151" t="str">
        <f t="array" ref="DQ51">IFERROR(INDEX([1]!SAN[DK_nr],MATCH(1,('[1]3.2'!$AM51=[1]!SAN[RAS])*('[1]3.2'!DQ$7=[1]SAN!$B$5:$B$154),0)),"")</f>
        <v/>
      </c>
      <c r="DR51" s="151" t="str">
        <f t="array" ref="DR51">IFERROR(INDEX([1]!SAN[DK_nr],MATCH(1,('[1]3.2'!$AM51=[1]!SAN[RAS])*('[1]3.2'!DR$7=[1]SAN!$B$5:$B$154),0)),"")</f>
        <v/>
      </c>
      <c r="DS51" s="151" t="str">
        <f t="array" ref="DS51">IFERROR(INDEX([1]!SAN[DK_nr],MATCH(1,('[1]3.2'!$AM51=[1]!SAN[RAS])*('[1]3.2'!DS$7=[1]SAN!$B$5:$B$154),0)),"")</f>
        <v/>
      </c>
      <c r="DT51" s="151" t="str">
        <f t="array" ref="DT51">IFERROR(INDEX([1]!SAN[DK_nr],MATCH(1,('[1]3.2'!$AM51=[1]!SAN[RAS])*('[1]3.2'!DT$7=[1]SAN!$B$5:$B$154),0)),"")</f>
        <v/>
      </c>
      <c r="DU51" s="151" t="str">
        <f t="array" ref="DU51">IFERROR(INDEX([1]!SAN[DK_nr],MATCH(1,('[1]3.2'!$AM51=[1]!SAN[RAS])*('[1]3.2'!DU$7=[1]SAN!$B$5:$B$154),0)),"")</f>
        <v/>
      </c>
      <c r="DV51" s="151" t="str">
        <f t="array" ref="DV51">IFERROR(INDEX([1]!SAN[DK_nr],MATCH(1,('[1]3.2'!$AM51=[1]!SAN[RAS])*('[1]3.2'!DV$7=[1]SAN!$B$5:$B$154),0)),"")</f>
        <v/>
      </c>
      <c r="DW51" s="151" t="str">
        <f t="array" ref="DW51">IFERROR(INDEX([1]!SAN[DK_nr],MATCH(1,('[1]3.2'!$AM51=[1]!SAN[RAS])*('[1]3.2'!DW$7=[1]SAN!$B$5:$B$154),0)),"")</f>
        <v/>
      </c>
      <c r="DX51" s="151" t="str">
        <f t="array" ref="DX51">IFERROR(INDEX([1]!SAN[DK_nr],MATCH(1,('[1]3.2'!$AM51=[1]!SAN[RAS])*('[1]3.2'!DX$7=[1]SAN!$B$5:$B$154),0)),"")</f>
        <v/>
      </c>
      <c r="DY51" s="151" t="str">
        <f t="array" ref="DY51">IFERROR(INDEX([1]!SAN[DK_nr],MATCH(1,('[1]3.2'!$AM51=[1]!SAN[RAS])*('[1]3.2'!DY$7=[1]SAN!$B$5:$B$154),0)),"")</f>
        <v/>
      </c>
      <c r="DZ51" s="151" t="str">
        <f t="array" ref="DZ51">IFERROR(INDEX([1]!SAN[DK_nr],MATCH(1,('[1]3.2'!$AM51=[1]!SAN[RAS])*('[1]3.2'!DZ$7=[1]SAN!$B$5:$B$154),0)),"")</f>
        <v/>
      </c>
      <c r="EA51" s="151" t="str">
        <f t="array" ref="EA51">IFERROR(INDEX([1]!SAN[DK_nr],MATCH(1,('[1]3.2'!$AM51=[1]!SAN[RAS])*('[1]3.2'!EA$7=[1]SAN!$B$5:$B$154),0)),"")</f>
        <v/>
      </c>
      <c r="EB51" s="151" t="str">
        <f t="array" ref="EB51">IFERROR(INDEX([1]!SAN[DK_nr],MATCH(1,('[1]3.2'!$AM51=[1]!SAN[RAS])*('[1]3.2'!EB$7=[1]SAN!$B$5:$B$154),0)),"")</f>
        <v/>
      </c>
    </row>
    <row r="52" spans="2:132" ht="12.2" customHeight="1" x14ac:dyDescent="0.2">
      <c r="B52" s="168" t="s">
        <v>537</v>
      </c>
      <c r="C52" s="169" t="s">
        <v>538</v>
      </c>
      <c r="D52" s="170" t="s">
        <v>223</v>
      </c>
      <c r="E52" s="171" t="e">
        <f>+SUMIFS([1]!Sanaudos[Suma],[1]!Sanaudos[Pagal DK RAS],$AM52)</f>
        <v>#REF!</v>
      </c>
      <c r="F52" s="171"/>
      <c r="G52" s="171" t="e">
        <f>+SUMIFS('[1]5.turtas'!$A$5:$A$61,'[1]5.turtas'!$B$5:$B$61,$AM52)</f>
        <v>#VALUE!</v>
      </c>
      <c r="H52" s="171"/>
      <c r="I52" s="171"/>
      <c r="J52" s="171" t="e">
        <f>+SUMIFS([1]!Sanaudos_kor[Suma],[1]!Sanaudos_kor[RAS],$AM52,[1]!Sanaudos_kor[KOR_nr],J$1)</f>
        <v>#REF!</v>
      </c>
      <c r="K52" s="171" t="e">
        <f>+SUMIFS([1]!Sanaudos_kor[Suma],[1]!Sanaudos_kor[RAS],$AM52,[1]!Sanaudos_kor[KOR_nr],K$1)</f>
        <v>#REF!</v>
      </c>
      <c r="L52" s="171" t="e">
        <f>+SUMIFS([1]!Sanaudos_kor[Suma],[1]!Sanaudos_kor[RAS],$AM52,[1]!Sanaudos_kor[KOR_nr],L$1)</f>
        <v>#REF!</v>
      </c>
      <c r="M52" s="171" t="e">
        <f>+SUMIFS([1]!Sanaudos_kor[Suma],[1]!Sanaudos_kor[RAS],$AM52,[1]!Sanaudos_kor[KOR_nr],M$1)</f>
        <v>#REF!</v>
      </c>
      <c r="N52" s="171" t="e">
        <f>+SUMIFS([1]!Sanaudos_kor[Suma],[1]!Sanaudos_kor[RAS],$AM52,[1]!Sanaudos_kor[KOR_nr],N$1)</f>
        <v>#REF!</v>
      </c>
      <c r="O52" s="171" t="e">
        <f>+SUMIFS([1]!Sanaudos_kor[Suma],[1]!Sanaudos_kor[RAS],$AM52,[1]!Sanaudos_kor[KOR_nr],O$1)</f>
        <v>#REF!</v>
      </c>
      <c r="P52" s="171" t="e">
        <f>+SUMIFS([1]!Sanaudos_kor[Suma],[1]!Sanaudos_kor[RAS],$AM52,[1]!Sanaudos_kor[KOR_nr],P$1)</f>
        <v>#REF!</v>
      </c>
      <c r="Q52" s="171" t="e">
        <f>+SUMIFS([1]!Sanaudos_kor[Suma],[1]!Sanaudos_kor[RAS],$AM52,[1]!Sanaudos_kor[KOR_nr],Q$1)</f>
        <v>#REF!</v>
      </c>
      <c r="R52" s="171" t="e">
        <f>+SUMIFS([1]!Sanaudos_kor[Suma],[1]!Sanaudos_kor[RAS],$AM52,[1]!Sanaudos_kor[KOR_nr],R$1)</f>
        <v>#REF!</v>
      </c>
      <c r="S52" s="171" t="e">
        <f>+SUMIFS([1]!Sanaudos_kor[Suma],[1]!Sanaudos_kor[RAS],$AM52,[1]!Sanaudos_kor[KOR_nr],S$1)</f>
        <v>#REF!</v>
      </c>
      <c r="T52" s="171" t="e">
        <f>+SUMIFS([1]!Sanaudos_kor[Suma],[1]!Sanaudos_kor[RAS],$AM52,[1]!Sanaudos_kor[KOR_nr],T$1)</f>
        <v>#REF!</v>
      </c>
      <c r="U52" s="171" t="e">
        <f>+SUMIFS([1]!Sanaudos_kor[Suma],[1]!Sanaudos_kor[RAS],$AM52,[1]!Sanaudos_kor[KOR_nr],U$1)</f>
        <v>#REF!</v>
      </c>
      <c r="V52" s="171" t="e">
        <f>+SUMIFS([1]!Sanaudos_kor[Suma],[1]!Sanaudos_kor[RAS],$AM52,[1]!Sanaudos_kor[KOR_nr],V$1)</f>
        <v>#REF!</v>
      </c>
      <c r="W52" s="171" t="e">
        <f>+SUMIFS([1]!Sanaudos_kor[Suma],[1]!Sanaudos_kor[RAS],$AM52,[1]!Sanaudos_kor[KOR_nr],W$1)</f>
        <v>#REF!</v>
      </c>
      <c r="X52" s="171" t="e">
        <f>+SUMIFS([1]!Sanaudos_kor[Suma],[1]!Sanaudos_kor[RAS],$AM52,[1]!Sanaudos_kor[KOR_nr],X$1)</f>
        <v>#REF!</v>
      </c>
      <c r="Y52" s="171" t="e">
        <f>+SUMIFS([1]!Sanaudos_kor[Suma],[1]!Sanaudos_kor[RAS],$AM52,[1]!Sanaudos_kor[KOR_nr],Y$1)</f>
        <v>#REF!</v>
      </c>
      <c r="Z52" s="171" t="e">
        <f>+SUMIFS([1]!Sanaudos_kor[Suma],[1]!Sanaudos_kor[RAS],$AM52,[1]!Sanaudos_kor[KOR_nr],Z$1)</f>
        <v>#REF!</v>
      </c>
      <c r="AA52" s="171" t="e">
        <f>+SUMIFS([1]!Sanaudos_kor[Suma],[1]!Sanaudos_kor[RAS],$AM52,[1]!Sanaudos_kor[KOR_nr],AA$1)</f>
        <v>#REF!</v>
      </c>
      <c r="AB52" s="171" t="e">
        <f>+SUMIFS([1]!Sanaudos_kor[Suma],[1]!Sanaudos_kor[RAS],$AM52,[1]!Sanaudos_kor[KOR_nr],AB$1)</f>
        <v>#REF!</v>
      </c>
      <c r="AC52" s="171" t="e">
        <f>+SUMIFS([1]!Sanaudos_kor[Suma],[1]!Sanaudos_kor[RAS],$AM52,[1]!Sanaudos_kor[KOR_nr],AC$1)</f>
        <v>#REF!</v>
      </c>
      <c r="AD52" s="171" t="e">
        <f>+SUMIFS([1]!Sanaudos_kor[Suma],[1]!Sanaudos_kor[RAS],$AM52,[1]!Sanaudos_kor[KOR_nr],AD$1)</f>
        <v>#REF!</v>
      </c>
      <c r="AE52" s="171" t="e">
        <f>+SUMIFS([1]!Sanaudos_kor[Suma],[1]!Sanaudos_kor[RAS],$AM52,[1]!Sanaudos_kor[KOR_nr],AE$1)</f>
        <v>#REF!</v>
      </c>
      <c r="AF52" s="178" t="e">
        <f t="shared" si="0"/>
        <v>#REF!</v>
      </c>
      <c r="AG52" s="538"/>
      <c r="AL52" s="172">
        <f>+'[1]3.pagrindinis'!A54</f>
        <v>700</v>
      </c>
      <c r="AM52" s="172">
        <f>+'[1]3.pagrindinis'!B54</f>
        <v>707</v>
      </c>
      <c r="AN52" s="166" t="e">
        <f>+SUMIFS('[1]5'!$M$8:$M$158,'[1]5'!$C$8:$C$158,$AM52)</f>
        <v>#VALUE!</v>
      </c>
      <c r="AO52" s="167" t="e">
        <f t="shared" si="1"/>
        <v>#VALUE!</v>
      </c>
      <c r="AR52" s="151" t="str">
        <f t="array" ref="AR52">IFERROR(INDEX([1]!SAN[DK_nr],MATCH(1,('[1]3.2'!$AM52=[1]!SAN[RAS])*('[1]3.2'!AR$7=[1]SAN!$B$5:$B$154),0)),"")</f>
        <v/>
      </c>
      <c r="AS52" s="151" t="str">
        <f t="array" ref="AS52">IFERROR(INDEX([1]!SAN[DK_nr],MATCH(1,('[1]3.2'!$AM52=[1]!SAN[RAS])*('[1]3.2'!AS$7=[1]SAN!$B$5:$B$154),0)),"")</f>
        <v/>
      </c>
      <c r="AT52" s="151" t="str">
        <f t="array" ref="AT52">IFERROR(INDEX([1]!SAN[DK_nr],MATCH(1,('[1]3.2'!$AM52=[1]!SAN[RAS])*('[1]3.2'!AT$7=[1]SAN!$B$5:$B$154),0)),"")</f>
        <v/>
      </c>
      <c r="AU52" s="151" t="str">
        <f t="array" ref="AU52">IFERROR(INDEX([1]!SAN[DK_nr],MATCH(1,('[1]3.2'!$AM52=[1]!SAN[RAS])*('[1]3.2'!AU$7=[1]SAN!$B$5:$B$154),0)),"")</f>
        <v/>
      </c>
      <c r="AV52" s="151" t="str">
        <f t="array" ref="AV52">IFERROR(INDEX([1]!SAN[DK_nr],MATCH(1,('[1]3.2'!$AM52=[1]!SAN[RAS])*('[1]3.2'!AV$7=[1]SAN!$B$5:$B$154),0)),"")</f>
        <v/>
      </c>
      <c r="AW52" s="151" t="str">
        <f t="array" ref="AW52">IFERROR(INDEX([1]!SAN[DK_nr],MATCH(1,('[1]3.2'!$AM52=[1]!SAN[RAS])*('[1]3.2'!AW$7=[1]SAN!$B$5:$B$154),0)),"")</f>
        <v/>
      </c>
      <c r="AX52" s="151" t="str">
        <f t="array" ref="AX52">IFERROR(INDEX([1]!SAN[DK_nr],MATCH(1,('[1]3.2'!$AM52=[1]!SAN[RAS])*('[1]3.2'!AX$7=[1]SAN!$B$5:$B$154),0)),"")</f>
        <v/>
      </c>
      <c r="AY52" s="151" t="str">
        <f t="array" ref="AY52">IFERROR(INDEX([1]!SAN[DK_nr],MATCH(1,('[1]3.2'!$AM52=[1]!SAN[RAS])*('[1]3.2'!AY$7=[1]SAN!$B$5:$B$154),0)),"")</f>
        <v/>
      </c>
      <c r="AZ52" s="151" t="str">
        <f t="array" ref="AZ52">IFERROR(INDEX([1]!SAN[DK_nr],MATCH(1,('[1]3.2'!$AM52=[1]!SAN[RAS])*('[1]3.2'!AZ$7=[1]SAN!$B$5:$B$154),0)),"")</f>
        <v/>
      </c>
      <c r="BA52" s="151" t="str">
        <f t="array" ref="BA52">IFERROR(INDEX([1]!SAN[DK_nr],MATCH(1,('[1]3.2'!$AM52=[1]!SAN[RAS])*('[1]3.2'!BA$7=[1]SAN!$B$5:$B$154),0)),"")</f>
        <v/>
      </c>
      <c r="BB52" s="151" t="str">
        <f t="array" ref="BB52">IFERROR(INDEX([1]!SAN[DK_nr],MATCH(1,('[1]3.2'!$AM52=[1]!SAN[RAS])*('[1]3.2'!BB$7=[1]SAN!$B$5:$B$154),0)),"")</f>
        <v/>
      </c>
      <c r="BC52" s="151" t="str">
        <f t="array" ref="BC52">IFERROR(INDEX([1]!SAN[DK_nr],MATCH(1,('[1]3.2'!$AM52=[1]!SAN[RAS])*('[1]3.2'!BC$7=[1]SAN!$B$5:$B$154),0)),"")</f>
        <v/>
      </c>
      <c r="BD52" s="151" t="str">
        <f t="array" ref="BD52">IFERROR(INDEX([1]!SAN[DK_nr],MATCH(1,('[1]3.2'!$AM52=[1]!SAN[RAS])*('[1]3.2'!BD$7=[1]SAN!$B$5:$B$154),0)),"")</f>
        <v/>
      </c>
      <c r="BE52" s="151" t="str">
        <f t="array" ref="BE52">IFERROR(INDEX([1]!SAN[DK_nr],MATCH(1,('[1]3.2'!$AM52=[1]!SAN[RAS])*('[1]3.2'!BE$7=[1]SAN!$B$5:$B$154),0)),"")</f>
        <v/>
      </c>
      <c r="BF52" s="151" t="str">
        <f t="array" ref="BF52">IFERROR(INDEX([1]!SAN[DK_nr],MATCH(1,('[1]3.2'!$AM52=[1]!SAN[RAS])*('[1]3.2'!BF$7=[1]SAN!$B$5:$B$154),0)),"")</f>
        <v/>
      </c>
      <c r="BG52" s="151" t="str">
        <f t="array" ref="BG52">IFERROR(INDEX([1]!SAN[DK_nr],MATCH(1,('[1]3.2'!$AM52=[1]!SAN[RAS])*('[1]3.2'!BG$7=[1]SAN!$B$5:$B$154),0)),"")</f>
        <v/>
      </c>
      <c r="BH52" s="151" t="str">
        <f t="array" ref="BH52">IFERROR(INDEX([1]!SAN[DK_nr],MATCH(1,('[1]3.2'!$AM52=[1]!SAN[RAS])*('[1]3.2'!BH$7=[1]SAN!$B$5:$B$154),0)),"")</f>
        <v/>
      </c>
      <c r="BI52" s="151" t="str">
        <f t="array" ref="BI52">IFERROR(INDEX([1]!SAN[DK_nr],MATCH(1,('[1]3.2'!$AM52=[1]!SAN[RAS])*('[1]3.2'!BI$7=[1]SAN!$B$5:$B$154),0)),"")</f>
        <v/>
      </c>
      <c r="BJ52" s="151" t="str">
        <f t="array" ref="BJ52">IFERROR(INDEX([1]!SAN[DK_nr],MATCH(1,('[1]3.2'!$AM52=[1]!SAN[RAS])*('[1]3.2'!BJ$7=[1]SAN!$B$5:$B$154),0)),"")</f>
        <v/>
      </c>
      <c r="BK52" s="151" t="str">
        <f t="array" ref="BK52">IFERROR(INDEX([1]!SAN[DK_nr],MATCH(1,('[1]3.2'!$AM52=[1]!SAN[RAS])*('[1]3.2'!BK$7=[1]SAN!$B$5:$B$154),0)),"")</f>
        <v/>
      </c>
      <c r="BL52" s="151" t="str">
        <f t="array" ref="BL52">IFERROR(INDEX([1]!SAN[DK_nr],MATCH(1,('[1]3.2'!$AM52=[1]!SAN[RAS])*('[1]3.2'!BL$7=[1]SAN!$B$5:$B$154),0)),"")</f>
        <v/>
      </c>
      <c r="BM52" s="151" t="str">
        <f t="array" ref="BM52">IFERROR(INDEX([1]!SAN[DK_nr],MATCH(1,('[1]3.2'!$AM52=[1]!SAN[RAS])*('[1]3.2'!BM$7=[1]SAN!$B$5:$B$154),0)),"")</f>
        <v/>
      </c>
      <c r="BN52" s="151" t="str">
        <f t="array" ref="BN52">IFERROR(INDEX([1]!SAN[DK_nr],MATCH(1,('[1]3.2'!$AM52=[1]!SAN[RAS])*('[1]3.2'!BN$7=[1]SAN!$B$5:$B$154),0)),"")</f>
        <v/>
      </c>
      <c r="BO52" s="151" t="str">
        <f t="array" ref="BO52">IFERROR(INDEX([1]!SAN[DK_nr],MATCH(1,('[1]3.2'!$AM52=[1]!SAN[RAS])*('[1]3.2'!BO$7=[1]SAN!$B$5:$B$154),0)),"")</f>
        <v/>
      </c>
      <c r="BP52" s="151" t="str">
        <f t="array" ref="BP52">IFERROR(INDEX([1]!SAN[DK_nr],MATCH(1,('[1]3.2'!$AM52=[1]!SAN[RAS])*('[1]3.2'!BP$7=[1]SAN!$B$5:$B$154),0)),"")</f>
        <v/>
      </c>
      <c r="BQ52" s="151" t="str">
        <f t="array" ref="BQ52">IFERROR(INDEX([1]!SAN[DK_nr],MATCH(1,('[1]3.2'!$AM52=[1]!SAN[RAS])*('[1]3.2'!BQ$7=[1]SAN!$B$5:$B$154),0)),"")</f>
        <v/>
      </c>
      <c r="BR52" s="151" t="str">
        <f t="array" ref="BR52">IFERROR(INDEX([1]!SAN[DK_nr],MATCH(1,('[1]3.2'!$AM52=[1]!SAN[RAS])*('[1]3.2'!BR$7=[1]SAN!$B$5:$B$154),0)),"")</f>
        <v/>
      </c>
      <c r="BS52" s="151" t="str">
        <f t="array" ref="BS52">IFERROR(INDEX([1]!SAN[DK_nr],MATCH(1,('[1]3.2'!$AM52=[1]!SAN[RAS])*('[1]3.2'!BS$7=[1]SAN!$B$5:$B$154),0)),"")</f>
        <v/>
      </c>
      <c r="BT52" s="151" t="str">
        <f t="array" ref="BT52">IFERROR(INDEX([1]!SAN[DK_nr],MATCH(1,('[1]3.2'!$AM52=[1]!SAN[RAS])*('[1]3.2'!BT$7=[1]SAN!$B$5:$B$154),0)),"")</f>
        <v/>
      </c>
      <c r="BU52" s="151" t="str">
        <f t="array" ref="BU52">IFERROR(INDEX([1]!SAN[DK_nr],MATCH(1,('[1]3.2'!$AM52=[1]!SAN[RAS])*('[1]3.2'!BU$7=[1]SAN!$B$5:$B$154),0)),"")</f>
        <v/>
      </c>
      <c r="BV52" s="151" t="str">
        <f t="array" ref="BV52">IFERROR(INDEX([1]!SAN[DK_nr],MATCH(1,('[1]3.2'!$AM52=[1]!SAN[RAS])*('[1]3.2'!BV$7=[1]SAN!$B$5:$B$154),0)),"")</f>
        <v/>
      </c>
      <c r="BW52" s="151" t="str">
        <f t="array" ref="BW52">IFERROR(INDEX([1]!SAN[DK_nr],MATCH(1,('[1]3.2'!$AM52=[1]!SAN[RAS])*('[1]3.2'!BW$7=[1]SAN!$B$5:$B$154),0)),"")</f>
        <v/>
      </c>
      <c r="BX52" s="151" t="str">
        <f t="array" ref="BX52">IFERROR(INDEX([1]!SAN[DK_nr],MATCH(1,('[1]3.2'!$AM52=[1]!SAN[RAS])*('[1]3.2'!BX$7=[1]SAN!$B$5:$B$154),0)),"")</f>
        <v/>
      </c>
      <c r="BY52" s="151" t="str">
        <f t="array" ref="BY52">IFERROR(INDEX([1]!SAN[DK_nr],MATCH(1,('[1]3.2'!$AM52=[1]!SAN[RAS])*('[1]3.2'!BY$7=[1]SAN!$B$5:$B$154),0)),"")</f>
        <v/>
      </c>
      <c r="BZ52" s="151" t="str">
        <f t="array" ref="BZ52">IFERROR(INDEX([1]!SAN[DK_nr],MATCH(1,('[1]3.2'!$AM52=[1]!SAN[RAS])*('[1]3.2'!BZ$7=[1]SAN!$B$5:$B$154),0)),"")</f>
        <v/>
      </c>
      <c r="CA52" s="151" t="str">
        <f t="array" ref="CA52">IFERROR(INDEX([1]!SAN[DK_nr],MATCH(1,('[1]3.2'!$AM52=[1]!SAN[RAS])*('[1]3.2'!CA$7=[1]SAN!$B$5:$B$154),0)),"")</f>
        <v/>
      </c>
      <c r="CB52" s="151" t="str">
        <f t="array" ref="CB52">IFERROR(INDEX([1]!SAN[DK_nr],MATCH(1,('[1]3.2'!$AM52=[1]!SAN[RAS])*('[1]3.2'!CB$7=[1]SAN!$B$5:$B$154),0)),"")</f>
        <v/>
      </c>
      <c r="CC52" s="151" t="str">
        <f t="array" ref="CC52">IFERROR(INDEX([1]!SAN[DK_nr],MATCH(1,('[1]3.2'!$AM52=[1]!SAN[RAS])*('[1]3.2'!CC$7=[1]SAN!$B$5:$B$154),0)),"")</f>
        <v/>
      </c>
      <c r="CD52" s="151" t="str">
        <f t="array" ref="CD52">IFERROR(INDEX([1]!SAN[DK_nr],MATCH(1,('[1]3.2'!$AM52=[1]!SAN[RAS])*('[1]3.2'!CD$7=[1]SAN!$B$5:$B$154),0)),"")</f>
        <v/>
      </c>
      <c r="CE52" s="151" t="str">
        <f t="array" ref="CE52">IFERROR(INDEX([1]!SAN[DK_nr],MATCH(1,('[1]3.2'!$AM52=[1]!SAN[RAS])*('[1]3.2'!CE$7=[1]SAN!$B$5:$B$154),0)),"")</f>
        <v/>
      </c>
      <c r="CF52" s="151" t="str">
        <f t="array" ref="CF52">IFERROR(INDEX([1]!SAN[DK_nr],MATCH(1,('[1]3.2'!$AM52=[1]!SAN[RAS])*('[1]3.2'!CF$7=[1]SAN!$B$5:$B$154),0)),"")</f>
        <v/>
      </c>
      <c r="CG52" s="151" t="str">
        <f t="array" ref="CG52">IFERROR(INDEX([1]!SAN[DK_nr],MATCH(1,('[1]3.2'!$AM52=[1]!SAN[RAS])*('[1]3.2'!CG$7=[1]SAN!$B$5:$B$154),0)),"")</f>
        <v/>
      </c>
      <c r="CH52" s="151" t="str">
        <f t="array" ref="CH52">IFERROR(INDEX([1]!SAN[DK_nr],MATCH(1,('[1]3.2'!$AM52=[1]!SAN[RAS])*('[1]3.2'!CH$7=[1]SAN!$B$5:$B$154),0)),"")</f>
        <v/>
      </c>
      <c r="CI52" s="151" t="str">
        <f t="array" ref="CI52">IFERROR(INDEX([1]!SAN[DK_nr],MATCH(1,('[1]3.2'!$AM52=[1]!SAN[RAS])*('[1]3.2'!CI$7=[1]SAN!$B$5:$B$154),0)),"")</f>
        <v/>
      </c>
      <c r="CJ52" s="151" t="str">
        <f t="array" ref="CJ52">IFERROR(INDEX([1]!SAN[DK_nr],MATCH(1,('[1]3.2'!$AM52=[1]!SAN[RAS])*('[1]3.2'!CJ$7=[1]SAN!$B$5:$B$154),0)),"")</f>
        <v/>
      </c>
      <c r="CK52" s="151" t="str">
        <f t="array" ref="CK52">IFERROR(INDEX([1]!SAN[DK_nr],MATCH(1,('[1]3.2'!$AM52=[1]!SAN[RAS])*('[1]3.2'!CK$7=[1]SAN!$B$5:$B$154),0)),"")</f>
        <v/>
      </c>
      <c r="CL52" s="151" t="str">
        <f t="array" ref="CL52">IFERROR(INDEX([1]!SAN[DK_nr],MATCH(1,('[1]3.2'!$AM52=[1]!SAN[RAS])*('[1]3.2'!CL$7=[1]SAN!$B$5:$B$154),0)),"")</f>
        <v/>
      </c>
      <c r="CM52" s="151" t="str">
        <f t="array" ref="CM52">IFERROR(INDEX([1]!SAN[DK_nr],MATCH(1,('[1]3.2'!$AM52=[1]!SAN[RAS])*('[1]3.2'!CM$7=[1]SAN!$B$5:$B$154),0)),"")</f>
        <v/>
      </c>
      <c r="CN52" s="151" t="str">
        <f t="array" ref="CN52">IFERROR(INDEX([1]!SAN[DK_nr],MATCH(1,('[1]3.2'!$AM52=[1]!SAN[RAS])*('[1]3.2'!CN$7=[1]SAN!$B$5:$B$154),0)),"")</f>
        <v/>
      </c>
      <c r="CO52" s="151" t="str">
        <f t="array" ref="CO52">IFERROR(INDEX([1]!SAN[DK_nr],MATCH(1,('[1]3.2'!$AM52=[1]!SAN[RAS])*('[1]3.2'!CO$7=[1]SAN!$B$5:$B$154),0)),"")</f>
        <v/>
      </c>
      <c r="CP52" s="151" t="str">
        <f t="array" ref="CP52">IFERROR(INDEX([1]!SAN[DK_nr],MATCH(1,('[1]3.2'!$AM52=[1]!SAN[RAS])*('[1]3.2'!CP$7=[1]SAN!$B$5:$B$154),0)),"")</f>
        <v/>
      </c>
      <c r="CQ52" s="151" t="str">
        <f t="array" ref="CQ52">IFERROR(INDEX([1]!SAN[DK_nr],MATCH(1,('[1]3.2'!$AM52=[1]!SAN[RAS])*('[1]3.2'!CQ$7=[1]SAN!$B$5:$B$154),0)),"")</f>
        <v/>
      </c>
      <c r="CR52" s="151" t="str">
        <f t="array" ref="CR52">IFERROR(INDEX([1]!SAN[DK_nr],MATCH(1,('[1]3.2'!$AM52=[1]!SAN[RAS])*('[1]3.2'!CR$7=[1]SAN!$B$5:$B$154),0)),"")</f>
        <v/>
      </c>
      <c r="CS52" s="151" t="str">
        <f t="array" ref="CS52">IFERROR(INDEX([1]!SAN[DK_nr],MATCH(1,('[1]3.2'!$AM52=[1]!SAN[RAS])*('[1]3.2'!CS$7=[1]SAN!$B$5:$B$154),0)),"")</f>
        <v/>
      </c>
      <c r="CT52" s="151" t="str">
        <f t="array" ref="CT52">IFERROR(INDEX([1]!SAN[DK_nr],MATCH(1,('[1]3.2'!$AM52=[1]!SAN[RAS])*('[1]3.2'!CT$7=[1]SAN!$B$5:$B$154),0)),"")</f>
        <v/>
      </c>
      <c r="CU52" s="151" t="str">
        <f t="array" ref="CU52">IFERROR(INDEX([1]!SAN[DK_nr],MATCH(1,('[1]3.2'!$AM52=[1]!SAN[RAS])*('[1]3.2'!CU$7=[1]SAN!$B$5:$B$154),0)),"")</f>
        <v/>
      </c>
      <c r="CV52" s="151" t="str">
        <f t="array" ref="CV52">IFERROR(INDEX([1]!SAN[DK_nr],MATCH(1,('[1]3.2'!$AM52=[1]!SAN[RAS])*('[1]3.2'!CV$7=[1]SAN!$B$5:$B$154),0)),"")</f>
        <v/>
      </c>
      <c r="CW52" s="151" t="str">
        <f t="array" ref="CW52">IFERROR(INDEX([1]!SAN[DK_nr],MATCH(1,('[1]3.2'!$AM52=[1]!SAN[RAS])*('[1]3.2'!CW$7=[1]SAN!$B$5:$B$154),0)),"")</f>
        <v/>
      </c>
      <c r="CX52" s="151" t="str">
        <f t="array" ref="CX52">IFERROR(INDEX([1]!SAN[DK_nr],MATCH(1,('[1]3.2'!$AM52=[1]!SAN[RAS])*('[1]3.2'!CX$7=[1]SAN!$B$5:$B$154),0)),"")</f>
        <v/>
      </c>
      <c r="CY52" s="151" t="str">
        <f t="array" ref="CY52">IFERROR(INDEX([1]!SAN[DK_nr],MATCH(1,('[1]3.2'!$AM52=[1]!SAN[RAS])*('[1]3.2'!CY$7=[1]SAN!$B$5:$B$154),0)),"")</f>
        <v/>
      </c>
      <c r="CZ52" s="151" t="str">
        <f t="array" ref="CZ52">IFERROR(INDEX([1]!SAN[DK_nr],MATCH(1,('[1]3.2'!$AM52=[1]!SAN[RAS])*('[1]3.2'!CZ$7=[1]SAN!$B$5:$B$154),0)),"")</f>
        <v/>
      </c>
      <c r="DA52" s="151" t="str">
        <f t="array" ref="DA52">IFERROR(INDEX([1]!SAN[DK_nr],MATCH(1,('[1]3.2'!$AM52=[1]!SAN[RAS])*('[1]3.2'!DA$7=[1]SAN!$B$5:$B$154),0)),"")</f>
        <v/>
      </c>
      <c r="DB52" s="151" t="str">
        <f t="array" ref="DB52">IFERROR(INDEX([1]!SAN[DK_nr],MATCH(1,('[1]3.2'!$AM52=[1]!SAN[RAS])*('[1]3.2'!DB$7=[1]SAN!$B$5:$B$154),0)),"")</f>
        <v/>
      </c>
      <c r="DC52" s="151" t="str">
        <f t="array" ref="DC52">IFERROR(INDEX([1]!SAN[DK_nr],MATCH(1,('[1]3.2'!$AM52=[1]!SAN[RAS])*('[1]3.2'!DC$7=[1]SAN!$B$5:$B$154),0)),"")</f>
        <v/>
      </c>
      <c r="DD52" s="151" t="str">
        <f t="array" ref="DD52">IFERROR(INDEX([1]!SAN[DK_nr],MATCH(1,('[1]3.2'!$AM52=[1]!SAN[RAS])*('[1]3.2'!DD$7=[1]SAN!$B$5:$B$154),0)),"")</f>
        <v/>
      </c>
      <c r="DE52" s="151" t="str">
        <f t="array" ref="DE52">IFERROR(INDEX([1]!SAN[DK_nr],MATCH(1,('[1]3.2'!$AM52=[1]!SAN[RAS])*('[1]3.2'!DE$7=[1]SAN!$B$5:$B$154),0)),"")</f>
        <v/>
      </c>
      <c r="DF52" s="151" t="str">
        <f t="array" ref="DF52">IFERROR(INDEX([1]!SAN[DK_nr],MATCH(1,('[1]3.2'!$AM52=[1]!SAN[RAS])*('[1]3.2'!DF$7=[1]SAN!$B$5:$B$154),0)),"")</f>
        <v/>
      </c>
      <c r="DG52" s="151" t="str">
        <f t="array" ref="DG52">IFERROR(INDEX([1]!SAN[DK_nr],MATCH(1,('[1]3.2'!$AM52=[1]!SAN[RAS])*('[1]3.2'!DG$7=[1]SAN!$B$5:$B$154),0)),"")</f>
        <v/>
      </c>
      <c r="DH52" s="151" t="str">
        <f t="array" ref="DH52">IFERROR(INDEX([1]!SAN[DK_nr],MATCH(1,('[1]3.2'!$AM52=[1]!SAN[RAS])*('[1]3.2'!DH$7=[1]SAN!$B$5:$B$154),0)),"")</f>
        <v/>
      </c>
      <c r="DI52" s="151" t="str">
        <f t="array" ref="DI52">IFERROR(INDEX([1]!SAN[DK_nr],MATCH(1,('[1]3.2'!$AM52=[1]!SAN[RAS])*('[1]3.2'!DI$7=[1]SAN!$B$5:$B$154),0)),"")</f>
        <v/>
      </c>
      <c r="DJ52" s="151" t="str">
        <f t="array" ref="DJ52">IFERROR(INDEX([1]!SAN[DK_nr],MATCH(1,('[1]3.2'!$AM52=[1]!SAN[RAS])*('[1]3.2'!DJ$7=[1]SAN!$B$5:$B$154),0)),"")</f>
        <v/>
      </c>
      <c r="DK52" s="151" t="str">
        <f t="array" ref="DK52">IFERROR(INDEX([1]!SAN[DK_nr],MATCH(1,('[1]3.2'!$AM52=[1]!SAN[RAS])*('[1]3.2'!DK$7=[1]SAN!$B$5:$B$154),0)),"")</f>
        <v/>
      </c>
      <c r="DL52" s="151" t="str">
        <f t="array" ref="DL52">IFERROR(INDEX([1]!SAN[DK_nr],MATCH(1,('[1]3.2'!$AM52=[1]!SAN[RAS])*('[1]3.2'!DL$7=[1]SAN!$B$5:$B$154),0)),"")</f>
        <v/>
      </c>
      <c r="DM52" s="151" t="str">
        <f t="array" ref="DM52">IFERROR(INDEX([1]!SAN[DK_nr],MATCH(1,('[1]3.2'!$AM52=[1]!SAN[RAS])*('[1]3.2'!DM$7=[1]SAN!$B$5:$B$154),0)),"")</f>
        <v/>
      </c>
      <c r="DN52" s="151" t="str">
        <f t="array" ref="DN52">IFERROR(INDEX([1]!SAN[DK_nr],MATCH(1,('[1]3.2'!$AM52=[1]!SAN[RAS])*('[1]3.2'!DN$7=[1]SAN!$B$5:$B$154),0)),"")</f>
        <v/>
      </c>
      <c r="DO52" s="151" t="str">
        <f t="array" ref="DO52">IFERROR(INDEX([1]!SAN[DK_nr],MATCH(1,('[1]3.2'!$AM52=[1]!SAN[RAS])*('[1]3.2'!DO$7=[1]SAN!$B$5:$B$154),0)),"")</f>
        <v/>
      </c>
      <c r="DP52" s="151" t="str">
        <f t="array" ref="DP52">IFERROR(INDEX([1]!SAN[DK_nr],MATCH(1,('[1]3.2'!$AM52=[1]!SAN[RAS])*('[1]3.2'!DP$7=[1]SAN!$B$5:$B$154),0)),"")</f>
        <v/>
      </c>
      <c r="DQ52" s="151" t="str">
        <f t="array" ref="DQ52">IFERROR(INDEX([1]!SAN[DK_nr],MATCH(1,('[1]3.2'!$AM52=[1]!SAN[RAS])*('[1]3.2'!DQ$7=[1]SAN!$B$5:$B$154),0)),"")</f>
        <v/>
      </c>
      <c r="DR52" s="151" t="str">
        <f t="array" ref="DR52">IFERROR(INDEX([1]!SAN[DK_nr],MATCH(1,('[1]3.2'!$AM52=[1]!SAN[RAS])*('[1]3.2'!DR$7=[1]SAN!$B$5:$B$154),0)),"")</f>
        <v/>
      </c>
      <c r="DS52" s="151" t="str">
        <f t="array" ref="DS52">IFERROR(INDEX([1]!SAN[DK_nr],MATCH(1,('[1]3.2'!$AM52=[1]!SAN[RAS])*('[1]3.2'!DS$7=[1]SAN!$B$5:$B$154),0)),"")</f>
        <v/>
      </c>
      <c r="DT52" s="151" t="str">
        <f t="array" ref="DT52">IFERROR(INDEX([1]!SAN[DK_nr],MATCH(1,('[1]3.2'!$AM52=[1]!SAN[RAS])*('[1]3.2'!DT$7=[1]SAN!$B$5:$B$154),0)),"")</f>
        <v/>
      </c>
      <c r="DU52" s="151" t="str">
        <f t="array" ref="DU52">IFERROR(INDEX([1]!SAN[DK_nr],MATCH(1,('[1]3.2'!$AM52=[1]!SAN[RAS])*('[1]3.2'!DU$7=[1]SAN!$B$5:$B$154),0)),"")</f>
        <v/>
      </c>
      <c r="DV52" s="151" t="str">
        <f t="array" ref="DV52">IFERROR(INDEX([1]!SAN[DK_nr],MATCH(1,('[1]3.2'!$AM52=[1]!SAN[RAS])*('[1]3.2'!DV$7=[1]SAN!$B$5:$B$154),0)),"")</f>
        <v/>
      </c>
      <c r="DW52" s="151" t="str">
        <f t="array" ref="DW52">IFERROR(INDEX([1]!SAN[DK_nr],MATCH(1,('[1]3.2'!$AM52=[1]!SAN[RAS])*('[1]3.2'!DW$7=[1]SAN!$B$5:$B$154),0)),"")</f>
        <v/>
      </c>
      <c r="DX52" s="151" t="str">
        <f t="array" ref="DX52">IFERROR(INDEX([1]!SAN[DK_nr],MATCH(1,('[1]3.2'!$AM52=[1]!SAN[RAS])*('[1]3.2'!DX$7=[1]SAN!$B$5:$B$154),0)),"")</f>
        <v/>
      </c>
      <c r="DY52" s="151" t="str">
        <f t="array" ref="DY52">IFERROR(INDEX([1]!SAN[DK_nr],MATCH(1,('[1]3.2'!$AM52=[1]!SAN[RAS])*('[1]3.2'!DY$7=[1]SAN!$B$5:$B$154),0)),"")</f>
        <v/>
      </c>
      <c r="DZ52" s="151" t="str">
        <f t="array" ref="DZ52">IFERROR(INDEX([1]!SAN[DK_nr],MATCH(1,('[1]3.2'!$AM52=[1]!SAN[RAS])*('[1]3.2'!DZ$7=[1]SAN!$B$5:$B$154),0)),"")</f>
        <v/>
      </c>
      <c r="EA52" s="151" t="str">
        <f t="array" ref="EA52">IFERROR(INDEX([1]!SAN[DK_nr],MATCH(1,('[1]3.2'!$AM52=[1]!SAN[RAS])*('[1]3.2'!EA$7=[1]SAN!$B$5:$B$154),0)),"")</f>
        <v/>
      </c>
      <c r="EB52" s="151" t="str">
        <f t="array" ref="EB52">IFERROR(INDEX([1]!SAN[DK_nr],MATCH(1,('[1]3.2'!$AM52=[1]!SAN[RAS])*('[1]3.2'!EB$7=[1]SAN!$B$5:$B$154),0)),"")</f>
        <v/>
      </c>
    </row>
    <row r="53" spans="2:132" ht="12.2" customHeight="1" x14ac:dyDescent="0.2">
      <c r="B53" s="168" t="s">
        <v>539</v>
      </c>
      <c r="C53" s="169" t="s">
        <v>540</v>
      </c>
      <c r="D53" s="170" t="s">
        <v>223</v>
      </c>
      <c r="E53" s="171" t="e">
        <f>+SUMIFS([1]!Sanaudos[Suma],[1]!Sanaudos[Pagal DK RAS],$AM53)</f>
        <v>#REF!</v>
      </c>
      <c r="F53" s="171"/>
      <c r="G53" s="171" t="e">
        <f>+SUMIFS('[1]5.turtas'!$A$5:$A$61,'[1]5.turtas'!$B$5:$B$61,$AM53)</f>
        <v>#VALUE!</v>
      </c>
      <c r="H53" s="171"/>
      <c r="I53" s="171"/>
      <c r="J53" s="171" t="e">
        <f>+SUMIFS([1]!Sanaudos_kor[Suma],[1]!Sanaudos_kor[RAS],$AM53,[1]!Sanaudos_kor[KOR_nr],J$1)</f>
        <v>#REF!</v>
      </c>
      <c r="K53" s="171" t="e">
        <f>+SUMIFS([1]!Sanaudos_kor[Suma],[1]!Sanaudos_kor[RAS],$AM53,[1]!Sanaudos_kor[KOR_nr],K$1)</f>
        <v>#REF!</v>
      </c>
      <c r="L53" s="171" t="e">
        <f>+SUMIFS([1]!Sanaudos_kor[Suma],[1]!Sanaudos_kor[RAS],$AM53,[1]!Sanaudos_kor[KOR_nr],L$1)</f>
        <v>#REF!</v>
      </c>
      <c r="M53" s="171" t="e">
        <f>+SUMIFS([1]!Sanaudos_kor[Suma],[1]!Sanaudos_kor[RAS],$AM53,[1]!Sanaudos_kor[KOR_nr],M$1)</f>
        <v>#REF!</v>
      </c>
      <c r="N53" s="171" t="e">
        <f>+SUMIFS([1]!Sanaudos_kor[Suma],[1]!Sanaudos_kor[RAS],$AM53,[1]!Sanaudos_kor[KOR_nr],N$1)</f>
        <v>#REF!</v>
      </c>
      <c r="O53" s="171" t="e">
        <f>+SUMIFS([1]!Sanaudos_kor[Suma],[1]!Sanaudos_kor[RAS],$AM53,[1]!Sanaudos_kor[KOR_nr],O$1)</f>
        <v>#REF!</v>
      </c>
      <c r="P53" s="171" t="e">
        <f>+SUMIFS([1]!Sanaudos_kor[Suma],[1]!Sanaudos_kor[RAS],$AM53,[1]!Sanaudos_kor[KOR_nr],P$1)</f>
        <v>#REF!</v>
      </c>
      <c r="Q53" s="171" t="e">
        <f>+SUMIFS([1]!Sanaudos_kor[Suma],[1]!Sanaudos_kor[RAS],$AM53,[1]!Sanaudos_kor[KOR_nr],Q$1)</f>
        <v>#REF!</v>
      </c>
      <c r="R53" s="171" t="e">
        <f>+SUMIFS([1]!Sanaudos_kor[Suma],[1]!Sanaudos_kor[RAS],$AM53,[1]!Sanaudos_kor[KOR_nr],R$1)</f>
        <v>#REF!</v>
      </c>
      <c r="S53" s="171" t="e">
        <f>+SUMIFS([1]!Sanaudos_kor[Suma],[1]!Sanaudos_kor[RAS],$AM53,[1]!Sanaudos_kor[KOR_nr],S$1)</f>
        <v>#REF!</v>
      </c>
      <c r="T53" s="171" t="e">
        <f>+SUMIFS([1]!Sanaudos_kor[Suma],[1]!Sanaudos_kor[RAS],$AM53,[1]!Sanaudos_kor[KOR_nr],T$1)</f>
        <v>#REF!</v>
      </c>
      <c r="U53" s="171" t="e">
        <f>+SUMIFS([1]!Sanaudos_kor[Suma],[1]!Sanaudos_kor[RAS],$AM53,[1]!Sanaudos_kor[KOR_nr],U$1)</f>
        <v>#REF!</v>
      </c>
      <c r="V53" s="171" t="e">
        <f>+SUMIFS([1]!Sanaudos_kor[Suma],[1]!Sanaudos_kor[RAS],$AM53,[1]!Sanaudos_kor[KOR_nr],V$1)</f>
        <v>#REF!</v>
      </c>
      <c r="W53" s="171" t="e">
        <f>+SUMIFS([1]!Sanaudos_kor[Suma],[1]!Sanaudos_kor[RAS],$AM53,[1]!Sanaudos_kor[KOR_nr],W$1)</f>
        <v>#REF!</v>
      </c>
      <c r="X53" s="171" t="e">
        <f>+SUMIFS([1]!Sanaudos_kor[Suma],[1]!Sanaudos_kor[RAS],$AM53,[1]!Sanaudos_kor[KOR_nr],X$1)</f>
        <v>#REF!</v>
      </c>
      <c r="Y53" s="171" t="e">
        <f>+SUMIFS([1]!Sanaudos_kor[Suma],[1]!Sanaudos_kor[RAS],$AM53,[1]!Sanaudos_kor[KOR_nr],Y$1)</f>
        <v>#REF!</v>
      </c>
      <c r="Z53" s="171" t="e">
        <f>+SUMIFS([1]!Sanaudos_kor[Suma],[1]!Sanaudos_kor[RAS],$AM53,[1]!Sanaudos_kor[KOR_nr],Z$1)</f>
        <v>#REF!</v>
      </c>
      <c r="AA53" s="171" t="e">
        <f>+SUMIFS([1]!Sanaudos_kor[Suma],[1]!Sanaudos_kor[RAS],$AM53,[1]!Sanaudos_kor[KOR_nr],AA$1)</f>
        <v>#REF!</v>
      </c>
      <c r="AB53" s="171" t="e">
        <f>+SUMIFS([1]!Sanaudos_kor[Suma],[1]!Sanaudos_kor[RAS],$AM53,[1]!Sanaudos_kor[KOR_nr],AB$1)</f>
        <v>#REF!</v>
      </c>
      <c r="AC53" s="171" t="e">
        <f>+SUMIFS([1]!Sanaudos_kor[Suma],[1]!Sanaudos_kor[RAS],$AM53,[1]!Sanaudos_kor[KOR_nr],AC$1)</f>
        <v>#REF!</v>
      </c>
      <c r="AD53" s="171" t="e">
        <f>+SUMIFS([1]!Sanaudos_kor[Suma],[1]!Sanaudos_kor[RAS],$AM53,[1]!Sanaudos_kor[KOR_nr],AD$1)</f>
        <v>#REF!</v>
      </c>
      <c r="AE53" s="171" t="e">
        <f>+SUMIFS([1]!Sanaudos_kor[Suma],[1]!Sanaudos_kor[RAS],$AM53,[1]!Sanaudos_kor[KOR_nr],AE$1)</f>
        <v>#REF!</v>
      </c>
      <c r="AF53" s="178" t="e">
        <f t="shared" si="0"/>
        <v>#REF!</v>
      </c>
      <c r="AG53" s="538"/>
      <c r="AL53" s="172">
        <f>+'[1]3.pagrindinis'!A55</f>
        <v>700</v>
      </c>
      <c r="AM53" s="172">
        <f>+'[1]3.pagrindinis'!B55</f>
        <v>708</v>
      </c>
      <c r="AN53" s="166" t="e">
        <f>+SUMIFS('[1]5'!$M$8:$M$158,'[1]5'!$C$8:$C$158,$AM53)</f>
        <v>#VALUE!</v>
      </c>
      <c r="AO53" s="167" t="e">
        <f t="shared" si="1"/>
        <v>#VALUE!</v>
      </c>
      <c r="AR53" s="151" t="str">
        <f t="array" ref="AR53">IFERROR(INDEX([1]!SAN[DK_nr],MATCH(1,('[1]3.2'!$AM53=[1]!SAN[RAS])*('[1]3.2'!AR$7=[1]SAN!$B$5:$B$154),0)),"")</f>
        <v/>
      </c>
      <c r="AS53" s="151" t="str">
        <f t="array" ref="AS53">IFERROR(INDEX([1]!SAN[DK_nr],MATCH(1,('[1]3.2'!$AM53=[1]!SAN[RAS])*('[1]3.2'!AS$7=[1]SAN!$B$5:$B$154),0)),"")</f>
        <v/>
      </c>
      <c r="AT53" s="151" t="str">
        <f t="array" ref="AT53">IFERROR(INDEX([1]!SAN[DK_nr],MATCH(1,('[1]3.2'!$AM53=[1]!SAN[RAS])*('[1]3.2'!AT$7=[1]SAN!$B$5:$B$154),0)),"")</f>
        <v/>
      </c>
      <c r="AU53" s="151" t="str">
        <f t="array" ref="AU53">IFERROR(INDEX([1]!SAN[DK_nr],MATCH(1,('[1]3.2'!$AM53=[1]!SAN[RAS])*('[1]3.2'!AU$7=[1]SAN!$B$5:$B$154),0)),"")</f>
        <v/>
      </c>
      <c r="AV53" s="151" t="str">
        <f t="array" ref="AV53">IFERROR(INDEX([1]!SAN[DK_nr],MATCH(1,('[1]3.2'!$AM53=[1]!SAN[RAS])*('[1]3.2'!AV$7=[1]SAN!$B$5:$B$154),0)),"")</f>
        <v/>
      </c>
      <c r="AW53" s="151" t="str">
        <f t="array" ref="AW53">IFERROR(INDEX([1]!SAN[DK_nr],MATCH(1,('[1]3.2'!$AM53=[1]!SAN[RAS])*('[1]3.2'!AW$7=[1]SAN!$B$5:$B$154),0)),"")</f>
        <v/>
      </c>
      <c r="AX53" s="151" t="str">
        <f t="array" ref="AX53">IFERROR(INDEX([1]!SAN[DK_nr],MATCH(1,('[1]3.2'!$AM53=[1]!SAN[RAS])*('[1]3.2'!AX$7=[1]SAN!$B$5:$B$154),0)),"")</f>
        <v/>
      </c>
      <c r="AY53" s="151" t="str">
        <f t="array" ref="AY53">IFERROR(INDEX([1]!SAN[DK_nr],MATCH(1,('[1]3.2'!$AM53=[1]!SAN[RAS])*('[1]3.2'!AY$7=[1]SAN!$B$5:$B$154),0)),"")</f>
        <v/>
      </c>
      <c r="AZ53" s="151" t="str">
        <f t="array" ref="AZ53">IFERROR(INDEX([1]!SAN[DK_nr],MATCH(1,('[1]3.2'!$AM53=[1]!SAN[RAS])*('[1]3.2'!AZ$7=[1]SAN!$B$5:$B$154),0)),"")</f>
        <v/>
      </c>
      <c r="BA53" s="151" t="str">
        <f t="array" ref="BA53">IFERROR(INDEX([1]!SAN[DK_nr],MATCH(1,('[1]3.2'!$AM53=[1]!SAN[RAS])*('[1]3.2'!BA$7=[1]SAN!$B$5:$B$154),0)),"")</f>
        <v/>
      </c>
      <c r="BB53" s="151" t="str">
        <f t="array" ref="BB53">IFERROR(INDEX([1]!SAN[DK_nr],MATCH(1,('[1]3.2'!$AM53=[1]!SAN[RAS])*('[1]3.2'!BB$7=[1]SAN!$B$5:$B$154),0)),"")</f>
        <v/>
      </c>
      <c r="BC53" s="151" t="str">
        <f t="array" ref="BC53">IFERROR(INDEX([1]!SAN[DK_nr],MATCH(1,('[1]3.2'!$AM53=[1]!SAN[RAS])*('[1]3.2'!BC$7=[1]SAN!$B$5:$B$154),0)),"")</f>
        <v/>
      </c>
      <c r="BD53" s="151" t="str">
        <f t="array" ref="BD53">IFERROR(INDEX([1]!SAN[DK_nr],MATCH(1,('[1]3.2'!$AM53=[1]!SAN[RAS])*('[1]3.2'!BD$7=[1]SAN!$B$5:$B$154),0)),"")</f>
        <v/>
      </c>
      <c r="BE53" s="151" t="str">
        <f t="array" ref="BE53">IFERROR(INDEX([1]!SAN[DK_nr],MATCH(1,('[1]3.2'!$AM53=[1]!SAN[RAS])*('[1]3.2'!BE$7=[1]SAN!$B$5:$B$154),0)),"")</f>
        <v/>
      </c>
      <c r="BF53" s="151" t="str">
        <f t="array" ref="BF53">IFERROR(INDEX([1]!SAN[DK_nr],MATCH(1,('[1]3.2'!$AM53=[1]!SAN[RAS])*('[1]3.2'!BF$7=[1]SAN!$B$5:$B$154),0)),"")</f>
        <v/>
      </c>
      <c r="BG53" s="151" t="str">
        <f t="array" ref="BG53">IFERROR(INDEX([1]!SAN[DK_nr],MATCH(1,('[1]3.2'!$AM53=[1]!SAN[RAS])*('[1]3.2'!BG$7=[1]SAN!$B$5:$B$154),0)),"")</f>
        <v/>
      </c>
      <c r="BH53" s="151" t="str">
        <f t="array" ref="BH53">IFERROR(INDEX([1]!SAN[DK_nr],MATCH(1,('[1]3.2'!$AM53=[1]!SAN[RAS])*('[1]3.2'!BH$7=[1]SAN!$B$5:$B$154),0)),"")</f>
        <v/>
      </c>
      <c r="BI53" s="151" t="str">
        <f t="array" ref="BI53">IFERROR(INDEX([1]!SAN[DK_nr],MATCH(1,('[1]3.2'!$AM53=[1]!SAN[RAS])*('[1]3.2'!BI$7=[1]SAN!$B$5:$B$154),0)),"")</f>
        <v/>
      </c>
      <c r="BJ53" s="151" t="str">
        <f t="array" ref="BJ53">IFERROR(INDEX([1]!SAN[DK_nr],MATCH(1,('[1]3.2'!$AM53=[1]!SAN[RAS])*('[1]3.2'!BJ$7=[1]SAN!$B$5:$B$154),0)),"")</f>
        <v/>
      </c>
      <c r="BK53" s="151" t="str">
        <f t="array" ref="BK53">IFERROR(INDEX([1]!SAN[DK_nr],MATCH(1,('[1]3.2'!$AM53=[1]!SAN[RAS])*('[1]3.2'!BK$7=[1]SAN!$B$5:$B$154),0)),"")</f>
        <v/>
      </c>
      <c r="BL53" s="151" t="str">
        <f t="array" ref="BL53">IFERROR(INDEX([1]!SAN[DK_nr],MATCH(1,('[1]3.2'!$AM53=[1]!SAN[RAS])*('[1]3.2'!BL$7=[1]SAN!$B$5:$B$154),0)),"")</f>
        <v/>
      </c>
      <c r="BM53" s="151" t="str">
        <f t="array" ref="BM53">IFERROR(INDEX([1]!SAN[DK_nr],MATCH(1,('[1]3.2'!$AM53=[1]!SAN[RAS])*('[1]3.2'!BM$7=[1]SAN!$B$5:$B$154),0)),"")</f>
        <v/>
      </c>
      <c r="BN53" s="151" t="str">
        <f t="array" ref="BN53">IFERROR(INDEX([1]!SAN[DK_nr],MATCH(1,('[1]3.2'!$AM53=[1]!SAN[RAS])*('[1]3.2'!BN$7=[1]SAN!$B$5:$B$154),0)),"")</f>
        <v/>
      </c>
      <c r="BO53" s="151" t="str">
        <f t="array" ref="BO53">IFERROR(INDEX([1]!SAN[DK_nr],MATCH(1,('[1]3.2'!$AM53=[1]!SAN[RAS])*('[1]3.2'!BO$7=[1]SAN!$B$5:$B$154),0)),"")</f>
        <v/>
      </c>
      <c r="BP53" s="151" t="str">
        <f t="array" ref="BP53">IFERROR(INDEX([1]!SAN[DK_nr],MATCH(1,('[1]3.2'!$AM53=[1]!SAN[RAS])*('[1]3.2'!BP$7=[1]SAN!$B$5:$B$154),0)),"")</f>
        <v/>
      </c>
      <c r="BQ53" s="151" t="str">
        <f t="array" ref="BQ53">IFERROR(INDEX([1]!SAN[DK_nr],MATCH(1,('[1]3.2'!$AM53=[1]!SAN[RAS])*('[1]3.2'!BQ$7=[1]SAN!$B$5:$B$154),0)),"")</f>
        <v/>
      </c>
      <c r="BR53" s="151" t="str">
        <f t="array" ref="BR53">IFERROR(INDEX([1]!SAN[DK_nr],MATCH(1,('[1]3.2'!$AM53=[1]!SAN[RAS])*('[1]3.2'!BR$7=[1]SAN!$B$5:$B$154),0)),"")</f>
        <v/>
      </c>
      <c r="BS53" s="151" t="str">
        <f t="array" ref="BS53">IFERROR(INDEX([1]!SAN[DK_nr],MATCH(1,('[1]3.2'!$AM53=[1]!SAN[RAS])*('[1]3.2'!BS$7=[1]SAN!$B$5:$B$154),0)),"")</f>
        <v/>
      </c>
      <c r="BT53" s="151" t="str">
        <f t="array" ref="BT53">IFERROR(INDEX([1]!SAN[DK_nr],MATCH(1,('[1]3.2'!$AM53=[1]!SAN[RAS])*('[1]3.2'!BT$7=[1]SAN!$B$5:$B$154),0)),"")</f>
        <v/>
      </c>
      <c r="BU53" s="151" t="str">
        <f t="array" ref="BU53">IFERROR(INDEX([1]!SAN[DK_nr],MATCH(1,('[1]3.2'!$AM53=[1]!SAN[RAS])*('[1]3.2'!BU$7=[1]SAN!$B$5:$B$154),0)),"")</f>
        <v/>
      </c>
      <c r="BV53" s="151" t="str">
        <f t="array" ref="BV53">IFERROR(INDEX([1]!SAN[DK_nr],MATCH(1,('[1]3.2'!$AM53=[1]!SAN[RAS])*('[1]3.2'!BV$7=[1]SAN!$B$5:$B$154),0)),"")</f>
        <v/>
      </c>
      <c r="BW53" s="151" t="str">
        <f t="array" ref="BW53">IFERROR(INDEX([1]!SAN[DK_nr],MATCH(1,('[1]3.2'!$AM53=[1]!SAN[RAS])*('[1]3.2'!BW$7=[1]SAN!$B$5:$B$154),0)),"")</f>
        <v/>
      </c>
      <c r="BX53" s="151" t="str">
        <f t="array" ref="BX53">IFERROR(INDEX([1]!SAN[DK_nr],MATCH(1,('[1]3.2'!$AM53=[1]!SAN[RAS])*('[1]3.2'!BX$7=[1]SAN!$B$5:$B$154),0)),"")</f>
        <v/>
      </c>
      <c r="BY53" s="151" t="str">
        <f t="array" ref="BY53">IFERROR(INDEX([1]!SAN[DK_nr],MATCH(1,('[1]3.2'!$AM53=[1]!SAN[RAS])*('[1]3.2'!BY$7=[1]SAN!$B$5:$B$154),0)),"")</f>
        <v/>
      </c>
      <c r="BZ53" s="151" t="str">
        <f t="array" ref="BZ53">IFERROR(INDEX([1]!SAN[DK_nr],MATCH(1,('[1]3.2'!$AM53=[1]!SAN[RAS])*('[1]3.2'!BZ$7=[1]SAN!$B$5:$B$154),0)),"")</f>
        <v/>
      </c>
      <c r="CA53" s="151" t="str">
        <f t="array" ref="CA53">IFERROR(INDEX([1]!SAN[DK_nr],MATCH(1,('[1]3.2'!$AM53=[1]!SAN[RAS])*('[1]3.2'!CA$7=[1]SAN!$B$5:$B$154),0)),"")</f>
        <v/>
      </c>
      <c r="CB53" s="151" t="str">
        <f t="array" ref="CB53">IFERROR(INDEX([1]!SAN[DK_nr],MATCH(1,('[1]3.2'!$AM53=[1]!SAN[RAS])*('[1]3.2'!CB$7=[1]SAN!$B$5:$B$154),0)),"")</f>
        <v/>
      </c>
      <c r="CC53" s="151" t="str">
        <f t="array" ref="CC53">IFERROR(INDEX([1]!SAN[DK_nr],MATCH(1,('[1]3.2'!$AM53=[1]!SAN[RAS])*('[1]3.2'!CC$7=[1]SAN!$B$5:$B$154),0)),"")</f>
        <v/>
      </c>
      <c r="CD53" s="151" t="str">
        <f t="array" ref="CD53">IFERROR(INDEX([1]!SAN[DK_nr],MATCH(1,('[1]3.2'!$AM53=[1]!SAN[RAS])*('[1]3.2'!CD$7=[1]SAN!$B$5:$B$154),0)),"")</f>
        <v/>
      </c>
      <c r="CE53" s="151" t="str">
        <f t="array" ref="CE53">IFERROR(INDEX([1]!SAN[DK_nr],MATCH(1,('[1]3.2'!$AM53=[1]!SAN[RAS])*('[1]3.2'!CE$7=[1]SAN!$B$5:$B$154),0)),"")</f>
        <v/>
      </c>
      <c r="CF53" s="151" t="str">
        <f t="array" ref="CF53">IFERROR(INDEX([1]!SAN[DK_nr],MATCH(1,('[1]3.2'!$AM53=[1]!SAN[RAS])*('[1]3.2'!CF$7=[1]SAN!$B$5:$B$154),0)),"")</f>
        <v/>
      </c>
      <c r="CG53" s="151" t="str">
        <f t="array" ref="CG53">IFERROR(INDEX([1]!SAN[DK_nr],MATCH(1,('[1]3.2'!$AM53=[1]!SAN[RAS])*('[1]3.2'!CG$7=[1]SAN!$B$5:$B$154),0)),"")</f>
        <v/>
      </c>
      <c r="CH53" s="151" t="str">
        <f t="array" ref="CH53">IFERROR(INDEX([1]!SAN[DK_nr],MATCH(1,('[1]3.2'!$AM53=[1]!SAN[RAS])*('[1]3.2'!CH$7=[1]SAN!$B$5:$B$154),0)),"")</f>
        <v/>
      </c>
      <c r="CI53" s="151" t="str">
        <f t="array" ref="CI53">IFERROR(INDEX([1]!SAN[DK_nr],MATCH(1,('[1]3.2'!$AM53=[1]!SAN[RAS])*('[1]3.2'!CI$7=[1]SAN!$B$5:$B$154),0)),"")</f>
        <v/>
      </c>
      <c r="CJ53" s="151" t="str">
        <f t="array" ref="CJ53">IFERROR(INDEX([1]!SAN[DK_nr],MATCH(1,('[1]3.2'!$AM53=[1]!SAN[RAS])*('[1]3.2'!CJ$7=[1]SAN!$B$5:$B$154),0)),"")</f>
        <v/>
      </c>
      <c r="CK53" s="151" t="str">
        <f t="array" ref="CK53">IFERROR(INDEX([1]!SAN[DK_nr],MATCH(1,('[1]3.2'!$AM53=[1]!SAN[RAS])*('[1]3.2'!CK$7=[1]SAN!$B$5:$B$154),0)),"")</f>
        <v/>
      </c>
      <c r="CL53" s="151" t="str">
        <f t="array" ref="CL53">IFERROR(INDEX([1]!SAN[DK_nr],MATCH(1,('[1]3.2'!$AM53=[1]!SAN[RAS])*('[1]3.2'!CL$7=[1]SAN!$B$5:$B$154),0)),"")</f>
        <v/>
      </c>
      <c r="CM53" s="151" t="str">
        <f t="array" ref="CM53">IFERROR(INDEX([1]!SAN[DK_nr],MATCH(1,('[1]3.2'!$AM53=[1]!SAN[RAS])*('[1]3.2'!CM$7=[1]SAN!$B$5:$B$154),0)),"")</f>
        <v/>
      </c>
      <c r="CN53" s="151" t="str">
        <f t="array" ref="CN53">IFERROR(INDEX([1]!SAN[DK_nr],MATCH(1,('[1]3.2'!$AM53=[1]!SAN[RAS])*('[1]3.2'!CN$7=[1]SAN!$B$5:$B$154),0)),"")</f>
        <v/>
      </c>
      <c r="CO53" s="151" t="str">
        <f t="array" ref="CO53">IFERROR(INDEX([1]!SAN[DK_nr],MATCH(1,('[1]3.2'!$AM53=[1]!SAN[RAS])*('[1]3.2'!CO$7=[1]SAN!$B$5:$B$154),0)),"")</f>
        <v/>
      </c>
      <c r="CP53" s="151" t="str">
        <f t="array" ref="CP53">IFERROR(INDEX([1]!SAN[DK_nr],MATCH(1,('[1]3.2'!$AM53=[1]!SAN[RAS])*('[1]3.2'!CP$7=[1]SAN!$B$5:$B$154),0)),"")</f>
        <v/>
      </c>
      <c r="CQ53" s="151" t="str">
        <f t="array" ref="CQ53">IFERROR(INDEX([1]!SAN[DK_nr],MATCH(1,('[1]3.2'!$AM53=[1]!SAN[RAS])*('[1]3.2'!CQ$7=[1]SAN!$B$5:$B$154),0)),"")</f>
        <v/>
      </c>
      <c r="CR53" s="151" t="str">
        <f t="array" ref="CR53">IFERROR(INDEX([1]!SAN[DK_nr],MATCH(1,('[1]3.2'!$AM53=[1]!SAN[RAS])*('[1]3.2'!CR$7=[1]SAN!$B$5:$B$154),0)),"")</f>
        <v/>
      </c>
      <c r="CS53" s="151" t="str">
        <f t="array" ref="CS53">IFERROR(INDEX([1]!SAN[DK_nr],MATCH(1,('[1]3.2'!$AM53=[1]!SAN[RAS])*('[1]3.2'!CS$7=[1]SAN!$B$5:$B$154),0)),"")</f>
        <v/>
      </c>
      <c r="CT53" s="151" t="str">
        <f t="array" ref="CT53">IFERROR(INDEX([1]!SAN[DK_nr],MATCH(1,('[1]3.2'!$AM53=[1]!SAN[RAS])*('[1]3.2'!CT$7=[1]SAN!$B$5:$B$154),0)),"")</f>
        <v/>
      </c>
      <c r="CU53" s="151" t="str">
        <f t="array" ref="CU53">IFERROR(INDEX([1]!SAN[DK_nr],MATCH(1,('[1]3.2'!$AM53=[1]!SAN[RAS])*('[1]3.2'!CU$7=[1]SAN!$B$5:$B$154),0)),"")</f>
        <v/>
      </c>
      <c r="CV53" s="151" t="str">
        <f t="array" ref="CV53">IFERROR(INDEX([1]!SAN[DK_nr],MATCH(1,('[1]3.2'!$AM53=[1]!SAN[RAS])*('[1]3.2'!CV$7=[1]SAN!$B$5:$B$154),0)),"")</f>
        <v/>
      </c>
      <c r="CW53" s="151" t="str">
        <f t="array" ref="CW53">IFERROR(INDEX([1]!SAN[DK_nr],MATCH(1,('[1]3.2'!$AM53=[1]!SAN[RAS])*('[1]3.2'!CW$7=[1]SAN!$B$5:$B$154),0)),"")</f>
        <v/>
      </c>
      <c r="CX53" s="151" t="str">
        <f t="array" ref="CX53">IFERROR(INDEX([1]!SAN[DK_nr],MATCH(1,('[1]3.2'!$AM53=[1]!SAN[RAS])*('[1]3.2'!CX$7=[1]SAN!$B$5:$B$154),0)),"")</f>
        <v/>
      </c>
      <c r="CY53" s="151" t="str">
        <f t="array" ref="CY53">IFERROR(INDEX([1]!SAN[DK_nr],MATCH(1,('[1]3.2'!$AM53=[1]!SAN[RAS])*('[1]3.2'!CY$7=[1]SAN!$B$5:$B$154),0)),"")</f>
        <v/>
      </c>
      <c r="CZ53" s="151" t="str">
        <f t="array" ref="CZ53">IFERROR(INDEX([1]!SAN[DK_nr],MATCH(1,('[1]3.2'!$AM53=[1]!SAN[RAS])*('[1]3.2'!CZ$7=[1]SAN!$B$5:$B$154),0)),"")</f>
        <v/>
      </c>
      <c r="DA53" s="151" t="str">
        <f t="array" ref="DA53">IFERROR(INDEX([1]!SAN[DK_nr],MATCH(1,('[1]3.2'!$AM53=[1]!SAN[RAS])*('[1]3.2'!DA$7=[1]SAN!$B$5:$B$154),0)),"")</f>
        <v/>
      </c>
      <c r="DB53" s="151" t="str">
        <f t="array" ref="DB53">IFERROR(INDEX([1]!SAN[DK_nr],MATCH(1,('[1]3.2'!$AM53=[1]!SAN[RAS])*('[1]3.2'!DB$7=[1]SAN!$B$5:$B$154),0)),"")</f>
        <v/>
      </c>
      <c r="DC53" s="151" t="str">
        <f t="array" ref="DC53">IFERROR(INDEX([1]!SAN[DK_nr],MATCH(1,('[1]3.2'!$AM53=[1]!SAN[RAS])*('[1]3.2'!DC$7=[1]SAN!$B$5:$B$154),0)),"")</f>
        <v/>
      </c>
      <c r="DD53" s="151" t="str">
        <f t="array" ref="DD53">IFERROR(INDEX([1]!SAN[DK_nr],MATCH(1,('[1]3.2'!$AM53=[1]!SAN[RAS])*('[1]3.2'!DD$7=[1]SAN!$B$5:$B$154),0)),"")</f>
        <v/>
      </c>
      <c r="DE53" s="151" t="str">
        <f t="array" ref="DE53">IFERROR(INDEX([1]!SAN[DK_nr],MATCH(1,('[1]3.2'!$AM53=[1]!SAN[RAS])*('[1]3.2'!DE$7=[1]SAN!$B$5:$B$154),0)),"")</f>
        <v/>
      </c>
      <c r="DF53" s="151" t="str">
        <f t="array" ref="DF53">IFERROR(INDEX([1]!SAN[DK_nr],MATCH(1,('[1]3.2'!$AM53=[1]!SAN[RAS])*('[1]3.2'!DF$7=[1]SAN!$B$5:$B$154),0)),"")</f>
        <v/>
      </c>
      <c r="DG53" s="151" t="str">
        <f t="array" ref="DG53">IFERROR(INDEX([1]!SAN[DK_nr],MATCH(1,('[1]3.2'!$AM53=[1]!SAN[RAS])*('[1]3.2'!DG$7=[1]SAN!$B$5:$B$154),0)),"")</f>
        <v/>
      </c>
      <c r="DH53" s="151" t="str">
        <f t="array" ref="DH53">IFERROR(INDEX([1]!SAN[DK_nr],MATCH(1,('[1]3.2'!$AM53=[1]!SAN[RAS])*('[1]3.2'!DH$7=[1]SAN!$B$5:$B$154),0)),"")</f>
        <v/>
      </c>
      <c r="DI53" s="151" t="str">
        <f t="array" ref="DI53">IFERROR(INDEX([1]!SAN[DK_nr],MATCH(1,('[1]3.2'!$AM53=[1]!SAN[RAS])*('[1]3.2'!DI$7=[1]SAN!$B$5:$B$154),0)),"")</f>
        <v/>
      </c>
      <c r="DJ53" s="151" t="str">
        <f t="array" ref="DJ53">IFERROR(INDEX([1]!SAN[DK_nr],MATCH(1,('[1]3.2'!$AM53=[1]!SAN[RAS])*('[1]3.2'!DJ$7=[1]SAN!$B$5:$B$154),0)),"")</f>
        <v/>
      </c>
      <c r="DK53" s="151" t="str">
        <f t="array" ref="DK53">IFERROR(INDEX([1]!SAN[DK_nr],MATCH(1,('[1]3.2'!$AM53=[1]!SAN[RAS])*('[1]3.2'!DK$7=[1]SAN!$B$5:$B$154),0)),"")</f>
        <v/>
      </c>
      <c r="DL53" s="151" t="str">
        <f t="array" ref="DL53">IFERROR(INDEX([1]!SAN[DK_nr],MATCH(1,('[1]3.2'!$AM53=[1]!SAN[RAS])*('[1]3.2'!DL$7=[1]SAN!$B$5:$B$154),0)),"")</f>
        <v/>
      </c>
      <c r="DM53" s="151" t="str">
        <f t="array" ref="DM53">IFERROR(INDEX([1]!SAN[DK_nr],MATCH(1,('[1]3.2'!$AM53=[1]!SAN[RAS])*('[1]3.2'!DM$7=[1]SAN!$B$5:$B$154),0)),"")</f>
        <v/>
      </c>
      <c r="DN53" s="151" t="str">
        <f t="array" ref="DN53">IFERROR(INDEX([1]!SAN[DK_nr],MATCH(1,('[1]3.2'!$AM53=[1]!SAN[RAS])*('[1]3.2'!DN$7=[1]SAN!$B$5:$B$154),0)),"")</f>
        <v/>
      </c>
      <c r="DO53" s="151" t="str">
        <f t="array" ref="DO53">IFERROR(INDEX([1]!SAN[DK_nr],MATCH(1,('[1]3.2'!$AM53=[1]!SAN[RAS])*('[1]3.2'!DO$7=[1]SAN!$B$5:$B$154),0)),"")</f>
        <v/>
      </c>
      <c r="DP53" s="151" t="str">
        <f t="array" ref="DP53">IFERROR(INDEX([1]!SAN[DK_nr],MATCH(1,('[1]3.2'!$AM53=[1]!SAN[RAS])*('[1]3.2'!DP$7=[1]SAN!$B$5:$B$154),0)),"")</f>
        <v/>
      </c>
      <c r="DQ53" s="151" t="str">
        <f t="array" ref="DQ53">IFERROR(INDEX([1]!SAN[DK_nr],MATCH(1,('[1]3.2'!$AM53=[1]!SAN[RAS])*('[1]3.2'!DQ$7=[1]SAN!$B$5:$B$154),0)),"")</f>
        <v/>
      </c>
      <c r="DR53" s="151" t="str">
        <f t="array" ref="DR53">IFERROR(INDEX([1]!SAN[DK_nr],MATCH(1,('[1]3.2'!$AM53=[1]!SAN[RAS])*('[1]3.2'!DR$7=[1]SAN!$B$5:$B$154),0)),"")</f>
        <v/>
      </c>
      <c r="DS53" s="151" t="str">
        <f t="array" ref="DS53">IFERROR(INDEX([1]!SAN[DK_nr],MATCH(1,('[1]3.2'!$AM53=[1]!SAN[RAS])*('[1]3.2'!DS$7=[1]SAN!$B$5:$B$154),0)),"")</f>
        <v/>
      </c>
      <c r="DT53" s="151" t="str">
        <f t="array" ref="DT53">IFERROR(INDEX([1]!SAN[DK_nr],MATCH(1,('[1]3.2'!$AM53=[1]!SAN[RAS])*('[1]3.2'!DT$7=[1]SAN!$B$5:$B$154),0)),"")</f>
        <v/>
      </c>
      <c r="DU53" s="151" t="str">
        <f t="array" ref="DU53">IFERROR(INDEX([1]!SAN[DK_nr],MATCH(1,('[1]3.2'!$AM53=[1]!SAN[RAS])*('[1]3.2'!DU$7=[1]SAN!$B$5:$B$154),0)),"")</f>
        <v/>
      </c>
      <c r="DV53" s="151" t="str">
        <f t="array" ref="DV53">IFERROR(INDEX([1]!SAN[DK_nr],MATCH(1,('[1]3.2'!$AM53=[1]!SAN[RAS])*('[1]3.2'!DV$7=[1]SAN!$B$5:$B$154),0)),"")</f>
        <v/>
      </c>
      <c r="DW53" s="151" t="str">
        <f t="array" ref="DW53">IFERROR(INDEX([1]!SAN[DK_nr],MATCH(1,('[1]3.2'!$AM53=[1]!SAN[RAS])*('[1]3.2'!DW$7=[1]SAN!$B$5:$B$154),0)),"")</f>
        <v/>
      </c>
      <c r="DX53" s="151" t="str">
        <f t="array" ref="DX53">IFERROR(INDEX([1]!SAN[DK_nr],MATCH(1,('[1]3.2'!$AM53=[1]!SAN[RAS])*('[1]3.2'!DX$7=[1]SAN!$B$5:$B$154),0)),"")</f>
        <v/>
      </c>
      <c r="DY53" s="151" t="str">
        <f t="array" ref="DY53">IFERROR(INDEX([1]!SAN[DK_nr],MATCH(1,('[1]3.2'!$AM53=[1]!SAN[RAS])*('[1]3.2'!DY$7=[1]SAN!$B$5:$B$154),0)),"")</f>
        <v/>
      </c>
      <c r="DZ53" s="151" t="str">
        <f t="array" ref="DZ53">IFERROR(INDEX([1]!SAN[DK_nr],MATCH(1,('[1]3.2'!$AM53=[1]!SAN[RAS])*('[1]3.2'!DZ$7=[1]SAN!$B$5:$B$154),0)),"")</f>
        <v/>
      </c>
      <c r="EA53" s="151" t="str">
        <f t="array" ref="EA53">IFERROR(INDEX([1]!SAN[DK_nr],MATCH(1,('[1]3.2'!$AM53=[1]!SAN[RAS])*('[1]3.2'!EA$7=[1]SAN!$B$5:$B$154),0)),"")</f>
        <v/>
      </c>
      <c r="EB53" s="151" t="str">
        <f t="array" ref="EB53">IFERROR(INDEX([1]!SAN[DK_nr],MATCH(1,('[1]3.2'!$AM53=[1]!SAN[RAS])*('[1]3.2'!EB$7=[1]SAN!$B$5:$B$154),0)),"")</f>
        <v/>
      </c>
    </row>
    <row r="54" spans="2:132" ht="12.2" customHeight="1" x14ac:dyDescent="0.2">
      <c r="B54" s="168" t="s">
        <v>541</v>
      </c>
      <c r="C54" s="169" t="s">
        <v>542</v>
      </c>
      <c r="D54" s="170" t="s">
        <v>223</v>
      </c>
      <c r="E54" s="171" t="e">
        <f>+SUMIFS([1]!Sanaudos[Suma],[1]!Sanaudos[Pagal DK RAS],$AM54)</f>
        <v>#REF!</v>
      </c>
      <c r="F54" s="171"/>
      <c r="G54" s="171" t="e">
        <f>+SUMIFS('[1]5.turtas'!$A$5:$A$61,'[1]5.turtas'!$B$5:$B$61,$AM54)</f>
        <v>#VALUE!</v>
      </c>
      <c r="H54" s="171"/>
      <c r="I54" s="171"/>
      <c r="J54" s="171" t="e">
        <f>+SUMIFS([1]!Sanaudos_kor[Suma],[1]!Sanaudos_kor[RAS],$AM54,[1]!Sanaudos_kor[KOR_nr],J$1)</f>
        <v>#REF!</v>
      </c>
      <c r="K54" s="171" t="e">
        <f>+SUMIFS([1]!Sanaudos_kor[Suma],[1]!Sanaudos_kor[RAS],$AM54,[1]!Sanaudos_kor[KOR_nr],K$1)</f>
        <v>#REF!</v>
      </c>
      <c r="L54" s="171" t="e">
        <f>+SUMIFS([1]!Sanaudos_kor[Suma],[1]!Sanaudos_kor[RAS],$AM54,[1]!Sanaudos_kor[KOR_nr],L$1)</f>
        <v>#REF!</v>
      </c>
      <c r="M54" s="171" t="e">
        <f>+SUMIFS([1]!Sanaudos_kor[Suma],[1]!Sanaudos_kor[RAS],$AM54,[1]!Sanaudos_kor[KOR_nr],M$1)</f>
        <v>#REF!</v>
      </c>
      <c r="N54" s="171" t="e">
        <f>+SUMIFS([1]!Sanaudos_kor[Suma],[1]!Sanaudos_kor[RAS],$AM54,[1]!Sanaudos_kor[KOR_nr],N$1)</f>
        <v>#REF!</v>
      </c>
      <c r="O54" s="171" t="e">
        <f>+SUMIFS([1]!Sanaudos_kor[Suma],[1]!Sanaudos_kor[RAS],$AM54,[1]!Sanaudos_kor[KOR_nr],O$1)</f>
        <v>#REF!</v>
      </c>
      <c r="P54" s="171" t="e">
        <f>+SUMIFS([1]!Sanaudos_kor[Suma],[1]!Sanaudos_kor[RAS],$AM54,[1]!Sanaudos_kor[KOR_nr],P$1)</f>
        <v>#REF!</v>
      </c>
      <c r="Q54" s="171" t="e">
        <f>+SUMIFS([1]!Sanaudos_kor[Suma],[1]!Sanaudos_kor[RAS],$AM54,[1]!Sanaudos_kor[KOR_nr],Q$1)</f>
        <v>#REF!</v>
      </c>
      <c r="R54" s="171" t="e">
        <f>+SUMIFS([1]!Sanaudos_kor[Suma],[1]!Sanaudos_kor[RAS],$AM54,[1]!Sanaudos_kor[KOR_nr],R$1)</f>
        <v>#REF!</v>
      </c>
      <c r="S54" s="171" t="e">
        <f>+SUMIFS([1]!Sanaudos_kor[Suma],[1]!Sanaudos_kor[RAS],$AM54,[1]!Sanaudos_kor[KOR_nr],S$1)</f>
        <v>#REF!</v>
      </c>
      <c r="T54" s="171" t="e">
        <f>+SUMIFS([1]!Sanaudos_kor[Suma],[1]!Sanaudos_kor[RAS],$AM54,[1]!Sanaudos_kor[KOR_nr],T$1)</f>
        <v>#REF!</v>
      </c>
      <c r="U54" s="171" t="e">
        <f>+SUMIFS([1]!Sanaudos_kor[Suma],[1]!Sanaudos_kor[RAS],$AM54,[1]!Sanaudos_kor[KOR_nr],U$1)</f>
        <v>#REF!</v>
      </c>
      <c r="V54" s="171" t="e">
        <f>+SUMIFS([1]!Sanaudos_kor[Suma],[1]!Sanaudos_kor[RAS],$AM54,[1]!Sanaudos_kor[KOR_nr],V$1)</f>
        <v>#REF!</v>
      </c>
      <c r="W54" s="171" t="e">
        <f>+SUMIFS([1]!Sanaudos_kor[Suma],[1]!Sanaudos_kor[RAS],$AM54,[1]!Sanaudos_kor[KOR_nr],W$1)</f>
        <v>#REF!</v>
      </c>
      <c r="X54" s="171" t="e">
        <f>+SUMIFS([1]!Sanaudos_kor[Suma],[1]!Sanaudos_kor[RAS],$AM54,[1]!Sanaudos_kor[KOR_nr],X$1)</f>
        <v>#REF!</v>
      </c>
      <c r="Y54" s="171" t="e">
        <f>+SUMIFS([1]!Sanaudos_kor[Suma],[1]!Sanaudos_kor[RAS],$AM54,[1]!Sanaudos_kor[KOR_nr],Y$1)</f>
        <v>#REF!</v>
      </c>
      <c r="Z54" s="171" t="e">
        <f>+SUMIFS([1]!Sanaudos_kor[Suma],[1]!Sanaudos_kor[RAS],$AM54,[1]!Sanaudos_kor[KOR_nr],Z$1)</f>
        <v>#REF!</v>
      </c>
      <c r="AA54" s="171" t="e">
        <f>+SUMIFS([1]!Sanaudos_kor[Suma],[1]!Sanaudos_kor[RAS],$AM54,[1]!Sanaudos_kor[KOR_nr],AA$1)</f>
        <v>#REF!</v>
      </c>
      <c r="AB54" s="171" t="e">
        <f>+SUMIFS([1]!Sanaudos_kor[Suma],[1]!Sanaudos_kor[RAS],$AM54,[1]!Sanaudos_kor[KOR_nr],AB$1)</f>
        <v>#REF!</v>
      </c>
      <c r="AC54" s="171" t="e">
        <f>+SUMIFS([1]!Sanaudos_kor[Suma],[1]!Sanaudos_kor[RAS],$AM54,[1]!Sanaudos_kor[KOR_nr],AC$1)</f>
        <v>#REF!</v>
      </c>
      <c r="AD54" s="171" t="e">
        <f>+SUMIFS([1]!Sanaudos_kor[Suma],[1]!Sanaudos_kor[RAS],$AM54,[1]!Sanaudos_kor[KOR_nr],AD$1)</f>
        <v>#REF!</v>
      </c>
      <c r="AE54" s="171" t="e">
        <f>+SUMIFS([1]!Sanaudos_kor[Suma],[1]!Sanaudos_kor[RAS],$AM54,[1]!Sanaudos_kor[KOR_nr],AE$1)</f>
        <v>#REF!</v>
      </c>
      <c r="AF54" s="178" t="e">
        <f t="shared" si="0"/>
        <v>#REF!</v>
      </c>
      <c r="AG54" s="538"/>
      <c r="AL54" s="172">
        <f>+'[1]3.pagrindinis'!A56</f>
        <v>700</v>
      </c>
      <c r="AM54" s="172">
        <f>+'[1]3.pagrindinis'!B56</f>
        <v>709</v>
      </c>
      <c r="AN54" s="166" t="e">
        <f>+SUMIFS('[1]5'!$M$8:$M$158,'[1]5'!$C$8:$C$158,$AM54)</f>
        <v>#VALUE!</v>
      </c>
      <c r="AO54" s="167" t="e">
        <f t="shared" si="1"/>
        <v>#VALUE!</v>
      </c>
      <c r="AR54" s="151" t="str">
        <f t="array" ref="AR54">IFERROR(INDEX([1]!SAN[DK_nr],MATCH(1,('[1]3.2'!$AM54=[1]!SAN[RAS])*('[1]3.2'!AR$7=[1]SAN!$B$5:$B$154),0)),"")</f>
        <v/>
      </c>
      <c r="AS54" s="151" t="str">
        <f t="array" ref="AS54">IFERROR(INDEX([1]!SAN[DK_nr],MATCH(1,('[1]3.2'!$AM54=[1]!SAN[RAS])*('[1]3.2'!AS$7=[1]SAN!$B$5:$B$154),0)),"")</f>
        <v/>
      </c>
      <c r="AT54" s="151" t="str">
        <f t="array" ref="AT54">IFERROR(INDEX([1]!SAN[DK_nr],MATCH(1,('[1]3.2'!$AM54=[1]!SAN[RAS])*('[1]3.2'!AT$7=[1]SAN!$B$5:$B$154),0)),"")</f>
        <v/>
      </c>
      <c r="AU54" s="151" t="str">
        <f t="array" ref="AU54">IFERROR(INDEX([1]!SAN[DK_nr],MATCH(1,('[1]3.2'!$AM54=[1]!SAN[RAS])*('[1]3.2'!AU$7=[1]SAN!$B$5:$B$154),0)),"")</f>
        <v/>
      </c>
      <c r="AV54" s="151" t="str">
        <f t="array" ref="AV54">IFERROR(INDEX([1]!SAN[DK_nr],MATCH(1,('[1]3.2'!$AM54=[1]!SAN[RAS])*('[1]3.2'!AV$7=[1]SAN!$B$5:$B$154),0)),"")</f>
        <v/>
      </c>
      <c r="AW54" s="151" t="str">
        <f t="array" ref="AW54">IFERROR(INDEX([1]!SAN[DK_nr],MATCH(1,('[1]3.2'!$AM54=[1]!SAN[RAS])*('[1]3.2'!AW$7=[1]SAN!$B$5:$B$154),0)),"")</f>
        <v/>
      </c>
      <c r="AX54" s="151" t="str">
        <f t="array" ref="AX54">IFERROR(INDEX([1]!SAN[DK_nr],MATCH(1,('[1]3.2'!$AM54=[1]!SAN[RAS])*('[1]3.2'!AX$7=[1]SAN!$B$5:$B$154),0)),"")</f>
        <v/>
      </c>
      <c r="AY54" s="151" t="str">
        <f t="array" ref="AY54">IFERROR(INDEX([1]!SAN[DK_nr],MATCH(1,('[1]3.2'!$AM54=[1]!SAN[RAS])*('[1]3.2'!AY$7=[1]SAN!$B$5:$B$154),0)),"")</f>
        <v/>
      </c>
      <c r="AZ54" s="151" t="str">
        <f t="array" ref="AZ54">IFERROR(INDEX([1]!SAN[DK_nr],MATCH(1,('[1]3.2'!$AM54=[1]!SAN[RAS])*('[1]3.2'!AZ$7=[1]SAN!$B$5:$B$154),0)),"")</f>
        <v/>
      </c>
      <c r="BA54" s="151" t="str">
        <f t="array" ref="BA54">IFERROR(INDEX([1]!SAN[DK_nr],MATCH(1,('[1]3.2'!$AM54=[1]!SAN[RAS])*('[1]3.2'!BA$7=[1]SAN!$B$5:$B$154),0)),"")</f>
        <v/>
      </c>
      <c r="BB54" s="151" t="str">
        <f t="array" ref="BB54">IFERROR(INDEX([1]!SAN[DK_nr],MATCH(1,('[1]3.2'!$AM54=[1]!SAN[RAS])*('[1]3.2'!BB$7=[1]SAN!$B$5:$B$154),0)),"")</f>
        <v/>
      </c>
      <c r="BC54" s="151" t="str">
        <f t="array" ref="BC54">IFERROR(INDEX([1]!SAN[DK_nr],MATCH(1,('[1]3.2'!$AM54=[1]!SAN[RAS])*('[1]3.2'!BC$7=[1]SAN!$B$5:$B$154),0)),"")</f>
        <v/>
      </c>
      <c r="BD54" s="151" t="str">
        <f t="array" ref="BD54">IFERROR(INDEX([1]!SAN[DK_nr],MATCH(1,('[1]3.2'!$AM54=[1]!SAN[RAS])*('[1]3.2'!BD$7=[1]SAN!$B$5:$B$154),0)),"")</f>
        <v/>
      </c>
      <c r="BE54" s="151" t="str">
        <f t="array" ref="BE54">IFERROR(INDEX([1]!SAN[DK_nr],MATCH(1,('[1]3.2'!$AM54=[1]!SAN[RAS])*('[1]3.2'!BE$7=[1]SAN!$B$5:$B$154),0)),"")</f>
        <v/>
      </c>
      <c r="BF54" s="151" t="str">
        <f t="array" ref="BF54">IFERROR(INDEX([1]!SAN[DK_nr],MATCH(1,('[1]3.2'!$AM54=[1]!SAN[RAS])*('[1]3.2'!BF$7=[1]SAN!$B$5:$B$154),0)),"")</f>
        <v/>
      </c>
      <c r="BG54" s="151" t="str">
        <f t="array" ref="BG54">IFERROR(INDEX([1]!SAN[DK_nr],MATCH(1,('[1]3.2'!$AM54=[1]!SAN[RAS])*('[1]3.2'!BG$7=[1]SAN!$B$5:$B$154),0)),"")</f>
        <v/>
      </c>
      <c r="BH54" s="151" t="str">
        <f t="array" ref="BH54">IFERROR(INDEX([1]!SAN[DK_nr],MATCH(1,('[1]3.2'!$AM54=[1]!SAN[RAS])*('[1]3.2'!BH$7=[1]SAN!$B$5:$B$154),0)),"")</f>
        <v/>
      </c>
      <c r="BI54" s="151" t="str">
        <f t="array" ref="BI54">IFERROR(INDEX([1]!SAN[DK_nr],MATCH(1,('[1]3.2'!$AM54=[1]!SAN[RAS])*('[1]3.2'!BI$7=[1]SAN!$B$5:$B$154),0)),"")</f>
        <v/>
      </c>
      <c r="BJ54" s="151" t="str">
        <f t="array" ref="BJ54">IFERROR(INDEX([1]!SAN[DK_nr],MATCH(1,('[1]3.2'!$AM54=[1]!SAN[RAS])*('[1]3.2'!BJ$7=[1]SAN!$B$5:$B$154),0)),"")</f>
        <v/>
      </c>
      <c r="BK54" s="151" t="str">
        <f t="array" ref="BK54">IFERROR(INDEX([1]!SAN[DK_nr],MATCH(1,('[1]3.2'!$AM54=[1]!SAN[RAS])*('[1]3.2'!BK$7=[1]SAN!$B$5:$B$154),0)),"")</f>
        <v/>
      </c>
      <c r="BL54" s="151" t="str">
        <f t="array" ref="BL54">IFERROR(INDEX([1]!SAN[DK_nr],MATCH(1,('[1]3.2'!$AM54=[1]!SAN[RAS])*('[1]3.2'!BL$7=[1]SAN!$B$5:$B$154),0)),"")</f>
        <v/>
      </c>
      <c r="BM54" s="151" t="str">
        <f t="array" ref="BM54">IFERROR(INDEX([1]!SAN[DK_nr],MATCH(1,('[1]3.2'!$AM54=[1]!SAN[RAS])*('[1]3.2'!BM$7=[1]SAN!$B$5:$B$154),0)),"")</f>
        <v/>
      </c>
      <c r="BN54" s="151" t="str">
        <f t="array" ref="BN54">IFERROR(INDEX([1]!SAN[DK_nr],MATCH(1,('[1]3.2'!$AM54=[1]!SAN[RAS])*('[1]3.2'!BN$7=[1]SAN!$B$5:$B$154),0)),"")</f>
        <v/>
      </c>
      <c r="BO54" s="151" t="str">
        <f t="array" ref="BO54">IFERROR(INDEX([1]!SAN[DK_nr],MATCH(1,('[1]3.2'!$AM54=[1]!SAN[RAS])*('[1]3.2'!BO$7=[1]SAN!$B$5:$B$154),0)),"")</f>
        <v/>
      </c>
      <c r="BP54" s="151" t="str">
        <f t="array" ref="BP54">IFERROR(INDEX([1]!SAN[DK_nr],MATCH(1,('[1]3.2'!$AM54=[1]!SAN[RAS])*('[1]3.2'!BP$7=[1]SAN!$B$5:$B$154),0)),"")</f>
        <v/>
      </c>
      <c r="BQ54" s="151" t="str">
        <f t="array" ref="BQ54">IFERROR(INDEX([1]!SAN[DK_nr],MATCH(1,('[1]3.2'!$AM54=[1]!SAN[RAS])*('[1]3.2'!BQ$7=[1]SAN!$B$5:$B$154),0)),"")</f>
        <v/>
      </c>
      <c r="BR54" s="151" t="str">
        <f t="array" ref="BR54">IFERROR(INDEX([1]!SAN[DK_nr],MATCH(1,('[1]3.2'!$AM54=[1]!SAN[RAS])*('[1]3.2'!BR$7=[1]SAN!$B$5:$B$154),0)),"")</f>
        <v/>
      </c>
      <c r="BS54" s="151" t="str">
        <f t="array" ref="BS54">IFERROR(INDEX([1]!SAN[DK_nr],MATCH(1,('[1]3.2'!$AM54=[1]!SAN[RAS])*('[1]3.2'!BS$7=[1]SAN!$B$5:$B$154),0)),"")</f>
        <v/>
      </c>
      <c r="BT54" s="151" t="str">
        <f t="array" ref="BT54">IFERROR(INDEX([1]!SAN[DK_nr],MATCH(1,('[1]3.2'!$AM54=[1]!SAN[RAS])*('[1]3.2'!BT$7=[1]SAN!$B$5:$B$154),0)),"")</f>
        <v/>
      </c>
      <c r="BU54" s="151" t="str">
        <f t="array" ref="BU54">IFERROR(INDEX([1]!SAN[DK_nr],MATCH(1,('[1]3.2'!$AM54=[1]!SAN[RAS])*('[1]3.2'!BU$7=[1]SAN!$B$5:$B$154),0)),"")</f>
        <v/>
      </c>
      <c r="BV54" s="151" t="str">
        <f t="array" ref="BV54">IFERROR(INDEX([1]!SAN[DK_nr],MATCH(1,('[1]3.2'!$AM54=[1]!SAN[RAS])*('[1]3.2'!BV$7=[1]SAN!$B$5:$B$154),0)),"")</f>
        <v/>
      </c>
      <c r="BW54" s="151" t="str">
        <f t="array" ref="BW54">IFERROR(INDEX([1]!SAN[DK_nr],MATCH(1,('[1]3.2'!$AM54=[1]!SAN[RAS])*('[1]3.2'!BW$7=[1]SAN!$B$5:$B$154),0)),"")</f>
        <v/>
      </c>
      <c r="BX54" s="151" t="str">
        <f t="array" ref="BX54">IFERROR(INDEX([1]!SAN[DK_nr],MATCH(1,('[1]3.2'!$AM54=[1]!SAN[RAS])*('[1]3.2'!BX$7=[1]SAN!$B$5:$B$154),0)),"")</f>
        <v/>
      </c>
      <c r="BY54" s="151" t="str">
        <f t="array" ref="BY54">IFERROR(INDEX([1]!SAN[DK_nr],MATCH(1,('[1]3.2'!$AM54=[1]!SAN[RAS])*('[1]3.2'!BY$7=[1]SAN!$B$5:$B$154),0)),"")</f>
        <v/>
      </c>
      <c r="BZ54" s="151" t="str">
        <f t="array" ref="BZ54">IFERROR(INDEX([1]!SAN[DK_nr],MATCH(1,('[1]3.2'!$AM54=[1]!SAN[RAS])*('[1]3.2'!BZ$7=[1]SAN!$B$5:$B$154),0)),"")</f>
        <v/>
      </c>
      <c r="CA54" s="151" t="str">
        <f t="array" ref="CA54">IFERROR(INDEX([1]!SAN[DK_nr],MATCH(1,('[1]3.2'!$AM54=[1]!SAN[RAS])*('[1]3.2'!CA$7=[1]SAN!$B$5:$B$154),0)),"")</f>
        <v/>
      </c>
      <c r="CB54" s="151" t="str">
        <f t="array" ref="CB54">IFERROR(INDEX([1]!SAN[DK_nr],MATCH(1,('[1]3.2'!$AM54=[1]!SAN[RAS])*('[1]3.2'!CB$7=[1]SAN!$B$5:$B$154),0)),"")</f>
        <v/>
      </c>
      <c r="CC54" s="151" t="str">
        <f t="array" ref="CC54">IFERROR(INDEX([1]!SAN[DK_nr],MATCH(1,('[1]3.2'!$AM54=[1]!SAN[RAS])*('[1]3.2'!CC$7=[1]SAN!$B$5:$B$154),0)),"")</f>
        <v/>
      </c>
      <c r="CD54" s="151" t="str">
        <f t="array" ref="CD54">IFERROR(INDEX([1]!SAN[DK_nr],MATCH(1,('[1]3.2'!$AM54=[1]!SAN[RAS])*('[1]3.2'!CD$7=[1]SAN!$B$5:$B$154),0)),"")</f>
        <v/>
      </c>
      <c r="CE54" s="151" t="str">
        <f t="array" ref="CE54">IFERROR(INDEX([1]!SAN[DK_nr],MATCH(1,('[1]3.2'!$AM54=[1]!SAN[RAS])*('[1]3.2'!CE$7=[1]SAN!$B$5:$B$154),0)),"")</f>
        <v/>
      </c>
      <c r="CF54" s="151" t="str">
        <f t="array" ref="CF54">IFERROR(INDEX([1]!SAN[DK_nr],MATCH(1,('[1]3.2'!$AM54=[1]!SAN[RAS])*('[1]3.2'!CF$7=[1]SAN!$B$5:$B$154),0)),"")</f>
        <v/>
      </c>
      <c r="CG54" s="151" t="str">
        <f t="array" ref="CG54">IFERROR(INDEX([1]!SAN[DK_nr],MATCH(1,('[1]3.2'!$AM54=[1]!SAN[RAS])*('[1]3.2'!CG$7=[1]SAN!$B$5:$B$154),0)),"")</f>
        <v/>
      </c>
      <c r="CH54" s="151" t="str">
        <f t="array" ref="CH54">IFERROR(INDEX([1]!SAN[DK_nr],MATCH(1,('[1]3.2'!$AM54=[1]!SAN[RAS])*('[1]3.2'!CH$7=[1]SAN!$B$5:$B$154),0)),"")</f>
        <v/>
      </c>
      <c r="CI54" s="151" t="str">
        <f t="array" ref="CI54">IFERROR(INDEX([1]!SAN[DK_nr],MATCH(1,('[1]3.2'!$AM54=[1]!SAN[RAS])*('[1]3.2'!CI$7=[1]SAN!$B$5:$B$154),0)),"")</f>
        <v/>
      </c>
      <c r="CJ54" s="151" t="str">
        <f t="array" ref="CJ54">IFERROR(INDEX([1]!SAN[DK_nr],MATCH(1,('[1]3.2'!$AM54=[1]!SAN[RAS])*('[1]3.2'!CJ$7=[1]SAN!$B$5:$B$154),0)),"")</f>
        <v/>
      </c>
      <c r="CK54" s="151" t="str">
        <f t="array" ref="CK54">IFERROR(INDEX([1]!SAN[DK_nr],MATCH(1,('[1]3.2'!$AM54=[1]!SAN[RAS])*('[1]3.2'!CK$7=[1]SAN!$B$5:$B$154),0)),"")</f>
        <v/>
      </c>
      <c r="CL54" s="151" t="str">
        <f t="array" ref="CL54">IFERROR(INDEX([1]!SAN[DK_nr],MATCH(1,('[1]3.2'!$AM54=[1]!SAN[RAS])*('[1]3.2'!CL$7=[1]SAN!$B$5:$B$154),0)),"")</f>
        <v/>
      </c>
      <c r="CM54" s="151" t="str">
        <f t="array" ref="CM54">IFERROR(INDEX([1]!SAN[DK_nr],MATCH(1,('[1]3.2'!$AM54=[1]!SAN[RAS])*('[1]3.2'!CM$7=[1]SAN!$B$5:$B$154),0)),"")</f>
        <v/>
      </c>
      <c r="CN54" s="151" t="str">
        <f t="array" ref="CN54">IFERROR(INDEX([1]!SAN[DK_nr],MATCH(1,('[1]3.2'!$AM54=[1]!SAN[RAS])*('[1]3.2'!CN$7=[1]SAN!$B$5:$B$154),0)),"")</f>
        <v/>
      </c>
      <c r="CO54" s="151" t="str">
        <f t="array" ref="CO54">IFERROR(INDEX([1]!SAN[DK_nr],MATCH(1,('[1]3.2'!$AM54=[1]!SAN[RAS])*('[1]3.2'!CO$7=[1]SAN!$B$5:$B$154),0)),"")</f>
        <v/>
      </c>
      <c r="CP54" s="151" t="str">
        <f t="array" ref="CP54">IFERROR(INDEX([1]!SAN[DK_nr],MATCH(1,('[1]3.2'!$AM54=[1]!SAN[RAS])*('[1]3.2'!CP$7=[1]SAN!$B$5:$B$154),0)),"")</f>
        <v/>
      </c>
      <c r="CQ54" s="151" t="str">
        <f t="array" ref="CQ54">IFERROR(INDEX([1]!SAN[DK_nr],MATCH(1,('[1]3.2'!$AM54=[1]!SAN[RAS])*('[1]3.2'!CQ$7=[1]SAN!$B$5:$B$154),0)),"")</f>
        <v/>
      </c>
      <c r="CR54" s="151" t="str">
        <f t="array" ref="CR54">IFERROR(INDEX([1]!SAN[DK_nr],MATCH(1,('[1]3.2'!$AM54=[1]!SAN[RAS])*('[1]3.2'!CR$7=[1]SAN!$B$5:$B$154),0)),"")</f>
        <v/>
      </c>
      <c r="CS54" s="151" t="str">
        <f t="array" ref="CS54">IFERROR(INDEX([1]!SAN[DK_nr],MATCH(1,('[1]3.2'!$AM54=[1]!SAN[RAS])*('[1]3.2'!CS$7=[1]SAN!$B$5:$B$154),0)),"")</f>
        <v/>
      </c>
      <c r="CT54" s="151" t="str">
        <f t="array" ref="CT54">IFERROR(INDEX([1]!SAN[DK_nr],MATCH(1,('[1]3.2'!$AM54=[1]!SAN[RAS])*('[1]3.2'!CT$7=[1]SAN!$B$5:$B$154),0)),"")</f>
        <v/>
      </c>
      <c r="CU54" s="151" t="str">
        <f t="array" ref="CU54">IFERROR(INDEX([1]!SAN[DK_nr],MATCH(1,('[1]3.2'!$AM54=[1]!SAN[RAS])*('[1]3.2'!CU$7=[1]SAN!$B$5:$B$154),0)),"")</f>
        <v/>
      </c>
      <c r="CV54" s="151" t="str">
        <f t="array" ref="CV54">IFERROR(INDEX([1]!SAN[DK_nr],MATCH(1,('[1]3.2'!$AM54=[1]!SAN[RAS])*('[1]3.2'!CV$7=[1]SAN!$B$5:$B$154),0)),"")</f>
        <v/>
      </c>
      <c r="CW54" s="151" t="str">
        <f t="array" ref="CW54">IFERROR(INDEX([1]!SAN[DK_nr],MATCH(1,('[1]3.2'!$AM54=[1]!SAN[RAS])*('[1]3.2'!CW$7=[1]SAN!$B$5:$B$154),0)),"")</f>
        <v/>
      </c>
      <c r="CX54" s="151" t="str">
        <f t="array" ref="CX54">IFERROR(INDEX([1]!SAN[DK_nr],MATCH(1,('[1]3.2'!$AM54=[1]!SAN[RAS])*('[1]3.2'!CX$7=[1]SAN!$B$5:$B$154),0)),"")</f>
        <v/>
      </c>
      <c r="CY54" s="151" t="str">
        <f t="array" ref="CY54">IFERROR(INDEX([1]!SAN[DK_nr],MATCH(1,('[1]3.2'!$AM54=[1]!SAN[RAS])*('[1]3.2'!CY$7=[1]SAN!$B$5:$B$154),0)),"")</f>
        <v/>
      </c>
      <c r="CZ54" s="151" t="str">
        <f t="array" ref="CZ54">IFERROR(INDEX([1]!SAN[DK_nr],MATCH(1,('[1]3.2'!$AM54=[1]!SAN[RAS])*('[1]3.2'!CZ$7=[1]SAN!$B$5:$B$154),0)),"")</f>
        <v/>
      </c>
      <c r="DA54" s="151" t="str">
        <f t="array" ref="DA54">IFERROR(INDEX([1]!SAN[DK_nr],MATCH(1,('[1]3.2'!$AM54=[1]!SAN[RAS])*('[1]3.2'!DA$7=[1]SAN!$B$5:$B$154),0)),"")</f>
        <v/>
      </c>
      <c r="DB54" s="151" t="str">
        <f t="array" ref="DB54">IFERROR(INDEX([1]!SAN[DK_nr],MATCH(1,('[1]3.2'!$AM54=[1]!SAN[RAS])*('[1]3.2'!DB$7=[1]SAN!$B$5:$B$154),0)),"")</f>
        <v/>
      </c>
      <c r="DC54" s="151" t="str">
        <f t="array" ref="DC54">IFERROR(INDEX([1]!SAN[DK_nr],MATCH(1,('[1]3.2'!$AM54=[1]!SAN[RAS])*('[1]3.2'!DC$7=[1]SAN!$B$5:$B$154),0)),"")</f>
        <v/>
      </c>
      <c r="DD54" s="151" t="str">
        <f t="array" ref="DD54">IFERROR(INDEX([1]!SAN[DK_nr],MATCH(1,('[1]3.2'!$AM54=[1]!SAN[RAS])*('[1]3.2'!DD$7=[1]SAN!$B$5:$B$154),0)),"")</f>
        <v/>
      </c>
      <c r="DE54" s="151" t="str">
        <f t="array" ref="DE54">IFERROR(INDEX([1]!SAN[DK_nr],MATCH(1,('[1]3.2'!$AM54=[1]!SAN[RAS])*('[1]3.2'!DE$7=[1]SAN!$B$5:$B$154),0)),"")</f>
        <v/>
      </c>
      <c r="DF54" s="151" t="str">
        <f t="array" ref="DF54">IFERROR(INDEX([1]!SAN[DK_nr],MATCH(1,('[1]3.2'!$AM54=[1]!SAN[RAS])*('[1]3.2'!DF$7=[1]SAN!$B$5:$B$154),0)),"")</f>
        <v/>
      </c>
      <c r="DG54" s="151" t="str">
        <f t="array" ref="DG54">IFERROR(INDEX([1]!SAN[DK_nr],MATCH(1,('[1]3.2'!$AM54=[1]!SAN[RAS])*('[1]3.2'!DG$7=[1]SAN!$B$5:$B$154),0)),"")</f>
        <v/>
      </c>
      <c r="DH54" s="151" t="str">
        <f t="array" ref="DH54">IFERROR(INDEX([1]!SAN[DK_nr],MATCH(1,('[1]3.2'!$AM54=[1]!SAN[RAS])*('[1]3.2'!DH$7=[1]SAN!$B$5:$B$154),0)),"")</f>
        <v/>
      </c>
      <c r="DI54" s="151" t="str">
        <f t="array" ref="DI54">IFERROR(INDEX([1]!SAN[DK_nr],MATCH(1,('[1]3.2'!$AM54=[1]!SAN[RAS])*('[1]3.2'!DI$7=[1]SAN!$B$5:$B$154),0)),"")</f>
        <v/>
      </c>
      <c r="DJ54" s="151" t="str">
        <f t="array" ref="DJ54">IFERROR(INDEX([1]!SAN[DK_nr],MATCH(1,('[1]3.2'!$AM54=[1]!SAN[RAS])*('[1]3.2'!DJ$7=[1]SAN!$B$5:$B$154),0)),"")</f>
        <v/>
      </c>
      <c r="DK54" s="151" t="str">
        <f t="array" ref="DK54">IFERROR(INDEX([1]!SAN[DK_nr],MATCH(1,('[1]3.2'!$AM54=[1]!SAN[RAS])*('[1]3.2'!DK$7=[1]SAN!$B$5:$B$154),0)),"")</f>
        <v/>
      </c>
      <c r="DL54" s="151" t="str">
        <f t="array" ref="DL54">IFERROR(INDEX([1]!SAN[DK_nr],MATCH(1,('[1]3.2'!$AM54=[1]!SAN[RAS])*('[1]3.2'!DL$7=[1]SAN!$B$5:$B$154),0)),"")</f>
        <v/>
      </c>
      <c r="DM54" s="151" t="str">
        <f t="array" ref="DM54">IFERROR(INDEX([1]!SAN[DK_nr],MATCH(1,('[1]3.2'!$AM54=[1]!SAN[RAS])*('[1]3.2'!DM$7=[1]SAN!$B$5:$B$154),0)),"")</f>
        <v/>
      </c>
      <c r="DN54" s="151" t="str">
        <f t="array" ref="DN54">IFERROR(INDEX([1]!SAN[DK_nr],MATCH(1,('[1]3.2'!$AM54=[1]!SAN[RAS])*('[1]3.2'!DN$7=[1]SAN!$B$5:$B$154),0)),"")</f>
        <v/>
      </c>
      <c r="DO54" s="151" t="str">
        <f t="array" ref="DO54">IFERROR(INDEX([1]!SAN[DK_nr],MATCH(1,('[1]3.2'!$AM54=[1]!SAN[RAS])*('[1]3.2'!DO$7=[1]SAN!$B$5:$B$154),0)),"")</f>
        <v/>
      </c>
      <c r="DP54" s="151" t="str">
        <f t="array" ref="DP54">IFERROR(INDEX([1]!SAN[DK_nr],MATCH(1,('[1]3.2'!$AM54=[1]!SAN[RAS])*('[1]3.2'!DP$7=[1]SAN!$B$5:$B$154),0)),"")</f>
        <v/>
      </c>
      <c r="DQ54" s="151" t="str">
        <f t="array" ref="DQ54">IFERROR(INDEX([1]!SAN[DK_nr],MATCH(1,('[1]3.2'!$AM54=[1]!SAN[RAS])*('[1]3.2'!DQ$7=[1]SAN!$B$5:$B$154),0)),"")</f>
        <v/>
      </c>
      <c r="DR54" s="151" t="str">
        <f t="array" ref="DR54">IFERROR(INDEX([1]!SAN[DK_nr],MATCH(1,('[1]3.2'!$AM54=[1]!SAN[RAS])*('[1]3.2'!DR$7=[1]SAN!$B$5:$B$154),0)),"")</f>
        <v/>
      </c>
      <c r="DS54" s="151" t="str">
        <f t="array" ref="DS54">IFERROR(INDEX([1]!SAN[DK_nr],MATCH(1,('[1]3.2'!$AM54=[1]!SAN[RAS])*('[1]3.2'!DS$7=[1]SAN!$B$5:$B$154),0)),"")</f>
        <v/>
      </c>
      <c r="DT54" s="151" t="str">
        <f t="array" ref="DT54">IFERROR(INDEX([1]!SAN[DK_nr],MATCH(1,('[1]3.2'!$AM54=[1]!SAN[RAS])*('[1]3.2'!DT$7=[1]SAN!$B$5:$B$154),0)),"")</f>
        <v/>
      </c>
      <c r="DU54" s="151" t="str">
        <f t="array" ref="DU54">IFERROR(INDEX([1]!SAN[DK_nr],MATCH(1,('[1]3.2'!$AM54=[1]!SAN[RAS])*('[1]3.2'!DU$7=[1]SAN!$B$5:$B$154),0)),"")</f>
        <v/>
      </c>
      <c r="DV54" s="151" t="str">
        <f t="array" ref="DV54">IFERROR(INDEX([1]!SAN[DK_nr],MATCH(1,('[1]3.2'!$AM54=[1]!SAN[RAS])*('[1]3.2'!DV$7=[1]SAN!$B$5:$B$154),0)),"")</f>
        <v/>
      </c>
      <c r="DW54" s="151" t="str">
        <f t="array" ref="DW54">IFERROR(INDEX([1]!SAN[DK_nr],MATCH(1,('[1]3.2'!$AM54=[1]!SAN[RAS])*('[1]3.2'!DW$7=[1]SAN!$B$5:$B$154),0)),"")</f>
        <v/>
      </c>
      <c r="DX54" s="151" t="str">
        <f t="array" ref="DX54">IFERROR(INDEX([1]!SAN[DK_nr],MATCH(1,('[1]3.2'!$AM54=[1]!SAN[RAS])*('[1]3.2'!DX$7=[1]SAN!$B$5:$B$154),0)),"")</f>
        <v/>
      </c>
      <c r="DY54" s="151" t="str">
        <f t="array" ref="DY54">IFERROR(INDEX([1]!SAN[DK_nr],MATCH(1,('[1]3.2'!$AM54=[1]!SAN[RAS])*('[1]3.2'!DY$7=[1]SAN!$B$5:$B$154),0)),"")</f>
        <v/>
      </c>
      <c r="DZ54" s="151" t="str">
        <f t="array" ref="DZ54">IFERROR(INDEX([1]!SAN[DK_nr],MATCH(1,('[1]3.2'!$AM54=[1]!SAN[RAS])*('[1]3.2'!DZ$7=[1]SAN!$B$5:$B$154),0)),"")</f>
        <v/>
      </c>
      <c r="EA54" s="151" t="str">
        <f t="array" ref="EA54">IFERROR(INDEX([1]!SAN[DK_nr],MATCH(1,('[1]3.2'!$AM54=[1]!SAN[RAS])*('[1]3.2'!EA$7=[1]SAN!$B$5:$B$154),0)),"")</f>
        <v/>
      </c>
      <c r="EB54" s="151" t="str">
        <f t="array" ref="EB54">IFERROR(INDEX([1]!SAN[DK_nr],MATCH(1,('[1]3.2'!$AM54=[1]!SAN[RAS])*('[1]3.2'!EB$7=[1]SAN!$B$5:$B$154),0)),"")</f>
        <v/>
      </c>
    </row>
    <row r="55" spans="2:132" ht="12.2" customHeight="1" x14ac:dyDescent="0.2">
      <c r="B55" s="168" t="s">
        <v>543</v>
      </c>
      <c r="C55" s="169" t="s">
        <v>544</v>
      </c>
      <c r="D55" s="170" t="s">
        <v>223</v>
      </c>
      <c r="E55" s="171" t="e">
        <f>+SUMIFS([1]!Sanaudos[Suma],[1]!Sanaudos[Pagal DK RAS],$AM55)</f>
        <v>#REF!</v>
      </c>
      <c r="F55" s="171"/>
      <c r="G55" s="171" t="e">
        <f>+SUMIFS('[1]5.turtas'!$A$5:$A$61,'[1]5.turtas'!$B$5:$B$61,$AM55)</f>
        <v>#VALUE!</v>
      </c>
      <c r="H55" s="171"/>
      <c r="I55" s="171"/>
      <c r="J55" s="171" t="e">
        <f>+SUMIFS([1]!Sanaudos_kor[Suma],[1]!Sanaudos_kor[RAS],$AM55,[1]!Sanaudos_kor[KOR_nr],J$1)</f>
        <v>#REF!</v>
      </c>
      <c r="K55" s="171" t="e">
        <f>+SUMIFS([1]!Sanaudos_kor[Suma],[1]!Sanaudos_kor[RAS],$AM55,[1]!Sanaudos_kor[KOR_nr],K$1)</f>
        <v>#REF!</v>
      </c>
      <c r="L55" s="171" t="e">
        <f>+SUMIFS([1]!Sanaudos_kor[Suma],[1]!Sanaudos_kor[RAS],$AM55,[1]!Sanaudos_kor[KOR_nr],L$1)</f>
        <v>#REF!</v>
      </c>
      <c r="M55" s="171" t="e">
        <f>+SUMIFS([1]!Sanaudos_kor[Suma],[1]!Sanaudos_kor[RAS],$AM55,[1]!Sanaudos_kor[KOR_nr],M$1)</f>
        <v>#REF!</v>
      </c>
      <c r="N55" s="171" t="e">
        <f>+SUMIFS([1]!Sanaudos_kor[Suma],[1]!Sanaudos_kor[RAS],$AM55,[1]!Sanaudos_kor[KOR_nr],N$1)</f>
        <v>#REF!</v>
      </c>
      <c r="O55" s="171" t="e">
        <f>+SUMIFS([1]!Sanaudos_kor[Suma],[1]!Sanaudos_kor[RAS],$AM55,[1]!Sanaudos_kor[KOR_nr],O$1)</f>
        <v>#REF!</v>
      </c>
      <c r="P55" s="171" t="e">
        <f>+SUMIFS([1]!Sanaudos_kor[Suma],[1]!Sanaudos_kor[RAS],$AM55,[1]!Sanaudos_kor[KOR_nr],P$1)</f>
        <v>#REF!</v>
      </c>
      <c r="Q55" s="171" t="e">
        <f>+SUMIFS([1]!Sanaudos_kor[Suma],[1]!Sanaudos_kor[RAS],$AM55,[1]!Sanaudos_kor[KOR_nr],Q$1)</f>
        <v>#REF!</v>
      </c>
      <c r="R55" s="171" t="e">
        <f>+SUMIFS([1]!Sanaudos_kor[Suma],[1]!Sanaudos_kor[RAS],$AM55,[1]!Sanaudos_kor[KOR_nr],R$1)</f>
        <v>#REF!</v>
      </c>
      <c r="S55" s="171" t="e">
        <f>+SUMIFS([1]!Sanaudos_kor[Suma],[1]!Sanaudos_kor[RAS],$AM55,[1]!Sanaudos_kor[KOR_nr],S$1)</f>
        <v>#REF!</v>
      </c>
      <c r="T55" s="171" t="e">
        <f>+SUMIFS([1]!Sanaudos_kor[Suma],[1]!Sanaudos_kor[RAS],$AM55,[1]!Sanaudos_kor[KOR_nr],T$1)</f>
        <v>#REF!</v>
      </c>
      <c r="U55" s="171" t="e">
        <f>+SUMIFS([1]!Sanaudos_kor[Suma],[1]!Sanaudos_kor[RAS],$AM55,[1]!Sanaudos_kor[KOR_nr],U$1)</f>
        <v>#REF!</v>
      </c>
      <c r="V55" s="171" t="e">
        <f>+SUMIFS([1]!Sanaudos_kor[Suma],[1]!Sanaudos_kor[RAS],$AM55,[1]!Sanaudos_kor[KOR_nr],V$1)</f>
        <v>#REF!</v>
      </c>
      <c r="W55" s="171" t="e">
        <f>+SUMIFS([1]!Sanaudos_kor[Suma],[1]!Sanaudos_kor[RAS],$AM55,[1]!Sanaudos_kor[KOR_nr],W$1)</f>
        <v>#REF!</v>
      </c>
      <c r="X55" s="171" t="e">
        <f>+SUMIFS([1]!Sanaudos_kor[Suma],[1]!Sanaudos_kor[RAS],$AM55,[1]!Sanaudos_kor[KOR_nr],X$1)</f>
        <v>#REF!</v>
      </c>
      <c r="Y55" s="171" t="e">
        <f>+SUMIFS([1]!Sanaudos_kor[Suma],[1]!Sanaudos_kor[RAS],$AM55,[1]!Sanaudos_kor[KOR_nr],Y$1)</f>
        <v>#REF!</v>
      </c>
      <c r="Z55" s="171" t="e">
        <f>+SUMIFS([1]!Sanaudos_kor[Suma],[1]!Sanaudos_kor[RAS],$AM55,[1]!Sanaudos_kor[KOR_nr],Z$1)</f>
        <v>#REF!</v>
      </c>
      <c r="AA55" s="171" t="e">
        <f>+SUMIFS([1]!Sanaudos_kor[Suma],[1]!Sanaudos_kor[RAS],$AM55,[1]!Sanaudos_kor[KOR_nr],AA$1)</f>
        <v>#REF!</v>
      </c>
      <c r="AB55" s="171" t="e">
        <f>+SUMIFS([1]!Sanaudos_kor[Suma],[1]!Sanaudos_kor[RAS],$AM55,[1]!Sanaudos_kor[KOR_nr],AB$1)</f>
        <v>#REF!</v>
      </c>
      <c r="AC55" s="171" t="e">
        <f>+SUMIFS([1]!Sanaudos_kor[Suma],[1]!Sanaudos_kor[RAS],$AM55,[1]!Sanaudos_kor[KOR_nr],AC$1)</f>
        <v>#REF!</v>
      </c>
      <c r="AD55" s="171" t="e">
        <f>+SUMIFS([1]!Sanaudos_kor[Suma],[1]!Sanaudos_kor[RAS],$AM55,[1]!Sanaudos_kor[KOR_nr],AD$1)</f>
        <v>#REF!</v>
      </c>
      <c r="AE55" s="171" t="e">
        <f>+SUMIFS([1]!Sanaudos_kor[Suma],[1]!Sanaudos_kor[RAS],$AM55,[1]!Sanaudos_kor[KOR_nr],AE$1)</f>
        <v>#REF!</v>
      </c>
      <c r="AF55" s="178" t="e">
        <f t="shared" si="0"/>
        <v>#REF!</v>
      </c>
      <c r="AG55" s="538"/>
      <c r="AL55" s="172">
        <f>+'[1]3.pagrindinis'!A57</f>
        <v>700</v>
      </c>
      <c r="AM55" s="172">
        <f>+'[1]3.pagrindinis'!B57</f>
        <v>710</v>
      </c>
      <c r="AN55" s="166" t="e">
        <f>+SUMIFS('[1]5'!$M$8:$M$158,'[1]5'!$C$8:$C$158,$AM55)</f>
        <v>#VALUE!</v>
      </c>
      <c r="AO55" s="167" t="e">
        <f t="shared" si="1"/>
        <v>#VALUE!</v>
      </c>
      <c r="AR55" s="151" t="str">
        <f t="array" ref="AR55">IFERROR(INDEX([1]!SAN[DK_nr],MATCH(1,('[1]3.2'!$AM55=[1]!SAN[RAS])*('[1]3.2'!AR$7=[1]SAN!$B$5:$B$154),0)),"")</f>
        <v/>
      </c>
      <c r="AS55" s="151" t="str">
        <f t="array" ref="AS55">IFERROR(INDEX([1]!SAN[DK_nr],MATCH(1,('[1]3.2'!$AM55=[1]!SAN[RAS])*('[1]3.2'!AS$7=[1]SAN!$B$5:$B$154),0)),"")</f>
        <v/>
      </c>
      <c r="AT55" s="151" t="str">
        <f t="array" ref="AT55">IFERROR(INDEX([1]!SAN[DK_nr],MATCH(1,('[1]3.2'!$AM55=[1]!SAN[RAS])*('[1]3.2'!AT$7=[1]SAN!$B$5:$B$154),0)),"")</f>
        <v/>
      </c>
      <c r="AU55" s="151" t="str">
        <f t="array" ref="AU55">IFERROR(INDEX([1]!SAN[DK_nr],MATCH(1,('[1]3.2'!$AM55=[1]!SAN[RAS])*('[1]3.2'!AU$7=[1]SAN!$B$5:$B$154),0)),"")</f>
        <v/>
      </c>
      <c r="AV55" s="151" t="str">
        <f t="array" ref="AV55">IFERROR(INDEX([1]!SAN[DK_nr],MATCH(1,('[1]3.2'!$AM55=[1]!SAN[RAS])*('[1]3.2'!AV$7=[1]SAN!$B$5:$B$154),0)),"")</f>
        <v/>
      </c>
      <c r="AW55" s="151" t="str">
        <f t="array" ref="AW55">IFERROR(INDEX([1]!SAN[DK_nr],MATCH(1,('[1]3.2'!$AM55=[1]!SAN[RAS])*('[1]3.2'!AW$7=[1]SAN!$B$5:$B$154),0)),"")</f>
        <v/>
      </c>
      <c r="AX55" s="151" t="str">
        <f t="array" ref="AX55">IFERROR(INDEX([1]!SAN[DK_nr],MATCH(1,('[1]3.2'!$AM55=[1]!SAN[RAS])*('[1]3.2'!AX$7=[1]SAN!$B$5:$B$154),0)),"")</f>
        <v/>
      </c>
      <c r="AY55" s="151" t="str">
        <f t="array" ref="AY55">IFERROR(INDEX([1]!SAN[DK_nr],MATCH(1,('[1]3.2'!$AM55=[1]!SAN[RAS])*('[1]3.2'!AY$7=[1]SAN!$B$5:$B$154),0)),"")</f>
        <v/>
      </c>
      <c r="AZ55" s="151" t="str">
        <f t="array" ref="AZ55">IFERROR(INDEX([1]!SAN[DK_nr],MATCH(1,('[1]3.2'!$AM55=[1]!SAN[RAS])*('[1]3.2'!AZ$7=[1]SAN!$B$5:$B$154),0)),"")</f>
        <v/>
      </c>
      <c r="BA55" s="151" t="str">
        <f t="array" ref="BA55">IFERROR(INDEX([1]!SAN[DK_nr],MATCH(1,('[1]3.2'!$AM55=[1]!SAN[RAS])*('[1]3.2'!BA$7=[1]SAN!$B$5:$B$154),0)),"")</f>
        <v/>
      </c>
      <c r="BB55" s="151" t="str">
        <f t="array" ref="BB55">IFERROR(INDEX([1]!SAN[DK_nr],MATCH(1,('[1]3.2'!$AM55=[1]!SAN[RAS])*('[1]3.2'!BB$7=[1]SAN!$B$5:$B$154),0)),"")</f>
        <v/>
      </c>
      <c r="BC55" s="151" t="str">
        <f t="array" ref="BC55">IFERROR(INDEX([1]!SAN[DK_nr],MATCH(1,('[1]3.2'!$AM55=[1]!SAN[RAS])*('[1]3.2'!BC$7=[1]SAN!$B$5:$B$154),0)),"")</f>
        <v/>
      </c>
      <c r="BD55" s="151" t="str">
        <f t="array" ref="BD55">IFERROR(INDEX([1]!SAN[DK_nr],MATCH(1,('[1]3.2'!$AM55=[1]!SAN[RAS])*('[1]3.2'!BD$7=[1]SAN!$B$5:$B$154),0)),"")</f>
        <v/>
      </c>
      <c r="BE55" s="151" t="str">
        <f t="array" ref="BE55">IFERROR(INDEX([1]!SAN[DK_nr],MATCH(1,('[1]3.2'!$AM55=[1]!SAN[RAS])*('[1]3.2'!BE$7=[1]SAN!$B$5:$B$154),0)),"")</f>
        <v/>
      </c>
      <c r="BF55" s="151" t="str">
        <f t="array" ref="BF55">IFERROR(INDEX([1]!SAN[DK_nr],MATCH(1,('[1]3.2'!$AM55=[1]!SAN[RAS])*('[1]3.2'!BF$7=[1]SAN!$B$5:$B$154),0)),"")</f>
        <v/>
      </c>
      <c r="BG55" s="151" t="str">
        <f t="array" ref="BG55">IFERROR(INDEX([1]!SAN[DK_nr],MATCH(1,('[1]3.2'!$AM55=[1]!SAN[RAS])*('[1]3.2'!BG$7=[1]SAN!$B$5:$B$154),0)),"")</f>
        <v/>
      </c>
      <c r="BH55" s="151" t="str">
        <f t="array" ref="BH55">IFERROR(INDEX([1]!SAN[DK_nr],MATCH(1,('[1]3.2'!$AM55=[1]!SAN[RAS])*('[1]3.2'!BH$7=[1]SAN!$B$5:$B$154),0)),"")</f>
        <v/>
      </c>
      <c r="BI55" s="151" t="str">
        <f t="array" ref="BI55">IFERROR(INDEX([1]!SAN[DK_nr],MATCH(1,('[1]3.2'!$AM55=[1]!SAN[RAS])*('[1]3.2'!BI$7=[1]SAN!$B$5:$B$154),0)),"")</f>
        <v/>
      </c>
      <c r="BJ55" s="151" t="str">
        <f t="array" ref="BJ55">IFERROR(INDEX([1]!SAN[DK_nr],MATCH(1,('[1]3.2'!$AM55=[1]!SAN[RAS])*('[1]3.2'!BJ$7=[1]SAN!$B$5:$B$154),0)),"")</f>
        <v/>
      </c>
      <c r="BK55" s="151" t="str">
        <f t="array" ref="BK55">IFERROR(INDEX([1]!SAN[DK_nr],MATCH(1,('[1]3.2'!$AM55=[1]!SAN[RAS])*('[1]3.2'!BK$7=[1]SAN!$B$5:$B$154),0)),"")</f>
        <v/>
      </c>
      <c r="BL55" s="151" t="str">
        <f t="array" ref="BL55">IFERROR(INDEX([1]!SAN[DK_nr],MATCH(1,('[1]3.2'!$AM55=[1]!SAN[RAS])*('[1]3.2'!BL$7=[1]SAN!$B$5:$B$154),0)),"")</f>
        <v/>
      </c>
      <c r="BM55" s="151" t="str">
        <f t="array" ref="BM55">IFERROR(INDEX([1]!SAN[DK_nr],MATCH(1,('[1]3.2'!$AM55=[1]!SAN[RAS])*('[1]3.2'!BM$7=[1]SAN!$B$5:$B$154),0)),"")</f>
        <v/>
      </c>
      <c r="BN55" s="151" t="str">
        <f t="array" ref="BN55">IFERROR(INDEX([1]!SAN[DK_nr],MATCH(1,('[1]3.2'!$AM55=[1]!SAN[RAS])*('[1]3.2'!BN$7=[1]SAN!$B$5:$B$154),0)),"")</f>
        <v/>
      </c>
      <c r="BO55" s="151" t="str">
        <f t="array" ref="BO55">IFERROR(INDEX([1]!SAN[DK_nr],MATCH(1,('[1]3.2'!$AM55=[1]!SAN[RAS])*('[1]3.2'!BO$7=[1]SAN!$B$5:$B$154),0)),"")</f>
        <v/>
      </c>
      <c r="BP55" s="151" t="str">
        <f t="array" ref="BP55">IFERROR(INDEX([1]!SAN[DK_nr],MATCH(1,('[1]3.2'!$AM55=[1]!SAN[RAS])*('[1]3.2'!BP$7=[1]SAN!$B$5:$B$154),0)),"")</f>
        <v/>
      </c>
      <c r="BQ55" s="151" t="str">
        <f t="array" ref="BQ55">IFERROR(INDEX([1]!SAN[DK_nr],MATCH(1,('[1]3.2'!$AM55=[1]!SAN[RAS])*('[1]3.2'!BQ$7=[1]SAN!$B$5:$B$154),0)),"")</f>
        <v/>
      </c>
      <c r="BR55" s="151" t="str">
        <f t="array" ref="BR55">IFERROR(INDEX([1]!SAN[DK_nr],MATCH(1,('[1]3.2'!$AM55=[1]!SAN[RAS])*('[1]3.2'!BR$7=[1]SAN!$B$5:$B$154),0)),"")</f>
        <v/>
      </c>
      <c r="BS55" s="151" t="str">
        <f t="array" ref="BS55">IFERROR(INDEX([1]!SAN[DK_nr],MATCH(1,('[1]3.2'!$AM55=[1]!SAN[RAS])*('[1]3.2'!BS$7=[1]SAN!$B$5:$B$154),0)),"")</f>
        <v/>
      </c>
      <c r="BT55" s="151" t="str">
        <f t="array" ref="BT55">IFERROR(INDEX([1]!SAN[DK_nr],MATCH(1,('[1]3.2'!$AM55=[1]!SAN[RAS])*('[1]3.2'!BT$7=[1]SAN!$B$5:$B$154),0)),"")</f>
        <v/>
      </c>
      <c r="BU55" s="151" t="str">
        <f t="array" ref="BU55">IFERROR(INDEX([1]!SAN[DK_nr],MATCH(1,('[1]3.2'!$AM55=[1]!SAN[RAS])*('[1]3.2'!BU$7=[1]SAN!$B$5:$B$154),0)),"")</f>
        <v/>
      </c>
      <c r="BV55" s="151" t="str">
        <f t="array" ref="BV55">IFERROR(INDEX([1]!SAN[DK_nr],MATCH(1,('[1]3.2'!$AM55=[1]!SAN[RAS])*('[1]3.2'!BV$7=[1]SAN!$B$5:$B$154),0)),"")</f>
        <v/>
      </c>
      <c r="BW55" s="151" t="str">
        <f t="array" ref="BW55">IFERROR(INDEX([1]!SAN[DK_nr],MATCH(1,('[1]3.2'!$AM55=[1]!SAN[RAS])*('[1]3.2'!BW$7=[1]SAN!$B$5:$B$154),0)),"")</f>
        <v/>
      </c>
      <c r="BX55" s="151" t="str">
        <f t="array" ref="BX55">IFERROR(INDEX([1]!SAN[DK_nr],MATCH(1,('[1]3.2'!$AM55=[1]!SAN[RAS])*('[1]3.2'!BX$7=[1]SAN!$B$5:$B$154),0)),"")</f>
        <v/>
      </c>
      <c r="BY55" s="151" t="str">
        <f t="array" ref="BY55">IFERROR(INDEX([1]!SAN[DK_nr],MATCH(1,('[1]3.2'!$AM55=[1]!SAN[RAS])*('[1]3.2'!BY$7=[1]SAN!$B$5:$B$154),0)),"")</f>
        <v/>
      </c>
      <c r="BZ55" s="151" t="str">
        <f t="array" ref="BZ55">IFERROR(INDEX([1]!SAN[DK_nr],MATCH(1,('[1]3.2'!$AM55=[1]!SAN[RAS])*('[1]3.2'!BZ$7=[1]SAN!$B$5:$B$154),0)),"")</f>
        <v/>
      </c>
      <c r="CA55" s="151" t="str">
        <f t="array" ref="CA55">IFERROR(INDEX([1]!SAN[DK_nr],MATCH(1,('[1]3.2'!$AM55=[1]!SAN[RAS])*('[1]3.2'!CA$7=[1]SAN!$B$5:$B$154),0)),"")</f>
        <v/>
      </c>
      <c r="CB55" s="151" t="str">
        <f t="array" ref="CB55">IFERROR(INDEX([1]!SAN[DK_nr],MATCH(1,('[1]3.2'!$AM55=[1]!SAN[RAS])*('[1]3.2'!CB$7=[1]SAN!$B$5:$B$154),0)),"")</f>
        <v/>
      </c>
      <c r="CC55" s="151" t="str">
        <f t="array" ref="CC55">IFERROR(INDEX([1]!SAN[DK_nr],MATCH(1,('[1]3.2'!$AM55=[1]!SAN[RAS])*('[1]3.2'!CC$7=[1]SAN!$B$5:$B$154),0)),"")</f>
        <v/>
      </c>
      <c r="CD55" s="151" t="str">
        <f t="array" ref="CD55">IFERROR(INDEX([1]!SAN[DK_nr],MATCH(1,('[1]3.2'!$AM55=[1]!SAN[RAS])*('[1]3.2'!CD$7=[1]SAN!$B$5:$B$154),0)),"")</f>
        <v/>
      </c>
      <c r="CE55" s="151" t="str">
        <f t="array" ref="CE55">IFERROR(INDEX([1]!SAN[DK_nr],MATCH(1,('[1]3.2'!$AM55=[1]!SAN[RAS])*('[1]3.2'!CE$7=[1]SAN!$B$5:$B$154),0)),"")</f>
        <v/>
      </c>
      <c r="CF55" s="151" t="str">
        <f t="array" ref="CF55">IFERROR(INDEX([1]!SAN[DK_nr],MATCH(1,('[1]3.2'!$AM55=[1]!SAN[RAS])*('[1]3.2'!CF$7=[1]SAN!$B$5:$B$154),0)),"")</f>
        <v/>
      </c>
      <c r="CG55" s="151" t="str">
        <f t="array" ref="CG55">IFERROR(INDEX([1]!SAN[DK_nr],MATCH(1,('[1]3.2'!$AM55=[1]!SAN[RAS])*('[1]3.2'!CG$7=[1]SAN!$B$5:$B$154),0)),"")</f>
        <v/>
      </c>
      <c r="CH55" s="151" t="str">
        <f t="array" ref="CH55">IFERROR(INDEX([1]!SAN[DK_nr],MATCH(1,('[1]3.2'!$AM55=[1]!SAN[RAS])*('[1]3.2'!CH$7=[1]SAN!$B$5:$B$154),0)),"")</f>
        <v/>
      </c>
      <c r="CI55" s="151" t="str">
        <f t="array" ref="CI55">IFERROR(INDEX([1]!SAN[DK_nr],MATCH(1,('[1]3.2'!$AM55=[1]!SAN[RAS])*('[1]3.2'!CI$7=[1]SAN!$B$5:$B$154),0)),"")</f>
        <v/>
      </c>
      <c r="CJ55" s="151" t="str">
        <f t="array" ref="CJ55">IFERROR(INDEX([1]!SAN[DK_nr],MATCH(1,('[1]3.2'!$AM55=[1]!SAN[RAS])*('[1]3.2'!CJ$7=[1]SAN!$B$5:$B$154),0)),"")</f>
        <v/>
      </c>
      <c r="CK55" s="151" t="str">
        <f t="array" ref="CK55">IFERROR(INDEX([1]!SAN[DK_nr],MATCH(1,('[1]3.2'!$AM55=[1]!SAN[RAS])*('[1]3.2'!CK$7=[1]SAN!$B$5:$B$154),0)),"")</f>
        <v/>
      </c>
      <c r="CL55" s="151" t="str">
        <f t="array" ref="CL55">IFERROR(INDEX([1]!SAN[DK_nr],MATCH(1,('[1]3.2'!$AM55=[1]!SAN[RAS])*('[1]3.2'!CL$7=[1]SAN!$B$5:$B$154),0)),"")</f>
        <v/>
      </c>
      <c r="CM55" s="151" t="str">
        <f t="array" ref="CM55">IFERROR(INDEX([1]!SAN[DK_nr],MATCH(1,('[1]3.2'!$AM55=[1]!SAN[RAS])*('[1]3.2'!CM$7=[1]SAN!$B$5:$B$154),0)),"")</f>
        <v/>
      </c>
      <c r="CN55" s="151" t="str">
        <f t="array" ref="CN55">IFERROR(INDEX([1]!SAN[DK_nr],MATCH(1,('[1]3.2'!$AM55=[1]!SAN[RAS])*('[1]3.2'!CN$7=[1]SAN!$B$5:$B$154),0)),"")</f>
        <v/>
      </c>
      <c r="CO55" s="151" t="str">
        <f t="array" ref="CO55">IFERROR(INDEX([1]!SAN[DK_nr],MATCH(1,('[1]3.2'!$AM55=[1]!SAN[RAS])*('[1]3.2'!CO$7=[1]SAN!$B$5:$B$154),0)),"")</f>
        <v/>
      </c>
      <c r="CP55" s="151" t="str">
        <f t="array" ref="CP55">IFERROR(INDEX([1]!SAN[DK_nr],MATCH(1,('[1]3.2'!$AM55=[1]!SAN[RAS])*('[1]3.2'!CP$7=[1]SAN!$B$5:$B$154),0)),"")</f>
        <v/>
      </c>
      <c r="CQ55" s="151" t="str">
        <f t="array" ref="CQ55">IFERROR(INDEX([1]!SAN[DK_nr],MATCH(1,('[1]3.2'!$AM55=[1]!SAN[RAS])*('[1]3.2'!CQ$7=[1]SAN!$B$5:$B$154),0)),"")</f>
        <v/>
      </c>
      <c r="CR55" s="151" t="str">
        <f t="array" ref="CR55">IFERROR(INDEX([1]!SAN[DK_nr],MATCH(1,('[1]3.2'!$AM55=[1]!SAN[RAS])*('[1]3.2'!CR$7=[1]SAN!$B$5:$B$154),0)),"")</f>
        <v/>
      </c>
      <c r="CS55" s="151" t="str">
        <f t="array" ref="CS55">IFERROR(INDEX([1]!SAN[DK_nr],MATCH(1,('[1]3.2'!$AM55=[1]!SAN[RAS])*('[1]3.2'!CS$7=[1]SAN!$B$5:$B$154),0)),"")</f>
        <v/>
      </c>
      <c r="CT55" s="151" t="str">
        <f t="array" ref="CT55">IFERROR(INDEX([1]!SAN[DK_nr],MATCH(1,('[1]3.2'!$AM55=[1]!SAN[RAS])*('[1]3.2'!CT$7=[1]SAN!$B$5:$B$154),0)),"")</f>
        <v/>
      </c>
      <c r="CU55" s="151" t="str">
        <f t="array" ref="CU55">IFERROR(INDEX([1]!SAN[DK_nr],MATCH(1,('[1]3.2'!$AM55=[1]!SAN[RAS])*('[1]3.2'!CU$7=[1]SAN!$B$5:$B$154),0)),"")</f>
        <v/>
      </c>
      <c r="CV55" s="151" t="str">
        <f t="array" ref="CV55">IFERROR(INDEX([1]!SAN[DK_nr],MATCH(1,('[1]3.2'!$AM55=[1]!SAN[RAS])*('[1]3.2'!CV$7=[1]SAN!$B$5:$B$154),0)),"")</f>
        <v/>
      </c>
      <c r="CW55" s="151" t="str">
        <f t="array" ref="CW55">IFERROR(INDEX([1]!SAN[DK_nr],MATCH(1,('[1]3.2'!$AM55=[1]!SAN[RAS])*('[1]3.2'!CW$7=[1]SAN!$B$5:$B$154),0)),"")</f>
        <v/>
      </c>
      <c r="CX55" s="151" t="str">
        <f t="array" ref="CX55">IFERROR(INDEX([1]!SAN[DK_nr],MATCH(1,('[1]3.2'!$AM55=[1]!SAN[RAS])*('[1]3.2'!CX$7=[1]SAN!$B$5:$B$154),0)),"")</f>
        <v/>
      </c>
      <c r="CY55" s="151" t="str">
        <f t="array" ref="CY55">IFERROR(INDEX([1]!SAN[DK_nr],MATCH(1,('[1]3.2'!$AM55=[1]!SAN[RAS])*('[1]3.2'!CY$7=[1]SAN!$B$5:$B$154),0)),"")</f>
        <v/>
      </c>
      <c r="CZ55" s="151" t="str">
        <f t="array" ref="CZ55">IFERROR(INDEX([1]!SAN[DK_nr],MATCH(1,('[1]3.2'!$AM55=[1]!SAN[RAS])*('[1]3.2'!CZ$7=[1]SAN!$B$5:$B$154),0)),"")</f>
        <v/>
      </c>
      <c r="DA55" s="151" t="str">
        <f t="array" ref="DA55">IFERROR(INDEX([1]!SAN[DK_nr],MATCH(1,('[1]3.2'!$AM55=[1]!SAN[RAS])*('[1]3.2'!DA$7=[1]SAN!$B$5:$B$154),0)),"")</f>
        <v/>
      </c>
      <c r="DB55" s="151" t="str">
        <f t="array" ref="DB55">IFERROR(INDEX([1]!SAN[DK_nr],MATCH(1,('[1]3.2'!$AM55=[1]!SAN[RAS])*('[1]3.2'!DB$7=[1]SAN!$B$5:$B$154),0)),"")</f>
        <v/>
      </c>
      <c r="DC55" s="151" t="str">
        <f t="array" ref="DC55">IFERROR(INDEX([1]!SAN[DK_nr],MATCH(1,('[1]3.2'!$AM55=[1]!SAN[RAS])*('[1]3.2'!DC$7=[1]SAN!$B$5:$B$154),0)),"")</f>
        <v/>
      </c>
      <c r="DD55" s="151" t="str">
        <f t="array" ref="DD55">IFERROR(INDEX([1]!SAN[DK_nr],MATCH(1,('[1]3.2'!$AM55=[1]!SAN[RAS])*('[1]3.2'!DD$7=[1]SAN!$B$5:$B$154),0)),"")</f>
        <v/>
      </c>
      <c r="DE55" s="151" t="str">
        <f t="array" ref="DE55">IFERROR(INDEX([1]!SAN[DK_nr],MATCH(1,('[1]3.2'!$AM55=[1]!SAN[RAS])*('[1]3.2'!DE$7=[1]SAN!$B$5:$B$154),0)),"")</f>
        <v/>
      </c>
      <c r="DF55" s="151" t="str">
        <f t="array" ref="DF55">IFERROR(INDEX([1]!SAN[DK_nr],MATCH(1,('[1]3.2'!$AM55=[1]!SAN[RAS])*('[1]3.2'!DF$7=[1]SAN!$B$5:$B$154),0)),"")</f>
        <v/>
      </c>
      <c r="DG55" s="151" t="str">
        <f t="array" ref="DG55">IFERROR(INDEX([1]!SAN[DK_nr],MATCH(1,('[1]3.2'!$AM55=[1]!SAN[RAS])*('[1]3.2'!DG$7=[1]SAN!$B$5:$B$154),0)),"")</f>
        <v/>
      </c>
      <c r="DH55" s="151" t="str">
        <f t="array" ref="DH55">IFERROR(INDEX([1]!SAN[DK_nr],MATCH(1,('[1]3.2'!$AM55=[1]!SAN[RAS])*('[1]3.2'!DH$7=[1]SAN!$B$5:$B$154),0)),"")</f>
        <v/>
      </c>
      <c r="DI55" s="151" t="str">
        <f t="array" ref="DI55">IFERROR(INDEX([1]!SAN[DK_nr],MATCH(1,('[1]3.2'!$AM55=[1]!SAN[RAS])*('[1]3.2'!DI$7=[1]SAN!$B$5:$B$154),0)),"")</f>
        <v/>
      </c>
      <c r="DJ55" s="151" t="str">
        <f t="array" ref="DJ55">IFERROR(INDEX([1]!SAN[DK_nr],MATCH(1,('[1]3.2'!$AM55=[1]!SAN[RAS])*('[1]3.2'!DJ$7=[1]SAN!$B$5:$B$154),0)),"")</f>
        <v/>
      </c>
      <c r="DK55" s="151" t="str">
        <f t="array" ref="DK55">IFERROR(INDEX([1]!SAN[DK_nr],MATCH(1,('[1]3.2'!$AM55=[1]!SAN[RAS])*('[1]3.2'!DK$7=[1]SAN!$B$5:$B$154),0)),"")</f>
        <v/>
      </c>
      <c r="DL55" s="151" t="str">
        <f t="array" ref="DL55">IFERROR(INDEX([1]!SAN[DK_nr],MATCH(1,('[1]3.2'!$AM55=[1]!SAN[RAS])*('[1]3.2'!DL$7=[1]SAN!$B$5:$B$154),0)),"")</f>
        <v/>
      </c>
      <c r="DM55" s="151" t="str">
        <f t="array" ref="DM55">IFERROR(INDEX([1]!SAN[DK_nr],MATCH(1,('[1]3.2'!$AM55=[1]!SAN[RAS])*('[1]3.2'!DM$7=[1]SAN!$B$5:$B$154),0)),"")</f>
        <v/>
      </c>
      <c r="DN55" s="151" t="str">
        <f t="array" ref="DN55">IFERROR(INDEX([1]!SAN[DK_nr],MATCH(1,('[1]3.2'!$AM55=[1]!SAN[RAS])*('[1]3.2'!DN$7=[1]SAN!$B$5:$B$154),0)),"")</f>
        <v/>
      </c>
      <c r="DO55" s="151" t="str">
        <f t="array" ref="DO55">IFERROR(INDEX([1]!SAN[DK_nr],MATCH(1,('[1]3.2'!$AM55=[1]!SAN[RAS])*('[1]3.2'!DO$7=[1]SAN!$B$5:$B$154),0)),"")</f>
        <v/>
      </c>
      <c r="DP55" s="151" t="str">
        <f t="array" ref="DP55">IFERROR(INDEX([1]!SAN[DK_nr],MATCH(1,('[1]3.2'!$AM55=[1]!SAN[RAS])*('[1]3.2'!DP$7=[1]SAN!$B$5:$B$154),0)),"")</f>
        <v/>
      </c>
      <c r="DQ55" s="151" t="str">
        <f t="array" ref="DQ55">IFERROR(INDEX([1]!SAN[DK_nr],MATCH(1,('[1]3.2'!$AM55=[1]!SAN[RAS])*('[1]3.2'!DQ$7=[1]SAN!$B$5:$B$154),0)),"")</f>
        <v/>
      </c>
      <c r="DR55" s="151" t="str">
        <f t="array" ref="DR55">IFERROR(INDEX([1]!SAN[DK_nr],MATCH(1,('[1]3.2'!$AM55=[1]!SAN[RAS])*('[1]3.2'!DR$7=[1]SAN!$B$5:$B$154),0)),"")</f>
        <v/>
      </c>
      <c r="DS55" s="151" t="str">
        <f t="array" ref="DS55">IFERROR(INDEX([1]!SAN[DK_nr],MATCH(1,('[1]3.2'!$AM55=[1]!SAN[RAS])*('[1]3.2'!DS$7=[1]SAN!$B$5:$B$154),0)),"")</f>
        <v/>
      </c>
      <c r="DT55" s="151" t="str">
        <f t="array" ref="DT55">IFERROR(INDEX([1]!SAN[DK_nr],MATCH(1,('[1]3.2'!$AM55=[1]!SAN[RAS])*('[1]3.2'!DT$7=[1]SAN!$B$5:$B$154),0)),"")</f>
        <v/>
      </c>
      <c r="DU55" s="151" t="str">
        <f t="array" ref="DU55">IFERROR(INDEX([1]!SAN[DK_nr],MATCH(1,('[1]3.2'!$AM55=[1]!SAN[RAS])*('[1]3.2'!DU$7=[1]SAN!$B$5:$B$154),0)),"")</f>
        <v/>
      </c>
      <c r="DV55" s="151" t="str">
        <f t="array" ref="DV55">IFERROR(INDEX([1]!SAN[DK_nr],MATCH(1,('[1]3.2'!$AM55=[1]!SAN[RAS])*('[1]3.2'!DV$7=[1]SAN!$B$5:$B$154),0)),"")</f>
        <v/>
      </c>
      <c r="DW55" s="151" t="str">
        <f t="array" ref="DW55">IFERROR(INDEX([1]!SAN[DK_nr],MATCH(1,('[1]3.2'!$AM55=[1]!SAN[RAS])*('[1]3.2'!DW$7=[1]SAN!$B$5:$B$154),0)),"")</f>
        <v/>
      </c>
      <c r="DX55" s="151" t="str">
        <f t="array" ref="DX55">IFERROR(INDEX([1]!SAN[DK_nr],MATCH(1,('[1]3.2'!$AM55=[1]!SAN[RAS])*('[1]3.2'!DX$7=[1]SAN!$B$5:$B$154),0)),"")</f>
        <v/>
      </c>
      <c r="DY55" s="151" t="str">
        <f t="array" ref="DY55">IFERROR(INDEX([1]!SAN[DK_nr],MATCH(1,('[1]3.2'!$AM55=[1]!SAN[RAS])*('[1]3.2'!DY$7=[1]SAN!$B$5:$B$154),0)),"")</f>
        <v/>
      </c>
      <c r="DZ55" s="151" t="str">
        <f t="array" ref="DZ55">IFERROR(INDEX([1]!SAN[DK_nr],MATCH(1,('[1]3.2'!$AM55=[1]!SAN[RAS])*('[1]3.2'!DZ$7=[1]SAN!$B$5:$B$154),0)),"")</f>
        <v/>
      </c>
      <c r="EA55" s="151" t="str">
        <f t="array" ref="EA55">IFERROR(INDEX([1]!SAN[DK_nr],MATCH(1,('[1]3.2'!$AM55=[1]!SAN[RAS])*('[1]3.2'!EA$7=[1]SAN!$B$5:$B$154),0)),"")</f>
        <v/>
      </c>
      <c r="EB55" s="151" t="str">
        <f t="array" ref="EB55">IFERROR(INDEX([1]!SAN[DK_nr],MATCH(1,('[1]3.2'!$AM55=[1]!SAN[RAS])*('[1]3.2'!EB$7=[1]SAN!$B$5:$B$154),0)),"")</f>
        <v/>
      </c>
    </row>
    <row r="56" spans="2:132" ht="12.2" customHeight="1" x14ac:dyDescent="0.2">
      <c r="B56" s="168" t="s">
        <v>545</v>
      </c>
      <c r="C56" s="169" t="s">
        <v>546</v>
      </c>
      <c r="D56" s="170" t="s">
        <v>223</v>
      </c>
      <c r="E56" s="171" t="e">
        <f>+SUMIFS([1]!Sanaudos[Suma],[1]!Sanaudos[Pagal DK RAS],$AM56)</f>
        <v>#REF!</v>
      </c>
      <c r="F56" s="171"/>
      <c r="G56" s="171" t="e">
        <f>+SUMIFS('[1]5.turtas'!$A$5:$A$61,'[1]5.turtas'!$B$5:$B$61,$AM56)</f>
        <v>#VALUE!</v>
      </c>
      <c r="H56" s="171"/>
      <c r="I56" s="171"/>
      <c r="J56" s="171" t="e">
        <f>+SUMIFS([1]!Sanaudos_kor[Suma],[1]!Sanaudos_kor[RAS],$AM56,[1]!Sanaudos_kor[KOR_nr],J$1)</f>
        <v>#REF!</v>
      </c>
      <c r="K56" s="171" t="e">
        <f>+SUMIFS([1]!Sanaudos_kor[Suma],[1]!Sanaudos_kor[RAS],$AM56,[1]!Sanaudos_kor[KOR_nr],K$1)</f>
        <v>#REF!</v>
      </c>
      <c r="L56" s="171" t="e">
        <f>+SUMIFS([1]!Sanaudos_kor[Suma],[1]!Sanaudos_kor[RAS],$AM56,[1]!Sanaudos_kor[KOR_nr],L$1)</f>
        <v>#REF!</v>
      </c>
      <c r="M56" s="171" t="e">
        <f>+SUMIFS([1]!Sanaudos_kor[Suma],[1]!Sanaudos_kor[RAS],$AM56,[1]!Sanaudos_kor[KOR_nr],M$1)</f>
        <v>#REF!</v>
      </c>
      <c r="N56" s="171" t="e">
        <f>+SUMIFS([1]!Sanaudos_kor[Suma],[1]!Sanaudos_kor[RAS],$AM56,[1]!Sanaudos_kor[KOR_nr],N$1)</f>
        <v>#REF!</v>
      </c>
      <c r="O56" s="171" t="e">
        <f>+SUMIFS([1]!Sanaudos_kor[Suma],[1]!Sanaudos_kor[RAS],$AM56,[1]!Sanaudos_kor[KOR_nr],O$1)</f>
        <v>#REF!</v>
      </c>
      <c r="P56" s="171" t="e">
        <f>+SUMIFS([1]!Sanaudos_kor[Suma],[1]!Sanaudos_kor[RAS],$AM56,[1]!Sanaudos_kor[KOR_nr],P$1)</f>
        <v>#REF!</v>
      </c>
      <c r="Q56" s="171" t="e">
        <f>+SUMIFS([1]!Sanaudos_kor[Suma],[1]!Sanaudos_kor[RAS],$AM56,[1]!Sanaudos_kor[KOR_nr],Q$1)</f>
        <v>#REF!</v>
      </c>
      <c r="R56" s="171" t="e">
        <f>+SUMIFS([1]!Sanaudos_kor[Suma],[1]!Sanaudos_kor[RAS],$AM56,[1]!Sanaudos_kor[KOR_nr],R$1)</f>
        <v>#REF!</v>
      </c>
      <c r="S56" s="171" t="e">
        <f>+SUMIFS([1]!Sanaudos_kor[Suma],[1]!Sanaudos_kor[RAS],$AM56,[1]!Sanaudos_kor[KOR_nr],S$1)</f>
        <v>#REF!</v>
      </c>
      <c r="T56" s="171" t="e">
        <f>+SUMIFS([1]!Sanaudos_kor[Suma],[1]!Sanaudos_kor[RAS],$AM56,[1]!Sanaudos_kor[KOR_nr],T$1)</f>
        <v>#REF!</v>
      </c>
      <c r="U56" s="171" t="e">
        <f>+SUMIFS([1]!Sanaudos_kor[Suma],[1]!Sanaudos_kor[RAS],$AM56,[1]!Sanaudos_kor[KOR_nr],U$1)</f>
        <v>#REF!</v>
      </c>
      <c r="V56" s="171" t="e">
        <f>+SUMIFS([1]!Sanaudos_kor[Suma],[1]!Sanaudos_kor[RAS],$AM56,[1]!Sanaudos_kor[KOR_nr],V$1)</f>
        <v>#REF!</v>
      </c>
      <c r="W56" s="171" t="e">
        <f>+SUMIFS([1]!Sanaudos_kor[Suma],[1]!Sanaudos_kor[RAS],$AM56,[1]!Sanaudos_kor[KOR_nr],W$1)</f>
        <v>#REF!</v>
      </c>
      <c r="X56" s="171" t="e">
        <f>+SUMIFS([1]!Sanaudos_kor[Suma],[1]!Sanaudos_kor[RAS],$AM56,[1]!Sanaudos_kor[KOR_nr],X$1)</f>
        <v>#REF!</v>
      </c>
      <c r="Y56" s="171" t="e">
        <f>+SUMIFS([1]!Sanaudos_kor[Suma],[1]!Sanaudos_kor[RAS],$AM56,[1]!Sanaudos_kor[KOR_nr],Y$1)</f>
        <v>#REF!</v>
      </c>
      <c r="Z56" s="171" t="e">
        <f>+SUMIFS([1]!Sanaudos_kor[Suma],[1]!Sanaudos_kor[RAS],$AM56,[1]!Sanaudos_kor[KOR_nr],Z$1)</f>
        <v>#REF!</v>
      </c>
      <c r="AA56" s="171" t="e">
        <f>+SUMIFS([1]!Sanaudos_kor[Suma],[1]!Sanaudos_kor[RAS],$AM56,[1]!Sanaudos_kor[KOR_nr],AA$1)</f>
        <v>#REF!</v>
      </c>
      <c r="AB56" s="171" t="e">
        <f>+SUMIFS([1]!Sanaudos_kor[Suma],[1]!Sanaudos_kor[RAS],$AM56,[1]!Sanaudos_kor[KOR_nr],AB$1)</f>
        <v>#REF!</v>
      </c>
      <c r="AC56" s="171" t="e">
        <f>+SUMIFS([1]!Sanaudos_kor[Suma],[1]!Sanaudos_kor[RAS],$AM56,[1]!Sanaudos_kor[KOR_nr],AC$1)</f>
        <v>#REF!</v>
      </c>
      <c r="AD56" s="171" t="e">
        <f>+SUMIFS([1]!Sanaudos_kor[Suma],[1]!Sanaudos_kor[RAS],$AM56,[1]!Sanaudos_kor[KOR_nr],AD$1)</f>
        <v>#REF!</v>
      </c>
      <c r="AE56" s="171" t="e">
        <f>+SUMIFS([1]!Sanaudos_kor[Suma],[1]!Sanaudos_kor[RAS],$AM56,[1]!Sanaudos_kor[KOR_nr],AE$1)</f>
        <v>#REF!</v>
      </c>
      <c r="AF56" s="178" t="e">
        <f t="shared" si="0"/>
        <v>#REF!</v>
      </c>
      <c r="AG56" s="538"/>
      <c r="AL56" s="172">
        <f>+'[1]3.pagrindinis'!A58</f>
        <v>700</v>
      </c>
      <c r="AM56" s="172">
        <f>+'[1]3.pagrindinis'!B58</f>
        <v>711</v>
      </c>
      <c r="AN56" s="166" t="e">
        <f>+SUMIFS('[1]5'!$M$8:$M$158,'[1]5'!$C$8:$C$158,$AM56)</f>
        <v>#VALUE!</v>
      </c>
      <c r="AO56" s="167" t="e">
        <f t="shared" si="1"/>
        <v>#VALUE!</v>
      </c>
      <c r="AR56" s="151" t="str">
        <f t="array" ref="AR56">IFERROR(INDEX([1]!SAN[DK_nr],MATCH(1,('[1]3.2'!$AM56=[1]!SAN[RAS])*('[1]3.2'!AR$7=[1]SAN!$B$5:$B$154),0)),"")</f>
        <v/>
      </c>
      <c r="AS56" s="151" t="str">
        <f t="array" ref="AS56">IFERROR(INDEX([1]!SAN[DK_nr],MATCH(1,('[1]3.2'!$AM56=[1]!SAN[RAS])*('[1]3.2'!AS$7=[1]SAN!$B$5:$B$154),0)),"")</f>
        <v/>
      </c>
      <c r="AT56" s="151" t="str">
        <f t="array" ref="AT56">IFERROR(INDEX([1]!SAN[DK_nr],MATCH(1,('[1]3.2'!$AM56=[1]!SAN[RAS])*('[1]3.2'!AT$7=[1]SAN!$B$5:$B$154),0)),"")</f>
        <v/>
      </c>
      <c r="AU56" s="151" t="str">
        <f t="array" ref="AU56">IFERROR(INDEX([1]!SAN[DK_nr],MATCH(1,('[1]3.2'!$AM56=[1]!SAN[RAS])*('[1]3.2'!AU$7=[1]SAN!$B$5:$B$154),0)),"")</f>
        <v/>
      </c>
      <c r="AV56" s="151" t="str">
        <f t="array" ref="AV56">IFERROR(INDEX([1]!SAN[DK_nr],MATCH(1,('[1]3.2'!$AM56=[1]!SAN[RAS])*('[1]3.2'!AV$7=[1]SAN!$B$5:$B$154),0)),"")</f>
        <v/>
      </c>
      <c r="AW56" s="151" t="str">
        <f t="array" ref="AW56">IFERROR(INDEX([1]!SAN[DK_nr],MATCH(1,('[1]3.2'!$AM56=[1]!SAN[RAS])*('[1]3.2'!AW$7=[1]SAN!$B$5:$B$154),0)),"")</f>
        <v/>
      </c>
      <c r="AX56" s="151" t="str">
        <f t="array" ref="AX56">IFERROR(INDEX([1]!SAN[DK_nr],MATCH(1,('[1]3.2'!$AM56=[1]!SAN[RAS])*('[1]3.2'!AX$7=[1]SAN!$B$5:$B$154),0)),"")</f>
        <v/>
      </c>
      <c r="AY56" s="151" t="str">
        <f t="array" ref="AY56">IFERROR(INDEX([1]!SAN[DK_nr],MATCH(1,('[1]3.2'!$AM56=[1]!SAN[RAS])*('[1]3.2'!AY$7=[1]SAN!$B$5:$B$154),0)),"")</f>
        <v/>
      </c>
      <c r="AZ56" s="151" t="str">
        <f t="array" ref="AZ56">IFERROR(INDEX([1]!SAN[DK_nr],MATCH(1,('[1]3.2'!$AM56=[1]!SAN[RAS])*('[1]3.2'!AZ$7=[1]SAN!$B$5:$B$154),0)),"")</f>
        <v/>
      </c>
      <c r="BA56" s="151" t="str">
        <f t="array" ref="BA56">IFERROR(INDEX([1]!SAN[DK_nr],MATCH(1,('[1]3.2'!$AM56=[1]!SAN[RAS])*('[1]3.2'!BA$7=[1]SAN!$B$5:$B$154),0)),"")</f>
        <v/>
      </c>
      <c r="BB56" s="151" t="str">
        <f t="array" ref="BB56">IFERROR(INDEX([1]!SAN[DK_nr],MATCH(1,('[1]3.2'!$AM56=[1]!SAN[RAS])*('[1]3.2'!BB$7=[1]SAN!$B$5:$B$154),0)),"")</f>
        <v/>
      </c>
      <c r="BC56" s="151" t="str">
        <f t="array" ref="BC56">IFERROR(INDEX([1]!SAN[DK_nr],MATCH(1,('[1]3.2'!$AM56=[1]!SAN[RAS])*('[1]3.2'!BC$7=[1]SAN!$B$5:$B$154),0)),"")</f>
        <v/>
      </c>
      <c r="BD56" s="151" t="str">
        <f t="array" ref="BD56">IFERROR(INDEX([1]!SAN[DK_nr],MATCH(1,('[1]3.2'!$AM56=[1]!SAN[RAS])*('[1]3.2'!BD$7=[1]SAN!$B$5:$B$154),0)),"")</f>
        <v/>
      </c>
      <c r="BE56" s="151" t="str">
        <f t="array" ref="BE56">IFERROR(INDEX([1]!SAN[DK_nr],MATCH(1,('[1]3.2'!$AM56=[1]!SAN[RAS])*('[1]3.2'!BE$7=[1]SAN!$B$5:$B$154),0)),"")</f>
        <v/>
      </c>
      <c r="BF56" s="151" t="str">
        <f t="array" ref="BF56">IFERROR(INDEX([1]!SAN[DK_nr],MATCH(1,('[1]3.2'!$AM56=[1]!SAN[RAS])*('[1]3.2'!BF$7=[1]SAN!$B$5:$B$154),0)),"")</f>
        <v/>
      </c>
      <c r="BG56" s="151" t="str">
        <f t="array" ref="BG56">IFERROR(INDEX([1]!SAN[DK_nr],MATCH(1,('[1]3.2'!$AM56=[1]!SAN[RAS])*('[1]3.2'!BG$7=[1]SAN!$B$5:$B$154),0)),"")</f>
        <v/>
      </c>
      <c r="BH56" s="151" t="str">
        <f t="array" ref="BH56">IFERROR(INDEX([1]!SAN[DK_nr],MATCH(1,('[1]3.2'!$AM56=[1]!SAN[RAS])*('[1]3.2'!BH$7=[1]SAN!$B$5:$B$154),0)),"")</f>
        <v/>
      </c>
      <c r="BI56" s="151" t="str">
        <f t="array" ref="BI56">IFERROR(INDEX([1]!SAN[DK_nr],MATCH(1,('[1]3.2'!$AM56=[1]!SAN[RAS])*('[1]3.2'!BI$7=[1]SAN!$B$5:$B$154),0)),"")</f>
        <v/>
      </c>
      <c r="BJ56" s="151" t="str">
        <f t="array" ref="BJ56">IFERROR(INDEX([1]!SAN[DK_nr],MATCH(1,('[1]3.2'!$AM56=[1]!SAN[RAS])*('[1]3.2'!BJ$7=[1]SAN!$B$5:$B$154),0)),"")</f>
        <v/>
      </c>
      <c r="BK56" s="151" t="str">
        <f t="array" ref="BK56">IFERROR(INDEX([1]!SAN[DK_nr],MATCH(1,('[1]3.2'!$AM56=[1]!SAN[RAS])*('[1]3.2'!BK$7=[1]SAN!$B$5:$B$154),0)),"")</f>
        <v/>
      </c>
      <c r="BL56" s="151" t="str">
        <f t="array" ref="BL56">IFERROR(INDEX([1]!SAN[DK_nr],MATCH(1,('[1]3.2'!$AM56=[1]!SAN[RAS])*('[1]3.2'!BL$7=[1]SAN!$B$5:$B$154),0)),"")</f>
        <v/>
      </c>
      <c r="BM56" s="151" t="str">
        <f t="array" ref="BM56">IFERROR(INDEX([1]!SAN[DK_nr],MATCH(1,('[1]3.2'!$AM56=[1]!SAN[RAS])*('[1]3.2'!BM$7=[1]SAN!$B$5:$B$154),0)),"")</f>
        <v/>
      </c>
      <c r="BN56" s="151" t="str">
        <f t="array" ref="BN56">IFERROR(INDEX([1]!SAN[DK_nr],MATCH(1,('[1]3.2'!$AM56=[1]!SAN[RAS])*('[1]3.2'!BN$7=[1]SAN!$B$5:$B$154),0)),"")</f>
        <v/>
      </c>
      <c r="BO56" s="151" t="str">
        <f t="array" ref="BO56">IFERROR(INDEX([1]!SAN[DK_nr],MATCH(1,('[1]3.2'!$AM56=[1]!SAN[RAS])*('[1]3.2'!BO$7=[1]SAN!$B$5:$B$154),0)),"")</f>
        <v/>
      </c>
      <c r="BP56" s="151" t="str">
        <f t="array" ref="BP56">IFERROR(INDEX([1]!SAN[DK_nr],MATCH(1,('[1]3.2'!$AM56=[1]!SAN[RAS])*('[1]3.2'!BP$7=[1]SAN!$B$5:$B$154),0)),"")</f>
        <v/>
      </c>
      <c r="BQ56" s="151" t="str">
        <f t="array" ref="BQ56">IFERROR(INDEX([1]!SAN[DK_nr],MATCH(1,('[1]3.2'!$AM56=[1]!SAN[RAS])*('[1]3.2'!BQ$7=[1]SAN!$B$5:$B$154),0)),"")</f>
        <v/>
      </c>
      <c r="BR56" s="151" t="str">
        <f t="array" ref="BR56">IFERROR(INDEX([1]!SAN[DK_nr],MATCH(1,('[1]3.2'!$AM56=[1]!SAN[RAS])*('[1]3.2'!BR$7=[1]SAN!$B$5:$B$154),0)),"")</f>
        <v/>
      </c>
      <c r="BS56" s="151" t="str">
        <f t="array" ref="BS56">IFERROR(INDEX([1]!SAN[DK_nr],MATCH(1,('[1]3.2'!$AM56=[1]!SAN[RAS])*('[1]3.2'!BS$7=[1]SAN!$B$5:$B$154),0)),"")</f>
        <v/>
      </c>
      <c r="BT56" s="151" t="str">
        <f t="array" ref="BT56">IFERROR(INDEX([1]!SAN[DK_nr],MATCH(1,('[1]3.2'!$AM56=[1]!SAN[RAS])*('[1]3.2'!BT$7=[1]SAN!$B$5:$B$154),0)),"")</f>
        <v/>
      </c>
      <c r="BU56" s="151" t="str">
        <f t="array" ref="BU56">IFERROR(INDEX([1]!SAN[DK_nr],MATCH(1,('[1]3.2'!$AM56=[1]!SAN[RAS])*('[1]3.2'!BU$7=[1]SAN!$B$5:$B$154),0)),"")</f>
        <v/>
      </c>
      <c r="BV56" s="151" t="str">
        <f t="array" ref="BV56">IFERROR(INDEX([1]!SAN[DK_nr],MATCH(1,('[1]3.2'!$AM56=[1]!SAN[RAS])*('[1]3.2'!BV$7=[1]SAN!$B$5:$B$154),0)),"")</f>
        <v/>
      </c>
      <c r="BW56" s="151" t="str">
        <f t="array" ref="BW56">IFERROR(INDEX([1]!SAN[DK_nr],MATCH(1,('[1]3.2'!$AM56=[1]!SAN[RAS])*('[1]3.2'!BW$7=[1]SAN!$B$5:$B$154),0)),"")</f>
        <v/>
      </c>
      <c r="BX56" s="151" t="str">
        <f t="array" ref="BX56">IFERROR(INDEX([1]!SAN[DK_nr],MATCH(1,('[1]3.2'!$AM56=[1]!SAN[RAS])*('[1]3.2'!BX$7=[1]SAN!$B$5:$B$154),0)),"")</f>
        <v/>
      </c>
      <c r="BY56" s="151" t="str">
        <f t="array" ref="BY56">IFERROR(INDEX([1]!SAN[DK_nr],MATCH(1,('[1]3.2'!$AM56=[1]!SAN[RAS])*('[1]3.2'!BY$7=[1]SAN!$B$5:$B$154),0)),"")</f>
        <v/>
      </c>
      <c r="BZ56" s="151" t="str">
        <f t="array" ref="BZ56">IFERROR(INDEX([1]!SAN[DK_nr],MATCH(1,('[1]3.2'!$AM56=[1]!SAN[RAS])*('[1]3.2'!BZ$7=[1]SAN!$B$5:$B$154),0)),"")</f>
        <v/>
      </c>
      <c r="CA56" s="151" t="str">
        <f t="array" ref="CA56">IFERROR(INDEX([1]!SAN[DK_nr],MATCH(1,('[1]3.2'!$AM56=[1]!SAN[RAS])*('[1]3.2'!CA$7=[1]SAN!$B$5:$B$154),0)),"")</f>
        <v/>
      </c>
      <c r="CB56" s="151" t="str">
        <f t="array" ref="CB56">IFERROR(INDEX([1]!SAN[DK_nr],MATCH(1,('[1]3.2'!$AM56=[1]!SAN[RAS])*('[1]3.2'!CB$7=[1]SAN!$B$5:$B$154),0)),"")</f>
        <v/>
      </c>
      <c r="CC56" s="151" t="str">
        <f t="array" ref="CC56">IFERROR(INDEX([1]!SAN[DK_nr],MATCH(1,('[1]3.2'!$AM56=[1]!SAN[RAS])*('[1]3.2'!CC$7=[1]SAN!$B$5:$B$154),0)),"")</f>
        <v/>
      </c>
      <c r="CD56" s="151" t="str">
        <f t="array" ref="CD56">IFERROR(INDEX([1]!SAN[DK_nr],MATCH(1,('[1]3.2'!$AM56=[1]!SAN[RAS])*('[1]3.2'!CD$7=[1]SAN!$B$5:$B$154),0)),"")</f>
        <v/>
      </c>
      <c r="CE56" s="151" t="str">
        <f t="array" ref="CE56">IFERROR(INDEX([1]!SAN[DK_nr],MATCH(1,('[1]3.2'!$AM56=[1]!SAN[RAS])*('[1]3.2'!CE$7=[1]SAN!$B$5:$B$154),0)),"")</f>
        <v/>
      </c>
      <c r="CF56" s="151" t="str">
        <f t="array" ref="CF56">IFERROR(INDEX([1]!SAN[DK_nr],MATCH(1,('[1]3.2'!$AM56=[1]!SAN[RAS])*('[1]3.2'!CF$7=[1]SAN!$B$5:$B$154),0)),"")</f>
        <v/>
      </c>
      <c r="CG56" s="151" t="str">
        <f t="array" ref="CG56">IFERROR(INDEX([1]!SAN[DK_nr],MATCH(1,('[1]3.2'!$AM56=[1]!SAN[RAS])*('[1]3.2'!CG$7=[1]SAN!$B$5:$B$154),0)),"")</f>
        <v/>
      </c>
      <c r="CH56" s="151" t="str">
        <f t="array" ref="CH56">IFERROR(INDEX([1]!SAN[DK_nr],MATCH(1,('[1]3.2'!$AM56=[1]!SAN[RAS])*('[1]3.2'!CH$7=[1]SAN!$B$5:$B$154),0)),"")</f>
        <v/>
      </c>
      <c r="CI56" s="151" t="str">
        <f t="array" ref="CI56">IFERROR(INDEX([1]!SAN[DK_nr],MATCH(1,('[1]3.2'!$AM56=[1]!SAN[RAS])*('[1]3.2'!CI$7=[1]SAN!$B$5:$B$154),0)),"")</f>
        <v/>
      </c>
      <c r="CJ56" s="151" t="str">
        <f t="array" ref="CJ56">IFERROR(INDEX([1]!SAN[DK_nr],MATCH(1,('[1]3.2'!$AM56=[1]!SAN[RAS])*('[1]3.2'!CJ$7=[1]SAN!$B$5:$B$154),0)),"")</f>
        <v/>
      </c>
      <c r="CK56" s="151" t="str">
        <f t="array" ref="CK56">IFERROR(INDEX([1]!SAN[DK_nr],MATCH(1,('[1]3.2'!$AM56=[1]!SAN[RAS])*('[1]3.2'!CK$7=[1]SAN!$B$5:$B$154),0)),"")</f>
        <v/>
      </c>
      <c r="CL56" s="151" t="str">
        <f t="array" ref="CL56">IFERROR(INDEX([1]!SAN[DK_nr],MATCH(1,('[1]3.2'!$AM56=[1]!SAN[RAS])*('[1]3.2'!CL$7=[1]SAN!$B$5:$B$154),0)),"")</f>
        <v/>
      </c>
      <c r="CM56" s="151" t="str">
        <f t="array" ref="CM56">IFERROR(INDEX([1]!SAN[DK_nr],MATCH(1,('[1]3.2'!$AM56=[1]!SAN[RAS])*('[1]3.2'!CM$7=[1]SAN!$B$5:$B$154),0)),"")</f>
        <v/>
      </c>
      <c r="CN56" s="151" t="str">
        <f t="array" ref="CN56">IFERROR(INDEX([1]!SAN[DK_nr],MATCH(1,('[1]3.2'!$AM56=[1]!SAN[RAS])*('[1]3.2'!CN$7=[1]SAN!$B$5:$B$154),0)),"")</f>
        <v/>
      </c>
      <c r="CO56" s="151" t="str">
        <f t="array" ref="CO56">IFERROR(INDEX([1]!SAN[DK_nr],MATCH(1,('[1]3.2'!$AM56=[1]!SAN[RAS])*('[1]3.2'!CO$7=[1]SAN!$B$5:$B$154),0)),"")</f>
        <v/>
      </c>
      <c r="CP56" s="151" t="str">
        <f t="array" ref="CP56">IFERROR(INDEX([1]!SAN[DK_nr],MATCH(1,('[1]3.2'!$AM56=[1]!SAN[RAS])*('[1]3.2'!CP$7=[1]SAN!$B$5:$B$154),0)),"")</f>
        <v/>
      </c>
      <c r="CQ56" s="151" t="str">
        <f t="array" ref="CQ56">IFERROR(INDEX([1]!SAN[DK_nr],MATCH(1,('[1]3.2'!$AM56=[1]!SAN[RAS])*('[1]3.2'!CQ$7=[1]SAN!$B$5:$B$154),0)),"")</f>
        <v/>
      </c>
      <c r="CR56" s="151" t="str">
        <f t="array" ref="CR56">IFERROR(INDEX([1]!SAN[DK_nr],MATCH(1,('[1]3.2'!$AM56=[1]!SAN[RAS])*('[1]3.2'!CR$7=[1]SAN!$B$5:$B$154),0)),"")</f>
        <v/>
      </c>
      <c r="CS56" s="151" t="str">
        <f t="array" ref="CS56">IFERROR(INDEX([1]!SAN[DK_nr],MATCH(1,('[1]3.2'!$AM56=[1]!SAN[RAS])*('[1]3.2'!CS$7=[1]SAN!$B$5:$B$154),0)),"")</f>
        <v/>
      </c>
      <c r="CT56" s="151" t="str">
        <f t="array" ref="CT56">IFERROR(INDEX([1]!SAN[DK_nr],MATCH(1,('[1]3.2'!$AM56=[1]!SAN[RAS])*('[1]3.2'!CT$7=[1]SAN!$B$5:$B$154),0)),"")</f>
        <v/>
      </c>
      <c r="CU56" s="151" t="str">
        <f t="array" ref="CU56">IFERROR(INDEX([1]!SAN[DK_nr],MATCH(1,('[1]3.2'!$AM56=[1]!SAN[RAS])*('[1]3.2'!CU$7=[1]SAN!$B$5:$B$154),0)),"")</f>
        <v/>
      </c>
      <c r="CV56" s="151" t="str">
        <f t="array" ref="CV56">IFERROR(INDEX([1]!SAN[DK_nr],MATCH(1,('[1]3.2'!$AM56=[1]!SAN[RAS])*('[1]3.2'!CV$7=[1]SAN!$B$5:$B$154),0)),"")</f>
        <v/>
      </c>
      <c r="CW56" s="151" t="str">
        <f t="array" ref="CW56">IFERROR(INDEX([1]!SAN[DK_nr],MATCH(1,('[1]3.2'!$AM56=[1]!SAN[RAS])*('[1]3.2'!CW$7=[1]SAN!$B$5:$B$154),0)),"")</f>
        <v/>
      </c>
      <c r="CX56" s="151" t="str">
        <f t="array" ref="CX56">IFERROR(INDEX([1]!SAN[DK_nr],MATCH(1,('[1]3.2'!$AM56=[1]!SAN[RAS])*('[1]3.2'!CX$7=[1]SAN!$B$5:$B$154),0)),"")</f>
        <v/>
      </c>
      <c r="CY56" s="151" t="str">
        <f t="array" ref="CY56">IFERROR(INDEX([1]!SAN[DK_nr],MATCH(1,('[1]3.2'!$AM56=[1]!SAN[RAS])*('[1]3.2'!CY$7=[1]SAN!$B$5:$B$154),0)),"")</f>
        <v/>
      </c>
      <c r="CZ56" s="151" t="str">
        <f t="array" ref="CZ56">IFERROR(INDEX([1]!SAN[DK_nr],MATCH(1,('[1]3.2'!$AM56=[1]!SAN[RAS])*('[1]3.2'!CZ$7=[1]SAN!$B$5:$B$154),0)),"")</f>
        <v/>
      </c>
      <c r="DA56" s="151" t="str">
        <f t="array" ref="DA56">IFERROR(INDEX([1]!SAN[DK_nr],MATCH(1,('[1]3.2'!$AM56=[1]!SAN[RAS])*('[1]3.2'!DA$7=[1]SAN!$B$5:$B$154),0)),"")</f>
        <v/>
      </c>
      <c r="DB56" s="151" t="str">
        <f t="array" ref="DB56">IFERROR(INDEX([1]!SAN[DK_nr],MATCH(1,('[1]3.2'!$AM56=[1]!SAN[RAS])*('[1]3.2'!DB$7=[1]SAN!$B$5:$B$154),0)),"")</f>
        <v/>
      </c>
      <c r="DC56" s="151" t="str">
        <f t="array" ref="DC56">IFERROR(INDEX([1]!SAN[DK_nr],MATCH(1,('[1]3.2'!$AM56=[1]!SAN[RAS])*('[1]3.2'!DC$7=[1]SAN!$B$5:$B$154),0)),"")</f>
        <v/>
      </c>
      <c r="DD56" s="151" t="str">
        <f t="array" ref="DD56">IFERROR(INDEX([1]!SAN[DK_nr],MATCH(1,('[1]3.2'!$AM56=[1]!SAN[RAS])*('[1]3.2'!DD$7=[1]SAN!$B$5:$B$154),0)),"")</f>
        <v/>
      </c>
      <c r="DE56" s="151" t="str">
        <f t="array" ref="DE56">IFERROR(INDEX([1]!SAN[DK_nr],MATCH(1,('[1]3.2'!$AM56=[1]!SAN[RAS])*('[1]3.2'!DE$7=[1]SAN!$B$5:$B$154),0)),"")</f>
        <v/>
      </c>
      <c r="DF56" s="151" t="str">
        <f t="array" ref="DF56">IFERROR(INDEX([1]!SAN[DK_nr],MATCH(1,('[1]3.2'!$AM56=[1]!SAN[RAS])*('[1]3.2'!DF$7=[1]SAN!$B$5:$B$154),0)),"")</f>
        <v/>
      </c>
      <c r="DG56" s="151" t="str">
        <f t="array" ref="DG56">IFERROR(INDEX([1]!SAN[DK_nr],MATCH(1,('[1]3.2'!$AM56=[1]!SAN[RAS])*('[1]3.2'!DG$7=[1]SAN!$B$5:$B$154),0)),"")</f>
        <v/>
      </c>
      <c r="DH56" s="151" t="str">
        <f t="array" ref="DH56">IFERROR(INDEX([1]!SAN[DK_nr],MATCH(1,('[1]3.2'!$AM56=[1]!SAN[RAS])*('[1]3.2'!DH$7=[1]SAN!$B$5:$B$154),0)),"")</f>
        <v/>
      </c>
      <c r="DI56" s="151" t="str">
        <f t="array" ref="DI56">IFERROR(INDEX([1]!SAN[DK_nr],MATCH(1,('[1]3.2'!$AM56=[1]!SAN[RAS])*('[1]3.2'!DI$7=[1]SAN!$B$5:$B$154),0)),"")</f>
        <v/>
      </c>
      <c r="DJ56" s="151" t="str">
        <f t="array" ref="DJ56">IFERROR(INDEX([1]!SAN[DK_nr],MATCH(1,('[1]3.2'!$AM56=[1]!SAN[RAS])*('[1]3.2'!DJ$7=[1]SAN!$B$5:$B$154),0)),"")</f>
        <v/>
      </c>
      <c r="DK56" s="151" t="str">
        <f t="array" ref="DK56">IFERROR(INDEX([1]!SAN[DK_nr],MATCH(1,('[1]3.2'!$AM56=[1]!SAN[RAS])*('[1]3.2'!DK$7=[1]SAN!$B$5:$B$154),0)),"")</f>
        <v/>
      </c>
      <c r="DL56" s="151" t="str">
        <f t="array" ref="DL56">IFERROR(INDEX([1]!SAN[DK_nr],MATCH(1,('[1]3.2'!$AM56=[1]!SAN[RAS])*('[1]3.2'!DL$7=[1]SAN!$B$5:$B$154),0)),"")</f>
        <v/>
      </c>
      <c r="DM56" s="151" t="str">
        <f t="array" ref="DM56">IFERROR(INDEX([1]!SAN[DK_nr],MATCH(1,('[1]3.2'!$AM56=[1]!SAN[RAS])*('[1]3.2'!DM$7=[1]SAN!$B$5:$B$154),0)),"")</f>
        <v/>
      </c>
      <c r="DN56" s="151" t="str">
        <f t="array" ref="DN56">IFERROR(INDEX([1]!SAN[DK_nr],MATCH(1,('[1]3.2'!$AM56=[1]!SAN[RAS])*('[1]3.2'!DN$7=[1]SAN!$B$5:$B$154),0)),"")</f>
        <v/>
      </c>
      <c r="DO56" s="151" t="str">
        <f t="array" ref="DO56">IFERROR(INDEX([1]!SAN[DK_nr],MATCH(1,('[1]3.2'!$AM56=[1]!SAN[RAS])*('[1]3.2'!DO$7=[1]SAN!$B$5:$B$154),0)),"")</f>
        <v/>
      </c>
      <c r="DP56" s="151" t="str">
        <f t="array" ref="DP56">IFERROR(INDEX([1]!SAN[DK_nr],MATCH(1,('[1]3.2'!$AM56=[1]!SAN[RAS])*('[1]3.2'!DP$7=[1]SAN!$B$5:$B$154),0)),"")</f>
        <v/>
      </c>
      <c r="DQ56" s="151" t="str">
        <f t="array" ref="DQ56">IFERROR(INDEX([1]!SAN[DK_nr],MATCH(1,('[1]3.2'!$AM56=[1]!SAN[RAS])*('[1]3.2'!DQ$7=[1]SAN!$B$5:$B$154),0)),"")</f>
        <v/>
      </c>
      <c r="DR56" s="151" t="str">
        <f t="array" ref="DR56">IFERROR(INDEX([1]!SAN[DK_nr],MATCH(1,('[1]3.2'!$AM56=[1]!SAN[RAS])*('[1]3.2'!DR$7=[1]SAN!$B$5:$B$154),0)),"")</f>
        <v/>
      </c>
      <c r="DS56" s="151" t="str">
        <f t="array" ref="DS56">IFERROR(INDEX([1]!SAN[DK_nr],MATCH(1,('[1]3.2'!$AM56=[1]!SAN[RAS])*('[1]3.2'!DS$7=[1]SAN!$B$5:$B$154),0)),"")</f>
        <v/>
      </c>
      <c r="DT56" s="151" t="str">
        <f t="array" ref="DT56">IFERROR(INDEX([1]!SAN[DK_nr],MATCH(1,('[1]3.2'!$AM56=[1]!SAN[RAS])*('[1]3.2'!DT$7=[1]SAN!$B$5:$B$154),0)),"")</f>
        <v/>
      </c>
      <c r="DU56" s="151" t="str">
        <f t="array" ref="DU56">IFERROR(INDEX([1]!SAN[DK_nr],MATCH(1,('[1]3.2'!$AM56=[1]!SAN[RAS])*('[1]3.2'!DU$7=[1]SAN!$B$5:$B$154),0)),"")</f>
        <v/>
      </c>
      <c r="DV56" s="151" t="str">
        <f t="array" ref="DV56">IFERROR(INDEX([1]!SAN[DK_nr],MATCH(1,('[1]3.2'!$AM56=[1]!SAN[RAS])*('[1]3.2'!DV$7=[1]SAN!$B$5:$B$154),0)),"")</f>
        <v/>
      </c>
      <c r="DW56" s="151" t="str">
        <f t="array" ref="DW56">IFERROR(INDEX([1]!SAN[DK_nr],MATCH(1,('[1]3.2'!$AM56=[1]!SAN[RAS])*('[1]3.2'!DW$7=[1]SAN!$B$5:$B$154),0)),"")</f>
        <v/>
      </c>
      <c r="DX56" s="151" t="str">
        <f t="array" ref="DX56">IFERROR(INDEX([1]!SAN[DK_nr],MATCH(1,('[1]3.2'!$AM56=[1]!SAN[RAS])*('[1]3.2'!DX$7=[1]SAN!$B$5:$B$154),0)),"")</f>
        <v/>
      </c>
      <c r="DY56" s="151" t="str">
        <f t="array" ref="DY56">IFERROR(INDEX([1]!SAN[DK_nr],MATCH(1,('[1]3.2'!$AM56=[1]!SAN[RAS])*('[1]3.2'!DY$7=[1]SAN!$B$5:$B$154),0)),"")</f>
        <v/>
      </c>
      <c r="DZ56" s="151" t="str">
        <f t="array" ref="DZ56">IFERROR(INDEX([1]!SAN[DK_nr],MATCH(1,('[1]3.2'!$AM56=[1]!SAN[RAS])*('[1]3.2'!DZ$7=[1]SAN!$B$5:$B$154),0)),"")</f>
        <v/>
      </c>
      <c r="EA56" s="151" t="str">
        <f t="array" ref="EA56">IFERROR(INDEX([1]!SAN[DK_nr],MATCH(1,('[1]3.2'!$AM56=[1]!SAN[RAS])*('[1]3.2'!EA$7=[1]SAN!$B$5:$B$154),0)),"")</f>
        <v/>
      </c>
      <c r="EB56" s="151" t="str">
        <f t="array" ref="EB56">IFERROR(INDEX([1]!SAN[DK_nr],MATCH(1,('[1]3.2'!$AM56=[1]!SAN[RAS])*('[1]3.2'!EB$7=[1]SAN!$B$5:$B$154),0)),"")</f>
        <v/>
      </c>
    </row>
    <row r="57" spans="2:132" ht="12.2" customHeight="1" x14ac:dyDescent="0.2">
      <c r="B57" s="168" t="s">
        <v>547</v>
      </c>
      <c r="C57" s="169" t="s">
        <v>548</v>
      </c>
      <c r="D57" s="170" t="s">
        <v>223</v>
      </c>
      <c r="E57" s="171" t="e">
        <f>+SUMIFS([1]!Sanaudos[Suma],[1]!Sanaudos[Pagal DK RAS],$AM57)</f>
        <v>#REF!</v>
      </c>
      <c r="F57" s="171"/>
      <c r="G57" s="171" t="e">
        <f>+SUMIFS('[1]5.turtas'!$A$5:$A$61,'[1]5.turtas'!$B$5:$B$61,$AM57)</f>
        <v>#VALUE!</v>
      </c>
      <c r="H57" s="171"/>
      <c r="I57" s="171"/>
      <c r="J57" s="171" t="e">
        <f>+SUMIFS([1]!Sanaudos_kor[Suma],[1]!Sanaudos_kor[RAS],$AM57,[1]!Sanaudos_kor[KOR_nr],J$1)</f>
        <v>#REF!</v>
      </c>
      <c r="K57" s="171" t="e">
        <f>+SUMIFS([1]!Sanaudos_kor[Suma],[1]!Sanaudos_kor[RAS],$AM57,[1]!Sanaudos_kor[KOR_nr],K$1)</f>
        <v>#REF!</v>
      </c>
      <c r="L57" s="171" t="e">
        <f>+SUMIFS([1]!Sanaudos_kor[Suma],[1]!Sanaudos_kor[RAS],$AM57,[1]!Sanaudos_kor[KOR_nr],L$1)</f>
        <v>#REF!</v>
      </c>
      <c r="M57" s="171" t="e">
        <f>+SUMIFS([1]!Sanaudos_kor[Suma],[1]!Sanaudos_kor[RAS],$AM57,[1]!Sanaudos_kor[KOR_nr],M$1)</f>
        <v>#REF!</v>
      </c>
      <c r="N57" s="171" t="e">
        <f>+SUMIFS([1]!Sanaudos_kor[Suma],[1]!Sanaudos_kor[RAS],$AM57,[1]!Sanaudos_kor[KOR_nr],N$1)</f>
        <v>#REF!</v>
      </c>
      <c r="O57" s="171" t="e">
        <f>+SUMIFS([1]!Sanaudos_kor[Suma],[1]!Sanaudos_kor[RAS],$AM57,[1]!Sanaudos_kor[KOR_nr],O$1)</f>
        <v>#REF!</v>
      </c>
      <c r="P57" s="171" t="e">
        <f>+SUMIFS([1]!Sanaudos_kor[Suma],[1]!Sanaudos_kor[RAS],$AM57,[1]!Sanaudos_kor[KOR_nr],P$1)</f>
        <v>#REF!</v>
      </c>
      <c r="Q57" s="171" t="e">
        <f>+SUMIFS([1]!Sanaudos_kor[Suma],[1]!Sanaudos_kor[RAS],$AM57,[1]!Sanaudos_kor[KOR_nr],Q$1)</f>
        <v>#REF!</v>
      </c>
      <c r="R57" s="171" t="e">
        <f>+SUMIFS([1]!Sanaudos_kor[Suma],[1]!Sanaudos_kor[RAS],$AM57,[1]!Sanaudos_kor[KOR_nr],R$1)</f>
        <v>#REF!</v>
      </c>
      <c r="S57" s="171" t="e">
        <f>+SUMIFS([1]!Sanaudos_kor[Suma],[1]!Sanaudos_kor[RAS],$AM57,[1]!Sanaudos_kor[KOR_nr],S$1)</f>
        <v>#REF!</v>
      </c>
      <c r="T57" s="171" t="e">
        <f>+SUMIFS([1]!Sanaudos_kor[Suma],[1]!Sanaudos_kor[RAS],$AM57,[1]!Sanaudos_kor[KOR_nr],T$1)</f>
        <v>#REF!</v>
      </c>
      <c r="U57" s="171" t="e">
        <f>+SUMIFS([1]!Sanaudos_kor[Suma],[1]!Sanaudos_kor[RAS],$AM57,[1]!Sanaudos_kor[KOR_nr],U$1)</f>
        <v>#REF!</v>
      </c>
      <c r="V57" s="171" t="e">
        <f>+SUMIFS([1]!Sanaudos_kor[Suma],[1]!Sanaudos_kor[RAS],$AM57,[1]!Sanaudos_kor[KOR_nr],V$1)</f>
        <v>#REF!</v>
      </c>
      <c r="W57" s="171" t="e">
        <f>+SUMIFS([1]!Sanaudos_kor[Suma],[1]!Sanaudos_kor[RAS],$AM57,[1]!Sanaudos_kor[KOR_nr],W$1)</f>
        <v>#REF!</v>
      </c>
      <c r="X57" s="171" t="e">
        <f>+SUMIFS([1]!Sanaudos_kor[Suma],[1]!Sanaudos_kor[RAS],$AM57,[1]!Sanaudos_kor[KOR_nr],X$1)</f>
        <v>#REF!</v>
      </c>
      <c r="Y57" s="171" t="e">
        <f>+SUMIFS([1]!Sanaudos_kor[Suma],[1]!Sanaudos_kor[RAS],$AM57,[1]!Sanaudos_kor[KOR_nr],Y$1)</f>
        <v>#REF!</v>
      </c>
      <c r="Z57" s="171" t="e">
        <f>+SUMIFS([1]!Sanaudos_kor[Suma],[1]!Sanaudos_kor[RAS],$AM57,[1]!Sanaudos_kor[KOR_nr],Z$1)</f>
        <v>#REF!</v>
      </c>
      <c r="AA57" s="171" t="e">
        <f>+SUMIFS([1]!Sanaudos_kor[Suma],[1]!Sanaudos_kor[RAS],$AM57,[1]!Sanaudos_kor[KOR_nr],AA$1)</f>
        <v>#REF!</v>
      </c>
      <c r="AB57" s="171" t="e">
        <f>+SUMIFS([1]!Sanaudos_kor[Suma],[1]!Sanaudos_kor[RAS],$AM57,[1]!Sanaudos_kor[KOR_nr],AB$1)</f>
        <v>#REF!</v>
      </c>
      <c r="AC57" s="171" t="e">
        <f>+SUMIFS([1]!Sanaudos_kor[Suma],[1]!Sanaudos_kor[RAS],$AM57,[1]!Sanaudos_kor[KOR_nr],AC$1)</f>
        <v>#REF!</v>
      </c>
      <c r="AD57" s="171" t="e">
        <f>+SUMIFS([1]!Sanaudos_kor[Suma],[1]!Sanaudos_kor[RAS],$AM57,[1]!Sanaudos_kor[KOR_nr],AD$1)</f>
        <v>#REF!</v>
      </c>
      <c r="AE57" s="171" t="e">
        <f>+SUMIFS([1]!Sanaudos_kor[Suma],[1]!Sanaudos_kor[RAS],$AM57,[1]!Sanaudos_kor[KOR_nr],AE$1)</f>
        <v>#REF!</v>
      </c>
      <c r="AF57" s="178" t="e">
        <f t="shared" si="0"/>
        <v>#REF!</v>
      </c>
      <c r="AG57" s="538"/>
      <c r="AL57" s="172">
        <f>+'[1]3.pagrindinis'!A59</f>
        <v>700</v>
      </c>
      <c r="AM57" s="172">
        <f>+'[1]3.pagrindinis'!B59</f>
        <v>712</v>
      </c>
      <c r="AN57" s="166" t="e">
        <f>+SUMIFS('[1]5'!$M$8:$M$158,'[1]5'!$C$8:$C$158,$AM57)</f>
        <v>#VALUE!</v>
      </c>
      <c r="AO57" s="167" t="e">
        <f t="shared" si="1"/>
        <v>#VALUE!</v>
      </c>
      <c r="AR57" s="151" t="str">
        <f t="array" ref="AR57">IFERROR(INDEX([1]!SAN[DK_nr],MATCH(1,('[1]3.2'!$AM57=[1]!SAN[RAS])*('[1]3.2'!AR$7=[1]SAN!$B$5:$B$154),0)),"")</f>
        <v/>
      </c>
      <c r="AS57" s="151" t="str">
        <f t="array" ref="AS57">IFERROR(INDEX([1]!SAN[DK_nr],MATCH(1,('[1]3.2'!$AM57=[1]!SAN[RAS])*('[1]3.2'!AS$7=[1]SAN!$B$5:$B$154),0)),"")</f>
        <v/>
      </c>
      <c r="AT57" s="151" t="str">
        <f t="array" ref="AT57">IFERROR(INDEX([1]!SAN[DK_nr],MATCH(1,('[1]3.2'!$AM57=[1]!SAN[RAS])*('[1]3.2'!AT$7=[1]SAN!$B$5:$B$154),0)),"")</f>
        <v/>
      </c>
      <c r="AU57" s="151" t="str">
        <f t="array" ref="AU57">IFERROR(INDEX([1]!SAN[DK_nr],MATCH(1,('[1]3.2'!$AM57=[1]!SAN[RAS])*('[1]3.2'!AU$7=[1]SAN!$B$5:$B$154),0)),"")</f>
        <v/>
      </c>
      <c r="AV57" s="151" t="str">
        <f t="array" ref="AV57">IFERROR(INDEX([1]!SAN[DK_nr],MATCH(1,('[1]3.2'!$AM57=[1]!SAN[RAS])*('[1]3.2'!AV$7=[1]SAN!$B$5:$B$154),0)),"")</f>
        <v/>
      </c>
      <c r="AW57" s="151" t="str">
        <f t="array" ref="AW57">IFERROR(INDEX([1]!SAN[DK_nr],MATCH(1,('[1]3.2'!$AM57=[1]!SAN[RAS])*('[1]3.2'!AW$7=[1]SAN!$B$5:$B$154),0)),"")</f>
        <v/>
      </c>
      <c r="AX57" s="151" t="str">
        <f t="array" ref="AX57">IFERROR(INDEX([1]!SAN[DK_nr],MATCH(1,('[1]3.2'!$AM57=[1]!SAN[RAS])*('[1]3.2'!AX$7=[1]SAN!$B$5:$B$154),0)),"")</f>
        <v/>
      </c>
      <c r="AY57" s="151" t="str">
        <f t="array" ref="AY57">IFERROR(INDEX([1]!SAN[DK_nr],MATCH(1,('[1]3.2'!$AM57=[1]!SAN[RAS])*('[1]3.2'!AY$7=[1]SAN!$B$5:$B$154),0)),"")</f>
        <v/>
      </c>
      <c r="AZ57" s="151" t="str">
        <f t="array" ref="AZ57">IFERROR(INDEX([1]!SAN[DK_nr],MATCH(1,('[1]3.2'!$AM57=[1]!SAN[RAS])*('[1]3.2'!AZ$7=[1]SAN!$B$5:$B$154),0)),"")</f>
        <v/>
      </c>
      <c r="BA57" s="151" t="str">
        <f t="array" ref="BA57">IFERROR(INDEX([1]!SAN[DK_nr],MATCH(1,('[1]3.2'!$AM57=[1]!SAN[RAS])*('[1]3.2'!BA$7=[1]SAN!$B$5:$B$154),0)),"")</f>
        <v/>
      </c>
      <c r="BB57" s="151" t="str">
        <f t="array" ref="BB57">IFERROR(INDEX([1]!SAN[DK_nr],MATCH(1,('[1]3.2'!$AM57=[1]!SAN[RAS])*('[1]3.2'!BB$7=[1]SAN!$B$5:$B$154),0)),"")</f>
        <v/>
      </c>
      <c r="BC57" s="151" t="str">
        <f t="array" ref="BC57">IFERROR(INDEX([1]!SAN[DK_nr],MATCH(1,('[1]3.2'!$AM57=[1]!SAN[RAS])*('[1]3.2'!BC$7=[1]SAN!$B$5:$B$154),0)),"")</f>
        <v/>
      </c>
      <c r="BD57" s="151" t="str">
        <f t="array" ref="BD57">IFERROR(INDEX([1]!SAN[DK_nr],MATCH(1,('[1]3.2'!$AM57=[1]!SAN[RAS])*('[1]3.2'!BD$7=[1]SAN!$B$5:$B$154),0)),"")</f>
        <v/>
      </c>
      <c r="BE57" s="151" t="str">
        <f t="array" ref="BE57">IFERROR(INDEX([1]!SAN[DK_nr],MATCH(1,('[1]3.2'!$AM57=[1]!SAN[RAS])*('[1]3.2'!BE$7=[1]SAN!$B$5:$B$154),0)),"")</f>
        <v/>
      </c>
      <c r="BF57" s="151" t="str">
        <f t="array" ref="BF57">IFERROR(INDEX([1]!SAN[DK_nr],MATCH(1,('[1]3.2'!$AM57=[1]!SAN[RAS])*('[1]3.2'!BF$7=[1]SAN!$B$5:$B$154),0)),"")</f>
        <v/>
      </c>
      <c r="BG57" s="151" t="str">
        <f t="array" ref="BG57">IFERROR(INDEX([1]!SAN[DK_nr],MATCH(1,('[1]3.2'!$AM57=[1]!SAN[RAS])*('[1]3.2'!BG$7=[1]SAN!$B$5:$B$154),0)),"")</f>
        <v/>
      </c>
      <c r="BH57" s="151" t="str">
        <f t="array" ref="BH57">IFERROR(INDEX([1]!SAN[DK_nr],MATCH(1,('[1]3.2'!$AM57=[1]!SAN[RAS])*('[1]3.2'!BH$7=[1]SAN!$B$5:$B$154),0)),"")</f>
        <v/>
      </c>
      <c r="BI57" s="151" t="str">
        <f t="array" ref="BI57">IFERROR(INDEX([1]!SAN[DK_nr],MATCH(1,('[1]3.2'!$AM57=[1]!SAN[RAS])*('[1]3.2'!BI$7=[1]SAN!$B$5:$B$154),0)),"")</f>
        <v/>
      </c>
      <c r="BJ57" s="151" t="str">
        <f t="array" ref="BJ57">IFERROR(INDEX([1]!SAN[DK_nr],MATCH(1,('[1]3.2'!$AM57=[1]!SAN[RAS])*('[1]3.2'!BJ$7=[1]SAN!$B$5:$B$154),0)),"")</f>
        <v/>
      </c>
      <c r="BK57" s="151" t="str">
        <f t="array" ref="BK57">IFERROR(INDEX([1]!SAN[DK_nr],MATCH(1,('[1]3.2'!$AM57=[1]!SAN[RAS])*('[1]3.2'!BK$7=[1]SAN!$B$5:$B$154),0)),"")</f>
        <v/>
      </c>
      <c r="BL57" s="151" t="str">
        <f t="array" ref="BL57">IFERROR(INDEX([1]!SAN[DK_nr],MATCH(1,('[1]3.2'!$AM57=[1]!SAN[RAS])*('[1]3.2'!BL$7=[1]SAN!$B$5:$B$154),0)),"")</f>
        <v/>
      </c>
      <c r="BM57" s="151" t="str">
        <f t="array" ref="BM57">IFERROR(INDEX([1]!SAN[DK_nr],MATCH(1,('[1]3.2'!$AM57=[1]!SAN[RAS])*('[1]3.2'!BM$7=[1]SAN!$B$5:$B$154),0)),"")</f>
        <v/>
      </c>
      <c r="BN57" s="151" t="str">
        <f t="array" ref="BN57">IFERROR(INDEX([1]!SAN[DK_nr],MATCH(1,('[1]3.2'!$AM57=[1]!SAN[RAS])*('[1]3.2'!BN$7=[1]SAN!$B$5:$B$154),0)),"")</f>
        <v/>
      </c>
      <c r="BO57" s="151" t="str">
        <f t="array" ref="BO57">IFERROR(INDEX([1]!SAN[DK_nr],MATCH(1,('[1]3.2'!$AM57=[1]!SAN[RAS])*('[1]3.2'!BO$7=[1]SAN!$B$5:$B$154),0)),"")</f>
        <v/>
      </c>
      <c r="BP57" s="151" t="str">
        <f t="array" ref="BP57">IFERROR(INDEX([1]!SAN[DK_nr],MATCH(1,('[1]3.2'!$AM57=[1]!SAN[RAS])*('[1]3.2'!BP$7=[1]SAN!$B$5:$B$154),0)),"")</f>
        <v/>
      </c>
      <c r="BQ57" s="151" t="str">
        <f t="array" ref="BQ57">IFERROR(INDEX([1]!SAN[DK_nr],MATCH(1,('[1]3.2'!$AM57=[1]!SAN[RAS])*('[1]3.2'!BQ$7=[1]SAN!$B$5:$B$154),0)),"")</f>
        <v/>
      </c>
      <c r="BR57" s="151" t="str">
        <f t="array" ref="BR57">IFERROR(INDEX([1]!SAN[DK_nr],MATCH(1,('[1]3.2'!$AM57=[1]!SAN[RAS])*('[1]3.2'!BR$7=[1]SAN!$B$5:$B$154),0)),"")</f>
        <v/>
      </c>
      <c r="BS57" s="151" t="str">
        <f t="array" ref="BS57">IFERROR(INDEX([1]!SAN[DK_nr],MATCH(1,('[1]3.2'!$AM57=[1]!SAN[RAS])*('[1]3.2'!BS$7=[1]SAN!$B$5:$B$154),0)),"")</f>
        <v/>
      </c>
      <c r="BT57" s="151" t="str">
        <f t="array" ref="BT57">IFERROR(INDEX([1]!SAN[DK_nr],MATCH(1,('[1]3.2'!$AM57=[1]!SAN[RAS])*('[1]3.2'!BT$7=[1]SAN!$B$5:$B$154),0)),"")</f>
        <v/>
      </c>
      <c r="BU57" s="151" t="str">
        <f t="array" ref="BU57">IFERROR(INDEX([1]!SAN[DK_nr],MATCH(1,('[1]3.2'!$AM57=[1]!SAN[RAS])*('[1]3.2'!BU$7=[1]SAN!$B$5:$B$154),0)),"")</f>
        <v/>
      </c>
      <c r="BV57" s="151" t="str">
        <f t="array" ref="BV57">IFERROR(INDEX([1]!SAN[DK_nr],MATCH(1,('[1]3.2'!$AM57=[1]!SAN[RAS])*('[1]3.2'!BV$7=[1]SAN!$B$5:$B$154),0)),"")</f>
        <v/>
      </c>
      <c r="BW57" s="151" t="str">
        <f t="array" ref="BW57">IFERROR(INDEX([1]!SAN[DK_nr],MATCH(1,('[1]3.2'!$AM57=[1]!SAN[RAS])*('[1]3.2'!BW$7=[1]SAN!$B$5:$B$154),0)),"")</f>
        <v/>
      </c>
      <c r="BX57" s="151" t="str">
        <f t="array" ref="BX57">IFERROR(INDEX([1]!SAN[DK_nr],MATCH(1,('[1]3.2'!$AM57=[1]!SAN[RAS])*('[1]3.2'!BX$7=[1]SAN!$B$5:$B$154),0)),"")</f>
        <v/>
      </c>
      <c r="BY57" s="151" t="str">
        <f t="array" ref="BY57">IFERROR(INDEX([1]!SAN[DK_nr],MATCH(1,('[1]3.2'!$AM57=[1]!SAN[RAS])*('[1]3.2'!BY$7=[1]SAN!$B$5:$B$154),0)),"")</f>
        <v/>
      </c>
      <c r="BZ57" s="151" t="str">
        <f t="array" ref="BZ57">IFERROR(INDEX([1]!SAN[DK_nr],MATCH(1,('[1]3.2'!$AM57=[1]!SAN[RAS])*('[1]3.2'!BZ$7=[1]SAN!$B$5:$B$154),0)),"")</f>
        <v/>
      </c>
      <c r="CA57" s="151" t="str">
        <f t="array" ref="CA57">IFERROR(INDEX([1]!SAN[DK_nr],MATCH(1,('[1]3.2'!$AM57=[1]!SAN[RAS])*('[1]3.2'!CA$7=[1]SAN!$B$5:$B$154),0)),"")</f>
        <v/>
      </c>
      <c r="CB57" s="151" t="str">
        <f t="array" ref="CB57">IFERROR(INDEX([1]!SAN[DK_nr],MATCH(1,('[1]3.2'!$AM57=[1]!SAN[RAS])*('[1]3.2'!CB$7=[1]SAN!$B$5:$B$154),0)),"")</f>
        <v/>
      </c>
      <c r="CC57" s="151" t="str">
        <f t="array" ref="CC57">IFERROR(INDEX([1]!SAN[DK_nr],MATCH(1,('[1]3.2'!$AM57=[1]!SAN[RAS])*('[1]3.2'!CC$7=[1]SAN!$B$5:$B$154),0)),"")</f>
        <v/>
      </c>
      <c r="CD57" s="151" t="str">
        <f t="array" ref="CD57">IFERROR(INDEX([1]!SAN[DK_nr],MATCH(1,('[1]3.2'!$AM57=[1]!SAN[RAS])*('[1]3.2'!CD$7=[1]SAN!$B$5:$B$154),0)),"")</f>
        <v/>
      </c>
      <c r="CE57" s="151" t="str">
        <f t="array" ref="CE57">IFERROR(INDEX([1]!SAN[DK_nr],MATCH(1,('[1]3.2'!$AM57=[1]!SAN[RAS])*('[1]3.2'!CE$7=[1]SAN!$B$5:$B$154),0)),"")</f>
        <v/>
      </c>
      <c r="CF57" s="151" t="str">
        <f t="array" ref="CF57">IFERROR(INDEX([1]!SAN[DK_nr],MATCH(1,('[1]3.2'!$AM57=[1]!SAN[RAS])*('[1]3.2'!CF$7=[1]SAN!$B$5:$B$154),0)),"")</f>
        <v/>
      </c>
      <c r="CG57" s="151" t="str">
        <f t="array" ref="CG57">IFERROR(INDEX([1]!SAN[DK_nr],MATCH(1,('[1]3.2'!$AM57=[1]!SAN[RAS])*('[1]3.2'!CG$7=[1]SAN!$B$5:$B$154),0)),"")</f>
        <v/>
      </c>
      <c r="CH57" s="151" t="str">
        <f t="array" ref="CH57">IFERROR(INDEX([1]!SAN[DK_nr],MATCH(1,('[1]3.2'!$AM57=[1]!SAN[RAS])*('[1]3.2'!CH$7=[1]SAN!$B$5:$B$154),0)),"")</f>
        <v/>
      </c>
      <c r="CI57" s="151" t="str">
        <f t="array" ref="CI57">IFERROR(INDEX([1]!SAN[DK_nr],MATCH(1,('[1]3.2'!$AM57=[1]!SAN[RAS])*('[1]3.2'!CI$7=[1]SAN!$B$5:$B$154),0)),"")</f>
        <v/>
      </c>
      <c r="CJ57" s="151" t="str">
        <f t="array" ref="CJ57">IFERROR(INDEX([1]!SAN[DK_nr],MATCH(1,('[1]3.2'!$AM57=[1]!SAN[RAS])*('[1]3.2'!CJ$7=[1]SAN!$B$5:$B$154),0)),"")</f>
        <v/>
      </c>
      <c r="CK57" s="151" t="str">
        <f t="array" ref="CK57">IFERROR(INDEX([1]!SAN[DK_nr],MATCH(1,('[1]3.2'!$AM57=[1]!SAN[RAS])*('[1]3.2'!CK$7=[1]SAN!$B$5:$B$154),0)),"")</f>
        <v/>
      </c>
      <c r="CL57" s="151" t="str">
        <f t="array" ref="CL57">IFERROR(INDEX([1]!SAN[DK_nr],MATCH(1,('[1]3.2'!$AM57=[1]!SAN[RAS])*('[1]3.2'!CL$7=[1]SAN!$B$5:$B$154),0)),"")</f>
        <v/>
      </c>
      <c r="CM57" s="151" t="str">
        <f t="array" ref="CM57">IFERROR(INDEX([1]!SAN[DK_nr],MATCH(1,('[1]3.2'!$AM57=[1]!SAN[RAS])*('[1]3.2'!CM$7=[1]SAN!$B$5:$B$154),0)),"")</f>
        <v/>
      </c>
      <c r="CN57" s="151" t="str">
        <f t="array" ref="CN57">IFERROR(INDEX([1]!SAN[DK_nr],MATCH(1,('[1]3.2'!$AM57=[1]!SAN[RAS])*('[1]3.2'!CN$7=[1]SAN!$B$5:$B$154),0)),"")</f>
        <v/>
      </c>
      <c r="CO57" s="151" t="str">
        <f t="array" ref="CO57">IFERROR(INDEX([1]!SAN[DK_nr],MATCH(1,('[1]3.2'!$AM57=[1]!SAN[RAS])*('[1]3.2'!CO$7=[1]SAN!$B$5:$B$154),0)),"")</f>
        <v/>
      </c>
      <c r="CP57" s="151" t="str">
        <f t="array" ref="CP57">IFERROR(INDEX([1]!SAN[DK_nr],MATCH(1,('[1]3.2'!$AM57=[1]!SAN[RAS])*('[1]3.2'!CP$7=[1]SAN!$B$5:$B$154),0)),"")</f>
        <v/>
      </c>
      <c r="CQ57" s="151" t="str">
        <f t="array" ref="CQ57">IFERROR(INDEX([1]!SAN[DK_nr],MATCH(1,('[1]3.2'!$AM57=[1]!SAN[RAS])*('[1]3.2'!CQ$7=[1]SAN!$B$5:$B$154),0)),"")</f>
        <v/>
      </c>
      <c r="CR57" s="151" t="str">
        <f t="array" ref="CR57">IFERROR(INDEX([1]!SAN[DK_nr],MATCH(1,('[1]3.2'!$AM57=[1]!SAN[RAS])*('[1]3.2'!CR$7=[1]SAN!$B$5:$B$154),0)),"")</f>
        <v/>
      </c>
      <c r="CS57" s="151" t="str">
        <f t="array" ref="CS57">IFERROR(INDEX([1]!SAN[DK_nr],MATCH(1,('[1]3.2'!$AM57=[1]!SAN[RAS])*('[1]3.2'!CS$7=[1]SAN!$B$5:$B$154),0)),"")</f>
        <v/>
      </c>
      <c r="CT57" s="151" t="str">
        <f t="array" ref="CT57">IFERROR(INDEX([1]!SAN[DK_nr],MATCH(1,('[1]3.2'!$AM57=[1]!SAN[RAS])*('[1]3.2'!CT$7=[1]SAN!$B$5:$B$154),0)),"")</f>
        <v/>
      </c>
      <c r="CU57" s="151" t="str">
        <f t="array" ref="CU57">IFERROR(INDEX([1]!SAN[DK_nr],MATCH(1,('[1]3.2'!$AM57=[1]!SAN[RAS])*('[1]3.2'!CU$7=[1]SAN!$B$5:$B$154),0)),"")</f>
        <v/>
      </c>
      <c r="CV57" s="151" t="str">
        <f t="array" ref="CV57">IFERROR(INDEX([1]!SAN[DK_nr],MATCH(1,('[1]3.2'!$AM57=[1]!SAN[RAS])*('[1]3.2'!CV$7=[1]SAN!$B$5:$B$154),0)),"")</f>
        <v/>
      </c>
      <c r="CW57" s="151" t="str">
        <f t="array" ref="CW57">IFERROR(INDEX([1]!SAN[DK_nr],MATCH(1,('[1]3.2'!$AM57=[1]!SAN[RAS])*('[1]3.2'!CW$7=[1]SAN!$B$5:$B$154),0)),"")</f>
        <v/>
      </c>
      <c r="CX57" s="151" t="str">
        <f t="array" ref="CX57">IFERROR(INDEX([1]!SAN[DK_nr],MATCH(1,('[1]3.2'!$AM57=[1]!SAN[RAS])*('[1]3.2'!CX$7=[1]SAN!$B$5:$B$154),0)),"")</f>
        <v/>
      </c>
      <c r="CY57" s="151" t="str">
        <f t="array" ref="CY57">IFERROR(INDEX([1]!SAN[DK_nr],MATCH(1,('[1]3.2'!$AM57=[1]!SAN[RAS])*('[1]3.2'!CY$7=[1]SAN!$B$5:$B$154),0)),"")</f>
        <v/>
      </c>
      <c r="CZ57" s="151" t="str">
        <f t="array" ref="CZ57">IFERROR(INDEX([1]!SAN[DK_nr],MATCH(1,('[1]3.2'!$AM57=[1]!SAN[RAS])*('[1]3.2'!CZ$7=[1]SAN!$B$5:$B$154),0)),"")</f>
        <v/>
      </c>
      <c r="DA57" s="151" t="str">
        <f t="array" ref="DA57">IFERROR(INDEX([1]!SAN[DK_nr],MATCH(1,('[1]3.2'!$AM57=[1]!SAN[RAS])*('[1]3.2'!DA$7=[1]SAN!$B$5:$B$154),0)),"")</f>
        <v/>
      </c>
      <c r="DB57" s="151" t="str">
        <f t="array" ref="DB57">IFERROR(INDEX([1]!SAN[DK_nr],MATCH(1,('[1]3.2'!$AM57=[1]!SAN[RAS])*('[1]3.2'!DB$7=[1]SAN!$B$5:$B$154),0)),"")</f>
        <v/>
      </c>
      <c r="DC57" s="151" t="str">
        <f t="array" ref="DC57">IFERROR(INDEX([1]!SAN[DK_nr],MATCH(1,('[1]3.2'!$AM57=[1]!SAN[RAS])*('[1]3.2'!DC$7=[1]SAN!$B$5:$B$154),0)),"")</f>
        <v/>
      </c>
      <c r="DD57" s="151" t="str">
        <f t="array" ref="DD57">IFERROR(INDEX([1]!SAN[DK_nr],MATCH(1,('[1]3.2'!$AM57=[1]!SAN[RAS])*('[1]3.2'!DD$7=[1]SAN!$B$5:$B$154),0)),"")</f>
        <v/>
      </c>
      <c r="DE57" s="151" t="str">
        <f t="array" ref="DE57">IFERROR(INDEX([1]!SAN[DK_nr],MATCH(1,('[1]3.2'!$AM57=[1]!SAN[RAS])*('[1]3.2'!DE$7=[1]SAN!$B$5:$B$154),0)),"")</f>
        <v/>
      </c>
      <c r="DF57" s="151" t="str">
        <f t="array" ref="DF57">IFERROR(INDEX([1]!SAN[DK_nr],MATCH(1,('[1]3.2'!$AM57=[1]!SAN[RAS])*('[1]3.2'!DF$7=[1]SAN!$B$5:$B$154),0)),"")</f>
        <v/>
      </c>
      <c r="DG57" s="151" t="str">
        <f t="array" ref="DG57">IFERROR(INDEX([1]!SAN[DK_nr],MATCH(1,('[1]3.2'!$AM57=[1]!SAN[RAS])*('[1]3.2'!DG$7=[1]SAN!$B$5:$B$154),0)),"")</f>
        <v/>
      </c>
      <c r="DH57" s="151" t="str">
        <f t="array" ref="DH57">IFERROR(INDEX([1]!SAN[DK_nr],MATCH(1,('[1]3.2'!$AM57=[1]!SAN[RAS])*('[1]3.2'!DH$7=[1]SAN!$B$5:$B$154),0)),"")</f>
        <v/>
      </c>
      <c r="DI57" s="151" t="str">
        <f t="array" ref="DI57">IFERROR(INDEX([1]!SAN[DK_nr],MATCH(1,('[1]3.2'!$AM57=[1]!SAN[RAS])*('[1]3.2'!DI$7=[1]SAN!$B$5:$B$154),0)),"")</f>
        <v/>
      </c>
      <c r="DJ57" s="151" t="str">
        <f t="array" ref="DJ57">IFERROR(INDEX([1]!SAN[DK_nr],MATCH(1,('[1]3.2'!$AM57=[1]!SAN[RAS])*('[1]3.2'!DJ$7=[1]SAN!$B$5:$B$154),0)),"")</f>
        <v/>
      </c>
      <c r="DK57" s="151" t="str">
        <f t="array" ref="DK57">IFERROR(INDEX([1]!SAN[DK_nr],MATCH(1,('[1]3.2'!$AM57=[1]!SAN[RAS])*('[1]3.2'!DK$7=[1]SAN!$B$5:$B$154),0)),"")</f>
        <v/>
      </c>
      <c r="DL57" s="151" t="str">
        <f t="array" ref="DL57">IFERROR(INDEX([1]!SAN[DK_nr],MATCH(1,('[1]3.2'!$AM57=[1]!SAN[RAS])*('[1]3.2'!DL$7=[1]SAN!$B$5:$B$154),0)),"")</f>
        <v/>
      </c>
      <c r="DM57" s="151" t="str">
        <f t="array" ref="DM57">IFERROR(INDEX([1]!SAN[DK_nr],MATCH(1,('[1]3.2'!$AM57=[1]!SAN[RAS])*('[1]3.2'!DM$7=[1]SAN!$B$5:$B$154),0)),"")</f>
        <v/>
      </c>
      <c r="DN57" s="151" t="str">
        <f t="array" ref="DN57">IFERROR(INDEX([1]!SAN[DK_nr],MATCH(1,('[1]3.2'!$AM57=[1]!SAN[RAS])*('[1]3.2'!DN$7=[1]SAN!$B$5:$B$154),0)),"")</f>
        <v/>
      </c>
      <c r="DO57" s="151" t="str">
        <f t="array" ref="DO57">IFERROR(INDEX([1]!SAN[DK_nr],MATCH(1,('[1]3.2'!$AM57=[1]!SAN[RAS])*('[1]3.2'!DO$7=[1]SAN!$B$5:$B$154),0)),"")</f>
        <v/>
      </c>
      <c r="DP57" s="151" t="str">
        <f t="array" ref="DP57">IFERROR(INDEX([1]!SAN[DK_nr],MATCH(1,('[1]3.2'!$AM57=[1]!SAN[RAS])*('[1]3.2'!DP$7=[1]SAN!$B$5:$B$154),0)),"")</f>
        <v/>
      </c>
      <c r="DQ57" s="151" t="str">
        <f t="array" ref="DQ57">IFERROR(INDEX([1]!SAN[DK_nr],MATCH(1,('[1]3.2'!$AM57=[1]!SAN[RAS])*('[1]3.2'!DQ$7=[1]SAN!$B$5:$B$154),0)),"")</f>
        <v/>
      </c>
      <c r="DR57" s="151" t="str">
        <f t="array" ref="DR57">IFERROR(INDEX([1]!SAN[DK_nr],MATCH(1,('[1]3.2'!$AM57=[1]!SAN[RAS])*('[1]3.2'!DR$7=[1]SAN!$B$5:$B$154),0)),"")</f>
        <v/>
      </c>
      <c r="DS57" s="151" t="str">
        <f t="array" ref="DS57">IFERROR(INDEX([1]!SAN[DK_nr],MATCH(1,('[1]3.2'!$AM57=[1]!SAN[RAS])*('[1]3.2'!DS$7=[1]SAN!$B$5:$B$154),0)),"")</f>
        <v/>
      </c>
      <c r="DT57" s="151" t="str">
        <f t="array" ref="DT57">IFERROR(INDEX([1]!SAN[DK_nr],MATCH(1,('[1]3.2'!$AM57=[1]!SAN[RAS])*('[1]3.2'!DT$7=[1]SAN!$B$5:$B$154),0)),"")</f>
        <v/>
      </c>
      <c r="DU57" s="151" t="str">
        <f t="array" ref="DU57">IFERROR(INDEX([1]!SAN[DK_nr],MATCH(1,('[1]3.2'!$AM57=[1]!SAN[RAS])*('[1]3.2'!DU$7=[1]SAN!$B$5:$B$154),0)),"")</f>
        <v/>
      </c>
      <c r="DV57" s="151" t="str">
        <f t="array" ref="DV57">IFERROR(INDEX([1]!SAN[DK_nr],MATCH(1,('[1]3.2'!$AM57=[1]!SAN[RAS])*('[1]3.2'!DV$7=[1]SAN!$B$5:$B$154),0)),"")</f>
        <v/>
      </c>
      <c r="DW57" s="151" t="str">
        <f t="array" ref="DW57">IFERROR(INDEX([1]!SAN[DK_nr],MATCH(1,('[1]3.2'!$AM57=[1]!SAN[RAS])*('[1]3.2'!DW$7=[1]SAN!$B$5:$B$154),0)),"")</f>
        <v/>
      </c>
      <c r="DX57" s="151" t="str">
        <f t="array" ref="DX57">IFERROR(INDEX([1]!SAN[DK_nr],MATCH(1,('[1]3.2'!$AM57=[1]!SAN[RAS])*('[1]3.2'!DX$7=[1]SAN!$B$5:$B$154),0)),"")</f>
        <v/>
      </c>
      <c r="DY57" s="151" t="str">
        <f t="array" ref="DY57">IFERROR(INDEX([1]!SAN[DK_nr],MATCH(1,('[1]3.2'!$AM57=[1]!SAN[RAS])*('[1]3.2'!DY$7=[1]SAN!$B$5:$B$154),0)),"")</f>
        <v/>
      </c>
      <c r="DZ57" s="151" t="str">
        <f t="array" ref="DZ57">IFERROR(INDEX([1]!SAN[DK_nr],MATCH(1,('[1]3.2'!$AM57=[1]!SAN[RAS])*('[1]3.2'!DZ$7=[1]SAN!$B$5:$B$154),0)),"")</f>
        <v/>
      </c>
      <c r="EA57" s="151" t="str">
        <f t="array" ref="EA57">IFERROR(INDEX([1]!SAN[DK_nr],MATCH(1,('[1]3.2'!$AM57=[1]!SAN[RAS])*('[1]3.2'!EA$7=[1]SAN!$B$5:$B$154),0)),"")</f>
        <v/>
      </c>
      <c r="EB57" s="151" t="str">
        <f t="array" ref="EB57">IFERROR(INDEX([1]!SAN[DK_nr],MATCH(1,('[1]3.2'!$AM57=[1]!SAN[RAS])*('[1]3.2'!EB$7=[1]SAN!$B$5:$B$154),0)),"")</f>
        <v/>
      </c>
    </row>
    <row r="58" spans="2:132" ht="12.2" customHeight="1" x14ac:dyDescent="0.2">
      <c r="B58" s="168" t="s">
        <v>549</v>
      </c>
      <c r="C58" s="169" t="s">
        <v>550</v>
      </c>
      <c r="D58" s="170" t="s">
        <v>223</v>
      </c>
      <c r="E58" s="171" t="e">
        <f>+SUMIFS([1]!Sanaudos[Suma],[1]!Sanaudos[Pagal DK RAS],$AM58)</f>
        <v>#REF!</v>
      </c>
      <c r="F58" s="171"/>
      <c r="G58" s="171" t="e">
        <f>+SUMIFS('[1]5.turtas'!$A$5:$A$61,'[1]5.turtas'!$B$5:$B$61,$AM58)</f>
        <v>#VALUE!</v>
      </c>
      <c r="H58" s="171"/>
      <c r="I58" s="171"/>
      <c r="J58" s="171" t="e">
        <f>+SUMIFS([1]!Sanaudos_kor[Suma],[1]!Sanaudos_kor[RAS],$AM58,[1]!Sanaudos_kor[KOR_nr],J$1)</f>
        <v>#REF!</v>
      </c>
      <c r="K58" s="171" t="e">
        <f>+SUMIFS([1]!Sanaudos_kor[Suma],[1]!Sanaudos_kor[RAS],$AM58,[1]!Sanaudos_kor[KOR_nr],K$1)</f>
        <v>#REF!</v>
      </c>
      <c r="L58" s="171" t="e">
        <f>+SUMIFS([1]!Sanaudos_kor[Suma],[1]!Sanaudos_kor[RAS],$AM58,[1]!Sanaudos_kor[KOR_nr],L$1)</f>
        <v>#REF!</v>
      </c>
      <c r="M58" s="171" t="e">
        <f>+SUMIFS([1]!Sanaudos_kor[Suma],[1]!Sanaudos_kor[RAS],$AM58,[1]!Sanaudos_kor[KOR_nr],M$1)</f>
        <v>#REF!</v>
      </c>
      <c r="N58" s="171" t="e">
        <f>+SUMIFS([1]!Sanaudos_kor[Suma],[1]!Sanaudos_kor[RAS],$AM58,[1]!Sanaudos_kor[KOR_nr],N$1)</f>
        <v>#REF!</v>
      </c>
      <c r="O58" s="171" t="e">
        <f>+SUMIFS([1]!Sanaudos_kor[Suma],[1]!Sanaudos_kor[RAS],$AM58,[1]!Sanaudos_kor[KOR_nr],O$1)</f>
        <v>#REF!</v>
      </c>
      <c r="P58" s="171" t="e">
        <f>+SUMIFS([1]!Sanaudos_kor[Suma],[1]!Sanaudos_kor[RAS],$AM58,[1]!Sanaudos_kor[KOR_nr],P$1)</f>
        <v>#REF!</v>
      </c>
      <c r="Q58" s="171" t="e">
        <f>+SUMIFS([1]!Sanaudos_kor[Suma],[1]!Sanaudos_kor[RAS],$AM58,[1]!Sanaudos_kor[KOR_nr],Q$1)</f>
        <v>#REF!</v>
      </c>
      <c r="R58" s="171" t="e">
        <f>+SUMIFS([1]!Sanaudos_kor[Suma],[1]!Sanaudos_kor[RAS],$AM58,[1]!Sanaudos_kor[KOR_nr],R$1)</f>
        <v>#REF!</v>
      </c>
      <c r="S58" s="171" t="e">
        <f>+SUMIFS([1]!Sanaudos_kor[Suma],[1]!Sanaudos_kor[RAS],$AM58,[1]!Sanaudos_kor[KOR_nr],S$1)</f>
        <v>#REF!</v>
      </c>
      <c r="T58" s="171" t="e">
        <f>+SUMIFS([1]!Sanaudos_kor[Suma],[1]!Sanaudos_kor[RAS],$AM58,[1]!Sanaudos_kor[KOR_nr],T$1)</f>
        <v>#REF!</v>
      </c>
      <c r="U58" s="171" t="e">
        <f>+SUMIFS([1]!Sanaudos_kor[Suma],[1]!Sanaudos_kor[RAS],$AM58,[1]!Sanaudos_kor[KOR_nr],U$1)</f>
        <v>#REF!</v>
      </c>
      <c r="V58" s="171" t="e">
        <f>+SUMIFS([1]!Sanaudos_kor[Suma],[1]!Sanaudos_kor[RAS],$AM58,[1]!Sanaudos_kor[KOR_nr],V$1)</f>
        <v>#REF!</v>
      </c>
      <c r="W58" s="171" t="e">
        <f>+SUMIFS([1]!Sanaudos_kor[Suma],[1]!Sanaudos_kor[RAS],$AM58,[1]!Sanaudos_kor[KOR_nr],W$1)</f>
        <v>#REF!</v>
      </c>
      <c r="X58" s="171" t="e">
        <f>+SUMIFS([1]!Sanaudos_kor[Suma],[1]!Sanaudos_kor[RAS],$AM58,[1]!Sanaudos_kor[KOR_nr],X$1)</f>
        <v>#REF!</v>
      </c>
      <c r="Y58" s="171" t="e">
        <f>+SUMIFS([1]!Sanaudos_kor[Suma],[1]!Sanaudos_kor[RAS],$AM58,[1]!Sanaudos_kor[KOR_nr],Y$1)</f>
        <v>#REF!</v>
      </c>
      <c r="Z58" s="171" t="e">
        <f>+SUMIFS([1]!Sanaudos_kor[Suma],[1]!Sanaudos_kor[RAS],$AM58,[1]!Sanaudos_kor[KOR_nr],Z$1)</f>
        <v>#REF!</v>
      </c>
      <c r="AA58" s="171" t="e">
        <f>+SUMIFS([1]!Sanaudos_kor[Suma],[1]!Sanaudos_kor[RAS],$AM58,[1]!Sanaudos_kor[KOR_nr],AA$1)</f>
        <v>#REF!</v>
      </c>
      <c r="AB58" s="171" t="e">
        <f>+SUMIFS([1]!Sanaudos_kor[Suma],[1]!Sanaudos_kor[RAS],$AM58,[1]!Sanaudos_kor[KOR_nr],AB$1)</f>
        <v>#REF!</v>
      </c>
      <c r="AC58" s="171" t="e">
        <f>+SUMIFS([1]!Sanaudos_kor[Suma],[1]!Sanaudos_kor[RAS],$AM58,[1]!Sanaudos_kor[KOR_nr],AC$1)</f>
        <v>#REF!</v>
      </c>
      <c r="AD58" s="171" t="e">
        <f>+SUMIFS([1]!Sanaudos_kor[Suma],[1]!Sanaudos_kor[RAS],$AM58,[1]!Sanaudos_kor[KOR_nr],AD$1)</f>
        <v>#REF!</v>
      </c>
      <c r="AE58" s="171" t="e">
        <f>+SUMIFS([1]!Sanaudos_kor[Suma],[1]!Sanaudos_kor[RAS],$AM58,[1]!Sanaudos_kor[KOR_nr],AE$1)</f>
        <v>#REF!</v>
      </c>
      <c r="AF58" s="178" t="e">
        <f t="shared" si="0"/>
        <v>#REF!</v>
      </c>
      <c r="AG58" s="538"/>
      <c r="AL58" s="172">
        <f>+'[1]3.pagrindinis'!A60</f>
        <v>700</v>
      </c>
      <c r="AM58" s="172">
        <f>+'[1]3.pagrindinis'!B60</f>
        <v>713</v>
      </c>
      <c r="AN58" s="166" t="e">
        <f>+SUMIFS('[1]5'!$M$8:$M$158,'[1]5'!$C$8:$C$158,$AM58)</f>
        <v>#VALUE!</v>
      </c>
      <c r="AO58" s="167" t="e">
        <f t="shared" si="1"/>
        <v>#VALUE!</v>
      </c>
      <c r="AR58" s="151" t="str">
        <f t="array" ref="AR58">IFERROR(INDEX([1]!SAN[DK_nr],MATCH(1,('[1]3.2'!$AM58=[1]!SAN[RAS])*('[1]3.2'!AR$7=[1]SAN!$B$5:$B$154),0)),"")</f>
        <v/>
      </c>
      <c r="AS58" s="151" t="str">
        <f t="array" ref="AS58">IFERROR(INDEX([1]!SAN[DK_nr],MATCH(1,('[1]3.2'!$AM58=[1]!SAN[RAS])*('[1]3.2'!AS$7=[1]SAN!$B$5:$B$154),0)),"")</f>
        <v/>
      </c>
      <c r="AT58" s="151" t="str">
        <f t="array" ref="AT58">IFERROR(INDEX([1]!SAN[DK_nr],MATCH(1,('[1]3.2'!$AM58=[1]!SAN[RAS])*('[1]3.2'!AT$7=[1]SAN!$B$5:$B$154),0)),"")</f>
        <v/>
      </c>
      <c r="AU58" s="151" t="str">
        <f t="array" ref="AU58">IFERROR(INDEX([1]!SAN[DK_nr],MATCH(1,('[1]3.2'!$AM58=[1]!SAN[RAS])*('[1]3.2'!AU$7=[1]SAN!$B$5:$B$154),0)),"")</f>
        <v/>
      </c>
      <c r="AV58" s="151" t="str">
        <f t="array" ref="AV58">IFERROR(INDEX([1]!SAN[DK_nr],MATCH(1,('[1]3.2'!$AM58=[1]!SAN[RAS])*('[1]3.2'!AV$7=[1]SAN!$B$5:$B$154),0)),"")</f>
        <v/>
      </c>
      <c r="AW58" s="151" t="str">
        <f t="array" ref="AW58">IFERROR(INDEX([1]!SAN[DK_nr],MATCH(1,('[1]3.2'!$AM58=[1]!SAN[RAS])*('[1]3.2'!AW$7=[1]SAN!$B$5:$B$154),0)),"")</f>
        <v/>
      </c>
      <c r="AX58" s="151" t="str">
        <f t="array" ref="AX58">IFERROR(INDEX([1]!SAN[DK_nr],MATCH(1,('[1]3.2'!$AM58=[1]!SAN[RAS])*('[1]3.2'!AX$7=[1]SAN!$B$5:$B$154),0)),"")</f>
        <v/>
      </c>
      <c r="AY58" s="151" t="str">
        <f t="array" ref="AY58">IFERROR(INDEX([1]!SAN[DK_nr],MATCH(1,('[1]3.2'!$AM58=[1]!SAN[RAS])*('[1]3.2'!AY$7=[1]SAN!$B$5:$B$154),0)),"")</f>
        <v/>
      </c>
      <c r="AZ58" s="151" t="str">
        <f t="array" ref="AZ58">IFERROR(INDEX([1]!SAN[DK_nr],MATCH(1,('[1]3.2'!$AM58=[1]!SAN[RAS])*('[1]3.2'!AZ$7=[1]SAN!$B$5:$B$154),0)),"")</f>
        <v/>
      </c>
      <c r="BA58" s="151" t="str">
        <f t="array" ref="BA58">IFERROR(INDEX([1]!SAN[DK_nr],MATCH(1,('[1]3.2'!$AM58=[1]!SAN[RAS])*('[1]3.2'!BA$7=[1]SAN!$B$5:$B$154),0)),"")</f>
        <v/>
      </c>
      <c r="BB58" s="151" t="str">
        <f t="array" ref="BB58">IFERROR(INDEX([1]!SAN[DK_nr],MATCH(1,('[1]3.2'!$AM58=[1]!SAN[RAS])*('[1]3.2'!BB$7=[1]SAN!$B$5:$B$154),0)),"")</f>
        <v/>
      </c>
      <c r="BC58" s="151" t="str">
        <f t="array" ref="BC58">IFERROR(INDEX([1]!SAN[DK_nr],MATCH(1,('[1]3.2'!$AM58=[1]!SAN[RAS])*('[1]3.2'!BC$7=[1]SAN!$B$5:$B$154),0)),"")</f>
        <v/>
      </c>
      <c r="BD58" s="151" t="str">
        <f t="array" ref="BD58">IFERROR(INDEX([1]!SAN[DK_nr],MATCH(1,('[1]3.2'!$AM58=[1]!SAN[RAS])*('[1]3.2'!BD$7=[1]SAN!$B$5:$B$154),0)),"")</f>
        <v/>
      </c>
      <c r="BE58" s="151" t="str">
        <f t="array" ref="BE58">IFERROR(INDEX([1]!SAN[DK_nr],MATCH(1,('[1]3.2'!$AM58=[1]!SAN[RAS])*('[1]3.2'!BE$7=[1]SAN!$B$5:$B$154),0)),"")</f>
        <v/>
      </c>
      <c r="BF58" s="151" t="str">
        <f t="array" ref="BF58">IFERROR(INDEX([1]!SAN[DK_nr],MATCH(1,('[1]3.2'!$AM58=[1]!SAN[RAS])*('[1]3.2'!BF$7=[1]SAN!$B$5:$B$154),0)),"")</f>
        <v/>
      </c>
      <c r="BG58" s="151" t="str">
        <f t="array" ref="BG58">IFERROR(INDEX([1]!SAN[DK_nr],MATCH(1,('[1]3.2'!$AM58=[1]!SAN[RAS])*('[1]3.2'!BG$7=[1]SAN!$B$5:$B$154),0)),"")</f>
        <v/>
      </c>
      <c r="BH58" s="151" t="str">
        <f t="array" ref="BH58">IFERROR(INDEX([1]!SAN[DK_nr],MATCH(1,('[1]3.2'!$AM58=[1]!SAN[RAS])*('[1]3.2'!BH$7=[1]SAN!$B$5:$B$154),0)),"")</f>
        <v/>
      </c>
      <c r="BI58" s="151" t="str">
        <f t="array" ref="BI58">IFERROR(INDEX([1]!SAN[DK_nr],MATCH(1,('[1]3.2'!$AM58=[1]!SAN[RAS])*('[1]3.2'!BI$7=[1]SAN!$B$5:$B$154),0)),"")</f>
        <v/>
      </c>
      <c r="BJ58" s="151" t="str">
        <f t="array" ref="BJ58">IFERROR(INDEX([1]!SAN[DK_nr],MATCH(1,('[1]3.2'!$AM58=[1]!SAN[RAS])*('[1]3.2'!BJ$7=[1]SAN!$B$5:$B$154),0)),"")</f>
        <v/>
      </c>
      <c r="BK58" s="151" t="str">
        <f t="array" ref="BK58">IFERROR(INDEX([1]!SAN[DK_nr],MATCH(1,('[1]3.2'!$AM58=[1]!SAN[RAS])*('[1]3.2'!BK$7=[1]SAN!$B$5:$B$154),0)),"")</f>
        <v/>
      </c>
      <c r="BL58" s="151" t="str">
        <f t="array" ref="BL58">IFERROR(INDEX([1]!SAN[DK_nr],MATCH(1,('[1]3.2'!$AM58=[1]!SAN[RAS])*('[1]3.2'!BL$7=[1]SAN!$B$5:$B$154),0)),"")</f>
        <v/>
      </c>
      <c r="BM58" s="151" t="str">
        <f t="array" ref="BM58">IFERROR(INDEX([1]!SAN[DK_nr],MATCH(1,('[1]3.2'!$AM58=[1]!SAN[RAS])*('[1]3.2'!BM$7=[1]SAN!$B$5:$B$154),0)),"")</f>
        <v/>
      </c>
      <c r="BN58" s="151" t="str">
        <f t="array" ref="BN58">IFERROR(INDEX([1]!SAN[DK_nr],MATCH(1,('[1]3.2'!$AM58=[1]!SAN[RAS])*('[1]3.2'!BN$7=[1]SAN!$B$5:$B$154),0)),"")</f>
        <v/>
      </c>
      <c r="BO58" s="151" t="str">
        <f t="array" ref="BO58">IFERROR(INDEX([1]!SAN[DK_nr],MATCH(1,('[1]3.2'!$AM58=[1]!SAN[RAS])*('[1]3.2'!BO$7=[1]SAN!$B$5:$B$154),0)),"")</f>
        <v/>
      </c>
      <c r="BP58" s="151" t="str">
        <f t="array" ref="BP58">IFERROR(INDEX([1]!SAN[DK_nr],MATCH(1,('[1]3.2'!$AM58=[1]!SAN[RAS])*('[1]3.2'!BP$7=[1]SAN!$B$5:$B$154),0)),"")</f>
        <v/>
      </c>
      <c r="BQ58" s="151" t="str">
        <f t="array" ref="BQ58">IFERROR(INDEX([1]!SAN[DK_nr],MATCH(1,('[1]3.2'!$AM58=[1]!SAN[RAS])*('[1]3.2'!BQ$7=[1]SAN!$B$5:$B$154),0)),"")</f>
        <v/>
      </c>
      <c r="BR58" s="151" t="str">
        <f t="array" ref="BR58">IFERROR(INDEX([1]!SAN[DK_nr],MATCH(1,('[1]3.2'!$AM58=[1]!SAN[RAS])*('[1]3.2'!BR$7=[1]SAN!$B$5:$B$154),0)),"")</f>
        <v/>
      </c>
      <c r="BS58" s="151" t="str">
        <f t="array" ref="BS58">IFERROR(INDEX([1]!SAN[DK_nr],MATCH(1,('[1]3.2'!$AM58=[1]!SAN[RAS])*('[1]3.2'!BS$7=[1]SAN!$B$5:$B$154),0)),"")</f>
        <v/>
      </c>
      <c r="BT58" s="151" t="str">
        <f t="array" ref="BT58">IFERROR(INDEX([1]!SAN[DK_nr],MATCH(1,('[1]3.2'!$AM58=[1]!SAN[RAS])*('[1]3.2'!BT$7=[1]SAN!$B$5:$B$154),0)),"")</f>
        <v/>
      </c>
      <c r="BU58" s="151" t="str">
        <f t="array" ref="BU58">IFERROR(INDEX([1]!SAN[DK_nr],MATCH(1,('[1]3.2'!$AM58=[1]!SAN[RAS])*('[1]3.2'!BU$7=[1]SAN!$B$5:$B$154),0)),"")</f>
        <v/>
      </c>
      <c r="BV58" s="151" t="str">
        <f t="array" ref="BV58">IFERROR(INDEX([1]!SAN[DK_nr],MATCH(1,('[1]3.2'!$AM58=[1]!SAN[RAS])*('[1]3.2'!BV$7=[1]SAN!$B$5:$B$154),0)),"")</f>
        <v/>
      </c>
      <c r="BW58" s="151" t="str">
        <f t="array" ref="BW58">IFERROR(INDEX([1]!SAN[DK_nr],MATCH(1,('[1]3.2'!$AM58=[1]!SAN[RAS])*('[1]3.2'!BW$7=[1]SAN!$B$5:$B$154),0)),"")</f>
        <v/>
      </c>
      <c r="BX58" s="151" t="str">
        <f t="array" ref="BX58">IFERROR(INDEX([1]!SAN[DK_nr],MATCH(1,('[1]3.2'!$AM58=[1]!SAN[RAS])*('[1]3.2'!BX$7=[1]SAN!$B$5:$B$154),0)),"")</f>
        <v/>
      </c>
      <c r="BY58" s="151" t="str">
        <f t="array" ref="BY58">IFERROR(INDEX([1]!SAN[DK_nr],MATCH(1,('[1]3.2'!$AM58=[1]!SAN[RAS])*('[1]3.2'!BY$7=[1]SAN!$B$5:$B$154),0)),"")</f>
        <v/>
      </c>
      <c r="BZ58" s="151" t="str">
        <f t="array" ref="BZ58">IFERROR(INDEX([1]!SAN[DK_nr],MATCH(1,('[1]3.2'!$AM58=[1]!SAN[RAS])*('[1]3.2'!BZ$7=[1]SAN!$B$5:$B$154),0)),"")</f>
        <v/>
      </c>
      <c r="CA58" s="151" t="str">
        <f t="array" ref="CA58">IFERROR(INDEX([1]!SAN[DK_nr],MATCH(1,('[1]3.2'!$AM58=[1]!SAN[RAS])*('[1]3.2'!CA$7=[1]SAN!$B$5:$B$154),0)),"")</f>
        <v/>
      </c>
      <c r="CB58" s="151" t="str">
        <f t="array" ref="CB58">IFERROR(INDEX([1]!SAN[DK_nr],MATCH(1,('[1]3.2'!$AM58=[1]!SAN[RAS])*('[1]3.2'!CB$7=[1]SAN!$B$5:$B$154),0)),"")</f>
        <v/>
      </c>
      <c r="CC58" s="151" t="str">
        <f t="array" ref="CC58">IFERROR(INDEX([1]!SAN[DK_nr],MATCH(1,('[1]3.2'!$AM58=[1]!SAN[RAS])*('[1]3.2'!CC$7=[1]SAN!$B$5:$B$154),0)),"")</f>
        <v/>
      </c>
      <c r="CD58" s="151" t="str">
        <f t="array" ref="CD58">IFERROR(INDEX([1]!SAN[DK_nr],MATCH(1,('[1]3.2'!$AM58=[1]!SAN[RAS])*('[1]3.2'!CD$7=[1]SAN!$B$5:$B$154),0)),"")</f>
        <v/>
      </c>
      <c r="CE58" s="151" t="str">
        <f t="array" ref="CE58">IFERROR(INDEX([1]!SAN[DK_nr],MATCH(1,('[1]3.2'!$AM58=[1]!SAN[RAS])*('[1]3.2'!CE$7=[1]SAN!$B$5:$B$154),0)),"")</f>
        <v/>
      </c>
      <c r="CF58" s="151" t="str">
        <f t="array" ref="CF58">IFERROR(INDEX([1]!SAN[DK_nr],MATCH(1,('[1]3.2'!$AM58=[1]!SAN[RAS])*('[1]3.2'!CF$7=[1]SAN!$B$5:$B$154),0)),"")</f>
        <v/>
      </c>
      <c r="CG58" s="151" t="str">
        <f t="array" ref="CG58">IFERROR(INDEX([1]!SAN[DK_nr],MATCH(1,('[1]3.2'!$AM58=[1]!SAN[RAS])*('[1]3.2'!CG$7=[1]SAN!$B$5:$B$154),0)),"")</f>
        <v/>
      </c>
      <c r="CH58" s="151" t="str">
        <f t="array" ref="CH58">IFERROR(INDEX([1]!SAN[DK_nr],MATCH(1,('[1]3.2'!$AM58=[1]!SAN[RAS])*('[1]3.2'!CH$7=[1]SAN!$B$5:$B$154),0)),"")</f>
        <v/>
      </c>
      <c r="CI58" s="151" t="str">
        <f t="array" ref="CI58">IFERROR(INDEX([1]!SAN[DK_nr],MATCH(1,('[1]3.2'!$AM58=[1]!SAN[RAS])*('[1]3.2'!CI$7=[1]SAN!$B$5:$B$154),0)),"")</f>
        <v/>
      </c>
      <c r="CJ58" s="151" t="str">
        <f t="array" ref="CJ58">IFERROR(INDEX([1]!SAN[DK_nr],MATCH(1,('[1]3.2'!$AM58=[1]!SAN[RAS])*('[1]3.2'!CJ$7=[1]SAN!$B$5:$B$154),0)),"")</f>
        <v/>
      </c>
      <c r="CK58" s="151" t="str">
        <f t="array" ref="CK58">IFERROR(INDEX([1]!SAN[DK_nr],MATCH(1,('[1]3.2'!$AM58=[1]!SAN[RAS])*('[1]3.2'!CK$7=[1]SAN!$B$5:$B$154),0)),"")</f>
        <v/>
      </c>
      <c r="CL58" s="151" t="str">
        <f t="array" ref="CL58">IFERROR(INDEX([1]!SAN[DK_nr],MATCH(1,('[1]3.2'!$AM58=[1]!SAN[RAS])*('[1]3.2'!CL$7=[1]SAN!$B$5:$B$154),0)),"")</f>
        <v/>
      </c>
      <c r="CM58" s="151" t="str">
        <f t="array" ref="CM58">IFERROR(INDEX([1]!SAN[DK_nr],MATCH(1,('[1]3.2'!$AM58=[1]!SAN[RAS])*('[1]3.2'!CM$7=[1]SAN!$B$5:$B$154),0)),"")</f>
        <v/>
      </c>
      <c r="CN58" s="151" t="str">
        <f t="array" ref="CN58">IFERROR(INDEX([1]!SAN[DK_nr],MATCH(1,('[1]3.2'!$AM58=[1]!SAN[RAS])*('[1]3.2'!CN$7=[1]SAN!$B$5:$B$154),0)),"")</f>
        <v/>
      </c>
      <c r="CO58" s="151" t="str">
        <f t="array" ref="CO58">IFERROR(INDEX([1]!SAN[DK_nr],MATCH(1,('[1]3.2'!$AM58=[1]!SAN[RAS])*('[1]3.2'!CO$7=[1]SAN!$B$5:$B$154),0)),"")</f>
        <v/>
      </c>
      <c r="CP58" s="151" t="str">
        <f t="array" ref="CP58">IFERROR(INDEX([1]!SAN[DK_nr],MATCH(1,('[1]3.2'!$AM58=[1]!SAN[RAS])*('[1]3.2'!CP$7=[1]SAN!$B$5:$B$154),0)),"")</f>
        <v/>
      </c>
      <c r="CQ58" s="151" t="str">
        <f t="array" ref="CQ58">IFERROR(INDEX([1]!SAN[DK_nr],MATCH(1,('[1]3.2'!$AM58=[1]!SAN[RAS])*('[1]3.2'!CQ$7=[1]SAN!$B$5:$B$154),0)),"")</f>
        <v/>
      </c>
      <c r="CR58" s="151" t="str">
        <f t="array" ref="CR58">IFERROR(INDEX([1]!SAN[DK_nr],MATCH(1,('[1]3.2'!$AM58=[1]!SAN[RAS])*('[1]3.2'!CR$7=[1]SAN!$B$5:$B$154),0)),"")</f>
        <v/>
      </c>
      <c r="CS58" s="151" t="str">
        <f t="array" ref="CS58">IFERROR(INDEX([1]!SAN[DK_nr],MATCH(1,('[1]3.2'!$AM58=[1]!SAN[RAS])*('[1]3.2'!CS$7=[1]SAN!$B$5:$B$154),0)),"")</f>
        <v/>
      </c>
      <c r="CT58" s="151" t="str">
        <f t="array" ref="CT58">IFERROR(INDEX([1]!SAN[DK_nr],MATCH(1,('[1]3.2'!$AM58=[1]!SAN[RAS])*('[1]3.2'!CT$7=[1]SAN!$B$5:$B$154),0)),"")</f>
        <v/>
      </c>
      <c r="CU58" s="151" t="str">
        <f t="array" ref="CU58">IFERROR(INDEX([1]!SAN[DK_nr],MATCH(1,('[1]3.2'!$AM58=[1]!SAN[RAS])*('[1]3.2'!CU$7=[1]SAN!$B$5:$B$154),0)),"")</f>
        <v/>
      </c>
      <c r="CV58" s="151" t="str">
        <f t="array" ref="CV58">IFERROR(INDEX([1]!SAN[DK_nr],MATCH(1,('[1]3.2'!$AM58=[1]!SAN[RAS])*('[1]3.2'!CV$7=[1]SAN!$B$5:$B$154),0)),"")</f>
        <v/>
      </c>
      <c r="CW58" s="151" t="str">
        <f t="array" ref="CW58">IFERROR(INDEX([1]!SAN[DK_nr],MATCH(1,('[1]3.2'!$AM58=[1]!SAN[RAS])*('[1]3.2'!CW$7=[1]SAN!$B$5:$B$154),0)),"")</f>
        <v/>
      </c>
      <c r="CX58" s="151" t="str">
        <f t="array" ref="CX58">IFERROR(INDEX([1]!SAN[DK_nr],MATCH(1,('[1]3.2'!$AM58=[1]!SAN[RAS])*('[1]3.2'!CX$7=[1]SAN!$B$5:$B$154),0)),"")</f>
        <v/>
      </c>
      <c r="CY58" s="151" t="str">
        <f t="array" ref="CY58">IFERROR(INDEX([1]!SAN[DK_nr],MATCH(1,('[1]3.2'!$AM58=[1]!SAN[RAS])*('[1]3.2'!CY$7=[1]SAN!$B$5:$B$154),0)),"")</f>
        <v/>
      </c>
      <c r="CZ58" s="151" t="str">
        <f t="array" ref="CZ58">IFERROR(INDEX([1]!SAN[DK_nr],MATCH(1,('[1]3.2'!$AM58=[1]!SAN[RAS])*('[1]3.2'!CZ$7=[1]SAN!$B$5:$B$154),0)),"")</f>
        <v/>
      </c>
      <c r="DA58" s="151" t="str">
        <f t="array" ref="DA58">IFERROR(INDEX([1]!SAN[DK_nr],MATCH(1,('[1]3.2'!$AM58=[1]!SAN[RAS])*('[1]3.2'!DA$7=[1]SAN!$B$5:$B$154),0)),"")</f>
        <v/>
      </c>
      <c r="DB58" s="151" t="str">
        <f t="array" ref="DB58">IFERROR(INDEX([1]!SAN[DK_nr],MATCH(1,('[1]3.2'!$AM58=[1]!SAN[RAS])*('[1]3.2'!DB$7=[1]SAN!$B$5:$B$154),0)),"")</f>
        <v/>
      </c>
      <c r="DC58" s="151" t="str">
        <f t="array" ref="DC58">IFERROR(INDEX([1]!SAN[DK_nr],MATCH(1,('[1]3.2'!$AM58=[1]!SAN[RAS])*('[1]3.2'!DC$7=[1]SAN!$B$5:$B$154),0)),"")</f>
        <v/>
      </c>
      <c r="DD58" s="151" t="str">
        <f t="array" ref="DD58">IFERROR(INDEX([1]!SAN[DK_nr],MATCH(1,('[1]3.2'!$AM58=[1]!SAN[RAS])*('[1]3.2'!DD$7=[1]SAN!$B$5:$B$154),0)),"")</f>
        <v/>
      </c>
      <c r="DE58" s="151" t="str">
        <f t="array" ref="DE58">IFERROR(INDEX([1]!SAN[DK_nr],MATCH(1,('[1]3.2'!$AM58=[1]!SAN[RAS])*('[1]3.2'!DE$7=[1]SAN!$B$5:$B$154),0)),"")</f>
        <v/>
      </c>
      <c r="DF58" s="151" t="str">
        <f t="array" ref="DF58">IFERROR(INDEX([1]!SAN[DK_nr],MATCH(1,('[1]3.2'!$AM58=[1]!SAN[RAS])*('[1]3.2'!DF$7=[1]SAN!$B$5:$B$154),0)),"")</f>
        <v/>
      </c>
      <c r="DG58" s="151" t="str">
        <f t="array" ref="DG58">IFERROR(INDEX([1]!SAN[DK_nr],MATCH(1,('[1]3.2'!$AM58=[1]!SAN[RAS])*('[1]3.2'!DG$7=[1]SAN!$B$5:$B$154),0)),"")</f>
        <v/>
      </c>
      <c r="DH58" s="151" t="str">
        <f t="array" ref="DH58">IFERROR(INDEX([1]!SAN[DK_nr],MATCH(1,('[1]3.2'!$AM58=[1]!SAN[RAS])*('[1]3.2'!DH$7=[1]SAN!$B$5:$B$154),0)),"")</f>
        <v/>
      </c>
      <c r="DI58" s="151" t="str">
        <f t="array" ref="DI58">IFERROR(INDEX([1]!SAN[DK_nr],MATCH(1,('[1]3.2'!$AM58=[1]!SAN[RAS])*('[1]3.2'!DI$7=[1]SAN!$B$5:$B$154),0)),"")</f>
        <v/>
      </c>
      <c r="DJ58" s="151" t="str">
        <f t="array" ref="DJ58">IFERROR(INDEX([1]!SAN[DK_nr],MATCH(1,('[1]3.2'!$AM58=[1]!SAN[RAS])*('[1]3.2'!DJ$7=[1]SAN!$B$5:$B$154),0)),"")</f>
        <v/>
      </c>
      <c r="DK58" s="151" t="str">
        <f t="array" ref="DK58">IFERROR(INDEX([1]!SAN[DK_nr],MATCH(1,('[1]3.2'!$AM58=[1]!SAN[RAS])*('[1]3.2'!DK$7=[1]SAN!$B$5:$B$154),0)),"")</f>
        <v/>
      </c>
      <c r="DL58" s="151" t="str">
        <f t="array" ref="DL58">IFERROR(INDEX([1]!SAN[DK_nr],MATCH(1,('[1]3.2'!$AM58=[1]!SAN[RAS])*('[1]3.2'!DL$7=[1]SAN!$B$5:$B$154),0)),"")</f>
        <v/>
      </c>
      <c r="DM58" s="151" t="str">
        <f t="array" ref="DM58">IFERROR(INDEX([1]!SAN[DK_nr],MATCH(1,('[1]3.2'!$AM58=[1]!SAN[RAS])*('[1]3.2'!DM$7=[1]SAN!$B$5:$B$154),0)),"")</f>
        <v/>
      </c>
      <c r="DN58" s="151" t="str">
        <f t="array" ref="DN58">IFERROR(INDEX([1]!SAN[DK_nr],MATCH(1,('[1]3.2'!$AM58=[1]!SAN[RAS])*('[1]3.2'!DN$7=[1]SAN!$B$5:$B$154),0)),"")</f>
        <v/>
      </c>
      <c r="DO58" s="151" t="str">
        <f t="array" ref="DO58">IFERROR(INDEX([1]!SAN[DK_nr],MATCH(1,('[1]3.2'!$AM58=[1]!SAN[RAS])*('[1]3.2'!DO$7=[1]SAN!$B$5:$B$154),0)),"")</f>
        <v/>
      </c>
      <c r="DP58" s="151" t="str">
        <f t="array" ref="DP58">IFERROR(INDEX([1]!SAN[DK_nr],MATCH(1,('[1]3.2'!$AM58=[1]!SAN[RAS])*('[1]3.2'!DP$7=[1]SAN!$B$5:$B$154),0)),"")</f>
        <v/>
      </c>
      <c r="DQ58" s="151" t="str">
        <f t="array" ref="DQ58">IFERROR(INDEX([1]!SAN[DK_nr],MATCH(1,('[1]3.2'!$AM58=[1]!SAN[RAS])*('[1]3.2'!DQ$7=[1]SAN!$B$5:$B$154),0)),"")</f>
        <v/>
      </c>
      <c r="DR58" s="151" t="str">
        <f t="array" ref="DR58">IFERROR(INDEX([1]!SAN[DK_nr],MATCH(1,('[1]3.2'!$AM58=[1]!SAN[RAS])*('[1]3.2'!DR$7=[1]SAN!$B$5:$B$154),0)),"")</f>
        <v/>
      </c>
      <c r="DS58" s="151" t="str">
        <f t="array" ref="DS58">IFERROR(INDEX([1]!SAN[DK_nr],MATCH(1,('[1]3.2'!$AM58=[1]!SAN[RAS])*('[1]3.2'!DS$7=[1]SAN!$B$5:$B$154),0)),"")</f>
        <v/>
      </c>
      <c r="DT58" s="151" t="str">
        <f t="array" ref="DT58">IFERROR(INDEX([1]!SAN[DK_nr],MATCH(1,('[1]3.2'!$AM58=[1]!SAN[RAS])*('[1]3.2'!DT$7=[1]SAN!$B$5:$B$154),0)),"")</f>
        <v/>
      </c>
      <c r="DU58" s="151" t="str">
        <f t="array" ref="DU58">IFERROR(INDEX([1]!SAN[DK_nr],MATCH(1,('[1]3.2'!$AM58=[1]!SAN[RAS])*('[1]3.2'!DU$7=[1]SAN!$B$5:$B$154),0)),"")</f>
        <v/>
      </c>
      <c r="DV58" s="151" t="str">
        <f t="array" ref="DV58">IFERROR(INDEX([1]!SAN[DK_nr],MATCH(1,('[1]3.2'!$AM58=[1]!SAN[RAS])*('[1]3.2'!DV$7=[1]SAN!$B$5:$B$154),0)),"")</f>
        <v/>
      </c>
      <c r="DW58" s="151" t="str">
        <f t="array" ref="DW58">IFERROR(INDEX([1]!SAN[DK_nr],MATCH(1,('[1]3.2'!$AM58=[1]!SAN[RAS])*('[1]3.2'!DW$7=[1]SAN!$B$5:$B$154),0)),"")</f>
        <v/>
      </c>
      <c r="DX58" s="151" t="str">
        <f t="array" ref="DX58">IFERROR(INDEX([1]!SAN[DK_nr],MATCH(1,('[1]3.2'!$AM58=[1]!SAN[RAS])*('[1]3.2'!DX$7=[1]SAN!$B$5:$B$154),0)),"")</f>
        <v/>
      </c>
      <c r="DY58" s="151" t="str">
        <f t="array" ref="DY58">IFERROR(INDEX([1]!SAN[DK_nr],MATCH(1,('[1]3.2'!$AM58=[1]!SAN[RAS])*('[1]3.2'!DY$7=[1]SAN!$B$5:$B$154),0)),"")</f>
        <v/>
      </c>
      <c r="DZ58" s="151" t="str">
        <f t="array" ref="DZ58">IFERROR(INDEX([1]!SAN[DK_nr],MATCH(1,('[1]3.2'!$AM58=[1]!SAN[RAS])*('[1]3.2'!DZ$7=[1]SAN!$B$5:$B$154),0)),"")</f>
        <v/>
      </c>
      <c r="EA58" s="151" t="str">
        <f t="array" ref="EA58">IFERROR(INDEX([1]!SAN[DK_nr],MATCH(1,('[1]3.2'!$AM58=[1]!SAN[RAS])*('[1]3.2'!EA$7=[1]SAN!$B$5:$B$154),0)),"")</f>
        <v/>
      </c>
      <c r="EB58" s="151" t="str">
        <f t="array" ref="EB58">IFERROR(INDEX([1]!SAN[DK_nr],MATCH(1,('[1]3.2'!$AM58=[1]!SAN[RAS])*('[1]3.2'!EB$7=[1]SAN!$B$5:$B$154),0)),"")</f>
        <v/>
      </c>
    </row>
    <row r="59" spans="2:132" ht="12.2" customHeight="1" x14ac:dyDescent="0.2">
      <c r="B59" s="168" t="s">
        <v>551</v>
      </c>
      <c r="C59" s="169" t="s">
        <v>552</v>
      </c>
      <c r="D59" s="170" t="s">
        <v>223</v>
      </c>
      <c r="E59" s="171" t="e">
        <f>+SUMIFS([1]!Sanaudos[Suma],[1]!Sanaudos[Pagal DK RAS],$AM59)</f>
        <v>#REF!</v>
      </c>
      <c r="F59" s="171"/>
      <c r="G59" s="171" t="e">
        <f>+SUMIFS('[1]5.turtas'!$A$5:$A$61,'[1]5.turtas'!$B$5:$B$61,$AM59)</f>
        <v>#VALUE!</v>
      </c>
      <c r="H59" s="171"/>
      <c r="I59" s="171"/>
      <c r="J59" s="171" t="e">
        <f>+SUMIFS([1]!Sanaudos_kor[Suma],[1]!Sanaudos_kor[RAS],$AM59,[1]!Sanaudos_kor[KOR_nr],J$1)</f>
        <v>#REF!</v>
      </c>
      <c r="K59" s="171" t="e">
        <f>+SUMIFS([1]!Sanaudos_kor[Suma],[1]!Sanaudos_kor[RAS],$AM59,[1]!Sanaudos_kor[KOR_nr],K$1)</f>
        <v>#REF!</v>
      </c>
      <c r="L59" s="171" t="e">
        <f>+SUMIFS([1]!Sanaudos_kor[Suma],[1]!Sanaudos_kor[RAS],$AM59,[1]!Sanaudos_kor[KOR_nr],L$1)</f>
        <v>#REF!</v>
      </c>
      <c r="M59" s="171" t="e">
        <f>+SUMIFS([1]!Sanaudos_kor[Suma],[1]!Sanaudos_kor[RAS],$AM59,[1]!Sanaudos_kor[KOR_nr],M$1)</f>
        <v>#REF!</v>
      </c>
      <c r="N59" s="171" t="e">
        <f>+SUMIFS([1]!Sanaudos_kor[Suma],[1]!Sanaudos_kor[RAS],$AM59,[1]!Sanaudos_kor[KOR_nr],N$1)</f>
        <v>#REF!</v>
      </c>
      <c r="O59" s="171" t="e">
        <f>+SUMIFS([1]!Sanaudos_kor[Suma],[1]!Sanaudos_kor[RAS],$AM59,[1]!Sanaudos_kor[KOR_nr],O$1)</f>
        <v>#REF!</v>
      </c>
      <c r="P59" s="171" t="e">
        <f>+SUMIFS([1]!Sanaudos_kor[Suma],[1]!Sanaudos_kor[RAS],$AM59,[1]!Sanaudos_kor[KOR_nr],P$1)</f>
        <v>#REF!</v>
      </c>
      <c r="Q59" s="171" t="e">
        <f>+SUMIFS([1]!Sanaudos_kor[Suma],[1]!Sanaudos_kor[RAS],$AM59,[1]!Sanaudos_kor[KOR_nr],Q$1)</f>
        <v>#REF!</v>
      </c>
      <c r="R59" s="171" t="e">
        <f>+SUMIFS([1]!Sanaudos_kor[Suma],[1]!Sanaudos_kor[RAS],$AM59,[1]!Sanaudos_kor[KOR_nr],R$1)</f>
        <v>#REF!</v>
      </c>
      <c r="S59" s="171" t="e">
        <f>+SUMIFS([1]!Sanaudos_kor[Suma],[1]!Sanaudos_kor[RAS],$AM59,[1]!Sanaudos_kor[KOR_nr],S$1)</f>
        <v>#REF!</v>
      </c>
      <c r="T59" s="171" t="e">
        <f>+SUMIFS([1]!Sanaudos_kor[Suma],[1]!Sanaudos_kor[RAS],$AM59,[1]!Sanaudos_kor[KOR_nr],T$1)</f>
        <v>#REF!</v>
      </c>
      <c r="U59" s="171" t="e">
        <f>+SUMIFS([1]!Sanaudos_kor[Suma],[1]!Sanaudos_kor[RAS],$AM59,[1]!Sanaudos_kor[KOR_nr],U$1)</f>
        <v>#REF!</v>
      </c>
      <c r="V59" s="171" t="e">
        <f>+SUMIFS([1]!Sanaudos_kor[Suma],[1]!Sanaudos_kor[RAS],$AM59,[1]!Sanaudos_kor[KOR_nr],V$1)</f>
        <v>#REF!</v>
      </c>
      <c r="W59" s="171" t="e">
        <f>+SUMIFS([1]!Sanaudos_kor[Suma],[1]!Sanaudos_kor[RAS],$AM59,[1]!Sanaudos_kor[KOR_nr],W$1)</f>
        <v>#REF!</v>
      </c>
      <c r="X59" s="171" t="e">
        <f>+SUMIFS([1]!Sanaudos_kor[Suma],[1]!Sanaudos_kor[RAS],$AM59,[1]!Sanaudos_kor[KOR_nr],X$1)</f>
        <v>#REF!</v>
      </c>
      <c r="Y59" s="171" t="e">
        <f>+SUMIFS([1]!Sanaudos_kor[Suma],[1]!Sanaudos_kor[RAS],$AM59,[1]!Sanaudos_kor[KOR_nr],Y$1)</f>
        <v>#REF!</v>
      </c>
      <c r="Z59" s="171" t="e">
        <f>+SUMIFS([1]!Sanaudos_kor[Suma],[1]!Sanaudos_kor[RAS],$AM59,[1]!Sanaudos_kor[KOR_nr],Z$1)</f>
        <v>#REF!</v>
      </c>
      <c r="AA59" s="171" t="e">
        <f>+SUMIFS([1]!Sanaudos_kor[Suma],[1]!Sanaudos_kor[RAS],$AM59,[1]!Sanaudos_kor[KOR_nr],AA$1)</f>
        <v>#REF!</v>
      </c>
      <c r="AB59" s="171" t="e">
        <f>+SUMIFS([1]!Sanaudos_kor[Suma],[1]!Sanaudos_kor[RAS],$AM59,[1]!Sanaudos_kor[KOR_nr],AB$1)</f>
        <v>#REF!</v>
      </c>
      <c r="AC59" s="171" t="e">
        <f>+SUMIFS([1]!Sanaudos_kor[Suma],[1]!Sanaudos_kor[RAS],$AM59,[1]!Sanaudos_kor[KOR_nr],AC$1)</f>
        <v>#REF!</v>
      </c>
      <c r="AD59" s="171" t="e">
        <f>+SUMIFS([1]!Sanaudos_kor[Suma],[1]!Sanaudos_kor[RAS],$AM59,[1]!Sanaudos_kor[KOR_nr],AD$1)</f>
        <v>#REF!</v>
      </c>
      <c r="AE59" s="171" t="e">
        <f>+SUMIFS([1]!Sanaudos_kor[Suma],[1]!Sanaudos_kor[RAS],$AM59,[1]!Sanaudos_kor[KOR_nr],AE$1)</f>
        <v>#REF!</v>
      </c>
      <c r="AF59" s="178" t="e">
        <f t="shared" si="0"/>
        <v>#REF!</v>
      </c>
      <c r="AG59" s="538"/>
      <c r="AL59" s="172">
        <f>+'[1]3.pagrindinis'!A61</f>
        <v>700</v>
      </c>
      <c r="AM59" s="172">
        <f>+'[1]3.pagrindinis'!B61</f>
        <v>714</v>
      </c>
      <c r="AN59" s="166" t="e">
        <f>+SUMIFS('[1]5'!$M$8:$M$158,'[1]5'!$C$8:$C$158,$AM59)</f>
        <v>#VALUE!</v>
      </c>
      <c r="AO59" s="167" t="e">
        <f t="shared" si="1"/>
        <v>#VALUE!</v>
      </c>
      <c r="AR59" s="151" t="str">
        <f t="array" ref="AR59">IFERROR(INDEX([1]!SAN[DK_nr],MATCH(1,('[1]3.2'!$AM59=[1]!SAN[RAS])*('[1]3.2'!AR$7=[1]SAN!$B$5:$B$154),0)),"")</f>
        <v/>
      </c>
      <c r="AS59" s="151" t="str">
        <f t="array" ref="AS59">IFERROR(INDEX([1]!SAN[DK_nr],MATCH(1,('[1]3.2'!$AM59=[1]!SAN[RAS])*('[1]3.2'!AS$7=[1]SAN!$B$5:$B$154),0)),"")</f>
        <v/>
      </c>
      <c r="AT59" s="151" t="str">
        <f t="array" ref="AT59">IFERROR(INDEX([1]!SAN[DK_nr],MATCH(1,('[1]3.2'!$AM59=[1]!SAN[RAS])*('[1]3.2'!AT$7=[1]SAN!$B$5:$B$154),0)),"")</f>
        <v/>
      </c>
      <c r="AU59" s="151" t="str">
        <f t="array" ref="AU59">IFERROR(INDEX([1]!SAN[DK_nr],MATCH(1,('[1]3.2'!$AM59=[1]!SAN[RAS])*('[1]3.2'!AU$7=[1]SAN!$B$5:$B$154),0)),"")</f>
        <v/>
      </c>
      <c r="AV59" s="151" t="str">
        <f t="array" ref="AV59">IFERROR(INDEX([1]!SAN[DK_nr],MATCH(1,('[1]3.2'!$AM59=[1]!SAN[RAS])*('[1]3.2'!AV$7=[1]SAN!$B$5:$B$154),0)),"")</f>
        <v/>
      </c>
      <c r="AW59" s="151" t="str">
        <f t="array" ref="AW59">IFERROR(INDEX([1]!SAN[DK_nr],MATCH(1,('[1]3.2'!$AM59=[1]!SAN[RAS])*('[1]3.2'!AW$7=[1]SAN!$B$5:$B$154),0)),"")</f>
        <v/>
      </c>
      <c r="AX59" s="151" t="str">
        <f t="array" ref="AX59">IFERROR(INDEX([1]!SAN[DK_nr],MATCH(1,('[1]3.2'!$AM59=[1]!SAN[RAS])*('[1]3.2'!AX$7=[1]SAN!$B$5:$B$154),0)),"")</f>
        <v/>
      </c>
      <c r="AY59" s="151" t="str">
        <f t="array" ref="AY59">IFERROR(INDEX([1]!SAN[DK_nr],MATCH(1,('[1]3.2'!$AM59=[1]!SAN[RAS])*('[1]3.2'!AY$7=[1]SAN!$B$5:$B$154),0)),"")</f>
        <v/>
      </c>
      <c r="AZ59" s="151" t="str">
        <f t="array" ref="AZ59">IFERROR(INDEX([1]!SAN[DK_nr],MATCH(1,('[1]3.2'!$AM59=[1]!SAN[RAS])*('[1]3.2'!AZ$7=[1]SAN!$B$5:$B$154),0)),"")</f>
        <v/>
      </c>
      <c r="BA59" s="151" t="str">
        <f t="array" ref="BA59">IFERROR(INDEX([1]!SAN[DK_nr],MATCH(1,('[1]3.2'!$AM59=[1]!SAN[RAS])*('[1]3.2'!BA$7=[1]SAN!$B$5:$B$154),0)),"")</f>
        <v/>
      </c>
      <c r="BB59" s="151" t="str">
        <f t="array" ref="BB59">IFERROR(INDEX([1]!SAN[DK_nr],MATCH(1,('[1]3.2'!$AM59=[1]!SAN[RAS])*('[1]3.2'!BB$7=[1]SAN!$B$5:$B$154),0)),"")</f>
        <v/>
      </c>
      <c r="BC59" s="151" t="str">
        <f t="array" ref="BC59">IFERROR(INDEX([1]!SAN[DK_nr],MATCH(1,('[1]3.2'!$AM59=[1]!SAN[RAS])*('[1]3.2'!BC$7=[1]SAN!$B$5:$B$154),0)),"")</f>
        <v/>
      </c>
      <c r="BD59" s="151" t="str">
        <f t="array" ref="BD59">IFERROR(INDEX([1]!SAN[DK_nr],MATCH(1,('[1]3.2'!$AM59=[1]!SAN[RAS])*('[1]3.2'!BD$7=[1]SAN!$B$5:$B$154),0)),"")</f>
        <v/>
      </c>
      <c r="BE59" s="151" t="str">
        <f t="array" ref="BE59">IFERROR(INDEX([1]!SAN[DK_nr],MATCH(1,('[1]3.2'!$AM59=[1]!SAN[RAS])*('[1]3.2'!BE$7=[1]SAN!$B$5:$B$154),0)),"")</f>
        <v/>
      </c>
      <c r="BF59" s="151" t="str">
        <f t="array" ref="BF59">IFERROR(INDEX([1]!SAN[DK_nr],MATCH(1,('[1]3.2'!$AM59=[1]!SAN[RAS])*('[1]3.2'!BF$7=[1]SAN!$B$5:$B$154),0)),"")</f>
        <v/>
      </c>
      <c r="BG59" s="151" t="str">
        <f t="array" ref="BG59">IFERROR(INDEX([1]!SAN[DK_nr],MATCH(1,('[1]3.2'!$AM59=[1]!SAN[RAS])*('[1]3.2'!BG$7=[1]SAN!$B$5:$B$154),0)),"")</f>
        <v/>
      </c>
      <c r="BH59" s="151" t="str">
        <f t="array" ref="BH59">IFERROR(INDEX([1]!SAN[DK_nr],MATCH(1,('[1]3.2'!$AM59=[1]!SAN[RAS])*('[1]3.2'!BH$7=[1]SAN!$B$5:$B$154),0)),"")</f>
        <v/>
      </c>
      <c r="BI59" s="151" t="str">
        <f t="array" ref="BI59">IFERROR(INDEX([1]!SAN[DK_nr],MATCH(1,('[1]3.2'!$AM59=[1]!SAN[RAS])*('[1]3.2'!BI$7=[1]SAN!$B$5:$B$154),0)),"")</f>
        <v/>
      </c>
      <c r="BJ59" s="151" t="str">
        <f t="array" ref="BJ59">IFERROR(INDEX([1]!SAN[DK_nr],MATCH(1,('[1]3.2'!$AM59=[1]!SAN[RAS])*('[1]3.2'!BJ$7=[1]SAN!$B$5:$B$154),0)),"")</f>
        <v/>
      </c>
      <c r="BK59" s="151" t="str">
        <f t="array" ref="BK59">IFERROR(INDEX([1]!SAN[DK_nr],MATCH(1,('[1]3.2'!$AM59=[1]!SAN[RAS])*('[1]3.2'!BK$7=[1]SAN!$B$5:$B$154),0)),"")</f>
        <v/>
      </c>
      <c r="BL59" s="151" t="str">
        <f t="array" ref="BL59">IFERROR(INDEX([1]!SAN[DK_nr],MATCH(1,('[1]3.2'!$AM59=[1]!SAN[RAS])*('[1]3.2'!BL$7=[1]SAN!$B$5:$B$154),0)),"")</f>
        <v/>
      </c>
      <c r="BM59" s="151" t="str">
        <f t="array" ref="BM59">IFERROR(INDEX([1]!SAN[DK_nr],MATCH(1,('[1]3.2'!$AM59=[1]!SAN[RAS])*('[1]3.2'!BM$7=[1]SAN!$B$5:$B$154),0)),"")</f>
        <v/>
      </c>
      <c r="BN59" s="151" t="str">
        <f t="array" ref="BN59">IFERROR(INDEX([1]!SAN[DK_nr],MATCH(1,('[1]3.2'!$AM59=[1]!SAN[RAS])*('[1]3.2'!BN$7=[1]SAN!$B$5:$B$154),0)),"")</f>
        <v/>
      </c>
      <c r="BO59" s="151" t="str">
        <f t="array" ref="BO59">IFERROR(INDEX([1]!SAN[DK_nr],MATCH(1,('[1]3.2'!$AM59=[1]!SAN[RAS])*('[1]3.2'!BO$7=[1]SAN!$B$5:$B$154),0)),"")</f>
        <v/>
      </c>
      <c r="BP59" s="151" t="str">
        <f t="array" ref="BP59">IFERROR(INDEX([1]!SAN[DK_nr],MATCH(1,('[1]3.2'!$AM59=[1]!SAN[RAS])*('[1]3.2'!BP$7=[1]SAN!$B$5:$B$154),0)),"")</f>
        <v/>
      </c>
      <c r="BQ59" s="151" t="str">
        <f t="array" ref="BQ59">IFERROR(INDEX([1]!SAN[DK_nr],MATCH(1,('[1]3.2'!$AM59=[1]!SAN[RAS])*('[1]3.2'!BQ$7=[1]SAN!$B$5:$B$154),0)),"")</f>
        <v/>
      </c>
      <c r="BR59" s="151" t="str">
        <f t="array" ref="BR59">IFERROR(INDEX([1]!SAN[DK_nr],MATCH(1,('[1]3.2'!$AM59=[1]!SAN[RAS])*('[1]3.2'!BR$7=[1]SAN!$B$5:$B$154),0)),"")</f>
        <v/>
      </c>
      <c r="BS59" s="151" t="str">
        <f t="array" ref="BS59">IFERROR(INDEX([1]!SAN[DK_nr],MATCH(1,('[1]3.2'!$AM59=[1]!SAN[RAS])*('[1]3.2'!BS$7=[1]SAN!$B$5:$B$154),0)),"")</f>
        <v/>
      </c>
      <c r="BT59" s="151" t="str">
        <f t="array" ref="BT59">IFERROR(INDEX([1]!SAN[DK_nr],MATCH(1,('[1]3.2'!$AM59=[1]!SAN[RAS])*('[1]3.2'!BT$7=[1]SAN!$B$5:$B$154),0)),"")</f>
        <v/>
      </c>
      <c r="BU59" s="151" t="str">
        <f t="array" ref="BU59">IFERROR(INDEX([1]!SAN[DK_nr],MATCH(1,('[1]3.2'!$AM59=[1]!SAN[RAS])*('[1]3.2'!BU$7=[1]SAN!$B$5:$B$154),0)),"")</f>
        <v/>
      </c>
      <c r="BV59" s="151" t="str">
        <f t="array" ref="BV59">IFERROR(INDEX([1]!SAN[DK_nr],MATCH(1,('[1]3.2'!$AM59=[1]!SAN[RAS])*('[1]3.2'!BV$7=[1]SAN!$B$5:$B$154),0)),"")</f>
        <v/>
      </c>
      <c r="BW59" s="151" t="str">
        <f t="array" ref="BW59">IFERROR(INDEX([1]!SAN[DK_nr],MATCH(1,('[1]3.2'!$AM59=[1]!SAN[RAS])*('[1]3.2'!BW$7=[1]SAN!$B$5:$B$154),0)),"")</f>
        <v/>
      </c>
      <c r="BX59" s="151" t="str">
        <f t="array" ref="BX59">IFERROR(INDEX([1]!SAN[DK_nr],MATCH(1,('[1]3.2'!$AM59=[1]!SAN[RAS])*('[1]3.2'!BX$7=[1]SAN!$B$5:$B$154),0)),"")</f>
        <v/>
      </c>
      <c r="BY59" s="151" t="str">
        <f t="array" ref="BY59">IFERROR(INDEX([1]!SAN[DK_nr],MATCH(1,('[1]3.2'!$AM59=[1]!SAN[RAS])*('[1]3.2'!BY$7=[1]SAN!$B$5:$B$154),0)),"")</f>
        <v/>
      </c>
      <c r="BZ59" s="151" t="str">
        <f t="array" ref="BZ59">IFERROR(INDEX([1]!SAN[DK_nr],MATCH(1,('[1]3.2'!$AM59=[1]!SAN[RAS])*('[1]3.2'!BZ$7=[1]SAN!$B$5:$B$154),0)),"")</f>
        <v/>
      </c>
      <c r="CA59" s="151" t="str">
        <f t="array" ref="CA59">IFERROR(INDEX([1]!SAN[DK_nr],MATCH(1,('[1]3.2'!$AM59=[1]!SAN[RAS])*('[1]3.2'!CA$7=[1]SAN!$B$5:$B$154),0)),"")</f>
        <v/>
      </c>
      <c r="CB59" s="151" t="str">
        <f t="array" ref="CB59">IFERROR(INDEX([1]!SAN[DK_nr],MATCH(1,('[1]3.2'!$AM59=[1]!SAN[RAS])*('[1]3.2'!CB$7=[1]SAN!$B$5:$B$154),0)),"")</f>
        <v/>
      </c>
      <c r="CC59" s="151" t="str">
        <f t="array" ref="CC59">IFERROR(INDEX([1]!SAN[DK_nr],MATCH(1,('[1]3.2'!$AM59=[1]!SAN[RAS])*('[1]3.2'!CC$7=[1]SAN!$B$5:$B$154),0)),"")</f>
        <v/>
      </c>
      <c r="CD59" s="151" t="str">
        <f t="array" ref="CD59">IFERROR(INDEX([1]!SAN[DK_nr],MATCH(1,('[1]3.2'!$AM59=[1]!SAN[RAS])*('[1]3.2'!CD$7=[1]SAN!$B$5:$B$154),0)),"")</f>
        <v/>
      </c>
      <c r="CE59" s="151" t="str">
        <f t="array" ref="CE59">IFERROR(INDEX([1]!SAN[DK_nr],MATCH(1,('[1]3.2'!$AM59=[1]!SAN[RAS])*('[1]3.2'!CE$7=[1]SAN!$B$5:$B$154),0)),"")</f>
        <v/>
      </c>
      <c r="CF59" s="151" t="str">
        <f t="array" ref="CF59">IFERROR(INDEX([1]!SAN[DK_nr],MATCH(1,('[1]3.2'!$AM59=[1]!SAN[RAS])*('[1]3.2'!CF$7=[1]SAN!$B$5:$B$154),0)),"")</f>
        <v/>
      </c>
      <c r="CG59" s="151" t="str">
        <f t="array" ref="CG59">IFERROR(INDEX([1]!SAN[DK_nr],MATCH(1,('[1]3.2'!$AM59=[1]!SAN[RAS])*('[1]3.2'!CG$7=[1]SAN!$B$5:$B$154),0)),"")</f>
        <v/>
      </c>
      <c r="CH59" s="151" t="str">
        <f t="array" ref="CH59">IFERROR(INDEX([1]!SAN[DK_nr],MATCH(1,('[1]3.2'!$AM59=[1]!SAN[RAS])*('[1]3.2'!CH$7=[1]SAN!$B$5:$B$154),0)),"")</f>
        <v/>
      </c>
      <c r="CI59" s="151" t="str">
        <f t="array" ref="CI59">IFERROR(INDEX([1]!SAN[DK_nr],MATCH(1,('[1]3.2'!$AM59=[1]!SAN[RAS])*('[1]3.2'!CI$7=[1]SAN!$B$5:$B$154),0)),"")</f>
        <v/>
      </c>
      <c r="CJ59" s="151" t="str">
        <f t="array" ref="CJ59">IFERROR(INDEX([1]!SAN[DK_nr],MATCH(1,('[1]3.2'!$AM59=[1]!SAN[RAS])*('[1]3.2'!CJ$7=[1]SAN!$B$5:$B$154),0)),"")</f>
        <v/>
      </c>
      <c r="CK59" s="151" t="str">
        <f t="array" ref="CK59">IFERROR(INDEX([1]!SAN[DK_nr],MATCH(1,('[1]3.2'!$AM59=[1]!SAN[RAS])*('[1]3.2'!CK$7=[1]SAN!$B$5:$B$154),0)),"")</f>
        <v/>
      </c>
      <c r="CL59" s="151" t="str">
        <f t="array" ref="CL59">IFERROR(INDEX([1]!SAN[DK_nr],MATCH(1,('[1]3.2'!$AM59=[1]!SAN[RAS])*('[1]3.2'!CL$7=[1]SAN!$B$5:$B$154),0)),"")</f>
        <v/>
      </c>
      <c r="CM59" s="151" t="str">
        <f t="array" ref="CM59">IFERROR(INDEX([1]!SAN[DK_nr],MATCH(1,('[1]3.2'!$AM59=[1]!SAN[RAS])*('[1]3.2'!CM$7=[1]SAN!$B$5:$B$154),0)),"")</f>
        <v/>
      </c>
      <c r="CN59" s="151" t="str">
        <f t="array" ref="CN59">IFERROR(INDEX([1]!SAN[DK_nr],MATCH(1,('[1]3.2'!$AM59=[1]!SAN[RAS])*('[1]3.2'!CN$7=[1]SAN!$B$5:$B$154),0)),"")</f>
        <v/>
      </c>
      <c r="CO59" s="151" t="str">
        <f t="array" ref="CO59">IFERROR(INDEX([1]!SAN[DK_nr],MATCH(1,('[1]3.2'!$AM59=[1]!SAN[RAS])*('[1]3.2'!CO$7=[1]SAN!$B$5:$B$154),0)),"")</f>
        <v/>
      </c>
      <c r="CP59" s="151" t="str">
        <f t="array" ref="CP59">IFERROR(INDEX([1]!SAN[DK_nr],MATCH(1,('[1]3.2'!$AM59=[1]!SAN[RAS])*('[1]3.2'!CP$7=[1]SAN!$B$5:$B$154),0)),"")</f>
        <v/>
      </c>
      <c r="CQ59" s="151" t="str">
        <f t="array" ref="CQ59">IFERROR(INDEX([1]!SAN[DK_nr],MATCH(1,('[1]3.2'!$AM59=[1]!SAN[RAS])*('[1]3.2'!CQ$7=[1]SAN!$B$5:$B$154),0)),"")</f>
        <v/>
      </c>
      <c r="CR59" s="151" t="str">
        <f t="array" ref="CR59">IFERROR(INDEX([1]!SAN[DK_nr],MATCH(1,('[1]3.2'!$AM59=[1]!SAN[RAS])*('[1]3.2'!CR$7=[1]SAN!$B$5:$B$154),0)),"")</f>
        <v/>
      </c>
      <c r="CS59" s="151" t="str">
        <f t="array" ref="CS59">IFERROR(INDEX([1]!SAN[DK_nr],MATCH(1,('[1]3.2'!$AM59=[1]!SAN[RAS])*('[1]3.2'!CS$7=[1]SAN!$B$5:$B$154),0)),"")</f>
        <v/>
      </c>
      <c r="CT59" s="151" t="str">
        <f t="array" ref="CT59">IFERROR(INDEX([1]!SAN[DK_nr],MATCH(1,('[1]3.2'!$AM59=[1]!SAN[RAS])*('[1]3.2'!CT$7=[1]SAN!$B$5:$B$154),0)),"")</f>
        <v/>
      </c>
      <c r="CU59" s="151" t="str">
        <f t="array" ref="CU59">IFERROR(INDEX([1]!SAN[DK_nr],MATCH(1,('[1]3.2'!$AM59=[1]!SAN[RAS])*('[1]3.2'!CU$7=[1]SAN!$B$5:$B$154),0)),"")</f>
        <v/>
      </c>
      <c r="CV59" s="151" t="str">
        <f t="array" ref="CV59">IFERROR(INDEX([1]!SAN[DK_nr],MATCH(1,('[1]3.2'!$AM59=[1]!SAN[RAS])*('[1]3.2'!CV$7=[1]SAN!$B$5:$B$154),0)),"")</f>
        <v/>
      </c>
      <c r="CW59" s="151" t="str">
        <f t="array" ref="CW59">IFERROR(INDEX([1]!SAN[DK_nr],MATCH(1,('[1]3.2'!$AM59=[1]!SAN[RAS])*('[1]3.2'!CW$7=[1]SAN!$B$5:$B$154),0)),"")</f>
        <v/>
      </c>
      <c r="CX59" s="151" t="str">
        <f t="array" ref="CX59">IFERROR(INDEX([1]!SAN[DK_nr],MATCH(1,('[1]3.2'!$AM59=[1]!SAN[RAS])*('[1]3.2'!CX$7=[1]SAN!$B$5:$B$154),0)),"")</f>
        <v/>
      </c>
      <c r="CY59" s="151" t="str">
        <f t="array" ref="CY59">IFERROR(INDEX([1]!SAN[DK_nr],MATCH(1,('[1]3.2'!$AM59=[1]!SAN[RAS])*('[1]3.2'!CY$7=[1]SAN!$B$5:$B$154),0)),"")</f>
        <v/>
      </c>
      <c r="CZ59" s="151" t="str">
        <f t="array" ref="CZ59">IFERROR(INDEX([1]!SAN[DK_nr],MATCH(1,('[1]3.2'!$AM59=[1]!SAN[RAS])*('[1]3.2'!CZ$7=[1]SAN!$B$5:$B$154),0)),"")</f>
        <v/>
      </c>
      <c r="DA59" s="151" t="str">
        <f t="array" ref="DA59">IFERROR(INDEX([1]!SAN[DK_nr],MATCH(1,('[1]3.2'!$AM59=[1]!SAN[RAS])*('[1]3.2'!DA$7=[1]SAN!$B$5:$B$154),0)),"")</f>
        <v/>
      </c>
      <c r="DB59" s="151" t="str">
        <f t="array" ref="DB59">IFERROR(INDEX([1]!SAN[DK_nr],MATCH(1,('[1]3.2'!$AM59=[1]!SAN[RAS])*('[1]3.2'!DB$7=[1]SAN!$B$5:$B$154),0)),"")</f>
        <v/>
      </c>
      <c r="DC59" s="151" t="str">
        <f t="array" ref="DC59">IFERROR(INDEX([1]!SAN[DK_nr],MATCH(1,('[1]3.2'!$AM59=[1]!SAN[RAS])*('[1]3.2'!DC$7=[1]SAN!$B$5:$B$154),0)),"")</f>
        <v/>
      </c>
      <c r="DD59" s="151" t="str">
        <f t="array" ref="DD59">IFERROR(INDEX([1]!SAN[DK_nr],MATCH(1,('[1]3.2'!$AM59=[1]!SAN[RAS])*('[1]3.2'!DD$7=[1]SAN!$B$5:$B$154),0)),"")</f>
        <v/>
      </c>
      <c r="DE59" s="151" t="str">
        <f t="array" ref="DE59">IFERROR(INDEX([1]!SAN[DK_nr],MATCH(1,('[1]3.2'!$AM59=[1]!SAN[RAS])*('[1]3.2'!DE$7=[1]SAN!$B$5:$B$154),0)),"")</f>
        <v/>
      </c>
      <c r="DF59" s="151" t="str">
        <f t="array" ref="DF59">IFERROR(INDEX([1]!SAN[DK_nr],MATCH(1,('[1]3.2'!$AM59=[1]!SAN[RAS])*('[1]3.2'!DF$7=[1]SAN!$B$5:$B$154),0)),"")</f>
        <v/>
      </c>
      <c r="DG59" s="151" t="str">
        <f t="array" ref="DG59">IFERROR(INDEX([1]!SAN[DK_nr],MATCH(1,('[1]3.2'!$AM59=[1]!SAN[RAS])*('[1]3.2'!DG$7=[1]SAN!$B$5:$B$154),0)),"")</f>
        <v/>
      </c>
      <c r="DH59" s="151" t="str">
        <f t="array" ref="DH59">IFERROR(INDEX([1]!SAN[DK_nr],MATCH(1,('[1]3.2'!$AM59=[1]!SAN[RAS])*('[1]3.2'!DH$7=[1]SAN!$B$5:$B$154),0)),"")</f>
        <v/>
      </c>
      <c r="DI59" s="151" t="str">
        <f t="array" ref="DI59">IFERROR(INDEX([1]!SAN[DK_nr],MATCH(1,('[1]3.2'!$AM59=[1]!SAN[RAS])*('[1]3.2'!DI$7=[1]SAN!$B$5:$B$154),0)),"")</f>
        <v/>
      </c>
      <c r="DJ59" s="151" t="str">
        <f t="array" ref="DJ59">IFERROR(INDEX([1]!SAN[DK_nr],MATCH(1,('[1]3.2'!$AM59=[1]!SAN[RAS])*('[1]3.2'!DJ$7=[1]SAN!$B$5:$B$154),0)),"")</f>
        <v/>
      </c>
      <c r="DK59" s="151" t="str">
        <f t="array" ref="DK59">IFERROR(INDEX([1]!SAN[DK_nr],MATCH(1,('[1]3.2'!$AM59=[1]!SAN[RAS])*('[1]3.2'!DK$7=[1]SAN!$B$5:$B$154),0)),"")</f>
        <v/>
      </c>
      <c r="DL59" s="151" t="str">
        <f t="array" ref="DL59">IFERROR(INDEX([1]!SAN[DK_nr],MATCH(1,('[1]3.2'!$AM59=[1]!SAN[RAS])*('[1]3.2'!DL$7=[1]SAN!$B$5:$B$154),0)),"")</f>
        <v/>
      </c>
      <c r="DM59" s="151" t="str">
        <f t="array" ref="DM59">IFERROR(INDEX([1]!SAN[DK_nr],MATCH(1,('[1]3.2'!$AM59=[1]!SAN[RAS])*('[1]3.2'!DM$7=[1]SAN!$B$5:$B$154),0)),"")</f>
        <v/>
      </c>
      <c r="DN59" s="151" t="str">
        <f t="array" ref="DN59">IFERROR(INDEX([1]!SAN[DK_nr],MATCH(1,('[1]3.2'!$AM59=[1]!SAN[RAS])*('[1]3.2'!DN$7=[1]SAN!$B$5:$B$154),0)),"")</f>
        <v/>
      </c>
      <c r="DO59" s="151" t="str">
        <f t="array" ref="DO59">IFERROR(INDEX([1]!SAN[DK_nr],MATCH(1,('[1]3.2'!$AM59=[1]!SAN[RAS])*('[1]3.2'!DO$7=[1]SAN!$B$5:$B$154),0)),"")</f>
        <v/>
      </c>
      <c r="DP59" s="151" t="str">
        <f t="array" ref="DP59">IFERROR(INDEX([1]!SAN[DK_nr],MATCH(1,('[1]3.2'!$AM59=[1]!SAN[RAS])*('[1]3.2'!DP$7=[1]SAN!$B$5:$B$154),0)),"")</f>
        <v/>
      </c>
      <c r="DQ59" s="151" t="str">
        <f t="array" ref="DQ59">IFERROR(INDEX([1]!SAN[DK_nr],MATCH(1,('[1]3.2'!$AM59=[1]!SAN[RAS])*('[1]3.2'!DQ$7=[1]SAN!$B$5:$B$154),0)),"")</f>
        <v/>
      </c>
      <c r="DR59" s="151" t="str">
        <f t="array" ref="DR59">IFERROR(INDEX([1]!SAN[DK_nr],MATCH(1,('[1]3.2'!$AM59=[1]!SAN[RAS])*('[1]3.2'!DR$7=[1]SAN!$B$5:$B$154),0)),"")</f>
        <v/>
      </c>
      <c r="DS59" s="151" t="str">
        <f t="array" ref="DS59">IFERROR(INDEX([1]!SAN[DK_nr],MATCH(1,('[1]3.2'!$AM59=[1]!SAN[RAS])*('[1]3.2'!DS$7=[1]SAN!$B$5:$B$154),0)),"")</f>
        <v/>
      </c>
      <c r="DT59" s="151" t="str">
        <f t="array" ref="DT59">IFERROR(INDEX([1]!SAN[DK_nr],MATCH(1,('[1]3.2'!$AM59=[1]!SAN[RAS])*('[1]3.2'!DT$7=[1]SAN!$B$5:$B$154),0)),"")</f>
        <v/>
      </c>
      <c r="DU59" s="151" t="str">
        <f t="array" ref="DU59">IFERROR(INDEX([1]!SAN[DK_nr],MATCH(1,('[1]3.2'!$AM59=[1]!SAN[RAS])*('[1]3.2'!DU$7=[1]SAN!$B$5:$B$154),0)),"")</f>
        <v/>
      </c>
      <c r="DV59" s="151" t="str">
        <f t="array" ref="DV59">IFERROR(INDEX([1]!SAN[DK_nr],MATCH(1,('[1]3.2'!$AM59=[1]!SAN[RAS])*('[1]3.2'!DV$7=[1]SAN!$B$5:$B$154),0)),"")</f>
        <v/>
      </c>
      <c r="DW59" s="151" t="str">
        <f t="array" ref="DW59">IFERROR(INDEX([1]!SAN[DK_nr],MATCH(1,('[1]3.2'!$AM59=[1]!SAN[RAS])*('[1]3.2'!DW$7=[1]SAN!$B$5:$B$154),0)),"")</f>
        <v/>
      </c>
      <c r="DX59" s="151" t="str">
        <f t="array" ref="DX59">IFERROR(INDEX([1]!SAN[DK_nr],MATCH(1,('[1]3.2'!$AM59=[1]!SAN[RAS])*('[1]3.2'!DX$7=[1]SAN!$B$5:$B$154),0)),"")</f>
        <v/>
      </c>
      <c r="DY59" s="151" t="str">
        <f t="array" ref="DY59">IFERROR(INDEX([1]!SAN[DK_nr],MATCH(1,('[1]3.2'!$AM59=[1]!SAN[RAS])*('[1]3.2'!DY$7=[1]SAN!$B$5:$B$154),0)),"")</f>
        <v/>
      </c>
      <c r="DZ59" s="151" t="str">
        <f t="array" ref="DZ59">IFERROR(INDEX([1]!SAN[DK_nr],MATCH(1,('[1]3.2'!$AM59=[1]!SAN[RAS])*('[1]3.2'!DZ$7=[1]SAN!$B$5:$B$154),0)),"")</f>
        <v/>
      </c>
      <c r="EA59" s="151" t="str">
        <f t="array" ref="EA59">IFERROR(INDEX([1]!SAN[DK_nr],MATCH(1,('[1]3.2'!$AM59=[1]!SAN[RAS])*('[1]3.2'!EA$7=[1]SAN!$B$5:$B$154),0)),"")</f>
        <v/>
      </c>
      <c r="EB59" s="151" t="str">
        <f t="array" ref="EB59">IFERROR(INDEX([1]!SAN[DK_nr],MATCH(1,('[1]3.2'!$AM59=[1]!SAN[RAS])*('[1]3.2'!EB$7=[1]SAN!$B$5:$B$154),0)),"")</f>
        <v/>
      </c>
    </row>
    <row r="60" spans="2:132" ht="12.2" customHeight="1" x14ac:dyDescent="0.2">
      <c r="B60" s="168" t="s">
        <v>553</v>
      </c>
      <c r="C60" s="169" t="s">
        <v>554</v>
      </c>
      <c r="D60" s="170" t="s">
        <v>223</v>
      </c>
      <c r="E60" s="171" t="e">
        <f>+SUMIFS([1]!Sanaudos[Suma],[1]!Sanaudos[Pagal DK RAS],$AM60)</f>
        <v>#REF!</v>
      </c>
      <c r="F60" s="171"/>
      <c r="G60" s="171" t="e">
        <f>+SUMIFS('[1]5.turtas'!$A$5:$A$61,'[1]5.turtas'!$B$5:$B$61,$AM60)</f>
        <v>#VALUE!</v>
      </c>
      <c r="H60" s="171"/>
      <c r="I60" s="171"/>
      <c r="J60" s="171" t="e">
        <f>+SUMIFS([1]!Sanaudos_kor[Suma],[1]!Sanaudos_kor[RAS],$AM60,[1]!Sanaudos_kor[KOR_nr],J$1)</f>
        <v>#REF!</v>
      </c>
      <c r="K60" s="171" t="e">
        <f>+SUMIFS([1]!Sanaudos_kor[Suma],[1]!Sanaudos_kor[RAS],$AM60,[1]!Sanaudos_kor[KOR_nr],K$1)</f>
        <v>#REF!</v>
      </c>
      <c r="L60" s="171" t="e">
        <f>+SUMIFS([1]!Sanaudos_kor[Suma],[1]!Sanaudos_kor[RAS],$AM60,[1]!Sanaudos_kor[KOR_nr],L$1)</f>
        <v>#REF!</v>
      </c>
      <c r="M60" s="171" t="e">
        <f>+SUMIFS([1]!Sanaudos_kor[Suma],[1]!Sanaudos_kor[RAS],$AM60,[1]!Sanaudos_kor[KOR_nr],M$1)</f>
        <v>#REF!</v>
      </c>
      <c r="N60" s="171" t="e">
        <f>+SUMIFS([1]!Sanaudos_kor[Suma],[1]!Sanaudos_kor[RAS],$AM60,[1]!Sanaudos_kor[KOR_nr],N$1)</f>
        <v>#REF!</v>
      </c>
      <c r="O60" s="171" t="e">
        <f>+SUMIFS([1]!Sanaudos_kor[Suma],[1]!Sanaudos_kor[RAS],$AM60,[1]!Sanaudos_kor[KOR_nr],O$1)</f>
        <v>#REF!</v>
      </c>
      <c r="P60" s="171" t="e">
        <f>+SUMIFS([1]!Sanaudos_kor[Suma],[1]!Sanaudos_kor[RAS],$AM60,[1]!Sanaudos_kor[KOR_nr],P$1)</f>
        <v>#REF!</v>
      </c>
      <c r="Q60" s="171" t="e">
        <f>+SUMIFS([1]!Sanaudos_kor[Suma],[1]!Sanaudos_kor[RAS],$AM60,[1]!Sanaudos_kor[KOR_nr],Q$1)</f>
        <v>#REF!</v>
      </c>
      <c r="R60" s="171" t="e">
        <f>+SUMIFS([1]!Sanaudos_kor[Suma],[1]!Sanaudos_kor[RAS],$AM60,[1]!Sanaudos_kor[KOR_nr],R$1)</f>
        <v>#REF!</v>
      </c>
      <c r="S60" s="171" t="e">
        <f>+SUMIFS([1]!Sanaudos_kor[Suma],[1]!Sanaudos_kor[RAS],$AM60,[1]!Sanaudos_kor[KOR_nr],S$1)</f>
        <v>#REF!</v>
      </c>
      <c r="T60" s="171" t="e">
        <f>+SUMIFS([1]!Sanaudos_kor[Suma],[1]!Sanaudos_kor[RAS],$AM60,[1]!Sanaudos_kor[KOR_nr],T$1)</f>
        <v>#REF!</v>
      </c>
      <c r="U60" s="171" t="e">
        <f>+SUMIFS([1]!Sanaudos_kor[Suma],[1]!Sanaudos_kor[RAS],$AM60,[1]!Sanaudos_kor[KOR_nr],U$1)</f>
        <v>#REF!</v>
      </c>
      <c r="V60" s="171" t="e">
        <f>+SUMIFS([1]!Sanaudos_kor[Suma],[1]!Sanaudos_kor[RAS],$AM60,[1]!Sanaudos_kor[KOR_nr],V$1)</f>
        <v>#REF!</v>
      </c>
      <c r="W60" s="171" t="e">
        <f>+SUMIFS([1]!Sanaudos_kor[Suma],[1]!Sanaudos_kor[RAS],$AM60,[1]!Sanaudos_kor[KOR_nr],W$1)</f>
        <v>#REF!</v>
      </c>
      <c r="X60" s="171" t="e">
        <f>+SUMIFS([1]!Sanaudos_kor[Suma],[1]!Sanaudos_kor[RAS],$AM60,[1]!Sanaudos_kor[KOR_nr],X$1)</f>
        <v>#REF!</v>
      </c>
      <c r="Y60" s="171" t="e">
        <f>+SUMIFS([1]!Sanaudos_kor[Suma],[1]!Sanaudos_kor[RAS],$AM60,[1]!Sanaudos_kor[KOR_nr],Y$1)</f>
        <v>#REF!</v>
      </c>
      <c r="Z60" s="171" t="e">
        <f>+SUMIFS([1]!Sanaudos_kor[Suma],[1]!Sanaudos_kor[RAS],$AM60,[1]!Sanaudos_kor[KOR_nr],Z$1)</f>
        <v>#REF!</v>
      </c>
      <c r="AA60" s="171" t="e">
        <f>+SUMIFS([1]!Sanaudos_kor[Suma],[1]!Sanaudos_kor[RAS],$AM60,[1]!Sanaudos_kor[KOR_nr],AA$1)</f>
        <v>#REF!</v>
      </c>
      <c r="AB60" s="171" t="e">
        <f>+SUMIFS([1]!Sanaudos_kor[Suma],[1]!Sanaudos_kor[RAS],$AM60,[1]!Sanaudos_kor[KOR_nr],AB$1)</f>
        <v>#REF!</v>
      </c>
      <c r="AC60" s="171" t="e">
        <f>+SUMIFS([1]!Sanaudos_kor[Suma],[1]!Sanaudos_kor[RAS],$AM60,[1]!Sanaudos_kor[KOR_nr],AC$1)</f>
        <v>#REF!</v>
      </c>
      <c r="AD60" s="171" t="e">
        <f>+SUMIFS([1]!Sanaudos_kor[Suma],[1]!Sanaudos_kor[RAS],$AM60,[1]!Sanaudos_kor[KOR_nr],AD$1)</f>
        <v>#REF!</v>
      </c>
      <c r="AE60" s="171" t="e">
        <f>+SUMIFS([1]!Sanaudos_kor[Suma],[1]!Sanaudos_kor[RAS],$AM60,[1]!Sanaudos_kor[KOR_nr],AE$1)</f>
        <v>#REF!</v>
      </c>
      <c r="AF60" s="178" t="e">
        <f t="shared" si="0"/>
        <v>#REF!</v>
      </c>
      <c r="AG60" s="538"/>
      <c r="AL60" s="172">
        <f>+'[1]3.pagrindinis'!A62</f>
        <v>700</v>
      </c>
      <c r="AM60" s="172">
        <f>+'[1]3.pagrindinis'!B62</f>
        <v>715</v>
      </c>
      <c r="AN60" s="166" t="e">
        <f>+SUMIFS('[1]5'!$M$8:$M$158,'[1]5'!$C$8:$C$158,$AM60)</f>
        <v>#VALUE!</v>
      </c>
      <c r="AO60" s="167" t="e">
        <f t="shared" si="1"/>
        <v>#VALUE!</v>
      </c>
      <c r="AR60" s="151" t="str">
        <f t="array" ref="AR60">IFERROR(INDEX([1]!SAN[DK_nr],MATCH(1,('[1]3.2'!$AM60=[1]!SAN[RAS])*('[1]3.2'!AR$7=[1]SAN!$B$5:$B$154),0)),"")</f>
        <v/>
      </c>
      <c r="AS60" s="151" t="str">
        <f t="array" ref="AS60">IFERROR(INDEX([1]!SAN[DK_nr],MATCH(1,('[1]3.2'!$AM60=[1]!SAN[RAS])*('[1]3.2'!AS$7=[1]SAN!$B$5:$B$154),0)),"")</f>
        <v/>
      </c>
      <c r="AT60" s="151" t="str">
        <f t="array" ref="AT60">IFERROR(INDEX([1]!SAN[DK_nr],MATCH(1,('[1]3.2'!$AM60=[1]!SAN[RAS])*('[1]3.2'!AT$7=[1]SAN!$B$5:$B$154),0)),"")</f>
        <v/>
      </c>
      <c r="AU60" s="151" t="str">
        <f t="array" ref="AU60">IFERROR(INDEX([1]!SAN[DK_nr],MATCH(1,('[1]3.2'!$AM60=[1]!SAN[RAS])*('[1]3.2'!AU$7=[1]SAN!$B$5:$B$154),0)),"")</f>
        <v/>
      </c>
      <c r="AV60" s="151" t="str">
        <f t="array" ref="AV60">IFERROR(INDEX([1]!SAN[DK_nr],MATCH(1,('[1]3.2'!$AM60=[1]!SAN[RAS])*('[1]3.2'!AV$7=[1]SAN!$B$5:$B$154),0)),"")</f>
        <v/>
      </c>
      <c r="AW60" s="151" t="str">
        <f t="array" ref="AW60">IFERROR(INDEX([1]!SAN[DK_nr],MATCH(1,('[1]3.2'!$AM60=[1]!SAN[RAS])*('[1]3.2'!AW$7=[1]SAN!$B$5:$B$154),0)),"")</f>
        <v/>
      </c>
      <c r="AX60" s="151" t="str">
        <f t="array" ref="AX60">IFERROR(INDEX([1]!SAN[DK_nr],MATCH(1,('[1]3.2'!$AM60=[1]!SAN[RAS])*('[1]3.2'!AX$7=[1]SAN!$B$5:$B$154),0)),"")</f>
        <v/>
      </c>
      <c r="AY60" s="151" t="str">
        <f t="array" ref="AY60">IFERROR(INDEX([1]!SAN[DK_nr],MATCH(1,('[1]3.2'!$AM60=[1]!SAN[RAS])*('[1]3.2'!AY$7=[1]SAN!$B$5:$B$154),0)),"")</f>
        <v/>
      </c>
      <c r="AZ60" s="151" t="str">
        <f t="array" ref="AZ60">IFERROR(INDEX([1]!SAN[DK_nr],MATCH(1,('[1]3.2'!$AM60=[1]!SAN[RAS])*('[1]3.2'!AZ$7=[1]SAN!$B$5:$B$154),0)),"")</f>
        <v/>
      </c>
      <c r="BA60" s="151" t="str">
        <f t="array" ref="BA60">IFERROR(INDEX([1]!SAN[DK_nr],MATCH(1,('[1]3.2'!$AM60=[1]!SAN[RAS])*('[1]3.2'!BA$7=[1]SAN!$B$5:$B$154),0)),"")</f>
        <v/>
      </c>
      <c r="BB60" s="151" t="str">
        <f t="array" ref="BB60">IFERROR(INDEX([1]!SAN[DK_nr],MATCH(1,('[1]3.2'!$AM60=[1]!SAN[RAS])*('[1]3.2'!BB$7=[1]SAN!$B$5:$B$154),0)),"")</f>
        <v/>
      </c>
      <c r="BC60" s="151" t="str">
        <f t="array" ref="BC60">IFERROR(INDEX([1]!SAN[DK_nr],MATCH(1,('[1]3.2'!$AM60=[1]!SAN[RAS])*('[1]3.2'!BC$7=[1]SAN!$B$5:$B$154),0)),"")</f>
        <v/>
      </c>
      <c r="BD60" s="151" t="str">
        <f t="array" ref="BD60">IFERROR(INDEX([1]!SAN[DK_nr],MATCH(1,('[1]3.2'!$AM60=[1]!SAN[RAS])*('[1]3.2'!BD$7=[1]SAN!$B$5:$B$154),0)),"")</f>
        <v/>
      </c>
      <c r="BE60" s="151" t="str">
        <f t="array" ref="BE60">IFERROR(INDEX([1]!SAN[DK_nr],MATCH(1,('[1]3.2'!$AM60=[1]!SAN[RAS])*('[1]3.2'!BE$7=[1]SAN!$B$5:$B$154),0)),"")</f>
        <v/>
      </c>
      <c r="BF60" s="151" t="str">
        <f t="array" ref="BF60">IFERROR(INDEX([1]!SAN[DK_nr],MATCH(1,('[1]3.2'!$AM60=[1]!SAN[RAS])*('[1]3.2'!BF$7=[1]SAN!$B$5:$B$154),0)),"")</f>
        <v/>
      </c>
      <c r="BG60" s="151" t="str">
        <f t="array" ref="BG60">IFERROR(INDEX([1]!SAN[DK_nr],MATCH(1,('[1]3.2'!$AM60=[1]!SAN[RAS])*('[1]3.2'!BG$7=[1]SAN!$B$5:$B$154),0)),"")</f>
        <v/>
      </c>
      <c r="BH60" s="151" t="str">
        <f t="array" ref="BH60">IFERROR(INDEX([1]!SAN[DK_nr],MATCH(1,('[1]3.2'!$AM60=[1]!SAN[RAS])*('[1]3.2'!BH$7=[1]SAN!$B$5:$B$154),0)),"")</f>
        <v/>
      </c>
      <c r="BI60" s="151" t="str">
        <f t="array" ref="BI60">IFERROR(INDEX([1]!SAN[DK_nr],MATCH(1,('[1]3.2'!$AM60=[1]!SAN[RAS])*('[1]3.2'!BI$7=[1]SAN!$B$5:$B$154),0)),"")</f>
        <v/>
      </c>
      <c r="BJ60" s="151" t="str">
        <f t="array" ref="BJ60">IFERROR(INDEX([1]!SAN[DK_nr],MATCH(1,('[1]3.2'!$AM60=[1]!SAN[RAS])*('[1]3.2'!BJ$7=[1]SAN!$B$5:$B$154),0)),"")</f>
        <v/>
      </c>
      <c r="BK60" s="151" t="str">
        <f t="array" ref="BK60">IFERROR(INDEX([1]!SAN[DK_nr],MATCH(1,('[1]3.2'!$AM60=[1]!SAN[RAS])*('[1]3.2'!BK$7=[1]SAN!$B$5:$B$154),0)),"")</f>
        <v/>
      </c>
      <c r="BL60" s="151" t="str">
        <f t="array" ref="BL60">IFERROR(INDEX([1]!SAN[DK_nr],MATCH(1,('[1]3.2'!$AM60=[1]!SAN[RAS])*('[1]3.2'!BL$7=[1]SAN!$B$5:$B$154),0)),"")</f>
        <v/>
      </c>
      <c r="BM60" s="151" t="str">
        <f t="array" ref="BM60">IFERROR(INDEX([1]!SAN[DK_nr],MATCH(1,('[1]3.2'!$AM60=[1]!SAN[RAS])*('[1]3.2'!BM$7=[1]SAN!$B$5:$B$154),0)),"")</f>
        <v/>
      </c>
      <c r="BN60" s="151" t="str">
        <f t="array" ref="BN60">IFERROR(INDEX([1]!SAN[DK_nr],MATCH(1,('[1]3.2'!$AM60=[1]!SAN[RAS])*('[1]3.2'!BN$7=[1]SAN!$B$5:$B$154),0)),"")</f>
        <v/>
      </c>
      <c r="BO60" s="151" t="str">
        <f t="array" ref="BO60">IFERROR(INDEX([1]!SAN[DK_nr],MATCH(1,('[1]3.2'!$AM60=[1]!SAN[RAS])*('[1]3.2'!BO$7=[1]SAN!$B$5:$B$154),0)),"")</f>
        <v/>
      </c>
      <c r="BP60" s="151" t="str">
        <f t="array" ref="BP60">IFERROR(INDEX([1]!SAN[DK_nr],MATCH(1,('[1]3.2'!$AM60=[1]!SAN[RAS])*('[1]3.2'!BP$7=[1]SAN!$B$5:$B$154),0)),"")</f>
        <v/>
      </c>
      <c r="BQ60" s="151" t="str">
        <f t="array" ref="BQ60">IFERROR(INDEX([1]!SAN[DK_nr],MATCH(1,('[1]3.2'!$AM60=[1]!SAN[RAS])*('[1]3.2'!BQ$7=[1]SAN!$B$5:$B$154),0)),"")</f>
        <v/>
      </c>
      <c r="BR60" s="151" t="str">
        <f t="array" ref="BR60">IFERROR(INDEX([1]!SAN[DK_nr],MATCH(1,('[1]3.2'!$AM60=[1]!SAN[RAS])*('[1]3.2'!BR$7=[1]SAN!$B$5:$B$154),0)),"")</f>
        <v/>
      </c>
      <c r="BS60" s="151" t="str">
        <f t="array" ref="BS60">IFERROR(INDEX([1]!SAN[DK_nr],MATCH(1,('[1]3.2'!$AM60=[1]!SAN[RAS])*('[1]3.2'!BS$7=[1]SAN!$B$5:$B$154),0)),"")</f>
        <v/>
      </c>
      <c r="BT60" s="151" t="str">
        <f t="array" ref="BT60">IFERROR(INDEX([1]!SAN[DK_nr],MATCH(1,('[1]3.2'!$AM60=[1]!SAN[RAS])*('[1]3.2'!BT$7=[1]SAN!$B$5:$B$154),0)),"")</f>
        <v/>
      </c>
      <c r="BU60" s="151" t="str">
        <f t="array" ref="BU60">IFERROR(INDEX([1]!SAN[DK_nr],MATCH(1,('[1]3.2'!$AM60=[1]!SAN[RAS])*('[1]3.2'!BU$7=[1]SAN!$B$5:$B$154),0)),"")</f>
        <v/>
      </c>
      <c r="BV60" s="151" t="str">
        <f t="array" ref="BV60">IFERROR(INDEX([1]!SAN[DK_nr],MATCH(1,('[1]3.2'!$AM60=[1]!SAN[RAS])*('[1]3.2'!BV$7=[1]SAN!$B$5:$B$154),0)),"")</f>
        <v/>
      </c>
      <c r="BW60" s="151" t="str">
        <f t="array" ref="BW60">IFERROR(INDEX([1]!SAN[DK_nr],MATCH(1,('[1]3.2'!$AM60=[1]!SAN[RAS])*('[1]3.2'!BW$7=[1]SAN!$B$5:$B$154),0)),"")</f>
        <v/>
      </c>
      <c r="BX60" s="151" t="str">
        <f t="array" ref="BX60">IFERROR(INDEX([1]!SAN[DK_nr],MATCH(1,('[1]3.2'!$AM60=[1]!SAN[RAS])*('[1]3.2'!BX$7=[1]SAN!$B$5:$B$154),0)),"")</f>
        <v/>
      </c>
      <c r="BY60" s="151" t="str">
        <f t="array" ref="BY60">IFERROR(INDEX([1]!SAN[DK_nr],MATCH(1,('[1]3.2'!$AM60=[1]!SAN[RAS])*('[1]3.2'!BY$7=[1]SAN!$B$5:$B$154),0)),"")</f>
        <v/>
      </c>
      <c r="BZ60" s="151" t="str">
        <f t="array" ref="BZ60">IFERROR(INDEX([1]!SAN[DK_nr],MATCH(1,('[1]3.2'!$AM60=[1]!SAN[RAS])*('[1]3.2'!BZ$7=[1]SAN!$B$5:$B$154),0)),"")</f>
        <v/>
      </c>
      <c r="CA60" s="151" t="str">
        <f t="array" ref="CA60">IFERROR(INDEX([1]!SAN[DK_nr],MATCH(1,('[1]3.2'!$AM60=[1]!SAN[RAS])*('[1]3.2'!CA$7=[1]SAN!$B$5:$B$154),0)),"")</f>
        <v/>
      </c>
      <c r="CB60" s="151" t="str">
        <f t="array" ref="CB60">IFERROR(INDEX([1]!SAN[DK_nr],MATCH(1,('[1]3.2'!$AM60=[1]!SAN[RAS])*('[1]3.2'!CB$7=[1]SAN!$B$5:$B$154),0)),"")</f>
        <v/>
      </c>
      <c r="CC60" s="151" t="str">
        <f t="array" ref="CC60">IFERROR(INDEX([1]!SAN[DK_nr],MATCH(1,('[1]3.2'!$AM60=[1]!SAN[RAS])*('[1]3.2'!CC$7=[1]SAN!$B$5:$B$154),0)),"")</f>
        <v/>
      </c>
      <c r="CD60" s="151" t="str">
        <f t="array" ref="CD60">IFERROR(INDEX([1]!SAN[DK_nr],MATCH(1,('[1]3.2'!$AM60=[1]!SAN[RAS])*('[1]3.2'!CD$7=[1]SAN!$B$5:$B$154),0)),"")</f>
        <v/>
      </c>
      <c r="CE60" s="151" t="str">
        <f t="array" ref="CE60">IFERROR(INDEX([1]!SAN[DK_nr],MATCH(1,('[1]3.2'!$AM60=[1]!SAN[RAS])*('[1]3.2'!CE$7=[1]SAN!$B$5:$B$154),0)),"")</f>
        <v/>
      </c>
      <c r="CF60" s="151" t="str">
        <f t="array" ref="CF60">IFERROR(INDEX([1]!SAN[DK_nr],MATCH(1,('[1]3.2'!$AM60=[1]!SAN[RAS])*('[1]3.2'!CF$7=[1]SAN!$B$5:$B$154),0)),"")</f>
        <v/>
      </c>
      <c r="CG60" s="151" t="str">
        <f t="array" ref="CG60">IFERROR(INDEX([1]!SAN[DK_nr],MATCH(1,('[1]3.2'!$AM60=[1]!SAN[RAS])*('[1]3.2'!CG$7=[1]SAN!$B$5:$B$154),0)),"")</f>
        <v/>
      </c>
      <c r="CH60" s="151" t="str">
        <f t="array" ref="CH60">IFERROR(INDEX([1]!SAN[DK_nr],MATCH(1,('[1]3.2'!$AM60=[1]!SAN[RAS])*('[1]3.2'!CH$7=[1]SAN!$B$5:$B$154),0)),"")</f>
        <v/>
      </c>
      <c r="CI60" s="151" t="str">
        <f t="array" ref="CI60">IFERROR(INDEX([1]!SAN[DK_nr],MATCH(1,('[1]3.2'!$AM60=[1]!SAN[RAS])*('[1]3.2'!CI$7=[1]SAN!$B$5:$B$154),0)),"")</f>
        <v/>
      </c>
      <c r="CJ60" s="151" t="str">
        <f t="array" ref="CJ60">IFERROR(INDEX([1]!SAN[DK_nr],MATCH(1,('[1]3.2'!$AM60=[1]!SAN[RAS])*('[1]3.2'!CJ$7=[1]SAN!$B$5:$B$154),0)),"")</f>
        <v/>
      </c>
      <c r="CK60" s="151" t="str">
        <f t="array" ref="CK60">IFERROR(INDEX([1]!SAN[DK_nr],MATCH(1,('[1]3.2'!$AM60=[1]!SAN[RAS])*('[1]3.2'!CK$7=[1]SAN!$B$5:$B$154),0)),"")</f>
        <v/>
      </c>
      <c r="CL60" s="151" t="str">
        <f t="array" ref="CL60">IFERROR(INDEX([1]!SAN[DK_nr],MATCH(1,('[1]3.2'!$AM60=[1]!SAN[RAS])*('[1]3.2'!CL$7=[1]SAN!$B$5:$B$154),0)),"")</f>
        <v/>
      </c>
      <c r="CM60" s="151" t="str">
        <f t="array" ref="CM60">IFERROR(INDEX([1]!SAN[DK_nr],MATCH(1,('[1]3.2'!$AM60=[1]!SAN[RAS])*('[1]3.2'!CM$7=[1]SAN!$B$5:$B$154),0)),"")</f>
        <v/>
      </c>
      <c r="CN60" s="151" t="str">
        <f t="array" ref="CN60">IFERROR(INDEX([1]!SAN[DK_nr],MATCH(1,('[1]3.2'!$AM60=[1]!SAN[RAS])*('[1]3.2'!CN$7=[1]SAN!$B$5:$B$154),0)),"")</f>
        <v/>
      </c>
      <c r="CO60" s="151" t="str">
        <f t="array" ref="CO60">IFERROR(INDEX([1]!SAN[DK_nr],MATCH(1,('[1]3.2'!$AM60=[1]!SAN[RAS])*('[1]3.2'!CO$7=[1]SAN!$B$5:$B$154),0)),"")</f>
        <v/>
      </c>
      <c r="CP60" s="151" t="str">
        <f t="array" ref="CP60">IFERROR(INDEX([1]!SAN[DK_nr],MATCH(1,('[1]3.2'!$AM60=[1]!SAN[RAS])*('[1]3.2'!CP$7=[1]SAN!$B$5:$B$154),0)),"")</f>
        <v/>
      </c>
      <c r="CQ60" s="151" t="str">
        <f t="array" ref="CQ60">IFERROR(INDEX([1]!SAN[DK_nr],MATCH(1,('[1]3.2'!$AM60=[1]!SAN[RAS])*('[1]3.2'!CQ$7=[1]SAN!$B$5:$B$154),0)),"")</f>
        <v/>
      </c>
      <c r="CR60" s="151" t="str">
        <f t="array" ref="CR60">IFERROR(INDEX([1]!SAN[DK_nr],MATCH(1,('[1]3.2'!$AM60=[1]!SAN[RAS])*('[1]3.2'!CR$7=[1]SAN!$B$5:$B$154),0)),"")</f>
        <v/>
      </c>
      <c r="CS60" s="151" t="str">
        <f t="array" ref="CS60">IFERROR(INDEX([1]!SAN[DK_nr],MATCH(1,('[1]3.2'!$AM60=[1]!SAN[RAS])*('[1]3.2'!CS$7=[1]SAN!$B$5:$B$154),0)),"")</f>
        <v/>
      </c>
      <c r="CT60" s="151" t="str">
        <f t="array" ref="CT60">IFERROR(INDEX([1]!SAN[DK_nr],MATCH(1,('[1]3.2'!$AM60=[1]!SAN[RAS])*('[1]3.2'!CT$7=[1]SAN!$B$5:$B$154),0)),"")</f>
        <v/>
      </c>
      <c r="CU60" s="151" t="str">
        <f t="array" ref="CU60">IFERROR(INDEX([1]!SAN[DK_nr],MATCH(1,('[1]3.2'!$AM60=[1]!SAN[RAS])*('[1]3.2'!CU$7=[1]SAN!$B$5:$B$154),0)),"")</f>
        <v/>
      </c>
      <c r="CV60" s="151" t="str">
        <f t="array" ref="CV60">IFERROR(INDEX([1]!SAN[DK_nr],MATCH(1,('[1]3.2'!$AM60=[1]!SAN[RAS])*('[1]3.2'!CV$7=[1]SAN!$B$5:$B$154),0)),"")</f>
        <v/>
      </c>
      <c r="CW60" s="151" t="str">
        <f t="array" ref="CW60">IFERROR(INDEX([1]!SAN[DK_nr],MATCH(1,('[1]3.2'!$AM60=[1]!SAN[RAS])*('[1]3.2'!CW$7=[1]SAN!$B$5:$B$154),0)),"")</f>
        <v/>
      </c>
      <c r="CX60" s="151" t="str">
        <f t="array" ref="CX60">IFERROR(INDEX([1]!SAN[DK_nr],MATCH(1,('[1]3.2'!$AM60=[1]!SAN[RAS])*('[1]3.2'!CX$7=[1]SAN!$B$5:$B$154),0)),"")</f>
        <v/>
      </c>
      <c r="CY60" s="151" t="str">
        <f t="array" ref="CY60">IFERROR(INDEX([1]!SAN[DK_nr],MATCH(1,('[1]3.2'!$AM60=[1]!SAN[RAS])*('[1]3.2'!CY$7=[1]SAN!$B$5:$B$154),0)),"")</f>
        <v/>
      </c>
      <c r="CZ60" s="151" t="str">
        <f t="array" ref="CZ60">IFERROR(INDEX([1]!SAN[DK_nr],MATCH(1,('[1]3.2'!$AM60=[1]!SAN[RAS])*('[1]3.2'!CZ$7=[1]SAN!$B$5:$B$154),0)),"")</f>
        <v/>
      </c>
      <c r="DA60" s="151" t="str">
        <f t="array" ref="DA60">IFERROR(INDEX([1]!SAN[DK_nr],MATCH(1,('[1]3.2'!$AM60=[1]!SAN[RAS])*('[1]3.2'!DA$7=[1]SAN!$B$5:$B$154),0)),"")</f>
        <v/>
      </c>
      <c r="DB60" s="151" t="str">
        <f t="array" ref="DB60">IFERROR(INDEX([1]!SAN[DK_nr],MATCH(1,('[1]3.2'!$AM60=[1]!SAN[RAS])*('[1]3.2'!DB$7=[1]SAN!$B$5:$B$154),0)),"")</f>
        <v/>
      </c>
      <c r="DC60" s="151" t="str">
        <f t="array" ref="DC60">IFERROR(INDEX([1]!SAN[DK_nr],MATCH(1,('[1]3.2'!$AM60=[1]!SAN[RAS])*('[1]3.2'!DC$7=[1]SAN!$B$5:$B$154),0)),"")</f>
        <v/>
      </c>
      <c r="DD60" s="151" t="str">
        <f t="array" ref="DD60">IFERROR(INDEX([1]!SAN[DK_nr],MATCH(1,('[1]3.2'!$AM60=[1]!SAN[RAS])*('[1]3.2'!DD$7=[1]SAN!$B$5:$B$154),0)),"")</f>
        <v/>
      </c>
      <c r="DE60" s="151" t="str">
        <f t="array" ref="DE60">IFERROR(INDEX([1]!SAN[DK_nr],MATCH(1,('[1]3.2'!$AM60=[1]!SAN[RAS])*('[1]3.2'!DE$7=[1]SAN!$B$5:$B$154),0)),"")</f>
        <v/>
      </c>
      <c r="DF60" s="151" t="str">
        <f t="array" ref="DF60">IFERROR(INDEX([1]!SAN[DK_nr],MATCH(1,('[1]3.2'!$AM60=[1]!SAN[RAS])*('[1]3.2'!DF$7=[1]SAN!$B$5:$B$154),0)),"")</f>
        <v/>
      </c>
      <c r="DG60" s="151" t="str">
        <f t="array" ref="DG60">IFERROR(INDEX([1]!SAN[DK_nr],MATCH(1,('[1]3.2'!$AM60=[1]!SAN[RAS])*('[1]3.2'!DG$7=[1]SAN!$B$5:$B$154),0)),"")</f>
        <v/>
      </c>
      <c r="DH60" s="151" t="str">
        <f t="array" ref="DH60">IFERROR(INDEX([1]!SAN[DK_nr],MATCH(1,('[1]3.2'!$AM60=[1]!SAN[RAS])*('[1]3.2'!DH$7=[1]SAN!$B$5:$B$154),0)),"")</f>
        <v/>
      </c>
      <c r="DI60" s="151" t="str">
        <f t="array" ref="DI60">IFERROR(INDEX([1]!SAN[DK_nr],MATCH(1,('[1]3.2'!$AM60=[1]!SAN[RAS])*('[1]3.2'!DI$7=[1]SAN!$B$5:$B$154),0)),"")</f>
        <v/>
      </c>
      <c r="DJ60" s="151" t="str">
        <f t="array" ref="DJ60">IFERROR(INDEX([1]!SAN[DK_nr],MATCH(1,('[1]3.2'!$AM60=[1]!SAN[RAS])*('[1]3.2'!DJ$7=[1]SAN!$B$5:$B$154),0)),"")</f>
        <v/>
      </c>
      <c r="DK60" s="151" t="str">
        <f t="array" ref="DK60">IFERROR(INDEX([1]!SAN[DK_nr],MATCH(1,('[1]3.2'!$AM60=[1]!SAN[RAS])*('[1]3.2'!DK$7=[1]SAN!$B$5:$B$154),0)),"")</f>
        <v/>
      </c>
      <c r="DL60" s="151" t="str">
        <f t="array" ref="DL60">IFERROR(INDEX([1]!SAN[DK_nr],MATCH(1,('[1]3.2'!$AM60=[1]!SAN[RAS])*('[1]3.2'!DL$7=[1]SAN!$B$5:$B$154),0)),"")</f>
        <v/>
      </c>
      <c r="DM60" s="151" t="str">
        <f t="array" ref="DM60">IFERROR(INDEX([1]!SAN[DK_nr],MATCH(1,('[1]3.2'!$AM60=[1]!SAN[RAS])*('[1]3.2'!DM$7=[1]SAN!$B$5:$B$154),0)),"")</f>
        <v/>
      </c>
      <c r="DN60" s="151" t="str">
        <f t="array" ref="DN60">IFERROR(INDEX([1]!SAN[DK_nr],MATCH(1,('[1]3.2'!$AM60=[1]!SAN[RAS])*('[1]3.2'!DN$7=[1]SAN!$B$5:$B$154),0)),"")</f>
        <v/>
      </c>
      <c r="DO60" s="151" t="str">
        <f t="array" ref="DO60">IFERROR(INDEX([1]!SAN[DK_nr],MATCH(1,('[1]3.2'!$AM60=[1]!SAN[RAS])*('[1]3.2'!DO$7=[1]SAN!$B$5:$B$154),0)),"")</f>
        <v/>
      </c>
      <c r="DP60" s="151" t="str">
        <f t="array" ref="DP60">IFERROR(INDEX([1]!SAN[DK_nr],MATCH(1,('[1]3.2'!$AM60=[1]!SAN[RAS])*('[1]3.2'!DP$7=[1]SAN!$B$5:$B$154),0)),"")</f>
        <v/>
      </c>
      <c r="DQ60" s="151" t="str">
        <f t="array" ref="DQ60">IFERROR(INDEX([1]!SAN[DK_nr],MATCH(1,('[1]3.2'!$AM60=[1]!SAN[RAS])*('[1]3.2'!DQ$7=[1]SAN!$B$5:$B$154),0)),"")</f>
        <v/>
      </c>
      <c r="DR60" s="151" t="str">
        <f t="array" ref="DR60">IFERROR(INDEX([1]!SAN[DK_nr],MATCH(1,('[1]3.2'!$AM60=[1]!SAN[RAS])*('[1]3.2'!DR$7=[1]SAN!$B$5:$B$154),0)),"")</f>
        <v/>
      </c>
      <c r="DS60" s="151" t="str">
        <f t="array" ref="DS60">IFERROR(INDEX([1]!SAN[DK_nr],MATCH(1,('[1]3.2'!$AM60=[1]!SAN[RAS])*('[1]3.2'!DS$7=[1]SAN!$B$5:$B$154),0)),"")</f>
        <v/>
      </c>
      <c r="DT60" s="151" t="str">
        <f t="array" ref="DT60">IFERROR(INDEX([1]!SAN[DK_nr],MATCH(1,('[1]3.2'!$AM60=[1]!SAN[RAS])*('[1]3.2'!DT$7=[1]SAN!$B$5:$B$154),0)),"")</f>
        <v/>
      </c>
      <c r="DU60" s="151" t="str">
        <f t="array" ref="DU60">IFERROR(INDEX([1]!SAN[DK_nr],MATCH(1,('[1]3.2'!$AM60=[1]!SAN[RAS])*('[1]3.2'!DU$7=[1]SAN!$B$5:$B$154),0)),"")</f>
        <v/>
      </c>
      <c r="DV60" s="151" t="str">
        <f t="array" ref="DV60">IFERROR(INDEX([1]!SAN[DK_nr],MATCH(1,('[1]3.2'!$AM60=[1]!SAN[RAS])*('[1]3.2'!DV$7=[1]SAN!$B$5:$B$154),0)),"")</f>
        <v/>
      </c>
      <c r="DW60" s="151" t="str">
        <f t="array" ref="DW60">IFERROR(INDEX([1]!SAN[DK_nr],MATCH(1,('[1]3.2'!$AM60=[1]!SAN[RAS])*('[1]3.2'!DW$7=[1]SAN!$B$5:$B$154),0)),"")</f>
        <v/>
      </c>
      <c r="DX60" s="151" t="str">
        <f t="array" ref="DX60">IFERROR(INDEX([1]!SAN[DK_nr],MATCH(1,('[1]3.2'!$AM60=[1]!SAN[RAS])*('[1]3.2'!DX$7=[1]SAN!$B$5:$B$154),0)),"")</f>
        <v/>
      </c>
      <c r="DY60" s="151" t="str">
        <f t="array" ref="DY60">IFERROR(INDEX([1]!SAN[DK_nr],MATCH(1,('[1]3.2'!$AM60=[1]!SAN[RAS])*('[1]3.2'!DY$7=[1]SAN!$B$5:$B$154),0)),"")</f>
        <v/>
      </c>
      <c r="DZ60" s="151" t="str">
        <f t="array" ref="DZ60">IFERROR(INDEX([1]!SAN[DK_nr],MATCH(1,('[1]3.2'!$AM60=[1]!SAN[RAS])*('[1]3.2'!DZ$7=[1]SAN!$B$5:$B$154),0)),"")</f>
        <v/>
      </c>
      <c r="EA60" s="151" t="str">
        <f t="array" ref="EA60">IFERROR(INDEX([1]!SAN[DK_nr],MATCH(1,('[1]3.2'!$AM60=[1]!SAN[RAS])*('[1]3.2'!EA$7=[1]SAN!$B$5:$B$154),0)),"")</f>
        <v/>
      </c>
      <c r="EB60" s="151" t="str">
        <f t="array" ref="EB60">IFERROR(INDEX([1]!SAN[DK_nr],MATCH(1,('[1]3.2'!$AM60=[1]!SAN[RAS])*('[1]3.2'!EB$7=[1]SAN!$B$5:$B$154),0)),"")</f>
        <v/>
      </c>
    </row>
    <row r="61" spans="2:132" ht="12.2" customHeight="1" x14ac:dyDescent="0.2">
      <c r="B61" s="168" t="s">
        <v>555</v>
      </c>
      <c r="C61" s="169" t="s">
        <v>556</v>
      </c>
      <c r="D61" s="170" t="s">
        <v>223</v>
      </c>
      <c r="E61" s="171" t="e">
        <f>+SUMIFS([1]!Sanaudos[Suma],[1]!Sanaudos[Pagal DK RAS],$AM61)</f>
        <v>#REF!</v>
      </c>
      <c r="F61" s="171"/>
      <c r="G61" s="171" t="e">
        <f>+SUMIFS('[1]5.turtas'!$A$5:$A$61,'[1]5.turtas'!$B$5:$B$61,$AM61)</f>
        <v>#VALUE!</v>
      </c>
      <c r="H61" s="171"/>
      <c r="I61" s="171"/>
      <c r="J61" s="171" t="e">
        <f>+SUMIFS([1]!Sanaudos_kor[Suma],[1]!Sanaudos_kor[RAS],$AM61,[1]!Sanaudos_kor[KOR_nr],J$1)</f>
        <v>#REF!</v>
      </c>
      <c r="K61" s="171" t="e">
        <f>+SUMIFS([1]!Sanaudos_kor[Suma],[1]!Sanaudos_kor[RAS],$AM61,[1]!Sanaudos_kor[KOR_nr],K$1)</f>
        <v>#REF!</v>
      </c>
      <c r="L61" s="171" t="e">
        <f>+SUMIFS([1]!Sanaudos_kor[Suma],[1]!Sanaudos_kor[RAS],$AM61,[1]!Sanaudos_kor[KOR_nr],L$1)</f>
        <v>#REF!</v>
      </c>
      <c r="M61" s="171" t="e">
        <f>+SUMIFS([1]!Sanaudos_kor[Suma],[1]!Sanaudos_kor[RAS],$AM61,[1]!Sanaudos_kor[KOR_nr],M$1)</f>
        <v>#REF!</v>
      </c>
      <c r="N61" s="171" t="e">
        <f>+SUMIFS([1]!Sanaudos_kor[Suma],[1]!Sanaudos_kor[RAS],$AM61,[1]!Sanaudos_kor[KOR_nr],N$1)</f>
        <v>#REF!</v>
      </c>
      <c r="O61" s="171" t="e">
        <f>+SUMIFS([1]!Sanaudos_kor[Suma],[1]!Sanaudos_kor[RAS],$AM61,[1]!Sanaudos_kor[KOR_nr],O$1)</f>
        <v>#REF!</v>
      </c>
      <c r="P61" s="171" t="e">
        <f>+SUMIFS([1]!Sanaudos_kor[Suma],[1]!Sanaudos_kor[RAS],$AM61,[1]!Sanaudos_kor[KOR_nr],P$1)</f>
        <v>#REF!</v>
      </c>
      <c r="Q61" s="171" t="e">
        <f>+SUMIFS([1]!Sanaudos_kor[Suma],[1]!Sanaudos_kor[RAS],$AM61,[1]!Sanaudos_kor[KOR_nr],Q$1)</f>
        <v>#REF!</v>
      </c>
      <c r="R61" s="171" t="e">
        <f>+SUMIFS([1]!Sanaudos_kor[Suma],[1]!Sanaudos_kor[RAS],$AM61,[1]!Sanaudos_kor[KOR_nr],R$1)</f>
        <v>#REF!</v>
      </c>
      <c r="S61" s="171" t="e">
        <f>+SUMIFS([1]!Sanaudos_kor[Suma],[1]!Sanaudos_kor[RAS],$AM61,[1]!Sanaudos_kor[KOR_nr],S$1)</f>
        <v>#REF!</v>
      </c>
      <c r="T61" s="171" t="e">
        <f>+SUMIFS([1]!Sanaudos_kor[Suma],[1]!Sanaudos_kor[RAS],$AM61,[1]!Sanaudos_kor[KOR_nr],T$1)</f>
        <v>#REF!</v>
      </c>
      <c r="U61" s="171" t="e">
        <f>+SUMIFS([1]!Sanaudos_kor[Suma],[1]!Sanaudos_kor[RAS],$AM61,[1]!Sanaudos_kor[KOR_nr],U$1)</f>
        <v>#REF!</v>
      </c>
      <c r="V61" s="171" t="e">
        <f>+SUMIFS([1]!Sanaudos_kor[Suma],[1]!Sanaudos_kor[RAS],$AM61,[1]!Sanaudos_kor[KOR_nr],V$1)</f>
        <v>#REF!</v>
      </c>
      <c r="W61" s="171" t="e">
        <f>+SUMIFS([1]!Sanaudos_kor[Suma],[1]!Sanaudos_kor[RAS],$AM61,[1]!Sanaudos_kor[KOR_nr],W$1)</f>
        <v>#REF!</v>
      </c>
      <c r="X61" s="171" t="e">
        <f>+SUMIFS([1]!Sanaudos_kor[Suma],[1]!Sanaudos_kor[RAS],$AM61,[1]!Sanaudos_kor[KOR_nr],X$1)</f>
        <v>#REF!</v>
      </c>
      <c r="Y61" s="171" t="e">
        <f>+SUMIFS([1]!Sanaudos_kor[Suma],[1]!Sanaudos_kor[RAS],$AM61,[1]!Sanaudos_kor[KOR_nr],Y$1)</f>
        <v>#REF!</v>
      </c>
      <c r="Z61" s="171" t="e">
        <f>+SUMIFS([1]!Sanaudos_kor[Suma],[1]!Sanaudos_kor[RAS],$AM61,[1]!Sanaudos_kor[KOR_nr],Z$1)</f>
        <v>#REF!</v>
      </c>
      <c r="AA61" s="171" t="e">
        <f>+SUMIFS([1]!Sanaudos_kor[Suma],[1]!Sanaudos_kor[RAS],$AM61,[1]!Sanaudos_kor[KOR_nr],AA$1)</f>
        <v>#REF!</v>
      </c>
      <c r="AB61" s="171" t="e">
        <f>+SUMIFS([1]!Sanaudos_kor[Suma],[1]!Sanaudos_kor[RAS],$AM61,[1]!Sanaudos_kor[KOR_nr],AB$1)</f>
        <v>#REF!</v>
      </c>
      <c r="AC61" s="171" t="e">
        <f>+SUMIFS([1]!Sanaudos_kor[Suma],[1]!Sanaudos_kor[RAS],$AM61,[1]!Sanaudos_kor[KOR_nr],AC$1)</f>
        <v>#REF!</v>
      </c>
      <c r="AD61" s="171" t="e">
        <f>+SUMIFS([1]!Sanaudos_kor[Suma],[1]!Sanaudos_kor[RAS],$AM61,[1]!Sanaudos_kor[KOR_nr],AD$1)</f>
        <v>#REF!</v>
      </c>
      <c r="AE61" s="171" t="e">
        <f>+SUMIFS([1]!Sanaudos_kor[Suma],[1]!Sanaudos_kor[RAS],$AM61,[1]!Sanaudos_kor[KOR_nr],AE$1)</f>
        <v>#REF!</v>
      </c>
      <c r="AF61" s="178" t="e">
        <f t="shared" si="0"/>
        <v>#REF!</v>
      </c>
      <c r="AG61" s="538"/>
      <c r="AL61" s="172">
        <f>+'[1]3.pagrindinis'!A63</f>
        <v>700</v>
      </c>
      <c r="AM61" s="172">
        <f>+'[1]3.pagrindinis'!B63</f>
        <v>716</v>
      </c>
      <c r="AN61" s="166" t="e">
        <f>+SUMIFS('[1]5'!$M$8:$M$158,'[1]5'!$C$8:$C$158,$AM61)</f>
        <v>#VALUE!</v>
      </c>
      <c r="AO61" s="167" t="e">
        <f t="shared" si="1"/>
        <v>#VALUE!</v>
      </c>
      <c r="AR61" s="151" t="str">
        <f t="array" ref="AR61">IFERROR(INDEX([1]!SAN[DK_nr],MATCH(1,('[1]3.2'!$AM61=[1]!SAN[RAS])*('[1]3.2'!AR$7=[1]SAN!$B$5:$B$154),0)),"")</f>
        <v/>
      </c>
      <c r="AS61" s="151" t="str">
        <f t="array" ref="AS61">IFERROR(INDEX([1]!SAN[DK_nr],MATCH(1,('[1]3.2'!$AM61=[1]!SAN[RAS])*('[1]3.2'!AS$7=[1]SAN!$B$5:$B$154),0)),"")</f>
        <v/>
      </c>
      <c r="AT61" s="151" t="str">
        <f t="array" ref="AT61">IFERROR(INDEX([1]!SAN[DK_nr],MATCH(1,('[1]3.2'!$AM61=[1]!SAN[RAS])*('[1]3.2'!AT$7=[1]SAN!$B$5:$B$154),0)),"")</f>
        <v/>
      </c>
      <c r="AU61" s="151" t="str">
        <f t="array" ref="AU61">IFERROR(INDEX([1]!SAN[DK_nr],MATCH(1,('[1]3.2'!$AM61=[1]!SAN[RAS])*('[1]3.2'!AU$7=[1]SAN!$B$5:$B$154),0)),"")</f>
        <v/>
      </c>
      <c r="AV61" s="151" t="str">
        <f t="array" ref="AV61">IFERROR(INDEX([1]!SAN[DK_nr],MATCH(1,('[1]3.2'!$AM61=[1]!SAN[RAS])*('[1]3.2'!AV$7=[1]SAN!$B$5:$B$154),0)),"")</f>
        <v/>
      </c>
      <c r="AW61" s="151" t="str">
        <f t="array" ref="AW61">IFERROR(INDEX([1]!SAN[DK_nr],MATCH(1,('[1]3.2'!$AM61=[1]!SAN[RAS])*('[1]3.2'!AW$7=[1]SAN!$B$5:$B$154),0)),"")</f>
        <v/>
      </c>
      <c r="AX61" s="151" t="str">
        <f t="array" ref="AX61">IFERROR(INDEX([1]!SAN[DK_nr],MATCH(1,('[1]3.2'!$AM61=[1]!SAN[RAS])*('[1]3.2'!AX$7=[1]SAN!$B$5:$B$154),0)),"")</f>
        <v/>
      </c>
      <c r="AY61" s="151" t="str">
        <f t="array" ref="AY61">IFERROR(INDEX([1]!SAN[DK_nr],MATCH(1,('[1]3.2'!$AM61=[1]!SAN[RAS])*('[1]3.2'!AY$7=[1]SAN!$B$5:$B$154),0)),"")</f>
        <v/>
      </c>
      <c r="AZ61" s="151" t="str">
        <f t="array" ref="AZ61">IFERROR(INDEX([1]!SAN[DK_nr],MATCH(1,('[1]3.2'!$AM61=[1]!SAN[RAS])*('[1]3.2'!AZ$7=[1]SAN!$B$5:$B$154),0)),"")</f>
        <v/>
      </c>
      <c r="BA61" s="151" t="str">
        <f t="array" ref="BA61">IFERROR(INDEX([1]!SAN[DK_nr],MATCH(1,('[1]3.2'!$AM61=[1]!SAN[RAS])*('[1]3.2'!BA$7=[1]SAN!$B$5:$B$154),0)),"")</f>
        <v/>
      </c>
      <c r="BB61" s="151" t="str">
        <f t="array" ref="BB61">IFERROR(INDEX([1]!SAN[DK_nr],MATCH(1,('[1]3.2'!$AM61=[1]!SAN[RAS])*('[1]3.2'!BB$7=[1]SAN!$B$5:$B$154),0)),"")</f>
        <v/>
      </c>
      <c r="BC61" s="151" t="str">
        <f t="array" ref="BC61">IFERROR(INDEX([1]!SAN[DK_nr],MATCH(1,('[1]3.2'!$AM61=[1]!SAN[RAS])*('[1]3.2'!BC$7=[1]SAN!$B$5:$B$154),0)),"")</f>
        <v/>
      </c>
      <c r="BD61" s="151" t="str">
        <f t="array" ref="BD61">IFERROR(INDEX([1]!SAN[DK_nr],MATCH(1,('[1]3.2'!$AM61=[1]!SAN[RAS])*('[1]3.2'!BD$7=[1]SAN!$B$5:$B$154),0)),"")</f>
        <v/>
      </c>
      <c r="BE61" s="151" t="str">
        <f t="array" ref="BE61">IFERROR(INDEX([1]!SAN[DK_nr],MATCH(1,('[1]3.2'!$AM61=[1]!SAN[RAS])*('[1]3.2'!BE$7=[1]SAN!$B$5:$B$154),0)),"")</f>
        <v/>
      </c>
      <c r="BF61" s="151" t="str">
        <f t="array" ref="BF61">IFERROR(INDEX([1]!SAN[DK_nr],MATCH(1,('[1]3.2'!$AM61=[1]!SAN[RAS])*('[1]3.2'!BF$7=[1]SAN!$B$5:$B$154),0)),"")</f>
        <v/>
      </c>
      <c r="BG61" s="151" t="str">
        <f t="array" ref="BG61">IFERROR(INDEX([1]!SAN[DK_nr],MATCH(1,('[1]3.2'!$AM61=[1]!SAN[RAS])*('[1]3.2'!BG$7=[1]SAN!$B$5:$B$154),0)),"")</f>
        <v/>
      </c>
      <c r="BH61" s="151" t="str">
        <f t="array" ref="BH61">IFERROR(INDEX([1]!SAN[DK_nr],MATCH(1,('[1]3.2'!$AM61=[1]!SAN[RAS])*('[1]3.2'!BH$7=[1]SAN!$B$5:$B$154),0)),"")</f>
        <v/>
      </c>
      <c r="BI61" s="151" t="str">
        <f t="array" ref="BI61">IFERROR(INDEX([1]!SAN[DK_nr],MATCH(1,('[1]3.2'!$AM61=[1]!SAN[RAS])*('[1]3.2'!BI$7=[1]SAN!$B$5:$B$154),0)),"")</f>
        <v/>
      </c>
      <c r="BJ61" s="151" t="str">
        <f t="array" ref="BJ61">IFERROR(INDEX([1]!SAN[DK_nr],MATCH(1,('[1]3.2'!$AM61=[1]!SAN[RAS])*('[1]3.2'!BJ$7=[1]SAN!$B$5:$B$154),0)),"")</f>
        <v/>
      </c>
      <c r="BK61" s="151" t="str">
        <f t="array" ref="BK61">IFERROR(INDEX([1]!SAN[DK_nr],MATCH(1,('[1]3.2'!$AM61=[1]!SAN[RAS])*('[1]3.2'!BK$7=[1]SAN!$B$5:$B$154),0)),"")</f>
        <v/>
      </c>
      <c r="BL61" s="151" t="str">
        <f t="array" ref="BL61">IFERROR(INDEX([1]!SAN[DK_nr],MATCH(1,('[1]3.2'!$AM61=[1]!SAN[RAS])*('[1]3.2'!BL$7=[1]SAN!$B$5:$B$154),0)),"")</f>
        <v/>
      </c>
      <c r="BM61" s="151" t="str">
        <f t="array" ref="BM61">IFERROR(INDEX([1]!SAN[DK_nr],MATCH(1,('[1]3.2'!$AM61=[1]!SAN[RAS])*('[1]3.2'!BM$7=[1]SAN!$B$5:$B$154),0)),"")</f>
        <v/>
      </c>
      <c r="BN61" s="151" t="str">
        <f t="array" ref="BN61">IFERROR(INDEX([1]!SAN[DK_nr],MATCH(1,('[1]3.2'!$AM61=[1]!SAN[RAS])*('[1]3.2'!BN$7=[1]SAN!$B$5:$B$154),0)),"")</f>
        <v/>
      </c>
      <c r="BO61" s="151" t="str">
        <f t="array" ref="BO61">IFERROR(INDEX([1]!SAN[DK_nr],MATCH(1,('[1]3.2'!$AM61=[1]!SAN[RAS])*('[1]3.2'!BO$7=[1]SAN!$B$5:$B$154),0)),"")</f>
        <v/>
      </c>
      <c r="BP61" s="151" t="str">
        <f t="array" ref="BP61">IFERROR(INDEX([1]!SAN[DK_nr],MATCH(1,('[1]3.2'!$AM61=[1]!SAN[RAS])*('[1]3.2'!BP$7=[1]SAN!$B$5:$B$154),0)),"")</f>
        <v/>
      </c>
      <c r="BQ61" s="151" t="str">
        <f t="array" ref="BQ61">IFERROR(INDEX([1]!SAN[DK_nr],MATCH(1,('[1]3.2'!$AM61=[1]!SAN[RAS])*('[1]3.2'!BQ$7=[1]SAN!$B$5:$B$154),0)),"")</f>
        <v/>
      </c>
      <c r="BR61" s="151" t="str">
        <f t="array" ref="BR61">IFERROR(INDEX([1]!SAN[DK_nr],MATCH(1,('[1]3.2'!$AM61=[1]!SAN[RAS])*('[1]3.2'!BR$7=[1]SAN!$B$5:$B$154),0)),"")</f>
        <v/>
      </c>
      <c r="BS61" s="151" t="str">
        <f t="array" ref="BS61">IFERROR(INDEX([1]!SAN[DK_nr],MATCH(1,('[1]3.2'!$AM61=[1]!SAN[RAS])*('[1]3.2'!BS$7=[1]SAN!$B$5:$B$154),0)),"")</f>
        <v/>
      </c>
      <c r="BT61" s="151" t="str">
        <f t="array" ref="BT61">IFERROR(INDEX([1]!SAN[DK_nr],MATCH(1,('[1]3.2'!$AM61=[1]!SAN[RAS])*('[1]3.2'!BT$7=[1]SAN!$B$5:$B$154),0)),"")</f>
        <v/>
      </c>
      <c r="BU61" s="151" t="str">
        <f t="array" ref="BU61">IFERROR(INDEX([1]!SAN[DK_nr],MATCH(1,('[1]3.2'!$AM61=[1]!SAN[RAS])*('[1]3.2'!BU$7=[1]SAN!$B$5:$B$154),0)),"")</f>
        <v/>
      </c>
      <c r="BV61" s="151" t="str">
        <f t="array" ref="BV61">IFERROR(INDEX([1]!SAN[DK_nr],MATCH(1,('[1]3.2'!$AM61=[1]!SAN[RAS])*('[1]3.2'!BV$7=[1]SAN!$B$5:$B$154),0)),"")</f>
        <v/>
      </c>
      <c r="BW61" s="151" t="str">
        <f t="array" ref="BW61">IFERROR(INDEX([1]!SAN[DK_nr],MATCH(1,('[1]3.2'!$AM61=[1]!SAN[RAS])*('[1]3.2'!BW$7=[1]SAN!$B$5:$B$154),0)),"")</f>
        <v/>
      </c>
      <c r="BX61" s="151" t="str">
        <f t="array" ref="BX61">IFERROR(INDEX([1]!SAN[DK_nr],MATCH(1,('[1]3.2'!$AM61=[1]!SAN[RAS])*('[1]3.2'!BX$7=[1]SAN!$B$5:$B$154),0)),"")</f>
        <v/>
      </c>
      <c r="BY61" s="151" t="str">
        <f t="array" ref="BY61">IFERROR(INDEX([1]!SAN[DK_nr],MATCH(1,('[1]3.2'!$AM61=[1]!SAN[RAS])*('[1]3.2'!BY$7=[1]SAN!$B$5:$B$154),0)),"")</f>
        <v/>
      </c>
      <c r="BZ61" s="151" t="str">
        <f t="array" ref="BZ61">IFERROR(INDEX([1]!SAN[DK_nr],MATCH(1,('[1]3.2'!$AM61=[1]!SAN[RAS])*('[1]3.2'!BZ$7=[1]SAN!$B$5:$B$154),0)),"")</f>
        <v/>
      </c>
      <c r="CA61" s="151" t="str">
        <f t="array" ref="CA61">IFERROR(INDEX([1]!SAN[DK_nr],MATCH(1,('[1]3.2'!$AM61=[1]!SAN[RAS])*('[1]3.2'!CA$7=[1]SAN!$B$5:$B$154),0)),"")</f>
        <v/>
      </c>
      <c r="CB61" s="151" t="str">
        <f t="array" ref="CB61">IFERROR(INDEX([1]!SAN[DK_nr],MATCH(1,('[1]3.2'!$AM61=[1]!SAN[RAS])*('[1]3.2'!CB$7=[1]SAN!$B$5:$B$154),0)),"")</f>
        <v/>
      </c>
      <c r="CC61" s="151" t="str">
        <f t="array" ref="CC61">IFERROR(INDEX([1]!SAN[DK_nr],MATCH(1,('[1]3.2'!$AM61=[1]!SAN[RAS])*('[1]3.2'!CC$7=[1]SAN!$B$5:$B$154),0)),"")</f>
        <v/>
      </c>
      <c r="CD61" s="151" t="str">
        <f t="array" ref="CD61">IFERROR(INDEX([1]!SAN[DK_nr],MATCH(1,('[1]3.2'!$AM61=[1]!SAN[RAS])*('[1]3.2'!CD$7=[1]SAN!$B$5:$B$154),0)),"")</f>
        <v/>
      </c>
      <c r="CE61" s="151" t="str">
        <f t="array" ref="CE61">IFERROR(INDEX([1]!SAN[DK_nr],MATCH(1,('[1]3.2'!$AM61=[1]!SAN[RAS])*('[1]3.2'!CE$7=[1]SAN!$B$5:$B$154),0)),"")</f>
        <v/>
      </c>
      <c r="CF61" s="151" t="str">
        <f t="array" ref="CF61">IFERROR(INDEX([1]!SAN[DK_nr],MATCH(1,('[1]3.2'!$AM61=[1]!SAN[RAS])*('[1]3.2'!CF$7=[1]SAN!$B$5:$B$154),0)),"")</f>
        <v/>
      </c>
      <c r="CG61" s="151" t="str">
        <f t="array" ref="CG61">IFERROR(INDEX([1]!SAN[DK_nr],MATCH(1,('[1]3.2'!$AM61=[1]!SAN[RAS])*('[1]3.2'!CG$7=[1]SAN!$B$5:$B$154),0)),"")</f>
        <v/>
      </c>
      <c r="CH61" s="151" t="str">
        <f t="array" ref="CH61">IFERROR(INDEX([1]!SAN[DK_nr],MATCH(1,('[1]3.2'!$AM61=[1]!SAN[RAS])*('[1]3.2'!CH$7=[1]SAN!$B$5:$B$154),0)),"")</f>
        <v/>
      </c>
      <c r="CI61" s="151" t="str">
        <f t="array" ref="CI61">IFERROR(INDEX([1]!SAN[DK_nr],MATCH(1,('[1]3.2'!$AM61=[1]!SAN[RAS])*('[1]3.2'!CI$7=[1]SAN!$B$5:$B$154),0)),"")</f>
        <v/>
      </c>
      <c r="CJ61" s="151" t="str">
        <f t="array" ref="CJ61">IFERROR(INDEX([1]!SAN[DK_nr],MATCH(1,('[1]3.2'!$AM61=[1]!SAN[RAS])*('[1]3.2'!CJ$7=[1]SAN!$B$5:$B$154),0)),"")</f>
        <v/>
      </c>
      <c r="CK61" s="151" t="str">
        <f t="array" ref="CK61">IFERROR(INDEX([1]!SAN[DK_nr],MATCH(1,('[1]3.2'!$AM61=[1]!SAN[RAS])*('[1]3.2'!CK$7=[1]SAN!$B$5:$B$154),0)),"")</f>
        <v/>
      </c>
      <c r="CL61" s="151" t="str">
        <f t="array" ref="CL61">IFERROR(INDEX([1]!SAN[DK_nr],MATCH(1,('[1]3.2'!$AM61=[1]!SAN[RAS])*('[1]3.2'!CL$7=[1]SAN!$B$5:$B$154),0)),"")</f>
        <v/>
      </c>
      <c r="CM61" s="151" t="str">
        <f t="array" ref="CM61">IFERROR(INDEX([1]!SAN[DK_nr],MATCH(1,('[1]3.2'!$AM61=[1]!SAN[RAS])*('[1]3.2'!CM$7=[1]SAN!$B$5:$B$154),0)),"")</f>
        <v/>
      </c>
      <c r="CN61" s="151" t="str">
        <f t="array" ref="CN61">IFERROR(INDEX([1]!SAN[DK_nr],MATCH(1,('[1]3.2'!$AM61=[1]!SAN[RAS])*('[1]3.2'!CN$7=[1]SAN!$B$5:$B$154),0)),"")</f>
        <v/>
      </c>
      <c r="CO61" s="151" t="str">
        <f t="array" ref="CO61">IFERROR(INDEX([1]!SAN[DK_nr],MATCH(1,('[1]3.2'!$AM61=[1]!SAN[RAS])*('[1]3.2'!CO$7=[1]SAN!$B$5:$B$154),0)),"")</f>
        <v/>
      </c>
      <c r="CP61" s="151" t="str">
        <f t="array" ref="CP61">IFERROR(INDEX([1]!SAN[DK_nr],MATCH(1,('[1]3.2'!$AM61=[1]!SAN[RAS])*('[1]3.2'!CP$7=[1]SAN!$B$5:$B$154),0)),"")</f>
        <v/>
      </c>
      <c r="CQ61" s="151" t="str">
        <f t="array" ref="CQ61">IFERROR(INDEX([1]!SAN[DK_nr],MATCH(1,('[1]3.2'!$AM61=[1]!SAN[RAS])*('[1]3.2'!CQ$7=[1]SAN!$B$5:$B$154),0)),"")</f>
        <v/>
      </c>
      <c r="CR61" s="151" t="str">
        <f t="array" ref="CR61">IFERROR(INDEX([1]!SAN[DK_nr],MATCH(1,('[1]3.2'!$AM61=[1]!SAN[RAS])*('[1]3.2'!CR$7=[1]SAN!$B$5:$B$154),0)),"")</f>
        <v/>
      </c>
      <c r="CS61" s="151" t="str">
        <f t="array" ref="CS61">IFERROR(INDEX([1]!SAN[DK_nr],MATCH(1,('[1]3.2'!$AM61=[1]!SAN[RAS])*('[1]3.2'!CS$7=[1]SAN!$B$5:$B$154),0)),"")</f>
        <v/>
      </c>
      <c r="CT61" s="151" t="str">
        <f t="array" ref="CT61">IFERROR(INDEX([1]!SAN[DK_nr],MATCH(1,('[1]3.2'!$AM61=[1]!SAN[RAS])*('[1]3.2'!CT$7=[1]SAN!$B$5:$B$154),0)),"")</f>
        <v/>
      </c>
      <c r="CU61" s="151" t="str">
        <f t="array" ref="CU61">IFERROR(INDEX([1]!SAN[DK_nr],MATCH(1,('[1]3.2'!$AM61=[1]!SAN[RAS])*('[1]3.2'!CU$7=[1]SAN!$B$5:$B$154),0)),"")</f>
        <v/>
      </c>
      <c r="CV61" s="151" t="str">
        <f t="array" ref="CV61">IFERROR(INDEX([1]!SAN[DK_nr],MATCH(1,('[1]3.2'!$AM61=[1]!SAN[RAS])*('[1]3.2'!CV$7=[1]SAN!$B$5:$B$154),0)),"")</f>
        <v/>
      </c>
      <c r="CW61" s="151" t="str">
        <f t="array" ref="CW61">IFERROR(INDEX([1]!SAN[DK_nr],MATCH(1,('[1]3.2'!$AM61=[1]!SAN[RAS])*('[1]3.2'!CW$7=[1]SAN!$B$5:$B$154),0)),"")</f>
        <v/>
      </c>
      <c r="CX61" s="151" t="str">
        <f t="array" ref="CX61">IFERROR(INDEX([1]!SAN[DK_nr],MATCH(1,('[1]3.2'!$AM61=[1]!SAN[RAS])*('[1]3.2'!CX$7=[1]SAN!$B$5:$B$154),0)),"")</f>
        <v/>
      </c>
      <c r="CY61" s="151" t="str">
        <f t="array" ref="CY61">IFERROR(INDEX([1]!SAN[DK_nr],MATCH(1,('[1]3.2'!$AM61=[1]!SAN[RAS])*('[1]3.2'!CY$7=[1]SAN!$B$5:$B$154),0)),"")</f>
        <v/>
      </c>
      <c r="CZ61" s="151" t="str">
        <f t="array" ref="CZ61">IFERROR(INDEX([1]!SAN[DK_nr],MATCH(1,('[1]3.2'!$AM61=[1]!SAN[RAS])*('[1]3.2'!CZ$7=[1]SAN!$B$5:$B$154),0)),"")</f>
        <v/>
      </c>
      <c r="DA61" s="151" t="str">
        <f t="array" ref="DA61">IFERROR(INDEX([1]!SAN[DK_nr],MATCH(1,('[1]3.2'!$AM61=[1]!SAN[RAS])*('[1]3.2'!DA$7=[1]SAN!$B$5:$B$154),0)),"")</f>
        <v/>
      </c>
      <c r="DB61" s="151" t="str">
        <f t="array" ref="DB61">IFERROR(INDEX([1]!SAN[DK_nr],MATCH(1,('[1]3.2'!$AM61=[1]!SAN[RAS])*('[1]3.2'!DB$7=[1]SAN!$B$5:$B$154),0)),"")</f>
        <v/>
      </c>
      <c r="DC61" s="151" t="str">
        <f t="array" ref="DC61">IFERROR(INDEX([1]!SAN[DK_nr],MATCH(1,('[1]3.2'!$AM61=[1]!SAN[RAS])*('[1]3.2'!DC$7=[1]SAN!$B$5:$B$154),0)),"")</f>
        <v/>
      </c>
      <c r="DD61" s="151" t="str">
        <f t="array" ref="DD61">IFERROR(INDEX([1]!SAN[DK_nr],MATCH(1,('[1]3.2'!$AM61=[1]!SAN[RAS])*('[1]3.2'!DD$7=[1]SAN!$B$5:$B$154),0)),"")</f>
        <v/>
      </c>
      <c r="DE61" s="151" t="str">
        <f t="array" ref="DE61">IFERROR(INDEX([1]!SAN[DK_nr],MATCH(1,('[1]3.2'!$AM61=[1]!SAN[RAS])*('[1]3.2'!DE$7=[1]SAN!$B$5:$B$154),0)),"")</f>
        <v/>
      </c>
      <c r="DF61" s="151" t="str">
        <f t="array" ref="DF61">IFERROR(INDEX([1]!SAN[DK_nr],MATCH(1,('[1]3.2'!$AM61=[1]!SAN[RAS])*('[1]3.2'!DF$7=[1]SAN!$B$5:$B$154),0)),"")</f>
        <v/>
      </c>
      <c r="DG61" s="151" t="str">
        <f t="array" ref="DG61">IFERROR(INDEX([1]!SAN[DK_nr],MATCH(1,('[1]3.2'!$AM61=[1]!SAN[RAS])*('[1]3.2'!DG$7=[1]SAN!$B$5:$B$154),0)),"")</f>
        <v/>
      </c>
      <c r="DH61" s="151" t="str">
        <f t="array" ref="DH61">IFERROR(INDEX([1]!SAN[DK_nr],MATCH(1,('[1]3.2'!$AM61=[1]!SAN[RAS])*('[1]3.2'!DH$7=[1]SAN!$B$5:$B$154),0)),"")</f>
        <v/>
      </c>
      <c r="DI61" s="151" t="str">
        <f t="array" ref="DI61">IFERROR(INDEX([1]!SAN[DK_nr],MATCH(1,('[1]3.2'!$AM61=[1]!SAN[RAS])*('[1]3.2'!DI$7=[1]SAN!$B$5:$B$154),0)),"")</f>
        <v/>
      </c>
      <c r="DJ61" s="151" t="str">
        <f t="array" ref="DJ61">IFERROR(INDEX([1]!SAN[DK_nr],MATCH(1,('[1]3.2'!$AM61=[1]!SAN[RAS])*('[1]3.2'!DJ$7=[1]SAN!$B$5:$B$154),0)),"")</f>
        <v/>
      </c>
      <c r="DK61" s="151" t="str">
        <f t="array" ref="DK61">IFERROR(INDEX([1]!SAN[DK_nr],MATCH(1,('[1]3.2'!$AM61=[1]!SAN[RAS])*('[1]3.2'!DK$7=[1]SAN!$B$5:$B$154),0)),"")</f>
        <v/>
      </c>
      <c r="DL61" s="151" t="str">
        <f t="array" ref="DL61">IFERROR(INDEX([1]!SAN[DK_nr],MATCH(1,('[1]3.2'!$AM61=[1]!SAN[RAS])*('[1]3.2'!DL$7=[1]SAN!$B$5:$B$154),0)),"")</f>
        <v/>
      </c>
      <c r="DM61" s="151" t="str">
        <f t="array" ref="DM61">IFERROR(INDEX([1]!SAN[DK_nr],MATCH(1,('[1]3.2'!$AM61=[1]!SAN[RAS])*('[1]3.2'!DM$7=[1]SAN!$B$5:$B$154),0)),"")</f>
        <v/>
      </c>
      <c r="DN61" s="151" t="str">
        <f t="array" ref="DN61">IFERROR(INDEX([1]!SAN[DK_nr],MATCH(1,('[1]3.2'!$AM61=[1]!SAN[RAS])*('[1]3.2'!DN$7=[1]SAN!$B$5:$B$154),0)),"")</f>
        <v/>
      </c>
      <c r="DO61" s="151" t="str">
        <f t="array" ref="DO61">IFERROR(INDEX([1]!SAN[DK_nr],MATCH(1,('[1]3.2'!$AM61=[1]!SAN[RAS])*('[1]3.2'!DO$7=[1]SAN!$B$5:$B$154),0)),"")</f>
        <v/>
      </c>
      <c r="DP61" s="151" t="str">
        <f t="array" ref="DP61">IFERROR(INDEX([1]!SAN[DK_nr],MATCH(1,('[1]3.2'!$AM61=[1]!SAN[RAS])*('[1]3.2'!DP$7=[1]SAN!$B$5:$B$154),0)),"")</f>
        <v/>
      </c>
      <c r="DQ61" s="151" t="str">
        <f t="array" ref="DQ61">IFERROR(INDEX([1]!SAN[DK_nr],MATCH(1,('[1]3.2'!$AM61=[1]!SAN[RAS])*('[1]3.2'!DQ$7=[1]SAN!$B$5:$B$154),0)),"")</f>
        <v/>
      </c>
      <c r="DR61" s="151" t="str">
        <f t="array" ref="DR61">IFERROR(INDEX([1]!SAN[DK_nr],MATCH(1,('[1]3.2'!$AM61=[1]!SAN[RAS])*('[1]3.2'!DR$7=[1]SAN!$B$5:$B$154),0)),"")</f>
        <v/>
      </c>
      <c r="DS61" s="151" t="str">
        <f t="array" ref="DS61">IFERROR(INDEX([1]!SAN[DK_nr],MATCH(1,('[1]3.2'!$AM61=[1]!SAN[RAS])*('[1]3.2'!DS$7=[1]SAN!$B$5:$B$154),0)),"")</f>
        <v/>
      </c>
      <c r="DT61" s="151" t="str">
        <f t="array" ref="DT61">IFERROR(INDEX([1]!SAN[DK_nr],MATCH(1,('[1]3.2'!$AM61=[1]!SAN[RAS])*('[1]3.2'!DT$7=[1]SAN!$B$5:$B$154),0)),"")</f>
        <v/>
      </c>
      <c r="DU61" s="151" t="str">
        <f t="array" ref="DU61">IFERROR(INDEX([1]!SAN[DK_nr],MATCH(1,('[1]3.2'!$AM61=[1]!SAN[RAS])*('[1]3.2'!DU$7=[1]SAN!$B$5:$B$154),0)),"")</f>
        <v/>
      </c>
      <c r="DV61" s="151" t="str">
        <f t="array" ref="DV61">IFERROR(INDEX([1]!SAN[DK_nr],MATCH(1,('[1]3.2'!$AM61=[1]!SAN[RAS])*('[1]3.2'!DV$7=[1]SAN!$B$5:$B$154),0)),"")</f>
        <v/>
      </c>
      <c r="DW61" s="151" t="str">
        <f t="array" ref="DW61">IFERROR(INDEX([1]!SAN[DK_nr],MATCH(1,('[1]3.2'!$AM61=[1]!SAN[RAS])*('[1]3.2'!DW$7=[1]SAN!$B$5:$B$154),0)),"")</f>
        <v/>
      </c>
      <c r="DX61" s="151" t="str">
        <f t="array" ref="DX61">IFERROR(INDEX([1]!SAN[DK_nr],MATCH(1,('[1]3.2'!$AM61=[1]!SAN[RAS])*('[1]3.2'!DX$7=[1]SAN!$B$5:$B$154),0)),"")</f>
        <v/>
      </c>
      <c r="DY61" s="151" t="str">
        <f t="array" ref="DY61">IFERROR(INDEX([1]!SAN[DK_nr],MATCH(1,('[1]3.2'!$AM61=[1]!SAN[RAS])*('[1]3.2'!DY$7=[1]SAN!$B$5:$B$154),0)),"")</f>
        <v/>
      </c>
      <c r="DZ61" s="151" t="str">
        <f t="array" ref="DZ61">IFERROR(INDEX([1]!SAN[DK_nr],MATCH(1,('[1]3.2'!$AM61=[1]!SAN[RAS])*('[1]3.2'!DZ$7=[1]SAN!$B$5:$B$154),0)),"")</f>
        <v/>
      </c>
      <c r="EA61" s="151" t="str">
        <f t="array" ref="EA61">IFERROR(INDEX([1]!SAN[DK_nr],MATCH(1,('[1]3.2'!$AM61=[1]!SAN[RAS])*('[1]3.2'!EA$7=[1]SAN!$B$5:$B$154),0)),"")</f>
        <v/>
      </c>
      <c r="EB61" s="151" t="str">
        <f t="array" ref="EB61">IFERROR(INDEX([1]!SAN[DK_nr],MATCH(1,('[1]3.2'!$AM61=[1]!SAN[RAS])*('[1]3.2'!EB$7=[1]SAN!$B$5:$B$154),0)),"")</f>
        <v/>
      </c>
    </row>
    <row r="62" spans="2:132" ht="12.2" customHeight="1" x14ac:dyDescent="0.2">
      <c r="B62" s="168" t="s">
        <v>557</v>
      </c>
      <c r="C62" s="169" t="s">
        <v>558</v>
      </c>
      <c r="D62" s="170" t="s">
        <v>223</v>
      </c>
      <c r="E62" s="171" t="e">
        <f>+SUMIFS([1]!Sanaudos[Suma],[1]!Sanaudos[Pagal DK RAS],$AM62)</f>
        <v>#REF!</v>
      </c>
      <c r="F62" s="171"/>
      <c r="G62" s="171" t="e">
        <f>+SUMIFS('[1]5.turtas'!$A$5:$A$61,'[1]5.turtas'!$B$5:$B$61,$AM62)</f>
        <v>#VALUE!</v>
      </c>
      <c r="H62" s="171"/>
      <c r="I62" s="171"/>
      <c r="J62" s="171" t="e">
        <f>+SUMIFS([1]!Sanaudos_kor[Suma],[1]!Sanaudos_kor[RAS],$AM62,[1]!Sanaudos_kor[KOR_nr],J$1)</f>
        <v>#REF!</v>
      </c>
      <c r="K62" s="171" t="e">
        <f>+SUMIFS([1]!Sanaudos_kor[Suma],[1]!Sanaudos_kor[RAS],$AM62,[1]!Sanaudos_kor[KOR_nr],K$1)</f>
        <v>#REF!</v>
      </c>
      <c r="L62" s="171" t="e">
        <f>+SUMIFS([1]!Sanaudos_kor[Suma],[1]!Sanaudos_kor[RAS],$AM62,[1]!Sanaudos_kor[KOR_nr],L$1)</f>
        <v>#REF!</v>
      </c>
      <c r="M62" s="171" t="e">
        <f>+SUMIFS([1]!Sanaudos_kor[Suma],[1]!Sanaudos_kor[RAS],$AM62,[1]!Sanaudos_kor[KOR_nr],M$1)</f>
        <v>#REF!</v>
      </c>
      <c r="N62" s="171" t="e">
        <f>+SUMIFS([1]!Sanaudos_kor[Suma],[1]!Sanaudos_kor[RAS],$AM62,[1]!Sanaudos_kor[KOR_nr],N$1)</f>
        <v>#REF!</v>
      </c>
      <c r="O62" s="171" t="e">
        <f>+SUMIFS([1]!Sanaudos_kor[Suma],[1]!Sanaudos_kor[RAS],$AM62,[1]!Sanaudos_kor[KOR_nr],O$1)</f>
        <v>#REF!</v>
      </c>
      <c r="P62" s="171" t="e">
        <f>+SUMIFS([1]!Sanaudos_kor[Suma],[1]!Sanaudos_kor[RAS],$AM62,[1]!Sanaudos_kor[KOR_nr],P$1)</f>
        <v>#REF!</v>
      </c>
      <c r="Q62" s="171" t="e">
        <f>+SUMIFS([1]!Sanaudos_kor[Suma],[1]!Sanaudos_kor[RAS],$AM62,[1]!Sanaudos_kor[KOR_nr],Q$1)</f>
        <v>#REF!</v>
      </c>
      <c r="R62" s="171" t="e">
        <f>+SUMIFS([1]!Sanaudos_kor[Suma],[1]!Sanaudos_kor[RAS],$AM62,[1]!Sanaudos_kor[KOR_nr],R$1)</f>
        <v>#REF!</v>
      </c>
      <c r="S62" s="171" t="e">
        <f>+SUMIFS([1]!Sanaudos_kor[Suma],[1]!Sanaudos_kor[RAS],$AM62,[1]!Sanaudos_kor[KOR_nr],S$1)</f>
        <v>#REF!</v>
      </c>
      <c r="T62" s="171" t="e">
        <f>+SUMIFS([1]!Sanaudos_kor[Suma],[1]!Sanaudos_kor[RAS],$AM62,[1]!Sanaudos_kor[KOR_nr],T$1)</f>
        <v>#REF!</v>
      </c>
      <c r="U62" s="171" t="e">
        <f>+SUMIFS([1]!Sanaudos_kor[Suma],[1]!Sanaudos_kor[RAS],$AM62,[1]!Sanaudos_kor[KOR_nr],U$1)</f>
        <v>#REF!</v>
      </c>
      <c r="V62" s="171" t="e">
        <f>+SUMIFS([1]!Sanaudos_kor[Suma],[1]!Sanaudos_kor[RAS],$AM62,[1]!Sanaudos_kor[KOR_nr],V$1)</f>
        <v>#REF!</v>
      </c>
      <c r="W62" s="171" t="e">
        <f>+SUMIFS([1]!Sanaudos_kor[Suma],[1]!Sanaudos_kor[RAS],$AM62,[1]!Sanaudos_kor[KOR_nr],W$1)</f>
        <v>#REF!</v>
      </c>
      <c r="X62" s="171" t="e">
        <f>+SUMIFS([1]!Sanaudos_kor[Suma],[1]!Sanaudos_kor[RAS],$AM62,[1]!Sanaudos_kor[KOR_nr],X$1)</f>
        <v>#REF!</v>
      </c>
      <c r="Y62" s="171" t="e">
        <f>+SUMIFS([1]!Sanaudos_kor[Suma],[1]!Sanaudos_kor[RAS],$AM62,[1]!Sanaudos_kor[KOR_nr],Y$1)</f>
        <v>#REF!</v>
      </c>
      <c r="Z62" s="171" t="e">
        <f>+SUMIFS([1]!Sanaudos_kor[Suma],[1]!Sanaudos_kor[RAS],$AM62,[1]!Sanaudos_kor[KOR_nr],Z$1)</f>
        <v>#REF!</v>
      </c>
      <c r="AA62" s="171" t="e">
        <f>+SUMIFS([1]!Sanaudos_kor[Suma],[1]!Sanaudos_kor[RAS],$AM62,[1]!Sanaudos_kor[KOR_nr],AA$1)</f>
        <v>#REF!</v>
      </c>
      <c r="AB62" s="171" t="e">
        <f>+SUMIFS([1]!Sanaudos_kor[Suma],[1]!Sanaudos_kor[RAS],$AM62,[1]!Sanaudos_kor[KOR_nr],AB$1)</f>
        <v>#REF!</v>
      </c>
      <c r="AC62" s="171" t="e">
        <f>+SUMIFS([1]!Sanaudos_kor[Suma],[1]!Sanaudos_kor[RAS],$AM62,[1]!Sanaudos_kor[KOR_nr],AC$1)</f>
        <v>#REF!</v>
      </c>
      <c r="AD62" s="171" t="e">
        <f>+SUMIFS([1]!Sanaudos_kor[Suma],[1]!Sanaudos_kor[RAS],$AM62,[1]!Sanaudos_kor[KOR_nr],AD$1)</f>
        <v>#REF!</v>
      </c>
      <c r="AE62" s="171" t="e">
        <f>+SUMIFS([1]!Sanaudos_kor[Suma],[1]!Sanaudos_kor[RAS],$AM62,[1]!Sanaudos_kor[KOR_nr],AE$1)</f>
        <v>#REF!</v>
      </c>
      <c r="AF62" s="178" t="e">
        <f t="shared" si="0"/>
        <v>#REF!</v>
      </c>
      <c r="AG62" s="538"/>
      <c r="AL62" s="172">
        <f>+'[1]3.pagrindinis'!A64</f>
        <v>700</v>
      </c>
      <c r="AM62" s="172">
        <f>+'[1]3.pagrindinis'!B64</f>
        <v>717</v>
      </c>
      <c r="AN62" s="166" t="e">
        <f>+SUMIFS('[1]5'!$M$8:$M$158,'[1]5'!$C$8:$C$158,$AM62)</f>
        <v>#VALUE!</v>
      </c>
      <c r="AO62" s="167" t="e">
        <f t="shared" si="1"/>
        <v>#VALUE!</v>
      </c>
      <c r="AR62" s="151" t="str">
        <f t="array" ref="AR62">IFERROR(INDEX([1]!SAN[DK_nr],MATCH(1,('[1]3.2'!$AM62=[1]!SAN[RAS])*('[1]3.2'!AR$7=[1]SAN!$B$5:$B$154),0)),"")</f>
        <v/>
      </c>
      <c r="AS62" s="151" t="str">
        <f t="array" ref="AS62">IFERROR(INDEX([1]!SAN[DK_nr],MATCH(1,('[1]3.2'!$AM62=[1]!SAN[RAS])*('[1]3.2'!AS$7=[1]SAN!$B$5:$B$154),0)),"")</f>
        <v/>
      </c>
      <c r="AT62" s="151" t="str">
        <f t="array" ref="AT62">IFERROR(INDEX([1]!SAN[DK_nr],MATCH(1,('[1]3.2'!$AM62=[1]!SAN[RAS])*('[1]3.2'!AT$7=[1]SAN!$B$5:$B$154),0)),"")</f>
        <v/>
      </c>
      <c r="AU62" s="151" t="str">
        <f t="array" ref="AU62">IFERROR(INDEX([1]!SAN[DK_nr],MATCH(1,('[1]3.2'!$AM62=[1]!SAN[RAS])*('[1]3.2'!AU$7=[1]SAN!$B$5:$B$154),0)),"")</f>
        <v/>
      </c>
      <c r="AV62" s="151" t="str">
        <f t="array" ref="AV62">IFERROR(INDEX([1]!SAN[DK_nr],MATCH(1,('[1]3.2'!$AM62=[1]!SAN[RAS])*('[1]3.2'!AV$7=[1]SAN!$B$5:$B$154),0)),"")</f>
        <v/>
      </c>
      <c r="AW62" s="151" t="str">
        <f t="array" ref="AW62">IFERROR(INDEX([1]!SAN[DK_nr],MATCH(1,('[1]3.2'!$AM62=[1]!SAN[RAS])*('[1]3.2'!AW$7=[1]SAN!$B$5:$B$154),0)),"")</f>
        <v/>
      </c>
      <c r="AX62" s="151" t="str">
        <f t="array" ref="AX62">IFERROR(INDEX([1]!SAN[DK_nr],MATCH(1,('[1]3.2'!$AM62=[1]!SAN[RAS])*('[1]3.2'!AX$7=[1]SAN!$B$5:$B$154),0)),"")</f>
        <v/>
      </c>
      <c r="AY62" s="151" t="str">
        <f t="array" ref="AY62">IFERROR(INDEX([1]!SAN[DK_nr],MATCH(1,('[1]3.2'!$AM62=[1]!SAN[RAS])*('[1]3.2'!AY$7=[1]SAN!$B$5:$B$154),0)),"")</f>
        <v/>
      </c>
      <c r="AZ62" s="151" t="str">
        <f t="array" ref="AZ62">IFERROR(INDEX([1]!SAN[DK_nr],MATCH(1,('[1]3.2'!$AM62=[1]!SAN[RAS])*('[1]3.2'!AZ$7=[1]SAN!$B$5:$B$154),0)),"")</f>
        <v/>
      </c>
      <c r="BA62" s="151" t="str">
        <f t="array" ref="BA62">IFERROR(INDEX([1]!SAN[DK_nr],MATCH(1,('[1]3.2'!$AM62=[1]!SAN[RAS])*('[1]3.2'!BA$7=[1]SAN!$B$5:$B$154),0)),"")</f>
        <v/>
      </c>
      <c r="BB62" s="151" t="str">
        <f t="array" ref="BB62">IFERROR(INDEX([1]!SAN[DK_nr],MATCH(1,('[1]3.2'!$AM62=[1]!SAN[RAS])*('[1]3.2'!BB$7=[1]SAN!$B$5:$B$154),0)),"")</f>
        <v/>
      </c>
      <c r="BC62" s="151" t="str">
        <f t="array" ref="BC62">IFERROR(INDEX([1]!SAN[DK_nr],MATCH(1,('[1]3.2'!$AM62=[1]!SAN[RAS])*('[1]3.2'!BC$7=[1]SAN!$B$5:$B$154),0)),"")</f>
        <v/>
      </c>
      <c r="BD62" s="151" t="str">
        <f t="array" ref="BD62">IFERROR(INDEX([1]!SAN[DK_nr],MATCH(1,('[1]3.2'!$AM62=[1]!SAN[RAS])*('[1]3.2'!BD$7=[1]SAN!$B$5:$B$154),0)),"")</f>
        <v/>
      </c>
      <c r="BE62" s="151" t="str">
        <f t="array" ref="BE62">IFERROR(INDEX([1]!SAN[DK_nr],MATCH(1,('[1]3.2'!$AM62=[1]!SAN[RAS])*('[1]3.2'!BE$7=[1]SAN!$B$5:$B$154),0)),"")</f>
        <v/>
      </c>
      <c r="BF62" s="151" t="str">
        <f t="array" ref="BF62">IFERROR(INDEX([1]!SAN[DK_nr],MATCH(1,('[1]3.2'!$AM62=[1]!SAN[RAS])*('[1]3.2'!BF$7=[1]SAN!$B$5:$B$154),0)),"")</f>
        <v/>
      </c>
      <c r="BG62" s="151" t="str">
        <f t="array" ref="BG62">IFERROR(INDEX([1]!SAN[DK_nr],MATCH(1,('[1]3.2'!$AM62=[1]!SAN[RAS])*('[1]3.2'!BG$7=[1]SAN!$B$5:$B$154),0)),"")</f>
        <v/>
      </c>
      <c r="BH62" s="151" t="str">
        <f t="array" ref="BH62">IFERROR(INDEX([1]!SAN[DK_nr],MATCH(1,('[1]3.2'!$AM62=[1]!SAN[RAS])*('[1]3.2'!BH$7=[1]SAN!$B$5:$B$154),0)),"")</f>
        <v/>
      </c>
      <c r="BI62" s="151" t="str">
        <f t="array" ref="BI62">IFERROR(INDEX([1]!SAN[DK_nr],MATCH(1,('[1]3.2'!$AM62=[1]!SAN[RAS])*('[1]3.2'!BI$7=[1]SAN!$B$5:$B$154),0)),"")</f>
        <v/>
      </c>
      <c r="BJ62" s="151" t="str">
        <f t="array" ref="BJ62">IFERROR(INDEX([1]!SAN[DK_nr],MATCH(1,('[1]3.2'!$AM62=[1]!SAN[RAS])*('[1]3.2'!BJ$7=[1]SAN!$B$5:$B$154),0)),"")</f>
        <v/>
      </c>
      <c r="BK62" s="151" t="str">
        <f t="array" ref="BK62">IFERROR(INDEX([1]!SAN[DK_nr],MATCH(1,('[1]3.2'!$AM62=[1]!SAN[RAS])*('[1]3.2'!BK$7=[1]SAN!$B$5:$B$154),0)),"")</f>
        <v/>
      </c>
      <c r="BL62" s="151" t="str">
        <f t="array" ref="BL62">IFERROR(INDEX([1]!SAN[DK_nr],MATCH(1,('[1]3.2'!$AM62=[1]!SAN[RAS])*('[1]3.2'!BL$7=[1]SAN!$B$5:$B$154),0)),"")</f>
        <v/>
      </c>
      <c r="BM62" s="151" t="str">
        <f t="array" ref="BM62">IFERROR(INDEX([1]!SAN[DK_nr],MATCH(1,('[1]3.2'!$AM62=[1]!SAN[RAS])*('[1]3.2'!BM$7=[1]SAN!$B$5:$B$154),0)),"")</f>
        <v/>
      </c>
      <c r="BN62" s="151" t="str">
        <f t="array" ref="BN62">IFERROR(INDEX([1]!SAN[DK_nr],MATCH(1,('[1]3.2'!$AM62=[1]!SAN[RAS])*('[1]3.2'!BN$7=[1]SAN!$B$5:$B$154),0)),"")</f>
        <v/>
      </c>
      <c r="BO62" s="151" t="str">
        <f t="array" ref="BO62">IFERROR(INDEX([1]!SAN[DK_nr],MATCH(1,('[1]3.2'!$AM62=[1]!SAN[RAS])*('[1]3.2'!BO$7=[1]SAN!$B$5:$B$154),0)),"")</f>
        <v/>
      </c>
      <c r="BP62" s="151" t="str">
        <f t="array" ref="BP62">IFERROR(INDEX([1]!SAN[DK_nr],MATCH(1,('[1]3.2'!$AM62=[1]!SAN[RAS])*('[1]3.2'!BP$7=[1]SAN!$B$5:$B$154),0)),"")</f>
        <v/>
      </c>
      <c r="BQ62" s="151" t="str">
        <f t="array" ref="BQ62">IFERROR(INDEX([1]!SAN[DK_nr],MATCH(1,('[1]3.2'!$AM62=[1]!SAN[RAS])*('[1]3.2'!BQ$7=[1]SAN!$B$5:$B$154),0)),"")</f>
        <v/>
      </c>
      <c r="BR62" s="151" t="str">
        <f t="array" ref="BR62">IFERROR(INDEX([1]!SAN[DK_nr],MATCH(1,('[1]3.2'!$AM62=[1]!SAN[RAS])*('[1]3.2'!BR$7=[1]SAN!$B$5:$B$154),0)),"")</f>
        <v/>
      </c>
      <c r="BS62" s="151" t="str">
        <f t="array" ref="BS62">IFERROR(INDEX([1]!SAN[DK_nr],MATCH(1,('[1]3.2'!$AM62=[1]!SAN[RAS])*('[1]3.2'!BS$7=[1]SAN!$B$5:$B$154),0)),"")</f>
        <v/>
      </c>
      <c r="BT62" s="151" t="str">
        <f t="array" ref="BT62">IFERROR(INDEX([1]!SAN[DK_nr],MATCH(1,('[1]3.2'!$AM62=[1]!SAN[RAS])*('[1]3.2'!BT$7=[1]SAN!$B$5:$B$154),0)),"")</f>
        <v/>
      </c>
      <c r="BU62" s="151" t="str">
        <f t="array" ref="BU62">IFERROR(INDEX([1]!SAN[DK_nr],MATCH(1,('[1]3.2'!$AM62=[1]!SAN[RAS])*('[1]3.2'!BU$7=[1]SAN!$B$5:$B$154),0)),"")</f>
        <v/>
      </c>
      <c r="BV62" s="151" t="str">
        <f t="array" ref="BV62">IFERROR(INDEX([1]!SAN[DK_nr],MATCH(1,('[1]3.2'!$AM62=[1]!SAN[RAS])*('[1]3.2'!BV$7=[1]SAN!$B$5:$B$154),0)),"")</f>
        <v/>
      </c>
      <c r="BW62" s="151" t="str">
        <f t="array" ref="BW62">IFERROR(INDEX([1]!SAN[DK_nr],MATCH(1,('[1]3.2'!$AM62=[1]!SAN[RAS])*('[1]3.2'!BW$7=[1]SAN!$B$5:$B$154),0)),"")</f>
        <v/>
      </c>
      <c r="BX62" s="151" t="str">
        <f t="array" ref="BX62">IFERROR(INDEX([1]!SAN[DK_nr],MATCH(1,('[1]3.2'!$AM62=[1]!SAN[RAS])*('[1]3.2'!BX$7=[1]SAN!$B$5:$B$154),0)),"")</f>
        <v/>
      </c>
      <c r="BY62" s="151" t="str">
        <f t="array" ref="BY62">IFERROR(INDEX([1]!SAN[DK_nr],MATCH(1,('[1]3.2'!$AM62=[1]!SAN[RAS])*('[1]3.2'!BY$7=[1]SAN!$B$5:$B$154),0)),"")</f>
        <v/>
      </c>
      <c r="BZ62" s="151" t="str">
        <f t="array" ref="BZ62">IFERROR(INDEX([1]!SAN[DK_nr],MATCH(1,('[1]3.2'!$AM62=[1]!SAN[RAS])*('[1]3.2'!BZ$7=[1]SAN!$B$5:$B$154),0)),"")</f>
        <v/>
      </c>
      <c r="CA62" s="151" t="str">
        <f t="array" ref="CA62">IFERROR(INDEX([1]!SAN[DK_nr],MATCH(1,('[1]3.2'!$AM62=[1]!SAN[RAS])*('[1]3.2'!CA$7=[1]SAN!$B$5:$B$154),0)),"")</f>
        <v/>
      </c>
      <c r="CB62" s="151" t="str">
        <f t="array" ref="CB62">IFERROR(INDEX([1]!SAN[DK_nr],MATCH(1,('[1]3.2'!$AM62=[1]!SAN[RAS])*('[1]3.2'!CB$7=[1]SAN!$B$5:$B$154),0)),"")</f>
        <v/>
      </c>
      <c r="CC62" s="151" t="str">
        <f t="array" ref="CC62">IFERROR(INDEX([1]!SAN[DK_nr],MATCH(1,('[1]3.2'!$AM62=[1]!SAN[RAS])*('[1]3.2'!CC$7=[1]SAN!$B$5:$B$154),0)),"")</f>
        <v/>
      </c>
      <c r="CD62" s="151" t="str">
        <f t="array" ref="CD62">IFERROR(INDEX([1]!SAN[DK_nr],MATCH(1,('[1]3.2'!$AM62=[1]!SAN[RAS])*('[1]3.2'!CD$7=[1]SAN!$B$5:$B$154),0)),"")</f>
        <v/>
      </c>
      <c r="CE62" s="151" t="str">
        <f t="array" ref="CE62">IFERROR(INDEX([1]!SAN[DK_nr],MATCH(1,('[1]3.2'!$AM62=[1]!SAN[RAS])*('[1]3.2'!CE$7=[1]SAN!$B$5:$B$154),0)),"")</f>
        <v/>
      </c>
      <c r="CF62" s="151" t="str">
        <f t="array" ref="CF62">IFERROR(INDEX([1]!SAN[DK_nr],MATCH(1,('[1]3.2'!$AM62=[1]!SAN[RAS])*('[1]3.2'!CF$7=[1]SAN!$B$5:$B$154),0)),"")</f>
        <v/>
      </c>
      <c r="CG62" s="151" t="str">
        <f t="array" ref="CG62">IFERROR(INDEX([1]!SAN[DK_nr],MATCH(1,('[1]3.2'!$AM62=[1]!SAN[RAS])*('[1]3.2'!CG$7=[1]SAN!$B$5:$B$154),0)),"")</f>
        <v/>
      </c>
      <c r="CH62" s="151" t="str">
        <f t="array" ref="CH62">IFERROR(INDEX([1]!SAN[DK_nr],MATCH(1,('[1]3.2'!$AM62=[1]!SAN[RAS])*('[1]3.2'!CH$7=[1]SAN!$B$5:$B$154),0)),"")</f>
        <v/>
      </c>
      <c r="CI62" s="151" t="str">
        <f t="array" ref="CI62">IFERROR(INDEX([1]!SAN[DK_nr],MATCH(1,('[1]3.2'!$AM62=[1]!SAN[RAS])*('[1]3.2'!CI$7=[1]SAN!$B$5:$B$154),0)),"")</f>
        <v/>
      </c>
      <c r="CJ62" s="151" t="str">
        <f t="array" ref="CJ62">IFERROR(INDEX([1]!SAN[DK_nr],MATCH(1,('[1]3.2'!$AM62=[1]!SAN[RAS])*('[1]3.2'!CJ$7=[1]SAN!$B$5:$B$154),0)),"")</f>
        <v/>
      </c>
      <c r="CK62" s="151" t="str">
        <f t="array" ref="CK62">IFERROR(INDEX([1]!SAN[DK_nr],MATCH(1,('[1]3.2'!$AM62=[1]!SAN[RAS])*('[1]3.2'!CK$7=[1]SAN!$B$5:$B$154),0)),"")</f>
        <v/>
      </c>
      <c r="CL62" s="151" t="str">
        <f t="array" ref="CL62">IFERROR(INDEX([1]!SAN[DK_nr],MATCH(1,('[1]3.2'!$AM62=[1]!SAN[RAS])*('[1]3.2'!CL$7=[1]SAN!$B$5:$B$154),0)),"")</f>
        <v/>
      </c>
      <c r="CM62" s="151" t="str">
        <f t="array" ref="CM62">IFERROR(INDEX([1]!SAN[DK_nr],MATCH(1,('[1]3.2'!$AM62=[1]!SAN[RAS])*('[1]3.2'!CM$7=[1]SAN!$B$5:$B$154),0)),"")</f>
        <v/>
      </c>
      <c r="CN62" s="151" t="str">
        <f t="array" ref="CN62">IFERROR(INDEX([1]!SAN[DK_nr],MATCH(1,('[1]3.2'!$AM62=[1]!SAN[RAS])*('[1]3.2'!CN$7=[1]SAN!$B$5:$B$154),0)),"")</f>
        <v/>
      </c>
      <c r="CO62" s="151" t="str">
        <f t="array" ref="CO62">IFERROR(INDEX([1]!SAN[DK_nr],MATCH(1,('[1]3.2'!$AM62=[1]!SAN[RAS])*('[1]3.2'!CO$7=[1]SAN!$B$5:$B$154),0)),"")</f>
        <v/>
      </c>
      <c r="CP62" s="151" t="str">
        <f t="array" ref="CP62">IFERROR(INDEX([1]!SAN[DK_nr],MATCH(1,('[1]3.2'!$AM62=[1]!SAN[RAS])*('[1]3.2'!CP$7=[1]SAN!$B$5:$B$154),0)),"")</f>
        <v/>
      </c>
      <c r="CQ62" s="151" t="str">
        <f t="array" ref="CQ62">IFERROR(INDEX([1]!SAN[DK_nr],MATCH(1,('[1]3.2'!$AM62=[1]!SAN[RAS])*('[1]3.2'!CQ$7=[1]SAN!$B$5:$B$154),0)),"")</f>
        <v/>
      </c>
      <c r="CR62" s="151" t="str">
        <f t="array" ref="CR62">IFERROR(INDEX([1]!SAN[DK_nr],MATCH(1,('[1]3.2'!$AM62=[1]!SAN[RAS])*('[1]3.2'!CR$7=[1]SAN!$B$5:$B$154),0)),"")</f>
        <v/>
      </c>
      <c r="CS62" s="151" t="str">
        <f t="array" ref="CS62">IFERROR(INDEX([1]!SAN[DK_nr],MATCH(1,('[1]3.2'!$AM62=[1]!SAN[RAS])*('[1]3.2'!CS$7=[1]SAN!$B$5:$B$154),0)),"")</f>
        <v/>
      </c>
      <c r="CT62" s="151" t="str">
        <f t="array" ref="CT62">IFERROR(INDEX([1]!SAN[DK_nr],MATCH(1,('[1]3.2'!$AM62=[1]!SAN[RAS])*('[1]3.2'!CT$7=[1]SAN!$B$5:$B$154),0)),"")</f>
        <v/>
      </c>
      <c r="CU62" s="151" t="str">
        <f t="array" ref="CU62">IFERROR(INDEX([1]!SAN[DK_nr],MATCH(1,('[1]3.2'!$AM62=[1]!SAN[RAS])*('[1]3.2'!CU$7=[1]SAN!$B$5:$B$154),0)),"")</f>
        <v/>
      </c>
      <c r="CV62" s="151" t="str">
        <f t="array" ref="CV62">IFERROR(INDEX([1]!SAN[DK_nr],MATCH(1,('[1]3.2'!$AM62=[1]!SAN[RAS])*('[1]3.2'!CV$7=[1]SAN!$B$5:$B$154),0)),"")</f>
        <v/>
      </c>
      <c r="CW62" s="151" t="str">
        <f t="array" ref="CW62">IFERROR(INDEX([1]!SAN[DK_nr],MATCH(1,('[1]3.2'!$AM62=[1]!SAN[RAS])*('[1]3.2'!CW$7=[1]SAN!$B$5:$B$154),0)),"")</f>
        <v/>
      </c>
      <c r="CX62" s="151" t="str">
        <f t="array" ref="CX62">IFERROR(INDEX([1]!SAN[DK_nr],MATCH(1,('[1]3.2'!$AM62=[1]!SAN[RAS])*('[1]3.2'!CX$7=[1]SAN!$B$5:$B$154),0)),"")</f>
        <v/>
      </c>
      <c r="CY62" s="151" t="str">
        <f t="array" ref="CY62">IFERROR(INDEX([1]!SAN[DK_nr],MATCH(1,('[1]3.2'!$AM62=[1]!SAN[RAS])*('[1]3.2'!CY$7=[1]SAN!$B$5:$B$154),0)),"")</f>
        <v/>
      </c>
      <c r="CZ62" s="151" t="str">
        <f t="array" ref="CZ62">IFERROR(INDEX([1]!SAN[DK_nr],MATCH(1,('[1]3.2'!$AM62=[1]!SAN[RAS])*('[1]3.2'!CZ$7=[1]SAN!$B$5:$B$154),0)),"")</f>
        <v/>
      </c>
      <c r="DA62" s="151" t="str">
        <f t="array" ref="DA62">IFERROR(INDEX([1]!SAN[DK_nr],MATCH(1,('[1]3.2'!$AM62=[1]!SAN[RAS])*('[1]3.2'!DA$7=[1]SAN!$B$5:$B$154),0)),"")</f>
        <v/>
      </c>
      <c r="DB62" s="151" t="str">
        <f t="array" ref="DB62">IFERROR(INDEX([1]!SAN[DK_nr],MATCH(1,('[1]3.2'!$AM62=[1]!SAN[RAS])*('[1]3.2'!DB$7=[1]SAN!$B$5:$B$154),0)),"")</f>
        <v/>
      </c>
      <c r="DC62" s="151" t="str">
        <f t="array" ref="DC62">IFERROR(INDEX([1]!SAN[DK_nr],MATCH(1,('[1]3.2'!$AM62=[1]!SAN[RAS])*('[1]3.2'!DC$7=[1]SAN!$B$5:$B$154),0)),"")</f>
        <v/>
      </c>
      <c r="DD62" s="151" t="str">
        <f t="array" ref="DD62">IFERROR(INDEX([1]!SAN[DK_nr],MATCH(1,('[1]3.2'!$AM62=[1]!SAN[RAS])*('[1]3.2'!DD$7=[1]SAN!$B$5:$B$154),0)),"")</f>
        <v/>
      </c>
      <c r="DE62" s="151" t="str">
        <f t="array" ref="DE62">IFERROR(INDEX([1]!SAN[DK_nr],MATCH(1,('[1]3.2'!$AM62=[1]!SAN[RAS])*('[1]3.2'!DE$7=[1]SAN!$B$5:$B$154),0)),"")</f>
        <v/>
      </c>
      <c r="DF62" s="151" t="str">
        <f t="array" ref="DF62">IFERROR(INDEX([1]!SAN[DK_nr],MATCH(1,('[1]3.2'!$AM62=[1]!SAN[RAS])*('[1]3.2'!DF$7=[1]SAN!$B$5:$B$154),0)),"")</f>
        <v/>
      </c>
      <c r="DG62" s="151" t="str">
        <f t="array" ref="DG62">IFERROR(INDEX([1]!SAN[DK_nr],MATCH(1,('[1]3.2'!$AM62=[1]!SAN[RAS])*('[1]3.2'!DG$7=[1]SAN!$B$5:$B$154),0)),"")</f>
        <v/>
      </c>
      <c r="DH62" s="151" t="str">
        <f t="array" ref="DH62">IFERROR(INDEX([1]!SAN[DK_nr],MATCH(1,('[1]3.2'!$AM62=[1]!SAN[RAS])*('[1]3.2'!DH$7=[1]SAN!$B$5:$B$154),0)),"")</f>
        <v/>
      </c>
      <c r="DI62" s="151" t="str">
        <f t="array" ref="DI62">IFERROR(INDEX([1]!SAN[DK_nr],MATCH(1,('[1]3.2'!$AM62=[1]!SAN[RAS])*('[1]3.2'!DI$7=[1]SAN!$B$5:$B$154),0)),"")</f>
        <v/>
      </c>
      <c r="DJ62" s="151" t="str">
        <f t="array" ref="DJ62">IFERROR(INDEX([1]!SAN[DK_nr],MATCH(1,('[1]3.2'!$AM62=[1]!SAN[RAS])*('[1]3.2'!DJ$7=[1]SAN!$B$5:$B$154),0)),"")</f>
        <v/>
      </c>
      <c r="DK62" s="151" t="str">
        <f t="array" ref="DK62">IFERROR(INDEX([1]!SAN[DK_nr],MATCH(1,('[1]3.2'!$AM62=[1]!SAN[RAS])*('[1]3.2'!DK$7=[1]SAN!$B$5:$B$154),0)),"")</f>
        <v/>
      </c>
      <c r="DL62" s="151" t="str">
        <f t="array" ref="DL62">IFERROR(INDEX([1]!SAN[DK_nr],MATCH(1,('[1]3.2'!$AM62=[1]!SAN[RAS])*('[1]3.2'!DL$7=[1]SAN!$B$5:$B$154),0)),"")</f>
        <v/>
      </c>
      <c r="DM62" s="151" t="str">
        <f t="array" ref="DM62">IFERROR(INDEX([1]!SAN[DK_nr],MATCH(1,('[1]3.2'!$AM62=[1]!SAN[RAS])*('[1]3.2'!DM$7=[1]SAN!$B$5:$B$154),0)),"")</f>
        <v/>
      </c>
      <c r="DN62" s="151" t="str">
        <f t="array" ref="DN62">IFERROR(INDEX([1]!SAN[DK_nr],MATCH(1,('[1]3.2'!$AM62=[1]!SAN[RAS])*('[1]3.2'!DN$7=[1]SAN!$B$5:$B$154),0)),"")</f>
        <v/>
      </c>
      <c r="DO62" s="151" t="str">
        <f t="array" ref="DO62">IFERROR(INDEX([1]!SAN[DK_nr],MATCH(1,('[1]3.2'!$AM62=[1]!SAN[RAS])*('[1]3.2'!DO$7=[1]SAN!$B$5:$B$154),0)),"")</f>
        <v/>
      </c>
      <c r="DP62" s="151" t="str">
        <f t="array" ref="DP62">IFERROR(INDEX([1]!SAN[DK_nr],MATCH(1,('[1]3.2'!$AM62=[1]!SAN[RAS])*('[1]3.2'!DP$7=[1]SAN!$B$5:$B$154),0)),"")</f>
        <v/>
      </c>
      <c r="DQ62" s="151" t="str">
        <f t="array" ref="DQ62">IFERROR(INDEX([1]!SAN[DK_nr],MATCH(1,('[1]3.2'!$AM62=[1]!SAN[RAS])*('[1]3.2'!DQ$7=[1]SAN!$B$5:$B$154),0)),"")</f>
        <v/>
      </c>
      <c r="DR62" s="151" t="str">
        <f t="array" ref="DR62">IFERROR(INDEX([1]!SAN[DK_nr],MATCH(1,('[1]3.2'!$AM62=[1]!SAN[RAS])*('[1]3.2'!DR$7=[1]SAN!$B$5:$B$154),0)),"")</f>
        <v/>
      </c>
      <c r="DS62" s="151" t="str">
        <f t="array" ref="DS62">IFERROR(INDEX([1]!SAN[DK_nr],MATCH(1,('[1]3.2'!$AM62=[1]!SAN[RAS])*('[1]3.2'!DS$7=[1]SAN!$B$5:$B$154),0)),"")</f>
        <v/>
      </c>
      <c r="DT62" s="151" t="str">
        <f t="array" ref="DT62">IFERROR(INDEX([1]!SAN[DK_nr],MATCH(1,('[1]3.2'!$AM62=[1]!SAN[RAS])*('[1]3.2'!DT$7=[1]SAN!$B$5:$B$154),0)),"")</f>
        <v/>
      </c>
      <c r="DU62" s="151" t="str">
        <f t="array" ref="DU62">IFERROR(INDEX([1]!SAN[DK_nr],MATCH(1,('[1]3.2'!$AM62=[1]!SAN[RAS])*('[1]3.2'!DU$7=[1]SAN!$B$5:$B$154),0)),"")</f>
        <v/>
      </c>
      <c r="DV62" s="151" t="str">
        <f t="array" ref="DV62">IFERROR(INDEX([1]!SAN[DK_nr],MATCH(1,('[1]3.2'!$AM62=[1]!SAN[RAS])*('[1]3.2'!DV$7=[1]SAN!$B$5:$B$154),0)),"")</f>
        <v/>
      </c>
      <c r="DW62" s="151" t="str">
        <f t="array" ref="DW62">IFERROR(INDEX([1]!SAN[DK_nr],MATCH(1,('[1]3.2'!$AM62=[1]!SAN[RAS])*('[1]3.2'!DW$7=[1]SAN!$B$5:$B$154),0)),"")</f>
        <v/>
      </c>
      <c r="DX62" s="151" t="str">
        <f t="array" ref="DX62">IFERROR(INDEX([1]!SAN[DK_nr],MATCH(1,('[1]3.2'!$AM62=[1]!SAN[RAS])*('[1]3.2'!DX$7=[1]SAN!$B$5:$B$154),0)),"")</f>
        <v/>
      </c>
      <c r="DY62" s="151" t="str">
        <f t="array" ref="DY62">IFERROR(INDEX([1]!SAN[DK_nr],MATCH(1,('[1]3.2'!$AM62=[1]!SAN[RAS])*('[1]3.2'!DY$7=[1]SAN!$B$5:$B$154),0)),"")</f>
        <v/>
      </c>
      <c r="DZ62" s="151" t="str">
        <f t="array" ref="DZ62">IFERROR(INDEX([1]!SAN[DK_nr],MATCH(1,('[1]3.2'!$AM62=[1]!SAN[RAS])*('[1]3.2'!DZ$7=[1]SAN!$B$5:$B$154),0)),"")</f>
        <v/>
      </c>
      <c r="EA62" s="151" t="str">
        <f t="array" ref="EA62">IFERROR(INDEX([1]!SAN[DK_nr],MATCH(1,('[1]3.2'!$AM62=[1]!SAN[RAS])*('[1]3.2'!EA$7=[1]SAN!$B$5:$B$154),0)),"")</f>
        <v/>
      </c>
      <c r="EB62" s="151" t="str">
        <f t="array" ref="EB62">IFERROR(INDEX([1]!SAN[DK_nr],MATCH(1,('[1]3.2'!$AM62=[1]!SAN[RAS])*('[1]3.2'!EB$7=[1]SAN!$B$5:$B$154),0)),"")</f>
        <v/>
      </c>
    </row>
    <row r="63" spans="2:132" ht="12.2" customHeight="1" x14ac:dyDescent="0.2">
      <c r="B63" s="168" t="s">
        <v>557</v>
      </c>
      <c r="C63" s="169" t="s">
        <v>559</v>
      </c>
      <c r="D63" s="170" t="s">
        <v>223</v>
      </c>
      <c r="E63" s="171" t="e">
        <f>+SUMIFS([1]!Sanaudos[Suma],[1]!Sanaudos[Pagal DK RAS],$AM63)</f>
        <v>#REF!</v>
      </c>
      <c r="F63" s="171"/>
      <c r="G63" s="171" t="e">
        <f>+SUMIFS('[1]5.turtas'!$A$5:$A$61,'[1]5.turtas'!$B$5:$B$61,$AM63)</f>
        <v>#VALUE!</v>
      </c>
      <c r="H63" s="171"/>
      <c r="I63" s="171"/>
      <c r="J63" s="171" t="e">
        <f>+SUMIFS([1]!Sanaudos_kor[Suma],[1]!Sanaudos_kor[RAS],$AM63,[1]!Sanaudos_kor[KOR_nr],J$1)</f>
        <v>#REF!</v>
      </c>
      <c r="K63" s="171" t="e">
        <f>+SUMIFS([1]!Sanaudos_kor[Suma],[1]!Sanaudos_kor[RAS],$AM63,[1]!Sanaudos_kor[KOR_nr],K$1)</f>
        <v>#REF!</v>
      </c>
      <c r="L63" s="171" t="e">
        <f>+SUMIFS([1]!Sanaudos_kor[Suma],[1]!Sanaudos_kor[RAS],$AM63,[1]!Sanaudos_kor[KOR_nr],L$1)</f>
        <v>#REF!</v>
      </c>
      <c r="M63" s="171" t="e">
        <f>+SUMIFS([1]!Sanaudos_kor[Suma],[1]!Sanaudos_kor[RAS],$AM63,[1]!Sanaudos_kor[KOR_nr],M$1)</f>
        <v>#REF!</v>
      </c>
      <c r="N63" s="171" t="e">
        <f>+SUMIFS([1]!Sanaudos_kor[Suma],[1]!Sanaudos_kor[RAS],$AM63,[1]!Sanaudos_kor[KOR_nr],N$1)</f>
        <v>#REF!</v>
      </c>
      <c r="O63" s="171" t="e">
        <f>+SUMIFS([1]!Sanaudos_kor[Suma],[1]!Sanaudos_kor[RAS],$AM63,[1]!Sanaudos_kor[KOR_nr],O$1)</f>
        <v>#REF!</v>
      </c>
      <c r="P63" s="171" t="e">
        <f>+SUMIFS([1]!Sanaudos_kor[Suma],[1]!Sanaudos_kor[RAS],$AM63,[1]!Sanaudos_kor[KOR_nr],P$1)</f>
        <v>#REF!</v>
      </c>
      <c r="Q63" s="171" t="e">
        <f>+SUMIFS([1]!Sanaudos_kor[Suma],[1]!Sanaudos_kor[RAS],$AM63,[1]!Sanaudos_kor[KOR_nr],Q$1)</f>
        <v>#REF!</v>
      </c>
      <c r="R63" s="171" t="e">
        <f>+SUMIFS([1]!Sanaudos_kor[Suma],[1]!Sanaudos_kor[RAS],$AM63,[1]!Sanaudos_kor[KOR_nr],R$1)</f>
        <v>#REF!</v>
      </c>
      <c r="S63" s="171" t="e">
        <f>+SUMIFS([1]!Sanaudos_kor[Suma],[1]!Sanaudos_kor[RAS],$AM63,[1]!Sanaudos_kor[KOR_nr],S$1)</f>
        <v>#REF!</v>
      </c>
      <c r="T63" s="171" t="e">
        <f>+SUMIFS([1]!Sanaudos_kor[Suma],[1]!Sanaudos_kor[RAS],$AM63,[1]!Sanaudos_kor[KOR_nr],T$1)</f>
        <v>#REF!</v>
      </c>
      <c r="U63" s="171" t="e">
        <f>+SUMIFS([1]!Sanaudos_kor[Suma],[1]!Sanaudos_kor[RAS],$AM63,[1]!Sanaudos_kor[KOR_nr],U$1)</f>
        <v>#REF!</v>
      </c>
      <c r="V63" s="171" t="e">
        <f>+SUMIFS([1]!Sanaudos_kor[Suma],[1]!Sanaudos_kor[RAS],$AM63,[1]!Sanaudos_kor[KOR_nr],V$1)</f>
        <v>#REF!</v>
      </c>
      <c r="W63" s="171" t="e">
        <f>+SUMIFS([1]!Sanaudos_kor[Suma],[1]!Sanaudos_kor[RAS],$AM63,[1]!Sanaudos_kor[KOR_nr],W$1)</f>
        <v>#REF!</v>
      </c>
      <c r="X63" s="171" t="e">
        <f>+SUMIFS([1]!Sanaudos_kor[Suma],[1]!Sanaudos_kor[RAS],$AM63,[1]!Sanaudos_kor[KOR_nr],X$1)</f>
        <v>#REF!</v>
      </c>
      <c r="Y63" s="171" t="e">
        <f>+SUMIFS([1]!Sanaudos_kor[Suma],[1]!Sanaudos_kor[RAS],$AM63,[1]!Sanaudos_kor[KOR_nr],Y$1)</f>
        <v>#REF!</v>
      </c>
      <c r="Z63" s="171" t="e">
        <f>+SUMIFS([1]!Sanaudos_kor[Suma],[1]!Sanaudos_kor[RAS],$AM63,[1]!Sanaudos_kor[KOR_nr],Z$1)</f>
        <v>#REF!</v>
      </c>
      <c r="AA63" s="171" t="e">
        <f>+SUMIFS([1]!Sanaudos_kor[Suma],[1]!Sanaudos_kor[RAS],$AM63,[1]!Sanaudos_kor[KOR_nr],AA$1)</f>
        <v>#REF!</v>
      </c>
      <c r="AB63" s="171" t="e">
        <f>+SUMIFS([1]!Sanaudos_kor[Suma],[1]!Sanaudos_kor[RAS],$AM63,[1]!Sanaudos_kor[KOR_nr],AB$1)</f>
        <v>#REF!</v>
      </c>
      <c r="AC63" s="171" t="e">
        <f>+SUMIFS([1]!Sanaudos_kor[Suma],[1]!Sanaudos_kor[RAS],$AM63,[1]!Sanaudos_kor[KOR_nr],AC$1)</f>
        <v>#REF!</v>
      </c>
      <c r="AD63" s="171" t="e">
        <f>+SUMIFS([1]!Sanaudos_kor[Suma],[1]!Sanaudos_kor[RAS],$AM63,[1]!Sanaudos_kor[KOR_nr],AD$1)</f>
        <v>#REF!</v>
      </c>
      <c r="AE63" s="171" t="e">
        <f>+SUMIFS([1]!Sanaudos_kor[Suma],[1]!Sanaudos_kor[RAS],$AM63,[1]!Sanaudos_kor[KOR_nr],AE$1)</f>
        <v>#REF!</v>
      </c>
      <c r="AF63" s="178" t="e">
        <f t="shared" si="0"/>
        <v>#REF!</v>
      </c>
      <c r="AG63" s="538"/>
      <c r="AL63" s="172">
        <f>+'[1]3.pagrindinis'!A65</f>
        <v>700</v>
      </c>
      <c r="AM63" s="172">
        <f>+'[1]3.pagrindinis'!B65</f>
        <v>718</v>
      </c>
      <c r="AN63" s="166" t="e">
        <f>+SUMIFS('[1]5'!$M$8:$M$158,'[1]5'!$C$8:$C$158,$AM63)</f>
        <v>#VALUE!</v>
      </c>
      <c r="AO63" s="167" t="e">
        <f t="shared" si="1"/>
        <v>#VALUE!</v>
      </c>
      <c r="AR63" s="151" t="str">
        <f t="array" ref="AR63">IFERROR(INDEX([1]!SAN[DK_nr],MATCH(1,('[1]3.2'!$AM63=[1]!SAN[RAS])*('[1]3.2'!AR$7=[1]SAN!$B$5:$B$154),0)),"")</f>
        <v/>
      </c>
      <c r="AS63" s="151" t="str">
        <f t="array" ref="AS63">IFERROR(INDEX([1]!SAN[DK_nr],MATCH(1,('[1]3.2'!$AM63=[1]!SAN[RAS])*('[1]3.2'!AS$7=[1]SAN!$B$5:$B$154),0)),"")</f>
        <v/>
      </c>
      <c r="AT63" s="151" t="str">
        <f t="array" ref="AT63">IFERROR(INDEX([1]!SAN[DK_nr],MATCH(1,('[1]3.2'!$AM63=[1]!SAN[RAS])*('[1]3.2'!AT$7=[1]SAN!$B$5:$B$154),0)),"")</f>
        <v/>
      </c>
      <c r="AU63" s="151" t="str">
        <f t="array" ref="AU63">IFERROR(INDEX([1]!SAN[DK_nr],MATCH(1,('[1]3.2'!$AM63=[1]!SAN[RAS])*('[1]3.2'!AU$7=[1]SAN!$B$5:$B$154),0)),"")</f>
        <v/>
      </c>
      <c r="AV63" s="151" t="str">
        <f t="array" ref="AV63">IFERROR(INDEX([1]!SAN[DK_nr],MATCH(1,('[1]3.2'!$AM63=[1]!SAN[RAS])*('[1]3.2'!AV$7=[1]SAN!$B$5:$B$154),0)),"")</f>
        <v/>
      </c>
      <c r="AW63" s="151" t="str">
        <f t="array" ref="AW63">IFERROR(INDEX([1]!SAN[DK_nr],MATCH(1,('[1]3.2'!$AM63=[1]!SAN[RAS])*('[1]3.2'!AW$7=[1]SAN!$B$5:$B$154),0)),"")</f>
        <v/>
      </c>
      <c r="AX63" s="151" t="str">
        <f t="array" ref="AX63">IFERROR(INDEX([1]!SAN[DK_nr],MATCH(1,('[1]3.2'!$AM63=[1]!SAN[RAS])*('[1]3.2'!AX$7=[1]SAN!$B$5:$B$154),0)),"")</f>
        <v/>
      </c>
      <c r="AY63" s="151" t="str">
        <f t="array" ref="AY63">IFERROR(INDEX([1]!SAN[DK_nr],MATCH(1,('[1]3.2'!$AM63=[1]!SAN[RAS])*('[1]3.2'!AY$7=[1]SAN!$B$5:$B$154),0)),"")</f>
        <v/>
      </c>
      <c r="AZ63" s="151" t="str">
        <f t="array" ref="AZ63">IFERROR(INDEX([1]!SAN[DK_nr],MATCH(1,('[1]3.2'!$AM63=[1]!SAN[RAS])*('[1]3.2'!AZ$7=[1]SAN!$B$5:$B$154),0)),"")</f>
        <v/>
      </c>
      <c r="BA63" s="151" t="str">
        <f t="array" ref="BA63">IFERROR(INDEX([1]!SAN[DK_nr],MATCH(1,('[1]3.2'!$AM63=[1]!SAN[RAS])*('[1]3.2'!BA$7=[1]SAN!$B$5:$B$154),0)),"")</f>
        <v/>
      </c>
      <c r="BB63" s="151" t="str">
        <f t="array" ref="BB63">IFERROR(INDEX([1]!SAN[DK_nr],MATCH(1,('[1]3.2'!$AM63=[1]!SAN[RAS])*('[1]3.2'!BB$7=[1]SAN!$B$5:$B$154),0)),"")</f>
        <v/>
      </c>
      <c r="BC63" s="151" t="str">
        <f t="array" ref="BC63">IFERROR(INDEX([1]!SAN[DK_nr],MATCH(1,('[1]3.2'!$AM63=[1]!SAN[RAS])*('[1]3.2'!BC$7=[1]SAN!$B$5:$B$154),0)),"")</f>
        <v/>
      </c>
      <c r="BD63" s="151" t="str">
        <f t="array" ref="BD63">IFERROR(INDEX([1]!SAN[DK_nr],MATCH(1,('[1]3.2'!$AM63=[1]!SAN[RAS])*('[1]3.2'!BD$7=[1]SAN!$B$5:$B$154),0)),"")</f>
        <v/>
      </c>
      <c r="BE63" s="151" t="str">
        <f t="array" ref="BE63">IFERROR(INDEX([1]!SAN[DK_nr],MATCH(1,('[1]3.2'!$AM63=[1]!SAN[RAS])*('[1]3.2'!BE$7=[1]SAN!$B$5:$B$154),0)),"")</f>
        <v/>
      </c>
      <c r="BF63" s="151" t="str">
        <f t="array" ref="BF63">IFERROR(INDEX([1]!SAN[DK_nr],MATCH(1,('[1]3.2'!$AM63=[1]!SAN[RAS])*('[1]3.2'!BF$7=[1]SAN!$B$5:$B$154),0)),"")</f>
        <v/>
      </c>
      <c r="BG63" s="151" t="str">
        <f t="array" ref="BG63">IFERROR(INDEX([1]!SAN[DK_nr],MATCH(1,('[1]3.2'!$AM63=[1]!SAN[RAS])*('[1]3.2'!BG$7=[1]SAN!$B$5:$B$154),0)),"")</f>
        <v/>
      </c>
      <c r="BH63" s="151" t="str">
        <f t="array" ref="BH63">IFERROR(INDEX([1]!SAN[DK_nr],MATCH(1,('[1]3.2'!$AM63=[1]!SAN[RAS])*('[1]3.2'!BH$7=[1]SAN!$B$5:$B$154),0)),"")</f>
        <v/>
      </c>
      <c r="BI63" s="151" t="str">
        <f t="array" ref="BI63">IFERROR(INDEX([1]!SAN[DK_nr],MATCH(1,('[1]3.2'!$AM63=[1]!SAN[RAS])*('[1]3.2'!BI$7=[1]SAN!$B$5:$B$154),0)),"")</f>
        <v/>
      </c>
      <c r="BJ63" s="151" t="str">
        <f t="array" ref="BJ63">IFERROR(INDEX([1]!SAN[DK_nr],MATCH(1,('[1]3.2'!$AM63=[1]!SAN[RAS])*('[1]3.2'!BJ$7=[1]SAN!$B$5:$B$154),0)),"")</f>
        <v/>
      </c>
      <c r="BK63" s="151" t="str">
        <f t="array" ref="BK63">IFERROR(INDEX([1]!SAN[DK_nr],MATCH(1,('[1]3.2'!$AM63=[1]!SAN[RAS])*('[1]3.2'!BK$7=[1]SAN!$B$5:$B$154),0)),"")</f>
        <v/>
      </c>
      <c r="BL63" s="151" t="str">
        <f t="array" ref="BL63">IFERROR(INDEX([1]!SAN[DK_nr],MATCH(1,('[1]3.2'!$AM63=[1]!SAN[RAS])*('[1]3.2'!BL$7=[1]SAN!$B$5:$B$154),0)),"")</f>
        <v/>
      </c>
      <c r="BM63" s="151" t="str">
        <f t="array" ref="BM63">IFERROR(INDEX([1]!SAN[DK_nr],MATCH(1,('[1]3.2'!$AM63=[1]!SAN[RAS])*('[1]3.2'!BM$7=[1]SAN!$B$5:$B$154),0)),"")</f>
        <v/>
      </c>
      <c r="BN63" s="151" t="str">
        <f t="array" ref="BN63">IFERROR(INDEX([1]!SAN[DK_nr],MATCH(1,('[1]3.2'!$AM63=[1]!SAN[RAS])*('[1]3.2'!BN$7=[1]SAN!$B$5:$B$154),0)),"")</f>
        <v/>
      </c>
      <c r="BO63" s="151" t="str">
        <f t="array" ref="BO63">IFERROR(INDEX([1]!SAN[DK_nr],MATCH(1,('[1]3.2'!$AM63=[1]!SAN[RAS])*('[1]3.2'!BO$7=[1]SAN!$B$5:$B$154),0)),"")</f>
        <v/>
      </c>
      <c r="BP63" s="151" t="str">
        <f t="array" ref="BP63">IFERROR(INDEX([1]!SAN[DK_nr],MATCH(1,('[1]3.2'!$AM63=[1]!SAN[RAS])*('[1]3.2'!BP$7=[1]SAN!$B$5:$B$154),0)),"")</f>
        <v/>
      </c>
      <c r="BQ63" s="151" t="str">
        <f t="array" ref="BQ63">IFERROR(INDEX([1]!SAN[DK_nr],MATCH(1,('[1]3.2'!$AM63=[1]!SAN[RAS])*('[1]3.2'!BQ$7=[1]SAN!$B$5:$B$154),0)),"")</f>
        <v/>
      </c>
      <c r="BR63" s="151" t="str">
        <f t="array" ref="BR63">IFERROR(INDEX([1]!SAN[DK_nr],MATCH(1,('[1]3.2'!$AM63=[1]!SAN[RAS])*('[1]3.2'!BR$7=[1]SAN!$B$5:$B$154),0)),"")</f>
        <v/>
      </c>
      <c r="BS63" s="151" t="str">
        <f t="array" ref="BS63">IFERROR(INDEX([1]!SAN[DK_nr],MATCH(1,('[1]3.2'!$AM63=[1]!SAN[RAS])*('[1]3.2'!BS$7=[1]SAN!$B$5:$B$154),0)),"")</f>
        <v/>
      </c>
      <c r="BT63" s="151" t="str">
        <f t="array" ref="BT63">IFERROR(INDEX([1]!SAN[DK_nr],MATCH(1,('[1]3.2'!$AM63=[1]!SAN[RAS])*('[1]3.2'!BT$7=[1]SAN!$B$5:$B$154),0)),"")</f>
        <v/>
      </c>
      <c r="BU63" s="151" t="str">
        <f t="array" ref="BU63">IFERROR(INDEX([1]!SAN[DK_nr],MATCH(1,('[1]3.2'!$AM63=[1]!SAN[RAS])*('[1]3.2'!BU$7=[1]SAN!$B$5:$B$154),0)),"")</f>
        <v/>
      </c>
      <c r="BV63" s="151" t="str">
        <f t="array" ref="BV63">IFERROR(INDEX([1]!SAN[DK_nr],MATCH(1,('[1]3.2'!$AM63=[1]!SAN[RAS])*('[1]3.2'!BV$7=[1]SAN!$B$5:$B$154),0)),"")</f>
        <v/>
      </c>
      <c r="BW63" s="151" t="str">
        <f t="array" ref="BW63">IFERROR(INDEX([1]!SAN[DK_nr],MATCH(1,('[1]3.2'!$AM63=[1]!SAN[RAS])*('[1]3.2'!BW$7=[1]SAN!$B$5:$B$154),0)),"")</f>
        <v/>
      </c>
      <c r="BX63" s="151" t="str">
        <f t="array" ref="BX63">IFERROR(INDEX([1]!SAN[DK_nr],MATCH(1,('[1]3.2'!$AM63=[1]!SAN[RAS])*('[1]3.2'!BX$7=[1]SAN!$B$5:$B$154),0)),"")</f>
        <v/>
      </c>
      <c r="BY63" s="151" t="str">
        <f t="array" ref="BY63">IFERROR(INDEX([1]!SAN[DK_nr],MATCH(1,('[1]3.2'!$AM63=[1]!SAN[RAS])*('[1]3.2'!BY$7=[1]SAN!$B$5:$B$154),0)),"")</f>
        <v/>
      </c>
      <c r="BZ63" s="151" t="str">
        <f t="array" ref="BZ63">IFERROR(INDEX([1]!SAN[DK_nr],MATCH(1,('[1]3.2'!$AM63=[1]!SAN[RAS])*('[1]3.2'!BZ$7=[1]SAN!$B$5:$B$154),0)),"")</f>
        <v/>
      </c>
      <c r="CA63" s="151" t="str">
        <f t="array" ref="CA63">IFERROR(INDEX([1]!SAN[DK_nr],MATCH(1,('[1]3.2'!$AM63=[1]!SAN[RAS])*('[1]3.2'!CA$7=[1]SAN!$B$5:$B$154),0)),"")</f>
        <v/>
      </c>
      <c r="CB63" s="151" t="str">
        <f t="array" ref="CB63">IFERROR(INDEX([1]!SAN[DK_nr],MATCH(1,('[1]3.2'!$AM63=[1]!SAN[RAS])*('[1]3.2'!CB$7=[1]SAN!$B$5:$B$154),0)),"")</f>
        <v/>
      </c>
      <c r="CC63" s="151" t="str">
        <f t="array" ref="CC63">IFERROR(INDEX([1]!SAN[DK_nr],MATCH(1,('[1]3.2'!$AM63=[1]!SAN[RAS])*('[1]3.2'!CC$7=[1]SAN!$B$5:$B$154),0)),"")</f>
        <v/>
      </c>
      <c r="CD63" s="151" t="str">
        <f t="array" ref="CD63">IFERROR(INDEX([1]!SAN[DK_nr],MATCH(1,('[1]3.2'!$AM63=[1]!SAN[RAS])*('[1]3.2'!CD$7=[1]SAN!$B$5:$B$154),0)),"")</f>
        <v/>
      </c>
      <c r="CE63" s="151" t="str">
        <f t="array" ref="CE63">IFERROR(INDEX([1]!SAN[DK_nr],MATCH(1,('[1]3.2'!$AM63=[1]!SAN[RAS])*('[1]3.2'!CE$7=[1]SAN!$B$5:$B$154),0)),"")</f>
        <v/>
      </c>
      <c r="CF63" s="151" t="str">
        <f t="array" ref="CF63">IFERROR(INDEX([1]!SAN[DK_nr],MATCH(1,('[1]3.2'!$AM63=[1]!SAN[RAS])*('[1]3.2'!CF$7=[1]SAN!$B$5:$B$154),0)),"")</f>
        <v/>
      </c>
      <c r="CG63" s="151" t="str">
        <f t="array" ref="CG63">IFERROR(INDEX([1]!SAN[DK_nr],MATCH(1,('[1]3.2'!$AM63=[1]!SAN[RAS])*('[1]3.2'!CG$7=[1]SAN!$B$5:$B$154),0)),"")</f>
        <v/>
      </c>
      <c r="CH63" s="151" t="str">
        <f t="array" ref="CH63">IFERROR(INDEX([1]!SAN[DK_nr],MATCH(1,('[1]3.2'!$AM63=[1]!SAN[RAS])*('[1]3.2'!CH$7=[1]SAN!$B$5:$B$154),0)),"")</f>
        <v/>
      </c>
      <c r="CI63" s="151" t="str">
        <f t="array" ref="CI63">IFERROR(INDEX([1]!SAN[DK_nr],MATCH(1,('[1]3.2'!$AM63=[1]!SAN[RAS])*('[1]3.2'!CI$7=[1]SAN!$B$5:$B$154),0)),"")</f>
        <v/>
      </c>
      <c r="CJ63" s="151" t="str">
        <f t="array" ref="CJ63">IFERROR(INDEX([1]!SAN[DK_nr],MATCH(1,('[1]3.2'!$AM63=[1]!SAN[RAS])*('[1]3.2'!CJ$7=[1]SAN!$B$5:$B$154),0)),"")</f>
        <v/>
      </c>
      <c r="CK63" s="151" t="str">
        <f t="array" ref="CK63">IFERROR(INDEX([1]!SAN[DK_nr],MATCH(1,('[1]3.2'!$AM63=[1]!SAN[RAS])*('[1]3.2'!CK$7=[1]SAN!$B$5:$B$154),0)),"")</f>
        <v/>
      </c>
      <c r="CL63" s="151" t="str">
        <f t="array" ref="CL63">IFERROR(INDEX([1]!SAN[DK_nr],MATCH(1,('[1]3.2'!$AM63=[1]!SAN[RAS])*('[1]3.2'!CL$7=[1]SAN!$B$5:$B$154),0)),"")</f>
        <v/>
      </c>
      <c r="CM63" s="151" t="str">
        <f t="array" ref="CM63">IFERROR(INDEX([1]!SAN[DK_nr],MATCH(1,('[1]3.2'!$AM63=[1]!SAN[RAS])*('[1]3.2'!CM$7=[1]SAN!$B$5:$B$154),0)),"")</f>
        <v/>
      </c>
      <c r="CN63" s="151" t="str">
        <f t="array" ref="CN63">IFERROR(INDEX([1]!SAN[DK_nr],MATCH(1,('[1]3.2'!$AM63=[1]!SAN[RAS])*('[1]3.2'!CN$7=[1]SAN!$B$5:$B$154),0)),"")</f>
        <v/>
      </c>
      <c r="CO63" s="151" t="str">
        <f t="array" ref="CO63">IFERROR(INDEX([1]!SAN[DK_nr],MATCH(1,('[1]3.2'!$AM63=[1]!SAN[RAS])*('[1]3.2'!CO$7=[1]SAN!$B$5:$B$154),0)),"")</f>
        <v/>
      </c>
      <c r="CP63" s="151" t="str">
        <f t="array" ref="CP63">IFERROR(INDEX([1]!SAN[DK_nr],MATCH(1,('[1]3.2'!$AM63=[1]!SAN[RAS])*('[1]3.2'!CP$7=[1]SAN!$B$5:$B$154),0)),"")</f>
        <v/>
      </c>
      <c r="CQ63" s="151" t="str">
        <f t="array" ref="CQ63">IFERROR(INDEX([1]!SAN[DK_nr],MATCH(1,('[1]3.2'!$AM63=[1]!SAN[RAS])*('[1]3.2'!CQ$7=[1]SAN!$B$5:$B$154),0)),"")</f>
        <v/>
      </c>
      <c r="CR63" s="151" t="str">
        <f t="array" ref="CR63">IFERROR(INDEX([1]!SAN[DK_nr],MATCH(1,('[1]3.2'!$AM63=[1]!SAN[RAS])*('[1]3.2'!CR$7=[1]SAN!$B$5:$B$154),0)),"")</f>
        <v/>
      </c>
      <c r="CS63" s="151" t="str">
        <f t="array" ref="CS63">IFERROR(INDEX([1]!SAN[DK_nr],MATCH(1,('[1]3.2'!$AM63=[1]!SAN[RAS])*('[1]3.2'!CS$7=[1]SAN!$B$5:$B$154),0)),"")</f>
        <v/>
      </c>
      <c r="CT63" s="151" t="str">
        <f t="array" ref="CT63">IFERROR(INDEX([1]!SAN[DK_nr],MATCH(1,('[1]3.2'!$AM63=[1]!SAN[RAS])*('[1]3.2'!CT$7=[1]SAN!$B$5:$B$154),0)),"")</f>
        <v/>
      </c>
      <c r="CU63" s="151" t="str">
        <f t="array" ref="CU63">IFERROR(INDEX([1]!SAN[DK_nr],MATCH(1,('[1]3.2'!$AM63=[1]!SAN[RAS])*('[1]3.2'!CU$7=[1]SAN!$B$5:$B$154),0)),"")</f>
        <v/>
      </c>
      <c r="CV63" s="151" t="str">
        <f t="array" ref="CV63">IFERROR(INDEX([1]!SAN[DK_nr],MATCH(1,('[1]3.2'!$AM63=[1]!SAN[RAS])*('[1]3.2'!CV$7=[1]SAN!$B$5:$B$154),0)),"")</f>
        <v/>
      </c>
      <c r="CW63" s="151" t="str">
        <f t="array" ref="CW63">IFERROR(INDEX([1]!SAN[DK_nr],MATCH(1,('[1]3.2'!$AM63=[1]!SAN[RAS])*('[1]3.2'!CW$7=[1]SAN!$B$5:$B$154),0)),"")</f>
        <v/>
      </c>
      <c r="CX63" s="151" t="str">
        <f t="array" ref="CX63">IFERROR(INDEX([1]!SAN[DK_nr],MATCH(1,('[1]3.2'!$AM63=[1]!SAN[RAS])*('[1]3.2'!CX$7=[1]SAN!$B$5:$B$154),0)),"")</f>
        <v/>
      </c>
      <c r="CY63" s="151" t="str">
        <f t="array" ref="CY63">IFERROR(INDEX([1]!SAN[DK_nr],MATCH(1,('[1]3.2'!$AM63=[1]!SAN[RAS])*('[1]3.2'!CY$7=[1]SAN!$B$5:$B$154),0)),"")</f>
        <v/>
      </c>
      <c r="CZ63" s="151" t="str">
        <f t="array" ref="CZ63">IFERROR(INDEX([1]!SAN[DK_nr],MATCH(1,('[1]3.2'!$AM63=[1]!SAN[RAS])*('[1]3.2'!CZ$7=[1]SAN!$B$5:$B$154),0)),"")</f>
        <v/>
      </c>
      <c r="DA63" s="151" t="str">
        <f t="array" ref="DA63">IFERROR(INDEX([1]!SAN[DK_nr],MATCH(1,('[1]3.2'!$AM63=[1]!SAN[RAS])*('[1]3.2'!DA$7=[1]SAN!$B$5:$B$154),0)),"")</f>
        <v/>
      </c>
      <c r="DB63" s="151" t="str">
        <f t="array" ref="DB63">IFERROR(INDEX([1]!SAN[DK_nr],MATCH(1,('[1]3.2'!$AM63=[1]!SAN[RAS])*('[1]3.2'!DB$7=[1]SAN!$B$5:$B$154),0)),"")</f>
        <v/>
      </c>
      <c r="DC63" s="151" t="str">
        <f t="array" ref="DC63">IFERROR(INDEX([1]!SAN[DK_nr],MATCH(1,('[1]3.2'!$AM63=[1]!SAN[RAS])*('[1]3.2'!DC$7=[1]SAN!$B$5:$B$154),0)),"")</f>
        <v/>
      </c>
      <c r="DD63" s="151" t="str">
        <f t="array" ref="DD63">IFERROR(INDEX([1]!SAN[DK_nr],MATCH(1,('[1]3.2'!$AM63=[1]!SAN[RAS])*('[1]3.2'!DD$7=[1]SAN!$B$5:$B$154),0)),"")</f>
        <v/>
      </c>
      <c r="DE63" s="151" t="str">
        <f t="array" ref="DE63">IFERROR(INDEX([1]!SAN[DK_nr],MATCH(1,('[1]3.2'!$AM63=[1]!SAN[RAS])*('[1]3.2'!DE$7=[1]SAN!$B$5:$B$154),0)),"")</f>
        <v/>
      </c>
      <c r="DF63" s="151" t="str">
        <f t="array" ref="DF63">IFERROR(INDEX([1]!SAN[DK_nr],MATCH(1,('[1]3.2'!$AM63=[1]!SAN[RAS])*('[1]3.2'!DF$7=[1]SAN!$B$5:$B$154),0)),"")</f>
        <v/>
      </c>
      <c r="DG63" s="151" t="str">
        <f t="array" ref="DG63">IFERROR(INDEX([1]!SAN[DK_nr],MATCH(1,('[1]3.2'!$AM63=[1]!SAN[RAS])*('[1]3.2'!DG$7=[1]SAN!$B$5:$B$154),0)),"")</f>
        <v/>
      </c>
      <c r="DH63" s="151" t="str">
        <f t="array" ref="DH63">IFERROR(INDEX([1]!SAN[DK_nr],MATCH(1,('[1]3.2'!$AM63=[1]!SAN[RAS])*('[1]3.2'!DH$7=[1]SAN!$B$5:$B$154),0)),"")</f>
        <v/>
      </c>
      <c r="DI63" s="151" t="str">
        <f t="array" ref="DI63">IFERROR(INDEX([1]!SAN[DK_nr],MATCH(1,('[1]3.2'!$AM63=[1]!SAN[RAS])*('[1]3.2'!DI$7=[1]SAN!$B$5:$B$154),0)),"")</f>
        <v/>
      </c>
      <c r="DJ63" s="151" t="str">
        <f t="array" ref="DJ63">IFERROR(INDEX([1]!SAN[DK_nr],MATCH(1,('[1]3.2'!$AM63=[1]!SAN[RAS])*('[1]3.2'!DJ$7=[1]SAN!$B$5:$B$154),0)),"")</f>
        <v/>
      </c>
      <c r="DK63" s="151" t="str">
        <f t="array" ref="DK63">IFERROR(INDEX([1]!SAN[DK_nr],MATCH(1,('[1]3.2'!$AM63=[1]!SAN[RAS])*('[1]3.2'!DK$7=[1]SAN!$B$5:$B$154),0)),"")</f>
        <v/>
      </c>
      <c r="DL63" s="151" t="str">
        <f t="array" ref="DL63">IFERROR(INDEX([1]!SAN[DK_nr],MATCH(1,('[1]3.2'!$AM63=[1]!SAN[RAS])*('[1]3.2'!DL$7=[1]SAN!$B$5:$B$154),0)),"")</f>
        <v/>
      </c>
      <c r="DM63" s="151" t="str">
        <f t="array" ref="DM63">IFERROR(INDEX([1]!SAN[DK_nr],MATCH(1,('[1]3.2'!$AM63=[1]!SAN[RAS])*('[1]3.2'!DM$7=[1]SAN!$B$5:$B$154),0)),"")</f>
        <v/>
      </c>
      <c r="DN63" s="151" t="str">
        <f t="array" ref="DN63">IFERROR(INDEX([1]!SAN[DK_nr],MATCH(1,('[1]3.2'!$AM63=[1]!SAN[RAS])*('[1]3.2'!DN$7=[1]SAN!$B$5:$B$154),0)),"")</f>
        <v/>
      </c>
      <c r="DO63" s="151" t="str">
        <f t="array" ref="DO63">IFERROR(INDEX([1]!SAN[DK_nr],MATCH(1,('[1]3.2'!$AM63=[1]!SAN[RAS])*('[1]3.2'!DO$7=[1]SAN!$B$5:$B$154),0)),"")</f>
        <v/>
      </c>
      <c r="DP63" s="151" t="str">
        <f t="array" ref="DP63">IFERROR(INDEX([1]!SAN[DK_nr],MATCH(1,('[1]3.2'!$AM63=[1]!SAN[RAS])*('[1]3.2'!DP$7=[1]SAN!$B$5:$B$154),0)),"")</f>
        <v/>
      </c>
      <c r="DQ63" s="151" t="str">
        <f t="array" ref="DQ63">IFERROR(INDEX([1]!SAN[DK_nr],MATCH(1,('[1]3.2'!$AM63=[1]!SAN[RAS])*('[1]3.2'!DQ$7=[1]SAN!$B$5:$B$154),0)),"")</f>
        <v/>
      </c>
      <c r="DR63" s="151" t="str">
        <f t="array" ref="DR63">IFERROR(INDEX([1]!SAN[DK_nr],MATCH(1,('[1]3.2'!$AM63=[1]!SAN[RAS])*('[1]3.2'!DR$7=[1]SAN!$B$5:$B$154),0)),"")</f>
        <v/>
      </c>
      <c r="DS63" s="151" t="str">
        <f t="array" ref="DS63">IFERROR(INDEX([1]!SAN[DK_nr],MATCH(1,('[1]3.2'!$AM63=[1]!SAN[RAS])*('[1]3.2'!DS$7=[1]SAN!$B$5:$B$154),0)),"")</f>
        <v/>
      </c>
      <c r="DT63" s="151" t="str">
        <f t="array" ref="DT63">IFERROR(INDEX([1]!SAN[DK_nr],MATCH(1,('[1]3.2'!$AM63=[1]!SAN[RAS])*('[1]3.2'!DT$7=[1]SAN!$B$5:$B$154),0)),"")</f>
        <v/>
      </c>
      <c r="DU63" s="151" t="str">
        <f t="array" ref="DU63">IFERROR(INDEX([1]!SAN[DK_nr],MATCH(1,('[1]3.2'!$AM63=[1]!SAN[RAS])*('[1]3.2'!DU$7=[1]SAN!$B$5:$B$154),0)),"")</f>
        <v/>
      </c>
      <c r="DV63" s="151" t="str">
        <f t="array" ref="DV63">IFERROR(INDEX([1]!SAN[DK_nr],MATCH(1,('[1]3.2'!$AM63=[1]!SAN[RAS])*('[1]3.2'!DV$7=[1]SAN!$B$5:$B$154),0)),"")</f>
        <v/>
      </c>
      <c r="DW63" s="151" t="str">
        <f t="array" ref="DW63">IFERROR(INDEX([1]!SAN[DK_nr],MATCH(1,('[1]3.2'!$AM63=[1]!SAN[RAS])*('[1]3.2'!DW$7=[1]SAN!$B$5:$B$154),0)),"")</f>
        <v/>
      </c>
      <c r="DX63" s="151" t="str">
        <f t="array" ref="DX63">IFERROR(INDEX([1]!SAN[DK_nr],MATCH(1,('[1]3.2'!$AM63=[1]!SAN[RAS])*('[1]3.2'!DX$7=[1]SAN!$B$5:$B$154),0)),"")</f>
        <v/>
      </c>
      <c r="DY63" s="151" t="str">
        <f t="array" ref="DY63">IFERROR(INDEX([1]!SAN[DK_nr],MATCH(1,('[1]3.2'!$AM63=[1]!SAN[RAS])*('[1]3.2'!DY$7=[1]SAN!$B$5:$B$154),0)),"")</f>
        <v/>
      </c>
      <c r="DZ63" s="151" t="str">
        <f t="array" ref="DZ63">IFERROR(INDEX([1]!SAN[DK_nr],MATCH(1,('[1]3.2'!$AM63=[1]!SAN[RAS])*('[1]3.2'!DZ$7=[1]SAN!$B$5:$B$154),0)),"")</f>
        <v/>
      </c>
      <c r="EA63" s="151" t="str">
        <f t="array" ref="EA63">IFERROR(INDEX([1]!SAN[DK_nr],MATCH(1,('[1]3.2'!$AM63=[1]!SAN[RAS])*('[1]3.2'!EA$7=[1]SAN!$B$5:$B$154),0)),"")</f>
        <v/>
      </c>
      <c r="EB63" s="151" t="str">
        <f t="array" ref="EB63">IFERROR(INDEX([1]!SAN[DK_nr],MATCH(1,('[1]3.2'!$AM63=[1]!SAN[RAS])*('[1]3.2'!EB$7=[1]SAN!$B$5:$B$154),0)),"")</f>
        <v/>
      </c>
    </row>
    <row r="64" spans="2:132" ht="12.2" customHeight="1" x14ac:dyDescent="0.2">
      <c r="B64" s="168" t="s">
        <v>560</v>
      </c>
      <c r="C64" s="169" t="s">
        <v>561</v>
      </c>
      <c r="D64" s="170" t="s">
        <v>223</v>
      </c>
      <c r="E64" s="171" t="e">
        <f>+SUMIFS([1]!Sanaudos[Suma],[1]!Sanaudos[Pagal DK RAS],$AM64)</f>
        <v>#REF!</v>
      </c>
      <c r="F64" s="171"/>
      <c r="G64" s="171" t="e">
        <f>+SUMIFS('[1]5.turtas'!$A$5:$A$61,'[1]5.turtas'!$B$5:$B$61,$AM64)</f>
        <v>#VALUE!</v>
      </c>
      <c r="H64" s="171"/>
      <c r="I64" s="171"/>
      <c r="J64" s="171" t="e">
        <f>+SUMIFS([1]!Sanaudos_kor[Suma],[1]!Sanaudos_kor[RAS],$AM64,[1]!Sanaudos_kor[KOR_nr],J$1)</f>
        <v>#REF!</v>
      </c>
      <c r="K64" s="171" t="e">
        <f>+SUMIFS([1]!Sanaudos_kor[Suma],[1]!Sanaudos_kor[RAS],$AM64,[1]!Sanaudos_kor[KOR_nr],K$1)</f>
        <v>#REF!</v>
      </c>
      <c r="L64" s="171" t="e">
        <f>+SUMIFS([1]!Sanaudos_kor[Suma],[1]!Sanaudos_kor[RAS],$AM64,[1]!Sanaudos_kor[KOR_nr],L$1)</f>
        <v>#REF!</v>
      </c>
      <c r="M64" s="171" t="e">
        <f>+SUMIFS([1]!Sanaudos_kor[Suma],[1]!Sanaudos_kor[RAS],$AM64,[1]!Sanaudos_kor[KOR_nr],M$1)</f>
        <v>#REF!</v>
      </c>
      <c r="N64" s="171" t="e">
        <f>+SUMIFS([1]!Sanaudos_kor[Suma],[1]!Sanaudos_kor[RAS],$AM64,[1]!Sanaudos_kor[KOR_nr],N$1)</f>
        <v>#REF!</v>
      </c>
      <c r="O64" s="171" t="e">
        <f>+SUMIFS([1]!Sanaudos_kor[Suma],[1]!Sanaudos_kor[RAS],$AM64,[1]!Sanaudos_kor[KOR_nr],O$1)</f>
        <v>#REF!</v>
      </c>
      <c r="P64" s="171" t="e">
        <f>+SUMIFS([1]!Sanaudos_kor[Suma],[1]!Sanaudos_kor[RAS],$AM64,[1]!Sanaudos_kor[KOR_nr],P$1)</f>
        <v>#REF!</v>
      </c>
      <c r="Q64" s="171" t="e">
        <f>+SUMIFS([1]!Sanaudos_kor[Suma],[1]!Sanaudos_kor[RAS],$AM64,[1]!Sanaudos_kor[KOR_nr],Q$1)</f>
        <v>#REF!</v>
      </c>
      <c r="R64" s="171" t="e">
        <f>+SUMIFS([1]!Sanaudos_kor[Suma],[1]!Sanaudos_kor[RAS],$AM64,[1]!Sanaudos_kor[KOR_nr],R$1)</f>
        <v>#REF!</v>
      </c>
      <c r="S64" s="171" t="e">
        <f>+SUMIFS([1]!Sanaudos_kor[Suma],[1]!Sanaudos_kor[RAS],$AM64,[1]!Sanaudos_kor[KOR_nr],S$1)</f>
        <v>#REF!</v>
      </c>
      <c r="T64" s="171" t="e">
        <f>+SUMIFS([1]!Sanaudos_kor[Suma],[1]!Sanaudos_kor[RAS],$AM64,[1]!Sanaudos_kor[KOR_nr],T$1)</f>
        <v>#REF!</v>
      </c>
      <c r="U64" s="171" t="e">
        <f>+SUMIFS([1]!Sanaudos_kor[Suma],[1]!Sanaudos_kor[RAS],$AM64,[1]!Sanaudos_kor[KOR_nr],U$1)</f>
        <v>#REF!</v>
      </c>
      <c r="V64" s="171" t="e">
        <f>+SUMIFS([1]!Sanaudos_kor[Suma],[1]!Sanaudos_kor[RAS],$AM64,[1]!Sanaudos_kor[KOR_nr],V$1)</f>
        <v>#REF!</v>
      </c>
      <c r="W64" s="171" t="e">
        <f>+SUMIFS([1]!Sanaudos_kor[Suma],[1]!Sanaudos_kor[RAS],$AM64,[1]!Sanaudos_kor[KOR_nr],W$1)</f>
        <v>#REF!</v>
      </c>
      <c r="X64" s="171" t="e">
        <f>+SUMIFS([1]!Sanaudos_kor[Suma],[1]!Sanaudos_kor[RAS],$AM64,[1]!Sanaudos_kor[KOR_nr],X$1)</f>
        <v>#REF!</v>
      </c>
      <c r="Y64" s="171" t="e">
        <f>+SUMIFS([1]!Sanaudos_kor[Suma],[1]!Sanaudos_kor[RAS],$AM64,[1]!Sanaudos_kor[KOR_nr],Y$1)</f>
        <v>#REF!</v>
      </c>
      <c r="Z64" s="171" t="e">
        <f>+SUMIFS([1]!Sanaudos_kor[Suma],[1]!Sanaudos_kor[RAS],$AM64,[1]!Sanaudos_kor[KOR_nr],Z$1)</f>
        <v>#REF!</v>
      </c>
      <c r="AA64" s="171" t="e">
        <f>+SUMIFS([1]!Sanaudos_kor[Suma],[1]!Sanaudos_kor[RAS],$AM64,[1]!Sanaudos_kor[KOR_nr],AA$1)</f>
        <v>#REF!</v>
      </c>
      <c r="AB64" s="171" t="e">
        <f>+SUMIFS([1]!Sanaudos_kor[Suma],[1]!Sanaudos_kor[RAS],$AM64,[1]!Sanaudos_kor[KOR_nr],AB$1)</f>
        <v>#REF!</v>
      </c>
      <c r="AC64" s="171" t="e">
        <f>+SUMIFS([1]!Sanaudos_kor[Suma],[1]!Sanaudos_kor[RAS],$AM64,[1]!Sanaudos_kor[KOR_nr],AC$1)</f>
        <v>#REF!</v>
      </c>
      <c r="AD64" s="171" t="e">
        <f>+SUMIFS([1]!Sanaudos_kor[Suma],[1]!Sanaudos_kor[RAS],$AM64,[1]!Sanaudos_kor[KOR_nr],AD$1)</f>
        <v>#REF!</v>
      </c>
      <c r="AE64" s="171" t="e">
        <f>+SUMIFS([1]!Sanaudos_kor[Suma],[1]!Sanaudos_kor[RAS],$AM64,[1]!Sanaudos_kor[KOR_nr],AE$1)</f>
        <v>#REF!</v>
      </c>
      <c r="AF64" s="178" t="e">
        <f t="shared" si="0"/>
        <v>#REF!</v>
      </c>
      <c r="AG64" s="538"/>
      <c r="AL64" s="172">
        <f>+'[1]3.pagrindinis'!A66</f>
        <v>700</v>
      </c>
      <c r="AM64" s="172">
        <f>+'[1]3.pagrindinis'!B66</f>
        <v>719</v>
      </c>
      <c r="AN64" s="166" t="e">
        <f>+SUMIFS('[1]5'!$M$8:$M$158,'[1]5'!$C$8:$C$158,$AM64)</f>
        <v>#VALUE!</v>
      </c>
      <c r="AO64" s="167" t="e">
        <f t="shared" si="1"/>
        <v>#VALUE!</v>
      </c>
      <c r="AR64" s="151" t="str">
        <f t="array" ref="AR64">IFERROR(INDEX([1]!SAN[DK_nr],MATCH(1,('[1]3.2'!$AM64=[1]!SAN[RAS])*('[1]3.2'!AR$7=[1]SAN!$B$5:$B$154),0)),"")</f>
        <v/>
      </c>
      <c r="AS64" s="151" t="str">
        <f t="array" ref="AS64">IFERROR(INDEX([1]!SAN[DK_nr],MATCH(1,('[1]3.2'!$AM64=[1]!SAN[RAS])*('[1]3.2'!AS$7=[1]SAN!$B$5:$B$154),0)),"")</f>
        <v/>
      </c>
      <c r="AT64" s="151" t="str">
        <f t="array" ref="AT64">IFERROR(INDEX([1]!SAN[DK_nr],MATCH(1,('[1]3.2'!$AM64=[1]!SAN[RAS])*('[1]3.2'!AT$7=[1]SAN!$B$5:$B$154),0)),"")</f>
        <v/>
      </c>
      <c r="AU64" s="151" t="str">
        <f t="array" ref="AU64">IFERROR(INDEX([1]!SAN[DK_nr],MATCH(1,('[1]3.2'!$AM64=[1]!SAN[RAS])*('[1]3.2'!AU$7=[1]SAN!$B$5:$B$154),0)),"")</f>
        <v/>
      </c>
      <c r="AV64" s="151" t="str">
        <f t="array" ref="AV64">IFERROR(INDEX([1]!SAN[DK_nr],MATCH(1,('[1]3.2'!$AM64=[1]!SAN[RAS])*('[1]3.2'!AV$7=[1]SAN!$B$5:$B$154),0)),"")</f>
        <v/>
      </c>
      <c r="AW64" s="151" t="str">
        <f t="array" ref="AW64">IFERROR(INDEX([1]!SAN[DK_nr],MATCH(1,('[1]3.2'!$AM64=[1]!SAN[RAS])*('[1]3.2'!AW$7=[1]SAN!$B$5:$B$154),0)),"")</f>
        <v/>
      </c>
      <c r="AX64" s="151" t="str">
        <f t="array" ref="AX64">IFERROR(INDEX([1]!SAN[DK_nr],MATCH(1,('[1]3.2'!$AM64=[1]!SAN[RAS])*('[1]3.2'!AX$7=[1]SAN!$B$5:$B$154),0)),"")</f>
        <v/>
      </c>
      <c r="AY64" s="151" t="str">
        <f t="array" ref="AY64">IFERROR(INDEX([1]!SAN[DK_nr],MATCH(1,('[1]3.2'!$AM64=[1]!SAN[RAS])*('[1]3.2'!AY$7=[1]SAN!$B$5:$B$154),0)),"")</f>
        <v/>
      </c>
      <c r="AZ64" s="151" t="str">
        <f t="array" ref="AZ64">IFERROR(INDEX([1]!SAN[DK_nr],MATCH(1,('[1]3.2'!$AM64=[1]!SAN[RAS])*('[1]3.2'!AZ$7=[1]SAN!$B$5:$B$154),0)),"")</f>
        <v/>
      </c>
      <c r="BA64" s="151" t="str">
        <f t="array" ref="BA64">IFERROR(INDEX([1]!SAN[DK_nr],MATCH(1,('[1]3.2'!$AM64=[1]!SAN[RAS])*('[1]3.2'!BA$7=[1]SAN!$B$5:$B$154),0)),"")</f>
        <v/>
      </c>
      <c r="BB64" s="151" t="str">
        <f t="array" ref="BB64">IFERROR(INDEX([1]!SAN[DK_nr],MATCH(1,('[1]3.2'!$AM64=[1]!SAN[RAS])*('[1]3.2'!BB$7=[1]SAN!$B$5:$B$154),0)),"")</f>
        <v/>
      </c>
      <c r="BC64" s="151" t="str">
        <f t="array" ref="BC64">IFERROR(INDEX([1]!SAN[DK_nr],MATCH(1,('[1]3.2'!$AM64=[1]!SAN[RAS])*('[1]3.2'!BC$7=[1]SAN!$B$5:$B$154),0)),"")</f>
        <v/>
      </c>
      <c r="BD64" s="151" t="str">
        <f t="array" ref="BD64">IFERROR(INDEX([1]!SAN[DK_nr],MATCH(1,('[1]3.2'!$AM64=[1]!SAN[RAS])*('[1]3.2'!BD$7=[1]SAN!$B$5:$B$154),0)),"")</f>
        <v/>
      </c>
      <c r="BE64" s="151" t="str">
        <f t="array" ref="BE64">IFERROR(INDEX([1]!SAN[DK_nr],MATCH(1,('[1]3.2'!$AM64=[1]!SAN[RAS])*('[1]3.2'!BE$7=[1]SAN!$B$5:$B$154),0)),"")</f>
        <v/>
      </c>
      <c r="BF64" s="151" t="str">
        <f t="array" ref="BF64">IFERROR(INDEX([1]!SAN[DK_nr],MATCH(1,('[1]3.2'!$AM64=[1]!SAN[RAS])*('[1]3.2'!BF$7=[1]SAN!$B$5:$B$154),0)),"")</f>
        <v/>
      </c>
      <c r="BG64" s="151" t="str">
        <f t="array" ref="BG64">IFERROR(INDEX([1]!SAN[DK_nr],MATCH(1,('[1]3.2'!$AM64=[1]!SAN[RAS])*('[1]3.2'!BG$7=[1]SAN!$B$5:$B$154),0)),"")</f>
        <v/>
      </c>
      <c r="BH64" s="151" t="str">
        <f t="array" ref="BH64">IFERROR(INDEX([1]!SAN[DK_nr],MATCH(1,('[1]3.2'!$AM64=[1]!SAN[RAS])*('[1]3.2'!BH$7=[1]SAN!$B$5:$B$154),0)),"")</f>
        <v/>
      </c>
      <c r="BI64" s="151" t="str">
        <f t="array" ref="BI64">IFERROR(INDEX([1]!SAN[DK_nr],MATCH(1,('[1]3.2'!$AM64=[1]!SAN[RAS])*('[1]3.2'!BI$7=[1]SAN!$B$5:$B$154),0)),"")</f>
        <v/>
      </c>
      <c r="BJ64" s="151" t="str">
        <f t="array" ref="BJ64">IFERROR(INDEX([1]!SAN[DK_nr],MATCH(1,('[1]3.2'!$AM64=[1]!SAN[RAS])*('[1]3.2'!BJ$7=[1]SAN!$B$5:$B$154),0)),"")</f>
        <v/>
      </c>
      <c r="BK64" s="151" t="str">
        <f t="array" ref="BK64">IFERROR(INDEX([1]!SAN[DK_nr],MATCH(1,('[1]3.2'!$AM64=[1]!SAN[RAS])*('[1]3.2'!BK$7=[1]SAN!$B$5:$B$154),0)),"")</f>
        <v/>
      </c>
      <c r="BL64" s="151" t="str">
        <f t="array" ref="BL64">IFERROR(INDEX([1]!SAN[DK_nr],MATCH(1,('[1]3.2'!$AM64=[1]!SAN[RAS])*('[1]3.2'!BL$7=[1]SAN!$B$5:$B$154),0)),"")</f>
        <v/>
      </c>
      <c r="BM64" s="151" t="str">
        <f t="array" ref="BM64">IFERROR(INDEX([1]!SAN[DK_nr],MATCH(1,('[1]3.2'!$AM64=[1]!SAN[RAS])*('[1]3.2'!BM$7=[1]SAN!$B$5:$B$154),0)),"")</f>
        <v/>
      </c>
      <c r="BN64" s="151" t="str">
        <f t="array" ref="BN64">IFERROR(INDEX([1]!SAN[DK_nr],MATCH(1,('[1]3.2'!$AM64=[1]!SAN[RAS])*('[1]3.2'!BN$7=[1]SAN!$B$5:$B$154),0)),"")</f>
        <v/>
      </c>
      <c r="BO64" s="151" t="str">
        <f t="array" ref="BO64">IFERROR(INDEX([1]!SAN[DK_nr],MATCH(1,('[1]3.2'!$AM64=[1]!SAN[RAS])*('[1]3.2'!BO$7=[1]SAN!$B$5:$B$154),0)),"")</f>
        <v/>
      </c>
      <c r="BP64" s="151" t="str">
        <f t="array" ref="BP64">IFERROR(INDEX([1]!SAN[DK_nr],MATCH(1,('[1]3.2'!$AM64=[1]!SAN[RAS])*('[1]3.2'!BP$7=[1]SAN!$B$5:$B$154),0)),"")</f>
        <v/>
      </c>
      <c r="BQ64" s="151" t="str">
        <f t="array" ref="BQ64">IFERROR(INDEX([1]!SAN[DK_nr],MATCH(1,('[1]3.2'!$AM64=[1]!SAN[RAS])*('[1]3.2'!BQ$7=[1]SAN!$B$5:$B$154),0)),"")</f>
        <v/>
      </c>
      <c r="BR64" s="151" t="str">
        <f t="array" ref="BR64">IFERROR(INDEX([1]!SAN[DK_nr],MATCH(1,('[1]3.2'!$AM64=[1]!SAN[RAS])*('[1]3.2'!BR$7=[1]SAN!$B$5:$B$154),0)),"")</f>
        <v/>
      </c>
      <c r="BS64" s="151" t="str">
        <f t="array" ref="BS64">IFERROR(INDEX([1]!SAN[DK_nr],MATCH(1,('[1]3.2'!$AM64=[1]!SAN[RAS])*('[1]3.2'!BS$7=[1]SAN!$B$5:$B$154),0)),"")</f>
        <v/>
      </c>
      <c r="BT64" s="151" t="str">
        <f t="array" ref="BT64">IFERROR(INDEX([1]!SAN[DK_nr],MATCH(1,('[1]3.2'!$AM64=[1]!SAN[RAS])*('[1]3.2'!BT$7=[1]SAN!$B$5:$B$154),0)),"")</f>
        <v/>
      </c>
      <c r="BU64" s="151" t="str">
        <f t="array" ref="BU64">IFERROR(INDEX([1]!SAN[DK_nr],MATCH(1,('[1]3.2'!$AM64=[1]!SAN[RAS])*('[1]3.2'!BU$7=[1]SAN!$B$5:$B$154),0)),"")</f>
        <v/>
      </c>
      <c r="BV64" s="151" t="str">
        <f t="array" ref="BV64">IFERROR(INDEX([1]!SAN[DK_nr],MATCH(1,('[1]3.2'!$AM64=[1]!SAN[RAS])*('[1]3.2'!BV$7=[1]SAN!$B$5:$B$154),0)),"")</f>
        <v/>
      </c>
      <c r="BW64" s="151" t="str">
        <f t="array" ref="BW64">IFERROR(INDEX([1]!SAN[DK_nr],MATCH(1,('[1]3.2'!$AM64=[1]!SAN[RAS])*('[1]3.2'!BW$7=[1]SAN!$B$5:$B$154),0)),"")</f>
        <v/>
      </c>
      <c r="BX64" s="151" t="str">
        <f t="array" ref="BX64">IFERROR(INDEX([1]!SAN[DK_nr],MATCH(1,('[1]3.2'!$AM64=[1]!SAN[RAS])*('[1]3.2'!BX$7=[1]SAN!$B$5:$B$154),0)),"")</f>
        <v/>
      </c>
      <c r="BY64" s="151" t="str">
        <f t="array" ref="BY64">IFERROR(INDEX([1]!SAN[DK_nr],MATCH(1,('[1]3.2'!$AM64=[1]!SAN[RAS])*('[1]3.2'!BY$7=[1]SAN!$B$5:$B$154),0)),"")</f>
        <v/>
      </c>
      <c r="BZ64" s="151" t="str">
        <f t="array" ref="BZ64">IFERROR(INDEX([1]!SAN[DK_nr],MATCH(1,('[1]3.2'!$AM64=[1]!SAN[RAS])*('[1]3.2'!BZ$7=[1]SAN!$B$5:$B$154),0)),"")</f>
        <v/>
      </c>
      <c r="CA64" s="151" t="str">
        <f t="array" ref="CA64">IFERROR(INDEX([1]!SAN[DK_nr],MATCH(1,('[1]3.2'!$AM64=[1]!SAN[RAS])*('[1]3.2'!CA$7=[1]SAN!$B$5:$B$154),0)),"")</f>
        <v/>
      </c>
      <c r="CB64" s="151" t="str">
        <f t="array" ref="CB64">IFERROR(INDEX([1]!SAN[DK_nr],MATCH(1,('[1]3.2'!$AM64=[1]!SAN[RAS])*('[1]3.2'!CB$7=[1]SAN!$B$5:$B$154),0)),"")</f>
        <v/>
      </c>
      <c r="CC64" s="151" t="str">
        <f t="array" ref="CC64">IFERROR(INDEX([1]!SAN[DK_nr],MATCH(1,('[1]3.2'!$AM64=[1]!SAN[RAS])*('[1]3.2'!CC$7=[1]SAN!$B$5:$B$154),0)),"")</f>
        <v/>
      </c>
      <c r="CD64" s="151" t="str">
        <f t="array" ref="CD64">IFERROR(INDEX([1]!SAN[DK_nr],MATCH(1,('[1]3.2'!$AM64=[1]!SAN[RAS])*('[1]3.2'!CD$7=[1]SAN!$B$5:$B$154),0)),"")</f>
        <v/>
      </c>
      <c r="CE64" s="151" t="str">
        <f t="array" ref="CE64">IFERROR(INDEX([1]!SAN[DK_nr],MATCH(1,('[1]3.2'!$AM64=[1]!SAN[RAS])*('[1]3.2'!CE$7=[1]SAN!$B$5:$B$154),0)),"")</f>
        <v/>
      </c>
      <c r="CF64" s="151" t="str">
        <f t="array" ref="CF64">IFERROR(INDEX([1]!SAN[DK_nr],MATCH(1,('[1]3.2'!$AM64=[1]!SAN[RAS])*('[1]3.2'!CF$7=[1]SAN!$B$5:$B$154),0)),"")</f>
        <v/>
      </c>
      <c r="CG64" s="151" t="str">
        <f t="array" ref="CG64">IFERROR(INDEX([1]!SAN[DK_nr],MATCH(1,('[1]3.2'!$AM64=[1]!SAN[RAS])*('[1]3.2'!CG$7=[1]SAN!$B$5:$B$154),0)),"")</f>
        <v/>
      </c>
      <c r="CH64" s="151" t="str">
        <f t="array" ref="CH64">IFERROR(INDEX([1]!SAN[DK_nr],MATCH(1,('[1]3.2'!$AM64=[1]!SAN[RAS])*('[1]3.2'!CH$7=[1]SAN!$B$5:$B$154),0)),"")</f>
        <v/>
      </c>
      <c r="CI64" s="151" t="str">
        <f t="array" ref="CI64">IFERROR(INDEX([1]!SAN[DK_nr],MATCH(1,('[1]3.2'!$AM64=[1]!SAN[RAS])*('[1]3.2'!CI$7=[1]SAN!$B$5:$B$154),0)),"")</f>
        <v/>
      </c>
      <c r="CJ64" s="151" t="str">
        <f t="array" ref="CJ64">IFERROR(INDEX([1]!SAN[DK_nr],MATCH(1,('[1]3.2'!$AM64=[1]!SAN[RAS])*('[1]3.2'!CJ$7=[1]SAN!$B$5:$B$154),0)),"")</f>
        <v/>
      </c>
      <c r="CK64" s="151" t="str">
        <f t="array" ref="CK64">IFERROR(INDEX([1]!SAN[DK_nr],MATCH(1,('[1]3.2'!$AM64=[1]!SAN[RAS])*('[1]3.2'!CK$7=[1]SAN!$B$5:$B$154),0)),"")</f>
        <v/>
      </c>
      <c r="CL64" s="151" t="str">
        <f t="array" ref="CL64">IFERROR(INDEX([1]!SAN[DK_nr],MATCH(1,('[1]3.2'!$AM64=[1]!SAN[RAS])*('[1]3.2'!CL$7=[1]SAN!$B$5:$B$154),0)),"")</f>
        <v/>
      </c>
      <c r="CM64" s="151" t="str">
        <f t="array" ref="CM64">IFERROR(INDEX([1]!SAN[DK_nr],MATCH(1,('[1]3.2'!$AM64=[1]!SAN[RAS])*('[1]3.2'!CM$7=[1]SAN!$B$5:$B$154),0)),"")</f>
        <v/>
      </c>
      <c r="CN64" s="151" t="str">
        <f t="array" ref="CN64">IFERROR(INDEX([1]!SAN[DK_nr],MATCH(1,('[1]3.2'!$AM64=[1]!SAN[RAS])*('[1]3.2'!CN$7=[1]SAN!$B$5:$B$154),0)),"")</f>
        <v/>
      </c>
      <c r="CO64" s="151" t="str">
        <f t="array" ref="CO64">IFERROR(INDEX([1]!SAN[DK_nr],MATCH(1,('[1]3.2'!$AM64=[1]!SAN[RAS])*('[1]3.2'!CO$7=[1]SAN!$B$5:$B$154),0)),"")</f>
        <v/>
      </c>
      <c r="CP64" s="151" t="str">
        <f t="array" ref="CP64">IFERROR(INDEX([1]!SAN[DK_nr],MATCH(1,('[1]3.2'!$AM64=[1]!SAN[RAS])*('[1]3.2'!CP$7=[1]SAN!$B$5:$B$154),0)),"")</f>
        <v/>
      </c>
      <c r="CQ64" s="151" t="str">
        <f t="array" ref="CQ64">IFERROR(INDEX([1]!SAN[DK_nr],MATCH(1,('[1]3.2'!$AM64=[1]!SAN[RAS])*('[1]3.2'!CQ$7=[1]SAN!$B$5:$B$154),0)),"")</f>
        <v/>
      </c>
      <c r="CR64" s="151" t="str">
        <f t="array" ref="CR64">IFERROR(INDEX([1]!SAN[DK_nr],MATCH(1,('[1]3.2'!$AM64=[1]!SAN[RAS])*('[1]3.2'!CR$7=[1]SAN!$B$5:$B$154),0)),"")</f>
        <v/>
      </c>
      <c r="CS64" s="151" t="str">
        <f t="array" ref="CS64">IFERROR(INDEX([1]!SAN[DK_nr],MATCH(1,('[1]3.2'!$AM64=[1]!SAN[RAS])*('[1]3.2'!CS$7=[1]SAN!$B$5:$B$154),0)),"")</f>
        <v/>
      </c>
      <c r="CT64" s="151" t="str">
        <f t="array" ref="CT64">IFERROR(INDEX([1]!SAN[DK_nr],MATCH(1,('[1]3.2'!$AM64=[1]!SAN[RAS])*('[1]3.2'!CT$7=[1]SAN!$B$5:$B$154),0)),"")</f>
        <v/>
      </c>
      <c r="CU64" s="151" t="str">
        <f t="array" ref="CU64">IFERROR(INDEX([1]!SAN[DK_nr],MATCH(1,('[1]3.2'!$AM64=[1]!SAN[RAS])*('[1]3.2'!CU$7=[1]SAN!$B$5:$B$154),0)),"")</f>
        <v/>
      </c>
      <c r="CV64" s="151" t="str">
        <f t="array" ref="CV64">IFERROR(INDEX([1]!SAN[DK_nr],MATCH(1,('[1]3.2'!$AM64=[1]!SAN[RAS])*('[1]3.2'!CV$7=[1]SAN!$B$5:$B$154),0)),"")</f>
        <v/>
      </c>
      <c r="CW64" s="151" t="str">
        <f t="array" ref="CW64">IFERROR(INDEX([1]!SAN[DK_nr],MATCH(1,('[1]3.2'!$AM64=[1]!SAN[RAS])*('[1]3.2'!CW$7=[1]SAN!$B$5:$B$154),0)),"")</f>
        <v/>
      </c>
      <c r="CX64" s="151" t="str">
        <f t="array" ref="CX64">IFERROR(INDEX([1]!SAN[DK_nr],MATCH(1,('[1]3.2'!$AM64=[1]!SAN[RAS])*('[1]3.2'!CX$7=[1]SAN!$B$5:$B$154),0)),"")</f>
        <v/>
      </c>
      <c r="CY64" s="151" t="str">
        <f t="array" ref="CY64">IFERROR(INDEX([1]!SAN[DK_nr],MATCH(1,('[1]3.2'!$AM64=[1]!SAN[RAS])*('[1]3.2'!CY$7=[1]SAN!$B$5:$B$154),0)),"")</f>
        <v/>
      </c>
      <c r="CZ64" s="151" t="str">
        <f t="array" ref="CZ64">IFERROR(INDEX([1]!SAN[DK_nr],MATCH(1,('[1]3.2'!$AM64=[1]!SAN[RAS])*('[1]3.2'!CZ$7=[1]SAN!$B$5:$B$154),0)),"")</f>
        <v/>
      </c>
      <c r="DA64" s="151" t="str">
        <f t="array" ref="DA64">IFERROR(INDEX([1]!SAN[DK_nr],MATCH(1,('[1]3.2'!$AM64=[1]!SAN[RAS])*('[1]3.2'!DA$7=[1]SAN!$B$5:$B$154),0)),"")</f>
        <v/>
      </c>
      <c r="DB64" s="151" t="str">
        <f t="array" ref="DB64">IFERROR(INDEX([1]!SAN[DK_nr],MATCH(1,('[1]3.2'!$AM64=[1]!SAN[RAS])*('[1]3.2'!DB$7=[1]SAN!$B$5:$B$154),0)),"")</f>
        <v/>
      </c>
      <c r="DC64" s="151" t="str">
        <f t="array" ref="DC64">IFERROR(INDEX([1]!SAN[DK_nr],MATCH(1,('[1]3.2'!$AM64=[1]!SAN[RAS])*('[1]3.2'!DC$7=[1]SAN!$B$5:$B$154),0)),"")</f>
        <v/>
      </c>
      <c r="DD64" s="151" t="str">
        <f t="array" ref="DD64">IFERROR(INDEX([1]!SAN[DK_nr],MATCH(1,('[1]3.2'!$AM64=[1]!SAN[RAS])*('[1]3.2'!DD$7=[1]SAN!$B$5:$B$154),0)),"")</f>
        <v/>
      </c>
      <c r="DE64" s="151" t="str">
        <f t="array" ref="DE64">IFERROR(INDEX([1]!SAN[DK_nr],MATCH(1,('[1]3.2'!$AM64=[1]!SAN[RAS])*('[1]3.2'!DE$7=[1]SAN!$B$5:$B$154),0)),"")</f>
        <v/>
      </c>
      <c r="DF64" s="151" t="str">
        <f t="array" ref="DF64">IFERROR(INDEX([1]!SAN[DK_nr],MATCH(1,('[1]3.2'!$AM64=[1]!SAN[RAS])*('[1]3.2'!DF$7=[1]SAN!$B$5:$B$154),0)),"")</f>
        <v/>
      </c>
      <c r="DG64" s="151" t="str">
        <f t="array" ref="DG64">IFERROR(INDEX([1]!SAN[DK_nr],MATCH(1,('[1]3.2'!$AM64=[1]!SAN[RAS])*('[1]3.2'!DG$7=[1]SAN!$B$5:$B$154),0)),"")</f>
        <v/>
      </c>
      <c r="DH64" s="151" t="str">
        <f t="array" ref="DH64">IFERROR(INDEX([1]!SAN[DK_nr],MATCH(1,('[1]3.2'!$AM64=[1]!SAN[RAS])*('[1]3.2'!DH$7=[1]SAN!$B$5:$B$154),0)),"")</f>
        <v/>
      </c>
      <c r="DI64" s="151" t="str">
        <f t="array" ref="DI64">IFERROR(INDEX([1]!SAN[DK_nr],MATCH(1,('[1]3.2'!$AM64=[1]!SAN[RAS])*('[1]3.2'!DI$7=[1]SAN!$B$5:$B$154),0)),"")</f>
        <v/>
      </c>
      <c r="DJ64" s="151" t="str">
        <f t="array" ref="DJ64">IFERROR(INDEX([1]!SAN[DK_nr],MATCH(1,('[1]3.2'!$AM64=[1]!SAN[RAS])*('[1]3.2'!DJ$7=[1]SAN!$B$5:$B$154),0)),"")</f>
        <v/>
      </c>
      <c r="DK64" s="151" t="str">
        <f t="array" ref="DK64">IFERROR(INDEX([1]!SAN[DK_nr],MATCH(1,('[1]3.2'!$AM64=[1]!SAN[RAS])*('[1]3.2'!DK$7=[1]SAN!$B$5:$B$154),0)),"")</f>
        <v/>
      </c>
      <c r="DL64" s="151" t="str">
        <f t="array" ref="DL64">IFERROR(INDEX([1]!SAN[DK_nr],MATCH(1,('[1]3.2'!$AM64=[1]!SAN[RAS])*('[1]3.2'!DL$7=[1]SAN!$B$5:$B$154),0)),"")</f>
        <v/>
      </c>
      <c r="DM64" s="151" t="str">
        <f t="array" ref="DM64">IFERROR(INDEX([1]!SAN[DK_nr],MATCH(1,('[1]3.2'!$AM64=[1]!SAN[RAS])*('[1]3.2'!DM$7=[1]SAN!$B$5:$B$154),0)),"")</f>
        <v/>
      </c>
      <c r="DN64" s="151" t="str">
        <f t="array" ref="DN64">IFERROR(INDEX([1]!SAN[DK_nr],MATCH(1,('[1]3.2'!$AM64=[1]!SAN[RAS])*('[1]3.2'!DN$7=[1]SAN!$B$5:$B$154),0)),"")</f>
        <v/>
      </c>
      <c r="DO64" s="151" t="str">
        <f t="array" ref="DO64">IFERROR(INDEX([1]!SAN[DK_nr],MATCH(1,('[1]3.2'!$AM64=[1]!SAN[RAS])*('[1]3.2'!DO$7=[1]SAN!$B$5:$B$154),0)),"")</f>
        <v/>
      </c>
      <c r="DP64" s="151" t="str">
        <f t="array" ref="DP64">IFERROR(INDEX([1]!SAN[DK_nr],MATCH(1,('[1]3.2'!$AM64=[1]!SAN[RAS])*('[1]3.2'!DP$7=[1]SAN!$B$5:$B$154),0)),"")</f>
        <v/>
      </c>
      <c r="DQ64" s="151" t="str">
        <f t="array" ref="DQ64">IFERROR(INDEX([1]!SAN[DK_nr],MATCH(1,('[1]3.2'!$AM64=[1]!SAN[RAS])*('[1]3.2'!DQ$7=[1]SAN!$B$5:$B$154),0)),"")</f>
        <v/>
      </c>
      <c r="DR64" s="151" t="str">
        <f t="array" ref="DR64">IFERROR(INDEX([1]!SAN[DK_nr],MATCH(1,('[1]3.2'!$AM64=[1]!SAN[RAS])*('[1]3.2'!DR$7=[1]SAN!$B$5:$B$154),0)),"")</f>
        <v/>
      </c>
      <c r="DS64" s="151" t="str">
        <f t="array" ref="DS64">IFERROR(INDEX([1]!SAN[DK_nr],MATCH(1,('[1]3.2'!$AM64=[1]!SAN[RAS])*('[1]3.2'!DS$7=[1]SAN!$B$5:$B$154),0)),"")</f>
        <v/>
      </c>
      <c r="DT64" s="151" t="str">
        <f t="array" ref="DT64">IFERROR(INDEX([1]!SAN[DK_nr],MATCH(1,('[1]3.2'!$AM64=[1]!SAN[RAS])*('[1]3.2'!DT$7=[1]SAN!$B$5:$B$154),0)),"")</f>
        <v/>
      </c>
      <c r="DU64" s="151" t="str">
        <f t="array" ref="DU64">IFERROR(INDEX([1]!SAN[DK_nr],MATCH(1,('[1]3.2'!$AM64=[1]!SAN[RAS])*('[1]3.2'!DU$7=[1]SAN!$B$5:$B$154),0)),"")</f>
        <v/>
      </c>
      <c r="DV64" s="151" t="str">
        <f t="array" ref="DV64">IFERROR(INDEX([1]!SAN[DK_nr],MATCH(1,('[1]3.2'!$AM64=[1]!SAN[RAS])*('[1]3.2'!DV$7=[1]SAN!$B$5:$B$154),0)),"")</f>
        <v/>
      </c>
      <c r="DW64" s="151" t="str">
        <f t="array" ref="DW64">IFERROR(INDEX([1]!SAN[DK_nr],MATCH(1,('[1]3.2'!$AM64=[1]!SAN[RAS])*('[1]3.2'!DW$7=[1]SAN!$B$5:$B$154),0)),"")</f>
        <v/>
      </c>
      <c r="DX64" s="151" t="str">
        <f t="array" ref="DX64">IFERROR(INDEX([1]!SAN[DK_nr],MATCH(1,('[1]3.2'!$AM64=[1]!SAN[RAS])*('[1]3.2'!DX$7=[1]SAN!$B$5:$B$154),0)),"")</f>
        <v/>
      </c>
      <c r="DY64" s="151" t="str">
        <f t="array" ref="DY64">IFERROR(INDEX([1]!SAN[DK_nr],MATCH(1,('[1]3.2'!$AM64=[1]!SAN[RAS])*('[1]3.2'!DY$7=[1]SAN!$B$5:$B$154),0)),"")</f>
        <v/>
      </c>
      <c r="DZ64" s="151" t="str">
        <f t="array" ref="DZ64">IFERROR(INDEX([1]!SAN[DK_nr],MATCH(1,('[1]3.2'!$AM64=[1]!SAN[RAS])*('[1]3.2'!DZ$7=[1]SAN!$B$5:$B$154),0)),"")</f>
        <v/>
      </c>
      <c r="EA64" s="151" t="str">
        <f t="array" ref="EA64">IFERROR(INDEX([1]!SAN[DK_nr],MATCH(1,('[1]3.2'!$AM64=[1]!SAN[RAS])*('[1]3.2'!EA$7=[1]SAN!$B$5:$B$154),0)),"")</f>
        <v/>
      </c>
      <c r="EB64" s="151" t="str">
        <f t="array" ref="EB64">IFERROR(INDEX([1]!SAN[DK_nr],MATCH(1,('[1]3.2'!$AM64=[1]!SAN[RAS])*('[1]3.2'!EB$7=[1]SAN!$B$5:$B$154),0)),"")</f>
        <v/>
      </c>
    </row>
    <row r="65" spans="2:132" ht="12.2" customHeight="1" x14ac:dyDescent="0.2">
      <c r="B65" s="168" t="s">
        <v>562</v>
      </c>
      <c r="C65" s="169" t="s">
        <v>563</v>
      </c>
      <c r="D65" s="170" t="s">
        <v>223</v>
      </c>
      <c r="E65" s="171" t="e">
        <f>+SUMIFS([1]!Sanaudos[Suma],[1]!Sanaudos[Pagal DK RAS],$AM65)</f>
        <v>#REF!</v>
      </c>
      <c r="F65" s="171"/>
      <c r="G65" s="171" t="e">
        <f>+SUMIFS('[1]5.turtas'!$A$5:$A$61,'[1]5.turtas'!$B$5:$B$61,$AM65)</f>
        <v>#VALUE!</v>
      </c>
      <c r="H65" s="171"/>
      <c r="I65" s="171"/>
      <c r="J65" s="171" t="e">
        <f>+SUMIFS([1]!Sanaudos_kor[Suma],[1]!Sanaudos_kor[RAS],$AM65,[1]!Sanaudos_kor[KOR_nr],J$1)</f>
        <v>#REF!</v>
      </c>
      <c r="K65" s="171" t="e">
        <f>+SUMIFS([1]!Sanaudos_kor[Suma],[1]!Sanaudos_kor[RAS],$AM65,[1]!Sanaudos_kor[KOR_nr],K$1)</f>
        <v>#REF!</v>
      </c>
      <c r="L65" s="171" t="e">
        <f>+SUMIFS([1]!Sanaudos_kor[Suma],[1]!Sanaudos_kor[RAS],$AM65,[1]!Sanaudos_kor[KOR_nr],L$1)</f>
        <v>#REF!</v>
      </c>
      <c r="M65" s="171" t="e">
        <f>+SUMIFS([1]!Sanaudos_kor[Suma],[1]!Sanaudos_kor[RAS],$AM65,[1]!Sanaudos_kor[KOR_nr],M$1)</f>
        <v>#REF!</v>
      </c>
      <c r="N65" s="171" t="e">
        <f>+SUMIFS([1]!Sanaudos_kor[Suma],[1]!Sanaudos_kor[RAS],$AM65,[1]!Sanaudos_kor[KOR_nr],N$1)</f>
        <v>#REF!</v>
      </c>
      <c r="O65" s="171" t="e">
        <f>+SUMIFS([1]!Sanaudos_kor[Suma],[1]!Sanaudos_kor[RAS],$AM65,[1]!Sanaudos_kor[KOR_nr],O$1)</f>
        <v>#REF!</v>
      </c>
      <c r="P65" s="171" t="e">
        <f>+SUMIFS([1]!Sanaudos_kor[Suma],[1]!Sanaudos_kor[RAS],$AM65,[1]!Sanaudos_kor[KOR_nr],P$1)</f>
        <v>#REF!</v>
      </c>
      <c r="Q65" s="171" t="e">
        <f>+SUMIFS([1]!Sanaudos_kor[Suma],[1]!Sanaudos_kor[RAS],$AM65,[1]!Sanaudos_kor[KOR_nr],Q$1)</f>
        <v>#REF!</v>
      </c>
      <c r="R65" s="171" t="e">
        <f>+SUMIFS([1]!Sanaudos_kor[Suma],[1]!Sanaudos_kor[RAS],$AM65,[1]!Sanaudos_kor[KOR_nr],R$1)</f>
        <v>#REF!</v>
      </c>
      <c r="S65" s="171" t="e">
        <f>+SUMIFS([1]!Sanaudos_kor[Suma],[1]!Sanaudos_kor[RAS],$AM65,[1]!Sanaudos_kor[KOR_nr],S$1)</f>
        <v>#REF!</v>
      </c>
      <c r="T65" s="171" t="e">
        <f>+SUMIFS([1]!Sanaudos_kor[Suma],[1]!Sanaudos_kor[RAS],$AM65,[1]!Sanaudos_kor[KOR_nr],T$1)</f>
        <v>#REF!</v>
      </c>
      <c r="U65" s="171" t="e">
        <f>+SUMIFS([1]!Sanaudos_kor[Suma],[1]!Sanaudos_kor[RAS],$AM65,[1]!Sanaudos_kor[KOR_nr],U$1)</f>
        <v>#REF!</v>
      </c>
      <c r="V65" s="171" t="e">
        <f>+SUMIFS([1]!Sanaudos_kor[Suma],[1]!Sanaudos_kor[RAS],$AM65,[1]!Sanaudos_kor[KOR_nr],V$1)</f>
        <v>#REF!</v>
      </c>
      <c r="W65" s="171" t="e">
        <f>+SUMIFS([1]!Sanaudos_kor[Suma],[1]!Sanaudos_kor[RAS],$AM65,[1]!Sanaudos_kor[KOR_nr],W$1)</f>
        <v>#REF!</v>
      </c>
      <c r="X65" s="171" t="e">
        <f>+SUMIFS([1]!Sanaudos_kor[Suma],[1]!Sanaudos_kor[RAS],$AM65,[1]!Sanaudos_kor[KOR_nr],X$1)</f>
        <v>#REF!</v>
      </c>
      <c r="Y65" s="171" t="e">
        <f>+SUMIFS([1]!Sanaudos_kor[Suma],[1]!Sanaudos_kor[RAS],$AM65,[1]!Sanaudos_kor[KOR_nr],Y$1)</f>
        <v>#REF!</v>
      </c>
      <c r="Z65" s="171" t="e">
        <f>+SUMIFS([1]!Sanaudos_kor[Suma],[1]!Sanaudos_kor[RAS],$AM65,[1]!Sanaudos_kor[KOR_nr],Z$1)</f>
        <v>#REF!</v>
      </c>
      <c r="AA65" s="171" t="e">
        <f>+SUMIFS([1]!Sanaudos_kor[Suma],[1]!Sanaudos_kor[RAS],$AM65,[1]!Sanaudos_kor[KOR_nr],AA$1)</f>
        <v>#REF!</v>
      </c>
      <c r="AB65" s="171" t="e">
        <f>+SUMIFS([1]!Sanaudos_kor[Suma],[1]!Sanaudos_kor[RAS],$AM65,[1]!Sanaudos_kor[KOR_nr],AB$1)</f>
        <v>#REF!</v>
      </c>
      <c r="AC65" s="171" t="e">
        <f>+SUMIFS([1]!Sanaudos_kor[Suma],[1]!Sanaudos_kor[RAS],$AM65,[1]!Sanaudos_kor[KOR_nr],AC$1)</f>
        <v>#REF!</v>
      </c>
      <c r="AD65" s="171" t="e">
        <f>+SUMIFS([1]!Sanaudos_kor[Suma],[1]!Sanaudos_kor[RAS],$AM65,[1]!Sanaudos_kor[KOR_nr],AD$1)</f>
        <v>#REF!</v>
      </c>
      <c r="AE65" s="171" t="e">
        <f>+SUMIFS([1]!Sanaudos_kor[Suma],[1]!Sanaudos_kor[RAS],$AM65,[1]!Sanaudos_kor[KOR_nr],AE$1)</f>
        <v>#REF!</v>
      </c>
      <c r="AF65" s="178" t="e">
        <f t="shared" si="0"/>
        <v>#REF!</v>
      </c>
      <c r="AG65" s="538"/>
      <c r="AL65" s="172">
        <f>+'[1]3.pagrindinis'!A67</f>
        <v>700</v>
      </c>
      <c r="AM65" s="172">
        <f>+'[1]3.pagrindinis'!B67</f>
        <v>720</v>
      </c>
      <c r="AN65" s="166" t="e">
        <f>+SUMIFS('[1]5'!$M$8:$M$158,'[1]5'!$C$8:$C$158,$AM65)</f>
        <v>#VALUE!</v>
      </c>
      <c r="AO65" s="167" t="e">
        <f t="shared" si="1"/>
        <v>#VALUE!</v>
      </c>
      <c r="AR65" s="151" t="str">
        <f t="array" ref="AR65">IFERROR(INDEX([1]!SAN[DK_nr],MATCH(1,('[1]3.2'!$AM65=[1]!SAN[RAS])*('[1]3.2'!AR$7=[1]SAN!$B$5:$B$154),0)),"")</f>
        <v/>
      </c>
      <c r="AS65" s="151" t="str">
        <f t="array" ref="AS65">IFERROR(INDEX([1]!SAN[DK_nr],MATCH(1,('[1]3.2'!$AM65=[1]!SAN[RAS])*('[1]3.2'!AS$7=[1]SAN!$B$5:$B$154),0)),"")</f>
        <v/>
      </c>
      <c r="AT65" s="151" t="str">
        <f t="array" ref="AT65">IFERROR(INDEX([1]!SAN[DK_nr],MATCH(1,('[1]3.2'!$AM65=[1]!SAN[RAS])*('[1]3.2'!AT$7=[1]SAN!$B$5:$B$154),0)),"")</f>
        <v/>
      </c>
      <c r="AU65" s="151" t="str">
        <f t="array" ref="AU65">IFERROR(INDEX([1]!SAN[DK_nr],MATCH(1,('[1]3.2'!$AM65=[1]!SAN[RAS])*('[1]3.2'!AU$7=[1]SAN!$B$5:$B$154),0)),"")</f>
        <v/>
      </c>
      <c r="AV65" s="151" t="str">
        <f t="array" ref="AV65">IFERROR(INDEX([1]!SAN[DK_nr],MATCH(1,('[1]3.2'!$AM65=[1]!SAN[RAS])*('[1]3.2'!AV$7=[1]SAN!$B$5:$B$154),0)),"")</f>
        <v/>
      </c>
      <c r="AW65" s="151" t="str">
        <f t="array" ref="AW65">IFERROR(INDEX([1]!SAN[DK_nr],MATCH(1,('[1]3.2'!$AM65=[1]!SAN[RAS])*('[1]3.2'!AW$7=[1]SAN!$B$5:$B$154),0)),"")</f>
        <v/>
      </c>
      <c r="AX65" s="151" t="str">
        <f t="array" ref="AX65">IFERROR(INDEX([1]!SAN[DK_nr],MATCH(1,('[1]3.2'!$AM65=[1]!SAN[RAS])*('[1]3.2'!AX$7=[1]SAN!$B$5:$B$154),0)),"")</f>
        <v/>
      </c>
      <c r="AY65" s="151" t="str">
        <f t="array" ref="AY65">IFERROR(INDEX([1]!SAN[DK_nr],MATCH(1,('[1]3.2'!$AM65=[1]!SAN[RAS])*('[1]3.2'!AY$7=[1]SAN!$B$5:$B$154),0)),"")</f>
        <v/>
      </c>
      <c r="AZ65" s="151" t="str">
        <f t="array" ref="AZ65">IFERROR(INDEX([1]!SAN[DK_nr],MATCH(1,('[1]3.2'!$AM65=[1]!SAN[RAS])*('[1]3.2'!AZ$7=[1]SAN!$B$5:$B$154),0)),"")</f>
        <v/>
      </c>
      <c r="BA65" s="151" t="str">
        <f t="array" ref="BA65">IFERROR(INDEX([1]!SAN[DK_nr],MATCH(1,('[1]3.2'!$AM65=[1]!SAN[RAS])*('[1]3.2'!BA$7=[1]SAN!$B$5:$B$154),0)),"")</f>
        <v/>
      </c>
      <c r="BB65" s="151" t="str">
        <f t="array" ref="BB65">IFERROR(INDEX([1]!SAN[DK_nr],MATCH(1,('[1]3.2'!$AM65=[1]!SAN[RAS])*('[1]3.2'!BB$7=[1]SAN!$B$5:$B$154),0)),"")</f>
        <v/>
      </c>
      <c r="BC65" s="151" t="str">
        <f t="array" ref="BC65">IFERROR(INDEX([1]!SAN[DK_nr],MATCH(1,('[1]3.2'!$AM65=[1]!SAN[RAS])*('[1]3.2'!BC$7=[1]SAN!$B$5:$B$154),0)),"")</f>
        <v/>
      </c>
      <c r="BD65" s="151" t="str">
        <f t="array" ref="BD65">IFERROR(INDEX([1]!SAN[DK_nr],MATCH(1,('[1]3.2'!$AM65=[1]!SAN[RAS])*('[1]3.2'!BD$7=[1]SAN!$B$5:$B$154),0)),"")</f>
        <v/>
      </c>
      <c r="BE65" s="151" t="str">
        <f t="array" ref="BE65">IFERROR(INDEX([1]!SAN[DK_nr],MATCH(1,('[1]3.2'!$AM65=[1]!SAN[RAS])*('[1]3.2'!BE$7=[1]SAN!$B$5:$B$154),0)),"")</f>
        <v/>
      </c>
      <c r="BF65" s="151" t="str">
        <f t="array" ref="BF65">IFERROR(INDEX([1]!SAN[DK_nr],MATCH(1,('[1]3.2'!$AM65=[1]!SAN[RAS])*('[1]3.2'!BF$7=[1]SAN!$B$5:$B$154),0)),"")</f>
        <v/>
      </c>
      <c r="BG65" s="151" t="str">
        <f t="array" ref="BG65">IFERROR(INDEX([1]!SAN[DK_nr],MATCH(1,('[1]3.2'!$AM65=[1]!SAN[RAS])*('[1]3.2'!BG$7=[1]SAN!$B$5:$B$154),0)),"")</f>
        <v/>
      </c>
      <c r="BH65" s="151" t="str">
        <f t="array" ref="BH65">IFERROR(INDEX([1]!SAN[DK_nr],MATCH(1,('[1]3.2'!$AM65=[1]!SAN[RAS])*('[1]3.2'!BH$7=[1]SAN!$B$5:$B$154),0)),"")</f>
        <v/>
      </c>
      <c r="BI65" s="151" t="str">
        <f t="array" ref="BI65">IFERROR(INDEX([1]!SAN[DK_nr],MATCH(1,('[1]3.2'!$AM65=[1]!SAN[RAS])*('[1]3.2'!BI$7=[1]SAN!$B$5:$B$154),0)),"")</f>
        <v/>
      </c>
      <c r="BJ65" s="151" t="str">
        <f t="array" ref="BJ65">IFERROR(INDEX([1]!SAN[DK_nr],MATCH(1,('[1]3.2'!$AM65=[1]!SAN[RAS])*('[1]3.2'!BJ$7=[1]SAN!$B$5:$B$154),0)),"")</f>
        <v/>
      </c>
      <c r="BK65" s="151" t="str">
        <f t="array" ref="BK65">IFERROR(INDEX([1]!SAN[DK_nr],MATCH(1,('[1]3.2'!$AM65=[1]!SAN[RAS])*('[1]3.2'!BK$7=[1]SAN!$B$5:$B$154),0)),"")</f>
        <v/>
      </c>
      <c r="BL65" s="151" t="str">
        <f t="array" ref="BL65">IFERROR(INDEX([1]!SAN[DK_nr],MATCH(1,('[1]3.2'!$AM65=[1]!SAN[RAS])*('[1]3.2'!BL$7=[1]SAN!$B$5:$B$154),0)),"")</f>
        <v/>
      </c>
      <c r="BM65" s="151" t="str">
        <f t="array" ref="BM65">IFERROR(INDEX([1]!SAN[DK_nr],MATCH(1,('[1]3.2'!$AM65=[1]!SAN[RAS])*('[1]3.2'!BM$7=[1]SAN!$B$5:$B$154),0)),"")</f>
        <v/>
      </c>
      <c r="BN65" s="151" t="str">
        <f t="array" ref="BN65">IFERROR(INDEX([1]!SAN[DK_nr],MATCH(1,('[1]3.2'!$AM65=[1]!SAN[RAS])*('[1]3.2'!BN$7=[1]SAN!$B$5:$B$154),0)),"")</f>
        <v/>
      </c>
      <c r="BO65" s="151" t="str">
        <f t="array" ref="BO65">IFERROR(INDEX([1]!SAN[DK_nr],MATCH(1,('[1]3.2'!$AM65=[1]!SAN[RAS])*('[1]3.2'!BO$7=[1]SAN!$B$5:$B$154),0)),"")</f>
        <v/>
      </c>
      <c r="BP65" s="151" t="str">
        <f t="array" ref="BP65">IFERROR(INDEX([1]!SAN[DK_nr],MATCH(1,('[1]3.2'!$AM65=[1]!SAN[RAS])*('[1]3.2'!BP$7=[1]SAN!$B$5:$B$154),0)),"")</f>
        <v/>
      </c>
      <c r="BQ65" s="151" t="str">
        <f t="array" ref="BQ65">IFERROR(INDEX([1]!SAN[DK_nr],MATCH(1,('[1]3.2'!$AM65=[1]!SAN[RAS])*('[1]3.2'!BQ$7=[1]SAN!$B$5:$B$154),0)),"")</f>
        <v/>
      </c>
      <c r="BR65" s="151" t="str">
        <f t="array" ref="BR65">IFERROR(INDEX([1]!SAN[DK_nr],MATCH(1,('[1]3.2'!$AM65=[1]!SAN[RAS])*('[1]3.2'!BR$7=[1]SAN!$B$5:$B$154),0)),"")</f>
        <v/>
      </c>
      <c r="BS65" s="151" t="str">
        <f t="array" ref="BS65">IFERROR(INDEX([1]!SAN[DK_nr],MATCH(1,('[1]3.2'!$AM65=[1]!SAN[RAS])*('[1]3.2'!BS$7=[1]SAN!$B$5:$B$154),0)),"")</f>
        <v/>
      </c>
      <c r="BT65" s="151" t="str">
        <f t="array" ref="BT65">IFERROR(INDEX([1]!SAN[DK_nr],MATCH(1,('[1]3.2'!$AM65=[1]!SAN[RAS])*('[1]3.2'!BT$7=[1]SAN!$B$5:$B$154),0)),"")</f>
        <v/>
      </c>
      <c r="BU65" s="151" t="str">
        <f t="array" ref="BU65">IFERROR(INDEX([1]!SAN[DK_nr],MATCH(1,('[1]3.2'!$AM65=[1]!SAN[RAS])*('[1]3.2'!BU$7=[1]SAN!$B$5:$B$154),0)),"")</f>
        <v/>
      </c>
      <c r="BV65" s="151" t="str">
        <f t="array" ref="BV65">IFERROR(INDEX([1]!SAN[DK_nr],MATCH(1,('[1]3.2'!$AM65=[1]!SAN[RAS])*('[1]3.2'!BV$7=[1]SAN!$B$5:$B$154),0)),"")</f>
        <v/>
      </c>
      <c r="BW65" s="151" t="str">
        <f t="array" ref="BW65">IFERROR(INDEX([1]!SAN[DK_nr],MATCH(1,('[1]3.2'!$AM65=[1]!SAN[RAS])*('[1]3.2'!BW$7=[1]SAN!$B$5:$B$154),0)),"")</f>
        <v/>
      </c>
      <c r="BX65" s="151" t="str">
        <f t="array" ref="BX65">IFERROR(INDEX([1]!SAN[DK_nr],MATCH(1,('[1]3.2'!$AM65=[1]!SAN[RAS])*('[1]3.2'!BX$7=[1]SAN!$B$5:$B$154),0)),"")</f>
        <v/>
      </c>
      <c r="BY65" s="151" t="str">
        <f t="array" ref="BY65">IFERROR(INDEX([1]!SAN[DK_nr],MATCH(1,('[1]3.2'!$AM65=[1]!SAN[RAS])*('[1]3.2'!BY$7=[1]SAN!$B$5:$B$154),0)),"")</f>
        <v/>
      </c>
      <c r="BZ65" s="151" t="str">
        <f t="array" ref="BZ65">IFERROR(INDEX([1]!SAN[DK_nr],MATCH(1,('[1]3.2'!$AM65=[1]!SAN[RAS])*('[1]3.2'!BZ$7=[1]SAN!$B$5:$B$154),0)),"")</f>
        <v/>
      </c>
      <c r="CA65" s="151" t="str">
        <f t="array" ref="CA65">IFERROR(INDEX([1]!SAN[DK_nr],MATCH(1,('[1]3.2'!$AM65=[1]!SAN[RAS])*('[1]3.2'!CA$7=[1]SAN!$B$5:$B$154),0)),"")</f>
        <v/>
      </c>
      <c r="CB65" s="151" t="str">
        <f t="array" ref="CB65">IFERROR(INDEX([1]!SAN[DK_nr],MATCH(1,('[1]3.2'!$AM65=[1]!SAN[RAS])*('[1]3.2'!CB$7=[1]SAN!$B$5:$B$154),0)),"")</f>
        <v/>
      </c>
      <c r="CC65" s="151" t="str">
        <f t="array" ref="CC65">IFERROR(INDEX([1]!SAN[DK_nr],MATCH(1,('[1]3.2'!$AM65=[1]!SAN[RAS])*('[1]3.2'!CC$7=[1]SAN!$B$5:$B$154),0)),"")</f>
        <v/>
      </c>
      <c r="CD65" s="151" t="str">
        <f t="array" ref="CD65">IFERROR(INDEX([1]!SAN[DK_nr],MATCH(1,('[1]3.2'!$AM65=[1]!SAN[RAS])*('[1]3.2'!CD$7=[1]SAN!$B$5:$B$154),0)),"")</f>
        <v/>
      </c>
      <c r="CE65" s="151" t="str">
        <f t="array" ref="CE65">IFERROR(INDEX([1]!SAN[DK_nr],MATCH(1,('[1]3.2'!$AM65=[1]!SAN[RAS])*('[1]3.2'!CE$7=[1]SAN!$B$5:$B$154),0)),"")</f>
        <v/>
      </c>
      <c r="CF65" s="151" t="str">
        <f t="array" ref="CF65">IFERROR(INDEX([1]!SAN[DK_nr],MATCH(1,('[1]3.2'!$AM65=[1]!SAN[RAS])*('[1]3.2'!CF$7=[1]SAN!$B$5:$B$154),0)),"")</f>
        <v/>
      </c>
      <c r="CG65" s="151" t="str">
        <f t="array" ref="CG65">IFERROR(INDEX([1]!SAN[DK_nr],MATCH(1,('[1]3.2'!$AM65=[1]!SAN[RAS])*('[1]3.2'!CG$7=[1]SAN!$B$5:$B$154),0)),"")</f>
        <v/>
      </c>
      <c r="CH65" s="151" t="str">
        <f t="array" ref="CH65">IFERROR(INDEX([1]!SAN[DK_nr],MATCH(1,('[1]3.2'!$AM65=[1]!SAN[RAS])*('[1]3.2'!CH$7=[1]SAN!$B$5:$B$154),0)),"")</f>
        <v/>
      </c>
      <c r="CI65" s="151" t="str">
        <f t="array" ref="CI65">IFERROR(INDEX([1]!SAN[DK_nr],MATCH(1,('[1]3.2'!$AM65=[1]!SAN[RAS])*('[1]3.2'!CI$7=[1]SAN!$B$5:$B$154),0)),"")</f>
        <v/>
      </c>
      <c r="CJ65" s="151" t="str">
        <f t="array" ref="CJ65">IFERROR(INDEX([1]!SAN[DK_nr],MATCH(1,('[1]3.2'!$AM65=[1]!SAN[RAS])*('[1]3.2'!CJ$7=[1]SAN!$B$5:$B$154),0)),"")</f>
        <v/>
      </c>
      <c r="CK65" s="151" t="str">
        <f t="array" ref="CK65">IFERROR(INDEX([1]!SAN[DK_nr],MATCH(1,('[1]3.2'!$AM65=[1]!SAN[RAS])*('[1]3.2'!CK$7=[1]SAN!$B$5:$B$154),0)),"")</f>
        <v/>
      </c>
      <c r="CL65" s="151" t="str">
        <f t="array" ref="CL65">IFERROR(INDEX([1]!SAN[DK_nr],MATCH(1,('[1]3.2'!$AM65=[1]!SAN[RAS])*('[1]3.2'!CL$7=[1]SAN!$B$5:$B$154),0)),"")</f>
        <v/>
      </c>
      <c r="CM65" s="151" t="str">
        <f t="array" ref="CM65">IFERROR(INDEX([1]!SAN[DK_nr],MATCH(1,('[1]3.2'!$AM65=[1]!SAN[RAS])*('[1]3.2'!CM$7=[1]SAN!$B$5:$B$154),0)),"")</f>
        <v/>
      </c>
      <c r="CN65" s="151" t="str">
        <f t="array" ref="CN65">IFERROR(INDEX([1]!SAN[DK_nr],MATCH(1,('[1]3.2'!$AM65=[1]!SAN[RAS])*('[1]3.2'!CN$7=[1]SAN!$B$5:$B$154),0)),"")</f>
        <v/>
      </c>
      <c r="CO65" s="151" t="str">
        <f t="array" ref="CO65">IFERROR(INDEX([1]!SAN[DK_nr],MATCH(1,('[1]3.2'!$AM65=[1]!SAN[RAS])*('[1]3.2'!CO$7=[1]SAN!$B$5:$B$154),0)),"")</f>
        <v/>
      </c>
      <c r="CP65" s="151" t="str">
        <f t="array" ref="CP65">IFERROR(INDEX([1]!SAN[DK_nr],MATCH(1,('[1]3.2'!$AM65=[1]!SAN[RAS])*('[1]3.2'!CP$7=[1]SAN!$B$5:$B$154),0)),"")</f>
        <v/>
      </c>
      <c r="CQ65" s="151" t="str">
        <f t="array" ref="CQ65">IFERROR(INDEX([1]!SAN[DK_nr],MATCH(1,('[1]3.2'!$AM65=[1]!SAN[RAS])*('[1]3.2'!CQ$7=[1]SAN!$B$5:$B$154),0)),"")</f>
        <v/>
      </c>
      <c r="CR65" s="151" t="str">
        <f t="array" ref="CR65">IFERROR(INDEX([1]!SAN[DK_nr],MATCH(1,('[1]3.2'!$AM65=[1]!SAN[RAS])*('[1]3.2'!CR$7=[1]SAN!$B$5:$B$154),0)),"")</f>
        <v/>
      </c>
      <c r="CS65" s="151" t="str">
        <f t="array" ref="CS65">IFERROR(INDEX([1]!SAN[DK_nr],MATCH(1,('[1]3.2'!$AM65=[1]!SAN[RAS])*('[1]3.2'!CS$7=[1]SAN!$B$5:$B$154),0)),"")</f>
        <v/>
      </c>
      <c r="CT65" s="151" t="str">
        <f t="array" ref="CT65">IFERROR(INDEX([1]!SAN[DK_nr],MATCH(1,('[1]3.2'!$AM65=[1]!SAN[RAS])*('[1]3.2'!CT$7=[1]SAN!$B$5:$B$154),0)),"")</f>
        <v/>
      </c>
      <c r="CU65" s="151" t="str">
        <f t="array" ref="CU65">IFERROR(INDEX([1]!SAN[DK_nr],MATCH(1,('[1]3.2'!$AM65=[1]!SAN[RAS])*('[1]3.2'!CU$7=[1]SAN!$B$5:$B$154),0)),"")</f>
        <v/>
      </c>
      <c r="CV65" s="151" t="str">
        <f t="array" ref="CV65">IFERROR(INDEX([1]!SAN[DK_nr],MATCH(1,('[1]3.2'!$AM65=[1]!SAN[RAS])*('[1]3.2'!CV$7=[1]SAN!$B$5:$B$154),0)),"")</f>
        <v/>
      </c>
      <c r="CW65" s="151" t="str">
        <f t="array" ref="CW65">IFERROR(INDEX([1]!SAN[DK_nr],MATCH(1,('[1]3.2'!$AM65=[1]!SAN[RAS])*('[1]3.2'!CW$7=[1]SAN!$B$5:$B$154),0)),"")</f>
        <v/>
      </c>
      <c r="CX65" s="151" t="str">
        <f t="array" ref="CX65">IFERROR(INDEX([1]!SAN[DK_nr],MATCH(1,('[1]3.2'!$AM65=[1]!SAN[RAS])*('[1]3.2'!CX$7=[1]SAN!$B$5:$B$154),0)),"")</f>
        <v/>
      </c>
      <c r="CY65" s="151" t="str">
        <f t="array" ref="CY65">IFERROR(INDEX([1]!SAN[DK_nr],MATCH(1,('[1]3.2'!$AM65=[1]!SAN[RAS])*('[1]3.2'!CY$7=[1]SAN!$B$5:$B$154),0)),"")</f>
        <v/>
      </c>
      <c r="CZ65" s="151" t="str">
        <f t="array" ref="CZ65">IFERROR(INDEX([1]!SAN[DK_nr],MATCH(1,('[1]3.2'!$AM65=[1]!SAN[RAS])*('[1]3.2'!CZ$7=[1]SAN!$B$5:$B$154),0)),"")</f>
        <v/>
      </c>
      <c r="DA65" s="151" t="str">
        <f t="array" ref="DA65">IFERROR(INDEX([1]!SAN[DK_nr],MATCH(1,('[1]3.2'!$AM65=[1]!SAN[RAS])*('[1]3.2'!DA$7=[1]SAN!$B$5:$B$154),0)),"")</f>
        <v/>
      </c>
      <c r="DB65" s="151" t="str">
        <f t="array" ref="DB65">IFERROR(INDEX([1]!SAN[DK_nr],MATCH(1,('[1]3.2'!$AM65=[1]!SAN[RAS])*('[1]3.2'!DB$7=[1]SAN!$B$5:$B$154),0)),"")</f>
        <v/>
      </c>
      <c r="DC65" s="151" t="str">
        <f t="array" ref="DC65">IFERROR(INDEX([1]!SAN[DK_nr],MATCH(1,('[1]3.2'!$AM65=[1]!SAN[RAS])*('[1]3.2'!DC$7=[1]SAN!$B$5:$B$154),0)),"")</f>
        <v/>
      </c>
      <c r="DD65" s="151" t="str">
        <f t="array" ref="DD65">IFERROR(INDEX([1]!SAN[DK_nr],MATCH(1,('[1]3.2'!$AM65=[1]!SAN[RAS])*('[1]3.2'!DD$7=[1]SAN!$B$5:$B$154),0)),"")</f>
        <v/>
      </c>
      <c r="DE65" s="151" t="str">
        <f t="array" ref="DE65">IFERROR(INDEX([1]!SAN[DK_nr],MATCH(1,('[1]3.2'!$AM65=[1]!SAN[RAS])*('[1]3.2'!DE$7=[1]SAN!$B$5:$B$154),0)),"")</f>
        <v/>
      </c>
      <c r="DF65" s="151" t="str">
        <f t="array" ref="DF65">IFERROR(INDEX([1]!SAN[DK_nr],MATCH(1,('[1]3.2'!$AM65=[1]!SAN[RAS])*('[1]3.2'!DF$7=[1]SAN!$B$5:$B$154),0)),"")</f>
        <v/>
      </c>
      <c r="DG65" s="151" t="str">
        <f t="array" ref="DG65">IFERROR(INDEX([1]!SAN[DK_nr],MATCH(1,('[1]3.2'!$AM65=[1]!SAN[RAS])*('[1]3.2'!DG$7=[1]SAN!$B$5:$B$154),0)),"")</f>
        <v/>
      </c>
      <c r="DH65" s="151" t="str">
        <f t="array" ref="DH65">IFERROR(INDEX([1]!SAN[DK_nr],MATCH(1,('[1]3.2'!$AM65=[1]!SAN[RAS])*('[1]3.2'!DH$7=[1]SAN!$B$5:$B$154),0)),"")</f>
        <v/>
      </c>
      <c r="DI65" s="151" t="str">
        <f t="array" ref="DI65">IFERROR(INDEX([1]!SAN[DK_nr],MATCH(1,('[1]3.2'!$AM65=[1]!SAN[RAS])*('[1]3.2'!DI$7=[1]SAN!$B$5:$B$154),0)),"")</f>
        <v/>
      </c>
      <c r="DJ65" s="151" t="str">
        <f t="array" ref="DJ65">IFERROR(INDEX([1]!SAN[DK_nr],MATCH(1,('[1]3.2'!$AM65=[1]!SAN[RAS])*('[1]3.2'!DJ$7=[1]SAN!$B$5:$B$154),0)),"")</f>
        <v/>
      </c>
      <c r="DK65" s="151" t="str">
        <f t="array" ref="DK65">IFERROR(INDEX([1]!SAN[DK_nr],MATCH(1,('[1]3.2'!$AM65=[1]!SAN[RAS])*('[1]3.2'!DK$7=[1]SAN!$B$5:$B$154),0)),"")</f>
        <v/>
      </c>
      <c r="DL65" s="151" t="str">
        <f t="array" ref="DL65">IFERROR(INDEX([1]!SAN[DK_nr],MATCH(1,('[1]3.2'!$AM65=[1]!SAN[RAS])*('[1]3.2'!DL$7=[1]SAN!$B$5:$B$154),0)),"")</f>
        <v/>
      </c>
      <c r="DM65" s="151" t="str">
        <f t="array" ref="DM65">IFERROR(INDEX([1]!SAN[DK_nr],MATCH(1,('[1]3.2'!$AM65=[1]!SAN[RAS])*('[1]3.2'!DM$7=[1]SAN!$B$5:$B$154),0)),"")</f>
        <v/>
      </c>
      <c r="DN65" s="151" t="str">
        <f t="array" ref="DN65">IFERROR(INDEX([1]!SAN[DK_nr],MATCH(1,('[1]3.2'!$AM65=[1]!SAN[RAS])*('[1]3.2'!DN$7=[1]SAN!$B$5:$B$154),0)),"")</f>
        <v/>
      </c>
      <c r="DO65" s="151" t="str">
        <f t="array" ref="DO65">IFERROR(INDEX([1]!SAN[DK_nr],MATCH(1,('[1]3.2'!$AM65=[1]!SAN[RAS])*('[1]3.2'!DO$7=[1]SAN!$B$5:$B$154),0)),"")</f>
        <v/>
      </c>
      <c r="DP65" s="151" t="str">
        <f t="array" ref="DP65">IFERROR(INDEX([1]!SAN[DK_nr],MATCH(1,('[1]3.2'!$AM65=[1]!SAN[RAS])*('[1]3.2'!DP$7=[1]SAN!$B$5:$B$154),0)),"")</f>
        <v/>
      </c>
      <c r="DQ65" s="151" t="str">
        <f t="array" ref="DQ65">IFERROR(INDEX([1]!SAN[DK_nr],MATCH(1,('[1]3.2'!$AM65=[1]!SAN[RAS])*('[1]3.2'!DQ$7=[1]SAN!$B$5:$B$154),0)),"")</f>
        <v/>
      </c>
      <c r="DR65" s="151" t="str">
        <f t="array" ref="DR65">IFERROR(INDEX([1]!SAN[DK_nr],MATCH(1,('[1]3.2'!$AM65=[1]!SAN[RAS])*('[1]3.2'!DR$7=[1]SAN!$B$5:$B$154),0)),"")</f>
        <v/>
      </c>
      <c r="DS65" s="151" t="str">
        <f t="array" ref="DS65">IFERROR(INDEX([1]!SAN[DK_nr],MATCH(1,('[1]3.2'!$AM65=[1]!SAN[RAS])*('[1]3.2'!DS$7=[1]SAN!$B$5:$B$154),0)),"")</f>
        <v/>
      </c>
      <c r="DT65" s="151" t="str">
        <f t="array" ref="DT65">IFERROR(INDEX([1]!SAN[DK_nr],MATCH(1,('[1]3.2'!$AM65=[1]!SAN[RAS])*('[1]3.2'!DT$7=[1]SAN!$B$5:$B$154),0)),"")</f>
        <v/>
      </c>
      <c r="DU65" s="151" t="str">
        <f t="array" ref="DU65">IFERROR(INDEX([1]!SAN[DK_nr],MATCH(1,('[1]3.2'!$AM65=[1]!SAN[RAS])*('[1]3.2'!DU$7=[1]SAN!$B$5:$B$154),0)),"")</f>
        <v/>
      </c>
      <c r="DV65" s="151" t="str">
        <f t="array" ref="DV65">IFERROR(INDEX([1]!SAN[DK_nr],MATCH(1,('[1]3.2'!$AM65=[1]!SAN[RAS])*('[1]3.2'!DV$7=[1]SAN!$B$5:$B$154),0)),"")</f>
        <v/>
      </c>
      <c r="DW65" s="151" t="str">
        <f t="array" ref="DW65">IFERROR(INDEX([1]!SAN[DK_nr],MATCH(1,('[1]3.2'!$AM65=[1]!SAN[RAS])*('[1]3.2'!DW$7=[1]SAN!$B$5:$B$154),0)),"")</f>
        <v/>
      </c>
      <c r="DX65" s="151" t="str">
        <f t="array" ref="DX65">IFERROR(INDEX([1]!SAN[DK_nr],MATCH(1,('[1]3.2'!$AM65=[1]!SAN[RAS])*('[1]3.2'!DX$7=[1]SAN!$B$5:$B$154),0)),"")</f>
        <v/>
      </c>
      <c r="DY65" s="151" t="str">
        <f t="array" ref="DY65">IFERROR(INDEX([1]!SAN[DK_nr],MATCH(1,('[1]3.2'!$AM65=[1]!SAN[RAS])*('[1]3.2'!DY$7=[1]SAN!$B$5:$B$154),0)),"")</f>
        <v/>
      </c>
      <c r="DZ65" s="151" t="str">
        <f t="array" ref="DZ65">IFERROR(INDEX([1]!SAN[DK_nr],MATCH(1,('[1]3.2'!$AM65=[1]!SAN[RAS])*('[1]3.2'!DZ$7=[1]SAN!$B$5:$B$154),0)),"")</f>
        <v/>
      </c>
      <c r="EA65" s="151" t="str">
        <f t="array" ref="EA65">IFERROR(INDEX([1]!SAN[DK_nr],MATCH(1,('[1]3.2'!$AM65=[1]!SAN[RAS])*('[1]3.2'!EA$7=[1]SAN!$B$5:$B$154),0)),"")</f>
        <v/>
      </c>
      <c r="EB65" s="151" t="str">
        <f t="array" ref="EB65">IFERROR(INDEX([1]!SAN[DK_nr],MATCH(1,('[1]3.2'!$AM65=[1]!SAN[RAS])*('[1]3.2'!EB$7=[1]SAN!$B$5:$B$154),0)),"")</f>
        <v/>
      </c>
    </row>
    <row r="66" spans="2:132" ht="12.2" customHeight="1" x14ac:dyDescent="0.2">
      <c r="B66" s="168" t="s">
        <v>564</v>
      </c>
      <c r="C66" s="169" t="s">
        <v>565</v>
      </c>
      <c r="D66" s="170" t="s">
        <v>223</v>
      </c>
      <c r="E66" s="171" t="e">
        <f>+SUMIFS([1]!Sanaudos[Suma],[1]!Sanaudos[Pagal DK RAS],$AM66)</f>
        <v>#REF!</v>
      </c>
      <c r="F66" s="171"/>
      <c r="G66" s="171" t="e">
        <f>+SUMIFS('[1]5.turtas'!$A$5:$A$61,'[1]5.turtas'!$B$5:$B$61,$AM66)</f>
        <v>#VALUE!</v>
      </c>
      <c r="H66" s="171"/>
      <c r="I66" s="171"/>
      <c r="J66" s="171" t="e">
        <f>+SUMIFS([1]!Sanaudos_kor[Suma],[1]!Sanaudos_kor[RAS],$AM66,[1]!Sanaudos_kor[KOR_nr],J$1)</f>
        <v>#REF!</v>
      </c>
      <c r="K66" s="171" t="e">
        <f>+SUMIFS([1]!Sanaudos_kor[Suma],[1]!Sanaudos_kor[RAS],$AM66,[1]!Sanaudos_kor[KOR_nr],K$1)</f>
        <v>#REF!</v>
      </c>
      <c r="L66" s="171" t="e">
        <f>+SUMIFS([1]!Sanaudos_kor[Suma],[1]!Sanaudos_kor[RAS],$AM66,[1]!Sanaudos_kor[KOR_nr],L$1)</f>
        <v>#REF!</v>
      </c>
      <c r="M66" s="171" t="e">
        <f>+SUMIFS([1]!Sanaudos_kor[Suma],[1]!Sanaudos_kor[RAS],$AM66,[1]!Sanaudos_kor[KOR_nr],M$1)</f>
        <v>#REF!</v>
      </c>
      <c r="N66" s="171" t="e">
        <f>+SUMIFS([1]!Sanaudos_kor[Suma],[1]!Sanaudos_kor[RAS],$AM66,[1]!Sanaudos_kor[KOR_nr],N$1)</f>
        <v>#REF!</v>
      </c>
      <c r="O66" s="171" t="e">
        <f>+SUMIFS([1]!Sanaudos_kor[Suma],[1]!Sanaudos_kor[RAS],$AM66,[1]!Sanaudos_kor[KOR_nr],O$1)</f>
        <v>#REF!</v>
      </c>
      <c r="P66" s="171" t="e">
        <f>+SUMIFS([1]!Sanaudos_kor[Suma],[1]!Sanaudos_kor[RAS],$AM66,[1]!Sanaudos_kor[KOR_nr],P$1)</f>
        <v>#REF!</v>
      </c>
      <c r="Q66" s="171" t="e">
        <f>+SUMIFS([1]!Sanaudos_kor[Suma],[1]!Sanaudos_kor[RAS],$AM66,[1]!Sanaudos_kor[KOR_nr],Q$1)</f>
        <v>#REF!</v>
      </c>
      <c r="R66" s="171" t="e">
        <f>+SUMIFS([1]!Sanaudos_kor[Suma],[1]!Sanaudos_kor[RAS],$AM66,[1]!Sanaudos_kor[KOR_nr],R$1)</f>
        <v>#REF!</v>
      </c>
      <c r="S66" s="171" t="e">
        <f>+SUMIFS([1]!Sanaudos_kor[Suma],[1]!Sanaudos_kor[RAS],$AM66,[1]!Sanaudos_kor[KOR_nr],S$1)</f>
        <v>#REF!</v>
      </c>
      <c r="T66" s="171" t="e">
        <f>+SUMIFS([1]!Sanaudos_kor[Suma],[1]!Sanaudos_kor[RAS],$AM66,[1]!Sanaudos_kor[KOR_nr],T$1)</f>
        <v>#REF!</v>
      </c>
      <c r="U66" s="171" t="e">
        <f>+SUMIFS([1]!Sanaudos_kor[Suma],[1]!Sanaudos_kor[RAS],$AM66,[1]!Sanaudos_kor[KOR_nr],U$1)</f>
        <v>#REF!</v>
      </c>
      <c r="V66" s="171" t="e">
        <f>+SUMIFS([1]!Sanaudos_kor[Suma],[1]!Sanaudos_kor[RAS],$AM66,[1]!Sanaudos_kor[KOR_nr],V$1)</f>
        <v>#REF!</v>
      </c>
      <c r="W66" s="171" t="e">
        <f>+SUMIFS([1]!Sanaudos_kor[Suma],[1]!Sanaudos_kor[RAS],$AM66,[1]!Sanaudos_kor[KOR_nr],W$1)</f>
        <v>#REF!</v>
      </c>
      <c r="X66" s="171" t="e">
        <f>+SUMIFS([1]!Sanaudos_kor[Suma],[1]!Sanaudos_kor[RAS],$AM66,[1]!Sanaudos_kor[KOR_nr],X$1)</f>
        <v>#REF!</v>
      </c>
      <c r="Y66" s="171" t="e">
        <f>+SUMIFS([1]!Sanaudos_kor[Suma],[1]!Sanaudos_kor[RAS],$AM66,[1]!Sanaudos_kor[KOR_nr],Y$1)</f>
        <v>#REF!</v>
      </c>
      <c r="Z66" s="171" t="e">
        <f>+SUMIFS([1]!Sanaudos_kor[Suma],[1]!Sanaudos_kor[RAS],$AM66,[1]!Sanaudos_kor[KOR_nr],Z$1)</f>
        <v>#REF!</v>
      </c>
      <c r="AA66" s="171" t="e">
        <f>+SUMIFS([1]!Sanaudos_kor[Suma],[1]!Sanaudos_kor[RAS],$AM66,[1]!Sanaudos_kor[KOR_nr],AA$1)</f>
        <v>#REF!</v>
      </c>
      <c r="AB66" s="171" t="e">
        <f>+SUMIFS([1]!Sanaudos_kor[Suma],[1]!Sanaudos_kor[RAS],$AM66,[1]!Sanaudos_kor[KOR_nr],AB$1)</f>
        <v>#REF!</v>
      </c>
      <c r="AC66" s="171" t="e">
        <f>+SUMIFS([1]!Sanaudos_kor[Suma],[1]!Sanaudos_kor[RAS],$AM66,[1]!Sanaudos_kor[KOR_nr],AC$1)</f>
        <v>#REF!</v>
      </c>
      <c r="AD66" s="171" t="e">
        <f>+SUMIFS([1]!Sanaudos_kor[Suma],[1]!Sanaudos_kor[RAS],$AM66,[1]!Sanaudos_kor[KOR_nr],AD$1)</f>
        <v>#REF!</v>
      </c>
      <c r="AE66" s="171" t="e">
        <f>+SUMIFS([1]!Sanaudos_kor[Suma],[1]!Sanaudos_kor[RAS],$AM66,[1]!Sanaudos_kor[KOR_nr],AE$1)</f>
        <v>#REF!</v>
      </c>
      <c r="AF66" s="178" t="e">
        <f t="shared" si="0"/>
        <v>#REF!</v>
      </c>
      <c r="AG66" s="538"/>
      <c r="AL66" s="172">
        <f>+'[1]3.pagrindinis'!A68</f>
        <v>700</v>
      </c>
      <c r="AM66" s="172">
        <f>+'[1]3.pagrindinis'!B68</f>
        <v>721</v>
      </c>
      <c r="AN66" s="166" t="e">
        <f>+SUMIFS('[1]5'!$M$8:$M$158,'[1]5'!$C$8:$C$158,$AM66)</f>
        <v>#VALUE!</v>
      </c>
      <c r="AO66" s="167" t="e">
        <f t="shared" si="1"/>
        <v>#VALUE!</v>
      </c>
      <c r="AR66" s="151" t="str">
        <f t="array" ref="AR66">IFERROR(INDEX([1]!SAN[DK_nr],MATCH(1,('[1]3.2'!$AM66=[1]!SAN[RAS])*('[1]3.2'!AR$7=[1]SAN!$B$5:$B$154),0)),"")</f>
        <v/>
      </c>
      <c r="AS66" s="151" t="str">
        <f t="array" ref="AS66">IFERROR(INDEX([1]!SAN[DK_nr],MATCH(1,('[1]3.2'!$AM66=[1]!SAN[RAS])*('[1]3.2'!AS$7=[1]SAN!$B$5:$B$154),0)),"")</f>
        <v/>
      </c>
      <c r="AT66" s="151" t="str">
        <f t="array" ref="AT66">IFERROR(INDEX([1]!SAN[DK_nr],MATCH(1,('[1]3.2'!$AM66=[1]!SAN[RAS])*('[1]3.2'!AT$7=[1]SAN!$B$5:$B$154),0)),"")</f>
        <v/>
      </c>
      <c r="AU66" s="151" t="str">
        <f t="array" ref="AU66">IFERROR(INDEX([1]!SAN[DK_nr],MATCH(1,('[1]3.2'!$AM66=[1]!SAN[RAS])*('[1]3.2'!AU$7=[1]SAN!$B$5:$B$154),0)),"")</f>
        <v/>
      </c>
      <c r="AV66" s="151" t="str">
        <f t="array" ref="AV66">IFERROR(INDEX([1]!SAN[DK_nr],MATCH(1,('[1]3.2'!$AM66=[1]!SAN[RAS])*('[1]3.2'!AV$7=[1]SAN!$B$5:$B$154),0)),"")</f>
        <v/>
      </c>
      <c r="AW66" s="151" t="str">
        <f t="array" ref="AW66">IFERROR(INDEX([1]!SAN[DK_nr],MATCH(1,('[1]3.2'!$AM66=[1]!SAN[RAS])*('[1]3.2'!AW$7=[1]SAN!$B$5:$B$154),0)),"")</f>
        <v/>
      </c>
      <c r="AX66" s="151" t="str">
        <f t="array" ref="AX66">IFERROR(INDEX([1]!SAN[DK_nr],MATCH(1,('[1]3.2'!$AM66=[1]!SAN[RAS])*('[1]3.2'!AX$7=[1]SAN!$B$5:$B$154),0)),"")</f>
        <v/>
      </c>
      <c r="AY66" s="151" t="str">
        <f t="array" ref="AY66">IFERROR(INDEX([1]!SAN[DK_nr],MATCH(1,('[1]3.2'!$AM66=[1]!SAN[RAS])*('[1]3.2'!AY$7=[1]SAN!$B$5:$B$154),0)),"")</f>
        <v/>
      </c>
      <c r="AZ66" s="151" t="str">
        <f t="array" ref="AZ66">IFERROR(INDEX([1]!SAN[DK_nr],MATCH(1,('[1]3.2'!$AM66=[1]!SAN[RAS])*('[1]3.2'!AZ$7=[1]SAN!$B$5:$B$154),0)),"")</f>
        <v/>
      </c>
      <c r="BA66" s="151" t="str">
        <f t="array" ref="BA66">IFERROR(INDEX([1]!SAN[DK_nr],MATCH(1,('[1]3.2'!$AM66=[1]!SAN[RAS])*('[1]3.2'!BA$7=[1]SAN!$B$5:$B$154),0)),"")</f>
        <v/>
      </c>
      <c r="BB66" s="151" t="str">
        <f t="array" ref="BB66">IFERROR(INDEX([1]!SAN[DK_nr],MATCH(1,('[1]3.2'!$AM66=[1]!SAN[RAS])*('[1]3.2'!BB$7=[1]SAN!$B$5:$B$154),0)),"")</f>
        <v/>
      </c>
      <c r="BC66" s="151" t="str">
        <f t="array" ref="BC66">IFERROR(INDEX([1]!SAN[DK_nr],MATCH(1,('[1]3.2'!$AM66=[1]!SAN[RAS])*('[1]3.2'!BC$7=[1]SAN!$B$5:$B$154),0)),"")</f>
        <v/>
      </c>
      <c r="BD66" s="151" t="str">
        <f t="array" ref="BD66">IFERROR(INDEX([1]!SAN[DK_nr],MATCH(1,('[1]3.2'!$AM66=[1]!SAN[RAS])*('[1]3.2'!BD$7=[1]SAN!$B$5:$B$154),0)),"")</f>
        <v/>
      </c>
      <c r="BE66" s="151" t="str">
        <f t="array" ref="BE66">IFERROR(INDEX([1]!SAN[DK_nr],MATCH(1,('[1]3.2'!$AM66=[1]!SAN[RAS])*('[1]3.2'!BE$7=[1]SAN!$B$5:$B$154),0)),"")</f>
        <v/>
      </c>
      <c r="BF66" s="151" t="str">
        <f t="array" ref="BF66">IFERROR(INDEX([1]!SAN[DK_nr],MATCH(1,('[1]3.2'!$AM66=[1]!SAN[RAS])*('[1]3.2'!BF$7=[1]SAN!$B$5:$B$154),0)),"")</f>
        <v/>
      </c>
      <c r="BG66" s="151" t="str">
        <f t="array" ref="BG66">IFERROR(INDEX([1]!SAN[DK_nr],MATCH(1,('[1]3.2'!$AM66=[1]!SAN[RAS])*('[1]3.2'!BG$7=[1]SAN!$B$5:$B$154),0)),"")</f>
        <v/>
      </c>
      <c r="BH66" s="151" t="str">
        <f t="array" ref="BH66">IFERROR(INDEX([1]!SAN[DK_nr],MATCH(1,('[1]3.2'!$AM66=[1]!SAN[RAS])*('[1]3.2'!BH$7=[1]SAN!$B$5:$B$154),0)),"")</f>
        <v/>
      </c>
      <c r="BI66" s="151" t="str">
        <f t="array" ref="BI66">IFERROR(INDEX([1]!SAN[DK_nr],MATCH(1,('[1]3.2'!$AM66=[1]!SAN[RAS])*('[1]3.2'!BI$7=[1]SAN!$B$5:$B$154),0)),"")</f>
        <v/>
      </c>
      <c r="BJ66" s="151" t="str">
        <f t="array" ref="BJ66">IFERROR(INDEX([1]!SAN[DK_nr],MATCH(1,('[1]3.2'!$AM66=[1]!SAN[RAS])*('[1]3.2'!BJ$7=[1]SAN!$B$5:$B$154),0)),"")</f>
        <v/>
      </c>
      <c r="BK66" s="151" t="str">
        <f t="array" ref="BK66">IFERROR(INDEX([1]!SAN[DK_nr],MATCH(1,('[1]3.2'!$AM66=[1]!SAN[RAS])*('[1]3.2'!BK$7=[1]SAN!$B$5:$B$154),0)),"")</f>
        <v/>
      </c>
      <c r="BL66" s="151" t="str">
        <f t="array" ref="BL66">IFERROR(INDEX([1]!SAN[DK_nr],MATCH(1,('[1]3.2'!$AM66=[1]!SAN[RAS])*('[1]3.2'!BL$7=[1]SAN!$B$5:$B$154),0)),"")</f>
        <v/>
      </c>
      <c r="BM66" s="151" t="str">
        <f t="array" ref="BM66">IFERROR(INDEX([1]!SAN[DK_nr],MATCH(1,('[1]3.2'!$AM66=[1]!SAN[RAS])*('[1]3.2'!BM$7=[1]SAN!$B$5:$B$154),0)),"")</f>
        <v/>
      </c>
      <c r="BN66" s="151" t="str">
        <f t="array" ref="BN66">IFERROR(INDEX([1]!SAN[DK_nr],MATCH(1,('[1]3.2'!$AM66=[1]!SAN[RAS])*('[1]3.2'!BN$7=[1]SAN!$B$5:$B$154),0)),"")</f>
        <v/>
      </c>
      <c r="BO66" s="151" t="str">
        <f t="array" ref="BO66">IFERROR(INDEX([1]!SAN[DK_nr],MATCH(1,('[1]3.2'!$AM66=[1]!SAN[RAS])*('[1]3.2'!BO$7=[1]SAN!$B$5:$B$154),0)),"")</f>
        <v/>
      </c>
      <c r="BP66" s="151" t="str">
        <f t="array" ref="BP66">IFERROR(INDEX([1]!SAN[DK_nr],MATCH(1,('[1]3.2'!$AM66=[1]!SAN[RAS])*('[1]3.2'!BP$7=[1]SAN!$B$5:$B$154),0)),"")</f>
        <v/>
      </c>
      <c r="BQ66" s="151" t="str">
        <f t="array" ref="BQ66">IFERROR(INDEX([1]!SAN[DK_nr],MATCH(1,('[1]3.2'!$AM66=[1]!SAN[RAS])*('[1]3.2'!BQ$7=[1]SAN!$B$5:$B$154),0)),"")</f>
        <v/>
      </c>
      <c r="BR66" s="151" t="str">
        <f t="array" ref="BR66">IFERROR(INDEX([1]!SAN[DK_nr],MATCH(1,('[1]3.2'!$AM66=[1]!SAN[RAS])*('[1]3.2'!BR$7=[1]SAN!$B$5:$B$154),0)),"")</f>
        <v/>
      </c>
      <c r="BS66" s="151" t="str">
        <f t="array" ref="BS66">IFERROR(INDEX([1]!SAN[DK_nr],MATCH(1,('[1]3.2'!$AM66=[1]!SAN[RAS])*('[1]3.2'!BS$7=[1]SAN!$B$5:$B$154),0)),"")</f>
        <v/>
      </c>
      <c r="BT66" s="151" t="str">
        <f t="array" ref="BT66">IFERROR(INDEX([1]!SAN[DK_nr],MATCH(1,('[1]3.2'!$AM66=[1]!SAN[RAS])*('[1]3.2'!BT$7=[1]SAN!$B$5:$B$154),0)),"")</f>
        <v/>
      </c>
      <c r="BU66" s="151" t="str">
        <f t="array" ref="BU66">IFERROR(INDEX([1]!SAN[DK_nr],MATCH(1,('[1]3.2'!$AM66=[1]!SAN[RAS])*('[1]3.2'!BU$7=[1]SAN!$B$5:$B$154),0)),"")</f>
        <v/>
      </c>
      <c r="BV66" s="151" t="str">
        <f t="array" ref="BV66">IFERROR(INDEX([1]!SAN[DK_nr],MATCH(1,('[1]3.2'!$AM66=[1]!SAN[RAS])*('[1]3.2'!BV$7=[1]SAN!$B$5:$B$154),0)),"")</f>
        <v/>
      </c>
      <c r="BW66" s="151" t="str">
        <f t="array" ref="BW66">IFERROR(INDEX([1]!SAN[DK_nr],MATCH(1,('[1]3.2'!$AM66=[1]!SAN[RAS])*('[1]3.2'!BW$7=[1]SAN!$B$5:$B$154),0)),"")</f>
        <v/>
      </c>
      <c r="BX66" s="151" t="str">
        <f t="array" ref="BX66">IFERROR(INDEX([1]!SAN[DK_nr],MATCH(1,('[1]3.2'!$AM66=[1]!SAN[RAS])*('[1]3.2'!BX$7=[1]SAN!$B$5:$B$154),0)),"")</f>
        <v/>
      </c>
      <c r="BY66" s="151" t="str">
        <f t="array" ref="BY66">IFERROR(INDEX([1]!SAN[DK_nr],MATCH(1,('[1]3.2'!$AM66=[1]!SAN[RAS])*('[1]3.2'!BY$7=[1]SAN!$B$5:$B$154),0)),"")</f>
        <v/>
      </c>
      <c r="BZ66" s="151" t="str">
        <f t="array" ref="BZ66">IFERROR(INDEX([1]!SAN[DK_nr],MATCH(1,('[1]3.2'!$AM66=[1]!SAN[RAS])*('[1]3.2'!BZ$7=[1]SAN!$B$5:$B$154),0)),"")</f>
        <v/>
      </c>
      <c r="CA66" s="151" t="str">
        <f t="array" ref="CA66">IFERROR(INDEX([1]!SAN[DK_nr],MATCH(1,('[1]3.2'!$AM66=[1]!SAN[RAS])*('[1]3.2'!CA$7=[1]SAN!$B$5:$B$154),0)),"")</f>
        <v/>
      </c>
      <c r="CB66" s="151" t="str">
        <f t="array" ref="CB66">IFERROR(INDEX([1]!SAN[DK_nr],MATCH(1,('[1]3.2'!$AM66=[1]!SAN[RAS])*('[1]3.2'!CB$7=[1]SAN!$B$5:$B$154),0)),"")</f>
        <v/>
      </c>
      <c r="CC66" s="151" t="str">
        <f t="array" ref="CC66">IFERROR(INDEX([1]!SAN[DK_nr],MATCH(1,('[1]3.2'!$AM66=[1]!SAN[RAS])*('[1]3.2'!CC$7=[1]SAN!$B$5:$B$154),0)),"")</f>
        <v/>
      </c>
      <c r="CD66" s="151" t="str">
        <f t="array" ref="CD66">IFERROR(INDEX([1]!SAN[DK_nr],MATCH(1,('[1]3.2'!$AM66=[1]!SAN[RAS])*('[1]3.2'!CD$7=[1]SAN!$B$5:$B$154),0)),"")</f>
        <v/>
      </c>
      <c r="CE66" s="151" t="str">
        <f t="array" ref="CE66">IFERROR(INDEX([1]!SAN[DK_nr],MATCH(1,('[1]3.2'!$AM66=[1]!SAN[RAS])*('[1]3.2'!CE$7=[1]SAN!$B$5:$B$154),0)),"")</f>
        <v/>
      </c>
      <c r="CF66" s="151" t="str">
        <f t="array" ref="CF66">IFERROR(INDEX([1]!SAN[DK_nr],MATCH(1,('[1]3.2'!$AM66=[1]!SAN[RAS])*('[1]3.2'!CF$7=[1]SAN!$B$5:$B$154),0)),"")</f>
        <v/>
      </c>
      <c r="CG66" s="151" t="str">
        <f t="array" ref="CG66">IFERROR(INDEX([1]!SAN[DK_nr],MATCH(1,('[1]3.2'!$AM66=[1]!SAN[RAS])*('[1]3.2'!CG$7=[1]SAN!$B$5:$B$154),0)),"")</f>
        <v/>
      </c>
      <c r="CH66" s="151" t="str">
        <f t="array" ref="CH66">IFERROR(INDEX([1]!SAN[DK_nr],MATCH(1,('[1]3.2'!$AM66=[1]!SAN[RAS])*('[1]3.2'!CH$7=[1]SAN!$B$5:$B$154),0)),"")</f>
        <v/>
      </c>
      <c r="CI66" s="151" t="str">
        <f t="array" ref="CI66">IFERROR(INDEX([1]!SAN[DK_nr],MATCH(1,('[1]3.2'!$AM66=[1]!SAN[RAS])*('[1]3.2'!CI$7=[1]SAN!$B$5:$B$154),0)),"")</f>
        <v/>
      </c>
      <c r="CJ66" s="151" t="str">
        <f t="array" ref="CJ66">IFERROR(INDEX([1]!SAN[DK_nr],MATCH(1,('[1]3.2'!$AM66=[1]!SAN[RAS])*('[1]3.2'!CJ$7=[1]SAN!$B$5:$B$154),0)),"")</f>
        <v/>
      </c>
      <c r="CK66" s="151" t="str">
        <f t="array" ref="CK66">IFERROR(INDEX([1]!SAN[DK_nr],MATCH(1,('[1]3.2'!$AM66=[1]!SAN[RAS])*('[1]3.2'!CK$7=[1]SAN!$B$5:$B$154),0)),"")</f>
        <v/>
      </c>
      <c r="CL66" s="151" t="str">
        <f t="array" ref="CL66">IFERROR(INDEX([1]!SAN[DK_nr],MATCH(1,('[1]3.2'!$AM66=[1]!SAN[RAS])*('[1]3.2'!CL$7=[1]SAN!$B$5:$B$154),0)),"")</f>
        <v/>
      </c>
      <c r="CM66" s="151" t="str">
        <f t="array" ref="CM66">IFERROR(INDEX([1]!SAN[DK_nr],MATCH(1,('[1]3.2'!$AM66=[1]!SAN[RAS])*('[1]3.2'!CM$7=[1]SAN!$B$5:$B$154),0)),"")</f>
        <v/>
      </c>
      <c r="CN66" s="151" t="str">
        <f t="array" ref="CN66">IFERROR(INDEX([1]!SAN[DK_nr],MATCH(1,('[1]3.2'!$AM66=[1]!SAN[RAS])*('[1]3.2'!CN$7=[1]SAN!$B$5:$B$154),0)),"")</f>
        <v/>
      </c>
      <c r="CO66" s="151" t="str">
        <f t="array" ref="CO66">IFERROR(INDEX([1]!SAN[DK_nr],MATCH(1,('[1]3.2'!$AM66=[1]!SAN[RAS])*('[1]3.2'!CO$7=[1]SAN!$B$5:$B$154),0)),"")</f>
        <v/>
      </c>
      <c r="CP66" s="151" t="str">
        <f t="array" ref="CP66">IFERROR(INDEX([1]!SAN[DK_nr],MATCH(1,('[1]3.2'!$AM66=[1]!SAN[RAS])*('[1]3.2'!CP$7=[1]SAN!$B$5:$B$154),0)),"")</f>
        <v/>
      </c>
      <c r="CQ66" s="151" t="str">
        <f t="array" ref="CQ66">IFERROR(INDEX([1]!SAN[DK_nr],MATCH(1,('[1]3.2'!$AM66=[1]!SAN[RAS])*('[1]3.2'!CQ$7=[1]SAN!$B$5:$B$154),0)),"")</f>
        <v/>
      </c>
      <c r="CR66" s="151" t="str">
        <f t="array" ref="CR66">IFERROR(INDEX([1]!SAN[DK_nr],MATCH(1,('[1]3.2'!$AM66=[1]!SAN[RAS])*('[1]3.2'!CR$7=[1]SAN!$B$5:$B$154),0)),"")</f>
        <v/>
      </c>
      <c r="CS66" s="151" t="str">
        <f t="array" ref="CS66">IFERROR(INDEX([1]!SAN[DK_nr],MATCH(1,('[1]3.2'!$AM66=[1]!SAN[RAS])*('[1]3.2'!CS$7=[1]SAN!$B$5:$B$154),0)),"")</f>
        <v/>
      </c>
      <c r="CT66" s="151" t="str">
        <f t="array" ref="CT66">IFERROR(INDEX([1]!SAN[DK_nr],MATCH(1,('[1]3.2'!$AM66=[1]!SAN[RAS])*('[1]3.2'!CT$7=[1]SAN!$B$5:$B$154),0)),"")</f>
        <v/>
      </c>
      <c r="CU66" s="151" t="str">
        <f t="array" ref="CU66">IFERROR(INDEX([1]!SAN[DK_nr],MATCH(1,('[1]3.2'!$AM66=[1]!SAN[RAS])*('[1]3.2'!CU$7=[1]SAN!$B$5:$B$154),0)),"")</f>
        <v/>
      </c>
      <c r="CV66" s="151" t="str">
        <f t="array" ref="CV66">IFERROR(INDEX([1]!SAN[DK_nr],MATCH(1,('[1]3.2'!$AM66=[1]!SAN[RAS])*('[1]3.2'!CV$7=[1]SAN!$B$5:$B$154),0)),"")</f>
        <v/>
      </c>
      <c r="CW66" s="151" t="str">
        <f t="array" ref="CW66">IFERROR(INDEX([1]!SAN[DK_nr],MATCH(1,('[1]3.2'!$AM66=[1]!SAN[RAS])*('[1]3.2'!CW$7=[1]SAN!$B$5:$B$154),0)),"")</f>
        <v/>
      </c>
      <c r="CX66" s="151" t="str">
        <f t="array" ref="CX66">IFERROR(INDEX([1]!SAN[DK_nr],MATCH(1,('[1]3.2'!$AM66=[1]!SAN[RAS])*('[1]3.2'!CX$7=[1]SAN!$B$5:$B$154),0)),"")</f>
        <v/>
      </c>
      <c r="CY66" s="151" t="str">
        <f t="array" ref="CY66">IFERROR(INDEX([1]!SAN[DK_nr],MATCH(1,('[1]3.2'!$AM66=[1]!SAN[RAS])*('[1]3.2'!CY$7=[1]SAN!$B$5:$B$154),0)),"")</f>
        <v/>
      </c>
      <c r="CZ66" s="151" t="str">
        <f t="array" ref="CZ66">IFERROR(INDEX([1]!SAN[DK_nr],MATCH(1,('[1]3.2'!$AM66=[1]!SAN[RAS])*('[1]3.2'!CZ$7=[1]SAN!$B$5:$B$154),0)),"")</f>
        <v/>
      </c>
      <c r="DA66" s="151" t="str">
        <f t="array" ref="DA66">IFERROR(INDEX([1]!SAN[DK_nr],MATCH(1,('[1]3.2'!$AM66=[1]!SAN[RAS])*('[1]3.2'!DA$7=[1]SAN!$B$5:$B$154),0)),"")</f>
        <v/>
      </c>
      <c r="DB66" s="151" t="str">
        <f t="array" ref="DB66">IFERROR(INDEX([1]!SAN[DK_nr],MATCH(1,('[1]3.2'!$AM66=[1]!SAN[RAS])*('[1]3.2'!DB$7=[1]SAN!$B$5:$B$154),0)),"")</f>
        <v/>
      </c>
      <c r="DC66" s="151" t="str">
        <f t="array" ref="DC66">IFERROR(INDEX([1]!SAN[DK_nr],MATCH(1,('[1]3.2'!$AM66=[1]!SAN[RAS])*('[1]3.2'!DC$7=[1]SAN!$B$5:$B$154),0)),"")</f>
        <v/>
      </c>
      <c r="DD66" s="151" t="str">
        <f t="array" ref="DD66">IFERROR(INDEX([1]!SAN[DK_nr],MATCH(1,('[1]3.2'!$AM66=[1]!SAN[RAS])*('[1]3.2'!DD$7=[1]SAN!$B$5:$B$154),0)),"")</f>
        <v/>
      </c>
      <c r="DE66" s="151" t="str">
        <f t="array" ref="DE66">IFERROR(INDEX([1]!SAN[DK_nr],MATCH(1,('[1]3.2'!$AM66=[1]!SAN[RAS])*('[1]3.2'!DE$7=[1]SAN!$B$5:$B$154),0)),"")</f>
        <v/>
      </c>
      <c r="DF66" s="151" t="str">
        <f t="array" ref="DF66">IFERROR(INDEX([1]!SAN[DK_nr],MATCH(1,('[1]3.2'!$AM66=[1]!SAN[RAS])*('[1]3.2'!DF$7=[1]SAN!$B$5:$B$154),0)),"")</f>
        <v/>
      </c>
      <c r="DG66" s="151" t="str">
        <f t="array" ref="DG66">IFERROR(INDEX([1]!SAN[DK_nr],MATCH(1,('[1]3.2'!$AM66=[1]!SAN[RAS])*('[1]3.2'!DG$7=[1]SAN!$B$5:$B$154),0)),"")</f>
        <v/>
      </c>
      <c r="DH66" s="151" t="str">
        <f t="array" ref="DH66">IFERROR(INDEX([1]!SAN[DK_nr],MATCH(1,('[1]3.2'!$AM66=[1]!SAN[RAS])*('[1]3.2'!DH$7=[1]SAN!$B$5:$B$154),0)),"")</f>
        <v/>
      </c>
      <c r="DI66" s="151" t="str">
        <f t="array" ref="DI66">IFERROR(INDEX([1]!SAN[DK_nr],MATCH(1,('[1]3.2'!$AM66=[1]!SAN[RAS])*('[1]3.2'!DI$7=[1]SAN!$B$5:$B$154),0)),"")</f>
        <v/>
      </c>
      <c r="DJ66" s="151" t="str">
        <f t="array" ref="DJ66">IFERROR(INDEX([1]!SAN[DK_nr],MATCH(1,('[1]3.2'!$AM66=[1]!SAN[RAS])*('[1]3.2'!DJ$7=[1]SAN!$B$5:$B$154),0)),"")</f>
        <v/>
      </c>
      <c r="DK66" s="151" t="str">
        <f t="array" ref="DK66">IFERROR(INDEX([1]!SAN[DK_nr],MATCH(1,('[1]3.2'!$AM66=[1]!SAN[RAS])*('[1]3.2'!DK$7=[1]SAN!$B$5:$B$154),0)),"")</f>
        <v/>
      </c>
      <c r="DL66" s="151" t="str">
        <f t="array" ref="DL66">IFERROR(INDEX([1]!SAN[DK_nr],MATCH(1,('[1]3.2'!$AM66=[1]!SAN[RAS])*('[1]3.2'!DL$7=[1]SAN!$B$5:$B$154),0)),"")</f>
        <v/>
      </c>
      <c r="DM66" s="151" t="str">
        <f t="array" ref="DM66">IFERROR(INDEX([1]!SAN[DK_nr],MATCH(1,('[1]3.2'!$AM66=[1]!SAN[RAS])*('[1]3.2'!DM$7=[1]SAN!$B$5:$B$154),0)),"")</f>
        <v/>
      </c>
      <c r="DN66" s="151" t="str">
        <f t="array" ref="DN66">IFERROR(INDEX([1]!SAN[DK_nr],MATCH(1,('[1]3.2'!$AM66=[1]!SAN[RAS])*('[1]3.2'!DN$7=[1]SAN!$B$5:$B$154),0)),"")</f>
        <v/>
      </c>
      <c r="DO66" s="151" t="str">
        <f t="array" ref="DO66">IFERROR(INDEX([1]!SAN[DK_nr],MATCH(1,('[1]3.2'!$AM66=[1]!SAN[RAS])*('[1]3.2'!DO$7=[1]SAN!$B$5:$B$154),0)),"")</f>
        <v/>
      </c>
      <c r="DP66" s="151" t="str">
        <f t="array" ref="DP66">IFERROR(INDEX([1]!SAN[DK_nr],MATCH(1,('[1]3.2'!$AM66=[1]!SAN[RAS])*('[1]3.2'!DP$7=[1]SAN!$B$5:$B$154),0)),"")</f>
        <v/>
      </c>
      <c r="DQ66" s="151" t="str">
        <f t="array" ref="DQ66">IFERROR(INDEX([1]!SAN[DK_nr],MATCH(1,('[1]3.2'!$AM66=[1]!SAN[RAS])*('[1]3.2'!DQ$7=[1]SAN!$B$5:$B$154),0)),"")</f>
        <v/>
      </c>
      <c r="DR66" s="151" t="str">
        <f t="array" ref="DR66">IFERROR(INDEX([1]!SAN[DK_nr],MATCH(1,('[1]3.2'!$AM66=[1]!SAN[RAS])*('[1]3.2'!DR$7=[1]SAN!$B$5:$B$154),0)),"")</f>
        <v/>
      </c>
      <c r="DS66" s="151" t="str">
        <f t="array" ref="DS66">IFERROR(INDEX([1]!SAN[DK_nr],MATCH(1,('[1]3.2'!$AM66=[1]!SAN[RAS])*('[1]3.2'!DS$7=[1]SAN!$B$5:$B$154),0)),"")</f>
        <v/>
      </c>
      <c r="DT66" s="151" t="str">
        <f t="array" ref="DT66">IFERROR(INDEX([1]!SAN[DK_nr],MATCH(1,('[1]3.2'!$AM66=[1]!SAN[RAS])*('[1]3.2'!DT$7=[1]SAN!$B$5:$B$154),0)),"")</f>
        <v/>
      </c>
      <c r="DU66" s="151" t="str">
        <f t="array" ref="DU66">IFERROR(INDEX([1]!SAN[DK_nr],MATCH(1,('[1]3.2'!$AM66=[1]!SAN[RAS])*('[1]3.2'!DU$7=[1]SAN!$B$5:$B$154),0)),"")</f>
        <v/>
      </c>
      <c r="DV66" s="151" t="str">
        <f t="array" ref="DV66">IFERROR(INDEX([1]!SAN[DK_nr],MATCH(1,('[1]3.2'!$AM66=[1]!SAN[RAS])*('[1]3.2'!DV$7=[1]SAN!$B$5:$B$154),0)),"")</f>
        <v/>
      </c>
      <c r="DW66" s="151" t="str">
        <f t="array" ref="DW66">IFERROR(INDEX([1]!SAN[DK_nr],MATCH(1,('[1]3.2'!$AM66=[1]!SAN[RAS])*('[1]3.2'!DW$7=[1]SAN!$B$5:$B$154),0)),"")</f>
        <v/>
      </c>
      <c r="DX66" s="151" t="str">
        <f t="array" ref="DX66">IFERROR(INDEX([1]!SAN[DK_nr],MATCH(1,('[1]3.2'!$AM66=[1]!SAN[RAS])*('[1]3.2'!DX$7=[1]SAN!$B$5:$B$154),0)),"")</f>
        <v/>
      </c>
      <c r="DY66" s="151" t="str">
        <f t="array" ref="DY66">IFERROR(INDEX([1]!SAN[DK_nr],MATCH(1,('[1]3.2'!$AM66=[1]!SAN[RAS])*('[1]3.2'!DY$7=[1]SAN!$B$5:$B$154),0)),"")</f>
        <v/>
      </c>
      <c r="DZ66" s="151" t="str">
        <f t="array" ref="DZ66">IFERROR(INDEX([1]!SAN[DK_nr],MATCH(1,('[1]3.2'!$AM66=[1]!SAN[RAS])*('[1]3.2'!DZ$7=[1]SAN!$B$5:$B$154),0)),"")</f>
        <v/>
      </c>
      <c r="EA66" s="151" t="str">
        <f t="array" ref="EA66">IFERROR(INDEX([1]!SAN[DK_nr],MATCH(1,('[1]3.2'!$AM66=[1]!SAN[RAS])*('[1]3.2'!EA$7=[1]SAN!$B$5:$B$154),0)),"")</f>
        <v/>
      </c>
      <c r="EB66" s="151" t="str">
        <f t="array" ref="EB66">IFERROR(INDEX([1]!SAN[DK_nr],MATCH(1,('[1]3.2'!$AM66=[1]!SAN[RAS])*('[1]3.2'!EB$7=[1]SAN!$B$5:$B$154),0)),"")</f>
        <v/>
      </c>
    </row>
    <row r="67" spans="2:132" ht="12.2" customHeight="1" x14ac:dyDescent="0.2">
      <c r="B67" s="168" t="s">
        <v>566</v>
      </c>
      <c r="C67" s="169" t="s">
        <v>567</v>
      </c>
      <c r="D67" s="170" t="s">
        <v>223</v>
      </c>
      <c r="E67" s="171" t="e">
        <f>+SUMIFS([1]!Sanaudos[Suma],[1]!Sanaudos[Pagal DK RAS],$AM67)</f>
        <v>#REF!</v>
      </c>
      <c r="F67" s="171"/>
      <c r="G67" s="171" t="e">
        <f>+SUMIFS('[1]5.turtas'!$A$5:$A$61,'[1]5.turtas'!$B$5:$B$61,$AM67)</f>
        <v>#VALUE!</v>
      </c>
      <c r="H67" s="171"/>
      <c r="I67" s="171"/>
      <c r="J67" s="171" t="e">
        <f>+SUMIFS([1]!Sanaudos_kor[Suma],[1]!Sanaudos_kor[RAS],$AM67,[1]!Sanaudos_kor[KOR_nr],J$1)</f>
        <v>#REF!</v>
      </c>
      <c r="K67" s="171" t="e">
        <f>+SUMIFS([1]!Sanaudos_kor[Suma],[1]!Sanaudos_kor[RAS],$AM67,[1]!Sanaudos_kor[KOR_nr],K$1)</f>
        <v>#REF!</v>
      </c>
      <c r="L67" s="171" t="e">
        <f>+SUMIFS([1]!Sanaudos_kor[Suma],[1]!Sanaudos_kor[RAS],$AM67,[1]!Sanaudos_kor[KOR_nr],L$1)</f>
        <v>#REF!</v>
      </c>
      <c r="M67" s="171" t="e">
        <f>+SUMIFS([1]!Sanaudos_kor[Suma],[1]!Sanaudos_kor[RAS],$AM67,[1]!Sanaudos_kor[KOR_nr],M$1)</f>
        <v>#REF!</v>
      </c>
      <c r="N67" s="171" t="e">
        <f>+SUMIFS([1]!Sanaudos_kor[Suma],[1]!Sanaudos_kor[RAS],$AM67,[1]!Sanaudos_kor[KOR_nr],N$1)</f>
        <v>#REF!</v>
      </c>
      <c r="O67" s="171" t="e">
        <f>+SUMIFS([1]!Sanaudos_kor[Suma],[1]!Sanaudos_kor[RAS],$AM67,[1]!Sanaudos_kor[KOR_nr],O$1)</f>
        <v>#REF!</v>
      </c>
      <c r="P67" s="171" t="e">
        <f>+SUMIFS([1]!Sanaudos_kor[Suma],[1]!Sanaudos_kor[RAS],$AM67,[1]!Sanaudos_kor[KOR_nr],P$1)</f>
        <v>#REF!</v>
      </c>
      <c r="Q67" s="171" t="e">
        <f>+SUMIFS([1]!Sanaudos_kor[Suma],[1]!Sanaudos_kor[RAS],$AM67,[1]!Sanaudos_kor[KOR_nr],Q$1)</f>
        <v>#REF!</v>
      </c>
      <c r="R67" s="171" t="e">
        <f>+SUMIFS([1]!Sanaudos_kor[Suma],[1]!Sanaudos_kor[RAS],$AM67,[1]!Sanaudos_kor[KOR_nr],R$1)</f>
        <v>#REF!</v>
      </c>
      <c r="S67" s="171" t="e">
        <f>+SUMIFS([1]!Sanaudos_kor[Suma],[1]!Sanaudos_kor[RAS],$AM67,[1]!Sanaudos_kor[KOR_nr],S$1)</f>
        <v>#REF!</v>
      </c>
      <c r="T67" s="171" t="e">
        <f>+SUMIFS([1]!Sanaudos_kor[Suma],[1]!Sanaudos_kor[RAS],$AM67,[1]!Sanaudos_kor[KOR_nr],T$1)</f>
        <v>#REF!</v>
      </c>
      <c r="U67" s="171" t="e">
        <f>+SUMIFS([1]!Sanaudos_kor[Suma],[1]!Sanaudos_kor[RAS],$AM67,[1]!Sanaudos_kor[KOR_nr],U$1)</f>
        <v>#REF!</v>
      </c>
      <c r="V67" s="171" t="e">
        <f>+SUMIFS([1]!Sanaudos_kor[Suma],[1]!Sanaudos_kor[RAS],$AM67,[1]!Sanaudos_kor[KOR_nr],V$1)</f>
        <v>#REF!</v>
      </c>
      <c r="W67" s="171" t="e">
        <f>+SUMIFS([1]!Sanaudos_kor[Suma],[1]!Sanaudos_kor[RAS],$AM67,[1]!Sanaudos_kor[KOR_nr],W$1)</f>
        <v>#REF!</v>
      </c>
      <c r="X67" s="171" t="e">
        <f>+SUMIFS([1]!Sanaudos_kor[Suma],[1]!Sanaudos_kor[RAS],$AM67,[1]!Sanaudos_kor[KOR_nr],X$1)</f>
        <v>#REF!</v>
      </c>
      <c r="Y67" s="171" t="e">
        <f>+SUMIFS([1]!Sanaudos_kor[Suma],[1]!Sanaudos_kor[RAS],$AM67,[1]!Sanaudos_kor[KOR_nr],Y$1)</f>
        <v>#REF!</v>
      </c>
      <c r="Z67" s="171" t="e">
        <f>+SUMIFS([1]!Sanaudos_kor[Suma],[1]!Sanaudos_kor[RAS],$AM67,[1]!Sanaudos_kor[KOR_nr],Z$1)</f>
        <v>#REF!</v>
      </c>
      <c r="AA67" s="171" t="e">
        <f>+SUMIFS([1]!Sanaudos_kor[Suma],[1]!Sanaudos_kor[RAS],$AM67,[1]!Sanaudos_kor[KOR_nr],AA$1)</f>
        <v>#REF!</v>
      </c>
      <c r="AB67" s="171" t="e">
        <f>+SUMIFS([1]!Sanaudos_kor[Suma],[1]!Sanaudos_kor[RAS],$AM67,[1]!Sanaudos_kor[KOR_nr],AB$1)</f>
        <v>#REF!</v>
      </c>
      <c r="AC67" s="171" t="e">
        <f>+SUMIFS([1]!Sanaudos_kor[Suma],[1]!Sanaudos_kor[RAS],$AM67,[1]!Sanaudos_kor[KOR_nr],AC$1)</f>
        <v>#REF!</v>
      </c>
      <c r="AD67" s="171" t="e">
        <f>+SUMIFS([1]!Sanaudos_kor[Suma],[1]!Sanaudos_kor[RAS],$AM67,[1]!Sanaudos_kor[KOR_nr],AD$1)</f>
        <v>#REF!</v>
      </c>
      <c r="AE67" s="171" t="e">
        <f>+SUMIFS([1]!Sanaudos_kor[Suma],[1]!Sanaudos_kor[RAS],$AM67,[1]!Sanaudos_kor[KOR_nr],AE$1)</f>
        <v>#REF!</v>
      </c>
      <c r="AF67" s="178" t="e">
        <f t="shared" si="0"/>
        <v>#REF!</v>
      </c>
      <c r="AG67" s="538"/>
      <c r="AL67" s="172">
        <f>+'[1]3.pagrindinis'!A69</f>
        <v>700</v>
      </c>
      <c r="AM67" s="172">
        <f>+'[1]3.pagrindinis'!B69</f>
        <v>722</v>
      </c>
      <c r="AN67" s="166" t="e">
        <f>+SUMIFS('[1]5'!$M$8:$M$158,'[1]5'!$C$8:$C$158,$AM67)</f>
        <v>#VALUE!</v>
      </c>
      <c r="AO67" s="167" t="e">
        <f t="shared" si="1"/>
        <v>#VALUE!</v>
      </c>
      <c r="AR67" s="151" t="str">
        <f t="array" ref="AR67">IFERROR(INDEX([1]!SAN[DK_nr],MATCH(1,('[1]3.2'!$AM67=[1]!SAN[RAS])*('[1]3.2'!AR$7=[1]SAN!$B$5:$B$154),0)),"")</f>
        <v/>
      </c>
      <c r="AS67" s="151" t="str">
        <f t="array" ref="AS67">IFERROR(INDEX([1]!SAN[DK_nr],MATCH(1,('[1]3.2'!$AM67=[1]!SAN[RAS])*('[1]3.2'!AS$7=[1]SAN!$B$5:$B$154),0)),"")</f>
        <v/>
      </c>
      <c r="AT67" s="151" t="str">
        <f t="array" ref="AT67">IFERROR(INDEX([1]!SAN[DK_nr],MATCH(1,('[1]3.2'!$AM67=[1]!SAN[RAS])*('[1]3.2'!AT$7=[1]SAN!$B$5:$B$154),0)),"")</f>
        <v/>
      </c>
      <c r="AU67" s="151" t="str">
        <f t="array" ref="AU67">IFERROR(INDEX([1]!SAN[DK_nr],MATCH(1,('[1]3.2'!$AM67=[1]!SAN[RAS])*('[1]3.2'!AU$7=[1]SAN!$B$5:$B$154),0)),"")</f>
        <v/>
      </c>
      <c r="AV67" s="151" t="str">
        <f t="array" ref="AV67">IFERROR(INDEX([1]!SAN[DK_nr],MATCH(1,('[1]3.2'!$AM67=[1]!SAN[RAS])*('[1]3.2'!AV$7=[1]SAN!$B$5:$B$154),0)),"")</f>
        <v/>
      </c>
      <c r="AW67" s="151" t="str">
        <f t="array" ref="AW67">IFERROR(INDEX([1]!SAN[DK_nr],MATCH(1,('[1]3.2'!$AM67=[1]!SAN[RAS])*('[1]3.2'!AW$7=[1]SAN!$B$5:$B$154),0)),"")</f>
        <v/>
      </c>
      <c r="AX67" s="151" t="str">
        <f t="array" ref="AX67">IFERROR(INDEX([1]!SAN[DK_nr],MATCH(1,('[1]3.2'!$AM67=[1]!SAN[RAS])*('[1]3.2'!AX$7=[1]SAN!$B$5:$B$154),0)),"")</f>
        <v/>
      </c>
      <c r="AY67" s="151" t="str">
        <f t="array" ref="AY67">IFERROR(INDEX([1]!SAN[DK_nr],MATCH(1,('[1]3.2'!$AM67=[1]!SAN[RAS])*('[1]3.2'!AY$7=[1]SAN!$B$5:$B$154),0)),"")</f>
        <v/>
      </c>
      <c r="AZ67" s="151" t="str">
        <f t="array" ref="AZ67">IFERROR(INDEX([1]!SAN[DK_nr],MATCH(1,('[1]3.2'!$AM67=[1]!SAN[RAS])*('[1]3.2'!AZ$7=[1]SAN!$B$5:$B$154),0)),"")</f>
        <v/>
      </c>
      <c r="BA67" s="151" t="str">
        <f t="array" ref="BA67">IFERROR(INDEX([1]!SAN[DK_nr],MATCH(1,('[1]3.2'!$AM67=[1]!SAN[RAS])*('[1]3.2'!BA$7=[1]SAN!$B$5:$B$154),0)),"")</f>
        <v/>
      </c>
      <c r="BB67" s="151" t="str">
        <f t="array" ref="BB67">IFERROR(INDEX([1]!SAN[DK_nr],MATCH(1,('[1]3.2'!$AM67=[1]!SAN[RAS])*('[1]3.2'!BB$7=[1]SAN!$B$5:$B$154),0)),"")</f>
        <v/>
      </c>
      <c r="BC67" s="151" t="str">
        <f t="array" ref="BC67">IFERROR(INDEX([1]!SAN[DK_nr],MATCH(1,('[1]3.2'!$AM67=[1]!SAN[RAS])*('[1]3.2'!BC$7=[1]SAN!$B$5:$B$154),0)),"")</f>
        <v/>
      </c>
      <c r="BD67" s="151" t="str">
        <f t="array" ref="BD67">IFERROR(INDEX([1]!SAN[DK_nr],MATCH(1,('[1]3.2'!$AM67=[1]!SAN[RAS])*('[1]3.2'!BD$7=[1]SAN!$B$5:$B$154),0)),"")</f>
        <v/>
      </c>
      <c r="BE67" s="151" t="str">
        <f t="array" ref="BE67">IFERROR(INDEX([1]!SAN[DK_nr],MATCH(1,('[1]3.2'!$AM67=[1]!SAN[RAS])*('[1]3.2'!BE$7=[1]SAN!$B$5:$B$154),0)),"")</f>
        <v/>
      </c>
      <c r="BF67" s="151" t="str">
        <f t="array" ref="BF67">IFERROR(INDEX([1]!SAN[DK_nr],MATCH(1,('[1]3.2'!$AM67=[1]!SAN[RAS])*('[1]3.2'!BF$7=[1]SAN!$B$5:$B$154),0)),"")</f>
        <v/>
      </c>
      <c r="BG67" s="151" t="str">
        <f t="array" ref="BG67">IFERROR(INDEX([1]!SAN[DK_nr],MATCH(1,('[1]3.2'!$AM67=[1]!SAN[RAS])*('[1]3.2'!BG$7=[1]SAN!$B$5:$B$154),0)),"")</f>
        <v/>
      </c>
      <c r="BH67" s="151" t="str">
        <f t="array" ref="BH67">IFERROR(INDEX([1]!SAN[DK_nr],MATCH(1,('[1]3.2'!$AM67=[1]!SAN[RAS])*('[1]3.2'!BH$7=[1]SAN!$B$5:$B$154),0)),"")</f>
        <v/>
      </c>
      <c r="BI67" s="151" t="str">
        <f t="array" ref="BI67">IFERROR(INDEX([1]!SAN[DK_nr],MATCH(1,('[1]3.2'!$AM67=[1]!SAN[RAS])*('[1]3.2'!BI$7=[1]SAN!$B$5:$B$154),0)),"")</f>
        <v/>
      </c>
      <c r="BJ67" s="151" t="str">
        <f t="array" ref="BJ67">IFERROR(INDEX([1]!SAN[DK_nr],MATCH(1,('[1]3.2'!$AM67=[1]!SAN[RAS])*('[1]3.2'!BJ$7=[1]SAN!$B$5:$B$154),0)),"")</f>
        <v/>
      </c>
      <c r="BK67" s="151" t="str">
        <f t="array" ref="BK67">IFERROR(INDEX([1]!SAN[DK_nr],MATCH(1,('[1]3.2'!$AM67=[1]!SAN[RAS])*('[1]3.2'!BK$7=[1]SAN!$B$5:$B$154),0)),"")</f>
        <v/>
      </c>
      <c r="BL67" s="151" t="str">
        <f t="array" ref="BL67">IFERROR(INDEX([1]!SAN[DK_nr],MATCH(1,('[1]3.2'!$AM67=[1]!SAN[RAS])*('[1]3.2'!BL$7=[1]SAN!$B$5:$B$154),0)),"")</f>
        <v/>
      </c>
      <c r="BM67" s="151" t="str">
        <f t="array" ref="BM67">IFERROR(INDEX([1]!SAN[DK_nr],MATCH(1,('[1]3.2'!$AM67=[1]!SAN[RAS])*('[1]3.2'!BM$7=[1]SAN!$B$5:$B$154),0)),"")</f>
        <v/>
      </c>
      <c r="BN67" s="151" t="str">
        <f t="array" ref="BN67">IFERROR(INDEX([1]!SAN[DK_nr],MATCH(1,('[1]3.2'!$AM67=[1]!SAN[RAS])*('[1]3.2'!BN$7=[1]SAN!$B$5:$B$154),0)),"")</f>
        <v/>
      </c>
      <c r="BO67" s="151" t="str">
        <f t="array" ref="BO67">IFERROR(INDEX([1]!SAN[DK_nr],MATCH(1,('[1]3.2'!$AM67=[1]!SAN[RAS])*('[1]3.2'!BO$7=[1]SAN!$B$5:$B$154),0)),"")</f>
        <v/>
      </c>
      <c r="BP67" s="151" t="str">
        <f t="array" ref="BP67">IFERROR(INDEX([1]!SAN[DK_nr],MATCH(1,('[1]3.2'!$AM67=[1]!SAN[RAS])*('[1]3.2'!BP$7=[1]SAN!$B$5:$B$154),0)),"")</f>
        <v/>
      </c>
      <c r="BQ67" s="151" t="str">
        <f t="array" ref="BQ67">IFERROR(INDEX([1]!SAN[DK_nr],MATCH(1,('[1]3.2'!$AM67=[1]!SAN[RAS])*('[1]3.2'!BQ$7=[1]SAN!$B$5:$B$154),0)),"")</f>
        <v/>
      </c>
      <c r="BR67" s="151" t="str">
        <f t="array" ref="BR67">IFERROR(INDEX([1]!SAN[DK_nr],MATCH(1,('[1]3.2'!$AM67=[1]!SAN[RAS])*('[1]3.2'!BR$7=[1]SAN!$B$5:$B$154),0)),"")</f>
        <v/>
      </c>
      <c r="BS67" s="151" t="str">
        <f t="array" ref="BS67">IFERROR(INDEX([1]!SAN[DK_nr],MATCH(1,('[1]3.2'!$AM67=[1]!SAN[RAS])*('[1]3.2'!BS$7=[1]SAN!$B$5:$B$154),0)),"")</f>
        <v/>
      </c>
      <c r="BT67" s="151" t="str">
        <f t="array" ref="BT67">IFERROR(INDEX([1]!SAN[DK_nr],MATCH(1,('[1]3.2'!$AM67=[1]!SAN[RAS])*('[1]3.2'!BT$7=[1]SAN!$B$5:$B$154),0)),"")</f>
        <v/>
      </c>
      <c r="BU67" s="151" t="str">
        <f t="array" ref="BU67">IFERROR(INDEX([1]!SAN[DK_nr],MATCH(1,('[1]3.2'!$AM67=[1]!SAN[RAS])*('[1]3.2'!BU$7=[1]SAN!$B$5:$B$154),0)),"")</f>
        <v/>
      </c>
      <c r="BV67" s="151" t="str">
        <f t="array" ref="BV67">IFERROR(INDEX([1]!SAN[DK_nr],MATCH(1,('[1]3.2'!$AM67=[1]!SAN[RAS])*('[1]3.2'!BV$7=[1]SAN!$B$5:$B$154),0)),"")</f>
        <v/>
      </c>
      <c r="BW67" s="151" t="str">
        <f t="array" ref="BW67">IFERROR(INDEX([1]!SAN[DK_nr],MATCH(1,('[1]3.2'!$AM67=[1]!SAN[RAS])*('[1]3.2'!BW$7=[1]SAN!$B$5:$B$154),0)),"")</f>
        <v/>
      </c>
      <c r="BX67" s="151" t="str">
        <f t="array" ref="BX67">IFERROR(INDEX([1]!SAN[DK_nr],MATCH(1,('[1]3.2'!$AM67=[1]!SAN[RAS])*('[1]3.2'!BX$7=[1]SAN!$B$5:$B$154),0)),"")</f>
        <v/>
      </c>
      <c r="BY67" s="151" t="str">
        <f t="array" ref="BY67">IFERROR(INDEX([1]!SAN[DK_nr],MATCH(1,('[1]3.2'!$AM67=[1]!SAN[RAS])*('[1]3.2'!BY$7=[1]SAN!$B$5:$B$154),0)),"")</f>
        <v/>
      </c>
      <c r="BZ67" s="151" t="str">
        <f t="array" ref="BZ67">IFERROR(INDEX([1]!SAN[DK_nr],MATCH(1,('[1]3.2'!$AM67=[1]!SAN[RAS])*('[1]3.2'!BZ$7=[1]SAN!$B$5:$B$154),0)),"")</f>
        <v/>
      </c>
      <c r="CA67" s="151" t="str">
        <f t="array" ref="CA67">IFERROR(INDEX([1]!SAN[DK_nr],MATCH(1,('[1]3.2'!$AM67=[1]!SAN[RAS])*('[1]3.2'!CA$7=[1]SAN!$B$5:$B$154),0)),"")</f>
        <v/>
      </c>
      <c r="CB67" s="151" t="str">
        <f t="array" ref="CB67">IFERROR(INDEX([1]!SAN[DK_nr],MATCH(1,('[1]3.2'!$AM67=[1]!SAN[RAS])*('[1]3.2'!CB$7=[1]SAN!$B$5:$B$154),0)),"")</f>
        <v/>
      </c>
      <c r="CC67" s="151" t="str">
        <f t="array" ref="CC67">IFERROR(INDEX([1]!SAN[DK_nr],MATCH(1,('[1]3.2'!$AM67=[1]!SAN[RAS])*('[1]3.2'!CC$7=[1]SAN!$B$5:$B$154),0)),"")</f>
        <v/>
      </c>
      <c r="CD67" s="151" t="str">
        <f t="array" ref="CD67">IFERROR(INDEX([1]!SAN[DK_nr],MATCH(1,('[1]3.2'!$AM67=[1]!SAN[RAS])*('[1]3.2'!CD$7=[1]SAN!$B$5:$B$154),0)),"")</f>
        <v/>
      </c>
      <c r="CE67" s="151" t="str">
        <f t="array" ref="CE67">IFERROR(INDEX([1]!SAN[DK_nr],MATCH(1,('[1]3.2'!$AM67=[1]!SAN[RAS])*('[1]3.2'!CE$7=[1]SAN!$B$5:$B$154),0)),"")</f>
        <v/>
      </c>
      <c r="CF67" s="151" t="str">
        <f t="array" ref="CF67">IFERROR(INDEX([1]!SAN[DK_nr],MATCH(1,('[1]3.2'!$AM67=[1]!SAN[RAS])*('[1]3.2'!CF$7=[1]SAN!$B$5:$B$154),0)),"")</f>
        <v/>
      </c>
      <c r="CG67" s="151" t="str">
        <f t="array" ref="CG67">IFERROR(INDEX([1]!SAN[DK_nr],MATCH(1,('[1]3.2'!$AM67=[1]!SAN[RAS])*('[1]3.2'!CG$7=[1]SAN!$B$5:$B$154),0)),"")</f>
        <v/>
      </c>
      <c r="CH67" s="151" t="str">
        <f t="array" ref="CH67">IFERROR(INDEX([1]!SAN[DK_nr],MATCH(1,('[1]3.2'!$AM67=[1]!SAN[RAS])*('[1]3.2'!CH$7=[1]SAN!$B$5:$B$154),0)),"")</f>
        <v/>
      </c>
      <c r="CI67" s="151" t="str">
        <f t="array" ref="CI67">IFERROR(INDEX([1]!SAN[DK_nr],MATCH(1,('[1]3.2'!$AM67=[1]!SAN[RAS])*('[1]3.2'!CI$7=[1]SAN!$B$5:$B$154),0)),"")</f>
        <v/>
      </c>
      <c r="CJ67" s="151" t="str">
        <f t="array" ref="CJ67">IFERROR(INDEX([1]!SAN[DK_nr],MATCH(1,('[1]3.2'!$AM67=[1]!SAN[RAS])*('[1]3.2'!CJ$7=[1]SAN!$B$5:$B$154),0)),"")</f>
        <v/>
      </c>
      <c r="CK67" s="151" t="str">
        <f t="array" ref="CK67">IFERROR(INDEX([1]!SAN[DK_nr],MATCH(1,('[1]3.2'!$AM67=[1]!SAN[RAS])*('[1]3.2'!CK$7=[1]SAN!$B$5:$B$154),0)),"")</f>
        <v/>
      </c>
      <c r="CL67" s="151" t="str">
        <f t="array" ref="CL67">IFERROR(INDEX([1]!SAN[DK_nr],MATCH(1,('[1]3.2'!$AM67=[1]!SAN[RAS])*('[1]3.2'!CL$7=[1]SAN!$B$5:$B$154),0)),"")</f>
        <v/>
      </c>
      <c r="CM67" s="151" t="str">
        <f t="array" ref="CM67">IFERROR(INDEX([1]!SAN[DK_nr],MATCH(1,('[1]3.2'!$AM67=[1]!SAN[RAS])*('[1]3.2'!CM$7=[1]SAN!$B$5:$B$154),0)),"")</f>
        <v/>
      </c>
      <c r="CN67" s="151" t="str">
        <f t="array" ref="CN67">IFERROR(INDEX([1]!SAN[DK_nr],MATCH(1,('[1]3.2'!$AM67=[1]!SAN[RAS])*('[1]3.2'!CN$7=[1]SAN!$B$5:$B$154),0)),"")</f>
        <v/>
      </c>
      <c r="CO67" s="151" t="str">
        <f t="array" ref="CO67">IFERROR(INDEX([1]!SAN[DK_nr],MATCH(1,('[1]3.2'!$AM67=[1]!SAN[RAS])*('[1]3.2'!CO$7=[1]SAN!$B$5:$B$154),0)),"")</f>
        <v/>
      </c>
      <c r="CP67" s="151" t="str">
        <f t="array" ref="CP67">IFERROR(INDEX([1]!SAN[DK_nr],MATCH(1,('[1]3.2'!$AM67=[1]!SAN[RAS])*('[1]3.2'!CP$7=[1]SAN!$B$5:$B$154),0)),"")</f>
        <v/>
      </c>
      <c r="CQ67" s="151" t="str">
        <f t="array" ref="CQ67">IFERROR(INDEX([1]!SAN[DK_nr],MATCH(1,('[1]3.2'!$AM67=[1]!SAN[RAS])*('[1]3.2'!CQ$7=[1]SAN!$B$5:$B$154),0)),"")</f>
        <v/>
      </c>
      <c r="CR67" s="151" t="str">
        <f t="array" ref="CR67">IFERROR(INDEX([1]!SAN[DK_nr],MATCH(1,('[1]3.2'!$AM67=[1]!SAN[RAS])*('[1]3.2'!CR$7=[1]SAN!$B$5:$B$154),0)),"")</f>
        <v/>
      </c>
      <c r="CS67" s="151" t="str">
        <f t="array" ref="CS67">IFERROR(INDEX([1]!SAN[DK_nr],MATCH(1,('[1]3.2'!$AM67=[1]!SAN[RAS])*('[1]3.2'!CS$7=[1]SAN!$B$5:$B$154),0)),"")</f>
        <v/>
      </c>
      <c r="CT67" s="151" t="str">
        <f t="array" ref="CT67">IFERROR(INDEX([1]!SAN[DK_nr],MATCH(1,('[1]3.2'!$AM67=[1]!SAN[RAS])*('[1]3.2'!CT$7=[1]SAN!$B$5:$B$154),0)),"")</f>
        <v/>
      </c>
      <c r="CU67" s="151" t="str">
        <f t="array" ref="CU67">IFERROR(INDEX([1]!SAN[DK_nr],MATCH(1,('[1]3.2'!$AM67=[1]!SAN[RAS])*('[1]3.2'!CU$7=[1]SAN!$B$5:$B$154),0)),"")</f>
        <v/>
      </c>
      <c r="CV67" s="151" t="str">
        <f t="array" ref="CV67">IFERROR(INDEX([1]!SAN[DK_nr],MATCH(1,('[1]3.2'!$AM67=[1]!SAN[RAS])*('[1]3.2'!CV$7=[1]SAN!$B$5:$B$154),0)),"")</f>
        <v/>
      </c>
      <c r="CW67" s="151" t="str">
        <f t="array" ref="CW67">IFERROR(INDEX([1]!SAN[DK_nr],MATCH(1,('[1]3.2'!$AM67=[1]!SAN[RAS])*('[1]3.2'!CW$7=[1]SAN!$B$5:$B$154),0)),"")</f>
        <v/>
      </c>
      <c r="CX67" s="151" t="str">
        <f t="array" ref="CX67">IFERROR(INDEX([1]!SAN[DK_nr],MATCH(1,('[1]3.2'!$AM67=[1]!SAN[RAS])*('[1]3.2'!CX$7=[1]SAN!$B$5:$B$154),0)),"")</f>
        <v/>
      </c>
      <c r="CY67" s="151" t="str">
        <f t="array" ref="CY67">IFERROR(INDEX([1]!SAN[DK_nr],MATCH(1,('[1]3.2'!$AM67=[1]!SAN[RAS])*('[1]3.2'!CY$7=[1]SAN!$B$5:$B$154),0)),"")</f>
        <v/>
      </c>
      <c r="CZ67" s="151" t="str">
        <f t="array" ref="CZ67">IFERROR(INDEX([1]!SAN[DK_nr],MATCH(1,('[1]3.2'!$AM67=[1]!SAN[RAS])*('[1]3.2'!CZ$7=[1]SAN!$B$5:$B$154),0)),"")</f>
        <v/>
      </c>
      <c r="DA67" s="151" t="str">
        <f t="array" ref="DA67">IFERROR(INDEX([1]!SAN[DK_nr],MATCH(1,('[1]3.2'!$AM67=[1]!SAN[RAS])*('[1]3.2'!DA$7=[1]SAN!$B$5:$B$154),0)),"")</f>
        <v/>
      </c>
      <c r="DB67" s="151" t="str">
        <f t="array" ref="DB67">IFERROR(INDEX([1]!SAN[DK_nr],MATCH(1,('[1]3.2'!$AM67=[1]!SAN[RAS])*('[1]3.2'!DB$7=[1]SAN!$B$5:$B$154),0)),"")</f>
        <v/>
      </c>
      <c r="DC67" s="151" t="str">
        <f t="array" ref="DC67">IFERROR(INDEX([1]!SAN[DK_nr],MATCH(1,('[1]3.2'!$AM67=[1]!SAN[RAS])*('[1]3.2'!DC$7=[1]SAN!$B$5:$B$154),0)),"")</f>
        <v/>
      </c>
      <c r="DD67" s="151" t="str">
        <f t="array" ref="DD67">IFERROR(INDEX([1]!SAN[DK_nr],MATCH(1,('[1]3.2'!$AM67=[1]!SAN[RAS])*('[1]3.2'!DD$7=[1]SAN!$B$5:$B$154),0)),"")</f>
        <v/>
      </c>
      <c r="DE67" s="151" t="str">
        <f t="array" ref="DE67">IFERROR(INDEX([1]!SAN[DK_nr],MATCH(1,('[1]3.2'!$AM67=[1]!SAN[RAS])*('[1]3.2'!DE$7=[1]SAN!$B$5:$B$154),0)),"")</f>
        <v/>
      </c>
      <c r="DF67" s="151" t="str">
        <f t="array" ref="DF67">IFERROR(INDEX([1]!SAN[DK_nr],MATCH(1,('[1]3.2'!$AM67=[1]!SAN[RAS])*('[1]3.2'!DF$7=[1]SAN!$B$5:$B$154),0)),"")</f>
        <v/>
      </c>
      <c r="DG67" s="151" t="str">
        <f t="array" ref="DG67">IFERROR(INDEX([1]!SAN[DK_nr],MATCH(1,('[1]3.2'!$AM67=[1]!SAN[RAS])*('[1]3.2'!DG$7=[1]SAN!$B$5:$B$154),0)),"")</f>
        <v/>
      </c>
      <c r="DH67" s="151" t="str">
        <f t="array" ref="DH67">IFERROR(INDEX([1]!SAN[DK_nr],MATCH(1,('[1]3.2'!$AM67=[1]!SAN[RAS])*('[1]3.2'!DH$7=[1]SAN!$B$5:$B$154),0)),"")</f>
        <v/>
      </c>
      <c r="DI67" s="151" t="str">
        <f t="array" ref="DI67">IFERROR(INDEX([1]!SAN[DK_nr],MATCH(1,('[1]3.2'!$AM67=[1]!SAN[RAS])*('[1]3.2'!DI$7=[1]SAN!$B$5:$B$154),0)),"")</f>
        <v/>
      </c>
      <c r="DJ67" s="151" t="str">
        <f t="array" ref="DJ67">IFERROR(INDEX([1]!SAN[DK_nr],MATCH(1,('[1]3.2'!$AM67=[1]!SAN[RAS])*('[1]3.2'!DJ$7=[1]SAN!$B$5:$B$154),0)),"")</f>
        <v/>
      </c>
      <c r="DK67" s="151" t="str">
        <f t="array" ref="DK67">IFERROR(INDEX([1]!SAN[DK_nr],MATCH(1,('[1]3.2'!$AM67=[1]!SAN[RAS])*('[1]3.2'!DK$7=[1]SAN!$B$5:$B$154),0)),"")</f>
        <v/>
      </c>
      <c r="DL67" s="151" t="str">
        <f t="array" ref="DL67">IFERROR(INDEX([1]!SAN[DK_nr],MATCH(1,('[1]3.2'!$AM67=[1]!SAN[RAS])*('[1]3.2'!DL$7=[1]SAN!$B$5:$B$154),0)),"")</f>
        <v/>
      </c>
      <c r="DM67" s="151" t="str">
        <f t="array" ref="DM67">IFERROR(INDEX([1]!SAN[DK_nr],MATCH(1,('[1]3.2'!$AM67=[1]!SAN[RAS])*('[1]3.2'!DM$7=[1]SAN!$B$5:$B$154),0)),"")</f>
        <v/>
      </c>
      <c r="DN67" s="151" t="str">
        <f t="array" ref="DN67">IFERROR(INDEX([1]!SAN[DK_nr],MATCH(1,('[1]3.2'!$AM67=[1]!SAN[RAS])*('[1]3.2'!DN$7=[1]SAN!$B$5:$B$154),0)),"")</f>
        <v/>
      </c>
      <c r="DO67" s="151" t="str">
        <f t="array" ref="DO67">IFERROR(INDEX([1]!SAN[DK_nr],MATCH(1,('[1]3.2'!$AM67=[1]!SAN[RAS])*('[1]3.2'!DO$7=[1]SAN!$B$5:$B$154),0)),"")</f>
        <v/>
      </c>
      <c r="DP67" s="151" t="str">
        <f t="array" ref="DP67">IFERROR(INDEX([1]!SAN[DK_nr],MATCH(1,('[1]3.2'!$AM67=[1]!SAN[RAS])*('[1]3.2'!DP$7=[1]SAN!$B$5:$B$154),0)),"")</f>
        <v/>
      </c>
      <c r="DQ67" s="151" t="str">
        <f t="array" ref="DQ67">IFERROR(INDEX([1]!SAN[DK_nr],MATCH(1,('[1]3.2'!$AM67=[1]!SAN[RAS])*('[1]3.2'!DQ$7=[1]SAN!$B$5:$B$154),0)),"")</f>
        <v/>
      </c>
      <c r="DR67" s="151" t="str">
        <f t="array" ref="DR67">IFERROR(INDEX([1]!SAN[DK_nr],MATCH(1,('[1]3.2'!$AM67=[1]!SAN[RAS])*('[1]3.2'!DR$7=[1]SAN!$B$5:$B$154),0)),"")</f>
        <v/>
      </c>
      <c r="DS67" s="151" t="str">
        <f t="array" ref="DS67">IFERROR(INDEX([1]!SAN[DK_nr],MATCH(1,('[1]3.2'!$AM67=[1]!SAN[RAS])*('[1]3.2'!DS$7=[1]SAN!$B$5:$B$154),0)),"")</f>
        <v/>
      </c>
      <c r="DT67" s="151" t="str">
        <f t="array" ref="DT67">IFERROR(INDEX([1]!SAN[DK_nr],MATCH(1,('[1]3.2'!$AM67=[1]!SAN[RAS])*('[1]3.2'!DT$7=[1]SAN!$B$5:$B$154),0)),"")</f>
        <v/>
      </c>
      <c r="DU67" s="151" t="str">
        <f t="array" ref="DU67">IFERROR(INDEX([1]!SAN[DK_nr],MATCH(1,('[1]3.2'!$AM67=[1]!SAN[RAS])*('[1]3.2'!DU$7=[1]SAN!$B$5:$B$154),0)),"")</f>
        <v/>
      </c>
      <c r="DV67" s="151" t="str">
        <f t="array" ref="DV67">IFERROR(INDEX([1]!SAN[DK_nr],MATCH(1,('[1]3.2'!$AM67=[1]!SAN[RAS])*('[1]3.2'!DV$7=[1]SAN!$B$5:$B$154),0)),"")</f>
        <v/>
      </c>
      <c r="DW67" s="151" t="str">
        <f t="array" ref="DW67">IFERROR(INDEX([1]!SAN[DK_nr],MATCH(1,('[1]3.2'!$AM67=[1]!SAN[RAS])*('[1]3.2'!DW$7=[1]SAN!$B$5:$B$154),0)),"")</f>
        <v/>
      </c>
      <c r="DX67" s="151" t="str">
        <f t="array" ref="DX67">IFERROR(INDEX([1]!SAN[DK_nr],MATCH(1,('[1]3.2'!$AM67=[1]!SAN[RAS])*('[1]3.2'!DX$7=[1]SAN!$B$5:$B$154),0)),"")</f>
        <v/>
      </c>
      <c r="DY67" s="151" t="str">
        <f t="array" ref="DY67">IFERROR(INDEX([1]!SAN[DK_nr],MATCH(1,('[1]3.2'!$AM67=[1]!SAN[RAS])*('[1]3.2'!DY$7=[1]SAN!$B$5:$B$154),0)),"")</f>
        <v/>
      </c>
      <c r="DZ67" s="151" t="str">
        <f t="array" ref="DZ67">IFERROR(INDEX([1]!SAN[DK_nr],MATCH(1,('[1]3.2'!$AM67=[1]!SAN[RAS])*('[1]3.2'!DZ$7=[1]SAN!$B$5:$B$154),0)),"")</f>
        <v/>
      </c>
      <c r="EA67" s="151" t="str">
        <f t="array" ref="EA67">IFERROR(INDEX([1]!SAN[DK_nr],MATCH(1,('[1]3.2'!$AM67=[1]!SAN[RAS])*('[1]3.2'!EA$7=[1]SAN!$B$5:$B$154),0)),"")</f>
        <v/>
      </c>
      <c r="EB67" s="151" t="str">
        <f t="array" ref="EB67">IFERROR(INDEX([1]!SAN[DK_nr],MATCH(1,('[1]3.2'!$AM67=[1]!SAN[RAS])*('[1]3.2'!EB$7=[1]SAN!$B$5:$B$154),0)),"")</f>
        <v/>
      </c>
    </row>
    <row r="68" spans="2:132" ht="12.2" customHeight="1" x14ac:dyDescent="0.2">
      <c r="B68" s="168" t="s">
        <v>568</v>
      </c>
      <c r="C68" s="169" t="s">
        <v>569</v>
      </c>
      <c r="D68" s="170" t="s">
        <v>223</v>
      </c>
      <c r="E68" s="171" t="e">
        <f>+SUMIFS([1]!Sanaudos[Suma],[1]!Sanaudos[Pagal DK RAS],$AM68)</f>
        <v>#REF!</v>
      </c>
      <c r="F68" s="171"/>
      <c r="G68" s="171" t="e">
        <f>+SUMIFS('[1]5.turtas'!$A$5:$A$61,'[1]5.turtas'!$B$5:$B$61,$AM68)</f>
        <v>#VALUE!</v>
      </c>
      <c r="H68" s="171"/>
      <c r="I68" s="171"/>
      <c r="J68" s="171" t="e">
        <f>+SUMIFS([1]!Sanaudos_kor[Suma],[1]!Sanaudos_kor[RAS],$AM68,[1]!Sanaudos_kor[KOR_nr],J$1)</f>
        <v>#REF!</v>
      </c>
      <c r="K68" s="171" t="e">
        <f>+SUMIFS([1]!Sanaudos_kor[Suma],[1]!Sanaudos_kor[RAS],$AM68,[1]!Sanaudos_kor[KOR_nr],K$1)</f>
        <v>#REF!</v>
      </c>
      <c r="L68" s="171" t="e">
        <f>+SUMIFS([1]!Sanaudos_kor[Suma],[1]!Sanaudos_kor[RAS],$AM68,[1]!Sanaudos_kor[KOR_nr],L$1)</f>
        <v>#REF!</v>
      </c>
      <c r="M68" s="171" t="e">
        <f>+SUMIFS([1]!Sanaudos_kor[Suma],[1]!Sanaudos_kor[RAS],$AM68,[1]!Sanaudos_kor[KOR_nr],M$1)</f>
        <v>#REF!</v>
      </c>
      <c r="N68" s="171" t="e">
        <f>+SUMIFS([1]!Sanaudos_kor[Suma],[1]!Sanaudos_kor[RAS],$AM68,[1]!Sanaudos_kor[KOR_nr],N$1)</f>
        <v>#REF!</v>
      </c>
      <c r="O68" s="171" t="e">
        <f>+SUMIFS([1]!Sanaudos_kor[Suma],[1]!Sanaudos_kor[RAS],$AM68,[1]!Sanaudos_kor[KOR_nr],O$1)</f>
        <v>#REF!</v>
      </c>
      <c r="P68" s="171" t="e">
        <f>+SUMIFS([1]!Sanaudos_kor[Suma],[1]!Sanaudos_kor[RAS],$AM68,[1]!Sanaudos_kor[KOR_nr],P$1)</f>
        <v>#REF!</v>
      </c>
      <c r="Q68" s="171" t="e">
        <f>+SUMIFS([1]!Sanaudos_kor[Suma],[1]!Sanaudos_kor[RAS],$AM68,[1]!Sanaudos_kor[KOR_nr],Q$1)</f>
        <v>#REF!</v>
      </c>
      <c r="R68" s="171" t="e">
        <f>+SUMIFS([1]!Sanaudos_kor[Suma],[1]!Sanaudos_kor[RAS],$AM68,[1]!Sanaudos_kor[KOR_nr],R$1)</f>
        <v>#REF!</v>
      </c>
      <c r="S68" s="171" t="e">
        <f>+SUMIFS([1]!Sanaudos_kor[Suma],[1]!Sanaudos_kor[RAS],$AM68,[1]!Sanaudos_kor[KOR_nr],S$1)</f>
        <v>#REF!</v>
      </c>
      <c r="T68" s="171" t="e">
        <f>+SUMIFS([1]!Sanaudos_kor[Suma],[1]!Sanaudos_kor[RAS],$AM68,[1]!Sanaudos_kor[KOR_nr],T$1)</f>
        <v>#REF!</v>
      </c>
      <c r="U68" s="171" t="e">
        <f>+SUMIFS([1]!Sanaudos_kor[Suma],[1]!Sanaudos_kor[RAS],$AM68,[1]!Sanaudos_kor[KOR_nr],U$1)</f>
        <v>#REF!</v>
      </c>
      <c r="V68" s="171" t="e">
        <f>+SUMIFS([1]!Sanaudos_kor[Suma],[1]!Sanaudos_kor[RAS],$AM68,[1]!Sanaudos_kor[KOR_nr],V$1)</f>
        <v>#REF!</v>
      </c>
      <c r="W68" s="171" t="e">
        <f>+SUMIFS([1]!Sanaudos_kor[Suma],[1]!Sanaudos_kor[RAS],$AM68,[1]!Sanaudos_kor[KOR_nr],W$1)</f>
        <v>#REF!</v>
      </c>
      <c r="X68" s="171" t="e">
        <f>+SUMIFS([1]!Sanaudos_kor[Suma],[1]!Sanaudos_kor[RAS],$AM68,[1]!Sanaudos_kor[KOR_nr],X$1)</f>
        <v>#REF!</v>
      </c>
      <c r="Y68" s="171" t="e">
        <f>+SUMIFS([1]!Sanaudos_kor[Suma],[1]!Sanaudos_kor[RAS],$AM68,[1]!Sanaudos_kor[KOR_nr],Y$1)</f>
        <v>#REF!</v>
      </c>
      <c r="Z68" s="171" t="e">
        <f>+SUMIFS([1]!Sanaudos_kor[Suma],[1]!Sanaudos_kor[RAS],$AM68,[1]!Sanaudos_kor[KOR_nr],Z$1)</f>
        <v>#REF!</v>
      </c>
      <c r="AA68" s="171" t="e">
        <f>+SUMIFS([1]!Sanaudos_kor[Suma],[1]!Sanaudos_kor[RAS],$AM68,[1]!Sanaudos_kor[KOR_nr],AA$1)</f>
        <v>#REF!</v>
      </c>
      <c r="AB68" s="171" t="e">
        <f>+SUMIFS([1]!Sanaudos_kor[Suma],[1]!Sanaudos_kor[RAS],$AM68,[1]!Sanaudos_kor[KOR_nr],AB$1)</f>
        <v>#REF!</v>
      </c>
      <c r="AC68" s="171" t="e">
        <f>+SUMIFS([1]!Sanaudos_kor[Suma],[1]!Sanaudos_kor[RAS],$AM68,[1]!Sanaudos_kor[KOR_nr],AC$1)</f>
        <v>#REF!</v>
      </c>
      <c r="AD68" s="171" t="e">
        <f>+SUMIFS([1]!Sanaudos_kor[Suma],[1]!Sanaudos_kor[RAS],$AM68,[1]!Sanaudos_kor[KOR_nr],AD$1)</f>
        <v>#REF!</v>
      </c>
      <c r="AE68" s="171" t="e">
        <f>+SUMIFS([1]!Sanaudos_kor[Suma],[1]!Sanaudos_kor[RAS],$AM68,[1]!Sanaudos_kor[KOR_nr],AE$1)</f>
        <v>#REF!</v>
      </c>
      <c r="AF68" s="171" t="e">
        <f t="shared" si="0"/>
        <v>#REF!</v>
      </c>
      <c r="AG68" s="538"/>
      <c r="AL68" s="172">
        <f>+'[1]3.pagrindinis'!A70</f>
        <v>700</v>
      </c>
      <c r="AM68" s="172">
        <f>+'[1]3.pagrindinis'!B70</f>
        <v>723</v>
      </c>
      <c r="AN68" s="166" t="e">
        <f>+SUMIFS('[1]5'!$M$8:$M$158,'[1]5'!$C$8:$C$158,$AM68)</f>
        <v>#VALUE!</v>
      </c>
      <c r="AO68" s="167" t="e">
        <f t="shared" si="1"/>
        <v>#VALUE!</v>
      </c>
      <c r="AR68" s="151" t="str">
        <f t="array" ref="AR68">IFERROR(INDEX([1]!SAN[DK_nr],MATCH(1,('[1]3.2'!$AM68=[1]!SAN[RAS])*('[1]3.2'!AR$7=[1]SAN!$B$5:$B$154),0)),"")</f>
        <v/>
      </c>
      <c r="AS68" s="151" t="str">
        <f t="array" ref="AS68">IFERROR(INDEX([1]!SAN[DK_nr],MATCH(1,('[1]3.2'!$AM68=[1]!SAN[RAS])*('[1]3.2'!AS$7=[1]SAN!$B$5:$B$154),0)),"")</f>
        <v/>
      </c>
      <c r="AT68" s="151" t="str">
        <f t="array" ref="AT68">IFERROR(INDEX([1]!SAN[DK_nr],MATCH(1,('[1]3.2'!$AM68=[1]!SAN[RAS])*('[1]3.2'!AT$7=[1]SAN!$B$5:$B$154),0)),"")</f>
        <v/>
      </c>
      <c r="AU68" s="151" t="str">
        <f t="array" ref="AU68">IFERROR(INDEX([1]!SAN[DK_nr],MATCH(1,('[1]3.2'!$AM68=[1]!SAN[RAS])*('[1]3.2'!AU$7=[1]SAN!$B$5:$B$154),0)),"")</f>
        <v/>
      </c>
      <c r="AV68" s="151" t="str">
        <f t="array" ref="AV68">IFERROR(INDEX([1]!SAN[DK_nr],MATCH(1,('[1]3.2'!$AM68=[1]!SAN[RAS])*('[1]3.2'!AV$7=[1]SAN!$B$5:$B$154),0)),"")</f>
        <v/>
      </c>
      <c r="AW68" s="151" t="str">
        <f t="array" ref="AW68">IFERROR(INDEX([1]!SAN[DK_nr],MATCH(1,('[1]3.2'!$AM68=[1]!SAN[RAS])*('[1]3.2'!AW$7=[1]SAN!$B$5:$B$154),0)),"")</f>
        <v/>
      </c>
      <c r="AX68" s="151" t="str">
        <f t="array" ref="AX68">IFERROR(INDEX([1]!SAN[DK_nr],MATCH(1,('[1]3.2'!$AM68=[1]!SAN[RAS])*('[1]3.2'!AX$7=[1]SAN!$B$5:$B$154),0)),"")</f>
        <v/>
      </c>
      <c r="AY68" s="151" t="str">
        <f t="array" ref="AY68">IFERROR(INDEX([1]!SAN[DK_nr],MATCH(1,('[1]3.2'!$AM68=[1]!SAN[RAS])*('[1]3.2'!AY$7=[1]SAN!$B$5:$B$154),0)),"")</f>
        <v/>
      </c>
      <c r="AZ68" s="151" t="str">
        <f t="array" ref="AZ68">IFERROR(INDEX([1]!SAN[DK_nr],MATCH(1,('[1]3.2'!$AM68=[1]!SAN[RAS])*('[1]3.2'!AZ$7=[1]SAN!$B$5:$B$154),0)),"")</f>
        <v/>
      </c>
      <c r="BA68" s="151" t="str">
        <f t="array" ref="BA68">IFERROR(INDEX([1]!SAN[DK_nr],MATCH(1,('[1]3.2'!$AM68=[1]!SAN[RAS])*('[1]3.2'!BA$7=[1]SAN!$B$5:$B$154),0)),"")</f>
        <v/>
      </c>
      <c r="BB68" s="151" t="str">
        <f t="array" ref="BB68">IFERROR(INDEX([1]!SAN[DK_nr],MATCH(1,('[1]3.2'!$AM68=[1]!SAN[RAS])*('[1]3.2'!BB$7=[1]SAN!$B$5:$B$154),0)),"")</f>
        <v/>
      </c>
      <c r="BC68" s="151" t="str">
        <f t="array" ref="BC68">IFERROR(INDEX([1]!SAN[DK_nr],MATCH(1,('[1]3.2'!$AM68=[1]!SAN[RAS])*('[1]3.2'!BC$7=[1]SAN!$B$5:$B$154),0)),"")</f>
        <v/>
      </c>
      <c r="BD68" s="151" t="str">
        <f t="array" ref="BD68">IFERROR(INDEX([1]!SAN[DK_nr],MATCH(1,('[1]3.2'!$AM68=[1]!SAN[RAS])*('[1]3.2'!BD$7=[1]SAN!$B$5:$B$154),0)),"")</f>
        <v/>
      </c>
      <c r="BE68" s="151" t="str">
        <f t="array" ref="BE68">IFERROR(INDEX([1]!SAN[DK_nr],MATCH(1,('[1]3.2'!$AM68=[1]!SAN[RAS])*('[1]3.2'!BE$7=[1]SAN!$B$5:$B$154),0)),"")</f>
        <v/>
      </c>
      <c r="BF68" s="151" t="str">
        <f t="array" ref="BF68">IFERROR(INDEX([1]!SAN[DK_nr],MATCH(1,('[1]3.2'!$AM68=[1]!SAN[RAS])*('[1]3.2'!BF$7=[1]SAN!$B$5:$B$154),0)),"")</f>
        <v/>
      </c>
      <c r="BG68" s="151" t="str">
        <f t="array" ref="BG68">IFERROR(INDEX([1]!SAN[DK_nr],MATCH(1,('[1]3.2'!$AM68=[1]!SAN[RAS])*('[1]3.2'!BG$7=[1]SAN!$B$5:$B$154),0)),"")</f>
        <v/>
      </c>
      <c r="BH68" s="151" t="str">
        <f t="array" ref="BH68">IFERROR(INDEX([1]!SAN[DK_nr],MATCH(1,('[1]3.2'!$AM68=[1]!SAN[RAS])*('[1]3.2'!BH$7=[1]SAN!$B$5:$B$154),0)),"")</f>
        <v/>
      </c>
      <c r="BI68" s="151" t="str">
        <f t="array" ref="BI68">IFERROR(INDEX([1]!SAN[DK_nr],MATCH(1,('[1]3.2'!$AM68=[1]!SAN[RAS])*('[1]3.2'!BI$7=[1]SAN!$B$5:$B$154),0)),"")</f>
        <v/>
      </c>
      <c r="BJ68" s="151" t="str">
        <f t="array" ref="BJ68">IFERROR(INDEX([1]!SAN[DK_nr],MATCH(1,('[1]3.2'!$AM68=[1]!SAN[RAS])*('[1]3.2'!BJ$7=[1]SAN!$B$5:$B$154),0)),"")</f>
        <v/>
      </c>
      <c r="BK68" s="151" t="str">
        <f t="array" ref="BK68">IFERROR(INDEX([1]!SAN[DK_nr],MATCH(1,('[1]3.2'!$AM68=[1]!SAN[RAS])*('[1]3.2'!BK$7=[1]SAN!$B$5:$B$154),0)),"")</f>
        <v/>
      </c>
      <c r="BL68" s="151" t="str">
        <f t="array" ref="BL68">IFERROR(INDEX([1]!SAN[DK_nr],MATCH(1,('[1]3.2'!$AM68=[1]!SAN[RAS])*('[1]3.2'!BL$7=[1]SAN!$B$5:$B$154),0)),"")</f>
        <v/>
      </c>
      <c r="BM68" s="151" t="str">
        <f t="array" ref="BM68">IFERROR(INDEX([1]!SAN[DK_nr],MATCH(1,('[1]3.2'!$AM68=[1]!SAN[RAS])*('[1]3.2'!BM$7=[1]SAN!$B$5:$B$154),0)),"")</f>
        <v/>
      </c>
      <c r="BN68" s="151" t="str">
        <f t="array" ref="BN68">IFERROR(INDEX([1]!SAN[DK_nr],MATCH(1,('[1]3.2'!$AM68=[1]!SAN[RAS])*('[1]3.2'!BN$7=[1]SAN!$B$5:$B$154),0)),"")</f>
        <v/>
      </c>
      <c r="BO68" s="151" t="str">
        <f t="array" ref="BO68">IFERROR(INDEX([1]!SAN[DK_nr],MATCH(1,('[1]3.2'!$AM68=[1]!SAN[RAS])*('[1]3.2'!BO$7=[1]SAN!$B$5:$B$154),0)),"")</f>
        <v/>
      </c>
      <c r="BP68" s="151" t="str">
        <f t="array" ref="BP68">IFERROR(INDEX([1]!SAN[DK_nr],MATCH(1,('[1]3.2'!$AM68=[1]!SAN[RAS])*('[1]3.2'!BP$7=[1]SAN!$B$5:$B$154),0)),"")</f>
        <v/>
      </c>
      <c r="BQ68" s="151" t="str">
        <f t="array" ref="BQ68">IFERROR(INDEX([1]!SAN[DK_nr],MATCH(1,('[1]3.2'!$AM68=[1]!SAN[RAS])*('[1]3.2'!BQ$7=[1]SAN!$B$5:$B$154),0)),"")</f>
        <v/>
      </c>
      <c r="BR68" s="151" t="str">
        <f t="array" ref="BR68">IFERROR(INDEX([1]!SAN[DK_nr],MATCH(1,('[1]3.2'!$AM68=[1]!SAN[RAS])*('[1]3.2'!BR$7=[1]SAN!$B$5:$B$154),0)),"")</f>
        <v/>
      </c>
      <c r="BS68" s="151" t="str">
        <f t="array" ref="BS68">IFERROR(INDEX([1]!SAN[DK_nr],MATCH(1,('[1]3.2'!$AM68=[1]!SAN[RAS])*('[1]3.2'!BS$7=[1]SAN!$B$5:$B$154),0)),"")</f>
        <v/>
      </c>
      <c r="BT68" s="151" t="str">
        <f t="array" ref="BT68">IFERROR(INDEX([1]!SAN[DK_nr],MATCH(1,('[1]3.2'!$AM68=[1]!SAN[RAS])*('[1]3.2'!BT$7=[1]SAN!$B$5:$B$154),0)),"")</f>
        <v/>
      </c>
      <c r="BU68" s="151" t="str">
        <f t="array" ref="BU68">IFERROR(INDEX([1]!SAN[DK_nr],MATCH(1,('[1]3.2'!$AM68=[1]!SAN[RAS])*('[1]3.2'!BU$7=[1]SAN!$B$5:$B$154),0)),"")</f>
        <v/>
      </c>
      <c r="BV68" s="151" t="str">
        <f t="array" ref="BV68">IFERROR(INDEX([1]!SAN[DK_nr],MATCH(1,('[1]3.2'!$AM68=[1]!SAN[RAS])*('[1]3.2'!BV$7=[1]SAN!$B$5:$B$154),0)),"")</f>
        <v/>
      </c>
      <c r="BW68" s="151" t="str">
        <f t="array" ref="BW68">IFERROR(INDEX([1]!SAN[DK_nr],MATCH(1,('[1]3.2'!$AM68=[1]!SAN[RAS])*('[1]3.2'!BW$7=[1]SAN!$B$5:$B$154),0)),"")</f>
        <v/>
      </c>
      <c r="BX68" s="151" t="str">
        <f t="array" ref="BX68">IFERROR(INDEX([1]!SAN[DK_nr],MATCH(1,('[1]3.2'!$AM68=[1]!SAN[RAS])*('[1]3.2'!BX$7=[1]SAN!$B$5:$B$154),0)),"")</f>
        <v/>
      </c>
      <c r="BY68" s="151" t="str">
        <f t="array" ref="BY68">IFERROR(INDEX([1]!SAN[DK_nr],MATCH(1,('[1]3.2'!$AM68=[1]!SAN[RAS])*('[1]3.2'!BY$7=[1]SAN!$B$5:$B$154),0)),"")</f>
        <v/>
      </c>
      <c r="BZ68" s="151" t="str">
        <f t="array" ref="BZ68">IFERROR(INDEX([1]!SAN[DK_nr],MATCH(1,('[1]3.2'!$AM68=[1]!SAN[RAS])*('[1]3.2'!BZ$7=[1]SAN!$B$5:$B$154),0)),"")</f>
        <v/>
      </c>
      <c r="CA68" s="151" t="str">
        <f t="array" ref="CA68">IFERROR(INDEX([1]!SAN[DK_nr],MATCH(1,('[1]3.2'!$AM68=[1]!SAN[RAS])*('[1]3.2'!CA$7=[1]SAN!$B$5:$B$154),0)),"")</f>
        <v/>
      </c>
      <c r="CB68" s="151" t="str">
        <f t="array" ref="CB68">IFERROR(INDEX([1]!SAN[DK_nr],MATCH(1,('[1]3.2'!$AM68=[1]!SAN[RAS])*('[1]3.2'!CB$7=[1]SAN!$B$5:$B$154),0)),"")</f>
        <v/>
      </c>
      <c r="CC68" s="151" t="str">
        <f t="array" ref="CC68">IFERROR(INDEX([1]!SAN[DK_nr],MATCH(1,('[1]3.2'!$AM68=[1]!SAN[RAS])*('[1]3.2'!CC$7=[1]SAN!$B$5:$B$154),0)),"")</f>
        <v/>
      </c>
      <c r="CD68" s="151" t="str">
        <f t="array" ref="CD68">IFERROR(INDEX([1]!SAN[DK_nr],MATCH(1,('[1]3.2'!$AM68=[1]!SAN[RAS])*('[1]3.2'!CD$7=[1]SAN!$B$5:$B$154),0)),"")</f>
        <v/>
      </c>
      <c r="CE68" s="151" t="str">
        <f t="array" ref="CE68">IFERROR(INDEX([1]!SAN[DK_nr],MATCH(1,('[1]3.2'!$AM68=[1]!SAN[RAS])*('[1]3.2'!CE$7=[1]SAN!$B$5:$B$154),0)),"")</f>
        <v/>
      </c>
      <c r="CF68" s="151" t="str">
        <f t="array" ref="CF68">IFERROR(INDEX([1]!SAN[DK_nr],MATCH(1,('[1]3.2'!$AM68=[1]!SAN[RAS])*('[1]3.2'!CF$7=[1]SAN!$B$5:$B$154),0)),"")</f>
        <v/>
      </c>
      <c r="CG68" s="151" t="str">
        <f t="array" ref="CG68">IFERROR(INDEX([1]!SAN[DK_nr],MATCH(1,('[1]3.2'!$AM68=[1]!SAN[RAS])*('[1]3.2'!CG$7=[1]SAN!$B$5:$B$154),0)),"")</f>
        <v/>
      </c>
      <c r="CH68" s="151" t="str">
        <f t="array" ref="CH68">IFERROR(INDEX([1]!SAN[DK_nr],MATCH(1,('[1]3.2'!$AM68=[1]!SAN[RAS])*('[1]3.2'!CH$7=[1]SAN!$B$5:$B$154),0)),"")</f>
        <v/>
      </c>
      <c r="CI68" s="151" t="str">
        <f t="array" ref="CI68">IFERROR(INDEX([1]!SAN[DK_nr],MATCH(1,('[1]3.2'!$AM68=[1]!SAN[RAS])*('[1]3.2'!CI$7=[1]SAN!$B$5:$B$154),0)),"")</f>
        <v/>
      </c>
      <c r="CJ68" s="151" t="str">
        <f t="array" ref="CJ68">IFERROR(INDEX([1]!SAN[DK_nr],MATCH(1,('[1]3.2'!$AM68=[1]!SAN[RAS])*('[1]3.2'!CJ$7=[1]SAN!$B$5:$B$154),0)),"")</f>
        <v/>
      </c>
      <c r="CK68" s="151" t="str">
        <f t="array" ref="CK68">IFERROR(INDEX([1]!SAN[DK_nr],MATCH(1,('[1]3.2'!$AM68=[1]!SAN[RAS])*('[1]3.2'!CK$7=[1]SAN!$B$5:$B$154),0)),"")</f>
        <v/>
      </c>
      <c r="CL68" s="151" t="str">
        <f t="array" ref="CL68">IFERROR(INDEX([1]!SAN[DK_nr],MATCH(1,('[1]3.2'!$AM68=[1]!SAN[RAS])*('[1]3.2'!CL$7=[1]SAN!$B$5:$B$154),0)),"")</f>
        <v/>
      </c>
      <c r="CM68" s="151" t="str">
        <f t="array" ref="CM68">IFERROR(INDEX([1]!SAN[DK_nr],MATCH(1,('[1]3.2'!$AM68=[1]!SAN[RAS])*('[1]3.2'!CM$7=[1]SAN!$B$5:$B$154),0)),"")</f>
        <v/>
      </c>
      <c r="CN68" s="151" t="str">
        <f t="array" ref="CN68">IFERROR(INDEX([1]!SAN[DK_nr],MATCH(1,('[1]3.2'!$AM68=[1]!SAN[RAS])*('[1]3.2'!CN$7=[1]SAN!$B$5:$B$154),0)),"")</f>
        <v/>
      </c>
      <c r="CO68" s="151" t="str">
        <f t="array" ref="CO68">IFERROR(INDEX([1]!SAN[DK_nr],MATCH(1,('[1]3.2'!$AM68=[1]!SAN[RAS])*('[1]3.2'!CO$7=[1]SAN!$B$5:$B$154),0)),"")</f>
        <v/>
      </c>
      <c r="CP68" s="151" t="str">
        <f t="array" ref="CP68">IFERROR(INDEX([1]!SAN[DK_nr],MATCH(1,('[1]3.2'!$AM68=[1]!SAN[RAS])*('[1]3.2'!CP$7=[1]SAN!$B$5:$B$154),0)),"")</f>
        <v/>
      </c>
      <c r="CQ68" s="151" t="str">
        <f t="array" ref="CQ68">IFERROR(INDEX([1]!SAN[DK_nr],MATCH(1,('[1]3.2'!$AM68=[1]!SAN[RAS])*('[1]3.2'!CQ$7=[1]SAN!$B$5:$B$154),0)),"")</f>
        <v/>
      </c>
      <c r="CR68" s="151" t="str">
        <f t="array" ref="CR68">IFERROR(INDEX([1]!SAN[DK_nr],MATCH(1,('[1]3.2'!$AM68=[1]!SAN[RAS])*('[1]3.2'!CR$7=[1]SAN!$B$5:$B$154),0)),"")</f>
        <v/>
      </c>
      <c r="CS68" s="151" t="str">
        <f t="array" ref="CS68">IFERROR(INDEX([1]!SAN[DK_nr],MATCH(1,('[1]3.2'!$AM68=[1]!SAN[RAS])*('[1]3.2'!CS$7=[1]SAN!$B$5:$B$154),0)),"")</f>
        <v/>
      </c>
      <c r="CT68" s="151" t="str">
        <f t="array" ref="CT68">IFERROR(INDEX([1]!SAN[DK_nr],MATCH(1,('[1]3.2'!$AM68=[1]!SAN[RAS])*('[1]3.2'!CT$7=[1]SAN!$B$5:$B$154),0)),"")</f>
        <v/>
      </c>
      <c r="CU68" s="151" t="str">
        <f t="array" ref="CU68">IFERROR(INDEX([1]!SAN[DK_nr],MATCH(1,('[1]3.2'!$AM68=[1]!SAN[RAS])*('[1]3.2'!CU$7=[1]SAN!$B$5:$B$154),0)),"")</f>
        <v/>
      </c>
      <c r="CV68" s="151" t="str">
        <f t="array" ref="CV68">IFERROR(INDEX([1]!SAN[DK_nr],MATCH(1,('[1]3.2'!$AM68=[1]!SAN[RAS])*('[1]3.2'!CV$7=[1]SAN!$B$5:$B$154),0)),"")</f>
        <v/>
      </c>
      <c r="CW68" s="151" t="str">
        <f t="array" ref="CW68">IFERROR(INDEX([1]!SAN[DK_nr],MATCH(1,('[1]3.2'!$AM68=[1]!SAN[RAS])*('[1]3.2'!CW$7=[1]SAN!$B$5:$B$154),0)),"")</f>
        <v/>
      </c>
      <c r="CX68" s="151" t="str">
        <f t="array" ref="CX68">IFERROR(INDEX([1]!SAN[DK_nr],MATCH(1,('[1]3.2'!$AM68=[1]!SAN[RAS])*('[1]3.2'!CX$7=[1]SAN!$B$5:$B$154),0)),"")</f>
        <v/>
      </c>
      <c r="CY68" s="151" t="str">
        <f t="array" ref="CY68">IFERROR(INDEX([1]!SAN[DK_nr],MATCH(1,('[1]3.2'!$AM68=[1]!SAN[RAS])*('[1]3.2'!CY$7=[1]SAN!$B$5:$B$154),0)),"")</f>
        <v/>
      </c>
      <c r="CZ68" s="151" t="str">
        <f t="array" ref="CZ68">IFERROR(INDEX([1]!SAN[DK_nr],MATCH(1,('[1]3.2'!$AM68=[1]!SAN[RAS])*('[1]3.2'!CZ$7=[1]SAN!$B$5:$B$154),0)),"")</f>
        <v/>
      </c>
      <c r="DA68" s="151" t="str">
        <f t="array" ref="DA68">IFERROR(INDEX([1]!SAN[DK_nr],MATCH(1,('[1]3.2'!$AM68=[1]!SAN[RAS])*('[1]3.2'!DA$7=[1]SAN!$B$5:$B$154),0)),"")</f>
        <v/>
      </c>
      <c r="DB68" s="151" t="str">
        <f t="array" ref="DB68">IFERROR(INDEX([1]!SAN[DK_nr],MATCH(1,('[1]3.2'!$AM68=[1]!SAN[RAS])*('[1]3.2'!DB$7=[1]SAN!$B$5:$B$154),0)),"")</f>
        <v/>
      </c>
      <c r="DC68" s="151" t="str">
        <f t="array" ref="DC68">IFERROR(INDEX([1]!SAN[DK_nr],MATCH(1,('[1]3.2'!$AM68=[1]!SAN[RAS])*('[1]3.2'!DC$7=[1]SAN!$B$5:$B$154),0)),"")</f>
        <v/>
      </c>
      <c r="DD68" s="151" t="str">
        <f t="array" ref="DD68">IFERROR(INDEX([1]!SAN[DK_nr],MATCH(1,('[1]3.2'!$AM68=[1]!SAN[RAS])*('[1]3.2'!DD$7=[1]SAN!$B$5:$B$154),0)),"")</f>
        <v/>
      </c>
      <c r="DE68" s="151" t="str">
        <f t="array" ref="DE68">IFERROR(INDEX([1]!SAN[DK_nr],MATCH(1,('[1]3.2'!$AM68=[1]!SAN[RAS])*('[1]3.2'!DE$7=[1]SAN!$B$5:$B$154),0)),"")</f>
        <v/>
      </c>
      <c r="DF68" s="151" t="str">
        <f t="array" ref="DF68">IFERROR(INDEX([1]!SAN[DK_nr],MATCH(1,('[1]3.2'!$AM68=[1]!SAN[RAS])*('[1]3.2'!DF$7=[1]SAN!$B$5:$B$154),0)),"")</f>
        <v/>
      </c>
      <c r="DG68" s="151" t="str">
        <f t="array" ref="DG68">IFERROR(INDEX([1]!SAN[DK_nr],MATCH(1,('[1]3.2'!$AM68=[1]!SAN[RAS])*('[1]3.2'!DG$7=[1]SAN!$B$5:$B$154),0)),"")</f>
        <v/>
      </c>
      <c r="DH68" s="151" t="str">
        <f t="array" ref="DH68">IFERROR(INDEX([1]!SAN[DK_nr],MATCH(1,('[1]3.2'!$AM68=[1]!SAN[RAS])*('[1]3.2'!DH$7=[1]SAN!$B$5:$B$154),0)),"")</f>
        <v/>
      </c>
      <c r="DI68" s="151" t="str">
        <f t="array" ref="DI68">IFERROR(INDEX([1]!SAN[DK_nr],MATCH(1,('[1]3.2'!$AM68=[1]!SAN[RAS])*('[1]3.2'!DI$7=[1]SAN!$B$5:$B$154),0)),"")</f>
        <v/>
      </c>
      <c r="DJ68" s="151" t="str">
        <f t="array" ref="DJ68">IFERROR(INDEX([1]!SAN[DK_nr],MATCH(1,('[1]3.2'!$AM68=[1]!SAN[RAS])*('[1]3.2'!DJ$7=[1]SAN!$B$5:$B$154),0)),"")</f>
        <v/>
      </c>
      <c r="DK68" s="151" t="str">
        <f t="array" ref="DK68">IFERROR(INDEX([1]!SAN[DK_nr],MATCH(1,('[1]3.2'!$AM68=[1]!SAN[RAS])*('[1]3.2'!DK$7=[1]SAN!$B$5:$B$154),0)),"")</f>
        <v/>
      </c>
      <c r="DL68" s="151" t="str">
        <f t="array" ref="DL68">IFERROR(INDEX([1]!SAN[DK_nr],MATCH(1,('[1]3.2'!$AM68=[1]!SAN[RAS])*('[1]3.2'!DL$7=[1]SAN!$B$5:$B$154),0)),"")</f>
        <v/>
      </c>
      <c r="DM68" s="151" t="str">
        <f t="array" ref="DM68">IFERROR(INDEX([1]!SAN[DK_nr],MATCH(1,('[1]3.2'!$AM68=[1]!SAN[RAS])*('[1]3.2'!DM$7=[1]SAN!$B$5:$B$154),0)),"")</f>
        <v/>
      </c>
      <c r="DN68" s="151" t="str">
        <f t="array" ref="DN68">IFERROR(INDEX([1]!SAN[DK_nr],MATCH(1,('[1]3.2'!$AM68=[1]!SAN[RAS])*('[1]3.2'!DN$7=[1]SAN!$B$5:$B$154),0)),"")</f>
        <v/>
      </c>
      <c r="DO68" s="151" t="str">
        <f t="array" ref="DO68">IFERROR(INDEX([1]!SAN[DK_nr],MATCH(1,('[1]3.2'!$AM68=[1]!SAN[RAS])*('[1]3.2'!DO$7=[1]SAN!$B$5:$B$154),0)),"")</f>
        <v/>
      </c>
      <c r="DP68" s="151" t="str">
        <f t="array" ref="DP68">IFERROR(INDEX([1]!SAN[DK_nr],MATCH(1,('[1]3.2'!$AM68=[1]!SAN[RAS])*('[1]3.2'!DP$7=[1]SAN!$B$5:$B$154),0)),"")</f>
        <v/>
      </c>
      <c r="DQ68" s="151" t="str">
        <f t="array" ref="DQ68">IFERROR(INDEX([1]!SAN[DK_nr],MATCH(1,('[1]3.2'!$AM68=[1]!SAN[RAS])*('[1]3.2'!DQ$7=[1]SAN!$B$5:$B$154),0)),"")</f>
        <v/>
      </c>
      <c r="DR68" s="151" t="str">
        <f t="array" ref="DR68">IFERROR(INDEX([1]!SAN[DK_nr],MATCH(1,('[1]3.2'!$AM68=[1]!SAN[RAS])*('[1]3.2'!DR$7=[1]SAN!$B$5:$B$154),0)),"")</f>
        <v/>
      </c>
      <c r="DS68" s="151" t="str">
        <f t="array" ref="DS68">IFERROR(INDEX([1]!SAN[DK_nr],MATCH(1,('[1]3.2'!$AM68=[1]!SAN[RAS])*('[1]3.2'!DS$7=[1]SAN!$B$5:$B$154),0)),"")</f>
        <v/>
      </c>
      <c r="DT68" s="151" t="str">
        <f t="array" ref="DT68">IFERROR(INDEX([1]!SAN[DK_nr],MATCH(1,('[1]3.2'!$AM68=[1]!SAN[RAS])*('[1]3.2'!DT$7=[1]SAN!$B$5:$B$154),0)),"")</f>
        <v/>
      </c>
      <c r="DU68" s="151" t="str">
        <f t="array" ref="DU68">IFERROR(INDEX([1]!SAN[DK_nr],MATCH(1,('[1]3.2'!$AM68=[1]!SAN[RAS])*('[1]3.2'!DU$7=[1]SAN!$B$5:$B$154),0)),"")</f>
        <v/>
      </c>
      <c r="DV68" s="151" t="str">
        <f t="array" ref="DV68">IFERROR(INDEX([1]!SAN[DK_nr],MATCH(1,('[1]3.2'!$AM68=[1]!SAN[RAS])*('[1]3.2'!DV$7=[1]SAN!$B$5:$B$154),0)),"")</f>
        <v/>
      </c>
      <c r="DW68" s="151" t="str">
        <f t="array" ref="DW68">IFERROR(INDEX([1]!SAN[DK_nr],MATCH(1,('[1]3.2'!$AM68=[1]!SAN[RAS])*('[1]3.2'!DW$7=[1]SAN!$B$5:$B$154),0)),"")</f>
        <v/>
      </c>
      <c r="DX68" s="151" t="str">
        <f t="array" ref="DX68">IFERROR(INDEX([1]!SAN[DK_nr],MATCH(1,('[1]3.2'!$AM68=[1]!SAN[RAS])*('[1]3.2'!DX$7=[1]SAN!$B$5:$B$154),0)),"")</f>
        <v/>
      </c>
      <c r="DY68" s="151" t="str">
        <f t="array" ref="DY68">IFERROR(INDEX([1]!SAN[DK_nr],MATCH(1,('[1]3.2'!$AM68=[1]!SAN[RAS])*('[1]3.2'!DY$7=[1]SAN!$B$5:$B$154),0)),"")</f>
        <v/>
      </c>
      <c r="DZ68" s="151" t="str">
        <f t="array" ref="DZ68">IFERROR(INDEX([1]!SAN[DK_nr],MATCH(1,('[1]3.2'!$AM68=[1]!SAN[RAS])*('[1]3.2'!DZ$7=[1]SAN!$B$5:$B$154),0)),"")</f>
        <v/>
      </c>
      <c r="EA68" s="151" t="str">
        <f t="array" ref="EA68">IFERROR(INDEX([1]!SAN[DK_nr],MATCH(1,('[1]3.2'!$AM68=[1]!SAN[RAS])*('[1]3.2'!EA$7=[1]SAN!$B$5:$B$154),0)),"")</f>
        <v/>
      </c>
      <c r="EB68" s="151" t="str">
        <f t="array" ref="EB68">IFERROR(INDEX([1]!SAN[DK_nr],MATCH(1,('[1]3.2'!$AM68=[1]!SAN[RAS])*('[1]3.2'!EB$7=[1]SAN!$B$5:$B$154),0)),"")</f>
        <v/>
      </c>
    </row>
    <row r="69" spans="2:132" ht="12.2" customHeight="1" x14ac:dyDescent="0.2">
      <c r="B69" s="168" t="s">
        <v>570</v>
      </c>
      <c r="C69" s="169" t="s">
        <v>571</v>
      </c>
      <c r="D69" s="170" t="s">
        <v>223</v>
      </c>
      <c r="E69" s="171" t="e">
        <f>+SUMIFS([1]!Sanaudos[Suma],[1]!Sanaudos[Pagal DK RAS],$AM69)</f>
        <v>#REF!</v>
      </c>
      <c r="F69" s="171"/>
      <c r="G69" s="171" t="e">
        <f>+SUMIFS('[1]5.turtas'!$A$5:$A$61,'[1]5.turtas'!$B$5:$B$61,$AM69)</f>
        <v>#VALUE!</v>
      </c>
      <c r="H69" s="171"/>
      <c r="I69" s="171"/>
      <c r="J69" s="171" t="e">
        <f>+SUMIFS([1]!Sanaudos_kor[Suma],[1]!Sanaudos_kor[RAS],$AM69,[1]!Sanaudos_kor[KOR_nr],J$1)</f>
        <v>#REF!</v>
      </c>
      <c r="K69" s="171" t="e">
        <f>+SUMIFS([1]!Sanaudos_kor[Suma],[1]!Sanaudos_kor[RAS],$AM69,[1]!Sanaudos_kor[KOR_nr],K$1)</f>
        <v>#REF!</v>
      </c>
      <c r="L69" s="171" t="e">
        <f>+SUMIFS([1]!Sanaudos_kor[Suma],[1]!Sanaudos_kor[RAS],$AM69,[1]!Sanaudos_kor[KOR_nr],L$1)</f>
        <v>#REF!</v>
      </c>
      <c r="M69" s="171" t="e">
        <f>+SUMIFS([1]!Sanaudos_kor[Suma],[1]!Sanaudos_kor[RAS],$AM69,[1]!Sanaudos_kor[KOR_nr],M$1)</f>
        <v>#REF!</v>
      </c>
      <c r="N69" s="171" t="e">
        <f>+SUMIFS([1]!Sanaudos_kor[Suma],[1]!Sanaudos_kor[RAS],$AM69,[1]!Sanaudos_kor[KOR_nr],N$1)</f>
        <v>#REF!</v>
      </c>
      <c r="O69" s="171" t="e">
        <f>+SUMIFS([1]!Sanaudos_kor[Suma],[1]!Sanaudos_kor[RAS],$AM69,[1]!Sanaudos_kor[KOR_nr],O$1)</f>
        <v>#REF!</v>
      </c>
      <c r="P69" s="171" t="e">
        <f>+SUMIFS([1]!Sanaudos_kor[Suma],[1]!Sanaudos_kor[RAS],$AM69,[1]!Sanaudos_kor[KOR_nr],P$1)</f>
        <v>#REF!</v>
      </c>
      <c r="Q69" s="171" t="e">
        <f>+SUMIFS([1]!Sanaudos_kor[Suma],[1]!Sanaudos_kor[RAS],$AM69,[1]!Sanaudos_kor[KOR_nr],Q$1)</f>
        <v>#REF!</v>
      </c>
      <c r="R69" s="171" t="e">
        <f>+SUMIFS([1]!Sanaudos_kor[Suma],[1]!Sanaudos_kor[RAS],$AM69,[1]!Sanaudos_kor[KOR_nr],R$1)</f>
        <v>#REF!</v>
      </c>
      <c r="S69" s="171" t="e">
        <f>+SUMIFS([1]!Sanaudos_kor[Suma],[1]!Sanaudos_kor[RAS],$AM69,[1]!Sanaudos_kor[KOR_nr],S$1)</f>
        <v>#REF!</v>
      </c>
      <c r="T69" s="171" t="e">
        <f>+SUMIFS([1]!Sanaudos_kor[Suma],[1]!Sanaudos_kor[RAS],$AM69,[1]!Sanaudos_kor[KOR_nr],T$1)</f>
        <v>#REF!</v>
      </c>
      <c r="U69" s="171" t="e">
        <f>+SUMIFS([1]!Sanaudos_kor[Suma],[1]!Sanaudos_kor[RAS],$AM69,[1]!Sanaudos_kor[KOR_nr],U$1)</f>
        <v>#REF!</v>
      </c>
      <c r="V69" s="171" t="e">
        <f>+SUMIFS([1]!Sanaudos_kor[Suma],[1]!Sanaudos_kor[RAS],$AM69,[1]!Sanaudos_kor[KOR_nr],V$1)</f>
        <v>#REF!</v>
      </c>
      <c r="W69" s="171" t="e">
        <f>+SUMIFS([1]!Sanaudos_kor[Suma],[1]!Sanaudos_kor[RAS],$AM69,[1]!Sanaudos_kor[KOR_nr],W$1)</f>
        <v>#REF!</v>
      </c>
      <c r="X69" s="171" t="e">
        <f>+SUMIFS([1]!Sanaudos_kor[Suma],[1]!Sanaudos_kor[RAS],$AM69,[1]!Sanaudos_kor[KOR_nr],X$1)</f>
        <v>#REF!</v>
      </c>
      <c r="Y69" s="171" t="e">
        <f>+SUMIFS([1]!Sanaudos_kor[Suma],[1]!Sanaudos_kor[RAS],$AM69,[1]!Sanaudos_kor[KOR_nr],Y$1)</f>
        <v>#REF!</v>
      </c>
      <c r="Z69" s="171" t="e">
        <f>+SUMIFS([1]!Sanaudos_kor[Suma],[1]!Sanaudos_kor[RAS],$AM69,[1]!Sanaudos_kor[KOR_nr],Z$1)</f>
        <v>#REF!</v>
      </c>
      <c r="AA69" s="171" t="e">
        <f>+SUMIFS([1]!Sanaudos_kor[Suma],[1]!Sanaudos_kor[RAS],$AM69,[1]!Sanaudos_kor[KOR_nr],AA$1)</f>
        <v>#REF!</v>
      </c>
      <c r="AB69" s="171" t="e">
        <f>+SUMIFS([1]!Sanaudos_kor[Suma],[1]!Sanaudos_kor[RAS],$AM69,[1]!Sanaudos_kor[KOR_nr],AB$1)</f>
        <v>#REF!</v>
      </c>
      <c r="AC69" s="171" t="e">
        <f>+SUMIFS([1]!Sanaudos_kor[Suma],[1]!Sanaudos_kor[RAS],$AM69,[1]!Sanaudos_kor[KOR_nr],AC$1)</f>
        <v>#REF!</v>
      </c>
      <c r="AD69" s="171" t="e">
        <f>+SUMIFS([1]!Sanaudos_kor[Suma],[1]!Sanaudos_kor[RAS],$AM69,[1]!Sanaudos_kor[KOR_nr],AD$1)</f>
        <v>#REF!</v>
      </c>
      <c r="AE69" s="171" t="e">
        <f>+SUMIFS([1]!Sanaudos_kor[Suma],[1]!Sanaudos_kor[RAS],$AM69,[1]!Sanaudos_kor[KOR_nr],AE$1)</f>
        <v>#REF!</v>
      </c>
      <c r="AF69" s="171" t="e">
        <f t="shared" si="0"/>
        <v>#REF!</v>
      </c>
      <c r="AG69" s="538"/>
      <c r="AL69" s="172">
        <f>+'[1]3.pagrindinis'!A71</f>
        <v>700</v>
      </c>
      <c r="AM69" s="172">
        <f>+'[1]3.pagrindinis'!B71</f>
        <v>724</v>
      </c>
      <c r="AN69" s="166" t="e">
        <f>+SUMIFS('[1]5'!$M$8:$M$158,'[1]5'!$C$8:$C$158,$AM69)</f>
        <v>#VALUE!</v>
      </c>
      <c r="AO69" s="167" t="e">
        <f t="shared" si="1"/>
        <v>#VALUE!</v>
      </c>
      <c r="AR69" s="151" t="str">
        <f t="array" ref="AR69">IFERROR(INDEX([1]!SAN[DK_nr],MATCH(1,('[1]3.2'!$AM69=[1]!SAN[RAS])*('[1]3.2'!AR$7=[1]SAN!$B$5:$B$154),0)),"")</f>
        <v/>
      </c>
      <c r="AS69" s="151" t="str">
        <f t="array" ref="AS69">IFERROR(INDEX([1]!SAN[DK_nr],MATCH(1,('[1]3.2'!$AM69=[1]!SAN[RAS])*('[1]3.2'!AS$7=[1]SAN!$B$5:$B$154),0)),"")</f>
        <v/>
      </c>
      <c r="AT69" s="151" t="str">
        <f t="array" ref="AT69">IFERROR(INDEX([1]!SAN[DK_nr],MATCH(1,('[1]3.2'!$AM69=[1]!SAN[RAS])*('[1]3.2'!AT$7=[1]SAN!$B$5:$B$154),0)),"")</f>
        <v/>
      </c>
      <c r="AU69" s="151" t="str">
        <f t="array" ref="AU69">IFERROR(INDEX([1]!SAN[DK_nr],MATCH(1,('[1]3.2'!$AM69=[1]!SAN[RAS])*('[1]3.2'!AU$7=[1]SAN!$B$5:$B$154),0)),"")</f>
        <v/>
      </c>
      <c r="AV69" s="151" t="str">
        <f t="array" ref="AV69">IFERROR(INDEX([1]!SAN[DK_nr],MATCH(1,('[1]3.2'!$AM69=[1]!SAN[RAS])*('[1]3.2'!AV$7=[1]SAN!$B$5:$B$154),0)),"")</f>
        <v/>
      </c>
      <c r="AW69" s="151" t="str">
        <f t="array" ref="AW69">IFERROR(INDEX([1]!SAN[DK_nr],MATCH(1,('[1]3.2'!$AM69=[1]!SAN[RAS])*('[1]3.2'!AW$7=[1]SAN!$B$5:$B$154),0)),"")</f>
        <v/>
      </c>
      <c r="AX69" s="151" t="str">
        <f t="array" ref="AX69">IFERROR(INDEX([1]!SAN[DK_nr],MATCH(1,('[1]3.2'!$AM69=[1]!SAN[RAS])*('[1]3.2'!AX$7=[1]SAN!$B$5:$B$154),0)),"")</f>
        <v/>
      </c>
      <c r="AY69" s="151" t="str">
        <f t="array" ref="AY69">IFERROR(INDEX([1]!SAN[DK_nr],MATCH(1,('[1]3.2'!$AM69=[1]!SAN[RAS])*('[1]3.2'!AY$7=[1]SAN!$B$5:$B$154),0)),"")</f>
        <v/>
      </c>
      <c r="AZ69" s="151" t="str">
        <f t="array" ref="AZ69">IFERROR(INDEX([1]!SAN[DK_nr],MATCH(1,('[1]3.2'!$AM69=[1]!SAN[RAS])*('[1]3.2'!AZ$7=[1]SAN!$B$5:$B$154),0)),"")</f>
        <v/>
      </c>
      <c r="BA69" s="151" t="str">
        <f t="array" ref="BA69">IFERROR(INDEX([1]!SAN[DK_nr],MATCH(1,('[1]3.2'!$AM69=[1]!SAN[RAS])*('[1]3.2'!BA$7=[1]SAN!$B$5:$B$154),0)),"")</f>
        <v/>
      </c>
      <c r="BB69" s="151" t="str">
        <f t="array" ref="BB69">IFERROR(INDEX([1]!SAN[DK_nr],MATCH(1,('[1]3.2'!$AM69=[1]!SAN[RAS])*('[1]3.2'!BB$7=[1]SAN!$B$5:$B$154),0)),"")</f>
        <v/>
      </c>
      <c r="BC69" s="151" t="str">
        <f t="array" ref="BC69">IFERROR(INDEX([1]!SAN[DK_nr],MATCH(1,('[1]3.2'!$AM69=[1]!SAN[RAS])*('[1]3.2'!BC$7=[1]SAN!$B$5:$B$154),0)),"")</f>
        <v/>
      </c>
      <c r="BD69" s="151" t="str">
        <f t="array" ref="BD69">IFERROR(INDEX([1]!SAN[DK_nr],MATCH(1,('[1]3.2'!$AM69=[1]!SAN[RAS])*('[1]3.2'!BD$7=[1]SAN!$B$5:$B$154),0)),"")</f>
        <v/>
      </c>
      <c r="BE69" s="151" t="str">
        <f t="array" ref="BE69">IFERROR(INDEX([1]!SAN[DK_nr],MATCH(1,('[1]3.2'!$AM69=[1]!SAN[RAS])*('[1]3.2'!BE$7=[1]SAN!$B$5:$B$154),0)),"")</f>
        <v/>
      </c>
      <c r="BF69" s="151" t="str">
        <f t="array" ref="BF69">IFERROR(INDEX([1]!SAN[DK_nr],MATCH(1,('[1]3.2'!$AM69=[1]!SAN[RAS])*('[1]3.2'!BF$7=[1]SAN!$B$5:$B$154),0)),"")</f>
        <v/>
      </c>
      <c r="BG69" s="151" t="str">
        <f t="array" ref="BG69">IFERROR(INDEX([1]!SAN[DK_nr],MATCH(1,('[1]3.2'!$AM69=[1]!SAN[RAS])*('[1]3.2'!BG$7=[1]SAN!$B$5:$B$154),0)),"")</f>
        <v/>
      </c>
      <c r="BH69" s="151" t="str">
        <f t="array" ref="BH69">IFERROR(INDEX([1]!SAN[DK_nr],MATCH(1,('[1]3.2'!$AM69=[1]!SAN[RAS])*('[1]3.2'!BH$7=[1]SAN!$B$5:$B$154),0)),"")</f>
        <v/>
      </c>
      <c r="BI69" s="151" t="str">
        <f t="array" ref="BI69">IFERROR(INDEX([1]!SAN[DK_nr],MATCH(1,('[1]3.2'!$AM69=[1]!SAN[RAS])*('[1]3.2'!BI$7=[1]SAN!$B$5:$B$154),0)),"")</f>
        <v/>
      </c>
      <c r="BJ69" s="151" t="str">
        <f t="array" ref="BJ69">IFERROR(INDEX([1]!SAN[DK_nr],MATCH(1,('[1]3.2'!$AM69=[1]!SAN[RAS])*('[1]3.2'!BJ$7=[1]SAN!$B$5:$B$154),0)),"")</f>
        <v/>
      </c>
      <c r="BK69" s="151" t="str">
        <f t="array" ref="BK69">IFERROR(INDEX([1]!SAN[DK_nr],MATCH(1,('[1]3.2'!$AM69=[1]!SAN[RAS])*('[1]3.2'!BK$7=[1]SAN!$B$5:$B$154),0)),"")</f>
        <v/>
      </c>
      <c r="BL69" s="151" t="str">
        <f t="array" ref="BL69">IFERROR(INDEX([1]!SAN[DK_nr],MATCH(1,('[1]3.2'!$AM69=[1]!SAN[RAS])*('[1]3.2'!BL$7=[1]SAN!$B$5:$B$154),0)),"")</f>
        <v/>
      </c>
      <c r="BM69" s="151" t="str">
        <f t="array" ref="BM69">IFERROR(INDEX([1]!SAN[DK_nr],MATCH(1,('[1]3.2'!$AM69=[1]!SAN[RAS])*('[1]3.2'!BM$7=[1]SAN!$B$5:$B$154),0)),"")</f>
        <v/>
      </c>
      <c r="BN69" s="151" t="str">
        <f t="array" ref="BN69">IFERROR(INDEX([1]!SAN[DK_nr],MATCH(1,('[1]3.2'!$AM69=[1]!SAN[RAS])*('[1]3.2'!BN$7=[1]SAN!$B$5:$B$154),0)),"")</f>
        <v/>
      </c>
      <c r="BO69" s="151" t="str">
        <f t="array" ref="BO69">IFERROR(INDEX([1]!SAN[DK_nr],MATCH(1,('[1]3.2'!$AM69=[1]!SAN[RAS])*('[1]3.2'!BO$7=[1]SAN!$B$5:$B$154),0)),"")</f>
        <v/>
      </c>
      <c r="BP69" s="151" t="str">
        <f t="array" ref="BP69">IFERROR(INDEX([1]!SAN[DK_nr],MATCH(1,('[1]3.2'!$AM69=[1]!SAN[RAS])*('[1]3.2'!BP$7=[1]SAN!$B$5:$B$154),0)),"")</f>
        <v/>
      </c>
      <c r="BQ69" s="151" t="str">
        <f t="array" ref="BQ69">IFERROR(INDEX([1]!SAN[DK_nr],MATCH(1,('[1]3.2'!$AM69=[1]!SAN[RAS])*('[1]3.2'!BQ$7=[1]SAN!$B$5:$B$154),0)),"")</f>
        <v/>
      </c>
      <c r="BR69" s="151" t="str">
        <f t="array" ref="BR69">IFERROR(INDEX([1]!SAN[DK_nr],MATCH(1,('[1]3.2'!$AM69=[1]!SAN[RAS])*('[1]3.2'!BR$7=[1]SAN!$B$5:$B$154),0)),"")</f>
        <v/>
      </c>
      <c r="BS69" s="151" t="str">
        <f t="array" ref="BS69">IFERROR(INDEX([1]!SAN[DK_nr],MATCH(1,('[1]3.2'!$AM69=[1]!SAN[RAS])*('[1]3.2'!BS$7=[1]SAN!$B$5:$B$154),0)),"")</f>
        <v/>
      </c>
      <c r="BT69" s="151" t="str">
        <f t="array" ref="BT69">IFERROR(INDEX([1]!SAN[DK_nr],MATCH(1,('[1]3.2'!$AM69=[1]!SAN[RAS])*('[1]3.2'!BT$7=[1]SAN!$B$5:$B$154),0)),"")</f>
        <v/>
      </c>
      <c r="BU69" s="151" t="str">
        <f t="array" ref="BU69">IFERROR(INDEX([1]!SAN[DK_nr],MATCH(1,('[1]3.2'!$AM69=[1]!SAN[RAS])*('[1]3.2'!BU$7=[1]SAN!$B$5:$B$154),0)),"")</f>
        <v/>
      </c>
      <c r="BV69" s="151" t="str">
        <f t="array" ref="BV69">IFERROR(INDEX([1]!SAN[DK_nr],MATCH(1,('[1]3.2'!$AM69=[1]!SAN[RAS])*('[1]3.2'!BV$7=[1]SAN!$B$5:$B$154),0)),"")</f>
        <v/>
      </c>
      <c r="BW69" s="151" t="str">
        <f t="array" ref="BW69">IFERROR(INDEX([1]!SAN[DK_nr],MATCH(1,('[1]3.2'!$AM69=[1]!SAN[RAS])*('[1]3.2'!BW$7=[1]SAN!$B$5:$B$154),0)),"")</f>
        <v/>
      </c>
      <c r="BX69" s="151" t="str">
        <f t="array" ref="BX69">IFERROR(INDEX([1]!SAN[DK_nr],MATCH(1,('[1]3.2'!$AM69=[1]!SAN[RAS])*('[1]3.2'!BX$7=[1]SAN!$B$5:$B$154),0)),"")</f>
        <v/>
      </c>
      <c r="BY69" s="151" t="str">
        <f t="array" ref="BY69">IFERROR(INDEX([1]!SAN[DK_nr],MATCH(1,('[1]3.2'!$AM69=[1]!SAN[RAS])*('[1]3.2'!BY$7=[1]SAN!$B$5:$B$154),0)),"")</f>
        <v/>
      </c>
      <c r="BZ69" s="151" t="str">
        <f t="array" ref="BZ69">IFERROR(INDEX([1]!SAN[DK_nr],MATCH(1,('[1]3.2'!$AM69=[1]!SAN[RAS])*('[1]3.2'!BZ$7=[1]SAN!$B$5:$B$154),0)),"")</f>
        <v/>
      </c>
      <c r="CA69" s="151" t="str">
        <f t="array" ref="CA69">IFERROR(INDEX([1]!SAN[DK_nr],MATCH(1,('[1]3.2'!$AM69=[1]!SAN[RAS])*('[1]3.2'!CA$7=[1]SAN!$B$5:$B$154),0)),"")</f>
        <v/>
      </c>
      <c r="CB69" s="151" t="str">
        <f t="array" ref="CB69">IFERROR(INDEX([1]!SAN[DK_nr],MATCH(1,('[1]3.2'!$AM69=[1]!SAN[RAS])*('[1]3.2'!CB$7=[1]SAN!$B$5:$B$154),0)),"")</f>
        <v/>
      </c>
      <c r="CC69" s="151" t="str">
        <f t="array" ref="CC69">IFERROR(INDEX([1]!SAN[DK_nr],MATCH(1,('[1]3.2'!$AM69=[1]!SAN[RAS])*('[1]3.2'!CC$7=[1]SAN!$B$5:$B$154),0)),"")</f>
        <v/>
      </c>
      <c r="CD69" s="151" t="str">
        <f t="array" ref="CD69">IFERROR(INDEX([1]!SAN[DK_nr],MATCH(1,('[1]3.2'!$AM69=[1]!SAN[RAS])*('[1]3.2'!CD$7=[1]SAN!$B$5:$B$154),0)),"")</f>
        <v/>
      </c>
      <c r="CE69" s="151" t="str">
        <f t="array" ref="CE69">IFERROR(INDEX([1]!SAN[DK_nr],MATCH(1,('[1]3.2'!$AM69=[1]!SAN[RAS])*('[1]3.2'!CE$7=[1]SAN!$B$5:$B$154),0)),"")</f>
        <v/>
      </c>
      <c r="CF69" s="151" t="str">
        <f t="array" ref="CF69">IFERROR(INDEX([1]!SAN[DK_nr],MATCH(1,('[1]3.2'!$AM69=[1]!SAN[RAS])*('[1]3.2'!CF$7=[1]SAN!$B$5:$B$154),0)),"")</f>
        <v/>
      </c>
      <c r="CG69" s="151" t="str">
        <f t="array" ref="CG69">IFERROR(INDEX([1]!SAN[DK_nr],MATCH(1,('[1]3.2'!$AM69=[1]!SAN[RAS])*('[1]3.2'!CG$7=[1]SAN!$B$5:$B$154),0)),"")</f>
        <v/>
      </c>
      <c r="CH69" s="151" t="str">
        <f t="array" ref="CH69">IFERROR(INDEX([1]!SAN[DK_nr],MATCH(1,('[1]3.2'!$AM69=[1]!SAN[RAS])*('[1]3.2'!CH$7=[1]SAN!$B$5:$B$154),0)),"")</f>
        <v/>
      </c>
      <c r="CI69" s="151" t="str">
        <f t="array" ref="CI69">IFERROR(INDEX([1]!SAN[DK_nr],MATCH(1,('[1]3.2'!$AM69=[1]!SAN[RAS])*('[1]3.2'!CI$7=[1]SAN!$B$5:$B$154),0)),"")</f>
        <v/>
      </c>
      <c r="CJ69" s="151" t="str">
        <f t="array" ref="CJ69">IFERROR(INDEX([1]!SAN[DK_nr],MATCH(1,('[1]3.2'!$AM69=[1]!SAN[RAS])*('[1]3.2'!CJ$7=[1]SAN!$B$5:$B$154),0)),"")</f>
        <v/>
      </c>
      <c r="CK69" s="151" t="str">
        <f t="array" ref="CK69">IFERROR(INDEX([1]!SAN[DK_nr],MATCH(1,('[1]3.2'!$AM69=[1]!SAN[RAS])*('[1]3.2'!CK$7=[1]SAN!$B$5:$B$154),0)),"")</f>
        <v/>
      </c>
      <c r="CL69" s="151" t="str">
        <f t="array" ref="CL69">IFERROR(INDEX([1]!SAN[DK_nr],MATCH(1,('[1]3.2'!$AM69=[1]!SAN[RAS])*('[1]3.2'!CL$7=[1]SAN!$B$5:$B$154),0)),"")</f>
        <v/>
      </c>
      <c r="CM69" s="151" t="str">
        <f t="array" ref="CM69">IFERROR(INDEX([1]!SAN[DK_nr],MATCH(1,('[1]3.2'!$AM69=[1]!SAN[RAS])*('[1]3.2'!CM$7=[1]SAN!$B$5:$B$154),0)),"")</f>
        <v/>
      </c>
      <c r="CN69" s="151" t="str">
        <f t="array" ref="CN69">IFERROR(INDEX([1]!SAN[DK_nr],MATCH(1,('[1]3.2'!$AM69=[1]!SAN[RAS])*('[1]3.2'!CN$7=[1]SAN!$B$5:$B$154),0)),"")</f>
        <v/>
      </c>
      <c r="CO69" s="151" t="str">
        <f t="array" ref="CO69">IFERROR(INDEX([1]!SAN[DK_nr],MATCH(1,('[1]3.2'!$AM69=[1]!SAN[RAS])*('[1]3.2'!CO$7=[1]SAN!$B$5:$B$154),0)),"")</f>
        <v/>
      </c>
      <c r="CP69" s="151" t="str">
        <f t="array" ref="CP69">IFERROR(INDEX([1]!SAN[DK_nr],MATCH(1,('[1]3.2'!$AM69=[1]!SAN[RAS])*('[1]3.2'!CP$7=[1]SAN!$B$5:$B$154),0)),"")</f>
        <v/>
      </c>
      <c r="CQ69" s="151" t="str">
        <f t="array" ref="CQ69">IFERROR(INDEX([1]!SAN[DK_nr],MATCH(1,('[1]3.2'!$AM69=[1]!SAN[RAS])*('[1]3.2'!CQ$7=[1]SAN!$B$5:$B$154),0)),"")</f>
        <v/>
      </c>
      <c r="CR69" s="151" t="str">
        <f t="array" ref="CR69">IFERROR(INDEX([1]!SAN[DK_nr],MATCH(1,('[1]3.2'!$AM69=[1]!SAN[RAS])*('[1]3.2'!CR$7=[1]SAN!$B$5:$B$154),0)),"")</f>
        <v/>
      </c>
      <c r="CS69" s="151" t="str">
        <f t="array" ref="CS69">IFERROR(INDEX([1]!SAN[DK_nr],MATCH(1,('[1]3.2'!$AM69=[1]!SAN[RAS])*('[1]3.2'!CS$7=[1]SAN!$B$5:$B$154),0)),"")</f>
        <v/>
      </c>
      <c r="CT69" s="151" t="str">
        <f t="array" ref="CT69">IFERROR(INDEX([1]!SAN[DK_nr],MATCH(1,('[1]3.2'!$AM69=[1]!SAN[RAS])*('[1]3.2'!CT$7=[1]SAN!$B$5:$B$154),0)),"")</f>
        <v/>
      </c>
      <c r="CU69" s="151" t="str">
        <f t="array" ref="CU69">IFERROR(INDEX([1]!SAN[DK_nr],MATCH(1,('[1]3.2'!$AM69=[1]!SAN[RAS])*('[1]3.2'!CU$7=[1]SAN!$B$5:$B$154),0)),"")</f>
        <v/>
      </c>
      <c r="CV69" s="151" t="str">
        <f t="array" ref="CV69">IFERROR(INDEX([1]!SAN[DK_nr],MATCH(1,('[1]3.2'!$AM69=[1]!SAN[RAS])*('[1]3.2'!CV$7=[1]SAN!$B$5:$B$154),0)),"")</f>
        <v/>
      </c>
      <c r="CW69" s="151" t="str">
        <f t="array" ref="CW69">IFERROR(INDEX([1]!SAN[DK_nr],MATCH(1,('[1]3.2'!$AM69=[1]!SAN[RAS])*('[1]3.2'!CW$7=[1]SAN!$B$5:$B$154),0)),"")</f>
        <v/>
      </c>
      <c r="CX69" s="151" t="str">
        <f t="array" ref="CX69">IFERROR(INDEX([1]!SAN[DK_nr],MATCH(1,('[1]3.2'!$AM69=[1]!SAN[RAS])*('[1]3.2'!CX$7=[1]SAN!$B$5:$B$154),0)),"")</f>
        <v/>
      </c>
      <c r="CY69" s="151" t="str">
        <f t="array" ref="CY69">IFERROR(INDEX([1]!SAN[DK_nr],MATCH(1,('[1]3.2'!$AM69=[1]!SAN[RAS])*('[1]3.2'!CY$7=[1]SAN!$B$5:$B$154),0)),"")</f>
        <v/>
      </c>
      <c r="CZ69" s="151" t="str">
        <f t="array" ref="CZ69">IFERROR(INDEX([1]!SAN[DK_nr],MATCH(1,('[1]3.2'!$AM69=[1]!SAN[RAS])*('[1]3.2'!CZ$7=[1]SAN!$B$5:$B$154),0)),"")</f>
        <v/>
      </c>
      <c r="DA69" s="151" t="str">
        <f t="array" ref="DA69">IFERROR(INDEX([1]!SAN[DK_nr],MATCH(1,('[1]3.2'!$AM69=[1]!SAN[RAS])*('[1]3.2'!DA$7=[1]SAN!$B$5:$B$154),0)),"")</f>
        <v/>
      </c>
      <c r="DB69" s="151" t="str">
        <f t="array" ref="DB69">IFERROR(INDEX([1]!SAN[DK_nr],MATCH(1,('[1]3.2'!$AM69=[1]!SAN[RAS])*('[1]3.2'!DB$7=[1]SAN!$B$5:$B$154),0)),"")</f>
        <v/>
      </c>
      <c r="DC69" s="151" t="str">
        <f t="array" ref="DC69">IFERROR(INDEX([1]!SAN[DK_nr],MATCH(1,('[1]3.2'!$AM69=[1]!SAN[RAS])*('[1]3.2'!DC$7=[1]SAN!$B$5:$B$154),0)),"")</f>
        <v/>
      </c>
      <c r="DD69" s="151" t="str">
        <f t="array" ref="DD69">IFERROR(INDEX([1]!SAN[DK_nr],MATCH(1,('[1]3.2'!$AM69=[1]!SAN[RAS])*('[1]3.2'!DD$7=[1]SAN!$B$5:$B$154),0)),"")</f>
        <v/>
      </c>
      <c r="DE69" s="151" t="str">
        <f t="array" ref="DE69">IFERROR(INDEX([1]!SAN[DK_nr],MATCH(1,('[1]3.2'!$AM69=[1]!SAN[RAS])*('[1]3.2'!DE$7=[1]SAN!$B$5:$B$154),0)),"")</f>
        <v/>
      </c>
      <c r="DF69" s="151" t="str">
        <f t="array" ref="DF69">IFERROR(INDEX([1]!SAN[DK_nr],MATCH(1,('[1]3.2'!$AM69=[1]!SAN[RAS])*('[1]3.2'!DF$7=[1]SAN!$B$5:$B$154),0)),"")</f>
        <v/>
      </c>
      <c r="DG69" s="151" t="str">
        <f t="array" ref="DG69">IFERROR(INDEX([1]!SAN[DK_nr],MATCH(1,('[1]3.2'!$AM69=[1]!SAN[RAS])*('[1]3.2'!DG$7=[1]SAN!$B$5:$B$154),0)),"")</f>
        <v/>
      </c>
      <c r="DH69" s="151" t="str">
        <f t="array" ref="DH69">IFERROR(INDEX([1]!SAN[DK_nr],MATCH(1,('[1]3.2'!$AM69=[1]!SAN[RAS])*('[1]3.2'!DH$7=[1]SAN!$B$5:$B$154),0)),"")</f>
        <v/>
      </c>
      <c r="DI69" s="151" t="str">
        <f t="array" ref="DI69">IFERROR(INDEX([1]!SAN[DK_nr],MATCH(1,('[1]3.2'!$AM69=[1]!SAN[RAS])*('[1]3.2'!DI$7=[1]SAN!$B$5:$B$154),0)),"")</f>
        <v/>
      </c>
      <c r="DJ69" s="151" t="str">
        <f t="array" ref="DJ69">IFERROR(INDEX([1]!SAN[DK_nr],MATCH(1,('[1]3.2'!$AM69=[1]!SAN[RAS])*('[1]3.2'!DJ$7=[1]SAN!$B$5:$B$154),0)),"")</f>
        <v/>
      </c>
      <c r="DK69" s="151" t="str">
        <f t="array" ref="DK69">IFERROR(INDEX([1]!SAN[DK_nr],MATCH(1,('[1]3.2'!$AM69=[1]!SAN[RAS])*('[1]3.2'!DK$7=[1]SAN!$B$5:$B$154),0)),"")</f>
        <v/>
      </c>
      <c r="DL69" s="151" t="str">
        <f t="array" ref="DL69">IFERROR(INDEX([1]!SAN[DK_nr],MATCH(1,('[1]3.2'!$AM69=[1]!SAN[RAS])*('[1]3.2'!DL$7=[1]SAN!$B$5:$B$154),0)),"")</f>
        <v/>
      </c>
      <c r="DM69" s="151" t="str">
        <f t="array" ref="DM69">IFERROR(INDEX([1]!SAN[DK_nr],MATCH(1,('[1]3.2'!$AM69=[1]!SAN[RAS])*('[1]3.2'!DM$7=[1]SAN!$B$5:$B$154),0)),"")</f>
        <v/>
      </c>
      <c r="DN69" s="151" t="str">
        <f t="array" ref="DN69">IFERROR(INDEX([1]!SAN[DK_nr],MATCH(1,('[1]3.2'!$AM69=[1]!SAN[RAS])*('[1]3.2'!DN$7=[1]SAN!$B$5:$B$154),0)),"")</f>
        <v/>
      </c>
      <c r="DO69" s="151" t="str">
        <f t="array" ref="DO69">IFERROR(INDEX([1]!SAN[DK_nr],MATCH(1,('[1]3.2'!$AM69=[1]!SAN[RAS])*('[1]3.2'!DO$7=[1]SAN!$B$5:$B$154),0)),"")</f>
        <v/>
      </c>
      <c r="DP69" s="151" t="str">
        <f t="array" ref="DP69">IFERROR(INDEX([1]!SAN[DK_nr],MATCH(1,('[1]3.2'!$AM69=[1]!SAN[RAS])*('[1]3.2'!DP$7=[1]SAN!$B$5:$B$154),0)),"")</f>
        <v/>
      </c>
      <c r="DQ69" s="151" t="str">
        <f t="array" ref="DQ69">IFERROR(INDEX([1]!SAN[DK_nr],MATCH(1,('[1]3.2'!$AM69=[1]!SAN[RAS])*('[1]3.2'!DQ$7=[1]SAN!$B$5:$B$154),0)),"")</f>
        <v/>
      </c>
      <c r="DR69" s="151" t="str">
        <f t="array" ref="DR69">IFERROR(INDEX([1]!SAN[DK_nr],MATCH(1,('[1]3.2'!$AM69=[1]!SAN[RAS])*('[1]3.2'!DR$7=[1]SAN!$B$5:$B$154),0)),"")</f>
        <v/>
      </c>
      <c r="DS69" s="151" t="str">
        <f t="array" ref="DS69">IFERROR(INDEX([1]!SAN[DK_nr],MATCH(1,('[1]3.2'!$AM69=[1]!SAN[RAS])*('[1]3.2'!DS$7=[1]SAN!$B$5:$B$154),0)),"")</f>
        <v/>
      </c>
      <c r="DT69" s="151" t="str">
        <f t="array" ref="DT69">IFERROR(INDEX([1]!SAN[DK_nr],MATCH(1,('[1]3.2'!$AM69=[1]!SAN[RAS])*('[1]3.2'!DT$7=[1]SAN!$B$5:$B$154),0)),"")</f>
        <v/>
      </c>
      <c r="DU69" s="151" t="str">
        <f t="array" ref="DU69">IFERROR(INDEX([1]!SAN[DK_nr],MATCH(1,('[1]3.2'!$AM69=[1]!SAN[RAS])*('[1]3.2'!DU$7=[1]SAN!$B$5:$B$154),0)),"")</f>
        <v/>
      </c>
      <c r="DV69" s="151" t="str">
        <f t="array" ref="DV69">IFERROR(INDEX([1]!SAN[DK_nr],MATCH(1,('[1]3.2'!$AM69=[1]!SAN[RAS])*('[1]3.2'!DV$7=[1]SAN!$B$5:$B$154),0)),"")</f>
        <v/>
      </c>
      <c r="DW69" s="151" t="str">
        <f t="array" ref="DW69">IFERROR(INDEX([1]!SAN[DK_nr],MATCH(1,('[1]3.2'!$AM69=[1]!SAN[RAS])*('[1]3.2'!DW$7=[1]SAN!$B$5:$B$154),0)),"")</f>
        <v/>
      </c>
      <c r="DX69" s="151" t="str">
        <f t="array" ref="DX69">IFERROR(INDEX([1]!SAN[DK_nr],MATCH(1,('[1]3.2'!$AM69=[1]!SAN[RAS])*('[1]3.2'!DX$7=[1]SAN!$B$5:$B$154),0)),"")</f>
        <v/>
      </c>
      <c r="DY69" s="151" t="str">
        <f t="array" ref="DY69">IFERROR(INDEX([1]!SAN[DK_nr],MATCH(1,('[1]3.2'!$AM69=[1]!SAN[RAS])*('[1]3.2'!DY$7=[1]SAN!$B$5:$B$154),0)),"")</f>
        <v/>
      </c>
      <c r="DZ69" s="151" t="str">
        <f t="array" ref="DZ69">IFERROR(INDEX([1]!SAN[DK_nr],MATCH(1,('[1]3.2'!$AM69=[1]!SAN[RAS])*('[1]3.2'!DZ$7=[1]SAN!$B$5:$B$154),0)),"")</f>
        <v/>
      </c>
      <c r="EA69" s="151" t="str">
        <f t="array" ref="EA69">IFERROR(INDEX([1]!SAN[DK_nr],MATCH(1,('[1]3.2'!$AM69=[1]!SAN[RAS])*('[1]3.2'!EA$7=[1]SAN!$B$5:$B$154),0)),"")</f>
        <v/>
      </c>
      <c r="EB69" s="151" t="str">
        <f t="array" ref="EB69">IFERROR(INDEX([1]!SAN[DK_nr],MATCH(1,('[1]3.2'!$AM69=[1]!SAN[RAS])*('[1]3.2'!EB$7=[1]SAN!$B$5:$B$154),0)),"")</f>
        <v/>
      </c>
    </row>
    <row r="70" spans="2:132" ht="12.2" customHeight="1" x14ac:dyDescent="0.2">
      <c r="B70" s="168" t="s">
        <v>572</v>
      </c>
      <c r="C70" s="175" t="s">
        <v>573</v>
      </c>
      <c r="D70" s="170" t="s">
        <v>223</v>
      </c>
      <c r="E70" s="171" t="e">
        <f>+SUMIFS([1]!Sanaudos[Suma],[1]!Sanaudos[Pagal DK RAS],$AM70)</f>
        <v>#REF!</v>
      </c>
      <c r="F70" s="171"/>
      <c r="G70" s="171" t="e">
        <f>+SUMIFS('[1]5.turtas'!$A$5:$A$61,'[1]5.turtas'!$B$5:$B$61,$AM70)</f>
        <v>#VALUE!</v>
      </c>
      <c r="H70" s="171"/>
      <c r="I70" s="171"/>
      <c r="J70" s="171" t="e">
        <f>+SUMIFS([1]!Sanaudos_kor[Suma],[1]!Sanaudos_kor[RAS],$AM70,[1]!Sanaudos_kor[KOR_nr],J$1)</f>
        <v>#REF!</v>
      </c>
      <c r="K70" s="171" t="e">
        <f>+SUMIFS([1]!Sanaudos_kor[Suma],[1]!Sanaudos_kor[RAS],$AM70,[1]!Sanaudos_kor[KOR_nr],K$1)</f>
        <v>#REF!</v>
      </c>
      <c r="L70" s="171" t="e">
        <f>+SUMIFS([1]!Sanaudos_kor[Suma],[1]!Sanaudos_kor[RAS],$AM70,[1]!Sanaudos_kor[KOR_nr],L$1)</f>
        <v>#REF!</v>
      </c>
      <c r="M70" s="171" t="e">
        <f>+SUMIFS([1]!Sanaudos_kor[Suma],[1]!Sanaudos_kor[RAS],$AM70,[1]!Sanaudos_kor[KOR_nr],M$1)</f>
        <v>#REF!</v>
      </c>
      <c r="N70" s="171" t="e">
        <f>+SUMIFS([1]!Sanaudos_kor[Suma],[1]!Sanaudos_kor[RAS],$AM70,[1]!Sanaudos_kor[KOR_nr],N$1)</f>
        <v>#REF!</v>
      </c>
      <c r="O70" s="171" t="e">
        <f>+SUMIFS([1]!Sanaudos_kor[Suma],[1]!Sanaudos_kor[RAS],$AM70,[1]!Sanaudos_kor[KOR_nr],O$1)</f>
        <v>#REF!</v>
      </c>
      <c r="P70" s="171" t="e">
        <f>+SUMIFS([1]!Sanaudos_kor[Suma],[1]!Sanaudos_kor[RAS],$AM70,[1]!Sanaudos_kor[KOR_nr],P$1)</f>
        <v>#REF!</v>
      </c>
      <c r="Q70" s="171" t="e">
        <f>+SUMIFS([1]!Sanaudos_kor[Suma],[1]!Sanaudos_kor[RAS],$AM70,[1]!Sanaudos_kor[KOR_nr],Q$1)</f>
        <v>#REF!</v>
      </c>
      <c r="R70" s="171" t="e">
        <f>+SUMIFS([1]!Sanaudos_kor[Suma],[1]!Sanaudos_kor[RAS],$AM70,[1]!Sanaudos_kor[KOR_nr],R$1)</f>
        <v>#REF!</v>
      </c>
      <c r="S70" s="171" t="e">
        <f>+SUMIFS([1]!Sanaudos_kor[Suma],[1]!Sanaudos_kor[RAS],$AM70,[1]!Sanaudos_kor[KOR_nr],S$1)</f>
        <v>#REF!</v>
      </c>
      <c r="T70" s="171" t="e">
        <f>+SUMIFS([1]!Sanaudos_kor[Suma],[1]!Sanaudos_kor[RAS],$AM70,[1]!Sanaudos_kor[KOR_nr],T$1)</f>
        <v>#REF!</v>
      </c>
      <c r="U70" s="171" t="e">
        <f>+SUMIFS([1]!Sanaudos_kor[Suma],[1]!Sanaudos_kor[RAS],$AM70,[1]!Sanaudos_kor[KOR_nr],U$1)</f>
        <v>#REF!</v>
      </c>
      <c r="V70" s="171" t="e">
        <f>+SUMIFS([1]!Sanaudos_kor[Suma],[1]!Sanaudos_kor[RAS],$AM70,[1]!Sanaudos_kor[KOR_nr],V$1)</f>
        <v>#REF!</v>
      </c>
      <c r="W70" s="171" t="e">
        <f>+SUMIFS([1]!Sanaudos_kor[Suma],[1]!Sanaudos_kor[RAS],$AM70,[1]!Sanaudos_kor[KOR_nr],W$1)</f>
        <v>#REF!</v>
      </c>
      <c r="X70" s="171" t="e">
        <f>+SUMIFS([1]!Sanaudos_kor[Suma],[1]!Sanaudos_kor[RAS],$AM70,[1]!Sanaudos_kor[KOR_nr],X$1)</f>
        <v>#REF!</v>
      </c>
      <c r="Y70" s="171" t="e">
        <f>+SUMIFS([1]!Sanaudos_kor[Suma],[1]!Sanaudos_kor[RAS],$AM70,[1]!Sanaudos_kor[KOR_nr],Y$1)</f>
        <v>#REF!</v>
      </c>
      <c r="Z70" s="171" t="e">
        <f>+SUMIFS([1]!Sanaudos_kor[Suma],[1]!Sanaudos_kor[RAS],$AM70,[1]!Sanaudos_kor[KOR_nr],Z$1)</f>
        <v>#REF!</v>
      </c>
      <c r="AA70" s="171" t="e">
        <f>+SUMIFS([1]!Sanaudos_kor[Suma],[1]!Sanaudos_kor[RAS],$AM70,[1]!Sanaudos_kor[KOR_nr],AA$1)</f>
        <v>#REF!</v>
      </c>
      <c r="AB70" s="171" t="e">
        <f>+SUMIFS([1]!Sanaudos_kor[Suma],[1]!Sanaudos_kor[RAS],$AM70,[1]!Sanaudos_kor[KOR_nr],AB$1)</f>
        <v>#REF!</v>
      </c>
      <c r="AC70" s="171" t="e">
        <f>+SUMIFS([1]!Sanaudos_kor[Suma],[1]!Sanaudos_kor[RAS],$AM70,[1]!Sanaudos_kor[KOR_nr],AC$1)</f>
        <v>#REF!</v>
      </c>
      <c r="AD70" s="171" t="e">
        <f>+SUMIFS([1]!Sanaudos_kor[Suma],[1]!Sanaudos_kor[RAS],$AM70,[1]!Sanaudos_kor[KOR_nr],AD$1)</f>
        <v>#REF!</v>
      </c>
      <c r="AE70" s="171" t="e">
        <f>+SUMIFS([1]!Sanaudos_kor[Suma],[1]!Sanaudos_kor[RAS],$AM70,[1]!Sanaudos_kor[KOR_nr],AE$1)</f>
        <v>#REF!</v>
      </c>
      <c r="AF70" s="171" t="e">
        <f t="shared" si="0"/>
        <v>#REF!</v>
      </c>
      <c r="AG70" s="538"/>
      <c r="AL70" s="172">
        <f>+'[1]3.pagrindinis'!A72</f>
        <v>700</v>
      </c>
      <c r="AM70" s="172">
        <f>+'[1]3.pagrindinis'!B72</f>
        <v>725</v>
      </c>
      <c r="AN70" s="166" t="e">
        <f>+SUMIFS('[1]5'!$M$8:$M$158,'[1]5'!$C$8:$C$158,$AM70)</f>
        <v>#VALUE!</v>
      </c>
      <c r="AO70" s="167" t="e">
        <f t="shared" si="1"/>
        <v>#VALUE!</v>
      </c>
      <c r="AR70" s="151" t="str">
        <f t="array" ref="AR70">IFERROR(INDEX([1]!SAN[DK_nr],MATCH(1,('[1]3.2'!$AM70=[1]!SAN[RAS])*('[1]3.2'!AR$7=[1]SAN!$B$5:$B$154),0)),"")</f>
        <v/>
      </c>
      <c r="AS70" s="151" t="str">
        <f t="array" ref="AS70">IFERROR(INDEX([1]!SAN[DK_nr],MATCH(1,('[1]3.2'!$AM70=[1]!SAN[RAS])*('[1]3.2'!AS$7=[1]SAN!$B$5:$B$154),0)),"")</f>
        <v/>
      </c>
      <c r="AT70" s="151" t="str">
        <f t="array" ref="AT70">IFERROR(INDEX([1]!SAN[DK_nr],MATCH(1,('[1]3.2'!$AM70=[1]!SAN[RAS])*('[1]3.2'!AT$7=[1]SAN!$B$5:$B$154),0)),"")</f>
        <v/>
      </c>
      <c r="AU70" s="151" t="str">
        <f t="array" ref="AU70">IFERROR(INDEX([1]!SAN[DK_nr],MATCH(1,('[1]3.2'!$AM70=[1]!SAN[RAS])*('[1]3.2'!AU$7=[1]SAN!$B$5:$B$154),0)),"")</f>
        <v/>
      </c>
      <c r="AV70" s="151" t="str">
        <f t="array" ref="AV70">IFERROR(INDEX([1]!SAN[DK_nr],MATCH(1,('[1]3.2'!$AM70=[1]!SAN[RAS])*('[1]3.2'!AV$7=[1]SAN!$B$5:$B$154),0)),"")</f>
        <v/>
      </c>
      <c r="AW70" s="151" t="str">
        <f t="array" ref="AW70">IFERROR(INDEX([1]!SAN[DK_nr],MATCH(1,('[1]3.2'!$AM70=[1]!SAN[RAS])*('[1]3.2'!AW$7=[1]SAN!$B$5:$B$154),0)),"")</f>
        <v/>
      </c>
      <c r="AX70" s="151" t="str">
        <f t="array" ref="AX70">IFERROR(INDEX([1]!SAN[DK_nr],MATCH(1,('[1]3.2'!$AM70=[1]!SAN[RAS])*('[1]3.2'!AX$7=[1]SAN!$B$5:$B$154),0)),"")</f>
        <v/>
      </c>
      <c r="AY70" s="151" t="str">
        <f t="array" ref="AY70">IFERROR(INDEX([1]!SAN[DK_nr],MATCH(1,('[1]3.2'!$AM70=[1]!SAN[RAS])*('[1]3.2'!AY$7=[1]SAN!$B$5:$B$154),0)),"")</f>
        <v/>
      </c>
      <c r="AZ70" s="151" t="str">
        <f t="array" ref="AZ70">IFERROR(INDEX([1]!SAN[DK_nr],MATCH(1,('[1]3.2'!$AM70=[1]!SAN[RAS])*('[1]3.2'!AZ$7=[1]SAN!$B$5:$B$154),0)),"")</f>
        <v/>
      </c>
      <c r="BA70" s="151" t="str">
        <f t="array" ref="BA70">IFERROR(INDEX([1]!SAN[DK_nr],MATCH(1,('[1]3.2'!$AM70=[1]!SAN[RAS])*('[1]3.2'!BA$7=[1]SAN!$B$5:$B$154),0)),"")</f>
        <v/>
      </c>
      <c r="BB70" s="151" t="str">
        <f t="array" ref="BB70">IFERROR(INDEX([1]!SAN[DK_nr],MATCH(1,('[1]3.2'!$AM70=[1]!SAN[RAS])*('[1]3.2'!BB$7=[1]SAN!$B$5:$B$154),0)),"")</f>
        <v/>
      </c>
      <c r="BC70" s="151" t="str">
        <f t="array" ref="BC70">IFERROR(INDEX([1]!SAN[DK_nr],MATCH(1,('[1]3.2'!$AM70=[1]!SAN[RAS])*('[1]3.2'!BC$7=[1]SAN!$B$5:$B$154),0)),"")</f>
        <v/>
      </c>
      <c r="BD70" s="151" t="str">
        <f t="array" ref="BD70">IFERROR(INDEX([1]!SAN[DK_nr],MATCH(1,('[1]3.2'!$AM70=[1]!SAN[RAS])*('[1]3.2'!BD$7=[1]SAN!$B$5:$B$154),0)),"")</f>
        <v/>
      </c>
      <c r="BE70" s="151" t="str">
        <f t="array" ref="BE70">IFERROR(INDEX([1]!SAN[DK_nr],MATCH(1,('[1]3.2'!$AM70=[1]!SAN[RAS])*('[1]3.2'!BE$7=[1]SAN!$B$5:$B$154),0)),"")</f>
        <v/>
      </c>
      <c r="BF70" s="151" t="str">
        <f t="array" ref="BF70">IFERROR(INDEX([1]!SAN[DK_nr],MATCH(1,('[1]3.2'!$AM70=[1]!SAN[RAS])*('[1]3.2'!BF$7=[1]SAN!$B$5:$B$154),0)),"")</f>
        <v/>
      </c>
      <c r="BG70" s="151" t="str">
        <f t="array" ref="BG70">IFERROR(INDEX([1]!SAN[DK_nr],MATCH(1,('[1]3.2'!$AM70=[1]!SAN[RAS])*('[1]3.2'!BG$7=[1]SAN!$B$5:$B$154),0)),"")</f>
        <v/>
      </c>
      <c r="BH70" s="151" t="str">
        <f t="array" ref="BH70">IFERROR(INDEX([1]!SAN[DK_nr],MATCH(1,('[1]3.2'!$AM70=[1]!SAN[RAS])*('[1]3.2'!BH$7=[1]SAN!$B$5:$B$154),0)),"")</f>
        <v/>
      </c>
      <c r="BI70" s="151" t="str">
        <f t="array" ref="BI70">IFERROR(INDEX([1]!SAN[DK_nr],MATCH(1,('[1]3.2'!$AM70=[1]!SAN[RAS])*('[1]3.2'!BI$7=[1]SAN!$B$5:$B$154),0)),"")</f>
        <v/>
      </c>
      <c r="BJ70" s="151" t="str">
        <f t="array" ref="BJ70">IFERROR(INDEX([1]!SAN[DK_nr],MATCH(1,('[1]3.2'!$AM70=[1]!SAN[RAS])*('[1]3.2'!BJ$7=[1]SAN!$B$5:$B$154),0)),"")</f>
        <v/>
      </c>
      <c r="BK70" s="151" t="str">
        <f t="array" ref="BK70">IFERROR(INDEX([1]!SAN[DK_nr],MATCH(1,('[1]3.2'!$AM70=[1]!SAN[RAS])*('[1]3.2'!BK$7=[1]SAN!$B$5:$B$154),0)),"")</f>
        <v/>
      </c>
      <c r="BL70" s="151" t="str">
        <f t="array" ref="BL70">IFERROR(INDEX([1]!SAN[DK_nr],MATCH(1,('[1]3.2'!$AM70=[1]!SAN[RAS])*('[1]3.2'!BL$7=[1]SAN!$B$5:$B$154),0)),"")</f>
        <v/>
      </c>
      <c r="BM70" s="151" t="str">
        <f t="array" ref="BM70">IFERROR(INDEX([1]!SAN[DK_nr],MATCH(1,('[1]3.2'!$AM70=[1]!SAN[RAS])*('[1]3.2'!BM$7=[1]SAN!$B$5:$B$154),0)),"")</f>
        <v/>
      </c>
      <c r="BN70" s="151" t="str">
        <f t="array" ref="BN70">IFERROR(INDEX([1]!SAN[DK_nr],MATCH(1,('[1]3.2'!$AM70=[1]!SAN[RAS])*('[1]3.2'!BN$7=[1]SAN!$B$5:$B$154),0)),"")</f>
        <v/>
      </c>
      <c r="BO70" s="151" t="str">
        <f t="array" ref="BO70">IFERROR(INDEX([1]!SAN[DK_nr],MATCH(1,('[1]3.2'!$AM70=[1]!SAN[RAS])*('[1]3.2'!BO$7=[1]SAN!$B$5:$B$154),0)),"")</f>
        <v/>
      </c>
      <c r="BP70" s="151" t="str">
        <f t="array" ref="BP70">IFERROR(INDEX([1]!SAN[DK_nr],MATCH(1,('[1]3.2'!$AM70=[1]!SAN[RAS])*('[1]3.2'!BP$7=[1]SAN!$B$5:$B$154),0)),"")</f>
        <v/>
      </c>
      <c r="BQ70" s="151" t="str">
        <f t="array" ref="BQ70">IFERROR(INDEX([1]!SAN[DK_nr],MATCH(1,('[1]3.2'!$AM70=[1]!SAN[RAS])*('[1]3.2'!BQ$7=[1]SAN!$B$5:$B$154),0)),"")</f>
        <v/>
      </c>
      <c r="BR70" s="151" t="str">
        <f t="array" ref="BR70">IFERROR(INDEX([1]!SAN[DK_nr],MATCH(1,('[1]3.2'!$AM70=[1]!SAN[RAS])*('[1]3.2'!BR$7=[1]SAN!$B$5:$B$154),0)),"")</f>
        <v/>
      </c>
      <c r="BS70" s="151" t="str">
        <f t="array" ref="BS70">IFERROR(INDEX([1]!SAN[DK_nr],MATCH(1,('[1]3.2'!$AM70=[1]!SAN[RAS])*('[1]3.2'!BS$7=[1]SAN!$B$5:$B$154),0)),"")</f>
        <v/>
      </c>
      <c r="BT70" s="151" t="str">
        <f t="array" ref="BT70">IFERROR(INDEX([1]!SAN[DK_nr],MATCH(1,('[1]3.2'!$AM70=[1]!SAN[RAS])*('[1]3.2'!BT$7=[1]SAN!$B$5:$B$154),0)),"")</f>
        <v/>
      </c>
      <c r="BU70" s="151" t="str">
        <f t="array" ref="BU70">IFERROR(INDEX([1]!SAN[DK_nr],MATCH(1,('[1]3.2'!$AM70=[1]!SAN[RAS])*('[1]3.2'!BU$7=[1]SAN!$B$5:$B$154),0)),"")</f>
        <v/>
      </c>
      <c r="BV70" s="151" t="str">
        <f t="array" ref="BV70">IFERROR(INDEX([1]!SAN[DK_nr],MATCH(1,('[1]3.2'!$AM70=[1]!SAN[RAS])*('[1]3.2'!BV$7=[1]SAN!$B$5:$B$154),0)),"")</f>
        <v/>
      </c>
      <c r="BW70" s="151" t="str">
        <f t="array" ref="BW70">IFERROR(INDEX([1]!SAN[DK_nr],MATCH(1,('[1]3.2'!$AM70=[1]!SAN[RAS])*('[1]3.2'!BW$7=[1]SAN!$B$5:$B$154),0)),"")</f>
        <v/>
      </c>
      <c r="BX70" s="151" t="str">
        <f t="array" ref="BX70">IFERROR(INDEX([1]!SAN[DK_nr],MATCH(1,('[1]3.2'!$AM70=[1]!SAN[RAS])*('[1]3.2'!BX$7=[1]SAN!$B$5:$B$154),0)),"")</f>
        <v/>
      </c>
      <c r="BY70" s="151" t="str">
        <f t="array" ref="BY70">IFERROR(INDEX([1]!SAN[DK_nr],MATCH(1,('[1]3.2'!$AM70=[1]!SAN[RAS])*('[1]3.2'!BY$7=[1]SAN!$B$5:$B$154),0)),"")</f>
        <v/>
      </c>
      <c r="BZ70" s="151" t="str">
        <f t="array" ref="BZ70">IFERROR(INDEX([1]!SAN[DK_nr],MATCH(1,('[1]3.2'!$AM70=[1]!SAN[RAS])*('[1]3.2'!BZ$7=[1]SAN!$B$5:$B$154),0)),"")</f>
        <v/>
      </c>
      <c r="CA70" s="151" t="str">
        <f t="array" ref="CA70">IFERROR(INDEX([1]!SAN[DK_nr],MATCH(1,('[1]3.2'!$AM70=[1]!SAN[RAS])*('[1]3.2'!CA$7=[1]SAN!$B$5:$B$154),0)),"")</f>
        <v/>
      </c>
      <c r="CB70" s="151" t="str">
        <f t="array" ref="CB70">IFERROR(INDEX([1]!SAN[DK_nr],MATCH(1,('[1]3.2'!$AM70=[1]!SAN[RAS])*('[1]3.2'!CB$7=[1]SAN!$B$5:$B$154),0)),"")</f>
        <v/>
      </c>
      <c r="CC70" s="151" t="str">
        <f t="array" ref="CC70">IFERROR(INDEX([1]!SAN[DK_nr],MATCH(1,('[1]3.2'!$AM70=[1]!SAN[RAS])*('[1]3.2'!CC$7=[1]SAN!$B$5:$B$154),0)),"")</f>
        <v/>
      </c>
      <c r="CD70" s="151" t="str">
        <f t="array" ref="CD70">IFERROR(INDEX([1]!SAN[DK_nr],MATCH(1,('[1]3.2'!$AM70=[1]!SAN[RAS])*('[1]3.2'!CD$7=[1]SAN!$B$5:$B$154),0)),"")</f>
        <v/>
      </c>
      <c r="CE70" s="151" t="str">
        <f t="array" ref="CE70">IFERROR(INDEX([1]!SAN[DK_nr],MATCH(1,('[1]3.2'!$AM70=[1]!SAN[RAS])*('[1]3.2'!CE$7=[1]SAN!$B$5:$B$154),0)),"")</f>
        <v/>
      </c>
      <c r="CF70" s="151" t="str">
        <f t="array" ref="CF70">IFERROR(INDEX([1]!SAN[DK_nr],MATCH(1,('[1]3.2'!$AM70=[1]!SAN[RAS])*('[1]3.2'!CF$7=[1]SAN!$B$5:$B$154),0)),"")</f>
        <v/>
      </c>
      <c r="CG70" s="151" t="str">
        <f t="array" ref="CG70">IFERROR(INDEX([1]!SAN[DK_nr],MATCH(1,('[1]3.2'!$AM70=[1]!SAN[RAS])*('[1]3.2'!CG$7=[1]SAN!$B$5:$B$154),0)),"")</f>
        <v/>
      </c>
      <c r="CH70" s="151" t="str">
        <f t="array" ref="CH70">IFERROR(INDEX([1]!SAN[DK_nr],MATCH(1,('[1]3.2'!$AM70=[1]!SAN[RAS])*('[1]3.2'!CH$7=[1]SAN!$B$5:$B$154),0)),"")</f>
        <v/>
      </c>
      <c r="CI70" s="151" t="str">
        <f t="array" ref="CI70">IFERROR(INDEX([1]!SAN[DK_nr],MATCH(1,('[1]3.2'!$AM70=[1]!SAN[RAS])*('[1]3.2'!CI$7=[1]SAN!$B$5:$B$154),0)),"")</f>
        <v/>
      </c>
      <c r="CJ70" s="151" t="str">
        <f t="array" ref="CJ70">IFERROR(INDEX([1]!SAN[DK_nr],MATCH(1,('[1]3.2'!$AM70=[1]!SAN[RAS])*('[1]3.2'!CJ$7=[1]SAN!$B$5:$B$154),0)),"")</f>
        <v/>
      </c>
      <c r="CK70" s="151" t="str">
        <f t="array" ref="CK70">IFERROR(INDEX([1]!SAN[DK_nr],MATCH(1,('[1]3.2'!$AM70=[1]!SAN[RAS])*('[1]3.2'!CK$7=[1]SAN!$B$5:$B$154),0)),"")</f>
        <v/>
      </c>
      <c r="CL70" s="151" t="str">
        <f t="array" ref="CL70">IFERROR(INDEX([1]!SAN[DK_nr],MATCH(1,('[1]3.2'!$AM70=[1]!SAN[RAS])*('[1]3.2'!CL$7=[1]SAN!$B$5:$B$154),0)),"")</f>
        <v/>
      </c>
      <c r="CM70" s="151" t="str">
        <f t="array" ref="CM70">IFERROR(INDEX([1]!SAN[DK_nr],MATCH(1,('[1]3.2'!$AM70=[1]!SAN[RAS])*('[1]3.2'!CM$7=[1]SAN!$B$5:$B$154),0)),"")</f>
        <v/>
      </c>
      <c r="CN70" s="151" t="str">
        <f t="array" ref="CN70">IFERROR(INDEX([1]!SAN[DK_nr],MATCH(1,('[1]3.2'!$AM70=[1]!SAN[RAS])*('[1]3.2'!CN$7=[1]SAN!$B$5:$B$154),0)),"")</f>
        <v/>
      </c>
      <c r="CO70" s="151" t="str">
        <f t="array" ref="CO70">IFERROR(INDEX([1]!SAN[DK_nr],MATCH(1,('[1]3.2'!$AM70=[1]!SAN[RAS])*('[1]3.2'!CO$7=[1]SAN!$B$5:$B$154),0)),"")</f>
        <v/>
      </c>
      <c r="CP70" s="151" t="str">
        <f t="array" ref="CP70">IFERROR(INDEX([1]!SAN[DK_nr],MATCH(1,('[1]3.2'!$AM70=[1]!SAN[RAS])*('[1]3.2'!CP$7=[1]SAN!$B$5:$B$154),0)),"")</f>
        <v/>
      </c>
      <c r="CQ70" s="151" t="str">
        <f t="array" ref="CQ70">IFERROR(INDEX([1]!SAN[DK_nr],MATCH(1,('[1]3.2'!$AM70=[1]!SAN[RAS])*('[1]3.2'!CQ$7=[1]SAN!$B$5:$B$154),0)),"")</f>
        <v/>
      </c>
      <c r="CR70" s="151" t="str">
        <f t="array" ref="CR70">IFERROR(INDEX([1]!SAN[DK_nr],MATCH(1,('[1]3.2'!$AM70=[1]!SAN[RAS])*('[1]3.2'!CR$7=[1]SAN!$B$5:$B$154),0)),"")</f>
        <v/>
      </c>
      <c r="CS70" s="151" t="str">
        <f t="array" ref="CS70">IFERROR(INDEX([1]!SAN[DK_nr],MATCH(1,('[1]3.2'!$AM70=[1]!SAN[RAS])*('[1]3.2'!CS$7=[1]SAN!$B$5:$B$154),0)),"")</f>
        <v/>
      </c>
      <c r="CT70" s="151" t="str">
        <f t="array" ref="CT70">IFERROR(INDEX([1]!SAN[DK_nr],MATCH(1,('[1]3.2'!$AM70=[1]!SAN[RAS])*('[1]3.2'!CT$7=[1]SAN!$B$5:$B$154),0)),"")</f>
        <v/>
      </c>
      <c r="CU70" s="151" t="str">
        <f t="array" ref="CU70">IFERROR(INDEX([1]!SAN[DK_nr],MATCH(1,('[1]3.2'!$AM70=[1]!SAN[RAS])*('[1]3.2'!CU$7=[1]SAN!$B$5:$B$154),0)),"")</f>
        <v/>
      </c>
      <c r="CV70" s="151" t="str">
        <f t="array" ref="CV70">IFERROR(INDEX([1]!SAN[DK_nr],MATCH(1,('[1]3.2'!$AM70=[1]!SAN[RAS])*('[1]3.2'!CV$7=[1]SAN!$B$5:$B$154),0)),"")</f>
        <v/>
      </c>
      <c r="CW70" s="151" t="str">
        <f t="array" ref="CW70">IFERROR(INDEX([1]!SAN[DK_nr],MATCH(1,('[1]3.2'!$AM70=[1]!SAN[RAS])*('[1]3.2'!CW$7=[1]SAN!$B$5:$B$154),0)),"")</f>
        <v/>
      </c>
      <c r="CX70" s="151" t="str">
        <f t="array" ref="CX70">IFERROR(INDEX([1]!SAN[DK_nr],MATCH(1,('[1]3.2'!$AM70=[1]!SAN[RAS])*('[1]3.2'!CX$7=[1]SAN!$B$5:$B$154),0)),"")</f>
        <v/>
      </c>
      <c r="CY70" s="151" t="str">
        <f t="array" ref="CY70">IFERROR(INDEX([1]!SAN[DK_nr],MATCH(1,('[1]3.2'!$AM70=[1]!SAN[RAS])*('[1]3.2'!CY$7=[1]SAN!$B$5:$B$154),0)),"")</f>
        <v/>
      </c>
      <c r="CZ70" s="151" t="str">
        <f t="array" ref="CZ70">IFERROR(INDEX([1]!SAN[DK_nr],MATCH(1,('[1]3.2'!$AM70=[1]!SAN[RAS])*('[1]3.2'!CZ$7=[1]SAN!$B$5:$B$154),0)),"")</f>
        <v/>
      </c>
      <c r="DA70" s="151" t="str">
        <f t="array" ref="DA70">IFERROR(INDEX([1]!SAN[DK_nr],MATCH(1,('[1]3.2'!$AM70=[1]!SAN[RAS])*('[1]3.2'!DA$7=[1]SAN!$B$5:$B$154),0)),"")</f>
        <v/>
      </c>
      <c r="DB70" s="151" t="str">
        <f t="array" ref="DB70">IFERROR(INDEX([1]!SAN[DK_nr],MATCH(1,('[1]3.2'!$AM70=[1]!SAN[RAS])*('[1]3.2'!DB$7=[1]SAN!$B$5:$B$154),0)),"")</f>
        <v/>
      </c>
      <c r="DC70" s="151" t="str">
        <f t="array" ref="DC70">IFERROR(INDEX([1]!SAN[DK_nr],MATCH(1,('[1]3.2'!$AM70=[1]!SAN[RAS])*('[1]3.2'!DC$7=[1]SAN!$B$5:$B$154),0)),"")</f>
        <v/>
      </c>
      <c r="DD70" s="151" t="str">
        <f t="array" ref="DD70">IFERROR(INDEX([1]!SAN[DK_nr],MATCH(1,('[1]3.2'!$AM70=[1]!SAN[RAS])*('[1]3.2'!DD$7=[1]SAN!$B$5:$B$154),0)),"")</f>
        <v/>
      </c>
      <c r="DE70" s="151" t="str">
        <f t="array" ref="DE70">IFERROR(INDEX([1]!SAN[DK_nr],MATCH(1,('[1]3.2'!$AM70=[1]!SAN[RAS])*('[1]3.2'!DE$7=[1]SAN!$B$5:$B$154),0)),"")</f>
        <v/>
      </c>
      <c r="DF70" s="151" t="str">
        <f t="array" ref="DF70">IFERROR(INDEX([1]!SAN[DK_nr],MATCH(1,('[1]3.2'!$AM70=[1]!SAN[RAS])*('[1]3.2'!DF$7=[1]SAN!$B$5:$B$154),0)),"")</f>
        <v/>
      </c>
      <c r="DG70" s="151" t="str">
        <f t="array" ref="DG70">IFERROR(INDEX([1]!SAN[DK_nr],MATCH(1,('[1]3.2'!$AM70=[1]!SAN[RAS])*('[1]3.2'!DG$7=[1]SAN!$B$5:$B$154),0)),"")</f>
        <v/>
      </c>
      <c r="DH70" s="151" t="str">
        <f t="array" ref="DH70">IFERROR(INDEX([1]!SAN[DK_nr],MATCH(1,('[1]3.2'!$AM70=[1]!SAN[RAS])*('[1]3.2'!DH$7=[1]SAN!$B$5:$B$154),0)),"")</f>
        <v/>
      </c>
      <c r="DI70" s="151" t="str">
        <f t="array" ref="DI70">IFERROR(INDEX([1]!SAN[DK_nr],MATCH(1,('[1]3.2'!$AM70=[1]!SAN[RAS])*('[1]3.2'!DI$7=[1]SAN!$B$5:$B$154),0)),"")</f>
        <v/>
      </c>
      <c r="DJ70" s="151" t="str">
        <f t="array" ref="DJ70">IFERROR(INDEX([1]!SAN[DK_nr],MATCH(1,('[1]3.2'!$AM70=[1]!SAN[RAS])*('[1]3.2'!DJ$7=[1]SAN!$B$5:$B$154),0)),"")</f>
        <v/>
      </c>
      <c r="DK70" s="151" t="str">
        <f t="array" ref="DK70">IFERROR(INDEX([1]!SAN[DK_nr],MATCH(1,('[1]3.2'!$AM70=[1]!SAN[RAS])*('[1]3.2'!DK$7=[1]SAN!$B$5:$B$154),0)),"")</f>
        <v/>
      </c>
      <c r="DL70" s="151" t="str">
        <f t="array" ref="DL70">IFERROR(INDEX([1]!SAN[DK_nr],MATCH(1,('[1]3.2'!$AM70=[1]!SAN[RAS])*('[1]3.2'!DL$7=[1]SAN!$B$5:$B$154),0)),"")</f>
        <v/>
      </c>
      <c r="DM70" s="151" t="str">
        <f t="array" ref="DM70">IFERROR(INDEX([1]!SAN[DK_nr],MATCH(1,('[1]3.2'!$AM70=[1]!SAN[RAS])*('[1]3.2'!DM$7=[1]SAN!$B$5:$B$154),0)),"")</f>
        <v/>
      </c>
      <c r="DN70" s="151" t="str">
        <f t="array" ref="DN70">IFERROR(INDEX([1]!SAN[DK_nr],MATCH(1,('[1]3.2'!$AM70=[1]!SAN[RAS])*('[1]3.2'!DN$7=[1]SAN!$B$5:$B$154),0)),"")</f>
        <v/>
      </c>
      <c r="DO70" s="151" t="str">
        <f t="array" ref="DO70">IFERROR(INDEX([1]!SAN[DK_nr],MATCH(1,('[1]3.2'!$AM70=[1]!SAN[RAS])*('[1]3.2'!DO$7=[1]SAN!$B$5:$B$154),0)),"")</f>
        <v/>
      </c>
      <c r="DP70" s="151" t="str">
        <f t="array" ref="DP70">IFERROR(INDEX([1]!SAN[DK_nr],MATCH(1,('[1]3.2'!$AM70=[1]!SAN[RAS])*('[1]3.2'!DP$7=[1]SAN!$B$5:$B$154),0)),"")</f>
        <v/>
      </c>
      <c r="DQ70" s="151" t="str">
        <f t="array" ref="DQ70">IFERROR(INDEX([1]!SAN[DK_nr],MATCH(1,('[1]3.2'!$AM70=[1]!SAN[RAS])*('[1]3.2'!DQ$7=[1]SAN!$B$5:$B$154),0)),"")</f>
        <v/>
      </c>
      <c r="DR70" s="151" t="str">
        <f t="array" ref="DR70">IFERROR(INDEX([1]!SAN[DK_nr],MATCH(1,('[1]3.2'!$AM70=[1]!SAN[RAS])*('[1]3.2'!DR$7=[1]SAN!$B$5:$B$154),0)),"")</f>
        <v/>
      </c>
      <c r="DS70" s="151" t="str">
        <f t="array" ref="DS70">IFERROR(INDEX([1]!SAN[DK_nr],MATCH(1,('[1]3.2'!$AM70=[1]!SAN[RAS])*('[1]3.2'!DS$7=[1]SAN!$B$5:$B$154),0)),"")</f>
        <v/>
      </c>
      <c r="DT70" s="151" t="str">
        <f t="array" ref="DT70">IFERROR(INDEX([1]!SAN[DK_nr],MATCH(1,('[1]3.2'!$AM70=[1]!SAN[RAS])*('[1]3.2'!DT$7=[1]SAN!$B$5:$B$154),0)),"")</f>
        <v/>
      </c>
      <c r="DU70" s="151" t="str">
        <f t="array" ref="DU70">IFERROR(INDEX([1]!SAN[DK_nr],MATCH(1,('[1]3.2'!$AM70=[1]!SAN[RAS])*('[1]3.2'!DU$7=[1]SAN!$B$5:$B$154),0)),"")</f>
        <v/>
      </c>
      <c r="DV70" s="151" t="str">
        <f t="array" ref="DV70">IFERROR(INDEX([1]!SAN[DK_nr],MATCH(1,('[1]3.2'!$AM70=[1]!SAN[RAS])*('[1]3.2'!DV$7=[1]SAN!$B$5:$B$154),0)),"")</f>
        <v/>
      </c>
      <c r="DW70" s="151" t="str">
        <f t="array" ref="DW70">IFERROR(INDEX([1]!SAN[DK_nr],MATCH(1,('[1]3.2'!$AM70=[1]!SAN[RAS])*('[1]3.2'!DW$7=[1]SAN!$B$5:$B$154),0)),"")</f>
        <v/>
      </c>
      <c r="DX70" s="151" t="str">
        <f t="array" ref="DX70">IFERROR(INDEX([1]!SAN[DK_nr],MATCH(1,('[1]3.2'!$AM70=[1]!SAN[RAS])*('[1]3.2'!DX$7=[1]SAN!$B$5:$B$154),0)),"")</f>
        <v/>
      </c>
      <c r="DY70" s="151" t="str">
        <f t="array" ref="DY70">IFERROR(INDEX([1]!SAN[DK_nr],MATCH(1,('[1]3.2'!$AM70=[1]!SAN[RAS])*('[1]3.2'!DY$7=[1]SAN!$B$5:$B$154),0)),"")</f>
        <v/>
      </c>
      <c r="DZ70" s="151" t="str">
        <f t="array" ref="DZ70">IFERROR(INDEX([1]!SAN[DK_nr],MATCH(1,('[1]3.2'!$AM70=[1]!SAN[RAS])*('[1]3.2'!DZ$7=[1]SAN!$B$5:$B$154),0)),"")</f>
        <v/>
      </c>
      <c r="EA70" s="151" t="str">
        <f t="array" ref="EA70">IFERROR(INDEX([1]!SAN[DK_nr],MATCH(1,('[1]3.2'!$AM70=[1]!SAN[RAS])*('[1]3.2'!EA$7=[1]SAN!$B$5:$B$154),0)),"")</f>
        <v/>
      </c>
      <c r="EB70" s="151" t="str">
        <f t="array" ref="EB70">IFERROR(INDEX([1]!SAN[DK_nr],MATCH(1,('[1]3.2'!$AM70=[1]!SAN[RAS])*('[1]3.2'!EB$7=[1]SAN!$B$5:$B$154),0)),"")</f>
        <v/>
      </c>
    </row>
    <row r="71" spans="2:132" ht="12.2" customHeight="1" x14ac:dyDescent="0.2">
      <c r="B71" s="168" t="s">
        <v>574</v>
      </c>
      <c r="C71" s="175" t="s">
        <v>575</v>
      </c>
      <c r="D71" s="170" t="s">
        <v>223</v>
      </c>
      <c r="E71" s="171" t="e">
        <f>+SUMIFS([1]!Sanaudos[Suma],[1]!Sanaudos[Pagal DK RAS],$AM71)</f>
        <v>#REF!</v>
      </c>
      <c r="F71" s="171"/>
      <c r="G71" s="171" t="e">
        <f>+SUMIFS('[1]5.turtas'!$A$5:$A$61,'[1]5.turtas'!$B$5:$B$61,$AM71)</f>
        <v>#VALUE!</v>
      </c>
      <c r="H71" s="171"/>
      <c r="I71" s="171"/>
      <c r="J71" s="171" t="e">
        <f>+SUMIFS([1]!Sanaudos_kor[Suma],[1]!Sanaudos_kor[RAS],$AM71,[1]!Sanaudos_kor[KOR_nr],J$1)</f>
        <v>#REF!</v>
      </c>
      <c r="K71" s="171" t="e">
        <f>+SUMIFS([1]!Sanaudos_kor[Suma],[1]!Sanaudos_kor[RAS],$AM71,[1]!Sanaudos_kor[KOR_nr],K$1)</f>
        <v>#REF!</v>
      </c>
      <c r="L71" s="171" t="e">
        <f>+SUMIFS([1]!Sanaudos_kor[Suma],[1]!Sanaudos_kor[RAS],$AM71,[1]!Sanaudos_kor[KOR_nr],L$1)</f>
        <v>#REF!</v>
      </c>
      <c r="M71" s="171" t="e">
        <f>+SUMIFS([1]!Sanaudos_kor[Suma],[1]!Sanaudos_kor[RAS],$AM71,[1]!Sanaudos_kor[KOR_nr],M$1)</f>
        <v>#REF!</v>
      </c>
      <c r="N71" s="171" t="e">
        <f>+SUMIFS([1]!Sanaudos_kor[Suma],[1]!Sanaudos_kor[RAS],$AM71,[1]!Sanaudos_kor[KOR_nr],N$1)</f>
        <v>#REF!</v>
      </c>
      <c r="O71" s="171" t="e">
        <f>+SUMIFS([1]!Sanaudos_kor[Suma],[1]!Sanaudos_kor[RAS],$AM71,[1]!Sanaudos_kor[KOR_nr],O$1)</f>
        <v>#REF!</v>
      </c>
      <c r="P71" s="171" t="e">
        <f>+SUMIFS([1]!Sanaudos_kor[Suma],[1]!Sanaudos_kor[RAS],$AM71,[1]!Sanaudos_kor[KOR_nr],P$1)</f>
        <v>#REF!</v>
      </c>
      <c r="Q71" s="171" t="e">
        <f>+SUMIFS([1]!Sanaudos_kor[Suma],[1]!Sanaudos_kor[RAS],$AM71,[1]!Sanaudos_kor[KOR_nr],Q$1)</f>
        <v>#REF!</v>
      </c>
      <c r="R71" s="171" t="e">
        <f>+SUMIFS([1]!Sanaudos_kor[Suma],[1]!Sanaudos_kor[RAS],$AM71,[1]!Sanaudos_kor[KOR_nr],R$1)</f>
        <v>#REF!</v>
      </c>
      <c r="S71" s="171" t="e">
        <f>+SUMIFS([1]!Sanaudos_kor[Suma],[1]!Sanaudos_kor[RAS],$AM71,[1]!Sanaudos_kor[KOR_nr],S$1)</f>
        <v>#REF!</v>
      </c>
      <c r="T71" s="171" t="e">
        <f>+SUMIFS([1]!Sanaudos_kor[Suma],[1]!Sanaudos_kor[RAS],$AM71,[1]!Sanaudos_kor[KOR_nr],T$1)</f>
        <v>#REF!</v>
      </c>
      <c r="U71" s="171" t="e">
        <f>+SUMIFS([1]!Sanaudos_kor[Suma],[1]!Sanaudos_kor[RAS],$AM71,[1]!Sanaudos_kor[KOR_nr],U$1)</f>
        <v>#REF!</v>
      </c>
      <c r="V71" s="171" t="e">
        <f>+SUMIFS([1]!Sanaudos_kor[Suma],[1]!Sanaudos_kor[RAS],$AM71,[1]!Sanaudos_kor[KOR_nr],V$1)</f>
        <v>#REF!</v>
      </c>
      <c r="W71" s="171" t="e">
        <f>+SUMIFS([1]!Sanaudos_kor[Suma],[1]!Sanaudos_kor[RAS],$AM71,[1]!Sanaudos_kor[KOR_nr],W$1)</f>
        <v>#REF!</v>
      </c>
      <c r="X71" s="171" t="e">
        <f>+SUMIFS([1]!Sanaudos_kor[Suma],[1]!Sanaudos_kor[RAS],$AM71,[1]!Sanaudos_kor[KOR_nr],X$1)</f>
        <v>#REF!</v>
      </c>
      <c r="Y71" s="171" t="e">
        <f>+SUMIFS([1]!Sanaudos_kor[Suma],[1]!Sanaudos_kor[RAS],$AM71,[1]!Sanaudos_kor[KOR_nr],Y$1)</f>
        <v>#REF!</v>
      </c>
      <c r="Z71" s="171" t="e">
        <f>+SUMIFS([1]!Sanaudos_kor[Suma],[1]!Sanaudos_kor[RAS],$AM71,[1]!Sanaudos_kor[KOR_nr],Z$1)</f>
        <v>#REF!</v>
      </c>
      <c r="AA71" s="171" t="e">
        <f>+SUMIFS([1]!Sanaudos_kor[Suma],[1]!Sanaudos_kor[RAS],$AM71,[1]!Sanaudos_kor[KOR_nr],AA$1)</f>
        <v>#REF!</v>
      </c>
      <c r="AB71" s="171" t="e">
        <f>+SUMIFS([1]!Sanaudos_kor[Suma],[1]!Sanaudos_kor[RAS],$AM71,[1]!Sanaudos_kor[KOR_nr],AB$1)</f>
        <v>#REF!</v>
      </c>
      <c r="AC71" s="171" t="e">
        <f>+SUMIFS([1]!Sanaudos_kor[Suma],[1]!Sanaudos_kor[RAS],$AM71,[1]!Sanaudos_kor[KOR_nr],AC$1)</f>
        <v>#REF!</v>
      </c>
      <c r="AD71" s="171" t="e">
        <f>+SUMIFS([1]!Sanaudos_kor[Suma],[1]!Sanaudos_kor[RAS],$AM71,[1]!Sanaudos_kor[KOR_nr],AD$1)</f>
        <v>#REF!</v>
      </c>
      <c r="AE71" s="171" t="e">
        <f>+SUMIFS([1]!Sanaudos_kor[Suma],[1]!Sanaudos_kor[RAS],$AM71,[1]!Sanaudos_kor[KOR_nr],AE$1)</f>
        <v>#REF!</v>
      </c>
      <c r="AF71" s="171" t="e">
        <f t="shared" si="0"/>
        <v>#REF!</v>
      </c>
      <c r="AG71" s="538"/>
      <c r="AL71" s="172">
        <f>+'[1]3.pagrindinis'!A73</f>
        <v>700</v>
      </c>
      <c r="AM71" s="172">
        <f>+'[1]3.pagrindinis'!B73</f>
        <v>726</v>
      </c>
      <c r="AN71" s="166" t="e">
        <f>+SUMIFS('[1]5'!$M$8:$M$158,'[1]5'!$C$8:$C$158,$AM71)</f>
        <v>#VALUE!</v>
      </c>
      <c r="AO71" s="167" t="e">
        <f t="shared" si="1"/>
        <v>#VALUE!</v>
      </c>
      <c r="AR71" s="151" t="str">
        <f t="array" ref="AR71">IFERROR(INDEX([1]!SAN[DK_nr],MATCH(1,('[1]3.2'!$AM71=[1]!SAN[RAS])*('[1]3.2'!AR$7=[1]SAN!$B$5:$B$154),0)),"")</f>
        <v/>
      </c>
      <c r="AS71" s="151" t="str">
        <f t="array" ref="AS71">IFERROR(INDEX([1]!SAN[DK_nr],MATCH(1,('[1]3.2'!$AM71=[1]!SAN[RAS])*('[1]3.2'!AS$7=[1]SAN!$B$5:$B$154),0)),"")</f>
        <v/>
      </c>
      <c r="AT71" s="151" t="str">
        <f t="array" ref="AT71">IFERROR(INDEX([1]!SAN[DK_nr],MATCH(1,('[1]3.2'!$AM71=[1]!SAN[RAS])*('[1]3.2'!AT$7=[1]SAN!$B$5:$B$154),0)),"")</f>
        <v/>
      </c>
      <c r="AU71" s="151" t="str">
        <f t="array" ref="AU71">IFERROR(INDEX([1]!SAN[DK_nr],MATCH(1,('[1]3.2'!$AM71=[1]!SAN[RAS])*('[1]3.2'!AU$7=[1]SAN!$B$5:$B$154),0)),"")</f>
        <v/>
      </c>
      <c r="AV71" s="151" t="str">
        <f t="array" ref="AV71">IFERROR(INDEX([1]!SAN[DK_nr],MATCH(1,('[1]3.2'!$AM71=[1]!SAN[RAS])*('[1]3.2'!AV$7=[1]SAN!$B$5:$B$154),0)),"")</f>
        <v/>
      </c>
      <c r="AW71" s="151" t="str">
        <f t="array" ref="AW71">IFERROR(INDEX([1]!SAN[DK_nr],MATCH(1,('[1]3.2'!$AM71=[1]!SAN[RAS])*('[1]3.2'!AW$7=[1]SAN!$B$5:$B$154),0)),"")</f>
        <v/>
      </c>
      <c r="AX71" s="151" t="str">
        <f t="array" ref="AX71">IFERROR(INDEX([1]!SAN[DK_nr],MATCH(1,('[1]3.2'!$AM71=[1]!SAN[RAS])*('[1]3.2'!AX$7=[1]SAN!$B$5:$B$154),0)),"")</f>
        <v/>
      </c>
      <c r="AY71" s="151" t="str">
        <f t="array" ref="AY71">IFERROR(INDEX([1]!SAN[DK_nr],MATCH(1,('[1]3.2'!$AM71=[1]!SAN[RAS])*('[1]3.2'!AY$7=[1]SAN!$B$5:$B$154),0)),"")</f>
        <v/>
      </c>
      <c r="AZ71" s="151" t="str">
        <f t="array" ref="AZ71">IFERROR(INDEX([1]!SAN[DK_nr],MATCH(1,('[1]3.2'!$AM71=[1]!SAN[RAS])*('[1]3.2'!AZ$7=[1]SAN!$B$5:$B$154),0)),"")</f>
        <v/>
      </c>
      <c r="BA71" s="151" t="str">
        <f t="array" ref="BA71">IFERROR(INDEX([1]!SAN[DK_nr],MATCH(1,('[1]3.2'!$AM71=[1]!SAN[RAS])*('[1]3.2'!BA$7=[1]SAN!$B$5:$B$154),0)),"")</f>
        <v/>
      </c>
      <c r="BB71" s="151" t="str">
        <f t="array" ref="BB71">IFERROR(INDEX([1]!SAN[DK_nr],MATCH(1,('[1]3.2'!$AM71=[1]!SAN[RAS])*('[1]3.2'!BB$7=[1]SAN!$B$5:$B$154),0)),"")</f>
        <v/>
      </c>
      <c r="BC71" s="151" t="str">
        <f t="array" ref="BC71">IFERROR(INDEX([1]!SAN[DK_nr],MATCH(1,('[1]3.2'!$AM71=[1]!SAN[RAS])*('[1]3.2'!BC$7=[1]SAN!$B$5:$B$154),0)),"")</f>
        <v/>
      </c>
      <c r="BD71" s="151" t="str">
        <f t="array" ref="BD71">IFERROR(INDEX([1]!SAN[DK_nr],MATCH(1,('[1]3.2'!$AM71=[1]!SAN[RAS])*('[1]3.2'!BD$7=[1]SAN!$B$5:$B$154),0)),"")</f>
        <v/>
      </c>
      <c r="BE71" s="151" t="str">
        <f t="array" ref="BE71">IFERROR(INDEX([1]!SAN[DK_nr],MATCH(1,('[1]3.2'!$AM71=[1]!SAN[RAS])*('[1]3.2'!BE$7=[1]SAN!$B$5:$B$154),0)),"")</f>
        <v/>
      </c>
      <c r="BF71" s="151" t="str">
        <f t="array" ref="BF71">IFERROR(INDEX([1]!SAN[DK_nr],MATCH(1,('[1]3.2'!$AM71=[1]!SAN[RAS])*('[1]3.2'!BF$7=[1]SAN!$B$5:$B$154),0)),"")</f>
        <v/>
      </c>
      <c r="BG71" s="151" t="str">
        <f t="array" ref="BG71">IFERROR(INDEX([1]!SAN[DK_nr],MATCH(1,('[1]3.2'!$AM71=[1]!SAN[RAS])*('[1]3.2'!BG$7=[1]SAN!$B$5:$B$154),0)),"")</f>
        <v/>
      </c>
      <c r="BH71" s="151" t="str">
        <f t="array" ref="BH71">IFERROR(INDEX([1]!SAN[DK_nr],MATCH(1,('[1]3.2'!$AM71=[1]!SAN[RAS])*('[1]3.2'!BH$7=[1]SAN!$B$5:$B$154),0)),"")</f>
        <v/>
      </c>
      <c r="BI71" s="151" t="str">
        <f t="array" ref="BI71">IFERROR(INDEX([1]!SAN[DK_nr],MATCH(1,('[1]3.2'!$AM71=[1]!SAN[RAS])*('[1]3.2'!BI$7=[1]SAN!$B$5:$B$154),0)),"")</f>
        <v/>
      </c>
      <c r="BJ71" s="151" t="str">
        <f t="array" ref="BJ71">IFERROR(INDEX([1]!SAN[DK_nr],MATCH(1,('[1]3.2'!$AM71=[1]!SAN[RAS])*('[1]3.2'!BJ$7=[1]SAN!$B$5:$B$154),0)),"")</f>
        <v/>
      </c>
      <c r="BK71" s="151" t="str">
        <f t="array" ref="BK71">IFERROR(INDEX([1]!SAN[DK_nr],MATCH(1,('[1]3.2'!$AM71=[1]!SAN[RAS])*('[1]3.2'!BK$7=[1]SAN!$B$5:$B$154),0)),"")</f>
        <v/>
      </c>
      <c r="BL71" s="151" t="str">
        <f t="array" ref="BL71">IFERROR(INDEX([1]!SAN[DK_nr],MATCH(1,('[1]3.2'!$AM71=[1]!SAN[RAS])*('[1]3.2'!BL$7=[1]SAN!$B$5:$B$154),0)),"")</f>
        <v/>
      </c>
      <c r="BM71" s="151" t="str">
        <f t="array" ref="BM71">IFERROR(INDEX([1]!SAN[DK_nr],MATCH(1,('[1]3.2'!$AM71=[1]!SAN[RAS])*('[1]3.2'!BM$7=[1]SAN!$B$5:$B$154),0)),"")</f>
        <v/>
      </c>
      <c r="BN71" s="151" t="str">
        <f t="array" ref="BN71">IFERROR(INDEX([1]!SAN[DK_nr],MATCH(1,('[1]3.2'!$AM71=[1]!SAN[RAS])*('[1]3.2'!BN$7=[1]SAN!$B$5:$B$154),0)),"")</f>
        <v/>
      </c>
      <c r="BO71" s="151" t="str">
        <f t="array" ref="BO71">IFERROR(INDEX([1]!SAN[DK_nr],MATCH(1,('[1]3.2'!$AM71=[1]!SAN[RAS])*('[1]3.2'!BO$7=[1]SAN!$B$5:$B$154),0)),"")</f>
        <v/>
      </c>
      <c r="BP71" s="151" t="str">
        <f t="array" ref="BP71">IFERROR(INDEX([1]!SAN[DK_nr],MATCH(1,('[1]3.2'!$AM71=[1]!SAN[RAS])*('[1]3.2'!BP$7=[1]SAN!$B$5:$B$154),0)),"")</f>
        <v/>
      </c>
      <c r="BQ71" s="151" t="str">
        <f t="array" ref="BQ71">IFERROR(INDEX([1]!SAN[DK_nr],MATCH(1,('[1]3.2'!$AM71=[1]!SAN[RAS])*('[1]3.2'!BQ$7=[1]SAN!$B$5:$B$154),0)),"")</f>
        <v/>
      </c>
      <c r="BR71" s="151" t="str">
        <f t="array" ref="BR71">IFERROR(INDEX([1]!SAN[DK_nr],MATCH(1,('[1]3.2'!$AM71=[1]!SAN[RAS])*('[1]3.2'!BR$7=[1]SAN!$B$5:$B$154),0)),"")</f>
        <v/>
      </c>
      <c r="BS71" s="151" t="str">
        <f t="array" ref="BS71">IFERROR(INDEX([1]!SAN[DK_nr],MATCH(1,('[1]3.2'!$AM71=[1]!SAN[RAS])*('[1]3.2'!BS$7=[1]SAN!$B$5:$B$154),0)),"")</f>
        <v/>
      </c>
      <c r="BT71" s="151" t="str">
        <f t="array" ref="BT71">IFERROR(INDEX([1]!SAN[DK_nr],MATCH(1,('[1]3.2'!$AM71=[1]!SAN[RAS])*('[1]3.2'!BT$7=[1]SAN!$B$5:$B$154),0)),"")</f>
        <v/>
      </c>
      <c r="BU71" s="151" t="str">
        <f t="array" ref="BU71">IFERROR(INDEX([1]!SAN[DK_nr],MATCH(1,('[1]3.2'!$AM71=[1]!SAN[RAS])*('[1]3.2'!BU$7=[1]SAN!$B$5:$B$154),0)),"")</f>
        <v/>
      </c>
      <c r="BV71" s="151" t="str">
        <f t="array" ref="BV71">IFERROR(INDEX([1]!SAN[DK_nr],MATCH(1,('[1]3.2'!$AM71=[1]!SAN[RAS])*('[1]3.2'!BV$7=[1]SAN!$B$5:$B$154),0)),"")</f>
        <v/>
      </c>
      <c r="BW71" s="151" t="str">
        <f t="array" ref="BW71">IFERROR(INDEX([1]!SAN[DK_nr],MATCH(1,('[1]3.2'!$AM71=[1]!SAN[RAS])*('[1]3.2'!BW$7=[1]SAN!$B$5:$B$154),0)),"")</f>
        <v/>
      </c>
      <c r="BX71" s="151" t="str">
        <f t="array" ref="BX71">IFERROR(INDEX([1]!SAN[DK_nr],MATCH(1,('[1]3.2'!$AM71=[1]!SAN[RAS])*('[1]3.2'!BX$7=[1]SAN!$B$5:$B$154),0)),"")</f>
        <v/>
      </c>
      <c r="BY71" s="151" t="str">
        <f t="array" ref="BY71">IFERROR(INDEX([1]!SAN[DK_nr],MATCH(1,('[1]3.2'!$AM71=[1]!SAN[RAS])*('[1]3.2'!BY$7=[1]SAN!$B$5:$B$154),0)),"")</f>
        <v/>
      </c>
      <c r="BZ71" s="151" t="str">
        <f t="array" ref="BZ71">IFERROR(INDEX([1]!SAN[DK_nr],MATCH(1,('[1]3.2'!$AM71=[1]!SAN[RAS])*('[1]3.2'!BZ$7=[1]SAN!$B$5:$B$154),0)),"")</f>
        <v/>
      </c>
      <c r="CA71" s="151" t="str">
        <f t="array" ref="CA71">IFERROR(INDEX([1]!SAN[DK_nr],MATCH(1,('[1]3.2'!$AM71=[1]!SAN[RAS])*('[1]3.2'!CA$7=[1]SAN!$B$5:$B$154),0)),"")</f>
        <v/>
      </c>
      <c r="CB71" s="151" t="str">
        <f t="array" ref="CB71">IFERROR(INDEX([1]!SAN[DK_nr],MATCH(1,('[1]3.2'!$AM71=[1]!SAN[RAS])*('[1]3.2'!CB$7=[1]SAN!$B$5:$B$154),0)),"")</f>
        <v/>
      </c>
      <c r="CC71" s="151" t="str">
        <f t="array" ref="CC71">IFERROR(INDEX([1]!SAN[DK_nr],MATCH(1,('[1]3.2'!$AM71=[1]!SAN[RAS])*('[1]3.2'!CC$7=[1]SAN!$B$5:$B$154),0)),"")</f>
        <v/>
      </c>
      <c r="CD71" s="151" t="str">
        <f t="array" ref="CD71">IFERROR(INDEX([1]!SAN[DK_nr],MATCH(1,('[1]3.2'!$AM71=[1]!SAN[RAS])*('[1]3.2'!CD$7=[1]SAN!$B$5:$B$154),0)),"")</f>
        <v/>
      </c>
      <c r="CE71" s="151" t="str">
        <f t="array" ref="CE71">IFERROR(INDEX([1]!SAN[DK_nr],MATCH(1,('[1]3.2'!$AM71=[1]!SAN[RAS])*('[1]3.2'!CE$7=[1]SAN!$B$5:$B$154),0)),"")</f>
        <v/>
      </c>
      <c r="CF71" s="151" t="str">
        <f t="array" ref="CF71">IFERROR(INDEX([1]!SAN[DK_nr],MATCH(1,('[1]3.2'!$AM71=[1]!SAN[RAS])*('[1]3.2'!CF$7=[1]SAN!$B$5:$B$154),0)),"")</f>
        <v/>
      </c>
      <c r="CG71" s="151" t="str">
        <f t="array" ref="CG71">IFERROR(INDEX([1]!SAN[DK_nr],MATCH(1,('[1]3.2'!$AM71=[1]!SAN[RAS])*('[1]3.2'!CG$7=[1]SAN!$B$5:$B$154),0)),"")</f>
        <v/>
      </c>
      <c r="CH71" s="151" t="str">
        <f t="array" ref="CH71">IFERROR(INDEX([1]!SAN[DK_nr],MATCH(1,('[1]3.2'!$AM71=[1]!SAN[RAS])*('[1]3.2'!CH$7=[1]SAN!$B$5:$B$154),0)),"")</f>
        <v/>
      </c>
      <c r="CI71" s="151" t="str">
        <f t="array" ref="CI71">IFERROR(INDEX([1]!SAN[DK_nr],MATCH(1,('[1]3.2'!$AM71=[1]!SAN[RAS])*('[1]3.2'!CI$7=[1]SAN!$B$5:$B$154),0)),"")</f>
        <v/>
      </c>
      <c r="CJ71" s="151" t="str">
        <f t="array" ref="CJ71">IFERROR(INDEX([1]!SAN[DK_nr],MATCH(1,('[1]3.2'!$AM71=[1]!SAN[RAS])*('[1]3.2'!CJ$7=[1]SAN!$B$5:$B$154),0)),"")</f>
        <v/>
      </c>
      <c r="CK71" s="151" t="str">
        <f t="array" ref="CK71">IFERROR(INDEX([1]!SAN[DK_nr],MATCH(1,('[1]3.2'!$AM71=[1]!SAN[RAS])*('[1]3.2'!CK$7=[1]SAN!$B$5:$B$154),0)),"")</f>
        <v/>
      </c>
      <c r="CL71" s="151" t="str">
        <f t="array" ref="CL71">IFERROR(INDEX([1]!SAN[DK_nr],MATCH(1,('[1]3.2'!$AM71=[1]!SAN[RAS])*('[1]3.2'!CL$7=[1]SAN!$B$5:$B$154),0)),"")</f>
        <v/>
      </c>
      <c r="CM71" s="151" t="str">
        <f t="array" ref="CM71">IFERROR(INDEX([1]!SAN[DK_nr],MATCH(1,('[1]3.2'!$AM71=[1]!SAN[RAS])*('[1]3.2'!CM$7=[1]SAN!$B$5:$B$154),0)),"")</f>
        <v/>
      </c>
      <c r="CN71" s="151" t="str">
        <f t="array" ref="CN71">IFERROR(INDEX([1]!SAN[DK_nr],MATCH(1,('[1]3.2'!$AM71=[1]!SAN[RAS])*('[1]3.2'!CN$7=[1]SAN!$B$5:$B$154),0)),"")</f>
        <v/>
      </c>
      <c r="CO71" s="151" t="str">
        <f t="array" ref="CO71">IFERROR(INDEX([1]!SAN[DK_nr],MATCH(1,('[1]3.2'!$AM71=[1]!SAN[RAS])*('[1]3.2'!CO$7=[1]SAN!$B$5:$B$154),0)),"")</f>
        <v/>
      </c>
      <c r="CP71" s="151" t="str">
        <f t="array" ref="CP71">IFERROR(INDEX([1]!SAN[DK_nr],MATCH(1,('[1]3.2'!$AM71=[1]!SAN[RAS])*('[1]3.2'!CP$7=[1]SAN!$B$5:$B$154),0)),"")</f>
        <v/>
      </c>
      <c r="CQ71" s="151" t="str">
        <f t="array" ref="CQ71">IFERROR(INDEX([1]!SAN[DK_nr],MATCH(1,('[1]3.2'!$AM71=[1]!SAN[RAS])*('[1]3.2'!CQ$7=[1]SAN!$B$5:$B$154),0)),"")</f>
        <v/>
      </c>
      <c r="CR71" s="151" t="str">
        <f t="array" ref="CR71">IFERROR(INDEX([1]!SAN[DK_nr],MATCH(1,('[1]3.2'!$AM71=[1]!SAN[RAS])*('[1]3.2'!CR$7=[1]SAN!$B$5:$B$154),0)),"")</f>
        <v/>
      </c>
      <c r="CS71" s="151" t="str">
        <f t="array" ref="CS71">IFERROR(INDEX([1]!SAN[DK_nr],MATCH(1,('[1]3.2'!$AM71=[1]!SAN[RAS])*('[1]3.2'!CS$7=[1]SAN!$B$5:$B$154),0)),"")</f>
        <v/>
      </c>
      <c r="CT71" s="151" t="str">
        <f t="array" ref="CT71">IFERROR(INDEX([1]!SAN[DK_nr],MATCH(1,('[1]3.2'!$AM71=[1]!SAN[RAS])*('[1]3.2'!CT$7=[1]SAN!$B$5:$B$154),0)),"")</f>
        <v/>
      </c>
      <c r="CU71" s="151" t="str">
        <f t="array" ref="CU71">IFERROR(INDEX([1]!SAN[DK_nr],MATCH(1,('[1]3.2'!$AM71=[1]!SAN[RAS])*('[1]3.2'!CU$7=[1]SAN!$B$5:$B$154),0)),"")</f>
        <v/>
      </c>
      <c r="CV71" s="151" t="str">
        <f t="array" ref="CV71">IFERROR(INDEX([1]!SAN[DK_nr],MATCH(1,('[1]3.2'!$AM71=[1]!SAN[RAS])*('[1]3.2'!CV$7=[1]SAN!$B$5:$B$154),0)),"")</f>
        <v/>
      </c>
      <c r="CW71" s="151" t="str">
        <f t="array" ref="CW71">IFERROR(INDEX([1]!SAN[DK_nr],MATCH(1,('[1]3.2'!$AM71=[1]!SAN[RAS])*('[1]3.2'!CW$7=[1]SAN!$B$5:$B$154),0)),"")</f>
        <v/>
      </c>
      <c r="CX71" s="151" t="str">
        <f t="array" ref="CX71">IFERROR(INDEX([1]!SAN[DK_nr],MATCH(1,('[1]3.2'!$AM71=[1]!SAN[RAS])*('[1]3.2'!CX$7=[1]SAN!$B$5:$B$154),0)),"")</f>
        <v/>
      </c>
      <c r="CY71" s="151" t="str">
        <f t="array" ref="CY71">IFERROR(INDEX([1]!SAN[DK_nr],MATCH(1,('[1]3.2'!$AM71=[1]!SAN[RAS])*('[1]3.2'!CY$7=[1]SAN!$B$5:$B$154),0)),"")</f>
        <v/>
      </c>
      <c r="CZ71" s="151" t="str">
        <f t="array" ref="CZ71">IFERROR(INDEX([1]!SAN[DK_nr],MATCH(1,('[1]3.2'!$AM71=[1]!SAN[RAS])*('[1]3.2'!CZ$7=[1]SAN!$B$5:$B$154),0)),"")</f>
        <v/>
      </c>
      <c r="DA71" s="151" t="str">
        <f t="array" ref="DA71">IFERROR(INDEX([1]!SAN[DK_nr],MATCH(1,('[1]3.2'!$AM71=[1]!SAN[RAS])*('[1]3.2'!DA$7=[1]SAN!$B$5:$B$154),0)),"")</f>
        <v/>
      </c>
      <c r="DB71" s="151" t="str">
        <f t="array" ref="DB71">IFERROR(INDEX([1]!SAN[DK_nr],MATCH(1,('[1]3.2'!$AM71=[1]!SAN[RAS])*('[1]3.2'!DB$7=[1]SAN!$B$5:$B$154),0)),"")</f>
        <v/>
      </c>
      <c r="DC71" s="151" t="str">
        <f t="array" ref="DC71">IFERROR(INDEX([1]!SAN[DK_nr],MATCH(1,('[1]3.2'!$AM71=[1]!SAN[RAS])*('[1]3.2'!DC$7=[1]SAN!$B$5:$B$154),0)),"")</f>
        <v/>
      </c>
      <c r="DD71" s="151" t="str">
        <f t="array" ref="DD71">IFERROR(INDEX([1]!SAN[DK_nr],MATCH(1,('[1]3.2'!$AM71=[1]!SAN[RAS])*('[1]3.2'!DD$7=[1]SAN!$B$5:$B$154),0)),"")</f>
        <v/>
      </c>
      <c r="DE71" s="151" t="str">
        <f t="array" ref="DE71">IFERROR(INDEX([1]!SAN[DK_nr],MATCH(1,('[1]3.2'!$AM71=[1]!SAN[RAS])*('[1]3.2'!DE$7=[1]SAN!$B$5:$B$154),0)),"")</f>
        <v/>
      </c>
      <c r="DF71" s="151" t="str">
        <f t="array" ref="DF71">IFERROR(INDEX([1]!SAN[DK_nr],MATCH(1,('[1]3.2'!$AM71=[1]!SAN[RAS])*('[1]3.2'!DF$7=[1]SAN!$B$5:$B$154),0)),"")</f>
        <v/>
      </c>
      <c r="DG71" s="151" t="str">
        <f t="array" ref="DG71">IFERROR(INDEX([1]!SAN[DK_nr],MATCH(1,('[1]3.2'!$AM71=[1]!SAN[RAS])*('[1]3.2'!DG$7=[1]SAN!$B$5:$B$154),0)),"")</f>
        <v/>
      </c>
      <c r="DH71" s="151" t="str">
        <f t="array" ref="DH71">IFERROR(INDEX([1]!SAN[DK_nr],MATCH(1,('[1]3.2'!$AM71=[1]!SAN[RAS])*('[1]3.2'!DH$7=[1]SAN!$B$5:$B$154),0)),"")</f>
        <v/>
      </c>
      <c r="DI71" s="151" t="str">
        <f t="array" ref="DI71">IFERROR(INDEX([1]!SAN[DK_nr],MATCH(1,('[1]3.2'!$AM71=[1]!SAN[RAS])*('[1]3.2'!DI$7=[1]SAN!$B$5:$B$154),0)),"")</f>
        <v/>
      </c>
      <c r="DJ71" s="151" t="str">
        <f t="array" ref="DJ71">IFERROR(INDEX([1]!SAN[DK_nr],MATCH(1,('[1]3.2'!$AM71=[1]!SAN[RAS])*('[1]3.2'!DJ$7=[1]SAN!$B$5:$B$154),0)),"")</f>
        <v/>
      </c>
      <c r="DK71" s="151" t="str">
        <f t="array" ref="DK71">IFERROR(INDEX([1]!SAN[DK_nr],MATCH(1,('[1]3.2'!$AM71=[1]!SAN[RAS])*('[1]3.2'!DK$7=[1]SAN!$B$5:$B$154),0)),"")</f>
        <v/>
      </c>
      <c r="DL71" s="151" t="str">
        <f t="array" ref="DL71">IFERROR(INDEX([1]!SAN[DK_nr],MATCH(1,('[1]3.2'!$AM71=[1]!SAN[RAS])*('[1]3.2'!DL$7=[1]SAN!$B$5:$B$154),0)),"")</f>
        <v/>
      </c>
      <c r="DM71" s="151" t="str">
        <f t="array" ref="DM71">IFERROR(INDEX([1]!SAN[DK_nr],MATCH(1,('[1]3.2'!$AM71=[1]!SAN[RAS])*('[1]3.2'!DM$7=[1]SAN!$B$5:$B$154),0)),"")</f>
        <v/>
      </c>
      <c r="DN71" s="151" t="str">
        <f t="array" ref="DN71">IFERROR(INDEX([1]!SAN[DK_nr],MATCH(1,('[1]3.2'!$AM71=[1]!SAN[RAS])*('[1]3.2'!DN$7=[1]SAN!$B$5:$B$154),0)),"")</f>
        <v/>
      </c>
      <c r="DO71" s="151" t="str">
        <f t="array" ref="DO71">IFERROR(INDEX([1]!SAN[DK_nr],MATCH(1,('[1]3.2'!$AM71=[1]!SAN[RAS])*('[1]3.2'!DO$7=[1]SAN!$B$5:$B$154),0)),"")</f>
        <v/>
      </c>
      <c r="DP71" s="151" t="str">
        <f t="array" ref="DP71">IFERROR(INDEX([1]!SAN[DK_nr],MATCH(1,('[1]3.2'!$AM71=[1]!SAN[RAS])*('[1]3.2'!DP$7=[1]SAN!$B$5:$B$154),0)),"")</f>
        <v/>
      </c>
      <c r="DQ71" s="151" t="str">
        <f t="array" ref="DQ71">IFERROR(INDEX([1]!SAN[DK_nr],MATCH(1,('[1]3.2'!$AM71=[1]!SAN[RAS])*('[1]3.2'!DQ$7=[1]SAN!$B$5:$B$154),0)),"")</f>
        <v/>
      </c>
      <c r="DR71" s="151" t="str">
        <f t="array" ref="DR71">IFERROR(INDEX([1]!SAN[DK_nr],MATCH(1,('[1]3.2'!$AM71=[1]!SAN[RAS])*('[1]3.2'!DR$7=[1]SAN!$B$5:$B$154),0)),"")</f>
        <v/>
      </c>
      <c r="DS71" s="151" t="str">
        <f t="array" ref="DS71">IFERROR(INDEX([1]!SAN[DK_nr],MATCH(1,('[1]3.2'!$AM71=[1]!SAN[RAS])*('[1]3.2'!DS$7=[1]SAN!$B$5:$B$154),0)),"")</f>
        <v/>
      </c>
      <c r="DT71" s="151" t="str">
        <f t="array" ref="DT71">IFERROR(INDEX([1]!SAN[DK_nr],MATCH(1,('[1]3.2'!$AM71=[1]!SAN[RAS])*('[1]3.2'!DT$7=[1]SAN!$B$5:$B$154),0)),"")</f>
        <v/>
      </c>
      <c r="DU71" s="151" t="str">
        <f t="array" ref="DU71">IFERROR(INDEX([1]!SAN[DK_nr],MATCH(1,('[1]3.2'!$AM71=[1]!SAN[RAS])*('[1]3.2'!DU$7=[1]SAN!$B$5:$B$154),0)),"")</f>
        <v/>
      </c>
      <c r="DV71" s="151" t="str">
        <f t="array" ref="DV71">IFERROR(INDEX([1]!SAN[DK_nr],MATCH(1,('[1]3.2'!$AM71=[1]!SAN[RAS])*('[1]3.2'!DV$7=[1]SAN!$B$5:$B$154),0)),"")</f>
        <v/>
      </c>
      <c r="DW71" s="151" t="str">
        <f t="array" ref="DW71">IFERROR(INDEX([1]!SAN[DK_nr],MATCH(1,('[1]3.2'!$AM71=[1]!SAN[RAS])*('[1]3.2'!DW$7=[1]SAN!$B$5:$B$154),0)),"")</f>
        <v/>
      </c>
      <c r="DX71" s="151" t="str">
        <f t="array" ref="DX71">IFERROR(INDEX([1]!SAN[DK_nr],MATCH(1,('[1]3.2'!$AM71=[1]!SAN[RAS])*('[1]3.2'!DX$7=[1]SAN!$B$5:$B$154),0)),"")</f>
        <v/>
      </c>
      <c r="DY71" s="151" t="str">
        <f t="array" ref="DY71">IFERROR(INDEX([1]!SAN[DK_nr],MATCH(1,('[1]3.2'!$AM71=[1]!SAN[RAS])*('[1]3.2'!DY$7=[1]SAN!$B$5:$B$154),0)),"")</f>
        <v/>
      </c>
      <c r="DZ71" s="151" t="str">
        <f t="array" ref="DZ71">IFERROR(INDEX([1]!SAN[DK_nr],MATCH(1,('[1]3.2'!$AM71=[1]!SAN[RAS])*('[1]3.2'!DZ$7=[1]SAN!$B$5:$B$154),0)),"")</f>
        <v/>
      </c>
      <c r="EA71" s="151" t="str">
        <f t="array" ref="EA71">IFERROR(INDEX([1]!SAN[DK_nr],MATCH(1,('[1]3.2'!$AM71=[1]!SAN[RAS])*('[1]3.2'!EA$7=[1]SAN!$B$5:$B$154),0)),"")</f>
        <v/>
      </c>
      <c r="EB71" s="151" t="str">
        <f t="array" ref="EB71">IFERROR(INDEX([1]!SAN[DK_nr],MATCH(1,('[1]3.2'!$AM71=[1]!SAN[RAS])*('[1]3.2'!EB$7=[1]SAN!$B$5:$B$154),0)),"")</f>
        <v/>
      </c>
    </row>
    <row r="72" spans="2:132" ht="12.2" customHeight="1" x14ac:dyDescent="0.2">
      <c r="B72" s="168" t="s">
        <v>576</v>
      </c>
      <c r="C72" s="175" t="s">
        <v>577</v>
      </c>
      <c r="D72" s="170" t="s">
        <v>223</v>
      </c>
      <c r="E72" s="171" t="e">
        <f>+SUMIFS([1]!Sanaudos[Suma],[1]!Sanaudos[Pagal DK RAS],$AM72)</f>
        <v>#REF!</v>
      </c>
      <c r="F72" s="171"/>
      <c r="G72" s="171" t="e">
        <f>+SUMIFS('[1]5.turtas'!$A$5:$A$61,'[1]5.turtas'!$B$5:$B$61,$AM72)</f>
        <v>#VALUE!</v>
      </c>
      <c r="H72" s="171"/>
      <c r="I72" s="171"/>
      <c r="J72" s="171" t="e">
        <f>+SUMIFS([1]!Sanaudos_kor[Suma],[1]!Sanaudos_kor[RAS],$AM72,[1]!Sanaudos_kor[KOR_nr],J$1)</f>
        <v>#REF!</v>
      </c>
      <c r="K72" s="171" t="e">
        <f>+SUMIFS([1]!Sanaudos_kor[Suma],[1]!Sanaudos_kor[RAS],$AM72,[1]!Sanaudos_kor[KOR_nr],K$1)</f>
        <v>#REF!</v>
      </c>
      <c r="L72" s="171" t="e">
        <f>+SUMIFS([1]!Sanaudos_kor[Suma],[1]!Sanaudos_kor[RAS],$AM72,[1]!Sanaudos_kor[KOR_nr],L$1)</f>
        <v>#REF!</v>
      </c>
      <c r="M72" s="171" t="e">
        <f>+SUMIFS([1]!Sanaudos_kor[Suma],[1]!Sanaudos_kor[RAS],$AM72,[1]!Sanaudos_kor[KOR_nr],M$1)</f>
        <v>#REF!</v>
      </c>
      <c r="N72" s="171" t="e">
        <f>+SUMIFS([1]!Sanaudos_kor[Suma],[1]!Sanaudos_kor[RAS],$AM72,[1]!Sanaudos_kor[KOR_nr],N$1)</f>
        <v>#REF!</v>
      </c>
      <c r="O72" s="171" t="e">
        <f>+SUMIFS([1]!Sanaudos_kor[Suma],[1]!Sanaudos_kor[RAS],$AM72,[1]!Sanaudos_kor[KOR_nr],O$1)</f>
        <v>#REF!</v>
      </c>
      <c r="P72" s="171" t="e">
        <f>+SUMIFS([1]!Sanaudos_kor[Suma],[1]!Sanaudos_kor[RAS],$AM72,[1]!Sanaudos_kor[KOR_nr],P$1)</f>
        <v>#REF!</v>
      </c>
      <c r="Q72" s="171" t="e">
        <f>+SUMIFS([1]!Sanaudos_kor[Suma],[1]!Sanaudos_kor[RAS],$AM72,[1]!Sanaudos_kor[KOR_nr],Q$1)</f>
        <v>#REF!</v>
      </c>
      <c r="R72" s="171" t="e">
        <f>+SUMIFS([1]!Sanaudos_kor[Suma],[1]!Sanaudos_kor[RAS],$AM72,[1]!Sanaudos_kor[KOR_nr],R$1)</f>
        <v>#REF!</v>
      </c>
      <c r="S72" s="171" t="e">
        <f>+SUMIFS([1]!Sanaudos_kor[Suma],[1]!Sanaudos_kor[RAS],$AM72,[1]!Sanaudos_kor[KOR_nr],S$1)</f>
        <v>#REF!</v>
      </c>
      <c r="T72" s="171" t="e">
        <f>+SUMIFS([1]!Sanaudos_kor[Suma],[1]!Sanaudos_kor[RAS],$AM72,[1]!Sanaudos_kor[KOR_nr],T$1)</f>
        <v>#REF!</v>
      </c>
      <c r="U72" s="171" t="e">
        <f>+SUMIFS([1]!Sanaudos_kor[Suma],[1]!Sanaudos_kor[RAS],$AM72,[1]!Sanaudos_kor[KOR_nr],U$1)</f>
        <v>#REF!</v>
      </c>
      <c r="V72" s="171" t="e">
        <f>+SUMIFS([1]!Sanaudos_kor[Suma],[1]!Sanaudos_kor[RAS],$AM72,[1]!Sanaudos_kor[KOR_nr],V$1)</f>
        <v>#REF!</v>
      </c>
      <c r="W72" s="171" t="e">
        <f>+SUMIFS([1]!Sanaudos_kor[Suma],[1]!Sanaudos_kor[RAS],$AM72,[1]!Sanaudos_kor[KOR_nr],W$1)</f>
        <v>#REF!</v>
      </c>
      <c r="X72" s="171" t="e">
        <f>+SUMIFS([1]!Sanaudos_kor[Suma],[1]!Sanaudos_kor[RAS],$AM72,[1]!Sanaudos_kor[KOR_nr],X$1)</f>
        <v>#REF!</v>
      </c>
      <c r="Y72" s="171" t="e">
        <f>+SUMIFS([1]!Sanaudos_kor[Suma],[1]!Sanaudos_kor[RAS],$AM72,[1]!Sanaudos_kor[KOR_nr],Y$1)</f>
        <v>#REF!</v>
      </c>
      <c r="Z72" s="171" t="e">
        <f>+SUMIFS([1]!Sanaudos_kor[Suma],[1]!Sanaudos_kor[RAS],$AM72,[1]!Sanaudos_kor[KOR_nr],Z$1)</f>
        <v>#REF!</v>
      </c>
      <c r="AA72" s="171" t="e">
        <f>+SUMIFS([1]!Sanaudos_kor[Suma],[1]!Sanaudos_kor[RAS],$AM72,[1]!Sanaudos_kor[KOR_nr],AA$1)</f>
        <v>#REF!</v>
      </c>
      <c r="AB72" s="171" t="e">
        <f>+SUMIFS([1]!Sanaudos_kor[Suma],[1]!Sanaudos_kor[RAS],$AM72,[1]!Sanaudos_kor[KOR_nr],AB$1)</f>
        <v>#REF!</v>
      </c>
      <c r="AC72" s="171" t="e">
        <f>+SUMIFS([1]!Sanaudos_kor[Suma],[1]!Sanaudos_kor[RAS],$AM72,[1]!Sanaudos_kor[KOR_nr],AC$1)</f>
        <v>#REF!</v>
      </c>
      <c r="AD72" s="171" t="e">
        <f>+SUMIFS([1]!Sanaudos_kor[Suma],[1]!Sanaudos_kor[RAS],$AM72,[1]!Sanaudos_kor[KOR_nr],AD$1)</f>
        <v>#REF!</v>
      </c>
      <c r="AE72" s="171" t="e">
        <f>+SUMIFS([1]!Sanaudos_kor[Suma],[1]!Sanaudos_kor[RAS],$AM72,[1]!Sanaudos_kor[KOR_nr],AE$1)</f>
        <v>#REF!</v>
      </c>
      <c r="AF72" s="171" t="e">
        <f t="shared" ref="AF72:AF135" si="4">SUM(E72:AE72)</f>
        <v>#REF!</v>
      </c>
      <c r="AG72" s="538"/>
      <c r="AL72" s="172">
        <f>+'[1]3.pagrindinis'!A74</f>
        <v>700</v>
      </c>
      <c r="AM72" s="172">
        <f>+'[1]3.pagrindinis'!B74</f>
        <v>727</v>
      </c>
      <c r="AN72" s="166" t="e">
        <f>+SUMIFS('[1]5'!$M$8:$M$158,'[1]5'!$C$8:$C$158,$AM72)</f>
        <v>#VALUE!</v>
      </c>
      <c r="AO72" s="167" t="e">
        <f t="shared" si="1"/>
        <v>#VALUE!</v>
      </c>
      <c r="AR72" s="151" t="str">
        <f t="array" ref="AR72">IFERROR(INDEX([1]!SAN[DK_nr],MATCH(1,('[1]3.2'!$AM72=[1]!SAN[RAS])*('[1]3.2'!AR$7=[1]SAN!$B$5:$B$154),0)),"")</f>
        <v/>
      </c>
      <c r="AS72" s="151" t="str">
        <f t="array" ref="AS72">IFERROR(INDEX([1]!SAN[DK_nr],MATCH(1,('[1]3.2'!$AM72=[1]!SAN[RAS])*('[1]3.2'!AS$7=[1]SAN!$B$5:$B$154),0)),"")</f>
        <v/>
      </c>
      <c r="AT72" s="151" t="str">
        <f t="array" ref="AT72">IFERROR(INDEX([1]!SAN[DK_nr],MATCH(1,('[1]3.2'!$AM72=[1]!SAN[RAS])*('[1]3.2'!AT$7=[1]SAN!$B$5:$B$154),0)),"")</f>
        <v/>
      </c>
      <c r="AU72" s="151" t="str">
        <f t="array" ref="AU72">IFERROR(INDEX([1]!SAN[DK_nr],MATCH(1,('[1]3.2'!$AM72=[1]!SAN[RAS])*('[1]3.2'!AU$7=[1]SAN!$B$5:$B$154),0)),"")</f>
        <v/>
      </c>
      <c r="AV72" s="151" t="str">
        <f t="array" ref="AV72">IFERROR(INDEX([1]!SAN[DK_nr],MATCH(1,('[1]3.2'!$AM72=[1]!SAN[RAS])*('[1]3.2'!AV$7=[1]SAN!$B$5:$B$154),0)),"")</f>
        <v/>
      </c>
      <c r="AW72" s="151" t="str">
        <f t="array" ref="AW72">IFERROR(INDEX([1]!SAN[DK_nr],MATCH(1,('[1]3.2'!$AM72=[1]!SAN[RAS])*('[1]3.2'!AW$7=[1]SAN!$B$5:$B$154),0)),"")</f>
        <v/>
      </c>
      <c r="AX72" s="151" t="str">
        <f t="array" ref="AX72">IFERROR(INDEX([1]!SAN[DK_nr],MATCH(1,('[1]3.2'!$AM72=[1]!SAN[RAS])*('[1]3.2'!AX$7=[1]SAN!$B$5:$B$154),0)),"")</f>
        <v/>
      </c>
      <c r="AY72" s="151" t="str">
        <f t="array" ref="AY72">IFERROR(INDEX([1]!SAN[DK_nr],MATCH(1,('[1]3.2'!$AM72=[1]!SAN[RAS])*('[1]3.2'!AY$7=[1]SAN!$B$5:$B$154),0)),"")</f>
        <v/>
      </c>
      <c r="AZ72" s="151" t="str">
        <f t="array" ref="AZ72">IFERROR(INDEX([1]!SAN[DK_nr],MATCH(1,('[1]3.2'!$AM72=[1]!SAN[RAS])*('[1]3.2'!AZ$7=[1]SAN!$B$5:$B$154),0)),"")</f>
        <v/>
      </c>
      <c r="BA72" s="151" t="str">
        <f t="array" ref="BA72">IFERROR(INDEX([1]!SAN[DK_nr],MATCH(1,('[1]3.2'!$AM72=[1]!SAN[RAS])*('[1]3.2'!BA$7=[1]SAN!$B$5:$B$154),0)),"")</f>
        <v/>
      </c>
      <c r="BB72" s="151" t="str">
        <f t="array" ref="BB72">IFERROR(INDEX([1]!SAN[DK_nr],MATCH(1,('[1]3.2'!$AM72=[1]!SAN[RAS])*('[1]3.2'!BB$7=[1]SAN!$B$5:$B$154),0)),"")</f>
        <v/>
      </c>
      <c r="BC72" s="151" t="str">
        <f t="array" ref="BC72">IFERROR(INDEX([1]!SAN[DK_nr],MATCH(1,('[1]3.2'!$AM72=[1]!SAN[RAS])*('[1]3.2'!BC$7=[1]SAN!$B$5:$B$154),0)),"")</f>
        <v/>
      </c>
      <c r="BD72" s="151" t="str">
        <f t="array" ref="BD72">IFERROR(INDEX([1]!SAN[DK_nr],MATCH(1,('[1]3.2'!$AM72=[1]!SAN[RAS])*('[1]3.2'!BD$7=[1]SAN!$B$5:$B$154),0)),"")</f>
        <v/>
      </c>
      <c r="BE72" s="151" t="str">
        <f t="array" ref="BE72">IFERROR(INDEX([1]!SAN[DK_nr],MATCH(1,('[1]3.2'!$AM72=[1]!SAN[RAS])*('[1]3.2'!BE$7=[1]SAN!$B$5:$B$154),0)),"")</f>
        <v/>
      </c>
      <c r="BF72" s="151" t="str">
        <f t="array" ref="BF72">IFERROR(INDEX([1]!SAN[DK_nr],MATCH(1,('[1]3.2'!$AM72=[1]!SAN[RAS])*('[1]3.2'!BF$7=[1]SAN!$B$5:$B$154),0)),"")</f>
        <v/>
      </c>
      <c r="BG72" s="151" t="str">
        <f t="array" ref="BG72">IFERROR(INDEX([1]!SAN[DK_nr],MATCH(1,('[1]3.2'!$AM72=[1]!SAN[RAS])*('[1]3.2'!BG$7=[1]SAN!$B$5:$B$154),0)),"")</f>
        <v/>
      </c>
      <c r="BH72" s="151" t="str">
        <f t="array" ref="BH72">IFERROR(INDEX([1]!SAN[DK_nr],MATCH(1,('[1]3.2'!$AM72=[1]!SAN[RAS])*('[1]3.2'!BH$7=[1]SAN!$B$5:$B$154),0)),"")</f>
        <v/>
      </c>
      <c r="BI72" s="151" t="str">
        <f t="array" ref="BI72">IFERROR(INDEX([1]!SAN[DK_nr],MATCH(1,('[1]3.2'!$AM72=[1]!SAN[RAS])*('[1]3.2'!BI$7=[1]SAN!$B$5:$B$154),0)),"")</f>
        <v/>
      </c>
      <c r="BJ72" s="151" t="str">
        <f t="array" ref="BJ72">IFERROR(INDEX([1]!SAN[DK_nr],MATCH(1,('[1]3.2'!$AM72=[1]!SAN[RAS])*('[1]3.2'!BJ$7=[1]SAN!$B$5:$B$154),0)),"")</f>
        <v/>
      </c>
      <c r="BK72" s="151" t="str">
        <f t="array" ref="BK72">IFERROR(INDEX([1]!SAN[DK_nr],MATCH(1,('[1]3.2'!$AM72=[1]!SAN[RAS])*('[1]3.2'!BK$7=[1]SAN!$B$5:$B$154),0)),"")</f>
        <v/>
      </c>
      <c r="BL72" s="151" t="str">
        <f t="array" ref="BL72">IFERROR(INDEX([1]!SAN[DK_nr],MATCH(1,('[1]3.2'!$AM72=[1]!SAN[RAS])*('[1]3.2'!BL$7=[1]SAN!$B$5:$B$154),0)),"")</f>
        <v/>
      </c>
      <c r="BM72" s="151" t="str">
        <f t="array" ref="BM72">IFERROR(INDEX([1]!SAN[DK_nr],MATCH(1,('[1]3.2'!$AM72=[1]!SAN[RAS])*('[1]3.2'!BM$7=[1]SAN!$B$5:$B$154),0)),"")</f>
        <v/>
      </c>
      <c r="BN72" s="151" t="str">
        <f t="array" ref="BN72">IFERROR(INDEX([1]!SAN[DK_nr],MATCH(1,('[1]3.2'!$AM72=[1]!SAN[RAS])*('[1]3.2'!BN$7=[1]SAN!$B$5:$B$154),0)),"")</f>
        <v/>
      </c>
      <c r="BO72" s="151" t="str">
        <f t="array" ref="BO72">IFERROR(INDEX([1]!SAN[DK_nr],MATCH(1,('[1]3.2'!$AM72=[1]!SAN[RAS])*('[1]3.2'!BO$7=[1]SAN!$B$5:$B$154),0)),"")</f>
        <v/>
      </c>
      <c r="BP72" s="151" t="str">
        <f t="array" ref="BP72">IFERROR(INDEX([1]!SAN[DK_nr],MATCH(1,('[1]3.2'!$AM72=[1]!SAN[RAS])*('[1]3.2'!BP$7=[1]SAN!$B$5:$B$154),0)),"")</f>
        <v/>
      </c>
      <c r="BQ72" s="151" t="str">
        <f t="array" ref="BQ72">IFERROR(INDEX([1]!SAN[DK_nr],MATCH(1,('[1]3.2'!$AM72=[1]!SAN[RAS])*('[1]3.2'!BQ$7=[1]SAN!$B$5:$B$154),0)),"")</f>
        <v/>
      </c>
      <c r="BR72" s="151" t="str">
        <f t="array" ref="BR72">IFERROR(INDEX([1]!SAN[DK_nr],MATCH(1,('[1]3.2'!$AM72=[1]!SAN[RAS])*('[1]3.2'!BR$7=[1]SAN!$B$5:$B$154),0)),"")</f>
        <v/>
      </c>
      <c r="BS72" s="151" t="str">
        <f t="array" ref="BS72">IFERROR(INDEX([1]!SAN[DK_nr],MATCH(1,('[1]3.2'!$AM72=[1]!SAN[RAS])*('[1]3.2'!BS$7=[1]SAN!$B$5:$B$154),0)),"")</f>
        <v/>
      </c>
      <c r="BT72" s="151" t="str">
        <f t="array" ref="BT72">IFERROR(INDEX([1]!SAN[DK_nr],MATCH(1,('[1]3.2'!$AM72=[1]!SAN[RAS])*('[1]3.2'!BT$7=[1]SAN!$B$5:$B$154),0)),"")</f>
        <v/>
      </c>
      <c r="BU72" s="151" t="str">
        <f t="array" ref="BU72">IFERROR(INDEX([1]!SAN[DK_nr],MATCH(1,('[1]3.2'!$AM72=[1]!SAN[RAS])*('[1]3.2'!BU$7=[1]SAN!$B$5:$B$154),0)),"")</f>
        <v/>
      </c>
      <c r="BV72" s="151" t="str">
        <f t="array" ref="BV72">IFERROR(INDEX([1]!SAN[DK_nr],MATCH(1,('[1]3.2'!$AM72=[1]!SAN[RAS])*('[1]3.2'!BV$7=[1]SAN!$B$5:$B$154),0)),"")</f>
        <v/>
      </c>
      <c r="BW72" s="151" t="str">
        <f t="array" ref="BW72">IFERROR(INDEX([1]!SAN[DK_nr],MATCH(1,('[1]3.2'!$AM72=[1]!SAN[RAS])*('[1]3.2'!BW$7=[1]SAN!$B$5:$B$154),0)),"")</f>
        <v/>
      </c>
      <c r="BX72" s="151" t="str">
        <f t="array" ref="BX72">IFERROR(INDEX([1]!SAN[DK_nr],MATCH(1,('[1]3.2'!$AM72=[1]!SAN[RAS])*('[1]3.2'!BX$7=[1]SAN!$B$5:$B$154),0)),"")</f>
        <v/>
      </c>
      <c r="BY72" s="151" t="str">
        <f t="array" ref="BY72">IFERROR(INDEX([1]!SAN[DK_nr],MATCH(1,('[1]3.2'!$AM72=[1]!SAN[RAS])*('[1]3.2'!BY$7=[1]SAN!$B$5:$B$154),0)),"")</f>
        <v/>
      </c>
      <c r="BZ72" s="151" t="str">
        <f t="array" ref="BZ72">IFERROR(INDEX([1]!SAN[DK_nr],MATCH(1,('[1]3.2'!$AM72=[1]!SAN[RAS])*('[1]3.2'!BZ$7=[1]SAN!$B$5:$B$154),0)),"")</f>
        <v/>
      </c>
      <c r="CA72" s="151" t="str">
        <f t="array" ref="CA72">IFERROR(INDEX([1]!SAN[DK_nr],MATCH(1,('[1]3.2'!$AM72=[1]!SAN[RAS])*('[1]3.2'!CA$7=[1]SAN!$B$5:$B$154),0)),"")</f>
        <v/>
      </c>
      <c r="CB72" s="151" t="str">
        <f t="array" ref="CB72">IFERROR(INDEX([1]!SAN[DK_nr],MATCH(1,('[1]3.2'!$AM72=[1]!SAN[RAS])*('[1]3.2'!CB$7=[1]SAN!$B$5:$B$154),0)),"")</f>
        <v/>
      </c>
      <c r="CC72" s="151" t="str">
        <f t="array" ref="CC72">IFERROR(INDEX([1]!SAN[DK_nr],MATCH(1,('[1]3.2'!$AM72=[1]!SAN[RAS])*('[1]3.2'!CC$7=[1]SAN!$B$5:$B$154),0)),"")</f>
        <v/>
      </c>
      <c r="CD72" s="151" t="str">
        <f t="array" ref="CD72">IFERROR(INDEX([1]!SAN[DK_nr],MATCH(1,('[1]3.2'!$AM72=[1]!SAN[RAS])*('[1]3.2'!CD$7=[1]SAN!$B$5:$B$154),0)),"")</f>
        <v/>
      </c>
      <c r="CE72" s="151" t="str">
        <f t="array" ref="CE72">IFERROR(INDEX([1]!SAN[DK_nr],MATCH(1,('[1]3.2'!$AM72=[1]!SAN[RAS])*('[1]3.2'!CE$7=[1]SAN!$B$5:$B$154),0)),"")</f>
        <v/>
      </c>
      <c r="CF72" s="151" t="str">
        <f t="array" ref="CF72">IFERROR(INDEX([1]!SAN[DK_nr],MATCH(1,('[1]3.2'!$AM72=[1]!SAN[RAS])*('[1]3.2'!CF$7=[1]SAN!$B$5:$B$154),0)),"")</f>
        <v/>
      </c>
      <c r="CG72" s="151" t="str">
        <f t="array" ref="CG72">IFERROR(INDEX([1]!SAN[DK_nr],MATCH(1,('[1]3.2'!$AM72=[1]!SAN[RAS])*('[1]3.2'!CG$7=[1]SAN!$B$5:$B$154),0)),"")</f>
        <v/>
      </c>
      <c r="CH72" s="151" t="str">
        <f t="array" ref="CH72">IFERROR(INDEX([1]!SAN[DK_nr],MATCH(1,('[1]3.2'!$AM72=[1]!SAN[RAS])*('[1]3.2'!CH$7=[1]SAN!$B$5:$B$154),0)),"")</f>
        <v/>
      </c>
      <c r="CI72" s="151" t="str">
        <f t="array" ref="CI72">IFERROR(INDEX([1]!SAN[DK_nr],MATCH(1,('[1]3.2'!$AM72=[1]!SAN[RAS])*('[1]3.2'!CI$7=[1]SAN!$B$5:$B$154),0)),"")</f>
        <v/>
      </c>
      <c r="CJ72" s="151" t="str">
        <f t="array" ref="CJ72">IFERROR(INDEX([1]!SAN[DK_nr],MATCH(1,('[1]3.2'!$AM72=[1]!SAN[RAS])*('[1]3.2'!CJ$7=[1]SAN!$B$5:$B$154),0)),"")</f>
        <v/>
      </c>
      <c r="CK72" s="151" t="str">
        <f t="array" ref="CK72">IFERROR(INDEX([1]!SAN[DK_nr],MATCH(1,('[1]3.2'!$AM72=[1]!SAN[RAS])*('[1]3.2'!CK$7=[1]SAN!$B$5:$B$154),0)),"")</f>
        <v/>
      </c>
      <c r="CL72" s="151" t="str">
        <f t="array" ref="CL72">IFERROR(INDEX([1]!SAN[DK_nr],MATCH(1,('[1]3.2'!$AM72=[1]!SAN[RAS])*('[1]3.2'!CL$7=[1]SAN!$B$5:$B$154),0)),"")</f>
        <v/>
      </c>
      <c r="CM72" s="151" t="str">
        <f t="array" ref="CM72">IFERROR(INDEX([1]!SAN[DK_nr],MATCH(1,('[1]3.2'!$AM72=[1]!SAN[RAS])*('[1]3.2'!CM$7=[1]SAN!$B$5:$B$154),0)),"")</f>
        <v/>
      </c>
      <c r="CN72" s="151" t="str">
        <f t="array" ref="CN72">IFERROR(INDEX([1]!SAN[DK_nr],MATCH(1,('[1]3.2'!$AM72=[1]!SAN[RAS])*('[1]3.2'!CN$7=[1]SAN!$B$5:$B$154),0)),"")</f>
        <v/>
      </c>
      <c r="CO72" s="151" t="str">
        <f t="array" ref="CO72">IFERROR(INDEX([1]!SAN[DK_nr],MATCH(1,('[1]3.2'!$AM72=[1]!SAN[RAS])*('[1]3.2'!CO$7=[1]SAN!$B$5:$B$154),0)),"")</f>
        <v/>
      </c>
      <c r="CP72" s="151" t="str">
        <f t="array" ref="CP72">IFERROR(INDEX([1]!SAN[DK_nr],MATCH(1,('[1]3.2'!$AM72=[1]!SAN[RAS])*('[1]3.2'!CP$7=[1]SAN!$B$5:$B$154),0)),"")</f>
        <v/>
      </c>
      <c r="CQ72" s="151" t="str">
        <f t="array" ref="CQ72">IFERROR(INDEX([1]!SAN[DK_nr],MATCH(1,('[1]3.2'!$AM72=[1]!SAN[RAS])*('[1]3.2'!CQ$7=[1]SAN!$B$5:$B$154),0)),"")</f>
        <v/>
      </c>
      <c r="CR72" s="151" t="str">
        <f t="array" ref="CR72">IFERROR(INDEX([1]!SAN[DK_nr],MATCH(1,('[1]3.2'!$AM72=[1]!SAN[RAS])*('[1]3.2'!CR$7=[1]SAN!$B$5:$B$154),0)),"")</f>
        <v/>
      </c>
      <c r="CS72" s="151" t="str">
        <f t="array" ref="CS72">IFERROR(INDEX([1]!SAN[DK_nr],MATCH(1,('[1]3.2'!$AM72=[1]!SAN[RAS])*('[1]3.2'!CS$7=[1]SAN!$B$5:$B$154),0)),"")</f>
        <v/>
      </c>
      <c r="CT72" s="151" t="str">
        <f t="array" ref="CT72">IFERROR(INDEX([1]!SAN[DK_nr],MATCH(1,('[1]3.2'!$AM72=[1]!SAN[RAS])*('[1]3.2'!CT$7=[1]SAN!$B$5:$B$154),0)),"")</f>
        <v/>
      </c>
      <c r="CU72" s="151" t="str">
        <f t="array" ref="CU72">IFERROR(INDEX([1]!SAN[DK_nr],MATCH(1,('[1]3.2'!$AM72=[1]!SAN[RAS])*('[1]3.2'!CU$7=[1]SAN!$B$5:$B$154),0)),"")</f>
        <v/>
      </c>
      <c r="CV72" s="151" t="str">
        <f t="array" ref="CV72">IFERROR(INDEX([1]!SAN[DK_nr],MATCH(1,('[1]3.2'!$AM72=[1]!SAN[RAS])*('[1]3.2'!CV$7=[1]SAN!$B$5:$B$154),0)),"")</f>
        <v/>
      </c>
      <c r="CW72" s="151" t="str">
        <f t="array" ref="CW72">IFERROR(INDEX([1]!SAN[DK_nr],MATCH(1,('[1]3.2'!$AM72=[1]!SAN[RAS])*('[1]3.2'!CW$7=[1]SAN!$B$5:$B$154),0)),"")</f>
        <v/>
      </c>
      <c r="CX72" s="151" t="str">
        <f t="array" ref="CX72">IFERROR(INDEX([1]!SAN[DK_nr],MATCH(1,('[1]3.2'!$AM72=[1]!SAN[RAS])*('[1]3.2'!CX$7=[1]SAN!$B$5:$B$154),0)),"")</f>
        <v/>
      </c>
      <c r="CY72" s="151" t="str">
        <f t="array" ref="CY72">IFERROR(INDEX([1]!SAN[DK_nr],MATCH(1,('[1]3.2'!$AM72=[1]!SAN[RAS])*('[1]3.2'!CY$7=[1]SAN!$B$5:$B$154),0)),"")</f>
        <v/>
      </c>
      <c r="CZ72" s="151" t="str">
        <f t="array" ref="CZ72">IFERROR(INDEX([1]!SAN[DK_nr],MATCH(1,('[1]3.2'!$AM72=[1]!SAN[RAS])*('[1]3.2'!CZ$7=[1]SAN!$B$5:$B$154),0)),"")</f>
        <v/>
      </c>
      <c r="DA72" s="151" t="str">
        <f t="array" ref="DA72">IFERROR(INDEX([1]!SAN[DK_nr],MATCH(1,('[1]3.2'!$AM72=[1]!SAN[RAS])*('[1]3.2'!DA$7=[1]SAN!$B$5:$B$154),0)),"")</f>
        <v/>
      </c>
      <c r="DB72" s="151" t="str">
        <f t="array" ref="DB72">IFERROR(INDEX([1]!SAN[DK_nr],MATCH(1,('[1]3.2'!$AM72=[1]!SAN[RAS])*('[1]3.2'!DB$7=[1]SAN!$B$5:$B$154),0)),"")</f>
        <v/>
      </c>
      <c r="DC72" s="151" t="str">
        <f t="array" ref="DC72">IFERROR(INDEX([1]!SAN[DK_nr],MATCH(1,('[1]3.2'!$AM72=[1]!SAN[RAS])*('[1]3.2'!DC$7=[1]SAN!$B$5:$B$154),0)),"")</f>
        <v/>
      </c>
      <c r="DD72" s="151" t="str">
        <f t="array" ref="DD72">IFERROR(INDEX([1]!SAN[DK_nr],MATCH(1,('[1]3.2'!$AM72=[1]!SAN[RAS])*('[1]3.2'!DD$7=[1]SAN!$B$5:$B$154),0)),"")</f>
        <v/>
      </c>
      <c r="DE72" s="151" t="str">
        <f t="array" ref="DE72">IFERROR(INDEX([1]!SAN[DK_nr],MATCH(1,('[1]3.2'!$AM72=[1]!SAN[RAS])*('[1]3.2'!DE$7=[1]SAN!$B$5:$B$154),0)),"")</f>
        <v/>
      </c>
      <c r="DF72" s="151" t="str">
        <f t="array" ref="DF72">IFERROR(INDEX([1]!SAN[DK_nr],MATCH(1,('[1]3.2'!$AM72=[1]!SAN[RAS])*('[1]3.2'!DF$7=[1]SAN!$B$5:$B$154),0)),"")</f>
        <v/>
      </c>
      <c r="DG72" s="151" t="str">
        <f t="array" ref="DG72">IFERROR(INDEX([1]!SAN[DK_nr],MATCH(1,('[1]3.2'!$AM72=[1]!SAN[RAS])*('[1]3.2'!DG$7=[1]SAN!$B$5:$B$154),0)),"")</f>
        <v/>
      </c>
      <c r="DH72" s="151" t="str">
        <f t="array" ref="DH72">IFERROR(INDEX([1]!SAN[DK_nr],MATCH(1,('[1]3.2'!$AM72=[1]!SAN[RAS])*('[1]3.2'!DH$7=[1]SAN!$B$5:$B$154),0)),"")</f>
        <v/>
      </c>
      <c r="DI72" s="151" t="str">
        <f t="array" ref="DI72">IFERROR(INDEX([1]!SAN[DK_nr],MATCH(1,('[1]3.2'!$AM72=[1]!SAN[RAS])*('[1]3.2'!DI$7=[1]SAN!$B$5:$B$154),0)),"")</f>
        <v/>
      </c>
      <c r="DJ72" s="151" t="str">
        <f t="array" ref="DJ72">IFERROR(INDEX([1]!SAN[DK_nr],MATCH(1,('[1]3.2'!$AM72=[1]!SAN[RAS])*('[1]3.2'!DJ$7=[1]SAN!$B$5:$B$154),0)),"")</f>
        <v/>
      </c>
      <c r="DK72" s="151" t="str">
        <f t="array" ref="DK72">IFERROR(INDEX([1]!SAN[DK_nr],MATCH(1,('[1]3.2'!$AM72=[1]!SAN[RAS])*('[1]3.2'!DK$7=[1]SAN!$B$5:$B$154),0)),"")</f>
        <v/>
      </c>
      <c r="DL72" s="151" t="str">
        <f t="array" ref="DL72">IFERROR(INDEX([1]!SAN[DK_nr],MATCH(1,('[1]3.2'!$AM72=[1]!SAN[RAS])*('[1]3.2'!DL$7=[1]SAN!$B$5:$B$154),0)),"")</f>
        <v/>
      </c>
      <c r="DM72" s="151" t="str">
        <f t="array" ref="DM72">IFERROR(INDEX([1]!SAN[DK_nr],MATCH(1,('[1]3.2'!$AM72=[1]!SAN[RAS])*('[1]3.2'!DM$7=[1]SAN!$B$5:$B$154),0)),"")</f>
        <v/>
      </c>
      <c r="DN72" s="151" t="str">
        <f t="array" ref="DN72">IFERROR(INDEX([1]!SAN[DK_nr],MATCH(1,('[1]3.2'!$AM72=[1]!SAN[RAS])*('[1]3.2'!DN$7=[1]SAN!$B$5:$B$154),0)),"")</f>
        <v/>
      </c>
      <c r="DO72" s="151" t="str">
        <f t="array" ref="DO72">IFERROR(INDEX([1]!SAN[DK_nr],MATCH(1,('[1]3.2'!$AM72=[1]!SAN[RAS])*('[1]3.2'!DO$7=[1]SAN!$B$5:$B$154),0)),"")</f>
        <v/>
      </c>
      <c r="DP72" s="151" t="str">
        <f t="array" ref="DP72">IFERROR(INDEX([1]!SAN[DK_nr],MATCH(1,('[1]3.2'!$AM72=[1]!SAN[RAS])*('[1]3.2'!DP$7=[1]SAN!$B$5:$B$154),0)),"")</f>
        <v/>
      </c>
      <c r="DQ72" s="151" t="str">
        <f t="array" ref="DQ72">IFERROR(INDEX([1]!SAN[DK_nr],MATCH(1,('[1]3.2'!$AM72=[1]!SAN[RAS])*('[1]3.2'!DQ$7=[1]SAN!$B$5:$B$154),0)),"")</f>
        <v/>
      </c>
      <c r="DR72" s="151" t="str">
        <f t="array" ref="DR72">IFERROR(INDEX([1]!SAN[DK_nr],MATCH(1,('[1]3.2'!$AM72=[1]!SAN[RAS])*('[1]3.2'!DR$7=[1]SAN!$B$5:$B$154),0)),"")</f>
        <v/>
      </c>
      <c r="DS72" s="151" t="str">
        <f t="array" ref="DS72">IFERROR(INDEX([1]!SAN[DK_nr],MATCH(1,('[1]3.2'!$AM72=[1]!SAN[RAS])*('[1]3.2'!DS$7=[1]SAN!$B$5:$B$154),0)),"")</f>
        <v/>
      </c>
      <c r="DT72" s="151" t="str">
        <f t="array" ref="DT72">IFERROR(INDEX([1]!SAN[DK_nr],MATCH(1,('[1]3.2'!$AM72=[1]!SAN[RAS])*('[1]3.2'!DT$7=[1]SAN!$B$5:$B$154),0)),"")</f>
        <v/>
      </c>
      <c r="DU72" s="151" t="str">
        <f t="array" ref="DU72">IFERROR(INDEX([1]!SAN[DK_nr],MATCH(1,('[1]3.2'!$AM72=[1]!SAN[RAS])*('[1]3.2'!DU$7=[1]SAN!$B$5:$B$154),0)),"")</f>
        <v/>
      </c>
      <c r="DV72" s="151" t="str">
        <f t="array" ref="DV72">IFERROR(INDEX([1]!SAN[DK_nr],MATCH(1,('[1]3.2'!$AM72=[1]!SAN[RAS])*('[1]3.2'!DV$7=[1]SAN!$B$5:$B$154),0)),"")</f>
        <v/>
      </c>
      <c r="DW72" s="151" t="str">
        <f t="array" ref="DW72">IFERROR(INDEX([1]!SAN[DK_nr],MATCH(1,('[1]3.2'!$AM72=[1]!SAN[RAS])*('[1]3.2'!DW$7=[1]SAN!$B$5:$B$154),0)),"")</f>
        <v/>
      </c>
      <c r="DX72" s="151" t="str">
        <f t="array" ref="DX72">IFERROR(INDEX([1]!SAN[DK_nr],MATCH(1,('[1]3.2'!$AM72=[1]!SAN[RAS])*('[1]3.2'!DX$7=[1]SAN!$B$5:$B$154),0)),"")</f>
        <v/>
      </c>
      <c r="DY72" s="151" t="str">
        <f t="array" ref="DY72">IFERROR(INDEX([1]!SAN[DK_nr],MATCH(1,('[1]3.2'!$AM72=[1]!SAN[RAS])*('[1]3.2'!DY$7=[1]SAN!$B$5:$B$154),0)),"")</f>
        <v/>
      </c>
      <c r="DZ72" s="151" t="str">
        <f t="array" ref="DZ72">IFERROR(INDEX([1]!SAN[DK_nr],MATCH(1,('[1]3.2'!$AM72=[1]!SAN[RAS])*('[1]3.2'!DZ$7=[1]SAN!$B$5:$B$154),0)),"")</f>
        <v/>
      </c>
      <c r="EA72" s="151" t="str">
        <f t="array" ref="EA72">IFERROR(INDEX([1]!SAN[DK_nr],MATCH(1,('[1]3.2'!$AM72=[1]!SAN[RAS])*('[1]3.2'!EA$7=[1]SAN!$B$5:$B$154),0)),"")</f>
        <v/>
      </c>
      <c r="EB72" s="151" t="str">
        <f t="array" ref="EB72">IFERROR(INDEX([1]!SAN[DK_nr],MATCH(1,('[1]3.2'!$AM72=[1]!SAN[RAS])*('[1]3.2'!EB$7=[1]SAN!$B$5:$B$154),0)),"")</f>
        <v/>
      </c>
    </row>
    <row r="73" spans="2:132" ht="12.2" customHeight="1" x14ac:dyDescent="0.2">
      <c r="B73" s="158" t="s">
        <v>578</v>
      </c>
      <c r="C73" s="159" t="s">
        <v>579</v>
      </c>
      <c r="D73" s="177"/>
      <c r="E73" s="161" t="e">
        <f>+SUMIFS([1]!Sanaudos[Suma],[1]!Sanaudos[Pagal DK RAS],$AM73)</f>
        <v>#REF!</v>
      </c>
      <c r="F73" s="161"/>
      <c r="G73" s="161"/>
      <c r="H73" s="161"/>
      <c r="I73" s="161"/>
      <c r="J73" s="161" t="e">
        <f>+SUMIFS([1]!Sanaudos_kor[Suma],[1]!Sanaudos_kor[RAS],$AM73,[1]!Sanaudos_kor[KOR_nr],J$1)</f>
        <v>#REF!</v>
      </c>
      <c r="K73" s="161" t="e">
        <f>+SUMIFS([1]!Sanaudos_kor[Suma],[1]!Sanaudos_kor[RAS],$AM73,[1]!Sanaudos_kor[KOR_nr],K$1)</f>
        <v>#REF!</v>
      </c>
      <c r="L73" s="161" t="e">
        <f>+SUMIFS([1]!Sanaudos_kor[Suma],[1]!Sanaudos_kor[RAS],$AM73,[1]!Sanaudos_kor[KOR_nr],L$1)</f>
        <v>#REF!</v>
      </c>
      <c r="M73" s="161" t="e">
        <f>+SUMIFS([1]!Sanaudos_kor[Suma],[1]!Sanaudos_kor[RAS],$AM73,[1]!Sanaudos_kor[KOR_nr],M$1)</f>
        <v>#REF!</v>
      </c>
      <c r="N73" s="161" t="e">
        <f>+SUMIFS([1]!Sanaudos_kor[Suma],[1]!Sanaudos_kor[RAS],$AM73,[1]!Sanaudos_kor[KOR_nr],N$1)</f>
        <v>#REF!</v>
      </c>
      <c r="O73" s="161" t="e">
        <f>+SUMIFS([1]!Sanaudos_kor[Suma],[1]!Sanaudos_kor[RAS],$AM73,[1]!Sanaudos_kor[KOR_nr],O$1)</f>
        <v>#REF!</v>
      </c>
      <c r="P73" s="161" t="e">
        <f>+SUMIFS([1]!Sanaudos_kor[Suma],[1]!Sanaudos_kor[RAS],$AM73,[1]!Sanaudos_kor[KOR_nr],P$1)</f>
        <v>#REF!</v>
      </c>
      <c r="Q73" s="161" t="e">
        <f>+SUMIFS([1]!Sanaudos_kor[Suma],[1]!Sanaudos_kor[RAS],$AM73,[1]!Sanaudos_kor[KOR_nr],Q$1)</f>
        <v>#REF!</v>
      </c>
      <c r="R73" s="161" t="e">
        <f>+SUMIFS([1]!Sanaudos_kor[Suma],[1]!Sanaudos_kor[RAS],$AM73,[1]!Sanaudos_kor[KOR_nr],R$1)</f>
        <v>#REF!</v>
      </c>
      <c r="S73" s="161" t="e">
        <f>+SUMIFS([1]!Sanaudos_kor[Suma],[1]!Sanaudos_kor[RAS],$AM73,[1]!Sanaudos_kor[KOR_nr],S$1)</f>
        <v>#REF!</v>
      </c>
      <c r="T73" s="161" t="e">
        <f>+SUMIFS([1]!Sanaudos_kor[Suma],[1]!Sanaudos_kor[RAS],$AM73,[1]!Sanaudos_kor[KOR_nr],T$1)</f>
        <v>#REF!</v>
      </c>
      <c r="U73" s="161" t="e">
        <f>+SUMIFS([1]!Sanaudos_kor[Suma],[1]!Sanaudos_kor[RAS],$AM73,[1]!Sanaudos_kor[KOR_nr],U$1)</f>
        <v>#REF!</v>
      </c>
      <c r="V73" s="161" t="e">
        <f>+SUMIFS([1]!Sanaudos_kor[Suma],[1]!Sanaudos_kor[RAS],$AM73,[1]!Sanaudos_kor[KOR_nr],V$1)</f>
        <v>#REF!</v>
      </c>
      <c r="W73" s="161" t="e">
        <f>+SUMIFS([1]!Sanaudos_kor[Suma],[1]!Sanaudos_kor[RAS],$AM73,[1]!Sanaudos_kor[KOR_nr],W$1)</f>
        <v>#REF!</v>
      </c>
      <c r="X73" s="161" t="e">
        <f>+SUMIFS([1]!Sanaudos_kor[Suma],[1]!Sanaudos_kor[RAS],$AM73,[1]!Sanaudos_kor[KOR_nr],X$1)</f>
        <v>#REF!</v>
      </c>
      <c r="Y73" s="161" t="e">
        <f>+SUMIFS([1]!Sanaudos_kor[Suma],[1]!Sanaudos_kor[RAS],$AM73,[1]!Sanaudos_kor[KOR_nr],Y$1)</f>
        <v>#REF!</v>
      </c>
      <c r="Z73" s="161" t="e">
        <f>+SUMIFS([1]!Sanaudos_kor[Suma],[1]!Sanaudos_kor[RAS],$AM73,[1]!Sanaudos_kor[KOR_nr],Z$1)</f>
        <v>#REF!</v>
      </c>
      <c r="AA73" s="161" t="e">
        <f>+SUMIFS([1]!Sanaudos_kor[Suma],[1]!Sanaudos_kor[RAS],$AM73,[1]!Sanaudos_kor[KOR_nr],AA$1)</f>
        <v>#REF!</v>
      </c>
      <c r="AB73" s="161" t="e">
        <f>+SUMIFS([1]!Sanaudos_kor[Suma],[1]!Sanaudos_kor[RAS],$AM73,[1]!Sanaudos_kor[KOR_nr],AB$1)</f>
        <v>#REF!</v>
      </c>
      <c r="AC73" s="161" t="e">
        <f>+SUMIFS([1]!Sanaudos_kor[Suma],[1]!Sanaudos_kor[RAS],$AM73,[1]!Sanaudos_kor[KOR_nr],AC$1)</f>
        <v>#REF!</v>
      </c>
      <c r="AD73" s="161" t="e">
        <f>+SUMIFS([1]!Sanaudos_kor[Suma],[1]!Sanaudos_kor[RAS],$AM73,[1]!Sanaudos_kor[KOR_nr],AD$1)</f>
        <v>#REF!</v>
      </c>
      <c r="AE73" s="161" t="e">
        <f>+SUMIFS([1]!Sanaudos_kor[Suma],[1]!Sanaudos_kor[RAS],$AM73,[1]!Sanaudos_kor[KOR_nr],AE$1)</f>
        <v>#REF!</v>
      </c>
      <c r="AF73" s="161" t="e">
        <f t="shared" si="4"/>
        <v>#REF!</v>
      </c>
      <c r="AG73" s="538"/>
      <c r="AL73" s="165">
        <f>+'[1]3.pagrindinis'!A75</f>
        <v>800</v>
      </c>
      <c r="AM73" s="165">
        <f>+'[1]3.pagrindinis'!B75</f>
        <v>800</v>
      </c>
      <c r="AN73" s="166" t="e">
        <f>+SUMIFS('[1]5'!$M$8:$M$158,'[1]5'!$C$8:$C$158,$AM73)</f>
        <v>#VALUE!</v>
      </c>
      <c r="AO73" s="167" t="e">
        <f t="shared" ref="AO73:AO136" si="5">+AN73-AF73</f>
        <v>#VALUE!</v>
      </c>
      <c r="AR73" s="151" t="str">
        <f t="array" ref="AR73">IFERROR(INDEX([1]!SAN[DK_nr],MATCH(1,('[1]3.2'!$AM73=[1]!SAN[RAS])*('[1]3.2'!AR$7=[1]SAN!$B$5:$B$154),0)),"")</f>
        <v/>
      </c>
      <c r="AS73" s="151" t="str">
        <f t="array" ref="AS73">IFERROR(INDEX([1]!SAN[DK_nr],MATCH(1,('[1]3.2'!$AM73=[1]!SAN[RAS])*('[1]3.2'!AS$7=[1]SAN!$B$5:$B$154),0)),"")</f>
        <v/>
      </c>
      <c r="AT73" s="151" t="str">
        <f t="array" ref="AT73">IFERROR(INDEX([1]!SAN[DK_nr],MATCH(1,('[1]3.2'!$AM73=[1]!SAN[RAS])*('[1]3.2'!AT$7=[1]SAN!$B$5:$B$154),0)),"")</f>
        <v/>
      </c>
      <c r="AU73" s="151" t="str">
        <f t="array" ref="AU73">IFERROR(INDEX([1]!SAN[DK_nr],MATCH(1,('[1]3.2'!$AM73=[1]!SAN[RAS])*('[1]3.2'!AU$7=[1]SAN!$B$5:$B$154),0)),"")</f>
        <v/>
      </c>
      <c r="AV73" s="151" t="str">
        <f t="array" ref="AV73">IFERROR(INDEX([1]!SAN[DK_nr],MATCH(1,('[1]3.2'!$AM73=[1]!SAN[RAS])*('[1]3.2'!AV$7=[1]SAN!$B$5:$B$154),0)),"")</f>
        <v/>
      </c>
      <c r="AW73" s="151" t="str">
        <f t="array" ref="AW73">IFERROR(INDEX([1]!SAN[DK_nr],MATCH(1,('[1]3.2'!$AM73=[1]!SAN[RAS])*('[1]3.2'!AW$7=[1]SAN!$B$5:$B$154),0)),"")</f>
        <v/>
      </c>
      <c r="AX73" s="151" t="str">
        <f t="array" ref="AX73">IFERROR(INDEX([1]!SAN[DK_nr],MATCH(1,('[1]3.2'!$AM73=[1]!SAN[RAS])*('[1]3.2'!AX$7=[1]SAN!$B$5:$B$154),0)),"")</f>
        <v/>
      </c>
      <c r="AY73" s="151" t="str">
        <f t="array" ref="AY73">IFERROR(INDEX([1]!SAN[DK_nr],MATCH(1,('[1]3.2'!$AM73=[1]!SAN[RAS])*('[1]3.2'!AY$7=[1]SAN!$B$5:$B$154),0)),"")</f>
        <v/>
      </c>
      <c r="AZ73" s="151" t="str">
        <f t="array" ref="AZ73">IFERROR(INDEX([1]!SAN[DK_nr],MATCH(1,('[1]3.2'!$AM73=[1]!SAN[RAS])*('[1]3.2'!AZ$7=[1]SAN!$B$5:$B$154),0)),"")</f>
        <v/>
      </c>
      <c r="BA73" s="151" t="str">
        <f t="array" ref="BA73">IFERROR(INDEX([1]!SAN[DK_nr],MATCH(1,('[1]3.2'!$AM73=[1]!SAN[RAS])*('[1]3.2'!BA$7=[1]SAN!$B$5:$B$154),0)),"")</f>
        <v/>
      </c>
      <c r="BB73" s="151" t="str">
        <f t="array" ref="BB73">IFERROR(INDEX([1]!SAN[DK_nr],MATCH(1,('[1]3.2'!$AM73=[1]!SAN[RAS])*('[1]3.2'!BB$7=[1]SAN!$B$5:$B$154),0)),"")</f>
        <v/>
      </c>
      <c r="BC73" s="151" t="str">
        <f t="array" ref="BC73">IFERROR(INDEX([1]!SAN[DK_nr],MATCH(1,('[1]3.2'!$AM73=[1]!SAN[RAS])*('[1]3.2'!BC$7=[1]SAN!$B$5:$B$154),0)),"")</f>
        <v/>
      </c>
      <c r="BD73" s="151" t="str">
        <f t="array" ref="BD73">IFERROR(INDEX([1]!SAN[DK_nr],MATCH(1,('[1]3.2'!$AM73=[1]!SAN[RAS])*('[1]3.2'!BD$7=[1]SAN!$B$5:$B$154),0)),"")</f>
        <v/>
      </c>
      <c r="BE73" s="151" t="str">
        <f t="array" ref="BE73">IFERROR(INDEX([1]!SAN[DK_nr],MATCH(1,('[1]3.2'!$AM73=[1]!SAN[RAS])*('[1]3.2'!BE$7=[1]SAN!$B$5:$B$154),0)),"")</f>
        <v/>
      </c>
      <c r="BF73" s="151" t="str">
        <f t="array" ref="BF73">IFERROR(INDEX([1]!SAN[DK_nr],MATCH(1,('[1]3.2'!$AM73=[1]!SAN[RAS])*('[1]3.2'!BF$7=[1]SAN!$B$5:$B$154),0)),"")</f>
        <v/>
      </c>
      <c r="BG73" s="151" t="str">
        <f t="array" ref="BG73">IFERROR(INDEX([1]!SAN[DK_nr],MATCH(1,('[1]3.2'!$AM73=[1]!SAN[RAS])*('[1]3.2'!BG$7=[1]SAN!$B$5:$B$154),0)),"")</f>
        <v/>
      </c>
      <c r="BH73" s="151" t="str">
        <f t="array" ref="BH73">IFERROR(INDEX([1]!SAN[DK_nr],MATCH(1,('[1]3.2'!$AM73=[1]!SAN[RAS])*('[1]3.2'!BH$7=[1]SAN!$B$5:$B$154),0)),"")</f>
        <v/>
      </c>
      <c r="BI73" s="151" t="str">
        <f t="array" ref="BI73">IFERROR(INDEX([1]!SAN[DK_nr],MATCH(1,('[1]3.2'!$AM73=[1]!SAN[RAS])*('[1]3.2'!BI$7=[1]SAN!$B$5:$B$154),0)),"")</f>
        <v/>
      </c>
      <c r="BJ73" s="151" t="str">
        <f t="array" ref="BJ73">IFERROR(INDEX([1]!SAN[DK_nr],MATCH(1,('[1]3.2'!$AM73=[1]!SAN[RAS])*('[1]3.2'!BJ$7=[1]SAN!$B$5:$B$154),0)),"")</f>
        <v/>
      </c>
      <c r="BK73" s="151" t="str">
        <f t="array" ref="BK73">IFERROR(INDEX([1]!SAN[DK_nr],MATCH(1,('[1]3.2'!$AM73=[1]!SAN[RAS])*('[1]3.2'!BK$7=[1]SAN!$B$5:$B$154),0)),"")</f>
        <v/>
      </c>
      <c r="BL73" s="151" t="str">
        <f t="array" ref="BL73">IFERROR(INDEX([1]!SAN[DK_nr],MATCH(1,('[1]3.2'!$AM73=[1]!SAN[RAS])*('[1]3.2'!BL$7=[1]SAN!$B$5:$B$154),0)),"")</f>
        <v/>
      </c>
      <c r="BM73" s="151" t="str">
        <f t="array" ref="BM73">IFERROR(INDEX([1]!SAN[DK_nr],MATCH(1,('[1]3.2'!$AM73=[1]!SAN[RAS])*('[1]3.2'!BM$7=[1]SAN!$B$5:$B$154),0)),"")</f>
        <v/>
      </c>
      <c r="BN73" s="151" t="str">
        <f t="array" ref="BN73">IFERROR(INDEX([1]!SAN[DK_nr],MATCH(1,('[1]3.2'!$AM73=[1]!SAN[RAS])*('[1]3.2'!BN$7=[1]SAN!$B$5:$B$154),0)),"")</f>
        <v/>
      </c>
      <c r="BO73" s="151" t="str">
        <f t="array" ref="BO73">IFERROR(INDEX([1]!SAN[DK_nr],MATCH(1,('[1]3.2'!$AM73=[1]!SAN[RAS])*('[1]3.2'!BO$7=[1]SAN!$B$5:$B$154),0)),"")</f>
        <v/>
      </c>
      <c r="BP73" s="151" t="str">
        <f t="array" ref="BP73">IFERROR(INDEX([1]!SAN[DK_nr],MATCH(1,('[1]3.2'!$AM73=[1]!SAN[RAS])*('[1]3.2'!BP$7=[1]SAN!$B$5:$B$154),0)),"")</f>
        <v/>
      </c>
      <c r="BQ73" s="151" t="str">
        <f t="array" ref="BQ73">IFERROR(INDEX([1]!SAN[DK_nr],MATCH(1,('[1]3.2'!$AM73=[1]!SAN[RAS])*('[1]3.2'!BQ$7=[1]SAN!$B$5:$B$154),0)),"")</f>
        <v/>
      </c>
      <c r="BR73" s="151" t="str">
        <f t="array" ref="BR73">IFERROR(INDEX([1]!SAN[DK_nr],MATCH(1,('[1]3.2'!$AM73=[1]!SAN[RAS])*('[1]3.2'!BR$7=[1]SAN!$B$5:$B$154),0)),"")</f>
        <v/>
      </c>
      <c r="BS73" s="151" t="str">
        <f t="array" ref="BS73">IFERROR(INDEX([1]!SAN[DK_nr],MATCH(1,('[1]3.2'!$AM73=[1]!SAN[RAS])*('[1]3.2'!BS$7=[1]SAN!$B$5:$B$154),0)),"")</f>
        <v/>
      </c>
      <c r="BT73" s="151" t="str">
        <f t="array" ref="BT73">IFERROR(INDEX([1]!SAN[DK_nr],MATCH(1,('[1]3.2'!$AM73=[1]!SAN[RAS])*('[1]3.2'!BT$7=[1]SAN!$B$5:$B$154),0)),"")</f>
        <v/>
      </c>
      <c r="BU73" s="151" t="str">
        <f t="array" ref="BU73">IFERROR(INDEX([1]!SAN[DK_nr],MATCH(1,('[1]3.2'!$AM73=[1]!SAN[RAS])*('[1]3.2'!BU$7=[1]SAN!$B$5:$B$154),0)),"")</f>
        <v/>
      </c>
      <c r="BV73" s="151" t="str">
        <f t="array" ref="BV73">IFERROR(INDEX([1]!SAN[DK_nr],MATCH(1,('[1]3.2'!$AM73=[1]!SAN[RAS])*('[1]3.2'!BV$7=[1]SAN!$B$5:$B$154),0)),"")</f>
        <v/>
      </c>
      <c r="BW73" s="151" t="str">
        <f t="array" ref="BW73">IFERROR(INDEX([1]!SAN[DK_nr],MATCH(1,('[1]3.2'!$AM73=[1]!SAN[RAS])*('[1]3.2'!BW$7=[1]SAN!$B$5:$B$154),0)),"")</f>
        <v/>
      </c>
      <c r="BX73" s="151" t="str">
        <f t="array" ref="BX73">IFERROR(INDEX([1]!SAN[DK_nr],MATCH(1,('[1]3.2'!$AM73=[1]!SAN[RAS])*('[1]3.2'!BX$7=[1]SAN!$B$5:$B$154),0)),"")</f>
        <v/>
      </c>
      <c r="BY73" s="151" t="str">
        <f t="array" ref="BY73">IFERROR(INDEX([1]!SAN[DK_nr],MATCH(1,('[1]3.2'!$AM73=[1]!SAN[RAS])*('[1]3.2'!BY$7=[1]SAN!$B$5:$B$154),0)),"")</f>
        <v/>
      </c>
      <c r="BZ73" s="151" t="str">
        <f t="array" ref="BZ73">IFERROR(INDEX([1]!SAN[DK_nr],MATCH(1,('[1]3.2'!$AM73=[1]!SAN[RAS])*('[1]3.2'!BZ$7=[1]SAN!$B$5:$B$154),0)),"")</f>
        <v/>
      </c>
      <c r="CA73" s="151" t="str">
        <f t="array" ref="CA73">IFERROR(INDEX([1]!SAN[DK_nr],MATCH(1,('[1]3.2'!$AM73=[1]!SAN[RAS])*('[1]3.2'!CA$7=[1]SAN!$B$5:$B$154),0)),"")</f>
        <v/>
      </c>
      <c r="CB73" s="151" t="str">
        <f t="array" ref="CB73">IFERROR(INDEX([1]!SAN[DK_nr],MATCH(1,('[1]3.2'!$AM73=[1]!SAN[RAS])*('[1]3.2'!CB$7=[1]SAN!$B$5:$B$154),0)),"")</f>
        <v/>
      </c>
      <c r="CC73" s="151" t="str">
        <f t="array" ref="CC73">IFERROR(INDEX([1]!SAN[DK_nr],MATCH(1,('[1]3.2'!$AM73=[1]!SAN[RAS])*('[1]3.2'!CC$7=[1]SAN!$B$5:$B$154),0)),"")</f>
        <v/>
      </c>
      <c r="CD73" s="151" t="str">
        <f t="array" ref="CD73">IFERROR(INDEX([1]!SAN[DK_nr],MATCH(1,('[1]3.2'!$AM73=[1]!SAN[RAS])*('[1]3.2'!CD$7=[1]SAN!$B$5:$B$154),0)),"")</f>
        <v/>
      </c>
      <c r="CE73" s="151" t="str">
        <f t="array" ref="CE73">IFERROR(INDEX([1]!SAN[DK_nr],MATCH(1,('[1]3.2'!$AM73=[1]!SAN[RAS])*('[1]3.2'!CE$7=[1]SAN!$B$5:$B$154),0)),"")</f>
        <v/>
      </c>
      <c r="CF73" s="151" t="str">
        <f t="array" ref="CF73">IFERROR(INDEX([1]!SAN[DK_nr],MATCH(1,('[1]3.2'!$AM73=[1]!SAN[RAS])*('[1]3.2'!CF$7=[1]SAN!$B$5:$B$154),0)),"")</f>
        <v/>
      </c>
      <c r="CG73" s="151" t="str">
        <f t="array" ref="CG73">IFERROR(INDEX([1]!SAN[DK_nr],MATCH(1,('[1]3.2'!$AM73=[1]!SAN[RAS])*('[1]3.2'!CG$7=[1]SAN!$B$5:$B$154),0)),"")</f>
        <v/>
      </c>
      <c r="CH73" s="151" t="str">
        <f t="array" ref="CH73">IFERROR(INDEX([1]!SAN[DK_nr],MATCH(1,('[1]3.2'!$AM73=[1]!SAN[RAS])*('[1]3.2'!CH$7=[1]SAN!$B$5:$B$154),0)),"")</f>
        <v/>
      </c>
      <c r="CI73" s="151" t="str">
        <f t="array" ref="CI73">IFERROR(INDEX([1]!SAN[DK_nr],MATCH(1,('[1]3.2'!$AM73=[1]!SAN[RAS])*('[1]3.2'!CI$7=[1]SAN!$B$5:$B$154),0)),"")</f>
        <v/>
      </c>
      <c r="CJ73" s="151" t="str">
        <f t="array" ref="CJ73">IFERROR(INDEX([1]!SAN[DK_nr],MATCH(1,('[1]3.2'!$AM73=[1]!SAN[RAS])*('[1]3.2'!CJ$7=[1]SAN!$B$5:$B$154),0)),"")</f>
        <v/>
      </c>
      <c r="CK73" s="151" t="str">
        <f t="array" ref="CK73">IFERROR(INDEX([1]!SAN[DK_nr],MATCH(1,('[1]3.2'!$AM73=[1]!SAN[RAS])*('[1]3.2'!CK$7=[1]SAN!$B$5:$B$154),0)),"")</f>
        <v/>
      </c>
      <c r="CL73" s="151" t="str">
        <f t="array" ref="CL73">IFERROR(INDEX([1]!SAN[DK_nr],MATCH(1,('[1]3.2'!$AM73=[1]!SAN[RAS])*('[1]3.2'!CL$7=[1]SAN!$B$5:$B$154),0)),"")</f>
        <v/>
      </c>
      <c r="CM73" s="151" t="str">
        <f t="array" ref="CM73">IFERROR(INDEX([1]!SAN[DK_nr],MATCH(1,('[1]3.2'!$AM73=[1]!SAN[RAS])*('[1]3.2'!CM$7=[1]SAN!$B$5:$B$154),0)),"")</f>
        <v/>
      </c>
      <c r="CN73" s="151" t="str">
        <f t="array" ref="CN73">IFERROR(INDEX([1]!SAN[DK_nr],MATCH(1,('[1]3.2'!$AM73=[1]!SAN[RAS])*('[1]3.2'!CN$7=[1]SAN!$B$5:$B$154),0)),"")</f>
        <v/>
      </c>
      <c r="CO73" s="151" t="str">
        <f t="array" ref="CO73">IFERROR(INDEX([1]!SAN[DK_nr],MATCH(1,('[1]3.2'!$AM73=[1]!SAN[RAS])*('[1]3.2'!CO$7=[1]SAN!$B$5:$B$154),0)),"")</f>
        <v/>
      </c>
      <c r="CP73" s="151" t="str">
        <f t="array" ref="CP73">IFERROR(INDEX([1]!SAN[DK_nr],MATCH(1,('[1]3.2'!$AM73=[1]!SAN[RAS])*('[1]3.2'!CP$7=[1]SAN!$B$5:$B$154),0)),"")</f>
        <v/>
      </c>
      <c r="CQ73" s="151" t="str">
        <f t="array" ref="CQ73">IFERROR(INDEX([1]!SAN[DK_nr],MATCH(1,('[1]3.2'!$AM73=[1]!SAN[RAS])*('[1]3.2'!CQ$7=[1]SAN!$B$5:$B$154),0)),"")</f>
        <v/>
      </c>
      <c r="CR73" s="151" t="str">
        <f t="array" ref="CR73">IFERROR(INDEX([1]!SAN[DK_nr],MATCH(1,('[1]3.2'!$AM73=[1]!SAN[RAS])*('[1]3.2'!CR$7=[1]SAN!$B$5:$B$154),0)),"")</f>
        <v/>
      </c>
      <c r="CS73" s="151" t="str">
        <f t="array" ref="CS73">IFERROR(INDEX([1]!SAN[DK_nr],MATCH(1,('[1]3.2'!$AM73=[1]!SAN[RAS])*('[1]3.2'!CS$7=[1]SAN!$B$5:$B$154),0)),"")</f>
        <v/>
      </c>
      <c r="CT73" s="151" t="str">
        <f t="array" ref="CT73">IFERROR(INDEX([1]!SAN[DK_nr],MATCH(1,('[1]3.2'!$AM73=[1]!SAN[RAS])*('[1]3.2'!CT$7=[1]SAN!$B$5:$B$154),0)),"")</f>
        <v/>
      </c>
      <c r="CU73" s="151" t="str">
        <f t="array" ref="CU73">IFERROR(INDEX([1]!SAN[DK_nr],MATCH(1,('[1]3.2'!$AM73=[1]!SAN[RAS])*('[1]3.2'!CU$7=[1]SAN!$B$5:$B$154),0)),"")</f>
        <v/>
      </c>
      <c r="CV73" s="151" t="str">
        <f t="array" ref="CV73">IFERROR(INDEX([1]!SAN[DK_nr],MATCH(1,('[1]3.2'!$AM73=[1]!SAN[RAS])*('[1]3.2'!CV$7=[1]SAN!$B$5:$B$154),0)),"")</f>
        <v/>
      </c>
      <c r="CW73" s="151" t="str">
        <f t="array" ref="CW73">IFERROR(INDEX([1]!SAN[DK_nr],MATCH(1,('[1]3.2'!$AM73=[1]!SAN[RAS])*('[1]3.2'!CW$7=[1]SAN!$B$5:$B$154),0)),"")</f>
        <v/>
      </c>
      <c r="CX73" s="151" t="str">
        <f t="array" ref="CX73">IFERROR(INDEX([1]!SAN[DK_nr],MATCH(1,('[1]3.2'!$AM73=[1]!SAN[RAS])*('[1]3.2'!CX$7=[1]SAN!$B$5:$B$154),0)),"")</f>
        <v/>
      </c>
      <c r="CY73" s="151" t="str">
        <f t="array" ref="CY73">IFERROR(INDEX([1]!SAN[DK_nr],MATCH(1,('[1]3.2'!$AM73=[1]!SAN[RAS])*('[1]3.2'!CY$7=[1]SAN!$B$5:$B$154),0)),"")</f>
        <v/>
      </c>
      <c r="CZ73" s="151" t="str">
        <f t="array" ref="CZ73">IFERROR(INDEX([1]!SAN[DK_nr],MATCH(1,('[1]3.2'!$AM73=[1]!SAN[RAS])*('[1]3.2'!CZ$7=[1]SAN!$B$5:$B$154),0)),"")</f>
        <v/>
      </c>
      <c r="DA73" s="151" t="str">
        <f t="array" ref="DA73">IFERROR(INDEX([1]!SAN[DK_nr],MATCH(1,('[1]3.2'!$AM73=[1]!SAN[RAS])*('[1]3.2'!DA$7=[1]SAN!$B$5:$B$154),0)),"")</f>
        <v/>
      </c>
      <c r="DB73" s="151" t="str">
        <f t="array" ref="DB73">IFERROR(INDEX([1]!SAN[DK_nr],MATCH(1,('[1]3.2'!$AM73=[1]!SAN[RAS])*('[1]3.2'!DB$7=[1]SAN!$B$5:$B$154),0)),"")</f>
        <v/>
      </c>
      <c r="DC73" s="151" t="str">
        <f t="array" ref="DC73">IFERROR(INDEX([1]!SAN[DK_nr],MATCH(1,('[1]3.2'!$AM73=[1]!SAN[RAS])*('[1]3.2'!DC$7=[1]SAN!$B$5:$B$154),0)),"")</f>
        <v/>
      </c>
      <c r="DD73" s="151" t="str">
        <f t="array" ref="DD73">IFERROR(INDEX([1]!SAN[DK_nr],MATCH(1,('[1]3.2'!$AM73=[1]!SAN[RAS])*('[1]3.2'!DD$7=[1]SAN!$B$5:$B$154),0)),"")</f>
        <v/>
      </c>
      <c r="DE73" s="151" t="str">
        <f t="array" ref="DE73">IFERROR(INDEX([1]!SAN[DK_nr],MATCH(1,('[1]3.2'!$AM73=[1]!SAN[RAS])*('[1]3.2'!DE$7=[1]SAN!$B$5:$B$154),0)),"")</f>
        <v/>
      </c>
      <c r="DF73" s="151" t="str">
        <f t="array" ref="DF73">IFERROR(INDEX([1]!SAN[DK_nr],MATCH(1,('[1]3.2'!$AM73=[1]!SAN[RAS])*('[1]3.2'!DF$7=[1]SAN!$B$5:$B$154),0)),"")</f>
        <v/>
      </c>
      <c r="DG73" s="151" t="str">
        <f t="array" ref="DG73">IFERROR(INDEX([1]!SAN[DK_nr],MATCH(1,('[1]3.2'!$AM73=[1]!SAN[RAS])*('[1]3.2'!DG$7=[1]SAN!$B$5:$B$154),0)),"")</f>
        <v/>
      </c>
      <c r="DH73" s="151" t="str">
        <f t="array" ref="DH73">IFERROR(INDEX([1]!SAN[DK_nr],MATCH(1,('[1]3.2'!$AM73=[1]!SAN[RAS])*('[1]3.2'!DH$7=[1]SAN!$B$5:$B$154),0)),"")</f>
        <v/>
      </c>
      <c r="DI73" s="151" t="str">
        <f t="array" ref="DI73">IFERROR(INDEX([1]!SAN[DK_nr],MATCH(1,('[1]3.2'!$AM73=[1]!SAN[RAS])*('[1]3.2'!DI$7=[1]SAN!$B$5:$B$154),0)),"")</f>
        <v/>
      </c>
      <c r="DJ73" s="151" t="str">
        <f t="array" ref="DJ73">IFERROR(INDEX([1]!SAN[DK_nr],MATCH(1,('[1]3.2'!$AM73=[1]!SAN[RAS])*('[1]3.2'!DJ$7=[1]SAN!$B$5:$B$154),0)),"")</f>
        <v/>
      </c>
      <c r="DK73" s="151" t="str">
        <f t="array" ref="DK73">IFERROR(INDEX([1]!SAN[DK_nr],MATCH(1,('[1]3.2'!$AM73=[1]!SAN[RAS])*('[1]3.2'!DK$7=[1]SAN!$B$5:$B$154),0)),"")</f>
        <v/>
      </c>
      <c r="DL73" s="151" t="str">
        <f t="array" ref="DL73">IFERROR(INDEX([1]!SAN[DK_nr],MATCH(1,('[1]3.2'!$AM73=[1]!SAN[RAS])*('[1]3.2'!DL$7=[1]SAN!$B$5:$B$154),0)),"")</f>
        <v/>
      </c>
      <c r="DM73" s="151" t="str">
        <f t="array" ref="DM73">IFERROR(INDEX([1]!SAN[DK_nr],MATCH(1,('[1]3.2'!$AM73=[1]!SAN[RAS])*('[1]3.2'!DM$7=[1]SAN!$B$5:$B$154),0)),"")</f>
        <v/>
      </c>
      <c r="DN73" s="151" t="str">
        <f t="array" ref="DN73">IFERROR(INDEX([1]!SAN[DK_nr],MATCH(1,('[1]3.2'!$AM73=[1]!SAN[RAS])*('[1]3.2'!DN$7=[1]SAN!$B$5:$B$154),0)),"")</f>
        <v/>
      </c>
      <c r="DO73" s="151" t="str">
        <f t="array" ref="DO73">IFERROR(INDEX([1]!SAN[DK_nr],MATCH(1,('[1]3.2'!$AM73=[1]!SAN[RAS])*('[1]3.2'!DO$7=[1]SAN!$B$5:$B$154),0)),"")</f>
        <v/>
      </c>
      <c r="DP73" s="151" t="str">
        <f t="array" ref="DP73">IFERROR(INDEX([1]!SAN[DK_nr],MATCH(1,('[1]3.2'!$AM73=[1]!SAN[RAS])*('[1]3.2'!DP$7=[1]SAN!$B$5:$B$154),0)),"")</f>
        <v/>
      </c>
      <c r="DQ73" s="151" t="str">
        <f t="array" ref="DQ73">IFERROR(INDEX([1]!SAN[DK_nr],MATCH(1,('[1]3.2'!$AM73=[1]!SAN[RAS])*('[1]3.2'!DQ$7=[1]SAN!$B$5:$B$154),0)),"")</f>
        <v/>
      </c>
      <c r="DR73" s="151" t="str">
        <f t="array" ref="DR73">IFERROR(INDEX([1]!SAN[DK_nr],MATCH(1,('[1]3.2'!$AM73=[1]!SAN[RAS])*('[1]3.2'!DR$7=[1]SAN!$B$5:$B$154),0)),"")</f>
        <v/>
      </c>
      <c r="DS73" s="151" t="str">
        <f t="array" ref="DS73">IFERROR(INDEX([1]!SAN[DK_nr],MATCH(1,('[1]3.2'!$AM73=[1]!SAN[RAS])*('[1]3.2'!DS$7=[1]SAN!$B$5:$B$154),0)),"")</f>
        <v/>
      </c>
      <c r="DT73" s="151" t="str">
        <f t="array" ref="DT73">IFERROR(INDEX([1]!SAN[DK_nr],MATCH(1,('[1]3.2'!$AM73=[1]!SAN[RAS])*('[1]3.2'!DT$7=[1]SAN!$B$5:$B$154),0)),"")</f>
        <v/>
      </c>
      <c r="DU73" s="151" t="str">
        <f t="array" ref="DU73">IFERROR(INDEX([1]!SAN[DK_nr],MATCH(1,('[1]3.2'!$AM73=[1]!SAN[RAS])*('[1]3.2'!DU$7=[1]SAN!$B$5:$B$154),0)),"")</f>
        <v/>
      </c>
      <c r="DV73" s="151" t="str">
        <f t="array" ref="DV73">IFERROR(INDEX([1]!SAN[DK_nr],MATCH(1,('[1]3.2'!$AM73=[1]!SAN[RAS])*('[1]3.2'!DV$7=[1]SAN!$B$5:$B$154),0)),"")</f>
        <v/>
      </c>
      <c r="DW73" s="151" t="str">
        <f t="array" ref="DW73">IFERROR(INDEX([1]!SAN[DK_nr],MATCH(1,('[1]3.2'!$AM73=[1]!SAN[RAS])*('[1]3.2'!DW$7=[1]SAN!$B$5:$B$154),0)),"")</f>
        <v/>
      </c>
      <c r="DX73" s="151" t="str">
        <f t="array" ref="DX73">IFERROR(INDEX([1]!SAN[DK_nr],MATCH(1,('[1]3.2'!$AM73=[1]!SAN[RAS])*('[1]3.2'!DX$7=[1]SAN!$B$5:$B$154),0)),"")</f>
        <v/>
      </c>
      <c r="DY73" s="151" t="str">
        <f t="array" ref="DY73">IFERROR(INDEX([1]!SAN[DK_nr],MATCH(1,('[1]3.2'!$AM73=[1]!SAN[RAS])*('[1]3.2'!DY$7=[1]SAN!$B$5:$B$154),0)),"")</f>
        <v/>
      </c>
      <c r="DZ73" s="151" t="str">
        <f t="array" ref="DZ73">IFERROR(INDEX([1]!SAN[DK_nr],MATCH(1,('[1]3.2'!$AM73=[1]!SAN[RAS])*('[1]3.2'!DZ$7=[1]SAN!$B$5:$B$154),0)),"")</f>
        <v/>
      </c>
      <c r="EA73" s="151" t="str">
        <f t="array" ref="EA73">IFERROR(INDEX([1]!SAN[DK_nr],MATCH(1,('[1]3.2'!$AM73=[1]!SAN[RAS])*('[1]3.2'!EA$7=[1]SAN!$B$5:$B$154),0)),"")</f>
        <v/>
      </c>
      <c r="EB73" s="151" t="str">
        <f t="array" ref="EB73">IFERROR(INDEX([1]!SAN[DK_nr],MATCH(1,('[1]3.2'!$AM73=[1]!SAN[RAS])*('[1]3.2'!EB$7=[1]SAN!$B$5:$B$154),0)),"")</f>
        <v/>
      </c>
    </row>
    <row r="74" spans="2:132" x14ac:dyDescent="0.2">
      <c r="B74" s="168" t="s">
        <v>580</v>
      </c>
      <c r="C74" s="169" t="s">
        <v>581</v>
      </c>
      <c r="D74" s="170" t="str">
        <f t="shared" ref="D74:D95" si="6">+AR74&amp;" "&amp;AS74&amp;" "&amp;AT74&amp;" "&amp;AU74&amp;" "&amp;AV74&amp;" "&amp;AW74&amp;" "&amp;AX74&amp;" "&amp;AY74&amp;" "&amp;AZ74&amp;" "&amp;BA74&amp;" "&amp;BB74&amp;" "&amp;BC74&amp;" "&amp;BD74&amp;" "&amp;BE74&amp;" "&amp;BF74&amp;" "&amp;BG74&amp;" "&amp;BH74&amp;" "&amp;BI74&amp;" "&amp;BJ74&amp;" "&amp;BK74&amp;" "&amp;BL74&amp;" "&amp;BM74&amp;" "&amp;BN74&amp;" "&amp;BO74&amp;" "&amp;BP74&amp;" "&amp;BQ74&amp;" "&amp;BR74&amp;" "&amp;BS74&amp;" "&amp;BT74&amp;" "&amp;BU74&amp;" "&amp;BV74&amp;" "&amp;BW74&amp;" "&amp;BX74&amp;" "&amp;BY74&amp;" "&amp;BZ74&amp;" "&amp;CA74&amp;" "&amp;CB74&amp;" "&amp;CC74&amp;" "&amp;CD74&amp;" "&amp;CE74&amp;" "&amp;CF74&amp;" "&amp;CG74&amp;" "&amp;CH74&amp;" "&amp;CI74&amp;" "&amp;CJ74&amp;" "&amp;CK74&amp;" "&amp;CL74&amp;" "&amp;CM74&amp;" "&amp;CN74&amp;" "&amp;CO74&amp;" "&amp;CP74&amp;" "&amp;CQ74&amp;" "&amp;CR74&amp;" "&amp;CS74&amp;" "&amp;CT74&amp;" "&amp;CU74&amp;" "&amp;CV74&amp;" "&amp;CW74&amp;" "&amp;CX74&amp;" "&amp;CY74&amp;" "&amp;CZ74&amp;" "&amp;DA74&amp;" "&amp;DB74&amp;" "&amp;DC74&amp;" "&amp;DD74&amp;" "&amp;DE74&amp;" "&amp;DF74&amp;" "&amp;DG74&amp;" "&amp;DH74&amp;" "&amp;DI74&amp;" "&amp;DJ74&amp;" "&amp;DK74&amp;" "&amp;DL74&amp;" "&amp;DM74&amp;" "&amp;DN74&amp;" "&amp;DO74&amp;" "&amp;DP74&amp;" "&amp;DQ74&amp;" "&amp;DR74&amp;" "&amp;DS74&amp;" "&amp;DT74&amp;" "&amp;DU74&amp;" "&amp;DV74&amp;" "&amp;DW74&amp;" "&amp;DX74&amp;" "&amp;DY74&amp;" "&amp;DZ74&amp;" "&amp;EA74&amp;" "&amp;EB74</f>
        <v xml:space="preserve">                                                                                        </v>
      </c>
      <c r="E74" s="171" t="e">
        <f>+SUMIFS([1]!Sanaudos[Suma],[1]!Sanaudos[Pagal DK RAS],$AM74)</f>
        <v>#REF!</v>
      </c>
      <c r="F74" s="171"/>
      <c r="G74" s="171"/>
      <c r="H74" s="171"/>
      <c r="I74" s="171"/>
      <c r="J74" s="171" t="e">
        <f>+SUMIFS([1]!Sanaudos_kor[Suma],[1]!Sanaudos_kor[RAS],$AM74,[1]!Sanaudos_kor[KOR_nr],J$1)</f>
        <v>#REF!</v>
      </c>
      <c r="K74" s="171" t="e">
        <f>+SUMIFS([1]!Sanaudos_kor[Suma],[1]!Sanaudos_kor[RAS],$AM74,[1]!Sanaudos_kor[KOR_nr],K$1)</f>
        <v>#REF!</v>
      </c>
      <c r="L74" s="171" t="e">
        <f>+SUMIFS([1]!Sanaudos_kor[Suma],[1]!Sanaudos_kor[RAS],$AM74,[1]!Sanaudos_kor[KOR_nr],L$1)</f>
        <v>#REF!</v>
      </c>
      <c r="M74" s="171" t="e">
        <f>+SUMIFS([1]!Sanaudos_kor[Suma],[1]!Sanaudos_kor[RAS],$AM74,[1]!Sanaudos_kor[KOR_nr],M$1)</f>
        <v>#REF!</v>
      </c>
      <c r="N74" s="171" t="e">
        <f>+SUMIFS([1]!Sanaudos_kor[Suma],[1]!Sanaudos_kor[RAS],$AM74,[1]!Sanaudos_kor[KOR_nr],N$1)</f>
        <v>#REF!</v>
      </c>
      <c r="O74" s="171" t="e">
        <f>+SUMIFS([1]!Sanaudos_kor[Suma],[1]!Sanaudos_kor[RAS],$AM74,[1]!Sanaudos_kor[KOR_nr],O$1)</f>
        <v>#REF!</v>
      </c>
      <c r="P74" s="171" t="e">
        <f>+SUMIFS([1]!Sanaudos_kor[Suma],[1]!Sanaudos_kor[RAS],$AM74,[1]!Sanaudos_kor[KOR_nr],P$1)</f>
        <v>#REF!</v>
      </c>
      <c r="Q74" s="171" t="e">
        <f>+SUMIFS([1]!Sanaudos_kor[Suma],[1]!Sanaudos_kor[RAS],$AM74,[1]!Sanaudos_kor[KOR_nr],Q$1)</f>
        <v>#REF!</v>
      </c>
      <c r="R74" s="171" t="e">
        <f>+SUMIFS([1]!Sanaudos_kor[Suma],[1]!Sanaudos_kor[RAS],$AM74,[1]!Sanaudos_kor[KOR_nr],R$1)</f>
        <v>#REF!</v>
      </c>
      <c r="S74" s="171" t="e">
        <f>+SUMIFS([1]!Sanaudos_kor[Suma],[1]!Sanaudos_kor[RAS],$AM74,[1]!Sanaudos_kor[KOR_nr],S$1)</f>
        <v>#REF!</v>
      </c>
      <c r="T74" s="171" t="e">
        <f>+SUMIFS([1]!Sanaudos_kor[Suma],[1]!Sanaudos_kor[RAS],$AM74,[1]!Sanaudos_kor[KOR_nr],T$1)</f>
        <v>#REF!</v>
      </c>
      <c r="U74" s="171" t="e">
        <f>+SUMIFS([1]!Sanaudos_kor[Suma],[1]!Sanaudos_kor[RAS],$AM74,[1]!Sanaudos_kor[KOR_nr],U$1)</f>
        <v>#REF!</v>
      </c>
      <c r="V74" s="171" t="e">
        <f>+SUMIFS([1]!Sanaudos_kor[Suma],[1]!Sanaudos_kor[RAS],$AM74,[1]!Sanaudos_kor[KOR_nr],V$1)</f>
        <v>#REF!</v>
      </c>
      <c r="W74" s="171" t="e">
        <f>+SUMIFS([1]!Sanaudos_kor[Suma],[1]!Sanaudos_kor[RAS],$AM74,[1]!Sanaudos_kor[KOR_nr],W$1)</f>
        <v>#REF!</v>
      </c>
      <c r="X74" s="171" t="e">
        <f>+SUMIFS([1]!Sanaudos_kor[Suma],[1]!Sanaudos_kor[RAS],$AM74,[1]!Sanaudos_kor[KOR_nr],X$1)</f>
        <v>#REF!</v>
      </c>
      <c r="Y74" s="171" t="e">
        <f>+SUMIFS([1]!Sanaudos_kor[Suma],[1]!Sanaudos_kor[RAS],$AM74,[1]!Sanaudos_kor[KOR_nr],Y$1)</f>
        <v>#REF!</v>
      </c>
      <c r="Z74" s="171" t="e">
        <f>+SUMIFS([1]!Sanaudos_kor[Suma],[1]!Sanaudos_kor[RAS],$AM74,[1]!Sanaudos_kor[KOR_nr],Z$1)</f>
        <v>#REF!</v>
      </c>
      <c r="AA74" s="171" t="e">
        <f>+SUMIFS([1]!Sanaudos_kor[Suma],[1]!Sanaudos_kor[RAS],$AM74,[1]!Sanaudos_kor[KOR_nr],AA$1)</f>
        <v>#REF!</v>
      </c>
      <c r="AB74" s="171" t="e">
        <f>+SUMIFS([1]!Sanaudos_kor[Suma],[1]!Sanaudos_kor[RAS],$AM74,[1]!Sanaudos_kor[KOR_nr],AB$1)</f>
        <v>#REF!</v>
      </c>
      <c r="AC74" s="171" t="e">
        <f>+SUMIFS([1]!Sanaudos_kor[Suma],[1]!Sanaudos_kor[RAS],$AM74,[1]!Sanaudos_kor[KOR_nr],AC$1)</f>
        <v>#REF!</v>
      </c>
      <c r="AD74" s="171" t="e">
        <f>+SUMIFS([1]!Sanaudos_kor[Suma],[1]!Sanaudos_kor[RAS],$AM74,[1]!Sanaudos_kor[KOR_nr],AD$1)</f>
        <v>#REF!</v>
      </c>
      <c r="AE74" s="171" t="e">
        <f>+SUMIFS([1]!Sanaudos_kor[Suma],[1]!Sanaudos_kor[RAS],$AM74,[1]!Sanaudos_kor[KOR_nr],AE$1)</f>
        <v>#REF!</v>
      </c>
      <c r="AF74" s="171" t="e">
        <f t="shared" si="4"/>
        <v>#REF!</v>
      </c>
      <c r="AG74" s="538"/>
      <c r="AL74" s="172">
        <f>+'[1]3.pagrindinis'!A76</f>
        <v>800</v>
      </c>
      <c r="AM74" s="172">
        <f>+'[1]3.pagrindinis'!B76</f>
        <v>801</v>
      </c>
      <c r="AN74" s="166" t="e">
        <f>+SUMIFS('[1]5'!$M$8:$M$158,'[1]5'!$C$8:$C$158,$AM74)</f>
        <v>#VALUE!</v>
      </c>
      <c r="AO74" s="167" t="e">
        <f t="shared" si="5"/>
        <v>#VALUE!</v>
      </c>
      <c r="AR74" s="151" t="str">
        <f t="array" ref="AR74">IFERROR(INDEX([1]!SAN[DK_nr],MATCH(1,('[1]3.2'!$AM74=[1]!SAN[RAS])*('[1]3.2'!AR$7=[1]SAN!$B$5:$B$154),0)),"")</f>
        <v/>
      </c>
      <c r="AS74" s="151" t="str">
        <f t="array" ref="AS74">IFERROR(INDEX([1]!SAN[DK_nr],MATCH(1,('[1]3.2'!$AM74=[1]!SAN[RAS])*('[1]3.2'!AS$7=[1]SAN!$B$5:$B$154),0)),"")</f>
        <v/>
      </c>
      <c r="AT74" s="151" t="str">
        <f t="array" ref="AT74">IFERROR(INDEX([1]!SAN[DK_nr],MATCH(1,('[1]3.2'!$AM74=[1]!SAN[RAS])*('[1]3.2'!AT$7=[1]SAN!$B$5:$B$154),0)),"")</f>
        <v/>
      </c>
      <c r="AU74" s="151" t="str">
        <f t="array" ref="AU74">IFERROR(INDEX([1]!SAN[DK_nr],MATCH(1,('[1]3.2'!$AM74=[1]!SAN[RAS])*('[1]3.2'!AU$7=[1]SAN!$B$5:$B$154),0)),"")</f>
        <v/>
      </c>
      <c r="AV74" s="151" t="str">
        <f t="array" ref="AV74">IFERROR(INDEX([1]!SAN[DK_nr],MATCH(1,('[1]3.2'!$AM74=[1]!SAN[RAS])*('[1]3.2'!AV$7=[1]SAN!$B$5:$B$154),0)),"")</f>
        <v/>
      </c>
      <c r="AW74" s="151" t="str">
        <f t="array" ref="AW74">IFERROR(INDEX([1]!SAN[DK_nr],MATCH(1,('[1]3.2'!$AM74=[1]!SAN[RAS])*('[1]3.2'!AW$7=[1]SAN!$B$5:$B$154),0)),"")</f>
        <v/>
      </c>
      <c r="AX74" s="151" t="str">
        <f t="array" ref="AX74">IFERROR(INDEX([1]!SAN[DK_nr],MATCH(1,('[1]3.2'!$AM74=[1]!SAN[RAS])*('[1]3.2'!AX$7=[1]SAN!$B$5:$B$154),0)),"")</f>
        <v/>
      </c>
      <c r="AY74" s="151" t="str">
        <f t="array" ref="AY74">IFERROR(INDEX([1]!SAN[DK_nr],MATCH(1,('[1]3.2'!$AM74=[1]!SAN[RAS])*('[1]3.2'!AY$7=[1]SAN!$B$5:$B$154),0)),"")</f>
        <v/>
      </c>
      <c r="AZ74" s="151" t="str">
        <f t="array" ref="AZ74">IFERROR(INDEX([1]!SAN[DK_nr],MATCH(1,('[1]3.2'!$AM74=[1]!SAN[RAS])*('[1]3.2'!AZ$7=[1]SAN!$B$5:$B$154),0)),"")</f>
        <v/>
      </c>
      <c r="BA74" s="151" t="str">
        <f t="array" ref="BA74">IFERROR(INDEX([1]!SAN[DK_nr],MATCH(1,('[1]3.2'!$AM74=[1]!SAN[RAS])*('[1]3.2'!BA$7=[1]SAN!$B$5:$B$154),0)),"")</f>
        <v/>
      </c>
      <c r="BB74" s="151" t="str">
        <f t="array" ref="BB74">IFERROR(INDEX([1]!SAN[DK_nr],MATCH(1,('[1]3.2'!$AM74=[1]!SAN[RAS])*('[1]3.2'!BB$7=[1]SAN!$B$5:$B$154),0)),"")</f>
        <v/>
      </c>
      <c r="BC74" s="151" t="str">
        <f t="array" ref="BC74">IFERROR(INDEX([1]!SAN[DK_nr],MATCH(1,('[1]3.2'!$AM74=[1]!SAN[RAS])*('[1]3.2'!BC$7=[1]SAN!$B$5:$B$154),0)),"")</f>
        <v/>
      </c>
      <c r="BD74" s="151" t="str">
        <f t="array" ref="BD74">IFERROR(INDEX([1]!SAN[DK_nr],MATCH(1,('[1]3.2'!$AM74=[1]!SAN[RAS])*('[1]3.2'!BD$7=[1]SAN!$B$5:$B$154),0)),"")</f>
        <v/>
      </c>
      <c r="BE74" s="151" t="str">
        <f t="array" ref="BE74">IFERROR(INDEX([1]!SAN[DK_nr],MATCH(1,('[1]3.2'!$AM74=[1]!SAN[RAS])*('[1]3.2'!BE$7=[1]SAN!$B$5:$B$154),0)),"")</f>
        <v/>
      </c>
      <c r="BF74" s="151" t="str">
        <f t="array" ref="BF74">IFERROR(INDEX([1]!SAN[DK_nr],MATCH(1,('[1]3.2'!$AM74=[1]!SAN[RAS])*('[1]3.2'!BF$7=[1]SAN!$B$5:$B$154),0)),"")</f>
        <v/>
      </c>
      <c r="BG74" s="151" t="str">
        <f t="array" ref="BG74">IFERROR(INDEX([1]!SAN[DK_nr],MATCH(1,('[1]3.2'!$AM74=[1]!SAN[RAS])*('[1]3.2'!BG$7=[1]SAN!$B$5:$B$154),0)),"")</f>
        <v/>
      </c>
      <c r="BH74" s="151" t="str">
        <f t="array" ref="BH74">IFERROR(INDEX([1]!SAN[DK_nr],MATCH(1,('[1]3.2'!$AM74=[1]!SAN[RAS])*('[1]3.2'!BH$7=[1]SAN!$B$5:$B$154),0)),"")</f>
        <v/>
      </c>
      <c r="BI74" s="151" t="str">
        <f t="array" ref="BI74">IFERROR(INDEX([1]!SAN[DK_nr],MATCH(1,('[1]3.2'!$AM74=[1]!SAN[RAS])*('[1]3.2'!BI$7=[1]SAN!$B$5:$B$154),0)),"")</f>
        <v/>
      </c>
      <c r="BJ74" s="151" t="str">
        <f t="array" ref="BJ74">IFERROR(INDEX([1]!SAN[DK_nr],MATCH(1,('[1]3.2'!$AM74=[1]!SAN[RAS])*('[1]3.2'!BJ$7=[1]SAN!$B$5:$B$154),0)),"")</f>
        <v/>
      </c>
      <c r="BK74" s="151" t="str">
        <f t="array" ref="BK74">IFERROR(INDEX([1]!SAN[DK_nr],MATCH(1,('[1]3.2'!$AM74=[1]!SAN[RAS])*('[1]3.2'!BK$7=[1]SAN!$B$5:$B$154),0)),"")</f>
        <v/>
      </c>
      <c r="BL74" s="151" t="str">
        <f t="array" ref="BL74">IFERROR(INDEX([1]!SAN[DK_nr],MATCH(1,('[1]3.2'!$AM74=[1]!SAN[RAS])*('[1]3.2'!BL$7=[1]SAN!$B$5:$B$154),0)),"")</f>
        <v/>
      </c>
      <c r="BM74" s="151" t="str">
        <f t="array" ref="BM74">IFERROR(INDEX([1]!SAN[DK_nr],MATCH(1,('[1]3.2'!$AM74=[1]!SAN[RAS])*('[1]3.2'!BM$7=[1]SAN!$B$5:$B$154),0)),"")</f>
        <v/>
      </c>
      <c r="BN74" s="151" t="str">
        <f t="array" ref="BN74">IFERROR(INDEX([1]!SAN[DK_nr],MATCH(1,('[1]3.2'!$AM74=[1]!SAN[RAS])*('[1]3.2'!BN$7=[1]SAN!$B$5:$B$154),0)),"")</f>
        <v/>
      </c>
      <c r="BO74" s="151" t="str">
        <f t="array" ref="BO74">IFERROR(INDEX([1]!SAN[DK_nr],MATCH(1,('[1]3.2'!$AM74=[1]!SAN[RAS])*('[1]3.2'!BO$7=[1]SAN!$B$5:$B$154),0)),"")</f>
        <v/>
      </c>
      <c r="BP74" s="151" t="str">
        <f t="array" ref="BP74">IFERROR(INDEX([1]!SAN[DK_nr],MATCH(1,('[1]3.2'!$AM74=[1]!SAN[RAS])*('[1]3.2'!BP$7=[1]SAN!$B$5:$B$154),0)),"")</f>
        <v/>
      </c>
      <c r="BQ74" s="151" t="str">
        <f t="array" ref="BQ74">IFERROR(INDEX([1]!SAN[DK_nr],MATCH(1,('[1]3.2'!$AM74=[1]!SAN[RAS])*('[1]3.2'!BQ$7=[1]SAN!$B$5:$B$154),0)),"")</f>
        <v/>
      </c>
      <c r="BR74" s="151" t="str">
        <f t="array" ref="BR74">IFERROR(INDEX([1]!SAN[DK_nr],MATCH(1,('[1]3.2'!$AM74=[1]!SAN[RAS])*('[1]3.2'!BR$7=[1]SAN!$B$5:$B$154),0)),"")</f>
        <v/>
      </c>
      <c r="BS74" s="151" t="str">
        <f t="array" ref="BS74">IFERROR(INDEX([1]!SAN[DK_nr],MATCH(1,('[1]3.2'!$AM74=[1]!SAN[RAS])*('[1]3.2'!BS$7=[1]SAN!$B$5:$B$154),0)),"")</f>
        <v/>
      </c>
      <c r="BT74" s="151" t="str">
        <f t="array" ref="BT74">IFERROR(INDEX([1]!SAN[DK_nr],MATCH(1,('[1]3.2'!$AM74=[1]!SAN[RAS])*('[1]3.2'!BT$7=[1]SAN!$B$5:$B$154),0)),"")</f>
        <v/>
      </c>
      <c r="BU74" s="151" t="str">
        <f t="array" ref="BU74">IFERROR(INDEX([1]!SAN[DK_nr],MATCH(1,('[1]3.2'!$AM74=[1]!SAN[RAS])*('[1]3.2'!BU$7=[1]SAN!$B$5:$B$154),0)),"")</f>
        <v/>
      </c>
      <c r="BV74" s="151" t="str">
        <f t="array" ref="BV74">IFERROR(INDEX([1]!SAN[DK_nr],MATCH(1,('[1]3.2'!$AM74=[1]!SAN[RAS])*('[1]3.2'!BV$7=[1]SAN!$B$5:$B$154),0)),"")</f>
        <v/>
      </c>
      <c r="BW74" s="151" t="str">
        <f t="array" ref="BW74">IFERROR(INDEX([1]!SAN[DK_nr],MATCH(1,('[1]3.2'!$AM74=[1]!SAN[RAS])*('[1]3.2'!BW$7=[1]SAN!$B$5:$B$154),0)),"")</f>
        <v/>
      </c>
      <c r="BX74" s="151" t="str">
        <f t="array" ref="BX74">IFERROR(INDEX([1]!SAN[DK_nr],MATCH(1,('[1]3.2'!$AM74=[1]!SAN[RAS])*('[1]3.2'!BX$7=[1]SAN!$B$5:$B$154),0)),"")</f>
        <v/>
      </c>
      <c r="BY74" s="151" t="str">
        <f t="array" ref="BY74">IFERROR(INDEX([1]!SAN[DK_nr],MATCH(1,('[1]3.2'!$AM74=[1]!SAN[RAS])*('[1]3.2'!BY$7=[1]SAN!$B$5:$B$154),0)),"")</f>
        <v/>
      </c>
      <c r="BZ74" s="151" t="str">
        <f t="array" ref="BZ74">IFERROR(INDEX([1]!SAN[DK_nr],MATCH(1,('[1]3.2'!$AM74=[1]!SAN[RAS])*('[1]3.2'!BZ$7=[1]SAN!$B$5:$B$154),0)),"")</f>
        <v/>
      </c>
      <c r="CA74" s="151" t="str">
        <f t="array" ref="CA74">IFERROR(INDEX([1]!SAN[DK_nr],MATCH(1,('[1]3.2'!$AM74=[1]!SAN[RAS])*('[1]3.2'!CA$7=[1]SAN!$B$5:$B$154),0)),"")</f>
        <v/>
      </c>
      <c r="CB74" s="151" t="str">
        <f t="array" ref="CB74">IFERROR(INDEX([1]!SAN[DK_nr],MATCH(1,('[1]3.2'!$AM74=[1]!SAN[RAS])*('[1]3.2'!CB$7=[1]SAN!$B$5:$B$154),0)),"")</f>
        <v/>
      </c>
      <c r="CC74" s="151" t="str">
        <f t="array" ref="CC74">IFERROR(INDEX([1]!SAN[DK_nr],MATCH(1,('[1]3.2'!$AM74=[1]!SAN[RAS])*('[1]3.2'!CC$7=[1]SAN!$B$5:$B$154),0)),"")</f>
        <v/>
      </c>
      <c r="CD74" s="151" t="str">
        <f t="array" ref="CD74">IFERROR(INDEX([1]!SAN[DK_nr],MATCH(1,('[1]3.2'!$AM74=[1]!SAN[RAS])*('[1]3.2'!CD$7=[1]SAN!$B$5:$B$154),0)),"")</f>
        <v/>
      </c>
      <c r="CE74" s="151" t="str">
        <f t="array" ref="CE74">IFERROR(INDEX([1]!SAN[DK_nr],MATCH(1,('[1]3.2'!$AM74=[1]!SAN[RAS])*('[1]3.2'!CE$7=[1]SAN!$B$5:$B$154),0)),"")</f>
        <v/>
      </c>
      <c r="CF74" s="151" t="str">
        <f t="array" ref="CF74">IFERROR(INDEX([1]!SAN[DK_nr],MATCH(1,('[1]3.2'!$AM74=[1]!SAN[RAS])*('[1]3.2'!CF$7=[1]SAN!$B$5:$B$154),0)),"")</f>
        <v/>
      </c>
      <c r="CG74" s="151" t="str">
        <f t="array" ref="CG74">IFERROR(INDEX([1]!SAN[DK_nr],MATCH(1,('[1]3.2'!$AM74=[1]!SAN[RAS])*('[1]3.2'!CG$7=[1]SAN!$B$5:$B$154),0)),"")</f>
        <v/>
      </c>
      <c r="CH74" s="151" t="str">
        <f t="array" ref="CH74">IFERROR(INDEX([1]!SAN[DK_nr],MATCH(1,('[1]3.2'!$AM74=[1]!SAN[RAS])*('[1]3.2'!CH$7=[1]SAN!$B$5:$B$154),0)),"")</f>
        <v/>
      </c>
      <c r="CI74" s="151" t="str">
        <f t="array" ref="CI74">IFERROR(INDEX([1]!SAN[DK_nr],MATCH(1,('[1]3.2'!$AM74=[1]!SAN[RAS])*('[1]3.2'!CI$7=[1]SAN!$B$5:$B$154),0)),"")</f>
        <v/>
      </c>
      <c r="CJ74" s="151" t="str">
        <f t="array" ref="CJ74">IFERROR(INDEX([1]!SAN[DK_nr],MATCH(1,('[1]3.2'!$AM74=[1]!SAN[RAS])*('[1]3.2'!CJ$7=[1]SAN!$B$5:$B$154),0)),"")</f>
        <v/>
      </c>
      <c r="CK74" s="151" t="str">
        <f t="array" ref="CK74">IFERROR(INDEX([1]!SAN[DK_nr],MATCH(1,('[1]3.2'!$AM74=[1]!SAN[RAS])*('[1]3.2'!CK$7=[1]SAN!$B$5:$B$154),0)),"")</f>
        <v/>
      </c>
      <c r="CL74" s="151" t="str">
        <f t="array" ref="CL74">IFERROR(INDEX([1]!SAN[DK_nr],MATCH(1,('[1]3.2'!$AM74=[1]!SAN[RAS])*('[1]3.2'!CL$7=[1]SAN!$B$5:$B$154),0)),"")</f>
        <v/>
      </c>
      <c r="CM74" s="151" t="str">
        <f t="array" ref="CM74">IFERROR(INDEX([1]!SAN[DK_nr],MATCH(1,('[1]3.2'!$AM74=[1]!SAN[RAS])*('[1]3.2'!CM$7=[1]SAN!$B$5:$B$154),0)),"")</f>
        <v/>
      </c>
      <c r="CN74" s="151" t="str">
        <f t="array" ref="CN74">IFERROR(INDEX([1]!SAN[DK_nr],MATCH(1,('[1]3.2'!$AM74=[1]!SAN[RAS])*('[1]3.2'!CN$7=[1]SAN!$B$5:$B$154),0)),"")</f>
        <v/>
      </c>
      <c r="CO74" s="151" t="str">
        <f t="array" ref="CO74">IFERROR(INDEX([1]!SAN[DK_nr],MATCH(1,('[1]3.2'!$AM74=[1]!SAN[RAS])*('[1]3.2'!CO$7=[1]SAN!$B$5:$B$154),0)),"")</f>
        <v/>
      </c>
      <c r="CP74" s="151" t="str">
        <f t="array" ref="CP74">IFERROR(INDEX([1]!SAN[DK_nr],MATCH(1,('[1]3.2'!$AM74=[1]!SAN[RAS])*('[1]3.2'!CP$7=[1]SAN!$B$5:$B$154),0)),"")</f>
        <v/>
      </c>
      <c r="CQ74" s="151" t="str">
        <f t="array" ref="CQ74">IFERROR(INDEX([1]!SAN[DK_nr],MATCH(1,('[1]3.2'!$AM74=[1]!SAN[RAS])*('[1]3.2'!CQ$7=[1]SAN!$B$5:$B$154),0)),"")</f>
        <v/>
      </c>
      <c r="CR74" s="151" t="str">
        <f t="array" ref="CR74">IFERROR(INDEX([1]!SAN[DK_nr],MATCH(1,('[1]3.2'!$AM74=[1]!SAN[RAS])*('[1]3.2'!CR$7=[1]SAN!$B$5:$B$154),0)),"")</f>
        <v/>
      </c>
      <c r="CS74" s="151" t="str">
        <f t="array" ref="CS74">IFERROR(INDEX([1]!SAN[DK_nr],MATCH(1,('[1]3.2'!$AM74=[1]!SAN[RAS])*('[1]3.2'!CS$7=[1]SAN!$B$5:$B$154),0)),"")</f>
        <v/>
      </c>
      <c r="CT74" s="151" t="str">
        <f t="array" ref="CT74">IFERROR(INDEX([1]!SAN[DK_nr],MATCH(1,('[1]3.2'!$AM74=[1]!SAN[RAS])*('[1]3.2'!CT$7=[1]SAN!$B$5:$B$154),0)),"")</f>
        <v/>
      </c>
      <c r="CU74" s="151" t="str">
        <f t="array" ref="CU74">IFERROR(INDEX([1]!SAN[DK_nr],MATCH(1,('[1]3.2'!$AM74=[1]!SAN[RAS])*('[1]3.2'!CU$7=[1]SAN!$B$5:$B$154),0)),"")</f>
        <v/>
      </c>
      <c r="CV74" s="151" t="str">
        <f t="array" ref="CV74">IFERROR(INDEX([1]!SAN[DK_nr],MATCH(1,('[1]3.2'!$AM74=[1]!SAN[RAS])*('[1]3.2'!CV$7=[1]SAN!$B$5:$B$154),0)),"")</f>
        <v/>
      </c>
      <c r="CW74" s="151" t="str">
        <f t="array" ref="CW74">IFERROR(INDEX([1]!SAN[DK_nr],MATCH(1,('[1]3.2'!$AM74=[1]!SAN[RAS])*('[1]3.2'!CW$7=[1]SAN!$B$5:$B$154),0)),"")</f>
        <v/>
      </c>
      <c r="CX74" s="151" t="str">
        <f t="array" ref="CX74">IFERROR(INDEX([1]!SAN[DK_nr],MATCH(1,('[1]3.2'!$AM74=[1]!SAN[RAS])*('[1]3.2'!CX$7=[1]SAN!$B$5:$B$154),0)),"")</f>
        <v/>
      </c>
      <c r="CY74" s="151" t="str">
        <f t="array" ref="CY74">IFERROR(INDEX([1]!SAN[DK_nr],MATCH(1,('[1]3.2'!$AM74=[1]!SAN[RAS])*('[1]3.2'!CY$7=[1]SAN!$B$5:$B$154),0)),"")</f>
        <v/>
      </c>
      <c r="CZ74" s="151" t="str">
        <f t="array" ref="CZ74">IFERROR(INDEX([1]!SAN[DK_nr],MATCH(1,('[1]3.2'!$AM74=[1]!SAN[RAS])*('[1]3.2'!CZ$7=[1]SAN!$B$5:$B$154),0)),"")</f>
        <v/>
      </c>
      <c r="DA74" s="151" t="str">
        <f t="array" ref="DA74">IFERROR(INDEX([1]!SAN[DK_nr],MATCH(1,('[1]3.2'!$AM74=[1]!SAN[RAS])*('[1]3.2'!DA$7=[1]SAN!$B$5:$B$154),0)),"")</f>
        <v/>
      </c>
      <c r="DB74" s="151" t="str">
        <f t="array" ref="DB74">IFERROR(INDEX([1]!SAN[DK_nr],MATCH(1,('[1]3.2'!$AM74=[1]!SAN[RAS])*('[1]3.2'!DB$7=[1]SAN!$B$5:$B$154),0)),"")</f>
        <v/>
      </c>
      <c r="DC74" s="151" t="str">
        <f t="array" ref="DC74">IFERROR(INDEX([1]!SAN[DK_nr],MATCH(1,('[1]3.2'!$AM74=[1]!SAN[RAS])*('[1]3.2'!DC$7=[1]SAN!$B$5:$B$154),0)),"")</f>
        <v/>
      </c>
      <c r="DD74" s="151" t="str">
        <f t="array" ref="DD74">IFERROR(INDEX([1]!SAN[DK_nr],MATCH(1,('[1]3.2'!$AM74=[1]!SAN[RAS])*('[1]3.2'!DD$7=[1]SAN!$B$5:$B$154),0)),"")</f>
        <v/>
      </c>
      <c r="DE74" s="151" t="str">
        <f t="array" ref="DE74">IFERROR(INDEX([1]!SAN[DK_nr],MATCH(1,('[1]3.2'!$AM74=[1]!SAN[RAS])*('[1]3.2'!DE$7=[1]SAN!$B$5:$B$154),0)),"")</f>
        <v/>
      </c>
      <c r="DF74" s="151" t="str">
        <f t="array" ref="DF74">IFERROR(INDEX([1]!SAN[DK_nr],MATCH(1,('[1]3.2'!$AM74=[1]!SAN[RAS])*('[1]3.2'!DF$7=[1]SAN!$B$5:$B$154),0)),"")</f>
        <v/>
      </c>
      <c r="DG74" s="151" t="str">
        <f t="array" ref="DG74">IFERROR(INDEX([1]!SAN[DK_nr],MATCH(1,('[1]3.2'!$AM74=[1]!SAN[RAS])*('[1]3.2'!DG$7=[1]SAN!$B$5:$B$154),0)),"")</f>
        <v/>
      </c>
      <c r="DH74" s="151" t="str">
        <f t="array" ref="DH74">IFERROR(INDEX([1]!SAN[DK_nr],MATCH(1,('[1]3.2'!$AM74=[1]!SAN[RAS])*('[1]3.2'!DH$7=[1]SAN!$B$5:$B$154),0)),"")</f>
        <v/>
      </c>
      <c r="DI74" s="151" t="str">
        <f t="array" ref="DI74">IFERROR(INDEX([1]!SAN[DK_nr],MATCH(1,('[1]3.2'!$AM74=[1]!SAN[RAS])*('[1]3.2'!DI$7=[1]SAN!$B$5:$B$154),0)),"")</f>
        <v/>
      </c>
      <c r="DJ74" s="151" t="str">
        <f t="array" ref="DJ74">IFERROR(INDEX([1]!SAN[DK_nr],MATCH(1,('[1]3.2'!$AM74=[1]!SAN[RAS])*('[1]3.2'!DJ$7=[1]SAN!$B$5:$B$154),0)),"")</f>
        <v/>
      </c>
      <c r="DK74" s="151" t="str">
        <f t="array" ref="DK74">IFERROR(INDEX([1]!SAN[DK_nr],MATCH(1,('[1]3.2'!$AM74=[1]!SAN[RAS])*('[1]3.2'!DK$7=[1]SAN!$B$5:$B$154),0)),"")</f>
        <v/>
      </c>
      <c r="DL74" s="151" t="str">
        <f t="array" ref="DL74">IFERROR(INDEX([1]!SAN[DK_nr],MATCH(1,('[1]3.2'!$AM74=[1]!SAN[RAS])*('[1]3.2'!DL$7=[1]SAN!$B$5:$B$154),0)),"")</f>
        <v/>
      </c>
      <c r="DM74" s="151" t="str">
        <f t="array" ref="DM74">IFERROR(INDEX([1]!SAN[DK_nr],MATCH(1,('[1]3.2'!$AM74=[1]!SAN[RAS])*('[1]3.2'!DM$7=[1]SAN!$B$5:$B$154),0)),"")</f>
        <v/>
      </c>
      <c r="DN74" s="151" t="str">
        <f t="array" ref="DN74">IFERROR(INDEX([1]!SAN[DK_nr],MATCH(1,('[1]3.2'!$AM74=[1]!SAN[RAS])*('[1]3.2'!DN$7=[1]SAN!$B$5:$B$154),0)),"")</f>
        <v/>
      </c>
      <c r="DO74" s="151" t="str">
        <f t="array" ref="DO74">IFERROR(INDEX([1]!SAN[DK_nr],MATCH(1,('[1]3.2'!$AM74=[1]!SAN[RAS])*('[1]3.2'!DO$7=[1]SAN!$B$5:$B$154),0)),"")</f>
        <v/>
      </c>
      <c r="DP74" s="151" t="str">
        <f t="array" ref="DP74">IFERROR(INDEX([1]!SAN[DK_nr],MATCH(1,('[1]3.2'!$AM74=[1]!SAN[RAS])*('[1]3.2'!DP$7=[1]SAN!$B$5:$B$154),0)),"")</f>
        <v/>
      </c>
      <c r="DQ74" s="151" t="str">
        <f t="array" ref="DQ74">IFERROR(INDEX([1]!SAN[DK_nr],MATCH(1,('[1]3.2'!$AM74=[1]!SAN[RAS])*('[1]3.2'!DQ$7=[1]SAN!$B$5:$B$154),0)),"")</f>
        <v/>
      </c>
      <c r="DR74" s="151" t="str">
        <f t="array" ref="DR74">IFERROR(INDEX([1]!SAN[DK_nr],MATCH(1,('[1]3.2'!$AM74=[1]!SAN[RAS])*('[1]3.2'!DR$7=[1]SAN!$B$5:$B$154),0)),"")</f>
        <v/>
      </c>
      <c r="DS74" s="151" t="str">
        <f t="array" ref="DS74">IFERROR(INDEX([1]!SAN[DK_nr],MATCH(1,('[1]3.2'!$AM74=[1]!SAN[RAS])*('[1]3.2'!DS$7=[1]SAN!$B$5:$B$154),0)),"")</f>
        <v/>
      </c>
      <c r="DT74" s="151" t="str">
        <f t="array" ref="DT74">IFERROR(INDEX([1]!SAN[DK_nr],MATCH(1,('[1]3.2'!$AM74=[1]!SAN[RAS])*('[1]3.2'!DT$7=[1]SAN!$B$5:$B$154),0)),"")</f>
        <v/>
      </c>
      <c r="DU74" s="151" t="str">
        <f t="array" ref="DU74">IFERROR(INDEX([1]!SAN[DK_nr],MATCH(1,('[1]3.2'!$AM74=[1]!SAN[RAS])*('[1]3.2'!DU$7=[1]SAN!$B$5:$B$154),0)),"")</f>
        <v/>
      </c>
      <c r="DV74" s="151" t="str">
        <f t="array" ref="DV74">IFERROR(INDEX([1]!SAN[DK_nr],MATCH(1,('[1]3.2'!$AM74=[1]!SAN[RAS])*('[1]3.2'!DV$7=[1]SAN!$B$5:$B$154),0)),"")</f>
        <v/>
      </c>
      <c r="DW74" s="151" t="str">
        <f t="array" ref="DW74">IFERROR(INDEX([1]!SAN[DK_nr],MATCH(1,('[1]3.2'!$AM74=[1]!SAN[RAS])*('[1]3.2'!DW$7=[1]SAN!$B$5:$B$154),0)),"")</f>
        <v/>
      </c>
      <c r="DX74" s="151" t="str">
        <f t="array" ref="DX74">IFERROR(INDEX([1]!SAN[DK_nr],MATCH(1,('[1]3.2'!$AM74=[1]!SAN[RAS])*('[1]3.2'!DX$7=[1]SAN!$B$5:$B$154),0)),"")</f>
        <v/>
      </c>
      <c r="DY74" s="151" t="str">
        <f t="array" ref="DY74">IFERROR(INDEX([1]!SAN[DK_nr],MATCH(1,('[1]3.2'!$AM74=[1]!SAN[RAS])*('[1]3.2'!DY$7=[1]SAN!$B$5:$B$154),0)),"")</f>
        <v/>
      </c>
      <c r="DZ74" s="151" t="str">
        <f t="array" ref="DZ74">IFERROR(INDEX([1]!SAN[DK_nr],MATCH(1,('[1]3.2'!$AM74=[1]!SAN[RAS])*('[1]3.2'!DZ$7=[1]SAN!$B$5:$B$154),0)),"")</f>
        <v/>
      </c>
      <c r="EA74" s="151" t="str">
        <f t="array" ref="EA74">IFERROR(INDEX([1]!SAN[DK_nr],MATCH(1,('[1]3.2'!$AM74=[1]!SAN[RAS])*('[1]3.2'!EA$7=[1]SAN!$B$5:$B$154),0)),"")</f>
        <v/>
      </c>
      <c r="EB74" s="151" t="str">
        <f t="array" ref="EB74">IFERROR(INDEX([1]!SAN[DK_nr],MATCH(1,('[1]3.2'!$AM74=[1]!SAN[RAS])*('[1]3.2'!EB$7=[1]SAN!$B$5:$B$154),0)),"")</f>
        <v/>
      </c>
    </row>
    <row r="75" spans="2:132" ht="12.2" customHeight="1" x14ac:dyDescent="0.2">
      <c r="B75" s="168" t="s">
        <v>582</v>
      </c>
      <c r="C75" s="169" t="s">
        <v>583</v>
      </c>
      <c r="D75" s="170" t="str">
        <f t="shared" si="6"/>
        <v xml:space="preserve">                                                                                        </v>
      </c>
      <c r="E75" s="171" t="e">
        <f>+SUMIFS([1]!Sanaudos[Suma],[1]!Sanaudos[Pagal DK RAS],$AM75)</f>
        <v>#REF!</v>
      </c>
      <c r="F75" s="171"/>
      <c r="G75" s="171"/>
      <c r="H75" s="171"/>
      <c r="I75" s="171"/>
      <c r="J75" s="171" t="e">
        <f>+SUMIFS([1]!Sanaudos_kor[Suma],[1]!Sanaudos_kor[RAS],$AM75,[1]!Sanaudos_kor[KOR_nr],J$1)</f>
        <v>#REF!</v>
      </c>
      <c r="K75" s="171" t="e">
        <f>+SUMIFS([1]!Sanaudos_kor[Suma],[1]!Sanaudos_kor[RAS],$AM75,[1]!Sanaudos_kor[KOR_nr],K$1)</f>
        <v>#REF!</v>
      </c>
      <c r="L75" s="171" t="e">
        <f>+SUMIFS([1]!Sanaudos_kor[Suma],[1]!Sanaudos_kor[RAS],$AM75,[1]!Sanaudos_kor[KOR_nr],L$1)</f>
        <v>#REF!</v>
      </c>
      <c r="M75" s="171" t="e">
        <f>+SUMIFS([1]!Sanaudos_kor[Suma],[1]!Sanaudos_kor[RAS],$AM75,[1]!Sanaudos_kor[KOR_nr],M$1)</f>
        <v>#REF!</v>
      </c>
      <c r="N75" s="171" t="e">
        <f>+SUMIFS([1]!Sanaudos_kor[Suma],[1]!Sanaudos_kor[RAS],$AM75,[1]!Sanaudos_kor[KOR_nr],N$1)</f>
        <v>#REF!</v>
      </c>
      <c r="O75" s="171" t="e">
        <f>+SUMIFS([1]!Sanaudos_kor[Suma],[1]!Sanaudos_kor[RAS],$AM75,[1]!Sanaudos_kor[KOR_nr],O$1)</f>
        <v>#REF!</v>
      </c>
      <c r="P75" s="171" t="e">
        <f>+SUMIFS([1]!Sanaudos_kor[Suma],[1]!Sanaudos_kor[RAS],$AM75,[1]!Sanaudos_kor[KOR_nr],P$1)</f>
        <v>#REF!</v>
      </c>
      <c r="Q75" s="171" t="e">
        <f>+SUMIFS([1]!Sanaudos_kor[Suma],[1]!Sanaudos_kor[RAS],$AM75,[1]!Sanaudos_kor[KOR_nr],Q$1)</f>
        <v>#REF!</v>
      </c>
      <c r="R75" s="171" t="e">
        <f>+SUMIFS([1]!Sanaudos_kor[Suma],[1]!Sanaudos_kor[RAS],$AM75,[1]!Sanaudos_kor[KOR_nr],R$1)</f>
        <v>#REF!</v>
      </c>
      <c r="S75" s="171" t="e">
        <f>+SUMIFS([1]!Sanaudos_kor[Suma],[1]!Sanaudos_kor[RAS],$AM75,[1]!Sanaudos_kor[KOR_nr],S$1)</f>
        <v>#REF!</v>
      </c>
      <c r="T75" s="171" t="e">
        <f>+SUMIFS([1]!Sanaudos_kor[Suma],[1]!Sanaudos_kor[RAS],$AM75,[1]!Sanaudos_kor[KOR_nr],T$1)</f>
        <v>#REF!</v>
      </c>
      <c r="U75" s="171" t="e">
        <f>+SUMIFS([1]!Sanaudos_kor[Suma],[1]!Sanaudos_kor[RAS],$AM75,[1]!Sanaudos_kor[KOR_nr],U$1)</f>
        <v>#REF!</v>
      </c>
      <c r="V75" s="171" t="e">
        <f>+SUMIFS([1]!Sanaudos_kor[Suma],[1]!Sanaudos_kor[RAS],$AM75,[1]!Sanaudos_kor[KOR_nr],V$1)</f>
        <v>#REF!</v>
      </c>
      <c r="W75" s="171" t="e">
        <f>+SUMIFS([1]!Sanaudos_kor[Suma],[1]!Sanaudos_kor[RAS],$AM75,[1]!Sanaudos_kor[KOR_nr],W$1)</f>
        <v>#REF!</v>
      </c>
      <c r="X75" s="171" t="e">
        <f>+SUMIFS([1]!Sanaudos_kor[Suma],[1]!Sanaudos_kor[RAS],$AM75,[1]!Sanaudos_kor[KOR_nr],X$1)</f>
        <v>#REF!</v>
      </c>
      <c r="Y75" s="171" t="e">
        <f>+SUMIFS([1]!Sanaudos_kor[Suma],[1]!Sanaudos_kor[RAS],$AM75,[1]!Sanaudos_kor[KOR_nr],Y$1)</f>
        <v>#REF!</v>
      </c>
      <c r="Z75" s="171" t="e">
        <f>+SUMIFS([1]!Sanaudos_kor[Suma],[1]!Sanaudos_kor[RAS],$AM75,[1]!Sanaudos_kor[KOR_nr],Z$1)</f>
        <v>#REF!</v>
      </c>
      <c r="AA75" s="171" t="e">
        <f>+SUMIFS([1]!Sanaudos_kor[Suma],[1]!Sanaudos_kor[RAS],$AM75,[1]!Sanaudos_kor[KOR_nr],AA$1)</f>
        <v>#REF!</v>
      </c>
      <c r="AB75" s="171" t="e">
        <f>+SUMIFS([1]!Sanaudos_kor[Suma],[1]!Sanaudos_kor[RAS],$AM75,[1]!Sanaudos_kor[KOR_nr],AB$1)</f>
        <v>#REF!</v>
      </c>
      <c r="AC75" s="171" t="e">
        <f>+SUMIFS([1]!Sanaudos_kor[Suma],[1]!Sanaudos_kor[RAS],$AM75,[1]!Sanaudos_kor[KOR_nr],AC$1)</f>
        <v>#REF!</v>
      </c>
      <c r="AD75" s="171" t="e">
        <f>+SUMIFS([1]!Sanaudos_kor[Suma],[1]!Sanaudos_kor[RAS],$AM75,[1]!Sanaudos_kor[KOR_nr],AD$1)</f>
        <v>#REF!</v>
      </c>
      <c r="AE75" s="171" t="e">
        <f>+SUMIFS([1]!Sanaudos_kor[Suma],[1]!Sanaudos_kor[RAS],$AM75,[1]!Sanaudos_kor[KOR_nr],AE$1)</f>
        <v>#REF!</v>
      </c>
      <c r="AF75" s="171" t="e">
        <f t="shared" si="4"/>
        <v>#REF!</v>
      </c>
      <c r="AG75" s="538"/>
      <c r="AL75" s="172">
        <f>+'[1]3.pagrindinis'!A77</f>
        <v>800</v>
      </c>
      <c r="AM75" s="172">
        <f>+'[1]3.pagrindinis'!B77</f>
        <v>802</v>
      </c>
      <c r="AN75" s="166" t="e">
        <f>+SUMIFS('[1]5'!$M$8:$M$158,'[1]5'!$C$8:$C$158,$AM75)</f>
        <v>#VALUE!</v>
      </c>
      <c r="AO75" s="167" t="e">
        <f t="shared" si="5"/>
        <v>#VALUE!</v>
      </c>
      <c r="AR75" s="151" t="str">
        <f t="array" ref="AR75">IFERROR(INDEX([1]!SAN[DK_nr],MATCH(1,('[1]3.2'!$AM75=[1]!SAN[RAS])*('[1]3.2'!AR$7=[1]SAN!$B$5:$B$154),0)),"")</f>
        <v/>
      </c>
      <c r="AS75" s="151" t="str">
        <f t="array" ref="AS75">IFERROR(INDEX([1]!SAN[DK_nr],MATCH(1,('[1]3.2'!$AM75=[1]!SAN[RAS])*('[1]3.2'!AS$7=[1]SAN!$B$5:$B$154),0)),"")</f>
        <v/>
      </c>
      <c r="AT75" s="151" t="str">
        <f t="array" ref="AT75">IFERROR(INDEX([1]!SAN[DK_nr],MATCH(1,('[1]3.2'!$AM75=[1]!SAN[RAS])*('[1]3.2'!AT$7=[1]SAN!$B$5:$B$154),0)),"")</f>
        <v/>
      </c>
      <c r="AU75" s="151" t="str">
        <f t="array" ref="AU75">IFERROR(INDEX([1]!SAN[DK_nr],MATCH(1,('[1]3.2'!$AM75=[1]!SAN[RAS])*('[1]3.2'!AU$7=[1]SAN!$B$5:$B$154),0)),"")</f>
        <v/>
      </c>
      <c r="AV75" s="151" t="str">
        <f t="array" ref="AV75">IFERROR(INDEX([1]!SAN[DK_nr],MATCH(1,('[1]3.2'!$AM75=[1]!SAN[RAS])*('[1]3.2'!AV$7=[1]SAN!$B$5:$B$154),0)),"")</f>
        <v/>
      </c>
      <c r="AW75" s="151" t="str">
        <f t="array" ref="AW75">IFERROR(INDEX([1]!SAN[DK_nr],MATCH(1,('[1]3.2'!$AM75=[1]!SAN[RAS])*('[1]3.2'!AW$7=[1]SAN!$B$5:$B$154),0)),"")</f>
        <v/>
      </c>
      <c r="AX75" s="151" t="str">
        <f t="array" ref="AX75">IFERROR(INDEX([1]!SAN[DK_nr],MATCH(1,('[1]3.2'!$AM75=[1]!SAN[RAS])*('[1]3.2'!AX$7=[1]SAN!$B$5:$B$154),0)),"")</f>
        <v/>
      </c>
      <c r="AY75" s="151" t="str">
        <f t="array" ref="AY75">IFERROR(INDEX([1]!SAN[DK_nr],MATCH(1,('[1]3.2'!$AM75=[1]!SAN[RAS])*('[1]3.2'!AY$7=[1]SAN!$B$5:$B$154),0)),"")</f>
        <v/>
      </c>
      <c r="AZ75" s="151" t="str">
        <f t="array" ref="AZ75">IFERROR(INDEX([1]!SAN[DK_nr],MATCH(1,('[1]3.2'!$AM75=[1]!SAN[RAS])*('[1]3.2'!AZ$7=[1]SAN!$B$5:$B$154),0)),"")</f>
        <v/>
      </c>
      <c r="BA75" s="151" t="str">
        <f t="array" ref="BA75">IFERROR(INDEX([1]!SAN[DK_nr],MATCH(1,('[1]3.2'!$AM75=[1]!SAN[RAS])*('[1]3.2'!BA$7=[1]SAN!$B$5:$B$154),0)),"")</f>
        <v/>
      </c>
      <c r="BB75" s="151" t="str">
        <f t="array" ref="BB75">IFERROR(INDEX([1]!SAN[DK_nr],MATCH(1,('[1]3.2'!$AM75=[1]!SAN[RAS])*('[1]3.2'!BB$7=[1]SAN!$B$5:$B$154),0)),"")</f>
        <v/>
      </c>
      <c r="BC75" s="151" t="str">
        <f t="array" ref="BC75">IFERROR(INDEX([1]!SAN[DK_nr],MATCH(1,('[1]3.2'!$AM75=[1]!SAN[RAS])*('[1]3.2'!BC$7=[1]SAN!$B$5:$B$154),0)),"")</f>
        <v/>
      </c>
      <c r="BD75" s="151" t="str">
        <f t="array" ref="BD75">IFERROR(INDEX([1]!SAN[DK_nr],MATCH(1,('[1]3.2'!$AM75=[1]!SAN[RAS])*('[1]3.2'!BD$7=[1]SAN!$B$5:$B$154),0)),"")</f>
        <v/>
      </c>
      <c r="BE75" s="151" t="str">
        <f t="array" ref="BE75">IFERROR(INDEX([1]!SAN[DK_nr],MATCH(1,('[1]3.2'!$AM75=[1]!SAN[RAS])*('[1]3.2'!BE$7=[1]SAN!$B$5:$B$154),0)),"")</f>
        <v/>
      </c>
      <c r="BF75" s="151" t="str">
        <f t="array" ref="BF75">IFERROR(INDEX([1]!SAN[DK_nr],MATCH(1,('[1]3.2'!$AM75=[1]!SAN[RAS])*('[1]3.2'!BF$7=[1]SAN!$B$5:$B$154),0)),"")</f>
        <v/>
      </c>
      <c r="BG75" s="151" t="str">
        <f t="array" ref="BG75">IFERROR(INDEX([1]!SAN[DK_nr],MATCH(1,('[1]3.2'!$AM75=[1]!SAN[RAS])*('[1]3.2'!BG$7=[1]SAN!$B$5:$B$154),0)),"")</f>
        <v/>
      </c>
      <c r="BH75" s="151" t="str">
        <f t="array" ref="BH75">IFERROR(INDEX([1]!SAN[DK_nr],MATCH(1,('[1]3.2'!$AM75=[1]!SAN[RAS])*('[1]3.2'!BH$7=[1]SAN!$B$5:$B$154),0)),"")</f>
        <v/>
      </c>
      <c r="BI75" s="151" t="str">
        <f t="array" ref="BI75">IFERROR(INDEX([1]!SAN[DK_nr],MATCH(1,('[1]3.2'!$AM75=[1]!SAN[RAS])*('[1]3.2'!BI$7=[1]SAN!$B$5:$B$154),0)),"")</f>
        <v/>
      </c>
      <c r="BJ75" s="151" t="str">
        <f t="array" ref="BJ75">IFERROR(INDEX([1]!SAN[DK_nr],MATCH(1,('[1]3.2'!$AM75=[1]!SAN[RAS])*('[1]3.2'!BJ$7=[1]SAN!$B$5:$B$154),0)),"")</f>
        <v/>
      </c>
      <c r="BK75" s="151" t="str">
        <f t="array" ref="BK75">IFERROR(INDEX([1]!SAN[DK_nr],MATCH(1,('[1]3.2'!$AM75=[1]!SAN[RAS])*('[1]3.2'!BK$7=[1]SAN!$B$5:$B$154),0)),"")</f>
        <v/>
      </c>
      <c r="BL75" s="151" t="str">
        <f t="array" ref="BL75">IFERROR(INDEX([1]!SAN[DK_nr],MATCH(1,('[1]3.2'!$AM75=[1]!SAN[RAS])*('[1]3.2'!BL$7=[1]SAN!$B$5:$B$154),0)),"")</f>
        <v/>
      </c>
      <c r="BM75" s="151" t="str">
        <f t="array" ref="BM75">IFERROR(INDEX([1]!SAN[DK_nr],MATCH(1,('[1]3.2'!$AM75=[1]!SAN[RAS])*('[1]3.2'!BM$7=[1]SAN!$B$5:$B$154),0)),"")</f>
        <v/>
      </c>
      <c r="BN75" s="151" t="str">
        <f t="array" ref="BN75">IFERROR(INDEX([1]!SAN[DK_nr],MATCH(1,('[1]3.2'!$AM75=[1]!SAN[RAS])*('[1]3.2'!BN$7=[1]SAN!$B$5:$B$154),0)),"")</f>
        <v/>
      </c>
      <c r="BO75" s="151" t="str">
        <f t="array" ref="BO75">IFERROR(INDEX([1]!SAN[DK_nr],MATCH(1,('[1]3.2'!$AM75=[1]!SAN[RAS])*('[1]3.2'!BO$7=[1]SAN!$B$5:$B$154),0)),"")</f>
        <v/>
      </c>
      <c r="BP75" s="151" t="str">
        <f t="array" ref="BP75">IFERROR(INDEX([1]!SAN[DK_nr],MATCH(1,('[1]3.2'!$AM75=[1]!SAN[RAS])*('[1]3.2'!BP$7=[1]SAN!$B$5:$B$154),0)),"")</f>
        <v/>
      </c>
      <c r="BQ75" s="151" t="str">
        <f t="array" ref="BQ75">IFERROR(INDEX([1]!SAN[DK_nr],MATCH(1,('[1]3.2'!$AM75=[1]!SAN[RAS])*('[1]3.2'!BQ$7=[1]SAN!$B$5:$B$154),0)),"")</f>
        <v/>
      </c>
      <c r="BR75" s="151" t="str">
        <f t="array" ref="BR75">IFERROR(INDEX([1]!SAN[DK_nr],MATCH(1,('[1]3.2'!$AM75=[1]!SAN[RAS])*('[1]3.2'!BR$7=[1]SAN!$B$5:$B$154),0)),"")</f>
        <v/>
      </c>
      <c r="BS75" s="151" t="str">
        <f t="array" ref="BS75">IFERROR(INDEX([1]!SAN[DK_nr],MATCH(1,('[1]3.2'!$AM75=[1]!SAN[RAS])*('[1]3.2'!BS$7=[1]SAN!$B$5:$B$154),0)),"")</f>
        <v/>
      </c>
      <c r="BT75" s="151" t="str">
        <f t="array" ref="BT75">IFERROR(INDEX([1]!SAN[DK_nr],MATCH(1,('[1]3.2'!$AM75=[1]!SAN[RAS])*('[1]3.2'!BT$7=[1]SAN!$B$5:$B$154),0)),"")</f>
        <v/>
      </c>
      <c r="BU75" s="151" t="str">
        <f t="array" ref="BU75">IFERROR(INDEX([1]!SAN[DK_nr],MATCH(1,('[1]3.2'!$AM75=[1]!SAN[RAS])*('[1]3.2'!BU$7=[1]SAN!$B$5:$B$154),0)),"")</f>
        <v/>
      </c>
      <c r="BV75" s="151" t="str">
        <f t="array" ref="BV75">IFERROR(INDEX([1]!SAN[DK_nr],MATCH(1,('[1]3.2'!$AM75=[1]!SAN[RAS])*('[1]3.2'!BV$7=[1]SAN!$B$5:$B$154),0)),"")</f>
        <v/>
      </c>
      <c r="BW75" s="151" t="str">
        <f t="array" ref="BW75">IFERROR(INDEX([1]!SAN[DK_nr],MATCH(1,('[1]3.2'!$AM75=[1]!SAN[RAS])*('[1]3.2'!BW$7=[1]SAN!$B$5:$B$154),0)),"")</f>
        <v/>
      </c>
      <c r="BX75" s="151" t="str">
        <f t="array" ref="BX75">IFERROR(INDEX([1]!SAN[DK_nr],MATCH(1,('[1]3.2'!$AM75=[1]!SAN[RAS])*('[1]3.2'!BX$7=[1]SAN!$B$5:$B$154),0)),"")</f>
        <v/>
      </c>
      <c r="BY75" s="151" t="str">
        <f t="array" ref="BY75">IFERROR(INDEX([1]!SAN[DK_nr],MATCH(1,('[1]3.2'!$AM75=[1]!SAN[RAS])*('[1]3.2'!BY$7=[1]SAN!$B$5:$B$154),0)),"")</f>
        <v/>
      </c>
      <c r="BZ75" s="151" t="str">
        <f t="array" ref="BZ75">IFERROR(INDEX([1]!SAN[DK_nr],MATCH(1,('[1]3.2'!$AM75=[1]!SAN[RAS])*('[1]3.2'!BZ$7=[1]SAN!$B$5:$B$154),0)),"")</f>
        <v/>
      </c>
      <c r="CA75" s="151" t="str">
        <f t="array" ref="CA75">IFERROR(INDEX([1]!SAN[DK_nr],MATCH(1,('[1]3.2'!$AM75=[1]!SAN[RAS])*('[1]3.2'!CA$7=[1]SAN!$B$5:$B$154),0)),"")</f>
        <v/>
      </c>
      <c r="CB75" s="151" t="str">
        <f t="array" ref="CB75">IFERROR(INDEX([1]!SAN[DK_nr],MATCH(1,('[1]3.2'!$AM75=[1]!SAN[RAS])*('[1]3.2'!CB$7=[1]SAN!$B$5:$B$154),0)),"")</f>
        <v/>
      </c>
      <c r="CC75" s="151" t="str">
        <f t="array" ref="CC75">IFERROR(INDEX([1]!SAN[DK_nr],MATCH(1,('[1]3.2'!$AM75=[1]!SAN[RAS])*('[1]3.2'!CC$7=[1]SAN!$B$5:$B$154),0)),"")</f>
        <v/>
      </c>
      <c r="CD75" s="151" t="str">
        <f t="array" ref="CD75">IFERROR(INDEX([1]!SAN[DK_nr],MATCH(1,('[1]3.2'!$AM75=[1]!SAN[RAS])*('[1]3.2'!CD$7=[1]SAN!$B$5:$B$154),0)),"")</f>
        <v/>
      </c>
      <c r="CE75" s="151" t="str">
        <f t="array" ref="CE75">IFERROR(INDEX([1]!SAN[DK_nr],MATCH(1,('[1]3.2'!$AM75=[1]!SAN[RAS])*('[1]3.2'!CE$7=[1]SAN!$B$5:$B$154),0)),"")</f>
        <v/>
      </c>
      <c r="CF75" s="151" t="str">
        <f t="array" ref="CF75">IFERROR(INDEX([1]!SAN[DK_nr],MATCH(1,('[1]3.2'!$AM75=[1]!SAN[RAS])*('[1]3.2'!CF$7=[1]SAN!$B$5:$B$154),0)),"")</f>
        <v/>
      </c>
      <c r="CG75" s="151" t="str">
        <f t="array" ref="CG75">IFERROR(INDEX([1]!SAN[DK_nr],MATCH(1,('[1]3.2'!$AM75=[1]!SAN[RAS])*('[1]3.2'!CG$7=[1]SAN!$B$5:$B$154),0)),"")</f>
        <v/>
      </c>
      <c r="CH75" s="151" t="str">
        <f t="array" ref="CH75">IFERROR(INDEX([1]!SAN[DK_nr],MATCH(1,('[1]3.2'!$AM75=[1]!SAN[RAS])*('[1]3.2'!CH$7=[1]SAN!$B$5:$B$154),0)),"")</f>
        <v/>
      </c>
      <c r="CI75" s="151" t="str">
        <f t="array" ref="CI75">IFERROR(INDEX([1]!SAN[DK_nr],MATCH(1,('[1]3.2'!$AM75=[1]!SAN[RAS])*('[1]3.2'!CI$7=[1]SAN!$B$5:$B$154),0)),"")</f>
        <v/>
      </c>
      <c r="CJ75" s="151" t="str">
        <f t="array" ref="CJ75">IFERROR(INDEX([1]!SAN[DK_nr],MATCH(1,('[1]3.2'!$AM75=[1]!SAN[RAS])*('[1]3.2'!CJ$7=[1]SAN!$B$5:$B$154),0)),"")</f>
        <v/>
      </c>
      <c r="CK75" s="151" t="str">
        <f t="array" ref="CK75">IFERROR(INDEX([1]!SAN[DK_nr],MATCH(1,('[1]3.2'!$AM75=[1]!SAN[RAS])*('[1]3.2'!CK$7=[1]SAN!$B$5:$B$154),0)),"")</f>
        <v/>
      </c>
      <c r="CL75" s="151" t="str">
        <f t="array" ref="CL75">IFERROR(INDEX([1]!SAN[DK_nr],MATCH(1,('[1]3.2'!$AM75=[1]!SAN[RAS])*('[1]3.2'!CL$7=[1]SAN!$B$5:$B$154),0)),"")</f>
        <v/>
      </c>
      <c r="CM75" s="151" t="str">
        <f t="array" ref="CM75">IFERROR(INDEX([1]!SAN[DK_nr],MATCH(1,('[1]3.2'!$AM75=[1]!SAN[RAS])*('[1]3.2'!CM$7=[1]SAN!$B$5:$B$154),0)),"")</f>
        <v/>
      </c>
      <c r="CN75" s="151" t="str">
        <f t="array" ref="CN75">IFERROR(INDEX([1]!SAN[DK_nr],MATCH(1,('[1]3.2'!$AM75=[1]!SAN[RAS])*('[1]3.2'!CN$7=[1]SAN!$B$5:$B$154),0)),"")</f>
        <v/>
      </c>
      <c r="CO75" s="151" t="str">
        <f t="array" ref="CO75">IFERROR(INDEX([1]!SAN[DK_nr],MATCH(1,('[1]3.2'!$AM75=[1]!SAN[RAS])*('[1]3.2'!CO$7=[1]SAN!$B$5:$B$154),0)),"")</f>
        <v/>
      </c>
      <c r="CP75" s="151" t="str">
        <f t="array" ref="CP75">IFERROR(INDEX([1]!SAN[DK_nr],MATCH(1,('[1]3.2'!$AM75=[1]!SAN[RAS])*('[1]3.2'!CP$7=[1]SAN!$B$5:$B$154),0)),"")</f>
        <v/>
      </c>
      <c r="CQ75" s="151" t="str">
        <f t="array" ref="CQ75">IFERROR(INDEX([1]!SAN[DK_nr],MATCH(1,('[1]3.2'!$AM75=[1]!SAN[RAS])*('[1]3.2'!CQ$7=[1]SAN!$B$5:$B$154),0)),"")</f>
        <v/>
      </c>
      <c r="CR75" s="151" t="str">
        <f t="array" ref="CR75">IFERROR(INDEX([1]!SAN[DK_nr],MATCH(1,('[1]3.2'!$AM75=[1]!SAN[RAS])*('[1]3.2'!CR$7=[1]SAN!$B$5:$B$154),0)),"")</f>
        <v/>
      </c>
      <c r="CS75" s="151" t="str">
        <f t="array" ref="CS75">IFERROR(INDEX([1]!SAN[DK_nr],MATCH(1,('[1]3.2'!$AM75=[1]!SAN[RAS])*('[1]3.2'!CS$7=[1]SAN!$B$5:$B$154),0)),"")</f>
        <v/>
      </c>
      <c r="CT75" s="151" t="str">
        <f t="array" ref="CT75">IFERROR(INDEX([1]!SAN[DK_nr],MATCH(1,('[1]3.2'!$AM75=[1]!SAN[RAS])*('[1]3.2'!CT$7=[1]SAN!$B$5:$B$154),0)),"")</f>
        <v/>
      </c>
      <c r="CU75" s="151" t="str">
        <f t="array" ref="CU75">IFERROR(INDEX([1]!SAN[DK_nr],MATCH(1,('[1]3.2'!$AM75=[1]!SAN[RAS])*('[1]3.2'!CU$7=[1]SAN!$B$5:$B$154),0)),"")</f>
        <v/>
      </c>
      <c r="CV75" s="151" t="str">
        <f t="array" ref="CV75">IFERROR(INDEX([1]!SAN[DK_nr],MATCH(1,('[1]3.2'!$AM75=[1]!SAN[RAS])*('[1]3.2'!CV$7=[1]SAN!$B$5:$B$154),0)),"")</f>
        <v/>
      </c>
      <c r="CW75" s="151" t="str">
        <f t="array" ref="CW75">IFERROR(INDEX([1]!SAN[DK_nr],MATCH(1,('[1]3.2'!$AM75=[1]!SAN[RAS])*('[1]3.2'!CW$7=[1]SAN!$B$5:$B$154),0)),"")</f>
        <v/>
      </c>
      <c r="CX75" s="151" t="str">
        <f t="array" ref="CX75">IFERROR(INDEX([1]!SAN[DK_nr],MATCH(1,('[1]3.2'!$AM75=[1]!SAN[RAS])*('[1]3.2'!CX$7=[1]SAN!$B$5:$B$154),0)),"")</f>
        <v/>
      </c>
      <c r="CY75" s="151" t="str">
        <f t="array" ref="CY75">IFERROR(INDEX([1]!SAN[DK_nr],MATCH(1,('[1]3.2'!$AM75=[1]!SAN[RAS])*('[1]3.2'!CY$7=[1]SAN!$B$5:$B$154),0)),"")</f>
        <v/>
      </c>
      <c r="CZ75" s="151" t="str">
        <f t="array" ref="CZ75">IFERROR(INDEX([1]!SAN[DK_nr],MATCH(1,('[1]3.2'!$AM75=[1]!SAN[RAS])*('[1]3.2'!CZ$7=[1]SAN!$B$5:$B$154),0)),"")</f>
        <v/>
      </c>
      <c r="DA75" s="151" t="str">
        <f t="array" ref="DA75">IFERROR(INDEX([1]!SAN[DK_nr],MATCH(1,('[1]3.2'!$AM75=[1]!SAN[RAS])*('[1]3.2'!DA$7=[1]SAN!$B$5:$B$154),0)),"")</f>
        <v/>
      </c>
      <c r="DB75" s="151" t="str">
        <f t="array" ref="DB75">IFERROR(INDEX([1]!SAN[DK_nr],MATCH(1,('[1]3.2'!$AM75=[1]!SAN[RAS])*('[1]3.2'!DB$7=[1]SAN!$B$5:$B$154),0)),"")</f>
        <v/>
      </c>
      <c r="DC75" s="151" t="str">
        <f t="array" ref="DC75">IFERROR(INDEX([1]!SAN[DK_nr],MATCH(1,('[1]3.2'!$AM75=[1]!SAN[RAS])*('[1]3.2'!DC$7=[1]SAN!$B$5:$B$154),0)),"")</f>
        <v/>
      </c>
      <c r="DD75" s="151" t="str">
        <f t="array" ref="DD75">IFERROR(INDEX([1]!SAN[DK_nr],MATCH(1,('[1]3.2'!$AM75=[1]!SAN[RAS])*('[1]3.2'!DD$7=[1]SAN!$B$5:$B$154),0)),"")</f>
        <v/>
      </c>
      <c r="DE75" s="151" t="str">
        <f t="array" ref="DE75">IFERROR(INDEX([1]!SAN[DK_nr],MATCH(1,('[1]3.2'!$AM75=[1]!SAN[RAS])*('[1]3.2'!DE$7=[1]SAN!$B$5:$B$154),0)),"")</f>
        <v/>
      </c>
      <c r="DF75" s="151" t="str">
        <f t="array" ref="DF75">IFERROR(INDEX([1]!SAN[DK_nr],MATCH(1,('[1]3.2'!$AM75=[1]!SAN[RAS])*('[1]3.2'!DF$7=[1]SAN!$B$5:$B$154),0)),"")</f>
        <v/>
      </c>
      <c r="DG75" s="151" t="str">
        <f t="array" ref="DG75">IFERROR(INDEX([1]!SAN[DK_nr],MATCH(1,('[1]3.2'!$AM75=[1]!SAN[RAS])*('[1]3.2'!DG$7=[1]SAN!$B$5:$B$154),0)),"")</f>
        <v/>
      </c>
      <c r="DH75" s="151" t="str">
        <f t="array" ref="DH75">IFERROR(INDEX([1]!SAN[DK_nr],MATCH(1,('[1]3.2'!$AM75=[1]!SAN[RAS])*('[1]3.2'!DH$7=[1]SAN!$B$5:$B$154),0)),"")</f>
        <v/>
      </c>
      <c r="DI75" s="151" t="str">
        <f t="array" ref="DI75">IFERROR(INDEX([1]!SAN[DK_nr],MATCH(1,('[1]3.2'!$AM75=[1]!SAN[RAS])*('[1]3.2'!DI$7=[1]SAN!$B$5:$B$154),0)),"")</f>
        <v/>
      </c>
      <c r="DJ75" s="151" t="str">
        <f t="array" ref="DJ75">IFERROR(INDEX([1]!SAN[DK_nr],MATCH(1,('[1]3.2'!$AM75=[1]!SAN[RAS])*('[1]3.2'!DJ$7=[1]SAN!$B$5:$B$154),0)),"")</f>
        <v/>
      </c>
      <c r="DK75" s="151" t="str">
        <f t="array" ref="DK75">IFERROR(INDEX([1]!SAN[DK_nr],MATCH(1,('[1]3.2'!$AM75=[1]!SAN[RAS])*('[1]3.2'!DK$7=[1]SAN!$B$5:$B$154),0)),"")</f>
        <v/>
      </c>
      <c r="DL75" s="151" t="str">
        <f t="array" ref="DL75">IFERROR(INDEX([1]!SAN[DK_nr],MATCH(1,('[1]3.2'!$AM75=[1]!SAN[RAS])*('[1]3.2'!DL$7=[1]SAN!$B$5:$B$154),0)),"")</f>
        <v/>
      </c>
      <c r="DM75" s="151" t="str">
        <f t="array" ref="DM75">IFERROR(INDEX([1]!SAN[DK_nr],MATCH(1,('[1]3.2'!$AM75=[1]!SAN[RAS])*('[1]3.2'!DM$7=[1]SAN!$B$5:$B$154),0)),"")</f>
        <v/>
      </c>
      <c r="DN75" s="151" t="str">
        <f t="array" ref="DN75">IFERROR(INDEX([1]!SAN[DK_nr],MATCH(1,('[1]3.2'!$AM75=[1]!SAN[RAS])*('[1]3.2'!DN$7=[1]SAN!$B$5:$B$154),0)),"")</f>
        <v/>
      </c>
      <c r="DO75" s="151" t="str">
        <f t="array" ref="DO75">IFERROR(INDEX([1]!SAN[DK_nr],MATCH(1,('[1]3.2'!$AM75=[1]!SAN[RAS])*('[1]3.2'!DO$7=[1]SAN!$B$5:$B$154),0)),"")</f>
        <v/>
      </c>
      <c r="DP75" s="151" t="str">
        <f t="array" ref="DP75">IFERROR(INDEX([1]!SAN[DK_nr],MATCH(1,('[1]3.2'!$AM75=[1]!SAN[RAS])*('[1]3.2'!DP$7=[1]SAN!$B$5:$B$154),0)),"")</f>
        <v/>
      </c>
      <c r="DQ75" s="151" t="str">
        <f t="array" ref="DQ75">IFERROR(INDEX([1]!SAN[DK_nr],MATCH(1,('[1]3.2'!$AM75=[1]!SAN[RAS])*('[1]3.2'!DQ$7=[1]SAN!$B$5:$B$154),0)),"")</f>
        <v/>
      </c>
      <c r="DR75" s="151" t="str">
        <f t="array" ref="DR75">IFERROR(INDEX([1]!SAN[DK_nr],MATCH(1,('[1]3.2'!$AM75=[1]!SAN[RAS])*('[1]3.2'!DR$7=[1]SAN!$B$5:$B$154),0)),"")</f>
        <v/>
      </c>
      <c r="DS75" s="151" t="str">
        <f t="array" ref="DS75">IFERROR(INDEX([1]!SAN[DK_nr],MATCH(1,('[1]3.2'!$AM75=[1]!SAN[RAS])*('[1]3.2'!DS$7=[1]SAN!$B$5:$B$154),0)),"")</f>
        <v/>
      </c>
      <c r="DT75" s="151" t="str">
        <f t="array" ref="DT75">IFERROR(INDEX([1]!SAN[DK_nr],MATCH(1,('[1]3.2'!$AM75=[1]!SAN[RAS])*('[1]3.2'!DT$7=[1]SAN!$B$5:$B$154),0)),"")</f>
        <v/>
      </c>
      <c r="DU75" s="151" t="str">
        <f t="array" ref="DU75">IFERROR(INDEX([1]!SAN[DK_nr],MATCH(1,('[1]3.2'!$AM75=[1]!SAN[RAS])*('[1]3.2'!DU$7=[1]SAN!$B$5:$B$154),0)),"")</f>
        <v/>
      </c>
      <c r="DV75" s="151" t="str">
        <f t="array" ref="DV75">IFERROR(INDEX([1]!SAN[DK_nr],MATCH(1,('[1]3.2'!$AM75=[1]!SAN[RAS])*('[1]3.2'!DV$7=[1]SAN!$B$5:$B$154),0)),"")</f>
        <v/>
      </c>
      <c r="DW75" s="151" t="str">
        <f t="array" ref="DW75">IFERROR(INDEX([1]!SAN[DK_nr],MATCH(1,('[1]3.2'!$AM75=[1]!SAN[RAS])*('[1]3.2'!DW$7=[1]SAN!$B$5:$B$154),0)),"")</f>
        <v/>
      </c>
      <c r="DX75" s="151" t="str">
        <f t="array" ref="DX75">IFERROR(INDEX([1]!SAN[DK_nr],MATCH(1,('[1]3.2'!$AM75=[1]!SAN[RAS])*('[1]3.2'!DX$7=[1]SAN!$B$5:$B$154),0)),"")</f>
        <v/>
      </c>
      <c r="DY75" s="151" t="str">
        <f t="array" ref="DY75">IFERROR(INDEX([1]!SAN[DK_nr],MATCH(1,('[1]3.2'!$AM75=[1]!SAN[RAS])*('[1]3.2'!DY$7=[1]SAN!$B$5:$B$154),0)),"")</f>
        <v/>
      </c>
      <c r="DZ75" s="151" t="str">
        <f t="array" ref="DZ75">IFERROR(INDEX([1]!SAN[DK_nr],MATCH(1,('[1]3.2'!$AM75=[1]!SAN[RAS])*('[1]3.2'!DZ$7=[1]SAN!$B$5:$B$154),0)),"")</f>
        <v/>
      </c>
      <c r="EA75" s="151" t="str">
        <f t="array" ref="EA75">IFERROR(INDEX([1]!SAN[DK_nr],MATCH(1,('[1]3.2'!$AM75=[1]!SAN[RAS])*('[1]3.2'!EA$7=[1]SAN!$B$5:$B$154),0)),"")</f>
        <v/>
      </c>
      <c r="EB75" s="151" t="str">
        <f t="array" ref="EB75">IFERROR(INDEX([1]!SAN[DK_nr],MATCH(1,('[1]3.2'!$AM75=[1]!SAN[RAS])*('[1]3.2'!EB$7=[1]SAN!$B$5:$B$154),0)),"")</f>
        <v/>
      </c>
    </row>
    <row r="76" spans="2:132" ht="12.2" customHeight="1" x14ac:dyDescent="0.2">
      <c r="B76" s="168" t="s">
        <v>584</v>
      </c>
      <c r="C76" s="169" t="s">
        <v>585</v>
      </c>
      <c r="D76" s="170" t="str">
        <f t="shared" si="6"/>
        <v xml:space="preserve">                                                                                        </v>
      </c>
      <c r="E76" s="171" t="e">
        <f>+SUMIFS([1]!Sanaudos[Suma],[1]!Sanaudos[Pagal DK RAS],$AM76)</f>
        <v>#REF!</v>
      </c>
      <c r="F76" s="171"/>
      <c r="G76" s="171"/>
      <c r="H76" s="171"/>
      <c r="I76" s="171"/>
      <c r="J76" s="171" t="e">
        <f>+SUMIFS([1]!Sanaudos_kor[Suma],[1]!Sanaudos_kor[RAS],$AM76,[1]!Sanaudos_kor[KOR_nr],J$1)</f>
        <v>#REF!</v>
      </c>
      <c r="K76" s="171" t="e">
        <f>+SUMIFS([1]!Sanaudos_kor[Suma],[1]!Sanaudos_kor[RAS],$AM76,[1]!Sanaudos_kor[KOR_nr],K$1)</f>
        <v>#REF!</v>
      </c>
      <c r="L76" s="171" t="e">
        <f>+SUMIFS([1]!Sanaudos_kor[Suma],[1]!Sanaudos_kor[RAS],$AM76,[1]!Sanaudos_kor[KOR_nr],L$1)</f>
        <v>#REF!</v>
      </c>
      <c r="M76" s="171" t="e">
        <f>+SUMIFS([1]!Sanaudos_kor[Suma],[1]!Sanaudos_kor[RAS],$AM76,[1]!Sanaudos_kor[KOR_nr],M$1)</f>
        <v>#REF!</v>
      </c>
      <c r="N76" s="171" t="e">
        <f>+SUMIFS([1]!Sanaudos_kor[Suma],[1]!Sanaudos_kor[RAS],$AM76,[1]!Sanaudos_kor[KOR_nr],N$1)</f>
        <v>#REF!</v>
      </c>
      <c r="O76" s="171" t="e">
        <f>+SUMIFS([1]!Sanaudos_kor[Suma],[1]!Sanaudos_kor[RAS],$AM76,[1]!Sanaudos_kor[KOR_nr],O$1)</f>
        <v>#REF!</v>
      </c>
      <c r="P76" s="171" t="e">
        <f>+SUMIFS([1]!Sanaudos_kor[Suma],[1]!Sanaudos_kor[RAS],$AM76,[1]!Sanaudos_kor[KOR_nr],P$1)</f>
        <v>#REF!</v>
      </c>
      <c r="Q76" s="171" t="e">
        <f>+SUMIFS([1]!Sanaudos_kor[Suma],[1]!Sanaudos_kor[RAS],$AM76,[1]!Sanaudos_kor[KOR_nr],Q$1)</f>
        <v>#REF!</v>
      </c>
      <c r="R76" s="171" t="e">
        <f>+SUMIFS([1]!Sanaudos_kor[Suma],[1]!Sanaudos_kor[RAS],$AM76,[1]!Sanaudos_kor[KOR_nr],R$1)</f>
        <v>#REF!</v>
      </c>
      <c r="S76" s="171" t="e">
        <f>+SUMIFS([1]!Sanaudos_kor[Suma],[1]!Sanaudos_kor[RAS],$AM76,[1]!Sanaudos_kor[KOR_nr],S$1)</f>
        <v>#REF!</v>
      </c>
      <c r="T76" s="171" t="e">
        <f>+SUMIFS([1]!Sanaudos_kor[Suma],[1]!Sanaudos_kor[RAS],$AM76,[1]!Sanaudos_kor[KOR_nr],T$1)</f>
        <v>#REF!</v>
      </c>
      <c r="U76" s="171" t="e">
        <f>+SUMIFS([1]!Sanaudos_kor[Suma],[1]!Sanaudos_kor[RAS],$AM76,[1]!Sanaudos_kor[KOR_nr],U$1)</f>
        <v>#REF!</v>
      </c>
      <c r="V76" s="171" t="e">
        <f>+SUMIFS([1]!Sanaudos_kor[Suma],[1]!Sanaudos_kor[RAS],$AM76,[1]!Sanaudos_kor[KOR_nr],V$1)</f>
        <v>#REF!</v>
      </c>
      <c r="W76" s="171" t="e">
        <f>+SUMIFS([1]!Sanaudos_kor[Suma],[1]!Sanaudos_kor[RAS],$AM76,[1]!Sanaudos_kor[KOR_nr],W$1)</f>
        <v>#REF!</v>
      </c>
      <c r="X76" s="171" t="e">
        <f>+SUMIFS([1]!Sanaudos_kor[Suma],[1]!Sanaudos_kor[RAS],$AM76,[1]!Sanaudos_kor[KOR_nr],X$1)</f>
        <v>#REF!</v>
      </c>
      <c r="Y76" s="171" t="e">
        <f>+SUMIFS([1]!Sanaudos_kor[Suma],[1]!Sanaudos_kor[RAS],$AM76,[1]!Sanaudos_kor[KOR_nr],Y$1)</f>
        <v>#REF!</v>
      </c>
      <c r="Z76" s="171" t="e">
        <f>+SUMIFS([1]!Sanaudos_kor[Suma],[1]!Sanaudos_kor[RAS],$AM76,[1]!Sanaudos_kor[KOR_nr],Z$1)</f>
        <v>#REF!</v>
      </c>
      <c r="AA76" s="171" t="e">
        <f>+SUMIFS([1]!Sanaudos_kor[Suma],[1]!Sanaudos_kor[RAS],$AM76,[1]!Sanaudos_kor[KOR_nr],AA$1)</f>
        <v>#REF!</v>
      </c>
      <c r="AB76" s="171" t="e">
        <f>+SUMIFS([1]!Sanaudos_kor[Suma],[1]!Sanaudos_kor[RAS],$AM76,[1]!Sanaudos_kor[KOR_nr],AB$1)</f>
        <v>#REF!</v>
      </c>
      <c r="AC76" s="171" t="e">
        <f>+SUMIFS([1]!Sanaudos_kor[Suma],[1]!Sanaudos_kor[RAS],$AM76,[1]!Sanaudos_kor[KOR_nr],AC$1)</f>
        <v>#REF!</v>
      </c>
      <c r="AD76" s="171" t="e">
        <f>+SUMIFS([1]!Sanaudos_kor[Suma],[1]!Sanaudos_kor[RAS],$AM76,[1]!Sanaudos_kor[KOR_nr],AD$1)</f>
        <v>#REF!</v>
      </c>
      <c r="AE76" s="171" t="e">
        <f>+SUMIFS([1]!Sanaudos_kor[Suma],[1]!Sanaudos_kor[RAS],$AM76,[1]!Sanaudos_kor[KOR_nr],AE$1)</f>
        <v>#REF!</v>
      </c>
      <c r="AF76" s="171" t="e">
        <f t="shared" si="4"/>
        <v>#REF!</v>
      </c>
      <c r="AG76" s="538"/>
      <c r="AL76" s="172">
        <f>+'[1]3.pagrindinis'!A78</f>
        <v>800</v>
      </c>
      <c r="AM76" s="172">
        <f>+'[1]3.pagrindinis'!B78</f>
        <v>803</v>
      </c>
      <c r="AN76" s="166" t="e">
        <f>+SUMIFS('[1]5'!$M$8:$M$158,'[1]5'!$C$8:$C$158,$AM76)</f>
        <v>#VALUE!</v>
      </c>
      <c r="AO76" s="167" t="e">
        <f t="shared" si="5"/>
        <v>#VALUE!</v>
      </c>
      <c r="AR76" s="151" t="str">
        <f t="array" ref="AR76">IFERROR(INDEX([1]!SAN[DK_nr],MATCH(1,('[1]3.2'!$AM76=[1]!SAN[RAS])*('[1]3.2'!AR$7=[1]SAN!$B$5:$B$154),0)),"")</f>
        <v/>
      </c>
      <c r="AS76" s="151" t="str">
        <f t="array" ref="AS76">IFERROR(INDEX([1]!SAN[DK_nr],MATCH(1,('[1]3.2'!$AM76=[1]!SAN[RAS])*('[1]3.2'!AS$7=[1]SAN!$B$5:$B$154),0)),"")</f>
        <v/>
      </c>
      <c r="AT76" s="151" t="str">
        <f t="array" ref="AT76">IFERROR(INDEX([1]!SAN[DK_nr],MATCH(1,('[1]3.2'!$AM76=[1]!SAN[RAS])*('[1]3.2'!AT$7=[1]SAN!$B$5:$B$154),0)),"")</f>
        <v/>
      </c>
      <c r="AU76" s="151" t="str">
        <f t="array" ref="AU76">IFERROR(INDEX([1]!SAN[DK_nr],MATCH(1,('[1]3.2'!$AM76=[1]!SAN[RAS])*('[1]3.2'!AU$7=[1]SAN!$B$5:$B$154),0)),"")</f>
        <v/>
      </c>
      <c r="AV76" s="151" t="str">
        <f t="array" ref="AV76">IFERROR(INDEX([1]!SAN[DK_nr],MATCH(1,('[1]3.2'!$AM76=[1]!SAN[RAS])*('[1]3.2'!AV$7=[1]SAN!$B$5:$B$154),0)),"")</f>
        <v/>
      </c>
      <c r="AW76" s="151" t="str">
        <f t="array" ref="AW76">IFERROR(INDEX([1]!SAN[DK_nr],MATCH(1,('[1]3.2'!$AM76=[1]!SAN[RAS])*('[1]3.2'!AW$7=[1]SAN!$B$5:$B$154),0)),"")</f>
        <v/>
      </c>
      <c r="AX76" s="151" t="str">
        <f t="array" ref="AX76">IFERROR(INDEX([1]!SAN[DK_nr],MATCH(1,('[1]3.2'!$AM76=[1]!SAN[RAS])*('[1]3.2'!AX$7=[1]SAN!$B$5:$B$154),0)),"")</f>
        <v/>
      </c>
      <c r="AY76" s="151" t="str">
        <f t="array" ref="AY76">IFERROR(INDEX([1]!SAN[DK_nr],MATCH(1,('[1]3.2'!$AM76=[1]!SAN[RAS])*('[1]3.2'!AY$7=[1]SAN!$B$5:$B$154),0)),"")</f>
        <v/>
      </c>
      <c r="AZ76" s="151" t="str">
        <f t="array" ref="AZ76">IFERROR(INDEX([1]!SAN[DK_nr],MATCH(1,('[1]3.2'!$AM76=[1]!SAN[RAS])*('[1]3.2'!AZ$7=[1]SAN!$B$5:$B$154),0)),"")</f>
        <v/>
      </c>
      <c r="BA76" s="151" t="str">
        <f t="array" ref="BA76">IFERROR(INDEX([1]!SAN[DK_nr],MATCH(1,('[1]3.2'!$AM76=[1]!SAN[RAS])*('[1]3.2'!BA$7=[1]SAN!$B$5:$B$154),0)),"")</f>
        <v/>
      </c>
      <c r="BB76" s="151" t="str">
        <f t="array" ref="BB76">IFERROR(INDEX([1]!SAN[DK_nr],MATCH(1,('[1]3.2'!$AM76=[1]!SAN[RAS])*('[1]3.2'!BB$7=[1]SAN!$B$5:$B$154),0)),"")</f>
        <v/>
      </c>
      <c r="BC76" s="151" t="str">
        <f t="array" ref="BC76">IFERROR(INDEX([1]!SAN[DK_nr],MATCH(1,('[1]3.2'!$AM76=[1]!SAN[RAS])*('[1]3.2'!BC$7=[1]SAN!$B$5:$B$154),0)),"")</f>
        <v/>
      </c>
      <c r="BD76" s="151" t="str">
        <f t="array" ref="BD76">IFERROR(INDEX([1]!SAN[DK_nr],MATCH(1,('[1]3.2'!$AM76=[1]!SAN[RAS])*('[1]3.2'!BD$7=[1]SAN!$B$5:$B$154),0)),"")</f>
        <v/>
      </c>
      <c r="BE76" s="151" t="str">
        <f t="array" ref="BE76">IFERROR(INDEX([1]!SAN[DK_nr],MATCH(1,('[1]3.2'!$AM76=[1]!SAN[RAS])*('[1]3.2'!BE$7=[1]SAN!$B$5:$B$154),0)),"")</f>
        <v/>
      </c>
      <c r="BF76" s="151" t="str">
        <f t="array" ref="BF76">IFERROR(INDEX([1]!SAN[DK_nr],MATCH(1,('[1]3.2'!$AM76=[1]!SAN[RAS])*('[1]3.2'!BF$7=[1]SAN!$B$5:$B$154),0)),"")</f>
        <v/>
      </c>
      <c r="BG76" s="151" t="str">
        <f t="array" ref="BG76">IFERROR(INDEX([1]!SAN[DK_nr],MATCH(1,('[1]3.2'!$AM76=[1]!SAN[RAS])*('[1]3.2'!BG$7=[1]SAN!$B$5:$B$154),0)),"")</f>
        <v/>
      </c>
      <c r="BH76" s="151" t="str">
        <f t="array" ref="BH76">IFERROR(INDEX([1]!SAN[DK_nr],MATCH(1,('[1]3.2'!$AM76=[1]!SAN[RAS])*('[1]3.2'!BH$7=[1]SAN!$B$5:$B$154),0)),"")</f>
        <v/>
      </c>
      <c r="BI76" s="151" t="str">
        <f t="array" ref="BI76">IFERROR(INDEX([1]!SAN[DK_nr],MATCH(1,('[1]3.2'!$AM76=[1]!SAN[RAS])*('[1]3.2'!BI$7=[1]SAN!$B$5:$B$154),0)),"")</f>
        <v/>
      </c>
      <c r="BJ76" s="151" t="str">
        <f t="array" ref="BJ76">IFERROR(INDEX([1]!SAN[DK_nr],MATCH(1,('[1]3.2'!$AM76=[1]!SAN[RAS])*('[1]3.2'!BJ$7=[1]SAN!$B$5:$B$154),0)),"")</f>
        <v/>
      </c>
      <c r="BK76" s="151" t="str">
        <f t="array" ref="BK76">IFERROR(INDEX([1]!SAN[DK_nr],MATCH(1,('[1]3.2'!$AM76=[1]!SAN[RAS])*('[1]3.2'!BK$7=[1]SAN!$B$5:$B$154),0)),"")</f>
        <v/>
      </c>
      <c r="BL76" s="151" t="str">
        <f t="array" ref="BL76">IFERROR(INDEX([1]!SAN[DK_nr],MATCH(1,('[1]3.2'!$AM76=[1]!SAN[RAS])*('[1]3.2'!BL$7=[1]SAN!$B$5:$B$154),0)),"")</f>
        <v/>
      </c>
      <c r="BM76" s="151" t="str">
        <f t="array" ref="BM76">IFERROR(INDEX([1]!SAN[DK_nr],MATCH(1,('[1]3.2'!$AM76=[1]!SAN[RAS])*('[1]3.2'!BM$7=[1]SAN!$B$5:$B$154),0)),"")</f>
        <v/>
      </c>
      <c r="BN76" s="151" t="str">
        <f t="array" ref="BN76">IFERROR(INDEX([1]!SAN[DK_nr],MATCH(1,('[1]3.2'!$AM76=[1]!SAN[RAS])*('[1]3.2'!BN$7=[1]SAN!$B$5:$B$154),0)),"")</f>
        <v/>
      </c>
      <c r="BO76" s="151" t="str">
        <f t="array" ref="BO76">IFERROR(INDEX([1]!SAN[DK_nr],MATCH(1,('[1]3.2'!$AM76=[1]!SAN[RAS])*('[1]3.2'!BO$7=[1]SAN!$B$5:$B$154),0)),"")</f>
        <v/>
      </c>
      <c r="BP76" s="151" t="str">
        <f t="array" ref="BP76">IFERROR(INDEX([1]!SAN[DK_nr],MATCH(1,('[1]3.2'!$AM76=[1]!SAN[RAS])*('[1]3.2'!BP$7=[1]SAN!$B$5:$B$154),0)),"")</f>
        <v/>
      </c>
      <c r="BQ76" s="151" t="str">
        <f t="array" ref="BQ76">IFERROR(INDEX([1]!SAN[DK_nr],MATCH(1,('[1]3.2'!$AM76=[1]!SAN[RAS])*('[1]3.2'!BQ$7=[1]SAN!$B$5:$B$154),0)),"")</f>
        <v/>
      </c>
      <c r="BR76" s="151" t="str">
        <f t="array" ref="BR76">IFERROR(INDEX([1]!SAN[DK_nr],MATCH(1,('[1]3.2'!$AM76=[1]!SAN[RAS])*('[1]3.2'!BR$7=[1]SAN!$B$5:$B$154),0)),"")</f>
        <v/>
      </c>
      <c r="BS76" s="151" t="str">
        <f t="array" ref="BS76">IFERROR(INDEX([1]!SAN[DK_nr],MATCH(1,('[1]3.2'!$AM76=[1]!SAN[RAS])*('[1]3.2'!BS$7=[1]SAN!$B$5:$B$154),0)),"")</f>
        <v/>
      </c>
      <c r="BT76" s="151" t="str">
        <f t="array" ref="BT76">IFERROR(INDEX([1]!SAN[DK_nr],MATCH(1,('[1]3.2'!$AM76=[1]!SAN[RAS])*('[1]3.2'!BT$7=[1]SAN!$B$5:$B$154),0)),"")</f>
        <v/>
      </c>
      <c r="BU76" s="151" t="str">
        <f t="array" ref="BU76">IFERROR(INDEX([1]!SAN[DK_nr],MATCH(1,('[1]3.2'!$AM76=[1]!SAN[RAS])*('[1]3.2'!BU$7=[1]SAN!$B$5:$B$154),0)),"")</f>
        <v/>
      </c>
      <c r="BV76" s="151" t="str">
        <f t="array" ref="BV76">IFERROR(INDEX([1]!SAN[DK_nr],MATCH(1,('[1]3.2'!$AM76=[1]!SAN[RAS])*('[1]3.2'!BV$7=[1]SAN!$B$5:$B$154),0)),"")</f>
        <v/>
      </c>
      <c r="BW76" s="151" t="str">
        <f t="array" ref="BW76">IFERROR(INDEX([1]!SAN[DK_nr],MATCH(1,('[1]3.2'!$AM76=[1]!SAN[RAS])*('[1]3.2'!BW$7=[1]SAN!$B$5:$B$154),0)),"")</f>
        <v/>
      </c>
      <c r="BX76" s="151" t="str">
        <f t="array" ref="BX76">IFERROR(INDEX([1]!SAN[DK_nr],MATCH(1,('[1]3.2'!$AM76=[1]!SAN[RAS])*('[1]3.2'!BX$7=[1]SAN!$B$5:$B$154),0)),"")</f>
        <v/>
      </c>
      <c r="BY76" s="151" t="str">
        <f t="array" ref="BY76">IFERROR(INDEX([1]!SAN[DK_nr],MATCH(1,('[1]3.2'!$AM76=[1]!SAN[RAS])*('[1]3.2'!BY$7=[1]SAN!$B$5:$B$154),0)),"")</f>
        <v/>
      </c>
      <c r="BZ76" s="151" t="str">
        <f t="array" ref="BZ76">IFERROR(INDEX([1]!SAN[DK_nr],MATCH(1,('[1]3.2'!$AM76=[1]!SAN[RAS])*('[1]3.2'!BZ$7=[1]SAN!$B$5:$B$154),0)),"")</f>
        <v/>
      </c>
      <c r="CA76" s="151" t="str">
        <f t="array" ref="CA76">IFERROR(INDEX([1]!SAN[DK_nr],MATCH(1,('[1]3.2'!$AM76=[1]!SAN[RAS])*('[1]3.2'!CA$7=[1]SAN!$B$5:$B$154),0)),"")</f>
        <v/>
      </c>
      <c r="CB76" s="151" t="str">
        <f t="array" ref="CB76">IFERROR(INDEX([1]!SAN[DK_nr],MATCH(1,('[1]3.2'!$AM76=[1]!SAN[RAS])*('[1]3.2'!CB$7=[1]SAN!$B$5:$B$154),0)),"")</f>
        <v/>
      </c>
      <c r="CC76" s="151" t="str">
        <f t="array" ref="CC76">IFERROR(INDEX([1]!SAN[DK_nr],MATCH(1,('[1]3.2'!$AM76=[1]!SAN[RAS])*('[1]3.2'!CC$7=[1]SAN!$B$5:$B$154),0)),"")</f>
        <v/>
      </c>
      <c r="CD76" s="151" t="str">
        <f t="array" ref="CD76">IFERROR(INDEX([1]!SAN[DK_nr],MATCH(1,('[1]3.2'!$AM76=[1]!SAN[RAS])*('[1]3.2'!CD$7=[1]SAN!$B$5:$B$154),0)),"")</f>
        <v/>
      </c>
      <c r="CE76" s="151" t="str">
        <f t="array" ref="CE76">IFERROR(INDEX([1]!SAN[DK_nr],MATCH(1,('[1]3.2'!$AM76=[1]!SAN[RAS])*('[1]3.2'!CE$7=[1]SAN!$B$5:$B$154),0)),"")</f>
        <v/>
      </c>
      <c r="CF76" s="151" t="str">
        <f t="array" ref="CF76">IFERROR(INDEX([1]!SAN[DK_nr],MATCH(1,('[1]3.2'!$AM76=[1]!SAN[RAS])*('[1]3.2'!CF$7=[1]SAN!$B$5:$B$154),0)),"")</f>
        <v/>
      </c>
      <c r="CG76" s="151" t="str">
        <f t="array" ref="CG76">IFERROR(INDEX([1]!SAN[DK_nr],MATCH(1,('[1]3.2'!$AM76=[1]!SAN[RAS])*('[1]3.2'!CG$7=[1]SAN!$B$5:$B$154),0)),"")</f>
        <v/>
      </c>
      <c r="CH76" s="151" t="str">
        <f t="array" ref="CH76">IFERROR(INDEX([1]!SAN[DK_nr],MATCH(1,('[1]3.2'!$AM76=[1]!SAN[RAS])*('[1]3.2'!CH$7=[1]SAN!$B$5:$B$154),0)),"")</f>
        <v/>
      </c>
      <c r="CI76" s="151" t="str">
        <f t="array" ref="CI76">IFERROR(INDEX([1]!SAN[DK_nr],MATCH(1,('[1]3.2'!$AM76=[1]!SAN[RAS])*('[1]3.2'!CI$7=[1]SAN!$B$5:$B$154),0)),"")</f>
        <v/>
      </c>
      <c r="CJ76" s="151" t="str">
        <f t="array" ref="CJ76">IFERROR(INDEX([1]!SAN[DK_nr],MATCH(1,('[1]3.2'!$AM76=[1]!SAN[RAS])*('[1]3.2'!CJ$7=[1]SAN!$B$5:$B$154),0)),"")</f>
        <v/>
      </c>
      <c r="CK76" s="151" t="str">
        <f t="array" ref="CK76">IFERROR(INDEX([1]!SAN[DK_nr],MATCH(1,('[1]3.2'!$AM76=[1]!SAN[RAS])*('[1]3.2'!CK$7=[1]SAN!$B$5:$B$154),0)),"")</f>
        <v/>
      </c>
      <c r="CL76" s="151" t="str">
        <f t="array" ref="CL76">IFERROR(INDEX([1]!SAN[DK_nr],MATCH(1,('[1]3.2'!$AM76=[1]!SAN[RAS])*('[1]3.2'!CL$7=[1]SAN!$B$5:$B$154),0)),"")</f>
        <v/>
      </c>
      <c r="CM76" s="151" t="str">
        <f t="array" ref="CM76">IFERROR(INDEX([1]!SAN[DK_nr],MATCH(1,('[1]3.2'!$AM76=[1]!SAN[RAS])*('[1]3.2'!CM$7=[1]SAN!$B$5:$B$154),0)),"")</f>
        <v/>
      </c>
      <c r="CN76" s="151" t="str">
        <f t="array" ref="CN76">IFERROR(INDEX([1]!SAN[DK_nr],MATCH(1,('[1]3.2'!$AM76=[1]!SAN[RAS])*('[1]3.2'!CN$7=[1]SAN!$B$5:$B$154),0)),"")</f>
        <v/>
      </c>
      <c r="CO76" s="151" t="str">
        <f t="array" ref="CO76">IFERROR(INDEX([1]!SAN[DK_nr],MATCH(1,('[1]3.2'!$AM76=[1]!SAN[RAS])*('[1]3.2'!CO$7=[1]SAN!$B$5:$B$154),0)),"")</f>
        <v/>
      </c>
      <c r="CP76" s="151" t="str">
        <f t="array" ref="CP76">IFERROR(INDEX([1]!SAN[DK_nr],MATCH(1,('[1]3.2'!$AM76=[1]!SAN[RAS])*('[1]3.2'!CP$7=[1]SAN!$B$5:$B$154),0)),"")</f>
        <v/>
      </c>
      <c r="CQ76" s="151" t="str">
        <f t="array" ref="CQ76">IFERROR(INDEX([1]!SAN[DK_nr],MATCH(1,('[1]3.2'!$AM76=[1]!SAN[RAS])*('[1]3.2'!CQ$7=[1]SAN!$B$5:$B$154),0)),"")</f>
        <v/>
      </c>
      <c r="CR76" s="151" t="str">
        <f t="array" ref="CR76">IFERROR(INDEX([1]!SAN[DK_nr],MATCH(1,('[1]3.2'!$AM76=[1]!SAN[RAS])*('[1]3.2'!CR$7=[1]SAN!$B$5:$B$154),0)),"")</f>
        <v/>
      </c>
      <c r="CS76" s="151" t="str">
        <f t="array" ref="CS76">IFERROR(INDEX([1]!SAN[DK_nr],MATCH(1,('[1]3.2'!$AM76=[1]!SAN[RAS])*('[1]3.2'!CS$7=[1]SAN!$B$5:$B$154),0)),"")</f>
        <v/>
      </c>
      <c r="CT76" s="151" t="str">
        <f t="array" ref="CT76">IFERROR(INDEX([1]!SAN[DK_nr],MATCH(1,('[1]3.2'!$AM76=[1]!SAN[RAS])*('[1]3.2'!CT$7=[1]SAN!$B$5:$B$154),0)),"")</f>
        <v/>
      </c>
      <c r="CU76" s="151" t="str">
        <f t="array" ref="CU76">IFERROR(INDEX([1]!SAN[DK_nr],MATCH(1,('[1]3.2'!$AM76=[1]!SAN[RAS])*('[1]3.2'!CU$7=[1]SAN!$B$5:$B$154),0)),"")</f>
        <v/>
      </c>
      <c r="CV76" s="151" t="str">
        <f t="array" ref="CV76">IFERROR(INDEX([1]!SAN[DK_nr],MATCH(1,('[1]3.2'!$AM76=[1]!SAN[RAS])*('[1]3.2'!CV$7=[1]SAN!$B$5:$B$154),0)),"")</f>
        <v/>
      </c>
      <c r="CW76" s="151" t="str">
        <f t="array" ref="CW76">IFERROR(INDEX([1]!SAN[DK_nr],MATCH(1,('[1]3.2'!$AM76=[1]!SAN[RAS])*('[1]3.2'!CW$7=[1]SAN!$B$5:$B$154),0)),"")</f>
        <v/>
      </c>
      <c r="CX76" s="151" t="str">
        <f t="array" ref="CX76">IFERROR(INDEX([1]!SAN[DK_nr],MATCH(1,('[1]3.2'!$AM76=[1]!SAN[RAS])*('[1]3.2'!CX$7=[1]SAN!$B$5:$B$154),0)),"")</f>
        <v/>
      </c>
      <c r="CY76" s="151" t="str">
        <f t="array" ref="CY76">IFERROR(INDEX([1]!SAN[DK_nr],MATCH(1,('[1]3.2'!$AM76=[1]!SAN[RAS])*('[1]3.2'!CY$7=[1]SAN!$B$5:$B$154),0)),"")</f>
        <v/>
      </c>
      <c r="CZ76" s="151" t="str">
        <f t="array" ref="CZ76">IFERROR(INDEX([1]!SAN[DK_nr],MATCH(1,('[1]3.2'!$AM76=[1]!SAN[RAS])*('[1]3.2'!CZ$7=[1]SAN!$B$5:$B$154),0)),"")</f>
        <v/>
      </c>
      <c r="DA76" s="151" t="str">
        <f t="array" ref="DA76">IFERROR(INDEX([1]!SAN[DK_nr],MATCH(1,('[1]3.2'!$AM76=[1]!SAN[RAS])*('[1]3.2'!DA$7=[1]SAN!$B$5:$B$154),0)),"")</f>
        <v/>
      </c>
      <c r="DB76" s="151" t="str">
        <f t="array" ref="DB76">IFERROR(INDEX([1]!SAN[DK_nr],MATCH(1,('[1]3.2'!$AM76=[1]!SAN[RAS])*('[1]3.2'!DB$7=[1]SAN!$B$5:$B$154),0)),"")</f>
        <v/>
      </c>
      <c r="DC76" s="151" t="str">
        <f t="array" ref="DC76">IFERROR(INDEX([1]!SAN[DK_nr],MATCH(1,('[1]3.2'!$AM76=[1]!SAN[RAS])*('[1]3.2'!DC$7=[1]SAN!$B$5:$B$154),0)),"")</f>
        <v/>
      </c>
      <c r="DD76" s="151" t="str">
        <f t="array" ref="DD76">IFERROR(INDEX([1]!SAN[DK_nr],MATCH(1,('[1]3.2'!$AM76=[1]!SAN[RAS])*('[1]3.2'!DD$7=[1]SAN!$B$5:$B$154),0)),"")</f>
        <v/>
      </c>
      <c r="DE76" s="151" t="str">
        <f t="array" ref="DE76">IFERROR(INDEX([1]!SAN[DK_nr],MATCH(1,('[1]3.2'!$AM76=[1]!SAN[RAS])*('[1]3.2'!DE$7=[1]SAN!$B$5:$B$154),0)),"")</f>
        <v/>
      </c>
      <c r="DF76" s="151" t="str">
        <f t="array" ref="DF76">IFERROR(INDEX([1]!SAN[DK_nr],MATCH(1,('[1]3.2'!$AM76=[1]!SAN[RAS])*('[1]3.2'!DF$7=[1]SAN!$B$5:$B$154),0)),"")</f>
        <v/>
      </c>
      <c r="DG76" s="151" t="str">
        <f t="array" ref="DG76">IFERROR(INDEX([1]!SAN[DK_nr],MATCH(1,('[1]3.2'!$AM76=[1]!SAN[RAS])*('[1]3.2'!DG$7=[1]SAN!$B$5:$B$154),0)),"")</f>
        <v/>
      </c>
      <c r="DH76" s="151" t="str">
        <f t="array" ref="DH76">IFERROR(INDEX([1]!SAN[DK_nr],MATCH(1,('[1]3.2'!$AM76=[1]!SAN[RAS])*('[1]3.2'!DH$7=[1]SAN!$B$5:$B$154),0)),"")</f>
        <v/>
      </c>
      <c r="DI76" s="151" t="str">
        <f t="array" ref="DI76">IFERROR(INDEX([1]!SAN[DK_nr],MATCH(1,('[1]3.2'!$AM76=[1]!SAN[RAS])*('[1]3.2'!DI$7=[1]SAN!$B$5:$B$154),0)),"")</f>
        <v/>
      </c>
      <c r="DJ76" s="151" t="str">
        <f t="array" ref="DJ76">IFERROR(INDEX([1]!SAN[DK_nr],MATCH(1,('[1]3.2'!$AM76=[1]!SAN[RAS])*('[1]3.2'!DJ$7=[1]SAN!$B$5:$B$154),0)),"")</f>
        <v/>
      </c>
      <c r="DK76" s="151" t="str">
        <f t="array" ref="DK76">IFERROR(INDEX([1]!SAN[DK_nr],MATCH(1,('[1]3.2'!$AM76=[1]!SAN[RAS])*('[1]3.2'!DK$7=[1]SAN!$B$5:$B$154),0)),"")</f>
        <v/>
      </c>
      <c r="DL76" s="151" t="str">
        <f t="array" ref="DL76">IFERROR(INDEX([1]!SAN[DK_nr],MATCH(1,('[1]3.2'!$AM76=[1]!SAN[RAS])*('[1]3.2'!DL$7=[1]SAN!$B$5:$B$154),0)),"")</f>
        <v/>
      </c>
      <c r="DM76" s="151" t="str">
        <f t="array" ref="DM76">IFERROR(INDEX([1]!SAN[DK_nr],MATCH(1,('[1]3.2'!$AM76=[1]!SAN[RAS])*('[1]3.2'!DM$7=[1]SAN!$B$5:$B$154),0)),"")</f>
        <v/>
      </c>
      <c r="DN76" s="151" t="str">
        <f t="array" ref="DN76">IFERROR(INDEX([1]!SAN[DK_nr],MATCH(1,('[1]3.2'!$AM76=[1]!SAN[RAS])*('[1]3.2'!DN$7=[1]SAN!$B$5:$B$154),0)),"")</f>
        <v/>
      </c>
      <c r="DO76" s="151" t="str">
        <f t="array" ref="DO76">IFERROR(INDEX([1]!SAN[DK_nr],MATCH(1,('[1]3.2'!$AM76=[1]!SAN[RAS])*('[1]3.2'!DO$7=[1]SAN!$B$5:$B$154),0)),"")</f>
        <v/>
      </c>
      <c r="DP76" s="151" t="str">
        <f t="array" ref="DP76">IFERROR(INDEX([1]!SAN[DK_nr],MATCH(1,('[1]3.2'!$AM76=[1]!SAN[RAS])*('[1]3.2'!DP$7=[1]SAN!$B$5:$B$154),0)),"")</f>
        <v/>
      </c>
      <c r="DQ76" s="151" t="str">
        <f t="array" ref="DQ76">IFERROR(INDEX([1]!SAN[DK_nr],MATCH(1,('[1]3.2'!$AM76=[1]!SAN[RAS])*('[1]3.2'!DQ$7=[1]SAN!$B$5:$B$154),0)),"")</f>
        <v/>
      </c>
      <c r="DR76" s="151" t="str">
        <f t="array" ref="DR76">IFERROR(INDEX([1]!SAN[DK_nr],MATCH(1,('[1]3.2'!$AM76=[1]!SAN[RAS])*('[1]3.2'!DR$7=[1]SAN!$B$5:$B$154),0)),"")</f>
        <v/>
      </c>
      <c r="DS76" s="151" t="str">
        <f t="array" ref="DS76">IFERROR(INDEX([1]!SAN[DK_nr],MATCH(1,('[1]3.2'!$AM76=[1]!SAN[RAS])*('[1]3.2'!DS$7=[1]SAN!$B$5:$B$154),0)),"")</f>
        <v/>
      </c>
      <c r="DT76" s="151" t="str">
        <f t="array" ref="DT76">IFERROR(INDEX([1]!SAN[DK_nr],MATCH(1,('[1]3.2'!$AM76=[1]!SAN[RAS])*('[1]3.2'!DT$7=[1]SAN!$B$5:$B$154),0)),"")</f>
        <v/>
      </c>
      <c r="DU76" s="151" t="str">
        <f t="array" ref="DU76">IFERROR(INDEX([1]!SAN[DK_nr],MATCH(1,('[1]3.2'!$AM76=[1]!SAN[RAS])*('[1]3.2'!DU$7=[1]SAN!$B$5:$B$154),0)),"")</f>
        <v/>
      </c>
      <c r="DV76" s="151" t="str">
        <f t="array" ref="DV76">IFERROR(INDEX([1]!SAN[DK_nr],MATCH(1,('[1]3.2'!$AM76=[1]!SAN[RAS])*('[1]3.2'!DV$7=[1]SAN!$B$5:$B$154),0)),"")</f>
        <v/>
      </c>
      <c r="DW76" s="151" t="str">
        <f t="array" ref="DW76">IFERROR(INDEX([1]!SAN[DK_nr],MATCH(1,('[1]3.2'!$AM76=[1]!SAN[RAS])*('[1]3.2'!DW$7=[1]SAN!$B$5:$B$154),0)),"")</f>
        <v/>
      </c>
      <c r="DX76" s="151" t="str">
        <f t="array" ref="DX76">IFERROR(INDEX([1]!SAN[DK_nr],MATCH(1,('[1]3.2'!$AM76=[1]!SAN[RAS])*('[1]3.2'!DX$7=[1]SAN!$B$5:$B$154),0)),"")</f>
        <v/>
      </c>
      <c r="DY76" s="151" t="str">
        <f t="array" ref="DY76">IFERROR(INDEX([1]!SAN[DK_nr],MATCH(1,('[1]3.2'!$AM76=[1]!SAN[RAS])*('[1]3.2'!DY$7=[1]SAN!$B$5:$B$154),0)),"")</f>
        <v/>
      </c>
      <c r="DZ76" s="151" t="str">
        <f t="array" ref="DZ76">IFERROR(INDEX([1]!SAN[DK_nr],MATCH(1,('[1]3.2'!$AM76=[1]!SAN[RAS])*('[1]3.2'!DZ$7=[1]SAN!$B$5:$B$154),0)),"")</f>
        <v/>
      </c>
      <c r="EA76" s="151" t="str">
        <f t="array" ref="EA76">IFERROR(INDEX([1]!SAN[DK_nr],MATCH(1,('[1]3.2'!$AM76=[1]!SAN[RAS])*('[1]3.2'!EA$7=[1]SAN!$B$5:$B$154),0)),"")</f>
        <v/>
      </c>
      <c r="EB76" s="151" t="str">
        <f t="array" ref="EB76">IFERROR(INDEX([1]!SAN[DK_nr],MATCH(1,('[1]3.2'!$AM76=[1]!SAN[RAS])*('[1]3.2'!EB$7=[1]SAN!$B$5:$B$154),0)),"")</f>
        <v/>
      </c>
    </row>
    <row r="77" spans="2:132" ht="12.2" customHeight="1" x14ac:dyDescent="0.2">
      <c r="B77" s="168" t="s">
        <v>586</v>
      </c>
      <c r="C77" s="169" t="s">
        <v>587</v>
      </c>
      <c r="D77" s="170" t="str">
        <f t="shared" si="6"/>
        <v xml:space="preserve">                                                                                        </v>
      </c>
      <c r="E77" s="171" t="e">
        <f>+SUMIFS([1]!Sanaudos[Suma],[1]!Sanaudos[Pagal DK RAS],$AM77)</f>
        <v>#REF!</v>
      </c>
      <c r="F77" s="171"/>
      <c r="G77" s="171"/>
      <c r="H77" s="171"/>
      <c r="I77" s="171"/>
      <c r="J77" s="171" t="e">
        <f>+SUMIFS([1]!Sanaudos_kor[Suma],[1]!Sanaudos_kor[RAS],$AM77,[1]!Sanaudos_kor[KOR_nr],J$1)</f>
        <v>#REF!</v>
      </c>
      <c r="K77" s="171" t="e">
        <f>+SUMIFS([1]!Sanaudos_kor[Suma],[1]!Sanaudos_kor[RAS],$AM77,[1]!Sanaudos_kor[KOR_nr],K$1)</f>
        <v>#REF!</v>
      </c>
      <c r="L77" s="171" t="e">
        <f>+SUMIFS([1]!Sanaudos_kor[Suma],[1]!Sanaudos_kor[RAS],$AM77,[1]!Sanaudos_kor[KOR_nr],L$1)</f>
        <v>#REF!</v>
      </c>
      <c r="M77" s="171" t="e">
        <f>+SUMIFS([1]!Sanaudos_kor[Suma],[1]!Sanaudos_kor[RAS],$AM77,[1]!Sanaudos_kor[KOR_nr],M$1)</f>
        <v>#REF!</v>
      </c>
      <c r="N77" s="171" t="e">
        <f>+SUMIFS([1]!Sanaudos_kor[Suma],[1]!Sanaudos_kor[RAS],$AM77,[1]!Sanaudos_kor[KOR_nr],N$1)</f>
        <v>#REF!</v>
      </c>
      <c r="O77" s="171" t="e">
        <f>+SUMIFS([1]!Sanaudos_kor[Suma],[1]!Sanaudos_kor[RAS],$AM77,[1]!Sanaudos_kor[KOR_nr],O$1)</f>
        <v>#REF!</v>
      </c>
      <c r="P77" s="171" t="e">
        <f>+SUMIFS([1]!Sanaudos_kor[Suma],[1]!Sanaudos_kor[RAS],$AM77,[1]!Sanaudos_kor[KOR_nr],P$1)</f>
        <v>#REF!</v>
      </c>
      <c r="Q77" s="171" t="e">
        <f>+SUMIFS([1]!Sanaudos_kor[Suma],[1]!Sanaudos_kor[RAS],$AM77,[1]!Sanaudos_kor[KOR_nr],Q$1)</f>
        <v>#REF!</v>
      </c>
      <c r="R77" s="171" t="e">
        <f>+SUMIFS([1]!Sanaudos_kor[Suma],[1]!Sanaudos_kor[RAS],$AM77,[1]!Sanaudos_kor[KOR_nr],R$1)</f>
        <v>#REF!</v>
      </c>
      <c r="S77" s="171" t="e">
        <f>+SUMIFS([1]!Sanaudos_kor[Suma],[1]!Sanaudos_kor[RAS],$AM77,[1]!Sanaudos_kor[KOR_nr],S$1)</f>
        <v>#REF!</v>
      </c>
      <c r="T77" s="171" t="e">
        <f>+SUMIFS([1]!Sanaudos_kor[Suma],[1]!Sanaudos_kor[RAS],$AM77,[1]!Sanaudos_kor[KOR_nr],T$1)</f>
        <v>#REF!</v>
      </c>
      <c r="U77" s="171" t="e">
        <f>+SUMIFS([1]!Sanaudos_kor[Suma],[1]!Sanaudos_kor[RAS],$AM77,[1]!Sanaudos_kor[KOR_nr],U$1)</f>
        <v>#REF!</v>
      </c>
      <c r="V77" s="171" t="e">
        <f>+SUMIFS([1]!Sanaudos_kor[Suma],[1]!Sanaudos_kor[RAS],$AM77,[1]!Sanaudos_kor[KOR_nr],V$1)</f>
        <v>#REF!</v>
      </c>
      <c r="W77" s="171" t="e">
        <f>+SUMIFS([1]!Sanaudos_kor[Suma],[1]!Sanaudos_kor[RAS],$AM77,[1]!Sanaudos_kor[KOR_nr],W$1)</f>
        <v>#REF!</v>
      </c>
      <c r="X77" s="171" t="e">
        <f>+SUMIFS([1]!Sanaudos_kor[Suma],[1]!Sanaudos_kor[RAS],$AM77,[1]!Sanaudos_kor[KOR_nr],X$1)</f>
        <v>#REF!</v>
      </c>
      <c r="Y77" s="171" t="e">
        <f>+SUMIFS([1]!Sanaudos_kor[Suma],[1]!Sanaudos_kor[RAS],$AM77,[1]!Sanaudos_kor[KOR_nr],Y$1)</f>
        <v>#REF!</v>
      </c>
      <c r="Z77" s="171" t="e">
        <f>+SUMIFS([1]!Sanaudos_kor[Suma],[1]!Sanaudos_kor[RAS],$AM77,[1]!Sanaudos_kor[KOR_nr],Z$1)</f>
        <v>#REF!</v>
      </c>
      <c r="AA77" s="171" t="e">
        <f>+SUMIFS([1]!Sanaudos_kor[Suma],[1]!Sanaudos_kor[RAS],$AM77,[1]!Sanaudos_kor[KOR_nr],AA$1)</f>
        <v>#REF!</v>
      </c>
      <c r="AB77" s="171" t="e">
        <f>+SUMIFS([1]!Sanaudos_kor[Suma],[1]!Sanaudos_kor[RAS],$AM77,[1]!Sanaudos_kor[KOR_nr],AB$1)</f>
        <v>#REF!</v>
      </c>
      <c r="AC77" s="171" t="e">
        <f>+SUMIFS([1]!Sanaudos_kor[Suma],[1]!Sanaudos_kor[RAS],$AM77,[1]!Sanaudos_kor[KOR_nr],AC$1)</f>
        <v>#REF!</v>
      </c>
      <c r="AD77" s="171" t="e">
        <f>+SUMIFS([1]!Sanaudos_kor[Suma],[1]!Sanaudos_kor[RAS],$AM77,[1]!Sanaudos_kor[KOR_nr],AD$1)</f>
        <v>#REF!</v>
      </c>
      <c r="AE77" s="171" t="e">
        <f>+SUMIFS([1]!Sanaudos_kor[Suma],[1]!Sanaudos_kor[RAS],$AM77,[1]!Sanaudos_kor[KOR_nr],AE$1)</f>
        <v>#REF!</v>
      </c>
      <c r="AF77" s="171" t="e">
        <f t="shared" si="4"/>
        <v>#REF!</v>
      </c>
      <c r="AG77" s="538"/>
      <c r="AL77" s="172">
        <f>+'[1]3.pagrindinis'!A79</f>
        <v>800</v>
      </c>
      <c r="AM77" s="172">
        <f>+'[1]3.pagrindinis'!B79</f>
        <v>804</v>
      </c>
      <c r="AN77" s="166" t="e">
        <f>+SUMIFS('[1]5'!$M$8:$M$158,'[1]5'!$C$8:$C$158,$AM77)</f>
        <v>#VALUE!</v>
      </c>
      <c r="AO77" s="167" t="e">
        <f t="shared" si="5"/>
        <v>#VALUE!</v>
      </c>
      <c r="AR77" s="151" t="str">
        <f t="array" ref="AR77">IFERROR(INDEX([1]!SAN[DK_nr],MATCH(1,('[1]3.2'!$AM77=[1]!SAN[RAS])*('[1]3.2'!AR$7=[1]SAN!$B$5:$B$154),0)),"")</f>
        <v/>
      </c>
      <c r="AS77" s="151" t="str">
        <f t="array" ref="AS77">IFERROR(INDEX([1]!SAN[DK_nr],MATCH(1,('[1]3.2'!$AM77=[1]!SAN[RAS])*('[1]3.2'!AS$7=[1]SAN!$B$5:$B$154),0)),"")</f>
        <v/>
      </c>
      <c r="AT77" s="151" t="str">
        <f t="array" ref="AT77">IFERROR(INDEX([1]!SAN[DK_nr],MATCH(1,('[1]3.2'!$AM77=[1]!SAN[RAS])*('[1]3.2'!AT$7=[1]SAN!$B$5:$B$154),0)),"")</f>
        <v/>
      </c>
      <c r="AU77" s="151" t="str">
        <f t="array" ref="AU77">IFERROR(INDEX([1]!SAN[DK_nr],MATCH(1,('[1]3.2'!$AM77=[1]!SAN[RAS])*('[1]3.2'!AU$7=[1]SAN!$B$5:$B$154),0)),"")</f>
        <v/>
      </c>
      <c r="AV77" s="151" t="str">
        <f t="array" ref="AV77">IFERROR(INDEX([1]!SAN[DK_nr],MATCH(1,('[1]3.2'!$AM77=[1]!SAN[RAS])*('[1]3.2'!AV$7=[1]SAN!$B$5:$B$154),0)),"")</f>
        <v/>
      </c>
      <c r="AW77" s="151" t="str">
        <f t="array" ref="AW77">IFERROR(INDEX([1]!SAN[DK_nr],MATCH(1,('[1]3.2'!$AM77=[1]!SAN[RAS])*('[1]3.2'!AW$7=[1]SAN!$B$5:$B$154),0)),"")</f>
        <v/>
      </c>
      <c r="AX77" s="151" t="str">
        <f t="array" ref="AX77">IFERROR(INDEX([1]!SAN[DK_nr],MATCH(1,('[1]3.2'!$AM77=[1]!SAN[RAS])*('[1]3.2'!AX$7=[1]SAN!$B$5:$B$154),0)),"")</f>
        <v/>
      </c>
      <c r="AY77" s="151" t="str">
        <f t="array" ref="AY77">IFERROR(INDEX([1]!SAN[DK_nr],MATCH(1,('[1]3.2'!$AM77=[1]!SAN[RAS])*('[1]3.2'!AY$7=[1]SAN!$B$5:$B$154),0)),"")</f>
        <v/>
      </c>
      <c r="AZ77" s="151" t="str">
        <f t="array" ref="AZ77">IFERROR(INDEX([1]!SAN[DK_nr],MATCH(1,('[1]3.2'!$AM77=[1]!SAN[RAS])*('[1]3.2'!AZ$7=[1]SAN!$B$5:$B$154),0)),"")</f>
        <v/>
      </c>
      <c r="BA77" s="151" t="str">
        <f t="array" ref="BA77">IFERROR(INDEX([1]!SAN[DK_nr],MATCH(1,('[1]3.2'!$AM77=[1]!SAN[RAS])*('[1]3.2'!BA$7=[1]SAN!$B$5:$B$154),0)),"")</f>
        <v/>
      </c>
      <c r="BB77" s="151" t="str">
        <f t="array" ref="BB77">IFERROR(INDEX([1]!SAN[DK_nr],MATCH(1,('[1]3.2'!$AM77=[1]!SAN[RAS])*('[1]3.2'!BB$7=[1]SAN!$B$5:$B$154),0)),"")</f>
        <v/>
      </c>
      <c r="BC77" s="151" t="str">
        <f t="array" ref="BC77">IFERROR(INDEX([1]!SAN[DK_nr],MATCH(1,('[1]3.2'!$AM77=[1]!SAN[RAS])*('[1]3.2'!BC$7=[1]SAN!$B$5:$B$154),0)),"")</f>
        <v/>
      </c>
      <c r="BD77" s="151" t="str">
        <f t="array" ref="BD77">IFERROR(INDEX([1]!SAN[DK_nr],MATCH(1,('[1]3.2'!$AM77=[1]!SAN[RAS])*('[1]3.2'!BD$7=[1]SAN!$B$5:$B$154),0)),"")</f>
        <v/>
      </c>
      <c r="BE77" s="151" t="str">
        <f t="array" ref="BE77">IFERROR(INDEX([1]!SAN[DK_nr],MATCH(1,('[1]3.2'!$AM77=[1]!SAN[RAS])*('[1]3.2'!BE$7=[1]SAN!$B$5:$B$154),0)),"")</f>
        <v/>
      </c>
      <c r="BF77" s="151" t="str">
        <f t="array" ref="BF77">IFERROR(INDEX([1]!SAN[DK_nr],MATCH(1,('[1]3.2'!$AM77=[1]!SAN[RAS])*('[1]3.2'!BF$7=[1]SAN!$B$5:$B$154),0)),"")</f>
        <v/>
      </c>
      <c r="BG77" s="151" t="str">
        <f t="array" ref="BG77">IFERROR(INDEX([1]!SAN[DK_nr],MATCH(1,('[1]3.2'!$AM77=[1]!SAN[RAS])*('[1]3.2'!BG$7=[1]SAN!$B$5:$B$154),0)),"")</f>
        <v/>
      </c>
      <c r="BH77" s="151" t="str">
        <f t="array" ref="BH77">IFERROR(INDEX([1]!SAN[DK_nr],MATCH(1,('[1]3.2'!$AM77=[1]!SAN[RAS])*('[1]3.2'!BH$7=[1]SAN!$B$5:$B$154),0)),"")</f>
        <v/>
      </c>
      <c r="BI77" s="151" t="str">
        <f t="array" ref="BI77">IFERROR(INDEX([1]!SAN[DK_nr],MATCH(1,('[1]3.2'!$AM77=[1]!SAN[RAS])*('[1]3.2'!BI$7=[1]SAN!$B$5:$B$154),0)),"")</f>
        <v/>
      </c>
      <c r="BJ77" s="151" t="str">
        <f t="array" ref="BJ77">IFERROR(INDEX([1]!SAN[DK_nr],MATCH(1,('[1]3.2'!$AM77=[1]!SAN[RAS])*('[1]3.2'!BJ$7=[1]SAN!$B$5:$B$154),0)),"")</f>
        <v/>
      </c>
      <c r="BK77" s="151" t="str">
        <f t="array" ref="BK77">IFERROR(INDEX([1]!SAN[DK_nr],MATCH(1,('[1]3.2'!$AM77=[1]!SAN[RAS])*('[1]3.2'!BK$7=[1]SAN!$B$5:$B$154),0)),"")</f>
        <v/>
      </c>
      <c r="BL77" s="151" t="str">
        <f t="array" ref="BL77">IFERROR(INDEX([1]!SAN[DK_nr],MATCH(1,('[1]3.2'!$AM77=[1]!SAN[RAS])*('[1]3.2'!BL$7=[1]SAN!$B$5:$B$154),0)),"")</f>
        <v/>
      </c>
      <c r="BM77" s="151" t="str">
        <f t="array" ref="BM77">IFERROR(INDEX([1]!SAN[DK_nr],MATCH(1,('[1]3.2'!$AM77=[1]!SAN[RAS])*('[1]3.2'!BM$7=[1]SAN!$B$5:$B$154),0)),"")</f>
        <v/>
      </c>
      <c r="BN77" s="151" t="str">
        <f t="array" ref="BN77">IFERROR(INDEX([1]!SAN[DK_nr],MATCH(1,('[1]3.2'!$AM77=[1]!SAN[RAS])*('[1]3.2'!BN$7=[1]SAN!$B$5:$B$154),0)),"")</f>
        <v/>
      </c>
      <c r="BO77" s="151" t="str">
        <f t="array" ref="BO77">IFERROR(INDEX([1]!SAN[DK_nr],MATCH(1,('[1]3.2'!$AM77=[1]!SAN[RAS])*('[1]3.2'!BO$7=[1]SAN!$B$5:$B$154),0)),"")</f>
        <v/>
      </c>
      <c r="BP77" s="151" t="str">
        <f t="array" ref="BP77">IFERROR(INDEX([1]!SAN[DK_nr],MATCH(1,('[1]3.2'!$AM77=[1]!SAN[RAS])*('[1]3.2'!BP$7=[1]SAN!$B$5:$B$154),0)),"")</f>
        <v/>
      </c>
      <c r="BQ77" s="151" t="str">
        <f t="array" ref="BQ77">IFERROR(INDEX([1]!SAN[DK_nr],MATCH(1,('[1]3.2'!$AM77=[1]!SAN[RAS])*('[1]3.2'!BQ$7=[1]SAN!$B$5:$B$154),0)),"")</f>
        <v/>
      </c>
      <c r="BR77" s="151" t="str">
        <f t="array" ref="BR77">IFERROR(INDEX([1]!SAN[DK_nr],MATCH(1,('[1]3.2'!$AM77=[1]!SAN[RAS])*('[1]3.2'!BR$7=[1]SAN!$B$5:$B$154),0)),"")</f>
        <v/>
      </c>
      <c r="BS77" s="151" t="str">
        <f t="array" ref="BS77">IFERROR(INDEX([1]!SAN[DK_nr],MATCH(1,('[1]3.2'!$AM77=[1]!SAN[RAS])*('[1]3.2'!BS$7=[1]SAN!$B$5:$B$154),0)),"")</f>
        <v/>
      </c>
      <c r="BT77" s="151" t="str">
        <f t="array" ref="BT77">IFERROR(INDEX([1]!SAN[DK_nr],MATCH(1,('[1]3.2'!$AM77=[1]!SAN[RAS])*('[1]3.2'!BT$7=[1]SAN!$B$5:$B$154),0)),"")</f>
        <v/>
      </c>
      <c r="BU77" s="151" t="str">
        <f t="array" ref="BU77">IFERROR(INDEX([1]!SAN[DK_nr],MATCH(1,('[1]3.2'!$AM77=[1]!SAN[RAS])*('[1]3.2'!BU$7=[1]SAN!$B$5:$B$154),0)),"")</f>
        <v/>
      </c>
      <c r="BV77" s="151" t="str">
        <f t="array" ref="BV77">IFERROR(INDEX([1]!SAN[DK_nr],MATCH(1,('[1]3.2'!$AM77=[1]!SAN[RAS])*('[1]3.2'!BV$7=[1]SAN!$B$5:$B$154),0)),"")</f>
        <v/>
      </c>
      <c r="BW77" s="151" t="str">
        <f t="array" ref="BW77">IFERROR(INDEX([1]!SAN[DK_nr],MATCH(1,('[1]3.2'!$AM77=[1]!SAN[RAS])*('[1]3.2'!BW$7=[1]SAN!$B$5:$B$154),0)),"")</f>
        <v/>
      </c>
      <c r="BX77" s="151" t="str">
        <f t="array" ref="BX77">IFERROR(INDEX([1]!SAN[DK_nr],MATCH(1,('[1]3.2'!$AM77=[1]!SAN[RAS])*('[1]3.2'!BX$7=[1]SAN!$B$5:$B$154),0)),"")</f>
        <v/>
      </c>
      <c r="BY77" s="151" t="str">
        <f t="array" ref="BY77">IFERROR(INDEX([1]!SAN[DK_nr],MATCH(1,('[1]3.2'!$AM77=[1]!SAN[RAS])*('[1]3.2'!BY$7=[1]SAN!$B$5:$B$154),0)),"")</f>
        <v/>
      </c>
      <c r="BZ77" s="151" t="str">
        <f t="array" ref="BZ77">IFERROR(INDEX([1]!SAN[DK_nr],MATCH(1,('[1]3.2'!$AM77=[1]!SAN[RAS])*('[1]3.2'!BZ$7=[1]SAN!$B$5:$B$154),0)),"")</f>
        <v/>
      </c>
      <c r="CA77" s="151" t="str">
        <f t="array" ref="CA77">IFERROR(INDEX([1]!SAN[DK_nr],MATCH(1,('[1]3.2'!$AM77=[1]!SAN[RAS])*('[1]3.2'!CA$7=[1]SAN!$B$5:$B$154),0)),"")</f>
        <v/>
      </c>
      <c r="CB77" s="151" t="str">
        <f t="array" ref="CB77">IFERROR(INDEX([1]!SAN[DK_nr],MATCH(1,('[1]3.2'!$AM77=[1]!SAN[RAS])*('[1]3.2'!CB$7=[1]SAN!$B$5:$B$154),0)),"")</f>
        <v/>
      </c>
      <c r="CC77" s="151" t="str">
        <f t="array" ref="CC77">IFERROR(INDEX([1]!SAN[DK_nr],MATCH(1,('[1]3.2'!$AM77=[1]!SAN[RAS])*('[1]3.2'!CC$7=[1]SAN!$B$5:$B$154),0)),"")</f>
        <v/>
      </c>
      <c r="CD77" s="151" t="str">
        <f t="array" ref="CD77">IFERROR(INDEX([1]!SAN[DK_nr],MATCH(1,('[1]3.2'!$AM77=[1]!SAN[RAS])*('[1]3.2'!CD$7=[1]SAN!$B$5:$B$154),0)),"")</f>
        <v/>
      </c>
      <c r="CE77" s="151" t="str">
        <f t="array" ref="CE77">IFERROR(INDEX([1]!SAN[DK_nr],MATCH(1,('[1]3.2'!$AM77=[1]!SAN[RAS])*('[1]3.2'!CE$7=[1]SAN!$B$5:$B$154),0)),"")</f>
        <v/>
      </c>
      <c r="CF77" s="151" t="str">
        <f t="array" ref="CF77">IFERROR(INDEX([1]!SAN[DK_nr],MATCH(1,('[1]3.2'!$AM77=[1]!SAN[RAS])*('[1]3.2'!CF$7=[1]SAN!$B$5:$B$154),0)),"")</f>
        <v/>
      </c>
      <c r="CG77" s="151" t="str">
        <f t="array" ref="CG77">IFERROR(INDEX([1]!SAN[DK_nr],MATCH(1,('[1]3.2'!$AM77=[1]!SAN[RAS])*('[1]3.2'!CG$7=[1]SAN!$B$5:$B$154),0)),"")</f>
        <v/>
      </c>
      <c r="CH77" s="151" t="str">
        <f t="array" ref="CH77">IFERROR(INDEX([1]!SAN[DK_nr],MATCH(1,('[1]3.2'!$AM77=[1]!SAN[RAS])*('[1]3.2'!CH$7=[1]SAN!$B$5:$B$154),0)),"")</f>
        <v/>
      </c>
      <c r="CI77" s="151" t="str">
        <f t="array" ref="CI77">IFERROR(INDEX([1]!SAN[DK_nr],MATCH(1,('[1]3.2'!$AM77=[1]!SAN[RAS])*('[1]3.2'!CI$7=[1]SAN!$B$5:$B$154),0)),"")</f>
        <v/>
      </c>
      <c r="CJ77" s="151" t="str">
        <f t="array" ref="CJ77">IFERROR(INDEX([1]!SAN[DK_nr],MATCH(1,('[1]3.2'!$AM77=[1]!SAN[RAS])*('[1]3.2'!CJ$7=[1]SAN!$B$5:$B$154),0)),"")</f>
        <v/>
      </c>
      <c r="CK77" s="151" t="str">
        <f t="array" ref="CK77">IFERROR(INDEX([1]!SAN[DK_nr],MATCH(1,('[1]3.2'!$AM77=[1]!SAN[RAS])*('[1]3.2'!CK$7=[1]SAN!$B$5:$B$154),0)),"")</f>
        <v/>
      </c>
      <c r="CL77" s="151" t="str">
        <f t="array" ref="CL77">IFERROR(INDEX([1]!SAN[DK_nr],MATCH(1,('[1]3.2'!$AM77=[1]!SAN[RAS])*('[1]3.2'!CL$7=[1]SAN!$B$5:$B$154),0)),"")</f>
        <v/>
      </c>
      <c r="CM77" s="151" t="str">
        <f t="array" ref="CM77">IFERROR(INDEX([1]!SAN[DK_nr],MATCH(1,('[1]3.2'!$AM77=[1]!SAN[RAS])*('[1]3.2'!CM$7=[1]SAN!$B$5:$B$154),0)),"")</f>
        <v/>
      </c>
      <c r="CN77" s="151" t="str">
        <f t="array" ref="CN77">IFERROR(INDEX([1]!SAN[DK_nr],MATCH(1,('[1]3.2'!$AM77=[1]!SAN[RAS])*('[1]3.2'!CN$7=[1]SAN!$B$5:$B$154),0)),"")</f>
        <v/>
      </c>
      <c r="CO77" s="151" t="str">
        <f t="array" ref="CO77">IFERROR(INDEX([1]!SAN[DK_nr],MATCH(1,('[1]3.2'!$AM77=[1]!SAN[RAS])*('[1]3.2'!CO$7=[1]SAN!$B$5:$B$154),0)),"")</f>
        <v/>
      </c>
      <c r="CP77" s="151" t="str">
        <f t="array" ref="CP77">IFERROR(INDEX([1]!SAN[DK_nr],MATCH(1,('[1]3.2'!$AM77=[1]!SAN[RAS])*('[1]3.2'!CP$7=[1]SAN!$B$5:$B$154),0)),"")</f>
        <v/>
      </c>
      <c r="CQ77" s="151" t="str">
        <f t="array" ref="CQ77">IFERROR(INDEX([1]!SAN[DK_nr],MATCH(1,('[1]3.2'!$AM77=[1]!SAN[RAS])*('[1]3.2'!CQ$7=[1]SAN!$B$5:$B$154),0)),"")</f>
        <v/>
      </c>
      <c r="CR77" s="151" t="str">
        <f t="array" ref="CR77">IFERROR(INDEX([1]!SAN[DK_nr],MATCH(1,('[1]3.2'!$AM77=[1]!SAN[RAS])*('[1]3.2'!CR$7=[1]SAN!$B$5:$B$154),0)),"")</f>
        <v/>
      </c>
      <c r="CS77" s="151" t="str">
        <f t="array" ref="CS77">IFERROR(INDEX([1]!SAN[DK_nr],MATCH(1,('[1]3.2'!$AM77=[1]!SAN[RAS])*('[1]3.2'!CS$7=[1]SAN!$B$5:$B$154),0)),"")</f>
        <v/>
      </c>
      <c r="CT77" s="151" t="str">
        <f t="array" ref="CT77">IFERROR(INDEX([1]!SAN[DK_nr],MATCH(1,('[1]3.2'!$AM77=[1]!SAN[RAS])*('[1]3.2'!CT$7=[1]SAN!$B$5:$B$154),0)),"")</f>
        <v/>
      </c>
      <c r="CU77" s="151" t="str">
        <f t="array" ref="CU77">IFERROR(INDEX([1]!SAN[DK_nr],MATCH(1,('[1]3.2'!$AM77=[1]!SAN[RAS])*('[1]3.2'!CU$7=[1]SAN!$B$5:$B$154),0)),"")</f>
        <v/>
      </c>
      <c r="CV77" s="151" t="str">
        <f t="array" ref="CV77">IFERROR(INDEX([1]!SAN[DK_nr],MATCH(1,('[1]3.2'!$AM77=[1]!SAN[RAS])*('[1]3.2'!CV$7=[1]SAN!$B$5:$B$154),0)),"")</f>
        <v/>
      </c>
      <c r="CW77" s="151" t="str">
        <f t="array" ref="CW77">IFERROR(INDEX([1]!SAN[DK_nr],MATCH(1,('[1]3.2'!$AM77=[1]!SAN[RAS])*('[1]3.2'!CW$7=[1]SAN!$B$5:$B$154),0)),"")</f>
        <v/>
      </c>
      <c r="CX77" s="151" t="str">
        <f t="array" ref="CX77">IFERROR(INDEX([1]!SAN[DK_nr],MATCH(1,('[1]3.2'!$AM77=[1]!SAN[RAS])*('[1]3.2'!CX$7=[1]SAN!$B$5:$B$154),0)),"")</f>
        <v/>
      </c>
      <c r="CY77" s="151" t="str">
        <f t="array" ref="CY77">IFERROR(INDEX([1]!SAN[DK_nr],MATCH(1,('[1]3.2'!$AM77=[1]!SAN[RAS])*('[1]3.2'!CY$7=[1]SAN!$B$5:$B$154),0)),"")</f>
        <v/>
      </c>
      <c r="CZ77" s="151" t="str">
        <f t="array" ref="CZ77">IFERROR(INDEX([1]!SAN[DK_nr],MATCH(1,('[1]3.2'!$AM77=[1]!SAN[RAS])*('[1]3.2'!CZ$7=[1]SAN!$B$5:$B$154),0)),"")</f>
        <v/>
      </c>
      <c r="DA77" s="151" t="str">
        <f t="array" ref="DA77">IFERROR(INDEX([1]!SAN[DK_nr],MATCH(1,('[1]3.2'!$AM77=[1]!SAN[RAS])*('[1]3.2'!DA$7=[1]SAN!$B$5:$B$154),0)),"")</f>
        <v/>
      </c>
      <c r="DB77" s="151" t="str">
        <f t="array" ref="DB77">IFERROR(INDEX([1]!SAN[DK_nr],MATCH(1,('[1]3.2'!$AM77=[1]!SAN[RAS])*('[1]3.2'!DB$7=[1]SAN!$B$5:$B$154),0)),"")</f>
        <v/>
      </c>
      <c r="DC77" s="151" t="str">
        <f t="array" ref="DC77">IFERROR(INDEX([1]!SAN[DK_nr],MATCH(1,('[1]3.2'!$AM77=[1]!SAN[RAS])*('[1]3.2'!DC$7=[1]SAN!$B$5:$B$154),0)),"")</f>
        <v/>
      </c>
      <c r="DD77" s="151" t="str">
        <f t="array" ref="DD77">IFERROR(INDEX([1]!SAN[DK_nr],MATCH(1,('[1]3.2'!$AM77=[1]!SAN[RAS])*('[1]3.2'!DD$7=[1]SAN!$B$5:$B$154),0)),"")</f>
        <v/>
      </c>
      <c r="DE77" s="151" t="str">
        <f t="array" ref="DE77">IFERROR(INDEX([1]!SAN[DK_nr],MATCH(1,('[1]3.2'!$AM77=[1]!SAN[RAS])*('[1]3.2'!DE$7=[1]SAN!$B$5:$B$154),0)),"")</f>
        <v/>
      </c>
      <c r="DF77" s="151" t="str">
        <f t="array" ref="DF77">IFERROR(INDEX([1]!SAN[DK_nr],MATCH(1,('[1]3.2'!$AM77=[1]!SAN[RAS])*('[1]3.2'!DF$7=[1]SAN!$B$5:$B$154),0)),"")</f>
        <v/>
      </c>
      <c r="DG77" s="151" t="str">
        <f t="array" ref="DG77">IFERROR(INDEX([1]!SAN[DK_nr],MATCH(1,('[1]3.2'!$AM77=[1]!SAN[RAS])*('[1]3.2'!DG$7=[1]SAN!$B$5:$B$154),0)),"")</f>
        <v/>
      </c>
      <c r="DH77" s="151" t="str">
        <f t="array" ref="DH77">IFERROR(INDEX([1]!SAN[DK_nr],MATCH(1,('[1]3.2'!$AM77=[1]!SAN[RAS])*('[1]3.2'!DH$7=[1]SAN!$B$5:$B$154),0)),"")</f>
        <v/>
      </c>
      <c r="DI77" s="151" t="str">
        <f t="array" ref="DI77">IFERROR(INDEX([1]!SAN[DK_nr],MATCH(1,('[1]3.2'!$AM77=[1]!SAN[RAS])*('[1]3.2'!DI$7=[1]SAN!$B$5:$B$154),0)),"")</f>
        <v/>
      </c>
      <c r="DJ77" s="151" t="str">
        <f t="array" ref="DJ77">IFERROR(INDEX([1]!SAN[DK_nr],MATCH(1,('[1]3.2'!$AM77=[1]!SAN[RAS])*('[1]3.2'!DJ$7=[1]SAN!$B$5:$B$154),0)),"")</f>
        <v/>
      </c>
      <c r="DK77" s="151" t="str">
        <f t="array" ref="DK77">IFERROR(INDEX([1]!SAN[DK_nr],MATCH(1,('[1]3.2'!$AM77=[1]!SAN[RAS])*('[1]3.2'!DK$7=[1]SAN!$B$5:$B$154),0)),"")</f>
        <v/>
      </c>
      <c r="DL77" s="151" t="str">
        <f t="array" ref="DL77">IFERROR(INDEX([1]!SAN[DK_nr],MATCH(1,('[1]3.2'!$AM77=[1]!SAN[RAS])*('[1]3.2'!DL$7=[1]SAN!$B$5:$B$154),0)),"")</f>
        <v/>
      </c>
      <c r="DM77" s="151" t="str">
        <f t="array" ref="DM77">IFERROR(INDEX([1]!SAN[DK_nr],MATCH(1,('[1]3.2'!$AM77=[1]!SAN[RAS])*('[1]3.2'!DM$7=[1]SAN!$B$5:$B$154),0)),"")</f>
        <v/>
      </c>
      <c r="DN77" s="151" t="str">
        <f t="array" ref="DN77">IFERROR(INDEX([1]!SAN[DK_nr],MATCH(1,('[1]3.2'!$AM77=[1]!SAN[RAS])*('[1]3.2'!DN$7=[1]SAN!$B$5:$B$154),0)),"")</f>
        <v/>
      </c>
      <c r="DO77" s="151" t="str">
        <f t="array" ref="DO77">IFERROR(INDEX([1]!SAN[DK_nr],MATCH(1,('[1]3.2'!$AM77=[1]!SAN[RAS])*('[1]3.2'!DO$7=[1]SAN!$B$5:$B$154),0)),"")</f>
        <v/>
      </c>
      <c r="DP77" s="151" t="str">
        <f t="array" ref="DP77">IFERROR(INDEX([1]!SAN[DK_nr],MATCH(1,('[1]3.2'!$AM77=[1]!SAN[RAS])*('[1]3.2'!DP$7=[1]SAN!$B$5:$B$154),0)),"")</f>
        <v/>
      </c>
      <c r="DQ77" s="151" t="str">
        <f t="array" ref="DQ77">IFERROR(INDEX([1]!SAN[DK_nr],MATCH(1,('[1]3.2'!$AM77=[1]!SAN[RAS])*('[1]3.2'!DQ$7=[1]SAN!$B$5:$B$154),0)),"")</f>
        <v/>
      </c>
      <c r="DR77" s="151" t="str">
        <f t="array" ref="DR77">IFERROR(INDEX([1]!SAN[DK_nr],MATCH(1,('[1]3.2'!$AM77=[1]!SAN[RAS])*('[1]3.2'!DR$7=[1]SAN!$B$5:$B$154),0)),"")</f>
        <v/>
      </c>
      <c r="DS77" s="151" t="str">
        <f t="array" ref="DS77">IFERROR(INDEX([1]!SAN[DK_nr],MATCH(1,('[1]3.2'!$AM77=[1]!SAN[RAS])*('[1]3.2'!DS$7=[1]SAN!$B$5:$B$154),0)),"")</f>
        <v/>
      </c>
      <c r="DT77" s="151" t="str">
        <f t="array" ref="DT77">IFERROR(INDEX([1]!SAN[DK_nr],MATCH(1,('[1]3.2'!$AM77=[1]!SAN[RAS])*('[1]3.2'!DT$7=[1]SAN!$B$5:$B$154),0)),"")</f>
        <v/>
      </c>
      <c r="DU77" s="151" t="str">
        <f t="array" ref="DU77">IFERROR(INDEX([1]!SAN[DK_nr],MATCH(1,('[1]3.2'!$AM77=[1]!SAN[RAS])*('[1]3.2'!DU$7=[1]SAN!$B$5:$B$154),0)),"")</f>
        <v/>
      </c>
      <c r="DV77" s="151" t="str">
        <f t="array" ref="DV77">IFERROR(INDEX([1]!SAN[DK_nr],MATCH(1,('[1]3.2'!$AM77=[1]!SAN[RAS])*('[1]3.2'!DV$7=[1]SAN!$B$5:$B$154),0)),"")</f>
        <v/>
      </c>
      <c r="DW77" s="151" t="str">
        <f t="array" ref="DW77">IFERROR(INDEX([1]!SAN[DK_nr],MATCH(1,('[1]3.2'!$AM77=[1]!SAN[RAS])*('[1]3.2'!DW$7=[1]SAN!$B$5:$B$154),0)),"")</f>
        <v/>
      </c>
      <c r="DX77" s="151" t="str">
        <f t="array" ref="DX77">IFERROR(INDEX([1]!SAN[DK_nr],MATCH(1,('[1]3.2'!$AM77=[1]!SAN[RAS])*('[1]3.2'!DX$7=[1]SAN!$B$5:$B$154),0)),"")</f>
        <v/>
      </c>
      <c r="DY77" s="151" t="str">
        <f t="array" ref="DY77">IFERROR(INDEX([1]!SAN[DK_nr],MATCH(1,('[1]3.2'!$AM77=[1]!SAN[RAS])*('[1]3.2'!DY$7=[1]SAN!$B$5:$B$154),0)),"")</f>
        <v/>
      </c>
      <c r="DZ77" s="151" t="str">
        <f t="array" ref="DZ77">IFERROR(INDEX([1]!SAN[DK_nr],MATCH(1,('[1]3.2'!$AM77=[1]!SAN[RAS])*('[1]3.2'!DZ$7=[1]SAN!$B$5:$B$154),0)),"")</f>
        <v/>
      </c>
      <c r="EA77" s="151" t="str">
        <f t="array" ref="EA77">IFERROR(INDEX([1]!SAN[DK_nr],MATCH(1,('[1]3.2'!$AM77=[1]!SAN[RAS])*('[1]3.2'!EA$7=[1]SAN!$B$5:$B$154),0)),"")</f>
        <v/>
      </c>
      <c r="EB77" s="151" t="str">
        <f t="array" ref="EB77">IFERROR(INDEX([1]!SAN[DK_nr],MATCH(1,('[1]3.2'!$AM77=[1]!SAN[RAS])*('[1]3.2'!EB$7=[1]SAN!$B$5:$B$154),0)),"")</f>
        <v/>
      </c>
    </row>
    <row r="78" spans="2:132" ht="12.2" customHeight="1" x14ac:dyDescent="0.2">
      <c r="B78" s="168" t="s">
        <v>588</v>
      </c>
      <c r="C78" s="169" t="s">
        <v>589</v>
      </c>
      <c r="D78" s="170" t="str">
        <f t="shared" si="6"/>
        <v xml:space="preserve">                                                                                        </v>
      </c>
      <c r="E78" s="171" t="e">
        <f>+SUMIFS([1]!Sanaudos[Suma],[1]!Sanaudos[Pagal DK RAS],$AM78)</f>
        <v>#REF!</v>
      </c>
      <c r="F78" s="171"/>
      <c r="G78" s="171"/>
      <c r="H78" s="171"/>
      <c r="I78" s="171"/>
      <c r="J78" s="171" t="e">
        <f>+SUMIFS([1]!Sanaudos_kor[Suma],[1]!Sanaudos_kor[RAS],$AM78,[1]!Sanaudos_kor[KOR_nr],J$1)</f>
        <v>#REF!</v>
      </c>
      <c r="K78" s="171" t="e">
        <f>+SUMIFS([1]!Sanaudos_kor[Suma],[1]!Sanaudos_kor[RAS],$AM78,[1]!Sanaudos_kor[KOR_nr],K$1)</f>
        <v>#REF!</v>
      </c>
      <c r="L78" s="171" t="e">
        <f>+SUMIFS([1]!Sanaudos_kor[Suma],[1]!Sanaudos_kor[RAS],$AM78,[1]!Sanaudos_kor[KOR_nr],L$1)</f>
        <v>#REF!</v>
      </c>
      <c r="M78" s="171" t="e">
        <f>+SUMIFS([1]!Sanaudos_kor[Suma],[1]!Sanaudos_kor[RAS],$AM78,[1]!Sanaudos_kor[KOR_nr],M$1)</f>
        <v>#REF!</v>
      </c>
      <c r="N78" s="171" t="e">
        <f>+SUMIFS([1]!Sanaudos_kor[Suma],[1]!Sanaudos_kor[RAS],$AM78,[1]!Sanaudos_kor[KOR_nr],N$1)</f>
        <v>#REF!</v>
      </c>
      <c r="O78" s="171" t="e">
        <f>+SUMIFS([1]!Sanaudos_kor[Suma],[1]!Sanaudos_kor[RAS],$AM78,[1]!Sanaudos_kor[KOR_nr],O$1)</f>
        <v>#REF!</v>
      </c>
      <c r="P78" s="171" t="e">
        <f>+SUMIFS([1]!Sanaudos_kor[Suma],[1]!Sanaudos_kor[RAS],$AM78,[1]!Sanaudos_kor[KOR_nr],P$1)</f>
        <v>#REF!</v>
      </c>
      <c r="Q78" s="171" t="e">
        <f>+SUMIFS([1]!Sanaudos_kor[Suma],[1]!Sanaudos_kor[RAS],$AM78,[1]!Sanaudos_kor[KOR_nr],Q$1)</f>
        <v>#REF!</v>
      </c>
      <c r="R78" s="171" t="e">
        <f>+SUMIFS([1]!Sanaudos_kor[Suma],[1]!Sanaudos_kor[RAS],$AM78,[1]!Sanaudos_kor[KOR_nr],R$1)</f>
        <v>#REF!</v>
      </c>
      <c r="S78" s="171" t="e">
        <f>+SUMIFS([1]!Sanaudos_kor[Suma],[1]!Sanaudos_kor[RAS],$AM78,[1]!Sanaudos_kor[KOR_nr],S$1)</f>
        <v>#REF!</v>
      </c>
      <c r="T78" s="171" t="e">
        <f>+SUMIFS([1]!Sanaudos_kor[Suma],[1]!Sanaudos_kor[RAS],$AM78,[1]!Sanaudos_kor[KOR_nr],T$1)</f>
        <v>#REF!</v>
      </c>
      <c r="U78" s="171" t="e">
        <f>+SUMIFS([1]!Sanaudos_kor[Suma],[1]!Sanaudos_kor[RAS],$AM78,[1]!Sanaudos_kor[KOR_nr],U$1)</f>
        <v>#REF!</v>
      </c>
      <c r="V78" s="171" t="e">
        <f>+SUMIFS([1]!Sanaudos_kor[Suma],[1]!Sanaudos_kor[RAS],$AM78,[1]!Sanaudos_kor[KOR_nr],V$1)</f>
        <v>#REF!</v>
      </c>
      <c r="W78" s="171" t="e">
        <f>+SUMIFS([1]!Sanaudos_kor[Suma],[1]!Sanaudos_kor[RAS],$AM78,[1]!Sanaudos_kor[KOR_nr],W$1)</f>
        <v>#REF!</v>
      </c>
      <c r="X78" s="171" t="e">
        <f>+SUMIFS([1]!Sanaudos_kor[Suma],[1]!Sanaudos_kor[RAS],$AM78,[1]!Sanaudos_kor[KOR_nr],X$1)</f>
        <v>#REF!</v>
      </c>
      <c r="Y78" s="171" t="e">
        <f>+SUMIFS([1]!Sanaudos_kor[Suma],[1]!Sanaudos_kor[RAS],$AM78,[1]!Sanaudos_kor[KOR_nr],Y$1)</f>
        <v>#REF!</v>
      </c>
      <c r="Z78" s="171" t="e">
        <f>+SUMIFS([1]!Sanaudos_kor[Suma],[1]!Sanaudos_kor[RAS],$AM78,[1]!Sanaudos_kor[KOR_nr],Z$1)</f>
        <v>#REF!</v>
      </c>
      <c r="AA78" s="171" t="e">
        <f>+SUMIFS([1]!Sanaudos_kor[Suma],[1]!Sanaudos_kor[RAS],$AM78,[1]!Sanaudos_kor[KOR_nr],AA$1)</f>
        <v>#REF!</v>
      </c>
      <c r="AB78" s="171" t="e">
        <f>+SUMIFS([1]!Sanaudos_kor[Suma],[1]!Sanaudos_kor[RAS],$AM78,[1]!Sanaudos_kor[KOR_nr],AB$1)</f>
        <v>#REF!</v>
      </c>
      <c r="AC78" s="171" t="e">
        <f>+SUMIFS([1]!Sanaudos_kor[Suma],[1]!Sanaudos_kor[RAS],$AM78,[1]!Sanaudos_kor[KOR_nr],AC$1)</f>
        <v>#REF!</v>
      </c>
      <c r="AD78" s="171" t="e">
        <f>+SUMIFS([1]!Sanaudos_kor[Suma],[1]!Sanaudos_kor[RAS],$AM78,[1]!Sanaudos_kor[KOR_nr],AD$1)</f>
        <v>#REF!</v>
      </c>
      <c r="AE78" s="171" t="e">
        <f>+SUMIFS([1]!Sanaudos_kor[Suma],[1]!Sanaudos_kor[RAS],$AM78,[1]!Sanaudos_kor[KOR_nr],AE$1)</f>
        <v>#REF!</v>
      </c>
      <c r="AF78" s="171" t="e">
        <f t="shared" si="4"/>
        <v>#REF!</v>
      </c>
      <c r="AG78" s="538"/>
      <c r="AL78" s="172">
        <f>+'[1]3.pagrindinis'!A80</f>
        <v>800</v>
      </c>
      <c r="AM78" s="172">
        <f>+'[1]3.pagrindinis'!B80</f>
        <v>805</v>
      </c>
      <c r="AN78" s="166" t="e">
        <f>+SUMIFS('[1]5'!$M$8:$M$158,'[1]5'!$C$8:$C$158,$AM78)</f>
        <v>#VALUE!</v>
      </c>
      <c r="AO78" s="167" t="e">
        <f t="shared" si="5"/>
        <v>#VALUE!</v>
      </c>
      <c r="AR78" s="151" t="str">
        <f t="array" ref="AR78">IFERROR(INDEX([1]!SAN[DK_nr],MATCH(1,('[1]3.2'!$AM78=[1]!SAN[RAS])*('[1]3.2'!AR$7=[1]SAN!$B$5:$B$154),0)),"")</f>
        <v/>
      </c>
      <c r="AS78" s="151" t="str">
        <f t="array" ref="AS78">IFERROR(INDEX([1]!SAN[DK_nr],MATCH(1,('[1]3.2'!$AM78=[1]!SAN[RAS])*('[1]3.2'!AS$7=[1]SAN!$B$5:$B$154),0)),"")</f>
        <v/>
      </c>
      <c r="AT78" s="151" t="str">
        <f t="array" ref="AT78">IFERROR(INDEX([1]!SAN[DK_nr],MATCH(1,('[1]3.2'!$AM78=[1]!SAN[RAS])*('[1]3.2'!AT$7=[1]SAN!$B$5:$B$154),0)),"")</f>
        <v/>
      </c>
      <c r="AU78" s="151" t="str">
        <f t="array" ref="AU78">IFERROR(INDEX([1]!SAN[DK_nr],MATCH(1,('[1]3.2'!$AM78=[1]!SAN[RAS])*('[1]3.2'!AU$7=[1]SAN!$B$5:$B$154),0)),"")</f>
        <v/>
      </c>
      <c r="AV78" s="151" t="str">
        <f t="array" ref="AV78">IFERROR(INDEX([1]!SAN[DK_nr],MATCH(1,('[1]3.2'!$AM78=[1]!SAN[RAS])*('[1]3.2'!AV$7=[1]SAN!$B$5:$B$154),0)),"")</f>
        <v/>
      </c>
      <c r="AW78" s="151" t="str">
        <f t="array" ref="AW78">IFERROR(INDEX([1]!SAN[DK_nr],MATCH(1,('[1]3.2'!$AM78=[1]!SAN[RAS])*('[1]3.2'!AW$7=[1]SAN!$B$5:$B$154),0)),"")</f>
        <v/>
      </c>
      <c r="AX78" s="151" t="str">
        <f t="array" ref="AX78">IFERROR(INDEX([1]!SAN[DK_nr],MATCH(1,('[1]3.2'!$AM78=[1]!SAN[RAS])*('[1]3.2'!AX$7=[1]SAN!$B$5:$B$154),0)),"")</f>
        <v/>
      </c>
      <c r="AY78" s="151" t="str">
        <f t="array" ref="AY78">IFERROR(INDEX([1]!SAN[DK_nr],MATCH(1,('[1]3.2'!$AM78=[1]!SAN[RAS])*('[1]3.2'!AY$7=[1]SAN!$B$5:$B$154),0)),"")</f>
        <v/>
      </c>
      <c r="AZ78" s="151" t="str">
        <f t="array" ref="AZ78">IFERROR(INDEX([1]!SAN[DK_nr],MATCH(1,('[1]3.2'!$AM78=[1]!SAN[RAS])*('[1]3.2'!AZ$7=[1]SAN!$B$5:$B$154),0)),"")</f>
        <v/>
      </c>
      <c r="BA78" s="151" t="str">
        <f t="array" ref="BA78">IFERROR(INDEX([1]!SAN[DK_nr],MATCH(1,('[1]3.2'!$AM78=[1]!SAN[RAS])*('[1]3.2'!BA$7=[1]SAN!$B$5:$B$154),0)),"")</f>
        <v/>
      </c>
      <c r="BB78" s="151" t="str">
        <f t="array" ref="BB78">IFERROR(INDEX([1]!SAN[DK_nr],MATCH(1,('[1]3.2'!$AM78=[1]!SAN[RAS])*('[1]3.2'!BB$7=[1]SAN!$B$5:$B$154),0)),"")</f>
        <v/>
      </c>
      <c r="BC78" s="151" t="str">
        <f t="array" ref="BC78">IFERROR(INDEX([1]!SAN[DK_nr],MATCH(1,('[1]3.2'!$AM78=[1]!SAN[RAS])*('[1]3.2'!BC$7=[1]SAN!$B$5:$B$154),0)),"")</f>
        <v/>
      </c>
      <c r="BD78" s="151" t="str">
        <f t="array" ref="BD78">IFERROR(INDEX([1]!SAN[DK_nr],MATCH(1,('[1]3.2'!$AM78=[1]!SAN[RAS])*('[1]3.2'!BD$7=[1]SAN!$B$5:$B$154),0)),"")</f>
        <v/>
      </c>
      <c r="BE78" s="151" t="str">
        <f t="array" ref="BE78">IFERROR(INDEX([1]!SAN[DK_nr],MATCH(1,('[1]3.2'!$AM78=[1]!SAN[RAS])*('[1]3.2'!BE$7=[1]SAN!$B$5:$B$154),0)),"")</f>
        <v/>
      </c>
      <c r="BF78" s="151" t="str">
        <f t="array" ref="BF78">IFERROR(INDEX([1]!SAN[DK_nr],MATCH(1,('[1]3.2'!$AM78=[1]!SAN[RAS])*('[1]3.2'!BF$7=[1]SAN!$B$5:$B$154),0)),"")</f>
        <v/>
      </c>
      <c r="BG78" s="151" t="str">
        <f t="array" ref="BG78">IFERROR(INDEX([1]!SAN[DK_nr],MATCH(1,('[1]3.2'!$AM78=[1]!SAN[RAS])*('[1]3.2'!BG$7=[1]SAN!$B$5:$B$154),0)),"")</f>
        <v/>
      </c>
      <c r="BH78" s="151" t="str">
        <f t="array" ref="BH78">IFERROR(INDEX([1]!SAN[DK_nr],MATCH(1,('[1]3.2'!$AM78=[1]!SAN[RAS])*('[1]3.2'!BH$7=[1]SAN!$B$5:$B$154),0)),"")</f>
        <v/>
      </c>
      <c r="BI78" s="151" t="str">
        <f t="array" ref="BI78">IFERROR(INDEX([1]!SAN[DK_nr],MATCH(1,('[1]3.2'!$AM78=[1]!SAN[RAS])*('[1]3.2'!BI$7=[1]SAN!$B$5:$B$154),0)),"")</f>
        <v/>
      </c>
      <c r="BJ78" s="151" t="str">
        <f t="array" ref="BJ78">IFERROR(INDEX([1]!SAN[DK_nr],MATCH(1,('[1]3.2'!$AM78=[1]!SAN[RAS])*('[1]3.2'!BJ$7=[1]SAN!$B$5:$B$154),0)),"")</f>
        <v/>
      </c>
      <c r="BK78" s="151" t="str">
        <f t="array" ref="BK78">IFERROR(INDEX([1]!SAN[DK_nr],MATCH(1,('[1]3.2'!$AM78=[1]!SAN[RAS])*('[1]3.2'!BK$7=[1]SAN!$B$5:$B$154),0)),"")</f>
        <v/>
      </c>
      <c r="BL78" s="151" t="str">
        <f t="array" ref="BL78">IFERROR(INDEX([1]!SAN[DK_nr],MATCH(1,('[1]3.2'!$AM78=[1]!SAN[RAS])*('[1]3.2'!BL$7=[1]SAN!$B$5:$B$154),0)),"")</f>
        <v/>
      </c>
      <c r="BM78" s="151" t="str">
        <f t="array" ref="BM78">IFERROR(INDEX([1]!SAN[DK_nr],MATCH(1,('[1]3.2'!$AM78=[1]!SAN[RAS])*('[1]3.2'!BM$7=[1]SAN!$B$5:$B$154),0)),"")</f>
        <v/>
      </c>
      <c r="BN78" s="151" t="str">
        <f t="array" ref="BN78">IFERROR(INDEX([1]!SAN[DK_nr],MATCH(1,('[1]3.2'!$AM78=[1]!SAN[RAS])*('[1]3.2'!BN$7=[1]SAN!$B$5:$B$154),0)),"")</f>
        <v/>
      </c>
      <c r="BO78" s="151" t="str">
        <f t="array" ref="BO78">IFERROR(INDEX([1]!SAN[DK_nr],MATCH(1,('[1]3.2'!$AM78=[1]!SAN[RAS])*('[1]3.2'!BO$7=[1]SAN!$B$5:$B$154),0)),"")</f>
        <v/>
      </c>
      <c r="BP78" s="151" t="str">
        <f t="array" ref="BP78">IFERROR(INDEX([1]!SAN[DK_nr],MATCH(1,('[1]3.2'!$AM78=[1]!SAN[RAS])*('[1]3.2'!BP$7=[1]SAN!$B$5:$B$154),0)),"")</f>
        <v/>
      </c>
      <c r="BQ78" s="151" t="str">
        <f t="array" ref="BQ78">IFERROR(INDEX([1]!SAN[DK_nr],MATCH(1,('[1]3.2'!$AM78=[1]!SAN[RAS])*('[1]3.2'!BQ$7=[1]SAN!$B$5:$B$154),0)),"")</f>
        <v/>
      </c>
      <c r="BR78" s="151" t="str">
        <f t="array" ref="BR78">IFERROR(INDEX([1]!SAN[DK_nr],MATCH(1,('[1]3.2'!$AM78=[1]!SAN[RAS])*('[1]3.2'!BR$7=[1]SAN!$B$5:$B$154),0)),"")</f>
        <v/>
      </c>
      <c r="BS78" s="151" t="str">
        <f t="array" ref="BS78">IFERROR(INDEX([1]!SAN[DK_nr],MATCH(1,('[1]3.2'!$AM78=[1]!SAN[RAS])*('[1]3.2'!BS$7=[1]SAN!$B$5:$B$154),0)),"")</f>
        <v/>
      </c>
      <c r="BT78" s="151" t="str">
        <f t="array" ref="BT78">IFERROR(INDEX([1]!SAN[DK_nr],MATCH(1,('[1]3.2'!$AM78=[1]!SAN[RAS])*('[1]3.2'!BT$7=[1]SAN!$B$5:$B$154),0)),"")</f>
        <v/>
      </c>
      <c r="BU78" s="151" t="str">
        <f t="array" ref="BU78">IFERROR(INDEX([1]!SAN[DK_nr],MATCH(1,('[1]3.2'!$AM78=[1]!SAN[RAS])*('[1]3.2'!BU$7=[1]SAN!$B$5:$B$154),0)),"")</f>
        <v/>
      </c>
      <c r="BV78" s="151" t="str">
        <f t="array" ref="BV78">IFERROR(INDEX([1]!SAN[DK_nr],MATCH(1,('[1]3.2'!$AM78=[1]!SAN[RAS])*('[1]3.2'!BV$7=[1]SAN!$B$5:$B$154),0)),"")</f>
        <v/>
      </c>
      <c r="BW78" s="151" t="str">
        <f t="array" ref="BW78">IFERROR(INDEX([1]!SAN[DK_nr],MATCH(1,('[1]3.2'!$AM78=[1]!SAN[RAS])*('[1]3.2'!BW$7=[1]SAN!$B$5:$B$154),0)),"")</f>
        <v/>
      </c>
      <c r="BX78" s="151" t="str">
        <f t="array" ref="BX78">IFERROR(INDEX([1]!SAN[DK_nr],MATCH(1,('[1]3.2'!$AM78=[1]!SAN[RAS])*('[1]3.2'!BX$7=[1]SAN!$B$5:$B$154),0)),"")</f>
        <v/>
      </c>
      <c r="BY78" s="151" t="str">
        <f t="array" ref="BY78">IFERROR(INDEX([1]!SAN[DK_nr],MATCH(1,('[1]3.2'!$AM78=[1]!SAN[RAS])*('[1]3.2'!BY$7=[1]SAN!$B$5:$B$154),0)),"")</f>
        <v/>
      </c>
      <c r="BZ78" s="151" t="str">
        <f t="array" ref="BZ78">IFERROR(INDEX([1]!SAN[DK_nr],MATCH(1,('[1]3.2'!$AM78=[1]!SAN[RAS])*('[1]3.2'!BZ$7=[1]SAN!$B$5:$B$154),0)),"")</f>
        <v/>
      </c>
      <c r="CA78" s="151" t="str">
        <f t="array" ref="CA78">IFERROR(INDEX([1]!SAN[DK_nr],MATCH(1,('[1]3.2'!$AM78=[1]!SAN[RAS])*('[1]3.2'!CA$7=[1]SAN!$B$5:$B$154),0)),"")</f>
        <v/>
      </c>
      <c r="CB78" s="151" t="str">
        <f t="array" ref="CB78">IFERROR(INDEX([1]!SAN[DK_nr],MATCH(1,('[1]3.2'!$AM78=[1]!SAN[RAS])*('[1]3.2'!CB$7=[1]SAN!$B$5:$B$154),0)),"")</f>
        <v/>
      </c>
      <c r="CC78" s="151" t="str">
        <f t="array" ref="CC78">IFERROR(INDEX([1]!SAN[DK_nr],MATCH(1,('[1]3.2'!$AM78=[1]!SAN[RAS])*('[1]3.2'!CC$7=[1]SAN!$B$5:$B$154),0)),"")</f>
        <v/>
      </c>
      <c r="CD78" s="151" t="str">
        <f t="array" ref="CD78">IFERROR(INDEX([1]!SAN[DK_nr],MATCH(1,('[1]3.2'!$AM78=[1]!SAN[RAS])*('[1]3.2'!CD$7=[1]SAN!$B$5:$B$154),0)),"")</f>
        <v/>
      </c>
      <c r="CE78" s="151" t="str">
        <f t="array" ref="CE78">IFERROR(INDEX([1]!SAN[DK_nr],MATCH(1,('[1]3.2'!$AM78=[1]!SAN[RAS])*('[1]3.2'!CE$7=[1]SAN!$B$5:$B$154),0)),"")</f>
        <v/>
      </c>
      <c r="CF78" s="151" t="str">
        <f t="array" ref="CF78">IFERROR(INDEX([1]!SAN[DK_nr],MATCH(1,('[1]3.2'!$AM78=[1]!SAN[RAS])*('[1]3.2'!CF$7=[1]SAN!$B$5:$B$154),0)),"")</f>
        <v/>
      </c>
      <c r="CG78" s="151" t="str">
        <f t="array" ref="CG78">IFERROR(INDEX([1]!SAN[DK_nr],MATCH(1,('[1]3.2'!$AM78=[1]!SAN[RAS])*('[1]3.2'!CG$7=[1]SAN!$B$5:$B$154),0)),"")</f>
        <v/>
      </c>
      <c r="CH78" s="151" t="str">
        <f t="array" ref="CH78">IFERROR(INDEX([1]!SAN[DK_nr],MATCH(1,('[1]3.2'!$AM78=[1]!SAN[RAS])*('[1]3.2'!CH$7=[1]SAN!$B$5:$B$154),0)),"")</f>
        <v/>
      </c>
      <c r="CI78" s="151" t="str">
        <f t="array" ref="CI78">IFERROR(INDEX([1]!SAN[DK_nr],MATCH(1,('[1]3.2'!$AM78=[1]!SAN[RAS])*('[1]3.2'!CI$7=[1]SAN!$B$5:$B$154),0)),"")</f>
        <v/>
      </c>
      <c r="CJ78" s="151" t="str">
        <f t="array" ref="CJ78">IFERROR(INDEX([1]!SAN[DK_nr],MATCH(1,('[1]3.2'!$AM78=[1]!SAN[RAS])*('[1]3.2'!CJ$7=[1]SAN!$B$5:$B$154),0)),"")</f>
        <v/>
      </c>
      <c r="CK78" s="151" t="str">
        <f t="array" ref="CK78">IFERROR(INDEX([1]!SAN[DK_nr],MATCH(1,('[1]3.2'!$AM78=[1]!SAN[RAS])*('[1]3.2'!CK$7=[1]SAN!$B$5:$B$154),0)),"")</f>
        <v/>
      </c>
      <c r="CL78" s="151" t="str">
        <f t="array" ref="CL78">IFERROR(INDEX([1]!SAN[DK_nr],MATCH(1,('[1]3.2'!$AM78=[1]!SAN[RAS])*('[1]3.2'!CL$7=[1]SAN!$B$5:$B$154),0)),"")</f>
        <v/>
      </c>
      <c r="CM78" s="151" t="str">
        <f t="array" ref="CM78">IFERROR(INDEX([1]!SAN[DK_nr],MATCH(1,('[1]3.2'!$AM78=[1]!SAN[RAS])*('[1]3.2'!CM$7=[1]SAN!$B$5:$B$154),0)),"")</f>
        <v/>
      </c>
      <c r="CN78" s="151" t="str">
        <f t="array" ref="CN78">IFERROR(INDEX([1]!SAN[DK_nr],MATCH(1,('[1]3.2'!$AM78=[1]!SAN[RAS])*('[1]3.2'!CN$7=[1]SAN!$B$5:$B$154),0)),"")</f>
        <v/>
      </c>
      <c r="CO78" s="151" t="str">
        <f t="array" ref="CO78">IFERROR(INDEX([1]!SAN[DK_nr],MATCH(1,('[1]3.2'!$AM78=[1]!SAN[RAS])*('[1]3.2'!CO$7=[1]SAN!$B$5:$B$154),0)),"")</f>
        <v/>
      </c>
      <c r="CP78" s="151" t="str">
        <f t="array" ref="CP78">IFERROR(INDEX([1]!SAN[DK_nr],MATCH(1,('[1]3.2'!$AM78=[1]!SAN[RAS])*('[1]3.2'!CP$7=[1]SAN!$B$5:$B$154),0)),"")</f>
        <v/>
      </c>
      <c r="CQ78" s="151" t="str">
        <f t="array" ref="CQ78">IFERROR(INDEX([1]!SAN[DK_nr],MATCH(1,('[1]3.2'!$AM78=[1]!SAN[RAS])*('[1]3.2'!CQ$7=[1]SAN!$B$5:$B$154),0)),"")</f>
        <v/>
      </c>
      <c r="CR78" s="151" t="str">
        <f t="array" ref="CR78">IFERROR(INDEX([1]!SAN[DK_nr],MATCH(1,('[1]3.2'!$AM78=[1]!SAN[RAS])*('[1]3.2'!CR$7=[1]SAN!$B$5:$B$154),0)),"")</f>
        <v/>
      </c>
      <c r="CS78" s="151" t="str">
        <f t="array" ref="CS78">IFERROR(INDEX([1]!SAN[DK_nr],MATCH(1,('[1]3.2'!$AM78=[1]!SAN[RAS])*('[1]3.2'!CS$7=[1]SAN!$B$5:$B$154),0)),"")</f>
        <v/>
      </c>
      <c r="CT78" s="151" t="str">
        <f t="array" ref="CT78">IFERROR(INDEX([1]!SAN[DK_nr],MATCH(1,('[1]3.2'!$AM78=[1]!SAN[RAS])*('[1]3.2'!CT$7=[1]SAN!$B$5:$B$154),0)),"")</f>
        <v/>
      </c>
      <c r="CU78" s="151" t="str">
        <f t="array" ref="CU78">IFERROR(INDEX([1]!SAN[DK_nr],MATCH(1,('[1]3.2'!$AM78=[1]!SAN[RAS])*('[1]3.2'!CU$7=[1]SAN!$B$5:$B$154),0)),"")</f>
        <v/>
      </c>
      <c r="CV78" s="151" t="str">
        <f t="array" ref="CV78">IFERROR(INDEX([1]!SAN[DK_nr],MATCH(1,('[1]3.2'!$AM78=[1]!SAN[RAS])*('[1]3.2'!CV$7=[1]SAN!$B$5:$B$154),0)),"")</f>
        <v/>
      </c>
      <c r="CW78" s="151" t="str">
        <f t="array" ref="CW78">IFERROR(INDEX([1]!SAN[DK_nr],MATCH(1,('[1]3.2'!$AM78=[1]!SAN[RAS])*('[1]3.2'!CW$7=[1]SAN!$B$5:$B$154),0)),"")</f>
        <v/>
      </c>
      <c r="CX78" s="151" t="str">
        <f t="array" ref="CX78">IFERROR(INDEX([1]!SAN[DK_nr],MATCH(1,('[1]3.2'!$AM78=[1]!SAN[RAS])*('[1]3.2'!CX$7=[1]SAN!$B$5:$B$154),0)),"")</f>
        <v/>
      </c>
      <c r="CY78" s="151" t="str">
        <f t="array" ref="CY78">IFERROR(INDEX([1]!SAN[DK_nr],MATCH(1,('[1]3.2'!$AM78=[1]!SAN[RAS])*('[1]3.2'!CY$7=[1]SAN!$B$5:$B$154),0)),"")</f>
        <v/>
      </c>
      <c r="CZ78" s="151" t="str">
        <f t="array" ref="CZ78">IFERROR(INDEX([1]!SAN[DK_nr],MATCH(1,('[1]3.2'!$AM78=[1]!SAN[RAS])*('[1]3.2'!CZ$7=[1]SAN!$B$5:$B$154),0)),"")</f>
        <v/>
      </c>
      <c r="DA78" s="151" t="str">
        <f t="array" ref="DA78">IFERROR(INDEX([1]!SAN[DK_nr],MATCH(1,('[1]3.2'!$AM78=[1]!SAN[RAS])*('[1]3.2'!DA$7=[1]SAN!$B$5:$B$154),0)),"")</f>
        <v/>
      </c>
      <c r="DB78" s="151" t="str">
        <f t="array" ref="DB78">IFERROR(INDEX([1]!SAN[DK_nr],MATCH(1,('[1]3.2'!$AM78=[1]!SAN[RAS])*('[1]3.2'!DB$7=[1]SAN!$B$5:$B$154),0)),"")</f>
        <v/>
      </c>
      <c r="DC78" s="151" t="str">
        <f t="array" ref="DC78">IFERROR(INDEX([1]!SAN[DK_nr],MATCH(1,('[1]3.2'!$AM78=[1]!SAN[RAS])*('[1]3.2'!DC$7=[1]SAN!$B$5:$B$154),0)),"")</f>
        <v/>
      </c>
      <c r="DD78" s="151" t="str">
        <f t="array" ref="DD78">IFERROR(INDEX([1]!SAN[DK_nr],MATCH(1,('[1]3.2'!$AM78=[1]!SAN[RAS])*('[1]3.2'!DD$7=[1]SAN!$B$5:$B$154),0)),"")</f>
        <v/>
      </c>
      <c r="DE78" s="151" t="str">
        <f t="array" ref="DE78">IFERROR(INDEX([1]!SAN[DK_nr],MATCH(1,('[1]3.2'!$AM78=[1]!SAN[RAS])*('[1]3.2'!DE$7=[1]SAN!$B$5:$B$154),0)),"")</f>
        <v/>
      </c>
      <c r="DF78" s="151" t="str">
        <f t="array" ref="DF78">IFERROR(INDEX([1]!SAN[DK_nr],MATCH(1,('[1]3.2'!$AM78=[1]!SAN[RAS])*('[1]3.2'!DF$7=[1]SAN!$B$5:$B$154),0)),"")</f>
        <v/>
      </c>
      <c r="DG78" s="151" t="str">
        <f t="array" ref="DG78">IFERROR(INDEX([1]!SAN[DK_nr],MATCH(1,('[1]3.2'!$AM78=[1]!SAN[RAS])*('[1]3.2'!DG$7=[1]SAN!$B$5:$B$154),0)),"")</f>
        <v/>
      </c>
      <c r="DH78" s="151" t="str">
        <f t="array" ref="DH78">IFERROR(INDEX([1]!SAN[DK_nr],MATCH(1,('[1]3.2'!$AM78=[1]!SAN[RAS])*('[1]3.2'!DH$7=[1]SAN!$B$5:$B$154),0)),"")</f>
        <v/>
      </c>
      <c r="DI78" s="151" t="str">
        <f t="array" ref="DI78">IFERROR(INDEX([1]!SAN[DK_nr],MATCH(1,('[1]3.2'!$AM78=[1]!SAN[RAS])*('[1]3.2'!DI$7=[1]SAN!$B$5:$B$154),0)),"")</f>
        <v/>
      </c>
      <c r="DJ78" s="151" t="str">
        <f t="array" ref="DJ78">IFERROR(INDEX([1]!SAN[DK_nr],MATCH(1,('[1]3.2'!$AM78=[1]!SAN[RAS])*('[1]3.2'!DJ$7=[1]SAN!$B$5:$B$154),0)),"")</f>
        <v/>
      </c>
      <c r="DK78" s="151" t="str">
        <f t="array" ref="DK78">IFERROR(INDEX([1]!SAN[DK_nr],MATCH(1,('[1]3.2'!$AM78=[1]!SAN[RAS])*('[1]3.2'!DK$7=[1]SAN!$B$5:$B$154),0)),"")</f>
        <v/>
      </c>
      <c r="DL78" s="151" t="str">
        <f t="array" ref="DL78">IFERROR(INDEX([1]!SAN[DK_nr],MATCH(1,('[1]3.2'!$AM78=[1]!SAN[RAS])*('[1]3.2'!DL$7=[1]SAN!$B$5:$B$154),0)),"")</f>
        <v/>
      </c>
      <c r="DM78" s="151" t="str">
        <f t="array" ref="DM78">IFERROR(INDEX([1]!SAN[DK_nr],MATCH(1,('[1]3.2'!$AM78=[1]!SAN[RAS])*('[1]3.2'!DM$7=[1]SAN!$B$5:$B$154),0)),"")</f>
        <v/>
      </c>
      <c r="DN78" s="151" t="str">
        <f t="array" ref="DN78">IFERROR(INDEX([1]!SAN[DK_nr],MATCH(1,('[1]3.2'!$AM78=[1]!SAN[RAS])*('[1]3.2'!DN$7=[1]SAN!$B$5:$B$154),0)),"")</f>
        <v/>
      </c>
      <c r="DO78" s="151" t="str">
        <f t="array" ref="DO78">IFERROR(INDEX([1]!SAN[DK_nr],MATCH(1,('[1]3.2'!$AM78=[1]!SAN[RAS])*('[1]3.2'!DO$7=[1]SAN!$B$5:$B$154),0)),"")</f>
        <v/>
      </c>
      <c r="DP78" s="151" t="str">
        <f t="array" ref="DP78">IFERROR(INDEX([1]!SAN[DK_nr],MATCH(1,('[1]3.2'!$AM78=[1]!SAN[RAS])*('[1]3.2'!DP$7=[1]SAN!$B$5:$B$154),0)),"")</f>
        <v/>
      </c>
      <c r="DQ78" s="151" t="str">
        <f t="array" ref="DQ78">IFERROR(INDEX([1]!SAN[DK_nr],MATCH(1,('[1]3.2'!$AM78=[1]!SAN[RAS])*('[1]3.2'!DQ$7=[1]SAN!$B$5:$B$154),0)),"")</f>
        <v/>
      </c>
      <c r="DR78" s="151" t="str">
        <f t="array" ref="DR78">IFERROR(INDEX([1]!SAN[DK_nr],MATCH(1,('[1]3.2'!$AM78=[1]!SAN[RAS])*('[1]3.2'!DR$7=[1]SAN!$B$5:$B$154),0)),"")</f>
        <v/>
      </c>
      <c r="DS78" s="151" t="str">
        <f t="array" ref="DS78">IFERROR(INDEX([1]!SAN[DK_nr],MATCH(1,('[1]3.2'!$AM78=[1]!SAN[RAS])*('[1]3.2'!DS$7=[1]SAN!$B$5:$B$154),0)),"")</f>
        <v/>
      </c>
      <c r="DT78" s="151" t="str">
        <f t="array" ref="DT78">IFERROR(INDEX([1]!SAN[DK_nr],MATCH(1,('[1]3.2'!$AM78=[1]!SAN[RAS])*('[1]3.2'!DT$7=[1]SAN!$B$5:$B$154),0)),"")</f>
        <v/>
      </c>
      <c r="DU78" s="151" t="str">
        <f t="array" ref="DU78">IFERROR(INDEX([1]!SAN[DK_nr],MATCH(1,('[1]3.2'!$AM78=[1]!SAN[RAS])*('[1]3.2'!DU$7=[1]SAN!$B$5:$B$154),0)),"")</f>
        <v/>
      </c>
      <c r="DV78" s="151" t="str">
        <f t="array" ref="DV78">IFERROR(INDEX([1]!SAN[DK_nr],MATCH(1,('[1]3.2'!$AM78=[1]!SAN[RAS])*('[1]3.2'!DV$7=[1]SAN!$B$5:$B$154),0)),"")</f>
        <v/>
      </c>
      <c r="DW78" s="151" t="str">
        <f t="array" ref="DW78">IFERROR(INDEX([1]!SAN[DK_nr],MATCH(1,('[1]3.2'!$AM78=[1]!SAN[RAS])*('[1]3.2'!DW$7=[1]SAN!$B$5:$B$154),0)),"")</f>
        <v/>
      </c>
      <c r="DX78" s="151" t="str">
        <f t="array" ref="DX78">IFERROR(INDEX([1]!SAN[DK_nr],MATCH(1,('[1]3.2'!$AM78=[1]!SAN[RAS])*('[1]3.2'!DX$7=[1]SAN!$B$5:$B$154),0)),"")</f>
        <v/>
      </c>
      <c r="DY78" s="151" t="str">
        <f t="array" ref="DY78">IFERROR(INDEX([1]!SAN[DK_nr],MATCH(1,('[1]3.2'!$AM78=[1]!SAN[RAS])*('[1]3.2'!DY$7=[1]SAN!$B$5:$B$154),0)),"")</f>
        <v/>
      </c>
      <c r="DZ78" s="151" t="str">
        <f t="array" ref="DZ78">IFERROR(INDEX([1]!SAN[DK_nr],MATCH(1,('[1]3.2'!$AM78=[1]!SAN[RAS])*('[1]3.2'!DZ$7=[1]SAN!$B$5:$B$154),0)),"")</f>
        <v/>
      </c>
      <c r="EA78" s="151" t="str">
        <f t="array" ref="EA78">IFERROR(INDEX([1]!SAN[DK_nr],MATCH(1,('[1]3.2'!$AM78=[1]!SAN[RAS])*('[1]3.2'!EA$7=[1]SAN!$B$5:$B$154),0)),"")</f>
        <v/>
      </c>
      <c r="EB78" s="151" t="str">
        <f t="array" ref="EB78">IFERROR(INDEX([1]!SAN[DK_nr],MATCH(1,('[1]3.2'!$AM78=[1]!SAN[RAS])*('[1]3.2'!EB$7=[1]SAN!$B$5:$B$154),0)),"")</f>
        <v/>
      </c>
    </row>
    <row r="79" spans="2:132" ht="12.2" customHeight="1" x14ac:dyDescent="0.2">
      <c r="B79" s="168" t="s">
        <v>590</v>
      </c>
      <c r="C79" s="175" t="s">
        <v>591</v>
      </c>
      <c r="D79" s="170" t="str">
        <f t="shared" si="6"/>
        <v xml:space="preserve">                                                                                        </v>
      </c>
      <c r="E79" s="171" t="e">
        <f>+SUMIFS([1]!Sanaudos[Suma],[1]!Sanaudos[Pagal DK RAS],$AM79)</f>
        <v>#REF!</v>
      </c>
      <c r="F79" s="171"/>
      <c r="G79" s="171"/>
      <c r="H79" s="171"/>
      <c r="I79" s="171"/>
      <c r="J79" s="171" t="e">
        <f>+SUMIFS([1]!Sanaudos_kor[Suma],[1]!Sanaudos_kor[RAS],$AM79,[1]!Sanaudos_kor[KOR_nr],J$1)</f>
        <v>#REF!</v>
      </c>
      <c r="K79" s="171" t="e">
        <f>+SUMIFS([1]!Sanaudos_kor[Suma],[1]!Sanaudos_kor[RAS],$AM79,[1]!Sanaudos_kor[KOR_nr],K$1)</f>
        <v>#REF!</v>
      </c>
      <c r="L79" s="171" t="e">
        <f>+SUMIFS([1]!Sanaudos_kor[Suma],[1]!Sanaudos_kor[RAS],$AM79,[1]!Sanaudos_kor[KOR_nr],L$1)</f>
        <v>#REF!</v>
      </c>
      <c r="M79" s="171" t="e">
        <f>+SUMIFS([1]!Sanaudos_kor[Suma],[1]!Sanaudos_kor[RAS],$AM79,[1]!Sanaudos_kor[KOR_nr],M$1)</f>
        <v>#REF!</v>
      </c>
      <c r="N79" s="171" t="e">
        <f>+SUMIFS([1]!Sanaudos_kor[Suma],[1]!Sanaudos_kor[RAS],$AM79,[1]!Sanaudos_kor[KOR_nr],N$1)</f>
        <v>#REF!</v>
      </c>
      <c r="O79" s="171" t="e">
        <f>+SUMIFS([1]!Sanaudos_kor[Suma],[1]!Sanaudos_kor[RAS],$AM79,[1]!Sanaudos_kor[KOR_nr],O$1)</f>
        <v>#REF!</v>
      </c>
      <c r="P79" s="171" t="e">
        <f>+SUMIFS([1]!Sanaudos_kor[Suma],[1]!Sanaudos_kor[RAS],$AM79,[1]!Sanaudos_kor[KOR_nr],P$1)</f>
        <v>#REF!</v>
      </c>
      <c r="Q79" s="171" t="e">
        <f>+SUMIFS([1]!Sanaudos_kor[Suma],[1]!Sanaudos_kor[RAS],$AM79,[1]!Sanaudos_kor[KOR_nr],Q$1)</f>
        <v>#REF!</v>
      </c>
      <c r="R79" s="171" t="e">
        <f>+SUMIFS([1]!Sanaudos_kor[Suma],[1]!Sanaudos_kor[RAS],$AM79,[1]!Sanaudos_kor[KOR_nr],R$1)</f>
        <v>#REF!</v>
      </c>
      <c r="S79" s="171" t="e">
        <f>+SUMIFS([1]!Sanaudos_kor[Suma],[1]!Sanaudos_kor[RAS],$AM79,[1]!Sanaudos_kor[KOR_nr],S$1)</f>
        <v>#REF!</v>
      </c>
      <c r="T79" s="171" t="e">
        <f>+SUMIFS([1]!Sanaudos_kor[Suma],[1]!Sanaudos_kor[RAS],$AM79,[1]!Sanaudos_kor[KOR_nr],T$1)</f>
        <v>#REF!</v>
      </c>
      <c r="U79" s="171" t="e">
        <f>+SUMIFS([1]!Sanaudos_kor[Suma],[1]!Sanaudos_kor[RAS],$AM79,[1]!Sanaudos_kor[KOR_nr],U$1)</f>
        <v>#REF!</v>
      </c>
      <c r="V79" s="171" t="e">
        <f>+SUMIFS([1]!Sanaudos_kor[Suma],[1]!Sanaudos_kor[RAS],$AM79,[1]!Sanaudos_kor[KOR_nr],V$1)</f>
        <v>#REF!</v>
      </c>
      <c r="W79" s="171" t="e">
        <f>+SUMIFS([1]!Sanaudos_kor[Suma],[1]!Sanaudos_kor[RAS],$AM79,[1]!Sanaudos_kor[KOR_nr],W$1)</f>
        <v>#REF!</v>
      </c>
      <c r="X79" s="171" t="e">
        <f>+SUMIFS([1]!Sanaudos_kor[Suma],[1]!Sanaudos_kor[RAS],$AM79,[1]!Sanaudos_kor[KOR_nr],X$1)</f>
        <v>#REF!</v>
      </c>
      <c r="Y79" s="171" t="e">
        <f>+SUMIFS([1]!Sanaudos_kor[Suma],[1]!Sanaudos_kor[RAS],$AM79,[1]!Sanaudos_kor[KOR_nr],Y$1)</f>
        <v>#REF!</v>
      </c>
      <c r="Z79" s="171" t="e">
        <f>+SUMIFS([1]!Sanaudos_kor[Suma],[1]!Sanaudos_kor[RAS],$AM79,[1]!Sanaudos_kor[KOR_nr],Z$1)</f>
        <v>#REF!</v>
      </c>
      <c r="AA79" s="171" t="e">
        <f>+SUMIFS([1]!Sanaudos_kor[Suma],[1]!Sanaudos_kor[RAS],$AM79,[1]!Sanaudos_kor[KOR_nr],AA$1)</f>
        <v>#REF!</v>
      </c>
      <c r="AB79" s="171" t="e">
        <f>+SUMIFS([1]!Sanaudos_kor[Suma],[1]!Sanaudos_kor[RAS],$AM79,[1]!Sanaudos_kor[KOR_nr],AB$1)</f>
        <v>#REF!</v>
      </c>
      <c r="AC79" s="171" t="e">
        <f>+SUMIFS([1]!Sanaudos_kor[Suma],[1]!Sanaudos_kor[RAS],$AM79,[1]!Sanaudos_kor[KOR_nr],AC$1)</f>
        <v>#REF!</v>
      </c>
      <c r="AD79" s="171" t="e">
        <f>+SUMIFS([1]!Sanaudos_kor[Suma],[1]!Sanaudos_kor[RAS],$AM79,[1]!Sanaudos_kor[KOR_nr],AD$1)</f>
        <v>#REF!</v>
      </c>
      <c r="AE79" s="171" t="e">
        <f>+SUMIFS([1]!Sanaudos_kor[Suma],[1]!Sanaudos_kor[RAS],$AM79,[1]!Sanaudos_kor[KOR_nr],AE$1)</f>
        <v>#REF!</v>
      </c>
      <c r="AF79" s="171" t="e">
        <f t="shared" si="4"/>
        <v>#REF!</v>
      </c>
      <c r="AG79" s="538"/>
      <c r="AL79" s="172">
        <f>+'[1]3.pagrindinis'!A81</f>
        <v>800</v>
      </c>
      <c r="AM79" s="172">
        <f>+'[1]3.pagrindinis'!B81</f>
        <v>806</v>
      </c>
      <c r="AN79" s="166" t="e">
        <f>+SUMIFS('[1]5'!$M$8:$M$158,'[1]5'!$C$8:$C$158,$AM79)</f>
        <v>#VALUE!</v>
      </c>
      <c r="AO79" s="167" t="e">
        <f t="shared" si="5"/>
        <v>#VALUE!</v>
      </c>
      <c r="AR79" s="151" t="str">
        <f t="array" ref="AR79">IFERROR(INDEX([1]!SAN[DK_nr],MATCH(1,('[1]3.2'!$AM79=[1]!SAN[RAS])*('[1]3.2'!AR$7=[1]SAN!$B$5:$B$154),0)),"")</f>
        <v/>
      </c>
      <c r="AS79" s="151" t="str">
        <f t="array" ref="AS79">IFERROR(INDEX([1]!SAN[DK_nr],MATCH(1,('[1]3.2'!$AM79=[1]!SAN[RAS])*('[1]3.2'!AS$7=[1]SAN!$B$5:$B$154),0)),"")</f>
        <v/>
      </c>
      <c r="AT79" s="151" t="str">
        <f t="array" ref="AT79">IFERROR(INDEX([1]!SAN[DK_nr],MATCH(1,('[1]3.2'!$AM79=[1]!SAN[RAS])*('[1]3.2'!AT$7=[1]SAN!$B$5:$B$154),0)),"")</f>
        <v/>
      </c>
      <c r="AU79" s="151" t="str">
        <f t="array" ref="AU79">IFERROR(INDEX([1]!SAN[DK_nr],MATCH(1,('[1]3.2'!$AM79=[1]!SAN[RAS])*('[1]3.2'!AU$7=[1]SAN!$B$5:$B$154),0)),"")</f>
        <v/>
      </c>
      <c r="AV79" s="151" t="str">
        <f t="array" ref="AV79">IFERROR(INDEX([1]!SAN[DK_nr],MATCH(1,('[1]3.2'!$AM79=[1]!SAN[RAS])*('[1]3.2'!AV$7=[1]SAN!$B$5:$B$154),0)),"")</f>
        <v/>
      </c>
      <c r="AW79" s="151" t="str">
        <f t="array" ref="AW79">IFERROR(INDEX([1]!SAN[DK_nr],MATCH(1,('[1]3.2'!$AM79=[1]!SAN[RAS])*('[1]3.2'!AW$7=[1]SAN!$B$5:$B$154),0)),"")</f>
        <v/>
      </c>
      <c r="AX79" s="151" t="str">
        <f t="array" ref="AX79">IFERROR(INDEX([1]!SAN[DK_nr],MATCH(1,('[1]3.2'!$AM79=[1]!SAN[RAS])*('[1]3.2'!AX$7=[1]SAN!$B$5:$B$154),0)),"")</f>
        <v/>
      </c>
      <c r="AY79" s="151" t="str">
        <f t="array" ref="AY79">IFERROR(INDEX([1]!SAN[DK_nr],MATCH(1,('[1]3.2'!$AM79=[1]!SAN[RAS])*('[1]3.2'!AY$7=[1]SAN!$B$5:$B$154),0)),"")</f>
        <v/>
      </c>
      <c r="AZ79" s="151" t="str">
        <f t="array" ref="AZ79">IFERROR(INDEX([1]!SAN[DK_nr],MATCH(1,('[1]3.2'!$AM79=[1]!SAN[RAS])*('[1]3.2'!AZ$7=[1]SAN!$B$5:$B$154),0)),"")</f>
        <v/>
      </c>
      <c r="BA79" s="151" t="str">
        <f t="array" ref="BA79">IFERROR(INDEX([1]!SAN[DK_nr],MATCH(1,('[1]3.2'!$AM79=[1]!SAN[RAS])*('[1]3.2'!BA$7=[1]SAN!$B$5:$B$154),0)),"")</f>
        <v/>
      </c>
      <c r="BB79" s="151" t="str">
        <f t="array" ref="BB79">IFERROR(INDEX([1]!SAN[DK_nr],MATCH(1,('[1]3.2'!$AM79=[1]!SAN[RAS])*('[1]3.2'!BB$7=[1]SAN!$B$5:$B$154),0)),"")</f>
        <v/>
      </c>
      <c r="BC79" s="151" t="str">
        <f t="array" ref="BC79">IFERROR(INDEX([1]!SAN[DK_nr],MATCH(1,('[1]3.2'!$AM79=[1]!SAN[RAS])*('[1]3.2'!BC$7=[1]SAN!$B$5:$B$154),0)),"")</f>
        <v/>
      </c>
      <c r="BD79" s="151" t="str">
        <f t="array" ref="BD79">IFERROR(INDEX([1]!SAN[DK_nr],MATCH(1,('[1]3.2'!$AM79=[1]!SAN[RAS])*('[1]3.2'!BD$7=[1]SAN!$B$5:$B$154),0)),"")</f>
        <v/>
      </c>
      <c r="BE79" s="151" t="str">
        <f t="array" ref="BE79">IFERROR(INDEX([1]!SAN[DK_nr],MATCH(1,('[1]3.2'!$AM79=[1]!SAN[RAS])*('[1]3.2'!BE$7=[1]SAN!$B$5:$B$154),0)),"")</f>
        <v/>
      </c>
      <c r="BF79" s="151" t="str">
        <f t="array" ref="BF79">IFERROR(INDEX([1]!SAN[DK_nr],MATCH(1,('[1]3.2'!$AM79=[1]!SAN[RAS])*('[1]3.2'!BF$7=[1]SAN!$B$5:$B$154),0)),"")</f>
        <v/>
      </c>
      <c r="BG79" s="151" t="str">
        <f t="array" ref="BG79">IFERROR(INDEX([1]!SAN[DK_nr],MATCH(1,('[1]3.2'!$AM79=[1]!SAN[RAS])*('[1]3.2'!BG$7=[1]SAN!$B$5:$B$154),0)),"")</f>
        <v/>
      </c>
      <c r="BH79" s="151" t="str">
        <f t="array" ref="BH79">IFERROR(INDEX([1]!SAN[DK_nr],MATCH(1,('[1]3.2'!$AM79=[1]!SAN[RAS])*('[1]3.2'!BH$7=[1]SAN!$B$5:$B$154),0)),"")</f>
        <v/>
      </c>
      <c r="BI79" s="151" t="str">
        <f t="array" ref="BI79">IFERROR(INDEX([1]!SAN[DK_nr],MATCH(1,('[1]3.2'!$AM79=[1]!SAN[RAS])*('[1]3.2'!BI$7=[1]SAN!$B$5:$B$154),0)),"")</f>
        <v/>
      </c>
      <c r="BJ79" s="151" t="str">
        <f t="array" ref="BJ79">IFERROR(INDEX([1]!SAN[DK_nr],MATCH(1,('[1]3.2'!$AM79=[1]!SAN[RAS])*('[1]3.2'!BJ$7=[1]SAN!$B$5:$B$154),0)),"")</f>
        <v/>
      </c>
      <c r="BK79" s="151" t="str">
        <f t="array" ref="BK79">IFERROR(INDEX([1]!SAN[DK_nr],MATCH(1,('[1]3.2'!$AM79=[1]!SAN[RAS])*('[1]3.2'!BK$7=[1]SAN!$B$5:$B$154),0)),"")</f>
        <v/>
      </c>
      <c r="BL79" s="151" t="str">
        <f t="array" ref="BL79">IFERROR(INDEX([1]!SAN[DK_nr],MATCH(1,('[1]3.2'!$AM79=[1]!SAN[RAS])*('[1]3.2'!BL$7=[1]SAN!$B$5:$B$154),0)),"")</f>
        <v/>
      </c>
      <c r="BM79" s="151" t="str">
        <f t="array" ref="BM79">IFERROR(INDEX([1]!SAN[DK_nr],MATCH(1,('[1]3.2'!$AM79=[1]!SAN[RAS])*('[1]3.2'!BM$7=[1]SAN!$B$5:$B$154),0)),"")</f>
        <v/>
      </c>
      <c r="BN79" s="151" t="str">
        <f t="array" ref="BN79">IFERROR(INDEX([1]!SAN[DK_nr],MATCH(1,('[1]3.2'!$AM79=[1]!SAN[RAS])*('[1]3.2'!BN$7=[1]SAN!$B$5:$B$154),0)),"")</f>
        <v/>
      </c>
      <c r="BO79" s="151" t="str">
        <f t="array" ref="BO79">IFERROR(INDEX([1]!SAN[DK_nr],MATCH(1,('[1]3.2'!$AM79=[1]!SAN[RAS])*('[1]3.2'!BO$7=[1]SAN!$B$5:$B$154),0)),"")</f>
        <v/>
      </c>
      <c r="BP79" s="151" t="str">
        <f t="array" ref="BP79">IFERROR(INDEX([1]!SAN[DK_nr],MATCH(1,('[1]3.2'!$AM79=[1]!SAN[RAS])*('[1]3.2'!BP$7=[1]SAN!$B$5:$B$154),0)),"")</f>
        <v/>
      </c>
      <c r="BQ79" s="151" t="str">
        <f t="array" ref="BQ79">IFERROR(INDEX([1]!SAN[DK_nr],MATCH(1,('[1]3.2'!$AM79=[1]!SAN[RAS])*('[1]3.2'!BQ$7=[1]SAN!$B$5:$B$154),0)),"")</f>
        <v/>
      </c>
      <c r="BR79" s="151" t="str">
        <f t="array" ref="BR79">IFERROR(INDEX([1]!SAN[DK_nr],MATCH(1,('[1]3.2'!$AM79=[1]!SAN[RAS])*('[1]3.2'!BR$7=[1]SAN!$B$5:$B$154),0)),"")</f>
        <v/>
      </c>
      <c r="BS79" s="151" t="str">
        <f t="array" ref="BS79">IFERROR(INDEX([1]!SAN[DK_nr],MATCH(1,('[1]3.2'!$AM79=[1]!SAN[RAS])*('[1]3.2'!BS$7=[1]SAN!$B$5:$B$154),0)),"")</f>
        <v/>
      </c>
      <c r="BT79" s="151" t="str">
        <f t="array" ref="BT79">IFERROR(INDEX([1]!SAN[DK_nr],MATCH(1,('[1]3.2'!$AM79=[1]!SAN[RAS])*('[1]3.2'!BT$7=[1]SAN!$B$5:$B$154),0)),"")</f>
        <v/>
      </c>
      <c r="BU79" s="151" t="str">
        <f t="array" ref="BU79">IFERROR(INDEX([1]!SAN[DK_nr],MATCH(1,('[1]3.2'!$AM79=[1]!SAN[RAS])*('[1]3.2'!BU$7=[1]SAN!$B$5:$B$154),0)),"")</f>
        <v/>
      </c>
      <c r="BV79" s="151" t="str">
        <f t="array" ref="BV79">IFERROR(INDEX([1]!SAN[DK_nr],MATCH(1,('[1]3.2'!$AM79=[1]!SAN[RAS])*('[1]3.2'!BV$7=[1]SAN!$B$5:$B$154),0)),"")</f>
        <v/>
      </c>
      <c r="BW79" s="151" t="str">
        <f t="array" ref="BW79">IFERROR(INDEX([1]!SAN[DK_nr],MATCH(1,('[1]3.2'!$AM79=[1]!SAN[RAS])*('[1]3.2'!BW$7=[1]SAN!$B$5:$B$154),0)),"")</f>
        <v/>
      </c>
      <c r="BX79" s="151" t="str">
        <f t="array" ref="BX79">IFERROR(INDEX([1]!SAN[DK_nr],MATCH(1,('[1]3.2'!$AM79=[1]!SAN[RAS])*('[1]3.2'!BX$7=[1]SAN!$B$5:$B$154),0)),"")</f>
        <v/>
      </c>
      <c r="BY79" s="151" t="str">
        <f t="array" ref="BY79">IFERROR(INDEX([1]!SAN[DK_nr],MATCH(1,('[1]3.2'!$AM79=[1]!SAN[RAS])*('[1]3.2'!BY$7=[1]SAN!$B$5:$B$154),0)),"")</f>
        <v/>
      </c>
      <c r="BZ79" s="151" t="str">
        <f t="array" ref="BZ79">IFERROR(INDEX([1]!SAN[DK_nr],MATCH(1,('[1]3.2'!$AM79=[1]!SAN[RAS])*('[1]3.2'!BZ$7=[1]SAN!$B$5:$B$154),0)),"")</f>
        <v/>
      </c>
      <c r="CA79" s="151" t="str">
        <f t="array" ref="CA79">IFERROR(INDEX([1]!SAN[DK_nr],MATCH(1,('[1]3.2'!$AM79=[1]!SAN[RAS])*('[1]3.2'!CA$7=[1]SAN!$B$5:$B$154),0)),"")</f>
        <v/>
      </c>
      <c r="CB79" s="151" t="str">
        <f t="array" ref="CB79">IFERROR(INDEX([1]!SAN[DK_nr],MATCH(1,('[1]3.2'!$AM79=[1]!SAN[RAS])*('[1]3.2'!CB$7=[1]SAN!$B$5:$B$154),0)),"")</f>
        <v/>
      </c>
      <c r="CC79" s="151" t="str">
        <f t="array" ref="CC79">IFERROR(INDEX([1]!SAN[DK_nr],MATCH(1,('[1]3.2'!$AM79=[1]!SAN[RAS])*('[1]3.2'!CC$7=[1]SAN!$B$5:$B$154),0)),"")</f>
        <v/>
      </c>
      <c r="CD79" s="151" t="str">
        <f t="array" ref="CD79">IFERROR(INDEX([1]!SAN[DK_nr],MATCH(1,('[1]3.2'!$AM79=[1]!SAN[RAS])*('[1]3.2'!CD$7=[1]SAN!$B$5:$B$154),0)),"")</f>
        <v/>
      </c>
      <c r="CE79" s="151" t="str">
        <f t="array" ref="CE79">IFERROR(INDEX([1]!SAN[DK_nr],MATCH(1,('[1]3.2'!$AM79=[1]!SAN[RAS])*('[1]3.2'!CE$7=[1]SAN!$B$5:$B$154),0)),"")</f>
        <v/>
      </c>
      <c r="CF79" s="151" t="str">
        <f t="array" ref="CF79">IFERROR(INDEX([1]!SAN[DK_nr],MATCH(1,('[1]3.2'!$AM79=[1]!SAN[RAS])*('[1]3.2'!CF$7=[1]SAN!$B$5:$B$154),0)),"")</f>
        <v/>
      </c>
      <c r="CG79" s="151" t="str">
        <f t="array" ref="CG79">IFERROR(INDEX([1]!SAN[DK_nr],MATCH(1,('[1]3.2'!$AM79=[1]!SAN[RAS])*('[1]3.2'!CG$7=[1]SAN!$B$5:$B$154),0)),"")</f>
        <v/>
      </c>
      <c r="CH79" s="151" t="str">
        <f t="array" ref="CH79">IFERROR(INDEX([1]!SAN[DK_nr],MATCH(1,('[1]3.2'!$AM79=[1]!SAN[RAS])*('[1]3.2'!CH$7=[1]SAN!$B$5:$B$154),0)),"")</f>
        <v/>
      </c>
      <c r="CI79" s="151" t="str">
        <f t="array" ref="CI79">IFERROR(INDEX([1]!SAN[DK_nr],MATCH(1,('[1]3.2'!$AM79=[1]!SAN[RAS])*('[1]3.2'!CI$7=[1]SAN!$B$5:$B$154),0)),"")</f>
        <v/>
      </c>
      <c r="CJ79" s="151" t="str">
        <f t="array" ref="CJ79">IFERROR(INDEX([1]!SAN[DK_nr],MATCH(1,('[1]3.2'!$AM79=[1]!SAN[RAS])*('[1]3.2'!CJ$7=[1]SAN!$B$5:$B$154),0)),"")</f>
        <v/>
      </c>
      <c r="CK79" s="151" t="str">
        <f t="array" ref="CK79">IFERROR(INDEX([1]!SAN[DK_nr],MATCH(1,('[1]3.2'!$AM79=[1]!SAN[RAS])*('[1]3.2'!CK$7=[1]SAN!$B$5:$B$154),0)),"")</f>
        <v/>
      </c>
      <c r="CL79" s="151" t="str">
        <f t="array" ref="CL79">IFERROR(INDEX([1]!SAN[DK_nr],MATCH(1,('[1]3.2'!$AM79=[1]!SAN[RAS])*('[1]3.2'!CL$7=[1]SAN!$B$5:$B$154),0)),"")</f>
        <v/>
      </c>
      <c r="CM79" s="151" t="str">
        <f t="array" ref="CM79">IFERROR(INDEX([1]!SAN[DK_nr],MATCH(1,('[1]3.2'!$AM79=[1]!SAN[RAS])*('[1]3.2'!CM$7=[1]SAN!$B$5:$B$154),0)),"")</f>
        <v/>
      </c>
      <c r="CN79" s="151" t="str">
        <f t="array" ref="CN79">IFERROR(INDEX([1]!SAN[DK_nr],MATCH(1,('[1]3.2'!$AM79=[1]!SAN[RAS])*('[1]3.2'!CN$7=[1]SAN!$B$5:$B$154),0)),"")</f>
        <v/>
      </c>
      <c r="CO79" s="151" t="str">
        <f t="array" ref="CO79">IFERROR(INDEX([1]!SAN[DK_nr],MATCH(1,('[1]3.2'!$AM79=[1]!SAN[RAS])*('[1]3.2'!CO$7=[1]SAN!$B$5:$B$154),0)),"")</f>
        <v/>
      </c>
      <c r="CP79" s="151" t="str">
        <f t="array" ref="CP79">IFERROR(INDEX([1]!SAN[DK_nr],MATCH(1,('[1]3.2'!$AM79=[1]!SAN[RAS])*('[1]3.2'!CP$7=[1]SAN!$B$5:$B$154),0)),"")</f>
        <v/>
      </c>
      <c r="CQ79" s="151" t="str">
        <f t="array" ref="CQ79">IFERROR(INDEX([1]!SAN[DK_nr],MATCH(1,('[1]3.2'!$AM79=[1]!SAN[RAS])*('[1]3.2'!CQ$7=[1]SAN!$B$5:$B$154),0)),"")</f>
        <v/>
      </c>
      <c r="CR79" s="151" t="str">
        <f t="array" ref="CR79">IFERROR(INDEX([1]!SAN[DK_nr],MATCH(1,('[1]3.2'!$AM79=[1]!SAN[RAS])*('[1]3.2'!CR$7=[1]SAN!$B$5:$B$154),0)),"")</f>
        <v/>
      </c>
      <c r="CS79" s="151" t="str">
        <f t="array" ref="CS79">IFERROR(INDEX([1]!SAN[DK_nr],MATCH(1,('[1]3.2'!$AM79=[1]!SAN[RAS])*('[1]3.2'!CS$7=[1]SAN!$B$5:$B$154),0)),"")</f>
        <v/>
      </c>
      <c r="CT79" s="151" t="str">
        <f t="array" ref="CT79">IFERROR(INDEX([1]!SAN[DK_nr],MATCH(1,('[1]3.2'!$AM79=[1]!SAN[RAS])*('[1]3.2'!CT$7=[1]SAN!$B$5:$B$154),0)),"")</f>
        <v/>
      </c>
      <c r="CU79" s="151" t="str">
        <f t="array" ref="CU79">IFERROR(INDEX([1]!SAN[DK_nr],MATCH(1,('[1]3.2'!$AM79=[1]!SAN[RAS])*('[1]3.2'!CU$7=[1]SAN!$B$5:$B$154),0)),"")</f>
        <v/>
      </c>
      <c r="CV79" s="151" t="str">
        <f t="array" ref="CV79">IFERROR(INDEX([1]!SAN[DK_nr],MATCH(1,('[1]3.2'!$AM79=[1]!SAN[RAS])*('[1]3.2'!CV$7=[1]SAN!$B$5:$B$154),0)),"")</f>
        <v/>
      </c>
      <c r="CW79" s="151" t="str">
        <f t="array" ref="CW79">IFERROR(INDEX([1]!SAN[DK_nr],MATCH(1,('[1]3.2'!$AM79=[1]!SAN[RAS])*('[1]3.2'!CW$7=[1]SAN!$B$5:$B$154),0)),"")</f>
        <v/>
      </c>
      <c r="CX79" s="151" t="str">
        <f t="array" ref="CX79">IFERROR(INDEX([1]!SAN[DK_nr],MATCH(1,('[1]3.2'!$AM79=[1]!SAN[RAS])*('[1]3.2'!CX$7=[1]SAN!$B$5:$B$154),0)),"")</f>
        <v/>
      </c>
      <c r="CY79" s="151" t="str">
        <f t="array" ref="CY79">IFERROR(INDEX([1]!SAN[DK_nr],MATCH(1,('[1]3.2'!$AM79=[1]!SAN[RAS])*('[1]3.2'!CY$7=[1]SAN!$B$5:$B$154),0)),"")</f>
        <v/>
      </c>
      <c r="CZ79" s="151" t="str">
        <f t="array" ref="CZ79">IFERROR(INDEX([1]!SAN[DK_nr],MATCH(1,('[1]3.2'!$AM79=[1]!SAN[RAS])*('[1]3.2'!CZ$7=[1]SAN!$B$5:$B$154),0)),"")</f>
        <v/>
      </c>
      <c r="DA79" s="151" t="str">
        <f t="array" ref="DA79">IFERROR(INDEX([1]!SAN[DK_nr],MATCH(1,('[1]3.2'!$AM79=[1]!SAN[RAS])*('[1]3.2'!DA$7=[1]SAN!$B$5:$B$154),0)),"")</f>
        <v/>
      </c>
      <c r="DB79" s="151" t="str">
        <f t="array" ref="DB79">IFERROR(INDEX([1]!SAN[DK_nr],MATCH(1,('[1]3.2'!$AM79=[1]!SAN[RAS])*('[1]3.2'!DB$7=[1]SAN!$B$5:$B$154),0)),"")</f>
        <v/>
      </c>
      <c r="DC79" s="151" t="str">
        <f t="array" ref="DC79">IFERROR(INDEX([1]!SAN[DK_nr],MATCH(1,('[1]3.2'!$AM79=[1]!SAN[RAS])*('[1]3.2'!DC$7=[1]SAN!$B$5:$B$154),0)),"")</f>
        <v/>
      </c>
      <c r="DD79" s="151" t="str">
        <f t="array" ref="DD79">IFERROR(INDEX([1]!SAN[DK_nr],MATCH(1,('[1]3.2'!$AM79=[1]!SAN[RAS])*('[1]3.2'!DD$7=[1]SAN!$B$5:$B$154),0)),"")</f>
        <v/>
      </c>
      <c r="DE79" s="151" t="str">
        <f t="array" ref="DE79">IFERROR(INDEX([1]!SAN[DK_nr],MATCH(1,('[1]3.2'!$AM79=[1]!SAN[RAS])*('[1]3.2'!DE$7=[1]SAN!$B$5:$B$154),0)),"")</f>
        <v/>
      </c>
      <c r="DF79" s="151" t="str">
        <f t="array" ref="DF79">IFERROR(INDEX([1]!SAN[DK_nr],MATCH(1,('[1]3.2'!$AM79=[1]!SAN[RAS])*('[1]3.2'!DF$7=[1]SAN!$B$5:$B$154),0)),"")</f>
        <v/>
      </c>
      <c r="DG79" s="151" t="str">
        <f t="array" ref="DG79">IFERROR(INDEX([1]!SAN[DK_nr],MATCH(1,('[1]3.2'!$AM79=[1]!SAN[RAS])*('[1]3.2'!DG$7=[1]SAN!$B$5:$B$154),0)),"")</f>
        <v/>
      </c>
      <c r="DH79" s="151" t="str">
        <f t="array" ref="DH79">IFERROR(INDEX([1]!SAN[DK_nr],MATCH(1,('[1]3.2'!$AM79=[1]!SAN[RAS])*('[1]3.2'!DH$7=[1]SAN!$B$5:$B$154),0)),"")</f>
        <v/>
      </c>
      <c r="DI79" s="151" t="str">
        <f t="array" ref="DI79">IFERROR(INDEX([1]!SAN[DK_nr],MATCH(1,('[1]3.2'!$AM79=[1]!SAN[RAS])*('[1]3.2'!DI$7=[1]SAN!$B$5:$B$154),0)),"")</f>
        <v/>
      </c>
      <c r="DJ79" s="151" t="str">
        <f t="array" ref="DJ79">IFERROR(INDEX([1]!SAN[DK_nr],MATCH(1,('[1]3.2'!$AM79=[1]!SAN[RAS])*('[1]3.2'!DJ$7=[1]SAN!$B$5:$B$154),0)),"")</f>
        <v/>
      </c>
      <c r="DK79" s="151" t="str">
        <f t="array" ref="DK79">IFERROR(INDEX([1]!SAN[DK_nr],MATCH(1,('[1]3.2'!$AM79=[1]!SAN[RAS])*('[1]3.2'!DK$7=[1]SAN!$B$5:$B$154),0)),"")</f>
        <v/>
      </c>
      <c r="DL79" s="151" t="str">
        <f t="array" ref="DL79">IFERROR(INDEX([1]!SAN[DK_nr],MATCH(1,('[1]3.2'!$AM79=[1]!SAN[RAS])*('[1]3.2'!DL$7=[1]SAN!$B$5:$B$154),0)),"")</f>
        <v/>
      </c>
      <c r="DM79" s="151" t="str">
        <f t="array" ref="DM79">IFERROR(INDEX([1]!SAN[DK_nr],MATCH(1,('[1]3.2'!$AM79=[1]!SAN[RAS])*('[1]3.2'!DM$7=[1]SAN!$B$5:$B$154),0)),"")</f>
        <v/>
      </c>
      <c r="DN79" s="151" t="str">
        <f t="array" ref="DN79">IFERROR(INDEX([1]!SAN[DK_nr],MATCH(1,('[1]3.2'!$AM79=[1]!SAN[RAS])*('[1]3.2'!DN$7=[1]SAN!$B$5:$B$154),0)),"")</f>
        <v/>
      </c>
      <c r="DO79" s="151" t="str">
        <f t="array" ref="DO79">IFERROR(INDEX([1]!SAN[DK_nr],MATCH(1,('[1]3.2'!$AM79=[1]!SAN[RAS])*('[1]3.2'!DO$7=[1]SAN!$B$5:$B$154),0)),"")</f>
        <v/>
      </c>
      <c r="DP79" s="151" t="str">
        <f t="array" ref="DP79">IFERROR(INDEX([1]!SAN[DK_nr],MATCH(1,('[1]3.2'!$AM79=[1]!SAN[RAS])*('[1]3.2'!DP$7=[1]SAN!$B$5:$B$154),0)),"")</f>
        <v/>
      </c>
      <c r="DQ79" s="151" t="str">
        <f t="array" ref="DQ79">IFERROR(INDEX([1]!SAN[DK_nr],MATCH(1,('[1]3.2'!$AM79=[1]!SAN[RAS])*('[1]3.2'!DQ$7=[1]SAN!$B$5:$B$154),0)),"")</f>
        <v/>
      </c>
      <c r="DR79" s="151" t="str">
        <f t="array" ref="DR79">IFERROR(INDEX([1]!SAN[DK_nr],MATCH(1,('[1]3.2'!$AM79=[1]!SAN[RAS])*('[1]3.2'!DR$7=[1]SAN!$B$5:$B$154),0)),"")</f>
        <v/>
      </c>
      <c r="DS79" s="151" t="str">
        <f t="array" ref="DS79">IFERROR(INDEX([1]!SAN[DK_nr],MATCH(1,('[1]3.2'!$AM79=[1]!SAN[RAS])*('[1]3.2'!DS$7=[1]SAN!$B$5:$B$154),0)),"")</f>
        <v/>
      </c>
      <c r="DT79" s="151" t="str">
        <f t="array" ref="DT79">IFERROR(INDEX([1]!SAN[DK_nr],MATCH(1,('[1]3.2'!$AM79=[1]!SAN[RAS])*('[1]3.2'!DT$7=[1]SAN!$B$5:$B$154),0)),"")</f>
        <v/>
      </c>
      <c r="DU79" s="151" t="str">
        <f t="array" ref="DU79">IFERROR(INDEX([1]!SAN[DK_nr],MATCH(1,('[1]3.2'!$AM79=[1]!SAN[RAS])*('[1]3.2'!DU$7=[1]SAN!$B$5:$B$154),0)),"")</f>
        <v/>
      </c>
      <c r="DV79" s="151" t="str">
        <f t="array" ref="DV79">IFERROR(INDEX([1]!SAN[DK_nr],MATCH(1,('[1]3.2'!$AM79=[1]!SAN[RAS])*('[1]3.2'!DV$7=[1]SAN!$B$5:$B$154),0)),"")</f>
        <v/>
      </c>
      <c r="DW79" s="151" t="str">
        <f t="array" ref="DW79">IFERROR(INDEX([1]!SAN[DK_nr],MATCH(1,('[1]3.2'!$AM79=[1]!SAN[RAS])*('[1]3.2'!DW$7=[1]SAN!$B$5:$B$154),0)),"")</f>
        <v/>
      </c>
      <c r="DX79" s="151" t="str">
        <f t="array" ref="DX79">IFERROR(INDEX([1]!SAN[DK_nr],MATCH(1,('[1]3.2'!$AM79=[1]!SAN[RAS])*('[1]3.2'!DX$7=[1]SAN!$B$5:$B$154),0)),"")</f>
        <v/>
      </c>
      <c r="DY79" s="151" t="str">
        <f t="array" ref="DY79">IFERROR(INDEX([1]!SAN[DK_nr],MATCH(1,('[1]3.2'!$AM79=[1]!SAN[RAS])*('[1]3.2'!DY$7=[1]SAN!$B$5:$B$154),0)),"")</f>
        <v/>
      </c>
      <c r="DZ79" s="151" t="str">
        <f t="array" ref="DZ79">IFERROR(INDEX([1]!SAN[DK_nr],MATCH(1,('[1]3.2'!$AM79=[1]!SAN[RAS])*('[1]3.2'!DZ$7=[1]SAN!$B$5:$B$154),0)),"")</f>
        <v/>
      </c>
      <c r="EA79" s="151" t="str">
        <f t="array" ref="EA79">IFERROR(INDEX([1]!SAN[DK_nr],MATCH(1,('[1]3.2'!$AM79=[1]!SAN[RAS])*('[1]3.2'!EA$7=[1]SAN!$B$5:$B$154),0)),"")</f>
        <v/>
      </c>
      <c r="EB79" s="151" t="str">
        <f t="array" ref="EB79">IFERROR(INDEX([1]!SAN[DK_nr],MATCH(1,('[1]3.2'!$AM79=[1]!SAN[RAS])*('[1]3.2'!EB$7=[1]SAN!$B$5:$B$154),0)),"")</f>
        <v/>
      </c>
    </row>
    <row r="80" spans="2:132" ht="12.2" customHeight="1" x14ac:dyDescent="0.2">
      <c r="B80" s="168" t="s">
        <v>592</v>
      </c>
      <c r="C80" s="175" t="s">
        <v>593</v>
      </c>
      <c r="D80" s="170" t="str">
        <f t="shared" si="6"/>
        <v xml:space="preserve">                                                                                        </v>
      </c>
      <c r="E80" s="171" t="e">
        <f>+SUMIFS([1]!Sanaudos[Suma],[1]!Sanaudos[Pagal DK RAS],$AM80)</f>
        <v>#REF!</v>
      </c>
      <c r="F80" s="171"/>
      <c r="G80" s="171"/>
      <c r="H80" s="171"/>
      <c r="I80" s="171"/>
      <c r="J80" s="171" t="e">
        <f>+SUMIFS([1]!Sanaudos_kor[Suma],[1]!Sanaudos_kor[RAS],$AM80,[1]!Sanaudos_kor[KOR_nr],J$1)</f>
        <v>#REF!</v>
      </c>
      <c r="K80" s="171" t="e">
        <f>+SUMIFS([1]!Sanaudos_kor[Suma],[1]!Sanaudos_kor[RAS],$AM80,[1]!Sanaudos_kor[KOR_nr],K$1)</f>
        <v>#REF!</v>
      </c>
      <c r="L80" s="171" t="e">
        <f>+SUMIFS([1]!Sanaudos_kor[Suma],[1]!Sanaudos_kor[RAS],$AM80,[1]!Sanaudos_kor[KOR_nr],L$1)</f>
        <v>#REF!</v>
      </c>
      <c r="M80" s="171" t="e">
        <f>+SUMIFS([1]!Sanaudos_kor[Suma],[1]!Sanaudos_kor[RAS],$AM80,[1]!Sanaudos_kor[KOR_nr],M$1)</f>
        <v>#REF!</v>
      </c>
      <c r="N80" s="171" t="e">
        <f>+SUMIFS([1]!Sanaudos_kor[Suma],[1]!Sanaudos_kor[RAS],$AM80,[1]!Sanaudos_kor[KOR_nr],N$1)</f>
        <v>#REF!</v>
      </c>
      <c r="O80" s="171" t="e">
        <f>+SUMIFS([1]!Sanaudos_kor[Suma],[1]!Sanaudos_kor[RAS],$AM80,[1]!Sanaudos_kor[KOR_nr],O$1)</f>
        <v>#REF!</v>
      </c>
      <c r="P80" s="171" t="e">
        <f>+SUMIFS([1]!Sanaudos_kor[Suma],[1]!Sanaudos_kor[RAS],$AM80,[1]!Sanaudos_kor[KOR_nr],P$1)</f>
        <v>#REF!</v>
      </c>
      <c r="Q80" s="171" t="e">
        <f>+SUMIFS([1]!Sanaudos_kor[Suma],[1]!Sanaudos_kor[RAS],$AM80,[1]!Sanaudos_kor[KOR_nr],Q$1)</f>
        <v>#REF!</v>
      </c>
      <c r="R80" s="171" t="e">
        <f>+SUMIFS([1]!Sanaudos_kor[Suma],[1]!Sanaudos_kor[RAS],$AM80,[1]!Sanaudos_kor[KOR_nr],R$1)</f>
        <v>#REF!</v>
      </c>
      <c r="S80" s="171" t="e">
        <f>+SUMIFS([1]!Sanaudos_kor[Suma],[1]!Sanaudos_kor[RAS],$AM80,[1]!Sanaudos_kor[KOR_nr],S$1)</f>
        <v>#REF!</v>
      </c>
      <c r="T80" s="171" t="e">
        <f>+SUMIFS([1]!Sanaudos_kor[Suma],[1]!Sanaudos_kor[RAS],$AM80,[1]!Sanaudos_kor[KOR_nr],T$1)</f>
        <v>#REF!</v>
      </c>
      <c r="U80" s="171" t="e">
        <f>+SUMIFS([1]!Sanaudos_kor[Suma],[1]!Sanaudos_kor[RAS],$AM80,[1]!Sanaudos_kor[KOR_nr],U$1)</f>
        <v>#REF!</v>
      </c>
      <c r="V80" s="171" t="e">
        <f>+SUMIFS([1]!Sanaudos_kor[Suma],[1]!Sanaudos_kor[RAS],$AM80,[1]!Sanaudos_kor[KOR_nr],V$1)</f>
        <v>#REF!</v>
      </c>
      <c r="W80" s="171" t="e">
        <f>+SUMIFS([1]!Sanaudos_kor[Suma],[1]!Sanaudos_kor[RAS],$AM80,[1]!Sanaudos_kor[KOR_nr],W$1)</f>
        <v>#REF!</v>
      </c>
      <c r="X80" s="171" t="e">
        <f>+SUMIFS([1]!Sanaudos_kor[Suma],[1]!Sanaudos_kor[RAS],$AM80,[1]!Sanaudos_kor[KOR_nr],X$1)</f>
        <v>#REF!</v>
      </c>
      <c r="Y80" s="171" t="e">
        <f>+SUMIFS([1]!Sanaudos_kor[Suma],[1]!Sanaudos_kor[RAS],$AM80,[1]!Sanaudos_kor[KOR_nr],Y$1)</f>
        <v>#REF!</v>
      </c>
      <c r="Z80" s="171" t="e">
        <f>+SUMIFS([1]!Sanaudos_kor[Suma],[1]!Sanaudos_kor[RAS],$AM80,[1]!Sanaudos_kor[KOR_nr],Z$1)</f>
        <v>#REF!</v>
      </c>
      <c r="AA80" s="171" t="e">
        <f>+SUMIFS([1]!Sanaudos_kor[Suma],[1]!Sanaudos_kor[RAS],$AM80,[1]!Sanaudos_kor[KOR_nr],AA$1)</f>
        <v>#REF!</v>
      </c>
      <c r="AB80" s="171" t="e">
        <f>+SUMIFS([1]!Sanaudos_kor[Suma],[1]!Sanaudos_kor[RAS],$AM80,[1]!Sanaudos_kor[KOR_nr],AB$1)</f>
        <v>#REF!</v>
      </c>
      <c r="AC80" s="171" t="e">
        <f>+SUMIFS([1]!Sanaudos_kor[Suma],[1]!Sanaudos_kor[RAS],$AM80,[1]!Sanaudos_kor[KOR_nr],AC$1)</f>
        <v>#REF!</v>
      </c>
      <c r="AD80" s="171" t="e">
        <f>+SUMIFS([1]!Sanaudos_kor[Suma],[1]!Sanaudos_kor[RAS],$AM80,[1]!Sanaudos_kor[KOR_nr],AD$1)</f>
        <v>#REF!</v>
      </c>
      <c r="AE80" s="171" t="e">
        <f>+SUMIFS([1]!Sanaudos_kor[Suma],[1]!Sanaudos_kor[RAS],$AM80,[1]!Sanaudos_kor[KOR_nr],AE$1)</f>
        <v>#REF!</v>
      </c>
      <c r="AF80" s="171" t="e">
        <f t="shared" si="4"/>
        <v>#REF!</v>
      </c>
      <c r="AG80" s="538"/>
      <c r="AL80" s="172">
        <f>+'[1]3.pagrindinis'!A82</f>
        <v>800</v>
      </c>
      <c r="AM80" s="172">
        <f>+'[1]3.pagrindinis'!B82</f>
        <v>807</v>
      </c>
      <c r="AN80" s="166" t="e">
        <f>+SUMIFS('[1]5'!$M$8:$M$158,'[1]5'!$C$8:$C$158,$AM80)</f>
        <v>#VALUE!</v>
      </c>
      <c r="AO80" s="167" t="e">
        <f t="shared" si="5"/>
        <v>#VALUE!</v>
      </c>
      <c r="AR80" s="151" t="str">
        <f t="array" ref="AR80">IFERROR(INDEX([1]!SAN[DK_nr],MATCH(1,('[1]3.2'!$AM80=[1]!SAN[RAS])*('[1]3.2'!AR$7=[1]SAN!$B$5:$B$154),0)),"")</f>
        <v/>
      </c>
      <c r="AS80" s="151" t="str">
        <f t="array" ref="AS80">IFERROR(INDEX([1]!SAN[DK_nr],MATCH(1,('[1]3.2'!$AM80=[1]!SAN[RAS])*('[1]3.2'!AS$7=[1]SAN!$B$5:$B$154),0)),"")</f>
        <v/>
      </c>
      <c r="AT80" s="151" t="str">
        <f t="array" ref="AT80">IFERROR(INDEX([1]!SAN[DK_nr],MATCH(1,('[1]3.2'!$AM80=[1]!SAN[RAS])*('[1]3.2'!AT$7=[1]SAN!$B$5:$B$154),0)),"")</f>
        <v/>
      </c>
      <c r="AU80" s="151" t="str">
        <f t="array" ref="AU80">IFERROR(INDEX([1]!SAN[DK_nr],MATCH(1,('[1]3.2'!$AM80=[1]!SAN[RAS])*('[1]3.2'!AU$7=[1]SAN!$B$5:$B$154),0)),"")</f>
        <v/>
      </c>
      <c r="AV80" s="151" t="str">
        <f t="array" ref="AV80">IFERROR(INDEX([1]!SAN[DK_nr],MATCH(1,('[1]3.2'!$AM80=[1]!SAN[RAS])*('[1]3.2'!AV$7=[1]SAN!$B$5:$B$154),0)),"")</f>
        <v/>
      </c>
      <c r="AW80" s="151" t="str">
        <f t="array" ref="AW80">IFERROR(INDEX([1]!SAN[DK_nr],MATCH(1,('[1]3.2'!$AM80=[1]!SAN[RAS])*('[1]3.2'!AW$7=[1]SAN!$B$5:$B$154),0)),"")</f>
        <v/>
      </c>
      <c r="AX80" s="151" t="str">
        <f t="array" ref="AX80">IFERROR(INDEX([1]!SAN[DK_nr],MATCH(1,('[1]3.2'!$AM80=[1]!SAN[RAS])*('[1]3.2'!AX$7=[1]SAN!$B$5:$B$154),0)),"")</f>
        <v/>
      </c>
      <c r="AY80" s="151" t="str">
        <f t="array" ref="AY80">IFERROR(INDEX([1]!SAN[DK_nr],MATCH(1,('[1]3.2'!$AM80=[1]!SAN[RAS])*('[1]3.2'!AY$7=[1]SAN!$B$5:$B$154),0)),"")</f>
        <v/>
      </c>
      <c r="AZ80" s="151" t="str">
        <f t="array" ref="AZ80">IFERROR(INDEX([1]!SAN[DK_nr],MATCH(1,('[1]3.2'!$AM80=[1]!SAN[RAS])*('[1]3.2'!AZ$7=[1]SAN!$B$5:$B$154),0)),"")</f>
        <v/>
      </c>
      <c r="BA80" s="151" t="str">
        <f t="array" ref="BA80">IFERROR(INDEX([1]!SAN[DK_nr],MATCH(1,('[1]3.2'!$AM80=[1]!SAN[RAS])*('[1]3.2'!BA$7=[1]SAN!$B$5:$B$154),0)),"")</f>
        <v/>
      </c>
      <c r="BB80" s="151" t="str">
        <f t="array" ref="BB80">IFERROR(INDEX([1]!SAN[DK_nr],MATCH(1,('[1]3.2'!$AM80=[1]!SAN[RAS])*('[1]3.2'!BB$7=[1]SAN!$B$5:$B$154),0)),"")</f>
        <v/>
      </c>
      <c r="BC80" s="151" t="str">
        <f t="array" ref="BC80">IFERROR(INDEX([1]!SAN[DK_nr],MATCH(1,('[1]3.2'!$AM80=[1]!SAN[RAS])*('[1]3.2'!BC$7=[1]SAN!$B$5:$B$154),0)),"")</f>
        <v/>
      </c>
      <c r="BD80" s="151" t="str">
        <f t="array" ref="BD80">IFERROR(INDEX([1]!SAN[DK_nr],MATCH(1,('[1]3.2'!$AM80=[1]!SAN[RAS])*('[1]3.2'!BD$7=[1]SAN!$B$5:$B$154),0)),"")</f>
        <v/>
      </c>
      <c r="BE80" s="151" t="str">
        <f t="array" ref="BE80">IFERROR(INDEX([1]!SAN[DK_nr],MATCH(1,('[1]3.2'!$AM80=[1]!SAN[RAS])*('[1]3.2'!BE$7=[1]SAN!$B$5:$B$154),0)),"")</f>
        <v/>
      </c>
      <c r="BF80" s="151" t="str">
        <f t="array" ref="BF80">IFERROR(INDEX([1]!SAN[DK_nr],MATCH(1,('[1]3.2'!$AM80=[1]!SAN[RAS])*('[1]3.2'!BF$7=[1]SAN!$B$5:$B$154),0)),"")</f>
        <v/>
      </c>
      <c r="BG80" s="151" t="str">
        <f t="array" ref="BG80">IFERROR(INDEX([1]!SAN[DK_nr],MATCH(1,('[1]3.2'!$AM80=[1]!SAN[RAS])*('[1]3.2'!BG$7=[1]SAN!$B$5:$B$154),0)),"")</f>
        <v/>
      </c>
      <c r="BH80" s="151" t="str">
        <f t="array" ref="BH80">IFERROR(INDEX([1]!SAN[DK_nr],MATCH(1,('[1]3.2'!$AM80=[1]!SAN[RAS])*('[1]3.2'!BH$7=[1]SAN!$B$5:$B$154),0)),"")</f>
        <v/>
      </c>
      <c r="BI80" s="151" t="str">
        <f t="array" ref="BI80">IFERROR(INDEX([1]!SAN[DK_nr],MATCH(1,('[1]3.2'!$AM80=[1]!SAN[RAS])*('[1]3.2'!BI$7=[1]SAN!$B$5:$B$154),0)),"")</f>
        <v/>
      </c>
      <c r="BJ80" s="151" t="str">
        <f t="array" ref="BJ80">IFERROR(INDEX([1]!SAN[DK_nr],MATCH(1,('[1]3.2'!$AM80=[1]!SAN[RAS])*('[1]3.2'!BJ$7=[1]SAN!$B$5:$B$154),0)),"")</f>
        <v/>
      </c>
      <c r="BK80" s="151" t="str">
        <f t="array" ref="BK80">IFERROR(INDEX([1]!SAN[DK_nr],MATCH(1,('[1]3.2'!$AM80=[1]!SAN[RAS])*('[1]3.2'!BK$7=[1]SAN!$B$5:$B$154),0)),"")</f>
        <v/>
      </c>
      <c r="BL80" s="151" t="str">
        <f t="array" ref="BL80">IFERROR(INDEX([1]!SAN[DK_nr],MATCH(1,('[1]3.2'!$AM80=[1]!SAN[RAS])*('[1]3.2'!BL$7=[1]SAN!$B$5:$B$154),0)),"")</f>
        <v/>
      </c>
      <c r="BM80" s="151" t="str">
        <f t="array" ref="BM80">IFERROR(INDEX([1]!SAN[DK_nr],MATCH(1,('[1]3.2'!$AM80=[1]!SAN[RAS])*('[1]3.2'!BM$7=[1]SAN!$B$5:$B$154),0)),"")</f>
        <v/>
      </c>
      <c r="BN80" s="151" t="str">
        <f t="array" ref="BN80">IFERROR(INDEX([1]!SAN[DK_nr],MATCH(1,('[1]3.2'!$AM80=[1]!SAN[RAS])*('[1]3.2'!BN$7=[1]SAN!$B$5:$B$154),0)),"")</f>
        <v/>
      </c>
      <c r="BO80" s="151" t="str">
        <f t="array" ref="BO80">IFERROR(INDEX([1]!SAN[DK_nr],MATCH(1,('[1]3.2'!$AM80=[1]!SAN[RAS])*('[1]3.2'!BO$7=[1]SAN!$B$5:$B$154),0)),"")</f>
        <v/>
      </c>
      <c r="BP80" s="151" t="str">
        <f t="array" ref="BP80">IFERROR(INDEX([1]!SAN[DK_nr],MATCH(1,('[1]3.2'!$AM80=[1]!SAN[RAS])*('[1]3.2'!BP$7=[1]SAN!$B$5:$B$154),0)),"")</f>
        <v/>
      </c>
      <c r="BQ80" s="151" t="str">
        <f t="array" ref="BQ80">IFERROR(INDEX([1]!SAN[DK_nr],MATCH(1,('[1]3.2'!$AM80=[1]!SAN[RAS])*('[1]3.2'!BQ$7=[1]SAN!$B$5:$B$154),0)),"")</f>
        <v/>
      </c>
      <c r="BR80" s="151" t="str">
        <f t="array" ref="BR80">IFERROR(INDEX([1]!SAN[DK_nr],MATCH(1,('[1]3.2'!$AM80=[1]!SAN[RAS])*('[1]3.2'!BR$7=[1]SAN!$B$5:$B$154),0)),"")</f>
        <v/>
      </c>
      <c r="BS80" s="151" t="str">
        <f t="array" ref="BS80">IFERROR(INDEX([1]!SAN[DK_nr],MATCH(1,('[1]3.2'!$AM80=[1]!SAN[RAS])*('[1]3.2'!BS$7=[1]SAN!$B$5:$B$154),0)),"")</f>
        <v/>
      </c>
      <c r="BT80" s="151" t="str">
        <f t="array" ref="BT80">IFERROR(INDEX([1]!SAN[DK_nr],MATCH(1,('[1]3.2'!$AM80=[1]!SAN[RAS])*('[1]3.2'!BT$7=[1]SAN!$B$5:$B$154),0)),"")</f>
        <v/>
      </c>
      <c r="BU80" s="151" t="str">
        <f t="array" ref="BU80">IFERROR(INDEX([1]!SAN[DK_nr],MATCH(1,('[1]3.2'!$AM80=[1]!SAN[RAS])*('[1]3.2'!BU$7=[1]SAN!$B$5:$B$154),0)),"")</f>
        <v/>
      </c>
      <c r="BV80" s="151" t="str">
        <f t="array" ref="BV80">IFERROR(INDEX([1]!SAN[DK_nr],MATCH(1,('[1]3.2'!$AM80=[1]!SAN[RAS])*('[1]3.2'!BV$7=[1]SAN!$B$5:$B$154),0)),"")</f>
        <v/>
      </c>
      <c r="BW80" s="151" t="str">
        <f t="array" ref="BW80">IFERROR(INDEX([1]!SAN[DK_nr],MATCH(1,('[1]3.2'!$AM80=[1]!SAN[RAS])*('[1]3.2'!BW$7=[1]SAN!$B$5:$B$154),0)),"")</f>
        <v/>
      </c>
      <c r="BX80" s="151" t="str">
        <f t="array" ref="BX80">IFERROR(INDEX([1]!SAN[DK_nr],MATCH(1,('[1]3.2'!$AM80=[1]!SAN[RAS])*('[1]3.2'!BX$7=[1]SAN!$B$5:$B$154),0)),"")</f>
        <v/>
      </c>
      <c r="BY80" s="151" t="str">
        <f t="array" ref="BY80">IFERROR(INDEX([1]!SAN[DK_nr],MATCH(1,('[1]3.2'!$AM80=[1]!SAN[RAS])*('[1]3.2'!BY$7=[1]SAN!$B$5:$B$154),0)),"")</f>
        <v/>
      </c>
      <c r="BZ80" s="151" t="str">
        <f t="array" ref="BZ80">IFERROR(INDEX([1]!SAN[DK_nr],MATCH(1,('[1]3.2'!$AM80=[1]!SAN[RAS])*('[1]3.2'!BZ$7=[1]SAN!$B$5:$B$154),0)),"")</f>
        <v/>
      </c>
      <c r="CA80" s="151" t="str">
        <f t="array" ref="CA80">IFERROR(INDEX([1]!SAN[DK_nr],MATCH(1,('[1]3.2'!$AM80=[1]!SAN[RAS])*('[1]3.2'!CA$7=[1]SAN!$B$5:$B$154),0)),"")</f>
        <v/>
      </c>
      <c r="CB80" s="151" t="str">
        <f t="array" ref="CB80">IFERROR(INDEX([1]!SAN[DK_nr],MATCH(1,('[1]3.2'!$AM80=[1]!SAN[RAS])*('[1]3.2'!CB$7=[1]SAN!$B$5:$B$154),0)),"")</f>
        <v/>
      </c>
      <c r="CC80" s="151" t="str">
        <f t="array" ref="CC80">IFERROR(INDEX([1]!SAN[DK_nr],MATCH(1,('[1]3.2'!$AM80=[1]!SAN[RAS])*('[1]3.2'!CC$7=[1]SAN!$B$5:$B$154),0)),"")</f>
        <v/>
      </c>
      <c r="CD80" s="151" t="str">
        <f t="array" ref="CD80">IFERROR(INDEX([1]!SAN[DK_nr],MATCH(1,('[1]3.2'!$AM80=[1]!SAN[RAS])*('[1]3.2'!CD$7=[1]SAN!$B$5:$B$154),0)),"")</f>
        <v/>
      </c>
      <c r="CE80" s="151" t="str">
        <f t="array" ref="CE80">IFERROR(INDEX([1]!SAN[DK_nr],MATCH(1,('[1]3.2'!$AM80=[1]!SAN[RAS])*('[1]3.2'!CE$7=[1]SAN!$B$5:$B$154),0)),"")</f>
        <v/>
      </c>
      <c r="CF80" s="151" t="str">
        <f t="array" ref="CF80">IFERROR(INDEX([1]!SAN[DK_nr],MATCH(1,('[1]3.2'!$AM80=[1]!SAN[RAS])*('[1]3.2'!CF$7=[1]SAN!$B$5:$B$154),0)),"")</f>
        <v/>
      </c>
      <c r="CG80" s="151" t="str">
        <f t="array" ref="CG80">IFERROR(INDEX([1]!SAN[DK_nr],MATCH(1,('[1]3.2'!$AM80=[1]!SAN[RAS])*('[1]3.2'!CG$7=[1]SAN!$B$5:$B$154),0)),"")</f>
        <v/>
      </c>
      <c r="CH80" s="151" t="str">
        <f t="array" ref="CH80">IFERROR(INDEX([1]!SAN[DK_nr],MATCH(1,('[1]3.2'!$AM80=[1]!SAN[RAS])*('[1]3.2'!CH$7=[1]SAN!$B$5:$B$154),0)),"")</f>
        <v/>
      </c>
      <c r="CI80" s="151" t="str">
        <f t="array" ref="CI80">IFERROR(INDEX([1]!SAN[DK_nr],MATCH(1,('[1]3.2'!$AM80=[1]!SAN[RAS])*('[1]3.2'!CI$7=[1]SAN!$B$5:$B$154),0)),"")</f>
        <v/>
      </c>
      <c r="CJ80" s="151" t="str">
        <f t="array" ref="CJ80">IFERROR(INDEX([1]!SAN[DK_nr],MATCH(1,('[1]3.2'!$AM80=[1]!SAN[RAS])*('[1]3.2'!CJ$7=[1]SAN!$B$5:$B$154),0)),"")</f>
        <v/>
      </c>
      <c r="CK80" s="151" t="str">
        <f t="array" ref="CK80">IFERROR(INDEX([1]!SAN[DK_nr],MATCH(1,('[1]3.2'!$AM80=[1]!SAN[RAS])*('[1]3.2'!CK$7=[1]SAN!$B$5:$B$154),0)),"")</f>
        <v/>
      </c>
      <c r="CL80" s="151" t="str">
        <f t="array" ref="CL80">IFERROR(INDEX([1]!SAN[DK_nr],MATCH(1,('[1]3.2'!$AM80=[1]!SAN[RAS])*('[1]3.2'!CL$7=[1]SAN!$B$5:$B$154),0)),"")</f>
        <v/>
      </c>
      <c r="CM80" s="151" t="str">
        <f t="array" ref="CM80">IFERROR(INDEX([1]!SAN[DK_nr],MATCH(1,('[1]3.2'!$AM80=[1]!SAN[RAS])*('[1]3.2'!CM$7=[1]SAN!$B$5:$B$154),0)),"")</f>
        <v/>
      </c>
      <c r="CN80" s="151" t="str">
        <f t="array" ref="CN80">IFERROR(INDEX([1]!SAN[DK_nr],MATCH(1,('[1]3.2'!$AM80=[1]!SAN[RAS])*('[1]3.2'!CN$7=[1]SAN!$B$5:$B$154),0)),"")</f>
        <v/>
      </c>
      <c r="CO80" s="151" t="str">
        <f t="array" ref="CO80">IFERROR(INDEX([1]!SAN[DK_nr],MATCH(1,('[1]3.2'!$AM80=[1]!SAN[RAS])*('[1]3.2'!CO$7=[1]SAN!$B$5:$B$154),0)),"")</f>
        <v/>
      </c>
      <c r="CP80" s="151" t="str">
        <f t="array" ref="CP80">IFERROR(INDEX([1]!SAN[DK_nr],MATCH(1,('[1]3.2'!$AM80=[1]!SAN[RAS])*('[1]3.2'!CP$7=[1]SAN!$B$5:$B$154),0)),"")</f>
        <v/>
      </c>
      <c r="CQ80" s="151" t="str">
        <f t="array" ref="CQ80">IFERROR(INDEX([1]!SAN[DK_nr],MATCH(1,('[1]3.2'!$AM80=[1]!SAN[RAS])*('[1]3.2'!CQ$7=[1]SAN!$B$5:$B$154),0)),"")</f>
        <v/>
      </c>
      <c r="CR80" s="151" t="str">
        <f t="array" ref="CR80">IFERROR(INDEX([1]!SAN[DK_nr],MATCH(1,('[1]3.2'!$AM80=[1]!SAN[RAS])*('[1]3.2'!CR$7=[1]SAN!$B$5:$B$154),0)),"")</f>
        <v/>
      </c>
      <c r="CS80" s="151" t="str">
        <f t="array" ref="CS80">IFERROR(INDEX([1]!SAN[DK_nr],MATCH(1,('[1]3.2'!$AM80=[1]!SAN[RAS])*('[1]3.2'!CS$7=[1]SAN!$B$5:$B$154),0)),"")</f>
        <v/>
      </c>
      <c r="CT80" s="151" t="str">
        <f t="array" ref="CT80">IFERROR(INDEX([1]!SAN[DK_nr],MATCH(1,('[1]3.2'!$AM80=[1]!SAN[RAS])*('[1]3.2'!CT$7=[1]SAN!$B$5:$B$154),0)),"")</f>
        <v/>
      </c>
      <c r="CU80" s="151" t="str">
        <f t="array" ref="CU80">IFERROR(INDEX([1]!SAN[DK_nr],MATCH(1,('[1]3.2'!$AM80=[1]!SAN[RAS])*('[1]3.2'!CU$7=[1]SAN!$B$5:$B$154),0)),"")</f>
        <v/>
      </c>
      <c r="CV80" s="151" t="str">
        <f t="array" ref="CV80">IFERROR(INDEX([1]!SAN[DK_nr],MATCH(1,('[1]3.2'!$AM80=[1]!SAN[RAS])*('[1]3.2'!CV$7=[1]SAN!$B$5:$B$154),0)),"")</f>
        <v/>
      </c>
      <c r="CW80" s="151" t="str">
        <f t="array" ref="CW80">IFERROR(INDEX([1]!SAN[DK_nr],MATCH(1,('[1]3.2'!$AM80=[1]!SAN[RAS])*('[1]3.2'!CW$7=[1]SAN!$B$5:$B$154),0)),"")</f>
        <v/>
      </c>
      <c r="CX80" s="151" t="str">
        <f t="array" ref="CX80">IFERROR(INDEX([1]!SAN[DK_nr],MATCH(1,('[1]3.2'!$AM80=[1]!SAN[RAS])*('[1]3.2'!CX$7=[1]SAN!$B$5:$B$154),0)),"")</f>
        <v/>
      </c>
      <c r="CY80" s="151" t="str">
        <f t="array" ref="CY80">IFERROR(INDEX([1]!SAN[DK_nr],MATCH(1,('[1]3.2'!$AM80=[1]!SAN[RAS])*('[1]3.2'!CY$7=[1]SAN!$B$5:$B$154),0)),"")</f>
        <v/>
      </c>
      <c r="CZ80" s="151" t="str">
        <f t="array" ref="CZ80">IFERROR(INDEX([1]!SAN[DK_nr],MATCH(1,('[1]3.2'!$AM80=[1]!SAN[RAS])*('[1]3.2'!CZ$7=[1]SAN!$B$5:$B$154),0)),"")</f>
        <v/>
      </c>
      <c r="DA80" s="151" t="str">
        <f t="array" ref="DA80">IFERROR(INDEX([1]!SAN[DK_nr],MATCH(1,('[1]3.2'!$AM80=[1]!SAN[RAS])*('[1]3.2'!DA$7=[1]SAN!$B$5:$B$154),0)),"")</f>
        <v/>
      </c>
      <c r="DB80" s="151" t="str">
        <f t="array" ref="DB80">IFERROR(INDEX([1]!SAN[DK_nr],MATCH(1,('[1]3.2'!$AM80=[1]!SAN[RAS])*('[1]3.2'!DB$7=[1]SAN!$B$5:$B$154),0)),"")</f>
        <v/>
      </c>
      <c r="DC80" s="151" t="str">
        <f t="array" ref="DC80">IFERROR(INDEX([1]!SAN[DK_nr],MATCH(1,('[1]3.2'!$AM80=[1]!SAN[RAS])*('[1]3.2'!DC$7=[1]SAN!$B$5:$B$154),0)),"")</f>
        <v/>
      </c>
      <c r="DD80" s="151" t="str">
        <f t="array" ref="DD80">IFERROR(INDEX([1]!SAN[DK_nr],MATCH(1,('[1]3.2'!$AM80=[1]!SAN[RAS])*('[1]3.2'!DD$7=[1]SAN!$B$5:$B$154),0)),"")</f>
        <v/>
      </c>
      <c r="DE80" s="151" t="str">
        <f t="array" ref="DE80">IFERROR(INDEX([1]!SAN[DK_nr],MATCH(1,('[1]3.2'!$AM80=[1]!SAN[RAS])*('[1]3.2'!DE$7=[1]SAN!$B$5:$B$154),0)),"")</f>
        <v/>
      </c>
      <c r="DF80" s="151" t="str">
        <f t="array" ref="DF80">IFERROR(INDEX([1]!SAN[DK_nr],MATCH(1,('[1]3.2'!$AM80=[1]!SAN[RAS])*('[1]3.2'!DF$7=[1]SAN!$B$5:$B$154),0)),"")</f>
        <v/>
      </c>
      <c r="DG80" s="151" t="str">
        <f t="array" ref="DG80">IFERROR(INDEX([1]!SAN[DK_nr],MATCH(1,('[1]3.2'!$AM80=[1]!SAN[RAS])*('[1]3.2'!DG$7=[1]SAN!$B$5:$B$154),0)),"")</f>
        <v/>
      </c>
      <c r="DH80" s="151" t="str">
        <f t="array" ref="DH80">IFERROR(INDEX([1]!SAN[DK_nr],MATCH(1,('[1]3.2'!$AM80=[1]!SAN[RAS])*('[1]3.2'!DH$7=[1]SAN!$B$5:$B$154),0)),"")</f>
        <v/>
      </c>
      <c r="DI80" s="151" t="str">
        <f t="array" ref="DI80">IFERROR(INDEX([1]!SAN[DK_nr],MATCH(1,('[1]3.2'!$AM80=[1]!SAN[RAS])*('[1]3.2'!DI$7=[1]SAN!$B$5:$B$154),0)),"")</f>
        <v/>
      </c>
      <c r="DJ80" s="151" t="str">
        <f t="array" ref="DJ80">IFERROR(INDEX([1]!SAN[DK_nr],MATCH(1,('[1]3.2'!$AM80=[1]!SAN[RAS])*('[1]3.2'!DJ$7=[1]SAN!$B$5:$B$154),0)),"")</f>
        <v/>
      </c>
      <c r="DK80" s="151" t="str">
        <f t="array" ref="DK80">IFERROR(INDEX([1]!SAN[DK_nr],MATCH(1,('[1]3.2'!$AM80=[1]!SAN[RAS])*('[1]3.2'!DK$7=[1]SAN!$B$5:$B$154),0)),"")</f>
        <v/>
      </c>
      <c r="DL80" s="151" t="str">
        <f t="array" ref="DL80">IFERROR(INDEX([1]!SAN[DK_nr],MATCH(1,('[1]3.2'!$AM80=[1]!SAN[RAS])*('[1]3.2'!DL$7=[1]SAN!$B$5:$B$154),0)),"")</f>
        <v/>
      </c>
      <c r="DM80" s="151" t="str">
        <f t="array" ref="DM80">IFERROR(INDEX([1]!SAN[DK_nr],MATCH(1,('[1]3.2'!$AM80=[1]!SAN[RAS])*('[1]3.2'!DM$7=[1]SAN!$B$5:$B$154),0)),"")</f>
        <v/>
      </c>
      <c r="DN80" s="151" t="str">
        <f t="array" ref="DN80">IFERROR(INDEX([1]!SAN[DK_nr],MATCH(1,('[1]3.2'!$AM80=[1]!SAN[RAS])*('[1]3.2'!DN$7=[1]SAN!$B$5:$B$154),0)),"")</f>
        <v/>
      </c>
      <c r="DO80" s="151" t="str">
        <f t="array" ref="DO80">IFERROR(INDEX([1]!SAN[DK_nr],MATCH(1,('[1]3.2'!$AM80=[1]!SAN[RAS])*('[1]3.2'!DO$7=[1]SAN!$B$5:$B$154),0)),"")</f>
        <v/>
      </c>
      <c r="DP80" s="151" t="str">
        <f t="array" ref="DP80">IFERROR(INDEX([1]!SAN[DK_nr],MATCH(1,('[1]3.2'!$AM80=[1]!SAN[RAS])*('[1]3.2'!DP$7=[1]SAN!$B$5:$B$154),0)),"")</f>
        <v/>
      </c>
      <c r="DQ80" s="151" t="str">
        <f t="array" ref="DQ80">IFERROR(INDEX([1]!SAN[DK_nr],MATCH(1,('[1]3.2'!$AM80=[1]!SAN[RAS])*('[1]3.2'!DQ$7=[1]SAN!$B$5:$B$154),0)),"")</f>
        <v/>
      </c>
      <c r="DR80" s="151" t="str">
        <f t="array" ref="DR80">IFERROR(INDEX([1]!SAN[DK_nr],MATCH(1,('[1]3.2'!$AM80=[1]!SAN[RAS])*('[1]3.2'!DR$7=[1]SAN!$B$5:$B$154),0)),"")</f>
        <v/>
      </c>
      <c r="DS80" s="151" t="str">
        <f t="array" ref="DS80">IFERROR(INDEX([1]!SAN[DK_nr],MATCH(1,('[1]3.2'!$AM80=[1]!SAN[RAS])*('[1]3.2'!DS$7=[1]SAN!$B$5:$B$154),0)),"")</f>
        <v/>
      </c>
      <c r="DT80" s="151" t="str">
        <f t="array" ref="DT80">IFERROR(INDEX([1]!SAN[DK_nr],MATCH(1,('[1]3.2'!$AM80=[1]!SAN[RAS])*('[1]3.2'!DT$7=[1]SAN!$B$5:$B$154),0)),"")</f>
        <v/>
      </c>
      <c r="DU80" s="151" t="str">
        <f t="array" ref="DU80">IFERROR(INDEX([1]!SAN[DK_nr],MATCH(1,('[1]3.2'!$AM80=[1]!SAN[RAS])*('[1]3.2'!DU$7=[1]SAN!$B$5:$B$154),0)),"")</f>
        <v/>
      </c>
      <c r="DV80" s="151" t="str">
        <f t="array" ref="DV80">IFERROR(INDEX([1]!SAN[DK_nr],MATCH(1,('[1]3.2'!$AM80=[1]!SAN[RAS])*('[1]3.2'!DV$7=[1]SAN!$B$5:$B$154),0)),"")</f>
        <v/>
      </c>
      <c r="DW80" s="151" t="str">
        <f t="array" ref="DW80">IFERROR(INDEX([1]!SAN[DK_nr],MATCH(1,('[1]3.2'!$AM80=[1]!SAN[RAS])*('[1]3.2'!DW$7=[1]SAN!$B$5:$B$154),0)),"")</f>
        <v/>
      </c>
      <c r="DX80" s="151" t="str">
        <f t="array" ref="DX80">IFERROR(INDEX([1]!SAN[DK_nr],MATCH(1,('[1]3.2'!$AM80=[1]!SAN[RAS])*('[1]3.2'!DX$7=[1]SAN!$B$5:$B$154),0)),"")</f>
        <v/>
      </c>
      <c r="DY80" s="151" t="str">
        <f t="array" ref="DY80">IFERROR(INDEX([1]!SAN[DK_nr],MATCH(1,('[1]3.2'!$AM80=[1]!SAN[RAS])*('[1]3.2'!DY$7=[1]SAN!$B$5:$B$154),0)),"")</f>
        <v/>
      </c>
      <c r="DZ80" s="151" t="str">
        <f t="array" ref="DZ80">IFERROR(INDEX([1]!SAN[DK_nr],MATCH(1,('[1]3.2'!$AM80=[1]!SAN[RAS])*('[1]3.2'!DZ$7=[1]SAN!$B$5:$B$154),0)),"")</f>
        <v/>
      </c>
      <c r="EA80" s="151" t="str">
        <f t="array" ref="EA80">IFERROR(INDEX([1]!SAN[DK_nr],MATCH(1,('[1]3.2'!$AM80=[1]!SAN[RAS])*('[1]3.2'!EA$7=[1]SAN!$B$5:$B$154),0)),"")</f>
        <v/>
      </c>
      <c r="EB80" s="151" t="str">
        <f t="array" ref="EB80">IFERROR(INDEX([1]!SAN[DK_nr],MATCH(1,('[1]3.2'!$AM80=[1]!SAN[RAS])*('[1]3.2'!EB$7=[1]SAN!$B$5:$B$154),0)),"")</f>
        <v/>
      </c>
    </row>
    <row r="81" spans="2:132" ht="12.2" customHeight="1" x14ac:dyDescent="0.2">
      <c r="B81" s="168" t="s">
        <v>594</v>
      </c>
      <c r="C81" s="175" t="s">
        <v>595</v>
      </c>
      <c r="D81" s="170" t="str">
        <f t="shared" si="6"/>
        <v xml:space="preserve">                                                                                        </v>
      </c>
      <c r="E81" s="171" t="e">
        <f>+SUMIFS([1]!Sanaudos[Suma],[1]!Sanaudos[Pagal DK RAS],$AM81)</f>
        <v>#REF!</v>
      </c>
      <c r="F81" s="171"/>
      <c r="G81" s="171"/>
      <c r="H81" s="171"/>
      <c r="I81" s="171"/>
      <c r="J81" s="171" t="e">
        <f>+SUMIFS([1]!Sanaudos_kor[Suma],[1]!Sanaudos_kor[RAS],$AM81,[1]!Sanaudos_kor[KOR_nr],J$1)</f>
        <v>#REF!</v>
      </c>
      <c r="K81" s="171" t="e">
        <f>+SUMIFS([1]!Sanaudos_kor[Suma],[1]!Sanaudos_kor[RAS],$AM81,[1]!Sanaudos_kor[KOR_nr],K$1)</f>
        <v>#REF!</v>
      </c>
      <c r="L81" s="171" t="e">
        <f>+SUMIFS([1]!Sanaudos_kor[Suma],[1]!Sanaudos_kor[RAS],$AM81,[1]!Sanaudos_kor[KOR_nr],L$1)</f>
        <v>#REF!</v>
      </c>
      <c r="M81" s="171" t="e">
        <f>+SUMIFS([1]!Sanaudos_kor[Suma],[1]!Sanaudos_kor[RAS],$AM81,[1]!Sanaudos_kor[KOR_nr],M$1)</f>
        <v>#REF!</v>
      </c>
      <c r="N81" s="171" t="e">
        <f>+SUMIFS([1]!Sanaudos_kor[Suma],[1]!Sanaudos_kor[RAS],$AM81,[1]!Sanaudos_kor[KOR_nr],N$1)</f>
        <v>#REF!</v>
      </c>
      <c r="O81" s="171" t="e">
        <f>+SUMIFS([1]!Sanaudos_kor[Suma],[1]!Sanaudos_kor[RAS],$AM81,[1]!Sanaudos_kor[KOR_nr],O$1)</f>
        <v>#REF!</v>
      </c>
      <c r="P81" s="171" t="e">
        <f>+SUMIFS([1]!Sanaudos_kor[Suma],[1]!Sanaudos_kor[RAS],$AM81,[1]!Sanaudos_kor[KOR_nr],P$1)</f>
        <v>#REF!</v>
      </c>
      <c r="Q81" s="171" t="e">
        <f>+SUMIFS([1]!Sanaudos_kor[Suma],[1]!Sanaudos_kor[RAS],$AM81,[1]!Sanaudos_kor[KOR_nr],Q$1)</f>
        <v>#REF!</v>
      </c>
      <c r="R81" s="171" t="e">
        <f>+SUMIFS([1]!Sanaudos_kor[Suma],[1]!Sanaudos_kor[RAS],$AM81,[1]!Sanaudos_kor[KOR_nr],R$1)</f>
        <v>#REF!</v>
      </c>
      <c r="S81" s="171" t="e">
        <f>+SUMIFS([1]!Sanaudos_kor[Suma],[1]!Sanaudos_kor[RAS],$AM81,[1]!Sanaudos_kor[KOR_nr],S$1)</f>
        <v>#REF!</v>
      </c>
      <c r="T81" s="171" t="e">
        <f>+SUMIFS([1]!Sanaudos_kor[Suma],[1]!Sanaudos_kor[RAS],$AM81,[1]!Sanaudos_kor[KOR_nr],T$1)</f>
        <v>#REF!</v>
      </c>
      <c r="U81" s="171" t="e">
        <f>+SUMIFS([1]!Sanaudos_kor[Suma],[1]!Sanaudos_kor[RAS],$AM81,[1]!Sanaudos_kor[KOR_nr],U$1)</f>
        <v>#REF!</v>
      </c>
      <c r="V81" s="171" t="e">
        <f>+SUMIFS([1]!Sanaudos_kor[Suma],[1]!Sanaudos_kor[RAS],$AM81,[1]!Sanaudos_kor[KOR_nr],V$1)</f>
        <v>#REF!</v>
      </c>
      <c r="W81" s="171" t="e">
        <f>+SUMIFS([1]!Sanaudos_kor[Suma],[1]!Sanaudos_kor[RAS],$AM81,[1]!Sanaudos_kor[KOR_nr],W$1)</f>
        <v>#REF!</v>
      </c>
      <c r="X81" s="171" t="e">
        <f>+SUMIFS([1]!Sanaudos_kor[Suma],[1]!Sanaudos_kor[RAS],$AM81,[1]!Sanaudos_kor[KOR_nr],X$1)</f>
        <v>#REF!</v>
      </c>
      <c r="Y81" s="171" t="e">
        <f>+SUMIFS([1]!Sanaudos_kor[Suma],[1]!Sanaudos_kor[RAS],$AM81,[1]!Sanaudos_kor[KOR_nr],Y$1)</f>
        <v>#REF!</v>
      </c>
      <c r="Z81" s="171" t="e">
        <f>+SUMIFS([1]!Sanaudos_kor[Suma],[1]!Sanaudos_kor[RAS],$AM81,[1]!Sanaudos_kor[KOR_nr],Z$1)</f>
        <v>#REF!</v>
      </c>
      <c r="AA81" s="171" t="e">
        <f>+SUMIFS([1]!Sanaudos_kor[Suma],[1]!Sanaudos_kor[RAS],$AM81,[1]!Sanaudos_kor[KOR_nr],AA$1)</f>
        <v>#REF!</v>
      </c>
      <c r="AB81" s="171" t="e">
        <f>+SUMIFS([1]!Sanaudos_kor[Suma],[1]!Sanaudos_kor[RAS],$AM81,[1]!Sanaudos_kor[KOR_nr],AB$1)</f>
        <v>#REF!</v>
      </c>
      <c r="AC81" s="171" t="e">
        <f>+SUMIFS([1]!Sanaudos_kor[Suma],[1]!Sanaudos_kor[RAS],$AM81,[1]!Sanaudos_kor[KOR_nr],AC$1)</f>
        <v>#REF!</v>
      </c>
      <c r="AD81" s="171" t="e">
        <f>+SUMIFS([1]!Sanaudos_kor[Suma],[1]!Sanaudos_kor[RAS],$AM81,[1]!Sanaudos_kor[KOR_nr],AD$1)</f>
        <v>#REF!</v>
      </c>
      <c r="AE81" s="171" t="e">
        <f>+SUMIFS([1]!Sanaudos_kor[Suma],[1]!Sanaudos_kor[RAS],$AM81,[1]!Sanaudos_kor[KOR_nr],AE$1)</f>
        <v>#REF!</v>
      </c>
      <c r="AF81" s="171" t="e">
        <f t="shared" si="4"/>
        <v>#REF!</v>
      </c>
      <c r="AG81" s="538"/>
      <c r="AL81" s="172">
        <f>+'[1]3.pagrindinis'!A83</f>
        <v>800</v>
      </c>
      <c r="AM81" s="172">
        <f>+'[1]3.pagrindinis'!B83</f>
        <v>808</v>
      </c>
      <c r="AN81" s="166" t="e">
        <f>+SUMIFS('[1]5'!$M$8:$M$158,'[1]5'!$C$8:$C$158,$AM81)</f>
        <v>#VALUE!</v>
      </c>
      <c r="AO81" s="167" t="e">
        <f t="shared" si="5"/>
        <v>#VALUE!</v>
      </c>
      <c r="AR81" s="151" t="str">
        <f t="array" ref="AR81">IFERROR(INDEX([1]!SAN[DK_nr],MATCH(1,('[1]3.2'!$AM81=[1]!SAN[RAS])*('[1]3.2'!AR$7=[1]SAN!$B$5:$B$154),0)),"")</f>
        <v/>
      </c>
      <c r="AS81" s="151" t="str">
        <f t="array" ref="AS81">IFERROR(INDEX([1]!SAN[DK_nr],MATCH(1,('[1]3.2'!$AM81=[1]!SAN[RAS])*('[1]3.2'!AS$7=[1]SAN!$B$5:$B$154),0)),"")</f>
        <v/>
      </c>
      <c r="AT81" s="151" t="str">
        <f t="array" ref="AT81">IFERROR(INDEX([1]!SAN[DK_nr],MATCH(1,('[1]3.2'!$AM81=[1]!SAN[RAS])*('[1]3.2'!AT$7=[1]SAN!$B$5:$B$154),0)),"")</f>
        <v/>
      </c>
      <c r="AU81" s="151" t="str">
        <f t="array" ref="AU81">IFERROR(INDEX([1]!SAN[DK_nr],MATCH(1,('[1]3.2'!$AM81=[1]!SAN[RAS])*('[1]3.2'!AU$7=[1]SAN!$B$5:$B$154),0)),"")</f>
        <v/>
      </c>
      <c r="AV81" s="151" t="str">
        <f t="array" ref="AV81">IFERROR(INDEX([1]!SAN[DK_nr],MATCH(1,('[1]3.2'!$AM81=[1]!SAN[RAS])*('[1]3.2'!AV$7=[1]SAN!$B$5:$B$154),0)),"")</f>
        <v/>
      </c>
      <c r="AW81" s="151" t="str">
        <f t="array" ref="AW81">IFERROR(INDEX([1]!SAN[DK_nr],MATCH(1,('[1]3.2'!$AM81=[1]!SAN[RAS])*('[1]3.2'!AW$7=[1]SAN!$B$5:$B$154),0)),"")</f>
        <v/>
      </c>
      <c r="AX81" s="151" t="str">
        <f t="array" ref="AX81">IFERROR(INDEX([1]!SAN[DK_nr],MATCH(1,('[1]3.2'!$AM81=[1]!SAN[RAS])*('[1]3.2'!AX$7=[1]SAN!$B$5:$B$154),0)),"")</f>
        <v/>
      </c>
      <c r="AY81" s="151" t="str">
        <f t="array" ref="AY81">IFERROR(INDEX([1]!SAN[DK_nr],MATCH(1,('[1]3.2'!$AM81=[1]!SAN[RAS])*('[1]3.2'!AY$7=[1]SAN!$B$5:$B$154),0)),"")</f>
        <v/>
      </c>
      <c r="AZ81" s="151" t="str">
        <f t="array" ref="AZ81">IFERROR(INDEX([1]!SAN[DK_nr],MATCH(1,('[1]3.2'!$AM81=[1]!SAN[RAS])*('[1]3.2'!AZ$7=[1]SAN!$B$5:$B$154),0)),"")</f>
        <v/>
      </c>
      <c r="BA81" s="151" t="str">
        <f t="array" ref="BA81">IFERROR(INDEX([1]!SAN[DK_nr],MATCH(1,('[1]3.2'!$AM81=[1]!SAN[RAS])*('[1]3.2'!BA$7=[1]SAN!$B$5:$B$154),0)),"")</f>
        <v/>
      </c>
      <c r="BB81" s="151" t="str">
        <f t="array" ref="BB81">IFERROR(INDEX([1]!SAN[DK_nr],MATCH(1,('[1]3.2'!$AM81=[1]!SAN[RAS])*('[1]3.2'!BB$7=[1]SAN!$B$5:$B$154),0)),"")</f>
        <v/>
      </c>
      <c r="BC81" s="151" t="str">
        <f t="array" ref="BC81">IFERROR(INDEX([1]!SAN[DK_nr],MATCH(1,('[1]3.2'!$AM81=[1]!SAN[RAS])*('[1]3.2'!BC$7=[1]SAN!$B$5:$B$154),0)),"")</f>
        <v/>
      </c>
      <c r="BD81" s="151" t="str">
        <f t="array" ref="BD81">IFERROR(INDEX([1]!SAN[DK_nr],MATCH(1,('[1]3.2'!$AM81=[1]!SAN[RAS])*('[1]3.2'!BD$7=[1]SAN!$B$5:$B$154),0)),"")</f>
        <v/>
      </c>
      <c r="BE81" s="151" t="str">
        <f t="array" ref="BE81">IFERROR(INDEX([1]!SAN[DK_nr],MATCH(1,('[1]3.2'!$AM81=[1]!SAN[RAS])*('[1]3.2'!BE$7=[1]SAN!$B$5:$B$154),0)),"")</f>
        <v/>
      </c>
      <c r="BF81" s="151" t="str">
        <f t="array" ref="BF81">IFERROR(INDEX([1]!SAN[DK_nr],MATCH(1,('[1]3.2'!$AM81=[1]!SAN[RAS])*('[1]3.2'!BF$7=[1]SAN!$B$5:$B$154),0)),"")</f>
        <v/>
      </c>
      <c r="BG81" s="151" t="str">
        <f t="array" ref="BG81">IFERROR(INDEX([1]!SAN[DK_nr],MATCH(1,('[1]3.2'!$AM81=[1]!SAN[RAS])*('[1]3.2'!BG$7=[1]SAN!$B$5:$B$154),0)),"")</f>
        <v/>
      </c>
      <c r="BH81" s="151" t="str">
        <f t="array" ref="BH81">IFERROR(INDEX([1]!SAN[DK_nr],MATCH(1,('[1]3.2'!$AM81=[1]!SAN[RAS])*('[1]3.2'!BH$7=[1]SAN!$B$5:$B$154),0)),"")</f>
        <v/>
      </c>
      <c r="BI81" s="151" t="str">
        <f t="array" ref="BI81">IFERROR(INDEX([1]!SAN[DK_nr],MATCH(1,('[1]3.2'!$AM81=[1]!SAN[RAS])*('[1]3.2'!BI$7=[1]SAN!$B$5:$B$154),0)),"")</f>
        <v/>
      </c>
      <c r="BJ81" s="151" t="str">
        <f t="array" ref="BJ81">IFERROR(INDEX([1]!SAN[DK_nr],MATCH(1,('[1]3.2'!$AM81=[1]!SAN[RAS])*('[1]3.2'!BJ$7=[1]SAN!$B$5:$B$154),0)),"")</f>
        <v/>
      </c>
      <c r="BK81" s="151" t="str">
        <f t="array" ref="BK81">IFERROR(INDEX([1]!SAN[DK_nr],MATCH(1,('[1]3.2'!$AM81=[1]!SAN[RAS])*('[1]3.2'!BK$7=[1]SAN!$B$5:$B$154),0)),"")</f>
        <v/>
      </c>
      <c r="BL81" s="151" t="str">
        <f t="array" ref="BL81">IFERROR(INDEX([1]!SAN[DK_nr],MATCH(1,('[1]3.2'!$AM81=[1]!SAN[RAS])*('[1]3.2'!BL$7=[1]SAN!$B$5:$B$154),0)),"")</f>
        <v/>
      </c>
      <c r="BM81" s="151" t="str">
        <f t="array" ref="BM81">IFERROR(INDEX([1]!SAN[DK_nr],MATCH(1,('[1]3.2'!$AM81=[1]!SAN[RAS])*('[1]3.2'!BM$7=[1]SAN!$B$5:$B$154),0)),"")</f>
        <v/>
      </c>
      <c r="BN81" s="151" t="str">
        <f t="array" ref="BN81">IFERROR(INDEX([1]!SAN[DK_nr],MATCH(1,('[1]3.2'!$AM81=[1]!SAN[RAS])*('[1]3.2'!BN$7=[1]SAN!$B$5:$B$154),0)),"")</f>
        <v/>
      </c>
      <c r="BO81" s="151" t="str">
        <f t="array" ref="BO81">IFERROR(INDEX([1]!SAN[DK_nr],MATCH(1,('[1]3.2'!$AM81=[1]!SAN[RAS])*('[1]3.2'!BO$7=[1]SAN!$B$5:$B$154),0)),"")</f>
        <v/>
      </c>
      <c r="BP81" s="151" t="str">
        <f t="array" ref="BP81">IFERROR(INDEX([1]!SAN[DK_nr],MATCH(1,('[1]3.2'!$AM81=[1]!SAN[RAS])*('[1]3.2'!BP$7=[1]SAN!$B$5:$B$154),0)),"")</f>
        <v/>
      </c>
      <c r="BQ81" s="151" t="str">
        <f t="array" ref="BQ81">IFERROR(INDEX([1]!SAN[DK_nr],MATCH(1,('[1]3.2'!$AM81=[1]!SAN[RAS])*('[1]3.2'!BQ$7=[1]SAN!$B$5:$B$154),0)),"")</f>
        <v/>
      </c>
      <c r="BR81" s="151" t="str">
        <f t="array" ref="BR81">IFERROR(INDEX([1]!SAN[DK_nr],MATCH(1,('[1]3.2'!$AM81=[1]!SAN[RAS])*('[1]3.2'!BR$7=[1]SAN!$B$5:$B$154),0)),"")</f>
        <v/>
      </c>
      <c r="BS81" s="151" t="str">
        <f t="array" ref="BS81">IFERROR(INDEX([1]!SAN[DK_nr],MATCH(1,('[1]3.2'!$AM81=[1]!SAN[RAS])*('[1]3.2'!BS$7=[1]SAN!$B$5:$B$154),0)),"")</f>
        <v/>
      </c>
      <c r="BT81" s="151" t="str">
        <f t="array" ref="BT81">IFERROR(INDEX([1]!SAN[DK_nr],MATCH(1,('[1]3.2'!$AM81=[1]!SAN[RAS])*('[1]3.2'!BT$7=[1]SAN!$B$5:$B$154),0)),"")</f>
        <v/>
      </c>
      <c r="BU81" s="151" t="str">
        <f t="array" ref="BU81">IFERROR(INDEX([1]!SAN[DK_nr],MATCH(1,('[1]3.2'!$AM81=[1]!SAN[RAS])*('[1]3.2'!BU$7=[1]SAN!$B$5:$B$154),0)),"")</f>
        <v/>
      </c>
      <c r="BV81" s="151" t="str">
        <f t="array" ref="BV81">IFERROR(INDEX([1]!SAN[DK_nr],MATCH(1,('[1]3.2'!$AM81=[1]!SAN[RAS])*('[1]3.2'!BV$7=[1]SAN!$B$5:$B$154),0)),"")</f>
        <v/>
      </c>
      <c r="BW81" s="151" t="str">
        <f t="array" ref="BW81">IFERROR(INDEX([1]!SAN[DK_nr],MATCH(1,('[1]3.2'!$AM81=[1]!SAN[RAS])*('[1]3.2'!BW$7=[1]SAN!$B$5:$B$154),0)),"")</f>
        <v/>
      </c>
      <c r="BX81" s="151" t="str">
        <f t="array" ref="BX81">IFERROR(INDEX([1]!SAN[DK_nr],MATCH(1,('[1]3.2'!$AM81=[1]!SAN[RAS])*('[1]3.2'!BX$7=[1]SAN!$B$5:$B$154),0)),"")</f>
        <v/>
      </c>
      <c r="BY81" s="151" t="str">
        <f t="array" ref="BY81">IFERROR(INDEX([1]!SAN[DK_nr],MATCH(1,('[1]3.2'!$AM81=[1]!SAN[RAS])*('[1]3.2'!BY$7=[1]SAN!$B$5:$B$154),0)),"")</f>
        <v/>
      </c>
      <c r="BZ81" s="151" t="str">
        <f t="array" ref="BZ81">IFERROR(INDEX([1]!SAN[DK_nr],MATCH(1,('[1]3.2'!$AM81=[1]!SAN[RAS])*('[1]3.2'!BZ$7=[1]SAN!$B$5:$B$154),0)),"")</f>
        <v/>
      </c>
      <c r="CA81" s="151" t="str">
        <f t="array" ref="CA81">IFERROR(INDEX([1]!SAN[DK_nr],MATCH(1,('[1]3.2'!$AM81=[1]!SAN[RAS])*('[1]3.2'!CA$7=[1]SAN!$B$5:$B$154),0)),"")</f>
        <v/>
      </c>
      <c r="CB81" s="151" t="str">
        <f t="array" ref="CB81">IFERROR(INDEX([1]!SAN[DK_nr],MATCH(1,('[1]3.2'!$AM81=[1]!SAN[RAS])*('[1]3.2'!CB$7=[1]SAN!$B$5:$B$154),0)),"")</f>
        <v/>
      </c>
      <c r="CC81" s="151" t="str">
        <f t="array" ref="CC81">IFERROR(INDEX([1]!SAN[DK_nr],MATCH(1,('[1]3.2'!$AM81=[1]!SAN[RAS])*('[1]3.2'!CC$7=[1]SAN!$B$5:$B$154),0)),"")</f>
        <v/>
      </c>
      <c r="CD81" s="151" t="str">
        <f t="array" ref="CD81">IFERROR(INDEX([1]!SAN[DK_nr],MATCH(1,('[1]3.2'!$AM81=[1]!SAN[RAS])*('[1]3.2'!CD$7=[1]SAN!$B$5:$B$154),0)),"")</f>
        <v/>
      </c>
      <c r="CE81" s="151" t="str">
        <f t="array" ref="CE81">IFERROR(INDEX([1]!SAN[DK_nr],MATCH(1,('[1]3.2'!$AM81=[1]!SAN[RAS])*('[1]3.2'!CE$7=[1]SAN!$B$5:$B$154),0)),"")</f>
        <v/>
      </c>
      <c r="CF81" s="151" t="str">
        <f t="array" ref="CF81">IFERROR(INDEX([1]!SAN[DK_nr],MATCH(1,('[1]3.2'!$AM81=[1]!SAN[RAS])*('[1]3.2'!CF$7=[1]SAN!$B$5:$B$154),0)),"")</f>
        <v/>
      </c>
      <c r="CG81" s="151" t="str">
        <f t="array" ref="CG81">IFERROR(INDEX([1]!SAN[DK_nr],MATCH(1,('[1]3.2'!$AM81=[1]!SAN[RAS])*('[1]3.2'!CG$7=[1]SAN!$B$5:$B$154),0)),"")</f>
        <v/>
      </c>
      <c r="CH81" s="151" t="str">
        <f t="array" ref="CH81">IFERROR(INDEX([1]!SAN[DK_nr],MATCH(1,('[1]3.2'!$AM81=[1]!SAN[RAS])*('[1]3.2'!CH$7=[1]SAN!$B$5:$B$154),0)),"")</f>
        <v/>
      </c>
      <c r="CI81" s="151" t="str">
        <f t="array" ref="CI81">IFERROR(INDEX([1]!SAN[DK_nr],MATCH(1,('[1]3.2'!$AM81=[1]!SAN[RAS])*('[1]3.2'!CI$7=[1]SAN!$B$5:$B$154),0)),"")</f>
        <v/>
      </c>
      <c r="CJ81" s="151" t="str">
        <f t="array" ref="CJ81">IFERROR(INDEX([1]!SAN[DK_nr],MATCH(1,('[1]3.2'!$AM81=[1]!SAN[RAS])*('[1]3.2'!CJ$7=[1]SAN!$B$5:$B$154),0)),"")</f>
        <v/>
      </c>
      <c r="CK81" s="151" t="str">
        <f t="array" ref="CK81">IFERROR(INDEX([1]!SAN[DK_nr],MATCH(1,('[1]3.2'!$AM81=[1]!SAN[RAS])*('[1]3.2'!CK$7=[1]SAN!$B$5:$B$154),0)),"")</f>
        <v/>
      </c>
      <c r="CL81" s="151" t="str">
        <f t="array" ref="CL81">IFERROR(INDEX([1]!SAN[DK_nr],MATCH(1,('[1]3.2'!$AM81=[1]!SAN[RAS])*('[1]3.2'!CL$7=[1]SAN!$B$5:$B$154),0)),"")</f>
        <v/>
      </c>
      <c r="CM81" s="151" t="str">
        <f t="array" ref="CM81">IFERROR(INDEX([1]!SAN[DK_nr],MATCH(1,('[1]3.2'!$AM81=[1]!SAN[RAS])*('[1]3.2'!CM$7=[1]SAN!$B$5:$B$154),0)),"")</f>
        <v/>
      </c>
      <c r="CN81" s="151" t="str">
        <f t="array" ref="CN81">IFERROR(INDEX([1]!SAN[DK_nr],MATCH(1,('[1]3.2'!$AM81=[1]!SAN[RAS])*('[1]3.2'!CN$7=[1]SAN!$B$5:$B$154),0)),"")</f>
        <v/>
      </c>
      <c r="CO81" s="151" t="str">
        <f t="array" ref="CO81">IFERROR(INDEX([1]!SAN[DK_nr],MATCH(1,('[1]3.2'!$AM81=[1]!SAN[RAS])*('[1]3.2'!CO$7=[1]SAN!$B$5:$B$154),0)),"")</f>
        <v/>
      </c>
      <c r="CP81" s="151" t="str">
        <f t="array" ref="CP81">IFERROR(INDEX([1]!SAN[DK_nr],MATCH(1,('[1]3.2'!$AM81=[1]!SAN[RAS])*('[1]3.2'!CP$7=[1]SAN!$B$5:$B$154),0)),"")</f>
        <v/>
      </c>
      <c r="CQ81" s="151" t="str">
        <f t="array" ref="CQ81">IFERROR(INDEX([1]!SAN[DK_nr],MATCH(1,('[1]3.2'!$AM81=[1]!SAN[RAS])*('[1]3.2'!CQ$7=[1]SAN!$B$5:$B$154),0)),"")</f>
        <v/>
      </c>
      <c r="CR81" s="151" t="str">
        <f t="array" ref="CR81">IFERROR(INDEX([1]!SAN[DK_nr],MATCH(1,('[1]3.2'!$AM81=[1]!SAN[RAS])*('[1]3.2'!CR$7=[1]SAN!$B$5:$B$154),0)),"")</f>
        <v/>
      </c>
      <c r="CS81" s="151" t="str">
        <f t="array" ref="CS81">IFERROR(INDEX([1]!SAN[DK_nr],MATCH(1,('[1]3.2'!$AM81=[1]!SAN[RAS])*('[1]3.2'!CS$7=[1]SAN!$B$5:$B$154),0)),"")</f>
        <v/>
      </c>
      <c r="CT81" s="151" t="str">
        <f t="array" ref="CT81">IFERROR(INDEX([1]!SAN[DK_nr],MATCH(1,('[1]3.2'!$AM81=[1]!SAN[RAS])*('[1]3.2'!CT$7=[1]SAN!$B$5:$B$154),0)),"")</f>
        <v/>
      </c>
      <c r="CU81" s="151" t="str">
        <f t="array" ref="CU81">IFERROR(INDEX([1]!SAN[DK_nr],MATCH(1,('[1]3.2'!$AM81=[1]!SAN[RAS])*('[1]3.2'!CU$7=[1]SAN!$B$5:$B$154),0)),"")</f>
        <v/>
      </c>
      <c r="CV81" s="151" t="str">
        <f t="array" ref="CV81">IFERROR(INDEX([1]!SAN[DK_nr],MATCH(1,('[1]3.2'!$AM81=[1]!SAN[RAS])*('[1]3.2'!CV$7=[1]SAN!$B$5:$B$154),0)),"")</f>
        <v/>
      </c>
      <c r="CW81" s="151" t="str">
        <f t="array" ref="CW81">IFERROR(INDEX([1]!SAN[DK_nr],MATCH(1,('[1]3.2'!$AM81=[1]!SAN[RAS])*('[1]3.2'!CW$7=[1]SAN!$B$5:$B$154),0)),"")</f>
        <v/>
      </c>
      <c r="CX81" s="151" t="str">
        <f t="array" ref="CX81">IFERROR(INDEX([1]!SAN[DK_nr],MATCH(1,('[1]3.2'!$AM81=[1]!SAN[RAS])*('[1]3.2'!CX$7=[1]SAN!$B$5:$B$154),0)),"")</f>
        <v/>
      </c>
      <c r="CY81" s="151" t="str">
        <f t="array" ref="CY81">IFERROR(INDEX([1]!SAN[DK_nr],MATCH(1,('[1]3.2'!$AM81=[1]!SAN[RAS])*('[1]3.2'!CY$7=[1]SAN!$B$5:$B$154),0)),"")</f>
        <v/>
      </c>
      <c r="CZ81" s="151" t="str">
        <f t="array" ref="CZ81">IFERROR(INDEX([1]!SAN[DK_nr],MATCH(1,('[1]3.2'!$AM81=[1]!SAN[RAS])*('[1]3.2'!CZ$7=[1]SAN!$B$5:$B$154),0)),"")</f>
        <v/>
      </c>
      <c r="DA81" s="151" t="str">
        <f t="array" ref="DA81">IFERROR(INDEX([1]!SAN[DK_nr],MATCH(1,('[1]3.2'!$AM81=[1]!SAN[RAS])*('[1]3.2'!DA$7=[1]SAN!$B$5:$B$154),0)),"")</f>
        <v/>
      </c>
      <c r="DB81" s="151" t="str">
        <f t="array" ref="DB81">IFERROR(INDEX([1]!SAN[DK_nr],MATCH(1,('[1]3.2'!$AM81=[1]!SAN[RAS])*('[1]3.2'!DB$7=[1]SAN!$B$5:$B$154),0)),"")</f>
        <v/>
      </c>
      <c r="DC81" s="151" t="str">
        <f t="array" ref="DC81">IFERROR(INDEX([1]!SAN[DK_nr],MATCH(1,('[1]3.2'!$AM81=[1]!SAN[RAS])*('[1]3.2'!DC$7=[1]SAN!$B$5:$B$154),0)),"")</f>
        <v/>
      </c>
      <c r="DD81" s="151" t="str">
        <f t="array" ref="DD81">IFERROR(INDEX([1]!SAN[DK_nr],MATCH(1,('[1]3.2'!$AM81=[1]!SAN[RAS])*('[1]3.2'!DD$7=[1]SAN!$B$5:$B$154),0)),"")</f>
        <v/>
      </c>
      <c r="DE81" s="151" t="str">
        <f t="array" ref="DE81">IFERROR(INDEX([1]!SAN[DK_nr],MATCH(1,('[1]3.2'!$AM81=[1]!SAN[RAS])*('[1]3.2'!DE$7=[1]SAN!$B$5:$B$154),0)),"")</f>
        <v/>
      </c>
      <c r="DF81" s="151" t="str">
        <f t="array" ref="DF81">IFERROR(INDEX([1]!SAN[DK_nr],MATCH(1,('[1]3.2'!$AM81=[1]!SAN[RAS])*('[1]3.2'!DF$7=[1]SAN!$B$5:$B$154),0)),"")</f>
        <v/>
      </c>
      <c r="DG81" s="151" t="str">
        <f t="array" ref="DG81">IFERROR(INDEX([1]!SAN[DK_nr],MATCH(1,('[1]3.2'!$AM81=[1]!SAN[RAS])*('[1]3.2'!DG$7=[1]SAN!$B$5:$B$154),0)),"")</f>
        <v/>
      </c>
      <c r="DH81" s="151" t="str">
        <f t="array" ref="DH81">IFERROR(INDEX([1]!SAN[DK_nr],MATCH(1,('[1]3.2'!$AM81=[1]!SAN[RAS])*('[1]3.2'!DH$7=[1]SAN!$B$5:$B$154),0)),"")</f>
        <v/>
      </c>
      <c r="DI81" s="151" t="str">
        <f t="array" ref="DI81">IFERROR(INDEX([1]!SAN[DK_nr],MATCH(1,('[1]3.2'!$AM81=[1]!SAN[RAS])*('[1]3.2'!DI$7=[1]SAN!$B$5:$B$154),0)),"")</f>
        <v/>
      </c>
      <c r="DJ81" s="151" t="str">
        <f t="array" ref="DJ81">IFERROR(INDEX([1]!SAN[DK_nr],MATCH(1,('[1]3.2'!$AM81=[1]!SAN[RAS])*('[1]3.2'!DJ$7=[1]SAN!$B$5:$B$154),0)),"")</f>
        <v/>
      </c>
      <c r="DK81" s="151" t="str">
        <f t="array" ref="DK81">IFERROR(INDEX([1]!SAN[DK_nr],MATCH(1,('[1]3.2'!$AM81=[1]!SAN[RAS])*('[1]3.2'!DK$7=[1]SAN!$B$5:$B$154),0)),"")</f>
        <v/>
      </c>
      <c r="DL81" s="151" t="str">
        <f t="array" ref="DL81">IFERROR(INDEX([1]!SAN[DK_nr],MATCH(1,('[1]3.2'!$AM81=[1]!SAN[RAS])*('[1]3.2'!DL$7=[1]SAN!$B$5:$B$154),0)),"")</f>
        <v/>
      </c>
      <c r="DM81" s="151" t="str">
        <f t="array" ref="DM81">IFERROR(INDEX([1]!SAN[DK_nr],MATCH(1,('[1]3.2'!$AM81=[1]!SAN[RAS])*('[1]3.2'!DM$7=[1]SAN!$B$5:$B$154),0)),"")</f>
        <v/>
      </c>
      <c r="DN81" s="151" t="str">
        <f t="array" ref="DN81">IFERROR(INDEX([1]!SAN[DK_nr],MATCH(1,('[1]3.2'!$AM81=[1]!SAN[RAS])*('[1]3.2'!DN$7=[1]SAN!$B$5:$B$154),0)),"")</f>
        <v/>
      </c>
      <c r="DO81" s="151" t="str">
        <f t="array" ref="DO81">IFERROR(INDEX([1]!SAN[DK_nr],MATCH(1,('[1]3.2'!$AM81=[1]!SAN[RAS])*('[1]3.2'!DO$7=[1]SAN!$B$5:$B$154),0)),"")</f>
        <v/>
      </c>
      <c r="DP81" s="151" t="str">
        <f t="array" ref="DP81">IFERROR(INDEX([1]!SAN[DK_nr],MATCH(1,('[1]3.2'!$AM81=[1]!SAN[RAS])*('[1]3.2'!DP$7=[1]SAN!$B$5:$B$154),0)),"")</f>
        <v/>
      </c>
      <c r="DQ81" s="151" t="str">
        <f t="array" ref="DQ81">IFERROR(INDEX([1]!SAN[DK_nr],MATCH(1,('[1]3.2'!$AM81=[1]!SAN[RAS])*('[1]3.2'!DQ$7=[1]SAN!$B$5:$B$154),0)),"")</f>
        <v/>
      </c>
      <c r="DR81" s="151" t="str">
        <f t="array" ref="DR81">IFERROR(INDEX([1]!SAN[DK_nr],MATCH(1,('[1]3.2'!$AM81=[1]!SAN[RAS])*('[1]3.2'!DR$7=[1]SAN!$B$5:$B$154),0)),"")</f>
        <v/>
      </c>
      <c r="DS81" s="151" t="str">
        <f t="array" ref="DS81">IFERROR(INDEX([1]!SAN[DK_nr],MATCH(1,('[1]3.2'!$AM81=[1]!SAN[RAS])*('[1]3.2'!DS$7=[1]SAN!$B$5:$B$154),0)),"")</f>
        <v/>
      </c>
      <c r="DT81" s="151" t="str">
        <f t="array" ref="DT81">IFERROR(INDEX([1]!SAN[DK_nr],MATCH(1,('[1]3.2'!$AM81=[1]!SAN[RAS])*('[1]3.2'!DT$7=[1]SAN!$B$5:$B$154),0)),"")</f>
        <v/>
      </c>
      <c r="DU81" s="151" t="str">
        <f t="array" ref="DU81">IFERROR(INDEX([1]!SAN[DK_nr],MATCH(1,('[1]3.2'!$AM81=[1]!SAN[RAS])*('[1]3.2'!DU$7=[1]SAN!$B$5:$B$154),0)),"")</f>
        <v/>
      </c>
      <c r="DV81" s="151" t="str">
        <f t="array" ref="DV81">IFERROR(INDEX([1]!SAN[DK_nr],MATCH(1,('[1]3.2'!$AM81=[1]!SAN[RAS])*('[1]3.2'!DV$7=[1]SAN!$B$5:$B$154),0)),"")</f>
        <v/>
      </c>
      <c r="DW81" s="151" t="str">
        <f t="array" ref="DW81">IFERROR(INDEX([1]!SAN[DK_nr],MATCH(1,('[1]3.2'!$AM81=[1]!SAN[RAS])*('[1]3.2'!DW$7=[1]SAN!$B$5:$B$154),0)),"")</f>
        <v/>
      </c>
      <c r="DX81" s="151" t="str">
        <f t="array" ref="DX81">IFERROR(INDEX([1]!SAN[DK_nr],MATCH(1,('[1]3.2'!$AM81=[1]!SAN[RAS])*('[1]3.2'!DX$7=[1]SAN!$B$5:$B$154),0)),"")</f>
        <v/>
      </c>
      <c r="DY81" s="151" t="str">
        <f t="array" ref="DY81">IFERROR(INDEX([1]!SAN[DK_nr],MATCH(1,('[1]3.2'!$AM81=[1]!SAN[RAS])*('[1]3.2'!DY$7=[1]SAN!$B$5:$B$154),0)),"")</f>
        <v/>
      </c>
      <c r="DZ81" s="151" t="str">
        <f t="array" ref="DZ81">IFERROR(INDEX([1]!SAN[DK_nr],MATCH(1,('[1]3.2'!$AM81=[1]!SAN[RAS])*('[1]3.2'!DZ$7=[1]SAN!$B$5:$B$154),0)),"")</f>
        <v/>
      </c>
      <c r="EA81" s="151" t="str">
        <f t="array" ref="EA81">IFERROR(INDEX([1]!SAN[DK_nr],MATCH(1,('[1]3.2'!$AM81=[1]!SAN[RAS])*('[1]3.2'!EA$7=[1]SAN!$B$5:$B$154),0)),"")</f>
        <v/>
      </c>
      <c r="EB81" s="151" t="str">
        <f t="array" ref="EB81">IFERROR(INDEX([1]!SAN[DK_nr],MATCH(1,('[1]3.2'!$AM81=[1]!SAN[RAS])*('[1]3.2'!EB$7=[1]SAN!$B$5:$B$154),0)),"")</f>
        <v/>
      </c>
    </row>
    <row r="82" spans="2:132" ht="12.2" customHeight="1" x14ac:dyDescent="0.2">
      <c r="B82" s="168" t="s">
        <v>596</v>
      </c>
      <c r="C82" s="175" t="s">
        <v>597</v>
      </c>
      <c r="D82" s="170" t="str">
        <f t="shared" si="6"/>
        <v xml:space="preserve">                                                                                        </v>
      </c>
      <c r="E82" s="171" t="e">
        <f>+SUMIFS([1]!Sanaudos[Suma],[1]!Sanaudos[Pagal DK RAS],$AM82)</f>
        <v>#REF!</v>
      </c>
      <c r="F82" s="171"/>
      <c r="G82" s="171"/>
      <c r="H82" s="171"/>
      <c r="I82" s="171"/>
      <c r="J82" s="171" t="e">
        <f>+SUMIFS([1]!Sanaudos_kor[Suma],[1]!Sanaudos_kor[RAS],$AM82,[1]!Sanaudos_kor[KOR_nr],J$1)</f>
        <v>#REF!</v>
      </c>
      <c r="K82" s="171" t="e">
        <f>+SUMIFS([1]!Sanaudos_kor[Suma],[1]!Sanaudos_kor[RAS],$AM82,[1]!Sanaudos_kor[KOR_nr],K$1)</f>
        <v>#REF!</v>
      </c>
      <c r="L82" s="171" t="e">
        <f>+SUMIFS([1]!Sanaudos_kor[Suma],[1]!Sanaudos_kor[RAS],$AM82,[1]!Sanaudos_kor[KOR_nr],L$1)</f>
        <v>#REF!</v>
      </c>
      <c r="M82" s="171" t="e">
        <f>+SUMIFS([1]!Sanaudos_kor[Suma],[1]!Sanaudos_kor[RAS],$AM82,[1]!Sanaudos_kor[KOR_nr],M$1)</f>
        <v>#REF!</v>
      </c>
      <c r="N82" s="171" t="e">
        <f>+SUMIFS([1]!Sanaudos_kor[Suma],[1]!Sanaudos_kor[RAS],$AM82,[1]!Sanaudos_kor[KOR_nr],N$1)</f>
        <v>#REF!</v>
      </c>
      <c r="O82" s="171" t="e">
        <f>+SUMIFS([1]!Sanaudos_kor[Suma],[1]!Sanaudos_kor[RAS],$AM82,[1]!Sanaudos_kor[KOR_nr],O$1)</f>
        <v>#REF!</v>
      </c>
      <c r="P82" s="171" t="e">
        <f>+SUMIFS([1]!Sanaudos_kor[Suma],[1]!Sanaudos_kor[RAS],$AM82,[1]!Sanaudos_kor[KOR_nr],P$1)</f>
        <v>#REF!</v>
      </c>
      <c r="Q82" s="171" t="e">
        <f>+SUMIFS([1]!Sanaudos_kor[Suma],[1]!Sanaudos_kor[RAS],$AM82,[1]!Sanaudos_kor[KOR_nr],Q$1)</f>
        <v>#REF!</v>
      </c>
      <c r="R82" s="171" t="e">
        <f>+SUMIFS([1]!Sanaudos_kor[Suma],[1]!Sanaudos_kor[RAS],$AM82,[1]!Sanaudos_kor[KOR_nr],R$1)</f>
        <v>#REF!</v>
      </c>
      <c r="S82" s="171" t="e">
        <f>+SUMIFS([1]!Sanaudos_kor[Suma],[1]!Sanaudos_kor[RAS],$AM82,[1]!Sanaudos_kor[KOR_nr],S$1)</f>
        <v>#REF!</v>
      </c>
      <c r="T82" s="171" t="e">
        <f>+SUMIFS([1]!Sanaudos_kor[Suma],[1]!Sanaudos_kor[RAS],$AM82,[1]!Sanaudos_kor[KOR_nr],T$1)</f>
        <v>#REF!</v>
      </c>
      <c r="U82" s="171" t="e">
        <f>+SUMIFS([1]!Sanaudos_kor[Suma],[1]!Sanaudos_kor[RAS],$AM82,[1]!Sanaudos_kor[KOR_nr],U$1)</f>
        <v>#REF!</v>
      </c>
      <c r="V82" s="171" t="e">
        <f>+SUMIFS([1]!Sanaudos_kor[Suma],[1]!Sanaudos_kor[RAS],$AM82,[1]!Sanaudos_kor[KOR_nr],V$1)</f>
        <v>#REF!</v>
      </c>
      <c r="W82" s="171" t="e">
        <f>+SUMIFS([1]!Sanaudos_kor[Suma],[1]!Sanaudos_kor[RAS],$AM82,[1]!Sanaudos_kor[KOR_nr],W$1)</f>
        <v>#REF!</v>
      </c>
      <c r="X82" s="171" t="e">
        <f>+SUMIFS([1]!Sanaudos_kor[Suma],[1]!Sanaudos_kor[RAS],$AM82,[1]!Sanaudos_kor[KOR_nr],X$1)</f>
        <v>#REF!</v>
      </c>
      <c r="Y82" s="171" t="e">
        <f>+SUMIFS([1]!Sanaudos_kor[Suma],[1]!Sanaudos_kor[RAS],$AM82,[1]!Sanaudos_kor[KOR_nr],Y$1)</f>
        <v>#REF!</v>
      </c>
      <c r="Z82" s="171" t="e">
        <f>+SUMIFS([1]!Sanaudos_kor[Suma],[1]!Sanaudos_kor[RAS],$AM82,[1]!Sanaudos_kor[KOR_nr],Z$1)</f>
        <v>#REF!</v>
      </c>
      <c r="AA82" s="171" t="e">
        <f>+SUMIFS([1]!Sanaudos_kor[Suma],[1]!Sanaudos_kor[RAS],$AM82,[1]!Sanaudos_kor[KOR_nr],AA$1)</f>
        <v>#REF!</v>
      </c>
      <c r="AB82" s="171" t="e">
        <f>+SUMIFS([1]!Sanaudos_kor[Suma],[1]!Sanaudos_kor[RAS],$AM82,[1]!Sanaudos_kor[KOR_nr],AB$1)</f>
        <v>#REF!</v>
      </c>
      <c r="AC82" s="171" t="e">
        <f>+SUMIFS([1]!Sanaudos_kor[Suma],[1]!Sanaudos_kor[RAS],$AM82,[1]!Sanaudos_kor[KOR_nr],AC$1)</f>
        <v>#REF!</v>
      </c>
      <c r="AD82" s="171" t="e">
        <f>+SUMIFS([1]!Sanaudos_kor[Suma],[1]!Sanaudos_kor[RAS],$AM82,[1]!Sanaudos_kor[KOR_nr],AD$1)</f>
        <v>#REF!</v>
      </c>
      <c r="AE82" s="171" t="e">
        <f>+SUMIFS([1]!Sanaudos_kor[Suma],[1]!Sanaudos_kor[RAS],$AM82,[1]!Sanaudos_kor[KOR_nr],AE$1)</f>
        <v>#REF!</v>
      </c>
      <c r="AF82" s="171" t="e">
        <f t="shared" si="4"/>
        <v>#REF!</v>
      </c>
      <c r="AG82" s="538"/>
      <c r="AL82" s="172">
        <f>+'[1]3.pagrindinis'!A84</f>
        <v>800</v>
      </c>
      <c r="AM82" s="172">
        <f>+'[1]3.pagrindinis'!B84</f>
        <v>809</v>
      </c>
      <c r="AN82" s="166" t="e">
        <f>+SUMIFS('[1]5'!$M$8:$M$158,'[1]5'!$C$8:$C$158,$AM82)</f>
        <v>#VALUE!</v>
      </c>
      <c r="AO82" s="167" t="e">
        <f t="shared" si="5"/>
        <v>#VALUE!</v>
      </c>
      <c r="AR82" s="151" t="str">
        <f t="array" ref="AR82">IFERROR(INDEX([1]!SAN[DK_nr],MATCH(1,('[1]3.2'!$AM82=[1]!SAN[RAS])*('[1]3.2'!AR$7=[1]SAN!$B$5:$B$154),0)),"")</f>
        <v/>
      </c>
      <c r="AS82" s="151" t="str">
        <f t="array" ref="AS82">IFERROR(INDEX([1]!SAN[DK_nr],MATCH(1,('[1]3.2'!$AM82=[1]!SAN[RAS])*('[1]3.2'!AS$7=[1]SAN!$B$5:$B$154),0)),"")</f>
        <v/>
      </c>
      <c r="AT82" s="151" t="str">
        <f t="array" ref="AT82">IFERROR(INDEX([1]!SAN[DK_nr],MATCH(1,('[1]3.2'!$AM82=[1]!SAN[RAS])*('[1]3.2'!AT$7=[1]SAN!$B$5:$B$154),0)),"")</f>
        <v/>
      </c>
      <c r="AU82" s="151" t="str">
        <f t="array" ref="AU82">IFERROR(INDEX([1]!SAN[DK_nr],MATCH(1,('[1]3.2'!$AM82=[1]!SAN[RAS])*('[1]3.2'!AU$7=[1]SAN!$B$5:$B$154),0)),"")</f>
        <v/>
      </c>
      <c r="AV82" s="151" t="str">
        <f t="array" ref="AV82">IFERROR(INDEX([1]!SAN[DK_nr],MATCH(1,('[1]3.2'!$AM82=[1]!SAN[RAS])*('[1]3.2'!AV$7=[1]SAN!$B$5:$B$154),0)),"")</f>
        <v/>
      </c>
      <c r="AW82" s="151" t="str">
        <f t="array" ref="AW82">IFERROR(INDEX([1]!SAN[DK_nr],MATCH(1,('[1]3.2'!$AM82=[1]!SAN[RAS])*('[1]3.2'!AW$7=[1]SAN!$B$5:$B$154),0)),"")</f>
        <v/>
      </c>
      <c r="AX82" s="151" t="str">
        <f t="array" ref="AX82">IFERROR(INDEX([1]!SAN[DK_nr],MATCH(1,('[1]3.2'!$AM82=[1]!SAN[RAS])*('[1]3.2'!AX$7=[1]SAN!$B$5:$B$154),0)),"")</f>
        <v/>
      </c>
      <c r="AY82" s="151" t="str">
        <f t="array" ref="AY82">IFERROR(INDEX([1]!SAN[DK_nr],MATCH(1,('[1]3.2'!$AM82=[1]!SAN[RAS])*('[1]3.2'!AY$7=[1]SAN!$B$5:$B$154),0)),"")</f>
        <v/>
      </c>
      <c r="AZ82" s="151" t="str">
        <f t="array" ref="AZ82">IFERROR(INDEX([1]!SAN[DK_nr],MATCH(1,('[1]3.2'!$AM82=[1]!SAN[RAS])*('[1]3.2'!AZ$7=[1]SAN!$B$5:$B$154),0)),"")</f>
        <v/>
      </c>
      <c r="BA82" s="151" t="str">
        <f t="array" ref="BA82">IFERROR(INDEX([1]!SAN[DK_nr],MATCH(1,('[1]3.2'!$AM82=[1]!SAN[RAS])*('[1]3.2'!BA$7=[1]SAN!$B$5:$B$154),0)),"")</f>
        <v/>
      </c>
      <c r="BB82" s="151" t="str">
        <f t="array" ref="BB82">IFERROR(INDEX([1]!SAN[DK_nr],MATCH(1,('[1]3.2'!$AM82=[1]!SAN[RAS])*('[1]3.2'!BB$7=[1]SAN!$B$5:$B$154),0)),"")</f>
        <v/>
      </c>
      <c r="BC82" s="151" t="str">
        <f t="array" ref="BC82">IFERROR(INDEX([1]!SAN[DK_nr],MATCH(1,('[1]3.2'!$AM82=[1]!SAN[RAS])*('[1]3.2'!BC$7=[1]SAN!$B$5:$B$154),0)),"")</f>
        <v/>
      </c>
      <c r="BD82" s="151" t="str">
        <f t="array" ref="BD82">IFERROR(INDEX([1]!SAN[DK_nr],MATCH(1,('[1]3.2'!$AM82=[1]!SAN[RAS])*('[1]3.2'!BD$7=[1]SAN!$B$5:$B$154),0)),"")</f>
        <v/>
      </c>
      <c r="BE82" s="151" t="str">
        <f t="array" ref="BE82">IFERROR(INDEX([1]!SAN[DK_nr],MATCH(1,('[1]3.2'!$AM82=[1]!SAN[RAS])*('[1]3.2'!BE$7=[1]SAN!$B$5:$B$154),0)),"")</f>
        <v/>
      </c>
      <c r="BF82" s="151" t="str">
        <f t="array" ref="BF82">IFERROR(INDEX([1]!SAN[DK_nr],MATCH(1,('[1]3.2'!$AM82=[1]!SAN[RAS])*('[1]3.2'!BF$7=[1]SAN!$B$5:$B$154),0)),"")</f>
        <v/>
      </c>
      <c r="BG82" s="151" t="str">
        <f t="array" ref="BG82">IFERROR(INDEX([1]!SAN[DK_nr],MATCH(1,('[1]3.2'!$AM82=[1]!SAN[RAS])*('[1]3.2'!BG$7=[1]SAN!$B$5:$B$154),0)),"")</f>
        <v/>
      </c>
      <c r="BH82" s="151" t="str">
        <f t="array" ref="BH82">IFERROR(INDEX([1]!SAN[DK_nr],MATCH(1,('[1]3.2'!$AM82=[1]!SAN[RAS])*('[1]3.2'!BH$7=[1]SAN!$B$5:$B$154),0)),"")</f>
        <v/>
      </c>
      <c r="BI82" s="151" t="str">
        <f t="array" ref="BI82">IFERROR(INDEX([1]!SAN[DK_nr],MATCH(1,('[1]3.2'!$AM82=[1]!SAN[RAS])*('[1]3.2'!BI$7=[1]SAN!$B$5:$B$154),0)),"")</f>
        <v/>
      </c>
      <c r="BJ82" s="151" t="str">
        <f t="array" ref="BJ82">IFERROR(INDEX([1]!SAN[DK_nr],MATCH(1,('[1]3.2'!$AM82=[1]!SAN[RAS])*('[1]3.2'!BJ$7=[1]SAN!$B$5:$B$154),0)),"")</f>
        <v/>
      </c>
      <c r="BK82" s="151" t="str">
        <f t="array" ref="BK82">IFERROR(INDEX([1]!SAN[DK_nr],MATCH(1,('[1]3.2'!$AM82=[1]!SAN[RAS])*('[1]3.2'!BK$7=[1]SAN!$B$5:$B$154),0)),"")</f>
        <v/>
      </c>
      <c r="BL82" s="151" t="str">
        <f t="array" ref="BL82">IFERROR(INDEX([1]!SAN[DK_nr],MATCH(1,('[1]3.2'!$AM82=[1]!SAN[RAS])*('[1]3.2'!BL$7=[1]SAN!$B$5:$B$154),0)),"")</f>
        <v/>
      </c>
      <c r="BM82" s="151" t="str">
        <f t="array" ref="BM82">IFERROR(INDEX([1]!SAN[DK_nr],MATCH(1,('[1]3.2'!$AM82=[1]!SAN[RAS])*('[1]3.2'!BM$7=[1]SAN!$B$5:$B$154),0)),"")</f>
        <v/>
      </c>
      <c r="BN82" s="151" t="str">
        <f t="array" ref="BN82">IFERROR(INDEX([1]!SAN[DK_nr],MATCH(1,('[1]3.2'!$AM82=[1]!SAN[RAS])*('[1]3.2'!BN$7=[1]SAN!$B$5:$B$154),0)),"")</f>
        <v/>
      </c>
      <c r="BO82" s="151" t="str">
        <f t="array" ref="BO82">IFERROR(INDEX([1]!SAN[DK_nr],MATCH(1,('[1]3.2'!$AM82=[1]!SAN[RAS])*('[1]3.2'!BO$7=[1]SAN!$B$5:$B$154),0)),"")</f>
        <v/>
      </c>
      <c r="BP82" s="151" t="str">
        <f t="array" ref="BP82">IFERROR(INDEX([1]!SAN[DK_nr],MATCH(1,('[1]3.2'!$AM82=[1]!SAN[RAS])*('[1]3.2'!BP$7=[1]SAN!$B$5:$B$154),0)),"")</f>
        <v/>
      </c>
      <c r="BQ82" s="151" t="str">
        <f t="array" ref="BQ82">IFERROR(INDEX([1]!SAN[DK_nr],MATCH(1,('[1]3.2'!$AM82=[1]!SAN[RAS])*('[1]3.2'!BQ$7=[1]SAN!$B$5:$B$154),0)),"")</f>
        <v/>
      </c>
      <c r="BR82" s="151" t="str">
        <f t="array" ref="BR82">IFERROR(INDEX([1]!SAN[DK_nr],MATCH(1,('[1]3.2'!$AM82=[1]!SAN[RAS])*('[1]3.2'!BR$7=[1]SAN!$B$5:$B$154),0)),"")</f>
        <v/>
      </c>
      <c r="BS82" s="151" t="str">
        <f t="array" ref="BS82">IFERROR(INDEX([1]!SAN[DK_nr],MATCH(1,('[1]3.2'!$AM82=[1]!SAN[RAS])*('[1]3.2'!BS$7=[1]SAN!$B$5:$B$154),0)),"")</f>
        <v/>
      </c>
      <c r="BT82" s="151" t="str">
        <f t="array" ref="BT82">IFERROR(INDEX([1]!SAN[DK_nr],MATCH(1,('[1]3.2'!$AM82=[1]!SAN[RAS])*('[1]3.2'!BT$7=[1]SAN!$B$5:$B$154),0)),"")</f>
        <v/>
      </c>
      <c r="BU82" s="151" t="str">
        <f t="array" ref="BU82">IFERROR(INDEX([1]!SAN[DK_nr],MATCH(1,('[1]3.2'!$AM82=[1]!SAN[RAS])*('[1]3.2'!BU$7=[1]SAN!$B$5:$B$154),0)),"")</f>
        <v/>
      </c>
      <c r="BV82" s="151" t="str">
        <f t="array" ref="BV82">IFERROR(INDEX([1]!SAN[DK_nr],MATCH(1,('[1]3.2'!$AM82=[1]!SAN[RAS])*('[1]3.2'!BV$7=[1]SAN!$B$5:$B$154),0)),"")</f>
        <v/>
      </c>
      <c r="BW82" s="151" t="str">
        <f t="array" ref="BW82">IFERROR(INDEX([1]!SAN[DK_nr],MATCH(1,('[1]3.2'!$AM82=[1]!SAN[RAS])*('[1]3.2'!BW$7=[1]SAN!$B$5:$B$154),0)),"")</f>
        <v/>
      </c>
      <c r="BX82" s="151" t="str">
        <f t="array" ref="BX82">IFERROR(INDEX([1]!SAN[DK_nr],MATCH(1,('[1]3.2'!$AM82=[1]!SAN[RAS])*('[1]3.2'!BX$7=[1]SAN!$B$5:$B$154),0)),"")</f>
        <v/>
      </c>
      <c r="BY82" s="151" t="str">
        <f t="array" ref="BY82">IFERROR(INDEX([1]!SAN[DK_nr],MATCH(1,('[1]3.2'!$AM82=[1]!SAN[RAS])*('[1]3.2'!BY$7=[1]SAN!$B$5:$B$154),0)),"")</f>
        <v/>
      </c>
      <c r="BZ82" s="151" t="str">
        <f t="array" ref="BZ82">IFERROR(INDEX([1]!SAN[DK_nr],MATCH(1,('[1]3.2'!$AM82=[1]!SAN[RAS])*('[1]3.2'!BZ$7=[1]SAN!$B$5:$B$154),0)),"")</f>
        <v/>
      </c>
      <c r="CA82" s="151" t="str">
        <f t="array" ref="CA82">IFERROR(INDEX([1]!SAN[DK_nr],MATCH(1,('[1]3.2'!$AM82=[1]!SAN[RAS])*('[1]3.2'!CA$7=[1]SAN!$B$5:$B$154),0)),"")</f>
        <v/>
      </c>
      <c r="CB82" s="151" t="str">
        <f t="array" ref="CB82">IFERROR(INDEX([1]!SAN[DK_nr],MATCH(1,('[1]3.2'!$AM82=[1]!SAN[RAS])*('[1]3.2'!CB$7=[1]SAN!$B$5:$B$154),0)),"")</f>
        <v/>
      </c>
      <c r="CC82" s="151" t="str">
        <f t="array" ref="CC82">IFERROR(INDEX([1]!SAN[DK_nr],MATCH(1,('[1]3.2'!$AM82=[1]!SAN[RAS])*('[1]3.2'!CC$7=[1]SAN!$B$5:$B$154),0)),"")</f>
        <v/>
      </c>
      <c r="CD82" s="151" t="str">
        <f t="array" ref="CD82">IFERROR(INDEX([1]!SAN[DK_nr],MATCH(1,('[1]3.2'!$AM82=[1]!SAN[RAS])*('[1]3.2'!CD$7=[1]SAN!$B$5:$B$154),0)),"")</f>
        <v/>
      </c>
      <c r="CE82" s="151" t="str">
        <f t="array" ref="CE82">IFERROR(INDEX([1]!SAN[DK_nr],MATCH(1,('[1]3.2'!$AM82=[1]!SAN[RAS])*('[1]3.2'!CE$7=[1]SAN!$B$5:$B$154),0)),"")</f>
        <v/>
      </c>
      <c r="CF82" s="151" t="str">
        <f t="array" ref="CF82">IFERROR(INDEX([1]!SAN[DK_nr],MATCH(1,('[1]3.2'!$AM82=[1]!SAN[RAS])*('[1]3.2'!CF$7=[1]SAN!$B$5:$B$154),0)),"")</f>
        <v/>
      </c>
      <c r="CG82" s="151" t="str">
        <f t="array" ref="CG82">IFERROR(INDEX([1]!SAN[DK_nr],MATCH(1,('[1]3.2'!$AM82=[1]!SAN[RAS])*('[1]3.2'!CG$7=[1]SAN!$B$5:$B$154),0)),"")</f>
        <v/>
      </c>
      <c r="CH82" s="151" t="str">
        <f t="array" ref="CH82">IFERROR(INDEX([1]!SAN[DK_nr],MATCH(1,('[1]3.2'!$AM82=[1]!SAN[RAS])*('[1]3.2'!CH$7=[1]SAN!$B$5:$B$154),0)),"")</f>
        <v/>
      </c>
      <c r="CI82" s="151" t="str">
        <f t="array" ref="CI82">IFERROR(INDEX([1]!SAN[DK_nr],MATCH(1,('[1]3.2'!$AM82=[1]!SAN[RAS])*('[1]3.2'!CI$7=[1]SAN!$B$5:$B$154),0)),"")</f>
        <v/>
      </c>
      <c r="CJ82" s="151" t="str">
        <f t="array" ref="CJ82">IFERROR(INDEX([1]!SAN[DK_nr],MATCH(1,('[1]3.2'!$AM82=[1]!SAN[RAS])*('[1]3.2'!CJ$7=[1]SAN!$B$5:$B$154),0)),"")</f>
        <v/>
      </c>
      <c r="CK82" s="151" t="str">
        <f t="array" ref="CK82">IFERROR(INDEX([1]!SAN[DK_nr],MATCH(1,('[1]3.2'!$AM82=[1]!SAN[RAS])*('[1]3.2'!CK$7=[1]SAN!$B$5:$B$154),0)),"")</f>
        <v/>
      </c>
      <c r="CL82" s="151" t="str">
        <f t="array" ref="CL82">IFERROR(INDEX([1]!SAN[DK_nr],MATCH(1,('[1]3.2'!$AM82=[1]!SAN[RAS])*('[1]3.2'!CL$7=[1]SAN!$B$5:$B$154),0)),"")</f>
        <v/>
      </c>
      <c r="CM82" s="151" t="str">
        <f t="array" ref="CM82">IFERROR(INDEX([1]!SAN[DK_nr],MATCH(1,('[1]3.2'!$AM82=[1]!SAN[RAS])*('[1]3.2'!CM$7=[1]SAN!$B$5:$B$154),0)),"")</f>
        <v/>
      </c>
      <c r="CN82" s="151" t="str">
        <f t="array" ref="CN82">IFERROR(INDEX([1]!SAN[DK_nr],MATCH(1,('[1]3.2'!$AM82=[1]!SAN[RAS])*('[1]3.2'!CN$7=[1]SAN!$B$5:$B$154),0)),"")</f>
        <v/>
      </c>
      <c r="CO82" s="151" t="str">
        <f t="array" ref="CO82">IFERROR(INDEX([1]!SAN[DK_nr],MATCH(1,('[1]3.2'!$AM82=[1]!SAN[RAS])*('[1]3.2'!CO$7=[1]SAN!$B$5:$B$154),0)),"")</f>
        <v/>
      </c>
      <c r="CP82" s="151" t="str">
        <f t="array" ref="CP82">IFERROR(INDEX([1]!SAN[DK_nr],MATCH(1,('[1]3.2'!$AM82=[1]!SAN[RAS])*('[1]3.2'!CP$7=[1]SAN!$B$5:$B$154),0)),"")</f>
        <v/>
      </c>
      <c r="CQ82" s="151" t="str">
        <f t="array" ref="CQ82">IFERROR(INDEX([1]!SAN[DK_nr],MATCH(1,('[1]3.2'!$AM82=[1]!SAN[RAS])*('[1]3.2'!CQ$7=[1]SAN!$B$5:$B$154),0)),"")</f>
        <v/>
      </c>
      <c r="CR82" s="151" t="str">
        <f t="array" ref="CR82">IFERROR(INDEX([1]!SAN[DK_nr],MATCH(1,('[1]3.2'!$AM82=[1]!SAN[RAS])*('[1]3.2'!CR$7=[1]SAN!$B$5:$B$154),0)),"")</f>
        <v/>
      </c>
      <c r="CS82" s="151" t="str">
        <f t="array" ref="CS82">IFERROR(INDEX([1]!SAN[DK_nr],MATCH(1,('[1]3.2'!$AM82=[1]!SAN[RAS])*('[1]3.2'!CS$7=[1]SAN!$B$5:$B$154),0)),"")</f>
        <v/>
      </c>
      <c r="CT82" s="151" t="str">
        <f t="array" ref="CT82">IFERROR(INDEX([1]!SAN[DK_nr],MATCH(1,('[1]3.2'!$AM82=[1]!SAN[RAS])*('[1]3.2'!CT$7=[1]SAN!$B$5:$B$154),0)),"")</f>
        <v/>
      </c>
      <c r="CU82" s="151" t="str">
        <f t="array" ref="CU82">IFERROR(INDEX([1]!SAN[DK_nr],MATCH(1,('[1]3.2'!$AM82=[1]!SAN[RAS])*('[1]3.2'!CU$7=[1]SAN!$B$5:$B$154),0)),"")</f>
        <v/>
      </c>
      <c r="CV82" s="151" t="str">
        <f t="array" ref="CV82">IFERROR(INDEX([1]!SAN[DK_nr],MATCH(1,('[1]3.2'!$AM82=[1]!SAN[RAS])*('[1]3.2'!CV$7=[1]SAN!$B$5:$B$154),0)),"")</f>
        <v/>
      </c>
      <c r="CW82" s="151" t="str">
        <f t="array" ref="CW82">IFERROR(INDEX([1]!SAN[DK_nr],MATCH(1,('[1]3.2'!$AM82=[1]!SAN[RAS])*('[1]3.2'!CW$7=[1]SAN!$B$5:$B$154),0)),"")</f>
        <v/>
      </c>
      <c r="CX82" s="151" t="str">
        <f t="array" ref="CX82">IFERROR(INDEX([1]!SAN[DK_nr],MATCH(1,('[1]3.2'!$AM82=[1]!SAN[RAS])*('[1]3.2'!CX$7=[1]SAN!$B$5:$B$154),0)),"")</f>
        <v/>
      </c>
      <c r="CY82" s="151" t="str">
        <f t="array" ref="CY82">IFERROR(INDEX([1]!SAN[DK_nr],MATCH(1,('[1]3.2'!$AM82=[1]!SAN[RAS])*('[1]3.2'!CY$7=[1]SAN!$B$5:$B$154),0)),"")</f>
        <v/>
      </c>
      <c r="CZ82" s="151" t="str">
        <f t="array" ref="CZ82">IFERROR(INDEX([1]!SAN[DK_nr],MATCH(1,('[1]3.2'!$AM82=[1]!SAN[RAS])*('[1]3.2'!CZ$7=[1]SAN!$B$5:$B$154),0)),"")</f>
        <v/>
      </c>
      <c r="DA82" s="151" t="str">
        <f t="array" ref="DA82">IFERROR(INDEX([1]!SAN[DK_nr],MATCH(1,('[1]3.2'!$AM82=[1]!SAN[RAS])*('[1]3.2'!DA$7=[1]SAN!$B$5:$B$154),0)),"")</f>
        <v/>
      </c>
      <c r="DB82" s="151" t="str">
        <f t="array" ref="DB82">IFERROR(INDEX([1]!SAN[DK_nr],MATCH(1,('[1]3.2'!$AM82=[1]!SAN[RAS])*('[1]3.2'!DB$7=[1]SAN!$B$5:$B$154),0)),"")</f>
        <v/>
      </c>
      <c r="DC82" s="151" t="str">
        <f t="array" ref="DC82">IFERROR(INDEX([1]!SAN[DK_nr],MATCH(1,('[1]3.2'!$AM82=[1]!SAN[RAS])*('[1]3.2'!DC$7=[1]SAN!$B$5:$B$154),0)),"")</f>
        <v/>
      </c>
      <c r="DD82" s="151" t="str">
        <f t="array" ref="DD82">IFERROR(INDEX([1]!SAN[DK_nr],MATCH(1,('[1]3.2'!$AM82=[1]!SAN[RAS])*('[1]3.2'!DD$7=[1]SAN!$B$5:$B$154),0)),"")</f>
        <v/>
      </c>
      <c r="DE82" s="151" t="str">
        <f t="array" ref="DE82">IFERROR(INDEX([1]!SAN[DK_nr],MATCH(1,('[1]3.2'!$AM82=[1]!SAN[RAS])*('[1]3.2'!DE$7=[1]SAN!$B$5:$B$154),0)),"")</f>
        <v/>
      </c>
      <c r="DF82" s="151" t="str">
        <f t="array" ref="DF82">IFERROR(INDEX([1]!SAN[DK_nr],MATCH(1,('[1]3.2'!$AM82=[1]!SAN[RAS])*('[1]3.2'!DF$7=[1]SAN!$B$5:$B$154),0)),"")</f>
        <v/>
      </c>
      <c r="DG82" s="151" t="str">
        <f t="array" ref="DG82">IFERROR(INDEX([1]!SAN[DK_nr],MATCH(1,('[1]3.2'!$AM82=[1]!SAN[RAS])*('[1]3.2'!DG$7=[1]SAN!$B$5:$B$154),0)),"")</f>
        <v/>
      </c>
      <c r="DH82" s="151" t="str">
        <f t="array" ref="DH82">IFERROR(INDEX([1]!SAN[DK_nr],MATCH(1,('[1]3.2'!$AM82=[1]!SAN[RAS])*('[1]3.2'!DH$7=[1]SAN!$B$5:$B$154),0)),"")</f>
        <v/>
      </c>
      <c r="DI82" s="151" t="str">
        <f t="array" ref="DI82">IFERROR(INDEX([1]!SAN[DK_nr],MATCH(1,('[1]3.2'!$AM82=[1]!SAN[RAS])*('[1]3.2'!DI$7=[1]SAN!$B$5:$B$154),0)),"")</f>
        <v/>
      </c>
      <c r="DJ82" s="151" t="str">
        <f t="array" ref="DJ82">IFERROR(INDEX([1]!SAN[DK_nr],MATCH(1,('[1]3.2'!$AM82=[1]!SAN[RAS])*('[1]3.2'!DJ$7=[1]SAN!$B$5:$B$154),0)),"")</f>
        <v/>
      </c>
      <c r="DK82" s="151" t="str">
        <f t="array" ref="DK82">IFERROR(INDEX([1]!SAN[DK_nr],MATCH(1,('[1]3.2'!$AM82=[1]!SAN[RAS])*('[1]3.2'!DK$7=[1]SAN!$B$5:$B$154),0)),"")</f>
        <v/>
      </c>
      <c r="DL82" s="151" t="str">
        <f t="array" ref="DL82">IFERROR(INDEX([1]!SAN[DK_nr],MATCH(1,('[1]3.2'!$AM82=[1]!SAN[RAS])*('[1]3.2'!DL$7=[1]SAN!$B$5:$B$154),0)),"")</f>
        <v/>
      </c>
      <c r="DM82" s="151" t="str">
        <f t="array" ref="DM82">IFERROR(INDEX([1]!SAN[DK_nr],MATCH(1,('[1]3.2'!$AM82=[1]!SAN[RAS])*('[1]3.2'!DM$7=[1]SAN!$B$5:$B$154),0)),"")</f>
        <v/>
      </c>
      <c r="DN82" s="151" t="str">
        <f t="array" ref="DN82">IFERROR(INDEX([1]!SAN[DK_nr],MATCH(1,('[1]3.2'!$AM82=[1]!SAN[RAS])*('[1]3.2'!DN$7=[1]SAN!$B$5:$B$154),0)),"")</f>
        <v/>
      </c>
      <c r="DO82" s="151" t="str">
        <f t="array" ref="DO82">IFERROR(INDEX([1]!SAN[DK_nr],MATCH(1,('[1]3.2'!$AM82=[1]!SAN[RAS])*('[1]3.2'!DO$7=[1]SAN!$B$5:$B$154),0)),"")</f>
        <v/>
      </c>
      <c r="DP82" s="151" t="str">
        <f t="array" ref="DP82">IFERROR(INDEX([1]!SAN[DK_nr],MATCH(1,('[1]3.2'!$AM82=[1]!SAN[RAS])*('[1]3.2'!DP$7=[1]SAN!$B$5:$B$154),0)),"")</f>
        <v/>
      </c>
      <c r="DQ82" s="151" t="str">
        <f t="array" ref="DQ82">IFERROR(INDEX([1]!SAN[DK_nr],MATCH(1,('[1]3.2'!$AM82=[1]!SAN[RAS])*('[1]3.2'!DQ$7=[1]SAN!$B$5:$B$154),0)),"")</f>
        <v/>
      </c>
      <c r="DR82" s="151" t="str">
        <f t="array" ref="DR82">IFERROR(INDEX([1]!SAN[DK_nr],MATCH(1,('[1]3.2'!$AM82=[1]!SAN[RAS])*('[1]3.2'!DR$7=[1]SAN!$B$5:$B$154),0)),"")</f>
        <v/>
      </c>
      <c r="DS82" s="151" t="str">
        <f t="array" ref="DS82">IFERROR(INDEX([1]!SAN[DK_nr],MATCH(1,('[1]3.2'!$AM82=[1]!SAN[RAS])*('[1]3.2'!DS$7=[1]SAN!$B$5:$B$154),0)),"")</f>
        <v/>
      </c>
      <c r="DT82" s="151" t="str">
        <f t="array" ref="DT82">IFERROR(INDEX([1]!SAN[DK_nr],MATCH(1,('[1]3.2'!$AM82=[1]!SAN[RAS])*('[1]3.2'!DT$7=[1]SAN!$B$5:$B$154),0)),"")</f>
        <v/>
      </c>
      <c r="DU82" s="151" t="str">
        <f t="array" ref="DU82">IFERROR(INDEX([1]!SAN[DK_nr],MATCH(1,('[1]3.2'!$AM82=[1]!SAN[RAS])*('[1]3.2'!DU$7=[1]SAN!$B$5:$B$154),0)),"")</f>
        <v/>
      </c>
      <c r="DV82" s="151" t="str">
        <f t="array" ref="DV82">IFERROR(INDEX([1]!SAN[DK_nr],MATCH(1,('[1]3.2'!$AM82=[1]!SAN[RAS])*('[1]3.2'!DV$7=[1]SAN!$B$5:$B$154),0)),"")</f>
        <v/>
      </c>
      <c r="DW82" s="151" t="str">
        <f t="array" ref="DW82">IFERROR(INDEX([1]!SAN[DK_nr],MATCH(1,('[1]3.2'!$AM82=[1]!SAN[RAS])*('[1]3.2'!DW$7=[1]SAN!$B$5:$B$154),0)),"")</f>
        <v/>
      </c>
      <c r="DX82" s="151" t="str">
        <f t="array" ref="DX82">IFERROR(INDEX([1]!SAN[DK_nr],MATCH(1,('[1]3.2'!$AM82=[1]!SAN[RAS])*('[1]3.2'!DX$7=[1]SAN!$B$5:$B$154),0)),"")</f>
        <v/>
      </c>
      <c r="DY82" s="151" t="str">
        <f t="array" ref="DY82">IFERROR(INDEX([1]!SAN[DK_nr],MATCH(1,('[1]3.2'!$AM82=[1]!SAN[RAS])*('[1]3.2'!DY$7=[1]SAN!$B$5:$B$154),0)),"")</f>
        <v/>
      </c>
      <c r="DZ82" s="151" t="str">
        <f t="array" ref="DZ82">IFERROR(INDEX([1]!SAN[DK_nr],MATCH(1,('[1]3.2'!$AM82=[1]!SAN[RAS])*('[1]3.2'!DZ$7=[1]SAN!$B$5:$B$154),0)),"")</f>
        <v/>
      </c>
      <c r="EA82" s="151" t="str">
        <f t="array" ref="EA82">IFERROR(INDEX([1]!SAN[DK_nr],MATCH(1,('[1]3.2'!$AM82=[1]!SAN[RAS])*('[1]3.2'!EA$7=[1]SAN!$B$5:$B$154),0)),"")</f>
        <v/>
      </c>
      <c r="EB82" s="151" t="str">
        <f t="array" ref="EB82">IFERROR(INDEX([1]!SAN[DK_nr],MATCH(1,('[1]3.2'!$AM82=[1]!SAN[RAS])*('[1]3.2'!EB$7=[1]SAN!$B$5:$B$154),0)),"")</f>
        <v/>
      </c>
    </row>
    <row r="83" spans="2:132" ht="12.2" customHeight="1" x14ac:dyDescent="0.2">
      <c r="B83" s="168" t="s">
        <v>598</v>
      </c>
      <c r="C83" s="175" t="s">
        <v>599</v>
      </c>
      <c r="D83" s="170" t="str">
        <f t="shared" si="6"/>
        <v xml:space="preserve">                                                                                        </v>
      </c>
      <c r="E83" s="171" t="e">
        <f>+SUMIFS([1]!Sanaudos[Suma],[1]!Sanaudos[Pagal DK RAS],$AM83)</f>
        <v>#REF!</v>
      </c>
      <c r="F83" s="171"/>
      <c r="G83" s="171"/>
      <c r="H83" s="171"/>
      <c r="I83" s="171"/>
      <c r="J83" s="171" t="e">
        <f>+SUMIFS([1]!Sanaudos_kor[Suma],[1]!Sanaudos_kor[RAS],$AM83,[1]!Sanaudos_kor[KOR_nr],J$1)</f>
        <v>#REF!</v>
      </c>
      <c r="K83" s="171" t="e">
        <f>+SUMIFS([1]!Sanaudos_kor[Suma],[1]!Sanaudos_kor[RAS],$AM83,[1]!Sanaudos_kor[KOR_nr],K$1)</f>
        <v>#REF!</v>
      </c>
      <c r="L83" s="171" t="e">
        <f>+SUMIFS([1]!Sanaudos_kor[Suma],[1]!Sanaudos_kor[RAS],$AM83,[1]!Sanaudos_kor[KOR_nr],L$1)</f>
        <v>#REF!</v>
      </c>
      <c r="M83" s="171" t="e">
        <f>+SUMIFS([1]!Sanaudos_kor[Suma],[1]!Sanaudos_kor[RAS],$AM83,[1]!Sanaudos_kor[KOR_nr],M$1)</f>
        <v>#REF!</v>
      </c>
      <c r="N83" s="171" t="e">
        <f>+SUMIFS([1]!Sanaudos_kor[Suma],[1]!Sanaudos_kor[RAS],$AM83,[1]!Sanaudos_kor[KOR_nr],N$1)</f>
        <v>#REF!</v>
      </c>
      <c r="O83" s="171" t="e">
        <f>+SUMIFS([1]!Sanaudos_kor[Suma],[1]!Sanaudos_kor[RAS],$AM83,[1]!Sanaudos_kor[KOR_nr],O$1)</f>
        <v>#REF!</v>
      </c>
      <c r="P83" s="171" t="e">
        <f>+SUMIFS([1]!Sanaudos_kor[Suma],[1]!Sanaudos_kor[RAS],$AM83,[1]!Sanaudos_kor[KOR_nr],P$1)</f>
        <v>#REF!</v>
      </c>
      <c r="Q83" s="171" t="e">
        <f>+SUMIFS([1]!Sanaudos_kor[Suma],[1]!Sanaudos_kor[RAS],$AM83,[1]!Sanaudos_kor[KOR_nr],Q$1)</f>
        <v>#REF!</v>
      </c>
      <c r="R83" s="171" t="e">
        <f>+SUMIFS([1]!Sanaudos_kor[Suma],[1]!Sanaudos_kor[RAS],$AM83,[1]!Sanaudos_kor[KOR_nr],R$1)</f>
        <v>#REF!</v>
      </c>
      <c r="S83" s="171" t="e">
        <f>+SUMIFS([1]!Sanaudos_kor[Suma],[1]!Sanaudos_kor[RAS],$AM83,[1]!Sanaudos_kor[KOR_nr],S$1)</f>
        <v>#REF!</v>
      </c>
      <c r="T83" s="171" t="e">
        <f>+SUMIFS([1]!Sanaudos_kor[Suma],[1]!Sanaudos_kor[RAS],$AM83,[1]!Sanaudos_kor[KOR_nr],T$1)</f>
        <v>#REF!</v>
      </c>
      <c r="U83" s="171" t="e">
        <f>+SUMIFS([1]!Sanaudos_kor[Suma],[1]!Sanaudos_kor[RAS],$AM83,[1]!Sanaudos_kor[KOR_nr],U$1)</f>
        <v>#REF!</v>
      </c>
      <c r="V83" s="171" t="e">
        <f>+SUMIFS([1]!Sanaudos_kor[Suma],[1]!Sanaudos_kor[RAS],$AM83,[1]!Sanaudos_kor[KOR_nr],V$1)</f>
        <v>#REF!</v>
      </c>
      <c r="W83" s="171" t="e">
        <f>+SUMIFS([1]!Sanaudos_kor[Suma],[1]!Sanaudos_kor[RAS],$AM83,[1]!Sanaudos_kor[KOR_nr],W$1)</f>
        <v>#REF!</v>
      </c>
      <c r="X83" s="171" t="e">
        <f>+SUMIFS([1]!Sanaudos_kor[Suma],[1]!Sanaudos_kor[RAS],$AM83,[1]!Sanaudos_kor[KOR_nr],X$1)</f>
        <v>#REF!</v>
      </c>
      <c r="Y83" s="171" t="e">
        <f>+SUMIFS([1]!Sanaudos_kor[Suma],[1]!Sanaudos_kor[RAS],$AM83,[1]!Sanaudos_kor[KOR_nr],Y$1)</f>
        <v>#REF!</v>
      </c>
      <c r="Z83" s="171" t="e">
        <f>+SUMIFS([1]!Sanaudos_kor[Suma],[1]!Sanaudos_kor[RAS],$AM83,[1]!Sanaudos_kor[KOR_nr],Z$1)</f>
        <v>#REF!</v>
      </c>
      <c r="AA83" s="171" t="e">
        <f>+SUMIFS([1]!Sanaudos_kor[Suma],[1]!Sanaudos_kor[RAS],$AM83,[1]!Sanaudos_kor[KOR_nr],AA$1)</f>
        <v>#REF!</v>
      </c>
      <c r="AB83" s="171" t="e">
        <f>+SUMIFS([1]!Sanaudos_kor[Suma],[1]!Sanaudos_kor[RAS],$AM83,[1]!Sanaudos_kor[KOR_nr],AB$1)</f>
        <v>#REF!</v>
      </c>
      <c r="AC83" s="171" t="e">
        <f>+SUMIFS([1]!Sanaudos_kor[Suma],[1]!Sanaudos_kor[RAS],$AM83,[1]!Sanaudos_kor[KOR_nr],AC$1)</f>
        <v>#REF!</v>
      </c>
      <c r="AD83" s="171" t="e">
        <f>+SUMIFS([1]!Sanaudos_kor[Suma],[1]!Sanaudos_kor[RAS],$AM83,[1]!Sanaudos_kor[KOR_nr],AD$1)</f>
        <v>#REF!</v>
      </c>
      <c r="AE83" s="171" t="e">
        <f>+SUMIFS([1]!Sanaudos_kor[Suma],[1]!Sanaudos_kor[RAS],$AM83,[1]!Sanaudos_kor[KOR_nr],AE$1)</f>
        <v>#REF!</v>
      </c>
      <c r="AF83" s="178" t="e">
        <f t="shared" si="4"/>
        <v>#REF!</v>
      </c>
      <c r="AG83" s="538"/>
      <c r="AL83" s="172">
        <f>+'[1]3.pagrindinis'!A85</f>
        <v>800</v>
      </c>
      <c r="AM83" s="172">
        <f>+'[1]3.pagrindinis'!B85</f>
        <v>810</v>
      </c>
      <c r="AN83" s="166" t="e">
        <f>+SUMIFS('[1]5'!$M$8:$M$158,'[1]5'!$C$8:$C$158,$AM83)</f>
        <v>#VALUE!</v>
      </c>
      <c r="AO83" s="167" t="e">
        <f t="shared" si="5"/>
        <v>#VALUE!</v>
      </c>
      <c r="AR83" s="151" t="str">
        <f t="array" ref="AR83">IFERROR(INDEX([1]!SAN[DK_nr],MATCH(1,('[1]3.2'!$AM83=[1]!SAN[RAS])*('[1]3.2'!AR$7=[1]SAN!$B$5:$B$154),0)),"")</f>
        <v/>
      </c>
      <c r="AS83" s="151" t="str">
        <f t="array" ref="AS83">IFERROR(INDEX([1]!SAN[DK_nr],MATCH(1,('[1]3.2'!$AM83=[1]!SAN[RAS])*('[1]3.2'!AS$7=[1]SAN!$B$5:$B$154),0)),"")</f>
        <v/>
      </c>
      <c r="AT83" s="151" t="str">
        <f t="array" ref="AT83">IFERROR(INDEX([1]!SAN[DK_nr],MATCH(1,('[1]3.2'!$AM83=[1]!SAN[RAS])*('[1]3.2'!AT$7=[1]SAN!$B$5:$B$154),0)),"")</f>
        <v/>
      </c>
      <c r="AU83" s="151" t="str">
        <f t="array" ref="AU83">IFERROR(INDEX([1]!SAN[DK_nr],MATCH(1,('[1]3.2'!$AM83=[1]!SAN[RAS])*('[1]3.2'!AU$7=[1]SAN!$B$5:$B$154),0)),"")</f>
        <v/>
      </c>
      <c r="AV83" s="151" t="str">
        <f t="array" ref="AV83">IFERROR(INDEX([1]!SAN[DK_nr],MATCH(1,('[1]3.2'!$AM83=[1]!SAN[RAS])*('[1]3.2'!AV$7=[1]SAN!$B$5:$B$154),0)),"")</f>
        <v/>
      </c>
      <c r="AW83" s="151" t="str">
        <f t="array" ref="AW83">IFERROR(INDEX([1]!SAN[DK_nr],MATCH(1,('[1]3.2'!$AM83=[1]!SAN[RAS])*('[1]3.2'!AW$7=[1]SAN!$B$5:$B$154),0)),"")</f>
        <v/>
      </c>
      <c r="AX83" s="151" t="str">
        <f t="array" ref="AX83">IFERROR(INDEX([1]!SAN[DK_nr],MATCH(1,('[1]3.2'!$AM83=[1]!SAN[RAS])*('[1]3.2'!AX$7=[1]SAN!$B$5:$B$154),0)),"")</f>
        <v/>
      </c>
      <c r="AY83" s="151" t="str">
        <f t="array" ref="AY83">IFERROR(INDEX([1]!SAN[DK_nr],MATCH(1,('[1]3.2'!$AM83=[1]!SAN[RAS])*('[1]3.2'!AY$7=[1]SAN!$B$5:$B$154),0)),"")</f>
        <v/>
      </c>
      <c r="AZ83" s="151" t="str">
        <f t="array" ref="AZ83">IFERROR(INDEX([1]!SAN[DK_nr],MATCH(1,('[1]3.2'!$AM83=[1]!SAN[RAS])*('[1]3.2'!AZ$7=[1]SAN!$B$5:$B$154),0)),"")</f>
        <v/>
      </c>
      <c r="BA83" s="151" t="str">
        <f t="array" ref="BA83">IFERROR(INDEX([1]!SAN[DK_nr],MATCH(1,('[1]3.2'!$AM83=[1]!SAN[RAS])*('[1]3.2'!BA$7=[1]SAN!$B$5:$B$154),0)),"")</f>
        <v/>
      </c>
      <c r="BB83" s="151" t="str">
        <f t="array" ref="BB83">IFERROR(INDEX([1]!SAN[DK_nr],MATCH(1,('[1]3.2'!$AM83=[1]!SAN[RAS])*('[1]3.2'!BB$7=[1]SAN!$B$5:$B$154),0)),"")</f>
        <v/>
      </c>
      <c r="BC83" s="151" t="str">
        <f t="array" ref="BC83">IFERROR(INDEX([1]!SAN[DK_nr],MATCH(1,('[1]3.2'!$AM83=[1]!SAN[RAS])*('[1]3.2'!BC$7=[1]SAN!$B$5:$B$154),0)),"")</f>
        <v/>
      </c>
      <c r="BD83" s="151" t="str">
        <f t="array" ref="BD83">IFERROR(INDEX([1]!SAN[DK_nr],MATCH(1,('[1]3.2'!$AM83=[1]!SAN[RAS])*('[1]3.2'!BD$7=[1]SAN!$B$5:$B$154),0)),"")</f>
        <v/>
      </c>
      <c r="BE83" s="151" t="str">
        <f t="array" ref="BE83">IFERROR(INDEX([1]!SAN[DK_nr],MATCH(1,('[1]3.2'!$AM83=[1]!SAN[RAS])*('[1]3.2'!BE$7=[1]SAN!$B$5:$B$154),0)),"")</f>
        <v/>
      </c>
      <c r="BF83" s="151" t="str">
        <f t="array" ref="BF83">IFERROR(INDEX([1]!SAN[DK_nr],MATCH(1,('[1]3.2'!$AM83=[1]!SAN[RAS])*('[1]3.2'!BF$7=[1]SAN!$B$5:$B$154),0)),"")</f>
        <v/>
      </c>
      <c r="BG83" s="151" t="str">
        <f t="array" ref="BG83">IFERROR(INDEX([1]!SAN[DK_nr],MATCH(1,('[1]3.2'!$AM83=[1]!SAN[RAS])*('[1]3.2'!BG$7=[1]SAN!$B$5:$B$154),0)),"")</f>
        <v/>
      </c>
      <c r="BH83" s="151" t="str">
        <f t="array" ref="BH83">IFERROR(INDEX([1]!SAN[DK_nr],MATCH(1,('[1]3.2'!$AM83=[1]!SAN[RAS])*('[1]3.2'!BH$7=[1]SAN!$B$5:$B$154),0)),"")</f>
        <v/>
      </c>
      <c r="BI83" s="151" t="str">
        <f t="array" ref="BI83">IFERROR(INDEX([1]!SAN[DK_nr],MATCH(1,('[1]3.2'!$AM83=[1]!SAN[RAS])*('[1]3.2'!BI$7=[1]SAN!$B$5:$B$154),0)),"")</f>
        <v/>
      </c>
      <c r="BJ83" s="151" t="str">
        <f t="array" ref="BJ83">IFERROR(INDEX([1]!SAN[DK_nr],MATCH(1,('[1]3.2'!$AM83=[1]!SAN[RAS])*('[1]3.2'!BJ$7=[1]SAN!$B$5:$B$154),0)),"")</f>
        <v/>
      </c>
      <c r="BK83" s="151" t="str">
        <f t="array" ref="BK83">IFERROR(INDEX([1]!SAN[DK_nr],MATCH(1,('[1]3.2'!$AM83=[1]!SAN[RAS])*('[1]3.2'!BK$7=[1]SAN!$B$5:$B$154),0)),"")</f>
        <v/>
      </c>
      <c r="BL83" s="151" t="str">
        <f t="array" ref="BL83">IFERROR(INDEX([1]!SAN[DK_nr],MATCH(1,('[1]3.2'!$AM83=[1]!SAN[RAS])*('[1]3.2'!BL$7=[1]SAN!$B$5:$B$154),0)),"")</f>
        <v/>
      </c>
      <c r="BM83" s="151" t="str">
        <f t="array" ref="BM83">IFERROR(INDEX([1]!SAN[DK_nr],MATCH(1,('[1]3.2'!$AM83=[1]!SAN[RAS])*('[1]3.2'!BM$7=[1]SAN!$B$5:$B$154),0)),"")</f>
        <v/>
      </c>
      <c r="BN83" s="151" t="str">
        <f t="array" ref="BN83">IFERROR(INDEX([1]!SAN[DK_nr],MATCH(1,('[1]3.2'!$AM83=[1]!SAN[RAS])*('[1]3.2'!BN$7=[1]SAN!$B$5:$B$154),0)),"")</f>
        <v/>
      </c>
      <c r="BO83" s="151" t="str">
        <f t="array" ref="BO83">IFERROR(INDEX([1]!SAN[DK_nr],MATCH(1,('[1]3.2'!$AM83=[1]!SAN[RAS])*('[1]3.2'!BO$7=[1]SAN!$B$5:$B$154),0)),"")</f>
        <v/>
      </c>
      <c r="BP83" s="151" t="str">
        <f t="array" ref="BP83">IFERROR(INDEX([1]!SAN[DK_nr],MATCH(1,('[1]3.2'!$AM83=[1]!SAN[RAS])*('[1]3.2'!BP$7=[1]SAN!$B$5:$B$154),0)),"")</f>
        <v/>
      </c>
      <c r="BQ83" s="151" t="str">
        <f t="array" ref="BQ83">IFERROR(INDEX([1]!SAN[DK_nr],MATCH(1,('[1]3.2'!$AM83=[1]!SAN[RAS])*('[1]3.2'!BQ$7=[1]SAN!$B$5:$B$154),0)),"")</f>
        <v/>
      </c>
      <c r="BR83" s="151" t="str">
        <f t="array" ref="BR83">IFERROR(INDEX([1]!SAN[DK_nr],MATCH(1,('[1]3.2'!$AM83=[1]!SAN[RAS])*('[1]3.2'!BR$7=[1]SAN!$B$5:$B$154),0)),"")</f>
        <v/>
      </c>
      <c r="BS83" s="151" t="str">
        <f t="array" ref="BS83">IFERROR(INDEX([1]!SAN[DK_nr],MATCH(1,('[1]3.2'!$AM83=[1]!SAN[RAS])*('[1]3.2'!BS$7=[1]SAN!$B$5:$B$154),0)),"")</f>
        <v/>
      </c>
      <c r="BT83" s="151" t="str">
        <f t="array" ref="BT83">IFERROR(INDEX([1]!SAN[DK_nr],MATCH(1,('[1]3.2'!$AM83=[1]!SAN[RAS])*('[1]3.2'!BT$7=[1]SAN!$B$5:$B$154),0)),"")</f>
        <v/>
      </c>
      <c r="BU83" s="151" t="str">
        <f t="array" ref="BU83">IFERROR(INDEX([1]!SAN[DK_nr],MATCH(1,('[1]3.2'!$AM83=[1]!SAN[RAS])*('[1]3.2'!BU$7=[1]SAN!$B$5:$B$154),0)),"")</f>
        <v/>
      </c>
      <c r="BV83" s="151" t="str">
        <f t="array" ref="BV83">IFERROR(INDEX([1]!SAN[DK_nr],MATCH(1,('[1]3.2'!$AM83=[1]!SAN[RAS])*('[1]3.2'!BV$7=[1]SAN!$B$5:$B$154),0)),"")</f>
        <v/>
      </c>
      <c r="BW83" s="151" t="str">
        <f t="array" ref="BW83">IFERROR(INDEX([1]!SAN[DK_nr],MATCH(1,('[1]3.2'!$AM83=[1]!SAN[RAS])*('[1]3.2'!BW$7=[1]SAN!$B$5:$B$154),0)),"")</f>
        <v/>
      </c>
      <c r="BX83" s="151" t="str">
        <f t="array" ref="BX83">IFERROR(INDEX([1]!SAN[DK_nr],MATCH(1,('[1]3.2'!$AM83=[1]!SAN[RAS])*('[1]3.2'!BX$7=[1]SAN!$B$5:$B$154),0)),"")</f>
        <v/>
      </c>
      <c r="BY83" s="151" t="str">
        <f t="array" ref="BY83">IFERROR(INDEX([1]!SAN[DK_nr],MATCH(1,('[1]3.2'!$AM83=[1]!SAN[RAS])*('[1]3.2'!BY$7=[1]SAN!$B$5:$B$154),0)),"")</f>
        <v/>
      </c>
      <c r="BZ83" s="151" t="str">
        <f t="array" ref="BZ83">IFERROR(INDEX([1]!SAN[DK_nr],MATCH(1,('[1]3.2'!$AM83=[1]!SAN[RAS])*('[1]3.2'!BZ$7=[1]SAN!$B$5:$B$154),0)),"")</f>
        <v/>
      </c>
      <c r="CA83" s="151" t="str">
        <f t="array" ref="CA83">IFERROR(INDEX([1]!SAN[DK_nr],MATCH(1,('[1]3.2'!$AM83=[1]!SAN[RAS])*('[1]3.2'!CA$7=[1]SAN!$B$5:$B$154),0)),"")</f>
        <v/>
      </c>
      <c r="CB83" s="151" t="str">
        <f t="array" ref="CB83">IFERROR(INDEX([1]!SAN[DK_nr],MATCH(1,('[1]3.2'!$AM83=[1]!SAN[RAS])*('[1]3.2'!CB$7=[1]SAN!$B$5:$B$154),0)),"")</f>
        <v/>
      </c>
      <c r="CC83" s="151" t="str">
        <f t="array" ref="CC83">IFERROR(INDEX([1]!SAN[DK_nr],MATCH(1,('[1]3.2'!$AM83=[1]!SAN[RAS])*('[1]3.2'!CC$7=[1]SAN!$B$5:$B$154),0)),"")</f>
        <v/>
      </c>
      <c r="CD83" s="151" t="str">
        <f t="array" ref="CD83">IFERROR(INDEX([1]!SAN[DK_nr],MATCH(1,('[1]3.2'!$AM83=[1]!SAN[RAS])*('[1]3.2'!CD$7=[1]SAN!$B$5:$B$154),0)),"")</f>
        <v/>
      </c>
      <c r="CE83" s="151" t="str">
        <f t="array" ref="CE83">IFERROR(INDEX([1]!SAN[DK_nr],MATCH(1,('[1]3.2'!$AM83=[1]!SAN[RAS])*('[1]3.2'!CE$7=[1]SAN!$B$5:$B$154),0)),"")</f>
        <v/>
      </c>
      <c r="CF83" s="151" t="str">
        <f t="array" ref="CF83">IFERROR(INDEX([1]!SAN[DK_nr],MATCH(1,('[1]3.2'!$AM83=[1]!SAN[RAS])*('[1]3.2'!CF$7=[1]SAN!$B$5:$B$154),0)),"")</f>
        <v/>
      </c>
      <c r="CG83" s="151" t="str">
        <f t="array" ref="CG83">IFERROR(INDEX([1]!SAN[DK_nr],MATCH(1,('[1]3.2'!$AM83=[1]!SAN[RAS])*('[1]3.2'!CG$7=[1]SAN!$B$5:$B$154),0)),"")</f>
        <v/>
      </c>
      <c r="CH83" s="151" t="str">
        <f t="array" ref="CH83">IFERROR(INDEX([1]!SAN[DK_nr],MATCH(1,('[1]3.2'!$AM83=[1]!SAN[RAS])*('[1]3.2'!CH$7=[1]SAN!$B$5:$B$154),0)),"")</f>
        <v/>
      </c>
      <c r="CI83" s="151" t="str">
        <f t="array" ref="CI83">IFERROR(INDEX([1]!SAN[DK_nr],MATCH(1,('[1]3.2'!$AM83=[1]!SAN[RAS])*('[1]3.2'!CI$7=[1]SAN!$B$5:$B$154),0)),"")</f>
        <v/>
      </c>
      <c r="CJ83" s="151" t="str">
        <f t="array" ref="CJ83">IFERROR(INDEX([1]!SAN[DK_nr],MATCH(1,('[1]3.2'!$AM83=[1]!SAN[RAS])*('[1]3.2'!CJ$7=[1]SAN!$B$5:$B$154),0)),"")</f>
        <v/>
      </c>
      <c r="CK83" s="151" t="str">
        <f t="array" ref="CK83">IFERROR(INDEX([1]!SAN[DK_nr],MATCH(1,('[1]3.2'!$AM83=[1]!SAN[RAS])*('[1]3.2'!CK$7=[1]SAN!$B$5:$B$154),0)),"")</f>
        <v/>
      </c>
      <c r="CL83" s="151" t="str">
        <f t="array" ref="CL83">IFERROR(INDEX([1]!SAN[DK_nr],MATCH(1,('[1]3.2'!$AM83=[1]!SAN[RAS])*('[1]3.2'!CL$7=[1]SAN!$B$5:$B$154),0)),"")</f>
        <v/>
      </c>
      <c r="CM83" s="151" t="str">
        <f t="array" ref="CM83">IFERROR(INDEX([1]!SAN[DK_nr],MATCH(1,('[1]3.2'!$AM83=[1]!SAN[RAS])*('[1]3.2'!CM$7=[1]SAN!$B$5:$B$154),0)),"")</f>
        <v/>
      </c>
      <c r="CN83" s="151" t="str">
        <f t="array" ref="CN83">IFERROR(INDEX([1]!SAN[DK_nr],MATCH(1,('[1]3.2'!$AM83=[1]!SAN[RAS])*('[1]3.2'!CN$7=[1]SAN!$B$5:$B$154),0)),"")</f>
        <v/>
      </c>
      <c r="CO83" s="151" t="str">
        <f t="array" ref="CO83">IFERROR(INDEX([1]!SAN[DK_nr],MATCH(1,('[1]3.2'!$AM83=[1]!SAN[RAS])*('[1]3.2'!CO$7=[1]SAN!$B$5:$B$154),0)),"")</f>
        <v/>
      </c>
      <c r="CP83" s="151" t="str">
        <f t="array" ref="CP83">IFERROR(INDEX([1]!SAN[DK_nr],MATCH(1,('[1]3.2'!$AM83=[1]!SAN[RAS])*('[1]3.2'!CP$7=[1]SAN!$B$5:$B$154),0)),"")</f>
        <v/>
      </c>
      <c r="CQ83" s="151" t="str">
        <f t="array" ref="CQ83">IFERROR(INDEX([1]!SAN[DK_nr],MATCH(1,('[1]3.2'!$AM83=[1]!SAN[RAS])*('[1]3.2'!CQ$7=[1]SAN!$B$5:$B$154),0)),"")</f>
        <v/>
      </c>
      <c r="CR83" s="151" t="str">
        <f t="array" ref="CR83">IFERROR(INDEX([1]!SAN[DK_nr],MATCH(1,('[1]3.2'!$AM83=[1]!SAN[RAS])*('[1]3.2'!CR$7=[1]SAN!$B$5:$B$154),0)),"")</f>
        <v/>
      </c>
      <c r="CS83" s="151" t="str">
        <f t="array" ref="CS83">IFERROR(INDEX([1]!SAN[DK_nr],MATCH(1,('[1]3.2'!$AM83=[1]!SAN[RAS])*('[1]3.2'!CS$7=[1]SAN!$B$5:$B$154),0)),"")</f>
        <v/>
      </c>
      <c r="CT83" s="151" t="str">
        <f t="array" ref="CT83">IFERROR(INDEX([1]!SAN[DK_nr],MATCH(1,('[1]3.2'!$AM83=[1]!SAN[RAS])*('[1]3.2'!CT$7=[1]SAN!$B$5:$B$154),0)),"")</f>
        <v/>
      </c>
      <c r="CU83" s="151" t="str">
        <f t="array" ref="CU83">IFERROR(INDEX([1]!SAN[DK_nr],MATCH(1,('[1]3.2'!$AM83=[1]!SAN[RAS])*('[1]3.2'!CU$7=[1]SAN!$B$5:$B$154),0)),"")</f>
        <v/>
      </c>
      <c r="CV83" s="151" t="str">
        <f t="array" ref="CV83">IFERROR(INDEX([1]!SAN[DK_nr],MATCH(1,('[1]3.2'!$AM83=[1]!SAN[RAS])*('[1]3.2'!CV$7=[1]SAN!$B$5:$B$154),0)),"")</f>
        <v/>
      </c>
      <c r="CW83" s="151" t="str">
        <f t="array" ref="CW83">IFERROR(INDEX([1]!SAN[DK_nr],MATCH(1,('[1]3.2'!$AM83=[1]!SAN[RAS])*('[1]3.2'!CW$7=[1]SAN!$B$5:$B$154),0)),"")</f>
        <v/>
      </c>
      <c r="CX83" s="151" t="str">
        <f t="array" ref="CX83">IFERROR(INDEX([1]!SAN[DK_nr],MATCH(1,('[1]3.2'!$AM83=[1]!SAN[RAS])*('[1]3.2'!CX$7=[1]SAN!$B$5:$B$154),0)),"")</f>
        <v/>
      </c>
      <c r="CY83" s="151" t="str">
        <f t="array" ref="CY83">IFERROR(INDEX([1]!SAN[DK_nr],MATCH(1,('[1]3.2'!$AM83=[1]!SAN[RAS])*('[1]3.2'!CY$7=[1]SAN!$B$5:$B$154),0)),"")</f>
        <v/>
      </c>
      <c r="CZ83" s="151" t="str">
        <f t="array" ref="CZ83">IFERROR(INDEX([1]!SAN[DK_nr],MATCH(1,('[1]3.2'!$AM83=[1]!SAN[RAS])*('[1]3.2'!CZ$7=[1]SAN!$B$5:$B$154),0)),"")</f>
        <v/>
      </c>
      <c r="DA83" s="151" t="str">
        <f t="array" ref="DA83">IFERROR(INDEX([1]!SAN[DK_nr],MATCH(1,('[1]3.2'!$AM83=[1]!SAN[RAS])*('[1]3.2'!DA$7=[1]SAN!$B$5:$B$154),0)),"")</f>
        <v/>
      </c>
      <c r="DB83" s="151" t="str">
        <f t="array" ref="DB83">IFERROR(INDEX([1]!SAN[DK_nr],MATCH(1,('[1]3.2'!$AM83=[1]!SAN[RAS])*('[1]3.2'!DB$7=[1]SAN!$B$5:$B$154),0)),"")</f>
        <v/>
      </c>
      <c r="DC83" s="151" t="str">
        <f t="array" ref="DC83">IFERROR(INDEX([1]!SAN[DK_nr],MATCH(1,('[1]3.2'!$AM83=[1]!SAN[RAS])*('[1]3.2'!DC$7=[1]SAN!$B$5:$B$154),0)),"")</f>
        <v/>
      </c>
      <c r="DD83" s="151" t="str">
        <f t="array" ref="DD83">IFERROR(INDEX([1]!SAN[DK_nr],MATCH(1,('[1]3.2'!$AM83=[1]!SAN[RAS])*('[1]3.2'!DD$7=[1]SAN!$B$5:$B$154),0)),"")</f>
        <v/>
      </c>
      <c r="DE83" s="151" t="str">
        <f t="array" ref="DE83">IFERROR(INDEX([1]!SAN[DK_nr],MATCH(1,('[1]3.2'!$AM83=[1]!SAN[RAS])*('[1]3.2'!DE$7=[1]SAN!$B$5:$B$154),0)),"")</f>
        <v/>
      </c>
      <c r="DF83" s="151" t="str">
        <f t="array" ref="DF83">IFERROR(INDEX([1]!SAN[DK_nr],MATCH(1,('[1]3.2'!$AM83=[1]!SAN[RAS])*('[1]3.2'!DF$7=[1]SAN!$B$5:$B$154),0)),"")</f>
        <v/>
      </c>
      <c r="DG83" s="151" t="str">
        <f t="array" ref="DG83">IFERROR(INDEX([1]!SAN[DK_nr],MATCH(1,('[1]3.2'!$AM83=[1]!SAN[RAS])*('[1]3.2'!DG$7=[1]SAN!$B$5:$B$154),0)),"")</f>
        <v/>
      </c>
      <c r="DH83" s="151" t="str">
        <f t="array" ref="DH83">IFERROR(INDEX([1]!SAN[DK_nr],MATCH(1,('[1]3.2'!$AM83=[1]!SAN[RAS])*('[1]3.2'!DH$7=[1]SAN!$B$5:$B$154),0)),"")</f>
        <v/>
      </c>
      <c r="DI83" s="151" t="str">
        <f t="array" ref="DI83">IFERROR(INDEX([1]!SAN[DK_nr],MATCH(1,('[1]3.2'!$AM83=[1]!SAN[RAS])*('[1]3.2'!DI$7=[1]SAN!$B$5:$B$154),0)),"")</f>
        <v/>
      </c>
      <c r="DJ83" s="151" t="str">
        <f t="array" ref="DJ83">IFERROR(INDEX([1]!SAN[DK_nr],MATCH(1,('[1]3.2'!$AM83=[1]!SAN[RAS])*('[1]3.2'!DJ$7=[1]SAN!$B$5:$B$154),0)),"")</f>
        <v/>
      </c>
      <c r="DK83" s="151" t="str">
        <f t="array" ref="DK83">IFERROR(INDEX([1]!SAN[DK_nr],MATCH(1,('[1]3.2'!$AM83=[1]!SAN[RAS])*('[1]3.2'!DK$7=[1]SAN!$B$5:$B$154),0)),"")</f>
        <v/>
      </c>
      <c r="DL83" s="151" t="str">
        <f t="array" ref="DL83">IFERROR(INDEX([1]!SAN[DK_nr],MATCH(1,('[1]3.2'!$AM83=[1]!SAN[RAS])*('[1]3.2'!DL$7=[1]SAN!$B$5:$B$154),0)),"")</f>
        <v/>
      </c>
      <c r="DM83" s="151" t="str">
        <f t="array" ref="DM83">IFERROR(INDEX([1]!SAN[DK_nr],MATCH(1,('[1]3.2'!$AM83=[1]!SAN[RAS])*('[1]3.2'!DM$7=[1]SAN!$B$5:$B$154),0)),"")</f>
        <v/>
      </c>
      <c r="DN83" s="151" t="str">
        <f t="array" ref="DN83">IFERROR(INDEX([1]!SAN[DK_nr],MATCH(1,('[1]3.2'!$AM83=[1]!SAN[RAS])*('[1]3.2'!DN$7=[1]SAN!$B$5:$B$154),0)),"")</f>
        <v/>
      </c>
      <c r="DO83" s="151" t="str">
        <f t="array" ref="DO83">IFERROR(INDEX([1]!SAN[DK_nr],MATCH(1,('[1]3.2'!$AM83=[1]!SAN[RAS])*('[1]3.2'!DO$7=[1]SAN!$B$5:$B$154),0)),"")</f>
        <v/>
      </c>
      <c r="DP83" s="151" t="str">
        <f t="array" ref="DP83">IFERROR(INDEX([1]!SAN[DK_nr],MATCH(1,('[1]3.2'!$AM83=[1]!SAN[RAS])*('[1]3.2'!DP$7=[1]SAN!$B$5:$B$154),0)),"")</f>
        <v/>
      </c>
      <c r="DQ83" s="151" t="str">
        <f t="array" ref="DQ83">IFERROR(INDEX([1]!SAN[DK_nr],MATCH(1,('[1]3.2'!$AM83=[1]!SAN[RAS])*('[1]3.2'!DQ$7=[1]SAN!$B$5:$B$154),0)),"")</f>
        <v/>
      </c>
      <c r="DR83" s="151" t="str">
        <f t="array" ref="DR83">IFERROR(INDEX([1]!SAN[DK_nr],MATCH(1,('[1]3.2'!$AM83=[1]!SAN[RAS])*('[1]3.2'!DR$7=[1]SAN!$B$5:$B$154),0)),"")</f>
        <v/>
      </c>
      <c r="DS83" s="151" t="str">
        <f t="array" ref="DS83">IFERROR(INDEX([1]!SAN[DK_nr],MATCH(1,('[1]3.2'!$AM83=[1]!SAN[RAS])*('[1]3.2'!DS$7=[1]SAN!$B$5:$B$154),0)),"")</f>
        <v/>
      </c>
      <c r="DT83" s="151" t="str">
        <f t="array" ref="DT83">IFERROR(INDEX([1]!SAN[DK_nr],MATCH(1,('[1]3.2'!$AM83=[1]!SAN[RAS])*('[1]3.2'!DT$7=[1]SAN!$B$5:$B$154),0)),"")</f>
        <v/>
      </c>
      <c r="DU83" s="151" t="str">
        <f t="array" ref="DU83">IFERROR(INDEX([1]!SAN[DK_nr],MATCH(1,('[1]3.2'!$AM83=[1]!SAN[RAS])*('[1]3.2'!DU$7=[1]SAN!$B$5:$B$154),0)),"")</f>
        <v/>
      </c>
      <c r="DV83" s="151" t="str">
        <f t="array" ref="DV83">IFERROR(INDEX([1]!SAN[DK_nr],MATCH(1,('[1]3.2'!$AM83=[1]!SAN[RAS])*('[1]3.2'!DV$7=[1]SAN!$B$5:$B$154),0)),"")</f>
        <v/>
      </c>
      <c r="DW83" s="151" t="str">
        <f t="array" ref="DW83">IFERROR(INDEX([1]!SAN[DK_nr],MATCH(1,('[1]3.2'!$AM83=[1]!SAN[RAS])*('[1]3.2'!DW$7=[1]SAN!$B$5:$B$154),0)),"")</f>
        <v/>
      </c>
      <c r="DX83" s="151" t="str">
        <f t="array" ref="DX83">IFERROR(INDEX([1]!SAN[DK_nr],MATCH(1,('[1]3.2'!$AM83=[1]!SAN[RAS])*('[1]3.2'!DX$7=[1]SAN!$B$5:$B$154),0)),"")</f>
        <v/>
      </c>
      <c r="DY83" s="151" t="str">
        <f t="array" ref="DY83">IFERROR(INDEX([1]!SAN[DK_nr],MATCH(1,('[1]3.2'!$AM83=[1]!SAN[RAS])*('[1]3.2'!DY$7=[1]SAN!$B$5:$B$154),0)),"")</f>
        <v/>
      </c>
      <c r="DZ83" s="151" t="str">
        <f t="array" ref="DZ83">IFERROR(INDEX([1]!SAN[DK_nr],MATCH(1,('[1]3.2'!$AM83=[1]!SAN[RAS])*('[1]3.2'!DZ$7=[1]SAN!$B$5:$B$154),0)),"")</f>
        <v/>
      </c>
      <c r="EA83" s="151" t="str">
        <f t="array" ref="EA83">IFERROR(INDEX([1]!SAN[DK_nr],MATCH(1,('[1]3.2'!$AM83=[1]!SAN[RAS])*('[1]3.2'!EA$7=[1]SAN!$B$5:$B$154),0)),"")</f>
        <v/>
      </c>
      <c r="EB83" s="151" t="str">
        <f t="array" ref="EB83">IFERROR(INDEX([1]!SAN[DK_nr],MATCH(1,('[1]3.2'!$AM83=[1]!SAN[RAS])*('[1]3.2'!EB$7=[1]SAN!$B$5:$B$154),0)),"")</f>
        <v/>
      </c>
    </row>
    <row r="84" spans="2:132" ht="12.2" customHeight="1" x14ac:dyDescent="0.2">
      <c r="B84" s="168" t="s">
        <v>600</v>
      </c>
      <c r="C84" s="175" t="s">
        <v>601</v>
      </c>
      <c r="D84" s="170" t="str">
        <f t="shared" si="6"/>
        <v xml:space="preserve">                                                                                        </v>
      </c>
      <c r="E84" s="171" t="e">
        <f>+SUMIFS([1]!Sanaudos[Suma],[1]!Sanaudos[Pagal DK RAS],$AM84)</f>
        <v>#REF!</v>
      </c>
      <c r="F84" s="171"/>
      <c r="G84" s="171"/>
      <c r="H84" s="171"/>
      <c r="I84" s="171"/>
      <c r="J84" s="171" t="e">
        <f>+SUMIFS([1]!Sanaudos_kor[Suma],[1]!Sanaudos_kor[RAS],$AM84,[1]!Sanaudos_kor[KOR_nr],J$1)</f>
        <v>#REF!</v>
      </c>
      <c r="K84" s="171" t="e">
        <f>+SUMIFS([1]!Sanaudos_kor[Suma],[1]!Sanaudos_kor[RAS],$AM84,[1]!Sanaudos_kor[KOR_nr],K$1)</f>
        <v>#REF!</v>
      </c>
      <c r="L84" s="171" t="e">
        <f>+SUMIFS([1]!Sanaudos_kor[Suma],[1]!Sanaudos_kor[RAS],$AM84,[1]!Sanaudos_kor[KOR_nr],L$1)</f>
        <v>#REF!</v>
      </c>
      <c r="M84" s="171" t="e">
        <f>+SUMIFS([1]!Sanaudos_kor[Suma],[1]!Sanaudos_kor[RAS],$AM84,[1]!Sanaudos_kor[KOR_nr],M$1)</f>
        <v>#REF!</v>
      </c>
      <c r="N84" s="171" t="e">
        <f>+SUMIFS([1]!Sanaudos_kor[Suma],[1]!Sanaudos_kor[RAS],$AM84,[1]!Sanaudos_kor[KOR_nr],N$1)</f>
        <v>#REF!</v>
      </c>
      <c r="O84" s="171" t="e">
        <f>+SUMIFS([1]!Sanaudos_kor[Suma],[1]!Sanaudos_kor[RAS],$AM84,[1]!Sanaudos_kor[KOR_nr],O$1)</f>
        <v>#REF!</v>
      </c>
      <c r="P84" s="171" t="e">
        <f>+SUMIFS([1]!Sanaudos_kor[Suma],[1]!Sanaudos_kor[RAS],$AM84,[1]!Sanaudos_kor[KOR_nr],P$1)</f>
        <v>#REF!</v>
      </c>
      <c r="Q84" s="171" t="e">
        <f>+SUMIFS([1]!Sanaudos_kor[Suma],[1]!Sanaudos_kor[RAS],$AM84,[1]!Sanaudos_kor[KOR_nr],Q$1)</f>
        <v>#REF!</v>
      </c>
      <c r="R84" s="171" t="e">
        <f>+SUMIFS([1]!Sanaudos_kor[Suma],[1]!Sanaudos_kor[RAS],$AM84,[1]!Sanaudos_kor[KOR_nr],R$1)</f>
        <v>#REF!</v>
      </c>
      <c r="S84" s="171" t="e">
        <f>+SUMIFS([1]!Sanaudos_kor[Suma],[1]!Sanaudos_kor[RAS],$AM84,[1]!Sanaudos_kor[KOR_nr],S$1)</f>
        <v>#REF!</v>
      </c>
      <c r="T84" s="171" t="e">
        <f>+SUMIFS([1]!Sanaudos_kor[Suma],[1]!Sanaudos_kor[RAS],$AM84,[1]!Sanaudos_kor[KOR_nr],T$1)</f>
        <v>#REF!</v>
      </c>
      <c r="U84" s="171" t="e">
        <f>+SUMIFS([1]!Sanaudos_kor[Suma],[1]!Sanaudos_kor[RAS],$AM84,[1]!Sanaudos_kor[KOR_nr],U$1)</f>
        <v>#REF!</v>
      </c>
      <c r="V84" s="171" t="e">
        <f>+SUMIFS([1]!Sanaudos_kor[Suma],[1]!Sanaudos_kor[RAS],$AM84,[1]!Sanaudos_kor[KOR_nr],V$1)</f>
        <v>#REF!</v>
      </c>
      <c r="W84" s="171" t="e">
        <f>+SUMIFS([1]!Sanaudos_kor[Suma],[1]!Sanaudos_kor[RAS],$AM84,[1]!Sanaudos_kor[KOR_nr],W$1)</f>
        <v>#REF!</v>
      </c>
      <c r="X84" s="171" t="e">
        <f>+SUMIFS([1]!Sanaudos_kor[Suma],[1]!Sanaudos_kor[RAS],$AM84,[1]!Sanaudos_kor[KOR_nr],X$1)</f>
        <v>#REF!</v>
      </c>
      <c r="Y84" s="171" t="e">
        <f>+SUMIFS([1]!Sanaudos_kor[Suma],[1]!Sanaudos_kor[RAS],$AM84,[1]!Sanaudos_kor[KOR_nr],Y$1)</f>
        <v>#REF!</v>
      </c>
      <c r="Z84" s="171" t="e">
        <f>+SUMIFS([1]!Sanaudos_kor[Suma],[1]!Sanaudos_kor[RAS],$AM84,[1]!Sanaudos_kor[KOR_nr],Z$1)</f>
        <v>#REF!</v>
      </c>
      <c r="AA84" s="171" t="e">
        <f>+SUMIFS([1]!Sanaudos_kor[Suma],[1]!Sanaudos_kor[RAS],$AM84,[1]!Sanaudos_kor[KOR_nr],AA$1)</f>
        <v>#REF!</v>
      </c>
      <c r="AB84" s="171" t="e">
        <f>+SUMIFS([1]!Sanaudos_kor[Suma],[1]!Sanaudos_kor[RAS],$AM84,[1]!Sanaudos_kor[KOR_nr],AB$1)</f>
        <v>#REF!</v>
      </c>
      <c r="AC84" s="171" t="e">
        <f>+SUMIFS([1]!Sanaudos_kor[Suma],[1]!Sanaudos_kor[RAS],$AM84,[1]!Sanaudos_kor[KOR_nr],AC$1)</f>
        <v>#REF!</v>
      </c>
      <c r="AD84" s="171" t="e">
        <f>+SUMIFS([1]!Sanaudos_kor[Suma],[1]!Sanaudos_kor[RAS],$AM84,[1]!Sanaudos_kor[KOR_nr],AD$1)</f>
        <v>#REF!</v>
      </c>
      <c r="AE84" s="171" t="e">
        <f>+SUMIFS([1]!Sanaudos_kor[Suma],[1]!Sanaudos_kor[RAS],$AM84,[1]!Sanaudos_kor[KOR_nr],AE$1)</f>
        <v>#REF!</v>
      </c>
      <c r="AF84" s="171" t="e">
        <f t="shared" si="4"/>
        <v>#REF!</v>
      </c>
      <c r="AG84" s="538"/>
      <c r="AL84" s="172">
        <f>+'[1]3.pagrindinis'!A86</f>
        <v>800</v>
      </c>
      <c r="AM84" s="172">
        <f>+'[1]3.pagrindinis'!B86</f>
        <v>811</v>
      </c>
      <c r="AN84" s="166" t="e">
        <f>+SUMIFS('[1]5'!$M$8:$M$158,'[1]5'!$C$8:$C$158,$AM84)</f>
        <v>#VALUE!</v>
      </c>
      <c r="AO84" s="167" t="e">
        <f t="shared" si="5"/>
        <v>#VALUE!</v>
      </c>
      <c r="AR84" s="151" t="str">
        <f t="array" ref="AR84">IFERROR(INDEX([1]!SAN[DK_nr],MATCH(1,('[1]3.2'!$AM84=[1]!SAN[RAS])*('[1]3.2'!AR$7=[1]SAN!$B$5:$B$154),0)),"")</f>
        <v/>
      </c>
      <c r="AS84" s="151" t="str">
        <f t="array" ref="AS84">IFERROR(INDEX([1]!SAN[DK_nr],MATCH(1,('[1]3.2'!$AM84=[1]!SAN[RAS])*('[1]3.2'!AS$7=[1]SAN!$B$5:$B$154),0)),"")</f>
        <v/>
      </c>
      <c r="AT84" s="151" t="str">
        <f t="array" ref="AT84">IFERROR(INDEX([1]!SAN[DK_nr],MATCH(1,('[1]3.2'!$AM84=[1]!SAN[RAS])*('[1]3.2'!AT$7=[1]SAN!$B$5:$B$154),0)),"")</f>
        <v/>
      </c>
      <c r="AU84" s="151" t="str">
        <f t="array" ref="AU84">IFERROR(INDEX([1]!SAN[DK_nr],MATCH(1,('[1]3.2'!$AM84=[1]!SAN[RAS])*('[1]3.2'!AU$7=[1]SAN!$B$5:$B$154),0)),"")</f>
        <v/>
      </c>
      <c r="AV84" s="151" t="str">
        <f t="array" ref="AV84">IFERROR(INDEX([1]!SAN[DK_nr],MATCH(1,('[1]3.2'!$AM84=[1]!SAN[RAS])*('[1]3.2'!AV$7=[1]SAN!$B$5:$B$154),0)),"")</f>
        <v/>
      </c>
      <c r="AW84" s="151" t="str">
        <f t="array" ref="AW84">IFERROR(INDEX([1]!SAN[DK_nr],MATCH(1,('[1]3.2'!$AM84=[1]!SAN[RAS])*('[1]3.2'!AW$7=[1]SAN!$B$5:$B$154),0)),"")</f>
        <v/>
      </c>
      <c r="AX84" s="151" t="str">
        <f t="array" ref="AX84">IFERROR(INDEX([1]!SAN[DK_nr],MATCH(1,('[1]3.2'!$AM84=[1]!SAN[RAS])*('[1]3.2'!AX$7=[1]SAN!$B$5:$B$154),0)),"")</f>
        <v/>
      </c>
      <c r="AY84" s="151" t="str">
        <f t="array" ref="AY84">IFERROR(INDEX([1]!SAN[DK_nr],MATCH(1,('[1]3.2'!$AM84=[1]!SAN[RAS])*('[1]3.2'!AY$7=[1]SAN!$B$5:$B$154),0)),"")</f>
        <v/>
      </c>
      <c r="AZ84" s="151" t="str">
        <f t="array" ref="AZ84">IFERROR(INDEX([1]!SAN[DK_nr],MATCH(1,('[1]3.2'!$AM84=[1]!SAN[RAS])*('[1]3.2'!AZ$7=[1]SAN!$B$5:$B$154),0)),"")</f>
        <v/>
      </c>
      <c r="BA84" s="151" t="str">
        <f t="array" ref="BA84">IFERROR(INDEX([1]!SAN[DK_nr],MATCH(1,('[1]3.2'!$AM84=[1]!SAN[RAS])*('[1]3.2'!BA$7=[1]SAN!$B$5:$B$154),0)),"")</f>
        <v/>
      </c>
      <c r="BB84" s="151" t="str">
        <f t="array" ref="BB84">IFERROR(INDEX([1]!SAN[DK_nr],MATCH(1,('[1]3.2'!$AM84=[1]!SAN[RAS])*('[1]3.2'!BB$7=[1]SAN!$B$5:$B$154),0)),"")</f>
        <v/>
      </c>
      <c r="BC84" s="151" t="str">
        <f t="array" ref="BC84">IFERROR(INDEX([1]!SAN[DK_nr],MATCH(1,('[1]3.2'!$AM84=[1]!SAN[RAS])*('[1]3.2'!BC$7=[1]SAN!$B$5:$B$154),0)),"")</f>
        <v/>
      </c>
      <c r="BD84" s="151" t="str">
        <f t="array" ref="BD84">IFERROR(INDEX([1]!SAN[DK_nr],MATCH(1,('[1]3.2'!$AM84=[1]!SAN[RAS])*('[1]3.2'!BD$7=[1]SAN!$B$5:$B$154),0)),"")</f>
        <v/>
      </c>
      <c r="BE84" s="151" t="str">
        <f t="array" ref="BE84">IFERROR(INDEX([1]!SAN[DK_nr],MATCH(1,('[1]3.2'!$AM84=[1]!SAN[RAS])*('[1]3.2'!BE$7=[1]SAN!$B$5:$B$154),0)),"")</f>
        <v/>
      </c>
      <c r="BF84" s="151" t="str">
        <f t="array" ref="BF84">IFERROR(INDEX([1]!SAN[DK_nr],MATCH(1,('[1]3.2'!$AM84=[1]!SAN[RAS])*('[1]3.2'!BF$7=[1]SAN!$B$5:$B$154),0)),"")</f>
        <v/>
      </c>
      <c r="BG84" s="151" t="str">
        <f t="array" ref="BG84">IFERROR(INDEX([1]!SAN[DK_nr],MATCH(1,('[1]3.2'!$AM84=[1]!SAN[RAS])*('[1]3.2'!BG$7=[1]SAN!$B$5:$B$154),0)),"")</f>
        <v/>
      </c>
      <c r="BH84" s="151" t="str">
        <f t="array" ref="BH84">IFERROR(INDEX([1]!SAN[DK_nr],MATCH(1,('[1]3.2'!$AM84=[1]!SAN[RAS])*('[1]3.2'!BH$7=[1]SAN!$B$5:$B$154),0)),"")</f>
        <v/>
      </c>
      <c r="BI84" s="151" t="str">
        <f t="array" ref="BI84">IFERROR(INDEX([1]!SAN[DK_nr],MATCH(1,('[1]3.2'!$AM84=[1]!SAN[RAS])*('[1]3.2'!BI$7=[1]SAN!$B$5:$B$154),0)),"")</f>
        <v/>
      </c>
      <c r="BJ84" s="151" t="str">
        <f t="array" ref="BJ84">IFERROR(INDEX([1]!SAN[DK_nr],MATCH(1,('[1]3.2'!$AM84=[1]!SAN[RAS])*('[1]3.2'!BJ$7=[1]SAN!$B$5:$B$154),0)),"")</f>
        <v/>
      </c>
      <c r="BK84" s="151" t="str">
        <f t="array" ref="BK84">IFERROR(INDEX([1]!SAN[DK_nr],MATCH(1,('[1]3.2'!$AM84=[1]!SAN[RAS])*('[1]3.2'!BK$7=[1]SAN!$B$5:$B$154),0)),"")</f>
        <v/>
      </c>
      <c r="BL84" s="151" t="str">
        <f t="array" ref="BL84">IFERROR(INDEX([1]!SAN[DK_nr],MATCH(1,('[1]3.2'!$AM84=[1]!SAN[RAS])*('[1]3.2'!BL$7=[1]SAN!$B$5:$B$154),0)),"")</f>
        <v/>
      </c>
      <c r="BM84" s="151" t="str">
        <f t="array" ref="BM84">IFERROR(INDEX([1]!SAN[DK_nr],MATCH(1,('[1]3.2'!$AM84=[1]!SAN[RAS])*('[1]3.2'!BM$7=[1]SAN!$B$5:$B$154),0)),"")</f>
        <v/>
      </c>
      <c r="BN84" s="151" t="str">
        <f t="array" ref="BN84">IFERROR(INDEX([1]!SAN[DK_nr],MATCH(1,('[1]3.2'!$AM84=[1]!SAN[RAS])*('[1]3.2'!BN$7=[1]SAN!$B$5:$B$154),0)),"")</f>
        <v/>
      </c>
      <c r="BO84" s="151" t="str">
        <f t="array" ref="BO84">IFERROR(INDEX([1]!SAN[DK_nr],MATCH(1,('[1]3.2'!$AM84=[1]!SAN[RAS])*('[1]3.2'!BO$7=[1]SAN!$B$5:$B$154),0)),"")</f>
        <v/>
      </c>
      <c r="BP84" s="151" t="str">
        <f t="array" ref="BP84">IFERROR(INDEX([1]!SAN[DK_nr],MATCH(1,('[1]3.2'!$AM84=[1]!SAN[RAS])*('[1]3.2'!BP$7=[1]SAN!$B$5:$B$154),0)),"")</f>
        <v/>
      </c>
      <c r="BQ84" s="151" t="str">
        <f t="array" ref="BQ84">IFERROR(INDEX([1]!SAN[DK_nr],MATCH(1,('[1]3.2'!$AM84=[1]!SAN[RAS])*('[1]3.2'!BQ$7=[1]SAN!$B$5:$B$154),0)),"")</f>
        <v/>
      </c>
      <c r="BR84" s="151" t="str">
        <f t="array" ref="BR84">IFERROR(INDEX([1]!SAN[DK_nr],MATCH(1,('[1]3.2'!$AM84=[1]!SAN[RAS])*('[1]3.2'!BR$7=[1]SAN!$B$5:$B$154),0)),"")</f>
        <v/>
      </c>
      <c r="BS84" s="151" t="str">
        <f t="array" ref="BS84">IFERROR(INDEX([1]!SAN[DK_nr],MATCH(1,('[1]3.2'!$AM84=[1]!SAN[RAS])*('[1]3.2'!BS$7=[1]SAN!$B$5:$B$154),0)),"")</f>
        <v/>
      </c>
      <c r="BT84" s="151" t="str">
        <f t="array" ref="BT84">IFERROR(INDEX([1]!SAN[DK_nr],MATCH(1,('[1]3.2'!$AM84=[1]!SAN[RAS])*('[1]3.2'!BT$7=[1]SAN!$B$5:$B$154),0)),"")</f>
        <v/>
      </c>
      <c r="BU84" s="151" t="str">
        <f t="array" ref="BU84">IFERROR(INDEX([1]!SAN[DK_nr],MATCH(1,('[1]3.2'!$AM84=[1]!SAN[RAS])*('[1]3.2'!BU$7=[1]SAN!$B$5:$B$154),0)),"")</f>
        <v/>
      </c>
      <c r="BV84" s="151" t="str">
        <f t="array" ref="BV84">IFERROR(INDEX([1]!SAN[DK_nr],MATCH(1,('[1]3.2'!$AM84=[1]!SAN[RAS])*('[1]3.2'!BV$7=[1]SAN!$B$5:$B$154),0)),"")</f>
        <v/>
      </c>
      <c r="BW84" s="151" t="str">
        <f t="array" ref="BW84">IFERROR(INDEX([1]!SAN[DK_nr],MATCH(1,('[1]3.2'!$AM84=[1]!SAN[RAS])*('[1]3.2'!BW$7=[1]SAN!$B$5:$B$154),0)),"")</f>
        <v/>
      </c>
      <c r="BX84" s="151" t="str">
        <f t="array" ref="BX84">IFERROR(INDEX([1]!SAN[DK_nr],MATCH(1,('[1]3.2'!$AM84=[1]!SAN[RAS])*('[1]3.2'!BX$7=[1]SAN!$B$5:$B$154),0)),"")</f>
        <v/>
      </c>
      <c r="BY84" s="151" t="str">
        <f t="array" ref="BY84">IFERROR(INDEX([1]!SAN[DK_nr],MATCH(1,('[1]3.2'!$AM84=[1]!SAN[RAS])*('[1]3.2'!BY$7=[1]SAN!$B$5:$B$154),0)),"")</f>
        <v/>
      </c>
      <c r="BZ84" s="151" t="str">
        <f t="array" ref="BZ84">IFERROR(INDEX([1]!SAN[DK_nr],MATCH(1,('[1]3.2'!$AM84=[1]!SAN[RAS])*('[1]3.2'!BZ$7=[1]SAN!$B$5:$B$154),0)),"")</f>
        <v/>
      </c>
      <c r="CA84" s="151" t="str">
        <f t="array" ref="CA84">IFERROR(INDEX([1]!SAN[DK_nr],MATCH(1,('[1]3.2'!$AM84=[1]!SAN[RAS])*('[1]3.2'!CA$7=[1]SAN!$B$5:$B$154),0)),"")</f>
        <v/>
      </c>
      <c r="CB84" s="151" t="str">
        <f t="array" ref="CB84">IFERROR(INDEX([1]!SAN[DK_nr],MATCH(1,('[1]3.2'!$AM84=[1]!SAN[RAS])*('[1]3.2'!CB$7=[1]SAN!$B$5:$B$154),0)),"")</f>
        <v/>
      </c>
      <c r="CC84" s="151" t="str">
        <f t="array" ref="CC84">IFERROR(INDEX([1]!SAN[DK_nr],MATCH(1,('[1]3.2'!$AM84=[1]!SAN[RAS])*('[1]3.2'!CC$7=[1]SAN!$B$5:$B$154),0)),"")</f>
        <v/>
      </c>
      <c r="CD84" s="151" t="str">
        <f t="array" ref="CD84">IFERROR(INDEX([1]!SAN[DK_nr],MATCH(1,('[1]3.2'!$AM84=[1]!SAN[RAS])*('[1]3.2'!CD$7=[1]SAN!$B$5:$B$154),0)),"")</f>
        <v/>
      </c>
      <c r="CE84" s="151" t="str">
        <f t="array" ref="CE84">IFERROR(INDEX([1]!SAN[DK_nr],MATCH(1,('[1]3.2'!$AM84=[1]!SAN[RAS])*('[1]3.2'!CE$7=[1]SAN!$B$5:$B$154),0)),"")</f>
        <v/>
      </c>
      <c r="CF84" s="151" t="str">
        <f t="array" ref="CF84">IFERROR(INDEX([1]!SAN[DK_nr],MATCH(1,('[1]3.2'!$AM84=[1]!SAN[RAS])*('[1]3.2'!CF$7=[1]SAN!$B$5:$B$154),0)),"")</f>
        <v/>
      </c>
      <c r="CG84" s="151" t="str">
        <f t="array" ref="CG84">IFERROR(INDEX([1]!SAN[DK_nr],MATCH(1,('[1]3.2'!$AM84=[1]!SAN[RAS])*('[1]3.2'!CG$7=[1]SAN!$B$5:$B$154),0)),"")</f>
        <v/>
      </c>
      <c r="CH84" s="151" t="str">
        <f t="array" ref="CH84">IFERROR(INDEX([1]!SAN[DK_nr],MATCH(1,('[1]3.2'!$AM84=[1]!SAN[RAS])*('[1]3.2'!CH$7=[1]SAN!$B$5:$B$154),0)),"")</f>
        <v/>
      </c>
      <c r="CI84" s="151" t="str">
        <f t="array" ref="CI84">IFERROR(INDEX([1]!SAN[DK_nr],MATCH(1,('[1]3.2'!$AM84=[1]!SAN[RAS])*('[1]3.2'!CI$7=[1]SAN!$B$5:$B$154),0)),"")</f>
        <v/>
      </c>
      <c r="CJ84" s="151" t="str">
        <f t="array" ref="CJ84">IFERROR(INDEX([1]!SAN[DK_nr],MATCH(1,('[1]3.2'!$AM84=[1]!SAN[RAS])*('[1]3.2'!CJ$7=[1]SAN!$B$5:$B$154),0)),"")</f>
        <v/>
      </c>
      <c r="CK84" s="151" t="str">
        <f t="array" ref="CK84">IFERROR(INDEX([1]!SAN[DK_nr],MATCH(1,('[1]3.2'!$AM84=[1]!SAN[RAS])*('[1]3.2'!CK$7=[1]SAN!$B$5:$B$154),0)),"")</f>
        <v/>
      </c>
      <c r="CL84" s="151" t="str">
        <f t="array" ref="CL84">IFERROR(INDEX([1]!SAN[DK_nr],MATCH(1,('[1]3.2'!$AM84=[1]!SAN[RAS])*('[1]3.2'!CL$7=[1]SAN!$B$5:$B$154),0)),"")</f>
        <v/>
      </c>
      <c r="CM84" s="151" t="str">
        <f t="array" ref="CM84">IFERROR(INDEX([1]!SAN[DK_nr],MATCH(1,('[1]3.2'!$AM84=[1]!SAN[RAS])*('[1]3.2'!CM$7=[1]SAN!$B$5:$B$154),0)),"")</f>
        <v/>
      </c>
      <c r="CN84" s="151" t="str">
        <f t="array" ref="CN84">IFERROR(INDEX([1]!SAN[DK_nr],MATCH(1,('[1]3.2'!$AM84=[1]!SAN[RAS])*('[1]3.2'!CN$7=[1]SAN!$B$5:$B$154),0)),"")</f>
        <v/>
      </c>
      <c r="CO84" s="151" t="str">
        <f t="array" ref="CO84">IFERROR(INDEX([1]!SAN[DK_nr],MATCH(1,('[1]3.2'!$AM84=[1]!SAN[RAS])*('[1]3.2'!CO$7=[1]SAN!$B$5:$B$154),0)),"")</f>
        <v/>
      </c>
      <c r="CP84" s="151" t="str">
        <f t="array" ref="CP84">IFERROR(INDEX([1]!SAN[DK_nr],MATCH(1,('[1]3.2'!$AM84=[1]!SAN[RAS])*('[1]3.2'!CP$7=[1]SAN!$B$5:$B$154),0)),"")</f>
        <v/>
      </c>
      <c r="CQ84" s="151" t="str">
        <f t="array" ref="CQ84">IFERROR(INDEX([1]!SAN[DK_nr],MATCH(1,('[1]3.2'!$AM84=[1]!SAN[RAS])*('[1]3.2'!CQ$7=[1]SAN!$B$5:$B$154),0)),"")</f>
        <v/>
      </c>
      <c r="CR84" s="151" t="str">
        <f t="array" ref="CR84">IFERROR(INDEX([1]!SAN[DK_nr],MATCH(1,('[1]3.2'!$AM84=[1]!SAN[RAS])*('[1]3.2'!CR$7=[1]SAN!$B$5:$B$154),0)),"")</f>
        <v/>
      </c>
      <c r="CS84" s="151" t="str">
        <f t="array" ref="CS84">IFERROR(INDEX([1]!SAN[DK_nr],MATCH(1,('[1]3.2'!$AM84=[1]!SAN[RAS])*('[1]3.2'!CS$7=[1]SAN!$B$5:$B$154),0)),"")</f>
        <v/>
      </c>
      <c r="CT84" s="151" t="str">
        <f t="array" ref="CT84">IFERROR(INDEX([1]!SAN[DK_nr],MATCH(1,('[1]3.2'!$AM84=[1]!SAN[RAS])*('[1]3.2'!CT$7=[1]SAN!$B$5:$B$154),0)),"")</f>
        <v/>
      </c>
      <c r="CU84" s="151" t="str">
        <f t="array" ref="CU84">IFERROR(INDEX([1]!SAN[DK_nr],MATCH(1,('[1]3.2'!$AM84=[1]!SAN[RAS])*('[1]3.2'!CU$7=[1]SAN!$B$5:$B$154),0)),"")</f>
        <v/>
      </c>
      <c r="CV84" s="151" t="str">
        <f t="array" ref="CV84">IFERROR(INDEX([1]!SAN[DK_nr],MATCH(1,('[1]3.2'!$AM84=[1]!SAN[RAS])*('[1]3.2'!CV$7=[1]SAN!$B$5:$B$154),0)),"")</f>
        <v/>
      </c>
      <c r="CW84" s="151" t="str">
        <f t="array" ref="CW84">IFERROR(INDEX([1]!SAN[DK_nr],MATCH(1,('[1]3.2'!$AM84=[1]!SAN[RAS])*('[1]3.2'!CW$7=[1]SAN!$B$5:$B$154),0)),"")</f>
        <v/>
      </c>
      <c r="CX84" s="151" t="str">
        <f t="array" ref="CX84">IFERROR(INDEX([1]!SAN[DK_nr],MATCH(1,('[1]3.2'!$AM84=[1]!SAN[RAS])*('[1]3.2'!CX$7=[1]SAN!$B$5:$B$154),0)),"")</f>
        <v/>
      </c>
      <c r="CY84" s="151" t="str">
        <f t="array" ref="CY84">IFERROR(INDEX([1]!SAN[DK_nr],MATCH(1,('[1]3.2'!$AM84=[1]!SAN[RAS])*('[1]3.2'!CY$7=[1]SAN!$B$5:$B$154),0)),"")</f>
        <v/>
      </c>
      <c r="CZ84" s="151" t="str">
        <f t="array" ref="CZ84">IFERROR(INDEX([1]!SAN[DK_nr],MATCH(1,('[1]3.2'!$AM84=[1]!SAN[RAS])*('[1]3.2'!CZ$7=[1]SAN!$B$5:$B$154),0)),"")</f>
        <v/>
      </c>
      <c r="DA84" s="151" t="str">
        <f t="array" ref="DA84">IFERROR(INDEX([1]!SAN[DK_nr],MATCH(1,('[1]3.2'!$AM84=[1]!SAN[RAS])*('[1]3.2'!DA$7=[1]SAN!$B$5:$B$154),0)),"")</f>
        <v/>
      </c>
      <c r="DB84" s="151" t="str">
        <f t="array" ref="DB84">IFERROR(INDEX([1]!SAN[DK_nr],MATCH(1,('[1]3.2'!$AM84=[1]!SAN[RAS])*('[1]3.2'!DB$7=[1]SAN!$B$5:$B$154),0)),"")</f>
        <v/>
      </c>
      <c r="DC84" s="151" t="str">
        <f t="array" ref="DC84">IFERROR(INDEX([1]!SAN[DK_nr],MATCH(1,('[1]3.2'!$AM84=[1]!SAN[RAS])*('[1]3.2'!DC$7=[1]SAN!$B$5:$B$154),0)),"")</f>
        <v/>
      </c>
      <c r="DD84" s="151" t="str">
        <f t="array" ref="DD84">IFERROR(INDEX([1]!SAN[DK_nr],MATCH(1,('[1]3.2'!$AM84=[1]!SAN[RAS])*('[1]3.2'!DD$7=[1]SAN!$B$5:$B$154),0)),"")</f>
        <v/>
      </c>
      <c r="DE84" s="151" t="str">
        <f t="array" ref="DE84">IFERROR(INDEX([1]!SAN[DK_nr],MATCH(1,('[1]3.2'!$AM84=[1]!SAN[RAS])*('[1]3.2'!DE$7=[1]SAN!$B$5:$B$154),0)),"")</f>
        <v/>
      </c>
      <c r="DF84" s="151" t="str">
        <f t="array" ref="DF84">IFERROR(INDEX([1]!SAN[DK_nr],MATCH(1,('[1]3.2'!$AM84=[1]!SAN[RAS])*('[1]3.2'!DF$7=[1]SAN!$B$5:$B$154),0)),"")</f>
        <v/>
      </c>
      <c r="DG84" s="151" t="str">
        <f t="array" ref="DG84">IFERROR(INDEX([1]!SAN[DK_nr],MATCH(1,('[1]3.2'!$AM84=[1]!SAN[RAS])*('[1]3.2'!DG$7=[1]SAN!$B$5:$B$154),0)),"")</f>
        <v/>
      </c>
      <c r="DH84" s="151" t="str">
        <f t="array" ref="DH84">IFERROR(INDEX([1]!SAN[DK_nr],MATCH(1,('[1]3.2'!$AM84=[1]!SAN[RAS])*('[1]3.2'!DH$7=[1]SAN!$B$5:$B$154),0)),"")</f>
        <v/>
      </c>
      <c r="DI84" s="151" t="str">
        <f t="array" ref="DI84">IFERROR(INDEX([1]!SAN[DK_nr],MATCH(1,('[1]3.2'!$AM84=[1]!SAN[RAS])*('[1]3.2'!DI$7=[1]SAN!$B$5:$B$154),0)),"")</f>
        <v/>
      </c>
      <c r="DJ84" s="151" t="str">
        <f t="array" ref="DJ84">IFERROR(INDEX([1]!SAN[DK_nr],MATCH(1,('[1]3.2'!$AM84=[1]!SAN[RAS])*('[1]3.2'!DJ$7=[1]SAN!$B$5:$B$154),0)),"")</f>
        <v/>
      </c>
      <c r="DK84" s="151" t="str">
        <f t="array" ref="DK84">IFERROR(INDEX([1]!SAN[DK_nr],MATCH(1,('[1]3.2'!$AM84=[1]!SAN[RAS])*('[1]3.2'!DK$7=[1]SAN!$B$5:$B$154),0)),"")</f>
        <v/>
      </c>
      <c r="DL84" s="151" t="str">
        <f t="array" ref="DL84">IFERROR(INDEX([1]!SAN[DK_nr],MATCH(1,('[1]3.2'!$AM84=[1]!SAN[RAS])*('[1]3.2'!DL$7=[1]SAN!$B$5:$B$154),0)),"")</f>
        <v/>
      </c>
      <c r="DM84" s="151" t="str">
        <f t="array" ref="DM84">IFERROR(INDEX([1]!SAN[DK_nr],MATCH(1,('[1]3.2'!$AM84=[1]!SAN[RAS])*('[1]3.2'!DM$7=[1]SAN!$B$5:$B$154),0)),"")</f>
        <v/>
      </c>
      <c r="DN84" s="151" t="str">
        <f t="array" ref="DN84">IFERROR(INDEX([1]!SAN[DK_nr],MATCH(1,('[1]3.2'!$AM84=[1]!SAN[RAS])*('[1]3.2'!DN$7=[1]SAN!$B$5:$B$154),0)),"")</f>
        <v/>
      </c>
      <c r="DO84" s="151" t="str">
        <f t="array" ref="DO84">IFERROR(INDEX([1]!SAN[DK_nr],MATCH(1,('[1]3.2'!$AM84=[1]!SAN[RAS])*('[1]3.2'!DO$7=[1]SAN!$B$5:$B$154),0)),"")</f>
        <v/>
      </c>
      <c r="DP84" s="151" t="str">
        <f t="array" ref="DP84">IFERROR(INDEX([1]!SAN[DK_nr],MATCH(1,('[1]3.2'!$AM84=[1]!SAN[RAS])*('[1]3.2'!DP$7=[1]SAN!$B$5:$B$154),0)),"")</f>
        <v/>
      </c>
      <c r="DQ84" s="151" t="str">
        <f t="array" ref="DQ84">IFERROR(INDEX([1]!SAN[DK_nr],MATCH(1,('[1]3.2'!$AM84=[1]!SAN[RAS])*('[1]3.2'!DQ$7=[1]SAN!$B$5:$B$154),0)),"")</f>
        <v/>
      </c>
      <c r="DR84" s="151" t="str">
        <f t="array" ref="DR84">IFERROR(INDEX([1]!SAN[DK_nr],MATCH(1,('[1]3.2'!$AM84=[1]!SAN[RAS])*('[1]3.2'!DR$7=[1]SAN!$B$5:$B$154),0)),"")</f>
        <v/>
      </c>
      <c r="DS84" s="151" t="str">
        <f t="array" ref="DS84">IFERROR(INDEX([1]!SAN[DK_nr],MATCH(1,('[1]3.2'!$AM84=[1]!SAN[RAS])*('[1]3.2'!DS$7=[1]SAN!$B$5:$B$154),0)),"")</f>
        <v/>
      </c>
      <c r="DT84" s="151" t="str">
        <f t="array" ref="DT84">IFERROR(INDEX([1]!SAN[DK_nr],MATCH(1,('[1]3.2'!$AM84=[1]!SAN[RAS])*('[1]3.2'!DT$7=[1]SAN!$B$5:$B$154),0)),"")</f>
        <v/>
      </c>
      <c r="DU84" s="151" t="str">
        <f t="array" ref="DU84">IFERROR(INDEX([1]!SAN[DK_nr],MATCH(1,('[1]3.2'!$AM84=[1]!SAN[RAS])*('[1]3.2'!DU$7=[1]SAN!$B$5:$B$154),0)),"")</f>
        <v/>
      </c>
      <c r="DV84" s="151" t="str">
        <f t="array" ref="DV84">IFERROR(INDEX([1]!SAN[DK_nr],MATCH(1,('[1]3.2'!$AM84=[1]!SAN[RAS])*('[1]3.2'!DV$7=[1]SAN!$B$5:$B$154),0)),"")</f>
        <v/>
      </c>
      <c r="DW84" s="151" t="str">
        <f t="array" ref="DW84">IFERROR(INDEX([1]!SAN[DK_nr],MATCH(1,('[1]3.2'!$AM84=[1]!SAN[RAS])*('[1]3.2'!DW$7=[1]SAN!$B$5:$B$154),0)),"")</f>
        <v/>
      </c>
      <c r="DX84" s="151" t="str">
        <f t="array" ref="DX84">IFERROR(INDEX([1]!SAN[DK_nr],MATCH(1,('[1]3.2'!$AM84=[1]!SAN[RAS])*('[1]3.2'!DX$7=[1]SAN!$B$5:$B$154),0)),"")</f>
        <v/>
      </c>
      <c r="DY84" s="151" t="str">
        <f t="array" ref="DY84">IFERROR(INDEX([1]!SAN[DK_nr],MATCH(1,('[1]3.2'!$AM84=[1]!SAN[RAS])*('[1]3.2'!DY$7=[1]SAN!$B$5:$B$154),0)),"")</f>
        <v/>
      </c>
      <c r="DZ84" s="151" t="str">
        <f t="array" ref="DZ84">IFERROR(INDEX([1]!SAN[DK_nr],MATCH(1,('[1]3.2'!$AM84=[1]!SAN[RAS])*('[1]3.2'!DZ$7=[1]SAN!$B$5:$B$154),0)),"")</f>
        <v/>
      </c>
      <c r="EA84" s="151" t="str">
        <f t="array" ref="EA84">IFERROR(INDEX([1]!SAN[DK_nr],MATCH(1,('[1]3.2'!$AM84=[1]!SAN[RAS])*('[1]3.2'!EA$7=[1]SAN!$B$5:$B$154),0)),"")</f>
        <v/>
      </c>
      <c r="EB84" s="151" t="str">
        <f t="array" ref="EB84">IFERROR(INDEX([1]!SAN[DK_nr],MATCH(1,('[1]3.2'!$AM84=[1]!SAN[RAS])*('[1]3.2'!EB$7=[1]SAN!$B$5:$B$154),0)),"")</f>
        <v/>
      </c>
    </row>
    <row r="85" spans="2:132" ht="12.2" customHeight="1" x14ac:dyDescent="0.2">
      <c r="B85" s="168" t="s">
        <v>602</v>
      </c>
      <c r="C85" s="175" t="s">
        <v>603</v>
      </c>
      <c r="D85" s="170" t="str">
        <f t="shared" si="6"/>
        <v xml:space="preserve">                                                                                        </v>
      </c>
      <c r="E85" s="171" t="e">
        <f>+SUMIFS([1]!Sanaudos[Suma],[1]!Sanaudos[Pagal DK RAS],$AM85)</f>
        <v>#REF!</v>
      </c>
      <c r="F85" s="171"/>
      <c r="G85" s="171"/>
      <c r="H85" s="171"/>
      <c r="I85" s="171"/>
      <c r="J85" s="171" t="e">
        <f>+SUMIFS([1]!Sanaudos_kor[Suma],[1]!Sanaudos_kor[RAS],$AM85,[1]!Sanaudos_kor[KOR_nr],J$1)</f>
        <v>#REF!</v>
      </c>
      <c r="K85" s="171" t="e">
        <f>+SUMIFS([1]!Sanaudos_kor[Suma],[1]!Sanaudos_kor[RAS],$AM85,[1]!Sanaudos_kor[KOR_nr],K$1)</f>
        <v>#REF!</v>
      </c>
      <c r="L85" s="171" t="e">
        <f>+SUMIFS([1]!Sanaudos_kor[Suma],[1]!Sanaudos_kor[RAS],$AM85,[1]!Sanaudos_kor[KOR_nr],L$1)</f>
        <v>#REF!</v>
      </c>
      <c r="M85" s="171" t="e">
        <f>+SUMIFS([1]!Sanaudos_kor[Suma],[1]!Sanaudos_kor[RAS],$AM85,[1]!Sanaudos_kor[KOR_nr],M$1)</f>
        <v>#REF!</v>
      </c>
      <c r="N85" s="171" t="e">
        <f>+SUMIFS([1]!Sanaudos_kor[Suma],[1]!Sanaudos_kor[RAS],$AM85,[1]!Sanaudos_kor[KOR_nr],N$1)</f>
        <v>#REF!</v>
      </c>
      <c r="O85" s="171" t="e">
        <f>+SUMIFS([1]!Sanaudos_kor[Suma],[1]!Sanaudos_kor[RAS],$AM85,[1]!Sanaudos_kor[KOR_nr],O$1)</f>
        <v>#REF!</v>
      </c>
      <c r="P85" s="171" t="e">
        <f>+SUMIFS([1]!Sanaudos_kor[Suma],[1]!Sanaudos_kor[RAS],$AM85,[1]!Sanaudos_kor[KOR_nr],P$1)</f>
        <v>#REF!</v>
      </c>
      <c r="Q85" s="171" t="e">
        <f>+SUMIFS([1]!Sanaudos_kor[Suma],[1]!Sanaudos_kor[RAS],$AM85,[1]!Sanaudos_kor[KOR_nr],Q$1)</f>
        <v>#REF!</v>
      </c>
      <c r="R85" s="171" t="e">
        <f>+SUMIFS([1]!Sanaudos_kor[Suma],[1]!Sanaudos_kor[RAS],$AM85,[1]!Sanaudos_kor[KOR_nr],R$1)</f>
        <v>#REF!</v>
      </c>
      <c r="S85" s="171" t="e">
        <f>+SUMIFS([1]!Sanaudos_kor[Suma],[1]!Sanaudos_kor[RAS],$AM85,[1]!Sanaudos_kor[KOR_nr],S$1)</f>
        <v>#REF!</v>
      </c>
      <c r="T85" s="171" t="e">
        <f>+SUMIFS([1]!Sanaudos_kor[Suma],[1]!Sanaudos_kor[RAS],$AM85,[1]!Sanaudos_kor[KOR_nr],T$1)</f>
        <v>#REF!</v>
      </c>
      <c r="U85" s="171" t="e">
        <f>+SUMIFS([1]!Sanaudos_kor[Suma],[1]!Sanaudos_kor[RAS],$AM85,[1]!Sanaudos_kor[KOR_nr],U$1)</f>
        <v>#REF!</v>
      </c>
      <c r="V85" s="171" t="e">
        <f>+SUMIFS([1]!Sanaudos_kor[Suma],[1]!Sanaudos_kor[RAS],$AM85,[1]!Sanaudos_kor[KOR_nr],V$1)</f>
        <v>#REF!</v>
      </c>
      <c r="W85" s="171" t="e">
        <f>+SUMIFS([1]!Sanaudos_kor[Suma],[1]!Sanaudos_kor[RAS],$AM85,[1]!Sanaudos_kor[KOR_nr],W$1)</f>
        <v>#REF!</v>
      </c>
      <c r="X85" s="171" t="e">
        <f>+SUMIFS([1]!Sanaudos_kor[Suma],[1]!Sanaudos_kor[RAS],$AM85,[1]!Sanaudos_kor[KOR_nr],X$1)</f>
        <v>#REF!</v>
      </c>
      <c r="Y85" s="171" t="e">
        <f>+SUMIFS([1]!Sanaudos_kor[Suma],[1]!Sanaudos_kor[RAS],$AM85,[1]!Sanaudos_kor[KOR_nr],Y$1)</f>
        <v>#REF!</v>
      </c>
      <c r="Z85" s="171" t="e">
        <f>+SUMIFS([1]!Sanaudos_kor[Suma],[1]!Sanaudos_kor[RAS],$AM85,[1]!Sanaudos_kor[KOR_nr],Z$1)</f>
        <v>#REF!</v>
      </c>
      <c r="AA85" s="171" t="e">
        <f>+SUMIFS([1]!Sanaudos_kor[Suma],[1]!Sanaudos_kor[RAS],$AM85,[1]!Sanaudos_kor[KOR_nr],AA$1)</f>
        <v>#REF!</v>
      </c>
      <c r="AB85" s="171" t="e">
        <f>+SUMIFS([1]!Sanaudos_kor[Suma],[1]!Sanaudos_kor[RAS],$AM85,[1]!Sanaudos_kor[KOR_nr],AB$1)</f>
        <v>#REF!</v>
      </c>
      <c r="AC85" s="171" t="e">
        <f>+SUMIFS([1]!Sanaudos_kor[Suma],[1]!Sanaudos_kor[RAS],$AM85,[1]!Sanaudos_kor[KOR_nr],AC$1)</f>
        <v>#REF!</v>
      </c>
      <c r="AD85" s="171" t="e">
        <f>+SUMIFS([1]!Sanaudos_kor[Suma],[1]!Sanaudos_kor[RAS],$AM85,[1]!Sanaudos_kor[KOR_nr],AD$1)</f>
        <v>#REF!</v>
      </c>
      <c r="AE85" s="171" t="e">
        <f>+SUMIFS([1]!Sanaudos_kor[Suma],[1]!Sanaudos_kor[RAS],$AM85,[1]!Sanaudos_kor[KOR_nr],AE$1)</f>
        <v>#REF!</v>
      </c>
      <c r="AF85" s="171" t="e">
        <f t="shared" si="4"/>
        <v>#REF!</v>
      </c>
      <c r="AG85" s="538"/>
      <c r="AL85" s="172">
        <f>+'[1]3.pagrindinis'!A87</f>
        <v>800</v>
      </c>
      <c r="AM85" s="172">
        <f>+'[1]3.pagrindinis'!B87</f>
        <v>812</v>
      </c>
      <c r="AN85" s="166" t="e">
        <f>+SUMIFS('[1]5'!$M$8:$M$158,'[1]5'!$C$8:$C$158,$AM85)</f>
        <v>#VALUE!</v>
      </c>
      <c r="AO85" s="167" t="e">
        <f t="shared" si="5"/>
        <v>#VALUE!</v>
      </c>
      <c r="AR85" s="151" t="str">
        <f t="array" ref="AR85">IFERROR(INDEX([1]!SAN[DK_nr],MATCH(1,('[1]3.2'!$AM85=[1]!SAN[RAS])*('[1]3.2'!AR$7=[1]SAN!$B$5:$B$154),0)),"")</f>
        <v/>
      </c>
      <c r="AS85" s="151" t="str">
        <f t="array" ref="AS85">IFERROR(INDEX([1]!SAN[DK_nr],MATCH(1,('[1]3.2'!$AM85=[1]!SAN[RAS])*('[1]3.2'!AS$7=[1]SAN!$B$5:$B$154),0)),"")</f>
        <v/>
      </c>
      <c r="AT85" s="151" t="str">
        <f t="array" ref="AT85">IFERROR(INDEX([1]!SAN[DK_nr],MATCH(1,('[1]3.2'!$AM85=[1]!SAN[RAS])*('[1]3.2'!AT$7=[1]SAN!$B$5:$B$154),0)),"")</f>
        <v/>
      </c>
      <c r="AU85" s="151" t="str">
        <f t="array" ref="AU85">IFERROR(INDEX([1]!SAN[DK_nr],MATCH(1,('[1]3.2'!$AM85=[1]!SAN[RAS])*('[1]3.2'!AU$7=[1]SAN!$B$5:$B$154),0)),"")</f>
        <v/>
      </c>
      <c r="AV85" s="151" t="str">
        <f t="array" ref="AV85">IFERROR(INDEX([1]!SAN[DK_nr],MATCH(1,('[1]3.2'!$AM85=[1]!SAN[RAS])*('[1]3.2'!AV$7=[1]SAN!$B$5:$B$154),0)),"")</f>
        <v/>
      </c>
      <c r="AW85" s="151" t="str">
        <f t="array" ref="AW85">IFERROR(INDEX([1]!SAN[DK_nr],MATCH(1,('[1]3.2'!$AM85=[1]!SAN[RAS])*('[1]3.2'!AW$7=[1]SAN!$B$5:$B$154),0)),"")</f>
        <v/>
      </c>
      <c r="AX85" s="151" t="str">
        <f t="array" ref="AX85">IFERROR(INDEX([1]!SAN[DK_nr],MATCH(1,('[1]3.2'!$AM85=[1]!SAN[RAS])*('[1]3.2'!AX$7=[1]SAN!$B$5:$B$154),0)),"")</f>
        <v/>
      </c>
      <c r="AY85" s="151" t="str">
        <f t="array" ref="AY85">IFERROR(INDEX([1]!SAN[DK_nr],MATCH(1,('[1]3.2'!$AM85=[1]!SAN[RAS])*('[1]3.2'!AY$7=[1]SAN!$B$5:$B$154),0)),"")</f>
        <v/>
      </c>
      <c r="AZ85" s="151" t="str">
        <f t="array" ref="AZ85">IFERROR(INDEX([1]!SAN[DK_nr],MATCH(1,('[1]3.2'!$AM85=[1]!SAN[RAS])*('[1]3.2'!AZ$7=[1]SAN!$B$5:$B$154),0)),"")</f>
        <v/>
      </c>
      <c r="BA85" s="151" t="str">
        <f t="array" ref="BA85">IFERROR(INDEX([1]!SAN[DK_nr],MATCH(1,('[1]3.2'!$AM85=[1]!SAN[RAS])*('[1]3.2'!BA$7=[1]SAN!$B$5:$B$154),0)),"")</f>
        <v/>
      </c>
      <c r="BB85" s="151" t="str">
        <f t="array" ref="BB85">IFERROR(INDEX([1]!SAN[DK_nr],MATCH(1,('[1]3.2'!$AM85=[1]!SAN[RAS])*('[1]3.2'!BB$7=[1]SAN!$B$5:$B$154),0)),"")</f>
        <v/>
      </c>
      <c r="BC85" s="151" t="str">
        <f t="array" ref="BC85">IFERROR(INDEX([1]!SAN[DK_nr],MATCH(1,('[1]3.2'!$AM85=[1]!SAN[RAS])*('[1]3.2'!BC$7=[1]SAN!$B$5:$B$154),0)),"")</f>
        <v/>
      </c>
      <c r="BD85" s="151" t="str">
        <f t="array" ref="BD85">IFERROR(INDEX([1]!SAN[DK_nr],MATCH(1,('[1]3.2'!$AM85=[1]!SAN[RAS])*('[1]3.2'!BD$7=[1]SAN!$B$5:$B$154),0)),"")</f>
        <v/>
      </c>
      <c r="BE85" s="151" t="str">
        <f t="array" ref="BE85">IFERROR(INDEX([1]!SAN[DK_nr],MATCH(1,('[1]3.2'!$AM85=[1]!SAN[RAS])*('[1]3.2'!BE$7=[1]SAN!$B$5:$B$154),0)),"")</f>
        <v/>
      </c>
      <c r="BF85" s="151" t="str">
        <f t="array" ref="BF85">IFERROR(INDEX([1]!SAN[DK_nr],MATCH(1,('[1]3.2'!$AM85=[1]!SAN[RAS])*('[1]3.2'!BF$7=[1]SAN!$B$5:$B$154),0)),"")</f>
        <v/>
      </c>
      <c r="BG85" s="151" t="str">
        <f t="array" ref="BG85">IFERROR(INDEX([1]!SAN[DK_nr],MATCH(1,('[1]3.2'!$AM85=[1]!SAN[RAS])*('[1]3.2'!BG$7=[1]SAN!$B$5:$B$154),0)),"")</f>
        <v/>
      </c>
      <c r="BH85" s="151" t="str">
        <f t="array" ref="BH85">IFERROR(INDEX([1]!SAN[DK_nr],MATCH(1,('[1]3.2'!$AM85=[1]!SAN[RAS])*('[1]3.2'!BH$7=[1]SAN!$B$5:$B$154),0)),"")</f>
        <v/>
      </c>
      <c r="BI85" s="151" t="str">
        <f t="array" ref="BI85">IFERROR(INDEX([1]!SAN[DK_nr],MATCH(1,('[1]3.2'!$AM85=[1]!SAN[RAS])*('[1]3.2'!BI$7=[1]SAN!$B$5:$B$154),0)),"")</f>
        <v/>
      </c>
      <c r="BJ85" s="151" t="str">
        <f t="array" ref="BJ85">IFERROR(INDEX([1]!SAN[DK_nr],MATCH(1,('[1]3.2'!$AM85=[1]!SAN[RAS])*('[1]3.2'!BJ$7=[1]SAN!$B$5:$B$154),0)),"")</f>
        <v/>
      </c>
      <c r="BK85" s="151" t="str">
        <f t="array" ref="BK85">IFERROR(INDEX([1]!SAN[DK_nr],MATCH(1,('[1]3.2'!$AM85=[1]!SAN[RAS])*('[1]3.2'!BK$7=[1]SAN!$B$5:$B$154),0)),"")</f>
        <v/>
      </c>
      <c r="BL85" s="151" t="str">
        <f t="array" ref="BL85">IFERROR(INDEX([1]!SAN[DK_nr],MATCH(1,('[1]3.2'!$AM85=[1]!SAN[RAS])*('[1]3.2'!BL$7=[1]SAN!$B$5:$B$154),0)),"")</f>
        <v/>
      </c>
      <c r="BM85" s="151" t="str">
        <f t="array" ref="BM85">IFERROR(INDEX([1]!SAN[DK_nr],MATCH(1,('[1]3.2'!$AM85=[1]!SAN[RAS])*('[1]3.2'!BM$7=[1]SAN!$B$5:$B$154),0)),"")</f>
        <v/>
      </c>
      <c r="BN85" s="151" t="str">
        <f t="array" ref="BN85">IFERROR(INDEX([1]!SAN[DK_nr],MATCH(1,('[1]3.2'!$AM85=[1]!SAN[RAS])*('[1]3.2'!BN$7=[1]SAN!$B$5:$B$154),0)),"")</f>
        <v/>
      </c>
      <c r="BO85" s="151" t="str">
        <f t="array" ref="BO85">IFERROR(INDEX([1]!SAN[DK_nr],MATCH(1,('[1]3.2'!$AM85=[1]!SAN[RAS])*('[1]3.2'!BO$7=[1]SAN!$B$5:$B$154),0)),"")</f>
        <v/>
      </c>
      <c r="BP85" s="151" t="str">
        <f t="array" ref="BP85">IFERROR(INDEX([1]!SAN[DK_nr],MATCH(1,('[1]3.2'!$AM85=[1]!SAN[RAS])*('[1]3.2'!BP$7=[1]SAN!$B$5:$B$154),0)),"")</f>
        <v/>
      </c>
      <c r="BQ85" s="151" t="str">
        <f t="array" ref="BQ85">IFERROR(INDEX([1]!SAN[DK_nr],MATCH(1,('[1]3.2'!$AM85=[1]!SAN[RAS])*('[1]3.2'!BQ$7=[1]SAN!$B$5:$B$154),0)),"")</f>
        <v/>
      </c>
      <c r="BR85" s="151" t="str">
        <f t="array" ref="BR85">IFERROR(INDEX([1]!SAN[DK_nr],MATCH(1,('[1]3.2'!$AM85=[1]!SAN[RAS])*('[1]3.2'!BR$7=[1]SAN!$B$5:$B$154),0)),"")</f>
        <v/>
      </c>
      <c r="BS85" s="151" t="str">
        <f t="array" ref="BS85">IFERROR(INDEX([1]!SAN[DK_nr],MATCH(1,('[1]3.2'!$AM85=[1]!SAN[RAS])*('[1]3.2'!BS$7=[1]SAN!$B$5:$B$154),0)),"")</f>
        <v/>
      </c>
      <c r="BT85" s="151" t="str">
        <f t="array" ref="BT85">IFERROR(INDEX([1]!SAN[DK_nr],MATCH(1,('[1]3.2'!$AM85=[1]!SAN[RAS])*('[1]3.2'!BT$7=[1]SAN!$B$5:$B$154),0)),"")</f>
        <v/>
      </c>
      <c r="BU85" s="151" t="str">
        <f t="array" ref="BU85">IFERROR(INDEX([1]!SAN[DK_nr],MATCH(1,('[1]3.2'!$AM85=[1]!SAN[RAS])*('[1]3.2'!BU$7=[1]SAN!$B$5:$B$154),0)),"")</f>
        <v/>
      </c>
      <c r="BV85" s="151" t="str">
        <f t="array" ref="BV85">IFERROR(INDEX([1]!SAN[DK_nr],MATCH(1,('[1]3.2'!$AM85=[1]!SAN[RAS])*('[1]3.2'!BV$7=[1]SAN!$B$5:$B$154),0)),"")</f>
        <v/>
      </c>
      <c r="BW85" s="151" t="str">
        <f t="array" ref="BW85">IFERROR(INDEX([1]!SAN[DK_nr],MATCH(1,('[1]3.2'!$AM85=[1]!SAN[RAS])*('[1]3.2'!BW$7=[1]SAN!$B$5:$B$154),0)),"")</f>
        <v/>
      </c>
      <c r="BX85" s="151" t="str">
        <f t="array" ref="BX85">IFERROR(INDEX([1]!SAN[DK_nr],MATCH(1,('[1]3.2'!$AM85=[1]!SAN[RAS])*('[1]3.2'!BX$7=[1]SAN!$B$5:$B$154),0)),"")</f>
        <v/>
      </c>
      <c r="BY85" s="151" t="str">
        <f t="array" ref="BY85">IFERROR(INDEX([1]!SAN[DK_nr],MATCH(1,('[1]3.2'!$AM85=[1]!SAN[RAS])*('[1]3.2'!BY$7=[1]SAN!$B$5:$B$154),0)),"")</f>
        <v/>
      </c>
      <c r="BZ85" s="151" t="str">
        <f t="array" ref="BZ85">IFERROR(INDEX([1]!SAN[DK_nr],MATCH(1,('[1]3.2'!$AM85=[1]!SAN[RAS])*('[1]3.2'!BZ$7=[1]SAN!$B$5:$B$154),0)),"")</f>
        <v/>
      </c>
      <c r="CA85" s="151" t="str">
        <f t="array" ref="CA85">IFERROR(INDEX([1]!SAN[DK_nr],MATCH(1,('[1]3.2'!$AM85=[1]!SAN[RAS])*('[1]3.2'!CA$7=[1]SAN!$B$5:$B$154),0)),"")</f>
        <v/>
      </c>
      <c r="CB85" s="151" t="str">
        <f t="array" ref="CB85">IFERROR(INDEX([1]!SAN[DK_nr],MATCH(1,('[1]3.2'!$AM85=[1]!SAN[RAS])*('[1]3.2'!CB$7=[1]SAN!$B$5:$B$154),0)),"")</f>
        <v/>
      </c>
      <c r="CC85" s="151" t="str">
        <f t="array" ref="CC85">IFERROR(INDEX([1]!SAN[DK_nr],MATCH(1,('[1]3.2'!$AM85=[1]!SAN[RAS])*('[1]3.2'!CC$7=[1]SAN!$B$5:$B$154),0)),"")</f>
        <v/>
      </c>
      <c r="CD85" s="151" t="str">
        <f t="array" ref="CD85">IFERROR(INDEX([1]!SAN[DK_nr],MATCH(1,('[1]3.2'!$AM85=[1]!SAN[RAS])*('[1]3.2'!CD$7=[1]SAN!$B$5:$B$154),0)),"")</f>
        <v/>
      </c>
      <c r="CE85" s="151" t="str">
        <f t="array" ref="CE85">IFERROR(INDEX([1]!SAN[DK_nr],MATCH(1,('[1]3.2'!$AM85=[1]!SAN[RAS])*('[1]3.2'!CE$7=[1]SAN!$B$5:$B$154),0)),"")</f>
        <v/>
      </c>
      <c r="CF85" s="151" t="str">
        <f t="array" ref="CF85">IFERROR(INDEX([1]!SAN[DK_nr],MATCH(1,('[1]3.2'!$AM85=[1]!SAN[RAS])*('[1]3.2'!CF$7=[1]SAN!$B$5:$B$154),0)),"")</f>
        <v/>
      </c>
      <c r="CG85" s="151" t="str">
        <f t="array" ref="CG85">IFERROR(INDEX([1]!SAN[DK_nr],MATCH(1,('[1]3.2'!$AM85=[1]!SAN[RAS])*('[1]3.2'!CG$7=[1]SAN!$B$5:$B$154),0)),"")</f>
        <v/>
      </c>
      <c r="CH85" s="151" t="str">
        <f t="array" ref="CH85">IFERROR(INDEX([1]!SAN[DK_nr],MATCH(1,('[1]3.2'!$AM85=[1]!SAN[RAS])*('[1]3.2'!CH$7=[1]SAN!$B$5:$B$154),0)),"")</f>
        <v/>
      </c>
      <c r="CI85" s="151" t="str">
        <f t="array" ref="CI85">IFERROR(INDEX([1]!SAN[DK_nr],MATCH(1,('[1]3.2'!$AM85=[1]!SAN[RAS])*('[1]3.2'!CI$7=[1]SAN!$B$5:$B$154),0)),"")</f>
        <v/>
      </c>
      <c r="CJ85" s="151" t="str">
        <f t="array" ref="CJ85">IFERROR(INDEX([1]!SAN[DK_nr],MATCH(1,('[1]3.2'!$AM85=[1]!SAN[RAS])*('[1]3.2'!CJ$7=[1]SAN!$B$5:$B$154),0)),"")</f>
        <v/>
      </c>
      <c r="CK85" s="151" t="str">
        <f t="array" ref="CK85">IFERROR(INDEX([1]!SAN[DK_nr],MATCH(1,('[1]3.2'!$AM85=[1]!SAN[RAS])*('[1]3.2'!CK$7=[1]SAN!$B$5:$B$154),0)),"")</f>
        <v/>
      </c>
      <c r="CL85" s="151" t="str">
        <f t="array" ref="CL85">IFERROR(INDEX([1]!SAN[DK_nr],MATCH(1,('[1]3.2'!$AM85=[1]!SAN[RAS])*('[1]3.2'!CL$7=[1]SAN!$B$5:$B$154),0)),"")</f>
        <v/>
      </c>
      <c r="CM85" s="151" t="str">
        <f t="array" ref="CM85">IFERROR(INDEX([1]!SAN[DK_nr],MATCH(1,('[1]3.2'!$AM85=[1]!SAN[RAS])*('[1]3.2'!CM$7=[1]SAN!$B$5:$B$154),0)),"")</f>
        <v/>
      </c>
      <c r="CN85" s="151" t="str">
        <f t="array" ref="CN85">IFERROR(INDEX([1]!SAN[DK_nr],MATCH(1,('[1]3.2'!$AM85=[1]!SAN[RAS])*('[1]3.2'!CN$7=[1]SAN!$B$5:$B$154),0)),"")</f>
        <v/>
      </c>
      <c r="CO85" s="151" t="str">
        <f t="array" ref="CO85">IFERROR(INDEX([1]!SAN[DK_nr],MATCH(1,('[1]3.2'!$AM85=[1]!SAN[RAS])*('[1]3.2'!CO$7=[1]SAN!$B$5:$B$154),0)),"")</f>
        <v/>
      </c>
      <c r="CP85" s="151" t="str">
        <f t="array" ref="CP85">IFERROR(INDEX([1]!SAN[DK_nr],MATCH(1,('[1]3.2'!$AM85=[1]!SAN[RAS])*('[1]3.2'!CP$7=[1]SAN!$B$5:$B$154),0)),"")</f>
        <v/>
      </c>
      <c r="CQ85" s="151" t="str">
        <f t="array" ref="CQ85">IFERROR(INDEX([1]!SAN[DK_nr],MATCH(1,('[1]3.2'!$AM85=[1]!SAN[RAS])*('[1]3.2'!CQ$7=[1]SAN!$B$5:$B$154),0)),"")</f>
        <v/>
      </c>
      <c r="CR85" s="151" t="str">
        <f t="array" ref="CR85">IFERROR(INDEX([1]!SAN[DK_nr],MATCH(1,('[1]3.2'!$AM85=[1]!SAN[RAS])*('[1]3.2'!CR$7=[1]SAN!$B$5:$B$154),0)),"")</f>
        <v/>
      </c>
      <c r="CS85" s="151" t="str">
        <f t="array" ref="CS85">IFERROR(INDEX([1]!SAN[DK_nr],MATCH(1,('[1]3.2'!$AM85=[1]!SAN[RAS])*('[1]3.2'!CS$7=[1]SAN!$B$5:$B$154),0)),"")</f>
        <v/>
      </c>
      <c r="CT85" s="151" t="str">
        <f t="array" ref="CT85">IFERROR(INDEX([1]!SAN[DK_nr],MATCH(1,('[1]3.2'!$AM85=[1]!SAN[RAS])*('[1]3.2'!CT$7=[1]SAN!$B$5:$B$154),0)),"")</f>
        <v/>
      </c>
      <c r="CU85" s="151" t="str">
        <f t="array" ref="CU85">IFERROR(INDEX([1]!SAN[DK_nr],MATCH(1,('[1]3.2'!$AM85=[1]!SAN[RAS])*('[1]3.2'!CU$7=[1]SAN!$B$5:$B$154),0)),"")</f>
        <v/>
      </c>
      <c r="CV85" s="151" t="str">
        <f t="array" ref="CV85">IFERROR(INDEX([1]!SAN[DK_nr],MATCH(1,('[1]3.2'!$AM85=[1]!SAN[RAS])*('[1]3.2'!CV$7=[1]SAN!$B$5:$B$154),0)),"")</f>
        <v/>
      </c>
      <c r="CW85" s="151" t="str">
        <f t="array" ref="CW85">IFERROR(INDEX([1]!SAN[DK_nr],MATCH(1,('[1]3.2'!$AM85=[1]!SAN[RAS])*('[1]3.2'!CW$7=[1]SAN!$B$5:$B$154),0)),"")</f>
        <v/>
      </c>
      <c r="CX85" s="151" t="str">
        <f t="array" ref="CX85">IFERROR(INDEX([1]!SAN[DK_nr],MATCH(1,('[1]3.2'!$AM85=[1]!SAN[RAS])*('[1]3.2'!CX$7=[1]SAN!$B$5:$B$154),0)),"")</f>
        <v/>
      </c>
      <c r="CY85" s="151" t="str">
        <f t="array" ref="CY85">IFERROR(INDEX([1]!SAN[DK_nr],MATCH(1,('[1]3.2'!$AM85=[1]!SAN[RAS])*('[1]3.2'!CY$7=[1]SAN!$B$5:$B$154),0)),"")</f>
        <v/>
      </c>
      <c r="CZ85" s="151" t="str">
        <f t="array" ref="CZ85">IFERROR(INDEX([1]!SAN[DK_nr],MATCH(1,('[1]3.2'!$AM85=[1]!SAN[RAS])*('[1]3.2'!CZ$7=[1]SAN!$B$5:$B$154),0)),"")</f>
        <v/>
      </c>
      <c r="DA85" s="151" t="str">
        <f t="array" ref="DA85">IFERROR(INDEX([1]!SAN[DK_nr],MATCH(1,('[1]3.2'!$AM85=[1]!SAN[RAS])*('[1]3.2'!DA$7=[1]SAN!$B$5:$B$154),0)),"")</f>
        <v/>
      </c>
      <c r="DB85" s="151" t="str">
        <f t="array" ref="DB85">IFERROR(INDEX([1]!SAN[DK_nr],MATCH(1,('[1]3.2'!$AM85=[1]!SAN[RAS])*('[1]3.2'!DB$7=[1]SAN!$B$5:$B$154),0)),"")</f>
        <v/>
      </c>
      <c r="DC85" s="151" t="str">
        <f t="array" ref="DC85">IFERROR(INDEX([1]!SAN[DK_nr],MATCH(1,('[1]3.2'!$AM85=[1]!SAN[RAS])*('[1]3.2'!DC$7=[1]SAN!$B$5:$B$154),0)),"")</f>
        <v/>
      </c>
      <c r="DD85" s="151" t="str">
        <f t="array" ref="DD85">IFERROR(INDEX([1]!SAN[DK_nr],MATCH(1,('[1]3.2'!$AM85=[1]!SAN[RAS])*('[1]3.2'!DD$7=[1]SAN!$B$5:$B$154),0)),"")</f>
        <v/>
      </c>
      <c r="DE85" s="151" t="str">
        <f t="array" ref="DE85">IFERROR(INDEX([1]!SAN[DK_nr],MATCH(1,('[1]3.2'!$AM85=[1]!SAN[RAS])*('[1]3.2'!DE$7=[1]SAN!$B$5:$B$154),0)),"")</f>
        <v/>
      </c>
      <c r="DF85" s="151" t="str">
        <f t="array" ref="DF85">IFERROR(INDEX([1]!SAN[DK_nr],MATCH(1,('[1]3.2'!$AM85=[1]!SAN[RAS])*('[1]3.2'!DF$7=[1]SAN!$B$5:$B$154),0)),"")</f>
        <v/>
      </c>
      <c r="DG85" s="151" t="str">
        <f t="array" ref="DG85">IFERROR(INDEX([1]!SAN[DK_nr],MATCH(1,('[1]3.2'!$AM85=[1]!SAN[RAS])*('[1]3.2'!DG$7=[1]SAN!$B$5:$B$154),0)),"")</f>
        <v/>
      </c>
      <c r="DH85" s="151" t="str">
        <f t="array" ref="DH85">IFERROR(INDEX([1]!SAN[DK_nr],MATCH(1,('[1]3.2'!$AM85=[1]!SAN[RAS])*('[1]3.2'!DH$7=[1]SAN!$B$5:$B$154),0)),"")</f>
        <v/>
      </c>
      <c r="DI85" s="151" t="str">
        <f t="array" ref="DI85">IFERROR(INDEX([1]!SAN[DK_nr],MATCH(1,('[1]3.2'!$AM85=[1]!SAN[RAS])*('[1]3.2'!DI$7=[1]SAN!$B$5:$B$154),0)),"")</f>
        <v/>
      </c>
      <c r="DJ85" s="151" t="str">
        <f t="array" ref="DJ85">IFERROR(INDEX([1]!SAN[DK_nr],MATCH(1,('[1]3.2'!$AM85=[1]!SAN[RAS])*('[1]3.2'!DJ$7=[1]SAN!$B$5:$B$154),0)),"")</f>
        <v/>
      </c>
      <c r="DK85" s="151" t="str">
        <f t="array" ref="DK85">IFERROR(INDEX([1]!SAN[DK_nr],MATCH(1,('[1]3.2'!$AM85=[1]!SAN[RAS])*('[1]3.2'!DK$7=[1]SAN!$B$5:$B$154),0)),"")</f>
        <v/>
      </c>
      <c r="DL85" s="151" t="str">
        <f t="array" ref="DL85">IFERROR(INDEX([1]!SAN[DK_nr],MATCH(1,('[1]3.2'!$AM85=[1]!SAN[RAS])*('[1]3.2'!DL$7=[1]SAN!$B$5:$B$154),0)),"")</f>
        <v/>
      </c>
      <c r="DM85" s="151" t="str">
        <f t="array" ref="DM85">IFERROR(INDEX([1]!SAN[DK_nr],MATCH(1,('[1]3.2'!$AM85=[1]!SAN[RAS])*('[1]3.2'!DM$7=[1]SAN!$B$5:$B$154),0)),"")</f>
        <v/>
      </c>
      <c r="DN85" s="151" t="str">
        <f t="array" ref="DN85">IFERROR(INDEX([1]!SAN[DK_nr],MATCH(1,('[1]3.2'!$AM85=[1]!SAN[RAS])*('[1]3.2'!DN$7=[1]SAN!$B$5:$B$154),0)),"")</f>
        <v/>
      </c>
      <c r="DO85" s="151" t="str">
        <f t="array" ref="DO85">IFERROR(INDEX([1]!SAN[DK_nr],MATCH(1,('[1]3.2'!$AM85=[1]!SAN[RAS])*('[1]3.2'!DO$7=[1]SAN!$B$5:$B$154),0)),"")</f>
        <v/>
      </c>
      <c r="DP85" s="151" t="str">
        <f t="array" ref="DP85">IFERROR(INDEX([1]!SAN[DK_nr],MATCH(1,('[1]3.2'!$AM85=[1]!SAN[RAS])*('[1]3.2'!DP$7=[1]SAN!$B$5:$B$154),0)),"")</f>
        <v/>
      </c>
      <c r="DQ85" s="151" t="str">
        <f t="array" ref="DQ85">IFERROR(INDEX([1]!SAN[DK_nr],MATCH(1,('[1]3.2'!$AM85=[1]!SAN[RAS])*('[1]3.2'!DQ$7=[1]SAN!$B$5:$B$154),0)),"")</f>
        <v/>
      </c>
      <c r="DR85" s="151" t="str">
        <f t="array" ref="DR85">IFERROR(INDEX([1]!SAN[DK_nr],MATCH(1,('[1]3.2'!$AM85=[1]!SAN[RAS])*('[1]3.2'!DR$7=[1]SAN!$B$5:$B$154),0)),"")</f>
        <v/>
      </c>
      <c r="DS85" s="151" t="str">
        <f t="array" ref="DS85">IFERROR(INDEX([1]!SAN[DK_nr],MATCH(1,('[1]3.2'!$AM85=[1]!SAN[RAS])*('[1]3.2'!DS$7=[1]SAN!$B$5:$B$154),0)),"")</f>
        <v/>
      </c>
      <c r="DT85" s="151" t="str">
        <f t="array" ref="DT85">IFERROR(INDEX([1]!SAN[DK_nr],MATCH(1,('[1]3.2'!$AM85=[1]!SAN[RAS])*('[1]3.2'!DT$7=[1]SAN!$B$5:$B$154),0)),"")</f>
        <v/>
      </c>
      <c r="DU85" s="151" t="str">
        <f t="array" ref="DU85">IFERROR(INDEX([1]!SAN[DK_nr],MATCH(1,('[1]3.2'!$AM85=[1]!SAN[RAS])*('[1]3.2'!DU$7=[1]SAN!$B$5:$B$154),0)),"")</f>
        <v/>
      </c>
      <c r="DV85" s="151" t="str">
        <f t="array" ref="DV85">IFERROR(INDEX([1]!SAN[DK_nr],MATCH(1,('[1]3.2'!$AM85=[1]!SAN[RAS])*('[1]3.2'!DV$7=[1]SAN!$B$5:$B$154),0)),"")</f>
        <v/>
      </c>
      <c r="DW85" s="151" t="str">
        <f t="array" ref="DW85">IFERROR(INDEX([1]!SAN[DK_nr],MATCH(1,('[1]3.2'!$AM85=[1]!SAN[RAS])*('[1]3.2'!DW$7=[1]SAN!$B$5:$B$154),0)),"")</f>
        <v/>
      </c>
      <c r="DX85" s="151" t="str">
        <f t="array" ref="DX85">IFERROR(INDEX([1]!SAN[DK_nr],MATCH(1,('[1]3.2'!$AM85=[1]!SAN[RAS])*('[1]3.2'!DX$7=[1]SAN!$B$5:$B$154),0)),"")</f>
        <v/>
      </c>
      <c r="DY85" s="151" t="str">
        <f t="array" ref="DY85">IFERROR(INDEX([1]!SAN[DK_nr],MATCH(1,('[1]3.2'!$AM85=[1]!SAN[RAS])*('[1]3.2'!DY$7=[1]SAN!$B$5:$B$154),0)),"")</f>
        <v/>
      </c>
      <c r="DZ85" s="151" t="str">
        <f t="array" ref="DZ85">IFERROR(INDEX([1]!SAN[DK_nr],MATCH(1,('[1]3.2'!$AM85=[1]!SAN[RAS])*('[1]3.2'!DZ$7=[1]SAN!$B$5:$B$154),0)),"")</f>
        <v/>
      </c>
      <c r="EA85" s="151" t="str">
        <f t="array" ref="EA85">IFERROR(INDEX([1]!SAN[DK_nr],MATCH(1,('[1]3.2'!$AM85=[1]!SAN[RAS])*('[1]3.2'!EA$7=[1]SAN!$B$5:$B$154),0)),"")</f>
        <v/>
      </c>
      <c r="EB85" s="151" t="str">
        <f t="array" ref="EB85">IFERROR(INDEX([1]!SAN[DK_nr],MATCH(1,('[1]3.2'!$AM85=[1]!SAN[RAS])*('[1]3.2'!EB$7=[1]SAN!$B$5:$B$154),0)),"")</f>
        <v/>
      </c>
    </row>
    <row r="86" spans="2:132" ht="12.2" customHeight="1" x14ac:dyDescent="0.2">
      <c r="B86" s="168" t="s">
        <v>604</v>
      </c>
      <c r="C86" s="175" t="s">
        <v>605</v>
      </c>
      <c r="D86" s="170" t="str">
        <f t="shared" si="6"/>
        <v xml:space="preserve">                                                                                        </v>
      </c>
      <c r="E86" s="171" t="e">
        <f>+SUMIFS([1]!Sanaudos[Suma],[1]!Sanaudos[Pagal DK RAS],$AM86)</f>
        <v>#REF!</v>
      </c>
      <c r="F86" s="171"/>
      <c r="G86" s="171"/>
      <c r="H86" s="171"/>
      <c r="I86" s="171"/>
      <c r="J86" s="171" t="e">
        <f>+SUMIFS([1]!Sanaudos_kor[Suma],[1]!Sanaudos_kor[RAS],$AM86,[1]!Sanaudos_kor[KOR_nr],J$1)</f>
        <v>#REF!</v>
      </c>
      <c r="K86" s="171" t="e">
        <f>+SUMIFS([1]!Sanaudos_kor[Suma],[1]!Sanaudos_kor[RAS],$AM86,[1]!Sanaudos_kor[KOR_nr],K$1)</f>
        <v>#REF!</v>
      </c>
      <c r="L86" s="171" t="e">
        <f>+SUMIFS([1]!Sanaudos_kor[Suma],[1]!Sanaudos_kor[RAS],$AM86,[1]!Sanaudos_kor[KOR_nr],L$1)</f>
        <v>#REF!</v>
      </c>
      <c r="M86" s="171" t="e">
        <f>+SUMIFS([1]!Sanaudos_kor[Suma],[1]!Sanaudos_kor[RAS],$AM86,[1]!Sanaudos_kor[KOR_nr],M$1)</f>
        <v>#REF!</v>
      </c>
      <c r="N86" s="171" t="e">
        <f>+SUMIFS([1]!Sanaudos_kor[Suma],[1]!Sanaudos_kor[RAS],$AM86,[1]!Sanaudos_kor[KOR_nr],N$1)</f>
        <v>#REF!</v>
      </c>
      <c r="O86" s="171" t="e">
        <f>+SUMIFS([1]!Sanaudos_kor[Suma],[1]!Sanaudos_kor[RAS],$AM86,[1]!Sanaudos_kor[KOR_nr],O$1)</f>
        <v>#REF!</v>
      </c>
      <c r="P86" s="171" t="e">
        <f>+SUMIFS([1]!Sanaudos_kor[Suma],[1]!Sanaudos_kor[RAS],$AM86,[1]!Sanaudos_kor[KOR_nr],P$1)</f>
        <v>#REF!</v>
      </c>
      <c r="Q86" s="171" t="e">
        <f>+SUMIFS([1]!Sanaudos_kor[Suma],[1]!Sanaudos_kor[RAS],$AM86,[1]!Sanaudos_kor[KOR_nr],Q$1)</f>
        <v>#REF!</v>
      </c>
      <c r="R86" s="171" t="e">
        <f>+SUMIFS([1]!Sanaudos_kor[Suma],[1]!Sanaudos_kor[RAS],$AM86,[1]!Sanaudos_kor[KOR_nr],R$1)</f>
        <v>#REF!</v>
      </c>
      <c r="S86" s="171" t="e">
        <f>+SUMIFS([1]!Sanaudos_kor[Suma],[1]!Sanaudos_kor[RAS],$AM86,[1]!Sanaudos_kor[KOR_nr],S$1)</f>
        <v>#REF!</v>
      </c>
      <c r="T86" s="171" t="e">
        <f>+SUMIFS([1]!Sanaudos_kor[Suma],[1]!Sanaudos_kor[RAS],$AM86,[1]!Sanaudos_kor[KOR_nr],T$1)</f>
        <v>#REF!</v>
      </c>
      <c r="U86" s="171" t="e">
        <f>+SUMIFS([1]!Sanaudos_kor[Suma],[1]!Sanaudos_kor[RAS],$AM86,[1]!Sanaudos_kor[KOR_nr],U$1)</f>
        <v>#REF!</v>
      </c>
      <c r="V86" s="171" t="e">
        <f>+SUMIFS([1]!Sanaudos_kor[Suma],[1]!Sanaudos_kor[RAS],$AM86,[1]!Sanaudos_kor[KOR_nr],V$1)</f>
        <v>#REF!</v>
      </c>
      <c r="W86" s="171" t="e">
        <f>+SUMIFS([1]!Sanaudos_kor[Suma],[1]!Sanaudos_kor[RAS],$AM86,[1]!Sanaudos_kor[KOR_nr],W$1)</f>
        <v>#REF!</v>
      </c>
      <c r="X86" s="171" t="e">
        <f>+SUMIFS([1]!Sanaudos_kor[Suma],[1]!Sanaudos_kor[RAS],$AM86,[1]!Sanaudos_kor[KOR_nr],X$1)</f>
        <v>#REF!</v>
      </c>
      <c r="Y86" s="171" t="e">
        <f>+SUMIFS([1]!Sanaudos_kor[Suma],[1]!Sanaudos_kor[RAS],$AM86,[1]!Sanaudos_kor[KOR_nr],Y$1)</f>
        <v>#REF!</v>
      </c>
      <c r="Z86" s="171" t="e">
        <f>+SUMIFS([1]!Sanaudos_kor[Suma],[1]!Sanaudos_kor[RAS],$AM86,[1]!Sanaudos_kor[KOR_nr],Z$1)</f>
        <v>#REF!</v>
      </c>
      <c r="AA86" s="171" t="e">
        <f>+SUMIFS([1]!Sanaudos_kor[Suma],[1]!Sanaudos_kor[RAS],$AM86,[1]!Sanaudos_kor[KOR_nr],AA$1)</f>
        <v>#REF!</v>
      </c>
      <c r="AB86" s="171" t="e">
        <f>+SUMIFS([1]!Sanaudos_kor[Suma],[1]!Sanaudos_kor[RAS],$AM86,[1]!Sanaudos_kor[KOR_nr],AB$1)</f>
        <v>#REF!</v>
      </c>
      <c r="AC86" s="171" t="e">
        <f>+SUMIFS([1]!Sanaudos_kor[Suma],[1]!Sanaudos_kor[RAS],$AM86,[1]!Sanaudos_kor[KOR_nr],AC$1)</f>
        <v>#REF!</v>
      </c>
      <c r="AD86" s="171" t="e">
        <f>+SUMIFS([1]!Sanaudos_kor[Suma],[1]!Sanaudos_kor[RAS],$AM86,[1]!Sanaudos_kor[KOR_nr],AD$1)</f>
        <v>#REF!</v>
      </c>
      <c r="AE86" s="171" t="e">
        <f>+SUMIFS([1]!Sanaudos_kor[Suma],[1]!Sanaudos_kor[RAS],$AM86,[1]!Sanaudos_kor[KOR_nr],AE$1)</f>
        <v>#REF!</v>
      </c>
      <c r="AF86" s="171" t="e">
        <f t="shared" si="4"/>
        <v>#REF!</v>
      </c>
      <c r="AG86" s="538"/>
      <c r="AL86" s="172">
        <f>+'[1]3.pagrindinis'!A88</f>
        <v>800</v>
      </c>
      <c r="AM86" s="172">
        <f>+'[1]3.pagrindinis'!B88</f>
        <v>813</v>
      </c>
      <c r="AN86" s="166" t="e">
        <f>+SUMIFS('[1]5'!$M$8:$M$158,'[1]5'!$C$8:$C$158,$AM86)</f>
        <v>#VALUE!</v>
      </c>
      <c r="AO86" s="167" t="e">
        <f t="shared" si="5"/>
        <v>#VALUE!</v>
      </c>
      <c r="AR86" s="151" t="str">
        <f t="array" ref="AR86">IFERROR(INDEX([1]!SAN[DK_nr],MATCH(1,('[1]3.2'!$AM86=[1]!SAN[RAS])*('[1]3.2'!AR$7=[1]SAN!$B$5:$B$154),0)),"")</f>
        <v/>
      </c>
      <c r="AS86" s="151" t="str">
        <f t="array" ref="AS86">IFERROR(INDEX([1]!SAN[DK_nr],MATCH(1,('[1]3.2'!$AM86=[1]!SAN[RAS])*('[1]3.2'!AS$7=[1]SAN!$B$5:$B$154),0)),"")</f>
        <v/>
      </c>
      <c r="AT86" s="151" t="str">
        <f t="array" ref="AT86">IFERROR(INDEX([1]!SAN[DK_nr],MATCH(1,('[1]3.2'!$AM86=[1]!SAN[RAS])*('[1]3.2'!AT$7=[1]SAN!$B$5:$B$154),0)),"")</f>
        <v/>
      </c>
      <c r="AU86" s="151" t="str">
        <f t="array" ref="AU86">IFERROR(INDEX([1]!SAN[DK_nr],MATCH(1,('[1]3.2'!$AM86=[1]!SAN[RAS])*('[1]3.2'!AU$7=[1]SAN!$B$5:$B$154),0)),"")</f>
        <v/>
      </c>
      <c r="AV86" s="151" t="str">
        <f t="array" ref="AV86">IFERROR(INDEX([1]!SAN[DK_nr],MATCH(1,('[1]3.2'!$AM86=[1]!SAN[RAS])*('[1]3.2'!AV$7=[1]SAN!$B$5:$B$154),0)),"")</f>
        <v/>
      </c>
      <c r="AW86" s="151" t="str">
        <f t="array" ref="AW86">IFERROR(INDEX([1]!SAN[DK_nr],MATCH(1,('[1]3.2'!$AM86=[1]!SAN[RAS])*('[1]3.2'!AW$7=[1]SAN!$B$5:$B$154),0)),"")</f>
        <v/>
      </c>
      <c r="AX86" s="151" t="str">
        <f t="array" ref="AX86">IFERROR(INDEX([1]!SAN[DK_nr],MATCH(1,('[1]3.2'!$AM86=[1]!SAN[RAS])*('[1]3.2'!AX$7=[1]SAN!$B$5:$B$154),0)),"")</f>
        <v/>
      </c>
      <c r="AY86" s="151" t="str">
        <f t="array" ref="AY86">IFERROR(INDEX([1]!SAN[DK_nr],MATCH(1,('[1]3.2'!$AM86=[1]!SAN[RAS])*('[1]3.2'!AY$7=[1]SAN!$B$5:$B$154),0)),"")</f>
        <v/>
      </c>
      <c r="AZ86" s="151" t="str">
        <f t="array" ref="AZ86">IFERROR(INDEX([1]!SAN[DK_nr],MATCH(1,('[1]3.2'!$AM86=[1]!SAN[RAS])*('[1]3.2'!AZ$7=[1]SAN!$B$5:$B$154),0)),"")</f>
        <v/>
      </c>
      <c r="BA86" s="151" t="str">
        <f t="array" ref="BA86">IFERROR(INDEX([1]!SAN[DK_nr],MATCH(1,('[1]3.2'!$AM86=[1]!SAN[RAS])*('[1]3.2'!BA$7=[1]SAN!$B$5:$B$154),0)),"")</f>
        <v/>
      </c>
      <c r="BB86" s="151" t="str">
        <f t="array" ref="BB86">IFERROR(INDEX([1]!SAN[DK_nr],MATCH(1,('[1]3.2'!$AM86=[1]!SAN[RAS])*('[1]3.2'!BB$7=[1]SAN!$B$5:$B$154),0)),"")</f>
        <v/>
      </c>
      <c r="BC86" s="151" t="str">
        <f t="array" ref="BC86">IFERROR(INDEX([1]!SAN[DK_nr],MATCH(1,('[1]3.2'!$AM86=[1]!SAN[RAS])*('[1]3.2'!BC$7=[1]SAN!$B$5:$B$154),0)),"")</f>
        <v/>
      </c>
      <c r="BD86" s="151" t="str">
        <f t="array" ref="BD86">IFERROR(INDEX([1]!SAN[DK_nr],MATCH(1,('[1]3.2'!$AM86=[1]!SAN[RAS])*('[1]3.2'!BD$7=[1]SAN!$B$5:$B$154),0)),"")</f>
        <v/>
      </c>
      <c r="BE86" s="151" t="str">
        <f t="array" ref="BE86">IFERROR(INDEX([1]!SAN[DK_nr],MATCH(1,('[1]3.2'!$AM86=[1]!SAN[RAS])*('[1]3.2'!BE$7=[1]SAN!$B$5:$B$154),0)),"")</f>
        <v/>
      </c>
      <c r="BF86" s="151" t="str">
        <f t="array" ref="BF86">IFERROR(INDEX([1]!SAN[DK_nr],MATCH(1,('[1]3.2'!$AM86=[1]!SAN[RAS])*('[1]3.2'!BF$7=[1]SAN!$B$5:$B$154),0)),"")</f>
        <v/>
      </c>
      <c r="BG86" s="151" t="str">
        <f t="array" ref="BG86">IFERROR(INDEX([1]!SAN[DK_nr],MATCH(1,('[1]3.2'!$AM86=[1]!SAN[RAS])*('[1]3.2'!BG$7=[1]SAN!$B$5:$B$154),0)),"")</f>
        <v/>
      </c>
      <c r="BH86" s="151" t="str">
        <f t="array" ref="BH86">IFERROR(INDEX([1]!SAN[DK_nr],MATCH(1,('[1]3.2'!$AM86=[1]!SAN[RAS])*('[1]3.2'!BH$7=[1]SAN!$B$5:$B$154),0)),"")</f>
        <v/>
      </c>
      <c r="BI86" s="151" t="str">
        <f t="array" ref="BI86">IFERROR(INDEX([1]!SAN[DK_nr],MATCH(1,('[1]3.2'!$AM86=[1]!SAN[RAS])*('[1]3.2'!BI$7=[1]SAN!$B$5:$B$154),0)),"")</f>
        <v/>
      </c>
      <c r="BJ86" s="151" t="str">
        <f t="array" ref="BJ86">IFERROR(INDEX([1]!SAN[DK_nr],MATCH(1,('[1]3.2'!$AM86=[1]!SAN[RAS])*('[1]3.2'!BJ$7=[1]SAN!$B$5:$B$154),0)),"")</f>
        <v/>
      </c>
      <c r="BK86" s="151" t="str">
        <f t="array" ref="BK86">IFERROR(INDEX([1]!SAN[DK_nr],MATCH(1,('[1]3.2'!$AM86=[1]!SAN[RAS])*('[1]3.2'!BK$7=[1]SAN!$B$5:$B$154),0)),"")</f>
        <v/>
      </c>
      <c r="BL86" s="151" t="str">
        <f t="array" ref="BL86">IFERROR(INDEX([1]!SAN[DK_nr],MATCH(1,('[1]3.2'!$AM86=[1]!SAN[RAS])*('[1]3.2'!BL$7=[1]SAN!$B$5:$B$154),0)),"")</f>
        <v/>
      </c>
      <c r="BM86" s="151" t="str">
        <f t="array" ref="BM86">IFERROR(INDEX([1]!SAN[DK_nr],MATCH(1,('[1]3.2'!$AM86=[1]!SAN[RAS])*('[1]3.2'!BM$7=[1]SAN!$B$5:$B$154),0)),"")</f>
        <v/>
      </c>
      <c r="BN86" s="151" t="str">
        <f t="array" ref="BN86">IFERROR(INDEX([1]!SAN[DK_nr],MATCH(1,('[1]3.2'!$AM86=[1]!SAN[RAS])*('[1]3.2'!BN$7=[1]SAN!$B$5:$B$154),0)),"")</f>
        <v/>
      </c>
      <c r="BO86" s="151" t="str">
        <f t="array" ref="BO86">IFERROR(INDEX([1]!SAN[DK_nr],MATCH(1,('[1]3.2'!$AM86=[1]!SAN[RAS])*('[1]3.2'!BO$7=[1]SAN!$B$5:$B$154),0)),"")</f>
        <v/>
      </c>
      <c r="BP86" s="151" t="str">
        <f t="array" ref="BP86">IFERROR(INDEX([1]!SAN[DK_nr],MATCH(1,('[1]3.2'!$AM86=[1]!SAN[RAS])*('[1]3.2'!BP$7=[1]SAN!$B$5:$B$154),0)),"")</f>
        <v/>
      </c>
      <c r="BQ86" s="151" t="str">
        <f t="array" ref="BQ86">IFERROR(INDEX([1]!SAN[DK_nr],MATCH(1,('[1]3.2'!$AM86=[1]!SAN[RAS])*('[1]3.2'!BQ$7=[1]SAN!$B$5:$B$154),0)),"")</f>
        <v/>
      </c>
      <c r="BR86" s="151" t="str">
        <f t="array" ref="BR86">IFERROR(INDEX([1]!SAN[DK_nr],MATCH(1,('[1]3.2'!$AM86=[1]!SAN[RAS])*('[1]3.2'!BR$7=[1]SAN!$B$5:$B$154),0)),"")</f>
        <v/>
      </c>
      <c r="BS86" s="151" t="str">
        <f t="array" ref="BS86">IFERROR(INDEX([1]!SAN[DK_nr],MATCH(1,('[1]3.2'!$AM86=[1]!SAN[RAS])*('[1]3.2'!BS$7=[1]SAN!$B$5:$B$154),0)),"")</f>
        <v/>
      </c>
      <c r="BT86" s="151" t="str">
        <f t="array" ref="BT86">IFERROR(INDEX([1]!SAN[DK_nr],MATCH(1,('[1]3.2'!$AM86=[1]!SAN[RAS])*('[1]3.2'!BT$7=[1]SAN!$B$5:$B$154),0)),"")</f>
        <v/>
      </c>
      <c r="BU86" s="151" t="str">
        <f t="array" ref="BU86">IFERROR(INDEX([1]!SAN[DK_nr],MATCH(1,('[1]3.2'!$AM86=[1]!SAN[RAS])*('[1]3.2'!BU$7=[1]SAN!$B$5:$B$154),0)),"")</f>
        <v/>
      </c>
      <c r="BV86" s="151" t="str">
        <f t="array" ref="BV86">IFERROR(INDEX([1]!SAN[DK_nr],MATCH(1,('[1]3.2'!$AM86=[1]!SAN[RAS])*('[1]3.2'!BV$7=[1]SAN!$B$5:$B$154),0)),"")</f>
        <v/>
      </c>
      <c r="BW86" s="151" t="str">
        <f t="array" ref="BW86">IFERROR(INDEX([1]!SAN[DK_nr],MATCH(1,('[1]3.2'!$AM86=[1]!SAN[RAS])*('[1]3.2'!BW$7=[1]SAN!$B$5:$B$154),0)),"")</f>
        <v/>
      </c>
      <c r="BX86" s="151" t="str">
        <f t="array" ref="BX86">IFERROR(INDEX([1]!SAN[DK_nr],MATCH(1,('[1]3.2'!$AM86=[1]!SAN[RAS])*('[1]3.2'!BX$7=[1]SAN!$B$5:$B$154),0)),"")</f>
        <v/>
      </c>
      <c r="BY86" s="151" t="str">
        <f t="array" ref="BY86">IFERROR(INDEX([1]!SAN[DK_nr],MATCH(1,('[1]3.2'!$AM86=[1]!SAN[RAS])*('[1]3.2'!BY$7=[1]SAN!$B$5:$B$154),0)),"")</f>
        <v/>
      </c>
      <c r="BZ86" s="151" t="str">
        <f t="array" ref="BZ86">IFERROR(INDEX([1]!SAN[DK_nr],MATCH(1,('[1]3.2'!$AM86=[1]!SAN[RAS])*('[1]3.2'!BZ$7=[1]SAN!$B$5:$B$154),0)),"")</f>
        <v/>
      </c>
      <c r="CA86" s="151" t="str">
        <f t="array" ref="CA86">IFERROR(INDEX([1]!SAN[DK_nr],MATCH(1,('[1]3.2'!$AM86=[1]!SAN[RAS])*('[1]3.2'!CA$7=[1]SAN!$B$5:$B$154),0)),"")</f>
        <v/>
      </c>
      <c r="CB86" s="151" t="str">
        <f t="array" ref="CB86">IFERROR(INDEX([1]!SAN[DK_nr],MATCH(1,('[1]3.2'!$AM86=[1]!SAN[RAS])*('[1]3.2'!CB$7=[1]SAN!$B$5:$B$154),0)),"")</f>
        <v/>
      </c>
      <c r="CC86" s="151" t="str">
        <f t="array" ref="CC86">IFERROR(INDEX([1]!SAN[DK_nr],MATCH(1,('[1]3.2'!$AM86=[1]!SAN[RAS])*('[1]3.2'!CC$7=[1]SAN!$B$5:$B$154),0)),"")</f>
        <v/>
      </c>
      <c r="CD86" s="151" t="str">
        <f t="array" ref="CD86">IFERROR(INDEX([1]!SAN[DK_nr],MATCH(1,('[1]3.2'!$AM86=[1]!SAN[RAS])*('[1]3.2'!CD$7=[1]SAN!$B$5:$B$154),0)),"")</f>
        <v/>
      </c>
      <c r="CE86" s="151" t="str">
        <f t="array" ref="CE86">IFERROR(INDEX([1]!SAN[DK_nr],MATCH(1,('[1]3.2'!$AM86=[1]!SAN[RAS])*('[1]3.2'!CE$7=[1]SAN!$B$5:$B$154),0)),"")</f>
        <v/>
      </c>
      <c r="CF86" s="151" t="str">
        <f t="array" ref="CF86">IFERROR(INDEX([1]!SAN[DK_nr],MATCH(1,('[1]3.2'!$AM86=[1]!SAN[RAS])*('[1]3.2'!CF$7=[1]SAN!$B$5:$B$154),0)),"")</f>
        <v/>
      </c>
      <c r="CG86" s="151" t="str">
        <f t="array" ref="CG86">IFERROR(INDEX([1]!SAN[DK_nr],MATCH(1,('[1]3.2'!$AM86=[1]!SAN[RAS])*('[1]3.2'!CG$7=[1]SAN!$B$5:$B$154),0)),"")</f>
        <v/>
      </c>
      <c r="CH86" s="151" t="str">
        <f t="array" ref="CH86">IFERROR(INDEX([1]!SAN[DK_nr],MATCH(1,('[1]3.2'!$AM86=[1]!SAN[RAS])*('[1]3.2'!CH$7=[1]SAN!$B$5:$B$154),0)),"")</f>
        <v/>
      </c>
      <c r="CI86" s="151" t="str">
        <f t="array" ref="CI86">IFERROR(INDEX([1]!SAN[DK_nr],MATCH(1,('[1]3.2'!$AM86=[1]!SAN[RAS])*('[1]3.2'!CI$7=[1]SAN!$B$5:$B$154),0)),"")</f>
        <v/>
      </c>
      <c r="CJ86" s="151" t="str">
        <f t="array" ref="CJ86">IFERROR(INDEX([1]!SAN[DK_nr],MATCH(1,('[1]3.2'!$AM86=[1]!SAN[RAS])*('[1]3.2'!CJ$7=[1]SAN!$B$5:$B$154),0)),"")</f>
        <v/>
      </c>
      <c r="CK86" s="151" t="str">
        <f t="array" ref="CK86">IFERROR(INDEX([1]!SAN[DK_nr],MATCH(1,('[1]3.2'!$AM86=[1]!SAN[RAS])*('[1]3.2'!CK$7=[1]SAN!$B$5:$B$154),0)),"")</f>
        <v/>
      </c>
      <c r="CL86" s="151" t="str">
        <f t="array" ref="CL86">IFERROR(INDEX([1]!SAN[DK_nr],MATCH(1,('[1]3.2'!$AM86=[1]!SAN[RAS])*('[1]3.2'!CL$7=[1]SAN!$B$5:$B$154),0)),"")</f>
        <v/>
      </c>
      <c r="CM86" s="151" t="str">
        <f t="array" ref="CM86">IFERROR(INDEX([1]!SAN[DK_nr],MATCH(1,('[1]3.2'!$AM86=[1]!SAN[RAS])*('[1]3.2'!CM$7=[1]SAN!$B$5:$B$154),0)),"")</f>
        <v/>
      </c>
      <c r="CN86" s="151" t="str">
        <f t="array" ref="CN86">IFERROR(INDEX([1]!SAN[DK_nr],MATCH(1,('[1]3.2'!$AM86=[1]!SAN[RAS])*('[1]3.2'!CN$7=[1]SAN!$B$5:$B$154),0)),"")</f>
        <v/>
      </c>
      <c r="CO86" s="151" t="str">
        <f t="array" ref="CO86">IFERROR(INDEX([1]!SAN[DK_nr],MATCH(1,('[1]3.2'!$AM86=[1]!SAN[RAS])*('[1]3.2'!CO$7=[1]SAN!$B$5:$B$154),0)),"")</f>
        <v/>
      </c>
      <c r="CP86" s="151" t="str">
        <f t="array" ref="CP86">IFERROR(INDEX([1]!SAN[DK_nr],MATCH(1,('[1]3.2'!$AM86=[1]!SAN[RAS])*('[1]3.2'!CP$7=[1]SAN!$B$5:$B$154),0)),"")</f>
        <v/>
      </c>
      <c r="CQ86" s="151" t="str">
        <f t="array" ref="CQ86">IFERROR(INDEX([1]!SAN[DK_nr],MATCH(1,('[1]3.2'!$AM86=[1]!SAN[RAS])*('[1]3.2'!CQ$7=[1]SAN!$B$5:$B$154),0)),"")</f>
        <v/>
      </c>
      <c r="CR86" s="151" t="str">
        <f t="array" ref="CR86">IFERROR(INDEX([1]!SAN[DK_nr],MATCH(1,('[1]3.2'!$AM86=[1]!SAN[RAS])*('[1]3.2'!CR$7=[1]SAN!$B$5:$B$154),0)),"")</f>
        <v/>
      </c>
      <c r="CS86" s="151" t="str">
        <f t="array" ref="CS86">IFERROR(INDEX([1]!SAN[DK_nr],MATCH(1,('[1]3.2'!$AM86=[1]!SAN[RAS])*('[1]3.2'!CS$7=[1]SAN!$B$5:$B$154),0)),"")</f>
        <v/>
      </c>
      <c r="CT86" s="151" t="str">
        <f t="array" ref="CT86">IFERROR(INDEX([1]!SAN[DK_nr],MATCH(1,('[1]3.2'!$AM86=[1]!SAN[RAS])*('[1]3.2'!CT$7=[1]SAN!$B$5:$B$154),0)),"")</f>
        <v/>
      </c>
      <c r="CU86" s="151" t="str">
        <f t="array" ref="CU86">IFERROR(INDEX([1]!SAN[DK_nr],MATCH(1,('[1]3.2'!$AM86=[1]!SAN[RAS])*('[1]3.2'!CU$7=[1]SAN!$B$5:$B$154),0)),"")</f>
        <v/>
      </c>
      <c r="CV86" s="151" t="str">
        <f t="array" ref="CV86">IFERROR(INDEX([1]!SAN[DK_nr],MATCH(1,('[1]3.2'!$AM86=[1]!SAN[RAS])*('[1]3.2'!CV$7=[1]SAN!$B$5:$B$154),0)),"")</f>
        <v/>
      </c>
      <c r="CW86" s="151" t="str">
        <f t="array" ref="CW86">IFERROR(INDEX([1]!SAN[DK_nr],MATCH(1,('[1]3.2'!$AM86=[1]!SAN[RAS])*('[1]3.2'!CW$7=[1]SAN!$B$5:$B$154),0)),"")</f>
        <v/>
      </c>
      <c r="CX86" s="151" t="str">
        <f t="array" ref="CX86">IFERROR(INDEX([1]!SAN[DK_nr],MATCH(1,('[1]3.2'!$AM86=[1]!SAN[RAS])*('[1]3.2'!CX$7=[1]SAN!$B$5:$B$154),0)),"")</f>
        <v/>
      </c>
      <c r="CY86" s="151" t="str">
        <f t="array" ref="CY86">IFERROR(INDEX([1]!SAN[DK_nr],MATCH(1,('[1]3.2'!$AM86=[1]!SAN[RAS])*('[1]3.2'!CY$7=[1]SAN!$B$5:$B$154),0)),"")</f>
        <v/>
      </c>
      <c r="CZ86" s="151" t="str">
        <f t="array" ref="CZ86">IFERROR(INDEX([1]!SAN[DK_nr],MATCH(1,('[1]3.2'!$AM86=[1]!SAN[RAS])*('[1]3.2'!CZ$7=[1]SAN!$B$5:$B$154),0)),"")</f>
        <v/>
      </c>
      <c r="DA86" s="151" t="str">
        <f t="array" ref="DA86">IFERROR(INDEX([1]!SAN[DK_nr],MATCH(1,('[1]3.2'!$AM86=[1]!SAN[RAS])*('[1]3.2'!DA$7=[1]SAN!$B$5:$B$154),0)),"")</f>
        <v/>
      </c>
      <c r="DB86" s="151" t="str">
        <f t="array" ref="DB86">IFERROR(INDEX([1]!SAN[DK_nr],MATCH(1,('[1]3.2'!$AM86=[1]!SAN[RAS])*('[1]3.2'!DB$7=[1]SAN!$B$5:$B$154),0)),"")</f>
        <v/>
      </c>
      <c r="DC86" s="151" t="str">
        <f t="array" ref="DC86">IFERROR(INDEX([1]!SAN[DK_nr],MATCH(1,('[1]3.2'!$AM86=[1]!SAN[RAS])*('[1]3.2'!DC$7=[1]SAN!$B$5:$B$154),0)),"")</f>
        <v/>
      </c>
      <c r="DD86" s="151" t="str">
        <f t="array" ref="DD86">IFERROR(INDEX([1]!SAN[DK_nr],MATCH(1,('[1]3.2'!$AM86=[1]!SAN[RAS])*('[1]3.2'!DD$7=[1]SAN!$B$5:$B$154),0)),"")</f>
        <v/>
      </c>
      <c r="DE86" s="151" t="str">
        <f t="array" ref="DE86">IFERROR(INDEX([1]!SAN[DK_nr],MATCH(1,('[1]3.2'!$AM86=[1]!SAN[RAS])*('[1]3.2'!DE$7=[1]SAN!$B$5:$B$154),0)),"")</f>
        <v/>
      </c>
      <c r="DF86" s="151" t="str">
        <f t="array" ref="DF86">IFERROR(INDEX([1]!SAN[DK_nr],MATCH(1,('[1]3.2'!$AM86=[1]!SAN[RAS])*('[1]3.2'!DF$7=[1]SAN!$B$5:$B$154),0)),"")</f>
        <v/>
      </c>
      <c r="DG86" s="151" t="str">
        <f t="array" ref="DG86">IFERROR(INDEX([1]!SAN[DK_nr],MATCH(1,('[1]3.2'!$AM86=[1]!SAN[RAS])*('[1]3.2'!DG$7=[1]SAN!$B$5:$B$154),0)),"")</f>
        <v/>
      </c>
      <c r="DH86" s="151" t="str">
        <f t="array" ref="DH86">IFERROR(INDEX([1]!SAN[DK_nr],MATCH(1,('[1]3.2'!$AM86=[1]!SAN[RAS])*('[1]3.2'!DH$7=[1]SAN!$B$5:$B$154),0)),"")</f>
        <v/>
      </c>
      <c r="DI86" s="151" t="str">
        <f t="array" ref="DI86">IFERROR(INDEX([1]!SAN[DK_nr],MATCH(1,('[1]3.2'!$AM86=[1]!SAN[RAS])*('[1]3.2'!DI$7=[1]SAN!$B$5:$B$154),0)),"")</f>
        <v/>
      </c>
      <c r="DJ86" s="151" t="str">
        <f t="array" ref="DJ86">IFERROR(INDEX([1]!SAN[DK_nr],MATCH(1,('[1]3.2'!$AM86=[1]!SAN[RAS])*('[1]3.2'!DJ$7=[1]SAN!$B$5:$B$154),0)),"")</f>
        <v/>
      </c>
      <c r="DK86" s="151" t="str">
        <f t="array" ref="DK86">IFERROR(INDEX([1]!SAN[DK_nr],MATCH(1,('[1]3.2'!$AM86=[1]!SAN[RAS])*('[1]3.2'!DK$7=[1]SAN!$B$5:$B$154),0)),"")</f>
        <v/>
      </c>
      <c r="DL86" s="151" t="str">
        <f t="array" ref="DL86">IFERROR(INDEX([1]!SAN[DK_nr],MATCH(1,('[1]3.2'!$AM86=[1]!SAN[RAS])*('[1]3.2'!DL$7=[1]SAN!$B$5:$B$154),0)),"")</f>
        <v/>
      </c>
      <c r="DM86" s="151" t="str">
        <f t="array" ref="DM86">IFERROR(INDEX([1]!SAN[DK_nr],MATCH(1,('[1]3.2'!$AM86=[1]!SAN[RAS])*('[1]3.2'!DM$7=[1]SAN!$B$5:$B$154),0)),"")</f>
        <v/>
      </c>
      <c r="DN86" s="151" t="str">
        <f t="array" ref="DN86">IFERROR(INDEX([1]!SAN[DK_nr],MATCH(1,('[1]3.2'!$AM86=[1]!SAN[RAS])*('[1]3.2'!DN$7=[1]SAN!$B$5:$B$154),0)),"")</f>
        <v/>
      </c>
      <c r="DO86" s="151" t="str">
        <f t="array" ref="DO86">IFERROR(INDEX([1]!SAN[DK_nr],MATCH(1,('[1]3.2'!$AM86=[1]!SAN[RAS])*('[1]3.2'!DO$7=[1]SAN!$B$5:$B$154),0)),"")</f>
        <v/>
      </c>
      <c r="DP86" s="151" t="str">
        <f t="array" ref="DP86">IFERROR(INDEX([1]!SAN[DK_nr],MATCH(1,('[1]3.2'!$AM86=[1]!SAN[RAS])*('[1]3.2'!DP$7=[1]SAN!$B$5:$B$154),0)),"")</f>
        <v/>
      </c>
      <c r="DQ86" s="151" t="str">
        <f t="array" ref="DQ86">IFERROR(INDEX([1]!SAN[DK_nr],MATCH(1,('[1]3.2'!$AM86=[1]!SAN[RAS])*('[1]3.2'!DQ$7=[1]SAN!$B$5:$B$154),0)),"")</f>
        <v/>
      </c>
      <c r="DR86" s="151" t="str">
        <f t="array" ref="DR86">IFERROR(INDEX([1]!SAN[DK_nr],MATCH(1,('[1]3.2'!$AM86=[1]!SAN[RAS])*('[1]3.2'!DR$7=[1]SAN!$B$5:$B$154),0)),"")</f>
        <v/>
      </c>
      <c r="DS86" s="151" t="str">
        <f t="array" ref="DS86">IFERROR(INDEX([1]!SAN[DK_nr],MATCH(1,('[1]3.2'!$AM86=[1]!SAN[RAS])*('[1]3.2'!DS$7=[1]SAN!$B$5:$B$154),0)),"")</f>
        <v/>
      </c>
      <c r="DT86" s="151" t="str">
        <f t="array" ref="DT86">IFERROR(INDEX([1]!SAN[DK_nr],MATCH(1,('[1]3.2'!$AM86=[1]!SAN[RAS])*('[1]3.2'!DT$7=[1]SAN!$B$5:$B$154),0)),"")</f>
        <v/>
      </c>
      <c r="DU86" s="151" t="str">
        <f t="array" ref="DU86">IFERROR(INDEX([1]!SAN[DK_nr],MATCH(1,('[1]3.2'!$AM86=[1]!SAN[RAS])*('[1]3.2'!DU$7=[1]SAN!$B$5:$B$154),0)),"")</f>
        <v/>
      </c>
      <c r="DV86" s="151" t="str">
        <f t="array" ref="DV86">IFERROR(INDEX([1]!SAN[DK_nr],MATCH(1,('[1]3.2'!$AM86=[1]!SAN[RAS])*('[1]3.2'!DV$7=[1]SAN!$B$5:$B$154),0)),"")</f>
        <v/>
      </c>
      <c r="DW86" s="151" t="str">
        <f t="array" ref="DW86">IFERROR(INDEX([1]!SAN[DK_nr],MATCH(1,('[1]3.2'!$AM86=[1]!SAN[RAS])*('[1]3.2'!DW$7=[1]SAN!$B$5:$B$154),0)),"")</f>
        <v/>
      </c>
      <c r="DX86" s="151" t="str">
        <f t="array" ref="DX86">IFERROR(INDEX([1]!SAN[DK_nr],MATCH(1,('[1]3.2'!$AM86=[1]!SAN[RAS])*('[1]3.2'!DX$7=[1]SAN!$B$5:$B$154),0)),"")</f>
        <v/>
      </c>
      <c r="DY86" s="151" t="str">
        <f t="array" ref="DY86">IFERROR(INDEX([1]!SAN[DK_nr],MATCH(1,('[1]3.2'!$AM86=[1]!SAN[RAS])*('[1]3.2'!DY$7=[1]SAN!$B$5:$B$154),0)),"")</f>
        <v/>
      </c>
      <c r="DZ86" s="151" t="str">
        <f t="array" ref="DZ86">IFERROR(INDEX([1]!SAN[DK_nr],MATCH(1,('[1]3.2'!$AM86=[1]!SAN[RAS])*('[1]3.2'!DZ$7=[1]SAN!$B$5:$B$154),0)),"")</f>
        <v/>
      </c>
      <c r="EA86" s="151" t="str">
        <f t="array" ref="EA86">IFERROR(INDEX([1]!SAN[DK_nr],MATCH(1,('[1]3.2'!$AM86=[1]!SAN[RAS])*('[1]3.2'!EA$7=[1]SAN!$B$5:$B$154),0)),"")</f>
        <v/>
      </c>
      <c r="EB86" s="151" t="str">
        <f t="array" ref="EB86">IFERROR(INDEX([1]!SAN[DK_nr],MATCH(1,('[1]3.2'!$AM86=[1]!SAN[RAS])*('[1]3.2'!EB$7=[1]SAN!$B$5:$B$154),0)),"")</f>
        <v/>
      </c>
    </row>
    <row r="87" spans="2:132" ht="12.2" customHeight="1" x14ac:dyDescent="0.2">
      <c r="B87" s="168" t="s">
        <v>606</v>
      </c>
      <c r="C87" s="175" t="s">
        <v>607</v>
      </c>
      <c r="D87" s="170" t="str">
        <f t="shared" si="6"/>
        <v xml:space="preserve">                                                                                        </v>
      </c>
      <c r="E87" s="171" t="e">
        <f>+SUMIFS([1]!Sanaudos[Suma],[1]!Sanaudos[Pagal DK RAS],$AM87)</f>
        <v>#REF!</v>
      </c>
      <c r="F87" s="171"/>
      <c r="G87" s="171"/>
      <c r="H87" s="171"/>
      <c r="I87" s="171"/>
      <c r="J87" s="171" t="e">
        <f>+SUMIFS([1]!Sanaudos_kor[Suma],[1]!Sanaudos_kor[RAS],$AM87,[1]!Sanaudos_kor[KOR_nr],J$1)</f>
        <v>#REF!</v>
      </c>
      <c r="K87" s="171" t="e">
        <f>+SUMIFS([1]!Sanaudos_kor[Suma],[1]!Sanaudos_kor[RAS],$AM87,[1]!Sanaudos_kor[KOR_nr],K$1)</f>
        <v>#REF!</v>
      </c>
      <c r="L87" s="171" t="e">
        <f>+SUMIFS([1]!Sanaudos_kor[Suma],[1]!Sanaudos_kor[RAS],$AM87,[1]!Sanaudos_kor[KOR_nr],L$1)</f>
        <v>#REF!</v>
      </c>
      <c r="M87" s="171" t="e">
        <f>+SUMIFS([1]!Sanaudos_kor[Suma],[1]!Sanaudos_kor[RAS],$AM87,[1]!Sanaudos_kor[KOR_nr],M$1)</f>
        <v>#REF!</v>
      </c>
      <c r="N87" s="171" t="e">
        <f>+SUMIFS([1]!Sanaudos_kor[Suma],[1]!Sanaudos_kor[RAS],$AM87,[1]!Sanaudos_kor[KOR_nr],N$1)</f>
        <v>#REF!</v>
      </c>
      <c r="O87" s="171" t="e">
        <f>+SUMIFS([1]!Sanaudos_kor[Suma],[1]!Sanaudos_kor[RAS],$AM87,[1]!Sanaudos_kor[KOR_nr],O$1)</f>
        <v>#REF!</v>
      </c>
      <c r="P87" s="171" t="e">
        <f>+SUMIFS([1]!Sanaudos_kor[Suma],[1]!Sanaudos_kor[RAS],$AM87,[1]!Sanaudos_kor[KOR_nr],P$1)</f>
        <v>#REF!</v>
      </c>
      <c r="Q87" s="171" t="e">
        <f>+SUMIFS([1]!Sanaudos_kor[Suma],[1]!Sanaudos_kor[RAS],$AM87,[1]!Sanaudos_kor[KOR_nr],Q$1)</f>
        <v>#REF!</v>
      </c>
      <c r="R87" s="171" t="e">
        <f>+SUMIFS([1]!Sanaudos_kor[Suma],[1]!Sanaudos_kor[RAS],$AM87,[1]!Sanaudos_kor[KOR_nr],R$1)</f>
        <v>#REF!</v>
      </c>
      <c r="S87" s="171" t="e">
        <f>+SUMIFS([1]!Sanaudos_kor[Suma],[1]!Sanaudos_kor[RAS],$AM87,[1]!Sanaudos_kor[KOR_nr],S$1)</f>
        <v>#REF!</v>
      </c>
      <c r="T87" s="171" t="e">
        <f>+SUMIFS([1]!Sanaudos_kor[Suma],[1]!Sanaudos_kor[RAS],$AM87,[1]!Sanaudos_kor[KOR_nr],T$1)</f>
        <v>#REF!</v>
      </c>
      <c r="U87" s="171" t="e">
        <f>+SUMIFS([1]!Sanaudos_kor[Suma],[1]!Sanaudos_kor[RAS],$AM87,[1]!Sanaudos_kor[KOR_nr],U$1)</f>
        <v>#REF!</v>
      </c>
      <c r="V87" s="171" t="e">
        <f>+SUMIFS([1]!Sanaudos_kor[Suma],[1]!Sanaudos_kor[RAS],$AM87,[1]!Sanaudos_kor[KOR_nr],V$1)</f>
        <v>#REF!</v>
      </c>
      <c r="W87" s="171" t="e">
        <f>+SUMIFS([1]!Sanaudos_kor[Suma],[1]!Sanaudos_kor[RAS],$AM87,[1]!Sanaudos_kor[KOR_nr],W$1)</f>
        <v>#REF!</v>
      </c>
      <c r="X87" s="171" t="e">
        <f>+SUMIFS([1]!Sanaudos_kor[Suma],[1]!Sanaudos_kor[RAS],$AM87,[1]!Sanaudos_kor[KOR_nr],X$1)</f>
        <v>#REF!</v>
      </c>
      <c r="Y87" s="171" t="e">
        <f>+SUMIFS([1]!Sanaudos_kor[Suma],[1]!Sanaudos_kor[RAS],$AM87,[1]!Sanaudos_kor[KOR_nr],Y$1)</f>
        <v>#REF!</v>
      </c>
      <c r="Z87" s="171" t="e">
        <f>+SUMIFS([1]!Sanaudos_kor[Suma],[1]!Sanaudos_kor[RAS],$AM87,[1]!Sanaudos_kor[KOR_nr],Z$1)</f>
        <v>#REF!</v>
      </c>
      <c r="AA87" s="171" t="e">
        <f>+SUMIFS([1]!Sanaudos_kor[Suma],[1]!Sanaudos_kor[RAS],$AM87,[1]!Sanaudos_kor[KOR_nr],AA$1)</f>
        <v>#REF!</v>
      </c>
      <c r="AB87" s="171" t="e">
        <f>+SUMIFS([1]!Sanaudos_kor[Suma],[1]!Sanaudos_kor[RAS],$AM87,[1]!Sanaudos_kor[KOR_nr],AB$1)</f>
        <v>#REF!</v>
      </c>
      <c r="AC87" s="171" t="e">
        <f>+SUMIFS([1]!Sanaudos_kor[Suma],[1]!Sanaudos_kor[RAS],$AM87,[1]!Sanaudos_kor[KOR_nr],AC$1)</f>
        <v>#REF!</v>
      </c>
      <c r="AD87" s="171" t="e">
        <f>+SUMIFS([1]!Sanaudos_kor[Suma],[1]!Sanaudos_kor[RAS],$AM87,[1]!Sanaudos_kor[KOR_nr],AD$1)</f>
        <v>#REF!</v>
      </c>
      <c r="AE87" s="171" t="e">
        <f>+SUMIFS([1]!Sanaudos_kor[Suma],[1]!Sanaudos_kor[RAS],$AM87,[1]!Sanaudos_kor[KOR_nr],AE$1)</f>
        <v>#REF!</v>
      </c>
      <c r="AF87" s="171" t="e">
        <f t="shared" si="4"/>
        <v>#REF!</v>
      </c>
      <c r="AG87" s="538"/>
      <c r="AL87" s="172">
        <f>+'[1]3.pagrindinis'!A89</f>
        <v>800</v>
      </c>
      <c r="AM87" s="172">
        <f>+'[1]3.pagrindinis'!B89</f>
        <v>814</v>
      </c>
      <c r="AN87" s="166" t="e">
        <f>+SUMIFS('[1]5'!$M$8:$M$158,'[1]5'!$C$8:$C$158,$AM87)</f>
        <v>#VALUE!</v>
      </c>
      <c r="AO87" s="167" t="e">
        <f t="shared" si="5"/>
        <v>#VALUE!</v>
      </c>
      <c r="AR87" s="151" t="str">
        <f t="array" ref="AR87">IFERROR(INDEX([1]!SAN[DK_nr],MATCH(1,('[1]3.2'!$AM87=[1]!SAN[RAS])*('[1]3.2'!AR$7=[1]SAN!$B$5:$B$154),0)),"")</f>
        <v/>
      </c>
      <c r="AS87" s="151" t="str">
        <f t="array" ref="AS87">IFERROR(INDEX([1]!SAN[DK_nr],MATCH(1,('[1]3.2'!$AM87=[1]!SAN[RAS])*('[1]3.2'!AS$7=[1]SAN!$B$5:$B$154),0)),"")</f>
        <v/>
      </c>
      <c r="AT87" s="151" t="str">
        <f t="array" ref="AT87">IFERROR(INDEX([1]!SAN[DK_nr],MATCH(1,('[1]3.2'!$AM87=[1]!SAN[RAS])*('[1]3.2'!AT$7=[1]SAN!$B$5:$B$154),0)),"")</f>
        <v/>
      </c>
      <c r="AU87" s="151" t="str">
        <f t="array" ref="AU87">IFERROR(INDEX([1]!SAN[DK_nr],MATCH(1,('[1]3.2'!$AM87=[1]!SAN[RAS])*('[1]3.2'!AU$7=[1]SAN!$B$5:$B$154),0)),"")</f>
        <v/>
      </c>
      <c r="AV87" s="151" t="str">
        <f t="array" ref="AV87">IFERROR(INDEX([1]!SAN[DK_nr],MATCH(1,('[1]3.2'!$AM87=[1]!SAN[RAS])*('[1]3.2'!AV$7=[1]SAN!$B$5:$B$154),0)),"")</f>
        <v/>
      </c>
      <c r="AW87" s="151" t="str">
        <f t="array" ref="AW87">IFERROR(INDEX([1]!SAN[DK_nr],MATCH(1,('[1]3.2'!$AM87=[1]!SAN[RAS])*('[1]3.2'!AW$7=[1]SAN!$B$5:$B$154),0)),"")</f>
        <v/>
      </c>
      <c r="AX87" s="151" t="str">
        <f t="array" ref="AX87">IFERROR(INDEX([1]!SAN[DK_nr],MATCH(1,('[1]3.2'!$AM87=[1]!SAN[RAS])*('[1]3.2'!AX$7=[1]SAN!$B$5:$B$154),0)),"")</f>
        <v/>
      </c>
      <c r="AY87" s="151" t="str">
        <f t="array" ref="AY87">IFERROR(INDEX([1]!SAN[DK_nr],MATCH(1,('[1]3.2'!$AM87=[1]!SAN[RAS])*('[1]3.2'!AY$7=[1]SAN!$B$5:$B$154),0)),"")</f>
        <v/>
      </c>
      <c r="AZ87" s="151" t="str">
        <f t="array" ref="AZ87">IFERROR(INDEX([1]!SAN[DK_nr],MATCH(1,('[1]3.2'!$AM87=[1]!SAN[RAS])*('[1]3.2'!AZ$7=[1]SAN!$B$5:$B$154),0)),"")</f>
        <v/>
      </c>
      <c r="BA87" s="151" t="str">
        <f t="array" ref="BA87">IFERROR(INDEX([1]!SAN[DK_nr],MATCH(1,('[1]3.2'!$AM87=[1]!SAN[RAS])*('[1]3.2'!BA$7=[1]SAN!$B$5:$B$154),0)),"")</f>
        <v/>
      </c>
      <c r="BB87" s="151" t="str">
        <f t="array" ref="BB87">IFERROR(INDEX([1]!SAN[DK_nr],MATCH(1,('[1]3.2'!$AM87=[1]!SAN[RAS])*('[1]3.2'!BB$7=[1]SAN!$B$5:$B$154),0)),"")</f>
        <v/>
      </c>
      <c r="BC87" s="151" t="str">
        <f t="array" ref="BC87">IFERROR(INDEX([1]!SAN[DK_nr],MATCH(1,('[1]3.2'!$AM87=[1]!SAN[RAS])*('[1]3.2'!BC$7=[1]SAN!$B$5:$B$154),0)),"")</f>
        <v/>
      </c>
      <c r="BD87" s="151" t="str">
        <f t="array" ref="BD87">IFERROR(INDEX([1]!SAN[DK_nr],MATCH(1,('[1]3.2'!$AM87=[1]!SAN[RAS])*('[1]3.2'!BD$7=[1]SAN!$B$5:$B$154),0)),"")</f>
        <v/>
      </c>
      <c r="BE87" s="151" t="str">
        <f t="array" ref="BE87">IFERROR(INDEX([1]!SAN[DK_nr],MATCH(1,('[1]3.2'!$AM87=[1]!SAN[RAS])*('[1]3.2'!BE$7=[1]SAN!$B$5:$B$154),0)),"")</f>
        <v/>
      </c>
      <c r="BF87" s="151" t="str">
        <f t="array" ref="BF87">IFERROR(INDEX([1]!SAN[DK_nr],MATCH(1,('[1]3.2'!$AM87=[1]!SAN[RAS])*('[1]3.2'!BF$7=[1]SAN!$B$5:$B$154),0)),"")</f>
        <v/>
      </c>
      <c r="BG87" s="151" t="str">
        <f t="array" ref="BG87">IFERROR(INDEX([1]!SAN[DK_nr],MATCH(1,('[1]3.2'!$AM87=[1]!SAN[RAS])*('[1]3.2'!BG$7=[1]SAN!$B$5:$B$154),0)),"")</f>
        <v/>
      </c>
      <c r="BH87" s="151" t="str">
        <f t="array" ref="BH87">IFERROR(INDEX([1]!SAN[DK_nr],MATCH(1,('[1]3.2'!$AM87=[1]!SAN[RAS])*('[1]3.2'!BH$7=[1]SAN!$B$5:$B$154),0)),"")</f>
        <v/>
      </c>
      <c r="BI87" s="151" t="str">
        <f t="array" ref="BI87">IFERROR(INDEX([1]!SAN[DK_nr],MATCH(1,('[1]3.2'!$AM87=[1]!SAN[RAS])*('[1]3.2'!BI$7=[1]SAN!$B$5:$B$154),0)),"")</f>
        <v/>
      </c>
      <c r="BJ87" s="151" t="str">
        <f t="array" ref="BJ87">IFERROR(INDEX([1]!SAN[DK_nr],MATCH(1,('[1]3.2'!$AM87=[1]!SAN[RAS])*('[1]3.2'!BJ$7=[1]SAN!$B$5:$B$154),0)),"")</f>
        <v/>
      </c>
      <c r="BK87" s="151" t="str">
        <f t="array" ref="BK87">IFERROR(INDEX([1]!SAN[DK_nr],MATCH(1,('[1]3.2'!$AM87=[1]!SAN[RAS])*('[1]3.2'!BK$7=[1]SAN!$B$5:$B$154),0)),"")</f>
        <v/>
      </c>
      <c r="BL87" s="151" t="str">
        <f t="array" ref="BL87">IFERROR(INDEX([1]!SAN[DK_nr],MATCH(1,('[1]3.2'!$AM87=[1]!SAN[RAS])*('[1]3.2'!BL$7=[1]SAN!$B$5:$B$154),0)),"")</f>
        <v/>
      </c>
      <c r="BM87" s="151" t="str">
        <f t="array" ref="BM87">IFERROR(INDEX([1]!SAN[DK_nr],MATCH(1,('[1]3.2'!$AM87=[1]!SAN[RAS])*('[1]3.2'!BM$7=[1]SAN!$B$5:$B$154),0)),"")</f>
        <v/>
      </c>
      <c r="BN87" s="151" t="str">
        <f t="array" ref="BN87">IFERROR(INDEX([1]!SAN[DK_nr],MATCH(1,('[1]3.2'!$AM87=[1]!SAN[RAS])*('[1]3.2'!BN$7=[1]SAN!$B$5:$B$154),0)),"")</f>
        <v/>
      </c>
      <c r="BO87" s="151" t="str">
        <f t="array" ref="BO87">IFERROR(INDEX([1]!SAN[DK_nr],MATCH(1,('[1]3.2'!$AM87=[1]!SAN[RAS])*('[1]3.2'!BO$7=[1]SAN!$B$5:$B$154),0)),"")</f>
        <v/>
      </c>
      <c r="BP87" s="151" t="str">
        <f t="array" ref="BP87">IFERROR(INDEX([1]!SAN[DK_nr],MATCH(1,('[1]3.2'!$AM87=[1]!SAN[RAS])*('[1]3.2'!BP$7=[1]SAN!$B$5:$B$154),0)),"")</f>
        <v/>
      </c>
      <c r="BQ87" s="151" t="str">
        <f t="array" ref="BQ87">IFERROR(INDEX([1]!SAN[DK_nr],MATCH(1,('[1]3.2'!$AM87=[1]!SAN[RAS])*('[1]3.2'!BQ$7=[1]SAN!$B$5:$B$154),0)),"")</f>
        <v/>
      </c>
      <c r="BR87" s="151" t="str">
        <f t="array" ref="BR87">IFERROR(INDEX([1]!SAN[DK_nr],MATCH(1,('[1]3.2'!$AM87=[1]!SAN[RAS])*('[1]3.2'!BR$7=[1]SAN!$B$5:$B$154),0)),"")</f>
        <v/>
      </c>
      <c r="BS87" s="151" t="str">
        <f t="array" ref="BS87">IFERROR(INDEX([1]!SAN[DK_nr],MATCH(1,('[1]3.2'!$AM87=[1]!SAN[RAS])*('[1]3.2'!BS$7=[1]SAN!$B$5:$B$154),0)),"")</f>
        <v/>
      </c>
      <c r="BT87" s="151" t="str">
        <f t="array" ref="BT87">IFERROR(INDEX([1]!SAN[DK_nr],MATCH(1,('[1]3.2'!$AM87=[1]!SAN[RAS])*('[1]3.2'!BT$7=[1]SAN!$B$5:$B$154),0)),"")</f>
        <v/>
      </c>
      <c r="BU87" s="151" t="str">
        <f t="array" ref="BU87">IFERROR(INDEX([1]!SAN[DK_nr],MATCH(1,('[1]3.2'!$AM87=[1]!SAN[RAS])*('[1]3.2'!BU$7=[1]SAN!$B$5:$B$154),0)),"")</f>
        <v/>
      </c>
      <c r="BV87" s="151" t="str">
        <f t="array" ref="BV87">IFERROR(INDEX([1]!SAN[DK_nr],MATCH(1,('[1]3.2'!$AM87=[1]!SAN[RAS])*('[1]3.2'!BV$7=[1]SAN!$B$5:$B$154),0)),"")</f>
        <v/>
      </c>
      <c r="BW87" s="151" t="str">
        <f t="array" ref="BW87">IFERROR(INDEX([1]!SAN[DK_nr],MATCH(1,('[1]3.2'!$AM87=[1]!SAN[RAS])*('[1]3.2'!BW$7=[1]SAN!$B$5:$B$154),0)),"")</f>
        <v/>
      </c>
      <c r="BX87" s="151" t="str">
        <f t="array" ref="BX87">IFERROR(INDEX([1]!SAN[DK_nr],MATCH(1,('[1]3.2'!$AM87=[1]!SAN[RAS])*('[1]3.2'!BX$7=[1]SAN!$B$5:$B$154),0)),"")</f>
        <v/>
      </c>
      <c r="BY87" s="151" t="str">
        <f t="array" ref="BY87">IFERROR(INDEX([1]!SAN[DK_nr],MATCH(1,('[1]3.2'!$AM87=[1]!SAN[RAS])*('[1]3.2'!BY$7=[1]SAN!$B$5:$B$154),0)),"")</f>
        <v/>
      </c>
      <c r="BZ87" s="151" t="str">
        <f t="array" ref="BZ87">IFERROR(INDEX([1]!SAN[DK_nr],MATCH(1,('[1]3.2'!$AM87=[1]!SAN[RAS])*('[1]3.2'!BZ$7=[1]SAN!$B$5:$B$154),0)),"")</f>
        <v/>
      </c>
      <c r="CA87" s="151" t="str">
        <f t="array" ref="CA87">IFERROR(INDEX([1]!SAN[DK_nr],MATCH(1,('[1]3.2'!$AM87=[1]!SAN[RAS])*('[1]3.2'!CA$7=[1]SAN!$B$5:$B$154),0)),"")</f>
        <v/>
      </c>
      <c r="CB87" s="151" t="str">
        <f t="array" ref="CB87">IFERROR(INDEX([1]!SAN[DK_nr],MATCH(1,('[1]3.2'!$AM87=[1]!SAN[RAS])*('[1]3.2'!CB$7=[1]SAN!$B$5:$B$154),0)),"")</f>
        <v/>
      </c>
      <c r="CC87" s="151" t="str">
        <f t="array" ref="CC87">IFERROR(INDEX([1]!SAN[DK_nr],MATCH(1,('[1]3.2'!$AM87=[1]!SAN[RAS])*('[1]3.2'!CC$7=[1]SAN!$B$5:$B$154),0)),"")</f>
        <v/>
      </c>
      <c r="CD87" s="151" t="str">
        <f t="array" ref="CD87">IFERROR(INDEX([1]!SAN[DK_nr],MATCH(1,('[1]3.2'!$AM87=[1]!SAN[RAS])*('[1]3.2'!CD$7=[1]SAN!$B$5:$B$154),0)),"")</f>
        <v/>
      </c>
      <c r="CE87" s="151" t="str">
        <f t="array" ref="CE87">IFERROR(INDEX([1]!SAN[DK_nr],MATCH(1,('[1]3.2'!$AM87=[1]!SAN[RAS])*('[1]3.2'!CE$7=[1]SAN!$B$5:$B$154),0)),"")</f>
        <v/>
      </c>
      <c r="CF87" s="151" t="str">
        <f t="array" ref="CF87">IFERROR(INDEX([1]!SAN[DK_nr],MATCH(1,('[1]3.2'!$AM87=[1]!SAN[RAS])*('[1]3.2'!CF$7=[1]SAN!$B$5:$B$154),0)),"")</f>
        <v/>
      </c>
      <c r="CG87" s="151" t="str">
        <f t="array" ref="CG87">IFERROR(INDEX([1]!SAN[DK_nr],MATCH(1,('[1]3.2'!$AM87=[1]!SAN[RAS])*('[1]3.2'!CG$7=[1]SAN!$B$5:$B$154),0)),"")</f>
        <v/>
      </c>
      <c r="CH87" s="151" t="str">
        <f t="array" ref="CH87">IFERROR(INDEX([1]!SAN[DK_nr],MATCH(1,('[1]3.2'!$AM87=[1]!SAN[RAS])*('[1]3.2'!CH$7=[1]SAN!$B$5:$B$154),0)),"")</f>
        <v/>
      </c>
      <c r="CI87" s="151" t="str">
        <f t="array" ref="CI87">IFERROR(INDEX([1]!SAN[DK_nr],MATCH(1,('[1]3.2'!$AM87=[1]!SAN[RAS])*('[1]3.2'!CI$7=[1]SAN!$B$5:$B$154),0)),"")</f>
        <v/>
      </c>
      <c r="CJ87" s="151" t="str">
        <f t="array" ref="CJ87">IFERROR(INDEX([1]!SAN[DK_nr],MATCH(1,('[1]3.2'!$AM87=[1]!SAN[RAS])*('[1]3.2'!CJ$7=[1]SAN!$B$5:$B$154),0)),"")</f>
        <v/>
      </c>
      <c r="CK87" s="151" t="str">
        <f t="array" ref="CK87">IFERROR(INDEX([1]!SAN[DK_nr],MATCH(1,('[1]3.2'!$AM87=[1]!SAN[RAS])*('[1]3.2'!CK$7=[1]SAN!$B$5:$B$154),0)),"")</f>
        <v/>
      </c>
      <c r="CL87" s="151" t="str">
        <f t="array" ref="CL87">IFERROR(INDEX([1]!SAN[DK_nr],MATCH(1,('[1]3.2'!$AM87=[1]!SAN[RAS])*('[1]3.2'!CL$7=[1]SAN!$B$5:$B$154),0)),"")</f>
        <v/>
      </c>
      <c r="CM87" s="151" t="str">
        <f t="array" ref="CM87">IFERROR(INDEX([1]!SAN[DK_nr],MATCH(1,('[1]3.2'!$AM87=[1]!SAN[RAS])*('[1]3.2'!CM$7=[1]SAN!$B$5:$B$154),0)),"")</f>
        <v/>
      </c>
      <c r="CN87" s="151" t="str">
        <f t="array" ref="CN87">IFERROR(INDEX([1]!SAN[DK_nr],MATCH(1,('[1]3.2'!$AM87=[1]!SAN[RAS])*('[1]3.2'!CN$7=[1]SAN!$B$5:$B$154),0)),"")</f>
        <v/>
      </c>
      <c r="CO87" s="151" t="str">
        <f t="array" ref="CO87">IFERROR(INDEX([1]!SAN[DK_nr],MATCH(1,('[1]3.2'!$AM87=[1]!SAN[RAS])*('[1]3.2'!CO$7=[1]SAN!$B$5:$B$154),0)),"")</f>
        <v/>
      </c>
      <c r="CP87" s="151" t="str">
        <f t="array" ref="CP87">IFERROR(INDEX([1]!SAN[DK_nr],MATCH(1,('[1]3.2'!$AM87=[1]!SAN[RAS])*('[1]3.2'!CP$7=[1]SAN!$B$5:$B$154),0)),"")</f>
        <v/>
      </c>
      <c r="CQ87" s="151" t="str">
        <f t="array" ref="CQ87">IFERROR(INDEX([1]!SAN[DK_nr],MATCH(1,('[1]3.2'!$AM87=[1]!SAN[RAS])*('[1]3.2'!CQ$7=[1]SAN!$B$5:$B$154),0)),"")</f>
        <v/>
      </c>
      <c r="CR87" s="151" t="str">
        <f t="array" ref="CR87">IFERROR(INDEX([1]!SAN[DK_nr],MATCH(1,('[1]3.2'!$AM87=[1]!SAN[RAS])*('[1]3.2'!CR$7=[1]SAN!$B$5:$B$154),0)),"")</f>
        <v/>
      </c>
      <c r="CS87" s="151" t="str">
        <f t="array" ref="CS87">IFERROR(INDEX([1]!SAN[DK_nr],MATCH(1,('[1]3.2'!$AM87=[1]!SAN[RAS])*('[1]3.2'!CS$7=[1]SAN!$B$5:$B$154),0)),"")</f>
        <v/>
      </c>
      <c r="CT87" s="151" t="str">
        <f t="array" ref="CT87">IFERROR(INDEX([1]!SAN[DK_nr],MATCH(1,('[1]3.2'!$AM87=[1]!SAN[RAS])*('[1]3.2'!CT$7=[1]SAN!$B$5:$B$154),0)),"")</f>
        <v/>
      </c>
      <c r="CU87" s="151" t="str">
        <f t="array" ref="CU87">IFERROR(INDEX([1]!SAN[DK_nr],MATCH(1,('[1]3.2'!$AM87=[1]!SAN[RAS])*('[1]3.2'!CU$7=[1]SAN!$B$5:$B$154),0)),"")</f>
        <v/>
      </c>
      <c r="CV87" s="151" t="str">
        <f t="array" ref="CV87">IFERROR(INDEX([1]!SAN[DK_nr],MATCH(1,('[1]3.2'!$AM87=[1]!SAN[RAS])*('[1]3.2'!CV$7=[1]SAN!$B$5:$B$154),0)),"")</f>
        <v/>
      </c>
      <c r="CW87" s="151" t="str">
        <f t="array" ref="CW87">IFERROR(INDEX([1]!SAN[DK_nr],MATCH(1,('[1]3.2'!$AM87=[1]!SAN[RAS])*('[1]3.2'!CW$7=[1]SAN!$B$5:$B$154),0)),"")</f>
        <v/>
      </c>
      <c r="CX87" s="151" t="str">
        <f t="array" ref="CX87">IFERROR(INDEX([1]!SAN[DK_nr],MATCH(1,('[1]3.2'!$AM87=[1]!SAN[RAS])*('[1]3.2'!CX$7=[1]SAN!$B$5:$B$154),0)),"")</f>
        <v/>
      </c>
      <c r="CY87" s="151" t="str">
        <f t="array" ref="CY87">IFERROR(INDEX([1]!SAN[DK_nr],MATCH(1,('[1]3.2'!$AM87=[1]!SAN[RAS])*('[1]3.2'!CY$7=[1]SAN!$B$5:$B$154),0)),"")</f>
        <v/>
      </c>
      <c r="CZ87" s="151" t="str">
        <f t="array" ref="CZ87">IFERROR(INDEX([1]!SAN[DK_nr],MATCH(1,('[1]3.2'!$AM87=[1]!SAN[RAS])*('[1]3.2'!CZ$7=[1]SAN!$B$5:$B$154),0)),"")</f>
        <v/>
      </c>
      <c r="DA87" s="151" t="str">
        <f t="array" ref="DA87">IFERROR(INDEX([1]!SAN[DK_nr],MATCH(1,('[1]3.2'!$AM87=[1]!SAN[RAS])*('[1]3.2'!DA$7=[1]SAN!$B$5:$B$154),0)),"")</f>
        <v/>
      </c>
      <c r="DB87" s="151" t="str">
        <f t="array" ref="DB87">IFERROR(INDEX([1]!SAN[DK_nr],MATCH(1,('[1]3.2'!$AM87=[1]!SAN[RAS])*('[1]3.2'!DB$7=[1]SAN!$B$5:$B$154),0)),"")</f>
        <v/>
      </c>
      <c r="DC87" s="151" t="str">
        <f t="array" ref="DC87">IFERROR(INDEX([1]!SAN[DK_nr],MATCH(1,('[1]3.2'!$AM87=[1]!SAN[RAS])*('[1]3.2'!DC$7=[1]SAN!$B$5:$B$154),0)),"")</f>
        <v/>
      </c>
      <c r="DD87" s="151" t="str">
        <f t="array" ref="DD87">IFERROR(INDEX([1]!SAN[DK_nr],MATCH(1,('[1]3.2'!$AM87=[1]!SAN[RAS])*('[1]3.2'!DD$7=[1]SAN!$B$5:$B$154),0)),"")</f>
        <v/>
      </c>
      <c r="DE87" s="151" t="str">
        <f t="array" ref="DE87">IFERROR(INDEX([1]!SAN[DK_nr],MATCH(1,('[1]3.2'!$AM87=[1]!SAN[RAS])*('[1]3.2'!DE$7=[1]SAN!$B$5:$B$154),0)),"")</f>
        <v/>
      </c>
      <c r="DF87" s="151" t="str">
        <f t="array" ref="DF87">IFERROR(INDEX([1]!SAN[DK_nr],MATCH(1,('[1]3.2'!$AM87=[1]!SAN[RAS])*('[1]3.2'!DF$7=[1]SAN!$B$5:$B$154),0)),"")</f>
        <v/>
      </c>
      <c r="DG87" s="151" t="str">
        <f t="array" ref="DG87">IFERROR(INDEX([1]!SAN[DK_nr],MATCH(1,('[1]3.2'!$AM87=[1]!SAN[RAS])*('[1]3.2'!DG$7=[1]SAN!$B$5:$B$154),0)),"")</f>
        <v/>
      </c>
      <c r="DH87" s="151" t="str">
        <f t="array" ref="DH87">IFERROR(INDEX([1]!SAN[DK_nr],MATCH(1,('[1]3.2'!$AM87=[1]!SAN[RAS])*('[1]3.2'!DH$7=[1]SAN!$B$5:$B$154),0)),"")</f>
        <v/>
      </c>
      <c r="DI87" s="151" t="str">
        <f t="array" ref="DI87">IFERROR(INDEX([1]!SAN[DK_nr],MATCH(1,('[1]3.2'!$AM87=[1]!SAN[RAS])*('[1]3.2'!DI$7=[1]SAN!$B$5:$B$154),0)),"")</f>
        <v/>
      </c>
      <c r="DJ87" s="151" t="str">
        <f t="array" ref="DJ87">IFERROR(INDEX([1]!SAN[DK_nr],MATCH(1,('[1]3.2'!$AM87=[1]!SAN[RAS])*('[1]3.2'!DJ$7=[1]SAN!$B$5:$B$154),0)),"")</f>
        <v/>
      </c>
      <c r="DK87" s="151" t="str">
        <f t="array" ref="DK87">IFERROR(INDEX([1]!SAN[DK_nr],MATCH(1,('[1]3.2'!$AM87=[1]!SAN[RAS])*('[1]3.2'!DK$7=[1]SAN!$B$5:$B$154),0)),"")</f>
        <v/>
      </c>
      <c r="DL87" s="151" t="str">
        <f t="array" ref="DL87">IFERROR(INDEX([1]!SAN[DK_nr],MATCH(1,('[1]3.2'!$AM87=[1]!SAN[RAS])*('[1]3.2'!DL$7=[1]SAN!$B$5:$B$154),0)),"")</f>
        <v/>
      </c>
      <c r="DM87" s="151" t="str">
        <f t="array" ref="DM87">IFERROR(INDEX([1]!SAN[DK_nr],MATCH(1,('[1]3.2'!$AM87=[1]!SAN[RAS])*('[1]3.2'!DM$7=[1]SAN!$B$5:$B$154),0)),"")</f>
        <v/>
      </c>
      <c r="DN87" s="151" t="str">
        <f t="array" ref="DN87">IFERROR(INDEX([1]!SAN[DK_nr],MATCH(1,('[1]3.2'!$AM87=[1]!SAN[RAS])*('[1]3.2'!DN$7=[1]SAN!$B$5:$B$154),0)),"")</f>
        <v/>
      </c>
      <c r="DO87" s="151" t="str">
        <f t="array" ref="DO87">IFERROR(INDEX([1]!SAN[DK_nr],MATCH(1,('[1]3.2'!$AM87=[1]!SAN[RAS])*('[1]3.2'!DO$7=[1]SAN!$B$5:$B$154),0)),"")</f>
        <v/>
      </c>
      <c r="DP87" s="151" t="str">
        <f t="array" ref="DP87">IFERROR(INDEX([1]!SAN[DK_nr],MATCH(1,('[1]3.2'!$AM87=[1]!SAN[RAS])*('[1]3.2'!DP$7=[1]SAN!$B$5:$B$154),0)),"")</f>
        <v/>
      </c>
      <c r="DQ87" s="151" t="str">
        <f t="array" ref="DQ87">IFERROR(INDEX([1]!SAN[DK_nr],MATCH(1,('[1]3.2'!$AM87=[1]!SAN[RAS])*('[1]3.2'!DQ$7=[1]SAN!$B$5:$B$154),0)),"")</f>
        <v/>
      </c>
      <c r="DR87" s="151" t="str">
        <f t="array" ref="DR87">IFERROR(INDEX([1]!SAN[DK_nr],MATCH(1,('[1]3.2'!$AM87=[1]!SAN[RAS])*('[1]3.2'!DR$7=[1]SAN!$B$5:$B$154),0)),"")</f>
        <v/>
      </c>
      <c r="DS87" s="151" t="str">
        <f t="array" ref="DS87">IFERROR(INDEX([1]!SAN[DK_nr],MATCH(1,('[1]3.2'!$AM87=[1]!SAN[RAS])*('[1]3.2'!DS$7=[1]SAN!$B$5:$B$154),0)),"")</f>
        <v/>
      </c>
      <c r="DT87" s="151" t="str">
        <f t="array" ref="DT87">IFERROR(INDEX([1]!SAN[DK_nr],MATCH(1,('[1]3.2'!$AM87=[1]!SAN[RAS])*('[1]3.2'!DT$7=[1]SAN!$B$5:$B$154),0)),"")</f>
        <v/>
      </c>
      <c r="DU87" s="151" t="str">
        <f t="array" ref="DU87">IFERROR(INDEX([1]!SAN[DK_nr],MATCH(1,('[1]3.2'!$AM87=[1]!SAN[RAS])*('[1]3.2'!DU$7=[1]SAN!$B$5:$B$154),0)),"")</f>
        <v/>
      </c>
      <c r="DV87" s="151" t="str">
        <f t="array" ref="DV87">IFERROR(INDEX([1]!SAN[DK_nr],MATCH(1,('[1]3.2'!$AM87=[1]!SAN[RAS])*('[1]3.2'!DV$7=[1]SAN!$B$5:$B$154),0)),"")</f>
        <v/>
      </c>
      <c r="DW87" s="151" t="str">
        <f t="array" ref="DW87">IFERROR(INDEX([1]!SAN[DK_nr],MATCH(1,('[1]3.2'!$AM87=[1]!SAN[RAS])*('[1]3.2'!DW$7=[1]SAN!$B$5:$B$154),0)),"")</f>
        <v/>
      </c>
      <c r="DX87" s="151" t="str">
        <f t="array" ref="DX87">IFERROR(INDEX([1]!SAN[DK_nr],MATCH(1,('[1]3.2'!$AM87=[1]!SAN[RAS])*('[1]3.2'!DX$7=[1]SAN!$B$5:$B$154),0)),"")</f>
        <v/>
      </c>
      <c r="DY87" s="151" t="str">
        <f t="array" ref="DY87">IFERROR(INDEX([1]!SAN[DK_nr],MATCH(1,('[1]3.2'!$AM87=[1]!SAN[RAS])*('[1]3.2'!DY$7=[1]SAN!$B$5:$B$154),0)),"")</f>
        <v/>
      </c>
      <c r="DZ87" s="151" t="str">
        <f t="array" ref="DZ87">IFERROR(INDEX([1]!SAN[DK_nr],MATCH(1,('[1]3.2'!$AM87=[1]!SAN[RAS])*('[1]3.2'!DZ$7=[1]SAN!$B$5:$B$154),0)),"")</f>
        <v/>
      </c>
      <c r="EA87" s="151" t="str">
        <f t="array" ref="EA87">IFERROR(INDEX([1]!SAN[DK_nr],MATCH(1,('[1]3.2'!$AM87=[1]!SAN[RAS])*('[1]3.2'!EA$7=[1]SAN!$B$5:$B$154),0)),"")</f>
        <v/>
      </c>
      <c r="EB87" s="151" t="str">
        <f t="array" ref="EB87">IFERROR(INDEX([1]!SAN[DK_nr],MATCH(1,('[1]3.2'!$AM87=[1]!SAN[RAS])*('[1]3.2'!EB$7=[1]SAN!$B$5:$B$154),0)),"")</f>
        <v/>
      </c>
    </row>
    <row r="88" spans="2:132" ht="12.2" customHeight="1" x14ac:dyDescent="0.2">
      <c r="B88" s="168" t="s">
        <v>608</v>
      </c>
      <c r="C88" s="175" t="s">
        <v>609</v>
      </c>
      <c r="D88" s="170" t="str">
        <f t="shared" si="6"/>
        <v xml:space="preserve">                                                                                        </v>
      </c>
      <c r="E88" s="171" t="e">
        <f>+SUMIFS([1]!Sanaudos[Suma],[1]!Sanaudos[Pagal DK RAS],$AM88)</f>
        <v>#REF!</v>
      </c>
      <c r="F88" s="171"/>
      <c r="G88" s="171"/>
      <c r="H88" s="171"/>
      <c r="I88" s="171"/>
      <c r="J88" s="171" t="e">
        <f>+SUMIFS([1]!Sanaudos_kor[Suma],[1]!Sanaudos_kor[RAS],$AM88,[1]!Sanaudos_kor[KOR_nr],J$1)</f>
        <v>#REF!</v>
      </c>
      <c r="K88" s="171" t="e">
        <f>+SUMIFS([1]!Sanaudos_kor[Suma],[1]!Sanaudos_kor[RAS],$AM88,[1]!Sanaudos_kor[KOR_nr],K$1)</f>
        <v>#REF!</v>
      </c>
      <c r="L88" s="171" t="e">
        <f>+SUMIFS([1]!Sanaudos_kor[Suma],[1]!Sanaudos_kor[RAS],$AM88,[1]!Sanaudos_kor[KOR_nr],L$1)</f>
        <v>#REF!</v>
      </c>
      <c r="M88" s="171" t="e">
        <f>+SUMIFS([1]!Sanaudos_kor[Suma],[1]!Sanaudos_kor[RAS],$AM88,[1]!Sanaudos_kor[KOR_nr],M$1)</f>
        <v>#REF!</v>
      </c>
      <c r="N88" s="171" t="e">
        <f>+SUMIFS([1]!Sanaudos_kor[Suma],[1]!Sanaudos_kor[RAS],$AM88,[1]!Sanaudos_kor[KOR_nr],N$1)</f>
        <v>#REF!</v>
      </c>
      <c r="O88" s="171" t="e">
        <f>+SUMIFS([1]!Sanaudos_kor[Suma],[1]!Sanaudos_kor[RAS],$AM88,[1]!Sanaudos_kor[KOR_nr],O$1)</f>
        <v>#REF!</v>
      </c>
      <c r="P88" s="171" t="e">
        <f>+SUMIFS([1]!Sanaudos_kor[Suma],[1]!Sanaudos_kor[RAS],$AM88,[1]!Sanaudos_kor[KOR_nr],P$1)</f>
        <v>#REF!</v>
      </c>
      <c r="Q88" s="171" t="e">
        <f>+SUMIFS([1]!Sanaudos_kor[Suma],[1]!Sanaudos_kor[RAS],$AM88,[1]!Sanaudos_kor[KOR_nr],Q$1)</f>
        <v>#REF!</v>
      </c>
      <c r="R88" s="171" t="e">
        <f>+SUMIFS([1]!Sanaudos_kor[Suma],[1]!Sanaudos_kor[RAS],$AM88,[1]!Sanaudos_kor[KOR_nr],R$1)</f>
        <v>#REF!</v>
      </c>
      <c r="S88" s="171" t="e">
        <f>+SUMIFS([1]!Sanaudos_kor[Suma],[1]!Sanaudos_kor[RAS],$AM88,[1]!Sanaudos_kor[KOR_nr],S$1)</f>
        <v>#REF!</v>
      </c>
      <c r="T88" s="171" t="e">
        <f>+SUMIFS([1]!Sanaudos_kor[Suma],[1]!Sanaudos_kor[RAS],$AM88,[1]!Sanaudos_kor[KOR_nr],T$1)</f>
        <v>#REF!</v>
      </c>
      <c r="U88" s="171" t="e">
        <f>+SUMIFS([1]!Sanaudos_kor[Suma],[1]!Sanaudos_kor[RAS],$AM88,[1]!Sanaudos_kor[KOR_nr],U$1)</f>
        <v>#REF!</v>
      </c>
      <c r="V88" s="171" t="e">
        <f>+SUMIFS([1]!Sanaudos_kor[Suma],[1]!Sanaudos_kor[RAS],$AM88,[1]!Sanaudos_kor[KOR_nr],V$1)</f>
        <v>#REF!</v>
      </c>
      <c r="W88" s="171" t="e">
        <f>+SUMIFS([1]!Sanaudos_kor[Suma],[1]!Sanaudos_kor[RAS],$AM88,[1]!Sanaudos_kor[KOR_nr],W$1)</f>
        <v>#REF!</v>
      </c>
      <c r="X88" s="171" t="e">
        <f>+SUMIFS([1]!Sanaudos_kor[Suma],[1]!Sanaudos_kor[RAS],$AM88,[1]!Sanaudos_kor[KOR_nr],X$1)</f>
        <v>#REF!</v>
      </c>
      <c r="Y88" s="171" t="e">
        <f>+SUMIFS([1]!Sanaudos_kor[Suma],[1]!Sanaudos_kor[RAS],$AM88,[1]!Sanaudos_kor[KOR_nr],Y$1)</f>
        <v>#REF!</v>
      </c>
      <c r="Z88" s="171" t="e">
        <f>+SUMIFS([1]!Sanaudos_kor[Suma],[1]!Sanaudos_kor[RAS],$AM88,[1]!Sanaudos_kor[KOR_nr],Z$1)</f>
        <v>#REF!</v>
      </c>
      <c r="AA88" s="171" t="e">
        <f>+SUMIFS([1]!Sanaudos_kor[Suma],[1]!Sanaudos_kor[RAS],$AM88,[1]!Sanaudos_kor[KOR_nr],AA$1)</f>
        <v>#REF!</v>
      </c>
      <c r="AB88" s="171" t="e">
        <f>+SUMIFS([1]!Sanaudos_kor[Suma],[1]!Sanaudos_kor[RAS],$AM88,[1]!Sanaudos_kor[KOR_nr],AB$1)</f>
        <v>#REF!</v>
      </c>
      <c r="AC88" s="171" t="e">
        <f>+SUMIFS([1]!Sanaudos_kor[Suma],[1]!Sanaudos_kor[RAS],$AM88,[1]!Sanaudos_kor[KOR_nr],AC$1)</f>
        <v>#REF!</v>
      </c>
      <c r="AD88" s="171" t="e">
        <f>+SUMIFS([1]!Sanaudos_kor[Suma],[1]!Sanaudos_kor[RAS],$AM88,[1]!Sanaudos_kor[KOR_nr],AD$1)</f>
        <v>#REF!</v>
      </c>
      <c r="AE88" s="171" t="e">
        <f>+SUMIFS([1]!Sanaudos_kor[Suma],[1]!Sanaudos_kor[RAS],$AM88,[1]!Sanaudos_kor[KOR_nr],AE$1)</f>
        <v>#REF!</v>
      </c>
      <c r="AF88" s="171" t="e">
        <f t="shared" si="4"/>
        <v>#REF!</v>
      </c>
      <c r="AG88" s="538"/>
      <c r="AL88" s="172">
        <f>+'[1]3.pagrindinis'!A90</f>
        <v>800</v>
      </c>
      <c r="AM88" s="172">
        <f>+'[1]3.pagrindinis'!B90</f>
        <v>815</v>
      </c>
      <c r="AN88" s="166" t="e">
        <f>+SUMIFS('[1]5'!$M$8:$M$158,'[1]5'!$C$8:$C$158,$AM88)</f>
        <v>#VALUE!</v>
      </c>
      <c r="AO88" s="167" t="e">
        <f t="shared" si="5"/>
        <v>#VALUE!</v>
      </c>
      <c r="AR88" s="151" t="str">
        <f t="array" ref="AR88">IFERROR(INDEX([1]!SAN[DK_nr],MATCH(1,('[1]3.2'!$AM88=[1]!SAN[RAS])*('[1]3.2'!AR$7=[1]SAN!$B$5:$B$154),0)),"")</f>
        <v/>
      </c>
      <c r="AS88" s="151" t="str">
        <f t="array" ref="AS88">IFERROR(INDEX([1]!SAN[DK_nr],MATCH(1,('[1]3.2'!$AM88=[1]!SAN[RAS])*('[1]3.2'!AS$7=[1]SAN!$B$5:$B$154),0)),"")</f>
        <v/>
      </c>
      <c r="AT88" s="151" t="str">
        <f t="array" ref="AT88">IFERROR(INDEX([1]!SAN[DK_nr],MATCH(1,('[1]3.2'!$AM88=[1]!SAN[RAS])*('[1]3.2'!AT$7=[1]SAN!$B$5:$B$154),0)),"")</f>
        <v/>
      </c>
      <c r="AU88" s="151" t="str">
        <f t="array" ref="AU88">IFERROR(INDEX([1]!SAN[DK_nr],MATCH(1,('[1]3.2'!$AM88=[1]!SAN[RAS])*('[1]3.2'!AU$7=[1]SAN!$B$5:$B$154),0)),"")</f>
        <v/>
      </c>
      <c r="AV88" s="151" t="str">
        <f t="array" ref="AV88">IFERROR(INDEX([1]!SAN[DK_nr],MATCH(1,('[1]3.2'!$AM88=[1]!SAN[RAS])*('[1]3.2'!AV$7=[1]SAN!$B$5:$B$154),0)),"")</f>
        <v/>
      </c>
      <c r="AW88" s="151" t="str">
        <f t="array" ref="AW88">IFERROR(INDEX([1]!SAN[DK_nr],MATCH(1,('[1]3.2'!$AM88=[1]!SAN[RAS])*('[1]3.2'!AW$7=[1]SAN!$B$5:$B$154),0)),"")</f>
        <v/>
      </c>
      <c r="AX88" s="151" t="str">
        <f t="array" ref="AX88">IFERROR(INDEX([1]!SAN[DK_nr],MATCH(1,('[1]3.2'!$AM88=[1]!SAN[RAS])*('[1]3.2'!AX$7=[1]SAN!$B$5:$B$154),0)),"")</f>
        <v/>
      </c>
      <c r="AY88" s="151" t="str">
        <f t="array" ref="AY88">IFERROR(INDEX([1]!SAN[DK_nr],MATCH(1,('[1]3.2'!$AM88=[1]!SAN[RAS])*('[1]3.2'!AY$7=[1]SAN!$B$5:$B$154),0)),"")</f>
        <v/>
      </c>
      <c r="AZ88" s="151" t="str">
        <f t="array" ref="AZ88">IFERROR(INDEX([1]!SAN[DK_nr],MATCH(1,('[1]3.2'!$AM88=[1]!SAN[RAS])*('[1]3.2'!AZ$7=[1]SAN!$B$5:$B$154),0)),"")</f>
        <v/>
      </c>
      <c r="BA88" s="151" t="str">
        <f t="array" ref="BA88">IFERROR(INDEX([1]!SAN[DK_nr],MATCH(1,('[1]3.2'!$AM88=[1]!SAN[RAS])*('[1]3.2'!BA$7=[1]SAN!$B$5:$B$154),0)),"")</f>
        <v/>
      </c>
      <c r="BB88" s="151" t="str">
        <f t="array" ref="BB88">IFERROR(INDEX([1]!SAN[DK_nr],MATCH(1,('[1]3.2'!$AM88=[1]!SAN[RAS])*('[1]3.2'!BB$7=[1]SAN!$B$5:$B$154),0)),"")</f>
        <v/>
      </c>
      <c r="BC88" s="151" t="str">
        <f t="array" ref="BC88">IFERROR(INDEX([1]!SAN[DK_nr],MATCH(1,('[1]3.2'!$AM88=[1]!SAN[RAS])*('[1]3.2'!BC$7=[1]SAN!$B$5:$B$154),0)),"")</f>
        <v/>
      </c>
      <c r="BD88" s="151" t="str">
        <f t="array" ref="BD88">IFERROR(INDEX([1]!SAN[DK_nr],MATCH(1,('[1]3.2'!$AM88=[1]!SAN[RAS])*('[1]3.2'!BD$7=[1]SAN!$B$5:$B$154),0)),"")</f>
        <v/>
      </c>
      <c r="BE88" s="151" t="str">
        <f t="array" ref="BE88">IFERROR(INDEX([1]!SAN[DK_nr],MATCH(1,('[1]3.2'!$AM88=[1]!SAN[RAS])*('[1]3.2'!BE$7=[1]SAN!$B$5:$B$154),0)),"")</f>
        <v/>
      </c>
      <c r="BF88" s="151" t="str">
        <f t="array" ref="BF88">IFERROR(INDEX([1]!SAN[DK_nr],MATCH(1,('[1]3.2'!$AM88=[1]!SAN[RAS])*('[1]3.2'!BF$7=[1]SAN!$B$5:$B$154),0)),"")</f>
        <v/>
      </c>
      <c r="BG88" s="151" t="str">
        <f t="array" ref="BG88">IFERROR(INDEX([1]!SAN[DK_nr],MATCH(1,('[1]3.2'!$AM88=[1]!SAN[RAS])*('[1]3.2'!BG$7=[1]SAN!$B$5:$B$154),0)),"")</f>
        <v/>
      </c>
      <c r="BH88" s="151" t="str">
        <f t="array" ref="BH88">IFERROR(INDEX([1]!SAN[DK_nr],MATCH(1,('[1]3.2'!$AM88=[1]!SAN[RAS])*('[1]3.2'!BH$7=[1]SAN!$B$5:$B$154),0)),"")</f>
        <v/>
      </c>
      <c r="BI88" s="151" t="str">
        <f t="array" ref="BI88">IFERROR(INDEX([1]!SAN[DK_nr],MATCH(1,('[1]3.2'!$AM88=[1]!SAN[RAS])*('[1]3.2'!BI$7=[1]SAN!$B$5:$B$154),0)),"")</f>
        <v/>
      </c>
      <c r="BJ88" s="151" t="str">
        <f t="array" ref="BJ88">IFERROR(INDEX([1]!SAN[DK_nr],MATCH(1,('[1]3.2'!$AM88=[1]!SAN[RAS])*('[1]3.2'!BJ$7=[1]SAN!$B$5:$B$154),0)),"")</f>
        <v/>
      </c>
      <c r="BK88" s="151" t="str">
        <f t="array" ref="BK88">IFERROR(INDEX([1]!SAN[DK_nr],MATCH(1,('[1]3.2'!$AM88=[1]!SAN[RAS])*('[1]3.2'!BK$7=[1]SAN!$B$5:$B$154),0)),"")</f>
        <v/>
      </c>
      <c r="BL88" s="151" t="str">
        <f t="array" ref="BL88">IFERROR(INDEX([1]!SAN[DK_nr],MATCH(1,('[1]3.2'!$AM88=[1]!SAN[RAS])*('[1]3.2'!BL$7=[1]SAN!$B$5:$B$154),0)),"")</f>
        <v/>
      </c>
      <c r="BM88" s="151" t="str">
        <f t="array" ref="BM88">IFERROR(INDEX([1]!SAN[DK_nr],MATCH(1,('[1]3.2'!$AM88=[1]!SAN[RAS])*('[1]3.2'!BM$7=[1]SAN!$B$5:$B$154),0)),"")</f>
        <v/>
      </c>
      <c r="BN88" s="151" t="str">
        <f t="array" ref="BN88">IFERROR(INDEX([1]!SAN[DK_nr],MATCH(1,('[1]3.2'!$AM88=[1]!SAN[RAS])*('[1]3.2'!BN$7=[1]SAN!$B$5:$B$154),0)),"")</f>
        <v/>
      </c>
      <c r="BO88" s="151" t="str">
        <f t="array" ref="BO88">IFERROR(INDEX([1]!SAN[DK_nr],MATCH(1,('[1]3.2'!$AM88=[1]!SAN[RAS])*('[1]3.2'!BO$7=[1]SAN!$B$5:$B$154),0)),"")</f>
        <v/>
      </c>
      <c r="BP88" s="151" t="str">
        <f t="array" ref="BP88">IFERROR(INDEX([1]!SAN[DK_nr],MATCH(1,('[1]3.2'!$AM88=[1]!SAN[RAS])*('[1]3.2'!BP$7=[1]SAN!$B$5:$B$154),0)),"")</f>
        <v/>
      </c>
      <c r="BQ88" s="151" t="str">
        <f t="array" ref="BQ88">IFERROR(INDEX([1]!SAN[DK_nr],MATCH(1,('[1]3.2'!$AM88=[1]!SAN[RAS])*('[1]3.2'!BQ$7=[1]SAN!$B$5:$B$154),0)),"")</f>
        <v/>
      </c>
      <c r="BR88" s="151" t="str">
        <f t="array" ref="BR88">IFERROR(INDEX([1]!SAN[DK_nr],MATCH(1,('[1]3.2'!$AM88=[1]!SAN[RAS])*('[1]3.2'!BR$7=[1]SAN!$B$5:$B$154),0)),"")</f>
        <v/>
      </c>
      <c r="BS88" s="151" t="str">
        <f t="array" ref="BS88">IFERROR(INDEX([1]!SAN[DK_nr],MATCH(1,('[1]3.2'!$AM88=[1]!SAN[RAS])*('[1]3.2'!BS$7=[1]SAN!$B$5:$B$154),0)),"")</f>
        <v/>
      </c>
      <c r="BT88" s="151" t="str">
        <f t="array" ref="BT88">IFERROR(INDEX([1]!SAN[DK_nr],MATCH(1,('[1]3.2'!$AM88=[1]!SAN[RAS])*('[1]3.2'!BT$7=[1]SAN!$B$5:$B$154),0)),"")</f>
        <v/>
      </c>
      <c r="BU88" s="151" t="str">
        <f t="array" ref="BU88">IFERROR(INDEX([1]!SAN[DK_nr],MATCH(1,('[1]3.2'!$AM88=[1]!SAN[RAS])*('[1]3.2'!BU$7=[1]SAN!$B$5:$B$154),0)),"")</f>
        <v/>
      </c>
      <c r="BV88" s="151" t="str">
        <f t="array" ref="BV88">IFERROR(INDEX([1]!SAN[DK_nr],MATCH(1,('[1]3.2'!$AM88=[1]!SAN[RAS])*('[1]3.2'!BV$7=[1]SAN!$B$5:$B$154),0)),"")</f>
        <v/>
      </c>
      <c r="BW88" s="151" t="str">
        <f t="array" ref="BW88">IFERROR(INDEX([1]!SAN[DK_nr],MATCH(1,('[1]3.2'!$AM88=[1]!SAN[RAS])*('[1]3.2'!BW$7=[1]SAN!$B$5:$B$154),0)),"")</f>
        <v/>
      </c>
      <c r="BX88" s="151" t="str">
        <f t="array" ref="BX88">IFERROR(INDEX([1]!SAN[DK_nr],MATCH(1,('[1]3.2'!$AM88=[1]!SAN[RAS])*('[1]3.2'!BX$7=[1]SAN!$B$5:$B$154),0)),"")</f>
        <v/>
      </c>
      <c r="BY88" s="151" t="str">
        <f t="array" ref="BY88">IFERROR(INDEX([1]!SAN[DK_nr],MATCH(1,('[1]3.2'!$AM88=[1]!SAN[RAS])*('[1]3.2'!BY$7=[1]SAN!$B$5:$B$154),0)),"")</f>
        <v/>
      </c>
      <c r="BZ88" s="151" t="str">
        <f t="array" ref="BZ88">IFERROR(INDEX([1]!SAN[DK_nr],MATCH(1,('[1]3.2'!$AM88=[1]!SAN[RAS])*('[1]3.2'!BZ$7=[1]SAN!$B$5:$B$154),0)),"")</f>
        <v/>
      </c>
      <c r="CA88" s="151" t="str">
        <f t="array" ref="CA88">IFERROR(INDEX([1]!SAN[DK_nr],MATCH(1,('[1]3.2'!$AM88=[1]!SAN[RAS])*('[1]3.2'!CA$7=[1]SAN!$B$5:$B$154),0)),"")</f>
        <v/>
      </c>
      <c r="CB88" s="151" t="str">
        <f t="array" ref="CB88">IFERROR(INDEX([1]!SAN[DK_nr],MATCH(1,('[1]3.2'!$AM88=[1]!SAN[RAS])*('[1]3.2'!CB$7=[1]SAN!$B$5:$B$154),0)),"")</f>
        <v/>
      </c>
      <c r="CC88" s="151" t="str">
        <f t="array" ref="CC88">IFERROR(INDEX([1]!SAN[DK_nr],MATCH(1,('[1]3.2'!$AM88=[1]!SAN[RAS])*('[1]3.2'!CC$7=[1]SAN!$B$5:$B$154),0)),"")</f>
        <v/>
      </c>
      <c r="CD88" s="151" t="str">
        <f t="array" ref="CD88">IFERROR(INDEX([1]!SAN[DK_nr],MATCH(1,('[1]3.2'!$AM88=[1]!SAN[RAS])*('[1]3.2'!CD$7=[1]SAN!$B$5:$B$154),0)),"")</f>
        <v/>
      </c>
      <c r="CE88" s="151" t="str">
        <f t="array" ref="CE88">IFERROR(INDEX([1]!SAN[DK_nr],MATCH(1,('[1]3.2'!$AM88=[1]!SAN[RAS])*('[1]3.2'!CE$7=[1]SAN!$B$5:$B$154),0)),"")</f>
        <v/>
      </c>
      <c r="CF88" s="151" t="str">
        <f t="array" ref="CF88">IFERROR(INDEX([1]!SAN[DK_nr],MATCH(1,('[1]3.2'!$AM88=[1]!SAN[RAS])*('[1]3.2'!CF$7=[1]SAN!$B$5:$B$154),0)),"")</f>
        <v/>
      </c>
      <c r="CG88" s="151" t="str">
        <f t="array" ref="CG88">IFERROR(INDEX([1]!SAN[DK_nr],MATCH(1,('[1]3.2'!$AM88=[1]!SAN[RAS])*('[1]3.2'!CG$7=[1]SAN!$B$5:$B$154),0)),"")</f>
        <v/>
      </c>
      <c r="CH88" s="151" t="str">
        <f t="array" ref="CH88">IFERROR(INDEX([1]!SAN[DK_nr],MATCH(1,('[1]3.2'!$AM88=[1]!SAN[RAS])*('[1]3.2'!CH$7=[1]SAN!$B$5:$B$154),0)),"")</f>
        <v/>
      </c>
      <c r="CI88" s="151" t="str">
        <f t="array" ref="CI88">IFERROR(INDEX([1]!SAN[DK_nr],MATCH(1,('[1]3.2'!$AM88=[1]!SAN[RAS])*('[1]3.2'!CI$7=[1]SAN!$B$5:$B$154),0)),"")</f>
        <v/>
      </c>
      <c r="CJ88" s="151" t="str">
        <f t="array" ref="CJ88">IFERROR(INDEX([1]!SAN[DK_nr],MATCH(1,('[1]3.2'!$AM88=[1]!SAN[RAS])*('[1]3.2'!CJ$7=[1]SAN!$B$5:$B$154),0)),"")</f>
        <v/>
      </c>
      <c r="CK88" s="151" t="str">
        <f t="array" ref="CK88">IFERROR(INDEX([1]!SAN[DK_nr],MATCH(1,('[1]3.2'!$AM88=[1]!SAN[RAS])*('[1]3.2'!CK$7=[1]SAN!$B$5:$B$154),0)),"")</f>
        <v/>
      </c>
      <c r="CL88" s="151" t="str">
        <f t="array" ref="CL88">IFERROR(INDEX([1]!SAN[DK_nr],MATCH(1,('[1]3.2'!$AM88=[1]!SAN[RAS])*('[1]3.2'!CL$7=[1]SAN!$B$5:$B$154),0)),"")</f>
        <v/>
      </c>
      <c r="CM88" s="151" t="str">
        <f t="array" ref="CM88">IFERROR(INDEX([1]!SAN[DK_nr],MATCH(1,('[1]3.2'!$AM88=[1]!SAN[RAS])*('[1]3.2'!CM$7=[1]SAN!$B$5:$B$154),0)),"")</f>
        <v/>
      </c>
      <c r="CN88" s="151" t="str">
        <f t="array" ref="CN88">IFERROR(INDEX([1]!SAN[DK_nr],MATCH(1,('[1]3.2'!$AM88=[1]!SAN[RAS])*('[1]3.2'!CN$7=[1]SAN!$B$5:$B$154),0)),"")</f>
        <v/>
      </c>
      <c r="CO88" s="151" t="str">
        <f t="array" ref="CO88">IFERROR(INDEX([1]!SAN[DK_nr],MATCH(1,('[1]3.2'!$AM88=[1]!SAN[RAS])*('[1]3.2'!CO$7=[1]SAN!$B$5:$B$154),0)),"")</f>
        <v/>
      </c>
      <c r="CP88" s="151" t="str">
        <f t="array" ref="CP88">IFERROR(INDEX([1]!SAN[DK_nr],MATCH(1,('[1]3.2'!$AM88=[1]!SAN[RAS])*('[1]3.2'!CP$7=[1]SAN!$B$5:$B$154),0)),"")</f>
        <v/>
      </c>
      <c r="CQ88" s="151" t="str">
        <f t="array" ref="CQ88">IFERROR(INDEX([1]!SAN[DK_nr],MATCH(1,('[1]3.2'!$AM88=[1]!SAN[RAS])*('[1]3.2'!CQ$7=[1]SAN!$B$5:$B$154),0)),"")</f>
        <v/>
      </c>
      <c r="CR88" s="151" t="str">
        <f t="array" ref="CR88">IFERROR(INDEX([1]!SAN[DK_nr],MATCH(1,('[1]3.2'!$AM88=[1]!SAN[RAS])*('[1]3.2'!CR$7=[1]SAN!$B$5:$B$154),0)),"")</f>
        <v/>
      </c>
      <c r="CS88" s="151" t="str">
        <f t="array" ref="CS88">IFERROR(INDEX([1]!SAN[DK_nr],MATCH(1,('[1]3.2'!$AM88=[1]!SAN[RAS])*('[1]3.2'!CS$7=[1]SAN!$B$5:$B$154),0)),"")</f>
        <v/>
      </c>
      <c r="CT88" s="151" t="str">
        <f t="array" ref="CT88">IFERROR(INDEX([1]!SAN[DK_nr],MATCH(1,('[1]3.2'!$AM88=[1]!SAN[RAS])*('[1]3.2'!CT$7=[1]SAN!$B$5:$B$154),0)),"")</f>
        <v/>
      </c>
      <c r="CU88" s="151" t="str">
        <f t="array" ref="CU88">IFERROR(INDEX([1]!SAN[DK_nr],MATCH(1,('[1]3.2'!$AM88=[1]!SAN[RAS])*('[1]3.2'!CU$7=[1]SAN!$B$5:$B$154),0)),"")</f>
        <v/>
      </c>
      <c r="CV88" s="151" t="str">
        <f t="array" ref="CV88">IFERROR(INDEX([1]!SAN[DK_nr],MATCH(1,('[1]3.2'!$AM88=[1]!SAN[RAS])*('[1]3.2'!CV$7=[1]SAN!$B$5:$B$154),0)),"")</f>
        <v/>
      </c>
      <c r="CW88" s="151" t="str">
        <f t="array" ref="CW88">IFERROR(INDEX([1]!SAN[DK_nr],MATCH(1,('[1]3.2'!$AM88=[1]!SAN[RAS])*('[1]3.2'!CW$7=[1]SAN!$B$5:$B$154),0)),"")</f>
        <v/>
      </c>
      <c r="CX88" s="151" t="str">
        <f t="array" ref="CX88">IFERROR(INDEX([1]!SAN[DK_nr],MATCH(1,('[1]3.2'!$AM88=[1]!SAN[RAS])*('[1]3.2'!CX$7=[1]SAN!$B$5:$B$154),0)),"")</f>
        <v/>
      </c>
      <c r="CY88" s="151" t="str">
        <f t="array" ref="CY88">IFERROR(INDEX([1]!SAN[DK_nr],MATCH(1,('[1]3.2'!$AM88=[1]!SAN[RAS])*('[1]3.2'!CY$7=[1]SAN!$B$5:$B$154),0)),"")</f>
        <v/>
      </c>
      <c r="CZ88" s="151" t="str">
        <f t="array" ref="CZ88">IFERROR(INDEX([1]!SAN[DK_nr],MATCH(1,('[1]3.2'!$AM88=[1]!SAN[RAS])*('[1]3.2'!CZ$7=[1]SAN!$B$5:$B$154),0)),"")</f>
        <v/>
      </c>
      <c r="DA88" s="151" t="str">
        <f t="array" ref="DA88">IFERROR(INDEX([1]!SAN[DK_nr],MATCH(1,('[1]3.2'!$AM88=[1]!SAN[RAS])*('[1]3.2'!DA$7=[1]SAN!$B$5:$B$154),0)),"")</f>
        <v/>
      </c>
      <c r="DB88" s="151" t="str">
        <f t="array" ref="DB88">IFERROR(INDEX([1]!SAN[DK_nr],MATCH(1,('[1]3.2'!$AM88=[1]!SAN[RAS])*('[1]3.2'!DB$7=[1]SAN!$B$5:$B$154),0)),"")</f>
        <v/>
      </c>
      <c r="DC88" s="151" t="str">
        <f t="array" ref="DC88">IFERROR(INDEX([1]!SAN[DK_nr],MATCH(1,('[1]3.2'!$AM88=[1]!SAN[RAS])*('[1]3.2'!DC$7=[1]SAN!$B$5:$B$154),0)),"")</f>
        <v/>
      </c>
      <c r="DD88" s="151" t="str">
        <f t="array" ref="DD88">IFERROR(INDEX([1]!SAN[DK_nr],MATCH(1,('[1]3.2'!$AM88=[1]!SAN[RAS])*('[1]3.2'!DD$7=[1]SAN!$B$5:$B$154),0)),"")</f>
        <v/>
      </c>
      <c r="DE88" s="151" t="str">
        <f t="array" ref="DE88">IFERROR(INDEX([1]!SAN[DK_nr],MATCH(1,('[1]3.2'!$AM88=[1]!SAN[RAS])*('[1]3.2'!DE$7=[1]SAN!$B$5:$B$154),0)),"")</f>
        <v/>
      </c>
      <c r="DF88" s="151" t="str">
        <f t="array" ref="DF88">IFERROR(INDEX([1]!SAN[DK_nr],MATCH(1,('[1]3.2'!$AM88=[1]!SAN[RAS])*('[1]3.2'!DF$7=[1]SAN!$B$5:$B$154),0)),"")</f>
        <v/>
      </c>
      <c r="DG88" s="151" t="str">
        <f t="array" ref="DG88">IFERROR(INDEX([1]!SAN[DK_nr],MATCH(1,('[1]3.2'!$AM88=[1]!SAN[RAS])*('[1]3.2'!DG$7=[1]SAN!$B$5:$B$154),0)),"")</f>
        <v/>
      </c>
      <c r="DH88" s="151" t="str">
        <f t="array" ref="DH88">IFERROR(INDEX([1]!SAN[DK_nr],MATCH(1,('[1]3.2'!$AM88=[1]!SAN[RAS])*('[1]3.2'!DH$7=[1]SAN!$B$5:$B$154),0)),"")</f>
        <v/>
      </c>
      <c r="DI88" s="151" t="str">
        <f t="array" ref="DI88">IFERROR(INDEX([1]!SAN[DK_nr],MATCH(1,('[1]3.2'!$AM88=[1]!SAN[RAS])*('[1]3.2'!DI$7=[1]SAN!$B$5:$B$154),0)),"")</f>
        <v/>
      </c>
      <c r="DJ88" s="151" t="str">
        <f t="array" ref="DJ88">IFERROR(INDEX([1]!SAN[DK_nr],MATCH(1,('[1]3.2'!$AM88=[1]!SAN[RAS])*('[1]3.2'!DJ$7=[1]SAN!$B$5:$B$154),0)),"")</f>
        <v/>
      </c>
      <c r="DK88" s="151" t="str">
        <f t="array" ref="DK88">IFERROR(INDEX([1]!SAN[DK_nr],MATCH(1,('[1]3.2'!$AM88=[1]!SAN[RAS])*('[1]3.2'!DK$7=[1]SAN!$B$5:$B$154),0)),"")</f>
        <v/>
      </c>
      <c r="DL88" s="151" t="str">
        <f t="array" ref="DL88">IFERROR(INDEX([1]!SAN[DK_nr],MATCH(1,('[1]3.2'!$AM88=[1]!SAN[RAS])*('[1]3.2'!DL$7=[1]SAN!$B$5:$B$154),0)),"")</f>
        <v/>
      </c>
      <c r="DM88" s="151" t="str">
        <f t="array" ref="DM88">IFERROR(INDEX([1]!SAN[DK_nr],MATCH(1,('[1]3.2'!$AM88=[1]!SAN[RAS])*('[1]3.2'!DM$7=[1]SAN!$B$5:$B$154),0)),"")</f>
        <v/>
      </c>
      <c r="DN88" s="151" t="str">
        <f t="array" ref="DN88">IFERROR(INDEX([1]!SAN[DK_nr],MATCH(1,('[1]3.2'!$AM88=[1]!SAN[RAS])*('[1]3.2'!DN$7=[1]SAN!$B$5:$B$154),0)),"")</f>
        <v/>
      </c>
      <c r="DO88" s="151" t="str">
        <f t="array" ref="DO88">IFERROR(INDEX([1]!SAN[DK_nr],MATCH(1,('[1]3.2'!$AM88=[1]!SAN[RAS])*('[1]3.2'!DO$7=[1]SAN!$B$5:$B$154),0)),"")</f>
        <v/>
      </c>
      <c r="DP88" s="151" t="str">
        <f t="array" ref="DP88">IFERROR(INDEX([1]!SAN[DK_nr],MATCH(1,('[1]3.2'!$AM88=[1]!SAN[RAS])*('[1]3.2'!DP$7=[1]SAN!$B$5:$B$154),0)),"")</f>
        <v/>
      </c>
      <c r="DQ88" s="151" t="str">
        <f t="array" ref="DQ88">IFERROR(INDEX([1]!SAN[DK_nr],MATCH(1,('[1]3.2'!$AM88=[1]!SAN[RAS])*('[1]3.2'!DQ$7=[1]SAN!$B$5:$B$154),0)),"")</f>
        <v/>
      </c>
      <c r="DR88" s="151" t="str">
        <f t="array" ref="DR88">IFERROR(INDEX([1]!SAN[DK_nr],MATCH(1,('[1]3.2'!$AM88=[1]!SAN[RAS])*('[1]3.2'!DR$7=[1]SAN!$B$5:$B$154),0)),"")</f>
        <v/>
      </c>
      <c r="DS88" s="151" t="str">
        <f t="array" ref="DS88">IFERROR(INDEX([1]!SAN[DK_nr],MATCH(1,('[1]3.2'!$AM88=[1]!SAN[RAS])*('[1]3.2'!DS$7=[1]SAN!$B$5:$B$154),0)),"")</f>
        <v/>
      </c>
      <c r="DT88" s="151" t="str">
        <f t="array" ref="DT88">IFERROR(INDEX([1]!SAN[DK_nr],MATCH(1,('[1]3.2'!$AM88=[1]!SAN[RAS])*('[1]3.2'!DT$7=[1]SAN!$B$5:$B$154),0)),"")</f>
        <v/>
      </c>
      <c r="DU88" s="151" t="str">
        <f t="array" ref="DU88">IFERROR(INDEX([1]!SAN[DK_nr],MATCH(1,('[1]3.2'!$AM88=[1]!SAN[RAS])*('[1]3.2'!DU$7=[1]SAN!$B$5:$B$154),0)),"")</f>
        <v/>
      </c>
      <c r="DV88" s="151" t="str">
        <f t="array" ref="DV88">IFERROR(INDEX([1]!SAN[DK_nr],MATCH(1,('[1]3.2'!$AM88=[1]!SAN[RAS])*('[1]3.2'!DV$7=[1]SAN!$B$5:$B$154),0)),"")</f>
        <v/>
      </c>
      <c r="DW88" s="151" t="str">
        <f t="array" ref="DW88">IFERROR(INDEX([1]!SAN[DK_nr],MATCH(1,('[1]3.2'!$AM88=[1]!SAN[RAS])*('[1]3.2'!DW$7=[1]SAN!$B$5:$B$154),0)),"")</f>
        <v/>
      </c>
      <c r="DX88" s="151" t="str">
        <f t="array" ref="DX88">IFERROR(INDEX([1]!SAN[DK_nr],MATCH(1,('[1]3.2'!$AM88=[1]!SAN[RAS])*('[1]3.2'!DX$7=[1]SAN!$B$5:$B$154),0)),"")</f>
        <v/>
      </c>
      <c r="DY88" s="151" t="str">
        <f t="array" ref="DY88">IFERROR(INDEX([1]!SAN[DK_nr],MATCH(1,('[1]3.2'!$AM88=[1]!SAN[RAS])*('[1]3.2'!DY$7=[1]SAN!$B$5:$B$154),0)),"")</f>
        <v/>
      </c>
      <c r="DZ88" s="151" t="str">
        <f t="array" ref="DZ88">IFERROR(INDEX([1]!SAN[DK_nr],MATCH(1,('[1]3.2'!$AM88=[1]!SAN[RAS])*('[1]3.2'!DZ$7=[1]SAN!$B$5:$B$154),0)),"")</f>
        <v/>
      </c>
      <c r="EA88" s="151" t="str">
        <f t="array" ref="EA88">IFERROR(INDEX([1]!SAN[DK_nr],MATCH(1,('[1]3.2'!$AM88=[1]!SAN[RAS])*('[1]3.2'!EA$7=[1]SAN!$B$5:$B$154),0)),"")</f>
        <v/>
      </c>
      <c r="EB88" s="151" t="str">
        <f t="array" ref="EB88">IFERROR(INDEX([1]!SAN[DK_nr],MATCH(1,('[1]3.2'!$AM88=[1]!SAN[RAS])*('[1]3.2'!EB$7=[1]SAN!$B$5:$B$154),0)),"")</f>
        <v/>
      </c>
    </row>
    <row r="89" spans="2:132" ht="12.2" customHeight="1" x14ac:dyDescent="0.2">
      <c r="B89" s="168" t="s">
        <v>610</v>
      </c>
      <c r="C89" s="175" t="s">
        <v>611</v>
      </c>
      <c r="D89" s="170" t="str">
        <f t="shared" si="6"/>
        <v xml:space="preserve">                                                                                        </v>
      </c>
      <c r="E89" s="171" t="e">
        <f>+SUMIFS([1]!Sanaudos[Suma],[1]!Sanaudos[Pagal DK RAS],$AM89)</f>
        <v>#REF!</v>
      </c>
      <c r="F89" s="171"/>
      <c r="G89" s="171"/>
      <c r="H89" s="171"/>
      <c r="I89" s="171"/>
      <c r="J89" s="171" t="e">
        <f>+SUMIFS([1]!Sanaudos_kor[Suma],[1]!Sanaudos_kor[RAS],$AM89,[1]!Sanaudos_kor[KOR_nr],J$1)</f>
        <v>#REF!</v>
      </c>
      <c r="K89" s="171" t="e">
        <f>+SUMIFS([1]!Sanaudos_kor[Suma],[1]!Sanaudos_kor[RAS],$AM89,[1]!Sanaudos_kor[KOR_nr],K$1)</f>
        <v>#REF!</v>
      </c>
      <c r="L89" s="171" t="e">
        <f>+SUMIFS([1]!Sanaudos_kor[Suma],[1]!Sanaudos_kor[RAS],$AM89,[1]!Sanaudos_kor[KOR_nr],L$1)</f>
        <v>#REF!</v>
      </c>
      <c r="M89" s="171" t="e">
        <f>+SUMIFS([1]!Sanaudos_kor[Suma],[1]!Sanaudos_kor[RAS],$AM89,[1]!Sanaudos_kor[KOR_nr],M$1)</f>
        <v>#REF!</v>
      </c>
      <c r="N89" s="171" t="e">
        <f>+SUMIFS([1]!Sanaudos_kor[Suma],[1]!Sanaudos_kor[RAS],$AM89,[1]!Sanaudos_kor[KOR_nr],N$1)</f>
        <v>#REF!</v>
      </c>
      <c r="O89" s="171" t="e">
        <f>+SUMIFS([1]!Sanaudos_kor[Suma],[1]!Sanaudos_kor[RAS],$AM89,[1]!Sanaudos_kor[KOR_nr],O$1)</f>
        <v>#REF!</v>
      </c>
      <c r="P89" s="171" t="e">
        <f>+SUMIFS([1]!Sanaudos_kor[Suma],[1]!Sanaudos_kor[RAS],$AM89,[1]!Sanaudos_kor[KOR_nr],P$1)</f>
        <v>#REF!</v>
      </c>
      <c r="Q89" s="171" t="e">
        <f>+SUMIFS([1]!Sanaudos_kor[Suma],[1]!Sanaudos_kor[RAS],$AM89,[1]!Sanaudos_kor[KOR_nr],Q$1)</f>
        <v>#REF!</v>
      </c>
      <c r="R89" s="171" t="e">
        <f>+SUMIFS([1]!Sanaudos_kor[Suma],[1]!Sanaudos_kor[RAS],$AM89,[1]!Sanaudos_kor[KOR_nr],R$1)</f>
        <v>#REF!</v>
      </c>
      <c r="S89" s="171" t="e">
        <f>+SUMIFS([1]!Sanaudos_kor[Suma],[1]!Sanaudos_kor[RAS],$AM89,[1]!Sanaudos_kor[KOR_nr],S$1)</f>
        <v>#REF!</v>
      </c>
      <c r="T89" s="171" t="e">
        <f>+SUMIFS([1]!Sanaudos_kor[Suma],[1]!Sanaudos_kor[RAS],$AM89,[1]!Sanaudos_kor[KOR_nr],T$1)</f>
        <v>#REF!</v>
      </c>
      <c r="U89" s="171" t="e">
        <f>+SUMIFS([1]!Sanaudos_kor[Suma],[1]!Sanaudos_kor[RAS],$AM89,[1]!Sanaudos_kor[KOR_nr],U$1)</f>
        <v>#REF!</v>
      </c>
      <c r="V89" s="171" t="e">
        <f>+SUMIFS([1]!Sanaudos_kor[Suma],[1]!Sanaudos_kor[RAS],$AM89,[1]!Sanaudos_kor[KOR_nr],V$1)</f>
        <v>#REF!</v>
      </c>
      <c r="W89" s="171" t="e">
        <f>+SUMIFS([1]!Sanaudos_kor[Suma],[1]!Sanaudos_kor[RAS],$AM89,[1]!Sanaudos_kor[KOR_nr],W$1)</f>
        <v>#REF!</v>
      </c>
      <c r="X89" s="171" t="e">
        <f>+SUMIFS([1]!Sanaudos_kor[Suma],[1]!Sanaudos_kor[RAS],$AM89,[1]!Sanaudos_kor[KOR_nr],X$1)</f>
        <v>#REF!</v>
      </c>
      <c r="Y89" s="171" t="e">
        <f>+SUMIFS([1]!Sanaudos_kor[Suma],[1]!Sanaudos_kor[RAS],$AM89,[1]!Sanaudos_kor[KOR_nr],Y$1)</f>
        <v>#REF!</v>
      </c>
      <c r="Z89" s="171" t="e">
        <f>+SUMIFS([1]!Sanaudos_kor[Suma],[1]!Sanaudos_kor[RAS],$AM89,[1]!Sanaudos_kor[KOR_nr],Z$1)</f>
        <v>#REF!</v>
      </c>
      <c r="AA89" s="171" t="e">
        <f>+SUMIFS([1]!Sanaudos_kor[Suma],[1]!Sanaudos_kor[RAS],$AM89,[1]!Sanaudos_kor[KOR_nr],AA$1)</f>
        <v>#REF!</v>
      </c>
      <c r="AB89" s="171" t="e">
        <f>+SUMIFS([1]!Sanaudos_kor[Suma],[1]!Sanaudos_kor[RAS],$AM89,[1]!Sanaudos_kor[KOR_nr],AB$1)</f>
        <v>#REF!</v>
      </c>
      <c r="AC89" s="171" t="e">
        <f>+SUMIFS([1]!Sanaudos_kor[Suma],[1]!Sanaudos_kor[RAS],$AM89,[1]!Sanaudos_kor[KOR_nr],AC$1)</f>
        <v>#REF!</v>
      </c>
      <c r="AD89" s="171" t="e">
        <f>+SUMIFS([1]!Sanaudos_kor[Suma],[1]!Sanaudos_kor[RAS],$AM89,[1]!Sanaudos_kor[KOR_nr],AD$1)</f>
        <v>#REF!</v>
      </c>
      <c r="AE89" s="171" t="e">
        <f>+SUMIFS([1]!Sanaudos_kor[Suma],[1]!Sanaudos_kor[RAS],$AM89,[1]!Sanaudos_kor[KOR_nr],AE$1)</f>
        <v>#REF!</v>
      </c>
      <c r="AF89" s="171" t="e">
        <f t="shared" si="4"/>
        <v>#REF!</v>
      </c>
      <c r="AG89" s="538"/>
      <c r="AL89" s="172">
        <f>+'[1]3.pagrindinis'!A91</f>
        <v>800</v>
      </c>
      <c r="AM89" s="172">
        <f>+'[1]3.pagrindinis'!B91</f>
        <v>816</v>
      </c>
      <c r="AN89" s="166" t="e">
        <f>+SUMIFS('[1]5'!$M$8:$M$158,'[1]5'!$C$8:$C$158,$AM89)</f>
        <v>#VALUE!</v>
      </c>
      <c r="AO89" s="167" t="e">
        <f t="shared" si="5"/>
        <v>#VALUE!</v>
      </c>
      <c r="AR89" s="151" t="str">
        <f t="array" ref="AR89">IFERROR(INDEX([1]!SAN[DK_nr],MATCH(1,('[1]3.2'!$AM89=[1]!SAN[RAS])*('[1]3.2'!AR$7=[1]SAN!$B$5:$B$154),0)),"")</f>
        <v/>
      </c>
      <c r="AS89" s="151" t="str">
        <f t="array" ref="AS89">IFERROR(INDEX([1]!SAN[DK_nr],MATCH(1,('[1]3.2'!$AM89=[1]!SAN[RAS])*('[1]3.2'!AS$7=[1]SAN!$B$5:$B$154),0)),"")</f>
        <v/>
      </c>
      <c r="AT89" s="151" t="str">
        <f t="array" ref="AT89">IFERROR(INDEX([1]!SAN[DK_nr],MATCH(1,('[1]3.2'!$AM89=[1]!SAN[RAS])*('[1]3.2'!AT$7=[1]SAN!$B$5:$B$154),0)),"")</f>
        <v/>
      </c>
      <c r="AU89" s="151" t="str">
        <f t="array" ref="AU89">IFERROR(INDEX([1]!SAN[DK_nr],MATCH(1,('[1]3.2'!$AM89=[1]!SAN[RAS])*('[1]3.2'!AU$7=[1]SAN!$B$5:$B$154),0)),"")</f>
        <v/>
      </c>
      <c r="AV89" s="151" t="str">
        <f t="array" ref="AV89">IFERROR(INDEX([1]!SAN[DK_nr],MATCH(1,('[1]3.2'!$AM89=[1]!SAN[RAS])*('[1]3.2'!AV$7=[1]SAN!$B$5:$B$154),0)),"")</f>
        <v/>
      </c>
      <c r="AW89" s="151" t="str">
        <f t="array" ref="AW89">IFERROR(INDEX([1]!SAN[DK_nr],MATCH(1,('[1]3.2'!$AM89=[1]!SAN[RAS])*('[1]3.2'!AW$7=[1]SAN!$B$5:$B$154),0)),"")</f>
        <v/>
      </c>
      <c r="AX89" s="151" t="str">
        <f t="array" ref="AX89">IFERROR(INDEX([1]!SAN[DK_nr],MATCH(1,('[1]3.2'!$AM89=[1]!SAN[RAS])*('[1]3.2'!AX$7=[1]SAN!$B$5:$B$154),0)),"")</f>
        <v/>
      </c>
      <c r="AY89" s="151" t="str">
        <f t="array" ref="AY89">IFERROR(INDEX([1]!SAN[DK_nr],MATCH(1,('[1]3.2'!$AM89=[1]!SAN[RAS])*('[1]3.2'!AY$7=[1]SAN!$B$5:$B$154),0)),"")</f>
        <v/>
      </c>
      <c r="AZ89" s="151" t="str">
        <f t="array" ref="AZ89">IFERROR(INDEX([1]!SAN[DK_nr],MATCH(1,('[1]3.2'!$AM89=[1]!SAN[RAS])*('[1]3.2'!AZ$7=[1]SAN!$B$5:$B$154),0)),"")</f>
        <v/>
      </c>
      <c r="BA89" s="151" t="str">
        <f t="array" ref="BA89">IFERROR(INDEX([1]!SAN[DK_nr],MATCH(1,('[1]3.2'!$AM89=[1]!SAN[RAS])*('[1]3.2'!BA$7=[1]SAN!$B$5:$B$154),0)),"")</f>
        <v/>
      </c>
      <c r="BB89" s="151" t="str">
        <f t="array" ref="BB89">IFERROR(INDEX([1]!SAN[DK_nr],MATCH(1,('[1]3.2'!$AM89=[1]!SAN[RAS])*('[1]3.2'!BB$7=[1]SAN!$B$5:$B$154),0)),"")</f>
        <v/>
      </c>
      <c r="BC89" s="151" t="str">
        <f t="array" ref="BC89">IFERROR(INDEX([1]!SAN[DK_nr],MATCH(1,('[1]3.2'!$AM89=[1]!SAN[RAS])*('[1]3.2'!BC$7=[1]SAN!$B$5:$B$154),0)),"")</f>
        <v/>
      </c>
      <c r="BD89" s="151" t="str">
        <f t="array" ref="BD89">IFERROR(INDEX([1]!SAN[DK_nr],MATCH(1,('[1]3.2'!$AM89=[1]!SAN[RAS])*('[1]3.2'!BD$7=[1]SAN!$B$5:$B$154),0)),"")</f>
        <v/>
      </c>
      <c r="BE89" s="151" t="str">
        <f t="array" ref="BE89">IFERROR(INDEX([1]!SAN[DK_nr],MATCH(1,('[1]3.2'!$AM89=[1]!SAN[RAS])*('[1]3.2'!BE$7=[1]SAN!$B$5:$B$154),0)),"")</f>
        <v/>
      </c>
      <c r="BF89" s="151" t="str">
        <f t="array" ref="BF89">IFERROR(INDEX([1]!SAN[DK_nr],MATCH(1,('[1]3.2'!$AM89=[1]!SAN[RAS])*('[1]3.2'!BF$7=[1]SAN!$B$5:$B$154),0)),"")</f>
        <v/>
      </c>
      <c r="BG89" s="151" t="str">
        <f t="array" ref="BG89">IFERROR(INDEX([1]!SAN[DK_nr],MATCH(1,('[1]3.2'!$AM89=[1]!SAN[RAS])*('[1]3.2'!BG$7=[1]SAN!$B$5:$B$154),0)),"")</f>
        <v/>
      </c>
      <c r="BH89" s="151" t="str">
        <f t="array" ref="BH89">IFERROR(INDEX([1]!SAN[DK_nr],MATCH(1,('[1]3.2'!$AM89=[1]!SAN[RAS])*('[1]3.2'!BH$7=[1]SAN!$B$5:$B$154),0)),"")</f>
        <v/>
      </c>
      <c r="BI89" s="151" t="str">
        <f t="array" ref="BI89">IFERROR(INDEX([1]!SAN[DK_nr],MATCH(1,('[1]3.2'!$AM89=[1]!SAN[RAS])*('[1]3.2'!BI$7=[1]SAN!$B$5:$B$154),0)),"")</f>
        <v/>
      </c>
      <c r="BJ89" s="151" t="str">
        <f t="array" ref="BJ89">IFERROR(INDEX([1]!SAN[DK_nr],MATCH(1,('[1]3.2'!$AM89=[1]!SAN[RAS])*('[1]3.2'!BJ$7=[1]SAN!$B$5:$B$154),0)),"")</f>
        <v/>
      </c>
      <c r="BK89" s="151" t="str">
        <f t="array" ref="BK89">IFERROR(INDEX([1]!SAN[DK_nr],MATCH(1,('[1]3.2'!$AM89=[1]!SAN[RAS])*('[1]3.2'!BK$7=[1]SAN!$B$5:$B$154),0)),"")</f>
        <v/>
      </c>
      <c r="BL89" s="151" t="str">
        <f t="array" ref="BL89">IFERROR(INDEX([1]!SAN[DK_nr],MATCH(1,('[1]3.2'!$AM89=[1]!SAN[RAS])*('[1]3.2'!BL$7=[1]SAN!$B$5:$B$154),0)),"")</f>
        <v/>
      </c>
      <c r="BM89" s="151" t="str">
        <f t="array" ref="BM89">IFERROR(INDEX([1]!SAN[DK_nr],MATCH(1,('[1]3.2'!$AM89=[1]!SAN[RAS])*('[1]3.2'!BM$7=[1]SAN!$B$5:$B$154),0)),"")</f>
        <v/>
      </c>
      <c r="BN89" s="151" t="str">
        <f t="array" ref="BN89">IFERROR(INDEX([1]!SAN[DK_nr],MATCH(1,('[1]3.2'!$AM89=[1]!SAN[RAS])*('[1]3.2'!BN$7=[1]SAN!$B$5:$B$154),0)),"")</f>
        <v/>
      </c>
      <c r="BO89" s="151" t="str">
        <f t="array" ref="BO89">IFERROR(INDEX([1]!SAN[DK_nr],MATCH(1,('[1]3.2'!$AM89=[1]!SAN[RAS])*('[1]3.2'!BO$7=[1]SAN!$B$5:$B$154),0)),"")</f>
        <v/>
      </c>
      <c r="BP89" s="151" t="str">
        <f t="array" ref="BP89">IFERROR(INDEX([1]!SAN[DK_nr],MATCH(1,('[1]3.2'!$AM89=[1]!SAN[RAS])*('[1]3.2'!BP$7=[1]SAN!$B$5:$B$154),0)),"")</f>
        <v/>
      </c>
      <c r="BQ89" s="151" t="str">
        <f t="array" ref="BQ89">IFERROR(INDEX([1]!SAN[DK_nr],MATCH(1,('[1]3.2'!$AM89=[1]!SAN[RAS])*('[1]3.2'!BQ$7=[1]SAN!$B$5:$B$154),0)),"")</f>
        <v/>
      </c>
      <c r="BR89" s="151" t="str">
        <f t="array" ref="BR89">IFERROR(INDEX([1]!SAN[DK_nr],MATCH(1,('[1]3.2'!$AM89=[1]!SAN[RAS])*('[1]3.2'!BR$7=[1]SAN!$B$5:$B$154),0)),"")</f>
        <v/>
      </c>
      <c r="BS89" s="151" t="str">
        <f t="array" ref="BS89">IFERROR(INDEX([1]!SAN[DK_nr],MATCH(1,('[1]3.2'!$AM89=[1]!SAN[RAS])*('[1]3.2'!BS$7=[1]SAN!$B$5:$B$154),0)),"")</f>
        <v/>
      </c>
      <c r="BT89" s="151" t="str">
        <f t="array" ref="BT89">IFERROR(INDEX([1]!SAN[DK_nr],MATCH(1,('[1]3.2'!$AM89=[1]!SAN[RAS])*('[1]3.2'!BT$7=[1]SAN!$B$5:$B$154),0)),"")</f>
        <v/>
      </c>
      <c r="BU89" s="151" t="str">
        <f t="array" ref="BU89">IFERROR(INDEX([1]!SAN[DK_nr],MATCH(1,('[1]3.2'!$AM89=[1]!SAN[RAS])*('[1]3.2'!BU$7=[1]SAN!$B$5:$B$154),0)),"")</f>
        <v/>
      </c>
      <c r="BV89" s="151" t="str">
        <f t="array" ref="BV89">IFERROR(INDEX([1]!SAN[DK_nr],MATCH(1,('[1]3.2'!$AM89=[1]!SAN[RAS])*('[1]3.2'!BV$7=[1]SAN!$B$5:$B$154),0)),"")</f>
        <v/>
      </c>
      <c r="BW89" s="151" t="str">
        <f t="array" ref="BW89">IFERROR(INDEX([1]!SAN[DK_nr],MATCH(1,('[1]3.2'!$AM89=[1]!SAN[RAS])*('[1]3.2'!BW$7=[1]SAN!$B$5:$B$154),0)),"")</f>
        <v/>
      </c>
      <c r="BX89" s="151" t="str">
        <f t="array" ref="BX89">IFERROR(INDEX([1]!SAN[DK_nr],MATCH(1,('[1]3.2'!$AM89=[1]!SAN[RAS])*('[1]3.2'!BX$7=[1]SAN!$B$5:$B$154),0)),"")</f>
        <v/>
      </c>
      <c r="BY89" s="151" t="str">
        <f t="array" ref="BY89">IFERROR(INDEX([1]!SAN[DK_nr],MATCH(1,('[1]3.2'!$AM89=[1]!SAN[RAS])*('[1]3.2'!BY$7=[1]SAN!$B$5:$B$154),0)),"")</f>
        <v/>
      </c>
      <c r="BZ89" s="151" t="str">
        <f t="array" ref="BZ89">IFERROR(INDEX([1]!SAN[DK_nr],MATCH(1,('[1]3.2'!$AM89=[1]!SAN[RAS])*('[1]3.2'!BZ$7=[1]SAN!$B$5:$B$154),0)),"")</f>
        <v/>
      </c>
      <c r="CA89" s="151" t="str">
        <f t="array" ref="CA89">IFERROR(INDEX([1]!SAN[DK_nr],MATCH(1,('[1]3.2'!$AM89=[1]!SAN[RAS])*('[1]3.2'!CA$7=[1]SAN!$B$5:$B$154),0)),"")</f>
        <v/>
      </c>
      <c r="CB89" s="151" t="str">
        <f t="array" ref="CB89">IFERROR(INDEX([1]!SAN[DK_nr],MATCH(1,('[1]3.2'!$AM89=[1]!SAN[RAS])*('[1]3.2'!CB$7=[1]SAN!$B$5:$B$154),0)),"")</f>
        <v/>
      </c>
      <c r="CC89" s="151" t="str">
        <f t="array" ref="CC89">IFERROR(INDEX([1]!SAN[DK_nr],MATCH(1,('[1]3.2'!$AM89=[1]!SAN[RAS])*('[1]3.2'!CC$7=[1]SAN!$B$5:$B$154),0)),"")</f>
        <v/>
      </c>
      <c r="CD89" s="151" t="str">
        <f t="array" ref="CD89">IFERROR(INDEX([1]!SAN[DK_nr],MATCH(1,('[1]3.2'!$AM89=[1]!SAN[RAS])*('[1]3.2'!CD$7=[1]SAN!$B$5:$B$154),0)),"")</f>
        <v/>
      </c>
      <c r="CE89" s="151" t="str">
        <f t="array" ref="CE89">IFERROR(INDEX([1]!SAN[DK_nr],MATCH(1,('[1]3.2'!$AM89=[1]!SAN[RAS])*('[1]3.2'!CE$7=[1]SAN!$B$5:$B$154),0)),"")</f>
        <v/>
      </c>
      <c r="CF89" s="151" t="str">
        <f t="array" ref="CF89">IFERROR(INDEX([1]!SAN[DK_nr],MATCH(1,('[1]3.2'!$AM89=[1]!SAN[RAS])*('[1]3.2'!CF$7=[1]SAN!$B$5:$B$154),0)),"")</f>
        <v/>
      </c>
      <c r="CG89" s="151" t="str">
        <f t="array" ref="CG89">IFERROR(INDEX([1]!SAN[DK_nr],MATCH(1,('[1]3.2'!$AM89=[1]!SAN[RAS])*('[1]3.2'!CG$7=[1]SAN!$B$5:$B$154),0)),"")</f>
        <v/>
      </c>
      <c r="CH89" s="151" t="str">
        <f t="array" ref="CH89">IFERROR(INDEX([1]!SAN[DK_nr],MATCH(1,('[1]3.2'!$AM89=[1]!SAN[RAS])*('[1]3.2'!CH$7=[1]SAN!$B$5:$B$154),0)),"")</f>
        <v/>
      </c>
      <c r="CI89" s="151" t="str">
        <f t="array" ref="CI89">IFERROR(INDEX([1]!SAN[DK_nr],MATCH(1,('[1]3.2'!$AM89=[1]!SAN[RAS])*('[1]3.2'!CI$7=[1]SAN!$B$5:$B$154),0)),"")</f>
        <v/>
      </c>
      <c r="CJ89" s="151" t="str">
        <f t="array" ref="CJ89">IFERROR(INDEX([1]!SAN[DK_nr],MATCH(1,('[1]3.2'!$AM89=[1]!SAN[RAS])*('[1]3.2'!CJ$7=[1]SAN!$B$5:$B$154),0)),"")</f>
        <v/>
      </c>
      <c r="CK89" s="151" t="str">
        <f t="array" ref="CK89">IFERROR(INDEX([1]!SAN[DK_nr],MATCH(1,('[1]3.2'!$AM89=[1]!SAN[RAS])*('[1]3.2'!CK$7=[1]SAN!$B$5:$B$154),0)),"")</f>
        <v/>
      </c>
      <c r="CL89" s="151" t="str">
        <f t="array" ref="CL89">IFERROR(INDEX([1]!SAN[DK_nr],MATCH(1,('[1]3.2'!$AM89=[1]!SAN[RAS])*('[1]3.2'!CL$7=[1]SAN!$B$5:$B$154),0)),"")</f>
        <v/>
      </c>
      <c r="CM89" s="151" t="str">
        <f t="array" ref="CM89">IFERROR(INDEX([1]!SAN[DK_nr],MATCH(1,('[1]3.2'!$AM89=[1]!SAN[RAS])*('[1]3.2'!CM$7=[1]SAN!$B$5:$B$154),0)),"")</f>
        <v/>
      </c>
      <c r="CN89" s="151" t="str">
        <f t="array" ref="CN89">IFERROR(INDEX([1]!SAN[DK_nr],MATCH(1,('[1]3.2'!$AM89=[1]!SAN[RAS])*('[1]3.2'!CN$7=[1]SAN!$B$5:$B$154),0)),"")</f>
        <v/>
      </c>
      <c r="CO89" s="151" t="str">
        <f t="array" ref="CO89">IFERROR(INDEX([1]!SAN[DK_nr],MATCH(1,('[1]3.2'!$AM89=[1]!SAN[RAS])*('[1]3.2'!CO$7=[1]SAN!$B$5:$B$154),0)),"")</f>
        <v/>
      </c>
      <c r="CP89" s="151" t="str">
        <f t="array" ref="CP89">IFERROR(INDEX([1]!SAN[DK_nr],MATCH(1,('[1]3.2'!$AM89=[1]!SAN[RAS])*('[1]3.2'!CP$7=[1]SAN!$B$5:$B$154),0)),"")</f>
        <v/>
      </c>
      <c r="CQ89" s="151" t="str">
        <f t="array" ref="CQ89">IFERROR(INDEX([1]!SAN[DK_nr],MATCH(1,('[1]3.2'!$AM89=[1]!SAN[RAS])*('[1]3.2'!CQ$7=[1]SAN!$B$5:$B$154),0)),"")</f>
        <v/>
      </c>
      <c r="CR89" s="151" t="str">
        <f t="array" ref="CR89">IFERROR(INDEX([1]!SAN[DK_nr],MATCH(1,('[1]3.2'!$AM89=[1]!SAN[RAS])*('[1]3.2'!CR$7=[1]SAN!$B$5:$B$154),0)),"")</f>
        <v/>
      </c>
      <c r="CS89" s="151" t="str">
        <f t="array" ref="CS89">IFERROR(INDEX([1]!SAN[DK_nr],MATCH(1,('[1]3.2'!$AM89=[1]!SAN[RAS])*('[1]3.2'!CS$7=[1]SAN!$B$5:$B$154),0)),"")</f>
        <v/>
      </c>
      <c r="CT89" s="151" t="str">
        <f t="array" ref="CT89">IFERROR(INDEX([1]!SAN[DK_nr],MATCH(1,('[1]3.2'!$AM89=[1]!SAN[RAS])*('[1]3.2'!CT$7=[1]SAN!$B$5:$B$154),0)),"")</f>
        <v/>
      </c>
      <c r="CU89" s="151" t="str">
        <f t="array" ref="CU89">IFERROR(INDEX([1]!SAN[DK_nr],MATCH(1,('[1]3.2'!$AM89=[1]!SAN[RAS])*('[1]3.2'!CU$7=[1]SAN!$B$5:$B$154),0)),"")</f>
        <v/>
      </c>
      <c r="CV89" s="151" t="str">
        <f t="array" ref="CV89">IFERROR(INDEX([1]!SAN[DK_nr],MATCH(1,('[1]3.2'!$AM89=[1]!SAN[RAS])*('[1]3.2'!CV$7=[1]SAN!$B$5:$B$154),0)),"")</f>
        <v/>
      </c>
      <c r="CW89" s="151" t="str">
        <f t="array" ref="CW89">IFERROR(INDEX([1]!SAN[DK_nr],MATCH(1,('[1]3.2'!$AM89=[1]!SAN[RAS])*('[1]3.2'!CW$7=[1]SAN!$B$5:$B$154),0)),"")</f>
        <v/>
      </c>
      <c r="CX89" s="151" t="str">
        <f t="array" ref="CX89">IFERROR(INDEX([1]!SAN[DK_nr],MATCH(1,('[1]3.2'!$AM89=[1]!SAN[RAS])*('[1]3.2'!CX$7=[1]SAN!$B$5:$B$154),0)),"")</f>
        <v/>
      </c>
      <c r="CY89" s="151" t="str">
        <f t="array" ref="CY89">IFERROR(INDEX([1]!SAN[DK_nr],MATCH(1,('[1]3.2'!$AM89=[1]!SAN[RAS])*('[1]3.2'!CY$7=[1]SAN!$B$5:$B$154),0)),"")</f>
        <v/>
      </c>
      <c r="CZ89" s="151" t="str">
        <f t="array" ref="CZ89">IFERROR(INDEX([1]!SAN[DK_nr],MATCH(1,('[1]3.2'!$AM89=[1]!SAN[RAS])*('[1]3.2'!CZ$7=[1]SAN!$B$5:$B$154),0)),"")</f>
        <v/>
      </c>
      <c r="DA89" s="151" t="str">
        <f t="array" ref="DA89">IFERROR(INDEX([1]!SAN[DK_nr],MATCH(1,('[1]3.2'!$AM89=[1]!SAN[RAS])*('[1]3.2'!DA$7=[1]SAN!$B$5:$B$154),0)),"")</f>
        <v/>
      </c>
      <c r="DB89" s="151" t="str">
        <f t="array" ref="DB89">IFERROR(INDEX([1]!SAN[DK_nr],MATCH(1,('[1]3.2'!$AM89=[1]!SAN[RAS])*('[1]3.2'!DB$7=[1]SAN!$B$5:$B$154),0)),"")</f>
        <v/>
      </c>
      <c r="DC89" s="151" t="str">
        <f t="array" ref="DC89">IFERROR(INDEX([1]!SAN[DK_nr],MATCH(1,('[1]3.2'!$AM89=[1]!SAN[RAS])*('[1]3.2'!DC$7=[1]SAN!$B$5:$B$154),0)),"")</f>
        <v/>
      </c>
      <c r="DD89" s="151" t="str">
        <f t="array" ref="DD89">IFERROR(INDEX([1]!SAN[DK_nr],MATCH(1,('[1]3.2'!$AM89=[1]!SAN[RAS])*('[1]3.2'!DD$7=[1]SAN!$B$5:$B$154),0)),"")</f>
        <v/>
      </c>
      <c r="DE89" s="151" t="str">
        <f t="array" ref="DE89">IFERROR(INDEX([1]!SAN[DK_nr],MATCH(1,('[1]3.2'!$AM89=[1]!SAN[RAS])*('[1]3.2'!DE$7=[1]SAN!$B$5:$B$154),0)),"")</f>
        <v/>
      </c>
      <c r="DF89" s="151" t="str">
        <f t="array" ref="DF89">IFERROR(INDEX([1]!SAN[DK_nr],MATCH(1,('[1]3.2'!$AM89=[1]!SAN[RAS])*('[1]3.2'!DF$7=[1]SAN!$B$5:$B$154),0)),"")</f>
        <v/>
      </c>
      <c r="DG89" s="151" t="str">
        <f t="array" ref="DG89">IFERROR(INDEX([1]!SAN[DK_nr],MATCH(1,('[1]3.2'!$AM89=[1]!SAN[RAS])*('[1]3.2'!DG$7=[1]SAN!$B$5:$B$154),0)),"")</f>
        <v/>
      </c>
      <c r="DH89" s="151" t="str">
        <f t="array" ref="DH89">IFERROR(INDEX([1]!SAN[DK_nr],MATCH(1,('[1]3.2'!$AM89=[1]!SAN[RAS])*('[1]3.2'!DH$7=[1]SAN!$B$5:$B$154),0)),"")</f>
        <v/>
      </c>
      <c r="DI89" s="151" t="str">
        <f t="array" ref="DI89">IFERROR(INDEX([1]!SAN[DK_nr],MATCH(1,('[1]3.2'!$AM89=[1]!SAN[RAS])*('[1]3.2'!DI$7=[1]SAN!$B$5:$B$154),0)),"")</f>
        <v/>
      </c>
      <c r="DJ89" s="151" t="str">
        <f t="array" ref="DJ89">IFERROR(INDEX([1]!SAN[DK_nr],MATCH(1,('[1]3.2'!$AM89=[1]!SAN[RAS])*('[1]3.2'!DJ$7=[1]SAN!$B$5:$B$154),0)),"")</f>
        <v/>
      </c>
      <c r="DK89" s="151" t="str">
        <f t="array" ref="DK89">IFERROR(INDEX([1]!SAN[DK_nr],MATCH(1,('[1]3.2'!$AM89=[1]!SAN[RAS])*('[1]3.2'!DK$7=[1]SAN!$B$5:$B$154),0)),"")</f>
        <v/>
      </c>
      <c r="DL89" s="151" t="str">
        <f t="array" ref="DL89">IFERROR(INDEX([1]!SAN[DK_nr],MATCH(1,('[1]3.2'!$AM89=[1]!SAN[RAS])*('[1]3.2'!DL$7=[1]SAN!$B$5:$B$154),0)),"")</f>
        <v/>
      </c>
      <c r="DM89" s="151" t="str">
        <f t="array" ref="DM89">IFERROR(INDEX([1]!SAN[DK_nr],MATCH(1,('[1]3.2'!$AM89=[1]!SAN[RAS])*('[1]3.2'!DM$7=[1]SAN!$B$5:$B$154),0)),"")</f>
        <v/>
      </c>
      <c r="DN89" s="151" t="str">
        <f t="array" ref="DN89">IFERROR(INDEX([1]!SAN[DK_nr],MATCH(1,('[1]3.2'!$AM89=[1]!SAN[RAS])*('[1]3.2'!DN$7=[1]SAN!$B$5:$B$154),0)),"")</f>
        <v/>
      </c>
      <c r="DO89" s="151" t="str">
        <f t="array" ref="DO89">IFERROR(INDEX([1]!SAN[DK_nr],MATCH(1,('[1]3.2'!$AM89=[1]!SAN[RAS])*('[1]3.2'!DO$7=[1]SAN!$B$5:$B$154),0)),"")</f>
        <v/>
      </c>
      <c r="DP89" s="151" t="str">
        <f t="array" ref="DP89">IFERROR(INDEX([1]!SAN[DK_nr],MATCH(1,('[1]3.2'!$AM89=[1]!SAN[RAS])*('[1]3.2'!DP$7=[1]SAN!$B$5:$B$154),0)),"")</f>
        <v/>
      </c>
      <c r="DQ89" s="151" t="str">
        <f t="array" ref="DQ89">IFERROR(INDEX([1]!SAN[DK_nr],MATCH(1,('[1]3.2'!$AM89=[1]!SAN[RAS])*('[1]3.2'!DQ$7=[1]SAN!$B$5:$B$154),0)),"")</f>
        <v/>
      </c>
      <c r="DR89" s="151" t="str">
        <f t="array" ref="DR89">IFERROR(INDEX([1]!SAN[DK_nr],MATCH(1,('[1]3.2'!$AM89=[1]!SAN[RAS])*('[1]3.2'!DR$7=[1]SAN!$B$5:$B$154),0)),"")</f>
        <v/>
      </c>
      <c r="DS89" s="151" t="str">
        <f t="array" ref="DS89">IFERROR(INDEX([1]!SAN[DK_nr],MATCH(1,('[1]3.2'!$AM89=[1]!SAN[RAS])*('[1]3.2'!DS$7=[1]SAN!$B$5:$B$154),0)),"")</f>
        <v/>
      </c>
      <c r="DT89" s="151" t="str">
        <f t="array" ref="DT89">IFERROR(INDEX([1]!SAN[DK_nr],MATCH(1,('[1]3.2'!$AM89=[1]!SAN[RAS])*('[1]3.2'!DT$7=[1]SAN!$B$5:$B$154),0)),"")</f>
        <v/>
      </c>
      <c r="DU89" s="151" t="str">
        <f t="array" ref="DU89">IFERROR(INDEX([1]!SAN[DK_nr],MATCH(1,('[1]3.2'!$AM89=[1]!SAN[RAS])*('[1]3.2'!DU$7=[1]SAN!$B$5:$B$154),0)),"")</f>
        <v/>
      </c>
      <c r="DV89" s="151" t="str">
        <f t="array" ref="DV89">IFERROR(INDEX([1]!SAN[DK_nr],MATCH(1,('[1]3.2'!$AM89=[1]!SAN[RAS])*('[1]3.2'!DV$7=[1]SAN!$B$5:$B$154),0)),"")</f>
        <v/>
      </c>
      <c r="DW89" s="151" t="str">
        <f t="array" ref="DW89">IFERROR(INDEX([1]!SAN[DK_nr],MATCH(1,('[1]3.2'!$AM89=[1]!SAN[RAS])*('[1]3.2'!DW$7=[1]SAN!$B$5:$B$154),0)),"")</f>
        <v/>
      </c>
      <c r="DX89" s="151" t="str">
        <f t="array" ref="DX89">IFERROR(INDEX([1]!SAN[DK_nr],MATCH(1,('[1]3.2'!$AM89=[1]!SAN[RAS])*('[1]3.2'!DX$7=[1]SAN!$B$5:$B$154),0)),"")</f>
        <v/>
      </c>
      <c r="DY89" s="151" t="str">
        <f t="array" ref="DY89">IFERROR(INDEX([1]!SAN[DK_nr],MATCH(1,('[1]3.2'!$AM89=[1]!SAN[RAS])*('[1]3.2'!DY$7=[1]SAN!$B$5:$B$154),0)),"")</f>
        <v/>
      </c>
      <c r="DZ89" s="151" t="str">
        <f t="array" ref="DZ89">IFERROR(INDEX([1]!SAN[DK_nr],MATCH(1,('[1]3.2'!$AM89=[1]!SAN[RAS])*('[1]3.2'!DZ$7=[1]SAN!$B$5:$B$154),0)),"")</f>
        <v/>
      </c>
      <c r="EA89" s="151" t="str">
        <f t="array" ref="EA89">IFERROR(INDEX([1]!SAN[DK_nr],MATCH(1,('[1]3.2'!$AM89=[1]!SAN[RAS])*('[1]3.2'!EA$7=[1]SAN!$B$5:$B$154),0)),"")</f>
        <v/>
      </c>
      <c r="EB89" s="151" t="str">
        <f t="array" ref="EB89">IFERROR(INDEX([1]!SAN[DK_nr],MATCH(1,('[1]3.2'!$AM89=[1]!SAN[RAS])*('[1]3.2'!EB$7=[1]SAN!$B$5:$B$154),0)),"")</f>
        <v/>
      </c>
    </row>
    <row r="90" spans="2:132" ht="12.2" customHeight="1" x14ac:dyDescent="0.2">
      <c r="B90" s="168" t="s">
        <v>612</v>
      </c>
      <c r="C90" s="175" t="s">
        <v>613</v>
      </c>
      <c r="D90" s="170" t="str">
        <f t="shared" si="6"/>
        <v xml:space="preserve">                                                                                        </v>
      </c>
      <c r="E90" s="171" t="e">
        <f>+SUMIFS([1]!Sanaudos[Suma],[1]!Sanaudos[Pagal DK RAS],$AM90)</f>
        <v>#REF!</v>
      </c>
      <c r="F90" s="171"/>
      <c r="G90" s="171"/>
      <c r="H90" s="171"/>
      <c r="I90" s="171"/>
      <c r="J90" s="171" t="e">
        <f>+SUMIFS([1]!Sanaudos_kor[Suma],[1]!Sanaudos_kor[RAS],$AM90,[1]!Sanaudos_kor[KOR_nr],J$1)</f>
        <v>#REF!</v>
      </c>
      <c r="K90" s="171" t="e">
        <f>+SUMIFS([1]!Sanaudos_kor[Suma],[1]!Sanaudos_kor[RAS],$AM90,[1]!Sanaudos_kor[KOR_nr],K$1)</f>
        <v>#REF!</v>
      </c>
      <c r="L90" s="171" t="e">
        <f>+SUMIFS([1]!Sanaudos_kor[Suma],[1]!Sanaudos_kor[RAS],$AM90,[1]!Sanaudos_kor[KOR_nr],L$1)</f>
        <v>#REF!</v>
      </c>
      <c r="M90" s="171" t="e">
        <f>+SUMIFS([1]!Sanaudos_kor[Suma],[1]!Sanaudos_kor[RAS],$AM90,[1]!Sanaudos_kor[KOR_nr],M$1)</f>
        <v>#REF!</v>
      </c>
      <c r="N90" s="171" t="e">
        <f>+SUMIFS([1]!Sanaudos_kor[Suma],[1]!Sanaudos_kor[RAS],$AM90,[1]!Sanaudos_kor[KOR_nr],N$1)</f>
        <v>#REF!</v>
      </c>
      <c r="O90" s="171" t="e">
        <f>+SUMIFS([1]!Sanaudos_kor[Suma],[1]!Sanaudos_kor[RAS],$AM90,[1]!Sanaudos_kor[KOR_nr],O$1)</f>
        <v>#REF!</v>
      </c>
      <c r="P90" s="171" t="e">
        <f>+SUMIFS([1]!Sanaudos_kor[Suma],[1]!Sanaudos_kor[RAS],$AM90,[1]!Sanaudos_kor[KOR_nr],P$1)</f>
        <v>#REF!</v>
      </c>
      <c r="Q90" s="171" t="e">
        <f>+SUMIFS([1]!Sanaudos_kor[Suma],[1]!Sanaudos_kor[RAS],$AM90,[1]!Sanaudos_kor[KOR_nr],Q$1)</f>
        <v>#REF!</v>
      </c>
      <c r="R90" s="171" t="e">
        <f>+SUMIFS([1]!Sanaudos_kor[Suma],[1]!Sanaudos_kor[RAS],$AM90,[1]!Sanaudos_kor[KOR_nr],R$1)</f>
        <v>#REF!</v>
      </c>
      <c r="S90" s="171" t="e">
        <f>+SUMIFS([1]!Sanaudos_kor[Suma],[1]!Sanaudos_kor[RAS],$AM90,[1]!Sanaudos_kor[KOR_nr],S$1)</f>
        <v>#REF!</v>
      </c>
      <c r="T90" s="171" t="e">
        <f>+SUMIFS([1]!Sanaudos_kor[Suma],[1]!Sanaudos_kor[RAS],$AM90,[1]!Sanaudos_kor[KOR_nr],T$1)</f>
        <v>#REF!</v>
      </c>
      <c r="U90" s="171" t="e">
        <f>+SUMIFS([1]!Sanaudos_kor[Suma],[1]!Sanaudos_kor[RAS],$AM90,[1]!Sanaudos_kor[KOR_nr],U$1)</f>
        <v>#REF!</v>
      </c>
      <c r="V90" s="171" t="e">
        <f>+SUMIFS([1]!Sanaudos_kor[Suma],[1]!Sanaudos_kor[RAS],$AM90,[1]!Sanaudos_kor[KOR_nr],V$1)</f>
        <v>#REF!</v>
      </c>
      <c r="W90" s="171" t="e">
        <f>+SUMIFS([1]!Sanaudos_kor[Suma],[1]!Sanaudos_kor[RAS],$AM90,[1]!Sanaudos_kor[KOR_nr],W$1)</f>
        <v>#REF!</v>
      </c>
      <c r="X90" s="171" t="e">
        <f>+SUMIFS([1]!Sanaudos_kor[Suma],[1]!Sanaudos_kor[RAS],$AM90,[1]!Sanaudos_kor[KOR_nr],X$1)</f>
        <v>#REF!</v>
      </c>
      <c r="Y90" s="171" t="e">
        <f>+SUMIFS([1]!Sanaudos_kor[Suma],[1]!Sanaudos_kor[RAS],$AM90,[1]!Sanaudos_kor[KOR_nr],Y$1)</f>
        <v>#REF!</v>
      </c>
      <c r="Z90" s="171" t="e">
        <f>+SUMIFS([1]!Sanaudos_kor[Suma],[1]!Sanaudos_kor[RAS],$AM90,[1]!Sanaudos_kor[KOR_nr],Z$1)</f>
        <v>#REF!</v>
      </c>
      <c r="AA90" s="171" t="e">
        <f>+SUMIFS([1]!Sanaudos_kor[Suma],[1]!Sanaudos_kor[RAS],$AM90,[1]!Sanaudos_kor[KOR_nr],AA$1)</f>
        <v>#REF!</v>
      </c>
      <c r="AB90" s="171" t="e">
        <f>+SUMIFS([1]!Sanaudos_kor[Suma],[1]!Sanaudos_kor[RAS],$AM90,[1]!Sanaudos_kor[KOR_nr],AB$1)</f>
        <v>#REF!</v>
      </c>
      <c r="AC90" s="171" t="e">
        <f>+SUMIFS([1]!Sanaudos_kor[Suma],[1]!Sanaudos_kor[RAS],$AM90,[1]!Sanaudos_kor[KOR_nr],AC$1)</f>
        <v>#REF!</v>
      </c>
      <c r="AD90" s="171" t="e">
        <f>+SUMIFS([1]!Sanaudos_kor[Suma],[1]!Sanaudos_kor[RAS],$AM90,[1]!Sanaudos_kor[KOR_nr],AD$1)</f>
        <v>#REF!</v>
      </c>
      <c r="AE90" s="171" t="e">
        <f>+SUMIFS([1]!Sanaudos_kor[Suma],[1]!Sanaudos_kor[RAS],$AM90,[1]!Sanaudos_kor[KOR_nr],AE$1)</f>
        <v>#REF!</v>
      </c>
      <c r="AF90" s="171" t="e">
        <f t="shared" si="4"/>
        <v>#REF!</v>
      </c>
      <c r="AG90" s="538"/>
      <c r="AL90" s="172">
        <f>+'[1]3.pagrindinis'!A92</f>
        <v>800</v>
      </c>
      <c r="AM90" s="172">
        <f>+'[1]3.pagrindinis'!B92</f>
        <v>817</v>
      </c>
      <c r="AN90" s="166" t="e">
        <f>+SUMIFS('[1]5'!$M$8:$M$158,'[1]5'!$C$8:$C$158,$AM90)</f>
        <v>#VALUE!</v>
      </c>
      <c r="AO90" s="167" t="e">
        <f t="shared" si="5"/>
        <v>#VALUE!</v>
      </c>
      <c r="AR90" s="151" t="str">
        <f t="array" ref="AR90">IFERROR(INDEX([1]!SAN[DK_nr],MATCH(1,('[1]3.2'!$AM90=[1]!SAN[RAS])*('[1]3.2'!AR$7=[1]SAN!$B$5:$B$154),0)),"")</f>
        <v/>
      </c>
      <c r="AS90" s="151" t="str">
        <f t="array" ref="AS90">IFERROR(INDEX([1]!SAN[DK_nr],MATCH(1,('[1]3.2'!$AM90=[1]!SAN[RAS])*('[1]3.2'!AS$7=[1]SAN!$B$5:$B$154),0)),"")</f>
        <v/>
      </c>
      <c r="AT90" s="151" t="str">
        <f t="array" ref="AT90">IFERROR(INDEX([1]!SAN[DK_nr],MATCH(1,('[1]3.2'!$AM90=[1]!SAN[RAS])*('[1]3.2'!AT$7=[1]SAN!$B$5:$B$154),0)),"")</f>
        <v/>
      </c>
      <c r="AU90" s="151" t="str">
        <f t="array" ref="AU90">IFERROR(INDEX([1]!SAN[DK_nr],MATCH(1,('[1]3.2'!$AM90=[1]!SAN[RAS])*('[1]3.2'!AU$7=[1]SAN!$B$5:$B$154),0)),"")</f>
        <v/>
      </c>
      <c r="AV90" s="151" t="str">
        <f t="array" ref="AV90">IFERROR(INDEX([1]!SAN[DK_nr],MATCH(1,('[1]3.2'!$AM90=[1]!SAN[RAS])*('[1]3.2'!AV$7=[1]SAN!$B$5:$B$154),0)),"")</f>
        <v/>
      </c>
      <c r="AW90" s="151" t="str">
        <f t="array" ref="AW90">IFERROR(INDEX([1]!SAN[DK_nr],MATCH(1,('[1]3.2'!$AM90=[1]!SAN[RAS])*('[1]3.2'!AW$7=[1]SAN!$B$5:$B$154),0)),"")</f>
        <v/>
      </c>
      <c r="AX90" s="151" t="str">
        <f t="array" ref="AX90">IFERROR(INDEX([1]!SAN[DK_nr],MATCH(1,('[1]3.2'!$AM90=[1]!SAN[RAS])*('[1]3.2'!AX$7=[1]SAN!$B$5:$B$154),0)),"")</f>
        <v/>
      </c>
      <c r="AY90" s="151" t="str">
        <f t="array" ref="AY90">IFERROR(INDEX([1]!SAN[DK_nr],MATCH(1,('[1]3.2'!$AM90=[1]!SAN[RAS])*('[1]3.2'!AY$7=[1]SAN!$B$5:$B$154),0)),"")</f>
        <v/>
      </c>
      <c r="AZ90" s="151" t="str">
        <f t="array" ref="AZ90">IFERROR(INDEX([1]!SAN[DK_nr],MATCH(1,('[1]3.2'!$AM90=[1]!SAN[RAS])*('[1]3.2'!AZ$7=[1]SAN!$B$5:$B$154),0)),"")</f>
        <v/>
      </c>
      <c r="BA90" s="151" t="str">
        <f t="array" ref="BA90">IFERROR(INDEX([1]!SAN[DK_nr],MATCH(1,('[1]3.2'!$AM90=[1]!SAN[RAS])*('[1]3.2'!BA$7=[1]SAN!$B$5:$B$154),0)),"")</f>
        <v/>
      </c>
      <c r="BB90" s="151" t="str">
        <f t="array" ref="BB90">IFERROR(INDEX([1]!SAN[DK_nr],MATCH(1,('[1]3.2'!$AM90=[1]!SAN[RAS])*('[1]3.2'!BB$7=[1]SAN!$B$5:$B$154),0)),"")</f>
        <v/>
      </c>
      <c r="BC90" s="151" t="str">
        <f t="array" ref="BC90">IFERROR(INDEX([1]!SAN[DK_nr],MATCH(1,('[1]3.2'!$AM90=[1]!SAN[RAS])*('[1]3.2'!BC$7=[1]SAN!$B$5:$B$154),0)),"")</f>
        <v/>
      </c>
      <c r="BD90" s="151" t="str">
        <f t="array" ref="BD90">IFERROR(INDEX([1]!SAN[DK_nr],MATCH(1,('[1]3.2'!$AM90=[1]!SAN[RAS])*('[1]3.2'!BD$7=[1]SAN!$B$5:$B$154),0)),"")</f>
        <v/>
      </c>
      <c r="BE90" s="151" t="str">
        <f t="array" ref="BE90">IFERROR(INDEX([1]!SAN[DK_nr],MATCH(1,('[1]3.2'!$AM90=[1]!SAN[RAS])*('[1]3.2'!BE$7=[1]SAN!$B$5:$B$154),0)),"")</f>
        <v/>
      </c>
      <c r="BF90" s="151" t="str">
        <f t="array" ref="BF90">IFERROR(INDEX([1]!SAN[DK_nr],MATCH(1,('[1]3.2'!$AM90=[1]!SAN[RAS])*('[1]3.2'!BF$7=[1]SAN!$B$5:$B$154),0)),"")</f>
        <v/>
      </c>
      <c r="BG90" s="151" t="str">
        <f t="array" ref="BG90">IFERROR(INDEX([1]!SAN[DK_nr],MATCH(1,('[1]3.2'!$AM90=[1]!SAN[RAS])*('[1]3.2'!BG$7=[1]SAN!$B$5:$B$154),0)),"")</f>
        <v/>
      </c>
      <c r="BH90" s="151" t="str">
        <f t="array" ref="BH90">IFERROR(INDEX([1]!SAN[DK_nr],MATCH(1,('[1]3.2'!$AM90=[1]!SAN[RAS])*('[1]3.2'!BH$7=[1]SAN!$B$5:$B$154),0)),"")</f>
        <v/>
      </c>
      <c r="BI90" s="151" t="str">
        <f t="array" ref="BI90">IFERROR(INDEX([1]!SAN[DK_nr],MATCH(1,('[1]3.2'!$AM90=[1]!SAN[RAS])*('[1]3.2'!BI$7=[1]SAN!$B$5:$B$154),0)),"")</f>
        <v/>
      </c>
      <c r="BJ90" s="151" t="str">
        <f t="array" ref="BJ90">IFERROR(INDEX([1]!SAN[DK_nr],MATCH(1,('[1]3.2'!$AM90=[1]!SAN[RAS])*('[1]3.2'!BJ$7=[1]SAN!$B$5:$B$154),0)),"")</f>
        <v/>
      </c>
      <c r="BK90" s="151" t="str">
        <f t="array" ref="BK90">IFERROR(INDEX([1]!SAN[DK_nr],MATCH(1,('[1]3.2'!$AM90=[1]!SAN[RAS])*('[1]3.2'!BK$7=[1]SAN!$B$5:$B$154),0)),"")</f>
        <v/>
      </c>
      <c r="BL90" s="151" t="str">
        <f t="array" ref="BL90">IFERROR(INDEX([1]!SAN[DK_nr],MATCH(1,('[1]3.2'!$AM90=[1]!SAN[RAS])*('[1]3.2'!BL$7=[1]SAN!$B$5:$B$154),0)),"")</f>
        <v/>
      </c>
      <c r="BM90" s="151" t="str">
        <f t="array" ref="BM90">IFERROR(INDEX([1]!SAN[DK_nr],MATCH(1,('[1]3.2'!$AM90=[1]!SAN[RAS])*('[1]3.2'!BM$7=[1]SAN!$B$5:$B$154),0)),"")</f>
        <v/>
      </c>
      <c r="BN90" s="151" t="str">
        <f t="array" ref="BN90">IFERROR(INDEX([1]!SAN[DK_nr],MATCH(1,('[1]3.2'!$AM90=[1]!SAN[RAS])*('[1]3.2'!BN$7=[1]SAN!$B$5:$B$154),0)),"")</f>
        <v/>
      </c>
      <c r="BO90" s="151" t="str">
        <f t="array" ref="BO90">IFERROR(INDEX([1]!SAN[DK_nr],MATCH(1,('[1]3.2'!$AM90=[1]!SAN[RAS])*('[1]3.2'!BO$7=[1]SAN!$B$5:$B$154),0)),"")</f>
        <v/>
      </c>
      <c r="BP90" s="151" t="str">
        <f t="array" ref="BP90">IFERROR(INDEX([1]!SAN[DK_nr],MATCH(1,('[1]3.2'!$AM90=[1]!SAN[RAS])*('[1]3.2'!BP$7=[1]SAN!$B$5:$B$154),0)),"")</f>
        <v/>
      </c>
      <c r="BQ90" s="151" t="str">
        <f t="array" ref="BQ90">IFERROR(INDEX([1]!SAN[DK_nr],MATCH(1,('[1]3.2'!$AM90=[1]!SAN[RAS])*('[1]3.2'!BQ$7=[1]SAN!$B$5:$B$154),0)),"")</f>
        <v/>
      </c>
      <c r="BR90" s="151" t="str">
        <f t="array" ref="BR90">IFERROR(INDEX([1]!SAN[DK_nr],MATCH(1,('[1]3.2'!$AM90=[1]!SAN[RAS])*('[1]3.2'!BR$7=[1]SAN!$B$5:$B$154),0)),"")</f>
        <v/>
      </c>
      <c r="BS90" s="151" t="str">
        <f t="array" ref="BS90">IFERROR(INDEX([1]!SAN[DK_nr],MATCH(1,('[1]3.2'!$AM90=[1]!SAN[RAS])*('[1]3.2'!BS$7=[1]SAN!$B$5:$B$154),0)),"")</f>
        <v/>
      </c>
      <c r="BT90" s="151" t="str">
        <f t="array" ref="BT90">IFERROR(INDEX([1]!SAN[DK_nr],MATCH(1,('[1]3.2'!$AM90=[1]!SAN[RAS])*('[1]3.2'!BT$7=[1]SAN!$B$5:$B$154),0)),"")</f>
        <v/>
      </c>
      <c r="BU90" s="151" t="str">
        <f t="array" ref="BU90">IFERROR(INDEX([1]!SAN[DK_nr],MATCH(1,('[1]3.2'!$AM90=[1]!SAN[RAS])*('[1]3.2'!BU$7=[1]SAN!$B$5:$B$154),0)),"")</f>
        <v/>
      </c>
      <c r="BV90" s="151" t="str">
        <f t="array" ref="BV90">IFERROR(INDEX([1]!SAN[DK_nr],MATCH(1,('[1]3.2'!$AM90=[1]!SAN[RAS])*('[1]3.2'!BV$7=[1]SAN!$B$5:$B$154),0)),"")</f>
        <v/>
      </c>
      <c r="BW90" s="151" t="str">
        <f t="array" ref="BW90">IFERROR(INDEX([1]!SAN[DK_nr],MATCH(1,('[1]3.2'!$AM90=[1]!SAN[RAS])*('[1]3.2'!BW$7=[1]SAN!$B$5:$B$154),0)),"")</f>
        <v/>
      </c>
      <c r="BX90" s="151" t="str">
        <f t="array" ref="BX90">IFERROR(INDEX([1]!SAN[DK_nr],MATCH(1,('[1]3.2'!$AM90=[1]!SAN[RAS])*('[1]3.2'!BX$7=[1]SAN!$B$5:$B$154),0)),"")</f>
        <v/>
      </c>
      <c r="BY90" s="151" t="str">
        <f t="array" ref="BY90">IFERROR(INDEX([1]!SAN[DK_nr],MATCH(1,('[1]3.2'!$AM90=[1]!SAN[RAS])*('[1]3.2'!BY$7=[1]SAN!$B$5:$B$154),0)),"")</f>
        <v/>
      </c>
      <c r="BZ90" s="151" t="str">
        <f t="array" ref="BZ90">IFERROR(INDEX([1]!SAN[DK_nr],MATCH(1,('[1]3.2'!$AM90=[1]!SAN[RAS])*('[1]3.2'!BZ$7=[1]SAN!$B$5:$B$154),0)),"")</f>
        <v/>
      </c>
      <c r="CA90" s="151" t="str">
        <f t="array" ref="CA90">IFERROR(INDEX([1]!SAN[DK_nr],MATCH(1,('[1]3.2'!$AM90=[1]!SAN[RAS])*('[1]3.2'!CA$7=[1]SAN!$B$5:$B$154),0)),"")</f>
        <v/>
      </c>
      <c r="CB90" s="151" t="str">
        <f t="array" ref="CB90">IFERROR(INDEX([1]!SAN[DK_nr],MATCH(1,('[1]3.2'!$AM90=[1]!SAN[RAS])*('[1]3.2'!CB$7=[1]SAN!$B$5:$B$154),0)),"")</f>
        <v/>
      </c>
      <c r="CC90" s="151" t="str">
        <f t="array" ref="CC90">IFERROR(INDEX([1]!SAN[DK_nr],MATCH(1,('[1]3.2'!$AM90=[1]!SAN[RAS])*('[1]3.2'!CC$7=[1]SAN!$B$5:$B$154),0)),"")</f>
        <v/>
      </c>
      <c r="CD90" s="151" t="str">
        <f t="array" ref="CD90">IFERROR(INDEX([1]!SAN[DK_nr],MATCH(1,('[1]3.2'!$AM90=[1]!SAN[RAS])*('[1]3.2'!CD$7=[1]SAN!$B$5:$B$154),0)),"")</f>
        <v/>
      </c>
      <c r="CE90" s="151" t="str">
        <f t="array" ref="CE90">IFERROR(INDEX([1]!SAN[DK_nr],MATCH(1,('[1]3.2'!$AM90=[1]!SAN[RAS])*('[1]3.2'!CE$7=[1]SAN!$B$5:$B$154),0)),"")</f>
        <v/>
      </c>
      <c r="CF90" s="151" t="str">
        <f t="array" ref="CF90">IFERROR(INDEX([1]!SAN[DK_nr],MATCH(1,('[1]3.2'!$AM90=[1]!SAN[RAS])*('[1]3.2'!CF$7=[1]SAN!$B$5:$B$154),0)),"")</f>
        <v/>
      </c>
      <c r="CG90" s="151" t="str">
        <f t="array" ref="CG90">IFERROR(INDEX([1]!SAN[DK_nr],MATCH(1,('[1]3.2'!$AM90=[1]!SAN[RAS])*('[1]3.2'!CG$7=[1]SAN!$B$5:$B$154),0)),"")</f>
        <v/>
      </c>
      <c r="CH90" s="151" t="str">
        <f t="array" ref="CH90">IFERROR(INDEX([1]!SAN[DK_nr],MATCH(1,('[1]3.2'!$AM90=[1]!SAN[RAS])*('[1]3.2'!CH$7=[1]SAN!$B$5:$B$154),0)),"")</f>
        <v/>
      </c>
      <c r="CI90" s="151" t="str">
        <f t="array" ref="CI90">IFERROR(INDEX([1]!SAN[DK_nr],MATCH(1,('[1]3.2'!$AM90=[1]!SAN[RAS])*('[1]3.2'!CI$7=[1]SAN!$B$5:$B$154),0)),"")</f>
        <v/>
      </c>
      <c r="CJ90" s="151" t="str">
        <f t="array" ref="CJ90">IFERROR(INDEX([1]!SAN[DK_nr],MATCH(1,('[1]3.2'!$AM90=[1]!SAN[RAS])*('[1]3.2'!CJ$7=[1]SAN!$B$5:$B$154),0)),"")</f>
        <v/>
      </c>
      <c r="CK90" s="151" t="str">
        <f t="array" ref="CK90">IFERROR(INDEX([1]!SAN[DK_nr],MATCH(1,('[1]3.2'!$AM90=[1]!SAN[RAS])*('[1]3.2'!CK$7=[1]SAN!$B$5:$B$154),0)),"")</f>
        <v/>
      </c>
      <c r="CL90" s="151" t="str">
        <f t="array" ref="CL90">IFERROR(INDEX([1]!SAN[DK_nr],MATCH(1,('[1]3.2'!$AM90=[1]!SAN[RAS])*('[1]3.2'!CL$7=[1]SAN!$B$5:$B$154),0)),"")</f>
        <v/>
      </c>
      <c r="CM90" s="151" t="str">
        <f t="array" ref="CM90">IFERROR(INDEX([1]!SAN[DK_nr],MATCH(1,('[1]3.2'!$AM90=[1]!SAN[RAS])*('[1]3.2'!CM$7=[1]SAN!$B$5:$B$154),0)),"")</f>
        <v/>
      </c>
      <c r="CN90" s="151" t="str">
        <f t="array" ref="CN90">IFERROR(INDEX([1]!SAN[DK_nr],MATCH(1,('[1]3.2'!$AM90=[1]!SAN[RAS])*('[1]3.2'!CN$7=[1]SAN!$B$5:$B$154),0)),"")</f>
        <v/>
      </c>
      <c r="CO90" s="151" t="str">
        <f t="array" ref="CO90">IFERROR(INDEX([1]!SAN[DK_nr],MATCH(1,('[1]3.2'!$AM90=[1]!SAN[RAS])*('[1]3.2'!CO$7=[1]SAN!$B$5:$B$154),0)),"")</f>
        <v/>
      </c>
      <c r="CP90" s="151" t="str">
        <f t="array" ref="CP90">IFERROR(INDEX([1]!SAN[DK_nr],MATCH(1,('[1]3.2'!$AM90=[1]!SAN[RAS])*('[1]3.2'!CP$7=[1]SAN!$B$5:$B$154),0)),"")</f>
        <v/>
      </c>
      <c r="CQ90" s="151" t="str">
        <f t="array" ref="CQ90">IFERROR(INDEX([1]!SAN[DK_nr],MATCH(1,('[1]3.2'!$AM90=[1]!SAN[RAS])*('[1]3.2'!CQ$7=[1]SAN!$B$5:$B$154),0)),"")</f>
        <v/>
      </c>
      <c r="CR90" s="151" t="str">
        <f t="array" ref="CR90">IFERROR(INDEX([1]!SAN[DK_nr],MATCH(1,('[1]3.2'!$AM90=[1]!SAN[RAS])*('[1]3.2'!CR$7=[1]SAN!$B$5:$B$154),0)),"")</f>
        <v/>
      </c>
      <c r="CS90" s="151" t="str">
        <f t="array" ref="CS90">IFERROR(INDEX([1]!SAN[DK_nr],MATCH(1,('[1]3.2'!$AM90=[1]!SAN[RAS])*('[1]3.2'!CS$7=[1]SAN!$B$5:$B$154),0)),"")</f>
        <v/>
      </c>
      <c r="CT90" s="151" t="str">
        <f t="array" ref="CT90">IFERROR(INDEX([1]!SAN[DK_nr],MATCH(1,('[1]3.2'!$AM90=[1]!SAN[RAS])*('[1]3.2'!CT$7=[1]SAN!$B$5:$B$154),0)),"")</f>
        <v/>
      </c>
      <c r="CU90" s="151" t="str">
        <f t="array" ref="CU90">IFERROR(INDEX([1]!SAN[DK_nr],MATCH(1,('[1]3.2'!$AM90=[1]!SAN[RAS])*('[1]3.2'!CU$7=[1]SAN!$B$5:$B$154),0)),"")</f>
        <v/>
      </c>
      <c r="CV90" s="151" t="str">
        <f t="array" ref="CV90">IFERROR(INDEX([1]!SAN[DK_nr],MATCH(1,('[1]3.2'!$AM90=[1]!SAN[RAS])*('[1]3.2'!CV$7=[1]SAN!$B$5:$B$154),0)),"")</f>
        <v/>
      </c>
      <c r="CW90" s="151" t="str">
        <f t="array" ref="CW90">IFERROR(INDEX([1]!SAN[DK_nr],MATCH(1,('[1]3.2'!$AM90=[1]!SAN[RAS])*('[1]3.2'!CW$7=[1]SAN!$B$5:$B$154),0)),"")</f>
        <v/>
      </c>
      <c r="CX90" s="151" t="str">
        <f t="array" ref="CX90">IFERROR(INDEX([1]!SAN[DK_nr],MATCH(1,('[1]3.2'!$AM90=[1]!SAN[RAS])*('[1]3.2'!CX$7=[1]SAN!$B$5:$B$154),0)),"")</f>
        <v/>
      </c>
      <c r="CY90" s="151" t="str">
        <f t="array" ref="CY90">IFERROR(INDEX([1]!SAN[DK_nr],MATCH(1,('[1]3.2'!$AM90=[1]!SAN[RAS])*('[1]3.2'!CY$7=[1]SAN!$B$5:$B$154),0)),"")</f>
        <v/>
      </c>
      <c r="CZ90" s="151" t="str">
        <f t="array" ref="CZ90">IFERROR(INDEX([1]!SAN[DK_nr],MATCH(1,('[1]3.2'!$AM90=[1]!SAN[RAS])*('[1]3.2'!CZ$7=[1]SAN!$B$5:$B$154),0)),"")</f>
        <v/>
      </c>
      <c r="DA90" s="151" t="str">
        <f t="array" ref="DA90">IFERROR(INDEX([1]!SAN[DK_nr],MATCH(1,('[1]3.2'!$AM90=[1]!SAN[RAS])*('[1]3.2'!DA$7=[1]SAN!$B$5:$B$154),0)),"")</f>
        <v/>
      </c>
      <c r="DB90" s="151" t="str">
        <f t="array" ref="DB90">IFERROR(INDEX([1]!SAN[DK_nr],MATCH(1,('[1]3.2'!$AM90=[1]!SAN[RAS])*('[1]3.2'!DB$7=[1]SAN!$B$5:$B$154),0)),"")</f>
        <v/>
      </c>
      <c r="DC90" s="151" t="str">
        <f t="array" ref="DC90">IFERROR(INDEX([1]!SAN[DK_nr],MATCH(1,('[1]3.2'!$AM90=[1]!SAN[RAS])*('[1]3.2'!DC$7=[1]SAN!$B$5:$B$154),0)),"")</f>
        <v/>
      </c>
      <c r="DD90" s="151" t="str">
        <f t="array" ref="DD90">IFERROR(INDEX([1]!SAN[DK_nr],MATCH(1,('[1]3.2'!$AM90=[1]!SAN[RAS])*('[1]3.2'!DD$7=[1]SAN!$B$5:$B$154),0)),"")</f>
        <v/>
      </c>
      <c r="DE90" s="151" t="str">
        <f t="array" ref="DE90">IFERROR(INDEX([1]!SAN[DK_nr],MATCH(1,('[1]3.2'!$AM90=[1]!SAN[RAS])*('[1]3.2'!DE$7=[1]SAN!$B$5:$B$154),0)),"")</f>
        <v/>
      </c>
      <c r="DF90" s="151" t="str">
        <f t="array" ref="DF90">IFERROR(INDEX([1]!SAN[DK_nr],MATCH(1,('[1]3.2'!$AM90=[1]!SAN[RAS])*('[1]3.2'!DF$7=[1]SAN!$B$5:$B$154),0)),"")</f>
        <v/>
      </c>
      <c r="DG90" s="151" t="str">
        <f t="array" ref="DG90">IFERROR(INDEX([1]!SAN[DK_nr],MATCH(1,('[1]3.2'!$AM90=[1]!SAN[RAS])*('[1]3.2'!DG$7=[1]SAN!$B$5:$B$154),0)),"")</f>
        <v/>
      </c>
      <c r="DH90" s="151" t="str">
        <f t="array" ref="DH90">IFERROR(INDEX([1]!SAN[DK_nr],MATCH(1,('[1]3.2'!$AM90=[1]!SAN[RAS])*('[1]3.2'!DH$7=[1]SAN!$B$5:$B$154),0)),"")</f>
        <v/>
      </c>
      <c r="DI90" s="151" t="str">
        <f t="array" ref="DI90">IFERROR(INDEX([1]!SAN[DK_nr],MATCH(1,('[1]3.2'!$AM90=[1]!SAN[RAS])*('[1]3.2'!DI$7=[1]SAN!$B$5:$B$154),0)),"")</f>
        <v/>
      </c>
      <c r="DJ90" s="151" t="str">
        <f t="array" ref="DJ90">IFERROR(INDEX([1]!SAN[DK_nr],MATCH(1,('[1]3.2'!$AM90=[1]!SAN[RAS])*('[1]3.2'!DJ$7=[1]SAN!$B$5:$B$154),0)),"")</f>
        <v/>
      </c>
      <c r="DK90" s="151" t="str">
        <f t="array" ref="DK90">IFERROR(INDEX([1]!SAN[DK_nr],MATCH(1,('[1]3.2'!$AM90=[1]!SAN[RAS])*('[1]3.2'!DK$7=[1]SAN!$B$5:$B$154),0)),"")</f>
        <v/>
      </c>
      <c r="DL90" s="151" t="str">
        <f t="array" ref="DL90">IFERROR(INDEX([1]!SAN[DK_nr],MATCH(1,('[1]3.2'!$AM90=[1]!SAN[RAS])*('[1]3.2'!DL$7=[1]SAN!$B$5:$B$154),0)),"")</f>
        <v/>
      </c>
      <c r="DM90" s="151" t="str">
        <f t="array" ref="DM90">IFERROR(INDEX([1]!SAN[DK_nr],MATCH(1,('[1]3.2'!$AM90=[1]!SAN[RAS])*('[1]3.2'!DM$7=[1]SAN!$B$5:$B$154),0)),"")</f>
        <v/>
      </c>
      <c r="DN90" s="151" t="str">
        <f t="array" ref="DN90">IFERROR(INDEX([1]!SAN[DK_nr],MATCH(1,('[1]3.2'!$AM90=[1]!SAN[RAS])*('[1]3.2'!DN$7=[1]SAN!$B$5:$B$154),0)),"")</f>
        <v/>
      </c>
      <c r="DO90" s="151" t="str">
        <f t="array" ref="DO90">IFERROR(INDEX([1]!SAN[DK_nr],MATCH(1,('[1]3.2'!$AM90=[1]!SAN[RAS])*('[1]3.2'!DO$7=[1]SAN!$B$5:$B$154),0)),"")</f>
        <v/>
      </c>
      <c r="DP90" s="151" t="str">
        <f t="array" ref="DP90">IFERROR(INDEX([1]!SAN[DK_nr],MATCH(1,('[1]3.2'!$AM90=[1]!SAN[RAS])*('[1]3.2'!DP$7=[1]SAN!$B$5:$B$154),0)),"")</f>
        <v/>
      </c>
      <c r="DQ90" s="151" t="str">
        <f t="array" ref="DQ90">IFERROR(INDEX([1]!SAN[DK_nr],MATCH(1,('[1]3.2'!$AM90=[1]!SAN[RAS])*('[1]3.2'!DQ$7=[1]SAN!$B$5:$B$154),0)),"")</f>
        <v/>
      </c>
      <c r="DR90" s="151" t="str">
        <f t="array" ref="DR90">IFERROR(INDEX([1]!SAN[DK_nr],MATCH(1,('[1]3.2'!$AM90=[1]!SAN[RAS])*('[1]3.2'!DR$7=[1]SAN!$B$5:$B$154),0)),"")</f>
        <v/>
      </c>
      <c r="DS90" s="151" t="str">
        <f t="array" ref="DS90">IFERROR(INDEX([1]!SAN[DK_nr],MATCH(1,('[1]3.2'!$AM90=[1]!SAN[RAS])*('[1]3.2'!DS$7=[1]SAN!$B$5:$B$154),0)),"")</f>
        <v/>
      </c>
      <c r="DT90" s="151" t="str">
        <f t="array" ref="DT90">IFERROR(INDEX([1]!SAN[DK_nr],MATCH(1,('[1]3.2'!$AM90=[1]!SAN[RAS])*('[1]3.2'!DT$7=[1]SAN!$B$5:$B$154),0)),"")</f>
        <v/>
      </c>
      <c r="DU90" s="151" t="str">
        <f t="array" ref="DU90">IFERROR(INDEX([1]!SAN[DK_nr],MATCH(1,('[1]3.2'!$AM90=[1]!SAN[RAS])*('[1]3.2'!DU$7=[1]SAN!$B$5:$B$154),0)),"")</f>
        <v/>
      </c>
      <c r="DV90" s="151" t="str">
        <f t="array" ref="DV90">IFERROR(INDEX([1]!SAN[DK_nr],MATCH(1,('[1]3.2'!$AM90=[1]!SAN[RAS])*('[1]3.2'!DV$7=[1]SAN!$B$5:$B$154),0)),"")</f>
        <v/>
      </c>
      <c r="DW90" s="151" t="str">
        <f t="array" ref="DW90">IFERROR(INDEX([1]!SAN[DK_nr],MATCH(1,('[1]3.2'!$AM90=[1]!SAN[RAS])*('[1]3.2'!DW$7=[1]SAN!$B$5:$B$154),0)),"")</f>
        <v/>
      </c>
      <c r="DX90" s="151" t="str">
        <f t="array" ref="DX90">IFERROR(INDEX([1]!SAN[DK_nr],MATCH(1,('[1]3.2'!$AM90=[1]!SAN[RAS])*('[1]3.2'!DX$7=[1]SAN!$B$5:$B$154),0)),"")</f>
        <v/>
      </c>
      <c r="DY90" s="151" t="str">
        <f t="array" ref="DY90">IFERROR(INDEX([1]!SAN[DK_nr],MATCH(1,('[1]3.2'!$AM90=[1]!SAN[RAS])*('[1]3.2'!DY$7=[1]SAN!$B$5:$B$154),0)),"")</f>
        <v/>
      </c>
      <c r="DZ90" s="151" t="str">
        <f t="array" ref="DZ90">IFERROR(INDEX([1]!SAN[DK_nr],MATCH(1,('[1]3.2'!$AM90=[1]!SAN[RAS])*('[1]3.2'!DZ$7=[1]SAN!$B$5:$B$154),0)),"")</f>
        <v/>
      </c>
      <c r="EA90" s="151" t="str">
        <f t="array" ref="EA90">IFERROR(INDEX([1]!SAN[DK_nr],MATCH(1,('[1]3.2'!$AM90=[1]!SAN[RAS])*('[1]3.2'!EA$7=[1]SAN!$B$5:$B$154),0)),"")</f>
        <v/>
      </c>
      <c r="EB90" s="151" t="str">
        <f t="array" ref="EB90">IFERROR(INDEX([1]!SAN[DK_nr],MATCH(1,('[1]3.2'!$AM90=[1]!SAN[RAS])*('[1]3.2'!EB$7=[1]SAN!$B$5:$B$154),0)),"")</f>
        <v/>
      </c>
    </row>
    <row r="91" spans="2:132" ht="12.2" customHeight="1" x14ac:dyDescent="0.2">
      <c r="B91" s="168" t="s">
        <v>614</v>
      </c>
      <c r="C91" s="175" t="s">
        <v>615</v>
      </c>
      <c r="D91" s="170" t="str">
        <f t="shared" si="6"/>
        <v xml:space="preserve">                                                                                        </v>
      </c>
      <c r="E91" s="171" t="e">
        <f>+SUMIFS([1]!Sanaudos[Suma],[1]!Sanaudos[Pagal DK RAS],$AM91)</f>
        <v>#REF!</v>
      </c>
      <c r="F91" s="171"/>
      <c r="G91" s="171"/>
      <c r="H91" s="171"/>
      <c r="I91" s="171"/>
      <c r="J91" s="171" t="e">
        <f>+SUMIFS([1]!Sanaudos_kor[Suma],[1]!Sanaudos_kor[RAS],$AM91,[1]!Sanaudos_kor[KOR_nr],J$1)</f>
        <v>#REF!</v>
      </c>
      <c r="K91" s="171" t="e">
        <f>+SUMIFS([1]!Sanaudos_kor[Suma],[1]!Sanaudos_kor[RAS],$AM91,[1]!Sanaudos_kor[KOR_nr],K$1)</f>
        <v>#REF!</v>
      </c>
      <c r="L91" s="171" t="e">
        <f>+SUMIFS([1]!Sanaudos_kor[Suma],[1]!Sanaudos_kor[RAS],$AM91,[1]!Sanaudos_kor[KOR_nr],L$1)</f>
        <v>#REF!</v>
      </c>
      <c r="M91" s="171" t="e">
        <f>+SUMIFS([1]!Sanaudos_kor[Suma],[1]!Sanaudos_kor[RAS],$AM91,[1]!Sanaudos_kor[KOR_nr],M$1)</f>
        <v>#REF!</v>
      </c>
      <c r="N91" s="171" t="e">
        <f>+SUMIFS([1]!Sanaudos_kor[Suma],[1]!Sanaudos_kor[RAS],$AM91,[1]!Sanaudos_kor[KOR_nr],N$1)</f>
        <v>#REF!</v>
      </c>
      <c r="O91" s="171" t="e">
        <f>+SUMIFS([1]!Sanaudos_kor[Suma],[1]!Sanaudos_kor[RAS],$AM91,[1]!Sanaudos_kor[KOR_nr],O$1)</f>
        <v>#REF!</v>
      </c>
      <c r="P91" s="171" t="e">
        <f>+SUMIFS([1]!Sanaudos_kor[Suma],[1]!Sanaudos_kor[RAS],$AM91,[1]!Sanaudos_kor[KOR_nr],P$1)</f>
        <v>#REF!</v>
      </c>
      <c r="Q91" s="171" t="e">
        <f>+SUMIFS([1]!Sanaudos_kor[Suma],[1]!Sanaudos_kor[RAS],$AM91,[1]!Sanaudos_kor[KOR_nr],Q$1)</f>
        <v>#REF!</v>
      </c>
      <c r="R91" s="171" t="e">
        <f>+SUMIFS([1]!Sanaudos_kor[Suma],[1]!Sanaudos_kor[RAS],$AM91,[1]!Sanaudos_kor[KOR_nr],R$1)</f>
        <v>#REF!</v>
      </c>
      <c r="S91" s="171" t="e">
        <f>+SUMIFS([1]!Sanaudos_kor[Suma],[1]!Sanaudos_kor[RAS],$AM91,[1]!Sanaudos_kor[KOR_nr],S$1)</f>
        <v>#REF!</v>
      </c>
      <c r="T91" s="171" t="e">
        <f>+SUMIFS([1]!Sanaudos_kor[Suma],[1]!Sanaudos_kor[RAS],$AM91,[1]!Sanaudos_kor[KOR_nr],T$1)</f>
        <v>#REF!</v>
      </c>
      <c r="U91" s="171" t="e">
        <f>+SUMIFS([1]!Sanaudos_kor[Suma],[1]!Sanaudos_kor[RAS],$AM91,[1]!Sanaudos_kor[KOR_nr],U$1)</f>
        <v>#REF!</v>
      </c>
      <c r="V91" s="171" t="e">
        <f>+SUMIFS([1]!Sanaudos_kor[Suma],[1]!Sanaudos_kor[RAS],$AM91,[1]!Sanaudos_kor[KOR_nr],V$1)</f>
        <v>#REF!</v>
      </c>
      <c r="W91" s="171" t="e">
        <f>+SUMIFS([1]!Sanaudos_kor[Suma],[1]!Sanaudos_kor[RAS],$AM91,[1]!Sanaudos_kor[KOR_nr],W$1)</f>
        <v>#REF!</v>
      </c>
      <c r="X91" s="171" t="e">
        <f>+SUMIFS([1]!Sanaudos_kor[Suma],[1]!Sanaudos_kor[RAS],$AM91,[1]!Sanaudos_kor[KOR_nr],X$1)</f>
        <v>#REF!</v>
      </c>
      <c r="Y91" s="171" t="e">
        <f>+SUMIFS([1]!Sanaudos_kor[Suma],[1]!Sanaudos_kor[RAS],$AM91,[1]!Sanaudos_kor[KOR_nr],Y$1)</f>
        <v>#REF!</v>
      </c>
      <c r="Z91" s="171" t="e">
        <f>+SUMIFS([1]!Sanaudos_kor[Suma],[1]!Sanaudos_kor[RAS],$AM91,[1]!Sanaudos_kor[KOR_nr],Z$1)</f>
        <v>#REF!</v>
      </c>
      <c r="AA91" s="171" t="e">
        <f>+SUMIFS([1]!Sanaudos_kor[Suma],[1]!Sanaudos_kor[RAS],$AM91,[1]!Sanaudos_kor[KOR_nr],AA$1)</f>
        <v>#REF!</v>
      </c>
      <c r="AB91" s="171" t="e">
        <f>+SUMIFS([1]!Sanaudos_kor[Suma],[1]!Sanaudos_kor[RAS],$AM91,[1]!Sanaudos_kor[KOR_nr],AB$1)</f>
        <v>#REF!</v>
      </c>
      <c r="AC91" s="171" t="e">
        <f>+SUMIFS([1]!Sanaudos_kor[Suma],[1]!Sanaudos_kor[RAS],$AM91,[1]!Sanaudos_kor[KOR_nr],AC$1)</f>
        <v>#REF!</v>
      </c>
      <c r="AD91" s="171" t="e">
        <f>+SUMIFS([1]!Sanaudos_kor[Suma],[1]!Sanaudos_kor[RAS],$AM91,[1]!Sanaudos_kor[KOR_nr],AD$1)</f>
        <v>#REF!</v>
      </c>
      <c r="AE91" s="171" t="e">
        <f>+SUMIFS([1]!Sanaudos_kor[Suma],[1]!Sanaudos_kor[RAS],$AM91,[1]!Sanaudos_kor[KOR_nr],AE$1)</f>
        <v>#REF!</v>
      </c>
      <c r="AF91" s="171" t="e">
        <f t="shared" si="4"/>
        <v>#REF!</v>
      </c>
      <c r="AG91" s="538"/>
      <c r="AL91" s="172">
        <f>+'[1]3.pagrindinis'!A93</f>
        <v>800</v>
      </c>
      <c r="AM91" s="172">
        <f>+'[1]3.pagrindinis'!B93</f>
        <v>818</v>
      </c>
      <c r="AN91" s="166" t="e">
        <f>+SUMIFS('[1]5'!$M$8:$M$158,'[1]5'!$C$8:$C$158,$AM91)</f>
        <v>#VALUE!</v>
      </c>
      <c r="AO91" s="167" t="e">
        <f t="shared" si="5"/>
        <v>#VALUE!</v>
      </c>
      <c r="AR91" s="151" t="str">
        <f t="array" ref="AR91">IFERROR(INDEX([1]!SAN[DK_nr],MATCH(1,('[1]3.2'!$AM91=[1]!SAN[RAS])*('[1]3.2'!AR$7=[1]SAN!$B$5:$B$154),0)),"")</f>
        <v/>
      </c>
      <c r="AS91" s="151" t="str">
        <f t="array" ref="AS91">IFERROR(INDEX([1]!SAN[DK_nr],MATCH(1,('[1]3.2'!$AM91=[1]!SAN[RAS])*('[1]3.2'!AS$7=[1]SAN!$B$5:$B$154),0)),"")</f>
        <v/>
      </c>
      <c r="AT91" s="151" t="str">
        <f t="array" ref="AT91">IFERROR(INDEX([1]!SAN[DK_nr],MATCH(1,('[1]3.2'!$AM91=[1]!SAN[RAS])*('[1]3.2'!AT$7=[1]SAN!$B$5:$B$154),0)),"")</f>
        <v/>
      </c>
      <c r="AU91" s="151" t="str">
        <f t="array" ref="AU91">IFERROR(INDEX([1]!SAN[DK_nr],MATCH(1,('[1]3.2'!$AM91=[1]!SAN[RAS])*('[1]3.2'!AU$7=[1]SAN!$B$5:$B$154),0)),"")</f>
        <v/>
      </c>
      <c r="AV91" s="151" t="str">
        <f t="array" ref="AV91">IFERROR(INDEX([1]!SAN[DK_nr],MATCH(1,('[1]3.2'!$AM91=[1]!SAN[RAS])*('[1]3.2'!AV$7=[1]SAN!$B$5:$B$154),0)),"")</f>
        <v/>
      </c>
      <c r="AW91" s="151" t="str">
        <f t="array" ref="AW91">IFERROR(INDEX([1]!SAN[DK_nr],MATCH(1,('[1]3.2'!$AM91=[1]!SAN[RAS])*('[1]3.2'!AW$7=[1]SAN!$B$5:$B$154),0)),"")</f>
        <v/>
      </c>
      <c r="AX91" s="151" t="str">
        <f t="array" ref="AX91">IFERROR(INDEX([1]!SAN[DK_nr],MATCH(1,('[1]3.2'!$AM91=[1]!SAN[RAS])*('[1]3.2'!AX$7=[1]SAN!$B$5:$B$154),0)),"")</f>
        <v/>
      </c>
      <c r="AY91" s="151" t="str">
        <f t="array" ref="AY91">IFERROR(INDEX([1]!SAN[DK_nr],MATCH(1,('[1]3.2'!$AM91=[1]!SAN[RAS])*('[1]3.2'!AY$7=[1]SAN!$B$5:$B$154),0)),"")</f>
        <v/>
      </c>
      <c r="AZ91" s="151" t="str">
        <f t="array" ref="AZ91">IFERROR(INDEX([1]!SAN[DK_nr],MATCH(1,('[1]3.2'!$AM91=[1]!SAN[RAS])*('[1]3.2'!AZ$7=[1]SAN!$B$5:$B$154),0)),"")</f>
        <v/>
      </c>
      <c r="BA91" s="151" t="str">
        <f t="array" ref="BA91">IFERROR(INDEX([1]!SAN[DK_nr],MATCH(1,('[1]3.2'!$AM91=[1]!SAN[RAS])*('[1]3.2'!BA$7=[1]SAN!$B$5:$B$154),0)),"")</f>
        <v/>
      </c>
      <c r="BB91" s="151" t="str">
        <f t="array" ref="BB91">IFERROR(INDEX([1]!SAN[DK_nr],MATCH(1,('[1]3.2'!$AM91=[1]!SAN[RAS])*('[1]3.2'!BB$7=[1]SAN!$B$5:$B$154),0)),"")</f>
        <v/>
      </c>
      <c r="BC91" s="151" t="str">
        <f t="array" ref="BC91">IFERROR(INDEX([1]!SAN[DK_nr],MATCH(1,('[1]3.2'!$AM91=[1]!SAN[RAS])*('[1]3.2'!BC$7=[1]SAN!$B$5:$B$154),0)),"")</f>
        <v/>
      </c>
      <c r="BD91" s="151" t="str">
        <f t="array" ref="BD91">IFERROR(INDEX([1]!SAN[DK_nr],MATCH(1,('[1]3.2'!$AM91=[1]!SAN[RAS])*('[1]3.2'!BD$7=[1]SAN!$B$5:$B$154),0)),"")</f>
        <v/>
      </c>
      <c r="BE91" s="151" t="str">
        <f t="array" ref="BE91">IFERROR(INDEX([1]!SAN[DK_nr],MATCH(1,('[1]3.2'!$AM91=[1]!SAN[RAS])*('[1]3.2'!BE$7=[1]SAN!$B$5:$B$154),0)),"")</f>
        <v/>
      </c>
      <c r="BF91" s="151" t="str">
        <f t="array" ref="BF91">IFERROR(INDEX([1]!SAN[DK_nr],MATCH(1,('[1]3.2'!$AM91=[1]!SAN[RAS])*('[1]3.2'!BF$7=[1]SAN!$B$5:$B$154),0)),"")</f>
        <v/>
      </c>
      <c r="BG91" s="151" t="str">
        <f t="array" ref="BG91">IFERROR(INDEX([1]!SAN[DK_nr],MATCH(1,('[1]3.2'!$AM91=[1]!SAN[RAS])*('[1]3.2'!BG$7=[1]SAN!$B$5:$B$154),0)),"")</f>
        <v/>
      </c>
      <c r="BH91" s="151" t="str">
        <f t="array" ref="BH91">IFERROR(INDEX([1]!SAN[DK_nr],MATCH(1,('[1]3.2'!$AM91=[1]!SAN[RAS])*('[1]3.2'!BH$7=[1]SAN!$B$5:$B$154),0)),"")</f>
        <v/>
      </c>
      <c r="BI91" s="151" t="str">
        <f t="array" ref="BI91">IFERROR(INDEX([1]!SAN[DK_nr],MATCH(1,('[1]3.2'!$AM91=[1]!SAN[RAS])*('[1]3.2'!BI$7=[1]SAN!$B$5:$B$154),0)),"")</f>
        <v/>
      </c>
      <c r="BJ91" s="151" t="str">
        <f t="array" ref="BJ91">IFERROR(INDEX([1]!SAN[DK_nr],MATCH(1,('[1]3.2'!$AM91=[1]!SAN[RAS])*('[1]3.2'!BJ$7=[1]SAN!$B$5:$B$154),0)),"")</f>
        <v/>
      </c>
      <c r="BK91" s="151" t="str">
        <f t="array" ref="BK91">IFERROR(INDEX([1]!SAN[DK_nr],MATCH(1,('[1]3.2'!$AM91=[1]!SAN[RAS])*('[1]3.2'!BK$7=[1]SAN!$B$5:$B$154),0)),"")</f>
        <v/>
      </c>
      <c r="BL91" s="151" t="str">
        <f t="array" ref="BL91">IFERROR(INDEX([1]!SAN[DK_nr],MATCH(1,('[1]3.2'!$AM91=[1]!SAN[RAS])*('[1]3.2'!BL$7=[1]SAN!$B$5:$B$154),0)),"")</f>
        <v/>
      </c>
      <c r="BM91" s="151" t="str">
        <f t="array" ref="BM91">IFERROR(INDEX([1]!SAN[DK_nr],MATCH(1,('[1]3.2'!$AM91=[1]!SAN[RAS])*('[1]3.2'!BM$7=[1]SAN!$B$5:$B$154),0)),"")</f>
        <v/>
      </c>
      <c r="BN91" s="151" t="str">
        <f t="array" ref="BN91">IFERROR(INDEX([1]!SAN[DK_nr],MATCH(1,('[1]3.2'!$AM91=[1]!SAN[RAS])*('[1]3.2'!BN$7=[1]SAN!$B$5:$B$154),0)),"")</f>
        <v/>
      </c>
      <c r="BO91" s="151" t="str">
        <f t="array" ref="BO91">IFERROR(INDEX([1]!SAN[DK_nr],MATCH(1,('[1]3.2'!$AM91=[1]!SAN[RAS])*('[1]3.2'!BO$7=[1]SAN!$B$5:$B$154),0)),"")</f>
        <v/>
      </c>
      <c r="BP91" s="151" t="str">
        <f t="array" ref="BP91">IFERROR(INDEX([1]!SAN[DK_nr],MATCH(1,('[1]3.2'!$AM91=[1]!SAN[RAS])*('[1]3.2'!BP$7=[1]SAN!$B$5:$B$154),0)),"")</f>
        <v/>
      </c>
      <c r="BQ91" s="151" t="str">
        <f t="array" ref="BQ91">IFERROR(INDEX([1]!SAN[DK_nr],MATCH(1,('[1]3.2'!$AM91=[1]!SAN[RAS])*('[1]3.2'!BQ$7=[1]SAN!$B$5:$B$154),0)),"")</f>
        <v/>
      </c>
      <c r="BR91" s="151" t="str">
        <f t="array" ref="BR91">IFERROR(INDEX([1]!SAN[DK_nr],MATCH(1,('[1]3.2'!$AM91=[1]!SAN[RAS])*('[1]3.2'!BR$7=[1]SAN!$B$5:$B$154),0)),"")</f>
        <v/>
      </c>
      <c r="BS91" s="151" t="str">
        <f t="array" ref="BS91">IFERROR(INDEX([1]!SAN[DK_nr],MATCH(1,('[1]3.2'!$AM91=[1]!SAN[RAS])*('[1]3.2'!BS$7=[1]SAN!$B$5:$B$154),0)),"")</f>
        <v/>
      </c>
      <c r="BT91" s="151" t="str">
        <f t="array" ref="BT91">IFERROR(INDEX([1]!SAN[DK_nr],MATCH(1,('[1]3.2'!$AM91=[1]!SAN[RAS])*('[1]3.2'!BT$7=[1]SAN!$B$5:$B$154),0)),"")</f>
        <v/>
      </c>
      <c r="BU91" s="151" t="str">
        <f t="array" ref="BU91">IFERROR(INDEX([1]!SAN[DK_nr],MATCH(1,('[1]3.2'!$AM91=[1]!SAN[RAS])*('[1]3.2'!BU$7=[1]SAN!$B$5:$B$154),0)),"")</f>
        <v/>
      </c>
      <c r="BV91" s="151" t="str">
        <f t="array" ref="BV91">IFERROR(INDEX([1]!SAN[DK_nr],MATCH(1,('[1]3.2'!$AM91=[1]!SAN[RAS])*('[1]3.2'!BV$7=[1]SAN!$B$5:$B$154),0)),"")</f>
        <v/>
      </c>
      <c r="BW91" s="151" t="str">
        <f t="array" ref="BW91">IFERROR(INDEX([1]!SAN[DK_nr],MATCH(1,('[1]3.2'!$AM91=[1]!SAN[RAS])*('[1]3.2'!BW$7=[1]SAN!$B$5:$B$154),0)),"")</f>
        <v/>
      </c>
      <c r="BX91" s="151" t="str">
        <f t="array" ref="BX91">IFERROR(INDEX([1]!SAN[DK_nr],MATCH(1,('[1]3.2'!$AM91=[1]!SAN[RAS])*('[1]3.2'!BX$7=[1]SAN!$B$5:$B$154),0)),"")</f>
        <v/>
      </c>
      <c r="BY91" s="151" t="str">
        <f t="array" ref="BY91">IFERROR(INDEX([1]!SAN[DK_nr],MATCH(1,('[1]3.2'!$AM91=[1]!SAN[RAS])*('[1]3.2'!BY$7=[1]SAN!$B$5:$B$154),0)),"")</f>
        <v/>
      </c>
      <c r="BZ91" s="151" t="str">
        <f t="array" ref="BZ91">IFERROR(INDEX([1]!SAN[DK_nr],MATCH(1,('[1]3.2'!$AM91=[1]!SAN[RAS])*('[1]3.2'!BZ$7=[1]SAN!$B$5:$B$154),0)),"")</f>
        <v/>
      </c>
      <c r="CA91" s="151" t="str">
        <f t="array" ref="CA91">IFERROR(INDEX([1]!SAN[DK_nr],MATCH(1,('[1]3.2'!$AM91=[1]!SAN[RAS])*('[1]3.2'!CA$7=[1]SAN!$B$5:$B$154),0)),"")</f>
        <v/>
      </c>
      <c r="CB91" s="151" t="str">
        <f t="array" ref="CB91">IFERROR(INDEX([1]!SAN[DK_nr],MATCH(1,('[1]3.2'!$AM91=[1]!SAN[RAS])*('[1]3.2'!CB$7=[1]SAN!$B$5:$B$154),0)),"")</f>
        <v/>
      </c>
      <c r="CC91" s="151" t="str">
        <f t="array" ref="CC91">IFERROR(INDEX([1]!SAN[DK_nr],MATCH(1,('[1]3.2'!$AM91=[1]!SAN[RAS])*('[1]3.2'!CC$7=[1]SAN!$B$5:$B$154),0)),"")</f>
        <v/>
      </c>
      <c r="CD91" s="151" t="str">
        <f t="array" ref="CD91">IFERROR(INDEX([1]!SAN[DK_nr],MATCH(1,('[1]3.2'!$AM91=[1]!SAN[RAS])*('[1]3.2'!CD$7=[1]SAN!$B$5:$B$154),0)),"")</f>
        <v/>
      </c>
      <c r="CE91" s="151" t="str">
        <f t="array" ref="CE91">IFERROR(INDEX([1]!SAN[DK_nr],MATCH(1,('[1]3.2'!$AM91=[1]!SAN[RAS])*('[1]3.2'!CE$7=[1]SAN!$B$5:$B$154),0)),"")</f>
        <v/>
      </c>
      <c r="CF91" s="151" t="str">
        <f t="array" ref="CF91">IFERROR(INDEX([1]!SAN[DK_nr],MATCH(1,('[1]3.2'!$AM91=[1]!SAN[RAS])*('[1]3.2'!CF$7=[1]SAN!$B$5:$B$154),0)),"")</f>
        <v/>
      </c>
      <c r="CG91" s="151" t="str">
        <f t="array" ref="CG91">IFERROR(INDEX([1]!SAN[DK_nr],MATCH(1,('[1]3.2'!$AM91=[1]!SAN[RAS])*('[1]3.2'!CG$7=[1]SAN!$B$5:$B$154),0)),"")</f>
        <v/>
      </c>
      <c r="CH91" s="151" t="str">
        <f t="array" ref="CH91">IFERROR(INDEX([1]!SAN[DK_nr],MATCH(1,('[1]3.2'!$AM91=[1]!SAN[RAS])*('[1]3.2'!CH$7=[1]SAN!$B$5:$B$154),0)),"")</f>
        <v/>
      </c>
      <c r="CI91" s="151" t="str">
        <f t="array" ref="CI91">IFERROR(INDEX([1]!SAN[DK_nr],MATCH(1,('[1]3.2'!$AM91=[1]!SAN[RAS])*('[1]3.2'!CI$7=[1]SAN!$B$5:$B$154),0)),"")</f>
        <v/>
      </c>
      <c r="CJ91" s="151" t="str">
        <f t="array" ref="CJ91">IFERROR(INDEX([1]!SAN[DK_nr],MATCH(1,('[1]3.2'!$AM91=[1]!SAN[RAS])*('[1]3.2'!CJ$7=[1]SAN!$B$5:$B$154),0)),"")</f>
        <v/>
      </c>
      <c r="CK91" s="151" t="str">
        <f t="array" ref="CK91">IFERROR(INDEX([1]!SAN[DK_nr],MATCH(1,('[1]3.2'!$AM91=[1]!SAN[RAS])*('[1]3.2'!CK$7=[1]SAN!$B$5:$B$154),0)),"")</f>
        <v/>
      </c>
      <c r="CL91" s="151" t="str">
        <f t="array" ref="CL91">IFERROR(INDEX([1]!SAN[DK_nr],MATCH(1,('[1]3.2'!$AM91=[1]!SAN[RAS])*('[1]3.2'!CL$7=[1]SAN!$B$5:$B$154),0)),"")</f>
        <v/>
      </c>
      <c r="CM91" s="151" t="str">
        <f t="array" ref="CM91">IFERROR(INDEX([1]!SAN[DK_nr],MATCH(1,('[1]3.2'!$AM91=[1]!SAN[RAS])*('[1]3.2'!CM$7=[1]SAN!$B$5:$B$154),0)),"")</f>
        <v/>
      </c>
      <c r="CN91" s="151" t="str">
        <f t="array" ref="CN91">IFERROR(INDEX([1]!SAN[DK_nr],MATCH(1,('[1]3.2'!$AM91=[1]!SAN[RAS])*('[1]3.2'!CN$7=[1]SAN!$B$5:$B$154),0)),"")</f>
        <v/>
      </c>
      <c r="CO91" s="151" t="str">
        <f t="array" ref="CO91">IFERROR(INDEX([1]!SAN[DK_nr],MATCH(1,('[1]3.2'!$AM91=[1]!SAN[RAS])*('[1]3.2'!CO$7=[1]SAN!$B$5:$B$154),0)),"")</f>
        <v/>
      </c>
      <c r="CP91" s="151" t="str">
        <f t="array" ref="CP91">IFERROR(INDEX([1]!SAN[DK_nr],MATCH(1,('[1]3.2'!$AM91=[1]!SAN[RAS])*('[1]3.2'!CP$7=[1]SAN!$B$5:$B$154),0)),"")</f>
        <v/>
      </c>
      <c r="CQ91" s="151" t="str">
        <f t="array" ref="CQ91">IFERROR(INDEX([1]!SAN[DK_nr],MATCH(1,('[1]3.2'!$AM91=[1]!SAN[RAS])*('[1]3.2'!CQ$7=[1]SAN!$B$5:$B$154),0)),"")</f>
        <v/>
      </c>
      <c r="CR91" s="151" t="str">
        <f t="array" ref="CR91">IFERROR(INDEX([1]!SAN[DK_nr],MATCH(1,('[1]3.2'!$AM91=[1]!SAN[RAS])*('[1]3.2'!CR$7=[1]SAN!$B$5:$B$154),0)),"")</f>
        <v/>
      </c>
      <c r="CS91" s="151" t="str">
        <f t="array" ref="CS91">IFERROR(INDEX([1]!SAN[DK_nr],MATCH(1,('[1]3.2'!$AM91=[1]!SAN[RAS])*('[1]3.2'!CS$7=[1]SAN!$B$5:$B$154),0)),"")</f>
        <v/>
      </c>
      <c r="CT91" s="151" t="str">
        <f t="array" ref="CT91">IFERROR(INDEX([1]!SAN[DK_nr],MATCH(1,('[1]3.2'!$AM91=[1]!SAN[RAS])*('[1]3.2'!CT$7=[1]SAN!$B$5:$B$154),0)),"")</f>
        <v/>
      </c>
      <c r="CU91" s="151" t="str">
        <f t="array" ref="CU91">IFERROR(INDEX([1]!SAN[DK_nr],MATCH(1,('[1]3.2'!$AM91=[1]!SAN[RAS])*('[1]3.2'!CU$7=[1]SAN!$B$5:$B$154),0)),"")</f>
        <v/>
      </c>
      <c r="CV91" s="151" t="str">
        <f t="array" ref="CV91">IFERROR(INDEX([1]!SAN[DK_nr],MATCH(1,('[1]3.2'!$AM91=[1]!SAN[RAS])*('[1]3.2'!CV$7=[1]SAN!$B$5:$B$154),0)),"")</f>
        <v/>
      </c>
      <c r="CW91" s="151" t="str">
        <f t="array" ref="CW91">IFERROR(INDEX([1]!SAN[DK_nr],MATCH(1,('[1]3.2'!$AM91=[1]!SAN[RAS])*('[1]3.2'!CW$7=[1]SAN!$B$5:$B$154),0)),"")</f>
        <v/>
      </c>
      <c r="CX91" s="151" t="str">
        <f t="array" ref="CX91">IFERROR(INDEX([1]!SAN[DK_nr],MATCH(1,('[1]3.2'!$AM91=[1]!SAN[RAS])*('[1]3.2'!CX$7=[1]SAN!$B$5:$B$154),0)),"")</f>
        <v/>
      </c>
      <c r="CY91" s="151" t="str">
        <f t="array" ref="CY91">IFERROR(INDEX([1]!SAN[DK_nr],MATCH(1,('[1]3.2'!$AM91=[1]!SAN[RAS])*('[1]3.2'!CY$7=[1]SAN!$B$5:$B$154),0)),"")</f>
        <v/>
      </c>
      <c r="CZ91" s="151" t="str">
        <f t="array" ref="CZ91">IFERROR(INDEX([1]!SAN[DK_nr],MATCH(1,('[1]3.2'!$AM91=[1]!SAN[RAS])*('[1]3.2'!CZ$7=[1]SAN!$B$5:$B$154),0)),"")</f>
        <v/>
      </c>
      <c r="DA91" s="151" t="str">
        <f t="array" ref="DA91">IFERROR(INDEX([1]!SAN[DK_nr],MATCH(1,('[1]3.2'!$AM91=[1]!SAN[RAS])*('[1]3.2'!DA$7=[1]SAN!$B$5:$B$154),0)),"")</f>
        <v/>
      </c>
      <c r="DB91" s="151" t="str">
        <f t="array" ref="DB91">IFERROR(INDEX([1]!SAN[DK_nr],MATCH(1,('[1]3.2'!$AM91=[1]!SAN[RAS])*('[1]3.2'!DB$7=[1]SAN!$B$5:$B$154),0)),"")</f>
        <v/>
      </c>
      <c r="DC91" s="151" t="str">
        <f t="array" ref="DC91">IFERROR(INDEX([1]!SAN[DK_nr],MATCH(1,('[1]3.2'!$AM91=[1]!SAN[RAS])*('[1]3.2'!DC$7=[1]SAN!$B$5:$B$154),0)),"")</f>
        <v/>
      </c>
      <c r="DD91" s="151" t="str">
        <f t="array" ref="DD91">IFERROR(INDEX([1]!SAN[DK_nr],MATCH(1,('[1]3.2'!$AM91=[1]!SAN[RAS])*('[1]3.2'!DD$7=[1]SAN!$B$5:$B$154),0)),"")</f>
        <v/>
      </c>
      <c r="DE91" s="151" t="str">
        <f t="array" ref="DE91">IFERROR(INDEX([1]!SAN[DK_nr],MATCH(1,('[1]3.2'!$AM91=[1]!SAN[RAS])*('[1]3.2'!DE$7=[1]SAN!$B$5:$B$154),0)),"")</f>
        <v/>
      </c>
      <c r="DF91" s="151" t="str">
        <f t="array" ref="DF91">IFERROR(INDEX([1]!SAN[DK_nr],MATCH(1,('[1]3.2'!$AM91=[1]!SAN[RAS])*('[1]3.2'!DF$7=[1]SAN!$B$5:$B$154),0)),"")</f>
        <v/>
      </c>
      <c r="DG91" s="151" t="str">
        <f t="array" ref="DG91">IFERROR(INDEX([1]!SAN[DK_nr],MATCH(1,('[1]3.2'!$AM91=[1]!SAN[RAS])*('[1]3.2'!DG$7=[1]SAN!$B$5:$B$154),0)),"")</f>
        <v/>
      </c>
      <c r="DH91" s="151" t="str">
        <f t="array" ref="DH91">IFERROR(INDEX([1]!SAN[DK_nr],MATCH(1,('[1]3.2'!$AM91=[1]!SAN[RAS])*('[1]3.2'!DH$7=[1]SAN!$B$5:$B$154),0)),"")</f>
        <v/>
      </c>
      <c r="DI91" s="151" t="str">
        <f t="array" ref="DI91">IFERROR(INDEX([1]!SAN[DK_nr],MATCH(1,('[1]3.2'!$AM91=[1]!SAN[RAS])*('[1]3.2'!DI$7=[1]SAN!$B$5:$B$154),0)),"")</f>
        <v/>
      </c>
      <c r="DJ91" s="151" t="str">
        <f t="array" ref="DJ91">IFERROR(INDEX([1]!SAN[DK_nr],MATCH(1,('[1]3.2'!$AM91=[1]!SAN[RAS])*('[1]3.2'!DJ$7=[1]SAN!$B$5:$B$154),0)),"")</f>
        <v/>
      </c>
      <c r="DK91" s="151" t="str">
        <f t="array" ref="DK91">IFERROR(INDEX([1]!SAN[DK_nr],MATCH(1,('[1]3.2'!$AM91=[1]!SAN[RAS])*('[1]3.2'!DK$7=[1]SAN!$B$5:$B$154),0)),"")</f>
        <v/>
      </c>
      <c r="DL91" s="151" t="str">
        <f t="array" ref="DL91">IFERROR(INDEX([1]!SAN[DK_nr],MATCH(1,('[1]3.2'!$AM91=[1]!SAN[RAS])*('[1]3.2'!DL$7=[1]SAN!$B$5:$B$154),0)),"")</f>
        <v/>
      </c>
      <c r="DM91" s="151" t="str">
        <f t="array" ref="DM91">IFERROR(INDEX([1]!SAN[DK_nr],MATCH(1,('[1]3.2'!$AM91=[1]!SAN[RAS])*('[1]3.2'!DM$7=[1]SAN!$B$5:$B$154),0)),"")</f>
        <v/>
      </c>
      <c r="DN91" s="151" t="str">
        <f t="array" ref="DN91">IFERROR(INDEX([1]!SAN[DK_nr],MATCH(1,('[1]3.2'!$AM91=[1]!SAN[RAS])*('[1]3.2'!DN$7=[1]SAN!$B$5:$B$154),0)),"")</f>
        <v/>
      </c>
      <c r="DO91" s="151" t="str">
        <f t="array" ref="DO91">IFERROR(INDEX([1]!SAN[DK_nr],MATCH(1,('[1]3.2'!$AM91=[1]!SAN[RAS])*('[1]3.2'!DO$7=[1]SAN!$B$5:$B$154),0)),"")</f>
        <v/>
      </c>
      <c r="DP91" s="151" t="str">
        <f t="array" ref="DP91">IFERROR(INDEX([1]!SAN[DK_nr],MATCH(1,('[1]3.2'!$AM91=[1]!SAN[RAS])*('[1]3.2'!DP$7=[1]SAN!$B$5:$B$154),0)),"")</f>
        <v/>
      </c>
      <c r="DQ91" s="151" t="str">
        <f t="array" ref="DQ91">IFERROR(INDEX([1]!SAN[DK_nr],MATCH(1,('[1]3.2'!$AM91=[1]!SAN[RAS])*('[1]3.2'!DQ$7=[1]SAN!$B$5:$B$154),0)),"")</f>
        <v/>
      </c>
      <c r="DR91" s="151" t="str">
        <f t="array" ref="DR91">IFERROR(INDEX([1]!SAN[DK_nr],MATCH(1,('[1]3.2'!$AM91=[1]!SAN[RAS])*('[1]3.2'!DR$7=[1]SAN!$B$5:$B$154),0)),"")</f>
        <v/>
      </c>
      <c r="DS91" s="151" t="str">
        <f t="array" ref="DS91">IFERROR(INDEX([1]!SAN[DK_nr],MATCH(1,('[1]3.2'!$AM91=[1]!SAN[RAS])*('[1]3.2'!DS$7=[1]SAN!$B$5:$B$154),0)),"")</f>
        <v/>
      </c>
      <c r="DT91" s="151" t="str">
        <f t="array" ref="DT91">IFERROR(INDEX([1]!SAN[DK_nr],MATCH(1,('[1]3.2'!$AM91=[1]!SAN[RAS])*('[1]3.2'!DT$7=[1]SAN!$B$5:$B$154),0)),"")</f>
        <v/>
      </c>
      <c r="DU91" s="151" t="str">
        <f t="array" ref="DU91">IFERROR(INDEX([1]!SAN[DK_nr],MATCH(1,('[1]3.2'!$AM91=[1]!SAN[RAS])*('[1]3.2'!DU$7=[1]SAN!$B$5:$B$154),0)),"")</f>
        <v/>
      </c>
      <c r="DV91" s="151" t="str">
        <f t="array" ref="DV91">IFERROR(INDEX([1]!SAN[DK_nr],MATCH(1,('[1]3.2'!$AM91=[1]!SAN[RAS])*('[1]3.2'!DV$7=[1]SAN!$B$5:$B$154),0)),"")</f>
        <v/>
      </c>
      <c r="DW91" s="151" t="str">
        <f t="array" ref="DW91">IFERROR(INDEX([1]!SAN[DK_nr],MATCH(1,('[1]3.2'!$AM91=[1]!SAN[RAS])*('[1]3.2'!DW$7=[1]SAN!$B$5:$B$154),0)),"")</f>
        <v/>
      </c>
      <c r="DX91" s="151" t="str">
        <f t="array" ref="DX91">IFERROR(INDEX([1]!SAN[DK_nr],MATCH(1,('[1]3.2'!$AM91=[1]!SAN[RAS])*('[1]3.2'!DX$7=[1]SAN!$B$5:$B$154),0)),"")</f>
        <v/>
      </c>
      <c r="DY91" s="151" t="str">
        <f t="array" ref="DY91">IFERROR(INDEX([1]!SAN[DK_nr],MATCH(1,('[1]3.2'!$AM91=[1]!SAN[RAS])*('[1]3.2'!DY$7=[1]SAN!$B$5:$B$154),0)),"")</f>
        <v/>
      </c>
      <c r="DZ91" s="151" t="str">
        <f t="array" ref="DZ91">IFERROR(INDEX([1]!SAN[DK_nr],MATCH(1,('[1]3.2'!$AM91=[1]!SAN[RAS])*('[1]3.2'!DZ$7=[1]SAN!$B$5:$B$154),0)),"")</f>
        <v/>
      </c>
      <c r="EA91" s="151" t="str">
        <f t="array" ref="EA91">IFERROR(INDEX([1]!SAN[DK_nr],MATCH(1,('[1]3.2'!$AM91=[1]!SAN[RAS])*('[1]3.2'!EA$7=[1]SAN!$B$5:$B$154),0)),"")</f>
        <v/>
      </c>
      <c r="EB91" s="151" t="str">
        <f t="array" ref="EB91">IFERROR(INDEX([1]!SAN[DK_nr],MATCH(1,('[1]3.2'!$AM91=[1]!SAN[RAS])*('[1]3.2'!EB$7=[1]SAN!$B$5:$B$154),0)),"")</f>
        <v/>
      </c>
    </row>
    <row r="92" spans="2:132" ht="12.2" customHeight="1" x14ac:dyDescent="0.2">
      <c r="B92" s="168" t="s">
        <v>616</v>
      </c>
      <c r="C92" s="175" t="s">
        <v>617</v>
      </c>
      <c r="D92" s="170" t="str">
        <f t="shared" si="6"/>
        <v xml:space="preserve">                                                                                        </v>
      </c>
      <c r="E92" s="171" t="e">
        <f>+SUMIFS([1]!Sanaudos[Suma],[1]!Sanaudos[Pagal DK RAS],$AM92)</f>
        <v>#REF!</v>
      </c>
      <c r="F92" s="171"/>
      <c r="G92" s="171"/>
      <c r="H92" s="171"/>
      <c r="I92" s="171"/>
      <c r="J92" s="171" t="e">
        <f>+SUMIFS([1]!Sanaudos_kor[Suma],[1]!Sanaudos_kor[RAS],$AM92,[1]!Sanaudos_kor[KOR_nr],J$1)</f>
        <v>#REF!</v>
      </c>
      <c r="K92" s="171" t="e">
        <f>+SUMIFS([1]!Sanaudos_kor[Suma],[1]!Sanaudos_kor[RAS],$AM92,[1]!Sanaudos_kor[KOR_nr],K$1)</f>
        <v>#REF!</v>
      </c>
      <c r="L92" s="171" t="e">
        <f>+SUMIFS([1]!Sanaudos_kor[Suma],[1]!Sanaudos_kor[RAS],$AM92,[1]!Sanaudos_kor[KOR_nr],L$1)</f>
        <v>#REF!</v>
      </c>
      <c r="M92" s="171" t="e">
        <f>+SUMIFS([1]!Sanaudos_kor[Suma],[1]!Sanaudos_kor[RAS],$AM92,[1]!Sanaudos_kor[KOR_nr],M$1)</f>
        <v>#REF!</v>
      </c>
      <c r="N92" s="171" t="e">
        <f>+SUMIFS([1]!Sanaudos_kor[Suma],[1]!Sanaudos_kor[RAS],$AM92,[1]!Sanaudos_kor[KOR_nr],N$1)</f>
        <v>#REF!</v>
      </c>
      <c r="O92" s="171" t="e">
        <f>+SUMIFS([1]!Sanaudos_kor[Suma],[1]!Sanaudos_kor[RAS],$AM92,[1]!Sanaudos_kor[KOR_nr],O$1)</f>
        <v>#REF!</v>
      </c>
      <c r="P92" s="171" t="e">
        <f>+SUMIFS([1]!Sanaudos_kor[Suma],[1]!Sanaudos_kor[RAS],$AM92,[1]!Sanaudos_kor[KOR_nr],P$1)</f>
        <v>#REF!</v>
      </c>
      <c r="Q92" s="171" t="e">
        <f>+SUMIFS([1]!Sanaudos_kor[Suma],[1]!Sanaudos_kor[RAS],$AM92,[1]!Sanaudos_kor[KOR_nr],Q$1)</f>
        <v>#REF!</v>
      </c>
      <c r="R92" s="171" t="e">
        <f>+SUMIFS([1]!Sanaudos_kor[Suma],[1]!Sanaudos_kor[RAS],$AM92,[1]!Sanaudos_kor[KOR_nr],R$1)</f>
        <v>#REF!</v>
      </c>
      <c r="S92" s="171" t="e">
        <f>+SUMIFS([1]!Sanaudos_kor[Suma],[1]!Sanaudos_kor[RAS],$AM92,[1]!Sanaudos_kor[KOR_nr],S$1)</f>
        <v>#REF!</v>
      </c>
      <c r="T92" s="171" t="e">
        <f>+SUMIFS([1]!Sanaudos_kor[Suma],[1]!Sanaudos_kor[RAS],$AM92,[1]!Sanaudos_kor[KOR_nr],T$1)</f>
        <v>#REF!</v>
      </c>
      <c r="U92" s="171" t="e">
        <f>+SUMIFS([1]!Sanaudos_kor[Suma],[1]!Sanaudos_kor[RAS],$AM92,[1]!Sanaudos_kor[KOR_nr],U$1)</f>
        <v>#REF!</v>
      </c>
      <c r="V92" s="171" t="e">
        <f>+SUMIFS([1]!Sanaudos_kor[Suma],[1]!Sanaudos_kor[RAS],$AM92,[1]!Sanaudos_kor[KOR_nr],V$1)</f>
        <v>#REF!</v>
      </c>
      <c r="W92" s="171" t="e">
        <f>+SUMIFS([1]!Sanaudos_kor[Suma],[1]!Sanaudos_kor[RAS],$AM92,[1]!Sanaudos_kor[KOR_nr],W$1)</f>
        <v>#REF!</v>
      </c>
      <c r="X92" s="171" t="e">
        <f>+SUMIFS([1]!Sanaudos_kor[Suma],[1]!Sanaudos_kor[RAS],$AM92,[1]!Sanaudos_kor[KOR_nr],X$1)</f>
        <v>#REF!</v>
      </c>
      <c r="Y92" s="171" t="e">
        <f>+SUMIFS([1]!Sanaudos_kor[Suma],[1]!Sanaudos_kor[RAS],$AM92,[1]!Sanaudos_kor[KOR_nr],Y$1)</f>
        <v>#REF!</v>
      </c>
      <c r="Z92" s="171" t="e">
        <f>+SUMIFS([1]!Sanaudos_kor[Suma],[1]!Sanaudos_kor[RAS],$AM92,[1]!Sanaudos_kor[KOR_nr],Z$1)</f>
        <v>#REF!</v>
      </c>
      <c r="AA92" s="171" t="e">
        <f>+SUMIFS([1]!Sanaudos_kor[Suma],[1]!Sanaudos_kor[RAS],$AM92,[1]!Sanaudos_kor[KOR_nr],AA$1)</f>
        <v>#REF!</v>
      </c>
      <c r="AB92" s="171" t="e">
        <f>+SUMIFS([1]!Sanaudos_kor[Suma],[1]!Sanaudos_kor[RAS],$AM92,[1]!Sanaudos_kor[KOR_nr],AB$1)</f>
        <v>#REF!</v>
      </c>
      <c r="AC92" s="171" t="e">
        <f>+SUMIFS([1]!Sanaudos_kor[Suma],[1]!Sanaudos_kor[RAS],$AM92,[1]!Sanaudos_kor[KOR_nr],AC$1)</f>
        <v>#REF!</v>
      </c>
      <c r="AD92" s="171" t="e">
        <f>+SUMIFS([1]!Sanaudos_kor[Suma],[1]!Sanaudos_kor[RAS],$AM92,[1]!Sanaudos_kor[KOR_nr],AD$1)</f>
        <v>#REF!</v>
      </c>
      <c r="AE92" s="171" t="e">
        <f>+SUMIFS([1]!Sanaudos_kor[Suma],[1]!Sanaudos_kor[RAS],$AM92,[1]!Sanaudos_kor[KOR_nr],AE$1)</f>
        <v>#REF!</v>
      </c>
      <c r="AF92" s="171" t="e">
        <f t="shared" si="4"/>
        <v>#REF!</v>
      </c>
      <c r="AG92" s="538"/>
      <c r="AL92" s="172">
        <f>+'[1]3.pagrindinis'!A94</f>
        <v>800</v>
      </c>
      <c r="AM92" s="172">
        <f>+'[1]3.pagrindinis'!B94</f>
        <v>819</v>
      </c>
      <c r="AN92" s="166" t="e">
        <f>+SUMIFS('[1]5'!$M$8:$M$158,'[1]5'!$C$8:$C$158,$AM92)</f>
        <v>#VALUE!</v>
      </c>
      <c r="AO92" s="167" t="e">
        <f t="shared" si="5"/>
        <v>#VALUE!</v>
      </c>
      <c r="AR92" s="151" t="str">
        <f t="array" ref="AR92">IFERROR(INDEX([1]!SAN[DK_nr],MATCH(1,('[1]3.2'!$AM92=[1]!SAN[RAS])*('[1]3.2'!AR$7=[1]SAN!$B$5:$B$154),0)),"")</f>
        <v/>
      </c>
      <c r="AS92" s="151" t="str">
        <f t="array" ref="AS92">IFERROR(INDEX([1]!SAN[DK_nr],MATCH(1,('[1]3.2'!$AM92=[1]!SAN[RAS])*('[1]3.2'!AS$7=[1]SAN!$B$5:$B$154),0)),"")</f>
        <v/>
      </c>
      <c r="AT92" s="151" t="str">
        <f t="array" ref="AT92">IFERROR(INDEX([1]!SAN[DK_nr],MATCH(1,('[1]3.2'!$AM92=[1]!SAN[RAS])*('[1]3.2'!AT$7=[1]SAN!$B$5:$B$154),0)),"")</f>
        <v/>
      </c>
      <c r="AU92" s="151" t="str">
        <f t="array" ref="AU92">IFERROR(INDEX([1]!SAN[DK_nr],MATCH(1,('[1]3.2'!$AM92=[1]!SAN[RAS])*('[1]3.2'!AU$7=[1]SAN!$B$5:$B$154),0)),"")</f>
        <v/>
      </c>
      <c r="AV92" s="151" t="str">
        <f t="array" ref="AV92">IFERROR(INDEX([1]!SAN[DK_nr],MATCH(1,('[1]3.2'!$AM92=[1]!SAN[RAS])*('[1]3.2'!AV$7=[1]SAN!$B$5:$B$154),0)),"")</f>
        <v/>
      </c>
      <c r="AW92" s="151" t="str">
        <f t="array" ref="AW92">IFERROR(INDEX([1]!SAN[DK_nr],MATCH(1,('[1]3.2'!$AM92=[1]!SAN[RAS])*('[1]3.2'!AW$7=[1]SAN!$B$5:$B$154),0)),"")</f>
        <v/>
      </c>
      <c r="AX92" s="151" t="str">
        <f t="array" ref="AX92">IFERROR(INDEX([1]!SAN[DK_nr],MATCH(1,('[1]3.2'!$AM92=[1]!SAN[RAS])*('[1]3.2'!AX$7=[1]SAN!$B$5:$B$154),0)),"")</f>
        <v/>
      </c>
      <c r="AY92" s="151" t="str">
        <f t="array" ref="AY92">IFERROR(INDEX([1]!SAN[DK_nr],MATCH(1,('[1]3.2'!$AM92=[1]!SAN[RAS])*('[1]3.2'!AY$7=[1]SAN!$B$5:$B$154),0)),"")</f>
        <v/>
      </c>
      <c r="AZ92" s="151" t="str">
        <f t="array" ref="AZ92">IFERROR(INDEX([1]!SAN[DK_nr],MATCH(1,('[1]3.2'!$AM92=[1]!SAN[RAS])*('[1]3.2'!AZ$7=[1]SAN!$B$5:$B$154),0)),"")</f>
        <v/>
      </c>
      <c r="BA92" s="151" t="str">
        <f t="array" ref="BA92">IFERROR(INDEX([1]!SAN[DK_nr],MATCH(1,('[1]3.2'!$AM92=[1]!SAN[RAS])*('[1]3.2'!BA$7=[1]SAN!$B$5:$B$154),0)),"")</f>
        <v/>
      </c>
      <c r="BB92" s="151" t="str">
        <f t="array" ref="BB92">IFERROR(INDEX([1]!SAN[DK_nr],MATCH(1,('[1]3.2'!$AM92=[1]!SAN[RAS])*('[1]3.2'!BB$7=[1]SAN!$B$5:$B$154),0)),"")</f>
        <v/>
      </c>
      <c r="BC92" s="151" t="str">
        <f t="array" ref="BC92">IFERROR(INDEX([1]!SAN[DK_nr],MATCH(1,('[1]3.2'!$AM92=[1]!SAN[RAS])*('[1]3.2'!BC$7=[1]SAN!$B$5:$B$154),0)),"")</f>
        <v/>
      </c>
      <c r="BD92" s="151" t="str">
        <f t="array" ref="BD92">IFERROR(INDEX([1]!SAN[DK_nr],MATCH(1,('[1]3.2'!$AM92=[1]!SAN[RAS])*('[1]3.2'!BD$7=[1]SAN!$B$5:$B$154),0)),"")</f>
        <v/>
      </c>
      <c r="BE92" s="151" t="str">
        <f t="array" ref="BE92">IFERROR(INDEX([1]!SAN[DK_nr],MATCH(1,('[1]3.2'!$AM92=[1]!SAN[RAS])*('[1]3.2'!BE$7=[1]SAN!$B$5:$B$154),0)),"")</f>
        <v/>
      </c>
      <c r="BF92" s="151" t="str">
        <f t="array" ref="BF92">IFERROR(INDEX([1]!SAN[DK_nr],MATCH(1,('[1]3.2'!$AM92=[1]!SAN[RAS])*('[1]3.2'!BF$7=[1]SAN!$B$5:$B$154),0)),"")</f>
        <v/>
      </c>
      <c r="BG92" s="151" t="str">
        <f t="array" ref="BG92">IFERROR(INDEX([1]!SAN[DK_nr],MATCH(1,('[1]3.2'!$AM92=[1]!SAN[RAS])*('[1]3.2'!BG$7=[1]SAN!$B$5:$B$154),0)),"")</f>
        <v/>
      </c>
      <c r="BH92" s="151" t="str">
        <f t="array" ref="BH92">IFERROR(INDEX([1]!SAN[DK_nr],MATCH(1,('[1]3.2'!$AM92=[1]!SAN[RAS])*('[1]3.2'!BH$7=[1]SAN!$B$5:$B$154),0)),"")</f>
        <v/>
      </c>
      <c r="BI92" s="151" t="str">
        <f t="array" ref="BI92">IFERROR(INDEX([1]!SAN[DK_nr],MATCH(1,('[1]3.2'!$AM92=[1]!SAN[RAS])*('[1]3.2'!BI$7=[1]SAN!$B$5:$B$154),0)),"")</f>
        <v/>
      </c>
      <c r="BJ92" s="151" t="str">
        <f t="array" ref="BJ92">IFERROR(INDEX([1]!SAN[DK_nr],MATCH(1,('[1]3.2'!$AM92=[1]!SAN[RAS])*('[1]3.2'!BJ$7=[1]SAN!$B$5:$B$154),0)),"")</f>
        <v/>
      </c>
      <c r="BK92" s="151" t="str">
        <f t="array" ref="BK92">IFERROR(INDEX([1]!SAN[DK_nr],MATCH(1,('[1]3.2'!$AM92=[1]!SAN[RAS])*('[1]3.2'!BK$7=[1]SAN!$B$5:$B$154),0)),"")</f>
        <v/>
      </c>
      <c r="BL92" s="151" t="str">
        <f t="array" ref="BL92">IFERROR(INDEX([1]!SAN[DK_nr],MATCH(1,('[1]3.2'!$AM92=[1]!SAN[RAS])*('[1]3.2'!BL$7=[1]SAN!$B$5:$B$154),0)),"")</f>
        <v/>
      </c>
      <c r="BM92" s="151" t="str">
        <f t="array" ref="BM92">IFERROR(INDEX([1]!SAN[DK_nr],MATCH(1,('[1]3.2'!$AM92=[1]!SAN[RAS])*('[1]3.2'!BM$7=[1]SAN!$B$5:$B$154),0)),"")</f>
        <v/>
      </c>
      <c r="BN92" s="151" t="str">
        <f t="array" ref="BN92">IFERROR(INDEX([1]!SAN[DK_nr],MATCH(1,('[1]3.2'!$AM92=[1]!SAN[RAS])*('[1]3.2'!BN$7=[1]SAN!$B$5:$B$154),0)),"")</f>
        <v/>
      </c>
      <c r="BO92" s="151" t="str">
        <f t="array" ref="BO92">IFERROR(INDEX([1]!SAN[DK_nr],MATCH(1,('[1]3.2'!$AM92=[1]!SAN[RAS])*('[1]3.2'!BO$7=[1]SAN!$B$5:$B$154),0)),"")</f>
        <v/>
      </c>
      <c r="BP92" s="151" t="str">
        <f t="array" ref="BP92">IFERROR(INDEX([1]!SAN[DK_nr],MATCH(1,('[1]3.2'!$AM92=[1]!SAN[RAS])*('[1]3.2'!BP$7=[1]SAN!$B$5:$B$154),0)),"")</f>
        <v/>
      </c>
      <c r="BQ92" s="151" t="str">
        <f t="array" ref="BQ92">IFERROR(INDEX([1]!SAN[DK_nr],MATCH(1,('[1]3.2'!$AM92=[1]!SAN[RAS])*('[1]3.2'!BQ$7=[1]SAN!$B$5:$B$154),0)),"")</f>
        <v/>
      </c>
      <c r="BR92" s="151" t="str">
        <f t="array" ref="BR92">IFERROR(INDEX([1]!SAN[DK_nr],MATCH(1,('[1]3.2'!$AM92=[1]!SAN[RAS])*('[1]3.2'!BR$7=[1]SAN!$B$5:$B$154),0)),"")</f>
        <v/>
      </c>
      <c r="BS92" s="151" t="str">
        <f t="array" ref="BS92">IFERROR(INDEX([1]!SAN[DK_nr],MATCH(1,('[1]3.2'!$AM92=[1]!SAN[RAS])*('[1]3.2'!BS$7=[1]SAN!$B$5:$B$154),0)),"")</f>
        <v/>
      </c>
      <c r="BT92" s="151" t="str">
        <f t="array" ref="BT92">IFERROR(INDEX([1]!SAN[DK_nr],MATCH(1,('[1]3.2'!$AM92=[1]!SAN[RAS])*('[1]3.2'!BT$7=[1]SAN!$B$5:$B$154),0)),"")</f>
        <v/>
      </c>
      <c r="BU92" s="151" t="str">
        <f t="array" ref="BU92">IFERROR(INDEX([1]!SAN[DK_nr],MATCH(1,('[1]3.2'!$AM92=[1]!SAN[RAS])*('[1]3.2'!BU$7=[1]SAN!$B$5:$B$154),0)),"")</f>
        <v/>
      </c>
      <c r="BV92" s="151" t="str">
        <f t="array" ref="BV92">IFERROR(INDEX([1]!SAN[DK_nr],MATCH(1,('[1]3.2'!$AM92=[1]!SAN[RAS])*('[1]3.2'!BV$7=[1]SAN!$B$5:$B$154),0)),"")</f>
        <v/>
      </c>
      <c r="BW92" s="151" t="str">
        <f t="array" ref="BW92">IFERROR(INDEX([1]!SAN[DK_nr],MATCH(1,('[1]3.2'!$AM92=[1]!SAN[RAS])*('[1]3.2'!BW$7=[1]SAN!$B$5:$B$154),0)),"")</f>
        <v/>
      </c>
      <c r="BX92" s="151" t="str">
        <f t="array" ref="BX92">IFERROR(INDEX([1]!SAN[DK_nr],MATCH(1,('[1]3.2'!$AM92=[1]!SAN[RAS])*('[1]3.2'!BX$7=[1]SAN!$B$5:$B$154),0)),"")</f>
        <v/>
      </c>
      <c r="BY92" s="151" t="str">
        <f t="array" ref="BY92">IFERROR(INDEX([1]!SAN[DK_nr],MATCH(1,('[1]3.2'!$AM92=[1]!SAN[RAS])*('[1]3.2'!BY$7=[1]SAN!$B$5:$B$154),0)),"")</f>
        <v/>
      </c>
      <c r="BZ92" s="151" t="str">
        <f t="array" ref="BZ92">IFERROR(INDEX([1]!SAN[DK_nr],MATCH(1,('[1]3.2'!$AM92=[1]!SAN[RAS])*('[1]3.2'!BZ$7=[1]SAN!$B$5:$B$154),0)),"")</f>
        <v/>
      </c>
      <c r="CA92" s="151" t="str">
        <f t="array" ref="CA92">IFERROR(INDEX([1]!SAN[DK_nr],MATCH(1,('[1]3.2'!$AM92=[1]!SAN[RAS])*('[1]3.2'!CA$7=[1]SAN!$B$5:$B$154),0)),"")</f>
        <v/>
      </c>
      <c r="CB92" s="151" t="str">
        <f t="array" ref="CB92">IFERROR(INDEX([1]!SAN[DK_nr],MATCH(1,('[1]3.2'!$AM92=[1]!SAN[RAS])*('[1]3.2'!CB$7=[1]SAN!$B$5:$B$154),0)),"")</f>
        <v/>
      </c>
      <c r="CC92" s="151" t="str">
        <f t="array" ref="CC92">IFERROR(INDEX([1]!SAN[DK_nr],MATCH(1,('[1]3.2'!$AM92=[1]!SAN[RAS])*('[1]3.2'!CC$7=[1]SAN!$B$5:$B$154),0)),"")</f>
        <v/>
      </c>
      <c r="CD92" s="151" t="str">
        <f t="array" ref="CD92">IFERROR(INDEX([1]!SAN[DK_nr],MATCH(1,('[1]3.2'!$AM92=[1]!SAN[RAS])*('[1]3.2'!CD$7=[1]SAN!$B$5:$B$154),0)),"")</f>
        <v/>
      </c>
      <c r="CE92" s="151" t="str">
        <f t="array" ref="CE92">IFERROR(INDEX([1]!SAN[DK_nr],MATCH(1,('[1]3.2'!$AM92=[1]!SAN[RAS])*('[1]3.2'!CE$7=[1]SAN!$B$5:$B$154),0)),"")</f>
        <v/>
      </c>
      <c r="CF92" s="151" t="str">
        <f t="array" ref="CF92">IFERROR(INDEX([1]!SAN[DK_nr],MATCH(1,('[1]3.2'!$AM92=[1]!SAN[RAS])*('[1]3.2'!CF$7=[1]SAN!$B$5:$B$154),0)),"")</f>
        <v/>
      </c>
      <c r="CG92" s="151" t="str">
        <f t="array" ref="CG92">IFERROR(INDEX([1]!SAN[DK_nr],MATCH(1,('[1]3.2'!$AM92=[1]!SAN[RAS])*('[1]3.2'!CG$7=[1]SAN!$B$5:$B$154),0)),"")</f>
        <v/>
      </c>
      <c r="CH92" s="151" t="str">
        <f t="array" ref="CH92">IFERROR(INDEX([1]!SAN[DK_nr],MATCH(1,('[1]3.2'!$AM92=[1]!SAN[RAS])*('[1]3.2'!CH$7=[1]SAN!$B$5:$B$154),0)),"")</f>
        <v/>
      </c>
      <c r="CI92" s="151" t="str">
        <f t="array" ref="CI92">IFERROR(INDEX([1]!SAN[DK_nr],MATCH(1,('[1]3.2'!$AM92=[1]!SAN[RAS])*('[1]3.2'!CI$7=[1]SAN!$B$5:$B$154),0)),"")</f>
        <v/>
      </c>
      <c r="CJ92" s="151" t="str">
        <f t="array" ref="CJ92">IFERROR(INDEX([1]!SAN[DK_nr],MATCH(1,('[1]3.2'!$AM92=[1]!SAN[RAS])*('[1]3.2'!CJ$7=[1]SAN!$B$5:$B$154),0)),"")</f>
        <v/>
      </c>
      <c r="CK92" s="151" t="str">
        <f t="array" ref="CK92">IFERROR(INDEX([1]!SAN[DK_nr],MATCH(1,('[1]3.2'!$AM92=[1]!SAN[RAS])*('[1]3.2'!CK$7=[1]SAN!$B$5:$B$154),0)),"")</f>
        <v/>
      </c>
      <c r="CL92" s="151" t="str">
        <f t="array" ref="CL92">IFERROR(INDEX([1]!SAN[DK_nr],MATCH(1,('[1]3.2'!$AM92=[1]!SAN[RAS])*('[1]3.2'!CL$7=[1]SAN!$B$5:$B$154),0)),"")</f>
        <v/>
      </c>
      <c r="CM92" s="151" t="str">
        <f t="array" ref="CM92">IFERROR(INDEX([1]!SAN[DK_nr],MATCH(1,('[1]3.2'!$AM92=[1]!SAN[RAS])*('[1]3.2'!CM$7=[1]SAN!$B$5:$B$154),0)),"")</f>
        <v/>
      </c>
      <c r="CN92" s="151" t="str">
        <f t="array" ref="CN92">IFERROR(INDEX([1]!SAN[DK_nr],MATCH(1,('[1]3.2'!$AM92=[1]!SAN[RAS])*('[1]3.2'!CN$7=[1]SAN!$B$5:$B$154),0)),"")</f>
        <v/>
      </c>
      <c r="CO92" s="151" t="str">
        <f t="array" ref="CO92">IFERROR(INDEX([1]!SAN[DK_nr],MATCH(1,('[1]3.2'!$AM92=[1]!SAN[RAS])*('[1]3.2'!CO$7=[1]SAN!$B$5:$B$154),0)),"")</f>
        <v/>
      </c>
      <c r="CP92" s="151" t="str">
        <f t="array" ref="CP92">IFERROR(INDEX([1]!SAN[DK_nr],MATCH(1,('[1]3.2'!$AM92=[1]!SAN[RAS])*('[1]3.2'!CP$7=[1]SAN!$B$5:$B$154),0)),"")</f>
        <v/>
      </c>
      <c r="CQ92" s="151" t="str">
        <f t="array" ref="CQ92">IFERROR(INDEX([1]!SAN[DK_nr],MATCH(1,('[1]3.2'!$AM92=[1]!SAN[RAS])*('[1]3.2'!CQ$7=[1]SAN!$B$5:$B$154),0)),"")</f>
        <v/>
      </c>
      <c r="CR92" s="151" t="str">
        <f t="array" ref="CR92">IFERROR(INDEX([1]!SAN[DK_nr],MATCH(1,('[1]3.2'!$AM92=[1]!SAN[RAS])*('[1]3.2'!CR$7=[1]SAN!$B$5:$B$154),0)),"")</f>
        <v/>
      </c>
      <c r="CS92" s="151" t="str">
        <f t="array" ref="CS92">IFERROR(INDEX([1]!SAN[DK_nr],MATCH(1,('[1]3.2'!$AM92=[1]!SAN[RAS])*('[1]3.2'!CS$7=[1]SAN!$B$5:$B$154),0)),"")</f>
        <v/>
      </c>
      <c r="CT92" s="151" t="str">
        <f t="array" ref="CT92">IFERROR(INDEX([1]!SAN[DK_nr],MATCH(1,('[1]3.2'!$AM92=[1]!SAN[RAS])*('[1]3.2'!CT$7=[1]SAN!$B$5:$B$154),0)),"")</f>
        <v/>
      </c>
      <c r="CU92" s="151" t="str">
        <f t="array" ref="CU92">IFERROR(INDEX([1]!SAN[DK_nr],MATCH(1,('[1]3.2'!$AM92=[1]!SAN[RAS])*('[1]3.2'!CU$7=[1]SAN!$B$5:$B$154),0)),"")</f>
        <v/>
      </c>
      <c r="CV92" s="151" t="str">
        <f t="array" ref="CV92">IFERROR(INDEX([1]!SAN[DK_nr],MATCH(1,('[1]3.2'!$AM92=[1]!SAN[RAS])*('[1]3.2'!CV$7=[1]SAN!$B$5:$B$154),0)),"")</f>
        <v/>
      </c>
      <c r="CW92" s="151" t="str">
        <f t="array" ref="CW92">IFERROR(INDEX([1]!SAN[DK_nr],MATCH(1,('[1]3.2'!$AM92=[1]!SAN[RAS])*('[1]3.2'!CW$7=[1]SAN!$B$5:$B$154),0)),"")</f>
        <v/>
      </c>
      <c r="CX92" s="151" t="str">
        <f t="array" ref="CX92">IFERROR(INDEX([1]!SAN[DK_nr],MATCH(1,('[1]3.2'!$AM92=[1]!SAN[RAS])*('[1]3.2'!CX$7=[1]SAN!$B$5:$B$154),0)),"")</f>
        <v/>
      </c>
      <c r="CY92" s="151" t="str">
        <f t="array" ref="CY92">IFERROR(INDEX([1]!SAN[DK_nr],MATCH(1,('[1]3.2'!$AM92=[1]!SAN[RAS])*('[1]3.2'!CY$7=[1]SAN!$B$5:$B$154),0)),"")</f>
        <v/>
      </c>
      <c r="CZ92" s="151" t="str">
        <f t="array" ref="CZ92">IFERROR(INDEX([1]!SAN[DK_nr],MATCH(1,('[1]3.2'!$AM92=[1]!SAN[RAS])*('[1]3.2'!CZ$7=[1]SAN!$B$5:$B$154),0)),"")</f>
        <v/>
      </c>
      <c r="DA92" s="151" t="str">
        <f t="array" ref="DA92">IFERROR(INDEX([1]!SAN[DK_nr],MATCH(1,('[1]3.2'!$AM92=[1]!SAN[RAS])*('[1]3.2'!DA$7=[1]SAN!$B$5:$B$154),0)),"")</f>
        <v/>
      </c>
      <c r="DB92" s="151" t="str">
        <f t="array" ref="DB92">IFERROR(INDEX([1]!SAN[DK_nr],MATCH(1,('[1]3.2'!$AM92=[1]!SAN[RAS])*('[1]3.2'!DB$7=[1]SAN!$B$5:$B$154),0)),"")</f>
        <v/>
      </c>
      <c r="DC92" s="151" t="str">
        <f t="array" ref="DC92">IFERROR(INDEX([1]!SAN[DK_nr],MATCH(1,('[1]3.2'!$AM92=[1]!SAN[RAS])*('[1]3.2'!DC$7=[1]SAN!$B$5:$B$154),0)),"")</f>
        <v/>
      </c>
      <c r="DD92" s="151" t="str">
        <f t="array" ref="DD92">IFERROR(INDEX([1]!SAN[DK_nr],MATCH(1,('[1]3.2'!$AM92=[1]!SAN[RAS])*('[1]3.2'!DD$7=[1]SAN!$B$5:$B$154),0)),"")</f>
        <v/>
      </c>
      <c r="DE92" s="151" t="str">
        <f t="array" ref="DE92">IFERROR(INDEX([1]!SAN[DK_nr],MATCH(1,('[1]3.2'!$AM92=[1]!SAN[RAS])*('[1]3.2'!DE$7=[1]SAN!$B$5:$B$154),0)),"")</f>
        <v/>
      </c>
      <c r="DF92" s="151" t="str">
        <f t="array" ref="DF92">IFERROR(INDEX([1]!SAN[DK_nr],MATCH(1,('[1]3.2'!$AM92=[1]!SAN[RAS])*('[1]3.2'!DF$7=[1]SAN!$B$5:$B$154),0)),"")</f>
        <v/>
      </c>
      <c r="DG92" s="151" t="str">
        <f t="array" ref="DG92">IFERROR(INDEX([1]!SAN[DK_nr],MATCH(1,('[1]3.2'!$AM92=[1]!SAN[RAS])*('[1]3.2'!DG$7=[1]SAN!$B$5:$B$154),0)),"")</f>
        <v/>
      </c>
      <c r="DH92" s="151" t="str">
        <f t="array" ref="DH92">IFERROR(INDEX([1]!SAN[DK_nr],MATCH(1,('[1]3.2'!$AM92=[1]!SAN[RAS])*('[1]3.2'!DH$7=[1]SAN!$B$5:$B$154),0)),"")</f>
        <v/>
      </c>
      <c r="DI92" s="151" t="str">
        <f t="array" ref="DI92">IFERROR(INDEX([1]!SAN[DK_nr],MATCH(1,('[1]3.2'!$AM92=[1]!SAN[RAS])*('[1]3.2'!DI$7=[1]SAN!$B$5:$B$154),0)),"")</f>
        <v/>
      </c>
      <c r="DJ92" s="151" t="str">
        <f t="array" ref="DJ92">IFERROR(INDEX([1]!SAN[DK_nr],MATCH(1,('[1]3.2'!$AM92=[1]!SAN[RAS])*('[1]3.2'!DJ$7=[1]SAN!$B$5:$B$154),0)),"")</f>
        <v/>
      </c>
      <c r="DK92" s="151" t="str">
        <f t="array" ref="DK92">IFERROR(INDEX([1]!SAN[DK_nr],MATCH(1,('[1]3.2'!$AM92=[1]!SAN[RAS])*('[1]3.2'!DK$7=[1]SAN!$B$5:$B$154),0)),"")</f>
        <v/>
      </c>
      <c r="DL92" s="151" t="str">
        <f t="array" ref="DL92">IFERROR(INDEX([1]!SAN[DK_nr],MATCH(1,('[1]3.2'!$AM92=[1]!SAN[RAS])*('[1]3.2'!DL$7=[1]SAN!$B$5:$B$154),0)),"")</f>
        <v/>
      </c>
      <c r="DM92" s="151" t="str">
        <f t="array" ref="DM92">IFERROR(INDEX([1]!SAN[DK_nr],MATCH(1,('[1]3.2'!$AM92=[1]!SAN[RAS])*('[1]3.2'!DM$7=[1]SAN!$B$5:$B$154),0)),"")</f>
        <v/>
      </c>
      <c r="DN92" s="151" t="str">
        <f t="array" ref="DN92">IFERROR(INDEX([1]!SAN[DK_nr],MATCH(1,('[1]3.2'!$AM92=[1]!SAN[RAS])*('[1]3.2'!DN$7=[1]SAN!$B$5:$B$154),0)),"")</f>
        <v/>
      </c>
      <c r="DO92" s="151" t="str">
        <f t="array" ref="DO92">IFERROR(INDEX([1]!SAN[DK_nr],MATCH(1,('[1]3.2'!$AM92=[1]!SAN[RAS])*('[1]3.2'!DO$7=[1]SAN!$B$5:$B$154),0)),"")</f>
        <v/>
      </c>
      <c r="DP92" s="151" t="str">
        <f t="array" ref="DP92">IFERROR(INDEX([1]!SAN[DK_nr],MATCH(1,('[1]3.2'!$AM92=[1]!SAN[RAS])*('[1]3.2'!DP$7=[1]SAN!$B$5:$B$154),0)),"")</f>
        <v/>
      </c>
      <c r="DQ92" s="151" t="str">
        <f t="array" ref="DQ92">IFERROR(INDEX([1]!SAN[DK_nr],MATCH(1,('[1]3.2'!$AM92=[1]!SAN[RAS])*('[1]3.2'!DQ$7=[1]SAN!$B$5:$B$154),0)),"")</f>
        <v/>
      </c>
      <c r="DR92" s="151" t="str">
        <f t="array" ref="DR92">IFERROR(INDEX([1]!SAN[DK_nr],MATCH(1,('[1]3.2'!$AM92=[1]!SAN[RAS])*('[1]3.2'!DR$7=[1]SAN!$B$5:$B$154),0)),"")</f>
        <v/>
      </c>
      <c r="DS92" s="151" t="str">
        <f t="array" ref="DS92">IFERROR(INDEX([1]!SAN[DK_nr],MATCH(1,('[1]3.2'!$AM92=[1]!SAN[RAS])*('[1]3.2'!DS$7=[1]SAN!$B$5:$B$154),0)),"")</f>
        <v/>
      </c>
      <c r="DT92" s="151" t="str">
        <f t="array" ref="DT92">IFERROR(INDEX([1]!SAN[DK_nr],MATCH(1,('[1]3.2'!$AM92=[1]!SAN[RAS])*('[1]3.2'!DT$7=[1]SAN!$B$5:$B$154),0)),"")</f>
        <v/>
      </c>
      <c r="DU92" s="151" t="str">
        <f t="array" ref="DU92">IFERROR(INDEX([1]!SAN[DK_nr],MATCH(1,('[1]3.2'!$AM92=[1]!SAN[RAS])*('[1]3.2'!DU$7=[1]SAN!$B$5:$B$154),0)),"")</f>
        <v/>
      </c>
      <c r="DV92" s="151" t="str">
        <f t="array" ref="DV92">IFERROR(INDEX([1]!SAN[DK_nr],MATCH(1,('[1]3.2'!$AM92=[1]!SAN[RAS])*('[1]3.2'!DV$7=[1]SAN!$B$5:$B$154),0)),"")</f>
        <v/>
      </c>
      <c r="DW92" s="151" t="str">
        <f t="array" ref="DW92">IFERROR(INDEX([1]!SAN[DK_nr],MATCH(1,('[1]3.2'!$AM92=[1]!SAN[RAS])*('[1]3.2'!DW$7=[1]SAN!$B$5:$B$154),0)),"")</f>
        <v/>
      </c>
      <c r="DX92" s="151" t="str">
        <f t="array" ref="DX92">IFERROR(INDEX([1]!SAN[DK_nr],MATCH(1,('[1]3.2'!$AM92=[1]!SAN[RAS])*('[1]3.2'!DX$7=[1]SAN!$B$5:$B$154),0)),"")</f>
        <v/>
      </c>
      <c r="DY92" s="151" t="str">
        <f t="array" ref="DY92">IFERROR(INDEX([1]!SAN[DK_nr],MATCH(1,('[1]3.2'!$AM92=[1]!SAN[RAS])*('[1]3.2'!DY$7=[1]SAN!$B$5:$B$154),0)),"")</f>
        <v/>
      </c>
      <c r="DZ92" s="151" t="str">
        <f t="array" ref="DZ92">IFERROR(INDEX([1]!SAN[DK_nr],MATCH(1,('[1]3.2'!$AM92=[1]!SAN[RAS])*('[1]3.2'!DZ$7=[1]SAN!$B$5:$B$154),0)),"")</f>
        <v/>
      </c>
      <c r="EA92" s="151" t="str">
        <f t="array" ref="EA92">IFERROR(INDEX([1]!SAN[DK_nr],MATCH(1,('[1]3.2'!$AM92=[1]!SAN[RAS])*('[1]3.2'!EA$7=[1]SAN!$B$5:$B$154),0)),"")</f>
        <v/>
      </c>
      <c r="EB92" s="151" t="str">
        <f t="array" ref="EB92">IFERROR(INDEX([1]!SAN[DK_nr],MATCH(1,('[1]3.2'!$AM92=[1]!SAN[RAS])*('[1]3.2'!EB$7=[1]SAN!$B$5:$B$154),0)),"")</f>
        <v/>
      </c>
    </row>
    <row r="93" spans="2:132" ht="12.2" customHeight="1" x14ac:dyDescent="0.2">
      <c r="B93" s="168" t="s">
        <v>618</v>
      </c>
      <c r="C93" s="175" t="s">
        <v>619</v>
      </c>
      <c r="D93" s="170" t="str">
        <f t="shared" si="6"/>
        <v xml:space="preserve">                                                                                        </v>
      </c>
      <c r="E93" s="171" t="e">
        <f>+SUMIFS([1]!Sanaudos[Suma],[1]!Sanaudos[Pagal DK RAS],$AM93)</f>
        <v>#REF!</v>
      </c>
      <c r="F93" s="171"/>
      <c r="G93" s="171"/>
      <c r="H93" s="171"/>
      <c r="I93" s="171"/>
      <c r="J93" s="171" t="e">
        <f>+SUMIFS([1]!Sanaudos_kor[Suma],[1]!Sanaudos_kor[RAS],$AM93,[1]!Sanaudos_kor[KOR_nr],J$1)</f>
        <v>#REF!</v>
      </c>
      <c r="K93" s="171" t="e">
        <f>+SUMIFS([1]!Sanaudos_kor[Suma],[1]!Sanaudos_kor[RAS],$AM93,[1]!Sanaudos_kor[KOR_nr],K$1)</f>
        <v>#REF!</v>
      </c>
      <c r="L93" s="171" t="e">
        <f>+SUMIFS([1]!Sanaudos_kor[Suma],[1]!Sanaudos_kor[RAS],$AM93,[1]!Sanaudos_kor[KOR_nr],L$1)</f>
        <v>#REF!</v>
      </c>
      <c r="M93" s="171" t="e">
        <f>+SUMIFS([1]!Sanaudos_kor[Suma],[1]!Sanaudos_kor[RAS],$AM93,[1]!Sanaudos_kor[KOR_nr],M$1)</f>
        <v>#REF!</v>
      </c>
      <c r="N93" s="171" t="e">
        <f>+SUMIFS([1]!Sanaudos_kor[Suma],[1]!Sanaudos_kor[RAS],$AM93,[1]!Sanaudos_kor[KOR_nr],N$1)</f>
        <v>#REF!</v>
      </c>
      <c r="O93" s="171" t="e">
        <f>+SUMIFS([1]!Sanaudos_kor[Suma],[1]!Sanaudos_kor[RAS],$AM93,[1]!Sanaudos_kor[KOR_nr],O$1)</f>
        <v>#REF!</v>
      </c>
      <c r="P93" s="171" t="e">
        <f>+SUMIFS([1]!Sanaudos_kor[Suma],[1]!Sanaudos_kor[RAS],$AM93,[1]!Sanaudos_kor[KOR_nr],P$1)</f>
        <v>#REF!</v>
      </c>
      <c r="Q93" s="171" t="e">
        <f>+SUMIFS([1]!Sanaudos_kor[Suma],[1]!Sanaudos_kor[RAS],$AM93,[1]!Sanaudos_kor[KOR_nr],Q$1)</f>
        <v>#REF!</v>
      </c>
      <c r="R93" s="171" t="e">
        <f>+SUMIFS([1]!Sanaudos_kor[Suma],[1]!Sanaudos_kor[RAS],$AM93,[1]!Sanaudos_kor[KOR_nr],R$1)</f>
        <v>#REF!</v>
      </c>
      <c r="S93" s="171" t="e">
        <f>+SUMIFS([1]!Sanaudos_kor[Suma],[1]!Sanaudos_kor[RAS],$AM93,[1]!Sanaudos_kor[KOR_nr],S$1)</f>
        <v>#REF!</v>
      </c>
      <c r="T93" s="171" t="e">
        <f>+SUMIFS([1]!Sanaudos_kor[Suma],[1]!Sanaudos_kor[RAS],$AM93,[1]!Sanaudos_kor[KOR_nr],T$1)</f>
        <v>#REF!</v>
      </c>
      <c r="U93" s="171" t="e">
        <f>+SUMIFS([1]!Sanaudos_kor[Suma],[1]!Sanaudos_kor[RAS],$AM93,[1]!Sanaudos_kor[KOR_nr],U$1)</f>
        <v>#REF!</v>
      </c>
      <c r="V93" s="171" t="e">
        <f>+SUMIFS([1]!Sanaudos_kor[Suma],[1]!Sanaudos_kor[RAS],$AM93,[1]!Sanaudos_kor[KOR_nr],V$1)</f>
        <v>#REF!</v>
      </c>
      <c r="W93" s="171" t="e">
        <f>+SUMIFS([1]!Sanaudos_kor[Suma],[1]!Sanaudos_kor[RAS],$AM93,[1]!Sanaudos_kor[KOR_nr],W$1)</f>
        <v>#REF!</v>
      </c>
      <c r="X93" s="171" t="e">
        <f>+SUMIFS([1]!Sanaudos_kor[Suma],[1]!Sanaudos_kor[RAS],$AM93,[1]!Sanaudos_kor[KOR_nr],X$1)</f>
        <v>#REF!</v>
      </c>
      <c r="Y93" s="171" t="e">
        <f>+SUMIFS([1]!Sanaudos_kor[Suma],[1]!Sanaudos_kor[RAS],$AM93,[1]!Sanaudos_kor[KOR_nr],Y$1)</f>
        <v>#REF!</v>
      </c>
      <c r="Z93" s="171" t="e">
        <f>+SUMIFS([1]!Sanaudos_kor[Suma],[1]!Sanaudos_kor[RAS],$AM93,[1]!Sanaudos_kor[KOR_nr],Z$1)</f>
        <v>#REF!</v>
      </c>
      <c r="AA93" s="171" t="e">
        <f>+SUMIFS([1]!Sanaudos_kor[Suma],[1]!Sanaudos_kor[RAS],$AM93,[1]!Sanaudos_kor[KOR_nr],AA$1)</f>
        <v>#REF!</v>
      </c>
      <c r="AB93" s="171" t="e">
        <f>+SUMIFS([1]!Sanaudos_kor[Suma],[1]!Sanaudos_kor[RAS],$AM93,[1]!Sanaudos_kor[KOR_nr],AB$1)</f>
        <v>#REF!</v>
      </c>
      <c r="AC93" s="171" t="e">
        <f>+SUMIFS([1]!Sanaudos_kor[Suma],[1]!Sanaudos_kor[RAS],$AM93,[1]!Sanaudos_kor[KOR_nr],AC$1)</f>
        <v>#REF!</v>
      </c>
      <c r="AD93" s="171" t="e">
        <f>+SUMIFS([1]!Sanaudos_kor[Suma],[1]!Sanaudos_kor[RAS],$AM93,[1]!Sanaudos_kor[KOR_nr],AD$1)</f>
        <v>#REF!</v>
      </c>
      <c r="AE93" s="171" t="e">
        <f>+SUMIFS([1]!Sanaudos_kor[Suma],[1]!Sanaudos_kor[RAS],$AM93,[1]!Sanaudos_kor[KOR_nr],AE$1)</f>
        <v>#REF!</v>
      </c>
      <c r="AF93" s="171" t="e">
        <f t="shared" si="4"/>
        <v>#REF!</v>
      </c>
      <c r="AG93" s="538"/>
      <c r="AL93" s="172">
        <f>+'[1]3.pagrindinis'!A95</f>
        <v>800</v>
      </c>
      <c r="AM93" s="172">
        <f>+'[1]3.pagrindinis'!B95</f>
        <v>820</v>
      </c>
      <c r="AN93" s="166" t="e">
        <f>+SUMIFS('[1]5'!$M$8:$M$158,'[1]5'!$C$8:$C$158,$AM93)</f>
        <v>#VALUE!</v>
      </c>
      <c r="AO93" s="167" t="e">
        <f t="shared" si="5"/>
        <v>#VALUE!</v>
      </c>
      <c r="AR93" s="151" t="str">
        <f t="array" ref="AR93">IFERROR(INDEX([1]!SAN[DK_nr],MATCH(1,('[1]3.2'!$AM93=[1]!SAN[RAS])*('[1]3.2'!AR$7=[1]SAN!$B$5:$B$154),0)),"")</f>
        <v/>
      </c>
      <c r="AS93" s="151" t="str">
        <f t="array" ref="AS93">IFERROR(INDEX([1]!SAN[DK_nr],MATCH(1,('[1]3.2'!$AM93=[1]!SAN[RAS])*('[1]3.2'!AS$7=[1]SAN!$B$5:$B$154),0)),"")</f>
        <v/>
      </c>
      <c r="AT93" s="151" t="str">
        <f t="array" ref="AT93">IFERROR(INDEX([1]!SAN[DK_nr],MATCH(1,('[1]3.2'!$AM93=[1]!SAN[RAS])*('[1]3.2'!AT$7=[1]SAN!$B$5:$B$154),0)),"")</f>
        <v/>
      </c>
      <c r="AU93" s="151" t="str">
        <f t="array" ref="AU93">IFERROR(INDEX([1]!SAN[DK_nr],MATCH(1,('[1]3.2'!$AM93=[1]!SAN[RAS])*('[1]3.2'!AU$7=[1]SAN!$B$5:$B$154),0)),"")</f>
        <v/>
      </c>
      <c r="AV93" s="151" t="str">
        <f t="array" ref="AV93">IFERROR(INDEX([1]!SAN[DK_nr],MATCH(1,('[1]3.2'!$AM93=[1]!SAN[RAS])*('[1]3.2'!AV$7=[1]SAN!$B$5:$B$154),0)),"")</f>
        <v/>
      </c>
      <c r="AW93" s="151" t="str">
        <f t="array" ref="AW93">IFERROR(INDEX([1]!SAN[DK_nr],MATCH(1,('[1]3.2'!$AM93=[1]!SAN[RAS])*('[1]3.2'!AW$7=[1]SAN!$B$5:$B$154),0)),"")</f>
        <v/>
      </c>
      <c r="AX93" s="151" t="str">
        <f t="array" ref="AX93">IFERROR(INDEX([1]!SAN[DK_nr],MATCH(1,('[1]3.2'!$AM93=[1]!SAN[RAS])*('[1]3.2'!AX$7=[1]SAN!$B$5:$B$154),0)),"")</f>
        <v/>
      </c>
      <c r="AY93" s="151" t="str">
        <f t="array" ref="AY93">IFERROR(INDEX([1]!SAN[DK_nr],MATCH(1,('[1]3.2'!$AM93=[1]!SAN[RAS])*('[1]3.2'!AY$7=[1]SAN!$B$5:$B$154),0)),"")</f>
        <v/>
      </c>
      <c r="AZ93" s="151" t="str">
        <f t="array" ref="AZ93">IFERROR(INDEX([1]!SAN[DK_nr],MATCH(1,('[1]3.2'!$AM93=[1]!SAN[RAS])*('[1]3.2'!AZ$7=[1]SAN!$B$5:$B$154),0)),"")</f>
        <v/>
      </c>
      <c r="BA93" s="151" t="str">
        <f t="array" ref="BA93">IFERROR(INDEX([1]!SAN[DK_nr],MATCH(1,('[1]3.2'!$AM93=[1]!SAN[RAS])*('[1]3.2'!BA$7=[1]SAN!$B$5:$B$154),0)),"")</f>
        <v/>
      </c>
      <c r="BB93" s="151" t="str">
        <f t="array" ref="BB93">IFERROR(INDEX([1]!SAN[DK_nr],MATCH(1,('[1]3.2'!$AM93=[1]!SAN[RAS])*('[1]3.2'!BB$7=[1]SAN!$B$5:$B$154),0)),"")</f>
        <v/>
      </c>
      <c r="BC93" s="151" t="str">
        <f t="array" ref="BC93">IFERROR(INDEX([1]!SAN[DK_nr],MATCH(1,('[1]3.2'!$AM93=[1]!SAN[RAS])*('[1]3.2'!BC$7=[1]SAN!$B$5:$B$154),0)),"")</f>
        <v/>
      </c>
      <c r="BD93" s="151" t="str">
        <f t="array" ref="BD93">IFERROR(INDEX([1]!SAN[DK_nr],MATCH(1,('[1]3.2'!$AM93=[1]!SAN[RAS])*('[1]3.2'!BD$7=[1]SAN!$B$5:$B$154),0)),"")</f>
        <v/>
      </c>
      <c r="BE93" s="151" t="str">
        <f t="array" ref="BE93">IFERROR(INDEX([1]!SAN[DK_nr],MATCH(1,('[1]3.2'!$AM93=[1]!SAN[RAS])*('[1]3.2'!BE$7=[1]SAN!$B$5:$B$154),0)),"")</f>
        <v/>
      </c>
      <c r="BF93" s="151" t="str">
        <f t="array" ref="BF93">IFERROR(INDEX([1]!SAN[DK_nr],MATCH(1,('[1]3.2'!$AM93=[1]!SAN[RAS])*('[1]3.2'!BF$7=[1]SAN!$B$5:$B$154),0)),"")</f>
        <v/>
      </c>
      <c r="BG93" s="151" t="str">
        <f t="array" ref="BG93">IFERROR(INDEX([1]!SAN[DK_nr],MATCH(1,('[1]3.2'!$AM93=[1]!SAN[RAS])*('[1]3.2'!BG$7=[1]SAN!$B$5:$B$154),0)),"")</f>
        <v/>
      </c>
      <c r="BH93" s="151" t="str">
        <f t="array" ref="BH93">IFERROR(INDEX([1]!SAN[DK_nr],MATCH(1,('[1]3.2'!$AM93=[1]!SAN[RAS])*('[1]3.2'!BH$7=[1]SAN!$B$5:$B$154),0)),"")</f>
        <v/>
      </c>
      <c r="BI93" s="151" t="str">
        <f t="array" ref="BI93">IFERROR(INDEX([1]!SAN[DK_nr],MATCH(1,('[1]3.2'!$AM93=[1]!SAN[RAS])*('[1]3.2'!BI$7=[1]SAN!$B$5:$B$154),0)),"")</f>
        <v/>
      </c>
      <c r="BJ93" s="151" t="str">
        <f t="array" ref="BJ93">IFERROR(INDEX([1]!SAN[DK_nr],MATCH(1,('[1]3.2'!$AM93=[1]!SAN[RAS])*('[1]3.2'!BJ$7=[1]SAN!$B$5:$B$154),0)),"")</f>
        <v/>
      </c>
      <c r="BK93" s="151" t="str">
        <f t="array" ref="BK93">IFERROR(INDEX([1]!SAN[DK_nr],MATCH(1,('[1]3.2'!$AM93=[1]!SAN[RAS])*('[1]3.2'!BK$7=[1]SAN!$B$5:$B$154),0)),"")</f>
        <v/>
      </c>
      <c r="BL93" s="151" t="str">
        <f t="array" ref="BL93">IFERROR(INDEX([1]!SAN[DK_nr],MATCH(1,('[1]3.2'!$AM93=[1]!SAN[RAS])*('[1]3.2'!BL$7=[1]SAN!$B$5:$B$154),0)),"")</f>
        <v/>
      </c>
      <c r="BM93" s="151" t="str">
        <f t="array" ref="BM93">IFERROR(INDEX([1]!SAN[DK_nr],MATCH(1,('[1]3.2'!$AM93=[1]!SAN[RAS])*('[1]3.2'!BM$7=[1]SAN!$B$5:$B$154),0)),"")</f>
        <v/>
      </c>
      <c r="BN93" s="151" t="str">
        <f t="array" ref="BN93">IFERROR(INDEX([1]!SAN[DK_nr],MATCH(1,('[1]3.2'!$AM93=[1]!SAN[RAS])*('[1]3.2'!BN$7=[1]SAN!$B$5:$B$154),0)),"")</f>
        <v/>
      </c>
      <c r="BO93" s="151" t="str">
        <f t="array" ref="BO93">IFERROR(INDEX([1]!SAN[DK_nr],MATCH(1,('[1]3.2'!$AM93=[1]!SAN[RAS])*('[1]3.2'!BO$7=[1]SAN!$B$5:$B$154),0)),"")</f>
        <v/>
      </c>
      <c r="BP93" s="151" t="str">
        <f t="array" ref="BP93">IFERROR(INDEX([1]!SAN[DK_nr],MATCH(1,('[1]3.2'!$AM93=[1]!SAN[RAS])*('[1]3.2'!BP$7=[1]SAN!$B$5:$B$154),0)),"")</f>
        <v/>
      </c>
      <c r="BQ93" s="151" t="str">
        <f t="array" ref="BQ93">IFERROR(INDEX([1]!SAN[DK_nr],MATCH(1,('[1]3.2'!$AM93=[1]!SAN[RAS])*('[1]3.2'!BQ$7=[1]SAN!$B$5:$B$154),0)),"")</f>
        <v/>
      </c>
      <c r="BR93" s="151" t="str">
        <f t="array" ref="BR93">IFERROR(INDEX([1]!SAN[DK_nr],MATCH(1,('[1]3.2'!$AM93=[1]!SAN[RAS])*('[1]3.2'!BR$7=[1]SAN!$B$5:$B$154),0)),"")</f>
        <v/>
      </c>
      <c r="BS93" s="151" t="str">
        <f t="array" ref="BS93">IFERROR(INDEX([1]!SAN[DK_nr],MATCH(1,('[1]3.2'!$AM93=[1]!SAN[RAS])*('[1]3.2'!BS$7=[1]SAN!$B$5:$B$154),0)),"")</f>
        <v/>
      </c>
      <c r="BT93" s="151" t="str">
        <f t="array" ref="BT93">IFERROR(INDEX([1]!SAN[DK_nr],MATCH(1,('[1]3.2'!$AM93=[1]!SAN[RAS])*('[1]3.2'!BT$7=[1]SAN!$B$5:$B$154),0)),"")</f>
        <v/>
      </c>
      <c r="BU93" s="151" t="str">
        <f t="array" ref="BU93">IFERROR(INDEX([1]!SAN[DK_nr],MATCH(1,('[1]3.2'!$AM93=[1]!SAN[RAS])*('[1]3.2'!BU$7=[1]SAN!$B$5:$B$154),0)),"")</f>
        <v/>
      </c>
      <c r="BV93" s="151" t="str">
        <f t="array" ref="BV93">IFERROR(INDEX([1]!SAN[DK_nr],MATCH(1,('[1]3.2'!$AM93=[1]!SAN[RAS])*('[1]3.2'!BV$7=[1]SAN!$B$5:$B$154),0)),"")</f>
        <v/>
      </c>
      <c r="BW93" s="151" t="str">
        <f t="array" ref="BW93">IFERROR(INDEX([1]!SAN[DK_nr],MATCH(1,('[1]3.2'!$AM93=[1]!SAN[RAS])*('[1]3.2'!BW$7=[1]SAN!$B$5:$B$154),0)),"")</f>
        <v/>
      </c>
      <c r="BX93" s="151" t="str">
        <f t="array" ref="BX93">IFERROR(INDEX([1]!SAN[DK_nr],MATCH(1,('[1]3.2'!$AM93=[1]!SAN[RAS])*('[1]3.2'!BX$7=[1]SAN!$B$5:$B$154),0)),"")</f>
        <v/>
      </c>
      <c r="BY93" s="151" t="str">
        <f t="array" ref="BY93">IFERROR(INDEX([1]!SAN[DK_nr],MATCH(1,('[1]3.2'!$AM93=[1]!SAN[RAS])*('[1]3.2'!BY$7=[1]SAN!$B$5:$B$154),0)),"")</f>
        <v/>
      </c>
      <c r="BZ93" s="151" t="str">
        <f t="array" ref="BZ93">IFERROR(INDEX([1]!SAN[DK_nr],MATCH(1,('[1]3.2'!$AM93=[1]!SAN[RAS])*('[1]3.2'!BZ$7=[1]SAN!$B$5:$B$154),0)),"")</f>
        <v/>
      </c>
      <c r="CA93" s="151" t="str">
        <f t="array" ref="CA93">IFERROR(INDEX([1]!SAN[DK_nr],MATCH(1,('[1]3.2'!$AM93=[1]!SAN[RAS])*('[1]3.2'!CA$7=[1]SAN!$B$5:$B$154),0)),"")</f>
        <v/>
      </c>
      <c r="CB93" s="151" t="str">
        <f t="array" ref="CB93">IFERROR(INDEX([1]!SAN[DK_nr],MATCH(1,('[1]3.2'!$AM93=[1]!SAN[RAS])*('[1]3.2'!CB$7=[1]SAN!$B$5:$B$154),0)),"")</f>
        <v/>
      </c>
      <c r="CC93" s="151" t="str">
        <f t="array" ref="CC93">IFERROR(INDEX([1]!SAN[DK_nr],MATCH(1,('[1]3.2'!$AM93=[1]!SAN[RAS])*('[1]3.2'!CC$7=[1]SAN!$B$5:$B$154),0)),"")</f>
        <v/>
      </c>
      <c r="CD93" s="151" t="str">
        <f t="array" ref="CD93">IFERROR(INDEX([1]!SAN[DK_nr],MATCH(1,('[1]3.2'!$AM93=[1]!SAN[RAS])*('[1]3.2'!CD$7=[1]SAN!$B$5:$B$154),0)),"")</f>
        <v/>
      </c>
      <c r="CE93" s="151" t="str">
        <f t="array" ref="CE93">IFERROR(INDEX([1]!SAN[DK_nr],MATCH(1,('[1]3.2'!$AM93=[1]!SAN[RAS])*('[1]3.2'!CE$7=[1]SAN!$B$5:$B$154),0)),"")</f>
        <v/>
      </c>
      <c r="CF93" s="151" t="str">
        <f t="array" ref="CF93">IFERROR(INDEX([1]!SAN[DK_nr],MATCH(1,('[1]3.2'!$AM93=[1]!SAN[RAS])*('[1]3.2'!CF$7=[1]SAN!$B$5:$B$154),0)),"")</f>
        <v/>
      </c>
      <c r="CG93" s="151" t="str">
        <f t="array" ref="CG93">IFERROR(INDEX([1]!SAN[DK_nr],MATCH(1,('[1]3.2'!$AM93=[1]!SAN[RAS])*('[1]3.2'!CG$7=[1]SAN!$B$5:$B$154),0)),"")</f>
        <v/>
      </c>
      <c r="CH93" s="151" t="str">
        <f t="array" ref="CH93">IFERROR(INDEX([1]!SAN[DK_nr],MATCH(1,('[1]3.2'!$AM93=[1]!SAN[RAS])*('[1]3.2'!CH$7=[1]SAN!$B$5:$B$154),0)),"")</f>
        <v/>
      </c>
      <c r="CI93" s="151" t="str">
        <f t="array" ref="CI93">IFERROR(INDEX([1]!SAN[DK_nr],MATCH(1,('[1]3.2'!$AM93=[1]!SAN[RAS])*('[1]3.2'!CI$7=[1]SAN!$B$5:$B$154),0)),"")</f>
        <v/>
      </c>
      <c r="CJ93" s="151" t="str">
        <f t="array" ref="CJ93">IFERROR(INDEX([1]!SAN[DK_nr],MATCH(1,('[1]3.2'!$AM93=[1]!SAN[RAS])*('[1]3.2'!CJ$7=[1]SAN!$B$5:$B$154),0)),"")</f>
        <v/>
      </c>
      <c r="CK93" s="151" t="str">
        <f t="array" ref="CK93">IFERROR(INDEX([1]!SAN[DK_nr],MATCH(1,('[1]3.2'!$AM93=[1]!SAN[RAS])*('[1]3.2'!CK$7=[1]SAN!$B$5:$B$154),0)),"")</f>
        <v/>
      </c>
      <c r="CL93" s="151" t="str">
        <f t="array" ref="CL93">IFERROR(INDEX([1]!SAN[DK_nr],MATCH(1,('[1]3.2'!$AM93=[1]!SAN[RAS])*('[1]3.2'!CL$7=[1]SAN!$B$5:$B$154),0)),"")</f>
        <v/>
      </c>
      <c r="CM93" s="151" t="str">
        <f t="array" ref="CM93">IFERROR(INDEX([1]!SAN[DK_nr],MATCH(1,('[1]3.2'!$AM93=[1]!SAN[RAS])*('[1]3.2'!CM$7=[1]SAN!$B$5:$B$154),0)),"")</f>
        <v/>
      </c>
      <c r="CN93" s="151" t="str">
        <f t="array" ref="CN93">IFERROR(INDEX([1]!SAN[DK_nr],MATCH(1,('[1]3.2'!$AM93=[1]!SAN[RAS])*('[1]3.2'!CN$7=[1]SAN!$B$5:$B$154),0)),"")</f>
        <v/>
      </c>
      <c r="CO93" s="151" t="str">
        <f t="array" ref="CO93">IFERROR(INDEX([1]!SAN[DK_nr],MATCH(1,('[1]3.2'!$AM93=[1]!SAN[RAS])*('[1]3.2'!CO$7=[1]SAN!$B$5:$B$154),0)),"")</f>
        <v/>
      </c>
      <c r="CP93" s="151" t="str">
        <f t="array" ref="CP93">IFERROR(INDEX([1]!SAN[DK_nr],MATCH(1,('[1]3.2'!$AM93=[1]!SAN[RAS])*('[1]3.2'!CP$7=[1]SAN!$B$5:$B$154),0)),"")</f>
        <v/>
      </c>
      <c r="CQ93" s="151" t="str">
        <f t="array" ref="CQ93">IFERROR(INDEX([1]!SAN[DK_nr],MATCH(1,('[1]3.2'!$AM93=[1]!SAN[RAS])*('[1]3.2'!CQ$7=[1]SAN!$B$5:$B$154),0)),"")</f>
        <v/>
      </c>
      <c r="CR93" s="151" t="str">
        <f t="array" ref="CR93">IFERROR(INDEX([1]!SAN[DK_nr],MATCH(1,('[1]3.2'!$AM93=[1]!SAN[RAS])*('[1]3.2'!CR$7=[1]SAN!$B$5:$B$154),0)),"")</f>
        <v/>
      </c>
      <c r="CS93" s="151" t="str">
        <f t="array" ref="CS93">IFERROR(INDEX([1]!SAN[DK_nr],MATCH(1,('[1]3.2'!$AM93=[1]!SAN[RAS])*('[1]3.2'!CS$7=[1]SAN!$B$5:$B$154),0)),"")</f>
        <v/>
      </c>
      <c r="CT93" s="151" t="str">
        <f t="array" ref="CT93">IFERROR(INDEX([1]!SAN[DK_nr],MATCH(1,('[1]3.2'!$AM93=[1]!SAN[RAS])*('[1]3.2'!CT$7=[1]SAN!$B$5:$B$154),0)),"")</f>
        <v/>
      </c>
      <c r="CU93" s="151" t="str">
        <f t="array" ref="CU93">IFERROR(INDEX([1]!SAN[DK_nr],MATCH(1,('[1]3.2'!$AM93=[1]!SAN[RAS])*('[1]3.2'!CU$7=[1]SAN!$B$5:$B$154),0)),"")</f>
        <v/>
      </c>
      <c r="CV93" s="151" t="str">
        <f t="array" ref="CV93">IFERROR(INDEX([1]!SAN[DK_nr],MATCH(1,('[1]3.2'!$AM93=[1]!SAN[RAS])*('[1]3.2'!CV$7=[1]SAN!$B$5:$B$154),0)),"")</f>
        <v/>
      </c>
      <c r="CW93" s="151" t="str">
        <f t="array" ref="CW93">IFERROR(INDEX([1]!SAN[DK_nr],MATCH(1,('[1]3.2'!$AM93=[1]!SAN[RAS])*('[1]3.2'!CW$7=[1]SAN!$B$5:$B$154),0)),"")</f>
        <v/>
      </c>
      <c r="CX93" s="151" t="str">
        <f t="array" ref="CX93">IFERROR(INDEX([1]!SAN[DK_nr],MATCH(1,('[1]3.2'!$AM93=[1]!SAN[RAS])*('[1]3.2'!CX$7=[1]SAN!$B$5:$B$154),0)),"")</f>
        <v/>
      </c>
      <c r="CY93" s="151" t="str">
        <f t="array" ref="CY93">IFERROR(INDEX([1]!SAN[DK_nr],MATCH(1,('[1]3.2'!$AM93=[1]!SAN[RAS])*('[1]3.2'!CY$7=[1]SAN!$B$5:$B$154),0)),"")</f>
        <v/>
      </c>
      <c r="CZ93" s="151" t="str">
        <f t="array" ref="CZ93">IFERROR(INDEX([1]!SAN[DK_nr],MATCH(1,('[1]3.2'!$AM93=[1]!SAN[RAS])*('[1]3.2'!CZ$7=[1]SAN!$B$5:$B$154),0)),"")</f>
        <v/>
      </c>
      <c r="DA93" s="151" t="str">
        <f t="array" ref="DA93">IFERROR(INDEX([1]!SAN[DK_nr],MATCH(1,('[1]3.2'!$AM93=[1]!SAN[RAS])*('[1]3.2'!DA$7=[1]SAN!$B$5:$B$154),0)),"")</f>
        <v/>
      </c>
      <c r="DB93" s="151" t="str">
        <f t="array" ref="DB93">IFERROR(INDEX([1]!SAN[DK_nr],MATCH(1,('[1]3.2'!$AM93=[1]!SAN[RAS])*('[1]3.2'!DB$7=[1]SAN!$B$5:$B$154),0)),"")</f>
        <v/>
      </c>
      <c r="DC93" s="151" t="str">
        <f t="array" ref="DC93">IFERROR(INDEX([1]!SAN[DK_nr],MATCH(1,('[1]3.2'!$AM93=[1]!SAN[RAS])*('[1]3.2'!DC$7=[1]SAN!$B$5:$B$154),0)),"")</f>
        <v/>
      </c>
      <c r="DD93" s="151" t="str">
        <f t="array" ref="DD93">IFERROR(INDEX([1]!SAN[DK_nr],MATCH(1,('[1]3.2'!$AM93=[1]!SAN[RAS])*('[1]3.2'!DD$7=[1]SAN!$B$5:$B$154),0)),"")</f>
        <v/>
      </c>
      <c r="DE93" s="151" t="str">
        <f t="array" ref="DE93">IFERROR(INDEX([1]!SAN[DK_nr],MATCH(1,('[1]3.2'!$AM93=[1]!SAN[RAS])*('[1]3.2'!DE$7=[1]SAN!$B$5:$B$154),0)),"")</f>
        <v/>
      </c>
      <c r="DF93" s="151" t="str">
        <f t="array" ref="DF93">IFERROR(INDEX([1]!SAN[DK_nr],MATCH(1,('[1]3.2'!$AM93=[1]!SAN[RAS])*('[1]3.2'!DF$7=[1]SAN!$B$5:$B$154),0)),"")</f>
        <v/>
      </c>
      <c r="DG93" s="151" t="str">
        <f t="array" ref="DG93">IFERROR(INDEX([1]!SAN[DK_nr],MATCH(1,('[1]3.2'!$AM93=[1]!SAN[RAS])*('[1]3.2'!DG$7=[1]SAN!$B$5:$B$154),0)),"")</f>
        <v/>
      </c>
      <c r="DH93" s="151" t="str">
        <f t="array" ref="DH93">IFERROR(INDEX([1]!SAN[DK_nr],MATCH(1,('[1]3.2'!$AM93=[1]!SAN[RAS])*('[1]3.2'!DH$7=[1]SAN!$B$5:$B$154),0)),"")</f>
        <v/>
      </c>
      <c r="DI93" s="151" t="str">
        <f t="array" ref="DI93">IFERROR(INDEX([1]!SAN[DK_nr],MATCH(1,('[1]3.2'!$AM93=[1]!SAN[RAS])*('[1]3.2'!DI$7=[1]SAN!$B$5:$B$154),0)),"")</f>
        <v/>
      </c>
      <c r="DJ93" s="151" t="str">
        <f t="array" ref="DJ93">IFERROR(INDEX([1]!SAN[DK_nr],MATCH(1,('[1]3.2'!$AM93=[1]!SAN[RAS])*('[1]3.2'!DJ$7=[1]SAN!$B$5:$B$154),0)),"")</f>
        <v/>
      </c>
      <c r="DK93" s="151" t="str">
        <f t="array" ref="DK93">IFERROR(INDEX([1]!SAN[DK_nr],MATCH(1,('[1]3.2'!$AM93=[1]!SAN[RAS])*('[1]3.2'!DK$7=[1]SAN!$B$5:$B$154),0)),"")</f>
        <v/>
      </c>
      <c r="DL93" s="151" t="str">
        <f t="array" ref="DL93">IFERROR(INDEX([1]!SAN[DK_nr],MATCH(1,('[1]3.2'!$AM93=[1]!SAN[RAS])*('[1]3.2'!DL$7=[1]SAN!$B$5:$B$154),0)),"")</f>
        <v/>
      </c>
      <c r="DM93" s="151" t="str">
        <f t="array" ref="DM93">IFERROR(INDEX([1]!SAN[DK_nr],MATCH(1,('[1]3.2'!$AM93=[1]!SAN[RAS])*('[1]3.2'!DM$7=[1]SAN!$B$5:$B$154),0)),"")</f>
        <v/>
      </c>
      <c r="DN93" s="151" t="str">
        <f t="array" ref="DN93">IFERROR(INDEX([1]!SAN[DK_nr],MATCH(1,('[1]3.2'!$AM93=[1]!SAN[RAS])*('[1]3.2'!DN$7=[1]SAN!$B$5:$B$154),0)),"")</f>
        <v/>
      </c>
      <c r="DO93" s="151" t="str">
        <f t="array" ref="DO93">IFERROR(INDEX([1]!SAN[DK_nr],MATCH(1,('[1]3.2'!$AM93=[1]!SAN[RAS])*('[1]3.2'!DO$7=[1]SAN!$B$5:$B$154),0)),"")</f>
        <v/>
      </c>
      <c r="DP93" s="151" t="str">
        <f t="array" ref="DP93">IFERROR(INDEX([1]!SAN[DK_nr],MATCH(1,('[1]3.2'!$AM93=[1]!SAN[RAS])*('[1]3.2'!DP$7=[1]SAN!$B$5:$B$154),0)),"")</f>
        <v/>
      </c>
      <c r="DQ93" s="151" t="str">
        <f t="array" ref="DQ93">IFERROR(INDEX([1]!SAN[DK_nr],MATCH(1,('[1]3.2'!$AM93=[1]!SAN[RAS])*('[1]3.2'!DQ$7=[1]SAN!$B$5:$B$154),0)),"")</f>
        <v/>
      </c>
      <c r="DR93" s="151" t="str">
        <f t="array" ref="DR93">IFERROR(INDEX([1]!SAN[DK_nr],MATCH(1,('[1]3.2'!$AM93=[1]!SAN[RAS])*('[1]3.2'!DR$7=[1]SAN!$B$5:$B$154),0)),"")</f>
        <v/>
      </c>
      <c r="DS93" s="151" t="str">
        <f t="array" ref="DS93">IFERROR(INDEX([1]!SAN[DK_nr],MATCH(1,('[1]3.2'!$AM93=[1]!SAN[RAS])*('[1]3.2'!DS$7=[1]SAN!$B$5:$B$154),0)),"")</f>
        <v/>
      </c>
      <c r="DT93" s="151" t="str">
        <f t="array" ref="DT93">IFERROR(INDEX([1]!SAN[DK_nr],MATCH(1,('[1]3.2'!$AM93=[1]!SAN[RAS])*('[1]3.2'!DT$7=[1]SAN!$B$5:$B$154),0)),"")</f>
        <v/>
      </c>
      <c r="DU93" s="151" t="str">
        <f t="array" ref="DU93">IFERROR(INDEX([1]!SAN[DK_nr],MATCH(1,('[1]3.2'!$AM93=[1]!SAN[RAS])*('[1]3.2'!DU$7=[1]SAN!$B$5:$B$154),0)),"")</f>
        <v/>
      </c>
      <c r="DV93" s="151" t="str">
        <f t="array" ref="DV93">IFERROR(INDEX([1]!SAN[DK_nr],MATCH(1,('[1]3.2'!$AM93=[1]!SAN[RAS])*('[1]3.2'!DV$7=[1]SAN!$B$5:$B$154),0)),"")</f>
        <v/>
      </c>
      <c r="DW93" s="151" t="str">
        <f t="array" ref="DW93">IFERROR(INDEX([1]!SAN[DK_nr],MATCH(1,('[1]3.2'!$AM93=[1]!SAN[RAS])*('[1]3.2'!DW$7=[1]SAN!$B$5:$B$154),0)),"")</f>
        <v/>
      </c>
      <c r="DX93" s="151" t="str">
        <f t="array" ref="DX93">IFERROR(INDEX([1]!SAN[DK_nr],MATCH(1,('[1]3.2'!$AM93=[1]!SAN[RAS])*('[1]3.2'!DX$7=[1]SAN!$B$5:$B$154),0)),"")</f>
        <v/>
      </c>
      <c r="DY93" s="151" t="str">
        <f t="array" ref="DY93">IFERROR(INDEX([1]!SAN[DK_nr],MATCH(1,('[1]3.2'!$AM93=[1]!SAN[RAS])*('[1]3.2'!DY$7=[1]SAN!$B$5:$B$154),0)),"")</f>
        <v/>
      </c>
      <c r="DZ93" s="151" t="str">
        <f t="array" ref="DZ93">IFERROR(INDEX([1]!SAN[DK_nr],MATCH(1,('[1]3.2'!$AM93=[1]!SAN[RAS])*('[1]3.2'!DZ$7=[1]SAN!$B$5:$B$154),0)),"")</f>
        <v/>
      </c>
      <c r="EA93" s="151" t="str">
        <f t="array" ref="EA93">IFERROR(INDEX([1]!SAN[DK_nr],MATCH(1,('[1]3.2'!$AM93=[1]!SAN[RAS])*('[1]3.2'!EA$7=[1]SAN!$B$5:$B$154),0)),"")</f>
        <v/>
      </c>
      <c r="EB93" s="151" t="str">
        <f t="array" ref="EB93">IFERROR(INDEX([1]!SAN[DK_nr],MATCH(1,('[1]3.2'!$AM93=[1]!SAN[RAS])*('[1]3.2'!EB$7=[1]SAN!$B$5:$B$154),0)),"")</f>
        <v/>
      </c>
    </row>
    <row r="94" spans="2:132" ht="12.2" customHeight="1" x14ac:dyDescent="0.2">
      <c r="B94" s="168" t="s">
        <v>620</v>
      </c>
      <c r="C94" s="175" t="s">
        <v>621</v>
      </c>
      <c r="D94" s="170" t="str">
        <f t="shared" si="6"/>
        <v xml:space="preserve">                                                                                        </v>
      </c>
      <c r="E94" s="171" t="e">
        <f>+SUMIFS([1]!Sanaudos[Suma],[1]!Sanaudos[Pagal DK RAS],$AM94)</f>
        <v>#REF!</v>
      </c>
      <c r="F94" s="171"/>
      <c r="G94" s="171"/>
      <c r="H94" s="171"/>
      <c r="I94" s="171"/>
      <c r="J94" s="171" t="e">
        <f>+SUMIFS([1]!Sanaudos_kor[Suma],[1]!Sanaudos_kor[RAS],$AM94,[1]!Sanaudos_kor[KOR_nr],J$1)</f>
        <v>#REF!</v>
      </c>
      <c r="K94" s="171" t="e">
        <f>+SUMIFS([1]!Sanaudos_kor[Suma],[1]!Sanaudos_kor[RAS],$AM94,[1]!Sanaudos_kor[KOR_nr],K$1)</f>
        <v>#REF!</v>
      </c>
      <c r="L94" s="171" t="e">
        <f>+SUMIFS([1]!Sanaudos_kor[Suma],[1]!Sanaudos_kor[RAS],$AM94,[1]!Sanaudos_kor[KOR_nr],L$1)</f>
        <v>#REF!</v>
      </c>
      <c r="M94" s="171" t="e">
        <f>+SUMIFS([1]!Sanaudos_kor[Suma],[1]!Sanaudos_kor[RAS],$AM94,[1]!Sanaudos_kor[KOR_nr],M$1)</f>
        <v>#REF!</v>
      </c>
      <c r="N94" s="171" t="e">
        <f>+SUMIFS([1]!Sanaudos_kor[Suma],[1]!Sanaudos_kor[RAS],$AM94,[1]!Sanaudos_kor[KOR_nr],N$1)</f>
        <v>#REF!</v>
      </c>
      <c r="O94" s="171" t="e">
        <f>+SUMIFS([1]!Sanaudos_kor[Suma],[1]!Sanaudos_kor[RAS],$AM94,[1]!Sanaudos_kor[KOR_nr],O$1)</f>
        <v>#REF!</v>
      </c>
      <c r="P94" s="171" t="e">
        <f>+SUMIFS([1]!Sanaudos_kor[Suma],[1]!Sanaudos_kor[RAS],$AM94,[1]!Sanaudos_kor[KOR_nr],P$1)</f>
        <v>#REF!</v>
      </c>
      <c r="Q94" s="171" t="e">
        <f>+SUMIFS([1]!Sanaudos_kor[Suma],[1]!Sanaudos_kor[RAS],$AM94,[1]!Sanaudos_kor[KOR_nr],Q$1)</f>
        <v>#REF!</v>
      </c>
      <c r="R94" s="171" t="e">
        <f>+SUMIFS([1]!Sanaudos_kor[Suma],[1]!Sanaudos_kor[RAS],$AM94,[1]!Sanaudos_kor[KOR_nr],R$1)</f>
        <v>#REF!</v>
      </c>
      <c r="S94" s="171" t="e">
        <f>+SUMIFS([1]!Sanaudos_kor[Suma],[1]!Sanaudos_kor[RAS],$AM94,[1]!Sanaudos_kor[KOR_nr],S$1)</f>
        <v>#REF!</v>
      </c>
      <c r="T94" s="171" t="e">
        <f>+SUMIFS([1]!Sanaudos_kor[Suma],[1]!Sanaudos_kor[RAS],$AM94,[1]!Sanaudos_kor[KOR_nr],T$1)</f>
        <v>#REF!</v>
      </c>
      <c r="U94" s="171" t="e">
        <f>+SUMIFS([1]!Sanaudos_kor[Suma],[1]!Sanaudos_kor[RAS],$AM94,[1]!Sanaudos_kor[KOR_nr],U$1)</f>
        <v>#REF!</v>
      </c>
      <c r="V94" s="171" t="e">
        <f>+SUMIFS([1]!Sanaudos_kor[Suma],[1]!Sanaudos_kor[RAS],$AM94,[1]!Sanaudos_kor[KOR_nr],V$1)</f>
        <v>#REF!</v>
      </c>
      <c r="W94" s="171" t="e">
        <f>+SUMIFS([1]!Sanaudos_kor[Suma],[1]!Sanaudos_kor[RAS],$AM94,[1]!Sanaudos_kor[KOR_nr],W$1)</f>
        <v>#REF!</v>
      </c>
      <c r="X94" s="171" t="e">
        <f>+SUMIFS([1]!Sanaudos_kor[Suma],[1]!Sanaudos_kor[RAS],$AM94,[1]!Sanaudos_kor[KOR_nr],X$1)</f>
        <v>#REF!</v>
      </c>
      <c r="Y94" s="171" t="e">
        <f>+SUMIFS([1]!Sanaudos_kor[Suma],[1]!Sanaudos_kor[RAS],$AM94,[1]!Sanaudos_kor[KOR_nr],Y$1)</f>
        <v>#REF!</v>
      </c>
      <c r="Z94" s="171" t="e">
        <f>+SUMIFS([1]!Sanaudos_kor[Suma],[1]!Sanaudos_kor[RAS],$AM94,[1]!Sanaudos_kor[KOR_nr],Z$1)</f>
        <v>#REF!</v>
      </c>
      <c r="AA94" s="171" t="e">
        <f>+SUMIFS([1]!Sanaudos_kor[Suma],[1]!Sanaudos_kor[RAS],$AM94,[1]!Sanaudos_kor[KOR_nr],AA$1)</f>
        <v>#REF!</v>
      </c>
      <c r="AB94" s="171" t="e">
        <f>+SUMIFS([1]!Sanaudos_kor[Suma],[1]!Sanaudos_kor[RAS],$AM94,[1]!Sanaudos_kor[KOR_nr],AB$1)</f>
        <v>#REF!</v>
      </c>
      <c r="AC94" s="171" t="e">
        <f>+SUMIFS([1]!Sanaudos_kor[Suma],[1]!Sanaudos_kor[RAS],$AM94,[1]!Sanaudos_kor[KOR_nr],AC$1)</f>
        <v>#REF!</v>
      </c>
      <c r="AD94" s="171" t="e">
        <f>+SUMIFS([1]!Sanaudos_kor[Suma],[1]!Sanaudos_kor[RAS],$AM94,[1]!Sanaudos_kor[KOR_nr],AD$1)</f>
        <v>#REF!</v>
      </c>
      <c r="AE94" s="171" t="e">
        <f>+SUMIFS([1]!Sanaudos_kor[Suma],[1]!Sanaudos_kor[RAS],$AM94,[1]!Sanaudos_kor[KOR_nr],AE$1)</f>
        <v>#REF!</v>
      </c>
      <c r="AF94" s="171" t="e">
        <f t="shared" si="4"/>
        <v>#REF!</v>
      </c>
      <c r="AG94" s="538"/>
      <c r="AL94" s="172">
        <f>+'[1]3.pagrindinis'!A96</f>
        <v>800</v>
      </c>
      <c r="AM94" s="172">
        <f>+'[1]3.pagrindinis'!B96</f>
        <v>821</v>
      </c>
      <c r="AN94" s="166" t="e">
        <f>+SUMIFS('[1]5'!$M$8:$M$158,'[1]5'!$C$8:$C$158,$AM94)</f>
        <v>#VALUE!</v>
      </c>
      <c r="AO94" s="167" t="e">
        <f t="shared" si="5"/>
        <v>#VALUE!</v>
      </c>
      <c r="AR94" s="151" t="str">
        <f t="array" ref="AR94">IFERROR(INDEX([1]!SAN[DK_nr],MATCH(1,('[1]3.2'!$AM94=[1]!SAN[RAS])*('[1]3.2'!AR$7=[1]SAN!$B$5:$B$154),0)),"")</f>
        <v/>
      </c>
      <c r="AS94" s="151" t="str">
        <f t="array" ref="AS94">IFERROR(INDEX([1]!SAN[DK_nr],MATCH(1,('[1]3.2'!$AM94=[1]!SAN[RAS])*('[1]3.2'!AS$7=[1]SAN!$B$5:$B$154),0)),"")</f>
        <v/>
      </c>
      <c r="AT94" s="151" t="str">
        <f t="array" ref="AT94">IFERROR(INDEX([1]!SAN[DK_nr],MATCH(1,('[1]3.2'!$AM94=[1]!SAN[RAS])*('[1]3.2'!AT$7=[1]SAN!$B$5:$B$154),0)),"")</f>
        <v/>
      </c>
      <c r="AU94" s="151" t="str">
        <f t="array" ref="AU94">IFERROR(INDEX([1]!SAN[DK_nr],MATCH(1,('[1]3.2'!$AM94=[1]!SAN[RAS])*('[1]3.2'!AU$7=[1]SAN!$B$5:$B$154),0)),"")</f>
        <v/>
      </c>
      <c r="AV94" s="151" t="str">
        <f t="array" ref="AV94">IFERROR(INDEX([1]!SAN[DK_nr],MATCH(1,('[1]3.2'!$AM94=[1]!SAN[RAS])*('[1]3.2'!AV$7=[1]SAN!$B$5:$B$154),0)),"")</f>
        <v/>
      </c>
      <c r="AW94" s="151" t="str">
        <f t="array" ref="AW94">IFERROR(INDEX([1]!SAN[DK_nr],MATCH(1,('[1]3.2'!$AM94=[1]!SAN[RAS])*('[1]3.2'!AW$7=[1]SAN!$B$5:$B$154),0)),"")</f>
        <v/>
      </c>
      <c r="AX94" s="151" t="str">
        <f t="array" ref="AX94">IFERROR(INDEX([1]!SAN[DK_nr],MATCH(1,('[1]3.2'!$AM94=[1]!SAN[RAS])*('[1]3.2'!AX$7=[1]SAN!$B$5:$B$154),0)),"")</f>
        <v/>
      </c>
      <c r="AY94" s="151" t="str">
        <f t="array" ref="AY94">IFERROR(INDEX([1]!SAN[DK_nr],MATCH(1,('[1]3.2'!$AM94=[1]!SAN[RAS])*('[1]3.2'!AY$7=[1]SAN!$B$5:$B$154),0)),"")</f>
        <v/>
      </c>
      <c r="AZ94" s="151" t="str">
        <f t="array" ref="AZ94">IFERROR(INDEX([1]!SAN[DK_nr],MATCH(1,('[1]3.2'!$AM94=[1]!SAN[RAS])*('[1]3.2'!AZ$7=[1]SAN!$B$5:$B$154),0)),"")</f>
        <v/>
      </c>
      <c r="BA94" s="151" t="str">
        <f t="array" ref="BA94">IFERROR(INDEX([1]!SAN[DK_nr],MATCH(1,('[1]3.2'!$AM94=[1]!SAN[RAS])*('[1]3.2'!BA$7=[1]SAN!$B$5:$B$154),0)),"")</f>
        <v/>
      </c>
      <c r="BB94" s="151" t="str">
        <f t="array" ref="BB94">IFERROR(INDEX([1]!SAN[DK_nr],MATCH(1,('[1]3.2'!$AM94=[1]!SAN[RAS])*('[1]3.2'!BB$7=[1]SAN!$B$5:$B$154),0)),"")</f>
        <v/>
      </c>
      <c r="BC94" s="151" t="str">
        <f t="array" ref="BC94">IFERROR(INDEX([1]!SAN[DK_nr],MATCH(1,('[1]3.2'!$AM94=[1]!SAN[RAS])*('[1]3.2'!BC$7=[1]SAN!$B$5:$B$154),0)),"")</f>
        <v/>
      </c>
      <c r="BD94" s="151" t="str">
        <f t="array" ref="BD94">IFERROR(INDEX([1]!SAN[DK_nr],MATCH(1,('[1]3.2'!$AM94=[1]!SAN[RAS])*('[1]3.2'!BD$7=[1]SAN!$B$5:$B$154),0)),"")</f>
        <v/>
      </c>
      <c r="BE94" s="151" t="str">
        <f t="array" ref="BE94">IFERROR(INDEX([1]!SAN[DK_nr],MATCH(1,('[1]3.2'!$AM94=[1]!SAN[RAS])*('[1]3.2'!BE$7=[1]SAN!$B$5:$B$154),0)),"")</f>
        <v/>
      </c>
      <c r="BF94" s="151" t="str">
        <f t="array" ref="BF94">IFERROR(INDEX([1]!SAN[DK_nr],MATCH(1,('[1]3.2'!$AM94=[1]!SAN[RAS])*('[1]3.2'!BF$7=[1]SAN!$B$5:$B$154),0)),"")</f>
        <v/>
      </c>
      <c r="BG94" s="151" t="str">
        <f t="array" ref="BG94">IFERROR(INDEX([1]!SAN[DK_nr],MATCH(1,('[1]3.2'!$AM94=[1]!SAN[RAS])*('[1]3.2'!BG$7=[1]SAN!$B$5:$B$154),0)),"")</f>
        <v/>
      </c>
      <c r="BH94" s="151" t="str">
        <f t="array" ref="BH94">IFERROR(INDEX([1]!SAN[DK_nr],MATCH(1,('[1]3.2'!$AM94=[1]!SAN[RAS])*('[1]3.2'!BH$7=[1]SAN!$B$5:$B$154),0)),"")</f>
        <v/>
      </c>
      <c r="BI94" s="151" t="str">
        <f t="array" ref="BI94">IFERROR(INDEX([1]!SAN[DK_nr],MATCH(1,('[1]3.2'!$AM94=[1]!SAN[RAS])*('[1]3.2'!BI$7=[1]SAN!$B$5:$B$154),0)),"")</f>
        <v/>
      </c>
      <c r="BJ94" s="151" t="str">
        <f t="array" ref="BJ94">IFERROR(INDEX([1]!SAN[DK_nr],MATCH(1,('[1]3.2'!$AM94=[1]!SAN[RAS])*('[1]3.2'!BJ$7=[1]SAN!$B$5:$B$154),0)),"")</f>
        <v/>
      </c>
      <c r="BK94" s="151" t="str">
        <f t="array" ref="BK94">IFERROR(INDEX([1]!SAN[DK_nr],MATCH(1,('[1]3.2'!$AM94=[1]!SAN[RAS])*('[1]3.2'!BK$7=[1]SAN!$B$5:$B$154),0)),"")</f>
        <v/>
      </c>
      <c r="BL94" s="151" t="str">
        <f t="array" ref="BL94">IFERROR(INDEX([1]!SAN[DK_nr],MATCH(1,('[1]3.2'!$AM94=[1]!SAN[RAS])*('[1]3.2'!BL$7=[1]SAN!$B$5:$B$154),0)),"")</f>
        <v/>
      </c>
      <c r="BM94" s="151" t="str">
        <f t="array" ref="BM94">IFERROR(INDEX([1]!SAN[DK_nr],MATCH(1,('[1]3.2'!$AM94=[1]!SAN[RAS])*('[1]3.2'!BM$7=[1]SAN!$B$5:$B$154),0)),"")</f>
        <v/>
      </c>
      <c r="BN94" s="151" t="str">
        <f t="array" ref="BN94">IFERROR(INDEX([1]!SAN[DK_nr],MATCH(1,('[1]3.2'!$AM94=[1]!SAN[RAS])*('[1]3.2'!BN$7=[1]SAN!$B$5:$B$154),0)),"")</f>
        <v/>
      </c>
      <c r="BO94" s="151" t="str">
        <f t="array" ref="BO94">IFERROR(INDEX([1]!SAN[DK_nr],MATCH(1,('[1]3.2'!$AM94=[1]!SAN[RAS])*('[1]3.2'!BO$7=[1]SAN!$B$5:$B$154),0)),"")</f>
        <v/>
      </c>
      <c r="BP94" s="151" t="str">
        <f t="array" ref="BP94">IFERROR(INDEX([1]!SAN[DK_nr],MATCH(1,('[1]3.2'!$AM94=[1]!SAN[RAS])*('[1]3.2'!BP$7=[1]SAN!$B$5:$B$154),0)),"")</f>
        <v/>
      </c>
      <c r="BQ94" s="151" t="str">
        <f t="array" ref="BQ94">IFERROR(INDEX([1]!SAN[DK_nr],MATCH(1,('[1]3.2'!$AM94=[1]!SAN[RAS])*('[1]3.2'!BQ$7=[1]SAN!$B$5:$B$154),0)),"")</f>
        <v/>
      </c>
      <c r="BR94" s="151" t="str">
        <f t="array" ref="BR94">IFERROR(INDEX([1]!SAN[DK_nr],MATCH(1,('[1]3.2'!$AM94=[1]!SAN[RAS])*('[1]3.2'!BR$7=[1]SAN!$B$5:$B$154),0)),"")</f>
        <v/>
      </c>
      <c r="BS94" s="151" t="str">
        <f t="array" ref="BS94">IFERROR(INDEX([1]!SAN[DK_nr],MATCH(1,('[1]3.2'!$AM94=[1]!SAN[RAS])*('[1]3.2'!BS$7=[1]SAN!$B$5:$B$154),0)),"")</f>
        <v/>
      </c>
      <c r="BT94" s="151" t="str">
        <f t="array" ref="BT94">IFERROR(INDEX([1]!SAN[DK_nr],MATCH(1,('[1]3.2'!$AM94=[1]!SAN[RAS])*('[1]3.2'!BT$7=[1]SAN!$B$5:$B$154),0)),"")</f>
        <v/>
      </c>
      <c r="BU94" s="151" t="str">
        <f t="array" ref="BU94">IFERROR(INDEX([1]!SAN[DK_nr],MATCH(1,('[1]3.2'!$AM94=[1]!SAN[RAS])*('[1]3.2'!BU$7=[1]SAN!$B$5:$B$154),0)),"")</f>
        <v/>
      </c>
      <c r="BV94" s="151" t="str">
        <f t="array" ref="BV94">IFERROR(INDEX([1]!SAN[DK_nr],MATCH(1,('[1]3.2'!$AM94=[1]!SAN[RAS])*('[1]3.2'!BV$7=[1]SAN!$B$5:$B$154),0)),"")</f>
        <v/>
      </c>
      <c r="BW94" s="151" t="str">
        <f t="array" ref="BW94">IFERROR(INDEX([1]!SAN[DK_nr],MATCH(1,('[1]3.2'!$AM94=[1]!SAN[RAS])*('[1]3.2'!BW$7=[1]SAN!$B$5:$B$154),0)),"")</f>
        <v/>
      </c>
      <c r="BX94" s="151" t="str">
        <f t="array" ref="BX94">IFERROR(INDEX([1]!SAN[DK_nr],MATCH(1,('[1]3.2'!$AM94=[1]!SAN[RAS])*('[1]3.2'!BX$7=[1]SAN!$B$5:$B$154),0)),"")</f>
        <v/>
      </c>
      <c r="BY94" s="151" t="str">
        <f t="array" ref="BY94">IFERROR(INDEX([1]!SAN[DK_nr],MATCH(1,('[1]3.2'!$AM94=[1]!SAN[RAS])*('[1]3.2'!BY$7=[1]SAN!$B$5:$B$154),0)),"")</f>
        <v/>
      </c>
      <c r="BZ94" s="151" t="str">
        <f t="array" ref="BZ94">IFERROR(INDEX([1]!SAN[DK_nr],MATCH(1,('[1]3.2'!$AM94=[1]!SAN[RAS])*('[1]3.2'!BZ$7=[1]SAN!$B$5:$B$154),0)),"")</f>
        <v/>
      </c>
      <c r="CA94" s="151" t="str">
        <f t="array" ref="CA94">IFERROR(INDEX([1]!SAN[DK_nr],MATCH(1,('[1]3.2'!$AM94=[1]!SAN[RAS])*('[1]3.2'!CA$7=[1]SAN!$B$5:$B$154),0)),"")</f>
        <v/>
      </c>
      <c r="CB94" s="151" t="str">
        <f t="array" ref="CB94">IFERROR(INDEX([1]!SAN[DK_nr],MATCH(1,('[1]3.2'!$AM94=[1]!SAN[RAS])*('[1]3.2'!CB$7=[1]SAN!$B$5:$B$154),0)),"")</f>
        <v/>
      </c>
      <c r="CC94" s="151" t="str">
        <f t="array" ref="CC94">IFERROR(INDEX([1]!SAN[DK_nr],MATCH(1,('[1]3.2'!$AM94=[1]!SAN[RAS])*('[1]3.2'!CC$7=[1]SAN!$B$5:$B$154),0)),"")</f>
        <v/>
      </c>
      <c r="CD94" s="151" t="str">
        <f t="array" ref="CD94">IFERROR(INDEX([1]!SAN[DK_nr],MATCH(1,('[1]3.2'!$AM94=[1]!SAN[RAS])*('[1]3.2'!CD$7=[1]SAN!$B$5:$B$154),0)),"")</f>
        <v/>
      </c>
      <c r="CE94" s="151" t="str">
        <f t="array" ref="CE94">IFERROR(INDEX([1]!SAN[DK_nr],MATCH(1,('[1]3.2'!$AM94=[1]!SAN[RAS])*('[1]3.2'!CE$7=[1]SAN!$B$5:$B$154),0)),"")</f>
        <v/>
      </c>
      <c r="CF94" s="151" t="str">
        <f t="array" ref="CF94">IFERROR(INDEX([1]!SAN[DK_nr],MATCH(1,('[1]3.2'!$AM94=[1]!SAN[RAS])*('[1]3.2'!CF$7=[1]SAN!$B$5:$B$154),0)),"")</f>
        <v/>
      </c>
      <c r="CG94" s="151" t="str">
        <f t="array" ref="CG94">IFERROR(INDEX([1]!SAN[DK_nr],MATCH(1,('[1]3.2'!$AM94=[1]!SAN[RAS])*('[1]3.2'!CG$7=[1]SAN!$B$5:$B$154),0)),"")</f>
        <v/>
      </c>
      <c r="CH94" s="151" t="str">
        <f t="array" ref="CH94">IFERROR(INDEX([1]!SAN[DK_nr],MATCH(1,('[1]3.2'!$AM94=[1]!SAN[RAS])*('[1]3.2'!CH$7=[1]SAN!$B$5:$B$154),0)),"")</f>
        <v/>
      </c>
      <c r="CI94" s="151" t="str">
        <f t="array" ref="CI94">IFERROR(INDEX([1]!SAN[DK_nr],MATCH(1,('[1]3.2'!$AM94=[1]!SAN[RAS])*('[1]3.2'!CI$7=[1]SAN!$B$5:$B$154),0)),"")</f>
        <v/>
      </c>
      <c r="CJ94" s="151" t="str">
        <f t="array" ref="CJ94">IFERROR(INDEX([1]!SAN[DK_nr],MATCH(1,('[1]3.2'!$AM94=[1]!SAN[RAS])*('[1]3.2'!CJ$7=[1]SAN!$B$5:$B$154),0)),"")</f>
        <v/>
      </c>
      <c r="CK94" s="151" t="str">
        <f t="array" ref="CK94">IFERROR(INDEX([1]!SAN[DK_nr],MATCH(1,('[1]3.2'!$AM94=[1]!SAN[RAS])*('[1]3.2'!CK$7=[1]SAN!$B$5:$B$154),0)),"")</f>
        <v/>
      </c>
      <c r="CL94" s="151" t="str">
        <f t="array" ref="CL94">IFERROR(INDEX([1]!SAN[DK_nr],MATCH(1,('[1]3.2'!$AM94=[1]!SAN[RAS])*('[1]3.2'!CL$7=[1]SAN!$B$5:$B$154),0)),"")</f>
        <v/>
      </c>
      <c r="CM94" s="151" t="str">
        <f t="array" ref="CM94">IFERROR(INDEX([1]!SAN[DK_nr],MATCH(1,('[1]3.2'!$AM94=[1]!SAN[RAS])*('[1]3.2'!CM$7=[1]SAN!$B$5:$B$154),0)),"")</f>
        <v/>
      </c>
      <c r="CN94" s="151" t="str">
        <f t="array" ref="CN94">IFERROR(INDEX([1]!SAN[DK_nr],MATCH(1,('[1]3.2'!$AM94=[1]!SAN[RAS])*('[1]3.2'!CN$7=[1]SAN!$B$5:$B$154),0)),"")</f>
        <v/>
      </c>
      <c r="CO94" s="151" t="str">
        <f t="array" ref="CO94">IFERROR(INDEX([1]!SAN[DK_nr],MATCH(1,('[1]3.2'!$AM94=[1]!SAN[RAS])*('[1]3.2'!CO$7=[1]SAN!$B$5:$B$154),0)),"")</f>
        <v/>
      </c>
      <c r="CP94" s="151" t="str">
        <f t="array" ref="CP94">IFERROR(INDEX([1]!SAN[DK_nr],MATCH(1,('[1]3.2'!$AM94=[1]!SAN[RAS])*('[1]3.2'!CP$7=[1]SAN!$B$5:$B$154),0)),"")</f>
        <v/>
      </c>
      <c r="CQ94" s="151" t="str">
        <f t="array" ref="CQ94">IFERROR(INDEX([1]!SAN[DK_nr],MATCH(1,('[1]3.2'!$AM94=[1]!SAN[RAS])*('[1]3.2'!CQ$7=[1]SAN!$B$5:$B$154),0)),"")</f>
        <v/>
      </c>
      <c r="CR94" s="151" t="str">
        <f t="array" ref="CR94">IFERROR(INDEX([1]!SAN[DK_nr],MATCH(1,('[1]3.2'!$AM94=[1]!SAN[RAS])*('[1]3.2'!CR$7=[1]SAN!$B$5:$B$154),0)),"")</f>
        <v/>
      </c>
      <c r="CS94" s="151" t="str">
        <f t="array" ref="CS94">IFERROR(INDEX([1]!SAN[DK_nr],MATCH(1,('[1]3.2'!$AM94=[1]!SAN[RAS])*('[1]3.2'!CS$7=[1]SAN!$B$5:$B$154),0)),"")</f>
        <v/>
      </c>
      <c r="CT94" s="151" t="str">
        <f t="array" ref="CT94">IFERROR(INDEX([1]!SAN[DK_nr],MATCH(1,('[1]3.2'!$AM94=[1]!SAN[RAS])*('[1]3.2'!CT$7=[1]SAN!$B$5:$B$154),0)),"")</f>
        <v/>
      </c>
      <c r="CU94" s="151" t="str">
        <f t="array" ref="CU94">IFERROR(INDEX([1]!SAN[DK_nr],MATCH(1,('[1]3.2'!$AM94=[1]!SAN[RAS])*('[1]3.2'!CU$7=[1]SAN!$B$5:$B$154),0)),"")</f>
        <v/>
      </c>
      <c r="CV94" s="151" t="str">
        <f t="array" ref="CV94">IFERROR(INDEX([1]!SAN[DK_nr],MATCH(1,('[1]3.2'!$AM94=[1]!SAN[RAS])*('[1]3.2'!CV$7=[1]SAN!$B$5:$B$154),0)),"")</f>
        <v/>
      </c>
      <c r="CW94" s="151" t="str">
        <f t="array" ref="CW94">IFERROR(INDEX([1]!SAN[DK_nr],MATCH(1,('[1]3.2'!$AM94=[1]!SAN[RAS])*('[1]3.2'!CW$7=[1]SAN!$B$5:$B$154),0)),"")</f>
        <v/>
      </c>
      <c r="CX94" s="151" t="str">
        <f t="array" ref="CX94">IFERROR(INDEX([1]!SAN[DK_nr],MATCH(1,('[1]3.2'!$AM94=[1]!SAN[RAS])*('[1]3.2'!CX$7=[1]SAN!$B$5:$B$154),0)),"")</f>
        <v/>
      </c>
      <c r="CY94" s="151" t="str">
        <f t="array" ref="CY94">IFERROR(INDEX([1]!SAN[DK_nr],MATCH(1,('[1]3.2'!$AM94=[1]!SAN[RAS])*('[1]3.2'!CY$7=[1]SAN!$B$5:$B$154),0)),"")</f>
        <v/>
      </c>
      <c r="CZ94" s="151" t="str">
        <f t="array" ref="CZ94">IFERROR(INDEX([1]!SAN[DK_nr],MATCH(1,('[1]3.2'!$AM94=[1]!SAN[RAS])*('[1]3.2'!CZ$7=[1]SAN!$B$5:$B$154),0)),"")</f>
        <v/>
      </c>
      <c r="DA94" s="151" t="str">
        <f t="array" ref="DA94">IFERROR(INDEX([1]!SAN[DK_nr],MATCH(1,('[1]3.2'!$AM94=[1]!SAN[RAS])*('[1]3.2'!DA$7=[1]SAN!$B$5:$B$154),0)),"")</f>
        <v/>
      </c>
      <c r="DB94" s="151" t="str">
        <f t="array" ref="DB94">IFERROR(INDEX([1]!SAN[DK_nr],MATCH(1,('[1]3.2'!$AM94=[1]!SAN[RAS])*('[1]3.2'!DB$7=[1]SAN!$B$5:$B$154),0)),"")</f>
        <v/>
      </c>
      <c r="DC94" s="151" t="str">
        <f t="array" ref="DC94">IFERROR(INDEX([1]!SAN[DK_nr],MATCH(1,('[1]3.2'!$AM94=[1]!SAN[RAS])*('[1]3.2'!DC$7=[1]SAN!$B$5:$B$154),0)),"")</f>
        <v/>
      </c>
      <c r="DD94" s="151" t="str">
        <f t="array" ref="DD94">IFERROR(INDEX([1]!SAN[DK_nr],MATCH(1,('[1]3.2'!$AM94=[1]!SAN[RAS])*('[1]3.2'!DD$7=[1]SAN!$B$5:$B$154),0)),"")</f>
        <v/>
      </c>
      <c r="DE94" s="151" t="str">
        <f t="array" ref="DE94">IFERROR(INDEX([1]!SAN[DK_nr],MATCH(1,('[1]3.2'!$AM94=[1]!SAN[RAS])*('[1]3.2'!DE$7=[1]SAN!$B$5:$B$154),0)),"")</f>
        <v/>
      </c>
      <c r="DF94" s="151" t="str">
        <f t="array" ref="DF94">IFERROR(INDEX([1]!SAN[DK_nr],MATCH(1,('[1]3.2'!$AM94=[1]!SAN[RAS])*('[1]3.2'!DF$7=[1]SAN!$B$5:$B$154),0)),"")</f>
        <v/>
      </c>
      <c r="DG94" s="151" t="str">
        <f t="array" ref="DG94">IFERROR(INDEX([1]!SAN[DK_nr],MATCH(1,('[1]3.2'!$AM94=[1]!SAN[RAS])*('[1]3.2'!DG$7=[1]SAN!$B$5:$B$154),0)),"")</f>
        <v/>
      </c>
      <c r="DH94" s="151" t="str">
        <f t="array" ref="DH94">IFERROR(INDEX([1]!SAN[DK_nr],MATCH(1,('[1]3.2'!$AM94=[1]!SAN[RAS])*('[1]3.2'!DH$7=[1]SAN!$B$5:$B$154),0)),"")</f>
        <v/>
      </c>
      <c r="DI94" s="151" t="str">
        <f t="array" ref="DI94">IFERROR(INDEX([1]!SAN[DK_nr],MATCH(1,('[1]3.2'!$AM94=[1]!SAN[RAS])*('[1]3.2'!DI$7=[1]SAN!$B$5:$B$154),0)),"")</f>
        <v/>
      </c>
      <c r="DJ94" s="151" t="str">
        <f t="array" ref="DJ94">IFERROR(INDEX([1]!SAN[DK_nr],MATCH(1,('[1]3.2'!$AM94=[1]!SAN[RAS])*('[1]3.2'!DJ$7=[1]SAN!$B$5:$B$154),0)),"")</f>
        <v/>
      </c>
      <c r="DK94" s="151" t="str">
        <f t="array" ref="DK94">IFERROR(INDEX([1]!SAN[DK_nr],MATCH(1,('[1]3.2'!$AM94=[1]!SAN[RAS])*('[1]3.2'!DK$7=[1]SAN!$B$5:$B$154),0)),"")</f>
        <v/>
      </c>
      <c r="DL94" s="151" t="str">
        <f t="array" ref="DL94">IFERROR(INDEX([1]!SAN[DK_nr],MATCH(1,('[1]3.2'!$AM94=[1]!SAN[RAS])*('[1]3.2'!DL$7=[1]SAN!$B$5:$B$154),0)),"")</f>
        <v/>
      </c>
      <c r="DM94" s="151" t="str">
        <f t="array" ref="DM94">IFERROR(INDEX([1]!SAN[DK_nr],MATCH(1,('[1]3.2'!$AM94=[1]!SAN[RAS])*('[1]3.2'!DM$7=[1]SAN!$B$5:$B$154),0)),"")</f>
        <v/>
      </c>
      <c r="DN94" s="151" t="str">
        <f t="array" ref="DN94">IFERROR(INDEX([1]!SAN[DK_nr],MATCH(1,('[1]3.2'!$AM94=[1]!SAN[RAS])*('[1]3.2'!DN$7=[1]SAN!$B$5:$B$154),0)),"")</f>
        <v/>
      </c>
      <c r="DO94" s="151" t="str">
        <f t="array" ref="DO94">IFERROR(INDEX([1]!SAN[DK_nr],MATCH(1,('[1]3.2'!$AM94=[1]!SAN[RAS])*('[1]3.2'!DO$7=[1]SAN!$B$5:$B$154),0)),"")</f>
        <v/>
      </c>
      <c r="DP94" s="151" t="str">
        <f t="array" ref="DP94">IFERROR(INDEX([1]!SAN[DK_nr],MATCH(1,('[1]3.2'!$AM94=[1]!SAN[RAS])*('[1]3.2'!DP$7=[1]SAN!$B$5:$B$154),0)),"")</f>
        <v/>
      </c>
      <c r="DQ94" s="151" t="str">
        <f t="array" ref="DQ94">IFERROR(INDEX([1]!SAN[DK_nr],MATCH(1,('[1]3.2'!$AM94=[1]!SAN[RAS])*('[1]3.2'!DQ$7=[1]SAN!$B$5:$B$154),0)),"")</f>
        <v/>
      </c>
      <c r="DR94" s="151" t="str">
        <f t="array" ref="DR94">IFERROR(INDEX([1]!SAN[DK_nr],MATCH(1,('[1]3.2'!$AM94=[1]!SAN[RAS])*('[1]3.2'!DR$7=[1]SAN!$B$5:$B$154),0)),"")</f>
        <v/>
      </c>
      <c r="DS94" s="151" t="str">
        <f t="array" ref="DS94">IFERROR(INDEX([1]!SAN[DK_nr],MATCH(1,('[1]3.2'!$AM94=[1]!SAN[RAS])*('[1]3.2'!DS$7=[1]SAN!$B$5:$B$154),0)),"")</f>
        <v/>
      </c>
      <c r="DT94" s="151" t="str">
        <f t="array" ref="DT94">IFERROR(INDEX([1]!SAN[DK_nr],MATCH(1,('[1]3.2'!$AM94=[1]!SAN[RAS])*('[1]3.2'!DT$7=[1]SAN!$B$5:$B$154),0)),"")</f>
        <v/>
      </c>
      <c r="DU94" s="151" t="str">
        <f t="array" ref="DU94">IFERROR(INDEX([1]!SAN[DK_nr],MATCH(1,('[1]3.2'!$AM94=[1]!SAN[RAS])*('[1]3.2'!DU$7=[1]SAN!$B$5:$B$154),0)),"")</f>
        <v/>
      </c>
      <c r="DV94" s="151" t="str">
        <f t="array" ref="DV94">IFERROR(INDEX([1]!SAN[DK_nr],MATCH(1,('[1]3.2'!$AM94=[1]!SAN[RAS])*('[1]3.2'!DV$7=[1]SAN!$B$5:$B$154),0)),"")</f>
        <v/>
      </c>
      <c r="DW94" s="151" t="str">
        <f t="array" ref="DW94">IFERROR(INDEX([1]!SAN[DK_nr],MATCH(1,('[1]3.2'!$AM94=[1]!SAN[RAS])*('[1]3.2'!DW$7=[1]SAN!$B$5:$B$154),0)),"")</f>
        <v/>
      </c>
      <c r="DX94" s="151" t="str">
        <f t="array" ref="DX94">IFERROR(INDEX([1]!SAN[DK_nr],MATCH(1,('[1]3.2'!$AM94=[1]!SAN[RAS])*('[1]3.2'!DX$7=[1]SAN!$B$5:$B$154),0)),"")</f>
        <v/>
      </c>
      <c r="DY94" s="151" t="str">
        <f t="array" ref="DY94">IFERROR(INDEX([1]!SAN[DK_nr],MATCH(1,('[1]3.2'!$AM94=[1]!SAN[RAS])*('[1]3.2'!DY$7=[1]SAN!$B$5:$B$154),0)),"")</f>
        <v/>
      </c>
      <c r="DZ94" s="151" t="str">
        <f t="array" ref="DZ94">IFERROR(INDEX([1]!SAN[DK_nr],MATCH(1,('[1]3.2'!$AM94=[1]!SAN[RAS])*('[1]3.2'!DZ$7=[1]SAN!$B$5:$B$154),0)),"")</f>
        <v/>
      </c>
      <c r="EA94" s="151" t="str">
        <f t="array" ref="EA94">IFERROR(INDEX([1]!SAN[DK_nr],MATCH(1,('[1]3.2'!$AM94=[1]!SAN[RAS])*('[1]3.2'!EA$7=[1]SAN!$B$5:$B$154),0)),"")</f>
        <v/>
      </c>
      <c r="EB94" s="151" t="str">
        <f t="array" ref="EB94">IFERROR(INDEX([1]!SAN[DK_nr],MATCH(1,('[1]3.2'!$AM94=[1]!SAN[RAS])*('[1]3.2'!EB$7=[1]SAN!$B$5:$B$154),0)),"")</f>
        <v/>
      </c>
    </row>
    <row r="95" spans="2:132" ht="12.2" customHeight="1" x14ac:dyDescent="0.2">
      <c r="B95" s="168" t="s">
        <v>622</v>
      </c>
      <c r="C95" s="175" t="s">
        <v>623</v>
      </c>
      <c r="D95" s="170" t="str">
        <f t="shared" si="6"/>
        <v xml:space="preserve">                                                                                        </v>
      </c>
      <c r="E95" s="171" t="e">
        <f>+SUMIFS([1]!Sanaudos[Suma],[1]!Sanaudos[Pagal DK RAS],$AM95)</f>
        <v>#REF!</v>
      </c>
      <c r="F95" s="171"/>
      <c r="G95" s="171"/>
      <c r="H95" s="171"/>
      <c r="I95" s="171"/>
      <c r="J95" s="171" t="e">
        <f>+SUMIFS([1]!Sanaudos_kor[Suma],[1]!Sanaudos_kor[RAS],$AM95,[1]!Sanaudos_kor[KOR_nr],J$1)</f>
        <v>#REF!</v>
      </c>
      <c r="K95" s="171" t="e">
        <f>+SUMIFS([1]!Sanaudos_kor[Suma],[1]!Sanaudos_kor[RAS],$AM95,[1]!Sanaudos_kor[KOR_nr],K$1)</f>
        <v>#REF!</v>
      </c>
      <c r="L95" s="171" t="e">
        <f>+SUMIFS([1]!Sanaudos_kor[Suma],[1]!Sanaudos_kor[RAS],$AM95,[1]!Sanaudos_kor[KOR_nr],L$1)</f>
        <v>#REF!</v>
      </c>
      <c r="M95" s="171" t="e">
        <f>+SUMIFS([1]!Sanaudos_kor[Suma],[1]!Sanaudos_kor[RAS],$AM95,[1]!Sanaudos_kor[KOR_nr],M$1)</f>
        <v>#REF!</v>
      </c>
      <c r="N95" s="171" t="e">
        <f>+SUMIFS([1]!Sanaudos_kor[Suma],[1]!Sanaudos_kor[RAS],$AM95,[1]!Sanaudos_kor[KOR_nr],N$1)</f>
        <v>#REF!</v>
      </c>
      <c r="O95" s="171" t="e">
        <f>+SUMIFS([1]!Sanaudos_kor[Suma],[1]!Sanaudos_kor[RAS],$AM95,[1]!Sanaudos_kor[KOR_nr],O$1)</f>
        <v>#REF!</v>
      </c>
      <c r="P95" s="171" t="e">
        <f>+SUMIFS([1]!Sanaudos_kor[Suma],[1]!Sanaudos_kor[RAS],$AM95,[1]!Sanaudos_kor[KOR_nr],P$1)</f>
        <v>#REF!</v>
      </c>
      <c r="Q95" s="171" t="e">
        <f>+SUMIFS([1]!Sanaudos_kor[Suma],[1]!Sanaudos_kor[RAS],$AM95,[1]!Sanaudos_kor[KOR_nr],Q$1)</f>
        <v>#REF!</v>
      </c>
      <c r="R95" s="171" t="e">
        <f>+SUMIFS([1]!Sanaudos_kor[Suma],[1]!Sanaudos_kor[RAS],$AM95,[1]!Sanaudos_kor[KOR_nr],R$1)</f>
        <v>#REF!</v>
      </c>
      <c r="S95" s="171" t="e">
        <f>+SUMIFS([1]!Sanaudos_kor[Suma],[1]!Sanaudos_kor[RAS],$AM95,[1]!Sanaudos_kor[KOR_nr],S$1)</f>
        <v>#REF!</v>
      </c>
      <c r="T95" s="171" t="e">
        <f>+SUMIFS([1]!Sanaudos_kor[Suma],[1]!Sanaudos_kor[RAS],$AM95,[1]!Sanaudos_kor[KOR_nr],T$1)</f>
        <v>#REF!</v>
      </c>
      <c r="U95" s="171" t="e">
        <f>+SUMIFS([1]!Sanaudos_kor[Suma],[1]!Sanaudos_kor[RAS],$AM95,[1]!Sanaudos_kor[KOR_nr],U$1)</f>
        <v>#REF!</v>
      </c>
      <c r="V95" s="171" t="e">
        <f>+SUMIFS([1]!Sanaudos_kor[Suma],[1]!Sanaudos_kor[RAS],$AM95,[1]!Sanaudos_kor[KOR_nr],V$1)</f>
        <v>#REF!</v>
      </c>
      <c r="W95" s="171" t="e">
        <f>+SUMIFS([1]!Sanaudos_kor[Suma],[1]!Sanaudos_kor[RAS],$AM95,[1]!Sanaudos_kor[KOR_nr],W$1)</f>
        <v>#REF!</v>
      </c>
      <c r="X95" s="171" t="e">
        <f>+SUMIFS([1]!Sanaudos_kor[Suma],[1]!Sanaudos_kor[RAS],$AM95,[1]!Sanaudos_kor[KOR_nr],X$1)</f>
        <v>#REF!</v>
      </c>
      <c r="Y95" s="171" t="e">
        <f>+SUMIFS([1]!Sanaudos_kor[Suma],[1]!Sanaudos_kor[RAS],$AM95,[1]!Sanaudos_kor[KOR_nr],Y$1)</f>
        <v>#REF!</v>
      </c>
      <c r="Z95" s="171" t="e">
        <f>+SUMIFS([1]!Sanaudos_kor[Suma],[1]!Sanaudos_kor[RAS],$AM95,[1]!Sanaudos_kor[KOR_nr],Z$1)</f>
        <v>#REF!</v>
      </c>
      <c r="AA95" s="171" t="e">
        <f>+SUMIFS([1]!Sanaudos_kor[Suma],[1]!Sanaudos_kor[RAS],$AM95,[1]!Sanaudos_kor[KOR_nr],AA$1)</f>
        <v>#REF!</v>
      </c>
      <c r="AB95" s="171" t="e">
        <f>+SUMIFS([1]!Sanaudos_kor[Suma],[1]!Sanaudos_kor[RAS],$AM95,[1]!Sanaudos_kor[KOR_nr],AB$1)</f>
        <v>#REF!</v>
      </c>
      <c r="AC95" s="171" t="e">
        <f>+SUMIFS([1]!Sanaudos_kor[Suma],[1]!Sanaudos_kor[RAS],$AM95,[1]!Sanaudos_kor[KOR_nr],AC$1)</f>
        <v>#REF!</v>
      </c>
      <c r="AD95" s="171" t="e">
        <f>+SUMIFS([1]!Sanaudos_kor[Suma],[1]!Sanaudos_kor[RAS],$AM95,[1]!Sanaudos_kor[KOR_nr],AD$1)</f>
        <v>#REF!</v>
      </c>
      <c r="AE95" s="171" t="e">
        <f>+SUMIFS([1]!Sanaudos_kor[Suma],[1]!Sanaudos_kor[RAS],$AM95,[1]!Sanaudos_kor[KOR_nr],AE$1)</f>
        <v>#REF!</v>
      </c>
      <c r="AF95" s="171" t="e">
        <f t="shared" si="4"/>
        <v>#REF!</v>
      </c>
      <c r="AG95" s="538"/>
      <c r="AL95" s="172">
        <f>+'[1]3.pagrindinis'!A97</f>
        <v>800</v>
      </c>
      <c r="AM95" s="172">
        <f>+'[1]3.pagrindinis'!B97</f>
        <v>822</v>
      </c>
      <c r="AN95" s="166" t="e">
        <f>+SUMIFS('[1]5'!$M$8:$M$158,'[1]5'!$C$8:$C$158,$AM95)</f>
        <v>#VALUE!</v>
      </c>
      <c r="AO95" s="167" t="e">
        <f t="shared" si="5"/>
        <v>#VALUE!</v>
      </c>
      <c r="AR95" s="151" t="str">
        <f t="array" ref="AR95">IFERROR(INDEX([1]!SAN[DK_nr],MATCH(1,('[1]3.2'!$AM95=[1]!SAN[RAS])*('[1]3.2'!AR$7=[1]SAN!$B$5:$B$154),0)),"")</f>
        <v/>
      </c>
      <c r="AS95" s="151" t="str">
        <f t="array" ref="AS95">IFERROR(INDEX([1]!SAN[DK_nr],MATCH(1,('[1]3.2'!$AM95=[1]!SAN[RAS])*('[1]3.2'!AS$7=[1]SAN!$B$5:$B$154),0)),"")</f>
        <v/>
      </c>
      <c r="AT95" s="151" t="str">
        <f t="array" ref="AT95">IFERROR(INDEX([1]!SAN[DK_nr],MATCH(1,('[1]3.2'!$AM95=[1]!SAN[RAS])*('[1]3.2'!AT$7=[1]SAN!$B$5:$B$154),0)),"")</f>
        <v/>
      </c>
      <c r="AU95" s="151" t="str">
        <f t="array" ref="AU95">IFERROR(INDEX([1]!SAN[DK_nr],MATCH(1,('[1]3.2'!$AM95=[1]!SAN[RAS])*('[1]3.2'!AU$7=[1]SAN!$B$5:$B$154),0)),"")</f>
        <v/>
      </c>
      <c r="AV95" s="151" t="str">
        <f t="array" ref="AV95">IFERROR(INDEX([1]!SAN[DK_nr],MATCH(1,('[1]3.2'!$AM95=[1]!SAN[RAS])*('[1]3.2'!AV$7=[1]SAN!$B$5:$B$154),0)),"")</f>
        <v/>
      </c>
      <c r="AW95" s="151" t="str">
        <f t="array" ref="AW95">IFERROR(INDEX([1]!SAN[DK_nr],MATCH(1,('[1]3.2'!$AM95=[1]!SAN[RAS])*('[1]3.2'!AW$7=[1]SAN!$B$5:$B$154),0)),"")</f>
        <v/>
      </c>
      <c r="AX95" s="151" t="str">
        <f t="array" ref="AX95">IFERROR(INDEX([1]!SAN[DK_nr],MATCH(1,('[1]3.2'!$AM95=[1]!SAN[RAS])*('[1]3.2'!AX$7=[1]SAN!$B$5:$B$154),0)),"")</f>
        <v/>
      </c>
      <c r="AY95" s="151" t="str">
        <f t="array" ref="AY95">IFERROR(INDEX([1]!SAN[DK_nr],MATCH(1,('[1]3.2'!$AM95=[1]!SAN[RAS])*('[1]3.2'!AY$7=[1]SAN!$B$5:$B$154),0)),"")</f>
        <v/>
      </c>
      <c r="AZ95" s="151" t="str">
        <f t="array" ref="AZ95">IFERROR(INDEX([1]!SAN[DK_nr],MATCH(1,('[1]3.2'!$AM95=[1]!SAN[RAS])*('[1]3.2'!AZ$7=[1]SAN!$B$5:$B$154),0)),"")</f>
        <v/>
      </c>
      <c r="BA95" s="151" t="str">
        <f t="array" ref="BA95">IFERROR(INDEX([1]!SAN[DK_nr],MATCH(1,('[1]3.2'!$AM95=[1]!SAN[RAS])*('[1]3.2'!BA$7=[1]SAN!$B$5:$B$154),0)),"")</f>
        <v/>
      </c>
      <c r="BB95" s="151" t="str">
        <f t="array" ref="BB95">IFERROR(INDEX([1]!SAN[DK_nr],MATCH(1,('[1]3.2'!$AM95=[1]!SAN[RAS])*('[1]3.2'!BB$7=[1]SAN!$B$5:$B$154),0)),"")</f>
        <v/>
      </c>
      <c r="BC95" s="151" t="str">
        <f t="array" ref="BC95">IFERROR(INDEX([1]!SAN[DK_nr],MATCH(1,('[1]3.2'!$AM95=[1]!SAN[RAS])*('[1]3.2'!BC$7=[1]SAN!$B$5:$B$154),0)),"")</f>
        <v/>
      </c>
      <c r="BD95" s="151" t="str">
        <f t="array" ref="BD95">IFERROR(INDEX([1]!SAN[DK_nr],MATCH(1,('[1]3.2'!$AM95=[1]!SAN[RAS])*('[1]3.2'!BD$7=[1]SAN!$B$5:$B$154),0)),"")</f>
        <v/>
      </c>
      <c r="BE95" s="151" t="str">
        <f t="array" ref="BE95">IFERROR(INDEX([1]!SAN[DK_nr],MATCH(1,('[1]3.2'!$AM95=[1]!SAN[RAS])*('[1]3.2'!BE$7=[1]SAN!$B$5:$B$154),0)),"")</f>
        <v/>
      </c>
      <c r="BF95" s="151" t="str">
        <f t="array" ref="BF95">IFERROR(INDEX([1]!SAN[DK_nr],MATCH(1,('[1]3.2'!$AM95=[1]!SAN[RAS])*('[1]3.2'!BF$7=[1]SAN!$B$5:$B$154),0)),"")</f>
        <v/>
      </c>
      <c r="BG95" s="151" t="str">
        <f t="array" ref="BG95">IFERROR(INDEX([1]!SAN[DK_nr],MATCH(1,('[1]3.2'!$AM95=[1]!SAN[RAS])*('[1]3.2'!BG$7=[1]SAN!$B$5:$B$154),0)),"")</f>
        <v/>
      </c>
      <c r="BH95" s="151" t="str">
        <f t="array" ref="BH95">IFERROR(INDEX([1]!SAN[DK_nr],MATCH(1,('[1]3.2'!$AM95=[1]!SAN[RAS])*('[1]3.2'!BH$7=[1]SAN!$B$5:$B$154),0)),"")</f>
        <v/>
      </c>
      <c r="BI95" s="151" t="str">
        <f t="array" ref="BI95">IFERROR(INDEX([1]!SAN[DK_nr],MATCH(1,('[1]3.2'!$AM95=[1]!SAN[RAS])*('[1]3.2'!BI$7=[1]SAN!$B$5:$B$154),0)),"")</f>
        <v/>
      </c>
      <c r="BJ95" s="151" t="str">
        <f t="array" ref="BJ95">IFERROR(INDEX([1]!SAN[DK_nr],MATCH(1,('[1]3.2'!$AM95=[1]!SAN[RAS])*('[1]3.2'!BJ$7=[1]SAN!$B$5:$B$154),0)),"")</f>
        <v/>
      </c>
      <c r="BK95" s="151" t="str">
        <f t="array" ref="BK95">IFERROR(INDEX([1]!SAN[DK_nr],MATCH(1,('[1]3.2'!$AM95=[1]!SAN[RAS])*('[1]3.2'!BK$7=[1]SAN!$B$5:$B$154),0)),"")</f>
        <v/>
      </c>
      <c r="BL95" s="151" t="str">
        <f t="array" ref="BL95">IFERROR(INDEX([1]!SAN[DK_nr],MATCH(1,('[1]3.2'!$AM95=[1]!SAN[RAS])*('[1]3.2'!BL$7=[1]SAN!$B$5:$B$154),0)),"")</f>
        <v/>
      </c>
      <c r="BM95" s="151" t="str">
        <f t="array" ref="BM95">IFERROR(INDEX([1]!SAN[DK_nr],MATCH(1,('[1]3.2'!$AM95=[1]!SAN[RAS])*('[1]3.2'!BM$7=[1]SAN!$B$5:$B$154),0)),"")</f>
        <v/>
      </c>
      <c r="BN95" s="151" t="str">
        <f t="array" ref="BN95">IFERROR(INDEX([1]!SAN[DK_nr],MATCH(1,('[1]3.2'!$AM95=[1]!SAN[RAS])*('[1]3.2'!BN$7=[1]SAN!$B$5:$B$154),0)),"")</f>
        <v/>
      </c>
      <c r="BO95" s="151" t="str">
        <f t="array" ref="BO95">IFERROR(INDEX([1]!SAN[DK_nr],MATCH(1,('[1]3.2'!$AM95=[1]!SAN[RAS])*('[1]3.2'!BO$7=[1]SAN!$B$5:$B$154),0)),"")</f>
        <v/>
      </c>
      <c r="BP95" s="151" t="str">
        <f t="array" ref="BP95">IFERROR(INDEX([1]!SAN[DK_nr],MATCH(1,('[1]3.2'!$AM95=[1]!SAN[RAS])*('[1]3.2'!BP$7=[1]SAN!$B$5:$B$154),0)),"")</f>
        <v/>
      </c>
      <c r="BQ95" s="151" t="str">
        <f t="array" ref="BQ95">IFERROR(INDEX([1]!SAN[DK_nr],MATCH(1,('[1]3.2'!$AM95=[1]!SAN[RAS])*('[1]3.2'!BQ$7=[1]SAN!$B$5:$B$154),0)),"")</f>
        <v/>
      </c>
      <c r="BR95" s="151" t="str">
        <f t="array" ref="BR95">IFERROR(INDEX([1]!SAN[DK_nr],MATCH(1,('[1]3.2'!$AM95=[1]!SAN[RAS])*('[1]3.2'!BR$7=[1]SAN!$B$5:$B$154),0)),"")</f>
        <v/>
      </c>
      <c r="BS95" s="151" t="str">
        <f t="array" ref="BS95">IFERROR(INDEX([1]!SAN[DK_nr],MATCH(1,('[1]3.2'!$AM95=[1]!SAN[RAS])*('[1]3.2'!BS$7=[1]SAN!$B$5:$B$154),0)),"")</f>
        <v/>
      </c>
      <c r="BT95" s="151" t="str">
        <f t="array" ref="BT95">IFERROR(INDEX([1]!SAN[DK_nr],MATCH(1,('[1]3.2'!$AM95=[1]!SAN[RAS])*('[1]3.2'!BT$7=[1]SAN!$B$5:$B$154),0)),"")</f>
        <v/>
      </c>
      <c r="BU95" s="151" t="str">
        <f t="array" ref="BU95">IFERROR(INDEX([1]!SAN[DK_nr],MATCH(1,('[1]3.2'!$AM95=[1]!SAN[RAS])*('[1]3.2'!BU$7=[1]SAN!$B$5:$B$154),0)),"")</f>
        <v/>
      </c>
      <c r="BV95" s="151" t="str">
        <f t="array" ref="BV95">IFERROR(INDEX([1]!SAN[DK_nr],MATCH(1,('[1]3.2'!$AM95=[1]!SAN[RAS])*('[1]3.2'!BV$7=[1]SAN!$B$5:$B$154),0)),"")</f>
        <v/>
      </c>
      <c r="BW95" s="151" t="str">
        <f t="array" ref="BW95">IFERROR(INDEX([1]!SAN[DK_nr],MATCH(1,('[1]3.2'!$AM95=[1]!SAN[RAS])*('[1]3.2'!BW$7=[1]SAN!$B$5:$B$154),0)),"")</f>
        <v/>
      </c>
      <c r="BX95" s="151" t="str">
        <f t="array" ref="BX95">IFERROR(INDEX([1]!SAN[DK_nr],MATCH(1,('[1]3.2'!$AM95=[1]!SAN[RAS])*('[1]3.2'!BX$7=[1]SAN!$B$5:$B$154),0)),"")</f>
        <v/>
      </c>
      <c r="BY95" s="151" t="str">
        <f t="array" ref="BY95">IFERROR(INDEX([1]!SAN[DK_nr],MATCH(1,('[1]3.2'!$AM95=[1]!SAN[RAS])*('[1]3.2'!BY$7=[1]SAN!$B$5:$B$154),0)),"")</f>
        <v/>
      </c>
      <c r="BZ95" s="151" t="str">
        <f t="array" ref="BZ95">IFERROR(INDEX([1]!SAN[DK_nr],MATCH(1,('[1]3.2'!$AM95=[1]!SAN[RAS])*('[1]3.2'!BZ$7=[1]SAN!$B$5:$B$154),0)),"")</f>
        <v/>
      </c>
      <c r="CA95" s="151" t="str">
        <f t="array" ref="CA95">IFERROR(INDEX([1]!SAN[DK_nr],MATCH(1,('[1]3.2'!$AM95=[1]!SAN[RAS])*('[1]3.2'!CA$7=[1]SAN!$B$5:$B$154),0)),"")</f>
        <v/>
      </c>
      <c r="CB95" s="151" t="str">
        <f t="array" ref="CB95">IFERROR(INDEX([1]!SAN[DK_nr],MATCH(1,('[1]3.2'!$AM95=[1]!SAN[RAS])*('[1]3.2'!CB$7=[1]SAN!$B$5:$B$154),0)),"")</f>
        <v/>
      </c>
      <c r="CC95" s="151" t="str">
        <f t="array" ref="CC95">IFERROR(INDEX([1]!SAN[DK_nr],MATCH(1,('[1]3.2'!$AM95=[1]!SAN[RAS])*('[1]3.2'!CC$7=[1]SAN!$B$5:$B$154),0)),"")</f>
        <v/>
      </c>
      <c r="CD95" s="151" t="str">
        <f t="array" ref="CD95">IFERROR(INDEX([1]!SAN[DK_nr],MATCH(1,('[1]3.2'!$AM95=[1]!SAN[RAS])*('[1]3.2'!CD$7=[1]SAN!$B$5:$B$154),0)),"")</f>
        <v/>
      </c>
      <c r="CE95" s="151" t="str">
        <f t="array" ref="CE95">IFERROR(INDEX([1]!SAN[DK_nr],MATCH(1,('[1]3.2'!$AM95=[1]!SAN[RAS])*('[1]3.2'!CE$7=[1]SAN!$B$5:$B$154),0)),"")</f>
        <v/>
      </c>
      <c r="CF95" s="151" t="str">
        <f t="array" ref="CF95">IFERROR(INDEX([1]!SAN[DK_nr],MATCH(1,('[1]3.2'!$AM95=[1]!SAN[RAS])*('[1]3.2'!CF$7=[1]SAN!$B$5:$B$154),0)),"")</f>
        <v/>
      </c>
      <c r="CG95" s="151" t="str">
        <f t="array" ref="CG95">IFERROR(INDEX([1]!SAN[DK_nr],MATCH(1,('[1]3.2'!$AM95=[1]!SAN[RAS])*('[1]3.2'!CG$7=[1]SAN!$B$5:$B$154),0)),"")</f>
        <v/>
      </c>
      <c r="CH95" s="151" t="str">
        <f t="array" ref="CH95">IFERROR(INDEX([1]!SAN[DK_nr],MATCH(1,('[1]3.2'!$AM95=[1]!SAN[RAS])*('[1]3.2'!CH$7=[1]SAN!$B$5:$B$154),0)),"")</f>
        <v/>
      </c>
      <c r="CI95" s="151" t="str">
        <f t="array" ref="CI95">IFERROR(INDEX([1]!SAN[DK_nr],MATCH(1,('[1]3.2'!$AM95=[1]!SAN[RAS])*('[1]3.2'!CI$7=[1]SAN!$B$5:$B$154),0)),"")</f>
        <v/>
      </c>
      <c r="CJ95" s="151" t="str">
        <f t="array" ref="CJ95">IFERROR(INDEX([1]!SAN[DK_nr],MATCH(1,('[1]3.2'!$AM95=[1]!SAN[RAS])*('[1]3.2'!CJ$7=[1]SAN!$B$5:$B$154),0)),"")</f>
        <v/>
      </c>
      <c r="CK95" s="151" t="str">
        <f t="array" ref="CK95">IFERROR(INDEX([1]!SAN[DK_nr],MATCH(1,('[1]3.2'!$AM95=[1]!SAN[RAS])*('[1]3.2'!CK$7=[1]SAN!$B$5:$B$154),0)),"")</f>
        <v/>
      </c>
      <c r="CL95" s="151" t="str">
        <f t="array" ref="CL95">IFERROR(INDEX([1]!SAN[DK_nr],MATCH(1,('[1]3.2'!$AM95=[1]!SAN[RAS])*('[1]3.2'!CL$7=[1]SAN!$B$5:$B$154),0)),"")</f>
        <v/>
      </c>
      <c r="CM95" s="151" t="str">
        <f t="array" ref="CM95">IFERROR(INDEX([1]!SAN[DK_nr],MATCH(1,('[1]3.2'!$AM95=[1]!SAN[RAS])*('[1]3.2'!CM$7=[1]SAN!$B$5:$B$154),0)),"")</f>
        <v/>
      </c>
      <c r="CN95" s="151" t="str">
        <f t="array" ref="CN95">IFERROR(INDEX([1]!SAN[DK_nr],MATCH(1,('[1]3.2'!$AM95=[1]!SAN[RAS])*('[1]3.2'!CN$7=[1]SAN!$B$5:$B$154),0)),"")</f>
        <v/>
      </c>
      <c r="CO95" s="151" t="str">
        <f t="array" ref="CO95">IFERROR(INDEX([1]!SAN[DK_nr],MATCH(1,('[1]3.2'!$AM95=[1]!SAN[RAS])*('[1]3.2'!CO$7=[1]SAN!$B$5:$B$154),0)),"")</f>
        <v/>
      </c>
      <c r="CP95" s="151" t="str">
        <f t="array" ref="CP95">IFERROR(INDEX([1]!SAN[DK_nr],MATCH(1,('[1]3.2'!$AM95=[1]!SAN[RAS])*('[1]3.2'!CP$7=[1]SAN!$B$5:$B$154),0)),"")</f>
        <v/>
      </c>
      <c r="CQ95" s="151" t="str">
        <f t="array" ref="CQ95">IFERROR(INDEX([1]!SAN[DK_nr],MATCH(1,('[1]3.2'!$AM95=[1]!SAN[RAS])*('[1]3.2'!CQ$7=[1]SAN!$B$5:$B$154),0)),"")</f>
        <v/>
      </c>
      <c r="CR95" s="151" t="str">
        <f t="array" ref="CR95">IFERROR(INDEX([1]!SAN[DK_nr],MATCH(1,('[1]3.2'!$AM95=[1]!SAN[RAS])*('[1]3.2'!CR$7=[1]SAN!$B$5:$B$154),0)),"")</f>
        <v/>
      </c>
      <c r="CS95" s="151" t="str">
        <f t="array" ref="CS95">IFERROR(INDEX([1]!SAN[DK_nr],MATCH(1,('[1]3.2'!$AM95=[1]!SAN[RAS])*('[1]3.2'!CS$7=[1]SAN!$B$5:$B$154),0)),"")</f>
        <v/>
      </c>
      <c r="CT95" s="151" t="str">
        <f t="array" ref="CT95">IFERROR(INDEX([1]!SAN[DK_nr],MATCH(1,('[1]3.2'!$AM95=[1]!SAN[RAS])*('[1]3.2'!CT$7=[1]SAN!$B$5:$B$154),0)),"")</f>
        <v/>
      </c>
      <c r="CU95" s="151" t="str">
        <f t="array" ref="CU95">IFERROR(INDEX([1]!SAN[DK_nr],MATCH(1,('[1]3.2'!$AM95=[1]!SAN[RAS])*('[1]3.2'!CU$7=[1]SAN!$B$5:$B$154),0)),"")</f>
        <v/>
      </c>
      <c r="CV95" s="151" t="str">
        <f t="array" ref="CV95">IFERROR(INDEX([1]!SAN[DK_nr],MATCH(1,('[1]3.2'!$AM95=[1]!SAN[RAS])*('[1]3.2'!CV$7=[1]SAN!$B$5:$B$154),0)),"")</f>
        <v/>
      </c>
      <c r="CW95" s="151" t="str">
        <f t="array" ref="CW95">IFERROR(INDEX([1]!SAN[DK_nr],MATCH(1,('[1]3.2'!$AM95=[1]!SAN[RAS])*('[1]3.2'!CW$7=[1]SAN!$B$5:$B$154),0)),"")</f>
        <v/>
      </c>
      <c r="CX95" s="151" t="str">
        <f t="array" ref="CX95">IFERROR(INDEX([1]!SAN[DK_nr],MATCH(1,('[1]3.2'!$AM95=[1]!SAN[RAS])*('[1]3.2'!CX$7=[1]SAN!$B$5:$B$154),0)),"")</f>
        <v/>
      </c>
      <c r="CY95" s="151" t="str">
        <f t="array" ref="CY95">IFERROR(INDEX([1]!SAN[DK_nr],MATCH(1,('[1]3.2'!$AM95=[1]!SAN[RAS])*('[1]3.2'!CY$7=[1]SAN!$B$5:$B$154),0)),"")</f>
        <v/>
      </c>
      <c r="CZ95" s="151" t="str">
        <f t="array" ref="CZ95">IFERROR(INDEX([1]!SAN[DK_nr],MATCH(1,('[1]3.2'!$AM95=[1]!SAN[RAS])*('[1]3.2'!CZ$7=[1]SAN!$B$5:$B$154),0)),"")</f>
        <v/>
      </c>
      <c r="DA95" s="151" t="str">
        <f t="array" ref="DA95">IFERROR(INDEX([1]!SAN[DK_nr],MATCH(1,('[1]3.2'!$AM95=[1]!SAN[RAS])*('[1]3.2'!DA$7=[1]SAN!$B$5:$B$154),0)),"")</f>
        <v/>
      </c>
      <c r="DB95" s="151" t="str">
        <f t="array" ref="DB95">IFERROR(INDEX([1]!SAN[DK_nr],MATCH(1,('[1]3.2'!$AM95=[1]!SAN[RAS])*('[1]3.2'!DB$7=[1]SAN!$B$5:$B$154),0)),"")</f>
        <v/>
      </c>
      <c r="DC95" s="151" t="str">
        <f t="array" ref="DC95">IFERROR(INDEX([1]!SAN[DK_nr],MATCH(1,('[1]3.2'!$AM95=[1]!SAN[RAS])*('[1]3.2'!DC$7=[1]SAN!$B$5:$B$154),0)),"")</f>
        <v/>
      </c>
      <c r="DD95" s="151" t="str">
        <f t="array" ref="DD95">IFERROR(INDEX([1]!SAN[DK_nr],MATCH(1,('[1]3.2'!$AM95=[1]!SAN[RAS])*('[1]3.2'!DD$7=[1]SAN!$B$5:$B$154),0)),"")</f>
        <v/>
      </c>
      <c r="DE95" s="151" t="str">
        <f t="array" ref="DE95">IFERROR(INDEX([1]!SAN[DK_nr],MATCH(1,('[1]3.2'!$AM95=[1]!SAN[RAS])*('[1]3.2'!DE$7=[1]SAN!$B$5:$B$154),0)),"")</f>
        <v/>
      </c>
      <c r="DF95" s="151" t="str">
        <f t="array" ref="DF95">IFERROR(INDEX([1]!SAN[DK_nr],MATCH(1,('[1]3.2'!$AM95=[1]!SAN[RAS])*('[1]3.2'!DF$7=[1]SAN!$B$5:$B$154),0)),"")</f>
        <v/>
      </c>
      <c r="DG95" s="151" t="str">
        <f t="array" ref="DG95">IFERROR(INDEX([1]!SAN[DK_nr],MATCH(1,('[1]3.2'!$AM95=[1]!SAN[RAS])*('[1]3.2'!DG$7=[1]SAN!$B$5:$B$154),0)),"")</f>
        <v/>
      </c>
      <c r="DH95" s="151" t="str">
        <f t="array" ref="DH95">IFERROR(INDEX([1]!SAN[DK_nr],MATCH(1,('[1]3.2'!$AM95=[1]!SAN[RAS])*('[1]3.2'!DH$7=[1]SAN!$B$5:$B$154),0)),"")</f>
        <v/>
      </c>
      <c r="DI95" s="151" t="str">
        <f t="array" ref="DI95">IFERROR(INDEX([1]!SAN[DK_nr],MATCH(1,('[1]3.2'!$AM95=[1]!SAN[RAS])*('[1]3.2'!DI$7=[1]SAN!$B$5:$B$154),0)),"")</f>
        <v/>
      </c>
      <c r="DJ95" s="151" t="str">
        <f t="array" ref="DJ95">IFERROR(INDEX([1]!SAN[DK_nr],MATCH(1,('[1]3.2'!$AM95=[1]!SAN[RAS])*('[1]3.2'!DJ$7=[1]SAN!$B$5:$B$154),0)),"")</f>
        <v/>
      </c>
      <c r="DK95" s="151" t="str">
        <f t="array" ref="DK95">IFERROR(INDEX([1]!SAN[DK_nr],MATCH(1,('[1]3.2'!$AM95=[1]!SAN[RAS])*('[1]3.2'!DK$7=[1]SAN!$B$5:$B$154),0)),"")</f>
        <v/>
      </c>
      <c r="DL95" s="151" t="str">
        <f t="array" ref="DL95">IFERROR(INDEX([1]!SAN[DK_nr],MATCH(1,('[1]3.2'!$AM95=[1]!SAN[RAS])*('[1]3.2'!DL$7=[1]SAN!$B$5:$B$154),0)),"")</f>
        <v/>
      </c>
      <c r="DM95" s="151" t="str">
        <f t="array" ref="DM95">IFERROR(INDEX([1]!SAN[DK_nr],MATCH(1,('[1]3.2'!$AM95=[1]!SAN[RAS])*('[1]3.2'!DM$7=[1]SAN!$B$5:$B$154),0)),"")</f>
        <v/>
      </c>
      <c r="DN95" s="151" t="str">
        <f t="array" ref="DN95">IFERROR(INDEX([1]!SAN[DK_nr],MATCH(1,('[1]3.2'!$AM95=[1]!SAN[RAS])*('[1]3.2'!DN$7=[1]SAN!$B$5:$B$154),0)),"")</f>
        <v/>
      </c>
      <c r="DO95" s="151" t="str">
        <f t="array" ref="DO95">IFERROR(INDEX([1]!SAN[DK_nr],MATCH(1,('[1]3.2'!$AM95=[1]!SAN[RAS])*('[1]3.2'!DO$7=[1]SAN!$B$5:$B$154),0)),"")</f>
        <v/>
      </c>
      <c r="DP95" s="151" t="str">
        <f t="array" ref="DP95">IFERROR(INDEX([1]!SAN[DK_nr],MATCH(1,('[1]3.2'!$AM95=[1]!SAN[RAS])*('[1]3.2'!DP$7=[1]SAN!$B$5:$B$154),0)),"")</f>
        <v/>
      </c>
      <c r="DQ95" s="151" t="str">
        <f t="array" ref="DQ95">IFERROR(INDEX([1]!SAN[DK_nr],MATCH(1,('[1]3.2'!$AM95=[1]!SAN[RAS])*('[1]3.2'!DQ$7=[1]SAN!$B$5:$B$154),0)),"")</f>
        <v/>
      </c>
      <c r="DR95" s="151" t="str">
        <f t="array" ref="DR95">IFERROR(INDEX([1]!SAN[DK_nr],MATCH(1,('[1]3.2'!$AM95=[1]!SAN[RAS])*('[1]3.2'!DR$7=[1]SAN!$B$5:$B$154),0)),"")</f>
        <v/>
      </c>
      <c r="DS95" s="151" t="str">
        <f t="array" ref="DS95">IFERROR(INDEX([1]!SAN[DK_nr],MATCH(1,('[1]3.2'!$AM95=[1]!SAN[RAS])*('[1]3.2'!DS$7=[1]SAN!$B$5:$B$154),0)),"")</f>
        <v/>
      </c>
      <c r="DT95" s="151" t="str">
        <f t="array" ref="DT95">IFERROR(INDEX([1]!SAN[DK_nr],MATCH(1,('[1]3.2'!$AM95=[1]!SAN[RAS])*('[1]3.2'!DT$7=[1]SAN!$B$5:$B$154),0)),"")</f>
        <v/>
      </c>
      <c r="DU95" s="151" t="str">
        <f t="array" ref="DU95">IFERROR(INDEX([1]!SAN[DK_nr],MATCH(1,('[1]3.2'!$AM95=[1]!SAN[RAS])*('[1]3.2'!DU$7=[1]SAN!$B$5:$B$154),0)),"")</f>
        <v/>
      </c>
      <c r="DV95" s="151" t="str">
        <f t="array" ref="DV95">IFERROR(INDEX([1]!SAN[DK_nr],MATCH(1,('[1]3.2'!$AM95=[1]!SAN[RAS])*('[1]3.2'!DV$7=[1]SAN!$B$5:$B$154),0)),"")</f>
        <v/>
      </c>
      <c r="DW95" s="151" t="str">
        <f t="array" ref="DW95">IFERROR(INDEX([1]!SAN[DK_nr],MATCH(1,('[1]3.2'!$AM95=[1]!SAN[RAS])*('[1]3.2'!DW$7=[1]SAN!$B$5:$B$154),0)),"")</f>
        <v/>
      </c>
      <c r="DX95" s="151" t="str">
        <f t="array" ref="DX95">IFERROR(INDEX([1]!SAN[DK_nr],MATCH(1,('[1]3.2'!$AM95=[1]!SAN[RAS])*('[1]3.2'!DX$7=[1]SAN!$B$5:$B$154),0)),"")</f>
        <v/>
      </c>
      <c r="DY95" s="151" t="str">
        <f t="array" ref="DY95">IFERROR(INDEX([1]!SAN[DK_nr],MATCH(1,('[1]3.2'!$AM95=[1]!SAN[RAS])*('[1]3.2'!DY$7=[1]SAN!$B$5:$B$154),0)),"")</f>
        <v/>
      </c>
      <c r="DZ95" s="151" t="str">
        <f t="array" ref="DZ95">IFERROR(INDEX([1]!SAN[DK_nr],MATCH(1,('[1]3.2'!$AM95=[1]!SAN[RAS])*('[1]3.2'!DZ$7=[1]SAN!$B$5:$B$154),0)),"")</f>
        <v/>
      </c>
      <c r="EA95" s="151" t="str">
        <f t="array" ref="EA95">IFERROR(INDEX([1]!SAN[DK_nr],MATCH(1,('[1]3.2'!$AM95=[1]!SAN[RAS])*('[1]3.2'!EA$7=[1]SAN!$B$5:$B$154),0)),"")</f>
        <v/>
      </c>
      <c r="EB95" s="151" t="str">
        <f t="array" ref="EB95">IFERROR(INDEX([1]!SAN[DK_nr],MATCH(1,('[1]3.2'!$AM95=[1]!SAN[RAS])*('[1]3.2'!EB$7=[1]SAN!$B$5:$B$154),0)),"")</f>
        <v/>
      </c>
    </row>
    <row r="96" spans="2:132" ht="12.2" customHeight="1" x14ac:dyDescent="0.2">
      <c r="B96" s="158" t="s">
        <v>624</v>
      </c>
      <c r="C96" s="159" t="s">
        <v>625</v>
      </c>
      <c r="D96" s="177"/>
      <c r="E96" s="161" t="e">
        <f>+SUMIFS([1]!Sanaudos[Suma],[1]!Sanaudos[Pagal DK RAS],$AM96)</f>
        <v>#REF!</v>
      </c>
      <c r="F96" s="161"/>
      <c r="G96" s="161"/>
      <c r="H96" s="161"/>
      <c r="I96" s="161"/>
      <c r="J96" s="161" t="e">
        <f>+SUMIFS([1]!Sanaudos_kor[Suma],[1]!Sanaudos_kor[RAS],$AM96,[1]!Sanaudos_kor[KOR_nr],J$1)</f>
        <v>#REF!</v>
      </c>
      <c r="K96" s="161" t="e">
        <f>+SUMIFS([1]!Sanaudos_kor[Suma],[1]!Sanaudos_kor[RAS],$AM96,[1]!Sanaudos_kor[KOR_nr],K$1)</f>
        <v>#REF!</v>
      </c>
      <c r="L96" s="161" t="e">
        <f>+SUMIFS([1]!Sanaudos_kor[Suma],[1]!Sanaudos_kor[RAS],$AM96,[1]!Sanaudos_kor[KOR_nr],L$1)</f>
        <v>#REF!</v>
      </c>
      <c r="M96" s="161" t="e">
        <f>+SUMIFS([1]!Sanaudos_kor[Suma],[1]!Sanaudos_kor[RAS],$AM96,[1]!Sanaudos_kor[KOR_nr],M$1)</f>
        <v>#REF!</v>
      </c>
      <c r="N96" s="161" t="e">
        <f>+SUMIFS([1]!Sanaudos_kor[Suma],[1]!Sanaudos_kor[RAS],$AM96,[1]!Sanaudos_kor[KOR_nr],N$1)</f>
        <v>#REF!</v>
      </c>
      <c r="O96" s="161" t="e">
        <f>+SUMIFS([1]!Sanaudos_kor[Suma],[1]!Sanaudos_kor[RAS],$AM96,[1]!Sanaudos_kor[KOR_nr],O$1)</f>
        <v>#REF!</v>
      </c>
      <c r="P96" s="161" t="e">
        <f>+SUMIFS([1]!Sanaudos_kor[Suma],[1]!Sanaudos_kor[RAS],$AM96,[1]!Sanaudos_kor[KOR_nr],P$1)</f>
        <v>#REF!</v>
      </c>
      <c r="Q96" s="161" t="e">
        <f>+SUMIFS([1]!Sanaudos_kor[Suma],[1]!Sanaudos_kor[RAS],$AM96,[1]!Sanaudos_kor[KOR_nr],Q$1)</f>
        <v>#REF!</v>
      </c>
      <c r="R96" s="161" t="e">
        <f>+SUMIFS([1]!Sanaudos_kor[Suma],[1]!Sanaudos_kor[RAS],$AM96,[1]!Sanaudos_kor[KOR_nr],R$1)</f>
        <v>#REF!</v>
      </c>
      <c r="S96" s="161" t="e">
        <f>+SUMIFS([1]!Sanaudos_kor[Suma],[1]!Sanaudos_kor[RAS],$AM96,[1]!Sanaudos_kor[KOR_nr],S$1)</f>
        <v>#REF!</v>
      </c>
      <c r="T96" s="161" t="e">
        <f>+SUMIFS([1]!Sanaudos_kor[Suma],[1]!Sanaudos_kor[RAS],$AM96,[1]!Sanaudos_kor[KOR_nr],T$1)</f>
        <v>#REF!</v>
      </c>
      <c r="U96" s="161" t="e">
        <f>+SUMIFS([1]!Sanaudos_kor[Suma],[1]!Sanaudos_kor[RAS],$AM96,[1]!Sanaudos_kor[KOR_nr],U$1)</f>
        <v>#REF!</v>
      </c>
      <c r="V96" s="161" t="e">
        <f>+SUMIFS([1]!Sanaudos_kor[Suma],[1]!Sanaudos_kor[RAS],$AM96,[1]!Sanaudos_kor[KOR_nr],V$1)</f>
        <v>#REF!</v>
      </c>
      <c r="W96" s="161" t="e">
        <f>+SUMIFS([1]!Sanaudos_kor[Suma],[1]!Sanaudos_kor[RAS],$AM96,[1]!Sanaudos_kor[KOR_nr],W$1)</f>
        <v>#REF!</v>
      </c>
      <c r="X96" s="161" t="e">
        <f>+SUMIFS([1]!Sanaudos_kor[Suma],[1]!Sanaudos_kor[RAS],$AM96,[1]!Sanaudos_kor[KOR_nr],X$1)</f>
        <v>#REF!</v>
      </c>
      <c r="Y96" s="161" t="e">
        <f>+SUMIFS([1]!Sanaudos_kor[Suma],[1]!Sanaudos_kor[RAS],$AM96,[1]!Sanaudos_kor[KOR_nr],Y$1)</f>
        <v>#REF!</v>
      </c>
      <c r="Z96" s="161" t="e">
        <f>+SUMIFS([1]!Sanaudos_kor[Suma],[1]!Sanaudos_kor[RAS],$AM96,[1]!Sanaudos_kor[KOR_nr],Z$1)</f>
        <v>#REF!</v>
      </c>
      <c r="AA96" s="161" t="e">
        <f>+SUMIFS([1]!Sanaudos_kor[Suma],[1]!Sanaudos_kor[RAS],$AM96,[1]!Sanaudos_kor[KOR_nr],AA$1)</f>
        <v>#REF!</v>
      </c>
      <c r="AB96" s="161" t="e">
        <f>+SUMIFS([1]!Sanaudos_kor[Suma],[1]!Sanaudos_kor[RAS],$AM96,[1]!Sanaudos_kor[KOR_nr],AB$1)</f>
        <v>#REF!</v>
      </c>
      <c r="AC96" s="161" t="e">
        <f>+SUMIFS([1]!Sanaudos_kor[Suma],[1]!Sanaudos_kor[RAS],$AM96,[1]!Sanaudos_kor[KOR_nr],AC$1)</f>
        <v>#REF!</v>
      </c>
      <c r="AD96" s="161" t="e">
        <f>+SUMIFS([1]!Sanaudos_kor[Suma],[1]!Sanaudos_kor[RAS],$AM96,[1]!Sanaudos_kor[KOR_nr],AD$1)</f>
        <v>#REF!</v>
      </c>
      <c r="AE96" s="161" t="e">
        <f>+SUMIFS([1]!Sanaudos_kor[Suma],[1]!Sanaudos_kor[RAS],$AM96,[1]!Sanaudos_kor[KOR_nr],AE$1)</f>
        <v>#REF!</v>
      </c>
      <c r="AF96" s="161" t="e">
        <f t="shared" si="4"/>
        <v>#REF!</v>
      </c>
      <c r="AG96" s="538"/>
      <c r="AL96" s="165">
        <f>+'[1]3.pagrindinis'!A98</f>
        <v>900</v>
      </c>
      <c r="AM96" s="165">
        <f>+'[1]3.pagrindinis'!B98</f>
        <v>900</v>
      </c>
      <c r="AN96" s="166" t="e">
        <f>+SUMIFS('[1]5'!$M$8:$M$158,'[1]5'!$C$8:$C$158,$AM96)</f>
        <v>#VALUE!</v>
      </c>
      <c r="AO96" s="167" t="e">
        <f t="shared" si="5"/>
        <v>#VALUE!</v>
      </c>
      <c r="AR96" s="151" t="str">
        <f t="array" ref="AR96">IFERROR(INDEX([1]!SAN[DK_nr],MATCH(1,('[1]3.2'!$AM96=[1]!SAN[RAS])*('[1]3.2'!AR$7=[1]SAN!$B$5:$B$154),0)),"")</f>
        <v/>
      </c>
      <c r="AS96" s="151" t="str">
        <f t="array" ref="AS96">IFERROR(INDEX([1]!SAN[DK_nr],MATCH(1,('[1]3.2'!$AM96=[1]!SAN[RAS])*('[1]3.2'!AS$7=[1]SAN!$B$5:$B$154),0)),"")</f>
        <v/>
      </c>
      <c r="AT96" s="151" t="str">
        <f t="array" ref="AT96">IFERROR(INDEX([1]!SAN[DK_nr],MATCH(1,('[1]3.2'!$AM96=[1]!SAN[RAS])*('[1]3.2'!AT$7=[1]SAN!$B$5:$B$154),0)),"")</f>
        <v/>
      </c>
      <c r="AU96" s="151" t="str">
        <f t="array" ref="AU96">IFERROR(INDEX([1]!SAN[DK_nr],MATCH(1,('[1]3.2'!$AM96=[1]!SAN[RAS])*('[1]3.2'!AU$7=[1]SAN!$B$5:$B$154),0)),"")</f>
        <v/>
      </c>
      <c r="AV96" s="151" t="str">
        <f t="array" ref="AV96">IFERROR(INDEX([1]!SAN[DK_nr],MATCH(1,('[1]3.2'!$AM96=[1]!SAN[RAS])*('[1]3.2'!AV$7=[1]SAN!$B$5:$B$154),0)),"")</f>
        <v/>
      </c>
      <c r="AW96" s="151" t="str">
        <f t="array" ref="AW96">IFERROR(INDEX([1]!SAN[DK_nr],MATCH(1,('[1]3.2'!$AM96=[1]!SAN[RAS])*('[1]3.2'!AW$7=[1]SAN!$B$5:$B$154),0)),"")</f>
        <v/>
      </c>
      <c r="AX96" s="151" t="str">
        <f t="array" ref="AX96">IFERROR(INDEX([1]!SAN[DK_nr],MATCH(1,('[1]3.2'!$AM96=[1]!SAN[RAS])*('[1]3.2'!AX$7=[1]SAN!$B$5:$B$154),0)),"")</f>
        <v/>
      </c>
      <c r="AY96" s="151" t="str">
        <f t="array" ref="AY96">IFERROR(INDEX([1]!SAN[DK_nr],MATCH(1,('[1]3.2'!$AM96=[1]!SAN[RAS])*('[1]3.2'!AY$7=[1]SAN!$B$5:$B$154),0)),"")</f>
        <v/>
      </c>
      <c r="AZ96" s="151" t="str">
        <f t="array" ref="AZ96">IFERROR(INDEX([1]!SAN[DK_nr],MATCH(1,('[1]3.2'!$AM96=[1]!SAN[RAS])*('[1]3.2'!AZ$7=[1]SAN!$B$5:$B$154),0)),"")</f>
        <v/>
      </c>
      <c r="BA96" s="151" t="str">
        <f t="array" ref="BA96">IFERROR(INDEX([1]!SAN[DK_nr],MATCH(1,('[1]3.2'!$AM96=[1]!SAN[RAS])*('[1]3.2'!BA$7=[1]SAN!$B$5:$B$154),0)),"")</f>
        <v/>
      </c>
      <c r="BB96" s="151" t="str">
        <f t="array" ref="BB96">IFERROR(INDEX([1]!SAN[DK_nr],MATCH(1,('[1]3.2'!$AM96=[1]!SAN[RAS])*('[1]3.2'!BB$7=[1]SAN!$B$5:$B$154),0)),"")</f>
        <v/>
      </c>
      <c r="BC96" s="151" t="str">
        <f t="array" ref="BC96">IFERROR(INDEX([1]!SAN[DK_nr],MATCH(1,('[1]3.2'!$AM96=[1]!SAN[RAS])*('[1]3.2'!BC$7=[1]SAN!$B$5:$B$154),0)),"")</f>
        <v/>
      </c>
      <c r="BD96" s="151" t="str">
        <f t="array" ref="BD96">IFERROR(INDEX([1]!SAN[DK_nr],MATCH(1,('[1]3.2'!$AM96=[1]!SAN[RAS])*('[1]3.2'!BD$7=[1]SAN!$B$5:$B$154),0)),"")</f>
        <v/>
      </c>
      <c r="BE96" s="151" t="str">
        <f t="array" ref="BE96">IFERROR(INDEX([1]!SAN[DK_nr],MATCH(1,('[1]3.2'!$AM96=[1]!SAN[RAS])*('[1]3.2'!BE$7=[1]SAN!$B$5:$B$154),0)),"")</f>
        <v/>
      </c>
      <c r="BF96" s="151" t="str">
        <f t="array" ref="BF96">IFERROR(INDEX([1]!SAN[DK_nr],MATCH(1,('[1]3.2'!$AM96=[1]!SAN[RAS])*('[1]3.2'!BF$7=[1]SAN!$B$5:$B$154),0)),"")</f>
        <v/>
      </c>
      <c r="BG96" s="151" t="str">
        <f t="array" ref="BG96">IFERROR(INDEX([1]!SAN[DK_nr],MATCH(1,('[1]3.2'!$AM96=[1]!SAN[RAS])*('[1]3.2'!BG$7=[1]SAN!$B$5:$B$154),0)),"")</f>
        <v/>
      </c>
      <c r="BH96" s="151" t="str">
        <f t="array" ref="BH96">IFERROR(INDEX([1]!SAN[DK_nr],MATCH(1,('[1]3.2'!$AM96=[1]!SAN[RAS])*('[1]3.2'!BH$7=[1]SAN!$B$5:$B$154),0)),"")</f>
        <v/>
      </c>
      <c r="BI96" s="151" t="str">
        <f t="array" ref="BI96">IFERROR(INDEX([1]!SAN[DK_nr],MATCH(1,('[1]3.2'!$AM96=[1]!SAN[RAS])*('[1]3.2'!BI$7=[1]SAN!$B$5:$B$154),0)),"")</f>
        <v/>
      </c>
      <c r="BJ96" s="151" t="str">
        <f t="array" ref="BJ96">IFERROR(INDEX([1]!SAN[DK_nr],MATCH(1,('[1]3.2'!$AM96=[1]!SAN[RAS])*('[1]3.2'!BJ$7=[1]SAN!$B$5:$B$154),0)),"")</f>
        <v/>
      </c>
      <c r="BK96" s="151" t="str">
        <f t="array" ref="BK96">IFERROR(INDEX([1]!SAN[DK_nr],MATCH(1,('[1]3.2'!$AM96=[1]!SAN[RAS])*('[1]3.2'!BK$7=[1]SAN!$B$5:$B$154),0)),"")</f>
        <v/>
      </c>
      <c r="BL96" s="151" t="str">
        <f t="array" ref="BL96">IFERROR(INDEX([1]!SAN[DK_nr],MATCH(1,('[1]3.2'!$AM96=[1]!SAN[RAS])*('[1]3.2'!BL$7=[1]SAN!$B$5:$B$154),0)),"")</f>
        <v/>
      </c>
      <c r="BM96" s="151" t="str">
        <f t="array" ref="BM96">IFERROR(INDEX([1]!SAN[DK_nr],MATCH(1,('[1]3.2'!$AM96=[1]!SAN[RAS])*('[1]3.2'!BM$7=[1]SAN!$B$5:$B$154),0)),"")</f>
        <v/>
      </c>
      <c r="BN96" s="151" t="str">
        <f t="array" ref="BN96">IFERROR(INDEX([1]!SAN[DK_nr],MATCH(1,('[1]3.2'!$AM96=[1]!SAN[RAS])*('[1]3.2'!BN$7=[1]SAN!$B$5:$B$154),0)),"")</f>
        <v/>
      </c>
      <c r="BO96" s="151" t="str">
        <f t="array" ref="BO96">IFERROR(INDEX([1]!SAN[DK_nr],MATCH(1,('[1]3.2'!$AM96=[1]!SAN[RAS])*('[1]3.2'!BO$7=[1]SAN!$B$5:$B$154),0)),"")</f>
        <v/>
      </c>
      <c r="BP96" s="151" t="str">
        <f t="array" ref="BP96">IFERROR(INDEX([1]!SAN[DK_nr],MATCH(1,('[1]3.2'!$AM96=[1]!SAN[RAS])*('[1]3.2'!BP$7=[1]SAN!$B$5:$B$154),0)),"")</f>
        <v/>
      </c>
      <c r="BQ96" s="151" t="str">
        <f t="array" ref="BQ96">IFERROR(INDEX([1]!SAN[DK_nr],MATCH(1,('[1]3.2'!$AM96=[1]!SAN[RAS])*('[1]3.2'!BQ$7=[1]SAN!$B$5:$B$154),0)),"")</f>
        <v/>
      </c>
      <c r="BR96" s="151" t="str">
        <f t="array" ref="BR96">IFERROR(INDEX([1]!SAN[DK_nr],MATCH(1,('[1]3.2'!$AM96=[1]!SAN[RAS])*('[1]3.2'!BR$7=[1]SAN!$B$5:$B$154),0)),"")</f>
        <v/>
      </c>
      <c r="BS96" s="151" t="str">
        <f t="array" ref="BS96">IFERROR(INDEX([1]!SAN[DK_nr],MATCH(1,('[1]3.2'!$AM96=[1]!SAN[RAS])*('[1]3.2'!BS$7=[1]SAN!$B$5:$B$154),0)),"")</f>
        <v/>
      </c>
      <c r="BT96" s="151" t="str">
        <f t="array" ref="BT96">IFERROR(INDEX([1]!SAN[DK_nr],MATCH(1,('[1]3.2'!$AM96=[1]!SAN[RAS])*('[1]3.2'!BT$7=[1]SAN!$B$5:$B$154),0)),"")</f>
        <v/>
      </c>
      <c r="BU96" s="151" t="str">
        <f t="array" ref="BU96">IFERROR(INDEX([1]!SAN[DK_nr],MATCH(1,('[1]3.2'!$AM96=[1]!SAN[RAS])*('[1]3.2'!BU$7=[1]SAN!$B$5:$B$154),0)),"")</f>
        <v/>
      </c>
      <c r="BV96" s="151" t="str">
        <f t="array" ref="BV96">IFERROR(INDEX([1]!SAN[DK_nr],MATCH(1,('[1]3.2'!$AM96=[1]!SAN[RAS])*('[1]3.2'!BV$7=[1]SAN!$B$5:$B$154),0)),"")</f>
        <v/>
      </c>
      <c r="BW96" s="151" t="str">
        <f t="array" ref="BW96">IFERROR(INDEX([1]!SAN[DK_nr],MATCH(1,('[1]3.2'!$AM96=[1]!SAN[RAS])*('[1]3.2'!BW$7=[1]SAN!$B$5:$B$154),0)),"")</f>
        <v/>
      </c>
      <c r="BX96" s="151" t="str">
        <f t="array" ref="BX96">IFERROR(INDEX([1]!SAN[DK_nr],MATCH(1,('[1]3.2'!$AM96=[1]!SAN[RAS])*('[1]3.2'!BX$7=[1]SAN!$B$5:$B$154),0)),"")</f>
        <v/>
      </c>
      <c r="BY96" s="151" t="str">
        <f t="array" ref="BY96">IFERROR(INDEX([1]!SAN[DK_nr],MATCH(1,('[1]3.2'!$AM96=[1]!SAN[RAS])*('[1]3.2'!BY$7=[1]SAN!$B$5:$B$154),0)),"")</f>
        <v/>
      </c>
      <c r="BZ96" s="151" t="str">
        <f t="array" ref="BZ96">IFERROR(INDEX([1]!SAN[DK_nr],MATCH(1,('[1]3.2'!$AM96=[1]!SAN[RAS])*('[1]3.2'!BZ$7=[1]SAN!$B$5:$B$154),0)),"")</f>
        <v/>
      </c>
      <c r="CA96" s="151" t="str">
        <f t="array" ref="CA96">IFERROR(INDEX([1]!SAN[DK_nr],MATCH(1,('[1]3.2'!$AM96=[1]!SAN[RAS])*('[1]3.2'!CA$7=[1]SAN!$B$5:$B$154),0)),"")</f>
        <v/>
      </c>
      <c r="CB96" s="151" t="str">
        <f t="array" ref="CB96">IFERROR(INDEX([1]!SAN[DK_nr],MATCH(1,('[1]3.2'!$AM96=[1]!SAN[RAS])*('[1]3.2'!CB$7=[1]SAN!$B$5:$B$154),0)),"")</f>
        <v/>
      </c>
      <c r="CC96" s="151" t="str">
        <f t="array" ref="CC96">IFERROR(INDEX([1]!SAN[DK_nr],MATCH(1,('[1]3.2'!$AM96=[1]!SAN[RAS])*('[1]3.2'!CC$7=[1]SAN!$B$5:$B$154),0)),"")</f>
        <v/>
      </c>
      <c r="CD96" s="151" t="str">
        <f t="array" ref="CD96">IFERROR(INDEX([1]!SAN[DK_nr],MATCH(1,('[1]3.2'!$AM96=[1]!SAN[RAS])*('[1]3.2'!CD$7=[1]SAN!$B$5:$B$154),0)),"")</f>
        <v/>
      </c>
      <c r="CE96" s="151" t="str">
        <f t="array" ref="CE96">IFERROR(INDEX([1]!SAN[DK_nr],MATCH(1,('[1]3.2'!$AM96=[1]!SAN[RAS])*('[1]3.2'!CE$7=[1]SAN!$B$5:$B$154),0)),"")</f>
        <v/>
      </c>
      <c r="CF96" s="151" t="str">
        <f t="array" ref="CF96">IFERROR(INDEX([1]!SAN[DK_nr],MATCH(1,('[1]3.2'!$AM96=[1]!SAN[RAS])*('[1]3.2'!CF$7=[1]SAN!$B$5:$B$154),0)),"")</f>
        <v/>
      </c>
      <c r="CG96" s="151" t="str">
        <f t="array" ref="CG96">IFERROR(INDEX([1]!SAN[DK_nr],MATCH(1,('[1]3.2'!$AM96=[1]!SAN[RAS])*('[1]3.2'!CG$7=[1]SAN!$B$5:$B$154),0)),"")</f>
        <v/>
      </c>
      <c r="CH96" s="151" t="str">
        <f t="array" ref="CH96">IFERROR(INDEX([1]!SAN[DK_nr],MATCH(1,('[1]3.2'!$AM96=[1]!SAN[RAS])*('[1]3.2'!CH$7=[1]SAN!$B$5:$B$154),0)),"")</f>
        <v/>
      </c>
      <c r="CI96" s="151" t="str">
        <f t="array" ref="CI96">IFERROR(INDEX([1]!SAN[DK_nr],MATCH(1,('[1]3.2'!$AM96=[1]!SAN[RAS])*('[1]3.2'!CI$7=[1]SAN!$B$5:$B$154),0)),"")</f>
        <v/>
      </c>
      <c r="CJ96" s="151" t="str">
        <f t="array" ref="CJ96">IFERROR(INDEX([1]!SAN[DK_nr],MATCH(1,('[1]3.2'!$AM96=[1]!SAN[RAS])*('[1]3.2'!CJ$7=[1]SAN!$B$5:$B$154),0)),"")</f>
        <v/>
      </c>
      <c r="CK96" s="151" t="str">
        <f t="array" ref="CK96">IFERROR(INDEX([1]!SAN[DK_nr],MATCH(1,('[1]3.2'!$AM96=[1]!SAN[RAS])*('[1]3.2'!CK$7=[1]SAN!$B$5:$B$154),0)),"")</f>
        <v/>
      </c>
      <c r="CL96" s="151" t="str">
        <f t="array" ref="CL96">IFERROR(INDEX([1]!SAN[DK_nr],MATCH(1,('[1]3.2'!$AM96=[1]!SAN[RAS])*('[1]3.2'!CL$7=[1]SAN!$B$5:$B$154),0)),"")</f>
        <v/>
      </c>
      <c r="CM96" s="151" t="str">
        <f t="array" ref="CM96">IFERROR(INDEX([1]!SAN[DK_nr],MATCH(1,('[1]3.2'!$AM96=[1]!SAN[RAS])*('[1]3.2'!CM$7=[1]SAN!$B$5:$B$154),0)),"")</f>
        <v/>
      </c>
      <c r="CN96" s="151" t="str">
        <f t="array" ref="CN96">IFERROR(INDEX([1]!SAN[DK_nr],MATCH(1,('[1]3.2'!$AM96=[1]!SAN[RAS])*('[1]3.2'!CN$7=[1]SAN!$B$5:$B$154),0)),"")</f>
        <v/>
      </c>
      <c r="CO96" s="151" t="str">
        <f t="array" ref="CO96">IFERROR(INDEX([1]!SAN[DK_nr],MATCH(1,('[1]3.2'!$AM96=[1]!SAN[RAS])*('[1]3.2'!CO$7=[1]SAN!$B$5:$B$154),0)),"")</f>
        <v/>
      </c>
      <c r="CP96" s="151" t="str">
        <f t="array" ref="CP96">IFERROR(INDEX([1]!SAN[DK_nr],MATCH(1,('[1]3.2'!$AM96=[1]!SAN[RAS])*('[1]3.2'!CP$7=[1]SAN!$B$5:$B$154),0)),"")</f>
        <v/>
      </c>
      <c r="CQ96" s="151" t="str">
        <f t="array" ref="CQ96">IFERROR(INDEX([1]!SAN[DK_nr],MATCH(1,('[1]3.2'!$AM96=[1]!SAN[RAS])*('[1]3.2'!CQ$7=[1]SAN!$B$5:$B$154),0)),"")</f>
        <v/>
      </c>
      <c r="CR96" s="151" t="str">
        <f t="array" ref="CR96">IFERROR(INDEX([1]!SAN[DK_nr],MATCH(1,('[1]3.2'!$AM96=[1]!SAN[RAS])*('[1]3.2'!CR$7=[1]SAN!$B$5:$B$154),0)),"")</f>
        <v/>
      </c>
      <c r="CS96" s="151" t="str">
        <f t="array" ref="CS96">IFERROR(INDEX([1]!SAN[DK_nr],MATCH(1,('[1]3.2'!$AM96=[1]!SAN[RAS])*('[1]3.2'!CS$7=[1]SAN!$B$5:$B$154),0)),"")</f>
        <v/>
      </c>
      <c r="CT96" s="151" t="str">
        <f t="array" ref="CT96">IFERROR(INDEX([1]!SAN[DK_nr],MATCH(1,('[1]3.2'!$AM96=[1]!SAN[RAS])*('[1]3.2'!CT$7=[1]SAN!$B$5:$B$154),0)),"")</f>
        <v/>
      </c>
      <c r="CU96" s="151" t="str">
        <f t="array" ref="CU96">IFERROR(INDEX([1]!SAN[DK_nr],MATCH(1,('[1]3.2'!$AM96=[1]!SAN[RAS])*('[1]3.2'!CU$7=[1]SAN!$B$5:$B$154),0)),"")</f>
        <v/>
      </c>
      <c r="CV96" s="151" t="str">
        <f t="array" ref="CV96">IFERROR(INDEX([1]!SAN[DK_nr],MATCH(1,('[1]3.2'!$AM96=[1]!SAN[RAS])*('[1]3.2'!CV$7=[1]SAN!$B$5:$B$154),0)),"")</f>
        <v/>
      </c>
      <c r="CW96" s="151" t="str">
        <f t="array" ref="CW96">IFERROR(INDEX([1]!SAN[DK_nr],MATCH(1,('[1]3.2'!$AM96=[1]!SAN[RAS])*('[1]3.2'!CW$7=[1]SAN!$B$5:$B$154),0)),"")</f>
        <v/>
      </c>
      <c r="CX96" s="151" t="str">
        <f t="array" ref="CX96">IFERROR(INDEX([1]!SAN[DK_nr],MATCH(1,('[1]3.2'!$AM96=[1]!SAN[RAS])*('[1]3.2'!CX$7=[1]SAN!$B$5:$B$154),0)),"")</f>
        <v/>
      </c>
      <c r="CY96" s="151" t="str">
        <f t="array" ref="CY96">IFERROR(INDEX([1]!SAN[DK_nr],MATCH(1,('[1]3.2'!$AM96=[1]!SAN[RAS])*('[1]3.2'!CY$7=[1]SAN!$B$5:$B$154),0)),"")</f>
        <v/>
      </c>
      <c r="CZ96" s="151" t="str">
        <f t="array" ref="CZ96">IFERROR(INDEX([1]!SAN[DK_nr],MATCH(1,('[1]3.2'!$AM96=[1]!SAN[RAS])*('[1]3.2'!CZ$7=[1]SAN!$B$5:$B$154),0)),"")</f>
        <v/>
      </c>
      <c r="DA96" s="151" t="str">
        <f t="array" ref="DA96">IFERROR(INDEX([1]!SAN[DK_nr],MATCH(1,('[1]3.2'!$AM96=[1]!SAN[RAS])*('[1]3.2'!DA$7=[1]SAN!$B$5:$B$154),0)),"")</f>
        <v/>
      </c>
      <c r="DB96" s="151" t="str">
        <f t="array" ref="DB96">IFERROR(INDEX([1]!SAN[DK_nr],MATCH(1,('[1]3.2'!$AM96=[1]!SAN[RAS])*('[1]3.2'!DB$7=[1]SAN!$B$5:$B$154),0)),"")</f>
        <v/>
      </c>
      <c r="DC96" s="151" t="str">
        <f t="array" ref="DC96">IFERROR(INDEX([1]!SAN[DK_nr],MATCH(1,('[1]3.2'!$AM96=[1]!SAN[RAS])*('[1]3.2'!DC$7=[1]SAN!$B$5:$B$154),0)),"")</f>
        <v/>
      </c>
      <c r="DD96" s="151" t="str">
        <f t="array" ref="DD96">IFERROR(INDEX([1]!SAN[DK_nr],MATCH(1,('[1]3.2'!$AM96=[1]!SAN[RAS])*('[1]3.2'!DD$7=[1]SAN!$B$5:$B$154),0)),"")</f>
        <v/>
      </c>
      <c r="DE96" s="151" t="str">
        <f t="array" ref="DE96">IFERROR(INDEX([1]!SAN[DK_nr],MATCH(1,('[1]3.2'!$AM96=[1]!SAN[RAS])*('[1]3.2'!DE$7=[1]SAN!$B$5:$B$154),0)),"")</f>
        <v/>
      </c>
      <c r="DF96" s="151" t="str">
        <f t="array" ref="DF96">IFERROR(INDEX([1]!SAN[DK_nr],MATCH(1,('[1]3.2'!$AM96=[1]!SAN[RAS])*('[1]3.2'!DF$7=[1]SAN!$B$5:$B$154),0)),"")</f>
        <v/>
      </c>
      <c r="DG96" s="151" t="str">
        <f t="array" ref="DG96">IFERROR(INDEX([1]!SAN[DK_nr],MATCH(1,('[1]3.2'!$AM96=[1]!SAN[RAS])*('[1]3.2'!DG$7=[1]SAN!$B$5:$B$154),0)),"")</f>
        <v/>
      </c>
      <c r="DH96" s="151" t="str">
        <f t="array" ref="DH96">IFERROR(INDEX([1]!SAN[DK_nr],MATCH(1,('[1]3.2'!$AM96=[1]!SAN[RAS])*('[1]3.2'!DH$7=[1]SAN!$B$5:$B$154),0)),"")</f>
        <v/>
      </c>
      <c r="DI96" s="151" t="str">
        <f t="array" ref="DI96">IFERROR(INDEX([1]!SAN[DK_nr],MATCH(1,('[1]3.2'!$AM96=[1]!SAN[RAS])*('[1]3.2'!DI$7=[1]SAN!$B$5:$B$154),0)),"")</f>
        <v/>
      </c>
      <c r="DJ96" s="151" t="str">
        <f t="array" ref="DJ96">IFERROR(INDEX([1]!SAN[DK_nr],MATCH(1,('[1]3.2'!$AM96=[1]!SAN[RAS])*('[1]3.2'!DJ$7=[1]SAN!$B$5:$B$154),0)),"")</f>
        <v/>
      </c>
      <c r="DK96" s="151" t="str">
        <f t="array" ref="DK96">IFERROR(INDEX([1]!SAN[DK_nr],MATCH(1,('[1]3.2'!$AM96=[1]!SAN[RAS])*('[1]3.2'!DK$7=[1]SAN!$B$5:$B$154),0)),"")</f>
        <v/>
      </c>
      <c r="DL96" s="151" t="str">
        <f t="array" ref="DL96">IFERROR(INDEX([1]!SAN[DK_nr],MATCH(1,('[1]3.2'!$AM96=[1]!SAN[RAS])*('[1]3.2'!DL$7=[1]SAN!$B$5:$B$154),0)),"")</f>
        <v/>
      </c>
      <c r="DM96" s="151" t="str">
        <f t="array" ref="DM96">IFERROR(INDEX([1]!SAN[DK_nr],MATCH(1,('[1]3.2'!$AM96=[1]!SAN[RAS])*('[1]3.2'!DM$7=[1]SAN!$B$5:$B$154),0)),"")</f>
        <v/>
      </c>
      <c r="DN96" s="151" t="str">
        <f t="array" ref="DN96">IFERROR(INDEX([1]!SAN[DK_nr],MATCH(1,('[1]3.2'!$AM96=[1]!SAN[RAS])*('[1]3.2'!DN$7=[1]SAN!$B$5:$B$154),0)),"")</f>
        <v/>
      </c>
      <c r="DO96" s="151" t="str">
        <f t="array" ref="DO96">IFERROR(INDEX([1]!SAN[DK_nr],MATCH(1,('[1]3.2'!$AM96=[1]!SAN[RAS])*('[1]3.2'!DO$7=[1]SAN!$B$5:$B$154),0)),"")</f>
        <v/>
      </c>
      <c r="DP96" s="151" t="str">
        <f t="array" ref="DP96">IFERROR(INDEX([1]!SAN[DK_nr],MATCH(1,('[1]3.2'!$AM96=[1]!SAN[RAS])*('[1]3.2'!DP$7=[1]SAN!$B$5:$B$154),0)),"")</f>
        <v/>
      </c>
      <c r="DQ96" s="151" t="str">
        <f t="array" ref="DQ96">IFERROR(INDEX([1]!SAN[DK_nr],MATCH(1,('[1]3.2'!$AM96=[1]!SAN[RAS])*('[1]3.2'!DQ$7=[1]SAN!$B$5:$B$154),0)),"")</f>
        <v/>
      </c>
      <c r="DR96" s="151" t="str">
        <f t="array" ref="DR96">IFERROR(INDEX([1]!SAN[DK_nr],MATCH(1,('[1]3.2'!$AM96=[1]!SAN[RAS])*('[1]3.2'!DR$7=[1]SAN!$B$5:$B$154),0)),"")</f>
        <v/>
      </c>
      <c r="DS96" s="151" t="str">
        <f t="array" ref="DS96">IFERROR(INDEX([1]!SAN[DK_nr],MATCH(1,('[1]3.2'!$AM96=[1]!SAN[RAS])*('[1]3.2'!DS$7=[1]SAN!$B$5:$B$154),0)),"")</f>
        <v/>
      </c>
      <c r="DT96" s="151" t="str">
        <f t="array" ref="DT96">IFERROR(INDEX([1]!SAN[DK_nr],MATCH(1,('[1]3.2'!$AM96=[1]!SAN[RAS])*('[1]3.2'!DT$7=[1]SAN!$B$5:$B$154),0)),"")</f>
        <v/>
      </c>
      <c r="DU96" s="151" t="str">
        <f t="array" ref="DU96">IFERROR(INDEX([1]!SAN[DK_nr],MATCH(1,('[1]3.2'!$AM96=[1]!SAN[RAS])*('[1]3.2'!DU$7=[1]SAN!$B$5:$B$154),0)),"")</f>
        <v/>
      </c>
      <c r="DV96" s="151" t="str">
        <f t="array" ref="DV96">IFERROR(INDEX([1]!SAN[DK_nr],MATCH(1,('[1]3.2'!$AM96=[1]!SAN[RAS])*('[1]3.2'!DV$7=[1]SAN!$B$5:$B$154),0)),"")</f>
        <v/>
      </c>
      <c r="DW96" s="151" t="str">
        <f t="array" ref="DW96">IFERROR(INDEX([1]!SAN[DK_nr],MATCH(1,('[1]3.2'!$AM96=[1]!SAN[RAS])*('[1]3.2'!DW$7=[1]SAN!$B$5:$B$154),0)),"")</f>
        <v/>
      </c>
      <c r="DX96" s="151" t="str">
        <f t="array" ref="DX96">IFERROR(INDEX([1]!SAN[DK_nr],MATCH(1,('[1]3.2'!$AM96=[1]!SAN[RAS])*('[1]3.2'!DX$7=[1]SAN!$B$5:$B$154),0)),"")</f>
        <v/>
      </c>
      <c r="DY96" s="151" t="str">
        <f t="array" ref="DY96">IFERROR(INDEX([1]!SAN[DK_nr],MATCH(1,('[1]3.2'!$AM96=[1]!SAN[RAS])*('[1]3.2'!DY$7=[1]SAN!$B$5:$B$154),0)),"")</f>
        <v/>
      </c>
      <c r="DZ96" s="151" t="str">
        <f t="array" ref="DZ96">IFERROR(INDEX([1]!SAN[DK_nr],MATCH(1,('[1]3.2'!$AM96=[1]!SAN[RAS])*('[1]3.2'!DZ$7=[1]SAN!$B$5:$B$154),0)),"")</f>
        <v/>
      </c>
      <c r="EA96" s="151" t="str">
        <f t="array" ref="EA96">IFERROR(INDEX([1]!SAN[DK_nr],MATCH(1,('[1]3.2'!$AM96=[1]!SAN[RAS])*('[1]3.2'!EA$7=[1]SAN!$B$5:$B$154),0)),"")</f>
        <v/>
      </c>
      <c r="EB96" s="151" t="str">
        <f t="array" ref="EB96">IFERROR(INDEX([1]!SAN[DK_nr],MATCH(1,('[1]3.2'!$AM96=[1]!SAN[RAS])*('[1]3.2'!EB$7=[1]SAN!$B$5:$B$154),0)),"")</f>
        <v/>
      </c>
    </row>
    <row r="97" spans="2:132" ht="40.5" customHeight="1" x14ac:dyDescent="0.2">
      <c r="B97" s="168" t="s">
        <v>626</v>
      </c>
      <c r="C97" s="169" t="s">
        <v>627</v>
      </c>
      <c r="D97" s="170" t="str">
        <f t="shared" ref="D97:D104" si="7">+AR97&amp;" "&amp;AS97&amp;" "&amp;AT97&amp;" "&amp;AU97&amp;" "&amp;AV97&amp;" "&amp;AW97&amp;" "&amp;AX97&amp;" "&amp;AY97&amp;" "&amp;AZ97&amp;" "&amp;BA97&amp;" "&amp;BB97&amp;" "&amp;BC97&amp;" "&amp;BD97&amp;" "&amp;BE97&amp;" "&amp;BF97&amp;" "&amp;BG97&amp;" "&amp;BH97&amp;" "&amp;BI97&amp;" "&amp;BJ97&amp;" "&amp;BK97&amp;" "&amp;BL97&amp;" "&amp;BM97&amp;" "&amp;BN97&amp;" "&amp;BO97&amp;" "&amp;BP97&amp;" "&amp;BQ97&amp;" "&amp;BR97&amp;" "&amp;BS97&amp;" "&amp;BT97&amp;" "&amp;BU97&amp;" "&amp;BV97&amp;" "&amp;BW97&amp;" "&amp;BX97&amp;" "&amp;BY97&amp;" "&amp;BZ97&amp;" "&amp;CA97&amp;" "&amp;CB97&amp;" "&amp;CC97&amp;" "&amp;CD97&amp;" "&amp;CE97&amp;" "&amp;CF97&amp;" "&amp;CG97&amp;" "&amp;CH97&amp;" "&amp;CI97&amp;" "&amp;CJ97&amp;" "&amp;CK97&amp;" "&amp;CL97&amp;" "&amp;CM97&amp;" "&amp;CN97&amp;" "&amp;CO97&amp;" "&amp;CP97&amp;" "&amp;CQ97&amp;" "&amp;CR97&amp;" "&amp;CS97&amp;" "&amp;CT97&amp;" "&amp;CU97&amp;" "&amp;CV97&amp;" "&amp;CW97&amp;" "&amp;CX97&amp;" "&amp;CY97&amp;" "&amp;CZ97&amp;" "&amp;DA97&amp;" "&amp;DB97&amp;" "&amp;DC97&amp;" "&amp;DD97&amp;" "&amp;DE97&amp;" "&amp;DF97&amp;" "&amp;DG97&amp;" "&amp;DH97&amp;" "&amp;DI97&amp;" "&amp;DJ97&amp;" "&amp;DK97&amp;" "&amp;DL97&amp;" "&amp;DM97&amp;" "&amp;DN97&amp;" "&amp;DO97&amp;" "&amp;DP97&amp;" "&amp;DQ97&amp;" "&amp;DR97&amp;" "&amp;DS97&amp;" "&amp;DT97&amp;" "&amp;DU97&amp;" "&amp;DV97&amp;" "&amp;DW97&amp;" "&amp;DX97&amp;" "&amp;DY97&amp;" "&amp;DZ97&amp;" "&amp;EA97&amp;" "&amp;EB97</f>
        <v xml:space="preserve">                                                                                        </v>
      </c>
      <c r="E97" s="171" t="e">
        <f>+SUMIFS([1]!Sanaudos[Suma],[1]!Sanaudos[Pagal DK RAS],$AM97)</f>
        <v>#REF!</v>
      </c>
      <c r="F97" s="171"/>
      <c r="G97" s="171"/>
      <c r="H97" s="171" t="e">
        <f>-E97</f>
        <v>#REF!</v>
      </c>
      <c r="I97" s="171" t="e">
        <f>SUM([1]!DU[DU])</f>
        <v>#REF!</v>
      </c>
      <c r="J97" s="171" t="e">
        <f>+SUMIFS([1]!Sanaudos_kor[Suma],[1]!Sanaudos_kor[RAS],$AM97,[1]!Sanaudos_kor[KOR_nr],J$1)</f>
        <v>#REF!</v>
      </c>
      <c r="K97" s="171" t="e">
        <f>+SUMIFS([1]!Sanaudos_kor[Suma],[1]!Sanaudos_kor[RAS],$AM97,[1]!Sanaudos_kor[KOR_nr],K$1)</f>
        <v>#REF!</v>
      </c>
      <c r="L97" s="171" t="e">
        <f>+SUMIFS([1]!Sanaudos_kor[Suma],[1]!Sanaudos_kor[RAS],$AM97,[1]!Sanaudos_kor[KOR_nr],L$1)</f>
        <v>#REF!</v>
      </c>
      <c r="M97" s="171" t="e">
        <f>+SUMIFS([1]!Sanaudos_kor[Suma],[1]!Sanaudos_kor[RAS],$AM97,[1]!Sanaudos_kor[KOR_nr],M$1)</f>
        <v>#REF!</v>
      </c>
      <c r="N97" s="171" t="e">
        <f>+SUMIFS([1]!Sanaudos_kor[Suma],[1]!Sanaudos_kor[RAS],$AM97,[1]!Sanaudos_kor[KOR_nr],N$1)</f>
        <v>#REF!</v>
      </c>
      <c r="O97" s="171" t="e">
        <f>+SUMIFS([1]!Sanaudos_kor[Suma],[1]!Sanaudos_kor[RAS],$AM97,[1]!Sanaudos_kor[KOR_nr],O$1)</f>
        <v>#REF!</v>
      </c>
      <c r="P97" s="171" t="e">
        <f>+SUMIFS([1]!Sanaudos_kor[Suma],[1]!Sanaudos_kor[RAS],$AM97,[1]!Sanaudos_kor[KOR_nr],P$1)</f>
        <v>#REF!</v>
      </c>
      <c r="Q97" s="171" t="e">
        <f>+SUMIFS([1]!Sanaudos_kor[Suma],[1]!Sanaudos_kor[RAS],$AM97,[1]!Sanaudos_kor[KOR_nr],Q$1)</f>
        <v>#REF!</v>
      </c>
      <c r="R97" s="171" t="e">
        <f>+SUMIFS([1]!Sanaudos_kor[Suma],[1]!Sanaudos_kor[RAS],$AM97,[1]!Sanaudos_kor[KOR_nr],R$1)</f>
        <v>#REF!</v>
      </c>
      <c r="S97" s="171" t="e">
        <f>+SUMIFS([1]!Sanaudos_kor[Suma],[1]!Sanaudos_kor[RAS],$AM97,[1]!Sanaudos_kor[KOR_nr],S$1)</f>
        <v>#REF!</v>
      </c>
      <c r="T97" s="171" t="e">
        <f>+SUMIFS([1]!Sanaudos_kor[Suma],[1]!Sanaudos_kor[RAS],$AM97,[1]!Sanaudos_kor[KOR_nr],T$1)</f>
        <v>#REF!</v>
      </c>
      <c r="U97" s="171" t="e">
        <f>+SUMIFS([1]!Sanaudos_kor[Suma],[1]!Sanaudos_kor[RAS],$AM97,[1]!Sanaudos_kor[KOR_nr],U$1)</f>
        <v>#REF!</v>
      </c>
      <c r="V97" s="171" t="e">
        <f>+SUMIFS([1]!Sanaudos_kor[Suma],[1]!Sanaudos_kor[RAS],$AM97,[1]!Sanaudos_kor[KOR_nr],V$1)</f>
        <v>#REF!</v>
      </c>
      <c r="W97" s="171" t="e">
        <f>+SUMIFS([1]!Sanaudos_kor[Suma],[1]!Sanaudos_kor[RAS],$AM97,[1]!Sanaudos_kor[KOR_nr],W$1)</f>
        <v>#REF!</v>
      </c>
      <c r="X97" s="171" t="e">
        <f>+SUMIFS([1]!Sanaudos_kor[Suma],[1]!Sanaudos_kor[RAS],$AM97,[1]!Sanaudos_kor[KOR_nr],X$1)</f>
        <v>#REF!</v>
      </c>
      <c r="Y97" s="171" t="e">
        <f>+SUMIFS([1]!Sanaudos_kor[Suma],[1]!Sanaudos_kor[RAS],$AM97,[1]!Sanaudos_kor[KOR_nr],Y$1)</f>
        <v>#REF!</v>
      </c>
      <c r="Z97" s="171" t="e">
        <f>+SUMIFS([1]!Sanaudos_kor[Suma],[1]!Sanaudos_kor[RAS],$AM97,[1]!Sanaudos_kor[KOR_nr],Z$1)</f>
        <v>#REF!</v>
      </c>
      <c r="AA97" s="171" t="e">
        <f>+SUMIFS([1]!Sanaudos_kor[Suma],[1]!Sanaudos_kor[RAS],$AM97,[1]!Sanaudos_kor[KOR_nr],AA$1)</f>
        <v>#REF!</v>
      </c>
      <c r="AB97" s="171" t="e">
        <f>+SUMIFS([1]!Sanaudos_kor[Suma],[1]!Sanaudos_kor[RAS],$AM97,[1]!Sanaudos_kor[KOR_nr],AB$1)</f>
        <v>#REF!</v>
      </c>
      <c r="AC97" s="171" t="e">
        <f>+SUMIFS([1]!Sanaudos_kor[Suma],[1]!Sanaudos_kor[RAS],$AM97,[1]!Sanaudos_kor[KOR_nr],AC$1)</f>
        <v>#REF!</v>
      </c>
      <c r="AD97" s="171" t="e">
        <f>+SUMIFS([1]!Sanaudos_kor[Suma],[1]!Sanaudos_kor[RAS],$AM97,[1]!Sanaudos_kor[KOR_nr],AD$1)</f>
        <v>#REF!</v>
      </c>
      <c r="AE97" s="171" t="e">
        <f>+SUMIFS([1]!Sanaudos_kor[Suma],[1]!Sanaudos_kor[RAS],$AM97,[1]!Sanaudos_kor[KOR_nr],AE$1)</f>
        <v>#REF!</v>
      </c>
      <c r="AF97" s="171" t="e">
        <f t="shared" si="4"/>
        <v>#REF!</v>
      </c>
      <c r="AG97" s="538"/>
      <c r="AL97" s="172">
        <f>+'[1]3.pagrindinis'!A99</f>
        <v>900</v>
      </c>
      <c r="AM97" s="172">
        <f>+'[1]3.pagrindinis'!B99</f>
        <v>901</v>
      </c>
      <c r="AN97" s="166" t="e">
        <f>+SUMIFS('[1]5'!$M$8:$M$158,'[1]5'!$C$8:$C$158,$AM97)</f>
        <v>#VALUE!</v>
      </c>
      <c r="AO97" s="167" t="e">
        <f t="shared" si="5"/>
        <v>#VALUE!</v>
      </c>
      <c r="AR97" s="151" t="str">
        <f t="array" ref="AR97">IFERROR(INDEX([1]!SAN[DK_nr],MATCH(1,('[1]3.2'!$AM97=[1]!SAN[RAS])*('[1]3.2'!AR$7=[1]SAN!$B$5:$B$154),0)),"")</f>
        <v/>
      </c>
      <c r="AS97" s="151" t="str">
        <f t="array" ref="AS97">IFERROR(INDEX([1]!SAN[DK_nr],MATCH(1,('[1]3.2'!$AM97=[1]!SAN[RAS])*('[1]3.2'!AS$7=[1]SAN!$B$5:$B$154),0)),"")</f>
        <v/>
      </c>
      <c r="AT97" s="151" t="str">
        <f t="array" ref="AT97">IFERROR(INDEX([1]!SAN[DK_nr],MATCH(1,('[1]3.2'!$AM97=[1]!SAN[RAS])*('[1]3.2'!AT$7=[1]SAN!$B$5:$B$154),0)),"")</f>
        <v/>
      </c>
      <c r="AU97" s="151" t="str">
        <f t="array" ref="AU97">IFERROR(INDEX([1]!SAN[DK_nr],MATCH(1,('[1]3.2'!$AM97=[1]!SAN[RAS])*('[1]3.2'!AU$7=[1]SAN!$B$5:$B$154),0)),"")</f>
        <v/>
      </c>
      <c r="AV97" s="151" t="str">
        <f t="array" ref="AV97">IFERROR(INDEX([1]!SAN[DK_nr],MATCH(1,('[1]3.2'!$AM97=[1]!SAN[RAS])*('[1]3.2'!AV$7=[1]SAN!$B$5:$B$154),0)),"")</f>
        <v/>
      </c>
      <c r="AW97" s="151" t="str">
        <f t="array" ref="AW97">IFERROR(INDEX([1]!SAN[DK_nr],MATCH(1,('[1]3.2'!$AM97=[1]!SAN[RAS])*('[1]3.2'!AW$7=[1]SAN!$B$5:$B$154),0)),"")</f>
        <v/>
      </c>
      <c r="AX97" s="151" t="str">
        <f t="array" ref="AX97">IFERROR(INDEX([1]!SAN[DK_nr],MATCH(1,('[1]3.2'!$AM97=[1]!SAN[RAS])*('[1]3.2'!AX$7=[1]SAN!$B$5:$B$154),0)),"")</f>
        <v/>
      </c>
      <c r="AY97" s="151" t="str">
        <f t="array" ref="AY97">IFERROR(INDEX([1]!SAN[DK_nr],MATCH(1,('[1]3.2'!$AM97=[1]!SAN[RAS])*('[1]3.2'!AY$7=[1]SAN!$B$5:$B$154),0)),"")</f>
        <v/>
      </c>
      <c r="AZ97" s="151" t="str">
        <f t="array" ref="AZ97">IFERROR(INDEX([1]!SAN[DK_nr],MATCH(1,('[1]3.2'!$AM97=[1]!SAN[RAS])*('[1]3.2'!AZ$7=[1]SAN!$B$5:$B$154),0)),"")</f>
        <v/>
      </c>
      <c r="BA97" s="151" t="str">
        <f t="array" ref="BA97">IFERROR(INDEX([1]!SAN[DK_nr],MATCH(1,('[1]3.2'!$AM97=[1]!SAN[RAS])*('[1]3.2'!BA$7=[1]SAN!$B$5:$B$154),0)),"")</f>
        <v/>
      </c>
      <c r="BB97" s="151" t="str">
        <f t="array" ref="BB97">IFERROR(INDEX([1]!SAN[DK_nr],MATCH(1,('[1]3.2'!$AM97=[1]!SAN[RAS])*('[1]3.2'!BB$7=[1]SAN!$B$5:$B$154),0)),"")</f>
        <v/>
      </c>
      <c r="BC97" s="151" t="str">
        <f t="array" ref="BC97">IFERROR(INDEX([1]!SAN[DK_nr],MATCH(1,('[1]3.2'!$AM97=[1]!SAN[RAS])*('[1]3.2'!BC$7=[1]SAN!$B$5:$B$154),0)),"")</f>
        <v/>
      </c>
      <c r="BD97" s="151" t="str">
        <f t="array" ref="BD97">IFERROR(INDEX([1]!SAN[DK_nr],MATCH(1,('[1]3.2'!$AM97=[1]!SAN[RAS])*('[1]3.2'!BD$7=[1]SAN!$B$5:$B$154),0)),"")</f>
        <v/>
      </c>
      <c r="BE97" s="151" t="str">
        <f t="array" ref="BE97">IFERROR(INDEX([1]!SAN[DK_nr],MATCH(1,('[1]3.2'!$AM97=[1]!SAN[RAS])*('[1]3.2'!BE$7=[1]SAN!$B$5:$B$154),0)),"")</f>
        <v/>
      </c>
      <c r="BF97" s="151" t="str">
        <f t="array" ref="BF97">IFERROR(INDEX([1]!SAN[DK_nr],MATCH(1,('[1]3.2'!$AM97=[1]!SAN[RAS])*('[1]3.2'!BF$7=[1]SAN!$B$5:$B$154),0)),"")</f>
        <v/>
      </c>
      <c r="BG97" s="151" t="str">
        <f t="array" ref="BG97">IFERROR(INDEX([1]!SAN[DK_nr],MATCH(1,('[1]3.2'!$AM97=[1]!SAN[RAS])*('[1]3.2'!BG$7=[1]SAN!$B$5:$B$154),0)),"")</f>
        <v/>
      </c>
      <c r="BH97" s="151" t="str">
        <f t="array" ref="BH97">IFERROR(INDEX([1]!SAN[DK_nr],MATCH(1,('[1]3.2'!$AM97=[1]!SAN[RAS])*('[1]3.2'!BH$7=[1]SAN!$B$5:$B$154),0)),"")</f>
        <v/>
      </c>
      <c r="BI97" s="151" t="str">
        <f t="array" ref="BI97">IFERROR(INDEX([1]!SAN[DK_nr],MATCH(1,('[1]3.2'!$AM97=[1]!SAN[RAS])*('[1]3.2'!BI$7=[1]SAN!$B$5:$B$154),0)),"")</f>
        <v/>
      </c>
      <c r="BJ97" s="151" t="str">
        <f t="array" ref="BJ97">IFERROR(INDEX([1]!SAN[DK_nr],MATCH(1,('[1]3.2'!$AM97=[1]!SAN[RAS])*('[1]3.2'!BJ$7=[1]SAN!$B$5:$B$154),0)),"")</f>
        <v/>
      </c>
      <c r="BK97" s="151" t="str">
        <f t="array" ref="BK97">IFERROR(INDEX([1]!SAN[DK_nr],MATCH(1,('[1]3.2'!$AM97=[1]!SAN[RAS])*('[1]3.2'!BK$7=[1]SAN!$B$5:$B$154),0)),"")</f>
        <v/>
      </c>
      <c r="BL97" s="151" t="str">
        <f t="array" ref="BL97">IFERROR(INDEX([1]!SAN[DK_nr],MATCH(1,('[1]3.2'!$AM97=[1]!SAN[RAS])*('[1]3.2'!BL$7=[1]SAN!$B$5:$B$154),0)),"")</f>
        <v/>
      </c>
      <c r="BM97" s="151" t="str">
        <f t="array" ref="BM97">IFERROR(INDEX([1]!SAN[DK_nr],MATCH(1,('[1]3.2'!$AM97=[1]!SAN[RAS])*('[1]3.2'!BM$7=[1]SAN!$B$5:$B$154),0)),"")</f>
        <v/>
      </c>
      <c r="BN97" s="151" t="str">
        <f t="array" ref="BN97">IFERROR(INDEX([1]!SAN[DK_nr],MATCH(1,('[1]3.2'!$AM97=[1]!SAN[RAS])*('[1]3.2'!BN$7=[1]SAN!$B$5:$B$154),0)),"")</f>
        <v/>
      </c>
      <c r="BO97" s="151" t="str">
        <f t="array" ref="BO97">IFERROR(INDEX([1]!SAN[DK_nr],MATCH(1,('[1]3.2'!$AM97=[1]!SAN[RAS])*('[1]3.2'!BO$7=[1]SAN!$B$5:$B$154),0)),"")</f>
        <v/>
      </c>
      <c r="BP97" s="151" t="str">
        <f t="array" ref="BP97">IFERROR(INDEX([1]!SAN[DK_nr],MATCH(1,('[1]3.2'!$AM97=[1]!SAN[RAS])*('[1]3.2'!BP$7=[1]SAN!$B$5:$B$154),0)),"")</f>
        <v/>
      </c>
      <c r="BQ97" s="151" t="str">
        <f t="array" ref="BQ97">IFERROR(INDEX([1]!SAN[DK_nr],MATCH(1,('[1]3.2'!$AM97=[1]!SAN[RAS])*('[1]3.2'!BQ$7=[1]SAN!$B$5:$B$154),0)),"")</f>
        <v/>
      </c>
      <c r="BR97" s="151" t="str">
        <f t="array" ref="BR97">IFERROR(INDEX([1]!SAN[DK_nr],MATCH(1,('[1]3.2'!$AM97=[1]!SAN[RAS])*('[1]3.2'!BR$7=[1]SAN!$B$5:$B$154),0)),"")</f>
        <v/>
      </c>
      <c r="BS97" s="151" t="str">
        <f t="array" ref="BS97">IFERROR(INDEX([1]!SAN[DK_nr],MATCH(1,('[1]3.2'!$AM97=[1]!SAN[RAS])*('[1]3.2'!BS$7=[1]SAN!$B$5:$B$154),0)),"")</f>
        <v/>
      </c>
      <c r="BT97" s="151" t="str">
        <f t="array" ref="BT97">IFERROR(INDEX([1]!SAN[DK_nr],MATCH(1,('[1]3.2'!$AM97=[1]!SAN[RAS])*('[1]3.2'!BT$7=[1]SAN!$B$5:$B$154),0)),"")</f>
        <v/>
      </c>
      <c r="BU97" s="151" t="str">
        <f t="array" ref="BU97">IFERROR(INDEX([1]!SAN[DK_nr],MATCH(1,('[1]3.2'!$AM97=[1]!SAN[RAS])*('[1]3.2'!BU$7=[1]SAN!$B$5:$B$154),0)),"")</f>
        <v/>
      </c>
      <c r="BV97" s="151" t="str">
        <f t="array" ref="BV97">IFERROR(INDEX([1]!SAN[DK_nr],MATCH(1,('[1]3.2'!$AM97=[1]!SAN[RAS])*('[1]3.2'!BV$7=[1]SAN!$B$5:$B$154),0)),"")</f>
        <v/>
      </c>
      <c r="BW97" s="151" t="str">
        <f t="array" ref="BW97">IFERROR(INDEX([1]!SAN[DK_nr],MATCH(1,('[1]3.2'!$AM97=[1]!SAN[RAS])*('[1]3.2'!BW$7=[1]SAN!$B$5:$B$154),0)),"")</f>
        <v/>
      </c>
      <c r="BX97" s="151" t="str">
        <f t="array" ref="BX97">IFERROR(INDEX([1]!SAN[DK_nr],MATCH(1,('[1]3.2'!$AM97=[1]!SAN[RAS])*('[1]3.2'!BX$7=[1]SAN!$B$5:$B$154),0)),"")</f>
        <v/>
      </c>
      <c r="BY97" s="151" t="str">
        <f t="array" ref="BY97">IFERROR(INDEX([1]!SAN[DK_nr],MATCH(1,('[1]3.2'!$AM97=[1]!SAN[RAS])*('[1]3.2'!BY$7=[1]SAN!$B$5:$B$154),0)),"")</f>
        <v/>
      </c>
      <c r="BZ97" s="151" t="str">
        <f t="array" ref="BZ97">IFERROR(INDEX([1]!SAN[DK_nr],MATCH(1,('[1]3.2'!$AM97=[1]!SAN[RAS])*('[1]3.2'!BZ$7=[1]SAN!$B$5:$B$154),0)),"")</f>
        <v/>
      </c>
      <c r="CA97" s="151" t="str">
        <f t="array" ref="CA97">IFERROR(INDEX([1]!SAN[DK_nr],MATCH(1,('[1]3.2'!$AM97=[1]!SAN[RAS])*('[1]3.2'!CA$7=[1]SAN!$B$5:$B$154),0)),"")</f>
        <v/>
      </c>
      <c r="CB97" s="151" t="str">
        <f t="array" ref="CB97">IFERROR(INDEX([1]!SAN[DK_nr],MATCH(1,('[1]3.2'!$AM97=[1]!SAN[RAS])*('[1]3.2'!CB$7=[1]SAN!$B$5:$B$154),0)),"")</f>
        <v/>
      </c>
      <c r="CC97" s="151" t="str">
        <f t="array" ref="CC97">IFERROR(INDEX([1]!SAN[DK_nr],MATCH(1,('[1]3.2'!$AM97=[1]!SAN[RAS])*('[1]3.2'!CC$7=[1]SAN!$B$5:$B$154),0)),"")</f>
        <v/>
      </c>
      <c r="CD97" s="151" t="str">
        <f t="array" ref="CD97">IFERROR(INDEX([1]!SAN[DK_nr],MATCH(1,('[1]3.2'!$AM97=[1]!SAN[RAS])*('[1]3.2'!CD$7=[1]SAN!$B$5:$B$154),0)),"")</f>
        <v/>
      </c>
      <c r="CE97" s="151" t="str">
        <f t="array" ref="CE97">IFERROR(INDEX([1]!SAN[DK_nr],MATCH(1,('[1]3.2'!$AM97=[1]!SAN[RAS])*('[1]3.2'!CE$7=[1]SAN!$B$5:$B$154),0)),"")</f>
        <v/>
      </c>
      <c r="CF97" s="151" t="str">
        <f t="array" ref="CF97">IFERROR(INDEX([1]!SAN[DK_nr],MATCH(1,('[1]3.2'!$AM97=[1]!SAN[RAS])*('[1]3.2'!CF$7=[1]SAN!$B$5:$B$154),0)),"")</f>
        <v/>
      </c>
      <c r="CG97" s="151" t="str">
        <f t="array" ref="CG97">IFERROR(INDEX([1]!SAN[DK_nr],MATCH(1,('[1]3.2'!$AM97=[1]!SAN[RAS])*('[1]3.2'!CG$7=[1]SAN!$B$5:$B$154),0)),"")</f>
        <v/>
      </c>
      <c r="CH97" s="151" t="str">
        <f t="array" ref="CH97">IFERROR(INDEX([1]!SAN[DK_nr],MATCH(1,('[1]3.2'!$AM97=[1]!SAN[RAS])*('[1]3.2'!CH$7=[1]SAN!$B$5:$B$154),0)),"")</f>
        <v/>
      </c>
      <c r="CI97" s="151" t="str">
        <f t="array" ref="CI97">IFERROR(INDEX([1]!SAN[DK_nr],MATCH(1,('[1]3.2'!$AM97=[1]!SAN[RAS])*('[1]3.2'!CI$7=[1]SAN!$B$5:$B$154),0)),"")</f>
        <v/>
      </c>
      <c r="CJ97" s="151" t="str">
        <f t="array" ref="CJ97">IFERROR(INDEX([1]!SAN[DK_nr],MATCH(1,('[1]3.2'!$AM97=[1]!SAN[RAS])*('[1]3.2'!CJ$7=[1]SAN!$B$5:$B$154),0)),"")</f>
        <v/>
      </c>
      <c r="CK97" s="151" t="str">
        <f t="array" ref="CK97">IFERROR(INDEX([1]!SAN[DK_nr],MATCH(1,('[1]3.2'!$AM97=[1]!SAN[RAS])*('[1]3.2'!CK$7=[1]SAN!$B$5:$B$154),0)),"")</f>
        <v/>
      </c>
      <c r="CL97" s="151" t="str">
        <f t="array" ref="CL97">IFERROR(INDEX([1]!SAN[DK_nr],MATCH(1,('[1]3.2'!$AM97=[1]!SAN[RAS])*('[1]3.2'!CL$7=[1]SAN!$B$5:$B$154),0)),"")</f>
        <v/>
      </c>
      <c r="CM97" s="151" t="str">
        <f t="array" ref="CM97">IFERROR(INDEX([1]!SAN[DK_nr],MATCH(1,('[1]3.2'!$AM97=[1]!SAN[RAS])*('[1]3.2'!CM$7=[1]SAN!$B$5:$B$154),0)),"")</f>
        <v/>
      </c>
      <c r="CN97" s="151" t="str">
        <f t="array" ref="CN97">IFERROR(INDEX([1]!SAN[DK_nr],MATCH(1,('[1]3.2'!$AM97=[1]!SAN[RAS])*('[1]3.2'!CN$7=[1]SAN!$B$5:$B$154),0)),"")</f>
        <v/>
      </c>
      <c r="CO97" s="151" t="str">
        <f t="array" ref="CO97">IFERROR(INDEX([1]!SAN[DK_nr],MATCH(1,('[1]3.2'!$AM97=[1]!SAN[RAS])*('[1]3.2'!CO$7=[1]SAN!$B$5:$B$154),0)),"")</f>
        <v/>
      </c>
      <c r="CP97" s="151" t="str">
        <f t="array" ref="CP97">IFERROR(INDEX([1]!SAN[DK_nr],MATCH(1,('[1]3.2'!$AM97=[1]!SAN[RAS])*('[1]3.2'!CP$7=[1]SAN!$B$5:$B$154),0)),"")</f>
        <v/>
      </c>
      <c r="CQ97" s="151" t="str">
        <f t="array" ref="CQ97">IFERROR(INDEX([1]!SAN[DK_nr],MATCH(1,('[1]3.2'!$AM97=[1]!SAN[RAS])*('[1]3.2'!CQ$7=[1]SAN!$B$5:$B$154),0)),"")</f>
        <v/>
      </c>
      <c r="CR97" s="151" t="str">
        <f t="array" ref="CR97">IFERROR(INDEX([1]!SAN[DK_nr],MATCH(1,('[1]3.2'!$AM97=[1]!SAN[RAS])*('[1]3.2'!CR$7=[1]SAN!$B$5:$B$154),0)),"")</f>
        <v/>
      </c>
      <c r="CS97" s="151" t="str">
        <f t="array" ref="CS97">IFERROR(INDEX([1]!SAN[DK_nr],MATCH(1,('[1]3.2'!$AM97=[1]!SAN[RAS])*('[1]3.2'!CS$7=[1]SAN!$B$5:$B$154),0)),"")</f>
        <v/>
      </c>
      <c r="CT97" s="151" t="str">
        <f t="array" ref="CT97">IFERROR(INDEX([1]!SAN[DK_nr],MATCH(1,('[1]3.2'!$AM97=[1]!SAN[RAS])*('[1]3.2'!CT$7=[1]SAN!$B$5:$B$154),0)),"")</f>
        <v/>
      </c>
      <c r="CU97" s="151" t="str">
        <f t="array" ref="CU97">IFERROR(INDEX([1]!SAN[DK_nr],MATCH(1,('[1]3.2'!$AM97=[1]!SAN[RAS])*('[1]3.2'!CU$7=[1]SAN!$B$5:$B$154),0)),"")</f>
        <v/>
      </c>
      <c r="CV97" s="151" t="str">
        <f t="array" ref="CV97">IFERROR(INDEX([1]!SAN[DK_nr],MATCH(1,('[1]3.2'!$AM97=[1]!SAN[RAS])*('[1]3.2'!CV$7=[1]SAN!$B$5:$B$154),0)),"")</f>
        <v/>
      </c>
      <c r="CW97" s="151" t="str">
        <f t="array" ref="CW97">IFERROR(INDEX([1]!SAN[DK_nr],MATCH(1,('[1]3.2'!$AM97=[1]!SAN[RAS])*('[1]3.2'!CW$7=[1]SAN!$B$5:$B$154),0)),"")</f>
        <v/>
      </c>
      <c r="CX97" s="151" t="str">
        <f t="array" ref="CX97">IFERROR(INDEX([1]!SAN[DK_nr],MATCH(1,('[1]3.2'!$AM97=[1]!SAN[RAS])*('[1]3.2'!CX$7=[1]SAN!$B$5:$B$154),0)),"")</f>
        <v/>
      </c>
      <c r="CY97" s="151" t="str">
        <f t="array" ref="CY97">IFERROR(INDEX([1]!SAN[DK_nr],MATCH(1,('[1]3.2'!$AM97=[1]!SAN[RAS])*('[1]3.2'!CY$7=[1]SAN!$B$5:$B$154),0)),"")</f>
        <v/>
      </c>
      <c r="CZ97" s="151" t="str">
        <f t="array" ref="CZ97">IFERROR(INDEX([1]!SAN[DK_nr],MATCH(1,('[1]3.2'!$AM97=[1]!SAN[RAS])*('[1]3.2'!CZ$7=[1]SAN!$B$5:$B$154),0)),"")</f>
        <v/>
      </c>
      <c r="DA97" s="151" t="str">
        <f t="array" ref="DA97">IFERROR(INDEX([1]!SAN[DK_nr],MATCH(1,('[1]3.2'!$AM97=[1]!SAN[RAS])*('[1]3.2'!DA$7=[1]SAN!$B$5:$B$154),0)),"")</f>
        <v/>
      </c>
      <c r="DB97" s="151" t="str">
        <f t="array" ref="DB97">IFERROR(INDEX([1]!SAN[DK_nr],MATCH(1,('[1]3.2'!$AM97=[1]!SAN[RAS])*('[1]3.2'!DB$7=[1]SAN!$B$5:$B$154),0)),"")</f>
        <v/>
      </c>
      <c r="DC97" s="151" t="str">
        <f t="array" ref="DC97">IFERROR(INDEX([1]!SAN[DK_nr],MATCH(1,('[1]3.2'!$AM97=[1]!SAN[RAS])*('[1]3.2'!DC$7=[1]SAN!$B$5:$B$154),0)),"")</f>
        <v/>
      </c>
      <c r="DD97" s="151" t="str">
        <f t="array" ref="DD97">IFERROR(INDEX([1]!SAN[DK_nr],MATCH(1,('[1]3.2'!$AM97=[1]!SAN[RAS])*('[1]3.2'!DD$7=[1]SAN!$B$5:$B$154),0)),"")</f>
        <v/>
      </c>
      <c r="DE97" s="151" t="str">
        <f t="array" ref="DE97">IFERROR(INDEX([1]!SAN[DK_nr],MATCH(1,('[1]3.2'!$AM97=[1]!SAN[RAS])*('[1]3.2'!DE$7=[1]SAN!$B$5:$B$154),0)),"")</f>
        <v/>
      </c>
      <c r="DF97" s="151" t="str">
        <f t="array" ref="DF97">IFERROR(INDEX([1]!SAN[DK_nr],MATCH(1,('[1]3.2'!$AM97=[1]!SAN[RAS])*('[1]3.2'!DF$7=[1]SAN!$B$5:$B$154),0)),"")</f>
        <v/>
      </c>
      <c r="DG97" s="151" t="str">
        <f t="array" ref="DG97">IFERROR(INDEX([1]!SAN[DK_nr],MATCH(1,('[1]3.2'!$AM97=[1]!SAN[RAS])*('[1]3.2'!DG$7=[1]SAN!$B$5:$B$154),0)),"")</f>
        <v/>
      </c>
      <c r="DH97" s="151" t="str">
        <f t="array" ref="DH97">IFERROR(INDEX([1]!SAN[DK_nr],MATCH(1,('[1]3.2'!$AM97=[1]!SAN[RAS])*('[1]3.2'!DH$7=[1]SAN!$B$5:$B$154),0)),"")</f>
        <v/>
      </c>
      <c r="DI97" s="151" t="str">
        <f t="array" ref="DI97">IFERROR(INDEX([1]!SAN[DK_nr],MATCH(1,('[1]3.2'!$AM97=[1]!SAN[RAS])*('[1]3.2'!DI$7=[1]SAN!$B$5:$B$154),0)),"")</f>
        <v/>
      </c>
      <c r="DJ97" s="151" t="str">
        <f t="array" ref="DJ97">IFERROR(INDEX([1]!SAN[DK_nr],MATCH(1,('[1]3.2'!$AM97=[1]!SAN[RAS])*('[1]3.2'!DJ$7=[1]SAN!$B$5:$B$154),0)),"")</f>
        <v/>
      </c>
      <c r="DK97" s="151" t="str">
        <f t="array" ref="DK97">IFERROR(INDEX([1]!SAN[DK_nr],MATCH(1,('[1]3.2'!$AM97=[1]!SAN[RAS])*('[1]3.2'!DK$7=[1]SAN!$B$5:$B$154),0)),"")</f>
        <v/>
      </c>
      <c r="DL97" s="151" t="str">
        <f t="array" ref="DL97">IFERROR(INDEX([1]!SAN[DK_nr],MATCH(1,('[1]3.2'!$AM97=[1]!SAN[RAS])*('[1]3.2'!DL$7=[1]SAN!$B$5:$B$154),0)),"")</f>
        <v/>
      </c>
      <c r="DM97" s="151" t="str">
        <f t="array" ref="DM97">IFERROR(INDEX([1]!SAN[DK_nr],MATCH(1,('[1]3.2'!$AM97=[1]!SAN[RAS])*('[1]3.2'!DM$7=[1]SAN!$B$5:$B$154),0)),"")</f>
        <v/>
      </c>
      <c r="DN97" s="151" t="str">
        <f t="array" ref="DN97">IFERROR(INDEX([1]!SAN[DK_nr],MATCH(1,('[1]3.2'!$AM97=[1]!SAN[RAS])*('[1]3.2'!DN$7=[1]SAN!$B$5:$B$154),0)),"")</f>
        <v/>
      </c>
      <c r="DO97" s="151" t="str">
        <f t="array" ref="DO97">IFERROR(INDEX([1]!SAN[DK_nr],MATCH(1,('[1]3.2'!$AM97=[1]!SAN[RAS])*('[1]3.2'!DO$7=[1]SAN!$B$5:$B$154),0)),"")</f>
        <v/>
      </c>
      <c r="DP97" s="151" t="str">
        <f t="array" ref="DP97">IFERROR(INDEX([1]!SAN[DK_nr],MATCH(1,('[1]3.2'!$AM97=[1]!SAN[RAS])*('[1]3.2'!DP$7=[1]SAN!$B$5:$B$154),0)),"")</f>
        <v/>
      </c>
      <c r="DQ97" s="151" t="str">
        <f t="array" ref="DQ97">IFERROR(INDEX([1]!SAN[DK_nr],MATCH(1,('[1]3.2'!$AM97=[1]!SAN[RAS])*('[1]3.2'!DQ$7=[1]SAN!$B$5:$B$154),0)),"")</f>
        <v/>
      </c>
      <c r="DR97" s="151" t="str">
        <f t="array" ref="DR97">IFERROR(INDEX([1]!SAN[DK_nr],MATCH(1,('[1]3.2'!$AM97=[1]!SAN[RAS])*('[1]3.2'!DR$7=[1]SAN!$B$5:$B$154),0)),"")</f>
        <v/>
      </c>
      <c r="DS97" s="151" t="str">
        <f t="array" ref="DS97">IFERROR(INDEX([1]!SAN[DK_nr],MATCH(1,('[1]3.2'!$AM97=[1]!SAN[RAS])*('[1]3.2'!DS$7=[1]SAN!$B$5:$B$154),0)),"")</f>
        <v/>
      </c>
      <c r="DT97" s="151" t="str">
        <f t="array" ref="DT97">IFERROR(INDEX([1]!SAN[DK_nr],MATCH(1,('[1]3.2'!$AM97=[1]!SAN[RAS])*('[1]3.2'!DT$7=[1]SAN!$B$5:$B$154),0)),"")</f>
        <v/>
      </c>
      <c r="DU97" s="151" t="str">
        <f t="array" ref="DU97">IFERROR(INDEX([1]!SAN[DK_nr],MATCH(1,('[1]3.2'!$AM97=[1]!SAN[RAS])*('[1]3.2'!DU$7=[1]SAN!$B$5:$B$154),0)),"")</f>
        <v/>
      </c>
      <c r="DV97" s="151" t="str">
        <f t="array" ref="DV97">IFERROR(INDEX([1]!SAN[DK_nr],MATCH(1,('[1]3.2'!$AM97=[1]!SAN[RAS])*('[1]3.2'!DV$7=[1]SAN!$B$5:$B$154),0)),"")</f>
        <v/>
      </c>
      <c r="DW97" s="151" t="str">
        <f t="array" ref="DW97">IFERROR(INDEX([1]!SAN[DK_nr],MATCH(1,('[1]3.2'!$AM97=[1]!SAN[RAS])*('[1]3.2'!DW$7=[1]SAN!$B$5:$B$154),0)),"")</f>
        <v/>
      </c>
      <c r="DX97" s="151" t="str">
        <f t="array" ref="DX97">IFERROR(INDEX([1]!SAN[DK_nr],MATCH(1,('[1]3.2'!$AM97=[1]!SAN[RAS])*('[1]3.2'!DX$7=[1]SAN!$B$5:$B$154),0)),"")</f>
        <v/>
      </c>
      <c r="DY97" s="151" t="str">
        <f t="array" ref="DY97">IFERROR(INDEX([1]!SAN[DK_nr],MATCH(1,('[1]3.2'!$AM97=[1]!SAN[RAS])*('[1]3.2'!DY$7=[1]SAN!$B$5:$B$154),0)),"")</f>
        <v/>
      </c>
      <c r="DZ97" s="151" t="str">
        <f t="array" ref="DZ97">IFERROR(INDEX([1]!SAN[DK_nr],MATCH(1,('[1]3.2'!$AM97=[1]!SAN[RAS])*('[1]3.2'!DZ$7=[1]SAN!$B$5:$B$154),0)),"")</f>
        <v/>
      </c>
      <c r="EA97" s="151" t="str">
        <f t="array" ref="EA97">IFERROR(INDEX([1]!SAN[DK_nr],MATCH(1,('[1]3.2'!$AM97=[1]!SAN[RAS])*('[1]3.2'!EA$7=[1]SAN!$B$5:$B$154),0)),"")</f>
        <v/>
      </c>
      <c r="EB97" s="151" t="str">
        <f t="array" ref="EB97">IFERROR(INDEX([1]!SAN[DK_nr],MATCH(1,('[1]3.2'!$AM97=[1]!SAN[RAS])*('[1]3.2'!EB$7=[1]SAN!$B$5:$B$154),0)),"")</f>
        <v/>
      </c>
    </row>
    <row r="98" spans="2:132" ht="12.2" customHeight="1" x14ac:dyDescent="0.2">
      <c r="B98" s="168" t="s">
        <v>628</v>
      </c>
      <c r="C98" s="169" t="s">
        <v>629</v>
      </c>
      <c r="D98" s="170" t="str">
        <f t="shared" si="7"/>
        <v xml:space="preserve">                                                                                        </v>
      </c>
      <c r="E98" s="171" t="e">
        <f>+SUMIFS([1]!Sanaudos[Suma],[1]!Sanaudos[Pagal DK RAS],$AM98)</f>
        <v>#REF!</v>
      </c>
      <c r="F98" s="171"/>
      <c r="G98" s="171"/>
      <c r="H98" s="171" t="e">
        <f>-E98</f>
        <v>#REF!</v>
      </c>
      <c r="I98" s="171" t="e">
        <f>SUM([1]!DU[Sodra])</f>
        <v>#REF!</v>
      </c>
      <c r="J98" s="171" t="e">
        <f>+SUMIFS([1]!Sanaudos_kor[Suma],[1]!Sanaudos_kor[RAS],$AM98,[1]!Sanaudos_kor[KOR_nr],J$1)</f>
        <v>#REF!</v>
      </c>
      <c r="K98" s="171" t="e">
        <f>+SUMIFS([1]!Sanaudos_kor[Suma],[1]!Sanaudos_kor[RAS],$AM98,[1]!Sanaudos_kor[KOR_nr],K$1)</f>
        <v>#REF!</v>
      </c>
      <c r="L98" s="171" t="e">
        <f>+SUMIFS([1]!Sanaudos_kor[Suma],[1]!Sanaudos_kor[RAS],$AM98,[1]!Sanaudos_kor[KOR_nr],L$1)</f>
        <v>#REF!</v>
      </c>
      <c r="M98" s="171" t="e">
        <f>+SUMIFS([1]!Sanaudos_kor[Suma],[1]!Sanaudos_kor[RAS],$AM98,[1]!Sanaudos_kor[KOR_nr],M$1)</f>
        <v>#REF!</v>
      </c>
      <c r="N98" s="171" t="e">
        <f>+SUMIFS([1]!Sanaudos_kor[Suma],[1]!Sanaudos_kor[RAS],$AM98,[1]!Sanaudos_kor[KOR_nr],N$1)</f>
        <v>#REF!</v>
      </c>
      <c r="O98" s="171" t="e">
        <f>+SUMIFS([1]!Sanaudos_kor[Suma],[1]!Sanaudos_kor[RAS],$AM98,[1]!Sanaudos_kor[KOR_nr],O$1)</f>
        <v>#REF!</v>
      </c>
      <c r="P98" s="171" t="e">
        <f>+SUMIFS([1]!Sanaudos_kor[Suma],[1]!Sanaudos_kor[RAS],$AM98,[1]!Sanaudos_kor[KOR_nr],P$1)</f>
        <v>#REF!</v>
      </c>
      <c r="Q98" s="171" t="e">
        <f>+SUMIFS([1]!Sanaudos_kor[Suma],[1]!Sanaudos_kor[RAS],$AM98,[1]!Sanaudos_kor[KOR_nr],Q$1)</f>
        <v>#REF!</v>
      </c>
      <c r="R98" s="171" t="e">
        <f>+SUMIFS([1]!Sanaudos_kor[Suma],[1]!Sanaudos_kor[RAS],$AM98,[1]!Sanaudos_kor[KOR_nr],R$1)</f>
        <v>#REF!</v>
      </c>
      <c r="S98" s="171" t="e">
        <f>+SUMIFS([1]!Sanaudos_kor[Suma],[1]!Sanaudos_kor[RAS],$AM98,[1]!Sanaudos_kor[KOR_nr],S$1)</f>
        <v>#REF!</v>
      </c>
      <c r="T98" s="171" t="e">
        <f>+SUMIFS([1]!Sanaudos_kor[Suma],[1]!Sanaudos_kor[RAS],$AM98,[1]!Sanaudos_kor[KOR_nr],T$1)</f>
        <v>#REF!</v>
      </c>
      <c r="U98" s="171" t="e">
        <f>+SUMIFS([1]!Sanaudos_kor[Suma],[1]!Sanaudos_kor[RAS],$AM98,[1]!Sanaudos_kor[KOR_nr],U$1)</f>
        <v>#REF!</v>
      </c>
      <c r="V98" s="171" t="e">
        <f>+SUMIFS([1]!Sanaudos_kor[Suma],[1]!Sanaudos_kor[RAS],$AM98,[1]!Sanaudos_kor[KOR_nr],V$1)</f>
        <v>#REF!</v>
      </c>
      <c r="W98" s="171" t="e">
        <f>+SUMIFS([1]!Sanaudos_kor[Suma],[1]!Sanaudos_kor[RAS],$AM98,[1]!Sanaudos_kor[KOR_nr],W$1)</f>
        <v>#REF!</v>
      </c>
      <c r="X98" s="171" t="e">
        <f>+SUMIFS([1]!Sanaudos_kor[Suma],[1]!Sanaudos_kor[RAS],$AM98,[1]!Sanaudos_kor[KOR_nr],X$1)</f>
        <v>#REF!</v>
      </c>
      <c r="Y98" s="171" t="e">
        <f>+SUMIFS([1]!Sanaudos_kor[Suma],[1]!Sanaudos_kor[RAS],$AM98,[1]!Sanaudos_kor[KOR_nr],Y$1)</f>
        <v>#REF!</v>
      </c>
      <c r="Z98" s="171" t="e">
        <f>+SUMIFS([1]!Sanaudos_kor[Suma],[1]!Sanaudos_kor[RAS],$AM98,[1]!Sanaudos_kor[KOR_nr],Z$1)</f>
        <v>#REF!</v>
      </c>
      <c r="AA98" s="171" t="e">
        <f>+SUMIFS([1]!Sanaudos_kor[Suma],[1]!Sanaudos_kor[RAS],$AM98,[1]!Sanaudos_kor[KOR_nr],AA$1)</f>
        <v>#REF!</v>
      </c>
      <c r="AB98" s="171" t="e">
        <f>+SUMIFS([1]!Sanaudos_kor[Suma],[1]!Sanaudos_kor[RAS],$AM98,[1]!Sanaudos_kor[KOR_nr],AB$1)</f>
        <v>#REF!</v>
      </c>
      <c r="AC98" s="171" t="e">
        <f>+SUMIFS([1]!Sanaudos_kor[Suma],[1]!Sanaudos_kor[RAS],$AM98,[1]!Sanaudos_kor[KOR_nr],AC$1)</f>
        <v>#REF!</v>
      </c>
      <c r="AD98" s="171" t="e">
        <f>+SUMIFS([1]!Sanaudos_kor[Suma],[1]!Sanaudos_kor[RAS],$AM98,[1]!Sanaudos_kor[KOR_nr],AD$1)</f>
        <v>#REF!</v>
      </c>
      <c r="AE98" s="171" t="e">
        <f>+SUMIFS([1]!Sanaudos_kor[Suma],[1]!Sanaudos_kor[RAS],$AM98,[1]!Sanaudos_kor[KOR_nr],AE$1)</f>
        <v>#REF!</v>
      </c>
      <c r="AF98" s="171" t="e">
        <f t="shared" si="4"/>
        <v>#REF!</v>
      </c>
      <c r="AG98" s="538"/>
      <c r="AL98" s="172">
        <f>+'[1]3.pagrindinis'!A100</f>
        <v>900</v>
      </c>
      <c r="AM98" s="172">
        <f>+'[1]3.pagrindinis'!B100</f>
        <v>902</v>
      </c>
      <c r="AN98" s="166" t="e">
        <f>+SUMIFS('[1]5'!$M$8:$M$158,'[1]5'!$C$8:$C$158,$AM98)</f>
        <v>#VALUE!</v>
      </c>
      <c r="AO98" s="167" t="e">
        <f t="shared" si="5"/>
        <v>#VALUE!</v>
      </c>
      <c r="AR98" s="151" t="str">
        <f t="array" ref="AR98">IFERROR(INDEX([1]!SAN[DK_nr],MATCH(1,('[1]3.2'!$AM98=[1]!SAN[RAS])*('[1]3.2'!AR$7=[1]SAN!$B$5:$B$154),0)),"")</f>
        <v/>
      </c>
      <c r="AS98" s="151" t="str">
        <f t="array" ref="AS98">IFERROR(INDEX([1]!SAN[DK_nr],MATCH(1,('[1]3.2'!$AM98=[1]!SAN[RAS])*('[1]3.2'!AS$7=[1]SAN!$B$5:$B$154),0)),"")</f>
        <v/>
      </c>
      <c r="AT98" s="151" t="str">
        <f t="array" ref="AT98">IFERROR(INDEX([1]!SAN[DK_nr],MATCH(1,('[1]3.2'!$AM98=[1]!SAN[RAS])*('[1]3.2'!AT$7=[1]SAN!$B$5:$B$154),0)),"")</f>
        <v/>
      </c>
      <c r="AU98" s="151" t="str">
        <f t="array" ref="AU98">IFERROR(INDEX([1]!SAN[DK_nr],MATCH(1,('[1]3.2'!$AM98=[1]!SAN[RAS])*('[1]3.2'!AU$7=[1]SAN!$B$5:$B$154),0)),"")</f>
        <v/>
      </c>
      <c r="AV98" s="151" t="str">
        <f t="array" ref="AV98">IFERROR(INDEX([1]!SAN[DK_nr],MATCH(1,('[1]3.2'!$AM98=[1]!SAN[RAS])*('[1]3.2'!AV$7=[1]SAN!$B$5:$B$154),0)),"")</f>
        <v/>
      </c>
      <c r="AW98" s="151" t="str">
        <f t="array" ref="AW98">IFERROR(INDEX([1]!SAN[DK_nr],MATCH(1,('[1]3.2'!$AM98=[1]!SAN[RAS])*('[1]3.2'!AW$7=[1]SAN!$B$5:$B$154),0)),"")</f>
        <v/>
      </c>
      <c r="AX98" s="151" t="str">
        <f t="array" ref="AX98">IFERROR(INDEX([1]!SAN[DK_nr],MATCH(1,('[1]3.2'!$AM98=[1]!SAN[RAS])*('[1]3.2'!AX$7=[1]SAN!$B$5:$B$154),0)),"")</f>
        <v/>
      </c>
      <c r="AY98" s="151" t="str">
        <f t="array" ref="AY98">IFERROR(INDEX([1]!SAN[DK_nr],MATCH(1,('[1]3.2'!$AM98=[1]!SAN[RAS])*('[1]3.2'!AY$7=[1]SAN!$B$5:$B$154),0)),"")</f>
        <v/>
      </c>
      <c r="AZ98" s="151" t="str">
        <f t="array" ref="AZ98">IFERROR(INDEX([1]!SAN[DK_nr],MATCH(1,('[1]3.2'!$AM98=[1]!SAN[RAS])*('[1]3.2'!AZ$7=[1]SAN!$B$5:$B$154),0)),"")</f>
        <v/>
      </c>
      <c r="BA98" s="151" t="str">
        <f t="array" ref="BA98">IFERROR(INDEX([1]!SAN[DK_nr],MATCH(1,('[1]3.2'!$AM98=[1]!SAN[RAS])*('[1]3.2'!BA$7=[1]SAN!$B$5:$B$154),0)),"")</f>
        <v/>
      </c>
      <c r="BB98" s="151" t="str">
        <f t="array" ref="BB98">IFERROR(INDEX([1]!SAN[DK_nr],MATCH(1,('[1]3.2'!$AM98=[1]!SAN[RAS])*('[1]3.2'!BB$7=[1]SAN!$B$5:$B$154),0)),"")</f>
        <v/>
      </c>
      <c r="BC98" s="151" t="str">
        <f t="array" ref="BC98">IFERROR(INDEX([1]!SAN[DK_nr],MATCH(1,('[1]3.2'!$AM98=[1]!SAN[RAS])*('[1]3.2'!BC$7=[1]SAN!$B$5:$B$154),0)),"")</f>
        <v/>
      </c>
      <c r="BD98" s="151" t="str">
        <f t="array" ref="BD98">IFERROR(INDEX([1]!SAN[DK_nr],MATCH(1,('[1]3.2'!$AM98=[1]!SAN[RAS])*('[1]3.2'!BD$7=[1]SAN!$B$5:$B$154),0)),"")</f>
        <v/>
      </c>
      <c r="BE98" s="151" t="str">
        <f t="array" ref="BE98">IFERROR(INDEX([1]!SAN[DK_nr],MATCH(1,('[1]3.2'!$AM98=[1]!SAN[RAS])*('[1]3.2'!BE$7=[1]SAN!$B$5:$B$154),0)),"")</f>
        <v/>
      </c>
      <c r="BF98" s="151" t="str">
        <f t="array" ref="BF98">IFERROR(INDEX([1]!SAN[DK_nr],MATCH(1,('[1]3.2'!$AM98=[1]!SAN[RAS])*('[1]3.2'!BF$7=[1]SAN!$B$5:$B$154),0)),"")</f>
        <v/>
      </c>
      <c r="BG98" s="151" t="str">
        <f t="array" ref="BG98">IFERROR(INDEX([1]!SAN[DK_nr],MATCH(1,('[1]3.2'!$AM98=[1]!SAN[RAS])*('[1]3.2'!BG$7=[1]SAN!$B$5:$B$154),0)),"")</f>
        <v/>
      </c>
      <c r="BH98" s="151" t="str">
        <f t="array" ref="BH98">IFERROR(INDEX([1]!SAN[DK_nr],MATCH(1,('[1]3.2'!$AM98=[1]!SAN[RAS])*('[1]3.2'!BH$7=[1]SAN!$B$5:$B$154),0)),"")</f>
        <v/>
      </c>
      <c r="BI98" s="151" t="str">
        <f t="array" ref="BI98">IFERROR(INDEX([1]!SAN[DK_nr],MATCH(1,('[1]3.2'!$AM98=[1]!SAN[RAS])*('[1]3.2'!BI$7=[1]SAN!$B$5:$B$154),0)),"")</f>
        <v/>
      </c>
      <c r="BJ98" s="151" t="str">
        <f t="array" ref="BJ98">IFERROR(INDEX([1]!SAN[DK_nr],MATCH(1,('[1]3.2'!$AM98=[1]!SAN[RAS])*('[1]3.2'!BJ$7=[1]SAN!$B$5:$B$154),0)),"")</f>
        <v/>
      </c>
      <c r="BK98" s="151" t="str">
        <f t="array" ref="BK98">IFERROR(INDEX([1]!SAN[DK_nr],MATCH(1,('[1]3.2'!$AM98=[1]!SAN[RAS])*('[1]3.2'!BK$7=[1]SAN!$B$5:$B$154),0)),"")</f>
        <v/>
      </c>
      <c r="BL98" s="151" t="str">
        <f t="array" ref="BL98">IFERROR(INDEX([1]!SAN[DK_nr],MATCH(1,('[1]3.2'!$AM98=[1]!SAN[RAS])*('[1]3.2'!BL$7=[1]SAN!$B$5:$B$154),0)),"")</f>
        <v/>
      </c>
      <c r="BM98" s="151" t="str">
        <f t="array" ref="BM98">IFERROR(INDEX([1]!SAN[DK_nr],MATCH(1,('[1]3.2'!$AM98=[1]!SAN[RAS])*('[1]3.2'!BM$7=[1]SAN!$B$5:$B$154),0)),"")</f>
        <v/>
      </c>
      <c r="BN98" s="151" t="str">
        <f t="array" ref="BN98">IFERROR(INDEX([1]!SAN[DK_nr],MATCH(1,('[1]3.2'!$AM98=[1]!SAN[RAS])*('[1]3.2'!BN$7=[1]SAN!$B$5:$B$154),0)),"")</f>
        <v/>
      </c>
      <c r="BO98" s="151" t="str">
        <f t="array" ref="BO98">IFERROR(INDEX([1]!SAN[DK_nr],MATCH(1,('[1]3.2'!$AM98=[1]!SAN[RAS])*('[1]3.2'!BO$7=[1]SAN!$B$5:$B$154),0)),"")</f>
        <v/>
      </c>
      <c r="BP98" s="151" t="str">
        <f t="array" ref="BP98">IFERROR(INDEX([1]!SAN[DK_nr],MATCH(1,('[1]3.2'!$AM98=[1]!SAN[RAS])*('[1]3.2'!BP$7=[1]SAN!$B$5:$B$154),0)),"")</f>
        <v/>
      </c>
      <c r="BQ98" s="151" t="str">
        <f t="array" ref="BQ98">IFERROR(INDEX([1]!SAN[DK_nr],MATCH(1,('[1]3.2'!$AM98=[1]!SAN[RAS])*('[1]3.2'!BQ$7=[1]SAN!$B$5:$B$154),0)),"")</f>
        <v/>
      </c>
      <c r="BR98" s="151" t="str">
        <f t="array" ref="BR98">IFERROR(INDEX([1]!SAN[DK_nr],MATCH(1,('[1]3.2'!$AM98=[1]!SAN[RAS])*('[1]3.2'!BR$7=[1]SAN!$B$5:$B$154),0)),"")</f>
        <v/>
      </c>
      <c r="BS98" s="151" t="str">
        <f t="array" ref="BS98">IFERROR(INDEX([1]!SAN[DK_nr],MATCH(1,('[1]3.2'!$AM98=[1]!SAN[RAS])*('[1]3.2'!BS$7=[1]SAN!$B$5:$B$154),0)),"")</f>
        <v/>
      </c>
      <c r="BT98" s="151" t="str">
        <f t="array" ref="BT98">IFERROR(INDEX([1]!SAN[DK_nr],MATCH(1,('[1]3.2'!$AM98=[1]!SAN[RAS])*('[1]3.2'!BT$7=[1]SAN!$B$5:$B$154),0)),"")</f>
        <v/>
      </c>
      <c r="BU98" s="151" t="str">
        <f t="array" ref="BU98">IFERROR(INDEX([1]!SAN[DK_nr],MATCH(1,('[1]3.2'!$AM98=[1]!SAN[RAS])*('[1]3.2'!BU$7=[1]SAN!$B$5:$B$154),0)),"")</f>
        <v/>
      </c>
      <c r="BV98" s="151" t="str">
        <f t="array" ref="BV98">IFERROR(INDEX([1]!SAN[DK_nr],MATCH(1,('[1]3.2'!$AM98=[1]!SAN[RAS])*('[1]3.2'!BV$7=[1]SAN!$B$5:$B$154),0)),"")</f>
        <v/>
      </c>
      <c r="BW98" s="151" t="str">
        <f t="array" ref="BW98">IFERROR(INDEX([1]!SAN[DK_nr],MATCH(1,('[1]3.2'!$AM98=[1]!SAN[RAS])*('[1]3.2'!BW$7=[1]SAN!$B$5:$B$154),0)),"")</f>
        <v/>
      </c>
      <c r="BX98" s="151" t="str">
        <f t="array" ref="BX98">IFERROR(INDEX([1]!SAN[DK_nr],MATCH(1,('[1]3.2'!$AM98=[1]!SAN[RAS])*('[1]3.2'!BX$7=[1]SAN!$B$5:$B$154),0)),"")</f>
        <v/>
      </c>
      <c r="BY98" s="151" t="str">
        <f t="array" ref="BY98">IFERROR(INDEX([1]!SAN[DK_nr],MATCH(1,('[1]3.2'!$AM98=[1]!SAN[RAS])*('[1]3.2'!BY$7=[1]SAN!$B$5:$B$154),0)),"")</f>
        <v/>
      </c>
      <c r="BZ98" s="151" t="str">
        <f t="array" ref="BZ98">IFERROR(INDEX([1]!SAN[DK_nr],MATCH(1,('[1]3.2'!$AM98=[1]!SAN[RAS])*('[1]3.2'!BZ$7=[1]SAN!$B$5:$B$154),0)),"")</f>
        <v/>
      </c>
      <c r="CA98" s="151" t="str">
        <f t="array" ref="CA98">IFERROR(INDEX([1]!SAN[DK_nr],MATCH(1,('[1]3.2'!$AM98=[1]!SAN[RAS])*('[1]3.2'!CA$7=[1]SAN!$B$5:$B$154),0)),"")</f>
        <v/>
      </c>
      <c r="CB98" s="151" t="str">
        <f t="array" ref="CB98">IFERROR(INDEX([1]!SAN[DK_nr],MATCH(1,('[1]3.2'!$AM98=[1]!SAN[RAS])*('[1]3.2'!CB$7=[1]SAN!$B$5:$B$154),0)),"")</f>
        <v/>
      </c>
      <c r="CC98" s="151" t="str">
        <f t="array" ref="CC98">IFERROR(INDEX([1]!SAN[DK_nr],MATCH(1,('[1]3.2'!$AM98=[1]!SAN[RAS])*('[1]3.2'!CC$7=[1]SAN!$B$5:$B$154),0)),"")</f>
        <v/>
      </c>
      <c r="CD98" s="151" t="str">
        <f t="array" ref="CD98">IFERROR(INDEX([1]!SAN[DK_nr],MATCH(1,('[1]3.2'!$AM98=[1]!SAN[RAS])*('[1]3.2'!CD$7=[1]SAN!$B$5:$B$154),0)),"")</f>
        <v/>
      </c>
      <c r="CE98" s="151" t="str">
        <f t="array" ref="CE98">IFERROR(INDEX([1]!SAN[DK_nr],MATCH(1,('[1]3.2'!$AM98=[1]!SAN[RAS])*('[1]3.2'!CE$7=[1]SAN!$B$5:$B$154),0)),"")</f>
        <v/>
      </c>
      <c r="CF98" s="151" t="str">
        <f t="array" ref="CF98">IFERROR(INDEX([1]!SAN[DK_nr],MATCH(1,('[1]3.2'!$AM98=[1]!SAN[RAS])*('[1]3.2'!CF$7=[1]SAN!$B$5:$B$154),0)),"")</f>
        <v/>
      </c>
      <c r="CG98" s="151" t="str">
        <f t="array" ref="CG98">IFERROR(INDEX([1]!SAN[DK_nr],MATCH(1,('[1]3.2'!$AM98=[1]!SAN[RAS])*('[1]3.2'!CG$7=[1]SAN!$B$5:$B$154),0)),"")</f>
        <v/>
      </c>
      <c r="CH98" s="151" t="str">
        <f t="array" ref="CH98">IFERROR(INDEX([1]!SAN[DK_nr],MATCH(1,('[1]3.2'!$AM98=[1]!SAN[RAS])*('[1]3.2'!CH$7=[1]SAN!$B$5:$B$154),0)),"")</f>
        <v/>
      </c>
      <c r="CI98" s="151" t="str">
        <f t="array" ref="CI98">IFERROR(INDEX([1]!SAN[DK_nr],MATCH(1,('[1]3.2'!$AM98=[1]!SAN[RAS])*('[1]3.2'!CI$7=[1]SAN!$B$5:$B$154),0)),"")</f>
        <v/>
      </c>
      <c r="CJ98" s="151" t="str">
        <f t="array" ref="CJ98">IFERROR(INDEX([1]!SAN[DK_nr],MATCH(1,('[1]3.2'!$AM98=[1]!SAN[RAS])*('[1]3.2'!CJ$7=[1]SAN!$B$5:$B$154),0)),"")</f>
        <v/>
      </c>
      <c r="CK98" s="151" t="str">
        <f t="array" ref="CK98">IFERROR(INDEX([1]!SAN[DK_nr],MATCH(1,('[1]3.2'!$AM98=[1]!SAN[RAS])*('[1]3.2'!CK$7=[1]SAN!$B$5:$B$154),0)),"")</f>
        <v/>
      </c>
      <c r="CL98" s="151" t="str">
        <f t="array" ref="CL98">IFERROR(INDEX([1]!SAN[DK_nr],MATCH(1,('[1]3.2'!$AM98=[1]!SAN[RAS])*('[1]3.2'!CL$7=[1]SAN!$B$5:$B$154),0)),"")</f>
        <v/>
      </c>
      <c r="CM98" s="151" t="str">
        <f t="array" ref="CM98">IFERROR(INDEX([1]!SAN[DK_nr],MATCH(1,('[1]3.2'!$AM98=[1]!SAN[RAS])*('[1]3.2'!CM$7=[1]SAN!$B$5:$B$154),0)),"")</f>
        <v/>
      </c>
      <c r="CN98" s="151" t="str">
        <f t="array" ref="CN98">IFERROR(INDEX([1]!SAN[DK_nr],MATCH(1,('[1]3.2'!$AM98=[1]!SAN[RAS])*('[1]3.2'!CN$7=[1]SAN!$B$5:$B$154),0)),"")</f>
        <v/>
      </c>
      <c r="CO98" s="151" t="str">
        <f t="array" ref="CO98">IFERROR(INDEX([1]!SAN[DK_nr],MATCH(1,('[1]3.2'!$AM98=[1]!SAN[RAS])*('[1]3.2'!CO$7=[1]SAN!$B$5:$B$154),0)),"")</f>
        <v/>
      </c>
      <c r="CP98" s="151" t="str">
        <f t="array" ref="CP98">IFERROR(INDEX([1]!SAN[DK_nr],MATCH(1,('[1]3.2'!$AM98=[1]!SAN[RAS])*('[1]3.2'!CP$7=[1]SAN!$B$5:$B$154),0)),"")</f>
        <v/>
      </c>
      <c r="CQ98" s="151" t="str">
        <f t="array" ref="CQ98">IFERROR(INDEX([1]!SAN[DK_nr],MATCH(1,('[1]3.2'!$AM98=[1]!SAN[RAS])*('[1]3.2'!CQ$7=[1]SAN!$B$5:$B$154),0)),"")</f>
        <v/>
      </c>
      <c r="CR98" s="151" t="str">
        <f t="array" ref="CR98">IFERROR(INDEX([1]!SAN[DK_nr],MATCH(1,('[1]3.2'!$AM98=[1]!SAN[RAS])*('[1]3.2'!CR$7=[1]SAN!$B$5:$B$154),0)),"")</f>
        <v/>
      </c>
      <c r="CS98" s="151" t="str">
        <f t="array" ref="CS98">IFERROR(INDEX([1]!SAN[DK_nr],MATCH(1,('[1]3.2'!$AM98=[1]!SAN[RAS])*('[1]3.2'!CS$7=[1]SAN!$B$5:$B$154),0)),"")</f>
        <v/>
      </c>
      <c r="CT98" s="151" t="str">
        <f t="array" ref="CT98">IFERROR(INDEX([1]!SAN[DK_nr],MATCH(1,('[1]3.2'!$AM98=[1]!SAN[RAS])*('[1]3.2'!CT$7=[1]SAN!$B$5:$B$154),0)),"")</f>
        <v/>
      </c>
      <c r="CU98" s="151" t="str">
        <f t="array" ref="CU98">IFERROR(INDEX([1]!SAN[DK_nr],MATCH(1,('[1]3.2'!$AM98=[1]!SAN[RAS])*('[1]3.2'!CU$7=[1]SAN!$B$5:$B$154),0)),"")</f>
        <v/>
      </c>
      <c r="CV98" s="151" t="str">
        <f t="array" ref="CV98">IFERROR(INDEX([1]!SAN[DK_nr],MATCH(1,('[1]3.2'!$AM98=[1]!SAN[RAS])*('[1]3.2'!CV$7=[1]SAN!$B$5:$B$154),0)),"")</f>
        <v/>
      </c>
      <c r="CW98" s="151" t="str">
        <f t="array" ref="CW98">IFERROR(INDEX([1]!SAN[DK_nr],MATCH(1,('[1]3.2'!$AM98=[1]!SAN[RAS])*('[1]3.2'!CW$7=[1]SAN!$B$5:$B$154),0)),"")</f>
        <v/>
      </c>
      <c r="CX98" s="151" t="str">
        <f t="array" ref="CX98">IFERROR(INDEX([1]!SAN[DK_nr],MATCH(1,('[1]3.2'!$AM98=[1]!SAN[RAS])*('[1]3.2'!CX$7=[1]SAN!$B$5:$B$154),0)),"")</f>
        <v/>
      </c>
      <c r="CY98" s="151" t="str">
        <f t="array" ref="CY98">IFERROR(INDEX([1]!SAN[DK_nr],MATCH(1,('[1]3.2'!$AM98=[1]!SAN[RAS])*('[1]3.2'!CY$7=[1]SAN!$B$5:$B$154),0)),"")</f>
        <v/>
      </c>
      <c r="CZ98" s="151" t="str">
        <f t="array" ref="CZ98">IFERROR(INDEX([1]!SAN[DK_nr],MATCH(1,('[1]3.2'!$AM98=[1]!SAN[RAS])*('[1]3.2'!CZ$7=[1]SAN!$B$5:$B$154),0)),"")</f>
        <v/>
      </c>
      <c r="DA98" s="151" t="str">
        <f t="array" ref="DA98">IFERROR(INDEX([1]!SAN[DK_nr],MATCH(1,('[1]3.2'!$AM98=[1]!SAN[RAS])*('[1]3.2'!DA$7=[1]SAN!$B$5:$B$154),0)),"")</f>
        <v/>
      </c>
      <c r="DB98" s="151" t="str">
        <f t="array" ref="DB98">IFERROR(INDEX([1]!SAN[DK_nr],MATCH(1,('[1]3.2'!$AM98=[1]!SAN[RAS])*('[1]3.2'!DB$7=[1]SAN!$B$5:$B$154),0)),"")</f>
        <v/>
      </c>
      <c r="DC98" s="151" t="str">
        <f t="array" ref="DC98">IFERROR(INDEX([1]!SAN[DK_nr],MATCH(1,('[1]3.2'!$AM98=[1]!SAN[RAS])*('[1]3.2'!DC$7=[1]SAN!$B$5:$B$154),0)),"")</f>
        <v/>
      </c>
      <c r="DD98" s="151" t="str">
        <f t="array" ref="DD98">IFERROR(INDEX([1]!SAN[DK_nr],MATCH(1,('[1]3.2'!$AM98=[1]!SAN[RAS])*('[1]3.2'!DD$7=[1]SAN!$B$5:$B$154),0)),"")</f>
        <v/>
      </c>
      <c r="DE98" s="151" t="str">
        <f t="array" ref="DE98">IFERROR(INDEX([1]!SAN[DK_nr],MATCH(1,('[1]3.2'!$AM98=[1]!SAN[RAS])*('[1]3.2'!DE$7=[1]SAN!$B$5:$B$154),0)),"")</f>
        <v/>
      </c>
      <c r="DF98" s="151" t="str">
        <f t="array" ref="DF98">IFERROR(INDEX([1]!SAN[DK_nr],MATCH(1,('[1]3.2'!$AM98=[1]!SAN[RAS])*('[1]3.2'!DF$7=[1]SAN!$B$5:$B$154),0)),"")</f>
        <v/>
      </c>
      <c r="DG98" s="151" t="str">
        <f t="array" ref="DG98">IFERROR(INDEX([1]!SAN[DK_nr],MATCH(1,('[1]3.2'!$AM98=[1]!SAN[RAS])*('[1]3.2'!DG$7=[1]SAN!$B$5:$B$154),0)),"")</f>
        <v/>
      </c>
      <c r="DH98" s="151" t="str">
        <f t="array" ref="DH98">IFERROR(INDEX([1]!SAN[DK_nr],MATCH(1,('[1]3.2'!$AM98=[1]!SAN[RAS])*('[1]3.2'!DH$7=[1]SAN!$B$5:$B$154),0)),"")</f>
        <v/>
      </c>
      <c r="DI98" s="151" t="str">
        <f t="array" ref="DI98">IFERROR(INDEX([1]!SAN[DK_nr],MATCH(1,('[1]3.2'!$AM98=[1]!SAN[RAS])*('[1]3.2'!DI$7=[1]SAN!$B$5:$B$154),0)),"")</f>
        <v/>
      </c>
      <c r="DJ98" s="151" t="str">
        <f t="array" ref="DJ98">IFERROR(INDEX([1]!SAN[DK_nr],MATCH(1,('[1]3.2'!$AM98=[1]!SAN[RAS])*('[1]3.2'!DJ$7=[1]SAN!$B$5:$B$154),0)),"")</f>
        <v/>
      </c>
      <c r="DK98" s="151" t="str">
        <f t="array" ref="DK98">IFERROR(INDEX([1]!SAN[DK_nr],MATCH(1,('[1]3.2'!$AM98=[1]!SAN[RAS])*('[1]3.2'!DK$7=[1]SAN!$B$5:$B$154),0)),"")</f>
        <v/>
      </c>
      <c r="DL98" s="151" t="str">
        <f t="array" ref="DL98">IFERROR(INDEX([1]!SAN[DK_nr],MATCH(1,('[1]3.2'!$AM98=[1]!SAN[RAS])*('[1]3.2'!DL$7=[1]SAN!$B$5:$B$154),0)),"")</f>
        <v/>
      </c>
      <c r="DM98" s="151" t="str">
        <f t="array" ref="DM98">IFERROR(INDEX([1]!SAN[DK_nr],MATCH(1,('[1]3.2'!$AM98=[1]!SAN[RAS])*('[1]3.2'!DM$7=[1]SAN!$B$5:$B$154),0)),"")</f>
        <v/>
      </c>
      <c r="DN98" s="151" t="str">
        <f t="array" ref="DN98">IFERROR(INDEX([1]!SAN[DK_nr],MATCH(1,('[1]3.2'!$AM98=[1]!SAN[RAS])*('[1]3.2'!DN$7=[1]SAN!$B$5:$B$154),0)),"")</f>
        <v/>
      </c>
      <c r="DO98" s="151" t="str">
        <f t="array" ref="DO98">IFERROR(INDEX([1]!SAN[DK_nr],MATCH(1,('[1]3.2'!$AM98=[1]!SAN[RAS])*('[1]3.2'!DO$7=[1]SAN!$B$5:$B$154),0)),"")</f>
        <v/>
      </c>
      <c r="DP98" s="151" t="str">
        <f t="array" ref="DP98">IFERROR(INDEX([1]!SAN[DK_nr],MATCH(1,('[1]3.2'!$AM98=[1]!SAN[RAS])*('[1]3.2'!DP$7=[1]SAN!$B$5:$B$154),0)),"")</f>
        <v/>
      </c>
      <c r="DQ98" s="151" t="str">
        <f t="array" ref="DQ98">IFERROR(INDEX([1]!SAN[DK_nr],MATCH(1,('[1]3.2'!$AM98=[1]!SAN[RAS])*('[1]3.2'!DQ$7=[1]SAN!$B$5:$B$154),0)),"")</f>
        <v/>
      </c>
      <c r="DR98" s="151" t="str">
        <f t="array" ref="DR98">IFERROR(INDEX([1]!SAN[DK_nr],MATCH(1,('[1]3.2'!$AM98=[1]!SAN[RAS])*('[1]3.2'!DR$7=[1]SAN!$B$5:$B$154),0)),"")</f>
        <v/>
      </c>
      <c r="DS98" s="151" t="str">
        <f t="array" ref="DS98">IFERROR(INDEX([1]!SAN[DK_nr],MATCH(1,('[1]3.2'!$AM98=[1]!SAN[RAS])*('[1]3.2'!DS$7=[1]SAN!$B$5:$B$154),0)),"")</f>
        <v/>
      </c>
      <c r="DT98" s="151" t="str">
        <f t="array" ref="DT98">IFERROR(INDEX([1]!SAN[DK_nr],MATCH(1,('[1]3.2'!$AM98=[1]!SAN[RAS])*('[1]3.2'!DT$7=[1]SAN!$B$5:$B$154),0)),"")</f>
        <v/>
      </c>
      <c r="DU98" s="151" t="str">
        <f t="array" ref="DU98">IFERROR(INDEX([1]!SAN[DK_nr],MATCH(1,('[1]3.2'!$AM98=[1]!SAN[RAS])*('[1]3.2'!DU$7=[1]SAN!$B$5:$B$154),0)),"")</f>
        <v/>
      </c>
      <c r="DV98" s="151" t="str">
        <f t="array" ref="DV98">IFERROR(INDEX([1]!SAN[DK_nr],MATCH(1,('[1]3.2'!$AM98=[1]!SAN[RAS])*('[1]3.2'!DV$7=[1]SAN!$B$5:$B$154),0)),"")</f>
        <v/>
      </c>
      <c r="DW98" s="151" t="str">
        <f t="array" ref="DW98">IFERROR(INDEX([1]!SAN[DK_nr],MATCH(1,('[1]3.2'!$AM98=[1]!SAN[RAS])*('[1]3.2'!DW$7=[1]SAN!$B$5:$B$154),0)),"")</f>
        <v/>
      </c>
      <c r="DX98" s="151" t="str">
        <f t="array" ref="DX98">IFERROR(INDEX([1]!SAN[DK_nr],MATCH(1,('[1]3.2'!$AM98=[1]!SAN[RAS])*('[1]3.2'!DX$7=[1]SAN!$B$5:$B$154),0)),"")</f>
        <v/>
      </c>
      <c r="DY98" s="151" t="str">
        <f t="array" ref="DY98">IFERROR(INDEX([1]!SAN[DK_nr],MATCH(1,('[1]3.2'!$AM98=[1]!SAN[RAS])*('[1]3.2'!DY$7=[1]SAN!$B$5:$B$154),0)),"")</f>
        <v/>
      </c>
      <c r="DZ98" s="151" t="str">
        <f t="array" ref="DZ98">IFERROR(INDEX([1]!SAN[DK_nr],MATCH(1,('[1]3.2'!$AM98=[1]!SAN[RAS])*('[1]3.2'!DZ$7=[1]SAN!$B$5:$B$154),0)),"")</f>
        <v/>
      </c>
      <c r="EA98" s="151" t="str">
        <f t="array" ref="EA98">IFERROR(INDEX([1]!SAN[DK_nr],MATCH(1,('[1]3.2'!$AM98=[1]!SAN[RAS])*('[1]3.2'!EA$7=[1]SAN!$B$5:$B$154),0)),"")</f>
        <v/>
      </c>
      <c r="EB98" s="151" t="str">
        <f t="array" ref="EB98">IFERROR(INDEX([1]!SAN[DK_nr],MATCH(1,('[1]3.2'!$AM98=[1]!SAN[RAS])*('[1]3.2'!EB$7=[1]SAN!$B$5:$B$154),0)),"")</f>
        <v/>
      </c>
    </row>
    <row r="99" spans="2:132" ht="12.2" customHeight="1" x14ac:dyDescent="0.2">
      <c r="B99" s="168" t="s">
        <v>630</v>
      </c>
      <c r="C99" s="169" t="s">
        <v>631</v>
      </c>
      <c r="D99" s="170" t="str">
        <f t="shared" si="7"/>
        <v xml:space="preserve">                                                                                        </v>
      </c>
      <c r="E99" s="171" t="e">
        <f>+SUMIFS([1]!Sanaudos[Suma],[1]!Sanaudos[Pagal DK RAS],$AM99)</f>
        <v>#REF!</v>
      </c>
      <c r="F99" s="171"/>
      <c r="G99" s="171"/>
      <c r="H99" s="171"/>
      <c r="I99" s="171"/>
      <c r="J99" s="171" t="e">
        <f>+SUMIFS([1]!Sanaudos_kor[Suma],[1]!Sanaudos_kor[RAS],$AM99,[1]!Sanaudos_kor[KOR_nr],J$1)</f>
        <v>#REF!</v>
      </c>
      <c r="K99" s="171" t="e">
        <f>+SUMIFS([1]!Sanaudos_kor[Suma],[1]!Sanaudos_kor[RAS],$AM99,[1]!Sanaudos_kor[KOR_nr],K$1)</f>
        <v>#REF!</v>
      </c>
      <c r="L99" s="171" t="e">
        <f>+SUMIFS([1]!Sanaudos_kor[Suma],[1]!Sanaudos_kor[RAS],$AM99,[1]!Sanaudos_kor[KOR_nr],L$1)</f>
        <v>#REF!</v>
      </c>
      <c r="M99" s="171" t="e">
        <f>+SUMIFS([1]!Sanaudos_kor[Suma],[1]!Sanaudos_kor[RAS],$AM99,[1]!Sanaudos_kor[KOR_nr],M$1)</f>
        <v>#REF!</v>
      </c>
      <c r="N99" s="171" t="e">
        <f>+SUMIFS([1]!Sanaudos_kor[Suma],[1]!Sanaudos_kor[RAS],$AM99,[1]!Sanaudos_kor[KOR_nr],N$1)</f>
        <v>#REF!</v>
      </c>
      <c r="O99" s="171" t="e">
        <f>+SUMIFS([1]!Sanaudos_kor[Suma],[1]!Sanaudos_kor[RAS],$AM99,[1]!Sanaudos_kor[KOR_nr],O$1)</f>
        <v>#REF!</v>
      </c>
      <c r="P99" s="171" t="e">
        <f>+SUMIFS([1]!Sanaudos_kor[Suma],[1]!Sanaudos_kor[RAS],$AM99,[1]!Sanaudos_kor[KOR_nr],P$1)</f>
        <v>#REF!</v>
      </c>
      <c r="Q99" s="171" t="e">
        <f>+SUMIFS([1]!Sanaudos_kor[Suma],[1]!Sanaudos_kor[RAS],$AM99,[1]!Sanaudos_kor[KOR_nr],Q$1)</f>
        <v>#REF!</v>
      </c>
      <c r="R99" s="171" t="e">
        <f>+SUMIFS([1]!Sanaudos_kor[Suma],[1]!Sanaudos_kor[RAS],$AM99,[1]!Sanaudos_kor[KOR_nr],R$1)</f>
        <v>#REF!</v>
      </c>
      <c r="S99" s="171" t="e">
        <f>+SUMIFS([1]!Sanaudos_kor[Suma],[1]!Sanaudos_kor[RAS],$AM99,[1]!Sanaudos_kor[KOR_nr],S$1)</f>
        <v>#REF!</v>
      </c>
      <c r="T99" s="171" t="e">
        <f>+SUMIFS([1]!Sanaudos_kor[Suma],[1]!Sanaudos_kor[RAS],$AM99,[1]!Sanaudos_kor[KOR_nr],T$1)</f>
        <v>#REF!</v>
      </c>
      <c r="U99" s="171" t="e">
        <f>+SUMIFS([1]!Sanaudos_kor[Suma],[1]!Sanaudos_kor[RAS],$AM99,[1]!Sanaudos_kor[KOR_nr],U$1)</f>
        <v>#REF!</v>
      </c>
      <c r="V99" s="171" t="e">
        <f>+SUMIFS([1]!Sanaudos_kor[Suma],[1]!Sanaudos_kor[RAS],$AM99,[1]!Sanaudos_kor[KOR_nr],V$1)</f>
        <v>#REF!</v>
      </c>
      <c r="W99" s="171" t="e">
        <f>+SUMIFS([1]!Sanaudos_kor[Suma],[1]!Sanaudos_kor[RAS],$AM99,[1]!Sanaudos_kor[KOR_nr],W$1)</f>
        <v>#REF!</v>
      </c>
      <c r="X99" s="171" t="e">
        <f>+SUMIFS([1]!Sanaudos_kor[Suma],[1]!Sanaudos_kor[RAS],$AM99,[1]!Sanaudos_kor[KOR_nr],X$1)</f>
        <v>#REF!</v>
      </c>
      <c r="Y99" s="171" t="e">
        <f>+SUMIFS([1]!Sanaudos_kor[Suma],[1]!Sanaudos_kor[RAS],$AM99,[1]!Sanaudos_kor[KOR_nr],Y$1)</f>
        <v>#REF!</v>
      </c>
      <c r="Z99" s="171" t="e">
        <f>+SUMIFS([1]!Sanaudos_kor[Suma],[1]!Sanaudos_kor[RAS],$AM99,[1]!Sanaudos_kor[KOR_nr],Z$1)</f>
        <v>#REF!</v>
      </c>
      <c r="AA99" s="171" t="e">
        <f>+SUMIFS([1]!Sanaudos_kor[Suma],[1]!Sanaudos_kor[RAS],$AM99,[1]!Sanaudos_kor[KOR_nr],AA$1)</f>
        <v>#REF!</v>
      </c>
      <c r="AB99" s="171" t="e">
        <f>+SUMIFS([1]!Sanaudos_kor[Suma],[1]!Sanaudos_kor[RAS],$AM99,[1]!Sanaudos_kor[KOR_nr],AB$1)</f>
        <v>#REF!</v>
      </c>
      <c r="AC99" s="171" t="e">
        <f>+SUMIFS([1]!Sanaudos_kor[Suma],[1]!Sanaudos_kor[RAS],$AM99,[1]!Sanaudos_kor[KOR_nr],AC$1)</f>
        <v>#REF!</v>
      </c>
      <c r="AD99" s="171" t="e">
        <f>+SUMIFS([1]!Sanaudos_kor[Suma],[1]!Sanaudos_kor[RAS],$AM99,[1]!Sanaudos_kor[KOR_nr],AD$1)</f>
        <v>#REF!</v>
      </c>
      <c r="AE99" s="171" t="e">
        <f>+SUMIFS([1]!Sanaudos_kor[Suma],[1]!Sanaudos_kor[RAS],$AM99,[1]!Sanaudos_kor[KOR_nr],AE$1)</f>
        <v>#REF!</v>
      </c>
      <c r="AF99" s="171" t="e">
        <f t="shared" si="4"/>
        <v>#REF!</v>
      </c>
      <c r="AG99" s="538"/>
      <c r="AL99" s="172">
        <f>+'[1]3.pagrindinis'!A101</f>
        <v>900</v>
      </c>
      <c r="AM99" s="172">
        <f>+'[1]3.pagrindinis'!B101</f>
        <v>903</v>
      </c>
      <c r="AN99" s="166" t="e">
        <f>+SUMIFS('[1]5'!$M$8:$M$158,'[1]5'!$C$8:$C$158,$AM99)</f>
        <v>#VALUE!</v>
      </c>
      <c r="AO99" s="167" t="e">
        <f t="shared" si="5"/>
        <v>#VALUE!</v>
      </c>
      <c r="AR99" s="151" t="str">
        <f t="array" ref="AR99">IFERROR(INDEX([1]!SAN[DK_nr],MATCH(1,('[1]3.2'!$AM99=[1]!SAN[RAS])*('[1]3.2'!AR$7=[1]SAN!$B$5:$B$154),0)),"")</f>
        <v/>
      </c>
      <c r="AS99" s="151" t="str">
        <f t="array" ref="AS99">IFERROR(INDEX([1]!SAN[DK_nr],MATCH(1,('[1]3.2'!$AM99=[1]!SAN[RAS])*('[1]3.2'!AS$7=[1]SAN!$B$5:$B$154),0)),"")</f>
        <v/>
      </c>
      <c r="AT99" s="151" t="str">
        <f t="array" ref="AT99">IFERROR(INDEX([1]!SAN[DK_nr],MATCH(1,('[1]3.2'!$AM99=[1]!SAN[RAS])*('[1]3.2'!AT$7=[1]SAN!$B$5:$B$154),0)),"")</f>
        <v/>
      </c>
      <c r="AU99" s="151" t="str">
        <f t="array" ref="AU99">IFERROR(INDEX([1]!SAN[DK_nr],MATCH(1,('[1]3.2'!$AM99=[1]!SAN[RAS])*('[1]3.2'!AU$7=[1]SAN!$B$5:$B$154),0)),"")</f>
        <v/>
      </c>
      <c r="AV99" s="151" t="str">
        <f t="array" ref="AV99">IFERROR(INDEX([1]!SAN[DK_nr],MATCH(1,('[1]3.2'!$AM99=[1]!SAN[RAS])*('[1]3.2'!AV$7=[1]SAN!$B$5:$B$154),0)),"")</f>
        <v/>
      </c>
      <c r="AW99" s="151" t="str">
        <f t="array" ref="AW99">IFERROR(INDEX([1]!SAN[DK_nr],MATCH(1,('[1]3.2'!$AM99=[1]!SAN[RAS])*('[1]3.2'!AW$7=[1]SAN!$B$5:$B$154),0)),"")</f>
        <v/>
      </c>
      <c r="AX99" s="151" t="str">
        <f t="array" ref="AX99">IFERROR(INDEX([1]!SAN[DK_nr],MATCH(1,('[1]3.2'!$AM99=[1]!SAN[RAS])*('[1]3.2'!AX$7=[1]SAN!$B$5:$B$154),0)),"")</f>
        <v/>
      </c>
      <c r="AY99" s="151" t="str">
        <f t="array" ref="AY99">IFERROR(INDEX([1]!SAN[DK_nr],MATCH(1,('[1]3.2'!$AM99=[1]!SAN[RAS])*('[1]3.2'!AY$7=[1]SAN!$B$5:$B$154),0)),"")</f>
        <v/>
      </c>
      <c r="AZ99" s="151" t="str">
        <f t="array" ref="AZ99">IFERROR(INDEX([1]!SAN[DK_nr],MATCH(1,('[1]3.2'!$AM99=[1]!SAN[RAS])*('[1]3.2'!AZ$7=[1]SAN!$B$5:$B$154),0)),"")</f>
        <v/>
      </c>
      <c r="BA99" s="151" t="str">
        <f t="array" ref="BA99">IFERROR(INDEX([1]!SAN[DK_nr],MATCH(1,('[1]3.2'!$AM99=[1]!SAN[RAS])*('[1]3.2'!BA$7=[1]SAN!$B$5:$B$154),0)),"")</f>
        <v/>
      </c>
      <c r="BB99" s="151" t="str">
        <f t="array" ref="BB99">IFERROR(INDEX([1]!SAN[DK_nr],MATCH(1,('[1]3.2'!$AM99=[1]!SAN[RAS])*('[1]3.2'!BB$7=[1]SAN!$B$5:$B$154),0)),"")</f>
        <v/>
      </c>
      <c r="BC99" s="151" t="str">
        <f t="array" ref="BC99">IFERROR(INDEX([1]!SAN[DK_nr],MATCH(1,('[1]3.2'!$AM99=[1]!SAN[RAS])*('[1]3.2'!BC$7=[1]SAN!$B$5:$B$154),0)),"")</f>
        <v/>
      </c>
      <c r="BD99" s="151" t="str">
        <f t="array" ref="BD99">IFERROR(INDEX([1]!SAN[DK_nr],MATCH(1,('[1]3.2'!$AM99=[1]!SAN[RAS])*('[1]3.2'!BD$7=[1]SAN!$B$5:$B$154),0)),"")</f>
        <v/>
      </c>
      <c r="BE99" s="151" t="str">
        <f t="array" ref="BE99">IFERROR(INDEX([1]!SAN[DK_nr],MATCH(1,('[1]3.2'!$AM99=[1]!SAN[RAS])*('[1]3.2'!BE$7=[1]SAN!$B$5:$B$154),0)),"")</f>
        <v/>
      </c>
      <c r="BF99" s="151" t="str">
        <f t="array" ref="BF99">IFERROR(INDEX([1]!SAN[DK_nr],MATCH(1,('[1]3.2'!$AM99=[1]!SAN[RAS])*('[1]3.2'!BF$7=[1]SAN!$B$5:$B$154),0)),"")</f>
        <v/>
      </c>
      <c r="BG99" s="151" t="str">
        <f t="array" ref="BG99">IFERROR(INDEX([1]!SAN[DK_nr],MATCH(1,('[1]3.2'!$AM99=[1]!SAN[RAS])*('[1]3.2'!BG$7=[1]SAN!$B$5:$B$154),0)),"")</f>
        <v/>
      </c>
      <c r="BH99" s="151" t="str">
        <f t="array" ref="BH99">IFERROR(INDEX([1]!SAN[DK_nr],MATCH(1,('[1]3.2'!$AM99=[1]!SAN[RAS])*('[1]3.2'!BH$7=[1]SAN!$B$5:$B$154),0)),"")</f>
        <v/>
      </c>
      <c r="BI99" s="151" t="str">
        <f t="array" ref="BI99">IFERROR(INDEX([1]!SAN[DK_nr],MATCH(1,('[1]3.2'!$AM99=[1]!SAN[RAS])*('[1]3.2'!BI$7=[1]SAN!$B$5:$B$154),0)),"")</f>
        <v/>
      </c>
      <c r="BJ99" s="151" t="str">
        <f t="array" ref="BJ99">IFERROR(INDEX([1]!SAN[DK_nr],MATCH(1,('[1]3.2'!$AM99=[1]!SAN[RAS])*('[1]3.2'!BJ$7=[1]SAN!$B$5:$B$154),0)),"")</f>
        <v/>
      </c>
      <c r="BK99" s="151" t="str">
        <f t="array" ref="BK99">IFERROR(INDEX([1]!SAN[DK_nr],MATCH(1,('[1]3.2'!$AM99=[1]!SAN[RAS])*('[1]3.2'!BK$7=[1]SAN!$B$5:$B$154),0)),"")</f>
        <v/>
      </c>
      <c r="BL99" s="151" t="str">
        <f t="array" ref="BL99">IFERROR(INDEX([1]!SAN[DK_nr],MATCH(1,('[1]3.2'!$AM99=[1]!SAN[RAS])*('[1]3.2'!BL$7=[1]SAN!$B$5:$B$154),0)),"")</f>
        <v/>
      </c>
      <c r="BM99" s="151" t="str">
        <f t="array" ref="BM99">IFERROR(INDEX([1]!SAN[DK_nr],MATCH(1,('[1]3.2'!$AM99=[1]!SAN[RAS])*('[1]3.2'!BM$7=[1]SAN!$B$5:$B$154),0)),"")</f>
        <v/>
      </c>
      <c r="BN99" s="151" t="str">
        <f t="array" ref="BN99">IFERROR(INDEX([1]!SAN[DK_nr],MATCH(1,('[1]3.2'!$AM99=[1]!SAN[RAS])*('[1]3.2'!BN$7=[1]SAN!$B$5:$B$154),0)),"")</f>
        <v/>
      </c>
      <c r="BO99" s="151" t="str">
        <f t="array" ref="BO99">IFERROR(INDEX([1]!SAN[DK_nr],MATCH(1,('[1]3.2'!$AM99=[1]!SAN[RAS])*('[1]3.2'!BO$7=[1]SAN!$B$5:$B$154),0)),"")</f>
        <v/>
      </c>
      <c r="BP99" s="151" t="str">
        <f t="array" ref="BP99">IFERROR(INDEX([1]!SAN[DK_nr],MATCH(1,('[1]3.2'!$AM99=[1]!SAN[RAS])*('[1]3.2'!BP$7=[1]SAN!$B$5:$B$154),0)),"")</f>
        <v/>
      </c>
      <c r="BQ99" s="151" t="str">
        <f t="array" ref="BQ99">IFERROR(INDEX([1]!SAN[DK_nr],MATCH(1,('[1]3.2'!$AM99=[1]!SAN[RAS])*('[1]3.2'!BQ$7=[1]SAN!$B$5:$B$154),0)),"")</f>
        <v/>
      </c>
      <c r="BR99" s="151" t="str">
        <f t="array" ref="BR99">IFERROR(INDEX([1]!SAN[DK_nr],MATCH(1,('[1]3.2'!$AM99=[1]!SAN[RAS])*('[1]3.2'!BR$7=[1]SAN!$B$5:$B$154),0)),"")</f>
        <v/>
      </c>
      <c r="BS99" s="151" t="str">
        <f t="array" ref="BS99">IFERROR(INDEX([1]!SAN[DK_nr],MATCH(1,('[1]3.2'!$AM99=[1]!SAN[RAS])*('[1]3.2'!BS$7=[1]SAN!$B$5:$B$154),0)),"")</f>
        <v/>
      </c>
      <c r="BT99" s="151" t="str">
        <f t="array" ref="BT99">IFERROR(INDEX([1]!SAN[DK_nr],MATCH(1,('[1]3.2'!$AM99=[1]!SAN[RAS])*('[1]3.2'!BT$7=[1]SAN!$B$5:$B$154),0)),"")</f>
        <v/>
      </c>
      <c r="BU99" s="151" t="str">
        <f t="array" ref="BU99">IFERROR(INDEX([1]!SAN[DK_nr],MATCH(1,('[1]3.2'!$AM99=[1]!SAN[RAS])*('[1]3.2'!BU$7=[1]SAN!$B$5:$B$154),0)),"")</f>
        <v/>
      </c>
      <c r="BV99" s="151" t="str">
        <f t="array" ref="BV99">IFERROR(INDEX([1]!SAN[DK_nr],MATCH(1,('[1]3.2'!$AM99=[1]!SAN[RAS])*('[1]3.2'!BV$7=[1]SAN!$B$5:$B$154),0)),"")</f>
        <v/>
      </c>
      <c r="BW99" s="151" t="str">
        <f t="array" ref="BW99">IFERROR(INDEX([1]!SAN[DK_nr],MATCH(1,('[1]3.2'!$AM99=[1]!SAN[RAS])*('[1]3.2'!BW$7=[1]SAN!$B$5:$B$154),0)),"")</f>
        <v/>
      </c>
      <c r="BX99" s="151" t="str">
        <f t="array" ref="BX99">IFERROR(INDEX([1]!SAN[DK_nr],MATCH(1,('[1]3.2'!$AM99=[1]!SAN[RAS])*('[1]3.2'!BX$7=[1]SAN!$B$5:$B$154),0)),"")</f>
        <v/>
      </c>
      <c r="BY99" s="151" t="str">
        <f t="array" ref="BY99">IFERROR(INDEX([1]!SAN[DK_nr],MATCH(1,('[1]3.2'!$AM99=[1]!SAN[RAS])*('[1]3.2'!BY$7=[1]SAN!$B$5:$B$154),0)),"")</f>
        <v/>
      </c>
      <c r="BZ99" s="151" t="str">
        <f t="array" ref="BZ99">IFERROR(INDEX([1]!SAN[DK_nr],MATCH(1,('[1]3.2'!$AM99=[1]!SAN[RAS])*('[1]3.2'!BZ$7=[1]SAN!$B$5:$B$154),0)),"")</f>
        <v/>
      </c>
      <c r="CA99" s="151" t="str">
        <f t="array" ref="CA99">IFERROR(INDEX([1]!SAN[DK_nr],MATCH(1,('[1]3.2'!$AM99=[1]!SAN[RAS])*('[1]3.2'!CA$7=[1]SAN!$B$5:$B$154),0)),"")</f>
        <v/>
      </c>
      <c r="CB99" s="151" t="str">
        <f t="array" ref="CB99">IFERROR(INDEX([1]!SAN[DK_nr],MATCH(1,('[1]3.2'!$AM99=[1]!SAN[RAS])*('[1]3.2'!CB$7=[1]SAN!$B$5:$B$154),0)),"")</f>
        <v/>
      </c>
      <c r="CC99" s="151" t="str">
        <f t="array" ref="CC99">IFERROR(INDEX([1]!SAN[DK_nr],MATCH(1,('[1]3.2'!$AM99=[1]!SAN[RAS])*('[1]3.2'!CC$7=[1]SAN!$B$5:$B$154),0)),"")</f>
        <v/>
      </c>
      <c r="CD99" s="151" t="str">
        <f t="array" ref="CD99">IFERROR(INDEX([1]!SAN[DK_nr],MATCH(1,('[1]3.2'!$AM99=[1]!SAN[RAS])*('[1]3.2'!CD$7=[1]SAN!$B$5:$B$154),0)),"")</f>
        <v/>
      </c>
      <c r="CE99" s="151" t="str">
        <f t="array" ref="CE99">IFERROR(INDEX([1]!SAN[DK_nr],MATCH(1,('[1]3.2'!$AM99=[1]!SAN[RAS])*('[1]3.2'!CE$7=[1]SAN!$B$5:$B$154),0)),"")</f>
        <v/>
      </c>
      <c r="CF99" s="151" t="str">
        <f t="array" ref="CF99">IFERROR(INDEX([1]!SAN[DK_nr],MATCH(1,('[1]3.2'!$AM99=[1]!SAN[RAS])*('[1]3.2'!CF$7=[1]SAN!$B$5:$B$154),0)),"")</f>
        <v/>
      </c>
      <c r="CG99" s="151" t="str">
        <f t="array" ref="CG99">IFERROR(INDEX([1]!SAN[DK_nr],MATCH(1,('[1]3.2'!$AM99=[1]!SAN[RAS])*('[1]3.2'!CG$7=[1]SAN!$B$5:$B$154),0)),"")</f>
        <v/>
      </c>
      <c r="CH99" s="151" t="str">
        <f t="array" ref="CH99">IFERROR(INDEX([1]!SAN[DK_nr],MATCH(1,('[1]3.2'!$AM99=[1]!SAN[RAS])*('[1]3.2'!CH$7=[1]SAN!$B$5:$B$154),0)),"")</f>
        <v/>
      </c>
      <c r="CI99" s="151" t="str">
        <f t="array" ref="CI99">IFERROR(INDEX([1]!SAN[DK_nr],MATCH(1,('[1]3.2'!$AM99=[1]!SAN[RAS])*('[1]3.2'!CI$7=[1]SAN!$B$5:$B$154),0)),"")</f>
        <v/>
      </c>
      <c r="CJ99" s="151" t="str">
        <f t="array" ref="CJ99">IFERROR(INDEX([1]!SAN[DK_nr],MATCH(1,('[1]3.2'!$AM99=[1]!SAN[RAS])*('[1]3.2'!CJ$7=[1]SAN!$B$5:$B$154),0)),"")</f>
        <v/>
      </c>
      <c r="CK99" s="151" t="str">
        <f t="array" ref="CK99">IFERROR(INDEX([1]!SAN[DK_nr],MATCH(1,('[1]3.2'!$AM99=[1]!SAN[RAS])*('[1]3.2'!CK$7=[1]SAN!$B$5:$B$154),0)),"")</f>
        <v/>
      </c>
      <c r="CL99" s="151" t="str">
        <f t="array" ref="CL99">IFERROR(INDEX([1]!SAN[DK_nr],MATCH(1,('[1]3.2'!$AM99=[1]!SAN[RAS])*('[1]3.2'!CL$7=[1]SAN!$B$5:$B$154),0)),"")</f>
        <v/>
      </c>
      <c r="CM99" s="151" t="str">
        <f t="array" ref="CM99">IFERROR(INDEX([1]!SAN[DK_nr],MATCH(1,('[1]3.2'!$AM99=[1]!SAN[RAS])*('[1]3.2'!CM$7=[1]SAN!$B$5:$B$154),0)),"")</f>
        <v/>
      </c>
      <c r="CN99" s="151" t="str">
        <f t="array" ref="CN99">IFERROR(INDEX([1]!SAN[DK_nr],MATCH(1,('[1]3.2'!$AM99=[1]!SAN[RAS])*('[1]3.2'!CN$7=[1]SAN!$B$5:$B$154),0)),"")</f>
        <v/>
      </c>
      <c r="CO99" s="151" t="str">
        <f t="array" ref="CO99">IFERROR(INDEX([1]!SAN[DK_nr],MATCH(1,('[1]3.2'!$AM99=[1]!SAN[RAS])*('[1]3.2'!CO$7=[1]SAN!$B$5:$B$154),0)),"")</f>
        <v/>
      </c>
      <c r="CP99" s="151" t="str">
        <f t="array" ref="CP99">IFERROR(INDEX([1]!SAN[DK_nr],MATCH(1,('[1]3.2'!$AM99=[1]!SAN[RAS])*('[1]3.2'!CP$7=[1]SAN!$B$5:$B$154),0)),"")</f>
        <v/>
      </c>
      <c r="CQ99" s="151" t="str">
        <f t="array" ref="CQ99">IFERROR(INDEX([1]!SAN[DK_nr],MATCH(1,('[1]3.2'!$AM99=[1]!SAN[RAS])*('[1]3.2'!CQ$7=[1]SAN!$B$5:$B$154),0)),"")</f>
        <v/>
      </c>
      <c r="CR99" s="151" t="str">
        <f t="array" ref="CR99">IFERROR(INDEX([1]!SAN[DK_nr],MATCH(1,('[1]3.2'!$AM99=[1]!SAN[RAS])*('[1]3.2'!CR$7=[1]SAN!$B$5:$B$154),0)),"")</f>
        <v/>
      </c>
      <c r="CS99" s="151" t="str">
        <f t="array" ref="CS99">IFERROR(INDEX([1]!SAN[DK_nr],MATCH(1,('[1]3.2'!$AM99=[1]!SAN[RAS])*('[1]3.2'!CS$7=[1]SAN!$B$5:$B$154),0)),"")</f>
        <v/>
      </c>
      <c r="CT99" s="151" t="str">
        <f t="array" ref="CT99">IFERROR(INDEX([1]!SAN[DK_nr],MATCH(1,('[1]3.2'!$AM99=[1]!SAN[RAS])*('[1]3.2'!CT$7=[1]SAN!$B$5:$B$154),0)),"")</f>
        <v/>
      </c>
      <c r="CU99" s="151" t="str">
        <f t="array" ref="CU99">IFERROR(INDEX([1]!SAN[DK_nr],MATCH(1,('[1]3.2'!$AM99=[1]!SAN[RAS])*('[1]3.2'!CU$7=[1]SAN!$B$5:$B$154),0)),"")</f>
        <v/>
      </c>
      <c r="CV99" s="151" t="str">
        <f t="array" ref="CV99">IFERROR(INDEX([1]!SAN[DK_nr],MATCH(1,('[1]3.2'!$AM99=[1]!SAN[RAS])*('[1]3.2'!CV$7=[1]SAN!$B$5:$B$154),0)),"")</f>
        <v/>
      </c>
      <c r="CW99" s="151" t="str">
        <f t="array" ref="CW99">IFERROR(INDEX([1]!SAN[DK_nr],MATCH(1,('[1]3.2'!$AM99=[1]!SAN[RAS])*('[1]3.2'!CW$7=[1]SAN!$B$5:$B$154),0)),"")</f>
        <v/>
      </c>
      <c r="CX99" s="151" t="str">
        <f t="array" ref="CX99">IFERROR(INDEX([1]!SAN[DK_nr],MATCH(1,('[1]3.2'!$AM99=[1]!SAN[RAS])*('[1]3.2'!CX$7=[1]SAN!$B$5:$B$154),0)),"")</f>
        <v/>
      </c>
      <c r="CY99" s="151" t="str">
        <f t="array" ref="CY99">IFERROR(INDEX([1]!SAN[DK_nr],MATCH(1,('[1]3.2'!$AM99=[1]!SAN[RAS])*('[1]3.2'!CY$7=[1]SAN!$B$5:$B$154),0)),"")</f>
        <v/>
      </c>
      <c r="CZ99" s="151" t="str">
        <f t="array" ref="CZ99">IFERROR(INDEX([1]!SAN[DK_nr],MATCH(1,('[1]3.2'!$AM99=[1]!SAN[RAS])*('[1]3.2'!CZ$7=[1]SAN!$B$5:$B$154),0)),"")</f>
        <v/>
      </c>
      <c r="DA99" s="151" t="str">
        <f t="array" ref="DA99">IFERROR(INDEX([1]!SAN[DK_nr],MATCH(1,('[1]3.2'!$AM99=[1]!SAN[RAS])*('[1]3.2'!DA$7=[1]SAN!$B$5:$B$154),0)),"")</f>
        <v/>
      </c>
      <c r="DB99" s="151" t="str">
        <f t="array" ref="DB99">IFERROR(INDEX([1]!SAN[DK_nr],MATCH(1,('[1]3.2'!$AM99=[1]!SAN[RAS])*('[1]3.2'!DB$7=[1]SAN!$B$5:$B$154),0)),"")</f>
        <v/>
      </c>
      <c r="DC99" s="151" t="str">
        <f t="array" ref="DC99">IFERROR(INDEX([1]!SAN[DK_nr],MATCH(1,('[1]3.2'!$AM99=[1]!SAN[RAS])*('[1]3.2'!DC$7=[1]SAN!$B$5:$B$154),0)),"")</f>
        <v/>
      </c>
      <c r="DD99" s="151" t="str">
        <f t="array" ref="DD99">IFERROR(INDEX([1]!SAN[DK_nr],MATCH(1,('[1]3.2'!$AM99=[1]!SAN[RAS])*('[1]3.2'!DD$7=[1]SAN!$B$5:$B$154),0)),"")</f>
        <v/>
      </c>
      <c r="DE99" s="151" t="str">
        <f t="array" ref="DE99">IFERROR(INDEX([1]!SAN[DK_nr],MATCH(1,('[1]3.2'!$AM99=[1]!SAN[RAS])*('[1]3.2'!DE$7=[1]SAN!$B$5:$B$154),0)),"")</f>
        <v/>
      </c>
      <c r="DF99" s="151" t="str">
        <f t="array" ref="DF99">IFERROR(INDEX([1]!SAN[DK_nr],MATCH(1,('[1]3.2'!$AM99=[1]!SAN[RAS])*('[1]3.2'!DF$7=[1]SAN!$B$5:$B$154),0)),"")</f>
        <v/>
      </c>
      <c r="DG99" s="151" t="str">
        <f t="array" ref="DG99">IFERROR(INDEX([1]!SAN[DK_nr],MATCH(1,('[1]3.2'!$AM99=[1]!SAN[RAS])*('[1]3.2'!DG$7=[1]SAN!$B$5:$B$154),0)),"")</f>
        <v/>
      </c>
      <c r="DH99" s="151" t="str">
        <f t="array" ref="DH99">IFERROR(INDEX([1]!SAN[DK_nr],MATCH(1,('[1]3.2'!$AM99=[1]!SAN[RAS])*('[1]3.2'!DH$7=[1]SAN!$B$5:$B$154),0)),"")</f>
        <v/>
      </c>
      <c r="DI99" s="151" t="str">
        <f t="array" ref="DI99">IFERROR(INDEX([1]!SAN[DK_nr],MATCH(1,('[1]3.2'!$AM99=[1]!SAN[RAS])*('[1]3.2'!DI$7=[1]SAN!$B$5:$B$154),0)),"")</f>
        <v/>
      </c>
      <c r="DJ99" s="151" t="str">
        <f t="array" ref="DJ99">IFERROR(INDEX([1]!SAN[DK_nr],MATCH(1,('[1]3.2'!$AM99=[1]!SAN[RAS])*('[1]3.2'!DJ$7=[1]SAN!$B$5:$B$154),0)),"")</f>
        <v/>
      </c>
      <c r="DK99" s="151" t="str">
        <f t="array" ref="DK99">IFERROR(INDEX([1]!SAN[DK_nr],MATCH(1,('[1]3.2'!$AM99=[1]!SAN[RAS])*('[1]3.2'!DK$7=[1]SAN!$B$5:$B$154),0)),"")</f>
        <v/>
      </c>
      <c r="DL99" s="151" t="str">
        <f t="array" ref="DL99">IFERROR(INDEX([1]!SAN[DK_nr],MATCH(1,('[1]3.2'!$AM99=[1]!SAN[RAS])*('[1]3.2'!DL$7=[1]SAN!$B$5:$B$154),0)),"")</f>
        <v/>
      </c>
      <c r="DM99" s="151" t="str">
        <f t="array" ref="DM99">IFERROR(INDEX([1]!SAN[DK_nr],MATCH(1,('[1]3.2'!$AM99=[1]!SAN[RAS])*('[1]3.2'!DM$7=[1]SAN!$B$5:$B$154),0)),"")</f>
        <v/>
      </c>
      <c r="DN99" s="151" t="str">
        <f t="array" ref="DN99">IFERROR(INDEX([1]!SAN[DK_nr],MATCH(1,('[1]3.2'!$AM99=[1]!SAN[RAS])*('[1]3.2'!DN$7=[1]SAN!$B$5:$B$154),0)),"")</f>
        <v/>
      </c>
      <c r="DO99" s="151" t="str">
        <f t="array" ref="DO99">IFERROR(INDEX([1]!SAN[DK_nr],MATCH(1,('[1]3.2'!$AM99=[1]!SAN[RAS])*('[1]3.2'!DO$7=[1]SAN!$B$5:$B$154),0)),"")</f>
        <v/>
      </c>
      <c r="DP99" s="151" t="str">
        <f t="array" ref="DP99">IFERROR(INDEX([1]!SAN[DK_nr],MATCH(1,('[1]3.2'!$AM99=[1]!SAN[RAS])*('[1]3.2'!DP$7=[1]SAN!$B$5:$B$154),0)),"")</f>
        <v/>
      </c>
      <c r="DQ99" s="151" t="str">
        <f t="array" ref="DQ99">IFERROR(INDEX([1]!SAN[DK_nr],MATCH(1,('[1]3.2'!$AM99=[1]!SAN[RAS])*('[1]3.2'!DQ$7=[1]SAN!$B$5:$B$154),0)),"")</f>
        <v/>
      </c>
      <c r="DR99" s="151" t="str">
        <f t="array" ref="DR99">IFERROR(INDEX([1]!SAN[DK_nr],MATCH(1,('[1]3.2'!$AM99=[1]!SAN[RAS])*('[1]3.2'!DR$7=[1]SAN!$B$5:$B$154),0)),"")</f>
        <v/>
      </c>
      <c r="DS99" s="151" t="str">
        <f t="array" ref="DS99">IFERROR(INDEX([1]!SAN[DK_nr],MATCH(1,('[1]3.2'!$AM99=[1]!SAN[RAS])*('[1]3.2'!DS$7=[1]SAN!$B$5:$B$154),0)),"")</f>
        <v/>
      </c>
      <c r="DT99" s="151" t="str">
        <f t="array" ref="DT99">IFERROR(INDEX([1]!SAN[DK_nr],MATCH(1,('[1]3.2'!$AM99=[1]!SAN[RAS])*('[1]3.2'!DT$7=[1]SAN!$B$5:$B$154),0)),"")</f>
        <v/>
      </c>
      <c r="DU99" s="151" t="str">
        <f t="array" ref="DU99">IFERROR(INDEX([1]!SAN[DK_nr],MATCH(1,('[1]3.2'!$AM99=[1]!SAN[RAS])*('[1]3.2'!DU$7=[1]SAN!$B$5:$B$154),0)),"")</f>
        <v/>
      </c>
      <c r="DV99" s="151" t="str">
        <f t="array" ref="DV99">IFERROR(INDEX([1]!SAN[DK_nr],MATCH(1,('[1]3.2'!$AM99=[1]!SAN[RAS])*('[1]3.2'!DV$7=[1]SAN!$B$5:$B$154),0)),"")</f>
        <v/>
      </c>
      <c r="DW99" s="151" t="str">
        <f t="array" ref="DW99">IFERROR(INDEX([1]!SAN[DK_nr],MATCH(1,('[1]3.2'!$AM99=[1]!SAN[RAS])*('[1]3.2'!DW$7=[1]SAN!$B$5:$B$154),0)),"")</f>
        <v/>
      </c>
      <c r="DX99" s="151" t="str">
        <f t="array" ref="DX99">IFERROR(INDEX([1]!SAN[DK_nr],MATCH(1,('[1]3.2'!$AM99=[1]!SAN[RAS])*('[1]3.2'!DX$7=[1]SAN!$B$5:$B$154),0)),"")</f>
        <v/>
      </c>
      <c r="DY99" s="151" t="str">
        <f t="array" ref="DY99">IFERROR(INDEX([1]!SAN[DK_nr],MATCH(1,('[1]3.2'!$AM99=[1]!SAN[RAS])*('[1]3.2'!DY$7=[1]SAN!$B$5:$B$154),0)),"")</f>
        <v/>
      </c>
      <c r="DZ99" s="151" t="str">
        <f t="array" ref="DZ99">IFERROR(INDEX([1]!SAN[DK_nr],MATCH(1,('[1]3.2'!$AM99=[1]!SAN[RAS])*('[1]3.2'!DZ$7=[1]SAN!$B$5:$B$154),0)),"")</f>
        <v/>
      </c>
      <c r="EA99" s="151" t="str">
        <f t="array" ref="EA99">IFERROR(INDEX([1]!SAN[DK_nr],MATCH(1,('[1]3.2'!$AM99=[1]!SAN[RAS])*('[1]3.2'!EA$7=[1]SAN!$B$5:$B$154),0)),"")</f>
        <v/>
      </c>
      <c r="EB99" s="151" t="str">
        <f t="array" ref="EB99">IFERROR(INDEX([1]!SAN[DK_nr],MATCH(1,('[1]3.2'!$AM99=[1]!SAN[RAS])*('[1]3.2'!EB$7=[1]SAN!$B$5:$B$154),0)),"")</f>
        <v/>
      </c>
    </row>
    <row r="100" spans="2:132" ht="12.2" customHeight="1" x14ac:dyDescent="0.2">
      <c r="B100" s="168" t="s">
        <v>632</v>
      </c>
      <c r="C100" s="175" t="s">
        <v>633</v>
      </c>
      <c r="D100" s="170" t="str">
        <f t="shared" si="7"/>
        <v xml:space="preserve">                                                                                        </v>
      </c>
      <c r="E100" s="171" t="e">
        <f>+SUMIFS([1]!Sanaudos[Suma],[1]!Sanaudos[Pagal DK RAS],$AM100)</f>
        <v>#REF!</v>
      </c>
      <c r="F100" s="171"/>
      <c r="G100" s="171"/>
      <c r="H100" s="171"/>
      <c r="I100" s="171"/>
      <c r="J100" s="171" t="e">
        <f>+SUMIFS([1]!Sanaudos_kor[Suma],[1]!Sanaudos_kor[RAS],$AM100,[1]!Sanaudos_kor[KOR_nr],J$1)</f>
        <v>#REF!</v>
      </c>
      <c r="K100" s="171" t="e">
        <f>+SUMIFS([1]!Sanaudos_kor[Suma],[1]!Sanaudos_kor[RAS],$AM100,[1]!Sanaudos_kor[KOR_nr],K$1)</f>
        <v>#REF!</v>
      </c>
      <c r="L100" s="171" t="e">
        <f>+SUMIFS([1]!Sanaudos_kor[Suma],[1]!Sanaudos_kor[RAS],$AM100,[1]!Sanaudos_kor[KOR_nr],L$1)</f>
        <v>#REF!</v>
      </c>
      <c r="M100" s="171" t="e">
        <f>+SUMIFS([1]!Sanaudos_kor[Suma],[1]!Sanaudos_kor[RAS],$AM100,[1]!Sanaudos_kor[KOR_nr],M$1)</f>
        <v>#REF!</v>
      </c>
      <c r="N100" s="171" t="e">
        <f>+SUMIFS([1]!Sanaudos_kor[Suma],[1]!Sanaudos_kor[RAS],$AM100,[1]!Sanaudos_kor[KOR_nr],N$1)</f>
        <v>#REF!</v>
      </c>
      <c r="O100" s="171" t="e">
        <f>+SUMIFS([1]!Sanaudos_kor[Suma],[1]!Sanaudos_kor[RAS],$AM100,[1]!Sanaudos_kor[KOR_nr],O$1)</f>
        <v>#REF!</v>
      </c>
      <c r="P100" s="171" t="e">
        <f>+SUMIFS([1]!Sanaudos_kor[Suma],[1]!Sanaudos_kor[RAS],$AM100,[1]!Sanaudos_kor[KOR_nr],P$1)</f>
        <v>#REF!</v>
      </c>
      <c r="Q100" s="171" t="e">
        <f>+SUMIFS([1]!Sanaudos_kor[Suma],[1]!Sanaudos_kor[RAS],$AM100,[1]!Sanaudos_kor[KOR_nr],Q$1)</f>
        <v>#REF!</v>
      </c>
      <c r="R100" s="171" t="e">
        <f>+SUMIFS([1]!Sanaudos_kor[Suma],[1]!Sanaudos_kor[RAS],$AM100,[1]!Sanaudos_kor[KOR_nr],R$1)</f>
        <v>#REF!</v>
      </c>
      <c r="S100" s="171" t="e">
        <f>+SUMIFS([1]!Sanaudos_kor[Suma],[1]!Sanaudos_kor[RAS],$AM100,[1]!Sanaudos_kor[KOR_nr],S$1)</f>
        <v>#REF!</v>
      </c>
      <c r="T100" s="171" t="e">
        <f>+SUMIFS([1]!Sanaudos_kor[Suma],[1]!Sanaudos_kor[RAS],$AM100,[1]!Sanaudos_kor[KOR_nr],T$1)</f>
        <v>#REF!</v>
      </c>
      <c r="U100" s="171" t="e">
        <f>+SUMIFS([1]!Sanaudos_kor[Suma],[1]!Sanaudos_kor[RAS],$AM100,[1]!Sanaudos_kor[KOR_nr],U$1)</f>
        <v>#REF!</v>
      </c>
      <c r="V100" s="171" t="e">
        <f>+SUMIFS([1]!Sanaudos_kor[Suma],[1]!Sanaudos_kor[RAS],$AM100,[1]!Sanaudos_kor[KOR_nr],V$1)</f>
        <v>#REF!</v>
      </c>
      <c r="W100" s="171" t="e">
        <f>+SUMIFS([1]!Sanaudos_kor[Suma],[1]!Sanaudos_kor[RAS],$AM100,[1]!Sanaudos_kor[KOR_nr],W$1)</f>
        <v>#REF!</v>
      </c>
      <c r="X100" s="171" t="e">
        <f>+SUMIFS([1]!Sanaudos_kor[Suma],[1]!Sanaudos_kor[RAS],$AM100,[1]!Sanaudos_kor[KOR_nr],X$1)</f>
        <v>#REF!</v>
      </c>
      <c r="Y100" s="171" t="e">
        <f>+SUMIFS([1]!Sanaudos_kor[Suma],[1]!Sanaudos_kor[RAS],$AM100,[1]!Sanaudos_kor[KOR_nr],Y$1)</f>
        <v>#REF!</v>
      </c>
      <c r="Z100" s="171" t="e">
        <f>+SUMIFS([1]!Sanaudos_kor[Suma],[1]!Sanaudos_kor[RAS],$AM100,[1]!Sanaudos_kor[KOR_nr],Z$1)</f>
        <v>#REF!</v>
      </c>
      <c r="AA100" s="171" t="e">
        <f>+SUMIFS([1]!Sanaudos_kor[Suma],[1]!Sanaudos_kor[RAS],$AM100,[1]!Sanaudos_kor[KOR_nr],AA$1)</f>
        <v>#REF!</v>
      </c>
      <c r="AB100" s="171" t="e">
        <f>+SUMIFS([1]!Sanaudos_kor[Suma],[1]!Sanaudos_kor[RAS],$AM100,[1]!Sanaudos_kor[KOR_nr],AB$1)</f>
        <v>#REF!</v>
      </c>
      <c r="AC100" s="171" t="e">
        <f>+SUMIFS([1]!Sanaudos_kor[Suma],[1]!Sanaudos_kor[RAS],$AM100,[1]!Sanaudos_kor[KOR_nr],AC$1)</f>
        <v>#REF!</v>
      </c>
      <c r="AD100" s="171" t="e">
        <f>+SUMIFS([1]!Sanaudos_kor[Suma],[1]!Sanaudos_kor[RAS],$AM100,[1]!Sanaudos_kor[KOR_nr],AD$1)</f>
        <v>#REF!</v>
      </c>
      <c r="AE100" s="171" t="e">
        <f>+SUMIFS([1]!Sanaudos_kor[Suma],[1]!Sanaudos_kor[RAS],$AM100,[1]!Sanaudos_kor[KOR_nr],AE$1)</f>
        <v>#REF!</v>
      </c>
      <c r="AF100" s="171" t="e">
        <f t="shared" si="4"/>
        <v>#REF!</v>
      </c>
      <c r="AG100" s="538"/>
      <c r="AL100" s="172">
        <f>+'[1]3.pagrindinis'!A102</f>
        <v>900</v>
      </c>
      <c r="AM100" s="172">
        <f>+'[1]3.pagrindinis'!B102</f>
        <v>904</v>
      </c>
      <c r="AN100" s="166" t="e">
        <f>+SUMIFS('[1]5'!$M$8:$M$158,'[1]5'!$C$8:$C$158,$AM100)</f>
        <v>#VALUE!</v>
      </c>
      <c r="AO100" s="167" t="e">
        <f t="shared" si="5"/>
        <v>#VALUE!</v>
      </c>
      <c r="AR100" s="151" t="str">
        <f t="array" ref="AR100">IFERROR(INDEX([1]!SAN[DK_nr],MATCH(1,('[1]3.2'!$AM100=[1]!SAN[RAS])*('[1]3.2'!AR$7=[1]SAN!$B$5:$B$154),0)),"")</f>
        <v/>
      </c>
      <c r="AS100" s="151" t="str">
        <f t="array" ref="AS100">IFERROR(INDEX([1]!SAN[DK_nr],MATCH(1,('[1]3.2'!$AM100=[1]!SAN[RAS])*('[1]3.2'!AS$7=[1]SAN!$B$5:$B$154),0)),"")</f>
        <v/>
      </c>
      <c r="AT100" s="151" t="str">
        <f t="array" ref="AT100">IFERROR(INDEX([1]!SAN[DK_nr],MATCH(1,('[1]3.2'!$AM100=[1]!SAN[RAS])*('[1]3.2'!AT$7=[1]SAN!$B$5:$B$154),0)),"")</f>
        <v/>
      </c>
      <c r="AU100" s="151" t="str">
        <f t="array" ref="AU100">IFERROR(INDEX([1]!SAN[DK_nr],MATCH(1,('[1]3.2'!$AM100=[1]!SAN[RAS])*('[1]3.2'!AU$7=[1]SAN!$B$5:$B$154),0)),"")</f>
        <v/>
      </c>
      <c r="AV100" s="151" t="str">
        <f t="array" ref="AV100">IFERROR(INDEX([1]!SAN[DK_nr],MATCH(1,('[1]3.2'!$AM100=[1]!SAN[RAS])*('[1]3.2'!AV$7=[1]SAN!$B$5:$B$154),0)),"")</f>
        <v/>
      </c>
      <c r="AW100" s="151" t="str">
        <f t="array" ref="AW100">IFERROR(INDEX([1]!SAN[DK_nr],MATCH(1,('[1]3.2'!$AM100=[1]!SAN[RAS])*('[1]3.2'!AW$7=[1]SAN!$B$5:$B$154),0)),"")</f>
        <v/>
      </c>
      <c r="AX100" s="151" t="str">
        <f t="array" ref="AX100">IFERROR(INDEX([1]!SAN[DK_nr],MATCH(1,('[1]3.2'!$AM100=[1]!SAN[RAS])*('[1]3.2'!AX$7=[1]SAN!$B$5:$B$154),0)),"")</f>
        <v/>
      </c>
      <c r="AY100" s="151" t="str">
        <f t="array" ref="AY100">IFERROR(INDEX([1]!SAN[DK_nr],MATCH(1,('[1]3.2'!$AM100=[1]!SAN[RAS])*('[1]3.2'!AY$7=[1]SAN!$B$5:$B$154),0)),"")</f>
        <v/>
      </c>
      <c r="AZ100" s="151" t="str">
        <f t="array" ref="AZ100">IFERROR(INDEX([1]!SAN[DK_nr],MATCH(1,('[1]3.2'!$AM100=[1]!SAN[RAS])*('[1]3.2'!AZ$7=[1]SAN!$B$5:$B$154),0)),"")</f>
        <v/>
      </c>
      <c r="BA100" s="151" t="str">
        <f t="array" ref="BA100">IFERROR(INDEX([1]!SAN[DK_nr],MATCH(1,('[1]3.2'!$AM100=[1]!SAN[RAS])*('[1]3.2'!BA$7=[1]SAN!$B$5:$B$154),0)),"")</f>
        <v/>
      </c>
      <c r="BB100" s="151" t="str">
        <f t="array" ref="BB100">IFERROR(INDEX([1]!SAN[DK_nr],MATCH(1,('[1]3.2'!$AM100=[1]!SAN[RAS])*('[1]3.2'!BB$7=[1]SAN!$B$5:$B$154),0)),"")</f>
        <v/>
      </c>
      <c r="BC100" s="151" t="str">
        <f t="array" ref="BC100">IFERROR(INDEX([1]!SAN[DK_nr],MATCH(1,('[1]3.2'!$AM100=[1]!SAN[RAS])*('[1]3.2'!BC$7=[1]SAN!$B$5:$B$154),0)),"")</f>
        <v/>
      </c>
      <c r="BD100" s="151" t="str">
        <f t="array" ref="BD100">IFERROR(INDEX([1]!SAN[DK_nr],MATCH(1,('[1]3.2'!$AM100=[1]!SAN[RAS])*('[1]3.2'!BD$7=[1]SAN!$B$5:$B$154),0)),"")</f>
        <v/>
      </c>
      <c r="BE100" s="151" t="str">
        <f t="array" ref="BE100">IFERROR(INDEX([1]!SAN[DK_nr],MATCH(1,('[1]3.2'!$AM100=[1]!SAN[RAS])*('[1]3.2'!BE$7=[1]SAN!$B$5:$B$154),0)),"")</f>
        <v/>
      </c>
      <c r="BF100" s="151" t="str">
        <f t="array" ref="BF100">IFERROR(INDEX([1]!SAN[DK_nr],MATCH(1,('[1]3.2'!$AM100=[1]!SAN[RAS])*('[1]3.2'!BF$7=[1]SAN!$B$5:$B$154),0)),"")</f>
        <v/>
      </c>
      <c r="BG100" s="151" t="str">
        <f t="array" ref="BG100">IFERROR(INDEX([1]!SAN[DK_nr],MATCH(1,('[1]3.2'!$AM100=[1]!SAN[RAS])*('[1]3.2'!BG$7=[1]SAN!$B$5:$B$154),0)),"")</f>
        <v/>
      </c>
      <c r="BH100" s="151" t="str">
        <f t="array" ref="BH100">IFERROR(INDEX([1]!SAN[DK_nr],MATCH(1,('[1]3.2'!$AM100=[1]!SAN[RAS])*('[1]3.2'!BH$7=[1]SAN!$B$5:$B$154),0)),"")</f>
        <v/>
      </c>
      <c r="BI100" s="151" t="str">
        <f t="array" ref="BI100">IFERROR(INDEX([1]!SAN[DK_nr],MATCH(1,('[1]3.2'!$AM100=[1]!SAN[RAS])*('[1]3.2'!BI$7=[1]SAN!$B$5:$B$154),0)),"")</f>
        <v/>
      </c>
      <c r="BJ100" s="151" t="str">
        <f t="array" ref="BJ100">IFERROR(INDEX([1]!SAN[DK_nr],MATCH(1,('[1]3.2'!$AM100=[1]!SAN[RAS])*('[1]3.2'!BJ$7=[1]SAN!$B$5:$B$154),0)),"")</f>
        <v/>
      </c>
      <c r="BK100" s="151" t="str">
        <f t="array" ref="BK100">IFERROR(INDEX([1]!SAN[DK_nr],MATCH(1,('[1]3.2'!$AM100=[1]!SAN[RAS])*('[1]3.2'!BK$7=[1]SAN!$B$5:$B$154),0)),"")</f>
        <v/>
      </c>
      <c r="BL100" s="151" t="str">
        <f t="array" ref="BL100">IFERROR(INDEX([1]!SAN[DK_nr],MATCH(1,('[1]3.2'!$AM100=[1]!SAN[RAS])*('[1]3.2'!BL$7=[1]SAN!$B$5:$B$154),0)),"")</f>
        <v/>
      </c>
      <c r="BM100" s="151" t="str">
        <f t="array" ref="BM100">IFERROR(INDEX([1]!SAN[DK_nr],MATCH(1,('[1]3.2'!$AM100=[1]!SAN[RAS])*('[1]3.2'!BM$7=[1]SAN!$B$5:$B$154),0)),"")</f>
        <v/>
      </c>
      <c r="BN100" s="151" t="str">
        <f t="array" ref="BN100">IFERROR(INDEX([1]!SAN[DK_nr],MATCH(1,('[1]3.2'!$AM100=[1]!SAN[RAS])*('[1]3.2'!BN$7=[1]SAN!$B$5:$B$154),0)),"")</f>
        <v/>
      </c>
      <c r="BO100" s="151" t="str">
        <f t="array" ref="BO100">IFERROR(INDEX([1]!SAN[DK_nr],MATCH(1,('[1]3.2'!$AM100=[1]!SAN[RAS])*('[1]3.2'!BO$7=[1]SAN!$B$5:$B$154),0)),"")</f>
        <v/>
      </c>
      <c r="BP100" s="151" t="str">
        <f t="array" ref="BP100">IFERROR(INDEX([1]!SAN[DK_nr],MATCH(1,('[1]3.2'!$AM100=[1]!SAN[RAS])*('[1]3.2'!BP$7=[1]SAN!$B$5:$B$154),0)),"")</f>
        <v/>
      </c>
      <c r="BQ100" s="151" t="str">
        <f t="array" ref="BQ100">IFERROR(INDEX([1]!SAN[DK_nr],MATCH(1,('[1]3.2'!$AM100=[1]!SAN[RAS])*('[1]3.2'!BQ$7=[1]SAN!$B$5:$B$154),0)),"")</f>
        <v/>
      </c>
      <c r="BR100" s="151" t="str">
        <f t="array" ref="BR100">IFERROR(INDEX([1]!SAN[DK_nr],MATCH(1,('[1]3.2'!$AM100=[1]!SAN[RAS])*('[1]3.2'!BR$7=[1]SAN!$B$5:$B$154),0)),"")</f>
        <v/>
      </c>
      <c r="BS100" s="151" t="str">
        <f t="array" ref="BS100">IFERROR(INDEX([1]!SAN[DK_nr],MATCH(1,('[1]3.2'!$AM100=[1]!SAN[RAS])*('[1]3.2'!BS$7=[1]SAN!$B$5:$B$154),0)),"")</f>
        <v/>
      </c>
      <c r="BT100" s="151" t="str">
        <f t="array" ref="BT100">IFERROR(INDEX([1]!SAN[DK_nr],MATCH(1,('[1]3.2'!$AM100=[1]!SAN[RAS])*('[1]3.2'!BT$7=[1]SAN!$B$5:$B$154),0)),"")</f>
        <v/>
      </c>
      <c r="BU100" s="151" t="str">
        <f t="array" ref="BU100">IFERROR(INDEX([1]!SAN[DK_nr],MATCH(1,('[1]3.2'!$AM100=[1]!SAN[RAS])*('[1]3.2'!BU$7=[1]SAN!$B$5:$B$154),0)),"")</f>
        <v/>
      </c>
      <c r="BV100" s="151" t="str">
        <f t="array" ref="BV100">IFERROR(INDEX([1]!SAN[DK_nr],MATCH(1,('[1]3.2'!$AM100=[1]!SAN[RAS])*('[1]3.2'!BV$7=[1]SAN!$B$5:$B$154),0)),"")</f>
        <v/>
      </c>
      <c r="BW100" s="151" t="str">
        <f t="array" ref="BW100">IFERROR(INDEX([1]!SAN[DK_nr],MATCH(1,('[1]3.2'!$AM100=[1]!SAN[RAS])*('[1]3.2'!BW$7=[1]SAN!$B$5:$B$154),0)),"")</f>
        <v/>
      </c>
      <c r="BX100" s="151" t="str">
        <f t="array" ref="BX100">IFERROR(INDEX([1]!SAN[DK_nr],MATCH(1,('[1]3.2'!$AM100=[1]!SAN[RAS])*('[1]3.2'!BX$7=[1]SAN!$B$5:$B$154),0)),"")</f>
        <v/>
      </c>
      <c r="BY100" s="151" t="str">
        <f t="array" ref="BY100">IFERROR(INDEX([1]!SAN[DK_nr],MATCH(1,('[1]3.2'!$AM100=[1]!SAN[RAS])*('[1]3.2'!BY$7=[1]SAN!$B$5:$B$154),0)),"")</f>
        <v/>
      </c>
      <c r="BZ100" s="151" t="str">
        <f t="array" ref="BZ100">IFERROR(INDEX([1]!SAN[DK_nr],MATCH(1,('[1]3.2'!$AM100=[1]!SAN[RAS])*('[1]3.2'!BZ$7=[1]SAN!$B$5:$B$154),0)),"")</f>
        <v/>
      </c>
      <c r="CA100" s="151" t="str">
        <f t="array" ref="CA100">IFERROR(INDEX([1]!SAN[DK_nr],MATCH(1,('[1]3.2'!$AM100=[1]!SAN[RAS])*('[1]3.2'!CA$7=[1]SAN!$B$5:$B$154),0)),"")</f>
        <v/>
      </c>
      <c r="CB100" s="151" t="str">
        <f t="array" ref="CB100">IFERROR(INDEX([1]!SAN[DK_nr],MATCH(1,('[1]3.2'!$AM100=[1]!SAN[RAS])*('[1]3.2'!CB$7=[1]SAN!$B$5:$B$154),0)),"")</f>
        <v/>
      </c>
      <c r="CC100" s="151" t="str">
        <f t="array" ref="CC100">IFERROR(INDEX([1]!SAN[DK_nr],MATCH(1,('[1]3.2'!$AM100=[1]!SAN[RAS])*('[1]3.2'!CC$7=[1]SAN!$B$5:$B$154),0)),"")</f>
        <v/>
      </c>
      <c r="CD100" s="151" t="str">
        <f t="array" ref="CD100">IFERROR(INDEX([1]!SAN[DK_nr],MATCH(1,('[1]3.2'!$AM100=[1]!SAN[RAS])*('[1]3.2'!CD$7=[1]SAN!$B$5:$B$154),0)),"")</f>
        <v/>
      </c>
      <c r="CE100" s="151" t="str">
        <f t="array" ref="CE100">IFERROR(INDEX([1]!SAN[DK_nr],MATCH(1,('[1]3.2'!$AM100=[1]!SAN[RAS])*('[1]3.2'!CE$7=[1]SAN!$B$5:$B$154),0)),"")</f>
        <v/>
      </c>
      <c r="CF100" s="151" t="str">
        <f t="array" ref="CF100">IFERROR(INDEX([1]!SAN[DK_nr],MATCH(1,('[1]3.2'!$AM100=[1]!SAN[RAS])*('[1]3.2'!CF$7=[1]SAN!$B$5:$B$154),0)),"")</f>
        <v/>
      </c>
      <c r="CG100" s="151" t="str">
        <f t="array" ref="CG100">IFERROR(INDEX([1]!SAN[DK_nr],MATCH(1,('[1]3.2'!$AM100=[1]!SAN[RAS])*('[1]3.2'!CG$7=[1]SAN!$B$5:$B$154),0)),"")</f>
        <v/>
      </c>
      <c r="CH100" s="151" t="str">
        <f t="array" ref="CH100">IFERROR(INDEX([1]!SAN[DK_nr],MATCH(1,('[1]3.2'!$AM100=[1]!SAN[RAS])*('[1]3.2'!CH$7=[1]SAN!$B$5:$B$154),0)),"")</f>
        <v/>
      </c>
      <c r="CI100" s="151" t="str">
        <f t="array" ref="CI100">IFERROR(INDEX([1]!SAN[DK_nr],MATCH(1,('[1]3.2'!$AM100=[1]!SAN[RAS])*('[1]3.2'!CI$7=[1]SAN!$B$5:$B$154),0)),"")</f>
        <v/>
      </c>
      <c r="CJ100" s="151" t="str">
        <f t="array" ref="CJ100">IFERROR(INDEX([1]!SAN[DK_nr],MATCH(1,('[1]3.2'!$AM100=[1]!SAN[RAS])*('[1]3.2'!CJ$7=[1]SAN!$B$5:$B$154),0)),"")</f>
        <v/>
      </c>
      <c r="CK100" s="151" t="str">
        <f t="array" ref="CK100">IFERROR(INDEX([1]!SAN[DK_nr],MATCH(1,('[1]3.2'!$AM100=[1]!SAN[RAS])*('[1]3.2'!CK$7=[1]SAN!$B$5:$B$154),0)),"")</f>
        <v/>
      </c>
      <c r="CL100" s="151" t="str">
        <f t="array" ref="CL100">IFERROR(INDEX([1]!SAN[DK_nr],MATCH(1,('[1]3.2'!$AM100=[1]!SAN[RAS])*('[1]3.2'!CL$7=[1]SAN!$B$5:$B$154),0)),"")</f>
        <v/>
      </c>
      <c r="CM100" s="151" t="str">
        <f t="array" ref="CM100">IFERROR(INDEX([1]!SAN[DK_nr],MATCH(1,('[1]3.2'!$AM100=[1]!SAN[RAS])*('[1]3.2'!CM$7=[1]SAN!$B$5:$B$154),0)),"")</f>
        <v/>
      </c>
      <c r="CN100" s="151" t="str">
        <f t="array" ref="CN100">IFERROR(INDEX([1]!SAN[DK_nr],MATCH(1,('[1]3.2'!$AM100=[1]!SAN[RAS])*('[1]3.2'!CN$7=[1]SAN!$B$5:$B$154),0)),"")</f>
        <v/>
      </c>
      <c r="CO100" s="151" t="str">
        <f t="array" ref="CO100">IFERROR(INDEX([1]!SAN[DK_nr],MATCH(1,('[1]3.2'!$AM100=[1]!SAN[RAS])*('[1]3.2'!CO$7=[1]SAN!$B$5:$B$154),0)),"")</f>
        <v/>
      </c>
      <c r="CP100" s="151" t="str">
        <f t="array" ref="CP100">IFERROR(INDEX([1]!SAN[DK_nr],MATCH(1,('[1]3.2'!$AM100=[1]!SAN[RAS])*('[1]3.2'!CP$7=[1]SAN!$B$5:$B$154),0)),"")</f>
        <v/>
      </c>
      <c r="CQ100" s="151" t="str">
        <f t="array" ref="CQ100">IFERROR(INDEX([1]!SAN[DK_nr],MATCH(1,('[1]3.2'!$AM100=[1]!SAN[RAS])*('[1]3.2'!CQ$7=[1]SAN!$B$5:$B$154),0)),"")</f>
        <v/>
      </c>
      <c r="CR100" s="151" t="str">
        <f t="array" ref="CR100">IFERROR(INDEX([1]!SAN[DK_nr],MATCH(1,('[1]3.2'!$AM100=[1]!SAN[RAS])*('[1]3.2'!CR$7=[1]SAN!$B$5:$B$154),0)),"")</f>
        <v/>
      </c>
      <c r="CS100" s="151" t="str">
        <f t="array" ref="CS100">IFERROR(INDEX([1]!SAN[DK_nr],MATCH(1,('[1]3.2'!$AM100=[1]!SAN[RAS])*('[1]3.2'!CS$7=[1]SAN!$B$5:$B$154),0)),"")</f>
        <v/>
      </c>
      <c r="CT100" s="151" t="str">
        <f t="array" ref="CT100">IFERROR(INDEX([1]!SAN[DK_nr],MATCH(1,('[1]3.2'!$AM100=[1]!SAN[RAS])*('[1]3.2'!CT$7=[1]SAN!$B$5:$B$154),0)),"")</f>
        <v/>
      </c>
      <c r="CU100" s="151" t="str">
        <f t="array" ref="CU100">IFERROR(INDEX([1]!SAN[DK_nr],MATCH(1,('[1]3.2'!$AM100=[1]!SAN[RAS])*('[1]3.2'!CU$7=[1]SAN!$B$5:$B$154),0)),"")</f>
        <v/>
      </c>
      <c r="CV100" s="151" t="str">
        <f t="array" ref="CV100">IFERROR(INDEX([1]!SAN[DK_nr],MATCH(1,('[1]3.2'!$AM100=[1]!SAN[RAS])*('[1]3.2'!CV$7=[1]SAN!$B$5:$B$154),0)),"")</f>
        <v/>
      </c>
      <c r="CW100" s="151" t="str">
        <f t="array" ref="CW100">IFERROR(INDEX([1]!SAN[DK_nr],MATCH(1,('[1]3.2'!$AM100=[1]!SAN[RAS])*('[1]3.2'!CW$7=[1]SAN!$B$5:$B$154),0)),"")</f>
        <v/>
      </c>
      <c r="CX100" s="151" t="str">
        <f t="array" ref="CX100">IFERROR(INDEX([1]!SAN[DK_nr],MATCH(1,('[1]3.2'!$AM100=[1]!SAN[RAS])*('[1]3.2'!CX$7=[1]SAN!$B$5:$B$154),0)),"")</f>
        <v/>
      </c>
      <c r="CY100" s="151" t="str">
        <f t="array" ref="CY100">IFERROR(INDEX([1]!SAN[DK_nr],MATCH(1,('[1]3.2'!$AM100=[1]!SAN[RAS])*('[1]3.2'!CY$7=[1]SAN!$B$5:$B$154),0)),"")</f>
        <v/>
      </c>
      <c r="CZ100" s="151" t="str">
        <f t="array" ref="CZ100">IFERROR(INDEX([1]!SAN[DK_nr],MATCH(1,('[1]3.2'!$AM100=[1]!SAN[RAS])*('[1]3.2'!CZ$7=[1]SAN!$B$5:$B$154),0)),"")</f>
        <v/>
      </c>
      <c r="DA100" s="151" t="str">
        <f t="array" ref="DA100">IFERROR(INDEX([1]!SAN[DK_nr],MATCH(1,('[1]3.2'!$AM100=[1]!SAN[RAS])*('[1]3.2'!DA$7=[1]SAN!$B$5:$B$154),0)),"")</f>
        <v/>
      </c>
      <c r="DB100" s="151" t="str">
        <f t="array" ref="DB100">IFERROR(INDEX([1]!SAN[DK_nr],MATCH(1,('[1]3.2'!$AM100=[1]!SAN[RAS])*('[1]3.2'!DB$7=[1]SAN!$B$5:$B$154),0)),"")</f>
        <v/>
      </c>
      <c r="DC100" s="151" t="str">
        <f t="array" ref="DC100">IFERROR(INDEX([1]!SAN[DK_nr],MATCH(1,('[1]3.2'!$AM100=[1]!SAN[RAS])*('[1]3.2'!DC$7=[1]SAN!$B$5:$B$154),0)),"")</f>
        <v/>
      </c>
      <c r="DD100" s="151" t="str">
        <f t="array" ref="DD100">IFERROR(INDEX([1]!SAN[DK_nr],MATCH(1,('[1]3.2'!$AM100=[1]!SAN[RAS])*('[1]3.2'!DD$7=[1]SAN!$B$5:$B$154),0)),"")</f>
        <v/>
      </c>
      <c r="DE100" s="151" t="str">
        <f t="array" ref="DE100">IFERROR(INDEX([1]!SAN[DK_nr],MATCH(1,('[1]3.2'!$AM100=[1]!SAN[RAS])*('[1]3.2'!DE$7=[1]SAN!$B$5:$B$154),0)),"")</f>
        <v/>
      </c>
      <c r="DF100" s="151" t="str">
        <f t="array" ref="DF100">IFERROR(INDEX([1]!SAN[DK_nr],MATCH(1,('[1]3.2'!$AM100=[1]!SAN[RAS])*('[1]3.2'!DF$7=[1]SAN!$B$5:$B$154),0)),"")</f>
        <v/>
      </c>
      <c r="DG100" s="151" t="str">
        <f t="array" ref="DG100">IFERROR(INDEX([1]!SAN[DK_nr],MATCH(1,('[1]3.2'!$AM100=[1]!SAN[RAS])*('[1]3.2'!DG$7=[1]SAN!$B$5:$B$154),0)),"")</f>
        <v/>
      </c>
      <c r="DH100" s="151" t="str">
        <f t="array" ref="DH100">IFERROR(INDEX([1]!SAN[DK_nr],MATCH(1,('[1]3.2'!$AM100=[1]!SAN[RAS])*('[1]3.2'!DH$7=[1]SAN!$B$5:$B$154),0)),"")</f>
        <v/>
      </c>
      <c r="DI100" s="151" t="str">
        <f t="array" ref="DI100">IFERROR(INDEX([1]!SAN[DK_nr],MATCH(1,('[1]3.2'!$AM100=[1]!SAN[RAS])*('[1]3.2'!DI$7=[1]SAN!$B$5:$B$154),0)),"")</f>
        <v/>
      </c>
      <c r="DJ100" s="151" t="str">
        <f t="array" ref="DJ100">IFERROR(INDEX([1]!SAN[DK_nr],MATCH(1,('[1]3.2'!$AM100=[1]!SAN[RAS])*('[1]3.2'!DJ$7=[1]SAN!$B$5:$B$154),0)),"")</f>
        <v/>
      </c>
      <c r="DK100" s="151" t="str">
        <f t="array" ref="DK100">IFERROR(INDEX([1]!SAN[DK_nr],MATCH(1,('[1]3.2'!$AM100=[1]!SAN[RAS])*('[1]3.2'!DK$7=[1]SAN!$B$5:$B$154),0)),"")</f>
        <v/>
      </c>
      <c r="DL100" s="151" t="str">
        <f t="array" ref="DL100">IFERROR(INDEX([1]!SAN[DK_nr],MATCH(1,('[1]3.2'!$AM100=[1]!SAN[RAS])*('[1]3.2'!DL$7=[1]SAN!$B$5:$B$154),0)),"")</f>
        <v/>
      </c>
      <c r="DM100" s="151" t="str">
        <f t="array" ref="DM100">IFERROR(INDEX([1]!SAN[DK_nr],MATCH(1,('[1]3.2'!$AM100=[1]!SAN[RAS])*('[1]3.2'!DM$7=[1]SAN!$B$5:$B$154),0)),"")</f>
        <v/>
      </c>
      <c r="DN100" s="151" t="str">
        <f t="array" ref="DN100">IFERROR(INDEX([1]!SAN[DK_nr],MATCH(1,('[1]3.2'!$AM100=[1]!SAN[RAS])*('[1]3.2'!DN$7=[1]SAN!$B$5:$B$154),0)),"")</f>
        <v/>
      </c>
      <c r="DO100" s="151" t="str">
        <f t="array" ref="DO100">IFERROR(INDEX([1]!SAN[DK_nr],MATCH(1,('[1]3.2'!$AM100=[1]!SAN[RAS])*('[1]3.2'!DO$7=[1]SAN!$B$5:$B$154),0)),"")</f>
        <v/>
      </c>
      <c r="DP100" s="151" t="str">
        <f t="array" ref="DP100">IFERROR(INDEX([1]!SAN[DK_nr],MATCH(1,('[1]3.2'!$AM100=[1]!SAN[RAS])*('[1]3.2'!DP$7=[1]SAN!$B$5:$B$154),0)),"")</f>
        <v/>
      </c>
      <c r="DQ100" s="151" t="str">
        <f t="array" ref="DQ100">IFERROR(INDEX([1]!SAN[DK_nr],MATCH(1,('[1]3.2'!$AM100=[1]!SAN[RAS])*('[1]3.2'!DQ$7=[1]SAN!$B$5:$B$154),0)),"")</f>
        <v/>
      </c>
      <c r="DR100" s="151" t="str">
        <f t="array" ref="DR100">IFERROR(INDEX([1]!SAN[DK_nr],MATCH(1,('[1]3.2'!$AM100=[1]!SAN[RAS])*('[1]3.2'!DR$7=[1]SAN!$B$5:$B$154),0)),"")</f>
        <v/>
      </c>
      <c r="DS100" s="151" t="str">
        <f t="array" ref="DS100">IFERROR(INDEX([1]!SAN[DK_nr],MATCH(1,('[1]3.2'!$AM100=[1]!SAN[RAS])*('[1]3.2'!DS$7=[1]SAN!$B$5:$B$154),0)),"")</f>
        <v/>
      </c>
      <c r="DT100" s="151" t="str">
        <f t="array" ref="DT100">IFERROR(INDEX([1]!SAN[DK_nr],MATCH(1,('[1]3.2'!$AM100=[1]!SAN[RAS])*('[1]3.2'!DT$7=[1]SAN!$B$5:$B$154),0)),"")</f>
        <v/>
      </c>
      <c r="DU100" s="151" t="str">
        <f t="array" ref="DU100">IFERROR(INDEX([1]!SAN[DK_nr],MATCH(1,('[1]3.2'!$AM100=[1]!SAN[RAS])*('[1]3.2'!DU$7=[1]SAN!$B$5:$B$154),0)),"")</f>
        <v/>
      </c>
      <c r="DV100" s="151" t="str">
        <f t="array" ref="DV100">IFERROR(INDEX([1]!SAN[DK_nr],MATCH(1,('[1]3.2'!$AM100=[1]!SAN[RAS])*('[1]3.2'!DV$7=[1]SAN!$B$5:$B$154),0)),"")</f>
        <v/>
      </c>
      <c r="DW100" s="151" t="str">
        <f t="array" ref="DW100">IFERROR(INDEX([1]!SAN[DK_nr],MATCH(1,('[1]3.2'!$AM100=[1]!SAN[RAS])*('[1]3.2'!DW$7=[1]SAN!$B$5:$B$154),0)),"")</f>
        <v/>
      </c>
      <c r="DX100" s="151" t="str">
        <f t="array" ref="DX100">IFERROR(INDEX([1]!SAN[DK_nr],MATCH(1,('[1]3.2'!$AM100=[1]!SAN[RAS])*('[1]3.2'!DX$7=[1]SAN!$B$5:$B$154),0)),"")</f>
        <v/>
      </c>
      <c r="DY100" s="151" t="str">
        <f t="array" ref="DY100">IFERROR(INDEX([1]!SAN[DK_nr],MATCH(1,('[1]3.2'!$AM100=[1]!SAN[RAS])*('[1]3.2'!DY$7=[1]SAN!$B$5:$B$154),0)),"")</f>
        <v/>
      </c>
      <c r="DZ100" s="151" t="str">
        <f t="array" ref="DZ100">IFERROR(INDEX([1]!SAN[DK_nr],MATCH(1,('[1]3.2'!$AM100=[1]!SAN[RAS])*('[1]3.2'!DZ$7=[1]SAN!$B$5:$B$154),0)),"")</f>
        <v/>
      </c>
      <c r="EA100" s="151" t="str">
        <f t="array" ref="EA100">IFERROR(INDEX([1]!SAN[DK_nr],MATCH(1,('[1]3.2'!$AM100=[1]!SAN[RAS])*('[1]3.2'!EA$7=[1]SAN!$B$5:$B$154),0)),"")</f>
        <v/>
      </c>
      <c r="EB100" s="151" t="str">
        <f t="array" ref="EB100">IFERROR(INDEX([1]!SAN[DK_nr],MATCH(1,('[1]3.2'!$AM100=[1]!SAN[RAS])*('[1]3.2'!EB$7=[1]SAN!$B$5:$B$154),0)),"")</f>
        <v/>
      </c>
    </row>
    <row r="101" spans="2:132" ht="12.2" customHeight="1" x14ac:dyDescent="0.2">
      <c r="B101" s="168" t="s">
        <v>634</v>
      </c>
      <c r="C101" s="175" t="s">
        <v>635</v>
      </c>
      <c r="D101" s="170" t="str">
        <f t="shared" si="7"/>
        <v xml:space="preserve">                                                                                        </v>
      </c>
      <c r="E101" s="171" t="e">
        <f>+SUMIFS([1]!Sanaudos[Suma],[1]!Sanaudos[Pagal DK RAS],$AM101)</f>
        <v>#REF!</v>
      </c>
      <c r="F101" s="171"/>
      <c r="G101" s="171"/>
      <c r="H101" s="171" t="e">
        <f>-E101</f>
        <v>#REF!</v>
      </c>
      <c r="I101" s="171" t="e">
        <f>SUM([1]!DU[Išeitinės išmokos, kompensacijos])</f>
        <v>#REF!</v>
      </c>
      <c r="J101" s="171" t="e">
        <f>+SUMIFS([1]!Sanaudos_kor[Suma],[1]!Sanaudos_kor[RAS],$AM101,[1]!Sanaudos_kor[KOR_nr],J$1)</f>
        <v>#REF!</v>
      </c>
      <c r="K101" s="171" t="e">
        <f>+SUMIFS([1]!Sanaudos_kor[Suma],[1]!Sanaudos_kor[RAS],$AM101,[1]!Sanaudos_kor[KOR_nr],K$1)</f>
        <v>#REF!</v>
      </c>
      <c r="L101" s="171" t="e">
        <f>+SUMIFS([1]!Sanaudos_kor[Suma],[1]!Sanaudos_kor[RAS],$AM101,[1]!Sanaudos_kor[KOR_nr],L$1)</f>
        <v>#REF!</v>
      </c>
      <c r="M101" s="171" t="e">
        <f>+SUMIFS([1]!Sanaudos_kor[Suma],[1]!Sanaudos_kor[RAS],$AM101,[1]!Sanaudos_kor[KOR_nr],M$1)</f>
        <v>#REF!</v>
      </c>
      <c r="N101" s="171" t="e">
        <f>+SUMIFS([1]!Sanaudos_kor[Suma],[1]!Sanaudos_kor[RAS],$AM101,[1]!Sanaudos_kor[KOR_nr],N$1)</f>
        <v>#REF!</v>
      </c>
      <c r="O101" s="171" t="e">
        <f>+SUMIFS([1]!Sanaudos_kor[Suma],[1]!Sanaudos_kor[RAS],$AM101,[1]!Sanaudos_kor[KOR_nr],O$1)</f>
        <v>#REF!</v>
      </c>
      <c r="P101" s="171" t="e">
        <f>+SUMIFS([1]!Sanaudos_kor[Suma],[1]!Sanaudos_kor[RAS],$AM101,[1]!Sanaudos_kor[KOR_nr],P$1)</f>
        <v>#REF!</v>
      </c>
      <c r="Q101" s="171" t="e">
        <f>+SUMIFS([1]!Sanaudos_kor[Suma],[1]!Sanaudos_kor[RAS],$AM101,[1]!Sanaudos_kor[KOR_nr],Q$1)</f>
        <v>#REF!</v>
      </c>
      <c r="R101" s="171" t="e">
        <f>+SUMIFS([1]!Sanaudos_kor[Suma],[1]!Sanaudos_kor[RAS],$AM101,[1]!Sanaudos_kor[KOR_nr],R$1)</f>
        <v>#REF!</v>
      </c>
      <c r="S101" s="171" t="e">
        <f>+SUMIFS([1]!Sanaudos_kor[Suma],[1]!Sanaudos_kor[RAS],$AM101,[1]!Sanaudos_kor[KOR_nr],S$1)</f>
        <v>#REF!</v>
      </c>
      <c r="T101" s="171" t="e">
        <f>+SUMIFS([1]!Sanaudos_kor[Suma],[1]!Sanaudos_kor[RAS],$AM101,[1]!Sanaudos_kor[KOR_nr],T$1)</f>
        <v>#REF!</v>
      </c>
      <c r="U101" s="171" t="e">
        <f>+SUMIFS([1]!Sanaudos_kor[Suma],[1]!Sanaudos_kor[RAS],$AM101,[1]!Sanaudos_kor[KOR_nr],U$1)</f>
        <v>#REF!</v>
      </c>
      <c r="V101" s="171" t="e">
        <f>+SUMIFS([1]!Sanaudos_kor[Suma],[1]!Sanaudos_kor[RAS],$AM101,[1]!Sanaudos_kor[KOR_nr],V$1)</f>
        <v>#REF!</v>
      </c>
      <c r="W101" s="171" t="e">
        <f>+SUMIFS([1]!Sanaudos_kor[Suma],[1]!Sanaudos_kor[RAS],$AM101,[1]!Sanaudos_kor[KOR_nr],W$1)</f>
        <v>#REF!</v>
      </c>
      <c r="X101" s="171" t="e">
        <f>+SUMIFS([1]!Sanaudos_kor[Suma],[1]!Sanaudos_kor[RAS],$AM101,[1]!Sanaudos_kor[KOR_nr],X$1)</f>
        <v>#REF!</v>
      </c>
      <c r="Y101" s="171" t="e">
        <f>+SUMIFS([1]!Sanaudos_kor[Suma],[1]!Sanaudos_kor[RAS],$AM101,[1]!Sanaudos_kor[KOR_nr],Y$1)</f>
        <v>#REF!</v>
      </c>
      <c r="Z101" s="171" t="e">
        <f>+SUMIFS([1]!Sanaudos_kor[Suma],[1]!Sanaudos_kor[RAS],$AM101,[1]!Sanaudos_kor[KOR_nr],Z$1)</f>
        <v>#REF!</v>
      </c>
      <c r="AA101" s="171" t="e">
        <f>+SUMIFS([1]!Sanaudos_kor[Suma],[1]!Sanaudos_kor[RAS],$AM101,[1]!Sanaudos_kor[KOR_nr],AA$1)</f>
        <v>#REF!</v>
      </c>
      <c r="AB101" s="171" t="e">
        <f>+SUMIFS([1]!Sanaudos_kor[Suma],[1]!Sanaudos_kor[RAS],$AM101,[1]!Sanaudos_kor[KOR_nr],AB$1)</f>
        <v>#REF!</v>
      </c>
      <c r="AC101" s="171" t="e">
        <f>+SUMIFS([1]!Sanaudos_kor[Suma],[1]!Sanaudos_kor[RAS],$AM101,[1]!Sanaudos_kor[KOR_nr],AC$1)</f>
        <v>#REF!</v>
      </c>
      <c r="AD101" s="171" t="e">
        <f>+SUMIFS([1]!Sanaudos_kor[Suma],[1]!Sanaudos_kor[RAS],$AM101,[1]!Sanaudos_kor[KOR_nr],AD$1)</f>
        <v>#REF!</v>
      </c>
      <c r="AE101" s="171" t="e">
        <f>+SUMIFS([1]!Sanaudos_kor[Suma],[1]!Sanaudos_kor[RAS],$AM101,[1]!Sanaudos_kor[KOR_nr],AE$1)</f>
        <v>#REF!</v>
      </c>
      <c r="AF101" s="171" t="e">
        <f t="shared" si="4"/>
        <v>#REF!</v>
      </c>
      <c r="AG101" s="538"/>
      <c r="AL101" s="172">
        <f>+'[1]3.pagrindinis'!A103</f>
        <v>900</v>
      </c>
      <c r="AM101" s="172">
        <f>+'[1]3.pagrindinis'!B103</f>
        <v>905</v>
      </c>
      <c r="AN101" s="166" t="e">
        <f>+SUMIFS('[1]5'!$M$8:$M$158,'[1]5'!$C$8:$C$158,$AM101)</f>
        <v>#VALUE!</v>
      </c>
      <c r="AO101" s="167" t="e">
        <f t="shared" si="5"/>
        <v>#VALUE!</v>
      </c>
      <c r="AR101" s="151" t="str">
        <f t="array" ref="AR101">IFERROR(INDEX([1]!SAN[DK_nr],MATCH(1,('[1]3.2'!$AM101=[1]!SAN[RAS])*('[1]3.2'!AR$7=[1]SAN!$B$5:$B$154),0)),"")</f>
        <v/>
      </c>
      <c r="AS101" s="151" t="str">
        <f t="array" ref="AS101">IFERROR(INDEX([1]!SAN[DK_nr],MATCH(1,('[1]3.2'!$AM101=[1]!SAN[RAS])*('[1]3.2'!AS$7=[1]SAN!$B$5:$B$154),0)),"")</f>
        <v/>
      </c>
      <c r="AT101" s="151" t="str">
        <f t="array" ref="AT101">IFERROR(INDEX([1]!SAN[DK_nr],MATCH(1,('[1]3.2'!$AM101=[1]!SAN[RAS])*('[1]3.2'!AT$7=[1]SAN!$B$5:$B$154),0)),"")</f>
        <v/>
      </c>
      <c r="AU101" s="151" t="str">
        <f t="array" ref="AU101">IFERROR(INDEX([1]!SAN[DK_nr],MATCH(1,('[1]3.2'!$AM101=[1]!SAN[RAS])*('[1]3.2'!AU$7=[1]SAN!$B$5:$B$154),0)),"")</f>
        <v/>
      </c>
      <c r="AV101" s="151" t="str">
        <f t="array" ref="AV101">IFERROR(INDEX([1]!SAN[DK_nr],MATCH(1,('[1]3.2'!$AM101=[1]!SAN[RAS])*('[1]3.2'!AV$7=[1]SAN!$B$5:$B$154),0)),"")</f>
        <v/>
      </c>
      <c r="AW101" s="151" t="str">
        <f t="array" ref="AW101">IFERROR(INDEX([1]!SAN[DK_nr],MATCH(1,('[1]3.2'!$AM101=[1]!SAN[RAS])*('[1]3.2'!AW$7=[1]SAN!$B$5:$B$154),0)),"")</f>
        <v/>
      </c>
      <c r="AX101" s="151" t="str">
        <f t="array" ref="AX101">IFERROR(INDEX([1]!SAN[DK_nr],MATCH(1,('[1]3.2'!$AM101=[1]!SAN[RAS])*('[1]3.2'!AX$7=[1]SAN!$B$5:$B$154),0)),"")</f>
        <v/>
      </c>
      <c r="AY101" s="151" t="str">
        <f t="array" ref="AY101">IFERROR(INDEX([1]!SAN[DK_nr],MATCH(1,('[1]3.2'!$AM101=[1]!SAN[RAS])*('[1]3.2'!AY$7=[1]SAN!$B$5:$B$154),0)),"")</f>
        <v/>
      </c>
      <c r="AZ101" s="151" t="str">
        <f t="array" ref="AZ101">IFERROR(INDEX([1]!SAN[DK_nr],MATCH(1,('[1]3.2'!$AM101=[1]!SAN[RAS])*('[1]3.2'!AZ$7=[1]SAN!$B$5:$B$154),0)),"")</f>
        <v/>
      </c>
      <c r="BA101" s="151" t="str">
        <f t="array" ref="BA101">IFERROR(INDEX([1]!SAN[DK_nr],MATCH(1,('[1]3.2'!$AM101=[1]!SAN[RAS])*('[1]3.2'!BA$7=[1]SAN!$B$5:$B$154),0)),"")</f>
        <v/>
      </c>
      <c r="BB101" s="151" t="str">
        <f t="array" ref="BB101">IFERROR(INDEX([1]!SAN[DK_nr],MATCH(1,('[1]3.2'!$AM101=[1]!SAN[RAS])*('[1]3.2'!BB$7=[1]SAN!$B$5:$B$154),0)),"")</f>
        <v/>
      </c>
      <c r="BC101" s="151" t="str">
        <f t="array" ref="BC101">IFERROR(INDEX([1]!SAN[DK_nr],MATCH(1,('[1]3.2'!$AM101=[1]!SAN[RAS])*('[1]3.2'!BC$7=[1]SAN!$B$5:$B$154),0)),"")</f>
        <v/>
      </c>
      <c r="BD101" s="151" t="str">
        <f t="array" ref="BD101">IFERROR(INDEX([1]!SAN[DK_nr],MATCH(1,('[1]3.2'!$AM101=[1]!SAN[RAS])*('[1]3.2'!BD$7=[1]SAN!$B$5:$B$154),0)),"")</f>
        <v/>
      </c>
      <c r="BE101" s="151" t="str">
        <f t="array" ref="BE101">IFERROR(INDEX([1]!SAN[DK_nr],MATCH(1,('[1]3.2'!$AM101=[1]!SAN[RAS])*('[1]3.2'!BE$7=[1]SAN!$B$5:$B$154),0)),"")</f>
        <v/>
      </c>
      <c r="BF101" s="151" t="str">
        <f t="array" ref="BF101">IFERROR(INDEX([1]!SAN[DK_nr],MATCH(1,('[1]3.2'!$AM101=[1]!SAN[RAS])*('[1]3.2'!BF$7=[1]SAN!$B$5:$B$154),0)),"")</f>
        <v/>
      </c>
      <c r="BG101" s="151" t="str">
        <f t="array" ref="BG101">IFERROR(INDEX([1]!SAN[DK_nr],MATCH(1,('[1]3.2'!$AM101=[1]!SAN[RAS])*('[1]3.2'!BG$7=[1]SAN!$B$5:$B$154),0)),"")</f>
        <v/>
      </c>
      <c r="BH101" s="151" t="str">
        <f t="array" ref="BH101">IFERROR(INDEX([1]!SAN[DK_nr],MATCH(1,('[1]3.2'!$AM101=[1]!SAN[RAS])*('[1]3.2'!BH$7=[1]SAN!$B$5:$B$154),0)),"")</f>
        <v/>
      </c>
      <c r="BI101" s="151" t="str">
        <f t="array" ref="BI101">IFERROR(INDEX([1]!SAN[DK_nr],MATCH(1,('[1]3.2'!$AM101=[1]!SAN[RAS])*('[1]3.2'!BI$7=[1]SAN!$B$5:$B$154),0)),"")</f>
        <v/>
      </c>
      <c r="BJ101" s="151" t="str">
        <f t="array" ref="BJ101">IFERROR(INDEX([1]!SAN[DK_nr],MATCH(1,('[1]3.2'!$AM101=[1]!SAN[RAS])*('[1]3.2'!BJ$7=[1]SAN!$B$5:$B$154),0)),"")</f>
        <v/>
      </c>
      <c r="BK101" s="151" t="str">
        <f t="array" ref="BK101">IFERROR(INDEX([1]!SAN[DK_nr],MATCH(1,('[1]3.2'!$AM101=[1]!SAN[RAS])*('[1]3.2'!BK$7=[1]SAN!$B$5:$B$154),0)),"")</f>
        <v/>
      </c>
      <c r="BL101" s="151" t="str">
        <f t="array" ref="BL101">IFERROR(INDEX([1]!SAN[DK_nr],MATCH(1,('[1]3.2'!$AM101=[1]!SAN[RAS])*('[1]3.2'!BL$7=[1]SAN!$B$5:$B$154),0)),"")</f>
        <v/>
      </c>
      <c r="BM101" s="151" t="str">
        <f t="array" ref="BM101">IFERROR(INDEX([1]!SAN[DK_nr],MATCH(1,('[1]3.2'!$AM101=[1]!SAN[RAS])*('[1]3.2'!BM$7=[1]SAN!$B$5:$B$154),0)),"")</f>
        <v/>
      </c>
      <c r="BN101" s="151" t="str">
        <f t="array" ref="BN101">IFERROR(INDEX([1]!SAN[DK_nr],MATCH(1,('[1]3.2'!$AM101=[1]!SAN[RAS])*('[1]3.2'!BN$7=[1]SAN!$B$5:$B$154),0)),"")</f>
        <v/>
      </c>
      <c r="BO101" s="151" t="str">
        <f t="array" ref="BO101">IFERROR(INDEX([1]!SAN[DK_nr],MATCH(1,('[1]3.2'!$AM101=[1]!SAN[RAS])*('[1]3.2'!BO$7=[1]SAN!$B$5:$B$154),0)),"")</f>
        <v/>
      </c>
      <c r="BP101" s="151" t="str">
        <f t="array" ref="BP101">IFERROR(INDEX([1]!SAN[DK_nr],MATCH(1,('[1]3.2'!$AM101=[1]!SAN[RAS])*('[1]3.2'!BP$7=[1]SAN!$B$5:$B$154),0)),"")</f>
        <v/>
      </c>
      <c r="BQ101" s="151" t="str">
        <f t="array" ref="BQ101">IFERROR(INDEX([1]!SAN[DK_nr],MATCH(1,('[1]3.2'!$AM101=[1]!SAN[RAS])*('[1]3.2'!BQ$7=[1]SAN!$B$5:$B$154),0)),"")</f>
        <v/>
      </c>
      <c r="BR101" s="151" t="str">
        <f t="array" ref="BR101">IFERROR(INDEX([1]!SAN[DK_nr],MATCH(1,('[1]3.2'!$AM101=[1]!SAN[RAS])*('[1]3.2'!BR$7=[1]SAN!$B$5:$B$154),0)),"")</f>
        <v/>
      </c>
      <c r="BS101" s="151" t="str">
        <f t="array" ref="BS101">IFERROR(INDEX([1]!SAN[DK_nr],MATCH(1,('[1]3.2'!$AM101=[1]!SAN[RAS])*('[1]3.2'!BS$7=[1]SAN!$B$5:$B$154),0)),"")</f>
        <v/>
      </c>
      <c r="BT101" s="151" t="str">
        <f t="array" ref="BT101">IFERROR(INDEX([1]!SAN[DK_nr],MATCH(1,('[1]3.2'!$AM101=[1]!SAN[RAS])*('[1]3.2'!BT$7=[1]SAN!$B$5:$B$154),0)),"")</f>
        <v/>
      </c>
      <c r="BU101" s="151" t="str">
        <f t="array" ref="BU101">IFERROR(INDEX([1]!SAN[DK_nr],MATCH(1,('[1]3.2'!$AM101=[1]!SAN[RAS])*('[1]3.2'!BU$7=[1]SAN!$B$5:$B$154),0)),"")</f>
        <v/>
      </c>
      <c r="BV101" s="151" t="str">
        <f t="array" ref="BV101">IFERROR(INDEX([1]!SAN[DK_nr],MATCH(1,('[1]3.2'!$AM101=[1]!SAN[RAS])*('[1]3.2'!BV$7=[1]SAN!$B$5:$B$154),0)),"")</f>
        <v/>
      </c>
      <c r="BW101" s="151" t="str">
        <f t="array" ref="BW101">IFERROR(INDEX([1]!SAN[DK_nr],MATCH(1,('[1]3.2'!$AM101=[1]!SAN[RAS])*('[1]3.2'!BW$7=[1]SAN!$B$5:$B$154),0)),"")</f>
        <v/>
      </c>
      <c r="BX101" s="151" t="str">
        <f t="array" ref="BX101">IFERROR(INDEX([1]!SAN[DK_nr],MATCH(1,('[1]3.2'!$AM101=[1]!SAN[RAS])*('[1]3.2'!BX$7=[1]SAN!$B$5:$B$154),0)),"")</f>
        <v/>
      </c>
      <c r="BY101" s="151" t="str">
        <f t="array" ref="BY101">IFERROR(INDEX([1]!SAN[DK_nr],MATCH(1,('[1]3.2'!$AM101=[1]!SAN[RAS])*('[1]3.2'!BY$7=[1]SAN!$B$5:$B$154),0)),"")</f>
        <v/>
      </c>
      <c r="BZ101" s="151" t="str">
        <f t="array" ref="BZ101">IFERROR(INDEX([1]!SAN[DK_nr],MATCH(1,('[1]3.2'!$AM101=[1]!SAN[RAS])*('[1]3.2'!BZ$7=[1]SAN!$B$5:$B$154),0)),"")</f>
        <v/>
      </c>
      <c r="CA101" s="151" t="str">
        <f t="array" ref="CA101">IFERROR(INDEX([1]!SAN[DK_nr],MATCH(1,('[1]3.2'!$AM101=[1]!SAN[RAS])*('[1]3.2'!CA$7=[1]SAN!$B$5:$B$154),0)),"")</f>
        <v/>
      </c>
      <c r="CB101" s="151" t="str">
        <f t="array" ref="CB101">IFERROR(INDEX([1]!SAN[DK_nr],MATCH(1,('[1]3.2'!$AM101=[1]!SAN[RAS])*('[1]3.2'!CB$7=[1]SAN!$B$5:$B$154),0)),"")</f>
        <v/>
      </c>
      <c r="CC101" s="151" t="str">
        <f t="array" ref="CC101">IFERROR(INDEX([1]!SAN[DK_nr],MATCH(1,('[1]3.2'!$AM101=[1]!SAN[RAS])*('[1]3.2'!CC$7=[1]SAN!$B$5:$B$154),0)),"")</f>
        <v/>
      </c>
      <c r="CD101" s="151" t="str">
        <f t="array" ref="CD101">IFERROR(INDEX([1]!SAN[DK_nr],MATCH(1,('[1]3.2'!$AM101=[1]!SAN[RAS])*('[1]3.2'!CD$7=[1]SAN!$B$5:$B$154),0)),"")</f>
        <v/>
      </c>
      <c r="CE101" s="151" t="str">
        <f t="array" ref="CE101">IFERROR(INDEX([1]!SAN[DK_nr],MATCH(1,('[1]3.2'!$AM101=[1]!SAN[RAS])*('[1]3.2'!CE$7=[1]SAN!$B$5:$B$154),0)),"")</f>
        <v/>
      </c>
      <c r="CF101" s="151" t="str">
        <f t="array" ref="CF101">IFERROR(INDEX([1]!SAN[DK_nr],MATCH(1,('[1]3.2'!$AM101=[1]!SAN[RAS])*('[1]3.2'!CF$7=[1]SAN!$B$5:$B$154),0)),"")</f>
        <v/>
      </c>
      <c r="CG101" s="151" t="str">
        <f t="array" ref="CG101">IFERROR(INDEX([1]!SAN[DK_nr],MATCH(1,('[1]3.2'!$AM101=[1]!SAN[RAS])*('[1]3.2'!CG$7=[1]SAN!$B$5:$B$154),0)),"")</f>
        <v/>
      </c>
      <c r="CH101" s="151" t="str">
        <f t="array" ref="CH101">IFERROR(INDEX([1]!SAN[DK_nr],MATCH(1,('[1]3.2'!$AM101=[1]!SAN[RAS])*('[1]3.2'!CH$7=[1]SAN!$B$5:$B$154),0)),"")</f>
        <v/>
      </c>
      <c r="CI101" s="151" t="str">
        <f t="array" ref="CI101">IFERROR(INDEX([1]!SAN[DK_nr],MATCH(1,('[1]3.2'!$AM101=[1]!SAN[RAS])*('[1]3.2'!CI$7=[1]SAN!$B$5:$B$154),0)),"")</f>
        <v/>
      </c>
      <c r="CJ101" s="151" t="str">
        <f t="array" ref="CJ101">IFERROR(INDEX([1]!SAN[DK_nr],MATCH(1,('[1]3.2'!$AM101=[1]!SAN[RAS])*('[1]3.2'!CJ$7=[1]SAN!$B$5:$B$154),0)),"")</f>
        <v/>
      </c>
      <c r="CK101" s="151" t="str">
        <f t="array" ref="CK101">IFERROR(INDEX([1]!SAN[DK_nr],MATCH(1,('[1]3.2'!$AM101=[1]!SAN[RAS])*('[1]3.2'!CK$7=[1]SAN!$B$5:$B$154),0)),"")</f>
        <v/>
      </c>
      <c r="CL101" s="151" t="str">
        <f t="array" ref="CL101">IFERROR(INDEX([1]!SAN[DK_nr],MATCH(1,('[1]3.2'!$AM101=[1]!SAN[RAS])*('[1]3.2'!CL$7=[1]SAN!$B$5:$B$154),0)),"")</f>
        <v/>
      </c>
      <c r="CM101" s="151" t="str">
        <f t="array" ref="CM101">IFERROR(INDEX([1]!SAN[DK_nr],MATCH(1,('[1]3.2'!$AM101=[1]!SAN[RAS])*('[1]3.2'!CM$7=[1]SAN!$B$5:$B$154),0)),"")</f>
        <v/>
      </c>
      <c r="CN101" s="151" t="str">
        <f t="array" ref="CN101">IFERROR(INDEX([1]!SAN[DK_nr],MATCH(1,('[1]3.2'!$AM101=[1]!SAN[RAS])*('[1]3.2'!CN$7=[1]SAN!$B$5:$B$154),0)),"")</f>
        <v/>
      </c>
      <c r="CO101" s="151" t="str">
        <f t="array" ref="CO101">IFERROR(INDEX([1]!SAN[DK_nr],MATCH(1,('[1]3.2'!$AM101=[1]!SAN[RAS])*('[1]3.2'!CO$7=[1]SAN!$B$5:$B$154),0)),"")</f>
        <v/>
      </c>
      <c r="CP101" s="151" t="str">
        <f t="array" ref="CP101">IFERROR(INDEX([1]!SAN[DK_nr],MATCH(1,('[1]3.2'!$AM101=[1]!SAN[RAS])*('[1]3.2'!CP$7=[1]SAN!$B$5:$B$154),0)),"")</f>
        <v/>
      </c>
      <c r="CQ101" s="151" t="str">
        <f t="array" ref="CQ101">IFERROR(INDEX([1]!SAN[DK_nr],MATCH(1,('[1]3.2'!$AM101=[1]!SAN[RAS])*('[1]3.2'!CQ$7=[1]SAN!$B$5:$B$154),0)),"")</f>
        <v/>
      </c>
      <c r="CR101" s="151" t="str">
        <f t="array" ref="CR101">IFERROR(INDEX([1]!SAN[DK_nr],MATCH(1,('[1]3.2'!$AM101=[1]!SAN[RAS])*('[1]3.2'!CR$7=[1]SAN!$B$5:$B$154),0)),"")</f>
        <v/>
      </c>
      <c r="CS101" s="151" t="str">
        <f t="array" ref="CS101">IFERROR(INDEX([1]!SAN[DK_nr],MATCH(1,('[1]3.2'!$AM101=[1]!SAN[RAS])*('[1]3.2'!CS$7=[1]SAN!$B$5:$B$154),0)),"")</f>
        <v/>
      </c>
      <c r="CT101" s="151" t="str">
        <f t="array" ref="CT101">IFERROR(INDEX([1]!SAN[DK_nr],MATCH(1,('[1]3.2'!$AM101=[1]!SAN[RAS])*('[1]3.2'!CT$7=[1]SAN!$B$5:$B$154),0)),"")</f>
        <v/>
      </c>
      <c r="CU101" s="151" t="str">
        <f t="array" ref="CU101">IFERROR(INDEX([1]!SAN[DK_nr],MATCH(1,('[1]3.2'!$AM101=[1]!SAN[RAS])*('[1]3.2'!CU$7=[1]SAN!$B$5:$B$154),0)),"")</f>
        <v/>
      </c>
      <c r="CV101" s="151" t="str">
        <f t="array" ref="CV101">IFERROR(INDEX([1]!SAN[DK_nr],MATCH(1,('[1]3.2'!$AM101=[1]!SAN[RAS])*('[1]3.2'!CV$7=[1]SAN!$B$5:$B$154),0)),"")</f>
        <v/>
      </c>
      <c r="CW101" s="151" t="str">
        <f t="array" ref="CW101">IFERROR(INDEX([1]!SAN[DK_nr],MATCH(1,('[1]3.2'!$AM101=[1]!SAN[RAS])*('[1]3.2'!CW$7=[1]SAN!$B$5:$B$154),0)),"")</f>
        <v/>
      </c>
      <c r="CX101" s="151" t="str">
        <f t="array" ref="CX101">IFERROR(INDEX([1]!SAN[DK_nr],MATCH(1,('[1]3.2'!$AM101=[1]!SAN[RAS])*('[1]3.2'!CX$7=[1]SAN!$B$5:$B$154),0)),"")</f>
        <v/>
      </c>
      <c r="CY101" s="151" t="str">
        <f t="array" ref="CY101">IFERROR(INDEX([1]!SAN[DK_nr],MATCH(1,('[1]3.2'!$AM101=[1]!SAN[RAS])*('[1]3.2'!CY$7=[1]SAN!$B$5:$B$154),0)),"")</f>
        <v/>
      </c>
      <c r="CZ101" s="151" t="str">
        <f t="array" ref="CZ101">IFERROR(INDEX([1]!SAN[DK_nr],MATCH(1,('[1]3.2'!$AM101=[1]!SAN[RAS])*('[1]3.2'!CZ$7=[1]SAN!$B$5:$B$154),0)),"")</f>
        <v/>
      </c>
      <c r="DA101" s="151" t="str">
        <f t="array" ref="DA101">IFERROR(INDEX([1]!SAN[DK_nr],MATCH(1,('[1]3.2'!$AM101=[1]!SAN[RAS])*('[1]3.2'!DA$7=[1]SAN!$B$5:$B$154),0)),"")</f>
        <v/>
      </c>
      <c r="DB101" s="151" t="str">
        <f t="array" ref="DB101">IFERROR(INDEX([1]!SAN[DK_nr],MATCH(1,('[1]3.2'!$AM101=[1]!SAN[RAS])*('[1]3.2'!DB$7=[1]SAN!$B$5:$B$154),0)),"")</f>
        <v/>
      </c>
      <c r="DC101" s="151" t="str">
        <f t="array" ref="DC101">IFERROR(INDEX([1]!SAN[DK_nr],MATCH(1,('[1]3.2'!$AM101=[1]!SAN[RAS])*('[1]3.2'!DC$7=[1]SAN!$B$5:$B$154),0)),"")</f>
        <v/>
      </c>
      <c r="DD101" s="151" t="str">
        <f t="array" ref="DD101">IFERROR(INDEX([1]!SAN[DK_nr],MATCH(1,('[1]3.2'!$AM101=[1]!SAN[RAS])*('[1]3.2'!DD$7=[1]SAN!$B$5:$B$154),0)),"")</f>
        <v/>
      </c>
      <c r="DE101" s="151" t="str">
        <f t="array" ref="DE101">IFERROR(INDEX([1]!SAN[DK_nr],MATCH(1,('[1]3.2'!$AM101=[1]!SAN[RAS])*('[1]3.2'!DE$7=[1]SAN!$B$5:$B$154),0)),"")</f>
        <v/>
      </c>
      <c r="DF101" s="151" t="str">
        <f t="array" ref="DF101">IFERROR(INDEX([1]!SAN[DK_nr],MATCH(1,('[1]3.2'!$AM101=[1]!SAN[RAS])*('[1]3.2'!DF$7=[1]SAN!$B$5:$B$154),0)),"")</f>
        <v/>
      </c>
      <c r="DG101" s="151" t="str">
        <f t="array" ref="DG101">IFERROR(INDEX([1]!SAN[DK_nr],MATCH(1,('[1]3.2'!$AM101=[1]!SAN[RAS])*('[1]3.2'!DG$7=[1]SAN!$B$5:$B$154),0)),"")</f>
        <v/>
      </c>
      <c r="DH101" s="151" t="str">
        <f t="array" ref="DH101">IFERROR(INDEX([1]!SAN[DK_nr],MATCH(1,('[1]3.2'!$AM101=[1]!SAN[RAS])*('[1]3.2'!DH$7=[1]SAN!$B$5:$B$154),0)),"")</f>
        <v/>
      </c>
      <c r="DI101" s="151" t="str">
        <f t="array" ref="DI101">IFERROR(INDEX([1]!SAN[DK_nr],MATCH(1,('[1]3.2'!$AM101=[1]!SAN[RAS])*('[1]3.2'!DI$7=[1]SAN!$B$5:$B$154),0)),"")</f>
        <v/>
      </c>
      <c r="DJ101" s="151" t="str">
        <f t="array" ref="DJ101">IFERROR(INDEX([1]!SAN[DK_nr],MATCH(1,('[1]3.2'!$AM101=[1]!SAN[RAS])*('[1]3.2'!DJ$7=[1]SAN!$B$5:$B$154),0)),"")</f>
        <v/>
      </c>
      <c r="DK101" s="151" t="str">
        <f t="array" ref="DK101">IFERROR(INDEX([1]!SAN[DK_nr],MATCH(1,('[1]3.2'!$AM101=[1]!SAN[RAS])*('[1]3.2'!DK$7=[1]SAN!$B$5:$B$154),0)),"")</f>
        <v/>
      </c>
      <c r="DL101" s="151" t="str">
        <f t="array" ref="DL101">IFERROR(INDEX([1]!SAN[DK_nr],MATCH(1,('[1]3.2'!$AM101=[1]!SAN[RAS])*('[1]3.2'!DL$7=[1]SAN!$B$5:$B$154),0)),"")</f>
        <v/>
      </c>
      <c r="DM101" s="151" t="str">
        <f t="array" ref="DM101">IFERROR(INDEX([1]!SAN[DK_nr],MATCH(1,('[1]3.2'!$AM101=[1]!SAN[RAS])*('[1]3.2'!DM$7=[1]SAN!$B$5:$B$154),0)),"")</f>
        <v/>
      </c>
      <c r="DN101" s="151" t="str">
        <f t="array" ref="DN101">IFERROR(INDEX([1]!SAN[DK_nr],MATCH(1,('[1]3.2'!$AM101=[1]!SAN[RAS])*('[1]3.2'!DN$7=[1]SAN!$B$5:$B$154),0)),"")</f>
        <v/>
      </c>
      <c r="DO101" s="151" t="str">
        <f t="array" ref="DO101">IFERROR(INDEX([1]!SAN[DK_nr],MATCH(1,('[1]3.2'!$AM101=[1]!SAN[RAS])*('[1]3.2'!DO$7=[1]SAN!$B$5:$B$154),0)),"")</f>
        <v/>
      </c>
      <c r="DP101" s="151" t="str">
        <f t="array" ref="DP101">IFERROR(INDEX([1]!SAN[DK_nr],MATCH(1,('[1]3.2'!$AM101=[1]!SAN[RAS])*('[1]3.2'!DP$7=[1]SAN!$B$5:$B$154),0)),"")</f>
        <v/>
      </c>
      <c r="DQ101" s="151" t="str">
        <f t="array" ref="DQ101">IFERROR(INDEX([1]!SAN[DK_nr],MATCH(1,('[1]3.2'!$AM101=[1]!SAN[RAS])*('[1]3.2'!DQ$7=[1]SAN!$B$5:$B$154),0)),"")</f>
        <v/>
      </c>
      <c r="DR101" s="151" t="str">
        <f t="array" ref="DR101">IFERROR(INDEX([1]!SAN[DK_nr],MATCH(1,('[1]3.2'!$AM101=[1]!SAN[RAS])*('[1]3.2'!DR$7=[1]SAN!$B$5:$B$154),0)),"")</f>
        <v/>
      </c>
      <c r="DS101" s="151" t="str">
        <f t="array" ref="DS101">IFERROR(INDEX([1]!SAN[DK_nr],MATCH(1,('[1]3.2'!$AM101=[1]!SAN[RAS])*('[1]3.2'!DS$7=[1]SAN!$B$5:$B$154),0)),"")</f>
        <v/>
      </c>
      <c r="DT101" s="151" t="str">
        <f t="array" ref="DT101">IFERROR(INDEX([1]!SAN[DK_nr],MATCH(1,('[1]3.2'!$AM101=[1]!SAN[RAS])*('[1]3.2'!DT$7=[1]SAN!$B$5:$B$154),0)),"")</f>
        <v/>
      </c>
      <c r="DU101" s="151" t="str">
        <f t="array" ref="DU101">IFERROR(INDEX([1]!SAN[DK_nr],MATCH(1,('[1]3.2'!$AM101=[1]!SAN[RAS])*('[1]3.2'!DU$7=[1]SAN!$B$5:$B$154),0)),"")</f>
        <v/>
      </c>
      <c r="DV101" s="151" t="str">
        <f t="array" ref="DV101">IFERROR(INDEX([1]!SAN[DK_nr],MATCH(1,('[1]3.2'!$AM101=[1]!SAN[RAS])*('[1]3.2'!DV$7=[1]SAN!$B$5:$B$154),0)),"")</f>
        <v/>
      </c>
      <c r="DW101" s="151" t="str">
        <f t="array" ref="DW101">IFERROR(INDEX([1]!SAN[DK_nr],MATCH(1,('[1]3.2'!$AM101=[1]!SAN[RAS])*('[1]3.2'!DW$7=[1]SAN!$B$5:$B$154),0)),"")</f>
        <v/>
      </c>
      <c r="DX101" s="151" t="str">
        <f t="array" ref="DX101">IFERROR(INDEX([1]!SAN[DK_nr],MATCH(1,('[1]3.2'!$AM101=[1]!SAN[RAS])*('[1]3.2'!DX$7=[1]SAN!$B$5:$B$154),0)),"")</f>
        <v/>
      </c>
      <c r="DY101" s="151" t="str">
        <f t="array" ref="DY101">IFERROR(INDEX([1]!SAN[DK_nr],MATCH(1,('[1]3.2'!$AM101=[1]!SAN[RAS])*('[1]3.2'!DY$7=[1]SAN!$B$5:$B$154),0)),"")</f>
        <v/>
      </c>
      <c r="DZ101" s="151" t="str">
        <f t="array" ref="DZ101">IFERROR(INDEX([1]!SAN[DK_nr],MATCH(1,('[1]3.2'!$AM101=[1]!SAN[RAS])*('[1]3.2'!DZ$7=[1]SAN!$B$5:$B$154),0)),"")</f>
        <v/>
      </c>
      <c r="EA101" s="151" t="str">
        <f t="array" ref="EA101">IFERROR(INDEX([1]!SAN[DK_nr],MATCH(1,('[1]3.2'!$AM101=[1]!SAN[RAS])*('[1]3.2'!EA$7=[1]SAN!$B$5:$B$154),0)),"")</f>
        <v/>
      </c>
      <c r="EB101" s="151" t="str">
        <f t="array" ref="EB101">IFERROR(INDEX([1]!SAN[DK_nr],MATCH(1,('[1]3.2'!$AM101=[1]!SAN[RAS])*('[1]3.2'!EB$7=[1]SAN!$B$5:$B$154),0)),"")</f>
        <v/>
      </c>
    </row>
    <row r="102" spans="2:132" ht="12.2" customHeight="1" x14ac:dyDescent="0.2">
      <c r="B102" s="168" t="s">
        <v>636</v>
      </c>
      <c r="C102" s="175" t="s">
        <v>637</v>
      </c>
      <c r="D102" s="170" t="str">
        <f t="shared" si="7"/>
        <v xml:space="preserve">                                                                                        </v>
      </c>
      <c r="E102" s="171" t="e">
        <f>+SUMIFS([1]!Sanaudos[Suma],[1]!Sanaudos[Pagal DK RAS],$AM102)</f>
        <v>#REF!</v>
      </c>
      <c r="F102" s="171"/>
      <c r="G102" s="171"/>
      <c r="H102" s="171"/>
      <c r="I102" s="171"/>
      <c r="J102" s="171" t="e">
        <f>+SUMIFS([1]!Sanaudos_kor[Suma],[1]!Sanaudos_kor[RAS],$AM102,[1]!Sanaudos_kor[KOR_nr],J$1)</f>
        <v>#REF!</v>
      </c>
      <c r="K102" s="171" t="e">
        <f>+SUMIFS([1]!Sanaudos_kor[Suma],[1]!Sanaudos_kor[RAS],$AM102,[1]!Sanaudos_kor[KOR_nr],K$1)</f>
        <v>#REF!</v>
      </c>
      <c r="L102" s="171" t="e">
        <f>+SUMIFS([1]!Sanaudos_kor[Suma],[1]!Sanaudos_kor[RAS],$AM102,[1]!Sanaudos_kor[KOR_nr],L$1)</f>
        <v>#REF!</v>
      </c>
      <c r="M102" s="171" t="e">
        <f>+SUMIFS([1]!Sanaudos_kor[Suma],[1]!Sanaudos_kor[RAS],$AM102,[1]!Sanaudos_kor[KOR_nr],M$1)</f>
        <v>#REF!</v>
      </c>
      <c r="N102" s="171" t="e">
        <f>+SUMIFS([1]!Sanaudos_kor[Suma],[1]!Sanaudos_kor[RAS],$AM102,[1]!Sanaudos_kor[KOR_nr],N$1)</f>
        <v>#REF!</v>
      </c>
      <c r="O102" s="171" t="e">
        <f>+SUMIFS([1]!Sanaudos_kor[Suma],[1]!Sanaudos_kor[RAS],$AM102,[1]!Sanaudos_kor[KOR_nr],O$1)</f>
        <v>#REF!</v>
      </c>
      <c r="P102" s="171" t="e">
        <f>+SUMIFS([1]!Sanaudos_kor[Suma],[1]!Sanaudos_kor[RAS],$AM102,[1]!Sanaudos_kor[KOR_nr],P$1)</f>
        <v>#REF!</v>
      </c>
      <c r="Q102" s="171" t="e">
        <f>+SUMIFS([1]!Sanaudos_kor[Suma],[1]!Sanaudos_kor[RAS],$AM102,[1]!Sanaudos_kor[KOR_nr],Q$1)</f>
        <v>#REF!</v>
      </c>
      <c r="R102" s="171" t="e">
        <f>+SUMIFS([1]!Sanaudos_kor[Suma],[1]!Sanaudos_kor[RAS],$AM102,[1]!Sanaudos_kor[KOR_nr],R$1)</f>
        <v>#REF!</v>
      </c>
      <c r="S102" s="171" t="e">
        <f>+SUMIFS([1]!Sanaudos_kor[Suma],[1]!Sanaudos_kor[RAS],$AM102,[1]!Sanaudos_kor[KOR_nr],S$1)</f>
        <v>#REF!</v>
      </c>
      <c r="T102" s="171" t="e">
        <f>+SUMIFS([1]!Sanaudos_kor[Suma],[1]!Sanaudos_kor[RAS],$AM102,[1]!Sanaudos_kor[KOR_nr],T$1)</f>
        <v>#REF!</v>
      </c>
      <c r="U102" s="171" t="e">
        <f>+SUMIFS([1]!Sanaudos_kor[Suma],[1]!Sanaudos_kor[RAS],$AM102,[1]!Sanaudos_kor[KOR_nr],U$1)</f>
        <v>#REF!</v>
      </c>
      <c r="V102" s="171" t="e">
        <f>+SUMIFS([1]!Sanaudos_kor[Suma],[1]!Sanaudos_kor[RAS],$AM102,[1]!Sanaudos_kor[KOR_nr],V$1)</f>
        <v>#REF!</v>
      </c>
      <c r="W102" s="171" t="e">
        <f>+SUMIFS([1]!Sanaudos_kor[Suma],[1]!Sanaudos_kor[RAS],$AM102,[1]!Sanaudos_kor[KOR_nr],W$1)</f>
        <v>#REF!</v>
      </c>
      <c r="X102" s="171" t="e">
        <f>+SUMIFS([1]!Sanaudos_kor[Suma],[1]!Sanaudos_kor[RAS],$AM102,[1]!Sanaudos_kor[KOR_nr],X$1)</f>
        <v>#REF!</v>
      </c>
      <c r="Y102" s="171" t="e">
        <f>+SUMIFS([1]!Sanaudos_kor[Suma],[1]!Sanaudos_kor[RAS],$AM102,[1]!Sanaudos_kor[KOR_nr],Y$1)</f>
        <v>#REF!</v>
      </c>
      <c r="Z102" s="171" t="e">
        <f>+SUMIFS([1]!Sanaudos_kor[Suma],[1]!Sanaudos_kor[RAS],$AM102,[1]!Sanaudos_kor[KOR_nr],Z$1)</f>
        <v>#REF!</v>
      </c>
      <c r="AA102" s="171" t="e">
        <f>+SUMIFS([1]!Sanaudos_kor[Suma],[1]!Sanaudos_kor[RAS],$AM102,[1]!Sanaudos_kor[KOR_nr],AA$1)</f>
        <v>#REF!</v>
      </c>
      <c r="AB102" s="171" t="e">
        <f>+SUMIFS([1]!Sanaudos_kor[Suma],[1]!Sanaudos_kor[RAS],$AM102,[1]!Sanaudos_kor[KOR_nr],AB$1)</f>
        <v>#REF!</v>
      </c>
      <c r="AC102" s="171" t="e">
        <f>+SUMIFS([1]!Sanaudos_kor[Suma],[1]!Sanaudos_kor[RAS],$AM102,[1]!Sanaudos_kor[KOR_nr],AC$1)</f>
        <v>#REF!</v>
      </c>
      <c r="AD102" s="171" t="e">
        <f>+SUMIFS([1]!Sanaudos_kor[Suma],[1]!Sanaudos_kor[RAS],$AM102,[1]!Sanaudos_kor[KOR_nr],AD$1)</f>
        <v>#REF!</v>
      </c>
      <c r="AE102" s="171" t="e">
        <f>+SUMIFS([1]!Sanaudos_kor[Suma],[1]!Sanaudos_kor[RAS],$AM102,[1]!Sanaudos_kor[KOR_nr],AE$1)</f>
        <v>#REF!</v>
      </c>
      <c r="AF102" s="171" t="e">
        <f t="shared" si="4"/>
        <v>#REF!</v>
      </c>
      <c r="AG102" s="538"/>
      <c r="AL102" s="172">
        <f>+'[1]3.pagrindinis'!A104</f>
        <v>900</v>
      </c>
      <c r="AM102" s="172">
        <f>+'[1]3.pagrindinis'!B104</f>
        <v>906</v>
      </c>
      <c r="AN102" s="166" t="e">
        <f>+SUMIFS('[1]5'!$M$8:$M$158,'[1]5'!$C$8:$C$158,$AM102)</f>
        <v>#VALUE!</v>
      </c>
      <c r="AO102" s="167" t="e">
        <f t="shared" si="5"/>
        <v>#VALUE!</v>
      </c>
      <c r="AR102" s="151" t="str">
        <f t="array" ref="AR102">IFERROR(INDEX([1]!SAN[DK_nr],MATCH(1,('[1]3.2'!$AM102=[1]!SAN[RAS])*('[1]3.2'!AR$7=[1]SAN!$B$5:$B$154),0)),"")</f>
        <v/>
      </c>
      <c r="AS102" s="151" t="str">
        <f t="array" ref="AS102">IFERROR(INDEX([1]!SAN[DK_nr],MATCH(1,('[1]3.2'!$AM102=[1]!SAN[RAS])*('[1]3.2'!AS$7=[1]SAN!$B$5:$B$154),0)),"")</f>
        <v/>
      </c>
      <c r="AT102" s="151" t="str">
        <f t="array" ref="AT102">IFERROR(INDEX([1]!SAN[DK_nr],MATCH(1,('[1]3.2'!$AM102=[1]!SAN[RAS])*('[1]3.2'!AT$7=[1]SAN!$B$5:$B$154),0)),"")</f>
        <v/>
      </c>
      <c r="AU102" s="151" t="str">
        <f t="array" ref="AU102">IFERROR(INDEX([1]!SAN[DK_nr],MATCH(1,('[1]3.2'!$AM102=[1]!SAN[RAS])*('[1]3.2'!AU$7=[1]SAN!$B$5:$B$154),0)),"")</f>
        <v/>
      </c>
      <c r="AV102" s="151" t="str">
        <f t="array" ref="AV102">IFERROR(INDEX([1]!SAN[DK_nr],MATCH(1,('[1]3.2'!$AM102=[1]!SAN[RAS])*('[1]3.2'!AV$7=[1]SAN!$B$5:$B$154),0)),"")</f>
        <v/>
      </c>
      <c r="AW102" s="151" t="str">
        <f t="array" ref="AW102">IFERROR(INDEX([1]!SAN[DK_nr],MATCH(1,('[1]3.2'!$AM102=[1]!SAN[RAS])*('[1]3.2'!AW$7=[1]SAN!$B$5:$B$154),0)),"")</f>
        <v/>
      </c>
      <c r="AX102" s="151" t="str">
        <f t="array" ref="AX102">IFERROR(INDEX([1]!SAN[DK_nr],MATCH(1,('[1]3.2'!$AM102=[1]!SAN[RAS])*('[1]3.2'!AX$7=[1]SAN!$B$5:$B$154),0)),"")</f>
        <v/>
      </c>
      <c r="AY102" s="151" t="str">
        <f t="array" ref="AY102">IFERROR(INDEX([1]!SAN[DK_nr],MATCH(1,('[1]3.2'!$AM102=[1]!SAN[RAS])*('[1]3.2'!AY$7=[1]SAN!$B$5:$B$154),0)),"")</f>
        <v/>
      </c>
      <c r="AZ102" s="151" t="str">
        <f t="array" ref="AZ102">IFERROR(INDEX([1]!SAN[DK_nr],MATCH(1,('[1]3.2'!$AM102=[1]!SAN[RAS])*('[1]3.2'!AZ$7=[1]SAN!$B$5:$B$154),0)),"")</f>
        <v/>
      </c>
      <c r="BA102" s="151" t="str">
        <f t="array" ref="BA102">IFERROR(INDEX([1]!SAN[DK_nr],MATCH(1,('[1]3.2'!$AM102=[1]!SAN[RAS])*('[1]3.2'!BA$7=[1]SAN!$B$5:$B$154),0)),"")</f>
        <v/>
      </c>
      <c r="BB102" s="151" t="str">
        <f t="array" ref="BB102">IFERROR(INDEX([1]!SAN[DK_nr],MATCH(1,('[1]3.2'!$AM102=[1]!SAN[RAS])*('[1]3.2'!BB$7=[1]SAN!$B$5:$B$154),0)),"")</f>
        <v/>
      </c>
      <c r="BC102" s="151" t="str">
        <f t="array" ref="BC102">IFERROR(INDEX([1]!SAN[DK_nr],MATCH(1,('[1]3.2'!$AM102=[1]!SAN[RAS])*('[1]3.2'!BC$7=[1]SAN!$B$5:$B$154),0)),"")</f>
        <v/>
      </c>
      <c r="BD102" s="151" t="str">
        <f t="array" ref="BD102">IFERROR(INDEX([1]!SAN[DK_nr],MATCH(1,('[1]3.2'!$AM102=[1]!SAN[RAS])*('[1]3.2'!BD$7=[1]SAN!$B$5:$B$154),0)),"")</f>
        <v/>
      </c>
      <c r="BE102" s="151" t="str">
        <f t="array" ref="BE102">IFERROR(INDEX([1]!SAN[DK_nr],MATCH(1,('[1]3.2'!$AM102=[1]!SAN[RAS])*('[1]3.2'!BE$7=[1]SAN!$B$5:$B$154),0)),"")</f>
        <v/>
      </c>
      <c r="BF102" s="151" t="str">
        <f t="array" ref="BF102">IFERROR(INDEX([1]!SAN[DK_nr],MATCH(1,('[1]3.2'!$AM102=[1]!SAN[RAS])*('[1]3.2'!BF$7=[1]SAN!$B$5:$B$154),0)),"")</f>
        <v/>
      </c>
      <c r="BG102" s="151" t="str">
        <f t="array" ref="BG102">IFERROR(INDEX([1]!SAN[DK_nr],MATCH(1,('[1]3.2'!$AM102=[1]!SAN[RAS])*('[1]3.2'!BG$7=[1]SAN!$B$5:$B$154),0)),"")</f>
        <v/>
      </c>
      <c r="BH102" s="151" t="str">
        <f t="array" ref="BH102">IFERROR(INDEX([1]!SAN[DK_nr],MATCH(1,('[1]3.2'!$AM102=[1]!SAN[RAS])*('[1]3.2'!BH$7=[1]SAN!$B$5:$B$154),0)),"")</f>
        <v/>
      </c>
      <c r="BI102" s="151" t="str">
        <f t="array" ref="BI102">IFERROR(INDEX([1]!SAN[DK_nr],MATCH(1,('[1]3.2'!$AM102=[1]!SAN[RAS])*('[1]3.2'!BI$7=[1]SAN!$B$5:$B$154),0)),"")</f>
        <v/>
      </c>
      <c r="BJ102" s="151" t="str">
        <f t="array" ref="BJ102">IFERROR(INDEX([1]!SAN[DK_nr],MATCH(1,('[1]3.2'!$AM102=[1]!SAN[RAS])*('[1]3.2'!BJ$7=[1]SAN!$B$5:$B$154),0)),"")</f>
        <v/>
      </c>
      <c r="BK102" s="151" t="str">
        <f t="array" ref="BK102">IFERROR(INDEX([1]!SAN[DK_nr],MATCH(1,('[1]3.2'!$AM102=[1]!SAN[RAS])*('[1]3.2'!BK$7=[1]SAN!$B$5:$B$154),0)),"")</f>
        <v/>
      </c>
      <c r="BL102" s="151" t="str">
        <f t="array" ref="BL102">IFERROR(INDEX([1]!SAN[DK_nr],MATCH(1,('[1]3.2'!$AM102=[1]!SAN[RAS])*('[1]3.2'!BL$7=[1]SAN!$B$5:$B$154),0)),"")</f>
        <v/>
      </c>
      <c r="BM102" s="151" t="str">
        <f t="array" ref="BM102">IFERROR(INDEX([1]!SAN[DK_nr],MATCH(1,('[1]3.2'!$AM102=[1]!SAN[RAS])*('[1]3.2'!BM$7=[1]SAN!$B$5:$B$154),0)),"")</f>
        <v/>
      </c>
      <c r="BN102" s="151" t="str">
        <f t="array" ref="BN102">IFERROR(INDEX([1]!SAN[DK_nr],MATCH(1,('[1]3.2'!$AM102=[1]!SAN[RAS])*('[1]3.2'!BN$7=[1]SAN!$B$5:$B$154),0)),"")</f>
        <v/>
      </c>
      <c r="BO102" s="151" t="str">
        <f t="array" ref="BO102">IFERROR(INDEX([1]!SAN[DK_nr],MATCH(1,('[1]3.2'!$AM102=[1]!SAN[RAS])*('[1]3.2'!BO$7=[1]SAN!$B$5:$B$154),0)),"")</f>
        <v/>
      </c>
      <c r="BP102" s="151" t="str">
        <f t="array" ref="BP102">IFERROR(INDEX([1]!SAN[DK_nr],MATCH(1,('[1]3.2'!$AM102=[1]!SAN[RAS])*('[1]3.2'!BP$7=[1]SAN!$B$5:$B$154),0)),"")</f>
        <v/>
      </c>
      <c r="BQ102" s="151" t="str">
        <f t="array" ref="BQ102">IFERROR(INDEX([1]!SAN[DK_nr],MATCH(1,('[1]3.2'!$AM102=[1]!SAN[RAS])*('[1]3.2'!BQ$7=[1]SAN!$B$5:$B$154),0)),"")</f>
        <v/>
      </c>
      <c r="BR102" s="151" t="str">
        <f t="array" ref="BR102">IFERROR(INDEX([1]!SAN[DK_nr],MATCH(1,('[1]3.2'!$AM102=[1]!SAN[RAS])*('[1]3.2'!BR$7=[1]SAN!$B$5:$B$154),0)),"")</f>
        <v/>
      </c>
      <c r="BS102" s="151" t="str">
        <f t="array" ref="BS102">IFERROR(INDEX([1]!SAN[DK_nr],MATCH(1,('[1]3.2'!$AM102=[1]!SAN[RAS])*('[1]3.2'!BS$7=[1]SAN!$B$5:$B$154),0)),"")</f>
        <v/>
      </c>
      <c r="BT102" s="151" t="str">
        <f t="array" ref="BT102">IFERROR(INDEX([1]!SAN[DK_nr],MATCH(1,('[1]3.2'!$AM102=[1]!SAN[RAS])*('[1]3.2'!BT$7=[1]SAN!$B$5:$B$154),0)),"")</f>
        <v/>
      </c>
      <c r="BU102" s="151" t="str">
        <f t="array" ref="BU102">IFERROR(INDEX([1]!SAN[DK_nr],MATCH(1,('[1]3.2'!$AM102=[1]!SAN[RAS])*('[1]3.2'!BU$7=[1]SAN!$B$5:$B$154),0)),"")</f>
        <v/>
      </c>
      <c r="BV102" s="151" t="str">
        <f t="array" ref="BV102">IFERROR(INDEX([1]!SAN[DK_nr],MATCH(1,('[1]3.2'!$AM102=[1]!SAN[RAS])*('[1]3.2'!BV$7=[1]SAN!$B$5:$B$154),0)),"")</f>
        <v/>
      </c>
      <c r="BW102" s="151" t="str">
        <f t="array" ref="BW102">IFERROR(INDEX([1]!SAN[DK_nr],MATCH(1,('[1]3.2'!$AM102=[1]!SAN[RAS])*('[1]3.2'!BW$7=[1]SAN!$B$5:$B$154),0)),"")</f>
        <v/>
      </c>
      <c r="BX102" s="151" t="str">
        <f t="array" ref="BX102">IFERROR(INDEX([1]!SAN[DK_nr],MATCH(1,('[1]3.2'!$AM102=[1]!SAN[RAS])*('[1]3.2'!BX$7=[1]SAN!$B$5:$B$154),0)),"")</f>
        <v/>
      </c>
      <c r="BY102" s="151" t="str">
        <f t="array" ref="BY102">IFERROR(INDEX([1]!SAN[DK_nr],MATCH(1,('[1]3.2'!$AM102=[1]!SAN[RAS])*('[1]3.2'!BY$7=[1]SAN!$B$5:$B$154),0)),"")</f>
        <v/>
      </c>
      <c r="BZ102" s="151" t="str">
        <f t="array" ref="BZ102">IFERROR(INDEX([1]!SAN[DK_nr],MATCH(1,('[1]3.2'!$AM102=[1]!SAN[RAS])*('[1]3.2'!BZ$7=[1]SAN!$B$5:$B$154),0)),"")</f>
        <v/>
      </c>
      <c r="CA102" s="151" t="str">
        <f t="array" ref="CA102">IFERROR(INDEX([1]!SAN[DK_nr],MATCH(1,('[1]3.2'!$AM102=[1]!SAN[RAS])*('[1]3.2'!CA$7=[1]SAN!$B$5:$B$154),0)),"")</f>
        <v/>
      </c>
      <c r="CB102" s="151" t="str">
        <f t="array" ref="CB102">IFERROR(INDEX([1]!SAN[DK_nr],MATCH(1,('[1]3.2'!$AM102=[1]!SAN[RAS])*('[1]3.2'!CB$7=[1]SAN!$B$5:$B$154),0)),"")</f>
        <v/>
      </c>
      <c r="CC102" s="151" t="str">
        <f t="array" ref="CC102">IFERROR(INDEX([1]!SAN[DK_nr],MATCH(1,('[1]3.2'!$AM102=[1]!SAN[RAS])*('[1]3.2'!CC$7=[1]SAN!$B$5:$B$154),0)),"")</f>
        <v/>
      </c>
      <c r="CD102" s="151" t="str">
        <f t="array" ref="CD102">IFERROR(INDEX([1]!SAN[DK_nr],MATCH(1,('[1]3.2'!$AM102=[1]!SAN[RAS])*('[1]3.2'!CD$7=[1]SAN!$B$5:$B$154),0)),"")</f>
        <v/>
      </c>
      <c r="CE102" s="151" t="str">
        <f t="array" ref="CE102">IFERROR(INDEX([1]!SAN[DK_nr],MATCH(1,('[1]3.2'!$AM102=[1]!SAN[RAS])*('[1]3.2'!CE$7=[1]SAN!$B$5:$B$154),0)),"")</f>
        <v/>
      </c>
      <c r="CF102" s="151" t="str">
        <f t="array" ref="CF102">IFERROR(INDEX([1]!SAN[DK_nr],MATCH(1,('[1]3.2'!$AM102=[1]!SAN[RAS])*('[1]3.2'!CF$7=[1]SAN!$B$5:$B$154),0)),"")</f>
        <v/>
      </c>
      <c r="CG102" s="151" t="str">
        <f t="array" ref="CG102">IFERROR(INDEX([1]!SAN[DK_nr],MATCH(1,('[1]3.2'!$AM102=[1]!SAN[RAS])*('[1]3.2'!CG$7=[1]SAN!$B$5:$B$154),0)),"")</f>
        <v/>
      </c>
      <c r="CH102" s="151" t="str">
        <f t="array" ref="CH102">IFERROR(INDEX([1]!SAN[DK_nr],MATCH(1,('[1]3.2'!$AM102=[1]!SAN[RAS])*('[1]3.2'!CH$7=[1]SAN!$B$5:$B$154),0)),"")</f>
        <v/>
      </c>
      <c r="CI102" s="151" t="str">
        <f t="array" ref="CI102">IFERROR(INDEX([1]!SAN[DK_nr],MATCH(1,('[1]3.2'!$AM102=[1]!SAN[RAS])*('[1]3.2'!CI$7=[1]SAN!$B$5:$B$154),0)),"")</f>
        <v/>
      </c>
      <c r="CJ102" s="151" t="str">
        <f t="array" ref="CJ102">IFERROR(INDEX([1]!SAN[DK_nr],MATCH(1,('[1]3.2'!$AM102=[1]!SAN[RAS])*('[1]3.2'!CJ$7=[1]SAN!$B$5:$B$154),0)),"")</f>
        <v/>
      </c>
      <c r="CK102" s="151" t="str">
        <f t="array" ref="CK102">IFERROR(INDEX([1]!SAN[DK_nr],MATCH(1,('[1]3.2'!$AM102=[1]!SAN[RAS])*('[1]3.2'!CK$7=[1]SAN!$B$5:$B$154),0)),"")</f>
        <v/>
      </c>
      <c r="CL102" s="151" t="str">
        <f t="array" ref="CL102">IFERROR(INDEX([1]!SAN[DK_nr],MATCH(1,('[1]3.2'!$AM102=[1]!SAN[RAS])*('[1]3.2'!CL$7=[1]SAN!$B$5:$B$154),0)),"")</f>
        <v/>
      </c>
      <c r="CM102" s="151" t="str">
        <f t="array" ref="CM102">IFERROR(INDEX([1]!SAN[DK_nr],MATCH(1,('[1]3.2'!$AM102=[1]!SAN[RAS])*('[1]3.2'!CM$7=[1]SAN!$B$5:$B$154),0)),"")</f>
        <v/>
      </c>
      <c r="CN102" s="151" t="str">
        <f t="array" ref="CN102">IFERROR(INDEX([1]!SAN[DK_nr],MATCH(1,('[1]3.2'!$AM102=[1]!SAN[RAS])*('[1]3.2'!CN$7=[1]SAN!$B$5:$B$154),0)),"")</f>
        <v/>
      </c>
      <c r="CO102" s="151" t="str">
        <f t="array" ref="CO102">IFERROR(INDEX([1]!SAN[DK_nr],MATCH(1,('[1]3.2'!$AM102=[1]!SAN[RAS])*('[1]3.2'!CO$7=[1]SAN!$B$5:$B$154),0)),"")</f>
        <v/>
      </c>
      <c r="CP102" s="151" t="str">
        <f t="array" ref="CP102">IFERROR(INDEX([1]!SAN[DK_nr],MATCH(1,('[1]3.2'!$AM102=[1]!SAN[RAS])*('[1]3.2'!CP$7=[1]SAN!$B$5:$B$154),0)),"")</f>
        <v/>
      </c>
      <c r="CQ102" s="151" t="str">
        <f t="array" ref="CQ102">IFERROR(INDEX([1]!SAN[DK_nr],MATCH(1,('[1]3.2'!$AM102=[1]!SAN[RAS])*('[1]3.2'!CQ$7=[1]SAN!$B$5:$B$154),0)),"")</f>
        <v/>
      </c>
      <c r="CR102" s="151" t="str">
        <f t="array" ref="CR102">IFERROR(INDEX([1]!SAN[DK_nr],MATCH(1,('[1]3.2'!$AM102=[1]!SAN[RAS])*('[1]3.2'!CR$7=[1]SAN!$B$5:$B$154),0)),"")</f>
        <v/>
      </c>
      <c r="CS102" s="151" t="str">
        <f t="array" ref="CS102">IFERROR(INDEX([1]!SAN[DK_nr],MATCH(1,('[1]3.2'!$AM102=[1]!SAN[RAS])*('[1]3.2'!CS$7=[1]SAN!$B$5:$B$154),0)),"")</f>
        <v/>
      </c>
      <c r="CT102" s="151" t="str">
        <f t="array" ref="CT102">IFERROR(INDEX([1]!SAN[DK_nr],MATCH(1,('[1]3.2'!$AM102=[1]!SAN[RAS])*('[1]3.2'!CT$7=[1]SAN!$B$5:$B$154),0)),"")</f>
        <v/>
      </c>
      <c r="CU102" s="151" t="str">
        <f t="array" ref="CU102">IFERROR(INDEX([1]!SAN[DK_nr],MATCH(1,('[1]3.2'!$AM102=[1]!SAN[RAS])*('[1]3.2'!CU$7=[1]SAN!$B$5:$B$154),0)),"")</f>
        <v/>
      </c>
      <c r="CV102" s="151" t="str">
        <f t="array" ref="CV102">IFERROR(INDEX([1]!SAN[DK_nr],MATCH(1,('[1]3.2'!$AM102=[1]!SAN[RAS])*('[1]3.2'!CV$7=[1]SAN!$B$5:$B$154),0)),"")</f>
        <v/>
      </c>
      <c r="CW102" s="151" t="str">
        <f t="array" ref="CW102">IFERROR(INDEX([1]!SAN[DK_nr],MATCH(1,('[1]3.2'!$AM102=[1]!SAN[RAS])*('[1]3.2'!CW$7=[1]SAN!$B$5:$B$154),0)),"")</f>
        <v/>
      </c>
      <c r="CX102" s="151" t="str">
        <f t="array" ref="CX102">IFERROR(INDEX([1]!SAN[DK_nr],MATCH(1,('[1]3.2'!$AM102=[1]!SAN[RAS])*('[1]3.2'!CX$7=[1]SAN!$B$5:$B$154),0)),"")</f>
        <v/>
      </c>
      <c r="CY102" s="151" t="str">
        <f t="array" ref="CY102">IFERROR(INDEX([1]!SAN[DK_nr],MATCH(1,('[1]3.2'!$AM102=[1]!SAN[RAS])*('[1]3.2'!CY$7=[1]SAN!$B$5:$B$154),0)),"")</f>
        <v/>
      </c>
      <c r="CZ102" s="151" t="str">
        <f t="array" ref="CZ102">IFERROR(INDEX([1]!SAN[DK_nr],MATCH(1,('[1]3.2'!$AM102=[1]!SAN[RAS])*('[1]3.2'!CZ$7=[1]SAN!$B$5:$B$154),0)),"")</f>
        <v/>
      </c>
      <c r="DA102" s="151" t="str">
        <f t="array" ref="DA102">IFERROR(INDEX([1]!SAN[DK_nr],MATCH(1,('[1]3.2'!$AM102=[1]!SAN[RAS])*('[1]3.2'!DA$7=[1]SAN!$B$5:$B$154),0)),"")</f>
        <v/>
      </c>
      <c r="DB102" s="151" t="str">
        <f t="array" ref="DB102">IFERROR(INDEX([1]!SAN[DK_nr],MATCH(1,('[1]3.2'!$AM102=[1]!SAN[RAS])*('[1]3.2'!DB$7=[1]SAN!$B$5:$B$154),0)),"")</f>
        <v/>
      </c>
      <c r="DC102" s="151" t="str">
        <f t="array" ref="DC102">IFERROR(INDEX([1]!SAN[DK_nr],MATCH(1,('[1]3.2'!$AM102=[1]!SAN[RAS])*('[1]3.2'!DC$7=[1]SAN!$B$5:$B$154),0)),"")</f>
        <v/>
      </c>
      <c r="DD102" s="151" t="str">
        <f t="array" ref="DD102">IFERROR(INDEX([1]!SAN[DK_nr],MATCH(1,('[1]3.2'!$AM102=[1]!SAN[RAS])*('[1]3.2'!DD$7=[1]SAN!$B$5:$B$154),0)),"")</f>
        <v/>
      </c>
      <c r="DE102" s="151" t="str">
        <f t="array" ref="DE102">IFERROR(INDEX([1]!SAN[DK_nr],MATCH(1,('[1]3.2'!$AM102=[1]!SAN[RAS])*('[1]3.2'!DE$7=[1]SAN!$B$5:$B$154),0)),"")</f>
        <v/>
      </c>
      <c r="DF102" s="151" t="str">
        <f t="array" ref="DF102">IFERROR(INDEX([1]!SAN[DK_nr],MATCH(1,('[1]3.2'!$AM102=[1]!SAN[RAS])*('[1]3.2'!DF$7=[1]SAN!$B$5:$B$154),0)),"")</f>
        <v/>
      </c>
      <c r="DG102" s="151" t="str">
        <f t="array" ref="DG102">IFERROR(INDEX([1]!SAN[DK_nr],MATCH(1,('[1]3.2'!$AM102=[1]!SAN[RAS])*('[1]3.2'!DG$7=[1]SAN!$B$5:$B$154),0)),"")</f>
        <v/>
      </c>
      <c r="DH102" s="151" t="str">
        <f t="array" ref="DH102">IFERROR(INDEX([1]!SAN[DK_nr],MATCH(1,('[1]3.2'!$AM102=[1]!SAN[RAS])*('[1]3.2'!DH$7=[1]SAN!$B$5:$B$154),0)),"")</f>
        <v/>
      </c>
      <c r="DI102" s="151" t="str">
        <f t="array" ref="DI102">IFERROR(INDEX([1]!SAN[DK_nr],MATCH(1,('[1]3.2'!$AM102=[1]!SAN[RAS])*('[1]3.2'!DI$7=[1]SAN!$B$5:$B$154),0)),"")</f>
        <v/>
      </c>
      <c r="DJ102" s="151" t="str">
        <f t="array" ref="DJ102">IFERROR(INDEX([1]!SAN[DK_nr],MATCH(1,('[1]3.2'!$AM102=[1]!SAN[RAS])*('[1]3.2'!DJ$7=[1]SAN!$B$5:$B$154),0)),"")</f>
        <v/>
      </c>
      <c r="DK102" s="151" t="str">
        <f t="array" ref="DK102">IFERROR(INDEX([1]!SAN[DK_nr],MATCH(1,('[1]3.2'!$AM102=[1]!SAN[RAS])*('[1]3.2'!DK$7=[1]SAN!$B$5:$B$154),0)),"")</f>
        <v/>
      </c>
      <c r="DL102" s="151" t="str">
        <f t="array" ref="DL102">IFERROR(INDEX([1]!SAN[DK_nr],MATCH(1,('[1]3.2'!$AM102=[1]!SAN[RAS])*('[1]3.2'!DL$7=[1]SAN!$B$5:$B$154),0)),"")</f>
        <v/>
      </c>
      <c r="DM102" s="151" t="str">
        <f t="array" ref="DM102">IFERROR(INDEX([1]!SAN[DK_nr],MATCH(1,('[1]3.2'!$AM102=[1]!SAN[RAS])*('[1]3.2'!DM$7=[1]SAN!$B$5:$B$154),0)),"")</f>
        <v/>
      </c>
      <c r="DN102" s="151" t="str">
        <f t="array" ref="DN102">IFERROR(INDEX([1]!SAN[DK_nr],MATCH(1,('[1]3.2'!$AM102=[1]!SAN[RAS])*('[1]3.2'!DN$7=[1]SAN!$B$5:$B$154),0)),"")</f>
        <v/>
      </c>
      <c r="DO102" s="151" t="str">
        <f t="array" ref="DO102">IFERROR(INDEX([1]!SAN[DK_nr],MATCH(1,('[1]3.2'!$AM102=[1]!SAN[RAS])*('[1]3.2'!DO$7=[1]SAN!$B$5:$B$154),0)),"")</f>
        <v/>
      </c>
      <c r="DP102" s="151" t="str">
        <f t="array" ref="DP102">IFERROR(INDEX([1]!SAN[DK_nr],MATCH(1,('[1]3.2'!$AM102=[1]!SAN[RAS])*('[1]3.2'!DP$7=[1]SAN!$B$5:$B$154),0)),"")</f>
        <v/>
      </c>
      <c r="DQ102" s="151" t="str">
        <f t="array" ref="DQ102">IFERROR(INDEX([1]!SAN[DK_nr],MATCH(1,('[1]3.2'!$AM102=[1]!SAN[RAS])*('[1]3.2'!DQ$7=[1]SAN!$B$5:$B$154),0)),"")</f>
        <v/>
      </c>
      <c r="DR102" s="151" t="str">
        <f t="array" ref="DR102">IFERROR(INDEX([1]!SAN[DK_nr],MATCH(1,('[1]3.2'!$AM102=[1]!SAN[RAS])*('[1]3.2'!DR$7=[1]SAN!$B$5:$B$154),0)),"")</f>
        <v/>
      </c>
      <c r="DS102" s="151" t="str">
        <f t="array" ref="DS102">IFERROR(INDEX([1]!SAN[DK_nr],MATCH(1,('[1]3.2'!$AM102=[1]!SAN[RAS])*('[1]3.2'!DS$7=[1]SAN!$B$5:$B$154),0)),"")</f>
        <v/>
      </c>
      <c r="DT102" s="151" t="str">
        <f t="array" ref="DT102">IFERROR(INDEX([1]!SAN[DK_nr],MATCH(1,('[1]3.2'!$AM102=[1]!SAN[RAS])*('[1]3.2'!DT$7=[1]SAN!$B$5:$B$154),0)),"")</f>
        <v/>
      </c>
      <c r="DU102" s="151" t="str">
        <f t="array" ref="DU102">IFERROR(INDEX([1]!SAN[DK_nr],MATCH(1,('[1]3.2'!$AM102=[1]!SAN[RAS])*('[1]3.2'!DU$7=[1]SAN!$B$5:$B$154),0)),"")</f>
        <v/>
      </c>
      <c r="DV102" s="151" t="str">
        <f t="array" ref="DV102">IFERROR(INDEX([1]!SAN[DK_nr],MATCH(1,('[1]3.2'!$AM102=[1]!SAN[RAS])*('[1]3.2'!DV$7=[1]SAN!$B$5:$B$154),0)),"")</f>
        <v/>
      </c>
      <c r="DW102" s="151" t="str">
        <f t="array" ref="DW102">IFERROR(INDEX([1]!SAN[DK_nr],MATCH(1,('[1]3.2'!$AM102=[1]!SAN[RAS])*('[1]3.2'!DW$7=[1]SAN!$B$5:$B$154),0)),"")</f>
        <v/>
      </c>
      <c r="DX102" s="151" t="str">
        <f t="array" ref="DX102">IFERROR(INDEX([1]!SAN[DK_nr],MATCH(1,('[1]3.2'!$AM102=[1]!SAN[RAS])*('[1]3.2'!DX$7=[1]SAN!$B$5:$B$154),0)),"")</f>
        <v/>
      </c>
      <c r="DY102" s="151" t="str">
        <f t="array" ref="DY102">IFERROR(INDEX([1]!SAN[DK_nr],MATCH(1,('[1]3.2'!$AM102=[1]!SAN[RAS])*('[1]3.2'!DY$7=[1]SAN!$B$5:$B$154),0)),"")</f>
        <v/>
      </c>
      <c r="DZ102" s="151" t="str">
        <f t="array" ref="DZ102">IFERROR(INDEX([1]!SAN[DK_nr],MATCH(1,('[1]3.2'!$AM102=[1]!SAN[RAS])*('[1]3.2'!DZ$7=[1]SAN!$B$5:$B$154),0)),"")</f>
        <v/>
      </c>
      <c r="EA102" s="151" t="str">
        <f t="array" ref="EA102">IFERROR(INDEX([1]!SAN[DK_nr],MATCH(1,('[1]3.2'!$AM102=[1]!SAN[RAS])*('[1]3.2'!EA$7=[1]SAN!$B$5:$B$154),0)),"")</f>
        <v/>
      </c>
      <c r="EB102" s="151" t="str">
        <f t="array" ref="EB102">IFERROR(INDEX([1]!SAN[DK_nr],MATCH(1,('[1]3.2'!$AM102=[1]!SAN[RAS])*('[1]3.2'!EB$7=[1]SAN!$B$5:$B$154),0)),"")</f>
        <v/>
      </c>
    </row>
    <row r="103" spans="2:132" ht="12.2" customHeight="1" x14ac:dyDescent="0.2">
      <c r="B103" s="168" t="s">
        <v>638</v>
      </c>
      <c r="C103" s="175" t="s">
        <v>639</v>
      </c>
      <c r="D103" s="170" t="str">
        <f t="shared" si="7"/>
        <v xml:space="preserve">                                                                                        </v>
      </c>
      <c r="E103" s="171" t="e">
        <f>+SUMIFS([1]!Sanaudos[Suma],[1]!Sanaudos[Pagal DK RAS],$AM103)</f>
        <v>#REF!</v>
      </c>
      <c r="F103" s="171"/>
      <c r="G103" s="171"/>
      <c r="H103" s="171"/>
      <c r="I103" s="171"/>
      <c r="J103" s="171" t="e">
        <f>+SUMIFS([1]!Sanaudos_kor[Suma],[1]!Sanaudos_kor[RAS],$AM103,[1]!Sanaudos_kor[KOR_nr],J$1)</f>
        <v>#REF!</v>
      </c>
      <c r="K103" s="171" t="e">
        <f>+SUMIFS([1]!Sanaudos_kor[Suma],[1]!Sanaudos_kor[RAS],$AM103,[1]!Sanaudos_kor[KOR_nr],K$1)</f>
        <v>#REF!</v>
      </c>
      <c r="L103" s="171" t="e">
        <f>+SUMIFS([1]!Sanaudos_kor[Suma],[1]!Sanaudos_kor[RAS],$AM103,[1]!Sanaudos_kor[KOR_nr],L$1)</f>
        <v>#REF!</v>
      </c>
      <c r="M103" s="171" t="e">
        <f>+SUMIFS([1]!Sanaudos_kor[Suma],[1]!Sanaudos_kor[RAS],$AM103,[1]!Sanaudos_kor[KOR_nr],M$1)</f>
        <v>#REF!</v>
      </c>
      <c r="N103" s="171" t="e">
        <f>+SUMIFS([1]!Sanaudos_kor[Suma],[1]!Sanaudos_kor[RAS],$AM103,[1]!Sanaudos_kor[KOR_nr],N$1)</f>
        <v>#REF!</v>
      </c>
      <c r="O103" s="171" t="e">
        <f>+SUMIFS([1]!Sanaudos_kor[Suma],[1]!Sanaudos_kor[RAS],$AM103,[1]!Sanaudos_kor[KOR_nr],O$1)</f>
        <v>#REF!</v>
      </c>
      <c r="P103" s="171" t="e">
        <f>+SUMIFS([1]!Sanaudos_kor[Suma],[1]!Sanaudos_kor[RAS],$AM103,[1]!Sanaudos_kor[KOR_nr],P$1)</f>
        <v>#REF!</v>
      </c>
      <c r="Q103" s="171" t="e">
        <f>+SUMIFS([1]!Sanaudos_kor[Suma],[1]!Sanaudos_kor[RAS],$AM103,[1]!Sanaudos_kor[KOR_nr],Q$1)</f>
        <v>#REF!</v>
      </c>
      <c r="R103" s="171" t="e">
        <f>+SUMIFS([1]!Sanaudos_kor[Suma],[1]!Sanaudos_kor[RAS],$AM103,[1]!Sanaudos_kor[KOR_nr],R$1)</f>
        <v>#REF!</v>
      </c>
      <c r="S103" s="171" t="e">
        <f>+SUMIFS([1]!Sanaudos_kor[Suma],[1]!Sanaudos_kor[RAS],$AM103,[1]!Sanaudos_kor[KOR_nr],S$1)</f>
        <v>#REF!</v>
      </c>
      <c r="T103" s="171" t="e">
        <f>+SUMIFS([1]!Sanaudos_kor[Suma],[1]!Sanaudos_kor[RAS],$AM103,[1]!Sanaudos_kor[KOR_nr],T$1)</f>
        <v>#REF!</v>
      </c>
      <c r="U103" s="171" t="e">
        <f>+SUMIFS([1]!Sanaudos_kor[Suma],[1]!Sanaudos_kor[RAS],$AM103,[1]!Sanaudos_kor[KOR_nr],U$1)</f>
        <v>#REF!</v>
      </c>
      <c r="V103" s="171" t="e">
        <f>+SUMIFS([1]!Sanaudos_kor[Suma],[1]!Sanaudos_kor[RAS],$AM103,[1]!Sanaudos_kor[KOR_nr],V$1)</f>
        <v>#REF!</v>
      </c>
      <c r="W103" s="171" t="e">
        <f>+SUMIFS([1]!Sanaudos_kor[Suma],[1]!Sanaudos_kor[RAS],$AM103,[1]!Sanaudos_kor[KOR_nr],W$1)</f>
        <v>#REF!</v>
      </c>
      <c r="X103" s="171" t="e">
        <f>+SUMIFS([1]!Sanaudos_kor[Suma],[1]!Sanaudos_kor[RAS],$AM103,[1]!Sanaudos_kor[KOR_nr],X$1)</f>
        <v>#REF!</v>
      </c>
      <c r="Y103" s="171" t="e">
        <f>+SUMIFS([1]!Sanaudos_kor[Suma],[1]!Sanaudos_kor[RAS],$AM103,[1]!Sanaudos_kor[KOR_nr],Y$1)</f>
        <v>#REF!</v>
      </c>
      <c r="Z103" s="171" t="e">
        <f>+SUMIFS([1]!Sanaudos_kor[Suma],[1]!Sanaudos_kor[RAS],$AM103,[1]!Sanaudos_kor[KOR_nr],Z$1)</f>
        <v>#REF!</v>
      </c>
      <c r="AA103" s="171" t="e">
        <f>+SUMIFS([1]!Sanaudos_kor[Suma],[1]!Sanaudos_kor[RAS],$AM103,[1]!Sanaudos_kor[KOR_nr],AA$1)</f>
        <v>#REF!</v>
      </c>
      <c r="AB103" s="171" t="e">
        <f>+SUMIFS([1]!Sanaudos_kor[Suma],[1]!Sanaudos_kor[RAS],$AM103,[1]!Sanaudos_kor[KOR_nr],AB$1)</f>
        <v>#REF!</v>
      </c>
      <c r="AC103" s="171" t="e">
        <f>+SUMIFS([1]!Sanaudos_kor[Suma],[1]!Sanaudos_kor[RAS],$AM103,[1]!Sanaudos_kor[KOR_nr],AC$1)</f>
        <v>#REF!</v>
      </c>
      <c r="AD103" s="171" t="e">
        <f>+SUMIFS([1]!Sanaudos_kor[Suma],[1]!Sanaudos_kor[RAS],$AM103,[1]!Sanaudos_kor[KOR_nr],AD$1)</f>
        <v>#REF!</v>
      </c>
      <c r="AE103" s="171" t="e">
        <f>+SUMIFS([1]!Sanaudos_kor[Suma],[1]!Sanaudos_kor[RAS],$AM103,[1]!Sanaudos_kor[KOR_nr],AE$1)</f>
        <v>#REF!</v>
      </c>
      <c r="AF103" s="171" t="e">
        <f t="shared" si="4"/>
        <v>#REF!</v>
      </c>
      <c r="AG103" s="538"/>
      <c r="AL103" s="172">
        <f>+'[1]3.pagrindinis'!A105</f>
        <v>900</v>
      </c>
      <c r="AM103" s="172">
        <f>+'[1]3.pagrindinis'!B105</f>
        <v>907</v>
      </c>
      <c r="AN103" s="166" t="e">
        <f>+SUMIFS('[1]5'!$M$8:$M$158,'[1]5'!$C$8:$C$158,$AM103)</f>
        <v>#VALUE!</v>
      </c>
      <c r="AO103" s="167" t="e">
        <f t="shared" si="5"/>
        <v>#VALUE!</v>
      </c>
      <c r="AR103" s="151" t="str">
        <f t="array" ref="AR103">IFERROR(INDEX([1]!SAN[DK_nr],MATCH(1,('[1]3.2'!$AM103=[1]!SAN[RAS])*('[1]3.2'!AR$7=[1]SAN!$B$5:$B$154),0)),"")</f>
        <v/>
      </c>
      <c r="AS103" s="151" t="str">
        <f t="array" ref="AS103">IFERROR(INDEX([1]!SAN[DK_nr],MATCH(1,('[1]3.2'!$AM103=[1]!SAN[RAS])*('[1]3.2'!AS$7=[1]SAN!$B$5:$B$154),0)),"")</f>
        <v/>
      </c>
      <c r="AT103" s="151" t="str">
        <f t="array" ref="AT103">IFERROR(INDEX([1]!SAN[DK_nr],MATCH(1,('[1]3.2'!$AM103=[1]!SAN[RAS])*('[1]3.2'!AT$7=[1]SAN!$B$5:$B$154),0)),"")</f>
        <v/>
      </c>
      <c r="AU103" s="151" t="str">
        <f t="array" ref="AU103">IFERROR(INDEX([1]!SAN[DK_nr],MATCH(1,('[1]3.2'!$AM103=[1]!SAN[RAS])*('[1]3.2'!AU$7=[1]SAN!$B$5:$B$154),0)),"")</f>
        <v/>
      </c>
      <c r="AV103" s="151" t="str">
        <f t="array" ref="AV103">IFERROR(INDEX([1]!SAN[DK_nr],MATCH(1,('[1]3.2'!$AM103=[1]!SAN[RAS])*('[1]3.2'!AV$7=[1]SAN!$B$5:$B$154),0)),"")</f>
        <v/>
      </c>
      <c r="AW103" s="151" t="str">
        <f t="array" ref="AW103">IFERROR(INDEX([1]!SAN[DK_nr],MATCH(1,('[1]3.2'!$AM103=[1]!SAN[RAS])*('[1]3.2'!AW$7=[1]SAN!$B$5:$B$154),0)),"")</f>
        <v/>
      </c>
      <c r="AX103" s="151" t="str">
        <f t="array" ref="AX103">IFERROR(INDEX([1]!SAN[DK_nr],MATCH(1,('[1]3.2'!$AM103=[1]!SAN[RAS])*('[1]3.2'!AX$7=[1]SAN!$B$5:$B$154),0)),"")</f>
        <v/>
      </c>
      <c r="AY103" s="151" t="str">
        <f t="array" ref="AY103">IFERROR(INDEX([1]!SAN[DK_nr],MATCH(1,('[1]3.2'!$AM103=[1]!SAN[RAS])*('[1]3.2'!AY$7=[1]SAN!$B$5:$B$154),0)),"")</f>
        <v/>
      </c>
      <c r="AZ103" s="151" t="str">
        <f t="array" ref="AZ103">IFERROR(INDEX([1]!SAN[DK_nr],MATCH(1,('[1]3.2'!$AM103=[1]!SAN[RAS])*('[1]3.2'!AZ$7=[1]SAN!$B$5:$B$154),0)),"")</f>
        <v/>
      </c>
      <c r="BA103" s="151" t="str">
        <f t="array" ref="BA103">IFERROR(INDEX([1]!SAN[DK_nr],MATCH(1,('[1]3.2'!$AM103=[1]!SAN[RAS])*('[1]3.2'!BA$7=[1]SAN!$B$5:$B$154),0)),"")</f>
        <v/>
      </c>
      <c r="BB103" s="151" t="str">
        <f t="array" ref="BB103">IFERROR(INDEX([1]!SAN[DK_nr],MATCH(1,('[1]3.2'!$AM103=[1]!SAN[RAS])*('[1]3.2'!BB$7=[1]SAN!$B$5:$B$154),0)),"")</f>
        <v/>
      </c>
      <c r="BC103" s="151" t="str">
        <f t="array" ref="BC103">IFERROR(INDEX([1]!SAN[DK_nr],MATCH(1,('[1]3.2'!$AM103=[1]!SAN[RAS])*('[1]3.2'!BC$7=[1]SAN!$B$5:$B$154),0)),"")</f>
        <v/>
      </c>
      <c r="BD103" s="151" t="str">
        <f t="array" ref="BD103">IFERROR(INDEX([1]!SAN[DK_nr],MATCH(1,('[1]3.2'!$AM103=[1]!SAN[RAS])*('[1]3.2'!BD$7=[1]SAN!$B$5:$B$154),0)),"")</f>
        <v/>
      </c>
      <c r="BE103" s="151" t="str">
        <f t="array" ref="BE103">IFERROR(INDEX([1]!SAN[DK_nr],MATCH(1,('[1]3.2'!$AM103=[1]!SAN[RAS])*('[1]3.2'!BE$7=[1]SAN!$B$5:$B$154),0)),"")</f>
        <v/>
      </c>
      <c r="BF103" s="151" t="str">
        <f t="array" ref="BF103">IFERROR(INDEX([1]!SAN[DK_nr],MATCH(1,('[1]3.2'!$AM103=[1]!SAN[RAS])*('[1]3.2'!BF$7=[1]SAN!$B$5:$B$154),0)),"")</f>
        <v/>
      </c>
      <c r="BG103" s="151" t="str">
        <f t="array" ref="BG103">IFERROR(INDEX([1]!SAN[DK_nr],MATCH(1,('[1]3.2'!$AM103=[1]!SAN[RAS])*('[1]3.2'!BG$7=[1]SAN!$B$5:$B$154),0)),"")</f>
        <v/>
      </c>
      <c r="BH103" s="151" t="str">
        <f t="array" ref="BH103">IFERROR(INDEX([1]!SAN[DK_nr],MATCH(1,('[1]3.2'!$AM103=[1]!SAN[RAS])*('[1]3.2'!BH$7=[1]SAN!$B$5:$B$154),0)),"")</f>
        <v/>
      </c>
      <c r="BI103" s="151" t="str">
        <f t="array" ref="BI103">IFERROR(INDEX([1]!SAN[DK_nr],MATCH(1,('[1]3.2'!$AM103=[1]!SAN[RAS])*('[1]3.2'!BI$7=[1]SAN!$B$5:$B$154),0)),"")</f>
        <v/>
      </c>
      <c r="BJ103" s="151" t="str">
        <f t="array" ref="BJ103">IFERROR(INDEX([1]!SAN[DK_nr],MATCH(1,('[1]3.2'!$AM103=[1]!SAN[RAS])*('[1]3.2'!BJ$7=[1]SAN!$B$5:$B$154),0)),"")</f>
        <v/>
      </c>
      <c r="BK103" s="151" t="str">
        <f t="array" ref="BK103">IFERROR(INDEX([1]!SAN[DK_nr],MATCH(1,('[1]3.2'!$AM103=[1]!SAN[RAS])*('[1]3.2'!BK$7=[1]SAN!$B$5:$B$154),0)),"")</f>
        <v/>
      </c>
      <c r="BL103" s="151" t="str">
        <f t="array" ref="BL103">IFERROR(INDEX([1]!SAN[DK_nr],MATCH(1,('[1]3.2'!$AM103=[1]!SAN[RAS])*('[1]3.2'!BL$7=[1]SAN!$B$5:$B$154),0)),"")</f>
        <v/>
      </c>
      <c r="BM103" s="151" t="str">
        <f t="array" ref="BM103">IFERROR(INDEX([1]!SAN[DK_nr],MATCH(1,('[1]3.2'!$AM103=[1]!SAN[RAS])*('[1]3.2'!BM$7=[1]SAN!$B$5:$B$154),0)),"")</f>
        <v/>
      </c>
      <c r="BN103" s="151" t="str">
        <f t="array" ref="BN103">IFERROR(INDEX([1]!SAN[DK_nr],MATCH(1,('[1]3.2'!$AM103=[1]!SAN[RAS])*('[1]3.2'!BN$7=[1]SAN!$B$5:$B$154),0)),"")</f>
        <v/>
      </c>
      <c r="BO103" s="151" t="str">
        <f t="array" ref="BO103">IFERROR(INDEX([1]!SAN[DK_nr],MATCH(1,('[1]3.2'!$AM103=[1]!SAN[RAS])*('[1]3.2'!BO$7=[1]SAN!$B$5:$B$154),0)),"")</f>
        <v/>
      </c>
      <c r="BP103" s="151" t="str">
        <f t="array" ref="BP103">IFERROR(INDEX([1]!SAN[DK_nr],MATCH(1,('[1]3.2'!$AM103=[1]!SAN[RAS])*('[1]3.2'!BP$7=[1]SAN!$B$5:$B$154),0)),"")</f>
        <v/>
      </c>
      <c r="BQ103" s="151" t="str">
        <f t="array" ref="BQ103">IFERROR(INDEX([1]!SAN[DK_nr],MATCH(1,('[1]3.2'!$AM103=[1]!SAN[RAS])*('[1]3.2'!BQ$7=[1]SAN!$B$5:$B$154),0)),"")</f>
        <v/>
      </c>
      <c r="BR103" s="151" t="str">
        <f t="array" ref="BR103">IFERROR(INDEX([1]!SAN[DK_nr],MATCH(1,('[1]3.2'!$AM103=[1]!SAN[RAS])*('[1]3.2'!BR$7=[1]SAN!$B$5:$B$154),0)),"")</f>
        <v/>
      </c>
      <c r="BS103" s="151" t="str">
        <f t="array" ref="BS103">IFERROR(INDEX([1]!SAN[DK_nr],MATCH(1,('[1]3.2'!$AM103=[1]!SAN[RAS])*('[1]3.2'!BS$7=[1]SAN!$B$5:$B$154),0)),"")</f>
        <v/>
      </c>
      <c r="BT103" s="151" t="str">
        <f t="array" ref="BT103">IFERROR(INDEX([1]!SAN[DK_nr],MATCH(1,('[1]3.2'!$AM103=[1]!SAN[RAS])*('[1]3.2'!BT$7=[1]SAN!$B$5:$B$154),0)),"")</f>
        <v/>
      </c>
      <c r="BU103" s="151" t="str">
        <f t="array" ref="BU103">IFERROR(INDEX([1]!SAN[DK_nr],MATCH(1,('[1]3.2'!$AM103=[1]!SAN[RAS])*('[1]3.2'!BU$7=[1]SAN!$B$5:$B$154),0)),"")</f>
        <v/>
      </c>
      <c r="BV103" s="151" t="str">
        <f t="array" ref="BV103">IFERROR(INDEX([1]!SAN[DK_nr],MATCH(1,('[1]3.2'!$AM103=[1]!SAN[RAS])*('[1]3.2'!BV$7=[1]SAN!$B$5:$B$154),0)),"")</f>
        <v/>
      </c>
      <c r="BW103" s="151" t="str">
        <f t="array" ref="BW103">IFERROR(INDEX([1]!SAN[DK_nr],MATCH(1,('[1]3.2'!$AM103=[1]!SAN[RAS])*('[1]3.2'!BW$7=[1]SAN!$B$5:$B$154),0)),"")</f>
        <v/>
      </c>
      <c r="BX103" s="151" t="str">
        <f t="array" ref="BX103">IFERROR(INDEX([1]!SAN[DK_nr],MATCH(1,('[1]3.2'!$AM103=[1]!SAN[RAS])*('[1]3.2'!BX$7=[1]SAN!$B$5:$B$154),0)),"")</f>
        <v/>
      </c>
      <c r="BY103" s="151" t="str">
        <f t="array" ref="BY103">IFERROR(INDEX([1]!SAN[DK_nr],MATCH(1,('[1]3.2'!$AM103=[1]!SAN[RAS])*('[1]3.2'!BY$7=[1]SAN!$B$5:$B$154),0)),"")</f>
        <v/>
      </c>
      <c r="BZ103" s="151" t="str">
        <f t="array" ref="BZ103">IFERROR(INDEX([1]!SAN[DK_nr],MATCH(1,('[1]3.2'!$AM103=[1]!SAN[RAS])*('[1]3.2'!BZ$7=[1]SAN!$B$5:$B$154),0)),"")</f>
        <v/>
      </c>
      <c r="CA103" s="151" t="str">
        <f t="array" ref="CA103">IFERROR(INDEX([1]!SAN[DK_nr],MATCH(1,('[1]3.2'!$AM103=[1]!SAN[RAS])*('[1]3.2'!CA$7=[1]SAN!$B$5:$B$154),0)),"")</f>
        <v/>
      </c>
      <c r="CB103" s="151" t="str">
        <f t="array" ref="CB103">IFERROR(INDEX([1]!SAN[DK_nr],MATCH(1,('[1]3.2'!$AM103=[1]!SAN[RAS])*('[1]3.2'!CB$7=[1]SAN!$B$5:$B$154),0)),"")</f>
        <v/>
      </c>
      <c r="CC103" s="151" t="str">
        <f t="array" ref="CC103">IFERROR(INDEX([1]!SAN[DK_nr],MATCH(1,('[1]3.2'!$AM103=[1]!SAN[RAS])*('[1]3.2'!CC$7=[1]SAN!$B$5:$B$154),0)),"")</f>
        <v/>
      </c>
      <c r="CD103" s="151" t="str">
        <f t="array" ref="CD103">IFERROR(INDEX([1]!SAN[DK_nr],MATCH(1,('[1]3.2'!$AM103=[1]!SAN[RAS])*('[1]3.2'!CD$7=[1]SAN!$B$5:$B$154),0)),"")</f>
        <v/>
      </c>
      <c r="CE103" s="151" t="str">
        <f t="array" ref="CE103">IFERROR(INDEX([1]!SAN[DK_nr],MATCH(1,('[1]3.2'!$AM103=[1]!SAN[RAS])*('[1]3.2'!CE$7=[1]SAN!$B$5:$B$154),0)),"")</f>
        <v/>
      </c>
      <c r="CF103" s="151" t="str">
        <f t="array" ref="CF103">IFERROR(INDEX([1]!SAN[DK_nr],MATCH(1,('[1]3.2'!$AM103=[1]!SAN[RAS])*('[1]3.2'!CF$7=[1]SAN!$B$5:$B$154),0)),"")</f>
        <v/>
      </c>
      <c r="CG103" s="151" t="str">
        <f t="array" ref="CG103">IFERROR(INDEX([1]!SAN[DK_nr],MATCH(1,('[1]3.2'!$AM103=[1]!SAN[RAS])*('[1]3.2'!CG$7=[1]SAN!$B$5:$B$154),0)),"")</f>
        <v/>
      </c>
      <c r="CH103" s="151" t="str">
        <f t="array" ref="CH103">IFERROR(INDEX([1]!SAN[DK_nr],MATCH(1,('[1]3.2'!$AM103=[1]!SAN[RAS])*('[1]3.2'!CH$7=[1]SAN!$B$5:$B$154),0)),"")</f>
        <v/>
      </c>
      <c r="CI103" s="151" t="str">
        <f t="array" ref="CI103">IFERROR(INDEX([1]!SAN[DK_nr],MATCH(1,('[1]3.2'!$AM103=[1]!SAN[RAS])*('[1]3.2'!CI$7=[1]SAN!$B$5:$B$154),0)),"")</f>
        <v/>
      </c>
      <c r="CJ103" s="151" t="str">
        <f t="array" ref="CJ103">IFERROR(INDEX([1]!SAN[DK_nr],MATCH(1,('[1]3.2'!$AM103=[1]!SAN[RAS])*('[1]3.2'!CJ$7=[1]SAN!$B$5:$B$154),0)),"")</f>
        <v/>
      </c>
      <c r="CK103" s="151" t="str">
        <f t="array" ref="CK103">IFERROR(INDEX([1]!SAN[DK_nr],MATCH(1,('[1]3.2'!$AM103=[1]!SAN[RAS])*('[1]3.2'!CK$7=[1]SAN!$B$5:$B$154),0)),"")</f>
        <v/>
      </c>
      <c r="CL103" s="151" t="str">
        <f t="array" ref="CL103">IFERROR(INDEX([1]!SAN[DK_nr],MATCH(1,('[1]3.2'!$AM103=[1]!SAN[RAS])*('[1]3.2'!CL$7=[1]SAN!$B$5:$B$154),0)),"")</f>
        <v/>
      </c>
      <c r="CM103" s="151" t="str">
        <f t="array" ref="CM103">IFERROR(INDEX([1]!SAN[DK_nr],MATCH(1,('[1]3.2'!$AM103=[1]!SAN[RAS])*('[1]3.2'!CM$7=[1]SAN!$B$5:$B$154),0)),"")</f>
        <v/>
      </c>
      <c r="CN103" s="151" t="str">
        <f t="array" ref="CN103">IFERROR(INDEX([1]!SAN[DK_nr],MATCH(1,('[1]3.2'!$AM103=[1]!SAN[RAS])*('[1]3.2'!CN$7=[1]SAN!$B$5:$B$154),0)),"")</f>
        <v/>
      </c>
      <c r="CO103" s="151" t="str">
        <f t="array" ref="CO103">IFERROR(INDEX([1]!SAN[DK_nr],MATCH(1,('[1]3.2'!$AM103=[1]!SAN[RAS])*('[1]3.2'!CO$7=[1]SAN!$B$5:$B$154),0)),"")</f>
        <v/>
      </c>
      <c r="CP103" s="151" t="str">
        <f t="array" ref="CP103">IFERROR(INDEX([1]!SAN[DK_nr],MATCH(1,('[1]3.2'!$AM103=[1]!SAN[RAS])*('[1]3.2'!CP$7=[1]SAN!$B$5:$B$154),0)),"")</f>
        <v/>
      </c>
      <c r="CQ103" s="151" t="str">
        <f t="array" ref="CQ103">IFERROR(INDEX([1]!SAN[DK_nr],MATCH(1,('[1]3.2'!$AM103=[1]!SAN[RAS])*('[1]3.2'!CQ$7=[1]SAN!$B$5:$B$154),0)),"")</f>
        <v/>
      </c>
      <c r="CR103" s="151" t="str">
        <f t="array" ref="CR103">IFERROR(INDEX([1]!SAN[DK_nr],MATCH(1,('[1]3.2'!$AM103=[1]!SAN[RAS])*('[1]3.2'!CR$7=[1]SAN!$B$5:$B$154),0)),"")</f>
        <v/>
      </c>
      <c r="CS103" s="151" t="str">
        <f t="array" ref="CS103">IFERROR(INDEX([1]!SAN[DK_nr],MATCH(1,('[1]3.2'!$AM103=[1]!SAN[RAS])*('[1]3.2'!CS$7=[1]SAN!$B$5:$B$154),0)),"")</f>
        <v/>
      </c>
      <c r="CT103" s="151" t="str">
        <f t="array" ref="CT103">IFERROR(INDEX([1]!SAN[DK_nr],MATCH(1,('[1]3.2'!$AM103=[1]!SAN[RAS])*('[1]3.2'!CT$7=[1]SAN!$B$5:$B$154),0)),"")</f>
        <v/>
      </c>
      <c r="CU103" s="151" t="str">
        <f t="array" ref="CU103">IFERROR(INDEX([1]!SAN[DK_nr],MATCH(1,('[1]3.2'!$AM103=[1]!SAN[RAS])*('[1]3.2'!CU$7=[1]SAN!$B$5:$B$154),0)),"")</f>
        <v/>
      </c>
      <c r="CV103" s="151" t="str">
        <f t="array" ref="CV103">IFERROR(INDEX([1]!SAN[DK_nr],MATCH(1,('[1]3.2'!$AM103=[1]!SAN[RAS])*('[1]3.2'!CV$7=[1]SAN!$B$5:$B$154),0)),"")</f>
        <v/>
      </c>
      <c r="CW103" s="151" t="str">
        <f t="array" ref="CW103">IFERROR(INDEX([1]!SAN[DK_nr],MATCH(1,('[1]3.2'!$AM103=[1]!SAN[RAS])*('[1]3.2'!CW$7=[1]SAN!$B$5:$B$154),0)),"")</f>
        <v/>
      </c>
      <c r="CX103" s="151" t="str">
        <f t="array" ref="CX103">IFERROR(INDEX([1]!SAN[DK_nr],MATCH(1,('[1]3.2'!$AM103=[1]!SAN[RAS])*('[1]3.2'!CX$7=[1]SAN!$B$5:$B$154),0)),"")</f>
        <v/>
      </c>
      <c r="CY103" s="151" t="str">
        <f t="array" ref="CY103">IFERROR(INDEX([1]!SAN[DK_nr],MATCH(1,('[1]3.2'!$AM103=[1]!SAN[RAS])*('[1]3.2'!CY$7=[1]SAN!$B$5:$B$154),0)),"")</f>
        <v/>
      </c>
      <c r="CZ103" s="151" t="str">
        <f t="array" ref="CZ103">IFERROR(INDEX([1]!SAN[DK_nr],MATCH(1,('[1]3.2'!$AM103=[1]!SAN[RAS])*('[1]3.2'!CZ$7=[1]SAN!$B$5:$B$154),0)),"")</f>
        <v/>
      </c>
      <c r="DA103" s="151" t="str">
        <f t="array" ref="DA103">IFERROR(INDEX([1]!SAN[DK_nr],MATCH(1,('[1]3.2'!$AM103=[1]!SAN[RAS])*('[1]3.2'!DA$7=[1]SAN!$B$5:$B$154),0)),"")</f>
        <v/>
      </c>
      <c r="DB103" s="151" t="str">
        <f t="array" ref="DB103">IFERROR(INDEX([1]!SAN[DK_nr],MATCH(1,('[1]3.2'!$AM103=[1]!SAN[RAS])*('[1]3.2'!DB$7=[1]SAN!$B$5:$B$154),0)),"")</f>
        <v/>
      </c>
      <c r="DC103" s="151" t="str">
        <f t="array" ref="DC103">IFERROR(INDEX([1]!SAN[DK_nr],MATCH(1,('[1]3.2'!$AM103=[1]!SAN[RAS])*('[1]3.2'!DC$7=[1]SAN!$B$5:$B$154),0)),"")</f>
        <v/>
      </c>
      <c r="DD103" s="151" t="str">
        <f t="array" ref="DD103">IFERROR(INDEX([1]!SAN[DK_nr],MATCH(1,('[1]3.2'!$AM103=[1]!SAN[RAS])*('[1]3.2'!DD$7=[1]SAN!$B$5:$B$154),0)),"")</f>
        <v/>
      </c>
      <c r="DE103" s="151" t="str">
        <f t="array" ref="DE103">IFERROR(INDEX([1]!SAN[DK_nr],MATCH(1,('[1]3.2'!$AM103=[1]!SAN[RAS])*('[1]3.2'!DE$7=[1]SAN!$B$5:$B$154),0)),"")</f>
        <v/>
      </c>
      <c r="DF103" s="151" t="str">
        <f t="array" ref="DF103">IFERROR(INDEX([1]!SAN[DK_nr],MATCH(1,('[1]3.2'!$AM103=[1]!SAN[RAS])*('[1]3.2'!DF$7=[1]SAN!$B$5:$B$154),0)),"")</f>
        <v/>
      </c>
      <c r="DG103" s="151" t="str">
        <f t="array" ref="DG103">IFERROR(INDEX([1]!SAN[DK_nr],MATCH(1,('[1]3.2'!$AM103=[1]!SAN[RAS])*('[1]3.2'!DG$7=[1]SAN!$B$5:$B$154),0)),"")</f>
        <v/>
      </c>
      <c r="DH103" s="151" t="str">
        <f t="array" ref="DH103">IFERROR(INDEX([1]!SAN[DK_nr],MATCH(1,('[1]3.2'!$AM103=[1]!SAN[RAS])*('[1]3.2'!DH$7=[1]SAN!$B$5:$B$154),0)),"")</f>
        <v/>
      </c>
      <c r="DI103" s="151" t="str">
        <f t="array" ref="DI103">IFERROR(INDEX([1]!SAN[DK_nr],MATCH(1,('[1]3.2'!$AM103=[1]!SAN[RAS])*('[1]3.2'!DI$7=[1]SAN!$B$5:$B$154),0)),"")</f>
        <v/>
      </c>
      <c r="DJ103" s="151" t="str">
        <f t="array" ref="DJ103">IFERROR(INDEX([1]!SAN[DK_nr],MATCH(1,('[1]3.2'!$AM103=[1]!SAN[RAS])*('[1]3.2'!DJ$7=[1]SAN!$B$5:$B$154),0)),"")</f>
        <v/>
      </c>
      <c r="DK103" s="151" t="str">
        <f t="array" ref="DK103">IFERROR(INDEX([1]!SAN[DK_nr],MATCH(1,('[1]3.2'!$AM103=[1]!SAN[RAS])*('[1]3.2'!DK$7=[1]SAN!$B$5:$B$154),0)),"")</f>
        <v/>
      </c>
      <c r="DL103" s="151" t="str">
        <f t="array" ref="DL103">IFERROR(INDEX([1]!SAN[DK_nr],MATCH(1,('[1]3.2'!$AM103=[1]!SAN[RAS])*('[1]3.2'!DL$7=[1]SAN!$B$5:$B$154),0)),"")</f>
        <v/>
      </c>
      <c r="DM103" s="151" t="str">
        <f t="array" ref="DM103">IFERROR(INDEX([1]!SAN[DK_nr],MATCH(1,('[1]3.2'!$AM103=[1]!SAN[RAS])*('[1]3.2'!DM$7=[1]SAN!$B$5:$B$154),0)),"")</f>
        <v/>
      </c>
      <c r="DN103" s="151" t="str">
        <f t="array" ref="DN103">IFERROR(INDEX([1]!SAN[DK_nr],MATCH(1,('[1]3.2'!$AM103=[1]!SAN[RAS])*('[1]3.2'!DN$7=[1]SAN!$B$5:$B$154),0)),"")</f>
        <v/>
      </c>
      <c r="DO103" s="151" t="str">
        <f t="array" ref="DO103">IFERROR(INDEX([1]!SAN[DK_nr],MATCH(1,('[1]3.2'!$AM103=[1]!SAN[RAS])*('[1]3.2'!DO$7=[1]SAN!$B$5:$B$154),0)),"")</f>
        <v/>
      </c>
      <c r="DP103" s="151" t="str">
        <f t="array" ref="DP103">IFERROR(INDEX([1]!SAN[DK_nr],MATCH(1,('[1]3.2'!$AM103=[1]!SAN[RAS])*('[1]3.2'!DP$7=[1]SAN!$B$5:$B$154),0)),"")</f>
        <v/>
      </c>
      <c r="DQ103" s="151" t="str">
        <f t="array" ref="DQ103">IFERROR(INDEX([1]!SAN[DK_nr],MATCH(1,('[1]3.2'!$AM103=[1]!SAN[RAS])*('[1]3.2'!DQ$7=[1]SAN!$B$5:$B$154),0)),"")</f>
        <v/>
      </c>
      <c r="DR103" s="151" t="str">
        <f t="array" ref="DR103">IFERROR(INDEX([1]!SAN[DK_nr],MATCH(1,('[1]3.2'!$AM103=[1]!SAN[RAS])*('[1]3.2'!DR$7=[1]SAN!$B$5:$B$154),0)),"")</f>
        <v/>
      </c>
      <c r="DS103" s="151" t="str">
        <f t="array" ref="DS103">IFERROR(INDEX([1]!SAN[DK_nr],MATCH(1,('[1]3.2'!$AM103=[1]!SAN[RAS])*('[1]3.2'!DS$7=[1]SAN!$B$5:$B$154),0)),"")</f>
        <v/>
      </c>
      <c r="DT103" s="151" t="str">
        <f t="array" ref="DT103">IFERROR(INDEX([1]!SAN[DK_nr],MATCH(1,('[1]3.2'!$AM103=[1]!SAN[RAS])*('[1]3.2'!DT$7=[1]SAN!$B$5:$B$154),0)),"")</f>
        <v/>
      </c>
      <c r="DU103" s="151" t="str">
        <f t="array" ref="DU103">IFERROR(INDEX([1]!SAN[DK_nr],MATCH(1,('[1]3.2'!$AM103=[1]!SAN[RAS])*('[1]3.2'!DU$7=[1]SAN!$B$5:$B$154),0)),"")</f>
        <v/>
      </c>
      <c r="DV103" s="151" t="str">
        <f t="array" ref="DV103">IFERROR(INDEX([1]!SAN[DK_nr],MATCH(1,('[1]3.2'!$AM103=[1]!SAN[RAS])*('[1]3.2'!DV$7=[1]SAN!$B$5:$B$154),0)),"")</f>
        <v/>
      </c>
      <c r="DW103" s="151" t="str">
        <f t="array" ref="DW103">IFERROR(INDEX([1]!SAN[DK_nr],MATCH(1,('[1]3.2'!$AM103=[1]!SAN[RAS])*('[1]3.2'!DW$7=[1]SAN!$B$5:$B$154),0)),"")</f>
        <v/>
      </c>
      <c r="DX103" s="151" t="str">
        <f t="array" ref="DX103">IFERROR(INDEX([1]!SAN[DK_nr],MATCH(1,('[1]3.2'!$AM103=[1]!SAN[RAS])*('[1]3.2'!DX$7=[1]SAN!$B$5:$B$154),0)),"")</f>
        <v/>
      </c>
      <c r="DY103" s="151" t="str">
        <f t="array" ref="DY103">IFERROR(INDEX([1]!SAN[DK_nr],MATCH(1,('[1]3.2'!$AM103=[1]!SAN[RAS])*('[1]3.2'!DY$7=[1]SAN!$B$5:$B$154),0)),"")</f>
        <v/>
      </c>
      <c r="DZ103" s="151" t="str">
        <f t="array" ref="DZ103">IFERROR(INDEX([1]!SAN[DK_nr],MATCH(1,('[1]3.2'!$AM103=[1]!SAN[RAS])*('[1]3.2'!DZ$7=[1]SAN!$B$5:$B$154),0)),"")</f>
        <v/>
      </c>
      <c r="EA103" s="151" t="str">
        <f t="array" ref="EA103">IFERROR(INDEX([1]!SAN[DK_nr],MATCH(1,('[1]3.2'!$AM103=[1]!SAN[RAS])*('[1]3.2'!EA$7=[1]SAN!$B$5:$B$154),0)),"")</f>
        <v/>
      </c>
      <c r="EB103" s="151" t="str">
        <f t="array" ref="EB103">IFERROR(INDEX([1]!SAN[DK_nr],MATCH(1,('[1]3.2'!$AM103=[1]!SAN[RAS])*('[1]3.2'!EB$7=[1]SAN!$B$5:$B$154),0)),"")</f>
        <v/>
      </c>
    </row>
    <row r="104" spans="2:132" x14ac:dyDescent="0.2">
      <c r="B104" s="168" t="s">
        <v>640</v>
      </c>
      <c r="C104" s="175" t="s">
        <v>641</v>
      </c>
      <c r="D104" s="170" t="str">
        <f t="shared" si="7"/>
        <v xml:space="preserve">                                                                                        </v>
      </c>
      <c r="E104" s="171" t="e">
        <f>+SUMIFS([1]!Sanaudos[Suma],[1]!Sanaudos[Pagal DK RAS],$AM104)</f>
        <v>#REF!</v>
      </c>
      <c r="F104" s="171"/>
      <c r="G104" s="171"/>
      <c r="H104" s="171"/>
      <c r="I104" s="171"/>
      <c r="J104" s="171" t="e">
        <f>+SUMIFS([1]!Sanaudos_kor[Suma],[1]!Sanaudos_kor[RAS],$AM104,[1]!Sanaudos_kor[KOR_nr],J$1)</f>
        <v>#REF!</v>
      </c>
      <c r="K104" s="171" t="e">
        <f>+SUMIFS([1]!Sanaudos_kor[Suma],[1]!Sanaudos_kor[RAS],$AM104,[1]!Sanaudos_kor[KOR_nr],K$1)</f>
        <v>#REF!</v>
      </c>
      <c r="L104" s="171" t="e">
        <f>+SUMIFS([1]!Sanaudos_kor[Suma],[1]!Sanaudos_kor[RAS],$AM104,[1]!Sanaudos_kor[KOR_nr],L$1)</f>
        <v>#REF!</v>
      </c>
      <c r="M104" s="171" t="e">
        <f>+SUMIFS([1]!Sanaudos_kor[Suma],[1]!Sanaudos_kor[RAS],$AM104,[1]!Sanaudos_kor[KOR_nr],M$1)</f>
        <v>#REF!</v>
      </c>
      <c r="N104" s="171" t="e">
        <f>+SUMIFS([1]!Sanaudos_kor[Suma],[1]!Sanaudos_kor[RAS],$AM104,[1]!Sanaudos_kor[KOR_nr],N$1)</f>
        <v>#REF!</v>
      </c>
      <c r="O104" s="171" t="e">
        <f>+SUMIFS([1]!Sanaudos_kor[Suma],[1]!Sanaudos_kor[RAS],$AM104,[1]!Sanaudos_kor[KOR_nr],O$1)</f>
        <v>#REF!</v>
      </c>
      <c r="P104" s="171" t="e">
        <f>+SUMIFS([1]!Sanaudos_kor[Suma],[1]!Sanaudos_kor[RAS],$AM104,[1]!Sanaudos_kor[KOR_nr],P$1)</f>
        <v>#REF!</v>
      </c>
      <c r="Q104" s="171" t="e">
        <f>+SUMIFS([1]!Sanaudos_kor[Suma],[1]!Sanaudos_kor[RAS],$AM104,[1]!Sanaudos_kor[KOR_nr],Q$1)</f>
        <v>#REF!</v>
      </c>
      <c r="R104" s="171" t="e">
        <f>+SUMIFS([1]!Sanaudos_kor[Suma],[1]!Sanaudos_kor[RAS],$AM104,[1]!Sanaudos_kor[KOR_nr],R$1)</f>
        <v>#REF!</v>
      </c>
      <c r="S104" s="171" t="e">
        <f>+SUMIFS([1]!Sanaudos_kor[Suma],[1]!Sanaudos_kor[RAS],$AM104,[1]!Sanaudos_kor[KOR_nr],S$1)</f>
        <v>#REF!</v>
      </c>
      <c r="T104" s="171" t="e">
        <f>+SUMIFS([1]!Sanaudos_kor[Suma],[1]!Sanaudos_kor[RAS],$AM104,[1]!Sanaudos_kor[KOR_nr],T$1)</f>
        <v>#REF!</v>
      </c>
      <c r="U104" s="171" t="e">
        <f>+SUMIFS([1]!Sanaudos_kor[Suma],[1]!Sanaudos_kor[RAS],$AM104,[1]!Sanaudos_kor[KOR_nr],U$1)</f>
        <v>#REF!</v>
      </c>
      <c r="V104" s="171" t="e">
        <f>+SUMIFS([1]!Sanaudos_kor[Suma],[1]!Sanaudos_kor[RAS],$AM104,[1]!Sanaudos_kor[KOR_nr],V$1)</f>
        <v>#REF!</v>
      </c>
      <c r="W104" s="171" t="e">
        <f>+SUMIFS([1]!Sanaudos_kor[Suma],[1]!Sanaudos_kor[RAS],$AM104,[1]!Sanaudos_kor[KOR_nr],W$1)</f>
        <v>#REF!</v>
      </c>
      <c r="X104" s="171" t="e">
        <f>+SUMIFS([1]!Sanaudos_kor[Suma],[1]!Sanaudos_kor[RAS],$AM104,[1]!Sanaudos_kor[KOR_nr],X$1)</f>
        <v>#REF!</v>
      </c>
      <c r="Y104" s="171" t="e">
        <f>+SUMIFS([1]!Sanaudos_kor[Suma],[1]!Sanaudos_kor[RAS],$AM104,[1]!Sanaudos_kor[KOR_nr],Y$1)</f>
        <v>#REF!</v>
      </c>
      <c r="Z104" s="171" t="e">
        <f>+SUMIFS([1]!Sanaudos_kor[Suma],[1]!Sanaudos_kor[RAS],$AM104,[1]!Sanaudos_kor[KOR_nr],Z$1)</f>
        <v>#REF!</v>
      </c>
      <c r="AA104" s="171" t="e">
        <f>+SUMIFS([1]!Sanaudos_kor[Suma],[1]!Sanaudos_kor[RAS],$AM104,[1]!Sanaudos_kor[KOR_nr],AA$1)</f>
        <v>#REF!</v>
      </c>
      <c r="AB104" s="171" t="e">
        <f>+SUMIFS([1]!Sanaudos_kor[Suma],[1]!Sanaudos_kor[RAS],$AM104,[1]!Sanaudos_kor[KOR_nr],AB$1)</f>
        <v>#REF!</v>
      </c>
      <c r="AC104" s="171" t="e">
        <f>+SUMIFS([1]!Sanaudos_kor[Suma],[1]!Sanaudos_kor[RAS],$AM104,[1]!Sanaudos_kor[KOR_nr],AC$1)</f>
        <v>#REF!</v>
      </c>
      <c r="AD104" s="171" t="e">
        <f>+SUMIFS([1]!Sanaudos_kor[Suma],[1]!Sanaudos_kor[RAS],$AM104,[1]!Sanaudos_kor[KOR_nr],AD$1)</f>
        <v>#REF!</v>
      </c>
      <c r="AE104" s="171" t="e">
        <f>+SUMIFS([1]!Sanaudos_kor[Suma],[1]!Sanaudos_kor[RAS],$AM104,[1]!Sanaudos_kor[KOR_nr],AE$1)</f>
        <v>#REF!</v>
      </c>
      <c r="AF104" s="171" t="e">
        <f t="shared" si="4"/>
        <v>#REF!</v>
      </c>
      <c r="AG104" s="538"/>
      <c r="AL104" s="172">
        <f>+'[1]3.pagrindinis'!A106</f>
        <v>900</v>
      </c>
      <c r="AM104" s="172">
        <f>+'[1]3.pagrindinis'!B106</f>
        <v>908</v>
      </c>
      <c r="AN104" s="166" t="e">
        <f>+SUMIFS('[1]5'!$M$8:$M$158,'[1]5'!$C$8:$C$158,$AM104)</f>
        <v>#VALUE!</v>
      </c>
      <c r="AO104" s="167" t="e">
        <f t="shared" si="5"/>
        <v>#VALUE!</v>
      </c>
      <c r="AR104" s="151" t="str">
        <f t="array" ref="AR104">IFERROR(INDEX([1]!SAN[DK_nr],MATCH(1,('[1]3.2'!$AM104=[1]!SAN[RAS])*('[1]3.2'!AR$7=[1]SAN!$B$5:$B$154),0)),"")</f>
        <v/>
      </c>
      <c r="AS104" s="151" t="str">
        <f t="array" ref="AS104">IFERROR(INDEX([1]!SAN[DK_nr],MATCH(1,('[1]3.2'!$AM104=[1]!SAN[RAS])*('[1]3.2'!AS$7=[1]SAN!$B$5:$B$154),0)),"")</f>
        <v/>
      </c>
      <c r="AT104" s="151" t="str">
        <f t="array" ref="AT104">IFERROR(INDEX([1]!SAN[DK_nr],MATCH(1,('[1]3.2'!$AM104=[1]!SAN[RAS])*('[1]3.2'!AT$7=[1]SAN!$B$5:$B$154),0)),"")</f>
        <v/>
      </c>
      <c r="AU104" s="151" t="str">
        <f t="array" ref="AU104">IFERROR(INDEX([1]!SAN[DK_nr],MATCH(1,('[1]3.2'!$AM104=[1]!SAN[RAS])*('[1]3.2'!AU$7=[1]SAN!$B$5:$B$154),0)),"")</f>
        <v/>
      </c>
      <c r="AV104" s="151" t="str">
        <f t="array" ref="AV104">IFERROR(INDEX([1]!SAN[DK_nr],MATCH(1,('[1]3.2'!$AM104=[1]!SAN[RAS])*('[1]3.2'!AV$7=[1]SAN!$B$5:$B$154),0)),"")</f>
        <v/>
      </c>
      <c r="AW104" s="151" t="str">
        <f t="array" ref="AW104">IFERROR(INDEX([1]!SAN[DK_nr],MATCH(1,('[1]3.2'!$AM104=[1]!SAN[RAS])*('[1]3.2'!AW$7=[1]SAN!$B$5:$B$154),0)),"")</f>
        <v/>
      </c>
      <c r="AX104" s="151" t="str">
        <f t="array" ref="AX104">IFERROR(INDEX([1]!SAN[DK_nr],MATCH(1,('[1]3.2'!$AM104=[1]!SAN[RAS])*('[1]3.2'!AX$7=[1]SAN!$B$5:$B$154),0)),"")</f>
        <v/>
      </c>
      <c r="AY104" s="151" t="str">
        <f t="array" ref="AY104">IFERROR(INDEX([1]!SAN[DK_nr],MATCH(1,('[1]3.2'!$AM104=[1]!SAN[RAS])*('[1]3.2'!AY$7=[1]SAN!$B$5:$B$154),0)),"")</f>
        <v/>
      </c>
      <c r="AZ104" s="151" t="str">
        <f t="array" ref="AZ104">IFERROR(INDEX([1]!SAN[DK_nr],MATCH(1,('[1]3.2'!$AM104=[1]!SAN[RAS])*('[1]3.2'!AZ$7=[1]SAN!$B$5:$B$154),0)),"")</f>
        <v/>
      </c>
      <c r="BA104" s="151" t="str">
        <f t="array" ref="BA104">IFERROR(INDEX([1]!SAN[DK_nr],MATCH(1,('[1]3.2'!$AM104=[1]!SAN[RAS])*('[1]3.2'!BA$7=[1]SAN!$B$5:$B$154),0)),"")</f>
        <v/>
      </c>
      <c r="BB104" s="151" t="str">
        <f t="array" ref="BB104">IFERROR(INDEX([1]!SAN[DK_nr],MATCH(1,('[1]3.2'!$AM104=[1]!SAN[RAS])*('[1]3.2'!BB$7=[1]SAN!$B$5:$B$154),0)),"")</f>
        <v/>
      </c>
      <c r="BC104" s="151" t="str">
        <f t="array" ref="BC104">IFERROR(INDEX([1]!SAN[DK_nr],MATCH(1,('[1]3.2'!$AM104=[1]!SAN[RAS])*('[1]3.2'!BC$7=[1]SAN!$B$5:$B$154),0)),"")</f>
        <v/>
      </c>
      <c r="BD104" s="151" t="str">
        <f t="array" ref="BD104">IFERROR(INDEX([1]!SAN[DK_nr],MATCH(1,('[1]3.2'!$AM104=[1]!SAN[RAS])*('[1]3.2'!BD$7=[1]SAN!$B$5:$B$154),0)),"")</f>
        <v/>
      </c>
      <c r="BE104" s="151" t="str">
        <f t="array" ref="BE104">IFERROR(INDEX([1]!SAN[DK_nr],MATCH(1,('[1]3.2'!$AM104=[1]!SAN[RAS])*('[1]3.2'!BE$7=[1]SAN!$B$5:$B$154),0)),"")</f>
        <v/>
      </c>
      <c r="BF104" s="151" t="str">
        <f t="array" ref="BF104">IFERROR(INDEX([1]!SAN[DK_nr],MATCH(1,('[1]3.2'!$AM104=[1]!SAN[RAS])*('[1]3.2'!BF$7=[1]SAN!$B$5:$B$154),0)),"")</f>
        <v/>
      </c>
      <c r="BG104" s="151" t="str">
        <f t="array" ref="BG104">IFERROR(INDEX([1]!SAN[DK_nr],MATCH(1,('[1]3.2'!$AM104=[1]!SAN[RAS])*('[1]3.2'!BG$7=[1]SAN!$B$5:$B$154),0)),"")</f>
        <v/>
      </c>
      <c r="BH104" s="151" t="str">
        <f t="array" ref="BH104">IFERROR(INDEX([1]!SAN[DK_nr],MATCH(1,('[1]3.2'!$AM104=[1]!SAN[RAS])*('[1]3.2'!BH$7=[1]SAN!$B$5:$B$154),0)),"")</f>
        <v/>
      </c>
      <c r="BI104" s="151" t="str">
        <f t="array" ref="BI104">IFERROR(INDEX([1]!SAN[DK_nr],MATCH(1,('[1]3.2'!$AM104=[1]!SAN[RAS])*('[1]3.2'!BI$7=[1]SAN!$B$5:$B$154),0)),"")</f>
        <v/>
      </c>
      <c r="BJ104" s="151" t="str">
        <f t="array" ref="BJ104">IFERROR(INDEX([1]!SAN[DK_nr],MATCH(1,('[1]3.2'!$AM104=[1]!SAN[RAS])*('[1]3.2'!BJ$7=[1]SAN!$B$5:$B$154),0)),"")</f>
        <v/>
      </c>
      <c r="BK104" s="151" t="str">
        <f t="array" ref="BK104">IFERROR(INDEX([1]!SAN[DK_nr],MATCH(1,('[1]3.2'!$AM104=[1]!SAN[RAS])*('[1]3.2'!BK$7=[1]SAN!$B$5:$B$154),0)),"")</f>
        <v/>
      </c>
      <c r="BL104" s="151" t="str">
        <f t="array" ref="BL104">IFERROR(INDEX([1]!SAN[DK_nr],MATCH(1,('[1]3.2'!$AM104=[1]!SAN[RAS])*('[1]3.2'!BL$7=[1]SAN!$B$5:$B$154),0)),"")</f>
        <v/>
      </c>
      <c r="BM104" s="151" t="str">
        <f t="array" ref="BM104">IFERROR(INDEX([1]!SAN[DK_nr],MATCH(1,('[1]3.2'!$AM104=[1]!SAN[RAS])*('[1]3.2'!BM$7=[1]SAN!$B$5:$B$154),0)),"")</f>
        <v/>
      </c>
      <c r="BN104" s="151" t="str">
        <f t="array" ref="BN104">IFERROR(INDEX([1]!SAN[DK_nr],MATCH(1,('[1]3.2'!$AM104=[1]!SAN[RAS])*('[1]3.2'!BN$7=[1]SAN!$B$5:$B$154),0)),"")</f>
        <v/>
      </c>
      <c r="BO104" s="151" t="str">
        <f t="array" ref="BO104">IFERROR(INDEX([1]!SAN[DK_nr],MATCH(1,('[1]3.2'!$AM104=[1]!SAN[RAS])*('[1]3.2'!BO$7=[1]SAN!$B$5:$B$154),0)),"")</f>
        <v/>
      </c>
      <c r="BP104" s="151" t="str">
        <f t="array" ref="BP104">IFERROR(INDEX([1]!SAN[DK_nr],MATCH(1,('[1]3.2'!$AM104=[1]!SAN[RAS])*('[1]3.2'!BP$7=[1]SAN!$B$5:$B$154),0)),"")</f>
        <v/>
      </c>
      <c r="BQ104" s="151" t="str">
        <f t="array" ref="BQ104">IFERROR(INDEX([1]!SAN[DK_nr],MATCH(1,('[1]3.2'!$AM104=[1]!SAN[RAS])*('[1]3.2'!BQ$7=[1]SAN!$B$5:$B$154),0)),"")</f>
        <v/>
      </c>
      <c r="BR104" s="151" t="str">
        <f t="array" ref="BR104">IFERROR(INDEX([1]!SAN[DK_nr],MATCH(1,('[1]3.2'!$AM104=[1]!SAN[RAS])*('[1]3.2'!BR$7=[1]SAN!$B$5:$B$154),0)),"")</f>
        <v/>
      </c>
      <c r="BS104" s="151" t="str">
        <f t="array" ref="BS104">IFERROR(INDEX([1]!SAN[DK_nr],MATCH(1,('[1]3.2'!$AM104=[1]!SAN[RAS])*('[1]3.2'!BS$7=[1]SAN!$B$5:$B$154),0)),"")</f>
        <v/>
      </c>
      <c r="BT104" s="151" t="str">
        <f t="array" ref="BT104">IFERROR(INDEX([1]!SAN[DK_nr],MATCH(1,('[1]3.2'!$AM104=[1]!SAN[RAS])*('[1]3.2'!BT$7=[1]SAN!$B$5:$B$154),0)),"")</f>
        <v/>
      </c>
      <c r="BU104" s="151" t="str">
        <f t="array" ref="BU104">IFERROR(INDEX([1]!SAN[DK_nr],MATCH(1,('[1]3.2'!$AM104=[1]!SAN[RAS])*('[1]3.2'!BU$7=[1]SAN!$B$5:$B$154),0)),"")</f>
        <v/>
      </c>
      <c r="BV104" s="151" t="str">
        <f t="array" ref="BV104">IFERROR(INDEX([1]!SAN[DK_nr],MATCH(1,('[1]3.2'!$AM104=[1]!SAN[RAS])*('[1]3.2'!BV$7=[1]SAN!$B$5:$B$154),0)),"")</f>
        <v/>
      </c>
      <c r="BW104" s="151" t="str">
        <f t="array" ref="BW104">IFERROR(INDEX([1]!SAN[DK_nr],MATCH(1,('[1]3.2'!$AM104=[1]!SAN[RAS])*('[1]3.2'!BW$7=[1]SAN!$B$5:$B$154),0)),"")</f>
        <v/>
      </c>
      <c r="BX104" s="151" t="str">
        <f t="array" ref="BX104">IFERROR(INDEX([1]!SAN[DK_nr],MATCH(1,('[1]3.2'!$AM104=[1]!SAN[RAS])*('[1]3.2'!BX$7=[1]SAN!$B$5:$B$154),0)),"")</f>
        <v/>
      </c>
      <c r="BY104" s="151" t="str">
        <f t="array" ref="BY104">IFERROR(INDEX([1]!SAN[DK_nr],MATCH(1,('[1]3.2'!$AM104=[1]!SAN[RAS])*('[1]3.2'!BY$7=[1]SAN!$B$5:$B$154),0)),"")</f>
        <v/>
      </c>
      <c r="BZ104" s="151" t="str">
        <f t="array" ref="BZ104">IFERROR(INDEX([1]!SAN[DK_nr],MATCH(1,('[1]3.2'!$AM104=[1]!SAN[RAS])*('[1]3.2'!BZ$7=[1]SAN!$B$5:$B$154),0)),"")</f>
        <v/>
      </c>
      <c r="CA104" s="151" t="str">
        <f t="array" ref="CA104">IFERROR(INDEX([1]!SAN[DK_nr],MATCH(1,('[1]3.2'!$AM104=[1]!SAN[RAS])*('[1]3.2'!CA$7=[1]SAN!$B$5:$B$154),0)),"")</f>
        <v/>
      </c>
      <c r="CB104" s="151" t="str">
        <f t="array" ref="CB104">IFERROR(INDEX([1]!SAN[DK_nr],MATCH(1,('[1]3.2'!$AM104=[1]!SAN[RAS])*('[1]3.2'!CB$7=[1]SAN!$B$5:$B$154),0)),"")</f>
        <v/>
      </c>
      <c r="CC104" s="151" t="str">
        <f t="array" ref="CC104">IFERROR(INDEX([1]!SAN[DK_nr],MATCH(1,('[1]3.2'!$AM104=[1]!SAN[RAS])*('[1]3.2'!CC$7=[1]SAN!$B$5:$B$154),0)),"")</f>
        <v/>
      </c>
      <c r="CD104" s="151" t="str">
        <f t="array" ref="CD104">IFERROR(INDEX([1]!SAN[DK_nr],MATCH(1,('[1]3.2'!$AM104=[1]!SAN[RAS])*('[1]3.2'!CD$7=[1]SAN!$B$5:$B$154),0)),"")</f>
        <v/>
      </c>
      <c r="CE104" s="151" t="str">
        <f t="array" ref="CE104">IFERROR(INDEX([1]!SAN[DK_nr],MATCH(1,('[1]3.2'!$AM104=[1]!SAN[RAS])*('[1]3.2'!CE$7=[1]SAN!$B$5:$B$154),0)),"")</f>
        <v/>
      </c>
      <c r="CF104" s="151" t="str">
        <f t="array" ref="CF104">IFERROR(INDEX([1]!SAN[DK_nr],MATCH(1,('[1]3.2'!$AM104=[1]!SAN[RAS])*('[1]3.2'!CF$7=[1]SAN!$B$5:$B$154),0)),"")</f>
        <v/>
      </c>
      <c r="CG104" s="151" t="str">
        <f t="array" ref="CG104">IFERROR(INDEX([1]!SAN[DK_nr],MATCH(1,('[1]3.2'!$AM104=[1]!SAN[RAS])*('[1]3.2'!CG$7=[1]SAN!$B$5:$B$154),0)),"")</f>
        <v/>
      </c>
      <c r="CH104" s="151" t="str">
        <f t="array" ref="CH104">IFERROR(INDEX([1]!SAN[DK_nr],MATCH(1,('[1]3.2'!$AM104=[1]!SAN[RAS])*('[1]3.2'!CH$7=[1]SAN!$B$5:$B$154),0)),"")</f>
        <v/>
      </c>
      <c r="CI104" s="151" t="str">
        <f t="array" ref="CI104">IFERROR(INDEX([1]!SAN[DK_nr],MATCH(1,('[1]3.2'!$AM104=[1]!SAN[RAS])*('[1]3.2'!CI$7=[1]SAN!$B$5:$B$154),0)),"")</f>
        <v/>
      </c>
      <c r="CJ104" s="151" t="str">
        <f t="array" ref="CJ104">IFERROR(INDEX([1]!SAN[DK_nr],MATCH(1,('[1]3.2'!$AM104=[1]!SAN[RAS])*('[1]3.2'!CJ$7=[1]SAN!$B$5:$B$154),0)),"")</f>
        <v/>
      </c>
      <c r="CK104" s="151" t="str">
        <f t="array" ref="CK104">IFERROR(INDEX([1]!SAN[DK_nr],MATCH(1,('[1]3.2'!$AM104=[1]!SAN[RAS])*('[1]3.2'!CK$7=[1]SAN!$B$5:$B$154),0)),"")</f>
        <v/>
      </c>
      <c r="CL104" s="151" t="str">
        <f t="array" ref="CL104">IFERROR(INDEX([1]!SAN[DK_nr],MATCH(1,('[1]3.2'!$AM104=[1]!SAN[RAS])*('[1]3.2'!CL$7=[1]SAN!$B$5:$B$154),0)),"")</f>
        <v/>
      </c>
      <c r="CM104" s="151" t="str">
        <f t="array" ref="CM104">IFERROR(INDEX([1]!SAN[DK_nr],MATCH(1,('[1]3.2'!$AM104=[1]!SAN[RAS])*('[1]3.2'!CM$7=[1]SAN!$B$5:$B$154),0)),"")</f>
        <v/>
      </c>
      <c r="CN104" s="151" t="str">
        <f t="array" ref="CN104">IFERROR(INDEX([1]!SAN[DK_nr],MATCH(1,('[1]3.2'!$AM104=[1]!SAN[RAS])*('[1]3.2'!CN$7=[1]SAN!$B$5:$B$154),0)),"")</f>
        <v/>
      </c>
      <c r="CO104" s="151" t="str">
        <f t="array" ref="CO104">IFERROR(INDEX([1]!SAN[DK_nr],MATCH(1,('[1]3.2'!$AM104=[1]!SAN[RAS])*('[1]3.2'!CO$7=[1]SAN!$B$5:$B$154),0)),"")</f>
        <v/>
      </c>
      <c r="CP104" s="151" t="str">
        <f t="array" ref="CP104">IFERROR(INDEX([1]!SAN[DK_nr],MATCH(1,('[1]3.2'!$AM104=[1]!SAN[RAS])*('[1]3.2'!CP$7=[1]SAN!$B$5:$B$154),0)),"")</f>
        <v/>
      </c>
      <c r="CQ104" s="151" t="str">
        <f t="array" ref="CQ104">IFERROR(INDEX([1]!SAN[DK_nr],MATCH(1,('[1]3.2'!$AM104=[1]!SAN[RAS])*('[1]3.2'!CQ$7=[1]SAN!$B$5:$B$154),0)),"")</f>
        <v/>
      </c>
      <c r="CR104" s="151" t="str">
        <f t="array" ref="CR104">IFERROR(INDEX([1]!SAN[DK_nr],MATCH(1,('[1]3.2'!$AM104=[1]!SAN[RAS])*('[1]3.2'!CR$7=[1]SAN!$B$5:$B$154),0)),"")</f>
        <v/>
      </c>
      <c r="CS104" s="151" t="str">
        <f t="array" ref="CS104">IFERROR(INDEX([1]!SAN[DK_nr],MATCH(1,('[1]3.2'!$AM104=[1]!SAN[RAS])*('[1]3.2'!CS$7=[1]SAN!$B$5:$B$154),0)),"")</f>
        <v/>
      </c>
      <c r="CT104" s="151" t="str">
        <f t="array" ref="CT104">IFERROR(INDEX([1]!SAN[DK_nr],MATCH(1,('[1]3.2'!$AM104=[1]!SAN[RAS])*('[1]3.2'!CT$7=[1]SAN!$B$5:$B$154),0)),"")</f>
        <v/>
      </c>
      <c r="CU104" s="151" t="str">
        <f t="array" ref="CU104">IFERROR(INDEX([1]!SAN[DK_nr],MATCH(1,('[1]3.2'!$AM104=[1]!SAN[RAS])*('[1]3.2'!CU$7=[1]SAN!$B$5:$B$154),0)),"")</f>
        <v/>
      </c>
      <c r="CV104" s="151" t="str">
        <f t="array" ref="CV104">IFERROR(INDEX([1]!SAN[DK_nr],MATCH(1,('[1]3.2'!$AM104=[1]!SAN[RAS])*('[1]3.2'!CV$7=[1]SAN!$B$5:$B$154),0)),"")</f>
        <v/>
      </c>
      <c r="CW104" s="151" t="str">
        <f t="array" ref="CW104">IFERROR(INDEX([1]!SAN[DK_nr],MATCH(1,('[1]3.2'!$AM104=[1]!SAN[RAS])*('[1]3.2'!CW$7=[1]SAN!$B$5:$B$154),0)),"")</f>
        <v/>
      </c>
      <c r="CX104" s="151" t="str">
        <f t="array" ref="CX104">IFERROR(INDEX([1]!SAN[DK_nr],MATCH(1,('[1]3.2'!$AM104=[1]!SAN[RAS])*('[1]3.2'!CX$7=[1]SAN!$B$5:$B$154),0)),"")</f>
        <v/>
      </c>
      <c r="CY104" s="151" t="str">
        <f t="array" ref="CY104">IFERROR(INDEX([1]!SAN[DK_nr],MATCH(1,('[1]3.2'!$AM104=[1]!SAN[RAS])*('[1]3.2'!CY$7=[1]SAN!$B$5:$B$154),0)),"")</f>
        <v/>
      </c>
      <c r="CZ104" s="151" t="str">
        <f t="array" ref="CZ104">IFERROR(INDEX([1]!SAN[DK_nr],MATCH(1,('[1]3.2'!$AM104=[1]!SAN[RAS])*('[1]3.2'!CZ$7=[1]SAN!$B$5:$B$154),0)),"")</f>
        <v/>
      </c>
      <c r="DA104" s="151" t="str">
        <f t="array" ref="DA104">IFERROR(INDEX([1]!SAN[DK_nr],MATCH(1,('[1]3.2'!$AM104=[1]!SAN[RAS])*('[1]3.2'!DA$7=[1]SAN!$B$5:$B$154),0)),"")</f>
        <v/>
      </c>
      <c r="DB104" s="151" t="str">
        <f t="array" ref="DB104">IFERROR(INDEX([1]!SAN[DK_nr],MATCH(1,('[1]3.2'!$AM104=[1]!SAN[RAS])*('[1]3.2'!DB$7=[1]SAN!$B$5:$B$154),0)),"")</f>
        <v/>
      </c>
      <c r="DC104" s="151" t="str">
        <f t="array" ref="DC104">IFERROR(INDEX([1]!SAN[DK_nr],MATCH(1,('[1]3.2'!$AM104=[1]!SAN[RAS])*('[1]3.2'!DC$7=[1]SAN!$B$5:$B$154),0)),"")</f>
        <v/>
      </c>
      <c r="DD104" s="151" t="str">
        <f t="array" ref="DD104">IFERROR(INDEX([1]!SAN[DK_nr],MATCH(1,('[1]3.2'!$AM104=[1]!SAN[RAS])*('[1]3.2'!DD$7=[1]SAN!$B$5:$B$154),0)),"")</f>
        <v/>
      </c>
      <c r="DE104" s="151" t="str">
        <f t="array" ref="DE104">IFERROR(INDEX([1]!SAN[DK_nr],MATCH(1,('[1]3.2'!$AM104=[1]!SAN[RAS])*('[1]3.2'!DE$7=[1]SAN!$B$5:$B$154),0)),"")</f>
        <v/>
      </c>
      <c r="DF104" s="151" t="str">
        <f t="array" ref="DF104">IFERROR(INDEX([1]!SAN[DK_nr],MATCH(1,('[1]3.2'!$AM104=[1]!SAN[RAS])*('[1]3.2'!DF$7=[1]SAN!$B$5:$B$154),0)),"")</f>
        <v/>
      </c>
      <c r="DG104" s="151" t="str">
        <f t="array" ref="DG104">IFERROR(INDEX([1]!SAN[DK_nr],MATCH(1,('[1]3.2'!$AM104=[1]!SAN[RAS])*('[1]3.2'!DG$7=[1]SAN!$B$5:$B$154),0)),"")</f>
        <v/>
      </c>
      <c r="DH104" s="151" t="str">
        <f t="array" ref="DH104">IFERROR(INDEX([1]!SAN[DK_nr],MATCH(1,('[1]3.2'!$AM104=[1]!SAN[RAS])*('[1]3.2'!DH$7=[1]SAN!$B$5:$B$154),0)),"")</f>
        <v/>
      </c>
      <c r="DI104" s="151" t="str">
        <f t="array" ref="DI104">IFERROR(INDEX([1]!SAN[DK_nr],MATCH(1,('[1]3.2'!$AM104=[1]!SAN[RAS])*('[1]3.2'!DI$7=[1]SAN!$B$5:$B$154),0)),"")</f>
        <v/>
      </c>
      <c r="DJ104" s="151" t="str">
        <f t="array" ref="DJ104">IFERROR(INDEX([1]!SAN[DK_nr],MATCH(1,('[1]3.2'!$AM104=[1]!SAN[RAS])*('[1]3.2'!DJ$7=[1]SAN!$B$5:$B$154),0)),"")</f>
        <v/>
      </c>
      <c r="DK104" s="151" t="str">
        <f t="array" ref="DK104">IFERROR(INDEX([1]!SAN[DK_nr],MATCH(1,('[1]3.2'!$AM104=[1]!SAN[RAS])*('[1]3.2'!DK$7=[1]SAN!$B$5:$B$154),0)),"")</f>
        <v/>
      </c>
      <c r="DL104" s="151" t="str">
        <f t="array" ref="DL104">IFERROR(INDEX([1]!SAN[DK_nr],MATCH(1,('[1]3.2'!$AM104=[1]!SAN[RAS])*('[1]3.2'!DL$7=[1]SAN!$B$5:$B$154),0)),"")</f>
        <v/>
      </c>
      <c r="DM104" s="151" t="str">
        <f t="array" ref="DM104">IFERROR(INDEX([1]!SAN[DK_nr],MATCH(1,('[1]3.2'!$AM104=[1]!SAN[RAS])*('[1]3.2'!DM$7=[1]SAN!$B$5:$B$154),0)),"")</f>
        <v/>
      </c>
      <c r="DN104" s="151" t="str">
        <f t="array" ref="DN104">IFERROR(INDEX([1]!SAN[DK_nr],MATCH(1,('[1]3.2'!$AM104=[1]!SAN[RAS])*('[1]3.2'!DN$7=[1]SAN!$B$5:$B$154),0)),"")</f>
        <v/>
      </c>
      <c r="DO104" s="151" t="str">
        <f t="array" ref="DO104">IFERROR(INDEX([1]!SAN[DK_nr],MATCH(1,('[1]3.2'!$AM104=[1]!SAN[RAS])*('[1]3.2'!DO$7=[1]SAN!$B$5:$B$154),0)),"")</f>
        <v/>
      </c>
      <c r="DP104" s="151" t="str">
        <f t="array" ref="DP104">IFERROR(INDEX([1]!SAN[DK_nr],MATCH(1,('[1]3.2'!$AM104=[1]!SAN[RAS])*('[1]3.2'!DP$7=[1]SAN!$B$5:$B$154),0)),"")</f>
        <v/>
      </c>
      <c r="DQ104" s="151" t="str">
        <f t="array" ref="DQ104">IFERROR(INDEX([1]!SAN[DK_nr],MATCH(1,('[1]3.2'!$AM104=[1]!SAN[RAS])*('[1]3.2'!DQ$7=[1]SAN!$B$5:$B$154),0)),"")</f>
        <v/>
      </c>
      <c r="DR104" s="151" t="str">
        <f t="array" ref="DR104">IFERROR(INDEX([1]!SAN[DK_nr],MATCH(1,('[1]3.2'!$AM104=[1]!SAN[RAS])*('[1]3.2'!DR$7=[1]SAN!$B$5:$B$154),0)),"")</f>
        <v/>
      </c>
      <c r="DS104" s="151" t="str">
        <f t="array" ref="DS104">IFERROR(INDEX([1]!SAN[DK_nr],MATCH(1,('[1]3.2'!$AM104=[1]!SAN[RAS])*('[1]3.2'!DS$7=[1]SAN!$B$5:$B$154),0)),"")</f>
        <v/>
      </c>
      <c r="DT104" s="151" t="str">
        <f t="array" ref="DT104">IFERROR(INDEX([1]!SAN[DK_nr],MATCH(1,('[1]3.2'!$AM104=[1]!SAN[RAS])*('[1]3.2'!DT$7=[1]SAN!$B$5:$B$154),0)),"")</f>
        <v/>
      </c>
      <c r="DU104" s="151" t="str">
        <f t="array" ref="DU104">IFERROR(INDEX([1]!SAN[DK_nr],MATCH(1,('[1]3.2'!$AM104=[1]!SAN[RAS])*('[1]3.2'!DU$7=[1]SAN!$B$5:$B$154),0)),"")</f>
        <v/>
      </c>
      <c r="DV104" s="151" t="str">
        <f t="array" ref="DV104">IFERROR(INDEX([1]!SAN[DK_nr],MATCH(1,('[1]3.2'!$AM104=[1]!SAN[RAS])*('[1]3.2'!DV$7=[1]SAN!$B$5:$B$154),0)),"")</f>
        <v/>
      </c>
      <c r="DW104" s="151" t="str">
        <f t="array" ref="DW104">IFERROR(INDEX([1]!SAN[DK_nr],MATCH(1,('[1]3.2'!$AM104=[1]!SAN[RAS])*('[1]3.2'!DW$7=[1]SAN!$B$5:$B$154),0)),"")</f>
        <v/>
      </c>
      <c r="DX104" s="151" t="str">
        <f t="array" ref="DX104">IFERROR(INDEX([1]!SAN[DK_nr],MATCH(1,('[1]3.2'!$AM104=[1]!SAN[RAS])*('[1]3.2'!DX$7=[1]SAN!$B$5:$B$154),0)),"")</f>
        <v/>
      </c>
      <c r="DY104" s="151" t="str">
        <f t="array" ref="DY104">IFERROR(INDEX([1]!SAN[DK_nr],MATCH(1,('[1]3.2'!$AM104=[1]!SAN[RAS])*('[1]3.2'!DY$7=[1]SAN!$B$5:$B$154),0)),"")</f>
        <v/>
      </c>
      <c r="DZ104" s="151" t="str">
        <f t="array" ref="DZ104">IFERROR(INDEX([1]!SAN[DK_nr],MATCH(1,('[1]3.2'!$AM104=[1]!SAN[RAS])*('[1]3.2'!DZ$7=[1]SAN!$B$5:$B$154),0)),"")</f>
        <v/>
      </c>
      <c r="EA104" s="151" t="str">
        <f t="array" ref="EA104">IFERROR(INDEX([1]!SAN[DK_nr],MATCH(1,('[1]3.2'!$AM104=[1]!SAN[RAS])*('[1]3.2'!EA$7=[1]SAN!$B$5:$B$154),0)),"")</f>
        <v/>
      </c>
      <c r="EB104" s="151" t="str">
        <f t="array" ref="EB104">IFERROR(INDEX([1]!SAN[DK_nr],MATCH(1,('[1]3.2'!$AM104=[1]!SAN[RAS])*('[1]3.2'!EB$7=[1]SAN!$B$5:$B$154),0)),"")</f>
        <v/>
      </c>
    </row>
    <row r="105" spans="2:132" ht="12.2" customHeight="1" x14ac:dyDescent="0.2">
      <c r="B105" s="158" t="s">
        <v>642</v>
      </c>
      <c r="C105" s="159" t="s">
        <v>643</v>
      </c>
      <c r="D105" s="177"/>
      <c r="E105" s="161" t="e">
        <f>+SUMIFS([1]!Sanaudos[Suma],[1]!Sanaudos[Pagal DK RAS],$AM105)</f>
        <v>#REF!</v>
      </c>
      <c r="F105" s="161"/>
      <c r="G105" s="161"/>
      <c r="H105" s="161"/>
      <c r="I105" s="161"/>
      <c r="J105" s="161" t="e">
        <f>+SUMIFS([1]!Sanaudos_kor[Suma],[1]!Sanaudos_kor[RAS],$AM105,[1]!Sanaudos_kor[KOR_nr],J$1)</f>
        <v>#REF!</v>
      </c>
      <c r="K105" s="161" t="e">
        <f>+SUMIFS([1]!Sanaudos_kor[Suma],[1]!Sanaudos_kor[RAS],$AM105,[1]!Sanaudos_kor[KOR_nr],K$1)</f>
        <v>#REF!</v>
      </c>
      <c r="L105" s="161" t="e">
        <f>+SUMIFS([1]!Sanaudos_kor[Suma],[1]!Sanaudos_kor[RAS],$AM105,[1]!Sanaudos_kor[KOR_nr],L$1)</f>
        <v>#REF!</v>
      </c>
      <c r="M105" s="161" t="e">
        <f>+SUMIFS([1]!Sanaudos_kor[Suma],[1]!Sanaudos_kor[RAS],$AM105,[1]!Sanaudos_kor[KOR_nr],M$1)</f>
        <v>#REF!</v>
      </c>
      <c r="N105" s="161" t="e">
        <f>+SUMIFS([1]!Sanaudos_kor[Suma],[1]!Sanaudos_kor[RAS],$AM105,[1]!Sanaudos_kor[KOR_nr],N$1)</f>
        <v>#REF!</v>
      </c>
      <c r="O105" s="161" t="e">
        <f>+SUMIFS([1]!Sanaudos_kor[Suma],[1]!Sanaudos_kor[RAS],$AM105,[1]!Sanaudos_kor[KOR_nr],O$1)</f>
        <v>#REF!</v>
      </c>
      <c r="P105" s="161" t="e">
        <f>+SUMIFS([1]!Sanaudos_kor[Suma],[1]!Sanaudos_kor[RAS],$AM105,[1]!Sanaudos_kor[KOR_nr],P$1)</f>
        <v>#REF!</v>
      </c>
      <c r="Q105" s="161" t="e">
        <f>+SUMIFS([1]!Sanaudos_kor[Suma],[1]!Sanaudos_kor[RAS],$AM105,[1]!Sanaudos_kor[KOR_nr],Q$1)</f>
        <v>#REF!</v>
      </c>
      <c r="R105" s="161" t="e">
        <f>+SUMIFS([1]!Sanaudos_kor[Suma],[1]!Sanaudos_kor[RAS],$AM105,[1]!Sanaudos_kor[KOR_nr],R$1)</f>
        <v>#REF!</v>
      </c>
      <c r="S105" s="161" t="e">
        <f>+SUMIFS([1]!Sanaudos_kor[Suma],[1]!Sanaudos_kor[RAS],$AM105,[1]!Sanaudos_kor[KOR_nr],S$1)</f>
        <v>#REF!</v>
      </c>
      <c r="T105" s="161" t="e">
        <f>+SUMIFS([1]!Sanaudos_kor[Suma],[1]!Sanaudos_kor[RAS],$AM105,[1]!Sanaudos_kor[KOR_nr],T$1)</f>
        <v>#REF!</v>
      </c>
      <c r="U105" s="161" t="e">
        <f>+SUMIFS([1]!Sanaudos_kor[Suma],[1]!Sanaudos_kor[RAS],$AM105,[1]!Sanaudos_kor[KOR_nr],U$1)</f>
        <v>#REF!</v>
      </c>
      <c r="V105" s="161" t="e">
        <f>+SUMIFS([1]!Sanaudos_kor[Suma],[1]!Sanaudos_kor[RAS],$AM105,[1]!Sanaudos_kor[KOR_nr],V$1)</f>
        <v>#REF!</v>
      </c>
      <c r="W105" s="161" t="e">
        <f>+SUMIFS([1]!Sanaudos_kor[Suma],[1]!Sanaudos_kor[RAS],$AM105,[1]!Sanaudos_kor[KOR_nr],W$1)</f>
        <v>#REF!</v>
      </c>
      <c r="X105" s="161" t="e">
        <f>+SUMIFS([1]!Sanaudos_kor[Suma],[1]!Sanaudos_kor[RAS],$AM105,[1]!Sanaudos_kor[KOR_nr],X$1)</f>
        <v>#REF!</v>
      </c>
      <c r="Y105" s="161" t="e">
        <f>+SUMIFS([1]!Sanaudos_kor[Suma],[1]!Sanaudos_kor[RAS],$AM105,[1]!Sanaudos_kor[KOR_nr],Y$1)</f>
        <v>#REF!</v>
      </c>
      <c r="Z105" s="161" t="e">
        <f>+SUMIFS([1]!Sanaudos_kor[Suma],[1]!Sanaudos_kor[RAS],$AM105,[1]!Sanaudos_kor[KOR_nr],Z$1)</f>
        <v>#REF!</v>
      </c>
      <c r="AA105" s="161" t="e">
        <f>+SUMIFS([1]!Sanaudos_kor[Suma],[1]!Sanaudos_kor[RAS],$AM105,[1]!Sanaudos_kor[KOR_nr],AA$1)</f>
        <v>#REF!</v>
      </c>
      <c r="AB105" s="161" t="e">
        <f>+SUMIFS([1]!Sanaudos_kor[Suma],[1]!Sanaudos_kor[RAS],$AM105,[1]!Sanaudos_kor[KOR_nr],AB$1)</f>
        <v>#REF!</v>
      </c>
      <c r="AC105" s="161" t="e">
        <f>+SUMIFS([1]!Sanaudos_kor[Suma],[1]!Sanaudos_kor[RAS],$AM105,[1]!Sanaudos_kor[KOR_nr],AC$1)</f>
        <v>#REF!</v>
      </c>
      <c r="AD105" s="161" t="e">
        <f>+SUMIFS([1]!Sanaudos_kor[Suma],[1]!Sanaudos_kor[RAS],$AM105,[1]!Sanaudos_kor[KOR_nr],AD$1)</f>
        <v>#REF!</v>
      </c>
      <c r="AE105" s="161" t="e">
        <f>+SUMIFS([1]!Sanaudos_kor[Suma],[1]!Sanaudos_kor[RAS],$AM105,[1]!Sanaudos_kor[KOR_nr],AE$1)</f>
        <v>#REF!</v>
      </c>
      <c r="AF105" s="161" t="e">
        <f t="shared" si="4"/>
        <v>#REF!</v>
      </c>
      <c r="AG105" s="538"/>
      <c r="AL105" s="165">
        <f>+'[1]3.pagrindinis'!A107</f>
        <v>1000</v>
      </c>
      <c r="AM105" s="165">
        <f>+'[1]3.pagrindinis'!B107</f>
        <v>1000</v>
      </c>
      <c r="AN105" s="166" t="e">
        <f>+SUMIFS('[1]5'!$M$8:$M$158,'[1]5'!$C$8:$C$158,$AM105)</f>
        <v>#VALUE!</v>
      </c>
      <c r="AO105" s="167" t="e">
        <f t="shared" si="5"/>
        <v>#VALUE!</v>
      </c>
      <c r="AR105" s="151" t="str">
        <f t="array" ref="AR105">IFERROR(INDEX([1]!SAN[DK_nr],MATCH(1,('[1]3.2'!$AM105=[1]!SAN[RAS])*('[1]3.2'!AR$7=[1]SAN!$B$5:$B$154),0)),"")</f>
        <v/>
      </c>
      <c r="AS105" s="151" t="str">
        <f t="array" ref="AS105">IFERROR(INDEX([1]!SAN[DK_nr],MATCH(1,('[1]3.2'!$AM105=[1]!SAN[RAS])*('[1]3.2'!AS$7=[1]SAN!$B$5:$B$154),0)),"")</f>
        <v/>
      </c>
      <c r="AT105" s="151" t="str">
        <f t="array" ref="AT105">IFERROR(INDEX([1]!SAN[DK_nr],MATCH(1,('[1]3.2'!$AM105=[1]!SAN[RAS])*('[1]3.2'!AT$7=[1]SAN!$B$5:$B$154),0)),"")</f>
        <v/>
      </c>
      <c r="AU105" s="151" t="str">
        <f t="array" ref="AU105">IFERROR(INDEX([1]!SAN[DK_nr],MATCH(1,('[1]3.2'!$AM105=[1]!SAN[RAS])*('[1]3.2'!AU$7=[1]SAN!$B$5:$B$154),0)),"")</f>
        <v/>
      </c>
      <c r="AV105" s="151" t="str">
        <f t="array" ref="AV105">IFERROR(INDEX([1]!SAN[DK_nr],MATCH(1,('[1]3.2'!$AM105=[1]!SAN[RAS])*('[1]3.2'!AV$7=[1]SAN!$B$5:$B$154),0)),"")</f>
        <v/>
      </c>
      <c r="AW105" s="151" t="str">
        <f t="array" ref="AW105">IFERROR(INDEX([1]!SAN[DK_nr],MATCH(1,('[1]3.2'!$AM105=[1]!SAN[RAS])*('[1]3.2'!AW$7=[1]SAN!$B$5:$B$154),0)),"")</f>
        <v/>
      </c>
      <c r="AX105" s="151" t="str">
        <f t="array" ref="AX105">IFERROR(INDEX([1]!SAN[DK_nr],MATCH(1,('[1]3.2'!$AM105=[1]!SAN[RAS])*('[1]3.2'!AX$7=[1]SAN!$B$5:$B$154),0)),"")</f>
        <v/>
      </c>
      <c r="AY105" s="151" t="str">
        <f t="array" ref="AY105">IFERROR(INDEX([1]!SAN[DK_nr],MATCH(1,('[1]3.2'!$AM105=[1]!SAN[RAS])*('[1]3.2'!AY$7=[1]SAN!$B$5:$B$154),0)),"")</f>
        <v/>
      </c>
      <c r="AZ105" s="151" t="str">
        <f t="array" ref="AZ105">IFERROR(INDEX([1]!SAN[DK_nr],MATCH(1,('[1]3.2'!$AM105=[1]!SAN[RAS])*('[1]3.2'!AZ$7=[1]SAN!$B$5:$B$154),0)),"")</f>
        <v/>
      </c>
      <c r="BA105" s="151" t="str">
        <f t="array" ref="BA105">IFERROR(INDEX([1]!SAN[DK_nr],MATCH(1,('[1]3.2'!$AM105=[1]!SAN[RAS])*('[1]3.2'!BA$7=[1]SAN!$B$5:$B$154),0)),"")</f>
        <v/>
      </c>
      <c r="BB105" s="151" t="str">
        <f t="array" ref="BB105">IFERROR(INDEX([1]!SAN[DK_nr],MATCH(1,('[1]3.2'!$AM105=[1]!SAN[RAS])*('[1]3.2'!BB$7=[1]SAN!$B$5:$B$154),0)),"")</f>
        <v/>
      </c>
      <c r="BC105" s="151" t="str">
        <f t="array" ref="BC105">IFERROR(INDEX([1]!SAN[DK_nr],MATCH(1,('[1]3.2'!$AM105=[1]!SAN[RAS])*('[1]3.2'!BC$7=[1]SAN!$B$5:$B$154),0)),"")</f>
        <v/>
      </c>
      <c r="BD105" s="151" t="str">
        <f t="array" ref="BD105">IFERROR(INDEX([1]!SAN[DK_nr],MATCH(1,('[1]3.2'!$AM105=[1]!SAN[RAS])*('[1]3.2'!BD$7=[1]SAN!$B$5:$B$154),0)),"")</f>
        <v/>
      </c>
      <c r="BE105" s="151" t="str">
        <f t="array" ref="BE105">IFERROR(INDEX([1]!SAN[DK_nr],MATCH(1,('[1]3.2'!$AM105=[1]!SAN[RAS])*('[1]3.2'!BE$7=[1]SAN!$B$5:$B$154),0)),"")</f>
        <v/>
      </c>
      <c r="BF105" s="151" t="str">
        <f t="array" ref="BF105">IFERROR(INDEX([1]!SAN[DK_nr],MATCH(1,('[1]3.2'!$AM105=[1]!SAN[RAS])*('[1]3.2'!BF$7=[1]SAN!$B$5:$B$154),0)),"")</f>
        <v/>
      </c>
      <c r="BG105" s="151" t="str">
        <f t="array" ref="BG105">IFERROR(INDEX([1]!SAN[DK_nr],MATCH(1,('[1]3.2'!$AM105=[1]!SAN[RAS])*('[1]3.2'!BG$7=[1]SAN!$B$5:$B$154),0)),"")</f>
        <v/>
      </c>
      <c r="BH105" s="151" t="str">
        <f t="array" ref="BH105">IFERROR(INDEX([1]!SAN[DK_nr],MATCH(1,('[1]3.2'!$AM105=[1]!SAN[RAS])*('[1]3.2'!BH$7=[1]SAN!$B$5:$B$154),0)),"")</f>
        <v/>
      </c>
      <c r="BI105" s="151" t="str">
        <f t="array" ref="BI105">IFERROR(INDEX([1]!SAN[DK_nr],MATCH(1,('[1]3.2'!$AM105=[1]!SAN[RAS])*('[1]3.2'!BI$7=[1]SAN!$B$5:$B$154),0)),"")</f>
        <v/>
      </c>
      <c r="BJ105" s="151" t="str">
        <f t="array" ref="BJ105">IFERROR(INDEX([1]!SAN[DK_nr],MATCH(1,('[1]3.2'!$AM105=[1]!SAN[RAS])*('[1]3.2'!BJ$7=[1]SAN!$B$5:$B$154),0)),"")</f>
        <v/>
      </c>
      <c r="BK105" s="151" t="str">
        <f t="array" ref="BK105">IFERROR(INDEX([1]!SAN[DK_nr],MATCH(1,('[1]3.2'!$AM105=[1]!SAN[RAS])*('[1]3.2'!BK$7=[1]SAN!$B$5:$B$154),0)),"")</f>
        <v/>
      </c>
      <c r="BL105" s="151" t="str">
        <f t="array" ref="BL105">IFERROR(INDEX([1]!SAN[DK_nr],MATCH(1,('[1]3.2'!$AM105=[1]!SAN[RAS])*('[1]3.2'!BL$7=[1]SAN!$B$5:$B$154),0)),"")</f>
        <v/>
      </c>
      <c r="BM105" s="151" t="str">
        <f t="array" ref="BM105">IFERROR(INDEX([1]!SAN[DK_nr],MATCH(1,('[1]3.2'!$AM105=[1]!SAN[RAS])*('[1]3.2'!BM$7=[1]SAN!$B$5:$B$154),0)),"")</f>
        <v/>
      </c>
      <c r="BN105" s="151" t="str">
        <f t="array" ref="BN105">IFERROR(INDEX([1]!SAN[DK_nr],MATCH(1,('[1]3.2'!$AM105=[1]!SAN[RAS])*('[1]3.2'!BN$7=[1]SAN!$B$5:$B$154),0)),"")</f>
        <v/>
      </c>
      <c r="BO105" s="151" t="str">
        <f t="array" ref="BO105">IFERROR(INDEX([1]!SAN[DK_nr],MATCH(1,('[1]3.2'!$AM105=[1]!SAN[RAS])*('[1]3.2'!BO$7=[1]SAN!$B$5:$B$154),0)),"")</f>
        <v/>
      </c>
      <c r="BP105" s="151" t="str">
        <f t="array" ref="BP105">IFERROR(INDEX([1]!SAN[DK_nr],MATCH(1,('[1]3.2'!$AM105=[1]!SAN[RAS])*('[1]3.2'!BP$7=[1]SAN!$B$5:$B$154),0)),"")</f>
        <v/>
      </c>
      <c r="BQ105" s="151" t="str">
        <f t="array" ref="BQ105">IFERROR(INDEX([1]!SAN[DK_nr],MATCH(1,('[1]3.2'!$AM105=[1]!SAN[RAS])*('[1]3.2'!BQ$7=[1]SAN!$B$5:$B$154),0)),"")</f>
        <v/>
      </c>
      <c r="BR105" s="151" t="str">
        <f t="array" ref="BR105">IFERROR(INDEX([1]!SAN[DK_nr],MATCH(1,('[1]3.2'!$AM105=[1]!SAN[RAS])*('[1]3.2'!BR$7=[1]SAN!$B$5:$B$154),0)),"")</f>
        <v/>
      </c>
      <c r="BS105" s="151" t="str">
        <f t="array" ref="BS105">IFERROR(INDEX([1]!SAN[DK_nr],MATCH(1,('[1]3.2'!$AM105=[1]!SAN[RAS])*('[1]3.2'!BS$7=[1]SAN!$B$5:$B$154),0)),"")</f>
        <v/>
      </c>
      <c r="BT105" s="151" t="str">
        <f t="array" ref="BT105">IFERROR(INDEX([1]!SAN[DK_nr],MATCH(1,('[1]3.2'!$AM105=[1]!SAN[RAS])*('[1]3.2'!BT$7=[1]SAN!$B$5:$B$154),0)),"")</f>
        <v/>
      </c>
      <c r="BU105" s="151" t="str">
        <f t="array" ref="BU105">IFERROR(INDEX([1]!SAN[DK_nr],MATCH(1,('[1]3.2'!$AM105=[1]!SAN[RAS])*('[1]3.2'!BU$7=[1]SAN!$B$5:$B$154),0)),"")</f>
        <v/>
      </c>
      <c r="BV105" s="151" t="str">
        <f t="array" ref="BV105">IFERROR(INDEX([1]!SAN[DK_nr],MATCH(1,('[1]3.2'!$AM105=[1]!SAN[RAS])*('[1]3.2'!BV$7=[1]SAN!$B$5:$B$154),0)),"")</f>
        <v/>
      </c>
      <c r="BW105" s="151" t="str">
        <f t="array" ref="BW105">IFERROR(INDEX([1]!SAN[DK_nr],MATCH(1,('[1]3.2'!$AM105=[1]!SAN[RAS])*('[1]3.2'!BW$7=[1]SAN!$B$5:$B$154),0)),"")</f>
        <v/>
      </c>
      <c r="BX105" s="151" t="str">
        <f t="array" ref="BX105">IFERROR(INDEX([1]!SAN[DK_nr],MATCH(1,('[1]3.2'!$AM105=[1]!SAN[RAS])*('[1]3.2'!BX$7=[1]SAN!$B$5:$B$154),0)),"")</f>
        <v/>
      </c>
      <c r="BY105" s="151" t="str">
        <f t="array" ref="BY105">IFERROR(INDEX([1]!SAN[DK_nr],MATCH(1,('[1]3.2'!$AM105=[1]!SAN[RAS])*('[1]3.2'!BY$7=[1]SAN!$B$5:$B$154),0)),"")</f>
        <v/>
      </c>
      <c r="BZ105" s="151" t="str">
        <f t="array" ref="BZ105">IFERROR(INDEX([1]!SAN[DK_nr],MATCH(1,('[1]3.2'!$AM105=[1]!SAN[RAS])*('[1]3.2'!BZ$7=[1]SAN!$B$5:$B$154),0)),"")</f>
        <v/>
      </c>
      <c r="CA105" s="151" t="str">
        <f t="array" ref="CA105">IFERROR(INDEX([1]!SAN[DK_nr],MATCH(1,('[1]3.2'!$AM105=[1]!SAN[RAS])*('[1]3.2'!CA$7=[1]SAN!$B$5:$B$154),0)),"")</f>
        <v/>
      </c>
      <c r="CB105" s="151" t="str">
        <f t="array" ref="CB105">IFERROR(INDEX([1]!SAN[DK_nr],MATCH(1,('[1]3.2'!$AM105=[1]!SAN[RAS])*('[1]3.2'!CB$7=[1]SAN!$B$5:$B$154),0)),"")</f>
        <v/>
      </c>
      <c r="CC105" s="151" t="str">
        <f t="array" ref="CC105">IFERROR(INDEX([1]!SAN[DK_nr],MATCH(1,('[1]3.2'!$AM105=[1]!SAN[RAS])*('[1]3.2'!CC$7=[1]SAN!$B$5:$B$154),0)),"")</f>
        <v/>
      </c>
      <c r="CD105" s="151" t="str">
        <f t="array" ref="CD105">IFERROR(INDEX([1]!SAN[DK_nr],MATCH(1,('[1]3.2'!$AM105=[1]!SAN[RAS])*('[1]3.2'!CD$7=[1]SAN!$B$5:$B$154),0)),"")</f>
        <v/>
      </c>
      <c r="CE105" s="151" t="str">
        <f t="array" ref="CE105">IFERROR(INDEX([1]!SAN[DK_nr],MATCH(1,('[1]3.2'!$AM105=[1]!SAN[RAS])*('[1]3.2'!CE$7=[1]SAN!$B$5:$B$154),0)),"")</f>
        <v/>
      </c>
      <c r="CF105" s="151" t="str">
        <f t="array" ref="CF105">IFERROR(INDEX([1]!SAN[DK_nr],MATCH(1,('[1]3.2'!$AM105=[1]!SAN[RAS])*('[1]3.2'!CF$7=[1]SAN!$B$5:$B$154),0)),"")</f>
        <v/>
      </c>
      <c r="CG105" s="151" t="str">
        <f t="array" ref="CG105">IFERROR(INDEX([1]!SAN[DK_nr],MATCH(1,('[1]3.2'!$AM105=[1]!SAN[RAS])*('[1]3.2'!CG$7=[1]SAN!$B$5:$B$154),0)),"")</f>
        <v/>
      </c>
      <c r="CH105" s="151" t="str">
        <f t="array" ref="CH105">IFERROR(INDEX([1]!SAN[DK_nr],MATCH(1,('[1]3.2'!$AM105=[1]!SAN[RAS])*('[1]3.2'!CH$7=[1]SAN!$B$5:$B$154),0)),"")</f>
        <v/>
      </c>
      <c r="CI105" s="151" t="str">
        <f t="array" ref="CI105">IFERROR(INDEX([1]!SAN[DK_nr],MATCH(1,('[1]3.2'!$AM105=[1]!SAN[RAS])*('[1]3.2'!CI$7=[1]SAN!$B$5:$B$154),0)),"")</f>
        <v/>
      </c>
      <c r="CJ105" s="151" t="str">
        <f t="array" ref="CJ105">IFERROR(INDEX([1]!SAN[DK_nr],MATCH(1,('[1]3.2'!$AM105=[1]!SAN[RAS])*('[1]3.2'!CJ$7=[1]SAN!$B$5:$B$154),0)),"")</f>
        <v/>
      </c>
      <c r="CK105" s="151" t="str">
        <f t="array" ref="CK105">IFERROR(INDEX([1]!SAN[DK_nr],MATCH(1,('[1]3.2'!$AM105=[1]!SAN[RAS])*('[1]3.2'!CK$7=[1]SAN!$B$5:$B$154),0)),"")</f>
        <v/>
      </c>
      <c r="CL105" s="151" t="str">
        <f t="array" ref="CL105">IFERROR(INDEX([1]!SAN[DK_nr],MATCH(1,('[1]3.2'!$AM105=[1]!SAN[RAS])*('[1]3.2'!CL$7=[1]SAN!$B$5:$B$154),0)),"")</f>
        <v/>
      </c>
      <c r="CM105" s="151" t="str">
        <f t="array" ref="CM105">IFERROR(INDEX([1]!SAN[DK_nr],MATCH(1,('[1]3.2'!$AM105=[1]!SAN[RAS])*('[1]3.2'!CM$7=[1]SAN!$B$5:$B$154),0)),"")</f>
        <v/>
      </c>
      <c r="CN105" s="151" t="str">
        <f t="array" ref="CN105">IFERROR(INDEX([1]!SAN[DK_nr],MATCH(1,('[1]3.2'!$AM105=[1]!SAN[RAS])*('[1]3.2'!CN$7=[1]SAN!$B$5:$B$154),0)),"")</f>
        <v/>
      </c>
      <c r="CO105" s="151" t="str">
        <f t="array" ref="CO105">IFERROR(INDEX([1]!SAN[DK_nr],MATCH(1,('[1]3.2'!$AM105=[1]!SAN[RAS])*('[1]3.2'!CO$7=[1]SAN!$B$5:$B$154),0)),"")</f>
        <v/>
      </c>
      <c r="CP105" s="151" t="str">
        <f t="array" ref="CP105">IFERROR(INDEX([1]!SAN[DK_nr],MATCH(1,('[1]3.2'!$AM105=[1]!SAN[RAS])*('[1]3.2'!CP$7=[1]SAN!$B$5:$B$154),0)),"")</f>
        <v/>
      </c>
      <c r="CQ105" s="151" t="str">
        <f t="array" ref="CQ105">IFERROR(INDEX([1]!SAN[DK_nr],MATCH(1,('[1]3.2'!$AM105=[1]!SAN[RAS])*('[1]3.2'!CQ$7=[1]SAN!$B$5:$B$154),0)),"")</f>
        <v/>
      </c>
      <c r="CR105" s="151" t="str">
        <f t="array" ref="CR105">IFERROR(INDEX([1]!SAN[DK_nr],MATCH(1,('[1]3.2'!$AM105=[1]!SAN[RAS])*('[1]3.2'!CR$7=[1]SAN!$B$5:$B$154),0)),"")</f>
        <v/>
      </c>
      <c r="CS105" s="151" t="str">
        <f t="array" ref="CS105">IFERROR(INDEX([1]!SAN[DK_nr],MATCH(1,('[1]3.2'!$AM105=[1]!SAN[RAS])*('[1]3.2'!CS$7=[1]SAN!$B$5:$B$154),0)),"")</f>
        <v/>
      </c>
      <c r="CT105" s="151" t="str">
        <f t="array" ref="CT105">IFERROR(INDEX([1]!SAN[DK_nr],MATCH(1,('[1]3.2'!$AM105=[1]!SAN[RAS])*('[1]3.2'!CT$7=[1]SAN!$B$5:$B$154),0)),"")</f>
        <v/>
      </c>
      <c r="CU105" s="151" t="str">
        <f t="array" ref="CU105">IFERROR(INDEX([1]!SAN[DK_nr],MATCH(1,('[1]3.2'!$AM105=[1]!SAN[RAS])*('[1]3.2'!CU$7=[1]SAN!$B$5:$B$154),0)),"")</f>
        <v/>
      </c>
      <c r="CV105" s="151" t="str">
        <f t="array" ref="CV105">IFERROR(INDEX([1]!SAN[DK_nr],MATCH(1,('[1]3.2'!$AM105=[1]!SAN[RAS])*('[1]3.2'!CV$7=[1]SAN!$B$5:$B$154),0)),"")</f>
        <v/>
      </c>
      <c r="CW105" s="151" t="str">
        <f t="array" ref="CW105">IFERROR(INDEX([1]!SAN[DK_nr],MATCH(1,('[1]3.2'!$AM105=[1]!SAN[RAS])*('[1]3.2'!CW$7=[1]SAN!$B$5:$B$154),0)),"")</f>
        <v/>
      </c>
      <c r="CX105" s="151" t="str">
        <f t="array" ref="CX105">IFERROR(INDEX([1]!SAN[DK_nr],MATCH(1,('[1]3.2'!$AM105=[1]!SAN[RAS])*('[1]3.2'!CX$7=[1]SAN!$B$5:$B$154),0)),"")</f>
        <v/>
      </c>
      <c r="CY105" s="151" t="str">
        <f t="array" ref="CY105">IFERROR(INDEX([1]!SAN[DK_nr],MATCH(1,('[1]3.2'!$AM105=[1]!SAN[RAS])*('[1]3.2'!CY$7=[1]SAN!$B$5:$B$154),0)),"")</f>
        <v/>
      </c>
      <c r="CZ105" s="151" t="str">
        <f t="array" ref="CZ105">IFERROR(INDEX([1]!SAN[DK_nr],MATCH(1,('[1]3.2'!$AM105=[1]!SAN[RAS])*('[1]3.2'!CZ$7=[1]SAN!$B$5:$B$154),0)),"")</f>
        <v/>
      </c>
      <c r="DA105" s="151" t="str">
        <f t="array" ref="DA105">IFERROR(INDEX([1]!SAN[DK_nr],MATCH(1,('[1]3.2'!$AM105=[1]!SAN[RAS])*('[1]3.2'!DA$7=[1]SAN!$B$5:$B$154),0)),"")</f>
        <v/>
      </c>
      <c r="DB105" s="151" t="str">
        <f t="array" ref="DB105">IFERROR(INDEX([1]!SAN[DK_nr],MATCH(1,('[1]3.2'!$AM105=[1]!SAN[RAS])*('[1]3.2'!DB$7=[1]SAN!$B$5:$B$154),0)),"")</f>
        <v/>
      </c>
      <c r="DC105" s="151" t="str">
        <f t="array" ref="DC105">IFERROR(INDEX([1]!SAN[DK_nr],MATCH(1,('[1]3.2'!$AM105=[1]!SAN[RAS])*('[1]3.2'!DC$7=[1]SAN!$B$5:$B$154),0)),"")</f>
        <v/>
      </c>
      <c r="DD105" s="151" t="str">
        <f t="array" ref="DD105">IFERROR(INDEX([1]!SAN[DK_nr],MATCH(1,('[1]3.2'!$AM105=[1]!SAN[RAS])*('[1]3.2'!DD$7=[1]SAN!$B$5:$B$154),0)),"")</f>
        <v/>
      </c>
      <c r="DE105" s="151" t="str">
        <f t="array" ref="DE105">IFERROR(INDEX([1]!SAN[DK_nr],MATCH(1,('[1]3.2'!$AM105=[1]!SAN[RAS])*('[1]3.2'!DE$7=[1]SAN!$B$5:$B$154),0)),"")</f>
        <v/>
      </c>
      <c r="DF105" s="151" t="str">
        <f t="array" ref="DF105">IFERROR(INDEX([1]!SAN[DK_nr],MATCH(1,('[1]3.2'!$AM105=[1]!SAN[RAS])*('[1]3.2'!DF$7=[1]SAN!$B$5:$B$154),0)),"")</f>
        <v/>
      </c>
      <c r="DG105" s="151" t="str">
        <f t="array" ref="DG105">IFERROR(INDEX([1]!SAN[DK_nr],MATCH(1,('[1]3.2'!$AM105=[1]!SAN[RAS])*('[1]3.2'!DG$7=[1]SAN!$B$5:$B$154),0)),"")</f>
        <v/>
      </c>
      <c r="DH105" s="151" t="str">
        <f t="array" ref="DH105">IFERROR(INDEX([1]!SAN[DK_nr],MATCH(1,('[1]3.2'!$AM105=[1]!SAN[RAS])*('[1]3.2'!DH$7=[1]SAN!$B$5:$B$154),0)),"")</f>
        <v/>
      </c>
      <c r="DI105" s="151" t="str">
        <f t="array" ref="DI105">IFERROR(INDEX([1]!SAN[DK_nr],MATCH(1,('[1]3.2'!$AM105=[1]!SAN[RAS])*('[1]3.2'!DI$7=[1]SAN!$B$5:$B$154),0)),"")</f>
        <v/>
      </c>
      <c r="DJ105" s="151" t="str">
        <f t="array" ref="DJ105">IFERROR(INDEX([1]!SAN[DK_nr],MATCH(1,('[1]3.2'!$AM105=[1]!SAN[RAS])*('[1]3.2'!DJ$7=[1]SAN!$B$5:$B$154),0)),"")</f>
        <v/>
      </c>
      <c r="DK105" s="151" t="str">
        <f t="array" ref="DK105">IFERROR(INDEX([1]!SAN[DK_nr],MATCH(1,('[1]3.2'!$AM105=[1]!SAN[RAS])*('[1]3.2'!DK$7=[1]SAN!$B$5:$B$154),0)),"")</f>
        <v/>
      </c>
      <c r="DL105" s="151" t="str">
        <f t="array" ref="DL105">IFERROR(INDEX([1]!SAN[DK_nr],MATCH(1,('[1]3.2'!$AM105=[1]!SAN[RAS])*('[1]3.2'!DL$7=[1]SAN!$B$5:$B$154),0)),"")</f>
        <v/>
      </c>
      <c r="DM105" s="151" t="str">
        <f t="array" ref="DM105">IFERROR(INDEX([1]!SAN[DK_nr],MATCH(1,('[1]3.2'!$AM105=[1]!SAN[RAS])*('[1]3.2'!DM$7=[1]SAN!$B$5:$B$154),0)),"")</f>
        <v/>
      </c>
      <c r="DN105" s="151" t="str">
        <f t="array" ref="DN105">IFERROR(INDEX([1]!SAN[DK_nr],MATCH(1,('[1]3.2'!$AM105=[1]!SAN[RAS])*('[1]3.2'!DN$7=[1]SAN!$B$5:$B$154),0)),"")</f>
        <v/>
      </c>
      <c r="DO105" s="151" t="str">
        <f t="array" ref="DO105">IFERROR(INDEX([1]!SAN[DK_nr],MATCH(1,('[1]3.2'!$AM105=[1]!SAN[RAS])*('[1]3.2'!DO$7=[1]SAN!$B$5:$B$154),0)),"")</f>
        <v/>
      </c>
      <c r="DP105" s="151" t="str">
        <f t="array" ref="DP105">IFERROR(INDEX([1]!SAN[DK_nr],MATCH(1,('[1]3.2'!$AM105=[1]!SAN[RAS])*('[1]3.2'!DP$7=[1]SAN!$B$5:$B$154),0)),"")</f>
        <v/>
      </c>
      <c r="DQ105" s="151" t="str">
        <f t="array" ref="DQ105">IFERROR(INDEX([1]!SAN[DK_nr],MATCH(1,('[1]3.2'!$AM105=[1]!SAN[RAS])*('[1]3.2'!DQ$7=[1]SAN!$B$5:$B$154),0)),"")</f>
        <v/>
      </c>
      <c r="DR105" s="151" t="str">
        <f t="array" ref="DR105">IFERROR(INDEX([1]!SAN[DK_nr],MATCH(1,('[1]3.2'!$AM105=[1]!SAN[RAS])*('[1]3.2'!DR$7=[1]SAN!$B$5:$B$154),0)),"")</f>
        <v/>
      </c>
      <c r="DS105" s="151" t="str">
        <f t="array" ref="DS105">IFERROR(INDEX([1]!SAN[DK_nr],MATCH(1,('[1]3.2'!$AM105=[1]!SAN[RAS])*('[1]3.2'!DS$7=[1]SAN!$B$5:$B$154),0)),"")</f>
        <v/>
      </c>
      <c r="DT105" s="151" t="str">
        <f t="array" ref="DT105">IFERROR(INDEX([1]!SAN[DK_nr],MATCH(1,('[1]3.2'!$AM105=[1]!SAN[RAS])*('[1]3.2'!DT$7=[1]SAN!$B$5:$B$154),0)),"")</f>
        <v/>
      </c>
      <c r="DU105" s="151" t="str">
        <f t="array" ref="DU105">IFERROR(INDEX([1]!SAN[DK_nr],MATCH(1,('[1]3.2'!$AM105=[1]!SAN[RAS])*('[1]3.2'!DU$7=[1]SAN!$B$5:$B$154),0)),"")</f>
        <v/>
      </c>
      <c r="DV105" s="151" t="str">
        <f t="array" ref="DV105">IFERROR(INDEX([1]!SAN[DK_nr],MATCH(1,('[1]3.2'!$AM105=[1]!SAN[RAS])*('[1]3.2'!DV$7=[1]SAN!$B$5:$B$154),0)),"")</f>
        <v/>
      </c>
      <c r="DW105" s="151" t="str">
        <f t="array" ref="DW105">IFERROR(INDEX([1]!SAN[DK_nr],MATCH(1,('[1]3.2'!$AM105=[1]!SAN[RAS])*('[1]3.2'!DW$7=[1]SAN!$B$5:$B$154),0)),"")</f>
        <v/>
      </c>
      <c r="DX105" s="151" t="str">
        <f t="array" ref="DX105">IFERROR(INDEX([1]!SAN[DK_nr],MATCH(1,('[1]3.2'!$AM105=[1]!SAN[RAS])*('[1]3.2'!DX$7=[1]SAN!$B$5:$B$154),0)),"")</f>
        <v/>
      </c>
      <c r="DY105" s="151" t="str">
        <f t="array" ref="DY105">IFERROR(INDEX([1]!SAN[DK_nr],MATCH(1,('[1]3.2'!$AM105=[1]!SAN[RAS])*('[1]3.2'!DY$7=[1]SAN!$B$5:$B$154),0)),"")</f>
        <v/>
      </c>
      <c r="DZ105" s="151" t="str">
        <f t="array" ref="DZ105">IFERROR(INDEX([1]!SAN[DK_nr],MATCH(1,('[1]3.2'!$AM105=[1]!SAN[RAS])*('[1]3.2'!DZ$7=[1]SAN!$B$5:$B$154),0)),"")</f>
        <v/>
      </c>
      <c r="EA105" s="151" t="str">
        <f t="array" ref="EA105">IFERROR(INDEX([1]!SAN[DK_nr],MATCH(1,('[1]3.2'!$AM105=[1]!SAN[RAS])*('[1]3.2'!EA$7=[1]SAN!$B$5:$B$154),0)),"")</f>
        <v/>
      </c>
      <c r="EB105" s="151" t="str">
        <f t="array" ref="EB105">IFERROR(INDEX([1]!SAN[DK_nr],MATCH(1,('[1]3.2'!$AM105=[1]!SAN[RAS])*('[1]3.2'!EB$7=[1]SAN!$B$5:$B$154),0)),"")</f>
        <v/>
      </c>
    </row>
    <row r="106" spans="2:132" ht="12.2" customHeight="1" x14ac:dyDescent="0.2">
      <c r="B106" s="168" t="s">
        <v>644</v>
      </c>
      <c r="C106" s="169" t="s">
        <v>645</v>
      </c>
      <c r="D106" s="170" t="str">
        <f t="shared" ref="D106:D112" si="8">+AR106&amp;" "&amp;AS106&amp;" "&amp;AT106&amp;" "&amp;AU106&amp;" "&amp;AV106&amp;" "&amp;AW106&amp;" "&amp;AX106&amp;" "&amp;AY106&amp;" "&amp;AZ106&amp;" "&amp;BA106&amp;" "&amp;BB106&amp;" "&amp;BC106&amp;" "&amp;BD106&amp;" "&amp;BE106&amp;" "&amp;BF106&amp;" "&amp;BG106&amp;" "&amp;BH106&amp;" "&amp;BI106&amp;" "&amp;BJ106&amp;" "&amp;BK106&amp;" "&amp;BL106&amp;" "&amp;BM106&amp;" "&amp;BN106&amp;" "&amp;BO106&amp;" "&amp;BP106&amp;" "&amp;BQ106&amp;" "&amp;BR106&amp;" "&amp;BS106&amp;" "&amp;BT106&amp;" "&amp;BU106&amp;" "&amp;BV106&amp;" "&amp;BW106&amp;" "&amp;BX106&amp;" "&amp;BY106&amp;" "&amp;BZ106&amp;" "&amp;CA106&amp;" "&amp;CB106&amp;" "&amp;CC106&amp;" "&amp;CD106&amp;" "&amp;CE106&amp;" "&amp;CF106&amp;" "&amp;CG106&amp;" "&amp;CH106&amp;" "&amp;CI106&amp;" "&amp;CJ106&amp;" "&amp;CK106&amp;" "&amp;CL106&amp;" "&amp;CM106&amp;" "&amp;CN106&amp;" "&amp;CO106&amp;" "&amp;CP106&amp;" "&amp;CQ106&amp;" "&amp;CR106&amp;" "&amp;CS106&amp;" "&amp;CT106&amp;" "&amp;CU106&amp;" "&amp;CV106&amp;" "&amp;CW106&amp;" "&amp;CX106&amp;" "&amp;CY106&amp;" "&amp;CZ106&amp;" "&amp;DA106&amp;" "&amp;DB106&amp;" "&amp;DC106&amp;" "&amp;DD106&amp;" "&amp;DE106&amp;" "&amp;DF106&amp;" "&amp;DG106&amp;" "&amp;DH106&amp;" "&amp;DI106&amp;" "&amp;DJ106&amp;" "&amp;DK106&amp;" "&amp;DL106&amp;" "&amp;DM106&amp;" "&amp;DN106&amp;" "&amp;DO106&amp;" "&amp;DP106&amp;" "&amp;DQ106&amp;" "&amp;DR106&amp;" "&amp;DS106&amp;" "&amp;DT106&amp;" "&amp;DU106&amp;" "&amp;DV106&amp;" "&amp;DW106&amp;" "&amp;DX106&amp;" "&amp;DY106&amp;" "&amp;DZ106&amp;" "&amp;EA106&amp;" "&amp;EB106</f>
        <v xml:space="preserve">                                                                                        </v>
      </c>
      <c r="E106" s="171" t="e">
        <f>+SUMIFS([1]!Sanaudos[Suma],[1]!Sanaudos[Pagal DK RAS],$AM106)</f>
        <v>#REF!</v>
      </c>
      <c r="F106" s="171"/>
      <c r="G106" s="171"/>
      <c r="H106" s="171"/>
      <c r="I106" s="171"/>
      <c r="J106" s="171" t="e">
        <f>+SUMIFS([1]!Sanaudos_kor[Suma],[1]!Sanaudos_kor[RAS],$AM106,[1]!Sanaudos_kor[KOR_nr],J$1)</f>
        <v>#REF!</v>
      </c>
      <c r="K106" s="171" t="e">
        <f>+SUMIFS([1]!Sanaudos_kor[Suma],[1]!Sanaudos_kor[RAS],$AM106,[1]!Sanaudos_kor[KOR_nr],K$1)</f>
        <v>#REF!</v>
      </c>
      <c r="L106" s="171" t="e">
        <f>+SUMIFS([1]!Sanaudos_kor[Suma],[1]!Sanaudos_kor[RAS],$AM106,[1]!Sanaudos_kor[KOR_nr],L$1)</f>
        <v>#REF!</v>
      </c>
      <c r="M106" s="171" t="e">
        <f>+SUMIFS([1]!Sanaudos_kor[Suma],[1]!Sanaudos_kor[RAS],$AM106,[1]!Sanaudos_kor[KOR_nr],M$1)</f>
        <v>#REF!</v>
      </c>
      <c r="N106" s="171" t="e">
        <f>+SUMIFS([1]!Sanaudos_kor[Suma],[1]!Sanaudos_kor[RAS],$AM106,[1]!Sanaudos_kor[KOR_nr],N$1)</f>
        <v>#REF!</v>
      </c>
      <c r="O106" s="171" t="e">
        <f>+SUMIFS([1]!Sanaudos_kor[Suma],[1]!Sanaudos_kor[RAS],$AM106,[1]!Sanaudos_kor[KOR_nr],O$1)</f>
        <v>#REF!</v>
      </c>
      <c r="P106" s="171" t="e">
        <f>+SUMIFS([1]!Sanaudos_kor[Suma],[1]!Sanaudos_kor[RAS],$AM106,[1]!Sanaudos_kor[KOR_nr],P$1)</f>
        <v>#REF!</v>
      </c>
      <c r="Q106" s="171" t="e">
        <f>+SUMIFS([1]!Sanaudos_kor[Suma],[1]!Sanaudos_kor[RAS],$AM106,[1]!Sanaudos_kor[KOR_nr],Q$1)</f>
        <v>#REF!</v>
      </c>
      <c r="R106" s="171" t="e">
        <f>+SUMIFS([1]!Sanaudos_kor[Suma],[1]!Sanaudos_kor[RAS],$AM106,[1]!Sanaudos_kor[KOR_nr],R$1)</f>
        <v>#REF!</v>
      </c>
      <c r="S106" s="171" t="e">
        <f>+SUMIFS([1]!Sanaudos_kor[Suma],[1]!Sanaudos_kor[RAS],$AM106,[1]!Sanaudos_kor[KOR_nr],S$1)</f>
        <v>#REF!</v>
      </c>
      <c r="T106" s="171" t="e">
        <f>+SUMIFS([1]!Sanaudos_kor[Suma],[1]!Sanaudos_kor[RAS],$AM106,[1]!Sanaudos_kor[KOR_nr],T$1)</f>
        <v>#REF!</v>
      </c>
      <c r="U106" s="171" t="e">
        <f>+SUMIFS([1]!Sanaudos_kor[Suma],[1]!Sanaudos_kor[RAS],$AM106,[1]!Sanaudos_kor[KOR_nr],U$1)</f>
        <v>#REF!</v>
      </c>
      <c r="V106" s="171" t="e">
        <f>+SUMIFS([1]!Sanaudos_kor[Suma],[1]!Sanaudos_kor[RAS],$AM106,[1]!Sanaudos_kor[KOR_nr],V$1)</f>
        <v>#REF!</v>
      </c>
      <c r="W106" s="171" t="e">
        <f>+SUMIFS([1]!Sanaudos_kor[Suma],[1]!Sanaudos_kor[RAS],$AM106,[1]!Sanaudos_kor[KOR_nr],W$1)</f>
        <v>#REF!</v>
      </c>
      <c r="X106" s="171" t="e">
        <f>+SUMIFS([1]!Sanaudos_kor[Suma],[1]!Sanaudos_kor[RAS],$AM106,[1]!Sanaudos_kor[KOR_nr],X$1)</f>
        <v>#REF!</v>
      </c>
      <c r="Y106" s="171" t="e">
        <f>+SUMIFS([1]!Sanaudos_kor[Suma],[1]!Sanaudos_kor[RAS],$AM106,[1]!Sanaudos_kor[KOR_nr],Y$1)</f>
        <v>#REF!</v>
      </c>
      <c r="Z106" s="171" t="e">
        <f>+SUMIFS([1]!Sanaudos_kor[Suma],[1]!Sanaudos_kor[RAS],$AM106,[1]!Sanaudos_kor[KOR_nr],Z$1)</f>
        <v>#REF!</v>
      </c>
      <c r="AA106" s="171" t="e">
        <f>+SUMIFS([1]!Sanaudos_kor[Suma],[1]!Sanaudos_kor[RAS],$AM106,[1]!Sanaudos_kor[KOR_nr],AA$1)</f>
        <v>#REF!</v>
      </c>
      <c r="AB106" s="171" t="e">
        <f>+SUMIFS([1]!Sanaudos_kor[Suma],[1]!Sanaudos_kor[RAS],$AM106,[1]!Sanaudos_kor[KOR_nr],AB$1)</f>
        <v>#REF!</v>
      </c>
      <c r="AC106" s="171" t="e">
        <f>+SUMIFS([1]!Sanaudos_kor[Suma],[1]!Sanaudos_kor[RAS],$AM106,[1]!Sanaudos_kor[KOR_nr],AC$1)</f>
        <v>#REF!</v>
      </c>
      <c r="AD106" s="171" t="e">
        <f>+SUMIFS([1]!Sanaudos_kor[Suma],[1]!Sanaudos_kor[RAS],$AM106,[1]!Sanaudos_kor[KOR_nr],AD$1)</f>
        <v>#REF!</v>
      </c>
      <c r="AE106" s="171" t="e">
        <f>+SUMIFS([1]!Sanaudos_kor[Suma],[1]!Sanaudos_kor[RAS],$AM106,[1]!Sanaudos_kor[KOR_nr],AE$1)</f>
        <v>#REF!</v>
      </c>
      <c r="AF106" s="171" t="e">
        <f t="shared" si="4"/>
        <v>#REF!</v>
      </c>
      <c r="AG106" s="538"/>
      <c r="AL106" s="172">
        <f>+'[1]3.pagrindinis'!A108</f>
        <v>1000</v>
      </c>
      <c r="AM106" s="172">
        <f>+'[1]3.pagrindinis'!B108</f>
        <v>1001</v>
      </c>
      <c r="AN106" s="166" t="e">
        <f>+SUMIFS('[1]5'!$M$8:$M$158,'[1]5'!$C$8:$C$158,$AM106)</f>
        <v>#VALUE!</v>
      </c>
      <c r="AO106" s="167" t="e">
        <f t="shared" si="5"/>
        <v>#VALUE!</v>
      </c>
      <c r="AR106" s="151" t="str">
        <f t="array" ref="AR106">IFERROR(INDEX([1]!SAN[DK_nr],MATCH(1,('[1]3.2'!$AM106=[1]!SAN[RAS])*('[1]3.2'!AR$7=[1]SAN!$B$5:$B$154),0)),"")</f>
        <v/>
      </c>
      <c r="AS106" s="151" t="str">
        <f t="array" ref="AS106">IFERROR(INDEX([1]!SAN[DK_nr],MATCH(1,('[1]3.2'!$AM106=[1]!SAN[RAS])*('[1]3.2'!AS$7=[1]SAN!$B$5:$B$154),0)),"")</f>
        <v/>
      </c>
      <c r="AT106" s="151" t="str">
        <f t="array" ref="AT106">IFERROR(INDEX([1]!SAN[DK_nr],MATCH(1,('[1]3.2'!$AM106=[1]!SAN[RAS])*('[1]3.2'!AT$7=[1]SAN!$B$5:$B$154),0)),"")</f>
        <v/>
      </c>
      <c r="AU106" s="151" t="str">
        <f t="array" ref="AU106">IFERROR(INDEX([1]!SAN[DK_nr],MATCH(1,('[1]3.2'!$AM106=[1]!SAN[RAS])*('[1]3.2'!AU$7=[1]SAN!$B$5:$B$154),0)),"")</f>
        <v/>
      </c>
      <c r="AV106" s="151" t="str">
        <f t="array" ref="AV106">IFERROR(INDEX([1]!SAN[DK_nr],MATCH(1,('[1]3.2'!$AM106=[1]!SAN[RAS])*('[1]3.2'!AV$7=[1]SAN!$B$5:$B$154),0)),"")</f>
        <v/>
      </c>
      <c r="AW106" s="151" t="str">
        <f t="array" ref="AW106">IFERROR(INDEX([1]!SAN[DK_nr],MATCH(1,('[1]3.2'!$AM106=[1]!SAN[RAS])*('[1]3.2'!AW$7=[1]SAN!$B$5:$B$154),0)),"")</f>
        <v/>
      </c>
      <c r="AX106" s="151" t="str">
        <f t="array" ref="AX106">IFERROR(INDEX([1]!SAN[DK_nr],MATCH(1,('[1]3.2'!$AM106=[1]!SAN[RAS])*('[1]3.2'!AX$7=[1]SAN!$B$5:$B$154),0)),"")</f>
        <v/>
      </c>
      <c r="AY106" s="151" t="str">
        <f t="array" ref="AY106">IFERROR(INDEX([1]!SAN[DK_nr],MATCH(1,('[1]3.2'!$AM106=[1]!SAN[RAS])*('[1]3.2'!AY$7=[1]SAN!$B$5:$B$154),0)),"")</f>
        <v/>
      </c>
      <c r="AZ106" s="151" t="str">
        <f t="array" ref="AZ106">IFERROR(INDEX([1]!SAN[DK_nr],MATCH(1,('[1]3.2'!$AM106=[1]!SAN[RAS])*('[1]3.2'!AZ$7=[1]SAN!$B$5:$B$154),0)),"")</f>
        <v/>
      </c>
      <c r="BA106" s="151" t="str">
        <f t="array" ref="BA106">IFERROR(INDEX([1]!SAN[DK_nr],MATCH(1,('[1]3.2'!$AM106=[1]!SAN[RAS])*('[1]3.2'!BA$7=[1]SAN!$B$5:$B$154),0)),"")</f>
        <v/>
      </c>
      <c r="BB106" s="151" t="str">
        <f t="array" ref="BB106">IFERROR(INDEX([1]!SAN[DK_nr],MATCH(1,('[1]3.2'!$AM106=[1]!SAN[RAS])*('[1]3.2'!BB$7=[1]SAN!$B$5:$B$154),0)),"")</f>
        <v/>
      </c>
      <c r="BC106" s="151" t="str">
        <f t="array" ref="BC106">IFERROR(INDEX([1]!SAN[DK_nr],MATCH(1,('[1]3.2'!$AM106=[1]!SAN[RAS])*('[1]3.2'!BC$7=[1]SAN!$B$5:$B$154),0)),"")</f>
        <v/>
      </c>
      <c r="BD106" s="151" t="str">
        <f t="array" ref="BD106">IFERROR(INDEX([1]!SAN[DK_nr],MATCH(1,('[1]3.2'!$AM106=[1]!SAN[RAS])*('[1]3.2'!BD$7=[1]SAN!$B$5:$B$154),0)),"")</f>
        <v/>
      </c>
      <c r="BE106" s="151" t="str">
        <f t="array" ref="BE106">IFERROR(INDEX([1]!SAN[DK_nr],MATCH(1,('[1]3.2'!$AM106=[1]!SAN[RAS])*('[1]3.2'!BE$7=[1]SAN!$B$5:$B$154),0)),"")</f>
        <v/>
      </c>
      <c r="BF106" s="151" t="str">
        <f t="array" ref="BF106">IFERROR(INDEX([1]!SAN[DK_nr],MATCH(1,('[1]3.2'!$AM106=[1]!SAN[RAS])*('[1]3.2'!BF$7=[1]SAN!$B$5:$B$154),0)),"")</f>
        <v/>
      </c>
      <c r="BG106" s="151" t="str">
        <f t="array" ref="BG106">IFERROR(INDEX([1]!SAN[DK_nr],MATCH(1,('[1]3.2'!$AM106=[1]!SAN[RAS])*('[1]3.2'!BG$7=[1]SAN!$B$5:$B$154),0)),"")</f>
        <v/>
      </c>
      <c r="BH106" s="151" t="str">
        <f t="array" ref="BH106">IFERROR(INDEX([1]!SAN[DK_nr],MATCH(1,('[1]3.2'!$AM106=[1]!SAN[RAS])*('[1]3.2'!BH$7=[1]SAN!$B$5:$B$154),0)),"")</f>
        <v/>
      </c>
      <c r="BI106" s="151" t="str">
        <f t="array" ref="BI106">IFERROR(INDEX([1]!SAN[DK_nr],MATCH(1,('[1]3.2'!$AM106=[1]!SAN[RAS])*('[1]3.2'!BI$7=[1]SAN!$B$5:$B$154),0)),"")</f>
        <v/>
      </c>
      <c r="BJ106" s="151" t="str">
        <f t="array" ref="BJ106">IFERROR(INDEX([1]!SAN[DK_nr],MATCH(1,('[1]3.2'!$AM106=[1]!SAN[RAS])*('[1]3.2'!BJ$7=[1]SAN!$B$5:$B$154),0)),"")</f>
        <v/>
      </c>
      <c r="BK106" s="151" t="str">
        <f t="array" ref="BK106">IFERROR(INDEX([1]!SAN[DK_nr],MATCH(1,('[1]3.2'!$AM106=[1]!SAN[RAS])*('[1]3.2'!BK$7=[1]SAN!$B$5:$B$154),0)),"")</f>
        <v/>
      </c>
      <c r="BL106" s="151" t="str">
        <f t="array" ref="BL106">IFERROR(INDEX([1]!SAN[DK_nr],MATCH(1,('[1]3.2'!$AM106=[1]!SAN[RAS])*('[1]3.2'!BL$7=[1]SAN!$B$5:$B$154),0)),"")</f>
        <v/>
      </c>
      <c r="BM106" s="151" t="str">
        <f t="array" ref="BM106">IFERROR(INDEX([1]!SAN[DK_nr],MATCH(1,('[1]3.2'!$AM106=[1]!SAN[RAS])*('[1]3.2'!BM$7=[1]SAN!$B$5:$B$154),0)),"")</f>
        <v/>
      </c>
      <c r="BN106" s="151" t="str">
        <f t="array" ref="BN106">IFERROR(INDEX([1]!SAN[DK_nr],MATCH(1,('[1]3.2'!$AM106=[1]!SAN[RAS])*('[1]3.2'!BN$7=[1]SAN!$B$5:$B$154),0)),"")</f>
        <v/>
      </c>
      <c r="BO106" s="151" t="str">
        <f t="array" ref="BO106">IFERROR(INDEX([1]!SAN[DK_nr],MATCH(1,('[1]3.2'!$AM106=[1]!SAN[RAS])*('[1]3.2'!BO$7=[1]SAN!$B$5:$B$154),0)),"")</f>
        <v/>
      </c>
      <c r="BP106" s="151" t="str">
        <f t="array" ref="BP106">IFERROR(INDEX([1]!SAN[DK_nr],MATCH(1,('[1]3.2'!$AM106=[1]!SAN[RAS])*('[1]3.2'!BP$7=[1]SAN!$B$5:$B$154),0)),"")</f>
        <v/>
      </c>
      <c r="BQ106" s="151" t="str">
        <f t="array" ref="BQ106">IFERROR(INDEX([1]!SAN[DK_nr],MATCH(1,('[1]3.2'!$AM106=[1]!SAN[RAS])*('[1]3.2'!BQ$7=[1]SAN!$B$5:$B$154),0)),"")</f>
        <v/>
      </c>
      <c r="BR106" s="151" t="str">
        <f t="array" ref="BR106">IFERROR(INDEX([1]!SAN[DK_nr],MATCH(1,('[1]3.2'!$AM106=[1]!SAN[RAS])*('[1]3.2'!BR$7=[1]SAN!$B$5:$B$154),0)),"")</f>
        <v/>
      </c>
      <c r="BS106" s="151" t="str">
        <f t="array" ref="BS106">IFERROR(INDEX([1]!SAN[DK_nr],MATCH(1,('[1]3.2'!$AM106=[1]!SAN[RAS])*('[1]3.2'!BS$7=[1]SAN!$B$5:$B$154),0)),"")</f>
        <v/>
      </c>
      <c r="BT106" s="151" t="str">
        <f t="array" ref="BT106">IFERROR(INDEX([1]!SAN[DK_nr],MATCH(1,('[1]3.2'!$AM106=[1]!SAN[RAS])*('[1]3.2'!BT$7=[1]SAN!$B$5:$B$154),0)),"")</f>
        <v/>
      </c>
      <c r="BU106" s="151" t="str">
        <f t="array" ref="BU106">IFERROR(INDEX([1]!SAN[DK_nr],MATCH(1,('[1]3.2'!$AM106=[1]!SAN[RAS])*('[1]3.2'!BU$7=[1]SAN!$B$5:$B$154),0)),"")</f>
        <v/>
      </c>
      <c r="BV106" s="151" t="str">
        <f t="array" ref="BV106">IFERROR(INDEX([1]!SAN[DK_nr],MATCH(1,('[1]3.2'!$AM106=[1]!SAN[RAS])*('[1]3.2'!BV$7=[1]SAN!$B$5:$B$154),0)),"")</f>
        <v/>
      </c>
      <c r="BW106" s="151" t="str">
        <f t="array" ref="BW106">IFERROR(INDEX([1]!SAN[DK_nr],MATCH(1,('[1]3.2'!$AM106=[1]!SAN[RAS])*('[1]3.2'!BW$7=[1]SAN!$B$5:$B$154),0)),"")</f>
        <v/>
      </c>
      <c r="BX106" s="151" t="str">
        <f t="array" ref="BX106">IFERROR(INDEX([1]!SAN[DK_nr],MATCH(1,('[1]3.2'!$AM106=[1]!SAN[RAS])*('[1]3.2'!BX$7=[1]SAN!$B$5:$B$154),0)),"")</f>
        <v/>
      </c>
      <c r="BY106" s="151" t="str">
        <f t="array" ref="BY106">IFERROR(INDEX([1]!SAN[DK_nr],MATCH(1,('[1]3.2'!$AM106=[1]!SAN[RAS])*('[1]3.2'!BY$7=[1]SAN!$B$5:$B$154),0)),"")</f>
        <v/>
      </c>
      <c r="BZ106" s="151" t="str">
        <f t="array" ref="BZ106">IFERROR(INDEX([1]!SAN[DK_nr],MATCH(1,('[1]3.2'!$AM106=[1]!SAN[RAS])*('[1]3.2'!BZ$7=[1]SAN!$B$5:$B$154),0)),"")</f>
        <v/>
      </c>
      <c r="CA106" s="151" t="str">
        <f t="array" ref="CA106">IFERROR(INDEX([1]!SAN[DK_nr],MATCH(1,('[1]3.2'!$AM106=[1]!SAN[RAS])*('[1]3.2'!CA$7=[1]SAN!$B$5:$B$154),0)),"")</f>
        <v/>
      </c>
      <c r="CB106" s="151" t="str">
        <f t="array" ref="CB106">IFERROR(INDEX([1]!SAN[DK_nr],MATCH(1,('[1]3.2'!$AM106=[1]!SAN[RAS])*('[1]3.2'!CB$7=[1]SAN!$B$5:$B$154),0)),"")</f>
        <v/>
      </c>
      <c r="CC106" s="151" t="str">
        <f t="array" ref="CC106">IFERROR(INDEX([1]!SAN[DK_nr],MATCH(1,('[1]3.2'!$AM106=[1]!SAN[RAS])*('[1]3.2'!CC$7=[1]SAN!$B$5:$B$154),0)),"")</f>
        <v/>
      </c>
      <c r="CD106" s="151" t="str">
        <f t="array" ref="CD106">IFERROR(INDEX([1]!SAN[DK_nr],MATCH(1,('[1]3.2'!$AM106=[1]!SAN[RAS])*('[1]3.2'!CD$7=[1]SAN!$B$5:$B$154),0)),"")</f>
        <v/>
      </c>
      <c r="CE106" s="151" t="str">
        <f t="array" ref="CE106">IFERROR(INDEX([1]!SAN[DK_nr],MATCH(1,('[1]3.2'!$AM106=[1]!SAN[RAS])*('[1]3.2'!CE$7=[1]SAN!$B$5:$B$154),0)),"")</f>
        <v/>
      </c>
      <c r="CF106" s="151" t="str">
        <f t="array" ref="CF106">IFERROR(INDEX([1]!SAN[DK_nr],MATCH(1,('[1]3.2'!$AM106=[1]!SAN[RAS])*('[1]3.2'!CF$7=[1]SAN!$B$5:$B$154),0)),"")</f>
        <v/>
      </c>
      <c r="CG106" s="151" t="str">
        <f t="array" ref="CG106">IFERROR(INDEX([1]!SAN[DK_nr],MATCH(1,('[1]3.2'!$AM106=[1]!SAN[RAS])*('[1]3.2'!CG$7=[1]SAN!$B$5:$B$154),0)),"")</f>
        <v/>
      </c>
      <c r="CH106" s="151" t="str">
        <f t="array" ref="CH106">IFERROR(INDEX([1]!SAN[DK_nr],MATCH(1,('[1]3.2'!$AM106=[1]!SAN[RAS])*('[1]3.2'!CH$7=[1]SAN!$B$5:$B$154),0)),"")</f>
        <v/>
      </c>
      <c r="CI106" s="151" t="str">
        <f t="array" ref="CI106">IFERROR(INDEX([1]!SAN[DK_nr],MATCH(1,('[1]3.2'!$AM106=[1]!SAN[RAS])*('[1]3.2'!CI$7=[1]SAN!$B$5:$B$154),0)),"")</f>
        <v/>
      </c>
      <c r="CJ106" s="151" t="str">
        <f t="array" ref="CJ106">IFERROR(INDEX([1]!SAN[DK_nr],MATCH(1,('[1]3.2'!$AM106=[1]!SAN[RAS])*('[1]3.2'!CJ$7=[1]SAN!$B$5:$B$154),0)),"")</f>
        <v/>
      </c>
      <c r="CK106" s="151" t="str">
        <f t="array" ref="CK106">IFERROR(INDEX([1]!SAN[DK_nr],MATCH(1,('[1]3.2'!$AM106=[1]!SAN[RAS])*('[1]3.2'!CK$7=[1]SAN!$B$5:$B$154),0)),"")</f>
        <v/>
      </c>
      <c r="CL106" s="151" t="str">
        <f t="array" ref="CL106">IFERROR(INDEX([1]!SAN[DK_nr],MATCH(1,('[1]3.2'!$AM106=[1]!SAN[RAS])*('[1]3.2'!CL$7=[1]SAN!$B$5:$B$154),0)),"")</f>
        <v/>
      </c>
      <c r="CM106" s="151" t="str">
        <f t="array" ref="CM106">IFERROR(INDEX([1]!SAN[DK_nr],MATCH(1,('[1]3.2'!$AM106=[1]!SAN[RAS])*('[1]3.2'!CM$7=[1]SAN!$B$5:$B$154),0)),"")</f>
        <v/>
      </c>
      <c r="CN106" s="151" t="str">
        <f t="array" ref="CN106">IFERROR(INDEX([1]!SAN[DK_nr],MATCH(1,('[1]3.2'!$AM106=[1]!SAN[RAS])*('[1]3.2'!CN$7=[1]SAN!$B$5:$B$154),0)),"")</f>
        <v/>
      </c>
      <c r="CO106" s="151" t="str">
        <f t="array" ref="CO106">IFERROR(INDEX([1]!SAN[DK_nr],MATCH(1,('[1]3.2'!$AM106=[1]!SAN[RAS])*('[1]3.2'!CO$7=[1]SAN!$B$5:$B$154),0)),"")</f>
        <v/>
      </c>
      <c r="CP106" s="151" t="str">
        <f t="array" ref="CP106">IFERROR(INDEX([1]!SAN[DK_nr],MATCH(1,('[1]3.2'!$AM106=[1]!SAN[RAS])*('[1]3.2'!CP$7=[1]SAN!$B$5:$B$154),0)),"")</f>
        <v/>
      </c>
      <c r="CQ106" s="151" t="str">
        <f t="array" ref="CQ106">IFERROR(INDEX([1]!SAN[DK_nr],MATCH(1,('[1]3.2'!$AM106=[1]!SAN[RAS])*('[1]3.2'!CQ$7=[1]SAN!$B$5:$B$154),0)),"")</f>
        <v/>
      </c>
      <c r="CR106" s="151" t="str">
        <f t="array" ref="CR106">IFERROR(INDEX([1]!SAN[DK_nr],MATCH(1,('[1]3.2'!$AM106=[1]!SAN[RAS])*('[1]3.2'!CR$7=[1]SAN!$B$5:$B$154),0)),"")</f>
        <v/>
      </c>
      <c r="CS106" s="151" t="str">
        <f t="array" ref="CS106">IFERROR(INDEX([1]!SAN[DK_nr],MATCH(1,('[1]3.2'!$AM106=[1]!SAN[RAS])*('[1]3.2'!CS$7=[1]SAN!$B$5:$B$154),0)),"")</f>
        <v/>
      </c>
      <c r="CT106" s="151" t="str">
        <f t="array" ref="CT106">IFERROR(INDEX([1]!SAN[DK_nr],MATCH(1,('[1]3.2'!$AM106=[1]!SAN[RAS])*('[1]3.2'!CT$7=[1]SAN!$B$5:$B$154),0)),"")</f>
        <v/>
      </c>
      <c r="CU106" s="151" t="str">
        <f t="array" ref="CU106">IFERROR(INDEX([1]!SAN[DK_nr],MATCH(1,('[1]3.2'!$AM106=[1]!SAN[RAS])*('[1]3.2'!CU$7=[1]SAN!$B$5:$B$154),0)),"")</f>
        <v/>
      </c>
      <c r="CV106" s="151" t="str">
        <f t="array" ref="CV106">IFERROR(INDEX([1]!SAN[DK_nr],MATCH(1,('[1]3.2'!$AM106=[1]!SAN[RAS])*('[1]3.2'!CV$7=[1]SAN!$B$5:$B$154),0)),"")</f>
        <v/>
      </c>
      <c r="CW106" s="151" t="str">
        <f t="array" ref="CW106">IFERROR(INDEX([1]!SAN[DK_nr],MATCH(1,('[1]3.2'!$AM106=[1]!SAN[RAS])*('[1]3.2'!CW$7=[1]SAN!$B$5:$B$154),0)),"")</f>
        <v/>
      </c>
      <c r="CX106" s="151" t="str">
        <f t="array" ref="CX106">IFERROR(INDEX([1]!SAN[DK_nr],MATCH(1,('[1]3.2'!$AM106=[1]!SAN[RAS])*('[1]3.2'!CX$7=[1]SAN!$B$5:$B$154),0)),"")</f>
        <v/>
      </c>
      <c r="CY106" s="151" t="str">
        <f t="array" ref="CY106">IFERROR(INDEX([1]!SAN[DK_nr],MATCH(1,('[1]3.2'!$AM106=[1]!SAN[RAS])*('[1]3.2'!CY$7=[1]SAN!$B$5:$B$154),0)),"")</f>
        <v/>
      </c>
      <c r="CZ106" s="151" t="str">
        <f t="array" ref="CZ106">IFERROR(INDEX([1]!SAN[DK_nr],MATCH(1,('[1]3.2'!$AM106=[1]!SAN[RAS])*('[1]3.2'!CZ$7=[1]SAN!$B$5:$B$154),0)),"")</f>
        <v/>
      </c>
      <c r="DA106" s="151" t="str">
        <f t="array" ref="DA106">IFERROR(INDEX([1]!SAN[DK_nr],MATCH(1,('[1]3.2'!$AM106=[1]!SAN[RAS])*('[1]3.2'!DA$7=[1]SAN!$B$5:$B$154),0)),"")</f>
        <v/>
      </c>
      <c r="DB106" s="151" t="str">
        <f t="array" ref="DB106">IFERROR(INDEX([1]!SAN[DK_nr],MATCH(1,('[1]3.2'!$AM106=[1]!SAN[RAS])*('[1]3.2'!DB$7=[1]SAN!$B$5:$B$154),0)),"")</f>
        <v/>
      </c>
      <c r="DC106" s="151" t="str">
        <f t="array" ref="DC106">IFERROR(INDEX([1]!SAN[DK_nr],MATCH(1,('[1]3.2'!$AM106=[1]!SAN[RAS])*('[1]3.2'!DC$7=[1]SAN!$B$5:$B$154),0)),"")</f>
        <v/>
      </c>
      <c r="DD106" s="151" t="str">
        <f t="array" ref="DD106">IFERROR(INDEX([1]!SAN[DK_nr],MATCH(1,('[1]3.2'!$AM106=[1]!SAN[RAS])*('[1]3.2'!DD$7=[1]SAN!$B$5:$B$154),0)),"")</f>
        <v/>
      </c>
      <c r="DE106" s="151" t="str">
        <f t="array" ref="DE106">IFERROR(INDEX([1]!SAN[DK_nr],MATCH(1,('[1]3.2'!$AM106=[1]!SAN[RAS])*('[1]3.2'!DE$7=[1]SAN!$B$5:$B$154),0)),"")</f>
        <v/>
      </c>
      <c r="DF106" s="151" t="str">
        <f t="array" ref="DF106">IFERROR(INDEX([1]!SAN[DK_nr],MATCH(1,('[1]3.2'!$AM106=[1]!SAN[RAS])*('[1]3.2'!DF$7=[1]SAN!$B$5:$B$154),0)),"")</f>
        <v/>
      </c>
      <c r="DG106" s="151" t="str">
        <f t="array" ref="DG106">IFERROR(INDEX([1]!SAN[DK_nr],MATCH(1,('[1]3.2'!$AM106=[1]!SAN[RAS])*('[1]3.2'!DG$7=[1]SAN!$B$5:$B$154),0)),"")</f>
        <v/>
      </c>
      <c r="DH106" s="151" t="str">
        <f t="array" ref="DH106">IFERROR(INDEX([1]!SAN[DK_nr],MATCH(1,('[1]3.2'!$AM106=[1]!SAN[RAS])*('[1]3.2'!DH$7=[1]SAN!$B$5:$B$154),0)),"")</f>
        <v/>
      </c>
      <c r="DI106" s="151" t="str">
        <f t="array" ref="DI106">IFERROR(INDEX([1]!SAN[DK_nr],MATCH(1,('[1]3.2'!$AM106=[1]!SAN[RAS])*('[1]3.2'!DI$7=[1]SAN!$B$5:$B$154),0)),"")</f>
        <v/>
      </c>
      <c r="DJ106" s="151" t="str">
        <f t="array" ref="DJ106">IFERROR(INDEX([1]!SAN[DK_nr],MATCH(1,('[1]3.2'!$AM106=[1]!SAN[RAS])*('[1]3.2'!DJ$7=[1]SAN!$B$5:$B$154),0)),"")</f>
        <v/>
      </c>
      <c r="DK106" s="151" t="str">
        <f t="array" ref="DK106">IFERROR(INDEX([1]!SAN[DK_nr],MATCH(1,('[1]3.2'!$AM106=[1]!SAN[RAS])*('[1]3.2'!DK$7=[1]SAN!$B$5:$B$154),0)),"")</f>
        <v/>
      </c>
      <c r="DL106" s="151" t="str">
        <f t="array" ref="DL106">IFERROR(INDEX([1]!SAN[DK_nr],MATCH(1,('[1]3.2'!$AM106=[1]!SAN[RAS])*('[1]3.2'!DL$7=[1]SAN!$B$5:$B$154),0)),"")</f>
        <v/>
      </c>
      <c r="DM106" s="151" t="str">
        <f t="array" ref="DM106">IFERROR(INDEX([1]!SAN[DK_nr],MATCH(1,('[1]3.2'!$AM106=[1]!SAN[RAS])*('[1]3.2'!DM$7=[1]SAN!$B$5:$B$154),0)),"")</f>
        <v/>
      </c>
      <c r="DN106" s="151" t="str">
        <f t="array" ref="DN106">IFERROR(INDEX([1]!SAN[DK_nr],MATCH(1,('[1]3.2'!$AM106=[1]!SAN[RAS])*('[1]3.2'!DN$7=[1]SAN!$B$5:$B$154),0)),"")</f>
        <v/>
      </c>
      <c r="DO106" s="151" t="str">
        <f t="array" ref="DO106">IFERROR(INDEX([1]!SAN[DK_nr],MATCH(1,('[1]3.2'!$AM106=[1]!SAN[RAS])*('[1]3.2'!DO$7=[1]SAN!$B$5:$B$154),0)),"")</f>
        <v/>
      </c>
      <c r="DP106" s="151" t="str">
        <f t="array" ref="DP106">IFERROR(INDEX([1]!SAN[DK_nr],MATCH(1,('[1]3.2'!$AM106=[1]!SAN[RAS])*('[1]3.2'!DP$7=[1]SAN!$B$5:$B$154),0)),"")</f>
        <v/>
      </c>
      <c r="DQ106" s="151" t="str">
        <f t="array" ref="DQ106">IFERROR(INDEX([1]!SAN[DK_nr],MATCH(1,('[1]3.2'!$AM106=[1]!SAN[RAS])*('[1]3.2'!DQ$7=[1]SAN!$B$5:$B$154),0)),"")</f>
        <v/>
      </c>
      <c r="DR106" s="151" t="str">
        <f t="array" ref="DR106">IFERROR(INDEX([1]!SAN[DK_nr],MATCH(1,('[1]3.2'!$AM106=[1]!SAN[RAS])*('[1]3.2'!DR$7=[1]SAN!$B$5:$B$154),0)),"")</f>
        <v/>
      </c>
      <c r="DS106" s="151" t="str">
        <f t="array" ref="DS106">IFERROR(INDEX([1]!SAN[DK_nr],MATCH(1,('[1]3.2'!$AM106=[1]!SAN[RAS])*('[1]3.2'!DS$7=[1]SAN!$B$5:$B$154),0)),"")</f>
        <v/>
      </c>
      <c r="DT106" s="151" t="str">
        <f t="array" ref="DT106">IFERROR(INDEX([1]!SAN[DK_nr],MATCH(1,('[1]3.2'!$AM106=[1]!SAN[RAS])*('[1]3.2'!DT$7=[1]SAN!$B$5:$B$154),0)),"")</f>
        <v/>
      </c>
      <c r="DU106" s="151" t="str">
        <f t="array" ref="DU106">IFERROR(INDEX([1]!SAN[DK_nr],MATCH(1,('[1]3.2'!$AM106=[1]!SAN[RAS])*('[1]3.2'!DU$7=[1]SAN!$B$5:$B$154),0)),"")</f>
        <v/>
      </c>
      <c r="DV106" s="151" t="str">
        <f t="array" ref="DV106">IFERROR(INDEX([1]!SAN[DK_nr],MATCH(1,('[1]3.2'!$AM106=[1]!SAN[RAS])*('[1]3.2'!DV$7=[1]SAN!$B$5:$B$154),0)),"")</f>
        <v/>
      </c>
      <c r="DW106" s="151" t="str">
        <f t="array" ref="DW106">IFERROR(INDEX([1]!SAN[DK_nr],MATCH(1,('[1]3.2'!$AM106=[1]!SAN[RAS])*('[1]3.2'!DW$7=[1]SAN!$B$5:$B$154),0)),"")</f>
        <v/>
      </c>
      <c r="DX106" s="151" t="str">
        <f t="array" ref="DX106">IFERROR(INDEX([1]!SAN[DK_nr],MATCH(1,('[1]3.2'!$AM106=[1]!SAN[RAS])*('[1]3.2'!DX$7=[1]SAN!$B$5:$B$154),0)),"")</f>
        <v/>
      </c>
      <c r="DY106" s="151" t="str">
        <f t="array" ref="DY106">IFERROR(INDEX([1]!SAN[DK_nr],MATCH(1,('[1]3.2'!$AM106=[1]!SAN[RAS])*('[1]3.2'!DY$7=[1]SAN!$B$5:$B$154),0)),"")</f>
        <v/>
      </c>
      <c r="DZ106" s="151" t="str">
        <f t="array" ref="DZ106">IFERROR(INDEX([1]!SAN[DK_nr],MATCH(1,('[1]3.2'!$AM106=[1]!SAN[RAS])*('[1]3.2'!DZ$7=[1]SAN!$B$5:$B$154),0)),"")</f>
        <v/>
      </c>
      <c r="EA106" s="151" t="str">
        <f t="array" ref="EA106">IFERROR(INDEX([1]!SAN[DK_nr],MATCH(1,('[1]3.2'!$AM106=[1]!SAN[RAS])*('[1]3.2'!EA$7=[1]SAN!$B$5:$B$154),0)),"")</f>
        <v/>
      </c>
      <c r="EB106" s="151" t="str">
        <f t="array" ref="EB106">IFERROR(INDEX([1]!SAN[DK_nr],MATCH(1,('[1]3.2'!$AM106=[1]!SAN[RAS])*('[1]3.2'!EB$7=[1]SAN!$B$5:$B$154),0)),"")</f>
        <v/>
      </c>
    </row>
    <row r="107" spans="2:132" ht="12.2" customHeight="1" x14ac:dyDescent="0.2">
      <c r="B107" s="168" t="s">
        <v>646</v>
      </c>
      <c r="C107" s="169" t="s">
        <v>647</v>
      </c>
      <c r="D107" s="170" t="str">
        <f t="shared" si="8"/>
        <v xml:space="preserve">                                                                                        </v>
      </c>
      <c r="E107" s="171" t="e">
        <f>+SUMIFS([1]!Sanaudos[Suma],[1]!Sanaudos[Pagal DK RAS],$AM107)</f>
        <v>#REF!</v>
      </c>
      <c r="F107" s="171"/>
      <c r="G107" s="171"/>
      <c r="H107" s="171"/>
      <c r="I107" s="171"/>
      <c r="J107" s="171" t="e">
        <f>+SUMIFS([1]!Sanaudos_kor[Suma],[1]!Sanaudos_kor[RAS],$AM107,[1]!Sanaudos_kor[KOR_nr],J$1)</f>
        <v>#REF!</v>
      </c>
      <c r="K107" s="171" t="e">
        <f>+SUMIFS([1]!Sanaudos_kor[Suma],[1]!Sanaudos_kor[RAS],$AM107,[1]!Sanaudos_kor[KOR_nr],K$1)</f>
        <v>#REF!</v>
      </c>
      <c r="L107" s="171" t="e">
        <f>+SUMIFS([1]!Sanaudos_kor[Suma],[1]!Sanaudos_kor[RAS],$AM107,[1]!Sanaudos_kor[KOR_nr],L$1)</f>
        <v>#REF!</v>
      </c>
      <c r="M107" s="171" t="e">
        <f>+SUMIFS([1]!Sanaudos_kor[Suma],[1]!Sanaudos_kor[RAS],$AM107,[1]!Sanaudos_kor[KOR_nr],M$1)</f>
        <v>#REF!</v>
      </c>
      <c r="N107" s="171" t="e">
        <f>+SUMIFS([1]!Sanaudos_kor[Suma],[1]!Sanaudos_kor[RAS],$AM107,[1]!Sanaudos_kor[KOR_nr],N$1)</f>
        <v>#REF!</v>
      </c>
      <c r="O107" s="171" t="e">
        <f>+SUMIFS([1]!Sanaudos_kor[Suma],[1]!Sanaudos_kor[RAS],$AM107,[1]!Sanaudos_kor[KOR_nr],O$1)</f>
        <v>#REF!</v>
      </c>
      <c r="P107" s="171" t="e">
        <f>+SUMIFS([1]!Sanaudos_kor[Suma],[1]!Sanaudos_kor[RAS],$AM107,[1]!Sanaudos_kor[KOR_nr],P$1)</f>
        <v>#REF!</v>
      </c>
      <c r="Q107" s="171" t="e">
        <f>+SUMIFS([1]!Sanaudos_kor[Suma],[1]!Sanaudos_kor[RAS],$AM107,[1]!Sanaudos_kor[KOR_nr],Q$1)</f>
        <v>#REF!</v>
      </c>
      <c r="R107" s="171" t="e">
        <f>+SUMIFS([1]!Sanaudos_kor[Suma],[1]!Sanaudos_kor[RAS],$AM107,[1]!Sanaudos_kor[KOR_nr],R$1)</f>
        <v>#REF!</v>
      </c>
      <c r="S107" s="171" t="e">
        <f>+SUMIFS([1]!Sanaudos_kor[Suma],[1]!Sanaudos_kor[RAS],$AM107,[1]!Sanaudos_kor[KOR_nr],S$1)</f>
        <v>#REF!</v>
      </c>
      <c r="T107" s="171" t="e">
        <f>+SUMIFS([1]!Sanaudos_kor[Suma],[1]!Sanaudos_kor[RAS],$AM107,[1]!Sanaudos_kor[KOR_nr],T$1)</f>
        <v>#REF!</v>
      </c>
      <c r="U107" s="171" t="e">
        <f>+SUMIFS([1]!Sanaudos_kor[Suma],[1]!Sanaudos_kor[RAS],$AM107,[1]!Sanaudos_kor[KOR_nr],U$1)</f>
        <v>#REF!</v>
      </c>
      <c r="V107" s="171" t="e">
        <f>+SUMIFS([1]!Sanaudos_kor[Suma],[1]!Sanaudos_kor[RAS],$AM107,[1]!Sanaudos_kor[KOR_nr],V$1)</f>
        <v>#REF!</v>
      </c>
      <c r="W107" s="171" t="e">
        <f>+SUMIFS([1]!Sanaudos_kor[Suma],[1]!Sanaudos_kor[RAS],$AM107,[1]!Sanaudos_kor[KOR_nr],W$1)</f>
        <v>#REF!</v>
      </c>
      <c r="X107" s="171" t="e">
        <f>+SUMIFS([1]!Sanaudos_kor[Suma],[1]!Sanaudos_kor[RAS],$AM107,[1]!Sanaudos_kor[KOR_nr],X$1)</f>
        <v>#REF!</v>
      </c>
      <c r="Y107" s="171" t="e">
        <f>+SUMIFS([1]!Sanaudos_kor[Suma],[1]!Sanaudos_kor[RAS],$AM107,[1]!Sanaudos_kor[KOR_nr],Y$1)</f>
        <v>#REF!</v>
      </c>
      <c r="Z107" s="171" t="e">
        <f>+SUMIFS([1]!Sanaudos_kor[Suma],[1]!Sanaudos_kor[RAS],$AM107,[1]!Sanaudos_kor[KOR_nr],Z$1)</f>
        <v>#REF!</v>
      </c>
      <c r="AA107" s="171" t="e">
        <f>+SUMIFS([1]!Sanaudos_kor[Suma],[1]!Sanaudos_kor[RAS],$AM107,[1]!Sanaudos_kor[KOR_nr],AA$1)</f>
        <v>#REF!</v>
      </c>
      <c r="AB107" s="171" t="e">
        <f>+SUMIFS([1]!Sanaudos_kor[Suma],[1]!Sanaudos_kor[RAS],$AM107,[1]!Sanaudos_kor[KOR_nr],AB$1)</f>
        <v>#REF!</v>
      </c>
      <c r="AC107" s="171" t="e">
        <f>+SUMIFS([1]!Sanaudos_kor[Suma],[1]!Sanaudos_kor[RAS],$AM107,[1]!Sanaudos_kor[KOR_nr],AC$1)</f>
        <v>#REF!</v>
      </c>
      <c r="AD107" s="171" t="e">
        <f>+SUMIFS([1]!Sanaudos_kor[Suma],[1]!Sanaudos_kor[RAS],$AM107,[1]!Sanaudos_kor[KOR_nr],AD$1)</f>
        <v>#REF!</v>
      </c>
      <c r="AE107" s="171" t="e">
        <f>+SUMIFS([1]!Sanaudos_kor[Suma],[1]!Sanaudos_kor[RAS],$AM107,[1]!Sanaudos_kor[KOR_nr],AE$1)</f>
        <v>#REF!</v>
      </c>
      <c r="AF107" s="171" t="e">
        <f t="shared" si="4"/>
        <v>#REF!</v>
      </c>
      <c r="AG107" s="538"/>
      <c r="AL107" s="172">
        <f>+'[1]3.pagrindinis'!A109</f>
        <v>1000</v>
      </c>
      <c r="AM107" s="172">
        <f>+'[1]3.pagrindinis'!B109</f>
        <v>1002</v>
      </c>
      <c r="AN107" s="166" t="e">
        <f>+SUMIFS('[1]5'!$M$8:$M$158,'[1]5'!$C$8:$C$158,$AM107)</f>
        <v>#VALUE!</v>
      </c>
      <c r="AO107" s="167" t="e">
        <f t="shared" si="5"/>
        <v>#VALUE!</v>
      </c>
      <c r="AR107" s="151" t="str">
        <f t="array" ref="AR107">IFERROR(INDEX([1]!SAN[DK_nr],MATCH(1,('[1]3.2'!$AM107=[1]!SAN[RAS])*('[1]3.2'!AR$7=[1]SAN!$B$5:$B$154),0)),"")</f>
        <v/>
      </c>
      <c r="AS107" s="151" t="str">
        <f t="array" ref="AS107">IFERROR(INDEX([1]!SAN[DK_nr],MATCH(1,('[1]3.2'!$AM107=[1]!SAN[RAS])*('[1]3.2'!AS$7=[1]SAN!$B$5:$B$154),0)),"")</f>
        <v/>
      </c>
      <c r="AT107" s="151" t="str">
        <f t="array" ref="AT107">IFERROR(INDEX([1]!SAN[DK_nr],MATCH(1,('[1]3.2'!$AM107=[1]!SAN[RAS])*('[1]3.2'!AT$7=[1]SAN!$B$5:$B$154),0)),"")</f>
        <v/>
      </c>
      <c r="AU107" s="151" t="str">
        <f t="array" ref="AU107">IFERROR(INDEX([1]!SAN[DK_nr],MATCH(1,('[1]3.2'!$AM107=[1]!SAN[RAS])*('[1]3.2'!AU$7=[1]SAN!$B$5:$B$154),0)),"")</f>
        <v/>
      </c>
      <c r="AV107" s="151" t="str">
        <f t="array" ref="AV107">IFERROR(INDEX([1]!SAN[DK_nr],MATCH(1,('[1]3.2'!$AM107=[1]!SAN[RAS])*('[1]3.2'!AV$7=[1]SAN!$B$5:$B$154),0)),"")</f>
        <v/>
      </c>
      <c r="AW107" s="151" t="str">
        <f t="array" ref="AW107">IFERROR(INDEX([1]!SAN[DK_nr],MATCH(1,('[1]3.2'!$AM107=[1]!SAN[RAS])*('[1]3.2'!AW$7=[1]SAN!$B$5:$B$154),0)),"")</f>
        <v/>
      </c>
      <c r="AX107" s="151" t="str">
        <f t="array" ref="AX107">IFERROR(INDEX([1]!SAN[DK_nr],MATCH(1,('[1]3.2'!$AM107=[1]!SAN[RAS])*('[1]3.2'!AX$7=[1]SAN!$B$5:$B$154),0)),"")</f>
        <v/>
      </c>
      <c r="AY107" s="151" t="str">
        <f t="array" ref="AY107">IFERROR(INDEX([1]!SAN[DK_nr],MATCH(1,('[1]3.2'!$AM107=[1]!SAN[RAS])*('[1]3.2'!AY$7=[1]SAN!$B$5:$B$154),0)),"")</f>
        <v/>
      </c>
      <c r="AZ107" s="151" t="str">
        <f t="array" ref="AZ107">IFERROR(INDEX([1]!SAN[DK_nr],MATCH(1,('[1]3.2'!$AM107=[1]!SAN[RAS])*('[1]3.2'!AZ$7=[1]SAN!$B$5:$B$154),0)),"")</f>
        <v/>
      </c>
      <c r="BA107" s="151" t="str">
        <f t="array" ref="BA107">IFERROR(INDEX([1]!SAN[DK_nr],MATCH(1,('[1]3.2'!$AM107=[1]!SAN[RAS])*('[1]3.2'!BA$7=[1]SAN!$B$5:$B$154),0)),"")</f>
        <v/>
      </c>
      <c r="BB107" s="151" t="str">
        <f t="array" ref="BB107">IFERROR(INDEX([1]!SAN[DK_nr],MATCH(1,('[1]3.2'!$AM107=[1]!SAN[RAS])*('[1]3.2'!BB$7=[1]SAN!$B$5:$B$154),0)),"")</f>
        <v/>
      </c>
      <c r="BC107" s="151" t="str">
        <f t="array" ref="BC107">IFERROR(INDEX([1]!SAN[DK_nr],MATCH(1,('[1]3.2'!$AM107=[1]!SAN[RAS])*('[1]3.2'!BC$7=[1]SAN!$B$5:$B$154),0)),"")</f>
        <v/>
      </c>
      <c r="BD107" s="151" t="str">
        <f t="array" ref="BD107">IFERROR(INDEX([1]!SAN[DK_nr],MATCH(1,('[1]3.2'!$AM107=[1]!SAN[RAS])*('[1]3.2'!BD$7=[1]SAN!$B$5:$B$154),0)),"")</f>
        <v/>
      </c>
      <c r="BE107" s="151" t="str">
        <f t="array" ref="BE107">IFERROR(INDEX([1]!SAN[DK_nr],MATCH(1,('[1]3.2'!$AM107=[1]!SAN[RAS])*('[1]3.2'!BE$7=[1]SAN!$B$5:$B$154),0)),"")</f>
        <v/>
      </c>
      <c r="BF107" s="151" t="str">
        <f t="array" ref="BF107">IFERROR(INDEX([1]!SAN[DK_nr],MATCH(1,('[1]3.2'!$AM107=[1]!SAN[RAS])*('[1]3.2'!BF$7=[1]SAN!$B$5:$B$154),0)),"")</f>
        <v/>
      </c>
      <c r="BG107" s="151" t="str">
        <f t="array" ref="BG107">IFERROR(INDEX([1]!SAN[DK_nr],MATCH(1,('[1]3.2'!$AM107=[1]!SAN[RAS])*('[1]3.2'!BG$7=[1]SAN!$B$5:$B$154),0)),"")</f>
        <v/>
      </c>
      <c r="BH107" s="151" t="str">
        <f t="array" ref="BH107">IFERROR(INDEX([1]!SAN[DK_nr],MATCH(1,('[1]3.2'!$AM107=[1]!SAN[RAS])*('[1]3.2'!BH$7=[1]SAN!$B$5:$B$154),0)),"")</f>
        <v/>
      </c>
      <c r="BI107" s="151" t="str">
        <f t="array" ref="BI107">IFERROR(INDEX([1]!SAN[DK_nr],MATCH(1,('[1]3.2'!$AM107=[1]!SAN[RAS])*('[1]3.2'!BI$7=[1]SAN!$B$5:$B$154),0)),"")</f>
        <v/>
      </c>
      <c r="BJ107" s="151" t="str">
        <f t="array" ref="BJ107">IFERROR(INDEX([1]!SAN[DK_nr],MATCH(1,('[1]3.2'!$AM107=[1]!SAN[RAS])*('[1]3.2'!BJ$7=[1]SAN!$B$5:$B$154),0)),"")</f>
        <v/>
      </c>
      <c r="BK107" s="151" t="str">
        <f t="array" ref="BK107">IFERROR(INDEX([1]!SAN[DK_nr],MATCH(1,('[1]3.2'!$AM107=[1]!SAN[RAS])*('[1]3.2'!BK$7=[1]SAN!$B$5:$B$154),0)),"")</f>
        <v/>
      </c>
      <c r="BL107" s="151" t="str">
        <f t="array" ref="BL107">IFERROR(INDEX([1]!SAN[DK_nr],MATCH(1,('[1]3.2'!$AM107=[1]!SAN[RAS])*('[1]3.2'!BL$7=[1]SAN!$B$5:$B$154),0)),"")</f>
        <v/>
      </c>
      <c r="BM107" s="151" t="str">
        <f t="array" ref="BM107">IFERROR(INDEX([1]!SAN[DK_nr],MATCH(1,('[1]3.2'!$AM107=[1]!SAN[RAS])*('[1]3.2'!BM$7=[1]SAN!$B$5:$B$154),0)),"")</f>
        <v/>
      </c>
      <c r="BN107" s="151" t="str">
        <f t="array" ref="BN107">IFERROR(INDEX([1]!SAN[DK_nr],MATCH(1,('[1]3.2'!$AM107=[1]!SAN[RAS])*('[1]3.2'!BN$7=[1]SAN!$B$5:$B$154),0)),"")</f>
        <v/>
      </c>
      <c r="BO107" s="151" t="str">
        <f t="array" ref="BO107">IFERROR(INDEX([1]!SAN[DK_nr],MATCH(1,('[1]3.2'!$AM107=[1]!SAN[RAS])*('[1]3.2'!BO$7=[1]SAN!$B$5:$B$154),0)),"")</f>
        <v/>
      </c>
      <c r="BP107" s="151" t="str">
        <f t="array" ref="BP107">IFERROR(INDEX([1]!SAN[DK_nr],MATCH(1,('[1]3.2'!$AM107=[1]!SAN[RAS])*('[1]3.2'!BP$7=[1]SAN!$B$5:$B$154),0)),"")</f>
        <v/>
      </c>
      <c r="BQ107" s="151" t="str">
        <f t="array" ref="BQ107">IFERROR(INDEX([1]!SAN[DK_nr],MATCH(1,('[1]3.2'!$AM107=[1]!SAN[RAS])*('[1]3.2'!BQ$7=[1]SAN!$B$5:$B$154),0)),"")</f>
        <v/>
      </c>
      <c r="BR107" s="151" t="str">
        <f t="array" ref="BR107">IFERROR(INDEX([1]!SAN[DK_nr],MATCH(1,('[1]3.2'!$AM107=[1]!SAN[RAS])*('[1]3.2'!BR$7=[1]SAN!$B$5:$B$154),0)),"")</f>
        <v/>
      </c>
      <c r="BS107" s="151" t="str">
        <f t="array" ref="BS107">IFERROR(INDEX([1]!SAN[DK_nr],MATCH(1,('[1]3.2'!$AM107=[1]!SAN[RAS])*('[1]3.2'!BS$7=[1]SAN!$B$5:$B$154),0)),"")</f>
        <v/>
      </c>
      <c r="BT107" s="151" t="str">
        <f t="array" ref="BT107">IFERROR(INDEX([1]!SAN[DK_nr],MATCH(1,('[1]3.2'!$AM107=[1]!SAN[RAS])*('[1]3.2'!BT$7=[1]SAN!$B$5:$B$154),0)),"")</f>
        <v/>
      </c>
      <c r="BU107" s="151" t="str">
        <f t="array" ref="BU107">IFERROR(INDEX([1]!SAN[DK_nr],MATCH(1,('[1]3.2'!$AM107=[1]!SAN[RAS])*('[1]3.2'!BU$7=[1]SAN!$B$5:$B$154),0)),"")</f>
        <v/>
      </c>
      <c r="BV107" s="151" t="str">
        <f t="array" ref="BV107">IFERROR(INDEX([1]!SAN[DK_nr],MATCH(1,('[1]3.2'!$AM107=[1]!SAN[RAS])*('[1]3.2'!BV$7=[1]SAN!$B$5:$B$154),0)),"")</f>
        <v/>
      </c>
      <c r="BW107" s="151" t="str">
        <f t="array" ref="BW107">IFERROR(INDEX([1]!SAN[DK_nr],MATCH(1,('[1]3.2'!$AM107=[1]!SAN[RAS])*('[1]3.2'!BW$7=[1]SAN!$B$5:$B$154),0)),"")</f>
        <v/>
      </c>
      <c r="BX107" s="151" t="str">
        <f t="array" ref="BX107">IFERROR(INDEX([1]!SAN[DK_nr],MATCH(1,('[1]3.2'!$AM107=[1]!SAN[RAS])*('[1]3.2'!BX$7=[1]SAN!$B$5:$B$154),0)),"")</f>
        <v/>
      </c>
      <c r="BY107" s="151" t="str">
        <f t="array" ref="BY107">IFERROR(INDEX([1]!SAN[DK_nr],MATCH(1,('[1]3.2'!$AM107=[1]!SAN[RAS])*('[1]3.2'!BY$7=[1]SAN!$B$5:$B$154),0)),"")</f>
        <v/>
      </c>
      <c r="BZ107" s="151" t="str">
        <f t="array" ref="BZ107">IFERROR(INDEX([1]!SAN[DK_nr],MATCH(1,('[1]3.2'!$AM107=[1]!SAN[RAS])*('[1]3.2'!BZ$7=[1]SAN!$B$5:$B$154),0)),"")</f>
        <v/>
      </c>
      <c r="CA107" s="151" t="str">
        <f t="array" ref="CA107">IFERROR(INDEX([1]!SAN[DK_nr],MATCH(1,('[1]3.2'!$AM107=[1]!SAN[RAS])*('[1]3.2'!CA$7=[1]SAN!$B$5:$B$154),0)),"")</f>
        <v/>
      </c>
      <c r="CB107" s="151" t="str">
        <f t="array" ref="CB107">IFERROR(INDEX([1]!SAN[DK_nr],MATCH(1,('[1]3.2'!$AM107=[1]!SAN[RAS])*('[1]3.2'!CB$7=[1]SAN!$B$5:$B$154),0)),"")</f>
        <v/>
      </c>
      <c r="CC107" s="151" t="str">
        <f t="array" ref="CC107">IFERROR(INDEX([1]!SAN[DK_nr],MATCH(1,('[1]3.2'!$AM107=[1]!SAN[RAS])*('[1]3.2'!CC$7=[1]SAN!$B$5:$B$154),0)),"")</f>
        <v/>
      </c>
      <c r="CD107" s="151" t="str">
        <f t="array" ref="CD107">IFERROR(INDEX([1]!SAN[DK_nr],MATCH(1,('[1]3.2'!$AM107=[1]!SAN[RAS])*('[1]3.2'!CD$7=[1]SAN!$B$5:$B$154),0)),"")</f>
        <v/>
      </c>
      <c r="CE107" s="151" t="str">
        <f t="array" ref="CE107">IFERROR(INDEX([1]!SAN[DK_nr],MATCH(1,('[1]3.2'!$AM107=[1]!SAN[RAS])*('[1]3.2'!CE$7=[1]SAN!$B$5:$B$154),0)),"")</f>
        <v/>
      </c>
      <c r="CF107" s="151" t="str">
        <f t="array" ref="CF107">IFERROR(INDEX([1]!SAN[DK_nr],MATCH(1,('[1]3.2'!$AM107=[1]!SAN[RAS])*('[1]3.2'!CF$7=[1]SAN!$B$5:$B$154),0)),"")</f>
        <v/>
      </c>
      <c r="CG107" s="151" t="str">
        <f t="array" ref="CG107">IFERROR(INDEX([1]!SAN[DK_nr],MATCH(1,('[1]3.2'!$AM107=[1]!SAN[RAS])*('[1]3.2'!CG$7=[1]SAN!$B$5:$B$154),0)),"")</f>
        <v/>
      </c>
      <c r="CH107" s="151" t="str">
        <f t="array" ref="CH107">IFERROR(INDEX([1]!SAN[DK_nr],MATCH(1,('[1]3.2'!$AM107=[1]!SAN[RAS])*('[1]3.2'!CH$7=[1]SAN!$B$5:$B$154),0)),"")</f>
        <v/>
      </c>
      <c r="CI107" s="151" t="str">
        <f t="array" ref="CI107">IFERROR(INDEX([1]!SAN[DK_nr],MATCH(1,('[1]3.2'!$AM107=[1]!SAN[RAS])*('[1]3.2'!CI$7=[1]SAN!$B$5:$B$154),0)),"")</f>
        <v/>
      </c>
      <c r="CJ107" s="151" t="str">
        <f t="array" ref="CJ107">IFERROR(INDEX([1]!SAN[DK_nr],MATCH(1,('[1]3.2'!$AM107=[1]!SAN[RAS])*('[1]3.2'!CJ$7=[1]SAN!$B$5:$B$154),0)),"")</f>
        <v/>
      </c>
      <c r="CK107" s="151" t="str">
        <f t="array" ref="CK107">IFERROR(INDEX([1]!SAN[DK_nr],MATCH(1,('[1]3.2'!$AM107=[1]!SAN[RAS])*('[1]3.2'!CK$7=[1]SAN!$B$5:$B$154),0)),"")</f>
        <v/>
      </c>
      <c r="CL107" s="151" t="str">
        <f t="array" ref="CL107">IFERROR(INDEX([1]!SAN[DK_nr],MATCH(1,('[1]3.2'!$AM107=[1]!SAN[RAS])*('[1]3.2'!CL$7=[1]SAN!$B$5:$B$154),0)),"")</f>
        <v/>
      </c>
      <c r="CM107" s="151" t="str">
        <f t="array" ref="CM107">IFERROR(INDEX([1]!SAN[DK_nr],MATCH(1,('[1]3.2'!$AM107=[1]!SAN[RAS])*('[1]3.2'!CM$7=[1]SAN!$B$5:$B$154),0)),"")</f>
        <v/>
      </c>
      <c r="CN107" s="151" t="str">
        <f t="array" ref="CN107">IFERROR(INDEX([1]!SAN[DK_nr],MATCH(1,('[1]3.2'!$AM107=[1]!SAN[RAS])*('[1]3.2'!CN$7=[1]SAN!$B$5:$B$154),0)),"")</f>
        <v/>
      </c>
      <c r="CO107" s="151" t="str">
        <f t="array" ref="CO107">IFERROR(INDEX([1]!SAN[DK_nr],MATCH(1,('[1]3.2'!$AM107=[1]!SAN[RAS])*('[1]3.2'!CO$7=[1]SAN!$B$5:$B$154),0)),"")</f>
        <v/>
      </c>
      <c r="CP107" s="151" t="str">
        <f t="array" ref="CP107">IFERROR(INDEX([1]!SAN[DK_nr],MATCH(1,('[1]3.2'!$AM107=[1]!SAN[RAS])*('[1]3.2'!CP$7=[1]SAN!$B$5:$B$154),0)),"")</f>
        <v/>
      </c>
      <c r="CQ107" s="151" t="str">
        <f t="array" ref="CQ107">IFERROR(INDEX([1]!SAN[DK_nr],MATCH(1,('[1]3.2'!$AM107=[1]!SAN[RAS])*('[1]3.2'!CQ$7=[1]SAN!$B$5:$B$154),0)),"")</f>
        <v/>
      </c>
      <c r="CR107" s="151" t="str">
        <f t="array" ref="CR107">IFERROR(INDEX([1]!SAN[DK_nr],MATCH(1,('[1]3.2'!$AM107=[1]!SAN[RAS])*('[1]3.2'!CR$7=[1]SAN!$B$5:$B$154),0)),"")</f>
        <v/>
      </c>
      <c r="CS107" s="151" t="str">
        <f t="array" ref="CS107">IFERROR(INDEX([1]!SAN[DK_nr],MATCH(1,('[1]3.2'!$AM107=[1]!SAN[RAS])*('[1]3.2'!CS$7=[1]SAN!$B$5:$B$154),0)),"")</f>
        <v/>
      </c>
      <c r="CT107" s="151" t="str">
        <f t="array" ref="CT107">IFERROR(INDEX([1]!SAN[DK_nr],MATCH(1,('[1]3.2'!$AM107=[1]!SAN[RAS])*('[1]3.2'!CT$7=[1]SAN!$B$5:$B$154),0)),"")</f>
        <v/>
      </c>
      <c r="CU107" s="151" t="str">
        <f t="array" ref="CU107">IFERROR(INDEX([1]!SAN[DK_nr],MATCH(1,('[1]3.2'!$AM107=[1]!SAN[RAS])*('[1]3.2'!CU$7=[1]SAN!$B$5:$B$154),0)),"")</f>
        <v/>
      </c>
      <c r="CV107" s="151" t="str">
        <f t="array" ref="CV107">IFERROR(INDEX([1]!SAN[DK_nr],MATCH(1,('[1]3.2'!$AM107=[1]!SAN[RAS])*('[1]3.2'!CV$7=[1]SAN!$B$5:$B$154),0)),"")</f>
        <v/>
      </c>
      <c r="CW107" s="151" t="str">
        <f t="array" ref="CW107">IFERROR(INDEX([1]!SAN[DK_nr],MATCH(1,('[1]3.2'!$AM107=[1]!SAN[RAS])*('[1]3.2'!CW$7=[1]SAN!$B$5:$B$154),0)),"")</f>
        <v/>
      </c>
      <c r="CX107" s="151" t="str">
        <f t="array" ref="CX107">IFERROR(INDEX([1]!SAN[DK_nr],MATCH(1,('[1]3.2'!$AM107=[1]!SAN[RAS])*('[1]3.2'!CX$7=[1]SAN!$B$5:$B$154),0)),"")</f>
        <v/>
      </c>
      <c r="CY107" s="151" t="str">
        <f t="array" ref="CY107">IFERROR(INDEX([1]!SAN[DK_nr],MATCH(1,('[1]3.2'!$AM107=[1]!SAN[RAS])*('[1]3.2'!CY$7=[1]SAN!$B$5:$B$154),0)),"")</f>
        <v/>
      </c>
      <c r="CZ107" s="151" t="str">
        <f t="array" ref="CZ107">IFERROR(INDEX([1]!SAN[DK_nr],MATCH(1,('[1]3.2'!$AM107=[1]!SAN[RAS])*('[1]3.2'!CZ$7=[1]SAN!$B$5:$B$154),0)),"")</f>
        <v/>
      </c>
      <c r="DA107" s="151" t="str">
        <f t="array" ref="DA107">IFERROR(INDEX([1]!SAN[DK_nr],MATCH(1,('[1]3.2'!$AM107=[1]!SAN[RAS])*('[1]3.2'!DA$7=[1]SAN!$B$5:$B$154),0)),"")</f>
        <v/>
      </c>
      <c r="DB107" s="151" t="str">
        <f t="array" ref="DB107">IFERROR(INDEX([1]!SAN[DK_nr],MATCH(1,('[1]3.2'!$AM107=[1]!SAN[RAS])*('[1]3.2'!DB$7=[1]SAN!$B$5:$B$154),0)),"")</f>
        <v/>
      </c>
      <c r="DC107" s="151" t="str">
        <f t="array" ref="DC107">IFERROR(INDEX([1]!SAN[DK_nr],MATCH(1,('[1]3.2'!$AM107=[1]!SAN[RAS])*('[1]3.2'!DC$7=[1]SAN!$B$5:$B$154),0)),"")</f>
        <v/>
      </c>
      <c r="DD107" s="151" t="str">
        <f t="array" ref="DD107">IFERROR(INDEX([1]!SAN[DK_nr],MATCH(1,('[1]3.2'!$AM107=[1]!SAN[RAS])*('[1]3.2'!DD$7=[1]SAN!$B$5:$B$154),0)),"")</f>
        <v/>
      </c>
      <c r="DE107" s="151" t="str">
        <f t="array" ref="DE107">IFERROR(INDEX([1]!SAN[DK_nr],MATCH(1,('[1]3.2'!$AM107=[1]!SAN[RAS])*('[1]3.2'!DE$7=[1]SAN!$B$5:$B$154),0)),"")</f>
        <v/>
      </c>
      <c r="DF107" s="151" t="str">
        <f t="array" ref="DF107">IFERROR(INDEX([1]!SAN[DK_nr],MATCH(1,('[1]3.2'!$AM107=[1]!SAN[RAS])*('[1]3.2'!DF$7=[1]SAN!$B$5:$B$154),0)),"")</f>
        <v/>
      </c>
      <c r="DG107" s="151" t="str">
        <f t="array" ref="DG107">IFERROR(INDEX([1]!SAN[DK_nr],MATCH(1,('[1]3.2'!$AM107=[1]!SAN[RAS])*('[1]3.2'!DG$7=[1]SAN!$B$5:$B$154),0)),"")</f>
        <v/>
      </c>
      <c r="DH107" s="151" t="str">
        <f t="array" ref="DH107">IFERROR(INDEX([1]!SAN[DK_nr],MATCH(1,('[1]3.2'!$AM107=[1]!SAN[RAS])*('[1]3.2'!DH$7=[1]SAN!$B$5:$B$154),0)),"")</f>
        <v/>
      </c>
      <c r="DI107" s="151" t="str">
        <f t="array" ref="DI107">IFERROR(INDEX([1]!SAN[DK_nr],MATCH(1,('[1]3.2'!$AM107=[1]!SAN[RAS])*('[1]3.2'!DI$7=[1]SAN!$B$5:$B$154),0)),"")</f>
        <v/>
      </c>
      <c r="DJ107" s="151" t="str">
        <f t="array" ref="DJ107">IFERROR(INDEX([1]!SAN[DK_nr],MATCH(1,('[1]3.2'!$AM107=[1]!SAN[RAS])*('[1]3.2'!DJ$7=[1]SAN!$B$5:$B$154),0)),"")</f>
        <v/>
      </c>
      <c r="DK107" s="151" t="str">
        <f t="array" ref="DK107">IFERROR(INDEX([1]!SAN[DK_nr],MATCH(1,('[1]3.2'!$AM107=[1]!SAN[RAS])*('[1]3.2'!DK$7=[1]SAN!$B$5:$B$154),0)),"")</f>
        <v/>
      </c>
      <c r="DL107" s="151" t="str">
        <f t="array" ref="DL107">IFERROR(INDEX([1]!SAN[DK_nr],MATCH(1,('[1]3.2'!$AM107=[1]!SAN[RAS])*('[1]3.2'!DL$7=[1]SAN!$B$5:$B$154),0)),"")</f>
        <v/>
      </c>
      <c r="DM107" s="151" t="str">
        <f t="array" ref="DM107">IFERROR(INDEX([1]!SAN[DK_nr],MATCH(1,('[1]3.2'!$AM107=[1]!SAN[RAS])*('[1]3.2'!DM$7=[1]SAN!$B$5:$B$154),0)),"")</f>
        <v/>
      </c>
      <c r="DN107" s="151" t="str">
        <f t="array" ref="DN107">IFERROR(INDEX([1]!SAN[DK_nr],MATCH(1,('[1]3.2'!$AM107=[1]!SAN[RAS])*('[1]3.2'!DN$7=[1]SAN!$B$5:$B$154),0)),"")</f>
        <v/>
      </c>
      <c r="DO107" s="151" t="str">
        <f t="array" ref="DO107">IFERROR(INDEX([1]!SAN[DK_nr],MATCH(1,('[1]3.2'!$AM107=[1]!SAN[RAS])*('[1]3.2'!DO$7=[1]SAN!$B$5:$B$154),0)),"")</f>
        <v/>
      </c>
      <c r="DP107" s="151" t="str">
        <f t="array" ref="DP107">IFERROR(INDEX([1]!SAN[DK_nr],MATCH(1,('[1]3.2'!$AM107=[1]!SAN[RAS])*('[1]3.2'!DP$7=[1]SAN!$B$5:$B$154),0)),"")</f>
        <v/>
      </c>
      <c r="DQ107" s="151" t="str">
        <f t="array" ref="DQ107">IFERROR(INDEX([1]!SAN[DK_nr],MATCH(1,('[1]3.2'!$AM107=[1]!SAN[RAS])*('[1]3.2'!DQ$7=[1]SAN!$B$5:$B$154),0)),"")</f>
        <v/>
      </c>
      <c r="DR107" s="151" t="str">
        <f t="array" ref="DR107">IFERROR(INDEX([1]!SAN[DK_nr],MATCH(1,('[1]3.2'!$AM107=[1]!SAN[RAS])*('[1]3.2'!DR$7=[1]SAN!$B$5:$B$154),0)),"")</f>
        <v/>
      </c>
      <c r="DS107" s="151" t="str">
        <f t="array" ref="DS107">IFERROR(INDEX([1]!SAN[DK_nr],MATCH(1,('[1]3.2'!$AM107=[1]!SAN[RAS])*('[1]3.2'!DS$7=[1]SAN!$B$5:$B$154),0)),"")</f>
        <v/>
      </c>
      <c r="DT107" s="151" t="str">
        <f t="array" ref="DT107">IFERROR(INDEX([1]!SAN[DK_nr],MATCH(1,('[1]3.2'!$AM107=[1]!SAN[RAS])*('[1]3.2'!DT$7=[1]SAN!$B$5:$B$154),0)),"")</f>
        <v/>
      </c>
      <c r="DU107" s="151" t="str">
        <f t="array" ref="DU107">IFERROR(INDEX([1]!SAN[DK_nr],MATCH(1,('[1]3.2'!$AM107=[1]!SAN[RAS])*('[1]3.2'!DU$7=[1]SAN!$B$5:$B$154),0)),"")</f>
        <v/>
      </c>
      <c r="DV107" s="151" t="str">
        <f t="array" ref="DV107">IFERROR(INDEX([1]!SAN[DK_nr],MATCH(1,('[1]3.2'!$AM107=[1]!SAN[RAS])*('[1]3.2'!DV$7=[1]SAN!$B$5:$B$154),0)),"")</f>
        <v/>
      </c>
      <c r="DW107" s="151" t="str">
        <f t="array" ref="DW107">IFERROR(INDEX([1]!SAN[DK_nr],MATCH(1,('[1]3.2'!$AM107=[1]!SAN[RAS])*('[1]3.2'!DW$7=[1]SAN!$B$5:$B$154),0)),"")</f>
        <v/>
      </c>
      <c r="DX107" s="151" t="str">
        <f t="array" ref="DX107">IFERROR(INDEX([1]!SAN[DK_nr],MATCH(1,('[1]3.2'!$AM107=[1]!SAN[RAS])*('[1]3.2'!DX$7=[1]SAN!$B$5:$B$154),0)),"")</f>
        <v/>
      </c>
      <c r="DY107" s="151" t="str">
        <f t="array" ref="DY107">IFERROR(INDEX([1]!SAN[DK_nr],MATCH(1,('[1]3.2'!$AM107=[1]!SAN[RAS])*('[1]3.2'!DY$7=[1]SAN!$B$5:$B$154),0)),"")</f>
        <v/>
      </c>
      <c r="DZ107" s="151" t="str">
        <f t="array" ref="DZ107">IFERROR(INDEX([1]!SAN[DK_nr],MATCH(1,('[1]3.2'!$AM107=[1]!SAN[RAS])*('[1]3.2'!DZ$7=[1]SAN!$B$5:$B$154),0)),"")</f>
        <v/>
      </c>
      <c r="EA107" s="151" t="str">
        <f t="array" ref="EA107">IFERROR(INDEX([1]!SAN[DK_nr],MATCH(1,('[1]3.2'!$AM107=[1]!SAN[RAS])*('[1]3.2'!EA$7=[1]SAN!$B$5:$B$154),0)),"")</f>
        <v/>
      </c>
      <c r="EB107" s="151" t="str">
        <f t="array" ref="EB107">IFERROR(INDEX([1]!SAN[DK_nr],MATCH(1,('[1]3.2'!$AM107=[1]!SAN[RAS])*('[1]3.2'!EB$7=[1]SAN!$B$5:$B$154),0)),"")</f>
        <v/>
      </c>
    </row>
    <row r="108" spans="2:132" ht="12.2" customHeight="1" x14ac:dyDescent="0.2">
      <c r="B108" s="168" t="s">
        <v>648</v>
      </c>
      <c r="C108" s="169" t="s">
        <v>649</v>
      </c>
      <c r="D108" s="170" t="str">
        <f t="shared" si="8"/>
        <v xml:space="preserve">                                                                                        </v>
      </c>
      <c r="E108" s="171" t="e">
        <f>+SUMIFS([1]!Sanaudos[Suma],[1]!Sanaudos[Pagal DK RAS],$AM108)</f>
        <v>#REF!</v>
      </c>
      <c r="F108" s="171"/>
      <c r="G108" s="171"/>
      <c r="H108" s="171"/>
      <c r="I108" s="171"/>
      <c r="J108" s="171" t="e">
        <f>+SUMIFS([1]!Sanaudos_kor[Suma],[1]!Sanaudos_kor[RAS],$AM108,[1]!Sanaudos_kor[KOR_nr],J$1)</f>
        <v>#REF!</v>
      </c>
      <c r="K108" s="171" t="e">
        <f>+SUMIFS([1]!Sanaudos_kor[Suma],[1]!Sanaudos_kor[RAS],$AM108,[1]!Sanaudos_kor[KOR_nr],K$1)</f>
        <v>#REF!</v>
      </c>
      <c r="L108" s="171" t="e">
        <f>+SUMIFS([1]!Sanaudos_kor[Suma],[1]!Sanaudos_kor[RAS],$AM108,[1]!Sanaudos_kor[KOR_nr],L$1)</f>
        <v>#REF!</v>
      </c>
      <c r="M108" s="171" t="e">
        <f>+SUMIFS([1]!Sanaudos_kor[Suma],[1]!Sanaudos_kor[RAS],$AM108,[1]!Sanaudos_kor[KOR_nr],M$1)</f>
        <v>#REF!</v>
      </c>
      <c r="N108" s="171" t="e">
        <f>+SUMIFS([1]!Sanaudos_kor[Suma],[1]!Sanaudos_kor[RAS],$AM108,[1]!Sanaudos_kor[KOR_nr],N$1)</f>
        <v>#REF!</v>
      </c>
      <c r="O108" s="171" t="e">
        <f>+SUMIFS([1]!Sanaudos_kor[Suma],[1]!Sanaudos_kor[RAS],$AM108,[1]!Sanaudos_kor[KOR_nr],O$1)</f>
        <v>#REF!</v>
      </c>
      <c r="P108" s="171" t="e">
        <f>+SUMIFS([1]!Sanaudos_kor[Suma],[1]!Sanaudos_kor[RAS],$AM108,[1]!Sanaudos_kor[KOR_nr],P$1)</f>
        <v>#REF!</v>
      </c>
      <c r="Q108" s="171" t="e">
        <f>+SUMIFS([1]!Sanaudos_kor[Suma],[1]!Sanaudos_kor[RAS],$AM108,[1]!Sanaudos_kor[KOR_nr],Q$1)</f>
        <v>#REF!</v>
      </c>
      <c r="R108" s="171" t="e">
        <f>+SUMIFS([1]!Sanaudos_kor[Suma],[1]!Sanaudos_kor[RAS],$AM108,[1]!Sanaudos_kor[KOR_nr],R$1)</f>
        <v>#REF!</v>
      </c>
      <c r="S108" s="171" t="e">
        <f>+SUMIFS([1]!Sanaudos_kor[Suma],[1]!Sanaudos_kor[RAS],$AM108,[1]!Sanaudos_kor[KOR_nr],S$1)</f>
        <v>#REF!</v>
      </c>
      <c r="T108" s="171" t="e">
        <f>+SUMIFS([1]!Sanaudos_kor[Suma],[1]!Sanaudos_kor[RAS],$AM108,[1]!Sanaudos_kor[KOR_nr],T$1)</f>
        <v>#REF!</v>
      </c>
      <c r="U108" s="171" t="e">
        <f>+SUMIFS([1]!Sanaudos_kor[Suma],[1]!Sanaudos_kor[RAS],$AM108,[1]!Sanaudos_kor[KOR_nr],U$1)</f>
        <v>#REF!</v>
      </c>
      <c r="V108" s="171" t="e">
        <f>+SUMIFS([1]!Sanaudos_kor[Suma],[1]!Sanaudos_kor[RAS],$AM108,[1]!Sanaudos_kor[KOR_nr],V$1)</f>
        <v>#REF!</v>
      </c>
      <c r="W108" s="171" t="e">
        <f>+SUMIFS([1]!Sanaudos_kor[Suma],[1]!Sanaudos_kor[RAS],$AM108,[1]!Sanaudos_kor[KOR_nr],W$1)</f>
        <v>#REF!</v>
      </c>
      <c r="X108" s="171" t="e">
        <f>+SUMIFS([1]!Sanaudos_kor[Suma],[1]!Sanaudos_kor[RAS],$AM108,[1]!Sanaudos_kor[KOR_nr],X$1)</f>
        <v>#REF!</v>
      </c>
      <c r="Y108" s="171" t="e">
        <f>+SUMIFS([1]!Sanaudos_kor[Suma],[1]!Sanaudos_kor[RAS],$AM108,[1]!Sanaudos_kor[KOR_nr],Y$1)</f>
        <v>#REF!</v>
      </c>
      <c r="Z108" s="171" t="e">
        <f>+SUMIFS([1]!Sanaudos_kor[Suma],[1]!Sanaudos_kor[RAS],$AM108,[1]!Sanaudos_kor[KOR_nr],Z$1)</f>
        <v>#REF!</v>
      </c>
      <c r="AA108" s="171" t="e">
        <f>+SUMIFS([1]!Sanaudos_kor[Suma],[1]!Sanaudos_kor[RAS],$AM108,[1]!Sanaudos_kor[KOR_nr],AA$1)</f>
        <v>#REF!</v>
      </c>
      <c r="AB108" s="171" t="e">
        <f>+SUMIFS([1]!Sanaudos_kor[Suma],[1]!Sanaudos_kor[RAS],$AM108,[1]!Sanaudos_kor[KOR_nr],AB$1)</f>
        <v>#REF!</v>
      </c>
      <c r="AC108" s="171" t="e">
        <f>+SUMIFS([1]!Sanaudos_kor[Suma],[1]!Sanaudos_kor[RAS],$AM108,[1]!Sanaudos_kor[KOR_nr],AC$1)</f>
        <v>#REF!</v>
      </c>
      <c r="AD108" s="171" t="e">
        <f>+SUMIFS([1]!Sanaudos_kor[Suma],[1]!Sanaudos_kor[RAS],$AM108,[1]!Sanaudos_kor[KOR_nr],AD$1)</f>
        <v>#REF!</v>
      </c>
      <c r="AE108" s="171" t="e">
        <f>+SUMIFS([1]!Sanaudos_kor[Suma],[1]!Sanaudos_kor[RAS],$AM108,[1]!Sanaudos_kor[KOR_nr],AE$1)</f>
        <v>#REF!</v>
      </c>
      <c r="AF108" s="171" t="e">
        <f t="shared" si="4"/>
        <v>#REF!</v>
      </c>
      <c r="AG108" s="538"/>
      <c r="AL108" s="172">
        <f>+'[1]3.pagrindinis'!A110</f>
        <v>1000</v>
      </c>
      <c r="AM108" s="172">
        <f>+'[1]3.pagrindinis'!B110</f>
        <v>1003</v>
      </c>
      <c r="AN108" s="166" t="e">
        <f>+SUMIFS('[1]5'!$M$8:$M$158,'[1]5'!$C$8:$C$158,$AM108)</f>
        <v>#VALUE!</v>
      </c>
      <c r="AO108" s="167" t="e">
        <f t="shared" si="5"/>
        <v>#VALUE!</v>
      </c>
      <c r="AR108" s="151" t="str">
        <f t="array" ref="AR108">IFERROR(INDEX([1]!SAN[DK_nr],MATCH(1,('[1]3.2'!$AM108=[1]!SAN[RAS])*('[1]3.2'!AR$7=[1]SAN!$B$5:$B$154),0)),"")</f>
        <v/>
      </c>
      <c r="AS108" s="151" t="str">
        <f t="array" ref="AS108">IFERROR(INDEX([1]!SAN[DK_nr],MATCH(1,('[1]3.2'!$AM108=[1]!SAN[RAS])*('[1]3.2'!AS$7=[1]SAN!$B$5:$B$154),0)),"")</f>
        <v/>
      </c>
      <c r="AT108" s="151" t="str">
        <f t="array" ref="AT108">IFERROR(INDEX([1]!SAN[DK_nr],MATCH(1,('[1]3.2'!$AM108=[1]!SAN[RAS])*('[1]3.2'!AT$7=[1]SAN!$B$5:$B$154),0)),"")</f>
        <v/>
      </c>
      <c r="AU108" s="151" t="str">
        <f t="array" ref="AU108">IFERROR(INDEX([1]!SAN[DK_nr],MATCH(1,('[1]3.2'!$AM108=[1]!SAN[RAS])*('[1]3.2'!AU$7=[1]SAN!$B$5:$B$154),0)),"")</f>
        <v/>
      </c>
      <c r="AV108" s="151" t="str">
        <f t="array" ref="AV108">IFERROR(INDEX([1]!SAN[DK_nr],MATCH(1,('[1]3.2'!$AM108=[1]!SAN[RAS])*('[1]3.2'!AV$7=[1]SAN!$B$5:$B$154),0)),"")</f>
        <v/>
      </c>
      <c r="AW108" s="151" t="str">
        <f t="array" ref="AW108">IFERROR(INDEX([1]!SAN[DK_nr],MATCH(1,('[1]3.2'!$AM108=[1]!SAN[RAS])*('[1]3.2'!AW$7=[1]SAN!$B$5:$B$154),0)),"")</f>
        <v/>
      </c>
      <c r="AX108" s="151" t="str">
        <f t="array" ref="AX108">IFERROR(INDEX([1]!SAN[DK_nr],MATCH(1,('[1]3.2'!$AM108=[1]!SAN[RAS])*('[1]3.2'!AX$7=[1]SAN!$B$5:$B$154),0)),"")</f>
        <v/>
      </c>
      <c r="AY108" s="151" t="str">
        <f t="array" ref="AY108">IFERROR(INDEX([1]!SAN[DK_nr],MATCH(1,('[1]3.2'!$AM108=[1]!SAN[RAS])*('[1]3.2'!AY$7=[1]SAN!$B$5:$B$154),0)),"")</f>
        <v/>
      </c>
      <c r="AZ108" s="151" t="str">
        <f t="array" ref="AZ108">IFERROR(INDEX([1]!SAN[DK_nr],MATCH(1,('[1]3.2'!$AM108=[1]!SAN[RAS])*('[1]3.2'!AZ$7=[1]SAN!$B$5:$B$154),0)),"")</f>
        <v/>
      </c>
      <c r="BA108" s="151" t="str">
        <f t="array" ref="BA108">IFERROR(INDEX([1]!SAN[DK_nr],MATCH(1,('[1]3.2'!$AM108=[1]!SAN[RAS])*('[1]3.2'!BA$7=[1]SAN!$B$5:$B$154),0)),"")</f>
        <v/>
      </c>
      <c r="BB108" s="151" t="str">
        <f t="array" ref="BB108">IFERROR(INDEX([1]!SAN[DK_nr],MATCH(1,('[1]3.2'!$AM108=[1]!SAN[RAS])*('[1]3.2'!BB$7=[1]SAN!$B$5:$B$154),0)),"")</f>
        <v/>
      </c>
      <c r="BC108" s="151" t="str">
        <f t="array" ref="BC108">IFERROR(INDEX([1]!SAN[DK_nr],MATCH(1,('[1]3.2'!$AM108=[1]!SAN[RAS])*('[1]3.2'!BC$7=[1]SAN!$B$5:$B$154),0)),"")</f>
        <v/>
      </c>
      <c r="BD108" s="151" t="str">
        <f t="array" ref="BD108">IFERROR(INDEX([1]!SAN[DK_nr],MATCH(1,('[1]3.2'!$AM108=[1]!SAN[RAS])*('[1]3.2'!BD$7=[1]SAN!$B$5:$B$154),0)),"")</f>
        <v/>
      </c>
      <c r="BE108" s="151" t="str">
        <f t="array" ref="BE108">IFERROR(INDEX([1]!SAN[DK_nr],MATCH(1,('[1]3.2'!$AM108=[1]!SAN[RAS])*('[1]3.2'!BE$7=[1]SAN!$B$5:$B$154),0)),"")</f>
        <v/>
      </c>
      <c r="BF108" s="151" t="str">
        <f t="array" ref="BF108">IFERROR(INDEX([1]!SAN[DK_nr],MATCH(1,('[1]3.2'!$AM108=[1]!SAN[RAS])*('[1]3.2'!BF$7=[1]SAN!$B$5:$B$154),0)),"")</f>
        <v/>
      </c>
      <c r="BG108" s="151" t="str">
        <f t="array" ref="BG108">IFERROR(INDEX([1]!SAN[DK_nr],MATCH(1,('[1]3.2'!$AM108=[1]!SAN[RAS])*('[1]3.2'!BG$7=[1]SAN!$B$5:$B$154),0)),"")</f>
        <v/>
      </c>
      <c r="BH108" s="151" t="str">
        <f t="array" ref="BH108">IFERROR(INDEX([1]!SAN[DK_nr],MATCH(1,('[1]3.2'!$AM108=[1]!SAN[RAS])*('[1]3.2'!BH$7=[1]SAN!$B$5:$B$154),0)),"")</f>
        <v/>
      </c>
      <c r="BI108" s="151" t="str">
        <f t="array" ref="BI108">IFERROR(INDEX([1]!SAN[DK_nr],MATCH(1,('[1]3.2'!$AM108=[1]!SAN[RAS])*('[1]3.2'!BI$7=[1]SAN!$B$5:$B$154),0)),"")</f>
        <v/>
      </c>
      <c r="BJ108" s="151" t="str">
        <f t="array" ref="BJ108">IFERROR(INDEX([1]!SAN[DK_nr],MATCH(1,('[1]3.2'!$AM108=[1]!SAN[RAS])*('[1]3.2'!BJ$7=[1]SAN!$B$5:$B$154),0)),"")</f>
        <v/>
      </c>
      <c r="BK108" s="151" t="str">
        <f t="array" ref="BK108">IFERROR(INDEX([1]!SAN[DK_nr],MATCH(1,('[1]3.2'!$AM108=[1]!SAN[RAS])*('[1]3.2'!BK$7=[1]SAN!$B$5:$B$154),0)),"")</f>
        <v/>
      </c>
      <c r="BL108" s="151" t="str">
        <f t="array" ref="BL108">IFERROR(INDEX([1]!SAN[DK_nr],MATCH(1,('[1]3.2'!$AM108=[1]!SAN[RAS])*('[1]3.2'!BL$7=[1]SAN!$B$5:$B$154),0)),"")</f>
        <v/>
      </c>
      <c r="BM108" s="151" t="str">
        <f t="array" ref="BM108">IFERROR(INDEX([1]!SAN[DK_nr],MATCH(1,('[1]3.2'!$AM108=[1]!SAN[RAS])*('[1]3.2'!BM$7=[1]SAN!$B$5:$B$154),0)),"")</f>
        <v/>
      </c>
      <c r="BN108" s="151" t="str">
        <f t="array" ref="BN108">IFERROR(INDEX([1]!SAN[DK_nr],MATCH(1,('[1]3.2'!$AM108=[1]!SAN[RAS])*('[1]3.2'!BN$7=[1]SAN!$B$5:$B$154),0)),"")</f>
        <v/>
      </c>
      <c r="BO108" s="151" t="str">
        <f t="array" ref="BO108">IFERROR(INDEX([1]!SAN[DK_nr],MATCH(1,('[1]3.2'!$AM108=[1]!SAN[RAS])*('[1]3.2'!BO$7=[1]SAN!$B$5:$B$154),0)),"")</f>
        <v/>
      </c>
      <c r="BP108" s="151" t="str">
        <f t="array" ref="BP108">IFERROR(INDEX([1]!SAN[DK_nr],MATCH(1,('[1]3.2'!$AM108=[1]!SAN[RAS])*('[1]3.2'!BP$7=[1]SAN!$B$5:$B$154),0)),"")</f>
        <v/>
      </c>
      <c r="BQ108" s="151" t="str">
        <f t="array" ref="BQ108">IFERROR(INDEX([1]!SAN[DK_nr],MATCH(1,('[1]3.2'!$AM108=[1]!SAN[RAS])*('[1]3.2'!BQ$7=[1]SAN!$B$5:$B$154),0)),"")</f>
        <v/>
      </c>
      <c r="BR108" s="151" t="str">
        <f t="array" ref="BR108">IFERROR(INDEX([1]!SAN[DK_nr],MATCH(1,('[1]3.2'!$AM108=[1]!SAN[RAS])*('[1]3.2'!BR$7=[1]SAN!$B$5:$B$154),0)),"")</f>
        <v/>
      </c>
      <c r="BS108" s="151" t="str">
        <f t="array" ref="BS108">IFERROR(INDEX([1]!SAN[DK_nr],MATCH(1,('[1]3.2'!$AM108=[1]!SAN[RAS])*('[1]3.2'!BS$7=[1]SAN!$B$5:$B$154),0)),"")</f>
        <v/>
      </c>
      <c r="BT108" s="151" t="str">
        <f t="array" ref="BT108">IFERROR(INDEX([1]!SAN[DK_nr],MATCH(1,('[1]3.2'!$AM108=[1]!SAN[RAS])*('[1]3.2'!BT$7=[1]SAN!$B$5:$B$154),0)),"")</f>
        <v/>
      </c>
      <c r="BU108" s="151" t="str">
        <f t="array" ref="BU108">IFERROR(INDEX([1]!SAN[DK_nr],MATCH(1,('[1]3.2'!$AM108=[1]!SAN[RAS])*('[1]3.2'!BU$7=[1]SAN!$B$5:$B$154),0)),"")</f>
        <v/>
      </c>
      <c r="BV108" s="151" t="str">
        <f t="array" ref="BV108">IFERROR(INDEX([1]!SAN[DK_nr],MATCH(1,('[1]3.2'!$AM108=[1]!SAN[RAS])*('[1]3.2'!BV$7=[1]SAN!$B$5:$B$154),0)),"")</f>
        <v/>
      </c>
      <c r="BW108" s="151" t="str">
        <f t="array" ref="BW108">IFERROR(INDEX([1]!SAN[DK_nr],MATCH(1,('[1]3.2'!$AM108=[1]!SAN[RAS])*('[1]3.2'!BW$7=[1]SAN!$B$5:$B$154),0)),"")</f>
        <v/>
      </c>
      <c r="BX108" s="151" t="str">
        <f t="array" ref="BX108">IFERROR(INDEX([1]!SAN[DK_nr],MATCH(1,('[1]3.2'!$AM108=[1]!SAN[RAS])*('[1]3.2'!BX$7=[1]SAN!$B$5:$B$154),0)),"")</f>
        <v/>
      </c>
      <c r="BY108" s="151" t="str">
        <f t="array" ref="BY108">IFERROR(INDEX([1]!SAN[DK_nr],MATCH(1,('[1]3.2'!$AM108=[1]!SAN[RAS])*('[1]3.2'!BY$7=[1]SAN!$B$5:$B$154),0)),"")</f>
        <v/>
      </c>
      <c r="BZ108" s="151" t="str">
        <f t="array" ref="BZ108">IFERROR(INDEX([1]!SAN[DK_nr],MATCH(1,('[1]3.2'!$AM108=[1]!SAN[RAS])*('[1]3.2'!BZ$7=[1]SAN!$B$5:$B$154),0)),"")</f>
        <v/>
      </c>
      <c r="CA108" s="151" t="str">
        <f t="array" ref="CA108">IFERROR(INDEX([1]!SAN[DK_nr],MATCH(1,('[1]3.2'!$AM108=[1]!SAN[RAS])*('[1]3.2'!CA$7=[1]SAN!$B$5:$B$154),0)),"")</f>
        <v/>
      </c>
      <c r="CB108" s="151" t="str">
        <f t="array" ref="CB108">IFERROR(INDEX([1]!SAN[DK_nr],MATCH(1,('[1]3.2'!$AM108=[1]!SAN[RAS])*('[1]3.2'!CB$7=[1]SAN!$B$5:$B$154),0)),"")</f>
        <v/>
      </c>
      <c r="CC108" s="151" t="str">
        <f t="array" ref="CC108">IFERROR(INDEX([1]!SAN[DK_nr],MATCH(1,('[1]3.2'!$AM108=[1]!SAN[RAS])*('[1]3.2'!CC$7=[1]SAN!$B$5:$B$154),0)),"")</f>
        <v/>
      </c>
      <c r="CD108" s="151" t="str">
        <f t="array" ref="CD108">IFERROR(INDEX([1]!SAN[DK_nr],MATCH(1,('[1]3.2'!$AM108=[1]!SAN[RAS])*('[1]3.2'!CD$7=[1]SAN!$B$5:$B$154),0)),"")</f>
        <v/>
      </c>
      <c r="CE108" s="151" t="str">
        <f t="array" ref="CE108">IFERROR(INDEX([1]!SAN[DK_nr],MATCH(1,('[1]3.2'!$AM108=[1]!SAN[RAS])*('[1]3.2'!CE$7=[1]SAN!$B$5:$B$154),0)),"")</f>
        <v/>
      </c>
      <c r="CF108" s="151" t="str">
        <f t="array" ref="CF108">IFERROR(INDEX([1]!SAN[DK_nr],MATCH(1,('[1]3.2'!$AM108=[1]!SAN[RAS])*('[1]3.2'!CF$7=[1]SAN!$B$5:$B$154),0)),"")</f>
        <v/>
      </c>
      <c r="CG108" s="151" t="str">
        <f t="array" ref="CG108">IFERROR(INDEX([1]!SAN[DK_nr],MATCH(1,('[1]3.2'!$AM108=[1]!SAN[RAS])*('[1]3.2'!CG$7=[1]SAN!$B$5:$B$154),0)),"")</f>
        <v/>
      </c>
      <c r="CH108" s="151" t="str">
        <f t="array" ref="CH108">IFERROR(INDEX([1]!SAN[DK_nr],MATCH(1,('[1]3.2'!$AM108=[1]!SAN[RAS])*('[1]3.2'!CH$7=[1]SAN!$B$5:$B$154),0)),"")</f>
        <v/>
      </c>
      <c r="CI108" s="151" t="str">
        <f t="array" ref="CI108">IFERROR(INDEX([1]!SAN[DK_nr],MATCH(1,('[1]3.2'!$AM108=[1]!SAN[RAS])*('[1]3.2'!CI$7=[1]SAN!$B$5:$B$154),0)),"")</f>
        <v/>
      </c>
      <c r="CJ108" s="151" t="str">
        <f t="array" ref="CJ108">IFERROR(INDEX([1]!SAN[DK_nr],MATCH(1,('[1]3.2'!$AM108=[1]!SAN[RAS])*('[1]3.2'!CJ$7=[1]SAN!$B$5:$B$154),0)),"")</f>
        <v/>
      </c>
      <c r="CK108" s="151" t="str">
        <f t="array" ref="CK108">IFERROR(INDEX([1]!SAN[DK_nr],MATCH(1,('[1]3.2'!$AM108=[1]!SAN[RAS])*('[1]3.2'!CK$7=[1]SAN!$B$5:$B$154),0)),"")</f>
        <v/>
      </c>
      <c r="CL108" s="151" t="str">
        <f t="array" ref="CL108">IFERROR(INDEX([1]!SAN[DK_nr],MATCH(1,('[1]3.2'!$AM108=[1]!SAN[RAS])*('[1]3.2'!CL$7=[1]SAN!$B$5:$B$154),0)),"")</f>
        <v/>
      </c>
      <c r="CM108" s="151" t="str">
        <f t="array" ref="CM108">IFERROR(INDEX([1]!SAN[DK_nr],MATCH(1,('[1]3.2'!$AM108=[1]!SAN[RAS])*('[1]3.2'!CM$7=[1]SAN!$B$5:$B$154),0)),"")</f>
        <v/>
      </c>
      <c r="CN108" s="151" t="str">
        <f t="array" ref="CN108">IFERROR(INDEX([1]!SAN[DK_nr],MATCH(1,('[1]3.2'!$AM108=[1]!SAN[RAS])*('[1]3.2'!CN$7=[1]SAN!$B$5:$B$154),0)),"")</f>
        <v/>
      </c>
      <c r="CO108" s="151" t="str">
        <f t="array" ref="CO108">IFERROR(INDEX([1]!SAN[DK_nr],MATCH(1,('[1]3.2'!$AM108=[1]!SAN[RAS])*('[1]3.2'!CO$7=[1]SAN!$B$5:$B$154),0)),"")</f>
        <v/>
      </c>
      <c r="CP108" s="151" t="str">
        <f t="array" ref="CP108">IFERROR(INDEX([1]!SAN[DK_nr],MATCH(1,('[1]3.2'!$AM108=[1]!SAN[RAS])*('[1]3.2'!CP$7=[1]SAN!$B$5:$B$154),0)),"")</f>
        <v/>
      </c>
      <c r="CQ108" s="151" t="str">
        <f t="array" ref="CQ108">IFERROR(INDEX([1]!SAN[DK_nr],MATCH(1,('[1]3.2'!$AM108=[1]!SAN[RAS])*('[1]3.2'!CQ$7=[1]SAN!$B$5:$B$154),0)),"")</f>
        <v/>
      </c>
      <c r="CR108" s="151" t="str">
        <f t="array" ref="CR108">IFERROR(INDEX([1]!SAN[DK_nr],MATCH(1,('[1]3.2'!$AM108=[1]!SAN[RAS])*('[1]3.2'!CR$7=[1]SAN!$B$5:$B$154),0)),"")</f>
        <v/>
      </c>
      <c r="CS108" s="151" t="str">
        <f t="array" ref="CS108">IFERROR(INDEX([1]!SAN[DK_nr],MATCH(1,('[1]3.2'!$AM108=[1]!SAN[RAS])*('[1]3.2'!CS$7=[1]SAN!$B$5:$B$154),0)),"")</f>
        <v/>
      </c>
      <c r="CT108" s="151" t="str">
        <f t="array" ref="CT108">IFERROR(INDEX([1]!SAN[DK_nr],MATCH(1,('[1]3.2'!$AM108=[1]!SAN[RAS])*('[1]3.2'!CT$7=[1]SAN!$B$5:$B$154),0)),"")</f>
        <v/>
      </c>
      <c r="CU108" s="151" t="str">
        <f t="array" ref="CU108">IFERROR(INDEX([1]!SAN[DK_nr],MATCH(1,('[1]3.2'!$AM108=[1]!SAN[RAS])*('[1]3.2'!CU$7=[1]SAN!$B$5:$B$154),0)),"")</f>
        <v/>
      </c>
      <c r="CV108" s="151" t="str">
        <f t="array" ref="CV108">IFERROR(INDEX([1]!SAN[DK_nr],MATCH(1,('[1]3.2'!$AM108=[1]!SAN[RAS])*('[1]3.2'!CV$7=[1]SAN!$B$5:$B$154),0)),"")</f>
        <v/>
      </c>
      <c r="CW108" s="151" t="str">
        <f t="array" ref="CW108">IFERROR(INDEX([1]!SAN[DK_nr],MATCH(1,('[1]3.2'!$AM108=[1]!SAN[RAS])*('[1]3.2'!CW$7=[1]SAN!$B$5:$B$154),0)),"")</f>
        <v/>
      </c>
      <c r="CX108" s="151" t="str">
        <f t="array" ref="CX108">IFERROR(INDEX([1]!SAN[DK_nr],MATCH(1,('[1]3.2'!$AM108=[1]!SAN[RAS])*('[1]3.2'!CX$7=[1]SAN!$B$5:$B$154),0)),"")</f>
        <v/>
      </c>
      <c r="CY108" s="151" t="str">
        <f t="array" ref="CY108">IFERROR(INDEX([1]!SAN[DK_nr],MATCH(1,('[1]3.2'!$AM108=[1]!SAN[RAS])*('[1]3.2'!CY$7=[1]SAN!$B$5:$B$154),0)),"")</f>
        <v/>
      </c>
      <c r="CZ108" s="151" t="str">
        <f t="array" ref="CZ108">IFERROR(INDEX([1]!SAN[DK_nr],MATCH(1,('[1]3.2'!$AM108=[1]!SAN[RAS])*('[1]3.2'!CZ$7=[1]SAN!$B$5:$B$154),0)),"")</f>
        <v/>
      </c>
      <c r="DA108" s="151" t="str">
        <f t="array" ref="DA108">IFERROR(INDEX([1]!SAN[DK_nr],MATCH(1,('[1]3.2'!$AM108=[1]!SAN[RAS])*('[1]3.2'!DA$7=[1]SAN!$B$5:$B$154),0)),"")</f>
        <v/>
      </c>
      <c r="DB108" s="151" t="str">
        <f t="array" ref="DB108">IFERROR(INDEX([1]!SAN[DK_nr],MATCH(1,('[1]3.2'!$AM108=[1]!SAN[RAS])*('[1]3.2'!DB$7=[1]SAN!$B$5:$B$154),0)),"")</f>
        <v/>
      </c>
      <c r="DC108" s="151" t="str">
        <f t="array" ref="DC108">IFERROR(INDEX([1]!SAN[DK_nr],MATCH(1,('[1]3.2'!$AM108=[1]!SAN[RAS])*('[1]3.2'!DC$7=[1]SAN!$B$5:$B$154),0)),"")</f>
        <v/>
      </c>
      <c r="DD108" s="151" t="str">
        <f t="array" ref="DD108">IFERROR(INDEX([1]!SAN[DK_nr],MATCH(1,('[1]3.2'!$AM108=[1]!SAN[RAS])*('[1]3.2'!DD$7=[1]SAN!$B$5:$B$154),0)),"")</f>
        <v/>
      </c>
      <c r="DE108" s="151" t="str">
        <f t="array" ref="DE108">IFERROR(INDEX([1]!SAN[DK_nr],MATCH(1,('[1]3.2'!$AM108=[1]!SAN[RAS])*('[1]3.2'!DE$7=[1]SAN!$B$5:$B$154),0)),"")</f>
        <v/>
      </c>
      <c r="DF108" s="151" t="str">
        <f t="array" ref="DF108">IFERROR(INDEX([1]!SAN[DK_nr],MATCH(1,('[1]3.2'!$AM108=[1]!SAN[RAS])*('[1]3.2'!DF$7=[1]SAN!$B$5:$B$154),0)),"")</f>
        <v/>
      </c>
      <c r="DG108" s="151" t="str">
        <f t="array" ref="DG108">IFERROR(INDEX([1]!SAN[DK_nr],MATCH(1,('[1]3.2'!$AM108=[1]!SAN[RAS])*('[1]3.2'!DG$7=[1]SAN!$B$5:$B$154),0)),"")</f>
        <v/>
      </c>
      <c r="DH108" s="151" t="str">
        <f t="array" ref="DH108">IFERROR(INDEX([1]!SAN[DK_nr],MATCH(1,('[1]3.2'!$AM108=[1]!SAN[RAS])*('[1]3.2'!DH$7=[1]SAN!$B$5:$B$154),0)),"")</f>
        <v/>
      </c>
      <c r="DI108" s="151" t="str">
        <f t="array" ref="DI108">IFERROR(INDEX([1]!SAN[DK_nr],MATCH(1,('[1]3.2'!$AM108=[1]!SAN[RAS])*('[1]3.2'!DI$7=[1]SAN!$B$5:$B$154),0)),"")</f>
        <v/>
      </c>
      <c r="DJ108" s="151" t="str">
        <f t="array" ref="DJ108">IFERROR(INDEX([1]!SAN[DK_nr],MATCH(1,('[1]3.2'!$AM108=[1]!SAN[RAS])*('[1]3.2'!DJ$7=[1]SAN!$B$5:$B$154),0)),"")</f>
        <v/>
      </c>
      <c r="DK108" s="151" t="str">
        <f t="array" ref="DK108">IFERROR(INDEX([1]!SAN[DK_nr],MATCH(1,('[1]3.2'!$AM108=[1]!SAN[RAS])*('[1]3.2'!DK$7=[1]SAN!$B$5:$B$154),0)),"")</f>
        <v/>
      </c>
      <c r="DL108" s="151" t="str">
        <f t="array" ref="DL108">IFERROR(INDEX([1]!SAN[DK_nr],MATCH(1,('[1]3.2'!$AM108=[1]!SAN[RAS])*('[1]3.2'!DL$7=[1]SAN!$B$5:$B$154),0)),"")</f>
        <v/>
      </c>
      <c r="DM108" s="151" t="str">
        <f t="array" ref="DM108">IFERROR(INDEX([1]!SAN[DK_nr],MATCH(1,('[1]3.2'!$AM108=[1]!SAN[RAS])*('[1]3.2'!DM$7=[1]SAN!$B$5:$B$154),0)),"")</f>
        <v/>
      </c>
      <c r="DN108" s="151" t="str">
        <f t="array" ref="DN108">IFERROR(INDEX([1]!SAN[DK_nr],MATCH(1,('[1]3.2'!$AM108=[1]!SAN[RAS])*('[1]3.2'!DN$7=[1]SAN!$B$5:$B$154),0)),"")</f>
        <v/>
      </c>
      <c r="DO108" s="151" t="str">
        <f t="array" ref="DO108">IFERROR(INDEX([1]!SAN[DK_nr],MATCH(1,('[1]3.2'!$AM108=[1]!SAN[RAS])*('[1]3.2'!DO$7=[1]SAN!$B$5:$B$154),0)),"")</f>
        <v/>
      </c>
      <c r="DP108" s="151" t="str">
        <f t="array" ref="DP108">IFERROR(INDEX([1]!SAN[DK_nr],MATCH(1,('[1]3.2'!$AM108=[1]!SAN[RAS])*('[1]3.2'!DP$7=[1]SAN!$B$5:$B$154),0)),"")</f>
        <v/>
      </c>
      <c r="DQ108" s="151" t="str">
        <f t="array" ref="DQ108">IFERROR(INDEX([1]!SAN[DK_nr],MATCH(1,('[1]3.2'!$AM108=[1]!SAN[RAS])*('[1]3.2'!DQ$7=[1]SAN!$B$5:$B$154),0)),"")</f>
        <v/>
      </c>
      <c r="DR108" s="151" t="str">
        <f t="array" ref="DR108">IFERROR(INDEX([1]!SAN[DK_nr],MATCH(1,('[1]3.2'!$AM108=[1]!SAN[RAS])*('[1]3.2'!DR$7=[1]SAN!$B$5:$B$154),0)),"")</f>
        <v/>
      </c>
      <c r="DS108" s="151" t="str">
        <f t="array" ref="DS108">IFERROR(INDEX([1]!SAN[DK_nr],MATCH(1,('[1]3.2'!$AM108=[1]!SAN[RAS])*('[1]3.2'!DS$7=[1]SAN!$B$5:$B$154),0)),"")</f>
        <v/>
      </c>
      <c r="DT108" s="151" t="str">
        <f t="array" ref="DT108">IFERROR(INDEX([1]!SAN[DK_nr],MATCH(1,('[1]3.2'!$AM108=[1]!SAN[RAS])*('[1]3.2'!DT$7=[1]SAN!$B$5:$B$154),0)),"")</f>
        <v/>
      </c>
      <c r="DU108" s="151" t="str">
        <f t="array" ref="DU108">IFERROR(INDEX([1]!SAN[DK_nr],MATCH(1,('[1]3.2'!$AM108=[1]!SAN[RAS])*('[1]3.2'!DU$7=[1]SAN!$B$5:$B$154),0)),"")</f>
        <v/>
      </c>
      <c r="DV108" s="151" t="str">
        <f t="array" ref="DV108">IFERROR(INDEX([1]!SAN[DK_nr],MATCH(1,('[1]3.2'!$AM108=[1]!SAN[RAS])*('[1]3.2'!DV$7=[1]SAN!$B$5:$B$154),0)),"")</f>
        <v/>
      </c>
      <c r="DW108" s="151" t="str">
        <f t="array" ref="DW108">IFERROR(INDEX([1]!SAN[DK_nr],MATCH(1,('[1]3.2'!$AM108=[1]!SAN[RAS])*('[1]3.2'!DW$7=[1]SAN!$B$5:$B$154),0)),"")</f>
        <v/>
      </c>
      <c r="DX108" s="151" t="str">
        <f t="array" ref="DX108">IFERROR(INDEX([1]!SAN[DK_nr],MATCH(1,('[1]3.2'!$AM108=[1]!SAN[RAS])*('[1]3.2'!DX$7=[1]SAN!$B$5:$B$154),0)),"")</f>
        <v/>
      </c>
      <c r="DY108" s="151" t="str">
        <f t="array" ref="DY108">IFERROR(INDEX([1]!SAN[DK_nr],MATCH(1,('[1]3.2'!$AM108=[1]!SAN[RAS])*('[1]3.2'!DY$7=[1]SAN!$B$5:$B$154),0)),"")</f>
        <v/>
      </c>
      <c r="DZ108" s="151" t="str">
        <f t="array" ref="DZ108">IFERROR(INDEX([1]!SAN[DK_nr],MATCH(1,('[1]3.2'!$AM108=[1]!SAN[RAS])*('[1]3.2'!DZ$7=[1]SAN!$B$5:$B$154),0)),"")</f>
        <v/>
      </c>
      <c r="EA108" s="151" t="str">
        <f t="array" ref="EA108">IFERROR(INDEX([1]!SAN[DK_nr],MATCH(1,('[1]3.2'!$AM108=[1]!SAN[RAS])*('[1]3.2'!EA$7=[1]SAN!$B$5:$B$154),0)),"")</f>
        <v/>
      </c>
      <c r="EB108" s="151" t="str">
        <f t="array" ref="EB108">IFERROR(INDEX([1]!SAN[DK_nr],MATCH(1,('[1]3.2'!$AM108=[1]!SAN[RAS])*('[1]3.2'!EB$7=[1]SAN!$B$5:$B$154),0)),"")</f>
        <v/>
      </c>
    </row>
    <row r="109" spans="2:132" ht="12.2" customHeight="1" x14ac:dyDescent="0.2">
      <c r="B109" s="168" t="s">
        <v>650</v>
      </c>
      <c r="C109" s="169" t="s">
        <v>651</v>
      </c>
      <c r="D109" s="170" t="str">
        <f t="shared" si="8"/>
        <v xml:space="preserve">                                                                                        </v>
      </c>
      <c r="E109" s="171" t="e">
        <f>+SUMIFS([1]!Sanaudos[Suma],[1]!Sanaudos[Pagal DK RAS],$AM109)</f>
        <v>#REF!</v>
      </c>
      <c r="F109" s="171"/>
      <c r="G109" s="171"/>
      <c r="H109" s="171"/>
      <c r="I109" s="171"/>
      <c r="J109" s="171" t="e">
        <f>+SUMIFS([1]!Sanaudos_kor[Suma],[1]!Sanaudos_kor[RAS],$AM109,[1]!Sanaudos_kor[KOR_nr],J$1)</f>
        <v>#REF!</v>
      </c>
      <c r="K109" s="171" t="e">
        <f>+SUMIFS([1]!Sanaudos_kor[Suma],[1]!Sanaudos_kor[RAS],$AM109,[1]!Sanaudos_kor[KOR_nr],K$1)</f>
        <v>#REF!</v>
      </c>
      <c r="L109" s="171" t="e">
        <f>+SUMIFS([1]!Sanaudos_kor[Suma],[1]!Sanaudos_kor[RAS],$AM109,[1]!Sanaudos_kor[KOR_nr],L$1)</f>
        <v>#REF!</v>
      </c>
      <c r="M109" s="171" t="e">
        <f>+SUMIFS([1]!Sanaudos_kor[Suma],[1]!Sanaudos_kor[RAS],$AM109,[1]!Sanaudos_kor[KOR_nr],M$1)</f>
        <v>#REF!</v>
      </c>
      <c r="N109" s="171" t="e">
        <f>+SUMIFS([1]!Sanaudos_kor[Suma],[1]!Sanaudos_kor[RAS],$AM109,[1]!Sanaudos_kor[KOR_nr],N$1)</f>
        <v>#REF!</v>
      </c>
      <c r="O109" s="171" t="e">
        <f>+SUMIFS([1]!Sanaudos_kor[Suma],[1]!Sanaudos_kor[RAS],$AM109,[1]!Sanaudos_kor[KOR_nr],O$1)</f>
        <v>#REF!</v>
      </c>
      <c r="P109" s="171" t="e">
        <f>+SUMIFS([1]!Sanaudos_kor[Suma],[1]!Sanaudos_kor[RAS],$AM109,[1]!Sanaudos_kor[KOR_nr],P$1)</f>
        <v>#REF!</v>
      </c>
      <c r="Q109" s="171" t="e">
        <f>+SUMIFS([1]!Sanaudos_kor[Suma],[1]!Sanaudos_kor[RAS],$AM109,[1]!Sanaudos_kor[KOR_nr],Q$1)</f>
        <v>#REF!</v>
      </c>
      <c r="R109" s="171" t="e">
        <f>+SUMIFS([1]!Sanaudos_kor[Suma],[1]!Sanaudos_kor[RAS],$AM109,[1]!Sanaudos_kor[KOR_nr],R$1)</f>
        <v>#REF!</v>
      </c>
      <c r="S109" s="171" t="e">
        <f>+SUMIFS([1]!Sanaudos_kor[Suma],[1]!Sanaudos_kor[RAS],$AM109,[1]!Sanaudos_kor[KOR_nr],S$1)</f>
        <v>#REF!</v>
      </c>
      <c r="T109" s="171" t="e">
        <f>+SUMIFS([1]!Sanaudos_kor[Suma],[1]!Sanaudos_kor[RAS],$AM109,[1]!Sanaudos_kor[KOR_nr],T$1)</f>
        <v>#REF!</v>
      </c>
      <c r="U109" s="171" t="e">
        <f>+SUMIFS([1]!Sanaudos_kor[Suma],[1]!Sanaudos_kor[RAS],$AM109,[1]!Sanaudos_kor[KOR_nr],U$1)</f>
        <v>#REF!</v>
      </c>
      <c r="V109" s="171" t="e">
        <f>+SUMIFS([1]!Sanaudos_kor[Suma],[1]!Sanaudos_kor[RAS],$AM109,[1]!Sanaudos_kor[KOR_nr],V$1)</f>
        <v>#REF!</v>
      </c>
      <c r="W109" s="171" t="e">
        <f>+SUMIFS([1]!Sanaudos_kor[Suma],[1]!Sanaudos_kor[RAS],$AM109,[1]!Sanaudos_kor[KOR_nr],W$1)</f>
        <v>#REF!</v>
      </c>
      <c r="X109" s="171" t="e">
        <f>+SUMIFS([1]!Sanaudos_kor[Suma],[1]!Sanaudos_kor[RAS],$AM109,[1]!Sanaudos_kor[KOR_nr],X$1)</f>
        <v>#REF!</v>
      </c>
      <c r="Y109" s="171" t="e">
        <f>+SUMIFS([1]!Sanaudos_kor[Suma],[1]!Sanaudos_kor[RAS],$AM109,[1]!Sanaudos_kor[KOR_nr],Y$1)</f>
        <v>#REF!</v>
      </c>
      <c r="Z109" s="171" t="e">
        <f>+SUMIFS([1]!Sanaudos_kor[Suma],[1]!Sanaudos_kor[RAS],$AM109,[1]!Sanaudos_kor[KOR_nr],Z$1)</f>
        <v>#REF!</v>
      </c>
      <c r="AA109" s="171" t="e">
        <f>+SUMIFS([1]!Sanaudos_kor[Suma],[1]!Sanaudos_kor[RAS],$AM109,[1]!Sanaudos_kor[KOR_nr],AA$1)</f>
        <v>#REF!</v>
      </c>
      <c r="AB109" s="171" t="e">
        <f>+SUMIFS([1]!Sanaudos_kor[Suma],[1]!Sanaudos_kor[RAS],$AM109,[1]!Sanaudos_kor[KOR_nr],AB$1)</f>
        <v>#REF!</v>
      </c>
      <c r="AC109" s="171" t="e">
        <f>+SUMIFS([1]!Sanaudos_kor[Suma],[1]!Sanaudos_kor[RAS],$AM109,[1]!Sanaudos_kor[KOR_nr],AC$1)</f>
        <v>#REF!</v>
      </c>
      <c r="AD109" s="171" t="e">
        <f>+SUMIFS([1]!Sanaudos_kor[Suma],[1]!Sanaudos_kor[RAS],$AM109,[1]!Sanaudos_kor[KOR_nr],AD$1)</f>
        <v>#REF!</v>
      </c>
      <c r="AE109" s="171" t="e">
        <f>+SUMIFS([1]!Sanaudos_kor[Suma],[1]!Sanaudos_kor[RAS],$AM109,[1]!Sanaudos_kor[KOR_nr],AE$1)</f>
        <v>#REF!</v>
      </c>
      <c r="AF109" s="171" t="e">
        <f t="shared" si="4"/>
        <v>#REF!</v>
      </c>
      <c r="AG109" s="538"/>
      <c r="AL109" s="172">
        <f>+'[1]3.pagrindinis'!A111</f>
        <v>1000</v>
      </c>
      <c r="AM109" s="172">
        <f>+'[1]3.pagrindinis'!B111</f>
        <v>1004</v>
      </c>
      <c r="AN109" s="166" t="e">
        <f>+SUMIFS('[1]5'!$M$8:$M$158,'[1]5'!$C$8:$C$158,$AM109)</f>
        <v>#VALUE!</v>
      </c>
      <c r="AO109" s="167" t="e">
        <f t="shared" si="5"/>
        <v>#VALUE!</v>
      </c>
      <c r="AR109" s="151" t="str">
        <f t="array" ref="AR109">IFERROR(INDEX([1]!SAN[DK_nr],MATCH(1,('[1]3.2'!$AM109=[1]!SAN[RAS])*('[1]3.2'!AR$7=[1]SAN!$B$5:$B$154),0)),"")</f>
        <v/>
      </c>
      <c r="AS109" s="151" t="str">
        <f t="array" ref="AS109">IFERROR(INDEX([1]!SAN[DK_nr],MATCH(1,('[1]3.2'!$AM109=[1]!SAN[RAS])*('[1]3.2'!AS$7=[1]SAN!$B$5:$B$154),0)),"")</f>
        <v/>
      </c>
      <c r="AT109" s="151" t="str">
        <f t="array" ref="AT109">IFERROR(INDEX([1]!SAN[DK_nr],MATCH(1,('[1]3.2'!$AM109=[1]!SAN[RAS])*('[1]3.2'!AT$7=[1]SAN!$B$5:$B$154),0)),"")</f>
        <v/>
      </c>
      <c r="AU109" s="151" t="str">
        <f t="array" ref="AU109">IFERROR(INDEX([1]!SAN[DK_nr],MATCH(1,('[1]3.2'!$AM109=[1]!SAN[RAS])*('[1]3.2'!AU$7=[1]SAN!$B$5:$B$154),0)),"")</f>
        <v/>
      </c>
      <c r="AV109" s="151" t="str">
        <f t="array" ref="AV109">IFERROR(INDEX([1]!SAN[DK_nr],MATCH(1,('[1]3.2'!$AM109=[1]!SAN[RAS])*('[1]3.2'!AV$7=[1]SAN!$B$5:$B$154),0)),"")</f>
        <v/>
      </c>
      <c r="AW109" s="151" t="str">
        <f t="array" ref="AW109">IFERROR(INDEX([1]!SAN[DK_nr],MATCH(1,('[1]3.2'!$AM109=[1]!SAN[RAS])*('[1]3.2'!AW$7=[1]SAN!$B$5:$B$154),0)),"")</f>
        <v/>
      </c>
      <c r="AX109" s="151" t="str">
        <f t="array" ref="AX109">IFERROR(INDEX([1]!SAN[DK_nr],MATCH(1,('[1]3.2'!$AM109=[1]!SAN[RAS])*('[1]3.2'!AX$7=[1]SAN!$B$5:$B$154),0)),"")</f>
        <v/>
      </c>
      <c r="AY109" s="151" t="str">
        <f t="array" ref="AY109">IFERROR(INDEX([1]!SAN[DK_nr],MATCH(1,('[1]3.2'!$AM109=[1]!SAN[RAS])*('[1]3.2'!AY$7=[1]SAN!$B$5:$B$154),0)),"")</f>
        <v/>
      </c>
      <c r="AZ109" s="151" t="str">
        <f t="array" ref="AZ109">IFERROR(INDEX([1]!SAN[DK_nr],MATCH(1,('[1]3.2'!$AM109=[1]!SAN[RAS])*('[1]3.2'!AZ$7=[1]SAN!$B$5:$B$154),0)),"")</f>
        <v/>
      </c>
      <c r="BA109" s="151" t="str">
        <f t="array" ref="BA109">IFERROR(INDEX([1]!SAN[DK_nr],MATCH(1,('[1]3.2'!$AM109=[1]!SAN[RAS])*('[1]3.2'!BA$7=[1]SAN!$B$5:$B$154),0)),"")</f>
        <v/>
      </c>
      <c r="BB109" s="151" t="str">
        <f t="array" ref="BB109">IFERROR(INDEX([1]!SAN[DK_nr],MATCH(1,('[1]3.2'!$AM109=[1]!SAN[RAS])*('[1]3.2'!BB$7=[1]SAN!$B$5:$B$154),0)),"")</f>
        <v/>
      </c>
      <c r="BC109" s="151" t="str">
        <f t="array" ref="BC109">IFERROR(INDEX([1]!SAN[DK_nr],MATCH(1,('[1]3.2'!$AM109=[1]!SAN[RAS])*('[1]3.2'!BC$7=[1]SAN!$B$5:$B$154),0)),"")</f>
        <v/>
      </c>
      <c r="BD109" s="151" t="str">
        <f t="array" ref="BD109">IFERROR(INDEX([1]!SAN[DK_nr],MATCH(1,('[1]3.2'!$AM109=[1]!SAN[RAS])*('[1]3.2'!BD$7=[1]SAN!$B$5:$B$154),0)),"")</f>
        <v/>
      </c>
      <c r="BE109" s="151" t="str">
        <f t="array" ref="BE109">IFERROR(INDEX([1]!SAN[DK_nr],MATCH(1,('[1]3.2'!$AM109=[1]!SAN[RAS])*('[1]3.2'!BE$7=[1]SAN!$B$5:$B$154),0)),"")</f>
        <v/>
      </c>
      <c r="BF109" s="151" t="str">
        <f t="array" ref="BF109">IFERROR(INDEX([1]!SAN[DK_nr],MATCH(1,('[1]3.2'!$AM109=[1]!SAN[RAS])*('[1]3.2'!BF$7=[1]SAN!$B$5:$B$154),0)),"")</f>
        <v/>
      </c>
      <c r="BG109" s="151" t="str">
        <f t="array" ref="BG109">IFERROR(INDEX([1]!SAN[DK_nr],MATCH(1,('[1]3.2'!$AM109=[1]!SAN[RAS])*('[1]3.2'!BG$7=[1]SAN!$B$5:$B$154),0)),"")</f>
        <v/>
      </c>
      <c r="BH109" s="151" t="str">
        <f t="array" ref="BH109">IFERROR(INDEX([1]!SAN[DK_nr],MATCH(1,('[1]3.2'!$AM109=[1]!SAN[RAS])*('[1]3.2'!BH$7=[1]SAN!$B$5:$B$154),0)),"")</f>
        <v/>
      </c>
      <c r="BI109" s="151" t="str">
        <f t="array" ref="BI109">IFERROR(INDEX([1]!SAN[DK_nr],MATCH(1,('[1]3.2'!$AM109=[1]!SAN[RAS])*('[1]3.2'!BI$7=[1]SAN!$B$5:$B$154),0)),"")</f>
        <v/>
      </c>
      <c r="BJ109" s="151" t="str">
        <f t="array" ref="BJ109">IFERROR(INDEX([1]!SAN[DK_nr],MATCH(1,('[1]3.2'!$AM109=[1]!SAN[RAS])*('[1]3.2'!BJ$7=[1]SAN!$B$5:$B$154),0)),"")</f>
        <v/>
      </c>
      <c r="BK109" s="151" t="str">
        <f t="array" ref="BK109">IFERROR(INDEX([1]!SAN[DK_nr],MATCH(1,('[1]3.2'!$AM109=[1]!SAN[RAS])*('[1]3.2'!BK$7=[1]SAN!$B$5:$B$154),0)),"")</f>
        <v/>
      </c>
      <c r="BL109" s="151" t="str">
        <f t="array" ref="BL109">IFERROR(INDEX([1]!SAN[DK_nr],MATCH(1,('[1]3.2'!$AM109=[1]!SAN[RAS])*('[1]3.2'!BL$7=[1]SAN!$B$5:$B$154),0)),"")</f>
        <v/>
      </c>
      <c r="BM109" s="151" t="str">
        <f t="array" ref="BM109">IFERROR(INDEX([1]!SAN[DK_nr],MATCH(1,('[1]3.2'!$AM109=[1]!SAN[RAS])*('[1]3.2'!BM$7=[1]SAN!$B$5:$B$154),0)),"")</f>
        <v/>
      </c>
      <c r="BN109" s="151" t="str">
        <f t="array" ref="BN109">IFERROR(INDEX([1]!SAN[DK_nr],MATCH(1,('[1]3.2'!$AM109=[1]!SAN[RAS])*('[1]3.2'!BN$7=[1]SAN!$B$5:$B$154),0)),"")</f>
        <v/>
      </c>
      <c r="BO109" s="151" t="str">
        <f t="array" ref="BO109">IFERROR(INDEX([1]!SAN[DK_nr],MATCH(1,('[1]3.2'!$AM109=[1]!SAN[RAS])*('[1]3.2'!BO$7=[1]SAN!$B$5:$B$154),0)),"")</f>
        <v/>
      </c>
      <c r="BP109" s="151" t="str">
        <f t="array" ref="BP109">IFERROR(INDEX([1]!SAN[DK_nr],MATCH(1,('[1]3.2'!$AM109=[1]!SAN[RAS])*('[1]3.2'!BP$7=[1]SAN!$B$5:$B$154),0)),"")</f>
        <v/>
      </c>
      <c r="BQ109" s="151" t="str">
        <f t="array" ref="BQ109">IFERROR(INDEX([1]!SAN[DK_nr],MATCH(1,('[1]3.2'!$AM109=[1]!SAN[RAS])*('[1]3.2'!BQ$7=[1]SAN!$B$5:$B$154),0)),"")</f>
        <v/>
      </c>
      <c r="BR109" s="151" t="str">
        <f t="array" ref="BR109">IFERROR(INDEX([1]!SAN[DK_nr],MATCH(1,('[1]3.2'!$AM109=[1]!SAN[RAS])*('[1]3.2'!BR$7=[1]SAN!$B$5:$B$154),0)),"")</f>
        <v/>
      </c>
      <c r="BS109" s="151" t="str">
        <f t="array" ref="BS109">IFERROR(INDEX([1]!SAN[DK_nr],MATCH(1,('[1]3.2'!$AM109=[1]!SAN[RAS])*('[1]3.2'!BS$7=[1]SAN!$B$5:$B$154),0)),"")</f>
        <v/>
      </c>
      <c r="BT109" s="151" t="str">
        <f t="array" ref="BT109">IFERROR(INDEX([1]!SAN[DK_nr],MATCH(1,('[1]3.2'!$AM109=[1]!SAN[RAS])*('[1]3.2'!BT$7=[1]SAN!$B$5:$B$154),0)),"")</f>
        <v/>
      </c>
      <c r="BU109" s="151" t="str">
        <f t="array" ref="BU109">IFERROR(INDEX([1]!SAN[DK_nr],MATCH(1,('[1]3.2'!$AM109=[1]!SAN[RAS])*('[1]3.2'!BU$7=[1]SAN!$B$5:$B$154),0)),"")</f>
        <v/>
      </c>
      <c r="BV109" s="151" t="str">
        <f t="array" ref="BV109">IFERROR(INDEX([1]!SAN[DK_nr],MATCH(1,('[1]3.2'!$AM109=[1]!SAN[RAS])*('[1]3.2'!BV$7=[1]SAN!$B$5:$B$154),0)),"")</f>
        <v/>
      </c>
      <c r="BW109" s="151" t="str">
        <f t="array" ref="BW109">IFERROR(INDEX([1]!SAN[DK_nr],MATCH(1,('[1]3.2'!$AM109=[1]!SAN[RAS])*('[1]3.2'!BW$7=[1]SAN!$B$5:$B$154),0)),"")</f>
        <v/>
      </c>
      <c r="BX109" s="151" t="str">
        <f t="array" ref="BX109">IFERROR(INDEX([1]!SAN[DK_nr],MATCH(1,('[1]3.2'!$AM109=[1]!SAN[RAS])*('[1]3.2'!BX$7=[1]SAN!$B$5:$B$154),0)),"")</f>
        <v/>
      </c>
      <c r="BY109" s="151" t="str">
        <f t="array" ref="BY109">IFERROR(INDEX([1]!SAN[DK_nr],MATCH(1,('[1]3.2'!$AM109=[1]!SAN[RAS])*('[1]3.2'!BY$7=[1]SAN!$B$5:$B$154),0)),"")</f>
        <v/>
      </c>
      <c r="BZ109" s="151" t="str">
        <f t="array" ref="BZ109">IFERROR(INDEX([1]!SAN[DK_nr],MATCH(1,('[1]3.2'!$AM109=[1]!SAN[RAS])*('[1]3.2'!BZ$7=[1]SAN!$B$5:$B$154),0)),"")</f>
        <v/>
      </c>
      <c r="CA109" s="151" t="str">
        <f t="array" ref="CA109">IFERROR(INDEX([1]!SAN[DK_nr],MATCH(1,('[1]3.2'!$AM109=[1]!SAN[RAS])*('[1]3.2'!CA$7=[1]SAN!$B$5:$B$154),0)),"")</f>
        <v/>
      </c>
      <c r="CB109" s="151" t="str">
        <f t="array" ref="CB109">IFERROR(INDEX([1]!SAN[DK_nr],MATCH(1,('[1]3.2'!$AM109=[1]!SAN[RAS])*('[1]3.2'!CB$7=[1]SAN!$B$5:$B$154),0)),"")</f>
        <v/>
      </c>
      <c r="CC109" s="151" t="str">
        <f t="array" ref="CC109">IFERROR(INDEX([1]!SAN[DK_nr],MATCH(1,('[1]3.2'!$AM109=[1]!SAN[RAS])*('[1]3.2'!CC$7=[1]SAN!$B$5:$B$154),0)),"")</f>
        <v/>
      </c>
      <c r="CD109" s="151" t="str">
        <f t="array" ref="CD109">IFERROR(INDEX([1]!SAN[DK_nr],MATCH(1,('[1]3.2'!$AM109=[1]!SAN[RAS])*('[1]3.2'!CD$7=[1]SAN!$B$5:$B$154),0)),"")</f>
        <v/>
      </c>
      <c r="CE109" s="151" t="str">
        <f t="array" ref="CE109">IFERROR(INDEX([1]!SAN[DK_nr],MATCH(1,('[1]3.2'!$AM109=[1]!SAN[RAS])*('[1]3.2'!CE$7=[1]SAN!$B$5:$B$154),0)),"")</f>
        <v/>
      </c>
      <c r="CF109" s="151" t="str">
        <f t="array" ref="CF109">IFERROR(INDEX([1]!SAN[DK_nr],MATCH(1,('[1]3.2'!$AM109=[1]!SAN[RAS])*('[1]3.2'!CF$7=[1]SAN!$B$5:$B$154),0)),"")</f>
        <v/>
      </c>
      <c r="CG109" s="151" t="str">
        <f t="array" ref="CG109">IFERROR(INDEX([1]!SAN[DK_nr],MATCH(1,('[1]3.2'!$AM109=[1]!SAN[RAS])*('[1]3.2'!CG$7=[1]SAN!$B$5:$B$154),0)),"")</f>
        <v/>
      </c>
      <c r="CH109" s="151" t="str">
        <f t="array" ref="CH109">IFERROR(INDEX([1]!SAN[DK_nr],MATCH(1,('[1]3.2'!$AM109=[1]!SAN[RAS])*('[1]3.2'!CH$7=[1]SAN!$B$5:$B$154),0)),"")</f>
        <v/>
      </c>
      <c r="CI109" s="151" t="str">
        <f t="array" ref="CI109">IFERROR(INDEX([1]!SAN[DK_nr],MATCH(1,('[1]3.2'!$AM109=[1]!SAN[RAS])*('[1]3.2'!CI$7=[1]SAN!$B$5:$B$154),0)),"")</f>
        <v/>
      </c>
      <c r="CJ109" s="151" t="str">
        <f t="array" ref="CJ109">IFERROR(INDEX([1]!SAN[DK_nr],MATCH(1,('[1]3.2'!$AM109=[1]!SAN[RAS])*('[1]3.2'!CJ$7=[1]SAN!$B$5:$B$154),0)),"")</f>
        <v/>
      </c>
      <c r="CK109" s="151" t="str">
        <f t="array" ref="CK109">IFERROR(INDEX([1]!SAN[DK_nr],MATCH(1,('[1]3.2'!$AM109=[1]!SAN[RAS])*('[1]3.2'!CK$7=[1]SAN!$B$5:$B$154),0)),"")</f>
        <v/>
      </c>
      <c r="CL109" s="151" t="str">
        <f t="array" ref="CL109">IFERROR(INDEX([1]!SAN[DK_nr],MATCH(1,('[1]3.2'!$AM109=[1]!SAN[RAS])*('[1]3.2'!CL$7=[1]SAN!$B$5:$B$154),0)),"")</f>
        <v/>
      </c>
      <c r="CM109" s="151" t="str">
        <f t="array" ref="CM109">IFERROR(INDEX([1]!SAN[DK_nr],MATCH(1,('[1]3.2'!$AM109=[1]!SAN[RAS])*('[1]3.2'!CM$7=[1]SAN!$B$5:$B$154),0)),"")</f>
        <v/>
      </c>
      <c r="CN109" s="151" t="str">
        <f t="array" ref="CN109">IFERROR(INDEX([1]!SAN[DK_nr],MATCH(1,('[1]3.2'!$AM109=[1]!SAN[RAS])*('[1]3.2'!CN$7=[1]SAN!$B$5:$B$154),0)),"")</f>
        <v/>
      </c>
      <c r="CO109" s="151" t="str">
        <f t="array" ref="CO109">IFERROR(INDEX([1]!SAN[DK_nr],MATCH(1,('[1]3.2'!$AM109=[1]!SAN[RAS])*('[1]3.2'!CO$7=[1]SAN!$B$5:$B$154),0)),"")</f>
        <v/>
      </c>
      <c r="CP109" s="151" t="str">
        <f t="array" ref="CP109">IFERROR(INDEX([1]!SAN[DK_nr],MATCH(1,('[1]3.2'!$AM109=[1]!SAN[RAS])*('[1]3.2'!CP$7=[1]SAN!$B$5:$B$154),0)),"")</f>
        <v/>
      </c>
      <c r="CQ109" s="151" t="str">
        <f t="array" ref="CQ109">IFERROR(INDEX([1]!SAN[DK_nr],MATCH(1,('[1]3.2'!$AM109=[1]!SAN[RAS])*('[1]3.2'!CQ$7=[1]SAN!$B$5:$B$154),0)),"")</f>
        <v/>
      </c>
      <c r="CR109" s="151" t="str">
        <f t="array" ref="CR109">IFERROR(INDEX([1]!SAN[DK_nr],MATCH(1,('[1]3.2'!$AM109=[1]!SAN[RAS])*('[1]3.2'!CR$7=[1]SAN!$B$5:$B$154),0)),"")</f>
        <v/>
      </c>
      <c r="CS109" s="151" t="str">
        <f t="array" ref="CS109">IFERROR(INDEX([1]!SAN[DK_nr],MATCH(1,('[1]3.2'!$AM109=[1]!SAN[RAS])*('[1]3.2'!CS$7=[1]SAN!$B$5:$B$154),0)),"")</f>
        <v/>
      </c>
      <c r="CT109" s="151" t="str">
        <f t="array" ref="CT109">IFERROR(INDEX([1]!SAN[DK_nr],MATCH(1,('[1]3.2'!$AM109=[1]!SAN[RAS])*('[1]3.2'!CT$7=[1]SAN!$B$5:$B$154),0)),"")</f>
        <v/>
      </c>
      <c r="CU109" s="151" t="str">
        <f t="array" ref="CU109">IFERROR(INDEX([1]!SAN[DK_nr],MATCH(1,('[1]3.2'!$AM109=[1]!SAN[RAS])*('[1]3.2'!CU$7=[1]SAN!$B$5:$B$154),0)),"")</f>
        <v/>
      </c>
      <c r="CV109" s="151" t="str">
        <f t="array" ref="CV109">IFERROR(INDEX([1]!SAN[DK_nr],MATCH(1,('[1]3.2'!$AM109=[1]!SAN[RAS])*('[1]3.2'!CV$7=[1]SAN!$B$5:$B$154),0)),"")</f>
        <v/>
      </c>
      <c r="CW109" s="151" t="str">
        <f t="array" ref="CW109">IFERROR(INDEX([1]!SAN[DK_nr],MATCH(1,('[1]3.2'!$AM109=[1]!SAN[RAS])*('[1]3.2'!CW$7=[1]SAN!$B$5:$B$154),0)),"")</f>
        <v/>
      </c>
      <c r="CX109" s="151" t="str">
        <f t="array" ref="CX109">IFERROR(INDEX([1]!SAN[DK_nr],MATCH(1,('[1]3.2'!$AM109=[1]!SAN[RAS])*('[1]3.2'!CX$7=[1]SAN!$B$5:$B$154),0)),"")</f>
        <v/>
      </c>
      <c r="CY109" s="151" t="str">
        <f t="array" ref="CY109">IFERROR(INDEX([1]!SAN[DK_nr],MATCH(1,('[1]3.2'!$AM109=[1]!SAN[RAS])*('[1]3.2'!CY$7=[1]SAN!$B$5:$B$154),0)),"")</f>
        <v/>
      </c>
      <c r="CZ109" s="151" t="str">
        <f t="array" ref="CZ109">IFERROR(INDEX([1]!SAN[DK_nr],MATCH(1,('[1]3.2'!$AM109=[1]!SAN[RAS])*('[1]3.2'!CZ$7=[1]SAN!$B$5:$B$154),0)),"")</f>
        <v/>
      </c>
      <c r="DA109" s="151" t="str">
        <f t="array" ref="DA109">IFERROR(INDEX([1]!SAN[DK_nr],MATCH(1,('[1]3.2'!$AM109=[1]!SAN[RAS])*('[1]3.2'!DA$7=[1]SAN!$B$5:$B$154),0)),"")</f>
        <v/>
      </c>
      <c r="DB109" s="151" t="str">
        <f t="array" ref="DB109">IFERROR(INDEX([1]!SAN[DK_nr],MATCH(1,('[1]3.2'!$AM109=[1]!SAN[RAS])*('[1]3.2'!DB$7=[1]SAN!$B$5:$B$154),0)),"")</f>
        <v/>
      </c>
      <c r="DC109" s="151" t="str">
        <f t="array" ref="DC109">IFERROR(INDEX([1]!SAN[DK_nr],MATCH(1,('[1]3.2'!$AM109=[1]!SAN[RAS])*('[1]3.2'!DC$7=[1]SAN!$B$5:$B$154),0)),"")</f>
        <v/>
      </c>
      <c r="DD109" s="151" t="str">
        <f t="array" ref="DD109">IFERROR(INDEX([1]!SAN[DK_nr],MATCH(1,('[1]3.2'!$AM109=[1]!SAN[RAS])*('[1]3.2'!DD$7=[1]SAN!$B$5:$B$154),0)),"")</f>
        <v/>
      </c>
      <c r="DE109" s="151" t="str">
        <f t="array" ref="DE109">IFERROR(INDEX([1]!SAN[DK_nr],MATCH(1,('[1]3.2'!$AM109=[1]!SAN[RAS])*('[1]3.2'!DE$7=[1]SAN!$B$5:$B$154),0)),"")</f>
        <v/>
      </c>
      <c r="DF109" s="151" t="str">
        <f t="array" ref="DF109">IFERROR(INDEX([1]!SAN[DK_nr],MATCH(1,('[1]3.2'!$AM109=[1]!SAN[RAS])*('[1]3.2'!DF$7=[1]SAN!$B$5:$B$154),0)),"")</f>
        <v/>
      </c>
      <c r="DG109" s="151" t="str">
        <f t="array" ref="DG109">IFERROR(INDEX([1]!SAN[DK_nr],MATCH(1,('[1]3.2'!$AM109=[1]!SAN[RAS])*('[1]3.2'!DG$7=[1]SAN!$B$5:$B$154),0)),"")</f>
        <v/>
      </c>
      <c r="DH109" s="151" t="str">
        <f t="array" ref="DH109">IFERROR(INDEX([1]!SAN[DK_nr],MATCH(1,('[1]3.2'!$AM109=[1]!SAN[RAS])*('[1]3.2'!DH$7=[1]SAN!$B$5:$B$154),0)),"")</f>
        <v/>
      </c>
      <c r="DI109" s="151" t="str">
        <f t="array" ref="DI109">IFERROR(INDEX([1]!SAN[DK_nr],MATCH(1,('[1]3.2'!$AM109=[1]!SAN[RAS])*('[1]3.2'!DI$7=[1]SAN!$B$5:$B$154),0)),"")</f>
        <v/>
      </c>
      <c r="DJ109" s="151" t="str">
        <f t="array" ref="DJ109">IFERROR(INDEX([1]!SAN[DK_nr],MATCH(1,('[1]3.2'!$AM109=[1]!SAN[RAS])*('[1]3.2'!DJ$7=[1]SAN!$B$5:$B$154),0)),"")</f>
        <v/>
      </c>
      <c r="DK109" s="151" t="str">
        <f t="array" ref="DK109">IFERROR(INDEX([1]!SAN[DK_nr],MATCH(1,('[1]3.2'!$AM109=[1]!SAN[RAS])*('[1]3.2'!DK$7=[1]SAN!$B$5:$B$154),0)),"")</f>
        <v/>
      </c>
      <c r="DL109" s="151" t="str">
        <f t="array" ref="DL109">IFERROR(INDEX([1]!SAN[DK_nr],MATCH(1,('[1]3.2'!$AM109=[1]!SAN[RAS])*('[1]3.2'!DL$7=[1]SAN!$B$5:$B$154),0)),"")</f>
        <v/>
      </c>
      <c r="DM109" s="151" t="str">
        <f t="array" ref="DM109">IFERROR(INDEX([1]!SAN[DK_nr],MATCH(1,('[1]3.2'!$AM109=[1]!SAN[RAS])*('[1]3.2'!DM$7=[1]SAN!$B$5:$B$154),0)),"")</f>
        <v/>
      </c>
      <c r="DN109" s="151" t="str">
        <f t="array" ref="DN109">IFERROR(INDEX([1]!SAN[DK_nr],MATCH(1,('[1]3.2'!$AM109=[1]!SAN[RAS])*('[1]3.2'!DN$7=[1]SAN!$B$5:$B$154),0)),"")</f>
        <v/>
      </c>
      <c r="DO109" s="151" t="str">
        <f t="array" ref="DO109">IFERROR(INDEX([1]!SAN[DK_nr],MATCH(1,('[1]3.2'!$AM109=[1]!SAN[RAS])*('[1]3.2'!DO$7=[1]SAN!$B$5:$B$154),0)),"")</f>
        <v/>
      </c>
      <c r="DP109" s="151" t="str">
        <f t="array" ref="DP109">IFERROR(INDEX([1]!SAN[DK_nr],MATCH(1,('[1]3.2'!$AM109=[1]!SAN[RAS])*('[1]3.2'!DP$7=[1]SAN!$B$5:$B$154),0)),"")</f>
        <v/>
      </c>
      <c r="DQ109" s="151" t="str">
        <f t="array" ref="DQ109">IFERROR(INDEX([1]!SAN[DK_nr],MATCH(1,('[1]3.2'!$AM109=[1]!SAN[RAS])*('[1]3.2'!DQ$7=[1]SAN!$B$5:$B$154),0)),"")</f>
        <v/>
      </c>
      <c r="DR109" s="151" t="str">
        <f t="array" ref="DR109">IFERROR(INDEX([1]!SAN[DK_nr],MATCH(1,('[1]3.2'!$AM109=[1]!SAN[RAS])*('[1]3.2'!DR$7=[1]SAN!$B$5:$B$154),0)),"")</f>
        <v/>
      </c>
      <c r="DS109" s="151" t="str">
        <f t="array" ref="DS109">IFERROR(INDEX([1]!SAN[DK_nr],MATCH(1,('[1]3.2'!$AM109=[1]!SAN[RAS])*('[1]3.2'!DS$7=[1]SAN!$B$5:$B$154),0)),"")</f>
        <v/>
      </c>
      <c r="DT109" s="151" t="str">
        <f t="array" ref="DT109">IFERROR(INDEX([1]!SAN[DK_nr],MATCH(1,('[1]3.2'!$AM109=[1]!SAN[RAS])*('[1]3.2'!DT$7=[1]SAN!$B$5:$B$154),0)),"")</f>
        <v/>
      </c>
      <c r="DU109" s="151" t="str">
        <f t="array" ref="DU109">IFERROR(INDEX([1]!SAN[DK_nr],MATCH(1,('[1]3.2'!$AM109=[1]!SAN[RAS])*('[1]3.2'!DU$7=[1]SAN!$B$5:$B$154),0)),"")</f>
        <v/>
      </c>
      <c r="DV109" s="151" t="str">
        <f t="array" ref="DV109">IFERROR(INDEX([1]!SAN[DK_nr],MATCH(1,('[1]3.2'!$AM109=[1]!SAN[RAS])*('[1]3.2'!DV$7=[1]SAN!$B$5:$B$154),0)),"")</f>
        <v/>
      </c>
      <c r="DW109" s="151" t="str">
        <f t="array" ref="DW109">IFERROR(INDEX([1]!SAN[DK_nr],MATCH(1,('[1]3.2'!$AM109=[1]!SAN[RAS])*('[1]3.2'!DW$7=[1]SAN!$B$5:$B$154),0)),"")</f>
        <v/>
      </c>
      <c r="DX109" s="151" t="str">
        <f t="array" ref="DX109">IFERROR(INDEX([1]!SAN[DK_nr],MATCH(1,('[1]3.2'!$AM109=[1]!SAN[RAS])*('[1]3.2'!DX$7=[1]SAN!$B$5:$B$154),0)),"")</f>
        <v/>
      </c>
      <c r="DY109" s="151" t="str">
        <f t="array" ref="DY109">IFERROR(INDEX([1]!SAN[DK_nr],MATCH(1,('[1]3.2'!$AM109=[1]!SAN[RAS])*('[1]3.2'!DY$7=[1]SAN!$B$5:$B$154),0)),"")</f>
        <v/>
      </c>
      <c r="DZ109" s="151" t="str">
        <f t="array" ref="DZ109">IFERROR(INDEX([1]!SAN[DK_nr],MATCH(1,('[1]3.2'!$AM109=[1]!SAN[RAS])*('[1]3.2'!DZ$7=[1]SAN!$B$5:$B$154),0)),"")</f>
        <v/>
      </c>
      <c r="EA109" s="151" t="str">
        <f t="array" ref="EA109">IFERROR(INDEX([1]!SAN[DK_nr],MATCH(1,('[1]3.2'!$AM109=[1]!SAN[RAS])*('[1]3.2'!EA$7=[1]SAN!$B$5:$B$154),0)),"")</f>
        <v/>
      </c>
      <c r="EB109" s="151" t="str">
        <f t="array" ref="EB109">IFERROR(INDEX([1]!SAN[DK_nr],MATCH(1,('[1]3.2'!$AM109=[1]!SAN[RAS])*('[1]3.2'!EB$7=[1]SAN!$B$5:$B$154),0)),"")</f>
        <v/>
      </c>
    </row>
    <row r="110" spans="2:132" ht="12.2" customHeight="1" x14ac:dyDescent="0.2">
      <c r="B110" s="168" t="s">
        <v>652</v>
      </c>
      <c r="C110" s="169" t="s">
        <v>653</v>
      </c>
      <c r="D110" s="170" t="str">
        <f t="shared" si="8"/>
        <v xml:space="preserve">                                                                                        </v>
      </c>
      <c r="E110" s="171" t="e">
        <f>+SUMIFS([1]!Sanaudos[Suma],[1]!Sanaudos[Pagal DK RAS],$AM110)</f>
        <v>#REF!</v>
      </c>
      <c r="F110" s="171"/>
      <c r="G110" s="171"/>
      <c r="H110" s="171"/>
      <c r="I110" s="171"/>
      <c r="J110" s="171" t="e">
        <f>+SUMIFS([1]!Sanaudos_kor[Suma],[1]!Sanaudos_kor[RAS],$AM110,[1]!Sanaudos_kor[KOR_nr],J$1)</f>
        <v>#REF!</v>
      </c>
      <c r="K110" s="171" t="e">
        <f>+SUMIFS([1]!Sanaudos_kor[Suma],[1]!Sanaudos_kor[RAS],$AM110,[1]!Sanaudos_kor[KOR_nr],K$1)</f>
        <v>#REF!</v>
      </c>
      <c r="L110" s="171" t="e">
        <f>+SUMIFS([1]!Sanaudos_kor[Suma],[1]!Sanaudos_kor[RAS],$AM110,[1]!Sanaudos_kor[KOR_nr],L$1)</f>
        <v>#REF!</v>
      </c>
      <c r="M110" s="171" t="e">
        <f>+SUMIFS([1]!Sanaudos_kor[Suma],[1]!Sanaudos_kor[RAS],$AM110,[1]!Sanaudos_kor[KOR_nr],M$1)</f>
        <v>#REF!</v>
      </c>
      <c r="N110" s="171" t="e">
        <f>+SUMIFS([1]!Sanaudos_kor[Suma],[1]!Sanaudos_kor[RAS],$AM110,[1]!Sanaudos_kor[KOR_nr],N$1)</f>
        <v>#REF!</v>
      </c>
      <c r="O110" s="171" t="e">
        <f>+SUMIFS([1]!Sanaudos_kor[Suma],[1]!Sanaudos_kor[RAS],$AM110,[1]!Sanaudos_kor[KOR_nr],O$1)</f>
        <v>#REF!</v>
      </c>
      <c r="P110" s="171" t="e">
        <f>+SUMIFS([1]!Sanaudos_kor[Suma],[1]!Sanaudos_kor[RAS],$AM110,[1]!Sanaudos_kor[KOR_nr],P$1)</f>
        <v>#REF!</v>
      </c>
      <c r="Q110" s="171" t="e">
        <f>+SUMIFS([1]!Sanaudos_kor[Suma],[1]!Sanaudos_kor[RAS],$AM110,[1]!Sanaudos_kor[KOR_nr],Q$1)</f>
        <v>#REF!</v>
      </c>
      <c r="R110" s="171" t="e">
        <f>+SUMIFS([1]!Sanaudos_kor[Suma],[1]!Sanaudos_kor[RAS],$AM110,[1]!Sanaudos_kor[KOR_nr],R$1)</f>
        <v>#REF!</v>
      </c>
      <c r="S110" s="171" t="e">
        <f>+SUMIFS([1]!Sanaudos_kor[Suma],[1]!Sanaudos_kor[RAS],$AM110,[1]!Sanaudos_kor[KOR_nr],S$1)</f>
        <v>#REF!</v>
      </c>
      <c r="T110" s="171" t="e">
        <f>+SUMIFS([1]!Sanaudos_kor[Suma],[1]!Sanaudos_kor[RAS],$AM110,[1]!Sanaudos_kor[KOR_nr],T$1)</f>
        <v>#REF!</v>
      </c>
      <c r="U110" s="171" t="e">
        <f>+SUMIFS([1]!Sanaudos_kor[Suma],[1]!Sanaudos_kor[RAS],$AM110,[1]!Sanaudos_kor[KOR_nr],U$1)</f>
        <v>#REF!</v>
      </c>
      <c r="V110" s="171" t="e">
        <f>+SUMIFS([1]!Sanaudos_kor[Suma],[1]!Sanaudos_kor[RAS],$AM110,[1]!Sanaudos_kor[KOR_nr],V$1)</f>
        <v>#REF!</v>
      </c>
      <c r="W110" s="171" t="e">
        <f>+SUMIFS([1]!Sanaudos_kor[Suma],[1]!Sanaudos_kor[RAS],$AM110,[1]!Sanaudos_kor[KOR_nr],W$1)</f>
        <v>#REF!</v>
      </c>
      <c r="X110" s="171" t="e">
        <f>+SUMIFS([1]!Sanaudos_kor[Suma],[1]!Sanaudos_kor[RAS],$AM110,[1]!Sanaudos_kor[KOR_nr],X$1)</f>
        <v>#REF!</v>
      </c>
      <c r="Y110" s="171" t="e">
        <f>+SUMIFS([1]!Sanaudos_kor[Suma],[1]!Sanaudos_kor[RAS],$AM110,[1]!Sanaudos_kor[KOR_nr],Y$1)</f>
        <v>#REF!</v>
      </c>
      <c r="Z110" s="171" t="e">
        <f>+SUMIFS([1]!Sanaudos_kor[Suma],[1]!Sanaudos_kor[RAS],$AM110,[1]!Sanaudos_kor[KOR_nr],Z$1)</f>
        <v>#REF!</v>
      </c>
      <c r="AA110" s="171" t="e">
        <f>+SUMIFS([1]!Sanaudos_kor[Suma],[1]!Sanaudos_kor[RAS],$AM110,[1]!Sanaudos_kor[KOR_nr],AA$1)</f>
        <v>#REF!</v>
      </c>
      <c r="AB110" s="171" t="e">
        <f>+SUMIFS([1]!Sanaudos_kor[Suma],[1]!Sanaudos_kor[RAS],$AM110,[1]!Sanaudos_kor[KOR_nr],AB$1)</f>
        <v>#REF!</v>
      </c>
      <c r="AC110" s="171" t="e">
        <f>+SUMIFS([1]!Sanaudos_kor[Suma],[1]!Sanaudos_kor[RAS],$AM110,[1]!Sanaudos_kor[KOR_nr],AC$1)</f>
        <v>#REF!</v>
      </c>
      <c r="AD110" s="171" t="e">
        <f>+SUMIFS([1]!Sanaudos_kor[Suma],[1]!Sanaudos_kor[RAS],$AM110,[1]!Sanaudos_kor[KOR_nr],AD$1)</f>
        <v>#REF!</v>
      </c>
      <c r="AE110" s="171" t="e">
        <f>+SUMIFS([1]!Sanaudos_kor[Suma],[1]!Sanaudos_kor[RAS],$AM110,[1]!Sanaudos_kor[KOR_nr],AE$1)</f>
        <v>#REF!</v>
      </c>
      <c r="AF110" s="171" t="e">
        <f t="shared" si="4"/>
        <v>#REF!</v>
      </c>
      <c r="AG110" s="538"/>
      <c r="AL110" s="172">
        <f>+'[1]3.pagrindinis'!A112</f>
        <v>1000</v>
      </c>
      <c r="AM110" s="172">
        <f>+'[1]3.pagrindinis'!B112</f>
        <v>1005</v>
      </c>
      <c r="AN110" s="166" t="e">
        <f>+SUMIFS('[1]5'!$M$8:$M$158,'[1]5'!$C$8:$C$158,$AM110)</f>
        <v>#VALUE!</v>
      </c>
      <c r="AO110" s="167" t="e">
        <f t="shared" si="5"/>
        <v>#VALUE!</v>
      </c>
      <c r="AR110" s="151" t="str">
        <f t="array" ref="AR110">IFERROR(INDEX([1]!SAN[DK_nr],MATCH(1,('[1]3.2'!$AM110=[1]!SAN[RAS])*('[1]3.2'!AR$7=[1]SAN!$B$5:$B$154),0)),"")</f>
        <v/>
      </c>
      <c r="AS110" s="151" t="str">
        <f t="array" ref="AS110">IFERROR(INDEX([1]!SAN[DK_nr],MATCH(1,('[1]3.2'!$AM110=[1]!SAN[RAS])*('[1]3.2'!AS$7=[1]SAN!$B$5:$B$154),0)),"")</f>
        <v/>
      </c>
      <c r="AT110" s="151" t="str">
        <f t="array" ref="AT110">IFERROR(INDEX([1]!SAN[DK_nr],MATCH(1,('[1]3.2'!$AM110=[1]!SAN[RAS])*('[1]3.2'!AT$7=[1]SAN!$B$5:$B$154),0)),"")</f>
        <v/>
      </c>
      <c r="AU110" s="151" t="str">
        <f t="array" ref="AU110">IFERROR(INDEX([1]!SAN[DK_nr],MATCH(1,('[1]3.2'!$AM110=[1]!SAN[RAS])*('[1]3.2'!AU$7=[1]SAN!$B$5:$B$154),0)),"")</f>
        <v/>
      </c>
      <c r="AV110" s="151" t="str">
        <f t="array" ref="AV110">IFERROR(INDEX([1]!SAN[DK_nr],MATCH(1,('[1]3.2'!$AM110=[1]!SAN[RAS])*('[1]3.2'!AV$7=[1]SAN!$B$5:$B$154),0)),"")</f>
        <v/>
      </c>
      <c r="AW110" s="151" t="str">
        <f t="array" ref="AW110">IFERROR(INDEX([1]!SAN[DK_nr],MATCH(1,('[1]3.2'!$AM110=[1]!SAN[RAS])*('[1]3.2'!AW$7=[1]SAN!$B$5:$B$154),0)),"")</f>
        <v/>
      </c>
      <c r="AX110" s="151" t="str">
        <f t="array" ref="AX110">IFERROR(INDEX([1]!SAN[DK_nr],MATCH(1,('[1]3.2'!$AM110=[1]!SAN[RAS])*('[1]3.2'!AX$7=[1]SAN!$B$5:$B$154),0)),"")</f>
        <v/>
      </c>
      <c r="AY110" s="151" t="str">
        <f t="array" ref="AY110">IFERROR(INDEX([1]!SAN[DK_nr],MATCH(1,('[1]3.2'!$AM110=[1]!SAN[RAS])*('[1]3.2'!AY$7=[1]SAN!$B$5:$B$154),0)),"")</f>
        <v/>
      </c>
      <c r="AZ110" s="151" t="str">
        <f t="array" ref="AZ110">IFERROR(INDEX([1]!SAN[DK_nr],MATCH(1,('[1]3.2'!$AM110=[1]!SAN[RAS])*('[1]3.2'!AZ$7=[1]SAN!$B$5:$B$154),0)),"")</f>
        <v/>
      </c>
      <c r="BA110" s="151" t="str">
        <f t="array" ref="BA110">IFERROR(INDEX([1]!SAN[DK_nr],MATCH(1,('[1]3.2'!$AM110=[1]!SAN[RAS])*('[1]3.2'!BA$7=[1]SAN!$B$5:$B$154),0)),"")</f>
        <v/>
      </c>
      <c r="BB110" s="151" t="str">
        <f t="array" ref="BB110">IFERROR(INDEX([1]!SAN[DK_nr],MATCH(1,('[1]3.2'!$AM110=[1]!SAN[RAS])*('[1]3.2'!BB$7=[1]SAN!$B$5:$B$154),0)),"")</f>
        <v/>
      </c>
      <c r="BC110" s="151" t="str">
        <f t="array" ref="BC110">IFERROR(INDEX([1]!SAN[DK_nr],MATCH(1,('[1]3.2'!$AM110=[1]!SAN[RAS])*('[1]3.2'!BC$7=[1]SAN!$B$5:$B$154),0)),"")</f>
        <v/>
      </c>
      <c r="BD110" s="151" t="str">
        <f t="array" ref="BD110">IFERROR(INDEX([1]!SAN[DK_nr],MATCH(1,('[1]3.2'!$AM110=[1]!SAN[RAS])*('[1]3.2'!BD$7=[1]SAN!$B$5:$B$154),0)),"")</f>
        <v/>
      </c>
      <c r="BE110" s="151" t="str">
        <f t="array" ref="BE110">IFERROR(INDEX([1]!SAN[DK_nr],MATCH(1,('[1]3.2'!$AM110=[1]!SAN[RAS])*('[1]3.2'!BE$7=[1]SAN!$B$5:$B$154),0)),"")</f>
        <v/>
      </c>
      <c r="BF110" s="151" t="str">
        <f t="array" ref="BF110">IFERROR(INDEX([1]!SAN[DK_nr],MATCH(1,('[1]3.2'!$AM110=[1]!SAN[RAS])*('[1]3.2'!BF$7=[1]SAN!$B$5:$B$154),0)),"")</f>
        <v/>
      </c>
      <c r="BG110" s="151" t="str">
        <f t="array" ref="BG110">IFERROR(INDEX([1]!SAN[DK_nr],MATCH(1,('[1]3.2'!$AM110=[1]!SAN[RAS])*('[1]3.2'!BG$7=[1]SAN!$B$5:$B$154),0)),"")</f>
        <v/>
      </c>
      <c r="BH110" s="151" t="str">
        <f t="array" ref="BH110">IFERROR(INDEX([1]!SAN[DK_nr],MATCH(1,('[1]3.2'!$AM110=[1]!SAN[RAS])*('[1]3.2'!BH$7=[1]SAN!$B$5:$B$154),0)),"")</f>
        <v/>
      </c>
      <c r="BI110" s="151" t="str">
        <f t="array" ref="BI110">IFERROR(INDEX([1]!SAN[DK_nr],MATCH(1,('[1]3.2'!$AM110=[1]!SAN[RAS])*('[1]3.2'!BI$7=[1]SAN!$B$5:$B$154),0)),"")</f>
        <v/>
      </c>
      <c r="BJ110" s="151" t="str">
        <f t="array" ref="BJ110">IFERROR(INDEX([1]!SAN[DK_nr],MATCH(1,('[1]3.2'!$AM110=[1]!SAN[RAS])*('[1]3.2'!BJ$7=[1]SAN!$B$5:$B$154),0)),"")</f>
        <v/>
      </c>
      <c r="BK110" s="151" t="str">
        <f t="array" ref="BK110">IFERROR(INDEX([1]!SAN[DK_nr],MATCH(1,('[1]3.2'!$AM110=[1]!SAN[RAS])*('[1]3.2'!BK$7=[1]SAN!$B$5:$B$154),0)),"")</f>
        <v/>
      </c>
      <c r="BL110" s="151" t="str">
        <f t="array" ref="BL110">IFERROR(INDEX([1]!SAN[DK_nr],MATCH(1,('[1]3.2'!$AM110=[1]!SAN[RAS])*('[1]3.2'!BL$7=[1]SAN!$B$5:$B$154),0)),"")</f>
        <v/>
      </c>
      <c r="BM110" s="151" t="str">
        <f t="array" ref="BM110">IFERROR(INDEX([1]!SAN[DK_nr],MATCH(1,('[1]3.2'!$AM110=[1]!SAN[RAS])*('[1]3.2'!BM$7=[1]SAN!$B$5:$B$154),0)),"")</f>
        <v/>
      </c>
      <c r="BN110" s="151" t="str">
        <f t="array" ref="BN110">IFERROR(INDEX([1]!SAN[DK_nr],MATCH(1,('[1]3.2'!$AM110=[1]!SAN[RAS])*('[1]3.2'!BN$7=[1]SAN!$B$5:$B$154),0)),"")</f>
        <v/>
      </c>
      <c r="BO110" s="151" t="str">
        <f t="array" ref="BO110">IFERROR(INDEX([1]!SAN[DK_nr],MATCH(1,('[1]3.2'!$AM110=[1]!SAN[RAS])*('[1]3.2'!BO$7=[1]SAN!$B$5:$B$154),0)),"")</f>
        <v/>
      </c>
      <c r="BP110" s="151" t="str">
        <f t="array" ref="BP110">IFERROR(INDEX([1]!SAN[DK_nr],MATCH(1,('[1]3.2'!$AM110=[1]!SAN[RAS])*('[1]3.2'!BP$7=[1]SAN!$B$5:$B$154),0)),"")</f>
        <v/>
      </c>
      <c r="BQ110" s="151" t="str">
        <f t="array" ref="BQ110">IFERROR(INDEX([1]!SAN[DK_nr],MATCH(1,('[1]3.2'!$AM110=[1]!SAN[RAS])*('[1]3.2'!BQ$7=[1]SAN!$B$5:$B$154),0)),"")</f>
        <v/>
      </c>
      <c r="BR110" s="151" t="str">
        <f t="array" ref="BR110">IFERROR(INDEX([1]!SAN[DK_nr],MATCH(1,('[1]3.2'!$AM110=[1]!SAN[RAS])*('[1]3.2'!BR$7=[1]SAN!$B$5:$B$154),0)),"")</f>
        <v/>
      </c>
      <c r="BS110" s="151" t="str">
        <f t="array" ref="BS110">IFERROR(INDEX([1]!SAN[DK_nr],MATCH(1,('[1]3.2'!$AM110=[1]!SAN[RAS])*('[1]3.2'!BS$7=[1]SAN!$B$5:$B$154),0)),"")</f>
        <v/>
      </c>
      <c r="BT110" s="151" t="str">
        <f t="array" ref="BT110">IFERROR(INDEX([1]!SAN[DK_nr],MATCH(1,('[1]3.2'!$AM110=[1]!SAN[RAS])*('[1]3.2'!BT$7=[1]SAN!$B$5:$B$154),0)),"")</f>
        <v/>
      </c>
      <c r="BU110" s="151" t="str">
        <f t="array" ref="BU110">IFERROR(INDEX([1]!SAN[DK_nr],MATCH(1,('[1]3.2'!$AM110=[1]!SAN[RAS])*('[1]3.2'!BU$7=[1]SAN!$B$5:$B$154),0)),"")</f>
        <v/>
      </c>
      <c r="BV110" s="151" t="str">
        <f t="array" ref="BV110">IFERROR(INDEX([1]!SAN[DK_nr],MATCH(1,('[1]3.2'!$AM110=[1]!SAN[RAS])*('[1]3.2'!BV$7=[1]SAN!$B$5:$B$154),0)),"")</f>
        <v/>
      </c>
      <c r="BW110" s="151" t="str">
        <f t="array" ref="BW110">IFERROR(INDEX([1]!SAN[DK_nr],MATCH(1,('[1]3.2'!$AM110=[1]!SAN[RAS])*('[1]3.2'!BW$7=[1]SAN!$B$5:$B$154),0)),"")</f>
        <v/>
      </c>
      <c r="BX110" s="151" t="str">
        <f t="array" ref="BX110">IFERROR(INDEX([1]!SAN[DK_nr],MATCH(1,('[1]3.2'!$AM110=[1]!SAN[RAS])*('[1]3.2'!BX$7=[1]SAN!$B$5:$B$154),0)),"")</f>
        <v/>
      </c>
      <c r="BY110" s="151" t="str">
        <f t="array" ref="BY110">IFERROR(INDEX([1]!SAN[DK_nr],MATCH(1,('[1]3.2'!$AM110=[1]!SAN[RAS])*('[1]3.2'!BY$7=[1]SAN!$B$5:$B$154),0)),"")</f>
        <v/>
      </c>
      <c r="BZ110" s="151" t="str">
        <f t="array" ref="BZ110">IFERROR(INDEX([1]!SAN[DK_nr],MATCH(1,('[1]3.2'!$AM110=[1]!SAN[RAS])*('[1]3.2'!BZ$7=[1]SAN!$B$5:$B$154),0)),"")</f>
        <v/>
      </c>
      <c r="CA110" s="151" t="str">
        <f t="array" ref="CA110">IFERROR(INDEX([1]!SAN[DK_nr],MATCH(1,('[1]3.2'!$AM110=[1]!SAN[RAS])*('[1]3.2'!CA$7=[1]SAN!$B$5:$B$154),0)),"")</f>
        <v/>
      </c>
      <c r="CB110" s="151" t="str">
        <f t="array" ref="CB110">IFERROR(INDEX([1]!SAN[DK_nr],MATCH(1,('[1]3.2'!$AM110=[1]!SAN[RAS])*('[1]3.2'!CB$7=[1]SAN!$B$5:$B$154),0)),"")</f>
        <v/>
      </c>
      <c r="CC110" s="151" t="str">
        <f t="array" ref="CC110">IFERROR(INDEX([1]!SAN[DK_nr],MATCH(1,('[1]3.2'!$AM110=[1]!SAN[RAS])*('[1]3.2'!CC$7=[1]SAN!$B$5:$B$154),0)),"")</f>
        <v/>
      </c>
      <c r="CD110" s="151" t="str">
        <f t="array" ref="CD110">IFERROR(INDEX([1]!SAN[DK_nr],MATCH(1,('[1]3.2'!$AM110=[1]!SAN[RAS])*('[1]3.2'!CD$7=[1]SAN!$B$5:$B$154),0)),"")</f>
        <v/>
      </c>
      <c r="CE110" s="151" t="str">
        <f t="array" ref="CE110">IFERROR(INDEX([1]!SAN[DK_nr],MATCH(1,('[1]3.2'!$AM110=[1]!SAN[RAS])*('[1]3.2'!CE$7=[1]SAN!$B$5:$B$154),0)),"")</f>
        <v/>
      </c>
      <c r="CF110" s="151" t="str">
        <f t="array" ref="CF110">IFERROR(INDEX([1]!SAN[DK_nr],MATCH(1,('[1]3.2'!$AM110=[1]!SAN[RAS])*('[1]3.2'!CF$7=[1]SAN!$B$5:$B$154),0)),"")</f>
        <v/>
      </c>
      <c r="CG110" s="151" t="str">
        <f t="array" ref="CG110">IFERROR(INDEX([1]!SAN[DK_nr],MATCH(1,('[1]3.2'!$AM110=[1]!SAN[RAS])*('[1]3.2'!CG$7=[1]SAN!$B$5:$B$154),0)),"")</f>
        <v/>
      </c>
      <c r="CH110" s="151" t="str">
        <f t="array" ref="CH110">IFERROR(INDEX([1]!SAN[DK_nr],MATCH(1,('[1]3.2'!$AM110=[1]!SAN[RAS])*('[1]3.2'!CH$7=[1]SAN!$B$5:$B$154),0)),"")</f>
        <v/>
      </c>
      <c r="CI110" s="151" t="str">
        <f t="array" ref="CI110">IFERROR(INDEX([1]!SAN[DK_nr],MATCH(1,('[1]3.2'!$AM110=[1]!SAN[RAS])*('[1]3.2'!CI$7=[1]SAN!$B$5:$B$154),0)),"")</f>
        <v/>
      </c>
      <c r="CJ110" s="151" t="str">
        <f t="array" ref="CJ110">IFERROR(INDEX([1]!SAN[DK_nr],MATCH(1,('[1]3.2'!$AM110=[1]!SAN[RAS])*('[1]3.2'!CJ$7=[1]SAN!$B$5:$B$154),0)),"")</f>
        <v/>
      </c>
      <c r="CK110" s="151" t="str">
        <f t="array" ref="CK110">IFERROR(INDEX([1]!SAN[DK_nr],MATCH(1,('[1]3.2'!$AM110=[1]!SAN[RAS])*('[1]3.2'!CK$7=[1]SAN!$B$5:$B$154),0)),"")</f>
        <v/>
      </c>
      <c r="CL110" s="151" t="str">
        <f t="array" ref="CL110">IFERROR(INDEX([1]!SAN[DK_nr],MATCH(1,('[1]3.2'!$AM110=[1]!SAN[RAS])*('[1]3.2'!CL$7=[1]SAN!$B$5:$B$154),0)),"")</f>
        <v/>
      </c>
      <c r="CM110" s="151" t="str">
        <f t="array" ref="CM110">IFERROR(INDEX([1]!SAN[DK_nr],MATCH(1,('[1]3.2'!$AM110=[1]!SAN[RAS])*('[1]3.2'!CM$7=[1]SAN!$B$5:$B$154),0)),"")</f>
        <v/>
      </c>
      <c r="CN110" s="151" t="str">
        <f t="array" ref="CN110">IFERROR(INDEX([1]!SAN[DK_nr],MATCH(1,('[1]3.2'!$AM110=[1]!SAN[RAS])*('[1]3.2'!CN$7=[1]SAN!$B$5:$B$154),0)),"")</f>
        <v/>
      </c>
      <c r="CO110" s="151" t="str">
        <f t="array" ref="CO110">IFERROR(INDEX([1]!SAN[DK_nr],MATCH(1,('[1]3.2'!$AM110=[1]!SAN[RAS])*('[1]3.2'!CO$7=[1]SAN!$B$5:$B$154),0)),"")</f>
        <v/>
      </c>
      <c r="CP110" s="151" t="str">
        <f t="array" ref="CP110">IFERROR(INDEX([1]!SAN[DK_nr],MATCH(1,('[1]3.2'!$AM110=[1]!SAN[RAS])*('[1]3.2'!CP$7=[1]SAN!$B$5:$B$154),0)),"")</f>
        <v/>
      </c>
      <c r="CQ110" s="151" t="str">
        <f t="array" ref="CQ110">IFERROR(INDEX([1]!SAN[DK_nr],MATCH(1,('[1]3.2'!$AM110=[1]!SAN[RAS])*('[1]3.2'!CQ$7=[1]SAN!$B$5:$B$154),0)),"")</f>
        <v/>
      </c>
      <c r="CR110" s="151" t="str">
        <f t="array" ref="CR110">IFERROR(INDEX([1]!SAN[DK_nr],MATCH(1,('[1]3.2'!$AM110=[1]!SAN[RAS])*('[1]3.2'!CR$7=[1]SAN!$B$5:$B$154),0)),"")</f>
        <v/>
      </c>
      <c r="CS110" s="151" t="str">
        <f t="array" ref="CS110">IFERROR(INDEX([1]!SAN[DK_nr],MATCH(1,('[1]3.2'!$AM110=[1]!SAN[RAS])*('[1]3.2'!CS$7=[1]SAN!$B$5:$B$154),0)),"")</f>
        <v/>
      </c>
      <c r="CT110" s="151" t="str">
        <f t="array" ref="CT110">IFERROR(INDEX([1]!SAN[DK_nr],MATCH(1,('[1]3.2'!$AM110=[1]!SAN[RAS])*('[1]3.2'!CT$7=[1]SAN!$B$5:$B$154),0)),"")</f>
        <v/>
      </c>
      <c r="CU110" s="151" t="str">
        <f t="array" ref="CU110">IFERROR(INDEX([1]!SAN[DK_nr],MATCH(1,('[1]3.2'!$AM110=[1]!SAN[RAS])*('[1]3.2'!CU$7=[1]SAN!$B$5:$B$154),0)),"")</f>
        <v/>
      </c>
      <c r="CV110" s="151" t="str">
        <f t="array" ref="CV110">IFERROR(INDEX([1]!SAN[DK_nr],MATCH(1,('[1]3.2'!$AM110=[1]!SAN[RAS])*('[1]3.2'!CV$7=[1]SAN!$B$5:$B$154),0)),"")</f>
        <v/>
      </c>
      <c r="CW110" s="151" t="str">
        <f t="array" ref="CW110">IFERROR(INDEX([1]!SAN[DK_nr],MATCH(1,('[1]3.2'!$AM110=[1]!SAN[RAS])*('[1]3.2'!CW$7=[1]SAN!$B$5:$B$154),0)),"")</f>
        <v/>
      </c>
      <c r="CX110" s="151" t="str">
        <f t="array" ref="CX110">IFERROR(INDEX([1]!SAN[DK_nr],MATCH(1,('[1]3.2'!$AM110=[1]!SAN[RAS])*('[1]3.2'!CX$7=[1]SAN!$B$5:$B$154),0)),"")</f>
        <v/>
      </c>
      <c r="CY110" s="151" t="str">
        <f t="array" ref="CY110">IFERROR(INDEX([1]!SAN[DK_nr],MATCH(1,('[1]3.2'!$AM110=[1]!SAN[RAS])*('[1]3.2'!CY$7=[1]SAN!$B$5:$B$154),0)),"")</f>
        <v/>
      </c>
      <c r="CZ110" s="151" t="str">
        <f t="array" ref="CZ110">IFERROR(INDEX([1]!SAN[DK_nr],MATCH(1,('[1]3.2'!$AM110=[1]!SAN[RAS])*('[1]3.2'!CZ$7=[1]SAN!$B$5:$B$154),0)),"")</f>
        <v/>
      </c>
      <c r="DA110" s="151" t="str">
        <f t="array" ref="DA110">IFERROR(INDEX([1]!SAN[DK_nr],MATCH(1,('[1]3.2'!$AM110=[1]!SAN[RAS])*('[1]3.2'!DA$7=[1]SAN!$B$5:$B$154),0)),"")</f>
        <v/>
      </c>
      <c r="DB110" s="151" t="str">
        <f t="array" ref="DB110">IFERROR(INDEX([1]!SAN[DK_nr],MATCH(1,('[1]3.2'!$AM110=[1]!SAN[RAS])*('[1]3.2'!DB$7=[1]SAN!$B$5:$B$154),0)),"")</f>
        <v/>
      </c>
      <c r="DC110" s="151" t="str">
        <f t="array" ref="DC110">IFERROR(INDEX([1]!SAN[DK_nr],MATCH(1,('[1]3.2'!$AM110=[1]!SAN[RAS])*('[1]3.2'!DC$7=[1]SAN!$B$5:$B$154),0)),"")</f>
        <v/>
      </c>
      <c r="DD110" s="151" t="str">
        <f t="array" ref="DD110">IFERROR(INDEX([1]!SAN[DK_nr],MATCH(1,('[1]3.2'!$AM110=[1]!SAN[RAS])*('[1]3.2'!DD$7=[1]SAN!$B$5:$B$154),0)),"")</f>
        <v/>
      </c>
      <c r="DE110" s="151" t="str">
        <f t="array" ref="DE110">IFERROR(INDEX([1]!SAN[DK_nr],MATCH(1,('[1]3.2'!$AM110=[1]!SAN[RAS])*('[1]3.2'!DE$7=[1]SAN!$B$5:$B$154),0)),"")</f>
        <v/>
      </c>
      <c r="DF110" s="151" t="str">
        <f t="array" ref="DF110">IFERROR(INDEX([1]!SAN[DK_nr],MATCH(1,('[1]3.2'!$AM110=[1]!SAN[RAS])*('[1]3.2'!DF$7=[1]SAN!$B$5:$B$154),0)),"")</f>
        <v/>
      </c>
      <c r="DG110" s="151" t="str">
        <f t="array" ref="DG110">IFERROR(INDEX([1]!SAN[DK_nr],MATCH(1,('[1]3.2'!$AM110=[1]!SAN[RAS])*('[1]3.2'!DG$7=[1]SAN!$B$5:$B$154),0)),"")</f>
        <v/>
      </c>
      <c r="DH110" s="151" t="str">
        <f t="array" ref="DH110">IFERROR(INDEX([1]!SAN[DK_nr],MATCH(1,('[1]3.2'!$AM110=[1]!SAN[RAS])*('[1]3.2'!DH$7=[1]SAN!$B$5:$B$154),0)),"")</f>
        <v/>
      </c>
      <c r="DI110" s="151" t="str">
        <f t="array" ref="DI110">IFERROR(INDEX([1]!SAN[DK_nr],MATCH(1,('[1]3.2'!$AM110=[1]!SAN[RAS])*('[1]3.2'!DI$7=[1]SAN!$B$5:$B$154),0)),"")</f>
        <v/>
      </c>
      <c r="DJ110" s="151" t="str">
        <f t="array" ref="DJ110">IFERROR(INDEX([1]!SAN[DK_nr],MATCH(1,('[1]3.2'!$AM110=[1]!SAN[RAS])*('[1]3.2'!DJ$7=[1]SAN!$B$5:$B$154),0)),"")</f>
        <v/>
      </c>
      <c r="DK110" s="151" t="str">
        <f t="array" ref="DK110">IFERROR(INDEX([1]!SAN[DK_nr],MATCH(1,('[1]3.2'!$AM110=[1]!SAN[RAS])*('[1]3.2'!DK$7=[1]SAN!$B$5:$B$154),0)),"")</f>
        <v/>
      </c>
      <c r="DL110" s="151" t="str">
        <f t="array" ref="DL110">IFERROR(INDEX([1]!SAN[DK_nr],MATCH(1,('[1]3.2'!$AM110=[1]!SAN[RAS])*('[1]3.2'!DL$7=[1]SAN!$B$5:$B$154),0)),"")</f>
        <v/>
      </c>
      <c r="DM110" s="151" t="str">
        <f t="array" ref="DM110">IFERROR(INDEX([1]!SAN[DK_nr],MATCH(1,('[1]3.2'!$AM110=[1]!SAN[RAS])*('[1]3.2'!DM$7=[1]SAN!$B$5:$B$154),0)),"")</f>
        <v/>
      </c>
      <c r="DN110" s="151" t="str">
        <f t="array" ref="DN110">IFERROR(INDEX([1]!SAN[DK_nr],MATCH(1,('[1]3.2'!$AM110=[1]!SAN[RAS])*('[1]3.2'!DN$7=[1]SAN!$B$5:$B$154),0)),"")</f>
        <v/>
      </c>
      <c r="DO110" s="151" t="str">
        <f t="array" ref="DO110">IFERROR(INDEX([1]!SAN[DK_nr],MATCH(1,('[1]3.2'!$AM110=[1]!SAN[RAS])*('[1]3.2'!DO$7=[1]SAN!$B$5:$B$154),0)),"")</f>
        <v/>
      </c>
      <c r="DP110" s="151" t="str">
        <f t="array" ref="DP110">IFERROR(INDEX([1]!SAN[DK_nr],MATCH(1,('[1]3.2'!$AM110=[1]!SAN[RAS])*('[1]3.2'!DP$7=[1]SAN!$B$5:$B$154),0)),"")</f>
        <v/>
      </c>
      <c r="DQ110" s="151" t="str">
        <f t="array" ref="DQ110">IFERROR(INDEX([1]!SAN[DK_nr],MATCH(1,('[1]3.2'!$AM110=[1]!SAN[RAS])*('[1]3.2'!DQ$7=[1]SAN!$B$5:$B$154),0)),"")</f>
        <v/>
      </c>
      <c r="DR110" s="151" t="str">
        <f t="array" ref="DR110">IFERROR(INDEX([1]!SAN[DK_nr],MATCH(1,('[1]3.2'!$AM110=[1]!SAN[RAS])*('[1]3.2'!DR$7=[1]SAN!$B$5:$B$154),0)),"")</f>
        <v/>
      </c>
      <c r="DS110" s="151" t="str">
        <f t="array" ref="DS110">IFERROR(INDEX([1]!SAN[DK_nr],MATCH(1,('[1]3.2'!$AM110=[1]!SAN[RAS])*('[1]3.2'!DS$7=[1]SAN!$B$5:$B$154),0)),"")</f>
        <v/>
      </c>
      <c r="DT110" s="151" t="str">
        <f t="array" ref="DT110">IFERROR(INDEX([1]!SAN[DK_nr],MATCH(1,('[1]3.2'!$AM110=[1]!SAN[RAS])*('[1]3.2'!DT$7=[1]SAN!$B$5:$B$154),0)),"")</f>
        <v/>
      </c>
      <c r="DU110" s="151" t="str">
        <f t="array" ref="DU110">IFERROR(INDEX([1]!SAN[DK_nr],MATCH(1,('[1]3.2'!$AM110=[1]!SAN[RAS])*('[1]3.2'!DU$7=[1]SAN!$B$5:$B$154),0)),"")</f>
        <v/>
      </c>
      <c r="DV110" s="151" t="str">
        <f t="array" ref="DV110">IFERROR(INDEX([1]!SAN[DK_nr],MATCH(1,('[1]3.2'!$AM110=[1]!SAN[RAS])*('[1]3.2'!DV$7=[1]SAN!$B$5:$B$154),0)),"")</f>
        <v/>
      </c>
      <c r="DW110" s="151" t="str">
        <f t="array" ref="DW110">IFERROR(INDEX([1]!SAN[DK_nr],MATCH(1,('[1]3.2'!$AM110=[1]!SAN[RAS])*('[1]3.2'!DW$7=[1]SAN!$B$5:$B$154),0)),"")</f>
        <v/>
      </c>
      <c r="DX110" s="151" t="str">
        <f t="array" ref="DX110">IFERROR(INDEX([1]!SAN[DK_nr],MATCH(1,('[1]3.2'!$AM110=[1]!SAN[RAS])*('[1]3.2'!DX$7=[1]SAN!$B$5:$B$154),0)),"")</f>
        <v/>
      </c>
      <c r="DY110" s="151" t="str">
        <f t="array" ref="DY110">IFERROR(INDEX([1]!SAN[DK_nr],MATCH(1,('[1]3.2'!$AM110=[1]!SAN[RAS])*('[1]3.2'!DY$7=[1]SAN!$B$5:$B$154),0)),"")</f>
        <v/>
      </c>
      <c r="DZ110" s="151" t="str">
        <f t="array" ref="DZ110">IFERROR(INDEX([1]!SAN[DK_nr],MATCH(1,('[1]3.2'!$AM110=[1]!SAN[RAS])*('[1]3.2'!DZ$7=[1]SAN!$B$5:$B$154),0)),"")</f>
        <v/>
      </c>
      <c r="EA110" s="151" t="str">
        <f t="array" ref="EA110">IFERROR(INDEX([1]!SAN[DK_nr],MATCH(1,('[1]3.2'!$AM110=[1]!SAN[RAS])*('[1]3.2'!EA$7=[1]SAN!$B$5:$B$154),0)),"")</f>
        <v/>
      </c>
      <c r="EB110" s="151" t="str">
        <f t="array" ref="EB110">IFERROR(INDEX([1]!SAN[DK_nr],MATCH(1,('[1]3.2'!$AM110=[1]!SAN[RAS])*('[1]3.2'!EB$7=[1]SAN!$B$5:$B$154),0)),"")</f>
        <v/>
      </c>
    </row>
    <row r="111" spans="2:132" ht="12.2" customHeight="1" x14ac:dyDescent="0.2">
      <c r="B111" s="168" t="s">
        <v>654</v>
      </c>
      <c r="C111" s="169" t="s">
        <v>655</v>
      </c>
      <c r="D111" s="170" t="str">
        <f t="shared" si="8"/>
        <v xml:space="preserve">                                                                                        </v>
      </c>
      <c r="E111" s="171" t="e">
        <f>+SUMIFS([1]!Sanaudos[Suma],[1]!Sanaudos[Pagal DK RAS],$AM111)</f>
        <v>#REF!</v>
      </c>
      <c r="F111" s="171"/>
      <c r="G111" s="171"/>
      <c r="H111" s="171"/>
      <c r="I111" s="171"/>
      <c r="J111" s="171" t="e">
        <f>+SUMIFS([1]!Sanaudos_kor[Suma],[1]!Sanaudos_kor[RAS],$AM111,[1]!Sanaudos_kor[KOR_nr],J$1)</f>
        <v>#REF!</v>
      </c>
      <c r="K111" s="171" t="e">
        <f>+SUMIFS([1]!Sanaudos_kor[Suma],[1]!Sanaudos_kor[RAS],$AM111,[1]!Sanaudos_kor[KOR_nr],K$1)</f>
        <v>#REF!</v>
      </c>
      <c r="L111" s="171" t="e">
        <f>+SUMIFS([1]!Sanaudos_kor[Suma],[1]!Sanaudos_kor[RAS],$AM111,[1]!Sanaudos_kor[KOR_nr],L$1)</f>
        <v>#REF!</v>
      </c>
      <c r="M111" s="171" t="e">
        <f>+SUMIFS([1]!Sanaudos_kor[Suma],[1]!Sanaudos_kor[RAS],$AM111,[1]!Sanaudos_kor[KOR_nr],M$1)</f>
        <v>#REF!</v>
      </c>
      <c r="N111" s="171" t="e">
        <f>+SUMIFS([1]!Sanaudos_kor[Suma],[1]!Sanaudos_kor[RAS],$AM111,[1]!Sanaudos_kor[KOR_nr],N$1)</f>
        <v>#REF!</v>
      </c>
      <c r="O111" s="171" t="e">
        <f>+SUMIFS([1]!Sanaudos_kor[Suma],[1]!Sanaudos_kor[RAS],$AM111,[1]!Sanaudos_kor[KOR_nr],O$1)</f>
        <v>#REF!</v>
      </c>
      <c r="P111" s="171" t="e">
        <f>+SUMIFS([1]!Sanaudos_kor[Suma],[1]!Sanaudos_kor[RAS],$AM111,[1]!Sanaudos_kor[KOR_nr],P$1)</f>
        <v>#REF!</v>
      </c>
      <c r="Q111" s="171" t="e">
        <f>+SUMIFS([1]!Sanaudos_kor[Suma],[1]!Sanaudos_kor[RAS],$AM111,[1]!Sanaudos_kor[KOR_nr],Q$1)</f>
        <v>#REF!</v>
      </c>
      <c r="R111" s="171" t="e">
        <f>+SUMIFS([1]!Sanaudos_kor[Suma],[1]!Sanaudos_kor[RAS],$AM111,[1]!Sanaudos_kor[KOR_nr],R$1)</f>
        <v>#REF!</v>
      </c>
      <c r="S111" s="171" t="e">
        <f>+SUMIFS([1]!Sanaudos_kor[Suma],[1]!Sanaudos_kor[RAS],$AM111,[1]!Sanaudos_kor[KOR_nr],S$1)</f>
        <v>#REF!</v>
      </c>
      <c r="T111" s="171" t="e">
        <f>+SUMIFS([1]!Sanaudos_kor[Suma],[1]!Sanaudos_kor[RAS],$AM111,[1]!Sanaudos_kor[KOR_nr],T$1)</f>
        <v>#REF!</v>
      </c>
      <c r="U111" s="171" t="e">
        <f>+SUMIFS([1]!Sanaudos_kor[Suma],[1]!Sanaudos_kor[RAS],$AM111,[1]!Sanaudos_kor[KOR_nr],U$1)</f>
        <v>#REF!</v>
      </c>
      <c r="V111" s="171" t="e">
        <f>+SUMIFS([1]!Sanaudos_kor[Suma],[1]!Sanaudos_kor[RAS],$AM111,[1]!Sanaudos_kor[KOR_nr],V$1)</f>
        <v>#REF!</v>
      </c>
      <c r="W111" s="171" t="e">
        <f>+SUMIFS([1]!Sanaudos_kor[Suma],[1]!Sanaudos_kor[RAS],$AM111,[1]!Sanaudos_kor[KOR_nr],W$1)</f>
        <v>#REF!</v>
      </c>
      <c r="X111" s="171" t="e">
        <f>+SUMIFS([1]!Sanaudos_kor[Suma],[1]!Sanaudos_kor[RAS],$AM111,[1]!Sanaudos_kor[KOR_nr],X$1)</f>
        <v>#REF!</v>
      </c>
      <c r="Y111" s="171" t="e">
        <f>+SUMIFS([1]!Sanaudos_kor[Suma],[1]!Sanaudos_kor[RAS],$AM111,[1]!Sanaudos_kor[KOR_nr],Y$1)</f>
        <v>#REF!</v>
      </c>
      <c r="Z111" s="171" t="e">
        <f>+SUMIFS([1]!Sanaudos_kor[Suma],[1]!Sanaudos_kor[RAS],$AM111,[1]!Sanaudos_kor[KOR_nr],Z$1)</f>
        <v>#REF!</v>
      </c>
      <c r="AA111" s="171" t="e">
        <f>+SUMIFS([1]!Sanaudos_kor[Suma],[1]!Sanaudos_kor[RAS],$AM111,[1]!Sanaudos_kor[KOR_nr],AA$1)</f>
        <v>#REF!</v>
      </c>
      <c r="AB111" s="171" t="e">
        <f>+SUMIFS([1]!Sanaudos_kor[Suma],[1]!Sanaudos_kor[RAS],$AM111,[1]!Sanaudos_kor[KOR_nr],AB$1)</f>
        <v>#REF!</v>
      </c>
      <c r="AC111" s="171" t="e">
        <f>+SUMIFS([1]!Sanaudos_kor[Suma],[1]!Sanaudos_kor[RAS],$AM111,[1]!Sanaudos_kor[KOR_nr],AC$1)</f>
        <v>#REF!</v>
      </c>
      <c r="AD111" s="171" t="e">
        <f>+SUMIFS([1]!Sanaudos_kor[Suma],[1]!Sanaudos_kor[RAS],$AM111,[1]!Sanaudos_kor[KOR_nr],AD$1)</f>
        <v>#REF!</v>
      </c>
      <c r="AE111" s="171" t="e">
        <f>+SUMIFS([1]!Sanaudos_kor[Suma],[1]!Sanaudos_kor[RAS],$AM111,[1]!Sanaudos_kor[KOR_nr],AE$1)</f>
        <v>#REF!</v>
      </c>
      <c r="AF111" s="171" t="e">
        <f t="shared" si="4"/>
        <v>#REF!</v>
      </c>
      <c r="AG111" s="538"/>
      <c r="AL111" s="172">
        <f>+'[1]3.pagrindinis'!A113</f>
        <v>1000</v>
      </c>
      <c r="AM111" s="172">
        <f>+'[1]3.pagrindinis'!B113</f>
        <v>1006</v>
      </c>
      <c r="AN111" s="166" t="e">
        <f>+SUMIFS('[1]5'!$M$8:$M$158,'[1]5'!$C$8:$C$158,$AM111)</f>
        <v>#VALUE!</v>
      </c>
      <c r="AO111" s="167" t="e">
        <f t="shared" si="5"/>
        <v>#VALUE!</v>
      </c>
      <c r="AR111" s="151" t="str">
        <f t="array" ref="AR111">IFERROR(INDEX([1]!SAN[DK_nr],MATCH(1,('[1]3.2'!$AM111=[1]!SAN[RAS])*('[1]3.2'!AR$7=[1]SAN!$B$5:$B$154),0)),"")</f>
        <v/>
      </c>
      <c r="AS111" s="151" t="str">
        <f t="array" ref="AS111">IFERROR(INDEX([1]!SAN[DK_nr],MATCH(1,('[1]3.2'!$AM111=[1]!SAN[RAS])*('[1]3.2'!AS$7=[1]SAN!$B$5:$B$154),0)),"")</f>
        <v/>
      </c>
      <c r="AT111" s="151" t="str">
        <f t="array" ref="AT111">IFERROR(INDEX([1]!SAN[DK_nr],MATCH(1,('[1]3.2'!$AM111=[1]!SAN[RAS])*('[1]3.2'!AT$7=[1]SAN!$B$5:$B$154),0)),"")</f>
        <v/>
      </c>
      <c r="AU111" s="151" t="str">
        <f t="array" ref="AU111">IFERROR(INDEX([1]!SAN[DK_nr],MATCH(1,('[1]3.2'!$AM111=[1]!SAN[RAS])*('[1]3.2'!AU$7=[1]SAN!$B$5:$B$154),0)),"")</f>
        <v/>
      </c>
      <c r="AV111" s="151" t="str">
        <f t="array" ref="AV111">IFERROR(INDEX([1]!SAN[DK_nr],MATCH(1,('[1]3.2'!$AM111=[1]!SAN[RAS])*('[1]3.2'!AV$7=[1]SAN!$B$5:$B$154),0)),"")</f>
        <v/>
      </c>
      <c r="AW111" s="151" t="str">
        <f t="array" ref="AW111">IFERROR(INDEX([1]!SAN[DK_nr],MATCH(1,('[1]3.2'!$AM111=[1]!SAN[RAS])*('[1]3.2'!AW$7=[1]SAN!$B$5:$B$154),0)),"")</f>
        <v/>
      </c>
      <c r="AX111" s="151" t="str">
        <f t="array" ref="AX111">IFERROR(INDEX([1]!SAN[DK_nr],MATCH(1,('[1]3.2'!$AM111=[1]!SAN[RAS])*('[1]3.2'!AX$7=[1]SAN!$B$5:$B$154),0)),"")</f>
        <v/>
      </c>
      <c r="AY111" s="151" t="str">
        <f t="array" ref="AY111">IFERROR(INDEX([1]!SAN[DK_nr],MATCH(1,('[1]3.2'!$AM111=[1]!SAN[RAS])*('[1]3.2'!AY$7=[1]SAN!$B$5:$B$154),0)),"")</f>
        <v/>
      </c>
      <c r="AZ111" s="151" t="str">
        <f t="array" ref="AZ111">IFERROR(INDEX([1]!SAN[DK_nr],MATCH(1,('[1]3.2'!$AM111=[1]!SAN[RAS])*('[1]3.2'!AZ$7=[1]SAN!$B$5:$B$154),0)),"")</f>
        <v/>
      </c>
      <c r="BA111" s="151" t="str">
        <f t="array" ref="BA111">IFERROR(INDEX([1]!SAN[DK_nr],MATCH(1,('[1]3.2'!$AM111=[1]!SAN[RAS])*('[1]3.2'!BA$7=[1]SAN!$B$5:$B$154),0)),"")</f>
        <v/>
      </c>
      <c r="BB111" s="151" t="str">
        <f t="array" ref="BB111">IFERROR(INDEX([1]!SAN[DK_nr],MATCH(1,('[1]3.2'!$AM111=[1]!SAN[RAS])*('[1]3.2'!BB$7=[1]SAN!$B$5:$B$154),0)),"")</f>
        <v/>
      </c>
      <c r="BC111" s="151" t="str">
        <f t="array" ref="BC111">IFERROR(INDEX([1]!SAN[DK_nr],MATCH(1,('[1]3.2'!$AM111=[1]!SAN[RAS])*('[1]3.2'!BC$7=[1]SAN!$B$5:$B$154),0)),"")</f>
        <v/>
      </c>
      <c r="BD111" s="151" t="str">
        <f t="array" ref="BD111">IFERROR(INDEX([1]!SAN[DK_nr],MATCH(1,('[1]3.2'!$AM111=[1]!SAN[RAS])*('[1]3.2'!BD$7=[1]SAN!$B$5:$B$154),0)),"")</f>
        <v/>
      </c>
      <c r="BE111" s="151" t="str">
        <f t="array" ref="BE111">IFERROR(INDEX([1]!SAN[DK_nr],MATCH(1,('[1]3.2'!$AM111=[1]!SAN[RAS])*('[1]3.2'!BE$7=[1]SAN!$B$5:$B$154),0)),"")</f>
        <v/>
      </c>
      <c r="BF111" s="151" t="str">
        <f t="array" ref="BF111">IFERROR(INDEX([1]!SAN[DK_nr],MATCH(1,('[1]3.2'!$AM111=[1]!SAN[RAS])*('[1]3.2'!BF$7=[1]SAN!$B$5:$B$154),0)),"")</f>
        <v/>
      </c>
      <c r="BG111" s="151" t="str">
        <f t="array" ref="BG111">IFERROR(INDEX([1]!SAN[DK_nr],MATCH(1,('[1]3.2'!$AM111=[1]!SAN[RAS])*('[1]3.2'!BG$7=[1]SAN!$B$5:$B$154),0)),"")</f>
        <v/>
      </c>
      <c r="BH111" s="151" t="str">
        <f t="array" ref="BH111">IFERROR(INDEX([1]!SAN[DK_nr],MATCH(1,('[1]3.2'!$AM111=[1]!SAN[RAS])*('[1]3.2'!BH$7=[1]SAN!$B$5:$B$154),0)),"")</f>
        <v/>
      </c>
      <c r="BI111" s="151" t="str">
        <f t="array" ref="BI111">IFERROR(INDEX([1]!SAN[DK_nr],MATCH(1,('[1]3.2'!$AM111=[1]!SAN[RAS])*('[1]3.2'!BI$7=[1]SAN!$B$5:$B$154),0)),"")</f>
        <v/>
      </c>
      <c r="BJ111" s="151" t="str">
        <f t="array" ref="BJ111">IFERROR(INDEX([1]!SAN[DK_nr],MATCH(1,('[1]3.2'!$AM111=[1]!SAN[RAS])*('[1]3.2'!BJ$7=[1]SAN!$B$5:$B$154),0)),"")</f>
        <v/>
      </c>
      <c r="BK111" s="151" t="str">
        <f t="array" ref="BK111">IFERROR(INDEX([1]!SAN[DK_nr],MATCH(1,('[1]3.2'!$AM111=[1]!SAN[RAS])*('[1]3.2'!BK$7=[1]SAN!$B$5:$B$154),0)),"")</f>
        <v/>
      </c>
      <c r="BL111" s="151" t="str">
        <f t="array" ref="BL111">IFERROR(INDEX([1]!SAN[DK_nr],MATCH(1,('[1]3.2'!$AM111=[1]!SAN[RAS])*('[1]3.2'!BL$7=[1]SAN!$B$5:$B$154),0)),"")</f>
        <v/>
      </c>
      <c r="BM111" s="151" t="str">
        <f t="array" ref="BM111">IFERROR(INDEX([1]!SAN[DK_nr],MATCH(1,('[1]3.2'!$AM111=[1]!SAN[RAS])*('[1]3.2'!BM$7=[1]SAN!$B$5:$B$154),0)),"")</f>
        <v/>
      </c>
      <c r="BN111" s="151" t="str">
        <f t="array" ref="BN111">IFERROR(INDEX([1]!SAN[DK_nr],MATCH(1,('[1]3.2'!$AM111=[1]!SAN[RAS])*('[1]3.2'!BN$7=[1]SAN!$B$5:$B$154),0)),"")</f>
        <v/>
      </c>
      <c r="BO111" s="151" t="str">
        <f t="array" ref="BO111">IFERROR(INDEX([1]!SAN[DK_nr],MATCH(1,('[1]3.2'!$AM111=[1]!SAN[RAS])*('[1]3.2'!BO$7=[1]SAN!$B$5:$B$154),0)),"")</f>
        <v/>
      </c>
      <c r="BP111" s="151" t="str">
        <f t="array" ref="BP111">IFERROR(INDEX([1]!SAN[DK_nr],MATCH(1,('[1]3.2'!$AM111=[1]!SAN[RAS])*('[1]3.2'!BP$7=[1]SAN!$B$5:$B$154),0)),"")</f>
        <v/>
      </c>
      <c r="BQ111" s="151" t="str">
        <f t="array" ref="BQ111">IFERROR(INDEX([1]!SAN[DK_nr],MATCH(1,('[1]3.2'!$AM111=[1]!SAN[RAS])*('[1]3.2'!BQ$7=[1]SAN!$B$5:$B$154),0)),"")</f>
        <v/>
      </c>
      <c r="BR111" s="151" t="str">
        <f t="array" ref="BR111">IFERROR(INDEX([1]!SAN[DK_nr],MATCH(1,('[1]3.2'!$AM111=[1]!SAN[RAS])*('[1]3.2'!BR$7=[1]SAN!$B$5:$B$154),0)),"")</f>
        <v/>
      </c>
      <c r="BS111" s="151" t="str">
        <f t="array" ref="BS111">IFERROR(INDEX([1]!SAN[DK_nr],MATCH(1,('[1]3.2'!$AM111=[1]!SAN[RAS])*('[1]3.2'!BS$7=[1]SAN!$B$5:$B$154),0)),"")</f>
        <v/>
      </c>
      <c r="BT111" s="151" t="str">
        <f t="array" ref="BT111">IFERROR(INDEX([1]!SAN[DK_nr],MATCH(1,('[1]3.2'!$AM111=[1]!SAN[RAS])*('[1]3.2'!BT$7=[1]SAN!$B$5:$B$154),0)),"")</f>
        <v/>
      </c>
      <c r="BU111" s="151" t="str">
        <f t="array" ref="BU111">IFERROR(INDEX([1]!SAN[DK_nr],MATCH(1,('[1]3.2'!$AM111=[1]!SAN[RAS])*('[1]3.2'!BU$7=[1]SAN!$B$5:$B$154),0)),"")</f>
        <v/>
      </c>
      <c r="BV111" s="151" t="str">
        <f t="array" ref="BV111">IFERROR(INDEX([1]!SAN[DK_nr],MATCH(1,('[1]3.2'!$AM111=[1]!SAN[RAS])*('[1]3.2'!BV$7=[1]SAN!$B$5:$B$154),0)),"")</f>
        <v/>
      </c>
      <c r="BW111" s="151" t="str">
        <f t="array" ref="BW111">IFERROR(INDEX([1]!SAN[DK_nr],MATCH(1,('[1]3.2'!$AM111=[1]!SAN[RAS])*('[1]3.2'!BW$7=[1]SAN!$B$5:$B$154),0)),"")</f>
        <v/>
      </c>
      <c r="BX111" s="151" t="str">
        <f t="array" ref="BX111">IFERROR(INDEX([1]!SAN[DK_nr],MATCH(1,('[1]3.2'!$AM111=[1]!SAN[RAS])*('[1]3.2'!BX$7=[1]SAN!$B$5:$B$154),0)),"")</f>
        <v/>
      </c>
      <c r="BY111" s="151" t="str">
        <f t="array" ref="BY111">IFERROR(INDEX([1]!SAN[DK_nr],MATCH(1,('[1]3.2'!$AM111=[1]!SAN[RAS])*('[1]3.2'!BY$7=[1]SAN!$B$5:$B$154),0)),"")</f>
        <v/>
      </c>
      <c r="BZ111" s="151" t="str">
        <f t="array" ref="BZ111">IFERROR(INDEX([1]!SAN[DK_nr],MATCH(1,('[1]3.2'!$AM111=[1]!SAN[RAS])*('[1]3.2'!BZ$7=[1]SAN!$B$5:$B$154),0)),"")</f>
        <v/>
      </c>
      <c r="CA111" s="151" t="str">
        <f t="array" ref="CA111">IFERROR(INDEX([1]!SAN[DK_nr],MATCH(1,('[1]3.2'!$AM111=[1]!SAN[RAS])*('[1]3.2'!CA$7=[1]SAN!$B$5:$B$154),0)),"")</f>
        <v/>
      </c>
      <c r="CB111" s="151" t="str">
        <f t="array" ref="CB111">IFERROR(INDEX([1]!SAN[DK_nr],MATCH(1,('[1]3.2'!$AM111=[1]!SAN[RAS])*('[1]3.2'!CB$7=[1]SAN!$B$5:$B$154),0)),"")</f>
        <v/>
      </c>
      <c r="CC111" s="151" t="str">
        <f t="array" ref="CC111">IFERROR(INDEX([1]!SAN[DK_nr],MATCH(1,('[1]3.2'!$AM111=[1]!SAN[RAS])*('[1]3.2'!CC$7=[1]SAN!$B$5:$B$154),0)),"")</f>
        <v/>
      </c>
      <c r="CD111" s="151" t="str">
        <f t="array" ref="CD111">IFERROR(INDEX([1]!SAN[DK_nr],MATCH(1,('[1]3.2'!$AM111=[1]!SAN[RAS])*('[1]3.2'!CD$7=[1]SAN!$B$5:$B$154),0)),"")</f>
        <v/>
      </c>
      <c r="CE111" s="151" t="str">
        <f t="array" ref="CE111">IFERROR(INDEX([1]!SAN[DK_nr],MATCH(1,('[1]3.2'!$AM111=[1]!SAN[RAS])*('[1]3.2'!CE$7=[1]SAN!$B$5:$B$154),0)),"")</f>
        <v/>
      </c>
      <c r="CF111" s="151" t="str">
        <f t="array" ref="CF111">IFERROR(INDEX([1]!SAN[DK_nr],MATCH(1,('[1]3.2'!$AM111=[1]!SAN[RAS])*('[1]3.2'!CF$7=[1]SAN!$B$5:$B$154),0)),"")</f>
        <v/>
      </c>
      <c r="CG111" s="151" t="str">
        <f t="array" ref="CG111">IFERROR(INDEX([1]!SAN[DK_nr],MATCH(1,('[1]3.2'!$AM111=[1]!SAN[RAS])*('[1]3.2'!CG$7=[1]SAN!$B$5:$B$154),0)),"")</f>
        <v/>
      </c>
      <c r="CH111" s="151" t="str">
        <f t="array" ref="CH111">IFERROR(INDEX([1]!SAN[DK_nr],MATCH(1,('[1]3.2'!$AM111=[1]!SAN[RAS])*('[1]3.2'!CH$7=[1]SAN!$B$5:$B$154),0)),"")</f>
        <v/>
      </c>
      <c r="CI111" s="151" t="str">
        <f t="array" ref="CI111">IFERROR(INDEX([1]!SAN[DK_nr],MATCH(1,('[1]3.2'!$AM111=[1]!SAN[RAS])*('[1]3.2'!CI$7=[1]SAN!$B$5:$B$154),0)),"")</f>
        <v/>
      </c>
      <c r="CJ111" s="151" t="str">
        <f t="array" ref="CJ111">IFERROR(INDEX([1]!SAN[DK_nr],MATCH(1,('[1]3.2'!$AM111=[1]!SAN[RAS])*('[1]3.2'!CJ$7=[1]SAN!$B$5:$B$154),0)),"")</f>
        <v/>
      </c>
      <c r="CK111" s="151" t="str">
        <f t="array" ref="CK111">IFERROR(INDEX([1]!SAN[DK_nr],MATCH(1,('[1]3.2'!$AM111=[1]!SAN[RAS])*('[1]3.2'!CK$7=[1]SAN!$B$5:$B$154),0)),"")</f>
        <v/>
      </c>
      <c r="CL111" s="151" t="str">
        <f t="array" ref="CL111">IFERROR(INDEX([1]!SAN[DK_nr],MATCH(1,('[1]3.2'!$AM111=[1]!SAN[RAS])*('[1]3.2'!CL$7=[1]SAN!$B$5:$B$154),0)),"")</f>
        <v/>
      </c>
      <c r="CM111" s="151" t="str">
        <f t="array" ref="CM111">IFERROR(INDEX([1]!SAN[DK_nr],MATCH(1,('[1]3.2'!$AM111=[1]!SAN[RAS])*('[1]3.2'!CM$7=[1]SAN!$B$5:$B$154),0)),"")</f>
        <v/>
      </c>
      <c r="CN111" s="151" t="str">
        <f t="array" ref="CN111">IFERROR(INDEX([1]!SAN[DK_nr],MATCH(1,('[1]3.2'!$AM111=[1]!SAN[RAS])*('[1]3.2'!CN$7=[1]SAN!$B$5:$B$154),0)),"")</f>
        <v/>
      </c>
      <c r="CO111" s="151" t="str">
        <f t="array" ref="CO111">IFERROR(INDEX([1]!SAN[DK_nr],MATCH(1,('[1]3.2'!$AM111=[1]!SAN[RAS])*('[1]3.2'!CO$7=[1]SAN!$B$5:$B$154),0)),"")</f>
        <v/>
      </c>
      <c r="CP111" s="151" t="str">
        <f t="array" ref="CP111">IFERROR(INDEX([1]!SAN[DK_nr],MATCH(1,('[1]3.2'!$AM111=[1]!SAN[RAS])*('[1]3.2'!CP$7=[1]SAN!$B$5:$B$154),0)),"")</f>
        <v/>
      </c>
      <c r="CQ111" s="151" t="str">
        <f t="array" ref="CQ111">IFERROR(INDEX([1]!SAN[DK_nr],MATCH(1,('[1]3.2'!$AM111=[1]!SAN[RAS])*('[1]3.2'!CQ$7=[1]SAN!$B$5:$B$154),0)),"")</f>
        <v/>
      </c>
      <c r="CR111" s="151" t="str">
        <f t="array" ref="CR111">IFERROR(INDEX([1]!SAN[DK_nr],MATCH(1,('[1]3.2'!$AM111=[1]!SAN[RAS])*('[1]3.2'!CR$7=[1]SAN!$B$5:$B$154),0)),"")</f>
        <v/>
      </c>
      <c r="CS111" s="151" t="str">
        <f t="array" ref="CS111">IFERROR(INDEX([1]!SAN[DK_nr],MATCH(1,('[1]3.2'!$AM111=[1]!SAN[RAS])*('[1]3.2'!CS$7=[1]SAN!$B$5:$B$154),0)),"")</f>
        <v/>
      </c>
      <c r="CT111" s="151" t="str">
        <f t="array" ref="CT111">IFERROR(INDEX([1]!SAN[DK_nr],MATCH(1,('[1]3.2'!$AM111=[1]!SAN[RAS])*('[1]3.2'!CT$7=[1]SAN!$B$5:$B$154),0)),"")</f>
        <v/>
      </c>
      <c r="CU111" s="151" t="str">
        <f t="array" ref="CU111">IFERROR(INDEX([1]!SAN[DK_nr],MATCH(1,('[1]3.2'!$AM111=[1]!SAN[RAS])*('[1]3.2'!CU$7=[1]SAN!$B$5:$B$154),0)),"")</f>
        <v/>
      </c>
      <c r="CV111" s="151" t="str">
        <f t="array" ref="CV111">IFERROR(INDEX([1]!SAN[DK_nr],MATCH(1,('[1]3.2'!$AM111=[1]!SAN[RAS])*('[1]3.2'!CV$7=[1]SAN!$B$5:$B$154),0)),"")</f>
        <v/>
      </c>
      <c r="CW111" s="151" t="str">
        <f t="array" ref="CW111">IFERROR(INDEX([1]!SAN[DK_nr],MATCH(1,('[1]3.2'!$AM111=[1]!SAN[RAS])*('[1]3.2'!CW$7=[1]SAN!$B$5:$B$154),0)),"")</f>
        <v/>
      </c>
      <c r="CX111" s="151" t="str">
        <f t="array" ref="CX111">IFERROR(INDEX([1]!SAN[DK_nr],MATCH(1,('[1]3.2'!$AM111=[1]!SAN[RAS])*('[1]3.2'!CX$7=[1]SAN!$B$5:$B$154),0)),"")</f>
        <v/>
      </c>
      <c r="CY111" s="151" t="str">
        <f t="array" ref="CY111">IFERROR(INDEX([1]!SAN[DK_nr],MATCH(1,('[1]3.2'!$AM111=[1]!SAN[RAS])*('[1]3.2'!CY$7=[1]SAN!$B$5:$B$154),0)),"")</f>
        <v/>
      </c>
      <c r="CZ111" s="151" t="str">
        <f t="array" ref="CZ111">IFERROR(INDEX([1]!SAN[DK_nr],MATCH(1,('[1]3.2'!$AM111=[1]!SAN[RAS])*('[1]3.2'!CZ$7=[1]SAN!$B$5:$B$154),0)),"")</f>
        <v/>
      </c>
      <c r="DA111" s="151" t="str">
        <f t="array" ref="DA111">IFERROR(INDEX([1]!SAN[DK_nr],MATCH(1,('[1]3.2'!$AM111=[1]!SAN[RAS])*('[1]3.2'!DA$7=[1]SAN!$B$5:$B$154),0)),"")</f>
        <v/>
      </c>
      <c r="DB111" s="151" t="str">
        <f t="array" ref="DB111">IFERROR(INDEX([1]!SAN[DK_nr],MATCH(1,('[1]3.2'!$AM111=[1]!SAN[RAS])*('[1]3.2'!DB$7=[1]SAN!$B$5:$B$154),0)),"")</f>
        <v/>
      </c>
      <c r="DC111" s="151" t="str">
        <f t="array" ref="DC111">IFERROR(INDEX([1]!SAN[DK_nr],MATCH(1,('[1]3.2'!$AM111=[1]!SAN[RAS])*('[1]3.2'!DC$7=[1]SAN!$B$5:$B$154),0)),"")</f>
        <v/>
      </c>
      <c r="DD111" s="151" t="str">
        <f t="array" ref="DD111">IFERROR(INDEX([1]!SAN[DK_nr],MATCH(1,('[1]3.2'!$AM111=[1]!SAN[RAS])*('[1]3.2'!DD$7=[1]SAN!$B$5:$B$154),0)),"")</f>
        <v/>
      </c>
      <c r="DE111" s="151" t="str">
        <f t="array" ref="DE111">IFERROR(INDEX([1]!SAN[DK_nr],MATCH(1,('[1]3.2'!$AM111=[1]!SAN[RAS])*('[1]3.2'!DE$7=[1]SAN!$B$5:$B$154),0)),"")</f>
        <v/>
      </c>
      <c r="DF111" s="151" t="str">
        <f t="array" ref="DF111">IFERROR(INDEX([1]!SAN[DK_nr],MATCH(1,('[1]3.2'!$AM111=[1]!SAN[RAS])*('[1]3.2'!DF$7=[1]SAN!$B$5:$B$154),0)),"")</f>
        <v/>
      </c>
      <c r="DG111" s="151" t="str">
        <f t="array" ref="DG111">IFERROR(INDEX([1]!SAN[DK_nr],MATCH(1,('[1]3.2'!$AM111=[1]!SAN[RAS])*('[1]3.2'!DG$7=[1]SAN!$B$5:$B$154),0)),"")</f>
        <v/>
      </c>
      <c r="DH111" s="151" t="str">
        <f t="array" ref="DH111">IFERROR(INDEX([1]!SAN[DK_nr],MATCH(1,('[1]3.2'!$AM111=[1]!SAN[RAS])*('[1]3.2'!DH$7=[1]SAN!$B$5:$B$154),0)),"")</f>
        <v/>
      </c>
      <c r="DI111" s="151" t="str">
        <f t="array" ref="DI111">IFERROR(INDEX([1]!SAN[DK_nr],MATCH(1,('[1]3.2'!$AM111=[1]!SAN[RAS])*('[1]3.2'!DI$7=[1]SAN!$B$5:$B$154),0)),"")</f>
        <v/>
      </c>
      <c r="DJ111" s="151" t="str">
        <f t="array" ref="DJ111">IFERROR(INDEX([1]!SAN[DK_nr],MATCH(1,('[1]3.2'!$AM111=[1]!SAN[RAS])*('[1]3.2'!DJ$7=[1]SAN!$B$5:$B$154),0)),"")</f>
        <v/>
      </c>
      <c r="DK111" s="151" t="str">
        <f t="array" ref="DK111">IFERROR(INDEX([1]!SAN[DK_nr],MATCH(1,('[1]3.2'!$AM111=[1]!SAN[RAS])*('[1]3.2'!DK$7=[1]SAN!$B$5:$B$154),0)),"")</f>
        <v/>
      </c>
      <c r="DL111" s="151" t="str">
        <f t="array" ref="DL111">IFERROR(INDEX([1]!SAN[DK_nr],MATCH(1,('[1]3.2'!$AM111=[1]!SAN[RAS])*('[1]3.2'!DL$7=[1]SAN!$B$5:$B$154),0)),"")</f>
        <v/>
      </c>
      <c r="DM111" s="151" t="str">
        <f t="array" ref="DM111">IFERROR(INDEX([1]!SAN[DK_nr],MATCH(1,('[1]3.2'!$AM111=[1]!SAN[RAS])*('[1]3.2'!DM$7=[1]SAN!$B$5:$B$154),0)),"")</f>
        <v/>
      </c>
      <c r="DN111" s="151" t="str">
        <f t="array" ref="DN111">IFERROR(INDEX([1]!SAN[DK_nr],MATCH(1,('[1]3.2'!$AM111=[1]!SAN[RAS])*('[1]3.2'!DN$7=[1]SAN!$B$5:$B$154),0)),"")</f>
        <v/>
      </c>
      <c r="DO111" s="151" t="str">
        <f t="array" ref="DO111">IFERROR(INDEX([1]!SAN[DK_nr],MATCH(1,('[1]3.2'!$AM111=[1]!SAN[RAS])*('[1]3.2'!DO$7=[1]SAN!$B$5:$B$154),0)),"")</f>
        <v/>
      </c>
      <c r="DP111" s="151" t="str">
        <f t="array" ref="DP111">IFERROR(INDEX([1]!SAN[DK_nr],MATCH(1,('[1]3.2'!$AM111=[1]!SAN[RAS])*('[1]3.2'!DP$7=[1]SAN!$B$5:$B$154),0)),"")</f>
        <v/>
      </c>
      <c r="DQ111" s="151" t="str">
        <f t="array" ref="DQ111">IFERROR(INDEX([1]!SAN[DK_nr],MATCH(1,('[1]3.2'!$AM111=[1]!SAN[RAS])*('[1]3.2'!DQ$7=[1]SAN!$B$5:$B$154),0)),"")</f>
        <v/>
      </c>
      <c r="DR111" s="151" t="str">
        <f t="array" ref="DR111">IFERROR(INDEX([1]!SAN[DK_nr],MATCH(1,('[1]3.2'!$AM111=[1]!SAN[RAS])*('[1]3.2'!DR$7=[1]SAN!$B$5:$B$154),0)),"")</f>
        <v/>
      </c>
      <c r="DS111" s="151" t="str">
        <f t="array" ref="DS111">IFERROR(INDEX([1]!SAN[DK_nr],MATCH(1,('[1]3.2'!$AM111=[1]!SAN[RAS])*('[1]3.2'!DS$7=[1]SAN!$B$5:$B$154),0)),"")</f>
        <v/>
      </c>
      <c r="DT111" s="151" t="str">
        <f t="array" ref="DT111">IFERROR(INDEX([1]!SAN[DK_nr],MATCH(1,('[1]3.2'!$AM111=[1]!SAN[RAS])*('[1]3.2'!DT$7=[1]SAN!$B$5:$B$154),0)),"")</f>
        <v/>
      </c>
      <c r="DU111" s="151" t="str">
        <f t="array" ref="DU111">IFERROR(INDEX([1]!SAN[DK_nr],MATCH(1,('[1]3.2'!$AM111=[1]!SAN[RAS])*('[1]3.2'!DU$7=[1]SAN!$B$5:$B$154),0)),"")</f>
        <v/>
      </c>
      <c r="DV111" s="151" t="str">
        <f t="array" ref="DV111">IFERROR(INDEX([1]!SAN[DK_nr],MATCH(1,('[1]3.2'!$AM111=[1]!SAN[RAS])*('[1]3.2'!DV$7=[1]SAN!$B$5:$B$154),0)),"")</f>
        <v/>
      </c>
      <c r="DW111" s="151" t="str">
        <f t="array" ref="DW111">IFERROR(INDEX([1]!SAN[DK_nr],MATCH(1,('[1]3.2'!$AM111=[1]!SAN[RAS])*('[1]3.2'!DW$7=[1]SAN!$B$5:$B$154),0)),"")</f>
        <v/>
      </c>
      <c r="DX111" s="151" t="str">
        <f t="array" ref="DX111">IFERROR(INDEX([1]!SAN[DK_nr],MATCH(1,('[1]3.2'!$AM111=[1]!SAN[RAS])*('[1]3.2'!DX$7=[1]SAN!$B$5:$B$154),0)),"")</f>
        <v/>
      </c>
      <c r="DY111" s="151" t="str">
        <f t="array" ref="DY111">IFERROR(INDEX([1]!SAN[DK_nr],MATCH(1,('[1]3.2'!$AM111=[1]!SAN[RAS])*('[1]3.2'!DY$7=[1]SAN!$B$5:$B$154),0)),"")</f>
        <v/>
      </c>
      <c r="DZ111" s="151" t="str">
        <f t="array" ref="DZ111">IFERROR(INDEX([1]!SAN[DK_nr],MATCH(1,('[1]3.2'!$AM111=[1]!SAN[RAS])*('[1]3.2'!DZ$7=[1]SAN!$B$5:$B$154),0)),"")</f>
        <v/>
      </c>
      <c r="EA111" s="151" t="str">
        <f t="array" ref="EA111">IFERROR(INDEX([1]!SAN[DK_nr],MATCH(1,('[1]3.2'!$AM111=[1]!SAN[RAS])*('[1]3.2'!EA$7=[1]SAN!$B$5:$B$154),0)),"")</f>
        <v/>
      </c>
      <c r="EB111" s="151" t="str">
        <f t="array" ref="EB111">IFERROR(INDEX([1]!SAN[DK_nr],MATCH(1,('[1]3.2'!$AM111=[1]!SAN[RAS])*('[1]3.2'!EB$7=[1]SAN!$B$5:$B$154),0)),"")</f>
        <v/>
      </c>
    </row>
    <row r="112" spans="2:132" ht="12.2" customHeight="1" x14ac:dyDescent="0.2">
      <c r="B112" s="168" t="s">
        <v>656</v>
      </c>
      <c r="C112" s="175" t="s">
        <v>657</v>
      </c>
      <c r="D112" s="170" t="str">
        <f t="shared" si="8"/>
        <v xml:space="preserve">                                                                                        </v>
      </c>
      <c r="E112" s="171" t="e">
        <f>+SUMIFS([1]!Sanaudos[Suma],[1]!Sanaudos[Pagal DK RAS],$AM112)</f>
        <v>#REF!</v>
      </c>
      <c r="F112" s="171"/>
      <c r="G112" s="171"/>
      <c r="H112" s="171"/>
      <c r="I112" s="171"/>
      <c r="J112" s="171" t="e">
        <f>+SUMIFS([1]!Sanaudos_kor[Suma],[1]!Sanaudos_kor[RAS],$AM112,[1]!Sanaudos_kor[KOR_nr],J$1)</f>
        <v>#REF!</v>
      </c>
      <c r="K112" s="171" t="e">
        <f>+SUMIFS([1]!Sanaudos_kor[Suma],[1]!Sanaudos_kor[RAS],$AM112,[1]!Sanaudos_kor[KOR_nr],K$1)</f>
        <v>#REF!</v>
      </c>
      <c r="L112" s="171" t="e">
        <f>+SUMIFS([1]!Sanaudos_kor[Suma],[1]!Sanaudos_kor[RAS],$AM112,[1]!Sanaudos_kor[KOR_nr],L$1)</f>
        <v>#REF!</v>
      </c>
      <c r="M112" s="171" t="e">
        <f>+SUMIFS([1]!Sanaudos_kor[Suma],[1]!Sanaudos_kor[RAS],$AM112,[1]!Sanaudos_kor[KOR_nr],M$1)</f>
        <v>#REF!</v>
      </c>
      <c r="N112" s="171" t="e">
        <f>+SUMIFS([1]!Sanaudos_kor[Suma],[1]!Sanaudos_kor[RAS],$AM112,[1]!Sanaudos_kor[KOR_nr],N$1)</f>
        <v>#REF!</v>
      </c>
      <c r="O112" s="171" t="e">
        <f>+SUMIFS([1]!Sanaudos_kor[Suma],[1]!Sanaudos_kor[RAS],$AM112,[1]!Sanaudos_kor[KOR_nr],O$1)</f>
        <v>#REF!</v>
      </c>
      <c r="P112" s="171" t="e">
        <f>+SUMIFS([1]!Sanaudos_kor[Suma],[1]!Sanaudos_kor[RAS],$AM112,[1]!Sanaudos_kor[KOR_nr],P$1)</f>
        <v>#REF!</v>
      </c>
      <c r="Q112" s="171" t="e">
        <f>+SUMIFS([1]!Sanaudos_kor[Suma],[1]!Sanaudos_kor[RAS],$AM112,[1]!Sanaudos_kor[KOR_nr],Q$1)</f>
        <v>#REF!</v>
      </c>
      <c r="R112" s="171" t="e">
        <f>+SUMIFS([1]!Sanaudos_kor[Suma],[1]!Sanaudos_kor[RAS],$AM112,[1]!Sanaudos_kor[KOR_nr],R$1)</f>
        <v>#REF!</v>
      </c>
      <c r="S112" s="171" t="e">
        <f>+SUMIFS([1]!Sanaudos_kor[Suma],[1]!Sanaudos_kor[RAS],$AM112,[1]!Sanaudos_kor[KOR_nr],S$1)</f>
        <v>#REF!</v>
      </c>
      <c r="T112" s="171" t="e">
        <f>+SUMIFS([1]!Sanaudos_kor[Suma],[1]!Sanaudos_kor[RAS],$AM112,[1]!Sanaudos_kor[KOR_nr],T$1)</f>
        <v>#REF!</v>
      </c>
      <c r="U112" s="171" t="e">
        <f>+SUMIFS([1]!Sanaudos_kor[Suma],[1]!Sanaudos_kor[RAS],$AM112,[1]!Sanaudos_kor[KOR_nr],U$1)</f>
        <v>#REF!</v>
      </c>
      <c r="V112" s="171" t="e">
        <f>+SUMIFS([1]!Sanaudos_kor[Suma],[1]!Sanaudos_kor[RAS],$AM112,[1]!Sanaudos_kor[KOR_nr],V$1)</f>
        <v>#REF!</v>
      </c>
      <c r="W112" s="171" t="e">
        <f>+SUMIFS([1]!Sanaudos_kor[Suma],[1]!Sanaudos_kor[RAS],$AM112,[1]!Sanaudos_kor[KOR_nr],W$1)</f>
        <v>#REF!</v>
      </c>
      <c r="X112" s="171" t="e">
        <f>+SUMIFS([1]!Sanaudos_kor[Suma],[1]!Sanaudos_kor[RAS],$AM112,[1]!Sanaudos_kor[KOR_nr],X$1)</f>
        <v>#REF!</v>
      </c>
      <c r="Y112" s="171" t="e">
        <f>+SUMIFS([1]!Sanaudos_kor[Suma],[1]!Sanaudos_kor[RAS],$AM112,[1]!Sanaudos_kor[KOR_nr],Y$1)</f>
        <v>#REF!</v>
      </c>
      <c r="Z112" s="171" t="e">
        <f>+SUMIFS([1]!Sanaudos_kor[Suma],[1]!Sanaudos_kor[RAS],$AM112,[1]!Sanaudos_kor[KOR_nr],Z$1)</f>
        <v>#REF!</v>
      </c>
      <c r="AA112" s="171" t="e">
        <f>+SUMIFS([1]!Sanaudos_kor[Suma],[1]!Sanaudos_kor[RAS],$AM112,[1]!Sanaudos_kor[KOR_nr],AA$1)</f>
        <v>#REF!</v>
      </c>
      <c r="AB112" s="171" t="e">
        <f>+SUMIFS([1]!Sanaudos_kor[Suma],[1]!Sanaudos_kor[RAS],$AM112,[1]!Sanaudos_kor[KOR_nr],AB$1)</f>
        <v>#REF!</v>
      </c>
      <c r="AC112" s="171" t="e">
        <f>+SUMIFS([1]!Sanaudos_kor[Suma],[1]!Sanaudos_kor[RAS],$AM112,[1]!Sanaudos_kor[KOR_nr],AC$1)</f>
        <v>#REF!</v>
      </c>
      <c r="AD112" s="171" t="e">
        <f>+SUMIFS([1]!Sanaudos_kor[Suma],[1]!Sanaudos_kor[RAS],$AM112,[1]!Sanaudos_kor[KOR_nr],AD$1)</f>
        <v>#REF!</v>
      </c>
      <c r="AE112" s="171" t="e">
        <f>+SUMIFS([1]!Sanaudos_kor[Suma],[1]!Sanaudos_kor[RAS],$AM112,[1]!Sanaudos_kor[KOR_nr],AE$1)</f>
        <v>#REF!</v>
      </c>
      <c r="AF112" s="171" t="e">
        <f t="shared" si="4"/>
        <v>#REF!</v>
      </c>
      <c r="AG112" s="538"/>
      <c r="AL112" s="172">
        <f>+'[1]3.pagrindinis'!A114</f>
        <v>1000</v>
      </c>
      <c r="AM112" s="172">
        <f>+'[1]3.pagrindinis'!B114</f>
        <v>1007</v>
      </c>
      <c r="AN112" s="166" t="e">
        <f>+SUMIFS('[1]5'!$M$8:$M$158,'[1]5'!$C$8:$C$158,$AM112)</f>
        <v>#VALUE!</v>
      </c>
      <c r="AO112" s="167" t="e">
        <f t="shared" si="5"/>
        <v>#VALUE!</v>
      </c>
      <c r="AR112" s="151" t="str">
        <f t="array" ref="AR112">IFERROR(INDEX([1]!SAN[DK_nr],MATCH(1,('[1]3.2'!$AM112=[1]!SAN[RAS])*('[1]3.2'!AR$7=[1]SAN!$B$5:$B$154),0)),"")</f>
        <v/>
      </c>
      <c r="AS112" s="151" t="str">
        <f t="array" ref="AS112">IFERROR(INDEX([1]!SAN[DK_nr],MATCH(1,('[1]3.2'!$AM112=[1]!SAN[RAS])*('[1]3.2'!AS$7=[1]SAN!$B$5:$B$154),0)),"")</f>
        <v/>
      </c>
      <c r="AT112" s="151" t="str">
        <f t="array" ref="AT112">IFERROR(INDEX([1]!SAN[DK_nr],MATCH(1,('[1]3.2'!$AM112=[1]!SAN[RAS])*('[1]3.2'!AT$7=[1]SAN!$B$5:$B$154),0)),"")</f>
        <v/>
      </c>
      <c r="AU112" s="151" t="str">
        <f t="array" ref="AU112">IFERROR(INDEX([1]!SAN[DK_nr],MATCH(1,('[1]3.2'!$AM112=[1]!SAN[RAS])*('[1]3.2'!AU$7=[1]SAN!$B$5:$B$154),0)),"")</f>
        <v/>
      </c>
      <c r="AV112" s="151" t="str">
        <f t="array" ref="AV112">IFERROR(INDEX([1]!SAN[DK_nr],MATCH(1,('[1]3.2'!$AM112=[1]!SAN[RAS])*('[1]3.2'!AV$7=[1]SAN!$B$5:$B$154),0)),"")</f>
        <v/>
      </c>
      <c r="AW112" s="151" t="str">
        <f t="array" ref="AW112">IFERROR(INDEX([1]!SAN[DK_nr],MATCH(1,('[1]3.2'!$AM112=[1]!SAN[RAS])*('[1]3.2'!AW$7=[1]SAN!$B$5:$B$154),0)),"")</f>
        <v/>
      </c>
      <c r="AX112" s="151" t="str">
        <f t="array" ref="AX112">IFERROR(INDEX([1]!SAN[DK_nr],MATCH(1,('[1]3.2'!$AM112=[1]!SAN[RAS])*('[1]3.2'!AX$7=[1]SAN!$B$5:$B$154),0)),"")</f>
        <v/>
      </c>
      <c r="AY112" s="151" t="str">
        <f t="array" ref="AY112">IFERROR(INDEX([1]!SAN[DK_nr],MATCH(1,('[1]3.2'!$AM112=[1]!SAN[RAS])*('[1]3.2'!AY$7=[1]SAN!$B$5:$B$154),0)),"")</f>
        <v/>
      </c>
      <c r="AZ112" s="151" t="str">
        <f t="array" ref="AZ112">IFERROR(INDEX([1]!SAN[DK_nr],MATCH(1,('[1]3.2'!$AM112=[1]!SAN[RAS])*('[1]3.2'!AZ$7=[1]SAN!$B$5:$B$154),0)),"")</f>
        <v/>
      </c>
      <c r="BA112" s="151" t="str">
        <f t="array" ref="BA112">IFERROR(INDEX([1]!SAN[DK_nr],MATCH(1,('[1]3.2'!$AM112=[1]!SAN[RAS])*('[1]3.2'!BA$7=[1]SAN!$B$5:$B$154),0)),"")</f>
        <v/>
      </c>
      <c r="BB112" s="151" t="str">
        <f t="array" ref="BB112">IFERROR(INDEX([1]!SAN[DK_nr],MATCH(1,('[1]3.2'!$AM112=[1]!SAN[RAS])*('[1]3.2'!BB$7=[1]SAN!$B$5:$B$154),0)),"")</f>
        <v/>
      </c>
      <c r="BC112" s="151" t="str">
        <f t="array" ref="BC112">IFERROR(INDEX([1]!SAN[DK_nr],MATCH(1,('[1]3.2'!$AM112=[1]!SAN[RAS])*('[1]3.2'!BC$7=[1]SAN!$B$5:$B$154),0)),"")</f>
        <v/>
      </c>
      <c r="BD112" s="151" t="str">
        <f t="array" ref="BD112">IFERROR(INDEX([1]!SAN[DK_nr],MATCH(1,('[1]3.2'!$AM112=[1]!SAN[RAS])*('[1]3.2'!BD$7=[1]SAN!$B$5:$B$154),0)),"")</f>
        <v/>
      </c>
      <c r="BE112" s="151" t="str">
        <f t="array" ref="BE112">IFERROR(INDEX([1]!SAN[DK_nr],MATCH(1,('[1]3.2'!$AM112=[1]!SAN[RAS])*('[1]3.2'!BE$7=[1]SAN!$B$5:$B$154),0)),"")</f>
        <v/>
      </c>
      <c r="BF112" s="151" t="str">
        <f t="array" ref="BF112">IFERROR(INDEX([1]!SAN[DK_nr],MATCH(1,('[1]3.2'!$AM112=[1]!SAN[RAS])*('[1]3.2'!BF$7=[1]SAN!$B$5:$B$154),0)),"")</f>
        <v/>
      </c>
      <c r="BG112" s="151" t="str">
        <f t="array" ref="BG112">IFERROR(INDEX([1]!SAN[DK_nr],MATCH(1,('[1]3.2'!$AM112=[1]!SAN[RAS])*('[1]3.2'!BG$7=[1]SAN!$B$5:$B$154),0)),"")</f>
        <v/>
      </c>
      <c r="BH112" s="151" t="str">
        <f t="array" ref="BH112">IFERROR(INDEX([1]!SAN[DK_nr],MATCH(1,('[1]3.2'!$AM112=[1]!SAN[RAS])*('[1]3.2'!BH$7=[1]SAN!$B$5:$B$154),0)),"")</f>
        <v/>
      </c>
      <c r="BI112" s="151" t="str">
        <f t="array" ref="BI112">IFERROR(INDEX([1]!SAN[DK_nr],MATCH(1,('[1]3.2'!$AM112=[1]!SAN[RAS])*('[1]3.2'!BI$7=[1]SAN!$B$5:$B$154),0)),"")</f>
        <v/>
      </c>
      <c r="BJ112" s="151" t="str">
        <f t="array" ref="BJ112">IFERROR(INDEX([1]!SAN[DK_nr],MATCH(1,('[1]3.2'!$AM112=[1]!SAN[RAS])*('[1]3.2'!BJ$7=[1]SAN!$B$5:$B$154),0)),"")</f>
        <v/>
      </c>
      <c r="BK112" s="151" t="str">
        <f t="array" ref="BK112">IFERROR(INDEX([1]!SAN[DK_nr],MATCH(1,('[1]3.2'!$AM112=[1]!SAN[RAS])*('[1]3.2'!BK$7=[1]SAN!$B$5:$B$154),0)),"")</f>
        <v/>
      </c>
      <c r="BL112" s="151" t="str">
        <f t="array" ref="BL112">IFERROR(INDEX([1]!SAN[DK_nr],MATCH(1,('[1]3.2'!$AM112=[1]!SAN[RAS])*('[1]3.2'!BL$7=[1]SAN!$B$5:$B$154),0)),"")</f>
        <v/>
      </c>
      <c r="BM112" s="151" t="str">
        <f t="array" ref="BM112">IFERROR(INDEX([1]!SAN[DK_nr],MATCH(1,('[1]3.2'!$AM112=[1]!SAN[RAS])*('[1]3.2'!BM$7=[1]SAN!$B$5:$B$154),0)),"")</f>
        <v/>
      </c>
      <c r="BN112" s="151" t="str">
        <f t="array" ref="BN112">IFERROR(INDEX([1]!SAN[DK_nr],MATCH(1,('[1]3.2'!$AM112=[1]!SAN[RAS])*('[1]3.2'!BN$7=[1]SAN!$B$5:$B$154),0)),"")</f>
        <v/>
      </c>
      <c r="BO112" s="151" t="str">
        <f t="array" ref="BO112">IFERROR(INDEX([1]!SAN[DK_nr],MATCH(1,('[1]3.2'!$AM112=[1]!SAN[RAS])*('[1]3.2'!BO$7=[1]SAN!$B$5:$B$154),0)),"")</f>
        <v/>
      </c>
      <c r="BP112" s="151" t="str">
        <f t="array" ref="BP112">IFERROR(INDEX([1]!SAN[DK_nr],MATCH(1,('[1]3.2'!$AM112=[1]!SAN[RAS])*('[1]3.2'!BP$7=[1]SAN!$B$5:$B$154),0)),"")</f>
        <v/>
      </c>
      <c r="BQ112" s="151" t="str">
        <f t="array" ref="BQ112">IFERROR(INDEX([1]!SAN[DK_nr],MATCH(1,('[1]3.2'!$AM112=[1]!SAN[RAS])*('[1]3.2'!BQ$7=[1]SAN!$B$5:$B$154),0)),"")</f>
        <v/>
      </c>
      <c r="BR112" s="151" t="str">
        <f t="array" ref="BR112">IFERROR(INDEX([1]!SAN[DK_nr],MATCH(1,('[1]3.2'!$AM112=[1]!SAN[RAS])*('[1]3.2'!BR$7=[1]SAN!$B$5:$B$154),0)),"")</f>
        <v/>
      </c>
      <c r="BS112" s="151" t="str">
        <f t="array" ref="BS112">IFERROR(INDEX([1]!SAN[DK_nr],MATCH(1,('[1]3.2'!$AM112=[1]!SAN[RAS])*('[1]3.2'!BS$7=[1]SAN!$B$5:$B$154),0)),"")</f>
        <v/>
      </c>
      <c r="BT112" s="151" t="str">
        <f t="array" ref="BT112">IFERROR(INDEX([1]!SAN[DK_nr],MATCH(1,('[1]3.2'!$AM112=[1]!SAN[RAS])*('[1]3.2'!BT$7=[1]SAN!$B$5:$B$154),0)),"")</f>
        <v/>
      </c>
      <c r="BU112" s="151" t="str">
        <f t="array" ref="BU112">IFERROR(INDEX([1]!SAN[DK_nr],MATCH(1,('[1]3.2'!$AM112=[1]!SAN[RAS])*('[1]3.2'!BU$7=[1]SAN!$B$5:$B$154),0)),"")</f>
        <v/>
      </c>
      <c r="BV112" s="151" t="str">
        <f t="array" ref="BV112">IFERROR(INDEX([1]!SAN[DK_nr],MATCH(1,('[1]3.2'!$AM112=[1]!SAN[RAS])*('[1]3.2'!BV$7=[1]SAN!$B$5:$B$154),0)),"")</f>
        <v/>
      </c>
      <c r="BW112" s="151" t="str">
        <f t="array" ref="BW112">IFERROR(INDEX([1]!SAN[DK_nr],MATCH(1,('[1]3.2'!$AM112=[1]!SAN[RAS])*('[1]3.2'!BW$7=[1]SAN!$B$5:$B$154),0)),"")</f>
        <v/>
      </c>
      <c r="BX112" s="151" t="str">
        <f t="array" ref="BX112">IFERROR(INDEX([1]!SAN[DK_nr],MATCH(1,('[1]3.2'!$AM112=[1]!SAN[RAS])*('[1]3.2'!BX$7=[1]SAN!$B$5:$B$154),0)),"")</f>
        <v/>
      </c>
      <c r="BY112" s="151" t="str">
        <f t="array" ref="BY112">IFERROR(INDEX([1]!SAN[DK_nr],MATCH(1,('[1]3.2'!$AM112=[1]!SAN[RAS])*('[1]3.2'!BY$7=[1]SAN!$B$5:$B$154),0)),"")</f>
        <v/>
      </c>
      <c r="BZ112" s="151" t="str">
        <f t="array" ref="BZ112">IFERROR(INDEX([1]!SAN[DK_nr],MATCH(1,('[1]3.2'!$AM112=[1]!SAN[RAS])*('[1]3.2'!BZ$7=[1]SAN!$B$5:$B$154),0)),"")</f>
        <v/>
      </c>
      <c r="CA112" s="151" t="str">
        <f t="array" ref="CA112">IFERROR(INDEX([1]!SAN[DK_nr],MATCH(1,('[1]3.2'!$AM112=[1]!SAN[RAS])*('[1]3.2'!CA$7=[1]SAN!$B$5:$B$154),0)),"")</f>
        <v/>
      </c>
      <c r="CB112" s="151" t="str">
        <f t="array" ref="CB112">IFERROR(INDEX([1]!SAN[DK_nr],MATCH(1,('[1]3.2'!$AM112=[1]!SAN[RAS])*('[1]3.2'!CB$7=[1]SAN!$B$5:$B$154),0)),"")</f>
        <v/>
      </c>
      <c r="CC112" s="151" t="str">
        <f t="array" ref="CC112">IFERROR(INDEX([1]!SAN[DK_nr],MATCH(1,('[1]3.2'!$AM112=[1]!SAN[RAS])*('[1]3.2'!CC$7=[1]SAN!$B$5:$B$154),0)),"")</f>
        <v/>
      </c>
      <c r="CD112" s="151" t="str">
        <f t="array" ref="CD112">IFERROR(INDEX([1]!SAN[DK_nr],MATCH(1,('[1]3.2'!$AM112=[1]!SAN[RAS])*('[1]3.2'!CD$7=[1]SAN!$B$5:$B$154),0)),"")</f>
        <v/>
      </c>
      <c r="CE112" s="151" t="str">
        <f t="array" ref="CE112">IFERROR(INDEX([1]!SAN[DK_nr],MATCH(1,('[1]3.2'!$AM112=[1]!SAN[RAS])*('[1]3.2'!CE$7=[1]SAN!$B$5:$B$154),0)),"")</f>
        <v/>
      </c>
      <c r="CF112" s="151" t="str">
        <f t="array" ref="CF112">IFERROR(INDEX([1]!SAN[DK_nr],MATCH(1,('[1]3.2'!$AM112=[1]!SAN[RAS])*('[1]3.2'!CF$7=[1]SAN!$B$5:$B$154),0)),"")</f>
        <v/>
      </c>
      <c r="CG112" s="151" t="str">
        <f t="array" ref="CG112">IFERROR(INDEX([1]!SAN[DK_nr],MATCH(1,('[1]3.2'!$AM112=[1]!SAN[RAS])*('[1]3.2'!CG$7=[1]SAN!$B$5:$B$154),0)),"")</f>
        <v/>
      </c>
      <c r="CH112" s="151" t="str">
        <f t="array" ref="CH112">IFERROR(INDEX([1]!SAN[DK_nr],MATCH(1,('[1]3.2'!$AM112=[1]!SAN[RAS])*('[1]3.2'!CH$7=[1]SAN!$B$5:$B$154),0)),"")</f>
        <v/>
      </c>
      <c r="CI112" s="151" t="str">
        <f t="array" ref="CI112">IFERROR(INDEX([1]!SAN[DK_nr],MATCH(1,('[1]3.2'!$AM112=[1]!SAN[RAS])*('[1]3.2'!CI$7=[1]SAN!$B$5:$B$154),0)),"")</f>
        <v/>
      </c>
      <c r="CJ112" s="151" t="str">
        <f t="array" ref="CJ112">IFERROR(INDEX([1]!SAN[DK_nr],MATCH(1,('[1]3.2'!$AM112=[1]!SAN[RAS])*('[1]3.2'!CJ$7=[1]SAN!$B$5:$B$154),0)),"")</f>
        <v/>
      </c>
      <c r="CK112" s="151" t="str">
        <f t="array" ref="CK112">IFERROR(INDEX([1]!SAN[DK_nr],MATCH(1,('[1]3.2'!$AM112=[1]!SAN[RAS])*('[1]3.2'!CK$7=[1]SAN!$B$5:$B$154),0)),"")</f>
        <v/>
      </c>
      <c r="CL112" s="151" t="str">
        <f t="array" ref="CL112">IFERROR(INDEX([1]!SAN[DK_nr],MATCH(1,('[1]3.2'!$AM112=[1]!SAN[RAS])*('[1]3.2'!CL$7=[1]SAN!$B$5:$B$154),0)),"")</f>
        <v/>
      </c>
      <c r="CM112" s="151" t="str">
        <f t="array" ref="CM112">IFERROR(INDEX([1]!SAN[DK_nr],MATCH(1,('[1]3.2'!$AM112=[1]!SAN[RAS])*('[1]3.2'!CM$7=[1]SAN!$B$5:$B$154),0)),"")</f>
        <v/>
      </c>
      <c r="CN112" s="151" t="str">
        <f t="array" ref="CN112">IFERROR(INDEX([1]!SAN[DK_nr],MATCH(1,('[1]3.2'!$AM112=[1]!SAN[RAS])*('[1]3.2'!CN$7=[1]SAN!$B$5:$B$154),0)),"")</f>
        <v/>
      </c>
      <c r="CO112" s="151" t="str">
        <f t="array" ref="CO112">IFERROR(INDEX([1]!SAN[DK_nr],MATCH(1,('[1]3.2'!$AM112=[1]!SAN[RAS])*('[1]3.2'!CO$7=[1]SAN!$B$5:$B$154),0)),"")</f>
        <v/>
      </c>
      <c r="CP112" s="151" t="str">
        <f t="array" ref="CP112">IFERROR(INDEX([1]!SAN[DK_nr],MATCH(1,('[1]3.2'!$AM112=[1]!SAN[RAS])*('[1]3.2'!CP$7=[1]SAN!$B$5:$B$154),0)),"")</f>
        <v/>
      </c>
      <c r="CQ112" s="151" t="str">
        <f t="array" ref="CQ112">IFERROR(INDEX([1]!SAN[DK_nr],MATCH(1,('[1]3.2'!$AM112=[1]!SAN[RAS])*('[1]3.2'!CQ$7=[1]SAN!$B$5:$B$154),0)),"")</f>
        <v/>
      </c>
      <c r="CR112" s="151" t="str">
        <f t="array" ref="CR112">IFERROR(INDEX([1]!SAN[DK_nr],MATCH(1,('[1]3.2'!$AM112=[1]!SAN[RAS])*('[1]3.2'!CR$7=[1]SAN!$B$5:$B$154),0)),"")</f>
        <v/>
      </c>
      <c r="CS112" s="151" t="str">
        <f t="array" ref="CS112">IFERROR(INDEX([1]!SAN[DK_nr],MATCH(1,('[1]3.2'!$AM112=[1]!SAN[RAS])*('[1]3.2'!CS$7=[1]SAN!$B$5:$B$154),0)),"")</f>
        <v/>
      </c>
      <c r="CT112" s="151" t="str">
        <f t="array" ref="CT112">IFERROR(INDEX([1]!SAN[DK_nr],MATCH(1,('[1]3.2'!$AM112=[1]!SAN[RAS])*('[1]3.2'!CT$7=[1]SAN!$B$5:$B$154),0)),"")</f>
        <v/>
      </c>
      <c r="CU112" s="151" t="str">
        <f t="array" ref="CU112">IFERROR(INDEX([1]!SAN[DK_nr],MATCH(1,('[1]3.2'!$AM112=[1]!SAN[RAS])*('[1]3.2'!CU$7=[1]SAN!$B$5:$B$154),0)),"")</f>
        <v/>
      </c>
      <c r="CV112" s="151" t="str">
        <f t="array" ref="CV112">IFERROR(INDEX([1]!SAN[DK_nr],MATCH(1,('[1]3.2'!$AM112=[1]!SAN[RAS])*('[1]3.2'!CV$7=[1]SAN!$B$5:$B$154),0)),"")</f>
        <v/>
      </c>
      <c r="CW112" s="151" t="str">
        <f t="array" ref="CW112">IFERROR(INDEX([1]!SAN[DK_nr],MATCH(1,('[1]3.2'!$AM112=[1]!SAN[RAS])*('[1]3.2'!CW$7=[1]SAN!$B$5:$B$154),0)),"")</f>
        <v/>
      </c>
      <c r="CX112" s="151" t="str">
        <f t="array" ref="CX112">IFERROR(INDEX([1]!SAN[DK_nr],MATCH(1,('[1]3.2'!$AM112=[1]!SAN[RAS])*('[1]3.2'!CX$7=[1]SAN!$B$5:$B$154),0)),"")</f>
        <v/>
      </c>
      <c r="CY112" s="151" t="str">
        <f t="array" ref="CY112">IFERROR(INDEX([1]!SAN[DK_nr],MATCH(1,('[1]3.2'!$AM112=[1]!SAN[RAS])*('[1]3.2'!CY$7=[1]SAN!$B$5:$B$154),0)),"")</f>
        <v/>
      </c>
      <c r="CZ112" s="151" t="str">
        <f t="array" ref="CZ112">IFERROR(INDEX([1]!SAN[DK_nr],MATCH(1,('[1]3.2'!$AM112=[1]!SAN[RAS])*('[1]3.2'!CZ$7=[1]SAN!$B$5:$B$154),0)),"")</f>
        <v/>
      </c>
      <c r="DA112" s="151" t="str">
        <f t="array" ref="DA112">IFERROR(INDEX([1]!SAN[DK_nr],MATCH(1,('[1]3.2'!$AM112=[1]!SAN[RAS])*('[1]3.2'!DA$7=[1]SAN!$B$5:$B$154),0)),"")</f>
        <v/>
      </c>
      <c r="DB112" s="151" t="str">
        <f t="array" ref="DB112">IFERROR(INDEX([1]!SAN[DK_nr],MATCH(1,('[1]3.2'!$AM112=[1]!SAN[RAS])*('[1]3.2'!DB$7=[1]SAN!$B$5:$B$154),0)),"")</f>
        <v/>
      </c>
      <c r="DC112" s="151" t="str">
        <f t="array" ref="DC112">IFERROR(INDEX([1]!SAN[DK_nr],MATCH(1,('[1]3.2'!$AM112=[1]!SAN[RAS])*('[1]3.2'!DC$7=[1]SAN!$B$5:$B$154),0)),"")</f>
        <v/>
      </c>
      <c r="DD112" s="151" t="str">
        <f t="array" ref="DD112">IFERROR(INDEX([1]!SAN[DK_nr],MATCH(1,('[1]3.2'!$AM112=[1]!SAN[RAS])*('[1]3.2'!DD$7=[1]SAN!$B$5:$B$154),0)),"")</f>
        <v/>
      </c>
      <c r="DE112" s="151" t="str">
        <f t="array" ref="DE112">IFERROR(INDEX([1]!SAN[DK_nr],MATCH(1,('[1]3.2'!$AM112=[1]!SAN[RAS])*('[1]3.2'!DE$7=[1]SAN!$B$5:$B$154),0)),"")</f>
        <v/>
      </c>
      <c r="DF112" s="151" t="str">
        <f t="array" ref="DF112">IFERROR(INDEX([1]!SAN[DK_nr],MATCH(1,('[1]3.2'!$AM112=[1]!SAN[RAS])*('[1]3.2'!DF$7=[1]SAN!$B$5:$B$154),0)),"")</f>
        <v/>
      </c>
      <c r="DG112" s="151" t="str">
        <f t="array" ref="DG112">IFERROR(INDEX([1]!SAN[DK_nr],MATCH(1,('[1]3.2'!$AM112=[1]!SAN[RAS])*('[1]3.2'!DG$7=[1]SAN!$B$5:$B$154),0)),"")</f>
        <v/>
      </c>
      <c r="DH112" s="151" t="str">
        <f t="array" ref="DH112">IFERROR(INDEX([1]!SAN[DK_nr],MATCH(1,('[1]3.2'!$AM112=[1]!SAN[RAS])*('[1]3.2'!DH$7=[1]SAN!$B$5:$B$154),0)),"")</f>
        <v/>
      </c>
      <c r="DI112" s="151" t="str">
        <f t="array" ref="DI112">IFERROR(INDEX([1]!SAN[DK_nr],MATCH(1,('[1]3.2'!$AM112=[1]!SAN[RAS])*('[1]3.2'!DI$7=[1]SAN!$B$5:$B$154),0)),"")</f>
        <v/>
      </c>
      <c r="DJ112" s="151" t="str">
        <f t="array" ref="DJ112">IFERROR(INDEX([1]!SAN[DK_nr],MATCH(1,('[1]3.2'!$AM112=[1]!SAN[RAS])*('[1]3.2'!DJ$7=[1]SAN!$B$5:$B$154),0)),"")</f>
        <v/>
      </c>
      <c r="DK112" s="151" t="str">
        <f t="array" ref="DK112">IFERROR(INDEX([1]!SAN[DK_nr],MATCH(1,('[1]3.2'!$AM112=[1]!SAN[RAS])*('[1]3.2'!DK$7=[1]SAN!$B$5:$B$154),0)),"")</f>
        <v/>
      </c>
      <c r="DL112" s="151" t="str">
        <f t="array" ref="DL112">IFERROR(INDEX([1]!SAN[DK_nr],MATCH(1,('[1]3.2'!$AM112=[1]!SAN[RAS])*('[1]3.2'!DL$7=[1]SAN!$B$5:$B$154),0)),"")</f>
        <v/>
      </c>
      <c r="DM112" s="151" t="str">
        <f t="array" ref="DM112">IFERROR(INDEX([1]!SAN[DK_nr],MATCH(1,('[1]3.2'!$AM112=[1]!SAN[RAS])*('[1]3.2'!DM$7=[1]SAN!$B$5:$B$154),0)),"")</f>
        <v/>
      </c>
      <c r="DN112" s="151" t="str">
        <f t="array" ref="DN112">IFERROR(INDEX([1]!SAN[DK_nr],MATCH(1,('[1]3.2'!$AM112=[1]!SAN[RAS])*('[1]3.2'!DN$7=[1]SAN!$B$5:$B$154),0)),"")</f>
        <v/>
      </c>
      <c r="DO112" s="151" t="str">
        <f t="array" ref="DO112">IFERROR(INDEX([1]!SAN[DK_nr],MATCH(1,('[1]3.2'!$AM112=[1]!SAN[RAS])*('[1]3.2'!DO$7=[1]SAN!$B$5:$B$154),0)),"")</f>
        <v/>
      </c>
      <c r="DP112" s="151" t="str">
        <f t="array" ref="DP112">IFERROR(INDEX([1]!SAN[DK_nr],MATCH(1,('[1]3.2'!$AM112=[1]!SAN[RAS])*('[1]3.2'!DP$7=[1]SAN!$B$5:$B$154),0)),"")</f>
        <v/>
      </c>
      <c r="DQ112" s="151" t="str">
        <f t="array" ref="DQ112">IFERROR(INDEX([1]!SAN[DK_nr],MATCH(1,('[1]3.2'!$AM112=[1]!SAN[RAS])*('[1]3.2'!DQ$7=[1]SAN!$B$5:$B$154),0)),"")</f>
        <v/>
      </c>
      <c r="DR112" s="151" t="str">
        <f t="array" ref="DR112">IFERROR(INDEX([1]!SAN[DK_nr],MATCH(1,('[1]3.2'!$AM112=[1]!SAN[RAS])*('[1]3.2'!DR$7=[1]SAN!$B$5:$B$154),0)),"")</f>
        <v/>
      </c>
      <c r="DS112" s="151" t="str">
        <f t="array" ref="DS112">IFERROR(INDEX([1]!SAN[DK_nr],MATCH(1,('[1]3.2'!$AM112=[1]!SAN[RAS])*('[1]3.2'!DS$7=[1]SAN!$B$5:$B$154),0)),"")</f>
        <v/>
      </c>
      <c r="DT112" s="151" t="str">
        <f t="array" ref="DT112">IFERROR(INDEX([1]!SAN[DK_nr],MATCH(1,('[1]3.2'!$AM112=[1]!SAN[RAS])*('[1]3.2'!DT$7=[1]SAN!$B$5:$B$154),0)),"")</f>
        <v/>
      </c>
      <c r="DU112" s="151" t="str">
        <f t="array" ref="DU112">IFERROR(INDEX([1]!SAN[DK_nr],MATCH(1,('[1]3.2'!$AM112=[1]!SAN[RAS])*('[1]3.2'!DU$7=[1]SAN!$B$5:$B$154),0)),"")</f>
        <v/>
      </c>
      <c r="DV112" s="151" t="str">
        <f t="array" ref="DV112">IFERROR(INDEX([1]!SAN[DK_nr],MATCH(1,('[1]3.2'!$AM112=[1]!SAN[RAS])*('[1]3.2'!DV$7=[1]SAN!$B$5:$B$154),0)),"")</f>
        <v/>
      </c>
      <c r="DW112" s="151" t="str">
        <f t="array" ref="DW112">IFERROR(INDEX([1]!SAN[DK_nr],MATCH(1,('[1]3.2'!$AM112=[1]!SAN[RAS])*('[1]3.2'!DW$7=[1]SAN!$B$5:$B$154),0)),"")</f>
        <v/>
      </c>
      <c r="DX112" s="151" t="str">
        <f t="array" ref="DX112">IFERROR(INDEX([1]!SAN[DK_nr],MATCH(1,('[1]3.2'!$AM112=[1]!SAN[RAS])*('[1]3.2'!DX$7=[1]SAN!$B$5:$B$154),0)),"")</f>
        <v/>
      </c>
      <c r="DY112" s="151" t="str">
        <f t="array" ref="DY112">IFERROR(INDEX([1]!SAN[DK_nr],MATCH(1,('[1]3.2'!$AM112=[1]!SAN[RAS])*('[1]3.2'!DY$7=[1]SAN!$B$5:$B$154),0)),"")</f>
        <v/>
      </c>
      <c r="DZ112" s="151" t="str">
        <f t="array" ref="DZ112">IFERROR(INDEX([1]!SAN[DK_nr],MATCH(1,('[1]3.2'!$AM112=[1]!SAN[RAS])*('[1]3.2'!DZ$7=[1]SAN!$B$5:$B$154),0)),"")</f>
        <v/>
      </c>
      <c r="EA112" s="151" t="str">
        <f t="array" ref="EA112">IFERROR(INDEX([1]!SAN[DK_nr],MATCH(1,('[1]3.2'!$AM112=[1]!SAN[RAS])*('[1]3.2'!EA$7=[1]SAN!$B$5:$B$154),0)),"")</f>
        <v/>
      </c>
      <c r="EB112" s="151" t="str">
        <f t="array" ref="EB112">IFERROR(INDEX([1]!SAN[DK_nr],MATCH(1,('[1]3.2'!$AM112=[1]!SAN[RAS])*('[1]3.2'!EB$7=[1]SAN!$B$5:$B$154),0)),"")</f>
        <v/>
      </c>
    </row>
    <row r="113" spans="2:132" ht="12.2" customHeight="1" x14ac:dyDescent="0.2">
      <c r="B113" s="158" t="s">
        <v>658</v>
      </c>
      <c r="C113" s="159" t="s">
        <v>659</v>
      </c>
      <c r="D113" s="177"/>
      <c r="E113" s="161" t="e">
        <f>+SUMIFS([1]!Sanaudos[Suma],[1]!Sanaudos[Pagal DK RAS],$AM113)</f>
        <v>#REF!</v>
      </c>
      <c r="F113" s="161"/>
      <c r="G113" s="161"/>
      <c r="H113" s="161"/>
      <c r="I113" s="161"/>
      <c r="J113" s="161" t="e">
        <f>+SUMIFS([1]!Sanaudos_kor[Suma],[1]!Sanaudos_kor[RAS],$AM113,[1]!Sanaudos_kor[KOR_nr],J$1)</f>
        <v>#REF!</v>
      </c>
      <c r="K113" s="161" t="e">
        <f>+SUMIFS([1]!Sanaudos_kor[Suma],[1]!Sanaudos_kor[RAS],$AM113,[1]!Sanaudos_kor[KOR_nr],K$1)</f>
        <v>#REF!</v>
      </c>
      <c r="L113" s="161" t="e">
        <f>+SUMIFS([1]!Sanaudos_kor[Suma],[1]!Sanaudos_kor[RAS],$AM113,[1]!Sanaudos_kor[KOR_nr],L$1)</f>
        <v>#REF!</v>
      </c>
      <c r="M113" s="161" t="e">
        <f>+SUMIFS([1]!Sanaudos_kor[Suma],[1]!Sanaudos_kor[RAS],$AM113,[1]!Sanaudos_kor[KOR_nr],M$1)</f>
        <v>#REF!</v>
      </c>
      <c r="N113" s="161" t="e">
        <f>+SUMIFS([1]!Sanaudos_kor[Suma],[1]!Sanaudos_kor[RAS],$AM113,[1]!Sanaudos_kor[KOR_nr],N$1)</f>
        <v>#REF!</v>
      </c>
      <c r="O113" s="161" t="e">
        <f>+SUMIFS([1]!Sanaudos_kor[Suma],[1]!Sanaudos_kor[RAS],$AM113,[1]!Sanaudos_kor[KOR_nr],O$1)</f>
        <v>#REF!</v>
      </c>
      <c r="P113" s="161" t="e">
        <f>+SUMIFS([1]!Sanaudos_kor[Suma],[1]!Sanaudos_kor[RAS],$AM113,[1]!Sanaudos_kor[KOR_nr],P$1)</f>
        <v>#REF!</v>
      </c>
      <c r="Q113" s="161" t="e">
        <f>+SUMIFS([1]!Sanaudos_kor[Suma],[1]!Sanaudos_kor[RAS],$AM113,[1]!Sanaudos_kor[KOR_nr],Q$1)</f>
        <v>#REF!</v>
      </c>
      <c r="R113" s="161" t="e">
        <f>+SUMIFS([1]!Sanaudos_kor[Suma],[1]!Sanaudos_kor[RAS],$AM113,[1]!Sanaudos_kor[KOR_nr],R$1)</f>
        <v>#REF!</v>
      </c>
      <c r="S113" s="161" t="e">
        <f>+SUMIFS([1]!Sanaudos_kor[Suma],[1]!Sanaudos_kor[RAS],$AM113,[1]!Sanaudos_kor[KOR_nr],S$1)</f>
        <v>#REF!</v>
      </c>
      <c r="T113" s="161" t="e">
        <f>+SUMIFS([1]!Sanaudos_kor[Suma],[1]!Sanaudos_kor[RAS],$AM113,[1]!Sanaudos_kor[KOR_nr],T$1)</f>
        <v>#REF!</v>
      </c>
      <c r="U113" s="161" t="e">
        <f>+SUMIFS([1]!Sanaudos_kor[Suma],[1]!Sanaudos_kor[RAS],$AM113,[1]!Sanaudos_kor[KOR_nr],U$1)</f>
        <v>#REF!</v>
      </c>
      <c r="V113" s="161" t="e">
        <f>+SUMIFS([1]!Sanaudos_kor[Suma],[1]!Sanaudos_kor[RAS],$AM113,[1]!Sanaudos_kor[KOR_nr],V$1)</f>
        <v>#REF!</v>
      </c>
      <c r="W113" s="161" t="e">
        <f>+SUMIFS([1]!Sanaudos_kor[Suma],[1]!Sanaudos_kor[RAS],$AM113,[1]!Sanaudos_kor[KOR_nr],W$1)</f>
        <v>#REF!</v>
      </c>
      <c r="X113" s="161" t="e">
        <f>+SUMIFS([1]!Sanaudos_kor[Suma],[1]!Sanaudos_kor[RAS],$AM113,[1]!Sanaudos_kor[KOR_nr],X$1)</f>
        <v>#REF!</v>
      </c>
      <c r="Y113" s="161" t="e">
        <f>+SUMIFS([1]!Sanaudos_kor[Suma],[1]!Sanaudos_kor[RAS],$AM113,[1]!Sanaudos_kor[KOR_nr],Y$1)</f>
        <v>#REF!</v>
      </c>
      <c r="Z113" s="161" t="e">
        <f>+SUMIFS([1]!Sanaudos_kor[Suma],[1]!Sanaudos_kor[RAS],$AM113,[1]!Sanaudos_kor[KOR_nr],Z$1)</f>
        <v>#REF!</v>
      </c>
      <c r="AA113" s="161" t="e">
        <f>+SUMIFS([1]!Sanaudos_kor[Suma],[1]!Sanaudos_kor[RAS],$AM113,[1]!Sanaudos_kor[KOR_nr],AA$1)</f>
        <v>#REF!</v>
      </c>
      <c r="AB113" s="161" t="e">
        <f>+SUMIFS([1]!Sanaudos_kor[Suma],[1]!Sanaudos_kor[RAS],$AM113,[1]!Sanaudos_kor[KOR_nr],AB$1)</f>
        <v>#REF!</v>
      </c>
      <c r="AC113" s="161" t="e">
        <f>+SUMIFS([1]!Sanaudos_kor[Suma],[1]!Sanaudos_kor[RAS],$AM113,[1]!Sanaudos_kor[KOR_nr],AC$1)</f>
        <v>#REF!</v>
      </c>
      <c r="AD113" s="161" t="e">
        <f>+SUMIFS([1]!Sanaudos_kor[Suma],[1]!Sanaudos_kor[RAS],$AM113,[1]!Sanaudos_kor[KOR_nr],AD$1)</f>
        <v>#REF!</v>
      </c>
      <c r="AE113" s="161" t="e">
        <f>+SUMIFS([1]!Sanaudos_kor[Suma],[1]!Sanaudos_kor[RAS],$AM113,[1]!Sanaudos_kor[KOR_nr],AE$1)</f>
        <v>#REF!</v>
      </c>
      <c r="AF113" s="161" t="e">
        <f t="shared" si="4"/>
        <v>#REF!</v>
      </c>
      <c r="AG113" s="538"/>
      <c r="AL113" s="165">
        <f>+'[1]3.pagrindinis'!A115</f>
        <v>1100</v>
      </c>
      <c r="AM113" s="165">
        <f>+'[1]3.pagrindinis'!B115</f>
        <v>1100</v>
      </c>
      <c r="AN113" s="166" t="e">
        <f>+SUMIFS('[1]5'!$M$8:$M$158,'[1]5'!$C$8:$C$158,$AM113)</f>
        <v>#VALUE!</v>
      </c>
      <c r="AO113" s="167" t="e">
        <f t="shared" si="5"/>
        <v>#VALUE!</v>
      </c>
      <c r="AR113" s="151" t="str">
        <f t="array" ref="AR113">IFERROR(INDEX([1]!SAN[DK_nr],MATCH(1,('[1]3.2'!$AM113=[1]!SAN[RAS])*('[1]3.2'!AR$7=[1]SAN!$B$5:$B$154),0)),"")</f>
        <v/>
      </c>
      <c r="AS113" s="151" t="str">
        <f t="array" ref="AS113">IFERROR(INDEX([1]!SAN[DK_nr],MATCH(1,('[1]3.2'!$AM113=[1]!SAN[RAS])*('[1]3.2'!AS$7=[1]SAN!$B$5:$B$154),0)),"")</f>
        <v/>
      </c>
      <c r="AT113" s="151" t="str">
        <f t="array" ref="AT113">IFERROR(INDEX([1]!SAN[DK_nr],MATCH(1,('[1]3.2'!$AM113=[1]!SAN[RAS])*('[1]3.2'!AT$7=[1]SAN!$B$5:$B$154),0)),"")</f>
        <v/>
      </c>
      <c r="AU113" s="151" t="str">
        <f t="array" ref="AU113">IFERROR(INDEX([1]!SAN[DK_nr],MATCH(1,('[1]3.2'!$AM113=[1]!SAN[RAS])*('[1]3.2'!AU$7=[1]SAN!$B$5:$B$154),0)),"")</f>
        <v/>
      </c>
      <c r="AV113" s="151" t="str">
        <f t="array" ref="AV113">IFERROR(INDEX([1]!SAN[DK_nr],MATCH(1,('[1]3.2'!$AM113=[1]!SAN[RAS])*('[1]3.2'!AV$7=[1]SAN!$B$5:$B$154),0)),"")</f>
        <v/>
      </c>
      <c r="AW113" s="151" t="str">
        <f t="array" ref="AW113">IFERROR(INDEX([1]!SAN[DK_nr],MATCH(1,('[1]3.2'!$AM113=[1]!SAN[RAS])*('[1]3.2'!AW$7=[1]SAN!$B$5:$B$154),0)),"")</f>
        <v/>
      </c>
      <c r="AX113" s="151" t="str">
        <f t="array" ref="AX113">IFERROR(INDEX([1]!SAN[DK_nr],MATCH(1,('[1]3.2'!$AM113=[1]!SAN[RAS])*('[1]3.2'!AX$7=[1]SAN!$B$5:$B$154),0)),"")</f>
        <v/>
      </c>
      <c r="AY113" s="151" t="str">
        <f t="array" ref="AY113">IFERROR(INDEX([1]!SAN[DK_nr],MATCH(1,('[1]3.2'!$AM113=[1]!SAN[RAS])*('[1]3.2'!AY$7=[1]SAN!$B$5:$B$154),0)),"")</f>
        <v/>
      </c>
      <c r="AZ113" s="151" t="str">
        <f t="array" ref="AZ113">IFERROR(INDEX([1]!SAN[DK_nr],MATCH(1,('[1]3.2'!$AM113=[1]!SAN[RAS])*('[1]3.2'!AZ$7=[1]SAN!$B$5:$B$154),0)),"")</f>
        <v/>
      </c>
      <c r="BA113" s="151" t="str">
        <f t="array" ref="BA113">IFERROR(INDEX([1]!SAN[DK_nr],MATCH(1,('[1]3.2'!$AM113=[1]!SAN[RAS])*('[1]3.2'!BA$7=[1]SAN!$B$5:$B$154),0)),"")</f>
        <v/>
      </c>
      <c r="BB113" s="151" t="str">
        <f t="array" ref="BB113">IFERROR(INDEX([1]!SAN[DK_nr],MATCH(1,('[1]3.2'!$AM113=[1]!SAN[RAS])*('[1]3.2'!BB$7=[1]SAN!$B$5:$B$154),0)),"")</f>
        <v/>
      </c>
      <c r="BC113" s="151" t="str">
        <f t="array" ref="BC113">IFERROR(INDEX([1]!SAN[DK_nr],MATCH(1,('[1]3.2'!$AM113=[1]!SAN[RAS])*('[1]3.2'!BC$7=[1]SAN!$B$5:$B$154),0)),"")</f>
        <v/>
      </c>
      <c r="BD113" s="151" t="str">
        <f t="array" ref="BD113">IFERROR(INDEX([1]!SAN[DK_nr],MATCH(1,('[1]3.2'!$AM113=[1]!SAN[RAS])*('[1]3.2'!BD$7=[1]SAN!$B$5:$B$154),0)),"")</f>
        <v/>
      </c>
      <c r="BE113" s="151" t="str">
        <f t="array" ref="BE113">IFERROR(INDEX([1]!SAN[DK_nr],MATCH(1,('[1]3.2'!$AM113=[1]!SAN[RAS])*('[1]3.2'!BE$7=[1]SAN!$B$5:$B$154),0)),"")</f>
        <v/>
      </c>
      <c r="BF113" s="151" t="str">
        <f t="array" ref="BF113">IFERROR(INDEX([1]!SAN[DK_nr],MATCH(1,('[1]3.2'!$AM113=[1]!SAN[RAS])*('[1]3.2'!BF$7=[1]SAN!$B$5:$B$154),0)),"")</f>
        <v/>
      </c>
      <c r="BG113" s="151" t="str">
        <f t="array" ref="BG113">IFERROR(INDEX([1]!SAN[DK_nr],MATCH(1,('[1]3.2'!$AM113=[1]!SAN[RAS])*('[1]3.2'!BG$7=[1]SAN!$B$5:$B$154),0)),"")</f>
        <v/>
      </c>
      <c r="BH113" s="151" t="str">
        <f t="array" ref="BH113">IFERROR(INDEX([1]!SAN[DK_nr],MATCH(1,('[1]3.2'!$AM113=[1]!SAN[RAS])*('[1]3.2'!BH$7=[1]SAN!$B$5:$B$154),0)),"")</f>
        <v/>
      </c>
      <c r="BI113" s="151" t="str">
        <f t="array" ref="BI113">IFERROR(INDEX([1]!SAN[DK_nr],MATCH(1,('[1]3.2'!$AM113=[1]!SAN[RAS])*('[1]3.2'!BI$7=[1]SAN!$B$5:$B$154),0)),"")</f>
        <v/>
      </c>
      <c r="BJ113" s="151" t="str">
        <f t="array" ref="BJ113">IFERROR(INDEX([1]!SAN[DK_nr],MATCH(1,('[1]3.2'!$AM113=[1]!SAN[RAS])*('[1]3.2'!BJ$7=[1]SAN!$B$5:$B$154),0)),"")</f>
        <v/>
      </c>
      <c r="BK113" s="151" t="str">
        <f t="array" ref="BK113">IFERROR(INDEX([1]!SAN[DK_nr],MATCH(1,('[1]3.2'!$AM113=[1]!SAN[RAS])*('[1]3.2'!BK$7=[1]SAN!$B$5:$B$154),0)),"")</f>
        <v/>
      </c>
      <c r="BL113" s="151" t="str">
        <f t="array" ref="BL113">IFERROR(INDEX([1]!SAN[DK_nr],MATCH(1,('[1]3.2'!$AM113=[1]!SAN[RAS])*('[1]3.2'!BL$7=[1]SAN!$B$5:$B$154),0)),"")</f>
        <v/>
      </c>
      <c r="BM113" s="151" t="str">
        <f t="array" ref="BM113">IFERROR(INDEX([1]!SAN[DK_nr],MATCH(1,('[1]3.2'!$AM113=[1]!SAN[RAS])*('[1]3.2'!BM$7=[1]SAN!$B$5:$B$154),0)),"")</f>
        <v/>
      </c>
      <c r="BN113" s="151" t="str">
        <f t="array" ref="BN113">IFERROR(INDEX([1]!SAN[DK_nr],MATCH(1,('[1]3.2'!$AM113=[1]!SAN[RAS])*('[1]3.2'!BN$7=[1]SAN!$B$5:$B$154),0)),"")</f>
        <v/>
      </c>
      <c r="BO113" s="151" t="str">
        <f t="array" ref="BO113">IFERROR(INDEX([1]!SAN[DK_nr],MATCH(1,('[1]3.2'!$AM113=[1]!SAN[RAS])*('[1]3.2'!BO$7=[1]SAN!$B$5:$B$154),0)),"")</f>
        <v/>
      </c>
      <c r="BP113" s="151" t="str">
        <f t="array" ref="BP113">IFERROR(INDEX([1]!SAN[DK_nr],MATCH(1,('[1]3.2'!$AM113=[1]!SAN[RAS])*('[1]3.2'!BP$7=[1]SAN!$B$5:$B$154),0)),"")</f>
        <v/>
      </c>
      <c r="BQ113" s="151" t="str">
        <f t="array" ref="BQ113">IFERROR(INDEX([1]!SAN[DK_nr],MATCH(1,('[1]3.2'!$AM113=[1]!SAN[RAS])*('[1]3.2'!BQ$7=[1]SAN!$B$5:$B$154),0)),"")</f>
        <v/>
      </c>
      <c r="BR113" s="151" t="str">
        <f t="array" ref="BR113">IFERROR(INDEX([1]!SAN[DK_nr],MATCH(1,('[1]3.2'!$AM113=[1]!SAN[RAS])*('[1]3.2'!BR$7=[1]SAN!$B$5:$B$154),0)),"")</f>
        <v/>
      </c>
      <c r="BS113" s="151" t="str">
        <f t="array" ref="BS113">IFERROR(INDEX([1]!SAN[DK_nr],MATCH(1,('[1]3.2'!$AM113=[1]!SAN[RAS])*('[1]3.2'!BS$7=[1]SAN!$B$5:$B$154),0)),"")</f>
        <v/>
      </c>
      <c r="BT113" s="151" t="str">
        <f t="array" ref="BT113">IFERROR(INDEX([1]!SAN[DK_nr],MATCH(1,('[1]3.2'!$AM113=[1]!SAN[RAS])*('[1]3.2'!BT$7=[1]SAN!$B$5:$B$154),0)),"")</f>
        <v/>
      </c>
      <c r="BU113" s="151" t="str">
        <f t="array" ref="BU113">IFERROR(INDEX([1]!SAN[DK_nr],MATCH(1,('[1]3.2'!$AM113=[1]!SAN[RAS])*('[1]3.2'!BU$7=[1]SAN!$B$5:$B$154),0)),"")</f>
        <v/>
      </c>
      <c r="BV113" s="151" t="str">
        <f t="array" ref="BV113">IFERROR(INDEX([1]!SAN[DK_nr],MATCH(1,('[1]3.2'!$AM113=[1]!SAN[RAS])*('[1]3.2'!BV$7=[1]SAN!$B$5:$B$154),0)),"")</f>
        <v/>
      </c>
      <c r="BW113" s="151" t="str">
        <f t="array" ref="BW113">IFERROR(INDEX([1]!SAN[DK_nr],MATCH(1,('[1]3.2'!$AM113=[1]!SAN[RAS])*('[1]3.2'!BW$7=[1]SAN!$B$5:$B$154),0)),"")</f>
        <v/>
      </c>
      <c r="BX113" s="151" t="str">
        <f t="array" ref="BX113">IFERROR(INDEX([1]!SAN[DK_nr],MATCH(1,('[1]3.2'!$AM113=[1]!SAN[RAS])*('[1]3.2'!BX$7=[1]SAN!$B$5:$B$154),0)),"")</f>
        <v/>
      </c>
      <c r="BY113" s="151" t="str">
        <f t="array" ref="BY113">IFERROR(INDEX([1]!SAN[DK_nr],MATCH(1,('[1]3.2'!$AM113=[1]!SAN[RAS])*('[1]3.2'!BY$7=[1]SAN!$B$5:$B$154),0)),"")</f>
        <v/>
      </c>
      <c r="BZ113" s="151" t="str">
        <f t="array" ref="BZ113">IFERROR(INDEX([1]!SAN[DK_nr],MATCH(1,('[1]3.2'!$AM113=[1]!SAN[RAS])*('[1]3.2'!BZ$7=[1]SAN!$B$5:$B$154),0)),"")</f>
        <v/>
      </c>
      <c r="CA113" s="151" t="str">
        <f t="array" ref="CA113">IFERROR(INDEX([1]!SAN[DK_nr],MATCH(1,('[1]3.2'!$AM113=[1]!SAN[RAS])*('[1]3.2'!CA$7=[1]SAN!$B$5:$B$154),0)),"")</f>
        <v/>
      </c>
      <c r="CB113" s="151" t="str">
        <f t="array" ref="CB113">IFERROR(INDEX([1]!SAN[DK_nr],MATCH(1,('[1]3.2'!$AM113=[1]!SAN[RAS])*('[1]3.2'!CB$7=[1]SAN!$B$5:$B$154),0)),"")</f>
        <v/>
      </c>
      <c r="CC113" s="151" t="str">
        <f t="array" ref="CC113">IFERROR(INDEX([1]!SAN[DK_nr],MATCH(1,('[1]3.2'!$AM113=[1]!SAN[RAS])*('[1]3.2'!CC$7=[1]SAN!$B$5:$B$154),0)),"")</f>
        <v/>
      </c>
      <c r="CD113" s="151" t="str">
        <f t="array" ref="CD113">IFERROR(INDEX([1]!SAN[DK_nr],MATCH(1,('[1]3.2'!$AM113=[1]!SAN[RAS])*('[1]3.2'!CD$7=[1]SAN!$B$5:$B$154),0)),"")</f>
        <v/>
      </c>
      <c r="CE113" s="151" t="str">
        <f t="array" ref="CE113">IFERROR(INDEX([1]!SAN[DK_nr],MATCH(1,('[1]3.2'!$AM113=[1]!SAN[RAS])*('[1]3.2'!CE$7=[1]SAN!$B$5:$B$154),0)),"")</f>
        <v/>
      </c>
      <c r="CF113" s="151" t="str">
        <f t="array" ref="CF113">IFERROR(INDEX([1]!SAN[DK_nr],MATCH(1,('[1]3.2'!$AM113=[1]!SAN[RAS])*('[1]3.2'!CF$7=[1]SAN!$B$5:$B$154),0)),"")</f>
        <v/>
      </c>
      <c r="CG113" s="151" t="str">
        <f t="array" ref="CG113">IFERROR(INDEX([1]!SAN[DK_nr],MATCH(1,('[1]3.2'!$AM113=[1]!SAN[RAS])*('[1]3.2'!CG$7=[1]SAN!$B$5:$B$154),0)),"")</f>
        <v/>
      </c>
      <c r="CH113" s="151" t="str">
        <f t="array" ref="CH113">IFERROR(INDEX([1]!SAN[DK_nr],MATCH(1,('[1]3.2'!$AM113=[1]!SAN[RAS])*('[1]3.2'!CH$7=[1]SAN!$B$5:$B$154),0)),"")</f>
        <v/>
      </c>
      <c r="CI113" s="151" t="str">
        <f t="array" ref="CI113">IFERROR(INDEX([1]!SAN[DK_nr],MATCH(1,('[1]3.2'!$AM113=[1]!SAN[RAS])*('[1]3.2'!CI$7=[1]SAN!$B$5:$B$154),0)),"")</f>
        <v/>
      </c>
      <c r="CJ113" s="151" t="str">
        <f t="array" ref="CJ113">IFERROR(INDEX([1]!SAN[DK_nr],MATCH(1,('[1]3.2'!$AM113=[1]!SAN[RAS])*('[1]3.2'!CJ$7=[1]SAN!$B$5:$B$154),0)),"")</f>
        <v/>
      </c>
      <c r="CK113" s="151" t="str">
        <f t="array" ref="CK113">IFERROR(INDEX([1]!SAN[DK_nr],MATCH(1,('[1]3.2'!$AM113=[1]!SAN[RAS])*('[1]3.2'!CK$7=[1]SAN!$B$5:$B$154),0)),"")</f>
        <v/>
      </c>
      <c r="CL113" s="151" t="str">
        <f t="array" ref="CL113">IFERROR(INDEX([1]!SAN[DK_nr],MATCH(1,('[1]3.2'!$AM113=[1]!SAN[RAS])*('[1]3.2'!CL$7=[1]SAN!$B$5:$B$154),0)),"")</f>
        <v/>
      </c>
      <c r="CM113" s="151" t="str">
        <f t="array" ref="CM113">IFERROR(INDEX([1]!SAN[DK_nr],MATCH(1,('[1]3.2'!$AM113=[1]!SAN[RAS])*('[1]3.2'!CM$7=[1]SAN!$B$5:$B$154),0)),"")</f>
        <v/>
      </c>
      <c r="CN113" s="151" t="str">
        <f t="array" ref="CN113">IFERROR(INDEX([1]!SAN[DK_nr],MATCH(1,('[1]3.2'!$AM113=[1]!SAN[RAS])*('[1]3.2'!CN$7=[1]SAN!$B$5:$B$154),0)),"")</f>
        <v/>
      </c>
      <c r="CO113" s="151" t="str">
        <f t="array" ref="CO113">IFERROR(INDEX([1]!SAN[DK_nr],MATCH(1,('[1]3.2'!$AM113=[1]!SAN[RAS])*('[1]3.2'!CO$7=[1]SAN!$B$5:$B$154),0)),"")</f>
        <v/>
      </c>
      <c r="CP113" s="151" t="str">
        <f t="array" ref="CP113">IFERROR(INDEX([1]!SAN[DK_nr],MATCH(1,('[1]3.2'!$AM113=[1]!SAN[RAS])*('[1]3.2'!CP$7=[1]SAN!$B$5:$B$154),0)),"")</f>
        <v/>
      </c>
      <c r="CQ113" s="151" t="str">
        <f t="array" ref="CQ113">IFERROR(INDEX([1]!SAN[DK_nr],MATCH(1,('[1]3.2'!$AM113=[1]!SAN[RAS])*('[1]3.2'!CQ$7=[1]SAN!$B$5:$B$154),0)),"")</f>
        <v/>
      </c>
      <c r="CR113" s="151" t="str">
        <f t="array" ref="CR113">IFERROR(INDEX([1]!SAN[DK_nr],MATCH(1,('[1]3.2'!$AM113=[1]!SAN[RAS])*('[1]3.2'!CR$7=[1]SAN!$B$5:$B$154),0)),"")</f>
        <v/>
      </c>
      <c r="CS113" s="151" t="str">
        <f t="array" ref="CS113">IFERROR(INDEX([1]!SAN[DK_nr],MATCH(1,('[1]3.2'!$AM113=[1]!SAN[RAS])*('[1]3.2'!CS$7=[1]SAN!$B$5:$B$154),0)),"")</f>
        <v/>
      </c>
      <c r="CT113" s="151" t="str">
        <f t="array" ref="CT113">IFERROR(INDEX([1]!SAN[DK_nr],MATCH(1,('[1]3.2'!$AM113=[1]!SAN[RAS])*('[1]3.2'!CT$7=[1]SAN!$B$5:$B$154),0)),"")</f>
        <v/>
      </c>
      <c r="CU113" s="151" t="str">
        <f t="array" ref="CU113">IFERROR(INDEX([1]!SAN[DK_nr],MATCH(1,('[1]3.2'!$AM113=[1]!SAN[RAS])*('[1]3.2'!CU$7=[1]SAN!$B$5:$B$154),0)),"")</f>
        <v/>
      </c>
      <c r="CV113" s="151" t="str">
        <f t="array" ref="CV113">IFERROR(INDEX([1]!SAN[DK_nr],MATCH(1,('[1]3.2'!$AM113=[1]!SAN[RAS])*('[1]3.2'!CV$7=[1]SAN!$B$5:$B$154),0)),"")</f>
        <v/>
      </c>
      <c r="CW113" s="151" t="str">
        <f t="array" ref="CW113">IFERROR(INDEX([1]!SAN[DK_nr],MATCH(1,('[1]3.2'!$AM113=[1]!SAN[RAS])*('[1]3.2'!CW$7=[1]SAN!$B$5:$B$154),0)),"")</f>
        <v/>
      </c>
      <c r="CX113" s="151" t="str">
        <f t="array" ref="CX113">IFERROR(INDEX([1]!SAN[DK_nr],MATCH(1,('[1]3.2'!$AM113=[1]!SAN[RAS])*('[1]3.2'!CX$7=[1]SAN!$B$5:$B$154),0)),"")</f>
        <v/>
      </c>
      <c r="CY113" s="151" t="str">
        <f t="array" ref="CY113">IFERROR(INDEX([1]!SAN[DK_nr],MATCH(1,('[1]3.2'!$AM113=[1]!SAN[RAS])*('[1]3.2'!CY$7=[1]SAN!$B$5:$B$154),0)),"")</f>
        <v/>
      </c>
      <c r="CZ113" s="151" t="str">
        <f t="array" ref="CZ113">IFERROR(INDEX([1]!SAN[DK_nr],MATCH(1,('[1]3.2'!$AM113=[1]!SAN[RAS])*('[1]3.2'!CZ$7=[1]SAN!$B$5:$B$154),0)),"")</f>
        <v/>
      </c>
      <c r="DA113" s="151" t="str">
        <f t="array" ref="DA113">IFERROR(INDEX([1]!SAN[DK_nr],MATCH(1,('[1]3.2'!$AM113=[1]!SAN[RAS])*('[1]3.2'!DA$7=[1]SAN!$B$5:$B$154),0)),"")</f>
        <v/>
      </c>
      <c r="DB113" s="151" t="str">
        <f t="array" ref="DB113">IFERROR(INDEX([1]!SAN[DK_nr],MATCH(1,('[1]3.2'!$AM113=[1]!SAN[RAS])*('[1]3.2'!DB$7=[1]SAN!$B$5:$B$154),0)),"")</f>
        <v/>
      </c>
      <c r="DC113" s="151" t="str">
        <f t="array" ref="DC113">IFERROR(INDEX([1]!SAN[DK_nr],MATCH(1,('[1]3.2'!$AM113=[1]!SAN[RAS])*('[1]3.2'!DC$7=[1]SAN!$B$5:$B$154),0)),"")</f>
        <v/>
      </c>
      <c r="DD113" s="151" t="str">
        <f t="array" ref="DD113">IFERROR(INDEX([1]!SAN[DK_nr],MATCH(1,('[1]3.2'!$AM113=[1]!SAN[RAS])*('[1]3.2'!DD$7=[1]SAN!$B$5:$B$154),0)),"")</f>
        <v/>
      </c>
      <c r="DE113" s="151" t="str">
        <f t="array" ref="DE113">IFERROR(INDEX([1]!SAN[DK_nr],MATCH(1,('[1]3.2'!$AM113=[1]!SAN[RAS])*('[1]3.2'!DE$7=[1]SAN!$B$5:$B$154),0)),"")</f>
        <v/>
      </c>
      <c r="DF113" s="151" t="str">
        <f t="array" ref="DF113">IFERROR(INDEX([1]!SAN[DK_nr],MATCH(1,('[1]3.2'!$AM113=[1]!SAN[RAS])*('[1]3.2'!DF$7=[1]SAN!$B$5:$B$154),0)),"")</f>
        <v/>
      </c>
      <c r="DG113" s="151" t="str">
        <f t="array" ref="DG113">IFERROR(INDEX([1]!SAN[DK_nr],MATCH(1,('[1]3.2'!$AM113=[1]!SAN[RAS])*('[1]3.2'!DG$7=[1]SAN!$B$5:$B$154),0)),"")</f>
        <v/>
      </c>
      <c r="DH113" s="151" t="str">
        <f t="array" ref="DH113">IFERROR(INDEX([1]!SAN[DK_nr],MATCH(1,('[1]3.2'!$AM113=[1]!SAN[RAS])*('[1]3.2'!DH$7=[1]SAN!$B$5:$B$154),0)),"")</f>
        <v/>
      </c>
      <c r="DI113" s="151" t="str">
        <f t="array" ref="DI113">IFERROR(INDEX([1]!SAN[DK_nr],MATCH(1,('[1]3.2'!$AM113=[1]!SAN[RAS])*('[1]3.2'!DI$7=[1]SAN!$B$5:$B$154),0)),"")</f>
        <v/>
      </c>
      <c r="DJ113" s="151" t="str">
        <f t="array" ref="DJ113">IFERROR(INDEX([1]!SAN[DK_nr],MATCH(1,('[1]3.2'!$AM113=[1]!SAN[RAS])*('[1]3.2'!DJ$7=[1]SAN!$B$5:$B$154),0)),"")</f>
        <v/>
      </c>
      <c r="DK113" s="151" t="str">
        <f t="array" ref="DK113">IFERROR(INDEX([1]!SAN[DK_nr],MATCH(1,('[1]3.2'!$AM113=[1]!SAN[RAS])*('[1]3.2'!DK$7=[1]SAN!$B$5:$B$154),0)),"")</f>
        <v/>
      </c>
      <c r="DL113" s="151" t="str">
        <f t="array" ref="DL113">IFERROR(INDEX([1]!SAN[DK_nr],MATCH(1,('[1]3.2'!$AM113=[1]!SAN[RAS])*('[1]3.2'!DL$7=[1]SAN!$B$5:$B$154),0)),"")</f>
        <v/>
      </c>
      <c r="DM113" s="151" t="str">
        <f t="array" ref="DM113">IFERROR(INDEX([1]!SAN[DK_nr],MATCH(1,('[1]3.2'!$AM113=[1]!SAN[RAS])*('[1]3.2'!DM$7=[1]SAN!$B$5:$B$154),0)),"")</f>
        <v/>
      </c>
      <c r="DN113" s="151" t="str">
        <f t="array" ref="DN113">IFERROR(INDEX([1]!SAN[DK_nr],MATCH(1,('[1]3.2'!$AM113=[1]!SAN[RAS])*('[1]3.2'!DN$7=[1]SAN!$B$5:$B$154),0)),"")</f>
        <v/>
      </c>
      <c r="DO113" s="151" t="str">
        <f t="array" ref="DO113">IFERROR(INDEX([1]!SAN[DK_nr],MATCH(1,('[1]3.2'!$AM113=[1]!SAN[RAS])*('[1]3.2'!DO$7=[1]SAN!$B$5:$B$154),0)),"")</f>
        <v/>
      </c>
      <c r="DP113" s="151" t="str">
        <f t="array" ref="DP113">IFERROR(INDEX([1]!SAN[DK_nr],MATCH(1,('[1]3.2'!$AM113=[1]!SAN[RAS])*('[1]3.2'!DP$7=[1]SAN!$B$5:$B$154),0)),"")</f>
        <v/>
      </c>
      <c r="DQ113" s="151" t="str">
        <f t="array" ref="DQ113">IFERROR(INDEX([1]!SAN[DK_nr],MATCH(1,('[1]3.2'!$AM113=[1]!SAN[RAS])*('[1]3.2'!DQ$7=[1]SAN!$B$5:$B$154),0)),"")</f>
        <v/>
      </c>
      <c r="DR113" s="151" t="str">
        <f t="array" ref="DR113">IFERROR(INDEX([1]!SAN[DK_nr],MATCH(1,('[1]3.2'!$AM113=[1]!SAN[RAS])*('[1]3.2'!DR$7=[1]SAN!$B$5:$B$154),0)),"")</f>
        <v/>
      </c>
      <c r="DS113" s="151" t="str">
        <f t="array" ref="DS113">IFERROR(INDEX([1]!SAN[DK_nr],MATCH(1,('[1]3.2'!$AM113=[1]!SAN[RAS])*('[1]3.2'!DS$7=[1]SAN!$B$5:$B$154),0)),"")</f>
        <v/>
      </c>
      <c r="DT113" s="151" t="str">
        <f t="array" ref="DT113">IFERROR(INDEX([1]!SAN[DK_nr],MATCH(1,('[1]3.2'!$AM113=[1]!SAN[RAS])*('[1]3.2'!DT$7=[1]SAN!$B$5:$B$154),0)),"")</f>
        <v/>
      </c>
      <c r="DU113" s="151" t="str">
        <f t="array" ref="DU113">IFERROR(INDEX([1]!SAN[DK_nr],MATCH(1,('[1]3.2'!$AM113=[1]!SAN[RAS])*('[1]3.2'!DU$7=[1]SAN!$B$5:$B$154),0)),"")</f>
        <v/>
      </c>
      <c r="DV113" s="151" t="str">
        <f t="array" ref="DV113">IFERROR(INDEX([1]!SAN[DK_nr],MATCH(1,('[1]3.2'!$AM113=[1]!SAN[RAS])*('[1]3.2'!DV$7=[1]SAN!$B$5:$B$154),0)),"")</f>
        <v/>
      </c>
      <c r="DW113" s="151" t="str">
        <f t="array" ref="DW113">IFERROR(INDEX([1]!SAN[DK_nr],MATCH(1,('[1]3.2'!$AM113=[1]!SAN[RAS])*('[1]3.2'!DW$7=[1]SAN!$B$5:$B$154),0)),"")</f>
        <v/>
      </c>
      <c r="DX113" s="151" t="str">
        <f t="array" ref="DX113">IFERROR(INDEX([1]!SAN[DK_nr],MATCH(1,('[1]3.2'!$AM113=[1]!SAN[RAS])*('[1]3.2'!DX$7=[1]SAN!$B$5:$B$154),0)),"")</f>
        <v/>
      </c>
      <c r="DY113" s="151" t="str">
        <f t="array" ref="DY113">IFERROR(INDEX([1]!SAN[DK_nr],MATCH(1,('[1]3.2'!$AM113=[1]!SAN[RAS])*('[1]3.2'!DY$7=[1]SAN!$B$5:$B$154),0)),"")</f>
        <v/>
      </c>
      <c r="DZ113" s="151" t="str">
        <f t="array" ref="DZ113">IFERROR(INDEX([1]!SAN[DK_nr],MATCH(1,('[1]3.2'!$AM113=[1]!SAN[RAS])*('[1]3.2'!DZ$7=[1]SAN!$B$5:$B$154),0)),"")</f>
        <v/>
      </c>
      <c r="EA113" s="151" t="str">
        <f t="array" ref="EA113">IFERROR(INDEX([1]!SAN[DK_nr],MATCH(1,('[1]3.2'!$AM113=[1]!SAN[RAS])*('[1]3.2'!EA$7=[1]SAN!$B$5:$B$154),0)),"")</f>
        <v/>
      </c>
      <c r="EB113" s="151" t="str">
        <f t="array" ref="EB113">IFERROR(INDEX([1]!SAN[DK_nr],MATCH(1,('[1]3.2'!$AM113=[1]!SAN[RAS])*('[1]3.2'!EB$7=[1]SAN!$B$5:$B$154),0)),"")</f>
        <v/>
      </c>
    </row>
    <row r="114" spans="2:132" ht="12.2" customHeight="1" x14ac:dyDescent="0.2">
      <c r="B114" s="168" t="s">
        <v>660</v>
      </c>
      <c r="C114" s="169" t="s">
        <v>661</v>
      </c>
      <c r="D114" s="170" t="str">
        <f t="shared" ref="D114:D117" si="9">+AR114&amp;" "&amp;AS114&amp;" "&amp;AT114&amp;" "&amp;AU114&amp;" "&amp;AV114&amp;" "&amp;AW114&amp;" "&amp;AX114&amp;" "&amp;AY114&amp;" "&amp;AZ114&amp;" "&amp;BA114&amp;" "&amp;BB114&amp;" "&amp;BC114&amp;" "&amp;BD114&amp;" "&amp;BE114&amp;" "&amp;BF114&amp;" "&amp;BG114&amp;" "&amp;BH114&amp;" "&amp;BI114&amp;" "&amp;BJ114&amp;" "&amp;BK114&amp;" "&amp;BL114&amp;" "&amp;BM114&amp;" "&amp;BN114&amp;" "&amp;BO114&amp;" "&amp;BP114&amp;" "&amp;BQ114&amp;" "&amp;BR114&amp;" "&amp;BS114&amp;" "&amp;BT114&amp;" "&amp;BU114&amp;" "&amp;BV114&amp;" "&amp;BW114&amp;" "&amp;BX114&amp;" "&amp;BY114&amp;" "&amp;BZ114&amp;" "&amp;CA114&amp;" "&amp;CB114&amp;" "&amp;CC114&amp;" "&amp;CD114&amp;" "&amp;CE114&amp;" "&amp;CF114&amp;" "&amp;CG114&amp;" "&amp;CH114&amp;" "&amp;CI114&amp;" "&amp;CJ114&amp;" "&amp;CK114&amp;" "&amp;CL114&amp;" "&amp;CM114&amp;" "&amp;CN114&amp;" "&amp;CO114&amp;" "&amp;CP114&amp;" "&amp;CQ114&amp;" "&amp;CR114&amp;" "&amp;CS114&amp;" "&amp;CT114&amp;" "&amp;CU114&amp;" "&amp;CV114&amp;" "&amp;CW114&amp;" "&amp;CX114&amp;" "&amp;CY114&amp;" "&amp;CZ114&amp;" "&amp;DA114&amp;" "&amp;DB114&amp;" "&amp;DC114&amp;" "&amp;DD114&amp;" "&amp;DE114&amp;" "&amp;DF114&amp;" "&amp;DG114&amp;" "&amp;DH114&amp;" "&amp;DI114&amp;" "&amp;DJ114&amp;" "&amp;DK114&amp;" "&amp;DL114&amp;" "&amp;DM114&amp;" "&amp;DN114&amp;" "&amp;DO114&amp;" "&amp;DP114&amp;" "&amp;DQ114&amp;" "&amp;DR114&amp;" "&amp;DS114&amp;" "&amp;DT114&amp;" "&amp;DU114&amp;" "&amp;DV114&amp;" "&amp;DW114&amp;" "&amp;DX114&amp;" "&amp;DY114&amp;" "&amp;DZ114&amp;" "&amp;EA114&amp;" "&amp;EB114</f>
        <v xml:space="preserve">                                                                                        </v>
      </c>
      <c r="E114" s="171" t="e">
        <f>+SUMIFS([1]!Sanaudos[Suma],[1]!Sanaudos[Pagal DK RAS],$AM114)</f>
        <v>#REF!</v>
      </c>
      <c r="F114" s="171"/>
      <c r="G114" s="171"/>
      <c r="H114" s="171"/>
      <c r="I114" s="171"/>
      <c r="J114" s="171" t="e">
        <f>+SUMIFS([1]!Sanaudos_kor[Suma],[1]!Sanaudos_kor[RAS],$AM114,[1]!Sanaudos_kor[KOR_nr],J$1)</f>
        <v>#REF!</v>
      </c>
      <c r="K114" s="171" t="e">
        <f>+SUMIFS([1]!Sanaudos_kor[Suma],[1]!Sanaudos_kor[RAS],$AM114,[1]!Sanaudos_kor[KOR_nr],K$1)</f>
        <v>#REF!</v>
      </c>
      <c r="L114" s="171" t="e">
        <f>+SUMIFS([1]!Sanaudos_kor[Suma],[1]!Sanaudos_kor[RAS],$AM114,[1]!Sanaudos_kor[KOR_nr],L$1)</f>
        <v>#REF!</v>
      </c>
      <c r="M114" s="171" t="e">
        <f>+SUMIFS([1]!Sanaudos_kor[Suma],[1]!Sanaudos_kor[RAS],$AM114,[1]!Sanaudos_kor[KOR_nr],M$1)</f>
        <v>#REF!</v>
      </c>
      <c r="N114" s="171" t="e">
        <f>+SUMIFS([1]!Sanaudos_kor[Suma],[1]!Sanaudos_kor[RAS],$AM114,[1]!Sanaudos_kor[KOR_nr],N$1)</f>
        <v>#REF!</v>
      </c>
      <c r="O114" s="171" t="e">
        <f>+SUMIFS([1]!Sanaudos_kor[Suma],[1]!Sanaudos_kor[RAS],$AM114,[1]!Sanaudos_kor[KOR_nr],O$1)</f>
        <v>#REF!</v>
      </c>
      <c r="P114" s="171" t="e">
        <f>+SUMIFS([1]!Sanaudos_kor[Suma],[1]!Sanaudos_kor[RAS],$AM114,[1]!Sanaudos_kor[KOR_nr],P$1)</f>
        <v>#REF!</v>
      </c>
      <c r="Q114" s="171" t="e">
        <f>+SUMIFS([1]!Sanaudos_kor[Suma],[1]!Sanaudos_kor[RAS],$AM114,[1]!Sanaudos_kor[KOR_nr],Q$1)</f>
        <v>#REF!</v>
      </c>
      <c r="R114" s="171" t="e">
        <f>+SUMIFS([1]!Sanaudos_kor[Suma],[1]!Sanaudos_kor[RAS],$AM114,[1]!Sanaudos_kor[KOR_nr],R$1)</f>
        <v>#REF!</v>
      </c>
      <c r="S114" s="171" t="e">
        <f>+SUMIFS([1]!Sanaudos_kor[Suma],[1]!Sanaudos_kor[RAS],$AM114,[1]!Sanaudos_kor[KOR_nr],S$1)</f>
        <v>#REF!</v>
      </c>
      <c r="T114" s="171" t="e">
        <f>+SUMIFS([1]!Sanaudos_kor[Suma],[1]!Sanaudos_kor[RAS],$AM114,[1]!Sanaudos_kor[KOR_nr],T$1)</f>
        <v>#REF!</v>
      </c>
      <c r="U114" s="171" t="e">
        <f>+SUMIFS([1]!Sanaudos_kor[Suma],[1]!Sanaudos_kor[RAS],$AM114,[1]!Sanaudos_kor[KOR_nr],U$1)</f>
        <v>#REF!</v>
      </c>
      <c r="V114" s="171" t="e">
        <f>+SUMIFS([1]!Sanaudos_kor[Suma],[1]!Sanaudos_kor[RAS],$AM114,[1]!Sanaudos_kor[KOR_nr],V$1)</f>
        <v>#REF!</v>
      </c>
      <c r="W114" s="171" t="e">
        <f>+SUMIFS([1]!Sanaudos_kor[Suma],[1]!Sanaudos_kor[RAS],$AM114,[1]!Sanaudos_kor[KOR_nr],W$1)</f>
        <v>#REF!</v>
      </c>
      <c r="X114" s="171" t="e">
        <f>+SUMIFS([1]!Sanaudos_kor[Suma],[1]!Sanaudos_kor[RAS],$AM114,[1]!Sanaudos_kor[KOR_nr],X$1)</f>
        <v>#REF!</v>
      </c>
      <c r="Y114" s="171" t="e">
        <f>+SUMIFS([1]!Sanaudos_kor[Suma],[1]!Sanaudos_kor[RAS],$AM114,[1]!Sanaudos_kor[KOR_nr],Y$1)</f>
        <v>#REF!</v>
      </c>
      <c r="Z114" s="171" t="e">
        <f>+SUMIFS([1]!Sanaudos_kor[Suma],[1]!Sanaudos_kor[RAS],$AM114,[1]!Sanaudos_kor[KOR_nr],Z$1)</f>
        <v>#REF!</v>
      </c>
      <c r="AA114" s="171" t="e">
        <f>+SUMIFS([1]!Sanaudos_kor[Suma],[1]!Sanaudos_kor[RAS],$AM114,[1]!Sanaudos_kor[KOR_nr],AA$1)</f>
        <v>#REF!</v>
      </c>
      <c r="AB114" s="171" t="e">
        <f>+SUMIFS([1]!Sanaudos_kor[Suma],[1]!Sanaudos_kor[RAS],$AM114,[1]!Sanaudos_kor[KOR_nr],AB$1)</f>
        <v>#REF!</v>
      </c>
      <c r="AC114" s="171" t="e">
        <f>+SUMIFS([1]!Sanaudos_kor[Suma],[1]!Sanaudos_kor[RAS],$AM114,[1]!Sanaudos_kor[KOR_nr],AC$1)</f>
        <v>#REF!</v>
      </c>
      <c r="AD114" s="171" t="e">
        <f>+SUMIFS([1]!Sanaudos_kor[Suma],[1]!Sanaudos_kor[RAS],$AM114,[1]!Sanaudos_kor[KOR_nr],AD$1)</f>
        <v>#REF!</v>
      </c>
      <c r="AE114" s="171" t="e">
        <f>+SUMIFS([1]!Sanaudos_kor[Suma],[1]!Sanaudos_kor[RAS],$AM114,[1]!Sanaudos_kor[KOR_nr],AE$1)</f>
        <v>#REF!</v>
      </c>
      <c r="AF114" s="171" t="e">
        <f t="shared" si="4"/>
        <v>#REF!</v>
      </c>
      <c r="AG114" s="538"/>
      <c r="AL114" s="172">
        <f>+'[1]3.pagrindinis'!A116</f>
        <v>1100</v>
      </c>
      <c r="AM114" s="172">
        <f>+'[1]3.pagrindinis'!B116</f>
        <v>1101</v>
      </c>
      <c r="AN114" s="166" t="e">
        <f>+SUMIFS('[1]5'!$M$8:$M$158,'[1]5'!$C$8:$C$158,$AM114)</f>
        <v>#VALUE!</v>
      </c>
      <c r="AO114" s="167" t="e">
        <f t="shared" si="5"/>
        <v>#VALUE!</v>
      </c>
      <c r="AR114" s="151" t="str">
        <f t="array" ref="AR114">IFERROR(INDEX([1]!SAN[DK_nr],MATCH(1,('[1]3.2'!$AM114=[1]!SAN[RAS])*('[1]3.2'!AR$7=[1]SAN!$B$5:$B$154),0)),"")</f>
        <v/>
      </c>
      <c r="AS114" s="151" t="str">
        <f t="array" ref="AS114">IFERROR(INDEX([1]!SAN[DK_nr],MATCH(1,('[1]3.2'!$AM114=[1]!SAN[RAS])*('[1]3.2'!AS$7=[1]SAN!$B$5:$B$154),0)),"")</f>
        <v/>
      </c>
      <c r="AT114" s="151" t="str">
        <f t="array" ref="AT114">IFERROR(INDEX([1]!SAN[DK_nr],MATCH(1,('[1]3.2'!$AM114=[1]!SAN[RAS])*('[1]3.2'!AT$7=[1]SAN!$B$5:$B$154),0)),"")</f>
        <v/>
      </c>
      <c r="AU114" s="151" t="str">
        <f t="array" ref="AU114">IFERROR(INDEX([1]!SAN[DK_nr],MATCH(1,('[1]3.2'!$AM114=[1]!SAN[RAS])*('[1]3.2'!AU$7=[1]SAN!$B$5:$B$154),0)),"")</f>
        <v/>
      </c>
      <c r="AV114" s="151" t="str">
        <f t="array" ref="AV114">IFERROR(INDEX([1]!SAN[DK_nr],MATCH(1,('[1]3.2'!$AM114=[1]!SAN[RAS])*('[1]3.2'!AV$7=[1]SAN!$B$5:$B$154),0)),"")</f>
        <v/>
      </c>
      <c r="AW114" s="151" t="str">
        <f t="array" ref="AW114">IFERROR(INDEX([1]!SAN[DK_nr],MATCH(1,('[1]3.2'!$AM114=[1]!SAN[RAS])*('[1]3.2'!AW$7=[1]SAN!$B$5:$B$154),0)),"")</f>
        <v/>
      </c>
      <c r="AX114" s="151" t="str">
        <f t="array" ref="AX114">IFERROR(INDEX([1]!SAN[DK_nr],MATCH(1,('[1]3.2'!$AM114=[1]!SAN[RAS])*('[1]3.2'!AX$7=[1]SAN!$B$5:$B$154),0)),"")</f>
        <v/>
      </c>
      <c r="AY114" s="151" t="str">
        <f t="array" ref="AY114">IFERROR(INDEX([1]!SAN[DK_nr],MATCH(1,('[1]3.2'!$AM114=[1]!SAN[RAS])*('[1]3.2'!AY$7=[1]SAN!$B$5:$B$154),0)),"")</f>
        <v/>
      </c>
      <c r="AZ114" s="151" t="str">
        <f t="array" ref="AZ114">IFERROR(INDEX([1]!SAN[DK_nr],MATCH(1,('[1]3.2'!$AM114=[1]!SAN[RAS])*('[1]3.2'!AZ$7=[1]SAN!$B$5:$B$154),0)),"")</f>
        <v/>
      </c>
      <c r="BA114" s="151" t="str">
        <f t="array" ref="BA114">IFERROR(INDEX([1]!SAN[DK_nr],MATCH(1,('[1]3.2'!$AM114=[1]!SAN[RAS])*('[1]3.2'!BA$7=[1]SAN!$B$5:$B$154),0)),"")</f>
        <v/>
      </c>
      <c r="BB114" s="151" t="str">
        <f t="array" ref="BB114">IFERROR(INDEX([1]!SAN[DK_nr],MATCH(1,('[1]3.2'!$AM114=[1]!SAN[RAS])*('[1]3.2'!BB$7=[1]SAN!$B$5:$B$154),0)),"")</f>
        <v/>
      </c>
      <c r="BC114" s="151" t="str">
        <f t="array" ref="BC114">IFERROR(INDEX([1]!SAN[DK_nr],MATCH(1,('[1]3.2'!$AM114=[1]!SAN[RAS])*('[1]3.2'!BC$7=[1]SAN!$B$5:$B$154),0)),"")</f>
        <v/>
      </c>
      <c r="BD114" s="151" t="str">
        <f t="array" ref="BD114">IFERROR(INDEX([1]!SAN[DK_nr],MATCH(1,('[1]3.2'!$AM114=[1]!SAN[RAS])*('[1]3.2'!BD$7=[1]SAN!$B$5:$B$154),0)),"")</f>
        <v/>
      </c>
      <c r="BE114" s="151" t="str">
        <f t="array" ref="BE114">IFERROR(INDEX([1]!SAN[DK_nr],MATCH(1,('[1]3.2'!$AM114=[1]!SAN[RAS])*('[1]3.2'!BE$7=[1]SAN!$B$5:$B$154),0)),"")</f>
        <v/>
      </c>
      <c r="BF114" s="151" t="str">
        <f t="array" ref="BF114">IFERROR(INDEX([1]!SAN[DK_nr],MATCH(1,('[1]3.2'!$AM114=[1]!SAN[RAS])*('[1]3.2'!BF$7=[1]SAN!$B$5:$B$154),0)),"")</f>
        <v/>
      </c>
      <c r="BG114" s="151" t="str">
        <f t="array" ref="BG114">IFERROR(INDEX([1]!SAN[DK_nr],MATCH(1,('[1]3.2'!$AM114=[1]!SAN[RAS])*('[1]3.2'!BG$7=[1]SAN!$B$5:$B$154),0)),"")</f>
        <v/>
      </c>
      <c r="BH114" s="151" t="str">
        <f t="array" ref="BH114">IFERROR(INDEX([1]!SAN[DK_nr],MATCH(1,('[1]3.2'!$AM114=[1]!SAN[RAS])*('[1]3.2'!BH$7=[1]SAN!$B$5:$B$154),0)),"")</f>
        <v/>
      </c>
      <c r="BI114" s="151" t="str">
        <f t="array" ref="BI114">IFERROR(INDEX([1]!SAN[DK_nr],MATCH(1,('[1]3.2'!$AM114=[1]!SAN[RAS])*('[1]3.2'!BI$7=[1]SAN!$B$5:$B$154),0)),"")</f>
        <v/>
      </c>
      <c r="BJ114" s="151" t="str">
        <f t="array" ref="BJ114">IFERROR(INDEX([1]!SAN[DK_nr],MATCH(1,('[1]3.2'!$AM114=[1]!SAN[RAS])*('[1]3.2'!BJ$7=[1]SAN!$B$5:$B$154),0)),"")</f>
        <v/>
      </c>
      <c r="BK114" s="151" t="str">
        <f t="array" ref="BK114">IFERROR(INDEX([1]!SAN[DK_nr],MATCH(1,('[1]3.2'!$AM114=[1]!SAN[RAS])*('[1]3.2'!BK$7=[1]SAN!$B$5:$B$154),0)),"")</f>
        <v/>
      </c>
      <c r="BL114" s="151" t="str">
        <f t="array" ref="BL114">IFERROR(INDEX([1]!SAN[DK_nr],MATCH(1,('[1]3.2'!$AM114=[1]!SAN[RAS])*('[1]3.2'!BL$7=[1]SAN!$B$5:$B$154),0)),"")</f>
        <v/>
      </c>
      <c r="BM114" s="151" t="str">
        <f t="array" ref="BM114">IFERROR(INDEX([1]!SAN[DK_nr],MATCH(1,('[1]3.2'!$AM114=[1]!SAN[RAS])*('[1]3.2'!BM$7=[1]SAN!$B$5:$B$154),0)),"")</f>
        <v/>
      </c>
      <c r="BN114" s="151" t="str">
        <f t="array" ref="BN114">IFERROR(INDEX([1]!SAN[DK_nr],MATCH(1,('[1]3.2'!$AM114=[1]!SAN[RAS])*('[1]3.2'!BN$7=[1]SAN!$B$5:$B$154),0)),"")</f>
        <v/>
      </c>
      <c r="BO114" s="151" t="str">
        <f t="array" ref="BO114">IFERROR(INDEX([1]!SAN[DK_nr],MATCH(1,('[1]3.2'!$AM114=[1]!SAN[RAS])*('[1]3.2'!BO$7=[1]SAN!$B$5:$B$154),0)),"")</f>
        <v/>
      </c>
      <c r="BP114" s="151" t="str">
        <f t="array" ref="BP114">IFERROR(INDEX([1]!SAN[DK_nr],MATCH(1,('[1]3.2'!$AM114=[1]!SAN[RAS])*('[1]3.2'!BP$7=[1]SAN!$B$5:$B$154),0)),"")</f>
        <v/>
      </c>
      <c r="BQ114" s="151" t="str">
        <f t="array" ref="BQ114">IFERROR(INDEX([1]!SAN[DK_nr],MATCH(1,('[1]3.2'!$AM114=[1]!SAN[RAS])*('[1]3.2'!BQ$7=[1]SAN!$B$5:$B$154),0)),"")</f>
        <v/>
      </c>
      <c r="BR114" s="151" t="str">
        <f t="array" ref="BR114">IFERROR(INDEX([1]!SAN[DK_nr],MATCH(1,('[1]3.2'!$AM114=[1]!SAN[RAS])*('[1]3.2'!BR$7=[1]SAN!$B$5:$B$154),0)),"")</f>
        <v/>
      </c>
      <c r="BS114" s="151" t="str">
        <f t="array" ref="BS114">IFERROR(INDEX([1]!SAN[DK_nr],MATCH(1,('[1]3.2'!$AM114=[1]!SAN[RAS])*('[1]3.2'!BS$7=[1]SAN!$B$5:$B$154),0)),"")</f>
        <v/>
      </c>
      <c r="BT114" s="151" t="str">
        <f t="array" ref="BT114">IFERROR(INDEX([1]!SAN[DK_nr],MATCH(1,('[1]3.2'!$AM114=[1]!SAN[RAS])*('[1]3.2'!BT$7=[1]SAN!$B$5:$B$154),0)),"")</f>
        <v/>
      </c>
      <c r="BU114" s="151" t="str">
        <f t="array" ref="BU114">IFERROR(INDEX([1]!SAN[DK_nr],MATCH(1,('[1]3.2'!$AM114=[1]!SAN[RAS])*('[1]3.2'!BU$7=[1]SAN!$B$5:$B$154),0)),"")</f>
        <v/>
      </c>
      <c r="BV114" s="151" t="str">
        <f t="array" ref="BV114">IFERROR(INDEX([1]!SAN[DK_nr],MATCH(1,('[1]3.2'!$AM114=[1]!SAN[RAS])*('[1]3.2'!BV$7=[1]SAN!$B$5:$B$154),0)),"")</f>
        <v/>
      </c>
      <c r="BW114" s="151" t="str">
        <f t="array" ref="BW114">IFERROR(INDEX([1]!SAN[DK_nr],MATCH(1,('[1]3.2'!$AM114=[1]!SAN[RAS])*('[1]3.2'!BW$7=[1]SAN!$B$5:$B$154),0)),"")</f>
        <v/>
      </c>
      <c r="BX114" s="151" t="str">
        <f t="array" ref="BX114">IFERROR(INDEX([1]!SAN[DK_nr],MATCH(1,('[1]3.2'!$AM114=[1]!SAN[RAS])*('[1]3.2'!BX$7=[1]SAN!$B$5:$B$154),0)),"")</f>
        <v/>
      </c>
      <c r="BY114" s="151" t="str">
        <f t="array" ref="BY114">IFERROR(INDEX([1]!SAN[DK_nr],MATCH(1,('[1]3.2'!$AM114=[1]!SAN[RAS])*('[1]3.2'!BY$7=[1]SAN!$B$5:$B$154),0)),"")</f>
        <v/>
      </c>
      <c r="BZ114" s="151" t="str">
        <f t="array" ref="BZ114">IFERROR(INDEX([1]!SAN[DK_nr],MATCH(1,('[1]3.2'!$AM114=[1]!SAN[RAS])*('[1]3.2'!BZ$7=[1]SAN!$B$5:$B$154),0)),"")</f>
        <v/>
      </c>
      <c r="CA114" s="151" t="str">
        <f t="array" ref="CA114">IFERROR(INDEX([1]!SAN[DK_nr],MATCH(1,('[1]3.2'!$AM114=[1]!SAN[RAS])*('[1]3.2'!CA$7=[1]SAN!$B$5:$B$154),0)),"")</f>
        <v/>
      </c>
      <c r="CB114" s="151" t="str">
        <f t="array" ref="CB114">IFERROR(INDEX([1]!SAN[DK_nr],MATCH(1,('[1]3.2'!$AM114=[1]!SAN[RAS])*('[1]3.2'!CB$7=[1]SAN!$B$5:$B$154),0)),"")</f>
        <v/>
      </c>
      <c r="CC114" s="151" t="str">
        <f t="array" ref="CC114">IFERROR(INDEX([1]!SAN[DK_nr],MATCH(1,('[1]3.2'!$AM114=[1]!SAN[RAS])*('[1]3.2'!CC$7=[1]SAN!$B$5:$B$154),0)),"")</f>
        <v/>
      </c>
      <c r="CD114" s="151" t="str">
        <f t="array" ref="CD114">IFERROR(INDEX([1]!SAN[DK_nr],MATCH(1,('[1]3.2'!$AM114=[1]!SAN[RAS])*('[1]3.2'!CD$7=[1]SAN!$B$5:$B$154),0)),"")</f>
        <v/>
      </c>
      <c r="CE114" s="151" t="str">
        <f t="array" ref="CE114">IFERROR(INDEX([1]!SAN[DK_nr],MATCH(1,('[1]3.2'!$AM114=[1]!SAN[RAS])*('[1]3.2'!CE$7=[1]SAN!$B$5:$B$154),0)),"")</f>
        <v/>
      </c>
      <c r="CF114" s="151" t="str">
        <f t="array" ref="CF114">IFERROR(INDEX([1]!SAN[DK_nr],MATCH(1,('[1]3.2'!$AM114=[1]!SAN[RAS])*('[1]3.2'!CF$7=[1]SAN!$B$5:$B$154),0)),"")</f>
        <v/>
      </c>
      <c r="CG114" s="151" t="str">
        <f t="array" ref="CG114">IFERROR(INDEX([1]!SAN[DK_nr],MATCH(1,('[1]3.2'!$AM114=[1]!SAN[RAS])*('[1]3.2'!CG$7=[1]SAN!$B$5:$B$154),0)),"")</f>
        <v/>
      </c>
      <c r="CH114" s="151" t="str">
        <f t="array" ref="CH114">IFERROR(INDEX([1]!SAN[DK_nr],MATCH(1,('[1]3.2'!$AM114=[1]!SAN[RAS])*('[1]3.2'!CH$7=[1]SAN!$B$5:$B$154),0)),"")</f>
        <v/>
      </c>
      <c r="CI114" s="151" t="str">
        <f t="array" ref="CI114">IFERROR(INDEX([1]!SAN[DK_nr],MATCH(1,('[1]3.2'!$AM114=[1]!SAN[RAS])*('[1]3.2'!CI$7=[1]SAN!$B$5:$B$154),0)),"")</f>
        <v/>
      </c>
      <c r="CJ114" s="151" t="str">
        <f t="array" ref="CJ114">IFERROR(INDEX([1]!SAN[DK_nr],MATCH(1,('[1]3.2'!$AM114=[1]!SAN[RAS])*('[1]3.2'!CJ$7=[1]SAN!$B$5:$B$154),0)),"")</f>
        <v/>
      </c>
      <c r="CK114" s="151" t="str">
        <f t="array" ref="CK114">IFERROR(INDEX([1]!SAN[DK_nr],MATCH(1,('[1]3.2'!$AM114=[1]!SAN[RAS])*('[1]3.2'!CK$7=[1]SAN!$B$5:$B$154),0)),"")</f>
        <v/>
      </c>
      <c r="CL114" s="151" t="str">
        <f t="array" ref="CL114">IFERROR(INDEX([1]!SAN[DK_nr],MATCH(1,('[1]3.2'!$AM114=[1]!SAN[RAS])*('[1]3.2'!CL$7=[1]SAN!$B$5:$B$154),0)),"")</f>
        <v/>
      </c>
      <c r="CM114" s="151" t="str">
        <f t="array" ref="CM114">IFERROR(INDEX([1]!SAN[DK_nr],MATCH(1,('[1]3.2'!$AM114=[1]!SAN[RAS])*('[1]3.2'!CM$7=[1]SAN!$B$5:$B$154),0)),"")</f>
        <v/>
      </c>
      <c r="CN114" s="151" t="str">
        <f t="array" ref="CN114">IFERROR(INDEX([1]!SAN[DK_nr],MATCH(1,('[1]3.2'!$AM114=[1]!SAN[RAS])*('[1]3.2'!CN$7=[1]SAN!$B$5:$B$154),0)),"")</f>
        <v/>
      </c>
      <c r="CO114" s="151" t="str">
        <f t="array" ref="CO114">IFERROR(INDEX([1]!SAN[DK_nr],MATCH(1,('[1]3.2'!$AM114=[1]!SAN[RAS])*('[1]3.2'!CO$7=[1]SAN!$B$5:$B$154),0)),"")</f>
        <v/>
      </c>
      <c r="CP114" s="151" t="str">
        <f t="array" ref="CP114">IFERROR(INDEX([1]!SAN[DK_nr],MATCH(1,('[1]3.2'!$AM114=[1]!SAN[RAS])*('[1]3.2'!CP$7=[1]SAN!$B$5:$B$154),0)),"")</f>
        <v/>
      </c>
      <c r="CQ114" s="151" t="str">
        <f t="array" ref="CQ114">IFERROR(INDEX([1]!SAN[DK_nr],MATCH(1,('[1]3.2'!$AM114=[1]!SAN[RAS])*('[1]3.2'!CQ$7=[1]SAN!$B$5:$B$154),0)),"")</f>
        <v/>
      </c>
      <c r="CR114" s="151" t="str">
        <f t="array" ref="CR114">IFERROR(INDEX([1]!SAN[DK_nr],MATCH(1,('[1]3.2'!$AM114=[1]!SAN[RAS])*('[1]3.2'!CR$7=[1]SAN!$B$5:$B$154),0)),"")</f>
        <v/>
      </c>
      <c r="CS114" s="151" t="str">
        <f t="array" ref="CS114">IFERROR(INDEX([1]!SAN[DK_nr],MATCH(1,('[1]3.2'!$AM114=[1]!SAN[RAS])*('[1]3.2'!CS$7=[1]SAN!$B$5:$B$154),0)),"")</f>
        <v/>
      </c>
      <c r="CT114" s="151" t="str">
        <f t="array" ref="CT114">IFERROR(INDEX([1]!SAN[DK_nr],MATCH(1,('[1]3.2'!$AM114=[1]!SAN[RAS])*('[1]3.2'!CT$7=[1]SAN!$B$5:$B$154),0)),"")</f>
        <v/>
      </c>
      <c r="CU114" s="151" t="str">
        <f t="array" ref="CU114">IFERROR(INDEX([1]!SAN[DK_nr],MATCH(1,('[1]3.2'!$AM114=[1]!SAN[RAS])*('[1]3.2'!CU$7=[1]SAN!$B$5:$B$154),0)),"")</f>
        <v/>
      </c>
      <c r="CV114" s="151" t="str">
        <f t="array" ref="CV114">IFERROR(INDEX([1]!SAN[DK_nr],MATCH(1,('[1]3.2'!$AM114=[1]!SAN[RAS])*('[1]3.2'!CV$7=[1]SAN!$B$5:$B$154),0)),"")</f>
        <v/>
      </c>
      <c r="CW114" s="151" t="str">
        <f t="array" ref="CW114">IFERROR(INDEX([1]!SAN[DK_nr],MATCH(1,('[1]3.2'!$AM114=[1]!SAN[RAS])*('[1]3.2'!CW$7=[1]SAN!$B$5:$B$154),0)),"")</f>
        <v/>
      </c>
      <c r="CX114" s="151" t="str">
        <f t="array" ref="CX114">IFERROR(INDEX([1]!SAN[DK_nr],MATCH(1,('[1]3.2'!$AM114=[1]!SAN[RAS])*('[1]3.2'!CX$7=[1]SAN!$B$5:$B$154),0)),"")</f>
        <v/>
      </c>
      <c r="CY114" s="151" t="str">
        <f t="array" ref="CY114">IFERROR(INDEX([1]!SAN[DK_nr],MATCH(1,('[1]3.2'!$AM114=[1]!SAN[RAS])*('[1]3.2'!CY$7=[1]SAN!$B$5:$B$154),0)),"")</f>
        <v/>
      </c>
      <c r="CZ114" s="151" t="str">
        <f t="array" ref="CZ114">IFERROR(INDEX([1]!SAN[DK_nr],MATCH(1,('[1]3.2'!$AM114=[1]!SAN[RAS])*('[1]3.2'!CZ$7=[1]SAN!$B$5:$B$154),0)),"")</f>
        <v/>
      </c>
      <c r="DA114" s="151" t="str">
        <f t="array" ref="DA114">IFERROR(INDEX([1]!SAN[DK_nr],MATCH(1,('[1]3.2'!$AM114=[1]!SAN[RAS])*('[1]3.2'!DA$7=[1]SAN!$B$5:$B$154),0)),"")</f>
        <v/>
      </c>
      <c r="DB114" s="151" t="str">
        <f t="array" ref="DB114">IFERROR(INDEX([1]!SAN[DK_nr],MATCH(1,('[1]3.2'!$AM114=[1]!SAN[RAS])*('[1]3.2'!DB$7=[1]SAN!$B$5:$B$154),0)),"")</f>
        <v/>
      </c>
      <c r="DC114" s="151" t="str">
        <f t="array" ref="DC114">IFERROR(INDEX([1]!SAN[DK_nr],MATCH(1,('[1]3.2'!$AM114=[1]!SAN[RAS])*('[1]3.2'!DC$7=[1]SAN!$B$5:$B$154),0)),"")</f>
        <v/>
      </c>
      <c r="DD114" s="151" t="str">
        <f t="array" ref="DD114">IFERROR(INDEX([1]!SAN[DK_nr],MATCH(1,('[1]3.2'!$AM114=[1]!SAN[RAS])*('[1]3.2'!DD$7=[1]SAN!$B$5:$B$154),0)),"")</f>
        <v/>
      </c>
      <c r="DE114" s="151" t="str">
        <f t="array" ref="DE114">IFERROR(INDEX([1]!SAN[DK_nr],MATCH(1,('[1]3.2'!$AM114=[1]!SAN[RAS])*('[1]3.2'!DE$7=[1]SAN!$B$5:$B$154),0)),"")</f>
        <v/>
      </c>
      <c r="DF114" s="151" t="str">
        <f t="array" ref="DF114">IFERROR(INDEX([1]!SAN[DK_nr],MATCH(1,('[1]3.2'!$AM114=[1]!SAN[RAS])*('[1]3.2'!DF$7=[1]SAN!$B$5:$B$154),0)),"")</f>
        <v/>
      </c>
      <c r="DG114" s="151" t="str">
        <f t="array" ref="DG114">IFERROR(INDEX([1]!SAN[DK_nr],MATCH(1,('[1]3.2'!$AM114=[1]!SAN[RAS])*('[1]3.2'!DG$7=[1]SAN!$B$5:$B$154),0)),"")</f>
        <v/>
      </c>
      <c r="DH114" s="151" t="str">
        <f t="array" ref="DH114">IFERROR(INDEX([1]!SAN[DK_nr],MATCH(1,('[1]3.2'!$AM114=[1]!SAN[RAS])*('[1]3.2'!DH$7=[1]SAN!$B$5:$B$154),0)),"")</f>
        <v/>
      </c>
      <c r="DI114" s="151" t="str">
        <f t="array" ref="DI114">IFERROR(INDEX([1]!SAN[DK_nr],MATCH(1,('[1]3.2'!$AM114=[1]!SAN[RAS])*('[1]3.2'!DI$7=[1]SAN!$B$5:$B$154),0)),"")</f>
        <v/>
      </c>
      <c r="DJ114" s="151" t="str">
        <f t="array" ref="DJ114">IFERROR(INDEX([1]!SAN[DK_nr],MATCH(1,('[1]3.2'!$AM114=[1]!SAN[RAS])*('[1]3.2'!DJ$7=[1]SAN!$B$5:$B$154),0)),"")</f>
        <v/>
      </c>
      <c r="DK114" s="151" t="str">
        <f t="array" ref="DK114">IFERROR(INDEX([1]!SAN[DK_nr],MATCH(1,('[1]3.2'!$AM114=[1]!SAN[RAS])*('[1]3.2'!DK$7=[1]SAN!$B$5:$B$154),0)),"")</f>
        <v/>
      </c>
      <c r="DL114" s="151" t="str">
        <f t="array" ref="DL114">IFERROR(INDEX([1]!SAN[DK_nr],MATCH(1,('[1]3.2'!$AM114=[1]!SAN[RAS])*('[1]3.2'!DL$7=[1]SAN!$B$5:$B$154),0)),"")</f>
        <v/>
      </c>
      <c r="DM114" s="151" t="str">
        <f t="array" ref="DM114">IFERROR(INDEX([1]!SAN[DK_nr],MATCH(1,('[1]3.2'!$AM114=[1]!SAN[RAS])*('[1]3.2'!DM$7=[1]SAN!$B$5:$B$154),0)),"")</f>
        <v/>
      </c>
      <c r="DN114" s="151" t="str">
        <f t="array" ref="DN114">IFERROR(INDEX([1]!SAN[DK_nr],MATCH(1,('[1]3.2'!$AM114=[1]!SAN[RAS])*('[1]3.2'!DN$7=[1]SAN!$B$5:$B$154),0)),"")</f>
        <v/>
      </c>
      <c r="DO114" s="151" t="str">
        <f t="array" ref="DO114">IFERROR(INDEX([1]!SAN[DK_nr],MATCH(1,('[1]3.2'!$AM114=[1]!SAN[RAS])*('[1]3.2'!DO$7=[1]SAN!$B$5:$B$154),0)),"")</f>
        <v/>
      </c>
      <c r="DP114" s="151" t="str">
        <f t="array" ref="DP114">IFERROR(INDEX([1]!SAN[DK_nr],MATCH(1,('[1]3.2'!$AM114=[1]!SAN[RAS])*('[1]3.2'!DP$7=[1]SAN!$B$5:$B$154),0)),"")</f>
        <v/>
      </c>
      <c r="DQ114" s="151" t="str">
        <f t="array" ref="DQ114">IFERROR(INDEX([1]!SAN[DK_nr],MATCH(1,('[1]3.2'!$AM114=[1]!SAN[RAS])*('[1]3.2'!DQ$7=[1]SAN!$B$5:$B$154),0)),"")</f>
        <v/>
      </c>
      <c r="DR114" s="151" t="str">
        <f t="array" ref="DR114">IFERROR(INDEX([1]!SAN[DK_nr],MATCH(1,('[1]3.2'!$AM114=[1]!SAN[RAS])*('[1]3.2'!DR$7=[1]SAN!$B$5:$B$154),0)),"")</f>
        <v/>
      </c>
      <c r="DS114" s="151" t="str">
        <f t="array" ref="DS114">IFERROR(INDEX([1]!SAN[DK_nr],MATCH(1,('[1]3.2'!$AM114=[1]!SAN[RAS])*('[1]3.2'!DS$7=[1]SAN!$B$5:$B$154),0)),"")</f>
        <v/>
      </c>
      <c r="DT114" s="151" t="str">
        <f t="array" ref="DT114">IFERROR(INDEX([1]!SAN[DK_nr],MATCH(1,('[1]3.2'!$AM114=[1]!SAN[RAS])*('[1]3.2'!DT$7=[1]SAN!$B$5:$B$154),0)),"")</f>
        <v/>
      </c>
      <c r="DU114" s="151" t="str">
        <f t="array" ref="DU114">IFERROR(INDEX([1]!SAN[DK_nr],MATCH(1,('[1]3.2'!$AM114=[1]!SAN[RAS])*('[1]3.2'!DU$7=[1]SAN!$B$5:$B$154),0)),"")</f>
        <v/>
      </c>
      <c r="DV114" s="151" t="str">
        <f t="array" ref="DV114">IFERROR(INDEX([1]!SAN[DK_nr],MATCH(1,('[1]3.2'!$AM114=[1]!SAN[RAS])*('[1]3.2'!DV$7=[1]SAN!$B$5:$B$154),0)),"")</f>
        <v/>
      </c>
      <c r="DW114" s="151" t="str">
        <f t="array" ref="DW114">IFERROR(INDEX([1]!SAN[DK_nr],MATCH(1,('[1]3.2'!$AM114=[1]!SAN[RAS])*('[1]3.2'!DW$7=[1]SAN!$B$5:$B$154),0)),"")</f>
        <v/>
      </c>
      <c r="DX114" s="151" t="str">
        <f t="array" ref="DX114">IFERROR(INDEX([1]!SAN[DK_nr],MATCH(1,('[1]3.2'!$AM114=[1]!SAN[RAS])*('[1]3.2'!DX$7=[1]SAN!$B$5:$B$154),0)),"")</f>
        <v/>
      </c>
      <c r="DY114" s="151" t="str">
        <f t="array" ref="DY114">IFERROR(INDEX([1]!SAN[DK_nr],MATCH(1,('[1]3.2'!$AM114=[1]!SAN[RAS])*('[1]3.2'!DY$7=[1]SAN!$B$5:$B$154),0)),"")</f>
        <v/>
      </c>
      <c r="DZ114" s="151" t="str">
        <f t="array" ref="DZ114">IFERROR(INDEX([1]!SAN[DK_nr],MATCH(1,('[1]3.2'!$AM114=[1]!SAN[RAS])*('[1]3.2'!DZ$7=[1]SAN!$B$5:$B$154),0)),"")</f>
        <v/>
      </c>
      <c r="EA114" s="151" t="str">
        <f t="array" ref="EA114">IFERROR(INDEX([1]!SAN[DK_nr],MATCH(1,('[1]3.2'!$AM114=[1]!SAN[RAS])*('[1]3.2'!EA$7=[1]SAN!$B$5:$B$154),0)),"")</f>
        <v/>
      </c>
      <c r="EB114" s="151" t="str">
        <f t="array" ref="EB114">IFERROR(INDEX([1]!SAN[DK_nr],MATCH(1,('[1]3.2'!$AM114=[1]!SAN[RAS])*('[1]3.2'!EB$7=[1]SAN!$B$5:$B$154),0)),"")</f>
        <v/>
      </c>
    </row>
    <row r="115" spans="2:132" ht="12.2" customHeight="1" x14ac:dyDescent="0.2">
      <c r="B115" s="168" t="s">
        <v>662</v>
      </c>
      <c r="C115" s="169" t="s">
        <v>663</v>
      </c>
      <c r="D115" s="170" t="str">
        <f t="shared" si="9"/>
        <v xml:space="preserve">                                                                                        </v>
      </c>
      <c r="E115" s="171" t="e">
        <f>+SUMIFS([1]!Sanaudos[Suma],[1]!Sanaudos[Pagal DK RAS],$AM115)</f>
        <v>#REF!</v>
      </c>
      <c r="F115" s="171"/>
      <c r="G115" s="171"/>
      <c r="H115" s="171"/>
      <c r="I115" s="171"/>
      <c r="J115" s="171" t="e">
        <f>+SUMIFS([1]!Sanaudos_kor[Suma],[1]!Sanaudos_kor[RAS],$AM115,[1]!Sanaudos_kor[KOR_nr],J$1)</f>
        <v>#REF!</v>
      </c>
      <c r="K115" s="171" t="e">
        <f>+SUMIFS([1]!Sanaudos_kor[Suma],[1]!Sanaudos_kor[RAS],$AM115,[1]!Sanaudos_kor[KOR_nr],K$1)</f>
        <v>#REF!</v>
      </c>
      <c r="L115" s="171" t="e">
        <f>+SUMIFS([1]!Sanaudos_kor[Suma],[1]!Sanaudos_kor[RAS],$AM115,[1]!Sanaudos_kor[KOR_nr],L$1)</f>
        <v>#REF!</v>
      </c>
      <c r="M115" s="171" t="e">
        <f>+SUMIFS([1]!Sanaudos_kor[Suma],[1]!Sanaudos_kor[RAS],$AM115,[1]!Sanaudos_kor[KOR_nr],M$1)</f>
        <v>#REF!</v>
      </c>
      <c r="N115" s="171" t="e">
        <f>+SUMIFS([1]!Sanaudos_kor[Suma],[1]!Sanaudos_kor[RAS],$AM115,[1]!Sanaudos_kor[KOR_nr],N$1)</f>
        <v>#REF!</v>
      </c>
      <c r="O115" s="171" t="e">
        <f>+SUMIFS([1]!Sanaudos_kor[Suma],[1]!Sanaudos_kor[RAS],$AM115,[1]!Sanaudos_kor[KOR_nr],O$1)</f>
        <v>#REF!</v>
      </c>
      <c r="P115" s="171" t="e">
        <f>+SUMIFS([1]!Sanaudos_kor[Suma],[1]!Sanaudos_kor[RAS],$AM115,[1]!Sanaudos_kor[KOR_nr],P$1)</f>
        <v>#REF!</v>
      </c>
      <c r="Q115" s="171" t="e">
        <f>+SUMIFS([1]!Sanaudos_kor[Suma],[1]!Sanaudos_kor[RAS],$AM115,[1]!Sanaudos_kor[KOR_nr],Q$1)</f>
        <v>#REF!</v>
      </c>
      <c r="R115" s="171" t="e">
        <f>+SUMIFS([1]!Sanaudos_kor[Suma],[1]!Sanaudos_kor[RAS],$AM115,[1]!Sanaudos_kor[KOR_nr],R$1)</f>
        <v>#REF!</v>
      </c>
      <c r="S115" s="171" t="e">
        <f>+SUMIFS([1]!Sanaudos_kor[Suma],[1]!Sanaudos_kor[RAS],$AM115,[1]!Sanaudos_kor[KOR_nr],S$1)</f>
        <v>#REF!</v>
      </c>
      <c r="T115" s="171" t="e">
        <f>+SUMIFS([1]!Sanaudos_kor[Suma],[1]!Sanaudos_kor[RAS],$AM115,[1]!Sanaudos_kor[KOR_nr],T$1)</f>
        <v>#REF!</v>
      </c>
      <c r="U115" s="171" t="e">
        <f>+SUMIFS([1]!Sanaudos_kor[Suma],[1]!Sanaudos_kor[RAS],$AM115,[1]!Sanaudos_kor[KOR_nr],U$1)</f>
        <v>#REF!</v>
      </c>
      <c r="V115" s="171" t="e">
        <f>+SUMIFS([1]!Sanaudos_kor[Suma],[1]!Sanaudos_kor[RAS],$AM115,[1]!Sanaudos_kor[KOR_nr],V$1)</f>
        <v>#REF!</v>
      </c>
      <c r="W115" s="171" t="e">
        <f>+SUMIFS([1]!Sanaudos_kor[Suma],[1]!Sanaudos_kor[RAS],$AM115,[1]!Sanaudos_kor[KOR_nr],W$1)</f>
        <v>#REF!</v>
      </c>
      <c r="X115" s="171" t="e">
        <f>+SUMIFS([1]!Sanaudos_kor[Suma],[1]!Sanaudos_kor[RAS],$AM115,[1]!Sanaudos_kor[KOR_nr],X$1)</f>
        <v>#REF!</v>
      </c>
      <c r="Y115" s="171" t="e">
        <f>+SUMIFS([1]!Sanaudos_kor[Suma],[1]!Sanaudos_kor[RAS],$AM115,[1]!Sanaudos_kor[KOR_nr],Y$1)</f>
        <v>#REF!</v>
      </c>
      <c r="Z115" s="171" t="e">
        <f>+SUMIFS([1]!Sanaudos_kor[Suma],[1]!Sanaudos_kor[RAS],$AM115,[1]!Sanaudos_kor[KOR_nr],Z$1)</f>
        <v>#REF!</v>
      </c>
      <c r="AA115" s="171" t="e">
        <f>+SUMIFS([1]!Sanaudos_kor[Suma],[1]!Sanaudos_kor[RAS],$AM115,[1]!Sanaudos_kor[KOR_nr],AA$1)</f>
        <v>#REF!</v>
      </c>
      <c r="AB115" s="171" t="e">
        <f>+SUMIFS([1]!Sanaudos_kor[Suma],[1]!Sanaudos_kor[RAS],$AM115,[1]!Sanaudos_kor[KOR_nr],AB$1)</f>
        <v>#REF!</v>
      </c>
      <c r="AC115" s="171" t="e">
        <f>+SUMIFS([1]!Sanaudos_kor[Suma],[1]!Sanaudos_kor[RAS],$AM115,[1]!Sanaudos_kor[KOR_nr],AC$1)</f>
        <v>#REF!</v>
      </c>
      <c r="AD115" s="171" t="e">
        <f>+SUMIFS([1]!Sanaudos_kor[Suma],[1]!Sanaudos_kor[RAS],$AM115,[1]!Sanaudos_kor[KOR_nr],AD$1)</f>
        <v>#REF!</v>
      </c>
      <c r="AE115" s="171" t="e">
        <f>+SUMIFS([1]!Sanaudos_kor[Suma],[1]!Sanaudos_kor[RAS],$AM115,[1]!Sanaudos_kor[KOR_nr],AE$1)</f>
        <v>#REF!</v>
      </c>
      <c r="AF115" s="171" t="e">
        <f t="shared" si="4"/>
        <v>#REF!</v>
      </c>
      <c r="AG115" s="538"/>
      <c r="AL115" s="172">
        <f>+'[1]3.pagrindinis'!A117</f>
        <v>1100</v>
      </c>
      <c r="AM115" s="172">
        <f>+'[1]3.pagrindinis'!B117</f>
        <v>1102</v>
      </c>
      <c r="AN115" s="166" t="e">
        <f>+SUMIFS('[1]5'!$M$8:$M$158,'[1]5'!$C$8:$C$158,$AM115)</f>
        <v>#VALUE!</v>
      </c>
      <c r="AO115" s="167" t="e">
        <f t="shared" si="5"/>
        <v>#VALUE!</v>
      </c>
      <c r="AR115" s="151" t="str">
        <f t="array" ref="AR115">IFERROR(INDEX([1]!SAN[DK_nr],MATCH(1,('[1]3.2'!$AM115=[1]!SAN[RAS])*('[1]3.2'!AR$7=[1]SAN!$B$5:$B$154),0)),"")</f>
        <v/>
      </c>
      <c r="AS115" s="151" t="str">
        <f t="array" ref="AS115">IFERROR(INDEX([1]!SAN[DK_nr],MATCH(1,('[1]3.2'!$AM115=[1]!SAN[RAS])*('[1]3.2'!AS$7=[1]SAN!$B$5:$B$154),0)),"")</f>
        <v/>
      </c>
      <c r="AT115" s="151" t="str">
        <f t="array" ref="AT115">IFERROR(INDEX([1]!SAN[DK_nr],MATCH(1,('[1]3.2'!$AM115=[1]!SAN[RAS])*('[1]3.2'!AT$7=[1]SAN!$B$5:$B$154),0)),"")</f>
        <v/>
      </c>
      <c r="AU115" s="151" t="str">
        <f t="array" ref="AU115">IFERROR(INDEX([1]!SAN[DK_nr],MATCH(1,('[1]3.2'!$AM115=[1]!SAN[RAS])*('[1]3.2'!AU$7=[1]SAN!$B$5:$B$154),0)),"")</f>
        <v/>
      </c>
      <c r="AV115" s="151" t="str">
        <f t="array" ref="AV115">IFERROR(INDEX([1]!SAN[DK_nr],MATCH(1,('[1]3.2'!$AM115=[1]!SAN[RAS])*('[1]3.2'!AV$7=[1]SAN!$B$5:$B$154),0)),"")</f>
        <v/>
      </c>
      <c r="AW115" s="151" t="str">
        <f t="array" ref="AW115">IFERROR(INDEX([1]!SAN[DK_nr],MATCH(1,('[1]3.2'!$AM115=[1]!SAN[RAS])*('[1]3.2'!AW$7=[1]SAN!$B$5:$B$154),0)),"")</f>
        <v/>
      </c>
      <c r="AX115" s="151" t="str">
        <f t="array" ref="AX115">IFERROR(INDEX([1]!SAN[DK_nr],MATCH(1,('[1]3.2'!$AM115=[1]!SAN[RAS])*('[1]3.2'!AX$7=[1]SAN!$B$5:$B$154),0)),"")</f>
        <v/>
      </c>
      <c r="AY115" s="151" t="str">
        <f t="array" ref="AY115">IFERROR(INDEX([1]!SAN[DK_nr],MATCH(1,('[1]3.2'!$AM115=[1]!SAN[RAS])*('[1]3.2'!AY$7=[1]SAN!$B$5:$B$154),0)),"")</f>
        <v/>
      </c>
      <c r="AZ115" s="151" t="str">
        <f t="array" ref="AZ115">IFERROR(INDEX([1]!SAN[DK_nr],MATCH(1,('[1]3.2'!$AM115=[1]!SAN[RAS])*('[1]3.2'!AZ$7=[1]SAN!$B$5:$B$154),0)),"")</f>
        <v/>
      </c>
      <c r="BA115" s="151" t="str">
        <f t="array" ref="BA115">IFERROR(INDEX([1]!SAN[DK_nr],MATCH(1,('[1]3.2'!$AM115=[1]!SAN[RAS])*('[1]3.2'!BA$7=[1]SAN!$B$5:$B$154),0)),"")</f>
        <v/>
      </c>
      <c r="BB115" s="151" t="str">
        <f t="array" ref="BB115">IFERROR(INDEX([1]!SAN[DK_nr],MATCH(1,('[1]3.2'!$AM115=[1]!SAN[RAS])*('[1]3.2'!BB$7=[1]SAN!$B$5:$B$154),0)),"")</f>
        <v/>
      </c>
      <c r="BC115" s="151" t="str">
        <f t="array" ref="BC115">IFERROR(INDEX([1]!SAN[DK_nr],MATCH(1,('[1]3.2'!$AM115=[1]!SAN[RAS])*('[1]3.2'!BC$7=[1]SAN!$B$5:$B$154),0)),"")</f>
        <v/>
      </c>
      <c r="BD115" s="151" t="str">
        <f t="array" ref="BD115">IFERROR(INDEX([1]!SAN[DK_nr],MATCH(1,('[1]3.2'!$AM115=[1]!SAN[RAS])*('[1]3.2'!BD$7=[1]SAN!$B$5:$B$154),0)),"")</f>
        <v/>
      </c>
      <c r="BE115" s="151" t="str">
        <f t="array" ref="BE115">IFERROR(INDEX([1]!SAN[DK_nr],MATCH(1,('[1]3.2'!$AM115=[1]!SAN[RAS])*('[1]3.2'!BE$7=[1]SAN!$B$5:$B$154),0)),"")</f>
        <v/>
      </c>
      <c r="BF115" s="151" t="str">
        <f t="array" ref="BF115">IFERROR(INDEX([1]!SAN[DK_nr],MATCH(1,('[1]3.2'!$AM115=[1]!SAN[RAS])*('[1]3.2'!BF$7=[1]SAN!$B$5:$B$154),0)),"")</f>
        <v/>
      </c>
      <c r="BG115" s="151" t="str">
        <f t="array" ref="BG115">IFERROR(INDEX([1]!SAN[DK_nr],MATCH(1,('[1]3.2'!$AM115=[1]!SAN[RAS])*('[1]3.2'!BG$7=[1]SAN!$B$5:$B$154),0)),"")</f>
        <v/>
      </c>
      <c r="BH115" s="151" t="str">
        <f t="array" ref="BH115">IFERROR(INDEX([1]!SAN[DK_nr],MATCH(1,('[1]3.2'!$AM115=[1]!SAN[RAS])*('[1]3.2'!BH$7=[1]SAN!$B$5:$B$154),0)),"")</f>
        <v/>
      </c>
      <c r="BI115" s="151" t="str">
        <f t="array" ref="BI115">IFERROR(INDEX([1]!SAN[DK_nr],MATCH(1,('[1]3.2'!$AM115=[1]!SAN[RAS])*('[1]3.2'!BI$7=[1]SAN!$B$5:$B$154),0)),"")</f>
        <v/>
      </c>
      <c r="BJ115" s="151" t="str">
        <f t="array" ref="BJ115">IFERROR(INDEX([1]!SAN[DK_nr],MATCH(1,('[1]3.2'!$AM115=[1]!SAN[RAS])*('[1]3.2'!BJ$7=[1]SAN!$B$5:$B$154),0)),"")</f>
        <v/>
      </c>
      <c r="BK115" s="151" t="str">
        <f t="array" ref="BK115">IFERROR(INDEX([1]!SAN[DK_nr],MATCH(1,('[1]3.2'!$AM115=[1]!SAN[RAS])*('[1]3.2'!BK$7=[1]SAN!$B$5:$B$154),0)),"")</f>
        <v/>
      </c>
      <c r="BL115" s="151" t="str">
        <f t="array" ref="BL115">IFERROR(INDEX([1]!SAN[DK_nr],MATCH(1,('[1]3.2'!$AM115=[1]!SAN[RAS])*('[1]3.2'!BL$7=[1]SAN!$B$5:$B$154),0)),"")</f>
        <v/>
      </c>
      <c r="BM115" s="151" t="str">
        <f t="array" ref="BM115">IFERROR(INDEX([1]!SAN[DK_nr],MATCH(1,('[1]3.2'!$AM115=[1]!SAN[RAS])*('[1]3.2'!BM$7=[1]SAN!$B$5:$B$154),0)),"")</f>
        <v/>
      </c>
      <c r="BN115" s="151" t="str">
        <f t="array" ref="BN115">IFERROR(INDEX([1]!SAN[DK_nr],MATCH(1,('[1]3.2'!$AM115=[1]!SAN[RAS])*('[1]3.2'!BN$7=[1]SAN!$B$5:$B$154),0)),"")</f>
        <v/>
      </c>
      <c r="BO115" s="151" t="str">
        <f t="array" ref="BO115">IFERROR(INDEX([1]!SAN[DK_nr],MATCH(1,('[1]3.2'!$AM115=[1]!SAN[RAS])*('[1]3.2'!BO$7=[1]SAN!$B$5:$B$154),0)),"")</f>
        <v/>
      </c>
      <c r="BP115" s="151" t="str">
        <f t="array" ref="BP115">IFERROR(INDEX([1]!SAN[DK_nr],MATCH(1,('[1]3.2'!$AM115=[1]!SAN[RAS])*('[1]3.2'!BP$7=[1]SAN!$B$5:$B$154),0)),"")</f>
        <v/>
      </c>
      <c r="BQ115" s="151" t="str">
        <f t="array" ref="BQ115">IFERROR(INDEX([1]!SAN[DK_nr],MATCH(1,('[1]3.2'!$AM115=[1]!SAN[RAS])*('[1]3.2'!BQ$7=[1]SAN!$B$5:$B$154),0)),"")</f>
        <v/>
      </c>
      <c r="BR115" s="151" t="str">
        <f t="array" ref="BR115">IFERROR(INDEX([1]!SAN[DK_nr],MATCH(1,('[1]3.2'!$AM115=[1]!SAN[RAS])*('[1]3.2'!BR$7=[1]SAN!$B$5:$B$154),0)),"")</f>
        <v/>
      </c>
      <c r="BS115" s="151" t="str">
        <f t="array" ref="BS115">IFERROR(INDEX([1]!SAN[DK_nr],MATCH(1,('[1]3.2'!$AM115=[1]!SAN[RAS])*('[1]3.2'!BS$7=[1]SAN!$B$5:$B$154),0)),"")</f>
        <v/>
      </c>
      <c r="BT115" s="151" t="str">
        <f t="array" ref="BT115">IFERROR(INDEX([1]!SAN[DK_nr],MATCH(1,('[1]3.2'!$AM115=[1]!SAN[RAS])*('[1]3.2'!BT$7=[1]SAN!$B$5:$B$154),0)),"")</f>
        <v/>
      </c>
      <c r="BU115" s="151" t="str">
        <f t="array" ref="BU115">IFERROR(INDEX([1]!SAN[DK_nr],MATCH(1,('[1]3.2'!$AM115=[1]!SAN[RAS])*('[1]3.2'!BU$7=[1]SAN!$B$5:$B$154),0)),"")</f>
        <v/>
      </c>
      <c r="BV115" s="151" t="str">
        <f t="array" ref="BV115">IFERROR(INDEX([1]!SAN[DK_nr],MATCH(1,('[1]3.2'!$AM115=[1]!SAN[RAS])*('[1]3.2'!BV$7=[1]SAN!$B$5:$B$154),0)),"")</f>
        <v/>
      </c>
      <c r="BW115" s="151" t="str">
        <f t="array" ref="BW115">IFERROR(INDEX([1]!SAN[DK_nr],MATCH(1,('[1]3.2'!$AM115=[1]!SAN[RAS])*('[1]3.2'!BW$7=[1]SAN!$B$5:$B$154),0)),"")</f>
        <v/>
      </c>
      <c r="BX115" s="151" t="str">
        <f t="array" ref="BX115">IFERROR(INDEX([1]!SAN[DK_nr],MATCH(1,('[1]3.2'!$AM115=[1]!SAN[RAS])*('[1]3.2'!BX$7=[1]SAN!$B$5:$B$154),0)),"")</f>
        <v/>
      </c>
      <c r="BY115" s="151" t="str">
        <f t="array" ref="BY115">IFERROR(INDEX([1]!SAN[DK_nr],MATCH(1,('[1]3.2'!$AM115=[1]!SAN[RAS])*('[1]3.2'!BY$7=[1]SAN!$B$5:$B$154),0)),"")</f>
        <v/>
      </c>
      <c r="BZ115" s="151" t="str">
        <f t="array" ref="BZ115">IFERROR(INDEX([1]!SAN[DK_nr],MATCH(1,('[1]3.2'!$AM115=[1]!SAN[RAS])*('[1]3.2'!BZ$7=[1]SAN!$B$5:$B$154),0)),"")</f>
        <v/>
      </c>
      <c r="CA115" s="151" t="str">
        <f t="array" ref="CA115">IFERROR(INDEX([1]!SAN[DK_nr],MATCH(1,('[1]3.2'!$AM115=[1]!SAN[RAS])*('[1]3.2'!CA$7=[1]SAN!$B$5:$B$154),0)),"")</f>
        <v/>
      </c>
      <c r="CB115" s="151" t="str">
        <f t="array" ref="CB115">IFERROR(INDEX([1]!SAN[DK_nr],MATCH(1,('[1]3.2'!$AM115=[1]!SAN[RAS])*('[1]3.2'!CB$7=[1]SAN!$B$5:$B$154),0)),"")</f>
        <v/>
      </c>
      <c r="CC115" s="151" t="str">
        <f t="array" ref="CC115">IFERROR(INDEX([1]!SAN[DK_nr],MATCH(1,('[1]3.2'!$AM115=[1]!SAN[RAS])*('[1]3.2'!CC$7=[1]SAN!$B$5:$B$154),0)),"")</f>
        <v/>
      </c>
      <c r="CD115" s="151" t="str">
        <f t="array" ref="CD115">IFERROR(INDEX([1]!SAN[DK_nr],MATCH(1,('[1]3.2'!$AM115=[1]!SAN[RAS])*('[1]3.2'!CD$7=[1]SAN!$B$5:$B$154),0)),"")</f>
        <v/>
      </c>
      <c r="CE115" s="151" t="str">
        <f t="array" ref="CE115">IFERROR(INDEX([1]!SAN[DK_nr],MATCH(1,('[1]3.2'!$AM115=[1]!SAN[RAS])*('[1]3.2'!CE$7=[1]SAN!$B$5:$B$154),0)),"")</f>
        <v/>
      </c>
      <c r="CF115" s="151" t="str">
        <f t="array" ref="CF115">IFERROR(INDEX([1]!SAN[DK_nr],MATCH(1,('[1]3.2'!$AM115=[1]!SAN[RAS])*('[1]3.2'!CF$7=[1]SAN!$B$5:$B$154),0)),"")</f>
        <v/>
      </c>
      <c r="CG115" s="151" t="str">
        <f t="array" ref="CG115">IFERROR(INDEX([1]!SAN[DK_nr],MATCH(1,('[1]3.2'!$AM115=[1]!SAN[RAS])*('[1]3.2'!CG$7=[1]SAN!$B$5:$B$154),0)),"")</f>
        <v/>
      </c>
      <c r="CH115" s="151" t="str">
        <f t="array" ref="CH115">IFERROR(INDEX([1]!SAN[DK_nr],MATCH(1,('[1]3.2'!$AM115=[1]!SAN[RAS])*('[1]3.2'!CH$7=[1]SAN!$B$5:$B$154),0)),"")</f>
        <v/>
      </c>
      <c r="CI115" s="151" t="str">
        <f t="array" ref="CI115">IFERROR(INDEX([1]!SAN[DK_nr],MATCH(1,('[1]3.2'!$AM115=[1]!SAN[RAS])*('[1]3.2'!CI$7=[1]SAN!$B$5:$B$154),0)),"")</f>
        <v/>
      </c>
      <c r="CJ115" s="151" t="str">
        <f t="array" ref="CJ115">IFERROR(INDEX([1]!SAN[DK_nr],MATCH(1,('[1]3.2'!$AM115=[1]!SAN[RAS])*('[1]3.2'!CJ$7=[1]SAN!$B$5:$B$154),0)),"")</f>
        <v/>
      </c>
      <c r="CK115" s="151" t="str">
        <f t="array" ref="CK115">IFERROR(INDEX([1]!SAN[DK_nr],MATCH(1,('[1]3.2'!$AM115=[1]!SAN[RAS])*('[1]3.2'!CK$7=[1]SAN!$B$5:$B$154),0)),"")</f>
        <v/>
      </c>
      <c r="CL115" s="151" t="str">
        <f t="array" ref="CL115">IFERROR(INDEX([1]!SAN[DK_nr],MATCH(1,('[1]3.2'!$AM115=[1]!SAN[RAS])*('[1]3.2'!CL$7=[1]SAN!$B$5:$B$154),0)),"")</f>
        <v/>
      </c>
      <c r="CM115" s="151" t="str">
        <f t="array" ref="CM115">IFERROR(INDEX([1]!SAN[DK_nr],MATCH(1,('[1]3.2'!$AM115=[1]!SAN[RAS])*('[1]3.2'!CM$7=[1]SAN!$B$5:$B$154),0)),"")</f>
        <v/>
      </c>
      <c r="CN115" s="151" t="str">
        <f t="array" ref="CN115">IFERROR(INDEX([1]!SAN[DK_nr],MATCH(1,('[1]3.2'!$AM115=[1]!SAN[RAS])*('[1]3.2'!CN$7=[1]SAN!$B$5:$B$154),0)),"")</f>
        <v/>
      </c>
      <c r="CO115" s="151" t="str">
        <f t="array" ref="CO115">IFERROR(INDEX([1]!SAN[DK_nr],MATCH(1,('[1]3.2'!$AM115=[1]!SAN[RAS])*('[1]3.2'!CO$7=[1]SAN!$B$5:$B$154),0)),"")</f>
        <v/>
      </c>
      <c r="CP115" s="151" t="str">
        <f t="array" ref="CP115">IFERROR(INDEX([1]!SAN[DK_nr],MATCH(1,('[1]3.2'!$AM115=[1]!SAN[RAS])*('[1]3.2'!CP$7=[1]SAN!$B$5:$B$154),0)),"")</f>
        <v/>
      </c>
      <c r="CQ115" s="151" t="str">
        <f t="array" ref="CQ115">IFERROR(INDEX([1]!SAN[DK_nr],MATCH(1,('[1]3.2'!$AM115=[1]!SAN[RAS])*('[1]3.2'!CQ$7=[1]SAN!$B$5:$B$154),0)),"")</f>
        <v/>
      </c>
      <c r="CR115" s="151" t="str">
        <f t="array" ref="CR115">IFERROR(INDEX([1]!SAN[DK_nr],MATCH(1,('[1]3.2'!$AM115=[1]!SAN[RAS])*('[1]3.2'!CR$7=[1]SAN!$B$5:$B$154),0)),"")</f>
        <v/>
      </c>
      <c r="CS115" s="151" t="str">
        <f t="array" ref="CS115">IFERROR(INDEX([1]!SAN[DK_nr],MATCH(1,('[1]3.2'!$AM115=[1]!SAN[RAS])*('[1]3.2'!CS$7=[1]SAN!$B$5:$B$154),0)),"")</f>
        <v/>
      </c>
      <c r="CT115" s="151" t="str">
        <f t="array" ref="CT115">IFERROR(INDEX([1]!SAN[DK_nr],MATCH(1,('[1]3.2'!$AM115=[1]!SAN[RAS])*('[1]3.2'!CT$7=[1]SAN!$B$5:$B$154),0)),"")</f>
        <v/>
      </c>
      <c r="CU115" s="151" t="str">
        <f t="array" ref="CU115">IFERROR(INDEX([1]!SAN[DK_nr],MATCH(1,('[1]3.2'!$AM115=[1]!SAN[RAS])*('[1]3.2'!CU$7=[1]SAN!$B$5:$B$154),0)),"")</f>
        <v/>
      </c>
      <c r="CV115" s="151" t="str">
        <f t="array" ref="CV115">IFERROR(INDEX([1]!SAN[DK_nr],MATCH(1,('[1]3.2'!$AM115=[1]!SAN[RAS])*('[1]3.2'!CV$7=[1]SAN!$B$5:$B$154),0)),"")</f>
        <v/>
      </c>
      <c r="CW115" s="151" t="str">
        <f t="array" ref="CW115">IFERROR(INDEX([1]!SAN[DK_nr],MATCH(1,('[1]3.2'!$AM115=[1]!SAN[RAS])*('[1]3.2'!CW$7=[1]SAN!$B$5:$B$154),0)),"")</f>
        <v/>
      </c>
      <c r="CX115" s="151" t="str">
        <f t="array" ref="CX115">IFERROR(INDEX([1]!SAN[DK_nr],MATCH(1,('[1]3.2'!$AM115=[1]!SAN[RAS])*('[1]3.2'!CX$7=[1]SAN!$B$5:$B$154),0)),"")</f>
        <v/>
      </c>
      <c r="CY115" s="151" t="str">
        <f t="array" ref="CY115">IFERROR(INDEX([1]!SAN[DK_nr],MATCH(1,('[1]3.2'!$AM115=[1]!SAN[RAS])*('[1]3.2'!CY$7=[1]SAN!$B$5:$B$154),0)),"")</f>
        <v/>
      </c>
      <c r="CZ115" s="151" t="str">
        <f t="array" ref="CZ115">IFERROR(INDEX([1]!SAN[DK_nr],MATCH(1,('[1]3.2'!$AM115=[1]!SAN[RAS])*('[1]3.2'!CZ$7=[1]SAN!$B$5:$B$154),0)),"")</f>
        <v/>
      </c>
      <c r="DA115" s="151" t="str">
        <f t="array" ref="DA115">IFERROR(INDEX([1]!SAN[DK_nr],MATCH(1,('[1]3.2'!$AM115=[1]!SAN[RAS])*('[1]3.2'!DA$7=[1]SAN!$B$5:$B$154),0)),"")</f>
        <v/>
      </c>
      <c r="DB115" s="151" t="str">
        <f t="array" ref="DB115">IFERROR(INDEX([1]!SAN[DK_nr],MATCH(1,('[1]3.2'!$AM115=[1]!SAN[RAS])*('[1]3.2'!DB$7=[1]SAN!$B$5:$B$154),0)),"")</f>
        <v/>
      </c>
      <c r="DC115" s="151" t="str">
        <f t="array" ref="DC115">IFERROR(INDEX([1]!SAN[DK_nr],MATCH(1,('[1]3.2'!$AM115=[1]!SAN[RAS])*('[1]3.2'!DC$7=[1]SAN!$B$5:$B$154),0)),"")</f>
        <v/>
      </c>
      <c r="DD115" s="151" t="str">
        <f t="array" ref="DD115">IFERROR(INDEX([1]!SAN[DK_nr],MATCH(1,('[1]3.2'!$AM115=[1]!SAN[RAS])*('[1]3.2'!DD$7=[1]SAN!$B$5:$B$154),0)),"")</f>
        <v/>
      </c>
      <c r="DE115" s="151" t="str">
        <f t="array" ref="DE115">IFERROR(INDEX([1]!SAN[DK_nr],MATCH(1,('[1]3.2'!$AM115=[1]!SAN[RAS])*('[1]3.2'!DE$7=[1]SAN!$B$5:$B$154),0)),"")</f>
        <v/>
      </c>
      <c r="DF115" s="151" t="str">
        <f t="array" ref="DF115">IFERROR(INDEX([1]!SAN[DK_nr],MATCH(1,('[1]3.2'!$AM115=[1]!SAN[RAS])*('[1]3.2'!DF$7=[1]SAN!$B$5:$B$154),0)),"")</f>
        <v/>
      </c>
      <c r="DG115" s="151" t="str">
        <f t="array" ref="DG115">IFERROR(INDEX([1]!SAN[DK_nr],MATCH(1,('[1]3.2'!$AM115=[1]!SAN[RAS])*('[1]3.2'!DG$7=[1]SAN!$B$5:$B$154),0)),"")</f>
        <v/>
      </c>
      <c r="DH115" s="151" t="str">
        <f t="array" ref="DH115">IFERROR(INDEX([1]!SAN[DK_nr],MATCH(1,('[1]3.2'!$AM115=[1]!SAN[RAS])*('[1]3.2'!DH$7=[1]SAN!$B$5:$B$154),0)),"")</f>
        <v/>
      </c>
      <c r="DI115" s="151" t="str">
        <f t="array" ref="DI115">IFERROR(INDEX([1]!SAN[DK_nr],MATCH(1,('[1]3.2'!$AM115=[1]!SAN[RAS])*('[1]3.2'!DI$7=[1]SAN!$B$5:$B$154),0)),"")</f>
        <v/>
      </c>
      <c r="DJ115" s="151" t="str">
        <f t="array" ref="DJ115">IFERROR(INDEX([1]!SAN[DK_nr],MATCH(1,('[1]3.2'!$AM115=[1]!SAN[RAS])*('[1]3.2'!DJ$7=[1]SAN!$B$5:$B$154),0)),"")</f>
        <v/>
      </c>
      <c r="DK115" s="151" t="str">
        <f t="array" ref="DK115">IFERROR(INDEX([1]!SAN[DK_nr],MATCH(1,('[1]3.2'!$AM115=[1]!SAN[RAS])*('[1]3.2'!DK$7=[1]SAN!$B$5:$B$154),0)),"")</f>
        <v/>
      </c>
      <c r="DL115" s="151" t="str">
        <f t="array" ref="DL115">IFERROR(INDEX([1]!SAN[DK_nr],MATCH(1,('[1]3.2'!$AM115=[1]!SAN[RAS])*('[1]3.2'!DL$7=[1]SAN!$B$5:$B$154),0)),"")</f>
        <v/>
      </c>
      <c r="DM115" s="151" t="str">
        <f t="array" ref="DM115">IFERROR(INDEX([1]!SAN[DK_nr],MATCH(1,('[1]3.2'!$AM115=[1]!SAN[RAS])*('[1]3.2'!DM$7=[1]SAN!$B$5:$B$154),0)),"")</f>
        <v/>
      </c>
      <c r="DN115" s="151" t="str">
        <f t="array" ref="DN115">IFERROR(INDEX([1]!SAN[DK_nr],MATCH(1,('[1]3.2'!$AM115=[1]!SAN[RAS])*('[1]3.2'!DN$7=[1]SAN!$B$5:$B$154),0)),"")</f>
        <v/>
      </c>
      <c r="DO115" s="151" t="str">
        <f t="array" ref="DO115">IFERROR(INDEX([1]!SAN[DK_nr],MATCH(1,('[1]3.2'!$AM115=[1]!SAN[RAS])*('[1]3.2'!DO$7=[1]SAN!$B$5:$B$154),0)),"")</f>
        <v/>
      </c>
      <c r="DP115" s="151" t="str">
        <f t="array" ref="DP115">IFERROR(INDEX([1]!SAN[DK_nr],MATCH(1,('[1]3.2'!$AM115=[1]!SAN[RAS])*('[1]3.2'!DP$7=[1]SAN!$B$5:$B$154),0)),"")</f>
        <v/>
      </c>
      <c r="DQ115" s="151" t="str">
        <f t="array" ref="DQ115">IFERROR(INDEX([1]!SAN[DK_nr],MATCH(1,('[1]3.2'!$AM115=[1]!SAN[RAS])*('[1]3.2'!DQ$7=[1]SAN!$B$5:$B$154),0)),"")</f>
        <v/>
      </c>
      <c r="DR115" s="151" t="str">
        <f t="array" ref="DR115">IFERROR(INDEX([1]!SAN[DK_nr],MATCH(1,('[1]3.2'!$AM115=[1]!SAN[RAS])*('[1]3.2'!DR$7=[1]SAN!$B$5:$B$154),0)),"")</f>
        <v/>
      </c>
      <c r="DS115" s="151" t="str">
        <f t="array" ref="DS115">IFERROR(INDEX([1]!SAN[DK_nr],MATCH(1,('[1]3.2'!$AM115=[1]!SAN[RAS])*('[1]3.2'!DS$7=[1]SAN!$B$5:$B$154),0)),"")</f>
        <v/>
      </c>
      <c r="DT115" s="151" t="str">
        <f t="array" ref="DT115">IFERROR(INDEX([1]!SAN[DK_nr],MATCH(1,('[1]3.2'!$AM115=[1]!SAN[RAS])*('[1]3.2'!DT$7=[1]SAN!$B$5:$B$154),0)),"")</f>
        <v/>
      </c>
      <c r="DU115" s="151" t="str">
        <f t="array" ref="DU115">IFERROR(INDEX([1]!SAN[DK_nr],MATCH(1,('[1]3.2'!$AM115=[1]!SAN[RAS])*('[1]3.2'!DU$7=[1]SAN!$B$5:$B$154),0)),"")</f>
        <v/>
      </c>
      <c r="DV115" s="151" t="str">
        <f t="array" ref="DV115">IFERROR(INDEX([1]!SAN[DK_nr],MATCH(1,('[1]3.2'!$AM115=[1]!SAN[RAS])*('[1]3.2'!DV$7=[1]SAN!$B$5:$B$154),0)),"")</f>
        <v/>
      </c>
      <c r="DW115" s="151" t="str">
        <f t="array" ref="DW115">IFERROR(INDEX([1]!SAN[DK_nr],MATCH(1,('[1]3.2'!$AM115=[1]!SAN[RAS])*('[1]3.2'!DW$7=[1]SAN!$B$5:$B$154),0)),"")</f>
        <v/>
      </c>
      <c r="DX115" s="151" t="str">
        <f t="array" ref="DX115">IFERROR(INDEX([1]!SAN[DK_nr],MATCH(1,('[1]3.2'!$AM115=[1]!SAN[RAS])*('[1]3.2'!DX$7=[1]SAN!$B$5:$B$154),0)),"")</f>
        <v/>
      </c>
      <c r="DY115" s="151" t="str">
        <f t="array" ref="DY115">IFERROR(INDEX([1]!SAN[DK_nr],MATCH(1,('[1]3.2'!$AM115=[1]!SAN[RAS])*('[1]3.2'!DY$7=[1]SAN!$B$5:$B$154),0)),"")</f>
        <v/>
      </c>
      <c r="DZ115" s="151" t="str">
        <f t="array" ref="DZ115">IFERROR(INDEX([1]!SAN[DK_nr],MATCH(1,('[1]3.2'!$AM115=[1]!SAN[RAS])*('[1]3.2'!DZ$7=[1]SAN!$B$5:$B$154),0)),"")</f>
        <v/>
      </c>
      <c r="EA115" s="151" t="str">
        <f t="array" ref="EA115">IFERROR(INDEX([1]!SAN[DK_nr],MATCH(1,('[1]3.2'!$AM115=[1]!SAN[RAS])*('[1]3.2'!EA$7=[1]SAN!$B$5:$B$154),0)),"")</f>
        <v/>
      </c>
      <c r="EB115" s="151" t="str">
        <f t="array" ref="EB115">IFERROR(INDEX([1]!SAN[DK_nr],MATCH(1,('[1]3.2'!$AM115=[1]!SAN[RAS])*('[1]3.2'!EB$7=[1]SAN!$B$5:$B$154),0)),"")</f>
        <v/>
      </c>
    </row>
    <row r="116" spans="2:132" ht="12.2" customHeight="1" x14ac:dyDescent="0.2">
      <c r="B116" s="168" t="s">
        <v>664</v>
      </c>
      <c r="C116" s="169" t="s">
        <v>665</v>
      </c>
      <c r="D116" s="170" t="str">
        <f t="shared" si="9"/>
        <v xml:space="preserve">                                                                                        </v>
      </c>
      <c r="E116" s="171" t="e">
        <f>+SUMIFS([1]!Sanaudos[Suma],[1]!Sanaudos[Pagal DK RAS],$AM116)</f>
        <v>#REF!</v>
      </c>
      <c r="F116" s="171"/>
      <c r="G116" s="171"/>
      <c r="H116" s="171"/>
      <c r="I116" s="171"/>
      <c r="J116" s="171" t="e">
        <f>+SUMIFS([1]!Sanaudos_kor[Suma],[1]!Sanaudos_kor[RAS],$AM116,[1]!Sanaudos_kor[KOR_nr],J$1)</f>
        <v>#REF!</v>
      </c>
      <c r="K116" s="171" t="e">
        <f>+SUMIFS([1]!Sanaudos_kor[Suma],[1]!Sanaudos_kor[RAS],$AM116,[1]!Sanaudos_kor[KOR_nr],K$1)</f>
        <v>#REF!</v>
      </c>
      <c r="L116" s="171" t="e">
        <f>+SUMIFS([1]!Sanaudos_kor[Suma],[1]!Sanaudos_kor[RAS],$AM116,[1]!Sanaudos_kor[KOR_nr],L$1)</f>
        <v>#REF!</v>
      </c>
      <c r="M116" s="171" t="e">
        <f>+SUMIFS([1]!Sanaudos_kor[Suma],[1]!Sanaudos_kor[RAS],$AM116,[1]!Sanaudos_kor[KOR_nr],M$1)</f>
        <v>#REF!</v>
      </c>
      <c r="N116" s="171" t="e">
        <f>+SUMIFS([1]!Sanaudos_kor[Suma],[1]!Sanaudos_kor[RAS],$AM116,[1]!Sanaudos_kor[KOR_nr],N$1)</f>
        <v>#REF!</v>
      </c>
      <c r="O116" s="171" t="e">
        <f>+SUMIFS([1]!Sanaudos_kor[Suma],[1]!Sanaudos_kor[RAS],$AM116,[1]!Sanaudos_kor[KOR_nr],O$1)</f>
        <v>#REF!</v>
      </c>
      <c r="P116" s="171" t="e">
        <f>+SUMIFS([1]!Sanaudos_kor[Suma],[1]!Sanaudos_kor[RAS],$AM116,[1]!Sanaudos_kor[KOR_nr],P$1)</f>
        <v>#REF!</v>
      </c>
      <c r="Q116" s="171" t="e">
        <f>+SUMIFS([1]!Sanaudos_kor[Suma],[1]!Sanaudos_kor[RAS],$AM116,[1]!Sanaudos_kor[KOR_nr],Q$1)</f>
        <v>#REF!</v>
      </c>
      <c r="R116" s="171" t="e">
        <f>+SUMIFS([1]!Sanaudos_kor[Suma],[1]!Sanaudos_kor[RAS],$AM116,[1]!Sanaudos_kor[KOR_nr],R$1)</f>
        <v>#REF!</v>
      </c>
      <c r="S116" s="171" t="e">
        <f>+SUMIFS([1]!Sanaudos_kor[Suma],[1]!Sanaudos_kor[RAS],$AM116,[1]!Sanaudos_kor[KOR_nr],S$1)</f>
        <v>#REF!</v>
      </c>
      <c r="T116" s="171" t="e">
        <f>+SUMIFS([1]!Sanaudos_kor[Suma],[1]!Sanaudos_kor[RAS],$AM116,[1]!Sanaudos_kor[KOR_nr],T$1)</f>
        <v>#REF!</v>
      </c>
      <c r="U116" s="171" t="e">
        <f>+SUMIFS([1]!Sanaudos_kor[Suma],[1]!Sanaudos_kor[RAS],$AM116,[1]!Sanaudos_kor[KOR_nr],U$1)</f>
        <v>#REF!</v>
      </c>
      <c r="V116" s="171" t="e">
        <f>+SUMIFS([1]!Sanaudos_kor[Suma],[1]!Sanaudos_kor[RAS],$AM116,[1]!Sanaudos_kor[KOR_nr],V$1)</f>
        <v>#REF!</v>
      </c>
      <c r="W116" s="171" t="e">
        <f>+SUMIFS([1]!Sanaudos_kor[Suma],[1]!Sanaudos_kor[RAS],$AM116,[1]!Sanaudos_kor[KOR_nr],W$1)</f>
        <v>#REF!</v>
      </c>
      <c r="X116" s="171" t="e">
        <f>+SUMIFS([1]!Sanaudos_kor[Suma],[1]!Sanaudos_kor[RAS],$AM116,[1]!Sanaudos_kor[KOR_nr],X$1)</f>
        <v>#REF!</v>
      </c>
      <c r="Y116" s="171" t="e">
        <f>+SUMIFS([1]!Sanaudos_kor[Suma],[1]!Sanaudos_kor[RAS],$AM116,[1]!Sanaudos_kor[KOR_nr],Y$1)</f>
        <v>#REF!</v>
      </c>
      <c r="Z116" s="171" t="e">
        <f>+SUMIFS([1]!Sanaudos_kor[Suma],[1]!Sanaudos_kor[RAS],$AM116,[1]!Sanaudos_kor[KOR_nr],Z$1)</f>
        <v>#REF!</v>
      </c>
      <c r="AA116" s="171" t="e">
        <f>+SUMIFS([1]!Sanaudos_kor[Suma],[1]!Sanaudos_kor[RAS],$AM116,[1]!Sanaudos_kor[KOR_nr],AA$1)</f>
        <v>#REF!</v>
      </c>
      <c r="AB116" s="171" t="e">
        <f>+SUMIFS([1]!Sanaudos_kor[Suma],[1]!Sanaudos_kor[RAS],$AM116,[1]!Sanaudos_kor[KOR_nr],AB$1)</f>
        <v>#REF!</v>
      </c>
      <c r="AC116" s="171" t="e">
        <f>+SUMIFS([1]!Sanaudos_kor[Suma],[1]!Sanaudos_kor[RAS],$AM116,[1]!Sanaudos_kor[KOR_nr],AC$1)</f>
        <v>#REF!</v>
      </c>
      <c r="AD116" s="171" t="e">
        <f>+SUMIFS([1]!Sanaudos_kor[Suma],[1]!Sanaudos_kor[RAS],$AM116,[1]!Sanaudos_kor[KOR_nr],AD$1)</f>
        <v>#REF!</v>
      </c>
      <c r="AE116" s="171" t="e">
        <f>+SUMIFS([1]!Sanaudos_kor[Suma],[1]!Sanaudos_kor[RAS],$AM116,[1]!Sanaudos_kor[KOR_nr],AE$1)</f>
        <v>#REF!</v>
      </c>
      <c r="AF116" s="171" t="e">
        <f t="shared" si="4"/>
        <v>#REF!</v>
      </c>
      <c r="AG116" s="538"/>
      <c r="AL116" s="172">
        <f>+'[1]3.pagrindinis'!A118</f>
        <v>1100</v>
      </c>
      <c r="AM116" s="172">
        <f>+'[1]3.pagrindinis'!B118</f>
        <v>1103</v>
      </c>
      <c r="AN116" s="166" t="e">
        <f>+SUMIFS('[1]5'!$M$8:$M$158,'[1]5'!$C$8:$C$158,$AM116)</f>
        <v>#VALUE!</v>
      </c>
      <c r="AO116" s="167" t="e">
        <f t="shared" si="5"/>
        <v>#VALUE!</v>
      </c>
      <c r="AR116" s="151" t="str">
        <f t="array" ref="AR116">IFERROR(INDEX([1]!SAN[DK_nr],MATCH(1,('[1]3.2'!$AM116=[1]!SAN[RAS])*('[1]3.2'!AR$7=[1]SAN!$B$5:$B$154),0)),"")</f>
        <v/>
      </c>
      <c r="AS116" s="151" t="str">
        <f t="array" ref="AS116">IFERROR(INDEX([1]!SAN[DK_nr],MATCH(1,('[1]3.2'!$AM116=[1]!SAN[RAS])*('[1]3.2'!AS$7=[1]SAN!$B$5:$B$154),0)),"")</f>
        <v/>
      </c>
      <c r="AT116" s="151" t="str">
        <f t="array" ref="AT116">IFERROR(INDEX([1]!SAN[DK_nr],MATCH(1,('[1]3.2'!$AM116=[1]!SAN[RAS])*('[1]3.2'!AT$7=[1]SAN!$B$5:$B$154),0)),"")</f>
        <v/>
      </c>
      <c r="AU116" s="151" t="str">
        <f t="array" ref="AU116">IFERROR(INDEX([1]!SAN[DK_nr],MATCH(1,('[1]3.2'!$AM116=[1]!SAN[RAS])*('[1]3.2'!AU$7=[1]SAN!$B$5:$B$154),0)),"")</f>
        <v/>
      </c>
      <c r="AV116" s="151" t="str">
        <f t="array" ref="AV116">IFERROR(INDEX([1]!SAN[DK_nr],MATCH(1,('[1]3.2'!$AM116=[1]!SAN[RAS])*('[1]3.2'!AV$7=[1]SAN!$B$5:$B$154),0)),"")</f>
        <v/>
      </c>
      <c r="AW116" s="151" t="str">
        <f t="array" ref="AW116">IFERROR(INDEX([1]!SAN[DK_nr],MATCH(1,('[1]3.2'!$AM116=[1]!SAN[RAS])*('[1]3.2'!AW$7=[1]SAN!$B$5:$B$154),0)),"")</f>
        <v/>
      </c>
      <c r="AX116" s="151" t="str">
        <f t="array" ref="AX116">IFERROR(INDEX([1]!SAN[DK_nr],MATCH(1,('[1]3.2'!$AM116=[1]!SAN[RAS])*('[1]3.2'!AX$7=[1]SAN!$B$5:$B$154),0)),"")</f>
        <v/>
      </c>
      <c r="AY116" s="151" t="str">
        <f t="array" ref="AY116">IFERROR(INDEX([1]!SAN[DK_nr],MATCH(1,('[1]3.2'!$AM116=[1]!SAN[RAS])*('[1]3.2'!AY$7=[1]SAN!$B$5:$B$154),0)),"")</f>
        <v/>
      </c>
      <c r="AZ116" s="151" t="str">
        <f t="array" ref="AZ116">IFERROR(INDEX([1]!SAN[DK_nr],MATCH(1,('[1]3.2'!$AM116=[1]!SAN[RAS])*('[1]3.2'!AZ$7=[1]SAN!$B$5:$B$154),0)),"")</f>
        <v/>
      </c>
      <c r="BA116" s="151" t="str">
        <f t="array" ref="BA116">IFERROR(INDEX([1]!SAN[DK_nr],MATCH(1,('[1]3.2'!$AM116=[1]!SAN[RAS])*('[1]3.2'!BA$7=[1]SAN!$B$5:$B$154),0)),"")</f>
        <v/>
      </c>
      <c r="BB116" s="151" t="str">
        <f t="array" ref="BB116">IFERROR(INDEX([1]!SAN[DK_nr],MATCH(1,('[1]3.2'!$AM116=[1]!SAN[RAS])*('[1]3.2'!BB$7=[1]SAN!$B$5:$B$154),0)),"")</f>
        <v/>
      </c>
      <c r="BC116" s="151" t="str">
        <f t="array" ref="BC116">IFERROR(INDEX([1]!SAN[DK_nr],MATCH(1,('[1]3.2'!$AM116=[1]!SAN[RAS])*('[1]3.2'!BC$7=[1]SAN!$B$5:$B$154),0)),"")</f>
        <v/>
      </c>
      <c r="BD116" s="151" t="str">
        <f t="array" ref="BD116">IFERROR(INDEX([1]!SAN[DK_nr],MATCH(1,('[1]3.2'!$AM116=[1]!SAN[RAS])*('[1]3.2'!BD$7=[1]SAN!$B$5:$B$154),0)),"")</f>
        <v/>
      </c>
      <c r="BE116" s="151" t="str">
        <f t="array" ref="BE116">IFERROR(INDEX([1]!SAN[DK_nr],MATCH(1,('[1]3.2'!$AM116=[1]!SAN[RAS])*('[1]3.2'!BE$7=[1]SAN!$B$5:$B$154),0)),"")</f>
        <v/>
      </c>
      <c r="BF116" s="151" t="str">
        <f t="array" ref="BF116">IFERROR(INDEX([1]!SAN[DK_nr],MATCH(1,('[1]3.2'!$AM116=[1]!SAN[RAS])*('[1]3.2'!BF$7=[1]SAN!$B$5:$B$154),0)),"")</f>
        <v/>
      </c>
      <c r="BG116" s="151" t="str">
        <f t="array" ref="BG116">IFERROR(INDEX([1]!SAN[DK_nr],MATCH(1,('[1]3.2'!$AM116=[1]!SAN[RAS])*('[1]3.2'!BG$7=[1]SAN!$B$5:$B$154),0)),"")</f>
        <v/>
      </c>
      <c r="BH116" s="151" t="str">
        <f t="array" ref="BH116">IFERROR(INDEX([1]!SAN[DK_nr],MATCH(1,('[1]3.2'!$AM116=[1]!SAN[RAS])*('[1]3.2'!BH$7=[1]SAN!$B$5:$B$154),0)),"")</f>
        <v/>
      </c>
      <c r="BI116" s="151" t="str">
        <f t="array" ref="BI116">IFERROR(INDEX([1]!SAN[DK_nr],MATCH(1,('[1]3.2'!$AM116=[1]!SAN[RAS])*('[1]3.2'!BI$7=[1]SAN!$B$5:$B$154),0)),"")</f>
        <v/>
      </c>
      <c r="BJ116" s="151" t="str">
        <f t="array" ref="BJ116">IFERROR(INDEX([1]!SAN[DK_nr],MATCH(1,('[1]3.2'!$AM116=[1]!SAN[RAS])*('[1]3.2'!BJ$7=[1]SAN!$B$5:$B$154),0)),"")</f>
        <v/>
      </c>
      <c r="BK116" s="151" t="str">
        <f t="array" ref="BK116">IFERROR(INDEX([1]!SAN[DK_nr],MATCH(1,('[1]3.2'!$AM116=[1]!SAN[RAS])*('[1]3.2'!BK$7=[1]SAN!$B$5:$B$154),0)),"")</f>
        <v/>
      </c>
      <c r="BL116" s="151" t="str">
        <f t="array" ref="BL116">IFERROR(INDEX([1]!SAN[DK_nr],MATCH(1,('[1]3.2'!$AM116=[1]!SAN[RAS])*('[1]3.2'!BL$7=[1]SAN!$B$5:$B$154),0)),"")</f>
        <v/>
      </c>
      <c r="BM116" s="151" t="str">
        <f t="array" ref="BM116">IFERROR(INDEX([1]!SAN[DK_nr],MATCH(1,('[1]3.2'!$AM116=[1]!SAN[RAS])*('[1]3.2'!BM$7=[1]SAN!$B$5:$B$154),0)),"")</f>
        <v/>
      </c>
      <c r="BN116" s="151" t="str">
        <f t="array" ref="BN116">IFERROR(INDEX([1]!SAN[DK_nr],MATCH(1,('[1]3.2'!$AM116=[1]!SAN[RAS])*('[1]3.2'!BN$7=[1]SAN!$B$5:$B$154),0)),"")</f>
        <v/>
      </c>
      <c r="BO116" s="151" t="str">
        <f t="array" ref="BO116">IFERROR(INDEX([1]!SAN[DK_nr],MATCH(1,('[1]3.2'!$AM116=[1]!SAN[RAS])*('[1]3.2'!BO$7=[1]SAN!$B$5:$B$154),0)),"")</f>
        <v/>
      </c>
      <c r="BP116" s="151" t="str">
        <f t="array" ref="BP116">IFERROR(INDEX([1]!SAN[DK_nr],MATCH(1,('[1]3.2'!$AM116=[1]!SAN[RAS])*('[1]3.2'!BP$7=[1]SAN!$B$5:$B$154),0)),"")</f>
        <v/>
      </c>
      <c r="BQ116" s="151" t="str">
        <f t="array" ref="BQ116">IFERROR(INDEX([1]!SAN[DK_nr],MATCH(1,('[1]3.2'!$AM116=[1]!SAN[RAS])*('[1]3.2'!BQ$7=[1]SAN!$B$5:$B$154),0)),"")</f>
        <v/>
      </c>
      <c r="BR116" s="151" t="str">
        <f t="array" ref="BR116">IFERROR(INDEX([1]!SAN[DK_nr],MATCH(1,('[1]3.2'!$AM116=[1]!SAN[RAS])*('[1]3.2'!BR$7=[1]SAN!$B$5:$B$154),0)),"")</f>
        <v/>
      </c>
      <c r="BS116" s="151" t="str">
        <f t="array" ref="BS116">IFERROR(INDEX([1]!SAN[DK_nr],MATCH(1,('[1]3.2'!$AM116=[1]!SAN[RAS])*('[1]3.2'!BS$7=[1]SAN!$B$5:$B$154),0)),"")</f>
        <v/>
      </c>
      <c r="BT116" s="151" t="str">
        <f t="array" ref="BT116">IFERROR(INDEX([1]!SAN[DK_nr],MATCH(1,('[1]3.2'!$AM116=[1]!SAN[RAS])*('[1]3.2'!BT$7=[1]SAN!$B$5:$B$154),0)),"")</f>
        <v/>
      </c>
      <c r="BU116" s="151" t="str">
        <f t="array" ref="BU116">IFERROR(INDEX([1]!SAN[DK_nr],MATCH(1,('[1]3.2'!$AM116=[1]!SAN[RAS])*('[1]3.2'!BU$7=[1]SAN!$B$5:$B$154),0)),"")</f>
        <v/>
      </c>
      <c r="BV116" s="151" t="str">
        <f t="array" ref="BV116">IFERROR(INDEX([1]!SAN[DK_nr],MATCH(1,('[1]3.2'!$AM116=[1]!SAN[RAS])*('[1]3.2'!BV$7=[1]SAN!$B$5:$B$154),0)),"")</f>
        <v/>
      </c>
      <c r="BW116" s="151" t="str">
        <f t="array" ref="BW116">IFERROR(INDEX([1]!SAN[DK_nr],MATCH(1,('[1]3.2'!$AM116=[1]!SAN[RAS])*('[1]3.2'!BW$7=[1]SAN!$B$5:$B$154),0)),"")</f>
        <v/>
      </c>
      <c r="BX116" s="151" t="str">
        <f t="array" ref="BX116">IFERROR(INDEX([1]!SAN[DK_nr],MATCH(1,('[1]3.2'!$AM116=[1]!SAN[RAS])*('[1]3.2'!BX$7=[1]SAN!$B$5:$B$154),0)),"")</f>
        <v/>
      </c>
      <c r="BY116" s="151" t="str">
        <f t="array" ref="BY116">IFERROR(INDEX([1]!SAN[DK_nr],MATCH(1,('[1]3.2'!$AM116=[1]!SAN[RAS])*('[1]3.2'!BY$7=[1]SAN!$B$5:$B$154),0)),"")</f>
        <v/>
      </c>
      <c r="BZ116" s="151" t="str">
        <f t="array" ref="BZ116">IFERROR(INDEX([1]!SAN[DK_nr],MATCH(1,('[1]3.2'!$AM116=[1]!SAN[RAS])*('[1]3.2'!BZ$7=[1]SAN!$B$5:$B$154),0)),"")</f>
        <v/>
      </c>
      <c r="CA116" s="151" t="str">
        <f t="array" ref="CA116">IFERROR(INDEX([1]!SAN[DK_nr],MATCH(1,('[1]3.2'!$AM116=[1]!SAN[RAS])*('[1]3.2'!CA$7=[1]SAN!$B$5:$B$154),0)),"")</f>
        <v/>
      </c>
      <c r="CB116" s="151" t="str">
        <f t="array" ref="CB116">IFERROR(INDEX([1]!SAN[DK_nr],MATCH(1,('[1]3.2'!$AM116=[1]!SAN[RAS])*('[1]3.2'!CB$7=[1]SAN!$B$5:$B$154),0)),"")</f>
        <v/>
      </c>
      <c r="CC116" s="151" t="str">
        <f t="array" ref="CC116">IFERROR(INDEX([1]!SAN[DK_nr],MATCH(1,('[1]3.2'!$AM116=[1]!SAN[RAS])*('[1]3.2'!CC$7=[1]SAN!$B$5:$B$154),0)),"")</f>
        <v/>
      </c>
      <c r="CD116" s="151" t="str">
        <f t="array" ref="CD116">IFERROR(INDEX([1]!SAN[DK_nr],MATCH(1,('[1]3.2'!$AM116=[1]!SAN[RAS])*('[1]3.2'!CD$7=[1]SAN!$B$5:$B$154),0)),"")</f>
        <v/>
      </c>
      <c r="CE116" s="151" t="str">
        <f t="array" ref="CE116">IFERROR(INDEX([1]!SAN[DK_nr],MATCH(1,('[1]3.2'!$AM116=[1]!SAN[RAS])*('[1]3.2'!CE$7=[1]SAN!$B$5:$B$154),0)),"")</f>
        <v/>
      </c>
      <c r="CF116" s="151" t="str">
        <f t="array" ref="CF116">IFERROR(INDEX([1]!SAN[DK_nr],MATCH(1,('[1]3.2'!$AM116=[1]!SAN[RAS])*('[1]3.2'!CF$7=[1]SAN!$B$5:$B$154),0)),"")</f>
        <v/>
      </c>
      <c r="CG116" s="151" t="str">
        <f t="array" ref="CG116">IFERROR(INDEX([1]!SAN[DK_nr],MATCH(1,('[1]3.2'!$AM116=[1]!SAN[RAS])*('[1]3.2'!CG$7=[1]SAN!$B$5:$B$154),0)),"")</f>
        <v/>
      </c>
      <c r="CH116" s="151" t="str">
        <f t="array" ref="CH116">IFERROR(INDEX([1]!SAN[DK_nr],MATCH(1,('[1]3.2'!$AM116=[1]!SAN[RAS])*('[1]3.2'!CH$7=[1]SAN!$B$5:$B$154),0)),"")</f>
        <v/>
      </c>
      <c r="CI116" s="151" t="str">
        <f t="array" ref="CI116">IFERROR(INDEX([1]!SAN[DK_nr],MATCH(1,('[1]3.2'!$AM116=[1]!SAN[RAS])*('[1]3.2'!CI$7=[1]SAN!$B$5:$B$154),0)),"")</f>
        <v/>
      </c>
      <c r="CJ116" s="151" t="str">
        <f t="array" ref="CJ116">IFERROR(INDEX([1]!SAN[DK_nr],MATCH(1,('[1]3.2'!$AM116=[1]!SAN[RAS])*('[1]3.2'!CJ$7=[1]SAN!$B$5:$B$154),0)),"")</f>
        <v/>
      </c>
      <c r="CK116" s="151" t="str">
        <f t="array" ref="CK116">IFERROR(INDEX([1]!SAN[DK_nr],MATCH(1,('[1]3.2'!$AM116=[1]!SAN[RAS])*('[1]3.2'!CK$7=[1]SAN!$B$5:$B$154),0)),"")</f>
        <v/>
      </c>
      <c r="CL116" s="151" t="str">
        <f t="array" ref="CL116">IFERROR(INDEX([1]!SAN[DK_nr],MATCH(1,('[1]3.2'!$AM116=[1]!SAN[RAS])*('[1]3.2'!CL$7=[1]SAN!$B$5:$B$154),0)),"")</f>
        <v/>
      </c>
      <c r="CM116" s="151" t="str">
        <f t="array" ref="CM116">IFERROR(INDEX([1]!SAN[DK_nr],MATCH(1,('[1]3.2'!$AM116=[1]!SAN[RAS])*('[1]3.2'!CM$7=[1]SAN!$B$5:$B$154),0)),"")</f>
        <v/>
      </c>
      <c r="CN116" s="151" t="str">
        <f t="array" ref="CN116">IFERROR(INDEX([1]!SAN[DK_nr],MATCH(1,('[1]3.2'!$AM116=[1]!SAN[RAS])*('[1]3.2'!CN$7=[1]SAN!$B$5:$B$154),0)),"")</f>
        <v/>
      </c>
      <c r="CO116" s="151" t="str">
        <f t="array" ref="CO116">IFERROR(INDEX([1]!SAN[DK_nr],MATCH(1,('[1]3.2'!$AM116=[1]!SAN[RAS])*('[1]3.2'!CO$7=[1]SAN!$B$5:$B$154),0)),"")</f>
        <v/>
      </c>
      <c r="CP116" s="151" t="str">
        <f t="array" ref="CP116">IFERROR(INDEX([1]!SAN[DK_nr],MATCH(1,('[1]3.2'!$AM116=[1]!SAN[RAS])*('[1]3.2'!CP$7=[1]SAN!$B$5:$B$154),0)),"")</f>
        <v/>
      </c>
      <c r="CQ116" s="151" t="str">
        <f t="array" ref="CQ116">IFERROR(INDEX([1]!SAN[DK_nr],MATCH(1,('[1]3.2'!$AM116=[1]!SAN[RAS])*('[1]3.2'!CQ$7=[1]SAN!$B$5:$B$154),0)),"")</f>
        <v/>
      </c>
      <c r="CR116" s="151" t="str">
        <f t="array" ref="CR116">IFERROR(INDEX([1]!SAN[DK_nr],MATCH(1,('[1]3.2'!$AM116=[1]!SAN[RAS])*('[1]3.2'!CR$7=[1]SAN!$B$5:$B$154),0)),"")</f>
        <v/>
      </c>
      <c r="CS116" s="151" t="str">
        <f t="array" ref="CS116">IFERROR(INDEX([1]!SAN[DK_nr],MATCH(1,('[1]3.2'!$AM116=[1]!SAN[RAS])*('[1]3.2'!CS$7=[1]SAN!$B$5:$B$154),0)),"")</f>
        <v/>
      </c>
      <c r="CT116" s="151" t="str">
        <f t="array" ref="CT116">IFERROR(INDEX([1]!SAN[DK_nr],MATCH(1,('[1]3.2'!$AM116=[1]!SAN[RAS])*('[1]3.2'!CT$7=[1]SAN!$B$5:$B$154),0)),"")</f>
        <v/>
      </c>
      <c r="CU116" s="151" t="str">
        <f t="array" ref="CU116">IFERROR(INDEX([1]!SAN[DK_nr],MATCH(1,('[1]3.2'!$AM116=[1]!SAN[RAS])*('[1]3.2'!CU$7=[1]SAN!$B$5:$B$154),0)),"")</f>
        <v/>
      </c>
      <c r="CV116" s="151" t="str">
        <f t="array" ref="CV116">IFERROR(INDEX([1]!SAN[DK_nr],MATCH(1,('[1]3.2'!$AM116=[1]!SAN[RAS])*('[1]3.2'!CV$7=[1]SAN!$B$5:$B$154),0)),"")</f>
        <v/>
      </c>
      <c r="CW116" s="151" t="str">
        <f t="array" ref="CW116">IFERROR(INDEX([1]!SAN[DK_nr],MATCH(1,('[1]3.2'!$AM116=[1]!SAN[RAS])*('[1]3.2'!CW$7=[1]SAN!$B$5:$B$154),0)),"")</f>
        <v/>
      </c>
      <c r="CX116" s="151" t="str">
        <f t="array" ref="CX116">IFERROR(INDEX([1]!SAN[DK_nr],MATCH(1,('[1]3.2'!$AM116=[1]!SAN[RAS])*('[1]3.2'!CX$7=[1]SAN!$B$5:$B$154),0)),"")</f>
        <v/>
      </c>
      <c r="CY116" s="151" t="str">
        <f t="array" ref="CY116">IFERROR(INDEX([1]!SAN[DK_nr],MATCH(1,('[1]3.2'!$AM116=[1]!SAN[RAS])*('[1]3.2'!CY$7=[1]SAN!$B$5:$B$154),0)),"")</f>
        <v/>
      </c>
      <c r="CZ116" s="151" t="str">
        <f t="array" ref="CZ116">IFERROR(INDEX([1]!SAN[DK_nr],MATCH(1,('[1]3.2'!$AM116=[1]!SAN[RAS])*('[1]3.2'!CZ$7=[1]SAN!$B$5:$B$154),0)),"")</f>
        <v/>
      </c>
      <c r="DA116" s="151" t="str">
        <f t="array" ref="DA116">IFERROR(INDEX([1]!SAN[DK_nr],MATCH(1,('[1]3.2'!$AM116=[1]!SAN[RAS])*('[1]3.2'!DA$7=[1]SAN!$B$5:$B$154),0)),"")</f>
        <v/>
      </c>
      <c r="DB116" s="151" t="str">
        <f t="array" ref="DB116">IFERROR(INDEX([1]!SAN[DK_nr],MATCH(1,('[1]3.2'!$AM116=[1]!SAN[RAS])*('[1]3.2'!DB$7=[1]SAN!$B$5:$B$154),0)),"")</f>
        <v/>
      </c>
      <c r="DC116" s="151" t="str">
        <f t="array" ref="DC116">IFERROR(INDEX([1]!SAN[DK_nr],MATCH(1,('[1]3.2'!$AM116=[1]!SAN[RAS])*('[1]3.2'!DC$7=[1]SAN!$B$5:$B$154),0)),"")</f>
        <v/>
      </c>
      <c r="DD116" s="151" t="str">
        <f t="array" ref="DD116">IFERROR(INDEX([1]!SAN[DK_nr],MATCH(1,('[1]3.2'!$AM116=[1]!SAN[RAS])*('[1]3.2'!DD$7=[1]SAN!$B$5:$B$154),0)),"")</f>
        <v/>
      </c>
      <c r="DE116" s="151" t="str">
        <f t="array" ref="DE116">IFERROR(INDEX([1]!SAN[DK_nr],MATCH(1,('[1]3.2'!$AM116=[1]!SAN[RAS])*('[1]3.2'!DE$7=[1]SAN!$B$5:$B$154),0)),"")</f>
        <v/>
      </c>
      <c r="DF116" s="151" t="str">
        <f t="array" ref="DF116">IFERROR(INDEX([1]!SAN[DK_nr],MATCH(1,('[1]3.2'!$AM116=[1]!SAN[RAS])*('[1]3.2'!DF$7=[1]SAN!$B$5:$B$154),0)),"")</f>
        <v/>
      </c>
      <c r="DG116" s="151" t="str">
        <f t="array" ref="DG116">IFERROR(INDEX([1]!SAN[DK_nr],MATCH(1,('[1]3.2'!$AM116=[1]!SAN[RAS])*('[1]3.2'!DG$7=[1]SAN!$B$5:$B$154),0)),"")</f>
        <v/>
      </c>
      <c r="DH116" s="151" t="str">
        <f t="array" ref="DH116">IFERROR(INDEX([1]!SAN[DK_nr],MATCH(1,('[1]3.2'!$AM116=[1]!SAN[RAS])*('[1]3.2'!DH$7=[1]SAN!$B$5:$B$154),0)),"")</f>
        <v/>
      </c>
      <c r="DI116" s="151" t="str">
        <f t="array" ref="DI116">IFERROR(INDEX([1]!SAN[DK_nr],MATCH(1,('[1]3.2'!$AM116=[1]!SAN[RAS])*('[1]3.2'!DI$7=[1]SAN!$B$5:$B$154),0)),"")</f>
        <v/>
      </c>
      <c r="DJ116" s="151" t="str">
        <f t="array" ref="DJ116">IFERROR(INDEX([1]!SAN[DK_nr],MATCH(1,('[1]3.2'!$AM116=[1]!SAN[RAS])*('[1]3.2'!DJ$7=[1]SAN!$B$5:$B$154),0)),"")</f>
        <v/>
      </c>
      <c r="DK116" s="151" t="str">
        <f t="array" ref="DK116">IFERROR(INDEX([1]!SAN[DK_nr],MATCH(1,('[1]3.2'!$AM116=[1]!SAN[RAS])*('[1]3.2'!DK$7=[1]SAN!$B$5:$B$154),0)),"")</f>
        <v/>
      </c>
      <c r="DL116" s="151" t="str">
        <f t="array" ref="DL116">IFERROR(INDEX([1]!SAN[DK_nr],MATCH(1,('[1]3.2'!$AM116=[1]!SAN[RAS])*('[1]3.2'!DL$7=[1]SAN!$B$5:$B$154),0)),"")</f>
        <v/>
      </c>
      <c r="DM116" s="151" t="str">
        <f t="array" ref="DM116">IFERROR(INDEX([1]!SAN[DK_nr],MATCH(1,('[1]3.2'!$AM116=[1]!SAN[RAS])*('[1]3.2'!DM$7=[1]SAN!$B$5:$B$154),0)),"")</f>
        <v/>
      </c>
      <c r="DN116" s="151" t="str">
        <f t="array" ref="DN116">IFERROR(INDEX([1]!SAN[DK_nr],MATCH(1,('[1]3.2'!$AM116=[1]!SAN[RAS])*('[1]3.2'!DN$7=[1]SAN!$B$5:$B$154),0)),"")</f>
        <v/>
      </c>
      <c r="DO116" s="151" t="str">
        <f t="array" ref="DO116">IFERROR(INDEX([1]!SAN[DK_nr],MATCH(1,('[1]3.2'!$AM116=[1]!SAN[RAS])*('[1]3.2'!DO$7=[1]SAN!$B$5:$B$154),0)),"")</f>
        <v/>
      </c>
      <c r="DP116" s="151" t="str">
        <f t="array" ref="DP116">IFERROR(INDEX([1]!SAN[DK_nr],MATCH(1,('[1]3.2'!$AM116=[1]!SAN[RAS])*('[1]3.2'!DP$7=[1]SAN!$B$5:$B$154),0)),"")</f>
        <v/>
      </c>
      <c r="DQ116" s="151" t="str">
        <f t="array" ref="DQ116">IFERROR(INDEX([1]!SAN[DK_nr],MATCH(1,('[1]3.2'!$AM116=[1]!SAN[RAS])*('[1]3.2'!DQ$7=[1]SAN!$B$5:$B$154),0)),"")</f>
        <v/>
      </c>
      <c r="DR116" s="151" t="str">
        <f t="array" ref="DR116">IFERROR(INDEX([1]!SAN[DK_nr],MATCH(1,('[1]3.2'!$AM116=[1]!SAN[RAS])*('[1]3.2'!DR$7=[1]SAN!$B$5:$B$154),0)),"")</f>
        <v/>
      </c>
      <c r="DS116" s="151" t="str">
        <f t="array" ref="DS116">IFERROR(INDEX([1]!SAN[DK_nr],MATCH(1,('[1]3.2'!$AM116=[1]!SAN[RAS])*('[1]3.2'!DS$7=[1]SAN!$B$5:$B$154),0)),"")</f>
        <v/>
      </c>
      <c r="DT116" s="151" t="str">
        <f t="array" ref="DT116">IFERROR(INDEX([1]!SAN[DK_nr],MATCH(1,('[1]3.2'!$AM116=[1]!SAN[RAS])*('[1]3.2'!DT$7=[1]SAN!$B$5:$B$154),0)),"")</f>
        <v/>
      </c>
      <c r="DU116" s="151" t="str">
        <f t="array" ref="DU116">IFERROR(INDEX([1]!SAN[DK_nr],MATCH(1,('[1]3.2'!$AM116=[1]!SAN[RAS])*('[1]3.2'!DU$7=[1]SAN!$B$5:$B$154),0)),"")</f>
        <v/>
      </c>
      <c r="DV116" s="151" t="str">
        <f t="array" ref="DV116">IFERROR(INDEX([1]!SAN[DK_nr],MATCH(1,('[1]3.2'!$AM116=[1]!SAN[RAS])*('[1]3.2'!DV$7=[1]SAN!$B$5:$B$154),0)),"")</f>
        <v/>
      </c>
      <c r="DW116" s="151" t="str">
        <f t="array" ref="DW116">IFERROR(INDEX([1]!SAN[DK_nr],MATCH(1,('[1]3.2'!$AM116=[1]!SAN[RAS])*('[1]3.2'!DW$7=[1]SAN!$B$5:$B$154),0)),"")</f>
        <v/>
      </c>
      <c r="DX116" s="151" t="str">
        <f t="array" ref="DX116">IFERROR(INDEX([1]!SAN[DK_nr],MATCH(1,('[1]3.2'!$AM116=[1]!SAN[RAS])*('[1]3.2'!DX$7=[1]SAN!$B$5:$B$154),0)),"")</f>
        <v/>
      </c>
      <c r="DY116" s="151" t="str">
        <f t="array" ref="DY116">IFERROR(INDEX([1]!SAN[DK_nr],MATCH(1,('[1]3.2'!$AM116=[1]!SAN[RAS])*('[1]3.2'!DY$7=[1]SAN!$B$5:$B$154),0)),"")</f>
        <v/>
      </c>
      <c r="DZ116" s="151" t="str">
        <f t="array" ref="DZ116">IFERROR(INDEX([1]!SAN[DK_nr],MATCH(1,('[1]3.2'!$AM116=[1]!SAN[RAS])*('[1]3.2'!DZ$7=[1]SAN!$B$5:$B$154),0)),"")</f>
        <v/>
      </c>
      <c r="EA116" s="151" t="str">
        <f t="array" ref="EA116">IFERROR(INDEX([1]!SAN[DK_nr],MATCH(1,('[1]3.2'!$AM116=[1]!SAN[RAS])*('[1]3.2'!EA$7=[1]SAN!$B$5:$B$154),0)),"")</f>
        <v/>
      </c>
      <c r="EB116" s="151" t="str">
        <f t="array" ref="EB116">IFERROR(INDEX([1]!SAN[DK_nr],MATCH(1,('[1]3.2'!$AM116=[1]!SAN[RAS])*('[1]3.2'!EB$7=[1]SAN!$B$5:$B$154),0)),"")</f>
        <v/>
      </c>
    </row>
    <row r="117" spans="2:132" ht="12.2" customHeight="1" x14ac:dyDescent="0.2">
      <c r="B117" s="168" t="s">
        <v>666</v>
      </c>
      <c r="C117" s="169" t="s">
        <v>667</v>
      </c>
      <c r="D117" s="170" t="str">
        <f t="shared" si="9"/>
        <v xml:space="preserve">                                                                                        </v>
      </c>
      <c r="E117" s="171" t="e">
        <f>+SUMIFS([1]!Sanaudos[Suma],[1]!Sanaudos[Pagal DK RAS],$AM117)</f>
        <v>#REF!</v>
      </c>
      <c r="F117" s="171"/>
      <c r="G117" s="171"/>
      <c r="H117" s="171"/>
      <c r="I117" s="171"/>
      <c r="J117" s="171" t="e">
        <f>+SUMIFS([1]!Sanaudos_kor[Suma],[1]!Sanaudos_kor[RAS],$AM117,[1]!Sanaudos_kor[KOR_nr],J$1)</f>
        <v>#REF!</v>
      </c>
      <c r="K117" s="171" t="e">
        <f>+SUMIFS([1]!Sanaudos_kor[Suma],[1]!Sanaudos_kor[RAS],$AM117,[1]!Sanaudos_kor[KOR_nr],K$1)</f>
        <v>#REF!</v>
      </c>
      <c r="L117" s="171" t="e">
        <f>+SUMIFS([1]!Sanaudos_kor[Suma],[1]!Sanaudos_kor[RAS],$AM117,[1]!Sanaudos_kor[KOR_nr],L$1)</f>
        <v>#REF!</v>
      </c>
      <c r="M117" s="171" t="e">
        <f>+SUMIFS([1]!Sanaudos_kor[Suma],[1]!Sanaudos_kor[RAS],$AM117,[1]!Sanaudos_kor[KOR_nr],M$1)</f>
        <v>#REF!</v>
      </c>
      <c r="N117" s="171" t="e">
        <f>+SUMIFS([1]!Sanaudos_kor[Suma],[1]!Sanaudos_kor[RAS],$AM117,[1]!Sanaudos_kor[KOR_nr],N$1)</f>
        <v>#REF!</v>
      </c>
      <c r="O117" s="171" t="e">
        <f>+SUMIFS([1]!Sanaudos_kor[Suma],[1]!Sanaudos_kor[RAS],$AM117,[1]!Sanaudos_kor[KOR_nr],O$1)</f>
        <v>#REF!</v>
      </c>
      <c r="P117" s="171" t="e">
        <f>+SUMIFS([1]!Sanaudos_kor[Suma],[1]!Sanaudos_kor[RAS],$AM117,[1]!Sanaudos_kor[KOR_nr],P$1)</f>
        <v>#REF!</v>
      </c>
      <c r="Q117" s="171" t="e">
        <f>+SUMIFS([1]!Sanaudos_kor[Suma],[1]!Sanaudos_kor[RAS],$AM117,[1]!Sanaudos_kor[KOR_nr],Q$1)</f>
        <v>#REF!</v>
      </c>
      <c r="R117" s="171" t="e">
        <f>+SUMIFS([1]!Sanaudos_kor[Suma],[1]!Sanaudos_kor[RAS],$AM117,[1]!Sanaudos_kor[KOR_nr],R$1)</f>
        <v>#REF!</v>
      </c>
      <c r="S117" s="171" t="e">
        <f>+SUMIFS([1]!Sanaudos_kor[Suma],[1]!Sanaudos_kor[RAS],$AM117,[1]!Sanaudos_kor[KOR_nr],S$1)</f>
        <v>#REF!</v>
      </c>
      <c r="T117" s="171" t="e">
        <f>+SUMIFS([1]!Sanaudos_kor[Suma],[1]!Sanaudos_kor[RAS],$AM117,[1]!Sanaudos_kor[KOR_nr],T$1)</f>
        <v>#REF!</v>
      </c>
      <c r="U117" s="171" t="e">
        <f>+SUMIFS([1]!Sanaudos_kor[Suma],[1]!Sanaudos_kor[RAS],$AM117,[1]!Sanaudos_kor[KOR_nr],U$1)</f>
        <v>#REF!</v>
      </c>
      <c r="V117" s="171" t="e">
        <f>+SUMIFS([1]!Sanaudos_kor[Suma],[1]!Sanaudos_kor[RAS],$AM117,[1]!Sanaudos_kor[KOR_nr],V$1)</f>
        <v>#REF!</v>
      </c>
      <c r="W117" s="171" t="e">
        <f>+SUMIFS([1]!Sanaudos_kor[Suma],[1]!Sanaudos_kor[RAS],$AM117,[1]!Sanaudos_kor[KOR_nr],W$1)</f>
        <v>#REF!</v>
      </c>
      <c r="X117" s="171" t="e">
        <f>+SUMIFS([1]!Sanaudos_kor[Suma],[1]!Sanaudos_kor[RAS],$AM117,[1]!Sanaudos_kor[KOR_nr],X$1)</f>
        <v>#REF!</v>
      </c>
      <c r="Y117" s="171" t="e">
        <f>+SUMIFS([1]!Sanaudos_kor[Suma],[1]!Sanaudos_kor[RAS],$AM117,[1]!Sanaudos_kor[KOR_nr],Y$1)</f>
        <v>#REF!</v>
      </c>
      <c r="Z117" s="171" t="e">
        <f>+SUMIFS([1]!Sanaudos_kor[Suma],[1]!Sanaudos_kor[RAS],$AM117,[1]!Sanaudos_kor[KOR_nr],Z$1)</f>
        <v>#REF!</v>
      </c>
      <c r="AA117" s="171" t="e">
        <f>+SUMIFS([1]!Sanaudos_kor[Suma],[1]!Sanaudos_kor[RAS],$AM117,[1]!Sanaudos_kor[KOR_nr],AA$1)</f>
        <v>#REF!</v>
      </c>
      <c r="AB117" s="171" t="e">
        <f>+SUMIFS([1]!Sanaudos_kor[Suma],[1]!Sanaudos_kor[RAS],$AM117,[1]!Sanaudos_kor[KOR_nr],AB$1)</f>
        <v>#REF!</v>
      </c>
      <c r="AC117" s="171" t="e">
        <f>+SUMIFS([1]!Sanaudos_kor[Suma],[1]!Sanaudos_kor[RAS],$AM117,[1]!Sanaudos_kor[KOR_nr],AC$1)</f>
        <v>#REF!</v>
      </c>
      <c r="AD117" s="171" t="e">
        <f>+SUMIFS([1]!Sanaudos_kor[Suma],[1]!Sanaudos_kor[RAS],$AM117,[1]!Sanaudos_kor[KOR_nr],AD$1)</f>
        <v>#REF!</v>
      </c>
      <c r="AE117" s="171" t="e">
        <f>+SUMIFS([1]!Sanaudos_kor[Suma],[1]!Sanaudos_kor[RAS],$AM117,[1]!Sanaudos_kor[KOR_nr],AE$1)</f>
        <v>#REF!</v>
      </c>
      <c r="AF117" s="171" t="e">
        <f t="shared" si="4"/>
        <v>#REF!</v>
      </c>
      <c r="AG117" s="538"/>
      <c r="AL117" s="172">
        <f>+'[1]3.pagrindinis'!A119</f>
        <v>1100</v>
      </c>
      <c r="AM117" s="172">
        <f>+'[1]3.pagrindinis'!B119</f>
        <v>1104</v>
      </c>
      <c r="AN117" s="166" t="e">
        <f>+SUMIFS('[1]5'!$M$8:$M$158,'[1]5'!$C$8:$C$158,$AM117)</f>
        <v>#VALUE!</v>
      </c>
      <c r="AO117" s="167" t="e">
        <f t="shared" si="5"/>
        <v>#VALUE!</v>
      </c>
      <c r="AR117" s="151" t="str">
        <f t="array" ref="AR117">IFERROR(INDEX([1]!SAN[DK_nr],MATCH(1,('[1]3.2'!$AM117=[1]!SAN[RAS])*('[1]3.2'!AR$7=[1]SAN!$B$5:$B$154),0)),"")</f>
        <v/>
      </c>
      <c r="AS117" s="151" t="str">
        <f t="array" ref="AS117">IFERROR(INDEX([1]!SAN[DK_nr],MATCH(1,('[1]3.2'!$AM117=[1]!SAN[RAS])*('[1]3.2'!AS$7=[1]SAN!$B$5:$B$154),0)),"")</f>
        <v/>
      </c>
      <c r="AT117" s="151" t="str">
        <f t="array" ref="AT117">IFERROR(INDEX([1]!SAN[DK_nr],MATCH(1,('[1]3.2'!$AM117=[1]!SAN[RAS])*('[1]3.2'!AT$7=[1]SAN!$B$5:$B$154),0)),"")</f>
        <v/>
      </c>
      <c r="AU117" s="151" t="str">
        <f t="array" ref="AU117">IFERROR(INDEX([1]!SAN[DK_nr],MATCH(1,('[1]3.2'!$AM117=[1]!SAN[RAS])*('[1]3.2'!AU$7=[1]SAN!$B$5:$B$154),0)),"")</f>
        <v/>
      </c>
      <c r="AV117" s="151" t="str">
        <f t="array" ref="AV117">IFERROR(INDEX([1]!SAN[DK_nr],MATCH(1,('[1]3.2'!$AM117=[1]!SAN[RAS])*('[1]3.2'!AV$7=[1]SAN!$B$5:$B$154),0)),"")</f>
        <v/>
      </c>
      <c r="AW117" s="151" t="str">
        <f t="array" ref="AW117">IFERROR(INDEX([1]!SAN[DK_nr],MATCH(1,('[1]3.2'!$AM117=[1]!SAN[RAS])*('[1]3.2'!AW$7=[1]SAN!$B$5:$B$154),0)),"")</f>
        <v/>
      </c>
      <c r="AX117" s="151" t="str">
        <f t="array" ref="AX117">IFERROR(INDEX([1]!SAN[DK_nr],MATCH(1,('[1]3.2'!$AM117=[1]!SAN[RAS])*('[1]3.2'!AX$7=[1]SAN!$B$5:$B$154),0)),"")</f>
        <v/>
      </c>
      <c r="AY117" s="151" t="str">
        <f t="array" ref="AY117">IFERROR(INDEX([1]!SAN[DK_nr],MATCH(1,('[1]3.2'!$AM117=[1]!SAN[RAS])*('[1]3.2'!AY$7=[1]SAN!$B$5:$B$154),0)),"")</f>
        <v/>
      </c>
      <c r="AZ117" s="151" t="str">
        <f t="array" ref="AZ117">IFERROR(INDEX([1]!SAN[DK_nr],MATCH(1,('[1]3.2'!$AM117=[1]!SAN[RAS])*('[1]3.2'!AZ$7=[1]SAN!$B$5:$B$154),0)),"")</f>
        <v/>
      </c>
      <c r="BA117" s="151" t="str">
        <f t="array" ref="BA117">IFERROR(INDEX([1]!SAN[DK_nr],MATCH(1,('[1]3.2'!$AM117=[1]!SAN[RAS])*('[1]3.2'!BA$7=[1]SAN!$B$5:$B$154),0)),"")</f>
        <v/>
      </c>
      <c r="BB117" s="151" t="str">
        <f t="array" ref="BB117">IFERROR(INDEX([1]!SAN[DK_nr],MATCH(1,('[1]3.2'!$AM117=[1]!SAN[RAS])*('[1]3.2'!BB$7=[1]SAN!$B$5:$B$154),0)),"")</f>
        <v/>
      </c>
      <c r="BC117" s="151" t="str">
        <f t="array" ref="BC117">IFERROR(INDEX([1]!SAN[DK_nr],MATCH(1,('[1]3.2'!$AM117=[1]!SAN[RAS])*('[1]3.2'!BC$7=[1]SAN!$B$5:$B$154),0)),"")</f>
        <v/>
      </c>
      <c r="BD117" s="151" t="str">
        <f t="array" ref="BD117">IFERROR(INDEX([1]!SAN[DK_nr],MATCH(1,('[1]3.2'!$AM117=[1]!SAN[RAS])*('[1]3.2'!BD$7=[1]SAN!$B$5:$B$154),0)),"")</f>
        <v/>
      </c>
      <c r="BE117" s="151" t="str">
        <f t="array" ref="BE117">IFERROR(INDEX([1]!SAN[DK_nr],MATCH(1,('[1]3.2'!$AM117=[1]!SAN[RAS])*('[1]3.2'!BE$7=[1]SAN!$B$5:$B$154),0)),"")</f>
        <v/>
      </c>
      <c r="BF117" s="151" t="str">
        <f t="array" ref="BF117">IFERROR(INDEX([1]!SAN[DK_nr],MATCH(1,('[1]3.2'!$AM117=[1]!SAN[RAS])*('[1]3.2'!BF$7=[1]SAN!$B$5:$B$154),0)),"")</f>
        <v/>
      </c>
      <c r="BG117" s="151" t="str">
        <f t="array" ref="BG117">IFERROR(INDEX([1]!SAN[DK_nr],MATCH(1,('[1]3.2'!$AM117=[1]!SAN[RAS])*('[1]3.2'!BG$7=[1]SAN!$B$5:$B$154),0)),"")</f>
        <v/>
      </c>
      <c r="BH117" s="151" t="str">
        <f t="array" ref="BH117">IFERROR(INDEX([1]!SAN[DK_nr],MATCH(1,('[1]3.2'!$AM117=[1]!SAN[RAS])*('[1]3.2'!BH$7=[1]SAN!$B$5:$B$154),0)),"")</f>
        <v/>
      </c>
      <c r="BI117" s="151" t="str">
        <f t="array" ref="BI117">IFERROR(INDEX([1]!SAN[DK_nr],MATCH(1,('[1]3.2'!$AM117=[1]!SAN[RAS])*('[1]3.2'!BI$7=[1]SAN!$B$5:$B$154),0)),"")</f>
        <v/>
      </c>
      <c r="BJ117" s="151" t="str">
        <f t="array" ref="BJ117">IFERROR(INDEX([1]!SAN[DK_nr],MATCH(1,('[1]3.2'!$AM117=[1]!SAN[RAS])*('[1]3.2'!BJ$7=[1]SAN!$B$5:$B$154),0)),"")</f>
        <v/>
      </c>
      <c r="BK117" s="151" t="str">
        <f t="array" ref="BK117">IFERROR(INDEX([1]!SAN[DK_nr],MATCH(1,('[1]3.2'!$AM117=[1]!SAN[RAS])*('[1]3.2'!BK$7=[1]SAN!$B$5:$B$154),0)),"")</f>
        <v/>
      </c>
      <c r="BL117" s="151" t="str">
        <f t="array" ref="BL117">IFERROR(INDEX([1]!SAN[DK_nr],MATCH(1,('[1]3.2'!$AM117=[1]!SAN[RAS])*('[1]3.2'!BL$7=[1]SAN!$B$5:$B$154),0)),"")</f>
        <v/>
      </c>
      <c r="BM117" s="151" t="str">
        <f t="array" ref="BM117">IFERROR(INDEX([1]!SAN[DK_nr],MATCH(1,('[1]3.2'!$AM117=[1]!SAN[RAS])*('[1]3.2'!BM$7=[1]SAN!$B$5:$B$154),0)),"")</f>
        <v/>
      </c>
      <c r="BN117" s="151" t="str">
        <f t="array" ref="BN117">IFERROR(INDEX([1]!SAN[DK_nr],MATCH(1,('[1]3.2'!$AM117=[1]!SAN[RAS])*('[1]3.2'!BN$7=[1]SAN!$B$5:$B$154),0)),"")</f>
        <v/>
      </c>
      <c r="BO117" s="151" t="str">
        <f t="array" ref="BO117">IFERROR(INDEX([1]!SAN[DK_nr],MATCH(1,('[1]3.2'!$AM117=[1]!SAN[RAS])*('[1]3.2'!BO$7=[1]SAN!$B$5:$B$154),0)),"")</f>
        <v/>
      </c>
      <c r="BP117" s="151" t="str">
        <f t="array" ref="BP117">IFERROR(INDEX([1]!SAN[DK_nr],MATCH(1,('[1]3.2'!$AM117=[1]!SAN[RAS])*('[1]3.2'!BP$7=[1]SAN!$B$5:$B$154),0)),"")</f>
        <v/>
      </c>
      <c r="BQ117" s="151" t="str">
        <f t="array" ref="BQ117">IFERROR(INDEX([1]!SAN[DK_nr],MATCH(1,('[1]3.2'!$AM117=[1]!SAN[RAS])*('[1]3.2'!BQ$7=[1]SAN!$B$5:$B$154),0)),"")</f>
        <v/>
      </c>
      <c r="BR117" s="151" t="str">
        <f t="array" ref="BR117">IFERROR(INDEX([1]!SAN[DK_nr],MATCH(1,('[1]3.2'!$AM117=[1]!SAN[RAS])*('[1]3.2'!BR$7=[1]SAN!$B$5:$B$154),0)),"")</f>
        <v/>
      </c>
      <c r="BS117" s="151" t="str">
        <f t="array" ref="BS117">IFERROR(INDEX([1]!SAN[DK_nr],MATCH(1,('[1]3.2'!$AM117=[1]!SAN[RAS])*('[1]3.2'!BS$7=[1]SAN!$B$5:$B$154),0)),"")</f>
        <v/>
      </c>
      <c r="BT117" s="151" t="str">
        <f t="array" ref="BT117">IFERROR(INDEX([1]!SAN[DK_nr],MATCH(1,('[1]3.2'!$AM117=[1]!SAN[RAS])*('[1]3.2'!BT$7=[1]SAN!$B$5:$B$154),0)),"")</f>
        <v/>
      </c>
      <c r="BU117" s="151" t="str">
        <f t="array" ref="BU117">IFERROR(INDEX([1]!SAN[DK_nr],MATCH(1,('[1]3.2'!$AM117=[1]!SAN[RAS])*('[1]3.2'!BU$7=[1]SAN!$B$5:$B$154),0)),"")</f>
        <v/>
      </c>
      <c r="BV117" s="151" t="str">
        <f t="array" ref="BV117">IFERROR(INDEX([1]!SAN[DK_nr],MATCH(1,('[1]3.2'!$AM117=[1]!SAN[RAS])*('[1]3.2'!BV$7=[1]SAN!$B$5:$B$154),0)),"")</f>
        <v/>
      </c>
      <c r="BW117" s="151" t="str">
        <f t="array" ref="BW117">IFERROR(INDEX([1]!SAN[DK_nr],MATCH(1,('[1]3.2'!$AM117=[1]!SAN[RAS])*('[1]3.2'!BW$7=[1]SAN!$B$5:$B$154),0)),"")</f>
        <v/>
      </c>
      <c r="BX117" s="151" t="str">
        <f t="array" ref="BX117">IFERROR(INDEX([1]!SAN[DK_nr],MATCH(1,('[1]3.2'!$AM117=[1]!SAN[RAS])*('[1]3.2'!BX$7=[1]SAN!$B$5:$B$154),0)),"")</f>
        <v/>
      </c>
      <c r="BY117" s="151" t="str">
        <f t="array" ref="BY117">IFERROR(INDEX([1]!SAN[DK_nr],MATCH(1,('[1]3.2'!$AM117=[1]!SAN[RAS])*('[1]3.2'!BY$7=[1]SAN!$B$5:$B$154),0)),"")</f>
        <v/>
      </c>
      <c r="BZ117" s="151" t="str">
        <f t="array" ref="BZ117">IFERROR(INDEX([1]!SAN[DK_nr],MATCH(1,('[1]3.2'!$AM117=[1]!SAN[RAS])*('[1]3.2'!BZ$7=[1]SAN!$B$5:$B$154),0)),"")</f>
        <v/>
      </c>
      <c r="CA117" s="151" t="str">
        <f t="array" ref="CA117">IFERROR(INDEX([1]!SAN[DK_nr],MATCH(1,('[1]3.2'!$AM117=[1]!SAN[RAS])*('[1]3.2'!CA$7=[1]SAN!$B$5:$B$154),0)),"")</f>
        <v/>
      </c>
      <c r="CB117" s="151" t="str">
        <f t="array" ref="CB117">IFERROR(INDEX([1]!SAN[DK_nr],MATCH(1,('[1]3.2'!$AM117=[1]!SAN[RAS])*('[1]3.2'!CB$7=[1]SAN!$B$5:$B$154),0)),"")</f>
        <v/>
      </c>
      <c r="CC117" s="151" t="str">
        <f t="array" ref="CC117">IFERROR(INDEX([1]!SAN[DK_nr],MATCH(1,('[1]3.2'!$AM117=[1]!SAN[RAS])*('[1]3.2'!CC$7=[1]SAN!$B$5:$B$154),0)),"")</f>
        <v/>
      </c>
      <c r="CD117" s="151" t="str">
        <f t="array" ref="CD117">IFERROR(INDEX([1]!SAN[DK_nr],MATCH(1,('[1]3.2'!$AM117=[1]!SAN[RAS])*('[1]3.2'!CD$7=[1]SAN!$B$5:$B$154),0)),"")</f>
        <v/>
      </c>
      <c r="CE117" s="151" t="str">
        <f t="array" ref="CE117">IFERROR(INDEX([1]!SAN[DK_nr],MATCH(1,('[1]3.2'!$AM117=[1]!SAN[RAS])*('[1]3.2'!CE$7=[1]SAN!$B$5:$B$154),0)),"")</f>
        <v/>
      </c>
      <c r="CF117" s="151" t="str">
        <f t="array" ref="CF117">IFERROR(INDEX([1]!SAN[DK_nr],MATCH(1,('[1]3.2'!$AM117=[1]!SAN[RAS])*('[1]3.2'!CF$7=[1]SAN!$B$5:$B$154),0)),"")</f>
        <v/>
      </c>
      <c r="CG117" s="151" t="str">
        <f t="array" ref="CG117">IFERROR(INDEX([1]!SAN[DK_nr],MATCH(1,('[1]3.2'!$AM117=[1]!SAN[RAS])*('[1]3.2'!CG$7=[1]SAN!$B$5:$B$154),0)),"")</f>
        <v/>
      </c>
      <c r="CH117" s="151" t="str">
        <f t="array" ref="CH117">IFERROR(INDEX([1]!SAN[DK_nr],MATCH(1,('[1]3.2'!$AM117=[1]!SAN[RAS])*('[1]3.2'!CH$7=[1]SAN!$B$5:$B$154),0)),"")</f>
        <v/>
      </c>
      <c r="CI117" s="151" t="str">
        <f t="array" ref="CI117">IFERROR(INDEX([1]!SAN[DK_nr],MATCH(1,('[1]3.2'!$AM117=[1]!SAN[RAS])*('[1]3.2'!CI$7=[1]SAN!$B$5:$B$154),0)),"")</f>
        <v/>
      </c>
      <c r="CJ117" s="151" t="str">
        <f t="array" ref="CJ117">IFERROR(INDEX([1]!SAN[DK_nr],MATCH(1,('[1]3.2'!$AM117=[1]!SAN[RAS])*('[1]3.2'!CJ$7=[1]SAN!$B$5:$B$154),0)),"")</f>
        <v/>
      </c>
      <c r="CK117" s="151" t="str">
        <f t="array" ref="CK117">IFERROR(INDEX([1]!SAN[DK_nr],MATCH(1,('[1]3.2'!$AM117=[1]!SAN[RAS])*('[1]3.2'!CK$7=[1]SAN!$B$5:$B$154),0)),"")</f>
        <v/>
      </c>
      <c r="CL117" s="151" t="str">
        <f t="array" ref="CL117">IFERROR(INDEX([1]!SAN[DK_nr],MATCH(1,('[1]3.2'!$AM117=[1]!SAN[RAS])*('[1]3.2'!CL$7=[1]SAN!$B$5:$B$154),0)),"")</f>
        <v/>
      </c>
      <c r="CM117" s="151" t="str">
        <f t="array" ref="CM117">IFERROR(INDEX([1]!SAN[DK_nr],MATCH(1,('[1]3.2'!$AM117=[1]!SAN[RAS])*('[1]3.2'!CM$7=[1]SAN!$B$5:$B$154),0)),"")</f>
        <v/>
      </c>
      <c r="CN117" s="151" t="str">
        <f t="array" ref="CN117">IFERROR(INDEX([1]!SAN[DK_nr],MATCH(1,('[1]3.2'!$AM117=[1]!SAN[RAS])*('[1]3.2'!CN$7=[1]SAN!$B$5:$B$154),0)),"")</f>
        <v/>
      </c>
      <c r="CO117" s="151" t="str">
        <f t="array" ref="CO117">IFERROR(INDEX([1]!SAN[DK_nr],MATCH(1,('[1]3.2'!$AM117=[1]!SAN[RAS])*('[1]3.2'!CO$7=[1]SAN!$B$5:$B$154),0)),"")</f>
        <v/>
      </c>
      <c r="CP117" s="151" t="str">
        <f t="array" ref="CP117">IFERROR(INDEX([1]!SAN[DK_nr],MATCH(1,('[1]3.2'!$AM117=[1]!SAN[RAS])*('[1]3.2'!CP$7=[1]SAN!$B$5:$B$154),0)),"")</f>
        <v/>
      </c>
      <c r="CQ117" s="151" t="str">
        <f t="array" ref="CQ117">IFERROR(INDEX([1]!SAN[DK_nr],MATCH(1,('[1]3.2'!$AM117=[1]!SAN[RAS])*('[1]3.2'!CQ$7=[1]SAN!$B$5:$B$154),0)),"")</f>
        <v/>
      </c>
      <c r="CR117" s="151" t="str">
        <f t="array" ref="CR117">IFERROR(INDEX([1]!SAN[DK_nr],MATCH(1,('[1]3.2'!$AM117=[1]!SAN[RAS])*('[1]3.2'!CR$7=[1]SAN!$B$5:$B$154),0)),"")</f>
        <v/>
      </c>
      <c r="CS117" s="151" t="str">
        <f t="array" ref="CS117">IFERROR(INDEX([1]!SAN[DK_nr],MATCH(1,('[1]3.2'!$AM117=[1]!SAN[RAS])*('[1]3.2'!CS$7=[1]SAN!$B$5:$B$154),0)),"")</f>
        <v/>
      </c>
      <c r="CT117" s="151" t="str">
        <f t="array" ref="CT117">IFERROR(INDEX([1]!SAN[DK_nr],MATCH(1,('[1]3.2'!$AM117=[1]!SAN[RAS])*('[1]3.2'!CT$7=[1]SAN!$B$5:$B$154),0)),"")</f>
        <v/>
      </c>
      <c r="CU117" s="151" t="str">
        <f t="array" ref="CU117">IFERROR(INDEX([1]!SAN[DK_nr],MATCH(1,('[1]3.2'!$AM117=[1]!SAN[RAS])*('[1]3.2'!CU$7=[1]SAN!$B$5:$B$154),0)),"")</f>
        <v/>
      </c>
      <c r="CV117" s="151" t="str">
        <f t="array" ref="CV117">IFERROR(INDEX([1]!SAN[DK_nr],MATCH(1,('[1]3.2'!$AM117=[1]!SAN[RAS])*('[1]3.2'!CV$7=[1]SAN!$B$5:$B$154),0)),"")</f>
        <v/>
      </c>
      <c r="CW117" s="151" t="str">
        <f t="array" ref="CW117">IFERROR(INDEX([1]!SAN[DK_nr],MATCH(1,('[1]3.2'!$AM117=[1]!SAN[RAS])*('[1]3.2'!CW$7=[1]SAN!$B$5:$B$154),0)),"")</f>
        <v/>
      </c>
      <c r="CX117" s="151" t="str">
        <f t="array" ref="CX117">IFERROR(INDEX([1]!SAN[DK_nr],MATCH(1,('[1]3.2'!$AM117=[1]!SAN[RAS])*('[1]3.2'!CX$7=[1]SAN!$B$5:$B$154),0)),"")</f>
        <v/>
      </c>
      <c r="CY117" s="151" t="str">
        <f t="array" ref="CY117">IFERROR(INDEX([1]!SAN[DK_nr],MATCH(1,('[1]3.2'!$AM117=[1]!SAN[RAS])*('[1]3.2'!CY$7=[1]SAN!$B$5:$B$154),0)),"")</f>
        <v/>
      </c>
      <c r="CZ117" s="151" t="str">
        <f t="array" ref="CZ117">IFERROR(INDEX([1]!SAN[DK_nr],MATCH(1,('[1]3.2'!$AM117=[1]!SAN[RAS])*('[1]3.2'!CZ$7=[1]SAN!$B$5:$B$154),0)),"")</f>
        <v/>
      </c>
      <c r="DA117" s="151" t="str">
        <f t="array" ref="DA117">IFERROR(INDEX([1]!SAN[DK_nr],MATCH(1,('[1]3.2'!$AM117=[1]!SAN[RAS])*('[1]3.2'!DA$7=[1]SAN!$B$5:$B$154),0)),"")</f>
        <v/>
      </c>
      <c r="DB117" s="151" t="str">
        <f t="array" ref="DB117">IFERROR(INDEX([1]!SAN[DK_nr],MATCH(1,('[1]3.2'!$AM117=[1]!SAN[RAS])*('[1]3.2'!DB$7=[1]SAN!$B$5:$B$154),0)),"")</f>
        <v/>
      </c>
      <c r="DC117" s="151" t="str">
        <f t="array" ref="DC117">IFERROR(INDEX([1]!SAN[DK_nr],MATCH(1,('[1]3.2'!$AM117=[1]!SAN[RAS])*('[1]3.2'!DC$7=[1]SAN!$B$5:$B$154),0)),"")</f>
        <v/>
      </c>
      <c r="DD117" s="151" t="str">
        <f t="array" ref="DD117">IFERROR(INDEX([1]!SAN[DK_nr],MATCH(1,('[1]3.2'!$AM117=[1]!SAN[RAS])*('[1]3.2'!DD$7=[1]SAN!$B$5:$B$154),0)),"")</f>
        <v/>
      </c>
      <c r="DE117" s="151" t="str">
        <f t="array" ref="DE117">IFERROR(INDEX([1]!SAN[DK_nr],MATCH(1,('[1]3.2'!$AM117=[1]!SAN[RAS])*('[1]3.2'!DE$7=[1]SAN!$B$5:$B$154),0)),"")</f>
        <v/>
      </c>
      <c r="DF117" s="151" t="str">
        <f t="array" ref="DF117">IFERROR(INDEX([1]!SAN[DK_nr],MATCH(1,('[1]3.2'!$AM117=[1]!SAN[RAS])*('[1]3.2'!DF$7=[1]SAN!$B$5:$B$154),0)),"")</f>
        <v/>
      </c>
      <c r="DG117" s="151" t="str">
        <f t="array" ref="DG117">IFERROR(INDEX([1]!SAN[DK_nr],MATCH(1,('[1]3.2'!$AM117=[1]!SAN[RAS])*('[1]3.2'!DG$7=[1]SAN!$B$5:$B$154),0)),"")</f>
        <v/>
      </c>
      <c r="DH117" s="151" t="str">
        <f t="array" ref="DH117">IFERROR(INDEX([1]!SAN[DK_nr],MATCH(1,('[1]3.2'!$AM117=[1]!SAN[RAS])*('[1]3.2'!DH$7=[1]SAN!$B$5:$B$154),0)),"")</f>
        <v/>
      </c>
      <c r="DI117" s="151" t="str">
        <f t="array" ref="DI117">IFERROR(INDEX([1]!SAN[DK_nr],MATCH(1,('[1]3.2'!$AM117=[1]!SAN[RAS])*('[1]3.2'!DI$7=[1]SAN!$B$5:$B$154),0)),"")</f>
        <v/>
      </c>
      <c r="DJ117" s="151" t="str">
        <f t="array" ref="DJ117">IFERROR(INDEX([1]!SAN[DK_nr],MATCH(1,('[1]3.2'!$AM117=[1]!SAN[RAS])*('[1]3.2'!DJ$7=[1]SAN!$B$5:$B$154),0)),"")</f>
        <v/>
      </c>
      <c r="DK117" s="151" t="str">
        <f t="array" ref="DK117">IFERROR(INDEX([1]!SAN[DK_nr],MATCH(1,('[1]3.2'!$AM117=[1]!SAN[RAS])*('[1]3.2'!DK$7=[1]SAN!$B$5:$B$154),0)),"")</f>
        <v/>
      </c>
      <c r="DL117" s="151" t="str">
        <f t="array" ref="DL117">IFERROR(INDEX([1]!SAN[DK_nr],MATCH(1,('[1]3.2'!$AM117=[1]!SAN[RAS])*('[1]3.2'!DL$7=[1]SAN!$B$5:$B$154),0)),"")</f>
        <v/>
      </c>
      <c r="DM117" s="151" t="str">
        <f t="array" ref="DM117">IFERROR(INDEX([1]!SAN[DK_nr],MATCH(1,('[1]3.2'!$AM117=[1]!SAN[RAS])*('[1]3.2'!DM$7=[1]SAN!$B$5:$B$154),0)),"")</f>
        <v/>
      </c>
      <c r="DN117" s="151" t="str">
        <f t="array" ref="DN117">IFERROR(INDEX([1]!SAN[DK_nr],MATCH(1,('[1]3.2'!$AM117=[1]!SAN[RAS])*('[1]3.2'!DN$7=[1]SAN!$B$5:$B$154),0)),"")</f>
        <v/>
      </c>
      <c r="DO117" s="151" t="str">
        <f t="array" ref="DO117">IFERROR(INDEX([1]!SAN[DK_nr],MATCH(1,('[1]3.2'!$AM117=[1]!SAN[RAS])*('[1]3.2'!DO$7=[1]SAN!$B$5:$B$154),0)),"")</f>
        <v/>
      </c>
      <c r="DP117" s="151" t="str">
        <f t="array" ref="DP117">IFERROR(INDEX([1]!SAN[DK_nr],MATCH(1,('[1]3.2'!$AM117=[1]!SAN[RAS])*('[1]3.2'!DP$7=[1]SAN!$B$5:$B$154),0)),"")</f>
        <v/>
      </c>
      <c r="DQ117" s="151" t="str">
        <f t="array" ref="DQ117">IFERROR(INDEX([1]!SAN[DK_nr],MATCH(1,('[1]3.2'!$AM117=[1]!SAN[RAS])*('[1]3.2'!DQ$7=[1]SAN!$B$5:$B$154),0)),"")</f>
        <v/>
      </c>
      <c r="DR117" s="151" t="str">
        <f t="array" ref="DR117">IFERROR(INDEX([1]!SAN[DK_nr],MATCH(1,('[1]3.2'!$AM117=[1]!SAN[RAS])*('[1]3.2'!DR$7=[1]SAN!$B$5:$B$154),0)),"")</f>
        <v/>
      </c>
      <c r="DS117" s="151" t="str">
        <f t="array" ref="DS117">IFERROR(INDEX([1]!SAN[DK_nr],MATCH(1,('[1]3.2'!$AM117=[1]!SAN[RAS])*('[1]3.2'!DS$7=[1]SAN!$B$5:$B$154),0)),"")</f>
        <v/>
      </c>
      <c r="DT117" s="151" t="str">
        <f t="array" ref="DT117">IFERROR(INDEX([1]!SAN[DK_nr],MATCH(1,('[1]3.2'!$AM117=[1]!SAN[RAS])*('[1]3.2'!DT$7=[1]SAN!$B$5:$B$154),0)),"")</f>
        <v/>
      </c>
      <c r="DU117" s="151" t="str">
        <f t="array" ref="DU117">IFERROR(INDEX([1]!SAN[DK_nr],MATCH(1,('[1]3.2'!$AM117=[1]!SAN[RAS])*('[1]3.2'!DU$7=[1]SAN!$B$5:$B$154),0)),"")</f>
        <v/>
      </c>
      <c r="DV117" s="151" t="str">
        <f t="array" ref="DV117">IFERROR(INDEX([1]!SAN[DK_nr],MATCH(1,('[1]3.2'!$AM117=[1]!SAN[RAS])*('[1]3.2'!DV$7=[1]SAN!$B$5:$B$154),0)),"")</f>
        <v/>
      </c>
      <c r="DW117" s="151" t="str">
        <f t="array" ref="DW117">IFERROR(INDEX([1]!SAN[DK_nr],MATCH(1,('[1]3.2'!$AM117=[1]!SAN[RAS])*('[1]3.2'!DW$7=[1]SAN!$B$5:$B$154),0)),"")</f>
        <v/>
      </c>
      <c r="DX117" s="151" t="str">
        <f t="array" ref="DX117">IFERROR(INDEX([1]!SAN[DK_nr],MATCH(1,('[1]3.2'!$AM117=[1]!SAN[RAS])*('[1]3.2'!DX$7=[1]SAN!$B$5:$B$154),0)),"")</f>
        <v/>
      </c>
      <c r="DY117" s="151" t="str">
        <f t="array" ref="DY117">IFERROR(INDEX([1]!SAN[DK_nr],MATCH(1,('[1]3.2'!$AM117=[1]!SAN[RAS])*('[1]3.2'!DY$7=[1]SAN!$B$5:$B$154),0)),"")</f>
        <v/>
      </c>
      <c r="DZ117" s="151" t="str">
        <f t="array" ref="DZ117">IFERROR(INDEX([1]!SAN[DK_nr],MATCH(1,('[1]3.2'!$AM117=[1]!SAN[RAS])*('[1]3.2'!DZ$7=[1]SAN!$B$5:$B$154),0)),"")</f>
        <v/>
      </c>
      <c r="EA117" s="151" t="str">
        <f t="array" ref="EA117">IFERROR(INDEX([1]!SAN[DK_nr],MATCH(1,('[1]3.2'!$AM117=[1]!SAN[RAS])*('[1]3.2'!EA$7=[1]SAN!$B$5:$B$154),0)),"")</f>
        <v/>
      </c>
      <c r="EB117" s="151" t="str">
        <f t="array" ref="EB117">IFERROR(INDEX([1]!SAN[DK_nr],MATCH(1,('[1]3.2'!$AM117=[1]!SAN[RAS])*('[1]3.2'!EB$7=[1]SAN!$B$5:$B$154),0)),"")</f>
        <v/>
      </c>
    </row>
    <row r="118" spans="2:132" ht="12.2" customHeight="1" x14ac:dyDescent="0.2">
      <c r="B118" s="158" t="s">
        <v>668</v>
      </c>
      <c r="C118" s="159" t="s">
        <v>669</v>
      </c>
      <c r="D118" s="177"/>
      <c r="E118" s="161" t="e">
        <f>+SUMIFS([1]!Sanaudos[Suma],[1]!Sanaudos[Pagal DK RAS],$AM118)</f>
        <v>#REF!</v>
      </c>
      <c r="F118" s="161"/>
      <c r="G118" s="161"/>
      <c r="H118" s="161"/>
      <c r="I118" s="161"/>
      <c r="J118" s="161" t="e">
        <f>+SUMIFS([1]!Sanaudos_kor[Suma],[1]!Sanaudos_kor[RAS],$AM118,[1]!Sanaudos_kor[KOR_nr],J$1)</f>
        <v>#REF!</v>
      </c>
      <c r="K118" s="161" t="e">
        <f>+SUMIFS([1]!Sanaudos_kor[Suma],[1]!Sanaudos_kor[RAS],$AM118,[1]!Sanaudos_kor[KOR_nr],K$1)</f>
        <v>#REF!</v>
      </c>
      <c r="L118" s="161" t="e">
        <f>+SUMIFS([1]!Sanaudos_kor[Suma],[1]!Sanaudos_kor[RAS],$AM118,[1]!Sanaudos_kor[KOR_nr],L$1)</f>
        <v>#REF!</v>
      </c>
      <c r="M118" s="161" t="e">
        <f>+SUMIFS([1]!Sanaudos_kor[Suma],[1]!Sanaudos_kor[RAS],$AM118,[1]!Sanaudos_kor[KOR_nr],M$1)</f>
        <v>#REF!</v>
      </c>
      <c r="N118" s="161" t="e">
        <f>+SUMIFS([1]!Sanaudos_kor[Suma],[1]!Sanaudos_kor[RAS],$AM118,[1]!Sanaudos_kor[KOR_nr],N$1)</f>
        <v>#REF!</v>
      </c>
      <c r="O118" s="161" t="e">
        <f>+SUMIFS([1]!Sanaudos_kor[Suma],[1]!Sanaudos_kor[RAS],$AM118,[1]!Sanaudos_kor[KOR_nr],O$1)</f>
        <v>#REF!</v>
      </c>
      <c r="P118" s="161" t="e">
        <f>+SUMIFS([1]!Sanaudos_kor[Suma],[1]!Sanaudos_kor[RAS],$AM118,[1]!Sanaudos_kor[KOR_nr],P$1)</f>
        <v>#REF!</v>
      </c>
      <c r="Q118" s="161" t="e">
        <f>+SUMIFS([1]!Sanaudos_kor[Suma],[1]!Sanaudos_kor[RAS],$AM118,[1]!Sanaudos_kor[KOR_nr],Q$1)</f>
        <v>#REF!</v>
      </c>
      <c r="R118" s="161" t="e">
        <f>+SUMIFS([1]!Sanaudos_kor[Suma],[1]!Sanaudos_kor[RAS],$AM118,[1]!Sanaudos_kor[KOR_nr],R$1)</f>
        <v>#REF!</v>
      </c>
      <c r="S118" s="161" t="e">
        <f>+SUMIFS([1]!Sanaudos_kor[Suma],[1]!Sanaudos_kor[RAS],$AM118,[1]!Sanaudos_kor[KOR_nr],S$1)</f>
        <v>#REF!</v>
      </c>
      <c r="T118" s="161" t="e">
        <f>+SUMIFS([1]!Sanaudos_kor[Suma],[1]!Sanaudos_kor[RAS],$AM118,[1]!Sanaudos_kor[KOR_nr],T$1)</f>
        <v>#REF!</v>
      </c>
      <c r="U118" s="161" t="e">
        <f>+SUMIFS([1]!Sanaudos_kor[Suma],[1]!Sanaudos_kor[RAS],$AM118,[1]!Sanaudos_kor[KOR_nr],U$1)</f>
        <v>#REF!</v>
      </c>
      <c r="V118" s="161" t="e">
        <f>+SUMIFS([1]!Sanaudos_kor[Suma],[1]!Sanaudos_kor[RAS],$AM118,[1]!Sanaudos_kor[KOR_nr],V$1)</f>
        <v>#REF!</v>
      </c>
      <c r="W118" s="161" t="e">
        <f>+SUMIFS([1]!Sanaudos_kor[Suma],[1]!Sanaudos_kor[RAS],$AM118,[1]!Sanaudos_kor[KOR_nr],W$1)</f>
        <v>#REF!</v>
      </c>
      <c r="X118" s="161" t="e">
        <f>+SUMIFS([1]!Sanaudos_kor[Suma],[1]!Sanaudos_kor[RAS],$AM118,[1]!Sanaudos_kor[KOR_nr],X$1)</f>
        <v>#REF!</v>
      </c>
      <c r="Y118" s="161" t="e">
        <f>+SUMIFS([1]!Sanaudos_kor[Suma],[1]!Sanaudos_kor[RAS],$AM118,[1]!Sanaudos_kor[KOR_nr],Y$1)</f>
        <v>#REF!</v>
      </c>
      <c r="Z118" s="161" t="e">
        <f>+SUMIFS([1]!Sanaudos_kor[Suma],[1]!Sanaudos_kor[RAS],$AM118,[1]!Sanaudos_kor[KOR_nr],Z$1)</f>
        <v>#REF!</v>
      </c>
      <c r="AA118" s="161" t="e">
        <f>+SUMIFS([1]!Sanaudos_kor[Suma],[1]!Sanaudos_kor[RAS],$AM118,[1]!Sanaudos_kor[KOR_nr],AA$1)</f>
        <v>#REF!</v>
      </c>
      <c r="AB118" s="161" t="e">
        <f>+SUMIFS([1]!Sanaudos_kor[Suma],[1]!Sanaudos_kor[RAS],$AM118,[1]!Sanaudos_kor[KOR_nr],AB$1)</f>
        <v>#REF!</v>
      </c>
      <c r="AC118" s="161" t="e">
        <f>+SUMIFS([1]!Sanaudos_kor[Suma],[1]!Sanaudos_kor[RAS],$AM118,[1]!Sanaudos_kor[KOR_nr],AC$1)</f>
        <v>#REF!</v>
      </c>
      <c r="AD118" s="161" t="e">
        <f>+SUMIFS([1]!Sanaudos_kor[Suma],[1]!Sanaudos_kor[RAS],$AM118,[1]!Sanaudos_kor[KOR_nr],AD$1)</f>
        <v>#REF!</v>
      </c>
      <c r="AE118" s="161" t="e">
        <f>+SUMIFS([1]!Sanaudos_kor[Suma],[1]!Sanaudos_kor[RAS],$AM118,[1]!Sanaudos_kor[KOR_nr],AE$1)</f>
        <v>#REF!</v>
      </c>
      <c r="AF118" s="161" t="e">
        <f t="shared" si="4"/>
        <v>#REF!</v>
      </c>
      <c r="AG118" s="538"/>
      <c r="AL118" s="165">
        <f>+'[1]3.pagrindinis'!A121</f>
        <v>1200</v>
      </c>
      <c r="AM118" s="165">
        <f>+'[1]3.pagrindinis'!B121</f>
        <v>1200</v>
      </c>
      <c r="AN118" s="166" t="e">
        <f>+SUMIFS('[1]5'!$M$8:$M$158,'[1]5'!$C$8:$C$158,$AM118)</f>
        <v>#VALUE!</v>
      </c>
      <c r="AO118" s="167" t="e">
        <f t="shared" si="5"/>
        <v>#VALUE!</v>
      </c>
      <c r="AR118" s="151" t="str">
        <f t="array" ref="AR118">IFERROR(INDEX([1]!SAN[DK_nr],MATCH(1,('[1]3.2'!$AM118=[1]!SAN[RAS])*('[1]3.2'!AR$7=[1]SAN!$B$5:$B$154),0)),"")</f>
        <v/>
      </c>
      <c r="AS118" s="151" t="str">
        <f t="array" ref="AS118">IFERROR(INDEX([1]!SAN[DK_nr],MATCH(1,('[1]3.2'!$AM118=[1]!SAN[RAS])*('[1]3.2'!AS$7=[1]SAN!$B$5:$B$154),0)),"")</f>
        <v/>
      </c>
      <c r="AT118" s="151" t="str">
        <f t="array" ref="AT118">IFERROR(INDEX([1]!SAN[DK_nr],MATCH(1,('[1]3.2'!$AM118=[1]!SAN[RAS])*('[1]3.2'!AT$7=[1]SAN!$B$5:$B$154),0)),"")</f>
        <v/>
      </c>
      <c r="AU118" s="151" t="str">
        <f t="array" ref="AU118">IFERROR(INDEX([1]!SAN[DK_nr],MATCH(1,('[1]3.2'!$AM118=[1]!SAN[RAS])*('[1]3.2'!AU$7=[1]SAN!$B$5:$B$154),0)),"")</f>
        <v/>
      </c>
      <c r="AV118" s="151" t="str">
        <f t="array" ref="AV118">IFERROR(INDEX([1]!SAN[DK_nr],MATCH(1,('[1]3.2'!$AM118=[1]!SAN[RAS])*('[1]3.2'!AV$7=[1]SAN!$B$5:$B$154),0)),"")</f>
        <v/>
      </c>
      <c r="AW118" s="151" t="str">
        <f t="array" ref="AW118">IFERROR(INDEX([1]!SAN[DK_nr],MATCH(1,('[1]3.2'!$AM118=[1]!SAN[RAS])*('[1]3.2'!AW$7=[1]SAN!$B$5:$B$154),0)),"")</f>
        <v/>
      </c>
      <c r="AX118" s="151" t="str">
        <f t="array" ref="AX118">IFERROR(INDEX([1]!SAN[DK_nr],MATCH(1,('[1]3.2'!$AM118=[1]!SAN[RAS])*('[1]3.2'!AX$7=[1]SAN!$B$5:$B$154),0)),"")</f>
        <v/>
      </c>
      <c r="AY118" s="151" t="str">
        <f t="array" ref="AY118">IFERROR(INDEX([1]!SAN[DK_nr],MATCH(1,('[1]3.2'!$AM118=[1]!SAN[RAS])*('[1]3.2'!AY$7=[1]SAN!$B$5:$B$154),0)),"")</f>
        <v/>
      </c>
      <c r="AZ118" s="151" t="str">
        <f t="array" ref="AZ118">IFERROR(INDEX([1]!SAN[DK_nr],MATCH(1,('[1]3.2'!$AM118=[1]!SAN[RAS])*('[1]3.2'!AZ$7=[1]SAN!$B$5:$B$154),0)),"")</f>
        <v/>
      </c>
      <c r="BA118" s="151" t="str">
        <f t="array" ref="BA118">IFERROR(INDEX([1]!SAN[DK_nr],MATCH(1,('[1]3.2'!$AM118=[1]!SAN[RAS])*('[1]3.2'!BA$7=[1]SAN!$B$5:$B$154),0)),"")</f>
        <v/>
      </c>
      <c r="BB118" s="151" t="str">
        <f t="array" ref="BB118">IFERROR(INDEX([1]!SAN[DK_nr],MATCH(1,('[1]3.2'!$AM118=[1]!SAN[RAS])*('[1]3.2'!BB$7=[1]SAN!$B$5:$B$154),0)),"")</f>
        <v/>
      </c>
      <c r="BC118" s="151" t="str">
        <f t="array" ref="BC118">IFERROR(INDEX([1]!SAN[DK_nr],MATCH(1,('[1]3.2'!$AM118=[1]!SAN[RAS])*('[1]3.2'!BC$7=[1]SAN!$B$5:$B$154),0)),"")</f>
        <v/>
      </c>
      <c r="BD118" s="151" t="str">
        <f t="array" ref="BD118">IFERROR(INDEX([1]!SAN[DK_nr],MATCH(1,('[1]3.2'!$AM118=[1]!SAN[RAS])*('[1]3.2'!BD$7=[1]SAN!$B$5:$B$154),0)),"")</f>
        <v/>
      </c>
      <c r="BE118" s="151" t="str">
        <f t="array" ref="BE118">IFERROR(INDEX([1]!SAN[DK_nr],MATCH(1,('[1]3.2'!$AM118=[1]!SAN[RAS])*('[1]3.2'!BE$7=[1]SAN!$B$5:$B$154),0)),"")</f>
        <v/>
      </c>
      <c r="BF118" s="151" t="str">
        <f t="array" ref="BF118">IFERROR(INDEX([1]!SAN[DK_nr],MATCH(1,('[1]3.2'!$AM118=[1]!SAN[RAS])*('[1]3.2'!BF$7=[1]SAN!$B$5:$B$154),0)),"")</f>
        <v/>
      </c>
      <c r="BG118" s="151" t="str">
        <f t="array" ref="BG118">IFERROR(INDEX([1]!SAN[DK_nr],MATCH(1,('[1]3.2'!$AM118=[1]!SAN[RAS])*('[1]3.2'!BG$7=[1]SAN!$B$5:$B$154),0)),"")</f>
        <v/>
      </c>
      <c r="BH118" s="151" t="str">
        <f t="array" ref="BH118">IFERROR(INDEX([1]!SAN[DK_nr],MATCH(1,('[1]3.2'!$AM118=[1]!SAN[RAS])*('[1]3.2'!BH$7=[1]SAN!$B$5:$B$154),0)),"")</f>
        <v/>
      </c>
      <c r="BI118" s="151" t="str">
        <f t="array" ref="BI118">IFERROR(INDEX([1]!SAN[DK_nr],MATCH(1,('[1]3.2'!$AM118=[1]!SAN[RAS])*('[1]3.2'!BI$7=[1]SAN!$B$5:$B$154),0)),"")</f>
        <v/>
      </c>
      <c r="BJ118" s="151" t="str">
        <f t="array" ref="BJ118">IFERROR(INDEX([1]!SAN[DK_nr],MATCH(1,('[1]3.2'!$AM118=[1]!SAN[RAS])*('[1]3.2'!BJ$7=[1]SAN!$B$5:$B$154),0)),"")</f>
        <v/>
      </c>
      <c r="BK118" s="151" t="str">
        <f t="array" ref="BK118">IFERROR(INDEX([1]!SAN[DK_nr],MATCH(1,('[1]3.2'!$AM118=[1]!SAN[RAS])*('[1]3.2'!BK$7=[1]SAN!$B$5:$B$154),0)),"")</f>
        <v/>
      </c>
      <c r="BL118" s="151" t="str">
        <f t="array" ref="BL118">IFERROR(INDEX([1]!SAN[DK_nr],MATCH(1,('[1]3.2'!$AM118=[1]!SAN[RAS])*('[1]3.2'!BL$7=[1]SAN!$B$5:$B$154),0)),"")</f>
        <v/>
      </c>
      <c r="BM118" s="151" t="str">
        <f t="array" ref="BM118">IFERROR(INDEX([1]!SAN[DK_nr],MATCH(1,('[1]3.2'!$AM118=[1]!SAN[RAS])*('[1]3.2'!BM$7=[1]SAN!$B$5:$B$154),0)),"")</f>
        <v/>
      </c>
      <c r="BN118" s="151" t="str">
        <f t="array" ref="BN118">IFERROR(INDEX([1]!SAN[DK_nr],MATCH(1,('[1]3.2'!$AM118=[1]!SAN[RAS])*('[1]3.2'!BN$7=[1]SAN!$B$5:$B$154),0)),"")</f>
        <v/>
      </c>
      <c r="BO118" s="151" t="str">
        <f t="array" ref="BO118">IFERROR(INDEX([1]!SAN[DK_nr],MATCH(1,('[1]3.2'!$AM118=[1]!SAN[RAS])*('[1]3.2'!BO$7=[1]SAN!$B$5:$B$154),0)),"")</f>
        <v/>
      </c>
      <c r="BP118" s="151" t="str">
        <f t="array" ref="BP118">IFERROR(INDEX([1]!SAN[DK_nr],MATCH(1,('[1]3.2'!$AM118=[1]!SAN[RAS])*('[1]3.2'!BP$7=[1]SAN!$B$5:$B$154),0)),"")</f>
        <v/>
      </c>
      <c r="BQ118" s="151" t="str">
        <f t="array" ref="BQ118">IFERROR(INDEX([1]!SAN[DK_nr],MATCH(1,('[1]3.2'!$AM118=[1]!SAN[RAS])*('[1]3.2'!BQ$7=[1]SAN!$B$5:$B$154),0)),"")</f>
        <v/>
      </c>
      <c r="BR118" s="151" t="str">
        <f t="array" ref="BR118">IFERROR(INDEX([1]!SAN[DK_nr],MATCH(1,('[1]3.2'!$AM118=[1]!SAN[RAS])*('[1]3.2'!BR$7=[1]SAN!$B$5:$B$154),0)),"")</f>
        <v/>
      </c>
      <c r="BS118" s="151" t="str">
        <f t="array" ref="BS118">IFERROR(INDEX([1]!SAN[DK_nr],MATCH(1,('[1]3.2'!$AM118=[1]!SAN[RAS])*('[1]3.2'!BS$7=[1]SAN!$B$5:$B$154),0)),"")</f>
        <v/>
      </c>
      <c r="BT118" s="151" t="str">
        <f t="array" ref="BT118">IFERROR(INDEX([1]!SAN[DK_nr],MATCH(1,('[1]3.2'!$AM118=[1]!SAN[RAS])*('[1]3.2'!BT$7=[1]SAN!$B$5:$B$154),0)),"")</f>
        <v/>
      </c>
      <c r="BU118" s="151" t="str">
        <f t="array" ref="BU118">IFERROR(INDEX([1]!SAN[DK_nr],MATCH(1,('[1]3.2'!$AM118=[1]!SAN[RAS])*('[1]3.2'!BU$7=[1]SAN!$B$5:$B$154),0)),"")</f>
        <v/>
      </c>
      <c r="BV118" s="151" t="str">
        <f t="array" ref="BV118">IFERROR(INDEX([1]!SAN[DK_nr],MATCH(1,('[1]3.2'!$AM118=[1]!SAN[RAS])*('[1]3.2'!BV$7=[1]SAN!$B$5:$B$154),0)),"")</f>
        <v/>
      </c>
      <c r="BW118" s="151" t="str">
        <f t="array" ref="BW118">IFERROR(INDEX([1]!SAN[DK_nr],MATCH(1,('[1]3.2'!$AM118=[1]!SAN[RAS])*('[1]3.2'!BW$7=[1]SAN!$B$5:$B$154),0)),"")</f>
        <v/>
      </c>
      <c r="BX118" s="151" t="str">
        <f t="array" ref="BX118">IFERROR(INDEX([1]!SAN[DK_nr],MATCH(1,('[1]3.2'!$AM118=[1]!SAN[RAS])*('[1]3.2'!BX$7=[1]SAN!$B$5:$B$154),0)),"")</f>
        <v/>
      </c>
      <c r="BY118" s="151" t="str">
        <f t="array" ref="BY118">IFERROR(INDEX([1]!SAN[DK_nr],MATCH(1,('[1]3.2'!$AM118=[1]!SAN[RAS])*('[1]3.2'!BY$7=[1]SAN!$B$5:$B$154),0)),"")</f>
        <v/>
      </c>
      <c r="BZ118" s="151" t="str">
        <f t="array" ref="BZ118">IFERROR(INDEX([1]!SAN[DK_nr],MATCH(1,('[1]3.2'!$AM118=[1]!SAN[RAS])*('[1]3.2'!BZ$7=[1]SAN!$B$5:$B$154),0)),"")</f>
        <v/>
      </c>
      <c r="CA118" s="151" t="str">
        <f t="array" ref="CA118">IFERROR(INDEX([1]!SAN[DK_nr],MATCH(1,('[1]3.2'!$AM118=[1]!SAN[RAS])*('[1]3.2'!CA$7=[1]SAN!$B$5:$B$154),0)),"")</f>
        <v/>
      </c>
      <c r="CB118" s="151" t="str">
        <f t="array" ref="CB118">IFERROR(INDEX([1]!SAN[DK_nr],MATCH(1,('[1]3.2'!$AM118=[1]!SAN[RAS])*('[1]3.2'!CB$7=[1]SAN!$B$5:$B$154),0)),"")</f>
        <v/>
      </c>
      <c r="CC118" s="151" t="str">
        <f t="array" ref="CC118">IFERROR(INDEX([1]!SAN[DK_nr],MATCH(1,('[1]3.2'!$AM118=[1]!SAN[RAS])*('[1]3.2'!CC$7=[1]SAN!$B$5:$B$154),0)),"")</f>
        <v/>
      </c>
      <c r="CD118" s="151" t="str">
        <f t="array" ref="CD118">IFERROR(INDEX([1]!SAN[DK_nr],MATCH(1,('[1]3.2'!$AM118=[1]!SAN[RAS])*('[1]3.2'!CD$7=[1]SAN!$B$5:$B$154),0)),"")</f>
        <v/>
      </c>
      <c r="CE118" s="151" t="str">
        <f t="array" ref="CE118">IFERROR(INDEX([1]!SAN[DK_nr],MATCH(1,('[1]3.2'!$AM118=[1]!SAN[RAS])*('[1]3.2'!CE$7=[1]SAN!$B$5:$B$154),0)),"")</f>
        <v/>
      </c>
      <c r="CF118" s="151" t="str">
        <f t="array" ref="CF118">IFERROR(INDEX([1]!SAN[DK_nr],MATCH(1,('[1]3.2'!$AM118=[1]!SAN[RAS])*('[1]3.2'!CF$7=[1]SAN!$B$5:$B$154),0)),"")</f>
        <v/>
      </c>
      <c r="CG118" s="151" t="str">
        <f t="array" ref="CG118">IFERROR(INDEX([1]!SAN[DK_nr],MATCH(1,('[1]3.2'!$AM118=[1]!SAN[RAS])*('[1]3.2'!CG$7=[1]SAN!$B$5:$B$154),0)),"")</f>
        <v/>
      </c>
      <c r="CH118" s="151" t="str">
        <f t="array" ref="CH118">IFERROR(INDEX([1]!SAN[DK_nr],MATCH(1,('[1]3.2'!$AM118=[1]!SAN[RAS])*('[1]3.2'!CH$7=[1]SAN!$B$5:$B$154),0)),"")</f>
        <v/>
      </c>
      <c r="CI118" s="151" t="str">
        <f t="array" ref="CI118">IFERROR(INDEX([1]!SAN[DK_nr],MATCH(1,('[1]3.2'!$AM118=[1]!SAN[RAS])*('[1]3.2'!CI$7=[1]SAN!$B$5:$B$154),0)),"")</f>
        <v/>
      </c>
      <c r="CJ118" s="151" t="str">
        <f t="array" ref="CJ118">IFERROR(INDEX([1]!SAN[DK_nr],MATCH(1,('[1]3.2'!$AM118=[1]!SAN[RAS])*('[1]3.2'!CJ$7=[1]SAN!$B$5:$B$154),0)),"")</f>
        <v/>
      </c>
      <c r="CK118" s="151" t="str">
        <f t="array" ref="CK118">IFERROR(INDEX([1]!SAN[DK_nr],MATCH(1,('[1]3.2'!$AM118=[1]!SAN[RAS])*('[1]3.2'!CK$7=[1]SAN!$B$5:$B$154),0)),"")</f>
        <v/>
      </c>
      <c r="CL118" s="151" t="str">
        <f t="array" ref="CL118">IFERROR(INDEX([1]!SAN[DK_nr],MATCH(1,('[1]3.2'!$AM118=[1]!SAN[RAS])*('[1]3.2'!CL$7=[1]SAN!$B$5:$B$154),0)),"")</f>
        <v/>
      </c>
      <c r="CM118" s="151" t="str">
        <f t="array" ref="CM118">IFERROR(INDEX([1]!SAN[DK_nr],MATCH(1,('[1]3.2'!$AM118=[1]!SAN[RAS])*('[1]3.2'!CM$7=[1]SAN!$B$5:$B$154),0)),"")</f>
        <v/>
      </c>
      <c r="CN118" s="151" t="str">
        <f t="array" ref="CN118">IFERROR(INDEX([1]!SAN[DK_nr],MATCH(1,('[1]3.2'!$AM118=[1]!SAN[RAS])*('[1]3.2'!CN$7=[1]SAN!$B$5:$B$154),0)),"")</f>
        <v/>
      </c>
      <c r="CO118" s="151" t="str">
        <f t="array" ref="CO118">IFERROR(INDEX([1]!SAN[DK_nr],MATCH(1,('[1]3.2'!$AM118=[1]!SAN[RAS])*('[1]3.2'!CO$7=[1]SAN!$B$5:$B$154),0)),"")</f>
        <v/>
      </c>
      <c r="CP118" s="151" t="str">
        <f t="array" ref="CP118">IFERROR(INDEX([1]!SAN[DK_nr],MATCH(1,('[1]3.2'!$AM118=[1]!SAN[RAS])*('[1]3.2'!CP$7=[1]SAN!$B$5:$B$154),0)),"")</f>
        <v/>
      </c>
      <c r="CQ118" s="151" t="str">
        <f t="array" ref="CQ118">IFERROR(INDEX([1]!SAN[DK_nr],MATCH(1,('[1]3.2'!$AM118=[1]!SAN[RAS])*('[1]3.2'!CQ$7=[1]SAN!$B$5:$B$154),0)),"")</f>
        <v/>
      </c>
      <c r="CR118" s="151" t="str">
        <f t="array" ref="CR118">IFERROR(INDEX([1]!SAN[DK_nr],MATCH(1,('[1]3.2'!$AM118=[1]!SAN[RAS])*('[1]3.2'!CR$7=[1]SAN!$B$5:$B$154),0)),"")</f>
        <v/>
      </c>
      <c r="CS118" s="151" t="str">
        <f t="array" ref="CS118">IFERROR(INDEX([1]!SAN[DK_nr],MATCH(1,('[1]3.2'!$AM118=[1]!SAN[RAS])*('[1]3.2'!CS$7=[1]SAN!$B$5:$B$154),0)),"")</f>
        <v/>
      </c>
      <c r="CT118" s="151" t="str">
        <f t="array" ref="CT118">IFERROR(INDEX([1]!SAN[DK_nr],MATCH(1,('[1]3.2'!$AM118=[1]!SAN[RAS])*('[1]3.2'!CT$7=[1]SAN!$B$5:$B$154),0)),"")</f>
        <v/>
      </c>
      <c r="CU118" s="151" t="str">
        <f t="array" ref="CU118">IFERROR(INDEX([1]!SAN[DK_nr],MATCH(1,('[1]3.2'!$AM118=[1]!SAN[RAS])*('[1]3.2'!CU$7=[1]SAN!$B$5:$B$154),0)),"")</f>
        <v/>
      </c>
      <c r="CV118" s="151" t="str">
        <f t="array" ref="CV118">IFERROR(INDEX([1]!SAN[DK_nr],MATCH(1,('[1]3.2'!$AM118=[1]!SAN[RAS])*('[1]3.2'!CV$7=[1]SAN!$B$5:$B$154),0)),"")</f>
        <v/>
      </c>
      <c r="CW118" s="151" t="str">
        <f t="array" ref="CW118">IFERROR(INDEX([1]!SAN[DK_nr],MATCH(1,('[1]3.2'!$AM118=[1]!SAN[RAS])*('[1]3.2'!CW$7=[1]SAN!$B$5:$B$154),0)),"")</f>
        <v/>
      </c>
      <c r="CX118" s="151" t="str">
        <f t="array" ref="CX118">IFERROR(INDEX([1]!SAN[DK_nr],MATCH(1,('[1]3.2'!$AM118=[1]!SAN[RAS])*('[1]3.2'!CX$7=[1]SAN!$B$5:$B$154),0)),"")</f>
        <v/>
      </c>
      <c r="CY118" s="151" t="str">
        <f t="array" ref="CY118">IFERROR(INDEX([1]!SAN[DK_nr],MATCH(1,('[1]3.2'!$AM118=[1]!SAN[RAS])*('[1]3.2'!CY$7=[1]SAN!$B$5:$B$154),0)),"")</f>
        <v/>
      </c>
      <c r="CZ118" s="151" t="str">
        <f t="array" ref="CZ118">IFERROR(INDEX([1]!SAN[DK_nr],MATCH(1,('[1]3.2'!$AM118=[1]!SAN[RAS])*('[1]3.2'!CZ$7=[1]SAN!$B$5:$B$154),0)),"")</f>
        <v/>
      </c>
      <c r="DA118" s="151" t="str">
        <f t="array" ref="DA118">IFERROR(INDEX([1]!SAN[DK_nr],MATCH(1,('[1]3.2'!$AM118=[1]!SAN[RAS])*('[1]3.2'!DA$7=[1]SAN!$B$5:$B$154),0)),"")</f>
        <v/>
      </c>
      <c r="DB118" s="151" t="str">
        <f t="array" ref="DB118">IFERROR(INDEX([1]!SAN[DK_nr],MATCH(1,('[1]3.2'!$AM118=[1]!SAN[RAS])*('[1]3.2'!DB$7=[1]SAN!$B$5:$B$154),0)),"")</f>
        <v/>
      </c>
      <c r="DC118" s="151" t="str">
        <f t="array" ref="DC118">IFERROR(INDEX([1]!SAN[DK_nr],MATCH(1,('[1]3.2'!$AM118=[1]!SAN[RAS])*('[1]3.2'!DC$7=[1]SAN!$B$5:$B$154),0)),"")</f>
        <v/>
      </c>
      <c r="DD118" s="151" t="str">
        <f t="array" ref="DD118">IFERROR(INDEX([1]!SAN[DK_nr],MATCH(1,('[1]3.2'!$AM118=[1]!SAN[RAS])*('[1]3.2'!DD$7=[1]SAN!$B$5:$B$154),0)),"")</f>
        <v/>
      </c>
      <c r="DE118" s="151" t="str">
        <f t="array" ref="DE118">IFERROR(INDEX([1]!SAN[DK_nr],MATCH(1,('[1]3.2'!$AM118=[1]!SAN[RAS])*('[1]3.2'!DE$7=[1]SAN!$B$5:$B$154),0)),"")</f>
        <v/>
      </c>
      <c r="DF118" s="151" t="str">
        <f t="array" ref="DF118">IFERROR(INDEX([1]!SAN[DK_nr],MATCH(1,('[1]3.2'!$AM118=[1]!SAN[RAS])*('[1]3.2'!DF$7=[1]SAN!$B$5:$B$154),0)),"")</f>
        <v/>
      </c>
      <c r="DG118" s="151" t="str">
        <f t="array" ref="DG118">IFERROR(INDEX([1]!SAN[DK_nr],MATCH(1,('[1]3.2'!$AM118=[1]!SAN[RAS])*('[1]3.2'!DG$7=[1]SAN!$B$5:$B$154),0)),"")</f>
        <v/>
      </c>
      <c r="DH118" s="151" t="str">
        <f t="array" ref="DH118">IFERROR(INDEX([1]!SAN[DK_nr],MATCH(1,('[1]3.2'!$AM118=[1]!SAN[RAS])*('[1]3.2'!DH$7=[1]SAN!$B$5:$B$154),0)),"")</f>
        <v/>
      </c>
      <c r="DI118" s="151" t="str">
        <f t="array" ref="DI118">IFERROR(INDEX([1]!SAN[DK_nr],MATCH(1,('[1]3.2'!$AM118=[1]!SAN[RAS])*('[1]3.2'!DI$7=[1]SAN!$B$5:$B$154),0)),"")</f>
        <v/>
      </c>
      <c r="DJ118" s="151" t="str">
        <f t="array" ref="DJ118">IFERROR(INDEX([1]!SAN[DK_nr],MATCH(1,('[1]3.2'!$AM118=[1]!SAN[RAS])*('[1]3.2'!DJ$7=[1]SAN!$B$5:$B$154),0)),"")</f>
        <v/>
      </c>
      <c r="DK118" s="151" t="str">
        <f t="array" ref="DK118">IFERROR(INDEX([1]!SAN[DK_nr],MATCH(1,('[1]3.2'!$AM118=[1]!SAN[RAS])*('[1]3.2'!DK$7=[1]SAN!$B$5:$B$154),0)),"")</f>
        <v/>
      </c>
      <c r="DL118" s="151" t="str">
        <f t="array" ref="DL118">IFERROR(INDEX([1]!SAN[DK_nr],MATCH(1,('[1]3.2'!$AM118=[1]!SAN[RAS])*('[1]3.2'!DL$7=[1]SAN!$B$5:$B$154),0)),"")</f>
        <v/>
      </c>
      <c r="DM118" s="151" t="str">
        <f t="array" ref="DM118">IFERROR(INDEX([1]!SAN[DK_nr],MATCH(1,('[1]3.2'!$AM118=[1]!SAN[RAS])*('[1]3.2'!DM$7=[1]SAN!$B$5:$B$154),0)),"")</f>
        <v/>
      </c>
      <c r="DN118" s="151" t="str">
        <f t="array" ref="DN118">IFERROR(INDEX([1]!SAN[DK_nr],MATCH(1,('[1]3.2'!$AM118=[1]!SAN[RAS])*('[1]3.2'!DN$7=[1]SAN!$B$5:$B$154),0)),"")</f>
        <v/>
      </c>
      <c r="DO118" s="151" t="str">
        <f t="array" ref="DO118">IFERROR(INDEX([1]!SAN[DK_nr],MATCH(1,('[1]3.2'!$AM118=[1]!SAN[RAS])*('[1]3.2'!DO$7=[1]SAN!$B$5:$B$154),0)),"")</f>
        <v/>
      </c>
      <c r="DP118" s="151" t="str">
        <f t="array" ref="DP118">IFERROR(INDEX([1]!SAN[DK_nr],MATCH(1,('[1]3.2'!$AM118=[1]!SAN[RAS])*('[1]3.2'!DP$7=[1]SAN!$B$5:$B$154),0)),"")</f>
        <v/>
      </c>
      <c r="DQ118" s="151" t="str">
        <f t="array" ref="DQ118">IFERROR(INDEX([1]!SAN[DK_nr],MATCH(1,('[1]3.2'!$AM118=[1]!SAN[RAS])*('[1]3.2'!DQ$7=[1]SAN!$B$5:$B$154),0)),"")</f>
        <v/>
      </c>
      <c r="DR118" s="151" t="str">
        <f t="array" ref="DR118">IFERROR(INDEX([1]!SAN[DK_nr],MATCH(1,('[1]3.2'!$AM118=[1]!SAN[RAS])*('[1]3.2'!DR$7=[1]SAN!$B$5:$B$154),0)),"")</f>
        <v/>
      </c>
      <c r="DS118" s="151" t="str">
        <f t="array" ref="DS118">IFERROR(INDEX([1]!SAN[DK_nr],MATCH(1,('[1]3.2'!$AM118=[1]!SAN[RAS])*('[1]3.2'!DS$7=[1]SAN!$B$5:$B$154),0)),"")</f>
        <v/>
      </c>
      <c r="DT118" s="151" t="str">
        <f t="array" ref="DT118">IFERROR(INDEX([1]!SAN[DK_nr],MATCH(1,('[1]3.2'!$AM118=[1]!SAN[RAS])*('[1]3.2'!DT$7=[1]SAN!$B$5:$B$154),0)),"")</f>
        <v/>
      </c>
      <c r="DU118" s="151" t="str">
        <f t="array" ref="DU118">IFERROR(INDEX([1]!SAN[DK_nr],MATCH(1,('[1]3.2'!$AM118=[1]!SAN[RAS])*('[1]3.2'!DU$7=[1]SAN!$B$5:$B$154),0)),"")</f>
        <v/>
      </c>
      <c r="DV118" s="151" t="str">
        <f t="array" ref="DV118">IFERROR(INDEX([1]!SAN[DK_nr],MATCH(1,('[1]3.2'!$AM118=[1]!SAN[RAS])*('[1]3.2'!DV$7=[1]SAN!$B$5:$B$154),0)),"")</f>
        <v/>
      </c>
      <c r="DW118" s="151" t="str">
        <f t="array" ref="DW118">IFERROR(INDEX([1]!SAN[DK_nr],MATCH(1,('[1]3.2'!$AM118=[1]!SAN[RAS])*('[1]3.2'!DW$7=[1]SAN!$B$5:$B$154),0)),"")</f>
        <v/>
      </c>
      <c r="DX118" s="151" t="str">
        <f t="array" ref="DX118">IFERROR(INDEX([1]!SAN[DK_nr],MATCH(1,('[1]3.2'!$AM118=[1]!SAN[RAS])*('[1]3.2'!DX$7=[1]SAN!$B$5:$B$154),0)),"")</f>
        <v/>
      </c>
      <c r="DY118" s="151" t="str">
        <f t="array" ref="DY118">IFERROR(INDEX([1]!SAN[DK_nr],MATCH(1,('[1]3.2'!$AM118=[1]!SAN[RAS])*('[1]3.2'!DY$7=[1]SAN!$B$5:$B$154),0)),"")</f>
        <v/>
      </c>
      <c r="DZ118" s="151" t="str">
        <f t="array" ref="DZ118">IFERROR(INDEX([1]!SAN[DK_nr],MATCH(1,('[1]3.2'!$AM118=[1]!SAN[RAS])*('[1]3.2'!DZ$7=[1]SAN!$B$5:$B$154),0)),"")</f>
        <v/>
      </c>
      <c r="EA118" s="151" t="str">
        <f t="array" ref="EA118">IFERROR(INDEX([1]!SAN[DK_nr],MATCH(1,('[1]3.2'!$AM118=[1]!SAN[RAS])*('[1]3.2'!EA$7=[1]SAN!$B$5:$B$154),0)),"")</f>
        <v/>
      </c>
      <c r="EB118" s="151" t="str">
        <f t="array" ref="EB118">IFERROR(INDEX([1]!SAN[DK_nr],MATCH(1,('[1]3.2'!$AM118=[1]!SAN[RAS])*('[1]3.2'!EB$7=[1]SAN!$B$5:$B$154),0)),"")</f>
        <v/>
      </c>
    </row>
    <row r="119" spans="2:132" ht="12.2" customHeight="1" x14ac:dyDescent="0.2">
      <c r="B119" s="168" t="s">
        <v>670</v>
      </c>
      <c r="C119" s="169" t="s">
        <v>671</v>
      </c>
      <c r="D119" s="170" t="str">
        <f t="shared" ref="D119:D128" si="10">+AR119&amp;" "&amp;AS119&amp;" "&amp;AT119&amp;" "&amp;AU119&amp;" "&amp;AV119&amp;" "&amp;AW119&amp;" "&amp;AX119&amp;" "&amp;AY119&amp;" "&amp;AZ119&amp;" "&amp;BA119&amp;" "&amp;BB119&amp;" "&amp;BC119&amp;" "&amp;BD119&amp;" "&amp;BE119&amp;" "&amp;BF119&amp;" "&amp;BG119&amp;" "&amp;BH119&amp;" "&amp;BI119&amp;" "&amp;BJ119&amp;" "&amp;BK119&amp;" "&amp;BL119&amp;" "&amp;BM119&amp;" "&amp;BN119&amp;" "&amp;BO119&amp;" "&amp;BP119&amp;" "&amp;BQ119&amp;" "&amp;BR119&amp;" "&amp;BS119&amp;" "&amp;BT119&amp;" "&amp;BU119&amp;" "&amp;BV119&amp;" "&amp;BW119&amp;" "&amp;BX119&amp;" "&amp;BY119&amp;" "&amp;BZ119&amp;" "&amp;CA119&amp;" "&amp;CB119&amp;" "&amp;CC119&amp;" "&amp;CD119&amp;" "&amp;CE119&amp;" "&amp;CF119&amp;" "&amp;CG119&amp;" "&amp;CH119&amp;" "&amp;CI119&amp;" "&amp;CJ119&amp;" "&amp;CK119&amp;" "&amp;CL119&amp;" "&amp;CM119&amp;" "&amp;CN119&amp;" "&amp;CO119&amp;" "&amp;CP119&amp;" "&amp;CQ119&amp;" "&amp;CR119&amp;" "&amp;CS119&amp;" "&amp;CT119&amp;" "&amp;CU119&amp;" "&amp;CV119&amp;" "&amp;CW119&amp;" "&amp;CX119&amp;" "&amp;CY119&amp;" "&amp;CZ119&amp;" "&amp;DA119&amp;" "&amp;DB119&amp;" "&amp;DC119&amp;" "&amp;DD119&amp;" "&amp;DE119&amp;" "&amp;DF119&amp;" "&amp;DG119&amp;" "&amp;DH119&amp;" "&amp;DI119&amp;" "&amp;DJ119&amp;" "&amp;DK119&amp;" "&amp;DL119&amp;" "&amp;DM119&amp;" "&amp;DN119&amp;" "&amp;DO119&amp;" "&amp;DP119&amp;" "&amp;DQ119&amp;" "&amp;DR119&amp;" "&amp;DS119&amp;" "&amp;DT119&amp;" "&amp;DU119&amp;" "&amp;DV119&amp;" "&amp;DW119&amp;" "&amp;DX119&amp;" "&amp;DY119&amp;" "&amp;DZ119&amp;" "&amp;EA119&amp;" "&amp;EB119</f>
        <v xml:space="preserve">                                                                                        </v>
      </c>
      <c r="E119" s="171" t="e">
        <f>+SUMIFS([1]!Sanaudos[Suma],[1]!Sanaudos[Pagal DK RAS],$AM119)</f>
        <v>#REF!</v>
      </c>
      <c r="F119" s="171"/>
      <c r="G119" s="171"/>
      <c r="H119" s="171"/>
      <c r="I119" s="171"/>
      <c r="J119" s="171" t="e">
        <f>+SUMIFS([1]!Sanaudos_kor[Suma],[1]!Sanaudos_kor[RAS],$AM119,[1]!Sanaudos_kor[KOR_nr],J$1)</f>
        <v>#REF!</v>
      </c>
      <c r="K119" s="171" t="e">
        <f>+SUMIFS([1]!Sanaudos_kor[Suma],[1]!Sanaudos_kor[RAS],$AM119,[1]!Sanaudos_kor[KOR_nr],K$1)</f>
        <v>#REF!</v>
      </c>
      <c r="L119" s="171" t="e">
        <f>+SUMIFS([1]!Sanaudos_kor[Suma],[1]!Sanaudos_kor[RAS],$AM119,[1]!Sanaudos_kor[KOR_nr],L$1)</f>
        <v>#REF!</v>
      </c>
      <c r="M119" s="171" t="e">
        <f>+SUMIFS([1]!Sanaudos_kor[Suma],[1]!Sanaudos_kor[RAS],$AM119,[1]!Sanaudos_kor[KOR_nr],M$1)</f>
        <v>#REF!</v>
      </c>
      <c r="N119" s="171" t="e">
        <f>+SUMIFS([1]!Sanaudos_kor[Suma],[1]!Sanaudos_kor[RAS],$AM119,[1]!Sanaudos_kor[KOR_nr],N$1)</f>
        <v>#REF!</v>
      </c>
      <c r="O119" s="171" t="e">
        <f>+SUMIFS([1]!Sanaudos_kor[Suma],[1]!Sanaudos_kor[RAS],$AM119,[1]!Sanaudos_kor[KOR_nr],O$1)</f>
        <v>#REF!</v>
      </c>
      <c r="P119" s="171" t="e">
        <f>+SUMIFS([1]!Sanaudos_kor[Suma],[1]!Sanaudos_kor[RAS],$AM119,[1]!Sanaudos_kor[KOR_nr],P$1)</f>
        <v>#REF!</v>
      </c>
      <c r="Q119" s="171" t="e">
        <f>+SUMIFS([1]!Sanaudos_kor[Suma],[1]!Sanaudos_kor[RAS],$AM119,[1]!Sanaudos_kor[KOR_nr],Q$1)</f>
        <v>#REF!</v>
      </c>
      <c r="R119" s="171" t="e">
        <f>+SUMIFS([1]!Sanaudos_kor[Suma],[1]!Sanaudos_kor[RAS],$AM119,[1]!Sanaudos_kor[KOR_nr],R$1)</f>
        <v>#REF!</v>
      </c>
      <c r="S119" s="171" t="e">
        <f>+SUMIFS([1]!Sanaudos_kor[Suma],[1]!Sanaudos_kor[RAS],$AM119,[1]!Sanaudos_kor[KOR_nr],S$1)</f>
        <v>#REF!</v>
      </c>
      <c r="T119" s="171" t="e">
        <f>+SUMIFS([1]!Sanaudos_kor[Suma],[1]!Sanaudos_kor[RAS],$AM119,[1]!Sanaudos_kor[KOR_nr],T$1)</f>
        <v>#REF!</v>
      </c>
      <c r="U119" s="171" t="e">
        <f>+SUMIFS([1]!Sanaudos_kor[Suma],[1]!Sanaudos_kor[RAS],$AM119,[1]!Sanaudos_kor[KOR_nr],U$1)</f>
        <v>#REF!</v>
      </c>
      <c r="V119" s="171" t="e">
        <f>+SUMIFS([1]!Sanaudos_kor[Suma],[1]!Sanaudos_kor[RAS],$AM119,[1]!Sanaudos_kor[KOR_nr],V$1)</f>
        <v>#REF!</v>
      </c>
      <c r="W119" s="171" t="e">
        <f>+SUMIFS([1]!Sanaudos_kor[Suma],[1]!Sanaudos_kor[RAS],$AM119,[1]!Sanaudos_kor[KOR_nr],W$1)</f>
        <v>#REF!</v>
      </c>
      <c r="X119" s="171" t="e">
        <f>+SUMIFS([1]!Sanaudos_kor[Suma],[1]!Sanaudos_kor[RAS],$AM119,[1]!Sanaudos_kor[KOR_nr],X$1)</f>
        <v>#REF!</v>
      </c>
      <c r="Y119" s="171" t="e">
        <f>+SUMIFS([1]!Sanaudos_kor[Suma],[1]!Sanaudos_kor[RAS],$AM119,[1]!Sanaudos_kor[KOR_nr],Y$1)</f>
        <v>#REF!</v>
      </c>
      <c r="Z119" s="171" t="e">
        <f>+SUMIFS([1]!Sanaudos_kor[Suma],[1]!Sanaudos_kor[RAS],$AM119,[1]!Sanaudos_kor[KOR_nr],Z$1)</f>
        <v>#REF!</v>
      </c>
      <c r="AA119" s="171" t="e">
        <f>+SUMIFS([1]!Sanaudos_kor[Suma],[1]!Sanaudos_kor[RAS],$AM119,[1]!Sanaudos_kor[KOR_nr],AA$1)</f>
        <v>#REF!</v>
      </c>
      <c r="AB119" s="171" t="e">
        <f>+SUMIFS([1]!Sanaudos_kor[Suma],[1]!Sanaudos_kor[RAS],$AM119,[1]!Sanaudos_kor[KOR_nr],AB$1)</f>
        <v>#REF!</v>
      </c>
      <c r="AC119" s="171" t="e">
        <f>+SUMIFS([1]!Sanaudos_kor[Suma],[1]!Sanaudos_kor[RAS],$AM119,[1]!Sanaudos_kor[KOR_nr],AC$1)</f>
        <v>#REF!</v>
      </c>
      <c r="AD119" s="171" t="e">
        <f>+SUMIFS([1]!Sanaudos_kor[Suma],[1]!Sanaudos_kor[RAS],$AM119,[1]!Sanaudos_kor[KOR_nr],AD$1)</f>
        <v>#REF!</v>
      </c>
      <c r="AE119" s="171" t="e">
        <f>+SUMIFS([1]!Sanaudos_kor[Suma],[1]!Sanaudos_kor[RAS],$AM119,[1]!Sanaudos_kor[KOR_nr],AE$1)</f>
        <v>#REF!</v>
      </c>
      <c r="AF119" s="171" t="e">
        <f t="shared" si="4"/>
        <v>#REF!</v>
      </c>
      <c r="AG119" s="538"/>
      <c r="AL119" s="172">
        <f>+'[1]3.pagrindinis'!A122</f>
        <v>1200</v>
      </c>
      <c r="AM119" s="172">
        <f>+'[1]3.pagrindinis'!B122</f>
        <v>1201</v>
      </c>
      <c r="AN119" s="166" t="e">
        <f>+SUMIFS('[1]5'!$M$8:$M$158,'[1]5'!$C$8:$C$158,$AM119)</f>
        <v>#VALUE!</v>
      </c>
      <c r="AO119" s="167" t="e">
        <f t="shared" si="5"/>
        <v>#VALUE!</v>
      </c>
      <c r="AR119" s="151" t="str">
        <f t="array" ref="AR119">IFERROR(INDEX([1]!SAN[DK_nr],MATCH(1,('[1]3.2'!$AM119=[1]!SAN[RAS])*('[1]3.2'!AR$7=[1]SAN!$B$5:$B$154),0)),"")</f>
        <v/>
      </c>
      <c r="AS119" s="151" t="str">
        <f t="array" ref="AS119">IFERROR(INDEX([1]!SAN[DK_nr],MATCH(1,('[1]3.2'!$AM119=[1]!SAN[RAS])*('[1]3.2'!AS$7=[1]SAN!$B$5:$B$154),0)),"")</f>
        <v/>
      </c>
      <c r="AT119" s="151" t="str">
        <f t="array" ref="AT119">IFERROR(INDEX([1]!SAN[DK_nr],MATCH(1,('[1]3.2'!$AM119=[1]!SAN[RAS])*('[1]3.2'!AT$7=[1]SAN!$B$5:$B$154),0)),"")</f>
        <v/>
      </c>
      <c r="AU119" s="151" t="str">
        <f t="array" ref="AU119">IFERROR(INDEX([1]!SAN[DK_nr],MATCH(1,('[1]3.2'!$AM119=[1]!SAN[RAS])*('[1]3.2'!AU$7=[1]SAN!$B$5:$B$154),0)),"")</f>
        <v/>
      </c>
      <c r="AV119" s="151" t="str">
        <f t="array" ref="AV119">IFERROR(INDEX([1]!SAN[DK_nr],MATCH(1,('[1]3.2'!$AM119=[1]!SAN[RAS])*('[1]3.2'!AV$7=[1]SAN!$B$5:$B$154),0)),"")</f>
        <v/>
      </c>
      <c r="AW119" s="151" t="str">
        <f t="array" ref="AW119">IFERROR(INDEX([1]!SAN[DK_nr],MATCH(1,('[1]3.2'!$AM119=[1]!SAN[RAS])*('[1]3.2'!AW$7=[1]SAN!$B$5:$B$154),0)),"")</f>
        <v/>
      </c>
      <c r="AX119" s="151" t="str">
        <f t="array" ref="AX119">IFERROR(INDEX([1]!SAN[DK_nr],MATCH(1,('[1]3.2'!$AM119=[1]!SAN[RAS])*('[1]3.2'!AX$7=[1]SAN!$B$5:$B$154),0)),"")</f>
        <v/>
      </c>
      <c r="AY119" s="151" t="str">
        <f t="array" ref="AY119">IFERROR(INDEX([1]!SAN[DK_nr],MATCH(1,('[1]3.2'!$AM119=[1]!SAN[RAS])*('[1]3.2'!AY$7=[1]SAN!$B$5:$B$154),0)),"")</f>
        <v/>
      </c>
      <c r="AZ119" s="151" t="str">
        <f t="array" ref="AZ119">IFERROR(INDEX([1]!SAN[DK_nr],MATCH(1,('[1]3.2'!$AM119=[1]!SAN[RAS])*('[1]3.2'!AZ$7=[1]SAN!$B$5:$B$154),0)),"")</f>
        <v/>
      </c>
      <c r="BA119" s="151" t="str">
        <f t="array" ref="BA119">IFERROR(INDEX([1]!SAN[DK_nr],MATCH(1,('[1]3.2'!$AM119=[1]!SAN[RAS])*('[1]3.2'!BA$7=[1]SAN!$B$5:$B$154),0)),"")</f>
        <v/>
      </c>
      <c r="BB119" s="151" t="str">
        <f t="array" ref="BB119">IFERROR(INDEX([1]!SAN[DK_nr],MATCH(1,('[1]3.2'!$AM119=[1]!SAN[RAS])*('[1]3.2'!BB$7=[1]SAN!$B$5:$B$154),0)),"")</f>
        <v/>
      </c>
      <c r="BC119" s="151" t="str">
        <f t="array" ref="BC119">IFERROR(INDEX([1]!SAN[DK_nr],MATCH(1,('[1]3.2'!$AM119=[1]!SAN[RAS])*('[1]3.2'!BC$7=[1]SAN!$B$5:$B$154),0)),"")</f>
        <v/>
      </c>
      <c r="BD119" s="151" t="str">
        <f t="array" ref="BD119">IFERROR(INDEX([1]!SAN[DK_nr],MATCH(1,('[1]3.2'!$AM119=[1]!SAN[RAS])*('[1]3.2'!BD$7=[1]SAN!$B$5:$B$154),0)),"")</f>
        <v/>
      </c>
      <c r="BE119" s="151" t="str">
        <f t="array" ref="BE119">IFERROR(INDEX([1]!SAN[DK_nr],MATCH(1,('[1]3.2'!$AM119=[1]!SAN[RAS])*('[1]3.2'!BE$7=[1]SAN!$B$5:$B$154),0)),"")</f>
        <v/>
      </c>
      <c r="BF119" s="151" t="str">
        <f t="array" ref="BF119">IFERROR(INDEX([1]!SAN[DK_nr],MATCH(1,('[1]3.2'!$AM119=[1]!SAN[RAS])*('[1]3.2'!BF$7=[1]SAN!$B$5:$B$154),0)),"")</f>
        <v/>
      </c>
      <c r="BG119" s="151" t="str">
        <f t="array" ref="BG119">IFERROR(INDEX([1]!SAN[DK_nr],MATCH(1,('[1]3.2'!$AM119=[1]!SAN[RAS])*('[1]3.2'!BG$7=[1]SAN!$B$5:$B$154),0)),"")</f>
        <v/>
      </c>
      <c r="BH119" s="151" t="str">
        <f t="array" ref="BH119">IFERROR(INDEX([1]!SAN[DK_nr],MATCH(1,('[1]3.2'!$AM119=[1]!SAN[RAS])*('[1]3.2'!BH$7=[1]SAN!$B$5:$B$154),0)),"")</f>
        <v/>
      </c>
      <c r="BI119" s="151" t="str">
        <f t="array" ref="BI119">IFERROR(INDEX([1]!SAN[DK_nr],MATCH(1,('[1]3.2'!$AM119=[1]!SAN[RAS])*('[1]3.2'!BI$7=[1]SAN!$B$5:$B$154),0)),"")</f>
        <v/>
      </c>
      <c r="BJ119" s="151" t="str">
        <f t="array" ref="BJ119">IFERROR(INDEX([1]!SAN[DK_nr],MATCH(1,('[1]3.2'!$AM119=[1]!SAN[RAS])*('[1]3.2'!BJ$7=[1]SAN!$B$5:$B$154),0)),"")</f>
        <v/>
      </c>
      <c r="BK119" s="151" t="str">
        <f t="array" ref="BK119">IFERROR(INDEX([1]!SAN[DK_nr],MATCH(1,('[1]3.2'!$AM119=[1]!SAN[RAS])*('[1]3.2'!BK$7=[1]SAN!$B$5:$B$154),0)),"")</f>
        <v/>
      </c>
      <c r="BL119" s="151" t="str">
        <f t="array" ref="BL119">IFERROR(INDEX([1]!SAN[DK_nr],MATCH(1,('[1]3.2'!$AM119=[1]!SAN[RAS])*('[1]3.2'!BL$7=[1]SAN!$B$5:$B$154),0)),"")</f>
        <v/>
      </c>
      <c r="BM119" s="151" t="str">
        <f t="array" ref="BM119">IFERROR(INDEX([1]!SAN[DK_nr],MATCH(1,('[1]3.2'!$AM119=[1]!SAN[RAS])*('[1]3.2'!BM$7=[1]SAN!$B$5:$B$154),0)),"")</f>
        <v/>
      </c>
      <c r="BN119" s="151" t="str">
        <f t="array" ref="BN119">IFERROR(INDEX([1]!SAN[DK_nr],MATCH(1,('[1]3.2'!$AM119=[1]!SAN[RAS])*('[1]3.2'!BN$7=[1]SAN!$B$5:$B$154),0)),"")</f>
        <v/>
      </c>
      <c r="BO119" s="151" t="str">
        <f t="array" ref="BO119">IFERROR(INDEX([1]!SAN[DK_nr],MATCH(1,('[1]3.2'!$AM119=[1]!SAN[RAS])*('[1]3.2'!BO$7=[1]SAN!$B$5:$B$154),0)),"")</f>
        <v/>
      </c>
      <c r="BP119" s="151" t="str">
        <f t="array" ref="BP119">IFERROR(INDEX([1]!SAN[DK_nr],MATCH(1,('[1]3.2'!$AM119=[1]!SAN[RAS])*('[1]3.2'!BP$7=[1]SAN!$B$5:$B$154),0)),"")</f>
        <v/>
      </c>
      <c r="BQ119" s="151" t="str">
        <f t="array" ref="BQ119">IFERROR(INDEX([1]!SAN[DK_nr],MATCH(1,('[1]3.2'!$AM119=[1]!SAN[RAS])*('[1]3.2'!BQ$7=[1]SAN!$B$5:$B$154),0)),"")</f>
        <v/>
      </c>
      <c r="BR119" s="151" t="str">
        <f t="array" ref="BR119">IFERROR(INDEX([1]!SAN[DK_nr],MATCH(1,('[1]3.2'!$AM119=[1]!SAN[RAS])*('[1]3.2'!BR$7=[1]SAN!$B$5:$B$154),0)),"")</f>
        <v/>
      </c>
      <c r="BS119" s="151" t="str">
        <f t="array" ref="BS119">IFERROR(INDEX([1]!SAN[DK_nr],MATCH(1,('[1]3.2'!$AM119=[1]!SAN[RAS])*('[1]3.2'!BS$7=[1]SAN!$B$5:$B$154),0)),"")</f>
        <v/>
      </c>
      <c r="BT119" s="151" t="str">
        <f t="array" ref="BT119">IFERROR(INDEX([1]!SAN[DK_nr],MATCH(1,('[1]3.2'!$AM119=[1]!SAN[RAS])*('[1]3.2'!BT$7=[1]SAN!$B$5:$B$154),0)),"")</f>
        <v/>
      </c>
      <c r="BU119" s="151" t="str">
        <f t="array" ref="BU119">IFERROR(INDEX([1]!SAN[DK_nr],MATCH(1,('[1]3.2'!$AM119=[1]!SAN[RAS])*('[1]3.2'!BU$7=[1]SAN!$B$5:$B$154),0)),"")</f>
        <v/>
      </c>
      <c r="BV119" s="151" t="str">
        <f t="array" ref="BV119">IFERROR(INDEX([1]!SAN[DK_nr],MATCH(1,('[1]3.2'!$AM119=[1]!SAN[RAS])*('[1]3.2'!BV$7=[1]SAN!$B$5:$B$154),0)),"")</f>
        <v/>
      </c>
      <c r="BW119" s="151" t="str">
        <f t="array" ref="BW119">IFERROR(INDEX([1]!SAN[DK_nr],MATCH(1,('[1]3.2'!$AM119=[1]!SAN[RAS])*('[1]3.2'!BW$7=[1]SAN!$B$5:$B$154),0)),"")</f>
        <v/>
      </c>
      <c r="BX119" s="151" t="str">
        <f t="array" ref="BX119">IFERROR(INDEX([1]!SAN[DK_nr],MATCH(1,('[1]3.2'!$AM119=[1]!SAN[RAS])*('[1]3.2'!BX$7=[1]SAN!$B$5:$B$154),0)),"")</f>
        <v/>
      </c>
      <c r="BY119" s="151" t="str">
        <f t="array" ref="BY119">IFERROR(INDEX([1]!SAN[DK_nr],MATCH(1,('[1]3.2'!$AM119=[1]!SAN[RAS])*('[1]3.2'!BY$7=[1]SAN!$B$5:$B$154),0)),"")</f>
        <v/>
      </c>
      <c r="BZ119" s="151" t="str">
        <f t="array" ref="BZ119">IFERROR(INDEX([1]!SAN[DK_nr],MATCH(1,('[1]3.2'!$AM119=[1]!SAN[RAS])*('[1]3.2'!BZ$7=[1]SAN!$B$5:$B$154),0)),"")</f>
        <v/>
      </c>
      <c r="CA119" s="151" t="str">
        <f t="array" ref="CA119">IFERROR(INDEX([1]!SAN[DK_nr],MATCH(1,('[1]3.2'!$AM119=[1]!SAN[RAS])*('[1]3.2'!CA$7=[1]SAN!$B$5:$B$154),0)),"")</f>
        <v/>
      </c>
      <c r="CB119" s="151" t="str">
        <f t="array" ref="CB119">IFERROR(INDEX([1]!SAN[DK_nr],MATCH(1,('[1]3.2'!$AM119=[1]!SAN[RAS])*('[1]3.2'!CB$7=[1]SAN!$B$5:$B$154),0)),"")</f>
        <v/>
      </c>
      <c r="CC119" s="151" t="str">
        <f t="array" ref="CC119">IFERROR(INDEX([1]!SAN[DK_nr],MATCH(1,('[1]3.2'!$AM119=[1]!SAN[RAS])*('[1]3.2'!CC$7=[1]SAN!$B$5:$B$154),0)),"")</f>
        <v/>
      </c>
      <c r="CD119" s="151" t="str">
        <f t="array" ref="CD119">IFERROR(INDEX([1]!SAN[DK_nr],MATCH(1,('[1]3.2'!$AM119=[1]!SAN[RAS])*('[1]3.2'!CD$7=[1]SAN!$B$5:$B$154),0)),"")</f>
        <v/>
      </c>
      <c r="CE119" s="151" t="str">
        <f t="array" ref="CE119">IFERROR(INDEX([1]!SAN[DK_nr],MATCH(1,('[1]3.2'!$AM119=[1]!SAN[RAS])*('[1]3.2'!CE$7=[1]SAN!$B$5:$B$154),0)),"")</f>
        <v/>
      </c>
      <c r="CF119" s="151" t="str">
        <f t="array" ref="CF119">IFERROR(INDEX([1]!SAN[DK_nr],MATCH(1,('[1]3.2'!$AM119=[1]!SAN[RAS])*('[1]3.2'!CF$7=[1]SAN!$B$5:$B$154),0)),"")</f>
        <v/>
      </c>
      <c r="CG119" s="151" t="str">
        <f t="array" ref="CG119">IFERROR(INDEX([1]!SAN[DK_nr],MATCH(1,('[1]3.2'!$AM119=[1]!SAN[RAS])*('[1]3.2'!CG$7=[1]SAN!$B$5:$B$154),0)),"")</f>
        <v/>
      </c>
      <c r="CH119" s="151" t="str">
        <f t="array" ref="CH119">IFERROR(INDEX([1]!SAN[DK_nr],MATCH(1,('[1]3.2'!$AM119=[1]!SAN[RAS])*('[1]3.2'!CH$7=[1]SAN!$B$5:$B$154),0)),"")</f>
        <v/>
      </c>
      <c r="CI119" s="151" t="str">
        <f t="array" ref="CI119">IFERROR(INDEX([1]!SAN[DK_nr],MATCH(1,('[1]3.2'!$AM119=[1]!SAN[RAS])*('[1]3.2'!CI$7=[1]SAN!$B$5:$B$154),0)),"")</f>
        <v/>
      </c>
      <c r="CJ119" s="151" t="str">
        <f t="array" ref="CJ119">IFERROR(INDEX([1]!SAN[DK_nr],MATCH(1,('[1]3.2'!$AM119=[1]!SAN[RAS])*('[1]3.2'!CJ$7=[1]SAN!$B$5:$B$154),0)),"")</f>
        <v/>
      </c>
      <c r="CK119" s="151" t="str">
        <f t="array" ref="CK119">IFERROR(INDEX([1]!SAN[DK_nr],MATCH(1,('[1]3.2'!$AM119=[1]!SAN[RAS])*('[1]3.2'!CK$7=[1]SAN!$B$5:$B$154),0)),"")</f>
        <v/>
      </c>
      <c r="CL119" s="151" t="str">
        <f t="array" ref="CL119">IFERROR(INDEX([1]!SAN[DK_nr],MATCH(1,('[1]3.2'!$AM119=[1]!SAN[RAS])*('[1]3.2'!CL$7=[1]SAN!$B$5:$B$154),0)),"")</f>
        <v/>
      </c>
      <c r="CM119" s="151" t="str">
        <f t="array" ref="CM119">IFERROR(INDEX([1]!SAN[DK_nr],MATCH(1,('[1]3.2'!$AM119=[1]!SAN[RAS])*('[1]3.2'!CM$7=[1]SAN!$B$5:$B$154),0)),"")</f>
        <v/>
      </c>
      <c r="CN119" s="151" t="str">
        <f t="array" ref="CN119">IFERROR(INDEX([1]!SAN[DK_nr],MATCH(1,('[1]3.2'!$AM119=[1]!SAN[RAS])*('[1]3.2'!CN$7=[1]SAN!$B$5:$B$154),0)),"")</f>
        <v/>
      </c>
      <c r="CO119" s="151" t="str">
        <f t="array" ref="CO119">IFERROR(INDEX([1]!SAN[DK_nr],MATCH(1,('[1]3.2'!$AM119=[1]!SAN[RAS])*('[1]3.2'!CO$7=[1]SAN!$B$5:$B$154),0)),"")</f>
        <v/>
      </c>
      <c r="CP119" s="151" t="str">
        <f t="array" ref="CP119">IFERROR(INDEX([1]!SAN[DK_nr],MATCH(1,('[1]3.2'!$AM119=[1]!SAN[RAS])*('[1]3.2'!CP$7=[1]SAN!$B$5:$B$154),0)),"")</f>
        <v/>
      </c>
      <c r="CQ119" s="151" t="str">
        <f t="array" ref="CQ119">IFERROR(INDEX([1]!SAN[DK_nr],MATCH(1,('[1]3.2'!$AM119=[1]!SAN[RAS])*('[1]3.2'!CQ$7=[1]SAN!$B$5:$B$154),0)),"")</f>
        <v/>
      </c>
      <c r="CR119" s="151" t="str">
        <f t="array" ref="CR119">IFERROR(INDEX([1]!SAN[DK_nr],MATCH(1,('[1]3.2'!$AM119=[1]!SAN[RAS])*('[1]3.2'!CR$7=[1]SAN!$B$5:$B$154),0)),"")</f>
        <v/>
      </c>
      <c r="CS119" s="151" t="str">
        <f t="array" ref="CS119">IFERROR(INDEX([1]!SAN[DK_nr],MATCH(1,('[1]3.2'!$AM119=[1]!SAN[RAS])*('[1]3.2'!CS$7=[1]SAN!$B$5:$B$154),0)),"")</f>
        <v/>
      </c>
      <c r="CT119" s="151" t="str">
        <f t="array" ref="CT119">IFERROR(INDEX([1]!SAN[DK_nr],MATCH(1,('[1]3.2'!$AM119=[1]!SAN[RAS])*('[1]3.2'!CT$7=[1]SAN!$B$5:$B$154),0)),"")</f>
        <v/>
      </c>
      <c r="CU119" s="151" t="str">
        <f t="array" ref="CU119">IFERROR(INDEX([1]!SAN[DK_nr],MATCH(1,('[1]3.2'!$AM119=[1]!SAN[RAS])*('[1]3.2'!CU$7=[1]SAN!$B$5:$B$154),0)),"")</f>
        <v/>
      </c>
      <c r="CV119" s="151" t="str">
        <f t="array" ref="CV119">IFERROR(INDEX([1]!SAN[DK_nr],MATCH(1,('[1]3.2'!$AM119=[1]!SAN[RAS])*('[1]3.2'!CV$7=[1]SAN!$B$5:$B$154),0)),"")</f>
        <v/>
      </c>
      <c r="CW119" s="151" t="str">
        <f t="array" ref="CW119">IFERROR(INDEX([1]!SAN[DK_nr],MATCH(1,('[1]3.2'!$AM119=[1]!SAN[RAS])*('[1]3.2'!CW$7=[1]SAN!$B$5:$B$154),0)),"")</f>
        <v/>
      </c>
      <c r="CX119" s="151" t="str">
        <f t="array" ref="CX119">IFERROR(INDEX([1]!SAN[DK_nr],MATCH(1,('[1]3.2'!$AM119=[1]!SAN[RAS])*('[1]3.2'!CX$7=[1]SAN!$B$5:$B$154),0)),"")</f>
        <v/>
      </c>
      <c r="CY119" s="151" t="str">
        <f t="array" ref="CY119">IFERROR(INDEX([1]!SAN[DK_nr],MATCH(1,('[1]3.2'!$AM119=[1]!SAN[RAS])*('[1]3.2'!CY$7=[1]SAN!$B$5:$B$154),0)),"")</f>
        <v/>
      </c>
      <c r="CZ119" s="151" t="str">
        <f t="array" ref="CZ119">IFERROR(INDEX([1]!SAN[DK_nr],MATCH(1,('[1]3.2'!$AM119=[1]!SAN[RAS])*('[1]3.2'!CZ$7=[1]SAN!$B$5:$B$154),0)),"")</f>
        <v/>
      </c>
      <c r="DA119" s="151" t="str">
        <f t="array" ref="DA119">IFERROR(INDEX([1]!SAN[DK_nr],MATCH(1,('[1]3.2'!$AM119=[1]!SAN[RAS])*('[1]3.2'!DA$7=[1]SAN!$B$5:$B$154),0)),"")</f>
        <v/>
      </c>
      <c r="DB119" s="151" t="str">
        <f t="array" ref="DB119">IFERROR(INDEX([1]!SAN[DK_nr],MATCH(1,('[1]3.2'!$AM119=[1]!SAN[RAS])*('[1]3.2'!DB$7=[1]SAN!$B$5:$B$154),0)),"")</f>
        <v/>
      </c>
      <c r="DC119" s="151" t="str">
        <f t="array" ref="DC119">IFERROR(INDEX([1]!SAN[DK_nr],MATCH(1,('[1]3.2'!$AM119=[1]!SAN[RAS])*('[1]3.2'!DC$7=[1]SAN!$B$5:$B$154),0)),"")</f>
        <v/>
      </c>
      <c r="DD119" s="151" t="str">
        <f t="array" ref="DD119">IFERROR(INDEX([1]!SAN[DK_nr],MATCH(1,('[1]3.2'!$AM119=[1]!SAN[RAS])*('[1]3.2'!DD$7=[1]SAN!$B$5:$B$154),0)),"")</f>
        <v/>
      </c>
      <c r="DE119" s="151" t="str">
        <f t="array" ref="DE119">IFERROR(INDEX([1]!SAN[DK_nr],MATCH(1,('[1]3.2'!$AM119=[1]!SAN[RAS])*('[1]3.2'!DE$7=[1]SAN!$B$5:$B$154),0)),"")</f>
        <v/>
      </c>
      <c r="DF119" s="151" t="str">
        <f t="array" ref="DF119">IFERROR(INDEX([1]!SAN[DK_nr],MATCH(1,('[1]3.2'!$AM119=[1]!SAN[RAS])*('[1]3.2'!DF$7=[1]SAN!$B$5:$B$154),0)),"")</f>
        <v/>
      </c>
      <c r="DG119" s="151" t="str">
        <f t="array" ref="DG119">IFERROR(INDEX([1]!SAN[DK_nr],MATCH(1,('[1]3.2'!$AM119=[1]!SAN[RAS])*('[1]3.2'!DG$7=[1]SAN!$B$5:$B$154),0)),"")</f>
        <v/>
      </c>
      <c r="DH119" s="151" t="str">
        <f t="array" ref="DH119">IFERROR(INDEX([1]!SAN[DK_nr],MATCH(1,('[1]3.2'!$AM119=[1]!SAN[RAS])*('[1]3.2'!DH$7=[1]SAN!$B$5:$B$154),0)),"")</f>
        <v/>
      </c>
      <c r="DI119" s="151" t="str">
        <f t="array" ref="DI119">IFERROR(INDEX([1]!SAN[DK_nr],MATCH(1,('[1]3.2'!$AM119=[1]!SAN[RAS])*('[1]3.2'!DI$7=[1]SAN!$B$5:$B$154),0)),"")</f>
        <v/>
      </c>
      <c r="DJ119" s="151" t="str">
        <f t="array" ref="DJ119">IFERROR(INDEX([1]!SAN[DK_nr],MATCH(1,('[1]3.2'!$AM119=[1]!SAN[RAS])*('[1]3.2'!DJ$7=[1]SAN!$B$5:$B$154),0)),"")</f>
        <v/>
      </c>
      <c r="DK119" s="151" t="str">
        <f t="array" ref="DK119">IFERROR(INDEX([1]!SAN[DK_nr],MATCH(1,('[1]3.2'!$AM119=[1]!SAN[RAS])*('[1]3.2'!DK$7=[1]SAN!$B$5:$B$154),0)),"")</f>
        <v/>
      </c>
      <c r="DL119" s="151" t="str">
        <f t="array" ref="DL119">IFERROR(INDEX([1]!SAN[DK_nr],MATCH(1,('[1]3.2'!$AM119=[1]!SAN[RAS])*('[1]3.2'!DL$7=[1]SAN!$B$5:$B$154),0)),"")</f>
        <v/>
      </c>
      <c r="DM119" s="151" t="str">
        <f t="array" ref="DM119">IFERROR(INDEX([1]!SAN[DK_nr],MATCH(1,('[1]3.2'!$AM119=[1]!SAN[RAS])*('[1]3.2'!DM$7=[1]SAN!$B$5:$B$154),0)),"")</f>
        <v/>
      </c>
      <c r="DN119" s="151" t="str">
        <f t="array" ref="DN119">IFERROR(INDEX([1]!SAN[DK_nr],MATCH(1,('[1]3.2'!$AM119=[1]!SAN[RAS])*('[1]3.2'!DN$7=[1]SAN!$B$5:$B$154),0)),"")</f>
        <v/>
      </c>
      <c r="DO119" s="151" t="str">
        <f t="array" ref="DO119">IFERROR(INDEX([1]!SAN[DK_nr],MATCH(1,('[1]3.2'!$AM119=[1]!SAN[RAS])*('[1]3.2'!DO$7=[1]SAN!$B$5:$B$154),0)),"")</f>
        <v/>
      </c>
      <c r="DP119" s="151" t="str">
        <f t="array" ref="DP119">IFERROR(INDEX([1]!SAN[DK_nr],MATCH(1,('[1]3.2'!$AM119=[1]!SAN[RAS])*('[1]3.2'!DP$7=[1]SAN!$B$5:$B$154),0)),"")</f>
        <v/>
      </c>
      <c r="DQ119" s="151" t="str">
        <f t="array" ref="DQ119">IFERROR(INDEX([1]!SAN[DK_nr],MATCH(1,('[1]3.2'!$AM119=[1]!SAN[RAS])*('[1]3.2'!DQ$7=[1]SAN!$B$5:$B$154),0)),"")</f>
        <v/>
      </c>
      <c r="DR119" s="151" t="str">
        <f t="array" ref="DR119">IFERROR(INDEX([1]!SAN[DK_nr],MATCH(1,('[1]3.2'!$AM119=[1]!SAN[RAS])*('[1]3.2'!DR$7=[1]SAN!$B$5:$B$154),0)),"")</f>
        <v/>
      </c>
      <c r="DS119" s="151" t="str">
        <f t="array" ref="DS119">IFERROR(INDEX([1]!SAN[DK_nr],MATCH(1,('[1]3.2'!$AM119=[1]!SAN[RAS])*('[1]3.2'!DS$7=[1]SAN!$B$5:$B$154),0)),"")</f>
        <v/>
      </c>
      <c r="DT119" s="151" t="str">
        <f t="array" ref="DT119">IFERROR(INDEX([1]!SAN[DK_nr],MATCH(1,('[1]3.2'!$AM119=[1]!SAN[RAS])*('[1]3.2'!DT$7=[1]SAN!$B$5:$B$154),0)),"")</f>
        <v/>
      </c>
      <c r="DU119" s="151" t="str">
        <f t="array" ref="DU119">IFERROR(INDEX([1]!SAN[DK_nr],MATCH(1,('[1]3.2'!$AM119=[1]!SAN[RAS])*('[1]3.2'!DU$7=[1]SAN!$B$5:$B$154),0)),"")</f>
        <v/>
      </c>
      <c r="DV119" s="151" t="str">
        <f t="array" ref="DV119">IFERROR(INDEX([1]!SAN[DK_nr],MATCH(1,('[1]3.2'!$AM119=[1]!SAN[RAS])*('[1]3.2'!DV$7=[1]SAN!$B$5:$B$154),0)),"")</f>
        <v/>
      </c>
      <c r="DW119" s="151" t="str">
        <f t="array" ref="DW119">IFERROR(INDEX([1]!SAN[DK_nr],MATCH(1,('[1]3.2'!$AM119=[1]!SAN[RAS])*('[1]3.2'!DW$7=[1]SAN!$B$5:$B$154),0)),"")</f>
        <v/>
      </c>
      <c r="DX119" s="151" t="str">
        <f t="array" ref="DX119">IFERROR(INDEX([1]!SAN[DK_nr],MATCH(1,('[1]3.2'!$AM119=[1]!SAN[RAS])*('[1]3.2'!DX$7=[1]SAN!$B$5:$B$154),0)),"")</f>
        <v/>
      </c>
      <c r="DY119" s="151" t="str">
        <f t="array" ref="DY119">IFERROR(INDEX([1]!SAN[DK_nr],MATCH(1,('[1]3.2'!$AM119=[1]!SAN[RAS])*('[1]3.2'!DY$7=[1]SAN!$B$5:$B$154),0)),"")</f>
        <v/>
      </c>
      <c r="DZ119" s="151" t="str">
        <f t="array" ref="DZ119">IFERROR(INDEX([1]!SAN[DK_nr],MATCH(1,('[1]3.2'!$AM119=[1]!SAN[RAS])*('[1]3.2'!DZ$7=[1]SAN!$B$5:$B$154),0)),"")</f>
        <v/>
      </c>
      <c r="EA119" s="151" t="str">
        <f t="array" ref="EA119">IFERROR(INDEX([1]!SAN[DK_nr],MATCH(1,('[1]3.2'!$AM119=[1]!SAN[RAS])*('[1]3.2'!EA$7=[1]SAN!$B$5:$B$154),0)),"")</f>
        <v/>
      </c>
      <c r="EB119" s="151" t="str">
        <f t="array" ref="EB119">IFERROR(INDEX([1]!SAN[DK_nr],MATCH(1,('[1]3.2'!$AM119=[1]!SAN[RAS])*('[1]3.2'!EB$7=[1]SAN!$B$5:$B$154),0)),"")</f>
        <v/>
      </c>
    </row>
    <row r="120" spans="2:132" ht="12.2" customHeight="1" x14ac:dyDescent="0.2">
      <c r="B120" s="168" t="s">
        <v>672</v>
      </c>
      <c r="C120" s="169" t="s">
        <v>673</v>
      </c>
      <c r="D120" s="170" t="str">
        <f t="shared" si="10"/>
        <v xml:space="preserve">                                                                                        </v>
      </c>
      <c r="E120" s="171" t="e">
        <f>+SUMIFS([1]!Sanaudos[Suma],[1]!Sanaudos[Pagal DK RAS],$AM120)</f>
        <v>#REF!</v>
      </c>
      <c r="F120" s="171"/>
      <c r="G120" s="171"/>
      <c r="H120" s="171"/>
      <c r="I120" s="171"/>
      <c r="J120" s="171" t="e">
        <f>+SUMIFS([1]!Sanaudos_kor[Suma],[1]!Sanaudos_kor[RAS],$AM120,[1]!Sanaudos_kor[KOR_nr],J$1)</f>
        <v>#REF!</v>
      </c>
      <c r="K120" s="171" t="e">
        <f>+SUMIFS([1]!Sanaudos_kor[Suma],[1]!Sanaudos_kor[RAS],$AM120,[1]!Sanaudos_kor[KOR_nr],K$1)</f>
        <v>#REF!</v>
      </c>
      <c r="L120" s="171" t="e">
        <f>+SUMIFS([1]!Sanaudos_kor[Suma],[1]!Sanaudos_kor[RAS],$AM120,[1]!Sanaudos_kor[KOR_nr],L$1)</f>
        <v>#REF!</v>
      </c>
      <c r="M120" s="171" t="e">
        <f>+SUMIFS([1]!Sanaudos_kor[Suma],[1]!Sanaudos_kor[RAS],$AM120,[1]!Sanaudos_kor[KOR_nr],M$1)</f>
        <v>#REF!</v>
      </c>
      <c r="N120" s="171" t="e">
        <f>+SUMIFS([1]!Sanaudos_kor[Suma],[1]!Sanaudos_kor[RAS],$AM120,[1]!Sanaudos_kor[KOR_nr],N$1)</f>
        <v>#REF!</v>
      </c>
      <c r="O120" s="171" t="e">
        <f>+SUMIFS([1]!Sanaudos_kor[Suma],[1]!Sanaudos_kor[RAS],$AM120,[1]!Sanaudos_kor[KOR_nr],O$1)</f>
        <v>#REF!</v>
      </c>
      <c r="P120" s="171" t="e">
        <f>+SUMIFS([1]!Sanaudos_kor[Suma],[1]!Sanaudos_kor[RAS],$AM120,[1]!Sanaudos_kor[KOR_nr],P$1)</f>
        <v>#REF!</v>
      </c>
      <c r="Q120" s="171" t="e">
        <f>+SUMIFS([1]!Sanaudos_kor[Suma],[1]!Sanaudos_kor[RAS],$AM120,[1]!Sanaudos_kor[KOR_nr],Q$1)</f>
        <v>#REF!</v>
      </c>
      <c r="R120" s="171" t="e">
        <f>+SUMIFS([1]!Sanaudos_kor[Suma],[1]!Sanaudos_kor[RAS],$AM120,[1]!Sanaudos_kor[KOR_nr],R$1)</f>
        <v>#REF!</v>
      </c>
      <c r="S120" s="171" t="e">
        <f>+SUMIFS([1]!Sanaudos_kor[Suma],[1]!Sanaudos_kor[RAS],$AM120,[1]!Sanaudos_kor[KOR_nr],S$1)</f>
        <v>#REF!</v>
      </c>
      <c r="T120" s="171" t="e">
        <f>+SUMIFS([1]!Sanaudos_kor[Suma],[1]!Sanaudos_kor[RAS],$AM120,[1]!Sanaudos_kor[KOR_nr],T$1)</f>
        <v>#REF!</v>
      </c>
      <c r="U120" s="171" t="e">
        <f>+SUMIFS([1]!Sanaudos_kor[Suma],[1]!Sanaudos_kor[RAS],$AM120,[1]!Sanaudos_kor[KOR_nr],U$1)</f>
        <v>#REF!</v>
      </c>
      <c r="V120" s="171" t="e">
        <f>+SUMIFS([1]!Sanaudos_kor[Suma],[1]!Sanaudos_kor[RAS],$AM120,[1]!Sanaudos_kor[KOR_nr],V$1)</f>
        <v>#REF!</v>
      </c>
      <c r="W120" s="171" t="e">
        <f>+SUMIFS([1]!Sanaudos_kor[Suma],[1]!Sanaudos_kor[RAS],$AM120,[1]!Sanaudos_kor[KOR_nr],W$1)</f>
        <v>#REF!</v>
      </c>
      <c r="X120" s="171" t="e">
        <f>+SUMIFS([1]!Sanaudos_kor[Suma],[1]!Sanaudos_kor[RAS],$AM120,[1]!Sanaudos_kor[KOR_nr],X$1)</f>
        <v>#REF!</v>
      </c>
      <c r="Y120" s="171" t="e">
        <f>+SUMIFS([1]!Sanaudos_kor[Suma],[1]!Sanaudos_kor[RAS],$AM120,[1]!Sanaudos_kor[KOR_nr],Y$1)</f>
        <v>#REF!</v>
      </c>
      <c r="Z120" s="171" t="e">
        <f>+SUMIFS([1]!Sanaudos_kor[Suma],[1]!Sanaudos_kor[RAS],$AM120,[1]!Sanaudos_kor[KOR_nr],Z$1)</f>
        <v>#REF!</v>
      </c>
      <c r="AA120" s="171" t="e">
        <f>+SUMIFS([1]!Sanaudos_kor[Suma],[1]!Sanaudos_kor[RAS],$AM120,[1]!Sanaudos_kor[KOR_nr],AA$1)</f>
        <v>#REF!</v>
      </c>
      <c r="AB120" s="171" t="e">
        <f>+SUMIFS([1]!Sanaudos_kor[Suma],[1]!Sanaudos_kor[RAS],$AM120,[1]!Sanaudos_kor[KOR_nr],AB$1)</f>
        <v>#REF!</v>
      </c>
      <c r="AC120" s="171" t="e">
        <f>+SUMIFS([1]!Sanaudos_kor[Suma],[1]!Sanaudos_kor[RAS],$AM120,[1]!Sanaudos_kor[KOR_nr],AC$1)</f>
        <v>#REF!</v>
      </c>
      <c r="AD120" s="171" t="e">
        <f>+SUMIFS([1]!Sanaudos_kor[Suma],[1]!Sanaudos_kor[RAS],$AM120,[1]!Sanaudos_kor[KOR_nr],AD$1)</f>
        <v>#REF!</v>
      </c>
      <c r="AE120" s="171" t="e">
        <f>+SUMIFS([1]!Sanaudos_kor[Suma],[1]!Sanaudos_kor[RAS],$AM120,[1]!Sanaudos_kor[KOR_nr],AE$1)</f>
        <v>#REF!</v>
      </c>
      <c r="AF120" s="171" t="e">
        <f t="shared" si="4"/>
        <v>#REF!</v>
      </c>
      <c r="AG120" s="538"/>
      <c r="AL120" s="172">
        <f>+'[1]3.pagrindinis'!A123</f>
        <v>1200</v>
      </c>
      <c r="AM120" s="172">
        <f>+'[1]3.pagrindinis'!B123</f>
        <v>1202</v>
      </c>
      <c r="AN120" s="166" t="e">
        <f>+SUMIFS('[1]5'!$M$8:$M$158,'[1]5'!$C$8:$C$158,$AM120)</f>
        <v>#VALUE!</v>
      </c>
      <c r="AO120" s="167" t="e">
        <f t="shared" si="5"/>
        <v>#VALUE!</v>
      </c>
      <c r="AR120" s="151" t="str">
        <f t="array" ref="AR120">IFERROR(INDEX([1]!SAN[DK_nr],MATCH(1,('[1]3.2'!$AM120=[1]!SAN[RAS])*('[1]3.2'!AR$7=[1]SAN!$B$5:$B$154),0)),"")</f>
        <v/>
      </c>
      <c r="AS120" s="151" t="str">
        <f t="array" ref="AS120">IFERROR(INDEX([1]!SAN[DK_nr],MATCH(1,('[1]3.2'!$AM120=[1]!SAN[RAS])*('[1]3.2'!AS$7=[1]SAN!$B$5:$B$154),0)),"")</f>
        <v/>
      </c>
      <c r="AT120" s="151" t="str">
        <f t="array" ref="AT120">IFERROR(INDEX([1]!SAN[DK_nr],MATCH(1,('[1]3.2'!$AM120=[1]!SAN[RAS])*('[1]3.2'!AT$7=[1]SAN!$B$5:$B$154),0)),"")</f>
        <v/>
      </c>
      <c r="AU120" s="151" t="str">
        <f t="array" ref="AU120">IFERROR(INDEX([1]!SAN[DK_nr],MATCH(1,('[1]3.2'!$AM120=[1]!SAN[RAS])*('[1]3.2'!AU$7=[1]SAN!$B$5:$B$154),0)),"")</f>
        <v/>
      </c>
      <c r="AV120" s="151" t="str">
        <f t="array" ref="AV120">IFERROR(INDEX([1]!SAN[DK_nr],MATCH(1,('[1]3.2'!$AM120=[1]!SAN[RAS])*('[1]3.2'!AV$7=[1]SAN!$B$5:$B$154),0)),"")</f>
        <v/>
      </c>
      <c r="AW120" s="151" t="str">
        <f t="array" ref="AW120">IFERROR(INDEX([1]!SAN[DK_nr],MATCH(1,('[1]3.2'!$AM120=[1]!SAN[RAS])*('[1]3.2'!AW$7=[1]SAN!$B$5:$B$154),0)),"")</f>
        <v/>
      </c>
      <c r="AX120" s="151" t="str">
        <f t="array" ref="AX120">IFERROR(INDEX([1]!SAN[DK_nr],MATCH(1,('[1]3.2'!$AM120=[1]!SAN[RAS])*('[1]3.2'!AX$7=[1]SAN!$B$5:$B$154),0)),"")</f>
        <v/>
      </c>
      <c r="AY120" s="151" t="str">
        <f t="array" ref="AY120">IFERROR(INDEX([1]!SAN[DK_nr],MATCH(1,('[1]3.2'!$AM120=[1]!SAN[RAS])*('[1]3.2'!AY$7=[1]SAN!$B$5:$B$154),0)),"")</f>
        <v/>
      </c>
      <c r="AZ120" s="151" t="str">
        <f t="array" ref="AZ120">IFERROR(INDEX([1]!SAN[DK_nr],MATCH(1,('[1]3.2'!$AM120=[1]!SAN[RAS])*('[1]3.2'!AZ$7=[1]SAN!$B$5:$B$154),0)),"")</f>
        <v/>
      </c>
      <c r="BA120" s="151" t="str">
        <f t="array" ref="BA120">IFERROR(INDEX([1]!SAN[DK_nr],MATCH(1,('[1]3.2'!$AM120=[1]!SAN[RAS])*('[1]3.2'!BA$7=[1]SAN!$B$5:$B$154),0)),"")</f>
        <v/>
      </c>
      <c r="BB120" s="151" t="str">
        <f t="array" ref="BB120">IFERROR(INDEX([1]!SAN[DK_nr],MATCH(1,('[1]3.2'!$AM120=[1]!SAN[RAS])*('[1]3.2'!BB$7=[1]SAN!$B$5:$B$154),0)),"")</f>
        <v/>
      </c>
      <c r="BC120" s="151" t="str">
        <f t="array" ref="BC120">IFERROR(INDEX([1]!SAN[DK_nr],MATCH(1,('[1]3.2'!$AM120=[1]!SAN[RAS])*('[1]3.2'!BC$7=[1]SAN!$B$5:$B$154),0)),"")</f>
        <v/>
      </c>
      <c r="BD120" s="151" t="str">
        <f t="array" ref="BD120">IFERROR(INDEX([1]!SAN[DK_nr],MATCH(1,('[1]3.2'!$AM120=[1]!SAN[RAS])*('[1]3.2'!BD$7=[1]SAN!$B$5:$B$154),0)),"")</f>
        <v/>
      </c>
      <c r="BE120" s="151" t="str">
        <f t="array" ref="BE120">IFERROR(INDEX([1]!SAN[DK_nr],MATCH(1,('[1]3.2'!$AM120=[1]!SAN[RAS])*('[1]3.2'!BE$7=[1]SAN!$B$5:$B$154),0)),"")</f>
        <v/>
      </c>
      <c r="BF120" s="151" t="str">
        <f t="array" ref="BF120">IFERROR(INDEX([1]!SAN[DK_nr],MATCH(1,('[1]3.2'!$AM120=[1]!SAN[RAS])*('[1]3.2'!BF$7=[1]SAN!$B$5:$B$154),0)),"")</f>
        <v/>
      </c>
      <c r="BG120" s="151" t="str">
        <f t="array" ref="BG120">IFERROR(INDEX([1]!SAN[DK_nr],MATCH(1,('[1]3.2'!$AM120=[1]!SAN[RAS])*('[1]3.2'!BG$7=[1]SAN!$B$5:$B$154),0)),"")</f>
        <v/>
      </c>
      <c r="BH120" s="151" t="str">
        <f t="array" ref="BH120">IFERROR(INDEX([1]!SAN[DK_nr],MATCH(1,('[1]3.2'!$AM120=[1]!SAN[RAS])*('[1]3.2'!BH$7=[1]SAN!$B$5:$B$154),0)),"")</f>
        <v/>
      </c>
      <c r="BI120" s="151" t="str">
        <f t="array" ref="BI120">IFERROR(INDEX([1]!SAN[DK_nr],MATCH(1,('[1]3.2'!$AM120=[1]!SAN[RAS])*('[1]3.2'!BI$7=[1]SAN!$B$5:$B$154),0)),"")</f>
        <v/>
      </c>
      <c r="BJ120" s="151" t="str">
        <f t="array" ref="BJ120">IFERROR(INDEX([1]!SAN[DK_nr],MATCH(1,('[1]3.2'!$AM120=[1]!SAN[RAS])*('[1]3.2'!BJ$7=[1]SAN!$B$5:$B$154),0)),"")</f>
        <v/>
      </c>
      <c r="BK120" s="151" t="str">
        <f t="array" ref="BK120">IFERROR(INDEX([1]!SAN[DK_nr],MATCH(1,('[1]3.2'!$AM120=[1]!SAN[RAS])*('[1]3.2'!BK$7=[1]SAN!$B$5:$B$154),0)),"")</f>
        <v/>
      </c>
      <c r="BL120" s="151" t="str">
        <f t="array" ref="BL120">IFERROR(INDEX([1]!SAN[DK_nr],MATCH(1,('[1]3.2'!$AM120=[1]!SAN[RAS])*('[1]3.2'!BL$7=[1]SAN!$B$5:$B$154),0)),"")</f>
        <v/>
      </c>
      <c r="BM120" s="151" t="str">
        <f t="array" ref="BM120">IFERROR(INDEX([1]!SAN[DK_nr],MATCH(1,('[1]3.2'!$AM120=[1]!SAN[RAS])*('[1]3.2'!BM$7=[1]SAN!$B$5:$B$154),0)),"")</f>
        <v/>
      </c>
      <c r="BN120" s="151" t="str">
        <f t="array" ref="BN120">IFERROR(INDEX([1]!SAN[DK_nr],MATCH(1,('[1]3.2'!$AM120=[1]!SAN[RAS])*('[1]3.2'!BN$7=[1]SAN!$B$5:$B$154),0)),"")</f>
        <v/>
      </c>
      <c r="BO120" s="151" t="str">
        <f t="array" ref="BO120">IFERROR(INDEX([1]!SAN[DK_nr],MATCH(1,('[1]3.2'!$AM120=[1]!SAN[RAS])*('[1]3.2'!BO$7=[1]SAN!$B$5:$B$154),0)),"")</f>
        <v/>
      </c>
      <c r="BP120" s="151" t="str">
        <f t="array" ref="BP120">IFERROR(INDEX([1]!SAN[DK_nr],MATCH(1,('[1]3.2'!$AM120=[1]!SAN[RAS])*('[1]3.2'!BP$7=[1]SAN!$B$5:$B$154),0)),"")</f>
        <v/>
      </c>
      <c r="BQ120" s="151" t="str">
        <f t="array" ref="BQ120">IFERROR(INDEX([1]!SAN[DK_nr],MATCH(1,('[1]3.2'!$AM120=[1]!SAN[RAS])*('[1]3.2'!BQ$7=[1]SAN!$B$5:$B$154),0)),"")</f>
        <v/>
      </c>
      <c r="BR120" s="151" t="str">
        <f t="array" ref="BR120">IFERROR(INDEX([1]!SAN[DK_nr],MATCH(1,('[1]3.2'!$AM120=[1]!SAN[RAS])*('[1]3.2'!BR$7=[1]SAN!$B$5:$B$154),0)),"")</f>
        <v/>
      </c>
      <c r="BS120" s="151" t="str">
        <f t="array" ref="BS120">IFERROR(INDEX([1]!SAN[DK_nr],MATCH(1,('[1]3.2'!$AM120=[1]!SAN[RAS])*('[1]3.2'!BS$7=[1]SAN!$B$5:$B$154),0)),"")</f>
        <v/>
      </c>
      <c r="BT120" s="151" t="str">
        <f t="array" ref="BT120">IFERROR(INDEX([1]!SAN[DK_nr],MATCH(1,('[1]3.2'!$AM120=[1]!SAN[RAS])*('[1]3.2'!BT$7=[1]SAN!$B$5:$B$154),0)),"")</f>
        <v/>
      </c>
      <c r="BU120" s="151" t="str">
        <f t="array" ref="BU120">IFERROR(INDEX([1]!SAN[DK_nr],MATCH(1,('[1]3.2'!$AM120=[1]!SAN[RAS])*('[1]3.2'!BU$7=[1]SAN!$B$5:$B$154),0)),"")</f>
        <v/>
      </c>
      <c r="BV120" s="151" t="str">
        <f t="array" ref="BV120">IFERROR(INDEX([1]!SAN[DK_nr],MATCH(1,('[1]3.2'!$AM120=[1]!SAN[RAS])*('[1]3.2'!BV$7=[1]SAN!$B$5:$B$154),0)),"")</f>
        <v/>
      </c>
      <c r="BW120" s="151" t="str">
        <f t="array" ref="BW120">IFERROR(INDEX([1]!SAN[DK_nr],MATCH(1,('[1]3.2'!$AM120=[1]!SAN[RAS])*('[1]3.2'!BW$7=[1]SAN!$B$5:$B$154),0)),"")</f>
        <v/>
      </c>
      <c r="BX120" s="151" t="str">
        <f t="array" ref="BX120">IFERROR(INDEX([1]!SAN[DK_nr],MATCH(1,('[1]3.2'!$AM120=[1]!SAN[RAS])*('[1]3.2'!BX$7=[1]SAN!$B$5:$B$154),0)),"")</f>
        <v/>
      </c>
      <c r="BY120" s="151" t="str">
        <f t="array" ref="BY120">IFERROR(INDEX([1]!SAN[DK_nr],MATCH(1,('[1]3.2'!$AM120=[1]!SAN[RAS])*('[1]3.2'!BY$7=[1]SAN!$B$5:$B$154),0)),"")</f>
        <v/>
      </c>
      <c r="BZ120" s="151" t="str">
        <f t="array" ref="BZ120">IFERROR(INDEX([1]!SAN[DK_nr],MATCH(1,('[1]3.2'!$AM120=[1]!SAN[RAS])*('[1]3.2'!BZ$7=[1]SAN!$B$5:$B$154),0)),"")</f>
        <v/>
      </c>
      <c r="CA120" s="151" t="str">
        <f t="array" ref="CA120">IFERROR(INDEX([1]!SAN[DK_nr],MATCH(1,('[1]3.2'!$AM120=[1]!SAN[RAS])*('[1]3.2'!CA$7=[1]SAN!$B$5:$B$154),0)),"")</f>
        <v/>
      </c>
      <c r="CB120" s="151" t="str">
        <f t="array" ref="CB120">IFERROR(INDEX([1]!SAN[DK_nr],MATCH(1,('[1]3.2'!$AM120=[1]!SAN[RAS])*('[1]3.2'!CB$7=[1]SAN!$B$5:$B$154),0)),"")</f>
        <v/>
      </c>
      <c r="CC120" s="151" t="str">
        <f t="array" ref="CC120">IFERROR(INDEX([1]!SAN[DK_nr],MATCH(1,('[1]3.2'!$AM120=[1]!SAN[RAS])*('[1]3.2'!CC$7=[1]SAN!$B$5:$B$154),0)),"")</f>
        <v/>
      </c>
      <c r="CD120" s="151" t="str">
        <f t="array" ref="CD120">IFERROR(INDEX([1]!SAN[DK_nr],MATCH(1,('[1]3.2'!$AM120=[1]!SAN[RAS])*('[1]3.2'!CD$7=[1]SAN!$B$5:$B$154),0)),"")</f>
        <v/>
      </c>
      <c r="CE120" s="151" t="str">
        <f t="array" ref="CE120">IFERROR(INDEX([1]!SAN[DK_nr],MATCH(1,('[1]3.2'!$AM120=[1]!SAN[RAS])*('[1]3.2'!CE$7=[1]SAN!$B$5:$B$154),0)),"")</f>
        <v/>
      </c>
      <c r="CF120" s="151" t="str">
        <f t="array" ref="CF120">IFERROR(INDEX([1]!SAN[DK_nr],MATCH(1,('[1]3.2'!$AM120=[1]!SAN[RAS])*('[1]3.2'!CF$7=[1]SAN!$B$5:$B$154),0)),"")</f>
        <v/>
      </c>
      <c r="CG120" s="151" t="str">
        <f t="array" ref="CG120">IFERROR(INDEX([1]!SAN[DK_nr],MATCH(1,('[1]3.2'!$AM120=[1]!SAN[RAS])*('[1]3.2'!CG$7=[1]SAN!$B$5:$B$154),0)),"")</f>
        <v/>
      </c>
      <c r="CH120" s="151" t="str">
        <f t="array" ref="CH120">IFERROR(INDEX([1]!SAN[DK_nr],MATCH(1,('[1]3.2'!$AM120=[1]!SAN[RAS])*('[1]3.2'!CH$7=[1]SAN!$B$5:$B$154),0)),"")</f>
        <v/>
      </c>
      <c r="CI120" s="151" t="str">
        <f t="array" ref="CI120">IFERROR(INDEX([1]!SAN[DK_nr],MATCH(1,('[1]3.2'!$AM120=[1]!SAN[RAS])*('[1]3.2'!CI$7=[1]SAN!$B$5:$B$154),0)),"")</f>
        <v/>
      </c>
      <c r="CJ120" s="151" t="str">
        <f t="array" ref="CJ120">IFERROR(INDEX([1]!SAN[DK_nr],MATCH(1,('[1]3.2'!$AM120=[1]!SAN[RAS])*('[1]3.2'!CJ$7=[1]SAN!$B$5:$B$154),0)),"")</f>
        <v/>
      </c>
      <c r="CK120" s="151" t="str">
        <f t="array" ref="CK120">IFERROR(INDEX([1]!SAN[DK_nr],MATCH(1,('[1]3.2'!$AM120=[1]!SAN[RAS])*('[1]3.2'!CK$7=[1]SAN!$B$5:$B$154),0)),"")</f>
        <v/>
      </c>
      <c r="CL120" s="151" t="str">
        <f t="array" ref="CL120">IFERROR(INDEX([1]!SAN[DK_nr],MATCH(1,('[1]3.2'!$AM120=[1]!SAN[RAS])*('[1]3.2'!CL$7=[1]SAN!$B$5:$B$154),0)),"")</f>
        <v/>
      </c>
      <c r="CM120" s="151" t="str">
        <f t="array" ref="CM120">IFERROR(INDEX([1]!SAN[DK_nr],MATCH(1,('[1]3.2'!$AM120=[1]!SAN[RAS])*('[1]3.2'!CM$7=[1]SAN!$B$5:$B$154),0)),"")</f>
        <v/>
      </c>
      <c r="CN120" s="151" t="str">
        <f t="array" ref="CN120">IFERROR(INDEX([1]!SAN[DK_nr],MATCH(1,('[1]3.2'!$AM120=[1]!SAN[RAS])*('[1]3.2'!CN$7=[1]SAN!$B$5:$B$154),0)),"")</f>
        <v/>
      </c>
      <c r="CO120" s="151" t="str">
        <f t="array" ref="CO120">IFERROR(INDEX([1]!SAN[DK_nr],MATCH(1,('[1]3.2'!$AM120=[1]!SAN[RAS])*('[1]3.2'!CO$7=[1]SAN!$B$5:$B$154),0)),"")</f>
        <v/>
      </c>
      <c r="CP120" s="151" t="str">
        <f t="array" ref="CP120">IFERROR(INDEX([1]!SAN[DK_nr],MATCH(1,('[1]3.2'!$AM120=[1]!SAN[RAS])*('[1]3.2'!CP$7=[1]SAN!$B$5:$B$154),0)),"")</f>
        <v/>
      </c>
      <c r="CQ120" s="151" t="str">
        <f t="array" ref="CQ120">IFERROR(INDEX([1]!SAN[DK_nr],MATCH(1,('[1]3.2'!$AM120=[1]!SAN[RAS])*('[1]3.2'!CQ$7=[1]SAN!$B$5:$B$154),0)),"")</f>
        <v/>
      </c>
      <c r="CR120" s="151" t="str">
        <f t="array" ref="CR120">IFERROR(INDEX([1]!SAN[DK_nr],MATCH(1,('[1]3.2'!$AM120=[1]!SAN[RAS])*('[1]3.2'!CR$7=[1]SAN!$B$5:$B$154),0)),"")</f>
        <v/>
      </c>
      <c r="CS120" s="151" t="str">
        <f t="array" ref="CS120">IFERROR(INDEX([1]!SAN[DK_nr],MATCH(1,('[1]3.2'!$AM120=[1]!SAN[RAS])*('[1]3.2'!CS$7=[1]SAN!$B$5:$B$154),0)),"")</f>
        <v/>
      </c>
      <c r="CT120" s="151" t="str">
        <f t="array" ref="CT120">IFERROR(INDEX([1]!SAN[DK_nr],MATCH(1,('[1]3.2'!$AM120=[1]!SAN[RAS])*('[1]3.2'!CT$7=[1]SAN!$B$5:$B$154),0)),"")</f>
        <v/>
      </c>
      <c r="CU120" s="151" t="str">
        <f t="array" ref="CU120">IFERROR(INDEX([1]!SAN[DK_nr],MATCH(1,('[1]3.2'!$AM120=[1]!SAN[RAS])*('[1]3.2'!CU$7=[1]SAN!$B$5:$B$154),0)),"")</f>
        <v/>
      </c>
      <c r="CV120" s="151" t="str">
        <f t="array" ref="CV120">IFERROR(INDEX([1]!SAN[DK_nr],MATCH(1,('[1]3.2'!$AM120=[1]!SAN[RAS])*('[1]3.2'!CV$7=[1]SAN!$B$5:$B$154),0)),"")</f>
        <v/>
      </c>
      <c r="CW120" s="151" t="str">
        <f t="array" ref="CW120">IFERROR(INDEX([1]!SAN[DK_nr],MATCH(1,('[1]3.2'!$AM120=[1]!SAN[RAS])*('[1]3.2'!CW$7=[1]SAN!$B$5:$B$154),0)),"")</f>
        <v/>
      </c>
      <c r="CX120" s="151" t="str">
        <f t="array" ref="CX120">IFERROR(INDEX([1]!SAN[DK_nr],MATCH(1,('[1]3.2'!$AM120=[1]!SAN[RAS])*('[1]3.2'!CX$7=[1]SAN!$B$5:$B$154),0)),"")</f>
        <v/>
      </c>
      <c r="CY120" s="151" t="str">
        <f t="array" ref="CY120">IFERROR(INDEX([1]!SAN[DK_nr],MATCH(1,('[1]3.2'!$AM120=[1]!SAN[RAS])*('[1]3.2'!CY$7=[1]SAN!$B$5:$B$154),0)),"")</f>
        <v/>
      </c>
      <c r="CZ120" s="151" t="str">
        <f t="array" ref="CZ120">IFERROR(INDEX([1]!SAN[DK_nr],MATCH(1,('[1]3.2'!$AM120=[1]!SAN[RAS])*('[1]3.2'!CZ$7=[1]SAN!$B$5:$B$154),0)),"")</f>
        <v/>
      </c>
      <c r="DA120" s="151" t="str">
        <f t="array" ref="DA120">IFERROR(INDEX([1]!SAN[DK_nr],MATCH(1,('[1]3.2'!$AM120=[1]!SAN[RAS])*('[1]3.2'!DA$7=[1]SAN!$B$5:$B$154),0)),"")</f>
        <v/>
      </c>
      <c r="DB120" s="151" t="str">
        <f t="array" ref="DB120">IFERROR(INDEX([1]!SAN[DK_nr],MATCH(1,('[1]3.2'!$AM120=[1]!SAN[RAS])*('[1]3.2'!DB$7=[1]SAN!$B$5:$B$154),0)),"")</f>
        <v/>
      </c>
      <c r="DC120" s="151" t="str">
        <f t="array" ref="DC120">IFERROR(INDEX([1]!SAN[DK_nr],MATCH(1,('[1]3.2'!$AM120=[1]!SAN[RAS])*('[1]3.2'!DC$7=[1]SAN!$B$5:$B$154),0)),"")</f>
        <v/>
      </c>
      <c r="DD120" s="151" t="str">
        <f t="array" ref="DD120">IFERROR(INDEX([1]!SAN[DK_nr],MATCH(1,('[1]3.2'!$AM120=[1]!SAN[RAS])*('[1]3.2'!DD$7=[1]SAN!$B$5:$B$154),0)),"")</f>
        <v/>
      </c>
      <c r="DE120" s="151" t="str">
        <f t="array" ref="DE120">IFERROR(INDEX([1]!SAN[DK_nr],MATCH(1,('[1]3.2'!$AM120=[1]!SAN[RAS])*('[1]3.2'!DE$7=[1]SAN!$B$5:$B$154),0)),"")</f>
        <v/>
      </c>
      <c r="DF120" s="151" t="str">
        <f t="array" ref="DF120">IFERROR(INDEX([1]!SAN[DK_nr],MATCH(1,('[1]3.2'!$AM120=[1]!SAN[RAS])*('[1]3.2'!DF$7=[1]SAN!$B$5:$B$154),0)),"")</f>
        <v/>
      </c>
      <c r="DG120" s="151" t="str">
        <f t="array" ref="DG120">IFERROR(INDEX([1]!SAN[DK_nr],MATCH(1,('[1]3.2'!$AM120=[1]!SAN[RAS])*('[1]3.2'!DG$7=[1]SAN!$B$5:$B$154),0)),"")</f>
        <v/>
      </c>
      <c r="DH120" s="151" t="str">
        <f t="array" ref="DH120">IFERROR(INDEX([1]!SAN[DK_nr],MATCH(1,('[1]3.2'!$AM120=[1]!SAN[RAS])*('[1]3.2'!DH$7=[1]SAN!$B$5:$B$154),0)),"")</f>
        <v/>
      </c>
      <c r="DI120" s="151" t="str">
        <f t="array" ref="DI120">IFERROR(INDEX([1]!SAN[DK_nr],MATCH(1,('[1]3.2'!$AM120=[1]!SAN[RAS])*('[1]3.2'!DI$7=[1]SAN!$B$5:$B$154),0)),"")</f>
        <v/>
      </c>
      <c r="DJ120" s="151" t="str">
        <f t="array" ref="DJ120">IFERROR(INDEX([1]!SAN[DK_nr],MATCH(1,('[1]3.2'!$AM120=[1]!SAN[RAS])*('[1]3.2'!DJ$7=[1]SAN!$B$5:$B$154),0)),"")</f>
        <v/>
      </c>
      <c r="DK120" s="151" t="str">
        <f t="array" ref="DK120">IFERROR(INDEX([1]!SAN[DK_nr],MATCH(1,('[1]3.2'!$AM120=[1]!SAN[RAS])*('[1]3.2'!DK$7=[1]SAN!$B$5:$B$154),0)),"")</f>
        <v/>
      </c>
      <c r="DL120" s="151" t="str">
        <f t="array" ref="DL120">IFERROR(INDEX([1]!SAN[DK_nr],MATCH(1,('[1]3.2'!$AM120=[1]!SAN[RAS])*('[1]3.2'!DL$7=[1]SAN!$B$5:$B$154),0)),"")</f>
        <v/>
      </c>
      <c r="DM120" s="151" t="str">
        <f t="array" ref="DM120">IFERROR(INDEX([1]!SAN[DK_nr],MATCH(1,('[1]3.2'!$AM120=[1]!SAN[RAS])*('[1]3.2'!DM$7=[1]SAN!$B$5:$B$154),0)),"")</f>
        <v/>
      </c>
      <c r="DN120" s="151" t="str">
        <f t="array" ref="DN120">IFERROR(INDEX([1]!SAN[DK_nr],MATCH(1,('[1]3.2'!$AM120=[1]!SAN[RAS])*('[1]3.2'!DN$7=[1]SAN!$B$5:$B$154),0)),"")</f>
        <v/>
      </c>
      <c r="DO120" s="151" t="str">
        <f t="array" ref="DO120">IFERROR(INDEX([1]!SAN[DK_nr],MATCH(1,('[1]3.2'!$AM120=[1]!SAN[RAS])*('[1]3.2'!DO$7=[1]SAN!$B$5:$B$154),0)),"")</f>
        <v/>
      </c>
      <c r="DP120" s="151" t="str">
        <f t="array" ref="DP120">IFERROR(INDEX([1]!SAN[DK_nr],MATCH(1,('[1]3.2'!$AM120=[1]!SAN[RAS])*('[1]3.2'!DP$7=[1]SAN!$B$5:$B$154),0)),"")</f>
        <v/>
      </c>
      <c r="DQ120" s="151" t="str">
        <f t="array" ref="DQ120">IFERROR(INDEX([1]!SAN[DK_nr],MATCH(1,('[1]3.2'!$AM120=[1]!SAN[RAS])*('[1]3.2'!DQ$7=[1]SAN!$B$5:$B$154),0)),"")</f>
        <v/>
      </c>
      <c r="DR120" s="151" t="str">
        <f t="array" ref="DR120">IFERROR(INDEX([1]!SAN[DK_nr],MATCH(1,('[1]3.2'!$AM120=[1]!SAN[RAS])*('[1]3.2'!DR$7=[1]SAN!$B$5:$B$154),0)),"")</f>
        <v/>
      </c>
      <c r="DS120" s="151" t="str">
        <f t="array" ref="DS120">IFERROR(INDEX([1]!SAN[DK_nr],MATCH(1,('[1]3.2'!$AM120=[1]!SAN[RAS])*('[1]3.2'!DS$7=[1]SAN!$B$5:$B$154),0)),"")</f>
        <v/>
      </c>
      <c r="DT120" s="151" t="str">
        <f t="array" ref="DT120">IFERROR(INDEX([1]!SAN[DK_nr],MATCH(1,('[1]3.2'!$AM120=[1]!SAN[RAS])*('[1]3.2'!DT$7=[1]SAN!$B$5:$B$154),0)),"")</f>
        <v/>
      </c>
      <c r="DU120" s="151" t="str">
        <f t="array" ref="DU120">IFERROR(INDEX([1]!SAN[DK_nr],MATCH(1,('[1]3.2'!$AM120=[1]!SAN[RAS])*('[1]3.2'!DU$7=[1]SAN!$B$5:$B$154),0)),"")</f>
        <v/>
      </c>
      <c r="DV120" s="151" t="str">
        <f t="array" ref="DV120">IFERROR(INDEX([1]!SAN[DK_nr],MATCH(1,('[1]3.2'!$AM120=[1]!SAN[RAS])*('[1]3.2'!DV$7=[1]SAN!$B$5:$B$154),0)),"")</f>
        <v/>
      </c>
      <c r="DW120" s="151" t="str">
        <f t="array" ref="DW120">IFERROR(INDEX([1]!SAN[DK_nr],MATCH(1,('[1]3.2'!$AM120=[1]!SAN[RAS])*('[1]3.2'!DW$7=[1]SAN!$B$5:$B$154),0)),"")</f>
        <v/>
      </c>
      <c r="DX120" s="151" t="str">
        <f t="array" ref="DX120">IFERROR(INDEX([1]!SAN[DK_nr],MATCH(1,('[1]3.2'!$AM120=[1]!SAN[RAS])*('[1]3.2'!DX$7=[1]SAN!$B$5:$B$154),0)),"")</f>
        <v/>
      </c>
      <c r="DY120" s="151" t="str">
        <f t="array" ref="DY120">IFERROR(INDEX([1]!SAN[DK_nr],MATCH(1,('[1]3.2'!$AM120=[1]!SAN[RAS])*('[1]3.2'!DY$7=[1]SAN!$B$5:$B$154),0)),"")</f>
        <v/>
      </c>
      <c r="DZ120" s="151" t="str">
        <f t="array" ref="DZ120">IFERROR(INDEX([1]!SAN[DK_nr],MATCH(1,('[1]3.2'!$AM120=[1]!SAN[RAS])*('[1]3.2'!DZ$7=[1]SAN!$B$5:$B$154),0)),"")</f>
        <v/>
      </c>
      <c r="EA120" s="151" t="str">
        <f t="array" ref="EA120">IFERROR(INDEX([1]!SAN[DK_nr],MATCH(1,('[1]3.2'!$AM120=[1]!SAN[RAS])*('[1]3.2'!EA$7=[1]SAN!$B$5:$B$154),0)),"")</f>
        <v/>
      </c>
      <c r="EB120" s="151" t="str">
        <f t="array" ref="EB120">IFERROR(INDEX([1]!SAN[DK_nr],MATCH(1,('[1]3.2'!$AM120=[1]!SAN[RAS])*('[1]3.2'!EB$7=[1]SAN!$B$5:$B$154),0)),"")</f>
        <v/>
      </c>
    </row>
    <row r="121" spans="2:132" ht="12.2" customHeight="1" x14ac:dyDescent="0.2">
      <c r="B121" s="168" t="s">
        <v>674</v>
      </c>
      <c r="C121" s="169" t="s">
        <v>675</v>
      </c>
      <c r="D121" s="170" t="str">
        <f t="shared" si="10"/>
        <v xml:space="preserve">                                                                                        </v>
      </c>
      <c r="E121" s="171" t="e">
        <f>+SUMIFS([1]!Sanaudos[Suma],[1]!Sanaudos[Pagal DK RAS],$AM121)</f>
        <v>#REF!</v>
      </c>
      <c r="F121" s="171"/>
      <c r="G121" s="171"/>
      <c r="H121" s="171"/>
      <c r="I121" s="171"/>
      <c r="J121" s="171" t="e">
        <f>+SUMIFS([1]!Sanaudos_kor[Suma],[1]!Sanaudos_kor[RAS],$AM121,[1]!Sanaudos_kor[KOR_nr],J$1)</f>
        <v>#REF!</v>
      </c>
      <c r="K121" s="171" t="e">
        <f>+SUMIFS([1]!Sanaudos_kor[Suma],[1]!Sanaudos_kor[RAS],$AM121,[1]!Sanaudos_kor[KOR_nr],K$1)</f>
        <v>#REF!</v>
      </c>
      <c r="L121" s="171" t="e">
        <f>+SUMIFS([1]!Sanaudos_kor[Suma],[1]!Sanaudos_kor[RAS],$AM121,[1]!Sanaudos_kor[KOR_nr],L$1)</f>
        <v>#REF!</v>
      </c>
      <c r="M121" s="171" t="e">
        <f>+SUMIFS([1]!Sanaudos_kor[Suma],[1]!Sanaudos_kor[RAS],$AM121,[1]!Sanaudos_kor[KOR_nr],M$1)</f>
        <v>#REF!</v>
      </c>
      <c r="N121" s="171" t="e">
        <f>+SUMIFS([1]!Sanaudos_kor[Suma],[1]!Sanaudos_kor[RAS],$AM121,[1]!Sanaudos_kor[KOR_nr],N$1)</f>
        <v>#REF!</v>
      </c>
      <c r="O121" s="171" t="e">
        <f>+SUMIFS([1]!Sanaudos_kor[Suma],[1]!Sanaudos_kor[RAS],$AM121,[1]!Sanaudos_kor[KOR_nr],O$1)</f>
        <v>#REF!</v>
      </c>
      <c r="P121" s="171" t="e">
        <f>+SUMIFS([1]!Sanaudos_kor[Suma],[1]!Sanaudos_kor[RAS],$AM121,[1]!Sanaudos_kor[KOR_nr],P$1)</f>
        <v>#REF!</v>
      </c>
      <c r="Q121" s="171" t="e">
        <f>+SUMIFS([1]!Sanaudos_kor[Suma],[1]!Sanaudos_kor[RAS],$AM121,[1]!Sanaudos_kor[KOR_nr],Q$1)</f>
        <v>#REF!</v>
      </c>
      <c r="R121" s="171" t="e">
        <f>+SUMIFS([1]!Sanaudos_kor[Suma],[1]!Sanaudos_kor[RAS],$AM121,[1]!Sanaudos_kor[KOR_nr],R$1)</f>
        <v>#REF!</v>
      </c>
      <c r="S121" s="171" t="e">
        <f>+SUMIFS([1]!Sanaudos_kor[Suma],[1]!Sanaudos_kor[RAS],$AM121,[1]!Sanaudos_kor[KOR_nr],S$1)</f>
        <v>#REF!</v>
      </c>
      <c r="T121" s="171" t="e">
        <f>+SUMIFS([1]!Sanaudos_kor[Suma],[1]!Sanaudos_kor[RAS],$AM121,[1]!Sanaudos_kor[KOR_nr],T$1)</f>
        <v>#REF!</v>
      </c>
      <c r="U121" s="171" t="e">
        <f>+SUMIFS([1]!Sanaudos_kor[Suma],[1]!Sanaudos_kor[RAS],$AM121,[1]!Sanaudos_kor[KOR_nr],U$1)</f>
        <v>#REF!</v>
      </c>
      <c r="V121" s="171" t="e">
        <f>+SUMIFS([1]!Sanaudos_kor[Suma],[1]!Sanaudos_kor[RAS],$AM121,[1]!Sanaudos_kor[KOR_nr],V$1)</f>
        <v>#REF!</v>
      </c>
      <c r="W121" s="171" t="e">
        <f>+SUMIFS([1]!Sanaudos_kor[Suma],[1]!Sanaudos_kor[RAS],$AM121,[1]!Sanaudos_kor[KOR_nr],W$1)</f>
        <v>#REF!</v>
      </c>
      <c r="X121" s="171" t="e">
        <f>+SUMIFS([1]!Sanaudos_kor[Suma],[1]!Sanaudos_kor[RAS],$AM121,[1]!Sanaudos_kor[KOR_nr],X$1)</f>
        <v>#REF!</v>
      </c>
      <c r="Y121" s="171" t="e">
        <f>+SUMIFS([1]!Sanaudos_kor[Suma],[1]!Sanaudos_kor[RAS],$AM121,[1]!Sanaudos_kor[KOR_nr],Y$1)</f>
        <v>#REF!</v>
      </c>
      <c r="Z121" s="171" t="e">
        <f>+SUMIFS([1]!Sanaudos_kor[Suma],[1]!Sanaudos_kor[RAS],$AM121,[1]!Sanaudos_kor[KOR_nr],Z$1)</f>
        <v>#REF!</v>
      </c>
      <c r="AA121" s="171" t="e">
        <f>+SUMIFS([1]!Sanaudos_kor[Suma],[1]!Sanaudos_kor[RAS],$AM121,[1]!Sanaudos_kor[KOR_nr],AA$1)</f>
        <v>#REF!</v>
      </c>
      <c r="AB121" s="171" t="e">
        <f>+SUMIFS([1]!Sanaudos_kor[Suma],[1]!Sanaudos_kor[RAS],$AM121,[1]!Sanaudos_kor[KOR_nr],AB$1)</f>
        <v>#REF!</v>
      </c>
      <c r="AC121" s="171" t="e">
        <f>+SUMIFS([1]!Sanaudos_kor[Suma],[1]!Sanaudos_kor[RAS],$AM121,[1]!Sanaudos_kor[KOR_nr],AC$1)</f>
        <v>#REF!</v>
      </c>
      <c r="AD121" s="171" t="e">
        <f>+SUMIFS([1]!Sanaudos_kor[Suma],[1]!Sanaudos_kor[RAS],$AM121,[1]!Sanaudos_kor[KOR_nr],AD$1)</f>
        <v>#REF!</v>
      </c>
      <c r="AE121" s="171" t="e">
        <f>+SUMIFS([1]!Sanaudos_kor[Suma],[1]!Sanaudos_kor[RAS],$AM121,[1]!Sanaudos_kor[KOR_nr],AE$1)</f>
        <v>#REF!</v>
      </c>
      <c r="AF121" s="171" t="e">
        <f t="shared" si="4"/>
        <v>#REF!</v>
      </c>
      <c r="AG121" s="538"/>
      <c r="AL121" s="172">
        <f>+'[1]3.pagrindinis'!A124</f>
        <v>1200</v>
      </c>
      <c r="AM121" s="172">
        <f>+'[1]3.pagrindinis'!B124</f>
        <v>1203</v>
      </c>
      <c r="AN121" s="166" t="e">
        <f>+SUMIFS('[1]5'!$M$8:$M$158,'[1]5'!$C$8:$C$158,$AM121)</f>
        <v>#VALUE!</v>
      </c>
      <c r="AO121" s="167" t="e">
        <f t="shared" si="5"/>
        <v>#VALUE!</v>
      </c>
      <c r="AR121" s="151" t="str">
        <f t="array" ref="AR121">IFERROR(INDEX([1]!SAN[DK_nr],MATCH(1,('[1]3.2'!$AM121=[1]!SAN[RAS])*('[1]3.2'!AR$7=[1]SAN!$B$5:$B$154),0)),"")</f>
        <v/>
      </c>
      <c r="AS121" s="151" t="str">
        <f t="array" ref="AS121">IFERROR(INDEX([1]!SAN[DK_nr],MATCH(1,('[1]3.2'!$AM121=[1]!SAN[RAS])*('[1]3.2'!AS$7=[1]SAN!$B$5:$B$154),0)),"")</f>
        <v/>
      </c>
      <c r="AT121" s="151" t="str">
        <f t="array" ref="AT121">IFERROR(INDEX([1]!SAN[DK_nr],MATCH(1,('[1]3.2'!$AM121=[1]!SAN[RAS])*('[1]3.2'!AT$7=[1]SAN!$B$5:$B$154),0)),"")</f>
        <v/>
      </c>
      <c r="AU121" s="151" t="str">
        <f t="array" ref="AU121">IFERROR(INDEX([1]!SAN[DK_nr],MATCH(1,('[1]3.2'!$AM121=[1]!SAN[RAS])*('[1]3.2'!AU$7=[1]SAN!$B$5:$B$154),0)),"")</f>
        <v/>
      </c>
      <c r="AV121" s="151" t="str">
        <f t="array" ref="AV121">IFERROR(INDEX([1]!SAN[DK_nr],MATCH(1,('[1]3.2'!$AM121=[1]!SAN[RAS])*('[1]3.2'!AV$7=[1]SAN!$B$5:$B$154),0)),"")</f>
        <v/>
      </c>
      <c r="AW121" s="151" t="str">
        <f t="array" ref="AW121">IFERROR(INDEX([1]!SAN[DK_nr],MATCH(1,('[1]3.2'!$AM121=[1]!SAN[RAS])*('[1]3.2'!AW$7=[1]SAN!$B$5:$B$154),0)),"")</f>
        <v/>
      </c>
      <c r="AX121" s="151" t="str">
        <f t="array" ref="AX121">IFERROR(INDEX([1]!SAN[DK_nr],MATCH(1,('[1]3.2'!$AM121=[1]!SAN[RAS])*('[1]3.2'!AX$7=[1]SAN!$B$5:$B$154),0)),"")</f>
        <v/>
      </c>
      <c r="AY121" s="151" t="str">
        <f t="array" ref="AY121">IFERROR(INDEX([1]!SAN[DK_nr],MATCH(1,('[1]3.2'!$AM121=[1]!SAN[RAS])*('[1]3.2'!AY$7=[1]SAN!$B$5:$B$154),0)),"")</f>
        <v/>
      </c>
      <c r="AZ121" s="151" t="str">
        <f t="array" ref="AZ121">IFERROR(INDEX([1]!SAN[DK_nr],MATCH(1,('[1]3.2'!$AM121=[1]!SAN[RAS])*('[1]3.2'!AZ$7=[1]SAN!$B$5:$B$154),0)),"")</f>
        <v/>
      </c>
      <c r="BA121" s="151" t="str">
        <f t="array" ref="BA121">IFERROR(INDEX([1]!SAN[DK_nr],MATCH(1,('[1]3.2'!$AM121=[1]!SAN[RAS])*('[1]3.2'!BA$7=[1]SAN!$B$5:$B$154),0)),"")</f>
        <v/>
      </c>
      <c r="BB121" s="151" t="str">
        <f t="array" ref="BB121">IFERROR(INDEX([1]!SAN[DK_nr],MATCH(1,('[1]3.2'!$AM121=[1]!SAN[RAS])*('[1]3.2'!BB$7=[1]SAN!$B$5:$B$154),0)),"")</f>
        <v/>
      </c>
      <c r="BC121" s="151" t="str">
        <f t="array" ref="BC121">IFERROR(INDEX([1]!SAN[DK_nr],MATCH(1,('[1]3.2'!$AM121=[1]!SAN[RAS])*('[1]3.2'!BC$7=[1]SAN!$B$5:$B$154),0)),"")</f>
        <v/>
      </c>
      <c r="BD121" s="151" t="str">
        <f t="array" ref="BD121">IFERROR(INDEX([1]!SAN[DK_nr],MATCH(1,('[1]3.2'!$AM121=[1]!SAN[RAS])*('[1]3.2'!BD$7=[1]SAN!$B$5:$B$154),0)),"")</f>
        <v/>
      </c>
      <c r="BE121" s="151" t="str">
        <f t="array" ref="BE121">IFERROR(INDEX([1]!SAN[DK_nr],MATCH(1,('[1]3.2'!$AM121=[1]!SAN[RAS])*('[1]3.2'!BE$7=[1]SAN!$B$5:$B$154),0)),"")</f>
        <v/>
      </c>
      <c r="BF121" s="151" t="str">
        <f t="array" ref="BF121">IFERROR(INDEX([1]!SAN[DK_nr],MATCH(1,('[1]3.2'!$AM121=[1]!SAN[RAS])*('[1]3.2'!BF$7=[1]SAN!$B$5:$B$154),0)),"")</f>
        <v/>
      </c>
      <c r="BG121" s="151" t="str">
        <f t="array" ref="BG121">IFERROR(INDEX([1]!SAN[DK_nr],MATCH(1,('[1]3.2'!$AM121=[1]!SAN[RAS])*('[1]3.2'!BG$7=[1]SAN!$B$5:$B$154),0)),"")</f>
        <v/>
      </c>
      <c r="BH121" s="151" t="str">
        <f t="array" ref="BH121">IFERROR(INDEX([1]!SAN[DK_nr],MATCH(1,('[1]3.2'!$AM121=[1]!SAN[RAS])*('[1]3.2'!BH$7=[1]SAN!$B$5:$B$154),0)),"")</f>
        <v/>
      </c>
      <c r="BI121" s="151" t="str">
        <f t="array" ref="BI121">IFERROR(INDEX([1]!SAN[DK_nr],MATCH(1,('[1]3.2'!$AM121=[1]!SAN[RAS])*('[1]3.2'!BI$7=[1]SAN!$B$5:$B$154),0)),"")</f>
        <v/>
      </c>
      <c r="BJ121" s="151" t="str">
        <f t="array" ref="BJ121">IFERROR(INDEX([1]!SAN[DK_nr],MATCH(1,('[1]3.2'!$AM121=[1]!SAN[RAS])*('[1]3.2'!BJ$7=[1]SAN!$B$5:$B$154),0)),"")</f>
        <v/>
      </c>
      <c r="BK121" s="151" t="str">
        <f t="array" ref="BK121">IFERROR(INDEX([1]!SAN[DK_nr],MATCH(1,('[1]3.2'!$AM121=[1]!SAN[RAS])*('[1]3.2'!BK$7=[1]SAN!$B$5:$B$154),0)),"")</f>
        <v/>
      </c>
      <c r="BL121" s="151" t="str">
        <f t="array" ref="BL121">IFERROR(INDEX([1]!SAN[DK_nr],MATCH(1,('[1]3.2'!$AM121=[1]!SAN[RAS])*('[1]3.2'!BL$7=[1]SAN!$B$5:$B$154),0)),"")</f>
        <v/>
      </c>
      <c r="BM121" s="151" t="str">
        <f t="array" ref="BM121">IFERROR(INDEX([1]!SAN[DK_nr],MATCH(1,('[1]3.2'!$AM121=[1]!SAN[RAS])*('[1]3.2'!BM$7=[1]SAN!$B$5:$B$154),0)),"")</f>
        <v/>
      </c>
      <c r="BN121" s="151" t="str">
        <f t="array" ref="BN121">IFERROR(INDEX([1]!SAN[DK_nr],MATCH(1,('[1]3.2'!$AM121=[1]!SAN[RAS])*('[1]3.2'!BN$7=[1]SAN!$B$5:$B$154),0)),"")</f>
        <v/>
      </c>
      <c r="BO121" s="151" t="str">
        <f t="array" ref="BO121">IFERROR(INDEX([1]!SAN[DK_nr],MATCH(1,('[1]3.2'!$AM121=[1]!SAN[RAS])*('[1]3.2'!BO$7=[1]SAN!$B$5:$B$154),0)),"")</f>
        <v/>
      </c>
      <c r="BP121" s="151" t="str">
        <f t="array" ref="BP121">IFERROR(INDEX([1]!SAN[DK_nr],MATCH(1,('[1]3.2'!$AM121=[1]!SAN[RAS])*('[1]3.2'!BP$7=[1]SAN!$B$5:$B$154),0)),"")</f>
        <v/>
      </c>
      <c r="BQ121" s="151" t="str">
        <f t="array" ref="BQ121">IFERROR(INDEX([1]!SAN[DK_nr],MATCH(1,('[1]3.2'!$AM121=[1]!SAN[RAS])*('[1]3.2'!BQ$7=[1]SAN!$B$5:$B$154),0)),"")</f>
        <v/>
      </c>
      <c r="BR121" s="151" t="str">
        <f t="array" ref="BR121">IFERROR(INDEX([1]!SAN[DK_nr],MATCH(1,('[1]3.2'!$AM121=[1]!SAN[RAS])*('[1]3.2'!BR$7=[1]SAN!$B$5:$B$154),0)),"")</f>
        <v/>
      </c>
      <c r="BS121" s="151" t="str">
        <f t="array" ref="BS121">IFERROR(INDEX([1]!SAN[DK_nr],MATCH(1,('[1]3.2'!$AM121=[1]!SAN[RAS])*('[1]3.2'!BS$7=[1]SAN!$B$5:$B$154),0)),"")</f>
        <v/>
      </c>
      <c r="BT121" s="151" t="str">
        <f t="array" ref="BT121">IFERROR(INDEX([1]!SAN[DK_nr],MATCH(1,('[1]3.2'!$AM121=[1]!SAN[RAS])*('[1]3.2'!BT$7=[1]SAN!$B$5:$B$154),0)),"")</f>
        <v/>
      </c>
      <c r="BU121" s="151" t="str">
        <f t="array" ref="BU121">IFERROR(INDEX([1]!SAN[DK_nr],MATCH(1,('[1]3.2'!$AM121=[1]!SAN[RAS])*('[1]3.2'!BU$7=[1]SAN!$B$5:$B$154),0)),"")</f>
        <v/>
      </c>
      <c r="BV121" s="151" t="str">
        <f t="array" ref="BV121">IFERROR(INDEX([1]!SAN[DK_nr],MATCH(1,('[1]3.2'!$AM121=[1]!SAN[RAS])*('[1]3.2'!BV$7=[1]SAN!$B$5:$B$154),0)),"")</f>
        <v/>
      </c>
      <c r="BW121" s="151" t="str">
        <f t="array" ref="BW121">IFERROR(INDEX([1]!SAN[DK_nr],MATCH(1,('[1]3.2'!$AM121=[1]!SAN[RAS])*('[1]3.2'!BW$7=[1]SAN!$B$5:$B$154),0)),"")</f>
        <v/>
      </c>
      <c r="BX121" s="151" t="str">
        <f t="array" ref="BX121">IFERROR(INDEX([1]!SAN[DK_nr],MATCH(1,('[1]3.2'!$AM121=[1]!SAN[RAS])*('[1]3.2'!BX$7=[1]SAN!$B$5:$B$154),0)),"")</f>
        <v/>
      </c>
      <c r="BY121" s="151" t="str">
        <f t="array" ref="BY121">IFERROR(INDEX([1]!SAN[DK_nr],MATCH(1,('[1]3.2'!$AM121=[1]!SAN[RAS])*('[1]3.2'!BY$7=[1]SAN!$B$5:$B$154),0)),"")</f>
        <v/>
      </c>
      <c r="BZ121" s="151" t="str">
        <f t="array" ref="BZ121">IFERROR(INDEX([1]!SAN[DK_nr],MATCH(1,('[1]3.2'!$AM121=[1]!SAN[RAS])*('[1]3.2'!BZ$7=[1]SAN!$B$5:$B$154),0)),"")</f>
        <v/>
      </c>
      <c r="CA121" s="151" t="str">
        <f t="array" ref="CA121">IFERROR(INDEX([1]!SAN[DK_nr],MATCH(1,('[1]3.2'!$AM121=[1]!SAN[RAS])*('[1]3.2'!CA$7=[1]SAN!$B$5:$B$154),0)),"")</f>
        <v/>
      </c>
      <c r="CB121" s="151" t="str">
        <f t="array" ref="CB121">IFERROR(INDEX([1]!SAN[DK_nr],MATCH(1,('[1]3.2'!$AM121=[1]!SAN[RAS])*('[1]3.2'!CB$7=[1]SAN!$B$5:$B$154),0)),"")</f>
        <v/>
      </c>
      <c r="CC121" s="151" t="str">
        <f t="array" ref="CC121">IFERROR(INDEX([1]!SAN[DK_nr],MATCH(1,('[1]3.2'!$AM121=[1]!SAN[RAS])*('[1]3.2'!CC$7=[1]SAN!$B$5:$B$154),0)),"")</f>
        <v/>
      </c>
      <c r="CD121" s="151" t="str">
        <f t="array" ref="CD121">IFERROR(INDEX([1]!SAN[DK_nr],MATCH(1,('[1]3.2'!$AM121=[1]!SAN[RAS])*('[1]3.2'!CD$7=[1]SAN!$B$5:$B$154),0)),"")</f>
        <v/>
      </c>
      <c r="CE121" s="151" t="str">
        <f t="array" ref="CE121">IFERROR(INDEX([1]!SAN[DK_nr],MATCH(1,('[1]3.2'!$AM121=[1]!SAN[RAS])*('[1]3.2'!CE$7=[1]SAN!$B$5:$B$154),0)),"")</f>
        <v/>
      </c>
      <c r="CF121" s="151" t="str">
        <f t="array" ref="CF121">IFERROR(INDEX([1]!SAN[DK_nr],MATCH(1,('[1]3.2'!$AM121=[1]!SAN[RAS])*('[1]3.2'!CF$7=[1]SAN!$B$5:$B$154),0)),"")</f>
        <v/>
      </c>
      <c r="CG121" s="151" t="str">
        <f t="array" ref="CG121">IFERROR(INDEX([1]!SAN[DK_nr],MATCH(1,('[1]3.2'!$AM121=[1]!SAN[RAS])*('[1]3.2'!CG$7=[1]SAN!$B$5:$B$154),0)),"")</f>
        <v/>
      </c>
      <c r="CH121" s="151" t="str">
        <f t="array" ref="CH121">IFERROR(INDEX([1]!SAN[DK_nr],MATCH(1,('[1]3.2'!$AM121=[1]!SAN[RAS])*('[1]3.2'!CH$7=[1]SAN!$B$5:$B$154),0)),"")</f>
        <v/>
      </c>
      <c r="CI121" s="151" t="str">
        <f t="array" ref="CI121">IFERROR(INDEX([1]!SAN[DK_nr],MATCH(1,('[1]3.2'!$AM121=[1]!SAN[RAS])*('[1]3.2'!CI$7=[1]SAN!$B$5:$B$154),0)),"")</f>
        <v/>
      </c>
      <c r="CJ121" s="151" t="str">
        <f t="array" ref="CJ121">IFERROR(INDEX([1]!SAN[DK_nr],MATCH(1,('[1]3.2'!$AM121=[1]!SAN[RAS])*('[1]3.2'!CJ$7=[1]SAN!$B$5:$B$154),0)),"")</f>
        <v/>
      </c>
      <c r="CK121" s="151" t="str">
        <f t="array" ref="CK121">IFERROR(INDEX([1]!SAN[DK_nr],MATCH(1,('[1]3.2'!$AM121=[1]!SAN[RAS])*('[1]3.2'!CK$7=[1]SAN!$B$5:$B$154),0)),"")</f>
        <v/>
      </c>
      <c r="CL121" s="151" t="str">
        <f t="array" ref="CL121">IFERROR(INDEX([1]!SAN[DK_nr],MATCH(1,('[1]3.2'!$AM121=[1]!SAN[RAS])*('[1]3.2'!CL$7=[1]SAN!$B$5:$B$154),0)),"")</f>
        <v/>
      </c>
      <c r="CM121" s="151" t="str">
        <f t="array" ref="CM121">IFERROR(INDEX([1]!SAN[DK_nr],MATCH(1,('[1]3.2'!$AM121=[1]!SAN[RAS])*('[1]3.2'!CM$7=[1]SAN!$B$5:$B$154),0)),"")</f>
        <v/>
      </c>
      <c r="CN121" s="151" t="str">
        <f t="array" ref="CN121">IFERROR(INDEX([1]!SAN[DK_nr],MATCH(1,('[1]3.2'!$AM121=[1]!SAN[RAS])*('[1]3.2'!CN$7=[1]SAN!$B$5:$B$154),0)),"")</f>
        <v/>
      </c>
      <c r="CO121" s="151" t="str">
        <f t="array" ref="CO121">IFERROR(INDEX([1]!SAN[DK_nr],MATCH(1,('[1]3.2'!$AM121=[1]!SAN[RAS])*('[1]3.2'!CO$7=[1]SAN!$B$5:$B$154),0)),"")</f>
        <v/>
      </c>
      <c r="CP121" s="151" t="str">
        <f t="array" ref="CP121">IFERROR(INDEX([1]!SAN[DK_nr],MATCH(1,('[1]3.2'!$AM121=[1]!SAN[RAS])*('[1]3.2'!CP$7=[1]SAN!$B$5:$B$154),0)),"")</f>
        <v/>
      </c>
      <c r="CQ121" s="151" t="str">
        <f t="array" ref="CQ121">IFERROR(INDEX([1]!SAN[DK_nr],MATCH(1,('[1]3.2'!$AM121=[1]!SAN[RAS])*('[1]3.2'!CQ$7=[1]SAN!$B$5:$B$154),0)),"")</f>
        <v/>
      </c>
      <c r="CR121" s="151" t="str">
        <f t="array" ref="CR121">IFERROR(INDEX([1]!SAN[DK_nr],MATCH(1,('[1]3.2'!$AM121=[1]!SAN[RAS])*('[1]3.2'!CR$7=[1]SAN!$B$5:$B$154),0)),"")</f>
        <v/>
      </c>
      <c r="CS121" s="151" t="str">
        <f t="array" ref="CS121">IFERROR(INDEX([1]!SAN[DK_nr],MATCH(1,('[1]3.2'!$AM121=[1]!SAN[RAS])*('[1]3.2'!CS$7=[1]SAN!$B$5:$B$154),0)),"")</f>
        <v/>
      </c>
      <c r="CT121" s="151" t="str">
        <f t="array" ref="CT121">IFERROR(INDEX([1]!SAN[DK_nr],MATCH(1,('[1]3.2'!$AM121=[1]!SAN[RAS])*('[1]3.2'!CT$7=[1]SAN!$B$5:$B$154),0)),"")</f>
        <v/>
      </c>
      <c r="CU121" s="151" t="str">
        <f t="array" ref="CU121">IFERROR(INDEX([1]!SAN[DK_nr],MATCH(1,('[1]3.2'!$AM121=[1]!SAN[RAS])*('[1]3.2'!CU$7=[1]SAN!$B$5:$B$154),0)),"")</f>
        <v/>
      </c>
      <c r="CV121" s="151" t="str">
        <f t="array" ref="CV121">IFERROR(INDEX([1]!SAN[DK_nr],MATCH(1,('[1]3.2'!$AM121=[1]!SAN[RAS])*('[1]3.2'!CV$7=[1]SAN!$B$5:$B$154),0)),"")</f>
        <v/>
      </c>
      <c r="CW121" s="151" t="str">
        <f t="array" ref="CW121">IFERROR(INDEX([1]!SAN[DK_nr],MATCH(1,('[1]3.2'!$AM121=[1]!SAN[RAS])*('[1]3.2'!CW$7=[1]SAN!$B$5:$B$154),0)),"")</f>
        <v/>
      </c>
      <c r="CX121" s="151" t="str">
        <f t="array" ref="CX121">IFERROR(INDEX([1]!SAN[DK_nr],MATCH(1,('[1]3.2'!$AM121=[1]!SAN[RAS])*('[1]3.2'!CX$7=[1]SAN!$B$5:$B$154),0)),"")</f>
        <v/>
      </c>
      <c r="CY121" s="151" t="str">
        <f t="array" ref="CY121">IFERROR(INDEX([1]!SAN[DK_nr],MATCH(1,('[1]3.2'!$AM121=[1]!SAN[RAS])*('[1]3.2'!CY$7=[1]SAN!$B$5:$B$154),0)),"")</f>
        <v/>
      </c>
      <c r="CZ121" s="151" t="str">
        <f t="array" ref="CZ121">IFERROR(INDEX([1]!SAN[DK_nr],MATCH(1,('[1]3.2'!$AM121=[1]!SAN[RAS])*('[1]3.2'!CZ$7=[1]SAN!$B$5:$B$154),0)),"")</f>
        <v/>
      </c>
      <c r="DA121" s="151" t="str">
        <f t="array" ref="DA121">IFERROR(INDEX([1]!SAN[DK_nr],MATCH(1,('[1]3.2'!$AM121=[1]!SAN[RAS])*('[1]3.2'!DA$7=[1]SAN!$B$5:$B$154),0)),"")</f>
        <v/>
      </c>
      <c r="DB121" s="151" t="str">
        <f t="array" ref="DB121">IFERROR(INDEX([1]!SAN[DK_nr],MATCH(1,('[1]3.2'!$AM121=[1]!SAN[RAS])*('[1]3.2'!DB$7=[1]SAN!$B$5:$B$154),0)),"")</f>
        <v/>
      </c>
      <c r="DC121" s="151" t="str">
        <f t="array" ref="DC121">IFERROR(INDEX([1]!SAN[DK_nr],MATCH(1,('[1]3.2'!$AM121=[1]!SAN[RAS])*('[1]3.2'!DC$7=[1]SAN!$B$5:$B$154),0)),"")</f>
        <v/>
      </c>
      <c r="DD121" s="151" t="str">
        <f t="array" ref="DD121">IFERROR(INDEX([1]!SAN[DK_nr],MATCH(1,('[1]3.2'!$AM121=[1]!SAN[RAS])*('[1]3.2'!DD$7=[1]SAN!$B$5:$B$154),0)),"")</f>
        <v/>
      </c>
      <c r="DE121" s="151" t="str">
        <f t="array" ref="DE121">IFERROR(INDEX([1]!SAN[DK_nr],MATCH(1,('[1]3.2'!$AM121=[1]!SAN[RAS])*('[1]3.2'!DE$7=[1]SAN!$B$5:$B$154),0)),"")</f>
        <v/>
      </c>
      <c r="DF121" s="151" t="str">
        <f t="array" ref="DF121">IFERROR(INDEX([1]!SAN[DK_nr],MATCH(1,('[1]3.2'!$AM121=[1]!SAN[RAS])*('[1]3.2'!DF$7=[1]SAN!$B$5:$B$154),0)),"")</f>
        <v/>
      </c>
      <c r="DG121" s="151" t="str">
        <f t="array" ref="DG121">IFERROR(INDEX([1]!SAN[DK_nr],MATCH(1,('[1]3.2'!$AM121=[1]!SAN[RAS])*('[1]3.2'!DG$7=[1]SAN!$B$5:$B$154),0)),"")</f>
        <v/>
      </c>
      <c r="DH121" s="151" t="str">
        <f t="array" ref="DH121">IFERROR(INDEX([1]!SAN[DK_nr],MATCH(1,('[1]3.2'!$AM121=[1]!SAN[RAS])*('[1]3.2'!DH$7=[1]SAN!$B$5:$B$154),0)),"")</f>
        <v/>
      </c>
      <c r="DI121" s="151" t="str">
        <f t="array" ref="DI121">IFERROR(INDEX([1]!SAN[DK_nr],MATCH(1,('[1]3.2'!$AM121=[1]!SAN[RAS])*('[1]3.2'!DI$7=[1]SAN!$B$5:$B$154),0)),"")</f>
        <v/>
      </c>
      <c r="DJ121" s="151" t="str">
        <f t="array" ref="DJ121">IFERROR(INDEX([1]!SAN[DK_nr],MATCH(1,('[1]3.2'!$AM121=[1]!SAN[RAS])*('[1]3.2'!DJ$7=[1]SAN!$B$5:$B$154),0)),"")</f>
        <v/>
      </c>
      <c r="DK121" s="151" t="str">
        <f t="array" ref="DK121">IFERROR(INDEX([1]!SAN[DK_nr],MATCH(1,('[1]3.2'!$AM121=[1]!SAN[RAS])*('[1]3.2'!DK$7=[1]SAN!$B$5:$B$154),0)),"")</f>
        <v/>
      </c>
      <c r="DL121" s="151" t="str">
        <f t="array" ref="DL121">IFERROR(INDEX([1]!SAN[DK_nr],MATCH(1,('[1]3.2'!$AM121=[1]!SAN[RAS])*('[1]3.2'!DL$7=[1]SAN!$B$5:$B$154),0)),"")</f>
        <v/>
      </c>
      <c r="DM121" s="151" t="str">
        <f t="array" ref="DM121">IFERROR(INDEX([1]!SAN[DK_nr],MATCH(1,('[1]3.2'!$AM121=[1]!SAN[RAS])*('[1]3.2'!DM$7=[1]SAN!$B$5:$B$154),0)),"")</f>
        <v/>
      </c>
      <c r="DN121" s="151" t="str">
        <f t="array" ref="DN121">IFERROR(INDEX([1]!SAN[DK_nr],MATCH(1,('[1]3.2'!$AM121=[1]!SAN[RAS])*('[1]3.2'!DN$7=[1]SAN!$B$5:$B$154),0)),"")</f>
        <v/>
      </c>
      <c r="DO121" s="151" t="str">
        <f t="array" ref="DO121">IFERROR(INDEX([1]!SAN[DK_nr],MATCH(1,('[1]3.2'!$AM121=[1]!SAN[RAS])*('[1]3.2'!DO$7=[1]SAN!$B$5:$B$154),0)),"")</f>
        <v/>
      </c>
      <c r="DP121" s="151" t="str">
        <f t="array" ref="DP121">IFERROR(INDEX([1]!SAN[DK_nr],MATCH(1,('[1]3.2'!$AM121=[1]!SAN[RAS])*('[1]3.2'!DP$7=[1]SAN!$B$5:$B$154),0)),"")</f>
        <v/>
      </c>
      <c r="DQ121" s="151" t="str">
        <f t="array" ref="DQ121">IFERROR(INDEX([1]!SAN[DK_nr],MATCH(1,('[1]3.2'!$AM121=[1]!SAN[RAS])*('[1]3.2'!DQ$7=[1]SAN!$B$5:$B$154),0)),"")</f>
        <v/>
      </c>
      <c r="DR121" s="151" t="str">
        <f t="array" ref="DR121">IFERROR(INDEX([1]!SAN[DK_nr],MATCH(1,('[1]3.2'!$AM121=[1]!SAN[RAS])*('[1]3.2'!DR$7=[1]SAN!$B$5:$B$154),0)),"")</f>
        <v/>
      </c>
      <c r="DS121" s="151" t="str">
        <f t="array" ref="DS121">IFERROR(INDEX([1]!SAN[DK_nr],MATCH(1,('[1]3.2'!$AM121=[1]!SAN[RAS])*('[1]3.2'!DS$7=[1]SAN!$B$5:$B$154),0)),"")</f>
        <v/>
      </c>
      <c r="DT121" s="151" t="str">
        <f t="array" ref="DT121">IFERROR(INDEX([1]!SAN[DK_nr],MATCH(1,('[1]3.2'!$AM121=[1]!SAN[RAS])*('[1]3.2'!DT$7=[1]SAN!$B$5:$B$154),0)),"")</f>
        <v/>
      </c>
      <c r="DU121" s="151" t="str">
        <f t="array" ref="DU121">IFERROR(INDEX([1]!SAN[DK_nr],MATCH(1,('[1]3.2'!$AM121=[1]!SAN[RAS])*('[1]3.2'!DU$7=[1]SAN!$B$5:$B$154),0)),"")</f>
        <v/>
      </c>
      <c r="DV121" s="151" t="str">
        <f t="array" ref="DV121">IFERROR(INDEX([1]!SAN[DK_nr],MATCH(1,('[1]3.2'!$AM121=[1]!SAN[RAS])*('[1]3.2'!DV$7=[1]SAN!$B$5:$B$154),0)),"")</f>
        <v/>
      </c>
      <c r="DW121" s="151" t="str">
        <f t="array" ref="DW121">IFERROR(INDEX([1]!SAN[DK_nr],MATCH(1,('[1]3.2'!$AM121=[1]!SAN[RAS])*('[1]3.2'!DW$7=[1]SAN!$B$5:$B$154),0)),"")</f>
        <v/>
      </c>
      <c r="DX121" s="151" t="str">
        <f t="array" ref="DX121">IFERROR(INDEX([1]!SAN[DK_nr],MATCH(1,('[1]3.2'!$AM121=[1]!SAN[RAS])*('[1]3.2'!DX$7=[1]SAN!$B$5:$B$154),0)),"")</f>
        <v/>
      </c>
      <c r="DY121" s="151" t="str">
        <f t="array" ref="DY121">IFERROR(INDEX([1]!SAN[DK_nr],MATCH(1,('[1]3.2'!$AM121=[1]!SAN[RAS])*('[1]3.2'!DY$7=[1]SAN!$B$5:$B$154),0)),"")</f>
        <v/>
      </c>
      <c r="DZ121" s="151" t="str">
        <f t="array" ref="DZ121">IFERROR(INDEX([1]!SAN[DK_nr],MATCH(1,('[1]3.2'!$AM121=[1]!SAN[RAS])*('[1]3.2'!DZ$7=[1]SAN!$B$5:$B$154),0)),"")</f>
        <v/>
      </c>
      <c r="EA121" s="151" t="str">
        <f t="array" ref="EA121">IFERROR(INDEX([1]!SAN[DK_nr],MATCH(1,('[1]3.2'!$AM121=[1]!SAN[RAS])*('[1]3.2'!EA$7=[1]SAN!$B$5:$B$154),0)),"")</f>
        <v/>
      </c>
      <c r="EB121" s="151" t="str">
        <f t="array" ref="EB121">IFERROR(INDEX([1]!SAN[DK_nr],MATCH(1,('[1]3.2'!$AM121=[1]!SAN[RAS])*('[1]3.2'!EB$7=[1]SAN!$B$5:$B$154),0)),"")</f>
        <v/>
      </c>
    </row>
    <row r="122" spans="2:132" ht="12.2" customHeight="1" x14ac:dyDescent="0.2">
      <c r="B122" s="168" t="s">
        <v>676</v>
      </c>
      <c r="C122" s="169" t="s">
        <v>677</v>
      </c>
      <c r="D122" s="170" t="str">
        <f t="shared" si="10"/>
        <v xml:space="preserve">                                                                                        </v>
      </c>
      <c r="E122" s="171" t="e">
        <f>+SUMIFS([1]!Sanaudos[Suma],[1]!Sanaudos[Pagal DK RAS],$AM122)</f>
        <v>#REF!</v>
      </c>
      <c r="F122" s="171"/>
      <c r="G122" s="171"/>
      <c r="H122" s="171"/>
      <c r="I122" s="171"/>
      <c r="J122" s="171" t="e">
        <f>+SUMIFS([1]!Sanaudos_kor[Suma],[1]!Sanaudos_kor[RAS],$AM122,[1]!Sanaudos_kor[KOR_nr],J$1)</f>
        <v>#REF!</v>
      </c>
      <c r="K122" s="171" t="e">
        <f>+SUMIFS([1]!Sanaudos_kor[Suma],[1]!Sanaudos_kor[RAS],$AM122,[1]!Sanaudos_kor[KOR_nr],K$1)</f>
        <v>#REF!</v>
      </c>
      <c r="L122" s="171" t="e">
        <f>+SUMIFS([1]!Sanaudos_kor[Suma],[1]!Sanaudos_kor[RAS],$AM122,[1]!Sanaudos_kor[KOR_nr],L$1)</f>
        <v>#REF!</v>
      </c>
      <c r="M122" s="171" t="e">
        <f>+SUMIFS([1]!Sanaudos_kor[Suma],[1]!Sanaudos_kor[RAS],$AM122,[1]!Sanaudos_kor[KOR_nr],M$1)</f>
        <v>#REF!</v>
      </c>
      <c r="N122" s="171" t="e">
        <f>+SUMIFS([1]!Sanaudos_kor[Suma],[1]!Sanaudos_kor[RAS],$AM122,[1]!Sanaudos_kor[KOR_nr],N$1)</f>
        <v>#REF!</v>
      </c>
      <c r="O122" s="171" t="e">
        <f>+SUMIFS([1]!Sanaudos_kor[Suma],[1]!Sanaudos_kor[RAS],$AM122,[1]!Sanaudos_kor[KOR_nr],O$1)</f>
        <v>#REF!</v>
      </c>
      <c r="P122" s="171" t="e">
        <f>+SUMIFS([1]!Sanaudos_kor[Suma],[1]!Sanaudos_kor[RAS],$AM122,[1]!Sanaudos_kor[KOR_nr],P$1)</f>
        <v>#REF!</v>
      </c>
      <c r="Q122" s="171" t="e">
        <f>+SUMIFS([1]!Sanaudos_kor[Suma],[1]!Sanaudos_kor[RAS],$AM122,[1]!Sanaudos_kor[KOR_nr],Q$1)</f>
        <v>#REF!</v>
      </c>
      <c r="R122" s="171" t="e">
        <f>+SUMIFS([1]!Sanaudos_kor[Suma],[1]!Sanaudos_kor[RAS],$AM122,[1]!Sanaudos_kor[KOR_nr],R$1)</f>
        <v>#REF!</v>
      </c>
      <c r="S122" s="171" t="e">
        <f>+SUMIFS([1]!Sanaudos_kor[Suma],[1]!Sanaudos_kor[RAS],$AM122,[1]!Sanaudos_kor[KOR_nr],S$1)</f>
        <v>#REF!</v>
      </c>
      <c r="T122" s="171" t="e">
        <f>+SUMIFS([1]!Sanaudos_kor[Suma],[1]!Sanaudos_kor[RAS],$AM122,[1]!Sanaudos_kor[KOR_nr],T$1)</f>
        <v>#REF!</v>
      </c>
      <c r="U122" s="171" t="e">
        <f>+SUMIFS([1]!Sanaudos_kor[Suma],[1]!Sanaudos_kor[RAS],$AM122,[1]!Sanaudos_kor[KOR_nr],U$1)</f>
        <v>#REF!</v>
      </c>
      <c r="V122" s="171" t="e">
        <f>+SUMIFS([1]!Sanaudos_kor[Suma],[1]!Sanaudos_kor[RAS],$AM122,[1]!Sanaudos_kor[KOR_nr],V$1)</f>
        <v>#REF!</v>
      </c>
      <c r="W122" s="171" t="e">
        <f>+SUMIFS([1]!Sanaudos_kor[Suma],[1]!Sanaudos_kor[RAS],$AM122,[1]!Sanaudos_kor[KOR_nr],W$1)</f>
        <v>#REF!</v>
      </c>
      <c r="X122" s="171" t="e">
        <f>+SUMIFS([1]!Sanaudos_kor[Suma],[1]!Sanaudos_kor[RAS],$AM122,[1]!Sanaudos_kor[KOR_nr],X$1)</f>
        <v>#REF!</v>
      </c>
      <c r="Y122" s="171" t="e">
        <f>+SUMIFS([1]!Sanaudos_kor[Suma],[1]!Sanaudos_kor[RAS],$AM122,[1]!Sanaudos_kor[KOR_nr],Y$1)</f>
        <v>#REF!</v>
      </c>
      <c r="Z122" s="171" t="e">
        <f>+SUMIFS([1]!Sanaudos_kor[Suma],[1]!Sanaudos_kor[RAS],$AM122,[1]!Sanaudos_kor[KOR_nr],Z$1)</f>
        <v>#REF!</v>
      </c>
      <c r="AA122" s="171" t="e">
        <f>+SUMIFS([1]!Sanaudos_kor[Suma],[1]!Sanaudos_kor[RAS],$AM122,[1]!Sanaudos_kor[KOR_nr],AA$1)</f>
        <v>#REF!</v>
      </c>
      <c r="AB122" s="171" t="e">
        <f>+SUMIFS([1]!Sanaudos_kor[Suma],[1]!Sanaudos_kor[RAS],$AM122,[1]!Sanaudos_kor[KOR_nr],AB$1)</f>
        <v>#REF!</v>
      </c>
      <c r="AC122" s="171" t="e">
        <f>+SUMIFS([1]!Sanaudos_kor[Suma],[1]!Sanaudos_kor[RAS],$AM122,[1]!Sanaudos_kor[KOR_nr],AC$1)</f>
        <v>#REF!</v>
      </c>
      <c r="AD122" s="171" t="e">
        <f>+SUMIFS([1]!Sanaudos_kor[Suma],[1]!Sanaudos_kor[RAS],$AM122,[1]!Sanaudos_kor[KOR_nr],AD$1)</f>
        <v>#REF!</v>
      </c>
      <c r="AE122" s="171" t="e">
        <f>+SUMIFS([1]!Sanaudos_kor[Suma],[1]!Sanaudos_kor[RAS],$AM122,[1]!Sanaudos_kor[KOR_nr],AE$1)</f>
        <v>#REF!</v>
      </c>
      <c r="AF122" s="171" t="e">
        <f t="shared" si="4"/>
        <v>#REF!</v>
      </c>
      <c r="AG122" s="538"/>
      <c r="AL122" s="172">
        <f>+'[1]3.pagrindinis'!A125</f>
        <v>1200</v>
      </c>
      <c r="AM122" s="172">
        <f>+'[1]3.pagrindinis'!B125</f>
        <v>1204</v>
      </c>
      <c r="AN122" s="166" t="e">
        <f>+SUMIFS('[1]5'!$M$8:$M$158,'[1]5'!$C$8:$C$158,$AM122)</f>
        <v>#VALUE!</v>
      </c>
      <c r="AO122" s="167" t="e">
        <f t="shared" si="5"/>
        <v>#VALUE!</v>
      </c>
      <c r="AR122" s="151" t="str">
        <f t="array" ref="AR122">IFERROR(INDEX([1]!SAN[DK_nr],MATCH(1,('[1]3.2'!$AM122=[1]!SAN[RAS])*('[1]3.2'!AR$7=[1]SAN!$B$5:$B$154),0)),"")</f>
        <v/>
      </c>
      <c r="AS122" s="151" t="str">
        <f t="array" ref="AS122">IFERROR(INDEX([1]!SAN[DK_nr],MATCH(1,('[1]3.2'!$AM122=[1]!SAN[RAS])*('[1]3.2'!AS$7=[1]SAN!$B$5:$B$154),0)),"")</f>
        <v/>
      </c>
      <c r="AT122" s="151" t="str">
        <f t="array" ref="AT122">IFERROR(INDEX([1]!SAN[DK_nr],MATCH(1,('[1]3.2'!$AM122=[1]!SAN[RAS])*('[1]3.2'!AT$7=[1]SAN!$B$5:$B$154),0)),"")</f>
        <v/>
      </c>
      <c r="AU122" s="151" t="str">
        <f t="array" ref="AU122">IFERROR(INDEX([1]!SAN[DK_nr],MATCH(1,('[1]3.2'!$AM122=[1]!SAN[RAS])*('[1]3.2'!AU$7=[1]SAN!$B$5:$B$154),0)),"")</f>
        <v/>
      </c>
      <c r="AV122" s="151" t="str">
        <f t="array" ref="AV122">IFERROR(INDEX([1]!SAN[DK_nr],MATCH(1,('[1]3.2'!$AM122=[1]!SAN[RAS])*('[1]3.2'!AV$7=[1]SAN!$B$5:$B$154),0)),"")</f>
        <v/>
      </c>
      <c r="AW122" s="151" t="str">
        <f t="array" ref="AW122">IFERROR(INDEX([1]!SAN[DK_nr],MATCH(1,('[1]3.2'!$AM122=[1]!SAN[RAS])*('[1]3.2'!AW$7=[1]SAN!$B$5:$B$154),0)),"")</f>
        <v/>
      </c>
      <c r="AX122" s="151" t="str">
        <f t="array" ref="AX122">IFERROR(INDEX([1]!SAN[DK_nr],MATCH(1,('[1]3.2'!$AM122=[1]!SAN[RAS])*('[1]3.2'!AX$7=[1]SAN!$B$5:$B$154),0)),"")</f>
        <v/>
      </c>
      <c r="AY122" s="151" t="str">
        <f t="array" ref="AY122">IFERROR(INDEX([1]!SAN[DK_nr],MATCH(1,('[1]3.2'!$AM122=[1]!SAN[RAS])*('[1]3.2'!AY$7=[1]SAN!$B$5:$B$154),0)),"")</f>
        <v/>
      </c>
      <c r="AZ122" s="151" t="str">
        <f t="array" ref="AZ122">IFERROR(INDEX([1]!SAN[DK_nr],MATCH(1,('[1]3.2'!$AM122=[1]!SAN[RAS])*('[1]3.2'!AZ$7=[1]SAN!$B$5:$B$154),0)),"")</f>
        <v/>
      </c>
      <c r="BA122" s="151" t="str">
        <f t="array" ref="BA122">IFERROR(INDEX([1]!SAN[DK_nr],MATCH(1,('[1]3.2'!$AM122=[1]!SAN[RAS])*('[1]3.2'!BA$7=[1]SAN!$B$5:$B$154),0)),"")</f>
        <v/>
      </c>
      <c r="BB122" s="151" t="str">
        <f t="array" ref="BB122">IFERROR(INDEX([1]!SAN[DK_nr],MATCH(1,('[1]3.2'!$AM122=[1]!SAN[RAS])*('[1]3.2'!BB$7=[1]SAN!$B$5:$B$154),0)),"")</f>
        <v/>
      </c>
      <c r="BC122" s="151" t="str">
        <f t="array" ref="BC122">IFERROR(INDEX([1]!SAN[DK_nr],MATCH(1,('[1]3.2'!$AM122=[1]!SAN[RAS])*('[1]3.2'!BC$7=[1]SAN!$B$5:$B$154),0)),"")</f>
        <v/>
      </c>
      <c r="BD122" s="151" t="str">
        <f t="array" ref="BD122">IFERROR(INDEX([1]!SAN[DK_nr],MATCH(1,('[1]3.2'!$AM122=[1]!SAN[RAS])*('[1]3.2'!BD$7=[1]SAN!$B$5:$B$154),0)),"")</f>
        <v/>
      </c>
      <c r="BE122" s="151" t="str">
        <f t="array" ref="BE122">IFERROR(INDEX([1]!SAN[DK_nr],MATCH(1,('[1]3.2'!$AM122=[1]!SAN[RAS])*('[1]3.2'!BE$7=[1]SAN!$B$5:$B$154),0)),"")</f>
        <v/>
      </c>
      <c r="BF122" s="151" t="str">
        <f t="array" ref="BF122">IFERROR(INDEX([1]!SAN[DK_nr],MATCH(1,('[1]3.2'!$AM122=[1]!SAN[RAS])*('[1]3.2'!BF$7=[1]SAN!$B$5:$B$154),0)),"")</f>
        <v/>
      </c>
      <c r="BG122" s="151" t="str">
        <f t="array" ref="BG122">IFERROR(INDEX([1]!SAN[DK_nr],MATCH(1,('[1]3.2'!$AM122=[1]!SAN[RAS])*('[1]3.2'!BG$7=[1]SAN!$B$5:$B$154),0)),"")</f>
        <v/>
      </c>
      <c r="BH122" s="151" t="str">
        <f t="array" ref="BH122">IFERROR(INDEX([1]!SAN[DK_nr],MATCH(1,('[1]3.2'!$AM122=[1]!SAN[RAS])*('[1]3.2'!BH$7=[1]SAN!$B$5:$B$154),0)),"")</f>
        <v/>
      </c>
      <c r="BI122" s="151" t="str">
        <f t="array" ref="BI122">IFERROR(INDEX([1]!SAN[DK_nr],MATCH(1,('[1]3.2'!$AM122=[1]!SAN[RAS])*('[1]3.2'!BI$7=[1]SAN!$B$5:$B$154),0)),"")</f>
        <v/>
      </c>
      <c r="BJ122" s="151" t="str">
        <f t="array" ref="BJ122">IFERROR(INDEX([1]!SAN[DK_nr],MATCH(1,('[1]3.2'!$AM122=[1]!SAN[RAS])*('[1]3.2'!BJ$7=[1]SAN!$B$5:$B$154),0)),"")</f>
        <v/>
      </c>
      <c r="BK122" s="151" t="str">
        <f t="array" ref="BK122">IFERROR(INDEX([1]!SAN[DK_nr],MATCH(1,('[1]3.2'!$AM122=[1]!SAN[RAS])*('[1]3.2'!BK$7=[1]SAN!$B$5:$B$154),0)),"")</f>
        <v/>
      </c>
      <c r="BL122" s="151" t="str">
        <f t="array" ref="BL122">IFERROR(INDEX([1]!SAN[DK_nr],MATCH(1,('[1]3.2'!$AM122=[1]!SAN[RAS])*('[1]3.2'!BL$7=[1]SAN!$B$5:$B$154),0)),"")</f>
        <v/>
      </c>
      <c r="BM122" s="151" t="str">
        <f t="array" ref="BM122">IFERROR(INDEX([1]!SAN[DK_nr],MATCH(1,('[1]3.2'!$AM122=[1]!SAN[RAS])*('[1]3.2'!BM$7=[1]SAN!$B$5:$B$154),0)),"")</f>
        <v/>
      </c>
      <c r="BN122" s="151" t="str">
        <f t="array" ref="BN122">IFERROR(INDEX([1]!SAN[DK_nr],MATCH(1,('[1]3.2'!$AM122=[1]!SAN[RAS])*('[1]3.2'!BN$7=[1]SAN!$B$5:$B$154),0)),"")</f>
        <v/>
      </c>
      <c r="BO122" s="151" t="str">
        <f t="array" ref="BO122">IFERROR(INDEX([1]!SAN[DK_nr],MATCH(1,('[1]3.2'!$AM122=[1]!SAN[RAS])*('[1]3.2'!BO$7=[1]SAN!$B$5:$B$154),0)),"")</f>
        <v/>
      </c>
      <c r="BP122" s="151" t="str">
        <f t="array" ref="BP122">IFERROR(INDEX([1]!SAN[DK_nr],MATCH(1,('[1]3.2'!$AM122=[1]!SAN[RAS])*('[1]3.2'!BP$7=[1]SAN!$B$5:$B$154),0)),"")</f>
        <v/>
      </c>
      <c r="BQ122" s="151" t="str">
        <f t="array" ref="BQ122">IFERROR(INDEX([1]!SAN[DK_nr],MATCH(1,('[1]3.2'!$AM122=[1]!SAN[RAS])*('[1]3.2'!BQ$7=[1]SAN!$B$5:$B$154),0)),"")</f>
        <v/>
      </c>
      <c r="BR122" s="151" t="str">
        <f t="array" ref="BR122">IFERROR(INDEX([1]!SAN[DK_nr],MATCH(1,('[1]3.2'!$AM122=[1]!SAN[RAS])*('[1]3.2'!BR$7=[1]SAN!$B$5:$B$154),0)),"")</f>
        <v/>
      </c>
      <c r="BS122" s="151" t="str">
        <f t="array" ref="BS122">IFERROR(INDEX([1]!SAN[DK_nr],MATCH(1,('[1]3.2'!$AM122=[1]!SAN[RAS])*('[1]3.2'!BS$7=[1]SAN!$B$5:$B$154),0)),"")</f>
        <v/>
      </c>
      <c r="BT122" s="151" t="str">
        <f t="array" ref="BT122">IFERROR(INDEX([1]!SAN[DK_nr],MATCH(1,('[1]3.2'!$AM122=[1]!SAN[RAS])*('[1]3.2'!BT$7=[1]SAN!$B$5:$B$154),0)),"")</f>
        <v/>
      </c>
      <c r="BU122" s="151" t="str">
        <f t="array" ref="BU122">IFERROR(INDEX([1]!SAN[DK_nr],MATCH(1,('[1]3.2'!$AM122=[1]!SAN[RAS])*('[1]3.2'!BU$7=[1]SAN!$B$5:$B$154),0)),"")</f>
        <v/>
      </c>
      <c r="BV122" s="151" t="str">
        <f t="array" ref="BV122">IFERROR(INDEX([1]!SAN[DK_nr],MATCH(1,('[1]3.2'!$AM122=[1]!SAN[RAS])*('[1]3.2'!BV$7=[1]SAN!$B$5:$B$154),0)),"")</f>
        <v/>
      </c>
      <c r="BW122" s="151" t="str">
        <f t="array" ref="BW122">IFERROR(INDEX([1]!SAN[DK_nr],MATCH(1,('[1]3.2'!$AM122=[1]!SAN[RAS])*('[1]3.2'!BW$7=[1]SAN!$B$5:$B$154),0)),"")</f>
        <v/>
      </c>
      <c r="BX122" s="151" t="str">
        <f t="array" ref="BX122">IFERROR(INDEX([1]!SAN[DK_nr],MATCH(1,('[1]3.2'!$AM122=[1]!SAN[RAS])*('[1]3.2'!BX$7=[1]SAN!$B$5:$B$154),0)),"")</f>
        <v/>
      </c>
      <c r="BY122" s="151" t="str">
        <f t="array" ref="BY122">IFERROR(INDEX([1]!SAN[DK_nr],MATCH(1,('[1]3.2'!$AM122=[1]!SAN[RAS])*('[1]3.2'!BY$7=[1]SAN!$B$5:$B$154),0)),"")</f>
        <v/>
      </c>
      <c r="BZ122" s="151" t="str">
        <f t="array" ref="BZ122">IFERROR(INDEX([1]!SAN[DK_nr],MATCH(1,('[1]3.2'!$AM122=[1]!SAN[RAS])*('[1]3.2'!BZ$7=[1]SAN!$B$5:$B$154),0)),"")</f>
        <v/>
      </c>
      <c r="CA122" s="151" t="str">
        <f t="array" ref="CA122">IFERROR(INDEX([1]!SAN[DK_nr],MATCH(1,('[1]3.2'!$AM122=[1]!SAN[RAS])*('[1]3.2'!CA$7=[1]SAN!$B$5:$B$154),0)),"")</f>
        <v/>
      </c>
      <c r="CB122" s="151" t="str">
        <f t="array" ref="CB122">IFERROR(INDEX([1]!SAN[DK_nr],MATCH(1,('[1]3.2'!$AM122=[1]!SAN[RAS])*('[1]3.2'!CB$7=[1]SAN!$B$5:$B$154),0)),"")</f>
        <v/>
      </c>
      <c r="CC122" s="151" t="str">
        <f t="array" ref="CC122">IFERROR(INDEX([1]!SAN[DK_nr],MATCH(1,('[1]3.2'!$AM122=[1]!SAN[RAS])*('[1]3.2'!CC$7=[1]SAN!$B$5:$B$154),0)),"")</f>
        <v/>
      </c>
      <c r="CD122" s="151" t="str">
        <f t="array" ref="CD122">IFERROR(INDEX([1]!SAN[DK_nr],MATCH(1,('[1]3.2'!$AM122=[1]!SAN[RAS])*('[1]3.2'!CD$7=[1]SAN!$B$5:$B$154),0)),"")</f>
        <v/>
      </c>
      <c r="CE122" s="151" t="str">
        <f t="array" ref="CE122">IFERROR(INDEX([1]!SAN[DK_nr],MATCH(1,('[1]3.2'!$AM122=[1]!SAN[RAS])*('[1]3.2'!CE$7=[1]SAN!$B$5:$B$154),0)),"")</f>
        <v/>
      </c>
      <c r="CF122" s="151" t="str">
        <f t="array" ref="CF122">IFERROR(INDEX([1]!SAN[DK_nr],MATCH(1,('[1]3.2'!$AM122=[1]!SAN[RAS])*('[1]3.2'!CF$7=[1]SAN!$B$5:$B$154),0)),"")</f>
        <v/>
      </c>
      <c r="CG122" s="151" t="str">
        <f t="array" ref="CG122">IFERROR(INDEX([1]!SAN[DK_nr],MATCH(1,('[1]3.2'!$AM122=[1]!SAN[RAS])*('[1]3.2'!CG$7=[1]SAN!$B$5:$B$154),0)),"")</f>
        <v/>
      </c>
      <c r="CH122" s="151" t="str">
        <f t="array" ref="CH122">IFERROR(INDEX([1]!SAN[DK_nr],MATCH(1,('[1]3.2'!$AM122=[1]!SAN[RAS])*('[1]3.2'!CH$7=[1]SAN!$B$5:$B$154),0)),"")</f>
        <v/>
      </c>
      <c r="CI122" s="151" t="str">
        <f t="array" ref="CI122">IFERROR(INDEX([1]!SAN[DK_nr],MATCH(1,('[1]3.2'!$AM122=[1]!SAN[RAS])*('[1]3.2'!CI$7=[1]SAN!$B$5:$B$154),0)),"")</f>
        <v/>
      </c>
      <c r="CJ122" s="151" t="str">
        <f t="array" ref="CJ122">IFERROR(INDEX([1]!SAN[DK_nr],MATCH(1,('[1]3.2'!$AM122=[1]!SAN[RAS])*('[1]3.2'!CJ$7=[1]SAN!$B$5:$B$154),0)),"")</f>
        <v/>
      </c>
      <c r="CK122" s="151" t="str">
        <f t="array" ref="CK122">IFERROR(INDEX([1]!SAN[DK_nr],MATCH(1,('[1]3.2'!$AM122=[1]!SAN[RAS])*('[1]3.2'!CK$7=[1]SAN!$B$5:$B$154),0)),"")</f>
        <v/>
      </c>
      <c r="CL122" s="151" t="str">
        <f t="array" ref="CL122">IFERROR(INDEX([1]!SAN[DK_nr],MATCH(1,('[1]3.2'!$AM122=[1]!SAN[RAS])*('[1]3.2'!CL$7=[1]SAN!$B$5:$B$154),0)),"")</f>
        <v/>
      </c>
      <c r="CM122" s="151" t="str">
        <f t="array" ref="CM122">IFERROR(INDEX([1]!SAN[DK_nr],MATCH(1,('[1]3.2'!$AM122=[1]!SAN[RAS])*('[1]3.2'!CM$7=[1]SAN!$B$5:$B$154),0)),"")</f>
        <v/>
      </c>
      <c r="CN122" s="151" t="str">
        <f t="array" ref="CN122">IFERROR(INDEX([1]!SAN[DK_nr],MATCH(1,('[1]3.2'!$AM122=[1]!SAN[RAS])*('[1]3.2'!CN$7=[1]SAN!$B$5:$B$154),0)),"")</f>
        <v/>
      </c>
      <c r="CO122" s="151" t="str">
        <f t="array" ref="CO122">IFERROR(INDEX([1]!SAN[DK_nr],MATCH(1,('[1]3.2'!$AM122=[1]!SAN[RAS])*('[1]3.2'!CO$7=[1]SAN!$B$5:$B$154),0)),"")</f>
        <v/>
      </c>
      <c r="CP122" s="151" t="str">
        <f t="array" ref="CP122">IFERROR(INDEX([1]!SAN[DK_nr],MATCH(1,('[1]3.2'!$AM122=[1]!SAN[RAS])*('[1]3.2'!CP$7=[1]SAN!$B$5:$B$154),0)),"")</f>
        <v/>
      </c>
      <c r="CQ122" s="151" t="str">
        <f t="array" ref="CQ122">IFERROR(INDEX([1]!SAN[DK_nr],MATCH(1,('[1]3.2'!$AM122=[1]!SAN[RAS])*('[1]3.2'!CQ$7=[1]SAN!$B$5:$B$154),0)),"")</f>
        <v/>
      </c>
      <c r="CR122" s="151" t="str">
        <f t="array" ref="CR122">IFERROR(INDEX([1]!SAN[DK_nr],MATCH(1,('[1]3.2'!$AM122=[1]!SAN[RAS])*('[1]3.2'!CR$7=[1]SAN!$B$5:$B$154),0)),"")</f>
        <v/>
      </c>
      <c r="CS122" s="151" t="str">
        <f t="array" ref="CS122">IFERROR(INDEX([1]!SAN[DK_nr],MATCH(1,('[1]3.2'!$AM122=[1]!SAN[RAS])*('[1]3.2'!CS$7=[1]SAN!$B$5:$B$154),0)),"")</f>
        <v/>
      </c>
      <c r="CT122" s="151" t="str">
        <f t="array" ref="CT122">IFERROR(INDEX([1]!SAN[DK_nr],MATCH(1,('[1]3.2'!$AM122=[1]!SAN[RAS])*('[1]3.2'!CT$7=[1]SAN!$B$5:$B$154),0)),"")</f>
        <v/>
      </c>
      <c r="CU122" s="151" t="str">
        <f t="array" ref="CU122">IFERROR(INDEX([1]!SAN[DK_nr],MATCH(1,('[1]3.2'!$AM122=[1]!SAN[RAS])*('[1]3.2'!CU$7=[1]SAN!$B$5:$B$154),0)),"")</f>
        <v/>
      </c>
      <c r="CV122" s="151" t="str">
        <f t="array" ref="CV122">IFERROR(INDEX([1]!SAN[DK_nr],MATCH(1,('[1]3.2'!$AM122=[1]!SAN[RAS])*('[1]3.2'!CV$7=[1]SAN!$B$5:$B$154),0)),"")</f>
        <v/>
      </c>
      <c r="CW122" s="151" t="str">
        <f t="array" ref="CW122">IFERROR(INDEX([1]!SAN[DK_nr],MATCH(1,('[1]3.2'!$AM122=[1]!SAN[RAS])*('[1]3.2'!CW$7=[1]SAN!$B$5:$B$154),0)),"")</f>
        <v/>
      </c>
      <c r="CX122" s="151" t="str">
        <f t="array" ref="CX122">IFERROR(INDEX([1]!SAN[DK_nr],MATCH(1,('[1]3.2'!$AM122=[1]!SAN[RAS])*('[1]3.2'!CX$7=[1]SAN!$B$5:$B$154),0)),"")</f>
        <v/>
      </c>
      <c r="CY122" s="151" t="str">
        <f t="array" ref="CY122">IFERROR(INDEX([1]!SAN[DK_nr],MATCH(1,('[1]3.2'!$AM122=[1]!SAN[RAS])*('[1]3.2'!CY$7=[1]SAN!$B$5:$B$154),0)),"")</f>
        <v/>
      </c>
      <c r="CZ122" s="151" t="str">
        <f t="array" ref="CZ122">IFERROR(INDEX([1]!SAN[DK_nr],MATCH(1,('[1]3.2'!$AM122=[1]!SAN[RAS])*('[1]3.2'!CZ$7=[1]SAN!$B$5:$B$154),0)),"")</f>
        <v/>
      </c>
      <c r="DA122" s="151" t="str">
        <f t="array" ref="DA122">IFERROR(INDEX([1]!SAN[DK_nr],MATCH(1,('[1]3.2'!$AM122=[1]!SAN[RAS])*('[1]3.2'!DA$7=[1]SAN!$B$5:$B$154),0)),"")</f>
        <v/>
      </c>
      <c r="DB122" s="151" t="str">
        <f t="array" ref="DB122">IFERROR(INDEX([1]!SAN[DK_nr],MATCH(1,('[1]3.2'!$AM122=[1]!SAN[RAS])*('[1]3.2'!DB$7=[1]SAN!$B$5:$B$154),0)),"")</f>
        <v/>
      </c>
      <c r="DC122" s="151" t="str">
        <f t="array" ref="DC122">IFERROR(INDEX([1]!SAN[DK_nr],MATCH(1,('[1]3.2'!$AM122=[1]!SAN[RAS])*('[1]3.2'!DC$7=[1]SAN!$B$5:$B$154),0)),"")</f>
        <v/>
      </c>
      <c r="DD122" s="151" t="str">
        <f t="array" ref="DD122">IFERROR(INDEX([1]!SAN[DK_nr],MATCH(1,('[1]3.2'!$AM122=[1]!SAN[RAS])*('[1]3.2'!DD$7=[1]SAN!$B$5:$B$154),0)),"")</f>
        <v/>
      </c>
      <c r="DE122" s="151" t="str">
        <f t="array" ref="DE122">IFERROR(INDEX([1]!SAN[DK_nr],MATCH(1,('[1]3.2'!$AM122=[1]!SAN[RAS])*('[1]3.2'!DE$7=[1]SAN!$B$5:$B$154),0)),"")</f>
        <v/>
      </c>
      <c r="DF122" s="151" t="str">
        <f t="array" ref="DF122">IFERROR(INDEX([1]!SAN[DK_nr],MATCH(1,('[1]3.2'!$AM122=[1]!SAN[RAS])*('[1]3.2'!DF$7=[1]SAN!$B$5:$B$154),0)),"")</f>
        <v/>
      </c>
      <c r="DG122" s="151" t="str">
        <f t="array" ref="DG122">IFERROR(INDEX([1]!SAN[DK_nr],MATCH(1,('[1]3.2'!$AM122=[1]!SAN[RAS])*('[1]3.2'!DG$7=[1]SAN!$B$5:$B$154),0)),"")</f>
        <v/>
      </c>
      <c r="DH122" s="151" t="str">
        <f t="array" ref="DH122">IFERROR(INDEX([1]!SAN[DK_nr],MATCH(1,('[1]3.2'!$AM122=[1]!SAN[RAS])*('[1]3.2'!DH$7=[1]SAN!$B$5:$B$154),0)),"")</f>
        <v/>
      </c>
      <c r="DI122" s="151" t="str">
        <f t="array" ref="DI122">IFERROR(INDEX([1]!SAN[DK_nr],MATCH(1,('[1]3.2'!$AM122=[1]!SAN[RAS])*('[1]3.2'!DI$7=[1]SAN!$B$5:$B$154),0)),"")</f>
        <v/>
      </c>
      <c r="DJ122" s="151" t="str">
        <f t="array" ref="DJ122">IFERROR(INDEX([1]!SAN[DK_nr],MATCH(1,('[1]3.2'!$AM122=[1]!SAN[RAS])*('[1]3.2'!DJ$7=[1]SAN!$B$5:$B$154),0)),"")</f>
        <v/>
      </c>
      <c r="DK122" s="151" t="str">
        <f t="array" ref="DK122">IFERROR(INDEX([1]!SAN[DK_nr],MATCH(1,('[1]3.2'!$AM122=[1]!SAN[RAS])*('[1]3.2'!DK$7=[1]SAN!$B$5:$B$154),0)),"")</f>
        <v/>
      </c>
      <c r="DL122" s="151" t="str">
        <f t="array" ref="DL122">IFERROR(INDEX([1]!SAN[DK_nr],MATCH(1,('[1]3.2'!$AM122=[1]!SAN[RAS])*('[1]3.2'!DL$7=[1]SAN!$B$5:$B$154),0)),"")</f>
        <v/>
      </c>
      <c r="DM122" s="151" t="str">
        <f t="array" ref="DM122">IFERROR(INDEX([1]!SAN[DK_nr],MATCH(1,('[1]3.2'!$AM122=[1]!SAN[RAS])*('[1]3.2'!DM$7=[1]SAN!$B$5:$B$154),0)),"")</f>
        <v/>
      </c>
      <c r="DN122" s="151" t="str">
        <f t="array" ref="DN122">IFERROR(INDEX([1]!SAN[DK_nr],MATCH(1,('[1]3.2'!$AM122=[1]!SAN[RAS])*('[1]3.2'!DN$7=[1]SAN!$B$5:$B$154),0)),"")</f>
        <v/>
      </c>
      <c r="DO122" s="151" t="str">
        <f t="array" ref="DO122">IFERROR(INDEX([1]!SAN[DK_nr],MATCH(1,('[1]3.2'!$AM122=[1]!SAN[RAS])*('[1]3.2'!DO$7=[1]SAN!$B$5:$B$154),0)),"")</f>
        <v/>
      </c>
      <c r="DP122" s="151" t="str">
        <f t="array" ref="DP122">IFERROR(INDEX([1]!SAN[DK_nr],MATCH(1,('[1]3.2'!$AM122=[1]!SAN[RAS])*('[1]3.2'!DP$7=[1]SAN!$B$5:$B$154),0)),"")</f>
        <v/>
      </c>
      <c r="DQ122" s="151" t="str">
        <f t="array" ref="DQ122">IFERROR(INDEX([1]!SAN[DK_nr],MATCH(1,('[1]3.2'!$AM122=[1]!SAN[RAS])*('[1]3.2'!DQ$7=[1]SAN!$B$5:$B$154),0)),"")</f>
        <v/>
      </c>
      <c r="DR122" s="151" t="str">
        <f t="array" ref="DR122">IFERROR(INDEX([1]!SAN[DK_nr],MATCH(1,('[1]3.2'!$AM122=[1]!SAN[RAS])*('[1]3.2'!DR$7=[1]SAN!$B$5:$B$154),0)),"")</f>
        <v/>
      </c>
      <c r="DS122" s="151" t="str">
        <f t="array" ref="DS122">IFERROR(INDEX([1]!SAN[DK_nr],MATCH(1,('[1]3.2'!$AM122=[1]!SAN[RAS])*('[1]3.2'!DS$7=[1]SAN!$B$5:$B$154),0)),"")</f>
        <v/>
      </c>
      <c r="DT122" s="151" t="str">
        <f t="array" ref="DT122">IFERROR(INDEX([1]!SAN[DK_nr],MATCH(1,('[1]3.2'!$AM122=[1]!SAN[RAS])*('[1]3.2'!DT$7=[1]SAN!$B$5:$B$154),0)),"")</f>
        <v/>
      </c>
      <c r="DU122" s="151" t="str">
        <f t="array" ref="DU122">IFERROR(INDEX([1]!SAN[DK_nr],MATCH(1,('[1]3.2'!$AM122=[1]!SAN[RAS])*('[1]3.2'!DU$7=[1]SAN!$B$5:$B$154),0)),"")</f>
        <v/>
      </c>
      <c r="DV122" s="151" t="str">
        <f t="array" ref="DV122">IFERROR(INDEX([1]!SAN[DK_nr],MATCH(1,('[1]3.2'!$AM122=[1]!SAN[RAS])*('[1]3.2'!DV$7=[1]SAN!$B$5:$B$154),0)),"")</f>
        <v/>
      </c>
      <c r="DW122" s="151" t="str">
        <f t="array" ref="DW122">IFERROR(INDEX([1]!SAN[DK_nr],MATCH(1,('[1]3.2'!$AM122=[1]!SAN[RAS])*('[1]3.2'!DW$7=[1]SAN!$B$5:$B$154),0)),"")</f>
        <v/>
      </c>
      <c r="DX122" s="151" t="str">
        <f t="array" ref="DX122">IFERROR(INDEX([1]!SAN[DK_nr],MATCH(1,('[1]3.2'!$AM122=[1]!SAN[RAS])*('[1]3.2'!DX$7=[1]SAN!$B$5:$B$154),0)),"")</f>
        <v/>
      </c>
      <c r="DY122" s="151" t="str">
        <f t="array" ref="DY122">IFERROR(INDEX([1]!SAN[DK_nr],MATCH(1,('[1]3.2'!$AM122=[1]!SAN[RAS])*('[1]3.2'!DY$7=[1]SAN!$B$5:$B$154),0)),"")</f>
        <v/>
      </c>
      <c r="DZ122" s="151" t="str">
        <f t="array" ref="DZ122">IFERROR(INDEX([1]!SAN[DK_nr],MATCH(1,('[1]3.2'!$AM122=[1]!SAN[RAS])*('[1]3.2'!DZ$7=[1]SAN!$B$5:$B$154),0)),"")</f>
        <v/>
      </c>
      <c r="EA122" s="151" t="str">
        <f t="array" ref="EA122">IFERROR(INDEX([1]!SAN[DK_nr],MATCH(1,('[1]3.2'!$AM122=[1]!SAN[RAS])*('[1]3.2'!EA$7=[1]SAN!$B$5:$B$154),0)),"")</f>
        <v/>
      </c>
      <c r="EB122" s="151" t="str">
        <f t="array" ref="EB122">IFERROR(INDEX([1]!SAN[DK_nr],MATCH(1,('[1]3.2'!$AM122=[1]!SAN[RAS])*('[1]3.2'!EB$7=[1]SAN!$B$5:$B$154),0)),"")</f>
        <v/>
      </c>
    </row>
    <row r="123" spans="2:132" ht="12.2" customHeight="1" x14ac:dyDescent="0.2">
      <c r="B123" s="168" t="s">
        <v>678</v>
      </c>
      <c r="C123" s="169" t="s">
        <v>679</v>
      </c>
      <c r="D123" s="170" t="str">
        <f t="shared" si="10"/>
        <v xml:space="preserve">                                                                                        </v>
      </c>
      <c r="E123" s="171" t="e">
        <f>+SUMIFS([1]!Sanaudos[Suma],[1]!Sanaudos[Pagal DK RAS],$AM123)</f>
        <v>#REF!</v>
      </c>
      <c r="F123" s="171"/>
      <c r="G123" s="171"/>
      <c r="H123" s="171"/>
      <c r="I123" s="171"/>
      <c r="J123" s="171" t="e">
        <f>+SUMIFS([1]!Sanaudos_kor[Suma],[1]!Sanaudos_kor[RAS],$AM123,[1]!Sanaudos_kor[KOR_nr],J$1)</f>
        <v>#REF!</v>
      </c>
      <c r="K123" s="171" t="e">
        <f>+SUMIFS([1]!Sanaudos_kor[Suma],[1]!Sanaudos_kor[RAS],$AM123,[1]!Sanaudos_kor[KOR_nr],K$1)</f>
        <v>#REF!</v>
      </c>
      <c r="L123" s="171" t="e">
        <f>+SUMIFS([1]!Sanaudos_kor[Suma],[1]!Sanaudos_kor[RAS],$AM123,[1]!Sanaudos_kor[KOR_nr],L$1)</f>
        <v>#REF!</v>
      </c>
      <c r="M123" s="171" t="e">
        <f>+SUMIFS([1]!Sanaudos_kor[Suma],[1]!Sanaudos_kor[RAS],$AM123,[1]!Sanaudos_kor[KOR_nr],M$1)</f>
        <v>#REF!</v>
      </c>
      <c r="N123" s="171" t="e">
        <f>+SUMIFS([1]!Sanaudos_kor[Suma],[1]!Sanaudos_kor[RAS],$AM123,[1]!Sanaudos_kor[KOR_nr],N$1)</f>
        <v>#REF!</v>
      </c>
      <c r="O123" s="171" t="e">
        <f>+SUMIFS([1]!Sanaudos_kor[Suma],[1]!Sanaudos_kor[RAS],$AM123,[1]!Sanaudos_kor[KOR_nr],O$1)</f>
        <v>#REF!</v>
      </c>
      <c r="P123" s="171" t="e">
        <f>+SUMIFS([1]!Sanaudos_kor[Suma],[1]!Sanaudos_kor[RAS],$AM123,[1]!Sanaudos_kor[KOR_nr],P$1)</f>
        <v>#REF!</v>
      </c>
      <c r="Q123" s="171" t="e">
        <f>+SUMIFS([1]!Sanaudos_kor[Suma],[1]!Sanaudos_kor[RAS],$AM123,[1]!Sanaudos_kor[KOR_nr],Q$1)</f>
        <v>#REF!</v>
      </c>
      <c r="R123" s="171" t="e">
        <f>+SUMIFS([1]!Sanaudos_kor[Suma],[1]!Sanaudos_kor[RAS],$AM123,[1]!Sanaudos_kor[KOR_nr],R$1)</f>
        <v>#REF!</v>
      </c>
      <c r="S123" s="171" t="e">
        <f>+SUMIFS([1]!Sanaudos_kor[Suma],[1]!Sanaudos_kor[RAS],$AM123,[1]!Sanaudos_kor[KOR_nr],S$1)</f>
        <v>#REF!</v>
      </c>
      <c r="T123" s="171" t="e">
        <f>+SUMIFS([1]!Sanaudos_kor[Suma],[1]!Sanaudos_kor[RAS],$AM123,[1]!Sanaudos_kor[KOR_nr],T$1)</f>
        <v>#REF!</v>
      </c>
      <c r="U123" s="171" t="e">
        <f>+SUMIFS([1]!Sanaudos_kor[Suma],[1]!Sanaudos_kor[RAS],$AM123,[1]!Sanaudos_kor[KOR_nr],U$1)</f>
        <v>#REF!</v>
      </c>
      <c r="V123" s="171" t="e">
        <f>+SUMIFS([1]!Sanaudos_kor[Suma],[1]!Sanaudos_kor[RAS],$AM123,[1]!Sanaudos_kor[KOR_nr],V$1)</f>
        <v>#REF!</v>
      </c>
      <c r="W123" s="171" t="e">
        <f>+SUMIFS([1]!Sanaudos_kor[Suma],[1]!Sanaudos_kor[RAS],$AM123,[1]!Sanaudos_kor[KOR_nr],W$1)</f>
        <v>#REF!</v>
      </c>
      <c r="X123" s="171" t="e">
        <f>+SUMIFS([1]!Sanaudos_kor[Suma],[1]!Sanaudos_kor[RAS],$AM123,[1]!Sanaudos_kor[KOR_nr],X$1)</f>
        <v>#REF!</v>
      </c>
      <c r="Y123" s="171" t="e">
        <f>+SUMIFS([1]!Sanaudos_kor[Suma],[1]!Sanaudos_kor[RAS],$AM123,[1]!Sanaudos_kor[KOR_nr],Y$1)</f>
        <v>#REF!</v>
      </c>
      <c r="Z123" s="171" t="e">
        <f>+SUMIFS([1]!Sanaudos_kor[Suma],[1]!Sanaudos_kor[RAS],$AM123,[1]!Sanaudos_kor[KOR_nr],Z$1)</f>
        <v>#REF!</v>
      </c>
      <c r="AA123" s="171" t="e">
        <f>+SUMIFS([1]!Sanaudos_kor[Suma],[1]!Sanaudos_kor[RAS],$AM123,[1]!Sanaudos_kor[KOR_nr],AA$1)</f>
        <v>#REF!</v>
      </c>
      <c r="AB123" s="171" t="e">
        <f>+SUMIFS([1]!Sanaudos_kor[Suma],[1]!Sanaudos_kor[RAS],$AM123,[1]!Sanaudos_kor[KOR_nr],AB$1)</f>
        <v>#REF!</v>
      </c>
      <c r="AC123" s="171" t="e">
        <f>+SUMIFS([1]!Sanaudos_kor[Suma],[1]!Sanaudos_kor[RAS],$AM123,[1]!Sanaudos_kor[KOR_nr],AC$1)</f>
        <v>#REF!</v>
      </c>
      <c r="AD123" s="171" t="e">
        <f>+SUMIFS([1]!Sanaudos_kor[Suma],[1]!Sanaudos_kor[RAS],$AM123,[1]!Sanaudos_kor[KOR_nr],AD$1)</f>
        <v>#REF!</v>
      </c>
      <c r="AE123" s="171" t="e">
        <f>+SUMIFS([1]!Sanaudos_kor[Suma],[1]!Sanaudos_kor[RAS],$AM123,[1]!Sanaudos_kor[KOR_nr],AE$1)</f>
        <v>#REF!</v>
      </c>
      <c r="AF123" s="171" t="e">
        <f t="shared" si="4"/>
        <v>#REF!</v>
      </c>
      <c r="AG123" s="538"/>
      <c r="AL123" s="172">
        <f>+'[1]3.pagrindinis'!A126</f>
        <v>1200</v>
      </c>
      <c r="AM123" s="172">
        <f>+'[1]3.pagrindinis'!B126</f>
        <v>1205</v>
      </c>
      <c r="AN123" s="166" t="e">
        <f>+SUMIFS('[1]5'!$M$8:$M$158,'[1]5'!$C$8:$C$158,$AM123)</f>
        <v>#VALUE!</v>
      </c>
      <c r="AO123" s="167" t="e">
        <f t="shared" si="5"/>
        <v>#VALUE!</v>
      </c>
      <c r="AR123" s="151" t="str">
        <f t="array" ref="AR123">IFERROR(INDEX([1]!SAN[DK_nr],MATCH(1,('[1]3.2'!$AM123=[1]!SAN[RAS])*('[1]3.2'!AR$7=[1]SAN!$B$5:$B$154),0)),"")</f>
        <v/>
      </c>
      <c r="AS123" s="151" t="str">
        <f t="array" ref="AS123">IFERROR(INDEX([1]!SAN[DK_nr],MATCH(1,('[1]3.2'!$AM123=[1]!SAN[RAS])*('[1]3.2'!AS$7=[1]SAN!$B$5:$B$154),0)),"")</f>
        <v/>
      </c>
      <c r="AT123" s="151" t="str">
        <f t="array" ref="AT123">IFERROR(INDEX([1]!SAN[DK_nr],MATCH(1,('[1]3.2'!$AM123=[1]!SAN[RAS])*('[1]3.2'!AT$7=[1]SAN!$B$5:$B$154),0)),"")</f>
        <v/>
      </c>
      <c r="AU123" s="151" t="str">
        <f t="array" ref="AU123">IFERROR(INDEX([1]!SAN[DK_nr],MATCH(1,('[1]3.2'!$AM123=[1]!SAN[RAS])*('[1]3.2'!AU$7=[1]SAN!$B$5:$B$154),0)),"")</f>
        <v/>
      </c>
      <c r="AV123" s="151" t="str">
        <f t="array" ref="AV123">IFERROR(INDEX([1]!SAN[DK_nr],MATCH(1,('[1]3.2'!$AM123=[1]!SAN[RAS])*('[1]3.2'!AV$7=[1]SAN!$B$5:$B$154),0)),"")</f>
        <v/>
      </c>
      <c r="AW123" s="151" t="str">
        <f t="array" ref="AW123">IFERROR(INDEX([1]!SAN[DK_nr],MATCH(1,('[1]3.2'!$AM123=[1]!SAN[RAS])*('[1]3.2'!AW$7=[1]SAN!$B$5:$B$154),0)),"")</f>
        <v/>
      </c>
      <c r="AX123" s="151" t="str">
        <f t="array" ref="AX123">IFERROR(INDEX([1]!SAN[DK_nr],MATCH(1,('[1]3.2'!$AM123=[1]!SAN[RAS])*('[1]3.2'!AX$7=[1]SAN!$B$5:$B$154),0)),"")</f>
        <v/>
      </c>
      <c r="AY123" s="151" t="str">
        <f t="array" ref="AY123">IFERROR(INDEX([1]!SAN[DK_nr],MATCH(1,('[1]3.2'!$AM123=[1]!SAN[RAS])*('[1]3.2'!AY$7=[1]SAN!$B$5:$B$154),0)),"")</f>
        <v/>
      </c>
      <c r="AZ123" s="151" t="str">
        <f t="array" ref="AZ123">IFERROR(INDEX([1]!SAN[DK_nr],MATCH(1,('[1]3.2'!$AM123=[1]!SAN[RAS])*('[1]3.2'!AZ$7=[1]SAN!$B$5:$B$154),0)),"")</f>
        <v/>
      </c>
      <c r="BA123" s="151" t="str">
        <f t="array" ref="BA123">IFERROR(INDEX([1]!SAN[DK_nr],MATCH(1,('[1]3.2'!$AM123=[1]!SAN[RAS])*('[1]3.2'!BA$7=[1]SAN!$B$5:$B$154),0)),"")</f>
        <v/>
      </c>
      <c r="BB123" s="151" t="str">
        <f t="array" ref="BB123">IFERROR(INDEX([1]!SAN[DK_nr],MATCH(1,('[1]3.2'!$AM123=[1]!SAN[RAS])*('[1]3.2'!BB$7=[1]SAN!$B$5:$B$154),0)),"")</f>
        <v/>
      </c>
      <c r="BC123" s="151" t="str">
        <f t="array" ref="BC123">IFERROR(INDEX([1]!SAN[DK_nr],MATCH(1,('[1]3.2'!$AM123=[1]!SAN[RAS])*('[1]3.2'!BC$7=[1]SAN!$B$5:$B$154),0)),"")</f>
        <v/>
      </c>
      <c r="BD123" s="151" t="str">
        <f t="array" ref="BD123">IFERROR(INDEX([1]!SAN[DK_nr],MATCH(1,('[1]3.2'!$AM123=[1]!SAN[RAS])*('[1]3.2'!BD$7=[1]SAN!$B$5:$B$154),0)),"")</f>
        <v/>
      </c>
      <c r="BE123" s="151" t="str">
        <f t="array" ref="BE123">IFERROR(INDEX([1]!SAN[DK_nr],MATCH(1,('[1]3.2'!$AM123=[1]!SAN[RAS])*('[1]3.2'!BE$7=[1]SAN!$B$5:$B$154),0)),"")</f>
        <v/>
      </c>
      <c r="BF123" s="151" t="str">
        <f t="array" ref="BF123">IFERROR(INDEX([1]!SAN[DK_nr],MATCH(1,('[1]3.2'!$AM123=[1]!SAN[RAS])*('[1]3.2'!BF$7=[1]SAN!$B$5:$B$154),0)),"")</f>
        <v/>
      </c>
      <c r="BG123" s="151" t="str">
        <f t="array" ref="BG123">IFERROR(INDEX([1]!SAN[DK_nr],MATCH(1,('[1]3.2'!$AM123=[1]!SAN[RAS])*('[1]3.2'!BG$7=[1]SAN!$B$5:$B$154),0)),"")</f>
        <v/>
      </c>
      <c r="BH123" s="151" t="str">
        <f t="array" ref="BH123">IFERROR(INDEX([1]!SAN[DK_nr],MATCH(1,('[1]3.2'!$AM123=[1]!SAN[RAS])*('[1]3.2'!BH$7=[1]SAN!$B$5:$B$154),0)),"")</f>
        <v/>
      </c>
      <c r="BI123" s="151" t="str">
        <f t="array" ref="BI123">IFERROR(INDEX([1]!SAN[DK_nr],MATCH(1,('[1]3.2'!$AM123=[1]!SAN[RAS])*('[1]3.2'!BI$7=[1]SAN!$B$5:$B$154),0)),"")</f>
        <v/>
      </c>
      <c r="BJ123" s="151" t="str">
        <f t="array" ref="BJ123">IFERROR(INDEX([1]!SAN[DK_nr],MATCH(1,('[1]3.2'!$AM123=[1]!SAN[RAS])*('[1]3.2'!BJ$7=[1]SAN!$B$5:$B$154),0)),"")</f>
        <v/>
      </c>
      <c r="BK123" s="151" t="str">
        <f t="array" ref="BK123">IFERROR(INDEX([1]!SAN[DK_nr],MATCH(1,('[1]3.2'!$AM123=[1]!SAN[RAS])*('[1]3.2'!BK$7=[1]SAN!$B$5:$B$154),0)),"")</f>
        <v/>
      </c>
      <c r="BL123" s="151" t="str">
        <f t="array" ref="BL123">IFERROR(INDEX([1]!SAN[DK_nr],MATCH(1,('[1]3.2'!$AM123=[1]!SAN[RAS])*('[1]3.2'!BL$7=[1]SAN!$B$5:$B$154),0)),"")</f>
        <v/>
      </c>
      <c r="BM123" s="151" t="str">
        <f t="array" ref="BM123">IFERROR(INDEX([1]!SAN[DK_nr],MATCH(1,('[1]3.2'!$AM123=[1]!SAN[RAS])*('[1]3.2'!BM$7=[1]SAN!$B$5:$B$154),0)),"")</f>
        <v/>
      </c>
      <c r="BN123" s="151" t="str">
        <f t="array" ref="BN123">IFERROR(INDEX([1]!SAN[DK_nr],MATCH(1,('[1]3.2'!$AM123=[1]!SAN[RAS])*('[1]3.2'!BN$7=[1]SAN!$B$5:$B$154),0)),"")</f>
        <v/>
      </c>
      <c r="BO123" s="151" t="str">
        <f t="array" ref="BO123">IFERROR(INDEX([1]!SAN[DK_nr],MATCH(1,('[1]3.2'!$AM123=[1]!SAN[RAS])*('[1]3.2'!BO$7=[1]SAN!$B$5:$B$154),0)),"")</f>
        <v/>
      </c>
      <c r="BP123" s="151" t="str">
        <f t="array" ref="BP123">IFERROR(INDEX([1]!SAN[DK_nr],MATCH(1,('[1]3.2'!$AM123=[1]!SAN[RAS])*('[1]3.2'!BP$7=[1]SAN!$B$5:$B$154),0)),"")</f>
        <v/>
      </c>
      <c r="BQ123" s="151" t="str">
        <f t="array" ref="BQ123">IFERROR(INDEX([1]!SAN[DK_nr],MATCH(1,('[1]3.2'!$AM123=[1]!SAN[RAS])*('[1]3.2'!BQ$7=[1]SAN!$B$5:$B$154),0)),"")</f>
        <v/>
      </c>
      <c r="BR123" s="151" t="str">
        <f t="array" ref="BR123">IFERROR(INDEX([1]!SAN[DK_nr],MATCH(1,('[1]3.2'!$AM123=[1]!SAN[RAS])*('[1]3.2'!BR$7=[1]SAN!$B$5:$B$154),0)),"")</f>
        <v/>
      </c>
      <c r="BS123" s="151" t="str">
        <f t="array" ref="BS123">IFERROR(INDEX([1]!SAN[DK_nr],MATCH(1,('[1]3.2'!$AM123=[1]!SAN[RAS])*('[1]3.2'!BS$7=[1]SAN!$B$5:$B$154),0)),"")</f>
        <v/>
      </c>
      <c r="BT123" s="151" t="str">
        <f t="array" ref="BT123">IFERROR(INDEX([1]!SAN[DK_nr],MATCH(1,('[1]3.2'!$AM123=[1]!SAN[RAS])*('[1]3.2'!BT$7=[1]SAN!$B$5:$B$154),0)),"")</f>
        <v/>
      </c>
      <c r="BU123" s="151" t="str">
        <f t="array" ref="BU123">IFERROR(INDEX([1]!SAN[DK_nr],MATCH(1,('[1]3.2'!$AM123=[1]!SAN[RAS])*('[1]3.2'!BU$7=[1]SAN!$B$5:$B$154),0)),"")</f>
        <v/>
      </c>
      <c r="BV123" s="151" t="str">
        <f t="array" ref="BV123">IFERROR(INDEX([1]!SAN[DK_nr],MATCH(1,('[1]3.2'!$AM123=[1]!SAN[RAS])*('[1]3.2'!BV$7=[1]SAN!$B$5:$B$154),0)),"")</f>
        <v/>
      </c>
      <c r="BW123" s="151" t="str">
        <f t="array" ref="BW123">IFERROR(INDEX([1]!SAN[DK_nr],MATCH(1,('[1]3.2'!$AM123=[1]!SAN[RAS])*('[1]3.2'!BW$7=[1]SAN!$B$5:$B$154),0)),"")</f>
        <v/>
      </c>
      <c r="BX123" s="151" t="str">
        <f t="array" ref="BX123">IFERROR(INDEX([1]!SAN[DK_nr],MATCH(1,('[1]3.2'!$AM123=[1]!SAN[RAS])*('[1]3.2'!BX$7=[1]SAN!$B$5:$B$154),0)),"")</f>
        <v/>
      </c>
      <c r="BY123" s="151" t="str">
        <f t="array" ref="BY123">IFERROR(INDEX([1]!SAN[DK_nr],MATCH(1,('[1]3.2'!$AM123=[1]!SAN[RAS])*('[1]3.2'!BY$7=[1]SAN!$B$5:$B$154),0)),"")</f>
        <v/>
      </c>
      <c r="BZ123" s="151" t="str">
        <f t="array" ref="BZ123">IFERROR(INDEX([1]!SAN[DK_nr],MATCH(1,('[1]3.2'!$AM123=[1]!SAN[RAS])*('[1]3.2'!BZ$7=[1]SAN!$B$5:$B$154),0)),"")</f>
        <v/>
      </c>
      <c r="CA123" s="151" t="str">
        <f t="array" ref="CA123">IFERROR(INDEX([1]!SAN[DK_nr],MATCH(1,('[1]3.2'!$AM123=[1]!SAN[RAS])*('[1]3.2'!CA$7=[1]SAN!$B$5:$B$154),0)),"")</f>
        <v/>
      </c>
      <c r="CB123" s="151" t="str">
        <f t="array" ref="CB123">IFERROR(INDEX([1]!SAN[DK_nr],MATCH(1,('[1]3.2'!$AM123=[1]!SAN[RAS])*('[1]3.2'!CB$7=[1]SAN!$B$5:$B$154),0)),"")</f>
        <v/>
      </c>
      <c r="CC123" s="151" t="str">
        <f t="array" ref="CC123">IFERROR(INDEX([1]!SAN[DK_nr],MATCH(1,('[1]3.2'!$AM123=[1]!SAN[RAS])*('[1]3.2'!CC$7=[1]SAN!$B$5:$B$154),0)),"")</f>
        <v/>
      </c>
      <c r="CD123" s="151" t="str">
        <f t="array" ref="CD123">IFERROR(INDEX([1]!SAN[DK_nr],MATCH(1,('[1]3.2'!$AM123=[1]!SAN[RAS])*('[1]3.2'!CD$7=[1]SAN!$B$5:$B$154),0)),"")</f>
        <v/>
      </c>
      <c r="CE123" s="151" t="str">
        <f t="array" ref="CE123">IFERROR(INDEX([1]!SAN[DK_nr],MATCH(1,('[1]3.2'!$AM123=[1]!SAN[RAS])*('[1]3.2'!CE$7=[1]SAN!$B$5:$B$154),0)),"")</f>
        <v/>
      </c>
      <c r="CF123" s="151" t="str">
        <f t="array" ref="CF123">IFERROR(INDEX([1]!SAN[DK_nr],MATCH(1,('[1]3.2'!$AM123=[1]!SAN[RAS])*('[1]3.2'!CF$7=[1]SAN!$B$5:$B$154),0)),"")</f>
        <v/>
      </c>
      <c r="CG123" s="151" t="str">
        <f t="array" ref="CG123">IFERROR(INDEX([1]!SAN[DK_nr],MATCH(1,('[1]3.2'!$AM123=[1]!SAN[RAS])*('[1]3.2'!CG$7=[1]SAN!$B$5:$B$154),0)),"")</f>
        <v/>
      </c>
      <c r="CH123" s="151" t="str">
        <f t="array" ref="CH123">IFERROR(INDEX([1]!SAN[DK_nr],MATCH(1,('[1]3.2'!$AM123=[1]!SAN[RAS])*('[1]3.2'!CH$7=[1]SAN!$B$5:$B$154),0)),"")</f>
        <v/>
      </c>
      <c r="CI123" s="151" t="str">
        <f t="array" ref="CI123">IFERROR(INDEX([1]!SAN[DK_nr],MATCH(1,('[1]3.2'!$AM123=[1]!SAN[RAS])*('[1]3.2'!CI$7=[1]SAN!$B$5:$B$154),0)),"")</f>
        <v/>
      </c>
      <c r="CJ123" s="151" t="str">
        <f t="array" ref="CJ123">IFERROR(INDEX([1]!SAN[DK_nr],MATCH(1,('[1]3.2'!$AM123=[1]!SAN[RAS])*('[1]3.2'!CJ$7=[1]SAN!$B$5:$B$154),0)),"")</f>
        <v/>
      </c>
      <c r="CK123" s="151" t="str">
        <f t="array" ref="CK123">IFERROR(INDEX([1]!SAN[DK_nr],MATCH(1,('[1]3.2'!$AM123=[1]!SAN[RAS])*('[1]3.2'!CK$7=[1]SAN!$B$5:$B$154),0)),"")</f>
        <v/>
      </c>
      <c r="CL123" s="151" t="str">
        <f t="array" ref="CL123">IFERROR(INDEX([1]!SAN[DK_nr],MATCH(1,('[1]3.2'!$AM123=[1]!SAN[RAS])*('[1]3.2'!CL$7=[1]SAN!$B$5:$B$154),0)),"")</f>
        <v/>
      </c>
      <c r="CM123" s="151" t="str">
        <f t="array" ref="CM123">IFERROR(INDEX([1]!SAN[DK_nr],MATCH(1,('[1]3.2'!$AM123=[1]!SAN[RAS])*('[1]3.2'!CM$7=[1]SAN!$B$5:$B$154),0)),"")</f>
        <v/>
      </c>
      <c r="CN123" s="151" t="str">
        <f t="array" ref="CN123">IFERROR(INDEX([1]!SAN[DK_nr],MATCH(1,('[1]3.2'!$AM123=[1]!SAN[RAS])*('[1]3.2'!CN$7=[1]SAN!$B$5:$B$154),0)),"")</f>
        <v/>
      </c>
      <c r="CO123" s="151" t="str">
        <f t="array" ref="CO123">IFERROR(INDEX([1]!SAN[DK_nr],MATCH(1,('[1]3.2'!$AM123=[1]!SAN[RAS])*('[1]3.2'!CO$7=[1]SAN!$B$5:$B$154),0)),"")</f>
        <v/>
      </c>
      <c r="CP123" s="151" t="str">
        <f t="array" ref="CP123">IFERROR(INDEX([1]!SAN[DK_nr],MATCH(1,('[1]3.2'!$AM123=[1]!SAN[RAS])*('[1]3.2'!CP$7=[1]SAN!$B$5:$B$154),0)),"")</f>
        <v/>
      </c>
      <c r="CQ123" s="151" t="str">
        <f t="array" ref="CQ123">IFERROR(INDEX([1]!SAN[DK_nr],MATCH(1,('[1]3.2'!$AM123=[1]!SAN[RAS])*('[1]3.2'!CQ$7=[1]SAN!$B$5:$B$154),0)),"")</f>
        <v/>
      </c>
      <c r="CR123" s="151" t="str">
        <f t="array" ref="CR123">IFERROR(INDEX([1]!SAN[DK_nr],MATCH(1,('[1]3.2'!$AM123=[1]!SAN[RAS])*('[1]3.2'!CR$7=[1]SAN!$B$5:$B$154),0)),"")</f>
        <v/>
      </c>
      <c r="CS123" s="151" t="str">
        <f t="array" ref="CS123">IFERROR(INDEX([1]!SAN[DK_nr],MATCH(1,('[1]3.2'!$AM123=[1]!SAN[RAS])*('[1]3.2'!CS$7=[1]SAN!$B$5:$B$154),0)),"")</f>
        <v/>
      </c>
      <c r="CT123" s="151" t="str">
        <f t="array" ref="CT123">IFERROR(INDEX([1]!SAN[DK_nr],MATCH(1,('[1]3.2'!$AM123=[1]!SAN[RAS])*('[1]3.2'!CT$7=[1]SAN!$B$5:$B$154),0)),"")</f>
        <v/>
      </c>
      <c r="CU123" s="151" t="str">
        <f t="array" ref="CU123">IFERROR(INDEX([1]!SAN[DK_nr],MATCH(1,('[1]3.2'!$AM123=[1]!SAN[RAS])*('[1]3.2'!CU$7=[1]SAN!$B$5:$B$154),0)),"")</f>
        <v/>
      </c>
      <c r="CV123" s="151" t="str">
        <f t="array" ref="CV123">IFERROR(INDEX([1]!SAN[DK_nr],MATCH(1,('[1]3.2'!$AM123=[1]!SAN[RAS])*('[1]3.2'!CV$7=[1]SAN!$B$5:$B$154),0)),"")</f>
        <v/>
      </c>
      <c r="CW123" s="151" t="str">
        <f t="array" ref="CW123">IFERROR(INDEX([1]!SAN[DK_nr],MATCH(1,('[1]3.2'!$AM123=[1]!SAN[RAS])*('[1]3.2'!CW$7=[1]SAN!$B$5:$B$154),0)),"")</f>
        <v/>
      </c>
      <c r="CX123" s="151" t="str">
        <f t="array" ref="CX123">IFERROR(INDEX([1]!SAN[DK_nr],MATCH(1,('[1]3.2'!$AM123=[1]!SAN[RAS])*('[1]3.2'!CX$7=[1]SAN!$B$5:$B$154),0)),"")</f>
        <v/>
      </c>
      <c r="CY123" s="151" t="str">
        <f t="array" ref="CY123">IFERROR(INDEX([1]!SAN[DK_nr],MATCH(1,('[1]3.2'!$AM123=[1]!SAN[RAS])*('[1]3.2'!CY$7=[1]SAN!$B$5:$B$154),0)),"")</f>
        <v/>
      </c>
      <c r="CZ123" s="151" t="str">
        <f t="array" ref="CZ123">IFERROR(INDEX([1]!SAN[DK_nr],MATCH(1,('[1]3.2'!$AM123=[1]!SAN[RAS])*('[1]3.2'!CZ$7=[1]SAN!$B$5:$B$154),0)),"")</f>
        <v/>
      </c>
      <c r="DA123" s="151" t="str">
        <f t="array" ref="DA123">IFERROR(INDEX([1]!SAN[DK_nr],MATCH(1,('[1]3.2'!$AM123=[1]!SAN[RAS])*('[1]3.2'!DA$7=[1]SAN!$B$5:$B$154),0)),"")</f>
        <v/>
      </c>
      <c r="DB123" s="151" t="str">
        <f t="array" ref="DB123">IFERROR(INDEX([1]!SAN[DK_nr],MATCH(1,('[1]3.2'!$AM123=[1]!SAN[RAS])*('[1]3.2'!DB$7=[1]SAN!$B$5:$B$154),0)),"")</f>
        <v/>
      </c>
      <c r="DC123" s="151" t="str">
        <f t="array" ref="DC123">IFERROR(INDEX([1]!SAN[DK_nr],MATCH(1,('[1]3.2'!$AM123=[1]!SAN[RAS])*('[1]3.2'!DC$7=[1]SAN!$B$5:$B$154),0)),"")</f>
        <v/>
      </c>
      <c r="DD123" s="151" t="str">
        <f t="array" ref="DD123">IFERROR(INDEX([1]!SAN[DK_nr],MATCH(1,('[1]3.2'!$AM123=[1]!SAN[RAS])*('[1]3.2'!DD$7=[1]SAN!$B$5:$B$154),0)),"")</f>
        <v/>
      </c>
      <c r="DE123" s="151" t="str">
        <f t="array" ref="DE123">IFERROR(INDEX([1]!SAN[DK_nr],MATCH(1,('[1]3.2'!$AM123=[1]!SAN[RAS])*('[1]3.2'!DE$7=[1]SAN!$B$5:$B$154),0)),"")</f>
        <v/>
      </c>
      <c r="DF123" s="151" t="str">
        <f t="array" ref="DF123">IFERROR(INDEX([1]!SAN[DK_nr],MATCH(1,('[1]3.2'!$AM123=[1]!SAN[RAS])*('[1]3.2'!DF$7=[1]SAN!$B$5:$B$154),0)),"")</f>
        <v/>
      </c>
      <c r="DG123" s="151" t="str">
        <f t="array" ref="DG123">IFERROR(INDEX([1]!SAN[DK_nr],MATCH(1,('[1]3.2'!$AM123=[1]!SAN[RAS])*('[1]3.2'!DG$7=[1]SAN!$B$5:$B$154),0)),"")</f>
        <v/>
      </c>
      <c r="DH123" s="151" t="str">
        <f t="array" ref="DH123">IFERROR(INDEX([1]!SAN[DK_nr],MATCH(1,('[1]3.2'!$AM123=[1]!SAN[RAS])*('[1]3.2'!DH$7=[1]SAN!$B$5:$B$154),0)),"")</f>
        <v/>
      </c>
      <c r="DI123" s="151" t="str">
        <f t="array" ref="DI123">IFERROR(INDEX([1]!SAN[DK_nr],MATCH(1,('[1]3.2'!$AM123=[1]!SAN[RAS])*('[1]3.2'!DI$7=[1]SAN!$B$5:$B$154),0)),"")</f>
        <v/>
      </c>
      <c r="DJ123" s="151" t="str">
        <f t="array" ref="DJ123">IFERROR(INDEX([1]!SAN[DK_nr],MATCH(1,('[1]3.2'!$AM123=[1]!SAN[RAS])*('[1]3.2'!DJ$7=[1]SAN!$B$5:$B$154),0)),"")</f>
        <v/>
      </c>
      <c r="DK123" s="151" t="str">
        <f t="array" ref="DK123">IFERROR(INDEX([1]!SAN[DK_nr],MATCH(1,('[1]3.2'!$AM123=[1]!SAN[RAS])*('[1]3.2'!DK$7=[1]SAN!$B$5:$B$154),0)),"")</f>
        <v/>
      </c>
      <c r="DL123" s="151" t="str">
        <f t="array" ref="DL123">IFERROR(INDEX([1]!SAN[DK_nr],MATCH(1,('[1]3.2'!$AM123=[1]!SAN[RAS])*('[1]3.2'!DL$7=[1]SAN!$B$5:$B$154),0)),"")</f>
        <v/>
      </c>
      <c r="DM123" s="151" t="str">
        <f t="array" ref="DM123">IFERROR(INDEX([1]!SAN[DK_nr],MATCH(1,('[1]3.2'!$AM123=[1]!SAN[RAS])*('[1]3.2'!DM$7=[1]SAN!$B$5:$B$154),0)),"")</f>
        <v/>
      </c>
      <c r="DN123" s="151" t="str">
        <f t="array" ref="DN123">IFERROR(INDEX([1]!SAN[DK_nr],MATCH(1,('[1]3.2'!$AM123=[1]!SAN[RAS])*('[1]3.2'!DN$7=[1]SAN!$B$5:$B$154),0)),"")</f>
        <v/>
      </c>
      <c r="DO123" s="151" t="str">
        <f t="array" ref="DO123">IFERROR(INDEX([1]!SAN[DK_nr],MATCH(1,('[1]3.2'!$AM123=[1]!SAN[RAS])*('[1]3.2'!DO$7=[1]SAN!$B$5:$B$154),0)),"")</f>
        <v/>
      </c>
      <c r="DP123" s="151" t="str">
        <f t="array" ref="DP123">IFERROR(INDEX([1]!SAN[DK_nr],MATCH(1,('[1]3.2'!$AM123=[1]!SAN[RAS])*('[1]3.2'!DP$7=[1]SAN!$B$5:$B$154),0)),"")</f>
        <v/>
      </c>
      <c r="DQ123" s="151" t="str">
        <f t="array" ref="DQ123">IFERROR(INDEX([1]!SAN[DK_nr],MATCH(1,('[1]3.2'!$AM123=[1]!SAN[RAS])*('[1]3.2'!DQ$7=[1]SAN!$B$5:$B$154),0)),"")</f>
        <v/>
      </c>
      <c r="DR123" s="151" t="str">
        <f t="array" ref="DR123">IFERROR(INDEX([1]!SAN[DK_nr],MATCH(1,('[1]3.2'!$AM123=[1]!SAN[RAS])*('[1]3.2'!DR$7=[1]SAN!$B$5:$B$154),0)),"")</f>
        <v/>
      </c>
      <c r="DS123" s="151" t="str">
        <f t="array" ref="DS123">IFERROR(INDEX([1]!SAN[DK_nr],MATCH(1,('[1]3.2'!$AM123=[1]!SAN[RAS])*('[1]3.2'!DS$7=[1]SAN!$B$5:$B$154),0)),"")</f>
        <v/>
      </c>
      <c r="DT123" s="151" t="str">
        <f t="array" ref="DT123">IFERROR(INDEX([1]!SAN[DK_nr],MATCH(1,('[1]3.2'!$AM123=[1]!SAN[RAS])*('[1]3.2'!DT$7=[1]SAN!$B$5:$B$154),0)),"")</f>
        <v/>
      </c>
      <c r="DU123" s="151" t="str">
        <f t="array" ref="DU123">IFERROR(INDEX([1]!SAN[DK_nr],MATCH(1,('[1]3.2'!$AM123=[1]!SAN[RAS])*('[1]3.2'!DU$7=[1]SAN!$B$5:$B$154),0)),"")</f>
        <v/>
      </c>
      <c r="DV123" s="151" t="str">
        <f t="array" ref="DV123">IFERROR(INDEX([1]!SAN[DK_nr],MATCH(1,('[1]3.2'!$AM123=[1]!SAN[RAS])*('[1]3.2'!DV$7=[1]SAN!$B$5:$B$154),0)),"")</f>
        <v/>
      </c>
      <c r="DW123" s="151" t="str">
        <f t="array" ref="DW123">IFERROR(INDEX([1]!SAN[DK_nr],MATCH(1,('[1]3.2'!$AM123=[1]!SAN[RAS])*('[1]3.2'!DW$7=[1]SAN!$B$5:$B$154),0)),"")</f>
        <v/>
      </c>
      <c r="DX123" s="151" t="str">
        <f t="array" ref="DX123">IFERROR(INDEX([1]!SAN[DK_nr],MATCH(1,('[1]3.2'!$AM123=[1]!SAN[RAS])*('[1]3.2'!DX$7=[1]SAN!$B$5:$B$154),0)),"")</f>
        <v/>
      </c>
      <c r="DY123" s="151" t="str">
        <f t="array" ref="DY123">IFERROR(INDEX([1]!SAN[DK_nr],MATCH(1,('[1]3.2'!$AM123=[1]!SAN[RAS])*('[1]3.2'!DY$7=[1]SAN!$B$5:$B$154),0)),"")</f>
        <v/>
      </c>
      <c r="DZ123" s="151" t="str">
        <f t="array" ref="DZ123">IFERROR(INDEX([1]!SAN[DK_nr],MATCH(1,('[1]3.2'!$AM123=[1]!SAN[RAS])*('[1]3.2'!DZ$7=[1]SAN!$B$5:$B$154),0)),"")</f>
        <v/>
      </c>
      <c r="EA123" s="151" t="str">
        <f t="array" ref="EA123">IFERROR(INDEX([1]!SAN[DK_nr],MATCH(1,('[1]3.2'!$AM123=[1]!SAN[RAS])*('[1]3.2'!EA$7=[1]SAN!$B$5:$B$154),0)),"")</f>
        <v/>
      </c>
      <c r="EB123" s="151" t="str">
        <f t="array" ref="EB123">IFERROR(INDEX([1]!SAN[DK_nr],MATCH(1,('[1]3.2'!$AM123=[1]!SAN[RAS])*('[1]3.2'!EB$7=[1]SAN!$B$5:$B$154),0)),"")</f>
        <v/>
      </c>
    </row>
    <row r="124" spans="2:132" ht="12.2" customHeight="1" x14ac:dyDescent="0.2">
      <c r="B124" s="168" t="s">
        <v>680</v>
      </c>
      <c r="C124" s="169" t="s">
        <v>681</v>
      </c>
      <c r="D124" s="170" t="str">
        <f t="shared" si="10"/>
        <v xml:space="preserve">                                                                                        </v>
      </c>
      <c r="E124" s="171" t="e">
        <f>+SUMIFS([1]!Sanaudos[Suma],[1]!Sanaudos[Pagal DK RAS],$AM124)</f>
        <v>#REF!</v>
      </c>
      <c r="F124" s="171"/>
      <c r="G124" s="171"/>
      <c r="H124" s="171"/>
      <c r="I124" s="171"/>
      <c r="J124" s="171" t="e">
        <f>+SUMIFS([1]!Sanaudos_kor[Suma],[1]!Sanaudos_kor[RAS],$AM124,[1]!Sanaudos_kor[KOR_nr],J$1)</f>
        <v>#REF!</v>
      </c>
      <c r="K124" s="171" t="e">
        <f>+SUMIFS([1]!Sanaudos_kor[Suma],[1]!Sanaudos_kor[RAS],$AM124,[1]!Sanaudos_kor[KOR_nr],K$1)</f>
        <v>#REF!</v>
      </c>
      <c r="L124" s="171" t="e">
        <f>+SUMIFS([1]!Sanaudos_kor[Suma],[1]!Sanaudos_kor[RAS],$AM124,[1]!Sanaudos_kor[KOR_nr],L$1)</f>
        <v>#REF!</v>
      </c>
      <c r="M124" s="171" t="e">
        <f>+SUMIFS([1]!Sanaudos_kor[Suma],[1]!Sanaudos_kor[RAS],$AM124,[1]!Sanaudos_kor[KOR_nr],M$1)</f>
        <v>#REF!</v>
      </c>
      <c r="N124" s="171" t="e">
        <f>+SUMIFS([1]!Sanaudos_kor[Suma],[1]!Sanaudos_kor[RAS],$AM124,[1]!Sanaudos_kor[KOR_nr],N$1)</f>
        <v>#REF!</v>
      </c>
      <c r="O124" s="171" t="e">
        <f>+SUMIFS([1]!Sanaudos_kor[Suma],[1]!Sanaudos_kor[RAS],$AM124,[1]!Sanaudos_kor[KOR_nr],O$1)</f>
        <v>#REF!</v>
      </c>
      <c r="P124" s="171" t="e">
        <f>+SUMIFS([1]!Sanaudos_kor[Suma],[1]!Sanaudos_kor[RAS],$AM124,[1]!Sanaudos_kor[KOR_nr],P$1)</f>
        <v>#REF!</v>
      </c>
      <c r="Q124" s="171" t="e">
        <f>+SUMIFS([1]!Sanaudos_kor[Suma],[1]!Sanaudos_kor[RAS],$AM124,[1]!Sanaudos_kor[KOR_nr],Q$1)</f>
        <v>#REF!</v>
      </c>
      <c r="R124" s="171" t="e">
        <f>+SUMIFS([1]!Sanaudos_kor[Suma],[1]!Sanaudos_kor[RAS],$AM124,[1]!Sanaudos_kor[KOR_nr],R$1)</f>
        <v>#REF!</v>
      </c>
      <c r="S124" s="171" t="e">
        <f>+SUMIFS([1]!Sanaudos_kor[Suma],[1]!Sanaudos_kor[RAS],$AM124,[1]!Sanaudos_kor[KOR_nr],S$1)</f>
        <v>#REF!</v>
      </c>
      <c r="T124" s="171" t="e">
        <f>+SUMIFS([1]!Sanaudos_kor[Suma],[1]!Sanaudos_kor[RAS],$AM124,[1]!Sanaudos_kor[KOR_nr],T$1)</f>
        <v>#REF!</v>
      </c>
      <c r="U124" s="171" t="e">
        <f>+SUMIFS([1]!Sanaudos_kor[Suma],[1]!Sanaudos_kor[RAS],$AM124,[1]!Sanaudos_kor[KOR_nr],U$1)</f>
        <v>#REF!</v>
      </c>
      <c r="V124" s="171" t="e">
        <f>+SUMIFS([1]!Sanaudos_kor[Suma],[1]!Sanaudos_kor[RAS],$AM124,[1]!Sanaudos_kor[KOR_nr],V$1)</f>
        <v>#REF!</v>
      </c>
      <c r="W124" s="171" t="e">
        <f>+SUMIFS([1]!Sanaudos_kor[Suma],[1]!Sanaudos_kor[RAS],$AM124,[1]!Sanaudos_kor[KOR_nr],W$1)</f>
        <v>#REF!</v>
      </c>
      <c r="X124" s="171" t="e">
        <f>+SUMIFS([1]!Sanaudos_kor[Suma],[1]!Sanaudos_kor[RAS],$AM124,[1]!Sanaudos_kor[KOR_nr],X$1)</f>
        <v>#REF!</v>
      </c>
      <c r="Y124" s="171" t="e">
        <f>+SUMIFS([1]!Sanaudos_kor[Suma],[1]!Sanaudos_kor[RAS],$AM124,[1]!Sanaudos_kor[KOR_nr],Y$1)</f>
        <v>#REF!</v>
      </c>
      <c r="Z124" s="171" t="e">
        <f>+SUMIFS([1]!Sanaudos_kor[Suma],[1]!Sanaudos_kor[RAS],$AM124,[1]!Sanaudos_kor[KOR_nr],Z$1)</f>
        <v>#REF!</v>
      </c>
      <c r="AA124" s="171" t="e">
        <f>+SUMIFS([1]!Sanaudos_kor[Suma],[1]!Sanaudos_kor[RAS],$AM124,[1]!Sanaudos_kor[KOR_nr],AA$1)</f>
        <v>#REF!</v>
      </c>
      <c r="AB124" s="171" t="e">
        <f>+SUMIFS([1]!Sanaudos_kor[Suma],[1]!Sanaudos_kor[RAS],$AM124,[1]!Sanaudos_kor[KOR_nr],AB$1)</f>
        <v>#REF!</v>
      </c>
      <c r="AC124" s="171" t="e">
        <f>+SUMIFS([1]!Sanaudos_kor[Suma],[1]!Sanaudos_kor[RAS],$AM124,[1]!Sanaudos_kor[KOR_nr],AC$1)</f>
        <v>#REF!</v>
      </c>
      <c r="AD124" s="171" t="e">
        <f>+SUMIFS([1]!Sanaudos_kor[Suma],[1]!Sanaudos_kor[RAS],$AM124,[1]!Sanaudos_kor[KOR_nr],AD$1)</f>
        <v>#REF!</v>
      </c>
      <c r="AE124" s="171" t="e">
        <f>+SUMIFS([1]!Sanaudos_kor[Suma],[1]!Sanaudos_kor[RAS],$AM124,[1]!Sanaudos_kor[KOR_nr],AE$1)</f>
        <v>#REF!</v>
      </c>
      <c r="AF124" s="171" t="e">
        <f t="shared" si="4"/>
        <v>#REF!</v>
      </c>
      <c r="AG124" s="538"/>
      <c r="AL124" s="172">
        <f>+'[1]3.pagrindinis'!A127</f>
        <v>1200</v>
      </c>
      <c r="AM124" s="172">
        <f>+'[1]3.pagrindinis'!B127</f>
        <v>1206</v>
      </c>
      <c r="AN124" s="166" t="e">
        <f>+SUMIFS('[1]5'!$M$8:$M$158,'[1]5'!$C$8:$C$158,$AM124)</f>
        <v>#VALUE!</v>
      </c>
      <c r="AO124" s="167" t="e">
        <f t="shared" si="5"/>
        <v>#VALUE!</v>
      </c>
      <c r="AR124" s="151" t="str">
        <f t="array" ref="AR124">IFERROR(INDEX([1]!SAN[DK_nr],MATCH(1,('[1]3.2'!$AM124=[1]!SAN[RAS])*('[1]3.2'!AR$7=[1]SAN!$B$5:$B$154),0)),"")</f>
        <v/>
      </c>
      <c r="AS124" s="151" t="str">
        <f t="array" ref="AS124">IFERROR(INDEX([1]!SAN[DK_nr],MATCH(1,('[1]3.2'!$AM124=[1]!SAN[RAS])*('[1]3.2'!AS$7=[1]SAN!$B$5:$B$154),0)),"")</f>
        <v/>
      </c>
      <c r="AT124" s="151" t="str">
        <f t="array" ref="AT124">IFERROR(INDEX([1]!SAN[DK_nr],MATCH(1,('[1]3.2'!$AM124=[1]!SAN[RAS])*('[1]3.2'!AT$7=[1]SAN!$B$5:$B$154),0)),"")</f>
        <v/>
      </c>
      <c r="AU124" s="151" t="str">
        <f t="array" ref="AU124">IFERROR(INDEX([1]!SAN[DK_nr],MATCH(1,('[1]3.2'!$AM124=[1]!SAN[RAS])*('[1]3.2'!AU$7=[1]SAN!$B$5:$B$154),0)),"")</f>
        <v/>
      </c>
      <c r="AV124" s="151" t="str">
        <f t="array" ref="AV124">IFERROR(INDEX([1]!SAN[DK_nr],MATCH(1,('[1]3.2'!$AM124=[1]!SAN[RAS])*('[1]3.2'!AV$7=[1]SAN!$B$5:$B$154),0)),"")</f>
        <v/>
      </c>
      <c r="AW124" s="151" t="str">
        <f t="array" ref="AW124">IFERROR(INDEX([1]!SAN[DK_nr],MATCH(1,('[1]3.2'!$AM124=[1]!SAN[RAS])*('[1]3.2'!AW$7=[1]SAN!$B$5:$B$154),0)),"")</f>
        <v/>
      </c>
      <c r="AX124" s="151" t="str">
        <f t="array" ref="AX124">IFERROR(INDEX([1]!SAN[DK_nr],MATCH(1,('[1]3.2'!$AM124=[1]!SAN[RAS])*('[1]3.2'!AX$7=[1]SAN!$B$5:$B$154),0)),"")</f>
        <v/>
      </c>
      <c r="AY124" s="151" t="str">
        <f t="array" ref="AY124">IFERROR(INDEX([1]!SAN[DK_nr],MATCH(1,('[1]3.2'!$AM124=[1]!SAN[RAS])*('[1]3.2'!AY$7=[1]SAN!$B$5:$B$154),0)),"")</f>
        <v/>
      </c>
      <c r="AZ124" s="151" t="str">
        <f t="array" ref="AZ124">IFERROR(INDEX([1]!SAN[DK_nr],MATCH(1,('[1]3.2'!$AM124=[1]!SAN[RAS])*('[1]3.2'!AZ$7=[1]SAN!$B$5:$B$154),0)),"")</f>
        <v/>
      </c>
      <c r="BA124" s="151" t="str">
        <f t="array" ref="BA124">IFERROR(INDEX([1]!SAN[DK_nr],MATCH(1,('[1]3.2'!$AM124=[1]!SAN[RAS])*('[1]3.2'!BA$7=[1]SAN!$B$5:$B$154),0)),"")</f>
        <v/>
      </c>
      <c r="BB124" s="151" t="str">
        <f t="array" ref="BB124">IFERROR(INDEX([1]!SAN[DK_nr],MATCH(1,('[1]3.2'!$AM124=[1]!SAN[RAS])*('[1]3.2'!BB$7=[1]SAN!$B$5:$B$154),0)),"")</f>
        <v/>
      </c>
      <c r="BC124" s="151" t="str">
        <f t="array" ref="BC124">IFERROR(INDEX([1]!SAN[DK_nr],MATCH(1,('[1]3.2'!$AM124=[1]!SAN[RAS])*('[1]3.2'!BC$7=[1]SAN!$B$5:$B$154),0)),"")</f>
        <v/>
      </c>
      <c r="BD124" s="151" t="str">
        <f t="array" ref="BD124">IFERROR(INDEX([1]!SAN[DK_nr],MATCH(1,('[1]3.2'!$AM124=[1]!SAN[RAS])*('[1]3.2'!BD$7=[1]SAN!$B$5:$B$154),0)),"")</f>
        <v/>
      </c>
      <c r="BE124" s="151" t="str">
        <f t="array" ref="BE124">IFERROR(INDEX([1]!SAN[DK_nr],MATCH(1,('[1]3.2'!$AM124=[1]!SAN[RAS])*('[1]3.2'!BE$7=[1]SAN!$B$5:$B$154),0)),"")</f>
        <v/>
      </c>
      <c r="BF124" s="151" t="str">
        <f t="array" ref="BF124">IFERROR(INDEX([1]!SAN[DK_nr],MATCH(1,('[1]3.2'!$AM124=[1]!SAN[RAS])*('[1]3.2'!BF$7=[1]SAN!$B$5:$B$154),0)),"")</f>
        <v/>
      </c>
      <c r="BG124" s="151" t="str">
        <f t="array" ref="BG124">IFERROR(INDEX([1]!SAN[DK_nr],MATCH(1,('[1]3.2'!$AM124=[1]!SAN[RAS])*('[1]3.2'!BG$7=[1]SAN!$B$5:$B$154),0)),"")</f>
        <v/>
      </c>
      <c r="BH124" s="151" t="str">
        <f t="array" ref="BH124">IFERROR(INDEX([1]!SAN[DK_nr],MATCH(1,('[1]3.2'!$AM124=[1]!SAN[RAS])*('[1]3.2'!BH$7=[1]SAN!$B$5:$B$154),0)),"")</f>
        <v/>
      </c>
      <c r="BI124" s="151" t="str">
        <f t="array" ref="BI124">IFERROR(INDEX([1]!SAN[DK_nr],MATCH(1,('[1]3.2'!$AM124=[1]!SAN[RAS])*('[1]3.2'!BI$7=[1]SAN!$B$5:$B$154),0)),"")</f>
        <v/>
      </c>
      <c r="BJ124" s="151" t="str">
        <f t="array" ref="BJ124">IFERROR(INDEX([1]!SAN[DK_nr],MATCH(1,('[1]3.2'!$AM124=[1]!SAN[RAS])*('[1]3.2'!BJ$7=[1]SAN!$B$5:$B$154),0)),"")</f>
        <v/>
      </c>
      <c r="BK124" s="151" t="str">
        <f t="array" ref="BK124">IFERROR(INDEX([1]!SAN[DK_nr],MATCH(1,('[1]3.2'!$AM124=[1]!SAN[RAS])*('[1]3.2'!BK$7=[1]SAN!$B$5:$B$154),0)),"")</f>
        <v/>
      </c>
      <c r="BL124" s="151" t="str">
        <f t="array" ref="BL124">IFERROR(INDEX([1]!SAN[DK_nr],MATCH(1,('[1]3.2'!$AM124=[1]!SAN[RAS])*('[1]3.2'!BL$7=[1]SAN!$B$5:$B$154),0)),"")</f>
        <v/>
      </c>
      <c r="BM124" s="151" t="str">
        <f t="array" ref="BM124">IFERROR(INDEX([1]!SAN[DK_nr],MATCH(1,('[1]3.2'!$AM124=[1]!SAN[RAS])*('[1]3.2'!BM$7=[1]SAN!$B$5:$B$154),0)),"")</f>
        <v/>
      </c>
      <c r="BN124" s="151" t="str">
        <f t="array" ref="BN124">IFERROR(INDEX([1]!SAN[DK_nr],MATCH(1,('[1]3.2'!$AM124=[1]!SAN[RAS])*('[1]3.2'!BN$7=[1]SAN!$B$5:$B$154),0)),"")</f>
        <v/>
      </c>
      <c r="BO124" s="151" t="str">
        <f t="array" ref="BO124">IFERROR(INDEX([1]!SAN[DK_nr],MATCH(1,('[1]3.2'!$AM124=[1]!SAN[RAS])*('[1]3.2'!BO$7=[1]SAN!$B$5:$B$154),0)),"")</f>
        <v/>
      </c>
      <c r="BP124" s="151" t="str">
        <f t="array" ref="BP124">IFERROR(INDEX([1]!SAN[DK_nr],MATCH(1,('[1]3.2'!$AM124=[1]!SAN[RAS])*('[1]3.2'!BP$7=[1]SAN!$B$5:$B$154),0)),"")</f>
        <v/>
      </c>
      <c r="BQ124" s="151" t="str">
        <f t="array" ref="BQ124">IFERROR(INDEX([1]!SAN[DK_nr],MATCH(1,('[1]3.2'!$AM124=[1]!SAN[RAS])*('[1]3.2'!BQ$7=[1]SAN!$B$5:$B$154),0)),"")</f>
        <v/>
      </c>
      <c r="BR124" s="151" t="str">
        <f t="array" ref="BR124">IFERROR(INDEX([1]!SAN[DK_nr],MATCH(1,('[1]3.2'!$AM124=[1]!SAN[RAS])*('[1]3.2'!BR$7=[1]SAN!$B$5:$B$154),0)),"")</f>
        <v/>
      </c>
      <c r="BS124" s="151" t="str">
        <f t="array" ref="BS124">IFERROR(INDEX([1]!SAN[DK_nr],MATCH(1,('[1]3.2'!$AM124=[1]!SAN[RAS])*('[1]3.2'!BS$7=[1]SAN!$B$5:$B$154),0)),"")</f>
        <v/>
      </c>
      <c r="BT124" s="151" t="str">
        <f t="array" ref="BT124">IFERROR(INDEX([1]!SAN[DK_nr],MATCH(1,('[1]3.2'!$AM124=[1]!SAN[RAS])*('[1]3.2'!BT$7=[1]SAN!$B$5:$B$154),0)),"")</f>
        <v/>
      </c>
      <c r="BU124" s="151" t="str">
        <f t="array" ref="BU124">IFERROR(INDEX([1]!SAN[DK_nr],MATCH(1,('[1]3.2'!$AM124=[1]!SAN[RAS])*('[1]3.2'!BU$7=[1]SAN!$B$5:$B$154),0)),"")</f>
        <v/>
      </c>
      <c r="BV124" s="151" t="str">
        <f t="array" ref="BV124">IFERROR(INDEX([1]!SAN[DK_nr],MATCH(1,('[1]3.2'!$AM124=[1]!SAN[RAS])*('[1]3.2'!BV$7=[1]SAN!$B$5:$B$154),0)),"")</f>
        <v/>
      </c>
      <c r="BW124" s="151" t="str">
        <f t="array" ref="BW124">IFERROR(INDEX([1]!SAN[DK_nr],MATCH(1,('[1]3.2'!$AM124=[1]!SAN[RAS])*('[1]3.2'!BW$7=[1]SAN!$B$5:$B$154),0)),"")</f>
        <v/>
      </c>
      <c r="BX124" s="151" t="str">
        <f t="array" ref="BX124">IFERROR(INDEX([1]!SAN[DK_nr],MATCH(1,('[1]3.2'!$AM124=[1]!SAN[RAS])*('[1]3.2'!BX$7=[1]SAN!$B$5:$B$154),0)),"")</f>
        <v/>
      </c>
      <c r="BY124" s="151" t="str">
        <f t="array" ref="BY124">IFERROR(INDEX([1]!SAN[DK_nr],MATCH(1,('[1]3.2'!$AM124=[1]!SAN[RAS])*('[1]3.2'!BY$7=[1]SAN!$B$5:$B$154),0)),"")</f>
        <v/>
      </c>
      <c r="BZ124" s="151" t="str">
        <f t="array" ref="BZ124">IFERROR(INDEX([1]!SAN[DK_nr],MATCH(1,('[1]3.2'!$AM124=[1]!SAN[RAS])*('[1]3.2'!BZ$7=[1]SAN!$B$5:$B$154),0)),"")</f>
        <v/>
      </c>
      <c r="CA124" s="151" t="str">
        <f t="array" ref="CA124">IFERROR(INDEX([1]!SAN[DK_nr],MATCH(1,('[1]3.2'!$AM124=[1]!SAN[RAS])*('[1]3.2'!CA$7=[1]SAN!$B$5:$B$154),0)),"")</f>
        <v/>
      </c>
      <c r="CB124" s="151" t="str">
        <f t="array" ref="CB124">IFERROR(INDEX([1]!SAN[DK_nr],MATCH(1,('[1]3.2'!$AM124=[1]!SAN[RAS])*('[1]3.2'!CB$7=[1]SAN!$B$5:$B$154),0)),"")</f>
        <v/>
      </c>
      <c r="CC124" s="151" t="str">
        <f t="array" ref="CC124">IFERROR(INDEX([1]!SAN[DK_nr],MATCH(1,('[1]3.2'!$AM124=[1]!SAN[RAS])*('[1]3.2'!CC$7=[1]SAN!$B$5:$B$154),0)),"")</f>
        <v/>
      </c>
      <c r="CD124" s="151" t="str">
        <f t="array" ref="CD124">IFERROR(INDEX([1]!SAN[DK_nr],MATCH(1,('[1]3.2'!$AM124=[1]!SAN[RAS])*('[1]3.2'!CD$7=[1]SAN!$B$5:$B$154),0)),"")</f>
        <v/>
      </c>
      <c r="CE124" s="151" t="str">
        <f t="array" ref="CE124">IFERROR(INDEX([1]!SAN[DK_nr],MATCH(1,('[1]3.2'!$AM124=[1]!SAN[RAS])*('[1]3.2'!CE$7=[1]SAN!$B$5:$B$154),0)),"")</f>
        <v/>
      </c>
      <c r="CF124" s="151" t="str">
        <f t="array" ref="CF124">IFERROR(INDEX([1]!SAN[DK_nr],MATCH(1,('[1]3.2'!$AM124=[1]!SAN[RAS])*('[1]3.2'!CF$7=[1]SAN!$B$5:$B$154),0)),"")</f>
        <v/>
      </c>
      <c r="CG124" s="151" t="str">
        <f t="array" ref="CG124">IFERROR(INDEX([1]!SAN[DK_nr],MATCH(1,('[1]3.2'!$AM124=[1]!SAN[RAS])*('[1]3.2'!CG$7=[1]SAN!$B$5:$B$154),0)),"")</f>
        <v/>
      </c>
      <c r="CH124" s="151" t="str">
        <f t="array" ref="CH124">IFERROR(INDEX([1]!SAN[DK_nr],MATCH(1,('[1]3.2'!$AM124=[1]!SAN[RAS])*('[1]3.2'!CH$7=[1]SAN!$B$5:$B$154),0)),"")</f>
        <v/>
      </c>
      <c r="CI124" s="151" t="str">
        <f t="array" ref="CI124">IFERROR(INDEX([1]!SAN[DK_nr],MATCH(1,('[1]3.2'!$AM124=[1]!SAN[RAS])*('[1]3.2'!CI$7=[1]SAN!$B$5:$B$154),0)),"")</f>
        <v/>
      </c>
      <c r="CJ124" s="151" t="str">
        <f t="array" ref="CJ124">IFERROR(INDEX([1]!SAN[DK_nr],MATCH(1,('[1]3.2'!$AM124=[1]!SAN[RAS])*('[1]3.2'!CJ$7=[1]SAN!$B$5:$B$154),0)),"")</f>
        <v/>
      </c>
      <c r="CK124" s="151" t="str">
        <f t="array" ref="CK124">IFERROR(INDEX([1]!SAN[DK_nr],MATCH(1,('[1]3.2'!$AM124=[1]!SAN[RAS])*('[1]3.2'!CK$7=[1]SAN!$B$5:$B$154),0)),"")</f>
        <v/>
      </c>
      <c r="CL124" s="151" t="str">
        <f t="array" ref="CL124">IFERROR(INDEX([1]!SAN[DK_nr],MATCH(1,('[1]3.2'!$AM124=[1]!SAN[RAS])*('[1]3.2'!CL$7=[1]SAN!$B$5:$B$154),0)),"")</f>
        <v/>
      </c>
      <c r="CM124" s="151" t="str">
        <f t="array" ref="CM124">IFERROR(INDEX([1]!SAN[DK_nr],MATCH(1,('[1]3.2'!$AM124=[1]!SAN[RAS])*('[1]3.2'!CM$7=[1]SAN!$B$5:$B$154),0)),"")</f>
        <v/>
      </c>
      <c r="CN124" s="151" t="str">
        <f t="array" ref="CN124">IFERROR(INDEX([1]!SAN[DK_nr],MATCH(1,('[1]3.2'!$AM124=[1]!SAN[RAS])*('[1]3.2'!CN$7=[1]SAN!$B$5:$B$154),0)),"")</f>
        <v/>
      </c>
      <c r="CO124" s="151" t="str">
        <f t="array" ref="CO124">IFERROR(INDEX([1]!SAN[DK_nr],MATCH(1,('[1]3.2'!$AM124=[1]!SAN[RAS])*('[1]3.2'!CO$7=[1]SAN!$B$5:$B$154),0)),"")</f>
        <v/>
      </c>
      <c r="CP124" s="151" t="str">
        <f t="array" ref="CP124">IFERROR(INDEX([1]!SAN[DK_nr],MATCH(1,('[1]3.2'!$AM124=[1]!SAN[RAS])*('[1]3.2'!CP$7=[1]SAN!$B$5:$B$154),0)),"")</f>
        <v/>
      </c>
      <c r="CQ124" s="151" t="str">
        <f t="array" ref="CQ124">IFERROR(INDEX([1]!SAN[DK_nr],MATCH(1,('[1]3.2'!$AM124=[1]!SAN[RAS])*('[1]3.2'!CQ$7=[1]SAN!$B$5:$B$154),0)),"")</f>
        <v/>
      </c>
      <c r="CR124" s="151" t="str">
        <f t="array" ref="CR124">IFERROR(INDEX([1]!SAN[DK_nr],MATCH(1,('[1]3.2'!$AM124=[1]!SAN[RAS])*('[1]3.2'!CR$7=[1]SAN!$B$5:$B$154),0)),"")</f>
        <v/>
      </c>
      <c r="CS124" s="151" t="str">
        <f t="array" ref="CS124">IFERROR(INDEX([1]!SAN[DK_nr],MATCH(1,('[1]3.2'!$AM124=[1]!SAN[RAS])*('[1]3.2'!CS$7=[1]SAN!$B$5:$B$154),0)),"")</f>
        <v/>
      </c>
      <c r="CT124" s="151" t="str">
        <f t="array" ref="CT124">IFERROR(INDEX([1]!SAN[DK_nr],MATCH(1,('[1]3.2'!$AM124=[1]!SAN[RAS])*('[1]3.2'!CT$7=[1]SAN!$B$5:$B$154),0)),"")</f>
        <v/>
      </c>
      <c r="CU124" s="151" t="str">
        <f t="array" ref="CU124">IFERROR(INDEX([1]!SAN[DK_nr],MATCH(1,('[1]3.2'!$AM124=[1]!SAN[RAS])*('[1]3.2'!CU$7=[1]SAN!$B$5:$B$154),0)),"")</f>
        <v/>
      </c>
      <c r="CV124" s="151" t="str">
        <f t="array" ref="CV124">IFERROR(INDEX([1]!SAN[DK_nr],MATCH(1,('[1]3.2'!$AM124=[1]!SAN[RAS])*('[1]3.2'!CV$7=[1]SAN!$B$5:$B$154),0)),"")</f>
        <v/>
      </c>
      <c r="CW124" s="151" t="str">
        <f t="array" ref="CW124">IFERROR(INDEX([1]!SAN[DK_nr],MATCH(1,('[1]3.2'!$AM124=[1]!SAN[RAS])*('[1]3.2'!CW$7=[1]SAN!$B$5:$B$154),0)),"")</f>
        <v/>
      </c>
      <c r="CX124" s="151" t="str">
        <f t="array" ref="CX124">IFERROR(INDEX([1]!SAN[DK_nr],MATCH(1,('[1]3.2'!$AM124=[1]!SAN[RAS])*('[1]3.2'!CX$7=[1]SAN!$B$5:$B$154),0)),"")</f>
        <v/>
      </c>
      <c r="CY124" s="151" t="str">
        <f t="array" ref="CY124">IFERROR(INDEX([1]!SAN[DK_nr],MATCH(1,('[1]3.2'!$AM124=[1]!SAN[RAS])*('[1]3.2'!CY$7=[1]SAN!$B$5:$B$154),0)),"")</f>
        <v/>
      </c>
      <c r="CZ124" s="151" t="str">
        <f t="array" ref="CZ124">IFERROR(INDEX([1]!SAN[DK_nr],MATCH(1,('[1]3.2'!$AM124=[1]!SAN[RAS])*('[1]3.2'!CZ$7=[1]SAN!$B$5:$B$154),0)),"")</f>
        <v/>
      </c>
      <c r="DA124" s="151" t="str">
        <f t="array" ref="DA124">IFERROR(INDEX([1]!SAN[DK_nr],MATCH(1,('[1]3.2'!$AM124=[1]!SAN[RAS])*('[1]3.2'!DA$7=[1]SAN!$B$5:$B$154),0)),"")</f>
        <v/>
      </c>
      <c r="DB124" s="151" t="str">
        <f t="array" ref="DB124">IFERROR(INDEX([1]!SAN[DK_nr],MATCH(1,('[1]3.2'!$AM124=[1]!SAN[RAS])*('[1]3.2'!DB$7=[1]SAN!$B$5:$B$154),0)),"")</f>
        <v/>
      </c>
      <c r="DC124" s="151" t="str">
        <f t="array" ref="DC124">IFERROR(INDEX([1]!SAN[DK_nr],MATCH(1,('[1]3.2'!$AM124=[1]!SAN[RAS])*('[1]3.2'!DC$7=[1]SAN!$B$5:$B$154),0)),"")</f>
        <v/>
      </c>
      <c r="DD124" s="151" t="str">
        <f t="array" ref="DD124">IFERROR(INDEX([1]!SAN[DK_nr],MATCH(1,('[1]3.2'!$AM124=[1]!SAN[RAS])*('[1]3.2'!DD$7=[1]SAN!$B$5:$B$154),0)),"")</f>
        <v/>
      </c>
      <c r="DE124" s="151" t="str">
        <f t="array" ref="DE124">IFERROR(INDEX([1]!SAN[DK_nr],MATCH(1,('[1]3.2'!$AM124=[1]!SAN[RAS])*('[1]3.2'!DE$7=[1]SAN!$B$5:$B$154),0)),"")</f>
        <v/>
      </c>
      <c r="DF124" s="151" t="str">
        <f t="array" ref="DF124">IFERROR(INDEX([1]!SAN[DK_nr],MATCH(1,('[1]3.2'!$AM124=[1]!SAN[RAS])*('[1]3.2'!DF$7=[1]SAN!$B$5:$B$154),0)),"")</f>
        <v/>
      </c>
      <c r="DG124" s="151" t="str">
        <f t="array" ref="DG124">IFERROR(INDEX([1]!SAN[DK_nr],MATCH(1,('[1]3.2'!$AM124=[1]!SAN[RAS])*('[1]3.2'!DG$7=[1]SAN!$B$5:$B$154),0)),"")</f>
        <v/>
      </c>
      <c r="DH124" s="151" t="str">
        <f t="array" ref="DH124">IFERROR(INDEX([1]!SAN[DK_nr],MATCH(1,('[1]3.2'!$AM124=[1]!SAN[RAS])*('[1]3.2'!DH$7=[1]SAN!$B$5:$B$154),0)),"")</f>
        <v/>
      </c>
      <c r="DI124" s="151" t="str">
        <f t="array" ref="DI124">IFERROR(INDEX([1]!SAN[DK_nr],MATCH(1,('[1]3.2'!$AM124=[1]!SAN[RAS])*('[1]3.2'!DI$7=[1]SAN!$B$5:$B$154),0)),"")</f>
        <v/>
      </c>
      <c r="DJ124" s="151" t="str">
        <f t="array" ref="DJ124">IFERROR(INDEX([1]!SAN[DK_nr],MATCH(1,('[1]3.2'!$AM124=[1]!SAN[RAS])*('[1]3.2'!DJ$7=[1]SAN!$B$5:$B$154),0)),"")</f>
        <v/>
      </c>
      <c r="DK124" s="151" t="str">
        <f t="array" ref="DK124">IFERROR(INDEX([1]!SAN[DK_nr],MATCH(1,('[1]3.2'!$AM124=[1]!SAN[RAS])*('[1]3.2'!DK$7=[1]SAN!$B$5:$B$154),0)),"")</f>
        <v/>
      </c>
      <c r="DL124" s="151" t="str">
        <f t="array" ref="DL124">IFERROR(INDEX([1]!SAN[DK_nr],MATCH(1,('[1]3.2'!$AM124=[1]!SAN[RAS])*('[1]3.2'!DL$7=[1]SAN!$B$5:$B$154),0)),"")</f>
        <v/>
      </c>
      <c r="DM124" s="151" t="str">
        <f t="array" ref="DM124">IFERROR(INDEX([1]!SAN[DK_nr],MATCH(1,('[1]3.2'!$AM124=[1]!SAN[RAS])*('[1]3.2'!DM$7=[1]SAN!$B$5:$B$154),0)),"")</f>
        <v/>
      </c>
      <c r="DN124" s="151" t="str">
        <f t="array" ref="DN124">IFERROR(INDEX([1]!SAN[DK_nr],MATCH(1,('[1]3.2'!$AM124=[1]!SAN[RAS])*('[1]3.2'!DN$7=[1]SAN!$B$5:$B$154),0)),"")</f>
        <v/>
      </c>
      <c r="DO124" s="151" t="str">
        <f t="array" ref="DO124">IFERROR(INDEX([1]!SAN[DK_nr],MATCH(1,('[1]3.2'!$AM124=[1]!SAN[RAS])*('[1]3.2'!DO$7=[1]SAN!$B$5:$B$154),0)),"")</f>
        <v/>
      </c>
      <c r="DP124" s="151" t="str">
        <f t="array" ref="DP124">IFERROR(INDEX([1]!SAN[DK_nr],MATCH(1,('[1]3.2'!$AM124=[1]!SAN[RAS])*('[1]3.2'!DP$7=[1]SAN!$B$5:$B$154),0)),"")</f>
        <v/>
      </c>
      <c r="DQ124" s="151" t="str">
        <f t="array" ref="DQ124">IFERROR(INDEX([1]!SAN[DK_nr],MATCH(1,('[1]3.2'!$AM124=[1]!SAN[RAS])*('[1]3.2'!DQ$7=[1]SAN!$B$5:$B$154),0)),"")</f>
        <v/>
      </c>
      <c r="DR124" s="151" t="str">
        <f t="array" ref="DR124">IFERROR(INDEX([1]!SAN[DK_nr],MATCH(1,('[1]3.2'!$AM124=[1]!SAN[RAS])*('[1]3.2'!DR$7=[1]SAN!$B$5:$B$154),0)),"")</f>
        <v/>
      </c>
      <c r="DS124" s="151" t="str">
        <f t="array" ref="DS124">IFERROR(INDEX([1]!SAN[DK_nr],MATCH(1,('[1]3.2'!$AM124=[1]!SAN[RAS])*('[1]3.2'!DS$7=[1]SAN!$B$5:$B$154),0)),"")</f>
        <v/>
      </c>
      <c r="DT124" s="151" t="str">
        <f t="array" ref="DT124">IFERROR(INDEX([1]!SAN[DK_nr],MATCH(1,('[1]3.2'!$AM124=[1]!SAN[RAS])*('[1]3.2'!DT$7=[1]SAN!$B$5:$B$154),0)),"")</f>
        <v/>
      </c>
      <c r="DU124" s="151" t="str">
        <f t="array" ref="DU124">IFERROR(INDEX([1]!SAN[DK_nr],MATCH(1,('[1]3.2'!$AM124=[1]!SAN[RAS])*('[1]3.2'!DU$7=[1]SAN!$B$5:$B$154),0)),"")</f>
        <v/>
      </c>
      <c r="DV124" s="151" t="str">
        <f t="array" ref="DV124">IFERROR(INDEX([1]!SAN[DK_nr],MATCH(1,('[1]3.2'!$AM124=[1]!SAN[RAS])*('[1]3.2'!DV$7=[1]SAN!$B$5:$B$154),0)),"")</f>
        <v/>
      </c>
      <c r="DW124" s="151" t="str">
        <f t="array" ref="DW124">IFERROR(INDEX([1]!SAN[DK_nr],MATCH(1,('[1]3.2'!$AM124=[1]!SAN[RAS])*('[1]3.2'!DW$7=[1]SAN!$B$5:$B$154),0)),"")</f>
        <v/>
      </c>
      <c r="DX124" s="151" t="str">
        <f t="array" ref="DX124">IFERROR(INDEX([1]!SAN[DK_nr],MATCH(1,('[1]3.2'!$AM124=[1]!SAN[RAS])*('[1]3.2'!DX$7=[1]SAN!$B$5:$B$154),0)),"")</f>
        <v/>
      </c>
      <c r="DY124" s="151" t="str">
        <f t="array" ref="DY124">IFERROR(INDEX([1]!SAN[DK_nr],MATCH(1,('[1]3.2'!$AM124=[1]!SAN[RAS])*('[1]3.2'!DY$7=[1]SAN!$B$5:$B$154),0)),"")</f>
        <v/>
      </c>
      <c r="DZ124" s="151" t="str">
        <f t="array" ref="DZ124">IFERROR(INDEX([1]!SAN[DK_nr],MATCH(1,('[1]3.2'!$AM124=[1]!SAN[RAS])*('[1]3.2'!DZ$7=[1]SAN!$B$5:$B$154),0)),"")</f>
        <v/>
      </c>
      <c r="EA124" s="151" t="str">
        <f t="array" ref="EA124">IFERROR(INDEX([1]!SAN[DK_nr],MATCH(1,('[1]3.2'!$AM124=[1]!SAN[RAS])*('[1]3.2'!EA$7=[1]SAN!$B$5:$B$154),0)),"")</f>
        <v/>
      </c>
      <c r="EB124" s="151" t="str">
        <f t="array" ref="EB124">IFERROR(INDEX([1]!SAN[DK_nr],MATCH(1,('[1]3.2'!$AM124=[1]!SAN[RAS])*('[1]3.2'!EB$7=[1]SAN!$B$5:$B$154),0)),"")</f>
        <v/>
      </c>
    </row>
    <row r="125" spans="2:132" ht="12.2" customHeight="1" x14ac:dyDescent="0.2">
      <c r="B125" s="168" t="s">
        <v>682</v>
      </c>
      <c r="C125" s="169" t="s">
        <v>683</v>
      </c>
      <c r="D125" s="170" t="str">
        <f t="shared" si="10"/>
        <v xml:space="preserve">                                                                                        </v>
      </c>
      <c r="E125" s="171" t="e">
        <f>+SUMIFS([1]!Sanaudos[Suma],[1]!Sanaudos[Pagal DK RAS],$AM125)</f>
        <v>#REF!</v>
      </c>
      <c r="F125" s="171"/>
      <c r="G125" s="171"/>
      <c r="H125" s="171"/>
      <c r="I125" s="171"/>
      <c r="J125" s="171" t="e">
        <f>+SUMIFS([1]!Sanaudos_kor[Suma],[1]!Sanaudos_kor[RAS],$AM125,[1]!Sanaudos_kor[KOR_nr],J$1)</f>
        <v>#REF!</v>
      </c>
      <c r="K125" s="171" t="e">
        <f>+SUMIFS([1]!Sanaudos_kor[Suma],[1]!Sanaudos_kor[RAS],$AM125,[1]!Sanaudos_kor[KOR_nr],K$1)</f>
        <v>#REF!</v>
      </c>
      <c r="L125" s="171" t="e">
        <f>+SUMIFS([1]!Sanaudos_kor[Suma],[1]!Sanaudos_kor[RAS],$AM125,[1]!Sanaudos_kor[KOR_nr],L$1)</f>
        <v>#REF!</v>
      </c>
      <c r="M125" s="171" t="e">
        <f>+SUMIFS([1]!Sanaudos_kor[Suma],[1]!Sanaudos_kor[RAS],$AM125,[1]!Sanaudos_kor[KOR_nr],M$1)</f>
        <v>#REF!</v>
      </c>
      <c r="N125" s="171" t="e">
        <f>+SUMIFS([1]!Sanaudos_kor[Suma],[1]!Sanaudos_kor[RAS],$AM125,[1]!Sanaudos_kor[KOR_nr],N$1)</f>
        <v>#REF!</v>
      </c>
      <c r="O125" s="171" t="e">
        <f>+SUMIFS([1]!Sanaudos_kor[Suma],[1]!Sanaudos_kor[RAS],$AM125,[1]!Sanaudos_kor[KOR_nr],O$1)</f>
        <v>#REF!</v>
      </c>
      <c r="P125" s="171" t="e">
        <f>+SUMIFS([1]!Sanaudos_kor[Suma],[1]!Sanaudos_kor[RAS],$AM125,[1]!Sanaudos_kor[KOR_nr],P$1)</f>
        <v>#REF!</v>
      </c>
      <c r="Q125" s="171" t="e">
        <f>+SUMIFS([1]!Sanaudos_kor[Suma],[1]!Sanaudos_kor[RAS],$AM125,[1]!Sanaudos_kor[KOR_nr],Q$1)</f>
        <v>#REF!</v>
      </c>
      <c r="R125" s="171" t="e">
        <f>+SUMIFS([1]!Sanaudos_kor[Suma],[1]!Sanaudos_kor[RAS],$AM125,[1]!Sanaudos_kor[KOR_nr],R$1)</f>
        <v>#REF!</v>
      </c>
      <c r="S125" s="171" t="e">
        <f>+SUMIFS([1]!Sanaudos_kor[Suma],[1]!Sanaudos_kor[RAS],$AM125,[1]!Sanaudos_kor[KOR_nr],S$1)</f>
        <v>#REF!</v>
      </c>
      <c r="T125" s="171" t="e">
        <f>+SUMIFS([1]!Sanaudos_kor[Suma],[1]!Sanaudos_kor[RAS],$AM125,[1]!Sanaudos_kor[KOR_nr],T$1)</f>
        <v>#REF!</v>
      </c>
      <c r="U125" s="171" t="e">
        <f>+SUMIFS([1]!Sanaudos_kor[Suma],[1]!Sanaudos_kor[RAS],$AM125,[1]!Sanaudos_kor[KOR_nr],U$1)</f>
        <v>#REF!</v>
      </c>
      <c r="V125" s="171" t="e">
        <f>+SUMIFS([1]!Sanaudos_kor[Suma],[1]!Sanaudos_kor[RAS],$AM125,[1]!Sanaudos_kor[KOR_nr],V$1)</f>
        <v>#REF!</v>
      </c>
      <c r="W125" s="171" t="e">
        <f>+SUMIFS([1]!Sanaudos_kor[Suma],[1]!Sanaudos_kor[RAS],$AM125,[1]!Sanaudos_kor[KOR_nr],W$1)</f>
        <v>#REF!</v>
      </c>
      <c r="X125" s="171" t="e">
        <f>+SUMIFS([1]!Sanaudos_kor[Suma],[1]!Sanaudos_kor[RAS],$AM125,[1]!Sanaudos_kor[KOR_nr],X$1)</f>
        <v>#REF!</v>
      </c>
      <c r="Y125" s="171" t="e">
        <f>+SUMIFS([1]!Sanaudos_kor[Suma],[1]!Sanaudos_kor[RAS],$AM125,[1]!Sanaudos_kor[KOR_nr],Y$1)</f>
        <v>#REF!</v>
      </c>
      <c r="Z125" s="171" t="e">
        <f>+SUMIFS([1]!Sanaudos_kor[Suma],[1]!Sanaudos_kor[RAS],$AM125,[1]!Sanaudos_kor[KOR_nr],Z$1)</f>
        <v>#REF!</v>
      </c>
      <c r="AA125" s="171" t="e">
        <f>+SUMIFS([1]!Sanaudos_kor[Suma],[1]!Sanaudos_kor[RAS],$AM125,[1]!Sanaudos_kor[KOR_nr],AA$1)</f>
        <v>#REF!</v>
      </c>
      <c r="AB125" s="171" t="e">
        <f>+SUMIFS([1]!Sanaudos_kor[Suma],[1]!Sanaudos_kor[RAS],$AM125,[1]!Sanaudos_kor[KOR_nr],AB$1)</f>
        <v>#REF!</v>
      </c>
      <c r="AC125" s="171" t="e">
        <f>+SUMIFS([1]!Sanaudos_kor[Suma],[1]!Sanaudos_kor[RAS],$AM125,[1]!Sanaudos_kor[KOR_nr],AC$1)</f>
        <v>#REF!</v>
      </c>
      <c r="AD125" s="171" t="e">
        <f>+SUMIFS([1]!Sanaudos_kor[Suma],[1]!Sanaudos_kor[RAS],$AM125,[1]!Sanaudos_kor[KOR_nr],AD$1)</f>
        <v>#REF!</v>
      </c>
      <c r="AE125" s="171" t="e">
        <f>+SUMIFS([1]!Sanaudos_kor[Suma],[1]!Sanaudos_kor[RAS],$AM125,[1]!Sanaudos_kor[KOR_nr],AE$1)</f>
        <v>#REF!</v>
      </c>
      <c r="AF125" s="171" t="e">
        <f t="shared" si="4"/>
        <v>#REF!</v>
      </c>
      <c r="AG125" s="538"/>
      <c r="AL125" s="172">
        <f>+'[1]3.pagrindinis'!A128</f>
        <v>1200</v>
      </c>
      <c r="AM125" s="172">
        <f>+'[1]3.pagrindinis'!B128</f>
        <v>1207</v>
      </c>
      <c r="AN125" s="166" t="e">
        <f>+SUMIFS('[1]5'!$M$8:$M$158,'[1]5'!$C$8:$C$158,$AM125)</f>
        <v>#VALUE!</v>
      </c>
      <c r="AO125" s="167" t="e">
        <f t="shared" si="5"/>
        <v>#VALUE!</v>
      </c>
      <c r="AR125" s="151" t="str">
        <f t="array" ref="AR125">IFERROR(INDEX([1]!SAN[DK_nr],MATCH(1,('[1]3.2'!$AM125=[1]!SAN[RAS])*('[1]3.2'!AR$7=[1]SAN!$B$5:$B$154),0)),"")</f>
        <v/>
      </c>
      <c r="AS125" s="151" t="str">
        <f t="array" ref="AS125">IFERROR(INDEX([1]!SAN[DK_nr],MATCH(1,('[1]3.2'!$AM125=[1]!SAN[RAS])*('[1]3.2'!AS$7=[1]SAN!$B$5:$B$154),0)),"")</f>
        <v/>
      </c>
      <c r="AT125" s="151" t="str">
        <f t="array" ref="AT125">IFERROR(INDEX([1]!SAN[DK_nr],MATCH(1,('[1]3.2'!$AM125=[1]!SAN[RAS])*('[1]3.2'!AT$7=[1]SAN!$B$5:$B$154),0)),"")</f>
        <v/>
      </c>
      <c r="AU125" s="151" t="str">
        <f t="array" ref="AU125">IFERROR(INDEX([1]!SAN[DK_nr],MATCH(1,('[1]3.2'!$AM125=[1]!SAN[RAS])*('[1]3.2'!AU$7=[1]SAN!$B$5:$B$154),0)),"")</f>
        <v/>
      </c>
      <c r="AV125" s="151" t="str">
        <f t="array" ref="AV125">IFERROR(INDEX([1]!SAN[DK_nr],MATCH(1,('[1]3.2'!$AM125=[1]!SAN[RAS])*('[1]3.2'!AV$7=[1]SAN!$B$5:$B$154),0)),"")</f>
        <v/>
      </c>
      <c r="AW125" s="151" t="str">
        <f t="array" ref="AW125">IFERROR(INDEX([1]!SAN[DK_nr],MATCH(1,('[1]3.2'!$AM125=[1]!SAN[RAS])*('[1]3.2'!AW$7=[1]SAN!$B$5:$B$154),0)),"")</f>
        <v/>
      </c>
      <c r="AX125" s="151" t="str">
        <f t="array" ref="AX125">IFERROR(INDEX([1]!SAN[DK_nr],MATCH(1,('[1]3.2'!$AM125=[1]!SAN[RAS])*('[1]3.2'!AX$7=[1]SAN!$B$5:$B$154),0)),"")</f>
        <v/>
      </c>
      <c r="AY125" s="151" t="str">
        <f t="array" ref="AY125">IFERROR(INDEX([1]!SAN[DK_nr],MATCH(1,('[1]3.2'!$AM125=[1]!SAN[RAS])*('[1]3.2'!AY$7=[1]SAN!$B$5:$B$154),0)),"")</f>
        <v/>
      </c>
      <c r="AZ125" s="151" t="str">
        <f t="array" ref="AZ125">IFERROR(INDEX([1]!SAN[DK_nr],MATCH(1,('[1]3.2'!$AM125=[1]!SAN[RAS])*('[1]3.2'!AZ$7=[1]SAN!$B$5:$B$154),0)),"")</f>
        <v/>
      </c>
      <c r="BA125" s="151" t="str">
        <f t="array" ref="BA125">IFERROR(INDEX([1]!SAN[DK_nr],MATCH(1,('[1]3.2'!$AM125=[1]!SAN[RAS])*('[1]3.2'!BA$7=[1]SAN!$B$5:$B$154),0)),"")</f>
        <v/>
      </c>
      <c r="BB125" s="151" t="str">
        <f t="array" ref="BB125">IFERROR(INDEX([1]!SAN[DK_nr],MATCH(1,('[1]3.2'!$AM125=[1]!SAN[RAS])*('[1]3.2'!BB$7=[1]SAN!$B$5:$B$154),0)),"")</f>
        <v/>
      </c>
      <c r="BC125" s="151" t="str">
        <f t="array" ref="BC125">IFERROR(INDEX([1]!SAN[DK_nr],MATCH(1,('[1]3.2'!$AM125=[1]!SAN[RAS])*('[1]3.2'!BC$7=[1]SAN!$B$5:$B$154),0)),"")</f>
        <v/>
      </c>
      <c r="BD125" s="151" t="str">
        <f t="array" ref="BD125">IFERROR(INDEX([1]!SAN[DK_nr],MATCH(1,('[1]3.2'!$AM125=[1]!SAN[RAS])*('[1]3.2'!BD$7=[1]SAN!$B$5:$B$154),0)),"")</f>
        <v/>
      </c>
      <c r="BE125" s="151" t="str">
        <f t="array" ref="BE125">IFERROR(INDEX([1]!SAN[DK_nr],MATCH(1,('[1]3.2'!$AM125=[1]!SAN[RAS])*('[1]3.2'!BE$7=[1]SAN!$B$5:$B$154),0)),"")</f>
        <v/>
      </c>
      <c r="BF125" s="151" t="str">
        <f t="array" ref="BF125">IFERROR(INDEX([1]!SAN[DK_nr],MATCH(1,('[1]3.2'!$AM125=[1]!SAN[RAS])*('[1]3.2'!BF$7=[1]SAN!$B$5:$B$154),0)),"")</f>
        <v/>
      </c>
      <c r="BG125" s="151" t="str">
        <f t="array" ref="BG125">IFERROR(INDEX([1]!SAN[DK_nr],MATCH(1,('[1]3.2'!$AM125=[1]!SAN[RAS])*('[1]3.2'!BG$7=[1]SAN!$B$5:$B$154),0)),"")</f>
        <v/>
      </c>
      <c r="BH125" s="151" t="str">
        <f t="array" ref="BH125">IFERROR(INDEX([1]!SAN[DK_nr],MATCH(1,('[1]3.2'!$AM125=[1]!SAN[RAS])*('[1]3.2'!BH$7=[1]SAN!$B$5:$B$154),0)),"")</f>
        <v/>
      </c>
      <c r="BI125" s="151" t="str">
        <f t="array" ref="BI125">IFERROR(INDEX([1]!SAN[DK_nr],MATCH(1,('[1]3.2'!$AM125=[1]!SAN[RAS])*('[1]3.2'!BI$7=[1]SAN!$B$5:$B$154),0)),"")</f>
        <v/>
      </c>
      <c r="BJ125" s="151" t="str">
        <f t="array" ref="BJ125">IFERROR(INDEX([1]!SAN[DK_nr],MATCH(1,('[1]3.2'!$AM125=[1]!SAN[RAS])*('[1]3.2'!BJ$7=[1]SAN!$B$5:$B$154),0)),"")</f>
        <v/>
      </c>
      <c r="BK125" s="151" t="str">
        <f t="array" ref="BK125">IFERROR(INDEX([1]!SAN[DK_nr],MATCH(1,('[1]3.2'!$AM125=[1]!SAN[RAS])*('[1]3.2'!BK$7=[1]SAN!$B$5:$B$154),0)),"")</f>
        <v/>
      </c>
      <c r="BL125" s="151" t="str">
        <f t="array" ref="BL125">IFERROR(INDEX([1]!SAN[DK_nr],MATCH(1,('[1]3.2'!$AM125=[1]!SAN[RAS])*('[1]3.2'!BL$7=[1]SAN!$B$5:$B$154),0)),"")</f>
        <v/>
      </c>
      <c r="BM125" s="151" t="str">
        <f t="array" ref="BM125">IFERROR(INDEX([1]!SAN[DK_nr],MATCH(1,('[1]3.2'!$AM125=[1]!SAN[RAS])*('[1]3.2'!BM$7=[1]SAN!$B$5:$B$154),0)),"")</f>
        <v/>
      </c>
      <c r="BN125" s="151" t="str">
        <f t="array" ref="BN125">IFERROR(INDEX([1]!SAN[DK_nr],MATCH(1,('[1]3.2'!$AM125=[1]!SAN[RAS])*('[1]3.2'!BN$7=[1]SAN!$B$5:$B$154),0)),"")</f>
        <v/>
      </c>
      <c r="BO125" s="151" t="str">
        <f t="array" ref="BO125">IFERROR(INDEX([1]!SAN[DK_nr],MATCH(1,('[1]3.2'!$AM125=[1]!SAN[RAS])*('[1]3.2'!BO$7=[1]SAN!$B$5:$B$154),0)),"")</f>
        <v/>
      </c>
      <c r="BP125" s="151" t="str">
        <f t="array" ref="BP125">IFERROR(INDEX([1]!SAN[DK_nr],MATCH(1,('[1]3.2'!$AM125=[1]!SAN[RAS])*('[1]3.2'!BP$7=[1]SAN!$B$5:$B$154),0)),"")</f>
        <v/>
      </c>
      <c r="BQ125" s="151" t="str">
        <f t="array" ref="BQ125">IFERROR(INDEX([1]!SAN[DK_nr],MATCH(1,('[1]3.2'!$AM125=[1]!SAN[RAS])*('[1]3.2'!BQ$7=[1]SAN!$B$5:$B$154),0)),"")</f>
        <v/>
      </c>
      <c r="BR125" s="151" t="str">
        <f t="array" ref="BR125">IFERROR(INDEX([1]!SAN[DK_nr],MATCH(1,('[1]3.2'!$AM125=[1]!SAN[RAS])*('[1]3.2'!BR$7=[1]SAN!$B$5:$B$154),0)),"")</f>
        <v/>
      </c>
      <c r="BS125" s="151" t="str">
        <f t="array" ref="BS125">IFERROR(INDEX([1]!SAN[DK_nr],MATCH(1,('[1]3.2'!$AM125=[1]!SAN[RAS])*('[1]3.2'!BS$7=[1]SAN!$B$5:$B$154),0)),"")</f>
        <v/>
      </c>
      <c r="BT125" s="151" t="str">
        <f t="array" ref="BT125">IFERROR(INDEX([1]!SAN[DK_nr],MATCH(1,('[1]3.2'!$AM125=[1]!SAN[RAS])*('[1]3.2'!BT$7=[1]SAN!$B$5:$B$154),0)),"")</f>
        <v/>
      </c>
      <c r="BU125" s="151" t="str">
        <f t="array" ref="BU125">IFERROR(INDEX([1]!SAN[DK_nr],MATCH(1,('[1]3.2'!$AM125=[1]!SAN[RAS])*('[1]3.2'!BU$7=[1]SAN!$B$5:$B$154),0)),"")</f>
        <v/>
      </c>
      <c r="BV125" s="151" t="str">
        <f t="array" ref="BV125">IFERROR(INDEX([1]!SAN[DK_nr],MATCH(1,('[1]3.2'!$AM125=[1]!SAN[RAS])*('[1]3.2'!BV$7=[1]SAN!$B$5:$B$154),0)),"")</f>
        <v/>
      </c>
      <c r="BW125" s="151" t="str">
        <f t="array" ref="BW125">IFERROR(INDEX([1]!SAN[DK_nr],MATCH(1,('[1]3.2'!$AM125=[1]!SAN[RAS])*('[1]3.2'!BW$7=[1]SAN!$B$5:$B$154),0)),"")</f>
        <v/>
      </c>
      <c r="BX125" s="151" t="str">
        <f t="array" ref="BX125">IFERROR(INDEX([1]!SAN[DK_nr],MATCH(1,('[1]3.2'!$AM125=[1]!SAN[RAS])*('[1]3.2'!BX$7=[1]SAN!$B$5:$B$154),0)),"")</f>
        <v/>
      </c>
      <c r="BY125" s="151" t="str">
        <f t="array" ref="BY125">IFERROR(INDEX([1]!SAN[DK_nr],MATCH(1,('[1]3.2'!$AM125=[1]!SAN[RAS])*('[1]3.2'!BY$7=[1]SAN!$B$5:$B$154),0)),"")</f>
        <v/>
      </c>
      <c r="BZ125" s="151" t="str">
        <f t="array" ref="BZ125">IFERROR(INDEX([1]!SAN[DK_nr],MATCH(1,('[1]3.2'!$AM125=[1]!SAN[RAS])*('[1]3.2'!BZ$7=[1]SAN!$B$5:$B$154),0)),"")</f>
        <v/>
      </c>
      <c r="CA125" s="151" t="str">
        <f t="array" ref="CA125">IFERROR(INDEX([1]!SAN[DK_nr],MATCH(1,('[1]3.2'!$AM125=[1]!SAN[RAS])*('[1]3.2'!CA$7=[1]SAN!$B$5:$B$154),0)),"")</f>
        <v/>
      </c>
      <c r="CB125" s="151" t="str">
        <f t="array" ref="CB125">IFERROR(INDEX([1]!SAN[DK_nr],MATCH(1,('[1]3.2'!$AM125=[1]!SAN[RAS])*('[1]3.2'!CB$7=[1]SAN!$B$5:$B$154),0)),"")</f>
        <v/>
      </c>
      <c r="CC125" s="151" t="str">
        <f t="array" ref="CC125">IFERROR(INDEX([1]!SAN[DK_nr],MATCH(1,('[1]3.2'!$AM125=[1]!SAN[RAS])*('[1]3.2'!CC$7=[1]SAN!$B$5:$B$154),0)),"")</f>
        <v/>
      </c>
      <c r="CD125" s="151" t="str">
        <f t="array" ref="CD125">IFERROR(INDEX([1]!SAN[DK_nr],MATCH(1,('[1]3.2'!$AM125=[1]!SAN[RAS])*('[1]3.2'!CD$7=[1]SAN!$B$5:$B$154),0)),"")</f>
        <v/>
      </c>
      <c r="CE125" s="151" t="str">
        <f t="array" ref="CE125">IFERROR(INDEX([1]!SAN[DK_nr],MATCH(1,('[1]3.2'!$AM125=[1]!SAN[RAS])*('[1]3.2'!CE$7=[1]SAN!$B$5:$B$154),0)),"")</f>
        <v/>
      </c>
      <c r="CF125" s="151" t="str">
        <f t="array" ref="CF125">IFERROR(INDEX([1]!SAN[DK_nr],MATCH(1,('[1]3.2'!$AM125=[1]!SAN[RAS])*('[1]3.2'!CF$7=[1]SAN!$B$5:$B$154),0)),"")</f>
        <v/>
      </c>
      <c r="CG125" s="151" t="str">
        <f t="array" ref="CG125">IFERROR(INDEX([1]!SAN[DK_nr],MATCH(1,('[1]3.2'!$AM125=[1]!SAN[RAS])*('[1]3.2'!CG$7=[1]SAN!$B$5:$B$154),0)),"")</f>
        <v/>
      </c>
      <c r="CH125" s="151" t="str">
        <f t="array" ref="CH125">IFERROR(INDEX([1]!SAN[DK_nr],MATCH(1,('[1]3.2'!$AM125=[1]!SAN[RAS])*('[1]3.2'!CH$7=[1]SAN!$B$5:$B$154),0)),"")</f>
        <v/>
      </c>
      <c r="CI125" s="151" t="str">
        <f t="array" ref="CI125">IFERROR(INDEX([1]!SAN[DK_nr],MATCH(1,('[1]3.2'!$AM125=[1]!SAN[RAS])*('[1]3.2'!CI$7=[1]SAN!$B$5:$B$154),0)),"")</f>
        <v/>
      </c>
      <c r="CJ125" s="151" t="str">
        <f t="array" ref="CJ125">IFERROR(INDEX([1]!SAN[DK_nr],MATCH(1,('[1]3.2'!$AM125=[1]!SAN[RAS])*('[1]3.2'!CJ$7=[1]SAN!$B$5:$B$154),0)),"")</f>
        <v/>
      </c>
      <c r="CK125" s="151" t="str">
        <f t="array" ref="CK125">IFERROR(INDEX([1]!SAN[DK_nr],MATCH(1,('[1]3.2'!$AM125=[1]!SAN[RAS])*('[1]3.2'!CK$7=[1]SAN!$B$5:$B$154),0)),"")</f>
        <v/>
      </c>
      <c r="CL125" s="151" t="str">
        <f t="array" ref="CL125">IFERROR(INDEX([1]!SAN[DK_nr],MATCH(1,('[1]3.2'!$AM125=[1]!SAN[RAS])*('[1]3.2'!CL$7=[1]SAN!$B$5:$B$154),0)),"")</f>
        <v/>
      </c>
      <c r="CM125" s="151" t="str">
        <f t="array" ref="CM125">IFERROR(INDEX([1]!SAN[DK_nr],MATCH(1,('[1]3.2'!$AM125=[1]!SAN[RAS])*('[1]3.2'!CM$7=[1]SAN!$B$5:$B$154),0)),"")</f>
        <v/>
      </c>
      <c r="CN125" s="151" t="str">
        <f t="array" ref="CN125">IFERROR(INDEX([1]!SAN[DK_nr],MATCH(1,('[1]3.2'!$AM125=[1]!SAN[RAS])*('[1]3.2'!CN$7=[1]SAN!$B$5:$B$154),0)),"")</f>
        <v/>
      </c>
      <c r="CO125" s="151" t="str">
        <f t="array" ref="CO125">IFERROR(INDEX([1]!SAN[DK_nr],MATCH(1,('[1]3.2'!$AM125=[1]!SAN[RAS])*('[1]3.2'!CO$7=[1]SAN!$B$5:$B$154),0)),"")</f>
        <v/>
      </c>
      <c r="CP125" s="151" t="str">
        <f t="array" ref="CP125">IFERROR(INDEX([1]!SAN[DK_nr],MATCH(1,('[1]3.2'!$AM125=[1]!SAN[RAS])*('[1]3.2'!CP$7=[1]SAN!$B$5:$B$154),0)),"")</f>
        <v/>
      </c>
      <c r="CQ125" s="151" t="str">
        <f t="array" ref="CQ125">IFERROR(INDEX([1]!SAN[DK_nr],MATCH(1,('[1]3.2'!$AM125=[1]!SAN[RAS])*('[1]3.2'!CQ$7=[1]SAN!$B$5:$B$154),0)),"")</f>
        <v/>
      </c>
      <c r="CR125" s="151" t="str">
        <f t="array" ref="CR125">IFERROR(INDEX([1]!SAN[DK_nr],MATCH(1,('[1]3.2'!$AM125=[1]!SAN[RAS])*('[1]3.2'!CR$7=[1]SAN!$B$5:$B$154),0)),"")</f>
        <v/>
      </c>
      <c r="CS125" s="151" t="str">
        <f t="array" ref="CS125">IFERROR(INDEX([1]!SAN[DK_nr],MATCH(1,('[1]3.2'!$AM125=[1]!SAN[RAS])*('[1]3.2'!CS$7=[1]SAN!$B$5:$B$154),0)),"")</f>
        <v/>
      </c>
      <c r="CT125" s="151" t="str">
        <f t="array" ref="CT125">IFERROR(INDEX([1]!SAN[DK_nr],MATCH(1,('[1]3.2'!$AM125=[1]!SAN[RAS])*('[1]3.2'!CT$7=[1]SAN!$B$5:$B$154),0)),"")</f>
        <v/>
      </c>
      <c r="CU125" s="151" t="str">
        <f t="array" ref="CU125">IFERROR(INDEX([1]!SAN[DK_nr],MATCH(1,('[1]3.2'!$AM125=[1]!SAN[RAS])*('[1]3.2'!CU$7=[1]SAN!$B$5:$B$154),0)),"")</f>
        <v/>
      </c>
      <c r="CV125" s="151" t="str">
        <f t="array" ref="CV125">IFERROR(INDEX([1]!SAN[DK_nr],MATCH(1,('[1]3.2'!$AM125=[1]!SAN[RAS])*('[1]3.2'!CV$7=[1]SAN!$B$5:$B$154),0)),"")</f>
        <v/>
      </c>
      <c r="CW125" s="151" t="str">
        <f t="array" ref="CW125">IFERROR(INDEX([1]!SAN[DK_nr],MATCH(1,('[1]3.2'!$AM125=[1]!SAN[RAS])*('[1]3.2'!CW$7=[1]SAN!$B$5:$B$154),0)),"")</f>
        <v/>
      </c>
      <c r="CX125" s="151" t="str">
        <f t="array" ref="CX125">IFERROR(INDEX([1]!SAN[DK_nr],MATCH(1,('[1]3.2'!$AM125=[1]!SAN[RAS])*('[1]3.2'!CX$7=[1]SAN!$B$5:$B$154),0)),"")</f>
        <v/>
      </c>
      <c r="CY125" s="151" t="str">
        <f t="array" ref="CY125">IFERROR(INDEX([1]!SAN[DK_nr],MATCH(1,('[1]3.2'!$AM125=[1]!SAN[RAS])*('[1]3.2'!CY$7=[1]SAN!$B$5:$B$154),0)),"")</f>
        <v/>
      </c>
      <c r="CZ125" s="151" t="str">
        <f t="array" ref="CZ125">IFERROR(INDEX([1]!SAN[DK_nr],MATCH(1,('[1]3.2'!$AM125=[1]!SAN[RAS])*('[1]3.2'!CZ$7=[1]SAN!$B$5:$B$154),0)),"")</f>
        <v/>
      </c>
      <c r="DA125" s="151" t="str">
        <f t="array" ref="DA125">IFERROR(INDEX([1]!SAN[DK_nr],MATCH(1,('[1]3.2'!$AM125=[1]!SAN[RAS])*('[1]3.2'!DA$7=[1]SAN!$B$5:$B$154),0)),"")</f>
        <v/>
      </c>
      <c r="DB125" s="151" t="str">
        <f t="array" ref="DB125">IFERROR(INDEX([1]!SAN[DK_nr],MATCH(1,('[1]3.2'!$AM125=[1]!SAN[RAS])*('[1]3.2'!DB$7=[1]SAN!$B$5:$B$154),0)),"")</f>
        <v/>
      </c>
      <c r="DC125" s="151" t="str">
        <f t="array" ref="DC125">IFERROR(INDEX([1]!SAN[DK_nr],MATCH(1,('[1]3.2'!$AM125=[1]!SAN[RAS])*('[1]3.2'!DC$7=[1]SAN!$B$5:$B$154),0)),"")</f>
        <v/>
      </c>
      <c r="DD125" s="151" t="str">
        <f t="array" ref="DD125">IFERROR(INDEX([1]!SAN[DK_nr],MATCH(1,('[1]3.2'!$AM125=[1]!SAN[RAS])*('[1]3.2'!DD$7=[1]SAN!$B$5:$B$154),0)),"")</f>
        <v/>
      </c>
      <c r="DE125" s="151" t="str">
        <f t="array" ref="DE125">IFERROR(INDEX([1]!SAN[DK_nr],MATCH(1,('[1]3.2'!$AM125=[1]!SAN[RAS])*('[1]3.2'!DE$7=[1]SAN!$B$5:$B$154),0)),"")</f>
        <v/>
      </c>
      <c r="DF125" s="151" t="str">
        <f t="array" ref="DF125">IFERROR(INDEX([1]!SAN[DK_nr],MATCH(1,('[1]3.2'!$AM125=[1]!SAN[RAS])*('[1]3.2'!DF$7=[1]SAN!$B$5:$B$154),0)),"")</f>
        <v/>
      </c>
      <c r="DG125" s="151" t="str">
        <f t="array" ref="DG125">IFERROR(INDEX([1]!SAN[DK_nr],MATCH(1,('[1]3.2'!$AM125=[1]!SAN[RAS])*('[1]3.2'!DG$7=[1]SAN!$B$5:$B$154),0)),"")</f>
        <v/>
      </c>
      <c r="DH125" s="151" t="str">
        <f t="array" ref="DH125">IFERROR(INDEX([1]!SAN[DK_nr],MATCH(1,('[1]3.2'!$AM125=[1]!SAN[RAS])*('[1]3.2'!DH$7=[1]SAN!$B$5:$B$154),0)),"")</f>
        <v/>
      </c>
      <c r="DI125" s="151" t="str">
        <f t="array" ref="DI125">IFERROR(INDEX([1]!SAN[DK_nr],MATCH(1,('[1]3.2'!$AM125=[1]!SAN[RAS])*('[1]3.2'!DI$7=[1]SAN!$B$5:$B$154),0)),"")</f>
        <v/>
      </c>
      <c r="DJ125" s="151" t="str">
        <f t="array" ref="DJ125">IFERROR(INDEX([1]!SAN[DK_nr],MATCH(1,('[1]3.2'!$AM125=[1]!SAN[RAS])*('[1]3.2'!DJ$7=[1]SAN!$B$5:$B$154),0)),"")</f>
        <v/>
      </c>
      <c r="DK125" s="151" t="str">
        <f t="array" ref="DK125">IFERROR(INDEX([1]!SAN[DK_nr],MATCH(1,('[1]3.2'!$AM125=[1]!SAN[RAS])*('[1]3.2'!DK$7=[1]SAN!$B$5:$B$154),0)),"")</f>
        <v/>
      </c>
      <c r="DL125" s="151" t="str">
        <f t="array" ref="DL125">IFERROR(INDEX([1]!SAN[DK_nr],MATCH(1,('[1]3.2'!$AM125=[1]!SAN[RAS])*('[1]3.2'!DL$7=[1]SAN!$B$5:$B$154),0)),"")</f>
        <v/>
      </c>
      <c r="DM125" s="151" t="str">
        <f t="array" ref="DM125">IFERROR(INDEX([1]!SAN[DK_nr],MATCH(1,('[1]3.2'!$AM125=[1]!SAN[RAS])*('[1]3.2'!DM$7=[1]SAN!$B$5:$B$154),0)),"")</f>
        <v/>
      </c>
      <c r="DN125" s="151" t="str">
        <f t="array" ref="DN125">IFERROR(INDEX([1]!SAN[DK_nr],MATCH(1,('[1]3.2'!$AM125=[1]!SAN[RAS])*('[1]3.2'!DN$7=[1]SAN!$B$5:$B$154),0)),"")</f>
        <v/>
      </c>
      <c r="DO125" s="151" t="str">
        <f t="array" ref="DO125">IFERROR(INDEX([1]!SAN[DK_nr],MATCH(1,('[1]3.2'!$AM125=[1]!SAN[RAS])*('[1]3.2'!DO$7=[1]SAN!$B$5:$B$154),0)),"")</f>
        <v/>
      </c>
      <c r="DP125" s="151" t="str">
        <f t="array" ref="DP125">IFERROR(INDEX([1]!SAN[DK_nr],MATCH(1,('[1]3.2'!$AM125=[1]!SAN[RAS])*('[1]3.2'!DP$7=[1]SAN!$B$5:$B$154),0)),"")</f>
        <v/>
      </c>
      <c r="DQ125" s="151" t="str">
        <f t="array" ref="DQ125">IFERROR(INDEX([1]!SAN[DK_nr],MATCH(1,('[1]3.2'!$AM125=[1]!SAN[RAS])*('[1]3.2'!DQ$7=[1]SAN!$B$5:$B$154),0)),"")</f>
        <v/>
      </c>
      <c r="DR125" s="151" t="str">
        <f t="array" ref="DR125">IFERROR(INDEX([1]!SAN[DK_nr],MATCH(1,('[1]3.2'!$AM125=[1]!SAN[RAS])*('[1]3.2'!DR$7=[1]SAN!$B$5:$B$154),0)),"")</f>
        <v/>
      </c>
      <c r="DS125" s="151" t="str">
        <f t="array" ref="DS125">IFERROR(INDEX([1]!SAN[DK_nr],MATCH(1,('[1]3.2'!$AM125=[1]!SAN[RAS])*('[1]3.2'!DS$7=[1]SAN!$B$5:$B$154),0)),"")</f>
        <v/>
      </c>
      <c r="DT125" s="151" t="str">
        <f t="array" ref="DT125">IFERROR(INDEX([1]!SAN[DK_nr],MATCH(1,('[1]3.2'!$AM125=[1]!SAN[RAS])*('[1]3.2'!DT$7=[1]SAN!$B$5:$B$154),0)),"")</f>
        <v/>
      </c>
      <c r="DU125" s="151" t="str">
        <f t="array" ref="DU125">IFERROR(INDEX([1]!SAN[DK_nr],MATCH(1,('[1]3.2'!$AM125=[1]!SAN[RAS])*('[1]3.2'!DU$7=[1]SAN!$B$5:$B$154),0)),"")</f>
        <v/>
      </c>
      <c r="DV125" s="151" t="str">
        <f t="array" ref="DV125">IFERROR(INDEX([1]!SAN[DK_nr],MATCH(1,('[1]3.2'!$AM125=[1]!SAN[RAS])*('[1]3.2'!DV$7=[1]SAN!$B$5:$B$154),0)),"")</f>
        <v/>
      </c>
      <c r="DW125" s="151" t="str">
        <f t="array" ref="DW125">IFERROR(INDEX([1]!SAN[DK_nr],MATCH(1,('[1]3.2'!$AM125=[1]!SAN[RAS])*('[1]3.2'!DW$7=[1]SAN!$B$5:$B$154),0)),"")</f>
        <v/>
      </c>
      <c r="DX125" s="151" t="str">
        <f t="array" ref="DX125">IFERROR(INDEX([1]!SAN[DK_nr],MATCH(1,('[1]3.2'!$AM125=[1]!SAN[RAS])*('[1]3.2'!DX$7=[1]SAN!$B$5:$B$154),0)),"")</f>
        <v/>
      </c>
      <c r="DY125" s="151" t="str">
        <f t="array" ref="DY125">IFERROR(INDEX([1]!SAN[DK_nr],MATCH(1,('[1]3.2'!$AM125=[1]!SAN[RAS])*('[1]3.2'!DY$7=[1]SAN!$B$5:$B$154),0)),"")</f>
        <v/>
      </c>
      <c r="DZ125" s="151" t="str">
        <f t="array" ref="DZ125">IFERROR(INDEX([1]!SAN[DK_nr],MATCH(1,('[1]3.2'!$AM125=[1]!SAN[RAS])*('[1]3.2'!DZ$7=[1]SAN!$B$5:$B$154),0)),"")</f>
        <v/>
      </c>
      <c r="EA125" s="151" t="str">
        <f t="array" ref="EA125">IFERROR(INDEX([1]!SAN[DK_nr],MATCH(1,('[1]3.2'!$AM125=[1]!SAN[RAS])*('[1]3.2'!EA$7=[1]SAN!$B$5:$B$154),0)),"")</f>
        <v/>
      </c>
      <c r="EB125" s="151" t="str">
        <f t="array" ref="EB125">IFERROR(INDEX([1]!SAN[DK_nr],MATCH(1,('[1]3.2'!$AM125=[1]!SAN[RAS])*('[1]3.2'!EB$7=[1]SAN!$B$5:$B$154),0)),"")</f>
        <v/>
      </c>
    </row>
    <row r="126" spans="2:132" ht="12.2" customHeight="1" x14ac:dyDescent="0.2">
      <c r="B126" s="168" t="s">
        <v>684</v>
      </c>
      <c r="C126" s="175" t="s">
        <v>685</v>
      </c>
      <c r="D126" s="170" t="str">
        <f t="shared" si="10"/>
        <v xml:space="preserve">                                                                                        </v>
      </c>
      <c r="E126" s="171" t="e">
        <f>+SUMIFS([1]!Sanaudos[Suma],[1]!Sanaudos[Pagal DK RAS],$AM126)</f>
        <v>#REF!</v>
      </c>
      <c r="F126" s="171"/>
      <c r="G126" s="171"/>
      <c r="H126" s="171"/>
      <c r="I126" s="171"/>
      <c r="J126" s="171" t="e">
        <f>+SUMIFS([1]!Sanaudos_kor[Suma],[1]!Sanaudos_kor[RAS],$AM126,[1]!Sanaudos_kor[KOR_nr],J$1)</f>
        <v>#REF!</v>
      </c>
      <c r="K126" s="171" t="e">
        <f>+SUMIFS([1]!Sanaudos_kor[Suma],[1]!Sanaudos_kor[RAS],$AM126,[1]!Sanaudos_kor[KOR_nr],K$1)</f>
        <v>#REF!</v>
      </c>
      <c r="L126" s="171" t="e">
        <f>+SUMIFS([1]!Sanaudos_kor[Suma],[1]!Sanaudos_kor[RAS],$AM126,[1]!Sanaudos_kor[KOR_nr],L$1)</f>
        <v>#REF!</v>
      </c>
      <c r="M126" s="171" t="e">
        <f>+SUMIFS([1]!Sanaudos_kor[Suma],[1]!Sanaudos_kor[RAS],$AM126,[1]!Sanaudos_kor[KOR_nr],M$1)</f>
        <v>#REF!</v>
      </c>
      <c r="N126" s="171" t="e">
        <f>+SUMIFS([1]!Sanaudos_kor[Suma],[1]!Sanaudos_kor[RAS],$AM126,[1]!Sanaudos_kor[KOR_nr],N$1)</f>
        <v>#REF!</v>
      </c>
      <c r="O126" s="171" t="e">
        <f>+SUMIFS([1]!Sanaudos_kor[Suma],[1]!Sanaudos_kor[RAS],$AM126,[1]!Sanaudos_kor[KOR_nr],O$1)</f>
        <v>#REF!</v>
      </c>
      <c r="P126" s="171" t="e">
        <f>+SUMIFS([1]!Sanaudos_kor[Suma],[1]!Sanaudos_kor[RAS],$AM126,[1]!Sanaudos_kor[KOR_nr],P$1)</f>
        <v>#REF!</v>
      </c>
      <c r="Q126" s="171" t="e">
        <f>+SUMIFS([1]!Sanaudos_kor[Suma],[1]!Sanaudos_kor[RAS],$AM126,[1]!Sanaudos_kor[KOR_nr],Q$1)</f>
        <v>#REF!</v>
      </c>
      <c r="R126" s="171" t="e">
        <f>+SUMIFS([1]!Sanaudos_kor[Suma],[1]!Sanaudos_kor[RAS],$AM126,[1]!Sanaudos_kor[KOR_nr],R$1)</f>
        <v>#REF!</v>
      </c>
      <c r="S126" s="171" t="e">
        <f>+SUMIFS([1]!Sanaudos_kor[Suma],[1]!Sanaudos_kor[RAS],$AM126,[1]!Sanaudos_kor[KOR_nr],S$1)</f>
        <v>#REF!</v>
      </c>
      <c r="T126" s="171" t="e">
        <f>+SUMIFS([1]!Sanaudos_kor[Suma],[1]!Sanaudos_kor[RAS],$AM126,[1]!Sanaudos_kor[KOR_nr],T$1)</f>
        <v>#REF!</v>
      </c>
      <c r="U126" s="171" t="e">
        <f>+SUMIFS([1]!Sanaudos_kor[Suma],[1]!Sanaudos_kor[RAS],$AM126,[1]!Sanaudos_kor[KOR_nr],U$1)</f>
        <v>#REF!</v>
      </c>
      <c r="V126" s="171" t="e">
        <f>+SUMIFS([1]!Sanaudos_kor[Suma],[1]!Sanaudos_kor[RAS],$AM126,[1]!Sanaudos_kor[KOR_nr],V$1)</f>
        <v>#REF!</v>
      </c>
      <c r="W126" s="171" t="e">
        <f>+SUMIFS([1]!Sanaudos_kor[Suma],[1]!Sanaudos_kor[RAS],$AM126,[1]!Sanaudos_kor[KOR_nr],W$1)</f>
        <v>#REF!</v>
      </c>
      <c r="X126" s="171" t="e">
        <f>+SUMIFS([1]!Sanaudos_kor[Suma],[1]!Sanaudos_kor[RAS],$AM126,[1]!Sanaudos_kor[KOR_nr],X$1)</f>
        <v>#REF!</v>
      </c>
      <c r="Y126" s="171" t="e">
        <f>+SUMIFS([1]!Sanaudos_kor[Suma],[1]!Sanaudos_kor[RAS],$AM126,[1]!Sanaudos_kor[KOR_nr],Y$1)</f>
        <v>#REF!</v>
      </c>
      <c r="Z126" s="171" t="e">
        <f>+SUMIFS([1]!Sanaudos_kor[Suma],[1]!Sanaudos_kor[RAS],$AM126,[1]!Sanaudos_kor[KOR_nr],Z$1)</f>
        <v>#REF!</v>
      </c>
      <c r="AA126" s="171" t="e">
        <f>+SUMIFS([1]!Sanaudos_kor[Suma],[1]!Sanaudos_kor[RAS],$AM126,[1]!Sanaudos_kor[KOR_nr],AA$1)</f>
        <v>#REF!</v>
      </c>
      <c r="AB126" s="171" t="e">
        <f>+SUMIFS([1]!Sanaudos_kor[Suma],[1]!Sanaudos_kor[RAS],$AM126,[1]!Sanaudos_kor[KOR_nr],AB$1)</f>
        <v>#REF!</v>
      </c>
      <c r="AC126" s="171" t="e">
        <f>+SUMIFS([1]!Sanaudos_kor[Suma],[1]!Sanaudos_kor[RAS],$AM126,[1]!Sanaudos_kor[KOR_nr],AC$1)</f>
        <v>#REF!</v>
      </c>
      <c r="AD126" s="171" t="e">
        <f>+SUMIFS([1]!Sanaudos_kor[Suma],[1]!Sanaudos_kor[RAS],$AM126,[1]!Sanaudos_kor[KOR_nr],AD$1)</f>
        <v>#REF!</v>
      </c>
      <c r="AE126" s="171" t="e">
        <f>+SUMIFS([1]!Sanaudos_kor[Suma],[1]!Sanaudos_kor[RAS],$AM126,[1]!Sanaudos_kor[KOR_nr],AE$1)</f>
        <v>#REF!</v>
      </c>
      <c r="AF126" s="171" t="e">
        <f t="shared" si="4"/>
        <v>#REF!</v>
      </c>
      <c r="AG126" s="538"/>
      <c r="AL126" s="172">
        <f>+'[1]3.pagrindinis'!A129</f>
        <v>1200</v>
      </c>
      <c r="AM126" s="172">
        <f>+'[1]3.pagrindinis'!B129</f>
        <v>1208</v>
      </c>
      <c r="AN126" s="166" t="e">
        <f>+SUMIFS('[1]5'!$M$8:$M$158,'[1]5'!$C$8:$C$158,$AM126)</f>
        <v>#VALUE!</v>
      </c>
      <c r="AO126" s="167" t="e">
        <f t="shared" si="5"/>
        <v>#VALUE!</v>
      </c>
      <c r="AR126" s="151" t="str">
        <f t="array" ref="AR126">IFERROR(INDEX([1]!SAN[DK_nr],MATCH(1,('[1]3.2'!$AM126=[1]!SAN[RAS])*('[1]3.2'!AR$7=[1]SAN!$B$5:$B$154),0)),"")</f>
        <v/>
      </c>
      <c r="AS126" s="151" t="str">
        <f t="array" ref="AS126">IFERROR(INDEX([1]!SAN[DK_nr],MATCH(1,('[1]3.2'!$AM126=[1]!SAN[RAS])*('[1]3.2'!AS$7=[1]SAN!$B$5:$B$154),0)),"")</f>
        <v/>
      </c>
      <c r="AT126" s="151" t="str">
        <f t="array" ref="AT126">IFERROR(INDEX([1]!SAN[DK_nr],MATCH(1,('[1]3.2'!$AM126=[1]!SAN[RAS])*('[1]3.2'!AT$7=[1]SAN!$B$5:$B$154),0)),"")</f>
        <v/>
      </c>
      <c r="AU126" s="151" t="str">
        <f t="array" ref="AU126">IFERROR(INDEX([1]!SAN[DK_nr],MATCH(1,('[1]3.2'!$AM126=[1]!SAN[RAS])*('[1]3.2'!AU$7=[1]SAN!$B$5:$B$154),0)),"")</f>
        <v/>
      </c>
      <c r="AV126" s="151" t="str">
        <f t="array" ref="AV126">IFERROR(INDEX([1]!SAN[DK_nr],MATCH(1,('[1]3.2'!$AM126=[1]!SAN[RAS])*('[1]3.2'!AV$7=[1]SAN!$B$5:$B$154),0)),"")</f>
        <v/>
      </c>
      <c r="AW126" s="151" t="str">
        <f t="array" ref="AW126">IFERROR(INDEX([1]!SAN[DK_nr],MATCH(1,('[1]3.2'!$AM126=[1]!SAN[RAS])*('[1]3.2'!AW$7=[1]SAN!$B$5:$B$154),0)),"")</f>
        <v/>
      </c>
      <c r="AX126" s="151" t="str">
        <f t="array" ref="AX126">IFERROR(INDEX([1]!SAN[DK_nr],MATCH(1,('[1]3.2'!$AM126=[1]!SAN[RAS])*('[1]3.2'!AX$7=[1]SAN!$B$5:$B$154),0)),"")</f>
        <v/>
      </c>
      <c r="AY126" s="151" t="str">
        <f t="array" ref="AY126">IFERROR(INDEX([1]!SAN[DK_nr],MATCH(1,('[1]3.2'!$AM126=[1]!SAN[RAS])*('[1]3.2'!AY$7=[1]SAN!$B$5:$B$154),0)),"")</f>
        <v/>
      </c>
      <c r="AZ126" s="151" t="str">
        <f t="array" ref="AZ126">IFERROR(INDEX([1]!SAN[DK_nr],MATCH(1,('[1]3.2'!$AM126=[1]!SAN[RAS])*('[1]3.2'!AZ$7=[1]SAN!$B$5:$B$154),0)),"")</f>
        <v/>
      </c>
      <c r="BA126" s="151" t="str">
        <f t="array" ref="BA126">IFERROR(INDEX([1]!SAN[DK_nr],MATCH(1,('[1]3.2'!$AM126=[1]!SAN[RAS])*('[1]3.2'!BA$7=[1]SAN!$B$5:$B$154),0)),"")</f>
        <v/>
      </c>
      <c r="BB126" s="151" t="str">
        <f t="array" ref="BB126">IFERROR(INDEX([1]!SAN[DK_nr],MATCH(1,('[1]3.2'!$AM126=[1]!SAN[RAS])*('[1]3.2'!BB$7=[1]SAN!$B$5:$B$154),0)),"")</f>
        <v/>
      </c>
      <c r="BC126" s="151" t="str">
        <f t="array" ref="BC126">IFERROR(INDEX([1]!SAN[DK_nr],MATCH(1,('[1]3.2'!$AM126=[1]!SAN[RAS])*('[1]3.2'!BC$7=[1]SAN!$B$5:$B$154),0)),"")</f>
        <v/>
      </c>
      <c r="BD126" s="151" t="str">
        <f t="array" ref="BD126">IFERROR(INDEX([1]!SAN[DK_nr],MATCH(1,('[1]3.2'!$AM126=[1]!SAN[RAS])*('[1]3.2'!BD$7=[1]SAN!$B$5:$B$154),0)),"")</f>
        <v/>
      </c>
      <c r="BE126" s="151" t="str">
        <f t="array" ref="BE126">IFERROR(INDEX([1]!SAN[DK_nr],MATCH(1,('[1]3.2'!$AM126=[1]!SAN[RAS])*('[1]3.2'!BE$7=[1]SAN!$B$5:$B$154),0)),"")</f>
        <v/>
      </c>
      <c r="BF126" s="151" t="str">
        <f t="array" ref="BF126">IFERROR(INDEX([1]!SAN[DK_nr],MATCH(1,('[1]3.2'!$AM126=[1]!SAN[RAS])*('[1]3.2'!BF$7=[1]SAN!$B$5:$B$154),0)),"")</f>
        <v/>
      </c>
      <c r="BG126" s="151" t="str">
        <f t="array" ref="BG126">IFERROR(INDEX([1]!SAN[DK_nr],MATCH(1,('[1]3.2'!$AM126=[1]!SAN[RAS])*('[1]3.2'!BG$7=[1]SAN!$B$5:$B$154),0)),"")</f>
        <v/>
      </c>
      <c r="BH126" s="151" t="str">
        <f t="array" ref="BH126">IFERROR(INDEX([1]!SAN[DK_nr],MATCH(1,('[1]3.2'!$AM126=[1]!SAN[RAS])*('[1]3.2'!BH$7=[1]SAN!$B$5:$B$154),0)),"")</f>
        <v/>
      </c>
      <c r="BI126" s="151" t="str">
        <f t="array" ref="BI126">IFERROR(INDEX([1]!SAN[DK_nr],MATCH(1,('[1]3.2'!$AM126=[1]!SAN[RAS])*('[1]3.2'!BI$7=[1]SAN!$B$5:$B$154),0)),"")</f>
        <v/>
      </c>
      <c r="BJ126" s="151" t="str">
        <f t="array" ref="BJ126">IFERROR(INDEX([1]!SAN[DK_nr],MATCH(1,('[1]3.2'!$AM126=[1]!SAN[RAS])*('[1]3.2'!BJ$7=[1]SAN!$B$5:$B$154),0)),"")</f>
        <v/>
      </c>
      <c r="BK126" s="151" t="str">
        <f t="array" ref="BK126">IFERROR(INDEX([1]!SAN[DK_nr],MATCH(1,('[1]3.2'!$AM126=[1]!SAN[RAS])*('[1]3.2'!BK$7=[1]SAN!$B$5:$B$154),0)),"")</f>
        <v/>
      </c>
      <c r="BL126" s="151" t="str">
        <f t="array" ref="BL126">IFERROR(INDEX([1]!SAN[DK_nr],MATCH(1,('[1]3.2'!$AM126=[1]!SAN[RAS])*('[1]3.2'!BL$7=[1]SAN!$B$5:$B$154),0)),"")</f>
        <v/>
      </c>
      <c r="BM126" s="151" t="str">
        <f t="array" ref="BM126">IFERROR(INDEX([1]!SAN[DK_nr],MATCH(1,('[1]3.2'!$AM126=[1]!SAN[RAS])*('[1]3.2'!BM$7=[1]SAN!$B$5:$B$154),0)),"")</f>
        <v/>
      </c>
      <c r="BN126" s="151" t="str">
        <f t="array" ref="BN126">IFERROR(INDEX([1]!SAN[DK_nr],MATCH(1,('[1]3.2'!$AM126=[1]!SAN[RAS])*('[1]3.2'!BN$7=[1]SAN!$B$5:$B$154),0)),"")</f>
        <v/>
      </c>
      <c r="BO126" s="151" t="str">
        <f t="array" ref="BO126">IFERROR(INDEX([1]!SAN[DK_nr],MATCH(1,('[1]3.2'!$AM126=[1]!SAN[RAS])*('[1]3.2'!BO$7=[1]SAN!$B$5:$B$154),0)),"")</f>
        <v/>
      </c>
      <c r="BP126" s="151" t="str">
        <f t="array" ref="BP126">IFERROR(INDEX([1]!SAN[DK_nr],MATCH(1,('[1]3.2'!$AM126=[1]!SAN[RAS])*('[1]3.2'!BP$7=[1]SAN!$B$5:$B$154),0)),"")</f>
        <v/>
      </c>
      <c r="BQ126" s="151" t="str">
        <f t="array" ref="BQ126">IFERROR(INDEX([1]!SAN[DK_nr],MATCH(1,('[1]3.2'!$AM126=[1]!SAN[RAS])*('[1]3.2'!BQ$7=[1]SAN!$B$5:$B$154),0)),"")</f>
        <v/>
      </c>
      <c r="BR126" s="151" t="str">
        <f t="array" ref="BR126">IFERROR(INDEX([1]!SAN[DK_nr],MATCH(1,('[1]3.2'!$AM126=[1]!SAN[RAS])*('[1]3.2'!BR$7=[1]SAN!$B$5:$B$154),0)),"")</f>
        <v/>
      </c>
      <c r="BS126" s="151" t="str">
        <f t="array" ref="BS126">IFERROR(INDEX([1]!SAN[DK_nr],MATCH(1,('[1]3.2'!$AM126=[1]!SAN[RAS])*('[1]3.2'!BS$7=[1]SAN!$B$5:$B$154),0)),"")</f>
        <v/>
      </c>
      <c r="BT126" s="151" t="str">
        <f t="array" ref="BT126">IFERROR(INDEX([1]!SAN[DK_nr],MATCH(1,('[1]3.2'!$AM126=[1]!SAN[RAS])*('[1]3.2'!BT$7=[1]SAN!$B$5:$B$154),0)),"")</f>
        <v/>
      </c>
      <c r="BU126" s="151" t="str">
        <f t="array" ref="BU126">IFERROR(INDEX([1]!SAN[DK_nr],MATCH(1,('[1]3.2'!$AM126=[1]!SAN[RAS])*('[1]3.2'!BU$7=[1]SAN!$B$5:$B$154),0)),"")</f>
        <v/>
      </c>
      <c r="BV126" s="151" t="str">
        <f t="array" ref="BV126">IFERROR(INDEX([1]!SAN[DK_nr],MATCH(1,('[1]3.2'!$AM126=[1]!SAN[RAS])*('[1]3.2'!BV$7=[1]SAN!$B$5:$B$154),0)),"")</f>
        <v/>
      </c>
      <c r="BW126" s="151" t="str">
        <f t="array" ref="BW126">IFERROR(INDEX([1]!SAN[DK_nr],MATCH(1,('[1]3.2'!$AM126=[1]!SAN[RAS])*('[1]3.2'!BW$7=[1]SAN!$B$5:$B$154),0)),"")</f>
        <v/>
      </c>
      <c r="BX126" s="151" t="str">
        <f t="array" ref="BX126">IFERROR(INDEX([1]!SAN[DK_nr],MATCH(1,('[1]3.2'!$AM126=[1]!SAN[RAS])*('[1]3.2'!BX$7=[1]SAN!$B$5:$B$154),0)),"")</f>
        <v/>
      </c>
      <c r="BY126" s="151" t="str">
        <f t="array" ref="BY126">IFERROR(INDEX([1]!SAN[DK_nr],MATCH(1,('[1]3.2'!$AM126=[1]!SAN[RAS])*('[1]3.2'!BY$7=[1]SAN!$B$5:$B$154),0)),"")</f>
        <v/>
      </c>
      <c r="BZ126" s="151" t="str">
        <f t="array" ref="BZ126">IFERROR(INDEX([1]!SAN[DK_nr],MATCH(1,('[1]3.2'!$AM126=[1]!SAN[RAS])*('[1]3.2'!BZ$7=[1]SAN!$B$5:$B$154),0)),"")</f>
        <v/>
      </c>
      <c r="CA126" s="151" t="str">
        <f t="array" ref="CA126">IFERROR(INDEX([1]!SAN[DK_nr],MATCH(1,('[1]3.2'!$AM126=[1]!SAN[RAS])*('[1]3.2'!CA$7=[1]SAN!$B$5:$B$154),0)),"")</f>
        <v/>
      </c>
      <c r="CB126" s="151" t="str">
        <f t="array" ref="CB126">IFERROR(INDEX([1]!SAN[DK_nr],MATCH(1,('[1]3.2'!$AM126=[1]!SAN[RAS])*('[1]3.2'!CB$7=[1]SAN!$B$5:$B$154),0)),"")</f>
        <v/>
      </c>
      <c r="CC126" s="151" t="str">
        <f t="array" ref="CC126">IFERROR(INDEX([1]!SAN[DK_nr],MATCH(1,('[1]3.2'!$AM126=[1]!SAN[RAS])*('[1]3.2'!CC$7=[1]SAN!$B$5:$B$154),0)),"")</f>
        <v/>
      </c>
      <c r="CD126" s="151" t="str">
        <f t="array" ref="CD126">IFERROR(INDEX([1]!SAN[DK_nr],MATCH(1,('[1]3.2'!$AM126=[1]!SAN[RAS])*('[1]3.2'!CD$7=[1]SAN!$B$5:$B$154),0)),"")</f>
        <v/>
      </c>
      <c r="CE126" s="151" t="str">
        <f t="array" ref="CE126">IFERROR(INDEX([1]!SAN[DK_nr],MATCH(1,('[1]3.2'!$AM126=[1]!SAN[RAS])*('[1]3.2'!CE$7=[1]SAN!$B$5:$B$154),0)),"")</f>
        <v/>
      </c>
      <c r="CF126" s="151" t="str">
        <f t="array" ref="CF126">IFERROR(INDEX([1]!SAN[DK_nr],MATCH(1,('[1]3.2'!$AM126=[1]!SAN[RAS])*('[1]3.2'!CF$7=[1]SAN!$B$5:$B$154),0)),"")</f>
        <v/>
      </c>
      <c r="CG126" s="151" t="str">
        <f t="array" ref="CG126">IFERROR(INDEX([1]!SAN[DK_nr],MATCH(1,('[1]3.2'!$AM126=[1]!SAN[RAS])*('[1]3.2'!CG$7=[1]SAN!$B$5:$B$154),0)),"")</f>
        <v/>
      </c>
      <c r="CH126" s="151" t="str">
        <f t="array" ref="CH126">IFERROR(INDEX([1]!SAN[DK_nr],MATCH(1,('[1]3.2'!$AM126=[1]!SAN[RAS])*('[1]3.2'!CH$7=[1]SAN!$B$5:$B$154),0)),"")</f>
        <v/>
      </c>
      <c r="CI126" s="151" t="str">
        <f t="array" ref="CI126">IFERROR(INDEX([1]!SAN[DK_nr],MATCH(1,('[1]3.2'!$AM126=[1]!SAN[RAS])*('[1]3.2'!CI$7=[1]SAN!$B$5:$B$154),0)),"")</f>
        <v/>
      </c>
      <c r="CJ126" s="151" t="str">
        <f t="array" ref="CJ126">IFERROR(INDEX([1]!SAN[DK_nr],MATCH(1,('[1]3.2'!$AM126=[1]!SAN[RAS])*('[1]3.2'!CJ$7=[1]SAN!$B$5:$B$154),0)),"")</f>
        <v/>
      </c>
      <c r="CK126" s="151" t="str">
        <f t="array" ref="CK126">IFERROR(INDEX([1]!SAN[DK_nr],MATCH(1,('[1]3.2'!$AM126=[1]!SAN[RAS])*('[1]3.2'!CK$7=[1]SAN!$B$5:$B$154),0)),"")</f>
        <v/>
      </c>
      <c r="CL126" s="151" t="str">
        <f t="array" ref="CL126">IFERROR(INDEX([1]!SAN[DK_nr],MATCH(1,('[1]3.2'!$AM126=[1]!SAN[RAS])*('[1]3.2'!CL$7=[1]SAN!$B$5:$B$154),0)),"")</f>
        <v/>
      </c>
      <c r="CM126" s="151" t="str">
        <f t="array" ref="CM126">IFERROR(INDEX([1]!SAN[DK_nr],MATCH(1,('[1]3.2'!$AM126=[1]!SAN[RAS])*('[1]3.2'!CM$7=[1]SAN!$B$5:$B$154),0)),"")</f>
        <v/>
      </c>
      <c r="CN126" s="151" t="str">
        <f t="array" ref="CN126">IFERROR(INDEX([1]!SAN[DK_nr],MATCH(1,('[1]3.2'!$AM126=[1]!SAN[RAS])*('[1]3.2'!CN$7=[1]SAN!$B$5:$B$154),0)),"")</f>
        <v/>
      </c>
      <c r="CO126" s="151" t="str">
        <f t="array" ref="CO126">IFERROR(INDEX([1]!SAN[DK_nr],MATCH(1,('[1]3.2'!$AM126=[1]!SAN[RAS])*('[1]3.2'!CO$7=[1]SAN!$B$5:$B$154),0)),"")</f>
        <v/>
      </c>
      <c r="CP126" s="151" t="str">
        <f t="array" ref="CP126">IFERROR(INDEX([1]!SAN[DK_nr],MATCH(1,('[1]3.2'!$AM126=[1]!SAN[RAS])*('[1]3.2'!CP$7=[1]SAN!$B$5:$B$154),0)),"")</f>
        <v/>
      </c>
      <c r="CQ126" s="151" t="str">
        <f t="array" ref="CQ126">IFERROR(INDEX([1]!SAN[DK_nr],MATCH(1,('[1]3.2'!$AM126=[1]!SAN[RAS])*('[1]3.2'!CQ$7=[1]SAN!$B$5:$B$154),0)),"")</f>
        <v/>
      </c>
      <c r="CR126" s="151" t="str">
        <f t="array" ref="CR126">IFERROR(INDEX([1]!SAN[DK_nr],MATCH(1,('[1]3.2'!$AM126=[1]!SAN[RAS])*('[1]3.2'!CR$7=[1]SAN!$B$5:$B$154),0)),"")</f>
        <v/>
      </c>
      <c r="CS126" s="151" t="str">
        <f t="array" ref="CS126">IFERROR(INDEX([1]!SAN[DK_nr],MATCH(1,('[1]3.2'!$AM126=[1]!SAN[RAS])*('[1]3.2'!CS$7=[1]SAN!$B$5:$B$154),0)),"")</f>
        <v/>
      </c>
      <c r="CT126" s="151" t="str">
        <f t="array" ref="CT126">IFERROR(INDEX([1]!SAN[DK_nr],MATCH(1,('[1]3.2'!$AM126=[1]!SAN[RAS])*('[1]3.2'!CT$7=[1]SAN!$B$5:$B$154),0)),"")</f>
        <v/>
      </c>
      <c r="CU126" s="151" t="str">
        <f t="array" ref="CU126">IFERROR(INDEX([1]!SAN[DK_nr],MATCH(1,('[1]3.2'!$AM126=[1]!SAN[RAS])*('[1]3.2'!CU$7=[1]SAN!$B$5:$B$154),0)),"")</f>
        <v/>
      </c>
      <c r="CV126" s="151" t="str">
        <f t="array" ref="CV126">IFERROR(INDEX([1]!SAN[DK_nr],MATCH(1,('[1]3.2'!$AM126=[1]!SAN[RAS])*('[1]3.2'!CV$7=[1]SAN!$B$5:$B$154),0)),"")</f>
        <v/>
      </c>
      <c r="CW126" s="151" t="str">
        <f t="array" ref="CW126">IFERROR(INDEX([1]!SAN[DK_nr],MATCH(1,('[1]3.2'!$AM126=[1]!SAN[RAS])*('[1]3.2'!CW$7=[1]SAN!$B$5:$B$154),0)),"")</f>
        <v/>
      </c>
      <c r="CX126" s="151" t="str">
        <f t="array" ref="CX126">IFERROR(INDEX([1]!SAN[DK_nr],MATCH(1,('[1]3.2'!$AM126=[1]!SAN[RAS])*('[1]3.2'!CX$7=[1]SAN!$B$5:$B$154),0)),"")</f>
        <v/>
      </c>
      <c r="CY126" s="151" t="str">
        <f t="array" ref="CY126">IFERROR(INDEX([1]!SAN[DK_nr],MATCH(1,('[1]3.2'!$AM126=[1]!SAN[RAS])*('[1]3.2'!CY$7=[1]SAN!$B$5:$B$154),0)),"")</f>
        <v/>
      </c>
      <c r="CZ126" s="151" t="str">
        <f t="array" ref="CZ126">IFERROR(INDEX([1]!SAN[DK_nr],MATCH(1,('[1]3.2'!$AM126=[1]!SAN[RAS])*('[1]3.2'!CZ$7=[1]SAN!$B$5:$B$154),0)),"")</f>
        <v/>
      </c>
      <c r="DA126" s="151" t="str">
        <f t="array" ref="DA126">IFERROR(INDEX([1]!SAN[DK_nr],MATCH(1,('[1]3.2'!$AM126=[1]!SAN[RAS])*('[1]3.2'!DA$7=[1]SAN!$B$5:$B$154),0)),"")</f>
        <v/>
      </c>
      <c r="DB126" s="151" t="str">
        <f t="array" ref="DB126">IFERROR(INDEX([1]!SAN[DK_nr],MATCH(1,('[1]3.2'!$AM126=[1]!SAN[RAS])*('[1]3.2'!DB$7=[1]SAN!$B$5:$B$154),0)),"")</f>
        <v/>
      </c>
      <c r="DC126" s="151" t="str">
        <f t="array" ref="DC126">IFERROR(INDEX([1]!SAN[DK_nr],MATCH(1,('[1]3.2'!$AM126=[1]!SAN[RAS])*('[1]3.2'!DC$7=[1]SAN!$B$5:$B$154),0)),"")</f>
        <v/>
      </c>
      <c r="DD126" s="151" t="str">
        <f t="array" ref="DD126">IFERROR(INDEX([1]!SAN[DK_nr],MATCH(1,('[1]3.2'!$AM126=[1]!SAN[RAS])*('[1]3.2'!DD$7=[1]SAN!$B$5:$B$154),0)),"")</f>
        <v/>
      </c>
      <c r="DE126" s="151" t="str">
        <f t="array" ref="DE126">IFERROR(INDEX([1]!SAN[DK_nr],MATCH(1,('[1]3.2'!$AM126=[1]!SAN[RAS])*('[1]3.2'!DE$7=[1]SAN!$B$5:$B$154),0)),"")</f>
        <v/>
      </c>
      <c r="DF126" s="151" t="str">
        <f t="array" ref="DF126">IFERROR(INDEX([1]!SAN[DK_nr],MATCH(1,('[1]3.2'!$AM126=[1]!SAN[RAS])*('[1]3.2'!DF$7=[1]SAN!$B$5:$B$154),0)),"")</f>
        <v/>
      </c>
      <c r="DG126" s="151" t="str">
        <f t="array" ref="DG126">IFERROR(INDEX([1]!SAN[DK_nr],MATCH(1,('[1]3.2'!$AM126=[1]!SAN[RAS])*('[1]3.2'!DG$7=[1]SAN!$B$5:$B$154),0)),"")</f>
        <v/>
      </c>
      <c r="DH126" s="151" t="str">
        <f t="array" ref="DH126">IFERROR(INDEX([1]!SAN[DK_nr],MATCH(1,('[1]3.2'!$AM126=[1]!SAN[RAS])*('[1]3.2'!DH$7=[1]SAN!$B$5:$B$154),0)),"")</f>
        <v/>
      </c>
      <c r="DI126" s="151" t="str">
        <f t="array" ref="DI126">IFERROR(INDEX([1]!SAN[DK_nr],MATCH(1,('[1]3.2'!$AM126=[1]!SAN[RAS])*('[1]3.2'!DI$7=[1]SAN!$B$5:$B$154),0)),"")</f>
        <v/>
      </c>
      <c r="DJ126" s="151" t="str">
        <f t="array" ref="DJ126">IFERROR(INDEX([1]!SAN[DK_nr],MATCH(1,('[1]3.2'!$AM126=[1]!SAN[RAS])*('[1]3.2'!DJ$7=[1]SAN!$B$5:$B$154),0)),"")</f>
        <v/>
      </c>
      <c r="DK126" s="151" t="str">
        <f t="array" ref="DK126">IFERROR(INDEX([1]!SAN[DK_nr],MATCH(1,('[1]3.2'!$AM126=[1]!SAN[RAS])*('[1]3.2'!DK$7=[1]SAN!$B$5:$B$154),0)),"")</f>
        <v/>
      </c>
      <c r="DL126" s="151" t="str">
        <f t="array" ref="DL126">IFERROR(INDEX([1]!SAN[DK_nr],MATCH(1,('[1]3.2'!$AM126=[1]!SAN[RAS])*('[1]3.2'!DL$7=[1]SAN!$B$5:$B$154),0)),"")</f>
        <v/>
      </c>
      <c r="DM126" s="151" t="str">
        <f t="array" ref="DM126">IFERROR(INDEX([1]!SAN[DK_nr],MATCH(1,('[1]3.2'!$AM126=[1]!SAN[RAS])*('[1]3.2'!DM$7=[1]SAN!$B$5:$B$154),0)),"")</f>
        <v/>
      </c>
      <c r="DN126" s="151" t="str">
        <f t="array" ref="DN126">IFERROR(INDEX([1]!SAN[DK_nr],MATCH(1,('[1]3.2'!$AM126=[1]!SAN[RAS])*('[1]3.2'!DN$7=[1]SAN!$B$5:$B$154),0)),"")</f>
        <v/>
      </c>
      <c r="DO126" s="151" t="str">
        <f t="array" ref="DO126">IFERROR(INDEX([1]!SAN[DK_nr],MATCH(1,('[1]3.2'!$AM126=[1]!SAN[RAS])*('[1]3.2'!DO$7=[1]SAN!$B$5:$B$154),0)),"")</f>
        <v/>
      </c>
      <c r="DP126" s="151" t="str">
        <f t="array" ref="DP126">IFERROR(INDEX([1]!SAN[DK_nr],MATCH(1,('[1]3.2'!$AM126=[1]!SAN[RAS])*('[1]3.2'!DP$7=[1]SAN!$B$5:$B$154),0)),"")</f>
        <v/>
      </c>
      <c r="DQ126" s="151" t="str">
        <f t="array" ref="DQ126">IFERROR(INDEX([1]!SAN[DK_nr],MATCH(1,('[1]3.2'!$AM126=[1]!SAN[RAS])*('[1]3.2'!DQ$7=[1]SAN!$B$5:$B$154),0)),"")</f>
        <v/>
      </c>
      <c r="DR126" s="151" t="str">
        <f t="array" ref="DR126">IFERROR(INDEX([1]!SAN[DK_nr],MATCH(1,('[1]3.2'!$AM126=[1]!SAN[RAS])*('[1]3.2'!DR$7=[1]SAN!$B$5:$B$154),0)),"")</f>
        <v/>
      </c>
      <c r="DS126" s="151" t="str">
        <f t="array" ref="DS126">IFERROR(INDEX([1]!SAN[DK_nr],MATCH(1,('[1]3.2'!$AM126=[1]!SAN[RAS])*('[1]3.2'!DS$7=[1]SAN!$B$5:$B$154),0)),"")</f>
        <v/>
      </c>
      <c r="DT126" s="151" t="str">
        <f t="array" ref="DT126">IFERROR(INDEX([1]!SAN[DK_nr],MATCH(1,('[1]3.2'!$AM126=[1]!SAN[RAS])*('[1]3.2'!DT$7=[1]SAN!$B$5:$B$154),0)),"")</f>
        <v/>
      </c>
      <c r="DU126" s="151" t="str">
        <f t="array" ref="DU126">IFERROR(INDEX([1]!SAN[DK_nr],MATCH(1,('[1]3.2'!$AM126=[1]!SAN[RAS])*('[1]3.2'!DU$7=[1]SAN!$B$5:$B$154),0)),"")</f>
        <v/>
      </c>
      <c r="DV126" s="151" t="str">
        <f t="array" ref="DV126">IFERROR(INDEX([1]!SAN[DK_nr],MATCH(1,('[1]3.2'!$AM126=[1]!SAN[RAS])*('[1]3.2'!DV$7=[1]SAN!$B$5:$B$154),0)),"")</f>
        <v/>
      </c>
      <c r="DW126" s="151" t="str">
        <f t="array" ref="DW126">IFERROR(INDEX([1]!SAN[DK_nr],MATCH(1,('[1]3.2'!$AM126=[1]!SAN[RAS])*('[1]3.2'!DW$7=[1]SAN!$B$5:$B$154),0)),"")</f>
        <v/>
      </c>
      <c r="DX126" s="151" t="str">
        <f t="array" ref="DX126">IFERROR(INDEX([1]!SAN[DK_nr],MATCH(1,('[1]3.2'!$AM126=[1]!SAN[RAS])*('[1]3.2'!DX$7=[1]SAN!$B$5:$B$154),0)),"")</f>
        <v/>
      </c>
      <c r="DY126" s="151" t="str">
        <f t="array" ref="DY126">IFERROR(INDEX([1]!SAN[DK_nr],MATCH(1,('[1]3.2'!$AM126=[1]!SAN[RAS])*('[1]3.2'!DY$7=[1]SAN!$B$5:$B$154),0)),"")</f>
        <v/>
      </c>
      <c r="DZ126" s="151" t="str">
        <f t="array" ref="DZ126">IFERROR(INDEX([1]!SAN[DK_nr],MATCH(1,('[1]3.2'!$AM126=[1]!SAN[RAS])*('[1]3.2'!DZ$7=[1]SAN!$B$5:$B$154),0)),"")</f>
        <v/>
      </c>
      <c r="EA126" s="151" t="str">
        <f t="array" ref="EA126">IFERROR(INDEX([1]!SAN[DK_nr],MATCH(1,('[1]3.2'!$AM126=[1]!SAN[RAS])*('[1]3.2'!EA$7=[1]SAN!$B$5:$B$154),0)),"")</f>
        <v/>
      </c>
      <c r="EB126" s="151" t="str">
        <f t="array" ref="EB126">IFERROR(INDEX([1]!SAN[DK_nr],MATCH(1,('[1]3.2'!$AM126=[1]!SAN[RAS])*('[1]3.2'!EB$7=[1]SAN!$B$5:$B$154),0)),"")</f>
        <v/>
      </c>
    </row>
    <row r="127" spans="2:132" ht="12.2" customHeight="1" x14ac:dyDescent="0.2">
      <c r="B127" s="168" t="s">
        <v>686</v>
      </c>
      <c r="C127" s="175" t="s">
        <v>687</v>
      </c>
      <c r="D127" s="170" t="str">
        <f t="shared" si="10"/>
        <v xml:space="preserve">                                                                                        </v>
      </c>
      <c r="E127" s="171" t="e">
        <f>+SUMIFS([1]!Sanaudos[Suma],[1]!Sanaudos[Pagal DK RAS],$AM127)</f>
        <v>#REF!</v>
      </c>
      <c r="F127" s="171"/>
      <c r="G127" s="171"/>
      <c r="H127" s="171"/>
      <c r="I127" s="171"/>
      <c r="J127" s="171" t="e">
        <f>+SUMIFS([1]!Sanaudos_kor[Suma],[1]!Sanaudos_kor[RAS],$AM127,[1]!Sanaudos_kor[KOR_nr],J$1)</f>
        <v>#REF!</v>
      </c>
      <c r="K127" s="171" t="e">
        <f>+SUMIFS([1]!Sanaudos_kor[Suma],[1]!Sanaudos_kor[RAS],$AM127,[1]!Sanaudos_kor[KOR_nr],K$1)</f>
        <v>#REF!</v>
      </c>
      <c r="L127" s="171" t="e">
        <f>+SUMIFS([1]!Sanaudos_kor[Suma],[1]!Sanaudos_kor[RAS],$AM127,[1]!Sanaudos_kor[KOR_nr],L$1)</f>
        <v>#REF!</v>
      </c>
      <c r="M127" s="171" t="e">
        <f>+SUMIFS([1]!Sanaudos_kor[Suma],[1]!Sanaudos_kor[RAS],$AM127,[1]!Sanaudos_kor[KOR_nr],M$1)</f>
        <v>#REF!</v>
      </c>
      <c r="N127" s="171" t="e">
        <f>+SUMIFS([1]!Sanaudos_kor[Suma],[1]!Sanaudos_kor[RAS],$AM127,[1]!Sanaudos_kor[KOR_nr],N$1)</f>
        <v>#REF!</v>
      </c>
      <c r="O127" s="171" t="e">
        <f>+SUMIFS([1]!Sanaudos_kor[Suma],[1]!Sanaudos_kor[RAS],$AM127,[1]!Sanaudos_kor[KOR_nr],O$1)</f>
        <v>#REF!</v>
      </c>
      <c r="P127" s="171" t="e">
        <f>+SUMIFS([1]!Sanaudos_kor[Suma],[1]!Sanaudos_kor[RAS],$AM127,[1]!Sanaudos_kor[KOR_nr],P$1)</f>
        <v>#REF!</v>
      </c>
      <c r="Q127" s="171" t="e">
        <f>+SUMIFS([1]!Sanaudos_kor[Suma],[1]!Sanaudos_kor[RAS],$AM127,[1]!Sanaudos_kor[KOR_nr],Q$1)</f>
        <v>#REF!</v>
      </c>
      <c r="R127" s="171" t="e">
        <f>+SUMIFS([1]!Sanaudos_kor[Suma],[1]!Sanaudos_kor[RAS],$AM127,[1]!Sanaudos_kor[KOR_nr],R$1)</f>
        <v>#REF!</v>
      </c>
      <c r="S127" s="171" t="e">
        <f>+SUMIFS([1]!Sanaudos_kor[Suma],[1]!Sanaudos_kor[RAS],$AM127,[1]!Sanaudos_kor[KOR_nr],S$1)</f>
        <v>#REF!</v>
      </c>
      <c r="T127" s="171" t="e">
        <f>+SUMIFS([1]!Sanaudos_kor[Suma],[1]!Sanaudos_kor[RAS],$AM127,[1]!Sanaudos_kor[KOR_nr],T$1)</f>
        <v>#REF!</v>
      </c>
      <c r="U127" s="171" t="e">
        <f>+SUMIFS([1]!Sanaudos_kor[Suma],[1]!Sanaudos_kor[RAS],$AM127,[1]!Sanaudos_kor[KOR_nr],U$1)</f>
        <v>#REF!</v>
      </c>
      <c r="V127" s="171" t="e">
        <f>+SUMIFS([1]!Sanaudos_kor[Suma],[1]!Sanaudos_kor[RAS],$AM127,[1]!Sanaudos_kor[KOR_nr],V$1)</f>
        <v>#REF!</v>
      </c>
      <c r="W127" s="171" t="e">
        <f>+SUMIFS([1]!Sanaudos_kor[Suma],[1]!Sanaudos_kor[RAS],$AM127,[1]!Sanaudos_kor[KOR_nr],W$1)</f>
        <v>#REF!</v>
      </c>
      <c r="X127" s="171" t="e">
        <f>+SUMIFS([1]!Sanaudos_kor[Suma],[1]!Sanaudos_kor[RAS],$AM127,[1]!Sanaudos_kor[KOR_nr],X$1)</f>
        <v>#REF!</v>
      </c>
      <c r="Y127" s="171" t="e">
        <f>+SUMIFS([1]!Sanaudos_kor[Suma],[1]!Sanaudos_kor[RAS],$AM127,[1]!Sanaudos_kor[KOR_nr],Y$1)</f>
        <v>#REF!</v>
      </c>
      <c r="Z127" s="171" t="e">
        <f>+SUMIFS([1]!Sanaudos_kor[Suma],[1]!Sanaudos_kor[RAS],$AM127,[1]!Sanaudos_kor[KOR_nr],Z$1)</f>
        <v>#REF!</v>
      </c>
      <c r="AA127" s="171" t="e">
        <f>+SUMIFS([1]!Sanaudos_kor[Suma],[1]!Sanaudos_kor[RAS],$AM127,[1]!Sanaudos_kor[KOR_nr],AA$1)</f>
        <v>#REF!</v>
      </c>
      <c r="AB127" s="171" t="e">
        <f>+SUMIFS([1]!Sanaudos_kor[Suma],[1]!Sanaudos_kor[RAS],$AM127,[1]!Sanaudos_kor[KOR_nr],AB$1)</f>
        <v>#REF!</v>
      </c>
      <c r="AC127" s="171" t="e">
        <f>+SUMIFS([1]!Sanaudos_kor[Suma],[1]!Sanaudos_kor[RAS],$AM127,[1]!Sanaudos_kor[KOR_nr],AC$1)</f>
        <v>#REF!</v>
      </c>
      <c r="AD127" s="171" t="e">
        <f>+SUMIFS([1]!Sanaudos_kor[Suma],[1]!Sanaudos_kor[RAS],$AM127,[1]!Sanaudos_kor[KOR_nr],AD$1)</f>
        <v>#REF!</v>
      </c>
      <c r="AE127" s="171" t="e">
        <f>+SUMIFS([1]!Sanaudos_kor[Suma],[1]!Sanaudos_kor[RAS],$AM127,[1]!Sanaudos_kor[KOR_nr],AE$1)</f>
        <v>#REF!</v>
      </c>
      <c r="AF127" s="171" t="e">
        <f t="shared" si="4"/>
        <v>#REF!</v>
      </c>
      <c r="AG127" s="538"/>
      <c r="AL127" s="172">
        <f>+'[1]3.pagrindinis'!A130</f>
        <v>1200</v>
      </c>
      <c r="AM127" s="172">
        <f>+'[1]3.pagrindinis'!B130</f>
        <v>1209</v>
      </c>
      <c r="AN127" s="166" t="e">
        <f>+SUMIFS('[1]5'!$M$8:$M$158,'[1]5'!$C$8:$C$158,$AM127)</f>
        <v>#VALUE!</v>
      </c>
      <c r="AO127" s="167" t="e">
        <f t="shared" si="5"/>
        <v>#VALUE!</v>
      </c>
      <c r="AR127" s="151" t="str">
        <f t="array" ref="AR127">IFERROR(INDEX([1]!SAN[DK_nr],MATCH(1,('[1]3.2'!$AM127=[1]!SAN[RAS])*('[1]3.2'!AR$7=[1]SAN!$B$5:$B$154),0)),"")</f>
        <v/>
      </c>
      <c r="AS127" s="151" t="str">
        <f t="array" ref="AS127">IFERROR(INDEX([1]!SAN[DK_nr],MATCH(1,('[1]3.2'!$AM127=[1]!SAN[RAS])*('[1]3.2'!AS$7=[1]SAN!$B$5:$B$154),0)),"")</f>
        <v/>
      </c>
      <c r="AT127" s="151" t="str">
        <f t="array" ref="AT127">IFERROR(INDEX([1]!SAN[DK_nr],MATCH(1,('[1]3.2'!$AM127=[1]!SAN[RAS])*('[1]3.2'!AT$7=[1]SAN!$B$5:$B$154),0)),"")</f>
        <v/>
      </c>
      <c r="AU127" s="151" t="str">
        <f t="array" ref="AU127">IFERROR(INDEX([1]!SAN[DK_nr],MATCH(1,('[1]3.2'!$AM127=[1]!SAN[RAS])*('[1]3.2'!AU$7=[1]SAN!$B$5:$B$154),0)),"")</f>
        <v/>
      </c>
      <c r="AV127" s="151" t="str">
        <f t="array" ref="AV127">IFERROR(INDEX([1]!SAN[DK_nr],MATCH(1,('[1]3.2'!$AM127=[1]!SAN[RAS])*('[1]3.2'!AV$7=[1]SAN!$B$5:$B$154),0)),"")</f>
        <v/>
      </c>
      <c r="AW127" s="151" t="str">
        <f t="array" ref="AW127">IFERROR(INDEX([1]!SAN[DK_nr],MATCH(1,('[1]3.2'!$AM127=[1]!SAN[RAS])*('[1]3.2'!AW$7=[1]SAN!$B$5:$B$154),0)),"")</f>
        <v/>
      </c>
      <c r="AX127" s="151" t="str">
        <f t="array" ref="AX127">IFERROR(INDEX([1]!SAN[DK_nr],MATCH(1,('[1]3.2'!$AM127=[1]!SAN[RAS])*('[1]3.2'!AX$7=[1]SAN!$B$5:$B$154),0)),"")</f>
        <v/>
      </c>
      <c r="AY127" s="151" t="str">
        <f t="array" ref="AY127">IFERROR(INDEX([1]!SAN[DK_nr],MATCH(1,('[1]3.2'!$AM127=[1]!SAN[RAS])*('[1]3.2'!AY$7=[1]SAN!$B$5:$B$154),0)),"")</f>
        <v/>
      </c>
      <c r="AZ127" s="151" t="str">
        <f t="array" ref="AZ127">IFERROR(INDEX([1]!SAN[DK_nr],MATCH(1,('[1]3.2'!$AM127=[1]!SAN[RAS])*('[1]3.2'!AZ$7=[1]SAN!$B$5:$B$154),0)),"")</f>
        <v/>
      </c>
      <c r="BA127" s="151" t="str">
        <f t="array" ref="BA127">IFERROR(INDEX([1]!SAN[DK_nr],MATCH(1,('[1]3.2'!$AM127=[1]!SAN[RAS])*('[1]3.2'!BA$7=[1]SAN!$B$5:$B$154),0)),"")</f>
        <v/>
      </c>
      <c r="BB127" s="151" t="str">
        <f t="array" ref="BB127">IFERROR(INDEX([1]!SAN[DK_nr],MATCH(1,('[1]3.2'!$AM127=[1]!SAN[RAS])*('[1]3.2'!BB$7=[1]SAN!$B$5:$B$154),0)),"")</f>
        <v/>
      </c>
      <c r="BC127" s="151" t="str">
        <f t="array" ref="BC127">IFERROR(INDEX([1]!SAN[DK_nr],MATCH(1,('[1]3.2'!$AM127=[1]!SAN[RAS])*('[1]3.2'!BC$7=[1]SAN!$B$5:$B$154),0)),"")</f>
        <v/>
      </c>
      <c r="BD127" s="151" t="str">
        <f t="array" ref="BD127">IFERROR(INDEX([1]!SAN[DK_nr],MATCH(1,('[1]3.2'!$AM127=[1]!SAN[RAS])*('[1]3.2'!BD$7=[1]SAN!$B$5:$B$154),0)),"")</f>
        <v/>
      </c>
      <c r="BE127" s="151" t="str">
        <f t="array" ref="BE127">IFERROR(INDEX([1]!SAN[DK_nr],MATCH(1,('[1]3.2'!$AM127=[1]!SAN[RAS])*('[1]3.2'!BE$7=[1]SAN!$B$5:$B$154),0)),"")</f>
        <v/>
      </c>
      <c r="BF127" s="151" t="str">
        <f t="array" ref="BF127">IFERROR(INDEX([1]!SAN[DK_nr],MATCH(1,('[1]3.2'!$AM127=[1]!SAN[RAS])*('[1]3.2'!BF$7=[1]SAN!$B$5:$B$154),0)),"")</f>
        <v/>
      </c>
      <c r="BG127" s="151" t="str">
        <f t="array" ref="BG127">IFERROR(INDEX([1]!SAN[DK_nr],MATCH(1,('[1]3.2'!$AM127=[1]!SAN[RAS])*('[1]3.2'!BG$7=[1]SAN!$B$5:$B$154),0)),"")</f>
        <v/>
      </c>
      <c r="BH127" s="151" t="str">
        <f t="array" ref="BH127">IFERROR(INDEX([1]!SAN[DK_nr],MATCH(1,('[1]3.2'!$AM127=[1]!SAN[RAS])*('[1]3.2'!BH$7=[1]SAN!$B$5:$B$154),0)),"")</f>
        <v/>
      </c>
      <c r="BI127" s="151" t="str">
        <f t="array" ref="BI127">IFERROR(INDEX([1]!SAN[DK_nr],MATCH(1,('[1]3.2'!$AM127=[1]!SAN[RAS])*('[1]3.2'!BI$7=[1]SAN!$B$5:$B$154),0)),"")</f>
        <v/>
      </c>
      <c r="BJ127" s="151" t="str">
        <f t="array" ref="BJ127">IFERROR(INDEX([1]!SAN[DK_nr],MATCH(1,('[1]3.2'!$AM127=[1]!SAN[RAS])*('[1]3.2'!BJ$7=[1]SAN!$B$5:$B$154),0)),"")</f>
        <v/>
      </c>
      <c r="BK127" s="151" t="str">
        <f t="array" ref="BK127">IFERROR(INDEX([1]!SAN[DK_nr],MATCH(1,('[1]3.2'!$AM127=[1]!SAN[RAS])*('[1]3.2'!BK$7=[1]SAN!$B$5:$B$154),0)),"")</f>
        <v/>
      </c>
      <c r="BL127" s="151" t="str">
        <f t="array" ref="BL127">IFERROR(INDEX([1]!SAN[DK_nr],MATCH(1,('[1]3.2'!$AM127=[1]!SAN[RAS])*('[1]3.2'!BL$7=[1]SAN!$B$5:$B$154),0)),"")</f>
        <v/>
      </c>
      <c r="BM127" s="151" t="str">
        <f t="array" ref="BM127">IFERROR(INDEX([1]!SAN[DK_nr],MATCH(1,('[1]3.2'!$AM127=[1]!SAN[RAS])*('[1]3.2'!BM$7=[1]SAN!$B$5:$B$154),0)),"")</f>
        <v/>
      </c>
      <c r="BN127" s="151" t="str">
        <f t="array" ref="BN127">IFERROR(INDEX([1]!SAN[DK_nr],MATCH(1,('[1]3.2'!$AM127=[1]!SAN[RAS])*('[1]3.2'!BN$7=[1]SAN!$B$5:$B$154),0)),"")</f>
        <v/>
      </c>
      <c r="BO127" s="151" t="str">
        <f t="array" ref="BO127">IFERROR(INDEX([1]!SAN[DK_nr],MATCH(1,('[1]3.2'!$AM127=[1]!SAN[RAS])*('[1]3.2'!BO$7=[1]SAN!$B$5:$B$154),0)),"")</f>
        <v/>
      </c>
      <c r="BP127" s="151" t="str">
        <f t="array" ref="BP127">IFERROR(INDEX([1]!SAN[DK_nr],MATCH(1,('[1]3.2'!$AM127=[1]!SAN[RAS])*('[1]3.2'!BP$7=[1]SAN!$B$5:$B$154),0)),"")</f>
        <v/>
      </c>
      <c r="BQ127" s="151" t="str">
        <f t="array" ref="BQ127">IFERROR(INDEX([1]!SAN[DK_nr],MATCH(1,('[1]3.2'!$AM127=[1]!SAN[RAS])*('[1]3.2'!BQ$7=[1]SAN!$B$5:$B$154),0)),"")</f>
        <v/>
      </c>
      <c r="BR127" s="151" t="str">
        <f t="array" ref="BR127">IFERROR(INDEX([1]!SAN[DK_nr],MATCH(1,('[1]3.2'!$AM127=[1]!SAN[RAS])*('[1]3.2'!BR$7=[1]SAN!$B$5:$B$154),0)),"")</f>
        <v/>
      </c>
      <c r="BS127" s="151" t="str">
        <f t="array" ref="BS127">IFERROR(INDEX([1]!SAN[DK_nr],MATCH(1,('[1]3.2'!$AM127=[1]!SAN[RAS])*('[1]3.2'!BS$7=[1]SAN!$B$5:$B$154),0)),"")</f>
        <v/>
      </c>
      <c r="BT127" s="151" t="str">
        <f t="array" ref="BT127">IFERROR(INDEX([1]!SAN[DK_nr],MATCH(1,('[1]3.2'!$AM127=[1]!SAN[RAS])*('[1]3.2'!BT$7=[1]SAN!$B$5:$B$154),0)),"")</f>
        <v/>
      </c>
      <c r="BU127" s="151" t="str">
        <f t="array" ref="BU127">IFERROR(INDEX([1]!SAN[DK_nr],MATCH(1,('[1]3.2'!$AM127=[1]!SAN[RAS])*('[1]3.2'!BU$7=[1]SAN!$B$5:$B$154),0)),"")</f>
        <v/>
      </c>
      <c r="BV127" s="151" t="str">
        <f t="array" ref="BV127">IFERROR(INDEX([1]!SAN[DK_nr],MATCH(1,('[1]3.2'!$AM127=[1]!SAN[RAS])*('[1]3.2'!BV$7=[1]SAN!$B$5:$B$154),0)),"")</f>
        <v/>
      </c>
      <c r="BW127" s="151" t="str">
        <f t="array" ref="BW127">IFERROR(INDEX([1]!SAN[DK_nr],MATCH(1,('[1]3.2'!$AM127=[1]!SAN[RAS])*('[1]3.2'!BW$7=[1]SAN!$B$5:$B$154),0)),"")</f>
        <v/>
      </c>
      <c r="BX127" s="151" t="str">
        <f t="array" ref="BX127">IFERROR(INDEX([1]!SAN[DK_nr],MATCH(1,('[1]3.2'!$AM127=[1]!SAN[RAS])*('[1]3.2'!BX$7=[1]SAN!$B$5:$B$154),0)),"")</f>
        <v/>
      </c>
      <c r="BY127" s="151" t="str">
        <f t="array" ref="BY127">IFERROR(INDEX([1]!SAN[DK_nr],MATCH(1,('[1]3.2'!$AM127=[1]!SAN[RAS])*('[1]3.2'!BY$7=[1]SAN!$B$5:$B$154),0)),"")</f>
        <v/>
      </c>
      <c r="BZ127" s="151" t="str">
        <f t="array" ref="BZ127">IFERROR(INDEX([1]!SAN[DK_nr],MATCH(1,('[1]3.2'!$AM127=[1]!SAN[RAS])*('[1]3.2'!BZ$7=[1]SAN!$B$5:$B$154),0)),"")</f>
        <v/>
      </c>
      <c r="CA127" s="151" t="str">
        <f t="array" ref="CA127">IFERROR(INDEX([1]!SAN[DK_nr],MATCH(1,('[1]3.2'!$AM127=[1]!SAN[RAS])*('[1]3.2'!CA$7=[1]SAN!$B$5:$B$154),0)),"")</f>
        <v/>
      </c>
      <c r="CB127" s="151" t="str">
        <f t="array" ref="CB127">IFERROR(INDEX([1]!SAN[DK_nr],MATCH(1,('[1]3.2'!$AM127=[1]!SAN[RAS])*('[1]3.2'!CB$7=[1]SAN!$B$5:$B$154),0)),"")</f>
        <v/>
      </c>
      <c r="CC127" s="151" t="str">
        <f t="array" ref="CC127">IFERROR(INDEX([1]!SAN[DK_nr],MATCH(1,('[1]3.2'!$AM127=[1]!SAN[RAS])*('[1]3.2'!CC$7=[1]SAN!$B$5:$B$154),0)),"")</f>
        <v/>
      </c>
      <c r="CD127" s="151" t="str">
        <f t="array" ref="CD127">IFERROR(INDEX([1]!SAN[DK_nr],MATCH(1,('[1]3.2'!$AM127=[1]!SAN[RAS])*('[1]3.2'!CD$7=[1]SAN!$B$5:$B$154),0)),"")</f>
        <v/>
      </c>
      <c r="CE127" s="151" t="str">
        <f t="array" ref="CE127">IFERROR(INDEX([1]!SAN[DK_nr],MATCH(1,('[1]3.2'!$AM127=[1]!SAN[RAS])*('[1]3.2'!CE$7=[1]SAN!$B$5:$B$154),0)),"")</f>
        <v/>
      </c>
      <c r="CF127" s="151" t="str">
        <f t="array" ref="CF127">IFERROR(INDEX([1]!SAN[DK_nr],MATCH(1,('[1]3.2'!$AM127=[1]!SAN[RAS])*('[1]3.2'!CF$7=[1]SAN!$B$5:$B$154),0)),"")</f>
        <v/>
      </c>
      <c r="CG127" s="151" t="str">
        <f t="array" ref="CG127">IFERROR(INDEX([1]!SAN[DK_nr],MATCH(1,('[1]3.2'!$AM127=[1]!SAN[RAS])*('[1]3.2'!CG$7=[1]SAN!$B$5:$B$154),0)),"")</f>
        <v/>
      </c>
      <c r="CH127" s="151" t="str">
        <f t="array" ref="CH127">IFERROR(INDEX([1]!SAN[DK_nr],MATCH(1,('[1]3.2'!$AM127=[1]!SAN[RAS])*('[1]3.2'!CH$7=[1]SAN!$B$5:$B$154),0)),"")</f>
        <v/>
      </c>
      <c r="CI127" s="151" t="str">
        <f t="array" ref="CI127">IFERROR(INDEX([1]!SAN[DK_nr],MATCH(1,('[1]3.2'!$AM127=[1]!SAN[RAS])*('[1]3.2'!CI$7=[1]SAN!$B$5:$B$154),0)),"")</f>
        <v/>
      </c>
      <c r="CJ127" s="151" t="str">
        <f t="array" ref="CJ127">IFERROR(INDEX([1]!SAN[DK_nr],MATCH(1,('[1]3.2'!$AM127=[1]!SAN[RAS])*('[1]3.2'!CJ$7=[1]SAN!$B$5:$B$154),0)),"")</f>
        <v/>
      </c>
      <c r="CK127" s="151" t="str">
        <f t="array" ref="CK127">IFERROR(INDEX([1]!SAN[DK_nr],MATCH(1,('[1]3.2'!$AM127=[1]!SAN[RAS])*('[1]3.2'!CK$7=[1]SAN!$B$5:$B$154),0)),"")</f>
        <v/>
      </c>
      <c r="CL127" s="151" t="str">
        <f t="array" ref="CL127">IFERROR(INDEX([1]!SAN[DK_nr],MATCH(1,('[1]3.2'!$AM127=[1]!SAN[RAS])*('[1]3.2'!CL$7=[1]SAN!$B$5:$B$154),0)),"")</f>
        <v/>
      </c>
      <c r="CM127" s="151" t="str">
        <f t="array" ref="CM127">IFERROR(INDEX([1]!SAN[DK_nr],MATCH(1,('[1]3.2'!$AM127=[1]!SAN[RAS])*('[1]3.2'!CM$7=[1]SAN!$B$5:$B$154),0)),"")</f>
        <v/>
      </c>
      <c r="CN127" s="151" t="str">
        <f t="array" ref="CN127">IFERROR(INDEX([1]!SAN[DK_nr],MATCH(1,('[1]3.2'!$AM127=[1]!SAN[RAS])*('[1]3.2'!CN$7=[1]SAN!$B$5:$B$154),0)),"")</f>
        <v/>
      </c>
      <c r="CO127" s="151" t="str">
        <f t="array" ref="CO127">IFERROR(INDEX([1]!SAN[DK_nr],MATCH(1,('[1]3.2'!$AM127=[1]!SAN[RAS])*('[1]3.2'!CO$7=[1]SAN!$B$5:$B$154),0)),"")</f>
        <v/>
      </c>
      <c r="CP127" s="151" t="str">
        <f t="array" ref="CP127">IFERROR(INDEX([1]!SAN[DK_nr],MATCH(1,('[1]3.2'!$AM127=[1]!SAN[RAS])*('[1]3.2'!CP$7=[1]SAN!$B$5:$B$154),0)),"")</f>
        <v/>
      </c>
      <c r="CQ127" s="151" t="str">
        <f t="array" ref="CQ127">IFERROR(INDEX([1]!SAN[DK_nr],MATCH(1,('[1]3.2'!$AM127=[1]!SAN[RAS])*('[1]3.2'!CQ$7=[1]SAN!$B$5:$B$154),0)),"")</f>
        <v/>
      </c>
      <c r="CR127" s="151" t="str">
        <f t="array" ref="CR127">IFERROR(INDEX([1]!SAN[DK_nr],MATCH(1,('[1]3.2'!$AM127=[1]!SAN[RAS])*('[1]3.2'!CR$7=[1]SAN!$B$5:$B$154),0)),"")</f>
        <v/>
      </c>
      <c r="CS127" s="151" t="str">
        <f t="array" ref="CS127">IFERROR(INDEX([1]!SAN[DK_nr],MATCH(1,('[1]3.2'!$AM127=[1]!SAN[RAS])*('[1]3.2'!CS$7=[1]SAN!$B$5:$B$154),0)),"")</f>
        <v/>
      </c>
      <c r="CT127" s="151" t="str">
        <f t="array" ref="CT127">IFERROR(INDEX([1]!SAN[DK_nr],MATCH(1,('[1]3.2'!$AM127=[1]!SAN[RAS])*('[1]3.2'!CT$7=[1]SAN!$B$5:$B$154),0)),"")</f>
        <v/>
      </c>
      <c r="CU127" s="151" t="str">
        <f t="array" ref="CU127">IFERROR(INDEX([1]!SAN[DK_nr],MATCH(1,('[1]3.2'!$AM127=[1]!SAN[RAS])*('[1]3.2'!CU$7=[1]SAN!$B$5:$B$154),0)),"")</f>
        <v/>
      </c>
      <c r="CV127" s="151" t="str">
        <f t="array" ref="CV127">IFERROR(INDEX([1]!SAN[DK_nr],MATCH(1,('[1]3.2'!$AM127=[1]!SAN[RAS])*('[1]3.2'!CV$7=[1]SAN!$B$5:$B$154),0)),"")</f>
        <v/>
      </c>
      <c r="CW127" s="151" t="str">
        <f t="array" ref="CW127">IFERROR(INDEX([1]!SAN[DK_nr],MATCH(1,('[1]3.2'!$AM127=[1]!SAN[RAS])*('[1]3.2'!CW$7=[1]SAN!$B$5:$B$154),0)),"")</f>
        <v/>
      </c>
      <c r="CX127" s="151" t="str">
        <f t="array" ref="CX127">IFERROR(INDEX([1]!SAN[DK_nr],MATCH(1,('[1]3.2'!$AM127=[1]!SAN[RAS])*('[1]3.2'!CX$7=[1]SAN!$B$5:$B$154),0)),"")</f>
        <v/>
      </c>
      <c r="CY127" s="151" t="str">
        <f t="array" ref="CY127">IFERROR(INDEX([1]!SAN[DK_nr],MATCH(1,('[1]3.2'!$AM127=[1]!SAN[RAS])*('[1]3.2'!CY$7=[1]SAN!$B$5:$B$154),0)),"")</f>
        <v/>
      </c>
      <c r="CZ127" s="151" t="str">
        <f t="array" ref="CZ127">IFERROR(INDEX([1]!SAN[DK_nr],MATCH(1,('[1]3.2'!$AM127=[1]!SAN[RAS])*('[1]3.2'!CZ$7=[1]SAN!$B$5:$B$154),0)),"")</f>
        <v/>
      </c>
      <c r="DA127" s="151" t="str">
        <f t="array" ref="DA127">IFERROR(INDEX([1]!SAN[DK_nr],MATCH(1,('[1]3.2'!$AM127=[1]!SAN[RAS])*('[1]3.2'!DA$7=[1]SAN!$B$5:$B$154),0)),"")</f>
        <v/>
      </c>
      <c r="DB127" s="151" t="str">
        <f t="array" ref="DB127">IFERROR(INDEX([1]!SAN[DK_nr],MATCH(1,('[1]3.2'!$AM127=[1]!SAN[RAS])*('[1]3.2'!DB$7=[1]SAN!$B$5:$B$154),0)),"")</f>
        <v/>
      </c>
      <c r="DC127" s="151" t="str">
        <f t="array" ref="DC127">IFERROR(INDEX([1]!SAN[DK_nr],MATCH(1,('[1]3.2'!$AM127=[1]!SAN[RAS])*('[1]3.2'!DC$7=[1]SAN!$B$5:$B$154),0)),"")</f>
        <v/>
      </c>
      <c r="DD127" s="151" t="str">
        <f t="array" ref="DD127">IFERROR(INDEX([1]!SAN[DK_nr],MATCH(1,('[1]3.2'!$AM127=[1]!SAN[RAS])*('[1]3.2'!DD$7=[1]SAN!$B$5:$B$154),0)),"")</f>
        <v/>
      </c>
      <c r="DE127" s="151" t="str">
        <f t="array" ref="DE127">IFERROR(INDEX([1]!SAN[DK_nr],MATCH(1,('[1]3.2'!$AM127=[1]!SAN[RAS])*('[1]3.2'!DE$7=[1]SAN!$B$5:$B$154),0)),"")</f>
        <v/>
      </c>
      <c r="DF127" s="151" t="str">
        <f t="array" ref="DF127">IFERROR(INDEX([1]!SAN[DK_nr],MATCH(1,('[1]3.2'!$AM127=[1]!SAN[RAS])*('[1]3.2'!DF$7=[1]SAN!$B$5:$B$154),0)),"")</f>
        <v/>
      </c>
      <c r="DG127" s="151" t="str">
        <f t="array" ref="DG127">IFERROR(INDEX([1]!SAN[DK_nr],MATCH(1,('[1]3.2'!$AM127=[1]!SAN[RAS])*('[1]3.2'!DG$7=[1]SAN!$B$5:$B$154),0)),"")</f>
        <v/>
      </c>
      <c r="DH127" s="151" t="str">
        <f t="array" ref="DH127">IFERROR(INDEX([1]!SAN[DK_nr],MATCH(1,('[1]3.2'!$AM127=[1]!SAN[RAS])*('[1]3.2'!DH$7=[1]SAN!$B$5:$B$154),0)),"")</f>
        <v/>
      </c>
      <c r="DI127" s="151" t="str">
        <f t="array" ref="DI127">IFERROR(INDEX([1]!SAN[DK_nr],MATCH(1,('[1]3.2'!$AM127=[1]!SAN[RAS])*('[1]3.2'!DI$7=[1]SAN!$B$5:$B$154),0)),"")</f>
        <v/>
      </c>
      <c r="DJ127" s="151" t="str">
        <f t="array" ref="DJ127">IFERROR(INDEX([1]!SAN[DK_nr],MATCH(1,('[1]3.2'!$AM127=[1]!SAN[RAS])*('[1]3.2'!DJ$7=[1]SAN!$B$5:$B$154),0)),"")</f>
        <v/>
      </c>
      <c r="DK127" s="151" t="str">
        <f t="array" ref="DK127">IFERROR(INDEX([1]!SAN[DK_nr],MATCH(1,('[1]3.2'!$AM127=[1]!SAN[RAS])*('[1]3.2'!DK$7=[1]SAN!$B$5:$B$154),0)),"")</f>
        <v/>
      </c>
      <c r="DL127" s="151" t="str">
        <f t="array" ref="DL127">IFERROR(INDEX([1]!SAN[DK_nr],MATCH(1,('[1]3.2'!$AM127=[1]!SAN[RAS])*('[1]3.2'!DL$7=[1]SAN!$B$5:$B$154),0)),"")</f>
        <v/>
      </c>
      <c r="DM127" s="151" t="str">
        <f t="array" ref="DM127">IFERROR(INDEX([1]!SAN[DK_nr],MATCH(1,('[1]3.2'!$AM127=[1]!SAN[RAS])*('[1]3.2'!DM$7=[1]SAN!$B$5:$B$154),0)),"")</f>
        <v/>
      </c>
      <c r="DN127" s="151" t="str">
        <f t="array" ref="DN127">IFERROR(INDEX([1]!SAN[DK_nr],MATCH(1,('[1]3.2'!$AM127=[1]!SAN[RAS])*('[1]3.2'!DN$7=[1]SAN!$B$5:$B$154),0)),"")</f>
        <v/>
      </c>
      <c r="DO127" s="151" t="str">
        <f t="array" ref="DO127">IFERROR(INDEX([1]!SAN[DK_nr],MATCH(1,('[1]3.2'!$AM127=[1]!SAN[RAS])*('[1]3.2'!DO$7=[1]SAN!$B$5:$B$154),0)),"")</f>
        <v/>
      </c>
      <c r="DP127" s="151" t="str">
        <f t="array" ref="DP127">IFERROR(INDEX([1]!SAN[DK_nr],MATCH(1,('[1]3.2'!$AM127=[1]!SAN[RAS])*('[1]3.2'!DP$7=[1]SAN!$B$5:$B$154),0)),"")</f>
        <v/>
      </c>
      <c r="DQ127" s="151" t="str">
        <f t="array" ref="DQ127">IFERROR(INDEX([1]!SAN[DK_nr],MATCH(1,('[1]3.2'!$AM127=[1]!SAN[RAS])*('[1]3.2'!DQ$7=[1]SAN!$B$5:$B$154),0)),"")</f>
        <v/>
      </c>
      <c r="DR127" s="151" t="str">
        <f t="array" ref="DR127">IFERROR(INDEX([1]!SAN[DK_nr],MATCH(1,('[1]3.2'!$AM127=[1]!SAN[RAS])*('[1]3.2'!DR$7=[1]SAN!$B$5:$B$154),0)),"")</f>
        <v/>
      </c>
      <c r="DS127" s="151" t="str">
        <f t="array" ref="DS127">IFERROR(INDEX([1]!SAN[DK_nr],MATCH(1,('[1]3.2'!$AM127=[1]!SAN[RAS])*('[1]3.2'!DS$7=[1]SAN!$B$5:$B$154),0)),"")</f>
        <v/>
      </c>
      <c r="DT127" s="151" t="str">
        <f t="array" ref="DT127">IFERROR(INDEX([1]!SAN[DK_nr],MATCH(1,('[1]3.2'!$AM127=[1]!SAN[RAS])*('[1]3.2'!DT$7=[1]SAN!$B$5:$B$154),0)),"")</f>
        <v/>
      </c>
      <c r="DU127" s="151" t="str">
        <f t="array" ref="DU127">IFERROR(INDEX([1]!SAN[DK_nr],MATCH(1,('[1]3.2'!$AM127=[1]!SAN[RAS])*('[1]3.2'!DU$7=[1]SAN!$B$5:$B$154),0)),"")</f>
        <v/>
      </c>
      <c r="DV127" s="151" t="str">
        <f t="array" ref="DV127">IFERROR(INDEX([1]!SAN[DK_nr],MATCH(1,('[1]3.2'!$AM127=[1]!SAN[RAS])*('[1]3.2'!DV$7=[1]SAN!$B$5:$B$154),0)),"")</f>
        <v/>
      </c>
      <c r="DW127" s="151" t="str">
        <f t="array" ref="DW127">IFERROR(INDEX([1]!SAN[DK_nr],MATCH(1,('[1]3.2'!$AM127=[1]!SAN[RAS])*('[1]3.2'!DW$7=[1]SAN!$B$5:$B$154),0)),"")</f>
        <v/>
      </c>
      <c r="DX127" s="151" t="str">
        <f t="array" ref="DX127">IFERROR(INDEX([1]!SAN[DK_nr],MATCH(1,('[1]3.2'!$AM127=[1]!SAN[RAS])*('[1]3.2'!DX$7=[1]SAN!$B$5:$B$154),0)),"")</f>
        <v/>
      </c>
      <c r="DY127" s="151" t="str">
        <f t="array" ref="DY127">IFERROR(INDEX([1]!SAN[DK_nr],MATCH(1,('[1]3.2'!$AM127=[1]!SAN[RAS])*('[1]3.2'!DY$7=[1]SAN!$B$5:$B$154),0)),"")</f>
        <v/>
      </c>
      <c r="DZ127" s="151" t="str">
        <f t="array" ref="DZ127">IFERROR(INDEX([1]!SAN[DK_nr],MATCH(1,('[1]3.2'!$AM127=[1]!SAN[RAS])*('[1]3.2'!DZ$7=[1]SAN!$B$5:$B$154),0)),"")</f>
        <v/>
      </c>
      <c r="EA127" s="151" t="str">
        <f t="array" ref="EA127">IFERROR(INDEX([1]!SAN[DK_nr],MATCH(1,('[1]3.2'!$AM127=[1]!SAN[RAS])*('[1]3.2'!EA$7=[1]SAN!$B$5:$B$154),0)),"")</f>
        <v/>
      </c>
      <c r="EB127" s="151" t="str">
        <f t="array" ref="EB127">IFERROR(INDEX([1]!SAN[DK_nr],MATCH(1,('[1]3.2'!$AM127=[1]!SAN[RAS])*('[1]3.2'!EB$7=[1]SAN!$B$5:$B$154),0)),"")</f>
        <v/>
      </c>
    </row>
    <row r="128" spans="2:132" ht="12.2" customHeight="1" x14ac:dyDescent="0.2">
      <c r="B128" s="168" t="s">
        <v>688</v>
      </c>
      <c r="C128" s="175" t="s">
        <v>689</v>
      </c>
      <c r="D128" s="170" t="str">
        <f t="shared" si="10"/>
        <v xml:space="preserve">                                                                                        </v>
      </c>
      <c r="E128" s="171" t="e">
        <f>+SUMIFS([1]!Sanaudos[Suma],[1]!Sanaudos[Pagal DK RAS],$AM128)</f>
        <v>#REF!</v>
      </c>
      <c r="F128" s="171"/>
      <c r="G128" s="171"/>
      <c r="H128" s="171"/>
      <c r="I128" s="171"/>
      <c r="J128" s="171" t="e">
        <f>+SUMIFS([1]!Sanaudos_kor[Suma],[1]!Sanaudos_kor[RAS],$AM128,[1]!Sanaudos_kor[KOR_nr],J$1)</f>
        <v>#REF!</v>
      </c>
      <c r="K128" s="171" t="e">
        <f>+SUMIFS([1]!Sanaudos_kor[Suma],[1]!Sanaudos_kor[RAS],$AM128,[1]!Sanaudos_kor[KOR_nr],K$1)</f>
        <v>#REF!</v>
      </c>
      <c r="L128" s="171" t="e">
        <f>+SUMIFS([1]!Sanaudos_kor[Suma],[1]!Sanaudos_kor[RAS],$AM128,[1]!Sanaudos_kor[KOR_nr],L$1)</f>
        <v>#REF!</v>
      </c>
      <c r="M128" s="171" t="e">
        <f>+SUMIFS([1]!Sanaudos_kor[Suma],[1]!Sanaudos_kor[RAS],$AM128,[1]!Sanaudos_kor[KOR_nr],M$1)</f>
        <v>#REF!</v>
      </c>
      <c r="N128" s="171" t="e">
        <f>+SUMIFS([1]!Sanaudos_kor[Suma],[1]!Sanaudos_kor[RAS],$AM128,[1]!Sanaudos_kor[KOR_nr],N$1)</f>
        <v>#REF!</v>
      </c>
      <c r="O128" s="171" t="e">
        <f>+SUMIFS([1]!Sanaudos_kor[Suma],[1]!Sanaudos_kor[RAS],$AM128,[1]!Sanaudos_kor[KOR_nr],O$1)</f>
        <v>#REF!</v>
      </c>
      <c r="P128" s="171" t="e">
        <f>+SUMIFS([1]!Sanaudos_kor[Suma],[1]!Sanaudos_kor[RAS],$AM128,[1]!Sanaudos_kor[KOR_nr],P$1)</f>
        <v>#REF!</v>
      </c>
      <c r="Q128" s="171" t="e">
        <f>+SUMIFS([1]!Sanaudos_kor[Suma],[1]!Sanaudos_kor[RAS],$AM128,[1]!Sanaudos_kor[KOR_nr],Q$1)</f>
        <v>#REF!</v>
      </c>
      <c r="R128" s="171" t="e">
        <f>+SUMIFS([1]!Sanaudos_kor[Suma],[1]!Sanaudos_kor[RAS],$AM128,[1]!Sanaudos_kor[KOR_nr],R$1)</f>
        <v>#REF!</v>
      </c>
      <c r="S128" s="171" t="e">
        <f>+SUMIFS([1]!Sanaudos_kor[Suma],[1]!Sanaudos_kor[RAS],$AM128,[1]!Sanaudos_kor[KOR_nr],S$1)</f>
        <v>#REF!</v>
      </c>
      <c r="T128" s="171" t="e">
        <f>+SUMIFS([1]!Sanaudos_kor[Suma],[1]!Sanaudos_kor[RAS],$AM128,[1]!Sanaudos_kor[KOR_nr],T$1)</f>
        <v>#REF!</v>
      </c>
      <c r="U128" s="171" t="e">
        <f>+SUMIFS([1]!Sanaudos_kor[Suma],[1]!Sanaudos_kor[RAS],$AM128,[1]!Sanaudos_kor[KOR_nr],U$1)</f>
        <v>#REF!</v>
      </c>
      <c r="V128" s="171" t="e">
        <f>+SUMIFS([1]!Sanaudos_kor[Suma],[1]!Sanaudos_kor[RAS],$AM128,[1]!Sanaudos_kor[KOR_nr],V$1)</f>
        <v>#REF!</v>
      </c>
      <c r="W128" s="171" t="e">
        <f>+SUMIFS([1]!Sanaudos_kor[Suma],[1]!Sanaudos_kor[RAS],$AM128,[1]!Sanaudos_kor[KOR_nr],W$1)</f>
        <v>#REF!</v>
      </c>
      <c r="X128" s="171" t="e">
        <f>+SUMIFS([1]!Sanaudos_kor[Suma],[1]!Sanaudos_kor[RAS],$AM128,[1]!Sanaudos_kor[KOR_nr],X$1)</f>
        <v>#REF!</v>
      </c>
      <c r="Y128" s="171" t="e">
        <f>+SUMIFS([1]!Sanaudos_kor[Suma],[1]!Sanaudos_kor[RAS],$AM128,[1]!Sanaudos_kor[KOR_nr],Y$1)</f>
        <v>#REF!</v>
      </c>
      <c r="Z128" s="171" t="e">
        <f>+SUMIFS([1]!Sanaudos_kor[Suma],[1]!Sanaudos_kor[RAS],$AM128,[1]!Sanaudos_kor[KOR_nr],Z$1)</f>
        <v>#REF!</v>
      </c>
      <c r="AA128" s="171" t="e">
        <f>+SUMIFS([1]!Sanaudos_kor[Suma],[1]!Sanaudos_kor[RAS],$AM128,[1]!Sanaudos_kor[KOR_nr],AA$1)</f>
        <v>#REF!</v>
      </c>
      <c r="AB128" s="171" t="e">
        <f>+SUMIFS([1]!Sanaudos_kor[Suma],[1]!Sanaudos_kor[RAS],$AM128,[1]!Sanaudos_kor[KOR_nr],AB$1)</f>
        <v>#REF!</v>
      </c>
      <c r="AC128" s="171" t="e">
        <f>+SUMIFS([1]!Sanaudos_kor[Suma],[1]!Sanaudos_kor[RAS],$AM128,[1]!Sanaudos_kor[KOR_nr],AC$1)</f>
        <v>#REF!</v>
      </c>
      <c r="AD128" s="171" t="e">
        <f>+SUMIFS([1]!Sanaudos_kor[Suma],[1]!Sanaudos_kor[RAS],$AM128,[1]!Sanaudos_kor[KOR_nr],AD$1)</f>
        <v>#REF!</v>
      </c>
      <c r="AE128" s="171" t="e">
        <f>+SUMIFS([1]!Sanaudos_kor[Suma],[1]!Sanaudos_kor[RAS],$AM128,[1]!Sanaudos_kor[KOR_nr],AE$1)</f>
        <v>#REF!</v>
      </c>
      <c r="AF128" s="171" t="e">
        <f t="shared" si="4"/>
        <v>#REF!</v>
      </c>
      <c r="AG128" s="538"/>
      <c r="AL128" s="172">
        <f>+'[1]3.pagrindinis'!A131</f>
        <v>1200</v>
      </c>
      <c r="AM128" s="172">
        <f>+'[1]3.pagrindinis'!B131</f>
        <v>1210</v>
      </c>
      <c r="AN128" s="166" t="e">
        <f>+SUMIFS('[1]5'!$M$8:$M$158,'[1]5'!$C$8:$C$158,$AM128)</f>
        <v>#VALUE!</v>
      </c>
      <c r="AO128" s="167" t="e">
        <f t="shared" si="5"/>
        <v>#VALUE!</v>
      </c>
      <c r="AR128" s="151" t="str">
        <f t="array" ref="AR128">IFERROR(INDEX([1]!SAN[DK_nr],MATCH(1,('[1]3.2'!$AM128=[1]!SAN[RAS])*('[1]3.2'!AR$7=[1]SAN!$B$5:$B$154),0)),"")</f>
        <v/>
      </c>
      <c r="AS128" s="151" t="str">
        <f t="array" ref="AS128">IFERROR(INDEX([1]!SAN[DK_nr],MATCH(1,('[1]3.2'!$AM128=[1]!SAN[RAS])*('[1]3.2'!AS$7=[1]SAN!$B$5:$B$154),0)),"")</f>
        <v/>
      </c>
      <c r="AT128" s="151" t="str">
        <f t="array" ref="AT128">IFERROR(INDEX([1]!SAN[DK_nr],MATCH(1,('[1]3.2'!$AM128=[1]!SAN[RAS])*('[1]3.2'!AT$7=[1]SAN!$B$5:$B$154),0)),"")</f>
        <v/>
      </c>
      <c r="AU128" s="151" t="str">
        <f t="array" ref="AU128">IFERROR(INDEX([1]!SAN[DK_nr],MATCH(1,('[1]3.2'!$AM128=[1]!SAN[RAS])*('[1]3.2'!AU$7=[1]SAN!$B$5:$B$154),0)),"")</f>
        <v/>
      </c>
      <c r="AV128" s="151" t="str">
        <f t="array" ref="AV128">IFERROR(INDEX([1]!SAN[DK_nr],MATCH(1,('[1]3.2'!$AM128=[1]!SAN[RAS])*('[1]3.2'!AV$7=[1]SAN!$B$5:$B$154),0)),"")</f>
        <v/>
      </c>
      <c r="AW128" s="151" t="str">
        <f t="array" ref="AW128">IFERROR(INDEX([1]!SAN[DK_nr],MATCH(1,('[1]3.2'!$AM128=[1]!SAN[RAS])*('[1]3.2'!AW$7=[1]SAN!$B$5:$B$154),0)),"")</f>
        <v/>
      </c>
      <c r="AX128" s="151" t="str">
        <f t="array" ref="AX128">IFERROR(INDEX([1]!SAN[DK_nr],MATCH(1,('[1]3.2'!$AM128=[1]!SAN[RAS])*('[1]3.2'!AX$7=[1]SAN!$B$5:$B$154),0)),"")</f>
        <v/>
      </c>
      <c r="AY128" s="151" t="str">
        <f t="array" ref="AY128">IFERROR(INDEX([1]!SAN[DK_nr],MATCH(1,('[1]3.2'!$AM128=[1]!SAN[RAS])*('[1]3.2'!AY$7=[1]SAN!$B$5:$B$154),0)),"")</f>
        <v/>
      </c>
      <c r="AZ128" s="151" t="str">
        <f t="array" ref="AZ128">IFERROR(INDEX([1]!SAN[DK_nr],MATCH(1,('[1]3.2'!$AM128=[1]!SAN[RAS])*('[1]3.2'!AZ$7=[1]SAN!$B$5:$B$154),0)),"")</f>
        <v/>
      </c>
      <c r="BA128" s="151" t="str">
        <f t="array" ref="BA128">IFERROR(INDEX([1]!SAN[DK_nr],MATCH(1,('[1]3.2'!$AM128=[1]!SAN[RAS])*('[1]3.2'!BA$7=[1]SAN!$B$5:$B$154),0)),"")</f>
        <v/>
      </c>
      <c r="BB128" s="151" t="str">
        <f t="array" ref="BB128">IFERROR(INDEX([1]!SAN[DK_nr],MATCH(1,('[1]3.2'!$AM128=[1]!SAN[RAS])*('[1]3.2'!BB$7=[1]SAN!$B$5:$B$154),0)),"")</f>
        <v/>
      </c>
      <c r="BC128" s="151" t="str">
        <f t="array" ref="BC128">IFERROR(INDEX([1]!SAN[DK_nr],MATCH(1,('[1]3.2'!$AM128=[1]!SAN[RAS])*('[1]3.2'!BC$7=[1]SAN!$B$5:$B$154),0)),"")</f>
        <v/>
      </c>
      <c r="BD128" s="151" t="str">
        <f t="array" ref="BD128">IFERROR(INDEX([1]!SAN[DK_nr],MATCH(1,('[1]3.2'!$AM128=[1]!SAN[RAS])*('[1]3.2'!BD$7=[1]SAN!$B$5:$B$154),0)),"")</f>
        <v/>
      </c>
      <c r="BE128" s="151" t="str">
        <f t="array" ref="BE128">IFERROR(INDEX([1]!SAN[DK_nr],MATCH(1,('[1]3.2'!$AM128=[1]!SAN[RAS])*('[1]3.2'!BE$7=[1]SAN!$B$5:$B$154),0)),"")</f>
        <v/>
      </c>
      <c r="BF128" s="151" t="str">
        <f t="array" ref="BF128">IFERROR(INDEX([1]!SAN[DK_nr],MATCH(1,('[1]3.2'!$AM128=[1]!SAN[RAS])*('[1]3.2'!BF$7=[1]SAN!$B$5:$B$154),0)),"")</f>
        <v/>
      </c>
      <c r="BG128" s="151" t="str">
        <f t="array" ref="BG128">IFERROR(INDEX([1]!SAN[DK_nr],MATCH(1,('[1]3.2'!$AM128=[1]!SAN[RAS])*('[1]3.2'!BG$7=[1]SAN!$B$5:$B$154),0)),"")</f>
        <v/>
      </c>
      <c r="BH128" s="151" t="str">
        <f t="array" ref="BH128">IFERROR(INDEX([1]!SAN[DK_nr],MATCH(1,('[1]3.2'!$AM128=[1]!SAN[RAS])*('[1]3.2'!BH$7=[1]SAN!$B$5:$B$154),0)),"")</f>
        <v/>
      </c>
      <c r="BI128" s="151" t="str">
        <f t="array" ref="BI128">IFERROR(INDEX([1]!SAN[DK_nr],MATCH(1,('[1]3.2'!$AM128=[1]!SAN[RAS])*('[1]3.2'!BI$7=[1]SAN!$B$5:$B$154),0)),"")</f>
        <v/>
      </c>
      <c r="BJ128" s="151" t="str">
        <f t="array" ref="BJ128">IFERROR(INDEX([1]!SAN[DK_nr],MATCH(1,('[1]3.2'!$AM128=[1]!SAN[RAS])*('[1]3.2'!BJ$7=[1]SAN!$B$5:$B$154),0)),"")</f>
        <v/>
      </c>
      <c r="BK128" s="151" t="str">
        <f t="array" ref="BK128">IFERROR(INDEX([1]!SAN[DK_nr],MATCH(1,('[1]3.2'!$AM128=[1]!SAN[RAS])*('[1]3.2'!BK$7=[1]SAN!$B$5:$B$154),0)),"")</f>
        <v/>
      </c>
      <c r="BL128" s="151" t="str">
        <f t="array" ref="BL128">IFERROR(INDEX([1]!SAN[DK_nr],MATCH(1,('[1]3.2'!$AM128=[1]!SAN[RAS])*('[1]3.2'!BL$7=[1]SAN!$B$5:$B$154),0)),"")</f>
        <v/>
      </c>
      <c r="BM128" s="151" t="str">
        <f t="array" ref="BM128">IFERROR(INDEX([1]!SAN[DK_nr],MATCH(1,('[1]3.2'!$AM128=[1]!SAN[RAS])*('[1]3.2'!BM$7=[1]SAN!$B$5:$B$154),0)),"")</f>
        <v/>
      </c>
      <c r="BN128" s="151" t="str">
        <f t="array" ref="BN128">IFERROR(INDEX([1]!SAN[DK_nr],MATCH(1,('[1]3.2'!$AM128=[1]!SAN[RAS])*('[1]3.2'!BN$7=[1]SAN!$B$5:$B$154),0)),"")</f>
        <v/>
      </c>
      <c r="BO128" s="151" t="str">
        <f t="array" ref="BO128">IFERROR(INDEX([1]!SAN[DK_nr],MATCH(1,('[1]3.2'!$AM128=[1]!SAN[RAS])*('[1]3.2'!BO$7=[1]SAN!$B$5:$B$154),0)),"")</f>
        <v/>
      </c>
      <c r="BP128" s="151" t="str">
        <f t="array" ref="BP128">IFERROR(INDEX([1]!SAN[DK_nr],MATCH(1,('[1]3.2'!$AM128=[1]!SAN[RAS])*('[1]3.2'!BP$7=[1]SAN!$B$5:$B$154),0)),"")</f>
        <v/>
      </c>
      <c r="BQ128" s="151" t="str">
        <f t="array" ref="BQ128">IFERROR(INDEX([1]!SAN[DK_nr],MATCH(1,('[1]3.2'!$AM128=[1]!SAN[RAS])*('[1]3.2'!BQ$7=[1]SAN!$B$5:$B$154),0)),"")</f>
        <v/>
      </c>
      <c r="BR128" s="151" t="str">
        <f t="array" ref="BR128">IFERROR(INDEX([1]!SAN[DK_nr],MATCH(1,('[1]3.2'!$AM128=[1]!SAN[RAS])*('[1]3.2'!BR$7=[1]SAN!$B$5:$B$154),0)),"")</f>
        <v/>
      </c>
      <c r="BS128" s="151" t="str">
        <f t="array" ref="BS128">IFERROR(INDEX([1]!SAN[DK_nr],MATCH(1,('[1]3.2'!$AM128=[1]!SAN[RAS])*('[1]3.2'!BS$7=[1]SAN!$B$5:$B$154),0)),"")</f>
        <v/>
      </c>
      <c r="BT128" s="151" t="str">
        <f t="array" ref="BT128">IFERROR(INDEX([1]!SAN[DK_nr],MATCH(1,('[1]3.2'!$AM128=[1]!SAN[RAS])*('[1]3.2'!BT$7=[1]SAN!$B$5:$B$154),0)),"")</f>
        <v/>
      </c>
      <c r="BU128" s="151" t="str">
        <f t="array" ref="BU128">IFERROR(INDEX([1]!SAN[DK_nr],MATCH(1,('[1]3.2'!$AM128=[1]!SAN[RAS])*('[1]3.2'!BU$7=[1]SAN!$B$5:$B$154),0)),"")</f>
        <v/>
      </c>
      <c r="BV128" s="151" t="str">
        <f t="array" ref="BV128">IFERROR(INDEX([1]!SAN[DK_nr],MATCH(1,('[1]3.2'!$AM128=[1]!SAN[RAS])*('[1]3.2'!BV$7=[1]SAN!$B$5:$B$154),0)),"")</f>
        <v/>
      </c>
      <c r="BW128" s="151" t="str">
        <f t="array" ref="BW128">IFERROR(INDEX([1]!SAN[DK_nr],MATCH(1,('[1]3.2'!$AM128=[1]!SAN[RAS])*('[1]3.2'!BW$7=[1]SAN!$B$5:$B$154),0)),"")</f>
        <v/>
      </c>
      <c r="BX128" s="151" t="str">
        <f t="array" ref="BX128">IFERROR(INDEX([1]!SAN[DK_nr],MATCH(1,('[1]3.2'!$AM128=[1]!SAN[RAS])*('[1]3.2'!BX$7=[1]SAN!$B$5:$B$154),0)),"")</f>
        <v/>
      </c>
      <c r="BY128" s="151" t="str">
        <f t="array" ref="BY128">IFERROR(INDEX([1]!SAN[DK_nr],MATCH(1,('[1]3.2'!$AM128=[1]!SAN[RAS])*('[1]3.2'!BY$7=[1]SAN!$B$5:$B$154),0)),"")</f>
        <v/>
      </c>
      <c r="BZ128" s="151" t="str">
        <f t="array" ref="BZ128">IFERROR(INDEX([1]!SAN[DK_nr],MATCH(1,('[1]3.2'!$AM128=[1]!SAN[RAS])*('[1]3.2'!BZ$7=[1]SAN!$B$5:$B$154),0)),"")</f>
        <v/>
      </c>
      <c r="CA128" s="151" t="str">
        <f t="array" ref="CA128">IFERROR(INDEX([1]!SAN[DK_nr],MATCH(1,('[1]3.2'!$AM128=[1]!SAN[RAS])*('[1]3.2'!CA$7=[1]SAN!$B$5:$B$154),0)),"")</f>
        <v/>
      </c>
      <c r="CB128" s="151" t="str">
        <f t="array" ref="CB128">IFERROR(INDEX([1]!SAN[DK_nr],MATCH(1,('[1]3.2'!$AM128=[1]!SAN[RAS])*('[1]3.2'!CB$7=[1]SAN!$B$5:$B$154),0)),"")</f>
        <v/>
      </c>
      <c r="CC128" s="151" t="str">
        <f t="array" ref="CC128">IFERROR(INDEX([1]!SAN[DK_nr],MATCH(1,('[1]3.2'!$AM128=[1]!SAN[RAS])*('[1]3.2'!CC$7=[1]SAN!$B$5:$B$154),0)),"")</f>
        <v/>
      </c>
      <c r="CD128" s="151" t="str">
        <f t="array" ref="CD128">IFERROR(INDEX([1]!SAN[DK_nr],MATCH(1,('[1]3.2'!$AM128=[1]!SAN[RAS])*('[1]3.2'!CD$7=[1]SAN!$B$5:$B$154),0)),"")</f>
        <v/>
      </c>
      <c r="CE128" s="151" t="str">
        <f t="array" ref="CE128">IFERROR(INDEX([1]!SAN[DK_nr],MATCH(1,('[1]3.2'!$AM128=[1]!SAN[RAS])*('[1]3.2'!CE$7=[1]SAN!$B$5:$B$154),0)),"")</f>
        <v/>
      </c>
      <c r="CF128" s="151" t="str">
        <f t="array" ref="CF128">IFERROR(INDEX([1]!SAN[DK_nr],MATCH(1,('[1]3.2'!$AM128=[1]!SAN[RAS])*('[1]3.2'!CF$7=[1]SAN!$B$5:$B$154),0)),"")</f>
        <v/>
      </c>
      <c r="CG128" s="151" t="str">
        <f t="array" ref="CG128">IFERROR(INDEX([1]!SAN[DK_nr],MATCH(1,('[1]3.2'!$AM128=[1]!SAN[RAS])*('[1]3.2'!CG$7=[1]SAN!$B$5:$B$154),0)),"")</f>
        <v/>
      </c>
      <c r="CH128" s="151" t="str">
        <f t="array" ref="CH128">IFERROR(INDEX([1]!SAN[DK_nr],MATCH(1,('[1]3.2'!$AM128=[1]!SAN[RAS])*('[1]3.2'!CH$7=[1]SAN!$B$5:$B$154),0)),"")</f>
        <v/>
      </c>
      <c r="CI128" s="151" t="str">
        <f t="array" ref="CI128">IFERROR(INDEX([1]!SAN[DK_nr],MATCH(1,('[1]3.2'!$AM128=[1]!SAN[RAS])*('[1]3.2'!CI$7=[1]SAN!$B$5:$B$154),0)),"")</f>
        <v/>
      </c>
      <c r="CJ128" s="151" t="str">
        <f t="array" ref="CJ128">IFERROR(INDEX([1]!SAN[DK_nr],MATCH(1,('[1]3.2'!$AM128=[1]!SAN[RAS])*('[1]3.2'!CJ$7=[1]SAN!$B$5:$B$154),0)),"")</f>
        <v/>
      </c>
      <c r="CK128" s="151" t="str">
        <f t="array" ref="CK128">IFERROR(INDEX([1]!SAN[DK_nr],MATCH(1,('[1]3.2'!$AM128=[1]!SAN[RAS])*('[1]3.2'!CK$7=[1]SAN!$B$5:$B$154),0)),"")</f>
        <v/>
      </c>
      <c r="CL128" s="151" t="str">
        <f t="array" ref="CL128">IFERROR(INDEX([1]!SAN[DK_nr],MATCH(1,('[1]3.2'!$AM128=[1]!SAN[RAS])*('[1]3.2'!CL$7=[1]SAN!$B$5:$B$154),0)),"")</f>
        <v/>
      </c>
      <c r="CM128" s="151" t="str">
        <f t="array" ref="CM128">IFERROR(INDEX([1]!SAN[DK_nr],MATCH(1,('[1]3.2'!$AM128=[1]!SAN[RAS])*('[1]3.2'!CM$7=[1]SAN!$B$5:$B$154),0)),"")</f>
        <v/>
      </c>
      <c r="CN128" s="151" t="str">
        <f t="array" ref="CN128">IFERROR(INDEX([1]!SAN[DK_nr],MATCH(1,('[1]3.2'!$AM128=[1]!SAN[RAS])*('[1]3.2'!CN$7=[1]SAN!$B$5:$B$154),0)),"")</f>
        <v/>
      </c>
      <c r="CO128" s="151" t="str">
        <f t="array" ref="CO128">IFERROR(INDEX([1]!SAN[DK_nr],MATCH(1,('[1]3.2'!$AM128=[1]!SAN[RAS])*('[1]3.2'!CO$7=[1]SAN!$B$5:$B$154),0)),"")</f>
        <v/>
      </c>
      <c r="CP128" s="151" t="str">
        <f t="array" ref="CP128">IFERROR(INDEX([1]!SAN[DK_nr],MATCH(1,('[1]3.2'!$AM128=[1]!SAN[RAS])*('[1]3.2'!CP$7=[1]SAN!$B$5:$B$154),0)),"")</f>
        <v/>
      </c>
      <c r="CQ128" s="151" t="str">
        <f t="array" ref="CQ128">IFERROR(INDEX([1]!SAN[DK_nr],MATCH(1,('[1]3.2'!$AM128=[1]!SAN[RAS])*('[1]3.2'!CQ$7=[1]SAN!$B$5:$B$154),0)),"")</f>
        <v/>
      </c>
      <c r="CR128" s="151" t="str">
        <f t="array" ref="CR128">IFERROR(INDEX([1]!SAN[DK_nr],MATCH(1,('[1]3.2'!$AM128=[1]!SAN[RAS])*('[1]3.2'!CR$7=[1]SAN!$B$5:$B$154),0)),"")</f>
        <v/>
      </c>
      <c r="CS128" s="151" t="str">
        <f t="array" ref="CS128">IFERROR(INDEX([1]!SAN[DK_nr],MATCH(1,('[1]3.2'!$AM128=[1]!SAN[RAS])*('[1]3.2'!CS$7=[1]SAN!$B$5:$B$154),0)),"")</f>
        <v/>
      </c>
      <c r="CT128" s="151" t="str">
        <f t="array" ref="CT128">IFERROR(INDEX([1]!SAN[DK_nr],MATCH(1,('[1]3.2'!$AM128=[1]!SAN[RAS])*('[1]3.2'!CT$7=[1]SAN!$B$5:$B$154),0)),"")</f>
        <v/>
      </c>
      <c r="CU128" s="151" t="str">
        <f t="array" ref="CU128">IFERROR(INDEX([1]!SAN[DK_nr],MATCH(1,('[1]3.2'!$AM128=[1]!SAN[RAS])*('[1]3.2'!CU$7=[1]SAN!$B$5:$B$154),0)),"")</f>
        <v/>
      </c>
      <c r="CV128" s="151" t="str">
        <f t="array" ref="CV128">IFERROR(INDEX([1]!SAN[DK_nr],MATCH(1,('[1]3.2'!$AM128=[1]!SAN[RAS])*('[1]3.2'!CV$7=[1]SAN!$B$5:$B$154),0)),"")</f>
        <v/>
      </c>
      <c r="CW128" s="151" t="str">
        <f t="array" ref="CW128">IFERROR(INDEX([1]!SAN[DK_nr],MATCH(1,('[1]3.2'!$AM128=[1]!SAN[RAS])*('[1]3.2'!CW$7=[1]SAN!$B$5:$B$154),0)),"")</f>
        <v/>
      </c>
      <c r="CX128" s="151" t="str">
        <f t="array" ref="CX128">IFERROR(INDEX([1]!SAN[DK_nr],MATCH(1,('[1]3.2'!$AM128=[1]!SAN[RAS])*('[1]3.2'!CX$7=[1]SAN!$B$5:$B$154),0)),"")</f>
        <v/>
      </c>
      <c r="CY128" s="151" t="str">
        <f t="array" ref="CY128">IFERROR(INDEX([1]!SAN[DK_nr],MATCH(1,('[1]3.2'!$AM128=[1]!SAN[RAS])*('[1]3.2'!CY$7=[1]SAN!$B$5:$B$154),0)),"")</f>
        <v/>
      </c>
      <c r="CZ128" s="151" t="str">
        <f t="array" ref="CZ128">IFERROR(INDEX([1]!SAN[DK_nr],MATCH(1,('[1]3.2'!$AM128=[1]!SAN[RAS])*('[1]3.2'!CZ$7=[1]SAN!$B$5:$B$154),0)),"")</f>
        <v/>
      </c>
      <c r="DA128" s="151" t="str">
        <f t="array" ref="DA128">IFERROR(INDEX([1]!SAN[DK_nr],MATCH(1,('[1]3.2'!$AM128=[1]!SAN[RAS])*('[1]3.2'!DA$7=[1]SAN!$B$5:$B$154),0)),"")</f>
        <v/>
      </c>
      <c r="DB128" s="151" t="str">
        <f t="array" ref="DB128">IFERROR(INDEX([1]!SAN[DK_nr],MATCH(1,('[1]3.2'!$AM128=[1]!SAN[RAS])*('[1]3.2'!DB$7=[1]SAN!$B$5:$B$154),0)),"")</f>
        <v/>
      </c>
      <c r="DC128" s="151" t="str">
        <f t="array" ref="DC128">IFERROR(INDEX([1]!SAN[DK_nr],MATCH(1,('[1]3.2'!$AM128=[1]!SAN[RAS])*('[1]3.2'!DC$7=[1]SAN!$B$5:$B$154),0)),"")</f>
        <v/>
      </c>
      <c r="DD128" s="151" t="str">
        <f t="array" ref="DD128">IFERROR(INDEX([1]!SAN[DK_nr],MATCH(1,('[1]3.2'!$AM128=[1]!SAN[RAS])*('[1]3.2'!DD$7=[1]SAN!$B$5:$B$154),0)),"")</f>
        <v/>
      </c>
      <c r="DE128" s="151" t="str">
        <f t="array" ref="DE128">IFERROR(INDEX([1]!SAN[DK_nr],MATCH(1,('[1]3.2'!$AM128=[1]!SAN[RAS])*('[1]3.2'!DE$7=[1]SAN!$B$5:$B$154),0)),"")</f>
        <v/>
      </c>
      <c r="DF128" s="151" t="str">
        <f t="array" ref="DF128">IFERROR(INDEX([1]!SAN[DK_nr],MATCH(1,('[1]3.2'!$AM128=[1]!SAN[RAS])*('[1]3.2'!DF$7=[1]SAN!$B$5:$B$154),0)),"")</f>
        <v/>
      </c>
      <c r="DG128" s="151" t="str">
        <f t="array" ref="DG128">IFERROR(INDEX([1]!SAN[DK_nr],MATCH(1,('[1]3.2'!$AM128=[1]!SAN[RAS])*('[1]3.2'!DG$7=[1]SAN!$B$5:$B$154),0)),"")</f>
        <v/>
      </c>
      <c r="DH128" s="151" t="str">
        <f t="array" ref="DH128">IFERROR(INDEX([1]!SAN[DK_nr],MATCH(1,('[1]3.2'!$AM128=[1]!SAN[RAS])*('[1]3.2'!DH$7=[1]SAN!$B$5:$B$154),0)),"")</f>
        <v/>
      </c>
      <c r="DI128" s="151" t="str">
        <f t="array" ref="DI128">IFERROR(INDEX([1]!SAN[DK_nr],MATCH(1,('[1]3.2'!$AM128=[1]!SAN[RAS])*('[1]3.2'!DI$7=[1]SAN!$B$5:$B$154),0)),"")</f>
        <v/>
      </c>
      <c r="DJ128" s="151" t="str">
        <f t="array" ref="DJ128">IFERROR(INDEX([1]!SAN[DK_nr],MATCH(1,('[1]3.2'!$AM128=[1]!SAN[RAS])*('[1]3.2'!DJ$7=[1]SAN!$B$5:$B$154),0)),"")</f>
        <v/>
      </c>
      <c r="DK128" s="151" t="str">
        <f t="array" ref="DK128">IFERROR(INDEX([1]!SAN[DK_nr],MATCH(1,('[1]3.2'!$AM128=[1]!SAN[RAS])*('[1]3.2'!DK$7=[1]SAN!$B$5:$B$154),0)),"")</f>
        <v/>
      </c>
      <c r="DL128" s="151" t="str">
        <f t="array" ref="DL128">IFERROR(INDEX([1]!SAN[DK_nr],MATCH(1,('[1]3.2'!$AM128=[1]!SAN[RAS])*('[1]3.2'!DL$7=[1]SAN!$B$5:$B$154),0)),"")</f>
        <v/>
      </c>
      <c r="DM128" s="151" t="str">
        <f t="array" ref="DM128">IFERROR(INDEX([1]!SAN[DK_nr],MATCH(1,('[1]3.2'!$AM128=[1]!SAN[RAS])*('[1]3.2'!DM$7=[1]SAN!$B$5:$B$154),0)),"")</f>
        <v/>
      </c>
      <c r="DN128" s="151" t="str">
        <f t="array" ref="DN128">IFERROR(INDEX([1]!SAN[DK_nr],MATCH(1,('[1]3.2'!$AM128=[1]!SAN[RAS])*('[1]3.2'!DN$7=[1]SAN!$B$5:$B$154),0)),"")</f>
        <v/>
      </c>
      <c r="DO128" s="151" t="str">
        <f t="array" ref="DO128">IFERROR(INDEX([1]!SAN[DK_nr],MATCH(1,('[1]3.2'!$AM128=[1]!SAN[RAS])*('[1]3.2'!DO$7=[1]SAN!$B$5:$B$154),0)),"")</f>
        <v/>
      </c>
      <c r="DP128" s="151" t="str">
        <f t="array" ref="DP128">IFERROR(INDEX([1]!SAN[DK_nr],MATCH(1,('[1]3.2'!$AM128=[1]!SAN[RAS])*('[1]3.2'!DP$7=[1]SAN!$B$5:$B$154),0)),"")</f>
        <v/>
      </c>
      <c r="DQ128" s="151" t="str">
        <f t="array" ref="DQ128">IFERROR(INDEX([1]!SAN[DK_nr],MATCH(1,('[1]3.2'!$AM128=[1]!SAN[RAS])*('[1]3.2'!DQ$7=[1]SAN!$B$5:$B$154),0)),"")</f>
        <v/>
      </c>
      <c r="DR128" s="151" t="str">
        <f t="array" ref="DR128">IFERROR(INDEX([1]!SAN[DK_nr],MATCH(1,('[1]3.2'!$AM128=[1]!SAN[RAS])*('[1]3.2'!DR$7=[1]SAN!$B$5:$B$154),0)),"")</f>
        <v/>
      </c>
      <c r="DS128" s="151" t="str">
        <f t="array" ref="DS128">IFERROR(INDEX([1]!SAN[DK_nr],MATCH(1,('[1]3.2'!$AM128=[1]!SAN[RAS])*('[1]3.2'!DS$7=[1]SAN!$B$5:$B$154),0)),"")</f>
        <v/>
      </c>
      <c r="DT128" s="151" t="str">
        <f t="array" ref="DT128">IFERROR(INDEX([1]!SAN[DK_nr],MATCH(1,('[1]3.2'!$AM128=[1]!SAN[RAS])*('[1]3.2'!DT$7=[1]SAN!$B$5:$B$154),0)),"")</f>
        <v/>
      </c>
      <c r="DU128" s="151" t="str">
        <f t="array" ref="DU128">IFERROR(INDEX([1]!SAN[DK_nr],MATCH(1,('[1]3.2'!$AM128=[1]!SAN[RAS])*('[1]3.2'!DU$7=[1]SAN!$B$5:$B$154),0)),"")</f>
        <v/>
      </c>
      <c r="DV128" s="151" t="str">
        <f t="array" ref="DV128">IFERROR(INDEX([1]!SAN[DK_nr],MATCH(1,('[1]3.2'!$AM128=[1]!SAN[RAS])*('[1]3.2'!DV$7=[1]SAN!$B$5:$B$154),0)),"")</f>
        <v/>
      </c>
      <c r="DW128" s="151" t="str">
        <f t="array" ref="DW128">IFERROR(INDEX([1]!SAN[DK_nr],MATCH(1,('[1]3.2'!$AM128=[1]!SAN[RAS])*('[1]3.2'!DW$7=[1]SAN!$B$5:$B$154),0)),"")</f>
        <v/>
      </c>
      <c r="DX128" s="151" t="str">
        <f t="array" ref="DX128">IFERROR(INDEX([1]!SAN[DK_nr],MATCH(1,('[1]3.2'!$AM128=[1]!SAN[RAS])*('[1]3.2'!DX$7=[1]SAN!$B$5:$B$154),0)),"")</f>
        <v/>
      </c>
      <c r="DY128" s="151" t="str">
        <f t="array" ref="DY128">IFERROR(INDEX([1]!SAN[DK_nr],MATCH(1,('[1]3.2'!$AM128=[1]!SAN[RAS])*('[1]3.2'!DY$7=[1]SAN!$B$5:$B$154),0)),"")</f>
        <v/>
      </c>
      <c r="DZ128" s="151" t="str">
        <f t="array" ref="DZ128">IFERROR(INDEX([1]!SAN[DK_nr],MATCH(1,('[1]3.2'!$AM128=[1]!SAN[RAS])*('[1]3.2'!DZ$7=[1]SAN!$B$5:$B$154),0)),"")</f>
        <v/>
      </c>
      <c r="EA128" s="151" t="str">
        <f t="array" ref="EA128">IFERROR(INDEX([1]!SAN[DK_nr],MATCH(1,('[1]3.2'!$AM128=[1]!SAN[RAS])*('[1]3.2'!EA$7=[1]SAN!$B$5:$B$154),0)),"")</f>
        <v/>
      </c>
      <c r="EB128" s="151" t="str">
        <f t="array" ref="EB128">IFERROR(INDEX([1]!SAN[DK_nr],MATCH(1,('[1]3.2'!$AM128=[1]!SAN[RAS])*('[1]3.2'!EB$7=[1]SAN!$B$5:$B$154),0)),"")</f>
        <v/>
      </c>
    </row>
    <row r="129" spans="2:132" ht="12.2" customHeight="1" x14ac:dyDescent="0.2">
      <c r="B129" s="158" t="s">
        <v>690</v>
      </c>
      <c r="C129" s="159" t="s">
        <v>691</v>
      </c>
      <c r="D129" s="177"/>
      <c r="E129" s="161" t="e">
        <f>+SUMIFS([1]!Sanaudos[Suma],[1]!Sanaudos[Pagal DK RAS],$AM129)</f>
        <v>#REF!</v>
      </c>
      <c r="F129" s="161"/>
      <c r="G129" s="161"/>
      <c r="H129" s="161"/>
      <c r="I129" s="161"/>
      <c r="J129" s="161" t="e">
        <f>+SUMIFS([1]!Sanaudos_kor[Suma],[1]!Sanaudos_kor[RAS],$AM129,[1]!Sanaudos_kor[KOR_nr],J$1)</f>
        <v>#REF!</v>
      </c>
      <c r="K129" s="161" t="e">
        <f>+SUMIFS([1]!Sanaudos_kor[Suma],[1]!Sanaudos_kor[RAS],$AM129,[1]!Sanaudos_kor[KOR_nr],K$1)</f>
        <v>#REF!</v>
      </c>
      <c r="L129" s="161" t="e">
        <f>+SUMIFS([1]!Sanaudos_kor[Suma],[1]!Sanaudos_kor[RAS],$AM129,[1]!Sanaudos_kor[KOR_nr],L$1)</f>
        <v>#REF!</v>
      </c>
      <c r="M129" s="161" t="e">
        <f>+SUMIFS([1]!Sanaudos_kor[Suma],[1]!Sanaudos_kor[RAS],$AM129,[1]!Sanaudos_kor[KOR_nr],M$1)</f>
        <v>#REF!</v>
      </c>
      <c r="N129" s="161" t="e">
        <f>+SUMIFS([1]!Sanaudos_kor[Suma],[1]!Sanaudos_kor[RAS],$AM129,[1]!Sanaudos_kor[KOR_nr],N$1)</f>
        <v>#REF!</v>
      </c>
      <c r="O129" s="161" t="e">
        <f>+SUMIFS([1]!Sanaudos_kor[Suma],[1]!Sanaudos_kor[RAS],$AM129,[1]!Sanaudos_kor[KOR_nr],O$1)</f>
        <v>#REF!</v>
      </c>
      <c r="P129" s="161" t="e">
        <f>+SUMIFS([1]!Sanaudos_kor[Suma],[1]!Sanaudos_kor[RAS],$AM129,[1]!Sanaudos_kor[KOR_nr],P$1)</f>
        <v>#REF!</v>
      </c>
      <c r="Q129" s="161" t="e">
        <f>+SUMIFS([1]!Sanaudos_kor[Suma],[1]!Sanaudos_kor[RAS],$AM129,[1]!Sanaudos_kor[KOR_nr],Q$1)</f>
        <v>#REF!</v>
      </c>
      <c r="R129" s="161" t="e">
        <f>+SUMIFS([1]!Sanaudos_kor[Suma],[1]!Sanaudos_kor[RAS],$AM129,[1]!Sanaudos_kor[KOR_nr],R$1)</f>
        <v>#REF!</v>
      </c>
      <c r="S129" s="161" t="e">
        <f>+SUMIFS([1]!Sanaudos_kor[Suma],[1]!Sanaudos_kor[RAS],$AM129,[1]!Sanaudos_kor[KOR_nr],S$1)</f>
        <v>#REF!</v>
      </c>
      <c r="T129" s="161" t="e">
        <f>+SUMIFS([1]!Sanaudos_kor[Suma],[1]!Sanaudos_kor[RAS],$AM129,[1]!Sanaudos_kor[KOR_nr],T$1)</f>
        <v>#REF!</v>
      </c>
      <c r="U129" s="161" t="e">
        <f>+SUMIFS([1]!Sanaudos_kor[Suma],[1]!Sanaudos_kor[RAS],$AM129,[1]!Sanaudos_kor[KOR_nr],U$1)</f>
        <v>#REF!</v>
      </c>
      <c r="V129" s="161" t="e">
        <f>+SUMIFS([1]!Sanaudos_kor[Suma],[1]!Sanaudos_kor[RAS],$AM129,[1]!Sanaudos_kor[KOR_nr],V$1)</f>
        <v>#REF!</v>
      </c>
      <c r="W129" s="161" t="e">
        <f>+SUMIFS([1]!Sanaudos_kor[Suma],[1]!Sanaudos_kor[RAS],$AM129,[1]!Sanaudos_kor[KOR_nr],W$1)</f>
        <v>#REF!</v>
      </c>
      <c r="X129" s="161" t="e">
        <f>+SUMIFS([1]!Sanaudos_kor[Suma],[1]!Sanaudos_kor[RAS],$AM129,[1]!Sanaudos_kor[KOR_nr],X$1)</f>
        <v>#REF!</v>
      </c>
      <c r="Y129" s="161" t="e">
        <f>+SUMIFS([1]!Sanaudos_kor[Suma],[1]!Sanaudos_kor[RAS],$AM129,[1]!Sanaudos_kor[KOR_nr],Y$1)</f>
        <v>#REF!</v>
      </c>
      <c r="Z129" s="161" t="e">
        <f>+SUMIFS([1]!Sanaudos_kor[Suma],[1]!Sanaudos_kor[RAS],$AM129,[1]!Sanaudos_kor[KOR_nr],Z$1)</f>
        <v>#REF!</v>
      </c>
      <c r="AA129" s="161" t="e">
        <f>+SUMIFS([1]!Sanaudos_kor[Suma],[1]!Sanaudos_kor[RAS],$AM129,[1]!Sanaudos_kor[KOR_nr],AA$1)</f>
        <v>#REF!</v>
      </c>
      <c r="AB129" s="161" t="e">
        <f>+SUMIFS([1]!Sanaudos_kor[Suma],[1]!Sanaudos_kor[RAS],$AM129,[1]!Sanaudos_kor[KOR_nr],AB$1)</f>
        <v>#REF!</v>
      </c>
      <c r="AC129" s="161" t="e">
        <f>+SUMIFS([1]!Sanaudos_kor[Suma],[1]!Sanaudos_kor[RAS],$AM129,[1]!Sanaudos_kor[KOR_nr],AC$1)</f>
        <v>#REF!</v>
      </c>
      <c r="AD129" s="161" t="e">
        <f>+SUMIFS([1]!Sanaudos_kor[Suma],[1]!Sanaudos_kor[RAS],$AM129,[1]!Sanaudos_kor[KOR_nr],AD$1)</f>
        <v>#REF!</v>
      </c>
      <c r="AE129" s="161" t="e">
        <f>+SUMIFS([1]!Sanaudos_kor[Suma],[1]!Sanaudos_kor[RAS],$AM129,[1]!Sanaudos_kor[KOR_nr],AE$1)</f>
        <v>#REF!</v>
      </c>
      <c r="AF129" s="161" t="e">
        <f t="shared" si="4"/>
        <v>#REF!</v>
      </c>
      <c r="AG129" s="538"/>
      <c r="AL129" s="165">
        <f>+'[1]3.pagrindinis'!A132</f>
        <v>1300</v>
      </c>
      <c r="AM129" s="165">
        <f>+'[1]3.pagrindinis'!B132</f>
        <v>1300</v>
      </c>
      <c r="AN129" s="166" t="e">
        <f>+SUMIFS('[1]5'!$M$8:$M$158,'[1]5'!$C$8:$C$158,$AM129)</f>
        <v>#VALUE!</v>
      </c>
      <c r="AO129" s="167" t="e">
        <f t="shared" si="5"/>
        <v>#VALUE!</v>
      </c>
      <c r="AR129" s="151" t="str">
        <f t="array" ref="AR129">IFERROR(INDEX([1]!SAN[DK_nr],MATCH(1,('[1]3.2'!$AM129=[1]!SAN[RAS])*('[1]3.2'!AR$7=[1]SAN!$B$5:$B$154),0)),"")</f>
        <v/>
      </c>
      <c r="AS129" s="151" t="str">
        <f t="array" ref="AS129">IFERROR(INDEX([1]!SAN[DK_nr],MATCH(1,('[1]3.2'!$AM129=[1]!SAN[RAS])*('[1]3.2'!AS$7=[1]SAN!$B$5:$B$154),0)),"")</f>
        <v/>
      </c>
      <c r="AT129" s="151" t="str">
        <f t="array" ref="AT129">IFERROR(INDEX([1]!SAN[DK_nr],MATCH(1,('[1]3.2'!$AM129=[1]!SAN[RAS])*('[1]3.2'!AT$7=[1]SAN!$B$5:$B$154),0)),"")</f>
        <v/>
      </c>
      <c r="AU129" s="151" t="str">
        <f t="array" ref="AU129">IFERROR(INDEX([1]!SAN[DK_nr],MATCH(1,('[1]3.2'!$AM129=[1]!SAN[RAS])*('[1]3.2'!AU$7=[1]SAN!$B$5:$B$154),0)),"")</f>
        <v/>
      </c>
      <c r="AV129" s="151" t="str">
        <f t="array" ref="AV129">IFERROR(INDEX([1]!SAN[DK_nr],MATCH(1,('[1]3.2'!$AM129=[1]!SAN[RAS])*('[1]3.2'!AV$7=[1]SAN!$B$5:$B$154),0)),"")</f>
        <v/>
      </c>
      <c r="AW129" s="151" t="str">
        <f t="array" ref="AW129">IFERROR(INDEX([1]!SAN[DK_nr],MATCH(1,('[1]3.2'!$AM129=[1]!SAN[RAS])*('[1]3.2'!AW$7=[1]SAN!$B$5:$B$154),0)),"")</f>
        <v/>
      </c>
      <c r="AX129" s="151" t="str">
        <f t="array" ref="AX129">IFERROR(INDEX([1]!SAN[DK_nr],MATCH(1,('[1]3.2'!$AM129=[1]!SAN[RAS])*('[1]3.2'!AX$7=[1]SAN!$B$5:$B$154),0)),"")</f>
        <v/>
      </c>
      <c r="AY129" s="151" t="str">
        <f t="array" ref="AY129">IFERROR(INDEX([1]!SAN[DK_nr],MATCH(1,('[1]3.2'!$AM129=[1]!SAN[RAS])*('[1]3.2'!AY$7=[1]SAN!$B$5:$B$154),0)),"")</f>
        <v/>
      </c>
      <c r="AZ129" s="151" t="str">
        <f t="array" ref="AZ129">IFERROR(INDEX([1]!SAN[DK_nr],MATCH(1,('[1]3.2'!$AM129=[1]!SAN[RAS])*('[1]3.2'!AZ$7=[1]SAN!$B$5:$B$154),0)),"")</f>
        <v/>
      </c>
      <c r="BA129" s="151" t="str">
        <f t="array" ref="BA129">IFERROR(INDEX([1]!SAN[DK_nr],MATCH(1,('[1]3.2'!$AM129=[1]!SAN[RAS])*('[1]3.2'!BA$7=[1]SAN!$B$5:$B$154),0)),"")</f>
        <v/>
      </c>
      <c r="BB129" s="151" t="str">
        <f t="array" ref="BB129">IFERROR(INDEX([1]!SAN[DK_nr],MATCH(1,('[1]3.2'!$AM129=[1]!SAN[RAS])*('[1]3.2'!BB$7=[1]SAN!$B$5:$B$154),0)),"")</f>
        <v/>
      </c>
      <c r="BC129" s="151" t="str">
        <f t="array" ref="BC129">IFERROR(INDEX([1]!SAN[DK_nr],MATCH(1,('[1]3.2'!$AM129=[1]!SAN[RAS])*('[1]3.2'!BC$7=[1]SAN!$B$5:$B$154),0)),"")</f>
        <v/>
      </c>
      <c r="BD129" s="151" t="str">
        <f t="array" ref="BD129">IFERROR(INDEX([1]!SAN[DK_nr],MATCH(1,('[1]3.2'!$AM129=[1]!SAN[RAS])*('[1]3.2'!BD$7=[1]SAN!$B$5:$B$154),0)),"")</f>
        <v/>
      </c>
      <c r="BE129" s="151" t="str">
        <f t="array" ref="BE129">IFERROR(INDEX([1]!SAN[DK_nr],MATCH(1,('[1]3.2'!$AM129=[1]!SAN[RAS])*('[1]3.2'!BE$7=[1]SAN!$B$5:$B$154),0)),"")</f>
        <v/>
      </c>
      <c r="BF129" s="151" t="str">
        <f t="array" ref="BF129">IFERROR(INDEX([1]!SAN[DK_nr],MATCH(1,('[1]3.2'!$AM129=[1]!SAN[RAS])*('[1]3.2'!BF$7=[1]SAN!$B$5:$B$154),0)),"")</f>
        <v/>
      </c>
      <c r="BG129" s="151" t="str">
        <f t="array" ref="BG129">IFERROR(INDEX([1]!SAN[DK_nr],MATCH(1,('[1]3.2'!$AM129=[1]!SAN[RAS])*('[1]3.2'!BG$7=[1]SAN!$B$5:$B$154),0)),"")</f>
        <v/>
      </c>
      <c r="BH129" s="151" t="str">
        <f t="array" ref="BH129">IFERROR(INDEX([1]!SAN[DK_nr],MATCH(1,('[1]3.2'!$AM129=[1]!SAN[RAS])*('[1]3.2'!BH$7=[1]SAN!$B$5:$B$154),0)),"")</f>
        <v/>
      </c>
      <c r="BI129" s="151" t="str">
        <f t="array" ref="BI129">IFERROR(INDEX([1]!SAN[DK_nr],MATCH(1,('[1]3.2'!$AM129=[1]!SAN[RAS])*('[1]3.2'!BI$7=[1]SAN!$B$5:$B$154),0)),"")</f>
        <v/>
      </c>
      <c r="BJ129" s="151" t="str">
        <f t="array" ref="BJ129">IFERROR(INDEX([1]!SAN[DK_nr],MATCH(1,('[1]3.2'!$AM129=[1]!SAN[RAS])*('[1]3.2'!BJ$7=[1]SAN!$B$5:$B$154),0)),"")</f>
        <v/>
      </c>
      <c r="BK129" s="151" t="str">
        <f t="array" ref="BK129">IFERROR(INDEX([1]!SAN[DK_nr],MATCH(1,('[1]3.2'!$AM129=[1]!SAN[RAS])*('[1]3.2'!BK$7=[1]SAN!$B$5:$B$154),0)),"")</f>
        <v/>
      </c>
      <c r="BL129" s="151" t="str">
        <f t="array" ref="BL129">IFERROR(INDEX([1]!SAN[DK_nr],MATCH(1,('[1]3.2'!$AM129=[1]!SAN[RAS])*('[1]3.2'!BL$7=[1]SAN!$B$5:$B$154),0)),"")</f>
        <v/>
      </c>
      <c r="BM129" s="151" t="str">
        <f t="array" ref="BM129">IFERROR(INDEX([1]!SAN[DK_nr],MATCH(1,('[1]3.2'!$AM129=[1]!SAN[RAS])*('[1]3.2'!BM$7=[1]SAN!$B$5:$B$154),0)),"")</f>
        <v/>
      </c>
      <c r="BN129" s="151" t="str">
        <f t="array" ref="BN129">IFERROR(INDEX([1]!SAN[DK_nr],MATCH(1,('[1]3.2'!$AM129=[1]!SAN[RAS])*('[1]3.2'!BN$7=[1]SAN!$B$5:$B$154),0)),"")</f>
        <v/>
      </c>
      <c r="BO129" s="151" t="str">
        <f t="array" ref="BO129">IFERROR(INDEX([1]!SAN[DK_nr],MATCH(1,('[1]3.2'!$AM129=[1]!SAN[RAS])*('[1]3.2'!BO$7=[1]SAN!$B$5:$B$154),0)),"")</f>
        <v/>
      </c>
      <c r="BP129" s="151" t="str">
        <f t="array" ref="BP129">IFERROR(INDEX([1]!SAN[DK_nr],MATCH(1,('[1]3.2'!$AM129=[1]!SAN[RAS])*('[1]3.2'!BP$7=[1]SAN!$B$5:$B$154),0)),"")</f>
        <v/>
      </c>
      <c r="BQ129" s="151" t="str">
        <f t="array" ref="BQ129">IFERROR(INDEX([1]!SAN[DK_nr],MATCH(1,('[1]3.2'!$AM129=[1]!SAN[RAS])*('[1]3.2'!BQ$7=[1]SAN!$B$5:$B$154),0)),"")</f>
        <v/>
      </c>
      <c r="BR129" s="151" t="str">
        <f t="array" ref="BR129">IFERROR(INDEX([1]!SAN[DK_nr],MATCH(1,('[1]3.2'!$AM129=[1]!SAN[RAS])*('[1]3.2'!BR$7=[1]SAN!$B$5:$B$154),0)),"")</f>
        <v/>
      </c>
      <c r="BS129" s="151" t="str">
        <f t="array" ref="BS129">IFERROR(INDEX([1]!SAN[DK_nr],MATCH(1,('[1]3.2'!$AM129=[1]!SAN[RAS])*('[1]3.2'!BS$7=[1]SAN!$B$5:$B$154),0)),"")</f>
        <v/>
      </c>
      <c r="BT129" s="151" t="str">
        <f t="array" ref="BT129">IFERROR(INDEX([1]!SAN[DK_nr],MATCH(1,('[1]3.2'!$AM129=[1]!SAN[RAS])*('[1]3.2'!BT$7=[1]SAN!$B$5:$B$154),0)),"")</f>
        <v/>
      </c>
      <c r="BU129" s="151" t="str">
        <f t="array" ref="BU129">IFERROR(INDEX([1]!SAN[DK_nr],MATCH(1,('[1]3.2'!$AM129=[1]!SAN[RAS])*('[1]3.2'!BU$7=[1]SAN!$B$5:$B$154),0)),"")</f>
        <v/>
      </c>
      <c r="BV129" s="151" t="str">
        <f t="array" ref="BV129">IFERROR(INDEX([1]!SAN[DK_nr],MATCH(1,('[1]3.2'!$AM129=[1]!SAN[RAS])*('[1]3.2'!BV$7=[1]SAN!$B$5:$B$154),0)),"")</f>
        <v/>
      </c>
      <c r="BW129" s="151" t="str">
        <f t="array" ref="BW129">IFERROR(INDEX([1]!SAN[DK_nr],MATCH(1,('[1]3.2'!$AM129=[1]!SAN[RAS])*('[1]3.2'!BW$7=[1]SAN!$B$5:$B$154),0)),"")</f>
        <v/>
      </c>
      <c r="BX129" s="151" t="str">
        <f t="array" ref="BX129">IFERROR(INDEX([1]!SAN[DK_nr],MATCH(1,('[1]3.2'!$AM129=[1]!SAN[RAS])*('[1]3.2'!BX$7=[1]SAN!$B$5:$B$154),0)),"")</f>
        <v/>
      </c>
      <c r="BY129" s="151" t="str">
        <f t="array" ref="BY129">IFERROR(INDEX([1]!SAN[DK_nr],MATCH(1,('[1]3.2'!$AM129=[1]!SAN[RAS])*('[1]3.2'!BY$7=[1]SAN!$B$5:$B$154),0)),"")</f>
        <v/>
      </c>
      <c r="BZ129" s="151" t="str">
        <f t="array" ref="BZ129">IFERROR(INDEX([1]!SAN[DK_nr],MATCH(1,('[1]3.2'!$AM129=[1]!SAN[RAS])*('[1]3.2'!BZ$7=[1]SAN!$B$5:$B$154),0)),"")</f>
        <v/>
      </c>
      <c r="CA129" s="151" t="str">
        <f t="array" ref="CA129">IFERROR(INDEX([1]!SAN[DK_nr],MATCH(1,('[1]3.2'!$AM129=[1]!SAN[RAS])*('[1]3.2'!CA$7=[1]SAN!$B$5:$B$154),0)),"")</f>
        <v/>
      </c>
      <c r="CB129" s="151" t="str">
        <f t="array" ref="CB129">IFERROR(INDEX([1]!SAN[DK_nr],MATCH(1,('[1]3.2'!$AM129=[1]!SAN[RAS])*('[1]3.2'!CB$7=[1]SAN!$B$5:$B$154),0)),"")</f>
        <v/>
      </c>
      <c r="CC129" s="151" t="str">
        <f t="array" ref="CC129">IFERROR(INDEX([1]!SAN[DK_nr],MATCH(1,('[1]3.2'!$AM129=[1]!SAN[RAS])*('[1]3.2'!CC$7=[1]SAN!$B$5:$B$154),0)),"")</f>
        <v/>
      </c>
      <c r="CD129" s="151" t="str">
        <f t="array" ref="CD129">IFERROR(INDEX([1]!SAN[DK_nr],MATCH(1,('[1]3.2'!$AM129=[1]!SAN[RAS])*('[1]3.2'!CD$7=[1]SAN!$B$5:$B$154),0)),"")</f>
        <v/>
      </c>
      <c r="CE129" s="151" t="str">
        <f t="array" ref="CE129">IFERROR(INDEX([1]!SAN[DK_nr],MATCH(1,('[1]3.2'!$AM129=[1]!SAN[RAS])*('[1]3.2'!CE$7=[1]SAN!$B$5:$B$154),0)),"")</f>
        <v/>
      </c>
      <c r="CF129" s="151" t="str">
        <f t="array" ref="CF129">IFERROR(INDEX([1]!SAN[DK_nr],MATCH(1,('[1]3.2'!$AM129=[1]!SAN[RAS])*('[1]3.2'!CF$7=[1]SAN!$B$5:$B$154),0)),"")</f>
        <v/>
      </c>
      <c r="CG129" s="151" t="str">
        <f t="array" ref="CG129">IFERROR(INDEX([1]!SAN[DK_nr],MATCH(1,('[1]3.2'!$AM129=[1]!SAN[RAS])*('[1]3.2'!CG$7=[1]SAN!$B$5:$B$154),0)),"")</f>
        <v/>
      </c>
      <c r="CH129" s="151" t="str">
        <f t="array" ref="CH129">IFERROR(INDEX([1]!SAN[DK_nr],MATCH(1,('[1]3.2'!$AM129=[1]!SAN[RAS])*('[1]3.2'!CH$7=[1]SAN!$B$5:$B$154),0)),"")</f>
        <v/>
      </c>
      <c r="CI129" s="151" t="str">
        <f t="array" ref="CI129">IFERROR(INDEX([1]!SAN[DK_nr],MATCH(1,('[1]3.2'!$AM129=[1]!SAN[RAS])*('[1]3.2'!CI$7=[1]SAN!$B$5:$B$154),0)),"")</f>
        <v/>
      </c>
      <c r="CJ129" s="151" t="str">
        <f t="array" ref="CJ129">IFERROR(INDEX([1]!SAN[DK_nr],MATCH(1,('[1]3.2'!$AM129=[1]!SAN[RAS])*('[1]3.2'!CJ$7=[1]SAN!$B$5:$B$154),0)),"")</f>
        <v/>
      </c>
      <c r="CK129" s="151" t="str">
        <f t="array" ref="CK129">IFERROR(INDEX([1]!SAN[DK_nr],MATCH(1,('[1]3.2'!$AM129=[1]!SAN[RAS])*('[1]3.2'!CK$7=[1]SAN!$B$5:$B$154),0)),"")</f>
        <v/>
      </c>
      <c r="CL129" s="151" t="str">
        <f t="array" ref="CL129">IFERROR(INDEX([1]!SAN[DK_nr],MATCH(1,('[1]3.2'!$AM129=[1]!SAN[RAS])*('[1]3.2'!CL$7=[1]SAN!$B$5:$B$154),0)),"")</f>
        <v/>
      </c>
      <c r="CM129" s="151" t="str">
        <f t="array" ref="CM129">IFERROR(INDEX([1]!SAN[DK_nr],MATCH(1,('[1]3.2'!$AM129=[1]!SAN[RAS])*('[1]3.2'!CM$7=[1]SAN!$B$5:$B$154),0)),"")</f>
        <v/>
      </c>
      <c r="CN129" s="151" t="str">
        <f t="array" ref="CN129">IFERROR(INDEX([1]!SAN[DK_nr],MATCH(1,('[1]3.2'!$AM129=[1]!SAN[RAS])*('[1]3.2'!CN$7=[1]SAN!$B$5:$B$154),0)),"")</f>
        <v/>
      </c>
      <c r="CO129" s="151" t="str">
        <f t="array" ref="CO129">IFERROR(INDEX([1]!SAN[DK_nr],MATCH(1,('[1]3.2'!$AM129=[1]!SAN[RAS])*('[1]3.2'!CO$7=[1]SAN!$B$5:$B$154),0)),"")</f>
        <v/>
      </c>
      <c r="CP129" s="151" t="str">
        <f t="array" ref="CP129">IFERROR(INDEX([1]!SAN[DK_nr],MATCH(1,('[1]3.2'!$AM129=[1]!SAN[RAS])*('[1]3.2'!CP$7=[1]SAN!$B$5:$B$154),0)),"")</f>
        <v/>
      </c>
      <c r="CQ129" s="151" t="str">
        <f t="array" ref="CQ129">IFERROR(INDEX([1]!SAN[DK_nr],MATCH(1,('[1]3.2'!$AM129=[1]!SAN[RAS])*('[1]3.2'!CQ$7=[1]SAN!$B$5:$B$154),0)),"")</f>
        <v/>
      </c>
      <c r="CR129" s="151" t="str">
        <f t="array" ref="CR129">IFERROR(INDEX([1]!SAN[DK_nr],MATCH(1,('[1]3.2'!$AM129=[1]!SAN[RAS])*('[1]3.2'!CR$7=[1]SAN!$B$5:$B$154),0)),"")</f>
        <v/>
      </c>
      <c r="CS129" s="151" t="str">
        <f t="array" ref="CS129">IFERROR(INDEX([1]!SAN[DK_nr],MATCH(1,('[1]3.2'!$AM129=[1]!SAN[RAS])*('[1]3.2'!CS$7=[1]SAN!$B$5:$B$154),0)),"")</f>
        <v/>
      </c>
      <c r="CT129" s="151" t="str">
        <f t="array" ref="CT129">IFERROR(INDEX([1]!SAN[DK_nr],MATCH(1,('[1]3.2'!$AM129=[1]!SAN[RAS])*('[1]3.2'!CT$7=[1]SAN!$B$5:$B$154),0)),"")</f>
        <v/>
      </c>
      <c r="CU129" s="151" t="str">
        <f t="array" ref="CU129">IFERROR(INDEX([1]!SAN[DK_nr],MATCH(1,('[1]3.2'!$AM129=[1]!SAN[RAS])*('[1]3.2'!CU$7=[1]SAN!$B$5:$B$154),0)),"")</f>
        <v/>
      </c>
      <c r="CV129" s="151" t="str">
        <f t="array" ref="CV129">IFERROR(INDEX([1]!SAN[DK_nr],MATCH(1,('[1]3.2'!$AM129=[1]!SAN[RAS])*('[1]3.2'!CV$7=[1]SAN!$B$5:$B$154),0)),"")</f>
        <v/>
      </c>
      <c r="CW129" s="151" t="str">
        <f t="array" ref="CW129">IFERROR(INDEX([1]!SAN[DK_nr],MATCH(1,('[1]3.2'!$AM129=[1]!SAN[RAS])*('[1]3.2'!CW$7=[1]SAN!$B$5:$B$154),0)),"")</f>
        <v/>
      </c>
      <c r="CX129" s="151" t="str">
        <f t="array" ref="CX129">IFERROR(INDEX([1]!SAN[DK_nr],MATCH(1,('[1]3.2'!$AM129=[1]!SAN[RAS])*('[1]3.2'!CX$7=[1]SAN!$B$5:$B$154),0)),"")</f>
        <v/>
      </c>
      <c r="CY129" s="151" t="str">
        <f t="array" ref="CY129">IFERROR(INDEX([1]!SAN[DK_nr],MATCH(1,('[1]3.2'!$AM129=[1]!SAN[RAS])*('[1]3.2'!CY$7=[1]SAN!$B$5:$B$154),0)),"")</f>
        <v/>
      </c>
      <c r="CZ129" s="151" t="str">
        <f t="array" ref="CZ129">IFERROR(INDEX([1]!SAN[DK_nr],MATCH(1,('[1]3.2'!$AM129=[1]!SAN[RAS])*('[1]3.2'!CZ$7=[1]SAN!$B$5:$B$154),0)),"")</f>
        <v/>
      </c>
      <c r="DA129" s="151" t="str">
        <f t="array" ref="DA129">IFERROR(INDEX([1]!SAN[DK_nr],MATCH(1,('[1]3.2'!$AM129=[1]!SAN[RAS])*('[1]3.2'!DA$7=[1]SAN!$B$5:$B$154),0)),"")</f>
        <v/>
      </c>
      <c r="DB129" s="151" t="str">
        <f t="array" ref="DB129">IFERROR(INDEX([1]!SAN[DK_nr],MATCH(1,('[1]3.2'!$AM129=[1]!SAN[RAS])*('[1]3.2'!DB$7=[1]SAN!$B$5:$B$154),0)),"")</f>
        <v/>
      </c>
      <c r="DC129" s="151" t="str">
        <f t="array" ref="DC129">IFERROR(INDEX([1]!SAN[DK_nr],MATCH(1,('[1]3.2'!$AM129=[1]!SAN[RAS])*('[1]3.2'!DC$7=[1]SAN!$B$5:$B$154),0)),"")</f>
        <v/>
      </c>
      <c r="DD129" s="151" t="str">
        <f t="array" ref="DD129">IFERROR(INDEX([1]!SAN[DK_nr],MATCH(1,('[1]3.2'!$AM129=[1]!SAN[RAS])*('[1]3.2'!DD$7=[1]SAN!$B$5:$B$154),0)),"")</f>
        <v/>
      </c>
      <c r="DE129" s="151" t="str">
        <f t="array" ref="DE129">IFERROR(INDEX([1]!SAN[DK_nr],MATCH(1,('[1]3.2'!$AM129=[1]!SAN[RAS])*('[1]3.2'!DE$7=[1]SAN!$B$5:$B$154),0)),"")</f>
        <v/>
      </c>
      <c r="DF129" s="151" t="str">
        <f t="array" ref="DF129">IFERROR(INDEX([1]!SAN[DK_nr],MATCH(1,('[1]3.2'!$AM129=[1]!SAN[RAS])*('[1]3.2'!DF$7=[1]SAN!$B$5:$B$154),0)),"")</f>
        <v/>
      </c>
      <c r="DG129" s="151" t="str">
        <f t="array" ref="DG129">IFERROR(INDEX([1]!SAN[DK_nr],MATCH(1,('[1]3.2'!$AM129=[1]!SAN[RAS])*('[1]3.2'!DG$7=[1]SAN!$B$5:$B$154),0)),"")</f>
        <v/>
      </c>
      <c r="DH129" s="151" t="str">
        <f t="array" ref="DH129">IFERROR(INDEX([1]!SAN[DK_nr],MATCH(1,('[1]3.2'!$AM129=[1]!SAN[RAS])*('[1]3.2'!DH$7=[1]SAN!$B$5:$B$154),0)),"")</f>
        <v/>
      </c>
      <c r="DI129" s="151" t="str">
        <f t="array" ref="DI129">IFERROR(INDEX([1]!SAN[DK_nr],MATCH(1,('[1]3.2'!$AM129=[1]!SAN[RAS])*('[1]3.2'!DI$7=[1]SAN!$B$5:$B$154),0)),"")</f>
        <v/>
      </c>
      <c r="DJ129" s="151" t="str">
        <f t="array" ref="DJ129">IFERROR(INDEX([1]!SAN[DK_nr],MATCH(1,('[1]3.2'!$AM129=[1]!SAN[RAS])*('[1]3.2'!DJ$7=[1]SAN!$B$5:$B$154),0)),"")</f>
        <v/>
      </c>
      <c r="DK129" s="151" t="str">
        <f t="array" ref="DK129">IFERROR(INDEX([1]!SAN[DK_nr],MATCH(1,('[1]3.2'!$AM129=[1]!SAN[RAS])*('[1]3.2'!DK$7=[1]SAN!$B$5:$B$154),0)),"")</f>
        <v/>
      </c>
      <c r="DL129" s="151" t="str">
        <f t="array" ref="DL129">IFERROR(INDEX([1]!SAN[DK_nr],MATCH(1,('[1]3.2'!$AM129=[1]!SAN[RAS])*('[1]3.2'!DL$7=[1]SAN!$B$5:$B$154),0)),"")</f>
        <v/>
      </c>
      <c r="DM129" s="151" t="str">
        <f t="array" ref="DM129">IFERROR(INDEX([1]!SAN[DK_nr],MATCH(1,('[1]3.2'!$AM129=[1]!SAN[RAS])*('[1]3.2'!DM$7=[1]SAN!$B$5:$B$154),0)),"")</f>
        <v/>
      </c>
      <c r="DN129" s="151" t="str">
        <f t="array" ref="DN129">IFERROR(INDEX([1]!SAN[DK_nr],MATCH(1,('[1]3.2'!$AM129=[1]!SAN[RAS])*('[1]3.2'!DN$7=[1]SAN!$B$5:$B$154),0)),"")</f>
        <v/>
      </c>
      <c r="DO129" s="151" t="str">
        <f t="array" ref="DO129">IFERROR(INDEX([1]!SAN[DK_nr],MATCH(1,('[1]3.2'!$AM129=[1]!SAN[RAS])*('[1]3.2'!DO$7=[1]SAN!$B$5:$B$154),0)),"")</f>
        <v/>
      </c>
      <c r="DP129" s="151" t="str">
        <f t="array" ref="DP129">IFERROR(INDEX([1]!SAN[DK_nr],MATCH(1,('[1]3.2'!$AM129=[1]!SAN[RAS])*('[1]3.2'!DP$7=[1]SAN!$B$5:$B$154),0)),"")</f>
        <v/>
      </c>
      <c r="DQ129" s="151" t="str">
        <f t="array" ref="DQ129">IFERROR(INDEX([1]!SAN[DK_nr],MATCH(1,('[1]3.2'!$AM129=[1]!SAN[RAS])*('[1]3.2'!DQ$7=[1]SAN!$B$5:$B$154),0)),"")</f>
        <v/>
      </c>
      <c r="DR129" s="151" t="str">
        <f t="array" ref="DR129">IFERROR(INDEX([1]!SAN[DK_nr],MATCH(1,('[1]3.2'!$AM129=[1]!SAN[RAS])*('[1]3.2'!DR$7=[1]SAN!$B$5:$B$154),0)),"")</f>
        <v/>
      </c>
      <c r="DS129" s="151" t="str">
        <f t="array" ref="DS129">IFERROR(INDEX([1]!SAN[DK_nr],MATCH(1,('[1]3.2'!$AM129=[1]!SAN[RAS])*('[1]3.2'!DS$7=[1]SAN!$B$5:$B$154),0)),"")</f>
        <v/>
      </c>
      <c r="DT129" s="151" t="str">
        <f t="array" ref="DT129">IFERROR(INDEX([1]!SAN[DK_nr],MATCH(1,('[1]3.2'!$AM129=[1]!SAN[RAS])*('[1]3.2'!DT$7=[1]SAN!$B$5:$B$154),0)),"")</f>
        <v/>
      </c>
      <c r="DU129" s="151" t="str">
        <f t="array" ref="DU129">IFERROR(INDEX([1]!SAN[DK_nr],MATCH(1,('[1]3.2'!$AM129=[1]!SAN[RAS])*('[1]3.2'!DU$7=[1]SAN!$B$5:$B$154),0)),"")</f>
        <v/>
      </c>
      <c r="DV129" s="151" t="str">
        <f t="array" ref="DV129">IFERROR(INDEX([1]!SAN[DK_nr],MATCH(1,('[1]3.2'!$AM129=[1]!SAN[RAS])*('[1]3.2'!DV$7=[1]SAN!$B$5:$B$154),0)),"")</f>
        <v/>
      </c>
      <c r="DW129" s="151" t="str">
        <f t="array" ref="DW129">IFERROR(INDEX([1]!SAN[DK_nr],MATCH(1,('[1]3.2'!$AM129=[1]!SAN[RAS])*('[1]3.2'!DW$7=[1]SAN!$B$5:$B$154),0)),"")</f>
        <v/>
      </c>
      <c r="DX129" s="151" t="str">
        <f t="array" ref="DX129">IFERROR(INDEX([1]!SAN[DK_nr],MATCH(1,('[1]3.2'!$AM129=[1]!SAN[RAS])*('[1]3.2'!DX$7=[1]SAN!$B$5:$B$154),0)),"")</f>
        <v/>
      </c>
      <c r="DY129" s="151" t="str">
        <f t="array" ref="DY129">IFERROR(INDEX([1]!SAN[DK_nr],MATCH(1,('[1]3.2'!$AM129=[1]!SAN[RAS])*('[1]3.2'!DY$7=[1]SAN!$B$5:$B$154),0)),"")</f>
        <v/>
      </c>
      <c r="DZ129" s="151" t="str">
        <f t="array" ref="DZ129">IFERROR(INDEX([1]!SAN[DK_nr],MATCH(1,('[1]3.2'!$AM129=[1]!SAN[RAS])*('[1]3.2'!DZ$7=[1]SAN!$B$5:$B$154),0)),"")</f>
        <v/>
      </c>
      <c r="EA129" s="151" t="str">
        <f t="array" ref="EA129">IFERROR(INDEX([1]!SAN[DK_nr],MATCH(1,('[1]3.2'!$AM129=[1]!SAN[RAS])*('[1]3.2'!EA$7=[1]SAN!$B$5:$B$154),0)),"")</f>
        <v/>
      </c>
      <c r="EB129" s="151" t="str">
        <f t="array" ref="EB129">IFERROR(INDEX([1]!SAN[DK_nr],MATCH(1,('[1]3.2'!$AM129=[1]!SAN[RAS])*('[1]3.2'!EB$7=[1]SAN!$B$5:$B$154),0)),"")</f>
        <v/>
      </c>
    </row>
    <row r="130" spans="2:132" ht="12.2" customHeight="1" x14ac:dyDescent="0.2">
      <c r="B130" s="168" t="s">
        <v>692</v>
      </c>
      <c r="C130" s="169" t="s">
        <v>693</v>
      </c>
      <c r="D130" s="170" t="str">
        <f t="shared" ref="D130:D137" si="11">+AR130&amp;" "&amp;AS130&amp;" "&amp;AT130&amp;" "&amp;AU130&amp;" "&amp;AV130&amp;" "&amp;AW130&amp;" "&amp;AX130&amp;" "&amp;AY130&amp;" "&amp;AZ130&amp;" "&amp;BA130&amp;" "&amp;BB130&amp;" "&amp;BC130&amp;" "&amp;BD130&amp;" "&amp;BE130&amp;" "&amp;BF130&amp;" "&amp;BG130&amp;" "&amp;BH130&amp;" "&amp;BI130&amp;" "&amp;BJ130&amp;" "&amp;BK130&amp;" "&amp;BL130&amp;" "&amp;BM130&amp;" "&amp;BN130&amp;" "&amp;BO130&amp;" "&amp;BP130&amp;" "&amp;BQ130&amp;" "&amp;BR130&amp;" "&amp;BS130&amp;" "&amp;BT130&amp;" "&amp;BU130&amp;" "&amp;BV130&amp;" "&amp;BW130&amp;" "&amp;BX130&amp;" "&amp;BY130&amp;" "&amp;BZ130&amp;" "&amp;CA130&amp;" "&amp;CB130&amp;" "&amp;CC130&amp;" "&amp;CD130&amp;" "&amp;CE130&amp;" "&amp;CF130&amp;" "&amp;CG130&amp;" "&amp;CH130&amp;" "&amp;CI130&amp;" "&amp;CJ130&amp;" "&amp;CK130&amp;" "&amp;CL130&amp;" "&amp;CM130&amp;" "&amp;CN130&amp;" "&amp;CO130&amp;" "&amp;CP130&amp;" "&amp;CQ130&amp;" "&amp;CR130&amp;" "&amp;CS130&amp;" "&amp;CT130&amp;" "&amp;CU130&amp;" "&amp;CV130&amp;" "&amp;CW130&amp;" "&amp;CX130&amp;" "&amp;CY130&amp;" "&amp;CZ130&amp;" "&amp;DA130&amp;" "&amp;DB130&amp;" "&amp;DC130&amp;" "&amp;DD130&amp;" "&amp;DE130&amp;" "&amp;DF130&amp;" "&amp;DG130&amp;" "&amp;DH130&amp;" "&amp;DI130&amp;" "&amp;DJ130&amp;" "&amp;DK130&amp;" "&amp;DL130&amp;" "&amp;DM130&amp;" "&amp;DN130&amp;" "&amp;DO130&amp;" "&amp;DP130&amp;" "&amp;DQ130&amp;" "&amp;DR130&amp;" "&amp;DS130&amp;" "&amp;DT130&amp;" "&amp;DU130&amp;" "&amp;DV130&amp;" "&amp;DW130&amp;" "&amp;DX130&amp;" "&amp;DY130&amp;" "&amp;DZ130&amp;" "&amp;EA130&amp;" "&amp;EB130</f>
        <v xml:space="preserve">                                                                                        </v>
      </c>
      <c r="E130" s="171" t="e">
        <f>+SUMIFS([1]!Sanaudos[Suma],[1]!Sanaudos[Pagal DK RAS],$AM130)</f>
        <v>#REF!</v>
      </c>
      <c r="F130" s="171"/>
      <c r="G130" s="171"/>
      <c r="H130" s="171"/>
      <c r="I130" s="171"/>
      <c r="J130" s="171" t="e">
        <f>+SUMIFS([1]!Sanaudos_kor[Suma],[1]!Sanaudos_kor[RAS],$AM130,[1]!Sanaudos_kor[KOR_nr],J$1)</f>
        <v>#REF!</v>
      </c>
      <c r="K130" s="171" t="e">
        <f>+SUMIFS([1]!Sanaudos_kor[Suma],[1]!Sanaudos_kor[RAS],$AM130,[1]!Sanaudos_kor[KOR_nr],K$1)</f>
        <v>#REF!</v>
      </c>
      <c r="L130" s="171" t="e">
        <f>+SUMIFS([1]!Sanaudos_kor[Suma],[1]!Sanaudos_kor[RAS],$AM130,[1]!Sanaudos_kor[KOR_nr],L$1)</f>
        <v>#REF!</v>
      </c>
      <c r="M130" s="171" t="e">
        <f>+SUMIFS([1]!Sanaudos_kor[Suma],[1]!Sanaudos_kor[RAS],$AM130,[1]!Sanaudos_kor[KOR_nr],M$1)</f>
        <v>#REF!</v>
      </c>
      <c r="N130" s="171" t="e">
        <f>+SUMIFS([1]!Sanaudos_kor[Suma],[1]!Sanaudos_kor[RAS],$AM130,[1]!Sanaudos_kor[KOR_nr],N$1)</f>
        <v>#REF!</v>
      </c>
      <c r="O130" s="171" t="e">
        <f>+SUMIFS([1]!Sanaudos_kor[Suma],[1]!Sanaudos_kor[RAS],$AM130,[1]!Sanaudos_kor[KOR_nr],O$1)</f>
        <v>#REF!</v>
      </c>
      <c r="P130" s="171" t="e">
        <f>+SUMIFS([1]!Sanaudos_kor[Suma],[1]!Sanaudos_kor[RAS],$AM130,[1]!Sanaudos_kor[KOR_nr],P$1)</f>
        <v>#REF!</v>
      </c>
      <c r="Q130" s="171" t="e">
        <f>+SUMIFS([1]!Sanaudos_kor[Suma],[1]!Sanaudos_kor[RAS],$AM130,[1]!Sanaudos_kor[KOR_nr],Q$1)</f>
        <v>#REF!</v>
      </c>
      <c r="R130" s="171" t="e">
        <f>+SUMIFS([1]!Sanaudos_kor[Suma],[1]!Sanaudos_kor[RAS],$AM130,[1]!Sanaudos_kor[KOR_nr],R$1)</f>
        <v>#REF!</v>
      </c>
      <c r="S130" s="171" t="e">
        <f>+SUMIFS([1]!Sanaudos_kor[Suma],[1]!Sanaudos_kor[RAS],$AM130,[1]!Sanaudos_kor[KOR_nr],S$1)</f>
        <v>#REF!</v>
      </c>
      <c r="T130" s="171" t="e">
        <f>+SUMIFS([1]!Sanaudos_kor[Suma],[1]!Sanaudos_kor[RAS],$AM130,[1]!Sanaudos_kor[KOR_nr],T$1)</f>
        <v>#REF!</v>
      </c>
      <c r="U130" s="171" t="e">
        <f>+SUMIFS([1]!Sanaudos_kor[Suma],[1]!Sanaudos_kor[RAS],$AM130,[1]!Sanaudos_kor[KOR_nr],U$1)</f>
        <v>#REF!</v>
      </c>
      <c r="V130" s="171" t="e">
        <f>+SUMIFS([1]!Sanaudos_kor[Suma],[1]!Sanaudos_kor[RAS],$AM130,[1]!Sanaudos_kor[KOR_nr],V$1)</f>
        <v>#REF!</v>
      </c>
      <c r="W130" s="171" t="e">
        <f>+SUMIFS([1]!Sanaudos_kor[Suma],[1]!Sanaudos_kor[RAS],$AM130,[1]!Sanaudos_kor[KOR_nr],W$1)</f>
        <v>#REF!</v>
      </c>
      <c r="X130" s="171" t="e">
        <f>+SUMIFS([1]!Sanaudos_kor[Suma],[1]!Sanaudos_kor[RAS],$AM130,[1]!Sanaudos_kor[KOR_nr],X$1)</f>
        <v>#REF!</v>
      </c>
      <c r="Y130" s="171" t="e">
        <f>+SUMIFS([1]!Sanaudos_kor[Suma],[1]!Sanaudos_kor[RAS],$AM130,[1]!Sanaudos_kor[KOR_nr],Y$1)</f>
        <v>#REF!</v>
      </c>
      <c r="Z130" s="171" t="e">
        <f>+SUMIFS([1]!Sanaudos_kor[Suma],[1]!Sanaudos_kor[RAS],$AM130,[1]!Sanaudos_kor[KOR_nr],Z$1)</f>
        <v>#REF!</v>
      </c>
      <c r="AA130" s="171" t="e">
        <f>+SUMIFS([1]!Sanaudos_kor[Suma],[1]!Sanaudos_kor[RAS],$AM130,[1]!Sanaudos_kor[KOR_nr],AA$1)</f>
        <v>#REF!</v>
      </c>
      <c r="AB130" s="171" t="e">
        <f>+SUMIFS([1]!Sanaudos_kor[Suma],[1]!Sanaudos_kor[RAS],$AM130,[1]!Sanaudos_kor[KOR_nr],AB$1)</f>
        <v>#REF!</v>
      </c>
      <c r="AC130" s="171" t="e">
        <f>+SUMIFS([1]!Sanaudos_kor[Suma],[1]!Sanaudos_kor[RAS],$AM130,[1]!Sanaudos_kor[KOR_nr],AC$1)</f>
        <v>#REF!</v>
      </c>
      <c r="AD130" s="171" t="e">
        <f>+SUMIFS([1]!Sanaudos_kor[Suma],[1]!Sanaudos_kor[RAS],$AM130,[1]!Sanaudos_kor[KOR_nr],AD$1)</f>
        <v>#REF!</v>
      </c>
      <c r="AE130" s="171" t="e">
        <f>+SUMIFS([1]!Sanaudos_kor[Suma],[1]!Sanaudos_kor[RAS],$AM130,[1]!Sanaudos_kor[KOR_nr],AE$1)</f>
        <v>#REF!</v>
      </c>
      <c r="AF130" s="171" t="e">
        <f t="shared" si="4"/>
        <v>#REF!</v>
      </c>
      <c r="AG130" s="538"/>
      <c r="AL130" s="172">
        <f>+'[1]3.pagrindinis'!A133</f>
        <v>1300</v>
      </c>
      <c r="AM130" s="172">
        <f>+'[1]3.pagrindinis'!B133</f>
        <v>1301</v>
      </c>
      <c r="AN130" s="166" t="e">
        <f>+SUMIFS('[1]5'!$M$8:$M$158,'[1]5'!$C$8:$C$158,$AM130)</f>
        <v>#VALUE!</v>
      </c>
      <c r="AO130" s="167" t="e">
        <f t="shared" si="5"/>
        <v>#VALUE!</v>
      </c>
      <c r="AR130" s="151" t="str">
        <f t="array" ref="AR130">IFERROR(INDEX([1]!SAN[DK_nr],MATCH(1,('[1]3.2'!$AM130=[1]!SAN[RAS])*('[1]3.2'!AR$7=[1]SAN!$B$5:$B$154),0)),"")</f>
        <v/>
      </c>
      <c r="AS130" s="151" t="str">
        <f t="array" ref="AS130">IFERROR(INDEX([1]!SAN[DK_nr],MATCH(1,('[1]3.2'!$AM130=[1]!SAN[RAS])*('[1]3.2'!AS$7=[1]SAN!$B$5:$B$154),0)),"")</f>
        <v/>
      </c>
      <c r="AT130" s="151" t="str">
        <f t="array" ref="AT130">IFERROR(INDEX([1]!SAN[DK_nr],MATCH(1,('[1]3.2'!$AM130=[1]!SAN[RAS])*('[1]3.2'!AT$7=[1]SAN!$B$5:$B$154),0)),"")</f>
        <v/>
      </c>
      <c r="AU130" s="151" t="str">
        <f t="array" ref="AU130">IFERROR(INDEX([1]!SAN[DK_nr],MATCH(1,('[1]3.2'!$AM130=[1]!SAN[RAS])*('[1]3.2'!AU$7=[1]SAN!$B$5:$B$154),0)),"")</f>
        <v/>
      </c>
      <c r="AV130" s="151" t="str">
        <f t="array" ref="AV130">IFERROR(INDEX([1]!SAN[DK_nr],MATCH(1,('[1]3.2'!$AM130=[1]!SAN[RAS])*('[1]3.2'!AV$7=[1]SAN!$B$5:$B$154),0)),"")</f>
        <v/>
      </c>
      <c r="AW130" s="151" t="str">
        <f t="array" ref="AW130">IFERROR(INDEX([1]!SAN[DK_nr],MATCH(1,('[1]3.2'!$AM130=[1]!SAN[RAS])*('[1]3.2'!AW$7=[1]SAN!$B$5:$B$154),0)),"")</f>
        <v/>
      </c>
      <c r="AX130" s="151" t="str">
        <f t="array" ref="AX130">IFERROR(INDEX([1]!SAN[DK_nr],MATCH(1,('[1]3.2'!$AM130=[1]!SAN[RAS])*('[1]3.2'!AX$7=[1]SAN!$B$5:$B$154),0)),"")</f>
        <v/>
      </c>
      <c r="AY130" s="151" t="str">
        <f t="array" ref="AY130">IFERROR(INDEX([1]!SAN[DK_nr],MATCH(1,('[1]3.2'!$AM130=[1]!SAN[RAS])*('[1]3.2'!AY$7=[1]SAN!$B$5:$B$154),0)),"")</f>
        <v/>
      </c>
      <c r="AZ130" s="151" t="str">
        <f t="array" ref="AZ130">IFERROR(INDEX([1]!SAN[DK_nr],MATCH(1,('[1]3.2'!$AM130=[1]!SAN[RAS])*('[1]3.2'!AZ$7=[1]SAN!$B$5:$B$154),0)),"")</f>
        <v/>
      </c>
      <c r="BA130" s="151" t="str">
        <f t="array" ref="BA130">IFERROR(INDEX([1]!SAN[DK_nr],MATCH(1,('[1]3.2'!$AM130=[1]!SAN[RAS])*('[1]3.2'!BA$7=[1]SAN!$B$5:$B$154),0)),"")</f>
        <v/>
      </c>
      <c r="BB130" s="151" t="str">
        <f t="array" ref="BB130">IFERROR(INDEX([1]!SAN[DK_nr],MATCH(1,('[1]3.2'!$AM130=[1]!SAN[RAS])*('[1]3.2'!BB$7=[1]SAN!$B$5:$B$154),0)),"")</f>
        <v/>
      </c>
      <c r="BC130" s="151" t="str">
        <f t="array" ref="BC130">IFERROR(INDEX([1]!SAN[DK_nr],MATCH(1,('[1]3.2'!$AM130=[1]!SAN[RAS])*('[1]3.2'!BC$7=[1]SAN!$B$5:$B$154),0)),"")</f>
        <v/>
      </c>
      <c r="BD130" s="151" t="str">
        <f t="array" ref="BD130">IFERROR(INDEX([1]!SAN[DK_nr],MATCH(1,('[1]3.2'!$AM130=[1]!SAN[RAS])*('[1]3.2'!BD$7=[1]SAN!$B$5:$B$154),0)),"")</f>
        <v/>
      </c>
      <c r="BE130" s="151" t="str">
        <f t="array" ref="BE130">IFERROR(INDEX([1]!SAN[DK_nr],MATCH(1,('[1]3.2'!$AM130=[1]!SAN[RAS])*('[1]3.2'!BE$7=[1]SAN!$B$5:$B$154),0)),"")</f>
        <v/>
      </c>
      <c r="BF130" s="151" t="str">
        <f t="array" ref="BF130">IFERROR(INDEX([1]!SAN[DK_nr],MATCH(1,('[1]3.2'!$AM130=[1]!SAN[RAS])*('[1]3.2'!BF$7=[1]SAN!$B$5:$B$154),0)),"")</f>
        <v/>
      </c>
      <c r="BG130" s="151" t="str">
        <f t="array" ref="BG130">IFERROR(INDEX([1]!SAN[DK_nr],MATCH(1,('[1]3.2'!$AM130=[1]!SAN[RAS])*('[1]3.2'!BG$7=[1]SAN!$B$5:$B$154),0)),"")</f>
        <v/>
      </c>
      <c r="BH130" s="151" t="str">
        <f t="array" ref="BH130">IFERROR(INDEX([1]!SAN[DK_nr],MATCH(1,('[1]3.2'!$AM130=[1]!SAN[RAS])*('[1]3.2'!BH$7=[1]SAN!$B$5:$B$154),0)),"")</f>
        <v/>
      </c>
      <c r="BI130" s="151" t="str">
        <f t="array" ref="BI130">IFERROR(INDEX([1]!SAN[DK_nr],MATCH(1,('[1]3.2'!$AM130=[1]!SAN[RAS])*('[1]3.2'!BI$7=[1]SAN!$B$5:$B$154),0)),"")</f>
        <v/>
      </c>
      <c r="BJ130" s="151" t="str">
        <f t="array" ref="BJ130">IFERROR(INDEX([1]!SAN[DK_nr],MATCH(1,('[1]3.2'!$AM130=[1]!SAN[RAS])*('[1]3.2'!BJ$7=[1]SAN!$B$5:$B$154),0)),"")</f>
        <v/>
      </c>
      <c r="BK130" s="151" t="str">
        <f t="array" ref="BK130">IFERROR(INDEX([1]!SAN[DK_nr],MATCH(1,('[1]3.2'!$AM130=[1]!SAN[RAS])*('[1]3.2'!BK$7=[1]SAN!$B$5:$B$154),0)),"")</f>
        <v/>
      </c>
      <c r="BL130" s="151" t="str">
        <f t="array" ref="BL130">IFERROR(INDEX([1]!SAN[DK_nr],MATCH(1,('[1]3.2'!$AM130=[1]!SAN[RAS])*('[1]3.2'!BL$7=[1]SAN!$B$5:$B$154),0)),"")</f>
        <v/>
      </c>
      <c r="BM130" s="151" t="str">
        <f t="array" ref="BM130">IFERROR(INDEX([1]!SAN[DK_nr],MATCH(1,('[1]3.2'!$AM130=[1]!SAN[RAS])*('[1]3.2'!BM$7=[1]SAN!$B$5:$B$154),0)),"")</f>
        <v/>
      </c>
      <c r="BN130" s="151" t="str">
        <f t="array" ref="BN130">IFERROR(INDEX([1]!SAN[DK_nr],MATCH(1,('[1]3.2'!$AM130=[1]!SAN[RAS])*('[1]3.2'!BN$7=[1]SAN!$B$5:$B$154),0)),"")</f>
        <v/>
      </c>
      <c r="BO130" s="151" t="str">
        <f t="array" ref="BO130">IFERROR(INDEX([1]!SAN[DK_nr],MATCH(1,('[1]3.2'!$AM130=[1]!SAN[RAS])*('[1]3.2'!BO$7=[1]SAN!$B$5:$B$154),0)),"")</f>
        <v/>
      </c>
      <c r="BP130" s="151" t="str">
        <f t="array" ref="BP130">IFERROR(INDEX([1]!SAN[DK_nr],MATCH(1,('[1]3.2'!$AM130=[1]!SAN[RAS])*('[1]3.2'!BP$7=[1]SAN!$B$5:$B$154),0)),"")</f>
        <v/>
      </c>
      <c r="BQ130" s="151" t="str">
        <f t="array" ref="BQ130">IFERROR(INDEX([1]!SAN[DK_nr],MATCH(1,('[1]3.2'!$AM130=[1]!SAN[RAS])*('[1]3.2'!BQ$7=[1]SAN!$B$5:$B$154),0)),"")</f>
        <v/>
      </c>
      <c r="BR130" s="151" t="str">
        <f t="array" ref="BR130">IFERROR(INDEX([1]!SAN[DK_nr],MATCH(1,('[1]3.2'!$AM130=[1]!SAN[RAS])*('[1]3.2'!BR$7=[1]SAN!$B$5:$B$154),0)),"")</f>
        <v/>
      </c>
      <c r="BS130" s="151" t="str">
        <f t="array" ref="BS130">IFERROR(INDEX([1]!SAN[DK_nr],MATCH(1,('[1]3.2'!$AM130=[1]!SAN[RAS])*('[1]3.2'!BS$7=[1]SAN!$B$5:$B$154),0)),"")</f>
        <v/>
      </c>
      <c r="BT130" s="151" t="str">
        <f t="array" ref="BT130">IFERROR(INDEX([1]!SAN[DK_nr],MATCH(1,('[1]3.2'!$AM130=[1]!SAN[RAS])*('[1]3.2'!BT$7=[1]SAN!$B$5:$B$154),0)),"")</f>
        <v/>
      </c>
      <c r="BU130" s="151" t="str">
        <f t="array" ref="BU130">IFERROR(INDEX([1]!SAN[DK_nr],MATCH(1,('[1]3.2'!$AM130=[1]!SAN[RAS])*('[1]3.2'!BU$7=[1]SAN!$B$5:$B$154),0)),"")</f>
        <v/>
      </c>
      <c r="BV130" s="151" t="str">
        <f t="array" ref="BV130">IFERROR(INDEX([1]!SAN[DK_nr],MATCH(1,('[1]3.2'!$AM130=[1]!SAN[RAS])*('[1]3.2'!BV$7=[1]SAN!$B$5:$B$154),0)),"")</f>
        <v/>
      </c>
      <c r="BW130" s="151" t="str">
        <f t="array" ref="BW130">IFERROR(INDEX([1]!SAN[DK_nr],MATCH(1,('[1]3.2'!$AM130=[1]!SAN[RAS])*('[1]3.2'!BW$7=[1]SAN!$B$5:$B$154),0)),"")</f>
        <v/>
      </c>
      <c r="BX130" s="151" t="str">
        <f t="array" ref="BX130">IFERROR(INDEX([1]!SAN[DK_nr],MATCH(1,('[1]3.2'!$AM130=[1]!SAN[RAS])*('[1]3.2'!BX$7=[1]SAN!$B$5:$B$154),0)),"")</f>
        <v/>
      </c>
      <c r="BY130" s="151" t="str">
        <f t="array" ref="BY130">IFERROR(INDEX([1]!SAN[DK_nr],MATCH(1,('[1]3.2'!$AM130=[1]!SAN[RAS])*('[1]3.2'!BY$7=[1]SAN!$B$5:$B$154),0)),"")</f>
        <v/>
      </c>
      <c r="BZ130" s="151" t="str">
        <f t="array" ref="BZ130">IFERROR(INDEX([1]!SAN[DK_nr],MATCH(1,('[1]3.2'!$AM130=[1]!SAN[RAS])*('[1]3.2'!BZ$7=[1]SAN!$B$5:$B$154),0)),"")</f>
        <v/>
      </c>
      <c r="CA130" s="151" t="str">
        <f t="array" ref="CA130">IFERROR(INDEX([1]!SAN[DK_nr],MATCH(1,('[1]3.2'!$AM130=[1]!SAN[RAS])*('[1]3.2'!CA$7=[1]SAN!$B$5:$B$154),0)),"")</f>
        <v/>
      </c>
      <c r="CB130" s="151" t="str">
        <f t="array" ref="CB130">IFERROR(INDEX([1]!SAN[DK_nr],MATCH(1,('[1]3.2'!$AM130=[1]!SAN[RAS])*('[1]3.2'!CB$7=[1]SAN!$B$5:$B$154),0)),"")</f>
        <v/>
      </c>
      <c r="CC130" s="151" t="str">
        <f t="array" ref="CC130">IFERROR(INDEX([1]!SAN[DK_nr],MATCH(1,('[1]3.2'!$AM130=[1]!SAN[RAS])*('[1]3.2'!CC$7=[1]SAN!$B$5:$B$154),0)),"")</f>
        <v/>
      </c>
      <c r="CD130" s="151" t="str">
        <f t="array" ref="CD130">IFERROR(INDEX([1]!SAN[DK_nr],MATCH(1,('[1]3.2'!$AM130=[1]!SAN[RAS])*('[1]3.2'!CD$7=[1]SAN!$B$5:$B$154),0)),"")</f>
        <v/>
      </c>
      <c r="CE130" s="151" t="str">
        <f t="array" ref="CE130">IFERROR(INDEX([1]!SAN[DK_nr],MATCH(1,('[1]3.2'!$AM130=[1]!SAN[RAS])*('[1]3.2'!CE$7=[1]SAN!$B$5:$B$154),0)),"")</f>
        <v/>
      </c>
      <c r="CF130" s="151" t="str">
        <f t="array" ref="CF130">IFERROR(INDEX([1]!SAN[DK_nr],MATCH(1,('[1]3.2'!$AM130=[1]!SAN[RAS])*('[1]3.2'!CF$7=[1]SAN!$B$5:$B$154),0)),"")</f>
        <v/>
      </c>
      <c r="CG130" s="151" t="str">
        <f t="array" ref="CG130">IFERROR(INDEX([1]!SAN[DK_nr],MATCH(1,('[1]3.2'!$AM130=[1]!SAN[RAS])*('[1]3.2'!CG$7=[1]SAN!$B$5:$B$154),0)),"")</f>
        <v/>
      </c>
      <c r="CH130" s="151" t="str">
        <f t="array" ref="CH130">IFERROR(INDEX([1]!SAN[DK_nr],MATCH(1,('[1]3.2'!$AM130=[1]!SAN[RAS])*('[1]3.2'!CH$7=[1]SAN!$B$5:$B$154),0)),"")</f>
        <v/>
      </c>
      <c r="CI130" s="151" t="str">
        <f t="array" ref="CI130">IFERROR(INDEX([1]!SAN[DK_nr],MATCH(1,('[1]3.2'!$AM130=[1]!SAN[RAS])*('[1]3.2'!CI$7=[1]SAN!$B$5:$B$154),0)),"")</f>
        <v/>
      </c>
      <c r="CJ130" s="151" t="str">
        <f t="array" ref="CJ130">IFERROR(INDEX([1]!SAN[DK_nr],MATCH(1,('[1]3.2'!$AM130=[1]!SAN[RAS])*('[1]3.2'!CJ$7=[1]SAN!$B$5:$B$154),0)),"")</f>
        <v/>
      </c>
      <c r="CK130" s="151" t="str">
        <f t="array" ref="CK130">IFERROR(INDEX([1]!SAN[DK_nr],MATCH(1,('[1]3.2'!$AM130=[1]!SAN[RAS])*('[1]3.2'!CK$7=[1]SAN!$B$5:$B$154),0)),"")</f>
        <v/>
      </c>
      <c r="CL130" s="151" t="str">
        <f t="array" ref="CL130">IFERROR(INDEX([1]!SAN[DK_nr],MATCH(1,('[1]3.2'!$AM130=[1]!SAN[RAS])*('[1]3.2'!CL$7=[1]SAN!$B$5:$B$154),0)),"")</f>
        <v/>
      </c>
      <c r="CM130" s="151" t="str">
        <f t="array" ref="CM130">IFERROR(INDEX([1]!SAN[DK_nr],MATCH(1,('[1]3.2'!$AM130=[1]!SAN[RAS])*('[1]3.2'!CM$7=[1]SAN!$B$5:$B$154),0)),"")</f>
        <v/>
      </c>
      <c r="CN130" s="151" t="str">
        <f t="array" ref="CN130">IFERROR(INDEX([1]!SAN[DK_nr],MATCH(1,('[1]3.2'!$AM130=[1]!SAN[RAS])*('[1]3.2'!CN$7=[1]SAN!$B$5:$B$154),0)),"")</f>
        <v/>
      </c>
      <c r="CO130" s="151" t="str">
        <f t="array" ref="CO130">IFERROR(INDEX([1]!SAN[DK_nr],MATCH(1,('[1]3.2'!$AM130=[1]!SAN[RAS])*('[1]3.2'!CO$7=[1]SAN!$B$5:$B$154),0)),"")</f>
        <v/>
      </c>
      <c r="CP130" s="151" t="str">
        <f t="array" ref="CP130">IFERROR(INDEX([1]!SAN[DK_nr],MATCH(1,('[1]3.2'!$AM130=[1]!SAN[RAS])*('[1]3.2'!CP$7=[1]SAN!$B$5:$B$154),0)),"")</f>
        <v/>
      </c>
      <c r="CQ130" s="151" t="str">
        <f t="array" ref="CQ130">IFERROR(INDEX([1]!SAN[DK_nr],MATCH(1,('[1]3.2'!$AM130=[1]!SAN[RAS])*('[1]3.2'!CQ$7=[1]SAN!$B$5:$B$154),0)),"")</f>
        <v/>
      </c>
      <c r="CR130" s="151" t="str">
        <f t="array" ref="CR130">IFERROR(INDEX([1]!SAN[DK_nr],MATCH(1,('[1]3.2'!$AM130=[1]!SAN[RAS])*('[1]3.2'!CR$7=[1]SAN!$B$5:$B$154),0)),"")</f>
        <v/>
      </c>
      <c r="CS130" s="151" t="str">
        <f t="array" ref="CS130">IFERROR(INDEX([1]!SAN[DK_nr],MATCH(1,('[1]3.2'!$AM130=[1]!SAN[RAS])*('[1]3.2'!CS$7=[1]SAN!$B$5:$B$154),0)),"")</f>
        <v/>
      </c>
      <c r="CT130" s="151" t="str">
        <f t="array" ref="CT130">IFERROR(INDEX([1]!SAN[DK_nr],MATCH(1,('[1]3.2'!$AM130=[1]!SAN[RAS])*('[1]3.2'!CT$7=[1]SAN!$B$5:$B$154),0)),"")</f>
        <v/>
      </c>
      <c r="CU130" s="151" t="str">
        <f t="array" ref="CU130">IFERROR(INDEX([1]!SAN[DK_nr],MATCH(1,('[1]3.2'!$AM130=[1]!SAN[RAS])*('[1]3.2'!CU$7=[1]SAN!$B$5:$B$154),0)),"")</f>
        <v/>
      </c>
      <c r="CV130" s="151" t="str">
        <f t="array" ref="CV130">IFERROR(INDEX([1]!SAN[DK_nr],MATCH(1,('[1]3.2'!$AM130=[1]!SAN[RAS])*('[1]3.2'!CV$7=[1]SAN!$B$5:$B$154),0)),"")</f>
        <v/>
      </c>
      <c r="CW130" s="151" t="str">
        <f t="array" ref="CW130">IFERROR(INDEX([1]!SAN[DK_nr],MATCH(1,('[1]3.2'!$AM130=[1]!SAN[RAS])*('[1]3.2'!CW$7=[1]SAN!$B$5:$B$154),0)),"")</f>
        <v/>
      </c>
      <c r="CX130" s="151" t="str">
        <f t="array" ref="CX130">IFERROR(INDEX([1]!SAN[DK_nr],MATCH(1,('[1]3.2'!$AM130=[1]!SAN[RAS])*('[1]3.2'!CX$7=[1]SAN!$B$5:$B$154),0)),"")</f>
        <v/>
      </c>
      <c r="CY130" s="151" t="str">
        <f t="array" ref="CY130">IFERROR(INDEX([1]!SAN[DK_nr],MATCH(1,('[1]3.2'!$AM130=[1]!SAN[RAS])*('[1]3.2'!CY$7=[1]SAN!$B$5:$B$154),0)),"")</f>
        <v/>
      </c>
      <c r="CZ130" s="151" t="str">
        <f t="array" ref="CZ130">IFERROR(INDEX([1]!SAN[DK_nr],MATCH(1,('[1]3.2'!$AM130=[1]!SAN[RAS])*('[1]3.2'!CZ$7=[1]SAN!$B$5:$B$154),0)),"")</f>
        <v/>
      </c>
      <c r="DA130" s="151" t="str">
        <f t="array" ref="DA130">IFERROR(INDEX([1]!SAN[DK_nr],MATCH(1,('[1]3.2'!$AM130=[1]!SAN[RAS])*('[1]3.2'!DA$7=[1]SAN!$B$5:$B$154),0)),"")</f>
        <v/>
      </c>
      <c r="DB130" s="151" t="str">
        <f t="array" ref="DB130">IFERROR(INDEX([1]!SAN[DK_nr],MATCH(1,('[1]3.2'!$AM130=[1]!SAN[RAS])*('[1]3.2'!DB$7=[1]SAN!$B$5:$B$154),0)),"")</f>
        <v/>
      </c>
      <c r="DC130" s="151" t="str">
        <f t="array" ref="DC130">IFERROR(INDEX([1]!SAN[DK_nr],MATCH(1,('[1]3.2'!$AM130=[1]!SAN[RAS])*('[1]3.2'!DC$7=[1]SAN!$B$5:$B$154),0)),"")</f>
        <v/>
      </c>
      <c r="DD130" s="151" t="str">
        <f t="array" ref="DD130">IFERROR(INDEX([1]!SAN[DK_nr],MATCH(1,('[1]3.2'!$AM130=[1]!SAN[RAS])*('[1]3.2'!DD$7=[1]SAN!$B$5:$B$154),0)),"")</f>
        <v/>
      </c>
      <c r="DE130" s="151" t="str">
        <f t="array" ref="DE130">IFERROR(INDEX([1]!SAN[DK_nr],MATCH(1,('[1]3.2'!$AM130=[1]!SAN[RAS])*('[1]3.2'!DE$7=[1]SAN!$B$5:$B$154),0)),"")</f>
        <v/>
      </c>
      <c r="DF130" s="151" t="str">
        <f t="array" ref="DF130">IFERROR(INDEX([1]!SAN[DK_nr],MATCH(1,('[1]3.2'!$AM130=[1]!SAN[RAS])*('[1]3.2'!DF$7=[1]SAN!$B$5:$B$154),0)),"")</f>
        <v/>
      </c>
      <c r="DG130" s="151" t="str">
        <f t="array" ref="DG130">IFERROR(INDEX([1]!SAN[DK_nr],MATCH(1,('[1]3.2'!$AM130=[1]!SAN[RAS])*('[1]3.2'!DG$7=[1]SAN!$B$5:$B$154),0)),"")</f>
        <v/>
      </c>
      <c r="DH130" s="151" t="str">
        <f t="array" ref="DH130">IFERROR(INDEX([1]!SAN[DK_nr],MATCH(1,('[1]3.2'!$AM130=[1]!SAN[RAS])*('[1]3.2'!DH$7=[1]SAN!$B$5:$B$154),0)),"")</f>
        <v/>
      </c>
      <c r="DI130" s="151" t="str">
        <f t="array" ref="DI130">IFERROR(INDEX([1]!SAN[DK_nr],MATCH(1,('[1]3.2'!$AM130=[1]!SAN[RAS])*('[1]3.2'!DI$7=[1]SAN!$B$5:$B$154),0)),"")</f>
        <v/>
      </c>
      <c r="DJ130" s="151" t="str">
        <f t="array" ref="DJ130">IFERROR(INDEX([1]!SAN[DK_nr],MATCH(1,('[1]3.2'!$AM130=[1]!SAN[RAS])*('[1]3.2'!DJ$7=[1]SAN!$B$5:$B$154),0)),"")</f>
        <v/>
      </c>
      <c r="DK130" s="151" t="str">
        <f t="array" ref="DK130">IFERROR(INDEX([1]!SAN[DK_nr],MATCH(1,('[1]3.2'!$AM130=[1]!SAN[RAS])*('[1]3.2'!DK$7=[1]SAN!$B$5:$B$154),0)),"")</f>
        <v/>
      </c>
      <c r="DL130" s="151" t="str">
        <f t="array" ref="DL130">IFERROR(INDEX([1]!SAN[DK_nr],MATCH(1,('[1]3.2'!$AM130=[1]!SAN[RAS])*('[1]3.2'!DL$7=[1]SAN!$B$5:$B$154),0)),"")</f>
        <v/>
      </c>
      <c r="DM130" s="151" t="str">
        <f t="array" ref="DM130">IFERROR(INDEX([1]!SAN[DK_nr],MATCH(1,('[1]3.2'!$AM130=[1]!SAN[RAS])*('[1]3.2'!DM$7=[1]SAN!$B$5:$B$154),0)),"")</f>
        <v/>
      </c>
      <c r="DN130" s="151" t="str">
        <f t="array" ref="DN130">IFERROR(INDEX([1]!SAN[DK_nr],MATCH(1,('[1]3.2'!$AM130=[1]!SAN[RAS])*('[1]3.2'!DN$7=[1]SAN!$B$5:$B$154),0)),"")</f>
        <v/>
      </c>
      <c r="DO130" s="151" t="str">
        <f t="array" ref="DO130">IFERROR(INDEX([1]!SAN[DK_nr],MATCH(1,('[1]3.2'!$AM130=[1]!SAN[RAS])*('[1]3.2'!DO$7=[1]SAN!$B$5:$B$154),0)),"")</f>
        <v/>
      </c>
      <c r="DP130" s="151" t="str">
        <f t="array" ref="DP130">IFERROR(INDEX([1]!SAN[DK_nr],MATCH(1,('[1]3.2'!$AM130=[1]!SAN[RAS])*('[1]3.2'!DP$7=[1]SAN!$B$5:$B$154),0)),"")</f>
        <v/>
      </c>
      <c r="DQ130" s="151" t="str">
        <f t="array" ref="DQ130">IFERROR(INDEX([1]!SAN[DK_nr],MATCH(1,('[1]3.2'!$AM130=[1]!SAN[RAS])*('[1]3.2'!DQ$7=[1]SAN!$B$5:$B$154),0)),"")</f>
        <v/>
      </c>
      <c r="DR130" s="151" t="str">
        <f t="array" ref="DR130">IFERROR(INDEX([1]!SAN[DK_nr],MATCH(1,('[1]3.2'!$AM130=[1]!SAN[RAS])*('[1]3.2'!DR$7=[1]SAN!$B$5:$B$154),0)),"")</f>
        <v/>
      </c>
      <c r="DS130" s="151" t="str">
        <f t="array" ref="DS130">IFERROR(INDEX([1]!SAN[DK_nr],MATCH(1,('[1]3.2'!$AM130=[1]!SAN[RAS])*('[1]3.2'!DS$7=[1]SAN!$B$5:$B$154),0)),"")</f>
        <v/>
      </c>
      <c r="DT130" s="151" t="str">
        <f t="array" ref="DT130">IFERROR(INDEX([1]!SAN[DK_nr],MATCH(1,('[1]3.2'!$AM130=[1]!SAN[RAS])*('[1]3.2'!DT$7=[1]SAN!$B$5:$B$154),0)),"")</f>
        <v/>
      </c>
      <c r="DU130" s="151" t="str">
        <f t="array" ref="DU130">IFERROR(INDEX([1]!SAN[DK_nr],MATCH(1,('[1]3.2'!$AM130=[1]!SAN[RAS])*('[1]3.2'!DU$7=[1]SAN!$B$5:$B$154),0)),"")</f>
        <v/>
      </c>
      <c r="DV130" s="151" t="str">
        <f t="array" ref="DV130">IFERROR(INDEX([1]!SAN[DK_nr],MATCH(1,('[1]3.2'!$AM130=[1]!SAN[RAS])*('[1]3.2'!DV$7=[1]SAN!$B$5:$B$154),0)),"")</f>
        <v/>
      </c>
      <c r="DW130" s="151" t="str">
        <f t="array" ref="DW130">IFERROR(INDEX([1]!SAN[DK_nr],MATCH(1,('[1]3.2'!$AM130=[1]!SAN[RAS])*('[1]3.2'!DW$7=[1]SAN!$B$5:$B$154),0)),"")</f>
        <v/>
      </c>
      <c r="DX130" s="151" t="str">
        <f t="array" ref="DX130">IFERROR(INDEX([1]!SAN[DK_nr],MATCH(1,('[1]3.2'!$AM130=[1]!SAN[RAS])*('[1]3.2'!DX$7=[1]SAN!$B$5:$B$154),0)),"")</f>
        <v/>
      </c>
      <c r="DY130" s="151" t="str">
        <f t="array" ref="DY130">IFERROR(INDEX([1]!SAN[DK_nr],MATCH(1,('[1]3.2'!$AM130=[1]!SAN[RAS])*('[1]3.2'!DY$7=[1]SAN!$B$5:$B$154),0)),"")</f>
        <v/>
      </c>
      <c r="DZ130" s="151" t="str">
        <f t="array" ref="DZ130">IFERROR(INDEX([1]!SAN[DK_nr],MATCH(1,('[1]3.2'!$AM130=[1]!SAN[RAS])*('[1]3.2'!DZ$7=[1]SAN!$B$5:$B$154),0)),"")</f>
        <v/>
      </c>
      <c r="EA130" s="151" t="str">
        <f t="array" ref="EA130">IFERROR(INDEX([1]!SAN[DK_nr],MATCH(1,('[1]3.2'!$AM130=[1]!SAN[RAS])*('[1]3.2'!EA$7=[1]SAN!$B$5:$B$154),0)),"")</f>
        <v/>
      </c>
      <c r="EB130" s="151" t="str">
        <f t="array" ref="EB130">IFERROR(INDEX([1]!SAN[DK_nr],MATCH(1,('[1]3.2'!$AM130=[1]!SAN[RAS])*('[1]3.2'!EB$7=[1]SAN!$B$5:$B$154),0)),"")</f>
        <v/>
      </c>
    </row>
    <row r="131" spans="2:132" ht="12.2" customHeight="1" x14ac:dyDescent="0.2">
      <c r="B131" s="168" t="s">
        <v>694</v>
      </c>
      <c r="C131" s="169" t="s">
        <v>695</v>
      </c>
      <c r="D131" s="170" t="str">
        <f t="shared" si="11"/>
        <v xml:space="preserve">                                                                                        </v>
      </c>
      <c r="E131" s="171" t="e">
        <f>+SUMIFS([1]!Sanaudos[Suma],[1]!Sanaudos[Pagal DK RAS],$AM131)</f>
        <v>#REF!</v>
      </c>
      <c r="F131" s="171"/>
      <c r="G131" s="171"/>
      <c r="H131" s="171"/>
      <c r="I131" s="171"/>
      <c r="J131" s="171" t="e">
        <f>+SUMIFS([1]!Sanaudos_kor[Suma],[1]!Sanaudos_kor[RAS],$AM131,[1]!Sanaudos_kor[KOR_nr],J$1)</f>
        <v>#REF!</v>
      </c>
      <c r="K131" s="171" t="e">
        <f>+SUMIFS([1]!Sanaudos_kor[Suma],[1]!Sanaudos_kor[RAS],$AM131,[1]!Sanaudos_kor[KOR_nr],K$1)</f>
        <v>#REF!</v>
      </c>
      <c r="L131" s="171" t="e">
        <f>+SUMIFS([1]!Sanaudos_kor[Suma],[1]!Sanaudos_kor[RAS],$AM131,[1]!Sanaudos_kor[KOR_nr],L$1)</f>
        <v>#REF!</v>
      </c>
      <c r="M131" s="171" t="e">
        <f>+SUMIFS([1]!Sanaudos_kor[Suma],[1]!Sanaudos_kor[RAS],$AM131,[1]!Sanaudos_kor[KOR_nr],M$1)</f>
        <v>#REF!</v>
      </c>
      <c r="N131" s="171" t="e">
        <f>+SUMIFS([1]!Sanaudos_kor[Suma],[1]!Sanaudos_kor[RAS],$AM131,[1]!Sanaudos_kor[KOR_nr],N$1)</f>
        <v>#REF!</v>
      </c>
      <c r="O131" s="171" t="e">
        <f>+SUMIFS([1]!Sanaudos_kor[Suma],[1]!Sanaudos_kor[RAS],$AM131,[1]!Sanaudos_kor[KOR_nr],O$1)</f>
        <v>#REF!</v>
      </c>
      <c r="P131" s="171" t="e">
        <f>+SUMIFS([1]!Sanaudos_kor[Suma],[1]!Sanaudos_kor[RAS],$AM131,[1]!Sanaudos_kor[KOR_nr],P$1)</f>
        <v>#REF!</v>
      </c>
      <c r="Q131" s="171" t="e">
        <f>+SUMIFS([1]!Sanaudos_kor[Suma],[1]!Sanaudos_kor[RAS],$AM131,[1]!Sanaudos_kor[KOR_nr],Q$1)</f>
        <v>#REF!</v>
      </c>
      <c r="R131" s="171" t="e">
        <f>+SUMIFS([1]!Sanaudos_kor[Suma],[1]!Sanaudos_kor[RAS],$AM131,[1]!Sanaudos_kor[KOR_nr],R$1)</f>
        <v>#REF!</v>
      </c>
      <c r="S131" s="171" t="e">
        <f>+SUMIFS([1]!Sanaudos_kor[Suma],[1]!Sanaudos_kor[RAS],$AM131,[1]!Sanaudos_kor[KOR_nr],S$1)</f>
        <v>#REF!</v>
      </c>
      <c r="T131" s="171" t="e">
        <f>+SUMIFS([1]!Sanaudos_kor[Suma],[1]!Sanaudos_kor[RAS],$AM131,[1]!Sanaudos_kor[KOR_nr],T$1)</f>
        <v>#REF!</v>
      </c>
      <c r="U131" s="171" t="e">
        <f>+SUMIFS([1]!Sanaudos_kor[Suma],[1]!Sanaudos_kor[RAS],$AM131,[1]!Sanaudos_kor[KOR_nr],U$1)</f>
        <v>#REF!</v>
      </c>
      <c r="V131" s="171" t="e">
        <f>+SUMIFS([1]!Sanaudos_kor[Suma],[1]!Sanaudos_kor[RAS],$AM131,[1]!Sanaudos_kor[KOR_nr],V$1)</f>
        <v>#REF!</v>
      </c>
      <c r="W131" s="171" t="e">
        <f>+SUMIFS([1]!Sanaudos_kor[Suma],[1]!Sanaudos_kor[RAS],$AM131,[1]!Sanaudos_kor[KOR_nr],W$1)</f>
        <v>#REF!</v>
      </c>
      <c r="X131" s="171" t="e">
        <f>+SUMIFS([1]!Sanaudos_kor[Suma],[1]!Sanaudos_kor[RAS],$AM131,[1]!Sanaudos_kor[KOR_nr],X$1)</f>
        <v>#REF!</v>
      </c>
      <c r="Y131" s="171" t="e">
        <f>+SUMIFS([1]!Sanaudos_kor[Suma],[1]!Sanaudos_kor[RAS],$AM131,[1]!Sanaudos_kor[KOR_nr],Y$1)</f>
        <v>#REF!</v>
      </c>
      <c r="Z131" s="171" t="e">
        <f>+SUMIFS([1]!Sanaudos_kor[Suma],[1]!Sanaudos_kor[RAS],$AM131,[1]!Sanaudos_kor[KOR_nr],Z$1)</f>
        <v>#REF!</v>
      </c>
      <c r="AA131" s="171" t="e">
        <f>+SUMIFS([1]!Sanaudos_kor[Suma],[1]!Sanaudos_kor[RAS],$AM131,[1]!Sanaudos_kor[KOR_nr],AA$1)</f>
        <v>#REF!</v>
      </c>
      <c r="AB131" s="171" t="e">
        <f>+SUMIFS([1]!Sanaudos_kor[Suma],[1]!Sanaudos_kor[RAS],$AM131,[1]!Sanaudos_kor[KOR_nr],AB$1)</f>
        <v>#REF!</v>
      </c>
      <c r="AC131" s="171" t="e">
        <f>+SUMIFS([1]!Sanaudos_kor[Suma],[1]!Sanaudos_kor[RAS],$AM131,[1]!Sanaudos_kor[KOR_nr],AC$1)</f>
        <v>#REF!</v>
      </c>
      <c r="AD131" s="171" t="e">
        <f>+SUMIFS([1]!Sanaudos_kor[Suma],[1]!Sanaudos_kor[RAS],$AM131,[1]!Sanaudos_kor[KOR_nr],AD$1)</f>
        <v>#REF!</v>
      </c>
      <c r="AE131" s="171" t="e">
        <f>+SUMIFS([1]!Sanaudos_kor[Suma],[1]!Sanaudos_kor[RAS],$AM131,[1]!Sanaudos_kor[KOR_nr],AE$1)</f>
        <v>#REF!</v>
      </c>
      <c r="AF131" s="171" t="e">
        <f t="shared" si="4"/>
        <v>#REF!</v>
      </c>
      <c r="AG131" s="538"/>
      <c r="AL131" s="172">
        <f>+'[1]3.pagrindinis'!A134</f>
        <v>1300</v>
      </c>
      <c r="AM131" s="172">
        <f>+'[1]3.pagrindinis'!B134</f>
        <v>1302</v>
      </c>
      <c r="AN131" s="166" t="e">
        <f>+SUMIFS('[1]5'!$M$8:$M$158,'[1]5'!$C$8:$C$158,$AM131)</f>
        <v>#VALUE!</v>
      </c>
      <c r="AO131" s="167" t="e">
        <f t="shared" si="5"/>
        <v>#VALUE!</v>
      </c>
      <c r="AR131" s="151" t="str">
        <f t="array" ref="AR131">IFERROR(INDEX([1]!SAN[DK_nr],MATCH(1,('[1]3.2'!$AM131=[1]!SAN[RAS])*('[1]3.2'!AR$7=[1]SAN!$B$5:$B$154),0)),"")</f>
        <v/>
      </c>
      <c r="AS131" s="151" t="str">
        <f t="array" ref="AS131">IFERROR(INDEX([1]!SAN[DK_nr],MATCH(1,('[1]3.2'!$AM131=[1]!SAN[RAS])*('[1]3.2'!AS$7=[1]SAN!$B$5:$B$154),0)),"")</f>
        <v/>
      </c>
      <c r="AT131" s="151" t="str">
        <f t="array" ref="AT131">IFERROR(INDEX([1]!SAN[DK_nr],MATCH(1,('[1]3.2'!$AM131=[1]!SAN[RAS])*('[1]3.2'!AT$7=[1]SAN!$B$5:$B$154),0)),"")</f>
        <v/>
      </c>
      <c r="AU131" s="151" t="str">
        <f t="array" ref="AU131">IFERROR(INDEX([1]!SAN[DK_nr],MATCH(1,('[1]3.2'!$AM131=[1]!SAN[RAS])*('[1]3.2'!AU$7=[1]SAN!$B$5:$B$154),0)),"")</f>
        <v/>
      </c>
      <c r="AV131" s="151" t="str">
        <f t="array" ref="AV131">IFERROR(INDEX([1]!SAN[DK_nr],MATCH(1,('[1]3.2'!$AM131=[1]!SAN[RAS])*('[1]3.2'!AV$7=[1]SAN!$B$5:$B$154),0)),"")</f>
        <v/>
      </c>
      <c r="AW131" s="151" t="str">
        <f t="array" ref="AW131">IFERROR(INDEX([1]!SAN[DK_nr],MATCH(1,('[1]3.2'!$AM131=[1]!SAN[RAS])*('[1]3.2'!AW$7=[1]SAN!$B$5:$B$154),0)),"")</f>
        <v/>
      </c>
      <c r="AX131" s="151" t="str">
        <f t="array" ref="AX131">IFERROR(INDEX([1]!SAN[DK_nr],MATCH(1,('[1]3.2'!$AM131=[1]!SAN[RAS])*('[1]3.2'!AX$7=[1]SAN!$B$5:$B$154),0)),"")</f>
        <v/>
      </c>
      <c r="AY131" s="151" t="str">
        <f t="array" ref="AY131">IFERROR(INDEX([1]!SAN[DK_nr],MATCH(1,('[1]3.2'!$AM131=[1]!SAN[RAS])*('[1]3.2'!AY$7=[1]SAN!$B$5:$B$154),0)),"")</f>
        <v/>
      </c>
      <c r="AZ131" s="151" t="str">
        <f t="array" ref="AZ131">IFERROR(INDEX([1]!SAN[DK_nr],MATCH(1,('[1]3.2'!$AM131=[1]!SAN[RAS])*('[1]3.2'!AZ$7=[1]SAN!$B$5:$B$154),0)),"")</f>
        <v/>
      </c>
      <c r="BA131" s="151" t="str">
        <f t="array" ref="BA131">IFERROR(INDEX([1]!SAN[DK_nr],MATCH(1,('[1]3.2'!$AM131=[1]!SAN[RAS])*('[1]3.2'!BA$7=[1]SAN!$B$5:$B$154),0)),"")</f>
        <v/>
      </c>
      <c r="BB131" s="151" t="str">
        <f t="array" ref="BB131">IFERROR(INDEX([1]!SAN[DK_nr],MATCH(1,('[1]3.2'!$AM131=[1]!SAN[RAS])*('[1]3.2'!BB$7=[1]SAN!$B$5:$B$154),0)),"")</f>
        <v/>
      </c>
      <c r="BC131" s="151" t="str">
        <f t="array" ref="BC131">IFERROR(INDEX([1]!SAN[DK_nr],MATCH(1,('[1]3.2'!$AM131=[1]!SAN[RAS])*('[1]3.2'!BC$7=[1]SAN!$B$5:$B$154),0)),"")</f>
        <v/>
      </c>
      <c r="BD131" s="151" t="str">
        <f t="array" ref="BD131">IFERROR(INDEX([1]!SAN[DK_nr],MATCH(1,('[1]3.2'!$AM131=[1]!SAN[RAS])*('[1]3.2'!BD$7=[1]SAN!$B$5:$B$154),0)),"")</f>
        <v/>
      </c>
      <c r="BE131" s="151" t="str">
        <f t="array" ref="BE131">IFERROR(INDEX([1]!SAN[DK_nr],MATCH(1,('[1]3.2'!$AM131=[1]!SAN[RAS])*('[1]3.2'!BE$7=[1]SAN!$B$5:$B$154),0)),"")</f>
        <v/>
      </c>
      <c r="BF131" s="151" t="str">
        <f t="array" ref="BF131">IFERROR(INDEX([1]!SAN[DK_nr],MATCH(1,('[1]3.2'!$AM131=[1]!SAN[RAS])*('[1]3.2'!BF$7=[1]SAN!$B$5:$B$154),0)),"")</f>
        <v/>
      </c>
      <c r="BG131" s="151" t="str">
        <f t="array" ref="BG131">IFERROR(INDEX([1]!SAN[DK_nr],MATCH(1,('[1]3.2'!$AM131=[1]!SAN[RAS])*('[1]3.2'!BG$7=[1]SAN!$B$5:$B$154),0)),"")</f>
        <v/>
      </c>
      <c r="BH131" s="151" t="str">
        <f t="array" ref="BH131">IFERROR(INDEX([1]!SAN[DK_nr],MATCH(1,('[1]3.2'!$AM131=[1]!SAN[RAS])*('[1]3.2'!BH$7=[1]SAN!$B$5:$B$154),0)),"")</f>
        <v/>
      </c>
      <c r="BI131" s="151" t="str">
        <f t="array" ref="BI131">IFERROR(INDEX([1]!SAN[DK_nr],MATCH(1,('[1]3.2'!$AM131=[1]!SAN[RAS])*('[1]3.2'!BI$7=[1]SAN!$B$5:$B$154),0)),"")</f>
        <v/>
      </c>
      <c r="BJ131" s="151" t="str">
        <f t="array" ref="BJ131">IFERROR(INDEX([1]!SAN[DK_nr],MATCH(1,('[1]3.2'!$AM131=[1]!SAN[RAS])*('[1]3.2'!BJ$7=[1]SAN!$B$5:$B$154),0)),"")</f>
        <v/>
      </c>
      <c r="BK131" s="151" t="str">
        <f t="array" ref="BK131">IFERROR(INDEX([1]!SAN[DK_nr],MATCH(1,('[1]3.2'!$AM131=[1]!SAN[RAS])*('[1]3.2'!BK$7=[1]SAN!$B$5:$B$154),0)),"")</f>
        <v/>
      </c>
      <c r="BL131" s="151" t="str">
        <f t="array" ref="BL131">IFERROR(INDEX([1]!SAN[DK_nr],MATCH(1,('[1]3.2'!$AM131=[1]!SAN[RAS])*('[1]3.2'!BL$7=[1]SAN!$B$5:$B$154),0)),"")</f>
        <v/>
      </c>
      <c r="BM131" s="151" t="str">
        <f t="array" ref="BM131">IFERROR(INDEX([1]!SAN[DK_nr],MATCH(1,('[1]3.2'!$AM131=[1]!SAN[RAS])*('[1]3.2'!BM$7=[1]SAN!$B$5:$B$154),0)),"")</f>
        <v/>
      </c>
      <c r="BN131" s="151" t="str">
        <f t="array" ref="BN131">IFERROR(INDEX([1]!SAN[DK_nr],MATCH(1,('[1]3.2'!$AM131=[1]!SAN[RAS])*('[1]3.2'!BN$7=[1]SAN!$B$5:$B$154),0)),"")</f>
        <v/>
      </c>
      <c r="BO131" s="151" t="str">
        <f t="array" ref="BO131">IFERROR(INDEX([1]!SAN[DK_nr],MATCH(1,('[1]3.2'!$AM131=[1]!SAN[RAS])*('[1]3.2'!BO$7=[1]SAN!$B$5:$B$154),0)),"")</f>
        <v/>
      </c>
      <c r="BP131" s="151" t="str">
        <f t="array" ref="BP131">IFERROR(INDEX([1]!SAN[DK_nr],MATCH(1,('[1]3.2'!$AM131=[1]!SAN[RAS])*('[1]3.2'!BP$7=[1]SAN!$B$5:$B$154),0)),"")</f>
        <v/>
      </c>
      <c r="BQ131" s="151" t="str">
        <f t="array" ref="BQ131">IFERROR(INDEX([1]!SAN[DK_nr],MATCH(1,('[1]3.2'!$AM131=[1]!SAN[RAS])*('[1]3.2'!BQ$7=[1]SAN!$B$5:$B$154),0)),"")</f>
        <v/>
      </c>
      <c r="BR131" s="151" t="str">
        <f t="array" ref="BR131">IFERROR(INDEX([1]!SAN[DK_nr],MATCH(1,('[1]3.2'!$AM131=[1]!SAN[RAS])*('[1]3.2'!BR$7=[1]SAN!$B$5:$B$154),0)),"")</f>
        <v/>
      </c>
      <c r="BS131" s="151" t="str">
        <f t="array" ref="BS131">IFERROR(INDEX([1]!SAN[DK_nr],MATCH(1,('[1]3.2'!$AM131=[1]!SAN[RAS])*('[1]3.2'!BS$7=[1]SAN!$B$5:$B$154),0)),"")</f>
        <v/>
      </c>
      <c r="BT131" s="151" t="str">
        <f t="array" ref="BT131">IFERROR(INDEX([1]!SAN[DK_nr],MATCH(1,('[1]3.2'!$AM131=[1]!SAN[RAS])*('[1]3.2'!BT$7=[1]SAN!$B$5:$B$154),0)),"")</f>
        <v/>
      </c>
      <c r="BU131" s="151" t="str">
        <f t="array" ref="BU131">IFERROR(INDEX([1]!SAN[DK_nr],MATCH(1,('[1]3.2'!$AM131=[1]!SAN[RAS])*('[1]3.2'!BU$7=[1]SAN!$B$5:$B$154),0)),"")</f>
        <v/>
      </c>
      <c r="BV131" s="151" t="str">
        <f t="array" ref="BV131">IFERROR(INDEX([1]!SAN[DK_nr],MATCH(1,('[1]3.2'!$AM131=[1]!SAN[RAS])*('[1]3.2'!BV$7=[1]SAN!$B$5:$B$154),0)),"")</f>
        <v/>
      </c>
      <c r="BW131" s="151" t="str">
        <f t="array" ref="BW131">IFERROR(INDEX([1]!SAN[DK_nr],MATCH(1,('[1]3.2'!$AM131=[1]!SAN[RAS])*('[1]3.2'!BW$7=[1]SAN!$B$5:$B$154),0)),"")</f>
        <v/>
      </c>
      <c r="BX131" s="151" t="str">
        <f t="array" ref="BX131">IFERROR(INDEX([1]!SAN[DK_nr],MATCH(1,('[1]3.2'!$AM131=[1]!SAN[RAS])*('[1]3.2'!BX$7=[1]SAN!$B$5:$B$154),0)),"")</f>
        <v/>
      </c>
      <c r="BY131" s="151" t="str">
        <f t="array" ref="BY131">IFERROR(INDEX([1]!SAN[DK_nr],MATCH(1,('[1]3.2'!$AM131=[1]!SAN[RAS])*('[1]3.2'!BY$7=[1]SAN!$B$5:$B$154),0)),"")</f>
        <v/>
      </c>
      <c r="BZ131" s="151" t="str">
        <f t="array" ref="BZ131">IFERROR(INDEX([1]!SAN[DK_nr],MATCH(1,('[1]3.2'!$AM131=[1]!SAN[RAS])*('[1]3.2'!BZ$7=[1]SAN!$B$5:$B$154),0)),"")</f>
        <v/>
      </c>
      <c r="CA131" s="151" t="str">
        <f t="array" ref="CA131">IFERROR(INDEX([1]!SAN[DK_nr],MATCH(1,('[1]3.2'!$AM131=[1]!SAN[RAS])*('[1]3.2'!CA$7=[1]SAN!$B$5:$B$154),0)),"")</f>
        <v/>
      </c>
      <c r="CB131" s="151" t="str">
        <f t="array" ref="CB131">IFERROR(INDEX([1]!SAN[DK_nr],MATCH(1,('[1]3.2'!$AM131=[1]!SAN[RAS])*('[1]3.2'!CB$7=[1]SAN!$B$5:$B$154),0)),"")</f>
        <v/>
      </c>
      <c r="CC131" s="151" t="str">
        <f t="array" ref="CC131">IFERROR(INDEX([1]!SAN[DK_nr],MATCH(1,('[1]3.2'!$AM131=[1]!SAN[RAS])*('[1]3.2'!CC$7=[1]SAN!$B$5:$B$154),0)),"")</f>
        <v/>
      </c>
      <c r="CD131" s="151" t="str">
        <f t="array" ref="CD131">IFERROR(INDEX([1]!SAN[DK_nr],MATCH(1,('[1]3.2'!$AM131=[1]!SAN[RAS])*('[1]3.2'!CD$7=[1]SAN!$B$5:$B$154),0)),"")</f>
        <v/>
      </c>
      <c r="CE131" s="151" t="str">
        <f t="array" ref="CE131">IFERROR(INDEX([1]!SAN[DK_nr],MATCH(1,('[1]3.2'!$AM131=[1]!SAN[RAS])*('[1]3.2'!CE$7=[1]SAN!$B$5:$B$154),0)),"")</f>
        <v/>
      </c>
      <c r="CF131" s="151" t="str">
        <f t="array" ref="CF131">IFERROR(INDEX([1]!SAN[DK_nr],MATCH(1,('[1]3.2'!$AM131=[1]!SAN[RAS])*('[1]3.2'!CF$7=[1]SAN!$B$5:$B$154),0)),"")</f>
        <v/>
      </c>
      <c r="CG131" s="151" t="str">
        <f t="array" ref="CG131">IFERROR(INDEX([1]!SAN[DK_nr],MATCH(1,('[1]3.2'!$AM131=[1]!SAN[RAS])*('[1]3.2'!CG$7=[1]SAN!$B$5:$B$154),0)),"")</f>
        <v/>
      </c>
      <c r="CH131" s="151" t="str">
        <f t="array" ref="CH131">IFERROR(INDEX([1]!SAN[DK_nr],MATCH(1,('[1]3.2'!$AM131=[1]!SAN[RAS])*('[1]3.2'!CH$7=[1]SAN!$B$5:$B$154),0)),"")</f>
        <v/>
      </c>
      <c r="CI131" s="151" t="str">
        <f t="array" ref="CI131">IFERROR(INDEX([1]!SAN[DK_nr],MATCH(1,('[1]3.2'!$AM131=[1]!SAN[RAS])*('[1]3.2'!CI$7=[1]SAN!$B$5:$B$154),0)),"")</f>
        <v/>
      </c>
      <c r="CJ131" s="151" t="str">
        <f t="array" ref="CJ131">IFERROR(INDEX([1]!SAN[DK_nr],MATCH(1,('[1]3.2'!$AM131=[1]!SAN[RAS])*('[1]3.2'!CJ$7=[1]SAN!$B$5:$B$154),0)),"")</f>
        <v/>
      </c>
      <c r="CK131" s="151" t="str">
        <f t="array" ref="CK131">IFERROR(INDEX([1]!SAN[DK_nr],MATCH(1,('[1]3.2'!$AM131=[1]!SAN[RAS])*('[1]3.2'!CK$7=[1]SAN!$B$5:$B$154),0)),"")</f>
        <v/>
      </c>
      <c r="CL131" s="151" t="str">
        <f t="array" ref="CL131">IFERROR(INDEX([1]!SAN[DK_nr],MATCH(1,('[1]3.2'!$AM131=[1]!SAN[RAS])*('[1]3.2'!CL$7=[1]SAN!$B$5:$B$154),0)),"")</f>
        <v/>
      </c>
      <c r="CM131" s="151" t="str">
        <f t="array" ref="CM131">IFERROR(INDEX([1]!SAN[DK_nr],MATCH(1,('[1]3.2'!$AM131=[1]!SAN[RAS])*('[1]3.2'!CM$7=[1]SAN!$B$5:$B$154),0)),"")</f>
        <v/>
      </c>
      <c r="CN131" s="151" t="str">
        <f t="array" ref="CN131">IFERROR(INDEX([1]!SAN[DK_nr],MATCH(1,('[1]3.2'!$AM131=[1]!SAN[RAS])*('[1]3.2'!CN$7=[1]SAN!$B$5:$B$154),0)),"")</f>
        <v/>
      </c>
      <c r="CO131" s="151" t="str">
        <f t="array" ref="CO131">IFERROR(INDEX([1]!SAN[DK_nr],MATCH(1,('[1]3.2'!$AM131=[1]!SAN[RAS])*('[1]3.2'!CO$7=[1]SAN!$B$5:$B$154),0)),"")</f>
        <v/>
      </c>
      <c r="CP131" s="151" t="str">
        <f t="array" ref="CP131">IFERROR(INDEX([1]!SAN[DK_nr],MATCH(1,('[1]3.2'!$AM131=[1]!SAN[RAS])*('[1]3.2'!CP$7=[1]SAN!$B$5:$B$154),0)),"")</f>
        <v/>
      </c>
      <c r="CQ131" s="151" t="str">
        <f t="array" ref="CQ131">IFERROR(INDEX([1]!SAN[DK_nr],MATCH(1,('[1]3.2'!$AM131=[1]!SAN[RAS])*('[1]3.2'!CQ$7=[1]SAN!$B$5:$B$154),0)),"")</f>
        <v/>
      </c>
      <c r="CR131" s="151" t="str">
        <f t="array" ref="CR131">IFERROR(INDEX([1]!SAN[DK_nr],MATCH(1,('[1]3.2'!$AM131=[1]!SAN[RAS])*('[1]3.2'!CR$7=[1]SAN!$B$5:$B$154),0)),"")</f>
        <v/>
      </c>
      <c r="CS131" s="151" t="str">
        <f t="array" ref="CS131">IFERROR(INDEX([1]!SAN[DK_nr],MATCH(1,('[1]3.2'!$AM131=[1]!SAN[RAS])*('[1]3.2'!CS$7=[1]SAN!$B$5:$B$154),0)),"")</f>
        <v/>
      </c>
      <c r="CT131" s="151" t="str">
        <f t="array" ref="CT131">IFERROR(INDEX([1]!SAN[DK_nr],MATCH(1,('[1]3.2'!$AM131=[1]!SAN[RAS])*('[1]3.2'!CT$7=[1]SAN!$B$5:$B$154),0)),"")</f>
        <v/>
      </c>
      <c r="CU131" s="151" t="str">
        <f t="array" ref="CU131">IFERROR(INDEX([1]!SAN[DK_nr],MATCH(1,('[1]3.2'!$AM131=[1]!SAN[RAS])*('[1]3.2'!CU$7=[1]SAN!$B$5:$B$154),0)),"")</f>
        <v/>
      </c>
      <c r="CV131" s="151" t="str">
        <f t="array" ref="CV131">IFERROR(INDEX([1]!SAN[DK_nr],MATCH(1,('[1]3.2'!$AM131=[1]!SAN[RAS])*('[1]3.2'!CV$7=[1]SAN!$B$5:$B$154),0)),"")</f>
        <v/>
      </c>
      <c r="CW131" s="151" t="str">
        <f t="array" ref="CW131">IFERROR(INDEX([1]!SAN[DK_nr],MATCH(1,('[1]3.2'!$AM131=[1]!SAN[RAS])*('[1]3.2'!CW$7=[1]SAN!$B$5:$B$154),0)),"")</f>
        <v/>
      </c>
      <c r="CX131" s="151" t="str">
        <f t="array" ref="CX131">IFERROR(INDEX([1]!SAN[DK_nr],MATCH(1,('[1]3.2'!$AM131=[1]!SAN[RAS])*('[1]3.2'!CX$7=[1]SAN!$B$5:$B$154),0)),"")</f>
        <v/>
      </c>
      <c r="CY131" s="151" t="str">
        <f t="array" ref="CY131">IFERROR(INDEX([1]!SAN[DK_nr],MATCH(1,('[1]3.2'!$AM131=[1]!SAN[RAS])*('[1]3.2'!CY$7=[1]SAN!$B$5:$B$154),0)),"")</f>
        <v/>
      </c>
      <c r="CZ131" s="151" t="str">
        <f t="array" ref="CZ131">IFERROR(INDEX([1]!SAN[DK_nr],MATCH(1,('[1]3.2'!$AM131=[1]!SAN[RAS])*('[1]3.2'!CZ$7=[1]SAN!$B$5:$B$154),0)),"")</f>
        <v/>
      </c>
      <c r="DA131" s="151" t="str">
        <f t="array" ref="DA131">IFERROR(INDEX([1]!SAN[DK_nr],MATCH(1,('[1]3.2'!$AM131=[1]!SAN[RAS])*('[1]3.2'!DA$7=[1]SAN!$B$5:$B$154),0)),"")</f>
        <v/>
      </c>
      <c r="DB131" s="151" t="str">
        <f t="array" ref="DB131">IFERROR(INDEX([1]!SAN[DK_nr],MATCH(1,('[1]3.2'!$AM131=[1]!SAN[RAS])*('[1]3.2'!DB$7=[1]SAN!$B$5:$B$154),0)),"")</f>
        <v/>
      </c>
      <c r="DC131" s="151" t="str">
        <f t="array" ref="DC131">IFERROR(INDEX([1]!SAN[DK_nr],MATCH(1,('[1]3.2'!$AM131=[1]!SAN[RAS])*('[1]3.2'!DC$7=[1]SAN!$B$5:$B$154),0)),"")</f>
        <v/>
      </c>
      <c r="DD131" s="151" t="str">
        <f t="array" ref="DD131">IFERROR(INDEX([1]!SAN[DK_nr],MATCH(1,('[1]3.2'!$AM131=[1]!SAN[RAS])*('[1]3.2'!DD$7=[1]SAN!$B$5:$B$154),0)),"")</f>
        <v/>
      </c>
      <c r="DE131" s="151" t="str">
        <f t="array" ref="DE131">IFERROR(INDEX([1]!SAN[DK_nr],MATCH(1,('[1]3.2'!$AM131=[1]!SAN[RAS])*('[1]3.2'!DE$7=[1]SAN!$B$5:$B$154),0)),"")</f>
        <v/>
      </c>
      <c r="DF131" s="151" t="str">
        <f t="array" ref="DF131">IFERROR(INDEX([1]!SAN[DK_nr],MATCH(1,('[1]3.2'!$AM131=[1]!SAN[RAS])*('[1]3.2'!DF$7=[1]SAN!$B$5:$B$154),0)),"")</f>
        <v/>
      </c>
      <c r="DG131" s="151" t="str">
        <f t="array" ref="DG131">IFERROR(INDEX([1]!SAN[DK_nr],MATCH(1,('[1]3.2'!$AM131=[1]!SAN[RAS])*('[1]3.2'!DG$7=[1]SAN!$B$5:$B$154),0)),"")</f>
        <v/>
      </c>
      <c r="DH131" s="151" t="str">
        <f t="array" ref="DH131">IFERROR(INDEX([1]!SAN[DK_nr],MATCH(1,('[1]3.2'!$AM131=[1]!SAN[RAS])*('[1]3.2'!DH$7=[1]SAN!$B$5:$B$154),0)),"")</f>
        <v/>
      </c>
      <c r="DI131" s="151" t="str">
        <f t="array" ref="DI131">IFERROR(INDEX([1]!SAN[DK_nr],MATCH(1,('[1]3.2'!$AM131=[1]!SAN[RAS])*('[1]3.2'!DI$7=[1]SAN!$B$5:$B$154),0)),"")</f>
        <v/>
      </c>
      <c r="DJ131" s="151" t="str">
        <f t="array" ref="DJ131">IFERROR(INDEX([1]!SAN[DK_nr],MATCH(1,('[1]3.2'!$AM131=[1]!SAN[RAS])*('[1]3.2'!DJ$7=[1]SAN!$B$5:$B$154),0)),"")</f>
        <v/>
      </c>
      <c r="DK131" s="151" t="str">
        <f t="array" ref="DK131">IFERROR(INDEX([1]!SAN[DK_nr],MATCH(1,('[1]3.2'!$AM131=[1]!SAN[RAS])*('[1]3.2'!DK$7=[1]SAN!$B$5:$B$154),0)),"")</f>
        <v/>
      </c>
      <c r="DL131" s="151" t="str">
        <f t="array" ref="DL131">IFERROR(INDEX([1]!SAN[DK_nr],MATCH(1,('[1]3.2'!$AM131=[1]!SAN[RAS])*('[1]3.2'!DL$7=[1]SAN!$B$5:$B$154),0)),"")</f>
        <v/>
      </c>
      <c r="DM131" s="151" t="str">
        <f t="array" ref="DM131">IFERROR(INDEX([1]!SAN[DK_nr],MATCH(1,('[1]3.2'!$AM131=[1]!SAN[RAS])*('[1]3.2'!DM$7=[1]SAN!$B$5:$B$154),0)),"")</f>
        <v/>
      </c>
      <c r="DN131" s="151" t="str">
        <f t="array" ref="DN131">IFERROR(INDEX([1]!SAN[DK_nr],MATCH(1,('[1]3.2'!$AM131=[1]!SAN[RAS])*('[1]3.2'!DN$7=[1]SAN!$B$5:$B$154),0)),"")</f>
        <v/>
      </c>
      <c r="DO131" s="151" t="str">
        <f t="array" ref="DO131">IFERROR(INDEX([1]!SAN[DK_nr],MATCH(1,('[1]3.2'!$AM131=[1]!SAN[RAS])*('[1]3.2'!DO$7=[1]SAN!$B$5:$B$154),0)),"")</f>
        <v/>
      </c>
      <c r="DP131" s="151" t="str">
        <f t="array" ref="DP131">IFERROR(INDEX([1]!SAN[DK_nr],MATCH(1,('[1]3.2'!$AM131=[1]!SAN[RAS])*('[1]3.2'!DP$7=[1]SAN!$B$5:$B$154),0)),"")</f>
        <v/>
      </c>
      <c r="DQ131" s="151" t="str">
        <f t="array" ref="DQ131">IFERROR(INDEX([1]!SAN[DK_nr],MATCH(1,('[1]3.2'!$AM131=[1]!SAN[RAS])*('[1]3.2'!DQ$7=[1]SAN!$B$5:$B$154),0)),"")</f>
        <v/>
      </c>
      <c r="DR131" s="151" t="str">
        <f t="array" ref="DR131">IFERROR(INDEX([1]!SAN[DK_nr],MATCH(1,('[1]3.2'!$AM131=[1]!SAN[RAS])*('[1]3.2'!DR$7=[1]SAN!$B$5:$B$154),0)),"")</f>
        <v/>
      </c>
      <c r="DS131" s="151" t="str">
        <f t="array" ref="DS131">IFERROR(INDEX([1]!SAN[DK_nr],MATCH(1,('[1]3.2'!$AM131=[1]!SAN[RAS])*('[1]3.2'!DS$7=[1]SAN!$B$5:$B$154),0)),"")</f>
        <v/>
      </c>
      <c r="DT131" s="151" t="str">
        <f t="array" ref="DT131">IFERROR(INDEX([1]!SAN[DK_nr],MATCH(1,('[1]3.2'!$AM131=[1]!SAN[RAS])*('[1]3.2'!DT$7=[1]SAN!$B$5:$B$154),0)),"")</f>
        <v/>
      </c>
      <c r="DU131" s="151" t="str">
        <f t="array" ref="DU131">IFERROR(INDEX([1]!SAN[DK_nr],MATCH(1,('[1]3.2'!$AM131=[1]!SAN[RAS])*('[1]3.2'!DU$7=[1]SAN!$B$5:$B$154),0)),"")</f>
        <v/>
      </c>
      <c r="DV131" s="151" t="str">
        <f t="array" ref="DV131">IFERROR(INDEX([1]!SAN[DK_nr],MATCH(1,('[1]3.2'!$AM131=[1]!SAN[RAS])*('[1]3.2'!DV$7=[1]SAN!$B$5:$B$154),0)),"")</f>
        <v/>
      </c>
      <c r="DW131" s="151" t="str">
        <f t="array" ref="DW131">IFERROR(INDEX([1]!SAN[DK_nr],MATCH(1,('[1]3.2'!$AM131=[1]!SAN[RAS])*('[1]3.2'!DW$7=[1]SAN!$B$5:$B$154),0)),"")</f>
        <v/>
      </c>
      <c r="DX131" s="151" t="str">
        <f t="array" ref="DX131">IFERROR(INDEX([1]!SAN[DK_nr],MATCH(1,('[1]3.2'!$AM131=[1]!SAN[RAS])*('[1]3.2'!DX$7=[1]SAN!$B$5:$B$154),0)),"")</f>
        <v/>
      </c>
      <c r="DY131" s="151" t="str">
        <f t="array" ref="DY131">IFERROR(INDEX([1]!SAN[DK_nr],MATCH(1,('[1]3.2'!$AM131=[1]!SAN[RAS])*('[1]3.2'!DY$7=[1]SAN!$B$5:$B$154),0)),"")</f>
        <v/>
      </c>
      <c r="DZ131" s="151" t="str">
        <f t="array" ref="DZ131">IFERROR(INDEX([1]!SAN[DK_nr],MATCH(1,('[1]3.2'!$AM131=[1]!SAN[RAS])*('[1]3.2'!DZ$7=[1]SAN!$B$5:$B$154),0)),"")</f>
        <v/>
      </c>
      <c r="EA131" s="151" t="str">
        <f t="array" ref="EA131">IFERROR(INDEX([1]!SAN[DK_nr],MATCH(1,('[1]3.2'!$AM131=[1]!SAN[RAS])*('[1]3.2'!EA$7=[1]SAN!$B$5:$B$154),0)),"")</f>
        <v/>
      </c>
      <c r="EB131" s="151" t="str">
        <f t="array" ref="EB131">IFERROR(INDEX([1]!SAN[DK_nr],MATCH(1,('[1]3.2'!$AM131=[1]!SAN[RAS])*('[1]3.2'!EB$7=[1]SAN!$B$5:$B$154),0)),"")</f>
        <v/>
      </c>
    </row>
    <row r="132" spans="2:132" ht="12.2" customHeight="1" x14ac:dyDescent="0.2">
      <c r="B132" s="168" t="s">
        <v>696</v>
      </c>
      <c r="C132" s="169" t="s">
        <v>697</v>
      </c>
      <c r="D132" s="170" t="str">
        <f t="shared" si="11"/>
        <v xml:space="preserve">                                                                                        </v>
      </c>
      <c r="E132" s="171" t="e">
        <f>+SUMIFS([1]!Sanaudos[Suma],[1]!Sanaudos[Pagal DK RAS],$AM132)</f>
        <v>#REF!</v>
      </c>
      <c r="F132" s="171"/>
      <c r="G132" s="171"/>
      <c r="H132" s="171"/>
      <c r="I132" s="171"/>
      <c r="J132" s="171" t="e">
        <f>+SUMIFS([1]!Sanaudos_kor[Suma],[1]!Sanaudos_kor[RAS],$AM132,[1]!Sanaudos_kor[KOR_nr],J$1)</f>
        <v>#REF!</v>
      </c>
      <c r="K132" s="171" t="e">
        <f>+SUMIFS([1]!Sanaudos_kor[Suma],[1]!Sanaudos_kor[RAS],$AM132,[1]!Sanaudos_kor[KOR_nr],K$1)</f>
        <v>#REF!</v>
      </c>
      <c r="L132" s="171" t="e">
        <f>+SUMIFS([1]!Sanaudos_kor[Suma],[1]!Sanaudos_kor[RAS],$AM132,[1]!Sanaudos_kor[KOR_nr],L$1)</f>
        <v>#REF!</v>
      </c>
      <c r="M132" s="171" t="e">
        <f>+SUMIFS([1]!Sanaudos_kor[Suma],[1]!Sanaudos_kor[RAS],$AM132,[1]!Sanaudos_kor[KOR_nr],M$1)</f>
        <v>#REF!</v>
      </c>
      <c r="N132" s="171" t="e">
        <f>+SUMIFS([1]!Sanaudos_kor[Suma],[1]!Sanaudos_kor[RAS],$AM132,[1]!Sanaudos_kor[KOR_nr],N$1)</f>
        <v>#REF!</v>
      </c>
      <c r="O132" s="171" t="e">
        <f>+SUMIFS([1]!Sanaudos_kor[Suma],[1]!Sanaudos_kor[RAS],$AM132,[1]!Sanaudos_kor[KOR_nr],O$1)</f>
        <v>#REF!</v>
      </c>
      <c r="P132" s="171" t="e">
        <f>+SUMIFS([1]!Sanaudos_kor[Suma],[1]!Sanaudos_kor[RAS],$AM132,[1]!Sanaudos_kor[KOR_nr],P$1)</f>
        <v>#REF!</v>
      </c>
      <c r="Q132" s="171" t="e">
        <f>+SUMIFS([1]!Sanaudos_kor[Suma],[1]!Sanaudos_kor[RAS],$AM132,[1]!Sanaudos_kor[KOR_nr],Q$1)</f>
        <v>#REF!</v>
      </c>
      <c r="R132" s="171" t="e">
        <f>+SUMIFS([1]!Sanaudos_kor[Suma],[1]!Sanaudos_kor[RAS],$AM132,[1]!Sanaudos_kor[KOR_nr],R$1)</f>
        <v>#REF!</v>
      </c>
      <c r="S132" s="171" t="e">
        <f>+SUMIFS([1]!Sanaudos_kor[Suma],[1]!Sanaudos_kor[RAS],$AM132,[1]!Sanaudos_kor[KOR_nr],S$1)</f>
        <v>#REF!</v>
      </c>
      <c r="T132" s="171" t="e">
        <f>+SUMIFS([1]!Sanaudos_kor[Suma],[1]!Sanaudos_kor[RAS],$AM132,[1]!Sanaudos_kor[KOR_nr],T$1)</f>
        <v>#REF!</v>
      </c>
      <c r="U132" s="171" t="e">
        <f>+SUMIFS([1]!Sanaudos_kor[Suma],[1]!Sanaudos_kor[RAS],$AM132,[1]!Sanaudos_kor[KOR_nr],U$1)</f>
        <v>#REF!</v>
      </c>
      <c r="V132" s="171" t="e">
        <f>+SUMIFS([1]!Sanaudos_kor[Suma],[1]!Sanaudos_kor[RAS],$AM132,[1]!Sanaudos_kor[KOR_nr],V$1)</f>
        <v>#REF!</v>
      </c>
      <c r="W132" s="171" t="e">
        <f>+SUMIFS([1]!Sanaudos_kor[Suma],[1]!Sanaudos_kor[RAS],$AM132,[1]!Sanaudos_kor[KOR_nr],W$1)</f>
        <v>#REF!</v>
      </c>
      <c r="X132" s="171" t="e">
        <f>+SUMIFS([1]!Sanaudos_kor[Suma],[1]!Sanaudos_kor[RAS],$AM132,[1]!Sanaudos_kor[KOR_nr],X$1)</f>
        <v>#REF!</v>
      </c>
      <c r="Y132" s="171" t="e">
        <f>+SUMIFS([1]!Sanaudos_kor[Suma],[1]!Sanaudos_kor[RAS],$AM132,[1]!Sanaudos_kor[KOR_nr],Y$1)</f>
        <v>#REF!</v>
      </c>
      <c r="Z132" s="171" t="e">
        <f>+SUMIFS([1]!Sanaudos_kor[Suma],[1]!Sanaudos_kor[RAS],$AM132,[1]!Sanaudos_kor[KOR_nr],Z$1)</f>
        <v>#REF!</v>
      </c>
      <c r="AA132" s="171" t="e">
        <f>+SUMIFS([1]!Sanaudos_kor[Suma],[1]!Sanaudos_kor[RAS],$AM132,[1]!Sanaudos_kor[KOR_nr],AA$1)</f>
        <v>#REF!</v>
      </c>
      <c r="AB132" s="171" t="e">
        <f>+SUMIFS([1]!Sanaudos_kor[Suma],[1]!Sanaudos_kor[RAS],$AM132,[1]!Sanaudos_kor[KOR_nr],AB$1)</f>
        <v>#REF!</v>
      </c>
      <c r="AC132" s="171" t="e">
        <f>+SUMIFS([1]!Sanaudos_kor[Suma],[1]!Sanaudos_kor[RAS],$AM132,[1]!Sanaudos_kor[KOR_nr],AC$1)</f>
        <v>#REF!</v>
      </c>
      <c r="AD132" s="171" t="e">
        <f>+SUMIFS([1]!Sanaudos_kor[Suma],[1]!Sanaudos_kor[RAS],$AM132,[1]!Sanaudos_kor[KOR_nr],AD$1)</f>
        <v>#REF!</v>
      </c>
      <c r="AE132" s="171" t="e">
        <f>+SUMIFS([1]!Sanaudos_kor[Suma],[1]!Sanaudos_kor[RAS],$AM132,[1]!Sanaudos_kor[KOR_nr],AE$1)</f>
        <v>#REF!</v>
      </c>
      <c r="AF132" s="171" t="e">
        <f t="shared" si="4"/>
        <v>#REF!</v>
      </c>
      <c r="AG132" s="538"/>
      <c r="AL132" s="172">
        <f>+'[1]3.pagrindinis'!A135</f>
        <v>1300</v>
      </c>
      <c r="AM132" s="172">
        <f>+'[1]3.pagrindinis'!B135</f>
        <v>1303</v>
      </c>
      <c r="AN132" s="166" t="e">
        <f>+SUMIFS('[1]5'!$M$8:$M$158,'[1]5'!$C$8:$C$158,$AM132)</f>
        <v>#VALUE!</v>
      </c>
      <c r="AO132" s="167" t="e">
        <f t="shared" si="5"/>
        <v>#VALUE!</v>
      </c>
      <c r="AR132" s="151" t="str">
        <f t="array" ref="AR132">IFERROR(INDEX([1]!SAN[DK_nr],MATCH(1,('[1]3.2'!$AM132=[1]!SAN[RAS])*('[1]3.2'!AR$7=[1]SAN!$B$5:$B$154),0)),"")</f>
        <v/>
      </c>
      <c r="AS132" s="151" t="str">
        <f t="array" ref="AS132">IFERROR(INDEX([1]!SAN[DK_nr],MATCH(1,('[1]3.2'!$AM132=[1]!SAN[RAS])*('[1]3.2'!AS$7=[1]SAN!$B$5:$B$154),0)),"")</f>
        <v/>
      </c>
      <c r="AT132" s="151" t="str">
        <f t="array" ref="AT132">IFERROR(INDEX([1]!SAN[DK_nr],MATCH(1,('[1]3.2'!$AM132=[1]!SAN[RAS])*('[1]3.2'!AT$7=[1]SAN!$B$5:$B$154),0)),"")</f>
        <v/>
      </c>
      <c r="AU132" s="151" t="str">
        <f t="array" ref="AU132">IFERROR(INDEX([1]!SAN[DK_nr],MATCH(1,('[1]3.2'!$AM132=[1]!SAN[RAS])*('[1]3.2'!AU$7=[1]SAN!$B$5:$B$154),0)),"")</f>
        <v/>
      </c>
      <c r="AV132" s="151" t="str">
        <f t="array" ref="AV132">IFERROR(INDEX([1]!SAN[DK_nr],MATCH(1,('[1]3.2'!$AM132=[1]!SAN[RAS])*('[1]3.2'!AV$7=[1]SAN!$B$5:$B$154),0)),"")</f>
        <v/>
      </c>
      <c r="AW132" s="151" t="str">
        <f t="array" ref="AW132">IFERROR(INDEX([1]!SAN[DK_nr],MATCH(1,('[1]3.2'!$AM132=[1]!SAN[RAS])*('[1]3.2'!AW$7=[1]SAN!$B$5:$B$154),0)),"")</f>
        <v/>
      </c>
      <c r="AX132" s="151" t="str">
        <f t="array" ref="AX132">IFERROR(INDEX([1]!SAN[DK_nr],MATCH(1,('[1]3.2'!$AM132=[1]!SAN[RAS])*('[1]3.2'!AX$7=[1]SAN!$B$5:$B$154),0)),"")</f>
        <v/>
      </c>
      <c r="AY132" s="151" t="str">
        <f t="array" ref="AY132">IFERROR(INDEX([1]!SAN[DK_nr],MATCH(1,('[1]3.2'!$AM132=[1]!SAN[RAS])*('[1]3.2'!AY$7=[1]SAN!$B$5:$B$154),0)),"")</f>
        <v/>
      </c>
      <c r="AZ132" s="151" t="str">
        <f t="array" ref="AZ132">IFERROR(INDEX([1]!SAN[DK_nr],MATCH(1,('[1]3.2'!$AM132=[1]!SAN[RAS])*('[1]3.2'!AZ$7=[1]SAN!$B$5:$B$154),0)),"")</f>
        <v/>
      </c>
      <c r="BA132" s="151" t="str">
        <f t="array" ref="BA132">IFERROR(INDEX([1]!SAN[DK_nr],MATCH(1,('[1]3.2'!$AM132=[1]!SAN[RAS])*('[1]3.2'!BA$7=[1]SAN!$B$5:$B$154),0)),"")</f>
        <v/>
      </c>
      <c r="BB132" s="151" t="str">
        <f t="array" ref="BB132">IFERROR(INDEX([1]!SAN[DK_nr],MATCH(1,('[1]3.2'!$AM132=[1]!SAN[RAS])*('[1]3.2'!BB$7=[1]SAN!$B$5:$B$154),0)),"")</f>
        <v/>
      </c>
      <c r="BC132" s="151" t="str">
        <f t="array" ref="BC132">IFERROR(INDEX([1]!SAN[DK_nr],MATCH(1,('[1]3.2'!$AM132=[1]!SAN[RAS])*('[1]3.2'!BC$7=[1]SAN!$B$5:$B$154),0)),"")</f>
        <v/>
      </c>
      <c r="BD132" s="151" t="str">
        <f t="array" ref="BD132">IFERROR(INDEX([1]!SAN[DK_nr],MATCH(1,('[1]3.2'!$AM132=[1]!SAN[RAS])*('[1]3.2'!BD$7=[1]SAN!$B$5:$B$154),0)),"")</f>
        <v/>
      </c>
      <c r="BE132" s="151" t="str">
        <f t="array" ref="BE132">IFERROR(INDEX([1]!SAN[DK_nr],MATCH(1,('[1]3.2'!$AM132=[1]!SAN[RAS])*('[1]3.2'!BE$7=[1]SAN!$B$5:$B$154),0)),"")</f>
        <v/>
      </c>
      <c r="BF132" s="151" t="str">
        <f t="array" ref="BF132">IFERROR(INDEX([1]!SAN[DK_nr],MATCH(1,('[1]3.2'!$AM132=[1]!SAN[RAS])*('[1]3.2'!BF$7=[1]SAN!$B$5:$B$154),0)),"")</f>
        <v/>
      </c>
      <c r="BG132" s="151" t="str">
        <f t="array" ref="BG132">IFERROR(INDEX([1]!SAN[DK_nr],MATCH(1,('[1]3.2'!$AM132=[1]!SAN[RAS])*('[1]3.2'!BG$7=[1]SAN!$B$5:$B$154),0)),"")</f>
        <v/>
      </c>
      <c r="BH132" s="151" t="str">
        <f t="array" ref="BH132">IFERROR(INDEX([1]!SAN[DK_nr],MATCH(1,('[1]3.2'!$AM132=[1]!SAN[RAS])*('[1]3.2'!BH$7=[1]SAN!$B$5:$B$154),0)),"")</f>
        <v/>
      </c>
      <c r="BI132" s="151" t="str">
        <f t="array" ref="BI132">IFERROR(INDEX([1]!SAN[DK_nr],MATCH(1,('[1]3.2'!$AM132=[1]!SAN[RAS])*('[1]3.2'!BI$7=[1]SAN!$B$5:$B$154),0)),"")</f>
        <v/>
      </c>
      <c r="BJ132" s="151" t="str">
        <f t="array" ref="BJ132">IFERROR(INDEX([1]!SAN[DK_nr],MATCH(1,('[1]3.2'!$AM132=[1]!SAN[RAS])*('[1]3.2'!BJ$7=[1]SAN!$B$5:$B$154),0)),"")</f>
        <v/>
      </c>
      <c r="BK132" s="151" t="str">
        <f t="array" ref="BK132">IFERROR(INDEX([1]!SAN[DK_nr],MATCH(1,('[1]3.2'!$AM132=[1]!SAN[RAS])*('[1]3.2'!BK$7=[1]SAN!$B$5:$B$154),0)),"")</f>
        <v/>
      </c>
      <c r="BL132" s="151" t="str">
        <f t="array" ref="BL132">IFERROR(INDEX([1]!SAN[DK_nr],MATCH(1,('[1]3.2'!$AM132=[1]!SAN[RAS])*('[1]3.2'!BL$7=[1]SAN!$B$5:$B$154),0)),"")</f>
        <v/>
      </c>
      <c r="BM132" s="151" t="str">
        <f t="array" ref="BM132">IFERROR(INDEX([1]!SAN[DK_nr],MATCH(1,('[1]3.2'!$AM132=[1]!SAN[RAS])*('[1]3.2'!BM$7=[1]SAN!$B$5:$B$154),0)),"")</f>
        <v/>
      </c>
      <c r="BN132" s="151" t="str">
        <f t="array" ref="BN132">IFERROR(INDEX([1]!SAN[DK_nr],MATCH(1,('[1]3.2'!$AM132=[1]!SAN[RAS])*('[1]3.2'!BN$7=[1]SAN!$B$5:$B$154),0)),"")</f>
        <v/>
      </c>
      <c r="BO132" s="151" t="str">
        <f t="array" ref="BO132">IFERROR(INDEX([1]!SAN[DK_nr],MATCH(1,('[1]3.2'!$AM132=[1]!SAN[RAS])*('[1]3.2'!BO$7=[1]SAN!$B$5:$B$154),0)),"")</f>
        <v/>
      </c>
      <c r="BP132" s="151" t="str">
        <f t="array" ref="BP132">IFERROR(INDEX([1]!SAN[DK_nr],MATCH(1,('[1]3.2'!$AM132=[1]!SAN[RAS])*('[1]3.2'!BP$7=[1]SAN!$B$5:$B$154),0)),"")</f>
        <v/>
      </c>
      <c r="BQ132" s="151" t="str">
        <f t="array" ref="BQ132">IFERROR(INDEX([1]!SAN[DK_nr],MATCH(1,('[1]3.2'!$AM132=[1]!SAN[RAS])*('[1]3.2'!BQ$7=[1]SAN!$B$5:$B$154),0)),"")</f>
        <v/>
      </c>
      <c r="BR132" s="151" t="str">
        <f t="array" ref="BR132">IFERROR(INDEX([1]!SAN[DK_nr],MATCH(1,('[1]3.2'!$AM132=[1]!SAN[RAS])*('[1]3.2'!BR$7=[1]SAN!$B$5:$B$154),0)),"")</f>
        <v/>
      </c>
      <c r="BS132" s="151" t="str">
        <f t="array" ref="BS132">IFERROR(INDEX([1]!SAN[DK_nr],MATCH(1,('[1]3.2'!$AM132=[1]!SAN[RAS])*('[1]3.2'!BS$7=[1]SAN!$B$5:$B$154),0)),"")</f>
        <v/>
      </c>
      <c r="BT132" s="151" t="str">
        <f t="array" ref="BT132">IFERROR(INDEX([1]!SAN[DK_nr],MATCH(1,('[1]3.2'!$AM132=[1]!SAN[RAS])*('[1]3.2'!BT$7=[1]SAN!$B$5:$B$154),0)),"")</f>
        <v/>
      </c>
      <c r="BU132" s="151" t="str">
        <f t="array" ref="BU132">IFERROR(INDEX([1]!SAN[DK_nr],MATCH(1,('[1]3.2'!$AM132=[1]!SAN[RAS])*('[1]3.2'!BU$7=[1]SAN!$B$5:$B$154),0)),"")</f>
        <v/>
      </c>
      <c r="BV132" s="151" t="str">
        <f t="array" ref="BV132">IFERROR(INDEX([1]!SAN[DK_nr],MATCH(1,('[1]3.2'!$AM132=[1]!SAN[RAS])*('[1]3.2'!BV$7=[1]SAN!$B$5:$B$154),0)),"")</f>
        <v/>
      </c>
      <c r="BW132" s="151" t="str">
        <f t="array" ref="BW132">IFERROR(INDEX([1]!SAN[DK_nr],MATCH(1,('[1]3.2'!$AM132=[1]!SAN[RAS])*('[1]3.2'!BW$7=[1]SAN!$B$5:$B$154),0)),"")</f>
        <v/>
      </c>
      <c r="BX132" s="151" t="str">
        <f t="array" ref="BX132">IFERROR(INDEX([1]!SAN[DK_nr],MATCH(1,('[1]3.2'!$AM132=[1]!SAN[RAS])*('[1]3.2'!BX$7=[1]SAN!$B$5:$B$154),0)),"")</f>
        <v/>
      </c>
      <c r="BY132" s="151" t="str">
        <f t="array" ref="BY132">IFERROR(INDEX([1]!SAN[DK_nr],MATCH(1,('[1]3.2'!$AM132=[1]!SAN[RAS])*('[1]3.2'!BY$7=[1]SAN!$B$5:$B$154),0)),"")</f>
        <v/>
      </c>
      <c r="BZ132" s="151" t="str">
        <f t="array" ref="BZ132">IFERROR(INDEX([1]!SAN[DK_nr],MATCH(1,('[1]3.2'!$AM132=[1]!SAN[RAS])*('[1]3.2'!BZ$7=[1]SAN!$B$5:$B$154),0)),"")</f>
        <v/>
      </c>
      <c r="CA132" s="151" t="str">
        <f t="array" ref="CA132">IFERROR(INDEX([1]!SAN[DK_nr],MATCH(1,('[1]3.2'!$AM132=[1]!SAN[RAS])*('[1]3.2'!CA$7=[1]SAN!$B$5:$B$154),0)),"")</f>
        <v/>
      </c>
      <c r="CB132" s="151" t="str">
        <f t="array" ref="CB132">IFERROR(INDEX([1]!SAN[DK_nr],MATCH(1,('[1]3.2'!$AM132=[1]!SAN[RAS])*('[1]3.2'!CB$7=[1]SAN!$B$5:$B$154),0)),"")</f>
        <v/>
      </c>
      <c r="CC132" s="151" t="str">
        <f t="array" ref="CC132">IFERROR(INDEX([1]!SAN[DK_nr],MATCH(1,('[1]3.2'!$AM132=[1]!SAN[RAS])*('[1]3.2'!CC$7=[1]SAN!$B$5:$B$154),0)),"")</f>
        <v/>
      </c>
      <c r="CD132" s="151" t="str">
        <f t="array" ref="CD132">IFERROR(INDEX([1]!SAN[DK_nr],MATCH(1,('[1]3.2'!$AM132=[1]!SAN[RAS])*('[1]3.2'!CD$7=[1]SAN!$B$5:$B$154),0)),"")</f>
        <v/>
      </c>
      <c r="CE132" s="151" t="str">
        <f t="array" ref="CE132">IFERROR(INDEX([1]!SAN[DK_nr],MATCH(1,('[1]3.2'!$AM132=[1]!SAN[RAS])*('[1]3.2'!CE$7=[1]SAN!$B$5:$B$154),0)),"")</f>
        <v/>
      </c>
      <c r="CF132" s="151" t="str">
        <f t="array" ref="CF132">IFERROR(INDEX([1]!SAN[DK_nr],MATCH(1,('[1]3.2'!$AM132=[1]!SAN[RAS])*('[1]3.2'!CF$7=[1]SAN!$B$5:$B$154),0)),"")</f>
        <v/>
      </c>
      <c r="CG132" s="151" t="str">
        <f t="array" ref="CG132">IFERROR(INDEX([1]!SAN[DK_nr],MATCH(1,('[1]3.2'!$AM132=[1]!SAN[RAS])*('[1]3.2'!CG$7=[1]SAN!$B$5:$B$154),0)),"")</f>
        <v/>
      </c>
      <c r="CH132" s="151" t="str">
        <f t="array" ref="CH132">IFERROR(INDEX([1]!SAN[DK_nr],MATCH(1,('[1]3.2'!$AM132=[1]!SAN[RAS])*('[1]3.2'!CH$7=[1]SAN!$B$5:$B$154),0)),"")</f>
        <v/>
      </c>
      <c r="CI132" s="151" t="str">
        <f t="array" ref="CI132">IFERROR(INDEX([1]!SAN[DK_nr],MATCH(1,('[1]3.2'!$AM132=[1]!SAN[RAS])*('[1]3.2'!CI$7=[1]SAN!$B$5:$B$154),0)),"")</f>
        <v/>
      </c>
      <c r="CJ132" s="151" t="str">
        <f t="array" ref="CJ132">IFERROR(INDEX([1]!SAN[DK_nr],MATCH(1,('[1]3.2'!$AM132=[1]!SAN[RAS])*('[1]3.2'!CJ$7=[1]SAN!$B$5:$B$154),0)),"")</f>
        <v/>
      </c>
      <c r="CK132" s="151" t="str">
        <f t="array" ref="CK132">IFERROR(INDEX([1]!SAN[DK_nr],MATCH(1,('[1]3.2'!$AM132=[1]!SAN[RAS])*('[1]3.2'!CK$7=[1]SAN!$B$5:$B$154),0)),"")</f>
        <v/>
      </c>
      <c r="CL132" s="151" t="str">
        <f t="array" ref="CL132">IFERROR(INDEX([1]!SAN[DK_nr],MATCH(1,('[1]3.2'!$AM132=[1]!SAN[RAS])*('[1]3.2'!CL$7=[1]SAN!$B$5:$B$154),0)),"")</f>
        <v/>
      </c>
      <c r="CM132" s="151" t="str">
        <f t="array" ref="CM132">IFERROR(INDEX([1]!SAN[DK_nr],MATCH(1,('[1]3.2'!$AM132=[1]!SAN[RAS])*('[1]3.2'!CM$7=[1]SAN!$B$5:$B$154),0)),"")</f>
        <v/>
      </c>
      <c r="CN132" s="151" t="str">
        <f t="array" ref="CN132">IFERROR(INDEX([1]!SAN[DK_nr],MATCH(1,('[1]3.2'!$AM132=[1]!SAN[RAS])*('[1]3.2'!CN$7=[1]SAN!$B$5:$B$154),0)),"")</f>
        <v/>
      </c>
      <c r="CO132" s="151" t="str">
        <f t="array" ref="CO132">IFERROR(INDEX([1]!SAN[DK_nr],MATCH(1,('[1]3.2'!$AM132=[1]!SAN[RAS])*('[1]3.2'!CO$7=[1]SAN!$B$5:$B$154),0)),"")</f>
        <v/>
      </c>
      <c r="CP132" s="151" t="str">
        <f t="array" ref="CP132">IFERROR(INDEX([1]!SAN[DK_nr],MATCH(1,('[1]3.2'!$AM132=[1]!SAN[RAS])*('[1]3.2'!CP$7=[1]SAN!$B$5:$B$154),0)),"")</f>
        <v/>
      </c>
      <c r="CQ132" s="151" t="str">
        <f t="array" ref="CQ132">IFERROR(INDEX([1]!SAN[DK_nr],MATCH(1,('[1]3.2'!$AM132=[1]!SAN[RAS])*('[1]3.2'!CQ$7=[1]SAN!$B$5:$B$154),0)),"")</f>
        <v/>
      </c>
      <c r="CR132" s="151" t="str">
        <f t="array" ref="CR132">IFERROR(INDEX([1]!SAN[DK_nr],MATCH(1,('[1]3.2'!$AM132=[1]!SAN[RAS])*('[1]3.2'!CR$7=[1]SAN!$B$5:$B$154),0)),"")</f>
        <v/>
      </c>
      <c r="CS132" s="151" t="str">
        <f t="array" ref="CS132">IFERROR(INDEX([1]!SAN[DK_nr],MATCH(1,('[1]3.2'!$AM132=[1]!SAN[RAS])*('[1]3.2'!CS$7=[1]SAN!$B$5:$B$154),0)),"")</f>
        <v/>
      </c>
      <c r="CT132" s="151" t="str">
        <f t="array" ref="CT132">IFERROR(INDEX([1]!SAN[DK_nr],MATCH(1,('[1]3.2'!$AM132=[1]!SAN[RAS])*('[1]3.2'!CT$7=[1]SAN!$B$5:$B$154),0)),"")</f>
        <v/>
      </c>
      <c r="CU132" s="151" t="str">
        <f t="array" ref="CU132">IFERROR(INDEX([1]!SAN[DK_nr],MATCH(1,('[1]3.2'!$AM132=[1]!SAN[RAS])*('[1]3.2'!CU$7=[1]SAN!$B$5:$B$154),0)),"")</f>
        <v/>
      </c>
      <c r="CV132" s="151" t="str">
        <f t="array" ref="CV132">IFERROR(INDEX([1]!SAN[DK_nr],MATCH(1,('[1]3.2'!$AM132=[1]!SAN[RAS])*('[1]3.2'!CV$7=[1]SAN!$B$5:$B$154),0)),"")</f>
        <v/>
      </c>
      <c r="CW132" s="151" t="str">
        <f t="array" ref="CW132">IFERROR(INDEX([1]!SAN[DK_nr],MATCH(1,('[1]3.2'!$AM132=[1]!SAN[RAS])*('[1]3.2'!CW$7=[1]SAN!$B$5:$B$154),0)),"")</f>
        <v/>
      </c>
      <c r="CX132" s="151" t="str">
        <f t="array" ref="CX132">IFERROR(INDEX([1]!SAN[DK_nr],MATCH(1,('[1]3.2'!$AM132=[1]!SAN[RAS])*('[1]3.2'!CX$7=[1]SAN!$B$5:$B$154),0)),"")</f>
        <v/>
      </c>
      <c r="CY132" s="151" t="str">
        <f t="array" ref="CY132">IFERROR(INDEX([1]!SAN[DK_nr],MATCH(1,('[1]3.2'!$AM132=[1]!SAN[RAS])*('[1]3.2'!CY$7=[1]SAN!$B$5:$B$154),0)),"")</f>
        <v/>
      </c>
      <c r="CZ132" s="151" t="str">
        <f t="array" ref="CZ132">IFERROR(INDEX([1]!SAN[DK_nr],MATCH(1,('[1]3.2'!$AM132=[1]!SAN[RAS])*('[1]3.2'!CZ$7=[1]SAN!$B$5:$B$154),0)),"")</f>
        <v/>
      </c>
      <c r="DA132" s="151" t="str">
        <f t="array" ref="DA132">IFERROR(INDEX([1]!SAN[DK_nr],MATCH(1,('[1]3.2'!$AM132=[1]!SAN[RAS])*('[1]3.2'!DA$7=[1]SAN!$B$5:$B$154),0)),"")</f>
        <v/>
      </c>
      <c r="DB132" s="151" t="str">
        <f t="array" ref="DB132">IFERROR(INDEX([1]!SAN[DK_nr],MATCH(1,('[1]3.2'!$AM132=[1]!SAN[RAS])*('[1]3.2'!DB$7=[1]SAN!$B$5:$B$154),0)),"")</f>
        <v/>
      </c>
      <c r="DC132" s="151" t="str">
        <f t="array" ref="DC132">IFERROR(INDEX([1]!SAN[DK_nr],MATCH(1,('[1]3.2'!$AM132=[1]!SAN[RAS])*('[1]3.2'!DC$7=[1]SAN!$B$5:$B$154),0)),"")</f>
        <v/>
      </c>
      <c r="DD132" s="151" t="str">
        <f t="array" ref="DD132">IFERROR(INDEX([1]!SAN[DK_nr],MATCH(1,('[1]3.2'!$AM132=[1]!SAN[RAS])*('[1]3.2'!DD$7=[1]SAN!$B$5:$B$154),0)),"")</f>
        <v/>
      </c>
      <c r="DE132" s="151" t="str">
        <f t="array" ref="DE132">IFERROR(INDEX([1]!SAN[DK_nr],MATCH(1,('[1]3.2'!$AM132=[1]!SAN[RAS])*('[1]3.2'!DE$7=[1]SAN!$B$5:$B$154),0)),"")</f>
        <v/>
      </c>
      <c r="DF132" s="151" t="str">
        <f t="array" ref="DF132">IFERROR(INDEX([1]!SAN[DK_nr],MATCH(1,('[1]3.2'!$AM132=[1]!SAN[RAS])*('[1]3.2'!DF$7=[1]SAN!$B$5:$B$154),0)),"")</f>
        <v/>
      </c>
      <c r="DG132" s="151" t="str">
        <f t="array" ref="DG132">IFERROR(INDEX([1]!SAN[DK_nr],MATCH(1,('[1]3.2'!$AM132=[1]!SAN[RAS])*('[1]3.2'!DG$7=[1]SAN!$B$5:$B$154),0)),"")</f>
        <v/>
      </c>
      <c r="DH132" s="151" t="str">
        <f t="array" ref="DH132">IFERROR(INDEX([1]!SAN[DK_nr],MATCH(1,('[1]3.2'!$AM132=[1]!SAN[RAS])*('[1]3.2'!DH$7=[1]SAN!$B$5:$B$154),0)),"")</f>
        <v/>
      </c>
      <c r="DI132" s="151" t="str">
        <f t="array" ref="DI132">IFERROR(INDEX([1]!SAN[DK_nr],MATCH(1,('[1]3.2'!$AM132=[1]!SAN[RAS])*('[1]3.2'!DI$7=[1]SAN!$B$5:$B$154),0)),"")</f>
        <v/>
      </c>
      <c r="DJ132" s="151" t="str">
        <f t="array" ref="DJ132">IFERROR(INDEX([1]!SAN[DK_nr],MATCH(1,('[1]3.2'!$AM132=[1]!SAN[RAS])*('[1]3.2'!DJ$7=[1]SAN!$B$5:$B$154),0)),"")</f>
        <v/>
      </c>
      <c r="DK132" s="151" t="str">
        <f t="array" ref="DK132">IFERROR(INDEX([1]!SAN[DK_nr],MATCH(1,('[1]3.2'!$AM132=[1]!SAN[RAS])*('[1]3.2'!DK$7=[1]SAN!$B$5:$B$154),0)),"")</f>
        <v/>
      </c>
      <c r="DL132" s="151" t="str">
        <f t="array" ref="DL132">IFERROR(INDEX([1]!SAN[DK_nr],MATCH(1,('[1]3.2'!$AM132=[1]!SAN[RAS])*('[1]3.2'!DL$7=[1]SAN!$B$5:$B$154),0)),"")</f>
        <v/>
      </c>
      <c r="DM132" s="151" t="str">
        <f t="array" ref="DM132">IFERROR(INDEX([1]!SAN[DK_nr],MATCH(1,('[1]3.2'!$AM132=[1]!SAN[RAS])*('[1]3.2'!DM$7=[1]SAN!$B$5:$B$154),0)),"")</f>
        <v/>
      </c>
      <c r="DN132" s="151" t="str">
        <f t="array" ref="DN132">IFERROR(INDEX([1]!SAN[DK_nr],MATCH(1,('[1]3.2'!$AM132=[1]!SAN[RAS])*('[1]3.2'!DN$7=[1]SAN!$B$5:$B$154),0)),"")</f>
        <v/>
      </c>
      <c r="DO132" s="151" t="str">
        <f t="array" ref="DO132">IFERROR(INDEX([1]!SAN[DK_nr],MATCH(1,('[1]3.2'!$AM132=[1]!SAN[RAS])*('[1]3.2'!DO$7=[1]SAN!$B$5:$B$154),0)),"")</f>
        <v/>
      </c>
      <c r="DP132" s="151" t="str">
        <f t="array" ref="DP132">IFERROR(INDEX([1]!SAN[DK_nr],MATCH(1,('[1]3.2'!$AM132=[1]!SAN[RAS])*('[1]3.2'!DP$7=[1]SAN!$B$5:$B$154),0)),"")</f>
        <v/>
      </c>
      <c r="DQ132" s="151" t="str">
        <f t="array" ref="DQ132">IFERROR(INDEX([1]!SAN[DK_nr],MATCH(1,('[1]3.2'!$AM132=[1]!SAN[RAS])*('[1]3.2'!DQ$7=[1]SAN!$B$5:$B$154),0)),"")</f>
        <v/>
      </c>
      <c r="DR132" s="151" t="str">
        <f t="array" ref="DR132">IFERROR(INDEX([1]!SAN[DK_nr],MATCH(1,('[1]3.2'!$AM132=[1]!SAN[RAS])*('[1]3.2'!DR$7=[1]SAN!$B$5:$B$154),0)),"")</f>
        <v/>
      </c>
      <c r="DS132" s="151" t="str">
        <f t="array" ref="DS132">IFERROR(INDEX([1]!SAN[DK_nr],MATCH(1,('[1]3.2'!$AM132=[1]!SAN[RAS])*('[1]3.2'!DS$7=[1]SAN!$B$5:$B$154),0)),"")</f>
        <v/>
      </c>
      <c r="DT132" s="151" t="str">
        <f t="array" ref="DT132">IFERROR(INDEX([1]!SAN[DK_nr],MATCH(1,('[1]3.2'!$AM132=[1]!SAN[RAS])*('[1]3.2'!DT$7=[1]SAN!$B$5:$B$154),0)),"")</f>
        <v/>
      </c>
      <c r="DU132" s="151" t="str">
        <f t="array" ref="DU132">IFERROR(INDEX([1]!SAN[DK_nr],MATCH(1,('[1]3.2'!$AM132=[1]!SAN[RAS])*('[1]3.2'!DU$7=[1]SAN!$B$5:$B$154),0)),"")</f>
        <v/>
      </c>
      <c r="DV132" s="151" t="str">
        <f t="array" ref="DV132">IFERROR(INDEX([1]!SAN[DK_nr],MATCH(1,('[1]3.2'!$AM132=[1]!SAN[RAS])*('[1]3.2'!DV$7=[1]SAN!$B$5:$B$154),0)),"")</f>
        <v/>
      </c>
      <c r="DW132" s="151" t="str">
        <f t="array" ref="DW132">IFERROR(INDEX([1]!SAN[DK_nr],MATCH(1,('[1]3.2'!$AM132=[1]!SAN[RAS])*('[1]3.2'!DW$7=[1]SAN!$B$5:$B$154),0)),"")</f>
        <v/>
      </c>
      <c r="DX132" s="151" t="str">
        <f t="array" ref="DX132">IFERROR(INDEX([1]!SAN[DK_nr],MATCH(1,('[1]3.2'!$AM132=[1]!SAN[RAS])*('[1]3.2'!DX$7=[1]SAN!$B$5:$B$154),0)),"")</f>
        <v/>
      </c>
      <c r="DY132" s="151" t="str">
        <f t="array" ref="DY132">IFERROR(INDEX([1]!SAN[DK_nr],MATCH(1,('[1]3.2'!$AM132=[1]!SAN[RAS])*('[1]3.2'!DY$7=[1]SAN!$B$5:$B$154),0)),"")</f>
        <v/>
      </c>
      <c r="DZ132" s="151" t="str">
        <f t="array" ref="DZ132">IFERROR(INDEX([1]!SAN[DK_nr],MATCH(1,('[1]3.2'!$AM132=[1]!SAN[RAS])*('[1]3.2'!DZ$7=[1]SAN!$B$5:$B$154),0)),"")</f>
        <v/>
      </c>
      <c r="EA132" s="151" t="str">
        <f t="array" ref="EA132">IFERROR(INDEX([1]!SAN[DK_nr],MATCH(1,('[1]3.2'!$AM132=[1]!SAN[RAS])*('[1]3.2'!EA$7=[1]SAN!$B$5:$B$154),0)),"")</f>
        <v/>
      </c>
      <c r="EB132" s="151" t="str">
        <f t="array" ref="EB132">IFERROR(INDEX([1]!SAN[DK_nr],MATCH(1,('[1]3.2'!$AM132=[1]!SAN[RAS])*('[1]3.2'!EB$7=[1]SAN!$B$5:$B$154),0)),"")</f>
        <v/>
      </c>
    </row>
    <row r="133" spans="2:132" ht="12.2" customHeight="1" x14ac:dyDescent="0.2">
      <c r="B133" s="168" t="s">
        <v>698</v>
      </c>
      <c r="C133" s="169" t="s">
        <v>699</v>
      </c>
      <c r="D133" s="170" t="str">
        <f t="shared" si="11"/>
        <v xml:space="preserve">                                                                                        </v>
      </c>
      <c r="E133" s="171" t="e">
        <f>+SUMIFS([1]!Sanaudos[Suma],[1]!Sanaudos[Pagal DK RAS],$AM133)</f>
        <v>#REF!</v>
      </c>
      <c r="F133" s="171"/>
      <c r="G133" s="171"/>
      <c r="H133" s="171"/>
      <c r="I133" s="171"/>
      <c r="J133" s="171" t="e">
        <f>+SUMIFS([1]!Sanaudos_kor[Suma],[1]!Sanaudos_kor[RAS],$AM133,[1]!Sanaudos_kor[KOR_nr],J$1)</f>
        <v>#REF!</v>
      </c>
      <c r="K133" s="171" t="e">
        <f>+SUMIFS([1]!Sanaudos_kor[Suma],[1]!Sanaudos_kor[RAS],$AM133,[1]!Sanaudos_kor[KOR_nr],K$1)</f>
        <v>#REF!</v>
      </c>
      <c r="L133" s="171" t="e">
        <f>+SUMIFS([1]!Sanaudos_kor[Suma],[1]!Sanaudos_kor[RAS],$AM133,[1]!Sanaudos_kor[KOR_nr],L$1)</f>
        <v>#REF!</v>
      </c>
      <c r="M133" s="171" t="e">
        <f>+SUMIFS([1]!Sanaudos_kor[Suma],[1]!Sanaudos_kor[RAS],$AM133,[1]!Sanaudos_kor[KOR_nr],M$1)</f>
        <v>#REF!</v>
      </c>
      <c r="N133" s="171" t="e">
        <f>+SUMIFS([1]!Sanaudos_kor[Suma],[1]!Sanaudos_kor[RAS],$AM133,[1]!Sanaudos_kor[KOR_nr],N$1)</f>
        <v>#REF!</v>
      </c>
      <c r="O133" s="171" t="e">
        <f>+SUMIFS([1]!Sanaudos_kor[Suma],[1]!Sanaudos_kor[RAS],$AM133,[1]!Sanaudos_kor[KOR_nr],O$1)</f>
        <v>#REF!</v>
      </c>
      <c r="P133" s="171" t="e">
        <f>+SUMIFS([1]!Sanaudos_kor[Suma],[1]!Sanaudos_kor[RAS],$AM133,[1]!Sanaudos_kor[KOR_nr],P$1)</f>
        <v>#REF!</v>
      </c>
      <c r="Q133" s="171" t="e">
        <f>+SUMIFS([1]!Sanaudos_kor[Suma],[1]!Sanaudos_kor[RAS],$AM133,[1]!Sanaudos_kor[KOR_nr],Q$1)</f>
        <v>#REF!</v>
      </c>
      <c r="R133" s="171" t="e">
        <f>+SUMIFS([1]!Sanaudos_kor[Suma],[1]!Sanaudos_kor[RAS],$AM133,[1]!Sanaudos_kor[KOR_nr],R$1)</f>
        <v>#REF!</v>
      </c>
      <c r="S133" s="171" t="e">
        <f>+SUMIFS([1]!Sanaudos_kor[Suma],[1]!Sanaudos_kor[RAS],$AM133,[1]!Sanaudos_kor[KOR_nr],S$1)</f>
        <v>#REF!</v>
      </c>
      <c r="T133" s="171" t="e">
        <f>+SUMIFS([1]!Sanaudos_kor[Suma],[1]!Sanaudos_kor[RAS],$AM133,[1]!Sanaudos_kor[KOR_nr],T$1)</f>
        <v>#REF!</v>
      </c>
      <c r="U133" s="171" t="e">
        <f>+SUMIFS([1]!Sanaudos_kor[Suma],[1]!Sanaudos_kor[RAS],$AM133,[1]!Sanaudos_kor[KOR_nr],U$1)</f>
        <v>#REF!</v>
      </c>
      <c r="V133" s="171" t="e">
        <f>+SUMIFS([1]!Sanaudos_kor[Suma],[1]!Sanaudos_kor[RAS],$AM133,[1]!Sanaudos_kor[KOR_nr],V$1)</f>
        <v>#REF!</v>
      </c>
      <c r="W133" s="171" t="e">
        <f>+SUMIFS([1]!Sanaudos_kor[Suma],[1]!Sanaudos_kor[RAS],$AM133,[1]!Sanaudos_kor[KOR_nr],W$1)</f>
        <v>#REF!</v>
      </c>
      <c r="X133" s="171" t="e">
        <f>+SUMIFS([1]!Sanaudos_kor[Suma],[1]!Sanaudos_kor[RAS],$AM133,[1]!Sanaudos_kor[KOR_nr],X$1)</f>
        <v>#REF!</v>
      </c>
      <c r="Y133" s="171" t="e">
        <f>+SUMIFS([1]!Sanaudos_kor[Suma],[1]!Sanaudos_kor[RAS],$AM133,[1]!Sanaudos_kor[KOR_nr],Y$1)</f>
        <v>#REF!</v>
      </c>
      <c r="Z133" s="171" t="e">
        <f>+SUMIFS([1]!Sanaudos_kor[Suma],[1]!Sanaudos_kor[RAS],$AM133,[1]!Sanaudos_kor[KOR_nr],Z$1)</f>
        <v>#REF!</v>
      </c>
      <c r="AA133" s="171" t="e">
        <f>+SUMIFS([1]!Sanaudos_kor[Suma],[1]!Sanaudos_kor[RAS],$AM133,[1]!Sanaudos_kor[KOR_nr],AA$1)</f>
        <v>#REF!</v>
      </c>
      <c r="AB133" s="171" t="e">
        <f>+SUMIFS([1]!Sanaudos_kor[Suma],[1]!Sanaudos_kor[RAS],$AM133,[1]!Sanaudos_kor[KOR_nr],AB$1)</f>
        <v>#REF!</v>
      </c>
      <c r="AC133" s="171" t="e">
        <f>+SUMIFS([1]!Sanaudos_kor[Suma],[1]!Sanaudos_kor[RAS],$AM133,[1]!Sanaudos_kor[KOR_nr],AC$1)</f>
        <v>#REF!</v>
      </c>
      <c r="AD133" s="171" t="e">
        <f>+SUMIFS([1]!Sanaudos_kor[Suma],[1]!Sanaudos_kor[RAS],$AM133,[1]!Sanaudos_kor[KOR_nr],AD$1)</f>
        <v>#REF!</v>
      </c>
      <c r="AE133" s="171" t="e">
        <f>+SUMIFS([1]!Sanaudos_kor[Suma],[1]!Sanaudos_kor[RAS],$AM133,[1]!Sanaudos_kor[KOR_nr],AE$1)</f>
        <v>#REF!</v>
      </c>
      <c r="AF133" s="171" t="e">
        <f t="shared" si="4"/>
        <v>#REF!</v>
      </c>
      <c r="AG133" s="538"/>
      <c r="AL133" s="172">
        <f>+'[1]3.pagrindinis'!A136</f>
        <v>1300</v>
      </c>
      <c r="AM133" s="172">
        <f>+'[1]3.pagrindinis'!B136</f>
        <v>1304</v>
      </c>
      <c r="AN133" s="166" t="e">
        <f>+SUMIFS('[1]5'!$M$8:$M$158,'[1]5'!$C$8:$C$158,$AM133)</f>
        <v>#VALUE!</v>
      </c>
      <c r="AO133" s="167" t="e">
        <f t="shared" si="5"/>
        <v>#VALUE!</v>
      </c>
      <c r="AR133" s="151" t="str">
        <f t="array" ref="AR133">IFERROR(INDEX([1]!SAN[DK_nr],MATCH(1,('[1]3.2'!$AM133=[1]!SAN[RAS])*('[1]3.2'!AR$7=[1]SAN!$B$5:$B$154),0)),"")</f>
        <v/>
      </c>
      <c r="AS133" s="151" t="str">
        <f t="array" ref="AS133">IFERROR(INDEX([1]!SAN[DK_nr],MATCH(1,('[1]3.2'!$AM133=[1]!SAN[RAS])*('[1]3.2'!AS$7=[1]SAN!$B$5:$B$154),0)),"")</f>
        <v/>
      </c>
      <c r="AT133" s="151" t="str">
        <f t="array" ref="AT133">IFERROR(INDEX([1]!SAN[DK_nr],MATCH(1,('[1]3.2'!$AM133=[1]!SAN[RAS])*('[1]3.2'!AT$7=[1]SAN!$B$5:$B$154),0)),"")</f>
        <v/>
      </c>
      <c r="AU133" s="151" t="str">
        <f t="array" ref="AU133">IFERROR(INDEX([1]!SAN[DK_nr],MATCH(1,('[1]3.2'!$AM133=[1]!SAN[RAS])*('[1]3.2'!AU$7=[1]SAN!$B$5:$B$154),0)),"")</f>
        <v/>
      </c>
      <c r="AV133" s="151" t="str">
        <f t="array" ref="AV133">IFERROR(INDEX([1]!SAN[DK_nr],MATCH(1,('[1]3.2'!$AM133=[1]!SAN[RAS])*('[1]3.2'!AV$7=[1]SAN!$B$5:$B$154),0)),"")</f>
        <v/>
      </c>
      <c r="AW133" s="151" t="str">
        <f t="array" ref="AW133">IFERROR(INDEX([1]!SAN[DK_nr],MATCH(1,('[1]3.2'!$AM133=[1]!SAN[RAS])*('[1]3.2'!AW$7=[1]SAN!$B$5:$B$154),0)),"")</f>
        <v/>
      </c>
      <c r="AX133" s="151" t="str">
        <f t="array" ref="AX133">IFERROR(INDEX([1]!SAN[DK_nr],MATCH(1,('[1]3.2'!$AM133=[1]!SAN[RAS])*('[1]3.2'!AX$7=[1]SAN!$B$5:$B$154),0)),"")</f>
        <v/>
      </c>
      <c r="AY133" s="151" t="str">
        <f t="array" ref="AY133">IFERROR(INDEX([1]!SAN[DK_nr],MATCH(1,('[1]3.2'!$AM133=[1]!SAN[RAS])*('[1]3.2'!AY$7=[1]SAN!$B$5:$B$154),0)),"")</f>
        <v/>
      </c>
      <c r="AZ133" s="151" t="str">
        <f t="array" ref="AZ133">IFERROR(INDEX([1]!SAN[DK_nr],MATCH(1,('[1]3.2'!$AM133=[1]!SAN[RAS])*('[1]3.2'!AZ$7=[1]SAN!$B$5:$B$154),0)),"")</f>
        <v/>
      </c>
      <c r="BA133" s="151" t="str">
        <f t="array" ref="BA133">IFERROR(INDEX([1]!SAN[DK_nr],MATCH(1,('[1]3.2'!$AM133=[1]!SAN[RAS])*('[1]3.2'!BA$7=[1]SAN!$B$5:$B$154),0)),"")</f>
        <v/>
      </c>
      <c r="BB133" s="151" t="str">
        <f t="array" ref="BB133">IFERROR(INDEX([1]!SAN[DK_nr],MATCH(1,('[1]3.2'!$AM133=[1]!SAN[RAS])*('[1]3.2'!BB$7=[1]SAN!$B$5:$B$154),0)),"")</f>
        <v/>
      </c>
      <c r="BC133" s="151" t="str">
        <f t="array" ref="BC133">IFERROR(INDEX([1]!SAN[DK_nr],MATCH(1,('[1]3.2'!$AM133=[1]!SAN[RAS])*('[1]3.2'!BC$7=[1]SAN!$B$5:$B$154),0)),"")</f>
        <v/>
      </c>
      <c r="BD133" s="151" t="str">
        <f t="array" ref="BD133">IFERROR(INDEX([1]!SAN[DK_nr],MATCH(1,('[1]3.2'!$AM133=[1]!SAN[RAS])*('[1]3.2'!BD$7=[1]SAN!$B$5:$B$154),0)),"")</f>
        <v/>
      </c>
      <c r="BE133" s="151" t="str">
        <f t="array" ref="BE133">IFERROR(INDEX([1]!SAN[DK_nr],MATCH(1,('[1]3.2'!$AM133=[1]!SAN[RAS])*('[1]3.2'!BE$7=[1]SAN!$B$5:$B$154),0)),"")</f>
        <v/>
      </c>
      <c r="BF133" s="151" t="str">
        <f t="array" ref="BF133">IFERROR(INDEX([1]!SAN[DK_nr],MATCH(1,('[1]3.2'!$AM133=[1]!SAN[RAS])*('[1]3.2'!BF$7=[1]SAN!$B$5:$B$154),0)),"")</f>
        <v/>
      </c>
      <c r="BG133" s="151" t="str">
        <f t="array" ref="BG133">IFERROR(INDEX([1]!SAN[DK_nr],MATCH(1,('[1]3.2'!$AM133=[1]!SAN[RAS])*('[1]3.2'!BG$7=[1]SAN!$B$5:$B$154),0)),"")</f>
        <v/>
      </c>
      <c r="BH133" s="151" t="str">
        <f t="array" ref="BH133">IFERROR(INDEX([1]!SAN[DK_nr],MATCH(1,('[1]3.2'!$AM133=[1]!SAN[RAS])*('[1]3.2'!BH$7=[1]SAN!$B$5:$B$154),0)),"")</f>
        <v/>
      </c>
      <c r="BI133" s="151" t="str">
        <f t="array" ref="BI133">IFERROR(INDEX([1]!SAN[DK_nr],MATCH(1,('[1]3.2'!$AM133=[1]!SAN[RAS])*('[1]3.2'!BI$7=[1]SAN!$B$5:$B$154),0)),"")</f>
        <v/>
      </c>
      <c r="BJ133" s="151" t="str">
        <f t="array" ref="BJ133">IFERROR(INDEX([1]!SAN[DK_nr],MATCH(1,('[1]3.2'!$AM133=[1]!SAN[RAS])*('[1]3.2'!BJ$7=[1]SAN!$B$5:$B$154),0)),"")</f>
        <v/>
      </c>
      <c r="BK133" s="151" t="str">
        <f t="array" ref="BK133">IFERROR(INDEX([1]!SAN[DK_nr],MATCH(1,('[1]3.2'!$AM133=[1]!SAN[RAS])*('[1]3.2'!BK$7=[1]SAN!$B$5:$B$154),0)),"")</f>
        <v/>
      </c>
      <c r="BL133" s="151" t="str">
        <f t="array" ref="BL133">IFERROR(INDEX([1]!SAN[DK_nr],MATCH(1,('[1]3.2'!$AM133=[1]!SAN[RAS])*('[1]3.2'!BL$7=[1]SAN!$B$5:$B$154),0)),"")</f>
        <v/>
      </c>
      <c r="BM133" s="151" t="str">
        <f t="array" ref="BM133">IFERROR(INDEX([1]!SAN[DK_nr],MATCH(1,('[1]3.2'!$AM133=[1]!SAN[RAS])*('[1]3.2'!BM$7=[1]SAN!$B$5:$B$154),0)),"")</f>
        <v/>
      </c>
      <c r="BN133" s="151" t="str">
        <f t="array" ref="BN133">IFERROR(INDEX([1]!SAN[DK_nr],MATCH(1,('[1]3.2'!$AM133=[1]!SAN[RAS])*('[1]3.2'!BN$7=[1]SAN!$B$5:$B$154),0)),"")</f>
        <v/>
      </c>
      <c r="BO133" s="151" t="str">
        <f t="array" ref="BO133">IFERROR(INDEX([1]!SAN[DK_nr],MATCH(1,('[1]3.2'!$AM133=[1]!SAN[RAS])*('[1]3.2'!BO$7=[1]SAN!$B$5:$B$154),0)),"")</f>
        <v/>
      </c>
      <c r="BP133" s="151" t="str">
        <f t="array" ref="BP133">IFERROR(INDEX([1]!SAN[DK_nr],MATCH(1,('[1]3.2'!$AM133=[1]!SAN[RAS])*('[1]3.2'!BP$7=[1]SAN!$B$5:$B$154),0)),"")</f>
        <v/>
      </c>
      <c r="BQ133" s="151" t="str">
        <f t="array" ref="BQ133">IFERROR(INDEX([1]!SAN[DK_nr],MATCH(1,('[1]3.2'!$AM133=[1]!SAN[RAS])*('[1]3.2'!BQ$7=[1]SAN!$B$5:$B$154),0)),"")</f>
        <v/>
      </c>
      <c r="BR133" s="151" t="str">
        <f t="array" ref="BR133">IFERROR(INDEX([1]!SAN[DK_nr],MATCH(1,('[1]3.2'!$AM133=[1]!SAN[RAS])*('[1]3.2'!BR$7=[1]SAN!$B$5:$B$154),0)),"")</f>
        <v/>
      </c>
      <c r="BS133" s="151" t="str">
        <f t="array" ref="BS133">IFERROR(INDEX([1]!SAN[DK_nr],MATCH(1,('[1]3.2'!$AM133=[1]!SAN[RAS])*('[1]3.2'!BS$7=[1]SAN!$B$5:$B$154),0)),"")</f>
        <v/>
      </c>
      <c r="BT133" s="151" t="str">
        <f t="array" ref="BT133">IFERROR(INDEX([1]!SAN[DK_nr],MATCH(1,('[1]3.2'!$AM133=[1]!SAN[RAS])*('[1]3.2'!BT$7=[1]SAN!$B$5:$B$154),0)),"")</f>
        <v/>
      </c>
      <c r="BU133" s="151" t="str">
        <f t="array" ref="BU133">IFERROR(INDEX([1]!SAN[DK_nr],MATCH(1,('[1]3.2'!$AM133=[1]!SAN[RAS])*('[1]3.2'!BU$7=[1]SAN!$B$5:$B$154),0)),"")</f>
        <v/>
      </c>
      <c r="BV133" s="151" t="str">
        <f t="array" ref="BV133">IFERROR(INDEX([1]!SAN[DK_nr],MATCH(1,('[1]3.2'!$AM133=[1]!SAN[RAS])*('[1]3.2'!BV$7=[1]SAN!$B$5:$B$154),0)),"")</f>
        <v/>
      </c>
      <c r="BW133" s="151" t="str">
        <f t="array" ref="BW133">IFERROR(INDEX([1]!SAN[DK_nr],MATCH(1,('[1]3.2'!$AM133=[1]!SAN[RAS])*('[1]3.2'!BW$7=[1]SAN!$B$5:$B$154),0)),"")</f>
        <v/>
      </c>
      <c r="BX133" s="151" t="str">
        <f t="array" ref="BX133">IFERROR(INDEX([1]!SAN[DK_nr],MATCH(1,('[1]3.2'!$AM133=[1]!SAN[RAS])*('[1]3.2'!BX$7=[1]SAN!$B$5:$B$154),0)),"")</f>
        <v/>
      </c>
      <c r="BY133" s="151" t="str">
        <f t="array" ref="BY133">IFERROR(INDEX([1]!SAN[DK_nr],MATCH(1,('[1]3.2'!$AM133=[1]!SAN[RAS])*('[1]3.2'!BY$7=[1]SAN!$B$5:$B$154),0)),"")</f>
        <v/>
      </c>
      <c r="BZ133" s="151" t="str">
        <f t="array" ref="BZ133">IFERROR(INDEX([1]!SAN[DK_nr],MATCH(1,('[1]3.2'!$AM133=[1]!SAN[RAS])*('[1]3.2'!BZ$7=[1]SAN!$B$5:$B$154),0)),"")</f>
        <v/>
      </c>
      <c r="CA133" s="151" t="str">
        <f t="array" ref="CA133">IFERROR(INDEX([1]!SAN[DK_nr],MATCH(1,('[1]3.2'!$AM133=[1]!SAN[RAS])*('[1]3.2'!CA$7=[1]SAN!$B$5:$B$154),0)),"")</f>
        <v/>
      </c>
      <c r="CB133" s="151" t="str">
        <f t="array" ref="CB133">IFERROR(INDEX([1]!SAN[DK_nr],MATCH(1,('[1]3.2'!$AM133=[1]!SAN[RAS])*('[1]3.2'!CB$7=[1]SAN!$B$5:$B$154),0)),"")</f>
        <v/>
      </c>
      <c r="CC133" s="151" t="str">
        <f t="array" ref="CC133">IFERROR(INDEX([1]!SAN[DK_nr],MATCH(1,('[1]3.2'!$AM133=[1]!SAN[RAS])*('[1]3.2'!CC$7=[1]SAN!$B$5:$B$154),0)),"")</f>
        <v/>
      </c>
      <c r="CD133" s="151" t="str">
        <f t="array" ref="CD133">IFERROR(INDEX([1]!SAN[DK_nr],MATCH(1,('[1]3.2'!$AM133=[1]!SAN[RAS])*('[1]3.2'!CD$7=[1]SAN!$B$5:$B$154),0)),"")</f>
        <v/>
      </c>
      <c r="CE133" s="151" t="str">
        <f t="array" ref="CE133">IFERROR(INDEX([1]!SAN[DK_nr],MATCH(1,('[1]3.2'!$AM133=[1]!SAN[RAS])*('[1]3.2'!CE$7=[1]SAN!$B$5:$B$154),0)),"")</f>
        <v/>
      </c>
      <c r="CF133" s="151" t="str">
        <f t="array" ref="CF133">IFERROR(INDEX([1]!SAN[DK_nr],MATCH(1,('[1]3.2'!$AM133=[1]!SAN[RAS])*('[1]3.2'!CF$7=[1]SAN!$B$5:$B$154),0)),"")</f>
        <v/>
      </c>
      <c r="CG133" s="151" t="str">
        <f t="array" ref="CG133">IFERROR(INDEX([1]!SAN[DK_nr],MATCH(1,('[1]3.2'!$AM133=[1]!SAN[RAS])*('[1]3.2'!CG$7=[1]SAN!$B$5:$B$154),0)),"")</f>
        <v/>
      </c>
      <c r="CH133" s="151" t="str">
        <f t="array" ref="CH133">IFERROR(INDEX([1]!SAN[DK_nr],MATCH(1,('[1]3.2'!$AM133=[1]!SAN[RAS])*('[1]3.2'!CH$7=[1]SAN!$B$5:$B$154),0)),"")</f>
        <v/>
      </c>
      <c r="CI133" s="151" t="str">
        <f t="array" ref="CI133">IFERROR(INDEX([1]!SAN[DK_nr],MATCH(1,('[1]3.2'!$AM133=[1]!SAN[RAS])*('[1]3.2'!CI$7=[1]SAN!$B$5:$B$154),0)),"")</f>
        <v/>
      </c>
      <c r="CJ133" s="151" t="str">
        <f t="array" ref="CJ133">IFERROR(INDEX([1]!SAN[DK_nr],MATCH(1,('[1]3.2'!$AM133=[1]!SAN[RAS])*('[1]3.2'!CJ$7=[1]SAN!$B$5:$B$154),0)),"")</f>
        <v/>
      </c>
      <c r="CK133" s="151" t="str">
        <f t="array" ref="CK133">IFERROR(INDEX([1]!SAN[DK_nr],MATCH(1,('[1]3.2'!$AM133=[1]!SAN[RAS])*('[1]3.2'!CK$7=[1]SAN!$B$5:$B$154),0)),"")</f>
        <v/>
      </c>
      <c r="CL133" s="151" t="str">
        <f t="array" ref="CL133">IFERROR(INDEX([1]!SAN[DK_nr],MATCH(1,('[1]3.2'!$AM133=[1]!SAN[RAS])*('[1]3.2'!CL$7=[1]SAN!$B$5:$B$154),0)),"")</f>
        <v/>
      </c>
      <c r="CM133" s="151" t="str">
        <f t="array" ref="CM133">IFERROR(INDEX([1]!SAN[DK_nr],MATCH(1,('[1]3.2'!$AM133=[1]!SAN[RAS])*('[1]3.2'!CM$7=[1]SAN!$B$5:$B$154),0)),"")</f>
        <v/>
      </c>
      <c r="CN133" s="151" t="str">
        <f t="array" ref="CN133">IFERROR(INDEX([1]!SAN[DK_nr],MATCH(1,('[1]3.2'!$AM133=[1]!SAN[RAS])*('[1]3.2'!CN$7=[1]SAN!$B$5:$B$154),0)),"")</f>
        <v/>
      </c>
      <c r="CO133" s="151" t="str">
        <f t="array" ref="CO133">IFERROR(INDEX([1]!SAN[DK_nr],MATCH(1,('[1]3.2'!$AM133=[1]!SAN[RAS])*('[1]3.2'!CO$7=[1]SAN!$B$5:$B$154),0)),"")</f>
        <v/>
      </c>
      <c r="CP133" s="151" t="str">
        <f t="array" ref="CP133">IFERROR(INDEX([1]!SAN[DK_nr],MATCH(1,('[1]3.2'!$AM133=[1]!SAN[RAS])*('[1]3.2'!CP$7=[1]SAN!$B$5:$B$154),0)),"")</f>
        <v/>
      </c>
      <c r="CQ133" s="151" t="str">
        <f t="array" ref="CQ133">IFERROR(INDEX([1]!SAN[DK_nr],MATCH(1,('[1]3.2'!$AM133=[1]!SAN[RAS])*('[1]3.2'!CQ$7=[1]SAN!$B$5:$B$154),0)),"")</f>
        <v/>
      </c>
      <c r="CR133" s="151" t="str">
        <f t="array" ref="CR133">IFERROR(INDEX([1]!SAN[DK_nr],MATCH(1,('[1]3.2'!$AM133=[1]!SAN[RAS])*('[1]3.2'!CR$7=[1]SAN!$B$5:$B$154),0)),"")</f>
        <v/>
      </c>
      <c r="CS133" s="151" t="str">
        <f t="array" ref="CS133">IFERROR(INDEX([1]!SAN[DK_nr],MATCH(1,('[1]3.2'!$AM133=[1]!SAN[RAS])*('[1]3.2'!CS$7=[1]SAN!$B$5:$B$154),0)),"")</f>
        <v/>
      </c>
      <c r="CT133" s="151" t="str">
        <f t="array" ref="CT133">IFERROR(INDEX([1]!SAN[DK_nr],MATCH(1,('[1]3.2'!$AM133=[1]!SAN[RAS])*('[1]3.2'!CT$7=[1]SAN!$B$5:$B$154),0)),"")</f>
        <v/>
      </c>
      <c r="CU133" s="151" t="str">
        <f t="array" ref="CU133">IFERROR(INDEX([1]!SAN[DK_nr],MATCH(1,('[1]3.2'!$AM133=[1]!SAN[RAS])*('[1]3.2'!CU$7=[1]SAN!$B$5:$B$154),0)),"")</f>
        <v/>
      </c>
      <c r="CV133" s="151" t="str">
        <f t="array" ref="CV133">IFERROR(INDEX([1]!SAN[DK_nr],MATCH(1,('[1]3.2'!$AM133=[1]!SAN[RAS])*('[1]3.2'!CV$7=[1]SAN!$B$5:$B$154),0)),"")</f>
        <v/>
      </c>
      <c r="CW133" s="151" t="str">
        <f t="array" ref="CW133">IFERROR(INDEX([1]!SAN[DK_nr],MATCH(1,('[1]3.2'!$AM133=[1]!SAN[RAS])*('[1]3.2'!CW$7=[1]SAN!$B$5:$B$154),0)),"")</f>
        <v/>
      </c>
      <c r="CX133" s="151" t="str">
        <f t="array" ref="CX133">IFERROR(INDEX([1]!SAN[DK_nr],MATCH(1,('[1]3.2'!$AM133=[1]!SAN[RAS])*('[1]3.2'!CX$7=[1]SAN!$B$5:$B$154),0)),"")</f>
        <v/>
      </c>
      <c r="CY133" s="151" t="str">
        <f t="array" ref="CY133">IFERROR(INDEX([1]!SAN[DK_nr],MATCH(1,('[1]3.2'!$AM133=[1]!SAN[RAS])*('[1]3.2'!CY$7=[1]SAN!$B$5:$B$154),0)),"")</f>
        <v/>
      </c>
      <c r="CZ133" s="151" t="str">
        <f t="array" ref="CZ133">IFERROR(INDEX([1]!SAN[DK_nr],MATCH(1,('[1]3.2'!$AM133=[1]!SAN[RAS])*('[1]3.2'!CZ$7=[1]SAN!$B$5:$B$154),0)),"")</f>
        <v/>
      </c>
      <c r="DA133" s="151" t="str">
        <f t="array" ref="DA133">IFERROR(INDEX([1]!SAN[DK_nr],MATCH(1,('[1]3.2'!$AM133=[1]!SAN[RAS])*('[1]3.2'!DA$7=[1]SAN!$B$5:$B$154),0)),"")</f>
        <v/>
      </c>
      <c r="DB133" s="151" t="str">
        <f t="array" ref="DB133">IFERROR(INDEX([1]!SAN[DK_nr],MATCH(1,('[1]3.2'!$AM133=[1]!SAN[RAS])*('[1]3.2'!DB$7=[1]SAN!$B$5:$B$154),0)),"")</f>
        <v/>
      </c>
      <c r="DC133" s="151" t="str">
        <f t="array" ref="DC133">IFERROR(INDEX([1]!SAN[DK_nr],MATCH(1,('[1]3.2'!$AM133=[1]!SAN[RAS])*('[1]3.2'!DC$7=[1]SAN!$B$5:$B$154),0)),"")</f>
        <v/>
      </c>
      <c r="DD133" s="151" t="str">
        <f t="array" ref="DD133">IFERROR(INDEX([1]!SAN[DK_nr],MATCH(1,('[1]3.2'!$AM133=[1]!SAN[RAS])*('[1]3.2'!DD$7=[1]SAN!$B$5:$B$154),0)),"")</f>
        <v/>
      </c>
      <c r="DE133" s="151" t="str">
        <f t="array" ref="DE133">IFERROR(INDEX([1]!SAN[DK_nr],MATCH(1,('[1]3.2'!$AM133=[1]!SAN[RAS])*('[1]3.2'!DE$7=[1]SAN!$B$5:$B$154),0)),"")</f>
        <v/>
      </c>
      <c r="DF133" s="151" t="str">
        <f t="array" ref="DF133">IFERROR(INDEX([1]!SAN[DK_nr],MATCH(1,('[1]3.2'!$AM133=[1]!SAN[RAS])*('[1]3.2'!DF$7=[1]SAN!$B$5:$B$154),0)),"")</f>
        <v/>
      </c>
      <c r="DG133" s="151" t="str">
        <f t="array" ref="DG133">IFERROR(INDEX([1]!SAN[DK_nr],MATCH(1,('[1]3.2'!$AM133=[1]!SAN[RAS])*('[1]3.2'!DG$7=[1]SAN!$B$5:$B$154),0)),"")</f>
        <v/>
      </c>
      <c r="DH133" s="151" t="str">
        <f t="array" ref="DH133">IFERROR(INDEX([1]!SAN[DK_nr],MATCH(1,('[1]3.2'!$AM133=[1]!SAN[RAS])*('[1]3.2'!DH$7=[1]SAN!$B$5:$B$154),0)),"")</f>
        <v/>
      </c>
      <c r="DI133" s="151" t="str">
        <f t="array" ref="DI133">IFERROR(INDEX([1]!SAN[DK_nr],MATCH(1,('[1]3.2'!$AM133=[1]!SAN[RAS])*('[1]3.2'!DI$7=[1]SAN!$B$5:$B$154),0)),"")</f>
        <v/>
      </c>
      <c r="DJ133" s="151" t="str">
        <f t="array" ref="DJ133">IFERROR(INDEX([1]!SAN[DK_nr],MATCH(1,('[1]3.2'!$AM133=[1]!SAN[RAS])*('[1]3.2'!DJ$7=[1]SAN!$B$5:$B$154),0)),"")</f>
        <v/>
      </c>
      <c r="DK133" s="151" t="str">
        <f t="array" ref="DK133">IFERROR(INDEX([1]!SAN[DK_nr],MATCH(1,('[1]3.2'!$AM133=[1]!SAN[RAS])*('[1]3.2'!DK$7=[1]SAN!$B$5:$B$154),0)),"")</f>
        <v/>
      </c>
      <c r="DL133" s="151" t="str">
        <f t="array" ref="DL133">IFERROR(INDEX([1]!SAN[DK_nr],MATCH(1,('[1]3.2'!$AM133=[1]!SAN[RAS])*('[1]3.2'!DL$7=[1]SAN!$B$5:$B$154),0)),"")</f>
        <v/>
      </c>
      <c r="DM133" s="151" t="str">
        <f t="array" ref="DM133">IFERROR(INDEX([1]!SAN[DK_nr],MATCH(1,('[1]3.2'!$AM133=[1]!SAN[RAS])*('[1]3.2'!DM$7=[1]SAN!$B$5:$B$154),0)),"")</f>
        <v/>
      </c>
      <c r="DN133" s="151" t="str">
        <f t="array" ref="DN133">IFERROR(INDEX([1]!SAN[DK_nr],MATCH(1,('[1]3.2'!$AM133=[1]!SAN[RAS])*('[1]3.2'!DN$7=[1]SAN!$B$5:$B$154),0)),"")</f>
        <v/>
      </c>
      <c r="DO133" s="151" t="str">
        <f t="array" ref="DO133">IFERROR(INDEX([1]!SAN[DK_nr],MATCH(1,('[1]3.2'!$AM133=[1]!SAN[RAS])*('[1]3.2'!DO$7=[1]SAN!$B$5:$B$154),0)),"")</f>
        <v/>
      </c>
      <c r="DP133" s="151" t="str">
        <f t="array" ref="DP133">IFERROR(INDEX([1]!SAN[DK_nr],MATCH(1,('[1]3.2'!$AM133=[1]!SAN[RAS])*('[1]3.2'!DP$7=[1]SAN!$B$5:$B$154),0)),"")</f>
        <v/>
      </c>
      <c r="DQ133" s="151" t="str">
        <f t="array" ref="DQ133">IFERROR(INDEX([1]!SAN[DK_nr],MATCH(1,('[1]3.2'!$AM133=[1]!SAN[RAS])*('[1]3.2'!DQ$7=[1]SAN!$B$5:$B$154),0)),"")</f>
        <v/>
      </c>
      <c r="DR133" s="151" t="str">
        <f t="array" ref="DR133">IFERROR(INDEX([1]!SAN[DK_nr],MATCH(1,('[1]3.2'!$AM133=[1]!SAN[RAS])*('[1]3.2'!DR$7=[1]SAN!$B$5:$B$154),0)),"")</f>
        <v/>
      </c>
      <c r="DS133" s="151" t="str">
        <f t="array" ref="DS133">IFERROR(INDEX([1]!SAN[DK_nr],MATCH(1,('[1]3.2'!$AM133=[1]!SAN[RAS])*('[1]3.2'!DS$7=[1]SAN!$B$5:$B$154),0)),"")</f>
        <v/>
      </c>
      <c r="DT133" s="151" t="str">
        <f t="array" ref="DT133">IFERROR(INDEX([1]!SAN[DK_nr],MATCH(1,('[1]3.2'!$AM133=[1]!SAN[RAS])*('[1]3.2'!DT$7=[1]SAN!$B$5:$B$154),0)),"")</f>
        <v/>
      </c>
      <c r="DU133" s="151" t="str">
        <f t="array" ref="DU133">IFERROR(INDEX([1]!SAN[DK_nr],MATCH(1,('[1]3.2'!$AM133=[1]!SAN[RAS])*('[1]3.2'!DU$7=[1]SAN!$B$5:$B$154),0)),"")</f>
        <v/>
      </c>
      <c r="DV133" s="151" t="str">
        <f t="array" ref="DV133">IFERROR(INDEX([1]!SAN[DK_nr],MATCH(1,('[1]3.2'!$AM133=[1]!SAN[RAS])*('[1]3.2'!DV$7=[1]SAN!$B$5:$B$154),0)),"")</f>
        <v/>
      </c>
      <c r="DW133" s="151" t="str">
        <f t="array" ref="DW133">IFERROR(INDEX([1]!SAN[DK_nr],MATCH(1,('[1]3.2'!$AM133=[1]!SAN[RAS])*('[1]3.2'!DW$7=[1]SAN!$B$5:$B$154),0)),"")</f>
        <v/>
      </c>
      <c r="DX133" s="151" t="str">
        <f t="array" ref="DX133">IFERROR(INDEX([1]!SAN[DK_nr],MATCH(1,('[1]3.2'!$AM133=[1]!SAN[RAS])*('[1]3.2'!DX$7=[1]SAN!$B$5:$B$154),0)),"")</f>
        <v/>
      </c>
      <c r="DY133" s="151" t="str">
        <f t="array" ref="DY133">IFERROR(INDEX([1]!SAN[DK_nr],MATCH(1,('[1]3.2'!$AM133=[1]!SAN[RAS])*('[1]3.2'!DY$7=[1]SAN!$B$5:$B$154),0)),"")</f>
        <v/>
      </c>
      <c r="DZ133" s="151" t="str">
        <f t="array" ref="DZ133">IFERROR(INDEX([1]!SAN[DK_nr],MATCH(1,('[1]3.2'!$AM133=[1]!SAN[RAS])*('[1]3.2'!DZ$7=[1]SAN!$B$5:$B$154),0)),"")</f>
        <v/>
      </c>
      <c r="EA133" s="151" t="str">
        <f t="array" ref="EA133">IFERROR(INDEX([1]!SAN[DK_nr],MATCH(1,('[1]3.2'!$AM133=[1]!SAN[RAS])*('[1]3.2'!EA$7=[1]SAN!$B$5:$B$154),0)),"")</f>
        <v/>
      </c>
      <c r="EB133" s="151" t="str">
        <f t="array" ref="EB133">IFERROR(INDEX([1]!SAN[DK_nr],MATCH(1,('[1]3.2'!$AM133=[1]!SAN[RAS])*('[1]3.2'!EB$7=[1]SAN!$B$5:$B$154),0)),"")</f>
        <v/>
      </c>
    </row>
    <row r="134" spans="2:132" ht="12.2" customHeight="1" x14ac:dyDescent="0.2">
      <c r="B134" s="168" t="s">
        <v>700</v>
      </c>
      <c r="C134" s="169" t="s">
        <v>701</v>
      </c>
      <c r="D134" s="170" t="str">
        <f t="shared" si="11"/>
        <v xml:space="preserve">                                                                                        </v>
      </c>
      <c r="E134" s="171" t="e">
        <f>+SUMIFS([1]!Sanaudos[Suma],[1]!Sanaudos[Pagal DK RAS],$AM134)</f>
        <v>#REF!</v>
      </c>
      <c r="F134" s="171"/>
      <c r="G134" s="171"/>
      <c r="H134" s="171"/>
      <c r="I134" s="171"/>
      <c r="J134" s="171" t="e">
        <f>+SUMIFS([1]!Sanaudos_kor[Suma],[1]!Sanaudos_kor[RAS],$AM134,[1]!Sanaudos_kor[KOR_nr],J$1)</f>
        <v>#REF!</v>
      </c>
      <c r="K134" s="171" t="e">
        <f>+SUMIFS([1]!Sanaudos_kor[Suma],[1]!Sanaudos_kor[RAS],$AM134,[1]!Sanaudos_kor[KOR_nr],K$1)</f>
        <v>#REF!</v>
      </c>
      <c r="L134" s="171" t="e">
        <f>+SUMIFS([1]!Sanaudos_kor[Suma],[1]!Sanaudos_kor[RAS],$AM134,[1]!Sanaudos_kor[KOR_nr],L$1)</f>
        <v>#REF!</v>
      </c>
      <c r="M134" s="171" t="e">
        <f>+SUMIFS([1]!Sanaudos_kor[Suma],[1]!Sanaudos_kor[RAS],$AM134,[1]!Sanaudos_kor[KOR_nr],M$1)</f>
        <v>#REF!</v>
      </c>
      <c r="N134" s="171" t="e">
        <f>+SUMIFS([1]!Sanaudos_kor[Suma],[1]!Sanaudos_kor[RAS],$AM134,[1]!Sanaudos_kor[KOR_nr],N$1)</f>
        <v>#REF!</v>
      </c>
      <c r="O134" s="171" t="e">
        <f>+SUMIFS([1]!Sanaudos_kor[Suma],[1]!Sanaudos_kor[RAS],$AM134,[1]!Sanaudos_kor[KOR_nr],O$1)</f>
        <v>#REF!</v>
      </c>
      <c r="P134" s="171" t="e">
        <f>+SUMIFS([1]!Sanaudos_kor[Suma],[1]!Sanaudos_kor[RAS],$AM134,[1]!Sanaudos_kor[KOR_nr],P$1)</f>
        <v>#REF!</v>
      </c>
      <c r="Q134" s="171" t="e">
        <f>+SUMIFS([1]!Sanaudos_kor[Suma],[1]!Sanaudos_kor[RAS],$AM134,[1]!Sanaudos_kor[KOR_nr],Q$1)</f>
        <v>#REF!</v>
      </c>
      <c r="R134" s="171" t="e">
        <f>+SUMIFS([1]!Sanaudos_kor[Suma],[1]!Sanaudos_kor[RAS],$AM134,[1]!Sanaudos_kor[KOR_nr],R$1)</f>
        <v>#REF!</v>
      </c>
      <c r="S134" s="171" t="e">
        <f>+SUMIFS([1]!Sanaudos_kor[Suma],[1]!Sanaudos_kor[RAS],$AM134,[1]!Sanaudos_kor[KOR_nr],S$1)</f>
        <v>#REF!</v>
      </c>
      <c r="T134" s="171" t="e">
        <f>+SUMIFS([1]!Sanaudos_kor[Suma],[1]!Sanaudos_kor[RAS],$AM134,[1]!Sanaudos_kor[KOR_nr],T$1)</f>
        <v>#REF!</v>
      </c>
      <c r="U134" s="171" t="e">
        <f>+SUMIFS([1]!Sanaudos_kor[Suma],[1]!Sanaudos_kor[RAS],$AM134,[1]!Sanaudos_kor[KOR_nr],U$1)</f>
        <v>#REF!</v>
      </c>
      <c r="V134" s="171" t="e">
        <f>+SUMIFS([1]!Sanaudos_kor[Suma],[1]!Sanaudos_kor[RAS],$AM134,[1]!Sanaudos_kor[KOR_nr],V$1)</f>
        <v>#REF!</v>
      </c>
      <c r="W134" s="171" t="e">
        <f>+SUMIFS([1]!Sanaudos_kor[Suma],[1]!Sanaudos_kor[RAS],$AM134,[1]!Sanaudos_kor[KOR_nr],W$1)</f>
        <v>#REF!</v>
      </c>
      <c r="X134" s="171" t="e">
        <f>+SUMIFS([1]!Sanaudos_kor[Suma],[1]!Sanaudos_kor[RAS],$AM134,[1]!Sanaudos_kor[KOR_nr],X$1)</f>
        <v>#REF!</v>
      </c>
      <c r="Y134" s="171" t="e">
        <f>+SUMIFS([1]!Sanaudos_kor[Suma],[1]!Sanaudos_kor[RAS],$AM134,[1]!Sanaudos_kor[KOR_nr],Y$1)</f>
        <v>#REF!</v>
      </c>
      <c r="Z134" s="171" t="e">
        <f>+SUMIFS([1]!Sanaudos_kor[Suma],[1]!Sanaudos_kor[RAS],$AM134,[1]!Sanaudos_kor[KOR_nr],Z$1)</f>
        <v>#REF!</v>
      </c>
      <c r="AA134" s="171" t="e">
        <f>+SUMIFS([1]!Sanaudos_kor[Suma],[1]!Sanaudos_kor[RAS],$AM134,[1]!Sanaudos_kor[KOR_nr],AA$1)</f>
        <v>#REF!</v>
      </c>
      <c r="AB134" s="171" t="e">
        <f>+SUMIFS([1]!Sanaudos_kor[Suma],[1]!Sanaudos_kor[RAS],$AM134,[1]!Sanaudos_kor[KOR_nr],AB$1)</f>
        <v>#REF!</v>
      </c>
      <c r="AC134" s="171" t="e">
        <f>+SUMIFS([1]!Sanaudos_kor[Suma],[1]!Sanaudos_kor[RAS],$AM134,[1]!Sanaudos_kor[KOR_nr],AC$1)</f>
        <v>#REF!</v>
      </c>
      <c r="AD134" s="171" t="e">
        <f>+SUMIFS([1]!Sanaudos_kor[Suma],[1]!Sanaudos_kor[RAS],$AM134,[1]!Sanaudos_kor[KOR_nr],AD$1)</f>
        <v>#REF!</v>
      </c>
      <c r="AE134" s="171" t="e">
        <f>+SUMIFS([1]!Sanaudos_kor[Suma],[1]!Sanaudos_kor[RAS],$AM134,[1]!Sanaudos_kor[KOR_nr],AE$1)</f>
        <v>#REF!</v>
      </c>
      <c r="AF134" s="171" t="e">
        <f t="shared" si="4"/>
        <v>#REF!</v>
      </c>
      <c r="AG134" s="538"/>
      <c r="AL134" s="172">
        <f>+'[1]3.pagrindinis'!A137</f>
        <v>1300</v>
      </c>
      <c r="AM134" s="172">
        <f>+'[1]3.pagrindinis'!B137</f>
        <v>1305</v>
      </c>
      <c r="AN134" s="166" t="e">
        <f>+SUMIFS('[1]5'!$M$8:$M$158,'[1]5'!$C$8:$C$158,$AM134)</f>
        <v>#VALUE!</v>
      </c>
      <c r="AO134" s="167" t="e">
        <f t="shared" si="5"/>
        <v>#VALUE!</v>
      </c>
      <c r="AR134" s="151" t="str">
        <f t="array" ref="AR134">IFERROR(INDEX([1]!SAN[DK_nr],MATCH(1,('[1]3.2'!$AM134=[1]!SAN[RAS])*('[1]3.2'!AR$7=[1]SAN!$B$5:$B$154),0)),"")</f>
        <v/>
      </c>
      <c r="AS134" s="151" t="str">
        <f t="array" ref="AS134">IFERROR(INDEX([1]!SAN[DK_nr],MATCH(1,('[1]3.2'!$AM134=[1]!SAN[RAS])*('[1]3.2'!AS$7=[1]SAN!$B$5:$B$154),0)),"")</f>
        <v/>
      </c>
      <c r="AT134" s="151" t="str">
        <f t="array" ref="AT134">IFERROR(INDEX([1]!SAN[DK_nr],MATCH(1,('[1]3.2'!$AM134=[1]!SAN[RAS])*('[1]3.2'!AT$7=[1]SAN!$B$5:$B$154),0)),"")</f>
        <v/>
      </c>
      <c r="AU134" s="151" t="str">
        <f t="array" ref="AU134">IFERROR(INDEX([1]!SAN[DK_nr],MATCH(1,('[1]3.2'!$AM134=[1]!SAN[RAS])*('[1]3.2'!AU$7=[1]SAN!$B$5:$B$154),0)),"")</f>
        <v/>
      </c>
      <c r="AV134" s="151" t="str">
        <f t="array" ref="AV134">IFERROR(INDEX([1]!SAN[DK_nr],MATCH(1,('[1]3.2'!$AM134=[1]!SAN[RAS])*('[1]3.2'!AV$7=[1]SAN!$B$5:$B$154),0)),"")</f>
        <v/>
      </c>
      <c r="AW134" s="151" t="str">
        <f t="array" ref="AW134">IFERROR(INDEX([1]!SAN[DK_nr],MATCH(1,('[1]3.2'!$AM134=[1]!SAN[RAS])*('[1]3.2'!AW$7=[1]SAN!$B$5:$B$154),0)),"")</f>
        <v/>
      </c>
      <c r="AX134" s="151" t="str">
        <f t="array" ref="AX134">IFERROR(INDEX([1]!SAN[DK_nr],MATCH(1,('[1]3.2'!$AM134=[1]!SAN[RAS])*('[1]3.2'!AX$7=[1]SAN!$B$5:$B$154),0)),"")</f>
        <v/>
      </c>
      <c r="AY134" s="151" t="str">
        <f t="array" ref="AY134">IFERROR(INDEX([1]!SAN[DK_nr],MATCH(1,('[1]3.2'!$AM134=[1]!SAN[RAS])*('[1]3.2'!AY$7=[1]SAN!$B$5:$B$154),0)),"")</f>
        <v/>
      </c>
      <c r="AZ134" s="151" t="str">
        <f t="array" ref="AZ134">IFERROR(INDEX([1]!SAN[DK_nr],MATCH(1,('[1]3.2'!$AM134=[1]!SAN[RAS])*('[1]3.2'!AZ$7=[1]SAN!$B$5:$B$154),0)),"")</f>
        <v/>
      </c>
      <c r="BA134" s="151" t="str">
        <f t="array" ref="BA134">IFERROR(INDEX([1]!SAN[DK_nr],MATCH(1,('[1]3.2'!$AM134=[1]!SAN[RAS])*('[1]3.2'!BA$7=[1]SAN!$B$5:$B$154),0)),"")</f>
        <v/>
      </c>
      <c r="BB134" s="151" t="str">
        <f t="array" ref="BB134">IFERROR(INDEX([1]!SAN[DK_nr],MATCH(1,('[1]3.2'!$AM134=[1]!SAN[RAS])*('[1]3.2'!BB$7=[1]SAN!$B$5:$B$154),0)),"")</f>
        <v/>
      </c>
      <c r="BC134" s="151" t="str">
        <f t="array" ref="BC134">IFERROR(INDEX([1]!SAN[DK_nr],MATCH(1,('[1]3.2'!$AM134=[1]!SAN[RAS])*('[1]3.2'!BC$7=[1]SAN!$B$5:$B$154),0)),"")</f>
        <v/>
      </c>
      <c r="BD134" s="151" t="str">
        <f t="array" ref="BD134">IFERROR(INDEX([1]!SAN[DK_nr],MATCH(1,('[1]3.2'!$AM134=[1]!SAN[RAS])*('[1]3.2'!BD$7=[1]SAN!$B$5:$B$154),0)),"")</f>
        <v/>
      </c>
      <c r="BE134" s="151" t="str">
        <f t="array" ref="BE134">IFERROR(INDEX([1]!SAN[DK_nr],MATCH(1,('[1]3.2'!$AM134=[1]!SAN[RAS])*('[1]3.2'!BE$7=[1]SAN!$B$5:$B$154),0)),"")</f>
        <v/>
      </c>
      <c r="BF134" s="151" t="str">
        <f t="array" ref="BF134">IFERROR(INDEX([1]!SAN[DK_nr],MATCH(1,('[1]3.2'!$AM134=[1]!SAN[RAS])*('[1]3.2'!BF$7=[1]SAN!$B$5:$B$154),0)),"")</f>
        <v/>
      </c>
      <c r="BG134" s="151" t="str">
        <f t="array" ref="BG134">IFERROR(INDEX([1]!SAN[DK_nr],MATCH(1,('[1]3.2'!$AM134=[1]!SAN[RAS])*('[1]3.2'!BG$7=[1]SAN!$B$5:$B$154),0)),"")</f>
        <v/>
      </c>
      <c r="BH134" s="151" t="str">
        <f t="array" ref="BH134">IFERROR(INDEX([1]!SAN[DK_nr],MATCH(1,('[1]3.2'!$AM134=[1]!SAN[RAS])*('[1]3.2'!BH$7=[1]SAN!$B$5:$B$154),0)),"")</f>
        <v/>
      </c>
      <c r="BI134" s="151" t="str">
        <f t="array" ref="BI134">IFERROR(INDEX([1]!SAN[DK_nr],MATCH(1,('[1]3.2'!$AM134=[1]!SAN[RAS])*('[1]3.2'!BI$7=[1]SAN!$B$5:$B$154),0)),"")</f>
        <v/>
      </c>
      <c r="BJ134" s="151" t="str">
        <f t="array" ref="BJ134">IFERROR(INDEX([1]!SAN[DK_nr],MATCH(1,('[1]3.2'!$AM134=[1]!SAN[RAS])*('[1]3.2'!BJ$7=[1]SAN!$B$5:$B$154),0)),"")</f>
        <v/>
      </c>
      <c r="BK134" s="151" t="str">
        <f t="array" ref="BK134">IFERROR(INDEX([1]!SAN[DK_nr],MATCH(1,('[1]3.2'!$AM134=[1]!SAN[RAS])*('[1]3.2'!BK$7=[1]SAN!$B$5:$B$154),0)),"")</f>
        <v/>
      </c>
      <c r="BL134" s="151" t="str">
        <f t="array" ref="BL134">IFERROR(INDEX([1]!SAN[DK_nr],MATCH(1,('[1]3.2'!$AM134=[1]!SAN[RAS])*('[1]3.2'!BL$7=[1]SAN!$B$5:$B$154),0)),"")</f>
        <v/>
      </c>
      <c r="BM134" s="151" t="str">
        <f t="array" ref="BM134">IFERROR(INDEX([1]!SAN[DK_nr],MATCH(1,('[1]3.2'!$AM134=[1]!SAN[RAS])*('[1]3.2'!BM$7=[1]SAN!$B$5:$B$154),0)),"")</f>
        <v/>
      </c>
      <c r="BN134" s="151" t="str">
        <f t="array" ref="BN134">IFERROR(INDEX([1]!SAN[DK_nr],MATCH(1,('[1]3.2'!$AM134=[1]!SAN[RAS])*('[1]3.2'!BN$7=[1]SAN!$B$5:$B$154),0)),"")</f>
        <v/>
      </c>
      <c r="BO134" s="151" t="str">
        <f t="array" ref="BO134">IFERROR(INDEX([1]!SAN[DK_nr],MATCH(1,('[1]3.2'!$AM134=[1]!SAN[RAS])*('[1]3.2'!BO$7=[1]SAN!$B$5:$B$154),0)),"")</f>
        <v/>
      </c>
      <c r="BP134" s="151" t="str">
        <f t="array" ref="BP134">IFERROR(INDEX([1]!SAN[DK_nr],MATCH(1,('[1]3.2'!$AM134=[1]!SAN[RAS])*('[1]3.2'!BP$7=[1]SAN!$B$5:$B$154),0)),"")</f>
        <v/>
      </c>
      <c r="BQ134" s="151" t="str">
        <f t="array" ref="BQ134">IFERROR(INDEX([1]!SAN[DK_nr],MATCH(1,('[1]3.2'!$AM134=[1]!SAN[RAS])*('[1]3.2'!BQ$7=[1]SAN!$B$5:$B$154),0)),"")</f>
        <v/>
      </c>
      <c r="BR134" s="151" t="str">
        <f t="array" ref="BR134">IFERROR(INDEX([1]!SAN[DK_nr],MATCH(1,('[1]3.2'!$AM134=[1]!SAN[RAS])*('[1]3.2'!BR$7=[1]SAN!$B$5:$B$154),0)),"")</f>
        <v/>
      </c>
      <c r="BS134" s="151" t="str">
        <f t="array" ref="BS134">IFERROR(INDEX([1]!SAN[DK_nr],MATCH(1,('[1]3.2'!$AM134=[1]!SAN[RAS])*('[1]3.2'!BS$7=[1]SAN!$B$5:$B$154),0)),"")</f>
        <v/>
      </c>
      <c r="BT134" s="151" t="str">
        <f t="array" ref="BT134">IFERROR(INDEX([1]!SAN[DK_nr],MATCH(1,('[1]3.2'!$AM134=[1]!SAN[RAS])*('[1]3.2'!BT$7=[1]SAN!$B$5:$B$154),0)),"")</f>
        <v/>
      </c>
      <c r="BU134" s="151" t="str">
        <f t="array" ref="BU134">IFERROR(INDEX([1]!SAN[DK_nr],MATCH(1,('[1]3.2'!$AM134=[1]!SAN[RAS])*('[1]3.2'!BU$7=[1]SAN!$B$5:$B$154),0)),"")</f>
        <v/>
      </c>
      <c r="BV134" s="151" t="str">
        <f t="array" ref="BV134">IFERROR(INDEX([1]!SAN[DK_nr],MATCH(1,('[1]3.2'!$AM134=[1]!SAN[RAS])*('[1]3.2'!BV$7=[1]SAN!$B$5:$B$154),0)),"")</f>
        <v/>
      </c>
      <c r="BW134" s="151" t="str">
        <f t="array" ref="BW134">IFERROR(INDEX([1]!SAN[DK_nr],MATCH(1,('[1]3.2'!$AM134=[1]!SAN[RAS])*('[1]3.2'!BW$7=[1]SAN!$B$5:$B$154),0)),"")</f>
        <v/>
      </c>
      <c r="BX134" s="151" t="str">
        <f t="array" ref="BX134">IFERROR(INDEX([1]!SAN[DK_nr],MATCH(1,('[1]3.2'!$AM134=[1]!SAN[RAS])*('[1]3.2'!BX$7=[1]SAN!$B$5:$B$154),0)),"")</f>
        <v/>
      </c>
      <c r="BY134" s="151" t="str">
        <f t="array" ref="BY134">IFERROR(INDEX([1]!SAN[DK_nr],MATCH(1,('[1]3.2'!$AM134=[1]!SAN[RAS])*('[1]3.2'!BY$7=[1]SAN!$B$5:$B$154),0)),"")</f>
        <v/>
      </c>
      <c r="BZ134" s="151" t="str">
        <f t="array" ref="BZ134">IFERROR(INDEX([1]!SAN[DK_nr],MATCH(1,('[1]3.2'!$AM134=[1]!SAN[RAS])*('[1]3.2'!BZ$7=[1]SAN!$B$5:$B$154),0)),"")</f>
        <v/>
      </c>
      <c r="CA134" s="151" t="str">
        <f t="array" ref="CA134">IFERROR(INDEX([1]!SAN[DK_nr],MATCH(1,('[1]3.2'!$AM134=[1]!SAN[RAS])*('[1]3.2'!CA$7=[1]SAN!$B$5:$B$154),0)),"")</f>
        <v/>
      </c>
      <c r="CB134" s="151" t="str">
        <f t="array" ref="CB134">IFERROR(INDEX([1]!SAN[DK_nr],MATCH(1,('[1]3.2'!$AM134=[1]!SAN[RAS])*('[1]3.2'!CB$7=[1]SAN!$B$5:$B$154),0)),"")</f>
        <v/>
      </c>
      <c r="CC134" s="151" t="str">
        <f t="array" ref="CC134">IFERROR(INDEX([1]!SAN[DK_nr],MATCH(1,('[1]3.2'!$AM134=[1]!SAN[RAS])*('[1]3.2'!CC$7=[1]SAN!$B$5:$B$154),0)),"")</f>
        <v/>
      </c>
      <c r="CD134" s="151" t="str">
        <f t="array" ref="CD134">IFERROR(INDEX([1]!SAN[DK_nr],MATCH(1,('[1]3.2'!$AM134=[1]!SAN[RAS])*('[1]3.2'!CD$7=[1]SAN!$B$5:$B$154),0)),"")</f>
        <v/>
      </c>
      <c r="CE134" s="151" t="str">
        <f t="array" ref="CE134">IFERROR(INDEX([1]!SAN[DK_nr],MATCH(1,('[1]3.2'!$AM134=[1]!SAN[RAS])*('[1]3.2'!CE$7=[1]SAN!$B$5:$B$154),0)),"")</f>
        <v/>
      </c>
      <c r="CF134" s="151" t="str">
        <f t="array" ref="CF134">IFERROR(INDEX([1]!SAN[DK_nr],MATCH(1,('[1]3.2'!$AM134=[1]!SAN[RAS])*('[1]3.2'!CF$7=[1]SAN!$B$5:$B$154),0)),"")</f>
        <v/>
      </c>
      <c r="CG134" s="151" t="str">
        <f t="array" ref="CG134">IFERROR(INDEX([1]!SAN[DK_nr],MATCH(1,('[1]3.2'!$AM134=[1]!SAN[RAS])*('[1]3.2'!CG$7=[1]SAN!$B$5:$B$154),0)),"")</f>
        <v/>
      </c>
      <c r="CH134" s="151" t="str">
        <f t="array" ref="CH134">IFERROR(INDEX([1]!SAN[DK_nr],MATCH(1,('[1]3.2'!$AM134=[1]!SAN[RAS])*('[1]3.2'!CH$7=[1]SAN!$B$5:$B$154),0)),"")</f>
        <v/>
      </c>
      <c r="CI134" s="151" t="str">
        <f t="array" ref="CI134">IFERROR(INDEX([1]!SAN[DK_nr],MATCH(1,('[1]3.2'!$AM134=[1]!SAN[RAS])*('[1]3.2'!CI$7=[1]SAN!$B$5:$B$154),0)),"")</f>
        <v/>
      </c>
      <c r="CJ134" s="151" t="str">
        <f t="array" ref="CJ134">IFERROR(INDEX([1]!SAN[DK_nr],MATCH(1,('[1]3.2'!$AM134=[1]!SAN[RAS])*('[1]3.2'!CJ$7=[1]SAN!$B$5:$B$154),0)),"")</f>
        <v/>
      </c>
      <c r="CK134" s="151" t="str">
        <f t="array" ref="CK134">IFERROR(INDEX([1]!SAN[DK_nr],MATCH(1,('[1]3.2'!$AM134=[1]!SAN[RAS])*('[1]3.2'!CK$7=[1]SAN!$B$5:$B$154),0)),"")</f>
        <v/>
      </c>
      <c r="CL134" s="151" t="str">
        <f t="array" ref="CL134">IFERROR(INDEX([1]!SAN[DK_nr],MATCH(1,('[1]3.2'!$AM134=[1]!SAN[RAS])*('[1]3.2'!CL$7=[1]SAN!$B$5:$B$154),0)),"")</f>
        <v/>
      </c>
      <c r="CM134" s="151" t="str">
        <f t="array" ref="CM134">IFERROR(INDEX([1]!SAN[DK_nr],MATCH(1,('[1]3.2'!$AM134=[1]!SAN[RAS])*('[1]3.2'!CM$7=[1]SAN!$B$5:$B$154),0)),"")</f>
        <v/>
      </c>
      <c r="CN134" s="151" t="str">
        <f t="array" ref="CN134">IFERROR(INDEX([1]!SAN[DK_nr],MATCH(1,('[1]3.2'!$AM134=[1]!SAN[RAS])*('[1]3.2'!CN$7=[1]SAN!$B$5:$B$154),0)),"")</f>
        <v/>
      </c>
      <c r="CO134" s="151" t="str">
        <f t="array" ref="CO134">IFERROR(INDEX([1]!SAN[DK_nr],MATCH(1,('[1]3.2'!$AM134=[1]!SAN[RAS])*('[1]3.2'!CO$7=[1]SAN!$B$5:$B$154),0)),"")</f>
        <v/>
      </c>
      <c r="CP134" s="151" t="str">
        <f t="array" ref="CP134">IFERROR(INDEX([1]!SAN[DK_nr],MATCH(1,('[1]3.2'!$AM134=[1]!SAN[RAS])*('[1]3.2'!CP$7=[1]SAN!$B$5:$B$154),0)),"")</f>
        <v/>
      </c>
      <c r="CQ134" s="151" t="str">
        <f t="array" ref="CQ134">IFERROR(INDEX([1]!SAN[DK_nr],MATCH(1,('[1]3.2'!$AM134=[1]!SAN[RAS])*('[1]3.2'!CQ$7=[1]SAN!$B$5:$B$154),0)),"")</f>
        <v/>
      </c>
      <c r="CR134" s="151" t="str">
        <f t="array" ref="CR134">IFERROR(INDEX([1]!SAN[DK_nr],MATCH(1,('[1]3.2'!$AM134=[1]!SAN[RAS])*('[1]3.2'!CR$7=[1]SAN!$B$5:$B$154),0)),"")</f>
        <v/>
      </c>
      <c r="CS134" s="151" t="str">
        <f t="array" ref="CS134">IFERROR(INDEX([1]!SAN[DK_nr],MATCH(1,('[1]3.2'!$AM134=[1]!SAN[RAS])*('[1]3.2'!CS$7=[1]SAN!$B$5:$B$154),0)),"")</f>
        <v/>
      </c>
      <c r="CT134" s="151" t="str">
        <f t="array" ref="CT134">IFERROR(INDEX([1]!SAN[DK_nr],MATCH(1,('[1]3.2'!$AM134=[1]!SAN[RAS])*('[1]3.2'!CT$7=[1]SAN!$B$5:$B$154),0)),"")</f>
        <v/>
      </c>
      <c r="CU134" s="151" t="str">
        <f t="array" ref="CU134">IFERROR(INDEX([1]!SAN[DK_nr],MATCH(1,('[1]3.2'!$AM134=[1]!SAN[RAS])*('[1]3.2'!CU$7=[1]SAN!$B$5:$B$154),0)),"")</f>
        <v/>
      </c>
      <c r="CV134" s="151" t="str">
        <f t="array" ref="CV134">IFERROR(INDEX([1]!SAN[DK_nr],MATCH(1,('[1]3.2'!$AM134=[1]!SAN[RAS])*('[1]3.2'!CV$7=[1]SAN!$B$5:$B$154),0)),"")</f>
        <v/>
      </c>
      <c r="CW134" s="151" t="str">
        <f t="array" ref="CW134">IFERROR(INDEX([1]!SAN[DK_nr],MATCH(1,('[1]3.2'!$AM134=[1]!SAN[RAS])*('[1]3.2'!CW$7=[1]SAN!$B$5:$B$154),0)),"")</f>
        <v/>
      </c>
      <c r="CX134" s="151" t="str">
        <f t="array" ref="CX134">IFERROR(INDEX([1]!SAN[DK_nr],MATCH(1,('[1]3.2'!$AM134=[1]!SAN[RAS])*('[1]3.2'!CX$7=[1]SAN!$B$5:$B$154),0)),"")</f>
        <v/>
      </c>
      <c r="CY134" s="151" t="str">
        <f t="array" ref="CY134">IFERROR(INDEX([1]!SAN[DK_nr],MATCH(1,('[1]3.2'!$AM134=[1]!SAN[RAS])*('[1]3.2'!CY$7=[1]SAN!$B$5:$B$154),0)),"")</f>
        <v/>
      </c>
      <c r="CZ134" s="151" t="str">
        <f t="array" ref="CZ134">IFERROR(INDEX([1]!SAN[DK_nr],MATCH(1,('[1]3.2'!$AM134=[1]!SAN[RAS])*('[1]3.2'!CZ$7=[1]SAN!$B$5:$B$154),0)),"")</f>
        <v/>
      </c>
      <c r="DA134" s="151" t="str">
        <f t="array" ref="DA134">IFERROR(INDEX([1]!SAN[DK_nr],MATCH(1,('[1]3.2'!$AM134=[1]!SAN[RAS])*('[1]3.2'!DA$7=[1]SAN!$B$5:$B$154),0)),"")</f>
        <v/>
      </c>
      <c r="DB134" s="151" t="str">
        <f t="array" ref="DB134">IFERROR(INDEX([1]!SAN[DK_nr],MATCH(1,('[1]3.2'!$AM134=[1]!SAN[RAS])*('[1]3.2'!DB$7=[1]SAN!$B$5:$B$154),0)),"")</f>
        <v/>
      </c>
      <c r="DC134" s="151" t="str">
        <f t="array" ref="DC134">IFERROR(INDEX([1]!SAN[DK_nr],MATCH(1,('[1]3.2'!$AM134=[1]!SAN[RAS])*('[1]3.2'!DC$7=[1]SAN!$B$5:$B$154),0)),"")</f>
        <v/>
      </c>
      <c r="DD134" s="151" t="str">
        <f t="array" ref="DD134">IFERROR(INDEX([1]!SAN[DK_nr],MATCH(1,('[1]3.2'!$AM134=[1]!SAN[RAS])*('[1]3.2'!DD$7=[1]SAN!$B$5:$B$154),0)),"")</f>
        <v/>
      </c>
      <c r="DE134" s="151" t="str">
        <f t="array" ref="DE134">IFERROR(INDEX([1]!SAN[DK_nr],MATCH(1,('[1]3.2'!$AM134=[1]!SAN[RAS])*('[1]3.2'!DE$7=[1]SAN!$B$5:$B$154),0)),"")</f>
        <v/>
      </c>
      <c r="DF134" s="151" t="str">
        <f t="array" ref="DF134">IFERROR(INDEX([1]!SAN[DK_nr],MATCH(1,('[1]3.2'!$AM134=[1]!SAN[RAS])*('[1]3.2'!DF$7=[1]SAN!$B$5:$B$154),0)),"")</f>
        <v/>
      </c>
      <c r="DG134" s="151" t="str">
        <f t="array" ref="DG134">IFERROR(INDEX([1]!SAN[DK_nr],MATCH(1,('[1]3.2'!$AM134=[1]!SAN[RAS])*('[1]3.2'!DG$7=[1]SAN!$B$5:$B$154),0)),"")</f>
        <v/>
      </c>
      <c r="DH134" s="151" t="str">
        <f t="array" ref="DH134">IFERROR(INDEX([1]!SAN[DK_nr],MATCH(1,('[1]3.2'!$AM134=[1]!SAN[RAS])*('[1]3.2'!DH$7=[1]SAN!$B$5:$B$154),0)),"")</f>
        <v/>
      </c>
      <c r="DI134" s="151" t="str">
        <f t="array" ref="DI134">IFERROR(INDEX([1]!SAN[DK_nr],MATCH(1,('[1]3.2'!$AM134=[1]!SAN[RAS])*('[1]3.2'!DI$7=[1]SAN!$B$5:$B$154),0)),"")</f>
        <v/>
      </c>
      <c r="DJ134" s="151" t="str">
        <f t="array" ref="DJ134">IFERROR(INDEX([1]!SAN[DK_nr],MATCH(1,('[1]3.2'!$AM134=[1]!SAN[RAS])*('[1]3.2'!DJ$7=[1]SAN!$B$5:$B$154),0)),"")</f>
        <v/>
      </c>
      <c r="DK134" s="151" t="str">
        <f t="array" ref="DK134">IFERROR(INDEX([1]!SAN[DK_nr],MATCH(1,('[1]3.2'!$AM134=[1]!SAN[RAS])*('[1]3.2'!DK$7=[1]SAN!$B$5:$B$154),0)),"")</f>
        <v/>
      </c>
      <c r="DL134" s="151" t="str">
        <f t="array" ref="DL134">IFERROR(INDEX([1]!SAN[DK_nr],MATCH(1,('[1]3.2'!$AM134=[1]!SAN[RAS])*('[1]3.2'!DL$7=[1]SAN!$B$5:$B$154),0)),"")</f>
        <v/>
      </c>
      <c r="DM134" s="151" t="str">
        <f t="array" ref="DM134">IFERROR(INDEX([1]!SAN[DK_nr],MATCH(1,('[1]3.2'!$AM134=[1]!SAN[RAS])*('[1]3.2'!DM$7=[1]SAN!$B$5:$B$154),0)),"")</f>
        <v/>
      </c>
      <c r="DN134" s="151" t="str">
        <f t="array" ref="DN134">IFERROR(INDEX([1]!SAN[DK_nr],MATCH(1,('[1]3.2'!$AM134=[1]!SAN[RAS])*('[1]3.2'!DN$7=[1]SAN!$B$5:$B$154),0)),"")</f>
        <v/>
      </c>
      <c r="DO134" s="151" t="str">
        <f t="array" ref="DO134">IFERROR(INDEX([1]!SAN[DK_nr],MATCH(1,('[1]3.2'!$AM134=[1]!SAN[RAS])*('[1]3.2'!DO$7=[1]SAN!$B$5:$B$154),0)),"")</f>
        <v/>
      </c>
      <c r="DP134" s="151" t="str">
        <f t="array" ref="DP134">IFERROR(INDEX([1]!SAN[DK_nr],MATCH(1,('[1]3.2'!$AM134=[1]!SAN[RAS])*('[1]3.2'!DP$7=[1]SAN!$B$5:$B$154),0)),"")</f>
        <v/>
      </c>
      <c r="DQ134" s="151" t="str">
        <f t="array" ref="DQ134">IFERROR(INDEX([1]!SAN[DK_nr],MATCH(1,('[1]3.2'!$AM134=[1]!SAN[RAS])*('[1]3.2'!DQ$7=[1]SAN!$B$5:$B$154),0)),"")</f>
        <v/>
      </c>
      <c r="DR134" s="151" t="str">
        <f t="array" ref="DR134">IFERROR(INDEX([1]!SAN[DK_nr],MATCH(1,('[1]3.2'!$AM134=[1]!SAN[RAS])*('[1]3.2'!DR$7=[1]SAN!$B$5:$B$154),0)),"")</f>
        <v/>
      </c>
      <c r="DS134" s="151" t="str">
        <f t="array" ref="DS134">IFERROR(INDEX([1]!SAN[DK_nr],MATCH(1,('[1]3.2'!$AM134=[1]!SAN[RAS])*('[1]3.2'!DS$7=[1]SAN!$B$5:$B$154),0)),"")</f>
        <v/>
      </c>
      <c r="DT134" s="151" t="str">
        <f t="array" ref="DT134">IFERROR(INDEX([1]!SAN[DK_nr],MATCH(1,('[1]3.2'!$AM134=[1]!SAN[RAS])*('[1]3.2'!DT$7=[1]SAN!$B$5:$B$154),0)),"")</f>
        <v/>
      </c>
      <c r="DU134" s="151" t="str">
        <f t="array" ref="DU134">IFERROR(INDEX([1]!SAN[DK_nr],MATCH(1,('[1]3.2'!$AM134=[1]!SAN[RAS])*('[1]3.2'!DU$7=[1]SAN!$B$5:$B$154),0)),"")</f>
        <v/>
      </c>
      <c r="DV134" s="151" t="str">
        <f t="array" ref="DV134">IFERROR(INDEX([1]!SAN[DK_nr],MATCH(1,('[1]3.2'!$AM134=[1]!SAN[RAS])*('[1]3.2'!DV$7=[1]SAN!$B$5:$B$154),0)),"")</f>
        <v/>
      </c>
      <c r="DW134" s="151" t="str">
        <f t="array" ref="DW134">IFERROR(INDEX([1]!SAN[DK_nr],MATCH(1,('[1]3.2'!$AM134=[1]!SAN[RAS])*('[1]3.2'!DW$7=[1]SAN!$B$5:$B$154),0)),"")</f>
        <v/>
      </c>
      <c r="DX134" s="151" t="str">
        <f t="array" ref="DX134">IFERROR(INDEX([1]!SAN[DK_nr],MATCH(1,('[1]3.2'!$AM134=[1]!SAN[RAS])*('[1]3.2'!DX$7=[1]SAN!$B$5:$B$154),0)),"")</f>
        <v/>
      </c>
      <c r="DY134" s="151" t="str">
        <f t="array" ref="DY134">IFERROR(INDEX([1]!SAN[DK_nr],MATCH(1,('[1]3.2'!$AM134=[1]!SAN[RAS])*('[1]3.2'!DY$7=[1]SAN!$B$5:$B$154),0)),"")</f>
        <v/>
      </c>
      <c r="DZ134" s="151" t="str">
        <f t="array" ref="DZ134">IFERROR(INDEX([1]!SAN[DK_nr],MATCH(1,('[1]3.2'!$AM134=[1]!SAN[RAS])*('[1]3.2'!DZ$7=[1]SAN!$B$5:$B$154),0)),"")</f>
        <v/>
      </c>
      <c r="EA134" s="151" t="str">
        <f t="array" ref="EA134">IFERROR(INDEX([1]!SAN[DK_nr],MATCH(1,('[1]3.2'!$AM134=[1]!SAN[RAS])*('[1]3.2'!EA$7=[1]SAN!$B$5:$B$154),0)),"")</f>
        <v/>
      </c>
      <c r="EB134" s="151" t="str">
        <f t="array" ref="EB134">IFERROR(INDEX([1]!SAN[DK_nr],MATCH(1,('[1]3.2'!$AM134=[1]!SAN[RAS])*('[1]3.2'!EB$7=[1]SAN!$B$5:$B$154),0)),"")</f>
        <v/>
      </c>
    </row>
    <row r="135" spans="2:132" ht="12.2" customHeight="1" x14ac:dyDescent="0.2">
      <c r="B135" s="168" t="s">
        <v>702</v>
      </c>
      <c r="C135" s="169" t="s">
        <v>703</v>
      </c>
      <c r="D135" s="170" t="str">
        <f t="shared" si="11"/>
        <v xml:space="preserve">                                                                                        </v>
      </c>
      <c r="E135" s="171" t="e">
        <f>+SUMIFS([1]!Sanaudos[Suma],[1]!Sanaudos[Pagal DK RAS],$AM135)</f>
        <v>#REF!</v>
      </c>
      <c r="F135" s="171"/>
      <c r="G135" s="171"/>
      <c r="H135" s="171"/>
      <c r="I135" s="171"/>
      <c r="J135" s="171" t="e">
        <f>+SUMIFS([1]!Sanaudos_kor[Suma],[1]!Sanaudos_kor[RAS],$AM135,[1]!Sanaudos_kor[KOR_nr],J$1)</f>
        <v>#REF!</v>
      </c>
      <c r="K135" s="171" t="e">
        <f>+SUMIFS([1]!Sanaudos_kor[Suma],[1]!Sanaudos_kor[RAS],$AM135,[1]!Sanaudos_kor[KOR_nr],K$1)</f>
        <v>#REF!</v>
      </c>
      <c r="L135" s="171" t="e">
        <f>+SUMIFS([1]!Sanaudos_kor[Suma],[1]!Sanaudos_kor[RAS],$AM135,[1]!Sanaudos_kor[KOR_nr],L$1)</f>
        <v>#REF!</v>
      </c>
      <c r="M135" s="171" t="e">
        <f>+SUMIFS([1]!Sanaudos_kor[Suma],[1]!Sanaudos_kor[RAS],$AM135,[1]!Sanaudos_kor[KOR_nr],M$1)</f>
        <v>#REF!</v>
      </c>
      <c r="N135" s="171" t="e">
        <f>+SUMIFS([1]!Sanaudos_kor[Suma],[1]!Sanaudos_kor[RAS],$AM135,[1]!Sanaudos_kor[KOR_nr],N$1)</f>
        <v>#REF!</v>
      </c>
      <c r="O135" s="171" t="e">
        <f>+SUMIFS([1]!Sanaudos_kor[Suma],[1]!Sanaudos_kor[RAS],$AM135,[1]!Sanaudos_kor[KOR_nr],O$1)</f>
        <v>#REF!</v>
      </c>
      <c r="P135" s="171" t="e">
        <f>+SUMIFS([1]!Sanaudos_kor[Suma],[1]!Sanaudos_kor[RAS],$AM135,[1]!Sanaudos_kor[KOR_nr],P$1)</f>
        <v>#REF!</v>
      </c>
      <c r="Q135" s="171" t="e">
        <f>+SUMIFS([1]!Sanaudos_kor[Suma],[1]!Sanaudos_kor[RAS],$AM135,[1]!Sanaudos_kor[KOR_nr],Q$1)</f>
        <v>#REF!</v>
      </c>
      <c r="R135" s="171" t="e">
        <f>+SUMIFS([1]!Sanaudos_kor[Suma],[1]!Sanaudos_kor[RAS],$AM135,[1]!Sanaudos_kor[KOR_nr],R$1)</f>
        <v>#REF!</v>
      </c>
      <c r="S135" s="171" t="e">
        <f>+SUMIFS([1]!Sanaudos_kor[Suma],[1]!Sanaudos_kor[RAS],$AM135,[1]!Sanaudos_kor[KOR_nr],S$1)</f>
        <v>#REF!</v>
      </c>
      <c r="T135" s="171" t="e">
        <f>+SUMIFS([1]!Sanaudos_kor[Suma],[1]!Sanaudos_kor[RAS],$AM135,[1]!Sanaudos_kor[KOR_nr],T$1)</f>
        <v>#REF!</v>
      </c>
      <c r="U135" s="171" t="e">
        <f>+SUMIFS([1]!Sanaudos_kor[Suma],[1]!Sanaudos_kor[RAS],$AM135,[1]!Sanaudos_kor[KOR_nr],U$1)</f>
        <v>#REF!</v>
      </c>
      <c r="V135" s="171" t="e">
        <f>+SUMIFS([1]!Sanaudos_kor[Suma],[1]!Sanaudos_kor[RAS],$AM135,[1]!Sanaudos_kor[KOR_nr],V$1)</f>
        <v>#REF!</v>
      </c>
      <c r="W135" s="171" t="e">
        <f>+SUMIFS([1]!Sanaudos_kor[Suma],[1]!Sanaudos_kor[RAS],$AM135,[1]!Sanaudos_kor[KOR_nr],W$1)</f>
        <v>#REF!</v>
      </c>
      <c r="X135" s="171" t="e">
        <f>+SUMIFS([1]!Sanaudos_kor[Suma],[1]!Sanaudos_kor[RAS],$AM135,[1]!Sanaudos_kor[KOR_nr],X$1)</f>
        <v>#REF!</v>
      </c>
      <c r="Y135" s="171" t="e">
        <f>+SUMIFS([1]!Sanaudos_kor[Suma],[1]!Sanaudos_kor[RAS],$AM135,[1]!Sanaudos_kor[KOR_nr],Y$1)</f>
        <v>#REF!</v>
      </c>
      <c r="Z135" s="171" t="e">
        <f>+SUMIFS([1]!Sanaudos_kor[Suma],[1]!Sanaudos_kor[RAS],$AM135,[1]!Sanaudos_kor[KOR_nr],Z$1)</f>
        <v>#REF!</v>
      </c>
      <c r="AA135" s="171" t="e">
        <f>+SUMIFS([1]!Sanaudos_kor[Suma],[1]!Sanaudos_kor[RAS],$AM135,[1]!Sanaudos_kor[KOR_nr],AA$1)</f>
        <v>#REF!</v>
      </c>
      <c r="AB135" s="171" t="e">
        <f>+SUMIFS([1]!Sanaudos_kor[Suma],[1]!Sanaudos_kor[RAS],$AM135,[1]!Sanaudos_kor[KOR_nr],AB$1)</f>
        <v>#REF!</v>
      </c>
      <c r="AC135" s="171" t="e">
        <f>+SUMIFS([1]!Sanaudos_kor[Suma],[1]!Sanaudos_kor[RAS],$AM135,[1]!Sanaudos_kor[KOR_nr],AC$1)</f>
        <v>#REF!</v>
      </c>
      <c r="AD135" s="171" t="e">
        <f>+SUMIFS([1]!Sanaudos_kor[Suma],[1]!Sanaudos_kor[RAS],$AM135,[1]!Sanaudos_kor[KOR_nr],AD$1)</f>
        <v>#REF!</v>
      </c>
      <c r="AE135" s="171" t="e">
        <f>+SUMIFS([1]!Sanaudos_kor[Suma],[1]!Sanaudos_kor[RAS],$AM135,[1]!Sanaudos_kor[KOR_nr],AE$1)</f>
        <v>#REF!</v>
      </c>
      <c r="AF135" s="171" t="e">
        <f t="shared" si="4"/>
        <v>#REF!</v>
      </c>
      <c r="AG135" s="538"/>
      <c r="AL135" s="172">
        <f>+'[1]3.pagrindinis'!A138</f>
        <v>1300</v>
      </c>
      <c r="AM135" s="172">
        <f>+'[1]3.pagrindinis'!B138</f>
        <v>1306</v>
      </c>
      <c r="AN135" s="166" t="e">
        <f>+SUMIFS('[1]5'!$M$8:$M$158,'[1]5'!$C$8:$C$158,$AM135)</f>
        <v>#VALUE!</v>
      </c>
      <c r="AO135" s="167" t="e">
        <f t="shared" si="5"/>
        <v>#VALUE!</v>
      </c>
      <c r="AR135" s="151" t="str">
        <f t="array" ref="AR135">IFERROR(INDEX([1]!SAN[DK_nr],MATCH(1,('[1]3.2'!$AM135=[1]!SAN[RAS])*('[1]3.2'!AR$7=[1]SAN!$B$5:$B$154),0)),"")</f>
        <v/>
      </c>
      <c r="AS135" s="151" t="str">
        <f t="array" ref="AS135">IFERROR(INDEX([1]!SAN[DK_nr],MATCH(1,('[1]3.2'!$AM135=[1]!SAN[RAS])*('[1]3.2'!AS$7=[1]SAN!$B$5:$B$154),0)),"")</f>
        <v/>
      </c>
      <c r="AT135" s="151" t="str">
        <f t="array" ref="AT135">IFERROR(INDEX([1]!SAN[DK_nr],MATCH(1,('[1]3.2'!$AM135=[1]!SAN[RAS])*('[1]3.2'!AT$7=[1]SAN!$B$5:$B$154),0)),"")</f>
        <v/>
      </c>
      <c r="AU135" s="151" t="str">
        <f t="array" ref="AU135">IFERROR(INDEX([1]!SAN[DK_nr],MATCH(1,('[1]3.2'!$AM135=[1]!SAN[RAS])*('[1]3.2'!AU$7=[1]SAN!$B$5:$B$154),0)),"")</f>
        <v/>
      </c>
      <c r="AV135" s="151" t="str">
        <f t="array" ref="AV135">IFERROR(INDEX([1]!SAN[DK_nr],MATCH(1,('[1]3.2'!$AM135=[1]!SAN[RAS])*('[1]3.2'!AV$7=[1]SAN!$B$5:$B$154),0)),"")</f>
        <v/>
      </c>
      <c r="AW135" s="151" t="str">
        <f t="array" ref="AW135">IFERROR(INDEX([1]!SAN[DK_nr],MATCH(1,('[1]3.2'!$AM135=[1]!SAN[RAS])*('[1]3.2'!AW$7=[1]SAN!$B$5:$B$154),0)),"")</f>
        <v/>
      </c>
      <c r="AX135" s="151" t="str">
        <f t="array" ref="AX135">IFERROR(INDEX([1]!SAN[DK_nr],MATCH(1,('[1]3.2'!$AM135=[1]!SAN[RAS])*('[1]3.2'!AX$7=[1]SAN!$B$5:$B$154),0)),"")</f>
        <v/>
      </c>
      <c r="AY135" s="151" t="str">
        <f t="array" ref="AY135">IFERROR(INDEX([1]!SAN[DK_nr],MATCH(1,('[1]3.2'!$AM135=[1]!SAN[RAS])*('[1]3.2'!AY$7=[1]SAN!$B$5:$B$154),0)),"")</f>
        <v/>
      </c>
      <c r="AZ135" s="151" t="str">
        <f t="array" ref="AZ135">IFERROR(INDEX([1]!SAN[DK_nr],MATCH(1,('[1]3.2'!$AM135=[1]!SAN[RAS])*('[1]3.2'!AZ$7=[1]SAN!$B$5:$B$154),0)),"")</f>
        <v/>
      </c>
      <c r="BA135" s="151" t="str">
        <f t="array" ref="BA135">IFERROR(INDEX([1]!SAN[DK_nr],MATCH(1,('[1]3.2'!$AM135=[1]!SAN[RAS])*('[1]3.2'!BA$7=[1]SAN!$B$5:$B$154),0)),"")</f>
        <v/>
      </c>
      <c r="BB135" s="151" t="str">
        <f t="array" ref="BB135">IFERROR(INDEX([1]!SAN[DK_nr],MATCH(1,('[1]3.2'!$AM135=[1]!SAN[RAS])*('[1]3.2'!BB$7=[1]SAN!$B$5:$B$154),0)),"")</f>
        <v/>
      </c>
      <c r="BC135" s="151" t="str">
        <f t="array" ref="BC135">IFERROR(INDEX([1]!SAN[DK_nr],MATCH(1,('[1]3.2'!$AM135=[1]!SAN[RAS])*('[1]3.2'!BC$7=[1]SAN!$B$5:$B$154),0)),"")</f>
        <v/>
      </c>
      <c r="BD135" s="151" t="str">
        <f t="array" ref="BD135">IFERROR(INDEX([1]!SAN[DK_nr],MATCH(1,('[1]3.2'!$AM135=[1]!SAN[RAS])*('[1]3.2'!BD$7=[1]SAN!$B$5:$B$154),0)),"")</f>
        <v/>
      </c>
      <c r="BE135" s="151" t="str">
        <f t="array" ref="BE135">IFERROR(INDEX([1]!SAN[DK_nr],MATCH(1,('[1]3.2'!$AM135=[1]!SAN[RAS])*('[1]3.2'!BE$7=[1]SAN!$B$5:$B$154),0)),"")</f>
        <v/>
      </c>
      <c r="BF135" s="151" t="str">
        <f t="array" ref="BF135">IFERROR(INDEX([1]!SAN[DK_nr],MATCH(1,('[1]3.2'!$AM135=[1]!SAN[RAS])*('[1]3.2'!BF$7=[1]SAN!$B$5:$B$154),0)),"")</f>
        <v/>
      </c>
      <c r="BG135" s="151" t="str">
        <f t="array" ref="BG135">IFERROR(INDEX([1]!SAN[DK_nr],MATCH(1,('[1]3.2'!$AM135=[1]!SAN[RAS])*('[1]3.2'!BG$7=[1]SAN!$B$5:$B$154),0)),"")</f>
        <v/>
      </c>
      <c r="BH135" s="151" t="str">
        <f t="array" ref="BH135">IFERROR(INDEX([1]!SAN[DK_nr],MATCH(1,('[1]3.2'!$AM135=[1]!SAN[RAS])*('[1]3.2'!BH$7=[1]SAN!$B$5:$B$154),0)),"")</f>
        <v/>
      </c>
      <c r="BI135" s="151" t="str">
        <f t="array" ref="BI135">IFERROR(INDEX([1]!SAN[DK_nr],MATCH(1,('[1]3.2'!$AM135=[1]!SAN[RAS])*('[1]3.2'!BI$7=[1]SAN!$B$5:$B$154),0)),"")</f>
        <v/>
      </c>
      <c r="BJ135" s="151" t="str">
        <f t="array" ref="BJ135">IFERROR(INDEX([1]!SAN[DK_nr],MATCH(1,('[1]3.2'!$AM135=[1]!SAN[RAS])*('[1]3.2'!BJ$7=[1]SAN!$B$5:$B$154),0)),"")</f>
        <v/>
      </c>
      <c r="BK135" s="151" t="str">
        <f t="array" ref="BK135">IFERROR(INDEX([1]!SAN[DK_nr],MATCH(1,('[1]3.2'!$AM135=[1]!SAN[RAS])*('[1]3.2'!BK$7=[1]SAN!$B$5:$B$154),0)),"")</f>
        <v/>
      </c>
      <c r="BL135" s="151" t="str">
        <f t="array" ref="BL135">IFERROR(INDEX([1]!SAN[DK_nr],MATCH(1,('[1]3.2'!$AM135=[1]!SAN[RAS])*('[1]3.2'!BL$7=[1]SAN!$B$5:$B$154),0)),"")</f>
        <v/>
      </c>
      <c r="BM135" s="151" t="str">
        <f t="array" ref="BM135">IFERROR(INDEX([1]!SAN[DK_nr],MATCH(1,('[1]3.2'!$AM135=[1]!SAN[RAS])*('[1]3.2'!BM$7=[1]SAN!$B$5:$B$154),0)),"")</f>
        <v/>
      </c>
      <c r="BN135" s="151" t="str">
        <f t="array" ref="BN135">IFERROR(INDEX([1]!SAN[DK_nr],MATCH(1,('[1]3.2'!$AM135=[1]!SAN[RAS])*('[1]3.2'!BN$7=[1]SAN!$B$5:$B$154),0)),"")</f>
        <v/>
      </c>
      <c r="BO135" s="151" t="str">
        <f t="array" ref="BO135">IFERROR(INDEX([1]!SAN[DK_nr],MATCH(1,('[1]3.2'!$AM135=[1]!SAN[RAS])*('[1]3.2'!BO$7=[1]SAN!$B$5:$B$154),0)),"")</f>
        <v/>
      </c>
      <c r="BP135" s="151" t="str">
        <f t="array" ref="BP135">IFERROR(INDEX([1]!SAN[DK_nr],MATCH(1,('[1]3.2'!$AM135=[1]!SAN[RAS])*('[1]3.2'!BP$7=[1]SAN!$B$5:$B$154),0)),"")</f>
        <v/>
      </c>
      <c r="BQ135" s="151" t="str">
        <f t="array" ref="BQ135">IFERROR(INDEX([1]!SAN[DK_nr],MATCH(1,('[1]3.2'!$AM135=[1]!SAN[RAS])*('[1]3.2'!BQ$7=[1]SAN!$B$5:$B$154),0)),"")</f>
        <v/>
      </c>
      <c r="BR135" s="151" t="str">
        <f t="array" ref="BR135">IFERROR(INDEX([1]!SAN[DK_nr],MATCH(1,('[1]3.2'!$AM135=[1]!SAN[RAS])*('[1]3.2'!BR$7=[1]SAN!$B$5:$B$154),0)),"")</f>
        <v/>
      </c>
      <c r="BS135" s="151" t="str">
        <f t="array" ref="BS135">IFERROR(INDEX([1]!SAN[DK_nr],MATCH(1,('[1]3.2'!$AM135=[1]!SAN[RAS])*('[1]3.2'!BS$7=[1]SAN!$B$5:$B$154),0)),"")</f>
        <v/>
      </c>
      <c r="BT135" s="151" t="str">
        <f t="array" ref="BT135">IFERROR(INDEX([1]!SAN[DK_nr],MATCH(1,('[1]3.2'!$AM135=[1]!SAN[RAS])*('[1]3.2'!BT$7=[1]SAN!$B$5:$B$154),0)),"")</f>
        <v/>
      </c>
      <c r="BU135" s="151" t="str">
        <f t="array" ref="BU135">IFERROR(INDEX([1]!SAN[DK_nr],MATCH(1,('[1]3.2'!$AM135=[1]!SAN[RAS])*('[1]3.2'!BU$7=[1]SAN!$B$5:$B$154),0)),"")</f>
        <v/>
      </c>
      <c r="BV135" s="151" t="str">
        <f t="array" ref="BV135">IFERROR(INDEX([1]!SAN[DK_nr],MATCH(1,('[1]3.2'!$AM135=[1]!SAN[RAS])*('[1]3.2'!BV$7=[1]SAN!$B$5:$B$154),0)),"")</f>
        <v/>
      </c>
      <c r="BW135" s="151" t="str">
        <f t="array" ref="BW135">IFERROR(INDEX([1]!SAN[DK_nr],MATCH(1,('[1]3.2'!$AM135=[1]!SAN[RAS])*('[1]3.2'!BW$7=[1]SAN!$B$5:$B$154),0)),"")</f>
        <v/>
      </c>
      <c r="BX135" s="151" t="str">
        <f t="array" ref="BX135">IFERROR(INDEX([1]!SAN[DK_nr],MATCH(1,('[1]3.2'!$AM135=[1]!SAN[RAS])*('[1]3.2'!BX$7=[1]SAN!$B$5:$B$154),0)),"")</f>
        <v/>
      </c>
      <c r="BY135" s="151" t="str">
        <f t="array" ref="BY135">IFERROR(INDEX([1]!SAN[DK_nr],MATCH(1,('[1]3.2'!$AM135=[1]!SAN[RAS])*('[1]3.2'!BY$7=[1]SAN!$B$5:$B$154),0)),"")</f>
        <v/>
      </c>
      <c r="BZ135" s="151" t="str">
        <f t="array" ref="BZ135">IFERROR(INDEX([1]!SAN[DK_nr],MATCH(1,('[1]3.2'!$AM135=[1]!SAN[RAS])*('[1]3.2'!BZ$7=[1]SAN!$B$5:$B$154),0)),"")</f>
        <v/>
      </c>
      <c r="CA135" s="151" t="str">
        <f t="array" ref="CA135">IFERROR(INDEX([1]!SAN[DK_nr],MATCH(1,('[1]3.2'!$AM135=[1]!SAN[RAS])*('[1]3.2'!CA$7=[1]SAN!$B$5:$B$154),0)),"")</f>
        <v/>
      </c>
      <c r="CB135" s="151" t="str">
        <f t="array" ref="CB135">IFERROR(INDEX([1]!SAN[DK_nr],MATCH(1,('[1]3.2'!$AM135=[1]!SAN[RAS])*('[1]3.2'!CB$7=[1]SAN!$B$5:$B$154),0)),"")</f>
        <v/>
      </c>
      <c r="CC135" s="151" t="str">
        <f t="array" ref="CC135">IFERROR(INDEX([1]!SAN[DK_nr],MATCH(1,('[1]3.2'!$AM135=[1]!SAN[RAS])*('[1]3.2'!CC$7=[1]SAN!$B$5:$B$154),0)),"")</f>
        <v/>
      </c>
      <c r="CD135" s="151" t="str">
        <f t="array" ref="CD135">IFERROR(INDEX([1]!SAN[DK_nr],MATCH(1,('[1]3.2'!$AM135=[1]!SAN[RAS])*('[1]3.2'!CD$7=[1]SAN!$B$5:$B$154),0)),"")</f>
        <v/>
      </c>
      <c r="CE135" s="151" t="str">
        <f t="array" ref="CE135">IFERROR(INDEX([1]!SAN[DK_nr],MATCH(1,('[1]3.2'!$AM135=[1]!SAN[RAS])*('[1]3.2'!CE$7=[1]SAN!$B$5:$B$154),0)),"")</f>
        <v/>
      </c>
      <c r="CF135" s="151" t="str">
        <f t="array" ref="CF135">IFERROR(INDEX([1]!SAN[DK_nr],MATCH(1,('[1]3.2'!$AM135=[1]!SAN[RAS])*('[1]3.2'!CF$7=[1]SAN!$B$5:$B$154),0)),"")</f>
        <v/>
      </c>
      <c r="CG135" s="151" t="str">
        <f t="array" ref="CG135">IFERROR(INDEX([1]!SAN[DK_nr],MATCH(1,('[1]3.2'!$AM135=[1]!SAN[RAS])*('[1]3.2'!CG$7=[1]SAN!$B$5:$B$154),0)),"")</f>
        <v/>
      </c>
      <c r="CH135" s="151" t="str">
        <f t="array" ref="CH135">IFERROR(INDEX([1]!SAN[DK_nr],MATCH(1,('[1]3.2'!$AM135=[1]!SAN[RAS])*('[1]3.2'!CH$7=[1]SAN!$B$5:$B$154),0)),"")</f>
        <v/>
      </c>
      <c r="CI135" s="151" t="str">
        <f t="array" ref="CI135">IFERROR(INDEX([1]!SAN[DK_nr],MATCH(1,('[1]3.2'!$AM135=[1]!SAN[RAS])*('[1]3.2'!CI$7=[1]SAN!$B$5:$B$154),0)),"")</f>
        <v/>
      </c>
      <c r="CJ135" s="151" t="str">
        <f t="array" ref="CJ135">IFERROR(INDEX([1]!SAN[DK_nr],MATCH(1,('[1]3.2'!$AM135=[1]!SAN[RAS])*('[1]3.2'!CJ$7=[1]SAN!$B$5:$B$154),0)),"")</f>
        <v/>
      </c>
      <c r="CK135" s="151" t="str">
        <f t="array" ref="CK135">IFERROR(INDEX([1]!SAN[DK_nr],MATCH(1,('[1]3.2'!$AM135=[1]!SAN[RAS])*('[1]3.2'!CK$7=[1]SAN!$B$5:$B$154),0)),"")</f>
        <v/>
      </c>
      <c r="CL135" s="151" t="str">
        <f t="array" ref="CL135">IFERROR(INDEX([1]!SAN[DK_nr],MATCH(1,('[1]3.2'!$AM135=[1]!SAN[RAS])*('[1]3.2'!CL$7=[1]SAN!$B$5:$B$154),0)),"")</f>
        <v/>
      </c>
      <c r="CM135" s="151" t="str">
        <f t="array" ref="CM135">IFERROR(INDEX([1]!SAN[DK_nr],MATCH(1,('[1]3.2'!$AM135=[1]!SAN[RAS])*('[1]3.2'!CM$7=[1]SAN!$B$5:$B$154),0)),"")</f>
        <v/>
      </c>
      <c r="CN135" s="151" t="str">
        <f t="array" ref="CN135">IFERROR(INDEX([1]!SAN[DK_nr],MATCH(1,('[1]3.2'!$AM135=[1]!SAN[RAS])*('[1]3.2'!CN$7=[1]SAN!$B$5:$B$154),0)),"")</f>
        <v/>
      </c>
      <c r="CO135" s="151" t="str">
        <f t="array" ref="CO135">IFERROR(INDEX([1]!SAN[DK_nr],MATCH(1,('[1]3.2'!$AM135=[1]!SAN[RAS])*('[1]3.2'!CO$7=[1]SAN!$B$5:$B$154),0)),"")</f>
        <v/>
      </c>
      <c r="CP135" s="151" t="str">
        <f t="array" ref="CP135">IFERROR(INDEX([1]!SAN[DK_nr],MATCH(1,('[1]3.2'!$AM135=[1]!SAN[RAS])*('[1]3.2'!CP$7=[1]SAN!$B$5:$B$154),0)),"")</f>
        <v/>
      </c>
      <c r="CQ135" s="151" t="str">
        <f t="array" ref="CQ135">IFERROR(INDEX([1]!SAN[DK_nr],MATCH(1,('[1]3.2'!$AM135=[1]!SAN[RAS])*('[1]3.2'!CQ$7=[1]SAN!$B$5:$B$154),0)),"")</f>
        <v/>
      </c>
      <c r="CR135" s="151" t="str">
        <f t="array" ref="CR135">IFERROR(INDEX([1]!SAN[DK_nr],MATCH(1,('[1]3.2'!$AM135=[1]!SAN[RAS])*('[1]3.2'!CR$7=[1]SAN!$B$5:$B$154),0)),"")</f>
        <v/>
      </c>
      <c r="CS135" s="151" t="str">
        <f t="array" ref="CS135">IFERROR(INDEX([1]!SAN[DK_nr],MATCH(1,('[1]3.2'!$AM135=[1]!SAN[RAS])*('[1]3.2'!CS$7=[1]SAN!$B$5:$B$154),0)),"")</f>
        <v/>
      </c>
      <c r="CT135" s="151" t="str">
        <f t="array" ref="CT135">IFERROR(INDEX([1]!SAN[DK_nr],MATCH(1,('[1]3.2'!$AM135=[1]!SAN[RAS])*('[1]3.2'!CT$7=[1]SAN!$B$5:$B$154),0)),"")</f>
        <v/>
      </c>
      <c r="CU135" s="151" t="str">
        <f t="array" ref="CU135">IFERROR(INDEX([1]!SAN[DK_nr],MATCH(1,('[1]3.2'!$AM135=[1]!SAN[RAS])*('[1]3.2'!CU$7=[1]SAN!$B$5:$B$154),0)),"")</f>
        <v/>
      </c>
      <c r="CV135" s="151" t="str">
        <f t="array" ref="CV135">IFERROR(INDEX([1]!SAN[DK_nr],MATCH(1,('[1]3.2'!$AM135=[1]!SAN[RAS])*('[1]3.2'!CV$7=[1]SAN!$B$5:$B$154),0)),"")</f>
        <v/>
      </c>
      <c r="CW135" s="151" t="str">
        <f t="array" ref="CW135">IFERROR(INDEX([1]!SAN[DK_nr],MATCH(1,('[1]3.2'!$AM135=[1]!SAN[RAS])*('[1]3.2'!CW$7=[1]SAN!$B$5:$B$154),0)),"")</f>
        <v/>
      </c>
      <c r="CX135" s="151" t="str">
        <f t="array" ref="CX135">IFERROR(INDEX([1]!SAN[DK_nr],MATCH(1,('[1]3.2'!$AM135=[1]!SAN[RAS])*('[1]3.2'!CX$7=[1]SAN!$B$5:$B$154),0)),"")</f>
        <v/>
      </c>
      <c r="CY135" s="151" t="str">
        <f t="array" ref="CY135">IFERROR(INDEX([1]!SAN[DK_nr],MATCH(1,('[1]3.2'!$AM135=[1]!SAN[RAS])*('[1]3.2'!CY$7=[1]SAN!$B$5:$B$154),0)),"")</f>
        <v/>
      </c>
      <c r="CZ135" s="151" t="str">
        <f t="array" ref="CZ135">IFERROR(INDEX([1]!SAN[DK_nr],MATCH(1,('[1]3.2'!$AM135=[1]!SAN[RAS])*('[1]3.2'!CZ$7=[1]SAN!$B$5:$B$154),0)),"")</f>
        <v/>
      </c>
      <c r="DA135" s="151" t="str">
        <f t="array" ref="DA135">IFERROR(INDEX([1]!SAN[DK_nr],MATCH(1,('[1]3.2'!$AM135=[1]!SAN[RAS])*('[1]3.2'!DA$7=[1]SAN!$B$5:$B$154),0)),"")</f>
        <v/>
      </c>
      <c r="DB135" s="151" t="str">
        <f t="array" ref="DB135">IFERROR(INDEX([1]!SAN[DK_nr],MATCH(1,('[1]3.2'!$AM135=[1]!SAN[RAS])*('[1]3.2'!DB$7=[1]SAN!$B$5:$B$154),0)),"")</f>
        <v/>
      </c>
      <c r="DC135" s="151" t="str">
        <f t="array" ref="DC135">IFERROR(INDEX([1]!SAN[DK_nr],MATCH(1,('[1]3.2'!$AM135=[1]!SAN[RAS])*('[1]3.2'!DC$7=[1]SAN!$B$5:$B$154),0)),"")</f>
        <v/>
      </c>
      <c r="DD135" s="151" t="str">
        <f t="array" ref="DD135">IFERROR(INDEX([1]!SAN[DK_nr],MATCH(1,('[1]3.2'!$AM135=[1]!SAN[RAS])*('[1]3.2'!DD$7=[1]SAN!$B$5:$B$154),0)),"")</f>
        <v/>
      </c>
      <c r="DE135" s="151" t="str">
        <f t="array" ref="DE135">IFERROR(INDEX([1]!SAN[DK_nr],MATCH(1,('[1]3.2'!$AM135=[1]!SAN[RAS])*('[1]3.2'!DE$7=[1]SAN!$B$5:$B$154),0)),"")</f>
        <v/>
      </c>
      <c r="DF135" s="151" t="str">
        <f t="array" ref="DF135">IFERROR(INDEX([1]!SAN[DK_nr],MATCH(1,('[1]3.2'!$AM135=[1]!SAN[RAS])*('[1]3.2'!DF$7=[1]SAN!$B$5:$B$154),0)),"")</f>
        <v/>
      </c>
      <c r="DG135" s="151" t="str">
        <f t="array" ref="DG135">IFERROR(INDEX([1]!SAN[DK_nr],MATCH(1,('[1]3.2'!$AM135=[1]!SAN[RAS])*('[1]3.2'!DG$7=[1]SAN!$B$5:$B$154),0)),"")</f>
        <v/>
      </c>
      <c r="DH135" s="151" t="str">
        <f t="array" ref="DH135">IFERROR(INDEX([1]!SAN[DK_nr],MATCH(1,('[1]3.2'!$AM135=[1]!SAN[RAS])*('[1]3.2'!DH$7=[1]SAN!$B$5:$B$154),0)),"")</f>
        <v/>
      </c>
      <c r="DI135" s="151" t="str">
        <f t="array" ref="DI135">IFERROR(INDEX([1]!SAN[DK_nr],MATCH(1,('[1]3.2'!$AM135=[1]!SAN[RAS])*('[1]3.2'!DI$7=[1]SAN!$B$5:$B$154),0)),"")</f>
        <v/>
      </c>
      <c r="DJ135" s="151" t="str">
        <f t="array" ref="DJ135">IFERROR(INDEX([1]!SAN[DK_nr],MATCH(1,('[1]3.2'!$AM135=[1]!SAN[RAS])*('[1]3.2'!DJ$7=[1]SAN!$B$5:$B$154),0)),"")</f>
        <v/>
      </c>
      <c r="DK135" s="151" t="str">
        <f t="array" ref="DK135">IFERROR(INDEX([1]!SAN[DK_nr],MATCH(1,('[1]3.2'!$AM135=[1]!SAN[RAS])*('[1]3.2'!DK$7=[1]SAN!$B$5:$B$154),0)),"")</f>
        <v/>
      </c>
      <c r="DL135" s="151" t="str">
        <f t="array" ref="DL135">IFERROR(INDEX([1]!SAN[DK_nr],MATCH(1,('[1]3.2'!$AM135=[1]!SAN[RAS])*('[1]3.2'!DL$7=[1]SAN!$B$5:$B$154),0)),"")</f>
        <v/>
      </c>
      <c r="DM135" s="151" t="str">
        <f t="array" ref="DM135">IFERROR(INDEX([1]!SAN[DK_nr],MATCH(1,('[1]3.2'!$AM135=[1]!SAN[RAS])*('[1]3.2'!DM$7=[1]SAN!$B$5:$B$154),0)),"")</f>
        <v/>
      </c>
      <c r="DN135" s="151" t="str">
        <f t="array" ref="DN135">IFERROR(INDEX([1]!SAN[DK_nr],MATCH(1,('[1]3.2'!$AM135=[1]!SAN[RAS])*('[1]3.2'!DN$7=[1]SAN!$B$5:$B$154),0)),"")</f>
        <v/>
      </c>
      <c r="DO135" s="151" t="str">
        <f t="array" ref="DO135">IFERROR(INDEX([1]!SAN[DK_nr],MATCH(1,('[1]3.2'!$AM135=[1]!SAN[RAS])*('[1]3.2'!DO$7=[1]SAN!$B$5:$B$154),0)),"")</f>
        <v/>
      </c>
      <c r="DP135" s="151" t="str">
        <f t="array" ref="DP135">IFERROR(INDEX([1]!SAN[DK_nr],MATCH(1,('[1]3.2'!$AM135=[1]!SAN[RAS])*('[1]3.2'!DP$7=[1]SAN!$B$5:$B$154),0)),"")</f>
        <v/>
      </c>
      <c r="DQ135" s="151" t="str">
        <f t="array" ref="DQ135">IFERROR(INDEX([1]!SAN[DK_nr],MATCH(1,('[1]3.2'!$AM135=[1]!SAN[RAS])*('[1]3.2'!DQ$7=[1]SAN!$B$5:$B$154),0)),"")</f>
        <v/>
      </c>
      <c r="DR135" s="151" t="str">
        <f t="array" ref="DR135">IFERROR(INDEX([1]!SAN[DK_nr],MATCH(1,('[1]3.2'!$AM135=[1]!SAN[RAS])*('[1]3.2'!DR$7=[1]SAN!$B$5:$B$154),0)),"")</f>
        <v/>
      </c>
      <c r="DS135" s="151" t="str">
        <f t="array" ref="DS135">IFERROR(INDEX([1]!SAN[DK_nr],MATCH(1,('[1]3.2'!$AM135=[1]!SAN[RAS])*('[1]3.2'!DS$7=[1]SAN!$B$5:$B$154),0)),"")</f>
        <v/>
      </c>
      <c r="DT135" s="151" t="str">
        <f t="array" ref="DT135">IFERROR(INDEX([1]!SAN[DK_nr],MATCH(1,('[1]3.2'!$AM135=[1]!SAN[RAS])*('[1]3.2'!DT$7=[1]SAN!$B$5:$B$154),0)),"")</f>
        <v/>
      </c>
      <c r="DU135" s="151" t="str">
        <f t="array" ref="DU135">IFERROR(INDEX([1]!SAN[DK_nr],MATCH(1,('[1]3.2'!$AM135=[1]!SAN[RAS])*('[1]3.2'!DU$7=[1]SAN!$B$5:$B$154),0)),"")</f>
        <v/>
      </c>
      <c r="DV135" s="151" t="str">
        <f t="array" ref="DV135">IFERROR(INDEX([1]!SAN[DK_nr],MATCH(1,('[1]3.2'!$AM135=[1]!SAN[RAS])*('[1]3.2'!DV$7=[1]SAN!$B$5:$B$154),0)),"")</f>
        <v/>
      </c>
      <c r="DW135" s="151" t="str">
        <f t="array" ref="DW135">IFERROR(INDEX([1]!SAN[DK_nr],MATCH(1,('[1]3.2'!$AM135=[1]!SAN[RAS])*('[1]3.2'!DW$7=[1]SAN!$B$5:$B$154),0)),"")</f>
        <v/>
      </c>
      <c r="DX135" s="151" t="str">
        <f t="array" ref="DX135">IFERROR(INDEX([1]!SAN[DK_nr],MATCH(1,('[1]3.2'!$AM135=[1]!SAN[RAS])*('[1]3.2'!DX$7=[1]SAN!$B$5:$B$154),0)),"")</f>
        <v/>
      </c>
      <c r="DY135" s="151" t="str">
        <f t="array" ref="DY135">IFERROR(INDEX([1]!SAN[DK_nr],MATCH(1,('[1]3.2'!$AM135=[1]!SAN[RAS])*('[1]3.2'!DY$7=[1]SAN!$B$5:$B$154),0)),"")</f>
        <v/>
      </c>
      <c r="DZ135" s="151" t="str">
        <f t="array" ref="DZ135">IFERROR(INDEX([1]!SAN[DK_nr],MATCH(1,('[1]3.2'!$AM135=[1]!SAN[RAS])*('[1]3.2'!DZ$7=[1]SAN!$B$5:$B$154),0)),"")</f>
        <v/>
      </c>
      <c r="EA135" s="151" t="str">
        <f t="array" ref="EA135">IFERROR(INDEX([1]!SAN[DK_nr],MATCH(1,('[1]3.2'!$AM135=[1]!SAN[RAS])*('[1]3.2'!EA$7=[1]SAN!$B$5:$B$154),0)),"")</f>
        <v/>
      </c>
      <c r="EB135" s="151" t="str">
        <f t="array" ref="EB135">IFERROR(INDEX([1]!SAN[DK_nr],MATCH(1,('[1]3.2'!$AM135=[1]!SAN[RAS])*('[1]3.2'!EB$7=[1]SAN!$B$5:$B$154),0)),"")</f>
        <v/>
      </c>
    </row>
    <row r="136" spans="2:132" ht="12.2" customHeight="1" x14ac:dyDescent="0.2">
      <c r="B136" s="168" t="s">
        <v>704</v>
      </c>
      <c r="C136" s="169" t="s">
        <v>705</v>
      </c>
      <c r="D136" s="170" t="str">
        <f t="shared" si="11"/>
        <v xml:space="preserve">                                                                                        </v>
      </c>
      <c r="E136" s="171" t="e">
        <f>+SUMIFS([1]!Sanaudos[Suma],[1]!Sanaudos[Pagal DK RAS],$AM136)</f>
        <v>#REF!</v>
      </c>
      <c r="F136" s="171"/>
      <c r="G136" s="171"/>
      <c r="H136" s="171"/>
      <c r="I136" s="171"/>
      <c r="J136" s="171" t="e">
        <f>+SUMIFS([1]!Sanaudos_kor[Suma],[1]!Sanaudos_kor[RAS],$AM136,[1]!Sanaudos_kor[KOR_nr],J$1)</f>
        <v>#REF!</v>
      </c>
      <c r="K136" s="171" t="e">
        <f>+SUMIFS([1]!Sanaudos_kor[Suma],[1]!Sanaudos_kor[RAS],$AM136,[1]!Sanaudos_kor[KOR_nr],K$1)</f>
        <v>#REF!</v>
      </c>
      <c r="L136" s="171" t="e">
        <f>+SUMIFS([1]!Sanaudos_kor[Suma],[1]!Sanaudos_kor[RAS],$AM136,[1]!Sanaudos_kor[KOR_nr],L$1)</f>
        <v>#REF!</v>
      </c>
      <c r="M136" s="171" t="e">
        <f>+SUMIFS([1]!Sanaudos_kor[Suma],[1]!Sanaudos_kor[RAS],$AM136,[1]!Sanaudos_kor[KOR_nr],M$1)</f>
        <v>#REF!</v>
      </c>
      <c r="N136" s="171" t="e">
        <f>+SUMIFS([1]!Sanaudos_kor[Suma],[1]!Sanaudos_kor[RAS],$AM136,[1]!Sanaudos_kor[KOR_nr],N$1)</f>
        <v>#REF!</v>
      </c>
      <c r="O136" s="171" t="e">
        <f>+SUMIFS([1]!Sanaudos_kor[Suma],[1]!Sanaudos_kor[RAS],$AM136,[1]!Sanaudos_kor[KOR_nr],O$1)</f>
        <v>#REF!</v>
      </c>
      <c r="P136" s="171" t="e">
        <f>+SUMIFS([1]!Sanaudos_kor[Suma],[1]!Sanaudos_kor[RAS],$AM136,[1]!Sanaudos_kor[KOR_nr],P$1)</f>
        <v>#REF!</v>
      </c>
      <c r="Q136" s="171" t="e">
        <f>+SUMIFS([1]!Sanaudos_kor[Suma],[1]!Sanaudos_kor[RAS],$AM136,[1]!Sanaudos_kor[KOR_nr],Q$1)</f>
        <v>#REF!</v>
      </c>
      <c r="R136" s="171" t="e">
        <f>+SUMIFS([1]!Sanaudos_kor[Suma],[1]!Sanaudos_kor[RAS],$AM136,[1]!Sanaudos_kor[KOR_nr],R$1)</f>
        <v>#REF!</v>
      </c>
      <c r="S136" s="171" t="e">
        <f>+SUMIFS([1]!Sanaudos_kor[Suma],[1]!Sanaudos_kor[RAS],$AM136,[1]!Sanaudos_kor[KOR_nr],S$1)</f>
        <v>#REF!</v>
      </c>
      <c r="T136" s="171" t="e">
        <f>+SUMIFS([1]!Sanaudos_kor[Suma],[1]!Sanaudos_kor[RAS],$AM136,[1]!Sanaudos_kor[KOR_nr],T$1)</f>
        <v>#REF!</v>
      </c>
      <c r="U136" s="171" t="e">
        <f>+SUMIFS([1]!Sanaudos_kor[Suma],[1]!Sanaudos_kor[RAS],$AM136,[1]!Sanaudos_kor[KOR_nr],U$1)</f>
        <v>#REF!</v>
      </c>
      <c r="V136" s="171" t="e">
        <f>+SUMIFS([1]!Sanaudos_kor[Suma],[1]!Sanaudos_kor[RAS],$AM136,[1]!Sanaudos_kor[KOR_nr],V$1)</f>
        <v>#REF!</v>
      </c>
      <c r="W136" s="171" t="e">
        <f>+SUMIFS([1]!Sanaudos_kor[Suma],[1]!Sanaudos_kor[RAS],$AM136,[1]!Sanaudos_kor[KOR_nr],W$1)</f>
        <v>#REF!</v>
      </c>
      <c r="X136" s="171" t="e">
        <f>+SUMIFS([1]!Sanaudos_kor[Suma],[1]!Sanaudos_kor[RAS],$AM136,[1]!Sanaudos_kor[KOR_nr],X$1)</f>
        <v>#REF!</v>
      </c>
      <c r="Y136" s="171" t="e">
        <f>+SUMIFS([1]!Sanaudos_kor[Suma],[1]!Sanaudos_kor[RAS],$AM136,[1]!Sanaudos_kor[KOR_nr],Y$1)</f>
        <v>#REF!</v>
      </c>
      <c r="Z136" s="171" t="e">
        <f>+SUMIFS([1]!Sanaudos_kor[Suma],[1]!Sanaudos_kor[RAS],$AM136,[1]!Sanaudos_kor[KOR_nr],Z$1)</f>
        <v>#REF!</v>
      </c>
      <c r="AA136" s="171" t="e">
        <f>+SUMIFS([1]!Sanaudos_kor[Suma],[1]!Sanaudos_kor[RAS],$AM136,[1]!Sanaudos_kor[KOR_nr],AA$1)</f>
        <v>#REF!</v>
      </c>
      <c r="AB136" s="171" t="e">
        <f>+SUMIFS([1]!Sanaudos_kor[Suma],[1]!Sanaudos_kor[RAS],$AM136,[1]!Sanaudos_kor[KOR_nr],AB$1)</f>
        <v>#REF!</v>
      </c>
      <c r="AC136" s="171" t="e">
        <f>+SUMIFS([1]!Sanaudos_kor[Suma],[1]!Sanaudos_kor[RAS],$AM136,[1]!Sanaudos_kor[KOR_nr],AC$1)</f>
        <v>#REF!</v>
      </c>
      <c r="AD136" s="171" t="e">
        <f>+SUMIFS([1]!Sanaudos_kor[Suma],[1]!Sanaudos_kor[RAS],$AM136,[1]!Sanaudos_kor[KOR_nr],AD$1)</f>
        <v>#REF!</v>
      </c>
      <c r="AE136" s="171" t="e">
        <f>+SUMIFS([1]!Sanaudos_kor[Suma],[1]!Sanaudos_kor[RAS],$AM136,[1]!Sanaudos_kor[KOR_nr],AE$1)</f>
        <v>#REF!</v>
      </c>
      <c r="AF136" s="171" t="e">
        <f t="shared" ref="AF136:AF155" si="12">SUM(E136:AE136)</f>
        <v>#REF!</v>
      </c>
      <c r="AG136" s="538"/>
      <c r="AL136" s="172">
        <f>+'[1]3.pagrindinis'!A139</f>
        <v>1300</v>
      </c>
      <c r="AM136" s="172">
        <f>+'[1]3.pagrindinis'!B139</f>
        <v>1307</v>
      </c>
      <c r="AN136" s="166" t="e">
        <f>+SUMIFS('[1]5'!$M$8:$M$158,'[1]5'!$C$8:$C$158,$AM136)</f>
        <v>#VALUE!</v>
      </c>
      <c r="AO136" s="167" t="e">
        <f t="shared" si="5"/>
        <v>#VALUE!</v>
      </c>
      <c r="AR136" s="151" t="str">
        <f t="array" ref="AR136">IFERROR(INDEX([1]!SAN[DK_nr],MATCH(1,('[1]3.2'!$AM136=[1]!SAN[RAS])*('[1]3.2'!AR$7=[1]SAN!$B$5:$B$154),0)),"")</f>
        <v/>
      </c>
      <c r="AS136" s="151" t="str">
        <f t="array" ref="AS136">IFERROR(INDEX([1]!SAN[DK_nr],MATCH(1,('[1]3.2'!$AM136=[1]!SAN[RAS])*('[1]3.2'!AS$7=[1]SAN!$B$5:$B$154),0)),"")</f>
        <v/>
      </c>
      <c r="AT136" s="151" t="str">
        <f t="array" ref="AT136">IFERROR(INDEX([1]!SAN[DK_nr],MATCH(1,('[1]3.2'!$AM136=[1]!SAN[RAS])*('[1]3.2'!AT$7=[1]SAN!$B$5:$B$154),0)),"")</f>
        <v/>
      </c>
      <c r="AU136" s="151" t="str">
        <f t="array" ref="AU136">IFERROR(INDEX([1]!SAN[DK_nr],MATCH(1,('[1]3.2'!$AM136=[1]!SAN[RAS])*('[1]3.2'!AU$7=[1]SAN!$B$5:$B$154),0)),"")</f>
        <v/>
      </c>
      <c r="AV136" s="151" t="str">
        <f t="array" ref="AV136">IFERROR(INDEX([1]!SAN[DK_nr],MATCH(1,('[1]3.2'!$AM136=[1]!SAN[RAS])*('[1]3.2'!AV$7=[1]SAN!$B$5:$B$154),0)),"")</f>
        <v/>
      </c>
      <c r="AW136" s="151" t="str">
        <f t="array" ref="AW136">IFERROR(INDEX([1]!SAN[DK_nr],MATCH(1,('[1]3.2'!$AM136=[1]!SAN[RAS])*('[1]3.2'!AW$7=[1]SAN!$B$5:$B$154),0)),"")</f>
        <v/>
      </c>
      <c r="AX136" s="151" t="str">
        <f t="array" ref="AX136">IFERROR(INDEX([1]!SAN[DK_nr],MATCH(1,('[1]3.2'!$AM136=[1]!SAN[RAS])*('[1]3.2'!AX$7=[1]SAN!$B$5:$B$154),0)),"")</f>
        <v/>
      </c>
      <c r="AY136" s="151" t="str">
        <f t="array" ref="AY136">IFERROR(INDEX([1]!SAN[DK_nr],MATCH(1,('[1]3.2'!$AM136=[1]!SAN[RAS])*('[1]3.2'!AY$7=[1]SAN!$B$5:$B$154),0)),"")</f>
        <v/>
      </c>
      <c r="AZ136" s="151" t="str">
        <f t="array" ref="AZ136">IFERROR(INDEX([1]!SAN[DK_nr],MATCH(1,('[1]3.2'!$AM136=[1]!SAN[RAS])*('[1]3.2'!AZ$7=[1]SAN!$B$5:$B$154),0)),"")</f>
        <v/>
      </c>
      <c r="BA136" s="151" t="str">
        <f t="array" ref="BA136">IFERROR(INDEX([1]!SAN[DK_nr],MATCH(1,('[1]3.2'!$AM136=[1]!SAN[RAS])*('[1]3.2'!BA$7=[1]SAN!$B$5:$B$154),0)),"")</f>
        <v/>
      </c>
      <c r="BB136" s="151" t="str">
        <f t="array" ref="BB136">IFERROR(INDEX([1]!SAN[DK_nr],MATCH(1,('[1]3.2'!$AM136=[1]!SAN[RAS])*('[1]3.2'!BB$7=[1]SAN!$B$5:$B$154),0)),"")</f>
        <v/>
      </c>
      <c r="BC136" s="151" t="str">
        <f t="array" ref="BC136">IFERROR(INDEX([1]!SAN[DK_nr],MATCH(1,('[1]3.2'!$AM136=[1]!SAN[RAS])*('[1]3.2'!BC$7=[1]SAN!$B$5:$B$154),0)),"")</f>
        <v/>
      </c>
      <c r="BD136" s="151" t="str">
        <f t="array" ref="BD136">IFERROR(INDEX([1]!SAN[DK_nr],MATCH(1,('[1]3.2'!$AM136=[1]!SAN[RAS])*('[1]3.2'!BD$7=[1]SAN!$B$5:$B$154),0)),"")</f>
        <v/>
      </c>
      <c r="BE136" s="151" t="str">
        <f t="array" ref="BE136">IFERROR(INDEX([1]!SAN[DK_nr],MATCH(1,('[1]3.2'!$AM136=[1]!SAN[RAS])*('[1]3.2'!BE$7=[1]SAN!$B$5:$B$154),0)),"")</f>
        <v/>
      </c>
      <c r="BF136" s="151" t="str">
        <f t="array" ref="BF136">IFERROR(INDEX([1]!SAN[DK_nr],MATCH(1,('[1]3.2'!$AM136=[1]!SAN[RAS])*('[1]3.2'!BF$7=[1]SAN!$B$5:$B$154),0)),"")</f>
        <v/>
      </c>
      <c r="BG136" s="151" t="str">
        <f t="array" ref="BG136">IFERROR(INDEX([1]!SAN[DK_nr],MATCH(1,('[1]3.2'!$AM136=[1]!SAN[RAS])*('[1]3.2'!BG$7=[1]SAN!$B$5:$B$154),0)),"")</f>
        <v/>
      </c>
      <c r="BH136" s="151" t="str">
        <f t="array" ref="BH136">IFERROR(INDEX([1]!SAN[DK_nr],MATCH(1,('[1]3.2'!$AM136=[1]!SAN[RAS])*('[1]3.2'!BH$7=[1]SAN!$B$5:$B$154),0)),"")</f>
        <v/>
      </c>
      <c r="BI136" s="151" t="str">
        <f t="array" ref="BI136">IFERROR(INDEX([1]!SAN[DK_nr],MATCH(1,('[1]3.2'!$AM136=[1]!SAN[RAS])*('[1]3.2'!BI$7=[1]SAN!$B$5:$B$154),0)),"")</f>
        <v/>
      </c>
      <c r="BJ136" s="151" t="str">
        <f t="array" ref="BJ136">IFERROR(INDEX([1]!SAN[DK_nr],MATCH(1,('[1]3.2'!$AM136=[1]!SAN[RAS])*('[1]3.2'!BJ$7=[1]SAN!$B$5:$B$154),0)),"")</f>
        <v/>
      </c>
      <c r="BK136" s="151" t="str">
        <f t="array" ref="BK136">IFERROR(INDEX([1]!SAN[DK_nr],MATCH(1,('[1]3.2'!$AM136=[1]!SAN[RAS])*('[1]3.2'!BK$7=[1]SAN!$B$5:$B$154),0)),"")</f>
        <v/>
      </c>
      <c r="BL136" s="151" t="str">
        <f t="array" ref="BL136">IFERROR(INDEX([1]!SAN[DK_nr],MATCH(1,('[1]3.2'!$AM136=[1]!SAN[RAS])*('[1]3.2'!BL$7=[1]SAN!$B$5:$B$154),0)),"")</f>
        <v/>
      </c>
      <c r="BM136" s="151" t="str">
        <f t="array" ref="BM136">IFERROR(INDEX([1]!SAN[DK_nr],MATCH(1,('[1]3.2'!$AM136=[1]!SAN[RAS])*('[1]3.2'!BM$7=[1]SAN!$B$5:$B$154),0)),"")</f>
        <v/>
      </c>
      <c r="BN136" s="151" t="str">
        <f t="array" ref="BN136">IFERROR(INDEX([1]!SAN[DK_nr],MATCH(1,('[1]3.2'!$AM136=[1]!SAN[RAS])*('[1]3.2'!BN$7=[1]SAN!$B$5:$B$154),0)),"")</f>
        <v/>
      </c>
      <c r="BO136" s="151" t="str">
        <f t="array" ref="BO136">IFERROR(INDEX([1]!SAN[DK_nr],MATCH(1,('[1]3.2'!$AM136=[1]!SAN[RAS])*('[1]3.2'!BO$7=[1]SAN!$B$5:$B$154),0)),"")</f>
        <v/>
      </c>
      <c r="BP136" s="151" t="str">
        <f t="array" ref="BP136">IFERROR(INDEX([1]!SAN[DK_nr],MATCH(1,('[1]3.2'!$AM136=[1]!SAN[RAS])*('[1]3.2'!BP$7=[1]SAN!$B$5:$B$154),0)),"")</f>
        <v/>
      </c>
      <c r="BQ136" s="151" t="str">
        <f t="array" ref="BQ136">IFERROR(INDEX([1]!SAN[DK_nr],MATCH(1,('[1]3.2'!$AM136=[1]!SAN[RAS])*('[1]3.2'!BQ$7=[1]SAN!$B$5:$B$154),0)),"")</f>
        <v/>
      </c>
      <c r="BR136" s="151" t="str">
        <f t="array" ref="BR136">IFERROR(INDEX([1]!SAN[DK_nr],MATCH(1,('[1]3.2'!$AM136=[1]!SAN[RAS])*('[1]3.2'!BR$7=[1]SAN!$B$5:$B$154),0)),"")</f>
        <v/>
      </c>
      <c r="BS136" s="151" t="str">
        <f t="array" ref="BS136">IFERROR(INDEX([1]!SAN[DK_nr],MATCH(1,('[1]3.2'!$AM136=[1]!SAN[RAS])*('[1]3.2'!BS$7=[1]SAN!$B$5:$B$154),0)),"")</f>
        <v/>
      </c>
      <c r="BT136" s="151" t="str">
        <f t="array" ref="BT136">IFERROR(INDEX([1]!SAN[DK_nr],MATCH(1,('[1]3.2'!$AM136=[1]!SAN[RAS])*('[1]3.2'!BT$7=[1]SAN!$B$5:$B$154),0)),"")</f>
        <v/>
      </c>
      <c r="BU136" s="151" t="str">
        <f t="array" ref="BU136">IFERROR(INDEX([1]!SAN[DK_nr],MATCH(1,('[1]3.2'!$AM136=[1]!SAN[RAS])*('[1]3.2'!BU$7=[1]SAN!$B$5:$B$154),0)),"")</f>
        <v/>
      </c>
      <c r="BV136" s="151" t="str">
        <f t="array" ref="BV136">IFERROR(INDEX([1]!SAN[DK_nr],MATCH(1,('[1]3.2'!$AM136=[1]!SAN[RAS])*('[1]3.2'!BV$7=[1]SAN!$B$5:$B$154),0)),"")</f>
        <v/>
      </c>
      <c r="BW136" s="151" t="str">
        <f t="array" ref="BW136">IFERROR(INDEX([1]!SAN[DK_nr],MATCH(1,('[1]3.2'!$AM136=[1]!SAN[RAS])*('[1]3.2'!BW$7=[1]SAN!$B$5:$B$154),0)),"")</f>
        <v/>
      </c>
      <c r="BX136" s="151" t="str">
        <f t="array" ref="BX136">IFERROR(INDEX([1]!SAN[DK_nr],MATCH(1,('[1]3.2'!$AM136=[1]!SAN[RAS])*('[1]3.2'!BX$7=[1]SAN!$B$5:$B$154),0)),"")</f>
        <v/>
      </c>
      <c r="BY136" s="151" t="str">
        <f t="array" ref="BY136">IFERROR(INDEX([1]!SAN[DK_nr],MATCH(1,('[1]3.2'!$AM136=[1]!SAN[RAS])*('[1]3.2'!BY$7=[1]SAN!$B$5:$B$154),0)),"")</f>
        <v/>
      </c>
      <c r="BZ136" s="151" t="str">
        <f t="array" ref="BZ136">IFERROR(INDEX([1]!SAN[DK_nr],MATCH(1,('[1]3.2'!$AM136=[1]!SAN[RAS])*('[1]3.2'!BZ$7=[1]SAN!$B$5:$B$154),0)),"")</f>
        <v/>
      </c>
      <c r="CA136" s="151" t="str">
        <f t="array" ref="CA136">IFERROR(INDEX([1]!SAN[DK_nr],MATCH(1,('[1]3.2'!$AM136=[1]!SAN[RAS])*('[1]3.2'!CA$7=[1]SAN!$B$5:$B$154),0)),"")</f>
        <v/>
      </c>
      <c r="CB136" s="151" t="str">
        <f t="array" ref="CB136">IFERROR(INDEX([1]!SAN[DK_nr],MATCH(1,('[1]3.2'!$AM136=[1]!SAN[RAS])*('[1]3.2'!CB$7=[1]SAN!$B$5:$B$154),0)),"")</f>
        <v/>
      </c>
      <c r="CC136" s="151" t="str">
        <f t="array" ref="CC136">IFERROR(INDEX([1]!SAN[DK_nr],MATCH(1,('[1]3.2'!$AM136=[1]!SAN[RAS])*('[1]3.2'!CC$7=[1]SAN!$B$5:$B$154),0)),"")</f>
        <v/>
      </c>
      <c r="CD136" s="151" t="str">
        <f t="array" ref="CD136">IFERROR(INDEX([1]!SAN[DK_nr],MATCH(1,('[1]3.2'!$AM136=[1]!SAN[RAS])*('[1]3.2'!CD$7=[1]SAN!$B$5:$B$154),0)),"")</f>
        <v/>
      </c>
      <c r="CE136" s="151" t="str">
        <f t="array" ref="CE136">IFERROR(INDEX([1]!SAN[DK_nr],MATCH(1,('[1]3.2'!$AM136=[1]!SAN[RAS])*('[1]3.2'!CE$7=[1]SAN!$B$5:$B$154),0)),"")</f>
        <v/>
      </c>
      <c r="CF136" s="151" t="str">
        <f t="array" ref="CF136">IFERROR(INDEX([1]!SAN[DK_nr],MATCH(1,('[1]3.2'!$AM136=[1]!SAN[RAS])*('[1]3.2'!CF$7=[1]SAN!$B$5:$B$154),0)),"")</f>
        <v/>
      </c>
      <c r="CG136" s="151" t="str">
        <f t="array" ref="CG136">IFERROR(INDEX([1]!SAN[DK_nr],MATCH(1,('[1]3.2'!$AM136=[1]!SAN[RAS])*('[1]3.2'!CG$7=[1]SAN!$B$5:$B$154),0)),"")</f>
        <v/>
      </c>
      <c r="CH136" s="151" t="str">
        <f t="array" ref="CH136">IFERROR(INDEX([1]!SAN[DK_nr],MATCH(1,('[1]3.2'!$AM136=[1]!SAN[RAS])*('[1]3.2'!CH$7=[1]SAN!$B$5:$B$154),0)),"")</f>
        <v/>
      </c>
      <c r="CI136" s="151" t="str">
        <f t="array" ref="CI136">IFERROR(INDEX([1]!SAN[DK_nr],MATCH(1,('[1]3.2'!$AM136=[1]!SAN[RAS])*('[1]3.2'!CI$7=[1]SAN!$B$5:$B$154),0)),"")</f>
        <v/>
      </c>
      <c r="CJ136" s="151" t="str">
        <f t="array" ref="CJ136">IFERROR(INDEX([1]!SAN[DK_nr],MATCH(1,('[1]3.2'!$AM136=[1]!SAN[RAS])*('[1]3.2'!CJ$7=[1]SAN!$B$5:$B$154),0)),"")</f>
        <v/>
      </c>
      <c r="CK136" s="151" t="str">
        <f t="array" ref="CK136">IFERROR(INDEX([1]!SAN[DK_nr],MATCH(1,('[1]3.2'!$AM136=[1]!SAN[RAS])*('[1]3.2'!CK$7=[1]SAN!$B$5:$B$154),0)),"")</f>
        <v/>
      </c>
      <c r="CL136" s="151" t="str">
        <f t="array" ref="CL136">IFERROR(INDEX([1]!SAN[DK_nr],MATCH(1,('[1]3.2'!$AM136=[1]!SAN[RAS])*('[1]3.2'!CL$7=[1]SAN!$B$5:$B$154),0)),"")</f>
        <v/>
      </c>
      <c r="CM136" s="151" t="str">
        <f t="array" ref="CM136">IFERROR(INDEX([1]!SAN[DK_nr],MATCH(1,('[1]3.2'!$AM136=[1]!SAN[RAS])*('[1]3.2'!CM$7=[1]SAN!$B$5:$B$154),0)),"")</f>
        <v/>
      </c>
      <c r="CN136" s="151" t="str">
        <f t="array" ref="CN136">IFERROR(INDEX([1]!SAN[DK_nr],MATCH(1,('[1]3.2'!$AM136=[1]!SAN[RAS])*('[1]3.2'!CN$7=[1]SAN!$B$5:$B$154),0)),"")</f>
        <v/>
      </c>
      <c r="CO136" s="151" t="str">
        <f t="array" ref="CO136">IFERROR(INDEX([1]!SAN[DK_nr],MATCH(1,('[1]3.2'!$AM136=[1]!SAN[RAS])*('[1]3.2'!CO$7=[1]SAN!$B$5:$B$154),0)),"")</f>
        <v/>
      </c>
      <c r="CP136" s="151" t="str">
        <f t="array" ref="CP136">IFERROR(INDEX([1]!SAN[DK_nr],MATCH(1,('[1]3.2'!$AM136=[1]!SAN[RAS])*('[1]3.2'!CP$7=[1]SAN!$B$5:$B$154),0)),"")</f>
        <v/>
      </c>
      <c r="CQ136" s="151" t="str">
        <f t="array" ref="CQ136">IFERROR(INDEX([1]!SAN[DK_nr],MATCH(1,('[1]3.2'!$AM136=[1]!SAN[RAS])*('[1]3.2'!CQ$7=[1]SAN!$B$5:$B$154),0)),"")</f>
        <v/>
      </c>
      <c r="CR136" s="151" t="str">
        <f t="array" ref="CR136">IFERROR(INDEX([1]!SAN[DK_nr],MATCH(1,('[1]3.2'!$AM136=[1]!SAN[RAS])*('[1]3.2'!CR$7=[1]SAN!$B$5:$B$154),0)),"")</f>
        <v/>
      </c>
      <c r="CS136" s="151" t="str">
        <f t="array" ref="CS136">IFERROR(INDEX([1]!SAN[DK_nr],MATCH(1,('[1]3.2'!$AM136=[1]!SAN[RAS])*('[1]3.2'!CS$7=[1]SAN!$B$5:$B$154),0)),"")</f>
        <v/>
      </c>
      <c r="CT136" s="151" t="str">
        <f t="array" ref="CT136">IFERROR(INDEX([1]!SAN[DK_nr],MATCH(1,('[1]3.2'!$AM136=[1]!SAN[RAS])*('[1]3.2'!CT$7=[1]SAN!$B$5:$B$154),0)),"")</f>
        <v/>
      </c>
      <c r="CU136" s="151" t="str">
        <f t="array" ref="CU136">IFERROR(INDEX([1]!SAN[DK_nr],MATCH(1,('[1]3.2'!$AM136=[1]!SAN[RAS])*('[1]3.2'!CU$7=[1]SAN!$B$5:$B$154),0)),"")</f>
        <v/>
      </c>
      <c r="CV136" s="151" t="str">
        <f t="array" ref="CV136">IFERROR(INDEX([1]!SAN[DK_nr],MATCH(1,('[1]3.2'!$AM136=[1]!SAN[RAS])*('[1]3.2'!CV$7=[1]SAN!$B$5:$B$154),0)),"")</f>
        <v/>
      </c>
      <c r="CW136" s="151" t="str">
        <f t="array" ref="CW136">IFERROR(INDEX([1]!SAN[DK_nr],MATCH(1,('[1]3.2'!$AM136=[1]!SAN[RAS])*('[1]3.2'!CW$7=[1]SAN!$B$5:$B$154),0)),"")</f>
        <v/>
      </c>
      <c r="CX136" s="151" t="str">
        <f t="array" ref="CX136">IFERROR(INDEX([1]!SAN[DK_nr],MATCH(1,('[1]3.2'!$AM136=[1]!SAN[RAS])*('[1]3.2'!CX$7=[1]SAN!$B$5:$B$154),0)),"")</f>
        <v/>
      </c>
      <c r="CY136" s="151" t="str">
        <f t="array" ref="CY136">IFERROR(INDEX([1]!SAN[DK_nr],MATCH(1,('[1]3.2'!$AM136=[1]!SAN[RAS])*('[1]3.2'!CY$7=[1]SAN!$B$5:$B$154),0)),"")</f>
        <v/>
      </c>
      <c r="CZ136" s="151" t="str">
        <f t="array" ref="CZ136">IFERROR(INDEX([1]!SAN[DK_nr],MATCH(1,('[1]3.2'!$AM136=[1]!SAN[RAS])*('[1]3.2'!CZ$7=[1]SAN!$B$5:$B$154),0)),"")</f>
        <v/>
      </c>
      <c r="DA136" s="151" t="str">
        <f t="array" ref="DA136">IFERROR(INDEX([1]!SAN[DK_nr],MATCH(1,('[1]3.2'!$AM136=[1]!SAN[RAS])*('[1]3.2'!DA$7=[1]SAN!$B$5:$B$154),0)),"")</f>
        <v/>
      </c>
      <c r="DB136" s="151" t="str">
        <f t="array" ref="DB136">IFERROR(INDEX([1]!SAN[DK_nr],MATCH(1,('[1]3.2'!$AM136=[1]!SAN[RAS])*('[1]3.2'!DB$7=[1]SAN!$B$5:$B$154),0)),"")</f>
        <v/>
      </c>
      <c r="DC136" s="151" t="str">
        <f t="array" ref="DC136">IFERROR(INDEX([1]!SAN[DK_nr],MATCH(1,('[1]3.2'!$AM136=[1]!SAN[RAS])*('[1]3.2'!DC$7=[1]SAN!$B$5:$B$154),0)),"")</f>
        <v/>
      </c>
      <c r="DD136" s="151" t="str">
        <f t="array" ref="DD136">IFERROR(INDEX([1]!SAN[DK_nr],MATCH(1,('[1]3.2'!$AM136=[1]!SAN[RAS])*('[1]3.2'!DD$7=[1]SAN!$B$5:$B$154),0)),"")</f>
        <v/>
      </c>
      <c r="DE136" s="151" t="str">
        <f t="array" ref="DE136">IFERROR(INDEX([1]!SAN[DK_nr],MATCH(1,('[1]3.2'!$AM136=[1]!SAN[RAS])*('[1]3.2'!DE$7=[1]SAN!$B$5:$B$154),0)),"")</f>
        <v/>
      </c>
      <c r="DF136" s="151" t="str">
        <f t="array" ref="DF136">IFERROR(INDEX([1]!SAN[DK_nr],MATCH(1,('[1]3.2'!$AM136=[1]!SAN[RAS])*('[1]3.2'!DF$7=[1]SAN!$B$5:$B$154),0)),"")</f>
        <v/>
      </c>
      <c r="DG136" s="151" t="str">
        <f t="array" ref="DG136">IFERROR(INDEX([1]!SAN[DK_nr],MATCH(1,('[1]3.2'!$AM136=[1]!SAN[RAS])*('[1]3.2'!DG$7=[1]SAN!$B$5:$B$154),0)),"")</f>
        <v/>
      </c>
      <c r="DH136" s="151" t="str">
        <f t="array" ref="DH136">IFERROR(INDEX([1]!SAN[DK_nr],MATCH(1,('[1]3.2'!$AM136=[1]!SAN[RAS])*('[1]3.2'!DH$7=[1]SAN!$B$5:$B$154),0)),"")</f>
        <v/>
      </c>
      <c r="DI136" s="151" t="str">
        <f t="array" ref="DI136">IFERROR(INDEX([1]!SAN[DK_nr],MATCH(1,('[1]3.2'!$AM136=[1]!SAN[RAS])*('[1]3.2'!DI$7=[1]SAN!$B$5:$B$154),0)),"")</f>
        <v/>
      </c>
      <c r="DJ136" s="151" t="str">
        <f t="array" ref="DJ136">IFERROR(INDEX([1]!SAN[DK_nr],MATCH(1,('[1]3.2'!$AM136=[1]!SAN[RAS])*('[1]3.2'!DJ$7=[1]SAN!$B$5:$B$154),0)),"")</f>
        <v/>
      </c>
      <c r="DK136" s="151" t="str">
        <f t="array" ref="DK136">IFERROR(INDEX([1]!SAN[DK_nr],MATCH(1,('[1]3.2'!$AM136=[1]!SAN[RAS])*('[1]3.2'!DK$7=[1]SAN!$B$5:$B$154),0)),"")</f>
        <v/>
      </c>
      <c r="DL136" s="151" t="str">
        <f t="array" ref="DL136">IFERROR(INDEX([1]!SAN[DK_nr],MATCH(1,('[1]3.2'!$AM136=[1]!SAN[RAS])*('[1]3.2'!DL$7=[1]SAN!$B$5:$B$154),0)),"")</f>
        <v/>
      </c>
      <c r="DM136" s="151" t="str">
        <f t="array" ref="DM136">IFERROR(INDEX([1]!SAN[DK_nr],MATCH(1,('[1]3.2'!$AM136=[1]!SAN[RAS])*('[1]3.2'!DM$7=[1]SAN!$B$5:$B$154),0)),"")</f>
        <v/>
      </c>
      <c r="DN136" s="151" t="str">
        <f t="array" ref="DN136">IFERROR(INDEX([1]!SAN[DK_nr],MATCH(1,('[1]3.2'!$AM136=[1]!SAN[RAS])*('[1]3.2'!DN$7=[1]SAN!$B$5:$B$154),0)),"")</f>
        <v/>
      </c>
      <c r="DO136" s="151" t="str">
        <f t="array" ref="DO136">IFERROR(INDEX([1]!SAN[DK_nr],MATCH(1,('[1]3.2'!$AM136=[1]!SAN[RAS])*('[1]3.2'!DO$7=[1]SAN!$B$5:$B$154),0)),"")</f>
        <v/>
      </c>
      <c r="DP136" s="151" t="str">
        <f t="array" ref="DP136">IFERROR(INDEX([1]!SAN[DK_nr],MATCH(1,('[1]3.2'!$AM136=[1]!SAN[RAS])*('[1]3.2'!DP$7=[1]SAN!$B$5:$B$154),0)),"")</f>
        <v/>
      </c>
      <c r="DQ136" s="151" t="str">
        <f t="array" ref="DQ136">IFERROR(INDEX([1]!SAN[DK_nr],MATCH(1,('[1]3.2'!$AM136=[1]!SAN[RAS])*('[1]3.2'!DQ$7=[1]SAN!$B$5:$B$154),0)),"")</f>
        <v/>
      </c>
      <c r="DR136" s="151" t="str">
        <f t="array" ref="DR136">IFERROR(INDEX([1]!SAN[DK_nr],MATCH(1,('[1]3.2'!$AM136=[1]!SAN[RAS])*('[1]3.2'!DR$7=[1]SAN!$B$5:$B$154),0)),"")</f>
        <v/>
      </c>
      <c r="DS136" s="151" t="str">
        <f t="array" ref="DS136">IFERROR(INDEX([1]!SAN[DK_nr],MATCH(1,('[1]3.2'!$AM136=[1]!SAN[RAS])*('[1]3.2'!DS$7=[1]SAN!$B$5:$B$154),0)),"")</f>
        <v/>
      </c>
      <c r="DT136" s="151" t="str">
        <f t="array" ref="DT136">IFERROR(INDEX([1]!SAN[DK_nr],MATCH(1,('[1]3.2'!$AM136=[1]!SAN[RAS])*('[1]3.2'!DT$7=[1]SAN!$B$5:$B$154),0)),"")</f>
        <v/>
      </c>
      <c r="DU136" s="151" t="str">
        <f t="array" ref="DU136">IFERROR(INDEX([1]!SAN[DK_nr],MATCH(1,('[1]3.2'!$AM136=[1]!SAN[RAS])*('[1]3.2'!DU$7=[1]SAN!$B$5:$B$154),0)),"")</f>
        <v/>
      </c>
      <c r="DV136" s="151" t="str">
        <f t="array" ref="DV136">IFERROR(INDEX([1]!SAN[DK_nr],MATCH(1,('[1]3.2'!$AM136=[1]!SAN[RAS])*('[1]3.2'!DV$7=[1]SAN!$B$5:$B$154),0)),"")</f>
        <v/>
      </c>
      <c r="DW136" s="151" t="str">
        <f t="array" ref="DW136">IFERROR(INDEX([1]!SAN[DK_nr],MATCH(1,('[1]3.2'!$AM136=[1]!SAN[RAS])*('[1]3.2'!DW$7=[1]SAN!$B$5:$B$154),0)),"")</f>
        <v/>
      </c>
      <c r="DX136" s="151" t="str">
        <f t="array" ref="DX136">IFERROR(INDEX([1]!SAN[DK_nr],MATCH(1,('[1]3.2'!$AM136=[1]!SAN[RAS])*('[1]3.2'!DX$7=[1]SAN!$B$5:$B$154),0)),"")</f>
        <v/>
      </c>
      <c r="DY136" s="151" t="str">
        <f t="array" ref="DY136">IFERROR(INDEX([1]!SAN[DK_nr],MATCH(1,('[1]3.2'!$AM136=[1]!SAN[RAS])*('[1]3.2'!DY$7=[1]SAN!$B$5:$B$154),0)),"")</f>
        <v/>
      </c>
      <c r="DZ136" s="151" t="str">
        <f t="array" ref="DZ136">IFERROR(INDEX([1]!SAN[DK_nr],MATCH(1,('[1]3.2'!$AM136=[1]!SAN[RAS])*('[1]3.2'!DZ$7=[1]SAN!$B$5:$B$154),0)),"")</f>
        <v/>
      </c>
      <c r="EA136" s="151" t="str">
        <f t="array" ref="EA136">IFERROR(INDEX([1]!SAN[DK_nr],MATCH(1,('[1]3.2'!$AM136=[1]!SAN[RAS])*('[1]3.2'!EA$7=[1]SAN!$B$5:$B$154),0)),"")</f>
        <v/>
      </c>
      <c r="EB136" s="151" t="str">
        <f t="array" ref="EB136">IFERROR(INDEX([1]!SAN[DK_nr],MATCH(1,('[1]3.2'!$AM136=[1]!SAN[RAS])*('[1]3.2'!EB$7=[1]SAN!$B$5:$B$154),0)),"")</f>
        <v/>
      </c>
    </row>
    <row r="137" spans="2:132" ht="12.2" customHeight="1" x14ac:dyDescent="0.2">
      <c r="B137" s="168" t="s">
        <v>706</v>
      </c>
      <c r="C137" s="169" t="s">
        <v>707</v>
      </c>
      <c r="D137" s="170" t="str">
        <f t="shared" si="11"/>
        <v xml:space="preserve">                                                                                        </v>
      </c>
      <c r="E137" s="171" t="e">
        <f>+SUMIFS([1]!Sanaudos[Suma],[1]!Sanaudos[Pagal DK RAS],$AM137)</f>
        <v>#REF!</v>
      </c>
      <c r="F137" s="171"/>
      <c r="G137" s="171"/>
      <c r="H137" s="171"/>
      <c r="I137" s="171"/>
      <c r="J137" s="171" t="e">
        <f>+SUMIFS([1]!Sanaudos_kor[Suma],[1]!Sanaudos_kor[RAS],$AM137,[1]!Sanaudos_kor[KOR_nr],J$1)</f>
        <v>#REF!</v>
      </c>
      <c r="K137" s="171" t="e">
        <f>+SUMIFS([1]!Sanaudos_kor[Suma],[1]!Sanaudos_kor[RAS],$AM137,[1]!Sanaudos_kor[KOR_nr],K$1)</f>
        <v>#REF!</v>
      </c>
      <c r="L137" s="171" t="e">
        <f>+SUMIFS([1]!Sanaudos_kor[Suma],[1]!Sanaudos_kor[RAS],$AM137,[1]!Sanaudos_kor[KOR_nr],L$1)</f>
        <v>#REF!</v>
      </c>
      <c r="M137" s="171" t="e">
        <f>+SUMIFS([1]!Sanaudos_kor[Suma],[1]!Sanaudos_kor[RAS],$AM137,[1]!Sanaudos_kor[KOR_nr],M$1)</f>
        <v>#REF!</v>
      </c>
      <c r="N137" s="171" t="e">
        <f>+SUMIFS([1]!Sanaudos_kor[Suma],[1]!Sanaudos_kor[RAS],$AM137,[1]!Sanaudos_kor[KOR_nr],N$1)</f>
        <v>#REF!</v>
      </c>
      <c r="O137" s="171" t="e">
        <f>+SUMIFS([1]!Sanaudos_kor[Suma],[1]!Sanaudos_kor[RAS],$AM137,[1]!Sanaudos_kor[KOR_nr],O$1)</f>
        <v>#REF!</v>
      </c>
      <c r="P137" s="171" t="e">
        <f>+SUMIFS([1]!Sanaudos_kor[Suma],[1]!Sanaudos_kor[RAS],$AM137,[1]!Sanaudos_kor[KOR_nr],P$1)</f>
        <v>#REF!</v>
      </c>
      <c r="Q137" s="171" t="e">
        <f>+SUMIFS([1]!Sanaudos_kor[Suma],[1]!Sanaudos_kor[RAS],$AM137,[1]!Sanaudos_kor[KOR_nr],Q$1)</f>
        <v>#REF!</v>
      </c>
      <c r="R137" s="171" t="e">
        <f>+SUMIFS([1]!Sanaudos_kor[Suma],[1]!Sanaudos_kor[RAS],$AM137,[1]!Sanaudos_kor[KOR_nr],R$1)</f>
        <v>#REF!</v>
      </c>
      <c r="S137" s="171" t="e">
        <f>+SUMIFS([1]!Sanaudos_kor[Suma],[1]!Sanaudos_kor[RAS],$AM137,[1]!Sanaudos_kor[KOR_nr],S$1)</f>
        <v>#REF!</v>
      </c>
      <c r="T137" s="171" t="e">
        <f>+SUMIFS([1]!Sanaudos_kor[Suma],[1]!Sanaudos_kor[RAS],$AM137,[1]!Sanaudos_kor[KOR_nr],T$1)</f>
        <v>#REF!</v>
      </c>
      <c r="U137" s="171" t="e">
        <f>+SUMIFS([1]!Sanaudos_kor[Suma],[1]!Sanaudos_kor[RAS],$AM137,[1]!Sanaudos_kor[KOR_nr],U$1)</f>
        <v>#REF!</v>
      </c>
      <c r="V137" s="171" t="e">
        <f>+SUMIFS([1]!Sanaudos_kor[Suma],[1]!Sanaudos_kor[RAS],$AM137,[1]!Sanaudos_kor[KOR_nr],V$1)</f>
        <v>#REF!</v>
      </c>
      <c r="W137" s="171" t="e">
        <f>+SUMIFS([1]!Sanaudos_kor[Suma],[1]!Sanaudos_kor[RAS],$AM137,[1]!Sanaudos_kor[KOR_nr],W$1)</f>
        <v>#REF!</v>
      </c>
      <c r="X137" s="171" t="e">
        <f>+SUMIFS([1]!Sanaudos_kor[Suma],[1]!Sanaudos_kor[RAS],$AM137,[1]!Sanaudos_kor[KOR_nr],X$1)</f>
        <v>#REF!</v>
      </c>
      <c r="Y137" s="171" t="e">
        <f>+SUMIFS([1]!Sanaudos_kor[Suma],[1]!Sanaudos_kor[RAS],$AM137,[1]!Sanaudos_kor[KOR_nr],Y$1)</f>
        <v>#REF!</v>
      </c>
      <c r="Z137" s="171" t="e">
        <f>+SUMIFS([1]!Sanaudos_kor[Suma],[1]!Sanaudos_kor[RAS],$AM137,[1]!Sanaudos_kor[KOR_nr],Z$1)</f>
        <v>#REF!</v>
      </c>
      <c r="AA137" s="171" t="e">
        <f>+SUMIFS([1]!Sanaudos_kor[Suma],[1]!Sanaudos_kor[RAS],$AM137,[1]!Sanaudos_kor[KOR_nr],AA$1)</f>
        <v>#REF!</v>
      </c>
      <c r="AB137" s="171" t="e">
        <f>+SUMIFS([1]!Sanaudos_kor[Suma],[1]!Sanaudos_kor[RAS],$AM137,[1]!Sanaudos_kor[KOR_nr],AB$1)</f>
        <v>#REF!</v>
      </c>
      <c r="AC137" s="171" t="e">
        <f>+SUMIFS([1]!Sanaudos_kor[Suma],[1]!Sanaudos_kor[RAS],$AM137,[1]!Sanaudos_kor[KOR_nr],AC$1)</f>
        <v>#REF!</v>
      </c>
      <c r="AD137" s="171" t="e">
        <f>+SUMIFS([1]!Sanaudos_kor[Suma],[1]!Sanaudos_kor[RAS],$AM137,[1]!Sanaudos_kor[KOR_nr],AD$1)</f>
        <v>#REF!</v>
      </c>
      <c r="AE137" s="171" t="e">
        <f>+SUMIFS([1]!Sanaudos_kor[Suma],[1]!Sanaudos_kor[RAS],$AM137,[1]!Sanaudos_kor[KOR_nr],AE$1)</f>
        <v>#REF!</v>
      </c>
      <c r="AF137" s="171" t="e">
        <f t="shared" si="12"/>
        <v>#REF!</v>
      </c>
      <c r="AG137" s="538"/>
      <c r="AL137" s="172">
        <f>+'[1]3.pagrindinis'!A140</f>
        <v>1300</v>
      </c>
      <c r="AM137" s="172">
        <f>+'[1]3.pagrindinis'!B140</f>
        <v>1308</v>
      </c>
      <c r="AN137" s="166" t="e">
        <f>+SUMIFS('[1]5'!$M$8:$M$158,'[1]5'!$C$8:$C$158,$AM137)</f>
        <v>#VALUE!</v>
      </c>
      <c r="AO137" s="167" t="e">
        <f t="shared" ref="AO137:AO156" si="13">+AN137-AF137</f>
        <v>#VALUE!</v>
      </c>
      <c r="AR137" s="151" t="str">
        <f t="array" ref="AR137">IFERROR(INDEX([1]!SAN[DK_nr],MATCH(1,('[1]3.2'!$AM137=[1]!SAN[RAS])*('[1]3.2'!AR$7=[1]SAN!$B$5:$B$154),0)),"")</f>
        <v/>
      </c>
      <c r="AS137" s="151" t="str">
        <f t="array" ref="AS137">IFERROR(INDEX([1]!SAN[DK_nr],MATCH(1,('[1]3.2'!$AM137=[1]!SAN[RAS])*('[1]3.2'!AS$7=[1]SAN!$B$5:$B$154),0)),"")</f>
        <v/>
      </c>
      <c r="AT137" s="151" t="str">
        <f t="array" ref="AT137">IFERROR(INDEX([1]!SAN[DK_nr],MATCH(1,('[1]3.2'!$AM137=[1]!SAN[RAS])*('[1]3.2'!AT$7=[1]SAN!$B$5:$B$154),0)),"")</f>
        <v/>
      </c>
      <c r="AU137" s="151" t="str">
        <f t="array" ref="AU137">IFERROR(INDEX([1]!SAN[DK_nr],MATCH(1,('[1]3.2'!$AM137=[1]!SAN[RAS])*('[1]3.2'!AU$7=[1]SAN!$B$5:$B$154),0)),"")</f>
        <v/>
      </c>
      <c r="AV137" s="151" t="str">
        <f t="array" ref="AV137">IFERROR(INDEX([1]!SAN[DK_nr],MATCH(1,('[1]3.2'!$AM137=[1]!SAN[RAS])*('[1]3.2'!AV$7=[1]SAN!$B$5:$B$154),0)),"")</f>
        <v/>
      </c>
      <c r="AW137" s="151" t="str">
        <f t="array" ref="AW137">IFERROR(INDEX([1]!SAN[DK_nr],MATCH(1,('[1]3.2'!$AM137=[1]!SAN[RAS])*('[1]3.2'!AW$7=[1]SAN!$B$5:$B$154),0)),"")</f>
        <v/>
      </c>
      <c r="AX137" s="151" t="str">
        <f t="array" ref="AX137">IFERROR(INDEX([1]!SAN[DK_nr],MATCH(1,('[1]3.2'!$AM137=[1]!SAN[RAS])*('[1]3.2'!AX$7=[1]SAN!$B$5:$B$154),0)),"")</f>
        <v/>
      </c>
      <c r="AY137" s="151" t="str">
        <f t="array" ref="AY137">IFERROR(INDEX([1]!SAN[DK_nr],MATCH(1,('[1]3.2'!$AM137=[1]!SAN[RAS])*('[1]3.2'!AY$7=[1]SAN!$B$5:$B$154),0)),"")</f>
        <v/>
      </c>
      <c r="AZ137" s="151" t="str">
        <f t="array" ref="AZ137">IFERROR(INDEX([1]!SAN[DK_nr],MATCH(1,('[1]3.2'!$AM137=[1]!SAN[RAS])*('[1]3.2'!AZ$7=[1]SAN!$B$5:$B$154),0)),"")</f>
        <v/>
      </c>
      <c r="BA137" s="151" t="str">
        <f t="array" ref="BA137">IFERROR(INDEX([1]!SAN[DK_nr],MATCH(1,('[1]3.2'!$AM137=[1]!SAN[RAS])*('[1]3.2'!BA$7=[1]SAN!$B$5:$B$154),0)),"")</f>
        <v/>
      </c>
      <c r="BB137" s="151" t="str">
        <f t="array" ref="BB137">IFERROR(INDEX([1]!SAN[DK_nr],MATCH(1,('[1]3.2'!$AM137=[1]!SAN[RAS])*('[1]3.2'!BB$7=[1]SAN!$B$5:$B$154),0)),"")</f>
        <v/>
      </c>
      <c r="BC137" s="151" t="str">
        <f t="array" ref="BC137">IFERROR(INDEX([1]!SAN[DK_nr],MATCH(1,('[1]3.2'!$AM137=[1]!SAN[RAS])*('[1]3.2'!BC$7=[1]SAN!$B$5:$B$154),0)),"")</f>
        <v/>
      </c>
      <c r="BD137" s="151" t="str">
        <f t="array" ref="BD137">IFERROR(INDEX([1]!SAN[DK_nr],MATCH(1,('[1]3.2'!$AM137=[1]!SAN[RAS])*('[1]3.2'!BD$7=[1]SAN!$B$5:$B$154),0)),"")</f>
        <v/>
      </c>
      <c r="BE137" s="151" t="str">
        <f t="array" ref="BE137">IFERROR(INDEX([1]!SAN[DK_nr],MATCH(1,('[1]3.2'!$AM137=[1]!SAN[RAS])*('[1]3.2'!BE$7=[1]SAN!$B$5:$B$154),0)),"")</f>
        <v/>
      </c>
      <c r="BF137" s="151" t="str">
        <f t="array" ref="BF137">IFERROR(INDEX([1]!SAN[DK_nr],MATCH(1,('[1]3.2'!$AM137=[1]!SAN[RAS])*('[1]3.2'!BF$7=[1]SAN!$B$5:$B$154),0)),"")</f>
        <v/>
      </c>
      <c r="BG137" s="151" t="str">
        <f t="array" ref="BG137">IFERROR(INDEX([1]!SAN[DK_nr],MATCH(1,('[1]3.2'!$AM137=[1]!SAN[RAS])*('[1]3.2'!BG$7=[1]SAN!$B$5:$B$154),0)),"")</f>
        <v/>
      </c>
      <c r="BH137" s="151" t="str">
        <f t="array" ref="BH137">IFERROR(INDEX([1]!SAN[DK_nr],MATCH(1,('[1]3.2'!$AM137=[1]!SAN[RAS])*('[1]3.2'!BH$7=[1]SAN!$B$5:$B$154),0)),"")</f>
        <v/>
      </c>
      <c r="BI137" s="151" t="str">
        <f t="array" ref="BI137">IFERROR(INDEX([1]!SAN[DK_nr],MATCH(1,('[1]3.2'!$AM137=[1]!SAN[RAS])*('[1]3.2'!BI$7=[1]SAN!$B$5:$B$154),0)),"")</f>
        <v/>
      </c>
      <c r="BJ137" s="151" t="str">
        <f t="array" ref="BJ137">IFERROR(INDEX([1]!SAN[DK_nr],MATCH(1,('[1]3.2'!$AM137=[1]!SAN[RAS])*('[1]3.2'!BJ$7=[1]SAN!$B$5:$B$154),0)),"")</f>
        <v/>
      </c>
      <c r="BK137" s="151" t="str">
        <f t="array" ref="BK137">IFERROR(INDEX([1]!SAN[DK_nr],MATCH(1,('[1]3.2'!$AM137=[1]!SAN[RAS])*('[1]3.2'!BK$7=[1]SAN!$B$5:$B$154),0)),"")</f>
        <v/>
      </c>
      <c r="BL137" s="151" t="str">
        <f t="array" ref="BL137">IFERROR(INDEX([1]!SAN[DK_nr],MATCH(1,('[1]3.2'!$AM137=[1]!SAN[RAS])*('[1]3.2'!BL$7=[1]SAN!$B$5:$B$154),0)),"")</f>
        <v/>
      </c>
      <c r="BM137" s="151" t="str">
        <f t="array" ref="BM137">IFERROR(INDEX([1]!SAN[DK_nr],MATCH(1,('[1]3.2'!$AM137=[1]!SAN[RAS])*('[1]3.2'!BM$7=[1]SAN!$B$5:$B$154),0)),"")</f>
        <v/>
      </c>
      <c r="BN137" s="151" t="str">
        <f t="array" ref="BN137">IFERROR(INDEX([1]!SAN[DK_nr],MATCH(1,('[1]3.2'!$AM137=[1]!SAN[RAS])*('[1]3.2'!BN$7=[1]SAN!$B$5:$B$154),0)),"")</f>
        <v/>
      </c>
      <c r="BO137" s="151" t="str">
        <f t="array" ref="BO137">IFERROR(INDEX([1]!SAN[DK_nr],MATCH(1,('[1]3.2'!$AM137=[1]!SAN[RAS])*('[1]3.2'!BO$7=[1]SAN!$B$5:$B$154),0)),"")</f>
        <v/>
      </c>
      <c r="BP137" s="151" t="str">
        <f t="array" ref="BP137">IFERROR(INDEX([1]!SAN[DK_nr],MATCH(1,('[1]3.2'!$AM137=[1]!SAN[RAS])*('[1]3.2'!BP$7=[1]SAN!$B$5:$B$154),0)),"")</f>
        <v/>
      </c>
      <c r="BQ137" s="151" t="str">
        <f t="array" ref="BQ137">IFERROR(INDEX([1]!SAN[DK_nr],MATCH(1,('[1]3.2'!$AM137=[1]!SAN[RAS])*('[1]3.2'!BQ$7=[1]SAN!$B$5:$B$154),0)),"")</f>
        <v/>
      </c>
      <c r="BR137" s="151" t="str">
        <f t="array" ref="BR137">IFERROR(INDEX([1]!SAN[DK_nr],MATCH(1,('[1]3.2'!$AM137=[1]!SAN[RAS])*('[1]3.2'!BR$7=[1]SAN!$B$5:$B$154),0)),"")</f>
        <v/>
      </c>
      <c r="BS137" s="151" t="str">
        <f t="array" ref="BS137">IFERROR(INDEX([1]!SAN[DK_nr],MATCH(1,('[1]3.2'!$AM137=[1]!SAN[RAS])*('[1]3.2'!BS$7=[1]SAN!$B$5:$B$154),0)),"")</f>
        <v/>
      </c>
      <c r="BT137" s="151" t="str">
        <f t="array" ref="BT137">IFERROR(INDEX([1]!SAN[DK_nr],MATCH(1,('[1]3.2'!$AM137=[1]!SAN[RAS])*('[1]3.2'!BT$7=[1]SAN!$B$5:$B$154),0)),"")</f>
        <v/>
      </c>
      <c r="BU137" s="151" t="str">
        <f t="array" ref="BU137">IFERROR(INDEX([1]!SAN[DK_nr],MATCH(1,('[1]3.2'!$AM137=[1]!SAN[RAS])*('[1]3.2'!BU$7=[1]SAN!$B$5:$B$154),0)),"")</f>
        <v/>
      </c>
      <c r="BV137" s="151" t="str">
        <f t="array" ref="BV137">IFERROR(INDEX([1]!SAN[DK_nr],MATCH(1,('[1]3.2'!$AM137=[1]!SAN[RAS])*('[1]3.2'!BV$7=[1]SAN!$B$5:$B$154),0)),"")</f>
        <v/>
      </c>
      <c r="BW137" s="151" t="str">
        <f t="array" ref="BW137">IFERROR(INDEX([1]!SAN[DK_nr],MATCH(1,('[1]3.2'!$AM137=[1]!SAN[RAS])*('[1]3.2'!BW$7=[1]SAN!$B$5:$B$154),0)),"")</f>
        <v/>
      </c>
      <c r="BX137" s="151" t="str">
        <f t="array" ref="BX137">IFERROR(INDEX([1]!SAN[DK_nr],MATCH(1,('[1]3.2'!$AM137=[1]!SAN[RAS])*('[1]3.2'!BX$7=[1]SAN!$B$5:$B$154),0)),"")</f>
        <v/>
      </c>
      <c r="BY137" s="151" t="str">
        <f t="array" ref="BY137">IFERROR(INDEX([1]!SAN[DK_nr],MATCH(1,('[1]3.2'!$AM137=[1]!SAN[RAS])*('[1]3.2'!BY$7=[1]SAN!$B$5:$B$154),0)),"")</f>
        <v/>
      </c>
      <c r="BZ137" s="151" t="str">
        <f t="array" ref="BZ137">IFERROR(INDEX([1]!SAN[DK_nr],MATCH(1,('[1]3.2'!$AM137=[1]!SAN[RAS])*('[1]3.2'!BZ$7=[1]SAN!$B$5:$B$154),0)),"")</f>
        <v/>
      </c>
      <c r="CA137" s="151" t="str">
        <f t="array" ref="CA137">IFERROR(INDEX([1]!SAN[DK_nr],MATCH(1,('[1]3.2'!$AM137=[1]!SAN[RAS])*('[1]3.2'!CA$7=[1]SAN!$B$5:$B$154),0)),"")</f>
        <v/>
      </c>
      <c r="CB137" s="151" t="str">
        <f t="array" ref="CB137">IFERROR(INDEX([1]!SAN[DK_nr],MATCH(1,('[1]3.2'!$AM137=[1]!SAN[RAS])*('[1]3.2'!CB$7=[1]SAN!$B$5:$B$154),0)),"")</f>
        <v/>
      </c>
      <c r="CC137" s="151" t="str">
        <f t="array" ref="CC137">IFERROR(INDEX([1]!SAN[DK_nr],MATCH(1,('[1]3.2'!$AM137=[1]!SAN[RAS])*('[1]3.2'!CC$7=[1]SAN!$B$5:$B$154),0)),"")</f>
        <v/>
      </c>
      <c r="CD137" s="151" t="str">
        <f t="array" ref="CD137">IFERROR(INDEX([1]!SAN[DK_nr],MATCH(1,('[1]3.2'!$AM137=[1]!SAN[RAS])*('[1]3.2'!CD$7=[1]SAN!$B$5:$B$154),0)),"")</f>
        <v/>
      </c>
      <c r="CE137" s="151" t="str">
        <f t="array" ref="CE137">IFERROR(INDEX([1]!SAN[DK_nr],MATCH(1,('[1]3.2'!$AM137=[1]!SAN[RAS])*('[1]3.2'!CE$7=[1]SAN!$B$5:$B$154),0)),"")</f>
        <v/>
      </c>
      <c r="CF137" s="151" t="str">
        <f t="array" ref="CF137">IFERROR(INDEX([1]!SAN[DK_nr],MATCH(1,('[1]3.2'!$AM137=[1]!SAN[RAS])*('[1]3.2'!CF$7=[1]SAN!$B$5:$B$154),0)),"")</f>
        <v/>
      </c>
      <c r="CG137" s="151" t="str">
        <f t="array" ref="CG137">IFERROR(INDEX([1]!SAN[DK_nr],MATCH(1,('[1]3.2'!$AM137=[1]!SAN[RAS])*('[1]3.2'!CG$7=[1]SAN!$B$5:$B$154),0)),"")</f>
        <v/>
      </c>
      <c r="CH137" s="151" t="str">
        <f t="array" ref="CH137">IFERROR(INDEX([1]!SAN[DK_nr],MATCH(1,('[1]3.2'!$AM137=[1]!SAN[RAS])*('[1]3.2'!CH$7=[1]SAN!$B$5:$B$154),0)),"")</f>
        <v/>
      </c>
      <c r="CI137" s="151" t="str">
        <f t="array" ref="CI137">IFERROR(INDEX([1]!SAN[DK_nr],MATCH(1,('[1]3.2'!$AM137=[1]!SAN[RAS])*('[1]3.2'!CI$7=[1]SAN!$B$5:$B$154),0)),"")</f>
        <v/>
      </c>
      <c r="CJ137" s="151" t="str">
        <f t="array" ref="CJ137">IFERROR(INDEX([1]!SAN[DK_nr],MATCH(1,('[1]3.2'!$AM137=[1]!SAN[RAS])*('[1]3.2'!CJ$7=[1]SAN!$B$5:$B$154),0)),"")</f>
        <v/>
      </c>
      <c r="CK137" s="151" t="str">
        <f t="array" ref="CK137">IFERROR(INDEX([1]!SAN[DK_nr],MATCH(1,('[1]3.2'!$AM137=[1]!SAN[RAS])*('[1]3.2'!CK$7=[1]SAN!$B$5:$B$154),0)),"")</f>
        <v/>
      </c>
      <c r="CL137" s="151" t="str">
        <f t="array" ref="CL137">IFERROR(INDEX([1]!SAN[DK_nr],MATCH(1,('[1]3.2'!$AM137=[1]!SAN[RAS])*('[1]3.2'!CL$7=[1]SAN!$B$5:$B$154),0)),"")</f>
        <v/>
      </c>
      <c r="CM137" s="151" t="str">
        <f t="array" ref="CM137">IFERROR(INDEX([1]!SAN[DK_nr],MATCH(1,('[1]3.2'!$AM137=[1]!SAN[RAS])*('[1]3.2'!CM$7=[1]SAN!$B$5:$B$154),0)),"")</f>
        <v/>
      </c>
      <c r="CN137" s="151" t="str">
        <f t="array" ref="CN137">IFERROR(INDEX([1]!SAN[DK_nr],MATCH(1,('[1]3.2'!$AM137=[1]!SAN[RAS])*('[1]3.2'!CN$7=[1]SAN!$B$5:$B$154),0)),"")</f>
        <v/>
      </c>
      <c r="CO137" s="151" t="str">
        <f t="array" ref="CO137">IFERROR(INDEX([1]!SAN[DK_nr],MATCH(1,('[1]3.2'!$AM137=[1]!SAN[RAS])*('[1]3.2'!CO$7=[1]SAN!$B$5:$B$154),0)),"")</f>
        <v/>
      </c>
      <c r="CP137" s="151" t="str">
        <f t="array" ref="CP137">IFERROR(INDEX([1]!SAN[DK_nr],MATCH(1,('[1]3.2'!$AM137=[1]!SAN[RAS])*('[1]3.2'!CP$7=[1]SAN!$B$5:$B$154),0)),"")</f>
        <v/>
      </c>
      <c r="CQ137" s="151" t="str">
        <f t="array" ref="CQ137">IFERROR(INDEX([1]!SAN[DK_nr],MATCH(1,('[1]3.2'!$AM137=[1]!SAN[RAS])*('[1]3.2'!CQ$7=[1]SAN!$B$5:$B$154),0)),"")</f>
        <v/>
      </c>
      <c r="CR137" s="151" t="str">
        <f t="array" ref="CR137">IFERROR(INDEX([1]!SAN[DK_nr],MATCH(1,('[1]3.2'!$AM137=[1]!SAN[RAS])*('[1]3.2'!CR$7=[1]SAN!$B$5:$B$154),0)),"")</f>
        <v/>
      </c>
      <c r="CS137" s="151" t="str">
        <f t="array" ref="CS137">IFERROR(INDEX([1]!SAN[DK_nr],MATCH(1,('[1]3.2'!$AM137=[1]!SAN[RAS])*('[1]3.2'!CS$7=[1]SAN!$B$5:$B$154),0)),"")</f>
        <v/>
      </c>
      <c r="CT137" s="151" t="str">
        <f t="array" ref="CT137">IFERROR(INDEX([1]!SAN[DK_nr],MATCH(1,('[1]3.2'!$AM137=[1]!SAN[RAS])*('[1]3.2'!CT$7=[1]SAN!$B$5:$B$154),0)),"")</f>
        <v/>
      </c>
      <c r="CU137" s="151" t="str">
        <f t="array" ref="CU137">IFERROR(INDEX([1]!SAN[DK_nr],MATCH(1,('[1]3.2'!$AM137=[1]!SAN[RAS])*('[1]3.2'!CU$7=[1]SAN!$B$5:$B$154),0)),"")</f>
        <v/>
      </c>
      <c r="CV137" s="151" t="str">
        <f t="array" ref="CV137">IFERROR(INDEX([1]!SAN[DK_nr],MATCH(1,('[1]3.2'!$AM137=[1]!SAN[RAS])*('[1]3.2'!CV$7=[1]SAN!$B$5:$B$154),0)),"")</f>
        <v/>
      </c>
      <c r="CW137" s="151" t="str">
        <f t="array" ref="CW137">IFERROR(INDEX([1]!SAN[DK_nr],MATCH(1,('[1]3.2'!$AM137=[1]!SAN[RAS])*('[1]3.2'!CW$7=[1]SAN!$B$5:$B$154),0)),"")</f>
        <v/>
      </c>
      <c r="CX137" s="151" t="str">
        <f t="array" ref="CX137">IFERROR(INDEX([1]!SAN[DK_nr],MATCH(1,('[1]3.2'!$AM137=[1]!SAN[RAS])*('[1]3.2'!CX$7=[1]SAN!$B$5:$B$154),0)),"")</f>
        <v/>
      </c>
      <c r="CY137" s="151" t="str">
        <f t="array" ref="CY137">IFERROR(INDEX([1]!SAN[DK_nr],MATCH(1,('[1]3.2'!$AM137=[1]!SAN[RAS])*('[1]3.2'!CY$7=[1]SAN!$B$5:$B$154),0)),"")</f>
        <v/>
      </c>
      <c r="CZ137" s="151" t="str">
        <f t="array" ref="CZ137">IFERROR(INDEX([1]!SAN[DK_nr],MATCH(1,('[1]3.2'!$AM137=[1]!SAN[RAS])*('[1]3.2'!CZ$7=[1]SAN!$B$5:$B$154),0)),"")</f>
        <v/>
      </c>
      <c r="DA137" s="151" t="str">
        <f t="array" ref="DA137">IFERROR(INDEX([1]!SAN[DK_nr],MATCH(1,('[1]3.2'!$AM137=[1]!SAN[RAS])*('[1]3.2'!DA$7=[1]SAN!$B$5:$B$154),0)),"")</f>
        <v/>
      </c>
      <c r="DB137" s="151" t="str">
        <f t="array" ref="DB137">IFERROR(INDEX([1]!SAN[DK_nr],MATCH(1,('[1]3.2'!$AM137=[1]!SAN[RAS])*('[1]3.2'!DB$7=[1]SAN!$B$5:$B$154),0)),"")</f>
        <v/>
      </c>
      <c r="DC137" s="151" t="str">
        <f t="array" ref="DC137">IFERROR(INDEX([1]!SAN[DK_nr],MATCH(1,('[1]3.2'!$AM137=[1]!SAN[RAS])*('[1]3.2'!DC$7=[1]SAN!$B$5:$B$154),0)),"")</f>
        <v/>
      </c>
      <c r="DD137" s="151" t="str">
        <f t="array" ref="DD137">IFERROR(INDEX([1]!SAN[DK_nr],MATCH(1,('[1]3.2'!$AM137=[1]!SAN[RAS])*('[1]3.2'!DD$7=[1]SAN!$B$5:$B$154),0)),"")</f>
        <v/>
      </c>
      <c r="DE137" s="151" t="str">
        <f t="array" ref="DE137">IFERROR(INDEX([1]!SAN[DK_nr],MATCH(1,('[1]3.2'!$AM137=[1]!SAN[RAS])*('[1]3.2'!DE$7=[1]SAN!$B$5:$B$154),0)),"")</f>
        <v/>
      </c>
      <c r="DF137" s="151" t="str">
        <f t="array" ref="DF137">IFERROR(INDEX([1]!SAN[DK_nr],MATCH(1,('[1]3.2'!$AM137=[1]!SAN[RAS])*('[1]3.2'!DF$7=[1]SAN!$B$5:$B$154),0)),"")</f>
        <v/>
      </c>
      <c r="DG137" s="151" t="str">
        <f t="array" ref="DG137">IFERROR(INDEX([1]!SAN[DK_nr],MATCH(1,('[1]3.2'!$AM137=[1]!SAN[RAS])*('[1]3.2'!DG$7=[1]SAN!$B$5:$B$154),0)),"")</f>
        <v/>
      </c>
      <c r="DH137" s="151" t="str">
        <f t="array" ref="DH137">IFERROR(INDEX([1]!SAN[DK_nr],MATCH(1,('[1]3.2'!$AM137=[1]!SAN[RAS])*('[1]3.2'!DH$7=[1]SAN!$B$5:$B$154),0)),"")</f>
        <v/>
      </c>
      <c r="DI137" s="151" t="str">
        <f t="array" ref="DI137">IFERROR(INDEX([1]!SAN[DK_nr],MATCH(1,('[1]3.2'!$AM137=[1]!SAN[RAS])*('[1]3.2'!DI$7=[1]SAN!$B$5:$B$154),0)),"")</f>
        <v/>
      </c>
      <c r="DJ137" s="151" t="str">
        <f t="array" ref="DJ137">IFERROR(INDEX([1]!SAN[DK_nr],MATCH(1,('[1]3.2'!$AM137=[1]!SAN[RAS])*('[1]3.2'!DJ$7=[1]SAN!$B$5:$B$154),0)),"")</f>
        <v/>
      </c>
      <c r="DK137" s="151" t="str">
        <f t="array" ref="DK137">IFERROR(INDEX([1]!SAN[DK_nr],MATCH(1,('[1]3.2'!$AM137=[1]!SAN[RAS])*('[1]3.2'!DK$7=[1]SAN!$B$5:$B$154),0)),"")</f>
        <v/>
      </c>
      <c r="DL137" s="151" t="str">
        <f t="array" ref="DL137">IFERROR(INDEX([1]!SAN[DK_nr],MATCH(1,('[1]3.2'!$AM137=[1]!SAN[RAS])*('[1]3.2'!DL$7=[1]SAN!$B$5:$B$154),0)),"")</f>
        <v/>
      </c>
      <c r="DM137" s="151" t="str">
        <f t="array" ref="DM137">IFERROR(INDEX([1]!SAN[DK_nr],MATCH(1,('[1]3.2'!$AM137=[1]!SAN[RAS])*('[1]3.2'!DM$7=[1]SAN!$B$5:$B$154),0)),"")</f>
        <v/>
      </c>
      <c r="DN137" s="151" t="str">
        <f t="array" ref="DN137">IFERROR(INDEX([1]!SAN[DK_nr],MATCH(1,('[1]3.2'!$AM137=[1]!SAN[RAS])*('[1]3.2'!DN$7=[1]SAN!$B$5:$B$154),0)),"")</f>
        <v/>
      </c>
      <c r="DO137" s="151" t="str">
        <f t="array" ref="DO137">IFERROR(INDEX([1]!SAN[DK_nr],MATCH(1,('[1]3.2'!$AM137=[1]!SAN[RAS])*('[1]3.2'!DO$7=[1]SAN!$B$5:$B$154),0)),"")</f>
        <v/>
      </c>
      <c r="DP137" s="151" t="str">
        <f t="array" ref="DP137">IFERROR(INDEX([1]!SAN[DK_nr],MATCH(1,('[1]3.2'!$AM137=[1]!SAN[RAS])*('[1]3.2'!DP$7=[1]SAN!$B$5:$B$154),0)),"")</f>
        <v/>
      </c>
      <c r="DQ137" s="151" t="str">
        <f t="array" ref="DQ137">IFERROR(INDEX([1]!SAN[DK_nr],MATCH(1,('[1]3.2'!$AM137=[1]!SAN[RAS])*('[1]3.2'!DQ$7=[1]SAN!$B$5:$B$154),0)),"")</f>
        <v/>
      </c>
      <c r="DR137" s="151" t="str">
        <f t="array" ref="DR137">IFERROR(INDEX([1]!SAN[DK_nr],MATCH(1,('[1]3.2'!$AM137=[1]!SAN[RAS])*('[1]3.2'!DR$7=[1]SAN!$B$5:$B$154),0)),"")</f>
        <v/>
      </c>
      <c r="DS137" s="151" t="str">
        <f t="array" ref="DS137">IFERROR(INDEX([1]!SAN[DK_nr],MATCH(1,('[1]3.2'!$AM137=[1]!SAN[RAS])*('[1]3.2'!DS$7=[1]SAN!$B$5:$B$154),0)),"")</f>
        <v/>
      </c>
      <c r="DT137" s="151" t="str">
        <f t="array" ref="DT137">IFERROR(INDEX([1]!SAN[DK_nr],MATCH(1,('[1]3.2'!$AM137=[1]!SAN[RAS])*('[1]3.2'!DT$7=[1]SAN!$B$5:$B$154),0)),"")</f>
        <v/>
      </c>
      <c r="DU137" s="151" t="str">
        <f t="array" ref="DU137">IFERROR(INDEX([1]!SAN[DK_nr],MATCH(1,('[1]3.2'!$AM137=[1]!SAN[RAS])*('[1]3.2'!DU$7=[1]SAN!$B$5:$B$154),0)),"")</f>
        <v/>
      </c>
      <c r="DV137" s="151" t="str">
        <f t="array" ref="DV137">IFERROR(INDEX([1]!SAN[DK_nr],MATCH(1,('[1]3.2'!$AM137=[1]!SAN[RAS])*('[1]3.2'!DV$7=[1]SAN!$B$5:$B$154),0)),"")</f>
        <v/>
      </c>
      <c r="DW137" s="151" t="str">
        <f t="array" ref="DW137">IFERROR(INDEX([1]!SAN[DK_nr],MATCH(1,('[1]3.2'!$AM137=[1]!SAN[RAS])*('[1]3.2'!DW$7=[1]SAN!$B$5:$B$154),0)),"")</f>
        <v/>
      </c>
      <c r="DX137" s="151" t="str">
        <f t="array" ref="DX137">IFERROR(INDEX([1]!SAN[DK_nr],MATCH(1,('[1]3.2'!$AM137=[1]!SAN[RAS])*('[1]3.2'!DX$7=[1]SAN!$B$5:$B$154),0)),"")</f>
        <v/>
      </c>
      <c r="DY137" s="151" t="str">
        <f t="array" ref="DY137">IFERROR(INDEX([1]!SAN[DK_nr],MATCH(1,('[1]3.2'!$AM137=[1]!SAN[RAS])*('[1]3.2'!DY$7=[1]SAN!$B$5:$B$154),0)),"")</f>
        <v/>
      </c>
      <c r="DZ137" s="151" t="str">
        <f t="array" ref="DZ137">IFERROR(INDEX([1]!SAN[DK_nr],MATCH(1,('[1]3.2'!$AM137=[1]!SAN[RAS])*('[1]3.2'!DZ$7=[1]SAN!$B$5:$B$154),0)),"")</f>
        <v/>
      </c>
      <c r="EA137" s="151" t="str">
        <f t="array" ref="EA137">IFERROR(INDEX([1]!SAN[DK_nr],MATCH(1,('[1]3.2'!$AM137=[1]!SAN[RAS])*('[1]3.2'!EA$7=[1]SAN!$B$5:$B$154),0)),"")</f>
        <v/>
      </c>
      <c r="EB137" s="151" t="str">
        <f t="array" ref="EB137">IFERROR(INDEX([1]!SAN[DK_nr],MATCH(1,('[1]3.2'!$AM137=[1]!SAN[RAS])*('[1]3.2'!EB$7=[1]SAN!$B$5:$B$154),0)),"")</f>
        <v/>
      </c>
    </row>
    <row r="138" spans="2:132" ht="12.2" customHeight="1" x14ac:dyDescent="0.2">
      <c r="B138" s="168" t="s">
        <v>708</v>
      </c>
      <c r="C138" s="175" t="s">
        <v>709</v>
      </c>
      <c r="D138" s="170" t="str">
        <f>+AR138&amp;" "&amp;AS138&amp;" "&amp;AT138&amp;" "&amp;AU138&amp;" "&amp;AV138&amp;" "&amp;AW138&amp;" "&amp;AX138&amp;" "&amp;AY138&amp;" "&amp;AZ138&amp;" "&amp;BA138&amp;" "&amp;BB138&amp;" "&amp;BC138&amp;" "&amp;BD138&amp;" "&amp;BE138&amp;" "&amp;BF138&amp;" "&amp;BG138&amp;" "&amp;BH138&amp;" "&amp;BI138&amp;" "&amp;BJ138&amp;" "&amp;BK138&amp;" "&amp;BL138&amp;" "&amp;BM138&amp;" "&amp;BN138&amp;" "&amp;BO138&amp;" "&amp;BP138&amp;" "&amp;BQ138&amp;" "&amp;BR138&amp;" "&amp;BS138&amp;" "&amp;BT138&amp;" "&amp;BU138&amp;" "&amp;BV138&amp;" "&amp;BW138&amp;" "&amp;BX138&amp;" "&amp;BY138&amp;" "&amp;BZ138&amp;" "&amp;CA138&amp;" "&amp;CB138&amp;" "&amp;CC138&amp;" "&amp;CD138&amp;" "&amp;CE138&amp;" "&amp;CF138&amp;" "&amp;CG138&amp;" "&amp;CH138&amp;" "&amp;CI138&amp;" "&amp;CJ138&amp;" "&amp;CK138&amp;" "&amp;CL138&amp;" "&amp;CM138&amp;" "&amp;CN138&amp;" "&amp;CO138&amp;" "&amp;CP138&amp;" "&amp;CQ138&amp;" "&amp;CR138&amp;" "&amp;CS138&amp;" "&amp;CT138&amp;" "&amp;CU138&amp;" "&amp;CV138&amp;" "&amp;CW138&amp;" "&amp;CX138&amp;" "&amp;CY138&amp;" "&amp;CZ138&amp;" "&amp;DA138&amp;" "&amp;DB138&amp;" "&amp;DC138&amp;" "&amp;DD138&amp;" "&amp;DE138&amp;" "&amp;DF138&amp;" "&amp;DG138&amp;" "&amp;DH138&amp;" "&amp;DI138&amp;" "&amp;DJ138&amp;" "&amp;DK138&amp;" "&amp;DL138&amp;" "&amp;DM138&amp;" "&amp;DN138&amp;" "&amp;DO138&amp;" "&amp;DP138&amp;" "&amp;DQ138&amp;" "&amp;DR138&amp;" "&amp;DS138&amp;" "&amp;DT138&amp;" "&amp;DU138&amp;" "&amp;DV138&amp;" "&amp;DW138&amp;" "&amp;DX138&amp;" "&amp;DY138&amp;" "&amp;DZ138&amp;" "&amp;EA138&amp;" "&amp;EB138</f>
        <v xml:space="preserve">                                                                                        </v>
      </c>
      <c r="E138" s="171" t="e">
        <f>+SUMIFS([1]!Sanaudos[Suma],[1]!Sanaudos[Pagal DK RAS],$AM138)</f>
        <v>#REF!</v>
      </c>
      <c r="F138" s="171"/>
      <c r="G138" s="171"/>
      <c r="H138" s="171"/>
      <c r="I138" s="171"/>
      <c r="J138" s="171" t="e">
        <f>+SUMIFS([1]!Sanaudos_kor[Suma],[1]!Sanaudos_kor[RAS],$AM138,[1]!Sanaudos_kor[KOR_nr],J$1)</f>
        <v>#REF!</v>
      </c>
      <c r="K138" s="171" t="e">
        <f>+SUMIFS([1]!Sanaudos_kor[Suma],[1]!Sanaudos_kor[RAS],$AM138,[1]!Sanaudos_kor[KOR_nr],K$1)</f>
        <v>#REF!</v>
      </c>
      <c r="L138" s="171" t="e">
        <f>+SUMIFS([1]!Sanaudos_kor[Suma],[1]!Sanaudos_kor[RAS],$AM138,[1]!Sanaudos_kor[KOR_nr],L$1)</f>
        <v>#REF!</v>
      </c>
      <c r="M138" s="171" t="e">
        <f>+SUMIFS([1]!Sanaudos_kor[Suma],[1]!Sanaudos_kor[RAS],$AM138,[1]!Sanaudos_kor[KOR_nr],M$1)</f>
        <v>#REF!</v>
      </c>
      <c r="N138" s="171" t="e">
        <f>+SUMIFS([1]!Sanaudos_kor[Suma],[1]!Sanaudos_kor[RAS],$AM138,[1]!Sanaudos_kor[KOR_nr],N$1)</f>
        <v>#REF!</v>
      </c>
      <c r="O138" s="171" t="e">
        <f>+SUMIFS([1]!Sanaudos_kor[Suma],[1]!Sanaudos_kor[RAS],$AM138,[1]!Sanaudos_kor[KOR_nr],O$1)</f>
        <v>#REF!</v>
      </c>
      <c r="P138" s="171" t="e">
        <f>+SUMIFS([1]!Sanaudos_kor[Suma],[1]!Sanaudos_kor[RAS],$AM138,[1]!Sanaudos_kor[KOR_nr],P$1)</f>
        <v>#REF!</v>
      </c>
      <c r="Q138" s="171" t="e">
        <f>+SUMIFS([1]!Sanaudos_kor[Suma],[1]!Sanaudos_kor[RAS],$AM138,[1]!Sanaudos_kor[KOR_nr],Q$1)</f>
        <v>#REF!</v>
      </c>
      <c r="R138" s="171" t="e">
        <f>+SUMIFS([1]!Sanaudos_kor[Suma],[1]!Sanaudos_kor[RAS],$AM138,[1]!Sanaudos_kor[KOR_nr],R$1)</f>
        <v>#REF!</v>
      </c>
      <c r="S138" s="171" t="e">
        <f>+SUMIFS([1]!Sanaudos_kor[Suma],[1]!Sanaudos_kor[RAS],$AM138,[1]!Sanaudos_kor[KOR_nr],S$1)</f>
        <v>#REF!</v>
      </c>
      <c r="T138" s="171" t="e">
        <f>+SUMIFS([1]!Sanaudos_kor[Suma],[1]!Sanaudos_kor[RAS],$AM138,[1]!Sanaudos_kor[KOR_nr],T$1)</f>
        <v>#REF!</v>
      </c>
      <c r="U138" s="171" t="e">
        <f>+SUMIFS([1]!Sanaudos_kor[Suma],[1]!Sanaudos_kor[RAS],$AM138,[1]!Sanaudos_kor[KOR_nr],U$1)</f>
        <v>#REF!</v>
      </c>
      <c r="V138" s="171" t="e">
        <f>+SUMIFS([1]!Sanaudos_kor[Suma],[1]!Sanaudos_kor[RAS],$AM138,[1]!Sanaudos_kor[KOR_nr],V$1)</f>
        <v>#REF!</v>
      </c>
      <c r="W138" s="171" t="e">
        <f>+SUMIFS([1]!Sanaudos_kor[Suma],[1]!Sanaudos_kor[RAS],$AM138,[1]!Sanaudos_kor[KOR_nr],W$1)</f>
        <v>#REF!</v>
      </c>
      <c r="X138" s="171" t="e">
        <f>+SUMIFS([1]!Sanaudos_kor[Suma],[1]!Sanaudos_kor[RAS],$AM138,[1]!Sanaudos_kor[KOR_nr],X$1)</f>
        <v>#REF!</v>
      </c>
      <c r="Y138" s="171" t="e">
        <f>+SUMIFS([1]!Sanaudos_kor[Suma],[1]!Sanaudos_kor[RAS],$AM138,[1]!Sanaudos_kor[KOR_nr],Y$1)</f>
        <v>#REF!</v>
      </c>
      <c r="Z138" s="171" t="e">
        <f>+SUMIFS([1]!Sanaudos_kor[Suma],[1]!Sanaudos_kor[RAS],$AM138,[1]!Sanaudos_kor[KOR_nr],Z$1)</f>
        <v>#REF!</v>
      </c>
      <c r="AA138" s="171" t="e">
        <f>+SUMIFS([1]!Sanaudos_kor[Suma],[1]!Sanaudos_kor[RAS],$AM138,[1]!Sanaudos_kor[KOR_nr],AA$1)</f>
        <v>#REF!</v>
      </c>
      <c r="AB138" s="171" t="e">
        <f>+SUMIFS([1]!Sanaudos_kor[Suma],[1]!Sanaudos_kor[RAS],$AM138,[1]!Sanaudos_kor[KOR_nr],AB$1)</f>
        <v>#REF!</v>
      </c>
      <c r="AC138" s="171" t="e">
        <f>+SUMIFS([1]!Sanaudos_kor[Suma],[1]!Sanaudos_kor[RAS],$AM138,[1]!Sanaudos_kor[KOR_nr],AC$1)</f>
        <v>#REF!</v>
      </c>
      <c r="AD138" s="171" t="e">
        <f>+SUMIFS([1]!Sanaudos_kor[Suma],[1]!Sanaudos_kor[RAS],$AM138,[1]!Sanaudos_kor[KOR_nr],AD$1)</f>
        <v>#REF!</v>
      </c>
      <c r="AE138" s="171" t="e">
        <f>+SUMIFS([1]!Sanaudos_kor[Suma],[1]!Sanaudos_kor[RAS],$AM138,[1]!Sanaudos_kor[KOR_nr],AE$1)</f>
        <v>#REF!</v>
      </c>
      <c r="AF138" s="171" t="e">
        <f t="shared" si="12"/>
        <v>#REF!</v>
      </c>
      <c r="AG138" s="538"/>
      <c r="AL138" s="172">
        <f>+'[1]3.pagrindinis'!A141</f>
        <v>1300</v>
      </c>
      <c r="AM138" s="172">
        <f>+'[1]3.pagrindinis'!B141</f>
        <v>1309</v>
      </c>
      <c r="AN138" s="166" t="e">
        <f>+SUMIFS('[1]5'!$M$8:$M$158,'[1]5'!$C$8:$C$158,$AM138)</f>
        <v>#VALUE!</v>
      </c>
      <c r="AO138" s="167" t="e">
        <f t="shared" si="13"/>
        <v>#VALUE!</v>
      </c>
      <c r="AR138" s="151" t="str">
        <f t="array" ref="AR138">IFERROR(INDEX([1]!SAN[DK_nr],MATCH(1,('[1]3.2'!$AM138=[1]!SAN[RAS])*('[1]3.2'!AR$7=[1]SAN!$B$5:$B$154),0)),"")</f>
        <v/>
      </c>
      <c r="AS138" s="151" t="str">
        <f t="array" ref="AS138">IFERROR(INDEX([1]!SAN[DK_nr],MATCH(1,('[1]3.2'!$AM138=[1]!SAN[RAS])*('[1]3.2'!AS$7=[1]SAN!$B$5:$B$154),0)),"")</f>
        <v/>
      </c>
      <c r="AT138" s="151" t="str">
        <f t="array" ref="AT138">IFERROR(INDEX([1]!SAN[DK_nr],MATCH(1,('[1]3.2'!$AM138=[1]!SAN[RAS])*('[1]3.2'!AT$7=[1]SAN!$B$5:$B$154),0)),"")</f>
        <v/>
      </c>
      <c r="AU138" s="151" t="str">
        <f t="array" ref="AU138">IFERROR(INDEX([1]!SAN[DK_nr],MATCH(1,('[1]3.2'!$AM138=[1]!SAN[RAS])*('[1]3.2'!AU$7=[1]SAN!$B$5:$B$154),0)),"")</f>
        <v/>
      </c>
      <c r="AV138" s="151" t="str">
        <f t="array" ref="AV138">IFERROR(INDEX([1]!SAN[DK_nr],MATCH(1,('[1]3.2'!$AM138=[1]!SAN[RAS])*('[1]3.2'!AV$7=[1]SAN!$B$5:$B$154),0)),"")</f>
        <v/>
      </c>
      <c r="AW138" s="151" t="str">
        <f t="array" ref="AW138">IFERROR(INDEX([1]!SAN[DK_nr],MATCH(1,('[1]3.2'!$AM138=[1]!SAN[RAS])*('[1]3.2'!AW$7=[1]SAN!$B$5:$B$154),0)),"")</f>
        <v/>
      </c>
      <c r="AX138" s="151" t="str">
        <f t="array" ref="AX138">IFERROR(INDEX([1]!SAN[DK_nr],MATCH(1,('[1]3.2'!$AM138=[1]!SAN[RAS])*('[1]3.2'!AX$7=[1]SAN!$B$5:$B$154),0)),"")</f>
        <v/>
      </c>
      <c r="AY138" s="151" t="str">
        <f t="array" ref="AY138">IFERROR(INDEX([1]!SAN[DK_nr],MATCH(1,('[1]3.2'!$AM138=[1]!SAN[RAS])*('[1]3.2'!AY$7=[1]SAN!$B$5:$B$154),0)),"")</f>
        <v/>
      </c>
      <c r="AZ138" s="151" t="str">
        <f t="array" ref="AZ138">IFERROR(INDEX([1]!SAN[DK_nr],MATCH(1,('[1]3.2'!$AM138=[1]!SAN[RAS])*('[1]3.2'!AZ$7=[1]SAN!$B$5:$B$154),0)),"")</f>
        <v/>
      </c>
      <c r="BA138" s="151" t="str">
        <f t="array" ref="BA138">IFERROR(INDEX([1]!SAN[DK_nr],MATCH(1,('[1]3.2'!$AM138=[1]!SAN[RAS])*('[1]3.2'!BA$7=[1]SAN!$B$5:$B$154),0)),"")</f>
        <v/>
      </c>
      <c r="BB138" s="151" t="str">
        <f t="array" ref="BB138">IFERROR(INDEX([1]!SAN[DK_nr],MATCH(1,('[1]3.2'!$AM138=[1]!SAN[RAS])*('[1]3.2'!BB$7=[1]SAN!$B$5:$B$154),0)),"")</f>
        <v/>
      </c>
      <c r="BC138" s="151" t="str">
        <f t="array" ref="BC138">IFERROR(INDEX([1]!SAN[DK_nr],MATCH(1,('[1]3.2'!$AM138=[1]!SAN[RAS])*('[1]3.2'!BC$7=[1]SAN!$B$5:$B$154),0)),"")</f>
        <v/>
      </c>
      <c r="BD138" s="151" t="str">
        <f t="array" ref="BD138">IFERROR(INDEX([1]!SAN[DK_nr],MATCH(1,('[1]3.2'!$AM138=[1]!SAN[RAS])*('[1]3.2'!BD$7=[1]SAN!$B$5:$B$154),0)),"")</f>
        <v/>
      </c>
      <c r="BE138" s="151" t="str">
        <f t="array" ref="BE138">IFERROR(INDEX([1]!SAN[DK_nr],MATCH(1,('[1]3.2'!$AM138=[1]!SAN[RAS])*('[1]3.2'!BE$7=[1]SAN!$B$5:$B$154),0)),"")</f>
        <v/>
      </c>
      <c r="BF138" s="151" t="str">
        <f t="array" ref="BF138">IFERROR(INDEX([1]!SAN[DK_nr],MATCH(1,('[1]3.2'!$AM138=[1]!SAN[RAS])*('[1]3.2'!BF$7=[1]SAN!$B$5:$B$154),0)),"")</f>
        <v/>
      </c>
      <c r="BG138" s="151" t="str">
        <f t="array" ref="BG138">IFERROR(INDEX([1]!SAN[DK_nr],MATCH(1,('[1]3.2'!$AM138=[1]!SAN[RAS])*('[1]3.2'!BG$7=[1]SAN!$B$5:$B$154),0)),"")</f>
        <v/>
      </c>
      <c r="BH138" s="151" t="str">
        <f t="array" ref="BH138">IFERROR(INDEX([1]!SAN[DK_nr],MATCH(1,('[1]3.2'!$AM138=[1]!SAN[RAS])*('[1]3.2'!BH$7=[1]SAN!$B$5:$B$154),0)),"")</f>
        <v/>
      </c>
      <c r="BI138" s="151" t="str">
        <f t="array" ref="BI138">IFERROR(INDEX([1]!SAN[DK_nr],MATCH(1,('[1]3.2'!$AM138=[1]!SAN[RAS])*('[1]3.2'!BI$7=[1]SAN!$B$5:$B$154),0)),"")</f>
        <v/>
      </c>
      <c r="BJ138" s="151" t="str">
        <f t="array" ref="BJ138">IFERROR(INDEX([1]!SAN[DK_nr],MATCH(1,('[1]3.2'!$AM138=[1]!SAN[RAS])*('[1]3.2'!BJ$7=[1]SAN!$B$5:$B$154),0)),"")</f>
        <v/>
      </c>
      <c r="BK138" s="151" t="str">
        <f t="array" ref="BK138">IFERROR(INDEX([1]!SAN[DK_nr],MATCH(1,('[1]3.2'!$AM138=[1]!SAN[RAS])*('[1]3.2'!BK$7=[1]SAN!$B$5:$B$154),0)),"")</f>
        <v/>
      </c>
      <c r="BL138" s="151" t="str">
        <f t="array" ref="BL138">IFERROR(INDEX([1]!SAN[DK_nr],MATCH(1,('[1]3.2'!$AM138=[1]!SAN[RAS])*('[1]3.2'!BL$7=[1]SAN!$B$5:$B$154),0)),"")</f>
        <v/>
      </c>
      <c r="BM138" s="151" t="str">
        <f t="array" ref="BM138">IFERROR(INDEX([1]!SAN[DK_nr],MATCH(1,('[1]3.2'!$AM138=[1]!SAN[RAS])*('[1]3.2'!BM$7=[1]SAN!$B$5:$B$154),0)),"")</f>
        <v/>
      </c>
      <c r="BN138" s="151" t="str">
        <f t="array" ref="BN138">IFERROR(INDEX([1]!SAN[DK_nr],MATCH(1,('[1]3.2'!$AM138=[1]!SAN[RAS])*('[1]3.2'!BN$7=[1]SAN!$B$5:$B$154),0)),"")</f>
        <v/>
      </c>
      <c r="BO138" s="151" t="str">
        <f t="array" ref="BO138">IFERROR(INDEX([1]!SAN[DK_nr],MATCH(1,('[1]3.2'!$AM138=[1]!SAN[RAS])*('[1]3.2'!BO$7=[1]SAN!$B$5:$B$154),0)),"")</f>
        <v/>
      </c>
      <c r="BP138" s="151" t="str">
        <f t="array" ref="BP138">IFERROR(INDEX([1]!SAN[DK_nr],MATCH(1,('[1]3.2'!$AM138=[1]!SAN[RAS])*('[1]3.2'!BP$7=[1]SAN!$B$5:$B$154),0)),"")</f>
        <v/>
      </c>
      <c r="BQ138" s="151" t="str">
        <f t="array" ref="BQ138">IFERROR(INDEX([1]!SAN[DK_nr],MATCH(1,('[1]3.2'!$AM138=[1]!SAN[RAS])*('[1]3.2'!BQ$7=[1]SAN!$B$5:$B$154),0)),"")</f>
        <v/>
      </c>
      <c r="BR138" s="151" t="str">
        <f t="array" ref="BR138">IFERROR(INDEX([1]!SAN[DK_nr],MATCH(1,('[1]3.2'!$AM138=[1]!SAN[RAS])*('[1]3.2'!BR$7=[1]SAN!$B$5:$B$154),0)),"")</f>
        <v/>
      </c>
      <c r="BS138" s="151" t="str">
        <f t="array" ref="BS138">IFERROR(INDEX([1]!SAN[DK_nr],MATCH(1,('[1]3.2'!$AM138=[1]!SAN[RAS])*('[1]3.2'!BS$7=[1]SAN!$B$5:$B$154),0)),"")</f>
        <v/>
      </c>
      <c r="BT138" s="151" t="str">
        <f t="array" ref="BT138">IFERROR(INDEX([1]!SAN[DK_nr],MATCH(1,('[1]3.2'!$AM138=[1]!SAN[RAS])*('[1]3.2'!BT$7=[1]SAN!$B$5:$B$154),0)),"")</f>
        <v/>
      </c>
      <c r="BU138" s="151" t="str">
        <f t="array" ref="BU138">IFERROR(INDEX([1]!SAN[DK_nr],MATCH(1,('[1]3.2'!$AM138=[1]!SAN[RAS])*('[1]3.2'!BU$7=[1]SAN!$B$5:$B$154),0)),"")</f>
        <v/>
      </c>
      <c r="BV138" s="151" t="str">
        <f t="array" ref="BV138">IFERROR(INDEX([1]!SAN[DK_nr],MATCH(1,('[1]3.2'!$AM138=[1]!SAN[RAS])*('[1]3.2'!BV$7=[1]SAN!$B$5:$B$154),0)),"")</f>
        <v/>
      </c>
      <c r="BW138" s="151" t="str">
        <f t="array" ref="BW138">IFERROR(INDEX([1]!SAN[DK_nr],MATCH(1,('[1]3.2'!$AM138=[1]!SAN[RAS])*('[1]3.2'!BW$7=[1]SAN!$B$5:$B$154),0)),"")</f>
        <v/>
      </c>
      <c r="BX138" s="151" t="str">
        <f t="array" ref="BX138">IFERROR(INDEX([1]!SAN[DK_nr],MATCH(1,('[1]3.2'!$AM138=[1]!SAN[RAS])*('[1]3.2'!BX$7=[1]SAN!$B$5:$B$154),0)),"")</f>
        <v/>
      </c>
      <c r="BY138" s="151" t="str">
        <f t="array" ref="BY138">IFERROR(INDEX([1]!SAN[DK_nr],MATCH(1,('[1]3.2'!$AM138=[1]!SAN[RAS])*('[1]3.2'!BY$7=[1]SAN!$B$5:$B$154),0)),"")</f>
        <v/>
      </c>
      <c r="BZ138" s="151" t="str">
        <f t="array" ref="BZ138">IFERROR(INDEX([1]!SAN[DK_nr],MATCH(1,('[1]3.2'!$AM138=[1]!SAN[RAS])*('[1]3.2'!BZ$7=[1]SAN!$B$5:$B$154),0)),"")</f>
        <v/>
      </c>
      <c r="CA138" s="151" t="str">
        <f t="array" ref="CA138">IFERROR(INDEX([1]!SAN[DK_nr],MATCH(1,('[1]3.2'!$AM138=[1]!SAN[RAS])*('[1]3.2'!CA$7=[1]SAN!$B$5:$B$154),0)),"")</f>
        <v/>
      </c>
      <c r="CB138" s="151" t="str">
        <f t="array" ref="CB138">IFERROR(INDEX([1]!SAN[DK_nr],MATCH(1,('[1]3.2'!$AM138=[1]!SAN[RAS])*('[1]3.2'!CB$7=[1]SAN!$B$5:$B$154),0)),"")</f>
        <v/>
      </c>
      <c r="CC138" s="151" t="str">
        <f t="array" ref="CC138">IFERROR(INDEX([1]!SAN[DK_nr],MATCH(1,('[1]3.2'!$AM138=[1]!SAN[RAS])*('[1]3.2'!CC$7=[1]SAN!$B$5:$B$154),0)),"")</f>
        <v/>
      </c>
      <c r="CD138" s="151" t="str">
        <f t="array" ref="CD138">IFERROR(INDEX([1]!SAN[DK_nr],MATCH(1,('[1]3.2'!$AM138=[1]!SAN[RAS])*('[1]3.2'!CD$7=[1]SAN!$B$5:$B$154),0)),"")</f>
        <v/>
      </c>
      <c r="CE138" s="151" t="str">
        <f t="array" ref="CE138">IFERROR(INDEX([1]!SAN[DK_nr],MATCH(1,('[1]3.2'!$AM138=[1]!SAN[RAS])*('[1]3.2'!CE$7=[1]SAN!$B$5:$B$154),0)),"")</f>
        <v/>
      </c>
      <c r="CF138" s="151" t="str">
        <f t="array" ref="CF138">IFERROR(INDEX([1]!SAN[DK_nr],MATCH(1,('[1]3.2'!$AM138=[1]!SAN[RAS])*('[1]3.2'!CF$7=[1]SAN!$B$5:$B$154),0)),"")</f>
        <v/>
      </c>
      <c r="CG138" s="151" t="str">
        <f t="array" ref="CG138">IFERROR(INDEX([1]!SAN[DK_nr],MATCH(1,('[1]3.2'!$AM138=[1]!SAN[RAS])*('[1]3.2'!CG$7=[1]SAN!$B$5:$B$154),0)),"")</f>
        <v/>
      </c>
      <c r="CH138" s="151" t="str">
        <f t="array" ref="CH138">IFERROR(INDEX([1]!SAN[DK_nr],MATCH(1,('[1]3.2'!$AM138=[1]!SAN[RAS])*('[1]3.2'!CH$7=[1]SAN!$B$5:$B$154),0)),"")</f>
        <v/>
      </c>
      <c r="CI138" s="151" t="str">
        <f t="array" ref="CI138">IFERROR(INDEX([1]!SAN[DK_nr],MATCH(1,('[1]3.2'!$AM138=[1]!SAN[RAS])*('[1]3.2'!CI$7=[1]SAN!$B$5:$B$154),0)),"")</f>
        <v/>
      </c>
      <c r="CJ138" s="151" t="str">
        <f t="array" ref="CJ138">IFERROR(INDEX([1]!SAN[DK_nr],MATCH(1,('[1]3.2'!$AM138=[1]!SAN[RAS])*('[1]3.2'!CJ$7=[1]SAN!$B$5:$B$154),0)),"")</f>
        <v/>
      </c>
      <c r="CK138" s="151" t="str">
        <f t="array" ref="CK138">IFERROR(INDEX([1]!SAN[DK_nr],MATCH(1,('[1]3.2'!$AM138=[1]!SAN[RAS])*('[1]3.2'!CK$7=[1]SAN!$B$5:$B$154),0)),"")</f>
        <v/>
      </c>
      <c r="CL138" s="151" t="str">
        <f t="array" ref="CL138">IFERROR(INDEX([1]!SAN[DK_nr],MATCH(1,('[1]3.2'!$AM138=[1]!SAN[RAS])*('[1]3.2'!CL$7=[1]SAN!$B$5:$B$154),0)),"")</f>
        <v/>
      </c>
      <c r="CM138" s="151" t="str">
        <f t="array" ref="CM138">IFERROR(INDEX([1]!SAN[DK_nr],MATCH(1,('[1]3.2'!$AM138=[1]!SAN[RAS])*('[1]3.2'!CM$7=[1]SAN!$B$5:$B$154),0)),"")</f>
        <v/>
      </c>
      <c r="CN138" s="151" t="str">
        <f t="array" ref="CN138">IFERROR(INDEX([1]!SAN[DK_nr],MATCH(1,('[1]3.2'!$AM138=[1]!SAN[RAS])*('[1]3.2'!CN$7=[1]SAN!$B$5:$B$154),0)),"")</f>
        <v/>
      </c>
      <c r="CO138" s="151" t="str">
        <f t="array" ref="CO138">IFERROR(INDEX([1]!SAN[DK_nr],MATCH(1,('[1]3.2'!$AM138=[1]!SAN[RAS])*('[1]3.2'!CO$7=[1]SAN!$B$5:$B$154),0)),"")</f>
        <v/>
      </c>
      <c r="CP138" s="151" t="str">
        <f t="array" ref="CP138">IFERROR(INDEX([1]!SAN[DK_nr],MATCH(1,('[1]3.2'!$AM138=[1]!SAN[RAS])*('[1]3.2'!CP$7=[1]SAN!$B$5:$B$154),0)),"")</f>
        <v/>
      </c>
      <c r="CQ138" s="151" t="str">
        <f t="array" ref="CQ138">IFERROR(INDEX([1]!SAN[DK_nr],MATCH(1,('[1]3.2'!$AM138=[1]!SAN[RAS])*('[1]3.2'!CQ$7=[1]SAN!$B$5:$B$154),0)),"")</f>
        <v/>
      </c>
      <c r="CR138" s="151" t="str">
        <f t="array" ref="CR138">IFERROR(INDEX([1]!SAN[DK_nr],MATCH(1,('[1]3.2'!$AM138=[1]!SAN[RAS])*('[1]3.2'!CR$7=[1]SAN!$B$5:$B$154),0)),"")</f>
        <v/>
      </c>
      <c r="CS138" s="151" t="str">
        <f t="array" ref="CS138">IFERROR(INDEX([1]!SAN[DK_nr],MATCH(1,('[1]3.2'!$AM138=[1]!SAN[RAS])*('[1]3.2'!CS$7=[1]SAN!$B$5:$B$154),0)),"")</f>
        <v/>
      </c>
      <c r="CT138" s="151" t="str">
        <f t="array" ref="CT138">IFERROR(INDEX([1]!SAN[DK_nr],MATCH(1,('[1]3.2'!$AM138=[1]!SAN[RAS])*('[1]3.2'!CT$7=[1]SAN!$B$5:$B$154),0)),"")</f>
        <v/>
      </c>
      <c r="CU138" s="151" t="str">
        <f t="array" ref="CU138">IFERROR(INDEX([1]!SAN[DK_nr],MATCH(1,('[1]3.2'!$AM138=[1]!SAN[RAS])*('[1]3.2'!CU$7=[1]SAN!$B$5:$B$154),0)),"")</f>
        <v/>
      </c>
      <c r="CV138" s="151" t="str">
        <f t="array" ref="CV138">IFERROR(INDEX([1]!SAN[DK_nr],MATCH(1,('[1]3.2'!$AM138=[1]!SAN[RAS])*('[1]3.2'!CV$7=[1]SAN!$B$5:$B$154),0)),"")</f>
        <v/>
      </c>
      <c r="CW138" s="151" t="str">
        <f t="array" ref="CW138">IFERROR(INDEX([1]!SAN[DK_nr],MATCH(1,('[1]3.2'!$AM138=[1]!SAN[RAS])*('[1]3.2'!CW$7=[1]SAN!$B$5:$B$154),0)),"")</f>
        <v/>
      </c>
      <c r="CX138" s="151" t="str">
        <f t="array" ref="CX138">IFERROR(INDEX([1]!SAN[DK_nr],MATCH(1,('[1]3.2'!$AM138=[1]!SAN[RAS])*('[1]3.2'!CX$7=[1]SAN!$B$5:$B$154),0)),"")</f>
        <v/>
      </c>
      <c r="CY138" s="151" t="str">
        <f t="array" ref="CY138">IFERROR(INDEX([1]!SAN[DK_nr],MATCH(1,('[1]3.2'!$AM138=[1]!SAN[RAS])*('[1]3.2'!CY$7=[1]SAN!$B$5:$B$154),0)),"")</f>
        <v/>
      </c>
      <c r="CZ138" s="151" t="str">
        <f t="array" ref="CZ138">IFERROR(INDEX([1]!SAN[DK_nr],MATCH(1,('[1]3.2'!$AM138=[1]!SAN[RAS])*('[1]3.2'!CZ$7=[1]SAN!$B$5:$B$154),0)),"")</f>
        <v/>
      </c>
      <c r="DA138" s="151" t="str">
        <f t="array" ref="DA138">IFERROR(INDEX([1]!SAN[DK_nr],MATCH(1,('[1]3.2'!$AM138=[1]!SAN[RAS])*('[1]3.2'!DA$7=[1]SAN!$B$5:$B$154),0)),"")</f>
        <v/>
      </c>
      <c r="DB138" s="151" t="str">
        <f t="array" ref="DB138">IFERROR(INDEX([1]!SAN[DK_nr],MATCH(1,('[1]3.2'!$AM138=[1]!SAN[RAS])*('[1]3.2'!DB$7=[1]SAN!$B$5:$B$154),0)),"")</f>
        <v/>
      </c>
      <c r="DC138" s="151" t="str">
        <f t="array" ref="DC138">IFERROR(INDEX([1]!SAN[DK_nr],MATCH(1,('[1]3.2'!$AM138=[1]!SAN[RAS])*('[1]3.2'!DC$7=[1]SAN!$B$5:$B$154),0)),"")</f>
        <v/>
      </c>
      <c r="DD138" s="151" t="str">
        <f t="array" ref="DD138">IFERROR(INDEX([1]!SAN[DK_nr],MATCH(1,('[1]3.2'!$AM138=[1]!SAN[RAS])*('[1]3.2'!DD$7=[1]SAN!$B$5:$B$154),0)),"")</f>
        <v/>
      </c>
      <c r="DE138" s="151" t="str">
        <f t="array" ref="DE138">IFERROR(INDEX([1]!SAN[DK_nr],MATCH(1,('[1]3.2'!$AM138=[1]!SAN[RAS])*('[1]3.2'!DE$7=[1]SAN!$B$5:$B$154),0)),"")</f>
        <v/>
      </c>
      <c r="DF138" s="151" t="str">
        <f t="array" ref="DF138">IFERROR(INDEX([1]!SAN[DK_nr],MATCH(1,('[1]3.2'!$AM138=[1]!SAN[RAS])*('[1]3.2'!DF$7=[1]SAN!$B$5:$B$154),0)),"")</f>
        <v/>
      </c>
      <c r="DG138" s="151" t="str">
        <f t="array" ref="DG138">IFERROR(INDEX([1]!SAN[DK_nr],MATCH(1,('[1]3.2'!$AM138=[1]!SAN[RAS])*('[1]3.2'!DG$7=[1]SAN!$B$5:$B$154),0)),"")</f>
        <v/>
      </c>
      <c r="DH138" s="151" t="str">
        <f t="array" ref="DH138">IFERROR(INDEX([1]!SAN[DK_nr],MATCH(1,('[1]3.2'!$AM138=[1]!SAN[RAS])*('[1]3.2'!DH$7=[1]SAN!$B$5:$B$154),0)),"")</f>
        <v/>
      </c>
      <c r="DI138" s="151" t="str">
        <f t="array" ref="DI138">IFERROR(INDEX([1]!SAN[DK_nr],MATCH(1,('[1]3.2'!$AM138=[1]!SAN[RAS])*('[1]3.2'!DI$7=[1]SAN!$B$5:$B$154),0)),"")</f>
        <v/>
      </c>
      <c r="DJ138" s="151" t="str">
        <f t="array" ref="DJ138">IFERROR(INDEX([1]!SAN[DK_nr],MATCH(1,('[1]3.2'!$AM138=[1]!SAN[RAS])*('[1]3.2'!DJ$7=[1]SAN!$B$5:$B$154),0)),"")</f>
        <v/>
      </c>
      <c r="DK138" s="151" t="str">
        <f t="array" ref="DK138">IFERROR(INDEX([1]!SAN[DK_nr],MATCH(1,('[1]3.2'!$AM138=[1]!SAN[RAS])*('[1]3.2'!DK$7=[1]SAN!$B$5:$B$154),0)),"")</f>
        <v/>
      </c>
      <c r="DL138" s="151" t="str">
        <f t="array" ref="DL138">IFERROR(INDEX([1]!SAN[DK_nr],MATCH(1,('[1]3.2'!$AM138=[1]!SAN[RAS])*('[1]3.2'!DL$7=[1]SAN!$B$5:$B$154),0)),"")</f>
        <v/>
      </c>
      <c r="DM138" s="151" t="str">
        <f t="array" ref="DM138">IFERROR(INDEX([1]!SAN[DK_nr],MATCH(1,('[1]3.2'!$AM138=[1]!SAN[RAS])*('[1]3.2'!DM$7=[1]SAN!$B$5:$B$154),0)),"")</f>
        <v/>
      </c>
      <c r="DN138" s="151" t="str">
        <f t="array" ref="DN138">IFERROR(INDEX([1]!SAN[DK_nr],MATCH(1,('[1]3.2'!$AM138=[1]!SAN[RAS])*('[1]3.2'!DN$7=[1]SAN!$B$5:$B$154),0)),"")</f>
        <v/>
      </c>
      <c r="DO138" s="151" t="str">
        <f t="array" ref="DO138">IFERROR(INDEX([1]!SAN[DK_nr],MATCH(1,('[1]3.2'!$AM138=[1]!SAN[RAS])*('[1]3.2'!DO$7=[1]SAN!$B$5:$B$154),0)),"")</f>
        <v/>
      </c>
      <c r="DP138" s="151" t="str">
        <f t="array" ref="DP138">IFERROR(INDEX([1]!SAN[DK_nr],MATCH(1,('[1]3.2'!$AM138=[1]!SAN[RAS])*('[1]3.2'!DP$7=[1]SAN!$B$5:$B$154),0)),"")</f>
        <v/>
      </c>
      <c r="DQ138" s="151" t="str">
        <f t="array" ref="DQ138">IFERROR(INDEX([1]!SAN[DK_nr],MATCH(1,('[1]3.2'!$AM138=[1]!SAN[RAS])*('[1]3.2'!DQ$7=[1]SAN!$B$5:$B$154),0)),"")</f>
        <v/>
      </c>
      <c r="DR138" s="151" t="str">
        <f t="array" ref="DR138">IFERROR(INDEX([1]!SAN[DK_nr],MATCH(1,('[1]3.2'!$AM138=[1]!SAN[RAS])*('[1]3.2'!DR$7=[1]SAN!$B$5:$B$154),0)),"")</f>
        <v/>
      </c>
      <c r="DS138" s="151" t="str">
        <f t="array" ref="DS138">IFERROR(INDEX([1]!SAN[DK_nr],MATCH(1,('[1]3.2'!$AM138=[1]!SAN[RAS])*('[1]3.2'!DS$7=[1]SAN!$B$5:$B$154),0)),"")</f>
        <v/>
      </c>
      <c r="DT138" s="151" t="str">
        <f t="array" ref="DT138">IFERROR(INDEX([1]!SAN[DK_nr],MATCH(1,('[1]3.2'!$AM138=[1]!SAN[RAS])*('[1]3.2'!DT$7=[1]SAN!$B$5:$B$154),0)),"")</f>
        <v/>
      </c>
      <c r="DU138" s="151" t="str">
        <f t="array" ref="DU138">IFERROR(INDEX([1]!SAN[DK_nr],MATCH(1,('[1]3.2'!$AM138=[1]!SAN[RAS])*('[1]3.2'!DU$7=[1]SAN!$B$5:$B$154),0)),"")</f>
        <v/>
      </c>
      <c r="DV138" s="151" t="str">
        <f t="array" ref="DV138">IFERROR(INDEX([1]!SAN[DK_nr],MATCH(1,('[1]3.2'!$AM138=[1]!SAN[RAS])*('[1]3.2'!DV$7=[1]SAN!$B$5:$B$154),0)),"")</f>
        <v/>
      </c>
      <c r="DW138" s="151" t="str">
        <f t="array" ref="DW138">IFERROR(INDEX([1]!SAN[DK_nr],MATCH(1,('[1]3.2'!$AM138=[1]!SAN[RAS])*('[1]3.2'!DW$7=[1]SAN!$B$5:$B$154),0)),"")</f>
        <v/>
      </c>
      <c r="DX138" s="151" t="str">
        <f t="array" ref="DX138">IFERROR(INDEX([1]!SAN[DK_nr],MATCH(1,('[1]3.2'!$AM138=[1]!SAN[RAS])*('[1]3.2'!DX$7=[1]SAN!$B$5:$B$154),0)),"")</f>
        <v/>
      </c>
      <c r="DY138" s="151" t="str">
        <f t="array" ref="DY138">IFERROR(INDEX([1]!SAN[DK_nr],MATCH(1,('[1]3.2'!$AM138=[1]!SAN[RAS])*('[1]3.2'!DY$7=[1]SAN!$B$5:$B$154),0)),"")</f>
        <v/>
      </c>
      <c r="DZ138" s="151" t="str">
        <f t="array" ref="DZ138">IFERROR(INDEX([1]!SAN[DK_nr],MATCH(1,('[1]3.2'!$AM138=[1]!SAN[RAS])*('[1]3.2'!DZ$7=[1]SAN!$B$5:$B$154),0)),"")</f>
        <v/>
      </c>
      <c r="EA138" s="151" t="str">
        <f t="array" ref="EA138">IFERROR(INDEX([1]!SAN[DK_nr],MATCH(1,('[1]3.2'!$AM138=[1]!SAN[RAS])*('[1]3.2'!EA$7=[1]SAN!$B$5:$B$154),0)),"")</f>
        <v/>
      </c>
      <c r="EB138" s="151" t="str">
        <f t="array" ref="EB138">IFERROR(INDEX([1]!SAN[DK_nr],MATCH(1,('[1]3.2'!$AM138=[1]!SAN[RAS])*('[1]3.2'!EB$7=[1]SAN!$B$5:$B$154),0)),"")</f>
        <v/>
      </c>
    </row>
    <row r="139" spans="2:132" ht="12.2" customHeight="1" x14ac:dyDescent="0.2">
      <c r="B139" s="158" t="s">
        <v>710</v>
      </c>
      <c r="C139" s="159" t="s">
        <v>711</v>
      </c>
      <c r="D139" s="177"/>
      <c r="E139" s="161" t="e">
        <f>+SUMIFS([1]!Sanaudos[Suma],[1]!Sanaudos[Pagal DK RAS],$AM139)</f>
        <v>#REF!</v>
      </c>
      <c r="F139" s="161"/>
      <c r="G139" s="161"/>
      <c r="H139" s="161"/>
      <c r="I139" s="161"/>
      <c r="J139" s="161" t="e">
        <f>+SUMIFS([1]!Sanaudos_kor[Suma],[1]!Sanaudos_kor[RAS],$AM139,[1]!Sanaudos_kor[KOR_nr],J$1)</f>
        <v>#REF!</v>
      </c>
      <c r="K139" s="161" t="e">
        <f>+SUMIFS([1]!Sanaudos_kor[Suma],[1]!Sanaudos_kor[RAS],$AM139,[1]!Sanaudos_kor[KOR_nr],K$1)</f>
        <v>#REF!</v>
      </c>
      <c r="L139" s="161" t="e">
        <f>+SUMIFS([1]!Sanaudos_kor[Suma],[1]!Sanaudos_kor[RAS],$AM139,[1]!Sanaudos_kor[KOR_nr],L$1)</f>
        <v>#REF!</v>
      </c>
      <c r="M139" s="161" t="e">
        <f>+SUMIFS([1]!Sanaudos_kor[Suma],[1]!Sanaudos_kor[RAS],$AM139,[1]!Sanaudos_kor[KOR_nr],M$1)</f>
        <v>#REF!</v>
      </c>
      <c r="N139" s="161" t="e">
        <f>+SUMIFS([1]!Sanaudos_kor[Suma],[1]!Sanaudos_kor[RAS],$AM139,[1]!Sanaudos_kor[KOR_nr],N$1)</f>
        <v>#REF!</v>
      </c>
      <c r="O139" s="161" t="e">
        <f>+SUMIFS([1]!Sanaudos_kor[Suma],[1]!Sanaudos_kor[RAS],$AM139,[1]!Sanaudos_kor[KOR_nr],O$1)</f>
        <v>#REF!</v>
      </c>
      <c r="P139" s="161" t="e">
        <f>+SUMIFS([1]!Sanaudos_kor[Suma],[1]!Sanaudos_kor[RAS],$AM139,[1]!Sanaudos_kor[KOR_nr],P$1)</f>
        <v>#REF!</v>
      </c>
      <c r="Q139" s="161" t="e">
        <f>+SUMIFS([1]!Sanaudos_kor[Suma],[1]!Sanaudos_kor[RAS],$AM139,[1]!Sanaudos_kor[KOR_nr],Q$1)</f>
        <v>#REF!</v>
      </c>
      <c r="R139" s="161" t="e">
        <f>+SUMIFS([1]!Sanaudos_kor[Suma],[1]!Sanaudos_kor[RAS],$AM139,[1]!Sanaudos_kor[KOR_nr],R$1)</f>
        <v>#REF!</v>
      </c>
      <c r="S139" s="161" t="e">
        <f>+SUMIFS([1]!Sanaudos_kor[Suma],[1]!Sanaudos_kor[RAS],$AM139,[1]!Sanaudos_kor[KOR_nr],S$1)</f>
        <v>#REF!</v>
      </c>
      <c r="T139" s="161" t="e">
        <f>+SUMIFS([1]!Sanaudos_kor[Suma],[1]!Sanaudos_kor[RAS],$AM139,[1]!Sanaudos_kor[KOR_nr],T$1)</f>
        <v>#REF!</v>
      </c>
      <c r="U139" s="161" t="e">
        <f>+SUMIFS([1]!Sanaudos_kor[Suma],[1]!Sanaudos_kor[RAS],$AM139,[1]!Sanaudos_kor[KOR_nr],U$1)</f>
        <v>#REF!</v>
      </c>
      <c r="V139" s="161" t="e">
        <f>+SUMIFS([1]!Sanaudos_kor[Suma],[1]!Sanaudos_kor[RAS],$AM139,[1]!Sanaudos_kor[KOR_nr],V$1)</f>
        <v>#REF!</v>
      </c>
      <c r="W139" s="161" t="e">
        <f>+SUMIFS([1]!Sanaudos_kor[Suma],[1]!Sanaudos_kor[RAS],$AM139,[1]!Sanaudos_kor[KOR_nr],W$1)</f>
        <v>#REF!</v>
      </c>
      <c r="X139" s="161" t="e">
        <f>+SUMIFS([1]!Sanaudos_kor[Suma],[1]!Sanaudos_kor[RAS],$AM139,[1]!Sanaudos_kor[KOR_nr],X$1)</f>
        <v>#REF!</v>
      </c>
      <c r="Y139" s="161" t="e">
        <f>+SUMIFS([1]!Sanaudos_kor[Suma],[1]!Sanaudos_kor[RAS],$AM139,[1]!Sanaudos_kor[KOR_nr],Y$1)</f>
        <v>#REF!</v>
      </c>
      <c r="Z139" s="161" t="e">
        <f>+SUMIFS([1]!Sanaudos_kor[Suma],[1]!Sanaudos_kor[RAS],$AM139,[1]!Sanaudos_kor[KOR_nr],Z$1)</f>
        <v>#REF!</v>
      </c>
      <c r="AA139" s="161" t="e">
        <f>+SUMIFS([1]!Sanaudos_kor[Suma],[1]!Sanaudos_kor[RAS],$AM139,[1]!Sanaudos_kor[KOR_nr],AA$1)</f>
        <v>#REF!</v>
      </c>
      <c r="AB139" s="161" t="e">
        <f>+SUMIFS([1]!Sanaudos_kor[Suma],[1]!Sanaudos_kor[RAS],$AM139,[1]!Sanaudos_kor[KOR_nr],AB$1)</f>
        <v>#REF!</v>
      </c>
      <c r="AC139" s="161" t="e">
        <f>+SUMIFS([1]!Sanaudos_kor[Suma],[1]!Sanaudos_kor[RAS],$AM139,[1]!Sanaudos_kor[KOR_nr],AC$1)</f>
        <v>#REF!</v>
      </c>
      <c r="AD139" s="161" t="e">
        <f>+SUMIFS([1]!Sanaudos_kor[Suma],[1]!Sanaudos_kor[RAS],$AM139,[1]!Sanaudos_kor[KOR_nr],AD$1)</f>
        <v>#REF!</v>
      </c>
      <c r="AE139" s="161" t="e">
        <f>+SUMIFS([1]!Sanaudos_kor[Suma],[1]!Sanaudos_kor[RAS],$AM139,[1]!Sanaudos_kor[KOR_nr],AE$1)</f>
        <v>#REF!</v>
      </c>
      <c r="AF139" s="161" t="e">
        <f t="shared" si="12"/>
        <v>#REF!</v>
      </c>
      <c r="AG139" s="538"/>
      <c r="AL139" s="165">
        <f>+'[1]3.pagrindinis'!A142</f>
        <v>1400</v>
      </c>
      <c r="AM139" s="165">
        <f>+'[1]3.pagrindinis'!B142</f>
        <v>1400</v>
      </c>
      <c r="AN139" s="166" t="e">
        <f>+SUMIFS('[1]5'!$M$8:$M$158,'[1]5'!$C$8:$C$158,$AM139)</f>
        <v>#VALUE!</v>
      </c>
      <c r="AO139" s="167" t="e">
        <f t="shared" si="13"/>
        <v>#VALUE!</v>
      </c>
      <c r="AR139" s="151" t="str">
        <f t="array" ref="AR139">IFERROR(INDEX([1]!SAN[DK_nr],MATCH(1,('[1]3.2'!$AM139=[1]!SAN[RAS])*('[1]3.2'!AR$7=[1]SAN!$B$5:$B$154),0)),"")</f>
        <v/>
      </c>
      <c r="AS139" s="151" t="str">
        <f t="array" ref="AS139">IFERROR(INDEX([1]!SAN[DK_nr],MATCH(1,('[1]3.2'!$AM139=[1]!SAN[RAS])*('[1]3.2'!AS$7=[1]SAN!$B$5:$B$154),0)),"")</f>
        <v/>
      </c>
      <c r="AT139" s="151" t="str">
        <f t="array" ref="AT139">IFERROR(INDEX([1]!SAN[DK_nr],MATCH(1,('[1]3.2'!$AM139=[1]!SAN[RAS])*('[1]3.2'!AT$7=[1]SAN!$B$5:$B$154),0)),"")</f>
        <v/>
      </c>
      <c r="AU139" s="151" t="str">
        <f t="array" ref="AU139">IFERROR(INDEX([1]!SAN[DK_nr],MATCH(1,('[1]3.2'!$AM139=[1]!SAN[RAS])*('[1]3.2'!AU$7=[1]SAN!$B$5:$B$154),0)),"")</f>
        <v/>
      </c>
      <c r="AV139" s="151" t="str">
        <f t="array" ref="AV139">IFERROR(INDEX([1]!SAN[DK_nr],MATCH(1,('[1]3.2'!$AM139=[1]!SAN[RAS])*('[1]3.2'!AV$7=[1]SAN!$B$5:$B$154),0)),"")</f>
        <v/>
      </c>
      <c r="AW139" s="151" t="str">
        <f t="array" ref="AW139">IFERROR(INDEX([1]!SAN[DK_nr],MATCH(1,('[1]3.2'!$AM139=[1]!SAN[RAS])*('[1]3.2'!AW$7=[1]SAN!$B$5:$B$154),0)),"")</f>
        <v/>
      </c>
      <c r="AX139" s="151" t="str">
        <f t="array" ref="AX139">IFERROR(INDEX([1]!SAN[DK_nr],MATCH(1,('[1]3.2'!$AM139=[1]!SAN[RAS])*('[1]3.2'!AX$7=[1]SAN!$B$5:$B$154),0)),"")</f>
        <v/>
      </c>
      <c r="AY139" s="151" t="str">
        <f t="array" ref="AY139">IFERROR(INDEX([1]!SAN[DK_nr],MATCH(1,('[1]3.2'!$AM139=[1]!SAN[RAS])*('[1]3.2'!AY$7=[1]SAN!$B$5:$B$154),0)),"")</f>
        <v/>
      </c>
      <c r="AZ139" s="151" t="str">
        <f t="array" ref="AZ139">IFERROR(INDEX([1]!SAN[DK_nr],MATCH(1,('[1]3.2'!$AM139=[1]!SAN[RAS])*('[1]3.2'!AZ$7=[1]SAN!$B$5:$B$154),0)),"")</f>
        <v/>
      </c>
      <c r="BA139" s="151" t="str">
        <f t="array" ref="BA139">IFERROR(INDEX([1]!SAN[DK_nr],MATCH(1,('[1]3.2'!$AM139=[1]!SAN[RAS])*('[1]3.2'!BA$7=[1]SAN!$B$5:$B$154),0)),"")</f>
        <v/>
      </c>
      <c r="BB139" s="151" t="str">
        <f t="array" ref="BB139">IFERROR(INDEX([1]!SAN[DK_nr],MATCH(1,('[1]3.2'!$AM139=[1]!SAN[RAS])*('[1]3.2'!BB$7=[1]SAN!$B$5:$B$154),0)),"")</f>
        <v/>
      </c>
      <c r="BC139" s="151" t="str">
        <f t="array" ref="BC139">IFERROR(INDEX([1]!SAN[DK_nr],MATCH(1,('[1]3.2'!$AM139=[1]!SAN[RAS])*('[1]3.2'!BC$7=[1]SAN!$B$5:$B$154),0)),"")</f>
        <v/>
      </c>
      <c r="BD139" s="151" t="str">
        <f t="array" ref="BD139">IFERROR(INDEX([1]!SAN[DK_nr],MATCH(1,('[1]3.2'!$AM139=[1]!SAN[RAS])*('[1]3.2'!BD$7=[1]SAN!$B$5:$B$154),0)),"")</f>
        <v/>
      </c>
      <c r="BE139" s="151" t="str">
        <f t="array" ref="BE139">IFERROR(INDEX([1]!SAN[DK_nr],MATCH(1,('[1]3.2'!$AM139=[1]!SAN[RAS])*('[1]3.2'!BE$7=[1]SAN!$B$5:$B$154),0)),"")</f>
        <v/>
      </c>
      <c r="BF139" s="151" t="str">
        <f t="array" ref="BF139">IFERROR(INDEX([1]!SAN[DK_nr],MATCH(1,('[1]3.2'!$AM139=[1]!SAN[RAS])*('[1]3.2'!BF$7=[1]SAN!$B$5:$B$154),0)),"")</f>
        <v/>
      </c>
      <c r="BG139" s="151" t="str">
        <f t="array" ref="BG139">IFERROR(INDEX([1]!SAN[DK_nr],MATCH(1,('[1]3.2'!$AM139=[1]!SAN[RAS])*('[1]3.2'!BG$7=[1]SAN!$B$5:$B$154),0)),"")</f>
        <v/>
      </c>
      <c r="BH139" s="151" t="str">
        <f t="array" ref="BH139">IFERROR(INDEX([1]!SAN[DK_nr],MATCH(1,('[1]3.2'!$AM139=[1]!SAN[RAS])*('[1]3.2'!BH$7=[1]SAN!$B$5:$B$154),0)),"")</f>
        <v/>
      </c>
      <c r="BI139" s="151" t="str">
        <f t="array" ref="BI139">IFERROR(INDEX([1]!SAN[DK_nr],MATCH(1,('[1]3.2'!$AM139=[1]!SAN[RAS])*('[1]3.2'!BI$7=[1]SAN!$B$5:$B$154),0)),"")</f>
        <v/>
      </c>
      <c r="BJ139" s="151" t="str">
        <f t="array" ref="BJ139">IFERROR(INDEX([1]!SAN[DK_nr],MATCH(1,('[1]3.2'!$AM139=[1]!SAN[RAS])*('[1]3.2'!BJ$7=[1]SAN!$B$5:$B$154),0)),"")</f>
        <v/>
      </c>
      <c r="BK139" s="151" t="str">
        <f t="array" ref="BK139">IFERROR(INDEX([1]!SAN[DK_nr],MATCH(1,('[1]3.2'!$AM139=[1]!SAN[RAS])*('[1]3.2'!BK$7=[1]SAN!$B$5:$B$154),0)),"")</f>
        <v/>
      </c>
      <c r="BL139" s="151" t="str">
        <f t="array" ref="BL139">IFERROR(INDEX([1]!SAN[DK_nr],MATCH(1,('[1]3.2'!$AM139=[1]!SAN[RAS])*('[1]3.2'!BL$7=[1]SAN!$B$5:$B$154),0)),"")</f>
        <v/>
      </c>
      <c r="BM139" s="151" t="str">
        <f t="array" ref="BM139">IFERROR(INDEX([1]!SAN[DK_nr],MATCH(1,('[1]3.2'!$AM139=[1]!SAN[RAS])*('[1]3.2'!BM$7=[1]SAN!$B$5:$B$154),0)),"")</f>
        <v/>
      </c>
      <c r="BN139" s="151" t="str">
        <f t="array" ref="BN139">IFERROR(INDEX([1]!SAN[DK_nr],MATCH(1,('[1]3.2'!$AM139=[1]!SAN[RAS])*('[1]3.2'!BN$7=[1]SAN!$B$5:$B$154),0)),"")</f>
        <v/>
      </c>
      <c r="BO139" s="151" t="str">
        <f t="array" ref="BO139">IFERROR(INDEX([1]!SAN[DK_nr],MATCH(1,('[1]3.2'!$AM139=[1]!SAN[RAS])*('[1]3.2'!BO$7=[1]SAN!$B$5:$B$154),0)),"")</f>
        <v/>
      </c>
      <c r="BP139" s="151" t="str">
        <f t="array" ref="BP139">IFERROR(INDEX([1]!SAN[DK_nr],MATCH(1,('[1]3.2'!$AM139=[1]!SAN[RAS])*('[1]3.2'!BP$7=[1]SAN!$B$5:$B$154),0)),"")</f>
        <v/>
      </c>
      <c r="BQ139" s="151" t="str">
        <f t="array" ref="BQ139">IFERROR(INDEX([1]!SAN[DK_nr],MATCH(1,('[1]3.2'!$AM139=[1]!SAN[RAS])*('[1]3.2'!BQ$7=[1]SAN!$B$5:$B$154),0)),"")</f>
        <v/>
      </c>
      <c r="BR139" s="151" t="str">
        <f t="array" ref="BR139">IFERROR(INDEX([1]!SAN[DK_nr],MATCH(1,('[1]3.2'!$AM139=[1]!SAN[RAS])*('[1]3.2'!BR$7=[1]SAN!$B$5:$B$154),0)),"")</f>
        <v/>
      </c>
      <c r="BS139" s="151" t="str">
        <f t="array" ref="BS139">IFERROR(INDEX([1]!SAN[DK_nr],MATCH(1,('[1]3.2'!$AM139=[1]!SAN[RAS])*('[1]3.2'!BS$7=[1]SAN!$B$5:$B$154),0)),"")</f>
        <v/>
      </c>
      <c r="BT139" s="151" t="str">
        <f t="array" ref="BT139">IFERROR(INDEX([1]!SAN[DK_nr],MATCH(1,('[1]3.2'!$AM139=[1]!SAN[RAS])*('[1]3.2'!BT$7=[1]SAN!$B$5:$B$154),0)),"")</f>
        <v/>
      </c>
      <c r="BU139" s="151" t="str">
        <f t="array" ref="BU139">IFERROR(INDEX([1]!SAN[DK_nr],MATCH(1,('[1]3.2'!$AM139=[1]!SAN[RAS])*('[1]3.2'!BU$7=[1]SAN!$B$5:$B$154),0)),"")</f>
        <v/>
      </c>
      <c r="BV139" s="151" t="str">
        <f t="array" ref="BV139">IFERROR(INDEX([1]!SAN[DK_nr],MATCH(1,('[1]3.2'!$AM139=[1]!SAN[RAS])*('[1]3.2'!BV$7=[1]SAN!$B$5:$B$154),0)),"")</f>
        <v/>
      </c>
      <c r="BW139" s="151" t="str">
        <f t="array" ref="BW139">IFERROR(INDEX([1]!SAN[DK_nr],MATCH(1,('[1]3.2'!$AM139=[1]!SAN[RAS])*('[1]3.2'!BW$7=[1]SAN!$B$5:$B$154),0)),"")</f>
        <v/>
      </c>
      <c r="BX139" s="151" t="str">
        <f t="array" ref="BX139">IFERROR(INDEX([1]!SAN[DK_nr],MATCH(1,('[1]3.2'!$AM139=[1]!SAN[RAS])*('[1]3.2'!BX$7=[1]SAN!$B$5:$B$154),0)),"")</f>
        <v/>
      </c>
      <c r="BY139" s="151" t="str">
        <f t="array" ref="BY139">IFERROR(INDEX([1]!SAN[DK_nr],MATCH(1,('[1]3.2'!$AM139=[1]!SAN[RAS])*('[1]3.2'!BY$7=[1]SAN!$B$5:$B$154),0)),"")</f>
        <v/>
      </c>
      <c r="BZ139" s="151" t="str">
        <f t="array" ref="BZ139">IFERROR(INDEX([1]!SAN[DK_nr],MATCH(1,('[1]3.2'!$AM139=[1]!SAN[RAS])*('[1]3.2'!BZ$7=[1]SAN!$B$5:$B$154),0)),"")</f>
        <v/>
      </c>
      <c r="CA139" s="151" t="str">
        <f t="array" ref="CA139">IFERROR(INDEX([1]!SAN[DK_nr],MATCH(1,('[1]3.2'!$AM139=[1]!SAN[RAS])*('[1]3.2'!CA$7=[1]SAN!$B$5:$B$154),0)),"")</f>
        <v/>
      </c>
      <c r="CB139" s="151" t="str">
        <f t="array" ref="CB139">IFERROR(INDEX([1]!SAN[DK_nr],MATCH(1,('[1]3.2'!$AM139=[1]!SAN[RAS])*('[1]3.2'!CB$7=[1]SAN!$B$5:$B$154),0)),"")</f>
        <v/>
      </c>
      <c r="CC139" s="151" t="str">
        <f t="array" ref="CC139">IFERROR(INDEX([1]!SAN[DK_nr],MATCH(1,('[1]3.2'!$AM139=[1]!SAN[RAS])*('[1]3.2'!CC$7=[1]SAN!$B$5:$B$154),0)),"")</f>
        <v/>
      </c>
      <c r="CD139" s="151" t="str">
        <f t="array" ref="CD139">IFERROR(INDEX([1]!SAN[DK_nr],MATCH(1,('[1]3.2'!$AM139=[1]!SAN[RAS])*('[1]3.2'!CD$7=[1]SAN!$B$5:$B$154),0)),"")</f>
        <v/>
      </c>
      <c r="CE139" s="151" t="str">
        <f t="array" ref="CE139">IFERROR(INDEX([1]!SAN[DK_nr],MATCH(1,('[1]3.2'!$AM139=[1]!SAN[RAS])*('[1]3.2'!CE$7=[1]SAN!$B$5:$B$154),0)),"")</f>
        <v/>
      </c>
      <c r="CF139" s="151" t="str">
        <f t="array" ref="CF139">IFERROR(INDEX([1]!SAN[DK_nr],MATCH(1,('[1]3.2'!$AM139=[1]!SAN[RAS])*('[1]3.2'!CF$7=[1]SAN!$B$5:$B$154),0)),"")</f>
        <v/>
      </c>
      <c r="CG139" s="151" t="str">
        <f t="array" ref="CG139">IFERROR(INDEX([1]!SAN[DK_nr],MATCH(1,('[1]3.2'!$AM139=[1]!SAN[RAS])*('[1]3.2'!CG$7=[1]SAN!$B$5:$B$154),0)),"")</f>
        <v/>
      </c>
      <c r="CH139" s="151" t="str">
        <f t="array" ref="CH139">IFERROR(INDEX([1]!SAN[DK_nr],MATCH(1,('[1]3.2'!$AM139=[1]!SAN[RAS])*('[1]3.2'!CH$7=[1]SAN!$B$5:$B$154),0)),"")</f>
        <v/>
      </c>
      <c r="CI139" s="151" t="str">
        <f t="array" ref="CI139">IFERROR(INDEX([1]!SAN[DK_nr],MATCH(1,('[1]3.2'!$AM139=[1]!SAN[RAS])*('[1]3.2'!CI$7=[1]SAN!$B$5:$B$154),0)),"")</f>
        <v/>
      </c>
      <c r="CJ139" s="151" t="str">
        <f t="array" ref="CJ139">IFERROR(INDEX([1]!SAN[DK_nr],MATCH(1,('[1]3.2'!$AM139=[1]!SAN[RAS])*('[1]3.2'!CJ$7=[1]SAN!$B$5:$B$154),0)),"")</f>
        <v/>
      </c>
      <c r="CK139" s="151" t="str">
        <f t="array" ref="CK139">IFERROR(INDEX([1]!SAN[DK_nr],MATCH(1,('[1]3.2'!$AM139=[1]!SAN[RAS])*('[1]3.2'!CK$7=[1]SAN!$B$5:$B$154),0)),"")</f>
        <v/>
      </c>
      <c r="CL139" s="151" t="str">
        <f t="array" ref="CL139">IFERROR(INDEX([1]!SAN[DK_nr],MATCH(1,('[1]3.2'!$AM139=[1]!SAN[RAS])*('[1]3.2'!CL$7=[1]SAN!$B$5:$B$154),0)),"")</f>
        <v/>
      </c>
      <c r="CM139" s="151" t="str">
        <f t="array" ref="CM139">IFERROR(INDEX([1]!SAN[DK_nr],MATCH(1,('[1]3.2'!$AM139=[1]!SAN[RAS])*('[1]3.2'!CM$7=[1]SAN!$B$5:$B$154),0)),"")</f>
        <v/>
      </c>
      <c r="CN139" s="151" t="str">
        <f t="array" ref="CN139">IFERROR(INDEX([1]!SAN[DK_nr],MATCH(1,('[1]3.2'!$AM139=[1]!SAN[RAS])*('[1]3.2'!CN$7=[1]SAN!$B$5:$B$154),0)),"")</f>
        <v/>
      </c>
      <c r="CO139" s="151" t="str">
        <f t="array" ref="CO139">IFERROR(INDEX([1]!SAN[DK_nr],MATCH(1,('[1]3.2'!$AM139=[1]!SAN[RAS])*('[1]3.2'!CO$7=[1]SAN!$B$5:$B$154),0)),"")</f>
        <v/>
      </c>
      <c r="CP139" s="151" t="str">
        <f t="array" ref="CP139">IFERROR(INDEX([1]!SAN[DK_nr],MATCH(1,('[1]3.2'!$AM139=[1]!SAN[RAS])*('[1]3.2'!CP$7=[1]SAN!$B$5:$B$154),0)),"")</f>
        <v/>
      </c>
      <c r="CQ139" s="151" t="str">
        <f t="array" ref="CQ139">IFERROR(INDEX([1]!SAN[DK_nr],MATCH(1,('[1]3.2'!$AM139=[1]!SAN[RAS])*('[1]3.2'!CQ$7=[1]SAN!$B$5:$B$154),0)),"")</f>
        <v/>
      </c>
      <c r="CR139" s="151" t="str">
        <f t="array" ref="CR139">IFERROR(INDEX([1]!SAN[DK_nr],MATCH(1,('[1]3.2'!$AM139=[1]!SAN[RAS])*('[1]3.2'!CR$7=[1]SAN!$B$5:$B$154),0)),"")</f>
        <v/>
      </c>
      <c r="CS139" s="151" t="str">
        <f t="array" ref="CS139">IFERROR(INDEX([1]!SAN[DK_nr],MATCH(1,('[1]3.2'!$AM139=[1]!SAN[RAS])*('[1]3.2'!CS$7=[1]SAN!$B$5:$B$154),0)),"")</f>
        <v/>
      </c>
      <c r="CT139" s="151" t="str">
        <f t="array" ref="CT139">IFERROR(INDEX([1]!SAN[DK_nr],MATCH(1,('[1]3.2'!$AM139=[1]!SAN[RAS])*('[1]3.2'!CT$7=[1]SAN!$B$5:$B$154),0)),"")</f>
        <v/>
      </c>
      <c r="CU139" s="151" t="str">
        <f t="array" ref="CU139">IFERROR(INDEX([1]!SAN[DK_nr],MATCH(1,('[1]3.2'!$AM139=[1]!SAN[RAS])*('[1]3.2'!CU$7=[1]SAN!$B$5:$B$154),0)),"")</f>
        <v/>
      </c>
      <c r="CV139" s="151" t="str">
        <f t="array" ref="CV139">IFERROR(INDEX([1]!SAN[DK_nr],MATCH(1,('[1]3.2'!$AM139=[1]!SAN[RAS])*('[1]3.2'!CV$7=[1]SAN!$B$5:$B$154),0)),"")</f>
        <v/>
      </c>
      <c r="CW139" s="151" t="str">
        <f t="array" ref="CW139">IFERROR(INDEX([1]!SAN[DK_nr],MATCH(1,('[1]3.2'!$AM139=[1]!SAN[RAS])*('[1]3.2'!CW$7=[1]SAN!$B$5:$B$154),0)),"")</f>
        <v/>
      </c>
      <c r="CX139" s="151" t="str">
        <f t="array" ref="CX139">IFERROR(INDEX([1]!SAN[DK_nr],MATCH(1,('[1]3.2'!$AM139=[1]!SAN[RAS])*('[1]3.2'!CX$7=[1]SAN!$B$5:$B$154),0)),"")</f>
        <v/>
      </c>
      <c r="CY139" s="151" t="str">
        <f t="array" ref="CY139">IFERROR(INDEX([1]!SAN[DK_nr],MATCH(1,('[1]3.2'!$AM139=[1]!SAN[RAS])*('[1]3.2'!CY$7=[1]SAN!$B$5:$B$154),0)),"")</f>
        <v/>
      </c>
      <c r="CZ139" s="151" t="str">
        <f t="array" ref="CZ139">IFERROR(INDEX([1]!SAN[DK_nr],MATCH(1,('[1]3.2'!$AM139=[1]!SAN[RAS])*('[1]3.2'!CZ$7=[1]SAN!$B$5:$B$154),0)),"")</f>
        <v/>
      </c>
      <c r="DA139" s="151" t="str">
        <f t="array" ref="DA139">IFERROR(INDEX([1]!SAN[DK_nr],MATCH(1,('[1]3.2'!$AM139=[1]!SAN[RAS])*('[1]3.2'!DA$7=[1]SAN!$B$5:$B$154),0)),"")</f>
        <v/>
      </c>
      <c r="DB139" s="151" t="str">
        <f t="array" ref="DB139">IFERROR(INDEX([1]!SAN[DK_nr],MATCH(1,('[1]3.2'!$AM139=[1]!SAN[RAS])*('[1]3.2'!DB$7=[1]SAN!$B$5:$B$154),0)),"")</f>
        <v/>
      </c>
      <c r="DC139" s="151" t="str">
        <f t="array" ref="DC139">IFERROR(INDEX([1]!SAN[DK_nr],MATCH(1,('[1]3.2'!$AM139=[1]!SAN[RAS])*('[1]3.2'!DC$7=[1]SAN!$B$5:$B$154),0)),"")</f>
        <v/>
      </c>
      <c r="DD139" s="151" t="str">
        <f t="array" ref="DD139">IFERROR(INDEX([1]!SAN[DK_nr],MATCH(1,('[1]3.2'!$AM139=[1]!SAN[RAS])*('[1]3.2'!DD$7=[1]SAN!$B$5:$B$154),0)),"")</f>
        <v/>
      </c>
      <c r="DE139" s="151" t="str">
        <f t="array" ref="DE139">IFERROR(INDEX([1]!SAN[DK_nr],MATCH(1,('[1]3.2'!$AM139=[1]!SAN[RAS])*('[1]3.2'!DE$7=[1]SAN!$B$5:$B$154),0)),"")</f>
        <v/>
      </c>
      <c r="DF139" s="151" t="str">
        <f t="array" ref="DF139">IFERROR(INDEX([1]!SAN[DK_nr],MATCH(1,('[1]3.2'!$AM139=[1]!SAN[RAS])*('[1]3.2'!DF$7=[1]SAN!$B$5:$B$154),0)),"")</f>
        <v/>
      </c>
      <c r="DG139" s="151" t="str">
        <f t="array" ref="DG139">IFERROR(INDEX([1]!SAN[DK_nr],MATCH(1,('[1]3.2'!$AM139=[1]!SAN[RAS])*('[1]3.2'!DG$7=[1]SAN!$B$5:$B$154),0)),"")</f>
        <v/>
      </c>
      <c r="DH139" s="151" t="str">
        <f t="array" ref="DH139">IFERROR(INDEX([1]!SAN[DK_nr],MATCH(1,('[1]3.2'!$AM139=[1]!SAN[RAS])*('[1]3.2'!DH$7=[1]SAN!$B$5:$B$154),0)),"")</f>
        <v/>
      </c>
      <c r="DI139" s="151" t="str">
        <f t="array" ref="DI139">IFERROR(INDEX([1]!SAN[DK_nr],MATCH(1,('[1]3.2'!$AM139=[1]!SAN[RAS])*('[1]3.2'!DI$7=[1]SAN!$B$5:$B$154),0)),"")</f>
        <v/>
      </c>
      <c r="DJ139" s="151" t="str">
        <f t="array" ref="DJ139">IFERROR(INDEX([1]!SAN[DK_nr],MATCH(1,('[1]3.2'!$AM139=[1]!SAN[RAS])*('[1]3.2'!DJ$7=[1]SAN!$B$5:$B$154),0)),"")</f>
        <v/>
      </c>
      <c r="DK139" s="151" t="str">
        <f t="array" ref="DK139">IFERROR(INDEX([1]!SAN[DK_nr],MATCH(1,('[1]3.2'!$AM139=[1]!SAN[RAS])*('[1]3.2'!DK$7=[1]SAN!$B$5:$B$154),0)),"")</f>
        <v/>
      </c>
      <c r="DL139" s="151" t="str">
        <f t="array" ref="DL139">IFERROR(INDEX([1]!SAN[DK_nr],MATCH(1,('[1]3.2'!$AM139=[1]!SAN[RAS])*('[1]3.2'!DL$7=[1]SAN!$B$5:$B$154),0)),"")</f>
        <v/>
      </c>
      <c r="DM139" s="151" t="str">
        <f t="array" ref="DM139">IFERROR(INDEX([1]!SAN[DK_nr],MATCH(1,('[1]3.2'!$AM139=[1]!SAN[RAS])*('[1]3.2'!DM$7=[1]SAN!$B$5:$B$154),0)),"")</f>
        <v/>
      </c>
      <c r="DN139" s="151" t="str">
        <f t="array" ref="DN139">IFERROR(INDEX([1]!SAN[DK_nr],MATCH(1,('[1]3.2'!$AM139=[1]!SAN[RAS])*('[1]3.2'!DN$7=[1]SAN!$B$5:$B$154),0)),"")</f>
        <v/>
      </c>
      <c r="DO139" s="151" t="str">
        <f t="array" ref="DO139">IFERROR(INDEX([1]!SAN[DK_nr],MATCH(1,('[1]3.2'!$AM139=[1]!SAN[RAS])*('[1]3.2'!DO$7=[1]SAN!$B$5:$B$154),0)),"")</f>
        <v/>
      </c>
      <c r="DP139" s="151" t="str">
        <f t="array" ref="DP139">IFERROR(INDEX([1]!SAN[DK_nr],MATCH(1,('[1]3.2'!$AM139=[1]!SAN[RAS])*('[1]3.2'!DP$7=[1]SAN!$B$5:$B$154),0)),"")</f>
        <v/>
      </c>
      <c r="DQ139" s="151" t="str">
        <f t="array" ref="DQ139">IFERROR(INDEX([1]!SAN[DK_nr],MATCH(1,('[1]3.2'!$AM139=[1]!SAN[RAS])*('[1]3.2'!DQ$7=[1]SAN!$B$5:$B$154),0)),"")</f>
        <v/>
      </c>
      <c r="DR139" s="151" t="str">
        <f t="array" ref="DR139">IFERROR(INDEX([1]!SAN[DK_nr],MATCH(1,('[1]3.2'!$AM139=[1]!SAN[RAS])*('[1]3.2'!DR$7=[1]SAN!$B$5:$B$154),0)),"")</f>
        <v/>
      </c>
      <c r="DS139" s="151" t="str">
        <f t="array" ref="DS139">IFERROR(INDEX([1]!SAN[DK_nr],MATCH(1,('[1]3.2'!$AM139=[1]!SAN[RAS])*('[1]3.2'!DS$7=[1]SAN!$B$5:$B$154),0)),"")</f>
        <v/>
      </c>
      <c r="DT139" s="151" t="str">
        <f t="array" ref="DT139">IFERROR(INDEX([1]!SAN[DK_nr],MATCH(1,('[1]3.2'!$AM139=[1]!SAN[RAS])*('[1]3.2'!DT$7=[1]SAN!$B$5:$B$154),0)),"")</f>
        <v/>
      </c>
      <c r="DU139" s="151" t="str">
        <f t="array" ref="DU139">IFERROR(INDEX([1]!SAN[DK_nr],MATCH(1,('[1]3.2'!$AM139=[1]!SAN[RAS])*('[1]3.2'!DU$7=[1]SAN!$B$5:$B$154),0)),"")</f>
        <v/>
      </c>
      <c r="DV139" s="151" t="str">
        <f t="array" ref="DV139">IFERROR(INDEX([1]!SAN[DK_nr],MATCH(1,('[1]3.2'!$AM139=[1]!SAN[RAS])*('[1]3.2'!DV$7=[1]SAN!$B$5:$B$154),0)),"")</f>
        <v/>
      </c>
      <c r="DW139" s="151" t="str">
        <f t="array" ref="DW139">IFERROR(INDEX([1]!SAN[DK_nr],MATCH(1,('[1]3.2'!$AM139=[1]!SAN[RAS])*('[1]3.2'!DW$7=[1]SAN!$B$5:$B$154),0)),"")</f>
        <v/>
      </c>
      <c r="DX139" s="151" t="str">
        <f t="array" ref="DX139">IFERROR(INDEX([1]!SAN[DK_nr],MATCH(1,('[1]3.2'!$AM139=[1]!SAN[RAS])*('[1]3.2'!DX$7=[1]SAN!$B$5:$B$154),0)),"")</f>
        <v/>
      </c>
      <c r="DY139" s="151" t="str">
        <f t="array" ref="DY139">IFERROR(INDEX([1]!SAN[DK_nr],MATCH(1,('[1]3.2'!$AM139=[1]!SAN[RAS])*('[1]3.2'!DY$7=[1]SAN!$B$5:$B$154),0)),"")</f>
        <v/>
      </c>
      <c r="DZ139" s="151" t="str">
        <f t="array" ref="DZ139">IFERROR(INDEX([1]!SAN[DK_nr],MATCH(1,('[1]3.2'!$AM139=[1]!SAN[RAS])*('[1]3.2'!DZ$7=[1]SAN!$B$5:$B$154),0)),"")</f>
        <v/>
      </c>
      <c r="EA139" s="151" t="str">
        <f t="array" ref="EA139">IFERROR(INDEX([1]!SAN[DK_nr],MATCH(1,('[1]3.2'!$AM139=[1]!SAN[RAS])*('[1]3.2'!EA$7=[1]SAN!$B$5:$B$154),0)),"")</f>
        <v/>
      </c>
      <c r="EB139" s="151" t="str">
        <f t="array" ref="EB139">IFERROR(INDEX([1]!SAN[DK_nr],MATCH(1,('[1]3.2'!$AM139=[1]!SAN[RAS])*('[1]3.2'!EB$7=[1]SAN!$B$5:$B$154),0)),"")</f>
        <v/>
      </c>
    </row>
    <row r="140" spans="2:132" ht="12.2" customHeight="1" x14ac:dyDescent="0.2">
      <c r="B140" s="168" t="s">
        <v>712</v>
      </c>
      <c r="C140" s="169" t="s">
        <v>713</v>
      </c>
      <c r="D140" s="170" t="str">
        <f>+AR140&amp;" "&amp;AS140&amp;" "&amp;AT140&amp;" "&amp;AU140&amp;" "&amp;AV140&amp;" "&amp;AW140&amp;" "&amp;AX140&amp;" "&amp;AY140&amp;" "&amp;AZ140&amp;" "&amp;BA140&amp;" "&amp;BB140&amp;" "&amp;BC140&amp;" "&amp;BD140&amp;" "&amp;BE140&amp;" "&amp;BF140&amp;" "&amp;BG140&amp;" "&amp;BH140&amp;" "&amp;BI140&amp;" "&amp;BJ140&amp;" "&amp;BK140&amp;" "&amp;BL140&amp;" "&amp;BM140&amp;" "&amp;BN140&amp;" "&amp;BO140&amp;" "&amp;BP140&amp;" "&amp;BQ140&amp;" "&amp;BR140&amp;" "&amp;BS140&amp;" "&amp;BT140&amp;" "&amp;BU140&amp;" "&amp;BV140&amp;" "&amp;BW140&amp;" "&amp;BX140&amp;" "&amp;BY140&amp;" "&amp;BZ140&amp;" "&amp;CA140&amp;" "&amp;CB140&amp;" "&amp;CC140&amp;" "&amp;CD140&amp;" "&amp;CE140&amp;" "&amp;CF140&amp;" "&amp;CG140&amp;" "&amp;CH140&amp;" "&amp;CI140&amp;" "&amp;CJ140&amp;" "&amp;CK140&amp;" "&amp;CL140&amp;" "&amp;CM140&amp;" "&amp;CN140&amp;" "&amp;CO140&amp;" "&amp;CP140&amp;" "&amp;CQ140&amp;" "&amp;CR140&amp;" "&amp;CS140&amp;" "&amp;CT140&amp;" "&amp;CU140&amp;" "&amp;CV140&amp;" "&amp;CW140&amp;" "&amp;CX140&amp;" "&amp;CY140&amp;" "&amp;CZ140&amp;" "&amp;DA140&amp;" "&amp;DB140&amp;" "&amp;DC140&amp;" "&amp;DD140&amp;" "&amp;DE140&amp;" "&amp;DF140&amp;" "&amp;DG140&amp;" "&amp;DH140&amp;" "&amp;DI140&amp;" "&amp;DJ140&amp;" "&amp;DK140&amp;" "&amp;DL140&amp;" "&amp;DM140&amp;" "&amp;DN140&amp;" "&amp;DO140&amp;" "&amp;DP140&amp;" "&amp;DQ140&amp;" "&amp;DR140&amp;" "&amp;DS140&amp;" "&amp;DT140&amp;" "&amp;DU140&amp;" "&amp;DV140&amp;" "&amp;DW140&amp;" "&amp;DX140&amp;" "&amp;DY140&amp;" "&amp;DZ140&amp;" "&amp;EA140&amp;" "&amp;EB140</f>
        <v xml:space="preserve">                                                                                        </v>
      </c>
      <c r="E140" s="171" t="e">
        <f>+SUMIFS([1]!Sanaudos[Suma],[1]!Sanaudos[Pagal DK RAS],$AM140)</f>
        <v>#REF!</v>
      </c>
      <c r="F140" s="171"/>
      <c r="G140" s="171"/>
      <c r="H140" s="171"/>
      <c r="I140" s="171"/>
      <c r="J140" s="171" t="e">
        <f>+SUMIFS([1]!Sanaudos_kor[Suma],[1]!Sanaudos_kor[RAS],$AM140,[1]!Sanaudos_kor[KOR_nr],J$1)</f>
        <v>#REF!</v>
      </c>
      <c r="K140" s="171" t="e">
        <f>+SUMIFS([1]!Sanaudos_kor[Suma],[1]!Sanaudos_kor[RAS],$AM140,[1]!Sanaudos_kor[KOR_nr],K$1)</f>
        <v>#REF!</v>
      </c>
      <c r="L140" s="171" t="e">
        <f>+SUMIFS([1]!Sanaudos_kor[Suma],[1]!Sanaudos_kor[RAS],$AM140,[1]!Sanaudos_kor[KOR_nr],L$1)</f>
        <v>#REF!</v>
      </c>
      <c r="M140" s="171" t="e">
        <f>+SUMIFS([1]!Sanaudos_kor[Suma],[1]!Sanaudos_kor[RAS],$AM140,[1]!Sanaudos_kor[KOR_nr],M$1)</f>
        <v>#REF!</v>
      </c>
      <c r="N140" s="171" t="e">
        <f>+SUMIFS([1]!Sanaudos_kor[Suma],[1]!Sanaudos_kor[RAS],$AM140,[1]!Sanaudos_kor[KOR_nr],N$1)</f>
        <v>#REF!</v>
      </c>
      <c r="O140" s="171" t="e">
        <f>+SUMIFS([1]!Sanaudos_kor[Suma],[1]!Sanaudos_kor[RAS],$AM140,[1]!Sanaudos_kor[KOR_nr],O$1)</f>
        <v>#REF!</v>
      </c>
      <c r="P140" s="171" t="e">
        <f>+SUMIFS([1]!Sanaudos_kor[Suma],[1]!Sanaudos_kor[RAS],$AM140,[1]!Sanaudos_kor[KOR_nr],P$1)</f>
        <v>#REF!</v>
      </c>
      <c r="Q140" s="171" t="e">
        <f>+SUMIFS([1]!Sanaudos_kor[Suma],[1]!Sanaudos_kor[RAS],$AM140,[1]!Sanaudos_kor[KOR_nr],Q$1)</f>
        <v>#REF!</v>
      </c>
      <c r="R140" s="171" t="e">
        <f>+SUMIFS([1]!Sanaudos_kor[Suma],[1]!Sanaudos_kor[RAS],$AM140,[1]!Sanaudos_kor[KOR_nr],R$1)</f>
        <v>#REF!</v>
      </c>
      <c r="S140" s="171" t="e">
        <f>+SUMIFS([1]!Sanaudos_kor[Suma],[1]!Sanaudos_kor[RAS],$AM140,[1]!Sanaudos_kor[KOR_nr],S$1)</f>
        <v>#REF!</v>
      </c>
      <c r="T140" s="171" t="e">
        <f>+SUMIFS([1]!Sanaudos_kor[Suma],[1]!Sanaudos_kor[RAS],$AM140,[1]!Sanaudos_kor[KOR_nr],T$1)</f>
        <v>#REF!</v>
      </c>
      <c r="U140" s="171" t="e">
        <f>+SUMIFS([1]!Sanaudos_kor[Suma],[1]!Sanaudos_kor[RAS],$AM140,[1]!Sanaudos_kor[KOR_nr],U$1)</f>
        <v>#REF!</v>
      </c>
      <c r="V140" s="171" t="e">
        <f>+SUMIFS([1]!Sanaudos_kor[Suma],[1]!Sanaudos_kor[RAS],$AM140,[1]!Sanaudos_kor[KOR_nr],V$1)</f>
        <v>#REF!</v>
      </c>
      <c r="W140" s="171" t="e">
        <f>+SUMIFS([1]!Sanaudos_kor[Suma],[1]!Sanaudos_kor[RAS],$AM140,[1]!Sanaudos_kor[KOR_nr],W$1)</f>
        <v>#REF!</v>
      </c>
      <c r="X140" s="171" t="e">
        <f>+SUMIFS([1]!Sanaudos_kor[Suma],[1]!Sanaudos_kor[RAS],$AM140,[1]!Sanaudos_kor[KOR_nr],X$1)</f>
        <v>#REF!</v>
      </c>
      <c r="Y140" s="171" t="e">
        <f>+SUMIFS([1]!Sanaudos_kor[Suma],[1]!Sanaudos_kor[RAS],$AM140,[1]!Sanaudos_kor[KOR_nr],Y$1)</f>
        <v>#REF!</v>
      </c>
      <c r="Z140" s="171" t="e">
        <f>+SUMIFS([1]!Sanaudos_kor[Suma],[1]!Sanaudos_kor[RAS],$AM140,[1]!Sanaudos_kor[KOR_nr],Z$1)</f>
        <v>#REF!</v>
      </c>
      <c r="AA140" s="171" t="e">
        <f>+SUMIFS([1]!Sanaudos_kor[Suma],[1]!Sanaudos_kor[RAS],$AM140,[1]!Sanaudos_kor[KOR_nr],AA$1)</f>
        <v>#REF!</v>
      </c>
      <c r="AB140" s="171" t="e">
        <f>+SUMIFS([1]!Sanaudos_kor[Suma],[1]!Sanaudos_kor[RAS],$AM140,[1]!Sanaudos_kor[KOR_nr],AB$1)</f>
        <v>#REF!</v>
      </c>
      <c r="AC140" s="171" t="e">
        <f>+SUMIFS([1]!Sanaudos_kor[Suma],[1]!Sanaudos_kor[RAS],$AM140,[1]!Sanaudos_kor[KOR_nr],AC$1)</f>
        <v>#REF!</v>
      </c>
      <c r="AD140" s="171" t="e">
        <f>+SUMIFS([1]!Sanaudos_kor[Suma],[1]!Sanaudos_kor[RAS],$AM140,[1]!Sanaudos_kor[KOR_nr],AD$1)</f>
        <v>#REF!</v>
      </c>
      <c r="AE140" s="171" t="e">
        <f>+SUMIFS([1]!Sanaudos_kor[Suma],[1]!Sanaudos_kor[RAS],$AM140,[1]!Sanaudos_kor[KOR_nr],AE$1)</f>
        <v>#REF!</v>
      </c>
      <c r="AF140" s="171" t="e">
        <f t="shared" si="12"/>
        <v>#REF!</v>
      </c>
      <c r="AG140" s="538"/>
      <c r="AL140" s="172">
        <f>+'[1]3.pagrindinis'!A143</f>
        <v>1400</v>
      </c>
      <c r="AM140" s="172">
        <f>+'[1]3.pagrindinis'!B143</f>
        <v>1401</v>
      </c>
      <c r="AN140" s="166" t="e">
        <f>+SUMIFS('[1]5'!$M$8:$M$158,'[1]5'!$C$8:$C$158,$AM140)</f>
        <v>#VALUE!</v>
      </c>
      <c r="AO140" s="167" t="e">
        <f t="shared" si="13"/>
        <v>#VALUE!</v>
      </c>
      <c r="AR140" s="151" t="str">
        <f t="array" ref="AR140">IFERROR(INDEX([1]!SAN[DK_nr],MATCH(1,('[1]3.2'!$AM140=[1]!SAN[RAS])*('[1]3.2'!AR$7=[1]SAN!$B$5:$B$154),0)),"")</f>
        <v/>
      </c>
      <c r="AS140" s="151" t="str">
        <f t="array" ref="AS140">IFERROR(INDEX([1]!SAN[DK_nr],MATCH(1,('[1]3.2'!$AM140=[1]!SAN[RAS])*('[1]3.2'!AS$7=[1]SAN!$B$5:$B$154),0)),"")</f>
        <v/>
      </c>
      <c r="AT140" s="151" t="str">
        <f t="array" ref="AT140">IFERROR(INDEX([1]!SAN[DK_nr],MATCH(1,('[1]3.2'!$AM140=[1]!SAN[RAS])*('[1]3.2'!AT$7=[1]SAN!$B$5:$B$154),0)),"")</f>
        <v/>
      </c>
      <c r="AU140" s="151" t="str">
        <f t="array" ref="AU140">IFERROR(INDEX([1]!SAN[DK_nr],MATCH(1,('[1]3.2'!$AM140=[1]!SAN[RAS])*('[1]3.2'!AU$7=[1]SAN!$B$5:$B$154),0)),"")</f>
        <v/>
      </c>
      <c r="AV140" s="151" t="str">
        <f t="array" ref="AV140">IFERROR(INDEX([1]!SAN[DK_nr],MATCH(1,('[1]3.2'!$AM140=[1]!SAN[RAS])*('[1]3.2'!AV$7=[1]SAN!$B$5:$B$154),0)),"")</f>
        <v/>
      </c>
      <c r="AW140" s="151" t="str">
        <f t="array" ref="AW140">IFERROR(INDEX([1]!SAN[DK_nr],MATCH(1,('[1]3.2'!$AM140=[1]!SAN[RAS])*('[1]3.2'!AW$7=[1]SAN!$B$5:$B$154),0)),"")</f>
        <v/>
      </c>
      <c r="AX140" s="151" t="str">
        <f t="array" ref="AX140">IFERROR(INDEX([1]!SAN[DK_nr],MATCH(1,('[1]3.2'!$AM140=[1]!SAN[RAS])*('[1]3.2'!AX$7=[1]SAN!$B$5:$B$154),0)),"")</f>
        <v/>
      </c>
      <c r="AY140" s="151" t="str">
        <f t="array" ref="AY140">IFERROR(INDEX([1]!SAN[DK_nr],MATCH(1,('[1]3.2'!$AM140=[1]!SAN[RAS])*('[1]3.2'!AY$7=[1]SAN!$B$5:$B$154),0)),"")</f>
        <v/>
      </c>
      <c r="AZ140" s="151" t="str">
        <f t="array" ref="AZ140">IFERROR(INDEX([1]!SAN[DK_nr],MATCH(1,('[1]3.2'!$AM140=[1]!SAN[RAS])*('[1]3.2'!AZ$7=[1]SAN!$B$5:$B$154),0)),"")</f>
        <v/>
      </c>
      <c r="BA140" s="151" t="str">
        <f t="array" ref="BA140">IFERROR(INDEX([1]!SAN[DK_nr],MATCH(1,('[1]3.2'!$AM140=[1]!SAN[RAS])*('[1]3.2'!BA$7=[1]SAN!$B$5:$B$154),0)),"")</f>
        <v/>
      </c>
      <c r="BB140" s="151" t="str">
        <f t="array" ref="BB140">IFERROR(INDEX([1]!SAN[DK_nr],MATCH(1,('[1]3.2'!$AM140=[1]!SAN[RAS])*('[1]3.2'!BB$7=[1]SAN!$B$5:$B$154),0)),"")</f>
        <v/>
      </c>
      <c r="BC140" s="151" t="str">
        <f t="array" ref="BC140">IFERROR(INDEX([1]!SAN[DK_nr],MATCH(1,('[1]3.2'!$AM140=[1]!SAN[RAS])*('[1]3.2'!BC$7=[1]SAN!$B$5:$B$154),0)),"")</f>
        <v/>
      </c>
      <c r="BD140" s="151" t="str">
        <f t="array" ref="BD140">IFERROR(INDEX([1]!SAN[DK_nr],MATCH(1,('[1]3.2'!$AM140=[1]!SAN[RAS])*('[1]3.2'!BD$7=[1]SAN!$B$5:$B$154),0)),"")</f>
        <v/>
      </c>
      <c r="BE140" s="151" t="str">
        <f t="array" ref="BE140">IFERROR(INDEX([1]!SAN[DK_nr],MATCH(1,('[1]3.2'!$AM140=[1]!SAN[RAS])*('[1]3.2'!BE$7=[1]SAN!$B$5:$B$154),0)),"")</f>
        <v/>
      </c>
      <c r="BF140" s="151" t="str">
        <f t="array" ref="BF140">IFERROR(INDEX([1]!SAN[DK_nr],MATCH(1,('[1]3.2'!$AM140=[1]!SAN[RAS])*('[1]3.2'!BF$7=[1]SAN!$B$5:$B$154),0)),"")</f>
        <v/>
      </c>
      <c r="BG140" s="151" t="str">
        <f t="array" ref="BG140">IFERROR(INDEX([1]!SAN[DK_nr],MATCH(1,('[1]3.2'!$AM140=[1]!SAN[RAS])*('[1]3.2'!BG$7=[1]SAN!$B$5:$B$154),0)),"")</f>
        <v/>
      </c>
      <c r="BH140" s="151" t="str">
        <f t="array" ref="BH140">IFERROR(INDEX([1]!SAN[DK_nr],MATCH(1,('[1]3.2'!$AM140=[1]!SAN[RAS])*('[1]3.2'!BH$7=[1]SAN!$B$5:$B$154),0)),"")</f>
        <v/>
      </c>
      <c r="BI140" s="151" t="str">
        <f t="array" ref="BI140">IFERROR(INDEX([1]!SAN[DK_nr],MATCH(1,('[1]3.2'!$AM140=[1]!SAN[RAS])*('[1]3.2'!BI$7=[1]SAN!$B$5:$B$154),0)),"")</f>
        <v/>
      </c>
      <c r="BJ140" s="151" t="str">
        <f t="array" ref="BJ140">IFERROR(INDEX([1]!SAN[DK_nr],MATCH(1,('[1]3.2'!$AM140=[1]!SAN[RAS])*('[1]3.2'!BJ$7=[1]SAN!$B$5:$B$154),0)),"")</f>
        <v/>
      </c>
      <c r="BK140" s="151" t="str">
        <f t="array" ref="BK140">IFERROR(INDEX([1]!SAN[DK_nr],MATCH(1,('[1]3.2'!$AM140=[1]!SAN[RAS])*('[1]3.2'!BK$7=[1]SAN!$B$5:$B$154),0)),"")</f>
        <v/>
      </c>
      <c r="BL140" s="151" t="str">
        <f t="array" ref="BL140">IFERROR(INDEX([1]!SAN[DK_nr],MATCH(1,('[1]3.2'!$AM140=[1]!SAN[RAS])*('[1]3.2'!BL$7=[1]SAN!$B$5:$B$154),0)),"")</f>
        <v/>
      </c>
      <c r="BM140" s="151" t="str">
        <f t="array" ref="BM140">IFERROR(INDEX([1]!SAN[DK_nr],MATCH(1,('[1]3.2'!$AM140=[1]!SAN[RAS])*('[1]3.2'!BM$7=[1]SAN!$B$5:$B$154),0)),"")</f>
        <v/>
      </c>
      <c r="BN140" s="151" t="str">
        <f t="array" ref="BN140">IFERROR(INDEX([1]!SAN[DK_nr],MATCH(1,('[1]3.2'!$AM140=[1]!SAN[RAS])*('[1]3.2'!BN$7=[1]SAN!$B$5:$B$154),0)),"")</f>
        <v/>
      </c>
      <c r="BO140" s="151" t="str">
        <f t="array" ref="BO140">IFERROR(INDEX([1]!SAN[DK_nr],MATCH(1,('[1]3.2'!$AM140=[1]!SAN[RAS])*('[1]3.2'!BO$7=[1]SAN!$B$5:$B$154),0)),"")</f>
        <v/>
      </c>
      <c r="BP140" s="151" t="str">
        <f t="array" ref="BP140">IFERROR(INDEX([1]!SAN[DK_nr],MATCH(1,('[1]3.2'!$AM140=[1]!SAN[RAS])*('[1]3.2'!BP$7=[1]SAN!$B$5:$B$154),0)),"")</f>
        <v/>
      </c>
      <c r="BQ140" s="151" t="str">
        <f t="array" ref="BQ140">IFERROR(INDEX([1]!SAN[DK_nr],MATCH(1,('[1]3.2'!$AM140=[1]!SAN[RAS])*('[1]3.2'!BQ$7=[1]SAN!$B$5:$B$154),0)),"")</f>
        <v/>
      </c>
      <c r="BR140" s="151" t="str">
        <f t="array" ref="BR140">IFERROR(INDEX([1]!SAN[DK_nr],MATCH(1,('[1]3.2'!$AM140=[1]!SAN[RAS])*('[1]3.2'!BR$7=[1]SAN!$B$5:$B$154),0)),"")</f>
        <v/>
      </c>
      <c r="BS140" s="151" t="str">
        <f t="array" ref="BS140">IFERROR(INDEX([1]!SAN[DK_nr],MATCH(1,('[1]3.2'!$AM140=[1]!SAN[RAS])*('[1]3.2'!BS$7=[1]SAN!$B$5:$B$154),0)),"")</f>
        <v/>
      </c>
      <c r="BT140" s="151" t="str">
        <f t="array" ref="BT140">IFERROR(INDEX([1]!SAN[DK_nr],MATCH(1,('[1]3.2'!$AM140=[1]!SAN[RAS])*('[1]3.2'!BT$7=[1]SAN!$B$5:$B$154),0)),"")</f>
        <v/>
      </c>
      <c r="BU140" s="151" t="str">
        <f t="array" ref="BU140">IFERROR(INDEX([1]!SAN[DK_nr],MATCH(1,('[1]3.2'!$AM140=[1]!SAN[RAS])*('[1]3.2'!BU$7=[1]SAN!$B$5:$B$154),0)),"")</f>
        <v/>
      </c>
      <c r="BV140" s="151" t="str">
        <f t="array" ref="BV140">IFERROR(INDEX([1]!SAN[DK_nr],MATCH(1,('[1]3.2'!$AM140=[1]!SAN[RAS])*('[1]3.2'!BV$7=[1]SAN!$B$5:$B$154),0)),"")</f>
        <v/>
      </c>
      <c r="BW140" s="151" t="str">
        <f t="array" ref="BW140">IFERROR(INDEX([1]!SAN[DK_nr],MATCH(1,('[1]3.2'!$AM140=[1]!SAN[RAS])*('[1]3.2'!BW$7=[1]SAN!$B$5:$B$154),0)),"")</f>
        <v/>
      </c>
      <c r="BX140" s="151" t="str">
        <f t="array" ref="BX140">IFERROR(INDEX([1]!SAN[DK_nr],MATCH(1,('[1]3.2'!$AM140=[1]!SAN[RAS])*('[1]3.2'!BX$7=[1]SAN!$B$5:$B$154),0)),"")</f>
        <v/>
      </c>
      <c r="BY140" s="151" t="str">
        <f t="array" ref="BY140">IFERROR(INDEX([1]!SAN[DK_nr],MATCH(1,('[1]3.2'!$AM140=[1]!SAN[RAS])*('[1]3.2'!BY$7=[1]SAN!$B$5:$B$154),0)),"")</f>
        <v/>
      </c>
      <c r="BZ140" s="151" t="str">
        <f t="array" ref="BZ140">IFERROR(INDEX([1]!SAN[DK_nr],MATCH(1,('[1]3.2'!$AM140=[1]!SAN[RAS])*('[1]3.2'!BZ$7=[1]SAN!$B$5:$B$154),0)),"")</f>
        <v/>
      </c>
      <c r="CA140" s="151" t="str">
        <f t="array" ref="CA140">IFERROR(INDEX([1]!SAN[DK_nr],MATCH(1,('[1]3.2'!$AM140=[1]!SAN[RAS])*('[1]3.2'!CA$7=[1]SAN!$B$5:$B$154),0)),"")</f>
        <v/>
      </c>
      <c r="CB140" s="151" t="str">
        <f t="array" ref="CB140">IFERROR(INDEX([1]!SAN[DK_nr],MATCH(1,('[1]3.2'!$AM140=[1]!SAN[RAS])*('[1]3.2'!CB$7=[1]SAN!$B$5:$B$154),0)),"")</f>
        <v/>
      </c>
      <c r="CC140" s="151" t="str">
        <f t="array" ref="CC140">IFERROR(INDEX([1]!SAN[DK_nr],MATCH(1,('[1]3.2'!$AM140=[1]!SAN[RAS])*('[1]3.2'!CC$7=[1]SAN!$B$5:$B$154),0)),"")</f>
        <v/>
      </c>
      <c r="CD140" s="151" t="str">
        <f t="array" ref="CD140">IFERROR(INDEX([1]!SAN[DK_nr],MATCH(1,('[1]3.2'!$AM140=[1]!SAN[RAS])*('[1]3.2'!CD$7=[1]SAN!$B$5:$B$154),0)),"")</f>
        <v/>
      </c>
      <c r="CE140" s="151" t="str">
        <f t="array" ref="CE140">IFERROR(INDEX([1]!SAN[DK_nr],MATCH(1,('[1]3.2'!$AM140=[1]!SAN[RAS])*('[1]3.2'!CE$7=[1]SAN!$B$5:$B$154),0)),"")</f>
        <v/>
      </c>
      <c r="CF140" s="151" t="str">
        <f t="array" ref="CF140">IFERROR(INDEX([1]!SAN[DK_nr],MATCH(1,('[1]3.2'!$AM140=[1]!SAN[RAS])*('[1]3.2'!CF$7=[1]SAN!$B$5:$B$154),0)),"")</f>
        <v/>
      </c>
      <c r="CG140" s="151" t="str">
        <f t="array" ref="CG140">IFERROR(INDEX([1]!SAN[DK_nr],MATCH(1,('[1]3.2'!$AM140=[1]!SAN[RAS])*('[1]3.2'!CG$7=[1]SAN!$B$5:$B$154),0)),"")</f>
        <v/>
      </c>
      <c r="CH140" s="151" t="str">
        <f t="array" ref="CH140">IFERROR(INDEX([1]!SAN[DK_nr],MATCH(1,('[1]3.2'!$AM140=[1]!SAN[RAS])*('[1]3.2'!CH$7=[1]SAN!$B$5:$B$154),0)),"")</f>
        <v/>
      </c>
      <c r="CI140" s="151" t="str">
        <f t="array" ref="CI140">IFERROR(INDEX([1]!SAN[DK_nr],MATCH(1,('[1]3.2'!$AM140=[1]!SAN[RAS])*('[1]3.2'!CI$7=[1]SAN!$B$5:$B$154),0)),"")</f>
        <v/>
      </c>
      <c r="CJ140" s="151" t="str">
        <f t="array" ref="CJ140">IFERROR(INDEX([1]!SAN[DK_nr],MATCH(1,('[1]3.2'!$AM140=[1]!SAN[RAS])*('[1]3.2'!CJ$7=[1]SAN!$B$5:$B$154),0)),"")</f>
        <v/>
      </c>
      <c r="CK140" s="151" t="str">
        <f t="array" ref="CK140">IFERROR(INDEX([1]!SAN[DK_nr],MATCH(1,('[1]3.2'!$AM140=[1]!SAN[RAS])*('[1]3.2'!CK$7=[1]SAN!$B$5:$B$154),0)),"")</f>
        <v/>
      </c>
      <c r="CL140" s="151" t="str">
        <f t="array" ref="CL140">IFERROR(INDEX([1]!SAN[DK_nr],MATCH(1,('[1]3.2'!$AM140=[1]!SAN[RAS])*('[1]3.2'!CL$7=[1]SAN!$B$5:$B$154),0)),"")</f>
        <v/>
      </c>
      <c r="CM140" s="151" t="str">
        <f t="array" ref="CM140">IFERROR(INDEX([1]!SAN[DK_nr],MATCH(1,('[1]3.2'!$AM140=[1]!SAN[RAS])*('[1]3.2'!CM$7=[1]SAN!$B$5:$B$154),0)),"")</f>
        <v/>
      </c>
      <c r="CN140" s="151" t="str">
        <f t="array" ref="CN140">IFERROR(INDEX([1]!SAN[DK_nr],MATCH(1,('[1]3.2'!$AM140=[1]!SAN[RAS])*('[1]3.2'!CN$7=[1]SAN!$B$5:$B$154),0)),"")</f>
        <v/>
      </c>
      <c r="CO140" s="151" t="str">
        <f t="array" ref="CO140">IFERROR(INDEX([1]!SAN[DK_nr],MATCH(1,('[1]3.2'!$AM140=[1]!SAN[RAS])*('[1]3.2'!CO$7=[1]SAN!$B$5:$B$154),0)),"")</f>
        <v/>
      </c>
      <c r="CP140" s="151" t="str">
        <f t="array" ref="CP140">IFERROR(INDEX([1]!SAN[DK_nr],MATCH(1,('[1]3.2'!$AM140=[1]!SAN[RAS])*('[1]3.2'!CP$7=[1]SAN!$B$5:$B$154),0)),"")</f>
        <v/>
      </c>
      <c r="CQ140" s="151" t="str">
        <f t="array" ref="CQ140">IFERROR(INDEX([1]!SAN[DK_nr],MATCH(1,('[1]3.2'!$AM140=[1]!SAN[RAS])*('[1]3.2'!CQ$7=[1]SAN!$B$5:$B$154),0)),"")</f>
        <v/>
      </c>
      <c r="CR140" s="151" t="str">
        <f t="array" ref="CR140">IFERROR(INDEX([1]!SAN[DK_nr],MATCH(1,('[1]3.2'!$AM140=[1]!SAN[RAS])*('[1]3.2'!CR$7=[1]SAN!$B$5:$B$154),0)),"")</f>
        <v/>
      </c>
      <c r="CS140" s="151" t="str">
        <f t="array" ref="CS140">IFERROR(INDEX([1]!SAN[DK_nr],MATCH(1,('[1]3.2'!$AM140=[1]!SAN[RAS])*('[1]3.2'!CS$7=[1]SAN!$B$5:$B$154),0)),"")</f>
        <v/>
      </c>
      <c r="CT140" s="151" t="str">
        <f t="array" ref="CT140">IFERROR(INDEX([1]!SAN[DK_nr],MATCH(1,('[1]3.2'!$AM140=[1]!SAN[RAS])*('[1]3.2'!CT$7=[1]SAN!$B$5:$B$154),0)),"")</f>
        <v/>
      </c>
      <c r="CU140" s="151" t="str">
        <f t="array" ref="CU140">IFERROR(INDEX([1]!SAN[DK_nr],MATCH(1,('[1]3.2'!$AM140=[1]!SAN[RAS])*('[1]3.2'!CU$7=[1]SAN!$B$5:$B$154),0)),"")</f>
        <v/>
      </c>
      <c r="CV140" s="151" t="str">
        <f t="array" ref="CV140">IFERROR(INDEX([1]!SAN[DK_nr],MATCH(1,('[1]3.2'!$AM140=[1]!SAN[RAS])*('[1]3.2'!CV$7=[1]SAN!$B$5:$B$154),0)),"")</f>
        <v/>
      </c>
      <c r="CW140" s="151" t="str">
        <f t="array" ref="CW140">IFERROR(INDEX([1]!SAN[DK_nr],MATCH(1,('[1]3.2'!$AM140=[1]!SAN[RAS])*('[1]3.2'!CW$7=[1]SAN!$B$5:$B$154),0)),"")</f>
        <v/>
      </c>
      <c r="CX140" s="151" t="str">
        <f t="array" ref="CX140">IFERROR(INDEX([1]!SAN[DK_nr],MATCH(1,('[1]3.2'!$AM140=[1]!SAN[RAS])*('[1]3.2'!CX$7=[1]SAN!$B$5:$B$154),0)),"")</f>
        <v/>
      </c>
      <c r="CY140" s="151" t="str">
        <f t="array" ref="CY140">IFERROR(INDEX([1]!SAN[DK_nr],MATCH(1,('[1]3.2'!$AM140=[1]!SAN[RAS])*('[1]3.2'!CY$7=[1]SAN!$B$5:$B$154),0)),"")</f>
        <v/>
      </c>
      <c r="CZ140" s="151" t="str">
        <f t="array" ref="CZ140">IFERROR(INDEX([1]!SAN[DK_nr],MATCH(1,('[1]3.2'!$AM140=[1]!SAN[RAS])*('[1]3.2'!CZ$7=[1]SAN!$B$5:$B$154),0)),"")</f>
        <v/>
      </c>
      <c r="DA140" s="151" t="str">
        <f t="array" ref="DA140">IFERROR(INDEX([1]!SAN[DK_nr],MATCH(1,('[1]3.2'!$AM140=[1]!SAN[RAS])*('[1]3.2'!DA$7=[1]SAN!$B$5:$B$154),0)),"")</f>
        <v/>
      </c>
      <c r="DB140" s="151" t="str">
        <f t="array" ref="DB140">IFERROR(INDEX([1]!SAN[DK_nr],MATCH(1,('[1]3.2'!$AM140=[1]!SAN[RAS])*('[1]3.2'!DB$7=[1]SAN!$B$5:$B$154),0)),"")</f>
        <v/>
      </c>
      <c r="DC140" s="151" t="str">
        <f t="array" ref="DC140">IFERROR(INDEX([1]!SAN[DK_nr],MATCH(1,('[1]3.2'!$AM140=[1]!SAN[RAS])*('[1]3.2'!DC$7=[1]SAN!$B$5:$B$154),0)),"")</f>
        <v/>
      </c>
      <c r="DD140" s="151" t="str">
        <f t="array" ref="DD140">IFERROR(INDEX([1]!SAN[DK_nr],MATCH(1,('[1]3.2'!$AM140=[1]!SAN[RAS])*('[1]3.2'!DD$7=[1]SAN!$B$5:$B$154),0)),"")</f>
        <v/>
      </c>
      <c r="DE140" s="151" t="str">
        <f t="array" ref="DE140">IFERROR(INDEX([1]!SAN[DK_nr],MATCH(1,('[1]3.2'!$AM140=[1]!SAN[RAS])*('[1]3.2'!DE$7=[1]SAN!$B$5:$B$154),0)),"")</f>
        <v/>
      </c>
      <c r="DF140" s="151" t="str">
        <f t="array" ref="DF140">IFERROR(INDEX([1]!SAN[DK_nr],MATCH(1,('[1]3.2'!$AM140=[1]!SAN[RAS])*('[1]3.2'!DF$7=[1]SAN!$B$5:$B$154),0)),"")</f>
        <v/>
      </c>
      <c r="DG140" s="151" t="str">
        <f t="array" ref="DG140">IFERROR(INDEX([1]!SAN[DK_nr],MATCH(1,('[1]3.2'!$AM140=[1]!SAN[RAS])*('[1]3.2'!DG$7=[1]SAN!$B$5:$B$154),0)),"")</f>
        <v/>
      </c>
      <c r="DH140" s="151" t="str">
        <f t="array" ref="DH140">IFERROR(INDEX([1]!SAN[DK_nr],MATCH(1,('[1]3.2'!$AM140=[1]!SAN[RAS])*('[1]3.2'!DH$7=[1]SAN!$B$5:$B$154),0)),"")</f>
        <v/>
      </c>
      <c r="DI140" s="151" t="str">
        <f t="array" ref="DI140">IFERROR(INDEX([1]!SAN[DK_nr],MATCH(1,('[1]3.2'!$AM140=[1]!SAN[RAS])*('[1]3.2'!DI$7=[1]SAN!$B$5:$B$154),0)),"")</f>
        <v/>
      </c>
      <c r="DJ140" s="151" t="str">
        <f t="array" ref="DJ140">IFERROR(INDEX([1]!SAN[DK_nr],MATCH(1,('[1]3.2'!$AM140=[1]!SAN[RAS])*('[1]3.2'!DJ$7=[1]SAN!$B$5:$B$154),0)),"")</f>
        <v/>
      </c>
      <c r="DK140" s="151" t="str">
        <f t="array" ref="DK140">IFERROR(INDEX([1]!SAN[DK_nr],MATCH(1,('[1]3.2'!$AM140=[1]!SAN[RAS])*('[1]3.2'!DK$7=[1]SAN!$B$5:$B$154),0)),"")</f>
        <v/>
      </c>
      <c r="DL140" s="151" t="str">
        <f t="array" ref="DL140">IFERROR(INDEX([1]!SAN[DK_nr],MATCH(1,('[1]3.2'!$AM140=[1]!SAN[RAS])*('[1]3.2'!DL$7=[1]SAN!$B$5:$B$154),0)),"")</f>
        <v/>
      </c>
      <c r="DM140" s="151" t="str">
        <f t="array" ref="DM140">IFERROR(INDEX([1]!SAN[DK_nr],MATCH(1,('[1]3.2'!$AM140=[1]!SAN[RAS])*('[1]3.2'!DM$7=[1]SAN!$B$5:$B$154),0)),"")</f>
        <v/>
      </c>
      <c r="DN140" s="151" t="str">
        <f t="array" ref="DN140">IFERROR(INDEX([1]!SAN[DK_nr],MATCH(1,('[1]3.2'!$AM140=[1]!SAN[RAS])*('[1]3.2'!DN$7=[1]SAN!$B$5:$B$154),0)),"")</f>
        <v/>
      </c>
      <c r="DO140" s="151" t="str">
        <f t="array" ref="DO140">IFERROR(INDEX([1]!SAN[DK_nr],MATCH(1,('[1]3.2'!$AM140=[1]!SAN[RAS])*('[1]3.2'!DO$7=[1]SAN!$B$5:$B$154),0)),"")</f>
        <v/>
      </c>
      <c r="DP140" s="151" t="str">
        <f t="array" ref="DP140">IFERROR(INDEX([1]!SAN[DK_nr],MATCH(1,('[1]3.2'!$AM140=[1]!SAN[RAS])*('[1]3.2'!DP$7=[1]SAN!$B$5:$B$154),0)),"")</f>
        <v/>
      </c>
      <c r="DQ140" s="151" t="str">
        <f t="array" ref="DQ140">IFERROR(INDEX([1]!SAN[DK_nr],MATCH(1,('[1]3.2'!$AM140=[1]!SAN[RAS])*('[1]3.2'!DQ$7=[1]SAN!$B$5:$B$154),0)),"")</f>
        <v/>
      </c>
      <c r="DR140" s="151" t="str">
        <f t="array" ref="DR140">IFERROR(INDEX([1]!SAN[DK_nr],MATCH(1,('[1]3.2'!$AM140=[1]!SAN[RAS])*('[1]3.2'!DR$7=[1]SAN!$B$5:$B$154),0)),"")</f>
        <v/>
      </c>
      <c r="DS140" s="151" t="str">
        <f t="array" ref="DS140">IFERROR(INDEX([1]!SAN[DK_nr],MATCH(1,('[1]3.2'!$AM140=[1]!SAN[RAS])*('[1]3.2'!DS$7=[1]SAN!$B$5:$B$154),0)),"")</f>
        <v/>
      </c>
      <c r="DT140" s="151" t="str">
        <f t="array" ref="DT140">IFERROR(INDEX([1]!SAN[DK_nr],MATCH(1,('[1]3.2'!$AM140=[1]!SAN[RAS])*('[1]3.2'!DT$7=[1]SAN!$B$5:$B$154),0)),"")</f>
        <v/>
      </c>
      <c r="DU140" s="151" t="str">
        <f t="array" ref="DU140">IFERROR(INDEX([1]!SAN[DK_nr],MATCH(1,('[1]3.2'!$AM140=[1]!SAN[RAS])*('[1]3.2'!DU$7=[1]SAN!$B$5:$B$154),0)),"")</f>
        <v/>
      </c>
      <c r="DV140" s="151" t="str">
        <f t="array" ref="DV140">IFERROR(INDEX([1]!SAN[DK_nr],MATCH(1,('[1]3.2'!$AM140=[1]!SAN[RAS])*('[1]3.2'!DV$7=[1]SAN!$B$5:$B$154),0)),"")</f>
        <v/>
      </c>
      <c r="DW140" s="151" t="str">
        <f t="array" ref="DW140">IFERROR(INDEX([1]!SAN[DK_nr],MATCH(1,('[1]3.2'!$AM140=[1]!SAN[RAS])*('[1]3.2'!DW$7=[1]SAN!$B$5:$B$154),0)),"")</f>
        <v/>
      </c>
      <c r="DX140" s="151" t="str">
        <f t="array" ref="DX140">IFERROR(INDEX([1]!SAN[DK_nr],MATCH(1,('[1]3.2'!$AM140=[1]!SAN[RAS])*('[1]3.2'!DX$7=[1]SAN!$B$5:$B$154),0)),"")</f>
        <v/>
      </c>
      <c r="DY140" s="151" t="str">
        <f t="array" ref="DY140">IFERROR(INDEX([1]!SAN[DK_nr],MATCH(1,('[1]3.2'!$AM140=[1]!SAN[RAS])*('[1]3.2'!DY$7=[1]SAN!$B$5:$B$154),0)),"")</f>
        <v/>
      </c>
      <c r="DZ140" s="151" t="str">
        <f t="array" ref="DZ140">IFERROR(INDEX([1]!SAN[DK_nr],MATCH(1,('[1]3.2'!$AM140=[1]!SAN[RAS])*('[1]3.2'!DZ$7=[1]SAN!$B$5:$B$154),0)),"")</f>
        <v/>
      </c>
      <c r="EA140" s="151" t="str">
        <f t="array" ref="EA140">IFERROR(INDEX([1]!SAN[DK_nr],MATCH(1,('[1]3.2'!$AM140=[1]!SAN[RAS])*('[1]3.2'!EA$7=[1]SAN!$B$5:$B$154),0)),"")</f>
        <v/>
      </c>
      <c r="EB140" s="151" t="str">
        <f t="array" ref="EB140">IFERROR(INDEX([1]!SAN[DK_nr],MATCH(1,('[1]3.2'!$AM140=[1]!SAN[RAS])*('[1]3.2'!EB$7=[1]SAN!$B$5:$B$154),0)),"")</f>
        <v/>
      </c>
    </row>
    <row r="141" spans="2:132" ht="12.2" customHeight="1" x14ac:dyDescent="0.2">
      <c r="B141" s="168" t="s">
        <v>714</v>
      </c>
      <c r="C141" s="169" t="s">
        <v>715</v>
      </c>
      <c r="D141" s="170" t="str">
        <f>+AR141&amp;" "&amp;AS141&amp;" "&amp;AT141&amp;" "&amp;AU141&amp;" "&amp;AV141&amp;" "&amp;AW141&amp;" "&amp;AX141&amp;" "&amp;AY141&amp;" "&amp;AZ141&amp;" "&amp;BA141&amp;" "&amp;BB141&amp;" "&amp;BC141&amp;" "&amp;BD141&amp;" "&amp;BE141&amp;" "&amp;BF141&amp;" "&amp;BG141&amp;" "&amp;BH141&amp;" "&amp;BI141&amp;" "&amp;BJ141&amp;" "&amp;BK141&amp;" "&amp;BL141&amp;" "&amp;BM141&amp;" "&amp;BN141&amp;" "&amp;BO141&amp;" "&amp;BP141&amp;" "&amp;BQ141&amp;" "&amp;BR141&amp;" "&amp;BS141&amp;" "&amp;BT141&amp;" "&amp;BU141&amp;" "&amp;BV141&amp;" "&amp;BW141&amp;" "&amp;BX141&amp;" "&amp;BY141&amp;" "&amp;BZ141&amp;" "&amp;CA141&amp;" "&amp;CB141&amp;" "&amp;CC141&amp;" "&amp;CD141&amp;" "&amp;CE141&amp;" "&amp;CF141&amp;" "&amp;CG141&amp;" "&amp;CH141&amp;" "&amp;CI141&amp;" "&amp;CJ141&amp;" "&amp;CK141&amp;" "&amp;CL141&amp;" "&amp;CM141&amp;" "&amp;CN141&amp;" "&amp;CO141&amp;" "&amp;CP141&amp;" "&amp;CQ141&amp;" "&amp;CR141&amp;" "&amp;CS141&amp;" "&amp;CT141&amp;" "&amp;CU141&amp;" "&amp;CV141&amp;" "&amp;CW141&amp;" "&amp;CX141&amp;" "&amp;CY141&amp;" "&amp;CZ141&amp;" "&amp;DA141&amp;" "&amp;DB141&amp;" "&amp;DC141&amp;" "&amp;DD141&amp;" "&amp;DE141&amp;" "&amp;DF141&amp;" "&amp;DG141&amp;" "&amp;DH141&amp;" "&amp;DI141&amp;" "&amp;DJ141&amp;" "&amp;DK141&amp;" "&amp;DL141&amp;" "&amp;DM141&amp;" "&amp;DN141&amp;" "&amp;DO141&amp;" "&amp;DP141&amp;" "&amp;DQ141&amp;" "&amp;DR141&amp;" "&amp;DS141&amp;" "&amp;DT141&amp;" "&amp;DU141&amp;" "&amp;DV141&amp;" "&amp;DW141&amp;" "&amp;DX141&amp;" "&amp;DY141&amp;" "&amp;DZ141&amp;" "&amp;EA141&amp;" "&amp;EB141</f>
        <v xml:space="preserve">                                                                                        </v>
      </c>
      <c r="E141" s="171" t="e">
        <f>+SUMIFS([1]!Sanaudos[Suma],[1]!Sanaudos[Pagal DK RAS],$AM141)</f>
        <v>#REF!</v>
      </c>
      <c r="F141" s="171"/>
      <c r="G141" s="171"/>
      <c r="H141" s="171"/>
      <c r="I141" s="171"/>
      <c r="J141" s="171" t="e">
        <f>+SUMIFS([1]!Sanaudos_kor[Suma],[1]!Sanaudos_kor[RAS],$AM141,[1]!Sanaudos_kor[KOR_nr],J$1)</f>
        <v>#REF!</v>
      </c>
      <c r="K141" s="171" t="e">
        <f>+SUMIFS([1]!Sanaudos_kor[Suma],[1]!Sanaudos_kor[RAS],$AM141,[1]!Sanaudos_kor[KOR_nr],K$1)</f>
        <v>#REF!</v>
      </c>
      <c r="L141" s="171" t="e">
        <f>+SUMIFS([1]!Sanaudos_kor[Suma],[1]!Sanaudos_kor[RAS],$AM141,[1]!Sanaudos_kor[KOR_nr],L$1)</f>
        <v>#REF!</v>
      </c>
      <c r="M141" s="171" t="e">
        <f>+SUMIFS([1]!Sanaudos_kor[Suma],[1]!Sanaudos_kor[RAS],$AM141,[1]!Sanaudos_kor[KOR_nr],M$1)</f>
        <v>#REF!</v>
      </c>
      <c r="N141" s="171" t="e">
        <f>+SUMIFS([1]!Sanaudos_kor[Suma],[1]!Sanaudos_kor[RAS],$AM141,[1]!Sanaudos_kor[KOR_nr],N$1)</f>
        <v>#REF!</v>
      </c>
      <c r="O141" s="171" t="e">
        <f>+SUMIFS([1]!Sanaudos_kor[Suma],[1]!Sanaudos_kor[RAS],$AM141,[1]!Sanaudos_kor[KOR_nr],O$1)</f>
        <v>#REF!</v>
      </c>
      <c r="P141" s="171" t="e">
        <f>+SUMIFS([1]!Sanaudos_kor[Suma],[1]!Sanaudos_kor[RAS],$AM141,[1]!Sanaudos_kor[KOR_nr],P$1)</f>
        <v>#REF!</v>
      </c>
      <c r="Q141" s="171" t="e">
        <f>+SUMIFS([1]!Sanaudos_kor[Suma],[1]!Sanaudos_kor[RAS],$AM141,[1]!Sanaudos_kor[KOR_nr],Q$1)</f>
        <v>#REF!</v>
      </c>
      <c r="R141" s="171" t="e">
        <f>+SUMIFS([1]!Sanaudos_kor[Suma],[1]!Sanaudos_kor[RAS],$AM141,[1]!Sanaudos_kor[KOR_nr],R$1)</f>
        <v>#REF!</v>
      </c>
      <c r="S141" s="171" t="e">
        <f>+SUMIFS([1]!Sanaudos_kor[Suma],[1]!Sanaudos_kor[RAS],$AM141,[1]!Sanaudos_kor[KOR_nr],S$1)</f>
        <v>#REF!</v>
      </c>
      <c r="T141" s="171" t="e">
        <f>+SUMIFS([1]!Sanaudos_kor[Suma],[1]!Sanaudos_kor[RAS],$AM141,[1]!Sanaudos_kor[KOR_nr],T$1)</f>
        <v>#REF!</v>
      </c>
      <c r="U141" s="171" t="e">
        <f>+SUMIFS([1]!Sanaudos_kor[Suma],[1]!Sanaudos_kor[RAS],$AM141,[1]!Sanaudos_kor[KOR_nr],U$1)</f>
        <v>#REF!</v>
      </c>
      <c r="V141" s="171" t="e">
        <f>+SUMIFS([1]!Sanaudos_kor[Suma],[1]!Sanaudos_kor[RAS],$AM141,[1]!Sanaudos_kor[KOR_nr],V$1)</f>
        <v>#REF!</v>
      </c>
      <c r="W141" s="171" t="e">
        <f>+SUMIFS([1]!Sanaudos_kor[Suma],[1]!Sanaudos_kor[RAS],$AM141,[1]!Sanaudos_kor[KOR_nr],W$1)</f>
        <v>#REF!</v>
      </c>
      <c r="X141" s="171" t="e">
        <f>+SUMIFS([1]!Sanaudos_kor[Suma],[1]!Sanaudos_kor[RAS],$AM141,[1]!Sanaudos_kor[KOR_nr],X$1)</f>
        <v>#REF!</v>
      </c>
      <c r="Y141" s="171" t="e">
        <f>+SUMIFS([1]!Sanaudos_kor[Suma],[1]!Sanaudos_kor[RAS],$AM141,[1]!Sanaudos_kor[KOR_nr],Y$1)</f>
        <v>#REF!</v>
      </c>
      <c r="Z141" s="171" t="e">
        <f>+SUMIFS([1]!Sanaudos_kor[Suma],[1]!Sanaudos_kor[RAS],$AM141,[1]!Sanaudos_kor[KOR_nr],Z$1)</f>
        <v>#REF!</v>
      </c>
      <c r="AA141" s="171" t="e">
        <f>+SUMIFS([1]!Sanaudos_kor[Suma],[1]!Sanaudos_kor[RAS],$AM141,[1]!Sanaudos_kor[KOR_nr],AA$1)</f>
        <v>#REF!</v>
      </c>
      <c r="AB141" s="171" t="e">
        <f>+SUMIFS([1]!Sanaudos_kor[Suma],[1]!Sanaudos_kor[RAS],$AM141,[1]!Sanaudos_kor[KOR_nr],AB$1)</f>
        <v>#REF!</v>
      </c>
      <c r="AC141" s="171" t="e">
        <f>+SUMIFS([1]!Sanaudos_kor[Suma],[1]!Sanaudos_kor[RAS],$AM141,[1]!Sanaudos_kor[KOR_nr],AC$1)</f>
        <v>#REF!</v>
      </c>
      <c r="AD141" s="171" t="e">
        <f>+SUMIFS([1]!Sanaudos_kor[Suma],[1]!Sanaudos_kor[RAS],$AM141,[1]!Sanaudos_kor[KOR_nr],AD$1)</f>
        <v>#REF!</v>
      </c>
      <c r="AE141" s="171" t="e">
        <f>+SUMIFS([1]!Sanaudos_kor[Suma],[1]!Sanaudos_kor[RAS],$AM141,[1]!Sanaudos_kor[KOR_nr],AE$1)</f>
        <v>#REF!</v>
      </c>
      <c r="AF141" s="171" t="e">
        <f t="shared" si="12"/>
        <v>#REF!</v>
      </c>
      <c r="AG141" s="538"/>
      <c r="AL141" s="172">
        <f>+'[1]3.pagrindinis'!A144</f>
        <v>1400</v>
      </c>
      <c r="AM141" s="172">
        <f>+'[1]3.pagrindinis'!B144</f>
        <v>1402</v>
      </c>
      <c r="AN141" s="166" t="e">
        <f>+SUMIFS('[1]5'!$M$8:$M$158,'[1]5'!$C$8:$C$158,$AM141)</f>
        <v>#VALUE!</v>
      </c>
      <c r="AO141" s="167" t="e">
        <f t="shared" si="13"/>
        <v>#VALUE!</v>
      </c>
      <c r="AR141" s="151" t="str">
        <f t="array" ref="AR141">IFERROR(INDEX([1]!SAN[DK_nr],MATCH(1,('[1]3.2'!$AM141=[1]!SAN[RAS])*('[1]3.2'!AR$7=[1]SAN!$B$5:$B$154),0)),"")</f>
        <v/>
      </c>
      <c r="AS141" s="151" t="str">
        <f t="array" ref="AS141">IFERROR(INDEX([1]!SAN[DK_nr],MATCH(1,('[1]3.2'!$AM141=[1]!SAN[RAS])*('[1]3.2'!AS$7=[1]SAN!$B$5:$B$154),0)),"")</f>
        <v/>
      </c>
      <c r="AT141" s="151" t="str">
        <f t="array" ref="AT141">IFERROR(INDEX([1]!SAN[DK_nr],MATCH(1,('[1]3.2'!$AM141=[1]!SAN[RAS])*('[1]3.2'!AT$7=[1]SAN!$B$5:$B$154),0)),"")</f>
        <v/>
      </c>
      <c r="AU141" s="151" t="str">
        <f t="array" ref="AU141">IFERROR(INDEX([1]!SAN[DK_nr],MATCH(1,('[1]3.2'!$AM141=[1]!SAN[RAS])*('[1]3.2'!AU$7=[1]SAN!$B$5:$B$154),0)),"")</f>
        <v/>
      </c>
      <c r="AV141" s="151" t="str">
        <f t="array" ref="AV141">IFERROR(INDEX([1]!SAN[DK_nr],MATCH(1,('[1]3.2'!$AM141=[1]!SAN[RAS])*('[1]3.2'!AV$7=[1]SAN!$B$5:$B$154),0)),"")</f>
        <v/>
      </c>
      <c r="AW141" s="151" t="str">
        <f t="array" ref="AW141">IFERROR(INDEX([1]!SAN[DK_nr],MATCH(1,('[1]3.2'!$AM141=[1]!SAN[RAS])*('[1]3.2'!AW$7=[1]SAN!$B$5:$B$154),0)),"")</f>
        <v/>
      </c>
      <c r="AX141" s="151" t="str">
        <f t="array" ref="AX141">IFERROR(INDEX([1]!SAN[DK_nr],MATCH(1,('[1]3.2'!$AM141=[1]!SAN[RAS])*('[1]3.2'!AX$7=[1]SAN!$B$5:$B$154),0)),"")</f>
        <v/>
      </c>
      <c r="AY141" s="151" t="str">
        <f t="array" ref="AY141">IFERROR(INDEX([1]!SAN[DK_nr],MATCH(1,('[1]3.2'!$AM141=[1]!SAN[RAS])*('[1]3.2'!AY$7=[1]SAN!$B$5:$B$154),0)),"")</f>
        <v/>
      </c>
      <c r="AZ141" s="151" t="str">
        <f t="array" ref="AZ141">IFERROR(INDEX([1]!SAN[DK_nr],MATCH(1,('[1]3.2'!$AM141=[1]!SAN[RAS])*('[1]3.2'!AZ$7=[1]SAN!$B$5:$B$154),0)),"")</f>
        <v/>
      </c>
      <c r="BA141" s="151" t="str">
        <f t="array" ref="BA141">IFERROR(INDEX([1]!SAN[DK_nr],MATCH(1,('[1]3.2'!$AM141=[1]!SAN[RAS])*('[1]3.2'!BA$7=[1]SAN!$B$5:$B$154),0)),"")</f>
        <v/>
      </c>
      <c r="BB141" s="151" t="str">
        <f t="array" ref="BB141">IFERROR(INDEX([1]!SAN[DK_nr],MATCH(1,('[1]3.2'!$AM141=[1]!SAN[RAS])*('[1]3.2'!BB$7=[1]SAN!$B$5:$B$154),0)),"")</f>
        <v/>
      </c>
      <c r="BC141" s="151" t="str">
        <f t="array" ref="BC141">IFERROR(INDEX([1]!SAN[DK_nr],MATCH(1,('[1]3.2'!$AM141=[1]!SAN[RAS])*('[1]3.2'!BC$7=[1]SAN!$B$5:$B$154),0)),"")</f>
        <v/>
      </c>
      <c r="BD141" s="151" t="str">
        <f t="array" ref="BD141">IFERROR(INDEX([1]!SAN[DK_nr],MATCH(1,('[1]3.2'!$AM141=[1]!SAN[RAS])*('[1]3.2'!BD$7=[1]SAN!$B$5:$B$154),0)),"")</f>
        <v/>
      </c>
      <c r="BE141" s="151" t="str">
        <f t="array" ref="BE141">IFERROR(INDEX([1]!SAN[DK_nr],MATCH(1,('[1]3.2'!$AM141=[1]!SAN[RAS])*('[1]3.2'!BE$7=[1]SAN!$B$5:$B$154),0)),"")</f>
        <v/>
      </c>
      <c r="BF141" s="151" t="str">
        <f t="array" ref="BF141">IFERROR(INDEX([1]!SAN[DK_nr],MATCH(1,('[1]3.2'!$AM141=[1]!SAN[RAS])*('[1]3.2'!BF$7=[1]SAN!$B$5:$B$154),0)),"")</f>
        <v/>
      </c>
      <c r="BG141" s="151" t="str">
        <f t="array" ref="BG141">IFERROR(INDEX([1]!SAN[DK_nr],MATCH(1,('[1]3.2'!$AM141=[1]!SAN[RAS])*('[1]3.2'!BG$7=[1]SAN!$B$5:$B$154),0)),"")</f>
        <v/>
      </c>
      <c r="BH141" s="151" t="str">
        <f t="array" ref="BH141">IFERROR(INDEX([1]!SAN[DK_nr],MATCH(1,('[1]3.2'!$AM141=[1]!SAN[RAS])*('[1]3.2'!BH$7=[1]SAN!$B$5:$B$154),0)),"")</f>
        <v/>
      </c>
      <c r="BI141" s="151" t="str">
        <f t="array" ref="BI141">IFERROR(INDEX([1]!SAN[DK_nr],MATCH(1,('[1]3.2'!$AM141=[1]!SAN[RAS])*('[1]3.2'!BI$7=[1]SAN!$B$5:$B$154),0)),"")</f>
        <v/>
      </c>
      <c r="BJ141" s="151" t="str">
        <f t="array" ref="BJ141">IFERROR(INDEX([1]!SAN[DK_nr],MATCH(1,('[1]3.2'!$AM141=[1]!SAN[RAS])*('[1]3.2'!BJ$7=[1]SAN!$B$5:$B$154),0)),"")</f>
        <v/>
      </c>
      <c r="BK141" s="151" t="str">
        <f t="array" ref="BK141">IFERROR(INDEX([1]!SAN[DK_nr],MATCH(1,('[1]3.2'!$AM141=[1]!SAN[RAS])*('[1]3.2'!BK$7=[1]SAN!$B$5:$B$154),0)),"")</f>
        <v/>
      </c>
      <c r="BL141" s="151" t="str">
        <f t="array" ref="BL141">IFERROR(INDEX([1]!SAN[DK_nr],MATCH(1,('[1]3.2'!$AM141=[1]!SAN[RAS])*('[1]3.2'!BL$7=[1]SAN!$B$5:$B$154),0)),"")</f>
        <v/>
      </c>
      <c r="BM141" s="151" t="str">
        <f t="array" ref="BM141">IFERROR(INDEX([1]!SAN[DK_nr],MATCH(1,('[1]3.2'!$AM141=[1]!SAN[RAS])*('[1]3.2'!BM$7=[1]SAN!$B$5:$B$154),0)),"")</f>
        <v/>
      </c>
      <c r="BN141" s="151" t="str">
        <f t="array" ref="BN141">IFERROR(INDEX([1]!SAN[DK_nr],MATCH(1,('[1]3.2'!$AM141=[1]!SAN[RAS])*('[1]3.2'!BN$7=[1]SAN!$B$5:$B$154),0)),"")</f>
        <v/>
      </c>
      <c r="BO141" s="151" t="str">
        <f t="array" ref="BO141">IFERROR(INDEX([1]!SAN[DK_nr],MATCH(1,('[1]3.2'!$AM141=[1]!SAN[RAS])*('[1]3.2'!BO$7=[1]SAN!$B$5:$B$154),0)),"")</f>
        <v/>
      </c>
      <c r="BP141" s="151" t="str">
        <f t="array" ref="BP141">IFERROR(INDEX([1]!SAN[DK_nr],MATCH(1,('[1]3.2'!$AM141=[1]!SAN[RAS])*('[1]3.2'!BP$7=[1]SAN!$B$5:$B$154),0)),"")</f>
        <v/>
      </c>
      <c r="BQ141" s="151" t="str">
        <f t="array" ref="BQ141">IFERROR(INDEX([1]!SAN[DK_nr],MATCH(1,('[1]3.2'!$AM141=[1]!SAN[RAS])*('[1]3.2'!BQ$7=[1]SAN!$B$5:$B$154),0)),"")</f>
        <v/>
      </c>
      <c r="BR141" s="151" t="str">
        <f t="array" ref="BR141">IFERROR(INDEX([1]!SAN[DK_nr],MATCH(1,('[1]3.2'!$AM141=[1]!SAN[RAS])*('[1]3.2'!BR$7=[1]SAN!$B$5:$B$154),0)),"")</f>
        <v/>
      </c>
      <c r="BS141" s="151" t="str">
        <f t="array" ref="BS141">IFERROR(INDEX([1]!SAN[DK_nr],MATCH(1,('[1]3.2'!$AM141=[1]!SAN[RAS])*('[1]3.2'!BS$7=[1]SAN!$B$5:$B$154),0)),"")</f>
        <v/>
      </c>
      <c r="BT141" s="151" t="str">
        <f t="array" ref="BT141">IFERROR(INDEX([1]!SAN[DK_nr],MATCH(1,('[1]3.2'!$AM141=[1]!SAN[RAS])*('[1]3.2'!BT$7=[1]SAN!$B$5:$B$154),0)),"")</f>
        <v/>
      </c>
      <c r="BU141" s="151" t="str">
        <f t="array" ref="BU141">IFERROR(INDEX([1]!SAN[DK_nr],MATCH(1,('[1]3.2'!$AM141=[1]!SAN[RAS])*('[1]3.2'!BU$7=[1]SAN!$B$5:$B$154),0)),"")</f>
        <v/>
      </c>
      <c r="BV141" s="151" t="str">
        <f t="array" ref="BV141">IFERROR(INDEX([1]!SAN[DK_nr],MATCH(1,('[1]3.2'!$AM141=[1]!SAN[RAS])*('[1]3.2'!BV$7=[1]SAN!$B$5:$B$154),0)),"")</f>
        <v/>
      </c>
      <c r="BW141" s="151" t="str">
        <f t="array" ref="BW141">IFERROR(INDEX([1]!SAN[DK_nr],MATCH(1,('[1]3.2'!$AM141=[1]!SAN[RAS])*('[1]3.2'!BW$7=[1]SAN!$B$5:$B$154),0)),"")</f>
        <v/>
      </c>
      <c r="BX141" s="151" t="str">
        <f t="array" ref="BX141">IFERROR(INDEX([1]!SAN[DK_nr],MATCH(1,('[1]3.2'!$AM141=[1]!SAN[RAS])*('[1]3.2'!BX$7=[1]SAN!$B$5:$B$154),0)),"")</f>
        <v/>
      </c>
      <c r="BY141" s="151" t="str">
        <f t="array" ref="BY141">IFERROR(INDEX([1]!SAN[DK_nr],MATCH(1,('[1]3.2'!$AM141=[1]!SAN[RAS])*('[1]3.2'!BY$7=[1]SAN!$B$5:$B$154),0)),"")</f>
        <v/>
      </c>
      <c r="BZ141" s="151" t="str">
        <f t="array" ref="BZ141">IFERROR(INDEX([1]!SAN[DK_nr],MATCH(1,('[1]3.2'!$AM141=[1]!SAN[RAS])*('[1]3.2'!BZ$7=[1]SAN!$B$5:$B$154),0)),"")</f>
        <v/>
      </c>
      <c r="CA141" s="151" t="str">
        <f t="array" ref="CA141">IFERROR(INDEX([1]!SAN[DK_nr],MATCH(1,('[1]3.2'!$AM141=[1]!SAN[RAS])*('[1]3.2'!CA$7=[1]SAN!$B$5:$B$154),0)),"")</f>
        <v/>
      </c>
      <c r="CB141" s="151" t="str">
        <f t="array" ref="CB141">IFERROR(INDEX([1]!SAN[DK_nr],MATCH(1,('[1]3.2'!$AM141=[1]!SAN[RAS])*('[1]3.2'!CB$7=[1]SAN!$B$5:$B$154),0)),"")</f>
        <v/>
      </c>
      <c r="CC141" s="151" t="str">
        <f t="array" ref="CC141">IFERROR(INDEX([1]!SAN[DK_nr],MATCH(1,('[1]3.2'!$AM141=[1]!SAN[RAS])*('[1]3.2'!CC$7=[1]SAN!$B$5:$B$154),0)),"")</f>
        <v/>
      </c>
      <c r="CD141" s="151" t="str">
        <f t="array" ref="CD141">IFERROR(INDEX([1]!SAN[DK_nr],MATCH(1,('[1]3.2'!$AM141=[1]!SAN[RAS])*('[1]3.2'!CD$7=[1]SAN!$B$5:$B$154),0)),"")</f>
        <v/>
      </c>
      <c r="CE141" s="151" t="str">
        <f t="array" ref="CE141">IFERROR(INDEX([1]!SAN[DK_nr],MATCH(1,('[1]3.2'!$AM141=[1]!SAN[RAS])*('[1]3.2'!CE$7=[1]SAN!$B$5:$B$154),0)),"")</f>
        <v/>
      </c>
      <c r="CF141" s="151" t="str">
        <f t="array" ref="CF141">IFERROR(INDEX([1]!SAN[DK_nr],MATCH(1,('[1]3.2'!$AM141=[1]!SAN[RAS])*('[1]3.2'!CF$7=[1]SAN!$B$5:$B$154),0)),"")</f>
        <v/>
      </c>
      <c r="CG141" s="151" t="str">
        <f t="array" ref="CG141">IFERROR(INDEX([1]!SAN[DK_nr],MATCH(1,('[1]3.2'!$AM141=[1]!SAN[RAS])*('[1]3.2'!CG$7=[1]SAN!$B$5:$B$154),0)),"")</f>
        <v/>
      </c>
      <c r="CH141" s="151" t="str">
        <f t="array" ref="CH141">IFERROR(INDEX([1]!SAN[DK_nr],MATCH(1,('[1]3.2'!$AM141=[1]!SAN[RAS])*('[1]3.2'!CH$7=[1]SAN!$B$5:$B$154),0)),"")</f>
        <v/>
      </c>
      <c r="CI141" s="151" t="str">
        <f t="array" ref="CI141">IFERROR(INDEX([1]!SAN[DK_nr],MATCH(1,('[1]3.2'!$AM141=[1]!SAN[RAS])*('[1]3.2'!CI$7=[1]SAN!$B$5:$B$154),0)),"")</f>
        <v/>
      </c>
      <c r="CJ141" s="151" t="str">
        <f t="array" ref="CJ141">IFERROR(INDEX([1]!SAN[DK_nr],MATCH(1,('[1]3.2'!$AM141=[1]!SAN[RAS])*('[1]3.2'!CJ$7=[1]SAN!$B$5:$B$154),0)),"")</f>
        <v/>
      </c>
      <c r="CK141" s="151" t="str">
        <f t="array" ref="CK141">IFERROR(INDEX([1]!SAN[DK_nr],MATCH(1,('[1]3.2'!$AM141=[1]!SAN[RAS])*('[1]3.2'!CK$7=[1]SAN!$B$5:$B$154),0)),"")</f>
        <v/>
      </c>
      <c r="CL141" s="151" t="str">
        <f t="array" ref="CL141">IFERROR(INDEX([1]!SAN[DK_nr],MATCH(1,('[1]3.2'!$AM141=[1]!SAN[RAS])*('[1]3.2'!CL$7=[1]SAN!$B$5:$B$154),0)),"")</f>
        <v/>
      </c>
      <c r="CM141" s="151" t="str">
        <f t="array" ref="CM141">IFERROR(INDEX([1]!SAN[DK_nr],MATCH(1,('[1]3.2'!$AM141=[1]!SAN[RAS])*('[1]3.2'!CM$7=[1]SAN!$B$5:$B$154),0)),"")</f>
        <v/>
      </c>
      <c r="CN141" s="151" t="str">
        <f t="array" ref="CN141">IFERROR(INDEX([1]!SAN[DK_nr],MATCH(1,('[1]3.2'!$AM141=[1]!SAN[RAS])*('[1]3.2'!CN$7=[1]SAN!$B$5:$B$154),0)),"")</f>
        <v/>
      </c>
      <c r="CO141" s="151" t="str">
        <f t="array" ref="CO141">IFERROR(INDEX([1]!SAN[DK_nr],MATCH(1,('[1]3.2'!$AM141=[1]!SAN[RAS])*('[1]3.2'!CO$7=[1]SAN!$B$5:$B$154),0)),"")</f>
        <v/>
      </c>
      <c r="CP141" s="151" t="str">
        <f t="array" ref="CP141">IFERROR(INDEX([1]!SAN[DK_nr],MATCH(1,('[1]3.2'!$AM141=[1]!SAN[RAS])*('[1]3.2'!CP$7=[1]SAN!$B$5:$B$154),0)),"")</f>
        <v/>
      </c>
      <c r="CQ141" s="151" t="str">
        <f t="array" ref="CQ141">IFERROR(INDEX([1]!SAN[DK_nr],MATCH(1,('[1]3.2'!$AM141=[1]!SAN[RAS])*('[1]3.2'!CQ$7=[1]SAN!$B$5:$B$154),0)),"")</f>
        <v/>
      </c>
      <c r="CR141" s="151" t="str">
        <f t="array" ref="CR141">IFERROR(INDEX([1]!SAN[DK_nr],MATCH(1,('[1]3.2'!$AM141=[1]!SAN[RAS])*('[1]3.2'!CR$7=[1]SAN!$B$5:$B$154),0)),"")</f>
        <v/>
      </c>
      <c r="CS141" s="151" t="str">
        <f t="array" ref="CS141">IFERROR(INDEX([1]!SAN[DK_nr],MATCH(1,('[1]3.2'!$AM141=[1]!SAN[RAS])*('[1]3.2'!CS$7=[1]SAN!$B$5:$B$154),0)),"")</f>
        <v/>
      </c>
      <c r="CT141" s="151" t="str">
        <f t="array" ref="CT141">IFERROR(INDEX([1]!SAN[DK_nr],MATCH(1,('[1]3.2'!$AM141=[1]!SAN[RAS])*('[1]3.2'!CT$7=[1]SAN!$B$5:$B$154),0)),"")</f>
        <v/>
      </c>
      <c r="CU141" s="151" t="str">
        <f t="array" ref="CU141">IFERROR(INDEX([1]!SAN[DK_nr],MATCH(1,('[1]3.2'!$AM141=[1]!SAN[RAS])*('[1]3.2'!CU$7=[1]SAN!$B$5:$B$154),0)),"")</f>
        <v/>
      </c>
      <c r="CV141" s="151" t="str">
        <f t="array" ref="CV141">IFERROR(INDEX([1]!SAN[DK_nr],MATCH(1,('[1]3.2'!$AM141=[1]!SAN[RAS])*('[1]3.2'!CV$7=[1]SAN!$B$5:$B$154),0)),"")</f>
        <v/>
      </c>
      <c r="CW141" s="151" t="str">
        <f t="array" ref="CW141">IFERROR(INDEX([1]!SAN[DK_nr],MATCH(1,('[1]3.2'!$AM141=[1]!SAN[RAS])*('[1]3.2'!CW$7=[1]SAN!$B$5:$B$154),0)),"")</f>
        <v/>
      </c>
      <c r="CX141" s="151" t="str">
        <f t="array" ref="CX141">IFERROR(INDEX([1]!SAN[DK_nr],MATCH(1,('[1]3.2'!$AM141=[1]!SAN[RAS])*('[1]3.2'!CX$7=[1]SAN!$B$5:$B$154),0)),"")</f>
        <v/>
      </c>
      <c r="CY141" s="151" t="str">
        <f t="array" ref="CY141">IFERROR(INDEX([1]!SAN[DK_nr],MATCH(1,('[1]3.2'!$AM141=[1]!SAN[RAS])*('[1]3.2'!CY$7=[1]SAN!$B$5:$B$154),0)),"")</f>
        <v/>
      </c>
      <c r="CZ141" s="151" t="str">
        <f t="array" ref="CZ141">IFERROR(INDEX([1]!SAN[DK_nr],MATCH(1,('[1]3.2'!$AM141=[1]!SAN[RAS])*('[1]3.2'!CZ$7=[1]SAN!$B$5:$B$154),0)),"")</f>
        <v/>
      </c>
      <c r="DA141" s="151" t="str">
        <f t="array" ref="DA141">IFERROR(INDEX([1]!SAN[DK_nr],MATCH(1,('[1]3.2'!$AM141=[1]!SAN[RAS])*('[1]3.2'!DA$7=[1]SAN!$B$5:$B$154),0)),"")</f>
        <v/>
      </c>
      <c r="DB141" s="151" t="str">
        <f t="array" ref="DB141">IFERROR(INDEX([1]!SAN[DK_nr],MATCH(1,('[1]3.2'!$AM141=[1]!SAN[RAS])*('[1]3.2'!DB$7=[1]SAN!$B$5:$B$154),0)),"")</f>
        <v/>
      </c>
      <c r="DC141" s="151" t="str">
        <f t="array" ref="DC141">IFERROR(INDEX([1]!SAN[DK_nr],MATCH(1,('[1]3.2'!$AM141=[1]!SAN[RAS])*('[1]3.2'!DC$7=[1]SAN!$B$5:$B$154),0)),"")</f>
        <v/>
      </c>
      <c r="DD141" s="151" t="str">
        <f t="array" ref="DD141">IFERROR(INDEX([1]!SAN[DK_nr],MATCH(1,('[1]3.2'!$AM141=[1]!SAN[RAS])*('[1]3.2'!DD$7=[1]SAN!$B$5:$B$154),0)),"")</f>
        <v/>
      </c>
      <c r="DE141" s="151" t="str">
        <f t="array" ref="DE141">IFERROR(INDEX([1]!SAN[DK_nr],MATCH(1,('[1]3.2'!$AM141=[1]!SAN[RAS])*('[1]3.2'!DE$7=[1]SAN!$B$5:$B$154),0)),"")</f>
        <v/>
      </c>
      <c r="DF141" s="151" t="str">
        <f t="array" ref="DF141">IFERROR(INDEX([1]!SAN[DK_nr],MATCH(1,('[1]3.2'!$AM141=[1]!SAN[RAS])*('[1]3.2'!DF$7=[1]SAN!$B$5:$B$154),0)),"")</f>
        <v/>
      </c>
      <c r="DG141" s="151" t="str">
        <f t="array" ref="DG141">IFERROR(INDEX([1]!SAN[DK_nr],MATCH(1,('[1]3.2'!$AM141=[1]!SAN[RAS])*('[1]3.2'!DG$7=[1]SAN!$B$5:$B$154),0)),"")</f>
        <v/>
      </c>
      <c r="DH141" s="151" t="str">
        <f t="array" ref="DH141">IFERROR(INDEX([1]!SAN[DK_nr],MATCH(1,('[1]3.2'!$AM141=[1]!SAN[RAS])*('[1]3.2'!DH$7=[1]SAN!$B$5:$B$154),0)),"")</f>
        <v/>
      </c>
      <c r="DI141" s="151" t="str">
        <f t="array" ref="DI141">IFERROR(INDEX([1]!SAN[DK_nr],MATCH(1,('[1]3.2'!$AM141=[1]!SAN[RAS])*('[1]3.2'!DI$7=[1]SAN!$B$5:$B$154),0)),"")</f>
        <v/>
      </c>
      <c r="DJ141" s="151" t="str">
        <f t="array" ref="DJ141">IFERROR(INDEX([1]!SAN[DK_nr],MATCH(1,('[1]3.2'!$AM141=[1]!SAN[RAS])*('[1]3.2'!DJ$7=[1]SAN!$B$5:$B$154),0)),"")</f>
        <v/>
      </c>
      <c r="DK141" s="151" t="str">
        <f t="array" ref="DK141">IFERROR(INDEX([1]!SAN[DK_nr],MATCH(1,('[1]3.2'!$AM141=[1]!SAN[RAS])*('[1]3.2'!DK$7=[1]SAN!$B$5:$B$154),0)),"")</f>
        <v/>
      </c>
      <c r="DL141" s="151" t="str">
        <f t="array" ref="DL141">IFERROR(INDEX([1]!SAN[DK_nr],MATCH(1,('[1]3.2'!$AM141=[1]!SAN[RAS])*('[1]3.2'!DL$7=[1]SAN!$B$5:$B$154),0)),"")</f>
        <v/>
      </c>
      <c r="DM141" s="151" t="str">
        <f t="array" ref="DM141">IFERROR(INDEX([1]!SAN[DK_nr],MATCH(1,('[1]3.2'!$AM141=[1]!SAN[RAS])*('[1]3.2'!DM$7=[1]SAN!$B$5:$B$154),0)),"")</f>
        <v/>
      </c>
      <c r="DN141" s="151" t="str">
        <f t="array" ref="DN141">IFERROR(INDEX([1]!SAN[DK_nr],MATCH(1,('[1]3.2'!$AM141=[1]!SAN[RAS])*('[1]3.2'!DN$7=[1]SAN!$B$5:$B$154),0)),"")</f>
        <v/>
      </c>
      <c r="DO141" s="151" t="str">
        <f t="array" ref="DO141">IFERROR(INDEX([1]!SAN[DK_nr],MATCH(1,('[1]3.2'!$AM141=[1]!SAN[RAS])*('[1]3.2'!DO$7=[1]SAN!$B$5:$B$154),0)),"")</f>
        <v/>
      </c>
      <c r="DP141" s="151" t="str">
        <f t="array" ref="DP141">IFERROR(INDEX([1]!SAN[DK_nr],MATCH(1,('[1]3.2'!$AM141=[1]!SAN[RAS])*('[1]3.2'!DP$7=[1]SAN!$B$5:$B$154),0)),"")</f>
        <v/>
      </c>
      <c r="DQ141" s="151" t="str">
        <f t="array" ref="DQ141">IFERROR(INDEX([1]!SAN[DK_nr],MATCH(1,('[1]3.2'!$AM141=[1]!SAN[RAS])*('[1]3.2'!DQ$7=[1]SAN!$B$5:$B$154),0)),"")</f>
        <v/>
      </c>
      <c r="DR141" s="151" t="str">
        <f t="array" ref="DR141">IFERROR(INDEX([1]!SAN[DK_nr],MATCH(1,('[1]3.2'!$AM141=[1]!SAN[RAS])*('[1]3.2'!DR$7=[1]SAN!$B$5:$B$154),0)),"")</f>
        <v/>
      </c>
      <c r="DS141" s="151" t="str">
        <f t="array" ref="DS141">IFERROR(INDEX([1]!SAN[DK_nr],MATCH(1,('[1]3.2'!$AM141=[1]!SAN[RAS])*('[1]3.2'!DS$7=[1]SAN!$B$5:$B$154),0)),"")</f>
        <v/>
      </c>
      <c r="DT141" s="151" t="str">
        <f t="array" ref="DT141">IFERROR(INDEX([1]!SAN[DK_nr],MATCH(1,('[1]3.2'!$AM141=[1]!SAN[RAS])*('[1]3.2'!DT$7=[1]SAN!$B$5:$B$154),0)),"")</f>
        <v/>
      </c>
      <c r="DU141" s="151" t="str">
        <f t="array" ref="DU141">IFERROR(INDEX([1]!SAN[DK_nr],MATCH(1,('[1]3.2'!$AM141=[1]!SAN[RAS])*('[1]3.2'!DU$7=[1]SAN!$B$5:$B$154),0)),"")</f>
        <v/>
      </c>
      <c r="DV141" s="151" t="str">
        <f t="array" ref="DV141">IFERROR(INDEX([1]!SAN[DK_nr],MATCH(1,('[1]3.2'!$AM141=[1]!SAN[RAS])*('[1]3.2'!DV$7=[1]SAN!$B$5:$B$154),0)),"")</f>
        <v/>
      </c>
      <c r="DW141" s="151" t="str">
        <f t="array" ref="DW141">IFERROR(INDEX([1]!SAN[DK_nr],MATCH(1,('[1]3.2'!$AM141=[1]!SAN[RAS])*('[1]3.2'!DW$7=[1]SAN!$B$5:$B$154),0)),"")</f>
        <v/>
      </c>
      <c r="DX141" s="151" t="str">
        <f t="array" ref="DX141">IFERROR(INDEX([1]!SAN[DK_nr],MATCH(1,('[1]3.2'!$AM141=[1]!SAN[RAS])*('[1]3.2'!DX$7=[1]SAN!$B$5:$B$154),0)),"")</f>
        <v/>
      </c>
      <c r="DY141" s="151" t="str">
        <f t="array" ref="DY141">IFERROR(INDEX([1]!SAN[DK_nr],MATCH(1,('[1]3.2'!$AM141=[1]!SAN[RAS])*('[1]3.2'!DY$7=[1]SAN!$B$5:$B$154),0)),"")</f>
        <v/>
      </c>
      <c r="DZ141" s="151" t="str">
        <f t="array" ref="DZ141">IFERROR(INDEX([1]!SAN[DK_nr],MATCH(1,('[1]3.2'!$AM141=[1]!SAN[RAS])*('[1]3.2'!DZ$7=[1]SAN!$B$5:$B$154),0)),"")</f>
        <v/>
      </c>
      <c r="EA141" s="151" t="str">
        <f t="array" ref="EA141">IFERROR(INDEX([1]!SAN[DK_nr],MATCH(1,('[1]3.2'!$AM141=[1]!SAN[RAS])*('[1]3.2'!EA$7=[1]SAN!$B$5:$B$154),0)),"")</f>
        <v/>
      </c>
      <c r="EB141" s="151" t="str">
        <f t="array" ref="EB141">IFERROR(INDEX([1]!SAN[DK_nr],MATCH(1,('[1]3.2'!$AM141=[1]!SAN[RAS])*('[1]3.2'!EB$7=[1]SAN!$B$5:$B$154),0)),"")</f>
        <v/>
      </c>
    </row>
    <row r="142" spans="2:132" ht="12.2" customHeight="1" x14ac:dyDescent="0.2">
      <c r="B142" s="158" t="s">
        <v>716</v>
      </c>
      <c r="C142" s="159" t="s">
        <v>717</v>
      </c>
      <c r="D142" s="177"/>
      <c r="E142" s="161" t="e">
        <f>+SUMIFS([1]!Sanaudos[Suma],[1]!Sanaudos[Pagal DK RAS],$AM142)</f>
        <v>#REF!</v>
      </c>
      <c r="F142" s="161"/>
      <c r="G142" s="161"/>
      <c r="H142" s="161"/>
      <c r="I142" s="161"/>
      <c r="J142" s="161" t="e">
        <f>+SUMIFS([1]!Sanaudos_kor[Suma],[1]!Sanaudos_kor[RAS],$AM142,[1]!Sanaudos_kor[KOR_nr],J$1)</f>
        <v>#REF!</v>
      </c>
      <c r="K142" s="161" t="e">
        <f>+SUMIFS([1]!Sanaudos_kor[Suma],[1]!Sanaudos_kor[RAS],$AM142,[1]!Sanaudos_kor[KOR_nr],K$1)</f>
        <v>#REF!</v>
      </c>
      <c r="L142" s="161" t="e">
        <f>+SUMIFS([1]!Sanaudos_kor[Suma],[1]!Sanaudos_kor[RAS],$AM142,[1]!Sanaudos_kor[KOR_nr],L$1)</f>
        <v>#REF!</v>
      </c>
      <c r="M142" s="161" t="e">
        <f>+SUMIFS([1]!Sanaudos_kor[Suma],[1]!Sanaudos_kor[RAS],$AM142,[1]!Sanaudos_kor[KOR_nr],M$1)</f>
        <v>#REF!</v>
      </c>
      <c r="N142" s="161" t="e">
        <f>+SUMIFS([1]!Sanaudos_kor[Suma],[1]!Sanaudos_kor[RAS],$AM142,[1]!Sanaudos_kor[KOR_nr],N$1)</f>
        <v>#REF!</v>
      </c>
      <c r="O142" s="161" t="e">
        <f>+SUMIFS([1]!Sanaudos_kor[Suma],[1]!Sanaudos_kor[RAS],$AM142,[1]!Sanaudos_kor[KOR_nr],O$1)</f>
        <v>#REF!</v>
      </c>
      <c r="P142" s="161" t="e">
        <f>+SUMIFS([1]!Sanaudos_kor[Suma],[1]!Sanaudos_kor[RAS],$AM142,[1]!Sanaudos_kor[KOR_nr],P$1)</f>
        <v>#REF!</v>
      </c>
      <c r="Q142" s="161" t="e">
        <f>+SUMIFS([1]!Sanaudos_kor[Suma],[1]!Sanaudos_kor[RAS],$AM142,[1]!Sanaudos_kor[KOR_nr],Q$1)</f>
        <v>#REF!</v>
      </c>
      <c r="R142" s="161" t="e">
        <f>+SUMIFS([1]!Sanaudos_kor[Suma],[1]!Sanaudos_kor[RAS],$AM142,[1]!Sanaudos_kor[KOR_nr],R$1)</f>
        <v>#REF!</v>
      </c>
      <c r="S142" s="161" t="e">
        <f>+SUMIFS([1]!Sanaudos_kor[Suma],[1]!Sanaudos_kor[RAS],$AM142,[1]!Sanaudos_kor[KOR_nr],S$1)</f>
        <v>#REF!</v>
      </c>
      <c r="T142" s="161" t="e">
        <f>+SUMIFS([1]!Sanaudos_kor[Suma],[1]!Sanaudos_kor[RAS],$AM142,[1]!Sanaudos_kor[KOR_nr],T$1)</f>
        <v>#REF!</v>
      </c>
      <c r="U142" s="161" t="e">
        <f>+SUMIFS([1]!Sanaudos_kor[Suma],[1]!Sanaudos_kor[RAS],$AM142,[1]!Sanaudos_kor[KOR_nr],U$1)</f>
        <v>#REF!</v>
      </c>
      <c r="V142" s="161" t="e">
        <f>+SUMIFS([1]!Sanaudos_kor[Suma],[1]!Sanaudos_kor[RAS],$AM142,[1]!Sanaudos_kor[KOR_nr],V$1)</f>
        <v>#REF!</v>
      </c>
      <c r="W142" s="161" t="e">
        <f>+SUMIFS([1]!Sanaudos_kor[Suma],[1]!Sanaudos_kor[RAS],$AM142,[1]!Sanaudos_kor[KOR_nr],W$1)</f>
        <v>#REF!</v>
      </c>
      <c r="X142" s="161" t="e">
        <f>+SUMIFS([1]!Sanaudos_kor[Suma],[1]!Sanaudos_kor[RAS],$AM142,[1]!Sanaudos_kor[KOR_nr],X$1)</f>
        <v>#REF!</v>
      </c>
      <c r="Y142" s="161" t="e">
        <f>+SUMIFS([1]!Sanaudos_kor[Suma],[1]!Sanaudos_kor[RAS],$AM142,[1]!Sanaudos_kor[KOR_nr],Y$1)</f>
        <v>#REF!</v>
      </c>
      <c r="Z142" s="161" t="e">
        <f>+SUMIFS([1]!Sanaudos_kor[Suma],[1]!Sanaudos_kor[RAS],$AM142,[1]!Sanaudos_kor[KOR_nr],Z$1)</f>
        <v>#REF!</v>
      </c>
      <c r="AA142" s="161" t="e">
        <f>+SUMIFS([1]!Sanaudos_kor[Suma],[1]!Sanaudos_kor[RAS],$AM142,[1]!Sanaudos_kor[KOR_nr],AA$1)</f>
        <v>#REF!</v>
      </c>
      <c r="AB142" s="161" t="e">
        <f>+SUMIFS([1]!Sanaudos_kor[Suma],[1]!Sanaudos_kor[RAS],$AM142,[1]!Sanaudos_kor[KOR_nr],AB$1)</f>
        <v>#REF!</v>
      </c>
      <c r="AC142" s="161" t="e">
        <f>+SUMIFS([1]!Sanaudos_kor[Suma],[1]!Sanaudos_kor[RAS],$AM142,[1]!Sanaudos_kor[KOR_nr],AC$1)</f>
        <v>#REF!</v>
      </c>
      <c r="AD142" s="161" t="e">
        <f>+SUMIFS([1]!Sanaudos_kor[Suma],[1]!Sanaudos_kor[RAS],$AM142,[1]!Sanaudos_kor[KOR_nr],AD$1)</f>
        <v>#REF!</v>
      </c>
      <c r="AE142" s="161" t="e">
        <f>+SUMIFS([1]!Sanaudos_kor[Suma],[1]!Sanaudos_kor[RAS],$AM142,[1]!Sanaudos_kor[KOR_nr],AE$1)</f>
        <v>#REF!</v>
      </c>
      <c r="AF142" s="161" t="e">
        <f t="shared" si="12"/>
        <v>#REF!</v>
      </c>
      <c r="AG142" s="538"/>
      <c r="AL142" s="165">
        <f>+'[1]3.pagrindinis'!A145</f>
        <v>1500</v>
      </c>
      <c r="AM142" s="165">
        <f>+'[1]3.pagrindinis'!B145</f>
        <v>1500</v>
      </c>
      <c r="AN142" s="166" t="e">
        <f>+SUMIFS('[1]5'!$M$8:$M$158,'[1]5'!$C$8:$C$158,$AM142)</f>
        <v>#VALUE!</v>
      </c>
      <c r="AO142" s="167" t="e">
        <f t="shared" si="13"/>
        <v>#VALUE!</v>
      </c>
      <c r="AR142" s="151" t="str">
        <f t="array" ref="AR142">IFERROR(INDEX([1]!SAN[DK_nr],MATCH(1,('[1]3.2'!$AM142=[1]!SAN[RAS])*('[1]3.2'!AR$7=[1]SAN!$B$5:$B$154),0)),"")</f>
        <v/>
      </c>
      <c r="AS142" s="151" t="str">
        <f t="array" ref="AS142">IFERROR(INDEX([1]!SAN[DK_nr],MATCH(1,('[1]3.2'!$AM142=[1]!SAN[RAS])*('[1]3.2'!AS$7=[1]SAN!$B$5:$B$154),0)),"")</f>
        <v/>
      </c>
      <c r="AT142" s="151" t="str">
        <f t="array" ref="AT142">IFERROR(INDEX([1]!SAN[DK_nr],MATCH(1,('[1]3.2'!$AM142=[1]!SAN[RAS])*('[1]3.2'!AT$7=[1]SAN!$B$5:$B$154),0)),"")</f>
        <v/>
      </c>
      <c r="AU142" s="151" t="str">
        <f t="array" ref="AU142">IFERROR(INDEX([1]!SAN[DK_nr],MATCH(1,('[1]3.2'!$AM142=[1]!SAN[RAS])*('[1]3.2'!AU$7=[1]SAN!$B$5:$B$154),0)),"")</f>
        <v/>
      </c>
      <c r="AV142" s="151" t="str">
        <f t="array" ref="AV142">IFERROR(INDEX([1]!SAN[DK_nr],MATCH(1,('[1]3.2'!$AM142=[1]!SAN[RAS])*('[1]3.2'!AV$7=[1]SAN!$B$5:$B$154),0)),"")</f>
        <v/>
      </c>
      <c r="AW142" s="151" t="str">
        <f t="array" ref="AW142">IFERROR(INDEX([1]!SAN[DK_nr],MATCH(1,('[1]3.2'!$AM142=[1]!SAN[RAS])*('[1]3.2'!AW$7=[1]SAN!$B$5:$B$154),0)),"")</f>
        <v/>
      </c>
      <c r="AX142" s="151" t="str">
        <f t="array" ref="AX142">IFERROR(INDEX([1]!SAN[DK_nr],MATCH(1,('[1]3.2'!$AM142=[1]!SAN[RAS])*('[1]3.2'!AX$7=[1]SAN!$B$5:$B$154),0)),"")</f>
        <v/>
      </c>
      <c r="AY142" s="151" t="str">
        <f t="array" ref="AY142">IFERROR(INDEX([1]!SAN[DK_nr],MATCH(1,('[1]3.2'!$AM142=[1]!SAN[RAS])*('[1]3.2'!AY$7=[1]SAN!$B$5:$B$154),0)),"")</f>
        <v/>
      </c>
      <c r="AZ142" s="151" t="str">
        <f t="array" ref="AZ142">IFERROR(INDEX([1]!SAN[DK_nr],MATCH(1,('[1]3.2'!$AM142=[1]!SAN[RAS])*('[1]3.2'!AZ$7=[1]SAN!$B$5:$B$154),0)),"")</f>
        <v/>
      </c>
      <c r="BA142" s="151" t="str">
        <f t="array" ref="BA142">IFERROR(INDEX([1]!SAN[DK_nr],MATCH(1,('[1]3.2'!$AM142=[1]!SAN[RAS])*('[1]3.2'!BA$7=[1]SAN!$B$5:$B$154),0)),"")</f>
        <v/>
      </c>
      <c r="BB142" s="151" t="str">
        <f t="array" ref="BB142">IFERROR(INDEX([1]!SAN[DK_nr],MATCH(1,('[1]3.2'!$AM142=[1]!SAN[RAS])*('[1]3.2'!BB$7=[1]SAN!$B$5:$B$154),0)),"")</f>
        <v/>
      </c>
      <c r="BC142" s="151" t="str">
        <f t="array" ref="BC142">IFERROR(INDEX([1]!SAN[DK_nr],MATCH(1,('[1]3.2'!$AM142=[1]!SAN[RAS])*('[1]3.2'!BC$7=[1]SAN!$B$5:$B$154),0)),"")</f>
        <v/>
      </c>
      <c r="BD142" s="151" t="str">
        <f t="array" ref="BD142">IFERROR(INDEX([1]!SAN[DK_nr],MATCH(1,('[1]3.2'!$AM142=[1]!SAN[RAS])*('[1]3.2'!BD$7=[1]SAN!$B$5:$B$154),0)),"")</f>
        <v/>
      </c>
      <c r="BE142" s="151" t="str">
        <f t="array" ref="BE142">IFERROR(INDEX([1]!SAN[DK_nr],MATCH(1,('[1]3.2'!$AM142=[1]!SAN[RAS])*('[1]3.2'!BE$7=[1]SAN!$B$5:$B$154),0)),"")</f>
        <v/>
      </c>
      <c r="BF142" s="151" t="str">
        <f t="array" ref="BF142">IFERROR(INDEX([1]!SAN[DK_nr],MATCH(1,('[1]3.2'!$AM142=[1]!SAN[RAS])*('[1]3.2'!BF$7=[1]SAN!$B$5:$B$154),0)),"")</f>
        <v/>
      </c>
      <c r="BG142" s="151" t="str">
        <f t="array" ref="BG142">IFERROR(INDEX([1]!SAN[DK_nr],MATCH(1,('[1]3.2'!$AM142=[1]!SAN[RAS])*('[1]3.2'!BG$7=[1]SAN!$B$5:$B$154),0)),"")</f>
        <v/>
      </c>
      <c r="BH142" s="151" t="str">
        <f t="array" ref="BH142">IFERROR(INDEX([1]!SAN[DK_nr],MATCH(1,('[1]3.2'!$AM142=[1]!SAN[RAS])*('[1]3.2'!BH$7=[1]SAN!$B$5:$B$154),0)),"")</f>
        <v/>
      </c>
      <c r="BI142" s="151" t="str">
        <f t="array" ref="BI142">IFERROR(INDEX([1]!SAN[DK_nr],MATCH(1,('[1]3.2'!$AM142=[1]!SAN[RAS])*('[1]3.2'!BI$7=[1]SAN!$B$5:$B$154),0)),"")</f>
        <v/>
      </c>
      <c r="BJ142" s="151" t="str">
        <f t="array" ref="BJ142">IFERROR(INDEX([1]!SAN[DK_nr],MATCH(1,('[1]3.2'!$AM142=[1]!SAN[RAS])*('[1]3.2'!BJ$7=[1]SAN!$B$5:$B$154),0)),"")</f>
        <v/>
      </c>
      <c r="BK142" s="151" t="str">
        <f t="array" ref="BK142">IFERROR(INDEX([1]!SAN[DK_nr],MATCH(1,('[1]3.2'!$AM142=[1]!SAN[RAS])*('[1]3.2'!BK$7=[1]SAN!$B$5:$B$154),0)),"")</f>
        <v/>
      </c>
      <c r="BL142" s="151" t="str">
        <f t="array" ref="BL142">IFERROR(INDEX([1]!SAN[DK_nr],MATCH(1,('[1]3.2'!$AM142=[1]!SAN[RAS])*('[1]3.2'!BL$7=[1]SAN!$B$5:$B$154),0)),"")</f>
        <v/>
      </c>
      <c r="BM142" s="151" t="str">
        <f t="array" ref="BM142">IFERROR(INDEX([1]!SAN[DK_nr],MATCH(1,('[1]3.2'!$AM142=[1]!SAN[RAS])*('[1]3.2'!BM$7=[1]SAN!$B$5:$B$154),0)),"")</f>
        <v/>
      </c>
      <c r="BN142" s="151" t="str">
        <f t="array" ref="BN142">IFERROR(INDEX([1]!SAN[DK_nr],MATCH(1,('[1]3.2'!$AM142=[1]!SAN[RAS])*('[1]3.2'!BN$7=[1]SAN!$B$5:$B$154),0)),"")</f>
        <v/>
      </c>
      <c r="BO142" s="151" t="str">
        <f t="array" ref="BO142">IFERROR(INDEX([1]!SAN[DK_nr],MATCH(1,('[1]3.2'!$AM142=[1]!SAN[RAS])*('[1]3.2'!BO$7=[1]SAN!$B$5:$B$154),0)),"")</f>
        <v/>
      </c>
      <c r="BP142" s="151" t="str">
        <f t="array" ref="BP142">IFERROR(INDEX([1]!SAN[DK_nr],MATCH(1,('[1]3.2'!$AM142=[1]!SAN[RAS])*('[1]3.2'!BP$7=[1]SAN!$B$5:$B$154),0)),"")</f>
        <v/>
      </c>
      <c r="BQ142" s="151" t="str">
        <f t="array" ref="BQ142">IFERROR(INDEX([1]!SAN[DK_nr],MATCH(1,('[1]3.2'!$AM142=[1]!SAN[RAS])*('[1]3.2'!BQ$7=[1]SAN!$B$5:$B$154),0)),"")</f>
        <v/>
      </c>
      <c r="BR142" s="151" t="str">
        <f t="array" ref="BR142">IFERROR(INDEX([1]!SAN[DK_nr],MATCH(1,('[1]3.2'!$AM142=[1]!SAN[RAS])*('[1]3.2'!BR$7=[1]SAN!$B$5:$B$154),0)),"")</f>
        <v/>
      </c>
      <c r="BS142" s="151" t="str">
        <f t="array" ref="BS142">IFERROR(INDEX([1]!SAN[DK_nr],MATCH(1,('[1]3.2'!$AM142=[1]!SAN[RAS])*('[1]3.2'!BS$7=[1]SAN!$B$5:$B$154),0)),"")</f>
        <v/>
      </c>
      <c r="BT142" s="151" t="str">
        <f t="array" ref="BT142">IFERROR(INDEX([1]!SAN[DK_nr],MATCH(1,('[1]3.2'!$AM142=[1]!SAN[RAS])*('[1]3.2'!BT$7=[1]SAN!$B$5:$B$154),0)),"")</f>
        <v/>
      </c>
      <c r="BU142" s="151" t="str">
        <f t="array" ref="BU142">IFERROR(INDEX([1]!SAN[DK_nr],MATCH(1,('[1]3.2'!$AM142=[1]!SAN[RAS])*('[1]3.2'!BU$7=[1]SAN!$B$5:$B$154),0)),"")</f>
        <v/>
      </c>
      <c r="BV142" s="151" t="str">
        <f t="array" ref="BV142">IFERROR(INDEX([1]!SAN[DK_nr],MATCH(1,('[1]3.2'!$AM142=[1]!SAN[RAS])*('[1]3.2'!BV$7=[1]SAN!$B$5:$B$154),0)),"")</f>
        <v/>
      </c>
      <c r="BW142" s="151" t="str">
        <f t="array" ref="BW142">IFERROR(INDEX([1]!SAN[DK_nr],MATCH(1,('[1]3.2'!$AM142=[1]!SAN[RAS])*('[1]3.2'!BW$7=[1]SAN!$B$5:$B$154),0)),"")</f>
        <v/>
      </c>
      <c r="BX142" s="151" t="str">
        <f t="array" ref="BX142">IFERROR(INDEX([1]!SAN[DK_nr],MATCH(1,('[1]3.2'!$AM142=[1]!SAN[RAS])*('[1]3.2'!BX$7=[1]SAN!$B$5:$B$154),0)),"")</f>
        <v/>
      </c>
      <c r="BY142" s="151" t="str">
        <f t="array" ref="BY142">IFERROR(INDEX([1]!SAN[DK_nr],MATCH(1,('[1]3.2'!$AM142=[1]!SAN[RAS])*('[1]3.2'!BY$7=[1]SAN!$B$5:$B$154),0)),"")</f>
        <v/>
      </c>
      <c r="BZ142" s="151" t="str">
        <f t="array" ref="BZ142">IFERROR(INDEX([1]!SAN[DK_nr],MATCH(1,('[1]3.2'!$AM142=[1]!SAN[RAS])*('[1]3.2'!BZ$7=[1]SAN!$B$5:$B$154),0)),"")</f>
        <v/>
      </c>
      <c r="CA142" s="151" t="str">
        <f t="array" ref="CA142">IFERROR(INDEX([1]!SAN[DK_nr],MATCH(1,('[1]3.2'!$AM142=[1]!SAN[RAS])*('[1]3.2'!CA$7=[1]SAN!$B$5:$B$154),0)),"")</f>
        <v/>
      </c>
      <c r="CB142" s="151" t="str">
        <f t="array" ref="CB142">IFERROR(INDEX([1]!SAN[DK_nr],MATCH(1,('[1]3.2'!$AM142=[1]!SAN[RAS])*('[1]3.2'!CB$7=[1]SAN!$B$5:$B$154),0)),"")</f>
        <v/>
      </c>
      <c r="CC142" s="151" t="str">
        <f t="array" ref="CC142">IFERROR(INDEX([1]!SAN[DK_nr],MATCH(1,('[1]3.2'!$AM142=[1]!SAN[RAS])*('[1]3.2'!CC$7=[1]SAN!$B$5:$B$154),0)),"")</f>
        <v/>
      </c>
      <c r="CD142" s="151" t="str">
        <f t="array" ref="CD142">IFERROR(INDEX([1]!SAN[DK_nr],MATCH(1,('[1]3.2'!$AM142=[1]!SAN[RAS])*('[1]3.2'!CD$7=[1]SAN!$B$5:$B$154),0)),"")</f>
        <v/>
      </c>
      <c r="CE142" s="151" t="str">
        <f t="array" ref="CE142">IFERROR(INDEX([1]!SAN[DK_nr],MATCH(1,('[1]3.2'!$AM142=[1]!SAN[RAS])*('[1]3.2'!CE$7=[1]SAN!$B$5:$B$154),0)),"")</f>
        <v/>
      </c>
      <c r="CF142" s="151" t="str">
        <f t="array" ref="CF142">IFERROR(INDEX([1]!SAN[DK_nr],MATCH(1,('[1]3.2'!$AM142=[1]!SAN[RAS])*('[1]3.2'!CF$7=[1]SAN!$B$5:$B$154),0)),"")</f>
        <v/>
      </c>
      <c r="CG142" s="151" t="str">
        <f t="array" ref="CG142">IFERROR(INDEX([1]!SAN[DK_nr],MATCH(1,('[1]3.2'!$AM142=[1]!SAN[RAS])*('[1]3.2'!CG$7=[1]SAN!$B$5:$B$154),0)),"")</f>
        <v/>
      </c>
      <c r="CH142" s="151" t="str">
        <f t="array" ref="CH142">IFERROR(INDEX([1]!SAN[DK_nr],MATCH(1,('[1]3.2'!$AM142=[1]!SAN[RAS])*('[1]3.2'!CH$7=[1]SAN!$B$5:$B$154),0)),"")</f>
        <v/>
      </c>
      <c r="CI142" s="151" t="str">
        <f t="array" ref="CI142">IFERROR(INDEX([1]!SAN[DK_nr],MATCH(1,('[1]3.2'!$AM142=[1]!SAN[RAS])*('[1]3.2'!CI$7=[1]SAN!$B$5:$B$154),0)),"")</f>
        <v/>
      </c>
      <c r="CJ142" s="151" t="str">
        <f t="array" ref="CJ142">IFERROR(INDEX([1]!SAN[DK_nr],MATCH(1,('[1]3.2'!$AM142=[1]!SAN[RAS])*('[1]3.2'!CJ$7=[1]SAN!$B$5:$B$154),0)),"")</f>
        <v/>
      </c>
      <c r="CK142" s="151" t="str">
        <f t="array" ref="CK142">IFERROR(INDEX([1]!SAN[DK_nr],MATCH(1,('[1]3.2'!$AM142=[1]!SAN[RAS])*('[1]3.2'!CK$7=[1]SAN!$B$5:$B$154),0)),"")</f>
        <v/>
      </c>
      <c r="CL142" s="151" t="str">
        <f t="array" ref="CL142">IFERROR(INDEX([1]!SAN[DK_nr],MATCH(1,('[1]3.2'!$AM142=[1]!SAN[RAS])*('[1]3.2'!CL$7=[1]SAN!$B$5:$B$154),0)),"")</f>
        <v/>
      </c>
      <c r="CM142" s="151" t="str">
        <f t="array" ref="CM142">IFERROR(INDEX([1]!SAN[DK_nr],MATCH(1,('[1]3.2'!$AM142=[1]!SAN[RAS])*('[1]3.2'!CM$7=[1]SAN!$B$5:$B$154),0)),"")</f>
        <v/>
      </c>
      <c r="CN142" s="151" t="str">
        <f t="array" ref="CN142">IFERROR(INDEX([1]!SAN[DK_nr],MATCH(1,('[1]3.2'!$AM142=[1]!SAN[RAS])*('[1]3.2'!CN$7=[1]SAN!$B$5:$B$154),0)),"")</f>
        <v/>
      </c>
      <c r="CO142" s="151" t="str">
        <f t="array" ref="CO142">IFERROR(INDEX([1]!SAN[DK_nr],MATCH(1,('[1]3.2'!$AM142=[1]!SAN[RAS])*('[1]3.2'!CO$7=[1]SAN!$B$5:$B$154),0)),"")</f>
        <v/>
      </c>
      <c r="CP142" s="151" t="str">
        <f t="array" ref="CP142">IFERROR(INDEX([1]!SAN[DK_nr],MATCH(1,('[1]3.2'!$AM142=[1]!SAN[RAS])*('[1]3.2'!CP$7=[1]SAN!$B$5:$B$154),0)),"")</f>
        <v/>
      </c>
      <c r="CQ142" s="151" t="str">
        <f t="array" ref="CQ142">IFERROR(INDEX([1]!SAN[DK_nr],MATCH(1,('[1]3.2'!$AM142=[1]!SAN[RAS])*('[1]3.2'!CQ$7=[1]SAN!$B$5:$B$154),0)),"")</f>
        <v/>
      </c>
      <c r="CR142" s="151" t="str">
        <f t="array" ref="CR142">IFERROR(INDEX([1]!SAN[DK_nr],MATCH(1,('[1]3.2'!$AM142=[1]!SAN[RAS])*('[1]3.2'!CR$7=[1]SAN!$B$5:$B$154),0)),"")</f>
        <v/>
      </c>
      <c r="CS142" s="151" t="str">
        <f t="array" ref="CS142">IFERROR(INDEX([1]!SAN[DK_nr],MATCH(1,('[1]3.2'!$AM142=[1]!SAN[RAS])*('[1]3.2'!CS$7=[1]SAN!$B$5:$B$154),0)),"")</f>
        <v/>
      </c>
      <c r="CT142" s="151" t="str">
        <f t="array" ref="CT142">IFERROR(INDEX([1]!SAN[DK_nr],MATCH(1,('[1]3.2'!$AM142=[1]!SAN[RAS])*('[1]3.2'!CT$7=[1]SAN!$B$5:$B$154),0)),"")</f>
        <v/>
      </c>
      <c r="CU142" s="151" t="str">
        <f t="array" ref="CU142">IFERROR(INDEX([1]!SAN[DK_nr],MATCH(1,('[1]3.2'!$AM142=[1]!SAN[RAS])*('[1]3.2'!CU$7=[1]SAN!$B$5:$B$154),0)),"")</f>
        <v/>
      </c>
      <c r="CV142" s="151" t="str">
        <f t="array" ref="CV142">IFERROR(INDEX([1]!SAN[DK_nr],MATCH(1,('[1]3.2'!$AM142=[1]!SAN[RAS])*('[1]3.2'!CV$7=[1]SAN!$B$5:$B$154),0)),"")</f>
        <v/>
      </c>
      <c r="CW142" s="151" t="str">
        <f t="array" ref="CW142">IFERROR(INDEX([1]!SAN[DK_nr],MATCH(1,('[1]3.2'!$AM142=[1]!SAN[RAS])*('[1]3.2'!CW$7=[1]SAN!$B$5:$B$154),0)),"")</f>
        <v/>
      </c>
      <c r="CX142" s="151" t="str">
        <f t="array" ref="CX142">IFERROR(INDEX([1]!SAN[DK_nr],MATCH(1,('[1]3.2'!$AM142=[1]!SAN[RAS])*('[1]3.2'!CX$7=[1]SAN!$B$5:$B$154),0)),"")</f>
        <v/>
      </c>
      <c r="CY142" s="151" t="str">
        <f t="array" ref="CY142">IFERROR(INDEX([1]!SAN[DK_nr],MATCH(1,('[1]3.2'!$AM142=[1]!SAN[RAS])*('[1]3.2'!CY$7=[1]SAN!$B$5:$B$154),0)),"")</f>
        <v/>
      </c>
      <c r="CZ142" s="151" t="str">
        <f t="array" ref="CZ142">IFERROR(INDEX([1]!SAN[DK_nr],MATCH(1,('[1]3.2'!$AM142=[1]!SAN[RAS])*('[1]3.2'!CZ$7=[1]SAN!$B$5:$B$154),0)),"")</f>
        <v/>
      </c>
      <c r="DA142" s="151" t="str">
        <f t="array" ref="DA142">IFERROR(INDEX([1]!SAN[DK_nr],MATCH(1,('[1]3.2'!$AM142=[1]!SAN[RAS])*('[1]3.2'!DA$7=[1]SAN!$B$5:$B$154),0)),"")</f>
        <v/>
      </c>
      <c r="DB142" s="151" t="str">
        <f t="array" ref="DB142">IFERROR(INDEX([1]!SAN[DK_nr],MATCH(1,('[1]3.2'!$AM142=[1]!SAN[RAS])*('[1]3.2'!DB$7=[1]SAN!$B$5:$B$154),0)),"")</f>
        <v/>
      </c>
      <c r="DC142" s="151" t="str">
        <f t="array" ref="DC142">IFERROR(INDEX([1]!SAN[DK_nr],MATCH(1,('[1]3.2'!$AM142=[1]!SAN[RAS])*('[1]3.2'!DC$7=[1]SAN!$B$5:$B$154),0)),"")</f>
        <v/>
      </c>
      <c r="DD142" s="151" t="str">
        <f t="array" ref="DD142">IFERROR(INDEX([1]!SAN[DK_nr],MATCH(1,('[1]3.2'!$AM142=[1]!SAN[RAS])*('[1]3.2'!DD$7=[1]SAN!$B$5:$B$154),0)),"")</f>
        <v/>
      </c>
      <c r="DE142" s="151" t="str">
        <f t="array" ref="DE142">IFERROR(INDEX([1]!SAN[DK_nr],MATCH(1,('[1]3.2'!$AM142=[1]!SAN[RAS])*('[1]3.2'!DE$7=[1]SAN!$B$5:$B$154),0)),"")</f>
        <v/>
      </c>
      <c r="DF142" s="151" t="str">
        <f t="array" ref="DF142">IFERROR(INDEX([1]!SAN[DK_nr],MATCH(1,('[1]3.2'!$AM142=[1]!SAN[RAS])*('[1]3.2'!DF$7=[1]SAN!$B$5:$B$154),0)),"")</f>
        <v/>
      </c>
      <c r="DG142" s="151" t="str">
        <f t="array" ref="DG142">IFERROR(INDEX([1]!SAN[DK_nr],MATCH(1,('[1]3.2'!$AM142=[1]!SAN[RAS])*('[1]3.2'!DG$7=[1]SAN!$B$5:$B$154),0)),"")</f>
        <v/>
      </c>
      <c r="DH142" s="151" t="str">
        <f t="array" ref="DH142">IFERROR(INDEX([1]!SAN[DK_nr],MATCH(1,('[1]3.2'!$AM142=[1]!SAN[RAS])*('[1]3.2'!DH$7=[1]SAN!$B$5:$B$154),0)),"")</f>
        <v/>
      </c>
      <c r="DI142" s="151" t="str">
        <f t="array" ref="DI142">IFERROR(INDEX([1]!SAN[DK_nr],MATCH(1,('[1]3.2'!$AM142=[1]!SAN[RAS])*('[1]3.2'!DI$7=[1]SAN!$B$5:$B$154),0)),"")</f>
        <v/>
      </c>
      <c r="DJ142" s="151" t="str">
        <f t="array" ref="DJ142">IFERROR(INDEX([1]!SAN[DK_nr],MATCH(1,('[1]3.2'!$AM142=[1]!SAN[RAS])*('[1]3.2'!DJ$7=[1]SAN!$B$5:$B$154),0)),"")</f>
        <v/>
      </c>
      <c r="DK142" s="151" t="str">
        <f t="array" ref="DK142">IFERROR(INDEX([1]!SAN[DK_nr],MATCH(1,('[1]3.2'!$AM142=[1]!SAN[RAS])*('[1]3.2'!DK$7=[1]SAN!$B$5:$B$154),0)),"")</f>
        <v/>
      </c>
      <c r="DL142" s="151" t="str">
        <f t="array" ref="DL142">IFERROR(INDEX([1]!SAN[DK_nr],MATCH(1,('[1]3.2'!$AM142=[1]!SAN[RAS])*('[1]3.2'!DL$7=[1]SAN!$B$5:$B$154),0)),"")</f>
        <v/>
      </c>
      <c r="DM142" s="151" t="str">
        <f t="array" ref="DM142">IFERROR(INDEX([1]!SAN[DK_nr],MATCH(1,('[1]3.2'!$AM142=[1]!SAN[RAS])*('[1]3.2'!DM$7=[1]SAN!$B$5:$B$154),0)),"")</f>
        <v/>
      </c>
      <c r="DN142" s="151" t="str">
        <f t="array" ref="DN142">IFERROR(INDEX([1]!SAN[DK_nr],MATCH(1,('[1]3.2'!$AM142=[1]!SAN[RAS])*('[1]3.2'!DN$7=[1]SAN!$B$5:$B$154),0)),"")</f>
        <v/>
      </c>
      <c r="DO142" s="151" t="str">
        <f t="array" ref="DO142">IFERROR(INDEX([1]!SAN[DK_nr],MATCH(1,('[1]3.2'!$AM142=[1]!SAN[RAS])*('[1]3.2'!DO$7=[1]SAN!$B$5:$B$154),0)),"")</f>
        <v/>
      </c>
      <c r="DP142" s="151" t="str">
        <f t="array" ref="DP142">IFERROR(INDEX([1]!SAN[DK_nr],MATCH(1,('[1]3.2'!$AM142=[1]!SAN[RAS])*('[1]3.2'!DP$7=[1]SAN!$B$5:$B$154),0)),"")</f>
        <v/>
      </c>
      <c r="DQ142" s="151" t="str">
        <f t="array" ref="DQ142">IFERROR(INDEX([1]!SAN[DK_nr],MATCH(1,('[1]3.2'!$AM142=[1]!SAN[RAS])*('[1]3.2'!DQ$7=[1]SAN!$B$5:$B$154),0)),"")</f>
        <v/>
      </c>
      <c r="DR142" s="151" t="str">
        <f t="array" ref="DR142">IFERROR(INDEX([1]!SAN[DK_nr],MATCH(1,('[1]3.2'!$AM142=[1]!SAN[RAS])*('[1]3.2'!DR$7=[1]SAN!$B$5:$B$154),0)),"")</f>
        <v/>
      </c>
      <c r="DS142" s="151" t="str">
        <f t="array" ref="DS142">IFERROR(INDEX([1]!SAN[DK_nr],MATCH(1,('[1]3.2'!$AM142=[1]!SAN[RAS])*('[1]3.2'!DS$7=[1]SAN!$B$5:$B$154),0)),"")</f>
        <v/>
      </c>
      <c r="DT142" s="151" t="str">
        <f t="array" ref="DT142">IFERROR(INDEX([1]!SAN[DK_nr],MATCH(1,('[1]3.2'!$AM142=[1]!SAN[RAS])*('[1]3.2'!DT$7=[1]SAN!$B$5:$B$154),0)),"")</f>
        <v/>
      </c>
      <c r="DU142" s="151" t="str">
        <f t="array" ref="DU142">IFERROR(INDEX([1]!SAN[DK_nr],MATCH(1,('[1]3.2'!$AM142=[1]!SAN[RAS])*('[1]3.2'!DU$7=[1]SAN!$B$5:$B$154),0)),"")</f>
        <v/>
      </c>
      <c r="DV142" s="151" t="str">
        <f t="array" ref="DV142">IFERROR(INDEX([1]!SAN[DK_nr],MATCH(1,('[1]3.2'!$AM142=[1]!SAN[RAS])*('[1]3.2'!DV$7=[1]SAN!$B$5:$B$154),0)),"")</f>
        <v/>
      </c>
      <c r="DW142" s="151" t="str">
        <f t="array" ref="DW142">IFERROR(INDEX([1]!SAN[DK_nr],MATCH(1,('[1]3.2'!$AM142=[1]!SAN[RAS])*('[1]3.2'!DW$7=[1]SAN!$B$5:$B$154),0)),"")</f>
        <v/>
      </c>
      <c r="DX142" s="151" t="str">
        <f t="array" ref="DX142">IFERROR(INDEX([1]!SAN[DK_nr],MATCH(1,('[1]3.2'!$AM142=[1]!SAN[RAS])*('[1]3.2'!DX$7=[1]SAN!$B$5:$B$154),0)),"")</f>
        <v/>
      </c>
      <c r="DY142" s="151" t="str">
        <f t="array" ref="DY142">IFERROR(INDEX([1]!SAN[DK_nr],MATCH(1,('[1]3.2'!$AM142=[1]!SAN[RAS])*('[1]3.2'!DY$7=[1]SAN!$B$5:$B$154),0)),"")</f>
        <v/>
      </c>
      <c r="DZ142" s="151" t="str">
        <f t="array" ref="DZ142">IFERROR(INDEX([1]!SAN[DK_nr],MATCH(1,('[1]3.2'!$AM142=[1]!SAN[RAS])*('[1]3.2'!DZ$7=[1]SAN!$B$5:$B$154),0)),"")</f>
        <v/>
      </c>
      <c r="EA142" s="151" t="str">
        <f t="array" ref="EA142">IFERROR(INDEX([1]!SAN[DK_nr],MATCH(1,('[1]3.2'!$AM142=[1]!SAN[RAS])*('[1]3.2'!EA$7=[1]SAN!$B$5:$B$154),0)),"")</f>
        <v/>
      </c>
      <c r="EB142" s="151" t="str">
        <f t="array" ref="EB142">IFERROR(INDEX([1]!SAN[DK_nr],MATCH(1,('[1]3.2'!$AM142=[1]!SAN[RAS])*('[1]3.2'!EB$7=[1]SAN!$B$5:$B$154),0)),"")</f>
        <v/>
      </c>
    </row>
    <row r="143" spans="2:132" ht="12.2" customHeight="1" x14ac:dyDescent="0.2">
      <c r="B143" s="168" t="s">
        <v>718</v>
      </c>
      <c r="C143" s="169" t="s">
        <v>719</v>
      </c>
      <c r="D143" s="170" t="str">
        <f t="shared" ref="D143:D157" si="14">+AR143&amp;" "&amp;AS143&amp;" "&amp;AT143&amp;" "&amp;AU143&amp;" "&amp;AV143&amp;" "&amp;AW143&amp;" "&amp;AX143&amp;" "&amp;AY143&amp;" "&amp;AZ143&amp;" "&amp;BA143&amp;" "&amp;BB143&amp;" "&amp;BC143&amp;" "&amp;BD143&amp;" "&amp;BE143&amp;" "&amp;BF143&amp;" "&amp;BG143&amp;" "&amp;BH143&amp;" "&amp;BI143&amp;" "&amp;BJ143&amp;" "&amp;BK143&amp;" "&amp;BL143&amp;" "&amp;BM143&amp;" "&amp;BN143&amp;" "&amp;BO143&amp;" "&amp;BP143&amp;" "&amp;BQ143&amp;" "&amp;BR143&amp;" "&amp;BS143&amp;" "&amp;BT143&amp;" "&amp;BU143&amp;" "&amp;BV143&amp;" "&amp;BW143&amp;" "&amp;BX143&amp;" "&amp;BY143&amp;" "&amp;BZ143&amp;" "&amp;CA143&amp;" "&amp;CB143&amp;" "&amp;CC143&amp;" "&amp;CD143&amp;" "&amp;CE143&amp;" "&amp;CF143&amp;" "&amp;CG143&amp;" "&amp;CH143&amp;" "&amp;CI143&amp;" "&amp;CJ143&amp;" "&amp;CK143&amp;" "&amp;CL143&amp;" "&amp;CM143&amp;" "&amp;CN143&amp;" "&amp;CO143&amp;" "&amp;CP143&amp;" "&amp;CQ143&amp;" "&amp;CR143&amp;" "&amp;CS143&amp;" "&amp;CT143&amp;" "&amp;CU143&amp;" "&amp;CV143&amp;" "&amp;CW143&amp;" "&amp;CX143&amp;" "&amp;CY143&amp;" "&amp;CZ143&amp;" "&amp;DA143&amp;" "&amp;DB143&amp;" "&amp;DC143&amp;" "&amp;DD143&amp;" "&amp;DE143&amp;" "&amp;DF143&amp;" "&amp;DG143&amp;" "&amp;DH143&amp;" "&amp;DI143&amp;" "&amp;DJ143&amp;" "&amp;DK143&amp;" "&amp;DL143&amp;" "&amp;DM143&amp;" "&amp;DN143&amp;" "&amp;DO143&amp;" "&amp;DP143&amp;" "&amp;DQ143&amp;" "&amp;DR143&amp;" "&amp;DS143&amp;" "&amp;DT143&amp;" "&amp;DU143&amp;" "&amp;DV143&amp;" "&amp;DW143&amp;" "&amp;DX143&amp;" "&amp;DY143&amp;" "&amp;DZ143&amp;" "&amp;EA143&amp;" "&amp;EB143</f>
        <v xml:space="preserve">                                                                                        </v>
      </c>
      <c r="E143" s="171" t="e">
        <f>+SUMIFS([1]!Sanaudos[Suma],[1]!Sanaudos[Pagal DK RAS],$AM143)</f>
        <v>#REF!</v>
      </c>
      <c r="F143" s="171"/>
      <c r="G143" s="171"/>
      <c r="H143" s="171"/>
      <c r="I143" s="171"/>
      <c r="J143" s="171" t="e">
        <f>+SUMIFS([1]!Sanaudos_kor[Suma],[1]!Sanaudos_kor[RAS],$AM143,[1]!Sanaudos_kor[KOR_nr],J$1)</f>
        <v>#REF!</v>
      </c>
      <c r="K143" s="171" t="e">
        <f>+SUMIFS([1]!Sanaudos_kor[Suma],[1]!Sanaudos_kor[RAS],$AM143,[1]!Sanaudos_kor[KOR_nr],K$1)</f>
        <v>#REF!</v>
      </c>
      <c r="L143" s="171" t="e">
        <f>+SUMIFS([1]!Sanaudos_kor[Suma],[1]!Sanaudos_kor[RAS],$AM143,[1]!Sanaudos_kor[KOR_nr],L$1)</f>
        <v>#REF!</v>
      </c>
      <c r="M143" s="171" t="e">
        <f>+SUMIFS([1]!Sanaudos_kor[Suma],[1]!Sanaudos_kor[RAS],$AM143,[1]!Sanaudos_kor[KOR_nr],M$1)</f>
        <v>#REF!</v>
      </c>
      <c r="N143" s="171" t="e">
        <f>+SUMIFS([1]!Sanaudos_kor[Suma],[1]!Sanaudos_kor[RAS],$AM143,[1]!Sanaudos_kor[KOR_nr],N$1)</f>
        <v>#REF!</v>
      </c>
      <c r="O143" s="171" t="e">
        <f>+SUMIFS([1]!Sanaudos_kor[Suma],[1]!Sanaudos_kor[RAS],$AM143,[1]!Sanaudos_kor[KOR_nr],O$1)</f>
        <v>#REF!</v>
      </c>
      <c r="P143" s="171" t="e">
        <f>+SUMIFS([1]!Sanaudos_kor[Suma],[1]!Sanaudos_kor[RAS],$AM143,[1]!Sanaudos_kor[KOR_nr],P$1)</f>
        <v>#REF!</v>
      </c>
      <c r="Q143" s="171" t="e">
        <f>+SUMIFS([1]!Sanaudos_kor[Suma],[1]!Sanaudos_kor[RAS],$AM143,[1]!Sanaudos_kor[KOR_nr],Q$1)</f>
        <v>#REF!</v>
      </c>
      <c r="R143" s="171" t="e">
        <f>+SUMIFS([1]!Sanaudos_kor[Suma],[1]!Sanaudos_kor[RAS],$AM143,[1]!Sanaudos_kor[KOR_nr],R$1)</f>
        <v>#REF!</v>
      </c>
      <c r="S143" s="171" t="e">
        <f>+SUMIFS([1]!Sanaudos_kor[Suma],[1]!Sanaudos_kor[RAS],$AM143,[1]!Sanaudos_kor[KOR_nr],S$1)</f>
        <v>#REF!</v>
      </c>
      <c r="T143" s="171" t="e">
        <f>+SUMIFS([1]!Sanaudos_kor[Suma],[1]!Sanaudos_kor[RAS],$AM143,[1]!Sanaudos_kor[KOR_nr],T$1)</f>
        <v>#REF!</v>
      </c>
      <c r="U143" s="171" t="e">
        <f>+SUMIFS([1]!Sanaudos_kor[Suma],[1]!Sanaudos_kor[RAS],$AM143,[1]!Sanaudos_kor[KOR_nr],U$1)</f>
        <v>#REF!</v>
      </c>
      <c r="V143" s="171" t="e">
        <f>+SUMIFS([1]!Sanaudos_kor[Suma],[1]!Sanaudos_kor[RAS],$AM143,[1]!Sanaudos_kor[KOR_nr],V$1)</f>
        <v>#REF!</v>
      </c>
      <c r="W143" s="171" t="e">
        <f>+SUMIFS([1]!Sanaudos_kor[Suma],[1]!Sanaudos_kor[RAS],$AM143,[1]!Sanaudos_kor[KOR_nr],W$1)</f>
        <v>#REF!</v>
      </c>
      <c r="X143" s="171" t="e">
        <f>+SUMIFS([1]!Sanaudos_kor[Suma],[1]!Sanaudos_kor[RAS],$AM143,[1]!Sanaudos_kor[KOR_nr],X$1)</f>
        <v>#REF!</v>
      </c>
      <c r="Y143" s="171" t="e">
        <f>+SUMIFS([1]!Sanaudos_kor[Suma],[1]!Sanaudos_kor[RAS],$AM143,[1]!Sanaudos_kor[KOR_nr],Y$1)</f>
        <v>#REF!</v>
      </c>
      <c r="Z143" s="171" t="e">
        <f>+SUMIFS([1]!Sanaudos_kor[Suma],[1]!Sanaudos_kor[RAS],$AM143,[1]!Sanaudos_kor[KOR_nr],Z$1)</f>
        <v>#REF!</v>
      </c>
      <c r="AA143" s="171" t="e">
        <f>+SUMIFS([1]!Sanaudos_kor[Suma],[1]!Sanaudos_kor[RAS],$AM143,[1]!Sanaudos_kor[KOR_nr],AA$1)</f>
        <v>#REF!</v>
      </c>
      <c r="AB143" s="171" t="e">
        <f>+SUMIFS([1]!Sanaudos_kor[Suma],[1]!Sanaudos_kor[RAS],$AM143,[1]!Sanaudos_kor[KOR_nr],AB$1)</f>
        <v>#REF!</v>
      </c>
      <c r="AC143" s="171" t="e">
        <f>+SUMIFS([1]!Sanaudos_kor[Suma],[1]!Sanaudos_kor[RAS],$AM143,[1]!Sanaudos_kor[KOR_nr],AC$1)</f>
        <v>#REF!</v>
      </c>
      <c r="AD143" s="171" t="e">
        <f>+SUMIFS([1]!Sanaudos_kor[Suma],[1]!Sanaudos_kor[RAS],$AM143,[1]!Sanaudos_kor[KOR_nr],AD$1)</f>
        <v>#REF!</v>
      </c>
      <c r="AE143" s="171" t="e">
        <f>+SUMIFS([1]!Sanaudos_kor[Suma],[1]!Sanaudos_kor[RAS],$AM143,[1]!Sanaudos_kor[KOR_nr],AE$1)</f>
        <v>#REF!</v>
      </c>
      <c r="AF143" s="171" t="e">
        <f t="shared" si="12"/>
        <v>#REF!</v>
      </c>
      <c r="AG143" s="538"/>
      <c r="AL143" s="172">
        <f>+'[1]3.pagrindinis'!A146</f>
        <v>1500</v>
      </c>
      <c r="AM143" s="172">
        <f>+'[1]3.pagrindinis'!B146</f>
        <v>1501</v>
      </c>
      <c r="AN143" s="166" t="e">
        <f>+SUMIFS('[1]5'!$M$8:$M$158,'[1]5'!$C$8:$C$158,$AM143)</f>
        <v>#VALUE!</v>
      </c>
      <c r="AO143" s="167" t="e">
        <f t="shared" si="13"/>
        <v>#VALUE!</v>
      </c>
      <c r="AR143" s="151" t="str">
        <f t="array" ref="AR143">IFERROR(INDEX([1]!SAN[DK_nr],MATCH(1,('[1]3.2'!$AM143=[1]!SAN[RAS])*('[1]3.2'!AR$7=[1]SAN!$B$5:$B$154),0)),"")</f>
        <v/>
      </c>
      <c r="AS143" s="151" t="str">
        <f t="array" ref="AS143">IFERROR(INDEX([1]!SAN[DK_nr],MATCH(1,('[1]3.2'!$AM143=[1]!SAN[RAS])*('[1]3.2'!AS$7=[1]SAN!$B$5:$B$154),0)),"")</f>
        <v/>
      </c>
      <c r="AT143" s="151" t="str">
        <f t="array" ref="AT143">IFERROR(INDEX([1]!SAN[DK_nr],MATCH(1,('[1]3.2'!$AM143=[1]!SAN[RAS])*('[1]3.2'!AT$7=[1]SAN!$B$5:$B$154),0)),"")</f>
        <v/>
      </c>
      <c r="AU143" s="151" t="str">
        <f t="array" ref="AU143">IFERROR(INDEX([1]!SAN[DK_nr],MATCH(1,('[1]3.2'!$AM143=[1]!SAN[RAS])*('[1]3.2'!AU$7=[1]SAN!$B$5:$B$154),0)),"")</f>
        <v/>
      </c>
      <c r="AV143" s="151" t="str">
        <f t="array" ref="AV143">IFERROR(INDEX([1]!SAN[DK_nr],MATCH(1,('[1]3.2'!$AM143=[1]!SAN[RAS])*('[1]3.2'!AV$7=[1]SAN!$B$5:$B$154),0)),"")</f>
        <v/>
      </c>
      <c r="AW143" s="151" t="str">
        <f t="array" ref="AW143">IFERROR(INDEX([1]!SAN[DK_nr],MATCH(1,('[1]3.2'!$AM143=[1]!SAN[RAS])*('[1]3.2'!AW$7=[1]SAN!$B$5:$B$154),0)),"")</f>
        <v/>
      </c>
      <c r="AX143" s="151" t="str">
        <f t="array" ref="AX143">IFERROR(INDEX([1]!SAN[DK_nr],MATCH(1,('[1]3.2'!$AM143=[1]!SAN[RAS])*('[1]3.2'!AX$7=[1]SAN!$B$5:$B$154),0)),"")</f>
        <v/>
      </c>
      <c r="AY143" s="151" t="str">
        <f t="array" ref="AY143">IFERROR(INDEX([1]!SAN[DK_nr],MATCH(1,('[1]3.2'!$AM143=[1]!SAN[RAS])*('[1]3.2'!AY$7=[1]SAN!$B$5:$B$154),0)),"")</f>
        <v/>
      </c>
      <c r="AZ143" s="151" t="str">
        <f t="array" ref="AZ143">IFERROR(INDEX([1]!SAN[DK_nr],MATCH(1,('[1]3.2'!$AM143=[1]!SAN[RAS])*('[1]3.2'!AZ$7=[1]SAN!$B$5:$B$154),0)),"")</f>
        <v/>
      </c>
      <c r="BA143" s="151" t="str">
        <f t="array" ref="BA143">IFERROR(INDEX([1]!SAN[DK_nr],MATCH(1,('[1]3.2'!$AM143=[1]!SAN[RAS])*('[1]3.2'!BA$7=[1]SAN!$B$5:$B$154),0)),"")</f>
        <v/>
      </c>
      <c r="BB143" s="151" t="str">
        <f t="array" ref="BB143">IFERROR(INDEX([1]!SAN[DK_nr],MATCH(1,('[1]3.2'!$AM143=[1]!SAN[RAS])*('[1]3.2'!BB$7=[1]SAN!$B$5:$B$154),0)),"")</f>
        <v/>
      </c>
      <c r="BC143" s="151" t="str">
        <f t="array" ref="BC143">IFERROR(INDEX([1]!SAN[DK_nr],MATCH(1,('[1]3.2'!$AM143=[1]!SAN[RAS])*('[1]3.2'!BC$7=[1]SAN!$B$5:$B$154),0)),"")</f>
        <v/>
      </c>
      <c r="BD143" s="151" t="str">
        <f t="array" ref="BD143">IFERROR(INDEX([1]!SAN[DK_nr],MATCH(1,('[1]3.2'!$AM143=[1]!SAN[RAS])*('[1]3.2'!BD$7=[1]SAN!$B$5:$B$154),0)),"")</f>
        <v/>
      </c>
      <c r="BE143" s="151" t="str">
        <f t="array" ref="BE143">IFERROR(INDEX([1]!SAN[DK_nr],MATCH(1,('[1]3.2'!$AM143=[1]!SAN[RAS])*('[1]3.2'!BE$7=[1]SAN!$B$5:$B$154),0)),"")</f>
        <v/>
      </c>
      <c r="BF143" s="151" t="str">
        <f t="array" ref="BF143">IFERROR(INDEX([1]!SAN[DK_nr],MATCH(1,('[1]3.2'!$AM143=[1]!SAN[RAS])*('[1]3.2'!BF$7=[1]SAN!$B$5:$B$154),0)),"")</f>
        <v/>
      </c>
      <c r="BG143" s="151" t="str">
        <f t="array" ref="BG143">IFERROR(INDEX([1]!SAN[DK_nr],MATCH(1,('[1]3.2'!$AM143=[1]!SAN[RAS])*('[1]3.2'!BG$7=[1]SAN!$B$5:$B$154),0)),"")</f>
        <v/>
      </c>
      <c r="BH143" s="151" t="str">
        <f t="array" ref="BH143">IFERROR(INDEX([1]!SAN[DK_nr],MATCH(1,('[1]3.2'!$AM143=[1]!SAN[RAS])*('[1]3.2'!BH$7=[1]SAN!$B$5:$B$154),0)),"")</f>
        <v/>
      </c>
      <c r="BI143" s="151" t="str">
        <f t="array" ref="BI143">IFERROR(INDEX([1]!SAN[DK_nr],MATCH(1,('[1]3.2'!$AM143=[1]!SAN[RAS])*('[1]3.2'!BI$7=[1]SAN!$B$5:$B$154),0)),"")</f>
        <v/>
      </c>
      <c r="BJ143" s="151" t="str">
        <f t="array" ref="BJ143">IFERROR(INDEX([1]!SAN[DK_nr],MATCH(1,('[1]3.2'!$AM143=[1]!SAN[RAS])*('[1]3.2'!BJ$7=[1]SAN!$B$5:$B$154),0)),"")</f>
        <v/>
      </c>
      <c r="BK143" s="151" t="str">
        <f t="array" ref="BK143">IFERROR(INDEX([1]!SAN[DK_nr],MATCH(1,('[1]3.2'!$AM143=[1]!SAN[RAS])*('[1]3.2'!BK$7=[1]SAN!$B$5:$B$154),0)),"")</f>
        <v/>
      </c>
      <c r="BL143" s="151" t="str">
        <f t="array" ref="BL143">IFERROR(INDEX([1]!SAN[DK_nr],MATCH(1,('[1]3.2'!$AM143=[1]!SAN[RAS])*('[1]3.2'!BL$7=[1]SAN!$B$5:$B$154),0)),"")</f>
        <v/>
      </c>
      <c r="BM143" s="151" t="str">
        <f t="array" ref="BM143">IFERROR(INDEX([1]!SAN[DK_nr],MATCH(1,('[1]3.2'!$AM143=[1]!SAN[RAS])*('[1]3.2'!BM$7=[1]SAN!$B$5:$B$154),0)),"")</f>
        <v/>
      </c>
      <c r="BN143" s="151" t="str">
        <f t="array" ref="BN143">IFERROR(INDEX([1]!SAN[DK_nr],MATCH(1,('[1]3.2'!$AM143=[1]!SAN[RAS])*('[1]3.2'!BN$7=[1]SAN!$B$5:$B$154),0)),"")</f>
        <v/>
      </c>
      <c r="BO143" s="151" t="str">
        <f t="array" ref="BO143">IFERROR(INDEX([1]!SAN[DK_nr],MATCH(1,('[1]3.2'!$AM143=[1]!SAN[RAS])*('[1]3.2'!BO$7=[1]SAN!$B$5:$B$154),0)),"")</f>
        <v/>
      </c>
      <c r="BP143" s="151" t="str">
        <f t="array" ref="BP143">IFERROR(INDEX([1]!SAN[DK_nr],MATCH(1,('[1]3.2'!$AM143=[1]!SAN[RAS])*('[1]3.2'!BP$7=[1]SAN!$B$5:$B$154),0)),"")</f>
        <v/>
      </c>
      <c r="BQ143" s="151" t="str">
        <f t="array" ref="BQ143">IFERROR(INDEX([1]!SAN[DK_nr],MATCH(1,('[1]3.2'!$AM143=[1]!SAN[RAS])*('[1]3.2'!BQ$7=[1]SAN!$B$5:$B$154),0)),"")</f>
        <v/>
      </c>
      <c r="BR143" s="151" t="str">
        <f t="array" ref="BR143">IFERROR(INDEX([1]!SAN[DK_nr],MATCH(1,('[1]3.2'!$AM143=[1]!SAN[RAS])*('[1]3.2'!BR$7=[1]SAN!$B$5:$B$154),0)),"")</f>
        <v/>
      </c>
      <c r="BS143" s="151" t="str">
        <f t="array" ref="BS143">IFERROR(INDEX([1]!SAN[DK_nr],MATCH(1,('[1]3.2'!$AM143=[1]!SAN[RAS])*('[1]3.2'!BS$7=[1]SAN!$B$5:$B$154),0)),"")</f>
        <v/>
      </c>
      <c r="BT143" s="151" t="str">
        <f t="array" ref="BT143">IFERROR(INDEX([1]!SAN[DK_nr],MATCH(1,('[1]3.2'!$AM143=[1]!SAN[RAS])*('[1]3.2'!BT$7=[1]SAN!$B$5:$B$154),0)),"")</f>
        <v/>
      </c>
      <c r="BU143" s="151" t="str">
        <f t="array" ref="BU143">IFERROR(INDEX([1]!SAN[DK_nr],MATCH(1,('[1]3.2'!$AM143=[1]!SAN[RAS])*('[1]3.2'!BU$7=[1]SAN!$B$5:$B$154),0)),"")</f>
        <v/>
      </c>
      <c r="BV143" s="151" t="str">
        <f t="array" ref="BV143">IFERROR(INDEX([1]!SAN[DK_nr],MATCH(1,('[1]3.2'!$AM143=[1]!SAN[RAS])*('[1]3.2'!BV$7=[1]SAN!$B$5:$B$154),0)),"")</f>
        <v/>
      </c>
      <c r="BW143" s="151" t="str">
        <f t="array" ref="BW143">IFERROR(INDEX([1]!SAN[DK_nr],MATCH(1,('[1]3.2'!$AM143=[1]!SAN[RAS])*('[1]3.2'!BW$7=[1]SAN!$B$5:$B$154),0)),"")</f>
        <v/>
      </c>
      <c r="BX143" s="151" t="str">
        <f t="array" ref="BX143">IFERROR(INDEX([1]!SAN[DK_nr],MATCH(1,('[1]3.2'!$AM143=[1]!SAN[RAS])*('[1]3.2'!BX$7=[1]SAN!$B$5:$B$154),0)),"")</f>
        <v/>
      </c>
      <c r="BY143" s="151" t="str">
        <f t="array" ref="BY143">IFERROR(INDEX([1]!SAN[DK_nr],MATCH(1,('[1]3.2'!$AM143=[1]!SAN[RAS])*('[1]3.2'!BY$7=[1]SAN!$B$5:$B$154),0)),"")</f>
        <v/>
      </c>
      <c r="BZ143" s="151" t="str">
        <f t="array" ref="BZ143">IFERROR(INDEX([1]!SAN[DK_nr],MATCH(1,('[1]3.2'!$AM143=[1]!SAN[RAS])*('[1]3.2'!BZ$7=[1]SAN!$B$5:$B$154),0)),"")</f>
        <v/>
      </c>
      <c r="CA143" s="151" t="str">
        <f t="array" ref="CA143">IFERROR(INDEX([1]!SAN[DK_nr],MATCH(1,('[1]3.2'!$AM143=[1]!SAN[RAS])*('[1]3.2'!CA$7=[1]SAN!$B$5:$B$154),0)),"")</f>
        <v/>
      </c>
      <c r="CB143" s="151" t="str">
        <f t="array" ref="CB143">IFERROR(INDEX([1]!SAN[DK_nr],MATCH(1,('[1]3.2'!$AM143=[1]!SAN[RAS])*('[1]3.2'!CB$7=[1]SAN!$B$5:$B$154),0)),"")</f>
        <v/>
      </c>
      <c r="CC143" s="151" t="str">
        <f t="array" ref="CC143">IFERROR(INDEX([1]!SAN[DK_nr],MATCH(1,('[1]3.2'!$AM143=[1]!SAN[RAS])*('[1]3.2'!CC$7=[1]SAN!$B$5:$B$154),0)),"")</f>
        <v/>
      </c>
      <c r="CD143" s="151" t="str">
        <f t="array" ref="CD143">IFERROR(INDEX([1]!SAN[DK_nr],MATCH(1,('[1]3.2'!$AM143=[1]!SAN[RAS])*('[1]3.2'!CD$7=[1]SAN!$B$5:$B$154),0)),"")</f>
        <v/>
      </c>
      <c r="CE143" s="151" t="str">
        <f t="array" ref="CE143">IFERROR(INDEX([1]!SAN[DK_nr],MATCH(1,('[1]3.2'!$AM143=[1]!SAN[RAS])*('[1]3.2'!CE$7=[1]SAN!$B$5:$B$154),0)),"")</f>
        <v/>
      </c>
      <c r="CF143" s="151" t="str">
        <f t="array" ref="CF143">IFERROR(INDEX([1]!SAN[DK_nr],MATCH(1,('[1]3.2'!$AM143=[1]!SAN[RAS])*('[1]3.2'!CF$7=[1]SAN!$B$5:$B$154),0)),"")</f>
        <v/>
      </c>
      <c r="CG143" s="151" t="str">
        <f t="array" ref="CG143">IFERROR(INDEX([1]!SAN[DK_nr],MATCH(1,('[1]3.2'!$AM143=[1]!SAN[RAS])*('[1]3.2'!CG$7=[1]SAN!$B$5:$B$154),0)),"")</f>
        <v/>
      </c>
      <c r="CH143" s="151" t="str">
        <f t="array" ref="CH143">IFERROR(INDEX([1]!SAN[DK_nr],MATCH(1,('[1]3.2'!$AM143=[1]!SAN[RAS])*('[1]3.2'!CH$7=[1]SAN!$B$5:$B$154),0)),"")</f>
        <v/>
      </c>
      <c r="CI143" s="151" t="str">
        <f t="array" ref="CI143">IFERROR(INDEX([1]!SAN[DK_nr],MATCH(1,('[1]3.2'!$AM143=[1]!SAN[RAS])*('[1]3.2'!CI$7=[1]SAN!$B$5:$B$154),0)),"")</f>
        <v/>
      </c>
      <c r="CJ143" s="151" t="str">
        <f t="array" ref="CJ143">IFERROR(INDEX([1]!SAN[DK_nr],MATCH(1,('[1]3.2'!$AM143=[1]!SAN[RAS])*('[1]3.2'!CJ$7=[1]SAN!$B$5:$B$154),0)),"")</f>
        <v/>
      </c>
      <c r="CK143" s="151" t="str">
        <f t="array" ref="CK143">IFERROR(INDEX([1]!SAN[DK_nr],MATCH(1,('[1]3.2'!$AM143=[1]!SAN[RAS])*('[1]3.2'!CK$7=[1]SAN!$B$5:$B$154),0)),"")</f>
        <v/>
      </c>
      <c r="CL143" s="151" t="str">
        <f t="array" ref="CL143">IFERROR(INDEX([1]!SAN[DK_nr],MATCH(1,('[1]3.2'!$AM143=[1]!SAN[RAS])*('[1]3.2'!CL$7=[1]SAN!$B$5:$B$154),0)),"")</f>
        <v/>
      </c>
      <c r="CM143" s="151" t="str">
        <f t="array" ref="CM143">IFERROR(INDEX([1]!SAN[DK_nr],MATCH(1,('[1]3.2'!$AM143=[1]!SAN[RAS])*('[1]3.2'!CM$7=[1]SAN!$B$5:$B$154),0)),"")</f>
        <v/>
      </c>
      <c r="CN143" s="151" t="str">
        <f t="array" ref="CN143">IFERROR(INDEX([1]!SAN[DK_nr],MATCH(1,('[1]3.2'!$AM143=[1]!SAN[RAS])*('[1]3.2'!CN$7=[1]SAN!$B$5:$B$154),0)),"")</f>
        <v/>
      </c>
      <c r="CO143" s="151" t="str">
        <f t="array" ref="CO143">IFERROR(INDEX([1]!SAN[DK_nr],MATCH(1,('[1]3.2'!$AM143=[1]!SAN[RAS])*('[1]3.2'!CO$7=[1]SAN!$B$5:$B$154),0)),"")</f>
        <v/>
      </c>
      <c r="CP143" s="151" t="str">
        <f t="array" ref="CP143">IFERROR(INDEX([1]!SAN[DK_nr],MATCH(1,('[1]3.2'!$AM143=[1]!SAN[RAS])*('[1]3.2'!CP$7=[1]SAN!$B$5:$B$154),0)),"")</f>
        <v/>
      </c>
      <c r="CQ143" s="151" t="str">
        <f t="array" ref="CQ143">IFERROR(INDEX([1]!SAN[DK_nr],MATCH(1,('[1]3.2'!$AM143=[1]!SAN[RAS])*('[1]3.2'!CQ$7=[1]SAN!$B$5:$B$154),0)),"")</f>
        <v/>
      </c>
      <c r="CR143" s="151" t="str">
        <f t="array" ref="CR143">IFERROR(INDEX([1]!SAN[DK_nr],MATCH(1,('[1]3.2'!$AM143=[1]!SAN[RAS])*('[1]3.2'!CR$7=[1]SAN!$B$5:$B$154),0)),"")</f>
        <v/>
      </c>
      <c r="CS143" s="151" t="str">
        <f t="array" ref="CS143">IFERROR(INDEX([1]!SAN[DK_nr],MATCH(1,('[1]3.2'!$AM143=[1]!SAN[RAS])*('[1]3.2'!CS$7=[1]SAN!$B$5:$B$154),0)),"")</f>
        <v/>
      </c>
      <c r="CT143" s="151" t="str">
        <f t="array" ref="CT143">IFERROR(INDEX([1]!SAN[DK_nr],MATCH(1,('[1]3.2'!$AM143=[1]!SAN[RAS])*('[1]3.2'!CT$7=[1]SAN!$B$5:$B$154),0)),"")</f>
        <v/>
      </c>
      <c r="CU143" s="151" t="str">
        <f t="array" ref="CU143">IFERROR(INDEX([1]!SAN[DK_nr],MATCH(1,('[1]3.2'!$AM143=[1]!SAN[RAS])*('[1]3.2'!CU$7=[1]SAN!$B$5:$B$154),0)),"")</f>
        <v/>
      </c>
      <c r="CV143" s="151" t="str">
        <f t="array" ref="CV143">IFERROR(INDEX([1]!SAN[DK_nr],MATCH(1,('[1]3.2'!$AM143=[1]!SAN[RAS])*('[1]3.2'!CV$7=[1]SAN!$B$5:$B$154),0)),"")</f>
        <v/>
      </c>
      <c r="CW143" s="151" t="str">
        <f t="array" ref="CW143">IFERROR(INDEX([1]!SAN[DK_nr],MATCH(1,('[1]3.2'!$AM143=[1]!SAN[RAS])*('[1]3.2'!CW$7=[1]SAN!$B$5:$B$154),0)),"")</f>
        <v/>
      </c>
      <c r="CX143" s="151" t="str">
        <f t="array" ref="CX143">IFERROR(INDEX([1]!SAN[DK_nr],MATCH(1,('[1]3.2'!$AM143=[1]!SAN[RAS])*('[1]3.2'!CX$7=[1]SAN!$B$5:$B$154),0)),"")</f>
        <v/>
      </c>
      <c r="CY143" s="151" t="str">
        <f t="array" ref="CY143">IFERROR(INDEX([1]!SAN[DK_nr],MATCH(1,('[1]3.2'!$AM143=[1]!SAN[RAS])*('[1]3.2'!CY$7=[1]SAN!$B$5:$B$154),0)),"")</f>
        <v/>
      </c>
      <c r="CZ143" s="151" t="str">
        <f t="array" ref="CZ143">IFERROR(INDEX([1]!SAN[DK_nr],MATCH(1,('[1]3.2'!$AM143=[1]!SAN[RAS])*('[1]3.2'!CZ$7=[1]SAN!$B$5:$B$154),0)),"")</f>
        <v/>
      </c>
      <c r="DA143" s="151" t="str">
        <f t="array" ref="DA143">IFERROR(INDEX([1]!SAN[DK_nr],MATCH(1,('[1]3.2'!$AM143=[1]!SAN[RAS])*('[1]3.2'!DA$7=[1]SAN!$B$5:$B$154),0)),"")</f>
        <v/>
      </c>
      <c r="DB143" s="151" t="str">
        <f t="array" ref="DB143">IFERROR(INDEX([1]!SAN[DK_nr],MATCH(1,('[1]3.2'!$AM143=[1]!SAN[RAS])*('[1]3.2'!DB$7=[1]SAN!$B$5:$B$154),0)),"")</f>
        <v/>
      </c>
      <c r="DC143" s="151" t="str">
        <f t="array" ref="DC143">IFERROR(INDEX([1]!SAN[DK_nr],MATCH(1,('[1]3.2'!$AM143=[1]!SAN[RAS])*('[1]3.2'!DC$7=[1]SAN!$B$5:$B$154),0)),"")</f>
        <v/>
      </c>
      <c r="DD143" s="151" t="str">
        <f t="array" ref="DD143">IFERROR(INDEX([1]!SAN[DK_nr],MATCH(1,('[1]3.2'!$AM143=[1]!SAN[RAS])*('[1]3.2'!DD$7=[1]SAN!$B$5:$B$154),0)),"")</f>
        <v/>
      </c>
      <c r="DE143" s="151" t="str">
        <f t="array" ref="DE143">IFERROR(INDEX([1]!SAN[DK_nr],MATCH(1,('[1]3.2'!$AM143=[1]!SAN[RAS])*('[1]3.2'!DE$7=[1]SAN!$B$5:$B$154),0)),"")</f>
        <v/>
      </c>
      <c r="DF143" s="151" t="str">
        <f t="array" ref="DF143">IFERROR(INDEX([1]!SAN[DK_nr],MATCH(1,('[1]3.2'!$AM143=[1]!SAN[RAS])*('[1]3.2'!DF$7=[1]SAN!$B$5:$B$154),0)),"")</f>
        <v/>
      </c>
      <c r="DG143" s="151" t="str">
        <f t="array" ref="DG143">IFERROR(INDEX([1]!SAN[DK_nr],MATCH(1,('[1]3.2'!$AM143=[1]!SAN[RAS])*('[1]3.2'!DG$7=[1]SAN!$B$5:$B$154),0)),"")</f>
        <v/>
      </c>
      <c r="DH143" s="151" t="str">
        <f t="array" ref="DH143">IFERROR(INDEX([1]!SAN[DK_nr],MATCH(1,('[1]3.2'!$AM143=[1]!SAN[RAS])*('[1]3.2'!DH$7=[1]SAN!$B$5:$B$154),0)),"")</f>
        <v/>
      </c>
      <c r="DI143" s="151" t="str">
        <f t="array" ref="DI143">IFERROR(INDEX([1]!SAN[DK_nr],MATCH(1,('[1]3.2'!$AM143=[1]!SAN[RAS])*('[1]3.2'!DI$7=[1]SAN!$B$5:$B$154),0)),"")</f>
        <v/>
      </c>
      <c r="DJ143" s="151" t="str">
        <f t="array" ref="DJ143">IFERROR(INDEX([1]!SAN[DK_nr],MATCH(1,('[1]3.2'!$AM143=[1]!SAN[RAS])*('[1]3.2'!DJ$7=[1]SAN!$B$5:$B$154),0)),"")</f>
        <v/>
      </c>
      <c r="DK143" s="151" t="str">
        <f t="array" ref="DK143">IFERROR(INDEX([1]!SAN[DK_nr],MATCH(1,('[1]3.2'!$AM143=[1]!SAN[RAS])*('[1]3.2'!DK$7=[1]SAN!$B$5:$B$154),0)),"")</f>
        <v/>
      </c>
      <c r="DL143" s="151" t="str">
        <f t="array" ref="DL143">IFERROR(INDEX([1]!SAN[DK_nr],MATCH(1,('[1]3.2'!$AM143=[1]!SAN[RAS])*('[1]3.2'!DL$7=[1]SAN!$B$5:$B$154),0)),"")</f>
        <v/>
      </c>
      <c r="DM143" s="151" t="str">
        <f t="array" ref="DM143">IFERROR(INDEX([1]!SAN[DK_nr],MATCH(1,('[1]3.2'!$AM143=[1]!SAN[RAS])*('[1]3.2'!DM$7=[1]SAN!$B$5:$B$154),0)),"")</f>
        <v/>
      </c>
      <c r="DN143" s="151" t="str">
        <f t="array" ref="DN143">IFERROR(INDEX([1]!SAN[DK_nr],MATCH(1,('[1]3.2'!$AM143=[1]!SAN[RAS])*('[1]3.2'!DN$7=[1]SAN!$B$5:$B$154),0)),"")</f>
        <v/>
      </c>
      <c r="DO143" s="151" t="str">
        <f t="array" ref="DO143">IFERROR(INDEX([1]!SAN[DK_nr],MATCH(1,('[1]3.2'!$AM143=[1]!SAN[RAS])*('[1]3.2'!DO$7=[1]SAN!$B$5:$B$154),0)),"")</f>
        <v/>
      </c>
      <c r="DP143" s="151" t="str">
        <f t="array" ref="DP143">IFERROR(INDEX([1]!SAN[DK_nr],MATCH(1,('[1]3.2'!$AM143=[1]!SAN[RAS])*('[1]3.2'!DP$7=[1]SAN!$B$5:$B$154),0)),"")</f>
        <v/>
      </c>
      <c r="DQ143" s="151" t="str">
        <f t="array" ref="DQ143">IFERROR(INDEX([1]!SAN[DK_nr],MATCH(1,('[1]3.2'!$AM143=[1]!SAN[RAS])*('[1]3.2'!DQ$7=[1]SAN!$B$5:$B$154),0)),"")</f>
        <v/>
      </c>
      <c r="DR143" s="151" t="str">
        <f t="array" ref="DR143">IFERROR(INDEX([1]!SAN[DK_nr],MATCH(1,('[1]3.2'!$AM143=[1]!SAN[RAS])*('[1]3.2'!DR$7=[1]SAN!$B$5:$B$154),0)),"")</f>
        <v/>
      </c>
      <c r="DS143" s="151" t="str">
        <f t="array" ref="DS143">IFERROR(INDEX([1]!SAN[DK_nr],MATCH(1,('[1]3.2'!$AM143=[1]!SAN[RAS])*('[1]3.2'!DS$7=[1]SAN!$B$5:$B$154),0)),"")</f>
        <v/>
      </c>
      <c r="DT143" s="151" t="str">
        <f t="array" ref="DT143">IFERROR(INDEX([1]!SAN[DK_nr],MATCH(1,('[1]3.2'!$AM143=[1]!SAN[RAS])*('[1]3.2'!DT$7=[1]SAN!$B$5:$B$154),0)),"")</f>
        <v/>
      </c>
      <c r="DU143" s="151" t="str">
        <f t="array" ref="DU143">IFERROR(INDEX([1]!SAN[DK_nr],MATCH(1,('[1]3.2'!$AM143=[1]!SAN[RAS])*('[1]3.2'!DU$7=[1]SAN!$B$5:$B$154),0)),"")</f>
        <v/>
      </c>
      <c r="DV143" s="151" t="str">
        <f t="array" ref="DV143">IFERROR(INDEX([1]!SAN[DK_nr],MATCH(1,('[1]3.2'!$AM143=[1]!SAN[RAS])*('[1]3.2'!DV$7=[1]SAN!$B$5:$B$154),0)),"")</f>
        <v/>
      </c>
      <c r="DW143" s="151" t="str">
        <f t="array" ref="DW143">IFERROR(INDEX([1]!SAN[DK_nr],MATCH(1,('[1]3.2'!$AM143=[1]!SAN[RAS])*('[1]3.2'!DW$7=[1]SAN!$B$5:$B$154),0)),"")</f>
        <v/>
      </c>
      <c r="DX143" s="151" t="str">
        <f t="array" ref="DX143">IFERROR(INDEX([1]!SAN[DK_nr],MATCH(1,('[1]3.2'!$AM143=[1]!SAN[RAS])*('[1]3.2'!DX$7=[1]SAN!$B$5:$B$154),0)),"")</f>
        <v/>
      </c>
      <c r="DY143" s="151" t="str">
        <f t="array" ref="DY143">IFERROR(INDEX([1]!SAN[DK_nr],MATCH(1,('[1]3.2'!$AM143=[1]!SAN[RAS])*('[1]3.2'!DY$7=[1]SAN!$B$5:$B$154),0)),"")</f>
        <v/>
      </c>
      <c r="DZ143" s="151" t="str">
        <f t="array" ref="DZ143">IFERROR(INDEX([1]!SAN[DK_nr],MATCH(1,('[1]3.2'!$AM143=[1]!SAN[RAS])*('[1]3.2'!DZ$7=[1]SAN!$B$5:$B$154),0)),"")</f>
        <v/>
      </c>
      <c r="EA143" s="151" t="str">
        <f t="array" ref="EA143">IFERROR(INDEX([1]!SAN[DK_nr],MATCH(1,('[1]3.2'!$AM143=[1]!SAN[RAS])*('[1]3.2'!EA$7=[1]SAN!$B$5:$B$154),0)),"")</f>
        <v/>
      </c>
      <c r="EB143" s="151" t="str">
        <f t="array" ref="EB143">IFERROR(INDEX([1]!SAN[DK_nr],MATCH(1,('[1]3.2'!$AM143=[1]!SAN[RAS])*('[1]3.2'!EB$7=[1]SAN!$B$5:$B$154),0)),"")</f>
        <v/>
      </c>
    </row>
    <row r="144" spans="2:132" ht="12.2" customHeight="1" x14ac:dyDescent="0.2">
      <c r="B144" s="168" t="s">
        <v>720</v>
      </c>
      <c r="C144" s="169" t="s">
        <v>721</v>
      </c>
      <c r="D144" s="170" t="str">
        <f t="shared" si="14"/>
        <v xml:space="preserve">                                                                                        </v>
      </c>
      <c r="E144" s="171" t="e">
        <f>+SUMIFS([1]!Sanaudos[Suma],[1]!Sanaudos[Pagal DK RAS],$AM144)</f>
        <v>#REF!</v>
      </c>
      <c r="F144" s="171"/>
      <c r="G144" s="171"/>
      <c r="H144" s="171"/>
      <c r="I144" s="171"/>
      <c r="J144" s="171" t="e">
        <f>+SUMIFS([1]!Sanaudos_kor[Suma],[1]!Sanaudos_kor[RAS],$AM144,[1]!Sanaudos_kor[KOR_nr],J$1)</f>
        <v>#REF!</v>
      </c>
      <c r="K144" s="171" t="e">
        <f>+SUMIFS([1]!Sanaudos_kor[Suma],[1]!Sanaudos_kor[RAS],$AM144,[1]!Sanaudos_kor[KOR_nr],K$1)</f>
        <v>#REF!</v>
      </c>
      <c r="L144" s="171" t="e">
        <f>+SUMIFS([1]!Sanaudos_kor[Suma],[1]!Sanaudos_kor[RAS],$AM144,[1]!Sanaudos_kor[KOR_nr],L$1)</f>
        <v>#REF!</v>
      </c>
      <c r="M144" s="171" t="e">
        <f>+SUMIFS([1]!Sanaudos_kor[Suma],[1]!Sanaudos_kor[RAS],$AM144,[1]!Sanaudos_kor[KOR_nr],M$1)</f>
        <v>#REF!</v>
      </c>
      <c r="N144" s="171" t="e">
        <f>+SUMIFS([1]!Sanaudos_kor[Suma],[1]!Sanaudos_kor[RAS],$AM144,[1]!Sanaudos_kor[KOR_nr],N$1)</f>
        <v>#REF!</v>
      </c>
      <c r="O144" s="171" t="e">
        <f>+SUMIFS([1]!Sanaudos_kor[Suma],[1]!Sanaudos_kor[RAS],$AM144,[1]!Sanaudos_kor[KOR_nr],O$1)</f>
        <v>#REF!</v>
      </c>
      <c r="P144" s="171" t="e">
        <f>+SUMIFS([1]!Sanaudos_kor[Suma],[1]!Sanaudos_kor[RAS],$AM144,[1]!Sanaudos_kor[KOR_nr],P$1)</f>
        <v>#REF!</v>
      </c>
      <c r="Q144" s="171" t="e">
        <f>+SUMIFS([1]!Sanaudos_kor[Suma],[1]!Sanaudos_kor[RAS],$AM144,[1]!Sanaudos_kor[KOR_nr],Q$1)</f>
        <v>#REF!</v>
      </c>
      <c r="R144" s="171" t="e">
        <f>+SUMIFS([1]!Sanaudos_kor[Suma],[1]!Sanaudos_kor[RAS],$AM144,[1]!Sanaudos_kor[KOR_nr],R$1)</f>
        <v>#REF!</v>
      </c>
      <c r="S144" s="171" t="e">
        <f>+SUMIFS([1]!Sanaudos_kor[Suma],[1]!Sanaudos_kor[RAS],$AM144,[1]!Sanaudos_kor[KOR_nr],S$1)</f>
        <v>#REF!</v>
      </c>
      <c r="T144" s="171" t="e">
        <f>+SUMIFS([1]!Sanaudos_kor[Suma],[1]!Sanaudos_kor[RAS],$AM144,[1]!Sanaudos_kor[KOR_nr],T$1)</f>
        <v>#REF!</v>
      </c>
      <c r="U144" s="171" t="e">
        <f>+SUMIFS([1]!Sanaudos_kor[Suma],[1]!Sanaudos_kor[RAS],$AM144,[1]!Sanaudos_kor[KOR_nr],U$1)</f>
        <v>#REF!</v>
      </c>
      <c r="V144" s="171" t="e">
        <f>+SUMIFS([1]!Sanaudos_kor[Suma],[1]!Sanaudos_kor[RAS],$AM144,[1]!Sanaudos_kor[KOR_nr],V$1)</f>
        <v>#REF!</v>
      </c>
      <c r="W144" s="171" t="e">
        <f>+SUMIFS([1]!Sanaudos_kor[Suma],[1]!Sanaudos_kor[RAS],$AM144,[1]!Sanaudos_kor[KOR_nr],W$1)</f>
        <v>#REF!</v>
      </c>
      <c r="X144" s="171" t="e">
        <f>+SUMIFS([1]!Sanaudos_kor[Suma],[1]!Sanaudos_kor[RAS],$AM144,[1]!Sanaudos_kor[KOR_nr],X$1)</f>
        <v>#REF!</v>
      </c>
      <c r="Y144" s="171" t="e">
        <f>+SUMIFS([1]!Sanaudos_kor[Suma],[1]!Sanaudos_kor[RAS],$AM144,[1]!Sanaudos_kor[KOR_nr],Y$1)</f>
        <v>#REF!</v>
      </c>
      <c r="Z144" s="171" t="e">
        <f>+SUMIFS([1]!Sanaudos_kor[Suma],[1]!Sanaudos_kor[RAS],$AM144,[1]!Sanaudos_kor[KOR_nr],Z$1)</f>
        <v>#REF!</v>
      </c>
      <c r="AA144" s="171" t="e">
        <f>+SUMIFS([1]!Sanaudos_kor[Suma],[1]!Sanaudos_kor[RAS],$AM144,[1]!Sanaudos_kor[KOR_nr],AA$1)</f>
        <v>#REF!</v>
      </c>
      <c r="AB144" s="171" t="e">
        <f>+SUMIFS([1]!Sanaudos_kor[Suma],[1]!Sanaudos_kor[RAS],$AM144,[1]!Sanaudos_kor[KOR_nr],AB$1)</f>
        <v>#REF!</v>
      </c>
      <c r="AC144" s="171" t="e">
        <f>+SUMIFS([1]!Sanaudos_kor[Suma],[1]!Sanaudos_kor[RAS],$AM144,[1]!Sanaudos_kor[KOR_nr],AC$1)</f>
        <v>#REF!</v>
      </c>
      <c r="AD144" s="171" t="e">
        <f>+SUMIFS([1]!Sanaudos_kor[Suma],[1]!Sanaudos_kor[RAS],$AM144,[1]!Sanaudos_kor[KOR_nr],AD$1)</f>
        <v>#REF!</v>
      </c>
      <c r="AE144" s="171" t="e">
        <f>+SUMIFS([1]!Sanaudos_kor[Suma],[1]!Sanaudos_kor[RAS],$AM144,[1]!Sanaudos_kor[KOR_nr],AE$1)</f>
        <v>#REF!</v>
      </c>
      <c r="AF144" s="171" t="e">
        <f t="shared" si="12"/>
        <v>#REF!</v>
      </c>
      <c r="AG144" s="538"/>
      <c r="AL144" s="172">
        <f>+'[1]3.pagrindinis'!A147</f>
        <v>1500</v>
      </c>
      <c r="AM144" s="172">
        <f>+'[1]3.pagrindinis'!B147</f>
        <v>1502</v>
      </c>
      <c r="AN144" s="166" t="e">
        <f>+SUMIFS('[1]5'!$M$8:$M$158,'[1]5'!$C$8:$C$158,$AM144)</f>
        <v>#VALUE!</v>
      </c>
      <c r="AO144" s="167" t="e">
        <f t="shared" si="13"/>
        <v>#VALUE!</v>
      </c>
      <c r="AR144" s="151" t="str">
        <f t="array" ref="AR144">IFERROR(INDEX([1]!SAN[DK_nr],MATCH(1,('[1]3.2'!$AM144=[1]!SAN[RAS])*('[1]3.2'!AR$7=[1]SAN!$B$5:$B$154),0)),"")</f>
        <v/>
      </c>
      <c r="AS144" s="151" t="str">
        <f t="array" ref="AS144">IFERROR(INDEX([1]!SAN[DK_nr],MATCH(1,('[1]3.2'!$AM144=[1]!SAN[RAS])*('[1]3.2'!AS$7=[1]SAN!$B$5:$B$154),0)),"")</f>
        <v/>
      </c>
      <c r="AT144" s="151" t="str">
        <f t="array" ref="AT144">IFERROR(INDEX([1]!SAN[DK_nr],MATCH(1,('[1]3.2'!$AM144=[1]!SAN[RAS])*('[1]3.2'!AT$7=[1]SAN!$B$5:$B$154),0)),"")</f>
        <v/>
      </c>
      <c r="AU144" s="151" t="str">
        <f t="array" ref="AU144">IFERROR(INDEX([1]!SAN[DK_nr],MATCH(1,('[1]3.2'!$AM144=[1]!SAN[RAS])*('[1]3.2'!AU$7=[1]SAN!$B$5:$B$154),0)),"")</f>
        <v/>
      </c>
      <c r="AV144" s="151" t="str">
        <f t="array" ref="AV144">IFERROR(INDEX([1]!SAN[DK_nr],MATCH(1,('[1]3.2'!$AM144=[1]!SAN[RAS])*('[1]3.2'!AV$7=[1]SAN!$B$5:$B$154),0)),"")</f>
        <v/>
      </c>
      <c r="AW144" s="151" t="str">
        <f t="array" ref="AW144">IFERROR(INDEX([1]!SAN[DK_nr],MATCH(1,('[1]3.2'!$AM144=[1]!SAN[RAS])*('[1]3.2'!AW$7=[1]SAN!$B$5:$B$154),0)),"")</f>
        <v/>
      </c>
      <c r="AX144" s="151" t="str">
        <f t="array" ref="AX144">IFERROR(INDEX([1]!SAN[DK_nr],MATCH(1,('[1]3.2'!$AM144=[1]!SAN[RAS])*('[1]3.2'!AX$7=[1]SAN!$B$5:$B$154),0)),"")</f>
        <v/>
      </c>
      <c r="AY144" s="151" t="str">
        <f t="array" ref="AY144">IFERROR(INDEX([1]!SAN[DK_nr],MATCH(1,('[1]3.2'!$AM144=[1]!SAN[RAS])*('[1]3.2'!AY$7=[1]SAN!$B$5:$B$154),0)),"")</f>
        <v/>
      </c>
      <c r="AZ144" s="151" t="str">
        <f t="array" ref="AZ144">IFERROR(INDEX([1]!SAN[DK_nr],MATCH(1,('[1]3.2'!$AM144=[1]!SAN[RAS])*('[1]3.2'!AZ$7=[1]SAN!$B$5:$B$154),0)),"")</f>
        <v/>
      </c>
      <c r="BA144" s="151" t="str">
        <f t="array" ref="BA144">IFERROR(INDEX([1]!SAN[DK_nr],MATCH(1,('[1]3.2'!$AM144=[1]!SAN[RAS])*('[1]3.2'!BA$7=[1]SAN!$B$5:$B$154),0)),"")</f>
        <v/>
      </c>
      <c r="BB144" s="151" t="str">
        <f t="array" ref="BB144">IFERROR(INDEX([1]!SAN[DK_nr],MATCH(1,('[1]3.2'!$AM144=[1]!SAN[RAS])*('[1]3.2'!BB$7=[1]SAN!$B$5:$B$154),0)),"")</f>
        <v/>
      </c>
      <c r="BC144" s="151" t="str">
        <f t="array" ref="BC144">IFERROR(INDEX([1]!SAN[DK_nr],MATCH(1,('[1]3.2'!$AM144=[1]!SAN[RAS])*('[1]3.2'!BC$7=[1]SAN!$B$5:$B$154),0)),"")</f>
        <v/>
      </c>
      <c r="BD144" s="151" t="str">
        <f t="array" ref="BD144">IFERROR(INDEX([1]!SAN[DK_nr],MATCH(1,('[1]3.2'!$AM144=[1]!SAN[RAS])*('[1]3.2'!BD$7=[1]SAN!$B$5:$B$154),0)),"")</f>
        <v/>
      </c>
      <c r="BE144" s="151" t="str">
        <f t="array" ref="BE144">IFERROR(INDEX([1]!SAN[DK_nr],MATCH(1,('[1]3.2'!$AM144=[1]!SAN[RAS])*('[1]3.2'!BE$7=[1]SAN!$B$5:$B$154),0)),"")</f>
        <v/>
      </c>
      <c r="BF144" s="151" t="str">
        <f t="array" ref="BF144">IFERROR(INDEX([1]!SAN[DK_nr],MATCH(1,('[1]3.2'!$AM144=[1]!SAN[RAS])*('[1]3.2'!BF$7=[1]SAN!$B$5:$B$154),0)),"")</f>
        <v/>
      </c>
      <c r="BG144" s="151" t="str">
        <f t="array" ref="BG144">IFERROR(INDEX([1]!SAN[DK_nr],MATCH(1,('[1]3.2'!$AM144=[1]!SAN[RAS])*('[1]3.2'!BG$7=[1]SAN!$B$5:$B$154),0)),"")</f>
        <v/>
      </c>
      <c r="BH144" s="151" t="str">
        <f t="array" ref="BH144">IFERROR(INDEX([1]!SAN[DK_nr],MATCH(1,('[1]3.2'!$AM144=[1]!SAN[RAS])*('[1]3.2'!BH$7=[1]SAN!$B$5:$B$154),0)),"")</f>
        <v/>
      </c>
      <c r="BI144" s="151" t="str">
        <f t="array" ref="BI144">IFERROR(INDEX([1]!SAN[DK_nr],MATCH(1,('[1]3.2'!$AM144=[1]!SAN[RAS])*('[1]3.2'!BI$7=[1]SAN!$B$5:$B$154),0)),"")</f>
        <v/>
      </c>
      <c r="BJ144" s="151" t="str">
        <f t="array" ref="BJ144">IFERROR(INDEX([1]!SAN[DK_nr],MATCH(1,('[1]3.2'!$AM144=[1]!SAN[RAS])*('[1]3.2'!BJ$7=[1]SAN!$B$5:$B$154),0)),"")</f>
        <v/>
      </c>
      <c r="BK144" s="151" t="str">
        <f t="array" ref="BK144">IFERROR(INDEX([1]!SAN[DK_nr],MATCH(1,('[1]3.2'!$AM144=[1]!SAN[RAS])*('[1]3.2'!BK$7=[1]SAN!$B$5:$B$154),0)),"")</f>
        <v/>
      </c>
      <c r="BL144" s="151" t="str">
        <f t="array" ref="BL144">IFERROR(INDEX([1]!SAN[DK_nr],MATCH(1,('[1]3.2'!$AM144=[1]!SAN[RAS])*('[1]3.2'!BL$7=[1]SAN!$B$5:$B$154),0)),"")</f>
        <v/>
      </c>
      <c r="BM144" s="151" t="str">
        <f t="array" ref="BM144">IFERROR(INDEX([1]!SAN[DK_nr],MATCH(1,('[1]3.2'!$AM144=[1]!SAN[RAS])*('[1]3.2'!BM$7=[1]SAN!$B$5:$B$154),0)),"")</f>
        <v/>
      </c>
      <c r="BN144" s="151" t="str">
        <f t="array" ref="BN144">IFERROR(INDEX([1]!SAN[DK_nr],MATCH(1,('[1]3.2'!$AM144=[1]!SAN[RAS])*('[1]3.2'!BN$7=[1]SAN!$B$5:$B$154),0)),"")</f>
        <v/>
      </c>
      <c r="BO144" s="151" t="str">
        <f t="array" ref="BO144">IFERROR(INDEX([1]!SAN[DK_nr],MATCH(1,('[1]3.2'!$AM144=[1]!SAN[RAS])*('[1]3.2'!BO$7=[1]SAN!$B$5:$B$154),0)),"")</f>
        <v/>
      </c>
      <c r="BP144" s="151" t="str">
        <f t="array" ref="BP144">IFERROR(INDEX([1]!SAN[DK_nr],MATCH(1,('[1]3.2'!$AM144=[1]!SAN[RAS])*('[1]3.2'!BP$7=[1]SAN!$B$5:$B$154),0)),"")</f>
        <v/>
      </c>
      <c r="BQ144" s="151" t="str">
        <f t="array" ref="BQ144">IFERROR(INDEX([1]!SAN[DK_nr],MATCH(1,('[1]3.2'!$AM144=[1]!SAN[RAS])*('[1]3.2'!BQ$7=[1]SAN!$B$5:$B$154),0)),"")</f>
        <v/>
      </c>
      <c r="BR144" s="151" t="str">
        <f t="array" ref="BR144">IFERROR(INDEX([1]!SAN[DK_nr],MATCH(1,('[1]3.2'!$AM144=[1]!SAN[RAS])*('[1]3.2'!BR$7=[1]SAN!$B$5:$B$154),0)),"")</f>
        <v/>
      </c>
      <c r="BS144" s="151" t="str">
        <f t="array" ref="BS144">IFERROR(INDEX([1]!SAN[DK_nr],MATCH(1,('[1]3.2'!$AM144=[1]!SAN[RAS])*('[1]3.2'!BS$7=[1]SAN!$B$5:$B$154),0)),"")</f>
        <v/>
      </c>
      <c r="BT144" s="151" t="str">
        <f t="array" ref="BT144">IFERROR(INDEX([1]!SAN[DK_nr],MATCH(1,('[1]3.2'!$AM144=[1]!SAN[RAS])*('[1]3.2'!BT$7=[1]SAN!$B$5:$B$154),0)),"")</f>
        <v/>
      </c>
      <c r="BU144" s="151" t="str">
        <f t="array" ref="BU144">IFERROR(INDEX([1]!SAN[DK_nr],MATCH(1,('[1]3.2'!$AM144=[1]!SAN[RAS])*('[1]3.2'!BU$7=[1]SAN!$B$5:$B$154),0)),"")</f>
        <v/>
      </c>
      <c r="BV144" s="151" t="str">
        <f t="array" ref="BV144">IFERROR(INDEX([1]!SAN[DK_nr],MATCH(1,('[1]3.2'!$AM144=[1]!SAN[RAS])*('[1]3.2'!BV$7=[1]SAN!$B$5:$B$154),0)),"")</f>
        <v/>
      </c>
      <c r="BW144" s="151" t="str">
        <f t="array" ref="BW144">IFERROR(INDEX([1]!SAN[DK_nr],MATCH(1,('[1]3.2'!$AM144=[1]!SAN[RAS])*('[1]3.2'!BW$7=[1]SAN!$B$5:$B$154),0)),"")</f>
        <v/>
      </c>
      <c r="BX144" s="151" t="str">
        <f t="array" ref="BX144">IFERROR(INDEX([1]!SAN[DK_nr],MATCH(1,('[1]3.2'!$AM144=[1]!SAN[RAS])*('[1]3.2'!BX$7=[1]SAN!$B$5:$B$154),0)),"")</f>
        <v/>
      </c>
      <c r="BY144" s="151" t="str">
        <f t="array" ref="BY144">IFERROR(INDEX([1]!SAN[DK_nr],MATCH(1,('[1]3.2'!$AM144=[1]!SAN[RAS])*('[1]3.2'!BY$7=[1]SAN!$B$5:$B$154),0)),"")</f>
        <v/>
      </c>
      <c r="BZ144" s="151" t="str">
        <f t="array" ref="BZ144">IFERROR(INDEX([1]!SAN[DK_nr],MATCH(1,('[1]3.2'!$AM144=[1]!SAN[RAS])*('[1]3.2'!BZ$7=[1]SAN!$B$5:$B$154),0)),"")</f>
        <v/>
      </c>
      <c r="CA144" s="151" t="str">
        <f t="array" ref="CA144">IFERROR(INDEX([1]!SAN[DK_nr],MATCH(1,('[1]3.2'!$AM144=[1]!SAN[RAS])*('[1]3.2'!CA$7=[1]SAN!$B$5:$B$154),0)),"")</f>
        <v/>
      </c>
      <c r="CB144" s="151" t="str">
        <f t="array" ref="CB144">IFERROR(INDEX([1]!SAN[DK_nr],MATCH(1,('[1]3.2'!$AM144=[1]!SAN[RAS])*('[1]3.2'!CB$7=[1]SAN!$B$5:$B$154),0)),"")</f>
        <v/>
      </c>
      <c r="CC144" s="151" t="str">
        <f t="array" ref="CC144">IFERROR(INDEX([1]!SAN[DK_nr],MATCH(1,('[1]3.2'!$AM144=[1]!SAN[RAS])*('[1]3.2'!CC$7=[1]SAN!$B$5:$B$154),0)),"")</f>
        <v/>
      </c>
      <c r="CD144" s="151" t="str">
        <f t="array" ref="CD144">IFERROR(INDEX([1]!SAN[DK_nr],MATCH(1,('[1]3.2'!$AM144=[1]!SAN[RAS])*('[1]3.2'!CD$7=[1]SAN!$B$5:$B$154),0)),"")</f>
        <v/>
      </c>
      <c r="CE144" s="151" t="str">
        <f t="array" ref="CE144">IFERROR(INDEX([1]!SAN[DK_nr],MATCH(1,('[1]3.2'!$AM144=[1]!SAN[RAS])*('[1]3.2'!CE$7=[1]SAN!$B$5:$B$154),0)),"")</f>
        <v/>
      </c>
      <c r="CF144" s="151" t="str">
        <f t="array" ref="CF144">IFERROR(INDEX([1]!SAN[DK_nr],MATCH(1,('[1]3.2'!$AM144=[1]!SAN[RAS])*('[1]3.2'!CF$7=[1]SAN!$B$5:$B$154),0)),"")</f>
        <v/>
      </c>
      <c r="CG144" s="151" t="str">
        <f t="array" ref="CG144">IFERROR(INDEX([1]!SAN[DK_nr],MATCH(1,('[1]3.2'!$AM144=[1]!SAN[RAS])*('[1]3.2'!CG$7=[1]SAN!$B$5:$B$154),0)),"")</f>
        <v/>
      </c>
      <c r="CH144" s="151" t="str">
        <f t="array" ref="CH144">IFERROR(INDEX([1]!SAN[DK_nr],MATCH(1,('[1]3.2'!$AM144=[1]!SAN[RAS])*('[1]3.2'!CH$7=[1]SAN!$B$5:$B$154),0)),"")</f>
        <v/>
      </c>
      <c r="CI144" s="151" t="str">
        <f t="array" ref="CI144">IFERROR(INDEX([1]!SAN[DK_nr],MATCH(1,('[1]3.2'!$AM144=[1]!SAN[RAS])*('[1]3.2'!CI$7=[1]SAN!$B$5:$B$154),0)),"")</f>
        <v/>
      </c>
      <c r="CJ144" s="151" t="str">
        <f t="array" ref="CJ144">IFERROR(INDEX([1]!SAN[DK_nr],MATCH(1,('[1]3.2'!$AM144=[1]!SAN[RAS])*('[1]3.2'!CJ$7=[1]SAN!$B$5:$B$154),0)),"")</f>
        <v/>
      </c>
      <c r="CK144" s="151" t="str">
        <f t="array" ref="CK144">IFERROR(INDEX([1]!SAN[DK_nr],MATCH(1,('[1]3.2'!$AM144=[1]!SAN[RAS])*('[1]3.2'!CK$7=[1]SAN!$B$5:$B$154),0)),"")</f>
        <v/>
      </c>
      <c r="CL144" s="151" t="str">
        <f t="array" ref="CL144">IFERROR(INDEX([1]!SAN[DK_nr],MATCH(1,('[1]3.2'!$AM144=[1]!SAN[RAS])*('[1]3.2'!CL$7=[1]SAN!$B$5:$B$154),0)),"")</f>
        <v/>
      </c>
      <c r="CM144" s="151" t="str">
        <f t="array" ref="CM144">IFERROR(INDEX([1]!SAN[DK_nr],MATCH(1,('[1]3.2'!$AM144=[1]!SAN[RAS])*('[1]3.2'!CM$7=[1]SAN!$B$5:$B$154),0)),"")</f>
        <v/>
      </c>
      <c r="CN144" s="151" t="str">
        <f t="array" ref="CN144">IFERROR(INDEX([1]!SAN[DK_nr],MATCH(1,('[1]3.2'!$AM144=[1]!SAN[RAS])*('[1]3.2'!CN$7=[1]SAN!$B$5:$B$154),0)),"")</f>
        <v/>
      </c>
      <c r="CO144" s="151" t="str">
        <f t="array" ref="CO144">IFERROR(INDEX([1]!SAN[DK_nr],MATCH(1,('[1]3.2'!$AM144=[1]!SAN[RAS])*('[1]3.2'!CO$7=[1]SAN!$B$5:$B$154),0)),"")</f>
        <v/>
      </c>
      <c r="CP144" s="151" t="str">
        <f t="array" ref="CP144">IFERROR(INDEX([1]!SAN[DK_nr],MATCH(1,('[1]3.2'!$AM144=[1]!SAN[RAS])*('[1]3.2'!CP$7=[1]SAN!$B$5:$B$154),0)),"")</f>
        <v/>
      </c>
      <c r="CQ144" s="151" t="str">
        <f t="array" ref="CQ144">IFERROR(INDEX([1]!SAN[DK_nr],MATCH(1,('[1]3.2'!$AM144=[1]!SAN[RAS])*('[1]3.2'!CQ$7=[1]SAN!$B$5:$B$154),0)),"")</f>
        <v/>
      </c>
      <c r="CR144" s="151" t="str">
        <f t="array" ref="CR144">IFERROR(INDEX([1]!SAN[DK_nr],MATCH(1,('[1]3.2'!$AM144=[1]!SAN[RAS])*('[1]3.2'!CR$7=[1]SAN!$B$5:$B$154),0)),"")</f>
        <v/>
      </c>
      <c r="CS144" s="151" t="str">
        <f t="array" ref="CS144">IFERROR(INDEX([1]!SAN[DK_nr],MATCH(1,('[1]3.2'!$AM144=[1]!SAN[RAS])*('[1]3.2'!CS$7=[1]SAN!$B$5:$B$154),0)),"")</f>
        <v/>
      </c>
      <c r="CT144" s="151" t="str">
        <f t="array" ref="CT144">IFERROR(INDEX([1]!SAN[DK_nr],MATCH(1,('[1]3.2'!$AM144=[1]!SAN[RAS])*('[1]3.2'!CT$7=[1]SAN!$B$5:$B$154),0)),"")</f>
        <v/>
      </c>
      <c r="CU144" s="151" t="str">
        <f t="array" ref="CU144">IFERROR(INDEX([1]!SAN[DK_nr],MATCH(1,('[1]3.2'!$AM144=[1]!SAN[RAS])*('[1]3.2'!CU$7=[1]SAN!$B$5:$B$154),0)),"")</f>
        <v/>
      </c>
      <c r="CV144" s="151" t="str">
        <f t="array" ref="CV144">IFERROR(INDEX([1]!SAN[DK_nr],MATCH(1,('[1]3.2'!$AM144=[1]!SAN[RAS])*('[1]3.2'!CV$7=[1]SAN!$B$5:$B$154),0)),"")</f>
        <v/>
      </c>
      <c r="CW144" s="151" t="str">
        <f t="array" ref="CW144">IFERROR(INDEX([1]!SAN[DK_nr],MATCH(1,('[1]3.2'!$AM144=[1]!SAN[RAS])*('[1]3.2'!CW$7=[1]SAN!$B$5:$B$154),0)),"")</f>
        <v/>
      </c>
      <c r="CX144" s="151" t="str">
        <f t="array" ref="CX144">IFERROR(INDEX([1]!SAN[DK_nr],MATCH(1,('[1]3.2'!$AM144=[1]!SAN[RAS])*('[1]3.2'!CX$7=[1]SAN!$B$5:$B$154),0)),"")</f>
        <v/>
      </c>
      <c r="CY144" s="151" t="str">
        <f t="array" ref="CY144">IFERROR(INDEX([1]!SAN[DK_nr],MATCH(1,('[1]3.2'!$AM144=[1]!SAN[RAS])*('[1]3.2'!CY$7=[1]SAN!$B$5:$B$154),0)),"")</f>
        <v/>
      </c>
      <c r="CZ144" s="151" t="str">
        <f t="array" ref="CZ144">IFERROR(INDEX([1]!SAN[DK_nr],MATCH(1,('[1]3.2'!$AM144=[1]!SAN[RAS])*('[1]3.2'!CZ$7=[1]SAN!$B$5:$B$154),0)),"")</f>
        <v/>
      </c>
      <c r="DA144" s="151" t="str">
        <f t="array" ref="DA144">IFERROR(INDEX([1]!SAN[DK_nr],MATCH(1,('[1]3.2'!$AM144=[1]!SAN[RAS])*('[1]3.2'!DA$7=[1]SAN!$B$5:$B$154),0)),"")</f>
        <v/>
      </c>
      <c r="DB144" s="151" t="str">
        <f t="array" ref="DB144">IFERROR(INDEX([1]!SAN[DK_nr],MATCH(1,('[1]3.2'!$AM144=[1]!SAN[RAS])*('[1]3.2'!DB$7=[1]SAN!$B$5:$B$154),0)),"")</f>
        <v/>
      </c>
      <c r="DC144" s="151" t="str">
        <f t="array" ref="DC144">IFERROR(INDEX([1]!SAN[DK_nr],MATCH(1,('[1]3.2'!$AM144=[1]!SAN[RAS])*('[1]3.2'!DC$7=[1]SAN!$B$5:$B$154),0)),"")</f>
        <v/>
      </c>
      <c r="DD144" s="151" t="str">
        <f t="array" ref="DD144">IFERROR(INDEX([1]!SAN[DK_nr],MATCH(1,('[1]3.2'!$AM144=[1]!SAN[RAS])*('[1]3.2'!DD$7=[1]SAN!$B$5:$B$154),0)),"")</f>
        <v/>
      </c>
      <c r="DE144" s="151" t="str">
        <f t="array" ref="DE144">IFERROR(INDEX([1]!SAN[DK_nr],MATCH(1,('[1]3.2'!$AM144=[1]!SAN[RAS])*('[1]3.2'!DE$7=[1]SAN!$B$5:$B$154),0)),"")</f>
        <v/>
      </c>
      <c r="DF144" s="151" t="str">
        <f t="array" ref="DF144">IFERROR(INDEX([1]!SAN[DK_nr],MATCH(1,('[1]3.2'!$AM144=[1]!SAN[RAS])*('[1]3.2'!DF$7=[1]SAN!$B$5:$B$154),0)),"")</f>
        <v/>
      </c>
      <c r="DG144" s="151" t="str">
        <f t="array" ref="DG144">IFERROR(INDEX([1]!SAN[DK_nr],MATCH(1,('[1]3.2'!$AM144=[1]!SAN[RAS])*('[1]3.2'!DG$7=[1]SAN!$B$5:$B$154),0)),"")</f>
        <v/>
      </c>
      <c r="DH144" s="151" t="str">
        <f t="array" ref="DH144">IFERROR(INDEX([1]!SAN[DK_nr],MATCH(1,('[1]3.2'!$AM144=[1]!SAN[RAS])*('[1]3.2'!DH$7=[1]SAN!$B$5:$B$154),0)),"")</f>
        <v/>
      </c>
      <c r="DI144" s="151" t="str">
        <f t="array" ref="DI144">IFERROR(INDEX([1]!SAN[DK_nr],MATCH(1,('[1]3.2'!$AM144=[1]!SAN[RAS])*('[1]3.2'!DI$7=[1]SAN!$B$5:$B$154),0)),"")</f>
        <v/>
      </c>
      <c r="DJ144" s="151" t="str">
        <f t="array" ref="DJ144">IFERROR(INDEX([1]!SAN[DK_nr],MATCH(1,('[1]3.2'!$AM144=[1]!SAN[RAS])*('[1]3.2'!DJ$7=[1]SAN!$B$5:$B$154),0)),"")</f>
        <v/>
      </c>
      <c r="DK144" s="151" t="str">
        <f t="array" ref="DK144">IFERROR(INDEX([1]!SAN[DK_nr],MATCH(1,('[1]3.2'!$AM144=[1]!SAN[RAS])*('[1]3.2'!DK$7=[1]SAN!$B$5:$B$154),0)),"")</f>
        <v/>
      </c>
      <c r="DL144" s="151" t="str">
        <f t="array" ref="DL144">IFERROR(INDEX([1]!SAN[DK_nr],MATCH(1,('[1]3.2'!$AM144=[1]!SAN[RAS])*('[1]3.2'!DL$7=[1]SAN!$B$5:$B$154),0)),"")</f>
        <v/>
      </c>
      <c r="DM144" s="151" t="str">
        <f t="array" ref="DM144">IFERROR(INDEX([1]!SAN[DK_nr],MATCH(1,('[1]3.2'!$AM144=[1]!SAN[RAS])*('[1]3.2'!DM$7=[1]SAN!$B$5:$B$154),0)),"")</f>
        <v/>
      </c>
      <c r="DN144" s="151" t="str">
        <f t="array" ref="DN144">IFERROR(INDEX([1]!SAN[DK_nr],MATCH(1,('[1]3.2'!$AM144=[1]!SAN[RAS])*('[1]3.2'!DN$7=[1]SAN!$B$5:$B$154),0)),"")</f>
        <v/>
      </c>
      <c r="DO144" s="151" t="str">
        <f t="array" ref="DO144">IFERROR(INDEX([1]!SAN[DK_nr],MATCH(1,('[1]3.2'!$AM144=[1]!SAN[RAS])*('[1]3.2'!DO$7=[1]SAN!$B$5:$B$154),0)),"")</f>
        <v/>
      </c>
      <c r="DP144" s="151" t="str">
        <f t="array" ref="DP144">IFERROR(INDEX([1]!SAN[DK_nr],MATCH(1,('[1]3.2'!$AM144=[1]!SAN[RAS])*('[1]3.2'!DP$7=[1]SAN!$B$5:$B$154),0)),"")</f>
        <v/>
      </c>
      <c r="DQ144" s="151" t="str">
        <f t="array" ref="DQ144">IFERROR(INDEX([1]!SAN[DK_nr],MATCH(1,('[1]3.2'!$AM144=[1]!SAN[RAS])*('[1]3.2'!DQ$7=[1]SAN!$B$5:$B$154),0)),"")</f>
        <v/>
      </c>
      <c r="DR144" s="151" t="str">
        <f t="array" ref="DR144">IFERROR(INDEX([1]!SAN[DK_nr],MATCH(1,('[1]3.2'!$AM144=[1]!SAN[RAS])*('[1]3.2'!DR$7=[1]SAN!$B$5:$B$154),0)),"")</f>
        <v/>
      </c>
      <c r="DS144" s="151" t="str">
        <f t="array" ref="DS144">IFERROR(INDEX([1]!SAN[DK_nr],MATCH(1,('[1]3.2'!$AM144=[1]!SAN[RAS])*('[1]3.2'!DS$7=[1]SAN!$B$5:$B$154),0)),"")</f>
        <v/>
      </c>
      <c r="DT144" s="151" t="str">
        <f t="array" ref="DT144">IFERROR(INDEX([1]!SAN[DK_nr],MATCH(1,('[1]3.2'!$AM144=[1]!SAN[RAS])*('[1]3.2'!DT$7=[1]SAN!$B$5:$B$154),0)),"")</f>
        <v/>
      </c>
      <c r="DU144" s="151" t="str">
        <f t="array" ref="DU144">IFERROR(INDEX([1]!SAN[DK_nr],MATCH(1,('[1]3.2'!$AM144=[1]!SAN[RAS])*('[1]3.2'!DU$7=[1]SAN!$B$5:$B$154),0)),"")</f>
        <v/>
      </c>
      <c r="DV144" s="151" t="str">
        <f t="array" ref="DV144">IFERROR(INDEX([1]!SAN[DK_nr],MATCH(1,('[1]3.2'!$AM144=[1]!SAN[RAS])*('[1]3.2'!DV$7=[1]SAN!$B$5:$B$154),0)),"")</f>
        <v/>
      </c>
      <c r="DW144" s="151" t="str">
        <f t="array" ref="DW144">IFERROR(INDEX([1]!SAN[DK_nr],MATCH(1,('[1]3.2'!$AM144=[1]!SAN[RAS])*('[1]3.2'!DW$7=[1]SAN!$B$5:$B$154),0)),"")</f>
        <v/>
      </c>
      <c r="DX144" s="151" t="str">
        <f t="array" ref="DX144">IFERROR(INDEX([1]!SAN[DK_nr],MATCH(1,('[1]3.2'!$AM144=[1]!SAN[RAS])*('[1]3.2'!DX$7=[1]SAN!$B$5:$B$154),0)),"")</f>
        <v/>
      </c>
      <c r="DY144" s="151" t="str">
        <f t="array" ref="DY144">IFERROR(INDEX([1]!SAN[DK_nr],MATCH(1,('[1]3.2'!$AM144=[1]!SAN[RAS])*('[1]3.2'!DY$7=[1]SAN!$B$5:$B$154),0)),"")</f>
        <v/>
      </c>
      <c r="DZ144" s="151" t="str">
        <f t="array" ref="DZ144">IFERROR(INDEX([1]!SAN[DK_nr],MATCH(1,('[1]3.2'!$AM144=[1]!SAN[RAS])*('[1]3.2'!DZ$7=[1]SAN!$B$5:$B$154),0)),"")</f>
        <v/>
      </c>
      <c r="EA144" s="151" t="str">
        <f t="array" ref="EA144">IFERROR(INDEX([1]!SAN[DK_nr],MATCH(1,('[1]3.2'!$AM144=[1]!SAN[RAS])*('[1]3.2'!EA$7=[1]SAN!$B$5:$B$154),0)),"")</f>
        <v/>
      </c>
      <c r="EB144" s="151" t="str">
        <f t="array" ref="EB144">IFERROR(INDEX([1]!SAN[DK_nr],MATCH(1,('[1]3.2'!$AM144=[1]!SAN[RAS])*('[1]3.2'!EB$7=[1]SAN!$B$5:$B$154),0)),"")</f>
        <v/>
      </c>
    </row>
    <row r="145" spans="2:138" ht="12.2" customHeight="1" x14ac:dyDescent="0.2">
      <c r="B145" s="168" t="s">
        <v>722</v>
      </c>
      <c r="C145" s="169" t="s">
        <v>723</v>
      </c>
      <c r="D145" s="170" t="str">
        <f t="shared" si="14"/>
        <v xml:space="preserve">                                                                                        </v>
      </c>
      <c r="E145" s="171" t="e">
        <f>+SUMIFS([1]!Sanaudos[Suma],[1]!Sanaudos[Pagal DK RAS],$AM145)</f>
        <v>#REF!</v>
      </c>
      <c r="F145" s="171"/>
      <c r="G145" s="171"/>
      <c r="H145" s="171"/>
      <c r="I145" s="171"/>
      <c r="J145" s="171" t="e">
        <f>+SUMIFS([1]!Sanaudos_kor[Suma],[1]!Sanaudos_kor[RAS],$AM145,[1]!Sanaudos_kor[KOR_nr],J$1)</f>
        <v>#REF!</v>
      </c>
      <c r="K145" s="171" t="e">
        <f>+SUMIFS([1]!Sanaudos_kor[Suma],[1]!Sanaudos_kor[RAS],$AM145,[1]!Sanaudos_kor[KOR_nr],K$1)</f>
        <v>#REF!</v>
      </c>
      <c r="L145" s="171" t="e">
        <f>+SUMIFS([1]!Sanaudos_kor[Suma],[1]!Sanaudos_kor[RAS],$AM145,[1]!Sanaudos_kor[KOR_nr],L$1)</f>
        <v>#REF!</v>
      </c>
      <c r="M145" s="171" t="e">
        <f>+SUMIFS([1]!Sanaudos_kor[Suma],[1]!Sanaudos_kor[RAS],$AM145,[1]!Sanaudos_kor[KOR_nr],M$1)</f>
        <v>#REF!</v>
      </c>
      <c r="N145" s="171" t="e">
        <f>+SUMIFS([1]!Sanaudos_kor[Suma],[1]!Sanaudos_kor[RAS],$AM145,[1]!Sanaudos_kor[KOR_nr],N$1)</f>
        <v>#REF!</v>
      </c>
      <c r="O145" s="171" t="e">
        <f>+SUMIFS([1]!Sanaudos_kor[Suma],[1]!Sanaudos_kor[RAS],$AM145,[1]!Sanaudos_kor[KOR_nr],O$1)</f>
        <v>#REF!</v>
      </c>
      <c r="P145" s="171" t="e">
        <f>+SUMIFS([1]!Sanaudos_kor[Suma],[1]!Sanaudos_kor[RAS],$AM145,[1]!Sanaudos_kor[KOR_nr],P$1)</f>
        <v>#REF!</v>
      </c>
      <c r="Q145" s="171" t="e">
        <f>+SUMIFS([1]!Sanaudos_kor[Suma],[1]!Sanaudos_kor[RAS],$AM145,[1]!Sanaudos_kor[KOR_nr],Q$1)</f>
        <v>#REF!</v>
      </c>
      <c r="R145" s="171" t="e">
        <f>+SUMIFS([1]!Sanaudos_kor[Suma],[1]!Sanaudos_kor[RAS],$AM145,[1]!Sanaudos_kor[KOR_nr],R$1)</f>
        <v>#REF!</v>
      </c>
      <c r="S145" s="171" t="e">
        <f>+SUMIFS([1]!Sanaudos_kor[Suma],[1]!Sanaudos_kor[RAS],$AM145,[1]!Sanaudos_kor[KOR_nr],S$1)</f>
        <v>#REF!</v>
      </c>
      <c r="T145" s="171" t="e">
        <f>+SUMIFS([1]!Sanaudos_kor[Suma],[1]!Sanaudos_kor[RAS],$AM145,[1]!Sanaudos_kor[KOR_nr],T$1)</f>
        <v>#REF!</v>
      </c>
      <c r="U145" s="171" t="e">
        <f>+SUMIFS([1]!Sanaudos_kor[Suma],[1]!Sanaudos_kor[RAS],$AM145,[1]!Sanaudos_kor[KOR_nr],U$1)</f>
        <v>#REF!</v>
      </c>
      <c r="V145" s="171" t="e">
        <f>+SUMIFS([1]!Sanaudos_kor[Suma],[1]!Sanaudos_kor[RAS],$AM145,[1]!Sanaudos_kor[KOR_nr],V$1)</f>
        <v>#REF!</v>
      </c>
      <c r="W145" s="171" t="e">
        <f>+SUMIFS([1]!Sanaudos_kor[Suma],[1]!Sanaudos_kor[RAS],$AM145,[1]!Sanaudos_kor[KOR_nr],W$1)</f>
        <v>#REF!</v>
      </c>
      <c r="X145" s="171" t="e">
        <f>+SUMIFS([1]!Sanaudos_kor[Suma],[1]!Sanaudos_kor[RAS],$AM145,[1]!Sanaudos_kor[KOR_nr],X$1)</f>
        <v>#REF!</v>
      </c>
      <c r="Y145" s="171" t="e">
        <f>+SUMIFS([1]!Sanaudos_kor[Suma],[1]!Sanaudos_kor[RAS],$AM145,[1]!Sanaudos_kor[KOR_nr],Y$1)</f>
        <v>#REF!</v>
      </c>
      <c r="Z145" s="171" t="e">
        <f>+SUMIFS([1]!Sanaudos_kor[Suma],[1]!Sanaudos_kor[RAS],$AM145,[1]!Sanaudos_kor[KOR_nr],Z$1)</f>
        <v>#REF!</v>
      </c>
      <c r="AA145" s="171" t="e">
        <f>+SUMIFS([1]!Sanaudos_kor[Suma],[1]!Sanaudos_kor[RAS],$AM145,[1]!Sanaudos_kor[KOR_nr],AA$1)</f>
        <v>#REF!</v>
      </c>
      <c r="AB145" s="171" t="e">
        <f>+SUMIFS([1]!Sanaudos_kor[Suma],[1]!Sanaudos_kor[RAS],$AM145,[1]!Sanaudos_kor[KOR_nr],AB$1)</f>
        <v>#REF!</v>
      </c>
      <c r="AC145" s="171" t="e">
        <f>+SUMIFS([1]!Sanaudos_kor[Suma],[1]!Sanaudos_kor[RAS],$AM145,[1]!Sanaudos_kor[KOR_nr],AC$1)</f>
        <v>#REF!</v>
      </c>
      <c r="AD145" s="171" t="e">
        <f>+SUMIFS([1]!Sanaudos_kor[Suma],[1]!Sanaudos_kor[RAS],$AM145,[1]!Sanaudos_kor[KOR_nr],AD$1)</f>
        <v>#REF!</v>
      </c>
      <c r="AE145" s="171" t="e">
        <f>+SUMIFS([1]!Sanaudos_kor[Suma],[1]!Sanaudos_kor[RAS],$AM145,[1]!Sanaudos_kor[KOR_nr],AE$1)</f>
        <v>#REF!</v>
      </c>
      <c r="AF145" s="171" t="e">
        <f t="shared" si="12"/>
        <v>#REF!</v>
      </c>
      <c r="AG145" s="538"/>
      <c r="AL145" s="172">
        <f>+'[1]3.pagrindinis'!A148</f>
        <v>1500</v>
      </c>
      <c r="AM145" s="172">
        <f>+'[1]3.pagrindinis'!B148</f>
        <v>1503</v>
      </c>
      <c r="AN145" s="166" t="e">
        <f>+SUMIFS('[1]5'!$M$8:$M$158,'[1]5'!$C$8:$C$158,$AM145)</f>
        <v>#VALUE!</v>
      </c>
      <c r="AO145" s="167" t="e">
        <f t="shared" si="13"/>
        <v>#VALUE!</v>
      </c>
      <c r="AR145" s="151" t="str">
        <f t="array" ref="AR145">IFERROR(INDEX([1]!SAN[DK_nr],MATCH(1,('[1]3.2'!$AM145=[1]!SAN[RAS])*('[1]3.2'!AR$7=[1]SAN!$B$5:$B$154),0)),"")</f>
        <v/>
      </c>
      <c r="AS145" s="151" t="str">
        <f t="array" ref="AS145">IFERROR(INDEX([1]!SAN[DK_nr],MATCH(1,('[1]3.2'!$AM145=[1]!SAN[RAS])*('[1]3.2'!AS$7=[1]SAN!$B$5:$B$154),0)),"")</f>
        <v/>
      </c>
      <c r="AT145" s="151" t="str">
        <f t="array" ref="AT145">IFERROR(INDEX([1]!SAN[DK_nr],MATCH(1,('[1]3.2'!$AM145=[1]!SAN[RAS])*('[1]3.2'!AT$7=[1]SAN!$B$5:$B$154),0)),"")</f>
        <v/>
      </c>
      <c r="AU145" s="151" t="str">
        <f t="array" ref="AU145">IFERROR(INDEX([1]!SAN[DK_nr],MATCH(1,('[1]3.2'!$AM145=[1]!SAN[RAS])*('[1]3.2'!AU$7=[1]SAN!$B$5:$B$154),0)),"")</f>
        <v/>
      </c>
      <c r="AV145" s="151" t="str">
        <f t="array" ref="AV145">IFERROR(INDEX([1]!SAN[DK_nr],MATCH(1,('[1]3.2'!$AM145=[1]!SAN[RAS])*('[1]3.2'!AV$7=[1]SAN!$B$5:$B$154),0)),"")</f>
        <v/>
      </c>
      <c r="AW145" s="151" t="str">
        <f t="array" ref="AW145">IFERROR(INDEX([1]!SAN[DK_nr],MATCH(1,('[1]3.2'!$AM145=[1]!SAN[RAS])*('[1]3.2'!AW$7=[1]SAN!$B$5:$B$154),0)),"")</f>
        <v/>
      </c>
      <c r="AX145" s="151" t="str">
        <f t="array" ref="AX145">IFERROR(INDEX([1]!SAN[DK_nr],MATCH(1,('[1]3.2'!$AM145=[1]!SAN[RAS])*('[1]3.2'!AX$7=[1]SAN!$B$5:$B$154),0)),"")</f>
        <v/>
      </c>
      <c r="AY145" s="151" t="str">
        <f t="array" ref="AY145">IFERROR(INDEX([1]!SAN[DK_nr],MATCH(1,('[1]3.2'!$AM145=[1]!SAN[RAS])*('[1]3.2'!AY$7=[1]SAN!$B$5:$B$154),0)),"")</f>
        <v/>
      </c>
      <c r="AZ145" s="151" t="str">
        <f t="array" ref="AZ145">IFERROR(INDEX([1]!SAN[DK_nr],MATCH(1,('[1]3.2'!$AM145=[1]!SAN[RAS])*('[1]3.2'!AZ$7=[1]SAN!$B$5:$B$154),0)),"")</f>
        <v/>
      </c>
      <c r="BA145" s="151" t="str">
        <f t="array" ref="BA145">IFERROR(INDEX([1]!SAN[DK_nr],MATCH(1,('[1]3.2'!$AM145=[1]!SAN[RAS])*('[1]3.2'!BA$7=[1]SAN!$B$5:$B$154),0)),"")</f>
        <v/>
      </c>
      <c r="BB145" s="151" t="str">
        <f t="array" ref="BB145">IFERROR(INDEX([1]!SAN[DK_nr],MATCH(1,('[1]3.2'!$AM145=[1]!SAN[RAS])*('[1]3.2'!BB$7=[1]SAN!$B$5:$B$154),0)),"")</f>
        <v/>
      </c>
      <c r="BC145" s="151" t="str">
        <f t="array" ref="BC145">IFERROR(INDEX([1]!SAN[DK_nr],MATCH(1,('[1]3.2'!$AM145=[1]!SAN[RAS])*('[1]3.2'!BC$7=[1]SAN!$B$5:$B$154),0)),"")</f>
        <v/>
      </c>
      <c r="BD145" s="151" t="str">
        <f t="array" ref="BD145">IFERROR(INDEX([1]!SAN[DK_nr],MATCH(1,('[1]3.2'!$AM145=[1]!SAN[RAS])*('[1]3.2'!BD$7=[1]SAN!$B$5:$B$154),0)),"")</f>
        <v/>
      </c>
      <c r="BE145" s="151" t="str">
        <f t="array" ref="BE145">IFERROR(INDEX([1]!SAN[DK_nr],MATCH(1,('[1]3.2'!$AM145=[1]!SAN[RAS])*('[1]3.2'!BE$7=[1]SAN!$B$5:$B$154),0)),"")</f>
        <v/>
      </c>
      <c r="BF145" s="151" t="str">
        <f t="array" ref="BF145">IFERROR(INDEX([1]!SAN[DK_nr],MATCH(1,('[1]3.2'!$AM145=[1]!SAN[RAS])*('[1]3.2'!BF$7=[1]SAN!$B$5:$B$154),0)),"")</f>
        <v/>
      </c>
      <c r="BG145" s="151" t="str">
        <f t="array" ref="BG145">IFERROR(INDEX([1]!SAN[DK_nr],MATCH(1,('[1]3.2'!$AM145=[1]!SAN[RAS])*('[1]3.2'!BG$7=[1]SAN!$B$5:$B$154),0)),"")</f>
        <v/>
      </c>
      <c r="BH145" s="151" t="str">
        <f t="array" ref="BH145">IFERROR(INDEX([1]!SAN[DK_nr],MATCH(1,('[1]3.2'!$AM145=[1]!SAN[RAS])*('[1]3.2'!BH$7=[1]SAN!$B$5:$B$154),0)),"")</f>
        <v/>
      </c>
      <c r="BI145" s="151" t="str">
        <f t="array" ref="BI145">IFERROR(INDEX([1]!SAN[DK_nr],MATCH(1,('[1]3.2'!$AM145=[1]!SAN[RAS])*('[1]3.2'!BI$7=[1]SAN!$B$5:$B$154),0)),"")</f>
        <v/>
      </c>
      <c r="BJ145" s="151" t="str">
        <f t="array" ref="BJ145">IFERROR(INDEX([1]!SAN[DK_nr],MATCH(1,('[1]3.2'!$AM145=[1]!SAN[RAS])*('[1]3.2'!BJ$7=[1]SAN!$B$5:$B$154),0)),"")</f>
        <v/>
      </c>
      <c r="BK145" s="151" t="str">
        <f t="array" ref="BK145">IFERROR(INDEX([1]!SAN[DK_nr],MATCH(1,('[1]3.2'!$AM145=[1]!SAN[RAS])*('[1]3.2'!BK$7=[1]SAN!$B$5:$B$154),0)),"")</f>
        <v/>
      </c>
      <c r="BL145" s="151" t="str">
        <f t="array" ref="BL145">IFERROR(INDEX([1]!SAN[DK_nr],MATCH(1,('[1]3.2'!$AM145=[1]!SAN[RAS])*('[1]3.2'!BL$7=[1]SAN!$B$5:$B$154),0)),"")</f>
        <v/>
      </c>
      <c r="BM145" s="151" t="str">
        <f t="array" ref="BM145">IFERROR(INDEX([1]!SAN[DK_nr],MATCH(1,('[1]3.2'!$AM145=[1]!SAN[RAS])*('[1]3.2'!BM$7=[1]SAN!$B$5:$B$154),0)),"")</f>
        <v/>
      </c>
      <c r="BN145" s="151" t="str">
        <f t="array" ref="BN145">IFERROR(INDEX([1]!SAN[DK_nr],MATCH(1,('[1]3.2'!$AM145=[1]!SAN[RAS])*('[1]3.2'!BN$7=[1]SAN!$B$5:$B$154),0)),"")</f>
        <v/>
      </c>
      <c r="BO145" s="151" t="str">
        <f t="array" ref="BO145">IFERROR(INDEX([1]!SAN[DK_nr],MATCH(1,('[1]3.2'!$AM145=[1]!SAN[RAS])*('[1]3.2'!BO$7=[1]SAN!$B$5:$B$154),0)),"")</f>
        <v/>
      </c>
      <c r="BP145" s="151" t="str">
        <f t="array" ref="BP145">IFERROR(INDEX([1]!SAN[DK_nr],MATCH(1,('[1]3.2'!$AM145=[1]!SAN[RAS])*('[1]3.2'!BP$7=[1]SAN!$B$5:$B$154),0)),"")</f>
        <v/>
      </c>
      <c r="BQ145" s="151" t="str">
        <f t="array" ref="BQ145">IFERROR(INDEX([1]!SAN[DK_nr],MATCH(1,('[1]3.2'!$AM145=[1]!SAN[RAS])*('[1]3.2'!BQ$7=[1]SAN!$B$5:$B$154),0)),"")</f>
        <v/>
      </c>
      <c r="BR145" s="151" t="str">
        <f t="array" ref="BR145">IFERROR(INDEX([1]!SAN[DK_nr],MATCH(1,('[1]3.2'!$AM145=[1]!SAN[RAS])*('[1]3.2'!BR$7=[1]SAN!$B$5:$B$154),0)),"")</f>
        <v/>
      </c>
      <c r="BS145" s="151" t="str">
        <f t="array" ref="BS145">IFERROR(INDEX([1]!SAN[DK_nr],MATCH(1,('[1]3.2'!$AM145=[1]!SAN[RAS])*('[1]3.2'!BS$7=[1]SAN!$B$5:$B$154),0)),"")</f>
        <v/>
      </c>
      <c r="BT145" s="151" t="str">
        <f t="array" ref="BT145">IFERROR(INDEX([1]!SAN[DK_nr],MATCH(1,('[1]3.2'!$AM145=[1]!SAN[RAS])*('[1]3.2'!BT$7=[1]SAN!$B$5:$B$154),0)),"")</f>
        <v/>
      </c>
      <c r="BU145" s="151" t="str">
        <f t="array" ref="BU145">IFERROR(INDEX([1]!SAN[DK_nr],MATCH(1,('[1]3.2'!$AM145=[1]!SAN[RAS])*('[1]3.2'!BU$7=[1]SAN!$B$5:$B$154),0)),"")</f>
        <v/>
      </c>
      <c r="BV145" s="151" t="str">
        <f t="array" ref="BV145">IFERROR(INDEX([1]!SAN[DK_nr],MATCH(1,('[1]3.2'!$AM145=[1]!SAN[RAS])*('[1]3.2'!BV$7=[1]SAN!$B$5:$B$154),0)),"")</f>
        <v/>
      </c>
      <c r="BW145" s="151" t="str">
        <f t="array" ref="BW145">IFERROR(INDEX([1]!SAN[DK_nr],MATCH(1,('[1]3.2'!$AM145=[1]!SAN[RAS])*('[1]3.2'!BW$7=[1]SAN!$B$5:$B$154),0)),"")</f>
        <v/>
      </c>
      <c r="BX145" s="151" t="str">
        <f t="array" ref="BX145">IFERROR(INDEX([1]!SAN[DK_nr],MATCH(1,('[1]3.2'!$AM145=[1]!SAN[RAS])*('[1]3.2'!BX$7=[1]SAN!$B$5:$B$154),0)),"")</f>
        <v/>
      </c>
      <c r="BY145" s="151" t="str">
        <f t="array" ref="BY145">IFERROR(INDEX([1]!SAN[DK_nr],MATCH(1,('[1]3.2'!$AM145=[1]!SAN[RAS])*('[1]3.2'!BY$7=[1]SAN!$B$5:$B$154),0)),"")</f>
        <v/>
      </c>
      <c r="BZ145" s="151" t="str">
        <f t="array" ref="BZ145">IFERROR(INDEX([1]!SAN[DK_nr],MATCH(1,('[1]3.2'!$AM145=[1]!SAN[RAS])*('[1]3.2'!BZ$7=[1]SAN!$B$5:$B$154),0)),"")</f>
        <v/>
      </c>
      <c r="CA145" s="151" t="str">
        <f t="array" ref="CA145">IFERROR(INDEX([1]!SAN[DK_nr],MATCH(1,('[1]3.2'!$AM145=[1]!SAN[RAS])*('[1]3.2'!CA$7=[1]SAN!$B$5:$B$154),0)),"")</f>
        <v/>
      </c>
      <c r="CB145" s="151" t="str">
        <f t="array" ref="CB145">IFERROR(INDEX([1]!SAN[DK_nr],MATCH(1,('[1]3.2'!$AM145=[1]!SAN[RAS])*('[1]3.2'!CB$7=[1]SAN!$B$5:$B$154),0)),"")</f>
        <v/>
      </c>
      <c r="CC145" s="151" t="str">
        <f t="array" ref="CC145">IFERROR(INDEX([1]!SAN[DK_nr],MATCH(1,('[1]3.2'!$AM145=[1]!SAN[RAS])*('[1]3.2'!CC$7=[1]SAN!$B$5:$B$154),0)),"")</f>
        <v/>
      </c>
      <c r="CD145" s="151" t="str">
        <f t="array" ref="CD145">IFERROR(INDEX([1]!SAN[DK_nr],MATCH(1,('[1]3.2'!$AM145=[1]!SAN[RAS])*('[1]3.2'!CD$7=[1]SAN!$B$5:$B$154),0)),"")</f>
        <v/>
      </c>
      <c r="CE145" s="151" t="str">
        <f t="array" ref="CE145">IFERROR(INDEX([1]!SAN[DK_nr],MATCH(1,('[1]3.2'!$AM145=[1]!SAN[RAS])*('[1]3.2'!CE$7=[1]SAN!$B$5:$B$154),0)),"")</f>
        <v/>
      </c>
      <c r="CF145" s="151" t="str">
        <f t="array" ref="CF145">IFERROR(INDEX([1]!SAN[DK_nr],MATCH(1,('[1]3.2'!$AM145=[1]!SAN[RAS])*('[1]3.2'!CF$7=[1]SAN!$B$5:$B$154),0)),"")</f>
        <v/>
      </c>
      <c r="CG145" s="151" t="str">
        <f t="array" ref="CG145">IFERROR(INDEX([1]!SAN[DK_nr],MATCH(1,('[1]3.2'!$AM145=[1]!SAN[RAS])*('[1]3.2'!CG$7=[1]SAN!$B$5:$B$154),0)),"")</f>
        <v/>
      </c>
      <c r="CH145" s="151" t="str">
        <f t="array" ref="CH145">IFERROR(INDEX([1]!SAN[DK_nr],MATCH(1,('[1]3.2'!$AM145=[1]!SAN[RAS])*('[1]3.2'!CH$7=[1]SAN!$B$5:$B$154),0)),"")</f>
        <v/>
      </c>
      <c r="CI145" s="151" t="str">
        <f t="array" ref="CI145">IFERROR(INDEX([1]!SAN[DK_nr],MATCH(1,('[1]3.2'!$AM145=[1]!SAN[RAS])*('[1]3.2'!CI$7=[1]SAN!$B$5:$B$154),0)),"")</f>
        <v/>
      </c>
      <c r="CJ145" s="151" t="str">
        <f t="array" ref="CJ145">IFERROR(INDEX([1]!SAN[DK_nr],MATCH(1,('[1]3.2'!$AM145=[1]!SAN[RAS])*('[1]3.2'!CJ$7=[1]SAN!$B$5:$B$154),0)),"")</f>
        <v/>
      </c>
      <c r="CK145" s="151" t="str">
        <f t="array" ref="CK145">IFERROR(INDEX([1]!SAN[DK_nr],MATCH(1,('[1]3.2'!$AM145=[1]!SAN[RAS])*('[1]3.2'!CK$7=[1]SAN!$B$5:$B$154),0)),"")</f>
        <v/>
      </c>
      <c r="CL145" s="151" t="str">
        <f t="array" ref="CL145">IFERROR(INDEX([1]!SAN[DK_nr],MATCH(1,('[1]3.2'!$AM145=[1]!SAN[RAS])*('[1]3.2'!CL$7=[1]SAN!$B$5:$B$154),0)),"")</f>
        <v/>
      </c>
      <c r="CM145" s="151" t="str">
        <f t="array" ref="CM145">IFERROR(INDEX([1]!SAN[DK_nr],MATCH(1,('[1]3.2'!$AM145=[1]!SAN[RAS])*('[1]3.2'!CM$7=[1]SAN!$B$5:$B$154),0)),"")</f>
        <v/>
      </c>
      <c r="CN145" s="151" t="str">
        <f t="array" ref="CN145">IFERROR(INDEX([1]!SAN[DK_nr],MATCH(1,('[1]3.2'!$AM145=[1]!SAN[RAS])*('[1]3.2'!CN$7=[1]SAN!$B$5:$B$154),0)),"")</f>
        <v/>
      </c>
      <c r="CO145" s="151" t="str">
        <f t="array" ref="CO145">IFERROR(INDEX([1]!SAN[DK_nr],MATCH(1,('[1]3.2'!$AM145=[1]!SAN[RAS])*('[1]3.2'!CO$7=[1]SAN!$B$5:$B$154),0)),"")</f>
        <v/>
      </c>
      <c r="CP145" s="151" t="str">
        <f t="array" ref="CP145">IFERROR(INDEX([1]!SAN[DK_nr],MATCH(1,('[1]3.2'!$AM145=[1]!SAN[RAS])*('[1]3.2'!CP$7=[1]SAN!$B$5:$B$154),0)),"")</f>
        <v/>
      </c>
      <c r="CQ145" s="151" t="str">
        <f t="array" ref="CQ145">IFERROR(INDEX([1]!SAN[DK_nr],MATCH(1,('[1]3.2'!$AM145=[1]!SAN[RAS])*('[1]3.2'!CQ$7=[1]SAN!$B$5:$B$154),0)),"")</f>
        <v/>
      </c>
      <c r="CR145" s="151" t="str">
        <f t="array" ref="CR145">IFERROR(INDEX([1]!SAN[DK_nr],MATCH(1,('[1]3.2'!$AM145=[1]!SAN[RAS])*('[1]3.2'!CR$7=[1]SAN!$B$5:$B$154),0)),"")</f>
        <v/>
      </c>
      <c r="CS145" s="151" t="str">
        <f t="array" ref="CS145">IFERROR(INDEX([1]!SAN[DK_nr],MATCH(1,('[1]3.2'!$AM145=[1]!SAN[RAS])*('[1]3.2'!CS$7=[1]SAN!$B$5:$B$154),0)),"")</f>
        <v/>
      </c>
      <c r="CT145" s="151" t="str">
        <f t="array" ref="CT145">IFERROR(INDEX([1]!SAN[DK_nr],MATCH(1,('[1]3.2'!$AM145=[1]!SAN[RAS])*('[1]3.2'!CT$7=[1]SAN!$B$5:$B$154),0)),"")</f>
        <v/>
      </c>
      <c r="CU145" s="151" t="str">
        <f t="array" ref="CU145">IFERROR(INDEX([1]!SAN[DK_nr],MATCH(1,('[1]3.2'!$AM145=[1]!SAN[RAS])*('[1]3.2'!CU$7=[1]SAN!$B$5:$B$154),0)),"")</f>
        <v/>
      </c>
      <c r="CV145" s="151" t="str">
        <f t="array" ref="CV145">IFERROR(INDEX([1]!SAN[DK_nr],MATCH(1,('[1]3.2'!$AM145=[1]!SAN[RAS])*('[1]3.2'!CV$7=[1]SAN!$B$5:$B$154),0)),"")</f>
        <v/>
      </c>
      <c r="CW145" s="151" t="str">
        <f t="array" ref="CW145">IFERROR(INDEX([1]!SAN[DK_nr],MATCH(1,('[1]3.2'!$AM145=[1]!SAN[RAS])*('[1]3.2'!CW$7=[1]SAN!$B$5:$B$154),0)),"")</f>
        <v/>
      </c>
      <c r="CX145" s="151" t="str">
        <f t="array" ref="CX145">IFERROR(INDEX([1]!SAN[DK_nr],MATCH(1,('[1]3.2'!$AM145=[1]!SAN[RAS])*('[1]3.2'!CX$7=[1]SAN!$B$5:$B$154),0)),"")</f>
        <v/>
      </c>
      <c r="CY145" s="151" t="str">
        <f t="array" ref="CY145">IFERROR(INDEX([1]!SAN[DK_nr],MATCH(1,('[1]3.2'!$AM145=[1]!SAN[RAS])*('[1]3.2'!CY$7=[1]SAN!$B$5:$B$154),0)),"")</f>
        <v/>
      </c>
      <c r="CZ145" s="151" t="str">
        <f t="array" ref="CZ145">IFERROR(INDEX([1]!SAN[DK_nr],MATCH(1,('[1]3.2'!$AM145=[1]!SAN[RAS])*('[1]3.2'!CZ$7=[1]SAN!$B$5:$B$154),0)),"")</f>
        <v/>
      </c>
      <c r="DA145" s="151" t="str">
        <f t="array" ref="DA145">IFERROR(INDEX([1]!SAN[DK_nr],MATCH(1,('[1]3.2'!$AM145=[1]!SAN[RAS])*('[1]3.2'!DA$7=[1]SAN!$B$5:$B$154),0)),"")</f>
        <v/>
      </c>
      <c r="DB145" s="151" t="str">
        <f t="array" ref="DB145">IFERROR(INDEX([1]!SAN[DK_nr],MATCH(1,('[1]3.2'!$AM145=[1]!SAN[RAS])*('[1]3.2'!DB$7=[1]SAN!$B$5:$B$154),0)),"")</f>
        <v/>
      </c>
      <c r="DC145" s="151" t="str">
        <f t="array" ref="DC145">IFERROR(INDEX([1]!SAN[DK_nr],MATCH(1,('[1]3.2'!$AM145=[1]!SAN[RAS])*('[1]3.2'!DC$7=[1]SAN!$B$5:$B$154),0)),"")</f>
        <v/>
      </c>
      <c r="DD145" s="151" t="str">
        <f t="array" ref="DD145">IFERROR(INDEX([1]!SAN[DK_nr],MATCH(1,('[1]3.2'!$AM145=[1]!SAN[RAS])*('[1]3.2'!DD$7=[1]SAN!$B$5:$B$154),0)),"")</f>
        <v/>
      </c>
      <c r="DE145" s="151" t="str">
        <f t="array" ref="DE145">IFERROR(INDEX([1]!SAN[DK_nr],MATCH(1,('[1]3.2'!$AM145=[1]!SAN[RAS])*('[1]3.2'!DE$7=[1]SAN!$B$5:$B$154),0)),"")</f>
        <v/>
      </c>
      <c r="DF145" s="151" t="str">
        <f t="array" ref="DF145">IFERROR(INDEX([1]!SAN[DK_nr],MATCH(1,('[1]3.2'!$AM145=[1]!SAN[RAS])*('[1]3.2'!DF$7=[1]SAN!$B$5:$B$154),0)),"")</f>
        <v/>
      </c>
      <c r="DG145" s="151" t="str">
        <f t="array" ref="DG145">IFERROR(INDEX([1]!SAN[DK_nr],MATCH(1,('[1]3.2'!$AM145=[1]!SAN[RAS])*('[1]3.2'!DG$7=[1]SAN!$B$5:$B$154),0)),"")</f>
        <v/>
      </c>
      <c r="DH145" s="151" t="str">
        <f t="array" ref="DH145">IFERROR(INDEX([1]!SAN[DK_nr],MATCH(1,('[1]3.2'!$AM145=[1]!SAN[RAS])*('[1]3.2'!DH$7=[1]SAN!$B$5:$B$154),0)),"")</f>
        <v/>
      </c>
      <c r="DI145" s="151" t="str">
        <f t="array" ref="DI145">IFERROR(INDEX([1]!SAN[DK_nr],MATCH(1,('[1]3.2'!$AM145=[1]!SAN[RAS])*('[1]3.2'!DI$7=[1]SAN!$B$5:$B$154),0)),"")</f>
        <v/>
      </c>
      <c r="DJ145" s="151" t="str">
        <f t="array" ref="DJ145">IFERROR(INDEX([1]!SAN[DK_nr],MATCH(1,('[1]3.2'!$AM145=[1]!SAN[RAS])*('[1]3.2'!DJ$7=[1]SAN!$B$5:$B$154),0)),"")</f>
        <v/>
      </c>
      <c r="DK145" s="151" t="str">
        <f t="array" ref="DK145">IFERROR(INDEX([1]!SAN[DK_nr],MATCH(1,('[1]3.2'!$AM145=[1]!SAN[RAS])*('[1]3.2'!DK$7=[1]SAN!$B$5:$B$154),0)),"")</f>
        <v/>
      </c>
      <c r="DL145" s="151" t="str">
        <f t="array" ref="DL145">IFERROR(INDEX([1]!SAN[DK_nr],MATCH(1,('[1]3.2'!$AM145=[1]!SAN[RAS])*('[1]3.2'!DL$7=[1]SAN!$B$5:$B$154),0)),"")</f>
        <v/>
      </c>
      <c r="DM145" s="151" t="str">
        <f t="array" ref="DM145">IFERROR(INDEX([1]!SAN[DK_nr],MATCH(1,('[1]3.2'!$AM145=[1]!SAN[RAS])*('[1]3.2'!DM$7=[1]SAN!$B$5:$B$154),0)),"")</f>
        <v/>
      </c>
      <c r="DN145" s="151" t="str">
        <f t="array" ref="DN145">IFERROR(INDEX([1]!SAN[DK_nr],MATCH(1,('[1]3.2'!$AM145=[1]!SAN[RAS])*('[1]3.2'!DN$7=[1]SAN!$B$5:$B$154),0)),"")</f>
        <v/>
      </c>
      <c r="DO145" s="151" t="str">
        <f t="array" ref="DO145">IFERROR(INDEX([1]!SAN[DK_nr],MATCH(1,('[1]3.2'!$AM145=[1]!SAN[RAS])*('[1]3.2'!DO$7=[1]SAN!$B$5:$B$154),0)),"")</f>
        <v/>
      </c>
      <c r="DP145" s="151" t="str">
        <f t="array" ref="DP145">IFERROR(INDEX([1]!SAN[DK_nr],MATCH(1,('[1]3.2'!$AM145=[1]!SAN[RAS])*('[1]3.2'!DP$7=[1]SAN!$B$5:$B$154),0)),"")</f>
        <v/>
      </c>
      <c r="DQ145" s="151" t="str">
        <f t="array" ref="DQ145">IFERROR(INDEX([1]!SAN[DK_nr],MATCH(1,('[1]3.2'!$AM145=[1]!SAN[RAS])*('[1]3.2'!DQ$7=[1]SAN!$B$5:$B$154),0)),"")</f>
        <v/>
      </c>
      <c r="DR145" s="151" t="str">
        <f t="array" ref="DR145">IFERROR(INDEX([1]!SAN[DK_nr],MATCH(1,('[1]3.2'!$AM145=[1]!SAN[RAS])*('[1]3.2'!DR$7=[1]SAN!$B$5:$B$154),0)),"")</f>
        <v/>
      </c>
      <c r="DS145" s="151" t="str">
        <f t="array" ref="DS145">IFERROR(INDEX([1]!SAN[DK_nr],MATCH(1,('[1]3.2'!$AM145=[1]!SAN[RAS])*('[1]3.2'!DS$7=[1]SAN!$B$5:$B$154),0)),"")</f>
        <v/>
      </c>
      <c r="DT145" s="151" t="str">
        <f t="array" ref="DT145">IFERROR(INDEX([1]!SAN[DK_nr],MATCH(1,('[1]3.2'!$AM145=[1]!SAN[RAS])*('[1]3.2'!DT$7=[1]SAN!$B$5:$B$154),0)),"")</f>
        <v/>
      </c>
      <c r="DU145" s="151" t="str">
        <f t="array" ref="DU145">IFERROR(INDEX([1]!SAN[DK_nr],MATCH(1,('[1]3.2'!$AM145=[1]!SAN[RAS])*('[1]3.2'!DU$7=[1]SAN!$B$5:$B$154),0)),"")</f>
        <v/>
      </c>
      <c r="DV145" s="151" t="str">
        <f t="array" ref="DV145">IFERROR(INDEX([1]!SAN[DK_nr],MATCH(1,('[1]3.2'!$AM145=[1]!SAN[RAS])*('[1]3.2'!DV$7=[1]SAN!$B$5:$B$154),0)),"")</f>
        <v/>
      </c>
      <c r="DW145" s="151" t="str">
        <f t="array" ref="DW145">IFERROR(INDEX([1]!SAN[DK_nr],MATCH(1,('[1]3.2'!$AM145=[1]!SAN[RAS])*('[1]3.2'!DW$7=[1]SAN!$B$5:$B$154),0)),"")</f>
        <v/>
      </c>
      <c r="DX145" s="151" t="str">
        <f t="array" ref="DX145">IFERROR(INDEX([1]!SAN[DK_nr],MATCH(1,('[1]3.2'!$AM145=[1]!SAN[RAS])*('[1]3.2'!DX$7=[1]SAN!$B$5:$B$154),0)),"")</f>
        <v/>
      </c>
      <c r="DY145" s="151" t="str">
        <f t="array" ref="DY145">IFERROR(INDEX([1]!SAN[DK_nr],MATCH(1,('[1]3.2'!$AM145=[1]!SAN[RAS])*('[1]3.2'!DY$7=[1]SAN!$B$5:$B$154),0)),"")</f>
        <v/>
      </c>
      <c r="DZ145" s="151" t="str">
        <f t="array" ref="DZ145">IFERROR(INDEX([1]!SAN[DK_nr],MATCH(1,('[1]3.2'!$AM145=[1]!SAN[RAS])*('[1]3.2'!DZ$7=[1]SAN!$B$5:$B$154),0)),"")</f>
        <v/>
      </c>
      <c r="EA145" s="151" t="str">
        <f t="array" ref="EA145">IFERROR(INDEX([1]!SAN[DK_nr],MATCH(1,('[1]3.2'!$AM145=[1]!SAN[RAS])*('[1]3.2'!EA$7=[1]SAN!$B$5:$B$154),0)),"")</f>
        <v/>
      </c>
      <c r="EB145" s="151" t="str">
        <f t="array" ref="EB145">IFERROR(INDEX([1]!SAN[DK_nr],MATCH(1,('[1]3.2'!$AM145=[1]!SAN[RAS])*('[1]3.2'!EB$7=[1]SAN!$B$5:$B$154),0)),"")</f>
        <v/>
      </c>
    </row>
    <row r="146" spans="2:138" ht="12.2" customHeight="1" x14ac:dyDescent="0.2">
      <c r="B146" s="168" t="s">
        <v>724</v>
      </c>
      <c r="C146" s="169" t="s">
        <v>725</v>
      </c>
      <c r="D146" s="170" t="str">
        <f t="shared" si="14"/>
        <v xml:space="preserve">                                                                                        </v>
      </c>
      <c r="E146" s="171" t="e">
        <f>+SUMIFS([1]!Sanaudos[Suma],[1]!Sanaudos[Pagal DK RAS],$AM146)</f>
        <v>#REF!</v>
      </c>
      <c r="F146" s="171"/>
      <c r="G146" s="171"/>
      <c r="H146" s="171"/>
      <c r="I146" s="171"/>
      <c r="J146" s="171" t="e">
        <f>+SUMIFS([1]!Sanaudos_kor[Suma],[1]!Sanaudos_kor[RAS],$AM146,[1]!Sanaudos_kor[KOR_nr],J$1)</f>
        <v>#REF!</v>
      </c>
      <c r="K146" s="171" t="e">
        <f>+SUMIFS([1]!Sanaudos_kor[Suma],[1]!Sanaudos_kor[RAS],$AM146,[1]!Sanaudos_kor[KOR_nr],K$1)</f>
        <v>#REF!</v>
      </c>
      <c r="L146" s="171" t="e">
        <f>+SUMIFS([1]!Sanaudos_kor[Suma],[1]!Sanaudos_kor[RAS],$AM146,[1]!Sanaudos_kor[KOR_nr],L$1)</f>
        <v>#REF!</v>
      </c>
      <c r="M146" s="171" t="e">
        <f>+SUMIFS([1]!Sanaudos_kor[Suma],[1]!Sanaudos_kor[RAS],$AM146,[1]!Sanaudos_kor[KOR_nr],M$1)</f>
        <v>#REF!</v>
      </c>
      <c r="N146" s="171" t="e">
        <f>+SUMIFS([1]!Sanaudos_kor[Suma],[1]!Sanaudos_kor[RAS],$AM146,[1]!Sanaudos_kor[KOR_nr],N$1)</f>
        <v>#REF!</v>
      </c>
      <c r="O146" s="171" t="e">
        <f>+SUMIFS([1]!Sanaudos_kor[Suma],[1]!Sanaudos_kor[RAS],$AM146,[1]!Sanaudos_kor[KOR_nr],O$1)</f>
        <v>#REF!</v>
      </c>
      <c r="P146" s="171" t="e">
        <f>+SUMIFS([1]!Sanaudos_kor[Suma],[1]!Sanaudos_kor[RAS],$AM146,[1]!Sanaudos_kor[KOR_nr],P$1)</f>
        <v>#REF!</v>
      </c>
      <c r="Q146" s="171" t="e">
        <f>+SUMIFS([1]!Sanaudos_kor[Suma],[1]!Sanaudos_kor[RAS],$AM146,[1]!Sanaudos_kor[KOR_nr],Q$1)</f>
        <v>#REF!</v>
      </c>
      <c r="R146" s="171" t="e">
        <f>+SUMIFS([1]!Sanaudos_kor[Suma],[1]!Sanaudos_kor[RAS],$AM146,[1]!Sanaudos_kor[KOR_nr],R$1)</f>
        <v>#REF!</v>
      </c>
      <c r="S146" s="171" t="e">
        <f>+SUMIFS([1]!Sanaudos_kor[Suma],[1]!Sanaudos_kor[RAS],$AM146,[1]!Sanaudos_kor[KOR_nr],S$1)</f>
        <v>#REF!</v>
      </c>
      <c r="T146" s="171" t="e">
        <f>+SUMIFS([1]!Sanaudos_kor[Suma],[1]!Sanaudos_kor[RAS],$AM146,[1]!Sanaudos_kor[KOR_nr],T$1)</f>
        <v>#REF!</v>
      </c>
      <c r="U146" s="171" t="e">
        <f>+SUMIFS([1]!Sanaudos_kor[Suma],[1]!Sanaudos_kor[RAS],$AM146,[1]!Sanaudos_kor[KOR_nr],U$1)</f>
        <v>#REF!</v>
      </c>
      <c r="V146" s="171" t="e">
        <f>+SUMIFS([1]!Sanaudos_kor[Suma],[1]!Sanaudos_kor[RAS],$AM146,[1]!Sanaudos_kor[KOR_nr],V$1)</f>
        <v>#REF!</v>
      </c>
      <c r="W146" s="171" t="e">
        <f>+SUMIFS([1]!Sanaudos_kor[Suma],[1]!Sanaudos_kor[RAS],$AM146,[1]!Sanaudos_kor[KOR_nr],W$1)</f>
        <v>#REF!</v>
      </c>
      <c r="X146" s="171" t="e">
        <f>+SUMIFS([1]!Sanaudos_kor[Suma],[1]!Sanaudos_kor[RAS],$AM146,[1]!Sanaudos_kor[KOR_nr],X$1)</f>
        <v>#REF!</v>
      </c>
      <c r="Y146" s="171" t="e">
        <f>+SUMIFS([1]!Sanaudos_kor[Suma],[1]!Sanaudos_kor[RAS],$AM146,[1]!Sanaudos_kor[KOR_nr],Y$1)</f>
        <v>#REF!</v>
      </c>
      <c r="Z146" s="171" t="e">
        <f>+SUMIFS([1]!Sanaudos_kor[Suma],[1]!Sanaudos_kor[RAS],$AM146,[1]!Sanaudos_kor[KOR_nr],Z$1)</f>
        <v>#REF!</v>
      </c>
      <c r="AA146" s="171" t="e">
        <f>+SUMIFS([1]!Sanaudos_kor[Suma],[1]!Sanaudos_kor[RAS],$AM146,[1]!Sanaudos_kor[KOR_nr],AA$1)</f>
        <v>#REF!</v>
      </c>
      <c r="AB146" s="171" t="e">
        <f>+SUMIFS([1]!Sanaudos_kor[Suma],[1]!Sanaudos_kor[RAS],$AM146,[1]!Sanaudos_kor[KOR_nr],AB$1)</f>
        <v>#REF!</v>
      </c>
      <c r="AC146" s="171" t="e">
        <f>+SUMIFS([1]!Sanaudos_kor[Suma],[1]!Sanaudos_kor[RAS],$AM146,[1]!Sanaudos_kor[KOR_nr],AC$1)</f>
        <v>#REF!</v>
      </c>
      <c r="AD146" s="171" t="e">
        <f>+SUMIFS([1]!Sanaudos_kor[Suma],[1]!Sanaudos_kor[RAS],$AM146,[1]!Sanaudos_kor[KOR_nr],AD$1)</f>
        <v>#REF!</v>
      </c>
      <c r="AE146" s="171" t="e">
        <f>+SUMIFS([1]!Sanaudos_kor[Suma],[1]!Sanaudos_kor[RAS],$AM146,[1]!Sanaudos_kor[KOR_nr],AE$1)</f>
        <v>#REF!</v>
      </c>
      <c r="AF146" s="171" t="e">
        <f t="shared" si="12"/>
        <v>#REF!</v>
      </c>
      <c r="AG146" s="538"/>
      <c r="AL146" s="172">
        <f>+'[1]3.pagrindinis'!A149</f>
        <v>1500</v>
      </c>
      <c r="AM146" s="172">
        <f>+'[1]3.pagrindinis'!B149</f>
        <v>1504</v>
      </c>
      <c r="AN146" s="166" t="e">
        <f>+SUMIFS('[1]5'!$M$8:$M$158,'[1]5'!$C$8:$C$158,$AM146)</f>
        <v>#VALUE!</v>
      </c>
      <c r="AO146" s="167" t="e">
        <f t="shared" si="13"/>
        <v>#VALUE!</v>
      </c>
      <c r="AR146" s="151" t="str">
        <f t="array" ref="AR146">IFERROR(INDEX([1]!SAN[DK_nr],MATCH(1,('[1]3.2'!$AM146=[1]!SAN[RAS])*('[1]3.2'!AR$7=[1]SAN!$B$5:$B$154),0)),"")</f>
        <v/>
      </c>
      <c r="AS146" s="151" t="str">
        <f t="array" ref="AS146">IFERROR(INDEX([1]!SAN[DK_nr],MATCH(1,('[1]3.2'!$AM146=[1]!SAN[RAS])*('[1]3.2'!AS$7=[1]SAN!$B$5:$B$154),0)),"")</f>
        <v/>
      </c>
      <c r="AT146" s="151" t="str">
        <f t="array" ref="AT146">IFERROR(INDEX([1]!SAN[DK_nr],MATCH(1,('[1]3.2'!$AM146=[1]!SAN[RAS])*('[1]3.2'!AT$7=[1]SAN!$B$5:$B$154),0)),"")</f>
        <v/>
      </c>
      <c r="AU146" s="151" t="str">
        <f t="array" ref="AU146">IFERROR(INDEX([1]!SAN[DK_nr],MATCH(1,('[1]3.2'!$AM146=[1]!SAN[RAS])*('[1]3.2'!AU$7=[1]SAN!$B$5:$B$154),0)),"")</f>
        <v/>
      </c>
      <c r="AV146" s="151" t="str">
        <f t="array" ref="AV146">IFERROR(INDEX([1]!SAN[DK_nr],MATCH(1,('[1]3.2'!$AM146=[1]!SAN[RAS])*('[1]3.2'!AV$7=[1]SAN!$B$5:$B$154),0)),"")</f>
        <v/>
      </c>
      <c r="AW146" s="151" t="str">
        <f t="array" ref="AW146">IFERROR(INDEX([1]!SAN[DK_nr],MATCH(1,('[1]3.2'!$AM146=[1]!SAN[RAS])*('[1]3.2'!AW$7=[1]SAN!$B$5:$B$154),0)),"")</f>
        <v/>
      </c>
      <c r="AX146" s="151" t="str">
        <f t="array" ref="AX146">IFERROR(INDEX([1]!SAN[DK_nr],MATCH(1,('[1]3.2'!$AM146=[1]!SAN[RAS])*('[1]3.2'!AX$7=[1]SAN!$B$5:$B$154),0)),"")</f>
        <v/>
      </c>
      <c r="AY146" s="151" t="str">
        <f t="array" ref="AY146">IFERROR(INDEX([1]!SAN[DK_nr],MATCH(1,('[1]3.2'!$AM146=[1]!SAN[RAS])*('[1]3.2'!AY$7=[1]SAN!$B$5:$B$154),0)),"")</f>
        <v/>
      </c>
      <c r="AZ146" s="151" t="str">
        <f t="array" ref="AZ146">IFERROR(INDEX([1]!SAN[DK_nr],MATCH(1,('[1]3.2'!$AM146=[1]!SAN[RAS])*('[1]3.2'!AZ$7=[1]SAN!$B$5:$B$154),0)),"")</f>
        <v/>
      </c>
      <c r="BA146" s="151" t="str">
        <f t="array" ref="BA146">IFERROR(INDEX([1]!SAN[DK_nr],MATCH(1,('[1]3.2'!$AM146=[1]!SAN[RAS])*('[1]3.2'!BA$7=[1]SAN!$B$5:$B$154),0)),"")</f>
        <v/>
      </c>
      <c r="BB146" s="151" t="str">
        <f t="array" ref="BB146">IFERROR(INDEX([1]!SAN[DK_nr],MATCH(1,('[1]3.2'!$AM146=[1]!SAN[RAS])*('[1]3.2'!BB$7=[1]SAN!$B$5:$B$154),0)),"")</f>
        <v/>
      </c>
      <c r="BC146" s="151" t="str">
        <f t="array" ref="BC146">IFERROR(INDEX([1]!SAN[DK_nr],MATCH(1,('[1]3.2'!$AM146=[1]!SAN[RAS])*('[1]3.2'!BC$7=[1]SAN!$B$5:$B$154),0)),"")</f>
        <v/>
      </c>
      <c r="BD146" s="151" t="str">
        <f t="array" ref="BD146">IFERROR(INDEX([1]!SAN[DK_nr],MATCH(1,('[1]3.2'!$AM146=[1]!SAN[RAS])*('[1]3.2'!BD$7=[1]SAN!$B$5:$B$154),0)),"")</f>
        <v/>
      </c>
      <c r="BE146" s="151" t="str">
        <f t="array" ref="BE146">IFERROR(INDEX([1]!SAN[DK_nr],MATCH(1,('[1]3.2'!$AM146=[1]!SAN[RAS])*('[1]3.2'!BE$7=[1]SAN!$B$5:$B$154),0)),"")</f>
        <v/>
      </c>
      <c r="BF146" s="151" t="str">
        <f t="array" ref="BF146">IFERROR(INDEX([1]!SAN[DK_nr],MATCH(1,('[1]3.2'!$AM146=[1]!SAN[RAS])*('[1]3.2'!BF$7=[1]SAN!$B$5:$B$154),0)),"")</f>
        <v/>
      </c>
      <c r="BG146" s="151" t="str">
        <f t="array" ref="BG146">IFERROR(INDEX([1]!SAN[DK_nr],MATCH(1,('[1]3.2'!$AM146=[1]!SAN[RAS])*('[1]3.2'!BG$7=[1]SAN!$B$5:$B$154),0)),"")</f>
        <v/>
      </c>
      <c r="BH146" s="151" t="str">
        <f t="array" ref="BH146">IFERROR(INDEX([1]!SAN[DK_nr],MATCH(1,('[1]3.2'!$AM146=[1]!SAN[RAS])*('[1]3.2'!BH$7=[1]SAN!$B$5:$B$154),0)),"")</f>
        <v/>
      </c>
      <c r="BI146" s="151" t="str">
        <f t="array" ref="BI146">IFERROR(INDEX([1]!SAN[DK_nr],MATCH(1,('[1]3.2'!$AM146=[1]!SAN[RAS])*('[1]3.2'!BI$7=[1]SAN!$B$5:$B$154),0)),"")</f>
        <v/>
      </c>
      <c r="BJ146" s="151" t="str">
        <f t="array" ref="BJ146">IFERROR(INDEX([1]!SAN[DK_nr],MATCH(1,('[1]3.2'!$AM146=[1]!SAN[RAS])*('[1]3.2'!BJ$7=[1]SAN!$B$5:$B$154),0)),"")</f>
        <v/>
      </c>
      <c r="BK146" s="151" t="str">
        <f t="array" ref="BK146">IFERROR(INDEX([1]!SAN[DK_nr],MATCH(1,('[1]3.2'!$AM146=[1]!SAN[RAS])*('[1]3.2'!BK$7=[1]SAN!$B$5:$B$154),0)),"")</f>
        <v/>
      </c>
      <c r="BL146" s="151" t="str">
        <f t="array" ref="BL146">IFERROR(INDEX([1]!SAN[DK_nr],MATCH(1,('[1]3.2'!$AM146=[1]!SAN[RAS])*('[1]3.2'!BL$7=[1]SAN!$B$5:$B$154),0)),"")</f>
        <v/>
      </c>
      <c r="BM146" s="151" t="str">
        <f t="array" ref="BM146">IFERROR(INDEX([1]!SAN[DK_nr],MATCH(1,('[1]3.2'!$AM146=[1]!SAN[RAS])*('[1]3.2'!BM$7=[1]SAN!$B$5:$B$154),0)),"")</f>
        <v/>
      </c>
      <c r="BN146" s="151" t="str">
        <f t="array" ref="BN146">IFERROR(INDEX([1]!SAN[DK_nr],MATCH(1,('[1]3.2'!$AM146=[1]!SAN[RAS])*('[1]3.2'!BN$7=[1]SAN!$B$5:$B$154),0)),"")</f>
        <v/>
      </c>
      <c r="BO146" s="151" t="str">
        <f t="array" ref="BO146">IFERROR(INDEX([1]!SAN[DK_nr],MATCH(1,('[1]3.2'!$AM146=[1]!SAN[RAS])*('[1]3.2'!BO$7=[1]SAN!$B$5:$B$154),0)),"")</f>
        <v/>
      </c>
      <c r="BP146" s="151" t="str">
        <f t="array" ref="BP146">IFERROR(INDEX([1]!SAN[DK_nr],MATCH(1,('[1]3.2'!$AM146=[1]!SAN[RAS])*('[1]3.2'!BP$7=[1]SAN!$B$5:$B$154),0)),"")</f>
        <v/>
      </c>
      <c r="BQ146" s="151" t="str">
        <f t="array" ref="BQ146">IFERROR(INDEX([1]!SAN[DK_nr],MATCH(1,('[1]3.2'!$AM146=[1]!SAN[RAS])*('[1]3.2'!BQ$7=[1]SAN!$B$5:$B$154),0)),"")</f>
        <v/>
      </c>
      <c r="BR146" s="151" t="str">
        <f t="array" ref="BR146">IFERROR(INDEX([1]!SAN[DK_nr],MATCH(1,('[1]3.2'!$AM146=[1]!SAN[RAS])*('[1]3.2'!BR$7=[1]SAN!$B$5:$B$154),0)),"")</f>
        <v/>
      </c>
      <c r="BS146" s="151" t="str">
        <f t="array" ref="BS146">IFERROR(INDEX([1]!SAN[DK_nr],MATCH(1,('[1]3.2'!$AM146=[1]!SAN[RAS])*('[1]3.2'!BS$7=[1]SAN!$B$5:$B$154),0)),"")</f>
        <v/>
      </c>
      <c r="BT146" s="151" t="str">
        <f t="array" ref="BT146">IFERROR(INDEX([1]!SAN[DK_nr],MATCH(1,('[1]3.2'!$AM146=[1]!SAN[RAS])*('[1]3.2'!BT$7=[1]SAN!$B$5:$B$154),0)),"")</f>
        <v/>
      </c>
      <c r="BU146" s="151" t="str">
        <f t="array" ref="BU146">IFERROR(INDEX([1]!SAN[DK_nr],MATCH(1,('[1]3.2'!$AM146=[1]!SAN[RAS])*('[1]3.2'!BU$7=[1]SAN!$B$5:$B$154),0)),"")</f>
        <v/>
      </c>
      <c r="BV146" s="151" t="str">
        <f t="array" ref="BV146">IFERROR(INDEX([1]!SAN[DK_nr],MATCH(1,('[1]3.2'!$AM146=[1]!SAN[RAS])*('[1]3.2'!BV$7=[1]SAN!$B$5:$B$154),0)),"")</f>
        <v/>
      </c>
      <c r="BW146" s="151" t="str">
        <f t="array" ref="BW146">IFERROR(INDEX([1]!SAN[DK_nr],MATCH(1,('[1]3.2'!$AM146=[1]!SAN[RAS])*('[1]3.2'!BW$7=[1]SAN!$B$5:$B$154),0)),"")</f>
        <v/>
      </c>
      <c r="BX146" s="151" t="str">
        <f t="array" ref="BX146">IFERROR(INDEX([1]!SAN[DK_nr],MATCH(1,('[1]3.2'!$AM146=[1]!SAN[RAS])*('[1]3.2'!BX$7=[1]SAN!$B$5:$B$154),0)),"")</f>
        <v/>
      </c>
      <c r="BY146" s="151" t="str">
        <f t="array" ref="BY146">IFERROR(INDEX([1]!SAN[DK_nr],MATCH(1,('[1]3.2'!$AM146=[1]!SAN[RAS])*('[1]3.2'!BY$7=[1]SAN!$B$5:$B$154),0)),"")</f>
        <v/>
      </c>
      <c r="BZ146" s="151" t="str">
        <f t="array" ref="BZ146">IFERROR(INDEX([1]!SAN[DK_nr],MATCH(1,('[1]3.2'!$AM146=[1]!SAN[RAS])*('[1]3.2'!BZ$7=[1]SAN!$B$5:$B$154),0)),"")</f>
        <v/>
      </c>
      <c r="CA146" s="151" t="str">
        <f t="array" ref="CA146">IFERROR(INDEX([1]!SAN[DK_nr],MATCH(1,('[1]3.2'!$AM146=[1]!SAN[RAS])*('[1]3.2'!CA$7=[1]SAN!$B$5:$B$154),0)),"")</f>
        <v/>
      </c>
      <c r="CB146" s="151" t="str">
        <f t="array" ref="CB146">IFERROR(INDEX([1]!SAN[DK_nr],MATCH(1,('[1]3.2'!$AM146=[1]!SAN[RAS])*('[1]3.2'!CB$7=[1]SAN!$B$5:$B$154),0)),"")</f>
        <v/>
      </c>
      <c r="CC146" s="151" t="str">
        <f t="array" ref="CC146">IFERROR(INDEX([1]!SAN[DK_nr],MATCH(1,('[1]3.2'!$AM146=[1]!SAN[RAS])*('[1]3.2'!CC$7=[1]SAN!$B$5:$B$154),0)),"")</f>
        <v/>
      </c>
      <c r="CD146" s="151" t="str">
        <f t="array" ref="CD146">IFERROR(INDEX([1]!SAN[DK_nr],MATCH(1,('[1]3.2'!$AM146=[1]!SAN[RAS])*('[1]3.2'!CD$7=[1]SAN!$B$5:$B$154),0)),"")</f>
        <v/>
      </c>
      <c r="CE146" s="151" t="str">
        <f t="array" ref="CE146">IFERROR(INDEX([1]!SAN[DK_nr],MATCH(1,('[1]3.2'!$AM146=[1]!SAN[RAS])*('[1]3.2'!CE$7=[1]SAN!$B$5:$B$154),0)),"")</f>
        <v/>
      </c>
      <c r="CF146" s="151" t="str">
        <f t="array" ref="CF146">IFERROR(INDEX([1]!SAN[DK_nr],MATCH(1,('[1]3.2'!$AM146=[1]!SAN[RAS])*('[1]3.2'!CF$7=[1]SAN!$B$5:$B$154),0)),"")</f>
        <v/>
      </c>
      <c r="CG146" s="151" t="str">
        <f t="array" ref="CG146">IFERROR(INDEX([1]!SAN[DK_nr],MATCH(1,('[1]3.2'!$AM146=[1]!SAN[RAS])*('[1]3.2'!CG$7=[1]SAN!$B$5:$B$154),0)),"")</f>
        <v/>
      </c>
      <c r="CH146" s="151" t="str">
        <f t="array" ref="CH146">IFERROR(INDEX([1]!SAN[DK_nr],MATCH(1,('[1]3.2'!$AM146=[1]!SAN[RAS])*('[1]3.2'!CH$7=[1]SAN!$B$5:$B$154),0)),"")</f>
        <v/>
      </c>
      <c r="CI146" s="151" t="str">
        <f t="array" ref="CI146">IFERROR(INDEX([1]!SAN[DK_nr],MATCH(1,('[1]3.2'!$AM146=[1]!SAN[RAS])*('[1]3.2'!CI$7=[1]SAN!$B$5:$B$154),0)),"")</f>
        <v/>
      </c>
      <c r="CJ146" s="151" t="str">
        <f t="array" ref="CJ146">IFERROR(INDEX([1]!SAN[DK_nr],MATCH(1,('[1]3.2'!$AM146=[1]!SAN[RAS])*('[1]3.2'!CJ$7=[1]SAN!$B$5:$B$154),0)),"")</f>
        <v/>
      </c>
      <c r="CK146" s="151" t="str">
        <f t="array" ref="CK146">IFERROR(INDEX([1]!SAN[DK_nr],MATCH(1,('[1]3.2'!$AM146=[1]!SAN[RAS])*('[1]3.2'!CK$7=[1]SAN!$B$5:$B$154),0)),"")</f>
        <v/>
      </c>
      <c r="CL146" s="151" t="str">
        <f t="array" ref="CL146">IFERROR(INDEX([1]!SAN[DK_nr],MATCH(1,('[1]3.2'!$AM146=[1]!SAN[RAS])*('[1]3.2'!CL$7=[1]SAN!$B$5:$B$154),0)),"")</f>
        <v/>
      </c>
      <c r="CM146" s="151" t="str">
        <f t="array" ref="CM146">IFERROR(INDEX([1]!SAN[DK_nr],MATCH(1,('[1]3.2'!$AM146=[1]!SAN[RAS])*('[1]3.2'!CM$7=[1]SAN!$B$5:$B$154),0)),"")</f>
        <v/>
      </c>
      <c r="CN146" s="151" t="str">
        <f t="array" ref="CN146">IFERROR(INDEX([1]!SAN[DK_nr],MATCH(1,('[1]3.2'!$AM146=[1]!SAN[RAS])*('[1]3.2'!CN$7=[1]SAN!$B$5:$B$154),0)),"")</f>
        <v/>
      </c>
      <c r="CO146" s="151" t="str">
        <f t="array" ref="CO146">IFERROR(INDEX([1]!SAN[DK_nr],MATCH(1,('[1]3.2'!$AM146=[1]!SAN[RAS])*('[1]3.2'!CO$7=[1]SAN!$B$5:$B$154),0)),"")</f>
        <v/>
      </c>
      <c r="CP146" s="151" t="str">
        <f t="array" ref="CP146">IFERROR(INDEX([1]!SAN[DK_nr],MATCH(1,('[1]3.2'!$AM146=[1]!SAN[RAS])*('[1]3.2'!CP$7=[1]SAN!$B$5:$B$154),0)),"")</f>
        <v/>
      </c>
      <c r="CQ146" s="151" t="str">
        <f t="array" ref="CQ146">IFERROR(INDEX([1]!SAN[DK_nr],MATCH(1,('[1]3.2'!$AM146=[1]!SAN[RAS])*('[1]3.2'!CQ$7=[1]SAN!$B$5:$B$154),0)),"")</f>
        <v/>
      </c>
      <c r="CR146" s="151" t="str">
        <f t="array" ref="CR146">IFERROR(INDEX([1]!SAN[DK_nr],MATCH(1,('[1]3.2'!$AM146=[1]!SAN[RAS])*('[1]3.2'!CR$7=[1]SAN!$B$5:$B$154),0)),"")</f>
        <v/>
      </c>
      <c r="CS146" s="151" t="str">
        <f t="array" ref="CS146">IFERROR(INDEX([1]!SAN[DK_nr],MATCH(1,('[1]3.2'!$AM146=[1]!SAN[RAS])*('[1]3.2'!CS$7=[1]SAN!$B$5:$B$154),0)),"")</f>
        <v/>
      </c>
      <c r="CT146" s="151" t="str">
        <f t="array" ref="CT146">IFERROR(INDEX([1]!SAN[DK_nr],MATCH(1,('[1]3.2'!$AM146=[1]!SAN[RAS])*('[1]3.2'!CT$7=[1]SAN!$B$5:$B$154),0)),"")</f>
        <v/>
      </c>
      <c r="CU146" s="151" t="str">
        <f t="array" ref="CU146">IFERROR(INDEX([1]!SAN[DK_nr],MATCH(1,('[1]3.2'!$AM146=[1]!SAN[RAS])*('[1]3.2'!CU$7=[1]SAN!$B$5:$B$154),0)),"")</f>
        <v/>
      </c>
      <c r="CV146" s="151" t="str">
        <f t="array" ref="CV146">IFERROR(INDEX([1]!SAN[DK_nr],MATCH(1,('[1]3.2'!$AM146=[1]!SAN[RAS])*('[1]3.2'!CV$7=[1]SAN!$B$5:$B$154),0)),"")</f>
        <v/>
      </c>
      <c r="CW146" s="151" t="str">
        <f t="array" ref="CW146">IFERROR(INDEX([1]!SAN[DK_nr],MATCH(1,('[1]3.2'!$AM146=[1]!SAN[RAS])*('[1]3.2'!CW$7=[1]SAN!$B$5:$B$154),0)),"")</f>
        <v/>
      </c>
      <c r="CX146" s="151" t="str">
        <f t="array" ref="CX146">IFERROR(INDEX([1]!SAN[DK_nr],MATCH(1,('[1]3.2'!$AM146=[1]!SAN[RAS])*('[1]3.2'!CX$7=[1]SAN!$B$5:$B$154),0)),"")</f>
        <v/>
      </c>
      <c r="CY146" s="151" t="str">
        <f t="array" ref="CY146">IFERROR(INDEX([1]!SAN[DK_nr],MATCH(1,('[1]3.2'!$AM146=[1]!SAN[RAS])*('[1]3.2'!CY$7=[1]SAN!$B$5:$B$154),0)),"")</f>
        <v/>
      </c>
      <c r="CZ146" s="151" t="str">
        <f t="array" ref="CZ146">IFERROR(INDEX([1]!SAN[DK_nr],MATCH(1,('[1]3.2'!$AM146=[1]!SAN[RAS])*('[1]3.2'!CZ$7=[1]SAN!$B$5:$B$154),0)),"")</f>
        <v/>
      </c>
      <c r="DA146" s="151" t="str">
        <f t="array" ref="DA146">IFERROR(INDEX([1]!SAN[DK_nr],MATCH(1,('[1]3.2'!$AM146=[1]!SAN[RAS])*('[1]3.2'!DA$7=[1]SAN!$B$5:$B$154),0)),"")</f>
        <v/>
      </c>
      <c r="DB146" s="151" t="str">
        <f t="array" ref="DB146">IFERROR(INDEX([1]!SAN[DK_nr],MATCH(1,('[1]3.2'!$AM146=[1]!SAN[RAS])*('[1]3.2'!DB$7=[1]SAN!$B$5:$B$154),0)),"")</f>
        <v/>
      </c>
      <c r="DC146" s="151" t="str">
        <f t="array" ref="DC146">IFERROR(INDEX([1]!SAN[DK_nr],MATCH(1,('[1]3.2'!$AM146=[1]!SAN[RAS])*('[1]3.2'!DC$7=[1]SAN!$B$5:$B$154),0)),"")</f>
        <v/>
      </c>
      <c r="DD146" s="151" t="str">
        <f t="array" ref="DD146">IFERROR(INDEX([1]!SAN[DK_nr],MATCH(1,('[1]3.2'!$AM146=[1]!SAN[RAS])*('[1]3.2'!DD$7=[1]SAN!$B$5:$B$154),0)),"")</f>
        <v/>
      </c>
      <c r="DE146" s="151" t="str">
        <f t="array" ref="DE146">IFERROR(INDEX([1]!SAN[DK_nr],MATCH(1,('[1]3.2'!$AM146=[1]!SAN[RAS])*('[1]3.2'!DE$7=[1]SAN!$B$5:$B$154),0)),"")</f>
        <v/>
      </c>
      <c r="DF146" s="151" t="str">
        <f t="array" ref="DF146">IFERROR(INDEX([1]!SAN[DK_nr],MATCH(1,('[1]3.2'!$AM146=[1]!SAN[RAS])*('[1]3.2'!DF$7=[1]SAN!$B$5:$B$154),0)),"")</f>
        <v/>
      </c>
      <c r="DG146" s="151" t="str">
        <f t="array" ref="DG146">IFERROR(INDEX([1]!SAN[DK_nr],MATCH(1,('[1]3.2'!$AM146=[1]!SAN[RAS])*('[1]3.2'!DG$7=[1]SAN!$B$5:$B$154),0)),"")</f>
        <v/>
      </c>
      <c r="DH146" s="151" t="str">
        <f t="array" ref="DH146">IFERROR(INDEX([1]!SAN[DK_nr],MATCH(1,('[1]3.2'!$AM146=[1]!SAN[RAS])*('[1]3.2'!DH$7=[1]SAN!$B$5:$B$154),0)),"")</f>
        <v/>
      </c>
      <c r="DI146" s="151" t="str">
        <f t="array" ref="DI146">IFERROR(INDEX([1]!SAN[DK_nr],MATCH(1,('[1]3.2'!$AM146=[1]!SAN[RAS])*('[1]3.2'!DI$7=[1]SAN!$B$5:$B$154),0)),"")</f>
        <v/>
      </c>
      <c r="DJ146" s="151" t="str">
        <f t="array" ref="DJ146">IFERROR(INDEX([1]!SAN[DK_nr],MATCH(1,('[1]3.2'!$AM146=[1]!SAN[RAS])*('[1]3.2'!DJ$7=[1]SAN!$B$5:$B$154),0)),"")</f>
        <v/>
      </c>
      <c r="DK146" s="151" t="str">
        <f t="array" ref="DK146">IFERROR(INDEX([1]!SAN[DK_nr],MATCH(1,('[1]3.2'!$AM146=[1]!SAN[RAS])*('[1]3.2'!DK$7=[1]SAN!$B$5:$B$154),0)),"")</f>
        <v/>
      </c>
      <c r="DL146" s="151" t="str">
        <f t="array" ref="DL146">IFERROR(INDEX([1]!SAN[DK_nr],MATCH(1,('[1]3.2'!$AM146=[1]!SAN[RAS])*('[1]3.2'!DL$7=[1]SAN!$B$5:$B$154),0)),"")</f>
        <v/>
      </c>
      <c r="DM146" s="151" t="str">
        <f t="array" ref="DM146">IFERROR(INDEX([1]!SAN[DK_nr],MATCH(1,('[1]3.2'!$AM146=[1]!SAN[RAS])*('[1]3.2'!DM$7=[1]SAN!$B$5:$B$154),0)),"")</f>
        <v/>
      </c>
      <c r="DN146" s="151" t="str">
        <f t="array" ref="DN146">IFERROR(INDEX([1]!SAN[DK_nr],MATCH(1,('[1]3.2'!$AM146=[1]!SAN[RAS])*('[1]3.2'!DN$7=[1]SAN!$B$5:$B$154),0)),"")</f>
        <v/>
      </c>
      <c r="DO146" s="151" t="str">
        <f t="array" ref="DO146">IFERROR(INDEX([1]!SAN[DK_nr],MATCH(1,('[1]3.2'!$AM146=[1]!SAN[RAS])*('[1]3.2'!DO$7=[1]SAN!$B$5:$B$154),0)),"")</f>
        <v/>
      </c>
      <c r="DP146" s="151" t="str">
        <f t="array" ref="DP146">IFERROR(INDEX([1]!SAN[DK_nr],MATCH(1,('[1]3.2'!$AM146=[1]!SAN[RAS])*('[1]3.2'!DP$7=[1]SAN!$B$5:$B$154),0)),"")</f>
        <v/>
      </c>
      <c r="DQ146" s="151" t="str">
        <f t="array" ref="DQ146">IFERROR(INDEX([1]!SAN[DK_nr],MATCH(1,('[1]3.2'!$AM146=[1]!SAN[RAS])*('[1]3.2'!DQ$7=[1]SAN!$B$5:$B$154),0)),"")</f>
        <v/>
      </c>
      <c r="DR146" s="151" t="str">
        <f t="array" ref="DR146">IFERROR(INDEX([1]!SAN[DK_nr],MATCH(1,('[1]3.2'!$AM146=[1]!SAN[RAS])*('[1]3.2'!DR$7=[1]SAN!$B$5:$B$154),0)),"")</f>
        <v/>
      </c>
      <c r="DS146" s="151" t="str">
        <f t="array" ref="DS146">IFERROR(INDEX([1]!SAN[DK_nr],MATCH(1,('[1]3.2'!$AM146=[1]!SAN[RAS])*('[1]3.2'!DS$7=[1]SAN!$B$5:$B$154),0)),"")</f>
        <v/>
      </c>
      <c r="DT146" s="151" t="str">
        <f t="array" ref="DT146">IFERROR(INDEX([1]!SAN[DK_nr],MATCH(1,('[1]3.2'!$AM146=[1]!SAN[RAS])*('[1]3.2'!DT$7=[1]SAN!$B$5:$B$154),0)),"")</f>
        <v/>
      </c>
      <c r="DU146" s="151" t="str">
        <f t="array" ref="DU146">IFERROR(INDEX([1]!SAN[DK_nr],MATCH(1,('[1]3.2'!$AM146=[1]!SAN[RAS])*('[1]3.2'!DU$7=[1]SAN!$B$5:$B$154),0)),"")</f>
        <v/>
      </c>
      <c r="DV146" s="151" t="str">
        <f t="array" ref="DV146">IFERROR(INDEX([1]!SAN[DK_nr],MATCH(1,('[1]3.2'!$AM146=[1]!SAN[RAS])*('[1]3.2'!DV$7=[1]SAN!$B$5:$B$154),0)),"")</f>
        <v/>
      </c>
      <c r="DW146" s="151" t="str">
        <f t="array" ref="DW146">IFERROR(INDEX([1]!SAN[DK_nr],MATCH(1,('[1]3.2'!$AM146=[1]!SAN[RAS])*('[1]3.2'!DW$7=[1]SAN!$B$5:$B$154),0)),"")</f>
        <v/>
      </c>
      <c r="DX146" s="151" t="str">
        <f t="array" ref="DX146">IFERROR(INDEX([1]!SAN[DK_nr],MATCH(1,('[1]3.2'!$AM146=[1]!SAN[RAS])*('[1]3.2'!DX$7=[1]SAN!$B$5:$B$154),0)),"")</f>
        <v/>
      </c>
      <c r="DY146" s="151" t="str">
        <f t="array" ref="DY146">IFERROR(INDEX([1]!SAN[DK_nr],MATCH(1,('[1]3.2'!$AM146=[1]!SAN[RAS])*('[1]3.2'!DY$7=[1]SAN!$B$5:$B$154),0)),"")</f>
        <v/>
      </c>
      <c r="DZ146" s="151" t="str">
        <f t="array" ref="DZ146">IFERROR(INDEX([1]!SAN[DK_nr],MATCH(1,('[1]3.2'!$AM146=[1]!SAN[RAS])*('[1]3.2'!DZ$7=[1]SAN!$B$5:$B$154),0)),"")</f>
        <v/>
      </c>
      <c r="EA146" s="151" t="str">
        <f t="array" ref="EA146">IFERROR(INDEX([1]!SAN[DK_nr],MATCH(1,('[1]3.2'!$AM146=[1]!SAN[RAS])*('[1]3.2'!EA$7=[1]SAN!$B$5:$B$154),0)),"")</f>
        <v/>
      </c>
      <c r="EB146" s="151" t="str">
        <f t="array" ref="EB146">IFERROR(INDEX([1]!SAN[DK_nr],MATCH(1,('[1]3.2'!$AM146=[1]!SAN[RAS])*('[1]3.2'!EB$7=[1]SAN!$B$5:$B$154),0)),"")</f>
        <v/>
      </c>
    </row>
    <row r="147" spans="2:138" ht="12.2" customHeight="1" x14ac:dyDescent="0.2">
      <c r="B147" s="168" t="s">
        <v>726</v>
      </c>
      <c r="C147" s="169" t="s">
        <v>727</v>
      </c>
      <c r="D147" s="170" t="str">
        <f t="shared" si="14"/>
        <v xml:space="preserve">                                                                                        </v>
      </c>
      <c r="E147" s="171" t="e">
        <f>+SUMIFS([1]!Sanaudos[Suma],[1]!Sanaudos[Pagal DK RAS],$AM147)</f>
        <v>#REF!</v>
      </c>
      <c r="F147" s="171"/>
      <c r="G147" s="171"/>
      <c r="H147" s="171"/>
      <c r="I147" s="171"/>
      <c r="J147" s="171" t="e">
        <f>+SUMIFS([1]!Sanaudos_kor[Suma],[1]!Sanaudos_kor[RAS],$AM147,[1]!Sanaudos_kor[KOR_nr],J$1)</f>
        <v>#REF!</v>
      </c>
      <c r="K147" s="171" t="e">
        <f>+SUMIFS([1]!Sanaudos_kor[Suma],[1]!Sanaudos_kor[RAS],$AM147,[1]!Sanaudos_kor[KOR_nr],K$1)</f>
        <v>#REF!</v>
      </c>
      <c r="L147" s="171" t="e">
        <f>+SUMIFS([1]!Sanaudos_kor[Suma],[1]!Sanaudos_kor[RAS],$AM147,[1]!Sanaudos_kor[KOR_nr],L$1)</f>
        <v>#REF!</v>
      </c>
      <c r="M147" s="171" t="e">
        <f>+SUMIFS([1]!Sanaudos_kor[Suma],[1]!Sanaudos_kor[RAS],$AM147,[1]!Sanaudos_kor[KOR_nr],M$1)</f>
        <v>#REF!</v>
      </c>
      <c r="N147" s="171" t="e">
        <f>+SUMIFS([1]!Sanaudos_kor[Suma],[1]!Sanaudos_kor[RAS],$AM147,[1]!Sanaudos_kor[KOR_nr],N$1)</f>
        <v>#REF!</v>
      </c>
      <c r="O147" s="171" t="e">
        <f>+SUMIFS([1]!Sanaudos_kor[Suma],[1]!Sanaudos_kor[RAS],$AM147,[1]!Sanaudos_kor[KOR_nr],O$1)</f>
        <v>#REF!</v>
      </c>
      <c r="P147" s="171" t="e">
        <f>+SUMIFS([1]!Sanaudos_kor[Suma],[1]!Sanaudos_kor[RAS],$AM147,[1]!Sanaudos_kor[KOR_nr],P$1)</f>
        <v>#REF!</v>
      </c>
      <c r="Q147" s="171" t="e">
        <f>+SUMIFS([1]!Sanaudos_kor[Suma],[1]!Sanaudos_kor[RAS],$AM147,[1]!Sanaudos_kor[KOR_nr],Q$1)</f>
        <v>#REF!</v>
      </c>
      <c r="R147" s="171" t="e">
        <f>+SUMIFS([1]!Sanaudos_kor[Suma],[1]!Sanaudos_kor[RAS],$AM147,[1]!Sanaudos_kor[KOR_nr],R$1)</f>
        <v>#REF!</v>
      </c>
      <c r="S147" s="171" t="e">
        <f>+SUMIFS([1]!Sanaudos_kor[Suma],[1]!Sanaudos_kor[RAS],$AM147,[1]!Sanaudos_kor[KOR_nr],S$1)</f>
        <v>#REF!</v>
      </c>
      <c r="T147" s="171" t="e">
        <f>+SUMIFS([1]!Sanaudos_kor[Suma],[1]!Sanaudos_kor[RAS],$AM147,[1]!Sanaudos_kor[KOR_nr],T$1)</f>
        <v>#REF!</v>
      </c>
      <c r="U147" s="171" t="e">
        <f>+SUMIFS([1]!Sanaudos_kor[Suma],[1]!Sanaudos_kor[RAS],$AM147,[1]!Sanaudos_kor[KOR_nr],U$1)</f>
        <v>#REF!</v>
      </c>
      <c r="V147" s="171" t="e">
        <f>+SUMIFS([1]!Sanaudos_kor[Suma],[1]!Sanaudos_kor[RAS],$AM147,[1]!Sanaudos_kor[KOR_nr],V$1)</f>
        <v>#REF!</v>
      </c>
      <c r="W147" s="171" t="e">
        <f>+SUMIFS([1]!Sanaudos_kor[Suma],[1]!Sanaudos_kor[RAS],$AM147,[1]!Sanaudos_kor[KOR_nr],W$1)</f>
        <v>#REF!</v>
      </c>
      <c r="X147" s="171" t="e">
        <f>+SUMIFS([1]!Sanaudos_kor[Suma],[1]!Sanaudos_kor[RAS],$AM147,[1]!Sanaudos_kor[KOR_nr],X$1)</f>
        <v>#REF!</v>
      </c>
      <c r="Y147" s="171" t="e">
        <f>+SUMIFS([1]!Sanaudos_kor[Suma],[1]!Sanaudos_kor[RAS],$AM147,[1]!Sanaudos_kor[KOR_nr],Y$1)</f>
        <v>#REF!</v>
      </c>
      <c r="Z147" s="171" t="e">
        <f>+SUMIFS([1]!Sanaudos_kor[Suma],[1]!Sanaudos_kor[RAS],$AM147,[1]!Sanaudos_kor[KOR_nr],Z$1)</f>
        <v>#REF!</v>
      </c>
      <c r="AA147" s="171" t="e">
        <f>+SUMIFS([1]!Sanaudos_kor[Suma],[1]!Sanaudos_kor[RAS],$AM147,[1]!Sanaudos_kor[KOR_nr],AA$1)</f>
        <v>#REF!</v>
      </c>
      <c r="AB147" s="171" t="e">
        <f>+SUMIFS([1]!Sanaudos_kor[Suma],[1]!Sanaudos_kor[RAS],$AM147,[1]!Sanaudos_kor[KOR_nr],AB$1)</f>
        <v>#REF!</v>
      </c>
      <c r="AC147" s="171" t="e">
        <f>+SUMIFS([1]!Sanaudos_kor[Suma],[1]!Sanaudos_kor[RAS],$AM147,[1]!Sanaudos_kor[KOR_nr],AC$1)</f>
        <v>#REF!</v>
      </c>
      <c r="AD147" s="171" t="e">
        <f>+SUMIFS([1]!Sanaudos_kor[Suma],[1]!Sanaudos_kor[RAS],$AM147,[1]!Sanaudos_kor[KOR_nr],AD$1)</f>
        <v>#REF!</v>
      </c>
      <c r="AE147" s="171" t="e">
        <f>+SUMIFS([1]!Sanaudos_kor[Suma],[1]!Sanaudos_kor[RAS],$AM147,[1]!Sanaudos_kor[KOR_nr],AE$1)</f>
        <v>#REF!</v>
      </c>
      <c r="AF147" s="171" t="e">
        <f t="shared" si="12"/>
        <v>#REF!</v>
      </c>
      <c r="AG147" s="538"/>
      <c r="AL147" s="172">
        <f>+'[1]3.pagrindinis'!A150</f>
        <v>1500</v>
      </c>
      <c r="AM147" s="172">
        <f>+'[1]3.pagrindinis'!B150</f>
        <v>1505</v>
      </c>
      <c r="AN147" s="166" t="e">
        <f>+SUMIFS('[1]5'!$M$8:$M$158,'[1]5'!$C$8:$C$158,$AM147)</f>
        <v>#VALUE!</v>
      </c>
      <c r="AO147" s="167" t="e">
        <f t="shared" si="13"/>
        <v>#VALUE!</v>
      </c>
      <c r="AR147" s="151" t="str">
        <f t="array" ref="AR147">IFERROR(INDEX([1]!SAN[DK_nr],MATCH(1,('[1]3.2'!$AM147=[1]!SAN[RAS])*('[1]3.2'!AR$7=[1]SAN!$B$5:$B$154),0)),"")</f>
        <v/>
      </c>
      <c r="AS147" s="151" t="str">
        <f t="array" ref="AS147">IFERROR(INDEX([1]!SAN[DK_nr],MATCH(1,('[1]3.2'!$AM147=[1]!SAN[RAS])*('[1]3.2'!AS$7=[1]SAN!$B$5:$B$154),0)),"")</f>
        <v/>
      </c>
      <c r="AT147" s="151" t="str">
        <f t="array" ref="AT147">IFERROR(INDEX([1]!SAN[DK_nr],MATCH(1,('[1]3.2'!$AM147=[1]!SAN[RAS])*('[1]3.2'!AT$7=[1]SAN!$B$5:$B$154),0)),"")</f>
        <v/>
      </c>
      <c r="AU147" s="151" t="str">
        <f t="array" ref="AU147">IFERROR(INDEX([1]!SAN[DK_nr],MATCH(1,('[1]3.2'!$AM147=[1]!SAN[RAS])*('[1]3.2'!AU$7=[1]SAN!$B$5:$B$154),0)),"")</f>
        <v/>
      </c>
      <c r="AV147" s="151" t="str">
        <f t="array" ref="AV147">IFERROR(INDEX([1]!SAN[DK_nr],MATCH(1,('[1]3.2'!$AM147=[1]!SAN[RAS])*('[1]3.2'!AV$7=[1]SAN!$B$5:$B$154),0)),"")</f>
        <v/>
      </c>
      <c r="AW147" s="151" t="str">
        <f t="array" ref="AW147">IFERROR(INDEX([1]!SAN[DK_nr],MATCH(1,('[1]3.2'!$AM147=[1]!SAN[RAS])*('[1]3.2'!AW$7=[1]SAN!$B$5:$B$154),0)),"")</f>
        <v/>
      </c>
      <c r="AX147" s="151" t="str">
        <f t="array" ref="AX147">IFERROR(INDEX([1]!SAN[DK_nr],MATCH(1,('[1]3.2'!$AM147=[1]!SAN[RAS])*('[1]3.2'!AX$7=[1]SAN!$B$5:$B$154),0)),"")</f>
        <v/>
      </c>
      <c r="AY147" s="151" t="str">
        <f t="array" ref="AY147">IFERROR(INDEX([1]!SAN[DK_nr],MATCH(1,('[1]3.2'!$AM147=[1]!SAN[RAS])*('[1]3.2'!AY$7=[1]SAN!$B$5:$B$154),0)),"")</f>
        <v/>
      </c>
      <c r="AZ147" s="151" t="str">
        <f t="array" ref="AZ147">IFERROR(INDEX([1]!SAN[DK_nr],MATCH(1,('[1]3.2'!$AM147=[1]!SAN[RAS])*('[1]3.2'!AZ$7=[1]SAN!$B$5:$B$154),0)),"")</f>
        <v/>
      </c>
      <c r="BA147" s="151" t="str">
        <f t="array" ref="BA147">IFERROR(INDEX([1]!SAN[DK_nr],MATCH(1,('[1]3.2'!$AM147=[1]!SAN[RAS])*('[1]3.2'!BA$7=[1]SAN!$B$5:$B$154),0)),"")</f>
        <v/>
      </c>
      <c r="BB147" s="151" t="str">
        <f t="array" ref="BB147">IFERROR(INDEX([1]!SAN[DK_nr],MATCH(1,('[1]3.2'!$AM147=[1]!SAN[RAS])*('[1]3.2'!BB$7=[1]SAN!$B$5:$B$154),0)),"")</f>
        <v/>
      </c>
      <c r="BC147" s="151" t="str">
        <f t="array" ref="BC147">IFERROR(INDEX([1]!SAN[DK_nr],MATCH(1,('[1]3.2'!$AM147=[1]!SAN[RAS])*('[1]3.2'!BC$7=[1]SAN!$B$5:$B$154),0)),"")</f>
        <v/>
      </c>
      <c r="BD147" s="151" t="str">
        <f t="array" ref="BD147">IFERROR(INDEX([1]!SAN[DK_nr],MATCH(1,('[1]3.2'!$AM147=[1]!SAN[RAS])*('[1]3.2'!BD$7=[1]SAN!$B$5:$B$154),0)),"")</f>
        <v/>
      </c>
      <c r="BE147" s="151" t="str">
        <f t="array" ref="BE147">IFERROR(INDEX([1]!SAN[DK_nr],MATCH(1,('[1]3.2'!$AM147=[1]!SAN[RAS])*('[1]3.2'!BE$7=[1]SAN!$B$5:$B$154),0)),"")</f>
        <v/>
      </c>
      <c r="BF147" s="151" t="str">
        <f t="array" ref="BF147">IFERROR(INDEX([1]!SAN[DK_nr],MATCH(1,('[1]3.2'!$AM147=[1]!SAN[RAS])*('[1]3.2'!BF$7=[1]SAN!$B$5:$B$154),0)),"")</f>
        <v/>
      </c>
      <c r="BG147" s="151" t="str">
        <f t="array" ref="BG147">IFERROR(INDEX([1]!SAN[DK_nr],MATCH(1,('[1]3.2'!$AM147=[1]!SAN[RAS])*('[1]3.2'!BG$7=[1]SAN!$B$5:$B$154),0)),"")</f>
        <v/>
      </c>
      <c r="BH147" s="151" t="str">
        <f t="array" ref="BH147">IFERROR(INDEX([1]!SAN[DK_nr],MATCH(1,('[1]3.2'!$AM147=[1]!SAN[RAS])*('[1]3.2'!BH$7=[1]SAN!$B$5:$B$154),0)),"")</f>
        <v/>
      </c>
      <c r="BI147" s="151" t="str">
        <f t="array" ref="BI147">IFERROR(INDEX([1]!SAN[DK_nr],MATCH(1,('[1]3.2'!$AM147=[1]!SAN[RAS])*('[1]3.2'!BI$7=[1]SAN!$B$5:$B$154),0)),"")</f>
        <v/>
      </c>
      <c r="BJ147" s="151" t="str">
        <f t="array" ref="BJ147">IFERROR(INDEX([1]!SAN[DK_nr],MATCH(1,('[1]3.2'!$AM147=[1]!SAN[RAS])*('[1]3.2'!BJ$7=[1]SAN!$B$5:$B$154),0)),"")</f>
        <v/>
      </c>
      <c r="BK147" s="151" t="str">
        <f t="array" ref="BK147">IFERROR(INDEX([1]!SAN[DK_nr],MATCH(1,('[1]3.2'!$AM147=[1]!SAN[RAS])*('[1]3.2'!BK$7=[1]SAN!$B$5:$B$154),0)),"")</f>
        <v/>
      </c>
      <c r="BL147" s="151" t="str">
        <f t="array" ref="BL147">IFERROR(INDEX([1]!SAN[DK_nr],MATCH(1,('[1]3.2'!$AM147=[1]!SAN[RAS])*('[1]3.2'!BL$7=[1]SAN!$B$5:$B$154),0)),"")</f>
        <v/>
      </c>
      <c r="BM147" s="151" t="str">
        <f t="array" ref="BM147">IFERROR(INDEX([1]!SAN[DK_nr],MATCH(1,('[1]3.2'!$AM147=[1]!SAN[RAS])*('[1]3.2'!BM$7=[1]SAN!$B$5:$B$154),0)),"")</f>
        <v/>
      </c>
      <c r="BN147" s="151" t="str">
        <f t="array" ref="BN147">IFERROR(INDEX([1]!SAN[DK_nr],MATCH(1,('[1]3.2'!$AM147=[1]!SAN[RAS])*('[1]3.2'!BN$7=[1]SAN!$B$5:$B$154),0)),"")</f>
        <v/>
      </c>
      <c r="BO147" s="151" t="str">
        <f t="array" ref="BO147">IFERROR(INDEX([1]!SAN[DK_nr],MATCH(1,('[1]3.2'!$AM147=[1]!SAN[RAS])*('[1]3.2'!BO$7=[1]SAN!$B$5:$B$154),0)),"")</f>
        <v/>
      </c>
      <c r="BP147" s="151" t="str">
        <f t="array" ref="BP147">IFERROR(INDEX([1]!SAN[DK_nr],MATCH(1,('[1]3.2'!$AM147=[1]!SAN[RAS])*('[1]3.2'!BP$7=[1]SAN!$B$5:$B$154),0)),"")</f>
        <v/>
      </c>
      <c r="BQ147" s="151" t="str">
        <f t="array" ref="BQ147">IFERROR(INDEX([1]!SAN[DK_nr],MATCH(1,('[1]3.2'!$AM147=[1]!SAN[RAS])*('[1]3.2'!BQ$7=[1]SAN!$B$5:$B$154),0)),"")</f>
        <v/>
      </c>
      <c r="BR147" s="151" t="str">
        <f t="array" ref="BR147">IFERROR(INDEX([1]!SAN[DK_nr],MATCH(1,('[1]3.2'!$AM147=[1]!SAN[RAS])*('[1]3.2'!BR$7=[1]SAN!$B$5:$B$154),0)),"")</f>
        <v/>
      </c>
      <c r="BS147" s="151" t="str">
        <f t="array" ref="BS147">IFERROR(INDEX([1]!SAN[DK_nr],MATCH(1,('[1]3.2'!$AM147=[1]!SAN[RAS])*('[1]3.2'!BS$7=[1]SAN!$B$5:$B$154),0)),"")</f>
        <v/>
      </c>
      <c r="BT147" s="151" t="str">
        <f t="array" ref="BT147">IFERROR(INDEX([1]!SAN[DK_nr],MATCH(1,('[1]3.2'!$AM147=[1]!SAN[RAS])*('[1]3.2'!BT$7=[1]SAN!$B$5:$B$154),0)),"")</f>
        <v/>
      </c>
      <c r="BU147" s="151" t="str">
        <f t="array" ref="BU147">IFERROR(INDEX([1]!SAN[DK_nr],MATCH(1,('[1]3.2'!$AM147=[1]!SAN[RAS])*('[1]3.2'!BU$7=[1]SAN!$B$5:$B$154),0)),"")</f>
        <v/>
      </c>
      <c r="BV147" s="151" t="str">
        <f t="array" ref="BV147">IFERROR(INDEX([1]!SAN[DK_nr],MATCH(1,('[1]3.2'!$AM147=[1]!SAN[RAS])*('[1]3.2'!BV$7=[1]SAN!$B$5:$B$154),0)),"")</f>
        <v/>
      </c>
      <c r="BW147" s="151" t="str">
        <f t="array" ref="BW147">IFERROR(INDEX([1]!SAN[DK_nr],MATCH(1,('[1]3.2'!$AM147=[1]!SAN[RAS])*('[1]3.2'!BW$7=[1]SAN!$B$5:$B$154),0)),"")</f>
        <v/>
      </c>
      <c r="BX147" s="151" t="str">
        <f t="array" ref="BX147">IFERROR(INDEX([1]!SAN[DK_nr],MATCH(1,('[1]3.2'!$AM147=[1]!SAN[RAS])*('[1]3.2'!BX$7=[1]SAN!$B$5:$B$154),0)),"")</f>
        <v/>
      </c>
      <c r="BY147" s="151" t="str">
        <f t="array" ref="BY147">IFERROR(INDEX([1]!SAN[DK_nr],MATCH(1,('[1]3.2'!$AM147=[1]!SAN[RAS])*('[1]3.2'!BY$7=[1]SAN!$B$5:$B$154),0)),"")</f>
        <v/>
      </c>
      <c r="BZ147" s="151" t="str">
        <f t="array" ref="BZ147">IFERROR(INDEX([1]!SAN[DK_nr],MATCH(1,('[1]3.2'!$AM147=[1]!SAN[RAS])*('[1]3.2'!BZ$7=[1]SAN!$B$5:$B$154),0)),"")</f>
        <v/>
      </c>
      <c r="CA147" s="151" t="str">
        <f t="array" ref="CA147">IFERROR(INDEX([1]!SAN[DK_nr],MATCH(1,('[1]3.2'!$AM147=[1]!SAN[RAS])*('[1]3.2'!CA$7=[1]SAN!$B$5:$B$154),0)),"")</f>
        <v/>
      </c>
      <c r="CB147" s="151" t="str">
        <f t="array" ref="CB147">IFERROR(INDEX([1]!SAN[DK_nr],MATCH(1,('[1]3.2'!$AM147=[1]!SAN[RAS])*('[1]3.2'!CB$7=[1]SAN!$B$5:$B$154),0)),"")</f>
        <v/>
      </c>
      <c r="CC147" s="151" t="str">
        <f t="array" ref="CC147">IFERROR(INDEX([1]!SAN[DK_nr],MATCH(1,('[1]3.2'!$AM147=[1]!SAN[RAS])*('[1]3.2'!CC$7=[1]SAN!$B$5:$B$154),0)),"")</f>
        <v/>
      </c>
      <c r="CD147" s="151" t="str">
        <f t="array" ref="CD147">IFERROR(INDEX([1]!SAN[DK_nr],MATCH(1,('[1]3.2'!$AM147=[1]!SAN[RAS])*('[1]3.2'!CD$7=[1]SAN!$B$5:$B$154),0)),"")</f>
        <v/>
      </c>
      <c r="CE147" s="151" t="str">
        <f t="array" ref="CE147">IFERROR(INDEX([1]!SAN[DK_nr],MATCH(1,('[1]3.2'!$AM147=[1]!SAN[RAS])*('[1]3.2'!CE$7=[1]SAN!$B$5:$B$154),0)),"")</f>
        <v/>
      </c>
      <c r="CF147" s="151" t="str">
        <f t="array" ref="CF147">IFERROR(INDEX([1]!SAN[DK_nr],MATCH(1,('[1]3.2'!$AM147=[1]!SAN[RAS])*('[1]3.2'!CF$7=[1]SAN!$B$5:$B$154),0)),"")</f>
        <v/>
      </c>
      <c r="CG147" s="151" t="str">
        <f t="array" ref="CG147">IFERROR(INDEX([1]!SAN[DK_nr],MATCH(1,('[1]3.2'!$AM147=[1]!SAN[RAS])*('[1]3.2'!CG$7=[1]SAN!$B$5:$B$154),0)),"")</f>
        <v/>
      </c>
      <c r="CH147" s="151" t="str">
        <f t="array" ref="CH147">IFERROR(INDEX([1]!SAN[DK_nr],MATCH(1,('[1]3.2'!$AM147=[1]!SAN[RAS])*('[1]3.2'!CH$7=[1]SAN!$B$5:$B$154),0)),"")</f>
        <v/>
      </c>
      <c r="CI147" s="151" t="str">
        <f t="array" ref="CI147">IFERROR(INDEX([1]!SAN[DK_nr],MATCH(1,('[1]3.2'!$AM147=[1]!SAN[RAS])*('[1]3.2'!CI$7=[1]SAN!$B$5:$B$154),0)),"")</f>
        <v/>
      </c>
      <c r="CJ147" s="151" t="str">
        <f t="array" ref="CJ147">IFERROR(INDEX([1]!SAN[DK_nr],MATCH(1,('[1]3.2'!$AM147=[1]!SAN[RAS])*('[1]3.2'!CJ$7=[1]SAN!$B$5:$B$154),0)),"")</f>
        <v/>
      </c>
      <c r="CK147" s="151" t="str">
        <f t="array" ref="CK147">IFERROR(INDEX([1]!SAN[DK_nr],MATCH(1,('[1]3.2'!$AM147=[1]!SAN[RAS])*('[1]3.2'!CK$7=[1]SAN!$B$5:$B$154),0)),"")</f>
        <v/>
      </c>
      <c r="CL147" s="151" t="str">
        <f t="array" ref="CL147">IFERROR(INDEX([1]!SAN[DK_nr],MATCH(1,('[1]3.2'!$AM147=[1]!SAN[RAS])*('[1]3.2'!CL$7=[1]SAN!$B$5:$B$154),0)),"")</f>
        <v/>
      </c>
      <c r="CM147" s="151" t="str">
        <f t="array" ref="CM147">IFERROR(INDEX([1]!SAN[DK_nr],MATCH(1,('[1]3.2'!$AM147=[1]!SAN[RAS])*('[1]3.2'!CM$7=[1]SAN!$B$5:$B$154),0)),"")</f>
        <v/>
      </c>
      <c r="CN147" s="151" t="str">
        <f t="array" ref="CN147">IFERROR(INDEX([1]!SAN[DK_nr],MATCH(1,('[1]3.2'!$AM147=[1]!SAN[RAS])*('[1]3.2'!CN$7=[1]SAN!$B$5:$B$154),0)),"")</f>
        <v/>
      </c>
      <c r="CO147" s="151" t="str">
        <f t="array" ref="CO147">IFERROR(INDEX([1]!SAN[DK_nr],MATCH(1,('[1]3.2'!$AM147=[1]!SAN[RAS])*('[1]3.2'!CO$7=[1]SAN!$B$5:$B$154),0)),"")</f>
        <v/>
      </c>
      <c r="CP147" s="151" t="str">
        <f t="array" ref="CP147">IFERROR(INDEX([1]!SAN[DK_nr],MATCH(1,('[1]3.2'!$AM147=[1]!SAN[RAS])*('[1]3.2'!CP$7=[1]SAN!$B$5:$B$154),0)),"")</f>
        <v/>
      </c>
      <c r="CQ147" s="151" t="str">
        <f t="array" ref="CQ147">IFERROR(INDEX([1]!SAN[DK_nr],MATCH(1,('[1]3.2'!$AM147=[1]!SAN[RAS])*('[1]3.2'!CQ$7=[1]SAN!$B$5:$B$154),0)),"")</f>
        <v/>
      </c>
      <c r="CR147" s="151" t="str">
        <f t="array" ref="CR147">IFERROR(INDEX([1]!SAN[DK_nr],MATCH(1,('[1]3.2'!$AM147=[1]!SAN[RAS])*('[1]3.2'!CR$7=[1]SAN!$B$5:$B$154),0)),"")</f>
        <v/>
      </c>
      <c r="CS147" s="151" t="str">
        <f t="array" ref="CS147">IFERROR(INDEX([1]!SAN[DK_nr],MATCH(1,('[1]3.2'!$AM147=[1]!SAN[RAS])*('[1]3.2'!CS$7=[1]SAN!$B$5:$B$154),0)),"")</f>
        <v/>
      </c>
      <c r="CT147" s="151" t="str">
        <f t="array" ref="CT147">IFERROR(INDEX([1]!SAN[DK_nr],MATCH(1,('[1]3.2'!$AM147=[1]!SAN[RAS])*('[1]3.2'!CT$7=[1]SAN!$B$5:$B$154),0)),"")</f>
        <v/>
      </c>
      <c r="CU147" s="151" t="str">
        <f t="array" ref="CU147">IFERROR(INDEX([1]!SAN[DK_nr],MATCH(1,('[1]3.2'!$AM147=[1]!SAN[RAS])*('[1]3.2'!CU$7=[1]SAN!$B$5:$B$154),0)),"")</f>
        <v/>
      </c>
      <c r="CV147" s="151" t="str">
        <f t="array" ref="CV147">IFERROR(INDEX([1]!SAN[DK_nr],MATCH(1,('[1]3.2'!$AM147=[1]!SAN[RAS])*('[1]3.2'!CV$7=[1]SAN!$B$5:$B$154),0)),"")</f>
        <v/>
      </c>
      <c r="CW147" s="151" t="str">
        <f t="array" ref="CW147">IFERROR(INDEX([1]!SAN[DK_nr],MATCH(1,('[1]3.2'!$AM147=[1]!SAN[RAS])*('[1]3.2'!CW$7=[1]SAN!$B$5:$B$154),0)),"")</f>
        <v/>
      </c>
      <c r="CX147" s="151" t="str">
        <f t="array" ref="CX147">IFERROR(INDEX([1]!SAN[DK_nr],MATCH(1,('[1]3.2'!$AM147=[1]!SAN[RAS])*('[1]3.2'!CX$7=[1]SAN!$B$5:$B$154),0)),"")</f>
        <v/>
      </c>
      <c r="CY147" s="151" t="str">
        <f t="array" ref="CY147">IFERROR(INDEX([1]!SAN[DK_nr],MATCH(1,('[1]3.2'!$AM147=[1]!SAN[RAS])*('[1]3.2'!CY$7=[1]SAN!$B$5:$B$154),0)),"")</f>
        <v/>
      </c>
      <c r="CZ147" s="151" t="str">
        <f t="array" ref="CZ147">IFERROR(INDEX([1]!SAN[DK_nr],MATCH(1,('[1]3.2'!$AM147=[1]!SAN[RAS])*('[1]3.2'!CZ$7=[1]SAN!$B$5:$B$154),0)),"")</f>
        <v/>
      </c>
      <c r="DA147" s="151" t="str">
        <f t="array" ref="DA147">IFERROR(INDEX([1]!SAN[DK_nr],MATCH(1,('[1]3.2'!$AM147=[1]!SAN[RAS])*('[1]3.2'!DA$7=[1]SAN!$B$5:$B$154),0)),"")</f>
        <v/>
      </c>
      <c r="DB147" s="151" t="str">
        <f t="array" ref="DB147">IFERROR(INDEX([1]!SAN[DK_nr],MATCH(1,('[1]3.2'!$AM147=[1]!SAN[RAS])*('[1]3.2'!DB$7=[1]SAN!$B$5:$B$154),0)),"")</f>
        <v/>
      </c>
      <c r="DC147" s="151" t="str">
        <f t="array" ref="DC147">IFERROR(INDEX([1]!SAN[DK_nr],MATCH(1,('[1]3.2'!$AM147=[1]!SAN[RAS])*('[1]3.2'!DC$7=[1]SAN!$B$5:$B$154),0)),"")</f>
        <v/>
      </c>
      <c r="DD147" s="151" t="str">
        <f t="array" ref="DD147">IFERROR(INDEX([1]!SAN[DK_nr],MATCH(1,('[1]3.2'!$AM147=[1]!SAN[RAS])*('[1]3.2'!DD$7=[1]SAN!$B$5:$B$154),0)),"")</f>
        <v/>
      </c>
      <c r="DE147" s="151" t="str">
        <f t="array" ref="DE147">IFERROR(INDEX([1]!SAN[DK_nr],MATCH(1,('[1]3.2'!$AM147=[1]!SAN[RAS])*('[1]3.2'!DE$7=[1]SAN!$B$5:$B$154),0)),"")</f>
        <v/>
      </c>
      <c r="DF147" s="151" t="str">
        <f t="array" ref="DF147">IFERROR(INDEX([1]!SAN[DK_nr],MATCH(1,('[1]3.2'!$AM147=[1]!SAN[RAS])*('[1]3.2'!DF$7=[1]SAN!$B$5:$B$154),0)),"")</f>
        <v/>
      </c>
      <c r="DG147" s="151" t="str">
        <f t="array" ref="DG147">IFERROR(INDEX([1]!SAN[DK_nr],MATCH(1,('[1]3.2'!$AM147=[1]!SAN[RAS])*('[1]3.2'!DG$7=[1]SAN!$B$5:$B$154),0)),"")</f>
        <v/>
      </c>
      <c r="DH147" s="151" t="str">
        <f t="array" ref="DH147">IFERROR(INDEX([1]!SAN[DK_nr],MATCH(1,('[1]3.2'!$AM147=[1]!SAN[RAS])*('[1]3.2'!DH$7=[1]SAN!$B$5:$B$154),0)),"")</f>
        <v/>
      </c>
      <c r="DI147" s="151" t="str">
        <f t="array" ref="DI147">IFERROR(INDEX([1]!SAN[DK_nr],MATCH(1,('[1]3.2'!$AM147=[1]!SAN[RAS])*('[1]3.2'!DI$7=[1]SAN!$B$5:$B$154),0)),"")</f>
        <v/>
      </c>
      <c r="DJ147" s="151" t="str">
        <f t="array" ref="DJ147">IFERROR(INDEX([1]!SAN[DK_nr],MATCH(1,('[1]3.2'!$AM147=[1]!SAN[RAS])*('[1]3.2'!DJ$7=[1]SAN!$B$5:$B$154),0)),"")</f>
        <v/>
      </c>
      <c r="DK147" s="151" t="str">
        <f t="array" ref="DK147">IFERROR(INDEX([1]!SAN[DK_nr],MATCH(1,('[1]3.2'!$AM147=[1]!SAN[RAS])*('[1]3.2'!DK$7=[1]SAN!$B$5:$B$154),0)),"")</f>
        <v/>
      </c>
      <c r="DL147" s="151" t="str">
        <f t="array" ref="DL147">IFERROR(INDEX([1]!SAN[DK_nr],MATCH(1,('[1]3.2'!$AM147=[1]!SAN[RAS])*('[1]3.2'!DL$7=[1]SAN!$B$5:$B$154),0)),"")</f>
        <v/>
      </c>
      <c r="DM147" s="151" t="str">
        <f t="array" ref="DM147">IFERROR(INDEX([1]!SAN[DK_nr],MATCH(1,('[1]3.2'!$AM147=[1]!SAN[RAS])*('[1]3.2'!DM$7=[1]SAN!$B$5:$B$154),0)),"")</f>
        <v/>
      </c>
      <c r="DN147" s="151" t="str">
        <f t="array" ref="DN147">IFERROR(INDEX([1]!SAN[DK_nr],MATCH(1,('[1]3.2'!$AM147=[1]!SAN[RAS])*('[1]3.2'!DN$7=[1]SAN!$B$5:$B$154),0)),"")</f>
        <v/>
      </c>
      <c r="DO147" s="151" t="str">
        <f t="array" ref="DO147">IFERROR(INDEX([1]!SAN[DK_nr],MATCH(1,('[1]3.2'!$AM147=[1]!SAN[RAS])*('[1]3.2'!DO$7=[1]SAN!$B$5:$B$154),0)),"")</f>
        <v/>
      </c>
      <c r="DP147" s="151" t="str">
        <f t="array" ref="DP147">IFERROR(INDEX([1]!SAN[DK_nr],MATCH(1,('[1]3.2'!$AM147=[1]!SAN[RAS])*('[1]3.2'!DP$7=[1]SAN!$B$5:$B$154),0)),"")</f>
        <v/>
      </c>
      <c r="DQ147" s="151" t="str">
        <f t="array" ref="DQ147">IFERROR(INDEX([1]!SAN[DK_nr],MATCH(1,('[1]3.2'!$AM147=[1]!SAN[RAS])*('[1]3.2'!DQ$7=[1]SAN!$B$5:$B$154),0)),"")</f>
        <v/>
      </c>
      <c r="DR147" s="151" t="str">
        <f t="array" ref="DR147">IFERROR(INDEX([1]!SAN[DK_nr],MATCH(1,('[1]3.2'!$AM147=[1]!SAN[RAS])*('[1]3.2'!DR$7=[1]SAN!$B$5:$B$154),0)),"")</f>
        <v/>
      </c>
      <c r="DS147" s="151" t="str">
        <f t="array" ref="DS147">IFERROR(INDEX([1]!SAN[DK_nr],MATCH(1,('[1]3.2'!$AM147=[1]!SAN[RAS])*('[1]3.2'!DS$7=[1]SAN!$B$5:$B$154),0)),"")</f>
        <v/>
      </c>
      <c r="DT147" s="151" t="str">
        <f t="array" ref="DT147">IFERROR(INDEX([1]!SAN[DK_nr],MATCH(1,('[1]3.2'!$AM147=[1]!SAN[RAS])*('[1]3.2'!DT$7=[1]SAN!$B$5:$B$154),0)),"")</f>
        <v/>
      </c>
      <c r="DU147" s="151" t="str">
        <f t="array" ref="DU147">IFERROR(INDEX([1]!SAN[DK_nr],MATCH(1,('[1]3.2'!$AM147=[1]!SAN[RAS])*('[1]3.2'!DU$7=[1]SAN!$B$5:$B$154),0)),"")</f>
        <v/>
      </c>
      <c r="DV147" s="151" t="str">
        <f t="array" ref="DV147">IFERROR(INDEX([1]!SAN[DK_nr],MATCH(1,('[1]3.2'!$AM147=[1]!SAN[RAS])*('[1]3.2'!DV$7=[1]SAN!$B$5:$B$154),0)),"")</f>
        <v/>
      </c>
      <c r="DW147" s="151" t="str">
        <f t="array" ref="DW147">IFERROR(INDEX([1]!SAN[DK_nr],MATCH(1,('[1]3.2'!$AM147=[1]!SAN[RAS])*('[1]3.2'!DW$7=[1]SAN!$B$5:$B$154),0)),"")</f>
        <v/>
      </c>
      <c r="DX147" s="151" t="str">
        <f t="array" ref="DX147">IFERROR(INDEX([1]!SAN[DK_nr],MATCH(1,('[1]3.2'!$AM147=[1]!SAN[RAS])*('[1]3.2'!DX$7=[1]SAN!$B$5:$B$154),0)),"")</f>
        <v/>
      </c>
      <c r="DY147" s="151" t="str">
        <f t="array" ref="DY147">IFERROR(INDEX([1]!SAN[DK_nr],MATCH(1,('[1]3.2'!$AM147=[1]!SAN[RAS])*('[1]3.2'!DY$7=[1]SAN!$B$5:$B$154),0)),"")</f>
        <v/>
      </c>
      <c r="DZ147" s="151" t="str">
        <f t="array" ref="DZ147">IFERROR(INDEX([1]!SAN[DK_nr],MATCH(1,('[1]3.2'!$AM147=[1]!SAN[RAS])*('[1]3.2'!DZ$7=[1]SAN!$B$5:$B$154),0)),"")</f>
        <v/>
      </c>
      <c r="EA147" s="151" t="str">
        <f t="array" ref="EA147">IFERROR(INDEX([1]!SAN[DK_nr],MATCH(1,('[1]3.2'!$AM147=[1]!SAN[RAS])*('[1]3.2'!EA$7=[1]SAN!$B$5:$B$154),0)),"")</f>
        <v/>
      </c>
      <c r="EB147" s="151" t="str">
        <f t="array" ref="EB147">IFERROR(INDEX([1]!SAN[DK_nr],MATCH(1,('[1]3.2'!$AM147=[1]!SAN[RAS])*('[1]3.2'!EB$7=[1]SAN!$B$5:$B$154),0)),"")</f>
        <v/>
      </c>
    </row>
    <row r="148" spans="2:138" ht="12.2" customHeight="1" x14ac:dyDescent="0.2">
      <c r="B148" s="168" t="s">
        <v>728</v>
      </c>
      <c r="C148" s="169" t="s">
        <v>729</v>
      </c>
      <c r="D148" s="170" t="str">
        <f t="shared" si="14"/>
        <v xml:space="preserve">                                                                                        </v>
      </c>
      <c r="E148" s="171" t="e">
        <f>+SUMIFS([1]!Sanaudos[Suma],[1]!Sanaudos[Pagal DK RAS],$AM148)</f>
        <v>#REF!</v>
      </c>
      <c r="F148" s="171"/>
      <c r="G148" s="171"/>
      <c r="H148" s="171"/>
      <c r="I148" s="171"/>
      <c r="J148" s="171" t="e">
        <f>+SUMIFS([1]!Sanaudos_kor[Suma],[1]!Sanaudos_kor[RAS],$AM148,[1]!Sanaudos_kor[KOR_nr],J$1)</f>
        <v>#REF!</v>
      </c>
      <c r="K148" s="171" t="e">
        <f>+SUMIFS([1]!Sanaudos_kor[Suma],[1]!Sanaudos_kor[RAS],$AM148,[1]!Sanaudos_kor[KOR_nr],K$1)</f>
        <v>#REF!</v>
      </c>
      <c r="L148" s="171" t="e">
        <f>+SUMIFS([1]!Sanaudos_kor[Suma],[1]!Sanaudos_kor[RAS],$AM148,[1]!Sanaudos_kor[KOR_nr],L$1)</f>
        <v>#REF!</v>
      </c>
      <c r="M148" s="171" t="e">
        <f>+SUMIFS([1]!Sanaudos_kor[Suma],[1]!Sanaudos_kor[RAS],$AM148,[1]!Sanaudos_kor[KOR_nr],M$1)</f>
        <v>#REF!</v>
      </c>
      <c r="N148" s="171" t="e">
        <f>+SUMIFS([1]!Sanaudos_kor[Suma],[1]!Sanaudos_kor[RAS],$AM148,[1]!Sanaudos_kor[KOR_nr],N$1)</f>
        <v>#REF!</v>
      </c>
      <c r="O148" s="171" t="e">
        <f>+SUMIFS([1]!Sanaudos_kor[Suma],[1]!Sanaudos_kor[RAS],$AM148,[1]!Sanaudos_kor[KOR_nr],O$1)</f>
        <v>#REF!</v>
      </c>
      <c r="P148" s="171" t="e">
        <f>+SUMIFS([1]!Sanaudos_kor[Suma],[1]!Sanaudos_kor[RAS],$AM148,[1]!Sanaudos_kor[KOR_nr],P$1)</f>
        <v>#REF!</v>
      </c>
      <c r="Q148" s="171" t="e">
        <f>+SUMIFS([1]!Sanaudos_kor[Suma],[1]!Sanaudos_kor[RAS],$AM148,[1]!Sanaudos_kor[KOR_nr],Q$1)</f>
        <v>#REF!</v>
      </c>
      <c r="R148" s="171" t="e">
        <f>+SUMIFS([1]!Sanaudos_kor[Suma],[1]!Sanaudos_kor[RAS],$AM148,[1]!Sanaudos_kor[KOR_nr],R$1)</f>
        <v>#REF!</v>
      </c>
      <c r="S148" s="171" t="e">
        <f>+SUMIFS([1]!Sanaudos_kor[Suma],[1]!Sanaudos_kor[RAS],$AM148,[1]!Sanaudos_kor[KOR_nr],S$1)</f>
        <v>#REF!</v>
      </c>
      <c r="T148" s="171" t="e">
        <f>+SUMIFS([1]!Sanaudos_kor[Suma],[1]!Sanaudos_kor[RAS],$AM148,[1]!Sanaudos_kor[KOR_nr],T$1)</f>
        <v>#REF!</v>
      </c>
      <c r="U148" s="171" t="e">
        <f>+SUMIFS([1]!Sanaudos_kor[Suma],[1]!Sanaudos_kor[RAS],$AM148,[1]!Sanaudos_kor[KOR_nr],U$1)</f>
        <v>#REF!</v>
      </c>
      <c r="V148" s="171" t="e">
        <f>+SUMIFS([1]!Sanaudos_kor[Suma],[1]!Sanaudos_kor[RAS],$AM148,[1]!Sanaudos_kor[KOR_nr],V$1)</f>
        <v>#REF!</v>
      </c>
      <c r="W148" s="171" t="e">
        <f>+SUMIFS([1]!Sanaudos_kor[Suma],[1]!Sanaudos_kor[RAS],$AM148,[1]!Sanaudos_kor[KOR_nr],W$1)</f>
        <v>#REF!</v>
      </c>
      <c r="X148" s="171" t="e">
        <f>+SUMIFS([1]!Sanaudos_kor[Suma],[1]!Sanaudos_kor[RAS],$AM148,[1]!Sanaudos_kor[KOR_nr],X$1)</f>
        <v>#REF!</v>
      </c>
      <c r="Y148" s="171" t="e">
        <f>+SUMIFS([1]!Sanaudos_kor[Suma],[1]!Sanaudos_kor[RAS],$AM148,[1]!Sanaudos_kor[KOR_nr],Y$1)</f>
        <v>#REF!</v>
      </c>
      <c r="Z148" s="171" t="e">
        <f>+SUMIFS([1]!Sanaudos_kor[Suma],[1]!Sanaudos_kor[RAS],$AM148,[1]!Sanaudos_kor[KOR_nr],Z$1)</f>
        <v>#REF!</v>
      </c>
      <c r="AA148" s="171" t="e">
        <f>+SUMIFS([1]!Sanaudos_kor[Suma],[1]!Sanaudos_kor[RAS],$AM148,[1]!Sanaudos_kor[KOR_nr],AA$1)</f>
        <v>#REF!</v>
      </c>
      <c r="AB148" s="171" t="e">
        <f>+SUMIFS([1]!Sanaudos_kor[Suma],[1]!Sanaudos_kor[RAS],$AM148,[1]!Sanaudos_kor[KOR_nr],AB$1)</f>
        <v>#REF!</v>
      </c>
      <c r="AC148" s="171" t="e">
        <f>+SUMIFS([1]!Sanaudos_kor[Suma],[1]!Sanaudos_kor[RAS],$AM148,[1]!Sanaudos_kor[KOR_nr],AC$1)</f>
        <v>#REF!</v>
      </c>
      <c r="AD148" s="171" t="e">
        <f>+SUMIFS([1]!Sanaudos_kor[Suma],[1]!Sanaudos_kor[RAS],$AM148,[1]!Sanaudos_kor[KOR_nr],AD$1)</f>
        <v>#REF!</v>
      </c>
      <c r="AE148" s="171" t="e">
        <f>+SUMIFS([1]!Sanaudos_kor[Suma],[1]!Sanaudos_kor[RAS],$AM148,[1]!Sanaudos_kor[KOR_nr],AE$1)</f>
        <v>#REF!</v>
      </c>
      <c r="AF148" s="171" t="e">
        <f t="shared" si="12"/>
        <v>#REF!</v>
      </c>
      <c r="AG148" s="538"/>
      <c r="AL148" s="172">
        <f>+'[1]3.pagrindinis'!A151</f>
        <v>1500</v>
      </c>
      <c r="AM148" s="172">
        <f>+'[1]3.pagrindinis'!B151</f>
        <v>1506</v>
      </c>
      <c r="AN148" s="166" t="e">
        <f>+SUMIFS('[1]5'!$M$8:$M$158,'[1]5'!$C$8:$C$158,$AM148)</f>
        <v>#VALUE!</v>
      </c>
      <c r="AO148" s="167" t="e">
        <f t="shared" si="13"/>
        <v>#VALUE!</v>
      </c>
      <c r="AR148" s="151" t="str">
        <f t="array" ref="AR148">IFERROR(INDEX([1]!SAN[DK_nr],MATCH(1,('[1]3.2'!$AM148=[1]!SAN[RAS])*('[1]3.2'!AR$7=[1]SAN!$B$5:$B$154),0)),"")</f>
        <v/>
      </c>
      <c r="AS148" s="151" t="str">
        <f t="array" ref="AS148">IFERROR(INDEX([1]!SAN[DK_nr],MATCH(1,('[1]3.2'!$AM148=[1]!SAN[RAS])*('[1]3.2'!AS$7=[1]SAN!$B$5:$B$154),0)),"")</f>
        <v/>
      </c>
      <c r="AT148" s="151" t="str">
        <f t="array" ref="AT148">IFERROR(INDEX([1]!SAN[DK_nr],MATCH(1,('[1]3.2'!$AM148=[1]!SAN[RAS])*('[1]3.2'!AT$7=[1]SAN!$B$5:$B$154),0)),"")</f>
        <v/>
      </c>
      <c r="AU148" s="151" t="str">
        <f t="array" ref="AU148">IFERROR(INDEX([1]!SAN[DK_nr],MATCH(1,('[1]3.2'!$AM148=[1]!SAN[RAS])*('[1]3.2'!AU$7=[1]SAN!$B$5:$B$154),0)),"")</f>
        <v/>
      </c>
      <c r="AV148" s="151" t="str">
        <f t="array" ref="AV148">IFERROR(INDEX([1]!SAN[DK_nr],MATCH(1,('[1]3.2'!$AM148=[1]!SAN[RAS])*('[1]3.2'!AV$7=[1]SAN!$B$5:$B$154),0)),"")</f>
        <v/>
      </c>
      <c r="AW148" s="151" t="str">
        <f t="array" ref="AW148">IFERROR(INDEX([1]!SAN[DK_nr],MATCH(1,('[1]3.2'!$AM148=[1]!SAN[RAS])*('[1]3.2'!AW$7=[1]SAN!$B$5:$B$154),0)),"")</f>
        <v/>
      </c>
      <c r="AX148" s="151" t="str">
        <f t="array" ref="AX148">IFERROR(INDEX([1]!SAN[DK_nr],MATCH(1,('[1]3.2'!$AM148=[1]!SAN[RAS])*('[1]3.2'!AX$7=[1]SAN!$B$5:$B$154),0)),"")</f>
        <v/>
      </c>
      <c r="AY148" s="151" t="str">
        <f t="array" ref="AY148">IFERROR(INDEX([1]!SAN[DK_nr],MATCH(1,('[1]3.2'!$AM148=[1]!SAN[RAS])*('[1]3.2'!AY$7=[1]SAN!$B$5:$B$154),0)),"")</f>
        <v/>
      </c>
      <c r="AZ148" s="151" t="str">
        <f t="array" ref="AZ148">IFERROR(INDEX([1]!SAN[DK_nr],MATCH(1,('[1]3.2'!$AM148=[1]!SAN[RAS])*('[1]3.2'!AZ$7=[1]SAN!$B$5:$B$154),0)),"")</f>
        <v/>
      </c>
      <c r="BA148" s="151" t="str">
        <f t="array" ref="BA148">IFERROR(INDEX([1]!SAN[DK_nr],MATCH(1,('[1]3.2'!$AM148=[1]!SAN[RAS])*('[1]3.2'!BA$7=[1]SAN!$B$5:$B$154),0)),"")</f>
        <v/>
      </c>
      <c r="BB148" s="151" t="str">
        <f t="array" ref="BB148">IFERROR(INDEX([1]!SAN[DK_nr],MATCH(1,('[1]3.2'!$AM148=[1]!SAN[RAS])*('[1]3.2'!BB$7=[1]SAN!$B$5:$B$154),0)),"")</f>
        <v/>
      </c>
      <c r="BC148" s="151" t="str">
        <f t="array" ref="BC148">IFERROR(INDEX([1]!SAN[DK_nr],MATCH(1,('[1]3.2'!$AM148=[1]!SAN[RAS])*('[1]3.2'!BC$7=[1]SAN!$B$5:$B$154),0)),"")</f>
        <v/>
      </c>
      <c r="BD148" s="151" t="str">
        <f t="array" ref="BD148">IFERROR(INDEX([1]!SAN[DK_nr],MATCH(1,('[1]3.2'!$AM148=[1]!SAN[RAS])*('[1]3.2'!BD$7=[1]SAN!$B$5:$B$154),0)),"")</f>
        <v/>
      </c>
      <c r="BE148" s="151" t="str">
        <f t="array" ref="BE148">IFERROR(INDEX([1]!SAN[DK_nr],MATCH(1,('[1]3.2'!$AM148=[1]!SAN[RAS])*('[1]3.2'!BE$7=[1]SAN!$B$5:$B$154),0)),"")</f>
        <v/>
      </c>
      <c r="BF148" s="151" t="str">
        <f t="array" ref="BF148">IFERROR(INDEX([1]!SAN[DK_nr],MATCH(1,('[1]3.2'!$AM148=[1]!SAN[RAS])*('[1]3.2'!BF$7=[1]SAN!$B$5:$B$154),0)),"")</f>
        <v/>
      </c>
      <c r="BG148" s="151" t="str">
        <f t="array" ref="BG148">IFERROR(INDEX([1]!SAN[DK_nr],MATCH(1,('[1]3.2'!$AM148=[1]!SAN[RAS])*('[1]3.2'!BG$7=[1]SAN!$B$5:$B$154),0)),"")</f>
        <v/>
      </c>
      <c r="BH148" s="151" t="str">
        <f t="array" ref="BH148">IFERROR(INDEX([1]!SAN[DK_nr],MATCH(1,('[1]3.2'!$AM148=[1]!SAN[RAS])*('[1]3.2'!BH$7=[1]SAN!$B$5:$B$154),0)),"")</f>
        <v/>
      </c>
      <c r="BI148" s="151" t="str">
        <f t="array" ref="BI148">IFERROR(INDEX([1]!SAN[DK_nr],MATCH(1,('[1]3.2'!$AM148=[1]!SAN[RAS])*('[1]3.2'!BI$7=[1]SAN!$B$5:$B$154),0)),"")</f>
        <v/>
      </c>
      <c r="BJ148" s="151" t="str">
        <f t="array" ref="BJ148">IFERROR(INDEX([1]!SAN[DK_nr],MATCH(1,('[1]3.2'!$AM148=[1]!SAN[RAS])*('[1]3.2'!BJ$7=[1]SAN!$B$5:$B$154),0)),"")</f>
        <v/>
      </c>
      <c r="BK148" s="151" t="str">
        <f t="array" ref="BK148">IFERROR(INDEX([1]!SAN[DK_nr],MATCH(1,('[1]3.2'!$AM148=[1]!SAN[RAS])*('[1]3.2'!BK$7=[1]SAN!$B$5:$B$154),0)),"")</f>
        <v/>
      </c>
      <c r="BL148" s="151" t="str">
        <f t="array" ref="BL148">IFERROR(INDEX([1]!SAN[DK_nr],MATCH(1,('[1]3.2'!$AM148=[1]!SAN[RAS])*('[1]3.2'!BL$7=[1]SAN!$B$5:$B$154),0)),"")</f>
        <v/>
      </c>
      <c r="BM148" s="151" t="str">
        <f t="array" ref="BM148">IFERROR(INDEX([1]!SAN[DK_nr],MATCH(1,('[1]3.2'!$AM148=[1]!SAN[RAS])*('[1]3.2'!BM$7=[1]SAN!$B$5:$B$154),0)),"")</f>
        <v/>
      </c>
      <c r="BN148" s="151" t="str">
        <f t="array" ref="BN148">IFERROR(INDEX([1]!SAN[DK_nr],MATCH(1,('[1]3.2'!$AM148=[1]!SAN[RAS])*('[1]3.2'!BN$7=[1]SAN!$B$5:$B$154),0)),"")</f>
        <v/>
      </c>
      <c r="BO148" s="151" t="str">
        <f t="array" ref="BO148">IFERROR(INDEX([1]!SAN[DK_nr],MATCH(1,('[1]3.2'!$AM148=[1]!SAN[RAS])*('[1]3.2'!BO$7=[1]SAN!$B$5:$B$154),0)),"")</f>
        <v/>
      </c>
      <c r="BP148" s="151" t="str">
        <f t="array" ref="BP148">IFERROR(INDEX([1]!SAN[DK_nr],MATCH(1,('[1]3.2'!$AM148=[1]!SAN[RAS])*('[1]3.2'!BP$7=[1]SAN!$B$5:$B$154),0)),"")</f>
        <v/>
      </c>
      <c r="BQ148" s="151" t="str">
        <f t="array" ref="BQ148">IFERROR(INDEX([1]!SAN[DK_nr],MATCH(1,('[1]3.2'!$AM148=[1]!SAN[RAS])*('[1]3.2'!BQ$7=[1]SAN!$B$5:$B$154),0)),"")</f>
        <v/>
      </c>
      <c r="BR148" s="151" t="str">
        <f t="array" ref="BR148">IFERROR(INDEX([1]!SAN[DK_nr],MATCH(1,('[1]3.2'!$AM148=[1]!SAN[RAS])*('[1]3.2'!BR$7=[1]SAN!$B$5:$B$154),0)),"")</f>
        <v/>
      </c>
      <c r="BS148" s="151" t="str">
        <f t="array" ref="BS148">IFERROR(INDEX([1]!SAN[DK_nr],MATCH(1,('[1]3.2'!$AM148=[1]!SAN[RAS])*('[1]3.2'!BS$7=[1]SAN!$B$5:$B$154),0)),"")</f>
        <v/>
      </c>
      <c r="BT148" s="151" t="str">
        <f t="array" ref="BT148">IFERROR(INDEX([1]!SAN[DK_nr],MATCH(1,('[1]3.2'!$AM148=[1]!SAN[RAS])*('[1]3.2'!BT$7=[1]SAN!$B$5:$B$154),0)),"")</f>
        <v/>
      </c>
      <c r="BU148" s="151" t="str">
        <f t="array" ref="BU148">IFERROR(INDEX([1]!SAN[DK_nr],MATCH(1,('[1]3.2'!$AM148=[1]!SAN[RAS])*('[1]3.2'!BU$7=[1]SAN!$B$5:$B$154),0)),"")</f>
        <v/>
      </c>
      <c r="BV148" s="151" t="str">
        <f t="array" ref="BV148">IFERROR(INDEX([1]!SAN[DK_nr],MATCH(1,('[1]3.2'!$AM148=[1]!SAN[RAS])*('[1]3.2'!BV$7=[1]SAN!$B$5:$B$154),0)),"")</f>
        <v/>
      </c>
      <c r="BW148" s="151" t="str">
        <f t="array" ref="BW148">IFERROR(INDEX([1]!SAN[DK_nr],MATCH(1,('[1]3.2'!$AM148=[1]!SAN[RAS])*('[1]3.2'!BW$7=[1]SAN!$B$5:$B$154),0)),"")</f>
        <v/>
      </c>
      <c r="BX148" s="151" t="str">
        <f t="array" ref="BX148">IFERROR(INDEX([1]!SAN[DK_nr],MATCH(1,('[1]3.2'!$AM148=[1]!SAN[RAS])*('[1]3.2'!BX$7=[1]SAN!$B$5:$B$154),0)),"")</f>
        <v/>
      </c>
      <c r="BY148" s="151" t="str">
        <f t="array" ref="BY148">IFERROR(INDEX([1]!SAN[DK_nr],MATCH(1,('[1]3.2'!$AM148=[1]!SAN[RAS])*('[1]3.2'!BY$7=[1]SAN!$B$5:$B$154),0)),"")</f>
        <v/>
      </c>
      <c r="BZ148" s="151" t="str">
        <f t="array" ref="BZ148">IFERROR(INDEX([1]!SAN[DK_nr],MATCH(1,('[1]3.2'!$AM148=[1]!SAN[RAS])*('[1]3.2'!BZ$7=[1]SAN!$B$5:$B$154),0)),"")</f>
        <v/>
      </c>
      <c r="CA148" s="151" t="str">
        <f t="array" ref="CA148">IFERROR(INDEX([1]!SAN[DK_nr],MATCH(1,('[1]3.2'!$AM148=[1]!SAN[RAS])*('[1]3.2'!CA$7=[1]SAN!$B$5:$B$154),0)),"")</f>
        <v/>
      </c>
      <c r="CB148" s="151" t="str">
        <f t="array" ref="CB148">IFERROR(INDEX([1]!SAN[DK_nr],MATCH(1,('[1]3.2'!$AM148=[1]!SAN[RAS])*('[1]3.2'!CB$7=[1]SAN!$B$5:$B$154),0)),"")</f>
        <v/>
      </c>
      <c r="CC148" s="151" t="str">
        <f t="array" ref="CC148">IFERROR(INDEX([1]!SAN[DK_nr],MATCH(1,('[1]3.2'!$AM148=[1]!SAN[RAS])*('[1]3.2'!CC$7=[1]SAN!$B$5:$B$154),0)),"")</f>
        <v/>
      </c>
      <c r="CD148" s="151" t="str">
        <f t="array" ref="CD148">IFERROR(INDEX([1]!SAN[DK_nr],MATCH(1,('[1]3.2'!$AM148=[1]!SAN[RAS])*('[1]3.2'!CD$7=[1]SAN!$B$5:$B$154),0)),"")</f>
        <v/>
      </c>
      <c r="CE148" s="151" t="str">
        <f t="array" ref="CE148">IFERROR(INDEX([1]!SAN[DK_nr],MATCH(1,('[1]3.2'!$AM148=[1]!SAN[RAS])*('[1]3.2'!CE$7=[1]SAN!$B$5:$B$154),0)),"")</f>
        <v/>
      </c>
      <c r="CF148" s="151" t="str">
        <f t="array" ref="CF148">IFERROR(INDEX([1]!SAN[DK_nr],MATCH(1,('[1]3.2'!$AM148=[1]!SAN[RAS])*('[1]3.2'!CF$7=[1]SAN!$B$5:$B$154),0)),"")</f>
        <v/>
      </c>
      <c r="CG148" s="151" t="str">
        <f t="array" ref="CG148">IFERROR(INDEX([1]!SAN[DK_nr],MATCH(1,('[1]3.2'!$AM148=[1]!SAN[RAS])*('[1]3.2'!CG$7=[1]SAN!$B$5:$B$154),0)),"")</f>
        <v/>
      </c>
      <c r="CH148" s="151" t="str">
        <f t="array" ref="CH148">IFERROR(INDEX([1]!SAN[DK_nr],MATCH(1,('[1]3.2'!$AM148=[1]!SAN[RAS])*('[1]3.2'!CH$7=[1]SAN!$B$5:$B$154),0)),"")</f>
        <v/>
      </c>
      <c r="CI148" s="151" t="str">
        <f t="array" ref="CI148">IFERROR(INDEX([1]!SAN[DK_nr],MATCH(1,('[1]3.2'!$AM148=[1]!SAN[RAS])*('[1]3.2'!CI$7=[1]SAN!$B$5:$B$154),0)),"")</f>
        <v/>
      </c>
      <c r="CJ148" s="151" t="str">
        <f t="array" ref="CJ148">IFERROR(INDEX([1]!SAN[DK_nr],MATCH(1,('[1]3.2'!$AM148=[1]!SAN[RAS])*('[1]3.2'!CJ$7=[1]SAN!$B$5:$B$154),0)),"")</f>
        <v/>
      </c>
      <c r="CK148" s="151" t="str">
        <f t="array" ref="CK148">IFERROR(INDEX([1]!SAN[DK_nr],MATCH(1,('[1]3.2'!$AM148=[1]!SAN[RAS])*('[1]3.2'!CK$7=[1]SAN!$B$5:$B$154),0)),"")</f>
        <v/>
      </c>
      <c r="CL148" s="151" t="str">
        <f t="array" ref="CL148">IFERROR(INDEX([1]!SAN[DK_nr],MATCH(1,('[1]3.2'!$AM148=[1]!SAN[RAS])*('[1]3.2'!CL$7=[1]SAN!$B$5:$B$154),0)),"")</f>
        <v/>
      </c>
      <c r="CM148" s="151" t="str">
        <f t="array" ref="CM148">IFERROR(INDEX([1]!SAN[DK_nr],MATCH(1,('[1]3.2'!$AM148=[1]!SAN[RAS])*('[1]3.2'!CM$7=[1]SAN!$B$5:$B$154),0)),"")</f>
        <v/>
      </c>
      <c r="CN148" s="151" t="str">
        <f t="array" ref="CN148">IFERROR(INDEX([1]!SAN[DK_nr],MATCH(1,('[1]3.2'!$AM148=[1]!SAN[RAS])*('[1]3.2'!CN$7=[1]SAN!$B$5:$B$154),0)),"")</f>
        <v/>
      </c>
      <c r="CO148" s="151" t="str">
        <f t="array" ref="CO148">IFERROR(INDEX([1]!SAN[DK_nr],MATCH(1,('[1]3.2'!$AM148=[1]!SAN[RAS])*('[1]3.2'!CO$7=[1]SAN!$B$5:$B$154),0)),"")</f>
        <v/>
      </c>
      <c r="CP148" s="151" t="str">
        <f t="array" ref="CP148">IFERROR(INDEX([1]!SAN[DK_nr],MATCH(1,('[1]3.2'!$AM148=[1]!SAN[RAS])*('[1]3.2'!CP$7=[1]SAN!$B$5:$B$154),0)),"")</f>
        <v/>
      </c>
      <c r="CQ148" s="151" t="str">
        <f t="array" ref="CQ148">IFERROR(INDEX([1]!SAN[DK_nr],MATCH(1,('[1]3.2'!$AM148=[1]!SAN[RAS])*('[1]3.2'!CQ$7=[1]SAN!$B$5:$B$154),0)),"")</f>
        <v/>
      </c>
      <c r="CR148" s="151" t="str">
        <f t="array" ref="CR148">IFERROR(INDEX([1]!SAN[DK_nr],MATCH(1,('[1]3.2'!$AM148=[1]!SAN[RAS])*('[1]3.2'!CR$7=[1]SAN!$B$5:$B$154),0)),"")</f>
        <v/>
      </c>
      <c r="CS148" s="151" t="str">
        <f t="array" ref="CS148">IFERROR(INDEX([1]!SAN[DK_nr],MATCH(1,('[1]3.2'!$AM148=[1]!SAN[RAS])*('[1]3.2'!CS$7=[1]SAN!$B$5:$B$154),0)),"")</f>
        <v/>
      </c>
      <c r="CT148" s="151" t="str">
        <f t="array" ref="CT148">IFERROR(INDEX([1]!SAN[DK_nr],MATCH(1,('[1]3.2'!$AM148=[1]!SAN[RAS])*('[1]3.2'!CT$7=[1]SAN!$B$5:$B$154),0)),"")</f>
        <v/>
      </c>
      <c r="CU148" s="151" t="str">
        <f t="array" ref="CU148">IFERROR(INDEX([1]!SAN[DK_nr],MATCH(1,('[1]3.2'!$AM148=[1]!SAN[RAS])*('[1]3.2'!CU$7=[1]SAN!$B$5:$B$154),0)),"")</f>
        <v/>
      </c>
      <c r="CV148" s="151" t="str">
        <f t="array" ref="CV148">IFERROR(INDEX([1]!SAN[DK_nr],MATCH(1,('[1]3.2'!$AM148=[1]!SAN[RAS])*('[1]3.2'!CV$7=[1]SAN!$B$5:$B$154),0)),"")</f>
        <v/>
      </c>
      <c r="CW148" s="151" t="str">
        <f t="array" ref="CW148">IFERROR(INDEX([1]!SAN[DK_nr],MATCH(1,('[1]3.2'!$AM148=[1]!SAN[RAS])*('[1]3.2'!CW$7=[1]SAN!$B$5:$B$154),0)),"")</f>
        <v/>
      </c>
      <c r="CX148" s="151" t="str">
        <f t="array" ref="CX148">IFERROR(INDEX([1]!SAN[DK_nr],MATCH(1,('[1]3.2'!$AM148=[1]!SAN[RAS])*('[1]3.2'!CX$7=[1]SAN!$B$5:$B$154),0)),"")</f>
        <v/>
      </c>
      <c r="CY148" s="151" t="str">
        <f t="array" ref="CY148">IFERROR(INDEX([1]!SAN[DK_nr],MATCH(1,('[1]3.2'!$AM148=[1]!SAN[RAS])*('[1]3.2'!CY$7=[1]SAN!$B$5:$B$154),0)),"")</f>
        <v/>
      </c>
      <c r="CZ148" s="151" t="str">
        <f t="array" ref="CZ148">IFERROR(INDEX([1]!SAN[DK_nr],MATCH(1,('[1]3.2'!$AM148=[1]!SAN[RAS])*('[1]3.2'!CZ$7=[1]SAN!$B$5:$B$154),0)),"")</f>
        <v/>
      </c>
      <c r="DA148" s="151" t="str">
        <f t="array" ref="DA148">IFERROR(INDEX([1]!SAN[DK_nr],MATCH(1,('[1]3.2'!$AM148=[1]!SAN[RAS])*('[1]3.2'!DA$7=[1]SAN!$B$5:$B$154),0)),"")</f>
        <v/>
      </c>
      <c r="DB148" s="151" t="str">
        <f t="array" ref="DB148">IFERROR(INDEX([1]!SAN[DK_nr],MATCH(1,('[1]3.2'!$AM148=[1]!SAN[RAS])*('[1]3.2'!DB$7=[1]SAN!$B$5:$B$154),0)),"")</f>
        <v/>
      </c>
      <c r="DC148" s="151" t="str">
        <f t="array" ref="DC148">IFERROR(INDEX([1]!SAN[DK_nr],MATCH(1,('[1]3.2'!$AM148=[1]!SAN[RAS])*('[1]3.2'!DC$7=[1]SAN!$B$5:$B$154),0)),"")</f>
        <v/>
      </c>
      <c r="DD148" s="151" t="str">
        <f t="array" ref="DD148">IFERROR(INDEX([1]!SAN[DK_nr],MATCH(1,('[1]3.2'!$AM148=[1]!SAN[RAS])*('[1]3.2'!DD$7=[1]SAN!$B$5:$B$154),0)),"")</f>
        <v/>
      </c>
      <c r="DE148" s="151" t="str">
        <f t="array" ref="DE148">IFERROR(INDEX([1]!SAN[DK_nr],MATCH(1,('[1]3.2'!$AM148=[1]!SAN[RAS])*('[1]3.2'!DE$7=[1]SAN!$B$5:$B$154),0)),"")</f>
        <v/>
      </c>
      <c r="DF148" s="151" t="str">
        <f t="array" ref="DF148">IFERROR(INDEX([1]!SAN[DK_nr],MATCH(1,('[1]3.2'!$AM148=[1]!SAN[RAS])*('[1]3.2'!DF$7=[1]SAN!$B$5:$B$154),0)),"")</f>
        <v/>
      </c>
      <c r="DG148" s="151" t="str">
        <f t="array" ref="DG148">IFERROR(INDEX([1]!SAN[DK_nr],MATCH(1,('[1]3.2'!$AM148=[1]!SAN[RAS])*('[1]3.2'!DG$7=[1]SAN!$B$5:$B$154),0)),"")</f>
        <v/>
      </c>
      <c r="DH148" s="151" t="str">
        <f t="array" ref="DH148">IFERROR(INDEX([1]!SAN[DK_nr],MATCH(1,('[1]3.2'!$AM148=[1]!SAN[RAS])*('[1]3.2'!DH$7=[1]SAN!$B$5:$B$154),0)),"")</f>
        <v/>
      </c>
      <c r="DI148" s="151" t="str">
        <f t="array" ref="DI148">IFERROR(INDEX([1]!SAN[DK_nr],MATCH(1,('[1]3.2'!$AM148=[1]!SAN[RAS])*('[1]3.2'!DI$7=[1]SAN!$B$5:$B$154),0)),"")</f>
        <v/>
      </c>
      <c r="DJ148" s="151" t="str">
        <f t="array" ref="DJ148">IFERROR(INDEX([1]!SAN[DK_nr],MATCH(1,('[1]3.2'!$AM148=[1]!SAN[RAS])*('[1]3.2'!DJ$7=[1]SAN!$B$5:$B$154),0)),"")</f>
        <v/>
      </c>
      <c r="DK148" s="151" t="str">
        <f t="array" ref="DK148">IFERROR(INDEX([1]!SAN[DK_nr],MATCH(1,('[1]3.2'!$AM148=[1]!SAN[RAS])*('[1]3.2'!DK$7=[1]SAN!$B$5:$B$154),0)),"")</f>
        <v/>
      </c>
      <c r="DL148" s="151" t="str">
        <f t="array" ref="DL148">IFERROR(INDEX([1]!SAN[DK_nr],MATCH(1,('[1]3.2'!$AM148=[1]!SAN[RAS])*('[1]3.2'!DL$7=[1]SAN!$B$5:$B$154),0)),"")</f>
        <v/>
      </c>
      <c r="DM148" s="151" t="str">
        <f t="array" ref="DM148">IFERROR(INDEX([1]!SAN[DK_nr],MATCH(1,('[1]3.2'!$AM148=[1]!SAN[RAS])*('[1]3.2'!DM$7=[1]SAN!$B$5:$B$154),0)),"")</f>
        <v/>
      </c>
      <c r="DN148" s="151" t="str">
        <f t="array" ref="DN148">IFERROR(INDEX([1]!SAN[DK_nr],MATCH(1,('[1]3.2'!$AM148=[1]!SAN[RAS])*('[1]3.2'!DN$7=[1]SAN!$B$5:$B$154),0)),"")</f>
        <v/>
      </c>
      <c r="DO148" s="151" t="str">
        <f t="array" ref="DO148">IFERROR(INDEX([1]!SAN[DK_nr],MATCH(1,('[1]3.2'!$AM148=[1]!SAN[RAS])*('[1]3.2'!DO$7=[1]SAN!$B$5:$B$154),0)),"")</f>
        <v/>
      </c>
      <c r="DP148" s="151" t="str">
        <f t="array" ref="DP148">IFERROR(INDEX([1]!SAN[DK_nr],MATCH(1,('[1]3.2'!$AM148=[1]!SAN[RAS])*('[1]3.2'!DP$7=[1]SAN!$B$5:$B$154),0)),"")</f>
        <v/>
      </c>
      <c r="DQ148" s="151" t="str">
        <f t="array" ref="DQ148">IFERROR(INDEX([1]!SAN[DK_nr],MATCH(1,('[1]3.2'!$AM148=[1]!SAN[RAS])*('[1]3.2'!DQ$7=[1]SAN!$B$5:$B$154),0)),"")</f>
        <v/>
      </c>
      <c r="DR148" s="151" t="str">
        <f t="array" ref="DR148">IFERROR(INDEX([1]!SAN[DK_nr],MATCH(1,('[1]3.2'!$AM148=[1]!SAN[RAS])*('[1]3.2'!DR$7=[1]SAN!$B$5:$B$154),0)),"")</f>
        <v/>
      </c>
      <c r="DS148" s="151" t="str">
        <f t="array" ref="DS148">IFERROR(INDEX([1]!SAN[DK_nr],MATCH(1,('[1]3.2'!$AM148=[1]!SAN[RAS])*('[1]3.2'!DS$7=[1]SAN!$B$5:$B$154),0)),"")</f>
        <v/>
      </c>
      <c r="DT148" s="151" t="str">
        <f t="array" ref="DT148">IFERROR(INDEX([1]!SAN[DK_nr],MATCH(1,('[1]3.2'!$AM148=[1]!SAN[RAS])*('[1]3.2'!DT$7=[1]SAN!$B$5:$B$154),0)),"")</f>
        <v/>
      </c>
      <c r="DU148" s="151" t="str">
        <f t="array" ref="DU148">IFERROR(INDEX([1]!SAN[DK_nr],MATCH(1,('[1]3.2'!$AM148=[1]!SAN[RAS])*('[1]3.2'!DU$7=[1]SAN!$B$5:$B$154),0)),"")</f>
        <v/>
      </c>
      <c r="DV148" s="151" t="str">
        <f t="array" ref="DV148">IFERROR(INDEX([1]!SAN[DK_nr],MATCH(1,('[1]3.2'!$AM148=[1]!SAN[RAS])*('[1]3.2'!DV$7=[1]SAN!$B$5:$B$154),0)),"")</f>
        <v/>
      </c>
      <c r="DW148" s="151" t="str">
        <f t="array" ref="DW148">IFERROR(INDEX([1]!SAN[DK_nr],MATCH(1,('[1]3.2'!$AM148=[1]!SAN[RAS])*('[1]3.2'!DW$7=[1]SAN!$B$5:$B$154),0)),"")</f>
        <v/>
      </c>
      <c r="DX148" s="151" t="str">
        <f t="array" ref="DX148">IFERROR(INDEX([1]!SAN[DK_nr],MATCH(1,('[1]3.2'!$AM148=[1]!SAN[RAS])*('[1]3.2'!DX$7=[1]SAN!$B$5:$B$154),0)),"")</f>
        <v/>
      </c>
      <c r="DY148" s="151" t="str">
        <f t="array" ref="DY148">IFERROR(INDEX([1]!SAN[DK_nr],MATCH(1,('[1]3.2'!$AM148=[1]!SAN[RAS])*('[1]3.2'!DY$7=[1]SAN!$B$5:$B$154),0)),"")</f>
        <v/>
      </c>
      <c r="DZ148" s="151" t="str">
        <f t="array" ref="DZ148">IFERROR(INDEX([1]!SAN[DK_nr],MATCH(1,('[1]3.2'!$AM148=[1]!SAN[RAS])*('[1]3.2'!DZ$7=[1]SAN!$B$5:$B$154),0)),"")</f>
        <v/>
      </c>
      <c r="EA148" s="151" t="str">
        <f t="array" ref="EA148">IFERROR(INDEX([1]!SAN[DK_nr],MATCH(1,('[1]3.2'!$AM148=[1]!SAN[RAS])*('[1]3.2'!EA$7=[1]SAN!$B$5:$B$154),0)),"")</f>
        <v/>
      </c>
      <c r="EB148" s="151" t="str">
        <f t="array" ref="EB148">IFERROR(INDEX([1]!SAN[DK_nr],MATCH(1,('[1]3.2'!$AM148=[1]!SAN[RAS])*('[1]3.2'!EB$7=[1]SAN!$B$5:$B$154),0)),"")</f>
        <v/>
      </c>
    </row>
    <row r="149" spans="2:138" ht="12.2" customHeight="1" x14ac:dyDescent="0.2">
      <c r="B149" s="168" t="s">
        <v>730</v>
      </c>
      <c r="C149" s="169" t="s">
        <v>731</v>
      </c>
      <c r="D149" s="170" t="str">
        <f t="shared" si="14"/>
        <v xml:space="preserve">                                                                                        </v>
      </c>
      <c r="E149" s="171" t="e">
        <f>+SUMIFS([1]!Sanaudos[Suma],[1]!Sanaudos[Pagal DK RAS],$AM149)</f>
        <v>#REF!</v>
      </c>
      <c r="F149" s="171"/>
      <c r="G149" s="171"/>
      <c r="H149" s="171"/>
      <c r="I149" s="171"/>
      <c r="J149" s="171" t="e">
        <f>+SUMIFS([1]!Sanaudos_kor[Suma],[1]!Sanaudos_kor[RAS],$AM149,[1]!Sanaudos_kor[KOR_nr],J$1)</f>
        <v>#REF!</v>
      </c>
      <c r="K149" s="171" t="e">
        <f>+SUMIFS([1]!Sanaudos_kor[Suma],[1]!Sanaudos_kor[RAS],$AM149,[1]!Sanaudos_kor[KOR_nr],K$1)</f>
        <v>#REF!</v>
      </c>
      <c r="L149" s="171" t="e">
        <f>+SUMIFS([1]!Sanaudos_kor[Suma],[1]!Sanaudos_kor[RAS],$AM149,[1]!Sanaudos_kor[KOR_nr],L$1)</f>
        <v>#REF!</v>
      </c>
      <c r="M149" s="171" t="e">
        <f>+SUMIFS([1]!Sanaudos_kor[Suma],[1]!Sanaudos_kor[RAS],$AM149,[1]!Sanaudos_kor[KOR_nr],M$1)</f>
        <v>#REF!</v>
      </c>
      <c r="N149" s="171" t="e">
        <f>+SUMIFS([1]!Sanaudos_kor[Suma],[1]!Sanaudos_kor[RAS],$AM149,[1]!Sanaudos_kor[KOR_nr],N$1)</f>
        <v>#REF!</v>
      </c>
      <c r="O149" s="171" t="e">
        <f>+SUMIFS([1]!Sanaudos_kor[Suma],[1]!Sanaudos_kor[RAS],$AM149,[1]!Sanaudos_kor[KOR_nr],O$1)</f>
        <v>#REF!</v>
      </c>
      <c r="P149" s="171" t="e">
        <f>+SUMIFS([1]!Sanaudos_kor[Suma],[1]!Sanaudos_kor[RAS],$AM149,[1]!Sanaudos_kor[KOR_nr],P$1)</f>
        <v>#REF!</v>
      </c>
      <c r="Q149" s="171" t="e">
        <f>+SUMIFS([1]!Sanaudos_kor[Suma],[1]!Sanaudos_kor[RAS],$AM149,[1]!Sanaudos_kor[KOR_nr],Q$1)</f>
        <v>#REF!</v>
      </c>
      <c r="R149" s="171" t="e">
        <f>+SUMIFS([1]!Sanaudos_kor[Suma],[1]!Sanaudos_kor[RAS],$AM149,[1]!Sanaudos_kor[KOR_nr],R$1)</f>
        <v>#REF!</v>
      </c>
      <c r="S149" s="171" t="e">
        <f>+SUMIFS([1]!Sanaudos_kor[Suma],[1]!Sanaudos_kor[RAS],$AM149,[1]!Sanaudos_kor[KOR_nr],S$1)</f>
        <v>#REF!</v>
      </c>
      <c r="T149" s="171" t="e">
        <f>+SUMIFS([1]!Sanaudos_kor[Suma],[1]!Sanaudos_kor[RAS],$AM149,[1]!Sanaudos_kor[KOR_nr],T$1)</f>
        <v>#REF!</v>
      </c>
      <c r="U149" s="171" t="e">
        <f>+SUMIFS([1]!Sanaudos_kor[Suma],[1]!Sanaudos_kor[RAS],$AM149,[1]!Sanaudos_kor[KOR_nr],U$1)</f>
        <v>#REF!</v>
      </c>
      <c r="V149" s="171" t="e">
        <f>+SUMIFS([1]!Sanaudos_kor[Suma],[1]!Sanaudos_kor[RAS],$AM149,[1]!Sanaudos_kor[KOR_nr],V$1)</f>
        <v>#REF!</v>
      </c>
      <c r="W149" s="171" t="e">
        <f>+SUMIFS([1]!Sanaudos_kor[Suma],[1]!Sanaudos_kor[RAS],$AM149,[1]!Sanaudos_kor[KOR_nr],W$1)</f>
        <v>#REF!</v>
      </c>
      <c r="X149" s="171" t="e">
        <f>+SUMIFS([1]!Sanaudos_kor[Suma],[1]!Sanaudos_kor[RAS],$AM149,[1]!Sanaudos_kor[KOR_nr],X$1)</f>
        <v>#REF!</v>
      </c>
      <c r="Y149" s="171" t="e">
        <f>+SUMIFS([1]!Sanaudos_kor[Suma],[1]!Sanaudos_kor[RAS],$AM149,[1]!Sanaudos_kor[KOR_nr],Y$1)</f>
        <v>#REF!</v>
      </c>
      <c r="Z149" s="171" t="e">
        <f>+SUMIFS([1]!Sanaudos_kor[Suma],[1]!Sanaudos_kor[RAS],$AM149,[1]!Sanaudos_kor[KOR_nr],Z$1)</f>
        <v>#REF!</v>
      </c>
      <c r="AA149" s="171" t="e">
        <f>+SUMIFS([1]!Sanaudos_kor[Suma],[1]!Sanaudos_kor[RAS],$AM149,[1]!Sanaudos_kor[KOR_nr],AA$1)</f>
        <v>#REF!</v>
      </c>
      <c r="AB149" s="171" t="e">
        <f>+SUMIFS([1]!Sanaudos_kor[Suma],[1]!Sanaudos_kor[RAS],$AM149,[1]!Sanaudos_kor[KOR_nr],AB$1)</f>
        <v>#REF!</v>
      </c>
      <c r="AC149" s="171" t="e">
        <f>+SUMIFS([1]!Sanaudos_kor[Suma],[1]!Sanaudos_kor[RAS],$AM149,[1]!Sanaudos_kor[KOR_nr],AC$1)</f>
        <v>#REF!</v>
      </c>
      <c r="AD149" s="171" t="e">
        <f>+SUMIFS([1]!Sanaudos_kor[Suma],[1]!Sanaudos_kor[RAS],$AM149,[1]!Sanaudos_kor[KOR_nr],AD$1)</f>
        <v>#REF!</v>
      </c>
      <c r="AE149" s="171" t="e">
        <f>+SUMIFS([1]!Sanaudos_kor[Suma],[1]!Sanaudos_kor[RAS],$AM149,[1]!Sanaudos_kor[KOR_nr],AE$1)</f>
        <v>#REF!</v>
      </c>
      <c r="AF149" s="171" t="e">
        <f t="shared" si="12"/>
        <v>#REF!</v>
      </c>
      <c r="AG149" s="538"/>
      <c r="AL149" s="172">
        <f>+'[1]3.pagrindinis'!A152</f>
        <v>1500</v>
      </c>
      <c r="AM149" s="172">
        <f>+'[1]3.pagrindinis'!B152</f>
        <v>1507</v>
      </c>
      <c r="AN149" s="166" t="e">
        <f>+SUMIFS('[1]5'!$M$8:$M$158,'[1]5'!$C$8:$C$158,$AM149)</f>
        <v>#VALUE!</v>
      </c>
      <c r="AO149" s="167" t="e">
        <f t="shared" si="13"/>
        <v>#VALUE!</v>
      </c>
      <c r="AR149" s="151" t="str">
        <f t="array" ref="AR149">IFERROR(INDEX([1]!SAN[DK_nr],MATCH(1,('[1]3.2'!$AM149=[1]!SAN[RAS])*('[1]3.2'!AR$7=[1]SAN!$B$5:$B$154),0)),"")</f>
        <v/>
      </c>
      <c r="AS149" s="151" t="str">
        <f t="array" ref="AS149">IFERROR(INDEX([1]!SAN[DK_nr],MATCH(1,('[1]3.2'!$AM149=[1]!SAN[RAS])*('[1]3.2'!AS$7=[1]SAN!$B$5:$B$154),0)),"")</f>
        <v/>
      </c>
      <c r="AT149" s="151" t="str">
        <f t="array" ref="AT149">IFERROR(INDEX([1]!SAN[DK_nr],MATCH(1,('[1]3.2'!$AM149=[1]!SAN[RAS])*('[1]3.2'!AT$7=[1]SAN!$B$5:$B$154),0)),"")</f>
        <v/>
      </c>
      <c r="AU149" s="151" t="str">
        <f t="array" ref="AU149">IFERROR(INDEX([1]!SAN[DK_nr],MATCH(1,('[1]3.2'!$AM149=[1]!SAN[RAS])*('[1]3.2'!AU$7=[1]SAN!$B$5:$B$154),0)),"")</f>
        <v/>
      </c>
      <c r="AV149" s="151" t="str">
        <f t="array" ref="AV149">IFERROR(INDEX([1]!SAN[DK_nr],MATCH(1,('[1]3.2'!$AM149=[1]!SAN[RAS])*('[1]3.2'!AV$7=[1]SAN!$B$5:$B$154),0)),"")</f>
        <v/>
      </c>
      <c r="AW149" s="151" t="str">
        <f t="array" ref="AW149">IFERROR(INDEX([1]!SAN[DK_nr],MATCH(1,('[1]3.2'!$AM149=[1]!SAN[RAS])*('[1]3.2'!AW$7=[1]SAN!$B$5:$B$154),0)),"")</f>
        <v/>
      </c>
      <c r="AX149" s="151" t="str">
        <f t="array" ref="AX149">IFERROR(INDEX([1]!SAN[DK_nr],MATCH(1,('[1]3.2'!$AM149=[1]!SAN[RAS])*('[1]3.2'!AX$7=[1]SAN!$B$5:$B$154),0)),"")</f>
        <v/>
      </c>
      <c r="AY149" s="151" t="str">
        <f t="array" ref="AY149">IFERROR(INDEX([1]!SAN[DK_nr],MATCH(1,('[1]3.2'!$AM149=[1]!SAN[RAS])*('[1]3.2'!AY$7=[1]SAN!$B$5:$B$154),0)),"")</f>
        <v/>
      </c>
      <c r="AZ149" s="151" t="str">
        <f t="array" ref="AZ149">IFERROR(INDEX([1]!SAN[DK_nr],MATCH(1,('[1]3.2'!$AM149=[1]!SAN[RAS])*('[1]3.2'!AZ$7=[1]SAN!$B$5:$B$154),0)),"")</f>
        <v/>
      </c>
      <c r="BA149" s="151" t="str">
        <f t="array" ref="BA149">IFERROR(INDEX([1]!SAN[DK_nr],MATCH(1,('[1]3.2'!$AM149=[1]!SAN[RAS])*('[1]3.2'!BA$7=[1]SAN!$B$5:$B$154),0)),"")</f>
        <v/>
      </c>
      <c r="BB149" s="151" t="str">
        <f t="array" ref="BB149">IFERROR(INDEX([1]!SAN[DK_nr],MATCH(1,('[1]3.2'!$AM149=[1]!SAN[RAS])*('[1]3.2'!BB$7=[1]SAN!$B$5:$B$154),0)),"")</f>
        <v/>
      </c>
      <c r="BC149" s="151" t="str">
        <f t="array" ref="BC149">IFERROR(INDEX([1]!SAN[DK_nr],MATCH(1,('[1]3.2'!$AM149=[1]!SAN[RAS])*('[1]3.2'!BC$7=[1]SAN!$B$5:$B$154),0)),"")</f>
        <v/>
      </c>
      <c r="BD149" s="151" t="str">
        <f t="array" ref="BD149">IFERROR(INDEX([1]!SAN[DK_nr],MATCH(1,('[1]3.2'!$AM149=[1]!SAN[RAS])*('[1]3.2'!BD$7=[1]SAN!$B$5:$B$154),0)),"")</f>
        <v/>
      </c>
      <c r="BE149" s="151" t="str">
        <f t="array" ref="BE149">IFERROR(INDEX([1]!SAN[DK_nr],MATCH(1,('[1]3.2'!$AM149=[1]!SAN[RAS])*('[1]3.2'!BE$7=[1]SAN!$B$5:$B$154),0)),"")</f>
        <v/>
      </c>
      <c r="BF149" s="151" t="str">
        <f t="array" ref="BF149">IFERROR(INDEX([1]!SAN[DK_nr],MATCH(1,('[1]3.2'!$AM149=[1]!SAN[RAS])*('[1]3.2'!BF$7=[1]SAN!$B$5:$B$154),0)),"")</f>
        <v/>
      </c>
      <c r="BG149" s="151" t="str">
        <f t="array" ref="BG149">IFERROR(INDEX([1]!SAN[DK_nr],MATCH(1,('[1]3.2'!$AM149=[1]!SAN[RAS])*('[1]3.2'!BG$7=[1]SAN!$B$5:$B$154),0)),"")</f>
        <v/>
      </c>
      <c r="BH149" s="151" t="str">
        <f t="array" ref="BH149">IFERROR(INDEX([1]!SAN[DK_nr],MATCH(1,('[1]3.2'!$AM149=[1]!SAN[RAS])*('[1]3.2'!BH$7=[1]SAN!$B$5:$B$154),0)),"")</f>
        <v/>
      </c>
      <c r="BI149" s="151" t="str">
        <f t="array" ref="BI149">IFERROR(INDEX([1]!SAN[DK_nr],MATCH(1,('[1]3.2'!$AM149=[1]!SAN[RAS])*('[1]3.2'!BI$7=[1]SAN!$B$5:$B$154),0)),"")</f>
        <v/>
      </c>
      <c r="BJ149" s="151" t="str">
        <f t="array" ref="BJ149">IFERROR(INDEX([1]!SAN[DK_nr],MATCH(1,('[1]3.2'!$AM149=[1]!SAN[RAS])*('[1]3.2'!BJ$7=[1]SAN!$B$5:$B$154),0)),"")</f>
        <v/>
      </c>
      <c r="BK149" s="151" t="str">
        <f t="array" ref="BK149">IFERROR(INDEX([1]!SAN[DK_nr],MATCH(1,('[1]3.2'!$AM149=[1]!SAN[RAS])*('[1]3.2'!BK$7=[1]SAN!$B$5:$B$154),0)),"")</f>
        <v/>
      </c>
      <c r="BL149" s="151" t="str">
        <f t="array" ref="BL149">IFERROR(INDEX([1]!SAN[DK_nr],MATCH(1,('[1]3.2'!$AM149=[1]!SAN[RAS])*('[1]3.2'!BL$7=[1]SAN!$B$5:$B$154),0)),"")</f>
        <v/>
      </c>
      <c r="BM149" s="151" t="str">
        <f t="array" ref="BM149">IFERROR(INDEX([1]!SAN[DK_nr],MATCH(1,('[1]3.2'!$AM149=[1]!SAN[RAS])*('[1]3.2'!BM$7=[1]SAN!$B$5:$B$154),0)),"")</f>
        <v/>
      </c>
      <c r="BN149" s="151" t="str">
        <f t="array" ref="BN149">IFERROR(INDEX([1]!SAN[DK_nr],MATCH(1,('[1]3.2'!$AM149=[1]!SAN[RAS])*('[1]3.2'!BN$7=[1]SAN!$B$5:$B$154),0)),"")</f>
        <v/>
      </c>
      <c r="BO149" s="151" t="str">
        <f t="array" ref="BO149">IFERROR(INDEX([1]!SAN[DK_nr],MATCH(1,('[1]3.2'!$AM149=[1]!SAN[RAS])*('[1]3.2'!BO$7=[1]SAN!$B$5:$B$154),0)),"")</f>
        <v/>
      </c>
      <c r="BP149" s="151" t="str">
        <f t="array" ref="BP149">IFERROR(INDEX([1]!SAN[DK_nr],MATCH(1,('[1]3.2'!$AM149=[1]!SAN[RAS])*('[1]3.2'!BP$7=[1]SAN!$B$5:$B$154),0)),"")</f>
        <v/>
      </c>
      <c r="BQ149" s="151" t="str">
        <f t="array" ref="BQ149">IFERROR(INDEX([1]!SAN[DK_nr],MATCH(1,('[1]3.2'!$AM149=[1]!SAN[RAS])*('[1]3.2'!BQ$7=[1]SAN!$B$5:$B$154),0)),"")</f>
        <v/>
      </c>
      <c r="BR149" s="151" t="str">
        <f t="array" ref="BR149">IFERROR(INDEX([1]!SAN[DK_nr],MATCH(1,('[1]3.2'!$AM149=[1]!SAN[RAS])*('[1]3.2'!BR$7=[1]SAN!$B$5:$B$154),0)),"")</f>
        <v/>
      </c>
      <c r="BS149" s="151" t="str">
        <f t="array" ref="BS149">IFERROR(INDEX([1]!SAN[DK_nr],MATCH(1,('[1]3.2'!$AM149=[1]!SAN[RAS])*('[1]3.2'!BS$7=[1]SAN!$B$5:$B$154),0)),"")</f>
        <v/>
      </c>
      <c r="BT149" s="151" t="str">
        <f t="array" ref="BT149">IFERROR(INDEX([1]!SAN[DK_nr],MATCH(1,('[1]3.2'!$AM149=[1]!SAN[RAS])*('[1]3.2'!BT$7=[1]SAN!$B$5:$B$154),0)),"")</f>
        <v/>
      </c>
      <c r="BU149" s="151" t="str">
        <f t="array" ref="BU149">IFERROR(INDEX([1]!SAN[DK_nr],MATCH(1,('[1]3.2'!$AM149=[1]!SAN[RAS])*('[1]3.2'!BU$7=[1]SAN!$B$5:$B$154),0)),"")</f>
        <v/>
      </c>
      <c r="BV149" s="151" t="str">
        <f t="array" ref="BV149">IFERROR(INDEX([1]!SAN[DK_nr],MATCH(1,('[1]3.2'!$AM149=[1]!SAN[RAS])*('[1]3.2'!BV$7=[1]SAN!$B$5:$B$154),0)),"")</f>
        <v/>
      </c>
      <c r="BW149" s="151" t="str">
        <f t="array" ref="BW149">IFERROR(INDEX([1]!SAN[DK_nr],MATCH(1,('[1]3.2'!$AM149=[1]!SAN[RAS])*('[1]3.2'!BW$7=[1]SAN!$B$5:$B$154),0)),"")</f>
        <v/>
      </c>
      <c r="BX149" s="151" t="str">
        <f t="array" ref="BX149">IFERROR(INDEX([1]!SAN[DK_nr],MATCH(1,('[1]3.2'!$AM149=[1]!SAN[RAS])*('[1]3.2'!BX$7=[1]SAN!$B$5:$B$154),0)),"")</f>
        <v/>
      </c>
      <c r="BY149" s="151" t="str">
        <f t="array" ref="BY149">IFERROR(INDEX([1]!SAN[DK_nr],MATCH(1,('[1]3.2'!$AM149=[1]!SAN[RAS])*('[1]3.2'!BY$7=[1]SAN!$B$5:$B$154),0)),"")</f>
        <v/>
      </c>
      <c r="BZ149" s="151" t="str">
        <f t="array" ref="BZ149">IFERROR(INDEX([1]!SAN[DK_nr],MATCH(1,('[1]3.2'!$AM149=[1]!SAN[RAS])*('[1]3.2'!BZ$7=[1]SAN!$B$5:$B$154),0)),"")</f>
        <v/>
      </c>
      <c r="CA149" s="151" t="str">
        <f t="array" ref="CA149">IFERROR(INDEX([1]!SAN[DK_nr],MATCH(1,('[1]3.2'!$AM149=[1]!SAN[RAS])*('[1]3.2'!CA$7=[1]SAN!$B$5:$B$154),0)),"")</f>
        <v/>
      </c>
      <c r="CB149" s="151" t="str">
        <f t="array" ref="CB149">IFERROR(INDEX([1]!SAN[DK_nr],MATCH(1,('[1]3.2'!$AM149=[1]!SAN[RAS])*('[1]3.2'!CB$7=[1]SAN!$B$5:$B$154),0)),"")</f>
        <v/>
      </c>
      <c r="CC149" s="151" t="str">
        <f t="array" ref="CC149">IFERROR(INDEX([1]!SAN[DK_nr],MATCH(1,('[1]3.2'!$AM149=[1]!SAN[RAS])*('[1]3.2'!CC$7=[1]SAN!$B$5:$B$154),0)),"")</f>
        <v/>
      </c>
      <c r="CD149" s="151" t="str">
        <f t="array" ref="CD149">IFERROR(INDEX([1]!SAN[DK_nr],MATCH(1,('[1]3.2'!$AM149=[1]!SAN[RAS])*('[1]3.2'!CD$7=[1]SAN!$B$5:$B$154),0)),"")</f>
        <v/>
      </c>
      <c r="CE149" s="151" t="str">
        <f t="array" ref="CE149">IFERROR(INDEX([1]!SAN[DK_nr],MATCH(1,('[1]3.2'!$AM149=[1]!SAN[RAS])*('[1]3.2'!CE$7=[1]SAN!$B$5:$B$154),0)),"")</f>
        <v/>
      </c>
      <c r="CF149" s="151" t="str">
        <f t="array" ref="CF149">IFERROR(INDEX([1]!SAN[DK_nr],MATCH(1,('[1]3.2'!$AM149=[1]!SAN[RAS])*('[1]3.2'!CF$7=[1]SAN!$B$5:$B$154),0)),"")</f>
        <v/>
      </c>
      <c r="CG149" s="151" t="str">
        <f t="array" ref="CG149">IFERROR(INDEX([1]!SAN[DK_nr],MATCH(1,('[1]3.2'!$AM149=[1]!SAN[RAS])*('[1]3.2'!CG$7=[1]SAN!$B$5:$B$154),0)),"")</f>
        <v/>
      </c>
      <c r="CH149" s="151" t="str">
        <f t="array" ref="CH149">IFERROR(INDEX([1]!SAN[DK_nr],MATCH(1,('[1]3.2'!$AM149=[1]!SAN[RAS])*('[1]3.2'!CH$7=[1]SAN!$B$5:$B$154),0)),"")</f>
        <v/>
      </c>
      <c r="CI149" s="151" t="str">
        <f t="array" ref="CI149">IFERROR(INDEX([1]!SAN[DK_nr],MATCH(1,('[1]3.2'!$AM149=[1]!SAN[RAS])*('[1]3.2'!CI$7=[1]SAN!$B$5:$B$154),0)),"")</f>
        <v/>
      </c>
      <c r="CJ149" s="151" t="str">
        <f t="array" ref="CJ149">IFERROR(INDEX([1]!SAN[DK_nr],MATCH(1,('[1]3.2'!$AM149=[1]!SAN[RAS])*('[1]3.2'!CJ$7=[1]SAN!$B$5:$B$154),0)),"")</f>
        <v/>
      </c>
      <c r="CK149" s="151" t="str">
        <f t="array" ref="CK149">IFERROR(INDEX([1]!SAN[DK_nr],MATCH(1,('[1]3.2'!$AM149=[1]!SAN[RAS])*('[1]3.2'!CK$7=[1]SAN!$B$5:$B$154),0)),"")</f>
        <v/>
      </c>
      <c r="CL149" s="151" t="str">
        <f t="array" ref="CL149">IFERROR(INDEX([1]!SAN[DK_nr],MATCH(1,('[1]3.2'!$AM149=[1]!SAN[RAS])*('[1]3.2'!CL$7=[1]SAN!$B$5:$B$154),0)),"")</f>
        <v/>
      </c>
      <c r="CM149" s="151" t="str">
        <f t="array" ref="CM149">IFERROR(INDEX([1]!SAN[DK_nr],MATCH(1,('[1]3.2'!$AM149=[1]!SAN[RAS])*('[1]3.2'!CM$7=[1]SAN!$B$5:$B$154),0)),"")</f>
        <v/>
      </c>
      <c r="CN149" s="151" t="str">
        <f t="array" ref="CN149">IFERROR(INDEX([1]!SAN[DK_nr],MATCH(1,('[1]3.2'!$AM149=[1]!SAN[RAS])*('[1]3.2'!CN$7=[1]SAN!$B$5:$B$154),0)),"")</f>
        <v/>
      </c>
      <c r="CO149" s="151" t="str">
        <f t="array" ref="CO149">IFERROR(INDEX([1]!SAN[DK_nr],MATCH(1,('[1]3.2'!$AM149=[1]!SAN[RAS])*('[1]3.2'!CO$7=[1]SAN!$B$5:$B$154),0)),"")</f>
        <v/>
      </c>
      <c r="CP149" s="151" t="str">
        <f t="array" ref="CP149">IFERROR(INDEX([1]!SAN[DK_nr],MATCH(1,('[1]3.2'!$AM149=[1]!SAN[RAS])*('[1]3.2'!CP$7=[1]SAN!$B$5:$B$154),0)),"")</f>
        <v/>
      </c>
      <c r="CQ149" s="151" t="str">
        <f t="array" ref="CQ149">IFERROR(INDEX([1]!SAN[DK_nr],MATCH(1,('[1]3.2'!$AM149=[1]!SAN[RAS])*('[1]3.2'!CQ$7=[1]SAN!$B$5:$B$154),0)),"")</f>
        <v/>
      </c>
      <c r="CR149" s="151" t="str">
        <f t="array" ref="CR149">IFERROR(INDEX([1]!SAN[DK_nr],MATCH(1,('[1]3.2'!$AM149=[1]!SAN[RAS])*('[1]3.2'!CR$7=[1]SAN!$B$5:$B$154),0)),"")</f>
        <v/>
      </c>
      <c r="CS149" s="151" t="str">
        <f t="array" ref="CS149">IFERROR(INDEX([1]!SAN[DK_nr],MATCH(1,('[1]3.2'!$AM149=[1]!SAN[RAS])*('[1]3.2'!CS$7=[1]SAN!$B$5:$B$154),0)),"")</f>
        <v/>
      </c>
      <c r="CT149" s="151" t="str">
        <f t="array" ref="CT149">IFERROR(INDEX([1]!SAN[DK_nr],MATCH(1,('[1]3.2'!$AM149=[1]!SAN[RAS])*('[1]3.2'!CT$7=[1]SAN!$B$5:$B$154),0)),"")</f>
        <v/>
      </c>
      <c r="CU149" s="151" t="str">
        <f t="array" ref="CU149">IFERROR(INDEX([1]!SAN[DK_nr],MATCH(1,('[1]3.2'!$AM149=[1]!SAN[RAS])*('[1]3.2'!CU$7=[1]SAN!$B$5:$B$154),0)),"")</f>
        <v/>
      </c>
      <c r="CV149" s="151" t="str">
        <f t="array" ref="CV149">IFERROR(INDEX([1]!SAN[DK_nr],MATCH(1,('[1]3.2'!$AM149=[1]!SAN[RAS])*('[1]3.2'!CV$7=[1]SAN!$B$5:$B$154),0)),"")</f>
        <v/>
      </c>
      <c r="CW149" s="151" t="str">
        <f t="array" ref="CW149">IFERROR(INDEX([1]!SAN[DK_nr],MATCH(1,('[1]3.2'!$AM149=[1]!SAN[RAS])*('[1]3.2'!CW$7=[1]SAN!$B$5:$B$154),0)),"")</f>
        <v/>
      </c>
      <c r="CX149" s="151" t="str">
        <f t="array" ref="CX149">IFERROR(INDEX([1]!SAN[DK_nr],MATCH(1,('[1]3.2'!$AM149=[1]!SAN[RAS])*('[1]3.2'!CX$7=[1]SAN!$B$5:$B$154),0)),"")</f>
        <v/>
      </c>
      <c r="CY149" s="151" t="str">
        <f t="array" ref="CY149">IFERROR(INDEX([1]!SAN[DK_nr],MATCH(1,('[1]3.2'!$AM149=[1]!SAN[RAS])*('[1]3.2'!CY$7=[1]SAN!$B$5:$B$154),0)),"")</f>
        <v/>
      </c>
      <c r="CZ149" s="151" t="str">
        <f t="array" ref="CZ149">IFERROR(INDEX([1]!SAN[DK_nr],MATCH(1,('[1]3.2'!$AM149=[1]!SAN[RAS])*('[1]3.2'!CZ$7=[1]SAN!$B$5:$B$154),0)),"")</f>
        <v/>
      </c>
      <c r="DA149" s="151" t="str">
        <f t="array" ref="DA149">IFERROR(INDEX([1]!SAN[DK_nr],MATCH(1,('[1]3.2'!$AM149=[1]!SAN[RAS])*('[1]3.2'!DA$7=[1]SAN!$B$5:$B$154),0)),"")</f>
        <v/>
      </c>
      <c r="DB149" s="151" t="str">
        <f t="array" ref="DB149">IFERROR(INDEX([1]!SAN[DK_nr],MATCH(1,('[1]3.2'!$AM149=[1]!SAN[RAS])*('[1]3.2'!DB$7=[1]SAN!$B$5:$B$154),0)),"")</f>
        <v/>
      </c>
      <c r="DC149" s="151" t="str">
        <f t="array" ref="DC149">IFERROR(INDEX([1]!SAN[DK_nr],MATCH(1,('[1]3.2'!$AM149=[1]!SAN[RAS])*('[1]3.2'!DC$7=[1]SAN!$B$5:$B$154),0)),"")</f>
        <v/>
      </c>
      <c r="DD149" s="151" t="str">
        <f t="array" ref="DD149">IFERROR(INDEX([1]!SAN[DK_nr],MATCH(1,('[1]3.2'!$AM149=[1]!SAN[RAS])*('[1]3.2'!DD$7=[1]SAN!$B$5:$B$154),0)),"")</f>
        <v/>
      </c>
      <c r="DE149" s="151" t="str">
        <f t="array" ref="DE149">IFERROR(INDEX([1]!SAN[DK_nr],MATCH(1,('[1]3.2'!$AM149=[1]!SAN[RAS])*('[1]3.2'!DE$7=[1]SAN!$B$5:$B$154),0)),"")</f>
        <v/>
      </c>
      <c r="DF149" s="151" t="str">
        <f t="array" ref="DF149">IFERROR(INDEX([1]!SAN[DK_nr],MATCH(1,('[1]3.2'!$AM149=[1]!SAN[RAS])*('[1]3.2'!DF$7=[1]SAN!$B$5:$B$154),0)),"")</f>
        <v/>
      </c>
      <c r="DG149" s="151" t="str">
        <f t="array" ref="DG149">IFERROR(INDEX([1]!SAN[DK_nr],MATCH(1,('[1]3.2'!$AM149=[1]!SAN[RAS])*('[1]3.2'!DG$7=[1]SAN!$B$5:$B$154),0)),"")</f>
        <v/>
      </c>
      <c r="DH149" s="151" t="str">
        <f t="array" ref="DH149">IFERROR(INDEX([1]!SAN[DK_nr],MATCH(1,('[1]3.2'!$AM149=[1]!SAN[RAS])*('[1]3.2'!DH$7=[1]SAN!$B$5:$B$154),0)),"")</f>
        <v/>
      </c>
      <c r="DI149" s="151" t="str">
        <f t="array" ref="DI149">IFERROR(INDEX([1]!SAN[DK_nr],MATCH(1,('[1]3.2'!$AM149=[1]!SAN[RAS])*('[1]3.2'!DI$7=[1]SAN!$B$5:$B$154),0)),"")</f>
        <v/>
      </c>
      <c r="DJ149" s="151" t="str">
        <f t="array" ref="DJ149">IFERROR(INDEX([1]!SAN[DK_nr],MATCH(1,('[1]3.2'!$AM149=[1]!SAN[RAS])*('[1]3.2'!DJ$7=[1]SAN!$B$5:$B$154),0)),"")</f>
        <v/>
      </c>
      <c r="DK149" s="151" t="str">
        <f t="array" ref="DK149">IFERROR(INDEX([1]!SAN[DK_nr],MATCH(1,('[1]3.2'!$AM149=[1]!SAN[RAS])*('[1]3.2'!DK$7=[1]SAN!$B$5:$B$154),0)),"")</f>
        <v/>
      </c>
      <c r="DL149" s="151" t="str">
        <f t="array" ref="DL149">IFERROR(INDEX([1]!SAN[DK_nr],MATCH(1,('[1]3.2'!$AM149=[1]!SAN[RAS])*('[1]3.2'!DL$7=[1]SAN!$B$5:$B$154),0)),"")</f>
        <v/>
      </c>
      <c r="DM149" s="151" t="str">
        <f t="array" ref="DM149">IFERROR(INDEX([1]!SAN[DK_nr],MATCH(1,('[1]3.2'!$AM149=[1]!SAN[RAS])*('[1]3.2'!DM$7=[1]SAN!$B$5:$B$154),0)),"")</f>
        <v/>
      </c>
      <c r="DN149" s="151" t="str">
        <f t="array" ref="DN149">IFERROR(INDEX([1]!SAN[DK_nr],MATCH(1,('[1]3.2'!$AM149=[1]!SAN[RAS])*('[1]3.2'!DN$7=[1]SAN!$B$5:$B$154),0)),"")</f>
        <v/>
      </c>
      <c r="DO149" s="151" t="str">
        <f t="array" ref="DO149">IFERROR(INDEX([1]!SAN[DK_nr],MATCH(1,('[1]3.2'!$AM149=[1]!SAN[RAS])*('[1]3.2'!DO$7=[1]SAN!$B$5:$B$154),0)),"")</f>
        <v/>
      </c>
      <c r="DP149" s="151" t="str">
        <f t="array" ref="DP149">IFERROR(INDEX([1]!SAN[DK_nr],MATCH(1,('[1]3.2'!$AM149=[1]!SAN[RAS])*('[1]3.2'!DP$7=[1]SAN!$B$5:$B$154),0)),"")</f>
        <v/>
      </c>
      <c r="DQ149" s="151" t="str">
        <f t="array" ref="DQ149">IFERROR(INDEX([1]!SAN[DK_nr],MATCH(1,('[1]3.2'!$AM149=[1]!SAN[RAS])*('[1]3.2'!DQ$7=[1]SAN!$B$5:$B$154),0)),"")</f>
        <v/>
      </c>
      <c r="DR149" s="151" t="str">
        <f t="array" ref="DR149">IFERROR(INDEX([1]!SAN[DK_nr],MATCH(1,('[1]3.2'!$AM149=[1]!SAN[RAS])*('[1]3.2'!DR$7=[1]SAN!$B$5:$B$154),0)),"")</f>
        <v/>
      </c>
      <c r="DS149" s="151" t="str">
        <f t="array" ref="DS149">IFERROR(INDEX([1]!SAN[DK_nr],MATCH(1,('[1]3.2'!$AM149=[1]!SAN[RAS])*('[1]3.2'!DS$7=[1]SAN!$B$5:$B$154),0)),"")</f>
        <v/>
      </c>
      <c r="DT149" s="151" t="str">
        <f t="array" ref="DT149">IFERROR(INDEX([1]!SAN[DK_nr],MATCH(1,('[1]3.2'!$AM149=[1]!SAN[RAS])*('[1]3.2'!DT$7=[1]SAN!$B$5:$B$154),0)),"")</f>
        <v/>
      </c>
      <c r="DU149" s="151" t="str">
        <f t="array" ref="DU149">IFERROR(INDEX([1]!SAN[DK_nr],MATCH(1,('[1]3.2'!$AM149=[1]!SAN[RAS])*('[1]3.2'!DU$7=[1]SAN!$B$5:$B$154),0)),"")</f>
        <v/>
      </c>
      <c r="DV149" s="151" t="str">
        <f t="array" ref="DV149">IFERROR(INDEX([1]!SAN[DK_nr],MATCH(1,('[1]3.2'!$AM149=[1]!SAN[RAS])*('[1]3.2'!DV$7=[1]SAN!$B$5:$B$154),0)),"")</f>
        <v/>
      </c>
      <c r="DW149" s="151" t="str">
        <f t="array" ref="DW149">IFERROR(INDEX([1]!SAN[DK_nr],MATCH(1,('[1]3.2'!$AM149=[1]!SAN[RAS])*('[1]3.2'!DW$7=[1]SAN!$B$5:$B$154),0)),"")</f>
        <v/>
      </c>
      <c r="DX149" s="151" t="str">
        <f t="array" ref="DX149">IFERROR(INDEX([1]!SAN[DK_nr],MATCH(1,('[1]3.2'!$AM149=[1]!SAN[RAS])*('[1]3.2'!DX$7=[1]SAN!$B$5:$B$154),0)),"")</f>
        <v/>
      </c>
      <c r="DY149" s="151" t="str">
        <f t="array" ref="DY149">IFERROR(INDEX([1]!SAN[DK_nr],MATCH(1,('[1]3.2'!$AM149=[1]!SAN[RAS])*('[1]3.2'!DY$7=[1]SAN!$B$5:$B$154),0)),"")</f>
        <v/>
      </c>
      <c r="DZ149" s="151" t="str">
        <f t="array" ref="DZ149">IFERROR(INDEX([1]!SAN[DK_nr],MATCH(1,('[1]3.2'!$AM149=[1]!SAN[RAS])*('[1]3.2'!DZ$7=[1]SAN!$B$5:$B$154),0)),"")</f>
        <v/>
      </c>
      <c r="EA149" s="151" t="str">
        <f t="array" ref="EA149">IFERROR(INDEX([1]!SAN[DK_nr],MATCH(1,('[1]3.2'!$AM149=[1]!SAN[RAS])*('[1]3.2'!EA$7=[1]SAN!$B$5:$B$154),0)),"")</f>
        <v/>
      </c>
      <c r="EB149" s="151" t="str">
        <f t="array" ref="EB149">IFERROR(INDEX([1]!SAN[DK_nr],MATCH(1,('[1]3.2'!$AM149=[1]!SAN[RAS])*('[1]3.2'!EB$7=[1]SAN!$B$5:$B$154),0)),"")</f>
        <v/>
      </c>
    </row>
    <row r="150" spans="2:138" ht="12.2" customHeight="1" x14ac:dyDescent="0.2">
      <c r="B150" s="168" t="s">
        <v>732</v>
      </c>
      <c r="C150" s="169" t="s">
        <v>733</v>
      </c>
      <c r="D150" s="170" t="str">
        <f t="shared" si="14"/>
        <v xml:space="preserve">                                                                                        </v>
      </c>
      <c r="E150" s="171" t="e">
        <f>+SUMIFS([1]!Sanaudos[Suma],[1]!Sanaudos[Pagal DK RAS],$AM150)</f>
        <v>#REF!</v>
      </c>
      <c r="F150" s="171"/>
      <c r="G150" s="171"/>
      <c r="H150" s="171"/>
      <c r="I150" s="171"/>
      <c r="J150" s="171" t="e">
        <f>+SUMIFS([1]!Sanaudos_kor[Suma],[1]!Sanaudos_kor[RAS],$AM150,[1]!Sanaudos_kor[KOR_nr],J$1)</f>
        <v>#REF!</v>
      </c>
      <c r="K150" s="171" t="e">
        <f>+SUMIFS([1]!Sanaudos_kor[Suma],[1]!Sanaudos_kor[RAS],$AM150,[1]!Sanaudos_kor[KOR_nr],K$1)</f>
        <v>#REF!</v>
      </c>
      <c r="L150" s="171" t="e">
        <f>+SUMIFS([1]!Sanaudos_kor[Suma],[1]!Sanaudos_kor[RAS],$AM150,[1]!Sanaudos_kor[KOR_nr],L$1)</f>
        <v>#REF!</v>
      </c>
      <c r="M150" s="171" t="e">
        <f>+SUMIFS([1]!Sanaudos_kor[Suma],[1]!Sanaudos_kor[RAS],$AM150,[1]!Sanaudos_kor[KOR_nr],M$1)</f>
        <v>#REF!</v>
      </c>
      <c r="N150" s="171" t="e">
        <f>+SUMIFS([1]!Sanaudos_kor[Suma],[1]!Sanaudos_kor[RAS],$AM150,[1]!Sanaudos_kor[KOR_nr],N$1)</f>
        <v>#REF!</v>
      </c>
      <c r="O150" s="171" t="e">
        <f>+SUMIFS([1]!Sanaudos_kor[Suma],[1]!Sanaudos_kor[RAS],$AM150,[1]!Sanaudos_kor[KOR_nr],O$1)</f>
        <v>#REF!</v>
      </c>
      <c r="P150" s="171" t="e">
        <f>+SUMIFS([1]!Sanaudos_kor[Suma],[1]!Sanaudos_kor[RAS],$AM150,[1]!Sanaudos_kor[KOR_nr],P$1)</f>
        <v>#REF!</v>
      </c>
      <c r="Q150" s="171" t="e">
        <f>+SUMIFS([1]!Sanaudos_kor[Suma],[1]!Sanaudos_kor[RAS],$AM150,[1]!Sanaudos_kor[KOR_nr],Q$1)</f>
        <v>#REF!</v>
      </c>
      <c r="R150" s="171" t="e">
        <f>+SUMIFS([1]!Sanaudos_kor[Suma],[1]!Sanaudos_kor[RAS],$AM150,[1]!Sanaudos_kor[KOR_nr],R$1)</f>
        <v>#REF!</v>
      </c>
      <c r="S150" s="171" t="e">
        <f>+SUMIFS([1]!Sanaudos_kor[Suma],[1]!Sanaudos_kor[RAS],$AM150,[1]!Sanaudos_kor[KOR_nr],S$1)</f>
        <v>#REF!</v>
      </c>
      <c r="T150" s="171" t="e">
        <f>+SUMIFS([1]!Sanaudos_kor[Suma],[1]!Sanaudos_kor[RAS],$AM150,[1]!Sanaudos_kor[KOR_nr],T$1)</f>
        <v>#REF!</v>
      </c>
      <c r="U150" s="171" t="e">
        <f>+SUMIFS([1]!Sanaudos_kor[Suma],[1]!Sanaudos_kor[RAS],$AM150,[1]!Sanaudos_kor[KOR_nr],U$1)</f>
        <v>#REF!</v>
      </c>
      <c r="V150" s="171" t="e">
        <f>+SUMIFS([1]!Sanaudos_kor[Suma],[1]!Sanaudos_kor[RAS],$AM150,[1]!Sanaudos_kor[KOR_nr],V$1)</f>
        <v>#REF!</v>
      </c>
      <c r="W150" s="171" t="e">
        <f>+SUMIFS([1]!Sanaudos_kor[Suma],[1]!Sanaudos_kor[RAS],$AM150,[1]!Sanaudos_kor[KOR_nr],W$1)</f>
        <v>#REF!</v>
      </c>
      <c r="X150" s="171" t="e">
        <f>+SUMIFS([1]!Sanaudos_kor[Suma],[1]!Sanaudos_kor[RAS],$AM150,[1]!Sanaudos_kor[KOR_nr],X$1)</f>
        <v>#REF!</v>
      </c>
      <c r="Y150" s="171" t="e">
        <f>+SUMIFS([1]!Sanaudos_kor[Suma],[1]!Sanaudos_kor[RAS],$AM150,[1]!Sanaudos_kor[KOR_nr],Y$1)</f>
        <v>#REF!</v>
      </c>
      <c r="Z150" s="171" t="e">
        <f>+SUMIFS([1]!Sanaudos_kor[Suma],[1]!Sanaudos_kor[RAS],$AM150,[1]!Sanaudos_kor[KOR_nr],Z$1)</f>
        <v>#REF!</v>
      </c>
      <c r="AA150" s="171" t="e">
        <f>+SUMIFS([1]!Sanaudos_kor[Suma],[1]!Sanaudos_kor[RAS],$AM150,[1]!Sanaudos_kor[KOR_nr],AA$1)</f>
        <v>#REF!</v>
      </c>
      <c r="AB150" s="171" t="e">
        <f>+SUMIFS([1]!Sanaudos_kor[Suma],[1]!Sanaudos_kor[RAS],$AM150,[1]!Sanaudos_kor[KOR_nr],AB$1)</f>
        <v>#REF!</v>
      </c>
      <c r="AC150" s="171" t="e">
        <f>+SUMIFS([1]!Sanaudos_kor[Suma],[1]!Sanaudos_kor[RAS],$AM150,[1]!Sanaudos_kor[KOR_nr],AC$1)</f>
        <v>#REF!</v>
      </c>
      <c r="AD150" s="171" t="e">
        <f>+SUMIFS([1]!Sanaudos_kor[Suma],[1]!Sanaudos_kor[RAS],$AM150,[1]!Sanaudos_kor[KOR_nr],AD$1)</f>
        <v>#REF!</v>
      </c>
      <c r="AE150" s="171" t="e">
        <f>+SUMIFS([1]!Sanaudos_kor[Suma],[1]!Sanaudos_kor[RAS],$AM150,[1]!Sanaudos_kor[KOR_nr],AE$1)</f>
        <v>#REF!</v>
      </c>
      <c r="AF150" s="171" t="e">
        <f t="shared" si="12"/>
        <v>#REF!</v>
      </c>
      <c r="AG150" s="538"/>
      <c r="AL150" s="172">
        <f>+'[1]3.pagrindinis'!A153</f>
        <v>1500</v>
      </c>
      <c r="AM150" s="172">
        <f>+'[1]3.pagrindinis'!B153</f>
        <v>1508</v>
      </c>
      <c r="AN150" s="166" t="e">
        <f>+SUMIFS('[1]5'!$M$8:$M$158,'[1]5'!$C$8:$C$158,$AM150)</f>
        <v>#VALUE!</v>
      </c>
      <c r="AO150" s="167" t="e">
        <f t="shared" si="13"/>
        <v>#VALUE!</v>
      </c>
      <c r="AR150" s="151" t="str">
        <f t="array" ref="AR150">IFERROR(INDEX([1]!SAN[DK_nr],MATCH(1,('[1]3.2'!$AM150=[1]!SAN[RAS])*('[1]3.2'!AR$7=[1]SAN!$B$5:$B$154),0)),"")</f>
        <v/>
      </c>
      <c r="AS150" s="151" t="str">
        <f t="array" ref="AS150">IFERROR(INDEX([1]!SAN[DK_nr],MATCH(1,('[1]3.2'!$AM150=[1]!SAN[RAS])*('[1]3.2'!AS$7=[1]SAN!$B$5:$B$154),0)),"")</f>
        <v/>
      </c>
      <c r="AT150" s="151" t="str">
        <f t="array" ref="AT150">IFERROR(INDEX([1]!SAN[DK_nr],MATCH(1,('[1]3.2'!$AM150=[1]!SAN[RAS])*('[1]3.2'!AT$7=[1]SAN!$B$5:$B$154),0)),"")</f>
        <v/>
      </c>
      <c r="AU150" s="151" t="str">
        <f t="array" ref="AU150">IFERROR(INDEX([1]!SAN[DK_nr],MATCH(1,('[1]3.2'!$AM150=[1]!SAN[RAS])*('[1]3.2'!AU$7=[1]SAN!$B$5:$B$154),0)),"")</f>
        <v/>
      </c>
      <c r="AV150" s="151" t="str">
        <f t="array" ref="AV150">IFERROR(INDEX([1]!SAN[DK_nr],MATCH(1,('[1]3.2'!$AM150=[1]!SAN[RAS])*('[1]3.2'!AV$7=[1]SAN!$B$5:$B$154),0)),"")</f>
        <v/>
      </c>
      <c r="AW150" s="151" t="str">
        <f t="array" ref="AW150">IFERROR(INDEX([1]!SAN[DK_nr],MATCH(1,('[1]3.2'!$AM150=[1]!SAN[RAS])*('[1]3.2'!AW$7=[1]SAN!$B$5:$B$154),0)),"")</f>
        <v/>
      </c>
      <c r="AX150" s="151" t="str">
        <f t="array" ref="AX150">IFERROR(INDEX([1]!SAN[DK_nr],MATCH(1,('[1]3.2'!$AM150=[1]!SAN[RAS])*('[1]3.2'!AX$7=[1]SAN!$B$5:$B$154),0)),"")</f>
        <v/>
      </c>
      <c r="AY150" s="151" t="str">
        <f t="array" ref="AY150">IFERROR(INDEX([1]!SAN[DK_nr],MATCH(1,('[1]3.2'!$AM150=[1]!SAN[RAS])*('[1]3.2'!AY$7=[1]SAN!$B$5:$B$154),0)),"")</f>
        <v/>
      </c>
      <c r="AZ150" s="151" t="str">
        <f t="array" ref="AZ150">IFERROR(INDEX([1]!SAN[DK_nr],MATCH(1,('[1]3.2'!$AM150=[1]!SAN[RAS])*('[1]3.2'!AZ$7=[1]SAN!$B$5:$B$154),0)),"")</f>
        <v/>
      </c>
      <c r="BA150" s="151" t="str">
        <f t="array" ref="BA150">IFERROR(INDEX([1]!SAN[DK_nr],MATCH(1,('[1]3.2'!$AM150=[1]!SAN[RAS])*('[1]3.2'!BA$7=[1]SAN!$B$5:$B$154),0)),"")</f>
        <v/>
      </c>
      <c r="BB150" s="151" t="str">
        <f t="array" ref="BB150">IFERROR(INDEX([1]!SAN[DK_nr],MATCH(1,('[1]3.2'!$AM150=[1]!SAN[RAS])*('[1]3.2'!BB$7=[1]SAN!$B$5:$B$154),0)),"")</f>
        <v/>
      </c>
      <c r="BC150" s="151" t="str">
        <f t="array" ref="BC150">IFERROR(INDEX([1]!SAN[DK_nr],MATCH(1,('[1]3.2'!$AM150=[1]!SAN[RAS])*('[1]3.2'!BC$7=[1]SAN!$B$5:$B$154),0)),"")</f>
        <v/>
      </c>
      <c r="BD150" s="151" t="str">
        <f t="array" ref="BD150">IFERROR(INDEX([1]!SAN[DK_nr],MATCH(1,('[1]3.2'!$AM150=[1]!SAN[RAS])*('[1]3.2'!BD$7=[1]SAN!$B$5:$B$154),0)),"")</f>
        <v/>
      </c>
      <c r="BE150" s="151" t="str">
        <f t="array" ref="BE150">IFERROR(INDEX([1]!SAN[DK_nr],MATCH(1,('[1]3.2'!$AM150=[1]!SAN[RAS])*('[1]3.2'!BE$7=[1]SAN!$B$5:$B$154),0)),"")</f>
        <v/>
      </c>
      <c r="BF150" s="151" t="str">
        <f t="array" ref="BF150">IFERROR(INDEX([1]!SAN[DK_nr],MATCH(1,('[1]3.2'!$AM150=[1]!SAN[RAS])*('[1]3.2'!BF$7=[1]SAN!$B$5:$B$154),0)),"")</f>
        <v/>
      </c>
      <c r="BG150" s="151" t="str">
        <f t="array" ref="BG150">IFERROR(INDEX([1]!SAN[DK_nr],MATCH(1,('[1]3.2'!$AM150=[1]!SAN[RAS])*('[1]3.2'!BG$7=[1]SAN!$B$5:$B$154),0)),"")</f>
        <v/>
      </c>
      <c r="BH150" s="151" t="str">
        <f t="array" ref="BH150">IFERROR(INDEX([1]!SAN[DK_nr],MATCH(1,('[1]3.2'!$AM150=[1]!SAN[RAS])*('[1]3.2'!BH$7=[1]SAN!$B$5:$B$154),0)),"")</f>
        <v/>
      </c>
      <c r="BI150" s="151" t="str">
        <f t="array" ref="BI150">IFERROR(INDEX([1]!SAN[DK_nr],MATCH(1,('[1]3.2'!$AM150=[1]!SAN[RAS])*('[1]3.2'!BI$7=[1]SAN!$B$5:$B$154),0)),"")</f>
        <v/>
      </c>
      <c r="BJ150" s="151" t="str">
        <f t="array" ref="BJ150">IFERROR(INDEX([1]!SAN[DK_nr],MATCH(1,('[1]3.2'!$AM150=[1]!SAN[RAS])*('[1]3.2'!BJ$7=[1]SAN!$B$5:$B$154),0)),"")</f>
        <v/>
      </c>
      <c r="BK150" s="151" t="str">
        <f t="array" ref="BK150">IFERROR(INDEX([1]!SAN[DK_nr],MATCH(1,('[1]3.2'!$AM150=[1]!SAN[RAS])*('[1]3.2'!BK$7=[1]SAN!$B$5:$B$154),0)),"")</f>
        <v/>
      </c>
      <c r="BL150" s="151" t="str">
        <f t="array" ref="BL150">IFERROR(INDEX([1]!SAN[DK_nr],MATCH(1,('[1]3.2'!$AM150=[1]!SAN[RAS])*('[1]3.2'!BL$7=[1]SAN!$B$5:$B$154),0)),"")</f>
        <v/>
      </c>
      <c r="BM150" s="151" t="str">
        <f t="array" ref="BM150">IFERROR(INDEX([1]!SAN[DK_nr],MATCH(1,('[1]3.2'!$AM150=[1]!SAN[RAS])*('[1]3.2'!BM$7=[1]SAN!$B$5:$B$154),0)),"")</f>
        <v/>
      </c>
      <c r="BN150" s="151" t="str">
        <f t="array" ref="BN150">IFERROR(INDEX([1]!SAN[DK_nr],MATCH(1,('[1]3.2'!$AM150=[1]!SAN[RAS])*('[1]3.2'!BN$7=[1]SAN!$B$5:$B$154),0)),"")</f>
        <v/>
      </c>
      <c r="BO150" s="151" t="str">
        <f t="array" ref="BO150">IFERROR(INDEX([1]!SAN[DK_nr],MATCH(1,('[1]3.2'!$AM150=[1]!SAN[RAS])*('[1]3.2'!BO$7=[1]SAN!$B$5:$B$154),0)),"")</f>
        <v/>
      </c>
      <c r="BP150" s="151" t="str">
        <f t="array" ref="BP150">IFERROR(INDEX([1]!SAN[DK_nr],MATCH(1,('[1]3.2'!$AM150=[1]!SAN[RAS])*('[1]3.2'!BP$7=[1]SAN!$B$5:$B$154),0)),"")</f>
        <v/>
      </c>
      <c r="BQ150" s="151" t="str">
        <f t="array" ref="BQ150">IFERROR(INDEX([1]!SAN[DK_nr],MATCH(1,('[1]3.2'!$AM150=[1]!SAN[RAS])*('[1]3.2'!BQ$7=[1]SAN!$B$5:$B$154),0)),"")</f>
        <v/>
      </c>
      <c r="BR150" s="151" t="str">
        <f t="array" ref="BR150">IFERROR(INDEX([1]!SAN[DK_nr],MATCH(1,('[1]3.2'!$AM150=[1]!SAN[RAS])*('[1]3.2'!BR$7=[1]SAN!$B$5:$B$154),0)),"")</f>
        <v/>
      </c>
      <c r="BS150" s="151" t="str">
        <f t="array" ref="BS150">IFERROR(INDEX([1]!SAN[DK_nr],MATCH(1,('[1]3.2'!$AM150=[1]!SAN[RAS])*('[1]3.2'!BS$7=[1]SAN!$B$5:$B$154),0)),"")</f>
        <v/>
      </c>
      <c r="BT150" s="151" t="str">
        <f t="array" ref="BT150">IFERROR(INDEX([1]!SAN[DK_nr],MATCH(1,('[1]3.2'!$AM150=[1]!SAN[RAS])*('[1]3.2'!BT$7=[1]SAN!$B$5:$B$154),0)),"")</f>
        <v/>
      </c>
      <c r="BU150" s="151" t="str">
        <f t="array" ref="BU150">IFERROR(INDEX([1]!SAN[DK_nr],MATCH(1,('[1]3.2'!$AM150=[1]!SAN[RAS])*('[1]3.2'!BU$7=[1]SAN!$B$5:$B$154),0)),"")</f>
        <v/>
      </c>
      <c r="BV150" s="151" t="str">
        <f t="array" ref="BV150">IFERROR(INDEX([1]!SAN[DK_nr],MATCH(1,('[1]3.2'!$AM150=[1]!SAN[RAS])*('[1]3.2'!BV$7=[1]SAN!$B$5:$B$154),0)),"")</f>
        <v/>
      </c>
      <c r="BW150" s="151" t="str">
        <f t="array" ref="BW150">IFERROR(INDEX([1]!SAN[DK_nr],MATCH(1,('[1]3.2'!$AM150=[1]!SAN[RAS])*('[1]3.2'!BW$7=[1]SAN!$B$5:$B$154),0)),"")</f>
        <v/>
      </c>
      <c r="BX150" s="151" t="str">
        <f t="array" ref="BX150">IFERROR(INDEX([1]!SAN[DK_nr],MATCH(1,('[1]3.2'!$AM150=[1]!SAN[RAS])*('[1]3.2'!BX$7=[1]SAN!$B$5:$B$154),0)),"")</f>
        <v/>
      </c>
      <c r="BY150" s="151" t="str">
        <f t="array" ref="BY150">IFERROR(INDEX([1]!SAN[DK_nr],MATCH(1,('[1]3.2'!$AM150=[1]!SAN[RAS])*('[1]3.2'!BY$7=[1]SAN!$B$5:$B$154),0)),"")</f>
        <v/>
      </c>
      <c r="BZ150" s="151" t="str">
        <f t="array" ref="BZ150">IFERROR(INDEX([1]!SAN[DK_nr],MATCH(1,('[1]3.2'!$AM150=[1]!SAN[RAS])*('[1]3.2'!BZ$7=[1]SAN!$B$5:$B$154),0)),"")</f>
        <v/>
      </c>
      <c r="CA150" s="151" t="str">
        <f t="array" ref="CA150">IFERROR(INDEX([1]!SAN[DK_nr],MATCH(1,('[1]3.2'!$AM150=[1]!SAN[RAS])*('[1]3.2'!CA$7=[1]SAN!$B$5:$B$154),0)),"")</f>
        <v/>
      </c>
      <c r="CB150" s="151" t="str">
        <f t="array" ref="CB150">IFERROR(INDEX([1]!SAN[DK_nr],MATCH(1,('[1]3.2'!$AM150=[1]!SAN[RAS])*('[1]3.2'!CB$7=[1]SAN!$B$5:$B$154),0)),"")</f>
        <v/>
      </c>
      <c r="CC150" s="151" t="str">
        <f t="array" ref="CC150">IFERROR(INDEX([1]!SAN[DK_nr],MATCH(1,('[1]3.2'!$AM150=[1]!SAN[RAS])*('[1]3.2'!CC$7=[1]SAN!$B$5:$B$154),0)),"")</f>
        <v/>
      </c>
      <c r="CD150" s="151" t="str">
        <f t="array" ref="CD150">IFERROR(INDEX([1]!SAN[DK_nr],MATCH(1,('[1]3.2'!$AM150=[1]!SAN[RAS])*('[1]3.2'!CD$7=[1]SAN!$B$5:$B$154),0)),"")</f>
        <v/>
      </c>
      <c r="CE150" s="151" t="str">
        <f t="array" ref="CE150">IFERROR(INDEX([1]!SAN[DK_nr],MATCH(1,('[1]3.2'!$AM150=[1]!SAN[RAS])*('[1]3.2'!CE$7=[1]SAN!$B$5:$B$154),0)),"")</f>
        <v/>
      </c>
      <c r="CF150" s="151" t="str">
        <f t="array" ref="CF150">IFERROR(INDEX([1]!SAN[DK_nr],MATCH(1,('[1]3.2'!$AM150=[1]!SAN[RAS])*('[1]3.2'!CF$7=[1]SAN!$B$5:$B$154),0)),"")</f>
        <v/>
      </c>
      <c r="CG150" s="151" t="str">
        <f t="array" ref="CG150">IFERROR(INDEX([1]!SAN[DK_nr],MATCH(1,('[1]3.2'!$AM150=[1]!SAN[RAS])*('[1]3.2'!CG$7=[1]SAN!$B$5:$B$154),0)),"")</f>
        <v/>
      </c>
      <c r="CH150" s="151" t="str">
        <f t="array" ref="CH150">IFERROR(INDEX([1]!SAN[DK_nr],MATCH(1,('[1]3.2'!$AM150=[1]!SAN[RAS])*('[1]3.2'!CH$7=[1]SAN!$B$5:$B$154),0)),"")</f>
        <v/>
      </c>
      <c r="CI150" s="151" t="str">
        <f t="array" ref="CI150">IFERROR(INDEX([1]!SAN[DK_nr],MATCH(1,('[1]3.2'!$AM150=[1]!SAN[RAS])*('[1]3.2'!CI$7=[1]SAN!$B$5:$B$154),0)),"")</f>
        <v/>
      </c>
      <c r="CJ150" s="151" t="str">
        <f t="array" ref="CJ150">IFERROR(INDEX([1]!SAN[DK_nr],MATCH(1,('[1]3.2'!$AM150=[1]!SAN[RAS])*('[1]3.2'!CJ$7=[1]SAN!$B$5:$B$154),0)),"")</f>
        <v/>
      </c>
      <c r="CK150" s="151" t="str">
        <f t="array" ref="CK150">IFERROR(INDEX([1]!SAN[DK_nr],MATCH(1,('[1]3.2'!$AM150=[1]!SAN[RAS])*('[1]3.2'!CK$7=[1]SAN!$B$5:$B$154),0)),"")</f>
        <v/>
      </c>
      <c r="CL150" s="151" t="str">
        <f t="array" ref="CL150">IFERROR(INDEX([1]!SAN[DK_nr],MATCH(1,('[1]3.2'!$AM150=[1]!SAN[RAS])*('[1]3.2'!CL$7=[1]SAN!$B$5:$B$154),0)),"")</f>
        <v/>
      </c>
      <c r="CM150" s="151" t="str">
        <f t="array" ref="CM150">IFERROR(INDEX([1]!SAN[DK_nr],MATCH(1,('[1]3.2'!$AM150=[1]!SAN[RAS])*('[1]3.2'!CM$7=[1]SAN!$B$5:$B$154),0)),"")</f>
        <v/>
      </c>
      <c r="CN150" s="151" t="str">
        <f t="array" ref="CN150">IFERROR(INDEX([1]!SAN[DK_nr],MATCH(1,('[1]3.2'!$AM150=[1]!SAN[RAS])*('[1]3.2'!CN$7=[1]SAN!$B$5:$B$154),0)),"")</f>
        <v/>
      </c>
      <c r="CO150" s="151" t="str">
        <f t="array" ref="CO150">IFERROR(INDEX([1]!SAN[DK_nr],MATCH(1,('[1]3.2'!$AM150=[1]!SAN[RAS])*('[1]3.2'!CO$7=[1]SAN!$B$5:$B$154),0)),"")</f>
        <v/>
      </c>
      <c r="CP150" s="151" t="str">
        <f t="array" ref="CP150">IFERROR(INDEX([1]!SAN[DK_nr],MATCH(1,('[1]3.2'!$AM150=[1]!SAN[RAS])*('[1]3.2'!CP$7=[1]SAN!$B$5:$B$154),0)),"")</f>
        <v/>
      </c>
      <c r="CQ150" s="151" t="str">
        <f t="array" ref="CQ150">IFERROR(INDEX([1]!SAN[DK_nr],MATCH(1,('[1]3.2'!$AM150=[1]!SAN[RAS])*('[1]3.2'!CQ$7=[1]SAN!$B$5:$B$154),0)),"")</f>
        <v/>
      </c>
      <c r="CR150" s="151" t="str">
        <f t="array" ref="CR150">IFERROR(INDEX([1]!SAN[DK_nr],MATCH(1,('[1]3.2'!$AM150=[1]!SAN[RAS])*('[1]3.2'!CR$7=[1]SAN!$B$5:$B$154),0)),"")</f>
        <v/>
      </c>
      <c r="CS150" s="151" t="str">
        <f t="array" ref="CS150">IFERROR(INDEX([1]!SAN[DK_nr],MATCH(1,('[1]3.2'!$AM150=[1]!SAN[RAS])*('[1]3.2'!CS$7=[1]SAN!$B$5:$B$154),0)),"")</f>
        <v/>
      </c>
      <c r="CT150" s="151" t="str">
        <f t="array" ref="CT150">IFERROR(INDEX([1]!SAN[DK_nr],MATCH(1,('[1]3.2'!$AM150=[1]!SAN[RAS])*('[1]3.2'!CT$7=[1]SAN!$B$5:$B$154),0)),"")</f>
        <v/>
      </c>
      <c r="CU150" s="151" t="str">
        <f t="array" ref="CU150">IFERROR(INDEX([1]!SAN[DK_nr],MATCH(1,('[1]3.2'!$AM150=[1]!SAN[RAS])*('[1]3.2'!CU$7=[1]SAN!$B$5:$B$154),0)),"")</f>
        <v/>
      </c>
      <c r="CV150" s="151" t="str">
        <f t="array" ref="CV150">IFERROR(INDEX([1]!SAN[DK_nr],MATCH(1,('[1]3.2'!$AM150=[1]!SAN[RAS])*('[1]3.2'!CV$7=[1]SAN!$B$5:$B$154),0)),"")</f>
        <v/>
      </c>
      <c r="CW150" s="151" t="str">
        <f t="array" ref="CW150">IFERROR(INDEX([1]!SAN[DK_nr],MATCH(1,('[1]3.2'!$AM150=[1]!SAN[RAS])*('[1]3.2'!CW$7=[1]SAN!$B$5:$B$154),0)),"")</f>
        <v/>
      </c>
      <c r="CX150" s="151" t="str">
        <f t="array" ref="CX150">IFERROR(INDEX([1]!SAN[DK_nr],MATCH(1,('[1]3.2'!$AM150=[1]!SAN[RAS])*('[1]3.2'!CX$7=[1]SAN!$B$5:$B$154),0)),"")</f>
        <v/>
      </c>
      <c r="CY150" s="151" t="str">
        <f t="array" ref="CY150">IFERROR(INDEX([1]!SAN[DK_nr],MATCH(1,('[1]3.2'!$AM150=[1]!SAN[RAS])*('[1]3.2'!CY$7=[1]SAN!$B$5:$B$154),0)),"")</f>
        <v/>
      </c>
      <c r="CZ150" s="151" t="str">
        <f t="array" ref="CZ150">IFERROR(INDEX([1]!SAN[DK_nr],MATCH(1,('[1]3.2'!$AM150=[1]!SAN[RAS])*('[1]3.2'!CZ$7=[1]SAN!$B$5:$B$154),0)),"")</f>
        <v/>
      </c>
      <c r="DA150" s="151" t="str">
        <f t="array" ref="DA150">IFERROR(INDEX([1]!SAN[DK_nr],MATCH(1,('[1]3.2'!$AM150=[1]!SAN[RAS])*('[1]3.2'!DA$7=[1]SAN!$B$5:$B$154),0)),"")</f>
        <v/>
      </c>
      <c r="DB150" s="151" t="str">
        <f t="array" ref="DB150">IFERROR(INDEX([1]!SAN[DK_nr],MATCH(1,('[1]3.2'!$AM150=[1]!SAN[RAS])*('[1]3.2'!DB$7=[1]SAN!$B$5:$B$154),0)),"")</f>
        <v/>
      </c>
      <c r="DC150" s="151" t="str">
        <f t="array" ref="DC150">IFERROR(INDEX([1]!SAN[DK_nr],MATCH(1,('[1]3.2'!$AM150=[1]!SAN[RAS])*('[1]3.2'!DC$7=[1]SAN!$B$5:$B$154),0)),"")</f>
        <v/>
      </c>
      <c r="DD150" s="151" t="str">
        <f t="array" ref="DD150">IFERROR(INDEX([1]!SAN[DK_nr],MATCH(1,('[1]3.2'!$AM150=[1]!SAN[RAS])*('[1]3.2'!DD$7=[1]SAN!$B$5:$B$154),0)),"")</f>
        <v/>
      </c>
      <c r="DE150" s="151" t="str">
        <f t="array" ref="DE150">IFERROR(INDEX([1]!SAN[DK_nr],MATCH(1,('[1]3.2'!$AM150=[1]!SAN[RAS])*('[1]3.2'!DE$7=[1]SAN!$B$5:$B$154),0)),"")</f>
        <v/>
      </c>
      <c r="DF150" s="151" t="str">
        <f t="array" ref="DF150">IFERROR(INDEX([1]!SAN[DK_nr],MATCH(1,('[1]3.2'!$AM150=[1]!SAN[RAS])*('[1]3.2'!DF$7=[1]SAN!$B$5:$B$154),0)),"")</f>
        <v/>
      </c>
      <c r="DG150" s="151" t="str">
        <f t="array" ref="DG150">IFERROR(INDEX([1]!SAN[DK_nr],MATCH(1,('[1]3.2'!$AM150=[1]!SAN[RAS])*('[1]3.2'!DG$7=[1]SAN!$B$5:$B$154),0)),"")</f>
        <v/>
      </c>
      <c r="DH150" s="151" t="str">
        <f t="array" ref="DH150">IFERROR(INDEX([1]!SAN[DK_nr],MATCH(1,('[1]3.2'!$AM150=[1]!SAN[RAS])*('[1]3.2'!DH$7=[1]SAN!$B$5:$B$154),0)),"")</f>
        <v/>
      </c>
      <c r="DI150" s="151" t="str">
        <f t="array" ref="DI150">IFERROR(INDEX([1]!SAN[DK_nr],MATCH(1,('[1]3.2'!$AM150=[1]!SAN[RAS])*('[1]3.2'!DI$7=[1]SAN!$B$5:$B$154),0)),"")</f>
        <v/>
      </c>
      <c r="DJ150" s="151" t="str">
        <f t="array" ref="DJ150">IFERROR(INDEX([1]!SAN[DK_nr],MATCH(1,('[1]3.2'!$AM150=[1]!SAN[RAS])*('[1]3.2'!DJ$7=[1]SAN!$B$5:$B$154),0)),"")</f>
        <v/>
      </c>
      <c r="DK150" s="151" t="str">
        <f t="array" ref="DK150">IFERROR(INDEX([1]!SAN[DK_nr],MATCH(1,('[1]3.2'!$AM150=[1]!SAN[RAS])*('[1]3.2'!DK$7=[1]SAN!$B$5:$B$154),0)),"")</f>
        <v/>
      </c>
      <c r="DL150" s="151" t="str">
        <f t="array" ref="DL150">IFERROR(INDEX([1]!SAN[DK_nr],MATCH(1,('[1]3.2'!$AM150=[1]!SAN[RAS])*('[1]3.2'!DL$7=[1]SAN!$B$5:$B$154),0)),"")</f>
        <v/>
      </c>
      <c r="DM150" s="151" t="str">
        <f t="array" ref="DM150">IFERROR(INDEX([1]!SAN[DK_nr],MATCH(1,('[1]3.2'!$AM150=[1]!SAN[RAS])*('[1]3.2'!DM$7=[1]SAN!$B$5:$B$154),0)),"")</f>
        <v/>
      </c>
      <c r="DN150" s="151" t="str">
        <f t="array" ref="DN150">IFERROR(INDEX([1]!SAN[DK_nr],MATCH(1,('[1]3.2'!$AM150=[1]!SAN[RAS])*('[1]3.2'!DN$7=[1]SAN!$B$5:$B$154),0)),"")</f>
        <v/>
      </c>
      <c r="DO150" s="151" t="str">
        <f t="array" ref="DO150">IFERROR(INDEX([1]!SAN[DK_nr],MATCH(1,('[1]3.2'!$AM150=[1]!SAN[RAS])*('[1]3.2'!DO$7=[1]SAN!$B$5:$B$154),0)),"")</f>
        <v/>
      </c>
      <c r="DP150" s="151" t="str">
        <f t="array" ref="DP150">IFERROR(INDEX([1]!SAN[DK_nr],MATCH(1,('[1]3.2'!$AM150=[1]!SAN[RAS])*('[1]3.2'!DP$7=[1]SAN!$B$5:$B$154),0)),"")</f>
        <v/>
      </c>
      <c r="DQ150" s="151" t="str">
        <f t="array" ref="DQ150">IFERROR(INDEX([1]!SAN[DK_nr],MATCH(1,('[1]3.2'!$AM150=[1]!SAN[RAS])*('[1]3.2'!DQ$7=[1]SAN!$B$5:$B$154),0)),"")</f>
        <v/>
      </c>
      <c r="DR150" s="151" t="str">
        <f t="array" ref="DR150">IFERROR(INDEX([1]!SAN[DK_nr],MATCH(1,('[1]3.2'!$AM150=[1]!SAN[RAS])*('[1]3.2'!DR$7=[1]SAN!$B$5:$B$154),0)),"")</f>
        <v/>
      </c>
      <c r="DS150" s="151" t="str">
        <f t="array" ref="DS150">IFERROR(INDEX([1]!SAN[DK_nr],MATCH(1,('[1]3.2'!$AM150=[1]!SAN[RAS])*('[1]3.2'!DS$7=[1]SAN!$B$5:$B$154),0)),"")</f>
        <v/>
      </c>
      <c r="DT150" s="151" t="str">
        <f t="array" ref="DT150">IFERROR(INDEX([1]!SAN[DK_nr],MATCH(1,('[1]3.2'!$AM150=[1]!SAN[RAS])*('[1]3.2'!DT$7=[1]SAN!$B$5:$B$154),0)),"")</f>
        <v/>
      </c>
      <c r="DU150" s="151" t="str">
        <f t="array" ref="DU150">IFERROR(INDEX([1]!SAN[DK_nr],MATCH(1,('[1]3.2'!$AM150=[1]!SAN[RAS])*('[1]3.2'!DU$7=[1]SAN!$B$5:$B$154),0)),"")</f>
        <v/>
      </c>
      <c r="DV150" s="151" t="str">
        <f t="array" ref="DV150">IFERROR(INDEX([1]!SAN[DK_nr],MATCH(1,('[1]3.2'!$AM150=[1]!SAN[RAS])*('[1]3.2'!DV$7=[1]SAN!$B$5:$B$154),0)),"")</f>
        <v/>
      </c>
      <c r="DW150" s="151" t="str">
        <f t="array" ref="DW150">IFERROR(INDEX([1]!SAN[DK_nr],MATCH(1,('[1]3.2'!$AM150=[1]!SAN[RAS])*('[1]3.2'!DW$7=[1]SAN!$B$5:$B$154),0)),"")</f>
        <v/>
      </c>
      <c r="DX150" s="151" t="str">
        <f t="array" ref="DX150">IFERROR(INDEX([1]!SAN[DK_nr],MATCH(1,('[1]3.2'!$AM150=[1]!SAN[RAS])*('[1]3.2'!DX$7=[1]SAN!$B$5:$B$154),0)),"")</f>
        <v/>
      </c>
      <c r="DY150" s="151" t="str">
        <f t="array" ref="DY150">IFERROR(INDEX([1]!SAN[DK_nr],MATCH(1,('[1]3.2'!$AM150=[1]!SAN[RAS])*('[1]3.2'!DY$7=[1]SAN!$B$5:$B$154),0)),"")</f>
        <v/>
      </c>
      <c r="DZ150" s="151" t="str">
        <f t="array" ref="DZ150">IFERROR(INDEX([1]!SAN[DK_nr],MATCH(1,('[1]3.2'!$AM150=[1]!SAN[RAS])*('[1]3.2'!DZ$7=[1]SAN!$B$5:$B$154),0)),"")</f>
        <v/>
      </c>
      <c r="EA150" s="151" t="str">
        <f t="array" ref="EA150">IFERROR(INDEX([1]!SAN[DK_nr],MATCH(1,('[1]3.2'!$AM150=[1]!SAN[RAS])*('[1]3.2'!EA$7=[1]SAN!$B$5:$B$154),0)),"")</f>
        <v/>
      </c>
      <c r="EB150" s="151" t="str">
        <f t="array" ref="EB150">IFERROR(INDEX([1]!SAN[DK_nr],MATCH(1,('[1]3.2'!$AM150=[1]!SAN[RAS])*('[1]3.2'!EB$7=[1]SAN!$B$5:$B$154),0)),"")</f>
        <v/>
      </c>
    </row>
    <row r="151" spans="2:138" ht="12.2" customHeight="1" x14ac:dyDescent="0.2">
      <c r="B151" s="168" t="s">
        <v>734</v>
      </c>
      <c r="C151" s="169" t="s">
        <v>735</v>
      </c>
      <c r="D151" s="170" t="str">
        <f t="shared" si="14"/>
        <v xml:space="preserve">                                                                                        </v>
      </c>
      <c r="E151" s="171" t="e">
        <f>+SUMIFS([1]!Sanaudos[Suma],[1]!Sanaudos[Pagal DK RAS],$AM151)</f>
        <v>#REF!</v>
      </c>
      <c r="F151" s="171"/>
      <c r="G151" s="171"/>
      <c r="H151" s="171"/>
      <c r="I151" s="171"/>
      <c r="J151" s="171" t="e">
        <f>+SUMIFS([1]!Sanaudos_kor[Suma],[1]!Sanaudos_kor[RAS],$AM151,[1]!Sanaudos_kor[KOR_nr],J$1)</f>
        <v>#REF!</v>
      </c>
      <c r="K151" s="171" t="e">
        <f>+SUMIFS([1]!Sanaudos_kor[Suma],[1]!Sanaudos_kor[RAS],$AM151,[1]!Sanaudos_kor[KOR_nr],K$1)</f>
        <v>#REF!</v>
      </c>
      <c r="L151" s="171" t="e">
        <f>+SUMIFS([1]!Sanaudos_kor[Suma],[1]!Sanaudos_kor[RAS],$AM151,[1]!Sanaudos_kor[KOR_nr],L$1)</f>
        <v>#REF!</v>
      </c>
      <c r="M151" s="171" t="e">
        <f>+SUMIFS([1]!Sanaudos_kor[Suma],[1]!Sanaudos_kor[RAS],$AM151,[1]!Sanaudos_kor[KOR_nr],M$1)</f>
        <v>#REF!</v>
      </c>
      <c r="N151" s="171" t="e">
        <f>+SUMIFS([1]!Sanaudos_kor[Suma],[1]!Sanaudos_kor[RAS],$AM151,[1]!Sanaudos_kor[KOR_nr],N$1)</f>
        <v>#REF!</v>
      </c>
      <c r="O151" s="171" t="e">
        <f>+SUMIFS([1]!Sanaudos_kor[Suma],[1]!Sanaudos_kor[RAS],$AM151,[1]!Sanaudos_kor[KOR_nr],O$1)</f>
        <v>#REF!</v>
      </c>
      <c r="P151" s="171" t="e">
        <f>+SUMIFS([1]!Sanaudos_kor[Suma],[1]!Sanaudos_kor[RAS],$AM151,[1]!Sanaudos_kor[KOR_nr],P$1)</f>
        <v>#REF!</v>
      </c>
      <c r="Q151" s="171" t="e">
        <f>+SUMIFS([1]!Sanaudos_kor[Suma],[1]!Sanaudos_kor[RAS],$AM151,[1]!Sanaudos_kor[KOR_nr],Q$1)</f>
        <v>#REF!</v>
      </c>
      <c r="R151" s="171" t="e">
        <f>+SUMIFS([1]!Sanaudos_kor[Suma],[1]!Sanaudos_kor[RAS],$AM151,[1]!Sanaudos_kor[KOR_nr],R$1)</f>
        <v>#REF!</v>
      </c>
      <c r="S151" s="171" t="e">
        <f>+SUMIFS([1]!Sanaudos_kor[Suma],[1]!Sanaudos_kor[RAS],$AM151,[1]!Sanaudos_kor[KOR_nr],S$1)</f>
        <v>#REF!</v>
      </c>
      <c r="T151" s="171" t="e">
        <f>+SUMIFS([1]!Sanaudos_kor[Suma],[1]!Sanaudos_kor[RAS],$AM151,[1]!Sanaudos_kor[KOR_nr],T$1)</f>
        <v>#REF!</v>
      </c>
      <c r="U151" s="171" t="e">
        <f>+SUMIFS([1]!Sanaudos_kor[Suma],[1]!Sanaudos_kor[RAS],$AM151,[1]!Sanaudos_kor[KOR_nr],U$1)</f>
        <v>#REF!</v>
      </c>
      <c r="V151" s="171" t="e">
        <f>+SUMIFS([1]!Sanaudos_kor[Suma],[1]!Sanaudos_kor[RAS],$AM151,[1]!Sanaudos_kor[KOR_nr],V$1)</f>
        <v>#REF!</v>
      </c>
      <c r="W151" s="171" t="e">
        <f>+SUMIFS([1]!Sanaudos_kor[Suma],[1]!Sanaudos_kor[RAS],$AM151,[1]!Sanaudos_kor[KOR_nr],W$1)</f>
        <v>#REF!</v>
      </c>
      <c r="X151" s="171" t="e">
        <f>+SUMIFS([1]!Sanaudos_kor[Suma],[1]!Sanaudos_kor[RAS],$AM151,[1]!Sanaudos_kor[KOR_nr],X$1)</f>
        <v>#REF!</v>
      </c>
      <c r="Y151" s="171" t="e">
        <f>+SUMIFS([1]!Sanaudos_kor[Suma],[1]!Sanaudos_kor[RAS],$AM151,[1]!Sanaudos_kor[KOR_nr],Y$1)</f>
        <v>#REF!</v>
      </c>
      <c r="Z151" s="171" t="e">
        <f>+SUMIFS([1]!Sanaudos_kor[Suma],[1]!Sanaudos_kor[RAS],$AM151,[1]!Sanaudos_kor[KOR_nr],Z$1)</f>
        <v>#REF!</v>
      </c>
      <c r="AA151" s="171" t="e">
        <f>+SUMIFS([1]!Sanaudos_kor[Suma],[1]!Sanaudos_kor[RAS],$AM151,[1]!Sanaudos_kor[KOR_nr],AA$1)</f>
        <v>#REF!</v>
      </c>
      <c r="AB151" s="171" t="e">
        <f>+SUMIFS([1]!Sanaudos_kor[Suma],[1]!Sanaudos_kor[RAS],$AM151,[1]!Sanaudos_kor[KOR_nr],AB$1)</f>
        <v>#REF!</v>
      </c>
      <c r="AC151" s="171" t="e">
        <f>+SUMIFS([1]!Sanaudos_kor[Suma],[1]!Sanaudos_kor[RAS],$AM151,[1]!Sanaudos_kor[KOR_nr],AC$1)</f>
        <v>#REF!</v>
      </c>
      <c r="AD151" s="171" t="e">
        <f>+SUMIFS([1]!Sanaudos_kor[Suma],[1]!Sanaudos_kor[RAS],$AM151,[1]!Sanaudos_kor[KOR_nr],AD$1)</f>
        <v>#REF!</v>
      </c>
      <c r="AE151" s="171" t="e">
        <f>+SUMIFS([1]!Sanaudos_kor[Suma],[1]!Sanaudos_kor[RAS],$AM151,[1]!Sanaudos_kor[KOR_nr],AE$1)</f>
        <v>#REF!</v>
      </c>
      <c r="AF151" s="171" t="e">
        <f t="shared" si="12"/>
        <v>#REF!</v>
      </c>
      <c r="AG151" s="538"/>
      <c r="AL151" s="172">
        <f>+'[1]3.pagrindinis'!A154</f>
        <v>1500</v>
      </c>
      <c r="AM151" s="172">
        <f>+'[1]3.pagrindinis'!B154</f>
        <v>1509</v>
      </c>
      <c r="AN151" s="166" t="e">
        <f>+SUMIFS('[1]5'!$M$8:$M$158,'[1]5'!$C$8:$C$158,$AM151)</f>
        <v>#VALUE!</v>
      </c>
      <c r="AO151" s="167" t="e">
        <f t="shared" si="13"/>
        <v>#VALUE!</v>
      </c>
      <c r="AR151" s="151" t="str">
        <f t="array" ref="AR151">IFERROR(INDEX([1]!SAN[DK_nr],MATCH(1,('[1]3.2'!$AM151=[1]!SAN[RAS])*('[1]3.2'!AR$7=[1]SAN!$B$5:$B$154),0)),"")</f>
        <v/>
      </c>
      <c r="AS151" s="151" t="str">
        <f t="array" ref="AS151">IFERROR(INDEX([1]!SAN[DK_nr],MATCH(1,('[1]3.2'!$AM151=[1]!SAN[RAS])*('[1]3.2'!AS$7=[1]SAN!$B$5:$B$154),0)),"")</f>
        <v/>
      </c>
      <c r="AT151" s="151" t="str">
        <f t="array" ref="AT151">IFERROR(INDEX([1]!SAN[DK_nr],MATCH(1,('[1]3.2'!$AM151=[1]!SAN[RAS])*('[1]3.2'!AT$7=[1]SAN!$B$5:$B$154),0)),"")</f>
        <v/>
      </c>
      <c r="AU151" s="151" t="str">
        <f t="array" ref="AU151">IFERROR(INDEX([1]!SAN[DK_nr],MATCH(1,('[1]3.2'!$AM151=[1]!SAN[RAS])*('[1]3.2'!AU$7=[1]SAN!$B$5:$B$154),0)),"")</f>
        <v/>
      </c>
      <c r="AV151" s="151" t="str">
        <f t="array" ref="AV151">IFERROR(INDEX([1]!SAN[DK_nr],MATCH(1,('[1]3.2'!$AM151=[1]!SAN[RAS])*('[1]3.2'!AV$7=[1]SAN!$B$5:$B$154),0)),"")</f>
        <v/>
      </c>
      <c r="AW151" s="151" t="str">
        <f t="array" ref="AW151">IFERROR(INDEX([1]!SAN[DK_nr],MATCH(1,('[1]3.2'!$AM151=[1]!SAN[RAS])*('[1]3.2'!AW$7=[1]SAN!$B$5:$B$154),0)),"")</f>
        <v/>
      </c>
      <c r="AX151" s="151" t="str">
        <f t="array" ref="AX151">IFERROR(INDEX([1]!SAN[DK_nr],MATCH(1,('[1]3.2'!$AM151=[1]!SAN[RAS])*('[1]3.2'!AX$7=[1]SAN!$B$5:$B$154),0)),"")</f>
        <v/>
      </c>
      <c r="AY151" s="151" t="str">
        <f t="array" ref="AY151">IFERROR(INDEX([1]!SAN[DK_nr],MATCH(1,('[1]3.2'!$AM151=[1]!SAN[RAS])*('[1]3.2'!AY$7=[1]SAN!$B$5:$B$154),0)),"")</f>
        <v/>
      </c>
      <c r="AZ151" s="151" t="str">
        <f t="array" ref="AZ151">IFERROR(INDEX([1]!SAN[DK_nr],MATCH(1,('[1]3.2'!$AM151=[1]!SAN[RAS])*('[1]3.2'!AZ$7=[1]SAN!$B$5:$B$154),0)),"")</f>
        <v/>
      </c>
      <c r="BA151" s="151" t="str">
        <f t="array" ref="BA151">IFERROR(INDEX([1]!SAN[DK_nr],MATCH(1,('[1]3.2'!$AM151=[1]!SAN[RAS])*('[1]3.2'!BA$7=[1]SAN!$B$5:$B$154),0)),"")</f>
        <v/>
      </c>
      <c r="BB151" s="151" t="str">
        <f t="array" ref="BB151">IFERROR(INDEX([1]!SAN[DK_nr],MATCH(1,('[1]3.2'!$AM151=[1]!SAN[RAS])*('[1]3.2'!BB$7=[1]SAN!$B$5:$B$154),0)),"")</f>
        <v/>
      </c>
      <c r="BC151" s="151" t="str">
        <f t="array" ref="BC151">IFERROR(INDEX([1]!SAN[DK_nr],MATCH(1,('[1]3.2'!$AM151=[1]!SAN[RAS])*('[1]3.2'!BC$7=[1]SAN!$B$5:$B$154),0)),"")</f>
        <v/>
      </c>
      <c r="BD151" s="151" t="str">
        <f t="array" ref="BD151">IFERROR(INDEX([1]!SAN[DK_nr],MATCH(1,('[1]3.2'!$AM151=[1]!SAN[RAS])*('[1]3.2'!BD$7=[1]SAN!$B$5:$B$154),0)),"")</f>
        <v/>
      </c>
      <c r="BE151" s="151" t="str">
        <f t="array" ref="BE151">IFERROR(INDEX([1]!SAN[DK_nr],MATCH(1,('[1]3.2'!$AM151=[1]!SAN[RAS])*('[1]3.2'!BE$7=[1]SAN!$B$5:$B$154),0)),"")</f>
        <v/>
      </c>
      <c r="BF151" s="151" t="str">
        <f t="array" ref="BF151">IFERROR(INDEX([1]!SAN[DK_nr],MATCH(1,('[1]3.2'!$AM151=[1]!SAN[RAS])*('[1]3.2'!BF$7=[1]SAN!$B$5:$B$154),0)),"")</f>
        <v/>
      </c>
      <c r="BG151" s="151" t="str">
        <f t="array" ref="BG151">IFERROR(INDEX([1]!SAN[DK_nr],MATCH(1,('[1]3.2'!$AM151=[1]!SAN[RAS])*('[1]3.2'!BG$7=[1]SAN!$B$5:$B$154),0)),"")</f>
        <v/>
      </c>
      <c r="BH151" s="151" t="str">
        <f t="array" ref="BH151">IFERROR(INDEX([1]!SAN[DK_nr],MATCH(1,('[1]3.2'!$AM151=[1]!SAN[RAS])*('[1]3.2'!BH$7=[1]SAN!$B$5:$B$154),0)),"")</f>
        <v/>
      </c>
      <c r="BI151" s="151" t="str">
        <f t="array" ref="BI151">IFERROR(INDEX([1]!SAN[DK_nr],MATCH(1,('[1]3.2'!$AM151=[1]!SAN[RAS])*('[1]3.2'!BI$7=[1]SAN!$B$5:$B$154),0)),"")</f>
        <v/>
      </c>
      <c r="BJ151" s="151" t="str">
        <f t="array" ref="BJ151">IFERROR(INDEX([1]!SAN[DK_nr],MATCH(1,('[1]3.2'!$AM151=[1]!SAN[RAS])*('[1]3.2'!BJ$7=[1]SAN!$B$5:$B$154),0)),"")</f>
        <v/>
      </c>
      <c r="BK151" s="151" t="str">
        <f t="array" ref="BK151">IFERROR(INDEX([1]!SAN[DK_nr],MATCH(1,('[1]3.2'!$AM151=[1]!SAN[RAS])*('[1]3.2'!BK$7=[1]SAN!$B$5:$B$154),0)),"")</f>
        <v/>
      </c>
      <c r="BL151" s="151" t="str">
        <f t="array" ref="BL151">IFERROR(INDEX([1]!SAN[DK_nr],MATCH(1,('[1]3.2'!$AM151=[1]!SAN[RAS])*('[1]3.2'!BL$7=[1]SAN!$B$5:$B$154),0)),"")</f>
        <v/>
      </c>
      <c r="BM151" s="151" t="str">
        <f t="array" ref="BM151">IFERROR(INDEX([1]!SAN[DK_nr],MATCH(1,('[1]3.2'!$AM151=[1]!SAN[RAS])*('[1]3.2'!BM$7=[1]SAN!$B$5:$B$154),0)),"")</f>
        <v/>
      </c>
      <c r="BN151" s="151" t="str">
        <f t="array" ref="BN151">IFERROR(INDEX([1]!SAN[DK_nr],MATCH(1,('[1]3.2'!$AM151=[1]!SAN[RAS])*('[1]3.2'!BN$7=[1]SAN!$B$5:$B$154),0)),"")</f>
        <v/>
      </c>
      <c r="BO151" s="151" t="str">
        <f t="array" ref="BO151">IFERROR(INDEX([1]!SAN[DK_nr],MATCH(1,('[1]3.2'!$AM151=[1]!SAN[RAS])*('[1]3.2'!BO$7=[1]SAN!$B$5:$B$154),0)),"")</f>
        <v/>
      </c>
      <c r="BP151" s="151" t="str">
        <f t="array" ref="BP151">IFERROR(INDEX([1]!SAN[DK_nr],MATCH(1,('[1]3.2'!$AM151=[1]!SAN[RAS])*('[1]3.2'!BP$7=[1]SAN!$B$5:$B$154),0)),"")</f>
        <v/>
      </c>
      <c r="BQ151" s="151" t="str">
        <f t="array" ref="BQ151">IFERROR(INDEX([1]!SAN[DK_nr],MATCH(1,('[1]3.2'!$AM151=[1]!SAN[RAS])*('[1]3.2'!BQ$7=[1]SAN!$B$5:$B$154),0)),"")</f>
        <v/>
      </c>
      <c r="BR151" s="151" t="str">
        <f t="array" ref="BR151">IFERROR(INDEX([1]!SAN[DK_nr],MATCH(1,('[1]3.2'!$AM151=[1]!SAN[RAS])*('[1]3.2'!BR$7=[1]SAN!$B$5:$B$154),0)),"")</f>
        <v/>
      </c>
      <c r="BS151" s="151" t="str">
        <f t="array" ref="BS151">IFERROR(INDEX([1]!SAN[DK_nr],MATCH(1,('[1]3.2'!$AM151=[1]!SAN[RAS])*('[1]3.2'!BS$7=[1]SAN!$B$5:$B$154),0)),"")</f>
        <v/>
      </c>
      <c r="BT151" s="151" t="str">
        <f t="array" ref="BT151">IFERROR(INDEX([1]!SAN[DK_nr],MATCH(1,('[1]3.2'!$AM151=[1]!SAN[RAS])*('[1]3.2'!BT$7=[1]SAN!$B$5:$B$154),0)),"")</f>
        <v/>
      </c>
      <c r="BU151" s="151" t="str">
        <f t="array" ref="BU151">IFERROR(INDEX([1]!SAN[DK_nr],MATCH(1,('[1]3.2'!$AM151=[1]!SAN[RAS])*('[1]3.2'!BU$7=[1]SAN!$B$5:$B$154),0)),"")</f>
        <v/>
      </c>
      <c r="BV151" s="151" t="str">
        <f t="array" ref="BV151">IFERROR(INDEX([1]!SAN[DK_nr],MATCH(1,('[1]3.2'!$AM151=[1]!SAN[RAS])*('[1]3.2'!BV$7=[1]SAN!$B$5:$B$154),0)),"")</f>
        <v/>
      </c>
      <c r="BW151" s="151" t="str">
        <f t="array" ref="BW151">IFERROR(INDEX([1]!SAN[DK_nr],MATCH(1,('[1]3.2'!$AM151=[1]!SAN[RAS])*('[1]3.2'!BW$7=[1]SAN!$B$5:$B$154),0)),"")</f>
        <v/>
      </c>
      <c r="BX151" s="151" t="str">
        <f t="array" ref="BX151">IFERROR(INDEX([1]!SAN[DK_nr],MATCH(1,('[1]3.2'!$AM151=[1]!SAN[RAS])*('[1]3.2'!BX$7=[1]SAN!$B$5:$B$154),0)),"")</f>
        <v/>
      </c>
      <c r="BY151" s="151" t="str">
        <f t="array" ref="BY151">IFERROR(INDEX([1]!SAN[DK_nr],MATCH(1,('[1]3.2'!$AM151=[1]!SAN[RAS])*('[1]3.2'!BY$7=[1]SAN!$B$5:$B$154),0)),"")</f>
        <v/>
      </c>
      <c r="BZ151" s="151" t="str">
        <f t="array" ref="BZ151">IFERROR(INDEX([1]!SAN[DK_nr],MATCH(1,('[1]3.2'!$AM151=[1]!SAN[RAS])*('[1]3.2'!BZ$7=[1]SAN!$B$5:$B$154),0)),"")</f>
        <v/>
      </c>
      <c r="CA151" s="151" t="str">
        <f t="array" ref="CA151">IFERROR(INDEX([1]!SAN[DK_nr],MATCH(1,('[1]3.2'!$AM151=[1]!SAN[RAS])*('[1]3.2'!CA$7=[1]SAN!$B$5:$B$154),0)),"")</f>
        <v/>
      </c>
      <c r="CB151" s="151" t="str">
        <f t="array" ref="CB151">IFERROR(INDEX([1]!SAN[DK_nr],MATCH(1,('[1]3.2'!$AM151=[1]!SAN[RAS])*('[1]3.2'!CB$7=[1]SAN!$B$5:$B$154),0)),"")</f>
        <v/>
      </c>
      <c r="CC151" s="151" t="str">
        <f t="array" ref="CC151">IFERROR(INDEX([1]!SAN[DK_nr],MATCH(1,('[1]3.2'!$AM151=[1]!SAN[RAS])*('[1]3.2'!CC$7=[1]SAN!$B$5:$B$154),0)),"")</f>
        <v/>
      </c>
      <c r="CD151" s="151" t="str">
        <f t="array" ref="CD151">IFERROR(INDEX([1]!SAN[DK_nr],MATCH(1,('[1]3.2'!$AM151=[1]!SAN[RAS])*('[1]3.2'!CD$7=[1]SAN!$B$5:$B$154),0)),"")</f>
        <v/>
      </c>
      <c r="CE151" s="151" t="str">
        <f t="array" ref="CE151">IFERROR(INDEX([1]!SAN[DK_nr],MATCH(1,('[1]3.2'!$AM151=[1]!SAN[RAS])*('[1]3.2'!CE$7=[1]SAN!$B$5:$B$154),0)),"")</f>
        <v/>
      </c>
      <c r="CF151" s="151" t="str">
        <f t="array" ref="CF151">IFERROR(INDEX([1]!SAN[DK_nr],MATCH(1,('[1]3.2'!$AM151=[1]!SAN[RAS])*('[1]3.2'!CF$7=[1]SAN!$B$5:$B$154),0)),"")</f>
        <v/>
      </c>
      <c r="CG151" s="151" t="str">
        <f t="array" ref="CG151">IFERROR(INDEX([1]!SAN[DK_nr],MATCH(1,('[1]3.2'!$AM151=[1]!SAN[RAS])*('[1]3.2'!CG$7=[1]SAN!$B$5:$B$154),0)),"")</f>
        <v/>
      </c>
      <c r="CH151" s="151" t="str">
        <f t="array" ref="CH151">IFERROR(INDEX([1]!SAN[DK_nr],MATCH(1,('[1]3.2'!$AM151=[1]!SAN[RAS])*('[1]3.2'!CH$7=[1]SAN!$B$5:$B$154),0)),"")</f>
        <v/>
      </c>
      <c r="CI151" s="151" t="str">
        <f t="array" ref="CI151">IFERROR(INDEX([1]!SAN[DK_nr],MATCH(1,('[1]3.2'!$AM151=[1]!SAN[RAS])*('[1]3.2'!CI$7=[1]SAN!$B$5:$B$154),0)),"")</f>
        <v/>
      </c>
      <c r="CJ151" s="151" t="str">
        <f t="array" ref="CJ151">IFERROR(INDEX([1]!SAN[DK_nr],MATCH(1,('[1]3.2'!$AM151=[1]!SAN[RAS])*('[1]3.2'!CJ$7=[1]SAN!$B$5:$B$154),0)),"")</f>
        <v/>
      </c>
      <c r="CK151" s="151" t="str">
        <f t="array" ref="CK151">IFERROR(INDEX([1]!SAN[DK_nr],MATCH(1,('[1]3.2'!$AM151=[1]!SAN[RAS])*('[1]3.2'!CK$7=[1]SAN!$B$5:$B$154),0)),"")</f>
        <v/>
      </c>
      <c r="CL151" s="151" t="str">
        <f t="array" ref="CL151">IFERROR(INDEX([1]!SAN[DK_nr],MATCH(1,('[1]3.2'!$AM151=[1]!SAN[RAS])*('[1]3.2'!CL$7=[1]SAN!$B$5:$B$154),0)),"")</f>
        <v/>
      </c>
      <c r="CM151" s="151" t="str">
        <f t="array" ref="CM151">IFERROR(INDEX([1]!SAN[DK_nr],MATCH(1,('[1]3.2'!$AM151=[1]!SAN[RAS])*('[1]3.2'!CM$7=[1]SAN!$B$5:$B$154),0)),"")</f>
        <v/>
      </c>
      <c r="CN151" s="151" t="str">
        <f t="array" ref="CN151">IFERROR(INDEX([1]!SAN[DK_nr],MATCH(1,('[1]3.2'!$AM151=[1]!SAN[RAS])*('[1]3.2'!CN$7=[1]SAN!$B$5:$B$154),0)),"")</f>
        <v/>
      </c>
      <c r="CO151" s="151" t="str">
        <f t="array" ref="CO151">IFERROR(INDEX([1]!SAN[DK_nr],MATCH(1,('[1]3.2'!$AM151=[1]!SAN[RAS])*('[1]3.2'!CO$7=[1]SAN!$B$5:$B$154),0)),"")</f>
        <v/>
      </c>
      <c r="CP151" s="151" t="str">
        <f t="array" ref="CP151">IFERROR(INDEX([1]!SAN[DK_nr],MATCH(1,('[1]3.2'!$AM151=[1]!SAN[RAS])*('[1]3.2'!CP$7=[1]SAN!$B$5:$B$154),0)),"")</f>
        <v/>
      </c>
      <c r="CQ151" s="151" t="str">
        <f t="array" ref="CQ151">IFERROR(INDEX([1]!SAN[DK_nr],MATCH(1,('[1]3.2'!$AM151=[1]!SAN[RAS])*('[1]3.2'!CQ$7=[1]SAN!$B$5:$B$154),0)),"")</f>
        <v/>
      </c>
      <c r="CR151" s="151" t="str">
        <f t="array" ref="CR151">IFERROR(INDEX([1]!SAN[DK_nr],MATCH(1,('[1]3.2'!$AM151=[1]!SAN[RAS])*('[1]3.2'!CR$7=[1]SAN!$B$5:$B$154),0)),"")</f>
        <v/>
      </c>
      <c r="CS151" s="151" t="str">
        <f t="array" ref="CS151">IFERROR(INDEX([1]!SAN[DK_nr],MATCH(1,('[1]3.2'!$AM151=[1]!SAN[RAS])*('[1]3.2'!CS$7=[1]SAN!$B$5:$B$154),0)),"")</f>
        <v/>
      </c>
      <c r="CT151" s="151" t="str">
        <f t="array" ref="CT151">IFERROR(INDEX([1]!SAN[DK_nr],MATCH(1,('[1]3.2'!$AM151=[1]!SAN[RAS])*('[1]3.2'!CT$7=[1]SAN!$B$5:$B$154),0)),"")</f>
        <v/>
      </c>
      <c r="CU151" s="151" t="str">
        <f t="array" ref="CU151">IFERROR(INDEX([1]!SAN[DK_nr],MATCH(1,('[1]3.2'!$AM151=[1]!SAN[RAS])*('[1]3.2'!CU$7=[1]SAN!$B$5:$B$154),0)),"")</f>
        <v/>
      </c>
      <c r="CV151" s="151" t="str">
        <f t="array" ref="CV151">IFERROR(INDEX([1]!SAN[DK_nr],MATCH(1,('[1]3.2'!$AM151=[1]!SAN[RAS])*('[1]3.2'!CV$7=[1]SAN!$B$5:$B$154),0)),"")</f>
        <v/>
      </c>
      <c r="CW151" s="151" t="str">
        <f t="array" ref="CW151">IFERROR(INDEX([1]!SAN[DK_nr],MATCH(1,('[1]3.2'!$AM151=[1]!SAN[RAS])*('[1]3.2'!CW$7=[1]SAN!$B$5:$B$154),0)),"")</f>
        <v/>
      </c>
      <c r="CX151" s="151" t="str">
        <f t="array" ref="CX151">IFERROR(INDEX([1]!SAN[DK_nr],MATCH(1,('[1]3.2'!$AM151=[1]!SAN[RAS])*('[1]3.2'!CX$7=[1]SAN!$B$5:$B$154),0)),"")</f>
        <v/>
      </c>
      <c r="CY151" s="151" t="str">
        <f t="array" ref="CY151">IFERROR(INDEX([1]!SAN[DK_nr],MATCH(1,('[1]3.2'!$AM151=[1]!SAN[RAS])*('[1]3.2'!CY$7=[1]SAN!$B$5:$B$154),0)),"")</f>
        <v/>
      </c>
      <c r="CZ151" s="151" t="str">
        <f t="array" ref="CZ151">IFERROR(INDEX([1]!SAN[DK_nr],MATCH(1,('[1]3.2'!$AM151=[1]!SAN[RAS])*('[1]3.2'!CZ$7=[1]SAN!$B$5:$B$154),0)),"")</f>
        <v/>
      </c>
      <c r="DA151" s="151" t="str">
        <f t="array" ref="DA151">IFERROR(INDEX([1]!SAN[DK_nr],MATCH(1,('[1]3.2'!$AM151=[1]!SAN[RAS])*('[1]3.2'!DA$7=[1]SAN!$B$5:$B$154),0)),"")</f>
        <v/>
      </c>
      <c r="DB151" s="151" t="str">
        <f t="array" ref="DB151">IFERROR(INDEX([1]!SAN[DK_nr],MATCH(1,('[1]3.2'!$AM151=[1]!SAN[RAS])*('[1]3.2'!DB$7=[1]SAN!$B$5:$B$154),0)),"")</f>
        <v/>
      </c>
      <c r="DC151" s="151" t="str">
        <f t="array" ref="DC151">IFERROR(INDEX([1]!SAN[DK_nr],MATCH(1,('[1]3.2'!$AM151=[1]!SAN[RAS])*('[1]3.2'!DC$7=[1]SAN!$B$5:$B$154),0)),"")</f>
        <v/>
      </c>
      <c r="DD151" s="151" t="str">
        <f t="array" ref="DD151">IFERROR(INDEX([1]!SAN[DK_nr],MATCH(1,('[1]3.2'!$AM151=[1]!SAN[RAS])*('[1]3.2'!DD$7=[1]SAN!$B$5:$B$154),0)),"")</f>
        <v/>
      </c>
      <c r="DE151" s="151" t="str">
        <f t="array" ref="DE151">IFERROR(INDEX([1]!SAN[DK_nr],MATCH(1,('[1]3.2'!$AM151=[1]!SAN[RAS])*('[1]3.2'!DE$7=[1]SAN!$B$5:$B$154),0)),"")</f>
        <v/>
      </c>
      <c r="DF151" s="151" t="str">
        <f t="array" ref="DF151">IFERROR(INDEX([1]!SAN[DK_nr],MATCH(1,('[1]3.2'!$AM151=[1]!SAN[RAS])*('[1]3.2'!DF$7=[1]SAN!$B$5:$B$154),0)),"")</f>
        <v/>
      </c>
      <c r="DG151" s="151" t="str">
        <f t="array" ref="DG151">IFERROR(INDEX([1]!SAN[DK_nr],MATCH(1,('[1]3.2'!$AM151=[1]!SAN[RAS])*('[1]3.2'!DG$7=[1]SAN!$B$5:$B$154),0)),"")</f>
        <v/>
      </c>
      <c r="DH151" s="151" t="str">
        <f t="array" ref="DH151">IFERROR(INDEX([1]!SAN[DK_nr],MATCH(1,('[1]3.2'!$AM151=[1]!SAN[RAS])*('[1]3.2'!DH$7=[1]SAN!$B$5:$B$154),0)),"")</f>
        <v/>
      </c>
      <c r="DI151" s="151" t="str">
        <f t="array" ref="DI151">IFERROR(INDEX([1]!SAN[DK_nr],MATCH(1,('[1]3.2'!$AM151=[1]!SAN[RAS])*('[1]3.2'!DI$7=[1]SAN!$B$5:$B$154),0)),"")</f>
        <v/>
      </c>
      <c r="DJ151" s="151" t="str">
        <f t="array" ref="DJ151">IFERROR(INDEX([1]!SAN[DK_nr],MATCH(1,('[1]3.2'!$AM151=[1]!SAN[RAS])*('[1]3.2'!DJ$7=[1]SAN!$B$5:$B$154),0)),"")</f>
        <v/>
      </c>
      <c r="DK151" s="151" t="str">
        <f t="array" ref="DK151">IFERROR(INDEX([1]!SAN[DK_nr],MATCH(1,('[1]3.2'!$AM151=[1]!SAN[RAS])*('[1]3.2'!DK$7=[1]SAN!$B$5:$B$154),0)),"")</f>
        <v/>
      </c>
      <c r="DL151" s="151" t="str">
        <f t="array" ref="DL151">IFERROR(INDEX([1]!SAN[DK_nr],MATCH(1,('[1]3.2'!$AM151=[1]!SAN[RAS])*('[1]3.2'!DL$7=[1]SAN!$B$5:$B$154),0)),"")</f>
        <v/>
      </c>
      <c r="DM151" s="151" t="str">
        <f t="array" ref="DM151">IFERROR(INDEX([1]!SAN[DK_nr],MATCH(1,('[1]3.2'!$AM151=[1]!SAN[RAS])*('[1]3.2'!DM$7=[1]SAN!$B$5:$B$154),0)),"")</f>
        <v/>
      </c>
      <c r="DN151" s="151" t="str">
        <f t="array" ref="DN151">IFERROR(INDEX([1]!SAN[DK_nr],MATCH(1,('[1]3.2'!$AM151=[1]!SAN[RAS])*('[1]3.2'!DN$7=[1]SAN!$B$5:$B$154),0)),"")</f>
        <v/>
      </c>
      <c r="DO151" s="151" t="str">
        <f t="array" ref="DO151">IFERROR(INDEX([1]!SAN[DK_nr],MATCH(1,('[1]3.2'!$AM151=[1]!SAN[RAS])*('[1]3.2'!DO$7=[1]SAN!$B$5:$B$154),0)),"")</f>
        <v/>
      </c>
      <c r="DP151" s="151" t="str">
        <f t="array" ref="DP151">IFERROR(INDEX([1]!SAN[DK_nr],MATCH(1,('[1]3.2'!$AM151=[1]!SAN[RAS])*('[1]3.2'!DP$7=[1]SAN!$B$5:$B$154),0)),"")</f>
        <v/>
      </c>
      <c r="DQ151" s="151" t="str">
        <f t="array" ref="DQ151">IFERROR(INDEX([1]!SAN[DK_nr],MATCH(1,('[1]3.2'!$AM151=[1]!SAN[RAS])*('[1]3.2'!DQ$7=[1]SAN!$B$5:$B$154),0)),"")</f>
        <v/>
      </c>
      <c r="DR151" s="151" t="str">
        <f t="array" ref="DR151">IFERROR(INDEX([1]!SAN[DK_nr],MATCH(1,('[1]3.2'!$AM151=[1]!SAN[RAS])*('[1]3.2'!DR$7=[1]SAN!$B$5:$B$154),0)),"")</f>
        <v/>
      </c>
      <c r="DS151" s="151" t="str">
        <f t="array" ref="DS151">IFERROR(INDEX([1]!SAN[DK_nr],MATCH(1,('[1]3.2'!$AM151=[1]!SAN[RAS])*('[1]3.2'!DS$7=[1]SAN!$B$5:$B$154),0)),"")</f>
        <v/>
      </c>
      <c r="DT151" s="151" t="str">
        <f t="array" ref="DT151">IFERROR(INDEX([1]!SAN[DK_nr],MATCH(1,('[1]3.2'!$AM151=[1]!SAN[RAS])*('[1]3.2'!DT$7=[1]SAN!$B$5:$B$154),0)),"")</f>
        <v/>
      </c>
      <c r="DU151" s="151" t="str">
        <f t="array" ref="DU151">IFERROR(INDEX([1]!SAN[DK_nr],MATCH(1,('[1]3.2'!$AM151=[1]!SAN[RAS])*('[1]3.2'!DU$7=[1]SAN!$B$5:$B$154),0)),"")</f>
        <v/>
      </c>
      <c r="DV151" s="151" t="str">
        <f t="array" ref="DV151">IFERROR(INDEX([1]!SAN[DK_nr],MATCH(1,('[1]3.2'!$AM151=[1]!SAN[RAS])*('[1]3.2'!DV$7=[1]SAN!$B$5:$B$154),0)),"")</f>
        <v/>
      </c>
      <c r="DW151" s="151" t="str">
        <f t="array" ref="DW151">IFERROR(INDEX([1]!SAN[DK_nr],MATCH(1,('[1]3.2'!$AM151=[1]!SAN[RAS])*('[1]3.2'!DW$7=[1]SAN!$B$5:$B$154),0)),"")</f>
        <v/>
      </c>
      <c r="DX151" s="151" t="str">
        <f t="array" ref="DX151">IFERROR(INDEX([1]!SAN[DK_nr],MATCH(1,('[1]3.2'!$AM151=[1]!SAN[RAS])*('[1]3.2'!DX$7=[1]SAN!$B$5:$B$154),0)),"")</f>
        <v/>
      </c>
      <c r="DY151" s="151" t="str">
        <f t="array" ref="DY151">IFERROR(INDEX([1]!SAN[DK_nr],MATCH(1,('[1]3.2'!$AM151=[1]!SAN[RAS])*('[1]3.2'!DY$7=[1]SAN!$B$5:$B$154),0)),"")</f>
        <v/>
      </c>
      <c r="DZ151" s="151" t="str">
        <f t="array" ref="DZ151">IFERROR(INDEX([1]!SAN[DK_nr],MATCH(1,('[1]3.2'!$AM151=[1]!SAN[RAS])*('[1]3.2'!DZ$7=[1]SAN!$B$5:$B$154),0)),"")</f>
        <v/>
      </c>
      <c r="EA151" s="151" t="str">
        <f t="array" ref="EA151">IFERROR(INDEX([1]!SAN[DK_nr],MATCH(1,('[1]3.2'!$AM151=[1]!SAN[RAS])*('[1]3.2'!EA$7=[1]SAN!$B$5:$B$154),0)),"")</f>
        <v/>
      </c>
      <c r="EB151" s="151" t="str">
        <f t="array" ref="EB151">IFERROR(INDEX([1]!SAN[DK_nr],MATCH(1,('[1]3.2'!$AM151=[1]!SAN[RAS])*('[1]3.2'!EB$7=[1]SAN!$B$5:$B$154),0)),"")</f>
        <v/>
      </c>
    </row>
    <row r="152" spans="2:138" ht="12.2" customHeight="1" x14ac:dyDescent="0.2">
      <c r="B152" s="168" t="s">
        <v>736</v>
      </c>
      <c r="C152" s="169" t="s">
        <v>737</v>
      </c>
      <c r="D152" s="170" t="str">
        <f t="shared" si="14"/>
        <v xml:space="preserve">                                                                                        </v>
      </c>
      <c r="E152" s="171" t="e">
        <f>+SUMIFS([1]!Sanaudos[Suma],[1]!Sanaudos[Pagal DK RAS],$AM152)</f>
        <v>#REF!</v>
      </c>
      <c r="F152" s="171"/>
      <c r="G152" s="171"/>
      <c r="H152" s="171"/>
      <c r="I152" s="171"/>
      <c r="J152" s="171" t="e">
        <f>+SUMIFS([1]!Sanaudos_kor[Suma],[1]!Sanaudos_kor[RAS],$AM152,[1]!Sanaudos_kor[KOR_nr],J$1)</f>
        <v>#REF!</v>
      </c>
      <c r="K152" s="171" t="e">
        <f>+SUMIFS([1]!Sanaudos_kor[Suma],[1]!Sanaudos_kor[RAS],$AM152,[1]!Sanaudos_kor[KOR_nr],K$1)</f>
        <v>#REF!</v>
      </c>
      <c r="L152" s="171" t="e">
        <f>+SUMIFS([1]!Sanaudos_kor[Suma],[1]!Sanaudos_kor[RAS],$AM152,[1]!Sanaudos_kor[KOR_nr],L$1)</f>
        <v>#REF!</v>
      </c>
      <c r="M152" s="171" t="e">
        <f>+SUMIFS([1]!Sanaudos_kor[Suma],[1]!Sanaudos_kor[RAS],$AM152,[1]!Sanaudos_kor[KOR_nr],M$1)</f>
        <v>#REF!</v>
      </c>
      <c r="N152" s="171" t="e">
        <f>+SUMIFS([1]!Sanaudos_kor[Suma],[1]!Sanaudos_kor[RAS],$AM152,[1]!Sanaudos_kor[KOR_nr],N$1)</f>
        <v>#REF!</v>
      </c>
      <c r="O152" s="171" t="e">
        <f>+SUMIFS([1]!Sanaudos_kor[Suma],[1]!Sanaudos_kor[RAS],$AM152,[1]!Sanaudos_kor[KOR_nr],O$1)</f>
        <v>#REF!</v>
      </c>
      <c r="P152" s="171" t="e">
        <f>+SUMIFS([1]!Sanaudos_kor[Suma],[1]!Sanaudos_kor[RAS],$AM152,[1]!Sanaudos_kor[KOR_nr],P$1)</f>
        <v>#REF!</v>
      </c>
      <c r="Q152" s="171" t="e">
        <f>+SUMIFS([1]!Sanaudos_kor[Suma],[1]!Sanaudos_kor[RAS],$AM152,[1]!Sanaudos_kor[KOR_nr],Q$1)</f>
        <v>#REF!</v>
      </c>
      <c r="R152" s="171" t="e">
        <f>+SUMIFS([1]!Sanaudos_kor[Suma],[1]!Sanaudos_kor[RAS],$AM152,[1]!Sanaudos_kor[KOR_nr],R$1)</f>
        <v>#REF!</v>
      </c>
      <c r="S152" s="171" t="e">
        <f>+SUMIFS([1]!Sanaudos_kor[Suma],[1]!Sanaudos_kor[RAS],$AM152,[1]!Sanaudos_kor[KOR_nr],S$1)</f>
        <v>#REF!</v>
      </c>
      <c r="T152" s="171" t="e">
        <f>+SUMIFS([1]!Sanaudos_kor[Suma],[1]!Sanaudos_kor[RAS],$AM152,[1]!Sanaudos_kor[KOR_nr],T$1)</f>
        <v>#REF!</v>
      </c>
      <c r="U152" s="171" t="e">
        <f>+SUMIFS([1]!Sanaudos_kor[Suma],[1]!Sanaudos_kor[RAS],$AM152,[1]!Sanaudos_kor[KOR_nr],U$1)</f>
        <v>#REF!</v>
      </c>
      <c r="V152" s="171" t="e">
        <f>+SUMIFS([1]!Sanaudos_kor[Suma],[1]!Sanaudos_kor[RAS],$AM152,[1]!Sanaudos_kor[KOR_nr],V$1)</f>
        <v>#REF!</v>
      </c>
      <c r="W152" s="171" t="e">
        <f>+SUMIFS([1]!Sanaudos_kor[Suma],[1]!Sanaudos_kor[RAS],$AM152,[1]!Sanaudos_kor[KOR_nr],W$1)</f>
        <v>#REF!</v>
      </c>
      <c r="X152" s="171" t="e">
        <f>+SUMIFS([1]!Sanaudos_kor[Suma],[1]!Sanaudos_kor[RAS],$AM152,[1]!Sanaudos_kor[KOR_nr],X$1)</f>
        <v>#REF!</v>
      </c>
      <c r="Y152" s="171" t="e">
        <f>+SUMIFS([1]!Sanaudos_kor[Suma],[1]!Sanaudos_kor[RAS],$AM152,[1]!Sanaudos_kor[KOR_nr],Y$1)</f>
        <v>#REF!</v>
      </c>
      <c r="Z152" s="171" t="e">
        <f>+SUMIFS([1]!Sanaudos_kor[Suma],[1]!Sanaudos_kor[RAS],$AM152,[1]!Sanaudos_kor[KOR_nr],Z$1)</f>
        <v>#REF!</v>
      </c>
      <c r="AA152" s="171" t="e">
        <f>+SUMIFS([1]!Sanaudos_kor[Suma],[1]!Sanaudos_kor[RAS],$AM152,[1]!Sanaudos_kor[KOR_nr],AA$1)</f>
        <v>#REF!</v>
      </c>
      <c r="AB152" s="171" t="e">
        <f>+SUMIFS([1]!Sanaudos_kor[Suma],[1]!Sanaudos_kor[RAS],$AM152,[1]!Sanaudos_kor[KOR_nr],AB$1)</f>
        <v>#REF!</v>
      </c>
      <c r="AC152" s="171" t="e">
        <f>+SUMIFS([1]!Sanaudos_kor[Suma],[1]!Sanaudos_kor[RAS],$AM152,[1]!Sanaudos_kor[KOR_nr],AC$1)</f>
        <v>#REF!</v>
      </c>
      <c r="AD152" s="171" t="e">
        <f>+SUMIFS([1]!Sanaudos_kor[Suma],[1]!Sanaudos_kor[RAS],$AM152,[1]!Sanaudos_kor[KOR_nr],AD$1)</f>
        <v>#REF!</v>
      </c>
      <c r="AE152" s="171" t="e">
        <f>+SUMIFS([1]!Sanaudos_kor[Suma],[1]!Sanaudos_kor[RAS],$AM152,[1]!Sanaudos_kor[KOR_nr],AE$1)</f>
        <v>#REF!</v>
      </c>
      <c r="AF152" s="171" t="e">
        <f t="shared" si="12"/>
        <v>#REF!</v>
      </c>
      <c r="AG152" s="538"/>
      <c r="AL152" s="172">
        <f>+'[1]3.pagrindinis'!A155</f>
        <v>1500</v>
      </c>
      <c r="AM152" s="172">
        <f>+'[1]3.pagrindinis'!B155</f>
        <v>1510</v>
      </c>
      <c r="AN152" s="166" t="e">
        <f>+SUMIFS('[1]5'!$M$8:$M$158,'[1]5'!$C$8:$C$158,$AM152)</f>
        <v>#VALUE!</v>
      </c>
      <c r="AO152" s="167" t="e">
        <f t="shared" si="13"/>
        <v>#VALUE!</v>
      </c>
      <c r="AR152" s="151" t="str">
        <f t="array" ref="AR152">IFERROR(INDEX([1]!SAN[DK_nr],MATCH(1,('[1]3.2'!$AM152=[1]!SAN[RAS])*('[1]3.2'!AR$7=[1]SAN!$B$5:$B$154),0)),"")</f>
        <v/>
      </c>
      <c r="AS152" s="151" t="str">
        <f t="array" ref="AS152">IFERROR(INDEX([1]!SAN[DK_nr],MATCH(1,('[1]3.2'!$AM152=[1]!SAN[RAS])*('[1]3.2'!AS$7=[1]SAN!$B$5:$B$154),0)),"")</f>
        <v/>
      </c>
      <c r="AT152" s="151" t="str">
        <f t="array" ref="AT152">IFERROR(INDEX([1]!SAN[DK_nr],MATCH(1,('[1]3.2'!$AM152=[1]!SAN[RAS])*('[1]3.2'!AT$7=[1]SAN!$B$5:$B$154),0)),"")</f>
        <v/>
      </c>
      <c r="AU152" s="151" t="str">
        <f t="array" ref="AU152">IFERROR(INDEX([1]!SAN[DK_nr],MATCH(1,('[1]3.2'!$AM152=[1]!SAN[RAS])*('[1]3.2'!AU$7=[1]SAN!$B$5:$B$154),0)),"")</f>
        <v/>
      </c>
      <c r="AV152" s="151" t="str">
        <f t="array" ref="AV152">IFERROR(INDEX([1]!SAN[DK_nr],MATCH(1,('[1]3.2'!$AM152=[1]!SAN[RAS])*('[1]3.2'!AV$7=[1]SAN!$B$5:$B$154),0)),"")</f>
        <v/>
      </c>
      <c r="AW152" s="151" t="str">
        <f t="array" ref="AW152">IFERROR(INDEX([1]!SAN[DK_nr],MATCH(1,('[1]3.2'!$AM152=[1]!SAN[RAS])*('[1]3.2'!AW$7=[1]SAN!$B$5:$B$154),0)),"")</f>
        <v/>
      </c>
      <c r="AX152" s="151" t="str">
        <f t="array" ref="AX152">IFERROR(INDEX([1]!SAN[DK_nr],MATCH(1,('[1]3.2'!$AM152=[1]!SAN[RAS])*('[1]3.2'!AX$7=[1]SAN!$B$5:$B$154),0)),"")</f>
        <v/>
      </c>
      <c r="AY152" s="151" t="str">
        <f t="array" ref="AY152">IFERROR(INDEX([1]!SAN[DK_nr],MATCH(1,('[1]3.2'!$AM152=[1]!SAN[RAS])*('[1]3.2'!AY$7=[1]SAN!$B$5:$B$154),0)),"")</f>
        <v/>
      </c>
      <c r="AZ152" s="151" t="str">
        <f t="array" ref="AZ152">IFERROR(INDEX([1]!SAN[DK_nr],MATCH(1,('[1]3.2'!$AM152=[1]!SAN[RAS])*('[1]3.2'!AZ$7=[1]SAN!$B$5:$B$154),0)),"")</f>
        <v/>
      </c>
      <c r="BA152" s="151" t="str">
        <f t="array" ref="BA152">IFERROR(INDEX([1]!SAN[DK_nr],MATCH(1,('[1]3.2'!$AM152=[1]!SAN[RAS])*('[1]3.2'!BA$7=[1]SAN!$B$5:$B$154),0)),"")</f>
        <v/>
      </c>
      <c r="BB152" s="151" t="str">
        <f t="array" ref="BB152">IFERROR(INDEX([1]!SAN[DK_nr],MATCH(1,('[1]3.2'!$AM152=[1]!SAN[RAS])*('[1]3.2'!BB$7=[1]SAN!$B$5:$B$154),0)),"")</f>
        <v/>
      </c>
      <c r="BC152" s="151" t="str">
        <f t="array" ref="BC152">IFERROR(INDEX([1]!SAN[DK_nr],MATCH(1,('[1]3.2'!$AM152=[1]!SAN[RAS])*('[1]3.2'!BC$7=[1]SAN!$B$5:$B$154),0)),"")</f>
        <v/>
      </c>
      <c r="BD152" s="151" t="str">
        <f t="array" ref="BD152">IFERROR(INDEX([1]!SAN[DK_nr],MATCH(1,('[1]3.2'!$AM152=[1]!SAN[RAS])*('[1]3.2'!BD$7=[1]SAN!$B$5:$B$154),0)),"")</f>
        <v/>
      </c>
      <c r="BE152" s="151" t="str">
        <f t="array" ref="BE152">IFERROR(INDEX([1]!SAN[DK_nr],MATCH(1,('[1]3.2'!$AM152=[1]!SAN[RAS])*('[1]3.2'!BE$7=[1]SAN!$B$5:$B$154),0)),"")</f>
        <v/>
      </c>
      <c r="BF152" s="151" t="str">
        <f t="array" ref="BF152">IFERROR(INDEX([1]!SAN[DK_nr],MATCH(1,('[1]3.2'!$AM152=[1]!SAN[RAS])*('[1]3.2'!BF$7=[1]SAN!$B$5:$B$154),0)),"")</f>
        <v/>
      </c>
      <c r="BG152" s="151" t="str">
        <f t="array" ref="BG152">IFERROR(INDEX([1]!SAN[DK_nr],MATCH(1,('[1]3.2'!$AM152=[1]!SAN[RAS])*('[1]3.2'!BG$7=[1]SAN!$B$5:$B$154),0)),"")</f>
        <v/>
      </c>
      <c r="BH152" s="151" t="str">
        <f t="array" ref="BH152">IFERROR(INDEX([1]!SAN[DK_nr],MATCH(1,('[1]3.2'!$AM152=[1]!SAN[RAS])*('[1]3.2'!BH$7=[1]SAN!$B$5:$B$154),0)),"")</f>
        <v/>
      </c>
      <c r="BI152" s="151" t="str">
        <f t="array" ref="BI152">IFERROR(INDEX([1]!SAN[DK_nr],MATCH(1,('[1]3.2'!$AM152=[1]!SAN[RAS])*('[1]3.2'!BI$7=[1]SAN!$B$5:$B$154),0)),"")</f>
        <v/>
      </c>
      <c r="BJ152" s="151" t="str">
        <f t="array" ref="BJ152">IFERROR(INDEX([1]!SAN[DK_nr],MATCH(1,('[1]3.2'!$AM152=[1]!SAN[RAS])*('[1]3.2'!BJ$7=[1]SAN!$B$5:$B$154),0)),"")</f>
        <v/>
      </c>
      <c r="BK152" s="151" t="str">
        <f t="array" ref="BK152">IFERROR(INDEX([1]!SAN[DK_nr],MATCH(1,('[1]3.2'!$AM152=[1]!SAN[RAS])*('[1]3.2'!BK$7=[1]SAN!$B$5:$B$154),0)),"")</f>
        <v/>
      </c>
      <c r="BL152" s="151" t="str">
        <f t="array" ref="BL152">IFERROR(INDEX([1]!SAN[DK_nr],MATCH(1,('[1]3.2'!$AM152=[1]!SAN[RAS])*('[1]3.2'!BL$7=[1]SAN!$B$5:$B$154),0)),"")</f>
        <v/>
      </c>
      <c r="BM152" s="151" t="str">
        <f t="array" ref="BM152">IFERROR(INDEX([1]!SAN[DK_nr],MATCH(1,('[1]3.2'!$AM152=[1]!SAN[RAS])*('[1]3.2'!BM$7=[1]SAN!$B$5:$B$154),0)),"")</f>
        <v/>
      </c>
      <c r="BN152" s="151" t="str">
        <f t="array" ref="BN152">IFERROR(INDEX([1]!SAN[DK_nr],MATCH(1,('[1]3.2'!$AM152=[1]!SAN[RAS])*('[1]3.2'!BN$7=[1]SAN!$B$5:$B$154),0)),"")</f>
        <v/>
      </c>
      <c r="BO152" s="151" t="str">
        <f t="array" ref="BO152">IFERROR(INDEX([1]!SAN[DK_nr],MATCH(1,('[1]3.2'!$AM152=[1]!SAN[RAS])*('[1]3.2'!BO$7=[1]SAN!$B$5:$B$154),0)),"")</f>
        <v/>
      </c>
      <c r="BP152" s="151" t="str">
        <f t="array" ref="BP152">IFERROR(INDEX([1]!SAN[DK_nr],MATCH(1,('[1]3.2'!$AM152=[1]!SAN[RAS])*('[1]3.2'!BP$7=[1]SAN!$B$5:$B$154),0)),"")</f>
        <v/>
      </c>
      <c r="BQ152" s="151" t="str">
        <f t="array" ref="BQ152">IFERROR(INDEX([1]!SAN[DK_nr],MATCH(1,('[1]3.2'!$AM152=[1]!SAN[RAS])*('[1]3.2'!BQ$7=[1]SAN!$B$5:$B$154),0)),"")</f>
        <v/>
      </c>
      <c r="BR152" s="151" t="str">
        <f t="array" ref="BR152">IFERROR(INDEX([1]!SAN[DK_nr],MATCH(1,('[1]3.2'!$AM152=[1]!SAN[RAS])*('[1]3.2'!BR$7=[1]SAN!$B$5:$B$154),0)),"")</f>
        <v/>
      </c>
      <c r="BS152" s="151" t="str">
        <f t="array" ref="BS152">IFERROR(INDEX([1]!SAN[DK_nr],MATCH(1,('[1]3.2'!$AM152=[1]!SAN[RAS])*('[1]3.2'!BS$7=[1]SAN!$B$5:$B$154),0)),"")</f>
        <v/>
      </c>
      <c r="BT152" s="151" t="str">
        <f t="array" ref="BT152">IFERROR(INDEX([1]!SAN[DK_nr],MATCH(1,('[1]3.2'!$AM152=[1]!SAN[RAS])*('[1]3.2'!BT$7=[1]SAN!$B$5:$B$154),0)),"")</f>
        <v/>
      </c>
      <c r="BU152" s="151" t="str">
        <f t="array" ref="BU152">IFERROR(INDEX([1]!SAN[DK_nr],MATCH(1,('[1]3.2'!$AM152=[1]!SAN[RAS])*('[1]3.2'!BU$7=[1]SAN!$B$5:$B$154),0)),"")</f>
        <v/>
      </c>
      <c r="BV152" s="151" t="str">
        <f t="array" ref="BV152">IFERROR(INDEX([1]!SAN[DK_nr],MATCH(1,('[1]3.2'!$AM152=[1]!SAN[RAS])*('[1]3.2'!BV$7=[1]SAN!$B$5:$B$154),0)),"")</f>
        <v/>
      </c>
      <c r="BW152" s="151" t="str">
        <f t="array" ref="BW152">IFERROR(INDEX([1]!SAN[DK_nr],MATCH(1,('[1]3.2'!$AM152=[1]!SAN[RAS])*('[1]3.2'!BW$7=[1]SAN!$B$5:$B$154),0)),"")</f>
        <v/>
      </c>
      <c r="BX152" s="151" t="str">
        <f t="array" ref="BX152">IFERROR(INDEX([1]!SAN[DK_nr],MATCH(1,('[1]3.2'!$AM152=[1]!SAN[RAS])*('[1]3.2'!BX$7=[1]SAN!$B$5:$B$154),0)),"")</f>
        <v/>
      </c>
      <c r="BY152" s="151" t="str">
        <f t="array" ref="BY152">IFERROR(INDEX([1]!SAN[DK_nr],MATCH(1,('[1]3.2'!$AM152=[1]!SAN[RAS])*('[1]3.2'!BY$7=[1]SAN!$B$5:$B$154),0)),"")</f>
        <v/>
      </c>
      <c r="BZ152" s="151" t="str">
        <f t="array" ref="BZ152">IFERROR(INDEX([1]!SAN[DK_nr],MATCH(1,('[1]3.2'!$AM152=[1]!SAN[RAS])*('[1]3.2'!BZ$7=[1]SAN!$B$5:$B$154),0)),"")</f>
        <v/>
      </c>
      <c r="CA152" s="151" t="str">
        <f t="array" ref="CA152">IFERROR(INDEX([1]!SAN[DK_nr],MATCH(1,('[1]3.2'!$AM152=[1]!SAN[RAS])*('[1]3.2'!CA$7=[1]SAN!$B$5:$B$154),0)),"")</f>
        <v/>
      </c>
      <c r="CB152" s="151" t="str">
        <f t="array" ref="CB152">IFERROR(INDEX([1]!SAN[DK_nr],MATCH(1,('[1]3.2'!$AM152=[1]!SAN[RAS])*('[1]3.2'!CB$7=[1]SAN!$B$5:$B$154),0)),"")</f>
        <v/>
      </c>
      <c r="CC152" s="151" t="str">
        <f t="array" ref="CC152">IFERROR(INDEX([1]!SAN[DK_nr],MATCH(1,('[1]3.2'!$AM152=[1]!SAN[RAS])*('[1]3.2'!CC$7=[1]SAN!$B$5:$B$154),0)),"")</f>
        <v/>
      </c>
      <c r="CD152" s="151" t="str">
        <f t="array" ref="CD152">IFERROR(INDEX([1]!SAN[DK_nr],MATCH(1,('[1]3.2'!$AM152=[1]!SAN[RAS])*('[1]3.2'!CD$7=[1]SAN!$B$5:$B$154),0)),"")</f>
        <v/>
      </c>
      <c r="CE152" s="151" t="str">
        <f t="array" ref="CE152">IFERROR(INDEX([1]!SAN[DK_nr],MATCH(1,('[1]3.2'!$AM152=[1]!SAN[RAS])*('[1]3.2'!CE$7=[1]SAN!$B$5:$B$154),0)),"")</f>
        <v/>
      </c>
      <c r="CF152" s="151" t="str">
        <f t="array" ref="CF152">IFERROR(INDEX([1]!SAN[DK_nr],MATCH(1,('[1]3.2'!$AM152=[1]!SAN[RAS])*('[1]3.2'!CF$7=[1]SAN!$B$5:$B$154),0)),"")</f>
        <v/>
      </c>
      <c r="CG152" s="151" t="str">
        <f t="array" ref="CG152">IFERROR(INDEX([1]!SAN[DK_nr],MATCH(1,('[1]3.2'!$AM152=[1]!SAN[RAS])*('[1]3.2'!CG$7=[1]SAN!$B$5:$B$154),0)),"")</f>
        <v/>
      </c>
      <c r="CH152" s="151" t="str">
        <f t="array" ref="CH152">IFERROR(INDEX([1]!SAN[DK_nr],MATCH(1,('[1]3.2'!$AM152=[1]!SAN[RAS])*('[1]3.2'!CH$7=[1]SAN!$B$5:$B$154),0)),"")</f>
        <v/>
      </c>
      <c r="CI152" s="151" t="str">
        <f t="array" ref="CI152">IFERROR(INDEX([1]!SAN[DK_nr],MATCH(1,('[1]3.2'!$AM152=[1]!SAN[RAS])*('[1]3.2'!CI$7=[1]SAN!$B$5:$B$154),0)),"")</f>
        <v/>
      </c>
      <c r="CJ152" s="151" t="str">
        <f t="array" ref="CJ152">IFERROR(INDEX([1]!SAN[DK_nr],MATCH(1,('[1]3.2'!$AM152=[1]!SAN[RAS])*('[1]3.2'!CJ$7=[1]SAN!$B$5:$B$154),0)),"")</f>
        <v/>
      </c>
      <c r="CK152" s="151" t="str">
        <f t="array" ref="CK152">IFERROR(INDEX([1]!SAN[DK_nr],MATCH(1,('[1]3.2'!$AM152=[1]!SAN[RAS])*('[1]3.2'!CK$7=[1]SAN!$B$5:$B$154),0)),"")</f>
        <v/>
      </c>
      <c r="CL152" s="151" t="str">
        <f t="array" ref="CL152">IFERROR(INDEX([1]!SAN[DK_nr],MATCH(1,('[1]3.2'!$AM152=[1]!SAN[RAS])*('[1]3.2'!CL$7=[1]SAN!$B$5:$B$154),0)),"")</f>
        <v/>
      </c>
      <c r="CM152" s="151" t="str">
        <f t="array" ref="CM152">IFERROR(INDEX([1]!SAN[DK_nr],MATCH(1,('[1]3.2'!$AM152=[1]!SAN[RAS])*('[1]3.2'!CM$7=[1]SAN!$B$5:$B$154),0)),"")</f>
        <v/>
      </c>
      <c r="CN152" s="151" t="str">
        <f t="array" ref="CN152">IFERROR(INDEX([1]!SAN[DK_nr],MATCH(1,('[1]3.2'!$AM152=[1]!SAN[RAS])*('[1]3.2'!CN$7=[1]SAN!$B$5:$B$154),0)),"")</f>
        <v/>
      </c>
      <c r="CO152" s="151" t="str">
        <f t="array" ref="CO152">IFERROR(INDEX([1]!SAN[DK_nr],MATCH(1,('[1]3.2'!$AM152=[1]!SAN[RAS])*('[1]3.2'!CO$7=[1]SAN!$B$5:$B$154),0)),"")</f>
        <v/>
      </c>
      <c r="CP152" s="151" t="str">
        <f t="array" ref="CP152">IFERROR(INDEX([1]!SAN[DK_nr],MATCH(1,('[1]3.2'!$AM152=[1]!SAN[RAS])*('[1]3.2'!CP$7=[1]SAN!$B$5:$B$154),0)),"")</f>
        <v/>
      </c>
      <c r="CQ152" s="151" t="str">
        <f t="array" ref="CQ152">IFERROR(INDEX([1]!SAN[DK_nr],MATCH(1,('[1]3.2'!$AM152=[1]!SAN[RAS])*('[1]3.2'!CQ$7=[1]SAN!$B$5:$B$154),0)),"")</f>
        <v/>
      </c>
      <c r="CR152" s="151" t="str">
        <f t="array" ref="CR152">IFERROR(INDEX([1]!SAN[DK_nr],MATCH(1,('[1]3.2'!$AM152=[1]!SAN[RAS])*('[1]3.2'!CR$7=[1]SAN!$B$5:$B$154),0)),"")</f>
        <v/>
      </c>
      <c r="CS152" s="151" t="str">
        <f t="array" ref="CS152">IFERROR(INDEX([1]!SAN[DK_nr],MATCH(1,('[1]3.2'!$AM152=[1]!SAN[RAS])*('[1]3.2'!CS$7=[1]SAN!$B$5:$B$154),0)),"")</f>
        <v/>
      </c>
      <c r="CT152" s="151" t="str">
        <f t="array" ref="CT152">IFERROR(INDEX([1]!SAN[DK_nr],MATCH(1,('[1]3.2'!$AM152=[1]!SAN[RAS])*('[1]3.2'!CT$7=[1]SAN!$B$5:$B$154),0)),"")</f>
        <v/>
      </c>
      <c r="CU152" s="151" t="str">
        <f t="array" ref="CU152">IFERROR(INDEX([1]!SAN[DK_nr],MATCH(1,('[1]3.2'!$AM152=[1]!SAN[RAS])*('[1]3.2'!CU$7=[1]SAN!$B$5:$B$154),0)),"")</f>
        <v/>
      </c>
      <c r="CV152" s="151" t="str">
        <f t="array" ref="CV152">IFERROR(INDEX([1]!SAN[DK_nr],MATCH(1,('[1]3.2'!$AM152=[1]!SAN[RAS])*('[1]3.2'!CV$7=[1]SAN!$B$5:$B$154),0)),"")</f>
        <v/>
      </c>
      <c r="CW152" s="151" t="str">
        <f t="array" ref="CW152">IFERROR(INDEX([1]!SAN[DK_nr],MATCH(1,('[1]3.2'!$AM152=[1]!SAN[RAS])*('[1]3.2'!CW$7=[1]SAN!$B$5:$B$154),0)),"")</f>
        <v/>
      </c>
      <c r="CX152" s="151" t="str">
        <f t="array" ref="CX152">IFERROR(INDEX([1]!SAN[DK_nr],MATCH(1,('[1]3.2'!$AM152=[1]!SAN[RAS])*('[1]3.2'!CX$7=[1]SAN!$B$5:$B$154),0)),"")</f>
        <v/>
      </c>
      <c r="CY152" s="151" t="str">
        <f t="array" ref="CY152">IFERROR(INDEX([1]!SAN[DK_nr],MATCH(1,('[1]3.2'!$AM152=[1]!SAN[RAS])*('[1]3.2'!CY$7=[1]SAN!$B$5:$B$154),0)),"")</f>
        <v/>
      </c>
      <c r="CZ152" s="151" t="str">
        <f t="array" ref="CZ152">IFERROR(INDEX([1]!SAN[DK_nr],MATCH(1,('[1]3.2'!$AM152=[1]!SAN[RAS])*('[1]3.2'!CZ$7=[1]SAN!$B$5:$B$154),0)),"")</f>
        <v/>
      </c>
      <c r="DA152" s="151" t="str">
        <f t="array" ref="DA152">IFERROR(INDEX([1]!SAN[DK_nr],MATCH(1,('[1]3.2'!$AM152=[1]!SAN[RAS])*('[1]3.2'!DA$7=[1]SAN!$B$5:$B$154),0)),"")</f>
        <v/>
      </c>
      <c r="DB152" s="151" t="str">
        <f t="array" ref="DB152">IFERROR(INDEX([1]!SAN[DK_nr],MATCH(1,('[1]3.2'!$AM152=[1]!SAN[RAS])*('[1]3.2'!DB$7=[1]SAN!$B$5:$B$154),0)),"")</f>
        <v/>
      </c>
      <c r="DC152" s="151" t="str">
        <f t="array" ref="DC152">IFERROR(INDEX([1]!SAN[DK_nr],MATCH(1,('[1]3.2'!$AM152=[1]!SAN[RAS])*('[1]3.2'!DC$7=[1]SAN!$B$5:$B$154),0)),"")</f>
        <v/>
      </c>
      <c r="DD152" s="151" t="str">
        <f t="array" ref="DD152">IFERROR(INDEX([1]!SAN[DK_nr],MATCH(1,('[1]3.2'!$AM152=[1]!SAN[RAS])*('[1]3.2'!DD$7=[1]SAN!$B$5:$B$154),0)),"")</f>
        <v/>
      </c>
      <c r="DE152" s="151" t="str">
        <f t="array" ref="DE152">IFERROR(INDEX([1]!SAN[DK_nr],MATCH(1,('[1]3.2'!$AM152=[1]!SAN[RAS])*('[1]3.2'!DE$7=[1]SAN!$B$5:$B$154),0)),"")</f>
        <v/>
      </c>
      <c r="DF152" s="151" t="str">
        <f t="array" ref="DF152">IFERROR(INDEX([1]!SAN[DK_nr],MATCH(1,('[1]3.2'!$AM152=[1]!SAN[RAS])*('[1]3.2'!DF$7=[1]SAN!$B$5:$B$154),0)),"")</f>
        <v/>
      </c>
      <c r="DG152" s="151" t="str">
        <f t="array" ref="DG152">IFERROR(INDEX([1]!SAN[DK_nr],MATCH(1,('[1]3.2'!$AM152=[1]!SAN[RAS])*('[1]3.2'!DG$7=[1]SAN!$B$5:$B$154),0)),"")</f>
        <v/>
      </c>
      <c r="DH152" s="151" t="str">
        <f t="array" ref="DH152">IFERROR(INDEX([1]!SAN[DK_nr],MATCH(1,('[1]3.2'!$AM152=[1]!SAN[RAS])*('[1]3.2'!DH$7=[1]SAN!$B$5:$B$154),0)),"")</f>
        <v/>
      </c>
      <c r="DI152" s="151" t="str">
        <f t="array" ref="DI152">IFERROR(INDEX([1]!SAN[DK_nr],MATCH(1,('[1]3.2'!$AM152=[1]!SAN[RAS])*('[1]3.2'!DI$7=[1]SAN!$B$5:$B$154),0)),"")</f>
        <v/>
      </c>
      <c r="DJ152" s="151" t="str">
        <f t="array" ref="DJ152">IFERROR(INDEX([1]!SAN[DK_nr],MATCH(1,('[1]3.2'!$AM152=[1]!SAN[RAS])*('[1]3.2'!DJ$7=[1]SAN!$B$5:$B$154),0)),"")</f>
        <v/>
      </c>
      <c r="DK152" s="151" t="str">
        <f t="array" ref="DK152">IFERROR(INDEX([1]!SAN[DK_nr],MATCH(1,('[1]3.2'!$AM152=[1]!SAN[RAS])*('[1]3.2'!DK$7=[1]SAN!$B$5:$B$154),0)),"")</f>
        <v/>
      </c>
      <c r="DL152" s="151" t="str">
        <f t="array" ref="DL152">IFERROR(INDEX([1]!SAN[DK_nr],MATCH(1,('[1]3.2'!$AM152=[1]!SAN[RAS])*('[1]3.2'!DL$7=[1]SAN!$B$5:$B$154),0)),"")</f>
        <v/>
      </c>
      <c r="DM152" s="151" t="str">
        <f t="array" ref="DM152">IFERROR(INDEX([1]!SAN[DK_nr],MATCH(1,('[1]3.2'!$AM152=[1]!SAN[RAS])*('[1]3.2'!DM$7=[1]SAN!$B$5:$B$154),0)),"")</f>
        <v/>
      </c>
      <c r="DN152" s="151" t="str">
        <f t="array" ref="DN152">IFERROR(INDEX([1]!SAN[DK_nr],MATCH(1,('[1]3.2'!$AM152=[1]!SAN[RAS])*('[1]3.2'!DN$7=[1]SAN!$B$5:$B$154),0)),"")</f>
        <v/>
      </c>
      <c r="DO152" s="151" t="str">
        <f t="array" ref="DO152">IFERROR(INDEX([1]!SAN[DK_nr],MATCH(1,('[1]3.2'!$AM152=[1]!SAN[RAS])*('[1]3.2'!DO$7=[1]SAN!$B$5:$B$154),0)),"")</f>
        <v/>
      </c>
      <c r="DP152" s="151" t="str">
        <f t="array" ref="DP152">IFERROR(INDEX([1]!SAN[DK_nr],MATCH(1,('[1]3.2'!$AM152=[1]!SAN[RAS])*('[1]3.2'!DP$7=[1]SAN!$B$5:$B$154),0)),"")</f>
        <v/>
      </c>
      <c r="DQ152" s="151" t="str">
        <f t="array" ref="DQ152">IFERROR(INDEX([1]!SAN[DK_nr],MATCH(1,('[1]3.2'!$AM152=[1]!SAN[RAS])*('[1]3.2'!DQ$7=[1]SAN!$B$5:$B$154),0)),"")</f>
        <v/>
      </c>
      <c r="DR152" s="151" t="str">
        <f t="array" ref="DR152">IFERROR(INDEX([1]!SAN[DK_nr],MATCH(1,('[1]3.2'!$AM152=[1]!SAN[RAS])*('[1]3.2'!DR$7=[1]SAN!$B$5:$B$154),0)),"")</f>
        <v/>
      </c>
      <c r="DS152" s="151" t="str">
        <f t="array" ref="DS152">IFERROR(INDEX([1]!SAN[DK_nr],MATCH(1,('[1]3.2'!$AM152=[1]!SAN[RAS])*('[1]3.2'!DS$7=[1]SAN!$B$5:$B$154),0)),"")</f>
        <v/>
      </c>
      <c r="DT152" s="151" t="str">
        <f t="array" ref="DT152">IFERROR(INDEX([1]!SAN[DK_nr],MATCH(1,('[1]3.2'!$AM152=[1]!SAN[RAS])*('[1]3.2'!DT$7=[1]SAN!$B$5:$B$154),0)),"")</f>
        <v/>
      </c>
      <c r="DU152" s="151" t="str">
        <f t="array" ref="DU152">IFERROR(INDEX([1]!SAN[DK_nr],MATCH(1,('[1]3.2'!$AM152=[1]!SAN[RAS])*('[1]3.2'!DU$7=[1]SAN!$B$5:$B$154),0)),"")</f>
        <v/>
      </c>
      <c r="DV152" s="151" t="str">
        <f t="array" ref="DV152">IFERROR(INDEX([1]!SAN[DK_nr],MATCH(1,('[1]3.2'!$AM152=[1]!SAN[RAS])*('[1]3.2'!DV$7=[1]SAN!$B$5:$B$154),0)),"")</f>
        <v/>
      </c>
      <c r="DW152" s="151" t="str">
        <f t="array" ref="DW152">IFERROR(INDEX([1]!SAN[DK_nr],MATCH(1,('[1]3.2'!$AM152=[1]!SAN[RAS])*('[1]3.2'!DW$7=[1]SAN!$B$5:$B$154),0)),"")</f>
        <v/>
      </c>
      <c r="DX152" s="151" t="str">
        <f t="array" ref="DX152">IFERROR(INDEX([1]!SAN[DK_nr],MATCH(1,('[1]3.2'!$AM152=[1]!SAN[RAS])*('[1]3.2'!DX$7=[1]SAN!$B$5:$B$154),0)),"")</f>
        <v/>
      </c>
      <c r="DY152" s="151" t="str">
        <f t="array" ref="DY152">IFERROR(INDEX([1]!SAN[DK_nr],MATCH(1,('[1]3.2'!$AM152=[1]!SAN[RAS])*('[1]3.2'!DY$7=[1]SAN!$B$5:$B$154),0)),"")</f>
        <v/>
      </c>
      <c r="DZ152" s="151" t="str">
        <f t="array" ref="DZ152">IFERROR(INDEX([1]!SAN[DK_nr],MATCH(1,('[1]3.2'!$AM152=[1]!SAN[RAS])*('[1]3.2'!DZ$7=[1]SAN!$B$5:$B$154),0)),"")</f>
        <v/>
      </c>
      <c r="EA152" s="151" t="str">
        <f t="array" ref="EA152">IFERROR(INDEX([1]!SAN[DK_nr],MATCH(1,('[1]3.2'!$AM152=[1]!SAN[RAS])*('[1]3.2'!EA$7=[1]SAN!$B$5:$B$154),0)),"")</f>
        <v/>
      </c>
      <c r="EB152" s="151" t="str">
        <f t="array" ref="EB152">IFERROR(INDEX([1]!SAN[DK_nr],MATCH(1,('[1]3.2'!$AM152=[1]!SAN[RAS])*('[1]3.2'!EB$7=[1]SAN!$B$5:$B$154),0)),"")</f>
        <v/>
      </c>
    </row>
    <row r="153" spans="2:138" ht="12.2" customHeight="1" x14ac:dyDescent="0.2">
      <c r="B153" s="168" t="s">
        <v>738</v>
      </c>
      <c r="C153" s="169" t="s">
        <v>739</v>
      </c>
      <c r="D153" s="170" t="str">
        <f t="shared" si="14"/>
        <v xml:space="preserve">                                                                                        </v>
      </c>
      <c r="E153" s="171" t="e">
        <f>+SUMIFS([1]!Sanaudos[Suma],[1]!Sanaudos[Pagal DK RAS],$AM153)</f>
        <v>#REF!</v>
      </c>
      <c r="F153" s="171"/>
      <c r="G153" s="171"/>
      <c r="H153" s="171"/>
      <c r="I153" s="171"/>
      <c r="J153" s="171" t="e">
        <f>+SUMIFS([1]!Sanaudos_kor[Suma],[1]!Sanaudos_kor[RAS],$AM153,[1]!Sanaudos_kor[KOR_nr],J$1)</f>
        <v>#REF!</v>
      </c>
      <c r="K153" s="171" t="e">
        <f>+SUMIFS([1]!Sanaudos_kor[Suma],[1]!Sanaudos_kor[RAS],$AM153,[1]!Sanaudos_kor[KOR_nr],K$1)</f>
        <v>#REF!</v>
      </c>
      <c r="L153" s="171" t="e">
        <f>+SUMIFS([1]!Sanaudos_kor[Suma],[1]!Sanaudos_kor[RAS],$AM153,[1]!Sanaudos_kor[KOR_nr],L$1)</f>
        <v>#REF!</v>
      </c>
      <c r="M153" s="171" t="e">
        <f>+SUMIFS([1]!Sanaudos_kor[Suma],[1]!Sanaudos_kor[RAS],$AM153,[1]!Sanaudos_kor[KOR_nr],M$1)</f>
        <v>#REF!</v>
      </c>
      <c r="N153" s="171" t="e">
        <f>+SUMIFS([1]!Sanaudos_kor[Suma],[1]!Sanaudos_kor[RAS],$AM153,[1]!Sanaudos_kor[KOR_nr],N$1)</f>
        <v>#REF!</v>
      </c>
      <c r="O153" s="171" t="e">
        <f>+SUMIFS([1]!Sanaudos_kor[Suma],[1]!Sanaudos_kor[RAS],$AM153,[1]!Sanaudos_kor[KOR_nr],O$1)</f>
        <v>#REF!</v>
      </c>
      <c r="P153" s="171" t="e">
        <f>+SUMIFS([1]!Sanaudos_kor[Suma],[1]!Sanaudos_kor[RAS],$AM153,[1]!Sanaudos_kor[KOR_nr],P$1)</f>
        <v>#REF!</v>
      </c>
      <c r="Q153" s="171" t="e">
        <f>+SUMIFS([1]!Sanaudos_kor[Suma],[1]!Sanaudos_kor[RAS],$AM153,[1]!Sanaudos_kor[KOR_nr],Q$1)</f>
        <v>#REF!</v>
      </c>
      <c r="R153" s="171" t="e">
        <f>+SUMIFS([1]!Sanaudos_kor[Suma],[1]!Sanaudos_kor[RAS],$AM153,[1]!Sanaudos_kor[KOR_nr],R$1)</f>
        <v>#REF!</v>
      </c>
      <c r="S153" s="171" t="e">
        <f>+SUMIFS([1]!Sanaudos_kor[Suma],[1]!Sanaudos_kor[RAS],$AM153,[1]!Sanaudos_kor[KOR_nr],S$1)</f>
        <v>#REF!</v>
      </c>
      <c r="T153" s="171" t="e">
        <f>+SUMIFS([1]!Sanaudos_kor[Suma],[1]!Sanaudos_kor[RAS],$AM153,[1]!Sanaudos_kor[KOR_nr],T$1)</f>
        <v>#REF!</v>
      </c>
      <c r="U153" s="171" t="e">
        <f>+SUMIFS([1]!Sanaudos_kor[Suma],[1]!Sanaudos_kor[RAS],$AM153,[1]!Sanaudos_kor[KOR_nr],U$1)</f>
        <v>#REF!</v>
      </c>
      <c r="V153" s="171" t="e">
        <f>+SUMIFS([1]!Sanaudos_kor[Suma],[1]!Sanaudos_kor[RAS],$AM153,[1]!Sanaudos_kor[KOR_nr],V$1)</f>
        <v>#REF!</v>
      </c>
      <c r="W153" s="171" t="e">
        <f>+SUMIFS([1]!Sanaudos_kor[Suma],[1]!Sanaudos_kor[RAS],$AM153,[1]!Sanaudos_kor[KOR_nr],W$1)</f>
        <v>#REF!</v>
      </c>
      <c r="X153" s="171" t="e">
        <f>+SUMIFS([1]!Sanaudos_kor[Suma],[1]!Sanaudos_kor[RAS],$AM153,[1]!Sanaudos_kor[KOR_nr],X$1)</f>
        <v>#REF!</v>
      </c>
      <c r="Y153" s="171" t="e">
        <f>+SUMIFS([1]!Sanaudos_kor[Suma],[1]!Sanaudos_kor[RAS],$AM153,[1]!Sanaudos_kor[KOR_nr],Y$1)</f>
        <v>#REF!</v>
      </c>
      <c r="Z153" s="171" t="e">
        <f>+SUMIFS([1]!Sanaudos_kor[Suma],[1]!Sanaudos_kor[RAS],$AM153,[1]!Sanaudos_kor[KOR_nr],Z$1)</f>
        <v>#REF!</v>
      </c>
      <c r="AA153" s="171" t="e">
        <f>+SUMIFS([1]!Sanaudos_kor[Suma],[1]!Sanaudos_kor[RAS],$AM153,[1]!Sanaudos_kor[KOR_nr],AA$1)</f>
        <v>#REF!</v>
      </c>
      <c r="AB153" s="171" t="e">
        <f>+SUMIFS([1]!Sanaudos_kor[Suma],[1]!Sanaudos_kor[RAS],$AM153,[1]!Sanaudos_kor[KOR_nr],AB$1)</f>
        <v>#REF!</v>
      </c>
      <c r="AC153" s="171" t="e">
        <f>+SUMIFS([1]!Sanaudos_kor[Suma],[1]!Sanaudos_kor[RAS],$AM153,[1]!Sanaudos_kor[KOR_nr],AC$1)</f>
        <v>#REF!</v>
      </c>
      <c r="AD153" s="171" t="e">
        <f>+SUMIFS([1]!Sanaudos_kor[Suma],[1]!Sanaudos_kor[RAS],$AM153,[1]!Sanaudos_kor[KOR_nr],AD$1)</f>
        <v>#REF!</v>
      </c>
      <c r="AE153" s="171" t="e">
        <f>+SUMIFS([1]!Sanaudos_kor[Suma],[1]!Sanaudos_kor[RAS],$AM153,[1]!Sanaudos_kor[KOR_nr],AE$1)</f>
        <v>#REF!</v>
      </c>
      <c r="AF153" s="171" t="e">
        <f t="shared" si="12"/>
        <v>#REF!</v>
      </c>
      <c r="AG153" s="538"/>
      <c r="AL153" s="172">
        <f>+'[1]3.pagrindinis'!A156</f>
        <v>1500</v>
      </c>
      <c r="AM153" s="172">
        <f>+'[1]3.pagrindinis'!B156</f>
        <v>1511</v>
      </c>
      <c r="AN153" s="166" t="e">
        <f>+SUMIFS('[1]5'!$M$8:$M$158,'[1]5'!$C$8:$C$158,$AM153)</f>
        <v>#VALUE!</v>
      </c>
      <c r="AO153" s="167" t="e">
        <f t="shared" si="13"/>
        <v>#VALUE!</v>
      </c>
      <c r="AR153" s="151" t="str">
        <f t="array" ref="AR153">IFERROR(INDEX([1]!SAN[DK_nr],MATCH(1,('[1]3.2'!$AM153=[1]!SAN[RAS])*('[1]3.2'!AR$7=[1]SAN!$B$5:$B$154),0)),"")</f>
        <v/>
      </c>
      <c r="AS153" s="151" t="str">
        <f t="array" ref="AS153">IFERROR(INDEX([1]!SAN[DK_nr],MATCH(1,('[1]3.2'!$AM153=[1]!SAN[RAS])*('[1]3.2'!AS$7=[1]SAN!$B$5:$B$154),0)),"")</f>
        <v/>
      </c>
      <c r="AT153" s="151" t="str">
        <f t="array" ref="AT153">IFERROR(INDEX([1]!SAN[DK_nr],MATCH(1,('[1]3.2'!$AM153=[1]!SAN[RAS])*('[1]3.2'!AT$7=[1]SAN!$B$5:$B$154),0)),"")</f>
        <v/>
      </c>
      <c r="AU153" s="151" t="str">
        <f t="array" ref="AU153">IFERROR(INDEX([1]!SAN[DK_nr],MATCH(1,('[1]3.2'!$AM153=[1]!SAN[RAS])*('[1]3.2'!AU$7=[1]SAN!$B$5:$B$154),0)),"")</f>
        <v/>
      </c>
      <c r="AV153" s="151" t="str">
        <f t="array" ref="AV153">IFERROR(INDEX([1]!SAN[DK_nr],MATCH(1,('[1]3.2'!$AM153=[1]!SAN[RAS])*('[1]3.2'!AV$7=[1]SAN!$B$5:$B$154),0)),"")</f>
        <v/>
      </c>
      <c r="AW153" s="151" t="str">
        <f t="array" ref="AW153">IFERROR(INDEX([1]!SAN[DK_nr],MATCH(1,('[1]3.2'!$AM153=[1]!SAN[RAS])*('[1]3.2'!AW$7=[1]SAN!$B$5:$B$154),0)),"")</f>
        <v/>
      </c>
      <c r="AX153" s="151" t="str">
        <f t="array" ref="AX153">IFERROR(INDEX([1]!SAN[DK_nr],MATCH(1,('[1]3.2'!$AM153=[1]!SAN[RAS])*('[1]3.2'!AX$7=[1]SAN!$B$5:$B$154),0)),"")</f>
        <v/>
      </c>
      <c r="AY153" s="151" t="str">
        <f t="array" ref="AY153">IFERROR(INDEX([1]!SAN[DK_nr],MATCH(1,('[1]3.2'!$AM153=[1]!SAN[RAS])*('[1]3.2'!AY$7=[1]SAN!$B$5:$B$154),0)),"")</f>
        <v/>
      </c>
      <c r="AZ153" s="151" t="str">
        <f t="array" ref="AZ153">IFERROR(INDEX([1]!SAN[DK_nr],MATCH(1,('[1]3.2'!$AM153=[1]!SAN[RAS])*('[1]3.2'!AZ$7=[1]SAN!$B$5:$B$154),0)),"")</f>
        <v/>
      </c>
      <c r="BA153" s="151" t="str">
        <f t="array" ref="BA153">IFERROR(INDEX([1]!SAN[DK_nr],MATCH(1,('[1]3.2'!$AM153=[1]!SAN[RAS])*('[1]3.2'!BA$7=[1]SAN!$B$5:$B$154),0)),"")</f>
        <v/>
      </c>
      <c r="BB153" s="151" t="str">
        <f t="array" ref="BB153">IFERROR(INDEX([1]!SAN[DK_nr],MATCH(1,('[1]3.2'!$AM153=[1]!SAN[RAS])*('[1]3.2'!BB$7=[1]SAN!$B$5:$B$154),0)),"")</f>
        <v/>
      </c>
      <c r="BC153" s="151" t="str">
        <f t="array" ref="BC153">IFERROR(INDEX([1]!SAN[DK_nr],MATCH(1,('[1]3.2'!$AM153=[1]!SAN[RAS])*('[1]3.2'!BC$7=[1]SAN!$B$5:$B$154),0)),"")</f>
        <v/>
      </c>
      <c r="BD153" s="151" t="str">
        <f t="array" ref="BD153">IFERROR(INDEX([1]!SAN[DK_nr],MATCH(1,('[1]3.2'!$AM153=[1]!SAN[RAS])*('[1]3.2'!BD$7=[1]SAN!$B$5:$B$154),0)),"")</f>
        <v/>
      </c>
      <c r="BE153" s="151" t="str">
        <f t="array" ref="BE153">IFERROR(INDEX([1]!SAN[DK_nr],MATCH(1,('[1]3.2'!$AM153=[1]!SAN[RAS])*('[1]3.2'!BE$7=[1]SAN!$B$5:$B$154),0)),"")</f>
        <v/>
      </c>
      <c r="BF153" s="151" t="str">
        <f t="array" ref="BF153">IFERROR(INDEX([1]!SAN[DK_nr],MATCH(1,('[1]3.2'!$AM153=[1]!SAN[RAS])*('[1]3.2'!BF$7=[1]SAN!$B$5:$B$154),0)),"")</f>
        <v/>
      </c>
      <c r="BG153" s="151" t="str">
        <f t="array" ref="BG153">IFERROR(INDEX([1]!SAN[DK_nr],MATCH(1,('[1]3.2'!$AM153=[1]!SAN[RAS])*('[1]3.2'!BG$7=[1]SAN!$B$5:$B$154),0)),"")</f>
        <v/>
      </c>
      <c r="BH153" s="151" t="str">
        <f t="array" ref="BH153">IFERROR(INDEX([1]!SAN[DK_nr],MATCH(1,('[1]3.2'!$AM153=[1]!SAN[RAS])*('[1]3.2'!BH$7=[1]SAN!$B$5:$B$154),0)),"")</f>
        <v/>
      </c>
      <c r="BI153" s="151" t="str">
        <f t="array" ref="BI153">IFERROR(INDEX([1]!SAN[DK_nr],MATCH(1,('[1]3.2'!$AM153=[1]!SAN[RAS])*('[1]3.2'!BI$7=[1]SAN!$B$5:$B$154),0)),"")</f>
        <v/>
      </c>
      <c r="BJ153" s="151" t="str">
        <f t="array" ref="BJ153">IFERROR(INDEX([1]!SAN[DK_nr],MATCH(1,('[1]3.2'!$AM153=[1]!SAN[RAS])*('[1]3.2'!BJ$7=[1]SAN!$B$5:$B$154),0)),"")</f>
        <v/>
      </c>
      <c r="BK153" s="151" t="str">
        <f t="array" ref="BK153">IFERROR(INDEX([1]!SAN[DK_nr],MATCH(1,('[1]3.2'!$AM153=[1]!SAN[RAS])*('[1]3.2'!BK$7=[1]SAN!$B$5:$B$154),0)),"")</f>
        <v/>
      </c>
      <c r="BL153" s="151" t="str">
        <f t="array" ref="BL153">IFERROR(INDEX([1]!SAN[DK_nr],MATCH(1,('[1]3.2'!$AM153=[1]!SAN[RAS])*('[1]3.2'!BL$7=[1]SAN!$B$5:$B$154),0)),"")</f>
        <v/>
      </c>
      <c r="BM153" s="151" t="str">
        <f t="array" ref="BM153">IFERROR(INDEX([1]!SAN[DK_nr],MATCH(1,('[1]3.2'!$AM153=[1]!SAN[RAS])*('[1]3.2'!BM$7=[1]SAN!$B$5:$B$154),0)),"")</f>
        <v/>
      </c>
      <c r="BN153" s="151" t="str">
        <f t="array" ref="BN153">IFERROR(INDEX([1]!SAN[DK_nr],MATCH(1,('[1]3.2'!$AM153=[1]!SAN[RAS])*('[1]3.2'!BN$7=[1]SAN!$B$5:$B$154),0)),"")</f>
        <v/>
      </c>
      <c r="BO153" s="151" t="str">
        <f t="array" ref="BO153">IFERROR(INDEX([1]!SAN[DK_nr],MATCH(1,('[1]3.2'!$AM153=[1]!SAN[RAS])*('[1]3.2'!BO$7=[1]SAN!$B$5:$B$154),0)),"")</f>
        <v/>
      </c>
      <c r="BP153" s="151" t="str">
        <f t="array" ref="BP153">IFERROR(INDEX([1]!SAN[DK_nr],MATCH(1,('[1]3.2'!$AM153=[1]!SAN[RAS])*('[1]3.2'!BP$7=[1]SAN!$B$5:$B$154),0)),"")</f>
        <v/>
      </c>
      <c r="BQ153" s="151" t="str">
        <f t="array" ref="BQ153">IFERROR(INDEX([1]!SAN[DK_nr],MATCH(1,('[1]3.2'!$AM153=[1]!SAN[RAS])*('[1]3.2'!BQ$7=[1]SAN!$B$5:$B$154),0)),"")</f>
        <v/>
      </c>
      <c r="BR153" s="151" t="str">
        <f t="array" ref="BR153">IFERROR(INDEX([1]!SAN[DK_nr],MATCH(1,('[1]3.2'!$AM153=[1]!SAN[RAS])*('[1]3.2'!BR$7=[1]SAN!$B$5:$B$154),0)),"")</f>
        <v/>
      </c>
      <c r="BS153" s="151" t="str">
        <f t="array" ref="BS153">IFERROR(INDEX([1]!SAN[DK_nr],MATCH(1,('[1]3.2'!$AM153=[1]!SAN[RAS])*('[1]3.2'!BS$7=[1]SAN!$B$5:$B$154),0)),"")</f>
        <v/>
      </c>
      <c r="BT153" s="151" t="str">
        <f t="array" ref="BT153">IFERROR(INDEX([1]!SAN[DK_nr],MATCH(1,('[1]3.2'!$AM153=[1]!SAN[RAS])*('[1]3.2'!BT$7=[1]SAN!$B$5:$B$154),0)),"")</f>
        <v/>
      </c>
      <c r="BU153" s="151" t="str">
        <f t="array" ref="BU153">IFERROR(INDEX([1]!SAN[DK_nr],MATCH(1,('[1]3.2'!$AM153=[1]!SAN[RAS])*('[1]3.2'!BU$7=[1]SAN!$B$5:$B$154),0)),"")</f>
        <v/>
      </c>
      <c r="BV153" s="151" t="str">
        <f t="array" ref="BV153">IFERROR(INDEX([1]!SAN[DK_nr],MATCH(1,('[1]3.2'!$AM153=[1]!SAN[RAS])*('[1]3.2'!BV$7=[1]SAN!$B$5:$B$154),0)),"")</f>
        <v/>
      </c>
      <c r="BW153" s="151" t="str">
        <f t="array" ref="BW153">IFERROR(INDEX([1]!SAN[DK_nr],MATCH(1,('[1]3.2'!$AM153=[1]!SAN[RAS])*('[1]3.2'!BW$7=[1]SAN!$B$5:$B$154),0)),"")</f>
        <v/>
      </c>
      <c r="BX153" s="151" t="str">
        <f t="array" ref="BX153">IFERROR(INDEX([1]!SAN[DK_nr],MATCH(1,('[1]3.2'!$AM153=[1]!SAN[RAS])*('[1]3.2'!BX$7=[1]SAN!$B$5:$B$154),0)),"")</f>
        <v/>
      </c>
      <c r="BY153" s="151" t="str">
        <f t="array" ref="BY153">IFERROR(INDEX([1]!SAN[DK_nr],MATCH(1,('[1]3.2'!$AM153=[1]!SAN[RAS])*('[1]3.2'!BY$7=[1]SAN!$B$5:$B$154),0)),"")</f>
        <v/>
      </c>
      <c r="BZ153" s="151" t="str">
        <f t="array" ref="BZ153">IFERROR(INDEX([1]!SAN[DK_nr],MATCH(1,('[1]3.2'!$AM153=[1]!SAN[RAS])*('[1]3.2'!BZ$7=[1]SAN!$B$5:$B$154),0)),"")</f>
        <v/>
      </c>
      <c r="CA153" s="151" t="str">
        <f t="array" ref="CA153">IFERROR(INDEX([1]!SAN[DK_nr],MATCH(1,('[1]3.2'!$AM153=[1]!SAN[RAS])*('[1]3.2'!CA$7=[1]SAN!$B$5:$B$154),0)),"")</f>
        <v/>
      </c>
      <c r="CB153" s="151" t="str">
        <f t="array" ref="CB153">IFERROR(INDEX([1]!SAN[DK_nr],MATCH(1,('[1]3.2'!$AM153=[1]!SAN[RAS])*('[1]3.2'!CB$7=[1]SAN!$B$5:$B$154),0)),"")</f>
        <v/>
      </c>
      <c r="CC153" s="151" t="str">
        <f t="array" ref="CC153">IFERROR(INDEX([1]!SAN[DK_nr],MATCH(1,('[1]3.2'!$AM153=[1]!SAN[RAS])*('[1]3.2'!CC$7=[1]SAN!$B$5:$B$154),0)),"")</f>
        <v/>
      </c>
      <c r="CD153" s="151" t="str">
        <f t="array" ref="CD153">IFERROR(INDEX([1]!SAN[DK_nr],MATCH(1,('[1]3.2'!$AM153=[1]!SAN[RAS])*('[1]3.2'!CD$7=[1]SAN!$B$5:$B$154),0)),"")</f>
        <v/>
      </c>
      <c r="CE153" s="151" t="str">
        <f t="array" ref="CE153">IFERROR(INDEX([1]!SAN[DK_nr],MATCH(1,('[1]3.2'!$AM153=[1]!SAN[RAS])*('[1]3.2'!CE$7=[1]SAN!$B$5:$B$154),0)),"")</f>
        <v/>
      </c>
      <c r="CF153" s="151" t="str">
        <f t="array" ref="CF153">IFERROR(INDEX([1]!SAN[DK_nr],MATCH(1,('[1]3.2'!$AM153=[1]!SAN[RAS])*('[1]3.2'!CF$7=[1]SAN!$B$5:$B$154),0)),"")</f>
        <v/>
      </c>
      <c r="CG153" s="151" t="str">
        <f t="array" ref="CG153">IFERROR(INDEX([1]!SAN[DK_nr],MATCH(1,('[1]3.2'!$AM153=[1]!SAN[RAS])*('[1]3.2'!CG$7=[1]SAN!$B$5:$B$154),0)),"")</f>
        <v/>
      </c>
      <c r="CH153" s="151" t="str">
        <f t="array" ref="CH153">IFERROR(INDEX([1]!SAN[DK_nr],MATCH(1,('[1]3.2'!$AM153=[1]!SAN[RAS])*('[1]3.2'!CH$7=[1]SAN!$B$5:$B$154),0)),"")</f>
        <v/>
      </c>
      <c r="CI153" s="151" t="str">
        <f t="array" ref="CI153">IFERROR(INDEX([1]!SAN[DK_nr],MATCH(1,('[1]3.2'!$AM153=[1]!SAN[RAS])*('[1]3.2'!CI$7=[1]SAN!$B$5:$B$154),0)),"")</f>
        <v/>
      </c>
      <c r="CJ153" s="151" t="str">
        <f t="array" ref="CJ153">IFERROR(INDEX([1]!SAN[DK_nr],MATCH(1,('[1]3.2'!$AM153=[1]!SAN[RAS])*('[1]3.2'!CJ$7=[1]SAN!$B$5:$B$154),0)),"")</f>
        <v/>
      </c>
      <c r="CK153" s="151" t="str">
        <f t="array" ref="CK153">IFERROR(INDEX([1]!SAN[DK_nr],MATCH(1,('[1]3.2'!$AM153=[1]!SAN[RAS])*('[1]3.2'!CK$7=[1]SAN!$B$5:$B$154),0)),"")</f>
        <v/>
      </c>
      <c r="CL153" s="151" t="str">
        <f t="array" ref="CL153">IFERROR(INDEX([1]!SAN[DK_nr],MATCH(1,('[1]3.2'!$AM153=[1]!SAN[RAS])*('[1]3.2'!CL$7=[1]SAN!$B$5:$B$154),0)),"")</f>
        <v/>
      </c>
      <c r="CM153" s="151" t="str">
        <f t="array" ref="CM153">IFERROR(INDEX([1]!SAN[DK_nr],MATCH(1,('[1]3.2'!$AM153=[1]!SAN[RAS])*('[1]3.2'!CM$7=[1]SAN!$B$5:$B$154),0)),"")</f>
        <v/>
      </c>
      <c r="CN153" s="151" t="str">
        <f t="array" ref="CN153">IFERROR(INDEX([1]!SAN[DK_nr],MATCH(1,('[1]3.2'!$AM153=[1]!SAN[RAS])*('[1]3.2'!CN$7=[1]SAN!$B$5:$B$154),0)),"")</f>
        <v/>
      </c>
      <c r="CO153" s="151" t="str">
        <f t="array" ref="CO153">IFERROR(INDEX([1]!SAN[DK_nr],MATCH(1,('[1]3.2'!$AM153=[1]!SAN[RAS])*('[1]3.2'!CO$7=[1]SAN!$B$5:$B$154),0)),"")</f>
        <v/>
      </c>
      <c r="CP153" s="151" t="str">
        <f t="array" ref="CP153">IFERROR(INDEX([1]!SAN[DK_nr],MATCH(1,('[1]3.2'!$AM153=[1]!SAN[RAS])*('[1]3.2'!CP$7=[1]SAN!$B$5:$B$154),0)),"")</f>
        <v/>
      </c>
      <c r="CQ153" s="151" t="str">
        <f t="array" ref="CQ153">IFERROR(INDEX([1]!SAN[DK_nr],MATCH(1,('[1]3.2'!$AM153=[1]!SAN[RAS])*('[1]3.2'!CQ$7=[1]SAN!$B$5:$B$154),0)),"")</f>
        <v/>
      </c>
      <c r="CR153" s="151" t="str">
        <f t="array" ref="CR153">IFERROR(INDEX([1]!SAN[DK_nr],MATCH(1,('[1]3.2'!$AM153=[1]!SAN[RAS])*('[1]3.2'!CR$7=[1]SAN!$B$5:$B$154),0)),"")</f>
        <v/>
      </c>
      <c r="CS153" s="151" t="str">
        <f t="array" ref="CS153">IFERROR(INDEX([1]!SAN[DK_nr],MATCH(1,('[1]3.2'!$AM153=[1]!SAN[RAS])*('[1]3.2'!CS$7=[1]SAN!$B$5:$B$154),0)),"")</f>
        <v/>
      </c>
      <c r="CT153" s="151" t="str">
        <f t="array" ref="CT153">IFERROR(INDEX([1]!SAN[DK_nr],MATCH(1,('[1]3.2'!$AM153=[1]!SAN[RAS])*('[1]3.2'!CT$7=[1]SAN!$B$5:$B$154),0)),"")</f>
        <v/>
      </c>
      <c r="CU153" s="151" t="str">
        <f t="array" ref="CU153">IFERROR(INDEX([1]!SAN[DK_nr],MATCH(1,('[1]3.2'!$AM153=[1]!SAN[RAS])*('[1]3.2'!CU$7=[1]SAN!$B$5:$B$154),0)),"")</f>
        <v/>
      </c>
      <c r="CV153" s="151" t="str">
        <f t="array" ref="CV153">IFERROR(INDEX([1]!SAN[DK_nr],MATCH(1,('[1]3.2'!$AM153=[1]!SAN[RAS])*('[1]3.2'!CV$7=[1]SAN!$B$5:$B$154),0)),"")</f>
        <v/>
      </c>
      <c r="CW153" s="151" t="str">
        <f t="array" ref="CW153">IFERROR(INDEX([1]!SAN[DK_nr],MATCH(1,('[1]3.2'!$AM153=[1]!SAN[RAS])*('[1]3.2'!CW$7=[1]SAN!$B$5:$B$154),0)),"")</f>
        <v/>
      </c>
      <c r="CX153" s="151" t="str">
        <f t="array" ref="CX153">IFERROR(INDEX([1]!SAN[DK_nr],MATCH(1,('[1]3.2'!$AM153=[1]!SAN[RAS])*('[1]3.2'!CX$7=[1]SAN!$B$5:$B$154),0)),"")</f>
        <v/>
      </c>
      <c r="CY153" s="151" t="str">
        <f t="array" ref="CY153">IFERROR(INDEX([1]!SAN[DK_nr],MATCH(1,('[1]3.2'!$AM153=[1]!SAN[RAS])*('[1]3.2'!CY$7=[1]SAN!$B$5:$B$154),0)),"")</f>
        <v/>
      </c>
      <c r="CZ153" s="151" t="str">
        <f t="array" ref="CZ153">IFERROR(INDEX([1]!SAN[DK_nr],MATCH(1,('[1]3.2'!$AM153=[1]!SAN[RAS])*('[1]3.2'!CZ$7=[1]SAN!$B$5:$B$154),0)),"")</f>
        <v/>
      </c>
      <c r="DA153" s="151" t="str">
        <f t="array" ref="DA153">IFERROR(INDEX([1]!SAN[DK_nr],MATCH(1,('[1]3.2'!$AM153=[1]!SAN[RAS])*('[1]3.2'!DA$7=[1]SAN!$B$5:$B$154),0)),"")</f>
        <v/>
      </c>
      <c r="DB153" s="151" t="str">
        <f t="array" ref="DB153">IFERROR(INDEX([1]!SAN[DK_nr],MATCH(1,('[1]3.2'!$AM153=[1]!SAN[RAS])*('[1]3.2'!DB$7=[1]SAN!$B$5:$B$154),0)),"")</f>
        <v/>
      </c>
      <c r="DC153" s="151" t="str">
        <f t="array" ref="DC153">IFERROR(INDEX([1]!SAN[DK_nr],MATCH(1,('[1]3.2'!$AM153=[1]!SAN[RAS])*('[1]3.2'!DC$7=[1]SAN!$B$5:$B$154),0)),"")</f>
        <v/>
      </c>
      <c r="DD153" s="151" t="str">
        <f t="array" ref="DD153">IFERROR(INDEX([1]!SAN[DK_nr],MATCH(1,('[1]3.2'!$AM153=[1]!SAN[RAS])*('[1]3.2'!DD$7=[1]SAN!$B$5:$B$154),0)),"")</f>
        <v/>
      </c>
      <c r="DE153" s="151" t="str">
        <f t="array" ref="DE153">IFERROR(INDEX([1]!SAN[DK_nr],MATCH(1,('[1]3.2'!$AM153=[1]!SAN[RAS])*('[1]3.2'!DE$7=[1]SAN!$B$5:$B$154),0)),"")</f>
        <v/>
      </c>
      <c r="DF153" s="151" t="str">
        <f t="array" ref="DF153">IFERROR(INDEX([1]!SAN[DK_nr],MATCH(1,('[1]3.2'!$AM153=[1]!SAN[RAS])*('[1]3.2'!DF$7=[1]SAN!$B$5:$B$154),0)),"")</f>
        <v/>
      </c>
      <c r="DG153" s="151" t="str">
        <f t="array" ref="DG153">IFERROR(INDEX([1]!SAN[DK_nr],MATCH(1,('[1]3.2'!$AM153=[1]!SAN[RAS])*('[1]3.2'!DG$7=[1]SAN!$B$5:$B$154),0)),"")</f>
        <v/>
      </c>
      <c r="DH153" s="151" t="str">
        <f t="array" ref="DH153">IFERROR(INDEX([1]!SAN[DK_nr],MATCH(1,('[1]3.2'!$AM153=[1]!SAN[RAS])*('[1]3.2'!DH$7=[1]SAN!$B$5:$B$154),0)),"")</f>
        <v/>
      </c>
      <c r="DI153" s="151" t="str">
        <f t="array" ref="DI153">IFERROR(INDEX([1]!SAN[DK_nr],MATCH(1,('[1]3.2'!$AM153=[1]!SAN[RAS])*('[1]3.2'!DI$7=[1]SAN!$B$5:$B$154),0)),"")</f>
        <v/>
      </c>
      <c r="DJ153" s="151" t="str">
        <f t="array" ref="DJ153">IFERROR(INDEX([1]!SAN[DK_nr],MATCH(1,('[1]3.2'!$AM153=[1]!SAN[RAS])*('[1]3.2'!DJ$7=[1]SAN!$B$5:$B$154),0)),"")</f>
        <v/>
      </c>
      <c r="DK153" s="151" t="str">
        <f t="array" ref="DK153">IFERROR(INDEX([1]!SAN[DK_nr],MATCH(1,('[1]3.2'!$AM153=[1]!SAN[RAS])*('[1]3.2'!DK$7=[1]SAN!$B$5:$B$154),0)),"")</f>
        <v/>
      </c>
      <c r="DL153" s="151" t="str">
        <f t="array" ref="DL153">IFERROR(INDEX([1]!SAN[DK_nr],MATCH(1,('[1]3.2'!$AM153=[1]!SAN[RAS])*('[1]3.2'!DL$7=[1]SAN!$B$5:$B$154),0)),"")</f>
        <v/>
      </c>
      <c r="DM153" s="151" t="str">
        <f t="array" ref="DM153">IFERROR(INDEX([1]!SAN[DK_nr],MATCH(1,('[1]3.2'!$AM153=[1]!SAN[RAS])*('[1]3.2'!DM$7=[1]SAN!$B$5:$B$154),0)),"")</f>
        <v/>
      </c>
      <c r="DN153" s="151" t="str">
        <f t="array" ref="DN153">IFERROR(INDEX([1]!SAN[DK_nr],MATCH(1,('[1]3.2'!$AM153=[1]!SAN[RAS])*('[1]3.2'!DN$7=[1]SAN!$B$5:$B$154),0)),"")</f>
        <v/>
      </c>
      <c r="DO153" s="151" t="str">
        <f t="array" ref="DO153">IFERROR(INDEX([1]!SAN[DK_nr],MATCH(1,('[1]3.2'!$AM153=[1]!SAN[RAS])*('[1]3.2'!DO$7=[1]SAN!$B$5:$B$154),0)),"")</f>
        <v/>
      </c>
      <c r="DP153" s="151" t="str">
        <f t="array" ref="DP153">IFERROR(INDEX([1]!SAN[DK_nr],MATCH(1,('[1]3.2'!$AM153=[1]!SAN[RAS])*('[1]3.2'!DP$7=[1]SAN!$B$5:$B$154),0)),"")</f>
        <v/>
      </c>
      <c r="DQ153" s="151" t="str">
        <f t="array" ref="DQ153">IFERROR(INDEX([1]!SAN[DK_nr],MATCH(1,('[1]3.2'!$AM153=[1]!SAN[RAS])*('[1]3.2'!DQ$7=[1]SAN!$B$5:$B$154),0)),"")</f>
        <v/>
      </c>
      <c r="DR153" s="151" t="str">
        <f t="array" ref="DR153">IFERROR(INDEX([1]!SAN[DK_nr],MATCH(1,('[1]3.2'!$AM153=[1]!SAN[RAS])*('[1]3.2'!DR$7=[1]SAN!$B$5:$B$154),0)),"")</f>
        <v/>
      </c>
      <c r="DS153" s="151" t="str">
        <f t="array" ref="DS153">IFERROR(INDEX([1]!SAN[DK_nr],MATCH(1,('[1]3.2'!$AM153=[1]!SAN[RAS])*('[1]3.2'!DS$7=[1]SAN!$B$5:$B$154),0)),"")</f>
        <v/>
      </c>
      <c r="DT153" s="151" t="str">
        <f t="array" ref="DT153">IFERROR(INDEX([1]!SAN[DK_nr],MATCH(1,('[1]3.2'!$AM153=[1]!SAN[RAS])*('[1]3.2'!DT$7=[1]SAN!$B$5:$B$154),0)),"")</f>
        <v/>
      </c>
      <c r="DU153" s="151" t="str">
        <f t="array" ref="DU153">IFERROR(INDEX([1]!SAN[DK_nr],MATCH(1,('[1]3.2'!$AM153=[1]!SAN[RAS])*('[1]3.2'!DU$7=[1]SAN!$B$5:$B$154),0)),"")</f>
        <v/>
      </c>
      <c r="DV153" s="151" t="str">
        <f t="array" ref="DV153">IFERROR(INDEX([1]!SAN[DK_nr],MATCH(1,('[1]3.2'!$AM153=[1]!SAN[RAS])*('[1]3.2'!DV$7=[1]SAN!$B$5:$B$154),0)),"")</f>
        <v/>
      </c>
      <c r="DW153" s="151" t="str">
        <f t="array" ref="DW153">IFERROR(INDEX([1]!SAN[DK_nr],MATCH(1,('[1]3.2'!$AM153=[1]!SAN[RAS])*('[1]3.2'!DW$7=[1]SAN!$B$5:$B$154),0)),"")</f>
        <v/>
      </c>
      <c r="DX153" s="151" t="str">
        <f t="array" ref="DX153">IFERROR(INDEX([1]!SAN[DK_nr],MATCH(1,('[1]3.2'!$AM153=[1]!SAN[RAS])*('[1]3.2'!DX$7=[1]SAN!$B$5:$B$154),0)),"")</f>
        <v/>
      </c>
      <c r="DY153" s="151" t="str">
        <f t="array" ref="DY153">IFERROR(INDEX([1]!SAN[DK_nr],MATCH(1,('[1]3.2'!$AM153=[1]!SAN[RAS])*('[1]3.2'!DY$7=[1]SAN!$B$5:$B$154),0)),"")</f>
        <v/>
      </c>
      <c r="DZ153" s="151" t="str">
        <f t="array" ref="DZ153">IFERROR(INDEX([1]!SAN[DK_nr],MATCH(1,('[1]3.2'!$AM153=[1]!SAN[RAS])*('[1]3.2'!DZ$7=[1]SAN!$B$5:$B$154),0)),"")</f>
        <v/>
      </c>
      <c r="EA153" s="151" t="str">
        <f t="array" ref="EA153">IFERROR(INDEX([1]!SAN[DK_nr],MATCH(1,('[1]3.2'!$AM153=[1]!SAN[RAS])*('[1]3.2'!EA$7=[1]SAN!$B$5:$B$154),0)),"")</f>
        <v/>
      </c>
      <c r="EB153" s="151" t="str">
        <f t="array" ref="EB153">IFERROR(INDEX([1]!SAN[DK_nr],MATCH(1,('[1]3.2'!$AM153=[1]!SAN[RAS])*('[1]3.2'!EB$7=[1]SAN!$B$5:$B$154),0)),"")</f>
        <v/>
      </c>
    </row>
    <row r="154" spans="2:138" ht="12.2" customHeight="1" x14ac:dyDescent="0.2">
      <c r="B154" s="168" t="s">
        <v>740</v>
      </c>
      <c r="C154" s="169" t="s">
        <v>741</v>
      </c>
      <c r="D154" s="170" t="str">
        <f t="shared" si="14"/>
        <v xml:space="preserve">                                                                                        </v>
      </c>
      <c r="E154" s="171" t="e">
        <f>+SUMIFS([1]!Sanaudos[Suma],[1]!Sanaudos[Pagal DK RAS],$AM154)</f>
        <v>#REF!</v>
      </c>
      <c r="F154" s="171"/>
      <c r="G154" s="171"/>
      <c r="H154" s="171"/>
      <c r="I154" s="171"/>
      <c r="J154" s="171" t="e">
        <f>+SUMIFS([1]!Sanaudos_kor[Suma],[1]!Sanaudos_kor[RAS],$AM154,[1]!Sanaudos_kor[KOR_nr],J$1)</f>
        <v>#REF!</v>
      </c>
      <c r="K154" s="171" t="e">
        <f>+SUMIFS([1]!Sanaudos_kor[Suma],[1]!Sanaudos_kor[RAS],$AM154,[1]!Sanaudos_kor[KOR_nr],K$1)</f>
        <v>#REF!</v>
      </c>
      <c r="L154" s="171" t="e">
        <f>+SUMIFS([1]!Sanaudos_kor[Suma],[1]!Sanaudos_kor[RAS],$AM154,[1]!Sanaudos_kor[KOR_nr],L$1)</f>
        <v>#REF!</v>
      </c>
      <c r="M154" s="171"/>
      <c r="N154" s="171" t="e">
        <f>+SUMIFS([1]!Sanaudos_kor[Suma],[1]!Sanaudos_kor[RAS],$AM154,[1]!Sanaudos_kor[KOR_nr],N$1)</f>
        <v>#REF!</v>
      </c>
      <c r="O154" s="171" t="e">
        <f>+SUMIFS([1]!Sanaudos_kor[Suma],[1]!Sanaudos_kor[RAS],$AM154,[1]!Sanaudos_kor[KOR_nr],O$1)</f>
        <v>#REF!</v>
      </c>
      <c r="P154" s="171" t="e">
        <f>+SUMIFS([1]!Sanaudos_kor[Suma],[1]!Sanaudos_kor[RAS],$AM154,[1]!Sanaudos_kor[KOR_nr],P$1)</f>
        <v>#REF!</v>
      </c>
      <c r="Q154" s="171" t="e">
        <f>+SUMIFS([1]!Sanaudos_kor[Suma],[1]!Sanaudos_kor[RAS],$AM154,[1]!Sanaudos_kor[KOR_nr],Q$1)</f>
        <v>#REF!</v>
      </c>
      <c r="R154" s="171" t="e">
        <f>+SUMIFS([1]!Sanaudos_kor[Suma],[1]!Sanaudos_kor[RAS],$AM154,[1]!Sanaudos_kor[KOR_nr],R$1)</f>
        <v>#REF!</v>
      </c>
      <c r="S154" s="171" t="e">
        <f>+SUMIFS([1]!Sanaudos_kor[Suma],[1]!Sanaudos_kor[RAS],$AM154,[1]!Sanaudos_kor[KOR_nr],S$1)</f>
        <v>#REF!</v>
      </c>
      <c r="T154" s="171" t="e">
        <f>+SUMIFS([1]!Sanaudos_kor[Suma],[1]!Sanaudos_kor[RAS],$AM154,[1]!Sanaudos_kor[KOR_nr],T$1)</f>
        <v>#REF!</v>
      </c>
      <c r="U154" s="171" t="e">
        <f>+SUMIFS([1]!Sanaudos_kor[Suma],[1]!Sanaudos_kor[RAS],$AM154,[1]!Sanaudos_kor[KOR_nr],U$1)</f>
        <v>#REF!</v>
      </c>
      <c r="V154" s="171" t="e">
        <f>+SUMIFS([1]!Sanaudos_kor[Suma],[1]!Sanaudos_kor[RAS],$AM154,[1]!Sanaudos_kor[KOR_nr],V$1)</f>
        <v>#REF!</v>
      </c>
      <c r="W154" s="171" t="e">
        <f>+SUMIFS([1]!Sanaudos_kor[Suma],[1]!Sanaudos_kor[RAS],$AM154,[1]!Sanaudos_kor[KOR_nr],W$1)</f>
        <v>#REF!</v>
      </c>
      <c r="X154" s="171" t="e">
        <f>+SUMIFS([1]!Sanaudos_kor[Suma],[1]!Sanaudos_kor[RAS],$AM154,[1]!Sanaudos_kor[KOR_nr],X$1)</f>
        <v>#REF!</v>
      </c>
      <c r="Y154" s="171" t="e">
        <f>+SUMIFS([1]!Sanaudos_kor[Suma],[1]!Sanaudos_kor[RAS],$AM154,[1]!Sanaudos_kor[KOR_nr],Y$1)</f>
        <v>#REF!</v>
      </c>
      <c r="Z154" s="171" t="e">
        <f>+SUMIFS([1]!Sanaudos_kor[Suma],[1]!Sanaudos_kor[RAS],$AM154,[1]!Sanaudos_kor[KOR_nr],Z$1)</f>
        <v>#REF!</v>
      </c>
      <c r="AA154" s="171" t="e">
        <f>+SUMIFS([1]!Sanaudos_kor[Suma],[1]!Sanaudos_kor[RAS],$AM154,[1]!Sanaudos_kor[KOR_nr],AA$1)</f>
        <v>#REF!</v>
      </c>
      <c r="AB154" s="171" t="e">
        <f>+SUMIFS([1]!Sanaudos_kor[Suma],[1]!Sanaudos_kor[RAS],$AM154,[1]!Sanaudos_kor[KOR_nr],AB$1)</f>
        <v>#REF!</v>
      </c>
      <c r="AC154" s="171" t="e">
        <f>+SUMIFS([1]!Sanaudos_kor[Suma],[1]!Sanaudos_kor[RAS],$AM154,[1]!Sanaudos_kor[KOR_nr],AC$1)</f>
        <v>#REF!</v>
      </c>
      <c r="AD154" s="171" t="e">
        <f>+SUMIFS([1]!Sanaudos_kor[Suma],[1]!Sanaudos_kor[RAS],$AM154,[1]!Sanaudos_kor[KOR_nr],AD$1)</f>
        <v>#REF!</v>
      </c>
      <c r="AE154" s="171" t="e">
        <f>+SUMIFS([1]!Sanaudos_kor[Suma],[1]!Sanaudos_kor[RAS],$AM154,[1]!Sanaudos_kor[KOR_nr],AE$1)</f>
        <v>#REF!</v>
      </c>
      <c r="AF154" s="171" t="e">
        <f t="shared" si="12"/>
        <v>#REF!</v>
      </c>
      <c r="AG154" s="538"/>
      <c r="AL154" s="172">
        <f>+'[1]3.pagrindinis'!A157</f>
        <v>1500</v>
      </c>
      <c r="AM154" s="172">
        <f>+'[1]3.pagrindinis'!B157</f>
        <v>1512</v>
      </c>
      <c r="AN154" s="166" t="e">
        <f>+SUMIFS('[1]5'!$M$8:$M$158,'[1]5'!$C$8:$C$158,$AM154)</f>
        <v>#VALUE!</v>
      </c>
      <c r="AO154" s="167" t="e">
        <f t="shared" si="13"/>
        <v>#VALUE!</v>
      </c>
      <c r="AR154" s="151" t="str">
        <f t="array" ref="AR154">IFERROR(INDEX([1]!SAN[DK_nr],MATCH(1,('[1]3.2'!$AM154=[1]!SAN[RAS])*('[1]3.2'!AR$7=[1]SAN!$B$5:$B$154),0)),"")</f>
        <v/>
      </c>
      <c r="AS154" s="151" t="str">
        <f t="array" ref="AS154">IFERROR(INDEX([1]!SAN[DK_nr],MATCH(1,('[1]3.2'!$AM154=[1]!SAN[RAS])*('[1]3.2'!AS$7=[1]SAN!$B$5:$B$154),0)),"")</f>
        <v/>
      </c>
      <c r="AT154" s="151" t="str">
        <f t="array" ref="AT154">IFERROR(INDEX([1]!SAN[DK_nr],MATCH(1,('[1]3.2'!$AM154=[1]!SAN[RAS])*('[1]3.2'!AT$7=[1]SAN!$B$5:$B$154),0)),"")</f>
        <v/>
      </c>
      <c r="AU154" s="151" t="str">
        <f t="array" ref="AU154">IFERROR(INDEX([1]!SAN[DK_nr],MATCH(1,('[1]3.2'!$AM154=[1]!SAN[RAS])*('[1]3.2'!AU$7=[1]SAN!$B$5:$B$154),0)),"")</f>
        <v/>
      </c>
      <c r="AV154" s="151" t="str">
        <f t="array" ref="AV154">IFERROR(INDEX([1]!SAN[DK_nr],MATCH(1,('[1]3.2'!$AM154=[1]!SAN[RAS])*('[1]3.2'!AV$7=[1]SAN!$B$5:$B$154),0)),"")</f>
        <v/>
      </c>
      <c r="AW154" s="151" t="str">
        <f t="array" ref="AW154">IFERROR(INDEX([1]!SAN[DK_nr],MATCH(1,('[1]3.2'!$AM154=[1]!SAN[RAS])*('[1]3.2'!AW$7=[1]SAN!$B$5:$B$154),0)),"")</f>
        <v/>
      </c>
      <c r="AX154" s="151" t="str">
        <f t="array" ref="AX154">IFERROR(INDEX([1]!SAN[DK_nr],MATCH(1,('[1]3.2'!$AM154=[1]!SAN[RAS])*('[1]3.2'!AX$7=[1]SAN!$B$5:$B$154),0)),"")</f>
        <v/>
      </c>
      <c r="AY154" s="151" t="str">
        <f t="array" ref="AY154">IFERROR(INDEX([1]!SAN[DK_nr],MATCH(1,('[1]3.2'!$AM154=[1]!SAN[RAS])*('[1]3.2'!AY$7=[1]SAN!$B$5:$B$154),0)),"")</f>
        <v/>
      </c>
      <c r="AZ154" s="151" t="str">
        <f t="array" ref="AZ154">IFERROR(INDEX([1]!SAN[DK_nr],MATCH(1,('[1]3.2'!$AM154=[1]!SAN[RAS])*('[1]3.2'!AZ$7=[1]SAN!$B$5:$B$154),0)),"")</f>
        <v/>
      </c>
      <c r="BA154" s="151" t="str">
        <f t="array" ref="BA154">IFERROR(INDEX([1]!SAN[DK_nr],MATCH(1,('[1]3.2'!$AM154=[1]!SAN[RAS])*('[1]3.2'!BA$7=[1]SAN!$B$5:$B$154),0)),"")</f>
        <v/>
      </c>
      <c r="BB154" s="151" t="str">
        <f t="array" ref="BB154">IFERROR(INDEX([1]!SAN[DK_nr],MATCH(1,('[1]3.2'!$AM154=[1]!SAN[RAS])*('[1]3.2'!BB$7=[1]SAN!$B$5:$B$154),0)),"")</f>
        <v/>
      </c>
      <c r="BC154" s="151" t="str">
        <f t="array" ref="BC154">IFERROR(INDEX([1]!SAN[DK_nr],MATCH(1,('[1]3.2'!$AM154=[1]!SAN[RAS])*('[1]3.2'!BC$7=[1]SAN!$B$5:$B$154),0)),"")</f>
        <v/>
      </c>
      <c r="BD154" s="151" t="str">
        <f t="array" ref="BD154">IFERROR(INDEX([1]!SAN[DK_nr],MATCH(1,('[1]3.2'!$AM154=[1]!SAN[RAS])*('[1]3.2'!BD$7=[1]SAN!$B$5:$B$154),0)),"")</f>
        <v/>
      </c>
      <c r="BE154" s="151" t="str">
        <f t="array" ref="BE154">IFERROR(INDEX([1]!SAN[DK_nr],MATCH(1,('[1]3.2'!$AM154=[1]!SAN[RAS])*('[1]3.2'!BE$7=[1]SAN!$B$5:$B$154),0)),"")</f>
        <v/>
      </c>
      <c r="BF154" s="151" t="str">
        <f t="array" ref="BF154">IFERROR(INDEX([1]!SAN[DK_nr],MATCH(1,('[1]3.2'!$AM154=[1]!SAN[RAS])*('[1]3.2'!BF$7=[1]SAN!$B$5:$B$154),0)),"")</f>
        <v/>
      </c>
      <c r="BG154" s="151" t="str">
        <f t="array" ref="BG154">IFERROR(INDEX([1]!SAN[DK_nr],MATCH(1,('[1]3.2'!$AM154=[1]!SAN[RAS])*('[1]3.2'!BG$7=[1]SAN!$B$5:$B$154),0)),"")</f>
        <v/>
      </c>
      <c r="BH154" s="151" t="str">
        <f t="array" ref="BH154">IFERROR(INDEX([1]!SAN[DK_nr],MATCH(1,('[1]3.2'!$AM154=[1]!SAN[RAS])*('[1]3.2'!BH$7=[1]SAN!$B$5:$B$154),0)),"")</f>
        <v/>
      </c>
      <c r="BI154" s="151" t="str">
        <f t="array" ref="BI154">IFERROR(INDEX([1]!SAN[DK_nr],MATCH(1,('[1]3.2'!$AM154=[1]!SAN[RAS])*('[1]3.2'!BI$7=[1]SAN!$B$5:$B$154),0)),"")</f>
        <v/>
      </c>
      <c r="BJ154" s="151" t="str">
        <f t="array" ref="BJ154">IFERROR(INDEX([1]!SAN[DK_nr],MATCH(1,('[1]3.2'!$AM154=[1]!SAN[RAS])*('[1]3.2'!BJ$7=[1]SAN!$B$5:$B$154),0)),"")</f>
        <v/>
      </c>
      <c r="BK154" s="151" t="str">
        <f t="array" ref="BK154">IFERROR(INDEX([1]!SAN[DK_nr],MATCH(1,('[1]3.2'!$AM154=[1]!SAN[RAS])*('[1]3.2'!BK$7=[1]SAN!$B$5:$B$154),0)),"")</f>
        <v/>
      </c>
      <c r="BL154" s="151" t="str">
        <f t="array" ref="BL154">IFERROR(INDEX([1]!SAN[DK_nr],MATCH(1,('[1]3.2'!$AM154=[1]!SAN[RAS])*('[1]3.2'!BL$7=[1]SAN!$B$5:$B$154),0)),"")</f>
        <v/>
      </c>
      <c r="BM154" s="151" t="str">
        <f t="array" ref="BM154">IFERROR(INDEX([1]!SAN[DK_nr],MATCH(1,('[1]3.2'!$AM154=[1]!SAN[RAS])*('[1]3.2'!BM$7=[1]SAN!$B$5:$B$154),0)),"")</f>
        <v/>
      </c>
      <c r="BN154" s="151" t="str">
        <f t="array" ref="BN154">IFERROR(INDEX([1]!SAN[DK_nr],MATCH(1,('[1]3.2'!$AM154=[1]!SAN[RAS])*('[1]3.2'!BN$7=[1]SAN!$B$5:$B$154),0)),"")</f>
        <v/>
      </c>
      <c r="BO154" s="151" t="str">
        <f t="array" ref="BO154">IFERROR(INDEX([1]!SAN[DK_nr],MATCH(1,('[1]3.2'!$AM154=[1]!SAN[RAS])*('[1]3.2'!BO$7=[1]SAN!$B$5:$B$154),0)),"")</f>
        <v/>
      </c>
      <c r="BP154" s="151" t="str">
        <f t="array" ref="BP154">IFERROR(INDEX([1]!SAN[DK_nr],MATCH(1,('[1]3.2'!$AM154=[1]!SAN[RAS])*('[1]3.2'!BP$7=[1]SAN!$B$5:$B$154),0)),"")</f>
        <v/>
      </c>
      <c r="BQ154" s="151" t="str">
        <f t="array" ref="BQ154">IFERROR(INDEX([1]!SAN[DK_nr],MATCH(1,('[1]3.2'!$AM154=[1]!SAN[RAS])*('[1]3.2'!BQ$7=[1]SAN!$B$5:$B$154),0)),"")</f>
        <v/>
      </c>
      <c r="BR154" s="151" t="str">
        <f t="array" ref="BR154">IFERROR(INDEX([1]!SAN[DK_nr],MATCH(1,('[1]3.2'!$AM154=[1]!SAN[RAS])*('[1]3.2'!BR$7=[1]SAN!$B$5:$B$154),0)),"")</f>
        <v/>
      </c>
      <c r="BS154" s="151" t="str">
        <f t="array" ref="BS154">IFERROR(INDEX([1]!SAN[DK_nr],MATCH(1,('[1]3.2'!$AM154=[1]!SAN[RAS])*('[1]3.2'!BS$7=[1]SAN!$B$5:$B$154),0)),"")</f>
        <v/>
      </c>
      <c r="BT154" s="151" t="str">
        <f t="array" ref="BT154">IFERROR(INDEX([1]!SAN[DK_nr],MATCH(1,('[1]3.2'!$AM154=[1]!SAN[RAS])*('[1]3.2'!BT$7=[1]SAN!$B$5:$B$154),0)),"")</f>
        <v/>
      </c>
      <c r="BU154" s="151" t="str">
        <f t="array" ref="BU154">IFERROR(INDEX([1]!SAN[DK_nr],MATCH(1,('[1]3.2'!$AM154=[1]!SAN[RAS])*('[1]3.2'!BU$7=[1]SAN!$B$5:$B$154),0)),"")</f>
        <v/>
      </c>
      <c r="BV154" s="151" t="str">
        <f t="array" ref="BV154">IFERROR(INDEX([1]!SAN[DK_nr],MATCH(1,('[1]3.2'!$AM154=[1]!SAN[RAS])*('[1]3.2'!BV$7=[1]SAN!$B$5:$B$154),0)),"")</f>
        <v/>
      </c>
      <c r="BW154" s="151" t="str">
        <f t="array" ref="BW154">IFERROR(INDEX([1]!SAN[DK_nr],MATCH(1,('[1]3.2'!$AM154=[1]!SAN[RAS])*('[1]3.2'!BW$7=[1]SAN!$B$5:$B$154),0)),"")</f>
        <v/>
      </c>
      <c r="BX154" s="151" t="str">
        <f t="array" ref="BX154">IFERROR(INDEX([1]!SAN[DK_nr],MATCH(1,('[1]3.2'!$AM154=[1]!SAN[RAS])*('[1]3.2'!BX$7=[1]SAN!$B$5:$B$154),0)),"")</f>
        <v/>
      </c>
      <c r="BY154" s="151" t="str">
        <f t="array" ref="BY154">IFERROR(INDEX([1]!SAN[DK_nr],MATCH(1,('[1]3.2'!$AM154=[1]!SAN[RAS])*('[1]3.2'!BY$7=[1]SAN!$B$5:$B$154),0)),"")</f>
        <v/>
      </c>
      <c r="BZ154" s="151" t="str">
        <f t="array" ref="BZ154">IFERROR(INDEX([1]!SAN[DK_nr],MATCH(1,('[1]3.2'!$AM154=[1]!SAN[RAS])*('[1]3.2'!BZ$7=[1]SAN!$B$5:$B$154),0)),"")</f>
        <v/>
      </c>
      <c r="CA154" s="151" t="str">
        <f t="array" ref="CA154">IFERROR(INDEX([1]!SAN[DK_nr],MATCH(1,('[1]3.2'!$AM154=[1]!SAN[RAS])*('[1]3.2'!CA$7=[1]SAN!$B$5:$B$154),0)),"")</f>
        <v/>
      </c>
      <c r="CB154" s="151" t="str">
        <f t="array" ref="CB154">IFERROR(INDEX([1]!SAN[DK_nr],MATCH(1,('[1]3.2'!$AM154=[1]!SAN[RAS])*('[1]3.2'!CB$7=[1]SAN!$B$5:$B$154),0)),"")</f>
        <v/>
      </c>
      <c r="CC154" s="151" t="str">
        <f t="array" ref="CC154">IFERROR(INDEX([1]!SAN[DK_nr],MATCH(1,('[1]3.2'!$AM154=[1]!SAN[RAS])*('[1]3.2'!CC$7=[1]SAN!$B$5:$B$154),0)),"")</f>
        <v/>
      </c>
      <c r="CD154" s="151" t="str">
        <f t="array" ref="CD154">IFERROR(INDEX([1]!SAN[DK_nr],MATCH(1,('[1]3.2'!$AM154=[1]!SAN[RAS])*('[1]3.2'!CD$7=[1]SAN!$B$5:$B$154),0)),"")</f>
        <v/>
      </c>
      <c r="CE154" s="151" t="str">
        <f t="array" ref="CE154">IFERROR(INDEX([1]!SAN[DK_nr],MATCH(1,('[1]3.2'!$AM154=[1]!SAN[RAS])*('[1]3.2'!CE$7=[1]SAN!$B$5:$B$154),0)),"")</f>
        <v/>
      </c>
      <c r="CF154" s="151" t="str">
        <f t="array" ref="CF154">IFERROR(INDEX([1]!SAN[DK_nr],MATCH(1,('[1]3.2'!$AM154=[1]!SAN[RAS])*('[1]3.2'!CF$7=[1]SAN!$B$5:$B$154),0)),"")</f>
        <v/>
      </c>
      <c r="CG154" s="151" t="str">
        <f t="array" ref="CG154">IFERROR(INDEX([1]!SAN[DK_nr],MATCH(1,('[1]3.2'!$AM154=[1]!SAN[RAS])*('[1]3.2'!CG$7=[1]SAN!$B$5:$B$154),0)),"")</f>
        <v/>
      </c>
      <c r="CH154" s="151" t="str">
        <f t="array" ref="CH154">IFERROR(INDEX([1]!SAN[DK_nr],MATCH(1,('[1]3.2'!$AM154=[1]!SAN[RAS])*('[1]3.2'!CH$7=[1]SAN!$B$5:$B$154),0)),"")</f>
        <v/>
      </c>
      <c r="CI154" s="151" t="str">
        <f t="array" ref="CI154">IFERROR(INDEX([1]!SAN[DK_nr],MATCH(1,('[1]3.2'!$AM154=[1]!SAN[RAS])*('[1]3.2'!CI$7=[1]SAN!$B$5:$B$154),0)),"")</f>
        <v/>
      </c>
      <c r="CJ154" s="151" t="str">
        <f t="array" ref="CJ154">IFERROR(INDEX([1]!SAN[DK_nr],MATCH(1,('[1]3.2'!$AM154=[1]!SAN[RAS])*('[1]3.2'!CJ$7=[1]SAN!$B$5:$B$154),0)),"")</f>
        <v/>
      </c>
      <c r="CK154" s="151" t="str">
        <f t="array" ref="CK154">IFERROR(INDEX([1]!SAN[DK_nr],MATCH(1,('[1]3.2'!$AM154=[1]!SAN[RAS])*('[1]3.2'!CK$7=[1]SAN!$B$5:$B$154),0)),"")</f>
        <v/>
      </c>
      <c r="CL154" s="151" t="str">
        <f t="array" ref="CL154">IFERROR(INDEX([1]!SAN[DK_nr],MATCH(1,('[1]3.2'!$AM154=[1]!SAN[RAS])*('[1]3.2'!CL$7=[1]SAN!$B$5:$B$154),0)),"")</f>
        <v/>
      </c>
      <c r="CM154" s="151" t="str">
        <f t="array" ref="CM154">IFERROR(INDEX([1]!SAN[DK_nr],MATCH(1,('[1]3.2'!$AM154=[1]!SAN[RAS])*('[1]3.2'!CM$7=[1]SAN!$B$5:$B$154),0)),"")</f>
        <v/>
      </c>
      <c r="CN154" s="151" t="str">
        <f t="array" ref="CN154">IFERROR(INDEX([1]!SAN[DK_nr],MATCH(1,('[1]3.2'!$AM154=[1]!SAN[RAS])*('[1]3.2'!CN$7=[1]SAN!$B$5:$B$154),0)),"")</f>
        <v/>
      </c>
      <c r="CO154" s="151" t="str">
        <f t="array" ref="CO154">IFERROR(INDEX([1]!SAN[DK_nr],MATCH(1,('[1]3.2'!$AM154=[1]!SAN[RAS])*('[1]3.2'!CO$7=[1]SAN!$B$5:$B$154),0)),"")</f>
        <v/>
      </c>
      <c r="CP154" s="151" t="str">
        <f t="array" ref="CP154">IFERROR(INDEX([1]!SAN[DK_nr],MATCH(1,('[1]3.2'!$AM154=[1]!SAN[RAS])*('[1]3.2'!CP$7=[1]SAN!$B$5:$B$154),0)),"")</f>
        <v/>
      </c>
      <c r="CQ154" s="151" t="str">
        <f t="array" ref="CQ154">IFERROR(INDEX([1]!SAN[DK_nr],MATCH(1,('[1]3.2'!$AM154=[1]!SAN[RAS])*('[1]3.2'!CQ$7=[1]SAN!$B$5:$B$154),0)),"")</f>
        <v/>
      </c>
      <c r="CR154" s="151" t="str">
        <f t="array" ref="CR154">IFERROR(INDEX([1]!SAN[DK_nr],MATCH(1,('[1]3.2'!$AM154=[1]!SAN[RAS])*('[1]3.2'!CR$7=[1]SAN!$B$5:$B$154),0)),"")</f>
        <v/>
      </c>
      <c r="CS154" s="151" t="str">
        <f t="array" ref="CS154">IFERROR(INDEX([1]!SAN[DK_nr],MATCH(1,('[1]3.2'!$AM154=[1]!SAN[RAS])*('[1]3.2'!CS$7=[1]SAN!$B$5:$B$154),0)),"")</f>
        <v/>
      </c>
      <c r="CT154" s="151" t="str">
        <f t="array" ref="CT154">IFERROR(INDEX([1]!SAN[DK_nr],MATCH(1,('[1]3.2'!$AM154=[1]!SAN[RAS])*('[1]3.2'!CT$7=[1]SAN!$B$5:$B$154),0)),"")</f>
        <v/>
      </c>
      <c r="CU154" s="151" t="str">
        <f t="array" ref="CU154">IFERROR(INDEX([1]!SAN[DK_nr],MATCH(1,('[1]3.2'!$AM154=[1]!SAN[RAS])*('[1]3.2'!CU$7=[1]SAN!$B$5:$B$154),0)),"")</f>
        <v/>
      </c>
      <c r="CV154" s="151" t="str">
        <f t="array" ref="CV154">IFERROR(INDEX([1]!SAN[DK_nr],MATCH(1,('[1]3.2'!$AM154=[1]!SAN[RAS])*('[1]3.2'!CV$7=[1]SAN!$B$5:$B$154),0)),"")</f>
        <v/>
      </c>
      <c r="CW154" s="151" t="str">
        <f t="array" ref="CW154">IFERROR(INDEX([1]!SAN[DK_nr],MATCH(1,('[1]3.2'!$AM154=[1]!SAN[RAS])*('[1]3.2'!CW$7=[1]SAN!$B$5:$B$154),0)),"")</f>
        <v/>
      </c>
      <c r="CX154" s="151" t="str">
        <f t="array" ref="CX154">IFERROR(INDEX([1]!SAN[DK_nr],MATCH(1,('[1]3.2'!$AM154=[1]!SAN[RAS])*('[1]3.2'!CX$7=[1]SAN!$B$5:$B$154),0)),"")</f>
        <v/>
      </c>
      <c r="CY154" s="151" t="str">
        <f t="array" ref="CY154">IFERROR(INDEX([1]!SAN[DK_nr],MATCH(1,('[1]3.2'!$AM154=[1]!SAN[RAS])*('[1]3.2'!CY$7=[1]SAN!$B$5:$B$154),0)),"")</f>
        <v/>
      </c>
      <c r="CZ154" s="151" t="str">
        <f t="array" ref="CZ154">IFERROR(INDEX([1]!SAN[DK_nr],MATCH(1,('[1]3.2'!$AM154=[1]!SAN[RAS])*('[1]3.2'!CZ$7=[1]SAN!$B$5:$B$154),0)),"")</f>
        <v/>
      </c>
      <c r="DA154" s="151" t="str">
        <f t="array" ref="DA154">IFERROR(INDEX([1]!SAN[DK_nr],MATCH(1,('[1]3.2'!$AM154=[1]!SAN[RAS])*('[1]3.2'!DA$7=[1]SAN!$B$5:$B$154),0)),"")</f>
        <v/>
      </c>
      <c r="DB154" s="151" t="str">
        <f t="array" ref="DB154">IFERROR(INDEX([1]!SAN[DK_nr],MATCH(1,('[1]3.2'!$AM154=[1]!SAN[RAS])*('[1]3.2'!DB$7=[1]SAN!$B$5:$B$154),0)),"")</f>
        <v/>
      </c>
      <c r="DC154" s="151" t="str">
        <f t="array" ref="DC154">IFERROR(INDEX([1]!SAN[DK_nr],MATCH(1,('[1]3.2'!$AM154=[1]!SAN[RAS])*('[1]3.2'!DC$7=[1]SAN!$B$5:$B$154),0)),"")</f>
        <v/>
      </c>
      <c r="DD154" s="151" t="str">
        <f t="array" ref="DD154">IFERROR(INDEX([1]!SAN[DK_nr],MATCH(1,('[1]3.2'!$AM154=[1]!SAN[RAS])*('[1]3.2'!DD$7=[1]SAN!$B$5:$B$154),0)),"")</f>
        <v/>
      </c>
      <c r="DE154" s="151" t="str">
        <f t="array" ref="DE154">IFERROR(INDEX([1]!SAN[DK_nr],MATCH(1,('[1]3.2'!$AM154=[1]!SAN[RAS])*('[1]3.2'!DE$7=[1]SAN!$B$5:$B$154),0)),"")</f>
        <v/>
      </c>
      <c r="DF154" s="151" t="str">
        <f t="array" ref="DF154">IFERROR(INDEX([1]!SAN[DK_nr],MATCH(1,('[1]3.2'!$AM154=[1]!SAN[RAS])*('[1]3.2'!DF$7=[1]SAN!$B$5:$B$154),0)),"")</f>
        <v/>
      </c>
      <c r="DG154" s="151" t="str">
        <f t="array" ref="DG154">IFERROR(INDEX([1]!SAN[DK_nr],MATCH(1,('[1]3.2'!$AM154=[1]!SAN[RAS])*('[1]3.2'!DG$7=[1]SAN!$B$5:$B$154),0)),"")</f>
        <v/>
      </c>
      <c r="DH154" s="151" t="str">
        <f t="array" ref="DH154">IFERROR(INDEX([1]!SAN[DK_nr],MATCH(1,('[1]3.2'!$AM154=[1]!SAN[RAS])*('[1]3.2'!DH$7=[1]SAN!$B$5:$B$154),0)),"")</f>
        <v/>
      </c>
      <c r="DI154" s="151" t="str">
        <f t="array" ref="DI154">IFERROR(INDEX([1]!SAN[DK_nr],MATCH(1,('[1]3.2'!$AM154=[1]!SAN[RAS])*('[1]3.2'!DI$7=[1]SAN!$B$5:$B$154),0)),"")</f>
        <v/>
      </c>
      <c r="DJ154" s="151" t="str">
        <f t="array" ref="DJ154">IFERROR(INDEX([1]!SAN[DK_nr],MATCH(1,('[1]3.2'!$AM154=[1]!SAN[RAS])*('[1]3.2'!DJ$7=[1]SAN!$B$5:$B$154),0)),"")</f>
        <v/>
      </c>
      <c r="DK154" s="151" t="str">
        <f t="array" ref="DK154">IFERROR(INDEX([1]!SAN[DK_nr],MATCH(1,('[1]3.2'!$AM154=[1]!SAN[RAS])*('[1]3.2'!DK$7=[1]SAN!$B$5:$B$154),0)),"")</f>
        <v/>
      </c>
      <c r="DL154" s="151" t="str">
        <f t="array" ref="DL154">IFERROR(INDEX([1]!SAN[DK_nr],MATCH(1,('[1]3.2'!$AM154=[1]!SAN[RAS])*('[1]3.2'!DL$7=[1]SAN!$B$5:$B$154),0)),"")</f>
        <v/>
      </c>
      <c r="DM154" s="151" t="str">
        <f t="array" ref="DM154">IFERROR(INDEX([1]!SAN[DK_nr],MATCH(1,('[1]3.2'!$AM154=[1]!SAN[RAS])*('[1]3.2'!DM$7=[1]SAN!$B$5:$B$154),0)),"")</f>
        <v/>
      </c>
      <c r="DN154" s="151" t="str">
        <f t="array" ref="DN154">IFERROR(INDEX([1]!SAN[DK_nr],MATCH(1,('[1]3.2'!$AM154=[1]!SAN[RAS])*('[1]3.2'!DN$7=[1]SAN!$B$5:$B$154),0)),"")</f>
        <v/>
      </c>
      <c r="DO154" s="151" t="str">
        <f t="array" ref="DO154">IFERROR(INDEX([1]!SAN[DK_nr],MATCH(1,('[1]3.2'!$AM154=[1]!SAN[RAS])*('[1]3.2'!DO$7=[1]SAN!$B$5:$B$154),0)),"")</f>
        <v/>
      </c>
      <c r="DP154" s="151" t="str">
        <f t="array" ref="DP154">IFERROR(INDEX([1]!SAN[DK_nr],MATCH(1,('[1]3.2'!$AM154=[1]!SAN[RAS])*('[1]3.2'!DP$7=[1]SAN!$B$5:$B$154),0)),"")</f>
        <v/>
      </c>
      <c r="DQ154" s="151" t="str">
        <f t="array" ref="DQ154">IFERROR(INDEX([1]!SAN[DK_nr],MATCH(1,('[1]3.2'!$AM154=[1]!SAN[RAS])*('[1]3.2'!DQ$7=[1]SAN!$B$5:$B$154),0)),"")</f>
        <v/>
      </c>
      <c r="DR154" s="151" t="str">
        <f t="array" ref="DR154">IFERROR(INDEX([1]!SAN[DK_nr],MATCH(1,('[1]3.2'!$AM154=[1]!SAN[RAS])*('[1]3.2'!DR$7=[1]SAN!$B$5:$B$154),0)),"")</f>
        <v/>
      </c>
      <c r="DS154" s="151" t="str">
        <f t="array" ref="DS154">IFERROR(INDEX([1]!SAN[DK_nr],MATCH(1,('[1]3.2'!$AM154=[1]!SAN[RAS])*('[1]3.2'!DS$7=[1]SAN!$B$5:$B$154),0)),"")</f>
        <v/>
      </c>
      <c r="DT154" s="151" t="str">
        <f t="array" ref="DT154">IFERROR(INDEX([1]!SAN[DK_nr],MATCH(1,('[1]3.2'!$AM154=[1]!SAN[RAS])*('[1]3.2'!DT$7=[1]SAN!$B$5:$B$154),0)),"")</f>
        <v/>
      </c>
      <c r="DU154" s="151" t="str">
        <f t="array" ref="DU154">IFERROR(INDEX([1]!SAN[DK_nr],MATCH(1,('[1]3.2'!$AM154=[1]!SAN[RAS])*('[1]3.2'!DU$7=[1]SAN!$B$5:$B$154),0)),"")</f>
        <v/>
      </c>
      <c r="DV154" s="151" t="str">
        <f t="array" ref="DV154">IFERROR(INDEX([1]!SAN[DK_nr],MATCH(1,('[1]3.2'!$AM154=[1]!SAN[RAS])*('[1]3.2'!DV$7=[1]SAN!$B$5:$B$154),0)),"")</f>
        <v/>
      </c>
      <c r="DW154" s="151" t="str">
        <f t="array" ref="DW154">IFERROR(INDEX([1]!SAN[DK_nr],MATCH(1,('[1]3.2'!$AM154=[1]!SAN[RAS])*('[1]3.2'!DW$7=[1]SAN!$B$5:$B$154),0)),"")</f>
        <v/>
      </c>
      <c r="DX154" s="151" t="str">
        <f t="array" ref="DX154">IFERROR(INDEX([1]!SAN[DK_nr],MATCH(1,('[1]3.2'!$AM154=[1]!SAN[RAS])*('[1]3.2'!DX$7=[1]SAN!$B$5:$B$154),0)),"")</f>
        <v/>
      </c>
      <c r="DY154" s="151" t="str">
        <f t="array" ref="DY154">IFERROR(INDEX([1]!SAN[DK_nr],MATCH(1,('[1]3.2'!$AM154=[1]!SAN[RAS])*('[1]3.2'!DY$7=[1]SAN!$B$5:$B$154),0)),"")</f>
        <v/>
      </c>
      <c r="DZ154" s="151" t="str">
        <f t="array" ref="DZ154">IFERROR(INDEX([1]!SAN[DK_nr],MATCH(1,('[1]3.2'!$AM154=[1]!SAN[RAS])*('[1]3.2'!DZ$7=[1]SAN!$B$5:$B$154),0)),"")</f>
        <v/>
      </c>
      <c r="EA154" s="151" t="str">
        <f t="array" ref="EA154">IFERROR(INDEX([1]!SAN[DK_nr],MATCH(1,('[1]3.2'!$AM154=[1]!SAN[RAS])*('[1]3.2'!EA$7=[1]SAN!$B$5:$B$154),0)),"")</f>
        <v/>
      </c>
      <c r="EB154" s="151" t="str">
        <f t="array" ref="EB154">IFERROR(INDEX([1]!SAN[DK_nr],MATCH(1,('[1]3.2'!$AM154=[1]!SAN[RAS])*('[1]3.2'!EB$7=[1]SAN!$B$5:$B$154),0)),"")</f>
        <v/>
      </c>
    </row>
    <row r="155" spans="2:138" ht="12.2" customHeight="1" x14ac:dyDescent="0.2">
      <c r="B155" s="168" t="s">
        <v>742</v>
      </c>
      <c r="C155" s="169" t="s">
        <v>743</v>
      </c>
      <c r="D155" s="170" t="str">
        <f t="shared" si="14"/>
        <v xml:space="preserve">                                                                                        </v>
      </c>
      <c r="E155" s="171" t="e">
        <f>+SUMIFS([1]!Sanaudos[Suma],[1]!Sanaudos[Pagal DK RAS],$AM155)</f>
        <v>#REF!</v>
      </c>
      <c r="F155" s="171"/>
      <c r="G155" s="171"/>
      <c r="H155" s="171"/>
      <c r="I155" s="171"/>
      <c r="J155" s="171" t="e">
        <f>+SUMIFS([1]!Sanaudos_kor[Suma],[1]!Sanaudos_kor[RAS],$AM155,[1]!Sanaudos_kor[KOR_nr],J$1)</f>
        <v>#REF!</v>
      </c>
      <c r="K155" s="171" t="e">
        <f>+SUMIFS([1]!Sanaudos_kor[Suma],[1]!Sanaudos_kor[RAS],$AM155,[1]!Sanaudos_kor[KOR_nr],K$1)</f>
        <v>#REF!</v>
      </c>
      <c r="L155" s="171" t="e">
        <f>+SUMIFS([1]!Sanaudos_kor[Suma],[1]!Sanaudos_kor[RAS],$AM155,[1]!Sanaudos_kor[KOR_nr],L$1)</f>
        <v>#REF!</v>
      </c>
      <c r="M155" s="171" t="e">
        <f>+SUMIFS([1]!Sanaudos_kor[Suma],[1]!Sanaudos_kor[RAS],$AM155,[1]!Sanaudos_kor[KOR_nr],M$1)</f>
        <v>#REF!</v>
      </c>
      <c r="N155" s="171" t="e">
        <f>+SUMIFS([1]!Sanaudos_kor[Suma],[1]!Sanaudos_kor[RAS],$AM155,[1]!Sanaudos_kor[KOR_nr],N$1)</f>
        <v>#REF!</v>
      </c>
      <c r="O155" s="171" t="e">
        <f>+SUMIFS([1]!Sanaudos_kor[Suma],[1]!Sanaudos_kor[RAS],$AM155,[1]!Sanaudos_kor[KOR_nr],O$1)</f>
        <v>#REF!</v>
      </c>
      <c r="P155" s="171" t="e">
        <f>+SUMIFS([1]!Sanaudos_kor[Suma],[1]!Sanaudos_kor[RAS],$AM155,[1]!Sanaudos_kor[KOR_nr],P$1)</f>
        <v>#REF!</v>
      </c>
      <c r="Q155" s="171" t="e">
        <f>+SUMIFS([1]!Sanaudos_kor[Suma],[1]!Sanaudos_kor[RAS],$AM155,[1]!Sanaudos_kor[KOR_nr],Q$1)</f>
        <v>#REF!</v>
      </c>
      <c r="R155" s="171" t="e">
        <f>+SUMIFS([1]!Sanaudos_kor[Suma],[1]!Sanaudos_kor[RAS],$AM155,[1]!Sanaudos_kor[KOR_nr],R$1)</f>
        <v>#REF!</v>
      </c>
      <c r="S155" s="171" t="e">
        <f>+SUMIFS([1]!Sanaudos_kor[Suma],[1]!Sanaudos_kor[RAS],$AM155,[1]!Sanaudos_kor[KOR_nr],S$1)</f>
        <v>#REF!</v>
      </c>
      <c r="T155" s="171" t="e">
        <f>+SUMIFS([1]!Sanaudos_kor[Suma],[1]!Sanaudos_kor[RAS],$AM155,[1]!Sanaudos_kor[KOR_nr],T$1)</f>
        <v>#REF!</v>
      </c>
      <c r="U155" s="171" t="e">
        <f>+SUMIFS([1]!Sanaudos_kor[Suma],[1]!Sanaudos_kor[RAS],$AM155,[1]!Sanaudos_kor[KOR_nr],U$1)</f>
        <v>#REF!</v>
      </c>
      <c r="V155" s="171" t="e">
        <f>+SUMIFS([1]!Sanaudos_kor[Suma],[1]!Sanaudos_kor[RAS],$AM155,[1]!Sanaudos_kor[KOR_nr],V$1)</f>
        <v>#REF!</v>
      </c>
      <c r="W155" s="171" t="e">
        <f>+SUMIFS([1]!Sanaudos_kor[Suma],[1]!Sanaudos_kor[RAS],$AM155,[1]!Sanaudos_kor[KOR_nr],W$1)</f>
        <v>#REF!</v>
      </c>
      <c r="X155" s="171" t="e">
        <f>+SUMIFS([1]!Sanaudos_kor[Suma],[1]!Sanaudos_kor[RAS],$AM155,[1]!Sanaudos_kor[KOR_nr],X$1)</f>
        <v>#REF!</v>
      </c>
      <c r="Y155" s="171" t="e">
        <f>+SUMIFS([1]!Sanaudos_kor[Suma],[1]!Sanaudos_kor[RAS],$AM155,[1]!Sanaudos_kor[KOR_nr],Y$1)</f>
        <v>#REF!</v>
      </c>
      <c r="Z155" s="171" t="e">
        <f>+SUMIFS([1]!Sanaudos_kor[Suma],[1]!Sanaudos_kor[RAS],$AM155,[1]!Sanaudos_kor[KOR_nr],Z$1)</f>
        <v>#REF!</v>
      </c>
      <c r="AA155" s="171" t="e">
        <f>+SUMIFS([1]!Sanaudos_kor[Suma],[1]!Sanaudos_kor[RAS],$AM155,[1]!Sanaudos_kor[KOR_nr],AA$1)</f>
        <v>#REF!</v>
      </c>
      <c r="AB155" s="171" t="e">
        <f>+SUMIFS([1]!Sanaudos_kor[Suma],[1]!Sanaudos_kor[RAS],$AM155,[1]!Sanaudos_kor[KOR_nr],AB$1)</f>
        <v>#REF!</v>
      </c>
      <c r="AC155" s="171" t="e">
        <f>+SUMIFS([1]!Sanaudos_kor[Suma],[1]!Sanaudos_kor[RAS],$AM155,[1]!Sanaudos_kor[KOR_nr],AC$1)</f>
        <v>#REF!</v>
      </c>
      <c r="AD155" s="171" t="e">
        <f>+SUMIFS([1]!Sanaudos_kor[Suma],[1]!Sanaudos_kor[RAS],$AM155,[1]!Sanaudos_kor[KOR_nr],AD$1)</f>
        <v>#REF!</v>
      </c>
      <c r="AE155" s="171" t="e">
        <f>+SUMIFS([1]!Sanaudos_kor[Suma],[1]!Sanaudos_kor[RAS],$AM155,[1]!Sanaudos_kor[KOR_nr],AE$1)</f>
        <v>#REF!</v>
      </c>
      <c r="AF155" s="171" t="e">
        <f t="shared" si="12"/>
        <v>#REF!</v>
      </c>
      <c r="AG155" s="538"/>
      <c r="AL155" s="172">
        <f>+'[1]3.pagrindinis'!A158</f>
        <v>1500</v>
      </c>
      <c r="AM155" s="172">
        <f>+'[1]3.pagrindinis'!B158</f>
        <v>1513</v>
      </c>
      <c r="AN155" s="166" t="e">
        <f>+SUMIFS('[1]5'!$M$8:$M$158,'[1]5'!$C$8:$C$158,$AM155)</f>
        <v>#VALUE!</v>
      </c>
      <c r="AO155" s="167" t="e">
        <f t="shared" si="13"/>
        <v>#VALUE!</v>
      </c>
      <c r="AR155" s="151" t="str">
        <f t="array" ref="AR155">IFERROR(INDEX([1]!SAN[DK_nr],MATCH(1,('[1]3.2'!$AM155=[1]!SAN[RAS])*('[1]3.2'!AR$7=[1]SAN!$B$5:$B$154),0)),"")</f>
        <v/>
      </c>
      <c r="AS155" s="151" t="str">
        <f t="array" ref="AS155">IFERROR(INDEX([1]!SAN[DK_nr],MATCH(1,('[1]3.2'!$AM155=[1]!SAN[RAS])*('[1]3.2'!AS$7=[1]SAN!$B$5:$B$154),0)),"")</f>
        <v/>
      </c>
      <c r="AT155" s="151" t="str">
        <f t="array" ref="AT155">IFERROR(INDEX([1]!SAN[DK_nr],MATCH(1,('[1]3.2'!$AM155=[1]!SAN[RAS])*('[1]3.2'!AT$7=[1]SAN!$B$5:$B$154),0)),"")</f>
        <v/>
      </c>
      <c r="AU155" s="151" t="str">
        <f t="array" ref="AU155">IFERROR(INDEX([1]!SAN[DK_nr],MATCH(1,('[1]3.2'!$AM155=[1]!SAN[RAS])*('[1]3.2'!AU$7=[1]SAN!$B$5:$B$154),0)),"")</f>
        <v/>
      </c>
      <c r="AV155" s="151" t="str">
        <f t="array" ref="AV155">IFERROR(INDEX([1]!SAN[DK_nr],MATCH(1,('[1]3.2'!$AM155=[1]!SAN[RAS])*('[1]3.2'!AV$7=[1]SAN!$B$5:$B$154),0)),"")</f>
        <v/>
      </c>
      <c r="AW155" s="151" t="str">
        <f t="array" ref="AW155">IFERROR(INDEX([1]!SAN[DK_nr],MATCH(1,('[1]3.2'!$AM155=[1]!SAN[RAS])*('[1]3.2'!AW$7=[1]SAN!$B$5:$B$154),0)),"")</f>
        <v/>
      </c>
      <c r="AX155" s="151" t="str">
        <f t="array" ref="AX155">IFERROR(INDEX([1]!SAN[DK_nr],MATCH(1,('[1]3.2'!$AM155=[1]!SAN[RAS])*('[1]3.2'!AX$7=[1]SAN!$B$5:$B$154),0)),"")</f>
        <v/>
      </c>
      <c r="AY155" s="151" t="str">
        <f t="array" ref="AY155">IFERROR(INDEX([1]!SAN[DK_nr],MATCH(1,('[1]3.2'!$AM155=[1]!SAN[RAS])*('[1]3.2'!AY$7=[1]SAN!$B$5:$B$154),0)),"")</f>
        <v/>
      </c>
      <c r="AZ155" s="151" t="str">
        <f t="array" ref="AZ155">IFERROR(INDEX([1]!SAN[DK_nr],MATCH(1,('[1]3.2'!$AM155=[1]!SAN[RAS])*('[1]3.2'!AZ$7=[1]SAN!$B$5:$B$154),0)),"")</f>
        <v/>
      </c>
      <c r="BA155" s="151" t="str">
        <f t="array" ref="BA155">IFERROR(INDEX([1]!SAN[DK_nr],MATCH(1,('[1]3.2'!$AM155=[1]!SAN[RAS])*('[1]3.2'!BA$7=[1]SAN!$B$5:$B$154),0)),"")</f>
        <v/>
      </c>
      <c r="BB155" s="151" t="str">
        <f t="array" ref="BB155">IFERROR(INDEX([1]!SAN[DK_nr],MATCH(1,('[1]3.2'!$AM155=[1]!SAN[RAS])*('[1]3.2'!BB$7=[1]SAN!$B$5:$B$154),0)),"")</f>
        <v/>
      </c>
      <c r="BC155" s="151" t="str">
        <f t="array" ref="BC155">IFERROR(INDEX([1]!SAN[DK_nr],MATCH(1,('[1]3.2'!$AM155=[1]!SAN[RAS])*('[1]3.2'!BC$7=[1]SAN!$B$5:$B$154),0)),"")</f>
        <v/>
      </c>
      <c r="BD155" s="151" t="str">
        <f t="array" ref="BD155">IFERROR(INDEX([1]!SAN[DK_nr],MATCH(1,('[1]3.2'!$AM155=[1]!SAN[RAS])*('[1]3.2'!BD$7=[1]SAN!$B$5:$B$154),0)),"")</f>
        <v/>
      </c>
      <c r="BE155" s="151" t="str">
        <f t="array" ref="BE155">IFERROR(INDEX([1]!SAN[DK_nr],MATCH(1,('[1]3.2'!$AM155=[1]!SAN[RAS])*('[1]3.2'!BE$7=[1]SAN!$B$5:$B$154),0)),"")</f>
        <v/>
      </c>
      <c r="BF155" s="151" t="str">
        <f t="array" ref="BF155">IFERROR(INDEX([1]!SAN[DK_nr],MATCH(1,('[1]3.2'!$AM155=[1]!SAN[RAS])*('[1]3.2'!BF$7=[1]SAN!$B$5:$B$154),0)),"")</f>
        <v/>
      </c>
      <c r="BG155" s="151" t="str">
        <f t="array" ref="BG155">IFERROR(INDEX([1]!SAN[DK_nr],MATCH(1,('[1]3.2'!$AM155=[1]!SAN[RAS])*('[1]3.2'!BG$7=[1]SAN!$B$5:$B$154),0)),"")</f>
        <v/>
      </c>
      <c r="BH155" s="151" t="str">
        <f t="array" ref="BH155">IFERROR(INDEX([1]!SAN[DK_nr],MATCH(1,('[1]3.2'!$AM155=[1]!SAN[RAS])*('[1]3.2'!BH$7=[1]SAN!$B$5:$B$154),0)),"")</f>
        <v/>
      </c>
      <c r="BI155" s="151" t="str">
        <f t="array" ref="BI155">IFERROR(INDEX([1]!SAN[DK_nr],MATCH(1,('[1]3.2'!$AM155=[1]!SAN[RAS])*('[1]3.2'!BI$7=[1]SAN!$B$5:$B$154),0)),"")</f>
        <v/>
      </c>
      <c r="BJ155" s="151" t="str">
        <f t="array" ref="BJ155">IFERROR(INDEX([1]!SAN[DK_nr],MATCH(1,('[1]3.2'!$AM155=[1]!SAN[RAS])*('[1]3.2'!BJ$7=[1]SAN!$B$5:$B$154),0)),"")</f>
        <v/>
      </c>
      <c r="BK155" s="151" t="str">
        <f t="array" ref="BK155">IFERROR(INDEX([1]!SAN[DK_nr],MATCH(1,('[1]3.2'!$AM155=[1]!SAN[RAS])*('[1]3.2'!BK$7=[1]SAN!$B$5:$B$154),0)),"")</f>
        <v/>
      </c>
      <c r="BL155" s="151" t="str">
        <f t="array" ref="BL155">IFERROR(INDEX([1]!SAN[DK_nr],MATCH(1,('[1]3.2'!$AM155=[1]!SAN[RAS])*('[1]3.2'!BL$7=[1]SAN!$B$5:$B$154),0)),"")</f>
        <v/>
      </c>
      <c r="BM155" s="151" t="str">
        <f t="array" ref="BM155">IFERROR(INDEX([1]!SAN[DK_nr],MATCH(1,('[1]3.2'!$AM155=[1]!SAN[RAS])*('[1]3.2'!BM$7=[1]SAN!$B$5:$B$154),0)),"")</f>
        <v/>
      </c>
      <c r="BN155" s="151" t="str">
        <f t="array" ref="BN155">IFERROR(INDEX([1]!SAN[DK_nr],MATCH(1,('[1]3.2'!$AM155=[1]!SAN[RAS])*('[1]3.2'!BN$7=[1]SAN!$B$5:$B$154),0)),"")</f>
        <v/>
      </c>
      <c r="BO155" s="151" t="str">
        <f t="array" ref="BO155">IFERROR(INDEX([1]!SAN[DK_nr],MATCH(1,('[1]3.2'!$AM155=[1]!SAN[RAS])*('[1]3.2'!BO$7=[1]SAN!$B$5:$B$154),0)),"")</f>
        <v/>
      </c>
      <c r="BP155" s="151" t="str">
        <f t="array" ref="BP155">IFERROR(INDEX([1]!SAN[DK_nr],MATCH(1,('[1]3.2'!$AM155=[1]!SAN[RAS])*('[1]3.2'!BP$7=[1]SAN!$B$5:$B$154),0)),"")</f>
        <v/>
      </c>
      <c r="BQ155" s="151" t="str">
        <f t="array" ref="BQ155">IFERROR(INDEX([1]!SAN[DK_nr],MATCH(1,('[1]3.2'!$AM155=[1]!SAN[RAS])*('[1]3.2'!BQ$7=[1]SAN!$B$5:$B$154),0)),"")</f>
        <v/>
      </c>
      <c r="BR155" s="151" t="str">
        <f t="array" ref="BR155">IFERROR(INDEX([1]!SAN[DK_nr],MATCH(1,('[1]3.2'!$AM155=[1]!SAN[RAS])*('[1]3.2'!BR$7=[1]SAN!$B$5:$B$154),0)),"")</f>
        <v/>
      </c>
      <c r="BS155" s="151" t="str">
        <f t="array" ref="BS155">IFERROR(INDEX([1]!SAN[DK_nr],MATCH(1,('[1]3.2'!$AM155=[1]!SAN[RAS])*('[1]3.2'!BS$7=[1]SAN!$B$5:$B$154),0)),"")</f>
        <v/>
      </c>
      <c r="BT155" s="151" t="str">
        <f t="array" ref="BT155">IFERROR(INDEX([1]!SAN[DK_nr],MATCH(1,('[1]3.2'!$AM155=[1]!SAN[RAS])*('[1]3.2'!BT$7=[1]SAN!$B$5:$B$154),0)),"")</f>
        <v/>
      </c>
      <c r="BU155" s="151" t="str">
        <f t="array" ref="BU155">IFERROR(INDEX([1]!SAN[DK_nr],MATCH(1,('[1]3.2'!$AM155=[1]!SAN[RAS])*('[1]3.2'!BU$7=[1]SAN!$B$5:$B$154),0)),"")</f>
        <v/>
      </c>
      <c r="BV155" s="151" t="str">
        <f t="array" ref="BV155">IFERROR(INDEX([1]!SAN[DK_nr],MATCH(1,('[1]3.2'!$AM155=[1]!SAN[RAS])*('[1]3.2'!BV$7=[1]SAN!$B$5:$B$154),0)),"")</f>
        <v/>
      </c>
      <c r="BW155" s="151" t="str">
        <f t="array" ref="BW155">IFERROR(INDEX([1]!SAN[DK_nr],MATCH(1,('[1]3.2'!$AM155=[1]!SAN[RAS])*('[1]3.2'!BW$7=[1]SAN!$B$5:$B$154),0)),"")</f>
        <v/>
      </c>
      <c r="BX155" s="151" t="str">
        <f t="array" ref="BX155">IFERROR(INDEX([1]!SAN[DK_nr],MATCH(1,('[1]3.2'!$AM155=[1]!SAN[RAS])*('[1]3.2'!BX$7=[1]SAN!$B$5:$B$154),0)),"")</f>
        <v/>
      </c>
      <c r="BY155" s="151" t="str">
        <f t="array" ref="BY155">IFERROR(INDEX([1]!SAN[DK_nr],MATCH(1,('[1]3.2'!$AM155=[1]!SAN[RAS])*('[1]3.2'!BY$7=[1]SAN!$B$5:$B$154),0)),"")</f>
        <v/>
      </c>
      <c r="BZ155" s="151" t="str">
        <f t="array" ref="BZ155">IFERROR(INDEX([1]!SAN[DK_nr],MATCH(1,('[1]3.2'!$AM155=[1]!SAN[RAS])*('[1]3.2'!BZ$7=[1]SAN!$B$5:$B$154),0)),"")</f>
        <v/>
      </c>
      <c r="CA155" s="151" t="str">
        <f t="array" ref="CA155">IFERROR(INDEX([1]!SAN[DK_nr],MATCH(1,('[1]3.2'!$AM155=[1]!SAN[RAS])*('[1]3.2'!CA$7=[1]SAN!$B$5:$B$154),0)),"")</f>
        <v/>
      </c>
      <c r="CB155" s="151" t="str">
        <f t="array" ref="CB155">IFERROR(INDEX([1]!SAN[DK_nr],MATCH(1,('[1]3.2'!$AM155=[1]!SAN[RAS])*('[1]3.2'!CB$7=[1]SAN!$B$5:$B$154),0)),"")</f>
        <v/>
      </c>
      <c r="CC155" s="151" t="str">
        <f t="array" ref="CC155">IFERROR(INDEX([1]!SAN[DK_nr],MATCH(1,('[1]3.2'!$AM155=[1]!SAN[RAS])*('[1]3.2'!CC$7=[1]SAN!$B$5:$B$154),0)),"")</f>
        <v/>
      </c>
      <c r="CD155" s="151" t="str">
        <f t="array" ref="CD155">IFERROR(INDEX([1]!SAN[DK_nr],MATCH(1,('[1]3.2'!$AM155=[1]!SAN[RAS])*('[1]3.2'!CD$7=[1]SAN!$B$5:$B$154),0)),"")</f>
        <v/>
      </c>
      <c r="CE155" s="151" t="str">
        <f t="array" ref="CE155">IFERROR(INDEX([1]!SAN[DK_nr],MATCH(1,('[1]3.2'!$AM155=[1]!SAN[RAS])*('[1]3.2'!CE$7=[1]SAN!$B$5:$B$154),0)),"")</f>
        <v/>
      </c>
      <c r="CF155" s="151" t="str">
        <f t="array" ref="CF155">IFERROR(INDEX([1]!SAN[DK_nr],MATCH(1,('[1]3.2'!$AM155=[1]!SAN[RAS])*('[1]3.2'!CF$7=[1]SAN!$B$5:$B$154),0)),"")</f>
        <v/>
      </c>
      <c r="CG155" s="151" t="str">
        <f t="array" ref="CG155">IFERROR(INDEX([1]!SAN[DK_nr],MATCH(1,('[1]3.2'!$AM155=[1]!SAN[RAS])*('[1]3.2'!CG$7=[1]SAN!$B$5:$B$154),0)),"")</f>
        <v/>
      </c>
      <c r="CH155" s="151" t="str">
        <f t="array" ref="CH155">IFERROR(INDEX([1]!SAN[DK_nr],MATCH(1,('[1]3.2'!$AM155=[1]!SAN[RAS])*('[1]3.2'!CH$7=[1]SAN!$B$5:$B$154),0)),"")</f>
        <v/>
      </c>
      <c r="CI155" s="151" t="str">
        <f t="array" ref="CI155">IFERROR(INDEX([1]!SAN[DK_nr],MATCH(1,('[1]3.2'!$AM155=[1]!SAN[RAS])*('[1]3.2'!CI$7=[1]SAN!$B$5:$B$154),0)),"")</f>
        <v/>
      </c>
      <c r="CJ155" s="151" t="str">
        <f t="array" ref="CJ155">IFERROR(INDEX([1]!SAN[DK_nr],MATCH(1,('[1]3.2'!$AM155=[1]!SAN[RAS])*('[1]3.2'!CJ$7=[1]SAN!$B$5:$B$154),0)),"")</f>
        <v/>
      </c>
      <c r="CK155" s="151" t="str">
        <f t="array" ref="CK155">IFERROR(INDEX([1]!SAN[DK_nr],MATCH(1,('[1]3.2'!$AM155=[1]!SAN[RAS])*('[1]3.2'!CK$7=[1]SAN!$B$5:$B$154),0)),"")</f>
        <v/>
      </c>
      <c r="CL155" s="151" t="str">
        <f t="array" ref="CL155">IFERROR(INDEX([1]!SAN[DK_nr],MATCH(1,('[1]3.2'!$AM155=[1]!SAN[RAS])*('[1]3.2'!CL$7=[1]SAN!$B$5:$B$154),0)),"")</f>
        <v/>
      </c>
      <c r="CM155" s="151" t="str">
        <f t="array" ref="CM155">IFERROR(INDEX([1]!SAN[DK_nr],MATCH(1,('[1]3.2'!$AM155=[1]!SAN[RAS])*('[1]3.2'!CM$7=[1]SAN!$B$5:$B$154),0)),"")</f>
        <v/>
      </c>
      <c r="CN155" s="151" t="str">
        <f t="array" ref="CN155">IFERROR(INDEX([1]!SAN[DK_nr],MATCH(1,('[1]3.2'!$AM155=[1]!SAN[RAS])*('[1]3.2'!CN$7=[1]SAN!$B$5:$B$154),0)),"")</f>
        <v/>
      </c>
      <c r="CO155" s="151" t="str">
        <f t="array" ref="CO155">IFERROR(INDEX([1]!SAN[DK_nr],MATCH(1,('[1]3.2'!$AM155=[1]!SAN[RAS])*('[1]3.2'!CO$7=[1]SAN!$B$5:$B$154),0)),"")</f>
        <v/>
      </c>
      <c r="CP155" s="151" t="str">
        <f t="array" ref="CP155">IFERROR(INDEX([1]!SAN[DK_nr],MATCH(1,('[1]3.2'!$AM155=[1]!SAN[RAS])*('[1]3.2'!CP$7=[1]SAN!$B$5:$B$154),0)),"")</f>
        <v/>
      </c>
      <c r="CQ155" s="151" t="str">
        <f t="array" ref="CQ155">IFERROR(INDEX([1]!SAN[DK_nr],MATCH(1,('[1]3.2'!$AM155=[1]!SAN[RAS])*('[1]3.2'!CQ$7=[1]SAN!$B$5:$B$154),0)),"")</f>
        <v/>
      </c>
      <c r="CR155" s="151" t="str">
        <f t="array" ref="CR155">IFERROR(INDEX([1]!SAN[DK_nr],MATCH(1,('[1]3.2'!$AM155=[1]!SAN[RAS])*('[1]3.2'!CR$7=[1]SAN!$B$5:$B$154),0)),"")</f>
        <v/>
      </c>
      <c r="CS155" s="151" t="str">
        <f t="array" ref="CS155">IFERROR(INDEX([1]!SAN[DK_nr],MATCH(1,('[1]3.2'!$AM155=[1]!SAN[RAS])*('[1]3.2'!CS$7=[1]SAN!$B$5:$B$154),0)),"")</f>
        <v/>
      </c>
      <c r="CT155" s="151" t="str">
        <f t="array" ref="CT155">IFERROR(INDEX([1]!SAN[DK_nr],MATCH(1,('[1]3.2'!$AM155=[1]!SAN[RAS])*('[1]3.2'!CT$7=[1]SAN!$B$5:$B$154),0)),"")</f>
        <v/>
      </c>
      <c r="CU155" s="151" t="str">
        <f t="array" ref="CU155">IFERROR(INDEX([1]!SAN[DK_nr],MATCH(1,('[1]3.2'!$AM155=[1]!SAN[RAS])*('[1]3.2'!CU$7=[1]SAN!$B$5:$B$154),0)),"")</f>
        <v/>
      </c>
      <c r="CV155" s="151" t="str">
        <f t="array" ref="CV155">IFERROR(INDEX([1]!SAN[DK_nr],MATCH(1,('[1]3.2'!$AM155=[1]!SAN[RAS])*('[1]3.2'!CV$7=[1]SAN!$B$5:$B$154),0)),"")</f>
        <v/>
      </c>
      <c r="CW155" s="151" t="str">
        <f t="array" ref="CW155">IFERROR(INDEX([1]!SAN[DK_nr],MATCH(1,('[1]3.2'!$AM155=[1]!SAN[RAS])*('[1]3.2'!CW$7=[1]SAN!$B$5:$B$154),0)),"")</f>
        <v/>
      </c>
      <c r="CX155" s="151" t="str">
        <f t="array" ref="CX155">IFERROR(INDEX([1]!SAN[DK_nr],MATCH(1,('[1]3.2'!$AM155=[1]!SAN[RAS])*('[1]3.2'!CX$7=[1]SAN!$B$5:$B$154),0)),"")</f>
        <v/>
      </c>
      <c r="CY155" s="151" t="str">
        <f t="array" ref="CY155">IFERROR(INDEX([1]!SAN[DK_nr],MATCH(1,('[1]3.2'!$AM155=[1]!SAN[RAS])*('[1]3.2'!CY$7=[1]SAN!$B$5:$B$154),0)),"")</f>
        <v/>
      </c>
      <c r="CZ155" s="151" t="str">
        <f t="array" ref="CZ155">IFERROR(INDEX([1]!SAN[DK_nr],MATCH(1,('[1]3.2'!$AM155=[1]!SAN[RAS])*('[1]3.2'!CZ$7=[1]SAN!$B$5:$B$154),0)),"")</f>
        <v/>
      </c>
      <c r="DA155" s="151" t="str">
        <f t="array" ref="DA155">IFERROR(INDEX([1]!SAN[DK_nr],MATCH(1,('[1]3.2'!$AM155=[1]!SAN[RAS])*('[1]3.2'!DA$7=[1]SAN!$B$5:$B$154),0)),"")</f>
        <v/>
      </c>
      <c r="DB155" s="151" t="str">
        <f t="array" ref="DB155">IFERROR(INDEX([1]!SAN[DK_nr],MATCH(1,('[1]3.2'!$AM155=[1]!SAN[RAS])*('[1]3.2'!DB$7=[1]SAN!$B$5:$B$154),0)),"")</f>
        <v/>
      </c>
      <c r="DC155" s="151" t="str">
        <f t="array" ref="DC155">IFERROR(INDEX([1]!SAN[DK_nr],MATCH(1,('[1]3.2'!$AM155=[1]!SAN[RAS])*('[1]3.2'!DC$7=[1]SAN!$B$5:$B$154),0)),"")</f>
        <v/>
      </c>
      <c r="DD155" s="151" t="str">
        <f t="array" ref="DD155">IFERROR(INDEX([1]!SAN[DK_nr],MATCH(1,('[1]3.2'!$AM155=[1]!SAN[RAS])*('[1]3.2'!DD$7=[1]SAN!$B$5:$B$154),0)),"")</f>
        <v/>
      </c>
      <c r="DE155" s="151" t="str">
        <f t="array" ref="DE155">IFERROR(INDEX([1]!SAN[DK_nr],MATCH(1,('[1]3.2'!$AM155=[1]!SAN[RAS])*('[1]3.2'!DE$7=[1]SAN!$B$5:$B$154),0)),"")</f>
        <v/>
      </c>
      <c r="DF155" s="151" t="str">
        <f t="array" ref="DF155">IFERROR(INDEX([1]!SAN[DK_nr],MATCH(1,('[1]3.2'!$AM155=[1]!SAN[RAS])*('[1]3.2'!DF$7=[1]SAN!$B$5:$B$154),0)),"")</f>
        <v/>
      </c>
      <c r="DG155" s="151" t="str">
        <f t="array" ref="DG155">IFERROR(INDEX([1]!SAN[DK_nr],MATCH(1,('[1]3.2'!$AM155=[1]!SAN[RAS])*('[1]3.2'!DG$7=[1]SAN!$B$5:$B$154),0)),"")</f>
        <v/>
      </c>
      <c r="DH155" s="151" t="str">
        <f t="array" ref="DH155">IFERROR(INDEX([1]!SAN[DK_nr],MATCH(1,('[1]3.2'!$AM155=[1]!SAN[RAS])*('[1]3.2'!DH$7=[1]SAN!$B$5:$B$154),0)),"")</f>
        <v/>
      </c>
      <c r="DI155" s="151" t="str">
        <f t="array" ref="DI155">IFERROR(INDEX([1]!SAN[DK_nr],MATCH(1,('[1]3.2'!$AM155=[1]!SAN[RAS])*('[1]3.2'!DI$7=[1]SAN!$B$5:$B$154),0)),"")</f>
        <v/>
      </c>
      <c r="DJ155" s="151" t="str">
        <f t="array" ref="DJ155">IFERROR(INDEX([1]!SAN[DK_nr],MATCH(1,('[1]3.2'!$AM155=[1]!SAN[RAS])*('[1]3.2'!DJ$7=[1]SAN!$B$5:$B$154),0)),"")</f>
        <v/>
      </c>
      <c r="DK155" s="151" t="str">
        <f t="array" ref="DK155">IFERROR(INDEX([1]!SAN[DK_nr],MATCH(1,('[1]3.2'!$AM155=[1]!SAN[RAS])*('[1]3.2'!DK$7=[1]SAN!$B$5:$B$154),0)),"")</f>
        <v/>
      </c>
      <c r="DL155" s="151" t="str">
        <f t="array" ref="DL155">IFERROR(INDEX([1]!SAN[DK_nr],MATCH(1,('[1]3.2'!$AM155=[1]!SAN[RAS])*('[1]3.2'!DL$7=[1]SAN!$B$5:$B$154),0)),"")</f>
        <v/>
      </c>
      <c r="DM155" s="151" t="str">
        <f t="array" ref="DM155">IFERROR(INDEX([1]!SAN[DK_nr],MATCH(1,('[1]3.2'!$AM155=[1]!SAN[RAS])*('[1]3.2'!DM$7=[1]SAN!$B$5:$B$154),0)),"")</f>
        <v/>
      </c>
      <c r="DN155" s="151" t="str">
        <f t="array" ref="DN155">IFERROR(INDEX([1]!SAN[DK_nr],MATCH(1,('[1]3.2'!$AM155=[1]!SAN[RAS])*('[1]3.2'!DN$7=[1]SAN!$B$5:$B$154),0)),"")</f>
        <v/>
      </c>
      <c r="DO155" s="151" t="str">
        <f t="array" ref="DO155">IFERROR(INDEX([1]!SAN[DK_nr],MATCH(1,('[1]3.2'!$AM155=[1]!SAN[RAS])*('[1]3.2'!DO$7=[1]SAN!$B$5:$B$154),0)),"")</f>
        <v/>
      </c>
      <c r="DP155" s="151" t="str">
        <f t="array" ref="DP155">IFERROR(INDEX([1]!SAN[DK_nr],MATCH(1,('[1]3.2'!$AM155=[1]!SAN[RAS])*('[1]3.2'!DP$7=[1]SAN!$B$5:$B$154),0)),"")</f>
        <v/>
      </c>
      <c r="DQ155" s="151" t="str">
        <f t="array" ref="DQ155">IFERROR(INDEX([1]!SAN[DK_nr],MATCH(1,('[1]3.2'!$AM155=[1]!SAN[RAS])*('[1]3.2'!DQ$7=[1]SAN!$B$5:$B$154),0)),"")</f>
        <v/>
      </c>
      <c r="DR155" s="151" t="str">
        <f t="array" ref="DR155">IFERROR(INDEX([1]!SAN[DK_nr],MATCH(1,('[1]3.2'!$AM155=[1]!SAN[RAS])*('[1]3.2'!DR$7=[1]SAN!$B$5:$B$154),0)),"")</f>
        <v/>
      </c>
      <c r="DS155" s="151" t="str">
        <f t="array" ref="DS155">IFERROR(INDEX([1]!SAN[DK_nr],MATCH(1,('[1]3.2'!$AM155=[1]!SAN[RAS])*('[1]3.2'!DS$7=[1]SAN!$B$5:$B$154),0)),"")</f>
        <v/>
      </c>
      <c r="DT155" s="151" t="str">
        <f t="array" ref="DT155">IFERROR(INDEX([1]!SAN[DK_nr],MATCH(1,('[1]3.2'!$AM155=[1]!SAN[RAS])*('[1]3.2'!DT$7=[1]SAN!$B$5:$B$154),0)),"")</f>
        <v/>
      </c>
      <c r="DU155" s="151" t="str">
        <f t="array" ref="DU155">IFERROR(INDEX([1]!SAN[DK_nr],MATCH(1,('[1]3.2'!$AM155=[1]!SAN[RAS])*('[1]3.2'!DU$7=[1]SAN!$B$5:$B$154),0)),"")</f>
        <v/>
      </c>
      <c r="DV155" s="151" t="str">
        <f t="array" ref="DV155">IFERROR(INDEX([1]!SAN[DK_nr],MATCH(1,('[1]3.2'!$AM155=[1]!SAN[RAS])*('[1]3.2'!DV$7=[1]SAN!$B$5:$B$154),0)),"")</f>
        <v/>
      </c>
      <c r="DW155" s="151" t="str">
        <f t="array" ref="DW155">IFERROR(INDEX([1]!SAN[DK_nr],MATCH(1,('[1]3.2'!$AM155=[1]!SAN[RAS])*('[1]3.2'!DW$7=[1]SAN!$B$5:$B$154),0)),"")</f>
        <v/>
      </c>
      <c r="DX155" s="151" t="str">
        <f t="array" ref="DX155">IFERROR(INDEX([1]!SAN[DK_nr],MATCH(1,('[1]3.2'!$AM155=[1]!SAN[RAS])*('[1]3.2'!DX$7=[1]SAN!$B$5:$B$154),0)),"")</f>
        <v/>
      </c>
      <c r="DY155" s="151" t="str">
        <f t="array" ref="DY155">IFERROR(INDEX([1]!SAN[DK_nr],MATCH(1,('[1]3.2'!$AM155=[1]!SAN[RAS])*('[1]3.2'!DY$7=[1]SAN!$B$5:$B$154),0)),"")</f>
        <v/>
      </c>
      <c r="DZ155" s="151" t="str">
        <f t="array" ref="DZ155">IFERROR(INDEX([1]!SAN[DK_nr],MATCH(1,('[1]3.2'!$AM155=[1]!SAN[RAS])*('[1]3.2'!DZ$7=[1]SAN!$B$5:$B$154),0)),"")</f>
        <v/>
      </c>
      <c r="EA155" s="151" t="str">
        <f t="array" ref="EA155">IFERROR(INDEX([1]!SAN[DK_nr],MATCH(1,('[1]3.2'!$AM155=[1]!SAN[RAS])*('[1]3.2'!EA$7=[1]SAN!$B$5:$B$154),0)),"")</f>
        <v/>
      </c>
      <c r="EB155" s="151" t="str">
        <f t="array" ref="EB155">IFERROR(INDEX([1]!SAN[DK_nr],MATCH(1,('[1]3.2'!$AM155=[1]!SAN[RAS])*('[1]3.2'!EB$7=[1]SAN!$B$5:$B$154),0)),"")</f>
        <v/>
      </c>
    </row>
    <row r="156" spans="2:138" ht="12.2" customHeight="1" x14ac:dyDescent="0.2">
      <c r="B156" s="168" t="s">
        <v>744</v>
      </c>
      <c r="C156" s="169" t="s">
        <v>745</v>
      </c>
      <c r="D156" s="170" t="str">
        <f t="shared" si="14"/>
        <v xml:space="preserve">                                                                                        </v>
      </c>
      <c r="E156" s="171" t="e">
        <f>+SUMIFS([1]!Sanaudos[Suma],[1]!Sanaudos[Pagal DK RAS],$AM156)</f>
        <v>#REF!</v>
      </c>
      <c r="F156" s="171"/>
      <c r="G156" s="171"/>
      <c r="H156" s="171"/>
      <c r="I156" s="171"/>
      <c r="J156" s="171" t="e">
        <f>+SUMIFS([1]!Sanaudos_kor[Suma],[1]!Sanaudos_kor[RAS],$AM156,[1]!Sanaudos_kor[KOR_nr],J$1)</f>
        <v>#REF!</v>
      </c>
      <c r="K156" s="171" t="e">
        <f>+SUMIFS([1]!Sanaudos_kor[Suma],[1]!Sanaudos_kor[RAS],$AM156,[1]!Sanaudos_kor[KOR_nr],K$1)</f>
        <v>#REF!</v>
      </c>
      <c r="L156" s="171" t="e">
        <f>+SUMIFS([1]!Sanaudos_kor[Suma],[1]!Sanaudos_kor[RAS],$AM156,[1]!Sanaudos_kor[KOR_nr],L$1)</f>
        <v>#REF!</v>
      </c>
      <c r="M156" s="171" t="e">
        <f>+SUMIFS([1]!Sanaudos_kor[Suma],[1]!Sanaudos_kor[RAS],$AM156,[1]!Sanaudos_kor[KOR_nr],M$1)</f>
        <v>#REF!</v>
      </c>
      <c r="N156" s="171" t="e">
        <f>+SUMIFS([1]!Sanaudos_kor[Suma],[1]!Sanaudos_kor[RAS],$AM156,[1]!Sanaudos_kor[KOR_nr],N$1)</f>
        <v>#REF!</v>
      </c>
      <c r="O156" s="171" t="e">
        <f>+SUMIFS([1]!Sanaudos_kor[Suma],[1]!Sanaudos_kor[RAS],$AM156,[1]!Sanaudos_kor[KOR_nr],O$1)</f>
        <v>#REF!</v>
      </c>
      <c r="P156" s="171" t="e">
        <f>+SUMIFS([1]!Sanaudos_kor[Suma],[1]!Sanaudos_kor[RAS],$AM156,[1]!Sanaudos_kor[KOR_nr],P$1)</f>
        <v>#REF!</v>
      </c>
      <c r="Q156" s="171" t="e">
        <f>+SUMIFS([1]!Sanaudos_kor[Suma],[1]!Sanaudos_kor[RAS],$AM156,[1]!Sanaudos_kor[KOR_nr],Q$1)</f>
        <v>#REF!</v>
      </c>
      <c r="R156" s="171" t="e">
        <f>+SUMIFS([1]!Sanaudos_kor[Suma],[1]!Sanaudos_kor[RAS],$AM156,[1]!Sanaudos_kor[KOR_nr],R$1)</f>
        <v>#REF!</v>
      </c>
      <c r="S156" s="171" t="e">
        <f>+SUMIFS([1]!Sanaudos_kor[Suma],[1]!Sanaudos_kor[RAS],$AM156,[1]!Sanaudos_kor[KOR_nr],S$1)</f>
        <v>#REF!</v>
      </c>
      <c r="T156" s="171" t="e">
        <f>+SUMIFS([1]!Sanaudos_kor[Suma],[1]!Sanaudos_kor[RAS],$AM156,[1]!Sanaudos_kor[KOR_nr],T$1)</f>
        <v>#REF!</v>
      </c>
      <c r="U156" s="171" t="e">
        <f>+SUMIFS([1]!Sanaudos_kor[Suma],[1]!Sanaudos_kor[RAS],$AM156,[1]!Sanaudos_kor[KOR_nr],U$1)</f>
        <v>#REF!</v>
      </c>
      <c r="V156" s="171" t="e">
        <f>+SUMIFS([1]!Sanaudos_kor[Suma],[1]!Sanaudos_kor[RAS],$AM156,[1]!Sanaudos_kor[KOR_nr],V$1)</f>
        <v>#REF!</v>
      </c>
      <c r="W156" s="171" t="e">
        <f>+SUMIFS([1]!Sanaudos_kor[Suma],[1]!Sanaudos_kor[RAS],$AM156,[1]!Sanaudos_kor[KOR_nr],W$1)</f>
        <v>#REF!</v>
      </c>
      <c r="X156" s="171" t="e">
        <f>+SUMIFS([1]!Sanaudos_kor[Suma],[1]!Sanaudos_kor[RAS],$AM156,[1]!Sanaudos_kor[KOR_nr],X$1)</f>
        <v>#REF!</v>
      </c>
      <c r="Y156" s="171" t="e">
        <f>+SUMIFS([1]!Sanaudos_kor[Suma],[1]!Sanaudos_kor[RAS],$AM156,[1]!Sanaudos_kor[KOR_nr],Y$1)</f>
        <v>#REF!</v>
      </c>
      <c r="Z156" s="171" t="e">
        <f>+SUMIFS([1]!Sanaudos_kor[Suma],[1]!Sanaudos_kor[RAS],$AM156,[1]!Sanaudos_kor[KOR_nr],Z$1)</f>
        <v>#REF!</v>
      </c>
      <c r="AA156" s="171" t="e">
        <f>+SUMIFS([1]!Sanaudos_kor[Suma],[1]!Sanaudos_kor[RAS],$AM156,[1]!Sanaudos_kor[KOR_nr],AA$1)</f>
        <v>#REF!</v>
      </c>
      <c r="AB156" s="171" t="e">
        <f>+SUMIFS([1]!Sanaudos_kor[Suma],[1]!Sanaudos_kor[RAS],$AM156,[1]!Sanaudos_kor[KOR_nr],AB$1)</f>
        <v>#REF!</v>
      </c>
      <c r="AC156" s="171" t="e">
        <f>+SUMIFS([1]!Sanaudos_kor[Suma],[1]!Sanaudos_kor[RAS],$AM156,[1]!Sanaudos_kor[KOR_nr],AC$1)</f>
        <v>#REF!</v>
      </c>
      <c r="AD156" s="171" t="e">
        <f>+SUMIFS([1]!Sanaudos_kor[Suma],[1]!Sanaudos_kor[RAS],$AM156,[1]!Sanaudos_kor[KOR_nr],AD$1)</f>
        <v>#REF!</v>
      </c>
      <c r="AE156" s="171" t="e">
        <f>+SUMIFS([1]!Sanaudos_kor[Suma],[1]!Sanaudos_kor[RAS],$AM156,[1]!Sanaudos_kor[KOR_nr],AE$1)</f>
        <v>#REF!</v>
      </c>
      <c r="AF156" s="179"/>
      <c r="AG156" s="538"/>
      <c r="AL156" s="172">
        <f>+'[1]3.pagrindinis'!A159</f>
        <v>1500</v>
      </c>
      <c r="AM156" s="172">
        <f>+'[1]3.pagrindinis'!B159</f>
        <v>1514</v>
      </c>
      <c r="AN156" s="166" t="e">
        <f>+SUMIFS('[1]5'!$M$8:$M$158,'[1]5'!$C$8:$C$158,$AM156)</f>
        <v>#VALUE!</v>
      </c>
      <c r="AO156" s="167" t="e">
        <f t="shared" si="13"/>
        <v>#VALUE!</v>
      </c>
      <c r="AR156" s="151" t="str">
        <f t="array" ref="AR156">IFERROR(INDEX([1]!SAN[DK_nr],MATCH(1,('[1]3.2'!$AM156=[1]!SAN[RAS])*('[1]3.2'!AR$7=[1]SAN!$B$5:$B$154),0)),"")</f>
        <v/>
      </c>
      <c r="AS156" s="151" t="str">
        <f t="array" ref="AS156">IFERROR(INDEX([1]!SAN[DK_nr],MATCH(1,('[1]3.2'!$AM156=[1]!SAN[RAS])*('[1]3.2'!AS$7=[1]SAN!$B$5:$B$154),0)),"")</f>
        <v/>
      </c>
      <c r="AT156" s="151" t="str">
        <f t="array" ref="AT156">IFERROR(INDEX([1]!SAN[DK_nr],MATCH(1,('[1]3.2'!$AM156=[1]!SAN[RAS])*('[1]3.2'!AT$7=[1]SAN!$B$5:$B$154),0)),"")</f>
        <v/>
      </c>
      <c r="AU156" s="151" t="str">
        <f t="array" ref="AU156">IFERROR(INDEX([1]!SAN[DK_nr],MATCH(1,('[1]3.2'!$AM156=[1]!SAN[RAS])*('[1]3.2'!AU$7=[1]SAN!$B$5:$B$154),0)),"")</f>
        <v/>
      </c>
      <c r="AV156" s="151" t="str">
        <f t="array" ref="AV156">IFERROR(INDEX([1]!SAN[DK_nr],MATCH(1,('[1]3.2'!$AM156=[1]!SAN[RAS])*('[1]3.2'!AV$7=[1]SAN!$B$5:$B$154),0)),"")</f>
        <v/>
      </c>
      <c r="AW156" s="151" t="str">
        <f t="array" ref="AW156">IFERROR(INDEX([1]!SAN[DK_nr],MATCH(1,('[1]3.2'!$AM156=[1]!SAN[RAS])*('[1]3.2'!AW$7=[1]SAN!$B$5:$B$154),0)),"")</f>
        <v/>
      </c>
      <c r="AX156" s="151" t="str">
        <f t="array" ref="AX156">IFERROR(INDEX([1]!SAN[DK_nr],MATCH(1,('[1]3.2'!$AM156=[1]!SAN[RAS])*('[1]3.2'!AX$7=[1]SAN!$B$5:$B$154),0)),"")</f>
        <v/>
      </c>
      <c r="AY156" s="151" t="str">
        <f t="array" ref="AY156">IFERROR(INDEX([1]!SAN[DK_nr],MATCH(1,('[1]3.2'!$AM156=[1]!SAN[RAS])*('[1]3.2'!AY$7=[1]SAN!$B$5:$B$154),0)),"")</f>
        <v/>
      </c>
      <c r="AZ156" s="151" t="str">
        <f t="array" ref="AZ156">IFERROR(INDEX([1]!SAN[DK_nr],MATCH(1,('[1]3.2'!$AM156=[1]!SAN[RAS])*('[1]3.2'!AZ$7=[1]SAN!$B$5:$B$154),0)),"")</f>
        <v/>
      </c>
      <c r="BA156" s="151" t="str">
        <f t="array" ref="BA156">IFERROR(INDEX([1]!SAN[DK_nr],MATCH(1,('[1]3.2'!$AM156=[1]!SAN[RAS])*('[1]3.2'!BA$7=[1]SAN!$B$5:$B$154),0)),"")</f>
        <v/>
      </c>
      <c r="BB156" s="151" t="str">
        <f t="array" ref="BB156">IFERROR(INDEX([1]!SAN[DK_nr],MATCH(1,('[1]3.2'!$AM156=[1]!SAN[RAS])*('[1]3.2'!BB$7=[1]SAN!$B$5:$B$154),0)),"")</f>
        <v/>
      </c>
      <c r="BC156" s="151" t="str">
        <f t="array" ref="BC156">IFERROR(INDEX([1]!SAN[DK_nr],MATCH(1,('[1]3.2'!$AM156=[1]!SAN[RAS])*('[1]3.2'!BC$7=[1]SAN!$B$5:$B$154),0)),"")</f>
        <v/>
      </c>
      <c r="BD156" s="151" t="str">
        <f t="array" ref="BD156">IFERROR(INDEX([1]!SAN[DK_nr],MATCH(1,('[1]3.2'!$AM156=[1]!SAN[RAS])*('[1]3.2'!BD$7=[1]SAN!$B$5:$B$154),0)),"")</f>
        <v/>
      </c>
      <c r="BE156" s="151" t="str">
        <f t="array" ref="BE156">IFERROR(INDEX([1]!SAN[DK_nr],MATCH(1,('[1]3.2'!$AM156=[1]!SAN[RAS])*('[1]3.2'!BE$7=[1]SAN!$B$5:$B$154),0)),"")</f>
        <v/>
      </c>
      <c r="BF156" s="151" t="str">
        <f t="array" ref="BF156">IFERROR(INDEX([1]!SAN[DK_nr],MATCH(1,('[1]3.2'!$AM156=[1]!SAN[RAS])*('[1]3.2'!BF$7=[1]SAN!$B$5:$B$154),0)),"")</f>
        <v/>
      </c>
      <c r="BG156" s="151" t="str">
        <f t="array" ref="BG156">IFERROR(INDEX([1]!SAN[DK_nr],MATCH(1,('[1]3.2'!$AM156=[1]!SAN[RAS])*('[1]3.2'!BG$7=[1]SAN!$B$5:$B$154),0)),"")</f>
        <v/>
      </c>
      <c r="BH156" s="151" t="str">
        <f t="array" ref="BH156">IFERROR(INDEX([1]!SAN[DK_nr],MATCH(1,('[1]3.2'!$AM156=[1]!SAN[RAS])*('[1]3.2'!BH$7=[1]SAN!$B$5:$B$154),0)),"")</f>
        <v/>
      </c>
      <c r="BI156" s="151" t="str">
        <f t="array" ref="BI156">IFERROR(INDEX([1]!SAN[DK_nr],MATCH(1,('[1]3.2'!$AM156=[1]!SAN[RAS])*('[1]3.2'!BI$7=[1]SAN!$B$5:$B$154),0)),"")</f>
        <v/>
      </c>
      <c r="BJ156" s="151" t="str">
        <f t="array" ref="BJ156">IFERROR(INDEX([1]!SAN[DK_nr],MATCH(1,('[1]3.2'!$AM156=[1]!SAN[RAS])*('[1]3.2'!BJ$7=[1]SAN!$B$5:$B$154),0)),"")</f>
        <v/>
      </c>
      <c r="BK156" s="151" t="str">
        <f t="array" ref="BK156">IFERROR(INDEX([1]!SAN[DK_nr],MATCH(1,('[1]3.2'!$AM156=[1]!SAN[RAS])*('[1]3.2'!BK$7=[1]SAN!$B$5:$B$154),0)),"")</f>
        <v/>
      </c>
      <c r="BL156" s="151" t="str">
        <f t="array" ref="BL156">IFERROR(INDEX([1]!SAN[DK_nr],MATCH(1,('[1]3.2'!$AM156=[1]!SAN[RAS])*('[1]3.2'!BL$7=[1]SAN!$B$5:$B$154),0)),"")</f>
        <v/>
      </c>
      <c r="BM156" s="151" t="str">
        <f t="array" ref="BM156">IFERROR(INDEX([1]!SAN[DK_nr],MATCH(1,('[1]3.2'!$AM156=[1]!SAN[RAS])*('[1]3.2'!BM$7=[1]SAN!$B$5:$B$154),0)),"")</f>
        <v/>
      </c>
      <c r="BN156" s="151" t="str">
        <f t="array" ref="BN156">IFERROR(INDEX([1]!SAN[DK_nr],MATCH(1,('[1]3.2'!$AM156=[1]!SAN[RAS])*('[1]3.2'!BN$7=[1]SAN!$B$5:$B$154),0)),"")</f>
        <v/>
      </c>
      <c r="BO156" s="151" t="str">
        <f t="array" ref="BO156">IFERROR(INDEX([1]!SAN[DK_nr],MATCH(1,('[1]3.2'!$AM156=[1]!SAN[RAS])*('[1]3.2'!BO$7=[1]SAN!$B$5:$B$154),0)),"")</f>
        <v/>
      </c>
      <c r="BP156" s="151" t="str">
        <f t="array" ref="BP156">IFERROR(INDEX([1]!SAN[DK_nr],MATCH(1,('[1]3.2'!$AM156=[1]!SAN[RAS])*('[1]3.2'!BP$7=[1]SAN!$B$5:$B$154),0)),"")</f>
        <v/>
      </c>
      <c r="BQ156" s="151" t="str">
        <f t="array" ref="BQ156">IFERROR(INDEX([1]!SAN[DK_nr],MATCH(1,('[1]3.2'!$AM156=[1]!SAN[RAS])*('[1]3.2'!BQ$7=[1]SAN!$B$5:$B$154),0)),"")</f>
        <v/>
      </c>
      <c r="BR156" s="151" t="str">
        <f t="array" ref="BR156">IFERROR(INDEX([1]!SAN[DK_nr],MATCH(1,('[1]3.2'!$AM156=[1]!SAN[RAS])*('[1]3.2'!BR$7=[1]SAN!$B$5:$B$154),0)),"")</f>
        <v/>
      </c>
      <c r="BS156" s="151" t="str">
        <f t="array" ref="BS156">IFERROR(INDEX([1]!SAN[DK_nr],MATCH(1,('[1]3.2'!$AM156=[1]!SAN[RAS])*('[1]3.2'!BS$7=[1]SAN!$B$5:$B$154),0)),"")</f>
        <v/>
      </c>
      <c r="BT156" s="151" t="str">
        <f t="array" ref="BT156">IFERROR(INDEX([1]!SAN[DK_nr],MATCH(1,('[1]3.2'!$AM156=[1]!SAN[RAS])*('[1]3.2'!BT$7=[1]SAN!$B$5:$B$154),0)),"")</f>
        <v/>
      </c>
      <c r="BU156" s="151" t="str">
        <f t="array" ref="BU156">IFERROR(INDEX([1]!SAN[DK_nr],MATCH(1,('[1]3.2'!$AM156=[1]!SAN[RAS])*('[1]3.2'!BU$7=[1]SAN!$B$5:$B$154),0)),"")</f>
        <v/>
      </c>
      <c r="BV156" s="151" t="str">
        <f t="array" ref="BV156">IFERROR(INDEX([1]!SAN[DK_nr],MATCH(1,('[1]3.2'!$AM156=[1]!SAN[RAS])*('[1]3.2'!BV$7=[1]SAN!$B$5:$B$154),0)),"")</f>
        <v/>
      </c>
      <c r="BW156" s="151" t="str">
        <f t="array" ref="BW156">IFERROR(INDEX([1]!SAN[DK_nr],MATCH(1,('[1]3.2'!$AM156=[1]!SAN[RAS])*('[1]3.2'!BW$7=[1]SAN!$B$5:$B$154),0)),"")</f>
        <v/>
      </c>
      <c r="BX156" s="151" t="str">
        <f t="array" ref="BX156">IFERROR(INDEX([1]!SAN[DK_nr],MATCH(1,('[1]3.2'!$AM156=[1]!SAN[RAS])*('[1]3.2'!BX$7=[1]SAN!$B$5:$B$154),0)),"")</f>
        <v/>
      </c>
      <c r="BY156" s="151" t="str">
        <f t="array" ref="BY156">IFERROR(INDEX([1]!SAN[DK_nr],MATCH(1,('[1]3.2'!$AM156=[1]!SAN[RAS])*('[1]3.2'!BY$7=[1]SAN!$B$5:$B$154),0)),"")</f>
        <v/>
      </c>
      <c r="BZ156" s="151" t="str">
        <f t="array" ref="BZ156">IFERROR(INDEX([1]!SAN[DK_nr],MATCH(1,('[1]3.2'!$AM156=[1]!SAN[RAS])*('[1]3.2'!BZ$7=[1]SAN!$B$5:$B$154),0)),"")</f>
        <v/>
      </c>
      <c r="CA156" s="151" t="str">
        <f t="array" ref="CA156">IFERROR(INDEX([1]!SAN[DK_nr],MATCH(1,('[1]3.2'!$AM156=[1]!SAN[RAS])*('[1]3.2'!CA$7=[1]SAN!$B$5:$B$154),0)),"")</f>
        <v/>
      </c>
      <c r="CB156" s="151" t="str">
        <f t="array" ref="CB156">IFERROR(INDEX([1]!SAN[DK_nr],MATCH(1,('[1]3.2'!$AM156=[1]!SAN[RAS])*('[1]3.2'!CB$7=[1]SAN!$B$5:$B$154),0)),"")</f>
        <v/>
      </c>
      <c r="CC156" s="151" t="str">
        <f t="array" ref="CC156">IFERROR(INDEX([1]!SAN[DK_nr],MATCH(1,('[1]3.2'!$AM156=[1]!SAN[RAS])*('[1]3.2'!CC$7=[1]SAN!$B$5:$B$154),0)),"")</f>
        <v/>
      </c>
      <c r="CD156" s="151" t="str">
        <f t="array" ref="CD156">IFERROR(INDEX([1]!SAN[DK_nr],MATCH(1,('[1]3.2'!$AM156=[1]!SAN[RAS])*('[1]3.2'!CD$7=[1]SAN!$B$5:$B$154),0)),"")</f>
        <v/>
      </c>
      <c r="CE156" s="151" t="str">
        <f t="array" ref="CE156">IFERROR(INDEX([1]!SAN[DK_nr],MATCH(1,('[1]3.2'!$AM156=[1]!SAN[RAS])*('[1]3.2'!CE$7=[1]SAN!$B$5:$B$154),0)),"")</f>
        <v/>
      </c>
      <c r="CF156" s="151" t="str">
        <f t="array" ref="CF156">IFERROR(INDEX([1]!SAN[DK_nr],MATCH(1,('[1]3.2'!$AM156=[1]!SAN[RAS])*('[1]3.2'!CF$7=[1]SAN!$B$5:$B$154),0)),"")</f>
        <v/>
      </c>
      <c r="CG156" s="151" t="str">
        <f t="array" ref="CG156">IFERROR(INDEX([1]!SAN[DK_nr],MATCH(1,('[1]3.2'!$AM156=[1]!SAN[RAS])*('[1]3.2'!CG$7=[1]SAN!$B$5:$B$154),0)),"")</f>
        <v/>
      </c>
      <c r="CH156" s="151" t="str">
        <f t="array" ref="CH156">IFERROR(INDEX([1]!SAN[DK_nr],MATCH(1,('[1]3.2'!$AM156=[1]!SAN[RAS])*('[1]3.2'!CH$7=[1]SAN!$B$5:$B$154),0)),"")</f>
        <v/>
      </c>
      <c r="CI156" s="151" t="str">
        <f t="array" ref="CI156">IFERROR(INDEX([1]!SAN[DK_nr],MATCH(1,('[1]3.2'!$AM156=[1]!SAN[RAS])*('[1]3.2'!CI$7=[1]SAN!$B$5:$B$154),0)),"")</f>
        <v/>
      </c>
      <c r="CJ156" s="151" t="str">
        <f t="array" ref="CJ156">IFERROR(INDEX([1]!SAN[DK_nr],MATCH(1,('[1]3.2'!$AM156=[1]!SAN[RAS])*('[1]3.2'!CJ$7=[1]SAN!$B$5:$B$154),0)),"")</f>
        <v/>
      </c>
      <c r="CK156" s="151" t="str">
        <f t="array" ref="CK156">IFERROR(INDEX([1]!SAN[DK_nr],MATCH(1,('[1]3.2'!$AM156=[1]!SAN[RAS])*('[1]3.2'!CK$7=[1]SAN!$B$5:$B$154),0)),"")</f>
        <v/>
      </c>
      <c r="CL156" s="151" t="str">
        <f t="array" ref="CL156">IFERROR(INDEX([1]!SAN[DK_nr],MATCH(1,('[1]3.2'!$AM156=[1]!SAN[RAS])*('[1]3.2'!CL$7=[1]SAN!$B$5:$B$154),0)),"")</f>
        <v/>
      </c>
      <c r="CM156" s="151" t="str">
        <f t="array" ref="CM156">IFERROR(INDEX([1]!SAN[DK_nr],MATCH(1,('[1]3.2'!$AM156=[1]!SAN[RAS])*('[1]3.2'!CM$7=[1]SAN!$B$5:$B$154),0)),"")</f>
        <v/>
      </c>
      <c r="CN156" s="151" t="str">
        <f t="array" ref="CN156">IFERROR(INDEX([1]!SAN[DK_nr],MATCH(1,('[1]3.2'!$AM156=[1]!SAN[RAS])*('[1]3.2'!CN$7=[1]SAN!$B$5:$B$154),0)),"")</f>
        <v/>
      </c>
      <c r="CO156" s="151" t="str">
        <f t="array" ref="CO156">IFERROR(INDEX([1]!SAN[DK_nr],MATCH(1,('[1]3.2'!$AM156=[1]!SAN[RAS])*('[1]3.2'!CO$7=[1]SAN!$B$5:$B$154),0)),"")</f>
        <v/>
      </c>
      <c r="CP156" s="151" t="str">
        <f t="array" ref="CP156">IFERROR(INDEX([1]!SAN[DK_nr],MATCH(1,('[1]3.2'!$AM156=[1]!SAN[RAS])*('[1]3.2'!CP$7=[1]SAN!$B$5:$B$154),0)),"")</f>
        <v/>
      </c>
      <c r="CQ156" s="151" t="str">
        <f t="array" ref="CQ156">IFERROR(INDEX([1]!SAN[DK_nr],MATCH(1,('[1]3.2'!$AM156=[1]!SAN[RAS])*('[1]3.2'!CQ$7=[1]SAN!$B$5:$B$154),0)),"")</f>
        <v/>
      </c>
      <c r="CR156" s="151" t="str">
        <f t="array" ref="CR156">IFERROR(INDEX([1]!SAN[DK_nr],MATCH(1,('[1]3.2'!$AM156=[1]!SAN[RAS])*('[1]3.2'!CR$7=[1]SAN!$B$5:$B$154),0)),"")</f>
        <v/>
      </c>
      <c r="CS156" s="151" t="str">
        <f t="array" ref="CS156">IFERROR(INDEX([1]!SAN[DK_nr],MATCH(1,('[1]3.2'!$AM156=[1]!SAN[RAS])*('[1]3.2'!CS$7=[1]SAN!$B$5:$B$154),0)),"")</f>
        <v/>
      </c>
      <c r="CT156" s="151" t="str">
        <f t="array" ref="CT156">IFERROR(INDEX([1]!SAN[DK_nr],MATCH(1,('[1]3.2'!$AM156=[1]!SAN[RAS])*('[1]3.2'!CT$7=[1]SAN!$B$5:$B$154),0)),"")</f>
        <v/>
      </c>
      <c r="CU156" s="151" t="str">
        <f t="array" ref="CU156">IFERROR(INDEX([1]!SAN[DK_nr],MATCH(1,('[1]3.2'!$AM156=[1]!SAN[RAS])*('[1]3.2'!CU$7=[1]SAN!$B$5:$B$154),0)),"")</f>
        <v/>
      </c>
      <c r="CV156" s="151" t="str">
        <f t="array" ref="CV156">IFERROR(INDEX([1]!SAN[DK_nr],MATCH(1,('[1]3.2'!$AM156=[1]!SAN[RAS])*('[1]3.2'!CV$7=[1]SAN!$B$5:$B$154),0)),"")</f>
        <v/>
      </c>
      <c r="CW156" s="151" t="str">
        <f t="array" ref="CW156">IFERROR(INDEX([1]!SAN[DK_nr],MATCH(1,('[1]3.2'!$AM156=[1]!SAN[RAS])*('[1]3.2'!CW$7=[1]SAN!$B$5:$B$154),0)),"")</f>
        <v/>
      </c>
      <c r="CX156" s="151" t="str">
        <f t="array" ref="CX156">IFERROR(INDEX([1]!SAN[DK_nr],MATCH(1,('[1]3.2'!$AM156=[1]!SAN[RAS])*('[1]3.2'!CX$7=[1]SAN!$B$5:$B$154),0)),"")</f>
        <v/>
      </c>
      <c r="CY156" s="151" t="str">
        <f t="array" ref="CY156">IFERROR(INDEX([1]!SAN[DK_nr],MATCH(1,('[1]3.2'!$AM156=[1]!SAN[RAS])*('[1]3.2'!CY$7=[1]SAN!$B$5:$B$154),0)),"")</f>
        <v/>
      </c>
      <c r="CZ156" s="151" t="str">
        <f t="array" ref="CZ156">IFERROR(INDEX([1]!SAN[DK_nr],MATCH(1,('[1]3.2'!$AM156=[1]!SAN[RAS])*('[1]3.2'!CZ$7=[1]SAN!$B$5:$B$154),0)),"")</f>
        <v/>
      </c>
      <c r="DA156" s="151" t="str">
        <f t="array" ref="DA156">IFERROR(INDEX([1]!SAN[DK_nr],MATCH(1,('[1]3.2'!$AM156=[1]!SAN[RAS])*('[1]3.2'!DA$7=[1]SAN!$B$5:$B$154),0)),"")</f>
        <v/>
      </c>
      <c r="DB156" s="151" t="str">
        <f t="array" ref="DB156">IFERROR(INDEX([1]!SAN[DK_nr],MATCH(1,('[1]3.2'!$AM156=[1]!SAN[RAS])*('[1]3.2'!DB$7=[1]SAN!$B$5:$B$154),0)),"")</f>
        <v/>
      </c>
      <c r="DC156" s="151" t="str">
        <f t="array" ref="DC156">IFERROR(INDEX([1]!SAN[DK_nr],MATCH(1,('[1]3.2'!$AM156=[1]!SAN[RAS])*('[1]3.2'!DC$7=[1]SAN!$B$5:$B$154),0)),"")</f>
        <v/>
      </c>
      <c r="DD156" s="151" t="str">
        <f t="array" ref="DD156">IFERROR(INDEX([1]!SAN[DK_nr],MATCH(1,('[1]3.2'!$AM156=[1]!SAN[RAS])*('[1]3.2'!DD$7=[1]SAN!$B$5:$B$154),0)),"")</f>
        <v/>
      </c>
      <c r="DE156" s="151" t="str">
        <f t="array" ref="DE156">IFERROR(INDEX([1]!SAN[DK_nr],MATCH(1,('[1]3.2'!$AM156=[1]!SAN[RAS])*('[1]3.2'!DE$7=[1]SAN!$B$5:$B$154),0)),"")</f>
        <v/>
      </c>
      <c r="DF156" s="151" t="str">
        <f t="array" ref="DF156">IFERROR(INDEX([1]!SAN[DK_nr],MATCH(1,('[1]3.2'!$AM156=[1]!SAN[RAS])*('[1]3.2'!DF$7=[1]SAN!$B$5:$B$154),0)),"")</f>
        <v/>
      </c>
      <c r="DG156" s="151" t="str">
        <f t="array" ref="DG156">IFERROR(INDEX([1]!SAN[DK_nr],MATCH(1,('[1]3.2'!$AM156=[1]!SAN[RAS])*('[1]3.2'!DG$7=[1]SAN!$B$5:$B$154),0)),"")</f>
        <v/>
      </c>
      <c r="DH156" s="151" t="str">
        <f t="array" ref="DH156">IFERROR(INDEX([1]!SAN[DK_nr],MATCH(1,('[1]3.2'!$AM156=[1]!SAN[RAS])*('[1]3.2'!DH$7=[1]SAN!$B$5:$B$154),0)),"")</f>
        <v/>
      </c>
      <c r="DI156" s="151" t="str">
        <f t="array" ref="DI156">IFERROR(INDEX([1]!SAN[DK_nr],MATCH(1,('[1]3.2'!$AM156=[1]!SAN[RAS])*('[1]3.2'!DI$7=[1]SAN!$B$5:$B$154),0)),"")</f>
        <v/>
      </c>
      <c r="DJ156" s="151" t="str">
        <f t="array" ref="DJ156">IFERROR(INDEX([1]!SAN[DK_nr],MATCH(1,('[1]3.2'!$AM156=[1]!SAN[RAS])*('[1]3.2'!DJ$7=[1]SAN!$B$5:$B$154),0)),"")</f>
        <v/>
      </c>
      <c r="DK156" s="151" t="str">
        <f t="array" ref="DK156">IFERROR(INDEX([1]!SAN[DK_nr],MATCH(1,('[1]3.2'!$AM156=[1]!SAN[RAS])*('[1]3.2'!DK$7=[1]SAN!$B$5:$B$154),0)),"")</f>
        <v/>
      </c>
      <c r="DL156" s="151" t="str">
        <f t="array" ref="DL156">IFERROR(INDEX([1]!SAN[DK_nr],MATCH(1,('[1]3.2'!$AM156=[1]!SAN[RAS])*('[1]3.2'!DL$7=[1]SAN!$B$5:$B$154),0)),"")</f>
        <v/>
      </c>
      <c r="DM156" s="151" t="str">
        <f t="array" ref="DM156">IFERROR(INDEX([1]!SAN[DK_nr],MATCH(1,('[1]3.2'!$AM156=[1]!SAN[RAS])*('[1]3.2'!DM$7=[1]SAN!$B$5:$B$154),0)),"")</f>
        <v/>
      </c>
      <c r="DN156" s="151" t="str">
        <f t="array" ref="DN156">IFERROR(INDEX([1]!SAN[DK_nr],MATCH(1,('[1]3.2'!$AM156=[1]!SAN[RAS])*('[1]3.2'!DN$7=[1]SAN!$B$5:$B$154),0)),"")</f>
        <v/>
      </c>
      <c r="DO156" s="151" t="str">
        <f t="array" ref="DO156">IFERROR(INDEX([1]!SAN[DK_nr],MATCH(1,('[1]3.2'!$AM156=[1]!SAN[RAS])*('[1]3.2'!DO$7=[1]SAN!$B$5:$B$154),0)),"")</f>
        <v/>
      </c>
      <c r="DP156" s="151" t="str">
        <f t="array" ref="DP156">IFERROR(INDEX([1]!SAN[DK_nr],MATCH(1,('[1]3.2'!$AM156=[1]!SAN[RAS])*('[1]3.2'!DP$7=[1]SAN!$B$5:$B$154),0)),"")</f>
        <v/>
      </c>
      <c r="DQ156" s="151" t="str">
        <f t="array" ref="DQ156">IFERROR(INDEX([1]!SAN[DK_nr],MATCH(1,('[1]3.2'!$AM156=[1]!SAN[RAS])*('[1]3.2'!DQ$7=[1]SAN!$B$5:$B$154),0)),"")</f>
        <v/>
      </c>
      <c r="DR156" s="151" t="str">
        <f t="array" ref="DR156">IFERROR(INDEX([1]!SAN[DK_nr],MATCH(1,('[1]3.2'!$AM156=[1]!SAN[RAS])*('[1]3.2'!DR$7=[1]SAN!$B$5:$B$154),0)),"")</f>
        <v/>
      </c>
      <c r="DS156" s="151" t="str">
        <f t="array" ref="DS156">IFERROR(INDEX([1]!SAN[DK_nr],MATCH(1,('[1]3.2'!$AM156=[1]!SAN[RAS])*('[1]3.2'!DS$7=[1]SAN!$B$5:$B$154),0)),"")</f>
        <v/>
      </c>
      <c r="DT156" s="151" t="str">
        <f t="array" ref="DT156">IFERROR(INDEX([1]!SAN[DK_nr],MATCH(1,('[1]3.2'!$AM156=[1]!SAN[RAS])*('[1]3.2'!DT$7=[1]SAN!$B$5:$B$154),0)),"")</f>
        <v/>
      </c>
      <c r="DU156" s="151" t="str">
        <f t="array" ref="DU156">IFERROR(INDEX([1]!SAN[DK_nr],MATCH(1,('[1]3.2'!$AM156=[1]!SAN[RAS])*('[1]3.2'!DU$7=[1]SAN!$B$5:$B$154),0)),"")</f>
        <v/>
      </c>
      <c r="DV156" s="151" t="str">
        <f t="array" ref="DV156">IFERROR(INDEX([1]!SAN[DK_nr],MATCH(1,('[1]3.2'!$AM156=[1]!SAN[RAS])*('[1]3.2'!DV$7=[1]SAN!$B$5:$B$154),0)),"")</f>
        <v/>
      </c>
      <c r="DW156" s="151" t="str">
        <f t="array" ref="DW156">IFERROR(INDEX([1]!SAN[DK_nr],MATCH(1,('[1]3.2'!$AM156=[1]!SAN[RAS])*('[1]3.2'!DW$7=[1]SAN!$B$5:$B$154),0)),"")</f>
        <v/>
      </c>
      <c r="DX156" s="151" t="str">
        <f t="array" ref="DX156">IFERROR(INDEX([1]!SAN[DK_nr],MATCH(1,('[1]3.2'!$AM156=[1]!SAN[RAS])*('[1]3.2'!DX$7=[1]SAN!$B$5:$B$154),0)),"")</f>
        <v/>
      </c>
      <c r="DY156" s="151" t="str">
        <f t="array" ref="DY156">IFERROR(INDEX([1]!SAN[DK_nr],MATCH(1,('[1]3.2'!$AM156=[1]!SAN[RAS])*('[1]3.2'!DY$7=[1]SAN!$B$5:$B$154),0)),"")</f>
        <v/>
      </c>
      <c r="DZ156" s="151" t="str">
        <f t="array" ref="DZ156">IFERROR(INDEX([1]!SAN[DK_nr],MATCH(1,('[1]3.2'!$AM156=[1]!SAN[RAS])*('[1]3.2'!DZ$7=[1]SAN!$B$5:$B$154),0)),"")</f>
        <v/>
      </c>
      <c r="EA156" s="151" t="str">
        <f t="array" ref="EA156">IFERROR(INDEX([1]!SAN[DK_nr],MATCH(1,('[1]3.2'!$AM156=[1]!SAN[RAS])*('[1]3.2'!EA$7=[1]SAN!$B$5:$B$154),0)),"")</f>
        <v/>
      </c>
      <c r="EB156" s="151" t="str">
        <f t="array" ref="EB156">IFERROR(INDEX([1]!SAN[DK_nr],MATCH(1,('[1]3.2'!$AM156=[1]!SAN[RAS])*('[1]3.2'!EB$7=[1]SAN!$B$5:$B$154),0)),"")</f>
        <v/>
      </c>
    </row>
    <row r="157" spans="2:138" x14ac:dyDescent="0.2">
      <c r="B157" s="168" t="s">
        <v>746</v>
      </c>
      <c r="C157" s="169" t="s">
        <v>747</v>
      </c>
      <c r="D157" s="170" t="str">
        <f t="shared" si="14"/>
        <v xml:space="preserve">                                                                                        </v>
      </c>
      <c r="E157" s="171" t="e">
        <f>+SUMIFS([1]!Sanaudos[Suma],[1]!Sanaudos[Pagal DK RAS],$AM157)</f>
        <v>#REF!</v>
      </c>
      <c r="F157" s="171"/>
      <c r="G157" s="171"/>
      <c r="H157" s="171"/>
      <c r="I157" s="171"/>
      <c r="J157" s="171" t="e">
        <f>+SUMIFS([1]!Sanaudos_kor[Suma],[1]!Sanaudos_kor[RAS],$AM157,[1]!Sanaudos_kor[KOR_nr],J$1)</f>
        <v>#REF!</v>
      </c>
      <c r="K157" s="171" t="e">
        <f>+SUMIFS([1]!Sanaudos_kor[Suma],[1]!Sanaudos_kor[RAS],$AM157,[1]!Sanaudos_kor[KOR_nr],K$1)</f>
        <v>#REF!</v>
      </c>
      <c r="L157" s="171" t="e">
        <f>+SUMIFS([1]!Sanaudos_kor[Suma],[1]!Sanaudos_kor[RAS],$AM157,[1]!Sanaudos_kor[KOR_nr],L$1)</f>
        <v>#REF!</v>
      </c>
      <c r="M157" s="171" t="e">
        <f>+SUMIFS([1]!Sanaudos_kor[Suma],[1]!Sanaudos_kor[RAS],$AM157,[1]!Sanaudos_kor[KOR_nr],M$1)</f>
        <v>#REF!</v>
      </c>
      <c r="N157" s="171" t="e">
        <f>+SUMIFS([1]!Sanaudos_kor[Suma],[1]!Sanaudos_kor[RAS],$AM157,[1]!Sanaudos_kor[KOR_nr],N$1)</f>
        <v>#REF!</v>
      </c>
      <c r="O157" s="171" t="e">
        <f>+SUMIFS([1]!Sanaudos_kor[Suma],[1]!Sanaudos_kor[RAS],$AM157,[1]!Sanaudos_kor[KOR_nr],O$1)</f>
        <v>#REF!</v>
      </c>
      <c r="P157" s="171" t="e">
        <f>+SUMIFS([1]!Sanaudos_kor[Suma],[1]!Sanaudos_kor[RAS],$AM157,[1]!Sanaudos_kor[KOR_nr],P$1)</f>
        <v>#REF!</v>
      </c>
      <c r="Q157" s="171" t="e">
        <f>+SUMIFS([1]!Sanaudos_kor[Suma],[1]!Sanaudos_kor[RAS],$AM157,[1]!Sanaudos_kor[KOR_nr],Q$1)</f>
        <v>#REF!</v>
      </c>
      <c r="R157" s="171" t="e">
        <f>+SUMIFS([1]!Sanaudos_kor[Suma],[1]!Sanaudos_kor[RAS],$AM157,[1]!Sanaudos_kor[KOR_nr],R$1)</f>
        <v>#REF!</v>
      </c>
      <c r="S157" s="171" t="e">
        <f>+SUMIFS([1]!Sanaudos_kor[Suma],[1]!Sanaudos_kor[RAS],$AM157,[1]!Sanaudos_kor[KOR_nr],S$1)</f>
        <v>#REF!</v>
      </c>
      <c r="T157" s="171" t="e">
        <f>+SUMIFS([1]!Sanaudos_kor[Suma],[1]!Sanaudos_kor[RAS],$AM157,[1]!Sanaudos_kor[KOR_nr],T$1)</f>
        <v>#REF!</v>
      </c>
      <c r="U157" s="171" t="e">
        <f>+SUMIFS([1]!Sanaudos_kor[Suma],[1]!Sanaudos_kor[RAS],$AM157,[1]!Sanaudos_kor[KOR_nr],U$1)</f>
        <v>#REF!</v>
      </c>
      <c r="V157" s="171" t="e">
        <f>+SUMIFS([1]!Sanaudos_kor[Suma],[1]!Sanaudos_kor[RAS],$AM157,[1]!Sanaudos_kor[KOR_nr],V$1)</f>
        <v>#REF!</v>
      </c>
      <c r="W157" s="171" t="e">
        <f>+SUMIFS([1]!Sanaudos_kor[Suma],[1]!Sanaudos_kor[RAS],$AM157,[1]!Sanaudos_kor[KOR_nr],W$1)</f>
        <v>#REF!</v>
      </c>
      <c r="X157" s="171" t="e">
        <f>+SUMIFS([1]!Sanaudos_kor[Suma],[1]!Sanaudos_kor[RAS],$AM157,[1]!Sanaudos_kor[KOR_nr],X$1)</f>
        <v>#REF!</v>
      </c>
      <c r="Y157" s="171" t="e">
        <f>+SUMIFS([1]!Sanaudos_kor[Suma],[1]!Sanaudos_kor[RAS],$AM157,[1]!Sanaudos_kor[KOR_nr],Y$1)</f>
        <v>#REF!</v>
      </c>
      <c r="Z157" s="171" t="e">
        <f>+SUMIFS([1]!Sanaudos_kor[Suma],[1]!Sanaudos_kor[RAS],$AM157,[1]!Sanaudos_kor[KOR_nr],Z$1)</f>
        <v>#REF!</v>
      </c>
      <c r="AA157" s="171" t="e">
        <f>+SUMIFS([1]!Sanaudos_kor[Suma],[1]!Sanaudos_kor[RAS],$AM157,[1]!Sanaudos_kor[KOR_nr],AA$1)</f>
        <v>#REF!</v>
      </c>
      <c r="AB157" s="171" t="e">
        <f>+SUMIFS([1]!Sanaudos_kor[Suma],[1]!Sanaudos_kor[RAS],$AM157,[1]!Sanaudos_kor[KOR_nr],AB$1)</f>
        <v>#REF!</v>
      </c>
      <c r="AC157" s="171" t="e">
        <f>+SUMIFS([1]!Sanaudos_kor[Suma],[1]!Sanaudos_kor[RAS],$AM157,[1]!Sanaudos_kor[KOR_nr],AC$1)</f>
        <v>#REF!</v>
      </c>
      <c r="AD157" s="171" t="e">
        <f>+SUMIFS([1]!Sanaudos_kor[Suma],[1]!Sanaudos_kor[RAS],$AM157,[1]!Sanaudos_kor[KOR_nr],AD$1)</f>
        <v>#REF!</v>
      </c>
      <c r="AE157" s="171" t="e">
        <f>+SUMIFS([1]!Sanaudos_kor[Suma],[1]!Sanaudos_kor[RAS],$AM157,[1]!Sanaudos_kor[KOR_nr],AE$1)</f>
        <v>#REF!</v>
      </c>
      <c r="AF157" s="171" t="e">
        <f t="shared" ref="AF157" si="15">SUM(E157:AE157)</f>
        <v>#REF!</v>
      </c>
      <c r="AG157" s="539"/>
      <c r="AL157" s="172">
        <f>+'[1]3.pagrindinis'!A160</f>
        <v>1500</v>
      </c>
      <c r="AM157" s="172">
        <f>+'[1]3.pagrindinis'!B160</f>
        <v>1515</v>
      </c>
      <c r="AN157" s="166" t="e">
        <f>+SUMIFS('[1]5'!$M$8:$M$158,'[1]5'!$C$8:$C$158,$AM157)</f>
        <v>#VALUE!</v>
      </c>
      <c r="AO157" s="167" t="e">
        <f>+AN157-AF157</f>
        <v>#VALUE!</v>
      </c>
      <c r="AR157" s="151" t="str">
        <f t="array" ref="AR157">IFERROR(INDEX([1]!SAN[DK_nr],MATCH(1,('[1]3.2'!$AM157=[1]!SAN[RAS])*('[1]3.2'!AR$7=[1]SAN!$B$5:$B$154),0)),"")</f>
        <v/>
      </c>
      <c r="AS157" s="151" t="str">
        <f t="array" ref="AS157">IFERROR(INDEX([1]!SAN[DK_nr],MATCH(1,('[1]3.2'!$AM157=[1]!SAN[RAS])*('[1]3.2'!AS$7=[1]SAN!$B$5:$B$154),0)),"")</f>
        <v/>
      </c>
      <c r="AT157" s="151" t="str">
        <f t="array" ref="AT157">IFERROR(INDEX([1]!SAN[DK_nr],MATCH(1,('[1]3.2'!$AM157=[1]!SAN[RAS])*('[1]3.2'!AT$7=[1]SAN!$B$5:$B$154),0)),"")</f>
        <v/>
      </c>
      <c r="AU157" s="151" t="str">
        <f t="array" ref="AU157">IFERROR(INDEX([1]!SAN[DK_nr],MATCH(1,('[1]3.2'!$AM157=[1]!SAN[RAS])*('[1]3.2'!AU$7=[1]SAN!$B$5:$B$154),0)),"")</f>
        <v/>
      </c>
      <c r="AV157" s="151" t="str">
        <f t="array" ref="AV157">IFERROR(INDEX([1]!SAN[DK_nr],MATCH(1,('[1]3.2'!$AM157=[1]!SAN[RAS])*('[1]3.2'!AV$7=[1]SAN!$B$5:$B$154),0)),"")</f>
        <v/>
      </c>
      <c r="AW157" s="151" t="str">
        <f t="array" ref="AW157">IFERROR(INDEX([1]!SAN[DK_nr],MATCH(1,('[1]3.2'!$AM157=[1]!SAN[RAS])*('[1]3.2'!AW$7=[1]SAN!$B$5:$B$154),0)),"")</f>
        <v/>
      </c>
      <c r="AX157" s="151" t="str">
        <f t="array" ref="AX157">IFERROR(INDEX([1]!SAN[DK_nr],MATCH(1,('[1]3.2'!$AM157=[1]!SAN[RAS])*('[1]3.2'!AX$7=[1]SAN!$B$5:$B$154),0)),"")</f>
        <v/>
      </c>
      <c r="AY157" s="151" t="str">
        <f t="array" ref="AY157">IFERROR(INDEX([1]!SAN[DK_nr],MATCH(1,('[1]3.2'!$AM157=[1]!SAN[RAS])*('[1]3.2'!AY$7=[1]SAN!$B$5:$B$154),0)),"")</f>
        <v/>
      </c>
      <c r="AZ157" s="151" t="str">
        <f t="array" ref="AZ157">IFERROR(INDEX([1]!SAN[DK_nr],MATCH(1,('[1]3.2'!$AM157=[1]!SAN[RAS])*('[1]3.2'!AZ$7=[1]SAN!$B$5:$B$154),0)),"")</f>
        <v/>
      </c>
      <c r="BA157" s="151" t="str">
        <f t="array" ref="BA157">IFERROR(INDEX([1]!SAN[DK_nr],MATCH(1,('[1]3.2'!$AM157=[1]!SAN[RAS])*('[1]3.2'!BA$7=[1]SAN!$B$5:$B$154),0)),"")</f>
        <v/>
      </c>
      <c r="BB157" s="151" t="str">
        <f t="array" ref="BB157">IFERROR(INDEX([1]!SAN[DK_nr],MATCH(1,('[1]3.2'!$AM157=[1]!SAN[RAS])*('[1]3.2'!BB$7=[1]SAN!$B$5:$B$154),0)),"")</f>
        <v/>
      </c>
      <c r="BC157" s="151" t="str">
        <f t="array" ref="BC157">IFERROR(INDEX([1]!SAN[DK_nr],MATCH(1,('[1]3.2'!$AM157=[1]!SAN[RAS])*('[1]3.2'!BC$7=[1]SAN!$B$5:$B$154),0)),"")</f>
        <v/>
      </c>
      <c r="BD157" s="151" t="str">
        <f t="array" ref="BD157">IFERROR(INDEX([1]!SAN[DK_nr],MATCH(1,('[1]3.2'!$AM157=[1]!SAN[RAS])*('[1]3.2'!BD$7=[1]SAN!$B$5:$B$154),0)),"")</f>
        <v/>
      </c>
      <c r="BE157" s="151" t="str">
        <f t="array" ref="BE157">IFERROR(INDEX([1]!SAN[DK_nr],MATCH(1,('[1]3.2'!$AM157=[1]!SAN[RAS])*('[1]3.2'!BE$7=[1]SAN!$B$5:$B$154),0)),"")</f>
        <v/>
      </c>
      <c r="BF157" s="151" t="str">
        <f t="array" ref="BF157">IFERROR(INDEX([1]!SAN[DK_nr],MATCH(1,('[1]3.2'!$AM157=[1]!SAN[RAS])*('[1]3.2'!BF$7=[1]SAN!$B$5:$B$154),0)),"")</f>
        <v/>
      </c>
      <c r="BG157" s="151" t="str">
        <f t="array" ref="BG157">IFERROR(INDEX([1]!SAN[DK_nr],MATCH(1,('[1]3.2'!$AM157=[1]!SAN[RAS])*('[1]3.2'!BG$7=[1]SAN!$B$5:$B$154),0)),"")</f>
        <v/>
      </c>
      <c r="BH157" s="151" t="str">
        <f t="array" ref="BH157">IFERROR(INDEX([1]!SAN[DK_nr],MATCH(1,('[1]3.2'!$AM157=[1]!SAN[RAS])*('[1]3.2'!BH$7=[1]SAN!$B$5:$B$154),0)),"")</f>
        <v/>
      </c>
      <c r="BI157" s="151" t="str">
        <f t="array" ref="BI157">IFERROR(INDEX([1]!SAN[DK_nr],MATCH(1,('[1]3.2'!$AM157=[1]!SAN[RAS])*('[1]3.2'!BI$7=[1]SAN!$B$5:$B$154),0)),"")</f>
        <v/>
      </c>
      <c r="BJ157" s="151" t="str">
        <f t="array" ref="BJ157">IFERROR(INDEX([1]!SAN[DK_nr],MATCH(1,('[1]3.2'!$AM157=[1]!SAN[RAS])*('[1]3.2'!BJ$7=[1]SAN!$B$5:$B$154),0)),"")</f>
        <v/>
      </c>
      <c r="BK157" s="151" t="str">
        <f t="array" ref="BK157">IFERROR(INDEX([1]!SAN[DK_nr],MATCH(1,('[1]3.2'!$AM157=[1]!SAN[RAS])*('[1]3.2'!BK$7=[1]SAN!$B$5:$B$154),0)),"")</f>
        <v/>
      </c>
      <c r="BL157" s="151" t="str">
        <f t="array" ref="BL157">IFERROR(INDEX([1]!SAN[DK_nr],MATCH(1,('[1]3.2'!$AM157=[1]!SAN[RAS])*('[1]3.2'!BL$7=[1]SAN!$B$5:$B$154),0)),"")</f>
        <v/>
      </c>
      <c r="BM157" s="151" t="str">
        <f t="array" ref="BM157">IFERROR(INDEX([1]!SAN[DK_nr],MATCH(1,('[1]3.2'!$AM157=[1]!SAN[RAS])*('[1]3.2'!BM$7=[1]SAN!$B$5:$B$154),0)),"")</f>
        <v/>
      </c>
      <c r="BN157" s="151" t="str">
        <f t="array" ref="BN157">IFERROR(INDEX([1]!SAN[DK_nr],MATCH(1,('[1]3.2'!$AM157=[1]!SAN[RAS])*('[1]3.2'!BN$7=[1]SAN!$B$5:$B$154),0)),"")</f>
        <v/>
      </c>
      <c r="BO157" s="151" t="str">
        <f t="array" ref="BO157">IFERROR(INDEX([1]!SAN[DK_nr],MATCH(1,('[1]3.2'!$AM157=[1]!SAN[RAS])*('[1]3.2'!BO$7=[1]SAN!$B$5:$B$154),0)),"")</f>
        <v/>
      </c>
      <c r="BP157" s="151" t="str">
        <f t="array" ref="BP157">IFERROR(INDEX([1]!SAN[DK_nr],MATCH(1,('[1]3.2'!$AM157=[1]!SAN[RAS])*('[1]3.2'!BP$7=[1]SAN!$B$5:$B$154),0)),"")</f>
        <v/>
      </c>
      <c r="BQ157" s="151" t="str">
        <f t="array" ref="BQ157">IFERROR(INDEX([1]!SAN[DK_nr],MATCH(1,('[1]3.2'!$AM157=[1]!SAN[RAS])*('[1]3.2'!BQ$7=[1]SAN!$B$5:$B$154),0)),"")</f>
        <v/>
      </c>
      <c r="BR157" s="151" t="str">
        <f t="array" ref="BR157">IFERROR(INDEX([1]!SAN[DK_nr],MATCH(1,('[1]3.2'!$AM157=[1]!SAN[RAS])*('[1]3.2'!BR$7=[1]SAN!$B$5:$B$154),0)),"")</f>
        <v/>
      </c>
      <c r="BS157" s="151" t="str">
        <f t="array" ref="BS157">IFERROR(INDEX([1]!SAN[DK_nr],MATCH(1,('[1]3.2'!$AM157=[1]!SAN[RAS])*('[1]3.2'!BS$7=[1]SAN!$B$5:$B$154),0)),"")</f>
        <v/>
      </c>
      <c r="BT157" s="151" t="str">
        <f t="array" ref="BT157">IFERROR(INDEX([1]!SAN[DK_nr],MATCH(1,('[1]3.2'!$AM157=[1]!SAN[RAS])*('[1]3.2'!BT$7=[1]SAN!$B$5:$B$154),0)),"")</f>
        <v/>
      </c>
      <c r="BU157" s="151" t="str">
        <f t="array" ref="BU157">IFERROR(INDEX([1]!SAN[DK_nr],MATCH(1,('[1]3.2'!$AM157=[1]!SAN[RAS])*('[1]3.2'!BU$7=[1]SAN!$B$5:$B$154),0)),"")</f>
        <v/>
      </c>
      <c r="BV157" s="151" t="str">
        <f t="array" ref="BV157">IFERROR(INDEX([1]!SAN[DK_nr],MATCH(1,('[1]3.2'!$AM157=[1]!SAN[RAS])*('[1]3.2'!BV$7=[1]SAN!$B$5:$B$154),0)),"")</f>
        <v/>
      </c>
      <c r="BW157" s="151" t="str">
        <f t="array" ref="BW157">IFERROR(INDEX([1]!SAN[DK_nr],MATCH(1,('[1]3.2'!$AM157=[1]!SAN[RAS])*('[1]3.2'!BW$7=[1]SAN!$B$5:$B$154),0)),"")</f>
        <v/>
      </c>
      <c r="BX157" s="151" t="str">
        <f t="array" ref="BX157">IFERROR(INDEX([1]!SAN[DK_nr],MATCH(1,('[1]3.2'!$AM157=[1]!SAN[RAS])*('[1]3.2'!BX$7=[1]SAN!$B$5:$B$154),0)),"")</f>
        <v/>
      </c>
      <c r="BY157" s="151" t="str">
        <f t="array" ref="BY157">IFERROR(INDEX([1]!SAN[DK_nr],MATCH(1,('[1]3.2'!$AM157=[1]!SAN[RAS])*('[1]3.2'!BY$7=[1]SAN!$B$5:$B$154),0)),"")</f>
        <v/>
      </c>
      <c r="BZ157" s="151" t="str">
        <f t="array" ref="BZ157">IFERROR(INDEX([1]!SAN[DK_nr],MATCH(1,('[1]3.2'!$AM157=[1]!SAN[RAS])*('[1]3.2'!BZ$7=[1]SAN!$B$5:$B$154),0)),"")</f>
        <v/>
      </c>
      <c r="CA157" s="151" t="str">
        <f t="array" ref="CA157">IFERROR(INDEX([1]!SAN[DK_nr],MATCH(1,('[1]3.2'!$AM157=[1]!SAN[RAS])*('[1]3.2'!CA$7=[1]SAN!$B$5:$B$154),0)),"")</f>
        <v/>
      </c>
      <c r="CB157" s="151" t="str">
        <f t="array" ref="CB157">IFERROR(INDEX([1]!SAN[DK_nr],MATCH(1,('[1]3.2'!$AM157=[1]!SAN[RAS])*('[1]3.2'!CB$7=[1]SAN!$B$5:$B$154),0)),"")</f>
        <v/>
      </c>
      <c r="CC157" s="151" t="str">
        <f t="array" ref="CC157">IFERROR(INDEX([1]!SAN[DK_nr],MATCH(1,('[1]3.2'!$AM157=[1]!SAN[RAS])*('[1]3.2'!CC$7=[1]SAN!$B$5:$B$154),0)),"")</f>
        <v/>
      </c>
      <c r="CD157" s="151" t="str">
        <f t="array" ref="CD157">IFERROR(INDEX([1]!SAN[DK_nr],MATCH(1,('[1]3.2'!$AM157=[1]!SAN[RAS])*('[1]3.2'!CD$7=[1]SAN!$B$5:$B$154),0)),"")</f>
        <v/>
      </c>
      <c r="CE157" s="151" t="str">
        <f t="array" ref="CE157">IFERROR(INDEX([1]!SAN[DK_nr],MATCH(1,('[1]3.2'!$AM157=[1]!SAN[RAS])*('[1]3.2'!CE$7=[1]SAN!$B$5:$B$154),0)),"")</f>
        <v/>
      </c>
      <c r="CF157" s="151" t="str">
        <f t="array" ref="CF157">IFERROR(INDEX([1]!SAN[DK_nr],MATCH(1,('[1]3.2'!$AM157=[1]!SAN[RAS])*('[1]3.2'!CF$7=[1]SAN!$B$5:$B$154),0)),"")</f>
        <v/>
      </c>
      <c r="CG157" s="151" t="str">
        <f t="array" ref="CG157">IFERROR(INDEX([1]!SAN[DK_nr],MATCH(1,('[1]3.2'!$AM157=[1]!SAN[RAS])*('[1]3.2'!CG$7=[1]SAN!$B$5:$B$154),0)),"")</f>
        <v/>
      </c>
      <c r="CH157" s="151" t="str">
        <f t="array" ref="CH157">IFERROR(INDEX([1]!SAN[DK_nr],MATCH(1,('[1]3.2'!$AM157=[1]!SAN[RAS])*('[1]3.2'!CH$7=[1]SAN!$B$5:$B$154),0)),"")</f>
        <v/>
      </c>
      <c r="CI157" s="151" t="str">
        <f t="array" ref="CI157">IFERROR(INDEX([1]!SAN[DK_nr],MATCH(1,('[1]3.2'!$AM157=[1]!SAN[RAS])*('[1]3.2'!CI$7=[1]SAN!$B$5:$B$154),0)),"")</f>
        <v/>
      </c>
      <c r="CJ157" s="151" t="str">
        <f t="array" ref="CJ157">IFERROR(INDEX([1]!SAN[DK_nr],MATCH(1,('[1]3.2'!$AM157=[1]!SAN[RAS])*('[1]3.2'!CJ$7=[1]SAN!$B$5:$B$154),0)),"")</f>
        <v/>
      </c>
      <c r="CK157" s="151" t="str">
        <f t="array" ref="CK157">IFERROR(INDEX([1]!SAN[DK_nr],MATCH(1,('[1]3.2'!$AM157=[1]!SAN[RAS])*('[1]3.2'!CK$7=[1]SAN!$B$5:$B$154),0)),"")</f>
        <v/>
      </c>
      <c r="CL157" s="151" t="str">
        <f t="array" ref="CL157">IFERROR(INDEX([1]!SAN[DK_nr],MATCH(1,('[1]3.2'!$AM157=[1]!SAN[RAS])*('[1]3.2'!CL$7=[1]SAN!$B$5:$B$154),0)),"")</f>
        <v/>
      </c>
      <c r="CM157" s="151" t="str">
        <f t="array" ref="CM157">IFERROR(INDEX([1]!SAN[DK_nr],MATCH(1,('[1]3.2'!$AM157=[1]!SAN[RAS])*('[1]3.2'!CM$7=[1]SAN!$B$5:$B$154),0)),"")</f>
        <v/>
      </c>
      <c r="CN157" s="151" t="str">
        <f t="array" ref="CN157">IFERROR(INDEX([1]!SAN[DK_nr],MATCH(1,('[1]3.2'!$AM157=[1]!SAN[RAS])*('[1]3.2'!CN$7=[1]SAN!$B$5:$B$154),0)),"")</f>
        <v/>
      </c>
      <c r="CO157" s="151" t="str">
        <f t="array" ref="CO157">IFERROR(INDEX([1]!SAN[DK_nr],MATCH(1,('[1]3.2'!$AM157=[1]!SAN[RAS])*('[1]3.2'!CO$7=[1]SAN!$B$5:$B$154),0)),"")</f>
        <v/>
      </c>
      <c r="CP157" s="151" t="str">
        <f t="array" ref="CP157">IFERROR(INDEX([1]!SAN[DK_nr],MATCH(1,('[1]3.2'!$AM157=[1]!SAN[RAS])*('[1]3.2'!CP$7=[1]SAN!$B$5:$B$154),0)),"")</f>
        <v/>
      </c>
      <c r="CQ157" s="151" t="str">
        <f t="array" ref="CQ157">IFERROR(INDEX([1]!SAN[DK_nr],MATCH(1,('[1]3.2'!$AM157=[1]!SAN[RAS])*('[1]3.2'!CQ$7=[1]SAN!$B$5:$B$154),0)),"")</f>
        <v/>
      </c>
      <c r="CR157" s="151" t="str">
        <f t="array" ref="CR157">IFERROR(INDEX([1]!SAN[DK_nr],MATCH(1,('[1]3.2'!$AM157=[1]!SAN[RAS])*('[1]3.2'!CR$7=[1]SAN!$B$5:$B$154),0)),"")</f>
        <v/>
      </c>
      <c r="CS157" s="151" t="str">
        <f t="array" ref="CS157">IFERROR(INDEX([1]!SAN[DK_nr],MATCH(1,('[1]3.2'!$AM157=[1]!SAN[RAS])*('[1]3.2'!CS$7=[1]SAN!$B$5:$B$154),0)),"")</f>
        <v/>
      </c>
      <c r="CT157" s="151" t="str">
        <f t="array" ref="CT157">IFERROR(INDEX([1]!SAN[DK_nr],MATCH(1,('[1]3.2'!$AM157=[1]!SAN[RAS])*('[1]3.2'!CT$7=[1]SAN!$B$5:$B$154),0)),"")</f>
        <v/>
      </c>
      <c r="CU157" s="151" t="str">
        <f t="array" ref="CU157">IFERROR(INDEX([1]!SAN[DK_nr],MATCH(1,('[1]3.2'!$AM157=[1]!SAN[RAS])*('[1]3.2'!CU$7=[1]SAN!$B$5:$B$154),0)),"")</f>
        <v/>
      </c>
      <c r="CV157" s="151" t="str">
        <f t="array" ref="CV157">IFERROR(INDEX([1]!SAN[DK_nr],MATCH(1,('[1]3.2'!$AM157=[1]!SAN[RAS])*('[1]3.2'!CV$7=[1]SAN!$B$5:$B$154),0)),"")</f>
        <v/>
      </c>
      <c r="CW157" s="151" t="str">
        <f t="array" ref="CW157">IFERROR(INDEX([1]!SAN[DK_nr],MATCH(1,('[1]3.2'!$AM157=[1]!SAN[RAS])*('[1]3.2'!CW$7=[1]SAN!$B$5:$B$154),0)),"")</f>
        <v/>
      </c>
      <c r="CX157" s="151" t="str">
        <f t="array" ref="CX157">IFERROR(INDEX([1]!SAN[DK_nr],MATCH(1,('[1]3.2'!$AM157=[1]!SAN[RAS])*('[1]3.2'!CX$7=[1]SAN!$B$5:$B$154),0)),"")</f>
        <v/>
      </c>
      <c r="CY157" s="151" t="str">
        <f t="array" ref="CY157">IFERROR(INDEX([1]!SAN[DK_nr],MATCH(1,('[1]3.2'!$AM157=[1]!SAN[RAS])*('[1]3.2'!CY$7=[1]SAN!$B$5:$B$154),0)),"")</f>
        <v/>
      </c>
      <c r="CZ157" s="151" t="str">
        <f t="array" ref="CZ157">IFERROR(INDEX([1]!SAN[DK_nr],MATCH(1,('[1]3.2'!$AM157=[1]!SAN[RAS])*('[1]3.2'!CZ$7=[1]SAN!$B$5:$B$154),0)),"")</f>
        <v/>
      </c>
      <c r="DA157" s="151" t="str">
        <f t="array" ref="DA157">IFERROR(INDEX([1]!SAN[DK_nr],MATCH(1,('[1]3.2'!$AM157=[1]!SAN[RAS])*('[1]3.2'!DA$7=[1]SAN!$B$5:$B$154),0)),"")</f>
        <v/>
      </c>
      <c r="DB157" s="151" t="str">
        <f t="array" ref="DB157">IFERROR(INDEX([1]!SAN[DK_nr],MATCH(1,('[1]3.2'!$AM157=[1]!SAN[RAS])*('[1]3.2'!DB$7=[1]SAN!$B$5:$B$154),0)),"")</f>
        <v/>
      </c>
      <c r="DC157" s="151" t="str">
        <f t="array" ref="DC157">IFERROR(INDEX([1]!SAN[DK_nr],MATCH(1,('[1]3.2'!$AM157=[1]!SAN[RAS])*('[1]3.2'!DC$7=[1]SAN!$B$5:$B$154),0)),"")</f>
        <v/>
      </c>
      <c r="DD157" s="151" t="str">
        <f t="array" ref="DD157">IFERROR(INDEX([1]!SAN[DK_nr],MATCH(1,('[1]3.2'!$AM157=[1]!SAN[RAS])*('[1]3.2'!DD$7=[1]SAN!$B$5:$B$154),0)),"")</f>
        <v/>
      </c>
      <c r="DE157" s="151" t="str">
        <f t="array" ref="DE157">IFERROR(INDEX([1]!SAN[DK_nr],MATCH(1,('[1]3.2'!$AM157=[1]!SAN[RAS])*('[1]3.2'!DE$7=[1]SAN!$B$5:$B$154),0)),"")</f>
        <v/>
      </c>
      <c r="DF157" s="151" t="str">
        <f t="array" ref="DF157">IFERROR(INDEX([1]!SAN[DK_nr],MATCH(1,('[1]3.2'!$AM157=[1]!SAN[RAS])*('[1]3.2'!DF$7=[1]SAN!$B$5:$B$154),0)),"")</f>
        <v/>
      </c>
      <c r="DG157" s="151" t="str">
        <f t="array" ref="DG157">IFERROR(INDEX([1]!SAN[DK_nr],MATCH(1,('[1]3.2'!$AM157=[1]!SAN[RAS])*('[1]3.2'!DG$7=[1]SAN!$B$5:$B$154),0)),"")</f>
        <v/>
      </c>
      <c r="DH157" s="151" t="str">
        <f t="array" ref="DH157">IFERROR(INDEX([1]!SAN[DK_nr],MATCH(1,('[1]3.2'!$AM157=[1]!SAN[RAS])*('[1]3.2'!DH$7=[1]SAN!$B$5:$B$154),0)),"")</f>
        <v/>
      </c>
      <c r="DI157" s="151" t="str">
        <f t="array" ref="DI157">IFERROR(INDEX([1]!SAN[DK_nr],MATCH(1,('[1]3.2'!$AM157=[1]!SAN[RAS])*('[1]3.2'!DI$7=[1]SAN!$B$5:$B$154),0)),"")</f>
        <v/>
      </c>
      <c r="DJ157" s="151" t="str">
        <f t="array" ref="DJ157">IFERROR(INDEX([1]!SAN[DK_nr],MATCH(1,('[1]3.2'!$AM157=[1]!SAN[RAS])*('[1]3.2'!DJ$7=[1]SAN!$B$5:$B$154),0)),"")</f>
        <v/>
      </c>
      <c r="DK157" s="151" t="str">
        <f t="array" ref="DK157">IFERROR(INDEX([1]!SAN[DK_nr],MATCH(1,('[1]3.2'!$AM157=[1]!SAN[RAS])*('[1]3.2'!DK$7=[1]SAN!$B$5:$B$154),0)),"")</f>
        <v/>
      </c>
      <c r="DL157" s="151" t="str">
        <f t="array" ref="DL157">IFERROR(INDEX([1]!SAN[DK_nr],MATCH(1,('[1]3.2'!$AM157=[1]!SAN[RAS])*('[1]3.2'!DL$7=[1]SAN!$B$5:$B$154),0)),"")</f>
        <v/>
      </c>
      <c r="DM157" s="151" t="str">
        <f t="array" ref="DM157">IFERROR(INDEX([1]!SAN[DK_nr],MATCH(1,('[1]3.2'!$AM157=[1]!SAN[RAS])*('[1]3.2'!DM$7=[1]SAN!$B$5:$B$154),0)),"")</f>
        <v/>
      </c>
      <c r="DN157" s="151" t="str">
        <f t="array" ref="DN157">IFERROR(INDEX([1]!SAN[DK_nr],MATCH(1,('[1]3.2'!$AM157=[1]!SAN[RAS])*('[1]3.2'!DN$7=[1]SAN!$B$5:$B$154),0)),"")</f>
        <v/>
      </c>
      <c r="DO157" s="151" t="str">
        <f t="array" ref="DO157">IFERROR(INDEX([1]!SAN[DK_nr],MATCH(1,('[1]3.2'!$AM157=[1]!SAN[RAS])*('[1]3.2'!DO$7=[1]SAN!$B$5:$B$154),0)),"")</f>
        <v/>
      </c>
      <c r="DP157" s="151" t="str">
        <f t="array" ref="DP157">IFERROR(INDEX([1]!SAN[DK_nr],MATCH(1,('[1]3.2'!$AM157=[1]!SAN[RAS])*('[1]3.2'!DP$7=[1]SAN!$B$5:$B$154),0)),"")</f>
        <v/>
      </c>
      <c r="DQ157" s="151" t="str">
        <f t="array" ref="DQ157">IFERROR(INDEX([1]!SAN[DK_nr],MATCH(1,('[1]3.2'!$AM157=[1]!SAN[RAS])*('[1]3.2'!DQ$7=[1]SAN!$B$5:$B$154),0)),"")</f>
        <v/>
      </c>
      <c r="DR157" s="151" t="str">
        <f t="array" ref="DR157">IFERROR(INDEX([1]!SAN[DK_nr],MATCH(1,('[1]3.2'!$AM157=[1]!SAN[RAS])*('[1]3.2'!DR$7=[1]SAN!$B$5:$B$154),0)),"")</f>
        <v/>
      </c>
      <c r="DS157" s="151" t="str">
        <f t="array" ref="DS157">IFERROR(INDEX([1]!SAN[DK_nr],MATCH(1,('[1]3.2'!$AM157=[1]!SAN[RAS])*('[1]3.2'!DS$7=[1]SAN!$B$5:$B$154),0)),"")</f>
        <v/>
      </c>
      <c r="DT157" s="151" t="str">
        <f t="array" ref="DT157">IFERROR(INDEX([1]!SAN[DK_nr],MATCH(1,('[1]3.2'!$AM157=[1]!SAN[RAS])*('[1]3.2'!DT$7=[1]SAN!$B$5:$B$154),0)),"")</f>
        <v/>
      </c>
      <c r="DU157" s="151" t="str">
        <f t="array" ref="DU157">IFERROR(INDEX([1]!SAN[DK_nr],MATCH(1,('[1]3.2'!$AM157=[1]!SAN[RAS])*('[1]3.2'!DU$7=[1]SAN!$B$5:$B$154),0)),"")</f>
        <v/>
      </c>
      <c r="DV157" s="151" t="str">
        <f t="array" ref="DV157">IFERROR(INDEX([1]!SAN[DK_nr],MATCH(1,('[1]3.2'!$AM157=[1]!SAN[RAS])*('[1]3.2'!DV$7=[1]SAN!$B$5:$B$154),0)),"")</f>
        <v/>
      </c>
      <c r="DW157" s="151" t="str">
        <f t="array" ref="DW157">IFERROR(INDEX([1]!SAN[DK_nr],MATCH(1,('[1]3.2'!$AM157=[1]!SAN[RAS])*('[1]3.2'!DW$7=[1]SAN!$B$5:$B$154),0)),"")</f>
        <v/>
      </c>
      <c r="DX157" s="151" t="str">
        <f t="array" ref="DX157">IFERROR(INDEX([1]!SAN[DK_nr],MATCH(1,('[1]3.2'!$AM157=[1]!SAN[RAS])*('[1]3.2'!DX$7=[1]SAN!$B$5:$B$154),0)),"")</f>
        <v/>
      </c>
      <c r="DY157" s="151" t="str">
        <f t="array" ref="DY157">IFERROR(INDEX([1]!SAN[DK_nr],MATCH(1,('[1]3.2'!$AM157=[1]!SAN[RAS])*('[1]3.2'!DY$7=[1]SAN!$B$5:$B$154),0)),"")</f>
        <v/>
      </c>
      <c r="DZ157" s="151" t="str">
        <f t="array" ref="DZ157">IFERROR(INDEX([1]!SAN[DK_nr],MATCH(1,('[1]3.2'!$AM157=[1]!SAN[RAS])*('[1]3.2'!DZ$7=[1]SAN!$B$5:$B$154),0)),"")</f>
        <v/>
      </c>
      <c r="EA157" s="151" t="str">
        <f t="array" ref="EA157">IFERROR(INDEX([1]!SAN[DK_nr],MATCH(1,('[1]3.2'!$AM157=[1]!SAN[RAS])*('[1]3.2'!EA$7=[1]SAN!$B$5:$B$154),0)),"")</f>
        <v/>
      </c>
      <c r="EB157" s="151" t="str">
        <f t="array" ref="EB157">IFERROR(INDEX([1]!SAN[DK_nr],MATCH(1,('[1]3.2'!$AM157=[1]!SAN[RAS])*('[1]3.2'!EB$7=[1]SAN!$B$5:$B$154),0)),"")</f>
        <v/>
      </c>
    </row>
    <row r="158" spans="2:138" x14ac:dyDescent="0.2">
      <c r="B158" s="180"/>
      <c r="C158" s="181" t="s">
        <v>377</v>
      </c>
      <c r="D158" s="160" t="s">
        <v>378</v>
      </c>
      <c r="E158" s="161" t="e">
        <f>+SUM(E8:E157)</f>
        <v>#REF!</v>
      </c>
      <c r="F158" s="161" t="e">
        <f t="shared" ref="F158:N158" si="16">+SUM(F8:F157)</f>
        <v>#REF!</v>
      </c>
      <c r="G158" s="161" t="e">
        <f>+SUM(G8:G157)</f>
        <v>#VALUE!</v>
      </c>
      <c r="H158" s="161" t="e">
        <f>+SUM(H8:H157)</f>
        <v>#REF!</v>
      </c>
      <c r="I158" s="161" t="e">
        <f>+SUM(I8:I157)</f>
        <v>#REF!</v>
      </c>
      <c r="J158" s="182" t="e">
        <f t="shared" si="16"/>
        <v>#REF!</v>
      </c>
      <c r="K158" s="182" t="e">
        <f t="shared" si="16"/>
        <v>#REF!</v>
      </c>
      <c r="L158" s="161" t="e">
        <f t="shared" si="16"/>
        <v>#REF!</v>
      </c>
      <c r="M158" s="161" t="e">
        <f t="shared" si="16"/>
        <v>#REF!</v>
      </c>
      <c r="N158" s="161" t="e">
        <f t="shared" si="16"/>
        <v>#REF!</v>
      </c>
      <c r="O158" s="182" t="e">
        <f t="shared" ref="O158:AE158" si="17">+SUM(O8:O157)</f>
        <v>#REF!</v>
      </c>
      <c r="P158" s="161" t="e">
        <f t="shared" si="17"/>
        <v>#REF!</v>
      </c>
      <c r="Q158" s="182" t="e">
        <f t="shared" si="17"/>
        <v>#REF!</v>
      </c>
      <c r="R158" s="182" t="e">
        <f t="shared" si="17"/>
        <v>#REF!</v>
      </c>
      <c r="S158" s="161" t="e">
        <f t="shared" si="17"/>
        <v>#REF!</v>
      </c>
      <c r="T158" s="161" t="e">
        <f t="shared" si="17"/>
        <v>#REF!</v>
      </c>
      <c r="U158" s="161" t="e">
        <f t="shared" si="17"/>
        <v>#REF!</v>
      </c>
      <c r="V158" s="161" t="e">
        <f t="shared" si="17"/>
        <v>#REF!</v>
      </c>
      <c r="W158" s="161" t="e">
        <f t="shared" si="17"/>
        <v>#REF!</v>
      </c>
      <c r="X158" s="161" t="e">
        <f t="shared" si="17"/>
        <v>#REF!</v>
      </c>
      <c r="Y158" s="161" t="e">
        <f t="shared" si="17"/>
        <v>#REF!</v>
      </c>
      <c r="Z158" s="161" t="e">
        <f t="shared" si="17"/>
        <v>#REF!</v>
      </c>
      <c r="AA158" s="161" t="e">
        <f t="shared" si="17"/>
        <v>#REF!</v>
      </c>
      <c r="AB158" s="161" t="e">
        <f t="shared" si="17"/>
        <v>#REF!</v>
      </c>
      <c r="AC158" s="161" t="e">
        <f t="shared" si="17"/>
        <v>#REF!</v>
      </c>
      <c r="AD158" s="161" t="e">
        <f t="shared" si="17"/>
        <v>#REF!</v>
      </c>
      <c r="AE158" s="161" t="e">
        <f t="shared" si="17"/>
        <v>#REF!</v>
      </c>
      <c r="AF158" s="161" t="e">
        <f>+SUM(AF8:AF157)</f>
        <v>#REF!</v>
      </c>
      <c r="AG158" s="135" t="s">
        <v>378</v>
      </c>
      <c r="AL158" s="183"/>
      <c r="AM158" s="183"/>
      <c r="AN158" s="126" t="e">
        <f>+SUM(AN8:AN157)</f>
        <v>#VALUE!</v>
      </c>
      <c r="AO158" s="167" t="e">
        <f>+AN158-AF158</f>
        <v>#VALUE!</v>
      </c>
      <c r="AR158" s="151" t="str">
        <f t="array" ref="AR158">IFERROR(INDEX([1]!SAN[DK_nr],MATCH(1,('[1]3.2'!$AM158=[1]!SAN[RAS])*('[1]3.2'!AR$7=[1]SAN!$B$5:$B$154),0)),"")</f>
        <v/>
      </c>
      <c r="AS158" s="151" t="str">
        <f t="array" ref="AS158">IFERROR(INDEX([1]!SAN[DK_nr],MATCH(1,('[1]3.2'!$AM158=[1]!SAN[RAS])*('[1]3.2'!AS$7=[1]SAN!$B$5:$B$154),0)),"")</f>
        <v/>
      </c>
      <c r="AT158" s="151" t="str">
        <f t="array" ref="AT158">IFERROR(INDEX([1]!SAN[DK_nr],MATCH(1,('[1]3.2'!$AM158=[1]!SAN[RAS])*('[1]3.2'!AT$7=[1]SAN!$B$5:$B$154),0)),"")</f>
        <v/>
      </c>
      <c r="AU158" s="151" t="str">
        <f t="array" ref="AU158">IFERROR(INDEX([1]!SAN[DK_nr],MATCH(1,('[1]3.2'!$AM158=[1]!SAN[RAS])*('[1]3.2'!AU$7=[1]SAN!$B$5:$B$154),0)),"")</f>
        <v/>
      </c>
      <c r="AV158" s="151" t="str">
        <f t="array" ref="AV158">IFERROR(INDEX([1]!SAN[DK_nr],MATCH(1,('[1]3.2'!$AM158=[1]!SAN[RAS])*('[1]3.2'!AV$7=[1]SAN!$B$5:$B$154),0)),"")</f>
        <v/>
      </c>
      <c r="AW158" s="151" t="str">
        <f t="array" ref="AW158">IFERROR(INDEX([1]!SAN[DK_nr],MATCH(1,('[1]3.2'!$AM158=[1]!SAN[RAS])*('[1]3.2'!AW$7=[1]SAN!$B$5:$B$154),0)),"")</f>
        <v/>
      </c>
      <c r="AX158" s="151" t="str">
        <f t="array" ref="AX158">IFERROR(INDEX([1]!SAN[DK_nr],MATCH(1,('[1]3.2'!$AM158=[1]!SAN[RAS])*('[1]3.2'!AX$7=[1]SAN!$B$5:$B$154),0)),"")</f>
        <v/>
      </c>
      <c r="AY158" s="151" t="str">
        <f t="array" ref="AY158">IFERROR(INDEX([1]!SAN[DK_nr],MATCH(1,('[1]3.2'!$AM158=[1]!SAN[RAS])*('[1]3.2'!AY$7=[1]SAN!$B$5:$B$154),0)),"")</f>
        <v/>
      </c>
      <c r="AZ158" s="151" t="str">
        <f t="array" ref="AZ158">IFERROR(INDEX([1]!SAN[DK_nr],MATCH(1,('[1]3.2'!$AM158=[1]!SAN[RAS])*('[1]3.2'!AZ$7=[1]SAN!$B$5:$B$154),0)),"")</f>
        <v/>
      </c>
      <c r="BA158" s="151" t="str">
        <f t="array" ref="BA158">IFERROR(INDEX([1]!SAN[DK_nr],MATCH(1,('[1]3.2'!$AM158=[1]!SAN[RAS])*('[1]3.2'!BA$7=[1]SAN!$B$5:$B$154),0)),"")</f>
        <v/>
      </c>
      <c r="BB158" s="151" t="str">
        <f t="array" ref="BB158">IFERROR(INDEX([1]!SAN[DK_nr],MATCH(1,('[1]3.2'!$AM158=[1]!SAN[RAS])*('[1]3.2'!BB$7=[1]SAN!$B$5:$B$154),0)),"")</f>
        <v/>
      </c>
      <c r="BC158" s="151" t="str">
        <f t="array" ref="BC158">IFERROR(INDEX([1]!SAN[DK_nr],MATCH(1,('[1]3.2'!$AM158=[1]!SAN[RAS])*('[1]3.2'!BC$7=[1]SAN!$B$5:$B$154),0)),"")</f>
        <v/>
      </c>
      <c r="BD158" s="151" t="str">
        <f t="array" ref="BD158">IFERROR(INDEX([1]!SAN[DK_nr],MATCH(1,('[1]3.2'!$AM158=[1]!SAN[RAS])*('[1]3.2'!BD$7=[1]SAN!$B$5:$B$154),0)),"")</f>
        <v/>
      </c>
      <c r="BE158" s="151" t="str">
        <f t="array" ref="BE158">IFERROR(INDEX([1]!SAN[DK_nr],MATCH(1,('[1]3.2'!$AM158=[1]!SAN[RAS])*('[1]3.2'!BE$7=[1]SAN!$B$5:$B$154),0)),"")</f>
        <v/>
      </c>
      <c r="BF158" s="151" t="str">
        <f t="array" ref="BF158">IFERROR(INDEX([1]!SAN[DK_nr],MATCH(1,('[1]3.2'!$AM158=[1]!SAN[RAS])*('[1]3.2'!BF$7=[1]SAN!$B$5:$B$154),0)),"")</f>
        <v/>
      </c>
      <c r="BG158" s="151" t="str">
        <f t="array" ref="BG158">IFERROR(INDEX([1]!SAN[DK_nr],MATCH(1,('[1]3.2'!$AM158=[1]!SAN[RAS])*('[1]3.2'!BG$7=[1]SAN!$B$5:$B$154),0)),"")</f>
        <v/>
      </c>
      <c r="BH158" s="151" t="str">
        <f t="array" ref="BH158">IFERROR(INDEX([1]!SAN[DK_nr],MATCH(1,('[1]3.2'!$AM158=[1]!SAN[RAS])*('[1]3.2'!BH$7=[1]SAN!$B$5:$B$154),0)),"")</f>
        <v/>
      </c>
      <c r="BI158" s="151" t="str">
        <f t="array" ref="BI158">IFERROR(INDEX([1]!SAN[DK_nr],MATCH(1,('[1]3.2'!$AM158=[1]!SAN[RAS])*('[1]3.2'!BI$7=[1]SAN!$B$5:$B$154),0)),"")</f>
        <v/>
      </c>
      <c r="BJ158" s="151" t="str">
        <f t="array" ref="BJ158">IFERROR(INDEX([1]!SAN[DK_nr],MATCH(1,('[1]3.2'!$AM158=[1]!SAN[RAS])*('[1]3.2'!BJ$7=[1]SAN!$B$5:$B$154),0)),"")</f>
        <v/>
      </c>
      <c r="BK158" s="151" t="str">
        <f t="array" ref="BK158">IFERROR(INDEX([1]!SAN[DK_nr],MATCH(1,('[1]3.2'!$AM158=[1]!SAN[RAS])*('[1]3.2'!BK$7=[1]SAN!$B$5:$B$154),0)),"")</f>
        <v/>
      </c>
      <c r="BL158" s="151" t="str">
        <f t="array" ref="BL158">IFERROR(INDEX([1]!SAN[DK_nr],MATCH(1,('[1]3.2'!$AM158=[1]!SAN[RAS])*('[1]3.2'!BL$7=[1]SAN!$B$5:$B$154),0)),"")</f>
        <v/>
      </c>
      <c r="BM158" s="151" t="str">
        <f t="array" ref="BM158">IFERROR(INDEX([1]!SAN[DK_nr],MATCH(1,('[1]3.2'!$AM158=[1]!SAN[RAS])*('[1]3.2'!BM$7=[1]SAN!$B$5:$B$154),0)),"")</f>
        <v/>
      </c>
      <c r="BN158" s="151" t="str">
        <f t="array" ref="BN158">IFERROR(INDEX([1]!SAN[DK_nr],MATCH(1,('[1]3.2'!$AM158=[1]!SAN[RAS])*('[1]3.2'!BN$7=[1]SAN!$B$5:$B$154),0)),"")</f>
        <v/>
      </c>
      <c r="BO158" s="151" t="str">
        <f t="array" ref="BO158">IFERROR(INDEX([1]!SAN[DK_nr],MATCH(1,('[1]3.2'!$AM158=[1]!SAN[RAS])*('[1]3.2'!BO$7=[1]SAN!$B$5:$B$154),0)),"")</f>
        <v/>
      </c>
      <c r="BP158" s="151" t="str">
        <f t="array" ref="BP158">IFERROR(INDEX([1]!SAN[DK_nr],MATCH(1,('[1]3.2'!$AM158=[1]!SAN[RAS])*('[1]3.2'!BP$7=[1]SAN!$B$5:$B$154),0)),"")</f>
        <v/>
      </c>
      <c r="BQ158" s="151" t="str">
        <f t="array" ref="BQ158">IFERROR(INDEX([1]!SAN[DK_nr],MATCH(1,('[1]3.2'!$AM158=[1]!SAN[RAS])*('[1]3.2'!BQ$7=[1]SAN!$B$5:$B$154),0)),"")</f>
        <v/>
      </c>
      <c r="BR158" s="151" t="str">
        <f t="array" ref="BR158">IFERROR(INDEX([1]!SAN[DK_nr],MATCH(1,('[1]3.2'!$AM158=[1]!SAN[RAS])*('[1]3.2'!BR$7=[1]SAN!$B$5:$B$154),0)),"")</f>
        <v/>
      </c>
      <c r="BS158" s="151" t="str">
        <f t="array" ref="BS158">IFERROR(INDEX([1]!SAN[DK_nr],MATCH(1,('[1]3.2'!$AM158=[1]!SAN[RAS])*('[1]3.2'!BS$7=[1]SAN!$B$5:$B$154),0)),"")</f>
        <v/>
      </c>
      <c r="BT158" s="151" t="str">
        <f t="array" ref="BT158">IFERROR(INDEX([1]!SAN[DK_nr],MATCH(1,('[1]3.2'!$AM158=[1]!SAN[RAS])*('[1]3.2'!BT$7=[1]SAN!$B$5:$B$154),0)),"")</f>
        <v/>
      </c>
      <c r="BU158" s="151" t="str">
        <f t="array" ref="BU158">IFERROR(INDEX([1]!SAN[DK_nr],MATCH(1,('[1]3.2'!$AM158=[1]!SAN[RAS])*('[1]3.2'!BU$7=[1]SAN!$B$5:$B$154),0)),"")</f>
        <v/>
      </c>
      <c r="BV158" s="151" t="str">
        <f t="array" ref="BV158">IFERROR(INDEX([1]!SAN[DK_nr],MATCH(1,('[1]3.2'!$AM158=[1]!SAN[RAS])*('[1]3.2'!BV$7=[1]SAN!$B$5:$B$154),0)),"")</f>
        <v/>
      </c>
      <c r="BW158" s="151" t="str">
        <f t="array" ref="BW158">IFERROR(INDEX([1]!SAN[DK_nr],MATCH(1,('[1]3.2'!$AM158=[1]!SAN[RAS])*('[1]3.2'!BW$7=[1]SAN!$B$5:$B$154),0)),"")</f>
        <v/>
      </c>
      <c r="BX158" s="151" t="str">
        <f t="array" ref="BX158">IFERROR(INDEX([1]!SAN[DK_nr],MATCH(1,('[1]3.2'!$AM158=[1]!SAN[RAS])*('[1]3.2'!BX$7=[1]SAN!$B$5:$B$154),0)),"")</f>
        <v/>
      </c>
      <c r="BY158" s="151" t="str">
        <f t="array" ref="BY158">IFERROR(INDEX([1]!SAN[DK_nr],MATCH(1,('[1]3.2'!$AM158=[1]!SAN[RAS])*('[1]3.2'!BY$7=[1]SAN!$B$5:$B$154),0)),"")</f>
        <v/>
      </c>
      <c r="BZ158" s="151" t="str">
        <f t="array" ref="BZ158">IFERROR(INDEX([1]!SAN[DK_nr],MATCH(1,('[1]3.2'!$AM158=[1]!SAN[RAS])*('[1]3.2'!BZ$7=[1]SAN!$B$5:$B$154),0)),"")</f>
        <v/>
      </c>
      <c r="CA158" s="151" t="str">
        <f t="array" ref="CA158">IFERROR(INDEX([1]!SAN[DK_nr],MATCH(1,('[1]3.2'!$AM158=[1]!SAN[RAS])*('[1]3.2'!CA$7=[1]SAN!$B$5:$B$154),0)),"")</f>
        <v/>
      </c>
      <c r="CB158" s="151" t="str">
        <f t="array" ref="CB158">IFERROR(INDEX([1]!SAN[DK_nr],MATCH(1,('[1]3.2'!$AM158=[1]!SAN[RAS])*('[1]3.2'!CB$7=[1]SAN!$B$5:$B$154),0)),"")</f>
        <v/>
      </c>
      <c r="CC158" s="151" t="str">
        <f t="array" ref="CC158">IFERROR(INDEX([1]!SAN[DK_nr],MATCH(1,('[1]3.2'!$AM158=[1]!SAN[RAS])*('[1]3.2'!CC$7=[1]SAN!$B$5:$B$154),0)),"")</f>
        <v/>
      </c>
      <c r="CD158" s="151" t="str">
        <f t="array" ref="CD158">IFERROR(INDEX([1]!SAN[DK_nr],MATCH(1,('[1]3.2'!$AM158=[1]!SAN[RAS])*('[1]3.2'!CD$7=[1]SAN!$B$5:$B$154),0)),"")</f>
        <v/>
      </c>
      <c r="CE158" s="151" t="str">
        <f t="array" ref="CE158">IFERROR(INDEX([1]!SAN[DK_nr],MATCH(1,('[1]3.2'!$AM158=[1]!SAN[RAS])*('[1]3.2'!CE$7=[1]SAN!$B$5:$B$154),0)),"")</f>
        <v/>
      </c>
      <c r="CF158" s="151" t="str">
        <f t="array" ref="CF158">IFERROR(INDEX([1]!SAN[DK_nr],MATCH(1,('[1]3.2'!$AM158=[1]!SAN[RAS])*('[1]3.2'!CF$7=[1]SAN!$B$5:$B$154),0)),"")</f>
        <v/>
      </c>
      <c r="CG158" s="151" t="str">
        <f t="array" ref="CG158">IFERROR(INDEX([1]!SAN[DK_nr],MATCH(1,('[1]3.2'!$AM158=[1]!SAN[RAS])*('[1]3.2'!CG$7=[1]SAN!$B$5:$B$154),0)),"")</f>
        <v/>
      </c>
      <c r="CH158" s="151" t="str">
        <f t="array" ref="CH158">IFERROR(INDEX([1]!SAN[DK_nr],MATCH(1,('[1]3.2'!$AM158=[1]!SAN[RAS])*('[1]3.2'!CH$7=[1]SAN!$B$5:$B$154),0)),"")</f>
        <v/>
      </c>
      <c r="CI158" s="151" t="str">
        <f t="array" ref="CI158">IFERROR(INDEX([1]!SAN[DK_nr],MATCH(1,('[1]3.2'!$AM158=[1]!SAN[RAS])*('[1]3.2'!CI$7=[1]SAN!$B$5:$B$154),0)),"")</f>
        <v/>
      </c>
      <c r="CJ158" s="151" t="str">
        <f t="array" ref="CJ158">IFERROR(INDEX([1]!SAN[DK_nr],MATCH(1,('[1]3.2'!$AM158=[1]!SAN[RAS])*('[1]3.2'!CJ$7=[1]SAN!$B$5:$B$154),0)),"")</f>
        <v/>
      </c>
      <c r="CK158" s="151" t="str">
        <f t="array" ref="CK158">IFERROR(INDEX([1]!SAN[DK_nr],MATCH(1,('[1]3.2'!$AM158=[1]!SAN[RAS])*('[1]3.2'!CK$7=[1]SAN!$B$5:$B$154),0)),"")</f>
        <v/>
      </c>
      <c r="CL158" s="151" t="str">
        <f t="array" ref="CL158">IFERROR(INDEX([1]!SAN[DK_nr],MATCH(1,('[1]3.2'!$AM158=[1]!SAN[RAS])*('[1]3.2'!CL$7=[1]SAN!$B$5:$B$154),0)),"")</f>
        <v/>
      </c>
      <c r="CM158" s="151" t="str">
        <f t="array" ref="CM158">IFERROR(INDEX([1]!SAN[DK_nr],MATCH(1,('[1]3.2'!$AM158=[1]!SAN[RAS])*('[1]3.2'!CM$7=[1]SAN!$B$5:$B$154),0)),"")</f>
        <v/>
      </c>
      <c r="CN158" s="151" t="str">
        <f t="array" ref="CN158">IFERROR(INDEX([1]!SAN[DK_nr],MATCH(1,('[1]3.2'!$AM158=[1]!SAN[RAS])*('[1]3.2'!CN$7=[1]SAN!$B$5:$B$154),0)),"")</f>
        <v/>
      </c>
      <c r="CO158" s="151" t="str">
        <f t="array" ref="CO158">IFERROR(INDEX([1]!SAN[DK_nr],MATCH(1,('[1]3.2'!$AM158=[1]!SAN[RAS])*('[1]3.2'!CO$7=[1]SAN!$B$5:$B$154),0)),"")</f>
        <v/>
      </c>
      <c r="CP158" s="151" t="str">
        <f t="array" ref="CP158">IFERROR(INDEX([1]!SAN[DK_nr],MATCH(1,('[1]3.2'!$AM158=[1]!SAN[RAS])*('[1]3.2'!CP$7=[1]SAN!$B$5:$B$154),0)),"")</f>
        <v/>
      </c>
      <c r="CQ158" s="151" t="str">
        <f t="array" ref="CQ158">IFERROR(INDEX([1]!SAN[DK_nr],MATCH(1,('[1]3.2'!$AM158=[1]!SAN[RAS])*('[1]3.2'!CQ$7=[1]SAN!$B$5:$B$154),0)),"")</f>
        <v/>
      </c>
      <c r="CR158" s="151" t="str">
        <f t="array" ref="CR158">IFERROR(INDEX([1]!SAN[DK_nr],MATCH(1,('[1]3.2'!$AM158=[1]!SAN[RAS])*('[1]3.2'!CR$7=[1]SAN!$B$5:$B$154),0)),"")</f>
        <v/>
      </c>
      <c r="CS158" s="151" t="str">
        <f t="array" ref="CS158">IFERROR(INDEX([1]!SAN[DK_nr],MATCH(1,('[1]3.2'!$AM158=[1]!SAN[RAS])*('[1]3.2'!CS$7=[1]SAN!$B$5:$B$154),0)),"")</f>
        <v/>
      </c>
      <c r="CT158" s="151" t="str">
        <f t="array" ref="CT158">IFERROR(INDEX([1]!SAN[DK_nr],MATCH(1,('[1]3.2'!$AM158=[1]!SAN[RAS])*('[1]3.2'!CT$7=[1]SAN!$B$5:$B$154),0)),"")</f>
        <v/>
      </c>
      <c r="CU158" s="151" t="str">
        <f t="array" ref="CU158">IFERROR(INDEX([1]!SAN[DK_nr],MATCH(1,('[1]3.2'!$AM158=[1]!SAN[RAS])*('[1]3.2'!CU$7=[1]SAN!$B$5:$B$154),0)),"")</f>
        <v/>
      </c>
      <c r="CV158" s="151" t="str">
        <f t="array" ref="CV158">IFERROR(INDEX([1]!SAN[DK_nr],MATCH(1,('[1]3.2'!$AM158=[1]!SAN[RAS])*('[1]3.2'!CV$7=[1]SAN!$B$5:$B$154),0)),"")</f>
        <v/>
      </c>
      <c r="CW158" s="151" t="str">
        <f t="array" ref="CW158">IFERROR(INDEX([1]!SAN[DK_nr],MATCH(1,('[1]3.2'!$AM158=[1]!SAN[RAS])*('[1]3.2'!CW$7=[1]SAN!$B$5:$B$154),0)),"")</f>
        <v/>
      </c>
      <c r="CX158" s="151" t="str">
        <f t="array" ref="CX158">IFERROR(INDEX([1]!SAN[DK_nr],MATCH(1,('[1]3.2'!$AM158=[1]!SAN[RAS])*('[1]3.2'!CX$7=[1]SAN!$B$5:$B$154),0)),"")</f>
        <v/>
      </c>
      <c r="CY158" s="151" t="str">
        <f t="array" ref="CY158">IFERROR(INDEX([1]!SAN[DK_nr],MATCH(1,('[1]3.2'!$AM158=[1]!SAN[RAS])*('[1]3.2'!CY$7=[1]SAN!$B$5:$B$154),0)),"")</f>
        <v/>
      </c>
      <c r="CZ158" s="151" t="str">
        <f t="array" ref="CZ158">IFERROR(INDEX([1]!SAN[DK_nr],MATCH(1,('[1]3.2'!$AM158=[1]!SAN[RAS])*('[1]3.2'!CZ$7=[1]SAN!$B$5:$B$154),0)),"")</f>
        <v/>
      </c>
      <c r="DA158" s="151" t="str">
        <f t="array" ref="DA158">IFERROR(INDEX([1]!SAN[DK_nr],MATCH(1,('[1]3.2'!$AM158=[1]!SAN[RAS])*('[1]3.2'!DA$7=[1]SAN!$B$5:$B$154),0)),"")</f>
        <v/>
      </c>
      <c r="DB158" s="151" t="str">
        <f t="array" ref="DB158">IFERROR(INDEX([1]!SAN[DK_nr],MATCH(1,('[1]3.2'!$AM158=[1]!SAN[RAS])*('[1]3.2'!DB$7=[1]SAN!$B$5:$B$154),0)),"")</f>
        <v/>
      </c>
      <c r="DC158" s="151" t="str">
        <f t="array" ref="DC158">IFERROR(INDEX([1]!SAN[DK_nr],MATCH(1,('[1]3.2'!$AM158=[1]!SAN[RAS])*('[1]3.2'!DC$7=[1]SAN!$B$5:$B$154),0)),"")</f>
        <v/>
      </c>
      <c r="DD158" s="151" t="str">
        <f t="array" ref="DD158">IFERROR(INDEX([1]!SAN[DK_nr],MATCH(1,('[1]3.2'!$AM158=[1]!SAN[RAS])*('[1]3.2'!DD$7=[1]SAN!$B$5:$B$154),0)),"")</f>
        <v/>
      </c>
      <c r="DE158" s="151" t="str">
        <f t="array" ref="DE158">IFERROR(INDEX([1]!SAN[DK_nr],MATCH(1,('[1]3.2'!$AM158=[1]!SAN[RAS])*('[1]3.2'!DE$7=[1]SAN!$B$5:$B$154),0)),"")</f>
        <v/>
      </c>
      <c r="DF158" s="151" t="str">
        <f t="array" ref="DF158">IFERROR(INDEX([1]!SAN[DK_nr],MATCH(1,('[1]3.2'!$AM158=[1]!SAN[RAS])*('[1]3.2'!DF$7=[1]SAN!$B$5:$B$154),0)),"")</f>
        <v/>
      </c>
      <c r="DG158" s="151" t="str">
        <f t="array" ref="DG158">IFERROR(INDEX([1]!SAN[DK_nr],MATCH(1,('[1]3.2'!$AM158=[1]!SAN[RAS])*('[1]3.2'!DG$7=[1]SAN!$B$5:$B$154),0)),"")</f>
        <v/>
      </c>
      <c r="DH158" s="151" t="str">
        <f t="array" ref="DH158">IFERROR(INDEX([1]!SAN[DK_nr],MATCH(1,('[1]3.2'!$AM158=[1]!SAN[RAS])*('[1]3.2'!DH$7=[1]SAN!$B$5:$B$154),0)),"")</f>
        <v/>
      </c>
      <c r="DI158" s="151" t="str">
        <f t="array" ref="DI158">IFERROR(INDEX([1]!SAN[DK_nr],MATCH(1,('[1]3.2'!$AM158=[1]!SAN[RAS])*('[1]3.2'!DI$7=[1]SAN!$B$5:$B$154),0)),"")</f>
        <v/>
      </c>
      <c r="DJ158" s="151" t="str">
        <f t="array" ref="DJ158">IFERROR(INDEX([1]!SAN[DK_nr],MATCH(1,('[1]3.2'!$AM158=[1]!SAN[RAS])*('[1]3.2'!DJ$7=[1]SAN!$B$5:$B$154),0)),"")</f>
        <v/>
      </c>
      <c r="DK158" s="151" t="str">
        <f t="array" ref="DK158">IFERROR(INDEX([1]!SAN[DK_nr],MATCH(1,('[1]3.2'!$AM158=[1]!SAN[RAS])*('[1]3.2'!DK$7=[1]SAN!$B$5:$B$154),0)),"")</f>
        <v/>
      </c>
      <c r="DL158" s="151" t="str">
        <f t="array" ref="DL158">IFERROR(INDEX([1]!SAN[DK_nr],MATCH(1,('[1]3.2'!$AM158=[1]!SAN[RAS])*('[1]3.2'!DL$7=[1]SAN!$B$5:$B$154),0)),"")</f>
        <v/>
      </c>
      <c r="DM158" s="151" t="str">
        <f t="array" ref="DM158">IFERROR(INDEX([1]!SAN[DK_nr],MATCH(1,('[1]3.2'!$AM158=[1]!SAN[RAS])*('[1]3.2'!DM$7=[1]SAN!$B$5:$B$154),0)),"")</f>
        <v/>
      </c>
      <c r="DN158" s="151" t="str">
        <f t="array" ref="DN158">IFERROR(INDEX([1]!SAN[DK_nr],MATCH(1,('[1]3.2'!$AM158=[1]!SAN[RAS])*('[1]3.2'!DN$7=[1]SAN!$B$5:$B$154),0)),"")</f>
        <v/>
      </c>
      <c r="DO158" s="151" t="str">
        <f t="array" ref="DO158">IFERROR(INDEX([1]!SAN[DK_nr],MATCH(1,('[1]3.2'!$AM158=[1]!SAN[RAS])*('[1]3.2'!DO$7=[1]SAN!$B$5:$B$154),0)),"")</f>
        <v/>
      </c>
      <c r="DP158" s="151" t="str">
        <f t="array" ref="DP158">IFERROR(INDEX([1]!SAN[DK_nr],MATCH(1,('[1]3.2'!$AM158=[1]!SAN[RAS])*('[1]3.2'!DP$7=[1]SAN!$B$5:$B$154),0)),"")</f>
        <v/>
      </c>
      <c r="DQ158" s="151" t="str">
        <f t="array" ref="DQ158">IFERROR(INDEX([1]!SAN[DK_nr],MATCH(1,('[1]3.2'!$AM158=[1]!SAN[RAS])*('[1]3.2'!DQ$7=[1]SAN!$B$5:$B$154),0)),"")</f>
        <v/>
      </c>
      <c r="DR158" s="151" t="str">
        <f t="array" ref="DR158">IFERROR(INDEX([1]!SAN[DK_nr],MATCH(1,('[1]3.2'!$AM158=[1]!SAN[RAS])*('[1]3.2'!DR$7=[1]SAN!$B$5:$B$154),0)),"")</f>
        <v/>
      </c>
      <c r="DS158" s="151" t="str">
        <f t="array" ref="DS158">IFERROR(INDEX([1]!SAN[DK_nr],MATCH(1,('[1]3.2'!$AM158=[1]!SAN[RAS])*('[1]3.2'!DS$7=[1]SAN!$B$5:$B$154),0)),"")</f>
        <v/>
      </c>
      <c r="DT158" s="151" t="str">
        <f t="array" ref="DT158">IFERROR(INDEX([1]!SAN[DK_nr],MATCH(1,('[1]3.2'!$AM158=[1]!SAN[RAS])*('[1]3.2'!DT$7=[1]SAN!$B$5:$B$154),0)),"")</f>
        <v/>
      </c>
      <c r="DU158" s="151" t="str">
        <f t="array" ref="DU158">IFERROR(INDEX([1]!SAN[DK_nr],MATCH(1,('[1]3.2'!$AM158=[1]!SAN[RAS])*('[1]3.2'!DU$7=[1]SAN!$B$5:$B$154),0)),"")</f>
        <v/>
      </c>
      <c r="DV158" s="151" t="str">
        <f t="array" ref="DV158">IFERROR(INDEX([1]!SAN[DK_nr],MATCH(1,('[1]3.2'!$AM158=[1]!SAN[RAS])*('[1]3.2'!DV$7=[1]SAN!$B$5:$B$154),0)),"")</f>
        <v/>
      </c>
      <c r="DW158" s="151" t="str">
        <f t="array" ref="DW158">IFERROR(INDEX([1]!SAN[DK_nr],MATCH(1,('[1]3.2'!$AM158=[1]!SAN[RAS])*('[1]3.2'!DW$7=[1]SAN!$B$5:$B$154),0)),"")</f>
        <v/>
      </c>
      <c r="DX158" s="151" t="str">
        <f t="array" ref="DX158">IFERROR(INDEX([1]!SAN[DK_nr],MATCH(1,('[1]3.2'!$AM158=[1]!SAN[RAS])*('[1]3.2'!DX$7=[1]SAN!$B$5:$B$154),0)),"")</f>
        <v/>
      </c>
      <c r="DY158" s="151" t="str">
        <f t="array" ref="DY158">IFERROR(INDEX([1]!SAN[DK_nr],MATCH(1,('[1]3.2'!$AM158=[1]!SAN[RAS])*('[1]3.2'!DY$7=[1]SAN!$B$5:$B$154),0)),"")</f>
        <v/>
      </c>
      <c r="DZ158" s="151" t="str">
        <f t="array" ref="DZ158">IFERROR(INDEX([1]!SAN[DK_nr],MATCH(1,('[1]3.2'!$AM158=[1]!SAN[RAS])*('[1]3.2'!DZ$7=[1]SAN!$B$5:$B$154),0)),"")</f>
        <v/>
      </c>
      <c r="EA158" s="151" t="str">
        <f t="array" ref="EA158">IFERROR(INDEX([1]!SAN[DK_nr],MATCH(1,('[1]3.2'!$AM158=[1]!SAN[RAS])*('[1]3.2'!EA$7=[1]SAN!$B$5:$B$154),0)),"")</f>
        <v/>
      </c>
      <c r="EB158" s="151" t="str">
        <f t="array" ref="EB158">IFERROR(INDEX([1]!SAN[DK_nr],MATCH(1,('[1]3.2'!$AM158=[1]!SAN[RAS])*('[1]3.2'!EB$7=[1]SAN!$B$5:$B$154),0)),"")</f>
        <v/>
      </c>
    </row>
    <row r="159" spans="2:138" x14ac:dyDescent="0.2">
      <c r="AL159" s="147" t="s">
        <v>347</v>
      </c>
      <c r="AM159" s="147" t="s">
        <v>347</v>
      </c>
      <c r="AN159" s="147" t="s">
        <v>347</v>
      </c>
      <c r="AO159" s="147" t="s">
        <v>347</v>
      </c>
      <c r="AP159" s="147" t="s">
        <v>347</v>
      </c>
      <c r="AQ159" s="147" t="s">
        <v>347</v>
      </c>
      <c r="AR159" s="151" t="s">
        <v>347</v>
      </c>
      <c r="AS159" s="151" t="s">
        <v>347</v>
      </c>
      <c r="AT159" s="151" t="s">
        <v>347</v>
      </c>
      <c r="AU159" s="151" t="s">
        <v>347</v>
      </c>
      <c r="AV159" s="151" t="s">
        <v>347</v>
      </c>
      <c r="AW159" s="151" t="s">
        <v>347</v>
      </c>
      <c r="AX159" s="151" t="s">
        <v>347</v>
      </c>
      <c r="AY159" s="151" t="s">
        <v>347</v>
      </c>
      <c r="AZ159" s="151" t="s">
        <v>347</v>
      </c>
      <c r="BA159" s="151" t="s">
        <v>347</v>
      </c>
      <c r="BB159" s="151" t="s">
        <v>347</v>
      </c>
      <c r="BC159" s="151" t="s">
        <v>347</v>
      </c>
      <c r="BD159" s="151" t="s">
        <v>347</v>
      </c>
      <c r="BE159" s="151" t="s">
        <v>347</v>
      </c>
      <c r="BF159" s="151" t="s">
        <v>347</v>
      </c>
      <c r="BG159" s="151" t="s">
        <v>347</v>
      </c>
      <c r="BH159" s="151" t="s">
        <v>347</v>
      </c>
      <c r="BI159" s="151" t="s">
        <v>347</v>
      </c>
      <c r="BJ159" s="151" t="s">
        <v>347</v>
      </c>
      <c r="BK159" s="151" t="s">
        <v>347</v>
      </c>
      <c r="BL159" s="151" t="s">
        <v>347</v>
      </c>
      <c r="BM159" s="151" t="s">
        <v>347</v>
      </c>
      <c r="BN159" s="151" t="s">
        <v>347</v>
      </c>
      <c r="BO159" s="151" t="s">
        <v>347</v>
      </c>
      <c r="BP159" s="151" t="s">
        <v>347</v>
      </c>
      <c r="BQ159" s="151" t="s">
        <v>347</v>
      </c>
      <c r="BR159" s="151" t="s">
        <v>347</v>
      </c>
      <c r="BS159" s="151" t="s">
        <v>347</v>
      </c>
      <c r="BT159" s="151" t="s">
        <v>347</v>
      </c>
      <c r="BU159" s="151" t="s">
        <v>347</v>
      </c>
      <c r="BV159" s="151" t="s">
        <v>347</v>
      </c>
      <c r="BW159" s="151" t="s">
        <v>347</v>
      </c>
      <c r="BX159" s="151" t="s">
        <v>347</v>
      </c>
      <c r="BY159" s="151" t="s">
        <v>347</v>
      </c>
      <c r="BZ159" s="151" t="s">
        <v>347</v>
      </c>
      <c r="CA159" s="151" t="s">
        <v>347</v>
      </c>
      <c r="CB159" s="151" t="s">
        <v>347</v>
      </c>
      <c r="CC159" s="151" t="s">
        <v>347</v>
      </c>
      <c r="CD159" s="151" t="s">
        <v>347</v>
      </c>
      <c r="CE159" s="151" t="s">
        <v>347</v>
      </c>
      <c r="CF159" s="151" t="s">
        <v>347</v>
      </c>
      <c r="CG159" s="151" t="s">
        <v>347</v>
      </c>
      <c r="CH159" s="151" t="s">
        <v>347</v>
      </c>
      <c r="CI159" s="151" t="s">
        <v>347</v>
      </c>
      <c r="CJ159" s="151" t="s">
        <v>347</v>
      </c>
      <c r="CK159" s="151" t="s">
        <v>347</v>
      </c>
      <c r="CL159" s="151" t="s">
        <v>347</v>
      </c>
      <c r="CM159" s="151" t="s">
        <v>347</v>
      </c>
      <c r="CN159" s="151" t="s">
        <v>347</v>
      </c>
      <c r="CO159" s="151" t="s">
        <v>347</v>
      </c>
      <c r="CP159" s="151" t="s">
        <v>347</v>
      </c>
      <c r="CQ159" s="151" t="s">
        <v>347</v>
      </c>
      <c r="CR159" s="151" t="s">
        <v>347</v>
      </c>
      <c r="CS159" s="151" t="s">
        <v>347</v>
      </c>
      <c r="CT159" s="151" t="s">
        <v>347</v>
      </c>
      <c r="CU159" s="151" t="s">
        <v>347</v>
      </c>
      <c r="CV159" s="151" t="s">
        <v>347</v>
      </c>
      <c r="CW159" s="147" t="s">
        <v>347</v>
      </c>
      <c r="CX159" s="147" t="s">
        <v>347</v>
      </c>
      <c r="CY159" s="147" t="s">
        <v>347</v>
      </c>
      <c r="CZ159" s="147" t="s">
        <v>347</v>
      </c>
      <c r="DA159" s="147" t="s">
        <v>347</v>
      </c>
      <c r="DB159" s="147" t="s">
        <v>347</v>
      </c>
      <c r="DC159" s="147" t="s">
        <v>347</v>
      </c>
      <c r="DD159" s="147" t="s">
        <v>347</v>
      </c>
      <c r="DE159" s="147" t="s">
        <v>347</v>
      </c>
      <c r="DF159" s="147" t="s">
        <v>347</v>
      </c>
      <c r="DG159" s="147" t="s">
        <v>347</v>
      </c>
      <c r="DH159" s="147" t="s">
        <v>347</v>
      </c>
      <c r="DI159" s="147" t="s">
        <v>347</v>
      </c>
      <c r="DJ159" s="147" t="s">
        <v>347</v>
      </c>
      <c r="DK159" s="147" t="s">
        <v>347</v>
      </c>
      <c r="DL159" s="147" t="s">
        <v>347</v>
      </c>
      <c r="DM159" s="147" t="s">
        <v>347</v>
      </c>
      <c r="DN159" s="147" t="s">
        <v>347</v>
      </c>
      <c r="DO159" s="147" t="s">
        <v>347</v>
      </c>
      <c r="DP159" s="147" t="s">
        <v>347</v>
      </c>
      <c r="DQ159" s="147" t="s">
        <v>347</v>
      </c>
      <c r="DR159" s="147" t="s">
        <v>347</v>
      </c>
      <c r="DS159" s="147" t="s">
        <v>347</v>
      </c>
      <c r="DT159" s="147" t="s">
        <v>347</v>
      </c>
      <c r="DU159" s="147" t="s">
        <v>347</v>
      </c>
      <c r="DV159" s="147" t="s">
        <v>347</v>
      </c>
      <c r="DW159" s="147" t="s">
        <v>347</v>
      </c>
      <c r="DX159" s="147" t="s">
        <v>347</v>
      </c>
      <c r="DY159" s="147" t="s">
        <v>347</v>
      </c>
      <c r="DZ159" s="147" t="s">
        <v>347</v>
      </c>
      <c r="EA159" s="147" t="s">
        <v>347</v>
      </c>
      <c r="EB159" s="147" t="s">
        <v>347</v>
      </c>
      <c r="EC159" s="147" t="s">
        <v>347</v>
      </c>
      <c r="ED159" s="147" t="s">
        <v>347</v>
      </c>
      <c r="EE159" s="147" t="s">
        <v>347</v>
      </c>
      <c r="EF159" s="147" t="s">
        <v>347</v>
      </c>
      <c r="EG159" s="147" t="s">
        <v>347</v>
      </c>
      <c r="EH159" s="147" t="s">
        <v>347</v>
      </c>
    </row>
    <row r="160" spans="2:138" x14ac:dyDescent="0.2">
      <c r="D160" s="184" t="s">
        <v>35</v>
      </c>
      <c r="E160" s="185">
        <f>+'[1]1.DK'!$D$89</f>
        <v>1791344.2600000005</v>
      </c>
      <c r="F160" s="185">
        <f>+-'[1]2.SAN'!$G$228</f>
        <v>-238058.27000000002</v>
      </c>
      <c r="AF160" s="185">
        <f>+'[1]5'!$M$159</f>
        <v>1721279.0233493496</v>
      </c>
      <c r="AG160" s="152" t="s">
        <v>748</v>
      </c>
    </row>
    <row r="161" spans="2:33" s="147" customFormat="1" x14ac:dyDescent="0.2">
      <c r="D161" s="148"/>
      <c r="AG161" s="152"/>
    </row>
    <row r="162" spans="2:33" s="147" customFormat="1" x14ac:dyDescent="0.2">
      <c r="D162" s="184" t="s">
        <v>16</v>
      </c>
      <c r="E162" s="186" t="e">
        <f>+E160-E158</f>
        <v>#REF!</v>
      </c>
      <c r="F162" s="186" t="e">
        <f>+F160-F158</f>
        <v>#REF!</v>
      </c>
      <c r="AF162" s="186" t="e">
        <f>+AF160-AF158</f>
        <v>#REF!</v>
      </c>
      <c r="AG162" s="152" t="s">
        <v>16</v>
      </c>
    </row>
    <row r="164" spans="2:33" s="147" customFormat="1" x14ac:dyDescent="0.2">
      <c r="B164" s="187" t="s">
        <v>379</v>
      </c>
      <c r="C164" s="188" t="s">
        <v>380</v>
      </c>
      <c r="D164" s="18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1"/>
    </row>
    <row r="165" spans="2:33" s="147" customFormat="1" x14ac:dyDescent="0.2">
      <c r="B165" s="192" t="s">
        <v>363</v>
      </c>
      <c r="C165" s="147" t="s">
        <v>749</v>
      </c>
      <c r="D165" s="148"/>
      <c r="AG165" s="193"/>
    </row>
    <row r="166" spans="2:33" s="147" customFormat="1" x14ac:dyDescent="0.2">
      <c r="B166" s="192" t="s">
        <v>364</v>
      </c>
      <c r="C166" s="147" t="s">
        <v>750</v>
      </c>
      <c r="D166" s="148"/>
      <c r="AG166" s="193"/>
    </row>
    <row r="167" spans="2:33" s="147" customFormat="1" x14ac:dyDescent="0.2">
      <c r="B167" s="192" t="s">
        <v>365</v>
      </c>
      <c r="C167" s="147" t="s">
        <v>751</v>
      </c>
      <c r="D167" s="148"/>
      <c r="AG167" s="193"/>
    </row>
    <row r="168" spans="2:33" s="147" customFormat="1" x14ac:dyDescent="0.2">
      <c r="B168" s="192"/>
      <c r="C168" s="147" t="s">
        <v>752</v>
      </c>
      <c r="D168" s="148"/>
      <c r="AG168" s="193"/>
    </row>
    <row r="169" spans="2:33" s="147" customFormat="1" x14ac:dyDescent="0.2">
      <c r="B169" s="192" t="s">
        <v>366</v>
      </c>
      <c r="C169" s="147" t="s">
        <v>753</v>
      </c>
      <c r="D169" s="148"/>
      <c r="AG169" s="193"/>
    </row>
    <row r="170" spans="2:33" s="147" customFormat="1" x14ac:dyDescent="0.2">
      <c r="B170" s="192" t="s">
        <v>367</v>
      </c>
      <c r="C170" s="147" t="s">
        <v>754</v>
      </c>
      <c r="D170" s="148"/>
      <c r="AG170" s="193"/>
    </row>
    <row r="171" spans="2:33" s="147" customFormat="1" x14ac:dyDescent="0.2">
      <c r="B171" s="192"/>
      <c r="C171" s="194" t="s">
        <v>755</v>
      </c>
      <c r="D171" s="148"/>
      <c r="AG171" s="193"/>
    </row>
    <row r="172" spans="2:33" s="147" customFormat="1" x14ac:dyDescent="0.2">
      <c r="B172" s="192"/>
      <c r="C172" s="194" t="s">
        <v>756</v>
      </c>
      <c r="D172" s="148"/>
      <c r="AG172" s="193"/>
    </row>
    <row r="173" spans="2:33" s="147" customFormat="1" x14ac:dyDescent="0.2">
      <c r="B173" s="192"/>
      <c r="C173" s="147" t="s">
        <v>757</v>
      </c>
      <c r="D173" s="148"/>
      <c r="AG173" s="193"/>
    </row>
    <row r="174" spans="2:33" s="147" customFormat="1" x14ac:dyDescent="0.2">
      <c r="B174" s="192"/>
      <c r="C174" s="147" t="s">
        <v>758</v>
      </c>
      <c r="D174" s="148"/>
      <c r="AG174" s="193"/>
    </row>
    <row r="175" spans="2:33" s="147" customFormat="1" x14ac:dyDescent="0.2">
      <c r="B175" s="192"/>
      <c r="C175" s="147" t="s">
        <v>759</v>
      </c>
      <c r="D175" s="148"/>
      <c r="AG175" s="193"/>
    </row>
    <row r="176" spans="2:33" s="147" customFormat="1" x14ac:dyDescent="0.2">
      <c r="B176" s="192" t="s">
        <v>368</v>
      </c>
      <c r="C176" s="147" t="s">
        <v>760</v>
      </c>
      <c r="D176" s="148"/>
      <c r="AG176" s="193"/>
    </row>
    <row r="177" spans="2:33" s="147" customFormat="1" x14ac:dyDescent="0.2">
      <c r="B177" s="192" t="s">
        <v>369</v>
      </c>
      <c r="C177" s="147" t="s">
        <v>761</v>
      </c>
      <c r="D177" s="148"/>
      <c r="AG177" s="193"/>
    </row>
    <row r="178" spans="2:33" s="147" customFormat="1" x14ac:dyDescent="0.2">
      <c r="B178" s="192" t="s">
        <v>370</v>
      </c>
      <c r="C178" s="147" t="s">
        <v>762</v>
      </c>
      <c r="D178" s="148"/>
      <c r="AG178" s="193"/>
    </row>
    <row r="179" spans="2:33" s="147" customFormat="1" x14ac:dyDescent="0.2">
      <c r="B179" s="195" t="s">
        <v>372</v>
      </c>
      <c r="C179" s="196" t="s">
        <v>763</v>
      </c>
      <c r="D179" s="197"/>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c r="AA179" s="196"/>
      <c r="AB179" s="196"/>
      <c r="AC179" s="196"/>
      <c r="AD179" s="196"/>
      <c r="AE179" s="196"/>
      <c r="AF179" s="196"/>
      <c r="AG179" s="198"/>
    </row>
  </sheetData>
  <mergeCells count="2">
    <mergeCell ref="F7:AE7"/>
    <mergeCell ref="AG8:AG157"/>
  </mergeCells>
  <conditionalFormatting sqref="J4:AE4">
    <cfRule type="cellIs" dxfId="11" priority="1" operator="greaterThan">
      <formula>0.1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3"/>
  <sheetViews>
    <sheetView workbookViewId="0">
      <selection activeCell="D28" sqref="D28"/>
    </sheetView>
  </sheetViews>
  <sheetFormatPr defaultColWidth="9.140625" defaultRowHeight="12.75" x14ac:dyDescent="0.2"/>
  <cols>
    <col min="1" max="1" width="4.28515625" style="199" customWidth="1"/>
    <col min="2" max="2" width="9" style="199" customWidth="1"/>
    <col min="3" max="3" width="79.85546875" style="233" customWidth="1"/>
    <col min="4" max="5" width="26.42578125" style="199" customWidth="1"/>
    <col min="6" max="6" width="27.85546875" style="199" customWidth="1"/>
    <col min="7" max="7" width="20.7109375" style="199" customWidth="1"/>
    <col min="8" max="8" width="10.28515625" style="199" customWidth="1"/>
    <col min="9" max="12" width="9.140625" style="151"/>
    <col min="13" max="15" width="17.7109375" style="151" customWidth="1"/>
    <col min="16" max="24" width="9.140625" style="151"/>
    <col min="25" max="27" width="9.140625" style="151" customWidth="1"/>
    <col min="28" max="16384" width="9.140625" style="199"/>
  </cols>
  <sheetData>
    <row r="1" spans="1:21" s="199" customFormat="1" x14ac:dyDescent="0.2">
      <c r="A1" s="147"/>
      <c r="B1" s="544" t="s">
        <v>764</v>
      </c>
      <c r="C1" s="544"/>
      <c r="D1" s="544"/>
      <c r="E1" s="147"/>
      <c r="F1" s="147"/>
      <c r="G1" s="147"/>
      <c r="H1" s="147"/>
      <c r="I1" s="147"/>
      <c r="J1" s="147"/>
      <c r="K1" s="147"/>
      <c r="L1" s="147"/>
      <c r="M1" s="151"/>
      <c r="N1" s="151"/>
      <c r="O1" s="151"/>
      <c r="P1" s="151"/>
      <c r="Q1" s="151"/>
      <c r="R1" s="151"/>
      <c r="S1" s="151"/>
      <c r="T1" s="151"/>
      <c r="U1" s="151"/>
    </row>
    <row r="2" spans="1:21" s="199" customFormat="1" x14ac:dyDescent="0.2">
      <c r="A2" s="147"/>
      <c r="B2" s="152"/>
      <c r="C2" s="200"/>
      <c r="D2" s="147"/>
      <c r="E2" s="147"/>
      <c r="F2" s="147"/>
      <c r="G2" s="147"/>
      <c r="H2" s="147"/>
      <c r="I2" s="147"/>
      <c r="J2" s="147"/>
      <c r="K2" s="147"/>
      <c r="L2" s="147"/>
      <c r="M2" s="151"/>
      <c r="N2" s="151"/>
      <c r="O2" s="151"/>
      <c r="P2" s="151"/>
      <c r="Q2" s="151"/>
      <c r="R2" s="151"/>
      <c r="S2" s="151"/>
      <c r="T2" s="151"/>
      <c r="U2" s="151"/>
    </row>
    <row r="3" spans="1:21" s="199" customFormat="1" x14ac:dyDescent="0.2">
      <c r="A3" s="147"/>
      <c r="B3" s="152" t="s">
        <v>348</v>
      </c>
      <c r="C3" s="200"/>
      <c r="D3" s="147"/>
      <c r="E3" s="147"/>
      <c r="F3" s="147"/>
      <c r="G3" s="147"/>
      <c r="H3" s="147"/>
      <c r="I3" s="147"/>
      <c r="J3" s="147"/>
      <c r="K3" s="147"/>
      <c r="L3" s="147"/>
      <c r="M3" s="151"/>
      <c r="N3" s="151"/>
      <c r="O3" s="151"/>
      <c r="P3" s="151"/>
      <c r="Q3" s="151"/>
      <c r="R3" s="151"/>
      <c r="S3" s="151"/>
      <c r="T3" s="151"/>
      <c r="U3" s="151"/>
    </row>
    <row r="4" spans="1:21" s="199" customFormat="1" x14ac:dyDescent="0.2">
      <c r="A4" s="147"/>
      <c r="B4" s="201" t="s">
        <v>765</v>
      </c>
      <c r="C4" s="200"/>
      <c r="D4" s="147"/>
      <c r="E4" s="147"/>
      <c r="F4" s="147"/>
      <c r="G4" s="147"/>
      <c r="H4" s="147"/>
      <c r="I4" s="147"/>
      <c r="J4" s="147"/>
      <c r="K4" s="147"/>
      <c r="L4" s="147"/>
      <c r="M4" s="151"/>
      <c r="N4" s="151"/>
      <c r="O4" s="151"/>
      <c r="P4" s="151"/>
      <c r="Q4" s="151"/>
      <c r="R4" s="151"/>
      <c r="S4" s="151"/>
      <c r="T4" s="151"/>
      <c r="U4" s="151"/>
    </row>
    <row r="5" spans="1:21" s="199" customFormat="1" x14ac:dyDescent="0.2">
      <c r="A5" s="147"/>
      <c r="B5" s="147"/>
      <c r="C5" s="200"/>
      <c r="D5" s="147"/>
      <c r="E5" s="147"/>
      <c r="F5" s="147"/>
      <c r="G5" s="147"/>
      <c r="H5" s="147"/>
      <c r="I5" s="147"/>
      <c r="J5" s="147"/>
      <c r="K5" s="147"/>
      <c r="L5" s="147"/>
      <c r="M5" s="151"/>
      <c r="N5" s="151"/>
      <c r="O5" s="151"/>
      <c r="P5" s="151"/>
      <c r="Q5" s="151"/>
      <c r="R5" s="151"/>
      <c r="S5" s="151"/>
      <c r="T5" s="151"/>
      <c r="U5" s="151"/>
    </row>
    <row r="6" spans="1:21" s="199" customFormat="1" ht="25.5" x14ac:dyDescent="0.2">
      <c r="A6" s="147"/>
      <c r="B6" s="135" t="s">
        <v>350</v>
      </c>
      <c r="C6" s="155" t="s">
        <v>766</v>
      </c>
      <c r="D6" s="155" t="s">
        <v>767</v>
      </c>
      <c r="E6" s="155" t="s">
        <v>768</v>
      </c>
      <c r="F6" s="155" t="s">
        <v>769</v>
      </c>
      <c r="G6" s="135" t="s">
        <v>361</v>
      </c>
      <c r="H6" s="147"/>
      <c r="I6" s="202" t="s">
        <v>425</v>
      </c>
      <c r="J6" s="202" t="s">
        <v>425</v>
      </c>
      <c r="K6" s="202" t="s">
        <v>425</v>
      </c>
      <c r="L6" s="147"/>
      <c r="M6" s="203" t="s">
        <v>768</v>
      </c>
      <c r="N6" s="203" t="s">
        <v>770</v>
      </c>
      <c r="O6" s="203" t="s">
        <v>768</v>
      </c>
      <c r="P6" s="151"/>
      <c r="Q6" s="151"/>
      <c r="R6" s="151"/>
      <c r="S6" s="151"/>
      <c r="T6" s="151"/>
      <c r="U6" s="151"/>
    </row>
    <row r="7" spans="1:21" s="199" customFormat="1" x14ac:dyDescent="0.2">
      <c r="A7" s="147"/>
      <c r="B7" s="204" t="s">
        <v>363</v>
      </c>
      <c r="C7" s="135" t="s">
        <v>364</v>
      </c>
      <c r="D7" s="135" t="s">
        <v>365</v>
      </c>
      <c r="E7" s="135" t="s">
        <v>366</v>
      </c>
      <c r="F7" s="135" t="s">
        <v>367</v>
      </c>
      <c r="G7" s="135" t="s">
        <v>368</v>
      </c>
      <c r="H7" s="147"/>
      <c r="I7" s="205"/>
      <c r="J7" s="205"/>
      <c r="K7" s="205"/>
      <c r="L7" s="147"/>
      <c r="M7" s="206" t="s">
        <v>771</v>
      </c>
      <c r="N7" s="206" t="s">
        <v>772</v>
      </c>
      <c r="O7" s="206" t="s">
        <v>773</v>
      </c>
      <c r="P7" s="151"/>
      <c r="Q7" s="151"/>
      <c r="R7" s="151"/>
      <c r="S7" s="151"/>
      <c r="T7" s="151"/>
      <c r="U7" s="151"/>
    </row>
    <row r="8" spans="1:21" s="199" customFormat="1" x14ac:dyDescent="0.2">
      <c r="A8" s="147"/>
      <c r="B8" s="207">
        <v>1</v>
      </c>
      <c r="C8" s="208" t="s">
        <v>774</v>
      </c>
      <c r="D8" s="209">
        <v>610027</v>
      </c>
      <c r="E8" s="210" t="e">
        <f t="shared" ref="E8:E37" si="0">O8</f>
        <v>#REF!</v>
      </c>
      <c r="F8" s="211" t="s">
        <v>738</v>
      </c>
      <c r="G8" s="545" t="s">
        <v>373</v>
      </c>
      <c r="H8" s="147"/>
      <c r="I8" s="212">
        <v>1511</v>
      </c>
      <c r="J8" s="213"/>
      <c r="K8" s="213"/>
      <c r="L8" s="214"/>
      <c r="M8" s="215" t="e">
        <f>IF(ISBLANK(D8),SUMIFS([1]!Sanaudos[Suma],[1]!Sanaudos[Pagal DK RAS],I8,[1]!Sanaudos[PASK_DK],FALSE)+SUMIFS([1]!Sanaudos_kor[Suma],[1]!Sanaudos_kor[RAS],I8,[1]!Sanaudos_kor[PASK_DK],FALSE)+SUMIFS([1]!Sanaudos[Suma],[1]!Sanaudos[Pagal DK RAS],J8,[1]!Sanaudos[PASK_DK],FALSE)+SUMIFS([1]!Sanaudos_kor[Suma],[1]!Sanaudos_kor[RAS],J8,[1]!Sanaudos_kor[PASK_DK],FALSE)+SUMIFS([1]!Sanaudos[Suma],[1]!Sanaudos[Pagal DK RAS],K8,[1]!Sanaudos[PASK_DK],FALSE)+SUMIFS([1]!Sanaudos_kor[Suma],[1]!Sanaudos_kor[RAS],K8,[1]!Sanaudos_kor[PASK_DK],FALSE),SUMIFS([1]!Sanaudos[Suma],[1]!Sanaudos[Saskaita],D8,[1]!Sanaudos[PASK_DK],FALSE)+SUMIFS([1]!Sanaudos_kor[Suma],[1]!Sanaudos_kor[Saskaita],D8,[1]!Sanaudos_kor[PASK_DK],FALSE))</f>
        <v>#REF!</v>
      </c>
      <c r="N8" s="216"/>
      <c r="O8" s="217" t="e">
        <f>IF(ISBLANK(N8),M8,N8)</f>
        <v>#REF!</v>
      </c>
      <c r="P8" s="151"/>
      <c r="Q8" s="151"/>
      <c r="R8" s="151"/>
      <c r="S8" s="151"/>
      <c r="T8" s="151"/>
      <c r="U8" s="151"/>
    </row>
    <row r="9" spans="1:21" s="199" customFormat="1" x14ac:dyDescent="0.2">
      <c r="A9" s="147"/>
      <c r="B9" s="540">
        <v>2</v>
      </c>
      <c r="C9" s="542" t="s">
        <v>775</v>
      </c>
      <c r="D9" s="218">
        <v>610038</v>
      </c>
      <c r="E9" s="210" t="e">
        <f t="shared" si="0"/>
        <v>#REF!</v>
      </c>
      <c r="F9" s="211" t="s">
        <v>740</v>
      </c>
      <c r="G9" s="546"/>
      <c r="H9" s="147"/>
      <c r="I9" s="212">
        <v>1512</v>
      </c>
      <c r="J9" s="213"/>
      <c r="K9" s="213"/>
      <c r="L9" s="214"/>
      <c r="M9" s="215" t="e">
        <f>IF(ISBLANK(D9),SUMIFS([1]!Sanaudos[Suma],[1]!Sanaudos[Pagal DK RAS],I9,[1]!Sanaudos[PASK_DK],FALSE)+SUMIFS([1]!Sanaudos_kor[Suma],[1]!Sanaudos_kor[RAS],I9,[1]!Sanaudos_kor[PASK_DK],FALSE)+SUMIFS([1]!Sanaudos[Suma],[1]!Sanaudos[Pagal DK RAS],J9,[1]!Sanaudos[PASK_DK],FALSE)+SUMIFS([1]!Sanaudos_kor[Suma],[1]!Sanaudos_kor[RAS],J9,[1]!Sanaudos_kor[PASK_DK],FALSE)+SUMIFS([1]!Sanaudos[Suma],[1]!Sanaudos[Pagal DK RAS],K9,[1]!Sanaudos[PASK_DK],FALSE)+SUMIFS([1]!Sanaudos_kor[Suma],[1]!Sanaudos_kor[RAS],K9,[1]!Sanaudos_kor[PASK_DK],FALSE),SUMIFS([1]!Sanaudos[Suma],[1]!Sanaudos[Saskaita],D9,[1]!Sanaudos[PASK_DK],FALSE)+SUMIFS([1]!Sanaudos_kor[Suma],[1]!Sanaudos_kor[Saskaita],D9,[1]!Sanaudos_kor[PASK_DK],FALSE))</f>
        <v>#REF!</v>
      </c>
      <c r="N9" s="216"/>
      <c r="O9" s="217" t="e">
        <f t="shared" ref="O9:O41" si="1">IF(ISBLANK(N9),M9,N9)</f>
        <v>#REF!</v>
      </c>
      <c r="P9" s="151"/>
      <c r="Q9" s="151"/>
      <c r="R9" s="151"/>
      <c r="S9" s="151"/>
      <c r="T9" s="151"/>
      <c r="U9" s="151"/>
    </row>
    <row r="10" spans="1:21" s="199" customFormat="1" x14ac:dyDescent="0.2">
      <c r="A10" s="147"/>
      <c r="B10" s="541"/>
      <c r="C10" s="543"/>
      <c r="D10" s="218">
        <v>6312</v>
      </c>
      <c r="E10" s="210" t="e">
        <f t="shared" si="0"/>
        <v>#REF!</v>
      </c>
      <c r="F10" s="211" t="s">
        <v>740</v>
      </c>
      <c r="G10" s="546"/>
      <c r="H10" s="147"/>
      <c r="I10" s="212">
        <v>1512</v>
      </c>
      <c r="J10" s="213"/>
      <c r="K10" s="213"/>
      <c r="L10" s="214"/>
      <c r="M10" s="215" t="e">
        <f>IF(ISBLANK(D10),SUMIFS([1]!Sanaudos[Suma],[1]!Sanaudos[Pagal DK RAS],I10,[1]!Sanaudos[PASK_DK],FALSE)+SUMIFS([1]!Sanaudos_kor[Suma],[1]!Sanaudos_kor[RAS],I10,[1]!Sanaudos_kor[PASK_DK],FALSE)+SUMIFS([1]!Sanaudos[Suma],[1]!Sanaudos[Pagal DK RAS],J10,[1]!Sanaudos[PASK_DK],FALSE)+SUMIFS([1]!Sanaudos_kor[Suma],[1]!Sanaudos_kor[RAS],J10,[1]!Sanaudos_kor[PASK_DK],FALSE)+SUMIFS([1]!Sanaudos[Suma],[1]!Sanaudos[Pagal DK RAS],K10,[1]!Sanaudos[PASK_DK],FALSE)+SUMIFS([1]!Sanaudos_kor[Suma],[1]!Sanaudos_kor[RAS],K10,[1]!Sanaudos_kor[PASK_DK],FALSE),SUMIFS([1]!Sanaudos[Suma],[1]!Sanaudos[Saskaita],D10,[1]!Sanaudos[PASK_DK],FALSE)+SUMIFS([1]!Sanaudos_kor[Suma],[1]!Sanaudos_kor[Saskaita],D10,[1]!Sanaudos_kor[PASK_DK],FALSE))</f>
        <v>#REF!</v>
      </c>
      <c r="N10" s="216"/>
      <c r="O10" s="217" t="e">
        <f t="shared" si="1"/>
        <v>#REF!</v>
      </c>
      <c r="P10" s="151"/>
      <c r="Q10" s="151"/>
      <c r="R10" s="151"/>
      <c r="S10" s="151"/>
      <c r="T10" s="151"/>
      <c r="U10" s="151"/>
    </row>
    <row r="11" spans="1:21" s="199" customFormat="1" x14ac:dyDescent="0.2">
      <c r="A11" s="147"/>
      <c r="B11" s="207">
        <v>3</v>
      </c>
      <c r="C11" s="208" t="s">
        <v>776</v>
      </c>
      <c r="D11" s="209"/>
      <c r="E11" s="210" t="e">
        <f t="shared" si="0"/>
        <v>#REF!</v>
      </c>
      <c r="F11" s="211" t="s">
        <v>736</v>
      </c>
      <c r="G11" s="546"/>
      <c r="H11" s="147"/>
      <c r="I11" s="212">
        <v>1510</v>
      </c>
      <c r="J11" s="213"/>
      <c r="K11" s="213"/>
      <c r="L11" s="214"/>
      <c r="M11" s="215" t="e">
        <f>IF(ISBLANK(D11),SUMIFS([1]!Sanaudos[Suma],[1]!Sanaudos[Pagal DK RAS],I11,[1]!Sanaudos[PASK_DK],FALSE)+SUMIFS([1]!Sanaudos_kor[Suma],[1]!Sanaudos_kor[RAS],I11,[1]!Sanaudos_kor[PASK_DK],FALSE)+SUMIFS([1]!Sanaudos[Suma],[1]!Sanaudos[Pagal DK RAS],J11,[1]!Sanaudos[PASK_DK],FALSE)+SUMIFS([1]!Sanaudos_kor[Suma],[1]!Sanaudos_kor[RAS],J11,[1]!Sanaudos_kor[PASK_DK],FALSE)+SUMIFS([1]!Sanaudos[Suma],[1]!Sanaudos[Pagal DK RAS],K11,[1]!Sanaudos[PASK_DK],FALSE)+SUMIFS([1]!Sanaudos_kor[Suma],[1]!Sanaudos_kor[RAS],K11,[1]!Sanaudos_kor[PASK_DK],FALSE),SUMIFS([1]!Sanaudos[Suma],[1]!Sanaudos[Saskaita],D11,[1]!Sanaudos[PASK_DK],FALSE)+SUMIFS([1]!Sanaudos_kor[Suma],[1]!Sanaudos_kor[Saskaita],D11,[1]!Sanaudos_kor[PASK_DK],FALSE))</f>
        <v>#REF!</v>
      </c>
      <c r="N11" s="216"/>
      <c r="O11" s="217" t="e">
        <f t="shared" si="1"/>
        <v>#REF!</v>
      </c>
      <c r="P11" s="151"/>
      <c r="Q11" s="151"/>
      <c r="R11" s="151"/>
      <c r="S11" s="151"/>
      <c r="T11" s="151"/>
      <c r="U11" s="151" t="str">
        <f>IFERROR(INDEX([1]!SAN[DK_pav],MATCH(D11,[1]!SAN[DK_nr],0)),"")</f>
        <v/>
      </c>
    </row>
    <row r="12" spans="1:21" s="199" customFormat="1" x14ac:dyDescent="0.2">
      <c r="A12" s="147"/>
      <c r="B12" s="207">
        <v>4</v>
      </c>
      <c r="C12" s="208" t="s">
        <v>777</v>
      </c>
      <c r="D12" s="211"/>
      <c r="E12" s="210" t="e">
        <f t="shared" si="0"/>
        <v>#REF!</v>
      </c>
      <c r="F12" s="211" t="s">
        <v>742</v>
      </c>
      <c r="G12" s="546"/>
      <c r="H12" s="147"/>
      <c r="I12" s="212">
        <v>1513</v>
      </c>
      <c r="J12" s="213"/>
      <c r="K12" s="213"/>
      <c r="L12" s="214"/>
      <c r="M12" s="215" t="e">
        <f>IF(ISBLANK(D12),SUMIFS([1]!Sanaudos[Suma],[1]!Sanaudos[Pagal DK RAS],I12,[1]!Sanaudos[PASK_DK],FALSE)+SUMIFS([1]!Sanaudos_kor[Suma],[1]!Sanaudos_kor[RAS],I12,[1]!Sanaudos_kor[PASK_DK],FALSE)+SUMIFS([1]!Sanaudos[Suma],[1]!Sanaudos[Pagal DK RAS],J12,[1]!Sanaudos[PASK_DK],FALSE)+SUMIFS([1]!Sanaudos_kor[Suma],[1]!Sanaudos_kor[RAS],J12,[1]!Sanaudos_kor[PASK_DK],FALSE)+SUMIFS([1]!Sanaudos[Suma],[1]!Sanaudos[Pagal DK RAS],K12,[1]!Sanaudos[PASK_DK],FALSE)+SUMIFS([1]!Sanaudos_kor[Suma],[1]!Sanaudos_kor[RAS],K12,[1]!Sanaudos_kor[PASK_DK],FALSE),SUMIFS([1]!Sanaudos[Suma],[1]!Sanaudos[Saskaita],D12,[1]!Sanaudos[PASK_DK],FALSE)+SUMIFS([1]!Sanaudos_kor[Suma],[1]!Sanaudos_kor[Saskaita],D12,[1]!Sanaudos_kor[PASK_DK],FALSE))</f>
        <v>#REF!</v>
      </c>
      <c r="N12" s="216"/>
      <c r="O12" s="217" t="e">
        <f t="shared" si="1"/>
        <v>#REF!</v>
      </c>
      <c r="P12" s="151"/>
      <c r="Q12" s="151"/>
      <c r="R12" s="151"/>
      <c r="S12" s="151"/>
      <c r="T12" s="151"/>
      <c r="U12" s="151"/>
    </row>
    <row r="13" spans="1:21" s="199" customFormat="1" ht="12.75" customHeight="1" x14ac:dyDescent="0.2">
      <c r="A13" s="147"/>
      <c r="B13" s="547">
        <v>5</v>
      </c>
      <c r="C13" s="542" t="s">
        <v>778</v>
      </c>
      <c r="D13" s="211">
        <v>610013</v>
      </c>
      <c r="E13" s="210">
        <f t="shared" si="0"/>
        <v>0</v>
      </c>
      <c r="F13" s="211" t="s">
        <v>730</v>
      </c>
      <c r="G13" s="546"/>
      <c r="H13" s="147"/>
      <c r="I13" s="212">
        <v>1507</v>
      </c>
      <c r="J13" s="213"/>
      <c r="K13" s="213"/>
      <c r="L13" s="214"/>
      <c r="M13" s="215"/>
      <c r="N13" s="216"/>
      <c r="O13" s="217">
        <f t="shared" si="1"/>
        <v>0</v>
      </c>
      <c r="P13" s="151"/>
      <c r="Q13" s="151"/>
      <c r="R13" s="151"/>
      <c r="S13" s="151"/>
      <c r="T13" s="151"/>
      <c r="U13" s="151"/>
    </row>
    <row r="14" spans="1:21" s="199" customFormat="1" x14ac:dyDescent="0.2">
      <c r="A14" s="147"/>
      <c r="B14" s="548"/>
      <c r="C14" s="549"/>
      <c r="D14" s="211">
        <v>6322</v>
      </c>
      <c r="E14" s="210" t="e">
        <f t="shared" si="0"/>
        <v>#REF!</v>
      </c>
      <c r="F14" s="211" t="s">
        <v>730</v>
      </c>
      <c r="G14" s="546"/>
      <c r="H14" s="147"/>
      <c r="I14" s="212">
        <v>1507</v>
      </c>
      <c r="J14" s="213"/>
      <c r="K14" s="213"/>
      <c r="L14" s="214"/>
      <c r="M14" s="215" t="e">
        <f>IF(ISBLANK(D14),SUMIFS([1]!Sanaudos[Suma],[1]!Sanaudos[Pagal DK RAS],I14,[1]!Sanaudos[PASK_DK],FALSE)+SUMIFS([1]!Sanaudos_kor[Suma],[1]!Sanaudos_kor[RAS],I14,[1]!Sanaudos_kor[PASK_DK],FALSE)+SUMIFS([1]!Sanaudos[Suma],[1]!Sanaudos[Pagal DK RAS],J14,[1]!Sanaudos[PASK_DK],FALSE)+SUMIFS([1]!Sanaudos_kor[Suma],[1]!Sanaudos_kor[RAS],J14,[1]!Sanaudos_kor[PASK_DK],FALSE)+SUMIFS([1]!Sanaudos[Suma],[1]!Sanaudos[Pagal DK RAS],K14,[1]!Sanaudos[PASK_DK],FALSE)+SUMIFS([1]!Sanaudos_kor[Suma],[1]!Sanaudos_kor[RAS],K14,[1]!Sanaudos_kor[PASK_DK],FALSE),SUMIFS([1]!Sanaudos[Suma],[1]!Sanaudos[Saskaita],D14,[1]!Sanaudos[PASK_DK],FALSE)+SUMIFS([1]!Sanaudos_kor[Suma],[1]!Sanaudos_kor[Saskaita],D14,[1]!Sanaudos_kor[PASK_DK],FALSE))</f>
        <v>#REF!</v>
      </c>
      <c r="N14" s="216"/>
      <c r="O14" s="217" t="e">
        <f t="shared" si="1"/>
        <v>#REF!</v>
      </c>
      <c r="P14" s="151"/>
      <c r="Q14" s="151"/>
      <c r="R14" s="151"/>
      <c r="S14" s="151"/>
      <c r="T14" s="151"/>
      <c r="U14" s="151"/>
    </row>
    <row r="15" spans="1:21" s="199" customFormat="1" x14ac:dyDescent="0.2">
      <c r="A15" s="147"/>
      <c r="B15" s="547">
        <v>6</v>
      </c>
      <c r="C15" s="542" t="s">
        <v>779</v>
      </c>
      <c r="D15" s="209">
        <v>6317</v>
      </c>
      <c r="E15" s="210" t="e">
        <f t="shared" si="0"/>
        <v>#REF!</v>
      </c>
      <c r="F15" s="219" t="s">
        <v>662</v>
      </c>
      <c r="G15" s="546"/>
      <c r="H15" s="147"/>
      <c r="I15" s="212">
        <v>1102</v>
      </c>
      <c r="J15" s="212"/>
      <c r="K15" s="220"/>
      <c r="L15" s="214"/>
      <c r="M15" s="215" t="e">
        <f>IF(ISBLANK(D15),SUMIFS([1]!Sanaudos[Suma],[1]!Sanaudos[Pagal DK RAS],I15,[1]!Sanaudos[PASK_DK],FALSE)+SUMIFS([1]!Sanaudos_kor[Suma],[1]!Sanaudos_kor[RAS],I15,[1]!Sanaudos_kor[PASK_DK],FALSE)+SUMIFS([1]!Sanaudos[Suma],[1]!Sanaudos[Pagal DK RAS],J15,[1]!Sanaudos[PASK_DK],FALSE)+SUMIFS([1]!Sanaudos_kor[Suma],[1]!Sanaudos_kor[RAS],J15,[1]!Sanaudos_kor[PASK_DK],FALSE)+SUMIFS([1]!Sanaudos[Suma],[1]!Sanaudos[Pagal DK RAS],K15,[1]!Sanaudos[PASK_DK],FALSE)+SUMIFS([1]!Sanaudos_kor[Suma],[1]!Sanaudos_kor[RAS],K15,[1]!Sanaudos_kor[PASK_DK],FALSE),SUMIFS([1]!Sanaudos[Suma],[1]!Sanaudos[Saskaita],D15,[1]!Sanaudos[PASK_DK],FALSE)+SUMIFS([1]!Sanaudos_kor[Suma],[1]!Sanaudos_kor[Saskaita],D15,[1]!Sanaudos_kor[PASK_DK],FALSE))</f>
        <v>#REF!</v>
      </c>
      <c r="N15" s="216"/>
      <c r="O15" s="217" t="e">
        <f t="shared" si="1"/>
        <v>#REF!</v>
      </c>
      <c r="P15" s="151"/>
      <c r="Q15" s="151"/>
      <c r="R15" s="151"/>
      <c r="S15" s="151"/>
      <c r="T15" s="151"/>
      <c r="U15" s="151"/>
    </row>
    <row r="16" spans="1:21" s="199" customFormat="1" x14ac:dyDescent="0.2">
      <c r="A16" s="147"/>
      <c r="B16" s="550"/>
      <c r="C16" s="543"/>
      <c r="D16" s="209">
        <v>6318</v>
      </c>
      <c r="E16" s="210" t="e">
        <f t="shared" si="0"/>
        <v>#REF!</v>
      </c>
      <c r="F16" s="219" t="s">
        <v>662</v>
      </c>
      <c r="G16" s="546"/>
      <c r="H16" s="147"/>
      <c r="I16" s="212">
        <v>1102</v>
      </c>
      <c r="J16" s="212"/>
      <c r="K16" s="220"/>
      <c r="L16" s="214"/>
      <c r="M16" s="215" t="e">
        <f>IF(ISBLANK(D16),SUMIFS([1]!Sanaudos[Suma],[1]!Sanaudos[Pagal DK RAS],I16,[1]!Sanaudos[PASK_DK],FALSE)+SUMIFS([1]!Sanaudos_kor[Suma],[1]!Sanaudos_kor[RAS],I16,[1]!Sanaudos_kor[PASK_DK],FALSE)+SUMIFS([1]!Sanaudos[Suma],[1]!Sanaudos[Pagal DK RAS],J16,[1]!Sanaudos[PASK_DK],FALSE)+SUMIFS([1]!Sanaudos_kor[Suma],[1]!Sanaudos_kor[RAS],J16,[1]!Sanaudos_kor[PASK_DK],FALSE)+SUMIFS([1]!Sanaudos[Suma],[1]!Sanaudos[Pagal DK RAS],K16,[1]!Sanaudos[PASK_DK],FALSE)+SUMIFS([1]!Sanaudos_kor[Suma],[1]!Sanaudos_kor[RAS],K16,[1]!Sanaudos_kor[PASK_DK],FALSE),SUMIFS([1]!Sanaudos[Suma],[1]!Sanaudos[Saskaita],D16,[1]!Sanaudos[PASK_DK],FALSE)+SUMIFS([1]!Sanaudos_kor[Suma],[1]!Sanaudos_kor[Saskaita],D16,[1]!Sanaudos_kor[PASK_DK],FALSE))</f>
        <v>#REF!</v>
      </c>
      <c r="N16" s="216"/>
      <c r="O16" s="217" t="e">
        <f t="shared" si="1"/>
        <v>#REF!</v>
      </c>
      <c r="P16" s="151"/>
      <c r="Q16" s="151"/>
      <c r="R16" s="151"/>
      <c r="S16" s="151"/>
      <c r="T16" s="151"/>
      <c r="U16" s="151"/>
    </row>
    <row r="17" spans="1:21" s="199" customFormat="1" x14ac:dyDescent="0.2">
      <c r="A17" s="147"/>
      <c r="B17" s="550"/>
      <c r="C17" s="543"/>
      <c r="D17" s="209">
        <v>6319</v>
      </c>
      <c r="E17" s="210" t="e">
        <f t="shared" si="0"/>
        <v>#REF!</v>
      </c>
      <c r="F17" s="219" t="s">
        <v>662</v>
      </c>
      <c r="G17" s="546"/>
      <c r="H17" s="147"/>
      <c r="I17" s="212">
        <v>1102</v>
      </c>
      <c r="J17" s="212"/>
      <c r="K17" s="220"/>
      <c r="L17" s="214"/>
      <c r="M17" s="215" t="e">
        <f>IF(ISBLANK(D17),SUMIFS([1]!Sanaudos[Suma],[1]!Sanaudos[Pagal DK RAS],I17,[1]!Sanaudos[PASK_DK],FALSE)+SUMIFS([1]!Sanaudos_kor[Suma],[1]!Sanaudos_kor[RAS],I17,[1]!Sanaudos_kor[PASK_DK],FALSE)+SUMIFS([1]!Sanaudos[Suma],[1]!Sanaudos[Pagal DK RAS],J17,[1]!Sanaudos[PASK_DK],FALSE)+SUMIFS([1]!Sanaudos_kor[Suma],[1]!Sanaudos_kor[RAS],J17,[1]!Sanaudos_kor[PASK_DK],FALSE)+SUMIFS([1]!Sanaudos[Suma],[1]!Sanaudos[Pagal DK RAS],K17,[1]!Sanaudos[PASK_DK],FALSE)+SUMIFS([1]!Sanaudos_kor[Suma],[1]!Sanaudos_kor[RAS],K17,[1]!Sanaudos_kor[PASK_DK],FALSE),SUMIFS([1]!Sanaudos[Suma],[1]!Sanaudos[Saskaita],D17,[1]!Sanaudos[PASK_DK],FALSE)+SUMIFS([1]!Sanaudos_kor[Suma],[1]!Sanaudos_kor[Saskaita],D17,[1]!Sanaudos_kor[PASK_DK],FALSE))</f>
        <v>#REF!</v>
      </c>
      <c r="N17" s="216"/>
      <c r="O17" s="217" t="e">
        <f t="shared" si="1"/>
        <v>#REF!</v>
      </c>
      <c r="P17" s="151"/>
      <c r="Q17" s="151"/>
      <c r="R17" s="151"/>
      <c r="S17" s="151"/>
      <c r="T17" s="151"/>
      <c r="U17" s="151"/>
    </row>
    <row r="18" spans="1:21" s="199" customFormat="1" x14ac:dyDescent="0.2">
      <c r="A18" s="147"/>
      <c r="B18" s="548"/>
      <c r="C18" s="549"/>
      <c r="D18" s="209">
        <v>6321</v>
      </c>
      <c r="E18" s="210" t="e">
        <f t="shared" si="0"/>
        <v>#REF!</v>
      </c>
      <c r="F18" s="219" t="s">
        <v>662</v>
      </c>
      <c r="G18" s="546"/>
      <c r="H18" s="147"/>
      <c r="I18" s="212">
        <v>1102</v>
      </c>
      <c r="J18" s="212"/>
      <c r="K18" s="220"/>
      <c r="L18" s="214"/>
      <c r="M18" s="215" t="e">
        <f>IF(ISBLANK(D18),SUMIFS([1]!Sanaudos[Suma],[1]!Sanaudos[Pagal DK RAS],I18,[1]!Sanaudos[PASK_DK],FALSE)+SUMIFS([1]!Sanaudos_kor[Suma],[1]!Sanaudos_kor[RAS],I18,[1]!Sanaudos_kor[PASK_DK],FALSE)+SUMIFS([1]!Sanaudos[Suma],[1]!Sanaudos[Pagal DK RAS],J18,[1]!Sanaudos[PASK_DK],FALSE)+SUMIFS([1]!Sanaudos_kor[Suma],[1]!Sanaudos_kor[RAS],J18,[1]!Sanaudos_kor[PASK_DK],FALSE)+SUMIFS([1]!Sanaudos[Suma],[1]!Sanaudos[Pagal DK RAS],K18,[1]!Sanaudos[PASK_DK],FALSE)+SUMIFS([1]!Sanaudos_kor[Suma],[1]!Sanaudos_kor[RAS],K18,[1]!Sanaudos_kor[PASK_DK],FALSE),SUMIFS([1]!Sanaudos[Suma],[1]!Sanaudos[Saskaita],D18,[1]!Sanaudos[PASK_DK],FALSE)+SUMIFS([1]!Sanaudos_kor[Suma],[1]!Sanaudos_kor[Saskaita],D18,[1]!Sanaudos_kor[PASK_DK],FALSE))</f>
        <v>#REF!</v>
      </c>
      <c r="N18" s="216"/>
      <c r="O18" s="217" t="e">
        <f t="shared" si="1"/>
        <v>#REF!</v>
      </c>
      <c r="P18" s="151"/>
      <c r="Q18" s="151"/>
      <c r="R18" s="151"/>
      <c r="S18" s="151"/>
      <c r="T18" s="151"/>
      <c r="U18" s="151"/>
    </row>
    <row r="19" spans="1:21" s="199" customFormat="1" ht="25.5" x14ac:dyDescent="0.2">
      <c r="A19" s="147"/>
      <c r="B19" s="221">
        <v>7</v>
      </c>
      <c r="C19" s="222" t="s">
        <v>780</v>
      </c>
      <c r="D19" s="209"/>
      <c r="E19" s="210" t="e">
        <f t="shared" si="0"/>
        <v>#REF!</v>
      </c>
      <c r="F19" s="211" t="s">
        <v>704</v>
      </c>
      <c r="G19" s="546"/>
      <c r="H19" s="147"/>
      <c r="I19" s="212">
        <v>1307</v>
      </c>
      <c r="J19" s="213"/>
      <c r="K19" s="213"/>
      <c r="L19" s="214"/>
      <c r="M19" s="215" t="e">
        <f>IF(ISBLANK(D19),SUMIFS([1]!Sanaudos[Suma],[1]!Sanaudos[Pagal DK RAS],I19,[1]!Sanaudos[PASK_DK],FALSE)+SUMIFS([1]!Sanaudos_kor[Suma],[1]!Sanaudos_kor[RAS],I19,[1]!Sanaudos_kor[PASK_DK],FALSE)+SUMIFS([1]!Sanaudos[Suma],[1]!Sanaudos[Pagal DK RAS],J19,[1]!Sanaudos[PASK_DK],FALSE)+SUMIFS([1]!Sanaudos_kor[Suma],[1]!Sanaudos_kor[RAS],J19,[1]!Sanaudos_kor[PASK_DK],FALSE)+SUMIFS([1]!Sanaudos[Suma],[1]!Sanaudos[Pagal DK RAS],K19,[1]!Sanaudos[PASK_DK],FALSE)+SUMIFS([1]!Sanaudos_kor[Suma],[1]!Sanaudos_kor[RAS],K19,[1]!Sanaudos_kor[PASK_DK],FALSE),SUMIFS([1]!Sanaudos[Suma],[1]!Sanaudos[Saskaita],D19,[1]!Sanaudos[PASK_DK],FALSE)+SUMIFS([1]!Sanaudos_kor[Suma],[1]!Sanaudos_kor[Saskaita],D19,[1]!Sanaudos_kor[PASK_DK],FALSE))</f>
        <v>#REF!</v>
      </c>
      <c r="N19" s="216"/>
      <c r="O19" s="217" t="e">
        <f t="shared" si="1"/>
        <v>#REF!</v>
      </c>
      <c r="P19" s="151"/>
      <c r="Q19" s="151"/>
      <c r="R19" s="151"/>
      <c r="S19" s="151"/>
      <c r="T19" s="151"/>
      <c r="U19" s="151"/>
    </row>
    <row r="20" spans="1:21" s="199" customFormat="1" ht="38.25" x14ac:dyDescent="0.2">
      <c r="A20" s="147"/>
      <c r="B20" s="207">
        <v>8</v>
      </c>
      <c r="C20" s="208" t="s">
        <v>781</v>
      </c>
      <c r="D20" s="209"/>
      <c r="E20" s="210" t="e">
        <f t="shared" si="0"/>
        <v>#REF!</v>
      </c>
      <c r="F20" s="211" t="s">
        <v>692</v>
      </c>
      <c r="G20" s="546"/>
      <c r="H20" s="147"/>
      <c r="I20" s="212">
        <v>1301</v>
      </c>
      <c r="J20" s="213"/>
      <c r="K20" s="213"/>
      <c r="L20" s="214"/>
      <c r="M20" s="215" t="e">
        <f>IF(ISBLANK(D20),SUMIFS([1]!Sanaudos[Suma],[1]!Sanaudos[Pagal DK RAS],I20,[1]!Sanaudos[PASK_DK],FALSE)+SUMIFS([1]!Sanaudos_kor[Suma],[1]!Sanaudos_kor[RAS],I20,[1]!Sanaudos_kor[PASK_DK],FALSE)+SUMIFS([1]!Sanaudos[Suma],[1]!Sanaudos[Pagal DK RAS],J20,[1]!Sanaudos[PASK_DK],FALSE)+SUMIFS([1]!Sanaudos_kor[Suma],[1]!Sanaudos_kor[RAS],J20,[1]!Sanaudos_kor[PASK_DK],FALSE)+SUMIFS([1]!Sanaudos[Suma],[1]!Sanaudos[Pagal DK RAS],K20,[1]!Sanaudos[PASK_DK],FALSE)+SUMIFS([1]!Sanaudos_kor[Suma],[1]!Sanaudos_kor[RAS],K20,[1]!Sanaudos_kor[PASK_DK],FALSE),SUMIFS([1]!Sanaudos[Suma],[1]!Sanaudos[Saskaita],D20,[1]!Sanaudos[PASK_DK],FALSE)+SUMIFS([1]!Sanaudos_kor[Suma],[1]!Sanaudos_kor[Saskaita],D20,[1]!Sanaudos_kor[PASK_DK],FALSE))</f>
        <v>#REF!</v>
      </c>
      <c r="N20" s="216"/>
      <c r="O20" s="217" t="e">
        <f t="shared" si="1"/>
        <v>#REF!</v>
      </c>
      <c r="P20" s="151"/>
      <c r="Q20" s="151"/>
      <c r="R20" s="151"/>
      <c r="S20" s="151"/>
      <c r="T20" s="151"/>
      <c r="U20" s="151" t="str">
        <f>IFERROR(INDEX([1]!SAN[DK_pav],MATCH(D20,[1]!SAN[DK_nr],0)),"")</f>
        <v/>
      </c>
    </row>
    <row r="21" spans="1:21" s="199" customFormat="1" x14ac:dyDescent="0.2">
      <c r="A21" s="147"/>
      <c r="B21" s="221">
        <v>9</v>
      </c>
      <c r="C21" s="222" t="s">
        <v>782</v>
      </c>
      <c r="D21" s="218"/>
      <c r="E21" s="210" t="e">
        <f>O21</f>
        <v>#REF!</v>
      </c>
      <c r="F21" s="219"/>
      <c r="G21" s="546"/>
      <c r="H21" s="147"/>
      <c r="I21" s="213"/>
      <c r="J21" s="213"/>
      <c r="K21" s="213"/>
      <c r="L21" s="214"/>
      <c r="M21" s="215" t="e">
        <f>IF(ISBLANK(D21),SUMIFS([1]!Sanaudos[Suma],[1]!Sanaudos[Pagal DK RAS],I21,[1]!Sanaudos[PASK_DK],FALSE)+SUMIFS([1]!Sanaudos_kor[Suma],[1]!Sanaudos_kor[RAS],I21,[1]!Sanaudos_kor[PASK_DK],FALSE)+SUMIFS([1]!Sanaudos[Suma],[1]!Sanaudos[Pagal DK RAS],J21,[1]!Sanaudos[PASK_DK],FALSE)+SUMIFS([1]!Sanaudos_kor[Suma],[1]!Sanaudos_kor[RAS],J21,[1]!Sanaudos_kor[PASK_DK],FALSE)+SUMIFS([1]!Sanaudos[Suma],[1]!Sanaudos[Pagal DK RAS],K21,[1]!Sanaudos[PASK_DK],FALSE)+SUMIFS([1]!Sanaudos_kor[Suma],[1]!Sanaudos_kor[RAS],K21,[1]!Sanaudos_kor[PASK_DK],FALSE),SUMIFS([1]!Sanaudos[Suma],[1]!Sanaudos[Saskaita],D21,[1]!Sanaudos[PASK_DK],FALSE)+SUMIFS([1]!Sanaudos_kor[Suma],[1]!Sanaudos_kor[Saskaita],D21,[1]!Sanaudos_kor[PASK_DK],FALSE))</f>
        <v>#REF!</v>
      </c>
      <c r="N21" s="216"/>
      <c r="O21" s="217" t="e">
        <f>IF(ISBLANK(N21),M21,N21)</f>
        <v>#REF!</v>
      </c>
      <c r="P21" s="151"/>
      <c r="Q21" s="151"/>
      <c r="R21" s="151"/>
      <c r="S21" s="151"/>
      <c r="T21" s="151"/>
      <c r="U21" s="151"/>
    </row>
    <row r="22" spans="1:21" s="199" customFormat="1" x14ac:dyDescent="0.2">
      <c r="A22" s="147"/>
      <c r="B22" s="207">
        <v>10</v>
      </c>
      <c r="C22" s="208" t="s">
        <v>783</v>
      </c>
      <c r="D22" s="211"/>
      <c r="E22" s="210" t="e">
        <f t="shared" si="0"/>
        <v>#REF!</v>
      </c>
      <c r="F22" s="211"/>
      <c r="G22" s="546"/>
      <c r="H22" s="147"/>
      <c r="I22" s="212"/>
      <c r="J22" s="213"/>
      <c r="K22" s="213"/>
      <c r="L22" s="214"/>
      <c r="M22" s="215" t="e">
        <f>IF(ISBLANK(D22),SUMIFS([1]!Sanaudos[Suma],[1]!Sanaudos[Pagal DK RAS],I22,[1]!Sanaudos[PASK_DK],FALSE)+SUMIFS([1]!Sanaudos_kor[Suma],[1]!Sanaudos_kor[RAS],I22,[1]!Sanaudos_kor[PASK_DK],FALSE)+SUMIFS([1]!Sanaudos[Suma],[1]!Sanaudos[Pagal DK RAS],J22,[1]!Sanaudos[PASK_DK],FALSE)+SUMIFS([1]!Sanaudos_kor[Suma],[1]!Sanaudos_kor[RAS],J22,[1]!Sanaudos_kor[PASK_DK],FALSE)+SUMIFS([1]!Sanaudos[Suma],[1]!Sanaudos[Pagal DK RAS],K22,[1]!Sanaudos[PASK_DK],FALSE)+SUMIFS([1]!Sanaudos_kor[Suma],[1]!Sanaudos_kor[RAS],K22,[1]!Sanaudos_kor[PASK_DK],FALSE),SUMIFS([1]!Sanaudos[Suma],[1]!Sanaudos[Saskaita],D22,[1]!Sanaudos[PASK_DK],FALSE)+SUMIFS([1]!Sanaudos_kor[Suma],[1]!Sanaudos_kor[Saskaita],D22,[1]!Sanaudos_kor[PASK_DK],FALSE))</f>
        <v>#REF!</v>
      </c>
      <c r="N22" s="216"/>
      <c r="O22" s="217" t="e">
        <f t="shared" si="1"/>
        <v>#REF!</v>
      </c>
      <c r="P22" s="151"/>
      <c r="Q22" s="151"/>
      <c r="R22" s="151"/>
      <c r="S22" s="151"/>
      <c r="T22" s="151"/>
      <c r="U22" s="151" t="str">
        <f>IFERROR(INDEX([1]!SAN[DK_pav],MATCH(D22,[1]!SAN[DK_nr],0)),"")</f>
        <v/>
      </c>
    </row>
    <row r="23" spans="1:21" s="199" customFormat="1" ht="25.5" x14ac:dyDescent="0.2">
      <c r="A23" s="147"/>
      <c r="B23" s="221">
        <v>11</v>
      </c>
      <c r="C23" s="222" t="s">
        <v>784</v>
      </c>
      <c r="D23" s="209">
        <v>610026</v>
      </c>
      <c r="E23" s="210" t="e">
        <f t="shared" si="0"/>
        <v>#REF!</v>
      </c>
      <c r="F23" s="219" t="s">
        <v>640</v>
      </c>
      <c r="G23" s="546"/>
      <c r="H23" s="147"/>
      <c r="I23" s="212">
        <v>908</v>
      </c>
      <c r="J23" s="213"/>
      <c r="K23" s="213"/>
      <c r="L23" s="214"/>
      <c r="M23" s="215" t="e">
        <f>IF(ISBLANK(D23),SUMIFS([1]!Sanaudos[Suma],[1]!Sanaudos[Pagal DK RAS],I23,[1]!Sanaudos[PASK_DK],FALSE)+SUMIFS([1]!Sanaudos_kor[Suma],[1]!Sanaudos_kor[RAS],I23,[1]!Sanaudos_kor[PASK_DK],FALSE)+SUMIFS([1]!Sanaudos[Suma],[1]!Sanaudos[Pagal DK RAS],J23,[1]!Sanaudos[PASK_DK],FALSE)+SUMIFS([1]!Sanaudos_kor[Suma],[1]!Sanaudos_kor[RAS],J23,[1]!Sanaudos_kor[PASK_DK],FALSE)+SUMIFS([1]!Sanaudos[Suma],[1]!Sanaudos[Pagal DK RAS],K23,[1]!Sanaudos[PASK_DK],FALSE)+SUMIFS([1]!Sanaudos_kor[Suma],[1]!Sanaudos_kor[RAS],K23,[1]!Sanaudos_kor[PASK_DK],FALSE),SUMIFS([1]!Sanaudos[Suma],[1]!Sanaudos[Saskaita],D23,[1]!Sanaudos[PASK_DK],FALSE)+SUMIFS([1]!Sanaudos_kor[Suma],[1]!Sanaudos_kor[Saskaita],D23,[1]!Sanaudos_kor[PASK_DK],FALSE))</f>
        <v>#REF!</v>
      </c>
      <c r="N23" s="216"/>
      <c r="O23" s="217" t="e">
        <f t="shared" si="1"/>
        <v>#REF!</v>
      </c>
      <c r="P23" s="151"/>
      <c r="Q23" s="151"/>
      <c r="R23" s="151"/>
      <c r="S23" s="151"/>
      <c r="T23" s="151"/>
      <c r="U23" s="151"/>
    </row>
    <row r="24" spans="1:21" s="199" customFormat="1" x14ac:dyDescent="0.2">
      <c r="A24" s="147"/>
      <c r="B24" s="207">
        <v>12</v>
      </c>
      <c r="C24" s="208" t="s">
        <v>785</v>
      </c>
      <c r="D24" s="211"/>
      <c r="E24" s="210" t="e">
        <f t="shared" si="0"/>
        <v>#REF!</v>
      </c>
      <c r="F24" s="219" t="s">
        <v>632</v>
      </c>
      <c r="G24" s="546"/>
      <c r="H24" s="147"/>
      <c r="I24" s="212">
        <v>904</v>
      </c>
      <c r="J24" s="213"/>
      <c r="K24" s="213"/>
      <c r="L24" s="214"/>
      <c r="M24" s="215" t="e">
        <f>IF(ISBLANK(D24),SUMIFS([1]!Sanaudos[Suma],[1]!Sanaudos[Pagal DK RAS],I24,[1]!Sanaudos[PASK_DK],FALSE)+SUMIFS([1]!Sanaudos_kor[Suma],[1]!Sanaudos_kor[RAS],I24,[1]!Sanaudos_kor[PASK_DK],FALSE)+SUMIFS([1]!Sanaudos[Suma],[1]!Sanaudos[Pagal DK RAS],J24,[1]!Sanaudos[PASK_DK],FALSE)+SUMIFS([1]!Sanaudos_kor[Suma],[1]!Sanaudos_kor[RAS],J24,[1]!Sanaudos_kor[PASK_DK],FALSE)+SUMIFS([1]!Sanaudos[Suma],[1]!Sanaudos[Pagal DK RAS],K24,[1]!Sanaudos[PASK_DK],FALSE)+SUMIFS([1]!Sanaudos_kor[Suma],[1]!Sanaudos_kor[RAS],K24,[1]!Sanaudos_kor[PASK_DK],FALSE),SUMIFS([1]!Sanaudos[Suma],[1]!Sanaudos[Saskaita],D24,[1]!Sanaudos[PASK_DK],FALSE)+SUMIFS([1]!Sanaudos_kor[Suma],[1]!Sanaudos_kor[Saskaita],D24,[1]!Sanaudos_kor[PASK_DK],FALSE))</f>
        <v>#REF!</v>
      </c>
      <c r="N24" s="216"/>
      <c r="O24" s="217" t="e">
        <f t="shared" si="1"/>
        <v>#REF!</v>
      </c>
      <c r="P24" s="151"/>
      <c r="Q24" s="151"/>
      <c r="R24" s="151"/>
      <c r="S24" s="151"/>
      <c r="T24" s="151"/>
      <c r="U24" s="151" t="str">
        <f>IFERROR(INDEX([1]!SAN[DK_pav],MATCH(D24,[1]!SAN[DK_nr],0)),"")</f>
        <v/>
      </c>
    </row>
    <row r="25" spans="1:21" s="199" customFormat="1" x14ac:dyDescent="0.2">
      <c r="A25" s="147"/>
      <c r="B25" s="207">
        <v>13</v>
      </c>
      <c r="C25" s="208" t="s">
        <v>786</v>
      </c>
      <c r="D25" s="211"/>
      <c r="E25" s="210" t="e">
        <f t="shared" si="0"/>
        <v>#REF!</v>
      </c>
      <c r="F25" s="211"/>
      <c r="G25" s="546"/>
      <c r="H25" s="147"/>
      <c r="I25" s="212"/>
      <c r="J25" s="213"/>
      <c r="K25" s="213"/>
      <c r="L25" s="214"/>
      <c r="M25" s="215" t="e">
        <f>IF(ISBLANK(D25),SUMIFS([1]!Sanaudos[Suma],[1]!Sanaudos[Pagal DK RAS],I25,[1]!Sanaudos[PASK_DK],FALSE)+SUMIFS([1]!Sanaudos_kor[Suma],[1]!Sanaudos_kor[RAS],I25,[1]!Sanaudos_kor[PASK_DK],FALSE)+SUMIFS([1]!Sanaudos[Suma],[1]!Sanaudos[Pagal DK RAS],J25,[1]!Sanaudos[PASK_DK],FALSE)+SUMIFS([1]!Sanaudos_kor[Suma],[1]!Sanaudos_kor[RAS],J25,[1]!Sanaudos_kor[PASK_DK],FALSE)+SUMIFS([1]!Sanaudos[Suma],[1]!Sanaudos[Pagal DK RAS],K25,[1]!Sanaudos[PASK_DK],FALSE)+SUMIFS([1]!Sanaudos_kor[Suma],[1]!Sanaudos_kor[RAS],K25,[1]!Sanaudos_kor[PASK_DK],FALSE),SUMIFS([1]!Sanaudos[Suma],[1]!Sanaudos[Saskaita],D25,[1]!Sanaudos[PASK_DK],FALSE)+SUMIFS([1]!Sanaudos_kor[Suma],[1]!Sanaudos_kor[Saskaita],D25,[1]!Sanaudos_kor[PASK_DK],FALSE))</f>
        <v>#REF!</v>
      </c>
      <c r="N25" s="216"/>
      <c r="O25" s="217" t="e">
        <f t="shared" si="1"/>
        <v>#REF!</v>
      </c>
      <c r="P25" s="151"/>
      <c r="Q25" s="151"/>
      <c r="R25" s="151"/>
      <c r="S25" s="151"/>
      <c r="T25" s="151"/>
      <c r="U25" s="151" t="str">
        <f>IFERROR(INDEX([1]!SAN[DK_pav],MATCH(D25,[1]!SAN[DK_nr],0)),"")</f>
        <v/>
      </c>
    </row>
    <row r="26" spans="1:21" s="199" customFormat="1" ht="39.75" customHeight="1" x14ac:dyDescent="0.2">
      <c r="A26" s="147"/>
      <c r="B26" s="207">
        <v>14</v>
      </c>
      <c r="C26" s="208" t="s">
        <v>787</v>
      </c>
      <c r="D26" s="218" t="s">
        <v>788</v>
      </c>
      <c r="E26" s="210">
        <f>O26</f>
        <v>0</v>
      </c>
      <c r="F26" s="219" t="s">
        <v>634</v>
      </c>
      <c r="G26" s="546"/>
      <c r="H26" s="147"/>
      <c r="I26" s="213">
        <v>905</v>
      </c>
      <c r="J26" s="213"/>
      <c r="K26" s="213"/>
      <c r="L26" s="214"/>
      <c r="M26" s="215" t="e">
        <f>IF(ISBLANK(D26),SUMIFS([1]!Sanaudos[Suma],[1]!Sanaudos[Pagal DK RAS],I26,[1]!Sanaudos[PASK_DK],FALSE)+SUMIFS([1]!Sanaudos_kor[Suma],[1]!Sanaudos_kor[RAS],I26,[1]!Sanaudos_kor[PASK_DK],FALSE)+SUMIFS([1]!Sanaudos[Suma],[1]!Sanaudos[Pagal DK RAS],J26,[1]!Sanaudos[PASK_DK],FALSE)+SUMIFS([1]!Sanaudos_kor[Suma],[1]!Sanaudos_kor[RAS],J26,[1]!Sanaudos_kor[PASK_DK],FALSE)+SUMIFS([1]!Sanaudos[Suma],[1]!Sanaudos[Pagal DK RAS],K26,[1]!Sanaudos[PASK_DK],FALSE)+SUMIFS([1]!Sanaudos_kor[Suma],[1]!Sanaudos_kor[RAS],K26,[1]!Sanaudos_kor[PASK_DK],FALSE),SUMIFS([1]!Sanaudos[Suma],[1]!Sanaudos[Saskaita],D26,[1]!Sanaudos[PASK_DK],FALSE)+SUMIFS([1]!Sanaudos_kor[Suma],[1]!Sanaudos_kor[Saskaita],D26,[1]!Sanaudos_kor[PASK_DK],FALSE))</f>
        <v>#REF!</v>
      </c>
      <c r="N26" s="216">
        <f>'[1]3.DU'!Q59+'[1]3.DU'!Q61+'[1]3.DU'!Q63</f>
        <v>0</v>
      </c>
      <c r="O26" s="217">
        <f>IF(ISBLANK(N26),M26,N26)</f>
        <v>0</v>
      </c>
      <c r="P26" s="151"/>
      <c r="Q26" s="151"/>
      <c r="R26" s="151"/>
      <c r="S26" s="151"/>
      <c r="T26" s="151"/>
      <c r="U26" s="151" t="str">
        <f>IFERROR(INDEX([1]!SAN[DK_pav],MATCH(D26,[1]!SAN[DK_nr],0)),"")</f>
        <v/>
      </c>
    </row>
    <row r="27" spans="1:21" s="199" customFormat="1" ht="25.5" x14ac:dyDescent="0.2">
      <c r="A27" s="147"/>
      <c r="B27" s="207">
        <v>15</v>
      </c>
      <c r="C27" s="208" t="s">
        <v>789</v>
      </c>
      <c r="D27" s="209"/>
      <c r="E27" s="210" t="e">
        <f t="shared" si="0"/>
        <v>#REF!</v>
      </c>
      <c r="F27" s="219"/>
      <c r="G27" s="546"/>
      <c r="H27" s="147"/>
      <c r="I27" s="220"/>
      <c r="J27" s="213"/>
      <c r="K27" s="213"/>
      <c r="L27" s="214"/>
      <c r="M27" s="215" t="e">
        <f>IF(ISBLANK(D27),SUMIFS([1]!Sanaudos[Suma],[1]!Sanaudos[Pagal DK RAS],I27,[1]!Sanaudos[PASK_DK],FALSE)+SUMIFS([1]!Sanaudos_kor[Suma],[1]!Sanaudos_kor[RAS],I27,[1]!Sanaudos_kor[PASK_DK],FALSE)+SUMIFS([1]!Sanaudos[Suma],[1]!Sanaudos[Pagal DK RAS],J27,[1]!Sanaudos[PASK_DK],FALSE)+SUMIFS([1]!Sanaudos_kor[Suma],[1]!Sanaudos_kor[RAS],J27,[1]!Sanaudos_kor[PASK_DK],FALSE)+SUMIFS([1]!Sanaudos[Suma],[1]!Sanaudos[Pagal DK RAS],K27,[1]!Sanaudos[PASK_DK],FALSE)+SUMIFS([1]!Sanaudos_kor[Suma],[1]!Sanaudos_kor[RAS],K27,[1]!Sanaudos_kor[PASK_DK],FALSE),SUMIFS([1]!Sanaudos[Suma],[1]!Sanaudos[Saskaita],D27,[1]!Sanaudos[PASK_DK],FALSE)+SUMIFS([1]!Sanaudos_kor[Suma],[1]!Sanaudos_kor[Saskaita],D27,[1]!Sanaudos_kor[PASK_DK],FALSE))</f>
        <v>#REF!</v>
      </c>
      <c r="N27" s="216"/>
      <c r="O27" s="217" t="e">
        <f t="shared" si="1"/>
        <v>#REF!</v>
      </c>
      <c r="P27" s="151"/>
      <c r="Q27" s="151"/>
      <c r="R27" s="151"/>
      <c r="S27" s="151"/>
      <c r="T27" s="151"/>
      <c r="U27" s="151"/>
    </row>
    <row r="28" spans="1:21" s="199" customFormat="1" ht="25.5" x14ac:dyDescent="0.2">
      <c r="A28" s="147"/>
      <c r="B28" s="207">
        <v>16</v>
      </c>
      <c r="C28" s="208" t="s">
        <v>790</v>
      </c>
      <c r="D28" s="211"/>
      <c r="E28" s="210" t="e">
        <f t="shared" si="0"/>
        <v>#REF!</v>
      </c>
      <c r="F28" s="211"/>
      <c r="G28" s="546"/>
      <c r="H28" s="147"/>
      <c r="I28" s="212"/>
      <c r="J28" s="213"/>
      <c r="K28" s="213"/>
      <c r="L28" s="214"/>
      <c r="M28" s="215" t="e">
        <f>IF(ISBLANK(D28),SUMIFS([1]!Sanaudos[Suma],[1]!Sanaudos[Pagal DK RAS],I28,[1]!Sanaudos[PASK_DK],FALSE)+SUMIFS([1]!Sanaudos_kor[Suma],[1]!Sanaudos_kor[RAS],I28,[1]!Sanaudos_kor[PASK_DK],FALSE)+SUMIFS([1]!Sanaudos[Suma],[1]!Sanaudos[Pagal DK RAS],J28,[1]!Sanaudos[PASK_DK],FALSE)+SUMIFS([1]!Sanaudos_kor[Suma],[1]!Sanaudos_kor[RAS],J28,[1]!Sanaudos_kor[PASK_DK],FALSE)+SUMIFS([1]!Sanaudos[Suma],[1]!Sanaudos[Pagal DK RAS],K28,[1]!Sanaudos[PASK_DK],FALSE)+SUMIFS([1]!Sanaudos_kor[Suma],[1]!Sanaudos_kor[RAS],K28,[1]!Sanaudos_kor[PASK_DK],FALSE),SUMIFS([1]!Sanaudos[Suma],[1]!Sanaudos[Saskaita],D28,[1]!Sanaudos[PASK_DK],FALSE)+SUMIFS([1]!Sanaudos_kor[Suma],[1]!Sanaudos_kor[Saskaita],D28,[1]!Sanaudos_kor[PASK_DK],FALSE))</f>
        <v>#REF!</v>
      </c>
      <c r="N28" s="223"/>
      <c r="O28" s="217" t="e">
        <f>IF(ISBLANK(N28),M28,N28)</f>
        <v>#REF!</v>
      </c>
      <c r="P28" s="151"/>
      <c r="Q28" s="151"/>
      <c r="R28" s="151"/>
      <c r="S28" s="151"/>
      <c r="T28" s="151"/>
      <c r="U28" s="151"/>
    </row>
    <row r="29" spans="1:21" s="199" customFormat="1" x14ac:dyDescent="0.2">
      <c r="A29" s="147"/>
      <c r="B29" s="221">
        <v>17</v>
      </c>
      <c r="C29" s="222" t="s">
        <v>791</v>
      </c>
      <c r="D29" s="211"/>
      <c r="E29" s="210" t="e">
        <f t="shared" si="0"/>
        <v>#REF!</v>
      </c>
      <c r="F29" s="219"/>
      <c r="G29" s="546"/>
      <c r="H29" s="147"/>
      <c r="I29" s="212"/>
      <c r="J29" s="213"/>
      <c r="K29" s="213"/>
      <c r="L29" s="214"/>
      <c r="M29" s="215" t="e">
        <f>IF(ISBLANK(D29),SUMIFS([1]!Sanaudos[Suma],[1]!Sanaudos[Pagal DK RAS],I29,[1]!Sanaudos[PASK_DK],FALSE)+SUMIFS([1]!Sanaudos_kor[Suma],[1]!Sanaudos_kor[RAS],I29,[1]!Sanaudos_kor[PASK_DK],FALSE)+SUMIFS([1]!Sanaudos[Suma],[1]!Sanaudos[Pagal DK RAS],J29,[1]!Sanaudos[PASK_DK],FALSE)+SUMIFS([1]!Sanaudos_kor[Suma],[1]!Sanaudos_kor[RAS],J29,[1]!Sanaudos_kor[PASK_DK],FALSE)+SUMIFS([1]!Sanaudos[Suma],[1]!Sanaudos[Pagal DK RAS],K29,[1]!Sanaudos[PASK_DK],FALSE)+SUMIFS([1]!Sanaudos_kor[Suma],[1]!Sanaudos_kor[RAS],K29,[1]!Sanaudos_kor[PASK_DK],FALSE),SUMIFS([1]!Sanaudos[Suma],[1]!Sanaudos[Saskaita],D29,[1]!Sanaudos[PASK_DK],FALSE)+SUMIFS([1]!Sanaudos_kor[Suma],[1]!Sanaudos_kor[Saskaita],D29,[1]!Sanaudos_kor[PASK_DK],FALSE))</f>
        <v>#REF!</v>
      </c>
      <c r="N29" s="216"/>
      <c r="O29" s="217" t="e">
        <f t="shared" si="1"/>
        <v>#REF!</v>
      </c>
      <c r="P29" s="151"/>
      <c r="Q29" s="151"/>
      <c r="R29" s="151"/>
      <c r="S29" s="151"/>
      <c r="T29" s="151"/>
      <c r="U29" s="151"/>
    </row>
    <row r="30" spans="1:21" s="199" customFormat="1" ht="25.5" x14ac:dyDescent="0.2">
      <c r="A30" s="147"/>
      <c r="B30" s="207">
        <v>18</v>
      </c>
      <c r="C30" s="208" t="s">
        <v>792</v>
      </c>
      <c r="D30" s="211"/>
      <c r="E30" s="210" t="e">
        <f t="shared" si="0"/>
        <v>#REF!</v>
      </c>
      <c r="F30" s="211"/>
      <c r="G30" s="546"/>
      <c r="H30" s="147"/>
      <c r="I30" s="212"/>
      <c r="J30" s="213"/>
      <c r="K30" s="213"/>
      <c r="L30" s="214"/>
      <c r="M30" s="215" t="e">
        <f>IF(ISBLANK(D30),SUMIFS([1]!Sanaudos[Suma],[1]!Sanaudos[Pagal DK RAS],I30,[1]!Sanaudos[PASK_DK],FALSE)+SUMIFS([1]!Sanaudos_kor[Suma],[1]!Sanaudos_kor[RAS],I30,[1]!Sanaudos_kor[PASK_DK],FALSE)+SUMIFS([1]!Sanaudos[Suma],[1]!Sanaudos[Pagal DK RAS],J30,[1]!Sanaudos[PASK_DK],FALSE)+SUMIFS([1]!Sanaudos_kor[Suma],[1]!Sanaudos_kor[RAS],J30,[1]!Sanaudos_kor[PASK_DK],FALSE)+SUMIFS([1]!Sanaudos[Suma],[1]!Sanaudos[Pagal DK RAS],K30,[1]!Sanaudos[PASK_DK],FALSE)+SUMIFS([1]!Sanaudos_kor[Suma],[1]!Sanaudos_kor[RAS],K30,[1]!Sanaudos_kor[PASK_DK],FALSE),SUMIFS([1]!Sanaudos[Suma],[1]!Sanaudos[Saskaita],D30,[1]!Sanaudos[PASK_DK],FALSE)+SUMIFS([1]!Sanaudos_kor[Suma],[1]!Sanaudos_kor[Saskaita],D30,[1]!Sanaudos_kor[PASK_DK],FALSE))</f>
        <v>#REF!</v>
      </c>
      <c r="N30" s="216"/>
      <c r="O30" s="217" t="e">
        <f t="shared" si="1"/>
        <v>#REF!</v>
      </c>
      <c r="P30" s="151"/>
      <c r="Q30" s="151"/>
      <c r="R30" s="151"/>
      <c r="S30" s="151"/>
      <c r="T30" s="151"/>
      <c r="U30" s="151"/>
    </row>
    <row r="31" spans="1:21" s="199" customFormat="1" ht="63.75" x14ac:dyDescent="0.2">
      <c r="A31" s="147"/>
      <c r="B31" s="207">
        <v>19</v>
      </c>
      <c r="C31" s="208" t="s">
        <v>793</v>
      </c>
      <c r="D31" s="211">
        <v>610013</v>
      </c>
      <c r="E31" s="210">
        <f t="shared" si="0"/>
        <v>0</v>
      </c>
      <c r="F31" s="211" t="s">
        <v>746</v>
      </c>
      <c r="G31" s="546"/>
      <c r="H31" s="147"/>
      <c r="I31" s="212">
        <v>1515</v>
      </c>
      <c r="J31" s="213"/>
      <c r="K31" s="213"/>
      <c r="L31" s="214"/>
      <c r="M31" s="215"/>
      <c r="N31" s="223"/>
      <c r="O31" s="217">
        <f t="shared" si="1"/>
        <v>0</v>
      </c>
      <c r="P31" s="151"/>
      <c r="Q31" s="151"/>
      <c r="R31" s="151"/>
      <c r="S31" s="151"/>
      <c r="T31" s="151"/>
      <c r="U31" s="151"/>
    </row>
    <row r="32" spans="1:21" s="199" customFormat="1" ht="89.25" x14ac:dyDescent="0.2">
      <c r="A32" s="147"/>
      <c r="B32" s="207">
        <v>20</v>
      </c>
      <c r="C32" s="208" t="s">
        <v>794</v>
      </c>
      <c r="D32" s="211"/>
      <c r="E32" s="210" t="e">
        <f t="shared" si="0"/>
        <v>#REF!</v>
      </c>
      <c r="F32" s="211" t="s">
        <v>720</v>
      </c>
      <c r="G32" s="546"/>
      <c r="H32" s="147"/>
      <c r="I32" s="212">
        <v>1502</v>
      </c>
      <c r="J32" s="213"/>
      <c r="K32" s="213"/>
      <c r="L32" s="214"/>
      <c r="M32" s="215" t="e">
        <f>IF(ISBLANK(D32),SUMIFS([1]!Sanaudos[Suma],[1]!Sanaudos[Pagal DK RAS],I32,[1]!Sanaudos[PASK_DK],FALSE)+SUMIFS([1]!Sanaudos_kor[Suma],[1]!Sanaudos_kor[RAS],I32,[1]!Sanaudos_kor[PASK_DK],FALSE)+SUMIFS([1]!Sanaudos[Suma],[1]!Sanaudos[Pagal DK RAS],J32,[1]!Sanaudos[PASK_DK],FALSE)+SUMIFS([1]!Sanaudos_kor[Suma],[1]!Sanaudos_kor[RAS],J32,[1]!Sanaudos_kor[PASK_DK],FALSE)+SUMIFS([1]!Sanaudos[Suma],[1]!Sanaudos[Pagal DK RAS],K32,[1]!Sanaudos[PASK_DK],FALSE)+SUMIFS([1]!Sanaudos_kor[Suma],[1]!Sanaudos_kor[RAS],K32,[1]!Sanaudos_kor[PASK_DK],FALSE),SUMIFS([1]!Sanaudos[Suma],[1]!Sanaudos[Saskaita],D32,[1]!Sanaudos[PASK_DK],FALSE)+SUMIFS([1]!Sanaudos_kor[Suma],[1]!Sanaudos_kor[Saskaita],D32,[1]!Sanaudos_kor[PASK_DK],FALSE))</f>
        <v>#REF!</v>
      </c>
      <c r="N32" s="216"/>
      <c r="O32" s="217" t="e">
        <f t="shared" si="1"/>
        <v>#REF!</v>
      </c>
      <c r="P32" s="151"/>
      <c r="Q32" s="151"/>
      <c r="R32" s="151"/>
      <c r="S32" s="151"/>
      <c r="T32" s="151"/>
      <c r="U32" s="151"/>
    </row>
    <row r="33" spans="1:21" s="199" customFormat="1" ht="38.25" x14ac:dyDescent="0.2">
      <c r="A33" s="147"/>
      <c r="B33" s="207">
        <v>21</v>
      </c>
      <c r="C33" s="208" t="s">
        <v>795</v>
      </c>
      <c r="D33" s="211"/>
      <c r="E33" s="210" t="e">
        <f t="shared" si="0"/>
        <v>#REF!</v>
      </c>
      <c r="F33" s="211" t="s">
        <v>796</v>
      </c>
      <c r="G33" s="546"/>
      <c r="H33" s="147"/>
      <c r="I33" s="212">
        <v>1001</v>
      </c>
      <c r="J33" s="212">
        <v>1402</v>
      </c>
      <c r="K33" s="213"/>
      <c r="L33" s="214"/>
      <c r="M33" s="215" t="e">
        <f>IF(ISBLANK(D33),SUMIFS([1]!Sanaudos[Suma],[1]!Sanaudos[Pagal DK RAS],I33,[1]!Sanaudos[PASK_DK],FALSE)+SUMIFS([1]!Sanaudos_kor[Suma],[1]!Sanaudos_kor[RAS],I33,[1]!Sanaudos_kor[PASK_DK],FALSE)+SUMIFS([1]!Sanaudos[Suma],[1]!Sanaudos[Pagal DK RAS],J33,[1]!Sanaudos[PASK_DK],FALSE)+SUMIFS([1]!Sanaudos_kor[Suma],[1]!Sanaudos_kor[RAS],J33,[1]!Sanaudos_kor[PASK_DK],FALSE)+SUMIFS([1]!Sanaudos[Suma],[1]!Sanaudos[Pagal DK RAS],K33,[1]!Sanaudos[PASK_DK],FALSE)+SUMIFS([1]!Sanaudos_kor[Suma],[1]!Sanaudos_kor[RAS],K33,[1]!Sanaudos_kor[PASK_DK],FALSE),SUMIFS([1]!Sanaudos[Suma],[1]!Sanaudos[Saskaita],D33,[1]!Sanaudos[PASK_DK],FALSE)+SUMIFS([1]!Sanaudos_kor[Suma],[1]!Sanaudos_kor[Saskaita],D33,[1]!Sanaudos_kor[PASK_DK],FALSE))</f>
        <v>#REF!</v>
      </c>
      <c r="N33" s="216"/>
      <c r="O33" s="217" t="e">
        <f t="shared" si="1"/>
        <v>#REF!</v>
      </c>
      <c r="P33" s="151"/>
      <c r="Q33" s="151"/>
      <c r="R33" s="151"/>
      <c r="S33" s="151"/>
      <c r="T33" s="151"/>
      <c r="U33" s="151"/>
    </row>
    <row r="34" spans="1:21" s="199" customFormat="1" ht="89.25" x14ac:dyDescent="0.2">
      <c r="A34" s="147"/>
      <c r="B34" s="207">
        <v>22</v>
      </c>
      <c r="C34" s="208" t="s">
        <v>797</v>
      </c>
      <c r="D34" s="218">
        <v>610013</v>
      </c>
      <c r="E34" s="210">
        <f t="shared" si="0"/>
        <v>0</v>
      </c>
      <c r="F34" s="211" t="s">
        <v>732</v>
      </c>
      <c r="G34" s="546"/>
      <c r="H34" s="147"/>
      <c r="I34" s="212">
        <v>1508</v>
      </c>
      <c r="J34" s="212"/>
      <c r="K34" s="213"/>
      <c r="L34" s="224"/>
      <c r="M34" s="215"/>
      <c r="N34" s="216"/>
      <c r="O34" s="217">
        <f t="shared" si="1"/>
        <v>0</v>
      </c>
      <c r="P34" s="151"/>
      <c r="Q34" s="151"/>
      <c r="R34" s="151"/>
      <c r="S34" s="151"/>
      <c r="T34" s="151"/>
      <c r="U34" s="151"/>
    </row>
    <row r="35" spans="1:21" s="199" customFormat="1" x14ac:dyDescent="0.2">
      <c r="A35" s="147"/>
      <c r="B35" s="207">
        <v>23</v>
      </c>
      <c r="C35" s="208" t="s">
        <v>798</v>
      </c>
      <c r="D35" s="211"/>
      <c r="E35" s="210" t="str">
        <f t="shared" si="0"/>
        <v>x</v>
      </c>
      <c r="F35" s="211"/>
      <c r="G35" s="546"/>
      <c r="H35" s="147"/>
      <c r="I35" s="212"/>
      <c r="J35" s="213"/>
      <c r="K35" s="213"/>
      <c r="L35" s="224"/>
      <c r="M35" s="215" t="s">
        <v>223</v>
      </c>
      <c r="N35" s="216"/>
      <c r="O35" s="217" t="str">
        <f t="shared" si="1"/>
        <v>x</v>
      </c>
      <c r="P35" s="151"/>
      <c r="Q35" s="151"/>
      <c r="R35" s="151"/>
      <c r="S35" s="151"/>
      <c r="T35" s="151"/>
      <c r="U35" s="151"/>
    </row>
    <row r="36" spans="1:21" s="199" customFormat="1" x14ac:dyDescent="0.2">
      <c r="A36" s="147"/>
      <c r="B36" s="207">
        <v>24</v>
      </c>
      <c r="C36" s="208" t="s">
        <v>799</v>
      </c>
      <c r="D36" s="218">
        <v>610013</v>
      </c>
      <c r="E36" s="210">
        <f t="shared" si="0"/>
        <v>1.1599999999999999</v>
      </c>
      <c r="F36" s="211" t="s">
        <v>732</v>
      </c>
      <c r="G36" s="546"/>
      <c r="H36" s="147"/>
      <c r="I36" s="212">
        <v>1508</v>
      </c>
      <c r="J36" s="213"/>
      <c r="K36" s="213"/>
      <c r="L36" s="224"/>
      <c r="M36" s="225">
        <v>1.1599999999999999</v>
      </c>
      <c r="N36" s="223"/>
      <c r="O36" s="217">
        <f t="shared" si="1"/>
        <v>1.1599999999999999</v>
      </c>
      <c r="P36" s="151"/>
      <c r="Q36" s="151"/>
      <c r="R36" s="151"/>
      <c r="S36" s="151"/>
      <c r="T36" s="151"/>
      <c r="U36" s="151"/>
    </row>
    <row r="37" spans="1:21" s="199" customFormat="1" x14ac:dyDescent="0.2">
      <c r="A37" s="147"/>
      <c r="B37" s="540">
        <v>25</v>
      </c>
      <c r="C37" s="542" t="s">
        <v>800</v>
      </c>
      <c r="D37" s="209">
        <v>600020</v>
      </c>
      <c r="E37" s="210" t="e">
        <f t="shared" si="0"/>
        <v>#REF!</v>
      </c>
      <c r="F37" s="211" t="s">
        <v>656</v>
      </c>
      <c r="G37" s="226"/>
      <c r="H37" s="147"/>
      <c r="I37" s="212">
        <v>1007</v>
      </c>
      <c r="J37" s="213"/>
      <c r="K37" s="213"/>
      <c r="L37" s="224"/>
      <c r="M37" s="215" t="e">
        <f>IF(ISBLANK(D37),SUMIFS([1]!Sanaudos[Suma],[1]!Sanaudos[Pagal DK RAS],I37,[1]!Sanaudos[PASK_DK],FALSE)+SUMIFS([1]!Sanaudos_kor[Suma],[1]!Sanaudos_kor[RAS],I37,[1]!Sanaudos_kor[PASK_DK],FALSE)+SUMIFS([1]!Sanaudos[Suma],[1]!Sanaudos[Pagal DK RAS],J37,[1]!Sanaudos[PASK_DK],FALSE)+SUMIFS([1]!Sanaudos_kor[Suma],[1]!Sanaudos_kor[RAS],J37,[1]!Sanaudos_kor[PASK_DK],FALSE)+SUMIFS([1]!Sanaudos[Suma],[1]!Sanaudos[Pagal DK RAS],K37,[1]!Sanaudos[PASK_DK],FALSE)+SUMIFS([1]!Sanaudos_kor[Suma],[1]!Sanaudos_kor[RAS],K37,[1]!Sanaudos_kor[PASK_DK],FALSE),SUMIFS([1]!Sanaudos[Suma],[1]!Sanaudos[Saskaita],D37,[1]!Sanaudos[PASK_DK],FALSE)+SUMIFS([1]!Sanaudos_kor[Suma],[1]!Sanaudos_kor[Saskaita],D37,[1]!Sanaudos_kor[PASK_DK],FALSE))</f>
        <v>#REF!</v>
      </c>
      <c r="N37" s="216"/>
      <c r="O37" s="217" t="e">
        <f t="shared" si="1"/>
        <v>#REF!</v>
      </c>
      <c r="P37" s="151"/>
      <c r="Q37" s="151"/>
      <c r="R37" s="151"/>
      <c r="S37" s="151"/>
      <c r="T37" s="151"/>
      <c r="U37" s="151"/>
    </row>
    <row r="38" spans="1:21" s="199" customFormat="1" x14ac:dyDescent="0.2">
      <c r="A38" s="147"/>
      <c r="B38" s="541"/>
      <c r="C38" s="543"/>
      <c r="D38" s="209">
        <v>610020</v>
      </c>
      <c r="E38" s="210" t="e">
        <f>O38</f>
        <v>#REF!</v>
      </c>
      <c r="F38" s="211" t="s">
        <v>656</v>
      </c>
      <c r="G38" s="226"/>
      <c r="H38" s="147"/>
      <c r="I38" s="212">
        <v>1007</v>
      </c>
      <c r="J38" s="213"/>
      <c r="K38" s="213"/>
      <c r="L38" s="224"/>
      <c r="M38" s="215" t="e">
        <f>IF(ISBLANK(D38),SUMIFS([1]!Sanaudos[Suma],[1]!Sanaudos[Pagal DK RAS],I38,[1]!Sanaudos[PASK_DK],FALSE)+SUMIFS([1]!Sanaudos_kor[Suma],[1]!Sanaudos_kor[RAS],I38,[1]!Sanaudos_kor[PASK_DK],FALSE)+SUMIFS([1]!Sanaudos[Suma],[1]!Sanaudos[Pagal DK RAS],J38,[1]!Sanaudos[PASK_DK],FALSE)+SUMIFS([1]!Sanaudos_kor[Suma],[1]!Sanaudos_kor[RAS],J38,[1]!Sanaudos_kor[PASK_DK],FALSE)+SUMIFS([1]!Sanaudos[Suma],[1]!Sanaudos[Pagal DK RAS],K38,[1]!Sanaudos[PASK_DK],FALSE)+SUMIFS([1]!Sanaudos_kor[Suma],[1]!Sanaudos_kor[RAS],K38,[1]!Sanaudos_kor[PASK_DK],FALSE),SUMIFS([1]!Sanaudos[Suma],[1]!Sanaudos[Saskaita],D38,[1]!Sanaudos[PASK_DK],FALSE)+SUMIFS([1]!Sanaudos_kor[Suma],[1]!Sanaudos_kor[Saskaita],D38,[1]!Sanaudos_kor[PASK_DK],FALSE))</f>
        <v>#REF!</v>
      </c>
      <c r="N38" s="216"/>
      <c r="O38" s="217" t="e">
        <f t="shared" si="1"/>
        <v>#REF!</v>
      </c>
      <c r="P38" s="151"/>
      <c r="Q38" s="151"/>
      <c r="R38" s="151"/>
      <c r="S38" s="151"/>
      <c r="T38" s="151"/>
      <c r="U38" s="151"/>
    </row>
    <row r="39" spans="1:21" s="199" customFormat="1" x14ac:dyDescent="0.2">
      <c r="A39" s="147"/>
      <c r="B39" s="227"/>
      <c r="C39" s="228"/>
      <c r="D39" s="209">
        <v>610013</v>
      </c>
      <c r="E39" s="210">
        <f>O39</f>
        <v>80.760000000000005</v>
      </c>
      <c r="F39" s="211" t="s">
        <v>746</v>
      </c>
      <c r="G39" s="226"/>
      <c r="H39" s="147"/>
      <c r="I39" s="212">
        <v>1515</v>
      </c>
      <c r="J39" s="213"/>
      <c r="K39" s="213"/>
      <c r="L39" s="224"/>
      <c r="M39" s="215">
        <v>80.760000000000005</v>
      </c>
      <c r="N39" s="216"/>
      <c r="O39" s="217">
        <f>IF(ISBLANK(N39),M39,N39)</f>
        <v>80.760000000000005</v>
      </c>
      <c r="P39" s="151"/>
      <c r="Q39" s="151"/>
      <c r="R39" s="151"/>
      <c r="S39" s="151"/>
      <c r="T39" s="151"/>
      <c r="U39" s="151"/>
    </row>
    <row r="40" spans="1:21" s="199" customFormat="1" x14ac:dyDescent="0.2">
      <c r="A40" s="147"/>
      <c r="B40" s="227"/>
      <c r="C40" s="228"/>
      <c r="D40" s="209">
        <v>610013</v>
      </c>
      <c r="E40" s="210">
        <f>O40</f>
        <v>128.30000000000001</v>
      </c>
      <c r="F40" s="211" t="s">
        <v>688</v>
      </c>
      <c r="G40" s="226"/>
      <c r="H40" s="147"/>
      <c r="I40" s="212">
        <v>1210</v>
      </c>
      <c r="J40" s="213"/>
      <c r="K40" s="213"/>
      <c r="L40" s="224"/>
      <c r="M40" s="215">
        <v>128.30000000000001</v>
      </c>
      <c r="N40" s="216"/>
      <c r="O40" s="217">
        <f>IF(ISBLANK(N40),M40,N40)</f>
        <v>128.30000000000001</v>
      </c>
      <c r="P40" s="151"/>
      <c r="Q40" s="151"/>
      <c r="R40" s="151"/>
      <c r="S40" s="151"/>
      <c r="T40" s="151"/>
      <c r="U40" s="151"/>
    </row>
    <row r="41" spans="1:21" s="199" customFormat="1" x14ac:dyDescent="0.2">
      <c r="A41" s="147"/>
      <c r="B41" s="207">
        <v>25</v>
      </c>
      <c r="C41" s="208" t="s">
        <v>800</v>
      </c>
      <c r="D41" s="209" t="s">
        <v>801</v>
      </c>
      <c r="E41" s="210">
        <f>O41</f>
        <v>50366.622089332428</v>
      </c>
      <c r="F41" s="211" t="s">
        <v>516</v>
      </c>
      <c r="G41" s="226"/>
      <c r="H41" s="147"/>
      <c r="I41" s="212">
        <v>700</v>
      </c>
      <c r="J41" s="213"/>
      <c r="K41" s="213"/>
      <c r="L41" s="224"/>
      <c r="M41" s="215">
        <f>[1]Turtas!AC1</f>
        <v>50366.622089332428</v>
      </c>
      <c r="N41" s="216"/>
      <c r="O41" s="217">
        <f t="shared" si="1"/>
        <v>50366.622089332428</v>
      </c>
      <c r="P41" s="151"/>
      <c r="Q41" s="151"/>
      <c r="R41" s="151"/>
      <c r="S41" s="151"/>
      <c r="T41" s="151"/>
      <c r="U41" s="151" t="str">
        <f>IFERROR(INDEX([1]!SAN[DK_pav],MATCH(D41,[1]!SAN[DK_nr],0)),"")</f>
        <v/>
      </c>
    </row>
    <row r="42" spans="1:21" s="199" customFormat="1" x14ac:dyDescent="0.2">
      <c r="A42" s="147"/>
      <c r="B42" s="229"/>
      <c r="C42" s="230" t="s">
        <v>377</v>
      </c>
      <c r="D42" s="135" t="s">
        <v>378</v>
      </c>
      <c r="E42" s="231" t="e">
        <f>+SUM(E8:E41)</f>
        <v>#REF!</v>
      </c>
      <c r="F42" s="135" t="s">
        <v>378</v>
      </c>
      <c r="G42" s="135" t="s">
        <v>378</v>
      </c>
      <c r="H42" s="147"/>
      <c r="I42" s="147"/>
      <c r="J42" s="147"/>
      <c r="K42" s="147"/>
      <c r="L42" s="147"/>
      <c r="M42" s="151"/>
      <c r="N42" s="151"/>
      <c r="O42" s="151"/>
      <c r="P42" s="151"/>
      <c r="Q42" s="151"/>
      <c r="R42" s="151"/>
      <c r="S42" s="151"/>
      <c r="T42" s="151"/>
      <c r="U42" s="151" t="str">
        <f>IFERROR(INDEX([1]!SAN[DK_pav],MATCH(D42,[1]!SAN[DK_nr],0)),"")</f>
        <v/>
      </c>
    </row>
    <row r="43" spans="1:21" s="199" customFormat="1" x14ac:dyDescent="0.2">
      <c r="A43" s="147"/>
      <c r="B43" s="147"/>
      <c r="C43" s="200"/>
      <c r="D43" s="147"/>
      <c r="E43" s="147"/>
      <c r="F43" s="147"/>
      <c r="G43" s="147"/>
      <c r="H43" s="147"/>
      <c r="I43" s="147"/>
      <c r="J43" s="147"/>
      <c r="K43" s="147"/>
      <c r="L43" s="147"/>
      <c r="M43" s="151"/>
      <c r="N43" s="151"/>
      <c r="O43" s="151"/>
      <c r="P43" s="151"/>
      <c r="Q43" s="151"/>
      <c r="R43" s="151"/>
      <c r="S43" s="151"/>
      <c r="T43" s="151"/>
      <c r="U43" s="151" t="str">
        <f>IFERROR(INDEX([1]!SAN[DK_pav],MATCH(D43,[1]!SAN[DK_nr],0)),"")</f>
        <v/>
      </c>
    </row>
    <row r="44" spans="1:21" s="199" customFormat="1" x14ac:dyDescent="0.2">
      <c r="A44" s="147"/>
      <c r="B44" s="147"/>
      <c r="C44" s="200"/>
      <c r="D44" s="147"/>
      <c r="E44" s="185">
        <f>+'[1]5'!$K$159</f>
        <v>101902.57208933242</v>
      </c>
      <c r="F44" s="152" t="s">
        <v>748</v>
      </c>
      <c r="G44" s="147"/>
      <c r="H44" s="147"/>
      <c r="I44" s="147"/>
      <c r="J44" s="147"/>
      <c r="K44" s="147"/>
      <c r="L44" s="147"/>
      <c r="M44" s="151"/>
      <c r="N44" s="151"/>
      <c r="O44" s="151"/>
      <c r="P44" s="151"/>
      <c r="Q44" s="151"/>
      <c r="R44" s="151"/>
      <c r="S44" s="151"/>
      <c r="T44" s="151"/>
      <c r="U44" s="151"/>
    </row>
    <row r="45" spans="1:21" s="199" customFormat="1" x14ac:dyDescent="0.2">
      <c r="A45" s="147"/>
      <c r="B45" s="147"/>
      <c r="C45" s="200"/>
      <c r="D45" s="147"/>
      <c r="E45" s="147"/>
      <c r="F45" s="152"/>
      <c r="G45" s="147"/>
      <c r="H45" s="147"/>
      <c r="I45" s="147"/>
      <c r="J45" s="147"/>
      <c r="K45" s="147"/>
      <c r="L45" s="147"/>
      <c r="M45" s="151"/>
      <c r="N45" s="151"/>
      <c r="O45" s="151"/>
      <c r="P45" s="151"/>
      <c r="Q45" s="151"/>
      <c r="R45" s="151"/>
      <c r="S45" s="151"/>
      <c r="T45" s="151"/>
      <c r="U45" s="151"/>
    </row>
    <row r="46" spans="1:21" s="199" customFormat="1" x14ac:dyDescent="0.2">
      <c r="A46" s="147"/>
      <c r="B46" s="147"/>
      <c r="C46" s="200"/>
      <c r="D46" s="147"/>
      <c r="E46" s="186" t="e">
        <f>+E44-E42</f>
        <v>#REF!</v>
      </c>
      <c r="F46" s="152" t="s">
        <v>16</v>
      </c>
      <c r="G46" s="147"/>
      <c r="H46" s="147"/>
      <c r="I46" s="147"/>
      <c r="J46" s="147"/>
      <c r="K46" s="147"/>
      <c r="L46" s="147"/>
      <c r="M46" s="151"/>
      <c r="N46" s="151"/>
      <c r="O46" s="151"/>
      <c r="P46" s="151"/>
      <c r="Q46" s="151"/>
      <c r="R46" s="151"/>
      <c r="S46" s="151"/>
      <c r="T46" s="151"/>
      <c r="U46" s="151"/>
    </row>
    <row r="47" spans="1:21" s="199" customFormat="1" x14ac:dyDescent="0.2">
      <c r="A47" s="147"/>
      <c r="B47" s="147"/>
      <c r="C47" s="200"/>
      <c r="D47" s="147"/>
      <c r="E47" s="147"/>
      <c r="F47" s="147"/>
      <c r="G47" s="147"/>
      <c r="H47" s="147"/>
      <c r="I47" s="147"/>
      <c r="J47" s="147"/>
      <c r="K47" s="147"/>
      <c r="L47" s="147"/>
      <c r="M47" s="151"/>
      <c r="N47" s="151"/>
      <c r="O47" s="151"/>
      <c r="P47" s="151"/>
      <c r="Q47" s="151"/>
      <c r="R47" s="151"/>
      <c r="S47" s="151"/>
      <c r="T47" s="151"/>
      <c r="U47" s="151"/>
    </row>
    <row r="48" spans="1:21" s="199" customFormat="1" x14ac:dyDescent="0.2">
      <c r="A48" s="147"/>
      <c r="B48" s="187" t="s">
        <v>379</v>
      </c>
      <c r="C48" s="188" t="s">
        <v>380</v>
      </c>
      <c r="D48" s="190"/>
      <c r="E48" s="190"/>
      <c r="F48" s="190"/>
      <c r="G48" s="191"/>
      <c r="H48" s="147"/>
      <c r="I48" s="147"/>
      <c r="J48" s="147"/>
      <c r="K48" s="147"/>
      <c r="L48" s="147"/>
      <c r="M48" s="151"/>
      <c r="N48" s="151"/>
      <c r="O48" s="151"/>
      <c r="P48" s="151"/>
      <c r="Q48" s="151"/>
      <c r="R48" s="151"/>
      <c r="S48" s="151"/>
      <c r="T48" s="151"/>
      <c r="U48" s="151"/>
    </row>
    <row r="49" spans="1:12" s="199" customFormat="1" x14ac:dyDescent="0.2">
      <c r="A49" s="147"/>
      <c r="B49" s="192" t="s">
        <v>363</v>
      </c>
      <c r="C49" s="147" t="s">
        <v>381</v>
      </c>
      <c r="D49" s="147"/>
      <c r="E49" s="147"/>
      <c r="F49" s="147"/>
      <c r="G49" s="193"/>
      <c r="H49" s="147"/>
      <c r="I49" s="147"/>
      <c r="J49" s="147"/>
      <c r="K49" s="147"/>
      <c r="L49" s="147"/>
    </row>
    <row r="50" spans="1:12" s="199" customFormat="1" x14ac:dyDescent="0.2">
      <c r="A50" s="147"/>
      <c r="B50" s="192" t="s">
        <v>364</v>
      </c>
      <c r="C50" s="147" t="s">
        <v>802</v>
      </c>
      <c r="D50" s="147"/>
      <c r="E50" s="147"/>
      <c r="F50" s="147"/>
      <c r="G50" s="193"/>
      <c r="H50" s="147"/>
      <c r="I50" s="147"/>
      <c r="J50" s="147"/>
      <c r="K50" s="147"/>
      <c r="L50" s="147"/>
    </row>
    <row r="51" spans="1:12" s="199" customFormat="1" x14ac:dyDescent="0.2">
      <c r="A51" s="147"/>
      <c r="B51" s="192" t="s">
        <v>365</v>
      </c>
      <c r="C51" s="147" t="s">
        <v>803</v>
      </c>
      <c r="D51" s="147"/>
      <c r="E51" s="147"/>
      <c r="F51" s="147"/>
      <c r="G51" s="193"/>
      <c r="H51" s="147"/>
      <c r="I51" s="147"/>
      <c r="J51" s="147"/>
      <c r="K51" s="147"/>
      <c r="L51" s="147"/>
    </row>
    <row r="52" spans="1:12" s="199" customFormat="1" x14ac:dyDescent="0.2">
      <c r="A52" s="147"/>
      <c r="B52" s="192" t="s">
        <v>366</v>
      </c>
      <c r="C52" s="147" t="s">
        <v>804</v>
      </c>
      <c r="D52" s="147"/>
      <c r="E52" s="147"/>
      <c r="F52" s="147"/>
      <c r="G52" s="193"/>
      <c r="H52" s="147"/>
      <c r="I52" s="147"/>
      <c r="J52" s="147"/>
      <c r="K52" s="147"/>
      <c r="L52" s="147"/>
    </row>
    <row r="53" spans="1:12" s="199" customFormat="1" x14ac:dyDescent="0.2">
      <c r="A53" s="147"/>
      <c r="B53" s="192" t="s">
        <v>367</v>
      </c>
      <c r="C53" s="147" t="s">
        <v>805</v>
      </c>
      <c r="D53" s="147"/>
      <c r="E53" s="147"/>
      <c r="F53" s="147"/>
      <c r="G53" s="193"/>
      <c r="H53" s="147"/>
      <c r="I53" s="147"/>
      <c r="J53" s="147"/>
      <c r="K53" s="147"/>
      <c r="L53" s="147"/>
    </row>
    <row r="54" spans="1:12" s="199" customFormat="1" x14ac:dyDescent="0.2">
      <c r="A54" s="147"/>
      <c r="B54" s="195" t="s">
        <v>368</v>
      </c>
      <c r="C54" s="196" t="s">
        <v>806</v>
      </c>
      <c r="D54" s="196"/>
      <c r="E54" s="196"/>
      <c r="F54" s="196"/>
      <c r="G54" s="198"/>
      <c r="H54" s="147"/>
      <c r="I54" s="147"/>
      <c r="J54" s="147"/>
      <c r="K54" s="147"/>
      <c r="L54" s="147"/>
    </row>
    <row r="55" spans="1:12" s="199" customFormat="1" x14ac:dyDescent="0.2">
      <c r="A55" s="147"/>
      <c r="B55" s="147"/>
      <c r="C55" s="200"/>
      <c r="D55" s="147"/>
      <c r="E55" s="147"/>
      <c r="F55" s="147"/>
      <c r="G55" s="147"/>
      <c r="H55" s="147"/>
      <c r="I55" s="147"/>
      <c r="J55" s="147"/>
      <c r="K55" s="147"/>
      <c r="L55" s="147"/>
    </row>
    <row r="56" spans="1:12" s="199" customFormat="1" x14ac:dyDescent="0.2">
      <c r="A56" s="147"/>
      <c r="B56" s="147"/>
      <c r="C56" s="200"/>
      <c r="D56" s="147"/>
      <c r="E56" s="147"/>
      <c r="F56" s="147"/>
      <c r="G56" s="147"/>
      <c r="H56" s="147"/>
      <c r="I56" s="147"/>
      <c r="J56" s="147"/>
      <c r="K56" s="147"/>
      <c r="L56" s="147"/>
    </row>
    <row r="57" spans="1:12" s="199" customFormat="1" x14ac:dyDescent="0.2">
      <c r="A57" s="147"/>
      <c r="B57" s="147"/>
      <c r="C57" s="200"/>
      <c r="D57" s="147"/>
      <c r="E57" s="147"/>
      <c r="F57" s="147"/>
      <c r="G57" s="147"/>
      <c r="H57" s="147"/>
      <c r="I57" s="147"/>
      <c r="J57" s="147"/>
      <c r="K57" s="147"/>
      <c r="L57" s="147"/>
    </row>
    <row r="58" spans="1:12" s="199" customFormat="1" x14ac:dyDescent="0.2">
      <c r="A58" s="147"/>
      <c r="B58" s="147"/>
      <c r="C58" s="200"/>
      <c r="D58" s="147"/>
      <c r="E58" s="147"/>
      <c r="F58" s="147"/>
      <c r="G58" s="147"/>
      <c r="H58" s="147"/>
      <c r="I58" s="151"/>
      <c r="J58" s="151"/>
      <c r="K58" s="151"/>
      <c r="L58" s="151"/>
    </row>
    <row r="59" spans="1:12" s="199" customFormat="1" x14ac:dyDescent="0.2">
      <c r="A59" s="147"/>
      <c r="B59" s="147"/>
      <c r="C59" s="200"/>
      <c r="D59" s="147"/>
      <c r="E59" s="147"/>
      <c r="F59" s="147"/>
      <c r="G59" s="147"/>
      <c r="H59" s="147"/>
      <c r="I59" s="151"/>
      <c r="J59" s="151"/>
      <c r="K59" s="151"/>
      <c r="L59" s="151"/>
    </row>
    <row r="60" spans="1:12" s="199" customFormat="1" x14ac:dyDescent="0.2">
      <c r="A60" s="147"/>
      <c r="B60" s="147"/>
      <c r="C60" s="200"/>
      <c r="D60" s="147"/>
      <c r="E60" s="147"/>
      <c r="F60" s="147"/>
      <c r="G60" s="147"/>
      <c r="H60" s="147"/>
      <c r="I60" s="151"/>
      <c r="J60" s="151"/>
      <c r="K60" s="151"/>
      <c r="L60" s="151"/>
    </row>
    <row r="61" spans="1:12" s="199" customFormat="1" x14ac:dyDescent="0.2">
      <c r="A61" s="147"/>
      <c r="B61" s="147"/>
      <c r="C61" s="200"/>
      <c r="D61" s="147"/>
      <c r="E61" s="147"/>
      <c r="F61" s="147"/>
      <c r="G61" s="147"/>
      <c r="H61" s="147"/>
      <c r="I61" s="151"/>
      <c r="J61" s="151"/>
      <c r="K61" s="151"/>
      <c r="L61" s="151"/>
    </row>
    <row r="62" spans="1:12" s="199" customFormat="1" x14ac:dyDescent="0.2">
      <c r="A62" s="147"/>
      <c r="B62" s="147"/>
      <c r="C62" s="200"/>
      <c r="D62" s="147"/>
      <c r="E62" s="232"/>
      <c r="F62" s="147"/>
      <c r="G62" s="147"/>
      <c r="H62" s="147"/>
      <c r="I62" s="151"/>
      <c r="J62" s="151"/>
      <c r="K62" s="151"/>
      <c r="L62" s="151"/>
    </row>
    <row r="63" spans="1:12" s="199" customFormat="1" x14ac:dyDescent="0.2">
      <c r="A63" s="147"/>
      <c r="B63" s="147"/>
      <c r="C63" s="200"/>
      <c r="D63" s="147"/>
      <c r="E63" s="232"/>
      <c r="F63" s="147"/>
      <c r="G63" s="147"/>
      <c r="H63" s="147"/>
      <c r="I63" s="151"/>
      <c r="J63" s="151"/>
      <c r="K63" s="151"/>
      <c r="L63" s="151"/>
    </row>
  </sheetData>
  <mergeCells count="10">
    <mergeCell ref="B37:B38"/>
    <mergeCell ref="C37:C38"/>
    <mergeCell ref="B1:D1"/>
    <mergeCell ref="G8:G36"/>
    <mergeCell ref="B9:B10"/>
    <mergeCell ref="C9:C10"/>
    <mergeCell ref="B13:B14"/>
    <mergeCell ref="C13:C14"/>
    <mergeCell ref="B15:B18"/>
    <mergeCell ref="C15:C18"/>
  </mergeCells>
  <conditionalFormatting sqref="J8:K40">
    <cfRule type="duplicateValues" dxfId="1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S202"/>
  <sheetViews>
    <sheetView workbookViewId="0">
      <selection activeCell="D8" sqref="D8"/>
    </sheetView>
  </sheetViews>
  <sheetFormatPr defaultColWidth="9.140625" defaultRowHeight="12.75" outlineLevelCol="1" x14ac:dyDescent="0.2"/>
  <cols>
    <col min="1" max="1" width="3.5703125" style="147" customWidth="1"/>
    <col min="2" max="2" width="16.42578125" style="147" customWidth="1"/>
    <col min="3" max="3" width="41.7109375" style="234" customWidth="1"/>
    <col min="4" max="4" width="70" style="147" bestFit="1" customWidth="1"/>
    <col min="5" max="5" width="40.85546875" style="235" bestFit="1" customWidth="1"/>
    <col min="6" max="33" width="13" style="147" customWidth="1"/>
    <col min="34" max="34" width="13" style="234" customWidth="1"/>
    <col min="35" max="35" width="3.5703125" style="147" customWidth="1"/>
    <col min="36" max="36" width="9.140625" style="147" customWidth="1" outlineLevel="1"/>
    <col min="37" max="37" width="255.7109375" style="147" bestFit="1" customWidth="1" outlineLevel="1"/>
    <col min="38" max="38" width="12.140625" style="147" bestFit="1" customWidth="1"/>
    <col min="39" max="39" width="21.7109375" style="147" bestFit="1" customWidth="1"/>
    <col min="40" max="40" width="12.7109375" style="147" bestFit="1" customWidth="1"/>
    <col min="41" max="41" width="11" style="147" bestFit="1" customWidth="1"/>
    <col min="42" max="42" width="10.5703125" style="147" bestFit="1" customWidth="1"/>
    <col min="43" max="44" width="11.85546875" style="147" customWidth="1"/>
    <col min="45" max="45" width="10.5703125" style="147" bestFit="1" customWidth="1"/>
    <col min="46" max="85" width="9.140625" style="151"/>
    <col min="86" max="16384" width="9.140625" style="147"/>
  </cols>
  <sheetData>
    <row r="1" spans="2:253" x14ac:dyDescent="0.2">
      <c r="B1" s="147" t="s">
        <v>807</v>
      </c>
      <c r="K1" s="147">
        <v>1</v>
      </c>
      <c r="L1" s="147">
        <v>2</v>
      </c>
      <c r="M1" s="147">
        <v>3</v>
      </c>
      <c r="N1" s="147">
        <v>4</v>
      </c>
      <c r="O1" s="147">
        <v>5</v>
      </c>
      <c r="P1" s="147">
        <v>6</v>
      </c>
      <c r="Q1" s="147">
        <v>7</v>
      </c>
      <c r="R1" s="147">
        <v>8</v>
      </c>
      <c r="S1" s="147">
        <v>9</v>
      </c>
      <c r="T1" s="147">
        <v>10</v>
      </c>
      <c r="U1" s="147">
        <v>11</v>
      </c>
      <c r="V1" s="147">
        <v>12</v>
      </c>
      <c r="W1" s="147">
        <v>13</v>
      </c>
      <c r="X1" s="147">
        <v>14</v>
      </c>
      <c r="Y1" s="147">
        <v>15</v>
      </c>
      <c r="Z1" s="147">
        <v>16</v>
      </c>
      <c r="AA1" s="147">
        <v>17</v>
      </c>
      <c r="AB1" s="147">
        <v>18</v>
      </c>
      <c r="AC1" s="147">
        <v>19</v>
      </c>
      <c r="AD1" s="147">
        <v>20</v>
      </c>
      <c r="AE1" s="147">
        <v>21</v>
      </c>
      <c r="AF1" s="147">
        <v>22</v>
      </c>
      <c r="AK1" s="236"/>
    </row>
    <row r="2" spans="2:253" x14ac:dyDescent="0.2">
      <c r="B2" s="152"/>
      <c r="K2" s="147" t="e">
        <f>+COUNTIF([1]!Sanaudos_kor[KOR_nr],K$1)&gt;0</f>
        <v>#REF!</v>
      </c>
      <c r="L2" s="147" t="e">
        <f>+COUNTIF([1]!Sanaudos_kor[KOR_nr],L$1)&gt;0</f>
        <v>#REF!</v>
      </c>
      <c r="M2" s="147" t="e">
        <f>+COUNTIF([1]!Sanaudos_kor[KOR_nr],M$1)&gt;0</f>
        <v>#REF!</v>
      </c>
      <c r="N2" s="147" t="e">
        <f>+COUNTIF([1]!Sanaudos_kor[KOR_nr],N$1)&gt;0</f>
        <v>#REF!</v>
      </c>
      <c r="O2" s="147" t="e">
        <f>+COUNTIF([1]!Sanaudos_kor[KOR_nr],O$1)&gt;0</f>
        <v>#REF!</v>
      </c>
      <c r="P2" s="147" t="e">
        <f>+COUNTIF([1]!Sanaudos_kor[KOR_nr],P$1)&gt;0</f>
        <v>#REF!</v>
      </c>
      <c r="Q2" s="147" t="e">
        <f>+COUNTIF([1]!Sanaudos_kor[KOR_nr],Q$1)&gt;0</f>
        <v>#REF!</v>
      </c>
      <c r="R2" s="147" t="e">
        <f>+COUNTIF([1]!Sanaudos_kor[KOR_nr],R$1)&gt;0</f>
        <v>#REF!</v>
      </c>
      <c r="S2" s="147" t="e">
        <f>+COUNTIF([1]!Sanaudos_kor[KOR_nr],S$1)&gt;0</f>
        <v>#REF!</v>
      </c>
      <c r="T2" s="147" t="e">
        <f>+COUNTIF([1]!Sanaudos_kor[KOR_nr],T$1)&gt;0</f>
        <v>#REF!</v>
      </c>
      <c r="U2" s="147" t="e">
        <f>+COUNTIF([1]!Sanaudos_kor[KOR_nr],U$1)&gt;0</f>
        <v>#REF!</v>
      </c>
      <c r="V2" s="147" t="e">
        <f>+COUNTIF([1]!Sanaudos_kor[KOR_nr],V$1)&gt;0</f>
        <v>#REF!</v>
      </c>
      <c r="W2" s="147" t="e">
        <f>+COUNTIF([1]!Sanaudos_kor[KOR_nr],W$1)&gt;0</f>
        <v>#REF!</v>
      </c>
      <c r="X2" s="147" t="e">
        <f>+COUNTIF([1]!Sanaudos_kor[KOR_nr],X$1)&gt;0</f>
        <v>#REF!</v>
      </c>
      <c r="Y2" s="147" t="e">
        <f>+COUNTIF([1]!Sanaudos_kor[KOR_nr],Y$1)&gt;0</f>
        <v>#REF!</v>
      </c>
      <c r="Z2" s="147" t="e">
        <f>+COUNTIF([1]!Sanaudos_kor[KOR_nr],Z$1)&gt;0</f>
        <v>#REF!</v>
      </c>
      <c r="AA2" s="147" t="e">
        <f>+COUNTIF([1]!Sanaudos_kor[KOR_nr],AA$1)&gt;0</f>
        <v>#REF!</v>
      </c>
      <c r="AB2" s="147" t="e">
        <f>+COUNTIF([1]!Sanaudos_kor[KOR_nr],AB$1)&gt;0</f>
        <v>#REF!</v>
      </c>
      <c r="AC2" s="147" t="e">
        <f>+COUNTIF([1]!Sanaudos_kor[KOR_nr],AC$1)&gt;0</f>
        <v>#REF!</v>
      </c>
      <c r="AD2" s="147" t="e">
        <f>+COUNTIF([1]!Sanaudos_kor[KOR_nr],AD$1)&gt;0</f>
        <v>#REF!</v>
      </c>
      <c r="AE2" s="147" t="e">
        <f>+COUNTIF([1]!Sanaudos_kor[KOR_nr],AE$1)&gt;0</f>
        <v>#REF!</v>
      </c>
      <c r="AF2" s="147" t="e">
        <f>+COUNTIF([1]!Sanaudos_kor[KOR_nr],AF$1)&gt;0</f>
        <v>#REF!</v>
      </c>
    </row>
    <row r="3" spans="2:253" x14ac:dyDescent="0.2">
      <c r="B3" s="152" t="s">
        <v>348</v>
      </c>
    </row>
    <row r="4" spans="2:253" x14ac:dyDescent="0.2">
      <c r="B4" s="152" t="s">
        <v>808</v>
      </c>
      <c r="K4" s="237"/>
      <c r="L4" s="237" t="e">
        <f>-L78/F78</f>
        <v>#REF!</v>
      </c>
      <c r="M4" s="237"/>
      <c r="N4" s="237" t="e">
        <f>-N78/F78</f>
        <v>#REF!</v>
      </c>
      <c r="O4" s="237"/>
      <c r="P4" s="237" t="e">
        <f>-P8/F8</f>
        <v>#REF!</v>
      </c>
      <c r="Q4" s="237"/>
      <c r="R4" s="237"/>
      <c r="S4" s="237" t="e">
        <f>-S8/F8</f>
        <v>#REF!</v>
      </c>
      <c r="T4" s="237"/>
      <c r="U4" s="237" t="e">
        <f>-U8/F8</f>
        <v>#REF!</v>
      </c>
      <c r="V4" s="237" t="e">
        <f>-V78/F78</f>
        <v>#REF!</v>
      </c>
      <c r="W4" s="237" t="e">
        <f>-W48/F48</f>
        <v>#REF!</v>
      </c>
      <c r="X4" s="237"/>
      <c r="Y4" s="237"/>
      <c r="Z4" s="237"/>
      <c r="AA4" s="237"/>
      <c r="AB4" s="237"/>
      <c r="AC4" s="237"/>
      <c r="AD4" s="237"/>
      <c r="AE4" s="237"/>
      <c r="AF4" s="237"/>
    </row>
    <row r="5" spans="2:253" x14ac:dyDescent="0.2">
      <c r="E5" s="238"/>
      <c r="F5" s="239"/>
      <c r="G5" s="239"/>
      <c r="H5" s="239"/>
      <c r="I5" s="239"/>
    </row>
    <row r="6" spans="2:253" ht="25.5" x14ac:dyDescent="0.2">
      <c r="B6" s="155" t="s">
        <v>809</v>
      </c>
      <c r="C6" s="559" t="s">
        <v>810</v>
      </c>
      <c r="D6" s="560"/>
      <c r="E6" s="135" t="s">
        <v>811</v>
      </c>
      <c r="F6" s="135" t="s">
        <v>354</v>
      </c>
      <c r="G6" s="135" t="s">
        <v>401</v>
      </c>
      <c r="H6" s="135" t="s">
        <v>402</v>
      </c>
      <c r="I6" s="135" t="s">
        <v>403</v>
      </c>
      <c r="J6" s="135" t="s">
        <v>404</v>
      </c>
      <c r="K6" s="135" t="s">
        <v>355</v>
      </c>
      <c r="L6" s="135" t="s">
        <v>356</v>
      </c>
      <c r="M6" s="135" t="s">
        <v>357</v>
      </c>
      <c r="N6" s="135" t="s">
        <v>405</v>
      </c>
      <c r="O6" s="135" t="s">
        <v>406</v>
      </c>
      <c r="P6" s="135" t="s">
        <v>407</v>
      </c>
      <c r="Q6" s="135" t="s">
        <v>408</v>
      </c>
      <c r="R6" s="135" t="s">
        <v>409</v>
      </c>
      <c r="S6" s="135" t="s">
        <v>410</v>
      </c>
      <c r="T6" s="135" t="s">
        <v>411</v>
      </c>
      <c r="U6" s="135" t="s">
        <v>412</v>
      </c>
      <c r="V6" s="135" t="s">
        <v>413</v>
      </c>
      <c r="W6" s="135" t="s">
        <v>414</v>
      </c>
      <c r="X6" s="135" t="s">
        <v>415</v>
      </c>
      <c r="Y6" s="135" t="s">
        <v>416</v>
      </c>
      <c r="Z6" s="135" t="s">
        <v>417</v>
      </c>
      <c r="AA6" s="135" t="s">
        <v>418</v>
      </c>
      <c r="AB6" s="135" t="s">
        <v>419</v>
      </c>
      <c r="AC6" s="135" t="s">
        <v>420</v>
      </c>
      <c r="AD6" s="135" t="s">
        <v>421</v>
      </c>
      <c r="AE6" s="135" t="s">
        <v>422</v>
      </c>
      <c r="AF6" s="135" t="s">
        <v>423</v>
      </c>
      <c r="AG6" s="135" t="s">
        <v>360</v>
      </c>
      <c r="AH6" s="155" t="s">
        <v>361</v>
      </c>
      <c r="AJ6" s="135" t="s">
        <v>350</v>
      </c>
      <c r="AK6" s="135" t="s">
        <v>362</v>
      </c>
      <c r="AM6" s="156" t="s">
        <v>425</v>
      </c>
      <c r="AN6" s="156" t="s">
        <v>15</v>
      </c>
      <c r="AO6" s="156" t="s">
        <v>426</v>
      </c>
      <c r="AP6" s="149"/>
      <c r="AQ6" s="156" t="s">
        <v>35</v>
      </c>
      <c r="AR6" s="156" t="s">
        <v>426</v>
      </c>
      <c r="AS6" s="149"/>
    </row>
    <row r="7" spans="2:253" x14ac:dyDescent="0.2">
      <c r="B7" s="240" t="s">
        <v>363</v>
      </c>
      <c r="C7" s="561" t="s">
        <v>364</v>
      </c>
      <c r="D7" s="562"/>
      <c r="E7" s="241" t="s">
        <v>365</v>
      </c>
      <c r="F7" s="156" t="s">
        <v>366</v>
      </c>
      <c r="G7" s="563" t="s">
        <v>367</v>
      </c>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5"/>
      <c r="AG7" s="156" t="s">
        <v>368</v>
      </c>
      <c r="AH7" s="240" t="s">
        <v>369</v>
      </c>
      <c r="AJ7" s="135" t="s">
        <v>370</v>
      </c>
      <c r="AK7" s="135" t="s">
        <v>371</v>
      </c>
      <c r="AM7" s="242"/>
      <c r="AN7" s="243"/>
      <c r="AO7" s="243"/>
      <c r="AP7" s="149"/>
      <c r="AQ7" s="243"/>
      <c r="AR7" s="243"/>
      <c r="AS7" s="149"/>
      <c r="AT7" s="244">
        <v>1</v>
      </c>
      <c r="AU7" s="244">
        <v>2</v>
      </c>
      <c r="AV7" s="244">
        <v>3</v>
      </c>
      <c r="AW7" s="244">
        <v>4</v>
      </c>
      <c r="AX7" s="244">
        <v>5</v>
      </c>
      <c r="AY7" s="244">
        <v>6</v>
      </c>
      <c r="AZ7" s="244">
        <v>7</v>
      </c>
      <c r="BA7" s="244">
        <v>8</v>
      </c>
      <c r="BB7" s="244">
        <v>9</v>
      </c>
      <c r="BC7" s="244">
        <v>10</v>
      </c>
      <c r="BD7" s="244">
        <v>11</v>
      </c>
      <c r="BE7" s="244">
        <v>12</v>
      </c>
      <c r="BF7" s="244">
        <v>13</v>
      </c>
      <c r="BG7" s="244">
        <v>14</v>
      </c>
      <c r="BH7" s="244">
        <v>15</v>
      </c>
      <c r="BI7" s="244">
        <v>16</v>
      </c>
      <c r="BJ7" s="244">
        <v>17</v>
      </c>
      <c r="BK7" s="244">
        <v>18</v>
      </c>
      <c r="BL7" s="244">
        <v>19</v>
      </c>
      <c r="BM7" s="244">
        <v>20</v>
      </c>
      <c r="BN7" s="244">
        <v>21</v>
      </c>
      <c r="BO7" s="244">
        <v>22</v>
      </c>
      <c r="BP7" s="244">
        <v>23</v>
      </c>
      <c r="BQ7" s="244">
        <v>24</v>
      </c>
      <c r="BR7" s="244">
        <v>25</v>
      </c>
      <c r="BS7" s="244">
        <v>26</v>
      </c>
      <c r="BT7" s="244">
        <v>27</v>
      </c>
      <c r="BU7" s="244">
        <v>28</v>
      </c>
      <c r="BV7" s="244">
        <v>29</v>
      </c>
      <c r="BW7" s="244">
        <v>30</v>
      </c>
      <c r="BX7" s="244">
        <v>31</v>
      </c>
      <c r="BY7" s="244">
        <v>32</v>
      </c>
      <c r="BZ7" s="244">
        <v>33</v>
      </c>
      <c r="CA7" s="244">
        <v>34</v>
      </c>
      <c r="CB7" s="244">
        <v>35</v>
      </c>
      <c r="CC7" s="244">
        <v>36</v>
      </c>
      <c r="CD7" s="244">
        <v>37</v>
      </c>
      <c r="CE7" s="244">
        <v>38</v>
      </c>
      <c r="CF7" s="244">
        <v>39</v>
      </c>
      <c r="CG7" s="244">
        <v>40</v>
      </c>
      <c r="CH7" s="244">
        <v>41</v>
      </c>
      <c r="CI7" s="244">
        <v>42</v>
      </c>
      <c r="CJ7" s="244">
        <v>43</v>
      </c>
      <c r="CK7" s="244">
        <v>44</v>
      </c>
      <c r="CL7" s="244">
        <v>45</v>
      </c>
      <c r="CM7" s="244">
        <v>46</v>
      </c>
      <c r="CN7" s="244">
        <v>47</v>
      </c>
      <c r="CO7" s="244">
        <v>48</v>
      </c>
      <c r="CP7" s="244">
        <v>49</v>
      </c>
      <c r="CQ7" s="244">
        <v>50</v>
      </c>
      <c r="CR7" s="244">
        <v>51</v>
      </c>
      <c r="CS7" s="244">
        <v>52</v>
      </c>
      <c r="CT7" s="244">
        <v>53</v>
      </c>
      <c r="CU7" s="244">
        <v>54</v>
      </c>
      <c r="CV7" s="244">
        <v>55</v>
      </c>
      <c r="CW7" s="244">
        <v>56</v>
      </c>
      <c r="CX7" s="244">
        <v>57</v>
      </c>
      <c r="CY7" s="244">
        <v>58</v>
      </c>
      <c r="CZ7" s="244">
        <v>59</v>
      </c>
      <c r="DA7" s="244">
        <v>60</v>
      </c>
      <c r="DB7" s="244">
        <v>61</v>
      </c>
      <c r="DC7" s="244">
        <v>62</v>
      </c>
      <c r="DD7" s="244">
        <v>63</v>
      </c>
      <c r="DE7" s="244">
        <v>64</v>
      </c>
      <c r="DF7" s="244">
        <v>65</v>
      </c>
      <c r="DG7" s="244">
        <v>66</v>
      </c>
      <c r="DH7" s="244">
        <v>67</v>
      </c>
      <c r="DI7" s="244">
        <v>68</v>
      </c>
      <c r="DJ7" s="244">
        <v>69</v>
      </c>
      <c r="DK7" s="244">
        <v>70</v>
      </c>
      <c r="DL7" s="244">
        <v>71</v>
      </c>
      <c r="DM7" s="244">
        <v>72</v>
      </c>
      <c r="DN7" s="244">
        <v>73</v>
      </c>
      <c r="DO7" s="244">
        <v>74</v>
      </c>
      <c r="DP7" s="244">
        <v>75</v>
      </c>
      <c r="DQ7" s="244">
        <v>76</v>
      </c>
      <c r="DR7" s="244">
        <v>77</v>
      </c>
      <c r="DS7" s="244">
        <v>78</v>
      </c>
      <c r="DT7" s="244">
        <v>79</v>
      </c>
      <c r="DU7" s="244">
        <v>80</v>
      </c>
      <c r="DV7" s="244">
        <v>81</v>
      </c>
      <c r="DW7" s="244">
        <v>82</v>
      </c>
      <c r="DX7" s="244">
        <v>83</v>
      </c>
      <c r="DY7" s="244">
        <v>84</v>
      </c>
      <c r="DZ7" s="244">
        <v>85</v>
      </c>
      <c r="EA7" s="244">
        <v>86</v>
      </c>
      <c r="EB7" s="244">
        <v>87</v>
      </c>
      <c r="EC7" s="244">
        <v>88</v>
      </c>
      <c r="ED7" s="244">
        <v>89</v>
      </c>
      <c r="EE7" s="244">
        <v>90</v>
      </c>
      <c r="EF7" s="244">
        <v>91</v>
      </c>
      <c r="EG7" s="244">
        <v>92</v>
      </c>
      <c r="EH7" s="244">
        <v>93</v>
      </c>
      <c r="EI7" s="244">
        <v>94</v>
      </c>
      <c r="EJ7" s="244">
        <v>95</v>
      </c>
      <c r="EK7" s="244">
        <v>96</v>
      </c>
      <c r="EL7" s="244">
        <v>97</v>
      </c>
      <c r="EM7" s="244">
        <v>98</v>
      </c>
      <c r="EN7" s="244">
        <v>99</v>
      </c>
      <c r="EO7" s="244">
        <v>100</v>
      </c>
      <c r="EP7" s="244">
        <v>101</v>
      </c>
      <c r="EQ7" s="244">
        <v>102</v>
      </c>
      <c r="ER7" s="244">
        <v>103</v>
      </c>
      <c r="ES7" s="244">
        <v>104</v>
      </c>
      <c r="ET7" s="244">
        <v>105</v>
      </c>
      <c r="EU7" s="244">
        <v>106</v>
      </c>
      <c r="EV7" s="244">
        <v>107</v>
      </c>
      <c r="EW7" s="244">
        <v>108</v>
      </c>
      <c r="EX7" s="244">
        <v>109</v>
      </c>
      <c r="EY7" s="244">
        <v>110</v>
      </c>
      <c r="EZ7" s="244">
        <v>111</v>
      </c>
      <c r="FA7" s="244">
        <v>112</v>
      </c>
      <c r="FB7" s="244">
        <v>113</v>
      </c>
      <c r="FC7" s="244">
        <v>114</v>
      </c>
      <c r="FD7" s="244">
        <v>115</v>
      </c>
      <c r="FE7" s="244">
        <v>116</v>
      </c>
      <c r="FF7" s="244">
        <v>117</v>
      </c>
      <c r="FG7" s="244">
        <v>118</v>
      </c>
      <c r="FH7" s="244">
        <v>119</v>
      </c>
      <c r="FI7" s="244">
        <v>120</v>
      </c>
      <c r="FJ7" s="244">
        <v>121</v>
      </c>
      <c r="FK7" s="244">
        <v>122</v>
      </c>
      <c r="FL7" s="244">
        <v>123</v>
      </c>
      <c r="FM7" s="244">
        <v>124</v>
      </c>
      <c r="FN7" s="244">
        <v>125</v>
      </c>
      <c r="FO7" s="244">
        <v>126</v>
      </c>
      <c r="FP7" s="244">
        <v>127</v>
      </c>
      <c r="FQ7" s="244">
        <v>128</v>
      </c>
      <c r="FR7" s="244">
        <v>129</v>
      </c>
      <c r="FS7" s="244">
        <v>130</v>
      </c>
      <c r="FT7" s="244">
        <v>131</v>
      </c>
      <c r="FU7" s="244">
        <v>132</v>
      </c>
      <c r="FV7" s="244">
        <v>133</v>
      </c>
      <c r="FW7" s="244">
        <v>134</v>
      </c>
      <c r="FX7" s="244">
        <v>135</v>
      </c>
      <c r="FY7" s="244">
        <v>136</v>
      </c>
      <c r="FZ7" s="244">
        <v>137</v>
      </c>
      <c r="GA7" s="244">
        <v>138</v>
      </c>
      <c r="GB7" s="244">
        <v>139</v>
      </c>
      <c r="GC7" s="244">
        <v>140</v>
      </c>
      <c r="GD7" s="244">
        <v>141</v>
      </c>
      <c r="GE7" s="244">
        <v>142</v>
      </c>
      <c r="GF7" s="244">
        <v>143</v>
      </c>
      <c r="GG7" s="244">
        <v>144</v>
      </c>
      <c r="GH7" s="244">
        <v>145</v>
      </c>
      <c r="GI7" s="244">
        <v>146</v>
      </c>
      <c r="GJ7" s="244">
        <v>147</v>
      </c>
      <c r="GK7" s="244">
        <v>148</v>
      </c>
      <c r="GL7" s="244">
        <v>149</v>
      </c>
      <c r="GM7" s="244">
        <v>150</v>
      </c>
      <c r="GN7" s="244">
        <v>151</v>
      </c>
      <c r="GO7" s="244">
        <v>152</v>
      </c>
      <c r="GP7" s="244">
        <v>153</v>
      </c>
      <c r="GQ7" s="244">
        <v>154</v>
      </c>
      <c r="GR7" s="244">
        <v>155</v>
      </c>
      <c r="GS7" s="244">
        <v>156</v>
      </c>
      <c r="GT7" s="244">
        <v>157</v>
      </c>
      <c r="GU7" s="244">
        <v>158</v>
      </c>
      <c r="GV7" s="244">
        <v>159</v>
      </c>
      <c r="GW7" s="244">
        <v>160</v>
      </c>
      <c r="GX7" s="244">
        <v>161</v>
      </c>
      <c r="GY7" s="244">
        <v>162</v>
      </c>
      <c r="GZ7" s="244">
        <v>163</v>
      </c>
      <c r="HA7" s="244">
        <v>164</v>
      </c>
      <c r="HB7" s="244">
        <v>165</v>
      </c>
      <c r="HC7" s="244">
        <v>166</v>
      </c>
      <c r="HD7" s="244">
        <v>167</v>
      </c>
      <c r="HE7" s="244">
        <v>168</v>
      </c>
      <c r="HF7" s="244">
        <v>169</v>
      </c>
      <c r="HG7" s="244">
        <v>170</v>
      </c>
      <c r="HH7" s="244">
        <v>171</v>
      </c>
      <c r="HI7" s="244">
        <v>172</v>
      </c>
      <c r="HJ7" s="244">
        <v>173</v>
      </c>
      <c r="HK7" s="244">
        <v>174</v>
      </c>
      <c r="HL7" s="244">
        <v>175</v>
      </c>
      <c r="HM7" s="244">
        <v>176</v>
      </c>
      <c r="HN7" s="244">
        <v>177</v>
      </c>
      <c r="HO7" s="244">
        <v>178</v>
      </c>
      <c r="HP7" s="244">
        <v>179</v>
      </c>
      <c r="HQ7" s="244">
        <v>180</v>
      </c>
      <c r="HR7" s="244">
        <v>181</v>
      </c>
      <c r="HS7" s="244">
        <v>182</v>
      </c>
      <c r="HT7" s="244">
        <v>183</v>
      </c>
      <c r="HU7" s="244">
        <v>184</v>
      </c>
      <c r="HV7" s="244">
        <v>185</v>
      </c>
      <c r="HW7" s="244">
        <v>186</v>
      </c>
      <c r="HX7" s="244">
        <v>187</v>
      </c>
      <c r="HY7" s="244">
        <v>188</v>
      </c>
      <c r="HZ7" s="244">
        <v>189</v>
      </c>
      <c r="IA7" s="244">
        <v>190</v>
      </c>
      <c r="IB7" s="244">
        <v>191</v>
      </c>
      <c r="IC7" s="244">
        <v>192</v>
      </c>
      <c r="ID7" s="244">
        <v>193</v>
      </c>
      <c r="IE7" s="244">
        <v>194</v>
      </c>
      <c r="IF7" s="244">
        <v>195</v>
      </c>
      <c r="IG7" s="244">
        <v>196</v>
      </c>
      <c r="IH7" s="244">
        <v>197</v>
      </c>
      <c r="II7" s="244">
        <v>198</v>
      </c>
      <c r="IJ7" s="244">
        <v>199</v>
      </c>
      <c r="IK7" s="244">
        <v>200</v>
      </c>
      <c r="IL7" s="244"/>
      <c r="IM7" s="244"/>
      <c r="IN7" s="244"/>
      <c r="IO7" s="244"/>
      <c r="IP7" s="244"/>
      <c r="IQ7" s="244"/>
      <c r="IR7" s="244"/>
      <c r="IS7" s="244"/>
    </row>
    <row r="8" spans="2:253" ht="101.25" customHeight="1" x14ac:dyDescent="0.2">
      <c r="B8" s="552" t="s">
        <v>812</v>
      </c>
      <c r="C8" s="245" t="s">
        <v>813</v>
      </c>
      <c r="D8" s="246" t="s">
        <v>187</v>
      </c>
      <c r="E8" s="247" t="str">
        <f>AT8&amp;" "&amp;AU8&amp;" "&amp;AV8&amp;" "&amp;AW8&amp;" "&amp;AX8&amp;" "&amp;AY8&amp;" "&amp;AZ8&amp;" "&amp;BA8&amp;" "&amp;BB8&amp;" "&amp;BC8&amp;" "&amp;BD8&amp;" "&amp;BE8&amp;" "&amp;BF8&amp;" "&amp;BG8&amp;" "&amp;BH8&amp;" "&amp;BI8&amp;" "&amp;BJ8&amp;" "&amp;BK8&amp;" "&amp;BL8&amp;" "&amp;BM8&amp;" "&amp;BN8&amp;" "&amp;BO8&amp;" "&amp;BP8&amp;" "&amp;BQ8&amp;" "&amp;BR8&amp;" "&amp;BS8&amp;" "&amp;BT8&amp;" "&amp;BU8&amp;" "&amp;BV8&amp;" "&amp;BW8&amp;" "&amp;BX8&amp;" "&amp;BY8&amp;" "&amp;BZ8&amp;" "&amp;CA8&amp;" "&amp;CB8&amp;" "&amp;CC8&amp;" "&amp;CD8</f>
        <v xml:space="preserve">                                    </v>
      </c>
      <c r="F8" s="248" t="e">
        <f>+SUMIFS([1]!Sanaudos[Suma],[1]!Sanaudos[Kodas],AM8,[1]!Sanaudos[PASK],TRUE)</f>
        <v>#REF!</v>
      </c>
      <c r="G8" s="248" t="e">
        <f>-SUMIFS([1]!Sanaudos[Suma],[1]!Sanaudos[Kodas],$AM8,[1]!Sanaudos[Pagal DK RAS],700)</f>
        <v>#REF!</v>
      </c>
      <c r="H8" s="248" t="e">
        <f>+SUMIFS('[1]5.turtas'!$D$1:$AN$1,'[1]5.turtas'!$D$4:$AN$4,$AM8)</f>
        <v>#VALUE!</v>
      </c>
      <c r="I8" s="248" t="e">
        <f>-SUMIFS([1]!Sanaudos[Suma],[1]!Sanaudos[Kodas],$AM8,[1]!Sanaudos[Pagal DK RAS],901)-SUMIFS([1]!Sanaudos[Suma],[1]!Sanaudos[Kodas],$AM8,[1]!Sanaudos[Pagal DK RAS],902)-SUMIFS([1]!Sanaudos[Suma],[1]!Sanaudos[Kodas],$AM8,[1]!Sanaudos[Pagal DK RAS],905)</f>
        <v>#REF!</v>
      </c>
      <c r="J8" s="248" t="e">
        <f>+SUMIFS([1]!DU[DU],[1]!DU[Kodas],$AM8)+SUMIFS([1]!DU[Sodra],[1]!DU[Kodas],$AM8)+SUMIFS([1]!DU[Išeitinės išmokos, kompensacijos],[1]!DU[Kodas],$AM8)</f>
        <v>#REF!</v>
      </c>
      <c r="K8" s="248" t="e">
        <f>+SUMIFS([1]!Sanaudos_kor[Suma],[1]!Sanaudos_kor[Kodas],$AM8,[1]!Sanaudos_kor[PASK],TRUE,[1]!Sanaudos_kor[KOR_nr],K$1)</f>
        <v>#REF!</v>
      </c>
      <c r="L8" s="248" t="e">
        <f>+SUMIFS([1]!Sanaudos_kor[Suma],[1]!Sanaudos_kor[Kodas],$AM8,[1]!Sanaudos_kor[PASK],TRUE,[1]!Sanaudos_kor[KOR_nr],L$1)</f>
        <v>#REF!</v>
      </c>
      <c r="M8" s="248" t="e">
        <f>+SUMIFS([1]!Sanaudos_kor[Suma],[1]!Sanaudos_kor[Kodas],$AM8,[1]!Sanaudos_kor[PASK],TRUE,[1]!Sanaudos_kor[KOR_nr],M$1)</f>
        <v>#REF!</v>
      </c>
      <c r="N8" s="248" t="e">
        <f>+SUMIFS([1]!Sanaudos_kor[Suma],[1]!Sanaudos_kor[Kodas],$AM8,[1]!Sanaudos_kor[PASK],TRUE,[1]!Sanaudos_kor[KOR_nr],N$1)</f>
        <v>#REF!</v>
      </c>
      <c r="O8" s="248" t="e">
        <f>+SUMIFS([1]!Sanaudos_kor[Suma],[1]!Sanaudos_kor[Kodas],$AM8,[1]!Sanaudos_kor[PASK],TRUE,[1]!Sanaudos_kor[KOR_nr],O$1)</f>
        <v>#REF!</v>
      </c>
      <c r="P8" s="248" t="e">
        <f>+SUMIFS([1]!Sanaudos_kor[Suma],[1]!Sanaudos_kor[Kodas],$AM8,[1]!Sanaudos_kor[PASK],TRUE,[1]!Sanaudos_kor[KOR_nr],P$1)</f>
        <v>#REF!</v>
      </c>
      <c r="Q8" s="248" t="e">
        <f>+SUMIFS([1]!Sanaudos_kor[Suma],[1]!Sanaudos_kor[Kodas],$AM8,[1]!Sanaudos_kor[PASK],TRUE,[1]!Sanaudos_kor[KOR_nr],Q$1)</f>
        <v>#REF!</v>
      </c>
      <c r="R8" s="248" t="e">
        <f>+SUMIFS([1]!Sanaudos_kor[Suma],[1]!Sanaudos_kor[Kodas],$AM8,[1]!Sanaudos_kor[PASK],TRUE,[1]!Sanaudos_kor[KOR_nr],R$1)</f>
        <v>#REF!</v>
      </c>
      <c r="S8" s="248" t="e">
        <f>+SUMIFS([1]!Sanaudos_kor[Suma],[1]!Sanaudos_kor[Kodas],$AM8,[1]!Sanaudos_kor[PASK],TRUE,[1]!Sanaudos_kor[KOR_nr],S$1)</f>
        <v>#REF!</v>
      </c>
      <c r="T8" s="248" t="e">
        <f>+SUMIFS([1]!Sanaudos_kor[Suma],[1]!Sanaudos_kor[Kodas],$AM8,[1]!Sanaudos_kor[PASK],TRUE,[1]!Sanaudos_kor[KOR_nr],T$1)</f>
        <v>#REF!</v>
      </c>
      <c r="U8" s="248" t="e">
        <f>+SUMIFS([1]!Sanaudos_kor[Suma],[1]!Sanaudos_kor[Kodas],$AM8,[1]!Sanaudos_kor[PASK],TRUE,[1]!Sanaudos_kor[KOR_nr],U$1)</f>
        <v>#REF!</v>
      </c>
      <c r="V8" s="248" t="e">
        <f>+SUMIFS([1]!Sanaudos_kor[Suma],[1]!Sanaudos_kor[Kodas],$AM8,[1]!Sanaudos_kor[PASK],TRUE,[1]!Sanaudos_kor[KOR_nr],V$1)</f>
        <v>#REF!</v>
      </c>
      <c r="W8" s="248" t="e">
        <f>+SUMIFS([1]!Sanaudos_kor[Suma],[1]!Sanaudos_kor[Kodas],$AM8,[1]!Sanaudos_kor[PASK],TRUE,[1]!Sanaudos_kor[KOR_nr],W$1)</f>
        <v>#REF!</v>
      </c>
      <c r="X8" s="248" t="e">
        <f>+SUMIFS([1]!Sanaudos_kor[Suma],[1]!Sanaudos_kor[Kodas],$AM8,[1]!Sanaudos_kor[PASK],TRUE,[1]!Sanaudos_kor[KOR_nr],X$1)</f>
        <v>#REF!</v>
      </c>
      <c r="Y8" s="248" t="e">
        <f>+SUMIFS([1]!Sanaudos_kor[Suma],[1]!Sanaudos_kor[Kodas],$AM8,[1]!Sanaudos_kor[PASK],TRUE,[1]!Sanaudos_kor[KOR_nr],Y$1)</f>
        <v>#REF!</v>
      </c>
      <c r="Z8" s="248" t="e">
        <f>+SUMIFS([1]!Sanaudos_kor[Suma],[1]!Sanaudos_kor[Kodas],$AM8,[1]!Sanaudos_kor[PASK],TRUE,[1]!Sanaudos_kor[KOR_nr],Z$1)</f>
        <v>#REF!</v>
      </c>
      <c r="AA8" s="248" t="e">
        <f>+SUMIFS([1]!Sanaudos_kor[Suma],[1]!Sanaudos_kor[Kodas],$AM8,[1]!Sanaudos_kor[PASK],TRUE,[1]!Sanaudos_kor[KOR_nr],AA$1)</f>
        <v>#REF!</v>
      </c>
      <c r="AB8" s="248" t="e">
        <f>+SUMIFS([1]!Sanaudos_kor[Suma],[1]!Sanaudos_kor[Kodas],$AM8,[1]!Sanaudos_kor[PASK],TRUE,[1]!Sanaudos_kor[KOR_nr],AB$1)</f>
        <v>#REF!</v>
      </c>
      <c r="AC8" s="248" t="e">
        <f>+SUMIFS([1]!Sanaudos_kor[Suma],[1]!Sanaudos_kor[Kodas],$AM8,[1]!Sanaudos_kor[PASK],TRUE,[1]!Sanaudos_kor[KOR_nr],AC$1)</f>
        <v>#REF!</v>
      </c>
      <c r="AD8" s="248" t="e">
        <f>+SUMIFS([1]!Sanaudos_kor[Suma],[1]!Sanaudos_kor[Kodas],$AM8,[1]!Sanaudos_kor[PASK],TRUE,[1]!Sanaudos_kor[KOR_nr],AD$1)</f>
        <v>#REF!</v>
      </c>
      <c r="AE8" s="248" t="e">
        <f>+SUMIFS([1]!Sanaudos_kor[Suma],[1]!Sanaudos_kor[Kodas],$AM8,[1]!Sanaudos_kor[PASK],TRUE,[1]!Sanaudos_kor[KOR_nr],AE$1)</f>
        <v>#REF!</v>
      </c>
      <c r="AF8" s="248" t="e">
        <f>+SUMIFS([1]!Sanaudos_kor[Suma],[1]!Sanaudos_kor[Kodas],$AM8,[1]!Sanaudos_kor[PASK],TRUE,[1]!Sanaudos_kor[KOR_nr],AF$1)</f>
        <v>#REF!</v>
      </c>
      <c r="AG8" s="248" t="e">
        <f t="shared" ref="AG8:AG71" si="0">+SUM(F8:AF8)</f>
        <v>#REF!</v>
      </c>
      <c r="AH8" s="566" t="s">
        <v>814</v>
      </c>
      <c r="AJ8" s="162" t="s">
        <v>401</v>
      </c>
      <c r="AK8" s="163" t="s">
        <v>429</v>
      </c>
      <c r="AM8" s="249" t="str">
        <f>+'[1]1.vardai'!D62</f>
        <v>TS_1GAM-KAT</v>
      </c>
      <c r="AN8" s="250" t="e">
        <f>+SUMIFS('[1]6'!$Y$161:$BL$161,'[1]6'!$Y$2:$BL$2,$AM8)</f>
        <v>#VALUE!</v>
      </c>
      <c r="AO8" s="250" t="e">
        <f>+AG8-AN8</f>
        <v>#REF!</v>
      </c>
      <c r="AQ8" s="250" t="e">
        <f>+SUMIFS('[1]3.4'!$F$133:$F$202,'[1]3.4'!$D$133:$D$202,$AM8,'[1]3.4'!$E$133:$E$202,"")</f>
        <v>#VALUE!</v>
      </c>
      <c r="AR8" s="250" t="e">
        <f t="shared" ref="AR8:AR71" si="1">+AQ8-F8</f>
        <v>#VALUE!</v>
      </c>
      <c r="AT8" s="244" t="str">
        <f t="array" ref="AT8">IFERROR(INDEX([1]!Sanaudos[Saskaita],MATCH(1,('[1]3.4'!$AM8=[1]!Sanaudos[Kodas])*('[1]3.4'!AT$7='[1]2.SAN'!$M$4:$M$73),0)),"")</f>
        <v/>
      </c>
      <c r="AU8" s="244" t="str">
        <f t="array" ref="AU8">IFERROR(INDEX([1]!Sanaudos[Saskaita],MATCH(1,('[1]3.4'!$AM8=[1]!Sanaudos[Kodas])*('[1]3.4'!AU$7='[1]2.SAN'!$M$4:$M$73),0)),"")</f>
        <v/>
      </c>
      <c r="AV8" s="244" t="str">
        <f t="array" ref="AV8">IFERROR(INDEX([1]!Sanaudos[Saskaita],MATCH(1,('[1]3.4'!$AM8=[1]!Sanaudos[Kodas])*('[1]3.4'!AV$7='[1]2.SAN'!$M$4:$M$73),0)),"")</f>
        <v/>
      </c>
      <c r="AW8" s="244" t="str">
        <f t="array" ref="AW8">IFERROR(INDEX([1]!Sanaudos[Saskaita],MATCH(1,('[1]3.4'!$AM8=[1]!Sanaudos[Kodas])*('[1]3.4'!AW$7='[1]2.SAN'!$M$4:$M$73),0)),"")</f>
        <v/>
      </c>
      <c r="AX8" s="244" t="str">
        <f t="array" ref="AX8">IFERROR(INDEX([1]!Sanaudos[Saskaita],MATCH(1,('[1]3.4'!$AM8=[1]!Sanaudos[Kodas])*('[1]3.4'!AX$7='[1]2.SAN'!$M$4:$M$73),0)),"")</f>
        <v/>
      </c>
      <c r="AY8" s="244" t="str">
        <f t="array" ref="AY8">IFERROR(INDEX([1]!Sanaudos[Saskaita],MATCH(1,('[1]3.4'!$AM8=[1]!Sanaudos[Kodas])*('[1]3.4'!AY$7='[1]2.SAN'!$M$4:$M$73),0)),"")</f>
        <v/>
      </c>
      <c r="AZ8" s="244" t="str">
        <f t="array" ref="AZ8">IFERROR(INDEX([1]!Sanaudos[Saskaita],MATCH(1,('[1]3.4'!$AM8=[1]!Sanaudos[Kodas])*('[1]3.4'!AZ$7='[1]2.SAN'!$M$4:$M$73),0)),"")</f>
        <v/>
      </c>
      <c r="BA8" s="244" t="str">
        <f t="array" ref="BA8">IFERROR(INDEX([1]!Sanaudos[Saskaita],MATCH(1,('[1]3.4'!$AM8=[1]!Sanaudos[Kodas])*('[1]3.4'!BA$7='[1]2.SAN'!$M$4:$M$73),0)),"")</f>
        <v/>
      </c>
      <c r="BB8" s="244" t="str">
        <f t="array" ref="BB8">IFERROR(INDEX([1]!Sanaudos[Saskaita],MATCH(1,('[1]3.4'!$AM8=[1]!Sanaudos[Kodas])*('[1]3.4'!BB$7='[1]2.SAN'!$M$4:$M$73),0)),"")</f>
        <v/>
      </c>
      <c r="BC8" s="244" t="str">
        <f t="array" ref="BC8">IFERROR(INDEX([1]!Sanaudos[Saskaita],MATCH(1,('[1]3.4'!$AM8=[1]!Sanaudos[Kodas])*('[1]3.4'!BC$7='[1]2.SAN'!$M$4:$M$73),0)),"")</f>
        <v/>
      </c>
      <c r="BD8" s="244" t="str">
        <f t="array" ref="BD8">IFERROR(INDEX([1]!Sanaudos[Saskaita],MATCH(1,('[1]3.4'!$AM8=[1]!Sanaudos[Kodas])*('[1]3.4'!BD$7='[1]2.SAN'!$M$4:$M$73),0)),"")</f>
        <v/>
      </c>
      <c r="BE8" s="244" t="str">
        <f t="array" ref="BE8">IFERROR(INDEX([1]!Sanaudos[Saskaita],MATCH(1,('[1]3.4'!$AM8=[1]!Sanaudos[Kodas])*('[1]3.4'!BE$7='[1]2.SAN'!$M$4:$M$73),0)),"")</f>
        <v/>
      </c>
      <c r="BF8" s="244" t="str">
        <f t="array" ref="BF8">IFERROR(INDEX([1]!Sanaudos[Saskaita],MATCH(1,('[1]3.4'!$AM8=[1]!Sanaudos[Kodas])*('[1]3.4'!BF$7='[1]2.SAN'!$M$4:$M$73),0)),"")</f>
        <v/>
      </c>
      <c r="BG8" s="244" t="str">
        <f t="array" ref="BG8">IFERROR(INDEX([1]!Sanaudos[Saskaita],MATCH(1,('[1]3.4'!$AM8=[1]!Sanaudos[Kodas])*('[1]3.4'!BG$7='[1]2.SAN'!$M$4:$M$73),0)),"")</f>
        <v/>
      </c>
      <c r="BH8" s="244" t="str">
        <f t="array" ref="BH8">IFERROR(INDEX([1]!Sanaudos[Saskaita],MATCH(1,('[1]3.4'!$AM8=[1]!Sanaudos[Kodas])*('[1]3.4'!BH$7='[1]2.SAN'!$M$4:$M$73),0)),"")</f>
        <v/>
      </c>
      <c r="BI8" s="244" t="str">
        <f t="array" ref="BI8">IFERROR(INDEX([1]!Sanaudos[Saskaita],MATCH(1,('[1]3.4'!$AM8=[1]!Sanaudos[Kodas])*('[1]3.4'!BI$7='[1]2.SAN'!$M$4:$M$73),0)),"")</f>
        <v/>
      </c>
      <c r="BJ8" s="244" t="str">
        <f t="array" ref="BJ8">IFERROR(INDEX([1]!Sanaudos[Saskaita],MATCH(1,('[1]3.4'!$AM8=[1]!Sanaudos[Kodas])*('[1]3.4'!BJ$7='[1]2.SAN'!$M$4:$M$73),0)),"")</f>
        <v/>
      </c>
      <c r="BK8" s="244" t="str">
        <f t="array" ref="BK8">IFERROR(INDEX([1]!Sanaudos[Saskaita],MATCH(1,('[1]3.4'!$AM8=[1]!Sanaudos[Kodas])*('[1]3.4'!BK$7='[1]2.SAN'!$M$4:$M$73),0)),"")</f>
        <v/>
      </c>
      <c r="BL8" s="244" t="str">
        <f t="array" ref="BL8">IFERROR(INDEX([1]!Sanaudos[Saskaita],MATCH(1,('[1]3.4'!$AM8=[1]!Sanaudos[Kodas])*('[1]3.4'!BL$7='[1]2.SAN'!$M$4:$M$73),0)),"")</f>
        <v/>
      </c>
      <c r="BM8" s="244" t="str">
        <f t="array" ref="BM8">IFERROR(INDEX([1]!Sanaudos[Saskaita],MATCH(1,('[1]3.4'!$AM8=[1]!Sanaudos[Kodas])*('[1]3.4'!BM$7='[1]2.SAN'!$M$4:$M$73),0)),"")</f>
        <v/>
      </c>
      <c r="BN8" s="244" t="str">
        <f t="array" ref="BN8">IFERROR(INDEX([1]!Sanaudos[Saskaita],MATCH(1,('[1]3.4'!$AM8=[1]!Sanaudos[Kodas])*('[1]3.4'!BN$7='[1]2.SAN'!$M$4:$M$73),0)),"")</f>
        <v/>
      </c>
      <c r="BO8" s="244" t="str">
        <f t="array" ref="BO8">IFERROR(INDEX([1]!Sanaudos[Saskaita],MATCH(1,('[1]3.4'!$AM8=[1]!Sanaudos[Kodas])*('[1]3.4'!BO$7='[1]2.SAN'!$M$4:$M$73),0)),"")</f>
        <v/>
      </c>
      <c r="BP8" s="244" t="str">
        <f t="array" ref="BP8">IFERROR(INDEX([1]!Sanaudos[Saskaita],MATCH(1,('[1]3.4'!$AM8=[1]!Sanaudos[Kodas])*('[1]3.4'!BP$7='[1]2.SAN'!$M$4:$M$73),0)),"")</f>
        <v/>
      </c>
      <c r="BQ8" s="244" t="str">
        <f t="array" ref="BQ8">IFERROR(INDEX([1]!Sanaudos[Saskaita],MATCH(1,('[1]3.4'!$AM8=[1]!Sanaudos[Kodas])*('[1]3.4'!BQ$7='[1]2.SAN'!$M$4:$M$73),0)),"")</f>
        <v/>
      </c>
      <c r="BR8" s="244" t="str">
        <f t="array" ref="BR8">IFERROR(INDEX([1]!Sanaudos[Saskaita],MATCH(1,('[1]3.4'!$AM8=[1]!Sanaudos[Kodas])*('[1]3.4'!BR$7='[1]2.SAN'!$M$4:$M$73),0)),"")</f>
        <v/>
      </c>
      <c r="BS8" s="244" t="str">
        <f t="array" ref="BS8">IFERROR(INDEX([1]!Sanaudos[Saskaita],MATCH(1,('[1]3.4'!$AM8=[1]!Sanaudos[Kodas])*('[1]3.4'!BS$7='[1]2.SAN'!$M$4:$M$73),0)),"")</f>
        <v/>
      </c>
      <c r="BT8" s="244" t="str">
        <f t="array" ref="BT8">IFERROR(INDEX([1]!Sanaudos[Saskaita],MATCH(1,('[1]3.4'!$AM8=[1]!Sanaudos[Kodas])*('[1]3.4'!BT$7='[1]2.SAN'!$M$4:$M$73),0)),"")</f>
        <v/>
      </c>
      <c r="BU8" s="244" t="str">
        <f t="array" ref="BU8">IFERROR(INDEX([1]!Sanaudos[Saskaita],MATCH(1,('[1]3.4'!$AM8=[1]!Sanaudos[Kodas])*('[1]3.4'!BU$7='[1]2.SAN'!$M$4:$M$73),0)),"")</f>
        <v/>
      </c>
      <c r="BV8" s="244" t="str">
        <f t="array" ref="BV8">IFERROR(INDEX([1]!Sanaudos[Saskaita],MATCH(1,('[1]3.4'!$AM8=[1]!Sanaudos[Kodas])*('[1]3.4'!BV$7='[1]2.SAN'!$M$4:$M$73),0)),"")</f>
        <v/>
      </c>
      <c r="BW8" s="244" t="str">
        <f t="array" ref="BW8">IFERROR(INDEX([1]!Sanaudos[Saskaita],MATCH(1,('[1]3.4'!$AM8=[1]!Sanaudos[Kodas])*('[1]3.4'!BW$7='[1]2.SAN'!$M$4:$M$73),0)),"")</f>
        <v/>
      </c>
      <c r="BX8" s="244" t="str">
        <f t="array" ref="BX8">IFERROR(INDEX([1]!Sanaudos[Saskaita],MATCH(1,('[1]3.4'!$AM8=[1]!Sanaudos[Kodas])*('[1]3.4'!BX$7='[1]2.SAN'!$M$4:$M$73),0)),"")</f>
        <v/>
      </c>
      <c r="BY8" s="244" t="str">
        <f t="array" ref="BY8">IFERROR(INDEX([1]!Sanaudos[Saskaita],MATCH(1,('[1]3.4'!$AM8=[1]!Sanaudos[Kodas])*('[1]3.4'!BY$7='[1]2.SAN'!$M$4:$M$73),0)),"")</f>
        <v/>
      </c>
      <c r="BZ8" s="244" t="str">
        <f t="array" ref="BZ8">IFERROR(INDEX([1]!Sanaudos[Saskaita],MATCH(1,('[1]3.4'!$AM8=[1]!Sanaudos[Kodas])*('[1]3.4'!BZ$7='[1]2.SAN'!$M$4:$M$73),0)),"")</f>
        <v/>
      </c>
      <c r="CA8" s="244" t="str">
        <f t="array" ref="CA8">IFERROR(INDEX([1]!Sanaudos[Saskaita],MATCH(1,('[1]3.4'!$AM8=[1]!Sanaudos[Kodas])*('[1]3.4'!CA$7='[1]2.SAN'!$M$4:$M$73),0)),"")</f>
        <v/>
      </c>
      <c r="CB8" s="244" t="str">
        <f t="array" ref="CB8">IFERROR(INDEX([1]!Sanaudos[Saskaita],MATCH(1,('[1]3.4'!$AM8=[1]!Sanaudos[Kodas])*('[1]3.4'!CB$7='[1]2.SAN'!$M$4:$M$73),0)),"")</f>
        <v/>
      </c>
      <c r="CC8" s="244" t="str">
        <f t="array" ref="CC8">IFERROR(INDEX([1]!Sanaudos[Saskaita],MATCH(1,('[1]3.4'!$AM8=[1]!Sanaudos[Kodas])*('[1]3.4'!CC$7='[1]2.SAN'!$M$4:$M$73),0)),"")</f>
        <v/>
      </c>
      <c r="CD8" s="244" t="str">
        <f t="array" ref="CD8">IFERROR(INDEX([1]!Sanaudos[Saskaita],MATCH(1,('[1]3.4'!$AM8=[1]!Sanaudos[Kodas])*('[1]3.4'!CD$7='[1]2.SAN'!$M$4:$M$73),0)),"")</f>
        <v/>
      </c>
      <c r="CE8" s="244" t="str">
        <f t="array" ref="CE8">IFERROR(INDEX([1]!Sanaudos[Saskaita],MATCH(1,('[1]3.4'!$AM8=[1]!Sanaudos[Kodas])*('[1]3.4'!CE$7='[1]2.SAN'!$M$4:$M$73),0)),"")</f>
        <v/>
      </c>
      <c r="CF8" s="244" t="str">
        <f t="array" ref="CF8">IFERROR(INDEX([1]!Sanaudos[Saskaita],MATCH(1,('[1]3.4'!$AM8=[1]!Sanaudos[Kodas])*('[1]3.4'!CF$7='[1]2.SAN'!$M$4:$M$73),0)),"")</f>
        <v/>
      </c>
      <c r="CG8" s="244" t="str">
        <f t="array" ref="CG8">IFERROR(INDEX([1]!Sanaudos[Saskaita],MATCH(1,('[1]3.4'!$AM8=[1]!Sanaudos[Kodas])*('[1]3.4'!CG$7='[1]2.SAN'!$M$4:$M$73),0)),"")</f>
        <v/>
      </c>
      <c r="CH8" s="244" t="str">
        <f t="array" ref="CH8">IFERROR(INDEX([1]!Sanaudos[Saskaita],MATCH(1,('[1]3.4'!$AM8=[1]!Sanaudos[Kodas])*('[1]3.4'!CH$7='[1]2.SAN'!$M$4:$M$73),0)),"")</f>
        <v/>
      </c>
      <c r="CI8" s="244" t="str">
        <f t="array" ref="CI8">IFERROR(INDEX([1]!Sanaudos[Saskaita],MATCH(1,('[1]3.4'!$AM8=[1]!Sanaudos[Kodas])*('[1]3.4'!CI$7='[1]2.SAN'!$M$4:$M$73),0)),"")</f>
        <v/>
      </c>
      <c r="CJ8" s="244" t="str">
        <f t="array" ref="CJ8">IFERROR(INDEX([1]!Sanaudos[Saskaita],MATCH(1,('[1]3.4'!$AM8=[1]!Sanaudos[Kodas])*('[1]3.4'!CJ$7='[1]2.SAN'!$M$4:$M$73),0)),"")</f>
        <v/>
      </c>
      <c r="CK8" s="244" t="str">
        <f t="array" ref="CK8">IFERROR(INDEX([1]!Sanaudos[Saskaita],MATCH(1,('[1]3.4'!$AM8=[1]!Sanaudos[Kodas])*('[1]3.4'!CK$7='[1]2.SAN'!$M$4:$M$73),0)),"")</f>
        <v/>
      </c>
      <c r="CL8" s="244" t="str">
        <f t="array" ref="CL8">IFERROR(INDEX([1]!Sanaudos[Saskaita],MATCH(1,('[1]3.4'!$AM8=[1]!Sanaudos[Kodas])*('[1]3.4'!CL$7='[1]2.SAN'!$M$4:$M$73),0)),"")</f>
        <v/>
      </c>
      <c r="CM8" s="244" t="str">
        <f t="array" ref="CM8">IFERROR(INDEX([1]!Sanaudos[Saskaita],MATCH(1,('[1]3.4'!$AM8=[1]!Sanaudos[Kodas])*('[1]3.4'!CM$7='[1]2.SAN'!$M$4:$M$73),0)),"")</f>
        <v/>
      </c>
      <c r="CN8" s="244" t="str">
        <f t="array" ref="CN8">IFERROR(INDEX([1]!Sanaudos[Saskaita],MATCH(1,('[1]3.4'!$AM8=[1]!Sanaudos[Kodas])*('[1]3.4'!CN$7='[1]2.SAN'!$M$4:$M$73),0)),"")</f>
        <v/>
      </c>
      <c r="CO8" s="244" t="str">
        <f t="array" ref="CO8">IFERROR(INDEX([1]!Sanaudos[Saskaita],MATCH(1,('[1]3.4'!$AM8=[1]!Sanaudos[Kodas])*('[1]3.4'!CO$7='[1]2.SAN'!$M$4:$M$73),0)),"")</f>
        <v/>
      </c>
      <c r="CP8" s="244" t="str">
        <f t="array" ref="CP8">IFERROR(INDEX([1]!Sanaudos[Saskaita],MATCH(1,('[1]3.4'!$AM8=[1]!Sanaudos[Kodas])*('[1]3.4'!CP$7='[1]2.SAN'!$M$4:$M$73),0)),"")</f>
        <v/>
      </c>
      <c r="CQ8" s="244" t="str">
        <f t="array" ref="CQ8">IFERROR(INDEX([1]!Sanaudos[Saskaita],MATCH(1,('[1]3.4'!$AM8=[1]!Sanaudos[Kodas])*('[1]3.4'!CQ$7='[1]2.SAN'!$M$4:$M$73),0)),"")</f>
        <v/>
      </c>
      <c r="CR8" s="244" t="str">
        <f t="array" ref="CR8">IFERROR(INDEX([1]!Sanaudos[Saskaita],MATCH(1,('[1]3.4'!$AM8=[1]!Sanaudos[Kodas])*('[1]3.4'!CR$7='[1]2.SAN'!$M$4:$M$73),0)),"")</f>
        <v/>
      </c>
      <c r="CS8" s="244" t="str">
        <f t="array" ref="CS8">IFERROR(INDEX([1]!Sanaudos[Saskaita],MATCH(1,('[1]3.4'!$AM8=[1]!Sanaudos[Kodas])*('[1]3.4'!CS$7='[1]2.SAN'!$M$4:$M$73),0)),"")</f>
        <v/>
      </c>
      <c r="CT8" s="244" t="str">
        <f t="array" ref="CT8">IFERROR(INDEX([1]!Sanaudos[Saskaita],MATCH(1,('[1]3.4'!$AM8=[1]!Sanaudos[Kodas])*('[1]3.4'!CT$7='[1]2.SAN'!$M$4:$M$73),0)),"")</f>
        <v/>
      </c>
      <c r="CU8" s="244" t="str">
        <f t="array" ref="CU8">IFERROR(INDEX([1]!Sanaudos[Saskaita],MATCH(1,('[1]3.4'!$AM8=[1]!Sanaudos[Kodas])*('[1]3.4'!CU$7='[1]2.SAN'!$M$4:$M$73),0)),"")</f>
        <v/>
      </c>
      <c r="CV8" s="244" t="str">
        <f t="array" ref="CV8">IFERROR(INDEX([1]!Sanaudos[Saskaita],MATCH(1,('[1]3.4'!$AM8=[1]!Sanaudos[Kodas])*('[1]3.4'!CV$7='[1]2.SAN'!$M$4:$M$73),0)),"")</f>
        <v/>
      </c>
      <c r="CW8" s="244" t="str">
        <f t="array" ref="CW8">IFERROR(INDEX([1]!Sanaudos[Saskaita],MATCH(1,('[1]3.4'!$AM8=[1]!Sanaudos[Kodas])*('[1]3.4'!CW$7='[1]2.SAN'!$M$4:$M$73),0)),"")</f>
        <v/>
      </c>
      <c r="CX8" s="244" t="str">
        <f t="array" ref="CX8">IFERROR(INDEX([1]!Sanaudos[Saskaita],MATCH(1,('[1]3.4'!$AM8=[1]!Sanaudos[Kodas])*('[1]3.4'!CX$7='[1]2.SAN'!$M$4:$M$73),0)),"")</f>
        <v/>
      </c>
      <c r="CY8" s="244" t="str">
        <f t="array" ref="CY8">IFERROR(INDEX([1]!Sanaudos[Saskaita],MATCH(1,('[1]3.4'!$AM8=[1]!Sanaudos[Kodas])*('[1]3.4'!CY$7='[1]2.SAN'!$M$4:$M$73),0)),"")</f>
        <v/>
      </c>
      <c r="CZ8" s="244" t="str">
        <f t="array" ref="CZ8">IFERROR(INDEX([1]!Sanaudos[Saskaita],MATCH(1,('[1]3.4'!$AM8=[1]!Sanaudos[Kodas])*('[1]3.4'!CZ$7='[1]2.SAN'!$M$4:$M$73),0)),"")</f>
        <v/>
      </c>
      <c r="DA8" s="244" t="str">
        <f t="array" ref="DA8">IFERROR(INDEX([1]!Sanaudos[Saskaita],MATCH(1,('[1]3.4'!$AM8=[1]!Sanaudos[Kodas])*('[1]3.4'!DA$7='[1]2.SAN'!$M$4:$M$73),0)),"")</f>
        <v/>
      </c>
      <c r="DB8" s="244" t="str">
        <f t="array" ref="DB8">IFERROR(INDEX([1]!Sanaudos[Saskaita],MATCH(1,('[1]3.4'!$AM8=[1]!Sanaudos[Kodas])*('[1]3.4'!DB$7='[1]2.SAN'!$M$4:$M$73),0)),"")</f>
        <v/>
      </c>
      <c r="DC8" s="244" t="str">
        <f t="array" ref="DC8">IFERROR(INDEX([1]!Sanaudos[Saskaita],MATCH(1,('[1]3.4'!$AM8=[1]!Sanaudos[Kodas])*('[1]3.4'!DC$7='[1]2.SAN'!$M$4:$M$73),0)),"")</f>
        <v/>
      </c>
      <c r="DD8" s="244" t="str">
        <f t="array" ref="DD8">IFERROR(INDEX([1]!Sanaudos[Saskaita],MATCH(1,('[1]3.4'!$AM8=[1]!Sanaudos[Kodas])*('[1]3.4'!DD$7='[1]2.SAN'!$M$4:$M$73),0)),"")</f>
        <v/>
      </c>
      <c r="DE8" s="244" t="str">
        <f t="array" ref="DE8">IFERROR(INDEX([1]!Sanaudos[Saskaita],MATCH(1,('[1]3.4'!$AM8=[1]!Sanaudos[Kodas])*('[1]3.4'!DE$7='[1]2.SAN'!$M$4:$M$73),0)),"")</f>
        <v/>
      </c>
      <c r="DF8" s="244" t="str">
        <f t="array" ref="DF8">IFERROR(INDEX([1]!Sanaudos[Saskaita],MATCH(1,('[1]3.4'!$AM8=[1]!Sanaudos[Kodas])*('[1]3.4'!DF$7='[1]2.SAN'!$M$4:$M$73),0)),"")</f>
        <v/>
      </c>
      <c r="DG8" s="244" t="str">
        <f t="array" ref="DG8">IFERROR(INDEX([1]!Sanaudos[Saskaita],MATCH(1,('[1]3.4'!$AM8=[1]!Sanaudos[Kodas])*('[1]3.4'!DG$7='[1]2.SAN'!$M$4:$M$73),0)),"")</f>
        <v/>
      </c>
      <c r="DH8" s="244" t="str">
        <f t="array" ref="DH8">IFERROR(INDEX([1]!Sanaudos[Saskaita],MATCH(1,('[1]3.4'!$AM8=[1]!Sanaudos[Kodas])*('[1]3.4'!DH$7='[1]2.SAN'!$M$4:$M$73),0)),"")</f>
        <v/>
      </c>
      <c r="DI8" s="244" t="str">
        <f t="array" ref="DI8">IFERROR(INDEX([1]!Sanaudos[Saskaita],MATCH(1,('[1]3.4'!$AM8=[1]!Sanaudos[Kodas])*('[1]3.4'!DI$7='[1]2.SAN'!$M$4:$M$73),0)),"")</f>
        <v/>
      </c>
      <c r="DJ8" s="244" t="str">
        <f t="array" ref="DJ8">IFERROR(INDEX([1]!Sanaudos[Saskaita],MATCH(1,('[1]3.4'!$AM8=[1]!Sanaudos[Kodas])*('[1]3.4'!DJ$7='[1]2.SAN'!$M$4:$M$73),0)),"")</f>
        <v/>
      </c>
      <c r="DK8" s="244" t="str">
        <f t="array" ref="DK8">IFERROR(INDEX([1]!Sanaudos[Saskaita],MATCH(1,('[1]3.4'!$AM8=[1]!Sanaudos[Kodas])*('[1]3.4'!DK$7='[1]2.SAN'!$M$4:$M$73),0)),"")</f>
        <v/>
      </c>
      <c r="DL8" s="244" t="str">
        <f t="array" ref="DL8">IFERROR(INDEX([1]!Sanaudos[Saskaita],MATCH(1,('[1]3.4'!$AM8=[1]!Sanaudos[Kodas])*('[1]3.4'!DL$7='[1]2.SAN'!$M$4:$M$73),0)),"")</f>
        <v/>
      </c>
      <c r="DM8" s="244" t="str">
        <f t="array" ref="DM8">IFERROR(INDEX([1]!Sanaudos[Saskaita],MATCH(1,('[1]3.4'!$AM8=[1]!Sanaudos[Kodas])*('[1]3.4'!DM$7='[1]2.SAN'!$M$4:$M$73),0)),"")</f>
        <v/>
      </c>
      <c r="DN8" s="244" t="str">
        <f t="array" ref="DN8">IFERROR(INDEX([1]!Sanaudos[Saskaita],MATCH(1,('[1]3.4'!$AM8=[1]!Sanaudos[Kodas])*('[1]3.4'!DN$7='[1]2.SAN'!$M$4:$M$73),0)),"")</f>
        <v/>
      </c>
      <c r="DO8" s="244" t="str">
        <f t="array" ref="DO8">IFERROR(INDEX([1]!Sanaudos[Saskaita],MATCH(1,('[1]3.4'!$AM8=[1]!Sanaudos[Kodas])*('[1]3.4'!DO$7='[1]2.SAN'!$M$4:$M$73),0)),"")</f>
        <v/>
      </c>
      <c r="DP8" s="244" t="str">
        <f t="array" ref="DP8">IFERROR(INDEX([1]!Sanaudos[Saskaita],MATCH(1,('[1]3.4'!$AM8=[1]!Sanaudos[Kodas])*('[1]3.4'!DP$7='[1]2.SAN'!$M$4:$M$73),0)),"")</f>
        <v/>
      </c>
      <c r="DQ8" s="244" t="str">
        <f t="array" ref="DQ8">IFERROR(INDEX([1]!Sanaudos[Saskaita],MATCH(1,('[1]3.4'!$AM8=[1]!Sanaudos[Kodas])*('[1]3.4'!DQ$7='[1]2.SAN'!$M$4:$M$73),0)),"")</f>
        <v/>
      </c>
      <c r="DR8" s="244" t="str">
        <f t="array" ref="DR8">IFERROR(INDEX([1]!Sanaudos[Saskaita],MATCH(1,('[1]3.4'!$AM8=[1]!Sanaudos[Kodas])*('[1]3.4'!DR$7='[1]2.SAN'!$M$4:$M$73),0)),"")</f>
        <v/>
      </c>
      <c r="DS8" s="244" t="str">
        <f t="array" ref="DS8">IFERROR(INDEX([1]!Sanaudos[Saskaita],MATCH(1,('[1]3.4'!$AM8=[1]!Sanaudos[Kodas])*('[1]3.4'!DS$7='[1]2.SAN'!$M$4:$M$73),0)),"")</f>
        <v/>
      </c>
      <c r="DT8" s="244" t="str">
        <f t="array" ref="DT8">IFERROR(INDEX([1]!Sanaudos[Saskaita],MATCH(1,('[1]3.4'!$AM8=[1]!Sanaudos[Kodas])*('[1]3.4'!DT$7='[1]2.SAN'!$M$4:$M$73),0)),"")</f>
        <v/>
      </c>
      <c r="DU8" s="244" t="str">
        <f t="array" ref="DU8">IFERROR(INDEX([1]!Sanaudos[Saskaita],MATCH(1,('[1]3.4'!$AM8=[1]!Sanaudos[Kodas])*('[1]3.4'!DU$7='[1]2.SAN'!$M$4:$M$73),0)),"")</f>
        <v/>
      </c>
      <c r="DV8" s="244" t="str">
        <f t="array" ref="DV8">IFERROR(INDEX([1]!Sanaudos[Saskaita],MATCH(1,('[1]3.4'!$AM8=[1]!Sanaudos[Kodas])*('[1]3.4'!DV$7='[1]2.SAN'!$M$4:$M$73),0)),"")</f>
        <v/>
      </c>
      <c r="DW8" s="244" t="str">
        <f t="array" ref="DW8">IFERROR(INDEX([1]!Sanaudos[Saskaita],MATCH(1,('[1]3.4'!$AM8=[1]!Sanaudos[Kodas])*('[1]3.4'!DW$7='[1]2.SAN'!$M$4:$M$73),0)),"")</f>
        <v/>
      </c>
      <c r="DX8" s="244" t="str">
        <f t="array" ref="DX8">IFERROR(INDEX([1]!Sanaudos[Saskaita],MATCH(1,('[1]3.4'!$AM8=[1]!Sanaudos[Kodas])*('[1]3.4'!DX$7='[1]2.SAN'!$M$4:$M$73),0)),"")</f>
        <v/>
      </c>
      <c r="DY8" s="244" t="str">
        <f t="array" ref="DY8">IFERROR(INDEX([1]!Sanaudos[Saskaita],MATCH(1,('[1]3.4'!$AM8=[1]!Sanaudos[Kodas])*('[1]3.4'!DY$7='[1]2.SAN'!$M$4:$M$73),0)),"")</f>
        <v/>
      </c>
      <c r="DZ8" s="244" t="str">
        <f t="array" ref="DZ8">IFERROR(INDEX([1]!Sanaudos[Saskaita],MATCH(1,('[1]3.4'!$AM8=[1]!Sanaudos[Kodas])*('[1]3.4'!DZ$7='[1]2.SAN'!$M$4:$M$73),0)),"")</f>
        <v/>
      </c>
      <c r="EA8" s="244" t="str">
        <f t="array" ref="EA8">IFERROR(INDEX([1]!Sanaudos[Saskaita],MATCH(1,('[1]3.4'!$AM8=[1]!Sanaudos[Kodas])*('[1]3.4'!EA$7='[1]2.SAN'!$M$4:$M$73),0)),"")</f>
        <v/>
      </c>
      <c r="EB8" s="244" t="str">
        <f t="array" ref="EB8">IFERROR(INDEX([1]!Sanaudos[Saskaita],MATCH(1,('[1]3.4'!$AM8=[1]!Sanaudos[Kodas])*('[1]3.4'!EB$7='[1]2.SAN'!$M$4:$M$73),0)),"")</f>
        <v/>
      </c>
      <c r="EC8" s="244" t="str">
        <f t="array" ref="EC8">IFERROR(INDEX([1]!Sanaudos[Saskaita],MATCH(1,('[1]3.4'!$AM8=[1]!Sanaudos[Kodas])*('[1]3.4'!EC$7='[1]2.SAN'!$M$4:$M$73),0)),"")</f>
        <v/>
      </c>
      <c r="ED8" s="244" t="str">
        <f t="array" ref="ED8">IFERROR(INDEX([1]!Sanaudos[Saskaita],MATCH(1,('[1]3.4'!$AM8=[1]!Sanaudos[Kodas])*('[1]3.4'!ED$7='[1]2.SAN'!$M$4:$M$73),0)),"")</f>
        <v/>
      </c>
      <c r="EE8" s="244" t="str">
        <f t="array" ref="EE8">IFERROR(INDEX([1]!Sanaudos[Saskaita],MATCH(1,('[1]3.4'!$AM8=[1]!Sanaudos[Kodas])*('[1]3.4'!EE$7='[1]2.SAN'!$M$4:$M$73),0)),"")</f>
        <v/>
      </c>
      <c r="EF8" s="244" t="str">
        <f t="array" ref="EF8">IFERROR(INDEX([1]!Sanaudos[Saskaita],MATCH(1,('[1]3.4'!$AM8=[1]!Sanaudos[Kodas])*('[1]3.4'!EF$7='[1]2.SAN'!$M$4:$M$73),0)),"")</f>
        <v/>
      </c>
      <c r="EG8" s="244" t="str">
        <f t="array" ref="EG8">IFERROR(INDEX([1]!Sanaudos[Saskaita],MATCH(1,('[1]3.4'!$AM8=[1]!Sanaudos[Kodas])*('[1]3.4'!EG$7='[1]2.SAN'!$M$4:$M$73),0)),"")</f>
        <v/>
      </c>
      <c r="EH8" s="244" t="str">
        <f t="array" ref="EH8">IFERROR(INDEX([1]!Sanaudos[Saskaita],MATCH(1,('[1]3.4'!$AM8=[1]!Sanaudos[Kodas])*('[1]3.4'!EH$7='[1]2.SAN'!$M$4:$M$73),0)),"")</f>
        <v/>
      </c>
      <c r="EI8" s="244" t="str">
        <f t="array" ref="EI8">IFERROR(INDEX([1]!Sanaudos[Saskaita],MATCH(1,('[1]3.4'!$AM8=[1]!Sanaudos[Kodas])*('[1]3.4'!EI$7='[1]2.SAN'!$M$4:$M$73),0)),"")</f>
        <v/>
      </c>
      <c r="EJ8" s="244" t="str">
        <f t="array" ref="EJ8">IFERROR(INDEX([1]!Sanaudos[Saskaita],MATCH(1,('[1]3.4'!$AM8=[1]!Sanaudos[Kodas])*('[1]3.4'!EJ$7='[1]2.SAN'!$M$4:$M$73),0)),"")</f>
        <v/>
      </c>
      <c r="EK8" s="244" t="str">
        <f t="array" ref="EK8">IFERROR(INDEX([1]!Sanaudos[Saskaita],MATCH(1,('[1]3.4'!$AM8=[1]!Sanaudos[Kodas])*('[1]3.4'!EK$7='[1]2.SAN'!$M$4:$M$73),0)),"")</f>
        <v/>
      </c>
      <c r="EL8" s="244" t="str">
        <f t="array" ref="EL8">IFERROR(INDEX([1]!Sanaudos[Saskaita],MATCH(1,('[1]3.4'!$AM8=[1]!Sanaudos[Kodas])*('[1]3.4'!EL$7='[1]2.SAN'!$M$4:$M$73),0)),"")</f>
        <v/>
      </c>
      <c r="EM8" s="244" t="str">
        <f t="array" ref="EM8">IFERROR(INDEX([1]!Sanaudos[Saskaita],MATCH(1,('[1]3.4'!$AM8=[1]!Sanaudos[Kodas])*('[1]3.4'!EM$7='[1]2.SAN'!$M$4:$M$73),0)),"")</f>
        <v/>
      </c>
      <c r="EN8" s="244" t="str">
        <f t="array" ref="EN8">IFERROR(INDEX([1]!Sanaudos[Saskaita],MATCH(1,('[1]3.4'!$AM8=[1]!Sanaudos[Kodas])*('[1]3.4'!EN$7='[1]2.SAN'!$M$4:$M$73),0)),"")</f>
        <v/>
      </c>
      <c r="EO8" s="244" t="str">
        <f t="array" ref="EO8">IFERROR(INDEX([1]!Sanaudos[Saskaita],MATCH(1,('[1]3.4'!$AM8=[1]!Sanaudos[Kodas])*('[1]3.4'!EO$7='[1]2.SAN'!$M$4:$M$73),0)),"")</f>
        <v/>
      </c>
      <c r="EP8" s="244" t="str">
        <f t="array" ref="EP8">IFERROR(INDEX([1]!Sanaudos[Saskaita],MATCH(1,('[1]3.4'!$AM8=[1]!Sanaudos[Kodas])*('[1]3.4'!EP$7='[1]2.SAN'!$M$4:$M$73),0)),"")</f>
        <v/>
      </c>
      <c r="EQ8" s="244" t="str">
        <f t="array" ref="EQ8">IFERROR(INDEX([1]!Sanaudos[Saskaita],MATCH(1,('[1]3.4'!$AM8=[1]!Sanaudos[Kodas])*('[1]3.4'!EQ$7='[1]2.SAN'!$M$4:$M$73),0)),"")</f>
        <v/>
      </c>
      <c r="ER8" s="244" t="str">
        <f t="array" ref="ER8">IFERROR(INDEX([1]!Sanaudos[Saskaita],MATCH(1,('[1]3.4'!$AM8=[1]!Sanaudos[Kodas])*('[1]3.4'!ER$7='[1]2.SAN'!$M$4:$M$73),0)),"")</f>
        <v/>
      </c>
      <c r="ES8" s="244" t="str">
        <f t="array" ref="ES8">IFERROR(INDEX([1]!Sanaudos[Saskaita],MATCH(1,('[1]3.4'!$AM8=[1]!Sanaudos[Kodas])*('[1]3.4'!ES$7='[1]2.SAN'!$M$4:$M$73),0)),"")</f>
        <v/>
      </c>
      <c r="ET8" s="244" t="str">
        <f t="array" ref="ET8">IFERROR(INDEX([1]!Sanaudos[Saskaita],MATCH(1,('[1]3.4'!$AM8=[1]!Sanaudos[Kodas])*('[1]3.4'!ET$7='[1]2.SAN'!$M$4:$M$73),0)),"")</f>
        <v/>
      </c>
      <c r="EU8" s="244" t="str">
        <f t="array" ref="EU8">IFERROR(INDEX([1]!Sanaudos[Saskaita],MATCH(1,('[1]3.4'!$AM8=[1]!Sanaudos[Kodas])*('[1]3.4'!EU$7='[1]2.SAN'!$M$4:$M$73),0)),"")</f>
        <v/>
      </c>
      <c r="EV8" s="244" t="str">
        <f t="array" ref="EV8">IFERROR(INDEX([1]!Sanaudos[Saskaita],MATCH(1,('[1]3.4'!$AM8=[1]!Sanaudos[Kodas])*('[1]3.4'!EV$7='[1]2.SAN'!$M$4:$M$73),0)),"")</f>
        <v/>
      </c>
      <c r="EW8" s="244" t="str">
        <f t="array" ref="EW8">IFERROR(INDEX([1]!Sanaudos[Saskaita],MATCH(1,('[1]3.4'!$AM8=[1]!Sanaudos[Kodas])*('[1]3.4'!EW$7='[1]2.SAN'!$M$4:$M$73),0)),"")</f>
        <v/>
      </c>
      <c r="EX8" s="244" t="str">
        <f t="array" ref="EX8">IFERROR(INDEX([1]!Sanaudos[Saskaita],MATCH(1,('[1]3.4'!$AM8=[1]!Sanaudos[Kodas])*('[1]3.4'!EX$7='[1]2.SAN'!$M$4:$M$73),0)),"")</f>
        <v/>
      </c>
      <c r="EY8" s="244" t="str">
        <f t="array" ref="EY8">IFERROR(INDEX([1]!Sanaudos[Saskaita],MATCH(1,('[1]3.4'!$AM8=[1]!Sanaudos[Kodas])*('[1]3.4'!EY$7='[1]2.SAN'!$M$4:$M$73),0)),"")</f>
        <v/>
      </c>
      <c r="EZ8" s="244" t="str">
        <f t="array" ref="EZ8">IFERROR(INDEX([1]!Sanaudos[Saskaita],MATCH(1,('[1]3.4'!$AM8=[1]!Sanaudos[Kodas])*('[1]3.4'!EZ$7='[1]2.SAN'!$M$4:$M$73),0)),"")</f>
        <v/>
      </c>
      <c r="FA8" s="244" t="str">
        <f t="array" ref="FA8">IFERROR(INDEX([1]!Sanaudos[Saskaita],MATCH(1,('[1]3.4'!$AM8=[1]!Sanaudos[Kodas])*('[1]3.4'!FA$7='[1]2.SAN'!$M$4:$M$73),0)),"")</f>
        <v/>
      </c>
      <c r="FB8" s="244" t="str">
        <f t="array" ref="FB8">IFERROR(INDEX([1]!Sanaudos[Saskaita],MATCH(1,('[1]3.4'!$AM8=[1]!Sanaudos[Kodas])*('[1]3.4'!FB$7='[1]2.SAN'!$M$4:$M$73),0)),"")</f>
        <v/>
      </c>
      <c r="FC8" s="244" t="str">
        <f t="array" ref="FC8">IFERROR(INDEX([1]!Sanaudos[Saskaita],MATCH(1,('[1]3.4'!$AM8=[1]!Sanaudos[Kodas])*('[1]3.4'!FC$7='[1]2.SAN'!$M$4:$M$73),0)),"")</f>
        <v/>
      </c>
      <c r="FD8" s="244" t="str">
        <f t="array" ref="FD8">IFERROR(INDEX([1]!Sanaudos[Saskaita],MATCH(1,('[1]3.4'!$AM8=[1]!Sanaudos[Kodas])*('[1]3.4'!FD$7='[1]2.SAN'!$M$4:$M$73),0)),"")</f>
        <v/>
      </c>
      <c r="FE8" s="244" t="str">
        <f t="array" ref="FE8">IFERROR(INDEX([1]!Sanaudos[Saskaita],MATCH(1,('[1]3.4'!$AM8=[1]!Sanaudos[Kodas])*('[1]3.4'!FE$7='[1]2.SAN'!$M$4:$M$73),0)),"")</f>
        <v/>
      </c>
      <c r="FF8" s="244" t="str">
        <f t="array" ref="FF8">IFERROR(INDEX([1]!Sanaudos[Saskaita],MATCH(1,('[1]3.4'!$AM8=[1]!Sanaudos[Kodas])*('[1]3.4'!FF$7='[1]2.SAN'!$M$4:$M$73),0)),"")</f>
        <v/>
      </c>
      <c r="FG8" s="244" t="str">
        <f t="array" ref="FG8">IFERROR(INDEX([1]!Sanaudos[Saskaita],MATCH(1,('[1]3.4'!$AM8=[1]!Sanaudos[Kodas])*('[1]3.4'!FG$7='[1]2.SAN'!$M$4:$M$73),0)),"")</f>
        <v/>
      </c>
      <c r="FH8" s="244" t="str">
        <f t="array" ref="FH8">IFERROR(INDEX([1]!Sanaudos[Saskaita],MATCH(1,('[1]3.4'!$AM8=[1]!Sanaudos[Kodas])*('[1]3.4'!FH$7='[1]2.SAN'!$M$4:$M$73),0)),"")</f>
        <v/>
      </c>
      <c r="FI8" s="244" t="str">
        <f t="array" ref="FI8">IFERROR(INDEX([1]!Sanaudos[Saskaita],MATCH(1,('[1]3.4'!$AM8=[1]!Sanaudos[Kodas])*('[1]3.4'!FI$7='[1]2.SAN'!$M$4:$M$73),0)),"")</f>
        <v/>
      </c>
      <c r="FJ8" s="244" t="str">
        <f t="array" ref="FJ8">IFERROR(INDEX([1]!Sanaudos[Saskaita],MATCH(1,('[1]3.4'!$AM8=[1]!Sanaudos[Kodas])*('[1]3.4'!FJ$7='[1]2.SAN'!$M$4:$M$73),0)),"")</f>
        <v/>
      </c>
      <c r="FK8" s="244" t="str">
        <f t="array" ref="FK8">IFERROR(INDEX([1]!Sanaudos[Saskaita],MATCH(1,('[1]3.4'!$AM8=[1]!Sanaudos[Kodas])*('[1]3.4'!FK$7='[1]2.SAN'!$M$4:$M$73),0)),"")</f>
        <v/>
      </c>
      <c r="FL8" s="244" t="str">
        <f t="array" ref="FL8">IFERROR(INDEX([1]!Sanaudos[Saskaita],MATCH(1,('[1]3.4'!$AM8=[1]!Sanaudos[Kodas])*('[1]3.4'!FL$7='[1]2.SAN'!$M$4:$M$73),0)),"")</f>
        <v/>
      </c>
      <c r="FM8" s="244" t="str">
        <f t="array" ref="FM8">IFERROR(INDEX([1]!Sanaudos[Saskaita],MATCH(1,('[1]3.4'!$AM8=[1]!Sanaudos[Kodas])*('[1]3.4'!FM$7='[1]2.SAN'!$M$4:$M$73),0)),"")</f>
        <v/>
      </c>
      <c r="FN8" s="244" t="str">
        <f t="array" ref="FN8">IFERROR(INDEX([1]!Sanaudos[Saskaita],MATCH(1,('[1]3.4'!$AM8=[1]!Sanaudos[Kodas])*('[1]3.4'!FN$7='[1]2.SAN'!$M$4:$M$73),0)),"")</f>
        <v/>
      </c>
      <c r="FO8" s="244" t="str">
        <f t="array" ref="FO8">IFERROR(INDEX([1]!Sanaudos[Saskaita],MATCH(1,('[1]3.4'!$AM8=[1]!Sanaudos[Kodas])*('[1]3.4'!FO$7='[1]2.SAN'!$M$4:$M$73),0)),"")</f>
        <v/>
      </c>
      <c r="FP8" s="244" t="str">
        <f t="array" ref="FP8">IFERROR(INDEX([1]!Sanaudos[Saskaita],MATCH(1,('[1]3.4'!$AM8=[1]!Sanaudos[Kodas])*('[1]3.4'!FP$7='[1]2.SAN'!$M$4:$M$73),0)),"")</f>
        <v/>
      </c>
      <c r="FQ8" s="244" t="str">
        <f t="array" ref="FQ8">IFERROR(INDEX([1]!Sanaudos[Saskaita],MATCH(1,('[1]3.4'!$AM8=[1]!Sanaudos[Kodas])*('[1]3.4'!FQ$7='[1]2.SAN'!$M$4:$M$73),0)),"")</f>
        <v/>
      </c>
      <c r="FR8" s="244" t="str">
        <f t="array" ref="FR8">IFERROR(INDEX([1]!Sanaudos[Saskaita],MATCH(1,('[1]3.4'!$AM8=[1]!Sanaudos[Kodas])*('[1]3.4'!FR$7='[1]2.SAN'!$M$4:$M$73),0)),"")</f>
        <v/>
      </c>
      <c r="FS8" s="244" t="str">
        <f t="array" ref="FS8">IFERROR(INDEX([1]!Sanaudos[Saskaita],MATCH(1,('[1]3.4'!$AM8=[1]!Sanaudos[Kodas])*('[1]3.4'!FS$7='[1]2.SAN'!$M$4:$M$73),0)),"")</f>
        <v/>
      </c>
      <c r="FT8" s="244" t="str">
        <f t="array" ref="FT8">IFERROR(INDEX([1]!Sanaudos[Saskaita],MATCH(1,('[1]3.4'!$AM8=[1]!Sanaudos[Kodas])*('[1]3.4'!FT$7='[1]2.SAN'!$M$4:$M$73),0)),"")</f>
        <v/>
      </c>
      <c r="FU8" s="244" t="str">
        <f t="array" ref="FU8">IFERROR(INDEX([1]!Sanaudos[Saskaita],MATCH(1,('[1]3.4'!$AM8=[1]!Sanaudos[Kodas])*('[1]3.4'!FU$7='[1]2.SAN'!$M$4:$M$73),0)),"")</f>
        <v/>
      </c>
      <c r="FV8" s="244" t="str">
        <f t="array" ref="FV8">IFERROR(INDEX([1]!Sanaudos[Saskaita],MATCH(1,('[1]3.4'!$AM8=[1]!Sanaudos[Kodas])*('[1]3.4'!FV$7='[1]2.SAN'!$M$4:$M$73),0)),"")</f>
        <v/>
      </c>
      <c r="FW8" s="244" t="str">
        <f t="array" ref="FW8">IFERROR(INDEX([1]!Sanaudos[Saskaita],MATCH(1,('[1]3.4'!$AM8=[1]!Sanaudos[Kodas])*('[1]3.4'!FW$7='[1]2.SAN'!$M$4:$M$73),0)),"")</f>
        <v/>
      </c>
      <c r="FX8" s="244" t="str">
        <f t="array" ref="FX8">IFERROR(INDEX([1]!Sanaudos[Saskaita],MATCH(1,('[1]3.4'!$AM8=[1]!Sanaudos[Kodas])*('[1]3.4'!FX$7='[1]2.SAN'!$M$4:$M$73),0)),"")</f>
        <v/>
      </c>
      <c r="FY8" s="244" t="str">
        <f t="array" ref="FY8">IFERROR(INDEX([1]!Sanaudos[Saskaita],MATCH(1,('[1]3.4'!$AM8=[1]!Sanaudos[Kodas])*('[1]3.4'!FY$7='[1]2.SAN'!$M$4:$M$73),0)),"")</f>
        <v/>
      </c>
      <c r="FZ8" s="244" t="str">
        <f t="array" ref="FZ8">IFERROR(INDEX([1]!Sanaudos[Saskaita],MATCH(1,('[1]3.4'!$AM8=[1]!Sanaudos[Kodas])*('[1]3.4'!FZ$7='[1]2.SAN'!$M$4:$M$73),0)),"")</f>
        <v/>
      </c>
      <c r="GA8" s="244" t="str">
        <f t="array" ref="GA8">IFERROR(INDEX([1]!Sanaudos[Saskaita],MATCH(1,('[1]3.4'!$AM8=[1]!Sanaudos[Kodas])*('[1]3.4'!GA$7='[1]2.SAN'!$M$4:$M$73),0)),"")</f>
        <v/>
      </c>
      <c r="GB8" s="244" t="str">
        <f t="array" ref="GB8">IFERROR(INDEX([1]!Sanaudos[Saskaita],MATCH(1,('[1]3.4'!$AM8=[1]!Sanaudos[Kodas])*('[1]3.4'!GB$7='[1]2.SAN'!$M$4:$M$73),0)),"")</f>
        <v/>
      </c>
      <c r="GC8" s="244" t="str">
        <f t="array" ref="GC8">IFERROR(INDEX([1]!Sanaudos[Saskaita],MATCH(1,('[1]3.4'!$AM8=[1]!Sanaudos[Kodas])*('[1]3.4'!GC$7='[1]2.SAN'!$M$4:$M$73),0)),"")</f>
        <v/>
      </c>
      <c r="GD8" s="244" t="str">
        <f t="array" ref="GD8">IFERROR(INDEX([1]!Sanaudos[Saskaita],MATCH(1,('[1]3.4'!$AM8=[1]!Sanaudos[Kodas])*('[1]3.4'!GD$7='[1]2.SAN'!$M$4:$M$73),0)),"")</f>
        <v/>
      </c>
      <c r="GE8" s="244" t="str">
        <f t="array" ref="GE8">IFERROR(INDEX([1]!Sanaudos[Saskaita],MATCH(1,('[1]3.4'!$AM8=[1]!Sanaudos[Kodas])*('[1]3.4'!GE$7='[1]2.SAN'!$M$4:$M$73),0)),"")</f>
        <v/>
      </c>
      <c r="GF8" s="244" t="str">
        <f t="array" ref="GF8">IFERROR(INDEX([1]!Sanaudos[Saskaita],MATCH(1,('[1]3.4'!$AM8=[1]!Sanaudos[Kodas])*('[1]3.4'!GF$7='[1]2.SAN'!$M$4:$M$73),0)),"")</f>
        <v/>
      </c>
      <c r="GG8" s="244" t="str">
        <f t="array" ref="GG8">IFERROR(INDEX([1]!Sanaudos[Saskaita],MATCH(1,('[1]3.4'!$AM8=[1]!Sanaudos[Kodas])*('[1]3.4'!GG$7='[1]2.SAN'!$M$4:$M$73),0)),"")</f>
        <v/>
      </c>
      <c r="GH8" s="244" t="str">
        <f t="array" ref="GH8">IFERROR(INDEX([1]!Sanaudos[Saskaita],MATCH(1,('[1]3.4'!$AM8=[1]!Sanaudos[Kodas])*('[1]3.4'!GH$7='[1]2.SAN'!$M$4:$M$73),0)),"")</f>
        <v/>
      </c>
      <c r="GI8" s="244" t="str">
        <f t="array" ref="GI8">IFERROR(INDEX([1]!Sanaudos[Saskaita],MATCH(1,('[1]3.4'!$AM8=[1]!Sanaudos[Kodas])*('[1]3.4'!GI$7='[1]2.SAN'!$M$4:$M$73),0)),"")</f>
        <v/>
      </c>
      <c r="GJ8" s="244" t="str">
        <f t="array" ref="GJ8">IFERROR(INDEX([1]!Sanaudos[Saskaita],MATCH(1,('[1]3.4'!$AM8=[1]!Sanaudos[Kodas])*('[1]3.4'!GJ$7='[1]2.SAN'!$M$4:$M$73),0)),"")</f>
        <v/>
      </c>
      <c r="GK8" s="244" t="str">
        <f t="array" ref="GK8">IFERROR(INDEX([1]!Sanaudos[Saskaita],MATCH(1,('[1]3.4'!$AM8=[1]!Sanaudos[Kodas])*('[1]3.4'!GK$7='[1]2.SAN'!$M$4:$M$73),0)),"")</f>
        <v/>
      </c>
      <c r="GL8" s="244" t="str">
        <f t="array" ref="GL8">IFERROR(INDEX([1]!Sanaudos[Saskaita],MATCH(1,('[1]3.4'!$AM8=[1]!Sanaudos[Kodas])*('[1]3.4'!GL$7='[1]2.SAN'!$M$4:$M$73),0)),"")</f>
        <v/>
      </c>
      <c r="GM8" s="244" t="str">
        <f t="array" ref="GM8">IFERROR(INDEX([1]!Sanaudos[Saskaita],MATCH(1,('[1]3.4'!$AM8=[1]!Sanaudos[Kodas])*('[1]3.4'!GM$7='[1]2.SAN'!$M$4:$M$73),0)),"")</f>
        <v/>
      </c>
      <c r="GN8" s="244" t="str">
        <f t="array" ref="GN8">IFERROR(INDEX([1]!Sanaudos[Saskaita],MATCH(1,('[1]3.4'!$AM8=[1]!Sanaudos[Kodas])*('[1]3.4'!GN$7='[1]2.SAN'!$M$4:$M$73),0)),"")</f>
        <v/>
      </c>
      <c r="GO8" s="244" t="str">
        <f t="array" ref="GO8">IFERROR(INDEX([1]!Sanaudos[Saskaita],MATCH(1,('[1]3.4'!$AM8=[1]!Sanaudos[Kodas])*('[1]3.4'!GO$7='[1]2.SAN'!$M$4:$M$73),0)),"")</f>
        <v/>
      </c>
      <c r="GP8" s="244" t="str">
        <f t="array" ref="GP8">IFERROR(INDEX([1]!Sanaudos[Saskaita],MATCH(1,('[1]3.4'!$AM8=[1]!Sanaudos[Kodas])*('[1]3.4'!GP$7='[1]2.SAN'!$M$4:$M$73),0)),"")</f>
        <v/>
      </c>
      <c r="GQ8" s="244" t="str">
        <f t="array" ref="GQ8">IFERROR(INDEX([1]!Sanaudos[Saskaita],MATCH(1,('[1]3.4'!$AM8=[1]!Sanaudos[Kodas])*('[1]3.4'!GQ$7='[1]2.SAN'!$M$4:$M$73),0)),"")</f>
        <v/>
      </c>
      <c r="GR8" s="244" t="str">
        <f t="array" ref="GR8">IFERROR(INDEX([1]!Sanaudos[Saskaita],MATCH(1,('[1]3.4'!$AM8=[1]!Sanaudos[Kodas])*('[1]3.4'!GR$7='[1]2.SAN'!$M$4:$M$73),0)),"")</f>
        <v/>
      </c>
      <c r="GS8" s="244" t="str">
        <f t="array" ref="GS8">IFERROR(INDEX([1]!Sanaudos[Saskaita],MATCH(1,('[1]3.4'!$AM8=[1]!Sanaudos[Kodas])*('[1]3.4'!GS$7='[1]2.SAN'!$M$4:$M$73),0)),"")</f>
        <v/>
      </c>
      <c r="GT8" s="244" t="str">
        <f t="array" ref="GT8">IFERROR(INDEX([1]!Sanaudos[Saskaita],MATCH(1,('[1]3.4'!$AM8=[1]!Sanaudos[Kodas])*('[1]3.4'!GT$7='[1]2.SAN'!$M$4:$M$73),0)),"")</f>
        <v/>
      </c>
      <c r="GU8" s="244" t="str">
        <f t="array" ref="GU8">IFERROR(INDEX([1]!Sanaudos[Saskaita],MATCH(1,('[1]3.4'!$AM8=[1]!Sanaudos[Kodas])*('[1]3.4'!GU$7='[1]2.SAN'!$M$4:$M$73),0)),"")</f>
        <v/>
      </c>
      <c r="GV8" s="244" t="str">
        <f t="array" ref="GV8">IFERROR(INDEX([1]!Sanaudos[Saskaita],MATCH(1,('[1]3.4'!$AM8=[1]!Sanaudos[Kodas])*('[1]3.4'!GV$7='[1]2.SAN'!$M$4:$M$73),0)),"")</f>
        <v/>
      </c>
      <c r="GW8" s="244" t="str">
        <f t="array" ref="GW8">IFERROR(INDEX([1]!Sanaudos[Saskaita],MATCH(1,('[1]3.4'!$AM8=[1]!Sanaudos[Kodas])*('[1]3.4'!GW$7='[1]2.SAN'!$M$4:$M$73),0)),"")</f>
        <v/>
      </c>
      <c r="GX8" s="244" t="str">
        <f t="array" ref="GX8">IFERROR(INDEX([1]!Sanaudos[Saskaita],MATCH(1,('[1]3.4'!$AM8=[1]!Sanaudos[Kodas])*('[1]3.4'!GX$7='[1]2.SAN'!$M$4:$M$73),0)),"")</f>
        <v/>
      </c>
      <c r="GY8" s="244" t="str">
        <f t="array" ref="GY8">IFERROR(INDEX([1]!Sanaudos[Saskaita],MATCH(1,('[1]3.4'!$AM8=[1]!Sanaudos[Kodas])*('[1]3.4'!GY$7='[1]2.SAN'!$M$4:$M$73),0)),"")</f>
        <v/>
      </c>
      <c r="GZ8" s="244" t="str">
        <f t="array" ref="GZ8">IFERROR(INDEX([1]!Sanaudos[Saskaita],MATCH(1,('[1]3.4'!$AM8=[1]!Sanaudos[Kodas])*('[1]3.4'!GZ$7='[1]2.SAN'!$M$4:$M$73),0)),"")</f>
        <v/>
      </c>
      <c r="HA8" s="244" t="str">
        <f t="array" ref="HA8">IFERROR(INDEX([1]!Sanaudos[Saskaita],MATCH(1,('[1]3.4'!$AM8=[1]!Sanaudos[Kodas])*('[1]3.4'!HA$7='[1]2.SAN'!$M$4:$M$73),0)),"")</f>
        <v/>
      </c>
      <c r="HB8" s="244" t="str">
        <f t="array" ref="HB8">IFERROR(INDEX([1]!Sanaudos[Saskaita],MATCH(1,('[1]3.4'!$AM8=[1]!Sanaudos[Kodas])*('[1]3.4'!HB$7='[1]2.SAN'!$M$4:$M$73),0)),"")</f>
        <v/>
      </c>
      <c r="HC8" s="244" t="str">
        <f t="array" ref="HC8">IFERROR(INDEX([1]!Sanaudos[Saskaita],MATCH(1,('[1]3.4'!$AM8=[1]!Sanaudos[Kodas])*('[1]3.4'!HC$7='[1]2.SAN'!$M$4:$M$73),0)),"")</f>
        <v/>
      </c>
      <c r="HD8" s="244" t="str">
        <f t="array" ref="HD8">IFERROR(INDEX([1]!Sanaudos[Saskaita],MATCH(1,('[1]3.4'!$AM8=[1]!Sanaudos[Kodas])*('[1]3.4'!HD$7='[1]2.SAN'!$M$4:$M$73),0)),"")</f>
        <v/>
      </c>
      <c r="HE8" s="244" t="str">
        <f t="array" ref="HE8">IFERROR(INDEX([1]!Sanaudos[Saskaita],MATCH(1,('[1]3.4'!$AM8=[1]!Sanaudos[Kodas])*('[1]3.4'!HE$7='[1]2.SAN'!$M$4:$M$73),0)),"")</f>
        <v/>
      </c>
      <c r="HF8" s="244" t="str">
        <f t="array" ref="HF8">IFERROR(INDEX([1]!Sanaudos[Saskaita],MATCH(1,('[1]3.4'!$AM8=[1]!Sanaudos[Kodas])*('[1]3.4'!HF$7='[1]2.SAN'!$M$4:$M$73),0)),"")</f>
        <v/>
      </c>
      <c r="HG8" s="244" t="str">
        <f t="array" ref="HG8">IFERROR(INDEX([1]!Sanaudos[Saskaita],MATCH(1,('[1]3.4'!$AM8=[1]!Sanaudos[Kodas])*('[1]3.4'!HG$7='[1]2.SAN'!$M$4:$M$73),0)),"")</f>
        <v/>
      </c>
      <c r="HH8" s="244" t="str">
        <f t="array" ref="HH8">IFERROR(INDEX([1]!Sanaudos[Saskaita],MATCH(1,('[1]3.4'!$AM8=[1]!Sanaudos[Kodas])*('[1]3.4'!HH$7='[1]2.SAN'!$M$4:$M$73),0)),"")</f>
        <v/>
      </c>
      <c r="HI8" s="244" t="str">
        <f t="array" ref="HI8">IFERROR(INDEX([1]!Sanaudos[Saskaita],MATCH(1,('[1]3.4'!$AM8=[1]!Sanaudos[Kodas])*('[1]3.4'!HI$7='[1]2.SAN'!$M$4:$M$73),0)),"")</f>
        <v/>
      </c>
      <c r="HJ8" s="244" t="str">
        <f t="array" ref="HJ8">IFERROR(INDEX([1]!Sanaudos[Saskaita],MATCH(1,('[1]3.4'!$AM8=[1]!Sanaudos[Kodas])*('[1]3.4'!HJ$7='[1]2.SAN'!$M$4:$M$73),0)),"")</f>
        <v/>
      </c>
      <c r="HK8" s="244" t="str">
        <f t="array" ref="HK8">IFERROR(INDEX([1]!Sanaudos[Saskaita],MATCH(1,('[1]3.4'!$AM8=[1]!Sanaudos[Kodas])*('[1]3.4'!HK$7='[1]2.SAN'!$M$4:$M$73),0)),"")</f>
        <v/>
      </c>
      <c r="HL8" s="244" t="str">
        <f t="array" ref="HL8">IFERROR(INDEX([1]!Sanaudos[Saskaita],MATCH(1,('[1]3.4'!$AM8=[1]!Sanaudos[Kodas])*('[1]3.4'!HL$7='[1]2.SAN'!$M$4:$M$73),0)),"")</f>
        <v/>
      </c>
      <c r="HM8" s="244" t="str">
        <f t="array" ref="HM8">IFERROR(INDEX([1]!Sanaudos[Saskaita],MATCH(1,('[1]3.4'!$AM8=[1]!Sanaudos[Kodas])*('[1]3.4'!HM$7='[1]2.SAN'!$M$4:$M$73),0)),"")</f>
        <v/>
      </c>
      <c r="HN8" s="244" t="str">
        <f t="array" ref="HN8">IFERROR(INDEX([1]!Sanaudos[Saskaita],MATCH(1,('[1]3.4'!$AM8=[1]!Sanaudos[Kodas])*('[1]3.4'!HN$7='[1]2.SAN'!$M$4:$M$73),0)),"")</f>
        <v/>
      </c>
      <c r="HO8" s="244" t="str">
        <f t="array" ref="HO8">IFERROR(INDEX([1]!Sanaudos[Saskaita],MATCH(1,('[1]3.4'!$AM8=[1]!Sanaudos[Kodas])*('[1]3.4'!HO$7='[1]2.SAN'!$M$4:$M$73),0)),"")</f>
        <v/>
      </c>
      <c r="HP8" s="244" t="str">
        <f t="array" ref="HP8">IFERROR(INDEX([1]!Sanaudos[Saskaita],MATCH(1,('[1]3.4'!$AM8=[1]!Sanaudos[Kodas])*('[1]3.4'!HP$7='[1]2.SAN'!$M$4:$M$73),0)),"")</f>
        <v/>
      </c>
      <c r="HQ8" s="244" t="str">
        <f t="array" ref="HQ8">IFERROR(INDEX([1]!Sanaudos[Saskaita],MATCH(1,('[1]3.4'!$AM8=[1]!Sanaudos[Kodas])*('[1]3.4'!HQ$7='[1]2.SAN'!$M$4:$M$73),0)),"")</f>
        <v/>
      </c>
      <c r="HR8" s="244" t="str">
        <f t="array" ref="HR8">IFERROR(INDEX([1]!Sanaudos[Saskaita],MATCH(1,('[1]3.4'!$AM8=[1]!Sanaudos[Kodas])*('[1]3.4'!HR$7='[1]2.SAN'!$M$4:$M$73),0)),"")</f>
        <v/>
      </c>
      <c r="HS8" s="244" t="str">
        <f t="array" ref="HS8">IFERROR(INDEX([1]!Sanaudos[Saskaita],MATCH(1,('[1]3.4'!$AM8=[1]!Sanaudos[Kodas])*('[1]3.4'!HS$7='[1]2.SAN'!$M$4:$M$73),0)),"")</f>
        <v/>
      </c>
      <c r="HT8" s="244" t="str">
        <f t="array" ref="HT8">IFERROR(INDEX([1]!Sanaudos[Saskaita],MATCH(1,('[1]3.4'!$AM8=[1]!Sanaudos[Kodas])*('[1]3.4'!HT$7='[1]2.SAN'!$M$4:$M$73),0)),"")</f>
        <v/>
      </c>
      <c r="HU8" s="244" t="str">
        <f t="array" ref="HU8">IFERROR(INDEX([1]!Sanaudos[Saskaita],MATCH(1,('[1]3.4'!$AM8=[1]!Sanaudos[Kodas])*('[1]3.4'!HU$7='[1]2.SAN'!$M$4:$M$73),0)),"")</f>
        <v/>
      </c>
      <c r="HV8" s="244" t="str">
        <f t="array" ref="HV8">IFERROR(INDEX([1]!Sanaudos[Saskaita],MATCH(1,('[1]3.4'!$AM8=[1]!Sanaudos[Kodas])*('[1]3.4'!HV$7='[1]2.SAN'!$M$4:$M$73),0)),"")</f>
        <v/>
      </c>
      <c r="HW8" s="244" t="str">
        <f t="array" ref="HW8">IFERROR(INDEX([1]!Sanaudos[Saskaita],MATCH(1,('[1]3.4'!$AM8=[1]!Sanaudos[Kodas])*('[1]3.4'!HW$7='[1]2.SAN'!$M$4:$M$73),0)),"")</f>
        <v/>
      </c>
      <c r="HX8" s="244" t="str">
        <f t="array" ref="HX8">IFERROR(INDEX([1]!Sanaudos[Saskaita],MATCH(1,('[1]3.4'!$AM8=[1]!Sanaudos[Kodas])*('[1]3.4'!HX$7='[1]2.SAN'!$M$4:$M$73),0)),"")</f>
        <v/>
      </c>
      <c r="HY8" s="244" t="str">
        <f t="array" ref="HY8">IFERROR(INDEX([1]!Sanaudos[Saskaita],MATCH(1,('[1]3.4'!$AM8=[1]!Sanaudos[Kodas])*('[1]3.4'!HY$7='[1]2.SAN'!$M$4:$M$73),0)),"")</f>
        <v/>
      </c>
      <c r="HZ8" s="244" t="str">
        <f t="array" ref="HZ8">IFERROR(INDEX([1]!Sanaudos[Saskaita],MATCH(1,('[1]3.4'!$AM8=[1]!Sanaudos[Kodas])*('[1]3.4'!HZ$7='[1]2.SAN'!$M$4:$M$73),0)),"")</f>
        <v/>
      </c>
      <c r="IA8" s="244" t="str">
        <f t="array" ref="IA8">IFERROR(INDEX([1]!Sanaudos[Saskaita],MATCH(1,('[1]3.4'!$AM8=[1]!Sanaudos[Kodas])*('[1]3.4'!IA$7='[1]2.SAN'!$M$4:$M$73),0)),"")</f>
        <v/>
      </c>
      <c r="IB8" s="244" t="str">
        <f t="array" ref="IB8">IFERROR(INDEX([1]!Sanaudos[Saskaita],MATCH(1,('[1]3.4'!$AM8=[1]!Sanaudos[Kodas])*('[1]3.4'!IB$7='[1]2.SAN'!$M$4:$M$73),0)),"")</f>
        <v/>
      </c>
      <c r="IC8" s="244" t="str">
        <f t="array" ref="IC8">IFERROR(INDEX([1]!Sanaudos[Saskaita],MATCH(1,('[1]3.4'!$AM8=[1]!Sanaudos[Kodas])*('[1]3.4'!IC$7='[1]2.SAN'!$M$4:$M$73),0)),"")</f>
        <v/>
      </c>
      <c r="ID8" s="244" t="str">
        <f t="array" ref="ID8">IFERROR(INDEX([1]!Sanaudos[Saskaita],MATCH(1,('[1]3.4'!$AM8=[1]!Sanaudos[Kodas])*('[1]3.4'!ID$7='[1]2.SAN'!$M$4:$M$73),0)),"")</f>
        <v/>
      </c>
      <c r="IE8" s="244" t="str">
        <f t="array" ref="IE8">IFERROR(INDEX([1]!Sanaudos[Saskaita],MATCH(1,('[1]3.4'!$AM8=[1]!Sanaudos[Kodas])*('[1]3.4'!IE$7='[1]2.SAN'!$M$4:$M$73),0)),"")</f>
        <v/>
      </c>
      <c r="IF8" s="244" t="str">
        <f t="array" ref="IF8">IFERROR(INDEX([1]!Sanaudos[Saskaita],MATCH(1,('[1]3.4'!$AM8=[1]!Sanaudos[Kodas])*('[1]3.4'!IF$7='[1]2.SAN'!$M$4:$M$73),0)),"")</f>
        <v/>
      </c>
      <c r="IG8" s="244" t="str">
        <f t="array" ref="IG8">IFERROR(INDEX([1]!Sanaudos[Saskaita],MATCH(1,('[1]3.4'!$AM8=[1]!Sanaudos[Kodas])*('[1]3.4'!IG$7='[1]2.SAN'!$M$4:$M$73),0)),"")</f>
        <v/>
      </c>
      <c r="IH8" s="244" t="str">
        <f t="array" ref="IH8">IFERROR(INDEX([1]!Sanaudos[Saskaita],MATCH(1,('[1]3.4'!$AM8=[1]!Sanaudos[Kodas])*('[1]3.4'!IH$7='[1]2.SAN'!$M$4:$M$73),0)),"")</f>
        <v/>
      </c>
      <c r="II8" s="244" t="str">
        <f t="array" ref="II8">IFERROR(INDEX([1]!Sanaudos[Saskaita],MATCH(1,('[1]3.4'!$AM8=[1]!Sanaudos[Kodas])*('[1]3.4'!II$7='[1]2.SAN'!$M$4:$M$73),0)),"")</f>
        <v/>
      </c>
      <c r="IJ8" s="244" t="str">
        <f t="array" ref="IJ8">IFERROR(INDEX([1]!Sanaudos[Saskaita],MATCH(1,('[1]3.4'!$AM8=[1]!Sanaudos[Kodas])*('[1]3.4'!IJ$7='[1]2.SAN'!$M$4:$M$73),0)),"")</f>
        <v/>
      </c>
      <c r="IK8" s="244" t="str">
        <f t="array" ref="IK8">IFERROR(INDEX([1]!Sanaudos[Saskaita],MATCH(1,('[1]3.4'!$AM8=[1]!Sanaudos[Kodas])*('[1]3.4'!IK$7='[1]2.SAN'!$M$4:$M$73),0)),"")</f>
        <v/>
      </c>
    </row>
    <row r="9" spans="2:253" ht="12.2" customHeight="1" x14ac:dyDescent="0.2">
      <c r="B9" s="552"/>
      <c r="C9" s="245" t="s">
        <v>813</v>
      </c>
      <c r="D9" s="246" t="s">
        <v>815</v>
      </c>
      <c r="E9" s="247" t="str">
        <f t="shared" ref="E9:E72" si="2">AT9&amp;" "&amp;AU9&amp;" "&amp;AV9&amp;" "&amp;AW9&amp;" "&amp;AX9&amp;" "&amp;AY9&amp;" "&amp;AZ9&amp;" "&amp;BA9&amp;" "&amp;BB9&amp;" "&amp;BC9&amp;" "&amp;BD9&amp;" "&amp;BE9&amp;" "&amp;BF9&amp;" "&amp;BG9&amp;" "&amp;BH9&amp;" "&amp;BI9&amp;" "&amp;BJ9&amp;" "&amp;BK9&amp;" "&amp;BL9&amp;" "&amp;BM9&amp;" "&amp;BN9&amp;" "&amp;BO9&amp;" "&amp;BP9&amp;" "&amp;BQ9&amp;" "&amp;BR9&amp;" "&amp;BS9&amp;" "&amp;BT9&amp;" "&amp;BU9&amp;" "&amp;BV9&amp;" "&amp;BW9&amp;" "&amp;BX9&amp;" "&amp;BY9&amp;" "&amp;BZ9&amp;" "&amp;CA9&amp;" "&amp;CB9&amp;" "&amp;CC9&amp;" "&amp;CD9</f>
        <v xml:space="preserve">                                    </v>
      </c>
      <c r="F9" s="248" t="e">
        <f>+SUMIFS([1]!Sanaudos[Suma],[1]!Sanaudos[Kodas],AM9,[1]!Sanaudos[PASK],TRUE)</f>
        <v>#REF!</v>
      </c>
      <c r="G9" s="248" t="e">
        <f>-SUMIFS([1]!Sanaudos[Suma],[1]!Sanaudos[Kodas],$AM9,[1]!Sanaudos[Pagal DK RAS],700)</f>
        <v>#REF!</v>
      </c>
      <c r="H9" s="248" t="e">
        <f>+SUMIFS('[1]5.turtas'!$D$1:$AN$1,'[1]5.turtas'!$D$4:$AN$4,$AM9)</f>
        <v>#VALUE!</v>
      </c>
      <c r="I9" s="248" t="e">
        <f>-SUMIFS([1]!Sanaudos[Suma],[1]!Sanaudos[Kodas],$AM9,[1]!Sanaudos[Pagal DK RAS],901)-SUMIFS([1]!Sanaudos[Suma],[1]!Sanaudos[Kodas],$AM9,[1]!Sanaudos[Pagal DK RAS],902)-SUMIFS([1]!Sanaudos[Suma],[1]!Sanaudos[Kodas],$AM9,[1]!Sanaudos[Pagal DK RAS],905)</f>
        <v>#REF!</v>
      </c>
      <c r="J9" s="248" t="e">
        <f>+SUMIFS([1]!DU[DU],[1]!DU[Kodas],$AM9)+SUMIFS([1]!DU[Sodra],[1]!DU[Kodas],$AM9)+SUMIFS([1]!DU[Išeitinės išmokos, kompensacijos],[1]!DU[Kodas],$AM9)</f>
        <v>#REF!</v>
      </c>
      <c r="K9" s="248" t="e">
        <f>+SUMIFS([1]!Sanaudos_kor[Suma],[1]!Sanaudos_kor[Kodas],$AM9,[1]!Sanaudos_kor[PASK],TRUE,[1]!Sanaudos_kor[KOR_nr],K$1)</f>
        <v>#REF!</v>
      </c>
      <c r="L9" s="248" t="e">
        <f>+SUMIFS([1]!Sanaudos_kor[Suma],[1]!Sanaudos_kor[Kodas],$AM9,[1]!Sanaudos_kor[PASK],TRUE,[1]!Sanaudos_kor[KOR_nr],L$1)</f>
        <v>#REF!</v>
      </c>
      <c r="M9" s="248" t="e">
        <f>+SUMIFS([1]!Sanaudos_kor[Suma],[1]!Sanaudos_kor[Kodas],$AM9,[1]!Sanaudos_kor[PASK],TRUE,[1]!Sanaudos_kor[KOR_nr],M$1)</f>
        <v>#REF!</v>
      </c>
      <c r="N9" s="248" t="e">
        <f>+SUMIFS([1]!Sanaudos_kor[Suma],[1]!Sanaudos_kor[Kodas],$AM9,[1]!Sanaudos_kor[PASK],TRUE,[1]!Sanaudos_kor[KOR_nr],N$1)</f>
        <v>#REF!</v>
      </c>
      <c r="O9" s="248" t="e">
        <f>+SUMIFS([1]!Sanaudos_kor[Suma],[1]!Sanaudos_kor[Kodas],$AM9,[1]!Sanaudos_kor[PASK],TRUE,[1]!Sanaudos_kor[KOR_nr],O$1)</f>
        <v>#REF!</v>
      </c>
      <c r="P9" s="248" t="e">
        <f>+SUMIFS([1]!Sanaudos_kor[Suma],[1]!Sanaudos_kor[Kodas],$AM9,[1]!Sanaudos_kor[PASK],TRUE,[1]!Sanaudos_kor[KOR_nr],P$1)</f>
        <v>#REF!</v>
      </c>
      <c r="Q9" s="248" t="e">
        <f>+SUMIFS([1]!Sanaudos_kor[Suma],[1]!Sanaudos_kor[Kodas],$AM9,[1]!Sanaudos_kor[PASK],TRUE,[1]!Sanaudos_kor[KOR_nr],Q$1)</f>
        <v>#REF!</v>
      </c>
      <c r="R9" s="248" t="e">
        <f>+SUMIFS([1]!Sanaudos_kor[Suma],[1]!Sanaudos_kor[Kodas],$AM9,[1]!Sanaudos_kor[PASK],TRUE,[1]!Sanaudos_kor[KOR_nr],R$1)</f>
        <v>#REF!</v>
      </c>
      <c r="S9" s="248" t="e">
        <f>+SUMIFS([1]!Sanaudos_kor[Suma],[1]!Sanaudos_kor[Kodas],$AM9,[1]!Sanaudos_kor[PASK],TRUE,[1]!Sanaudos_kor[KOR_nr],S$1)</f>
        <v>#REF!</v>
      </c>
      <c r="T9" s="248" t="e">
        <f>+SUMIFS([1]!Sanaudos_kor[Suma],[1]!Sanaudos_kor[Kodas],$AM9,[1]!Sanaudos_kor[PASK],TRUE,[1]!Sanaudos_kor[KOR_nr],T$1)</f>
        <v>#REF!</v>
      </c>
      <c r="U9" s="248" t="e">
        <f>+SUMIFS([1]!Sanaudos_kor[Suma],[1]!Sanaudos_kor[Kodas],$AM9,[1]!Sanaudos_kor[PASK],TRUE,[1]!Sanaudos_kor[KOR_nr],U$1)</f>
        <v>#REF!</v>
      </c>
      <c r="V9" s="248" t="e">
        <f>+SUMIFS([1]!Sanaudos_kor[Suma],[1]!Sanaudos_kor[Kodas],$AM9,[1]!Sanaudos_kor[PASK],TRUE,[1]!Sanaudos_kor[KOR_nr],V$1)</f>
        <v>#REF!</v>
      </c>
      <c r="W9" s="248" t="e">
        <f>+SUMIFS([1]!Sanaudos_kor[Suma],[1]!Sanaudos_kor[Kodas],$AM9,[1]!Sanaudos_kor[PASK],TRUE,[1]!Sanaudos_kor[KOR_nr],W$1)</f>
        <v>#REF!</v>
      </c>
      <c r="X9" s="248" t="e">
        <f>+SUMIFS([1]!Sanaudos_kor[Suma],[1]!Sanaudos_kor[Kodas],$AM9,[1]!Sanaudos_kor[PASK],TRUE,[1]!Sanaudos_kor[KOR_nr],X$1)</f>
        <v>#REF!</v>
      </c>
      <c r="Y9" s="248" t="e">
        <f>+SUMIFS([1]!Sanaudos_kor[Suma],[1]!Sanaudos_kor[Kodas],$AM9,[1]!Sanaudos_kor[PASK],TRUE,[1]!Sanaudos_kor[KOR_nr],Y$1)</f>
        <v>#REF!</v>
      </c>
      <c r="Z9" s="248" t="e">
        <f>+SUMIFS([1]!Sanaudos_kor[Suma],[1]!Sanaudos_kor[Kodas],$AM9,[1]!Sanaudos_kor[PASK],TRUE,[1]!Sanaudos_kor[KOR_nr],Z$1)</f>
        <v>#REF!</v>
      </c>
      <c r="AA9" s="248" t="e">
        <f>+SUMIFS([1]!Sanaudos_kor[Suma],[1]!Sanaudos_kor[Kodas],$AM9,[1]!Sanaudos_kor[PASK],TRUE,[1]!Sanaudos_kor[KOR_nr],AA$1)</f>
        <v>#REF!</v>
      </c>
      <c r="AB9" s="248" t="e">
        <f>+SUMIFS([1]!Sanaudos_kor[Suma],[1]!Sanaudos_kor[Kodas],$AM9,[1]!Sanaudos_kor[PASK],TRUE,[1]!Sanaudos_kor[KOR_nr],AB$1)</f>
        <v>#REF!</v>
      </c>
      <c r="AC9" s="248" t="e">
        <f>+SUMIFS([1]!Sanaudos_kor[Suma],[1]!Sanaudos_kor[Kodas],$AM9,[1]!Sanaudos_kor[PASK],TRUE,[1]!Sanaudos_kor[KOR_nr],AC$1)</f>
        <v>#REF!</v>
      </c>
      <c r="AD9" s="248" t="e">
        <f>+SUMIFS([1]!Sanaudos_kor[Suma],[1]!Sanaudos_kor[Kodas],$AM9,[1]!Sanaudos_kor[PASK],TRUE,[1]!Sanaudos_kor[KOR_nr],AD$1)</f>
        <v>#REF!</v>
      </c>
      <c r="AE9" s="248" t="e">
        <f>+SUMIFS([1]!Sanaudos_kor[Suma],[1]!Sanaudos_kor[Kodas],$AM9,[1]!Sanaudos_kor[PASK],TRUE,[1]!Sanaudos_kor[KOR_nr],AE$1)</f>
        <v>#REF!</v>
      </c>
      <c r="AF9" s="248" t="e">
        <f>+SUMIFS([1]!Sanaudos_kor[Suma],[1]!Sanaudos_kor[Kodas],$AM9,[1]!Sanaudos_kor[PASK],TRUE,[1]!Sanaudos_kor[KOR_nr],AF$1)</f>
        <v>#REF!</v>
      </c>
      <c r="AG9" s="248" t="e">
        <f t="shared" si="0"/>
        <v>#REF!</v>
      </c>
      <c r="AH9" s="566"/>
      <c r="AJ9" s="162" t="s">
        <v>402</v>
      </c>
      <c r="AK9" s="163" t="s">
        <v>432</v>
      </c>
      <c r="AM9" s="249" t="str">
        <f>+'[1]1.vardai'!D63</f>
        <v>TS_1GAM-KOG</v>
      </c>
      <c r="AN9" s="250" t="e">
        <f>+SUMIFS('[1]6'!$Y$161:$BL$161,'[1]6'!$Y$2:$BL$2,$AM9)</f>
        <v>#VALUE!</v>
      </c>
      <c r="AO9" s="250" t="e">
        <f t="shared" ref="AO9:AO27" si="3">+AG9-AN9</f>
        <v>#REF!</v>
      </c>
      <c r="AQ9" s="250" t="e">
        <f>+SUMIFS('[1]3.4'!$F$133:$F$202,'[1]3.4'!$D$133:$D$202,$AM9,'[1]3.4'!$E$133:$E$202,"")</f>
        <v>#VALUE!</v>
      </c>
      <c r="AR9" s="250" t="e">
        <f t="shared" si="1"/>
        <v>#VALUE!</v>
      </c>
      <c r="AT9" s="244" t="str">
        <f t="array" ref="AT9">IFERROR(INDEX([1]!Sanaudos[Saskaita],MATCH(1,('[1]3.4'!$AM9=[1]!Sanaudos[Kodas])*('[1]3.4'!AT$7='[1]2.SAN'!$M$4:$M$73),0)),"")</f>
        <v/>
      </c>
      <c r="AU9" s="244" t="str">
        <f t="array" ref="AU9">IFERROR(INDEX([1]!Sanaudos[Saskaita],MATCH(1,('[1]3.4'!$AM9=[1]!Sanaudos[Kodas])*('[1]3.4'!AU$7='[1]2.SAN'!$M$4:$M$73),0)),"")</f>
        <v/>
      </c>
      <c r="AV9" s="244" t="str">
        <f t="array" ref="AV9">IFERROR(INDEX([1]!Sanaudos[Saskaita],MATCH(1,('[1]3.4'!$AM9=[1]!Sanaudos[Kodas])*('[1]3.4'!AV$7='[1]2.SAN'!$M$4:$M$73),0)),"")</f>
        <v/>
      </c>
      <c r="AW9" s="244" t="str">
        <f t="array" ref="AW9">IFERROR(INDEX([1]!Sanaudos[Saskaita],MATCH(1,('[1]3.4'!$AM9=[1]!Sanaudos[Kodas])*('[1]3.4'!AW$7='[1]2.SAN'!$M$4:$M$73),0)),"")</f>
        <v/>
      </c>
      <c r="AX9" s="244" t="str">
        <f t="array" ref="AX9">IFERROR(INDEX([1]!Sanaudos[Saskaita],MATCH(1,('[1]3.4'!$AM9=[1]!Sanaudos[Kodas])*('[1]3.4'!AX$7='[1]2.SAN'!$M$4:$M$73),0)),"")</f>
        <v/>
      </c>
      <c r="AY9" s="244" t="str">
        <f t="array" ref="AY9">IFERROR(INDEX([1]!Sanaudos[Saskaita],MATCH(1,('[1]3.4'!$AM9=[1]!Sanaudos[Kodas])*('[1]3.4'!AY$7='[1]2.SAN'!$M$4:$M$73),0)),"")</f>
        <v/>
      </c>
      <c r="AZ9" s="244" t="str">
        <f t="array" ref="AZ9">IFERROR(INDEX([1]!Sanaudos[Saskaita],MATCH(1,('[1]3.4'!$AM9=[1]!Sanaudos[Kodas])*('[1]3.4'!AZ$7='[1]2.SAN'!$M$4:$M$73),0)),"")</f>
        <v/>
      </c>
      <c r="BA9" s="244" t="str">
        <f t="array" ref="BA9">IFERROR(INDEX([1]!Sanaudos[Saskaita],MATCH(1,('[1]3.4'!$AM9=[1]!Sanaudos[Kodas])*('[1]3.4'!BA$7='[1]2.SAN'!$M$4:$M$73),0)),"")</f>
        <v/>
      </c>
      <c r="BB9" s="244" t="str">
        <f t="array" ref="BB9">IFERROR(INDEX([1]!Sanaudos[Saskaita],MATCH(1,('[1]3.4'!$AM9=[1]!Sanaudos[Kodas])*('[1]3.4'!BB$7='[1]2.SAN'!$M$4:$M$73),0)),"")</f>
        <v/>
      </c>
      <c r="BC9" s="244" t="str">
        <f t="array" ref="BC9">IFERROR(INDEX([1]!Sanaudos[Saskaita],MATCH(1,('[1]3.4'!$AM9=[1]!Sanaudos[Kodas])*('[1]3.4'!BC$7='[1]2.SAN'!$M$4:$M$73),0)),"")</f>
        <v/>
      </c>
      <c r="BD9" s="244" t="str">
        <f t="array" ref="BD9">IFERROR(INDEX([1]!Sanaudos[Saskaita],MATCH(1,('[1]3.4'!$AM9=[1]!Sanaudos[Kodas])*('[1]3.4'!BD$7='[1]2.SAN'!$M$4:$M$73),0)),"")</f>
        <v/>
      </c>
      <c r="BE9" s="244" t="str">
        <f t="array" ref="BE9">IFERROR(INDEX([1]!Sanaudos[Saskaita],MATCH(1,('[1]3.4'!$AM9=[1]!Sanaudos[Kodas])*('[1]3.4'!BE$7='[1]2.SAN'!$M$4:$M$73),0)),"")</f>
        <v/>
      </c>
      <c r="BF9" s="244" t="str">
        <f t="array" ref="BF9">IFERROR(INDEX([1]!Sanaudos[Saskaita],MATCH(1,('[1]3.4'!$AM9=[1]!Sanaudos[Kodas])*('[1]3.4'!BF$7='[1]2.SAN'!$M$4:$M$73),0)),"")</f>
        <v/>
      </c>
      <c r="BG9" s="244" t="str">
        <f t="array" ref="BG9">IFERROR(INDEX([1]!Sanaudos[Saskaita],MATCH(1,('[1]3.4'!$AM9=[1]!Sanaudos[Kodas])*('[1]3.4'!BG$7='[1]2.SAN'!$M$4:$M$73),0)),"")</f>
        <v/>
      </c>
      <c r="BH9" s="244" t="str">
        <f t="array" ref="BH9">IFERROR(INDEX([1]!Sanaudos[Saskaita],MATCH(1,('[1]3.4'!$AM9=[1]!Sanaudos[Kodas])*('[1]3.4'!BH$7='[1]2.SAN'!$M$4:$M$73),0)),"")</f>
        <v/>
      </c>
      <c r="BI9" s="244" t="str">
        <f t="array" ref="BI9">IFERROR(INDEX([1]!Sanaudos[Saskaita],MATCH(1,('[1]3.4'!$AM9=[1]!Sanaudos[Kodas])*('[1]3.4'!BI$7='[1]2.SAN'!$M$4:$M$73),0)),"")</f>
        <v/>
      </c>
      <c r="BJ9" s="244" t="str">
        <f t="array" ref="BJ9">IFERROR(INDEX([1]!Sanaudos[Saskaita],MATCH(1,('[1]3.4'!$AM9=[1]!Sanaudos[Kodas])*('[1]3.4'!BJ$7='[1]2.SAN'!$M$4:$M$73),0)),"")</f>
        <v/>
      </c>
      <c r="BK9" s="244" t="str">
        <f t="array" ref="BK9">IFERROR(INDEX([1]!Sanaudos[Saskaita],MATCH(1,('[1]3.4'!$AM9=[1]!Sanaudos[Kodas])*('[1]3.4'!BK$7='[1]2.SAN'!$M$4:$M$73),0)),"")</f>
        <v/>
      </c>
      <c r="BL9" s="244" t="str">
        <f t="array" ref="BL9">IFERROR(INDEX([1]!Sanaudos[Saskaita],MATCH(1,('[1]3.4'!$AM9=[1]!Sanaudos[Kodas])*('[1]3.4'!BL$7='[1]2.SAN'!$M$4:$M$73),0)),"")</f>
        <v/>
      </c>
      <c r="BM9" s="244" t="str">
        <f t="array" ref="BM9">IFERROR(INDEX([1]!Sanaudos[Saskaita],MATCH(1,('[1]3.4'!$AM9=[1]!Sanaudos[Kodas])*('[1]3.4'!BM$7='[1]2.SAN'!$M$4:$M$73),0)),"")</f>
        <v/>
      </c>
      <c r="BN9" s="244" t="str">
        <f t="array" ref="BN9">IFERROR(INDEX([1]!Sanaudos[Saskaita],MATCH(1,('[1]3.4'!$AM9=[1]!Sanaudos[Kodas])*('[1]3.4'!BN$7='[1]2.SAN'!$M$4:$M$73),0)),"")</f>
        <v/>
      </c>
      <c r="BO9" s="244" t="str">
        <f t="array" ref="BO9">IFERROR(INDEX([1]!Sanaudos[Saskaita],MATCH(1,('[1]3.4'!$AM9=[1]!Sanaudos[Kodas])*('[1]3.4'!BO$7='[1]2.SAN'!$M$4:$M$73),0)),"")</f>
        <v/>
      </c>
      <c r="BP9" s="244" t="str">
        <f t="array" ref="BP9">IFERROR(INDEX([1]!Sanaudos[Saskaita],MATCH(1,('[1]3.4'!$AM9=[1]!Sanaudos[Kodas])*('[1]3.4'!BP$7='[1]2.SAN'!$M$4:$M$73),0)),"")</f>
        <v/>
      </c>
      <c r="BQ9" s="244" t="str">
        <f t="array" ref="BQ9">IFERROR(INDEX([1]!Sanaudos[Saskaita],MATCH(1,('[1]3.4'!$AM9=[1]!Sanaudos[Kodas])*('[1]3.4'!BQ$7='[1]2.SAN'!$M$4:$M$73),0)),"")</f>
        <v/>
      </c>
      <c r="BR9" s="244" t="str">
        <f t="array" ref="BR9">IFERROR(INDEX([1]!Sanaudos[Saskaita],MATCH(1,('[1]3.4'!$AM9=[1]!Sanaudos[Kodas])*('[1]3.4'!BR$7='[1]2.SAN'!$M$4:$M$73),0)),"")</f>
        <v/>
      </c>
      <c r="BS9" s="244" t="str">
        <f t="array" ref="BS9">IFERROR(INDEX([1]!Sanaudos[Saskaita],MATCH(1,('[1]3.4'!$AM9=[1]!Sanaudos[Kodas])*('[1]3.4'!BS$7='[1]2.SAN'!$M$4:$M$73),0)),"")</f>
        <v/>
      </c>
      <c r="BT9" s="244" t="str">
        <f t="array" ref="BT9">IFERROR(INDEX([1]!Sanaudos[Saskaita],MATCH(1,('[1]3.4'!$AM9=[1]!Sanaudos[Kodas])*('[1]3.4'!BT$7='[1]2.SAN'!$M$4:$M$73),0)),"")</f>
        <v/>
      </c>
      <c r="BU9" s="244" t="str">
        <f t="array" ref="BU9">IFERROR(INDEX([1]!Sanaudos[Saskaita],MATCH(1,('[1]3.4'!$AM9=[1]!Sanaudos[Kodas])*('[1]3.4'!BU$7='[1]2.SAN'!$M$4:$M$73),0)),"")</f>
        <v/>
      </c>
      <c r="BV9" s="244" t="str">
        <f t="array" ref="BV9">IFERROR(INDEX([1]!Sanaudos[Saskaita],MATCH(1,('[1]3.4'!$AM9=[1]!Sanaudos[Kodas])*('[1]3.4'!BV$7='[1]2.SAN'!$M$4:$M$73),0)),"")</f>
        <v/>
      </c>
      <c r="BW9" s="244" t="str">
        <f t="array" ref="BW9">IFERROR(INDEX([1]!Sanaudos[Saskaita],MATCH(1,('[1]3.4'!$AM9=[1]!Sanaudos[Kodas])*('[1]3.4'!BW$7='[1]2.SAN'!$M$4:$M$73),0)),"")</f>
        <v/>
      </c>
      <c r="BX9" s="244" t="str">
        <f t="array" ref="BX9">IFERROR(INDEX([1]!Sanaudos[Saskaita],MATCH(1,('[1]3.4'!$AM9=[1]!Sanaudos[Kodas])*('[1]3.4'!BX$7='[1]2.SAN'!$M$4:$M$73),0)),"")</f>
        <v/>
      </c>
      <c r="BY9" s="244" t="str">
        <f t="array" ref="BY9">IFERROR(INDEX([1]!Sanaudos[Saskaita],MATCH(1,('[1]3.4'!$AM9=[1]!Sanaudos[Kodas])*('[1]3.4'!BY$7='[1]2.SAN'!$M$4:$M$73),0)),"")</f>
        <v/>
      </c>
      <c r="BZ9" s="244" t="str">
        <f t="array" ref="BZ9">IFERROR(INDEX([1]!Sanaudos[Saskaita],MATCH(1,('[1]3.4'!$AM9=[1]!Sanaudos[Kodas])*('[1]3.4'!BZ$7='[1]2.SAN'!$M$4:$M$73),0)),"")</f>
        <v/>
      </c>
      <c r="CA9" s="244" t="str">
        <f t="array" ref="CA9">IFERROR(INDEX([1]!Sanaudos[Saskaita],MATCH(1,('[1]3.4'!$AM9=[1]!Sanaudos[Kodas])*('[1]3.4'!CA$7='[1]2.SAN'!$M$4:$M$73),0)),"")</f>
        <v/>
      </c>
      <c r="CB9" s="244" t="str">
        <f t="array" ref="CB9">IFERROR(INDEX([1]!Sanaudos[Saskaita],MATCH(1,('[1]3.4'!$AM9=[1]!Sanaudos[Kodas])*('[1]3.4'!CB$7='[1]2.SAN'!$M$4:$M$73),0)),"")</f>
        <v/>
      </c>
      <c r="CC9" s="244" t="str">
        <f t="array" ref="CC9">IFERROR(INDEX([1]!Sanaudos[Saskaita],MATCH(1,('[1]3.4'!$AM9=[1]!Sanaudos[Kodas])*('[1]3.4'!CC$7='[1]2.SAN'!$M$4:$M$73),0)),"")</f>
        <v/>
      </c>
      <c r="CD9" s="244" t="str">
        <f t="array" ref="CD9">IFERROR(INDEX([1]!Sanaudos[Saskaita],MATCH(1,('[1]3.4'!$AM9=[1]!Sanaudos[Kodas])*('[1]3.4'!CD$7='[1]2.SAN'!$M$4:$M$73),0)),"")</f>
        <v/>
      </c>
      <c r="CE9" s="244" t="str">
        <f t="array" ref="CE9">IFERROR(INDEX([1]!Sanaudos[Saskaita],MATCH(1,('[1]3.4'!$AM9=[1]!Sanaudos[Kodas])*('[1]3.4'!CE$7='[1]2.SAN'!$M$4:$M$73),0)),"")</f>
        <v/>
      </c>
      <c r="CF9" s="244" t="str">
        <f t="array" ref="CF9">IFERROR(INDEX([1]!Sanaudos[Saskaita],MATCH(1,('[1]3.4'!$AM9=[1]!Sanaudos[Kodas])*('[1]3.4'!CF$7='[1]2.SAN'!$M$4:$M$73),0)),"")</f>
        <v/>
      </c>
      <c r="CG9" s="244" t="str">
        <f t="array" ref="CG9">IFERROR(INDEX([1]!Sanaudos[Saskaita],MATCH(1,('[1]3.4'!$AM9=[1]!Sanaudos[Kodas])*('[1]3.4'!CG$7='[1]2.SAN'!$M$4:$M$73),0)),"")</f>
        <v/>
      </c>
      <c r="CH9" s="244" t="str">
        <f t="array" ref="CH9">IFERROR(INDEX([1]!Sanaudos[Saskaita],MATCH(1,('[1]3.4'!$AM9=[1]!Sanaudos[Kodas])*('[1]3.4'!CH$7='[1]2.SAN'!$M$4:$M$73),0)),"")</f>
        <v/>
      </c>
      <c r="CI9" s="244" t="str">
        <f t="array" ref="CI9">IFERROR(INDEX([1]!Sanaudos[Saskaita],MATCH(1,('[1]3.4'!$AM9=[1]!Sanaudos[Kodas])*('[1]3.4'!CI$7='[1]2.SAN'!$M$4:$M$73),0)),"")</f>
        <v/>
      </c>
      <c r="CJ9" s="244" t="str">
        <f t="array" ref="CJ9">IFERROR(INDEX([1]!Sanaudos[Saskaita],MATCH(1,('[1]3.4'!$AM9=[1]!Sanaudos[Kodas])*('[1]3.4'!CJ$7='[1]2.SAN'!$M$4:$M$73),0)),"")</f>
        <v/>
      </c>
      <c r="CK9" s="244" t="str">
        <f t="array" ref="CK9">IFERROR(INDEX([1]!Sanaudos[Saskaita],MATCH(1,('[1]3.4'!$AM9=[1]!Sanaudos[Kodas])*('[1]3.4'!CK$7='[1]2.SAN'!$M$4:$M$73),0)),"")</f>
        <v/>
      </c>
      <c r="CL9" s="244" t="str">
        <f t="array" ref="CL9">IFERROR(INDEX([1]!Sanaudos[Saskaita],MATCH(1,('[1]3.4'!$AM9=[1]!Sanaudos[Kodas])*('[1]3.4'!CL$7='[1]2.SAN'!$M$4:$M$73),0)),"")</f>
        <v/>
      </c>
      <c r="CM9" s="244" t="str">
        <f t="array" ref="CM9">IFERROR(INDEX([1]!Sanaudos[Saskaita],MATCH(1,('[1]3.4'!$AM9=[1]!Sanaudos[Kodas])*('[1]3.4'!CM$7='[1]2.SAN'!$M$4:$M$73),0)),"")</f>
        <v/>
      </c>
      <c r="CN9" s="244" t="str">
        <f t="array" ref="CN9">IFERROR(INDEX([1]!Sanaudos[Saskaita],MATCH(1,('[1]3.4'!$AM9=[1]!Sanaudos[Kodas])*('[1]3.4'!CN$7='[1]2.SAN'!$M$4:$M$73),0)),"")</f>
        <v/>
      </c>
      <c r="CO9" s="244" t="str">
        <f t="array" ref="CO9">IFERROR(INDEX([1]!Sanaudos[Saskaita],MATCH(1,('[1]3.4'!$AM9=[1]!Sanaudos[Kodas])*('[1]3.4'!CO$7='[1]2.SAN'!$M$4:$M$73),0)),"")</f>
        <v/>
      </c>
      <c r="CP9" s="244" t="str">
        <f t="array" ref="CP9">IFERROR(INDEX([1]!Sanaudos[Saskaita],MATCH(1,('[1]3.4'!$AM9=[1]!Sanaudos[Kodas])*('[1]3.4'!CP$7='[1]2.SAN'!$M$4:$M$73),0)),"")</f>
        <v/>
      </c>
      <c r="CQ9" s="244" t="str">
        <f t="array" ref="CQ9">IFERROR(INDEX([1]!Sanaudos[Saskaita],MATCH(1,('[1]3.4'!$AM9=[1]!Sanaudos[Kodas])*('[1]3.4'!CQ$7='[1]2.SAN'!$M$4:$M$73),0)),"")</f>
        <v/>
      </c>
      <c r="CR9" s="244" t="str">
        <f t="array" ref="CR9">IFERROR(INDEX([1]!Sanaudos[Saskaita],MATCH(1,('[1]3.4'!$AM9=[1]!Sanaudos[Kodas])*('[1]3.4'!CR$7='[1]2.SAN'!$M$4:$M$73),0)),"")</f>
        <v/>
      </c>
      <c r="CS9" s="244" t="str">
        <f t="array" ref="CS9">IFERROR(INDEX([1]!Sanaudos[Saskaita],MATCH(1,('[1]3.4'!$AM9=[1]!Sanaudos[Kodas])*('[1]3.4'!CS$7='[1]2.SAN'!$M$4:$M$73),0)),"")</f>
        <v/>
      </c>
      <c r="CT9" s="244" t="str">
        <f t="array" ref="CT9">IFERROR(INDEX([1]!Sanaudos[Saskaita],MATCH(1,('[1]3.4'!$AM9=[1]!Sanaudos[Kodas])*('[1]3.4'!CT$7='[1]2.SAN'!$M$4:$M$73),0)),"")</f>
        <v/>
      </c>
      <c r="CU9" s="244" t="str">
        <f t="array" ref="CU9">IFERROR(INDEX([1]!Sanaudos[Saskaita],MATCH(1,('[1]3.4'!$AM9=[1]!Sanaudos[Kodas])*('[1]3.4'!CU$7='[1]2.SAN'!$M$4:$M$73),0)),"")</f>
        <v/>
      </c>
      <c r="CV9" s="244" t="str">
        <f t="array" ref="CV9">IFERROR(INDEX([1]!Sanaudos[Saskaita],MATCH(1,('[1]3.4'!$AM9=[1]!Sanaudos[Kodas])*('[1]3.4'!CV$7='[1]2.SAN'!$M$4:$M$73),0)),"")</f>
        <v/>
      </c>
      <c r="CW9" s="244" t="str">
        <f t="array" ref="CW9">IFERROR(INDEX([1]!Sanaudos[Saskaita],MATCH(1,('[1]3.4'!$AM9=[1]!Sanaudos[Kodas])*('[1]3.4'!CW$7='[1]2.SAN'!$M$4:$M$73),0)),"")</f>
        <v/>
      </c>
      <c r="CX9" s="244" t="str">
        <f t="array" ref="CX9">IFERROR(INDEX([1]!Sanaudos[Saskaita],MATCH(1,('[1]3.4'!$AM9=[1]!Sanaudos[Kodas])*('[1]3.4'!CX$7='[1]2.SAN'!$M$4:$M$73),0)),"")</f>
        <v/>
      </c>
      <c r="CY9" s="244" t="str">
        <f t="array" ref="CY9">IFERROR(INDEX([1]!Sanaudos[Saskaita],MATCH(1,('[1]3.4'!$AM9=[1]!Sanaudos[Kodas])*('[1]3.4'!CY$7='[1]2.SAN'!$M$4:$M$73),0)),"")</f>
        <v/>
      </c>
      <c r="CZ9" s="244" t="str">
        <f t="array" ref="CZ9">IFERROR(INDEX([1]!Sanaudos[Saskaita],MATCH(1,('[1]3.4'!$AM9=[1]!Sanaudos[Kodas])*('[1]3.4'!CZ$7='[1]2.SAN'!$M$4:$M$73),0)),"")</f>
        <v/>
      </c>
      <c r="DA9" s="244" t="str">
        <f t="array" ref="DA9">IFERROR(INDEX([1]!Sanaudos[Saskaita],MATCH(1,('[1]3.4'!$AM9=[1]!Sanaudos[Kodas])*('[1]3.4'!DA$7='[1]2.SAN'!$M$4:$M$73),0)),"")</f>
        <v/>
      </c>
      <c r="DB9" s="244" t="str">
        <f t="array" ref="DB9">IFERROR(INDEX([1]!Sanaudos[Saskaita],MATCH(1,('[1]3.4'!$AM9=[1]!Sanaudos[Kodas])*('[1]3.4'!DB$7='[1]2.SAN'!$M$4:$M$73),0)),"")</f>
        <v/>
      </c>
      <c r="DC9" s="244" t="str">
        <f t="array" ref="DC9">IFERROR(INDEX([1]!Sanaudos[Saskaita],MATCH(1,('[1]3.4'!$AM9=[1]!Sanaudos[Kodas])*('[1]3.4'!DC$7='[1]2.SAN'!$M$4:$M$73),0)),"")</f>
        <v/>
      </c>
      <c r="DD9" s="244" t="str">
        <f t="array" ref="DD9">IFERROR(INDEX([1]!Sanaudos[Saskaita],MATCH(1,('[1]3.4'!$AM9=[1]!Sanaudos[Kodas])*('[1]3.4'!DD$7='[1]2.SAN'!$M$4:$M$73),0)),"")</f>
        <v/>
      </c>
      <c r="DE9" s="244" t="str">
        <f t="array" ref="DE9">IFERROR(INDEX([1]!Sanaudos[Saskaita],MATCH(1,('[1]3.4'!$AM9=[1]!Sanaudos[Kodas])*('[1]3.4'!DE$7='[1]2.SAN'!$M$4:$M$73),0)),"")</f>
        <v/>
      </c>
      <c r="DF9" s="244" t="str">
        <f t="array" ref="DF9">IFERROR(INDEX([1]!Sanaudos[Saskaita],MATCH(1,('[1]3.4'!$AM9=[1]!Sanaudos[Kodas])*('[1]3.4'!DF$7='[1]2.SAN'!$M$4:$M$73),0)),"")</f>
        <v/>
      </c>
      <c r="DG9" s="244" t="str">
        <f t="array" ref="DG9">IFERROR(INDEX([1]!Sanaudos[Saskaita],MATCH(1,('[1]3.4'!$AM9=[1]!Sanaudos[Kodas])*('[1]3.4'!DG$7='[1]2.SAN'!$M$4:$M$73),0)),"")</f>
        <v/>
      </c>
      <c r="DH9" s="244" t="str">
        <f t="array" ref="DH9">IFERROR(INDEX([1]!Sanaudos[Saskaita],MATCH(1,('[1]3.4'!$AM9=[1]!Sanaudos[Kodas])*('[1]3.4'!DH$7='[1]2.SAN'!$M$4:$M$73),0)),"")</f>
        <v/>
      </c>
      <c r="DI9" s="244" t="str">
        <f t="array" ref="DI9">IFERROR(INDEX([1]!Sanaudos[Saskaita],MATCH(1,('[1]3.4'!$AM9=[1]!Sanaudos[Kodas])*('[1]3.4'!DI$7='[1]2.SAN'!$M$4:$M$73),0)),"")</f>
        <v/>
      </c>
      <c r="DJ9" s="244" t="str">
        <f t="array" ref="DJ9">IFERROR(INDEX([1]!Sanaudos[Saskaita],MATCH(1,('[1]3.4'!$AM9=[1]!Sanaudos[Kodas])*('[1]3.4'!DJ$7='[1]2.SAN'!$M$4:$M$73),0)),"")</f>
        <v/>
      </c>
      <c r="DK9" s="244" t="str">
        <f t="array" ref="DK9">IFERROR(INDEX([1]!Sanaudos[Saskaita],MATCH(1,('[1]3.4'!$AM9=[1]!Sanaudos[Kodas])*('[1]3.4'!DK$7='[1]2.SAN'!$M$4:$M$73),0)),"")</f>
        <v/>
      </c>
      <c r="DL9" s="244" t="str">
        <f t="array" ref="DL9">IFERROR(INDEX([1]!Sanaudos[Saskaita],MATCH(1,('[1]3.4'!$AM9=[1]!Sanaudos[Kodas])*('[1]3.4'!DL$7='[1]2.SAN'!$M$4:$M$73),0)),"")</f>
        <v/>
      </c>
      <c r="DM9" s="244" t="str">
        <f t="array" ref="DM9">IFERROR(INDEX([1]!Sanaudos[Saskaita],MATCH(1,('[1]3.4'!$AM9=[1]!Sanaudos[Kodas])*('[1]3.4'!DM$7='[1]2.SAN'!$M$4:$M$73),0)),"")</f>
        <v/>
      </c>
      <c r="DN9" s="244" t="str">
        <f t="array" ref="DN9">IFERROR(INDEX([1]!Sanaudos[Saskaita],MATCH(1,('[1]3.4'!$AM9=[1]!Sanaudos[Kodas])*('[1]3.4'!DN$7='[1]2.SAN'!$M$4:$M$73),0)),"")</f>
        <v/>
      </c>
      <c r="DO9" s="244" t="str">
        <f t="array" ref="DO9">IFERROR(INDEX([1]!Sanaudos[Saskaita],MATCH(1,('[1]3.4'!$AM9=[1]!Sanaudos[Kodas])*('[1]3.4'!DO$7='[1]2.SAN'!$M$4:$M$73),0)),"")</f>
        <v/>
      </c>
      <c r="DP9" s="244" t="str">
        <f t="array" ref="DP9">IFERROR(INDEX([1]!Sanaudos[Saskaita],MATCH(1,('[1]3.4'!$AM9=[1]!Sanaudos[Kodas])*('[1]3.4'!DP$7='[1]2.SAN'!$M$4:$M$73),0)),"")</f>
        <v/>
      </c>
      <c r="DQ9" s="244" t="str">
        <f t="array" ref="DQ9">IFERROR(INDEX([1]!Sanaudos[Saskaita],MATCH(1,('[1]3.4'!$AM9=[1]!Sanaudos[Kodas])*('[1]3.4'!DQ$7='[1]2.SAN'!$M$4:$M$73),0)),"")</f>
        <v/>
      </c>
      <c r="DR9" s="244" t="str">
        <f t="array" ref="DR9">IFERROR(INDEX([1]!Sanaudos[Saskaita],MATCH(1,('[1]3.4'!$AM9=[1]!Sanaudos[Kodas])*('[1]3.4'!DR$7='[1]2.SAN'!$M$4:$M$73),0)),"")</f>
        <v/>
      </c>
      <c r="DS9" s="244" t="str">
        <f t="array" ref="DS9">IFERROR(INDEX([1]!Sanaudos[Saskaita],MATCH(1,('[1]3.4'!$AM9=[1]!Sanaudos[Kodas])*('[1]3.4'!DS$7='[1]2.SAN'!$M$4:$M$73),0)),"")</f>
        <v/>
      </c>
      <c r="DT9" s="244" t="str">
        <f t="array" ref="DT9">IFERROR(INDEX([1]!Sanaudos[Saskaita],MATCH(1,('[1]3.4'!$AM9=[1]!Sanaudos[Kodas])*('[1]3.4'!DT$7='[1]2.SAN'!$M$4:$M$73),0)),"")</f>
        <v/>
      </c>
      <c r="DU9" s="244" t="str">
        <f t="array" ref="DU9">IFERROR(INDEX([1]!Sanaudos[Saskaita],MATCH(1,('[1]3.4'!$AM9=[1]!Sanaudos[Kodas])*('[1]3.4'!DU$7='[1]2.SAN'!$M$4:$M$73),0)),"")</f>
        <v/>
      </c>
      <c r="DV9" s="244" t="str">
        <f t="array" ref="DV9">IFERROR(INDEX([1]!Sanaudos[Saskaita],MATCH(1,('[1]3.4'!$AM9=[1]!Sanaudos[Kodas])*('[1]3.4'!DV$7='[1]2.SAN'!$M$4:$M$73),0)),"")</f>
        <v/>
      </c>
      <c r="DW9" s="244" t="str">
        <f t="array" ref="DW9">IFERROR(INDEX([1]!Sanaudos[Saskaita],MATCH(1,('[1]3.4'!$AM9=[1]!Sanaudos[Kodas])*('[1]3.4'!DW$7='[1]2.SAN'!$M$4:$M$73),0)),"")</f>
        <v/>
      </c>
      <c r="DX9" s="244" t="str">
        <f t="array" ref="DX9">IFERROR(INDEX([1]!Sanaudos[Saskaita],MATCH(1,('[1]3.4'!$AM9=[1]!Sanaudos[Kodas])*('[1]3.4'!DX$7='[1]2.SAN'!$M$4:$M$73),0)),"")</f>
        <v/>
      </c>
      <c r="DY9" s="244" t="str">
        <f t="array" ref="DY9">IFERROR(INDEX([1]!Sanaudos[Saskaita],MATCH(1,('[1]3.4'!$AM9=[1]!Sanaudos[Kodas])*('[1]3.4'!DY$7='[1]2.SAN'!$M$4:$M$73),0)),"")</f>
        <v/>
      </c>
      <c r="DZ9" s="244" t="str">
        <f t="array" ref="DZ9">IFERROR(INDEX([1]!Sanaudos[Saskaita],MATCH(1,('[1]3.4'!$AM9=[1]!Sanaudos[Kodas])*('[1]3.4'!DZ$7='[1]2.SAN'!$M$4:$M$73),0)),"")</f>
        <v/>
      </c>
      <c r="EA9" s="244" t="str">
        <f t="array" ref="EA9">IFERROR(INDEX([1]!Sanaudos[Saskaita],MATCH(1,('[1]3.4'!$AM9=[1]!Sanaudos[Kodas])*('[1]3.4'!EA$7='[1]2.SAN'!$M$4:$M$73),0)),"")</f>
        <v/>
      </c>
      <c r="EB9" s="244" t="str">
        <f t="array" ref="EB9">IFERROR(INDEX([1]!Sanaudos[Saskaita],MATCH(1,('[1]3.4'!$AM9=[1]!Sanaudos[Kodas])*('[1]3.4'!EB$7='[1]2.SAN'!$M$4:$M$73),0)),"")</f>
        <v/>
      </c>
      <c r="EC9" s="244" t="str">
        <f t="array" ref="EC9">IFERROR(INDEX([1]!Sanaudos[Saskaita],MATCH(1,('[1]3.4'!$AM9=[1]!Sanaudos[Kodas])*('[1]3.4'!EC$7='[1]2.SAN'!$M$4:$M$73),0)),"")</f>
        <v/>
      </c>
      <c r="ED9" s="244" t="str">
        <f t="array" ref="ED9">IFERROR(INDEX([1]!Sanaudos[Saskaita],MATCH(1,('[1]3.4'!$AM9=[1]!Sanaudos[Kodas])*('[1]3.4'!ED$7='[1]2.SAN'!$M$4:$M$73),0)),"")</f>
        <v/>
      </c>
      <c r="EE9" s="244" t="str">
        <f t="array" ref="EE9">IFERROR(INDEX([1]!Sanaudos[Saskaita],MATCH(1,('[1]3.4'!$AM9=[1]!Sanaudos[Kodas])*('[1]3.4'!EE$7='[1]2.SAN'!$M$4:$M$73),0)),"")</f>
        <v/>
      </c>
      <c r="EF9" s="244" t="str">
        <f t="array" ref="EF9">IFERROR(INDEX([1]!Sanaudos[Saskaita],MATCH(1,('[1]3.4'!$AM9=[1]!Sanaudos[Kodas])*('[1]3.4'!EF$7='[1]2.SAN'!$M$4:$M$73),0)),"")</f>
        <v/>
      </c>
      <c r="EG9" s="244" t="str">
        <f t="array" ref="EG9">IFERROR(INDEX([1]!Sanaudos[Saskaita],MATCH(1,('[1]3.4'!$AM9=[1]!Sanaudos[Kodas])*('[1]3.4'!EG$7='[1]2.SAN'!$M$4:$M$73),0)),"")</f>
        <v/>
      </c>
      <c r="EH9" s="244" t="str">
        <f t="array" ref="EH9">IFERROR(INDEX([1]!Sanaudos[Saskaita],MATCH(1,('[1]3.4'!$AM9=[1]!Sanaudos[Kodas])*('[1]3.4'!EH$7='[1]2.SAN'!$M$4:$M$73),0)),"")</f>
        <v/>
      </c>
      <c r="EI9" s="244" t="str">
        <f t="array" ref="EI9">IFERROR(INDEX([1]!Sanaudos[Saskaita],MATCH(1,('[1]3.4'!$AM9=[1]!Sanaudos[Kodas])*('[1]3.4'!EI$7='[1]2.SAN'!$M$4:$M$73),0)),"")</f>
        <v/>
      </c>
      <c r="EJ9" s="244" t="str">
        <f t="array" ref="EJ9">IFERROR(INDEX([1]!Sanaudos[Saskaita],MATCH(1,('[1]3.4'!$AM9=[1]!Sanaudos[Kodas])*('[1]3.4'!EJ$7='[1]2.SAN'!$M$4:$M$73),0)),"")</f>
        <v/>
      </c>
      <c r="EK9" s="244" t="str">
        <f t="array" ref="EK9">IFERROR(INDEX([1]!Sanaudos[Saskaita],MATCH(1,('[1]3.4'!$AM9=[1]!Sanaudos[Kodas])*('[1]3.4'!EK$7='[1]2.SAN'!$M$4:$M$73),0)),"")</f>
        <v/>
      </c>
      <c r="EL9" s="244" t="str">
        <f t="array" ref="EL9">IFERROR(INDEX([1]!Sanaudos[Saskaita],MATCH(1,('[1]3.4'!$AM9=[1]!Sanaudos[Kodas])*('[1]3.4'!EL$7='[1]2.SAN'!$M$4:$M$73),0)),"")</f>
        <v/>
      </c>
      <c r="EM9" s="244" t="str">
        <f t="array" ref="EM9">IFERROR(INDEX([1]!Sanaudos[Saskaita],MATCH(1,('[1]3.4'!$AM9=[1]!Sanaudos[Kodas])*('[1]3.4'!EM$7='[1]2.SAN'!$M$4:$M$73),0)),"")</f>
        <v/>
      </c>
      <c r="EN9" s="244" t="str">
        <f t="array" ref="EN9">IFERROR(INDEX([1]!Sanaudos[Saskaita],MATCH(1,('[1]3.4'!$AM9=[1]!Sanaudos[Kodas])*('[1]3.4'!EN$7='[1]2.SAN'!$M$4:$M$73),0)),"")</f>
        <v/>
      </c>
      <c r="EO9" s="244" t="str">
        <f t="array" ref="EO9">IFERROR(INDEX([1]!Sanaudos[Saskaita],MATCH(1,('[1]3.4'!$AM9=[1]!Sanaudos[Kodas])*('[1]3.4'!EO$7='[1]2.SAN'!$M$4:$M$73),0)),"")</f>
        <v/>
      </c>
      <c r="EP9" s="244" t="str">
        <f t="array" ref="EP9">IFERROR(INDEX([1]!Sanaudos[Saskaita],MATCH(1,('[1]3.4'!$AM9=[1]!Sanaudos[Kodas])*('[1]3.4'!EP$7='[1]2.SAN'!$M$4:$M$73),0)),"")</f>
        <v/>
      </c>
      <c r="EQ9" s="244" t="str">
        <f t="array" ref="EQ9">IFERROR(INDEX([1]!Sanaudos[Saskaita],MATCH(1,('[1]3.4'!$AM9=[1]!Sanaudos[Kodas])*('[1]3.4'!EQ$7='[1]2.SAN'!$M$4:$M$73),0)),"")</f>
        <v/>
      </c>
      <c r="ER9" s="244" t="str">
        <f t="array" ref="ER9">IFERROR(INDEX([1]!Sanaudos[Saskaita],MATCH(1,('[1]3.4'!$AM9=[1]!Sanaudos[Kodas])*('[1]3.4'!ER$7='[1]2.SAN'!$M$4:$M$73),0)),"")</f>
        <v/>
      </c>
      <c r="ES9" s="244" t="str">
        <f t="array" ref="ES9">IFERROR(INDEX([1]!Sanaudos[Saskaita],MATCH(1,('[1]3.4'!$AM9=[1]!Sanaudos[Kodas])*('[1]3.4'!ES$7='[1]2.SAN'!$M$4:$M$73),0)),"")</f>
        <v/>
      </c>
      <c r="ET9" s="244" t="str">
        <f t="array" ref="ET9">IFERROR(INDEX([1]!Sanaudos[Saskaita],MATCH(1,('[1]3.4'!$AM9=[1]!Sanaudos[Kodas])*('[1]3.4'!ET$7='[1]2.SAN'!$M$4:$M$73),0)),"")</f>
        <v/>
      </c>
      <c r="EU9" s="244" t="str">
        <f t="array" ref="EU9">IFERROR(INDEX([1]!Sanaudos[Saskaita],MATCH(1,('[1]3.4'!$AM9=[1]!Sanaudos[Kodas])*('[1]3.4'!EU$7='[1]2.SAN'!$M$4:$M$73),0)),"")</f>
        <v/>
      </c>
      <c r="EV9" s="244" t="str">
        <f t="array" ref="EV9">IFERROR(INDEX([1]!Sanaudos[Saskaita],MATCH(1,('[1]3.4'!$AM9=[1]!Sanaudos[Kodas])*('[1]3.4'!EV$7='[1]2.SAN'!$M$4:$M$73),0)),"")</f>
        <v/>
      </c>
      <c r="EW9" s="244" t="str">
        <f t="array" ref="EW9">IFERROR(INDEX([1]!Sanaudos[Saskaita],MATCH(1,('[1]3.4'!$AM9=[1]!Sanaudos[Kodas])*('[1]3.4'!EW$7='[1]2.SAN'!$M$4:$M$73),0)),"")</f>
        <v/>
      </c>
      <c r="EX9" s="244" t="str">
        <f t="array" ref="EX9">IFERROR(INDEX([1]!Sanaudos[Saskaita],MATCH(1,('[1]3.4'!$AM9=[1]!Sanaudos[Kodas])*('[1]3.4'!EX$7='[1]2.SAN'!$M$4:$M$73),0)),"")</f>
        <v/>
      </c>
      <c r="EY9" s="244" t="str">
        <f t="array" ref="EY9">IFERROR(INDEX([1]!Sanaudos[Saskaita],MATCH(1,('[1]3.4'!$AM9=[1]!Sanaudos[Kodas])*('[1]3.4'!EY$7='[1]2.SAN'!$M$4:$M$73),0)),"")</f>
        <v/>
      </c>
      <c r="EZ9" s="244" t="str">
        <f t="array" ref="EZ9">IFERROR(INDEX([1]!Sanaudos[Saskaita],MATCH(1,('[1]3.4'!$AM9=[1]!Sanaudos[Kodas])*('[1]3.4'!EZ$7='[1]2.SAN'!$M$4:$M$73),0)),"")</f>
        <v/>
      </c>
      <c r="FA9" s="244" t="str">
        <f t="array" ref="FA9">IFERROR(INDEX([1]!Sanaudos[Saskaita],MATCH(1,('[1]3.4'!$AM9=[1]!Sanaudos[Kodas])*('[1]3.4'!FA$7='[1]2.SAN'!$M$4:$M$73),0)),"")</f>
        <v/>
      </c>
      <c r="FB9" s="244" t="str">
        <f t="array" ref="FB9">IFERROR(INDEX([1]!Sanaudos[Saskaita],MATCH(1,('[1]3.4'!$AM9=[1]!Sanaudos[Kodas])*('[1]3.4'!FB$7='[1]2.SAN'!$M$4:$M$73),0)),"")</f>
        <v/>
      </c>
      <c r="FC9" s="244" t="str">
        <f t="array" ref="FC9">IFERROR(INDEX([1]!Sanaudos[Saskaita],MATCH(1,('[1]3.4'!$AM9=[1]!Sanaudos[Kodas])*('[1]3.4'!FC$7='[1]2.SAN'!$M$4:$M$73),0)),"")</f>
        <v/>
      </c>
      <c r="FD9" s="244" t="str">
        <f t="array" ref="FD9">IFERROR(INDEX([1]!Sanaudos[Saskaita],MATCH(1,('[1]3.4'!$AM9=[1]!Sanaudos[Kodas])*('[1]3.4'!FD$7='[1]2.SAN'!$M$4:$M$73),0)),"")</f>
        <v/>
      </c>
      <c r="FE9" s="244" t="str">
        <f t="array" ref="FE9">IFERROR(INDEX([1]!Sanaudos[Saskaita],MATCH(1,('[1]3.4'!$AM9=[1]!Sanaudos[Kodas])*('[1]3.4'!FE$7='[1]2.SAN'!$M$4:$M$73),0)),"")</f>
        <v/>
      </c>
      <c r="FF9" s="244" t="str">
        <f t="array" ref="FF9">IFERROR(INDEX([1]!Sanaudos[Saskaita],MATCH(1,('[1]3.4'!$AM9=[1]!Sanaudos[Kodas])*('[1]3.4'!FF$7='[1]2.SAN'!$M$4:$M$73),0)),"")</f>
        <v/>
      </c>
      <c r="FG9" s="244" t="str">
        <f t="array" ref="FG9">IFERROR(INDEX([1]!Sanaudos[Saskaita],MATCH(1,('[1]3.4'!$AM9=[1]!Sanaudos[Kodas])*('[1]3.4'!FG$7='[1]2.SAN'!$M$4:$M$73),0)),"")</f>
        <v/>
      </c>
      <c r="FH9" s="244" t="str">
        <f t="array" ref="FH9">IFERROR(INDEX([1]!Sanaudos[Saskaita],MATCH(1,('[1]3.4'!$AM9=[1]!Sanaudos[Kodas])*('[1]3.4'!FH$7='[1]2.SAN'!$M$4:$M$73),0)),"")</f>
        <v/>
      </c>
      <c r="FI9" s="244" t="str">
        <f t="array" ref="FI9">IFERROR(INDEX([1]!Sanaudos[Saskaita],MATCH(1,('[1]3.4'!$AM9=[1]!Sanaudos[Kodas])*('[1]3.4'!FI$7='[1]2.SAN'!$M$4:$M$73),0)),"")</f>
        <v/>
      </c>
      <c r="FJ9" s="244" t="str">
        <f t="array" ref="FJ9">IFERROR(INDEX([1]!Sanaudos[Saskaita],MATCH(1,('[1]3.4'!$AM9=[1]!Sanaudos[Kodas])*('[1]3.4'!FJ$7='[1]2.SAN'!$M$4:$M$73),0)),"")</f>
        <v/>
      </c>
      <c r="FK9" s="244" t="str">
        <f t="array" ref="FK9">IFERROR(INDEX([1]!Sanaudos[Saskaita],MATCH(1,('[1]3.4'!$AM9=[1]!Sanaudos[Kodas])*('[1]3.4'!FK$7='[1]2.SAN'!$M$4:$M$73),0)),"")</f>
        <v/>
      </c>
      <c r="FL9" s="244" t="str">
        <f t="array" ref="FL9">IFERROR(INDEX([1]!Sanaudos[Saskaita],MATCH(1,('[1]3.4'!$AM9=[1]!Sanaudos[Kodas])*('[1]3.4'!FL$7='[1]2.SAN'!$M$4:$M$73),0)),"")</f>
        <v/>
      </c>
      <c r="FM9" s="244" t="str">
        <f t="array" ref="FM9">IFERROR(INDEX([1]!Sanaudos[Saskaita],MATCH(1,('[1]3.4'!$AM9=[1]!Sanaudos[Kodas])*('[1]3.4'!FM$7='[1]2.SAN'!$M$4:$M$73),0)),"")</f>
        <v/>
      </c>
      <c r="FN9" s="244" t="str">
        <f t="array" ref="FN9">IFERROR(INDEX([1]!Sanaudos[Saskaita],MATCH(1,('[1]3.4'!$AM9=[1]!Sanaudos[Kodas])*('[1]3.4'!FN$7='[1]2.SAN'!$M$4:$M$73),0)),"")</f>
        <v/>
      </c>
      <c r="FO9" s="244" t="str">
        <f t="array" ref="FO9">IFERROR(INDEX([1]!Sanaudos[Saskaita],MATCH(1,('[1]3.4'!$AM9=[1]!Sanaudos[Kodas])*('[1]3.4'!FO$7='[1]2.SAN'!$M$4:$M$73),0)),"")</f>
        <v/>
      </c>
      <c r="FP9" s="244" t="str">
        <f t="array" ref="FP9">IFERROR(INDEX([1]!Sanaudos[Saskaita],MATCH(1,('[1]3.4'!$AM9=[1]!Sanaudos[Kodas])*('[1]3.4'!FP$7='[1]2.SAN'!$M$4:$M$73),0)),"")</f>
        <v/>
      </c>
      <c r="FQ9" s="244" t="str">
        <f t="array" ref="FQ9">IFERROR(INDEX([1]!Sanaudos[Saskaita],MATCH(1,('[1]3.4'!$AM9=[1]!Sanaudos[Kodas])*('[1]3.4'!FQ$7='[1]2.SAN'!$M$4:$M$73),0)),"")</f>
        <v/>
      </c>
      <c r="FR9" s="244" t="str">
        <f t="array" ref="FR9">IFERROR(INDEX([1]!Sanaudos[Saskaita],MATCH(1,('[1]3.4'!$AM9=[1]!Sanaudos[Kodas])*('[1]3.4'!FR$7='[1]2.SAN'!$M$4:$M$73),0)),"")</f>
        <v/>
      </c>
      <c r="FS9" s="244" t="str">
        <f t="array" ref="FS9">IFERROR(INDEX([1]!Sanaudos[Saskaita],MATCH(1,('[1]3.4'!$AM9=[1]!Sanaudos[Kodas])*('[1]3.4'!FS$7='[1]2.SAN'!$M$4:$M$73),0)),"")</f>
        <v/>
      </c>
      <c r="FT9" s="244" t="str">
        <f t="array" ref="FT9">IFERROR(INDEX([1]!Sanaudos[Saskaita],MATCH(1,('[1]3.4'!$AM9=[1]!Sanaudos[Kodas])*('[1]3.4'!FT$7='[1]2.SAN'!$M$4:$M$73),0)),"")</f>
        <v/>
      </c>
      <c r="FU9" s="244" t="str">
        <f t="array" ref="FU9">IFERROR(INDEX([1]!Sanaudos[Saskaita],MATCH(1,('[1]3.4'!$AM9=[1]!Sanaudos[Kodas])*('[1]3.4'!FU$7='[1]2.SAN'!$M$4:$M$73),0)),"")</f>
        <v/>
      </c>
      <c r="FV9" s="244" t="str">
        <f t="array" ref="FV9">IFERROR(INDEX([1]!Sanaudos[Saskaita],MATCH(1,('[1]3.4'!$AM9=[1]!Sanaudos[Kodas])*('[1]3.4'!FV$7='[1]2.SAN'!$M$4:$M$73),0)),"")</f>
        <v/>
      </c>
      <c r="FW9" s="244" t="str">
        <f t="array" ref="FW9">IFERROR(INDEX([1]!Sanaudos[Saskaita],MATCH(1,('[1]3.4'!$AM9=[1]!Sanaudos[Kodas])*('[1]3.4'!FW$7='[1]2.SAN'!$M$4:$M$73),0)),"")</f>
        <v/>
      </c>
      <c r="FX9" s="244" t="str">
        <f t="array" ref="FX9">IFERROR(INDEX([1]!Sanaudos[Saskaita],MATCH(1,('[1]3.4'!$AM9=[1]!Sanaudos[Kodas])*('[1]3.4'!FX$7='[1]2.SAN'!$M$4:$M$73),0)),"")</f>
        <v/>
      </c>
      <c r="FY9" s="244" t="str">
        <f t="array" ref="FY9">IFERROR(INDEX([1]!Sanaudos[Saskaita],MATCH(1,('[1]3.4'!$AM9=[1]!Sanaudos[Kodas])*('[1]3.4'!FY$7='[1]2.SAN'!$M$4:$M$73),0)),"")</f>
        <v/>
      </c>
      <c r="FZ9" s="244" t="str">
        <f t="array" ref="FZ9">IFERROR(INDEX([1]!Sanaudos[Saskaita],MATCH(1,('[1]3.4'!$AM9=[1]!Sanaudos[Kodas])*('[1]3.4'!FZ$7='[1]2.SAN'!$M$4:$M$73),0)),"")</f>
        <v/>
      </c>
      <c r="GA9" s="244" t="str">
        <f t="array" ref="GA9">IFERROR(INDEX([1]!Sanaudos[Saskaita],MATCH(1,('[1]3.4'!$AM9=[1]!Sanaudos[Kodas])*('[1]3.4'!GA$7='[1]2.SAN'!$M$4:$M$73),0)),"")</f>
        <v/>
      </c>
      <c r="GB9" s="244" t="str">
        <f t="array" ref="GB9">IFERROR(INDEX([1]!Sanaudos[Saskaita],MATCH(1,('[1]3.4'!$AM9=[1]!Sanaudos[Kodas])*('[1]3.4'!GB$7='[1]2.SAN'!$M$4:$M$73),0)),"")</f>
        <v/>
      </c>
      <c r="GC9" s="244" t="str">
        <f t="array" ref="GC9">IFERROR(INDEX([1]!Sanaudos[Saskaita],MATCH(1,('[1]3.4'!$AM9=[1]!Sanaudos[Kodas])*('[1]3.4'!GC$7='[1]2.SAN'!$M$4:$M$73),0)),"")</f>
        <v/>
      </c>
      <c r="GD9" s="244" t="str">
        <f t="array" ref="GD9">IFERROR(INDEX([1]!Sanaudos[Saskaita],MATCH(1,('[1]3.4'!$AM9=[1]!Sanaudos[Kodas])*('[1]3.4'!GD$7='[1]2.SAN'!$M$4:$M$73),0)),"")</f>
        <v/>
      </c>
      <c r="GE9" s="244" t="str">
        <f t="array" ref="GE9">IFERROR(INDEX([1]!Sanaudos[Saskaita],MATCH(1,('[1]3.4'!$AM9=[1]!Sanaudos[Kodas])*('[1]3.4'!GE$7='[1]2.SAN'!$M$4:$M$73),0)),"")</f>
        <v/>
      </c>
      <c r="GF9" s="244" t="str">
        <f t="array" ref="GF9">IFERROR(INDEX([1]!Sanaudos[Saskaita],MATCH(1,('[1]3.4'!$AM9=[1]!Sanaudos[Kodas])*('[1]3.4'!GF$7='[1]2.SAN'!$M$4:$M$73),0)),"")</f>
        <v/>
      </c>
      <c r="GG9" s="244" t="str">
        <f t="array" ref="GG9">IFERROR(INDEX([1]!Sanaudos[Saskaita],MATCH(1,('[1]3.4'!$AM9=[1]!Sanaudos[Kodas])*('[1]3.4'!GG$7='[1]2.SAN'!$M$4:$M$73),0)),"")</f>
        <v/>
      </c>
      <c r="GH9" s="244" t="str">
        <f t="array" ref="GH9">IFERROR(INDEX([1]!Sanaudos[Saskaita],MATCH(1,('[1]3.4'!$AM9=[1]!Sanaudos[Kodas])*('[1]3.4'!GH$7='[1]2.SAN'!$M$4:$M$73),0)),"")</f>
        <v/>
      </c>
      <c r="GI9" s="244" t="str">
        <f t="array" ref="GI9">IFERROR(INDEX([1]!Sanaudos[Saskaita],MATCH(1,('[1]3.4'!$AM9=[1]!Sanaudos[Kodas])*('[1]3.4'!GI$7='[1]2.SAN'!$M$4:$M$73),0)),"")</f>
        <v/>
      </c>
      <c r="GJ9" s="244" t="str">
        <f t="array" ref="GJ9">IFERROR(INDEX([1]!Sanaudos[Saskaita],MATCH(1,('[1]3.4'!$AM9=[1]!Sanaudos[Kodas])*('[1]3.4'!GJ$7='[1]2.SAN'!$M$4:$M$73),0)),"")</f>
        <v/>
      </c>
      <c r="GK9" s="244" t="str">
        <f t="array" ref="GK9">IFERROR(INDEX([1]!Sanaudos[Saskaita],MATCH(1,('[1]3.4'!$AM9=[1]!Sanaudos[Kodas])*('[1]3.4'!GK$7='[1]2.SAN'!$M$4:$M$73),0)),"")</f>
        <v/>
      </c>
      <c r="GL9" s="244" t="str">
        <f t="array" ref="GL9">IFERROR(INDEX([1]!Sanaudos[Saskaita],MATCH(1,('[1]3.4'!$AM9=[1]!Sanaudos[Kodas])*('[1]3.4'!GL$7='[1]2.SAN'!$M$4:$M$73),0)),"")</f>
        <v/>
      </c>
      <c r="GM9" s="244" t="str">
        <f t="array" ref="GM9">IFERROR(INDEX([1]!Sanaudos[Saskaita],MATCH(1,('[1]3.4'!$AM9=[1]!Sanaudos[Kodas])*('[1]3.4'!GM$7='[1]2.SAN'!$M$4:$M$73),0)),"")</f>
        <v/>
      </c>
      <c r="GN9" s="244" t="str">
        <f t="array" ref="GN9">IFERROR(INDEX([1]!Sanaudos[Saskaita],MATCH(1,('[1]3.4'!$AM9=[1]!Sanaudos[Kodas])*('[1]3.4'!GN$7='[1]2.SAN'!$M$4:$M$73),0)),"")</f>
        <v/>
      </c>
      <c r="GO9" s="244" t="str">
        <f t="array" ref="GO9">IFERROR(INDEX([1]!Sanaudos[Saskaita],MATCH(1,('[1]3.4'!$AM9=[1]!Sanaudos[Kodas])*('[1]3.4'!GO$7='[1]2.SAN'!$M$4:$M$73),0)),"")</f>
        <v/>
      </c>
      <c r="GP9" s="244" t="str">
        <f t="array" ref="GP9">IFERROR(INDEX([1]!Sanaudos[Saskaita],MATCH(1,('[1]3.4'!$AM9=[1]!Sanaudos[Kodas])*('[1]3.4'!GP$7='[1]2.SAN'!$M$4:$M$73),0)),"")</f>
        <v/>
      </c>
      <c r="GQ9" s="244" t="str">
        <f t="array" ref="GQ9">IFERROR(INDEX([1]!Sanaudos[Saskaita],MATCH(1,('[1]3.4'!$AM9=[1]!Sanaudos[Kodas])*('[1]3.4'!GQ$7='[1]2.SAN'!$M$4:$M$73),0)),"")</f>
        <v/>
      </c>
      <c r="GR9" s="244" t="str">
        <f t="array" ref="GR9">IFERROR(INDEX([1]!Sanaudos[Saskaita],MATCH(1,('[1]3.4'!$AM9=[1]!Sanaudos[Kodas])*('[1]3.4'!GR$7='[1]2.SAN'!$M$4:$M$73),0)),"")</f>
        <v/>
      </c>
      <c r="GS9" s="244" t="str">
        <f t="array" ref="GS9">IFERROR(INDEX([1]!Sanaudos[Saskaita],MATCH(1,('[1]3.4'!$AM9=[1]!Sanaudos[Kodas])*('[1]3.4'!GS$7='[1]2.SAN'!$M$4:$M$73),0)),"")</f>
        <v/>
      </c>
      <c r="GT9" s="244" t="str">
        <f t="array" ref="GT9">IFERROR(INDEX([1]!Sanaudos[Saskaita],MATCH(1,('[1]3.4'!$AM9=[1]!Sanaudos[Kodas])*('[1]3.4'!GT$7='[1]2.SAN'!$M$4:$M$73),0)),"")</f>
        <v/>
      </c>
      <c r="GU9" s="244" t="str">
        <f t="array" ref="GU9">IFERROR(INDEX([1]!Sanaudos[Saskaita],MATCH(1,('[1]3.4'!$AM9=[1]!Sanaudos[Kodas])*('[1]3.4'!GU$7='[1]2.SAN'!$M$4:$M$73),0)),"")</f>
        <v/>
      </c>
      <c r="GV9" s="244" t="str">
        <f t="array" ref="GV9">IFERROR(INDEX([1]!Sanaudos[Saskaita],MATCH(1,('[1]3.4'!$AM9=[1]!Sanaudos[Kodas])*('[1]3.4'!GV$7='[1]2.SAN'!$M$4:$M$73),0)),"")</f>
        <v/>
      </c>
      <c r="GW9" s="244" t="str">
        <f t="array" ref="GW9">IFERROR(INDEX([1]!Sanaudos[Saskaita],MATCH(1,('[1]3.4'!$AM9=[1]!Sanaudos[Kodas])*('[1]3.4'!GW$7='[1]2.SAN'!$M$4:$M$73),0)),"")</f>
        <v/>
      </c>
      <c r="GX9" s="244" t="str">
        <f t="array" ref="GX9">IFERROR(INDEX([1]!Sanaudos[Saskaita],MATCH(1,('[1]3.4'!$AM9=[1]!Sanaudos[Kodas])*('[1]3.4'!GX$7='[1]2.SAN'!$M$4:$M$73),0)),"")</f>
        <v/>
      </c>
      <c r="GY9" s="244" t="str">
        <f t="array" ref="GY9">IFERROR(INDEX([1]!Sanaudos[Saskaita],MATCH(1,('[1]3.4'!$AM9=[1]!Sanaudos[Kodas])*('[1]3.4'!GY$7='[1]2.SAN'!$M$4:$M$73),0)),"")</f>
        <v/>
      </c>
      <c r="GZ9" s="244" t="str">
        <f t="array" ref="GZ9">IFERROR(INDEX([1]!Sanaudos[Saskaita],MATCH(1,('[1]3.4'!$AM9=[1]!Sanaudos[Kodas])*('[1]3.4'!GZ$7='[1]2.SAN'!$M$4:$M$73),0)),"")</f>
        <v/>
      </c>
      <c r="HA9" s="244" t="str">
        <f t="array" ref="HA9">IFERROR(INDEX([1]!Sanaudos[Saskaita],MATCH(1,('[1]3.4'!$AM9=[1]!Sanaudos[Kodas])*('[1]3.4'!HA$7='[1]2.SAN'!$M$4:$M$73),0)),"")</f>
        <v/>
      </c>
      <c r="HB9" s="244" t="str">
        <f t="array" ref="HB9">IFERROR(INDEX([1]!Sanaudos[Saskaita],MATCH(1,('[1]3.4'!$AM9=[1]!Sanaudos[Kodas])*('[1]3.4'!HB$7='[1]2.SAN'!$M$4:$M$73),0)),"")</f>
        <v/>
      </c>
      <c r="HC9" s="244" t="str">
        <f t="array" ref="HC9">IFERROR(INDEX([1]!Sanaudos[Saskaita],MATCH(1,('[1]3.4'!$AM9=[1]!Sanaudos[Kodas])*('[1]3.4'!HC$7='[1]2.SAN'!$M$4:$M$73),0)),"")</f>
        <v/>
      </c>
      <c r="HD9" s="244" t="str">
        <f t="array" ref="HD9">IFERROR(INDEX([1]!Sanaudos[Saskaita],MATCH(1,('[1]3.4'!$AM9=[1]!Sanaudos[Kodas])*('[1]3.4'!HD$7='[1]2.SAN'!$M$4:$M$73),0)),"")</f>
        <v/>
      </c>
      <c r="HE9" s="244" t="str">
        <f t="array" ref="HE9">IFERROR(INDEX([1]!Sanaudos[Saskaita],MATCH(1,('[1]3.4'!$AM9=[1]!Sanaudos[Kodas])*('[1]3.4'!HE$7='[1]2.SAN'!$M$4:$M$73),0)),"")</f>
        <v/>
      </c>
      <c r="HF9" s="244" t="str">
        <f t="array" ref="HF9">IFERROR(INDEX([1]!Sanaudos[Saskaita],MATCH(1,('[1]3.4'!$AM9=[1]!Sanaudos[Kodas])*('[1]3.4'!HF$7='[1]2.SAN'!$M$4:$M$73),0)),"")</f>
        <v/>
      </c>
      <c r="HG9" s="244" t="str">
        <f t="array" ref="HG9">IFERROR(INDEX([1]!Sanaudos[Saskaita],MATCH(1,('[1]3.4'!$AM9=[1]!Sanaudos[Kodas])*('[1]3.4'!HG$7='[1]2.SAN'!$M$4:$M$73),0)),"")</f>
        <v/>
      </c>
      <c r="HH9" s="244" t="str">
        <f t="array" ref="HH9">IFERROR(INDEX([1]!Sanaudos[Saskaita],MATCH(1,('[1]3.4'!$AM9=[1]!Sanaudos[Kodas])*('[1]3.4'!HH$7='[1]2.SAN'!$M$4:$M$73),0)),"")</f>
        <v/>
      </c>
      <c r="HI9" s="244" t="str">
        <f t="array" ref="HI9">IFERROR(INDEX([1]!Sanaudos[Saskaita],MATCH(1,('[1]3.4'!$AM9=[1]!Sanaudos[Kodas])*('[1]3.4'!HI$7='[1]2.SAN'!$M$4:$M$73),0)),"")</f>
        <v/>
      </c>
      <c r="HJ9" s="244" t="str">
        <f t="array" ref="HJ9">IFERROR(INDEX([1]!Sanaudos[Saskaita],MATCH(1,('[1]3.4'!$AM9=[1]!Sanaudos[Kodas])*('[1]3.4'!HJ$7='[1]2.SAN'!$M$4:$M$73),0)),"")</f>
        <v/>
      </c>
      <c r="HK9" s="244" t="str">
        <f t="array" ref="HK9">IFERROR(INDEX([1]!Sanaudos[Saskaita],MATCH(1,('[1]3.4'!$AM9=[1]!Sanaudos[Kodas])*('[1]3.4'!HK$7='[1]2.SAN'!$M$4:$M$73),0)),"")</f>
        <v/>
      </c>
      <c r="HL9" s="244" t="str">
        <f t="array" ref="HL9">IFERROR(INDEX([1]!Sanaudos[Saskaita],MATCH(1,('[1]3.4'!$AM9=[1]!Sanaudos[Kodas])*('[1]3.4'!HL$7='[1]2.SAN'!$M$4:$M$73),0)),"")</f>
        <v/>
      </c>
      <c r="HM9" s="244" t="str">
        <f t="array" ref="HM9">IFERROR(INDEX([1]!Sanaudos[Saskaita],MATCH(1,('[1]3.4'!$AM9=[1]!Sanaudos[Kodas])*('[1]3.4'!HM$7='[1]2.SAN'!$M$4:$M$73),0)),"")</f>
        <v/>
      </c>
      <c r="HN9" s="244" t="str">
        <f t="array" ref="HN9">IFERROR(INDEX([1]!Sanaudos[Saskaita],MATCH(1,('[1]3.4'!$AM9=[1]!Sanaudos[Kodas])*('[1]3.4'!HN$7='[1]2.SAN'!$M$4:$M$73),0)),"")</f>
        <v/>
      </c>
      <c r="HO9" s="244" t="str">
        <f t="array" ref="HO9">IFERROR(INDEX([1]!Sanaudos[Saskaita],MATCH(1,('[1]3.4'!$AM9=[1]!Sanaudos[Kodas])*('[1]3.4'!HO$7='[1]2.SAN'!$M$4:$M$73),0)),"")</f>
        <v/>
      </c>
      <c r="HP9" s="244" t="str">
        <f t="array" ref="HP9">IFERROR(INDEX([1]!Sanaudos[Saskaita],MATCH(1,('[1]3.4'!$AM9=[1]!Sanaudos[Kodas])*('[1]3.4'!HP$7='[1]2.SAN'!$M$4:$M$73),0)),"")</f>
        <v/>
      </c>
      <c r="HQ9" s="244" t="str">
        <f t="array" ref="HQ9">IFERROR(INDEX([1]!Sanaudos[Saskaita],MATCH(1,('[1]3.4'!$AM9=[1]!Sanaudos[Kodas])*('[1]3.4'!HQ$7='[1]2.SAN'!$M$4:$M$73),0)),"")</f>
        <v/>
      </c>
      <c r="HR9" s="244" t="str">
        <f t="array" ref="HR9">IFERROR(INDEX([1]!Sanaudos[Saskaita],MATCH(1,('[1]3.4'!$AM9=[1]!Sanaudos[Kodas])*('[1]3.4'!HR$7='[1]2.SAN'!$M$4:$M$73),0)),"")</f>
        <v/>
      </c>
      <c r="HS9" s="244" t="str">
        <f t="array" ref="HS9">IFERROR(INDEX([1]!Sanaudos[Saskaita],MATCH(1,('[1]3.4'!$AM9=[1]!Sanaudos[Kodas])*('[1]3.4'!HS$7='[1]2.SAN'!$M$4:$M$73),0)),"")</f>
        <v/>
      </c>
      <c r="HT9" s="244" t="str">
        <f t="array" ref="HT9">IFERROR(INDEX([1]!Sanaudos[Saskaita],MATCH(1,('[1]3.4'!$AM9=[1]!Sanaudos[Kodas])*('[1]3.4'!HT$7='[1]2.SAN'!$M$4:$M$73),0)),"")</f>
        <v/>
      </c>
      <c r="HU9" s="244" t="str">
        <f t="array" ref="HU9">IFERROR(INDEX([1]!Sanaudos[Saskaita],MATCH(1,('[1]3.4'!$AM9=[1]!Sanaudos[Kodas])*('[1]3.4'!HU$7='[1]2.SAN'!$M$4:$M$73),0)),"")</f>
        <v/>
      </c>
      <c r="HV9" s="244" t="str">
        <f t="array" ref="HV9">IFERROR(INDEX([1]!Sanaudos[Saskaita],MATCH(1,('[1]3.4'!$AM9=[1]!Sanaudos[Kodas])*('[1]3.4'!HV$7='[1]2.SAN'!$M$4:$M$73),0)),"")</f>
        <v/>
      </c>
      <c r="HW9" s="244" t="str">
        <f t="array" ref="HW9">IFERROR(INDEX([1]!Sanaudos[Saskaita],MATCH(1,('[1]3.4'!$AM9=[1]!Sanaudos[Kodas])*('[1]3.4'!HW$7='[1]2.SAN'!$M$4:$M$73),0)),"")</f>
        <v/>
      </c>
      <c r="HX9" s="244" t="str">
        <f t="array" ref="HX9">IFERROR(INDEX([1]!Sanaudos[Saskaita],MATCH(1,('[1]3.4'!$AM9=[1]!Sanaudos[Kodas])*('[1]3.4'!HX$7='[1]2.SAN'!$M$4:$M$73),0)),"")</f>
        <v/>
      </c>
      <c r="HY9" s="244" t="str">
        <f t="array" ref="HY9">IFERROR(INDEX([1]!Sanaudos[Saskaita],MATCH(1,('[1]3.4'!$AM9=[1]!Sanaudos[Kodas])*('[1]3.4'!HY$7='[1]2.SAN'!$M$4:$M$73),0)),"")</f>
        <v/>
      </c>
      <c r="HZ9" s="244" t="str">
        <f t="array" ref="HZ9">IFERROR(INDEX([1]!Sanaudos[Saskaita],MATCH(1,('[1]3.4'!$AM9=[1]!Sanaudos[Kodas])*('[1]3.4'!HZ$7='[1]2.SAN'!$M$4:$M$73),0)),"")</f>
        <v/>
      </c>
      <c r="IA9" s="244" t="str">
        <f t="array" ref="IA9">IFERROR(INDEX([1]!Sanaudos[Saskaita],MATCH(1,('[1]3.4'!$AM9=[1]!Sanaudos[Kodas])*('[1]3.4'!IA$7='[1]2.SAN'!$M$4:$M$73),0)),"")</f>
        <v/>
      </c>
      <c r="IB9" s="244" t="str">
        <f t="array" ref="IB9">IFERROR(INDEX([1]!Sanaudos[Saskaita],MATCH(1,('[1]3.4'!$AM9=[1]!Sanaudos[Kodas])*('[1]3.4'!IB$7='[1]2.SAN'!$M$4:$M$73),0)),"")</f>
        <v/>
      </c>
      <c r="IC9" s="244" t="str">
        <f t="array" ref="IC9">IFERROR(INDEX([1]!Sanaudos[Saskaita],MATCH(1,('[1]3.4'!$AM9=[1]!Sanaudos[Kodas])*('[1]3.4'!IC$7='[1]2.SAN'!$M$4:$M$73),0)),"")</f>
        <v/>
      </c>
      <c r="ID9" s="244" t="str">
        <f t="array" ref="ID9">IFERROR(INDEX([1]!Sanaudos[Saskaita],MATCH(1,('[1]3.4'!$AM9=[1]!Sanaudos[Kodas])*('[1]3.4'!ID$7='[1]2.SAN'!$M$4:$M$73),0)),"")</f>
        <v/>
      </c>
      <c r="IE9" s="244" t="str">
        <f t="array" ref="IE9">IFERROR(INDEX([1]!Sanaudos[Saskaita],MATCH(1,('[1]3.4'!$AM9=[1]!Sanaudos[Kodas])*('[1]3.4'!IE$7='[1]2.SAN'!$M$4:$M$73),0)),"")</f>
        <v/>
      </c>
      <c r="IF9" s="244" t="str">
        <f t="array" ref="IF9">IFERROR(INDEX([1]!Sanaudos[Saskaita],MATCH(1,('[1]3.4'!$AM9=[1]!Sanaudos[Kodas])*('[1]3.4'!IF$7='[1]2.SAN'!$M$4:$M$73),0)),"")</f>
        <v/>
      </c>
      <c r="IG9" s="244" t="str">
        <f t="array" ref="IG9">IFERROR(INDEX([1]!Sanaudos[Saskaita],MATCH(1,('[1]3.4'!$AM9=[1]!Sanaudos[Kodas])*('[1]3.4'!IG$7='[1]2.SAN'!$M$4:$M$73),0)),"")</f>
        <v/>
      </c>
      <c r="IH9" s="244" t="str">
        <f t="array" ref="IH9">IFERROR(INDEX([1]!Sanaudos[Saskaita],MATCH(1,('[1]3.4'!$AM9=[1]!Sanaudos[Kodas])*('[1]3.4'!IH$7='[1]2.SAN'!$M$4:$M$73),0)),"")</f>
        <v/>
      </c>
      <c r="II9" s="244" t="str">
        <f t="array" ref="II9">IFERROR(INDEX([1]!Sanaudos[Saskaita],MATCH(1,('[1]3.4'!$AM9=[1]!Sanaudos[Kodas])*('[1]3.4'!II$7='[1]2.SAN'!$M$4:$M$73),0)),"")</f>
        <v/>
      </c>
      <c r="IJ9" s="244" t="str">
        <f t="array" ref="IJ9">IFERROR(INDEX([1]!Sanaudos[Saskaita],MATCH(1,('[1]3.4'!$AM9=[1]!Sanaudos[Kodas])*('[1]3.4'!IJ$7='[1]2.SAN'!$M$4:$M$73),0)),"")</f>
        <v/>
      </c>
      <c r="IK9" s="244" t="str">
        <f t="array" ref="IK9">IFERROR(INDEX([1]!Sanaudos[Saskaita],MATCH(1,('[1]3.4'!$AM9=[1]!Sanaudos[Kodas])*('[1]3.4'!IK$7='[1]2.SAN'!$M$4:$M$73),0)),"")</f>
        <v/>
      </c>
    </row>
    <row r="10" spans="2:253" ht="12.2" customHeight="1" x14ac:dyDescent="0.2">
      <c r="B10" s="552"/>
      <c r="C10" s="245" t="s">
        <v>813</v>
      </c>
      <c r="D10" s="246" t="s">
        <v>816</v>
      </c>
      <c r="E10" s="247" t="str">
        <f t="shared" si="2"/>
        <v xml:space="preserve">                                    </v>
      </c>
      <c r="F10" s="248" t="e">
        <f>+SUMIFS([1]!Sanaudos[Suma],[1]!Sanaudos[Kodas],AM10,[1]!Sanaudos[PASK],TRUE)</f>
        <v>#REF!</v>
      </c>
      <c r="G10" s="248" t="e">
        <f>-SUMIFS([1]!Sanaudos[Suma],[1]!Sanaudos[Kodas],$AM10,[1]!Sanaudos[Pagal DK RAS],700)</f>
        <v>#REF!</v>
      </c>
      <c r="H10" s="248" t="e">
        <f>+SUMIFS('[1]5.turtas'!$D$1:$AN$1,'[1]5.turtas'!$D$4:$AN$4,$AM10)</f>
        <v>#VALUE!</v>
      </c>
      <c r="I10" s="248" t="e">
        <f>-SUMIFS([1]!Sanaudos[Suma],[1]!Sanaudos[Kodas],$AM10,[1]!Sanaudos[Pagal DK RAS],901)-SUMIFS([1]!Sanaudos[Suma],[1]!Sanaudos[Kodas],$AM10,[1]!Sanaudos[Pagal DK RAS],902)-SUMIFS([1]!Sanaudos[Suma],[1]!Sanaudos[Kodas],$AM10,[1]!Sanaudos[Pagal DK RAS],905)</f>
        <v>#REF!</v>
      </c>
      <c r="J10" s="248" t="e">
        <f>+SUMIFS([1]!DU[DU],[1]!DU[Kodas],$AM10)+SUMIFS([1]!DU[Sodra],[1]!DU[Kodas],$AM10)+SUMIFS([1]!DU[Išeitinės išmokos, kompensacijos],[1]!DU[Kodas],$AM10)</f>
        <v>#REF!</v>
      </c>
      <c r="K10" s="248" t="e">
        <f>+SUMIFS([1]!Sanaudos_kor[Suma],[1]!Sanaudos_kor[Kodas],$AM10,[1]!Sanaudos_kor[PASK],TRUE,[1]!Sanaudos_kor[KOR_nr],K$1)</f>
        <v>#REF!</v>
      </c>
      <c r="L10" s="248" t="e">
        <f>+SUMIFS([1]!Sanaudos_kor[Suma],[1]!Sanaudos_kor[Kodas],$AM10,[1]!Sanaudos_kor[PASK],TRUE,[1]!Sanaudos_kor[KOR_nr],L$1)</f>
        <v>#REF!</v>
      </c>
      <c r="M10" s="248" t="e">
        <f>+SUMIFS([1]!Sanaudos_kor[Suma],[1]!Sanaudos_kor[Kodas],$AM10,[1]!Sanaudos_kor[PASK],TRUE,[1]!Sanaudos_kor[KOR_nr],M$1)</f>
        <v>#REF!</v>
      </c>
      <c r="N10" s="248" t="e">
        <f>+SUMIFS([1]!Sanaudos_kor[Suma],[1]!Sanaudos_kor[Kodas],$AM10,[1]!Sanaudos_kor[PASK],TRUE,[1]!Sanaudos_kor[KOR_nr],N$1)</f>
        <v>#REF!</v>
      </c>
      <c r="O10" s="248" t="e">
        <f>+SUMIFS([1]!Sanaudos_kor[Suma],[1]!Sanaudos_kor[Kodas],$AM10,[1]!Sanaudos_kor[PASK],TRUE,[1]!Sanaudos_kor[KOR_nr],O$1)</f>
        <v>#REF!</v>
      </c>
      <c r="P10" s="248" t="e">
        <f>+SUMIFS([1]!Sanaudos_kor[Suma],[1]!Sanaudos_kor[Kodas],$AM10,[1]!Sanaudos_kor[PASK],TRUE,[1]!Sanaudos_kor[KOR_nr],P$1)</f>
        <v>#REF!</v>
      </c>
      <c r="Q10" s="248" t="e">
        <f>+SUMIFS([1]!Sanaudos_kor[Suma],[1]!Sanaudos_kor[Kodas],$AM10,[1]!Sanaudos_kor[PASK],TRUE,[1]!Sanaudos_kor[KOR_nr],Q$1)</f>
        <v>#REF!</v>
      </c>
      <c r="R10" s="248" t="e">
        <f>+SUMIFS([1]!Sanaudos_kor[Suma],[1]!Sanaudos_kor[Kodas],$AM10,[1]!Sanaudos_kor[PASK],TRUE,[1]!Sanaudos_kor[KOR_nr],R$1)</f>
        <v>#REF!</v>
      </c>
      <c r="S10" s="248" t="e">
        <f>+SUMIFS([1]!Sanaudos_kor[Suma],[1]!Sanaudos_kor[Kodas],$AM10,[1]!Sanaudos_kor[PASK],TRUE,[1]!Sanaudos_kor[KOR_nr],S$1)</f>
        <v>#REF!</v>
      </c>
      <c r="T10" s="248" t="e">
        <f>+SUMIFS([1]!Sanaudos_kor[Suma],[1]!Sanaudos_kor[Kodas],$AM10,[1]!Sanaudos_kor[PASK],TRUE,[1]!Sanaudos_kor[KOR_nr],T$1)</f>
        <v>#REF!</v>
      </c>
      <c r="U10" s="248" t="e">
        <f>+SUMIFS([1]!Sanaudos_kor[Suma],[1]!Sanaudos_kor[Kodas],$AM10,[1]!Sanaudos_kor[PASK],TRUE,[1]!Sanaudos_kor[KOR_nr],U$1)</f>
        <v>#REF!</v>
      </c>
      <c r="V10" s="248" t="e">
        <f>+SUMIFS([1]!Sanaudos_kor[Suma],[1]!Sanaudos_kor[Kodas],$AM10,[1]!Sanaudos_kor[PASK],TRUE,[1]!Sanaudos_kor[KOR_nr],V$1)</f>
        <v>#REF!</v>
      </c>
      <c r="W10" s="248" t="e">
        <f>+SUMIFS([1]!Sanaudos_kor[Suma],[1]!Sanaudos_kor[Kodas],$AM10,[1]!Sanaudos_kor[PASK],TRUE,[1]!Sanaudos_kor[KOR_nr],W$1)</f>
        <v>#REF!</v>
      </c>
      <c r="X10" s="248" t="e">
        <f>+SUMIFS([1]!Sanaudos_kor[Suma],[1]!Sanaudos_kor[Kodas],$AM10,[1]!Sanaudos_kor[PASK],TRUE,[1]!Sanaudos_kor[KOR_nr],X$1)</f>
        <v>#REF!</v>
      </c>
      <c r="Y10" s="248" t="e">
        <f>+SUMIFS([1]!Sanaudos_kor[Suma],[1]!Sanaudos_kor[Kodas],$AM10,[1]!Sanaudos_kor[PASK],TRUE,[1]!Sanaudos_kor[KOR_nr],Y$1)</f>
        <v>#REF!</v>
      </c>
      <c r="Z10" s="248" t="e">
        <f>+SUMIFS([1]!Sanaudos_kor[Suma],[1]!Sanaudos_kor[Kodas],$AM10,[1]!Sanaudos_kor[PASK],TRUE,[1]!Sanaudos_kor[KOR_nr],Z$1)</f>
        <v>#REF!</v>
      </c>
      <c r="AA10" s="248" t="e">
        <f>+SUMIFS([1]!Sanaudos_kor[Suma],[1]!Sanaudos_kor[Kodas],$AM10,[1]!Sanaudos_kor[PASK],TRUE,[1]!Sanaudos_kor[KOR_nr],AA$1)</f>
        <v>#REF!</v>
      </c>
      <c r="AB10" s="248" t="e">
        <f>+SUMIFS([1]!Sanaudos_kor[Suma],[1]!Sanaudos_kor[Kodas],$AM10,[1]!Sanaudos_kor[PASK],TRUE,[1]!Sanaudos_kor[KOR_nr],AB$1)</f>
        <v>#REF!</v>
      </c>
      <c r="AC10" s="248" t="e">
        <f>+SUMIFS([1]!Sanaudos_kor[Suma],[1]!Sanaudos_kor[Kodas],$AM10,[1]!Sanaudos_kor[PASK],TRUE,[1]!Sanaudos_kor[KOR_nr],AC$1)</f>
        <v>#REF!</v>
      </c>
      <c r="AD10" s="248" t="e">
        <f>+SUMIFS([1]!Sanaudos_kor[Suma],[1]!Sanaudos_kor[Kodas],$AM10,[1]!Sanaudos_kor[PASK],TRUE,[1]!Sanaudos_kor[KOR_nr],AD$1)</f>
        <v>#REF!</v>
      </c>
      <c r="AE10" s="248" t="e">
        <f>+SUMIFS([1]!Sanaudos_kor[Suma],[1]!Sanaudos_kor[Kodas],$AM10,[1]!Sanaudos_kor[PASK],TRUE,[1]!Sanaudos_kor[KOR_nr],AE$1)</f>
        <v>#REF!</v>
      </c>
      <c r="AF10" s="248" t="e">
        <f>+SUMIFS([1]!Sanaudos_kor[Suma],[1]!Sanaudos_kor[Kodas],$AM10,[1]!Sanaudos_kor[PASK],TRUE,[1]!Sanaudos_kor[KOR_nr],AF$1)</f>
        <v>#REF!</v>
      </c>
      <c r="AG10" s="248" t="e">
        <f t="shared" si="0"/>
        <v>#REF!</v>
      </c>
      <c r="AH10" s="566"/>
      <c r="AJ10" s="162" t="s">
        <v>403</v>
      </c>
      <c r="AK10" s="163" t="s">
        <v>435</v>
      </c>
      <c r="AM10" s="249" t="str">
        <f>+'[1]1.vardai'!D64</f>
        <v>TS_1PIK-KAT</v>
      </c>
      <c r="AN10" s="250" t="e">
        <f>+SUMIFS('[1]6'!$Y$161:$BL$161,'[1]6'!$Y$2:$BL$2,$AM10)</f>
        <v>#VALUE!</v>
      </c>
      <c r="AO10" s="250" t="e">
        <f t="shared" si="3"/>
        <v>#REF!</v>
      </c>
      <c r="AQ10" s="250" t="e">
        <f>+SUMIFS('[1]3.4'!$F$133:$F$202,'[1]3.4'!$D$133:$D$202,$AM10,'[1]3.4'!$E$133:$E$202,"")</f>
        <v>#VALUE!</v>
      </c>
      <c r="AR10" s="250" t="e">
        <f t="shared" si="1"/>
        <v>#VALUE!</v>
      </c>
      <c r="AT10" s="244" t="str">
        <f t="array" ref="AT10">IFERROR(INDEX([1]!Sanaudos[Saskaita],MATCH(1,('[1]3.4'!$AM10=[1]!Sanaudos[Kodas])*('[1]3.4'!AT$7='[1]2.SAN'!$M$4:$M$73),0)),"")</f>
        <v/>
      </c>
      <c r="AU10" s="244" t="str">
        <f t="array" ref="AU10">IFERROR(INDEX([1]!Sanaudos[Saskaita],MATCH(1,('[1]3.4'!$AM10=[1]!Sanaudos[Kodas])*('[1]3.4'!AU$7='[1]2.SAN'!$M$4:$M$73),0)),"")</f>
        <v/>
      </c>
      <c r="AV10" s="244" t="str">
        <f t="array" ref="AV10">IFERROR(INDEX([1]!Sanaudos[Saskaita],MATCH(1,('[1]3.4'!$AM10=[1]!Sanaudos[Kodas])*('[1]3.4'!AV$7='[1]2.SAN'!$M$4:$M$73),0)),"")</f>
        <v/>
      </c>
      <c r="AW10" s="244" t="str">
        <f t="array" ref="AW10">IFERROR(INDEX([1]!Sanaudos[Saskaita],MATCH(1,('[1]3.4'!$AM10=[1]!Sanaudos[Kodas])*('[1]3.4'!AW$7='[1]2.SAN'!$M$4:$M$73),0)),"")</f>
        <v/>
      </c>
      <c r="AX10" s="244" t="str">
        <f t="array" ref="AX10">IFERROR(INDEX([1]!Sanaudos[Saskaita],MATCH(1,('[1]3.4'!$AM10=[1]!Sanaudos[Kodas])*('[1]3.4'!AX$7='[1]2.SAN'!$M$4:$M$73),0)),"")</f>
        <v/>
      </c>
      <c r="AY10" s="244" t="str">
        <f t="array" ref="AY10">IFERROR(INDEX([1]!Sanaudos[Saskaita],MATCH(1,('[1]3.4'!$AM10=[1]!Sanaudos[Kodas])*('[1]3.4'!AY$7='[1]2.SAN'!$M$4:$M$73),0)),"")</f>
        <v/>
      </c>
      <c r="AZ10" s="244" t="str">
        <f t="array" ref="AZ10">IFERROR(INDEX([1]!Sanaudos[Saskaita],MATCH(1,('[1]3.4'!$AM10=[1]!Sanaudos[Kodas])*('[1]3.4'!AZ$7='[1]2.SAN'!$M$4:$M$73),0)),"")</f>
        <v/>
      </c>
      <c r="BA10" s="244" t="str">
        <f t="array" ref="BA10">IFERROR(INDEX([1]!Sanaudos[Saskaita],MATCH(1,('[1]3.4'!$AM10=[1]!Sanaudos[Kodas])*('[1]3.4'!BA$7='[1]2.SAN'!$M$4:$M$73),0)),"")</f>
        <v/>
      </c>
      <c r="BB10" s="244" t="str">
        <f t="array" ref="BB10">IFERROR(INDEX([1]!Sanaudos[Saskaita],MATCH(1,('[1]3.4'!$AM10=[1]!Sanaudos[Kodas])*('[1]3.4'!BB$7='[1]2.SAN'!$M$4:$M$73),0)),"")</f>
        <v/>
      </c>
      <c r="BC10" s="244" t="str">
        <f t="array" ref="BC10">IFERROR(INDEX([1]!Sanaudos[Saskaita],MATCH(1,('[1]3.4'!$AM10=[1]!Sanaudos[Kodas])*('[1]3.4'!BC$7='[1]2.SAN'!$M$4:$M$73),0)),"")</f>
        <v/>
      </c>
      <c r="BD10" s="244" t="str">
        <f t="array" ref="BD10">IFERROR(INDEX([1]!Sanaudos[Saskaita],MATCH(1,('[1]3.4'!$AM10=[1]!Sanaudos[Kodas])*('[1]3.4'!BD$7='[1]2.SAN'!$M$4:$M$73),0)),"")</f>
        <v/>
      </c>
      <c r="BE10" s="244" t="str">
        <f t="array" ref="BE10">IFERROR(INDEX([1]!Sanaudos[Saskaita],MATCH(1,('[1]3.4'!$AM10=[1]!Sanaudos[Kodas])*('[1]3.4'!BE$7='[1]2.SAN'!$M$4:$M$73),0)),"")</f>
        <v/>
      </c>
      <c r="BF10" s="244" t="str">
        <f t="array" ref="BF10">IFERROR(INDEX([1]!Sanaudos[Saskaita],MATCH(1,('[1]3.4'!$AM10=[1]!Sanaudos[Kodas])*('[1]3.4'!BF$7='[1]2.SAN'!$M$4:$M$73),0)),"")</f>
        <v/>
      </c>
      <c r="BG10" s="244" t="str">
        <f t="array" ref="BG10">IFERROR(INDEX([1]!Sanaudos[Saskaita],MATCH(1,('[1]3.4'!$AM10=[1]!Sanaudos[Kodas])*('[1]3.4'!BG$7='[1]2.SAN'!$M$4:$M$73),0)),"")</f>
        <v/>
      </c>
      <c r="BH10" s="244" t="str">
        <f t="array" ref="BH10">IFERROR(INDEX([1]!Sanaudos[Saskaita],MATCH(1,('[1]3.4'!$AM10=[1]!Sanaudos[Kodas])*('[1]3.4'!BH$7='[1]2.SAN'!$M$4:$M$73),0)),"")</f>
        <v/>
      </c>
      <c r="BI10" s="244" t="str">
        <f t="array" ref="BI10">IFERROR(INDEX([1]!Sanaudos[Saskaita],MATCH(1,('[1]3.4'!$AM10=[1]!Sanaudos[Kodas])*('[1]3.4'!BI$7='[1]2.SAN'!$M$4:$M$73),0)),"")</f>
        <v/>
      </c>
      <c r="BJ10" s="244" t="str">
        <f t="array" ref="BJ10">IFERROR(INDEX([1]!Sanaudos[Saskaita],MATCH(1,('[1]3.4'!$AM10=[1]!Sanaudos[Kodas])*('[1]3.4'!BJ$7='[1]2.SAN'!$M$4:$M$73),0)),"")</f>
        <v/>
      </c>
      <c r="BK10" s="244" t="str">
        <f t="array" ref="BK10">IFERROR(INDEX([1]!Sanaudos[Saskaita],MATCH(1,('[1]3.4'!$AM10=[1]!Sanaudos[Kodas])*('[1]3.4'!BK$7='[1]2.SAN'!$M$4:$M$73),0)),"")</f>
        <v/>
      </c>
      <c r="BL10" s="244" t="str">
        <f t="array" ref="BL10">IFERROR(INDEX([1]!Sanaudos[Saskaita],MATCH(1,('[1]3.4'!$AM10=[1]!Sanaudos[Kodas])*('[1]3.4'!BL$7='[1]2.SAN'!$M$4:$M$73),0)),"")</f>
        <v/>
      </c>
      <c r="BM10" s="244" t="str">
        <f t="array" ref="BM10">IFERROR(INDEX([1]!Sanaudos[Saskaita],MATCH(1,('[1]3.4'!$AM10=[1]!Sanaudos[Kodas])*('[1]3.4'!BM$7='[1]2.SAN'!$M$4:$M$73),0)),"")</f>
        <v/>
      </c>
      <c r="BN10" s="244" t="str">
        <f t="array" ref="BN10">IFERROR(INDEX([1]!Sanaudos[Saskaita],MATCH(1,('[1]3.4'!$AM10=[1]!Sanaudos[Kodas])*('[1]3.4'!BN$7='[1]2.SAN'!$M$4:$M$73),0)),"")</f>
        <v/>
      </c>
      <c r="BO10" s="244" t="str">
        <f t="array" ref="BO10">IFERROR(INDEX([1]!Sanaudos[Saskaita],MATCH(1,('[1]3.4'!$AM10=[1]!Sanaudos[Kodas])*('[1]3.4'!BO$7='[1]2.SAN'!$M$4:$M$73),0)),"")</f>
        <v/>
      </c>
      <c r="BP10" s="244" t="str">
        <f t="array" ref="BP10">IFERROR(INDEX([1]!Sanaudos[Saskaita],MATCH(1,('[1]3.4'!$AM10=[1]!Sanaudos[Kodas])*('[1]3.4'!BP$7='[1]2.SAN'!$M$4:$M$73),0)),"")</f>
        <v/>
      </c>
      <c r="BQ10" s="244" t="str">
        <f t="array" ref="BQ10">IFERROR(INDEX([1]!Sanaudos[Saskaita],MATCH(1,('[1]3.4'!$AM10=[1]!Sanaudos[Kodas])*('[1]3.4'!BQ$7='[1]2.SAN'!$M$4:$M$73),0)),"")</f>
        <v/>
      </c>
      <c r="BR10" s="244" t="str">
        <f t="array" ref="BR10">IFERROR(INDEX([1]!Sanaudos[Saskaita],MATCH(1,('[1]3.4'!$AM10=[1]!Sanaudos[Kodas])*('[1]3.4'!BR$7='[1]2.SAN'!$M$4:$M$73),0)),"")</f>
        <v/>
      </c>
      <c r="BS10" s="244" t="str">
        <f t="array" ref="BS10">IFERROR(INDEX([1]!Sanaudos[Saskaita],MATCH(1,('[1]3.4'!$AM10=[1]!Sanaudos[Kodas])*('[1]3.4'!BS$7='[1]2.SAN'!$M$4:$M$73),0)),"")</f>
        <v/>
      </c>
      <c r="BT10" s="244" t="str">
        <f t="array" ref="BT10">IFERROR(INDEX([1]!Sanaudos[Saskaita],MATCH(1,('[1]3.4'!$AM10=[1]!Sanaudos[Kodas])*('[1]3.4'!BT$7='[1]2.SAN'!$M$4:$M$73),0)),"")</f>
        <v/>
      </c>
      <c r="BU10" s="244" t="str">
        <f t="array" ref="BU10">IFERROR(INDEX([1]!Sanaudos[Saskaita],MATCH(1,('[1]3.4'!$AM10=[1]!Sanaudos[Kodas])*('[1]3.4'!BU$7='[1]2.SAN'!$M$4:$M$73),0)),"")</f>
        <v/>
      </c>
      <c r="BV10" s="244" t="str">
        <f t="array" ref="BV10">IFERROR(INDEX([1]!Sanaudos[Saskaita],MATCH(1,('[1]3.4'!$AM10=[1]!Sanaudos[Kodas])*('[1]3.4'!BV$7='[1]2.SAN'!$M$4:$M$73),0)),"")</f>
        <v/>
      </c>
      <c r="BW10" s="244" t="str">
        <f t="array" ref="BW10">IFERROR(INDEX([1]!Sanaudos[Saskaita],MATCH(1,('[1]3.4'!$AM10=[1]!Sanaudos[Kodas])*('[1]3.4'!BW$7='[1]2.SAN'!$M$4:$M$73),0)),"")</f>
        <v/>
      </c>
      <c r="BX10" s="244" t="str">
        <f t="array" ref="BX10">IFERROR(INDEX([1]!Sanaudos[Saskaita],MATCH(1,('[1]3.4'!$AM10=[1]!Sanaudos[Kodas])*('[1]3.4'!BX$7='[1]2.SAN'!$M$4:$M$73),0)),"")</f>
        <v/>
      </c>
      <c r="BY10" s="244" t="str">
        <f t="array" ref="BY10">IFERROR(INDEX([1]!Sanaudos[Saskaita],MATCH(1,('[1]3.4'!$AM10=[1]!Sanaudos[Kodas])*('[1]3.4'!BY$7='[1]2.SAN'!$M$4:$M$73),0)),"")</f>
        <v/>
      </c>
      <c r="BZ10" s="244" t="str">
        <f t="array" ref="BZ10">IFERROR(INDEX([1]!Sanaudos[Saskaita],MATCH(1,('[1]3.4'!$AM10=[1]!Sanaudos[Kodas])*('[1]3.4'!BZ$7='[1]2.SAN'!$M$4:$M$73),0)),"")</f>
        <v/>
      </c>
      <c r="CA10" s="244" t="str">
        <f t="array" ref="CA10">IFERROR(INDEX([1]!Sanaudos[Saskaita],MATCH(1,('[1]3.4'!$AM10=[1]!Sanaudos[Kodas])*('[1]3.4'!CA$7='[1]2.SAN'!$M$4:$M$73),0)),"")</f>
        <v/>
      </c>
      <c r="CB10" s="244" t="str">
        <f t="array" ref="CB10">IFERROR(INDEX([1]!Sanaudos[Saskaita],MATCH(1,('[1]3.4'!$AM10=[1]!Sanaudos[Kodas])*('[1]3.4'!CB$7='[1]2.SAN'!$M$4:$M$73),0)),"")</f>
        <v/>
      </c>
      <c r="CC10" s="244" t="str">
        <f t="array" ref="CC10">IFERROR(INDEX([1]!Sanaudos[Saskaita],MATCH(1,('[1]3.4'!$AM10=[1]!Sanaudos[Kodas])*('[1]3.4'!CC$7='[1]2.SAN'!$M$4:$M$73),0)),"")</f>
        <v/>
      </c>
      <c r="CD10" s="244" t="str">
        <f t="array" ref="CD10">IFERROR(INDEX([1]!Sanaudos[Saskaita],MATCH(1,('[1]3.4'!$AM10=[1]!Sanaudos[Kodas])*('[1]3.4'!CD$7='[1]2.SAN'!$M$4:$M$73),0)),"")</f>
        <v/>
      </c>
      <c r="CE10" s="244" t="str">
        <f t="array" ref="CE10">IFERROR(INDEX([1]!Sanaudos[Saskaita],MATCH(1,('[1]3.4'!$AM10=[1]!Sanaudos[Kodas])*('[1]3.4'!CE$7='[1]2.SAN'!$M$4:$M$73),0)),"")</f>
        <v/>
      </c>
      <c r="CF10" s="244" t="str">
        <f t="array" ref="CF10">IFERROR(INDEX([1]!Sanaudos[Saskaita],MATCH(1,('[1]3.4'!$AM10=[1]!Sanaudos[Kodas])*('[1]3.4'!CF$7='[1]2.SAN'!$M$4:$M$73),0)),"")</f>
        <v/>
      </c>
      <c r="CG10" s="244" t="str">
        <f t="array" ref="CG10">IFERROR(INDEX([1]!Sanaudos[Saskaita],MATCH(1,('[1]3.4'!$AM10=[1]!Sanaudos[Kodas])*('[1]3.4'!CG$7='[1]2.SAN'!$M$4:$M$73),0)),"")</f>
        <v/>
      </c>
      <c r="CH10" s="244" t="str">
        <f t="array" ref="CH10">IFERROR(INDEX([1]!Sanaudos[Saskaita],MATCH(1,('[1]3.4'!$AM10=[1]!Sanaudos[Kodas])*('[1]3.4'!CH$7='[1]2.SAN'!$M$4:$M$73),0)),"")</f>
        <v/>
      </c>
      <c r="CI10" s="244" t="str">
        <f t="array" ref="CI10">IFERROR(INDEX([1]!Sanaudos[Saskaita],MATCH(1,('[1]3.4'!$AM10=[1]!Sanaudos[Kodas])*('[1]3.4'!CI$7='[1]2.SAN'!$M$4:$M$73),0)),"")</f>
        <v/>
      </c>
      <c r="CJ10" s="244" t="str">
        <f t="array" ref="CJ10">IFERROR(INDEX([1]!Sanaudos[Saskaita],MATCH(1,('[1]3.4'!$AM10=[1]!Sanaudos[Kodas])*('[1]3.4'!CJ$7='[1]2.SAN'!$M$4:$M$73),0)),"")</f>
        <v/>
      </c>
      <c r="CK10" s="244" t="str">
        <f t="array" ref="CK10">IFERROR(INDEX([1]!Sanaudos[Saskaita],MATCH(1,('[1]3.4'!$AM10=[1]!Sanaudos[Kodas])*('[1]3.4'!CK$7='[1]2.SAN'!$M$4:$M$73),0)),"")</f>
        <v/>
      </c>
      <c r="CL10" s="244" t="str">
        <f t="array" ref="CL10">IFERROR(INDEX([1]!Sanaudos[Saskaita],MATCH(1,('[1]3.4'!$AM10=[1]!Sanaudos[Kodas])*('[1]3.4'!CL$7='[1]2.SAN'!$M$4:$M$73),0)),"")</f>
        <v/>
      </c>
      <c r="CM10" s="244" t="str">
        <f t="array" ref="CM10">IFERROR(INDEX([1]!Sanaudos[Saskaita],MATCH(1,('[1]3.4'!$AM10=[1]!Sanaudos[Kodas])*('[1]3.4'!CM$7='[1]2.SAN'!$M$4:$M$73),0)),"")</f>
        <v/>
      </c>
      <c r="CN10" s="244" t="str">
        <f t="array" ref="CN10">IFERROR(INDEX([1]!Sanaudos[Saskaita],MATCH(1,('[1]3.4'!$AM10=[1]!Sanaudos[Kodas])*('[1]3.4'!CN$7='[1]2.SAN'!$M$4:$M$73),0)),"")</f>
        <v/>
      </c>
      <c r="CO10" s="244" t="str">
        <f t="array" ref="CO10">IFERROR(INDEX([1]!Sanaudos[Saskaita],MATCH(1,('[1]3.4'!$AM10=[1]!Sanaudos[Kodas])*('[1]3.4'!CO$7='[1]2.SAN'!$M$4:$M$73),0)),"")</f>
        <v/>
      </c>
      <c r="CP10" s="244" t="str">
        <f t="array" ref="CP10">IFERROR(INDEX([1]!Sanaudos[Saskaita],MATCH(1,('[1]3.4'!$AM10=[1]!Sanaudos[Kodas])*('[1]3.4'!CP$7='[1]2.SAN'!$M$4:$M$73),0)),"")</f>
        <v/>
      </c>
      <c r="CQ10" s="244" t="str">
        <f t="array" ref="CQ10">IFERROR(INDEX([1]!Sanaudos[Saskaita],MATCH(1,('[1]3.4'!$AM10=[1]!Sanaudos[Kodas])*('[1]3.4'!CQ$7='[1]2.SAN'!$M$4:$M$73),0)),"")</f>
        <v/>
      </c>
      <c r="CR10" s="244" t="str">
        <f t="array" ref="CR10">IFERROR(INDEX([1]!Sanaudos[Saskaita],MATCH(1,('[1]3.4'!$AM10=[1]!Sanaudos[Kodas])*('[1]3.4'!CR$7='[1]2.SAN'!$M$4:$M$73),0)),"")</f>
        <v/>
      </c>
      <c r="CS10" s="244" t="str">
        <f t="array" ref="CS10">IFERROR(INDEX([1]!Sanaudos[Saskaita],MATCH(1,('[1]3.4'!$AM10=[1]!Sanaudos[Kodas])*('[1]3.4'!CS$7='[1]2.SAN'!$M$4:$M$73),0)),"")</f>
        <v/>
      </c>
      <c r="CT10" s="244" t="str">
        <f t="array" ref="CT10">IFERROR(INDEX([1]!Sanaudos[Saskaita],MATCH(1,('[1]3.4'!$AM10=[1]!Sanaudos[Kodas])*('[1]3.4'!CT$7='[1]2.SAN'!$M$4:$M$73),0)),"")</f>
        <v/>
      </c>
      <c r="CU10" s="244" t="str">
        <f t="array" ref="CU10">IFERROR(INDEX([1]!Sanaudos[Saskaita],MATCH(1,('[1]3.4'!$AM10=[1]!Sanaudos[Kodas])*('[1]3.4'!CU$7='[1]2.SAN'!$M$4:$M$73),0)),"")</f>
        <v/>
      </c>
      <c r="CV10" s="244" t="str">
        <f t="array" ref="CV10">IFERROR(INDEX([1]!Sanaudos[Saskaita],MATCH(1,('[1]3.4'!$AM10=[1]!Sanaudos[Kodas])*('[1]3.4'!CV$7='[1]2.SAN'!$M$4:$M$73),0)),"")</f>
        <v/>
      </c>
      <c r="CW10" s="244" t="str">
        <f t="array" ref="CW10">IFERROR(INDEX([1]!Sanaudos[Saskaita],MATCH(1,('[1]3.4'!$AM10=[1]!Sanaudos[Kodas])*('[1]3.4'!CW$7='[1]2.SAN'!$M$4:$M$73),0)),"")</f>
        <v/>
      </c>
      <c r="CX10" s="244" t="str">
        <f t="array" ref="CX10">IFERROR(INDEX([1]!Sanaudos[Saskaita],MATCH(1,('[1]3.4'!$AM10=[1]!Sanaudos[Kodas])*('[1]3.4'!CX$7='[1]2.SAN'!$M$4:$M$73),0)),"")</f>
        <v/>
      </c>
      <c r="CY10" s="244" t="str">
        <f t="array" ref="CY10">IFERROR(INDEX([1]!Sanaudos[Saskaita],MATCH(1,('[1]3.4'!$AM10=[1]!Sanaudos[Kodas])*('[1]3.4'!CY$7='[1]2.SAN'!$M$4:$M$73),0)),"")</f>
        <v/>
      </c>
      <c r="CZ10" s="244" t="str">
        <f t="array" ref="CZ10">IFERROR(INDEX([1]!Sanaudos[Saskaita],MATCH(1,('[1]3.4'!$AM10=[1]!Sanaudos[Kodas])*('[1]3.4'!CZ$7='[1]2.SAN'!$M$4:$M$73),0)),"")</f>
        <v/>
      </c>
      <c r="DA10" s="244" t="str">
        <f t="array" ref="DA10">IFERROR(INDEX([1]!Sanaudos[Saskaita],MATCH(1,('[1]3.4'!$AM10=[1]!Sanaudos[Kodas])*('[1]3.4'!DA$7='[1]2.SAN'!$M$4:$M$73),0)),"")</f>
        <v/>
      </c>
      <c r="DB10" s="244" t="str">
        <f t="array" ref="DB10">IFERROR(INDEX([1]!Sanaudos[Saskaita],MATCH(1,('[1]3.4'!$AM10=[1]!Sanaudos[Kodas])*('[1]3.4'!DB$7='[1]2.SAN'!$M$4:$M$73),0)),"")</f>
        <v/>
      </c>
      <c r="DC10" s="244" t="str">
        <f t="array" ref="DC10">IFERROR(INDEX([1]!Sanaudos[Saskaita],MATCH(1,('[1]3.4'!$AM10=[1]!Sanaudos[Kodas])*('[1]3.4'!DC$7='[1]2.SAN'!$M$4:$M$73),0)),"")</f>
        <v/>
      </c>
      <c r="DD10" s="244" t="str">
        <f t="array" ref="DD10">IFERROR(INDEX([1]!Sanaudos[Saskaita],MATCH(1,('[1]3.4'!$AM10=[1]!Sanaudos[Kodas])*('[1]3.4'!DD$7='[1]2.SAN'!$M$4:$M$73),0)),"")</f>
        <v/>
      </c>
      <c r="DE10" s="244" t="str">
        <f t="array" ref="DE10">IFERROR(INDEX([1]!Sanaudos[Saskaita],MATCH(1,('[1]3.4'!$AM10=[1]!Sanaudos[Kodas])*('[1]3.4'!DE$7='[1]2.SAN'!$M$4:$M$73),0)),"")</f>
        <v/>
      </c>
      <c r="DF10" s="244" t="str">
        <f t="array" ref="DF10">IFERROR(INDEX([1]!Sanaudos[Saskaita],MATCH(1,('[1]3.4'!$AM10=[1]!Sanaudos[Kodas])*('[1]3.4'!DF$7='[1]2.SAN'!$M$4:$M$73),0)),"")</f>
        <v/>
      </c>
      <c r="DG10" s="244" t="str">
        <f t="array" ref="DG10">IFERROR(INDEX([1]!Sanaudos[Saskaita],MATCH(1,('[1]3.4'!$AM10=[1]!Sanaudos[Kodas])*('[1]3.4'!DG$7='[1]2.SAN'!$M$4:$M$73),0)),"")</f>
        <v/>
      </c>
      <c r="DH10" s="244" t="str">
        <f t="array" ref="DH10">IFERROR(INDEX([1]!Sanaudos[Saskaita],MATCH(1,('[1]3.4'!$AM10=[1]!Sanaudos[Kodas])*('[1]3.4'!DH$7='[1]2.SAN'!$M$4:$M$73),0)),"")</f>
        <v/>
      </c>
      <c r="DI10" s="244" t="str">
        <f t="array" ref="DI10">IFERROR(INDEX([1]!Sanaudos[Saskaita],MATCH(1,('[1]3.4'!$AM10=[1]!Sanaudos[Kodas])*('[1]3.4'!DI$7='[1]2.SAN'!$M$4:$M$73),0)),"")</f>
        <v/>
      </c>
      <c r="DJ10" s="244" t="str">
        <f t="array" ref="DJ10">IFERROR(INDEX([1]!Sanaudos[Saskaita],MATCH(1,('[1]3.4'!$AM10=[1]!Sanaudos[Kodas])*('[1]3.4'!DJ$7='[1]2.SAN'!$M$4:$M$73),0)),"")</f>
        <v/>
      </c>
      <c r="DK10" s="244" t="str">
        <f t="array" ref="DK10">IFERROR(INDEX([1]!Sanaudos[Saskaita],MATCH(1,('[1]3.4'!$AM10=[1]!Sanaudos[Kodas])*('[1]3.4'!DK$7='[1]2.SAN'!$M$4:$M$73),0)),"")</f>
        <v/>
      </c>
      <c r="DL10" s="244" t="str">
        <f t="array" ref="DL10">IFERROR(INDEX([1]!Sanaudos[Saskaita],MATCH(1,('[1]3.4'!$AM10=[1]!Sanaudos[Kodas])*('[1]3.4'!DL$7='[1]2.SAN'!$M$4:$M$73),0)),"")</f>
        <v/>
      </c>
      <c r="DM10" s="244" t="str">
        <f t="array" ref="DM10">IFERROR(INDEX([1]!Sanaudos[Saskaita],MATCH(1,('[1]3.4'!$AM10=[1]!Sanaudos[Kodas])*('[1]3.4'!DM$7='[1]2.SAN'!$M$4:$M$73),0)),"")</f>
        <v/>
      </c>
      <c r="DN10" s="244" t="str">
        <f t="array" ref="DN10">IFERROR(INDEX([1]!Sanaudos[Saskaita],MATCH(1,('[1]3.4'!$AM10=[1]!Sanaudos[Kodas])*('[1]3.4'!DN$7='[1]2.SAN'!$M$4:$M$73),0)),"")</f>
        <v/>
      </c>
      <c r="DO10" s="244" t="str">
        <f t="array" ref="DO10">IFERROR(INDEX([1]!Sanaudos[Saskaita],MATCH(1,('[1]3.4'!$AM10=[1]!Sanaudos[Kodas])*('[1]3.4'!DO$7='[1]2.SAN'!$M$4:$M$73),0)),"")</f>
        <v/>
      </c>
      <c r="DP10" s="244" t="str">
        <f t="array" ref="DP10">IFERROR(INDEX([1]!Sanaudos[Saskaita],MATCH(1,('[1]3.4'!$AM10=[1]!Sanaudos[Kodas])*('[1]3.4'!DP$7='[1]2.SAN'!$M$4:$M$73),0)),"")</f>
        <v/>
      </c>
      <c r="DQ10" s="244" t="str">
        <f t="array" ref="DQ10">IFERROR(INDEX([1]!Sanaudos[Saskaita],MATCH(1,('[1]3.4'!$AM10=[1]!Sanaudos[Kodas])*('[1]3.4'!DQ$7='[1]2.SAN'!$M$4:$M$73),0)),"")</f>
        <v/>
      </c>
      <c r="DR10" s="244" t="str">
        <f t="array" ref="DR10">IFERROR(INDEX([1]!Sanaudos[Saskaita],MATCH(1,('[1]3.4'!$AM10=[1]!Sanaudos[Kodas])*('[1]3.4'!DR$7='[1]2.SAN'!$M$4:$M$73),0)),"")</f>
        <v/>
      </c>
      <c r="DS10" s="244" t="str">
        <f t="array" ref="DS10">IFERROR(INDEX([1]!Sanaudos[Saskaita],MATCH(1,('[1]3.4'!$AM10=[1]!Sanaudos[Kodas])*('[1]3.4'!DS$7='[1]2.SAN'!$M$4:$M$73),0)),"")</f>
        <v/>
      </c>
      <c r="DT10" s="244" t="str">
        <f t="array" ref="DT10">IFERROR(INDEX([1]!Sanaudos[Saskaita],MATCH(1,('[1]3.4'!$AM10=[1]!Sanaudos[Kodas])*('[1]3.4'!DT$7='[1]2.SAN'!$M$4:$M$73),0)),"")</f>
        <v/>
      </c>
      <c r="DU10" s="244" t="str">
        <f t="array" ref="DU10">IFERROR(INDEX([1]!Sanaudos[Saskaita],MATCH(1,('[1]3.4'!$AM10=[1]!Sanaudos[Kodas])*('[1]3.4'!DU$7='[1]2.SAN'!$M$4:$M$73),0)),"")</f>
        <v/>
      </c>
      <c r="DV10" s="244" t="str">
        <f t="array" ref="DV10">IFERROR(INDEX([1]!Sanaudos[Saskaita],MATCH(1,('[1]3.4'!$AM10=[1]!Sanaudos[Kodas])*('[1]3.4'!DV$7='[1]2.SAN'!$M$4:$M$73),0)),"")</f>
        <v/>
      </c>
      <c r="DW10" s="244" t="str">
        <f t="array" ref="DW10">IFERROR(INDEX([1]!Sanaudos[Saskaita],MATCH(1,('[1]3.4'!$AM10=[1]!Sanaudos[Kodas])*('[1]3.4'!DW$7='[1]2.SAN'!$M$4:$M$73),0)),"")</f>
        <v/>
      </c>
      <c r="DX10" s="244" t="str">
        <f t="array" ref="DX10">IFERROR(INDEX([1]!Sanaudos[Saskaita],MATCH(1,('[1]3.4'!$AM10=[1]!Sanaudos[Kodas])*('[1]3.4'!DX$7='[1]2.SAN'!$M$4:$M$73),0)),"")</f>
        <v/>
      </c>
      <c r="DY10" s="244" t="str">
        <f t="array" ref="DY10">IFERROR(INDEX([1]!Sanaudos[Saskaita],MATCH(1,('[1]3.4'!$AM10=[1]!Sanaudos[Kodas])*('[1]3.4'!DY$7='[1]2.SAN'!$M$4:$M$73),0)),"")</f>
        <v/>
      </c>
      <c r="DZ10" s="244" t="str">
        <f t="array" ref="DZ10">IFERROR(INDEX([1]!Sanaudos[Saskaita],MATCH(1,('[1]3.4'!$AM10=[1]!Sanaudos[Kodas])*('[1]3.4'!DZ$7='[1]2.SAN'!$M$4:$M$73),0)),"")</f>
        <v/>
      </c>
      <c r="EA10" s="244" t="str">
        <f t="array" ref="EA10">IFERROR(INDEX([1]!Sanaudos[Saskaita],MATCH(1,('[1]3.4'!$AM10=[1]!Sanaudos[Kodas])*('[1]3.4'!EA$7='[1]2.SAN'!$M$4:$M$73),0)),"")</f>
        <v/>
      </c>
      <c r="EB10" s="244" t="str">
        <f t="array" ref="EB10">IFERROR(INDEX([1]!Sanaudos[Saskaita],MATCH(1,('[1]3.4'!$AM10=[1]!Sanaudos[Kodas])*('[1]3.4'!EB$7='[1]2.SAN'!$M$4:$M$73),0)),"")</f>
        <v/>
      </c>
      <c r="EC10" s="244" t="str">
        <f t="array" ref="EC10">IFERROR(INDEX([1]!Sanaudos[Saskaita],MATCH(1,('[1]3.4'!$AM10=[1]!Sanaudos[Kodas])*('[1]3.4'!EC$7='[1]2.SAN'!$M$4:$M$73),0)),"")</f>
        <v/>
      </c>
      <c r="ED10" s="244" t="str">
        <f t="array" ref="ED10">IFERROR(INDEX([1]!Sanaudos[Saskaita],MATCH(1,('[1]3.4'!$AM10=[1]!Sanaudos[Kodas])*('[1]3.4'!ED$7='[1]2.SAN'!$M$4:$M$73),0)),"")</f>
        <v/>
      </c>
      <c r="EE10" s="244" t="str">
        <f t="array" ref="EE10">IFERROR(INDEX([1]!Sanaudos[Saskaita],MATCH(1,('[1]3.4'!$AM10=[1]!Sanaudos[Kodas])*('[1]3.4'!EE$7='[1]2.SAN'!$M$4:$M$73),0)),"")</f>
        <v/>
      </c>
      <c r="EF10" s="244" t="str">
        <f t="array" ref="EF10">IFERROR(INDEX([1]!Sanaudos[Saskaita],MATCH(1,('[1]3.4'!$AM10=[1]!Sanaudos[Kodas])*('[1]3.4'!EF$7='[1]2.SAN'!$M$4:$M$73),0)),"")</f>
        <v/>
      </c>
      <c r="EG10" s="244" t="str">
        <f t="array" ref="EG10">IFERROR(INDEX([1]!Sanaudos[Saskaita],MATCH(1,('[1]3.4'!$AM10=[1]!Sanaudos[Kodas])*('[1]3.4'!EG$7='[1]2.SAN'!$M$4:$M$73),0)),"")</f>
        <v/>
      </c>
      <c r="EH10" s="244" t="str">
        <f t="array" ref="EH10">IFERROR(INDEX([1]!Sanaudos[Saskaita],MATCH(1,('[1]3.4'!$AM10=[1]!Sanaudos[Kodas])*('[1]3.4'!EH$7='[1]2.SAN'!$M$4:$M$73),0)),"")</f>
        <v/>
      </c>
      <c r="EI10" s="244" t="str">
        <f t="array" ref="EI10">IFERROR(INDEX([1]!Sanaudos[Saskaita],MATCH(1,('[1]3.4'!$AM10=[1]!Sanaudos[Kodas])*('[1]3.4'!EI$7='[1]2.SAN'!$M$4:$M$73),0)),"")</f>
        <v/>
      </c>
      <c r="EJ10" s="244" t="str">
        <f t="array" ref="EJ10">IFERROR(INDEX([1]!Sanaudos[Saskaita],MATCH(1,('[1]3.4'!$AM10=[1]!Sanaudos[Kodas])*('[1]3.4'!EJ$7='[1]2.SAN'!$M$4:$M$73),0)),"")</f>
        <v/>
      </c>
      <c r="EK10" s="244" t="str">
        <f t="array" ref="EK10">IFERROR(INDEX([1]!Sanaudos[Saskaita],MATCH(1,('[1]3.4'!$AM10=[1]!Sanaudos[Kodas])*('[1]3.4'!EK$7='[1]2.SAN'!$M$4:$M$73),0)),"")</f>
        <v/>
      </c>
      <c r="EL10" s="244" t="str">
        <f t="array" ref="EL10">IFERROR(INDEX([1]!Sanaudos[Saskaita],MATCH(1,('[1]3.4'!$AM10=[1]!Sanaudos[Kodas])*('[1]3.4'!EL$7='[1]2.SAN'!$M$4:$M$73),0)),"")</f>
        <v/>
      </c>
      <c r="EM10" s="244" t="str">
        <f t="array" ref="EM10">IFERROR(INDEX([1]!Sanaudos[Saskaita],MATCH(1,('[1]3.4'!$AM10=[1]!Sanaudos[Kodas])*('[1]3.4'!EM$7='[1]2.SAN'!$M$4:$M$73),0)),"")</f>
        <v/>
      </c>
      <c r="EN10" s="244" t="str">
        <f t="array" ref="EN10">IFERROR(INDEX([1]!Sanaudos[Saskaita],MATCH(1,('[1]3.4'!$AM10=[1]!Sanaudos[Kodas])*('[1]3.4'!EN$7='[1]2.SAN'!$M$4:$M$73),0)),"")</f>
        <v/>
      </c>
      <c r="EO10" s="244" t="str">
        <f t="array" ref="EO10">IFERROR(INDEX([1]!Sanaudos[Saskaita],MATCH(1,('[1]3.4'!$AM10=[1]!Sanaudos[Kodas])*('[1]3.4'!EO$7='[1]2.SAN'!$M$4:$M$73),0)),"")</f>
        <v/>
      </c>
      <c r="EP10" s="244" t="str">
        <f t="array" ref="EP10">IFERROR(INDEX([1]!Sanaudos[Saskaita],MATCH(1,('[1]3.4'!$AM10=[1]!Sanaudos[Kodas])*('[1]3.4'!EP$7='[1]2.SAN'!$M$4:$M$73),0)),"")</f>
        <v/>
      </c>
      <c r="EQ10" s="244" t="str">
        <f t="array" ref="EQ10">IFERROR(INDEX([1]!Sanaudos[Saskaita],MATCH(1,('[1]3.4'!$AM10=[1]!Sanaudos[Kodas])*('[1]3.4'!EQ$7='[1]2.SAN'!$M$4:$M$73),0)),"")</f>
        <v/>
      </c>
      <c r="ER10" s="244" t="str">
        <f t="array" ref="ER10">IFERROR(INDEX([1]!Sanaudos[Saskaita],MATCH(1,('[1]3.4'!$AM10=[1]!Sanaudos[Kodas])*('[1]3.4'!ER$7='[1]2.SAN'!$M$4:$M$73),0)),"")</f>
        <v/>
      </c>
      <c r="ES10" s="244" t="str">
        <f t="array" ref="ES10">IFERROR(INDEX([1]!Sanaudos[Saskaita],MATCH(1,('[1]3.4'!$AM10=[1]!Sanaudos[Kodas])*('[1]3.4'!ES$7='[1]2.SAN'!$M$4:$M$73),0)),"")</f>
        <v/>
      </c>
      <c r="ET10" s="244" t="str">
        <f t="array" ref="ET10">IFERROR(INDEX([1]!Sanaudos[Saskaita],MATCH(1,('[1]3.4'!$AM10=[1]!Sanaudos[Kodas])*('[1]3.4'!ET$7='[1]2.SAN'!$M$4:$M$73),0)),"")</f>
        <v/>
      </c>
      <c r="EU10" s="244" t="str">
        <f t="array" ref="EU10">IFERROR(INDEX([1]!Sanaudos[Saskaita],MATCH(1,('[1]3.4'!$AM10=[1]!Sanaudos[Kodas])*('[1]3.4'!EU$7='[1]2.SAN'!$M$4:$M$73),0)),"")</f>
        <v/>
      </c>
      <c r="EV10" s="244" t="str">
        <f t="array" ref="EV10">IFERROR(INDEX([1]!Sanaudos[Saskaita],MATCH(1,('[1]3.4'!$AM10=[1]!Sanaudos[Kodas])*('[1]3.4'!EV$7='[1]2.SAN'!$M$4:$M$73),0)),"")</f>
        <v/>
      </c>
      <c r="EW10" s="244" t="str">
        <f t="array" ref="EW10">IFERROR(INDEX([1]!Sanaudos[Saskaita],MATCH(1,('[1]3.4'!$AM10=[1]!Sanaudos[Kodas])*('[1]3.4'!EW$7='[1]2.SAN'!$M$4:$M$73),0)),"")</f>
        <v/>
      </c>
      <c r="EX10" s="244" t="str">
        <f t="array" ref="EX10">IFERROR(INDEX([1]!Sanaudos[Saskaita],MATCH(1,('[1]3.4'!$AM10=[1]!Sanaudos[Kodas])*('[1]3.4'!EX$7='[1]2.SAN'!$M$4:$M$73),0)),"")</f>
        <v/>
      </c>
      <c r="EY10" s="244" t="str">
        <f t="array" ref="EY10">IFERROR(INDEX([1]!Sanaudos[Saskaita],MATCH(1,('[1]3.4'!$AM10=[1]!Sanaudos[Kodas])*('[1]3.4'!EY$7='[1]2.SAN'!$M$4:$M$73),0)),"")</f>
        <v/>
      </c>
      <c r="EZ10" s="244" t="str">
        <f t="array" ref="EZ10">IFERROR(INDEX([1]!Sanaudos[Saskaita],MATCH(1,('[1]3.4'!$AM10=[1]!Sanaudos[Kodas])*('[1]3.4'!EZ$7='[1]2.SAN'!$M$4:$M$73),0)),"")</f>
        <v/>
      </c>
      <c r="FA10" s="244" t="str">
        <f t="array" ref="FA10">IFERROR(INDEX([1]!Sanaudos[Saskaita],MATCH(1,('[1]3.4'!$AM10=[1]!Sanaudos[Kodas])*('[1]3.4'!FA$7='[1]2.SAN'!$M$4:$M$73),0)),"")</f>
        <v/>
      </c>
      <c r="FB10" s="244" t="str">
        <f t="array" ref="FB10">IFERROR(INDEX([1]!Sanaudos[Saskaita],MATCH(1,('[1]3.4'!$AM10=[1]!Sanaudos[Kodas])*('[1]3.4'!FB$7='[1]2.SAN'!$M$4:$M$73),0)),"")</f>
        <v/>
      </c>
      <c r="FC10" s="244" t="str">
        <f t="array" ref="FC10">IFERROR(INDEX([1]!Sanaudos[Saskaita],MATCH(1,('[1]3.4'!$AM10=[1]!Sanaudos[Kodas])*('[1]3.4'!FC$7='[1]2.SAN'!$M$4:$M$73),0)),"")</f>
        <v/>
      </c>
      <c r="FD10" s="244" t="str">
        <f t="array" ref="FD10">IFERROR(INDEX([1]!Sanaudos[Saskaita],MATCH(1,('[1]3.4'!$AM10=[1]!Sanaudos[Kodas])*('[1]3.4'!FD$7='[1]2.SAN'!$M$4:$M$73),0)),"")</f>
        <v/>
      </c>
      <c r="FE10" s="244" t="str">
        <f t="array" ref="FE10">IFERROR(INDEX([1]!Sanaudos[Saskaita],MATCH(1,('[1]3.4'!$AM10=[1]!Sanaudos[Kodas])*('[1]3.4'!FE$7='[1]2.SAN'!$M$4:$M$73),0)),"")</f>
        <v/>
      </c>
      <c r="FF10" s="244" t="str">
        <f t="array" ref="FF10">IFERROR(INDEX([1]!Sanaudos[Saskaita],MATCH(1,('[1]3.4'!$AM10=[1]!Sanaudos[Kodas])*('[1]3.4'!FF$7='[1]2.SAN'!$M$4:$M$73),0)),"")</f>
        <v/>
      </c>
      <c r="FG10" s="244" t="str">
        <f t="array" ref="FG10">IFERROR(INDEX([1]!Sanaudos[Saskaita],MATCH(1,('[1]3.4'!$AM10=[1]!Sanaudos[Kodas])*('[1]3.4'!FG$7='[1]2.SAN'!$M$4:$M$73),0)),"")</f>
        <v/>
      </c>
      <c r="FH10" s="244" t="str">
        <f t="array" ref="FH10">IFERROR(INDEX([1]!Sanaudos[Saskaita],MATCH(1,('[1]3.4'!$AM10=[1]!Sanaudos[Kodas])*('[1]3.4'!FH$7='[1]2.SAN'!$M$4:$M$73),0)),"")</f>
        <v/>
      </c>
      <c r="FI10" s="244" t="str">
        <f t="array" ref="FI10">IFERROR(INDEX([1]!Sanaudos[Saskaita],MATCH(1,('[1]3.4'!$AM10=[1]!Sanaudos[Kodas])*('[1]3.4'!FI$7='[1]2.SAN'!$M$4:$M$73),0)),"")</f>
        <v/>
      </c>
      <c r="FJ10" s="244" t="str">
        <f t="array" ref="FJ10">IFERROR(INDEX([1]!Sanaudos[Saskaita],MATCH(1,('[1]3.4'!$AM10=[1]!Sanaudos[Kodas])*('[1]3.4'!FJ$7='[1]2.SAN'!$M$4:$M$73),0)),"")</f>
        <v/>
      </c>
      <c r="FK10" s="244" t="str">
        <f t="array" ref="FK10">IFERROR(INDEX([1]!Sanaudos[Saskaita],MATCH(1,('[1]3.4'!$AM10=[1]!Sanaudos[Kodas])*('[1]3.4'!FK$7='[1]2.SAN'!$M$4:$M$73),0)),"")</f>
        <v/>
      </c>
      <c r="FL10" s="244" t="str">
        <f t="array" ref="FL10">IFERROR(INDEX([1]!Sanaudos[Saskaita],MATCH(1,('[1]3.4'!$AM10=[1]!Sanaudos[Kodas])*('[1]3.4'!FL$7='[1]2.SAN'!$M$4:$M$73),0)),"")</f>
        <v/>
      </c>
      <c r="FM10" s="244" t="str">
        <f t="array" ref="FM10">IFERROR(INDEX([1]!Sanaudos[Saskaita],MATCH(1,('[1]3.4'!$AM10=[1]!Sanaudos[Kodas])*('[1]3.4'!FM$7='[1]2.SAN'!$M$4:$M$73),0)),"")</f>
        <v/>
      </c>
      <c r="FN10" s="244" t="str">
        <f t="array" ref="FN10">IFERROR(INDEX([1]!Sanaudos[Saskaita],MATCH(1,('[1]3.4'!$AM10=[1]!Sanaudos[Kodas])*('[1]3.4'!FN$7='[1]2.SAN'!$M$4:$M$73),0)),"")</f>
        <v/>
      </c>
      <c r="FO10" s="244" t="str">
        <f t="array" ref="FO10">IFERROR(INDEX([1]!Sanaudos[Saskaita],MATCH(1,('[1]3.4'!$AM10=[1]!Sanaudos[Kodas])*('[1]3.4'!FO$7='[1]2.SAN'!$M$4:$M$73),0)),"")</f>
        <v/>
      </c>
      <c r="FP10" s="244" t="str">
        <f t="array" ref="FP10">IFERROR(INDEX([1]!Sanaudos[Saskaita],MATCH(1,('[1]3.4'!$AM10=[1]!Sanaudos[Kodas])*('[1]3.4'!FP$7='[1]2.SAN'!$M$4:$M$73),0)),"")</f>
        <v/>
      </c>
      <c r="FQ10" s="244" t="str">
        <f t="array" ref="FQ10">IFERROR(INDEX([1]!Sanaudos[Saskaita],MATCH(1,('[1]3.4'!$AM10=[1]!Sanaudos[Kodas])*('[1]3.4'!FQ$7='[1]2.SAN'!$M$4:$M$73),0)),"")</f>
        <v/>
      </c>
      <c r="FR10" s="244" t="str">
        <f t="array" ref="FR10">IFERROR(INDEX([1]!Sanaudos[Saskaita],MATCH(1,('[1]3.4'!$AM10=[1]!Sanaudos[Kodas])*('[1]3.4'!FR$7='[1]2.SAN'!$M$4:$M$73),0)),"")</f>
        <v/>
      </c>
      <c r="FS10" s="244" t="str">
        <f t="array" ref="FS10">IFERROR(INDEX([1]!Sanaudos[Saskaita],MATCH(1,('[1]3.4'!$AM10=[1]!Sanaudos[Kodas])*('[1]3.4'!FS$7='[1]2.SAN'!$M$4:$M$73),0)),"")</f>
        <v/>
      </c>
      <c r="FT10" s="244" t="str">
        <f t="array" ref="FT10">IFERROR(INDEX([1]!Sanaudos[Saskaita],MATCH(1,('[1]3.4'!$AM10=[1]!Sanaudos[Kodas])*('[1]3.4'!FT$7='[1]2.SAN'!$M$4:$M$73),0)),"")</f>
        <v/>
      </c>
      <c r="FU10" s="244" t="str">
        <f t="array" ref="FU10">IFERROR(INDEX([1]!Sanaudos[Saskaita],MATCH(1,('[1]3.4'!$AM10=[1]!Sanaudos[Kodas])*('[1]3.4'!FU$7='[1]2.SAN'!$M$4:$M$73),0)),"")</f>
        <v/>
      </c>
      <c r="FV10" s="244" t="str">
        <f t="array" ref="FV10">IFERROR(INDEX([1]!Sanaudos[Saskaita],MATCH(1,('[1]3.4'!$AM10=[1]!Sanaudos[Kodas])*('[1]3.4'!FV$7='[1]2.SAN'!$M$4:$M$73),0)),"")</f>
        <v/>
      </c>
      <c r="FW10" s="244" t="str">
        <f t="array" ref="FW10">IFERROR(INDEX([1]!Sanaudos[Saskaita],MATCH(1,('[1]3.4'!$AM10=[1]!Sanaudos[Kodas])*('[1]3.4'!FW$7='[1]2.SAN'!$M$4:$M$73),0)),"")</f>
        <v/>
      </c>
      <c r="FX10" s="244" t="str">
        <f t="array" ref="FX10">IFERROR(INDEX([1]!Sanaudos[Saskaita],MATCH(1,('[1]3.4'!$AM10=[1]!Sanaudos[Kodas])*('[1]3.4'!FX$7='[1]2.SAN'!$M$4:$M$73),0)),"")</f>
        <v/>
      </c>
      <c r="FY10" s="244" t="str">
        <f t="array" ref="FY10">IFERROR(INDEX([1]!Sanaudos[Saskaita],MATCH(1,('[1]3.4'!$AM10=[1]!Sanaudos[Kodas])*('[1]3.4'!FY$7='[1]2.SAN'!$M$4:$M$73),0)),"")</f>
        <v/>
      </c>
      <c r="FZ10" s="244" t="str">
        <f t="array" ref="FZ10">IFERROR(INDEX([1]!Sanaudos[Saskaita],MATCH(1,('[1]3.4'!$AM10=[1]!Sanaudos[Kodas])*('[1]3.4'!FZ$7='[1]2.SAN'!$M$4:$M$73),0)),"")</f>
        <v/>
      </c>
      <c r="GA10" s="244" t="str">
        <f t="array" ref="GA10">IFERROR(INDEX([1]!Sanaudos[Saskaita],MATCH(1,('[1]3.4'!$AM10=[1]!Sanaudos[Kodas])*('[1]3.4'!GA$7='[1]2.SAN'!$M$4:$M$73),0)),"")</f>
        <v/>
      </c>
      <c r="GB10" s="244" t="str">
        <f t="array" ref="GB10">IFERROR(INDEX([1]!Sanaudos[Saskaita],MATCH(1,('[1]3.4'!$AM10=[1]!Sanaudos[Kodas])*('[1]3.4'!GB$7='[1]2.SAN'!$M$4:$M$73),0)),"")</f>
        <v/>
      </c>
      <c r="GC10" s="244" t="str">
        <f t="array" ref="GC10">IFERROR(INDEX([1]!Sanaudos[Saskaita],MATCH(1,('[1]3.4'!$AM10=[1]!Sanaudos[Kodas])*('[1]3.4'!GC$7='[1]2.SAN'!$M$4:$M$73),0)),"")</f>
        <v/>
      </c>
      <c r="GD10" s="244" t="str">
        <f t="array" ref="GD10">IFERROR(INDEX([1]!Sanaudos[Saskaita],MATCH(1,('[1]3.4'!$AM10=[1]!Sanaudos[Kodas])*('[1]3.4'!GD$7='[1]2.SAN'!$M$4:$M$73),0)),"")</f>
        <v/>
      </c>
      <c r="GE10" s="244" t="str">
        <f t="array" ref="GE10">IFERROR(INDEX([1]!Sanaudos[Saskaita],MATCH(1,('[1]3.4'!$AM10=[1]!Sanaudos[Kodas])*('[1]3.4'!GE$7='[1]2.SAN'!$M$4:$M$73),0)),"")</f>
        <v/>
      </c>
      <c r="GF10" s="244" t="str">
        <f t="array" ref="GF10">IFERROR(INDEX([1]!Sanaudos[Saskaita],MATCH(1,('[1]3.4'!$AM10=[1]!Sanaudos[Kodas])*('[1]3.4'!GF$7='[1]2.SAN'!$M$4:$M$73),0)),"")</f>
        <v/>
      </c>
      <c r="GG10" s="244" t="str">
        <f t="array" ref="GG10">IFERROR(INDEX([1]!Sanaudos[Saskaita],MATCH(1,('[1]3.4'!$AM10=[1]!Sanaudos[Kodas])*('[1]3.4'!GG$7='[1]2.SAN'!$M$4:$M$73),0)),"")</f>
        <v/>
      </c>
      <c r="GH10" s="244" t="str">
        <f t="array" ref="GH10">IFERROR(INDEX([1]!Sanaudos[Saskaita],MATCH(1,('[1]3.4'!$AM10=[1]!Sanaudos[Kodas])*('[1]3.4'!GH$7='[1]2.SAN'!$M$4:$M$73),0)),"")</f>
        <v/>
      </c>
      <c r="GI10" s="244" t="str">
        <f t="array" ref="GI10">IFERROR(INDEX([1]!Sanaudos[Saskaita],MATCH(1,('[1]3.4'!$AM10=[1]!Sanaudos[Kodas])*('[1]3.4'!GI$7='[1]2.SAN'!$M$4:$M$73),0)),"")</f>
        <v/>
      </c>
      <c r="GJ10" s="244" t="str">
        <f t="array" ref="GJ10">IFERROR(INDEX([1]!Sanaudos[Saskaita],MATCH(1,('[1]3.4'!$AM10=[1]!Sanaudos[Kodas])*('[1]3.4'!GJ$7='[1]2.SAN'!$M$4:$M$73),0)),"")</f>
        <v/>
      </c>
      <c r="GK10" s="244" t="str">
        <f t="array" ref="GK10">IFERROR(INDEX([1]!Sanaudos[Saskaita],MATCH(1,('[1]3.4'!$AM10=[1]!Sanaudos[Kodas])*('[1]3.4'!GK$7='[1]2.SAN'!$M$4:$M$73),0)),"")</f>
        <v/>
      </c>
      <c r="GL10" s="244" t="str">
        <f t="array" ref="GL10">IFERROR(INDEX([1]!Sanaudos[Saskaita],MATCH(1,('[1]3.4'!$AM10=[1]!Sanaudos[Kodas])*('[1]3.4'!GL$7='[1]2.SAN'!$M$4:$M$73),0)),"")</f>
        <v/>
      </c>
      <c r="GM10" s="244" t="str">
        <f t="array" ref="GM10">IFERROR(INDEX([1]!Sanaudos[Saskaita],MATCH(1,('[1]3.4'!$AM10=[1]!Sanaudos[Kodas])*('[1]3.4'!GM$7='[1]2.SAN'!$M$4:$M$73),0)),"")</f>
        <v/>
      </c>
      <c r="GN10" s="244" t="str">
        <f t="array" ref="GN10">IFERROR(INDEX([1]!Sanaudos[Saskaita],MATCH(1,('[1]3.4'!$AM10=[1]!Sanaudos[Kodas])*('[1]3.4'!GN$7='[1]2.SAN'!$M$4:$M$73),0)),"")</f>
        <v/>
      </c>
      <c r="GO10" s="244" t="str">
        <f t="array" ref="GO10">IFERROR(INDEX([1]!Sanaudos[Saskaita],MATCH(1,('[1]3.4'!$AM10=[1]!Sanaudos[Kodas])*('[1]3.4'!GO$7='[1]2.SAN'!$M$4:$M$73),0)),"")</f>
        <v/>
      </c>
      <c r="GP10" s="244" t="str">
        <f t="array" ref="GP10">IFERROR(INDEX([1]!Sanaudos[Saskaita],MATCH(1,('[1]3.4'!$AM10=[1]!Sanaudos[Kodas])*('[1]3.4'!GP$7='[1]2.SAN'!$M$4:$M$73),0)),"")</f>
        <v/>
      </c>
      <c r="GQ10" s="244" t="str">
        <f t="array" ref="GQ10">IFERROR(INDEX([1]!Sanaudos[Saskaita],MATCH(1,('[1]3.4'!$AM10=[1]!Sanaudos[Kodas])*('[1]3.4'!GQ$7='[1]2.SAN'!$M$4:$M$73),0)),"")</f>
        <v/>
      </c>
      <c r="GR10" s="244" t="str">
        <f t="array" ref="GR10">IFERROR(INDEX([1]!Sanaudos[Saskaita],MATCH(1,('[1]3.4'!$AM10=[1]!Sanaudos[Kodas])*('[1]3.4'!GR$7='[1]2.SAN'!$M$4:$M$73),0)),"")</f>
        <v/>
      </c>
      <c r="GS10" s="244" t="str">
        <f t="array" ref="GS10">IFERROR(INDEX([1]!Sanaudos[Saskaita],MATCH(1,('[1]3.4'!$AM10=[1]!Sanaudos[Kodas])*('[1]3.4'!GS$7='[1]2.SAN'!$M$4:$M$73),0)),"")</f>
        <v/>
      </c>
      <c r="GT10" s="244" t="str">
        <f t="array" ref="GT10">IFERROR(INDEX([1]!Sanaudos[Saskaita],MATCH(1,('[1]3.4'!$AM10=[1]!Sanaudos[Kodas])*('[1]3.4'!GT$7='[1]2.SAN'!$M$4:$M$73),0)),"")</f>
        <v/>
      </c>
      <c r="GU10" s="244" t="str">
        <f t="array" ref="GU10">IFERROR(INDEX([1]!Sanaudos[Saskaita],MATCH(1,('[1]3.4'!$AM10=[1]!Sanaudos[Kodas])*('[1]3.4'!GU$7='[1]2.SAN'!$M$4:$M$73),0)),"")</f>
        <v/>
      </c>
      <c r="GV10" s="244" t="str">
        <f t="array" ref="GV10">IFERROR(INDEX([1]!Sanaudos[Saskaita],MATCH(1,('[1]3.4'!$AM10=[1]!Sanaudos[Kodas])*('[1]3.4'!GV$7='[1]2.SAN'!$M$4:$M$73),0)),"")</f>
        <v/>
      </c>
      <c r="GW10" s="244" t="str">
        <f t="array" ref="GW10">IFERROR(INDEX([1]!Sanaudos[Saskaita],MATCH(1,('[1]3.4'!$AM10=[1]!Sanaudos[Kodas])*('[1]3.4'!GW$7='[1]2.SAN'!$M$4:$M$73),0)),"")</f>
        <v/>
      </c>
      <c r="GX10" s="244" t="str">
        <f t="array" ref="GX10">IFERROR(INDEX([1]!Sanaudos[Saskaita],MATCH(1,('[1]3.4'!$AM10=[1]!Sanaudos[Kodas])*('[1]3.4'!GX$7='[1]2.SAN'!$M$4:$M$73),0)),"")</f>
        <v/>
      </c>
      <c r="GY10" s="244" t="str">
        <f t="array" ref="GY10">IFERROR(INDEX([1]!Sanaudos[Saskaita],MATCH(1,('[1]3.4'!$AM10=[1]!Sanaudos[Kodas])*('[1]3.4'!GY$7='[1]2.SAN'!$M$4:$M$73),0)),"")</f>
        <v/>
      </c>
      <c r="GZ10" s="244" t="str">
        <f t="array" ref="GZ10">IFERROR(INDEX([1]!Sanaudos[Saskaita],MATCH(1,('[1]3.4'!$AM10=[1]!Sanaudos[Kodas])*('[1]3.4'!GZ$7='[1]2.SAN'!$M$4:$M$73),0)),"")</f>
        <v/>
      </c>
      <c r="HA10" s="244" t="str">
        <f t="array" ref="HA10">IFERROR(INDEX([1]!Sanaudos[Saskaita],MATCH(1,('[1]3.4'!$AM10=[1]!Sanaudos[Kodas])*('[1]3.4'!HA$7='[1]2.SAN'!$M$4:$M$73),0)),"")</f>
        <v/>
      </c>
      <c r="HB10" s="244" t="str">
        <f t="array" ref="HB10">IFERROR(INDEX([1]!Sanaudos[Saskaita],MATCH(1,('[1]3.4'!$AM10=[1]!Sanaudos[Kodas])*('[1]3.4'!HB$7='[1]2.SAN'!$M$4:$M$73),0)),"")</f>
        <v/>
      </c>
      <c r="HC10" s="244" t="str">
        <f t="array" ref="HC10">IFERROR(INDEX([1]!Sanaudos[Saskaita],MATCH(1,('[1]3.4'!$AM10=[1]!Sanaudos[Kodas])*('[1]3.4'!HC$7='[1]2.SAN'!$M$4:$M$73),0)),"")</f>
        <v/>
      </c>
      <c r="HD10" s="244" t="str">
        <f t="array" ref="HD10">IFERROR(INDEX([1]!Sanaudos[Saskaita],MATCH(1,('[1]3.4'!$AM10=[1]!Sanaudos[Kodas])*('[1]3.4'!HD$7='[1]2.SAN'!$M$4:$M$73),0)),"")</f>
        <v/>
      </c>
      <c r="HE10" s="244" t="str">
        <f t="array" ref="HE10">IFERROR(INDEX([1]!Sanaudos[Saskaita],MATCH(1,('[1]3.4'!$AM10=[1]!Sanaudos[Kodas])*('[1]3.4'!HE$7='[1]2.SAN'!$M$4:$M$73),0)),"")</f>
        <v/>
      </c>
      <c r="HF10" s="244" t="str">
        <f t="array" ref="HF10">IFERROR(INDEX([1]!Sanaudos[Saskaita],MATCH(1,('[1]3.4'!$AM10=[1]!Sanaudos[Kodas])*('[1]3.4'!HF$7='[1]2.SAN'!$M$4:$M$73),0)),"")</f>
        <v/>
      </c>
      <c r="HG10" s="244" t="str">
        <f t="array" ref="HG10">IFERROR(INDEX([1]!Sanaudos[Saskaita],MATCH(1,('[1]3.4'!$AM10=[1]!Sanaudos[Kodas])*('[1]3.4'!HG$7='[1]2.SAN'!$M$4:$M$73),0)),"")</f>
        <v/>
      </c>
      <c r="HH10" s="244" t="str">
        <f t="array" ref="HH10">IFERROR(INDEX([1]!Sanaudos[Saskaita],MATCH(1,('[1]3.4'!$AM10=[1]!Sanaudos[Kodas])*('[1]3.4'!HH$7='[1]2.SAN'!$M$4:$M$73),0)),"")</f>
        <v/>
      </c>
      <c r="HI10" s="244" t="str">
        <f t="array" ref="HI10">IFERROR(INDEX([1]!Sanaudos[Saskaita],MATCH(1,('[1]3.4'!$AM10=[1]!Sanaudos[Kodas])*('[1]3.4'!HI$7='[1]2.SAN'!$M$4:$M$73),0)),"")</f>
        <v/>
      </c>
      <c r="HJ10" s="244" t="str">
        <f t="array" ref="HJ10">IFERROR(INDEX([1]!Sanaudos[Saskaita],MATCH(1,('[1]3.4'!$AM10=[1]!Sanaudos[Kodas])*('[1]3.4'!HJ$7='[1]2.SAN'!$M$4:$M$73),0)),"")</f>
        <v/>
      </c>
      <c r="HK10" s="244" t="str">
        <f t="array" ref="HK10">IFERROR(INDEX([1]!Sanaudos[Saskaita],MATCH(1,('[1]3.4'!$AM10=[1]!Sanaudos[Kodas])*('[1]3.4'!HK$7='[1]2.SAN'!$M$4:$M$73),0)),"")</f>
        <v/>
      </c>
      <c r="HL10" s="244" t="str">
        <f t="array" ref="HL10">IFERROR(INDEX([1]!Sanaudos[Saskaita],MATCH(1,('[1]3.4'!$AM10=[1]!Sanaudos[Kodas])*('[1]3.4'!HL$7='[1]2.SAN'!$M$4:$M$73),0)),"")</f>
        <v/>
      </c>
      <c r="HM10" s="244" t="str">
        <f t="array" ref="HM10">IFERROR(INDEX([1]!Sanaudos[Saskaita],MATCH(1,('[1]3.4'!$AM10=[1]!Sanaudos[Kodas])*('[1]3.4'!HM$7='[1]2.SAN'!$M$4:$M$73),0)),"")</f>
        <v/>
      </c>
      <c r="HN10" s="244" t="str">
        <f t="array" ref="HN10">IFERROR(INDEX([1]!Sanaudos[Saskaita],MATCH(1,('[1]3.4'!$AM10=[1]!Sanaudos[Kodas])*('[1]3.4'!HN$7='[1]2.SAN'!$M$4:$M$73),0)),"")</f>
        <v/>
      </c>
      <c r="HO10" s="244" t="str">
        <f t="array" ref="HO10">IFERROR(INDEX([1]!Sanaudos[Saskaita],MATCH(1,('[1]3.4'!$AM10=[1]!Sanaudos[Kodas])*('[1]3.4'!HO$7='[1]2.SAN'!$M$4:$M$73),0)),"")</f>
        <v/>
      </c>
      <c r="HP10" s="244" t="str">
        <f t="array" ref="HP10">IFERROR(INDEX([1]!Sanaudos[Saskaita],MATCH(1,('[1]3.4'!$AM10=[1]!Sanaudos[Kodas])*('[1]3.4'!HP$7='[1]2.SAN'!$M$4:$M$73),0)),"")</f>
        <v/>
      </c>
      <c r="HQ10" s="244" t="str">
        <f t="array" ref="HQ10">IFERROR(INDEX([1]!Sanaudos[Saskaita],MATCH(1,('[1]3.4'!$AM10=[1]!Sanaudos[Kodas])*('[1]3.4'!HQ$7='[1]2.SAN'!$M$4:$M$73),0)),"")</f>
        <v/>
      </c>
      <c r="HR10" s="244" t="str">
        <f t="array" ref="HR10">IFERROR(INDEX([1]!Sanaudos[Saskaita],MATCH(1,('[1]3.4'!$AM10=[1]!Sanaudos[Kodas])*('[1]3.4'!HR$7='[1]2.SAN'!$M$4:$M$73),0)),"")</f>
        <v/>
      </c>
      <c r="HS10" s="244" t="str">
        <f t="array" ref="HS10">IFERROR(INDEX([1]!Sanaudos[Saskaita],MATCH(1,('[1]3.4'!$AM10=[1]!Sanaudos[Kodas])*('[1]3.4'!HS$7='[1]2.SAN'!$M$4:$M$73),0)),"")</f>
        <v/>
      </c>
      <c r="HT10" s="244" t="str">
        <f t="array" ref="HT10">IFERROR(INDEX([1]!Sanaudos[Saskaita],MATCH(1,('[1]3.4'!$AM10=[1]!Sanaudos[Kodas])*('[1]3.4'!HT$7='[1]2.SAN'!$M$4:$M$73),0)),"")</f>
        <v/>
      </c>
      <c r="HU10" s="244" t="str">
        <f t="array" ref="HU10">IFERROR(INDEX([1]!Sanaudos[Saskaita],MATCH(1,('[1]3.4'!$AM10=[1]!Sanaudos[Kodas])*('[1]3.4'!HU$7='[1]2.SAN'!$M$4:$M$73),0)),"")</f>
        <v/>
      </c>
      <c r="HV10" s="244" t="str">
        <f t="array" ref="HV10">IFERROR(INDEX([1]!Sanaudos[Saskaita],MATCH(1,('[1]3.4'!$AM10=[1]!Sanaudos[Kodas])*('[1]3.4'!HV$7='[1]2.SAN'!$M$4:$M$73),0)),"")</f>
        <v/>
      </c>
      <c r="HW10" s="244" t="str">
        <f t="array" ref="HW10">IFERROR(INDEX([1]!Sanaudos[Saskaita],MATCH(1,('[1]3.4'!$AM10=[1]!Sanaudos[Kodas])*('[1]3.4'!HW$7='[1]2.SAN'!$M$4:$M$73),0)),"")</f>
        <v/>
      </c>
      <c r="HX10" s="244" t="str">
        <f t="array" ref="HX10">IFERROR(INDEX([1]!Sanaudos[Saskaita],MATCH(1,('[1]3.4'!$AM10=[1]!Sanaudos[Kodas])*('[1]3.4'!HX$7='[1]2.SAN'!$M$4:$M$73),0)),"")</f>
        <v/>
      </c>
      <c r="HY10" s="244" t="str">
        <f t="array" ref="HY10">IFERROR(INDEX([1]!Sanaudos[Saskaita],MATCH(1,('[1]3.4'!$AM10=[1]!Sanaudos[Kodas])*('[1]3.4'!HY$7='[1]2.SAN'!$M$4:$M$73),0)),"")</f>
        <v/>
      </c>
      <c r="HZ10" s="244" t="str">
        <f t="array" ref="HZ10">IFERROR(INDEX([1]!Sanaudos[Saskaita],MATCH(1,('[1]3.4'!$AM10=[1]!Sanaudos[Kodas])*('[1]3.4'!HZ$7='[1]2.SAN'!$M$4:$M$73),0)),"")</f>
        <v/>
      </c>
      <c r="IA10" s="244" t="str">
        <f t="array" ref="IA10">IFERROR(INDEX([1]!Sanaudos[Saskaita],MATCH(1,('[1]3.4'!$AM10=[1]!Sanaudos[Kodas])*('[1]3.4'!IA$7='[1]2.SAN'!$M$4:$M$73),0)),"")</f>
        <v/>
      </c>
      <c r="IB10" s="244" t="str">
        <f t="array" ref="IB10">IFERROR(INDEX([1]!Sanaudos[Saskaita],MATCH(1,('[1]3.4'!$AM10=[1]!Sanaudos[Kodas])*('[1]3.4'!IB$7='[1]2.SAN'!$M$4:$M$73),0)),"")</f>
        <v/>
      </c>
      <c r="IC10" s="244" t="str">
        <f t="array" ref="IC10">IFERROR(INDEX([1]!Sanaudos[Saskaita],MATCH(1,('[1]3.4'!$AM10=[1]!Sanaudos[Kodas])*('[1]3.4'!IC$7='[1]2.SAN'!$M$4:$M$73),0)),"")</f>
        <v/>
      </c>
      <c r="ID10" s="244" t="str">
        <f t="array" ref="ID10">IFERROR(INDEX([1]!Sanaudos[Saskaita],MATCH(1,('[1]3.4'!$AM10=[1]!Sanaudos[Kodas])*('[1]3.4'!ID$7='[1]2.SAN'!$M$4:$M$73),0)),"")</f>
        <v/>
      </c>
      <c r="IE10" s="244" t="str">
        <f t="array" ref="IE10">IFERROR(INDEX([1]!Sanaudos[Saskaita],MATCH(1,('[1]3.4'!$AM10=[1]!Sanaudos[Kodas])*('[1]3.4'!IE$7='[1]2.SAN'!$M$4:$M$73),0)),"")</f>
        <v/>
      </c>
      <c r="IF10" s="244" t="str">
        <f t="array" ref="IF10">IFERROR(INDEX([1]!Sanaudos[Saskaita],MATCH(1,('[1]3.4'!$AM10=[1]!Sanaudos[Kodas])*('[1]3.4'!IF$7='[1]2.SAN'!$M$4:$M$73),0)),"")</f>
        <v/>
      </c>
      <c r="IG10" s="244" t="str">
        <f t="array" ref="IG10">IFERROR(INDEX([1]!Sanaudos[Saskaita],MATCH(1,('[1]3.4'!$AM10=[1]!Sanaudos[Kodas])*('[1]3.4'!IG$7='[1]2.SAN'!$M$4:$M$73),0)),"")</f>
        <v/>
      </c>
      <c r="IH10" s="244" t="str">
        <f t="array" ref="IH10">IFERROR(INDEX([1]!Sanaudos[Saskaita],MATCH(1,('[1]3.4'!$AM10=[1]!Sanaudos[Kodas])*('[1]3.4'!IH$7='[1]2.SAN'!$M$4:$M$73),0)),"")</f>
        <v/>
      </c>
      <c r="II10" s="244" t="str">
        <f t="array" ref="II10">IFERROR(INDEX([1]!Sanaudos[Saskaita],MATCH(1,('[1]3.4'!$AM10=[1]!Sanaudos[Kodas])*('[1]3.4'!II$7='[1]2.SAN'!$M$4:$M$73),0)),"")</f>
        <v/>
      </c>
      <c r="IJ10" s="244" t="str">
        <f t="array" ref="IJ10">IFERROR(INDEX([1]!Sanaudos[Saskaita],MATCH(1,('[1]3.4'!$AM10=[1]!Sanaudos[Kodas])*('[1]3.4'!IJ$7='[1]2.SAN'!$M$4:$M$73),0)),"")</f>
        <v/>
      </c>
      <c r="IK10" s="244" t="str">
        <f t="array" ref="IK10">IFERROR(INDEX([1]!Sanaudos[Saskaita],MATCH(1,('[1]3.4'!$AM10=[1]!Sanaudos[Kodas])*('[1]3.4'!IK$7='[1]2.SAN'!$M$4:$M$73),0)),"")</f>
        <v/>
      </c>
    </row>
    <row r="11" spans="2:253" ht="12.2" customHeight="1" x14ac:dyDescent="0.2">
      <c r="B11" s="552"/>
      <c r="C11" s="245" t="s">
        <v>813</v>
      </c>
      <c r="D11" s="246" t="s">
        <v>817</v>
      </c>
      <c r="E11" s="247" t="str">
        <f t="shared" si="2"/>
        <v xml:space="preserve">                                    </v>
      </c>
      <c r="F11" s="248" t="e">
        <f>+SUMIFS([1]!Sanaudos[Suma],[1]!Sanaudos[Kodas],AM11,[1]!Sanaudos[PASK],TRUE)</f>
        <v>#REF!</v>
      </c>
      <c r="G11" s="248" t="e">
        <f>-SUMIFS([1]!Sanaudos[Suma],[1]!Sanaudos[Kodas],$AM11,[1]!Sanaudos[Pagal DK RAS],700)</f>
        <v>#REF!</v>
      </c>
      <c r="H11" s="248" t="e">
        <f>+SUMIFS('[1]5.turtas'!$D$1:$AN$1,'[1]5.turtas'!$D$4:$AN$4,$AM11)</f>
        <v>#VALUE!</v>
      </c>
      <c r="I11" s="248" t="e">
        <f>-SUMIFS([1]!Sanaudos[Suma],[1]!Sanaudos[Kodas],$AM11,[1]!Sanaudos[Pagal DK RAS],901)-SUMIFS([1]!Sanaudos[Suma],[1]!Sanaudos[Kodas],$AM11,[1]!Sanaudos[Pagal DK RAS],902)-SUMIFS([1]!Sanaudos[Suma],[1]!Sanaudos[Kodas],$AM11,[1]!Sanaudos[Pagal DK RAS],905)</f>
        <v>#REF!</v>
      </c>
      <c r="J11" s="248" t="e">
        <f>+SUMIFS([1]!DU[DU],[1]!DU[Kodas],$AM11)+SUMIFS([1]!DU[Sodra],[1]!DU[Kodas],$AM11)+SUMIFS([1]!DU[Išeitinės išmokos, kompensacijos],[1]!DU[Kodas],$AM11)</f>
        <v>#REF!</v>
      </c>
      <c r="K11" s="248" t="e">
        <f>+SUMIFS([1]!Sanaudos_kor[Suma],[1]!Sanaudos_kor[Kodas],$AM11,[1]!Sanaudos_kor[PASK],TRUE,[1]!Sanaudos_kor[KOR_nr],K$1)</f>
        <v>#REF!</v>
      </c>
      <c r="L11" s="248" t="e">
        <f>+SUMIFS([1]!Sanaudos_kor[Suma],[1]!Sanaudos_kor[Kodas],$AM11,[1]!Sanaudos_kor[PASK],TRUE,[1]!Sanaudos_kor[KOR_nr],L$1)</f>
        <v>#REF!</v>
      </c>
      <c r="M11" s="248" t="e">
        <f>+SUMIFS([1]!Sanaudos_kor[Suma],[1]!Sanaudos_kor[Kodas],$AM11,[1]!Sanaudos_kor[PASK],TRUE,[1]!Sanaudos_kor[KOR_nr],M$1)</f>
        <v>#REF!</v>
      </c>
      <c r="N11" s="248" t="e">
        <f>+SUMIFS([1]!Sanaudos_kor[Suma],[1]!Sanaudos_kor[Kodas],$AM11,[1]!Sanaudos_kor[PASK],TRUE,[1]!Sanaudos_kor[KOR_nr],N$1)</f>
        <v>#REF!</v>
      </c>
      <c r="O11" s="248" t="e">
        <f>+SUMIFS([1]!Sanaudos_kor[Suma],[1]!Sanaudos_kor[Kodas],$AM11,[1]!Sanaudos_kor[PASK],TRUE,[1]!Sanaudos_kor[KOR_nr],O$1)</f>
        <v>#REF!</v>
      </c>
      <c r="P11" s="248" t="e">
        <f>+SUMIFS([1]!Sanaudos_kor[Suma],[1]!Sanaudos_kor[Kodas],$AM11,[1]!Sanaudos_kor[PASK],TRUE,[1]!Sanaudos_kor[KOR_nr],P$1)</f>
        <v>#REF!</v>
      </c>
      <c r="Q11" s="248" t="e">
        <f>+SUMIFS([1]!Sanaudos_kor[Suma],[1]!Sanaudos_kor[Kodas],$AM11,[1]!Sanaudos_kor[PASK],TRUE,[1]!Sanaudos_kor[KOR_nr],Q$1)</f>
        <v>#REF!</v>
      </c>
      <c r="R11" s="248" t="e">
        <f>+SUMIFS([1]!Sanaudos_kor[Suma],[1]!Sanaudos_kor[Kodas],$AM11,[1]!Sanaudos_kor[PASK],TRUE,[1]!Sanaudos_kor[KOR_nr],R$1)</f>
        <v>#REF!</v>
      </c>
      <c r="S11" s="248" t="e">
        <f>+SUMIFS([1]!Sanaudos_kor[Suma],[1]!Sanaudos_kor[Kodas],$AM11,[1]!Sanaudos_kor[PASK],TRUE,[1]!Sanaudos_kor[KOR_nr],S$1)</f>
        <v>#REF!</v>
      </c>
      <c r="T11" s="248" t="e">
        <f>+SUMIFS([1]!Sanaudos_kor[Suma],[1]!Sanaudos_kor[Kodas],$AM11,[1]!Sanaudos_kor[PASK],TRUE,[1]!Sanaudos_kor[KOR_nr],T$1)</f>
        <v>#REF!</v>
      </c>
      <c r="U11" s="248" t="e">
        <f>+SUMIFS([1]!Sanaudos_kor[Suma],[1]!Sanaudos_kor[Kodas],$AM11,[1]!Sanaudos_kor[PASK],TRUE,[1]!Sanaudos_kor[KOR_nr],U$1)</f>
        <v>#REF!</v>
      </c>
      <c r="V11" s="248" t="e">
        <f>+SUMIFS([1]!Sanaudos_kor[Suma],[1]!Sanaudos_kor[Kodas],$AM11,[1]!Sanaudos_kor[PASK],TRUE,[1]!Sanaudos_kor[KOR_nr],V$1)</f>
        <v>#REF!</v>
      </c>
      <c r="W11" s="248" t="e">
        <f>+SUMIFS([1]!Sanaudos_kor[Suma],[1]!Sanaudos_kor[Kodas],$AM11,[1]!Sanaudos_kor[PASK],TRUE,[1]!Sanaudos_kor[KOR_nr],W$1)</f>
        <v>#REF!</v>
      </c>
      <c r="X11" s="248" t="e">
        <f>+SUMIFS([1]!Sanaudos_kor[Suma],[1]!Sanaudos_kor[Kodas],$AM11,[1]!Sanaudos_kor[PASK],TRUE,[1]!Sanaudos_kor[KOR_nr],X$1)</f>
        <v>#REF!</v>
      </c>
      <c r="Y11" s="248" t="e">
        <f>+SUMIFS([1]!Sanaudos_kor[Suma],[1]!Sanaudos_kor[Kodas],$AM11,[1]!Sanaudos_kor[PASK],TRUE,[1]!Sanaudos_kor[KOR_nr],Y$1)</f>
        <v>#REF!</v>
      </c>
      <c r="Z11" s="248" t="e">
        <f>+SUMIFS([1]!Sanaudos_kor[Suma],[1]!Sanaudos_kor[Kodas],$AM11,[1]!Sanaudos_kor[PASK],TRUE,[1]!Sanaudos_kor[KOR_nr],Z$1)</f>
        <v>#REF!</v>
      </c>
      <c r="AA11" s="248" t="e">
        <f>+SUMIFS([1]!Sanaudos_kor[Suma],[1]!Sanaudos_kor[Kodas],$AM11,[1]!Sanaudos_kor[PASK],TRUE,[1]!Sanaudos_kor[KOR_nr],AA$1)</f>
        <v>#REF!</v>
      </c>
      <c r="AB11" s="248" t="e">
        <f>+SUMIFS([1]!Sanaudos_kor[Suma],[1]!Sanaudos_kor[Kodas],$AM11,[1]!Sanaudos_kor[PASK],TRUE,[1]!Sanaudos_kor[KOR_nr],AB$1)</f>
        <v>#REF!</v>
      </c>
      <c r="AC11" s="248" t="e">
        <f>+SUMIFS([1]!Sanaudos_kor[Suma],[1]!Sanaudos_kor[Kodas],$AM11,[1]!Sanaudos_kor[PASK],TRUE,[1]!Sanaudos_kor[KOR_nr],AC$1)</f>
        <v>#REF!</v>
      </c>
      <c r="AD11" s="248" t="e">
        <f>+SUMIFS([1]!Sanaudos_kor[Suma],[1]!Sanaudos_kor[Kodas],$AM11,[1]!Sanaudos_kor[PASK],TRUE,[1]!Sanaudos_kor[KOR_nr],AD$1)</f>
        <v>#REF!</v>
      </c>
      <c r="AE11" s="248" t="e">
        <f>+SUMIFS([1]!Sanaudos_kor[Suma],[1]!Sanaudos_kor[Kodas],$AM11,[1]!Sanaudos_kor[PASK],TRUE,[1]!Sanaudos_kor[KOR_nr],AE$1)</f>
        <v>#REF!</v>
      </c>
      <c r="AF11" s="248" t="e">
        <f>+SUMIFS([1]!Sanaudos_kor[Suma],[1]!Sanaudos_kor[Kodas],$AM11,[1]!Sanaudos_kor[PASK],TRUE,[1]!Sanaudos_kor[KOR_nr],AF$1)</f>
        <v>#REF!</v>
      </c>
      <c r="AG11" s="248" t="e">
        <f t="shared" si="0"/>
        <v>#REF!</v>
      </c>
      <c r="AH11" s="566"/>
      <c r="AJ11" s="162" t="s">
        <v>404</v>
      </c>
      <c r="AK11" s="163" t="s">
        <v>438</v>
      </c>
      <c r="AM11" s="249" t="str">
        <f>+'[1]1.vardai'!D65</f>
        <v>TS_1PIK-KOG</v>
      </c>
      <c r="AN11" s="250" t="e">
        <f>+SUMIFS('[1]6'!$Y$161:$BL$161,'[1]6'!$Y$2:$BL$2,$AM11)</f>
        <v>#VALUE!</v>
      </c>
      <c r="AO11" s="250" t="e">
        <f t="shared" si="3"/>
        <v>#REF!</v>
      </c>
      <c r="AQ11" s="250" t="e">
        <f>+SUMIFS('[1]3.4'!$F$133:$F$202,'[1]3.4'!$D$133:$D$202,$AM11,'[1]3.4'!$E$133:$E$202,"")</f>
        <v>#VALUE!</v>
      </c>
      <c r="AR11" s="250" t="e">
        <f t="shared" si="1"/>
        <v>#VALUE!</v>
      </c>
      <c r="AT11" s="244" t="str">
        <f t="array" ref="AT11">IFERROR(INDEX([1]!Sanaudos[Saskaita],MATCH(1,('[1]3.4'!$AM11=[1]!Sanaudos[Kodas])*('[1]3.4'!AT$7='[1]2.SAN'!$M$4:$M$73),0)),"")</f>
        <v/>
      </c>
      <c r="AU11" s="244" t="str">
        <f t="array" ref="AU11">IFERROR(INDEX([1]!Sanaudos[Saskaita],MATCH(1,('[1]3.4'!$AM11=[1]!Sanaudos[Kodas])*('[1]3.4'!AU$7='[1]2.SAN'!$M$4:$M$73),0)),"")</f>
        <v/>
      </c>
      <c r="AV11" s="244" t="str">
        <f t="array" ref="AV11">IFERROR(INDEX([1]!Sanaudos[Saskaita],MATCH(1,('[1]3.4'!$AM11=[1]!Sanaudos[Kodas])*('[1]3.4'!AV$7='[1]2.SAN'!$M$4:$M$73),0)),"")</f>
        <v/>
      </c>
      <c r="AW11" s="244" t="str">
        <f t="array" ref="AW11">IFERROR(INDEX([1]!Sanaudos[Saskaita],MATCH(1,('[1]3.4'!$AM11=[1]!Sanaudos[Kodas])*('[1]3.4'!AW$7='[1]2.SAN'!$M$4:$M$73),0)),"")</f>
        <v/>
      </c>
      <c r="AX11" s="244" t="str">
        <f t="array" ref="AX11">IFERROR(INDEX([1]!Sanaudos[Saskaita],MATCH(1,('[1]3.4'!$AM11=[1]!Sanaudos[Kodas])*('[1]3.4'!AX$7='[1]2.SAN'!$M$4:$M$73),0)),"")</f>
        <v/>
      </c>
      <c r="AY11" s="244" t="str">
        <f t="array" ref="AY11">IFERROR(INDEX([1]!Sanaudos[Saskaita],MATCH(1,('[1]3.4'!$AM11=[1]!Sanaudos[Kodas])*('[1]3.4'!AY$7='[1]2.SAN'!$M$4:$M$73),0)),"")</f>
        <v/>
      </c>
      <c r="AZ11" s="244" t="str">
        <f t="array" ref="AZ11">IFERROR(INDEX([1]!Sanaudos[Saskaita],MATCH(1,('[1]3.4'!$AM11=[1]!Sanaudos[Kodas])*('[1]3.4'!AZ$7='[1]2.SAN'!$M$4:$M$73),0)),"")</f>
        <v/>
      </c>
      <c r="BA11" s="244" t="str">
        <f t="array" ref="BA11">IFERROR(INDEX([1]!Sanaudos[Saskaita],MATCH(1,('[1]3.4'!$AM11=[1]!Sanaudos[Kodas])*('[1]3.4'!BA$7='[1]2.SAN'!$M$4:$M$73),0)),"")</f>
        <v/>
      </c>
      <c r="BB11" s="244" t="str">
        <f t="array" ref="BB11">IFERROR(INDEX([1]!Sanaudos[Saskaita],MATCH(1,('[1]3.4'!$AM11=[1]!Sanaudos[Kodas])*('[1]3.4'!BB$7='[1]2.SAN'!$M$4:$M$73),0)),"")</f>
        <v/>
      </c>
      <c r="BC11" s="244" t="str">
        <f t="array" ref="BC11">IFERROR(INDEX([1]!Sanaudos[Saskaita],MATCH(1,('[1]3.4'!$AM11=[1]!Sanaudos[Kodas])*('[1]3.4'!BC$7='[1]2.SAN'!$M$4:$M$73),0)),"")</f>
        <v/>
      </c>
      <c r="BD11" s="244" t="str">
        <f t="array" ref="BD11">IFERROR(INDEX([1]!Sanaudos[Saskaita],MATCH(1,('[1]3.4'!$AM11=[1]!Sanaudos[Kodas])*('[1]3.4'!BD$7='[1]2.SAN'!$M$4:$M$73),0)),"")</f>
        <v/>
      </c>
      <c r="BE11" s="244" t="str">
        <f t="array" ref="BE11">IFERROR(INDEX([1]!Sanaudos[Saskaita],MATCH(1,('[1]3.4'!$AM11=[1]!Sanaudos[Kodas])*('[1]3.4'!BE$7='[1]2.SAN'!$M$4:$M$73),0)),"")</f>
        <v/>
      </c>
      <c r="BF11" s="244" t="str">
        <f t="array" ref="BF11">IFERROR(INDEX([1]!Sanaudos[Saskaita],MATCH(1,('[1]3.4'!$AM11=[1]!Sanaudos[Kodas])*('[1]3.4'!BF$7='[1]2.SAN'!$M$4:$M$73),0)),"")</f>
        <v/>
      </c>
      <c r="BG11" s="244" t="str">
        <f t="array" ref="BG11">IFERROR(INDEX([1]!Sanaudos[Saskaita],MATCH(1,('[1]3.4'!$AM11=[1]!Sanaudos[Kodas])*('[1]3.4'!BG$7='[1]2.SAN'!$M$4:$M$73),0)),"")</f>
        <v/>
      </c>
      <c r="BH11" s="244" t="str">
        <f t="array" ref="BH11">IFERROR(INDEX([1]!Sanaudos[Saskaita],MATCH(1,('[1]3.4'!$AM11=[1]!Sanaudos[Kodas])*('[1]3.4'!BH$7='[1]2.SAN'!$M$4:$M$73),0)),"")</f>
        <v/>
      </c>
      <c r="BI11" s="244" t="str">
        <f t="array" ref="BI11">IFERROR(INDEX([1]!Sanaudos[Saskaita],MATCH(1,('[1]3.4'!$AM11=[1]!Sanaudos[Kodas])*('[1]3.4'!BI$7='[1]2.SAN'!$M$4:$M$73),0)),"")</f>
        <v/>
      </c>
      <c r="BJ11" s="244" t="str">
        <f t="array" ref="BJ11">IFERROR(INDEX([1]!Sanaudos[Saskaita],MATCH(1,('[1]3.4'!$AM11=[1]!Sanaudos[Kodas])*('[1]3.4'!BJ$7='[1]2.SAN'!$M$4:$M$73),0)),"")</f>
        <v/>
      </c>
      <c r="BK11" s="244" t="str">
        <f t="array" ref="BK11">IFERROR(INDEX([1]!Sanaudos[Saskaita],MATCH(1,('[1]3.4'!$AM11=[1]!Sanaudos[Kodas])*('[1]3.4'!BK$7='[1]2.SAN'!$M$4:$M$73),0)),"")</f>
        <v/>
      </c>
      <c r="BL11" s="244" t="str">
        <f t="array" ref="BL11">IFERROR(INDEX([1]!Sanaudos[Saskaita],MATCH(1,('[1]3.4'!$AM11=[1]!Sanaudos[Kodas])*('[1]3.4'!BL$7='[1]2.SAN'!$M$4:$M$73),0)),"")</f>
        <v/>
      </c>
      <c r="BM11" s="244" t="str">
        <f t="array" ref="BM11">IFERROR(INDEX([1]!Sanaudos[Saskaita],MATCH(1,('[1]3.4'!$AM11=[1]!Sanaudos[Kodas])*('[1]3.4'!BM$7='[1]2.SAN'!$M$4:$M$73),0)),"")</f>
        <v/>
      </c>
      <c r="BN11" s="244" t="str">
        <f t="array" ref="BN11">IFERROR(INDEX([1]!Sanaudos[Saskaita],MATCH(1,('[1]3.4'!$AM11=[1]!Sanaudos[Kodas])*('[1]3.4'!BN$7='[1]2.SAN'!$M$4:$M$73),0)),"")</f>
        <v/>
      </c>
      <c r="BO11" s="244" t="str">
        <f t="array" ref="BO11">IFERROR(INDEX([1]!Sanaudos[Saskaita],MATCH(1,('[1]3.4'!$AM11=[1]!Sanaudos[Kodas])*('[1]3.4'!BO$7='[1]2.SAN'!$M$4:$M$73),0)),"")</f>
        <v/>
      </c>
      <c r="BP11" s="244" t="str">
        <f t="array" ref="BP11">IFERROR(INDEX([1]!Sanaudos[Saskaita],MATCH(1,('[1]3.4'!$AM11=[1]!Sanaudos[Kodas])*('[1]3.4'!BP$7='[1]2.SAN'!$M$4:$M$73),0)),"")</f>
        <v/>
      </c>
      <c r="BQ11" s="244" t="str">
        <f t="array" ref="BQ11">IFERROR(INDEX([1]!Sanaudos[Saskaita],MATCH(1,('[1]3.4'!$AM11=[1]!Sanaudos[Kodas])*('[1]3.4'!BQ$7='[1]2.SAN'!$M$4:$M$73),0)),"")</f>
        <v/>
      </c>
      <c r="BR11" s="244" t="str">
        <f t="array" ref="BR11">IFERROR(INDEX([1]!Sanaudos[Saskaita],MATCH(1,('[1]3.4'!$AM11=[1]!Sanaudos[Kodas])*('[1]3.4'!BR$7='[1]2.SAN'!$M$4:$M$73),0)),"")</f>
        <v/>
      </c>
      <c r="BS11" s="244" t="str">
        <f t="array" ref="BS11">IFERROR(INDEX([1]!Sanaudos[Saskaita],MATCH(1,('[1]3.4'!$AM11=[1]!Sanaudos[Kodas])*('[1]3.4'!BS$7='[1]2.SAN'!$M$4:$M$73),0)),"")</f>
        <v/>
      </c>
      <c r="BT11" s="244" t="str">
        <f t="array" ref="BT11">IFERROR(INDEX([1]!Sanaudos[Saskaita],MATCH(1,('[1]3.4'!$AM11=[1]!Sanaudos[Kodas])*('[1]3.4'!BT$7='[1]2.SAN'!$M$4:$M$73),0)),"")</f>
        <v/>
      </c>
      <c r="BU11" s="244" t="str">
        <f t="array" ref="BU11">IFERROR(INDEX([1]!Sanaudos[Saskaita],MATCH(1,('[1]3.4'!$AM11=[1]!Sanaudos[Kodas])*('[1]3.4'!BU$7='[1]2.SAN'!$M$4:$M$73),0)),"")</f>
        <v/>
      </c>
      <c r="BV11" s="244" t="str">
        <f t="array" ref="BV11">IFERROR(INDEX([1]!Sanaudos[Saskaita],MATCH(1,('[1]3.4'!$AM11=[1]!Sanaudos[Kodas])*('[1]3.4'!BV$7='[1]2.SAN'!$M$4:$M$73),0)),"")</f>
        <v/>
      </c>
      <c r="BW11" s="244" t="str">
        <f t="array" ref="BW11">IFERROR(INDEX([1]!Sanaudos[Saskaita],MATCH(1,('[1]3.4'!$AM11=[1]!Sanaudos[Kodas])*('[1]3.4'!BW$7='[1]2.SAN'!$M$4:$M$73),0)),"")</f>
        <v/>
      </c>
      <c r="BX11" s="244" t="str">
        <f t="array" ref="BX11">IFERROR(INDEX([1]!Sanaudos[Saskaita],MATCH(1,('[1]3.4'!$AM11=[1]!Sanaudos[Kodas])*('[1]3.4'!BX$7='[1]2.SAN'!$M$4:$M$73),0)),"")</f>
        <v/>
      </c>
      <c r="BY11" s="244" t="str">
        <f t="array" ref="BY11">IFERROR(INDEX([1]!Sanaudos[Saskaita],MATCH(1,('[1]3.4'!$AM11=[1]!Sanaudos[Kodas])*('[1]3.4'!BY$7='[1]2.SAN'!$M$4:$M$73),0)),"")</f>
        <v/>
      </c>
      <c r="BZ11" s="244" t="str">
        <f t="array" ref="BZ11">IFERROR(INDEX([1]!Sanaudos[Saskaita],MATCH(1,('[1]3.4'!$AM11=[1]!Sanaudos[Kodas])*('[1]3.4'!BZ$7='[1]2.SAN'!$M$4:$M$73),0)),"")</f>
        <v/>
      </c>
      <c r="CA11" s="244" t="str">
        <f t="array" ref="CA11">IFERROR(INDEX([1]!Sanaudos[Saskaita],MATCH(1,('[1]3.4'!$AM11=[1]!Sanaudos[Kodas])*('[1]3.4'!CA$7='[1]2.SAN'!$M$4:$M$73),0)),"")</f>
        <v/>
      </c>
      <c r="CB11" s="244" t="str">
        <f t="array" ref="CB11">IFERROR(INDEX([1]!Sanaudos[Saskaita],MATCH(1,('[1]3.4'!$AM11=[1]!Sanaudos[Kodas])*('[1]3.4'!CB$7='[1]2.SAN'!$M$4:$M$73),0)),"")</f>
        <v/>
      </c>
      <c r="CC11" s="244" t="str">
        <f t="array" ref="CC11">IFERROR(INDEX([1]!Sanaudos[Saskaita],MATCH(1,('[1]3.4'!$AM11=[1]!Sanaudos[Kodas])*('[1]3.4'!CC$7='[1]2.SAN'!$M$4:$M$73),0)),"")</f>
        <v/>
      </c>
      <c r="CD11" s="244" t="str">
        <f t="array" ref="CD11">IFERROR(INDEX([1]!Sanaudos[Saskaita],MATCH(1,('[1]3.4'!$AM11=[1]!Sanaudos[Kodas])*('[1]3.4'!CD$7='[1]2.SAN'!$M$4:$M$73),0)),"")</f>
        <v/>
      </c>
      <c r="CE11" s="244" t="str">
        <f t="array" ref="CE11">IFERROR(INDEX([1]!Sanaudos[Saskaita],MATCH(1,('[1]3.4'!$AM11=[1]!Sanaudos[Kodas])*('[1]3.4'!CE$7='[1]2.SAN'!$M$4:$M$73),0)),"")</f>
        <v/>
      </c>
      <c r="CF11" s="244" t="str">
        <f t="array" ref="CF11">IFERROR(INDEX([1]!Sanaudos[Saskaita],MATCH(1,('[1]3.4'!$AM11=[1]!Sanaudos[Kodas])*('[1]3.4'!CF$7='[1]2.SAN'!$M$4:$M$73),0)),"")</f>
        <v/>
      </c>
      <c r="CG11" s="244" t="str">
        <f t="array" ref="CG11">IFERROR(INDEX([1]!Sanaudos[Saskaita],MATCH(1,('[1]3.4'!$AM11=[1]!Sanaudos[Kodas])*('[1]3.4'!CG$7='[1]2.SAN'!$M$4:$M$73),0)),"")</f>
        <v/>
      </c>
      <c r="CH11" s="244" t="str">
        <f t="array" ref="CH11">IFERROR(INDEX([1]!Sanaudos[Saskaita],MATCH(1,('[1]3.4'!$AM11=[1]!Sanaudos[Kodas])*('[1]3.4'!CH$7='[1]2.SAN'!$M$4:$M$73),0)),"")</f>
        <v/>
      </c>
      <c r="CI11" s="244" t="str">
        <f t="array" ref="CI11">IFERROR(INDEX([1]!Sanaudos[Saskaita],MATCH(1,('[1]3.4'!$AM11=[1]!Sanaudos[Kodas])*('[1]3.4'!CI$7='[1]2.SAN'!$M$4:$M$73),0)),"")</f>
        <v/>
      </c>
      <c r="CJ11" s="244" t="str">
        <f t="array" ref="CJ11">IFERROR(INDEX([1]!Sanaudos[Saskaita],MATCH(1,('[1]3.4'!$AM11=[1]!Sanaudos[Kodas])*('[1]3.4'!CJ$7='[1]2.SAN'!$M$4:$M$73),0)),"")</f>
        <v/>
      </c>
      <c r="CK11" s="244" t="str">
        <f t="array" ref="CK11">IFERROR(INDEX([1]!Sanaudos[Saskaita],MATCH(1,('[1]3.4'!$AM11=[1]!Sanaudos[Kodas])*('[1]3.4'!CK$7='[1]2.SAN'!$M$4:$M$73),0)),"")</f>
        <v/>
      </c>
      <c r="CL11" s="244" t="str">
        <f t="array" ref="CL11">IFERROR(INDEX([1]!Sanaudos[Saskaita],MATCH(1,('[1]3.4'!$AM11=[1]!Sanaudos[Kodas])*('[1]3.4'!CL$7='[1]2.SAN'!$M$4:$M$73),0)),"")</f>
        <v/>
      </c>
      <c r="CM11" s="244" t="str">
        <f t="array" ref="CM11">IFERROR(INDEX([1]!Sanaudos[Saskaita],MATCH(1,('[1]3.4'!$AM11=[1]!Sanaudos[Kodas])*('[1]3.4'!CM$7='[1]2.SAN'!$M$4:$M$73),0)),"")</f>
        <v/>
      </c>
      <c r="CN11" s="244" t="str">
        <f t="array" ref="CN11">IFERROR(INDEX([1]!Sanaudos[Saskaita],MATCH(1,('[1]3.4'!$AM11=[1]!Sanaudos[Kodas])*('[1]3.4'!CN$7='[1]2.SAN'!$M$4:$M$73),0)),"")</f>
        <v/>
      </c>
      <c r="CO11" s="244" t="str">
        <f t="array" ref="CO11">IFERROR(INDEX([1]!Sanaudos[Saskaita],MATCH(1,('[1]3.4'!$AM11=[1]!Sanaudos[Kodas])*('[1]3.4'!CO$7='[1]2.SAN'!$M$4:$M$73),0)),"")</f>
        <v/>
      </c>
      <c r="CP11" s="244" t="str">
        <f t="array" ref="CP11">IFERROR(INDEX([1]!Sanaudos[Saskaita],MATCH(1,('[1]3.4'!$AM11=[1]!Sanaudos[Kodas])*('[1]3.4'!CP$7='[1]2.SAN'!$M$4:$M$73),0)),"")</f>
        <v/>
      </c>
      <c r="CQ11" s="244" t="str">
        <f t="array" ref="CQ11">IFERROR(INDEX([1]!Sanaudos[Saskaita],MATCH(1,('[1]3.4'!$AM11=[1]!Sanaudos[Kodas])*('[1]3.4'!CQ$7='[1]2.SAN'!$M$4:$M$73),0)),"")</f>
        <v/>
      </c>
      <c r="CR11" s="244" t="str">
        <f t="array" ref="CR11">IFERROR(INDEX([1]!Sanaudos[Saskaita],MATCH(1,('[1]3.4'!$AM11=[1]!Sanaudos[Kodas])*('[1]3.4'!CR$7='[1]2.SAN'!$M$4:$M$73),0)),"")</f>
        <v/>
      </c>
      <c r="CS11" s="244" t="str">
        <f t="array" ref="CS11">IFERROR(INDEX([1]!Sanaudos[Saskaita],MATCH(1,('[1]3.4'!$AM11=[1]!Sanaudos[Kodas])*('[1]3.4'!CS$7='[1]2.SAN'!$M$4:$M$73),0)),"")</f>
        <v/>
      </c>
      <c r="CT11" s="244" t="str">
        <f t="array" ref="CT11">IFERROR(INDEX([1]!Sanaudos[Saskaita],MATCH(1,('[1]3.4'!$AM11=[1]!Sanaudos[Kodas])*('[1]3.4'!CT$7='[1]2.SAN'!$M$4:$M$73),0)),"")</f>
        <v/>
      </c>
      <c r="CU11" s="244" t="str">
        <f t="array" ref="CU11">IFERROR(INDEX([1]!Sanaudos[Saskaita],MATCH(1,('[1]3.4'!$AM11=[1]!Sanaudos[Kodas])*('[1]3.4'!CU$7='[1]2.SAN'!$M$4:$M$73),0)),"")</f>
        <v/>
      </c>
      <c r="CV11" s="244" t="str">
        <f t="array" ref="CV11">IFERROR(INDEX([1]!Sanaudos[Saskaita],MATCH(1,('[1]3.4'!$AM11=[1]!Sanaudos[Kodas])*('[1]3.4'!CV$7='[1]2.SAN'!$M$4:$M$73),0)),"")</f>
        <v/>
      </c>
      <c r="CW11" s="244" t="str">
        <f t="array" ref="CW11">IFERROR(INDEX([1]!Sanaudos[Saskaita],MATCH(1,('[1]3.4'!$AM11=[1]!Sanaudos[Kodas])*('[1]3.4'!CW$7='[1]2.SAN'!$M$4:$M$73),0)),"")</f>
        <v/>
      </c>
      <c r="CX11" s="244" t="str">
        <f t="array" ref="CX11">IFERROR(INDEX([1]!Sanaudos[Saskaita],MATCH(1,('[1]3.4'!$AM11=[1]!Sanaudos[Kodas])*('[1]3.4'!CX$7='[1]2.SAN'!$M$4:$M$73),0)),"")</f>
        <v/>
      </c>
      <c r="CY11" s="244" t="str">
        <f t="array" ref="CY11">IFERROR(INDEX([1]!Sanaudos[Saskaita],MATCH(1,('[1]3.4'!$AM11=[1]!Sanaudos[Kodas])*('[1]3.4'!CY$7='[1]2.SAN'!$M$4:$M$73),0)),"")</f>
        <v/>
      </c>
      <c r="CZ11" s="244" t="str">
        <f t="array" ref="CZ11">IFERROR(INDEX([1]!Sanaudos[Saskaita],MATCH(1,('[1]3.4'!$AM11=[1]!Sanaudos[Kodas])*('[1]3.4'!CZ$7='[1]2.SAN'!$M$4:$M$73),0)),"")</f>
        <v/>
      </c>
      <c r="DA11" s="244" t="str">
        <f t="array" ref="DA11">IFERROR(INDEX([1]!Sanaudos[Saskaita],MATCH(1,('[1]3.4'!$AM11=[1]!Sanaudos[Kodas])*('[1]3.4'!DA$7='[1]2.SAN'!$M$4:$M$73),0)),"")</f>
        <v/>
      </c>
      <c r="DB11" s="244" t="str">
        <f t="array" ref="DB11">IFERROR(INDEX([1]!Sanaudos[Saskaita],MATCH(1,('[1]3.4'!$AM11=[1]!Sanaudos[Kodas])*('[1]3.4'!DB$7='[1]2.SAN'!$M$4:$M$73),0)),"")</f>
        <v/>
      </c>
      <c r="DC11" s="244" t="str">
        <f t="array" ref="DC11">IFERROR(INDEX([1]!Sanaudos[Saskaita],MATCH(1,('[1]3.4'!$AM11=[1]!Sanaudos[Kodas])*('[1]3.4'!DC$7='[1]2.SAN'!$M$4:$M$73),0)),"")</f>
        <v/>
      </c>
      <c r="DD11" s="244" t="str">
        <f t="array" ref="DD11">IFERROR(INDEX([1]!Sanaudos[Saskaita],MATCH(1,('[1]3.4'!$AM11=[1]!Sanaudos[Kodas])*('[1]3.4'!DD$7='[1]2.SAN'!$M$4:$M$73),0)),"")</f>
        <v/>
      </c>
      <c r="DE11" s="244" t="str">
        <f t="array" ref="DE11">IFERROR(INDEX([1]!Sanaudos[Saskaita],MATCH(1,('[1]3.4'!$AM11=[1]!Sanaudos[Kodas])*('[1]3.4'!DE$7='[1]2.SAN'!$M$4:$M$73),0)),"")</f>
        <v/>
      </c>
      <c r="DF11" s="244" t="str">
        <f t="array" ref="DF11">IFERROR(INDEX([1]!Sanaudos[Saskaita],MATCH(1,('[1]3.4'!$AM11=[1]!Sanaudos[Kodas])*('[1]3.4'!DF$7='[1]2.SAN'!$M$4:$M$73),0)),"")</f>
        <v/>
      </c>
      <c r="DG11" s="244" t="str">
        <f t="array" ref="DG11">IFERROR(INDEX([1]!Sanaudos[Saskaita],MATCH(1,('[1]3.4'!$AM11=[1]!Sanaudos[Kodas])*('[1]3.4'!DG$7='[1]2.SAN'!$M$4:$M$73),0)),"")</f>
        <v/>
      </c>
      <c r="DH11" s="244" t="str">
        <f t="array" ref="DH11">IFERROR(INDEX([1]!Sanaudos[Saskaita],MATCH(1,('[1]3.4'!$AM11=[1]!Sanaudos[Kodas])*('[1]3.4'!DH$7='[1]2.SAN'!$M$4:$M$73),0)),"")</f>
        <v/>
      </c>
      <c r="DI11" s="244" t="str">
        <f t="array" ref="DI11">IFERROR(INDEX([1]!Sanaudos[Saskaita],MATCH(1,('[1]3.4'!$AM11=[1]!Sanaudos[Kodas])*('[1]3.4'!DI$7='[1]2.SAN'!$M$4:$M$73),0)),"")</f>
        <v/>
      </c>
      <c r="DJ11" s="244" t="str">
        <f t="array" ref="DJ11">IFERROR(INDEX([1]!Sanaudos[Saskaita],MATCH(1,('[1]3.4'!$AM11=[1]!Sanaudos[Kodas])*('[1]3.4'!DJ$7='[1]2.SAN'!$M$4:$M$73),0)),"")</f>
        <v/>
      </c>
      <c r="DK11" s="244" t="str">
        <f t="array" ref="DK11">IFERROR(INDEX([1]!Sanaudos[Saskaita],MATCH(1,('[1]3.4'!$AM11=[1]!Sanaudos[Kodas])*('[1]3.4'!DK$7='[1]2.SAN'!$M$4:$M$73),0)),"")</f>
        <v/>
      </c>
      <c r="DL11" s="244" t="str">
        <f t="array" ref="DL11">IFERROR(INDEX([1]!Sanaudos[Saskaita],MATCH(1,('[1]3.4'!$AM11=[1]!Sanaudos[Kodas])*('[1]3.4'!DL$7='[1]2.SAN'!$M$4:$M$73),0)),"")</f>
        <v/>
      </c>
      <c r="DM11" s="244" t="str">
        <f t="array" ref="DM11">IFERROR(INDEX([1]!Sanaudos[Saskaita],MATCH(1,('[1]3.4'!$AM11=[1]!Sanaudos[Kodas])*('[1]3.4'!DM$7='[1]2.SAN'!$M$4:$M$73),0)),"")</f>
        <v/>
      </c>
      <c r="DN11" s="244" t="str">
        <f t="array" ref="DN11">IFERROR(INDEX([1]!Sanaudos[Saskaita],MATCH(1,('[1]3.4'!$AM11=[1]!Sanaudos[Kodas])*('[1]3.4'!DN$7='[1]2.SAN'!$M$4:$M$73),0)),"")</f>
        <v/>
      </c>
      <c r="DO11" s="244" t="str">
        <f t="array" ref="DO11">IFERROR(INDEX([1]!Sanaudos[Saskaita],MATCH(1,('[1]3.4'!$AM11=[1]!Sanaudos[Kodas])*('[1]3.4'!DO$7='[1]2.SAN'!$M$4:$M$73),0)),"")</f>
        <v/>
      </c>
      <c r="DP11" s="244" t="str">
        <f t="array" ref="DP11">IFERROR(INDEX([1]!Sanaudos[Saskaita],MATCH(1,('[1]3.4'!$AM11=[1]!Sanaudos[Kodas])*('[1]3.4'!DP$7='[1]2.SAN'!$M$4:$M$73),0)),"")</f>
        <v/>
      </c>
      <c r="DQ11" s="244" t="str">
        <f t="array" ref="DQ11">IFERROR(INDEX([1]!Sanaudos[Saskaita],MATCH(1,('[1]3.4'!$AM11=[1]!Sanaudos[Kodas])*('[1]3.4'!DQ$7='[1]2.SAN'!$M$4:$M$73),0)),"")</f>
        <v/>
      </c>
      <c r="DR11" s="244" t="str">
        <f t="array" ref="DR11">IFERROR(INDEX([1]!Sanaudos[Saskaita],MATCH(1,('[1]3.4'!$AM11=[1]!Sanaudos[Kodas])*('[1]3.4'!DR$7='[1]2.SAN'!$M$4:$M$73),0)),"")</f>
        <v/>
      </c>
      <c r="DS11" s="244" t="str">
        <f t="array" ref="DS11">IFERROR(INDEX([1]!Sanaudos[Saskaita],MATCH(1,('[1]3.4'!$AM11=[1]!Sanaudos[Kodas])*('[1]3.4'!DS$7='[1]2.SAN'!$M$4:$M$73),0)),"")</f>
        <v/>
      </c>
      <c r="DT11" s="244" t="str">
        <f t="array" ref="DT11">IFERROR(INDEX([1]!Sanaudos[Saskaita],MATCH(1,('[1]3.4'!$AM11=[1]!Sanaudos[Kodas])*('[1]3.4'!DT$7='[1]2.SAN'!$M$4:$M$73),0)),"")</f>
        <v/>
      </c>
      <c r="DU11" s="244" t="str">
        <f t="array" ref="DU11">IFERROR(INDEX([1]!Sanaudos[Saskaita],MATCH(1,('[1]3.4'!$AM11=[1]!Sanaudos[Kodas])*('[1]3.4'!DU$7='[1]2.SAN'!$M$4:$M$73),0)),"")</f>
        <v/>
      </c>
      <c r="DV11" s="244" t="str">
        <f t="array" ref="DV11">IFERROR(INDEX([1]!Sanaudos[Saskaita],MATCH(1,('[1]3.4'!$AM11=[1]!Sanaudos[Kodas])*('[1]3.4'!DV$7='[1]2.SAN'!$M$4:$M$73),0)),"")</f>
        <v/>
      </c>
      <c r="DW11" s="244" t="str">
        <f t="array" ref="DW11">IFERROR(INDEX([1]!Sanaudos[Saskaita],MATCH(1,('[1]3.4'!$AM11=[1]!Sanaudos[Kodas])*('[1]3.4'!DW$7='[1]2.SAN'!$M$4:$M$73),0)),"")</f>
        <v/>
      </c>
      <c r="DX11" s="244" t="str">
        <f t="array" ref="DX11">IFERROR(INDEX([1]!Sanaudos[Saskaita],MATCH(1,('[1]3.4'!$AM11=[1]!Sanaudos[Kodas])*('[1]3.4'!DX$7='[1]2.SAN'!$M$4:$M$73),0)),"")</f>
        <v/>
      </c>
      <c r="DY11" s="244" t="str">
        <f t="array" ref="DY11">IFERROR(INDEX([1]!Sanaudos[Saskaita],MATCH(1,('[1]3.4'!$AM11=[1]!Sanaudos[Kodas])*('[1]3.4'!DY$7='[1]2.SAN'!$M$4:$M$73),0)),"")</f>
        <v/>
      </c>
      <c r="DZ11" s="244" t="str">
        <f t="array" ref="DZ11">IFERROR(INDEX([1]!Sanaudos[Saskaita],MATCH(1,('[1]3.4'!$AM11=[1]!Sanaudos[Kodas])*('[1]3.4'!DZ$7='[1]2.SAN'!$M$4:$M$73),0)),"")</f>
        <v/>
      </c>
      <c r="EA11" s="244" t="str">
        <f t="array" ref="EA11">IFERROR(INDEX([1]!Sanaudos[Saskaita],MATCH(1,('[1]3.4'!$AM11=[1]!Sanaudos[Kodas])*('[1]3.4'!EA$7='[1]2.SAN'!$M$4:$M$73),0)),"")</f>
        <v/>
      </c>
      <c r="EB11" s="244" t="str">
        <f t="array" ref="EB11">IFERROR(INDEX([1]!Sanaudos[Saskaita],MATCH(1,('[1]3.4'!$AM11=[1]!Sanaudos[Kodas])*('[1]3.4'!EB$7='[1]2.SAN'!$M$4:$M$73),0)),"")</f>
        <v/>
      </c>
      <c r="EC11" s="244" t="str">
        <f t="array" ref="EC11">IFERROR(INDEX([1]!Sanaudos[Saskaita],MATCH(1,('[1]3.4'!$AM11=[1]!Sanaudos[Kodas])*('[1]3.4'!EC$7='[1]2.SAN'!$M$4:$M$73),0)),"")</f>
        <v/>
      </c>
      <c r="ED11" s="244" t="str">
        <f t="array" ref="ED11">IFERROR(INDEX([1]!Sanaudos[Saskaita],MATCH(1,('[1]3.4'!$AM11=[1]!Sanaudos[Kodas])*('[1]3.4'!ED$7='[1]2.SAN'!$M$4:$M$73),0)),"")</f>
        <v/>
      </c>
      <c r="EE11" s="244" t="str">
        <f t="array" ref="EE11">IFERROR(INDEX([1]!Sanaudos[Saskaita],MATCH(1,('[1]3.4'!$AM11=[1]!Sanaudos[Kodas])*('[1]3.4'!EE$7='[1]2.SAN'!$M$4:$M$73),0)),"")</f>
        <v/>
      </c>
      <c r="EF11" s="244" t="str">
        <f t="array" ref="EF11">IFERROR(INDEX([1]!Sanaudos[Saskaita],MATCH(1,('[1]3.4'!$AM11=[1]!Sanaudos[Kodas])*('[1]3.4'!EF$7='[1]2.SAN'!$M$4:$M$73),0)),"")</f>
        <v/>
      </c>
      <c r="EG11" s="244" t="str">
        <f t="array" ref="EG11">IFERROR(INDEX([1]!Sanaudos[Saskaita],MATCH(1,('[1]3.4'!$AM11=[1]!Sanaudos[Kodas])*('[1]3.4'!EG$7='[1]2.SAN'!$M$4:$M$73),0)),"")</f>
        <v/>
      </c>
      <c r="EH11" s="244" t="str">
        <f t="array" ref="EH11">IFERROR(INDEX([1]!Sanaudos[Saskaita],MATCH(1,('[1]3.4'!$AM11=[1]!Sanaudos[Kodas])*('[1]3.4'!EH$7='[1]2.SAN'!$M$4:$M$73),0)),"")</f>
        <v/>
      </c>
      <c r="EI11" s="244" t="str">
        <f t="array" ref="EI11">IFERROR(INDEX([1]!Sanaudos[Saskaita],MATCH(1,('[1]3.4'!$AM11=[1]!Sanaudos[Kodas])*('[1]3.4'!EI$7='[1]2.SAN'!$M$4:$M$73),0)),"")</f>
        <v/>
      </c>
      <c r="EJ11" s="244" t="str">
        <f t="array" ref="EJ11">IFERROR(INDEX([1]!Sanaudos[Saskaita],MATCH(1,('[1]3.4'!$AM11=[1]!Sanaudos[Kodas])*('[1]3.4'!EJ$7='[1]2.SAN'!$M$4:$M$73),0)),"")</f>
        <v/>
      </c>
      <c r="EK11" s="244" t="str">
        <f t="array" ref="EK11">IFERROR(INDEX([1]!Sanaudos[Saskaita],MATCH(1,('[1]3.4'!$AM11=[1]!Sanaudos[Kodas])*('[1]3.4'!EK$7='[1]2.SAN'!$M$4:$M$73),0)),"")</f>
        <v/>
      </c>
      <c r="EL11" s="244" t="str">
        <f t="array" ref="EL11">IFERROR(INDEX([1]!Sanaudos[Saskaita],MATCH(1,('[1]3.4'!$AM11=[1]!Sanaudos[Kodas])*('[1]3.4'!EL$7='[1]2.SAN'!$M$4:$M$73),0)),"")</f>
        <v/>
      </c>
      <c r="EM11" s="244" t="str">
        <f t="array" ref="EM11">IFERROR(INDEX([1]!Sanaudos[Saskaita],MATCH(1,('[1]3.4'!$AM11=[1]!Sanaudos[Kodas])*('[1]3.4'!EM$7='[1]2.SAN'!$M$4:$M$73),0)),"")</f>
        <v/>
      </c>
      <c r="EN11" s="244" t="str">
        <f t="array" ref="EN11">IFERROR(INDEX([1]!Sanaudos[Saskaita],MATCH(1,('[1]3.4'!$AM11=[1]!Sanaudos[Kodas])*('[1]3.4'!EN$7='[1]2.SAN'!$M$4:$M$73),0)),"")</f>
        <v/>
      </c>
      <c r="EO11" s="244" t="str">
        <f t="array" ref="EO11">IFERROR(INDEX([1]!Sanaudos[Saskaita],MATCH(1,('[1]3.4'!$AM11=[1]!Sanaudos[Kodas])*('[1]3.4'!EO$7='[1]2.SAN'!$M$4:$M$73),0)),"")</f>
        <v/>
      </c>
      <c r="EP11" s="244" t="str">
        <f t="array" ref="EP11">IFERROR(INDEX([1]!Sanaudos[Saskaita],MATCH(1,('[1]3.4'!$AM11=[1]!Sanaudos[Kodas])*('[1]3.4'!EP$7='[1]2.SAN'!$M$4:$M$73),0)),"")</f>
        <v/>
      </c>
      <c r="EQ11" s="244" t="str">
        <f t="array" ref="EQ11">IFERROR(INDEX([1]!Sanaudos[Saskaita],MATCH(1,('[1]3.4'!$AM11=[1]!Sanaudos[Kodas])*('[1]3.4'!EQ$7='[1]2.SAN'!$M$4:$M$73),0)),"")</f>
        <v/>
      </c>
      <c r="ER11" s="244" t="str">
        <f t="array" ref="ER11">IFERROR(INDEX([1]!Sanaudos[Saskaita],MATCH(1,('[1]3.4'!$AM11=[1]!Sanaudos[Kodas])*('[1]3.4'!ER$7='[1]2.SAN'!$M$4:$M$73),0)),"")</f>
        <v/>
      </c>
      <c r="ES11" s="244" t="str">
        <f t="array" ref="ES11">IFERROR(INDEX([1]!Sanaudos[Saskaita],MATCH(1,('[1]3.4'!$AM11=[1]!Sanaudos[Kodas])*('[1]3.4'!ES$7='[1]2.SAN'!$M$4:$M$73),0)),"")</f>
        <v/>
      </c>
      <c r="ET11" s="244" t="str">
        <f t="array" ref="ET11">IFERROR(INDEX([1]!Sanaudos[Saskaita],MATCH(1,('[1]3.4'!$AM11=[1]!Sanaudos[Kodas])*('[1]3.4'!ET$7='[1]2.SAN'!$M$4:$M$73),0)),"")</f>
        <v/>
      </c>
      <c r="EU11" s="244" t="str">
        <f t="array" ref="EU11">IFERROR(INDEX([1]!Sanaudos[Saskaita],MATCH(1,('[1]3.4'!$AM11=[1]!Sanaudos[Kodas])*('[1]3.4'!EU$7='[1]2.SAN'!$M$4:$M$73),0)),"")</f>
        <v/>
      </c>
      <c r="EV11" s="244" t="str">
        <f t="array" ref="EV11">IFERROR(INDEX([1]!Sanaudos[Saskaita],MATCH(1,('[1]3.4'!$AM11=[1]!Sanaudos[Kodas])*('[1]3.4'!EV$7='[1]2.SAN'!$M$4:$M$73),0)),"")</f>
        <v/>
      </c>
      <c r="EW11" s="244" t="str">
        <f t="array" ref="EW11">IFERROR(INDEX([1]!Sanaudos[Saskaita],MATCH(1,('[1]3.4'!$AM11=[1]!Sanaudos[Kodas])*('[1]3.4'!EW$7='[1]2.SAN'!$M$4:$M$73),0)),"")</f>
        <v/>
      </c>
      <c r="EX11" s="244" t="str">
        <f t="array" ref="EX11">IFERROR(INDEX([1]!Sanaudos[Saskaita],MATCH(1,('[1]3.4'!$AM11=[1]!Sanaudos[Kodas])*('[1]3.4'!EX$7='[1]2.SAN'!$M$4:$M$73),0)),"")</f>
        <v/>
      </c>
      <c r="EY11" s="244" t="str">
        <f t="array" ref="EY11">IFERROR(INDEX([1]!Sanaudos[Saskaita],MATCH(1,('[1]3.4'!$AM11=[1]!Sanaudos[Kodas])*('[1]3.4'!EY$7='[1]2.SAN'!$M$4:$M$73),0)),"")</f>
        <v/>
      </c>
      <c r="EZ11" s="244" t="str">
        <f t="array" ref="EZ11">IFERROR(INDEX([1]!Sanaudos[Saskaita],MATCH(1,('[1]3.4'!$AM11=[1]!Sanaudos[Kodas])*('[1]3.4'!EZ$7='[1]2.SAN'!$M$4:$M$73),0)),"")</f>
        <v/>
      </c>
      <c r="FA11" s="244" t="str">
        <f t="array" ref="FA11">IFERROR(INDEX([1]!Sanaudos[Saskaita],MATCH(1,('[1]3.4'!$AM11=[1]!Sanaudos[Kodas])*('[1]3.4'!FA$7='[1]2.SAN'!$M$4:$M$73),0)),"")</f>
        <v/>
      </c>
      <c r="FB11" s="244" t="str">
        <f t="array" ref="FB11">IFERROR(INDEX([1]!Sanaudos[Saskaita],MATCH(1,('[1]3.4'!$AM11=[1]!Sanaudos[Kodas])*('[1]3.4'!FB$7='[1]2.SAN'!$M$4:$M$73),0)),"")</f>
        <v/>
      </c>
      <c r="FC11" s="244" t="str">
        <f t="array" ref="FC11">IFERROR(INDEX([1]!Sanaudos[Saskaita],MATCH(1,('[1]3.4'!$AM11=[1]!Sanaudos[Kodas])*('[1]3.4'!FC$7='[1]2.SAN'!$M$4:$M$73),0)),"")</f>
        <v/>
      </c>
      <c r="FD11" s="244" t="str">
        <f t="array" ref="FD11">IFERROR(INDEX([1]!Sanaudos[Saskaita],MATCH(1,('[1]3.4'!$AM11=[1]!Sanaudos[Kodas])*('[1]3.4'!FD$7='[1]2.SAN'!$M$4:$M$73),0)),"")</f>
        <v/>
      </c>
      <c r="FE11" s="244" t="str">
        <f t="array" ref="FE11">IFERROR(INDEX([1]!Sanaudos[Saskaita],MATCH(1,('[1]3.4'!$AM11=[1]!Sanaudos[Kodas])*('[1]3.4'!FE$7='[1]2.SAN'!$M$4:$M$73),0)),"")</f>
        <v/>
      </c>
      <c r="FF11" s="244" t="str">
        <f t="array" ref="FF11">IFERROR(INDEX([1]!Sanaudos[Saskaita],MATCH(1,('[1]3.4'!$AM11=[1]!Sanaudos[Kodas])*('[1]3.4'!FF$7='[1]2.SAN'!$M$4:$M$73),0)),"")</f>
        <v/>
      </c>
      <c r="FG11" s="244" t="str">
        <f t="array" ref="FG11">IFERROR(INDEX([1]!Sanaudos[Saskaita],MATCH(1,('[1]3.4'!$AM11=[1]!Sanaudos[Kodas])*('[1]3.4'!FG$7='[1]2.SAN'!$M$4:$M$73),0)),"")</f>
        <v/>
      </c>
      <c r="FH11" s="244" t="str">
        <f t="array" ref="FH11">IFERROR(INDEX([1]!Sanaudos[Saskaita],MATCH(1,('[1]3.4'!$AM11=[1]!Sanaudos[Kodas])*('[1]3.4'!FH$7='[1]2.SAN'!$M$4:$M$73),0)),"")</f>
        <v/>
      </c>
      <c r="FI11" s="244" t="str">
        <f t="array" ref="FI11">IFERROR(INDEX([1]!Sanaudos[Saskaita],MATCH(1,('[1]3.4'!$AM11=[1]!Sanaudos[Kodas])*('[1]3.4'!FI$7='[1]2.SAN'!$M$4:$M$73),0)),"")</f>
        <v/>
      </c>
      <c r="FJ11" s="244" t="str">
        <f t="array" ref="FJ11">IFERROR(INDEX([1]!Sanaudos[Saskaita],MATCH(1,('[1]3.4'!$AM11=[1]!Sanaudos[Kodas])*('[1]3.4'!FJ$7='[1]2.SAN'!$M$4:$M$73),0)),"")</f>
        <v/>
      </c>
      <c r="FK11" s="244" t="str">
        <f t="array" ref="FK11">IFERROR(INDEX([1]!Sanaudos[Saskaita],MATCH(1,('[1]3.4'!$AM11=[1]!Sanaudos[Kodas])*('[1]3.4'!FK$7='[1]2.SAN'!$M$4:$M$73),0)),"")</f>
        <v/>
      </c>
      <c r="FL11" s="244" t="str">
        <f t="array" ref="FL11">IFERROR(INDEX([1]!Sanaudos[Saskaita],MATCH(1,('[1]3.4'!$AM11=[1]!Sanaudos[Kodas])*('[1]3.4'!FL$7='[1]2.SAN'!$M$4:$M$73),0)),"")</f>
        <v/>
      </c>
      <c r="FM11" s="244" t="str">
        <f t="array" ref="FM11">IFERROR(INDEX([1]!Sanaudos[Saskaita],MATCH(1,('[1]3.4'!$AM11=[1]!Sanaudos[Kodas])*('[1]3.4'!FM$7='[1]2.SAN'!$M$4:$M$73),0)),"")</f>
        <v/>
      </c>
      <c r="FN11" s="244" t="str">
        <f t="array" ref="FN11">IFERROR(INDEX([1]!Sanaudos[Saskaita],MATCH(1,('[1]3.4'!$AM11=[1]!Sanaudos[Kodas])*('[1]3.4'!FN$7='[1]2.SAN'!$M$4:$M$73),0)),"")</f>
        <v/>
      </c>
      <c r="FO11" s="244" t="str">
        <f t="array" ref="FO11">IFERROR(INDEX([1]!Sanaudos[Saskaita],MATCH(1,('[1]3.4'!$AM11=[1]!Sanaudos[Kodas])*('[1]3.4'!FO$7='[1]2.SAN'!$M$4:$M$73),0)),"")</f>
        <v/>
      </c>
      <c r="FP11" s="244" t="str">
        <f t="array" ref="FP11">IFERROR(INDEX([1]!Sanaudos[Saskaita],MATCH(1,('[1]3.4'!$AM11=[1]!Sanaudos[Kodas])*('[1]3.4'!FP$7='[1]2.SAN'!$M$4:$M$73),0)),"")</f>
        <v/>
      </c>
      <c r="FQ11" s="244" t="str">
        <f t="array" ref="FQ11">IFERROR(INDEX([1]!Sanaudos[Saskaita],MATCH(1,('[1]3.4'!$AM11=[1]!Sanaudos[Kodas])*('[1]3.4'!FQ$7='[1]2.SAN'!$M$4:$M$73),0)),"")</f>
        <v/>
      </c>
      <c r="FR11" s="244" t="str">
        <f t="array" ref="FR11">IFERROR(INDEX([1]!Sanaudos[Saskaita],MATCH(1,('[1]3.4'!$AM11=[1]!Sanaudos[Kodas])*('[1]3.4'!FR$7='[1]2.SAN'!$M$4:$M$73),0)),"")</f>
        <v/>
      </c>
      <c r="FS11" s="244" t="str">
        <f t="array" ref="FS11">IFERROR(INDEX([1]!Sanaudos[Saskaita],MATCH(1,('[1]3.4'!$AM11=[1]!Sanaudos[Kodas])*('[1]3.4'!FS$7='[1]2.SAN'!$M$4:$M$73),0)),"")</f>
        <v/>
      </c>
      <c r="FT11" s="244" t="str">
        <f t="array" ref="FT11">IFERROR(INDEX([1]!Sanaudos[Saskaita],MATCH(1,('[1]3.4'!$AM11=[1]!Sanaudos[Kodas])*('[1]3.4'!FT$7='[1]2.SAN'!$M$4:$M$73),0)),"")</f>
        <v/>
      </c>
      <c r="FU11" s="244" t="str">
        <f t="array" ref="FU11">IFERROR(INDEX([1]!Sanaudos[Saskaita],MATCH(1,('[1]3.4'!$AM11=[1]!Sanaudos[Kodas])*('[1]3.4'!FU$7='[1]2.SAN'!$M$4:$M$73),0)),"")</f>
        <v/>
      </c>
      <c r="FV11" s="244" t="str">
        <f t="array" ref="FV11">IFERROR(INDEX([1]!Sanaudos[Saskaita],MATCH(1,('[1]3.4'!$AM11=[1]!Sanaudos[Kodas])*('[1]3.4'!FV$7='[1]2.SAN'!$M$4:$M$73),0)),"")</f>
        <v/>
      </c>
      <c r="FW11" s="244" t="str">
        <f t="array" ref="FW11">IFERROR(INDEX([1]!Sanaudos[Saskaita],MATCH(1,('[1]3.4'!$AM11=[1]!Sanaudos[Kodas])*('[1]3.4'!FW$7='[1]2.SAN'!$M$4:$M$73),0)),"")</f>
        <v/>
      </c>
      <c r="FX11" s="244" t="str">
        <f t="array" ref="FX11">IFERROR(INDEX([1]!Sanaudos[Saskaita],MATCH(1,('[1]3.4'!$AM11=[1]!Sanaudos[Kodas])*('[1]3.4'!FX$7='[1]2.SAN'!$M$4:$M$73),0)),"")</f>
        <v/>
      </c>
      <c r="FY11" s="244" t="str">
        <f t="array" ref="FY11">IFERROR(INDEX([1]!Sanaudos[Saskaita],MATCH(1,('[1]3.4'!$AM11=[1]!Sanaudos[Kodas])*('[1]3.4'!FY$7='[1]2.SAN'!$M$4:$M$73),0)),"")</f>
        <v/>
      </c>
      <c r="FZ11" s="244" t="str">
        <f t="array" ref="FZ11">IFERROR(INDEX([1]!Sanaudos[Saskaita],MATCH(1,('[1]3.4'!$AM11=[1]!Sanaudos[Kodas])*('[1]3.4'!FZ$7='[1]2.SAN'!$M$4:$M$73),0)),"")</f>
        <v/>
      </c>
      <c r="GA11" s="244" t="str">
        <f t="array" ref="GA11">IFERROR(INDEX([1]!Sanaudos[Saskaita],MATCH(1,('[1]3.4'!$AM11=[1]!Sanaudos[Kodas])*('[1]3.4'!GA$7='[1]2.SAN'!$M$4:$M$73),0)),"")</f>
        <v/>
      </c>
      <c r="GB11" s="244" t="str">
        <f t="array" ref="GB11">IFERROR(INDEX([1]!Sanaudos[Saskaita],MATCH(1,('[1]3.4'!$AM11=[1]!Sanaudos[Kodas])*('[1]3.4'!GB$7='[1]2.SAN'!$M$4:$M$73),0)),"")</f>
        <v/>
      </c>
      <c r="GC11" s="244" t="str">
        <f t="array" ref="GC11">IFERROR(INDEX([1]!Sanaudos[Saskaita],MATCH(1,('[1]3.4'!$AM11=[1]!Sanaudos[Kodas])*('[1]3.4'!GC$7='[1]2.SAN'!$M$4:$M$73),0)),"")</f>
        <v/>
      </c>
      <c r="GD11" s="244" t="str">
        <f t="array" ref="GD11">IFERROR(INDEX([1]!Sanaudos[Saskaita],MATCH(1,('[1]3.4'!$AM11=[1]!Sanaudos[Kodas])*('[1]3.4'!GD$7='[1]2.SAN'!$M$4:$M$73),0)),"")</f>
        <v/>
      </c>
      <c r="GE11" s="244" t="str">
        <f t="array" ref="GE11">IFERROR(INDEX([1]!Sanaudos[Saskaita],MATCH(1,('[1]3.4'!$AM11=[1]!Sanaudos[Kodas])*('[1]3.4'!GE$7='[1]2.SAN'!$M$4:$M$73),0)),"")</f>
        <v/>
      </c>
      <c r="GF11" s="244" t="str">
        <f t="array" ref="GF11">IFERROR(INDEX([1]!Sanaudos[Saskaita],MATCH(1,('[1]3.4'!$AM11=[1]!Sanaudos[Kodas])*('[1]3.4'!GF$7='[1]2.SAN'!$M$4:$M$73),0)),"")</f>
        <v/>
      </c>
      <c r="GG11" s="244" t="str">
        <f t="array" ref="GG11">IFERROR(INDEX([1]!Sanaudos[Saskaita],MATCH(1,('[1]3.4'!$AM11=[1]!Sanaudos[Kodas])*('[1]3.4'!GG$7='[1]2.SAN'!$M$4:$M$73),0)),"")</f>
        <v/>
      </c>
      <c r="GH11" s="244" t="str">
        <f t="array" ref="GH11">IFERROR(INDEX([1]!Sanaudos[Saskaita],MATCH(1,('[1]3.4'!$AM11=[1]!Sanaudos[Kodas])*('[1]3.4'!GH$7='[1]2.SAN'!$M$4:$M$73),0)),"")</f>
        <v/>
      </c>
      <c r="GI11" s="244" t="str">
        <f t="array" ref="GI11">IFERROR(INDEX([1]!Sanaudos[Saskaita],MATCH(1,('[1]3.4'!$AM11=[1]!Sanaudos[Kodas])*('[1]3.4'!GI$7='[1]2.SAN'!$M$4:$M$73),0)),"")</f>
        <v/>
      </c>
      <c r="GJ11" s="244" t="str">
        <f t="array" ref="GJ11">IFERROR(INDEX([1]!Sanaudos[Saskaita],MATCH(1,('[1]3.4'!$AM11=[1]!Sanaudos[Kodas])*('[1]3.4'!GJ$7='[1]2.SAN'!$M$4:$M$73),0)),"")</f>
        <v/>
      </c>
      <c r="GK11" s="244" t="str">
        <f t="array" ref="GK11">IFERROR(INDEX([1]!Sanaudos[Saskaita],MATCH(1,('[1]3.4'!$AM11=[1]!Sanaudos[Kodas])*('[1]3.4'!GK$7='[1]2.SAN'!$M$4:$M$73),0)),"")</f>
        <v/>
      </c>
      <c r="GL11" s="244" t="str">
        <f t="array" ref="GL11">IFERROR(INDEX([1]!Sanaudos[Saskaita],MATCH(1,('[1]3.4'!$AM11=[1]!Sanaudos[Kodas])*('[1]3.4'!GL$7='[1]2.SAN'!$M$4:$M$73),0)),"")</f>
        <v/>
      </c>
      <c r="GM11" s="244" t="str">
        <f t="array" ref="GM11">IFERROR(INDEX([1]!Sanaudos[Saskaita],MATCH(1,('[1]3.4'!$AM11=[1]!Sanaudos[Kodas])*('[1]3.4'!GM$7='[1]2.SAN'!$M$4:$M$73),0)),"")</f>
        <v/>
      </c>
      <c r="GN11" s="244" t="str">
        <f t="array" ref="GN11">IFERROR(INDEX([1]!Sanaudos[Saskaita],MATCH(1,('[1]3.4'!$AM11=[1]!Sanaudos[Kodas])*('[1]3.4'!GN$7='[1]2.SAN'!$M$4:$M$73),0)),"")</f>
        <v/>
      </c>
      <c r="GO11" s="244" t="str">
        <f t="array" ref="GO11">IFERROR(INDEX([1]!Sanaudos[Saskaita],MATCH(1,('[1]3.4'!$AM11=[1]!Sanaudos[Kodas])*('[1]3.4'!GO$7='[1]2.SAN'!$M$4:$M$73),0)),"")</f>
        <v/>
      </c>
      <c r="GP11" s="244" t="str">
        <f t="array" ref="GP11">IFERROR(INDEX([1]!Sanaudos[Saskaita],MATCH(1,('[1]3.4'!$AM11=[1]!Sanaudos[Kodas])*('[1]3.4'!GP$7='[1]2.SAN'!$M$4:$M$73),0)),"")</f>
        <v/>
      </c>
      <c r="GQ11" s="244" t="str">
        <f t="array" ref="GQ11">IFERROR(INDEX([1]!Sanaudos[Saskaita],MATCH(1,('[1]3.4'!$AM11=[1]!Sanaudos[Kodas])*('[1]3.4'!GQ$7='[1]2.SAN'!$M$4:$M$73),0)),"")</f>
        <v/>
      </c>
      <c r="GR11" s="244" t="str">
        <f t="array" ref="GR11">IFERROR(INDEX([1]!Sanaudos[Saskaita],MATCH(1,('[1]3.4'!$AM11=[1]!Sanaudos[Kodas])*('[1]3.4'!GR$7='[1]2.SAN'!$M$4:$M$73),0)),"")</f>
        <v/>
      </c>
      <c r="GS11" s="244" t="str">
        <f t="array" ref="GS11">IFERROR(INDEX([1]!Sanaudos[Saskaita],MATCH(1,('[1]3.4'!$AM11=[1]!Sanaudos[Kodas])*('[1]3.4'!GS$7='[1]2.SAN'!$M$4:$M$73),0)),"")</f>
        <v/>
      </c>
      <c r="GT11" s="244" t="str">
        <f t="array" ref="GT11">IFERROR(INDEX([1]!Sanaudos[Saskaita],MATCH(1,('[1]3.4'!$AM11=[1]!Sanaudos[Kodas])*('[1]3.4'!GT$7='[1]2.SAN'!$M$4:$M$73),0)),"")</f>
        <v/>
      </c>
      <c r="GU11" s="244" t="str">
        <f t="array" ref="GU11">IFERROR(INDEX([1]!Sanaudos[Saskaita],MATCH(1,('[1]3.4'!$AM11=[1]!Sanaudos[Kodas])*('[1]3.4'!GU$7='[1]2.SAN'!$M$4:$M$73),0)),"")</f>
        <v/>
      </c>
      <c r="GV11" s="244" t="str">
        <f t="array" ref="GV11">IFERROR(INDEX([1]!Sanaudos[Saskaita],MATCH(1,('[1]3.4'!$AM11=[1]!Sanaudos[Kodas])*('[1]3.4'!GV$7='[1]2.SAN'!$M$4:$M$73),0)),"")</f>
        <v/>
      </c>
      <c r="GW11" s="244" t="str">
        <f t="array" ref="GW11">IFERROR(INDEX([1]!Sanaudos[Saskaita],MATCH(1,('[1]3.4'!$AM11=[1]!Sanaudos[Kodas])*('[1]3.4'!GW$7='[1]2.SAN'!$M$4:$M$73),0)),"")</f>
        <v/>
      </c>
      <c r="GX11" s="244" t="str">
        <f t="array" ref="GX11">IFERROR(INDEX([1]!Sanaudos[Saskaita],MATCH(1,('[1]3.4'!$AM11=[1]!Sanaudos[Kodas])*('[1]3.4'!GX$7='[1]2.SAN'!$M$4:$M$73),0)),"")</f>
        <v/>
      </c>
      <c r="GY11" s="244" t="str">
        <f t="array" ref="GY11">IFERROR(INDEX([1]!Sanaudos[Saskaita],MATCH(1,('[1]3.4'!$AM11=[1]!Sanaudos[Kodas])*('[1]3.4'!GY$7='[1]2.SAN'!$M$4:$M$73),0)),"")</f>
        <v/>
      </c>
      <c r="GZ11" s="244" t="str">
        <f t="array" ref="GZ11">IFERROR(INDEX([1]!Sanaudos[Saskaita],MATCH(1,('[1]3.4'!$AM11=[1]!Sanaudos[Kodas])*('[1]3.4'!GZ$7='[1]2.SAN'!$M$4:$M$73),0)),"")</f>
        <v/>
      </c>
      <c r="HA11" s="244" t="str">
        <f t="array" ref="HA11">IFERROR(INDEX([1]!Sanaudos[Saskaita],MATCH(1,('[1]3.4'!$AM11=[1]!Sanaudos[Kodas])*('[1]3.4'!HA$7='[1]2.SAN'!$M$4:$M$73),0)),"")</f>
        <v/>
      </c>
      <c r="HB11" s="244" t="str">
        <f t="array" ref="HB11">IFERROR(INDEX([1]!Sanaudos[Saskaita],MATCH(1,('[1]3.4'!$AM11=[1]!Sanaudos[Kodas])*('[1]3.4'!HB$7='[1]2.SAN'!$M$4:$M$73),0)),"")</f>
        <v/>
      </c>
      <c r="HC11" s="244" t="str">
        <f t="array" ref="HC11">IFERROR(INDEX([1]!Sanaudos[Saskaita],MATCH(1,('[1]3.4'!$AM11=[1]!Sanaudos[Kodas])*('[1]3.4'!HC$7='[1]2.SAN'!$M$4:$M$73),0)),"")</f>
        <v/>
      </c>
      <c r="HD11" s="244" t="str">
        <f t="array" ref="HD11">IFERROR(INDEX([1]!Sanaudos[Saskaita],MATCH(1,('[1]3.4'!$AM11=[1]!Sanaudos[Kodas])*('[1]3.4'!HD$7='[1]2.SAN'!$M$4:$M$73),0)),"")</f>
        <v/>
      </c>
      <c r="HE11" s="244" t="str">
        <f t="array" ref="HE11">IFERROR(INDEX([1]!Sanaudos[Saskaita],MATCH(1,('[1]3.4'!$AM11=[1]!Sanaudos[Kodas])*('[1]3.4'!HE$7='[1]2.SAN'!$M$4:$M$73),0)),"")</f>
        <v/>
      </c>
      <c r="HF11" s="244" t="str">
        <f t="array" ref="HF11">IFERROR(INDEX([1]!Sanaudos[Saskaita],MATCH(1,('[1]3.4'!$AM11=[1]!Sanaudos[Kodas])*('[1]3.4'!HF$7='[1]2.SAN'!$M$4:$M$73),0)),"")</f>
        <v/>
      </c>
      <c r="HG11" s="244" t="str">
        <f t="array" ref="HG11">IFERROR(INDEX([1]!Sanaudos[Saskaita],MATCH(1,('[1]3.4'!$AM11=[1]!Sanaudos[Kodas])*('[1]3.4'!HG$7='[1]2.SAN'!$M$4:$M$73),0)),"")</f>
        <v/>
      </c>
      <c r="HH11" s="244" t="str">
        <f t="array" ref="HH11">IFERROR(INDEX([1]!Sanaudos[Saskaita],MATCH(1,('[1]3.4'!$AM11=[1]!Sanaudos[Kodas])*('[1]3.4'!HH$7='[1]2.SAN'!$M$4:$M$73),0)),"")</f>
        <v/>
      </c>
      <c r="HI11" s="244" t="str">
        <f t="array" ref="HI11">IFERROR(INDEX([1]!Sanaudos[Saskaita],MATCH(1,('[1]3.4'!$AM11=[1]!Sanaudos[Kodas])*('[1]3.4'!HI$7='[1]2.SAN'!$M$4:$M$73),0)),"")</f>
        <v/>
      </c>
      <c r="HJ11" s="244" t="str">
        <f t="array" ref="HJ11">IFERROR(INDEX([1]!Sanaudos[Saskaita],MATCH(1,('[1]3.4'!$AM11=[1]!Sanaudos[Kodas])*('[1]3.4'!HJ$7='[1]2.SAN'!$M$4:$M$73),0)),"")</f>
        <v/>
      </c>
      <c r="HK11" s="244" t="str">
        <f t="array" ref="HK11">IFERROR(INDEX([1]!Sanaudos[Saskaita],MATCH(1,('[1]3.4'!$AM11=[1]!Sanaudos[Kodas])*('[1]3.4'!HK$7='[1]2.SAN'!$M$4:$M$73),0)),"")</f>
        <v/>
      </c>
      <c r="HL11" s="244" t="str">
        <f t="array" ref="HL11">IFERROR(INDEX([1]!Sanaudos[Saskaita],MATCH(1,('[1]3.4'!$AM11=[1]!Sanaudos[Kodas])*('[1]3.4'!HL$7='[1]2.SAN'!$M$4:$M$73),0)),"")</f>
        <v/>
      </c>
      <c r="HM11" s="244" t="str">
        <f t="array" ref="HM11">IFERROR(INDEX([1]!Sanaudos[Saskaita],MATCH(1,('[1]3.4'!$AM11=[1]!Sanaudos[Kodas])*('[1]3.4'!HM$7='[1]2.SAN'!$M$4:$M$73),0)),"")</f>
        <v/>
      </c>
      <c r="HN11" s="244" t="str">
        <f t="array" ref="HN11">IFERROR(INDEX([1]!Sanaudos[Saskaita],MATCH(1,('[1]3.4'!$AM11=[1]!Sanaudos[Kodas])*('[1]3.4'!HN$7='[1]2.SAN'!$M$4:$M$73),0)),"")</f>
        <v/>
      </c>
      <c r="HO11" s="244" t="str">
        <f t="array" ref="HO11">IFERROR(INDEX([1]!Sanaudos[Saskaita],MATCH(1,('[1]3.4'!$AM11=[1]!Sanaudos[Kodas])*('[1]3.4'!HO$7='[1]2.SAN'!$M$4:$M$73),0)),"")</f>
        <v/>
      </c>
      <c r="HP11" s="244" t="str">
        <f t="array" ref="HP11">IFERROR(INDEX([1]!Sanaudos[Saskaita],MATCH(1,('[1]3.4'!$AM11=[1]!Sanaudos[Kodas])*('[1]3.4'!HP$7='[1]2.SAN'!$M$4:$M$73),0)),"")</f>
        <v/>
      </c>
      <c r="HQ11" s="244" t="str">
        <f t="array" ref="HQ11">IFERROR(INDEX([1]!Sanaudos[Saskaita],MATCH(1,('[1]3.4'!$AM11=[1]!Sanaudos[Kodas])*('[1]3.4'!HQ$7='[1]2.SAN'!$M$4:$M$73),0)),"")</f>
        <v/>
      </c>
      <c r="HR11" s="244" t="str">
        <f t="array" ref="HR11">IFERROR(INDEX([1]!Sanaudos[Saskaita],MATCH(1,('[1]3.4'!$AM11=[1]!Sanaudos[Kodas])*('[1]3.4'!HR$7='[1]2.SAN'!$M$4:$M$73),0)),"")</f>
        <v/>
      </c>
      <c r="HS11" s="244" t="str">
        <f t="array" ref="HS11">IFERROR(INDEX([1]!Sanaudos[Saskaita],MATCH(1,('[1]3.4'!$AM11=[1]!Sanaudos[Kodas])*('[1]3.4'!HS$7='[1]2.SAN'!$M$4:$M$73),0)),"")</f>
        <v/>
      </c>
      <c r="HT11" s="244" t="str">
        <f t="array" ref="HT11">IFERROR(INDEX([1]!Sanaudos[Saskaita],MATCH(1,('[1]3.4'!$AM11=[1]!Sanaudos[Kodas])*('[1]3.4'!HT$7='[1]2.SAN'!$M$4:$M$73),0)),"")</f>
        <v/>
      </c>
      <c r="HU11" s="244" t="str">
        <f t="array" ref="HU11">IFERROR(INDEX([1]!Sanaudos[Saskaita],MATCH(1,('[1]3.4'!$AM11=[1]!Sanaudos[Kodas])*('[1]3.4'!HU$7='[1]2.SAN'!$M$4:$M$73),0)),"")</f>
        <v/>
      </c>
      <c r="HV11" s="244" t="str">
        <f t="array" ref="HV11">IFERROR(INDEX([1]!Sanaudos[Saskaita],MATCH(1,('[1]3.4'!$AM11=[1]!Sanaudos[Kodas])*('[1]3.4'!HV$7='[1]2.SAN'!$M$4:$M$73),0)),"")</f>
        <v/>
      </c>
      <c r="HW11" s="244" t="str">
        <f t="array" ref="HW11">IFERROR(INDEX([1]!Sanaudos[Saskaita],MATCH(1,('[1]3.4'!$AM11=[1]!Sanaudos[Kodas])*('[1]3.4'!HW$7='[1]2.SAN'!$M$4:$M$73),0)),"")</f>
        <v/>
      </c>
      <c r="HX11" s="244" t="str">
        <f t="array" ref="HX11">IFERROR(INDEX([1]!Sanaudos[Saskaita],MATCH(1,('[1]3.4'!$AM11=[1]!Sanaudos[Kodas])*('[1]3.4'!HX$7='[1]2.SAN'!$M$4:$M$73),0)),"")</f>
        <v/>
      </c>
      <c r="HY11" s="244" t="str">
        <f t="array" ref="HY11">IFERROR(INDEX([1]!Sanaudos[Saskaita],MATCH(1,('[1]3.4'!$AM11=[1]!Sanaudos[Kodas])*('[1]3.4'!HY$7='[1]2.SAN'!$M$4:$M$73),0)),"")</f>
        <v/>
      </c>
      <c r="HZ11" s="244" t="str">
        <f t="array" ref="HZ11">IFERROR(INDEX([1]!Sanaudos[Saskaita],MATCH(1,('[1]3.4'!$AM11=[1]!Sanaudos[Kodas])*('[1]3.4'!HZ$7='[1]2.SAN'!$M$4:$M$73),0)),"")</f>
        <v/>
      </c>
      <c r="IA11" s="244" t="str">
        <f t="array" ref="IA11">IFERROR(INDEX([1]!Sanaudos[Saskaita],MATCH(1,('[1]3.4'!$AM11=[1]!Sanaudos[Kodas])*('[1]3.4'!IA$7='[1]2.SAN'!$M$4:$M$73),0)),"")</f>
        <v/>
      </c>
      <c r="IB11" s="244" t="str">
        <f t="array" ref="IB11">IFERROR(INDEX([1]!Sanaudos[Saskaita],MATCH(1,('[1]3.4'!$AM11=[1]!Sanaudos[Kodas])*('[1]3.4'!IB$7='[1]2.SAN'!$M$4:$M$73),0)),"")</f>
        <v/>
      </c>
      <c r="IC11" s="244" t="str">
        <f t="array" ref="IC11">IFERROR(INDEX([1]!Sanaudos[Saskaita],MATCH(1,('[1]3.4'!$AM11=[1]!Sanaudos[Kodas])*('[1]3.4'!IC$7='[1]2.SAN'!$M$4:$M$73),0)),"")</f>
        <v/>
      </c>
      <c r="ID11" s="244" t="str">
        <f t="array" ref="ID11">IFERROR(INDEX([1]!Sanaudos[Saskaita],MATCH(1,('[1]3.4'!$AM11=[1]!Sanaudos[Kodas])*('[1]3.4'!ID$7='[1]2.SAN'!$M$4:$M$73),0)),"")</f>
        <v/>
      </c>
      <c r="IE11" s="244" t="str">
        <f t="array" ref="IE11">IFERROR(INDEX([1]!Sanaudos[Saskaita],MATCH(1,('[1]3.4'!$AM11=[1]!Sanaudos[Kodas])*('[1]3.4'!IE$7='[1]2.SAN'!$M$4:$M$73),0)),"")</f>
        <v/>
      </c>
      <c r="IF11" s="244" t="str">
        <f t="array" ref="IF11">IFERROR(INDEX([1]!Sanaudos[Saskaita],MATCH(1,('[1]3.4'!$AM11=[1]!Sanaudos[Kodas])*('[1]3.4'!IF$7='[1]2.SAN'!$M$4:$M$73),0)),"")</f>
        <v/>
      </c>
      <c r="IG11" s="244" t="str">
        <f t="array" ref="IG11">IFERROR(INDEX([1]!Sanaudos[Saskaita],MATCH(1,('[1]3.4'!$AM11=[1]!Sanaudos[Kodas])*('[1]3.4'!IG$7='[1]2.SAN'!$M$4:$M$73),0)),"")</f>
        <v/>
      </c>
      <c r="IH11" s="244" t="str">
        <f t="array" ref="IH11">IFERROR(INDEX([1]!Sanaudos[Saskaita],MATCH(1,('[1]3.4'!$AM11=[1]!Sanaudos[Kodas])*('[1]3.4'!IH$7='[1]2.SAN'!$M$4:$M$73),0)),"")</f>
        <v/>
      </c>
      <c r="II11" s="244" t="str">
        <f t="array" ref="II11">IFERROR(INDEX([1]!Sanaudos[Saskaita],MATCH(1,('[1]3.4'!$AM11=[1]!Sanaudos[Kodas])*('[1]3.4'!II$7='[1]2.SAN'!$M$4:$M$73),0)),"")</f>
        <v/>
      </c>
      <c r="IJ11" s="244" t="str">
        <f t="array" ref="IJ11">IFERROR(INDEX([1]!Sanaudos[Saskaita],MATCH(1,('[1]3.4'!$AM11=[1]!Sanaudos[Kodas])*('[1]3.4'!IJ$7='[1]2.SAN'!$M$4:$M$73),0)),"")</f>
        <v/>
      </c>
      <c r="IK11" s="244" t="str">
        <f t="array" ref="IK11">IFERROR(INDEX([1]!Sanaudos[Saskaita],MATCH(1,('[1]3.4'!$AM11=[1]!Sanaudos[Kodas])*('[1]3.4'!IK$7='[1]2.SAN'!$M$4:$M$73),0)),"")</f>
        <v/>
      </c>
    </row>
    <row r="12" spans="2:253" ht="12.2" customHeight="1" x14ac:dyDescent="0.2">
      <c r="B12" s="552"/>
      <c r="C12" s="245" t="s">
        <v>818</v>
      </c>
      <c r="D12" s="251" t="s">
        <v>189</v>
      </c>
      <c r="E12" s="247" t="str">
        <f t="shared" si="2"/>
        <v xml:space="preserve">                                    </v>
      </c>
      <c r="F12" s="248" t="e">
        <f>+SUMIFS([1]!Sanaudos[Suma],[1]!Sanaudos[Kodas],AM12,[1]!Sanaudos[PASK],TRUE)</f>
        <v>#REF!</v>
      </c>
      <c r="G12" s="252" t="e">
        <f>-SUMIFS([1]!Sanaudos[Suma],[1]!Sanaudos[Kodas],$AM12,[1]!Sanaudos[Pagal DK RAS],700)</f>
        <v>#REF!</v>
      </c>
      <c r="H12" s="248" t="e">
        <f>+SUMIFS('[1]5.turtas'!$D$1:$AN$1,'[1]5.turtas'!$D$4:$AN$4,$AM12)</f>
        <v>#VALUE!</v>
      </c>
      <c r="I12" s="248" t="e">
        <f>-SUMIFS([1]!Sanaudos[Suma],[1]!Sanaudos[Kodas],$AM12,[1]!Sanaudos[Pagal DK RAS],901)-SUMIFS([1]!Sanaudos[Suma],[1]!Sanaudos[Kodas],$AM12,[1]!Sanaudos[Pagal DK RAS],902)-SUMIFS([1]!Sanaudos[Suma],[1]!Sanaudos[Kodas],$AM12,[1]!Sanaudos[Pagal DK RAS],905)</f>
        <v>#REF!</v>
      </c>
      <c r="J12" s="248" t="e">
        <f>+SUMIFS([1]!DU[DU],[1]!DU[Kodas],$AM12)+SUMIFS([1]!DU[Sodra],[1]!DU[Kodas],$AM12)+SUMIFS([1]!DU[Išeitinės išmokos, kompensacijos],[1]!DU[Kodas],$AM12)</f>
        <v>#REF!</v>
      </c>
      <c r="K12" s="248" t="e">
        <f>+SUMIFS([1]!Sanaudos_kor[Suma],[1]!Sanaudos_kor[Kodas],$AM12,[1]!Sanaudos_kor[PASK],TRUE,[1]!Sanaudos_kor[KOR_nr],K$1)</f>
        <v>#REF!</v>
      </c>
      <c r="L12" s="248" t="e">
        <f>+SUMIFS([1]!Sanaudos_kor[Suma],[1]!Sanaudos_kor[Kodas],$AM12,[1]!Sanaudos_kor[PASK],TRUE,[1]!Sanaudos_kor[KOR_nr],L$1)</f>
        <v>#REF!</v>
      </c>
      <c r="M12" s="248" t="e">
        <f>+SUMIFS([1]!Sanaudos_kor[Suma],[1]!Sanaudos_kor[Kodas],$AM12,[1]!Sanaudos_kor[PASK],TRUE,[1]!Sanaudos_kor[KOR_nr],M$1)</f>
        <v>#REF!</v>
      </c>
      <c r="N12" s="248" t="e">
        <f>+SUMIFS([1]!Sanaudos_kor[Suma],[1]!Sanaudos_kor[Kodas],$AM12,[1]!Sanaudos_kor[PASK],TRUE,[1]!Sanaudos_kor[KOR_nr],N$1)</f>
        <v>#REF!</v>
      </c>
      <c r="O12" s="248" t="e">
        <f>+SUMIFS([1]!Sanaudos_kor[Suma],[1]!Sanaudos_kor[Kodas],$AM12,[1]!Sanaudos_kor[PASK],TRUE,[1]!Sanaudos_kor[KOR_nr],O$1)</f>
        <v>#REF!</v>
      </c>
      <c r="P12" s="248" t="e">
        <f>+SUMIFS([1]!Sanaudos_kor[Suma],[1]!Sanaudos_kor[Kodas],$AM12,[1]!Sanaudos_kor[PASK],TRUE,[1]!Sanaudos_kor[KOR_nr],P$1)</f>
        <v>#REF!</v>
      </c>
      <c r="Q12" s="248" t="e">
        <f>+SUMIFS([1]!Sanaudos_kor[Suma],[1]!Sanaudos_kor[Kodas],$AM12,[1]!Sanaudos_kor[PASK],TRUE,[1]!Sanaudos_kor[KOR_nr],Q$1)</f>
        <v>#REF!</v>
      </c>
      <c r="R12" s="248" t="e">
        <f>+SUMIFS([1]!Sanaudos_kor[Suma],[1]!Sanaudos_kor[Kodas],$AM12,[1]!Sanaudos_kor[PASK],TRUE,[1]!Sanaudos_kor[KOR_nr],R$1)</f>
        <v>#REF!</v>
      </c>
      <c r="S12" s="248" t="e">
        <f>+SUMIFS([1]!Sanaudos_kor[Suma],[1]!Sanaudos_kor[Kodas],$AM12,[1]!Sanaudos_kor[PASK],TRUE,[1]!Sanaudos_kor[KOR_nr],S$1)</f>
        <v>#REF!</v>
      </c>
      <c r="T12" s="248" t="e">
        <f>+SUMIFS([1]!Sanaudos_kor[Suma],[1]!Sanaudos_kor[Kodas],$AM12,[1]!Sanaudos_kor[PASK],TRUE,[1]!Sanaudos_kor[KOR_nr],T$1)</f>
        <v>#REF!</v>
      </c>
      <c r="U12" s="248" t="e">
        <f>+SUMIFS([1]!Sanaudos_kor[Suma],[1]!Sanaudos_kor[Kodas],$AM12,[1]!Sanaudos_kor[PASK],TRUE,[1]!Sanaudos_kor[KOR_nr],U$1)</f>
        <v>#REF!</v>
      </c>
      <c r="V12" s="248" t="e">
        <f>+SUMIFS([1]!Sanaudos_kor[Suma],[1]!Sanaudos_kor[Kodas],$AM12,[1]!Sanaudos_kor[PASK],TRUE,[1]!Sanaudos_kor[KOR_nr],V$1)</f>
        <v>#REF!</v>
      </c>
      <c r="W12" s="248" t="e">
        <f>+SUMIFS([1]!Sanaudos_kor[Suma],[1]!Sanaudos_kor[Kodas],$AM12,[1]!Sanaudos_kor[PASK],TRUE,[1]!Sanaudos_kor[KOR_nr],W$1)</f>
        <v>#REF!</v>
      </c>
      <c r="X12" s="248" t="e">
        <f>+SUMIFS([1]!Sanaudos_kor[Suma],[1]!Sanaudos_kor[Kodas],$AM12,[1]!Sanaudos_kor[PASK],TRUE,[1]!Sanaudos_kor[KOR_nr],X$1)</f>
        <v>#REF!</v>
      </c>
      <c r="Y12" s="248" t="e">
        <f>+SUMIFS([1]!Sanaudos_kor[Suma],[1]!Sanaudos_kor[Kodas],$AM12,[1]!Sanaudos_kor[PASK],TRUE,[1]!Sanaudos_kor[KOR_nr],Y$1)</f>
        <v>#REF!</v>
      </c>
      <c r="Z12" s="248" t="e">
        <f>+SUMIFS([1]!Sanaudos_kor[Suma],[1]!Sanaudos_kor[Kodas],$AM12,[1]!Sanaudos_kor[PASK],TRUE,[1]!Sanaudos_kor[KOR_nr],Z$1)</f>
        <v>#REF!</v>
      </c>
      <c r="AA12" s="248" t="e">
        <f>+SUMIFS([1]!Sanaudos_kor[Suma],[1]!Sanaudos_kor[Kodas],$AM12,[1]!Sanaudos_kor[PASK],TRUE,[1]!Sanaudos_kor[KOR_nr],AA$1)</f>
        <v>#REF!</v>
      </c>
      <c r="AB12" s="248" t="e">
        <f>+SUMIFS([1]!Sanaudos_kor[Suma],[1]!Sanaudos_kor[Kodas],$AM12,[1]!Sanaudos_kor[PASK],TRUE,[1]!Sanaudos_kor[KOR_nr],AB$1)</f>
        <v>#REF!</v>
      </c>
      <c r="AC12" s="248" t="e">
        <f>+SUMIFS([1]!Sanaudos_kor[Suma],[1]!Sanaudos_kor[Kodas],$AM12,[1]!Sanaudos_kor[PASK],TRUE,[1]!Sanaudos_kor[KOR_nr],AC$1)</f>
        <v>#REF!</v>
      </c>
      <c r="AD12" s="248" t="e">
        <f>+SUMIFS([1]!Sanaudos_kor[Suma],[1]!Sanaudos_kor[Kodas],$AM12,[1]!Sanaudos_kor[PASK],TRUE,[1]!Sanaudos_kor[KOR_nr],AD$1)</f>
        <v>#REF!</v>
      </c>
      <c r="AE12" s="248" t="e">
        <f>+SUMIFS([1]!Sanaudos_kor[Suma],[1]!Sanaudos_kor[Kodas],$AM12,[1]!Sanaudos_kor[PASK],TRUE,[1]!Sanaudos_kor[KOR_nr],AE$1)</f>
        <v>#REF!</v>
      </c>
      <c r="AF12" s="248" t="e">
        <f>+SUMIFS([1]!Sanaudos_kor[Suma],[1]!Sanaudos_kor[Kodas],$AM12,[1]!Sanaudos_kor[PASK],TRUE,[1]!Sanaudos_kor[KOR_nr],AF$1)</f>
        <v>#REF!</v>
      </c>
      <c r="AG12" s="248" t="e">
        <f t="shared" si="0"/>
        <v>#REF!</v>
      </c>
      <c r="AH12" s="566"/>
      <c r="AJ12" s="211" t="s">
        <v>355</v>
      </c>
      <c r="AK12" s="124" t="str">
        <f>+'[1]2.SAN'!C179</f>
        <v>60009 sąskaitoje apskaitytų sąnaudų detalizavimas ir priskyrimo koregavimas. Detalus sąrašas pateikiamas A10 priede.</v>
      </c>
      <c r="AM12" s="249" t="str">
        <f>+'[1]1.vardai'!D66</f>
        <v>TS_2PER</v>
      </c>
      <c r="AN12" s="250" t="e">
        <f>+SUMIFS('[1]6'!$Y$161:$BL$161,'[1]6'!$Y$2:$BL$2,$AM12)</f>
        <v>#VALUE!</v>
      </c>
      <c r="AO12" s="250" t="e">
        <f t="shared" si="3"/>
        <v>#REF!</v>
      </c>
      <c r="AQ12" s="250" t="e">
        <f>+SUMIFS('[1]3.4'!$F$133:$F$202,'[1]3.4'!$D$133:$D$202,$AM12,'[1]3.4'!$E$133:$E$202,"")</f>
        <v>#VALUE!</v>
      </c>
      <c r="AR12" s="250" t="e">
        <f t="shared" si="1"/>
        <v>#VALUE!</v>
      </c>
      <c r="AT12" s="244" t="str">
        <f t="array" ref="AT12">IFERROR(INDEX([1]!Sanaudos[Saskaita],MATCH(1,('[1]3.4'!$AM12=[1]!Sanaudos[Kodas])*('[1]3.4'!AT$7='[1]2.SAN'!$M$4:$M$73),0)),"")</f>
        <v/>
      </c>
      <c r="AU12" s="244" t="str">
        <f t="array" ref="AU12">IFERROR(INDEX([1]!Sanaudos[Saskaita],MATCH(1,('[1]3.4'!$AM12=[1]!Sanaudos[Kodas])*('[1]3.4'!AU$7='[1]2.SAN'!$M$4:$M$73),0)),"")</f>
        <v/>
      </c>
      <c r="AV12" s="244" t="str">
        <f t="array" ref="AV12">IFERROR(INDEX([1]!Sanaudos[Saskaita],MATCH(1,('[1]3.4'!$AM12=[1]!Sanaudos[Kodas])*('[1]3.4'!AV$7='[1]2.SAN'!$M$4:$M$73),0)),"")</f>
        <v/>
      </c>
      <c r="AW12" s="244" t="str">
        <f t="array" ref="AW12">IFERROR(INDEX([1]!Sanaudos[Saskaita],MATCH(1,('[1]3.4'!$AM12=[1]!Sanaudos[Kodas])*('[1]3.4'!AW$7='[1]2.SAN'!$M$4:$M$73),0)),"")</f>
        <v/>
      </c>
      <c r="AX12" s="244" t="str">
        <f t="array" ref="AX12">IFERROR(INDEX([1]!Sanaudos[Saskaita],MATCH(1,('[1]3.4'!$AM12=[1]!Sanaudos[Kodas])*('[1]3.4'!AX$7='[1]2.SAN'!$M$4:$M$73),0)),"")</f>
        <v/>
      </c>
      <c r="AY12" s="244" t="str">
        <f t="array" ref="AY12">IFERROR(INDEX([1]!Sanaudos[Saskaita],MATCH(1,('[1]3.4'!$AM12=[1]!Sanaudos[Kodas])*('[1]3.4'!AY$7='[1]2.SAN'!$M$4:$M$73),0)),"")</f>
        <v/>
      </c>
      <c r="AZ12" s="244" t="str">
        <f t="array" ref="AZ12">IFERROR(INDEX([1]!Sanaudos[Saskaita],MATCH(1,('[1]3.4'!$AM12=[1]!Sanaudos[Kodas])*('[1]3.4'!AZ$7='[1]2.SAN'!$M$4:$M$73),0)),"")</f>
        <v/>
      </c>
      <c r="BA12" s="244" t="str">
        <f t="array" ref="BA12">IFERROR(INDEX([1]!Sanaudos[Saskaita],MATCH(1,('[1]3.4'!$AM12=[1]!Sanaudos[Kodas])*('[1]3.4'!BA$7='[1]2.SAN'!$M$4:$M$73),0)),"")</f>
        <v/>
      </c>
      <c r="BB12" s="244" t="str">
        <f t="array" ref="BB12">IFERROR(INDEX([1]!Sanaudos[Saskaita],MATCH(1,('[1]3.4'!$AM12=[1]!Sanaudos[Kodas])*('[1]3.4'!BB$7='[1]2.SAN'!$M$4:$M$73),0)),"")</f>
        <v/>
      </c>
      <c r="BC12" s="244" t="str">
        <f t="array" ref="BC12">IFERROR(INDEX([1]!Sanaudos[Saskaita],MATCH(1,('[1]3.4'!$AM12=[1]!Sanaudos[Kodas])*('[1]3.4'!BC$7='[1]2.SAN'!$M$4:$M$73),0)),"")</f>
        <v/>
      </c>
      <c r="BD12" s="244" t="str">
        <f t="array" ref="BD12">IFERROR(INDEX([1]!Sanaudos[Saskaita],MATCH(1,('[1]3.4'!$AM12=[1]!Sanaudos[Kodas])*('[1]3.4'!BD$7='[1]2.SAN'!$M$4:$M$73),0)),"")</f>
        <v/>
      </c>
      <c r="BE12" s="244" t="str">
        <f t="array" ref="BE12">IFERROR(INDEX([1]!Sanaudos[Saskaita],MATCH(1,('[1]3.4'!$AM12=[1]!Sanaudos[Kodas])*('[1]3.4'!BE$7='[1]2.SAN'!$M$4:$M$73),0)),"")</f>
        <v/>
      </c>
      <c r="BF12" s="244" t="str">
        <f t="array" ref="BF12">IFERROR(INDEX([1]!Sanaudos[Saskaita],MATCH(1,('[1]3.4'!$AM12=[1]!Sanaudos[Kodas])*('[1]3.4'!BF$7='[1]2.SAN'!$M$4:$M$73),0)),"")</f>
        <v/>
      </c>
      <c r="BG12" s="244" t="str">
        <f t="array" ref="BG12">IFERROR(INDEX([1]!Sanaudos[Saskaita],MATCH(1,('[1]3.4'!$AM12=[1]!Sanaudos[Kodas])*('[1]3.4'!BG$7='[1]2.SAN'!$M$4:$M$73),0)),"")</f>
        <v/>
      </c>
      <c r="BH12" s="244" t="str">
        <f t="array" ref="BH12">IFERROR(INDEX([1]!Sanaudos[Saskaita],MATCH(1,('[1]3.4'!$AM12=[1]!Sanaudos[Kodas])*('[1]3.4'!BH$7='[1]2.SAN'!$M$4:$M$73),0)),"")</f>
        <v/>
      </c>
      <c r="BI12" s="244" t="str">
        <f t="array" ref="BI12">IFERROR(INDEX([1]!Sanaudos[Saskaita],MATCH(1,('[1]3.4'!$AM12=[1]!Sanaudos[Kodas])*('[1]3.4'!BI$7='[1]2.SAN'!$M$4:$M$73),0)),"")</f>
        <v/>
      </c>
      <c r="BJ12" s="244" t="str">
        <f t="array" ref="BJ12">IFERROR(INDEX([1]!Sanaudos[Saskaita],MATCH(1,('[1]3.4'!$AM12=[1]!Sanaudos[Kodas])*('[1]3.4'!BJ$7='[1]2.SAN'!$M$4:$M$73),0)),"")</f>
        <v/>
      </c>
      <c r="BK12" s="244" t="str">
        <f t="array" ref="BK12">IFERROR(INDEX([1]!Sanaudos[Saskaita],MATCH(1,('[1]3.4'!$AM12=[1]!Sanaudos[Kodas])*('[1]3.4'!BK$7='[1]2.SAN'!$M$4:$M$73),0)),"")</f>
        <v/>
      </c>
      <c r="BL12" s="244" t="str">
        <f t="array" ref="BL12">IFERROR(INDEX([1]!Sanaudos[Saskaita],MATCH(1,('[1]3.4'!$AM12=[1]!Sanaudos[Kodas])*('[1]3.4'!BL$7='[1]2.SAN'!$M$4:$M$73),0)),"")</f>
        <v/>
      </c>
      <c r="BM12" s="244" t="str">
        <f t="array" ref="BM12">IFERROR(INDEX([1]!Sanaudos[Saskaita],MATCH(1,('[1]3.4'!$AM12=[1]!Sanaudos[Kodas])*('[1]3.4'!BM$7='[1]2.SAN'!$M$4:$M$73),0)),"")</f>
        <v/>
      </c>
      <c r="BN12" s="244" t="str">
        <f t="array" ref="BN12">IFERROR(INDEX([1]!Sanaudos[Saskaita],MATCH(1,('[1]3.4'!$AM12=[1]!Sanaudos[Kodas])*('[1]3.4'!BN$7='[1]2.SAN'!$M$4:$M$73),0)),"")</f>
        <v/>
      </c>
      <c r="BO12" s="244" t="str">
        <f t="array" ref="BO12">IFERROR(INDEX([1]!Sanaudos[Saskaita],MATCH(1,('[1]3.4'!$AM12=[1]!Sanaudos[Kodas])*('[1]3.4'!BO$7='[1]2.SAN'!$M$4:$M$73),0)),"")</f>
        <v/>
      </c>
      <c r="BP12" s="244" t="str">
        <f t="array" ref="BP12">IFERROR(INDEX([1]!Sanaudos[Saskaita],MATCH(1,('[1]3.4'!$AM12=[1]!Sanaudos[Kodas])*('[1]3.4'!BP$7='[1]2.SAN'!$M$4:$M$73),0)),"")</f>
        <v/>
      </c>
      <c r="BQ12" s="244" t="str">
        <f t="array" ref="BQ12">IFERROR(INDEX([1]!Sanaudos[Saskaita],MATCH(1,('[1]3.4'!$AM12=[1]!Sanaudos[Kodas])*('[1]3.4'!BQ$7='[1]2.SAN'!$M$4:$M$73),0)),"")</f>
        <v/>
      </c>
      <c r="BR12" s="244" t="str">
        <f t="array" ref="BR12">IFERROR(INDEX([1]!Sanaudos[Saskaita],MATCH(1,('[1]3.4'!$AM12=[1]!Sanaudos[Kodas])*('[1]3.4'!BR$7='[1]2.SAN'!$M$4:$M$73),0)),"")</f>
        <v/>
      </c>
      <c r="BS12" s="244" t="str">
        <f t="array" ref="BS12">IFERROR(INDEX([1]!Sanaudos[Saskaita],MATCH(1,('[1]3.4'!$AM12=[1]!Sanaudos[Kodas])*('[1]3.4'!BS$7='[1]2.SAN'!$M$4:$M$73),0)),"")</f>
        <v/>
      </c>
      <c r="BT12" s="244" t="str">
        <f t="array" ref="BT12">IFERROR(INDEX([1]!Sanaudos[Saskaita],MATCH(1,('[1]3.4'!$AM12=[1]!Sanaudos[Kodas])*('[1]3.4'!BT$7='[1]2.SAN'!$M$4:$M$73),0)),"")</f>
        <v/>
      </c>
      <c r="BU12" s="244" t="str">
        <f t="array" ref="BU12">IFERROR(INDEX([1]!Sanaudos[Saskaita],MATCH(1,('[1]3.4'!$AM12=[1]!Sanaudos[Kodas])*('[1]3.4'!BU$7='[1]2.SAN'!$M$4:$M$73),0)),"")</f>
        <v/>
      </c>
      <c r="BV12" s="244" t="str">
        <f t="array" ref="BV12">IFERROR(INDEX([1]!Sanaudos[Saskaita],MATCH(1,('[1]3.4'!$AM12=[1]!Sanaudos[Kodas])*('[1]3.4'!BV$7='[1]2.SAN'!$M$4:$M$73),0)),"")</f>
        <v/>
      </c>
      <c r="BW12" s="244" t="str">
        <f t="array" ref="BW12">IFERROR(INDEX([1]!Sanaudos[Saskaita],MATCH(1,('[1]3.4'!$AM12=[1]!Sanaudos[Kodas])*('[1]3.4'!BW$7='[1]2.SAN'!$M$4:$M$73),0)),"")</f>
        <v/>
      </c>
      <c r="BX12" s="244" t="str">
        <f t="array" ref="BX12">IFERROR(INDEX([1]!Sanaudos[Saskaita],MATCH(1,('[1]3.4'!$AM12=[1]!Sanaudos[Kodas])*('[1]3.4'!BX$7='[1]2.SAN'!$M$4:$M$73),0)),"")</f>
        <v/>
      </c>
      <c r="BY12" s="244" t="str">
        <f t="array" ref="BY12">IFERROR(INDEX([1]!Sanaudos[Saskaita],MATCH(1,('[1]3.4'!$AM12=[1]!Sanaudos[Kodas])*('[1]3.4'!BY$7='[1]2.SAN'!$M$4:$M$73),0)),"")</f>
        <v/>
      </c>
      <c r="BZ12" s="244" t="str">
        <f t="array" ref="BZ12">IFERROR(INDEX([1]!Sanaudos[Saskaita],MATCH(1,('[1]3.4'!$AM12=[1]!Sanaudos[Kodas])*('[1]3.4'!BZ$7='[1]2.SAN'!$M$4:$M$73),0)),"")</f>
        <v/>
      </c>
      <c r="CA12" s="244" t="str">
        <f t="array" ref="CA12">IFERROR(INDEX([1]!Sanaudos[Saskaita],MATCH(1,('[1]3.4'!$AM12=[1]!Sanaudos[Kodas])*('[1]3.4'!CA$7='[1]2.SAN'!$M$4:$M$73),0)),"")</f>
        <v/>
      </c>
      <c r="CB12" s="244" t="str">
        <f t="array" ref="CB12">IFERROR(INDEX([1]!Sanaudos[Saskaita],MATCH(1,('[1]3.4'!$AM12=[1]!Sanaudos[Kodas])*('[1]3.4'!CB$7='[1]2.SAN'!$M$4:$M$73),0)),"")</f>
        <v/>
      </c>
      <c r="CC12" s="244" t="str">
        <f t="array" ref="CC12">IFERROR(INDEX([1]!Sanaudos[Saskaita],MATCH(1,('[1]3.4'!$AM12=[1]!Sanaudos[Kodas])*('[1]3.4'!CC$7='[1]2.SAN'!$M$4:$M$73),0)),"")</f>
        <v/>
      </c>
      <c r="CD12" s="244" t="str">
        <f t="array" ref="CD12">IFERROR(INDEX([1]!Sanaudos[Saskaita],MATCH(1,('[1]3.4'!$AM12=[1]!Sanaudos[Kodas])*('[1]3.4'!CD$7='[1]2.SAN'!$M$4:$M$73),0)),"")</f>
        <v/>
      </c>
      <c r="CE12" s="244" t="str">
        <f t="array" ref="CE12">IFERROR(INDEX([1]!Sanaudos[Saskaita],MATCH(1,('[1]3.4'!$AM12=[1]!Sanaudos[Kodas])*('[1]3.4'!CE$7='[1]2.SAN'!$M$4:$M$73),0)),"")</f>
        <v/>
      </c>
      <c r="CF12" s="244" t="str">
        <f t="array" ref="CF12">IFERROR(INDEX([1]!Sanaudos[Saskaita],MATCH(1,('[1]3.4'!$AM12=[1]!Sanaudos[Kodas])*('[1]3.4'!CF$7='[1]2.SAN'!$M$4:$M$73),0)),"")</f>
        <v/>
      </c>
      <c r="CG12" s="244" t="str">
        <f t="array" ref="CG12">IFERROR(INDEX([1]!Sanaudos[Saskaita],MATCH(1,('[1]3.4'!$AM12=[1]!Sanaudos[Kodas])*('[1]3.4'!CG$7='[1]2.SAN'!$M$4:$M$73),0)),"")</f>
        <v/>
      </c>
      <c r="CH12" s="244" t="str">
        <f t="array" ref="CH12">IFERROR(INDEX([1]!Sanaudos[Saskaita],MATCH(1,('[1]3.4'!$AM12=[1]!Sanaudos[Kodas])*('[1]3.4'!CH$7='[1]2.SAN'!$M$4:$M$73),0)),"")</f>
        <v/>
      </c>
      <c r="CI12" s="244" t="str">
        <f t="array" ref="CI12">IFERROR(INDEX([1]!Sanaudos[Saskaita],MATCH(1,('[1]3.4'!$AM12=[1]!Sanaudos[Kodas])*('[1]3.4'!CI$7='[1]2.SAN'!$M$4:$M$73),0)),"")</f>
        <v/>
      </c>
      <c r="CJ12" s="244" t="str">
        <f t="array" ref="CJ12">IFERROR(INDEX([1]!Sanaudos[Saskaita],MATCH(1,('[1]3.4'!$AM12=[1]!Sanaudos[Kodas])*('[1]3.4'!CJ$7='[1]2.SAN'!$M$4:$M$73),0)),"")</f>
        <v/>
      </c>
      <c r="CK12" s="244" t="str">
        <f t="array" ref="CK12">IFERROR(INDEX([1]!Sanaudos[Saskaita],MATCH(1,('[1]3.4'!$AM12=[1]!Sanaudos[Kodas])*('[1]3.4'!CK$7='[1]2.SAN'!$M$4:$M$73),0)),"")</f>
        <v/>
      </c>
      <c r="CL12" s="244" t="str">
        <f t="array" ref="CL12">IFERROR(INDEX([1]!Sanaudos[Saskaita],MATCH(1,('[1]3.4'!$AM12=[1]!Sanaudos[Kodas])*('[1]3.4'!CL$7='[1]2.SAN'!$M$4:$M$73),0)),"")</f>
        <v/>
      </c>
      <c r="CM12" s="244" t="str">
        <f t="array" ref="CM12">IFERROR(INDEX([1]!Sanaudos[Saskaita],MATCH(1,('[1]3.4'!$AM12=[1]!Sanaudos[Kodas])*('[1]3.4'!CM$7='[1]2.SAN'!$M$4:$M$73),0)),"")</f>
        <v/>
      </c>
      <c r="CN12" s="244" t="str">
        <f t="array" ref="CN12">IFERROR(INDEX([1]!Sanaudos[Saskaita],MATCH(1,('[1]3.4'!$AM12=[1]!Sanaudos[Kodas])*('[1]3.4'!CN$7='[1]2.SAN'!$M$4:$M$73),0)),"")</f>
        <v/>
      </c>
      <c r="CO12" s="244" t="str">
        <f t="array" ref="CO12">IFERROR(INDEX([1]!Sanaudos[Saskaita],MATCH(1,('[1]3.4'!$AM12=[1]!Sanaudos[Kodas])*('[1]3.4'!CO$7='[1]2.SAN'!$M$4:$M$73),0)),"")</f>
        <v/>
      </c>
      <c r="CP12" s="244" t="str">
        <f t="array" ref="CP12">IFERROR(INDEX([1]!Sanaudos[Saskaita],MATCH(1,('[1]3.4'!$AM12=[1]!Sanaudos[Kodas])*('[1]3.4'!CP$7='[1]2.SAN'!$M$4:$M$73),0)),"")</f>
        <v/>
      </c>
      <c r="CQ12" s="244" t="str">
        <f t="array" ref="CQ12">IFERROR(INDEX([1]!Sanaudos[Saskaita],MATCH(1,('[1]3.4'!$AM12=[1]!Sanaudos[Kodas])*('[1]3.4'!CQ$7='[1]2.SAN'!$M$4:$M$73),0)),"")</f>
        <v/>
      </c>
      <c r="CR12" s="244" t="str">
        <f t="array" ref="CR12">IFERROR(INDEX([1]!Sanaudos[Saskaita],MATCH(1,('[1]3.4'!$AM12=[1]!Sanaudos[Kodas])*('[1]3.4'!CR$7='[1]2.SAN'!$M$4:$M$73),0)),"")</f>
        <v/>
      </c>
      <c r="CS12" s="244" t="str">
        <f t="array" ref="CS12">IFERROR(INDEX([1]!Sanaudos[Saskaita],MATCH(1,('[1]3.4'!$AM12=[1]!Sanaudos[Kodas])*('[1]3.4'!CS$7='[1]2.SAN'!$M$4:$M$73),0)),"")</f>
        <v/>
      </c>
      <c r="CT12" s="244" t="str">
        <f t="array" ref="CT12">IFERROR(INDEX([1]!Sanaudos[Saskaita],MATCH(1,('[1]3.4'!$AM12=[1]!Sanaudos[Kodas])*('[1]3.4'!CT$7='[1]2.SAN'!$M$4:$M$73),0)),"")</f>
        <v/>
      </c>
      <c r="CU12" s="244" t="str">
        <f t="array" ref="CU12">IFERROR(INDEX([1]!Sanaudos[Saskaita],MATCH(1,('[1]3.4'!$AM12=[1]!Sanaudos[Kodas])*('[1]3.4'!CU$7='[1]2.SAN'!$M$4:$M$73),0)),"")</f>
        <v/>
      </c>
      <c r="CV12" s="244" t="str">
        <f t="array" ref="CV12">IFERROR(INDEX([1]!Sanaudos[Saskaita],MATCH(1,('[1]3.4'!$AM12=[1]!Sanaudos[Kodas])*('[1]3.4'!CV$7='[1]2.SAN'!$M$4:$M$73),0)),"")</f>
        <v/>
      </c>
      <c r="CW12" s="244" t="str">
        <f t="array" ref="CW12">IFERROR(INDEX([1]!Sanaudos[Saskaita],MATCH(1,('[1]3.4'!$AM12=[1]!Sanaudos[Kodas])*('[1]3.4'!CW$7='[1]2.SAN'!$M$4:$M$73),0)),"")</f>
        <v/>
      </c>
      <c r="CX12" s="244" t="str">
        <f t="array" ref="CX12">IFERROR(INDEX([1]!Sanaudos[Saskaita],MATCH(1,('[1]3.4'!$AM12=[1]!Sanaudos[Kodas])*('[1]3.4'!CX$7='[1]2.SAN'!$M$4:$M$73),0)),"")</f>
        <v/>
      </c>
      <c r="CY12" s="244" t="str">
        <f t="array" ref="CY12">IFERROR(INDEX([1]!Sanaudos[Saskaita],MATCH(1,('[1]3.4'!$AM12=[1]!Sanaudos[Kodas])*('[1]3.4'!CY$7='[1]2.SAN'!$M$4:$M$73),0)),"")</f>
        <v/>
      </c>
      <c r="CZ12" s="244" t="str">
        <f t="array" ref="CZ12">IFERROR(INDEX([1]!Sanaudos[Saskaita],MATCH(1,('[1]3.4'!$AM12=[1]!Sanaudos[Kodas])*('[1]3.4'!CZ$7='[1]2.SAN'!$M$4:$M$73),0)),"")</f>
        <v/>
      </c>
      <c r="DA12" s="244" t="str">
        <f t="array" ref="DA12">IFERROR(INDEX([1]!Sanaudos[Saskaita],MATCH(1,('[1]3.4'!$AM12=[1]!Sanaudos[Kodas])*('[1]3.4'!DA$7='[1]2.SAN'!$M$4:$M$73),0)),"")</f>
        <v/>
      </c>
      <c r="DB12" s="244" t="str">
        <f t="array" ref="DB12">IFERROR(INDEX([1]!Sanaudos[Saskaita],MATCH(1,('[1]3.4'!$AM12=[1]!Sanaudos[Kodas])*('[1]3.4'!DB$7='[1]2.SAN'!$M$4:$M$73),0)),"")</f>
        <v/>
      </c>
      <c r="DC12" s="244" t="str">
        <f t="array" ref="DC12">IFERROR(INDEX([1]!Sanaudos[Saskaita],MATCH(1,('[1]3.4'!$AM12=[1]!Sanaudos[Kodas])*('[1]3.4'!DC$7='[1]2.SAN'!$M$4:$M$73),0)),"")</f>
        <v/>
      </c>
      <c r="DD12" s="244" t="str">
        <f t="array" ref="DD12">IFERROR(INDEX([1]!Sanaudos[Saskaita],MATCH(1,('[1]3.4'!$AM12=[1]!Sanaudos[Kodas])*('[1]3.4'!DD$7='[1]2.SAN'!$M$4:$M$73),0)),"")</f>
        <v/>
      </c>
      <c r="DE12" s="244" t="str">
        <f t="array" ref="DE12">IFERROR(INDEX([1]!Sanaudos[Saskaita],MATCH(1,('[1]3.4'!$AM12=[1]!Sanaudos[Kodas])*('[1]3.4'!DE$7='[1]2.SAN'!$M$4:$M$73),0)),"")</f>
        <v/>
      </c>
      <c r="DF12" s="244" t="str">
        <f t="array" ref="DF12">IFERROR(INDEX([1]!Sanaudos[Saskaita],MATCH(1,('[1]3.4'!$AM12=[1]!Sanaudos[Kodas])*('[1]3.4'!DF$7='[1]2.SAN'!$M$4:$M$73),0)),"")</f>
        <v/>
      </c>
      <c r="DG12" s="244" t="str">
        <f t="array" ref="DG12">IFERROR(INDEX([1]!Sanaudos[Saskaita],MATCH(1,('[1]3.4'!$AM12=[1]!Sanaudos[Kodas])*('[1]3.4'!DG$7='[1]2.SAN'!$M$4:$M$73),0)),"")</f>
        <v/>
      </c>
      <c r="DH12" s="244" t="str">
        <f t="array" ref="DH12">IFERROR(INDEX([1]!Sanaudos[Saskaita],MATCH(1,('[1]3.4'!$AM12=[1]!Sanaudos[Kodas])*('[1]3.4'!DH$7='[1]2.SAN'!$M$4:$M$73),0)),"")</f>
        <v/>
      </c>
      <c r="DI12" s="244" t="str">
        <f t="array" ref="DI12">IFERROR(INDEX([1]!Sanaudos[Saskaita],MATCH(1,('[1]3.4'!$AM12=[1]!Sanaudos[Kodas])*('[1]3.4'!DI$7='[1]2.SAN'!$M$4:$M$73),0)),"")</f>
        <v/>
      </c>
      <c r="DJ12" s="244" t="str">
        <f t="array" ref="DJ12">IFERROR(INDEX([1]!Sanaudos[Saskaita],MATCH(1,('[1]3.4'!$AM12=[1]!Sanaudos[Kodas])*('[1]3.4'!DJ$7='[1]2.SAN'!$M$4:$M$73),0)),"")</f>
        <v/>
      </c>
      <c r="DK12" s="244" t="str">
        <f t="array" ref="DK12">IFERROR(INDEX([1]!Sanaudos[Saskaita],MATCH(1,('[1]3.4'!$AM12=[1]!Sanaudos[Kodas])*('[1]3.4'!DK$7='[1]2.SAN'!$M$4:$M$73),0)),"")</f>
        <v/>
      </c>
      <c r="DL12" s="244" t="str">
        <f t="array" ref="DL12">IFERROR(INDEX([1]!Sanaudos[Saskaita],MATCH(1,('[1]3.4'!$AM12=[1]!Sanaudos[Kodas])*('[1]3.4'!DL$7='[1]2.SAN'!$M$4:$M$73),0)),"")</f>
        <v/>
      </c>
      <c r="DM12" s="244" t="str">
        <f t="array" ref="DM12">IFERROR(INDEX([1]!Sanaudos[Saskaita],MATCH(1,('[1]3.4'!$AM12=[1]!Sanaudos[Kodas])*('[1]3.4'!DM$7='[1]2.SAN'!$M$4:$M$73),0)),"")</f>
        <v/>
      </c>
      <c r="DN12" s="244" t="str">
        <f t="array" ref="DN12">IFERROR(INDEX([1]!Sanaudos[Saskaita],MATCH(1,('[1]3.4'!$AM12=[1]!Sanaudos[Kodas])*('[1]3.4'!DN$7='[1]2.SAN'!$M$4:$M$73),0)),"")</f>
        <v/>
      </c>
      <c r="DO12" s="244" t="str">
        <f t="array" ref="DO12">IFERROR(INDEX([1]!Sanaudos[Saskaita],MATCH(1,('[1]3.4'!$AM12=[1]!Sanaudos[Kodas])*('[1]3.4'!DO$7='[1]2.SAN'!$M$4:$M$73),0)),"")</f>
        <v/>
      </c>
      <c r="DP12" s="244" t="str">
        <f t="array" ref="DP12">IFERROR(INDEX([1]!Sanaudos[Saskaita],MATCH(1,('[1]3.4'!$AM12=[1]!Sanaudos[Kodas])*('[1]3.4'!DP$7='[1]2.SAN'!$M$4:$M$73),0)),"")</f>
        <v/>
      </c>
      <c r="DQ12" s="244" t="str">
        <f t="array" ref="DQ12">IFERROR(INDEX([1]!Sanaudos[Saskaita],MATCH(1,('[1]3.4'!$AM12=[1]!Sanaudos[Kodas])*('[1]3.4'!DQ$7='[1]2.SAN'!$M$4:$M$73),0)),"")</f>
        <v/>
      </c>
      <c r="DR12" s="244" t="str">
        <f t="array" ref="DR12">IFERROR(INDEX([1]!Sanaudos[Saskaita],MATCH(1,('[1]3.4'!$AM12=[1]!Sanaudos[Kodas])*('[1]3.4'!DR$7='[1]2.SAN'!$M$4:$M$73),0)),"")</f>
        <v/>
      </c>
      <c r="DS12" s="244" t="str">
        <f t="array" ref="DS12">IFERROR(INDEX([1]!Sanaudos[Saskaita],MATCH(1,('[1]3.4'!$AM12=[1]!Sanaudos[Kodas])*('[1]3.4'!DS$7='[1]2.SAN'!$M$4:$M$73),0)),"")</f>
        <v/>
      </c>
      <c r="DT12" s="244" t="str">
        <f t="array" ref="DT12">IFERROR(INDEX([1]!Sanaudos[Saskaita],MATCH(1,('[1]3.4'!$AM12=[1]!Sanaudos[Kodas])*('[1]3.4'!DT$7='[1]2.SAN'!$M$4:$M$73),0)),"")</f>
        <v/>
      </c>
      <c r="DU12" s="244" t="str">
        <f t="array" ref="DU12">IFERROR(INDEX([1]!Sanaudos[Saskaita],MATCH(1,('[1]3.4'!$AM12=[1]!Sanaudos[Kodas])*('[1]3.4'!DU$7='[1]2.SAN'!$M$4:$M$73),0)),"")</f>
        <v/>
      </c>
      <c r="DV12" s="244" t="str">
        <f t="array" ref="DV12">IFERROR(INDEX([1]!Sanaudos[Saskaita],MATCH(1,('[1]3.4'!$AM12=[1]!Sanaudos[Kodas])*('[1]3.4'!DV$7='[1]2.SAN'!$M$4:$M$73),0)),"")</f>
        <v/>
      </c>
      <c r="DW12" s="244" t="str">
        <f t="array" ref="DW12">IFERROR(INDEX([1]!Sanaudos[Saskaita],MATCH(1,('[1]3.4'!$AM12=[1]!Sanaudos[Kodas])*('[1]3.4'!DW$7='[1]2.SAN'!$M$4:$M$73),0)),"")</f>
        <v/>
      </c>
      <c r="DX12" s="244" t="str">
        <f t="array" ref="DX12">IFERROR(INDEX([1]!Sanaudos[Saskaita],MATCH(1,('[1]3.4'!$AM12=[1]!Sanaudos[Kodas])*('[1]3.4'!DX$7='[1]2.SAN'!$M$4:$M$73),0)),"")</f>
        <v/>
      </c>
      <c r="DY12" s="244" t="str">
        <f t="array" ref="DY12">IFERROR(INDEX([1]!Sanaudos[Saskaita],MATCH(1,('[1]3.4'!$AM12=[1]!Sanaudos[Kodas])*('[1]3.4'!DY$7='[1]2.SAN'!$M$4:$M$73),0)),"")</f>
        <v/>
      </c>
      <c r="DZ12" s="244" t="str">
        <f t="array" ref="DZ12">IFERROR(INDEX([1]!Sanaudos[Saskaita],MATCH(1,('[1]3.4'!$AM12=[1]!Sanaudos[Kodas])*('[1]3.4'!DZ$7='[1]2.SAN'!$M$4:$M$73),0)),"")</f>
        <v/>
      </c>
      <c r="EA12" s="244" t="str">
        <f t="array" ref="EA12">IFERROR(INDEX([1]!Sanaudos[Saskaita],MATCH(1,('[1]3.4'!$AM12=[1]!Sanaudos[Kodas])*('[1]3.4'!EA$7='[1]2.SAN'!$M$4:$M$73),0)),"")</f>
        <v/>
      </c>
      <c r="EB12" s="244" t="str">
        <f t="array" ref="EB12">IFERROR(INDEX([1]!Sanaudos[Saskaita],MATCH(1,('[1]3.4'!$AM12=[1]!Sanaudos[Kodas])*('[1]3.4'!EB$7='[1]2.SAN'!$M$4:$M$73),0)),"")</f>
        <v/>
      </c>
      <c r="EC12" s="244" t="str">
        <f t="array" ref="EC12">IFERROR(INDEX([1]!Sanaudos[Saskaita],MATCH(1,('[1]3.4'!$AM12=[1]!Sanaudos[Kodas])*('[1]3.4'!EC$7='[1]2.SAN'!$M$4:$M$73),0)),"")</f>
        <v/>
      </c>
      <c r="ED12" s="244" t="str">
        <f t="array" ref="ED12">IFERROR(INDEX([1]!Sanaudos[Saskaita],MATCH(1,('[1]3.4'!$AM12=[1]!Sanaudos[Kodas])*('[1]3.4'!ED$7='[1]2.SAN'!$M$4:$M$73),0)),"")</f>
        <v/>
      </c>
      <c r="EE12" s="244" t="str">
        <f t="array" ref="EE12">IFERROR(INDEX([1]!Sanaudos[Saskaita],MATCH(1,('[1]3.4'!$AM12=[1]!Sanaudos[Kodas])*('[1]3.4'!EE$7='[1]2.SAN'!$M$4:$M$73),0)),"")</f>
        <v/>
      </c>
      <c r="EF12" s="244" t="str">
        <f t="array" ref="EF12">IFERROR(INDEX([1]!Sanaudos[Saskaita],MATCH(1,('[1]3.4'!$AM12=[1]!Sanaudos[Kodas])*('[1]3.4'!EF$7='[1]2.SAN'!$M$4:$M$73),0)),"")</f>
        <v/>
      </c>
      <c r="EG12" s="244" t="str">
        <f t="array" ref="EG12">IFERROR(INDEX([1]!Sanaudos[Saskaita],MATCH(1,('[1]3.4'!$AM12=[1]!Sanaudos[Kodas])*('[1]3.4'!EG$7='[1]2.SAN'!$M$4:$M$73),0)),"")</f>
        <v/>
      </c>
      <c r="EH12" s="244" t="str">
        <f t="array" ref="EH12">IFERROR(INDEX([1]!Sanaudos[Saskaita],MATCH(1,('[1]3.4'!$AM12=[1]!Sanaudos[Kodas])*('[1]3.4'!EH$7='[1]2.SAN'!$M$4:$M$73),0)),"")</f>
        <v/>
      </c>
      <c r="EI12" s="244" t="str">
        <f t="array" ref="EI12">IFERROR(INDEX([1]!Sanaudos[Saskaita],MATCH(1,('[1]3.4'!$AM12=[1]!Sanaudos[Kodas])*('[1]3.4'!EI$7='[1]2.SAN'!$M$4:$M$73),0)),"")</f>
        <v/>
      </c>
      <c r="EJ12" s="244" t="str">
        <f t="array" ref="EJ12">IFERROR(INDEX([1]!Sanaudos[Saskaita],MATCH(1,('[1]3.4'!$AM12=[1]!Sanaudos[Kodas])*('[1]3.4'!EJ$7='[1]2.SAN'!$M$4:$M$73),0)),"")</f>
        <v/>
      </c>
      <c r="EK12" s="244" t="str">
        <f t="array" ref="EK12">IFERROR(INDEX([1]!Sanaudos[Saskaita],MATCH(1,('[1]3.4'!$AM12=[1]!Sanaudos[Kodas])*('[1]3.4'!EK$7='[1]2.SAN'!$M$4:$M$73),0)),"")</f>
        <v/>
      </c>
      <c r="EL12" s="244" t="str">
        <f t="array" ref="EL12">IFERROR(INDEX([1]!Sanaudos[Saskaita],MATCH(1,('[1]3.4'!$AM12=[1]!Sanaudos[Kodas])*('[1]3.4'!EL$7='[1]2.SAN'!$M$4:$M$73),0)),"")</f>
        <v/>
      </c>
      <c r="EM12" s="244" t="str">
        <f t="array" ref="EM12">IFERROR(INDEX([1]!Sanaudos[Saskaita],MATCH(1,('[1]3.4'!$AM12=[1]!Sanaudos[Kodas])*('[1]3.4'!EM$7='[1]2.SAN'!$M$4:$M$73),0)),"")</f>
        <v/>
      </c>
      <c r="EN12" s="244" t="str">
        <f t="array" ref="EN12">IFERROR(INDEX([1]!Sanaudos[Saskaita],MATCH(1,('[1]3.4'!$AM12=[1]!Sanaudos[Kodas])*('[1]3.4'!EN$7='[1]2.SAN'!$M$4:$M$73),0)),"")</f>
        <v/>
      </c>
      <c r="EO12" s="244" t="str">
        <f t="array" ref="EO12">IFERROR(INDEX([1]!Sanaudos[Saskaita],MATCH(1,('[1]3.4'!$AM12=[1]!Sanaudos[Kodas])*('[1]3.4'!EO$7='[1]2.SAN'!$M$4:$M$73),0)),"")</f>
        <v/>
      </c>
      <c r="EP12" s="244" t="str">
        <f t="array" ref="EP12">IFERROR(INDEX([1]!Sanaudos[Saskaita],MATCH(1,('[1]3.4'!$AM12=[1]!Sanaudos[Kodas])*('[1]3.4'!EP$7='[1]2.SAN'!$M$4:$M$73),0)),"")</f>
        <v/>
      </c>
      <c r="EQ12" s="244" t="str">
        <f t="array" ref="EQ12">IFERROR(INDEX([1]!Sanaudos[Saskaita],MATCH(1,('[1]3.4'!$AM12=[1]!Sanaudos[Kodas])*('[1]3.4'!EQ$7='[1]2.SAN'!$M$4:$M$73),0)),"")</f>
        <v/>
      </c>
      <c r="ER12" s="244" t="str">
        <f t="array" ref="ER12">IFERROR(INDEX([1]!Sanaudos[Saskaita],MATCH(1,('[1]3.4'!$AM12=[1]!Sanaudos[Kodas])*('[1]3.4'!ER$7='[1]2.SAN'!$M$4:$M$73),0)),"")</f>
        <v/>
      </c>
      <c r="ES12" s="244" t="str">
        <f t="array" ref="ES12">IFERROR(INDEX([1]!Sanaudos[Saskaita],MATCH(1,('[1]3.4'!$AM12=[1]!Sanaudos[Kodas])*('[1]3.4'!ES$7='[1]2.SAN'!$M$4:$M$73),0)),"")</f>
        <v/>
      </c>
      <c r="ET12" s="244" t="str">
        <f t="array" ref="ET12">IFERROR(INDEX([1]!Sanaudos[Saskaita],MATCH(1,('[1]3.4'!$AM12=[1]!Sanaudos[Kodas])*('[1]3.4'!ET$7='[1]2.SAN'!$M$4:$M$73),0)),"")</f>
        <v/>
      </c>
      <c r="EU12" s="244" t="str">
        <f t="array" ref="EU12">IFERROR(INDEX([1]!Sanaudos[Saskaita],MATCH(1,('[1]3.4'!$AM12=[1]!Sanaudos[Kodas])*('[1]3.4'!EU$7='[1]2.SAN'!$M$4:$M$73),0)),"")</f>
        <v/>
      </c>
      <c r="EV12" s="244" t="str">
        <f t="array" ref="EV12">IFERROR(INDEX([1]!Sanaudos[Saskaita],MATCH(1,('[1]3.4'!$AM12=[1]!Sanaudos[Kodas])*('[1]3.4'!EV$7='[1]2.SAN'!$M$4:$M$73),0)),"")</f>
        <v/>
      </c>
      <c r="EW12" s="244" t="str">
        <f t="array" ref="EW12">IFERROR(INDEX([1]!Sanaudos[Saskaita],MATCH(1,('[1]3.4'!$AM12=[1]!Sanaudos[Kodas])*('[1]3.4'!EW$7='[1]2.SAN'!$M$4:$M$73),0)),"")</f>
        <v/>
      </c>
      <c r="EX12" s="244" t="str">
        <f t="array" ref="EX12">IFERROR(INDEX([1]!Sanaudos[Saskaita],MATCH(1,('[1]3.4'!$AM12=[1]!Sanaudos[Kodas])*('[1]3.4'!EX$7='[1]2.SAN'!$M$4:$M$73),0)),"")</f>
        <v/>
      </c>
      <c r="EY12" s="244" t="str">
        <f t="array" ref="EY12">IFERROR(INDEX([1]!Sanaudos[Saskaita],MATCH(1,('[1]3.4'!$AM12=[1]!Sanaudos[Kodas])*('[1]3.4'!EY$7='[1]2.SAN'!$M$4:$M$73),0)),"")</f>
        <v/>
      </c>
      <c r="EZ12" s="244" t="str">
        <f t="array" ref="EZ12">IFERROR(INDEX([1]!Sanaudos[Saskaita],MATCH(1,('[1]3.4'!$AM12=[1]!Sanaudos[Kodas])*('[1]3.4'!EZ$7='[1]2.SAN'!$M$4:$M$73),0)),"")</f>
        <v/>
      </c>
      <c r="FA12" s="244" t="str">
        <f t="array" ref="FA12">IFERROR(INDEX([1]!Sanaudos[Saskaita],MATCH(1,('[1]3.4'!$AM12=[1]!Sanaudos[Kodas])*('[1]3.4'!FA$7='[1]2.SAN'!$M$4:$M$73),0)),"")</f>
        <v/>
      </c>
      <c r="FB12" s="244" t="str">
        <f t="array" ref="FB12">IFERROR(INDEX([1]!Sanaudos[Saskaita],MATCH(1,('[1]3.4'!$AM12=[1]!Sanaudos[Kodas])*('[1]3.4'!FB$7='[1]2.SAN'!$M$4:$M$73),0)),"")</f>
        <v/>
      </c>
      <c r="FC12" s="244" t="str">
        <f t="array" ref="FC12">IFERROR(INDEX([1]!Sanaudos[Saskaita],MATCH(1,('[1]3.4'!$AM12=[1]!Sanaudos[Kodas])*('[1]3.4'!FC$7='[1]2.SAN'!$M$4:$M$73),0)),"")</f>
        <v/>
      </c>
      <c r="FD12" s="244" t="str">
        <f t="array" ref="FD12">IFERROR(INDEX([1]!Sanaudos[Saskaita],MATCH(1,('[1]3.4'!$AM12=[1]!Sanaudos[Kodas])*('[1]3.4'!FD$7='[1]2.SAN'!$M$4:$M$73),0)),"")</f>
        <v/>
      </c>
      <c r="FE12" s="244" t="str">
        <f t="array" ref="FE12">IFERROR(INDEX([1]!Sanaudos[Saskaita],MATCH(1,('[1]3.4'!$AM12=[1]!Sanaudos[Kodas])*('[1]3.4'!FE$7='[1]2.SAN'!$M$4:$M$73),0)),"")</f>
        <v/>
      </c>
      <c r="FF12" s="244" t="str">
        <f t="array" ref="FF12">IFERROR(INDEX([1]!Sanaudos[Saskaita],MATCH(1,('[1]3.4'!$AM12=[1]!Sanaudos[Kodas])*('[1]3.4'!FF$7='[1]2.SAN'!$M$4:$M$73),0)),"")</f>
        <v/>
      </c>
      <c r="FG12" s="244" t="str">
        <f t="array" ref="FG12">IFERROR(INDEX([1]!Sanaudos[Saskaita],MATCH(1,('[1]3.4'!$AM12=[1]!Sanaudos[Kodas])*('[1]3.4'!FG$7='[1]2.SAN'!$M$4:$M$73),0)),"")</f>
        <v/>
      </c>
      <c r="FH12" s="244" t="str">
        <f t="array" ref="FH12">IFERROR(INDEX([1]!Sanaudos[Saskaita],MATCH(1,('[1]3.4'!$AM12=[1]!Sanaudos[Kodas])*('[1]3.4'!FH$7='[1]2.SAN'!$M$4:$M$73),0)),"")</f>
        <v/>
      </c>
      <c r="FI12" s="244" t="str">
        <f t="array" ref="FI12">IFERROR(INDEX([1]!Sanaudos[Saskaita],MATCH(1,('[1]3.4'!$AM12=[1]!Sanaudos[Kodas])*('[1]3.4'!FI$7='[1]2.SAN'!$M$4:$M$73),0)),"")</f>
        <v/>
      </c>
      <c r="FJ12" s="244" t="str">
        <f t="array" ref="FJ12">IFERROR(INDEX([1]!Sanaudos[Saskaita],MATCH(1,('[1]3.4'!$AM12=[1]!Sanaudos[Kodas])*('[1]3.4'!FJ$7='[1]2.SAN'!$M$4:$M$73),0)),"")</f>
        <v/>
      </c>
      <c r="FK12" s="244" t="str">
        <f t="array" ref="FK12">IFERROR(INDEX([1]!Sanaudos[Saskaita],MATCH(1,('[1]3.4'!$AM12=[1]!Sanaudos[Kodas])*('[1]3.4'!FK$7='[1]2.SAN'!$M$4:$M$73),0)),"")</f>
        <v/>
      </c>
      <c r="FL12" s="244" t="str">
        <f t="array" ref="FL12">IFERROR(INDEX([1]!Sanaudos[Saskaita],MATCH(1,('[1]3.4'!$AM12=[1]!Sanaudos[Kodas])*('[1]3.4'!FL$7='[1]2.SAN'!$M$4:$M$73),0)),"")</f>
        <v/>
      </c>
      <c r="FM12" s="244" t="str">
        <f t="array" ref="FM12">IFERROR(INDEX([1]!Sanaudos[Saskaita],MATCH(1,('[1]3.4'!$AM12=[1]!Sanaudos[Kodas])*('[1]3.4'!FM$7='[1]2.SAN'!$M$4:$M$73),0)),"")</f>
        <v/>
      </c>
      <c r="FN12" s="244" t="str">
        <f t="array" ref="FN12">IFERROR(INDEX([1]!Sanaudos[Saskaita],MATCH(1,('[1]3.4'!$AM12=[1]!Sanaudos[Kodas])*('[1]3.4'!FN$7='[1]2.SAN'!$M$4:$M$73),0)),"")</f>
        <v/>
      </c>
      <c r="FO12" s="244" t="str">
        <f t="array" ref="FO12">IFERROR(INDEX([1]!Sanaudos[Saskaita],MATCH(1,('[1]3.4'!$AM12=[1]!Sanaudos[Kodas])*('[1]3.4'!FO$7='[1]2.SAN'!$M$4:$M$73),0)),"")</f>
        <v/>
      </c>
      <c r="FP12" s="244" t="str">
        <f t="array" ref="FP12">IFERROR(INDEX([1]!Sanaudos[Saskaita],MATCH(1,('[1]3.4'!$AM12=[1]!Sanaudos[Kodas])*('[1]3.4'!FP$7='[1]2.SAN'!$M$4:$M$73),0)),"")</f>
        <v/>
      </c>
      <c r="FQ12" s="244" t="str">
        <f t="array" ref="FQ12">IFERROR(INDEX([1]!Sanaudos[Saskaita],MATCH(1,('[1]3.4'!$AM12=[1]!Sanaudos[Kodas])*('[1]3.4'!FQ$7='[1]2.SAN'!$M$4:$M$73),0)),"")</f>
        <v/>
      </c>
      <c r="FR12" s="244" t="str">
        <f t="array" ref="FR12">IFERROR(INDEX([1]!Sanaudos[Saskaita],MATCH(1,('[1]3.4'!$AM12=[1]!Sanaudos[Kodas])*('[1]3.4'!FR$7='[1]2.SAN'!$M$4:$M$73),0)),"")</f>
        <v/>
      </c>
      <c r="FS12" s="244" t="str">
        <f t="array" ref="FS12">IFERROR(INDEX([1]!Sanaudos[Saskaita],MATCH(1,('[1]3.4'!$AM12=[1]!Sanaudos[Kodas])*('[1]3.4'!FS$7='[1]2.SAN'!$M$4:$M$73),0)),"")</f>
        <v/>
      </c>
      <c r="FT12" s="244" t="str">
        <f t="array" ref="FT12">IFERROR(INDEX([1]!Sanaudos[Saskaita],MATCH(1,('[1]3.4'!$AM12=[1]!Sanaudos[Kodas])*('[1]3.4'!FT$7='[1]2.SAN'!$M$4:$M$73),0)),"")</f>
        <v/>
      </c>
      <c r="FU12" s="244" t="str">
        <f t="array" ref="FU12">IFERROR(INDEX([1]!Sanaudos[Saskaita],MATCH(1,('[1]3.4'!$AM12=[1]!Sanaudos[Kodas])*('[1]3.4'!FU$7='[1]2.SAN'!$M$4:$M$73),0)),"")</f>
        <v/>
      </c>
      <c r="FV12" s="244" t="str">
        <f t="array" ref="FV12">IFERROR(INDEX([1]!Sanaudos[Saskaita],MATCH(1,('[1]3.4'!$AM12=[1]!Sanaudos[Kodas])*('[1]3.4'!FV$7='[1]2.SAN'!$M$4:$M$73),0)),"")</f>
        <v/>
      </c>
      <c r="FW12" s="244" t="str">
        <f t="array" ref="FW12">IFERROR(INDEX([1]!Sanaudos[Saskaita],MATCH(1,('[1]3.4'!$AM12=[1]!Sanaudos[Kodas])*('[1]3.4'!FW$7='[1]2.SAN'!$M$4:$M$73),0)),"")</f>
        <v/>
      </c>
      <c r="FX12" s="244" t="str">
        <f t="array" ref="FX12">IFERROR(INDEX([1]!Sanaudos[Saskaita],MATCH(1,('[1]3.4'!$AM12=[1]!Sanaudos[Kodas])*('[1]3.4'!FX$7='[1]2.SAN'!$M$4:$M$73),0)),"")</f>
        <v/>
      </c>
      <c r="FY12" s="244" t="str">
        <f t="array" ref="FY12">IFERROR(INDEX([1]!Sanaudos[Saskaita],MATCH(1,('[1]3.4'!$AM12=[1]!Sanaudos[Kodas])*('[1]3.4'!FY$7='[1]2.SAN'!$M$4:$M$73),0)),"")</f>
        <v/>
      </c>
      <c r="FZ12" s="244" t="str">
        <f t="array" ref="FZ12">IFERROR(INDEX([1]!Sanaudos[Saskaita],MATCH(1,('[1]3.4'!$AM12=[1]!Sanaudos[Kodas])*('[1]3.4'!FZ$7='[1]2.SAN'!$M$4:$M$73),0)),"")</f>
        <v/>
      </c>
      <c r="GA12" s="244" t="str">
        <f t="array" ref="GA12">IFERROR(INDEX([1]!Sanaudos[Saskaita],MATCH(1,('[1]3.4'!$AM12=[1]!Sanaudos[Kodas])*('[1]3.4'!GA$7='[1]2.SAN'!$M$4:$M$73),0)),"")</f>
        <v/>
      </c>
      <c r="GB12" s="244" t="str">
        <f t="array" ref="GB12">IFERROR(INDEX([1]!Sanaudos[Saskaita],MATCH(1,('[1]3.4'!$AM12=[1]!Sanaudos[Kodas])*('[1]3.4'!GB$7='[1]2.SAN'!$M$4:$M$73),0)),"")</f>
        <v/>
      </c>
      <c r="GC12" s="244" t="str">
        <f t="array" ref="GC12">IFERROR(INDEX([1]!Sanaudos[Saskaita],MATCH(1,('[1]3.4'!$AM12=[1]!Sanaudos[Kodas])*('[1]3.4'!GC$7='[1]2.SAN'!$M$4:$M$73),0)),"")</f>
        <v/>
      </c>
      <c r="GD12" s="244" t="str">
        <f t="array" ref="GD12">IFERROR(INDEX([1]!Sanaudos[Saskaita],MATCH(1,('[1]3.4'!$AM12=[1]!Sanaudos[Kodas])*('[1]3.4'!GD$7='[1]2.SAN'!$M$4:$M$73),0)),"")</f>
        <v/>
      </c>
      <c r="GE12" s="244" t="str">
        <f t="array" ref="GE12">IFERROR(INDEX([1]!Sanaudos[Saskaita],MATCH(1,('[1]3.4'!$AM12=[1]!Sanaudos[Kodas])*('[1]3.4'!GE$7='[1]2.SAN'!$M$4:$M$73),0)),"")</f>
        <v/>
      </c>
      <c r="GF12" s="244" t="str">
        <f t="array" ref="GF12">IFERROR(INDEX([1]!Sanaudos[Saskaita],MATCH(1,('[1]3.4'!$AM12=[1]!Sanaudos[Kodas])*('[1]3.4'!GF$7='[1]2.SAN'!$M$4:$M$73),0)),"")</f>
        <v/>
      </c>
      <c r="GG12" s="244" t="str">
        <f t="array" ref="GG12">IFERROR(INDEX([1]!Sanaudos[Saskaita],MATCH(1,('[1]3.4'!$AM12=[1]!Sanaudos[Kodas])*('[1]3.4'!GG$7='[1]2.SAN'!$M$4:$M$73),0)),"")</f>
        <v/>
      </c>
      <c r="GH12" s="244" t="str">
        <f t="array" ref="GH12">IFERROR(INDEX([1]!Sanaudos[Saskaita],MATCH(1,('[1]3.4'!$AM12=[1]!Sanaudos[Kodas])*('[1]3.4'!GH$7='[1]2.SAN'!$M$4:$M$73),0)),"")</f>
        <v/>
      </c>
      <c r="GI12" s="244" t="str">
        <f t="array" ref="GI12">IFERROR(INDEX([1]!Sanaudos[Saskaita],MATCH(1,('[1]3.4'!$AM12=[1]!Sanaudos[Kodas])*('[1]3.4'!GI$7='[1]2.SAN'!$M$4:$M$73),0)),"")</f>
        <v/>
      </c>
      <c r="GJ12" s="244" t="str">
        <f t="array" ref="GJ12">IFERROR(INDEX([1]!Sanaudos[Saskaita],MATCH(1,('[1]3.4'!$AM12=[1]!Sanaudos[Kodas])*('[1]3.4'!GJ$7='[1]2.SAN'!$M$4:$M$73),0)),"")</f>
        <v/>
      </c>
      <c r="GK12" s="244" t="str">
        <f t="array" ref="GK12">IFERROR(INDEX([1]!Sanaudos[Saskaita],MATCH(1,('[1]3.4'!$AM12=[1]!Sanaudos[Kodas])*('[1]3.4'!GK$7='[1]2.SAN'!$M$4:$M$73),0)),"")</f>
        <v/>
      </c>
      <c r="GL12" s="244" t="str">
        <f t="array" ref="GL12">IFERROR(INDEX([1]!Sanaudos[Saskaita],MATCH(1,('[1]3.4'!$AM12=[1]!Sanaudos[Kodas])*('[1]3.4'!GL$7='[1]2.SAN'!$M$4:$M$73),0)),"")</f>
        <v/>
      </c>
      <c r="GM12" s="244" t="str">
        <f t="array" ref="GM12">IFERROR(INDEX([1]!Sanaudos[Saskaita],MATCH(1,('[1]3.4'!$AM12=[1]!Sanaudos[Kodas])*('[1]3.4'!GM$7='[1]2.SAN'!$M$4:$M$73),0)),"")</f>
        <v/>
      </c>
      <c r="GN12" s="244" t="str">
        <f t="array" ref="GN12">IFERROR(INDEX([1]!Sanaudos[Saskaita],MATCH(1,('[1]3.4'!$AM12=[1]!Sanaudos[Kodas])*('[1]3.4'!GN$7='[1]2.SAN'!$M$4:$M$73),0)),"")</f>
        <v/>
      </c>
      <c r="GO12" s="244" t="str">
        <f t="array" ref="GO12">IFERROR(INDEX([1]!Sanaudos[Saskaita],MATCH(1,('[1]3.4'!$AM12=[1]!Sanaudos[Kodas])*('[1]3.4'!GO$7='[1]2.SAN'!$M$4:$M$73),0)),"")</f>
        <v/>
      </c>
      <c r="GP12" s="244" t="str">
        <f t="array" ref="GP12">IFERROR(INDEX([1]!Sanaudos[Saskaita],MATCH(1,('[1]3.4'!$AM12=[1]!Sanaudos[Kodas])*('[1]3.4'!GP$7='[1]2.SAN'!$M$4:$M$73),0)),"")</f>
        <v/>
      </c>
      <c r="GQ12" s="244" t="str">
        <f t="array" ref="GQ12">IFERROR(INDEX([1]!Sanaudos[Saskaita],MATCH(1,('[1]3.4'!$AM12=[1]!Sanaudos[Kodas])*('[1]3.4'!GQ$7='[1]2.SAN'!$M$4:$M$73),0)),"")</f>
        <v/>
      </c>
      <c r="GR12" s="244" t="str">
        <f t="array" ref="GR12">IFERROR(INDEX([1]!Sanaudos[Saskaita],MATCH(1,('[1]3.4'!$AM12=[1]!Sanaudos[Kodas])*('[1]3.4'!GR$7='[1]2.SAN'!$M$4:$M$73),0)),"")</f>
        <v/>
      </c>
      <c r="GS12" s="244" t="str">
        <f t="array" ref="GS12">IFERROR(INDEX([1]!Sanaudos[Saskaita],MATCH(1,('[1]3.4'!$AM12=[1]!Sanaudos[Kodas])*('[1]3.4'!GS$7='[1]2.SAN'!$M$4:$M$73),0)),"")</f>
        <v/>
      </c>
      <c r="GT12" s="244" t="str">
        <f t="array" ref="GT12">IFERROR(INDEX([1]!Sanaudos[Saskaita],MATCH(1,('[1]3.4'!$AM12=[1]!Sanaudos[Kodas])*('[1]3.4'!GT$7='[1]2.SAN'!$M$4:$M$73),0)),"")</f>
        <v/>
      </c>
      <c r="GU12" s="244" t="str">
        <f t="array" ref="GU12">IFERROR(INDEX([1]!Sanaudos[Saskaita],MATCH(1,('[1]3.4'!$AM12=[1]!Sanaudos[Kodas])*('[1]3.4'!GU$7='[1]2.SAN'!$M$4:$M$73),0)),"")</f>
        <v/>
      </c>
      <c r="GV12" s="244" t="str">
        <f t="array" ref="GV12">IFERROR(INDEX([1]!Sanaudos[Saskaita],MATCH(1,('[1]3.4'!$AM12=[1]!Sanaudos[Kodas])*('[1]3.4'!GV$7='[1]2.SAN'!$M$4:$M$73),0)),"")</f>
        <v/>
      </c>
      <c r="GW12" s="244" t="str">
        <f t="array" ref="GW12">IFERROR(INDEX([1]!Sanaudos[Saskaita],MATCH(1,('[1]3.4'!$AM12=[1]!Sanaudos[Kodas])*('[1]3.4'!GW$7='[1]2.SAN'!$M$4:$M$73),0)),"")</f>
        <v/>
      </c>
      <c r="GX12" s="244" t="str">
        <f t="array" ref="GX12">IFERROR(INDEX([1]!Sanaudos[Saskaita],MATCH(1,('[1]3.4'!$AM12=[1]!Sanaudos[Kodas])*('[1]3.4'!GX$7='[1]2.SAN'!$M$4:$M$73),0)),"")</f>
        <v/>
      </c>
      <c r="GY12" s="244" t="str">
        <f t="array" ref="GY12">IFERROR(INDEX([1]!Sanaudos[Saskaita],MATCH(1,('[1]3.4'!$AM12=[1]!Sanaudos[Kodas])*('[1]3.4'!GY$7='[1]2.SAN'!$M$4:$M$73),0)),"")</f>
        <v/>
      </c>
      <c r="GZ12" s="244" t="str">
        <f t="array" ref="GZ12">IFERROR(INDEX([1]!Sanaudos[Saskaita],MATCH(1,('[1]3.4'!$AM12=[1]!Sanaudos[Kodas])*('[1]3.4'!GZ$7='[1]2.SAN'!$M$4:$M$73),0)),"")</f>
        <v/>
      </c>
      <c r="HA12" s="244" t="str">
        <f t="array" ref="HA12">IFERROR(INDEX([1]!Sanaudos[Saskaita],MATCH(1,('[1]3.4'!$AM12=[1]!Sanaudos[Kodas])*('[1]3.4'!HA$7='[1]2.SAN'!$M$4:$M$73),0)),"")</f>
        <v/>
      </c>
      <c r="HB12" s="244" t="str">
        <f t="array" ref="HB12">IFERROR(INDEX([1]!Sanaudos[Saskaita],MATCH(1,('[1]3.4'!$AM12=[1]!Sanaudos[Kodas])*('[1]3.4'!HB$7='[1]2.SAN'!$M$4:$M$73),0)),"")</f>
        <v/>
      </c>
      <c r="HC12" s="244" t="str">
        <f t="array" ref="HC12">IFERROR(INDEX([1]!Sanaudos[Saskaita],MATCH(1,('[1]3.4'!$AM12=[1]!Sanaudos[Kodas])*('[1]3.4'!HC$7='[1]2.SAN'!$M$4:$M$73),0)),"")</f>
        <v/>
      </c>
      <c r="HD12" s="244" t="str">
        <f t="array" ref="HD12">IFERROR(INDEX([1]!Sanaudos[Saskaita],MATCH(1,('[1]3.4'!$AM12=[1]!Sanaudos[Kodas])*('[1]3.4'!HD$7='[1]2.SAN'!$M$4:$M$73),0)),"")</f>
        <v/>
      </c>
      <c r="HE12" s="244" t="str">
        <f t="array" ref="HE12">IFERROR(INDEX([1]!Sanaudos[Saskaita],MATCH(1,('[1]3.4'!$AM12=[1]!Sanaudos[Kodas])*('[1]3.4'!HE$7='[1]2.SAN'!$M$4:$M$73),0)),"")</f>
        <v/>
      </c>
      <c r="HF12" s="244" t="str">
        <f t="array" ref="HF12">IFERROR(INDEX([1]!Sanaudos[Saskaita],MATCH(1,('[1]3.4'!$AM12=[1]!Sanaudos[Kodas])*('[1]3.4'!HF$7='[1]2.SAN'!$M$4:$M$73),0)),"")</f>
        <v/>
      </c>
      <c r="HG12" s="244" t="str">
        <f t="array" ref="HG12">IFERROR(INDEX([1]!Sanaudos[Saskaita],MATCH(1,('[1]3.4'!$AM12=[1]!Sanaudos[Kodas])*('[1]3.4'!HG$7='[1]2.SAN'!$M$4:$M$73),0)),"")</f>
        <v/>
      </c>
      <c r="HH12" s="244" t="str">
        <f t="array" ref="HH12">IFERROR(INDEX([1]!Sanaudos[Saskaita],MATCH(1,('[1]3.4'!$AM12=[1]!Sanaudos[Kodas])*('[1]3.4'!HH$7='[1]2.SAN'!$M$4:$M$73),0)),"")</f>
        <v/>
      </c>
      <c r="HI12" s="244" t="str">
        <f t="array" ref="HI12">IFERROR(INDEX([1]!Sanaudos[Saskaita],MATCH(1,('[1]3.4'!$AM12=[1]!Sanaudos[Kodas])*('[1]3.4'!HI$7='[1]2.SAN'!$M$4:$M$73),0)),"")</f>
        <v/>
      </c>
      <c r="HJ12" s="244" t="str">
        <f t="array" ref="HJ12">IFERROR(INDEX([1]!Sanaudos[Saskaita],MATCH(1,('[1]3.4'!$AM12=[1]!Sanaudos[Kodas])*('[1]3.4'!HJ$7='[1]2.SAN'!$M$4:$M$73),0)),"")</f>
        <v/>
      </c>
      <c r="HK12" s="244" t="str">
        <f t="array" ref="HK12">IFERROR(INDEX([1]!Sanaudos[Saskaita],MATCH(1,('[1]3.4'!$AM12=[1]!Sanaudos[Kodas])*('[1]3.4'!HK$7='[1]2.SAN'!$M$4:$M$73),0)),"")</f>
        <v/>
      </c>
      <c r="HL12" s="244" t="str">
        <f t="array" ref="HL12">IFERROR(INDEX([1]!Sanaudos[Saskaita],MATCH(1,('[1]3.4'!$AM12=[1]!Sanaudos[Kodas])*('[1]3.4'!HL$7='[1]2.SAN'!$M$4:$M$73),0)),"")</f>
        <v/>
      </c>
      <c r="HM12" s="244" t="str">
        <f t="array" ref="HM12">IFERROR(INDEX([1]!Sanaudos[Saskaita],MATCH(1,('[1]3.4'!$AM12=[1]!Sanaudos[Kodas])*('[1]3.4'!HM$7='[1]2.SAN'!$M$4:$M$73),0)),"")</f>
        <v/>
      </c>
      <c r="HN12" s="244" t="str">
        <f t="array" ref="HN12">IFERROR(INDEX([1]!Sanaudos[Saskaita],MATCH(1,('[1]3.4'!$AM12=[1]!Sanaudos[Kodas])*('[1]3.4'!HN$7='[1]2.SAN'!$M$4:$M$73),0)),"")</f>
        <v/>
      </c>
      <c r="HO12" s="244" t="str">
        <f t="array" ref="HO12">IFERROR(INDEX([1]!Sanaudos[Saskaita],MATCH(1,('[1]3.4'!$AM12=[1]!Sanaudos[Kodas])*('[1]3.4'!HO$7='[1]2.SAN'!$M$4:$M$73),0)),"")</f>
        <v/>
      </c>
      <c r="HP12" s="244" t="str">
        <f t="array" ref="HP12">IFERROR(INDEX([1]!Sanaudos[Saskaita],MATCH(1,('[1]3.4'!$AM12=[1]!Sanaudos[Kodas])*('[1]3.4'!HP$7='[1]2.SAN'!$M$4:$M$73),0)),"")</f>
        <v/>
      </c>
      <c r="HQ12" s="244" t="str">
        <f t="array" ref="HQ12">IFERROR(INDEX([1]!Sanaudos[Saskaita],MATCH(1,('[1]3.4'!$AM12=[1]!Sanaudos[Kodas])*('[1]3.4'!HQ$7='[1]2.SAN'!$M$4:$M$73),0)),"")</f>
        <v/>
      </c>
      <c r="HR12" s="244" t="str">
        <f t="array" ref="HR12">IFERROR(INDEX([1]!Sanaudos[Saskaita],MATCH(1,('[1]3.4'!$AM12=[1]!Sanaudos[Kodas])*('[1]3.4'!HR$7='[1]2.SAN'!$M$4:$M$73),0)),"")</f>
        <v/>
      </c>
      <c r="HS12" s="244" t="str">
        <f t="array" ref="HS12">IFERROR(INDEX([1]!Sanaudos[Saskaita],MATCH(1,('[1]3.4'!$AM12=[1]!Sanaudos[Kodas])*('[1]3.4'!HS$7='[1]2.SAN'!$M$4:$M$73),0)),"")</f>
        <v/>
      </c>
      <c r="HT12" s="244" t="str">
        <f t="array" ref="HT12">IFERROR(INDEX([1]!Sanaudos[Saskaita],MATCH(1,('[1]3.4'!$AM12=[1]!Sanaudos[Kodas])*('[1]3.4'!HT$7='[1]2.SAN'!$M$4:$M$73),0)),"")</f>
        <v/>
      </c>
      <c r="HU12" s="244" t="str">
        <f t="array" ref="HU12">IFERROR(INDEX([1]!Sanaudos[Saskaita],MATCH(1,('[1]3.4'!$AM12=[1]!Sanaudos[Kodas])*('[1]3.4'!HU$7='[1]2.SAN'!$M$4:$M$73),0)),"")</f>
        <v/>
      </c>
      <c r="HV12" s="244" t="str">
        <f t="array" ref="HV12">IFERROR(INDEX([1]!Sanaudos[Saskaita],MATCH(1,('[1]3.4'!$AM12=[1]!Sanaudos[Kodas])*('[1]3.4'!HV$7='[1]2.SAN'!$M$4:$M$73),0)),"")</f>
        <v/>
      </c>
      <c r="HW12" s="244" t="str">
        <f t="array" ref="HW12">IFERROR(INDEX([1]!Sanaudos[Saskaita],MATCH(1,('[1]3.4'!$AM12=[1]!Sanaudos[Kodas])*('[1]3.4'!HW$7='[1]2.SAN'!$M$4:$M$73),0)),"")</f>
        <v/>
      </c>
      <c r="HX12" s="244" t="str">
        <f t="array" ref="HX12">IFERROR(INDEX([1]!Sanaudos[Saskaita],MATCH(1,('[1]3.4'!$AM12=[1]!Sanaudos[Kodas])*('[1]3.4'!HX$7='[1]2.SAN'!$M$4:$M$73),0)),"")</f>
        <v/>
      </c>
      <c r="HY12" s="244" t="str">
        <f t="array" ref="HY12">IFERROR(INDEX([1]!Sanaudos[Saskaita],MATCH(1,('[1]3.4'!$AM12=[1]!Sanaudos[Kodas])*('[1]3.4'!HY$7='[1]2.SAN'!$M$4:$M$73),0)),"")</f>
        <v/>
      </c>
      <c r="HZ12" s="244" t="str">
        <f t="array" ref="HZ12">IFERROR(INDEX([1]!Sanaudos[Saskaita],MATCH(1,('[1]3.4'!$AM12=[1]!Sanaudos[Kodas])*('[1]3.4'!HZ$7='[1]2.SAN'!$M$4:$M$73),0)),"")</f>
        <v/>
      </c>
      <c r="IA12" s="244" t="str">
        <f t="array" ref="IA12">IFERROR(INDEX([1]!Sanaudos[Saskaita],MATCH(1,('[1]3.4'!$AM12=[1]!Sanaudos[Kodas])*('[1]3.4'!IA$7='[1]2.SAN'!$M$4:$M$73),0)),"")</f>
        <v/>
      </c>
      <c r="IB12" s="244" t="str">
        <f t="array" ref="IB12">IFERROR(INDEX([1]!Sanaudos[Saskaita],MATCH(1,('[1]3.4'!$AM12=[1]!Sanaudos[Kodas])*('[1]3.4'!IB$7='[1]2.SAN'!$M$4:$M$73),0)),"")</f>
        <v/>
      </c>
      <c r="IC12" s="244" t="str">
        <f t="array" ref="IC12">IFERROR(INDEX([1]!Sanaudos[Saskaita],MATCH(1,('[1]3.4'!$AM12=[1]!Sanaudos[Kodas])*('[1]3.4'!IC$7='[1]2.SAN'!$M$4:$M$73),0)),"")</f>
        <v/>
      </c>
      <c r="ID12" s="244" t="str">
        <f t="array" ref="ID12">IFERROR(INDEX([1]!Sanaudos[Saskaita],MATCH(1,('[1]3.4'!$AM12=[1]!Sanaudos[Kodas])*('[1]3.4'!ID$7='[1]2.SAN'!$M$4:$M$73),0)),"")</f>
        <v/>
      </c>
      <c r="IE12" s="244" t="str">
        <f t="array" ref="IE12">IFERROR(INDEX([1]!Sanaudos[Saskaita],MATCH(1,('[1]3.4'!$AM12=[1]!Sanaudos[Kodas])*('[1]3.4'!IE$7='[1]2.SAN'!$M$4:$M$73),0)),"")</f>
        <v/>
      </c>
      <c r="IF12" s="244" t="str">
        <f t="array" ref="IF12">IFERROR(INDEX([1]!Sanaudos[Saskaita],MATCH(1,('[1]3.4'!$AM12=[1]!Sanaudos[Kodas])*('[1]3.4'!IF$7='[1]2.SAN'!$M$4:$M$73),0)),"")</f>
        <v/>
      </c>
      <c r="IG12" s="244" t="str">
        <f t="array" ref="IG12">IFERROR(INDEX([1]!Sanaudos[Saskaita],MATCH(1,('[1]3.4'!$AM12=[1]!Sanaudos[Kodas])*('[1]3.4'!IG$7='[1]2.SAN'!$M$4:$M$73),0)),"")</f>
        <v/>
      </c>
      <c r="IH12" s="244" t="str">
        <f t="array" ref="IH12">IFERROR(INDEX([1]!Sanaudos[Saskaita],MATCH(1,('[1]3.4'!$AM12=[1]!Sanaudos[Kodas])*('[1]3.4'!IH$7='[1]2.SAN'!$M$4:$M$73),0)),"")</f>
        <v/>
      </c>
      <c r="II12" s="244" t="str">
        <f t="array" ref="II12">IFERROR(INDEX([1]!Sanaudos[Saskaita],MATCH(1,('[1]3.4'!$AM12=[1]!Sanaudos[Kodas])*('[1]3.4'!II$7='[1]2.SAN'!$M$4:$M$73),0)),"")</f>
        <v/>
      </c>
      <c r="IJ12" s="244" t="str">
        <f t="array" ref="IJ12">IFERROR(INDEX([1]!Sanaudos[Saskaita],MATCH(1,('[1]3.4'!$AM12=[1]!Sanaudos[Kodas])*('[1]3.4'!IJ$7='[1]2.SAN'!$M$4:$M$73),0)),"")</f>
        <v/>
      </c>
      <c r="IK12" s="244" t="str">
        <f t="array" ref="IK12">IFERROR(INDEX([1]!Sanaudos[Saskaita],MATCH(1,('[1]3.4'!$AM12=[1]!Sanaudos[Kodas])*('[1]3.4'!IK$7='[1]2.SAN'!$M$4:$M$73),0)),"")</f>
        <v/>
      </c>
    </row>
    <row r="13" spans="2:253" ht="12.2" customHeight="1" x14ac:dyDescent="0.2">
      <c r="B13" s="552"/>
      <c r="C13" s="245" t="s">
        <v>818</v>
      </c>
      <c r="D13" s="251" t="s">
        <v>819</v>
      </c>
      <c r="E13" s="247" t="str">
        <f t="shared" si="2"/>
        <v xml:space="preserve">                                    </v>
      </c>
      <c r="F13" s="248" t="e">
        <f>+SUMIFS([1]!Sanaudos[Suma],[1]!Sanaudos[Kodas],AM13,[1]!Sanaudos[PASK],TRUE)</f>
        <v>#REF!</v>
      </c>
      <c r="G13" s="248" t="e">
        <f>-SUMIFS([1]!Sanaudos[Suma],[1]!Sanaudos[Kodas],$AM13,[1]!Sanaudos[Pagal DK RAS],700)</f>
        <v>#REF!</v>
      </c>
      <c r="H13" s="248" t="e">
        <f>+SUMIFS('[1]5.turtas'!$D$1:$AN$1,'[1]5.turtas'!$D$4:$AN$4,$AM13)</f>
        <v>#VALUE!</v>
      </c>
      <c r="I13" s="248" t="e">
        <f>-SUMIFS([1]!Sanaudos[Suma],[1]!Sanaudos[Kodas],$AM13,[1]!Sanaudos[Pagal DK RAS],901)-SUMIFS([1]!Sanaudos[Suma],[1]!Sanaudos[Kodas],$AM13,[1]!Sanaudos[Pagal DK RAS],902)-SUMIFS([1]!Sanaudos[Suma],[1]!Sanaudos[Kodas],$AM13,[1]!Sanaudos[Pagal DK RAS],905)</f>
        <v>#REF!</v>
      </c>
      <c r="J13" s="248" t="e">
        <f>+SUMIFS([1]!DU[DU],[1]!DU[Kodas],$AM13)+SUMIFS([1]!DU[Sodra],[1]!DU[Kodas],$AM13)+SUMIFS([1]!DU[Išeitinės išmokos, kompensacijos],[1]!DU[Kodas],$AM13)</f>
        <v>#REF!</v>
      </c>
      <c r="K13" s="248" t="e">
        <f>+SUMIFS([1]!Sanaudos_kor[Suma],[1]!Sanaudos_kor[Kodas],$AM13,[1]!Sanaudos_kor[PASK],TRUE,[1]!Sanaudos_kor[KOR_nr],K$1)</f>
        <v>#REF!</v>
      </c>
      <c r="L13" s="248" t="e">
        <f>+SUMIFS([1]!Sanaudos_kor[Suma],[1]!Sanaudos_kor[Kodas],$AM13,[1]!Sanaudos_kor[PASK],TRUE,[1]!Sanaudos_kor[KOR_nr],L$1)</f>
        <v>#REF!</v>
      </c>
      <c r="M13" s="248" t="e">
        <f>+SUMIFS([1]!Sanaudos_kor[Suma],[1]!Sanaudos_kor[Kodas],$AM13,[1]!Sanaudos_kor[PASK],TRUE,[1]!Sanaudos_kor[KOR_nr],M$1)</f>
        <v>#REF!</v>
      </c>
      <c r="N13" s="248" t="e">
        <f>+SUMIFS([1]!Sanaudos_kor[Suma],[1]!Sanaudos_kor[Kodas],$AM13,[1]!Sanaudos_kor[PASK],TRUE,[1]!Sanaudos_kor[KOR_nr],N$1)</f>
        <v>#REF!</v>
      </c>
      <c r="O13" s="248" t="e">
        <f>+SUMIFS([1]!Sanaudos_kor[Suma],[1]!Sanaudos_kor[Kodas],$AM13,[1]!Sanaudos_kor[PASK],TRUE,[1]!Sanaudos_kor[KOR_nr],O$1)</f>
        <v>#REF!</v>
      </c>
      <c r="P13" s="248" t="e">
        <f>+SUMIFS([1]!Sanaudos_kor[Suma],[1]!Sanaudos_kor[Kodas],$AM13,[1]!Sanaudos_kor[PASK],TRUE,[1]!Sanaudos_kor[KOR_nr],P$1)</f>
        <v>#REF!</v>
      </c>
      <c r="Q13" s="248" t="e">
        <f>+SUMIFS([1]!Sanaudos_kor[Suma],[1]!Sanaudos_kor[Kodas],$AM13,[1]!Sanaudos_kor[PASK],TRUE,[1]!Sanaudos_kor[KOR_nr],Q$1)</f>
        <v>#REF!</v>
      </c>
      <c r="R13" s="248" t="e">
        <f>+SUMIFS([1]!Sanaudos_kor[Suma],[1]!Sanaudos_kor[Kodas],$AM13,[1]!Sanaudos_kor[PASK],TRUE,[1]!Sanaudos_kor[KOR_nr],R$1)</f>
        <v>#REF!</v>
      </c>
      <c r="S13" s="248" t="e">
        <f>+SUMIFS([1]!Sanaudos_kor[Suma],[1]!Sanaudos_kor[Kodas],$AM13,[1]!Sanaudos_kor[PASK],TRUE,[1]!Sanaudos_kor[KOR_nr],S$1)</f>
        <v>#REF!</v>
      </c>
      <c r="T13" s="248" t="e">
        <f>+SUMIFS([1]!Sanaudos_kor[Suma],[1]!Sanaudos_kor[Kodas],$AM13,[1]!Sanaudos_kor[PASK],TRUE,[1]!Sanaudos_kor[KOR_nr],T$1)</f>
        <v>#REF!</v>
      </c>
      <c r="U13" s="248" t="e">
        <f>+SUMIFS([1]!Sanaudos_kor[Suma],[1]!Sanaudos_kor[Kodas],$AM13,[1]!Sanaudos_kor[PASK],TRUE,[1]!Sanaudos_kor[KOR_nr],U$1)</f>
        <v>#REF!</v>
      </c>
      <c r="V13" s="248" t="e">
        <f>+SUMIFS([1]!Sanaudos_kor[Suma],[1]!Sanaudos_kor[Kodas],$AM13,[1]!Sanaudos_kor[PASK],TRUE,[1]!Sanaudos_kor[KOR_nr],V$1)</f>
        <v>#REF!</v>
      </c>
      <c r="W13" s="248" t="e">
        <f>+SUMIFS([1]!Sanaudos_kor[Suma],[1]!Sanaudos_kor[Kodas],$AM13,[1]!Sanaudos_kor[PASK],TRUE,[1]!Sanaudos_kor[KOR_nr],W$1)</f>
        <v>#REF!</v>
      </c>
      <c r="X13" s="248" t="e">
        <f>+SUMIFS([1]!Sanaudos_kor[Suma],[1]!Sanaudos_kor[Kodas],$AM13,[1]!Sanaudos_kor[PASK],TRUE,[1]!Sanaudos_kor[KOR_nr],X$1)</f>
        <v>#REF!</v>
      </c>
      <c r="Y13" s="248" t="e">
        <f>+SUMIFS([1]!Sanaudos_kor[Suma],[1]!Sanaudos_kor[Kodas],$AM13,[1]!Sanaudos_kor[PASK],TRUE,[1]!Sanaudos_kor[KOR_nr],Y$1)</f>
        <v>#REF!</v>
      </c>
      <c r="Z13" s="248" t="e">
        <f>+SUMIFS([1]!Sanaudos_kor[Suma],[1]!Sanaudos_kor[Kodas],$AM13,[1]!Sanaudos_kor[PASK],TRUE,[1]!Sanaudos_kor[KOR_nr],Z$1)</f>
        <v>#REF!</v>
      </c>
      <c r="AA13" s="248" t="e">
        <f>+SUMIFS([1]!Sanaudos_kor[Suma],[1]!Sanaudos_kor[Kodas],$AM13,[1]!Sanaudos_kor[PASK],TRUE,[1]!Sanaudos_kor[KOR_nr],AA$1)</f>
        <v>#REF!</v>
      </c>
      <c r="AB13" s="248" t="e">
        <f>+SUMIFS([1]!Sanaudos_kor[Suma],[1]!Sanaudos_kor[Kodas],$AM13,[1]!Sanaudos_kor[PASK],TRUE,[1]!Sanaudos_kor[KOR_nr],AB$1)</f>
        <v>#REF!</v>
      </c>
      <c r="AC13" s="248" t="e">
        <f>+SUMIFS([1]!Sanaudos_kor[Suma],[1]!Sanaudos_kor[Kodas],$AM13,[1]!Sanaudos_kor[PASK],TRUE,[1]!Sanaudos_kor[KOR_nr],AC$1)</f>
        <v>#REF!</v>
      </c>
      <c r="AD13" s="248" t="e">
        <f>+SUMIFS([1]!Sanaudos_kor[Suma],[1]!Sanaudos_kor[Kodas],$AM13,[1]!Sanaudos_kor[PASK],TRUE,[1]!Sanaudos_kor[KOR_nr],AD$1)</f>
        <v>#REF!</v>
      </c>
      <c r="AE13" s="248" t="e">
        <f>+SUMIFS([1]!Sanaudos_kor[Suma],[1]!Sanaudos_kor[Kodas],$AM13,[1]!Sanaudos_kor[PASK],TRUE,[1]!Sanaudos_kor[KOR_nr],AE$1)</f>
        <v>#REF!</v>
      </c>
      <c r="AF13" s="248" t="e">
        <f>+SUMIFS([1]!Sanaudos_kor[Suma],[1]!Sanaudos_kor[Kodas],$AM13,[1]!Sanaudos_kor[PASK],TRUE,[1]!Sanaudos_kor[KOR_nr],AF$1)</f>
        <v>#REF!</v>
      </c>
      <c r="AG13" s="248" t="e">
        <f t="shared" si="0"/>
        <v>#REF!</v>
      </c>
      <c r="AH13" s="566"/>
      <c r="AJ13" s="211" t="s">
        <v>356</v>
      </c>
      <c r="AK13" s="124" t="str">
        <f>+'[1]2.SAN'!C180</f>
        <v>610013 sąskaitoje apskaitytų sąnaudų detalizavimas ir priskyrimo koregavimas. Detalus sąrašas pateikiamas A10 priede.</v>
      </c>
      <c r="AM13" s="249" t="str">
        <f>+'[1]1.vardai'!D67</f>
        <v>TS_2BAL</v>
      </c>
      <c r="AN13" s="250" t="e">
        <f>+SUMIFS('[1]6'!$Y$161:$BL$161,'[1]6'!$Y$2:$BL$2,$AM13)</f>
        <v>#VALUE!</v>
      </c>
      <c r="AO13" s="250" t="e">
        <f t="shared" si="3"/>
        <v>#REF!</v>
      </c>
      <c r="AQ13" s="250" t="e">
        <f>+SUMIFS('[1]3.4'!$F$133:$F$202,'[1]3.4'!$D$133:$D$202,$AM13,'[1]3.4'!$E$133:$E$202,"")</f>
        <v>#VALUE!</v>
      </c>
      <c r="AR13" s="250" t="e">
        <f t="shared" si="1"/>
        <v>#VALUE!</v>
      </c>
      <c r="AT13" s="244" t="str">
        <f t="array" ref="AT13">IFERROR(INDEX([1]!Sanaudos[Saskaita],MATCH(1,('[1]3.4'!$AM13=[1]!Sanaudos[Kodas])*('[1]3.4'!AT$7='[1]2.SAN'!$M$4:$M$73),0)),"")</f>
        <v/>
      </c>
      <c r="AU13" s="244" t="str">
        <f t="array" ref="AU13">IFERROR(INDEX([1]!Sanaudos[Saskaita],MATCH(1,('[1]3.4'!$AM13=[1]!Sanaudos[Kodas])*('[1]3.4'!AU$7='[1]2.SAN'!$M$4:$M$73),0)),"")</f>
        <v/>
      </c>
      <c r="AV13" s="244" t="str">
        <f t="array" ref="AV13">IFERROR(INDEX([1]!Sanaudos[Saskaita],MATCH(1,('[1]3.4'!$AM13=[1]!Sanaudos[Kodas])*('[1]3.4'!AV$7='[1]2.SAN'!$M$4:$M$73),0)),"")</f>
        <v/>
      </c>
      <c r="AW13" s="244" t="str">
        <f t="array" ref="AW13">IFERROR(INDEX([1]!Sanaudos[Saskaita],MATCH(1,('[1]3.4'!$AM13=[1]!Sanaudos[Kodas])*('[1]3.4'!AW$7='[1]2.SAN'!$M$4:$M$73),0)),"")</f>
        <v/>
      </c>
      <c r="AX13" s="244" t="str">
        <f t="array" ref="AX13">IFERROR(INDEX([1]!Sanaudos[Saskaita],MATCH(1,('[1]3.4'!$AM13=[1]!Sanaudos[Kodas])*('[1]3.4'!AX$7='[1]2.SAN'!$M$4:$M$73),0)),"")</f>
        <v/>
      </c>
      <c r="AY13" s="244" t="str">
        <f t="array" ref="AY13">IFERROR(INDEX([1]!Sanaudos[Saskaita],MATCH(1,('[1]3.4'!$AM13=[1]!Sanaudos[Kodas])*('[1]3.4'!AY$7='[1]2.SAN'!$M$4:$M$73),0)),"")</f>
        <v/>
      </c>
      <c r="AZ13" s="244" t="str">
        <f t="array" ref="AZ13">IFERROR(INDEX([1]!Sanaudos[Saskaita],MATCH(1,('[1]3.4'!$AM13=[1]!Sanaudos[Kodas])*('[1]3.4'!AZ$7='[1]2.SAN'!$M$4:$M$73),0)),"")</f>
        <v/>
      </c>
      <c r="BA13" s="244" t="str">
        <f t="array" ref="BA13">IFERROR(INDEX([1]!Sanaudos[Saskaita],MATCH(1,('[1]3.4'!$AM13=[1]!Sanaudos[Kodas])*('[1]3.4'!BA$7='[1]2.SAN'!$M$4:$M$73),0)),"")</f>
        <v/>
      </c>
      <c r="BB13" s="244" t="str">
        <f t="array" ref="BB13">IFERROR(INDEX([1]!Sanaudos[Saskaita],MATCH(1,('[1]3.4'!$AM13=[1]!Sanaudos[Kodas])*('[1]3.4'!BB$7='[1]2.SAN'!$M$4:$M$73),0)),"")</f>
        <v/>
      </c>
      <c r="BC13" s="244" t="str">
        <f t="array" ref="BC13">IFERROR(INDEX([1]!Sanaudos[Saskaita],MATCH(1,('[1]3.4'!$AM13=[1]!Sanaudos[Kodas])*('[1]3.4'!BC$7='[1]2.SAN'!$M$4:$M$73),0)),"")</f>
        <v/>
      </c>
      <c r="BD13" s="244" t="str">
        <f t="array" ref="BD13">IFERROR(INDEX([1]!Sanaudos[Saskaita],MATCH(1,('[1]3.4'!$AM13=[1]!Sanaudos[Kodas])*('[1]3.4'!BD$7='[1]2.SAN'!$M$4:$M$73),0)),"")</f>
        <v/>
      </c>
      <c r="BE13" s="244" t="str">
        <f t="array" ref="BE13">IFERROR(INDEX([1]!Sanaudos[Saskaita],MATCH(1,('[1]3.4'!$AM13=[1]!Sanaudos[Kodas])*('[1]3.4'!BE$7='[1]2.SAN'!$M$4:$M$73),0)),"")</f>
        <v/>
      </c>
      <c r="BF13" s="244" t="str">
        <f t="array" ref="BF13">IFERROR(INDEX([1]!Sanaudos[Saskaita],MATCH(1,('[1]3.4'!$AM13=[1]!Sanaudos[Kodas])*('[1]3.4'!BF$7='[1]2.SAN'!$M$4:$M$73),0)),"")</f>
        <v/>
      </c>
      <c r="BG13" s="244" t="str">
        <f t="array" ref="BG13">IFERROR(INDEX([1]!Sanaudos[Saskaita],MATCH(1,('[1]3.4'!$AM13=[1]!Sanaudos[Kodas])*('[1]3.4'!BG$7='[1]2.SAN'!$M$4:$M$73),0)),"")</f>
        <v/>
      </c>
      <c r="BH13" s="244" t="str">
        <f t="array" ref="BH13">IFERROR(INDEX([1]!Sanaudos[Saskaita],MATCH(1,('[1]3.4'!$AM13=[1]!Sanaudos[Kodas])*('[1]3.4'!BH$7='[1]2.SAN'!$M$4:$M$73),0)),"")</f>
        <v/>
      </c>
      <c r="BI13" s="244" t="str">
        <f t="array" ref="BI13">IFERROR(INDEX([1]!Sanaudos[Saskaita],MATCH(1,('[1]3.4'!$AM13=[1]!Sanaudos[Kodas])*('[1]3.4'!BI$7='[1]2.SAN'!$M$4:$M$73),0)),"")</f>
        <v/>
      </c>
      <c r="BJ13" s="244" t="str">
        <f t="array" ref="BJ13">IFERROR(INDEX([1]!Sanaudos[Saskaita],MATCH(1,('[1]3.4'!$AM13=[1]!Sanaudos[Kodas])*('[1]3.4'!BJ$7='[1]2.SAN'!$M$4:$M$73),0)),"")</f>
        <v/>
      </c>
      <c r="BK13" s="244" t="str">
        <f t="array" ref="BK13">IFERROR(INDEX([1]!Sanaudos[Saskaita],MATCH(1,('[1]3.4'!$AM13=[1]!Sanaudos[Kodas])*('[1]3.4'!BK$7='[1]2.SAN'!$M$4:$M$73),0)),"")</f>
        <v/>
      </c>
      <c r="BL13" s="244" t="str">
        <f t="array" ref="BL13">IFERROR(INDEX([1]!Sanaudos[Saskaita],MATCH(1,('[1]3.4'!$AM13=[1]!Sanaudos[Kodas])*('[1]3.4'!BL$7='[1]2.SAN'!$M$4:$M$73),0)),"")</f>
        <v/>
      </c>
      <c r="BM13" s="244" t="str">
        <f t="array" ref="BM13">IFERROR(INDEX([1]!Sanaudos[Saskaita],MATCH(1,('[1]3.4'!$AM13=[1]!Sanaudos[Kodas])*('[1]3.4'!BM$7='[1]2.SAN'!$M$4:$M$73),0)),"")</f>
        <v/>
      </c>
      <c r="BN13" s="244" t="str">
        <f t="array" ref="BN13">IFERROR(INDEX([1]!Sanaudos[Saskaita],MATCH(1,('[1]3.4'!$AM13=[1]!Sanaudos[Kodas])*('[1]3.4'!BN$7='[1]2.SAN'!$M$4:$M$73),0)),"")</f>
        <v/>
      </c>
      <c r="BO13" s="244" t="str">
        <f t="array" ref="BO13">IFERROR(INDEX([1]!Sanaudos[Saskaita],MATCH(1,('[1]3.4'!$AM13=[1]!Sanaudos[Kodas])*('[1]3.4'!BO$7='[1]2.SAN'!$M$4:$M$73),0)),"")</f>
        <v/>
      </c>
      <c r="BP13" s="244" t="str">
        <f t="array" ref="BP13">IFERROR(INDEX([1]!Sanaudos[Saskaita],MATCH(1,('[1]3.4'!$AM13=[1]!Sanaudos[Kodas])*('[1]3.4'!BP$7='[1]2.SAN'!$M$4:$M$73),0)),"")</f>
        <v/>
      </c>
      <c r="BQ13" s="244" t="str">
        <f t="array" ref="BQ13">IFERROR(INDEX([1]!Sanaudos[Saskaita],MATCH(1,('[1]3.4'!$AM13=[1]!Sanaudos[Kodas])*('[1]3.4'!BQ$7='[1]2.SAN'!$M$4:$M$73),0)),"")</f>
        <v/>
      </c>
      <c r="BR13" s="244" t="str">
        <f t="array" ref="BR13">IFERROR(INDEX([1]!Sanaudos[Saskaita],MATCH(1,('[1]3.4'!$AM13=[1]!Sanaudos[Kodas])*('[1]3.4'!BR$7='[1]2.SAN'!$M$4:$M$73),0)),"")</f>
        <v/>
      </c>
      <c r="BS13" s="244" t="str">
        <f t="array" ref="BS13">IFERROR(INDEX([1]!Sanaudos[Saskaita],MATCH(1,('[1]3.4'!$AM13=[1]!Sanaudos[Kodas])*('[1]3.4'!BS$7='[1]2.SAN'!$M$4:$M$73),0)),"")</f>
        <v/>
      </c>
      <c r="BT13" s="244" t="str">
        <f t="array" ref="BT13">IFERROR(INDEX([1]!Sanaudos[Saskaita],MATCH(1,('[1]3.4'!$AM13=[1]!Sanaudos[Kodas])*('[1]3.4'!BT$7='[1]2.SAN'!$M$4:$M$73),0)),"")</f>
        <v/>
      </c>
      <c r="BU13" s="244" t="str">
        <f t="array" ref="BU13">IFERROR(INDEX([1]!Sanaudos[Saskaita],MATCH(1,('[1]3.4'!$AM13=[1]!Sanaudos[Kodas])*('[1]3.4'!BU$7='[1]2.SAN'!$M$4:$M$73),0)),"")</f>
        <v/>
      </c>
      <c r="BV13" s="244" t="str">
        <f t="array" ref="BV13">IFERROR(INDEX([1]!Sanaudos[Saskaita],MATCH(1,('[1]3.4'!$AM13=[1]!Sanaudos[Kodas])*('[1]3.4'!BV$7='[1]2.SAN'!$M$4:$M$73),0)),"")</f>
        <v/>
      </c>
      <c r="BW13" s="244" t="str">
        <f t="array" ref="BW13">IFERROR(INDEX([1]!Sanaudos[Saskaita],MATCH(1,('[1]3.4'!$AM13=[1]!Sanaudos[Kodas])*('[1]3.4'!BW$7='[1]2.SAN'!$M$4:$M$73),0)),"")</f>
        <v/>
      </c>
      <c r="BX13" s="244" t="str">
        <f t="array" ref="BX13">IFERROR(INDEX([1]!Sanaudos[Saskaita],MATCH(1,('[1]3.4'!$AM13=[1]!Sanaudos[Kodas])*('[1]3.4'!BX$7='[1]2.SAN'!$M$4:$M$73),0)),"")</f>
        <v/>
      </c>
      <c r="BY13" s="244" t="str">
        <f t="array" ref="BY13">IFERROR(INDEX([1]!Sanaudos[Saskaita],MATCH(1,('[1]3.4'!$AM13=[1]!Sanaudos[Kodas])*('[1]3.4'!BY$7='[1]2.SAN'!$M$4:$M$73),0)),"")</f>
        <v/>
      </c>
      <c r="BZ13" s="244" t="str">
        <f t="array" ref="BZ13">IFERROR(INDEX([1]!Sanaudos[Saskaita],MATCH(1,('[1]3.4'!$AM13=[1]!Sanaudos[Kodas])*('[1]3.4'!BZ$7='[1]2.SAN'!$M$4:$M$73),0)),"")</f>
        <v/>
      </c>
      <c r="CA13" s="244" t="str">
        <f t="array" ref="CA13">IFERROR(INDEX([1]!Sanaudos[Saskaita],MATCH(1,('[1]3.4'!$AM13=[1]!Sanaudos[Kodas])*('[1]3.4'!CA$7='[1]2.SAN'!$M$4:$M$73),0)),"")</f>
        <v/>
      </c>
      <c r="CB13" s="244" t="str">
        <f t="array" ref="CB13">IFERROR(INDEX([1]!Sanaudos[Saskaita],MATCH(1,('[1]3.4'!$AM13=[1]!Sanaudos[Kodas])*('[1]3.4'!CB$7='[1]2.SAN'!$M$4:$M$73),0)),"")</f>
        <v/>
      </c>
      <c r="CC13" s="244" t="str">
        <f t="array" ref="CC13">IFERROR(INDEX([1]!Sanaudos[Saskaita],MATCH(1,('[1]3.4'!$AM13=[1]!Sanaudos[Kodas])*('[1]3.4'!CC$7='[1]2.SAN'!$M$4:$M$73),0)),"")</f>
        <v/>
      </c>
      <c r="CD13" s="244" t="str">
        <f t="array" ref="CD13">IFERROR(INDEX([1]!Sanaudos[Saskaita],MATCH(1,('[1]3.4'!$AM13=[1]!Sanaudos[Kodas])*('[1]3.4'!CD$7='[1]2.SAN'!$M$4:$M$73),0)),"")</f>
        <v/>
      </c>
      <c r="CE13" s="244" t="str">
        <f t="array" ref="CE13">IFERROR(INDEX([1]!Sanaudos[Saskaita],MATCH(1,('[1]3.4'!$AM13=[1]!Sanaudos[Kodas])*('[1]3.4'!CE$7='[1]2.SAN'!$M$4:$M$73),0)),"")</f>
        <v/>
      </c>
      <c r="CF13" s="244" t="str">
        <f t="array" ref="CF13">IFERROR(INDEX([1]!Sanaudos[Saskaita],MATCH(1,('[1]3.4'!$AM13=[1]!Sanaudos[Kodas])*('[1]3.4'!CF$7='[1]2.SAN'!$M$4:$M$73),0)),"")</f>
        <v/>
      </c>
      <c r="CG13" s="244" t="str">
        <f t="array" ref="CG13">IFERROR(INDEX([1]!Sanaudos[Saskaita],MATCH(1,('[1]3.4'!$AM13=[1]!Sanaudos[Kodas])*('[1]3.4'!CG$7='[1]2.SAN'!$M$4:$M$73),0)),"")</f>
        <v/>
      </c>
      <c r="CH13" s="244" t="str">
        <f t="array" ref="CH13">IFERROR(INDEX([1]!Sanaudos[Saskaita],MATCH(1,('[1]3.4'!$AM13=[1]!Sanaudos[Kodas])*('[1]3.4'!CH$7='[1]2.SAN'!$M$4:$M$73),0)),"")</f>
        <v/>
      </c>
      <c r="CI13" s="244" t="str">
        <f t="array" ref="CI13">IFERROR(INDEX([1]!Sanaudos[Saskaita],MATCH(1,('[1]3.4'!$AM13=[1]!Sanaudos[Kodas])*('[1]3.4'!CI$7='[1]2.SAN'!$M$4:$M$73),0)),"")</f>
        <v/>
      </c>
      <c r="CJ13" s="244" t="str">
        <f t="array" ref="CJ13">IFERROR(INDEX([1]!Sanaudos[Saskaita],MATCH(1,('[1]3.4'!$AM13=[1]!Sanaudos[Kodas])*('[1]3.4'!CJ$7='[1]2.SAN'!$M$4:$M$73),0)),"")</f>
        <v/>
      </c>
      <c r="CK13" s="244" t="str">
        <f t="array" ref="CK13">IFERROR(INDEX([1]!Sanaudos[Saskaita],MATCH(1,('[1]3.4'!$AM13=[1]!Sanaudos[Kodas])*('[1]3.4'!CK$7='[1]2.SAN'!$M$4:$M$73),0)),"")</f>
        <v/>
      </c>
      <c r="CL13" s="244" t="str">
        <f t="array" ref="CL13">IFERROR(INDEX([1]!Sanaudos[Saskaita],MATCH(1,('[1]3.4'!$AM13=[1]!Sanaudos[Kodas])*('[1]3.4'!CL$7='[1]2.SAN'!$M$4:$M$73),0)),"")</f>
        <v/>
      </c>
      <c r="CM13" s="244" t="str">
        <f t="array" ref="CM13">IFERROR(INDEX([1]!Sanaudos[Saskaita],MATCH(1,('[1]3.4'!$AM13=[1]!Sanaudos[Kodas])*('[1]3.4'!CM$7='[1]2.SAN'!$M$4:$M$73),0)),"")</f>
        <v/>
      </c>
      <c r="CN13" s="244" t="str">
        <f t="array" ref="CN13">IFERROR(INDEX([1]!Sanaudos[Saskaita],MATCH(1,('[1]3.4'!$AM13=[1]!Sanaudos[Kodas])*('[1]3.4'!CN$7='[1]2.SAN'!$M$4:$M$73),0)),"")</f>
        <v/>
      </c>
      <c r="CO13" s="244" t="str">
        <f t="array" ref="CO13">IFERROR(INDEX([1]!Sanaudos[Saskaita],MATCH(1,('[1]3.4'!$AM13=[1]!Sanaudos[Kodas])*('[1]3.4'!CO$7='[1]2.SAN'!$M$4:$M$73),0)),"")</f>
        <v/>
      </c>
      <c r="CP13" s="244" t="str">
        <f t="array" ref="CP13">IFERROR(INDEX([1]!Sanaudos[Saskaita],MATCH(1,('[1]3.4'!$AM13=[1]!Sanaudos[Kodas])*('[1]3.4'!CP$7='[1]2.SAN'!$M$4:$M$73),0)),"")</f>
        <v/>
      </c>
      <c r="CQ13" s="244" t="str">
        <f t="array" ref="CQ13">IFERROR(INDEX([1]!Sanaudos[Saskaita],MATCH(1,('[1]3.4'!$AM13=[1]!Sanaudos[Kodas])*('[1]3.4'!CQ$7='[1]2.SAN'!$M$4:$M$73),0)),"")</f>
        <v/>
      </c>
      <c r="CR13" s="244" t="str">
        <f t="array" ref="CR13">IFERROR(INDEX([1]!Sanaudos[Saskaita],MATCH(1,('[1]3.4'!$AM13=[1]!Sanaudos[Kodas])*('[1]3.4'!CR$7='[1]2.SAN'!$M$4:$M$73),0)),"")</f>
        <v/>
      </c>
      <c r="CS13" s="244" t="str">
        <f t="array" ref="CS13">IFERROR(INDEX([1]!Sanaudos[Saskaita],MATCH(1,('[1]3.4'!$AM13=[1]!Sanaudos[Kodas])*('[1]3.4'!CS$7='[1]2.SAN'!$M$4:$M$73),0)),"")</f>
        <v/>
      </c>
      <c r="CT13" s="244" t="str">
        <f t="array" ref="CT13">IFERROR(INDEX([1]!Sanaudos[Saskaita],MATCH(1,('[1]3.4'!$AM13=[1]!Sanaudos[Kodas])*('[1]3.4'!CT$7='[1]2.SAN'!$M$4:$M$73),0)),"")</f>
        <v/>
      </c>
      <c r="CU13" s="244" t="str">
        <f t="array" ref="CU13">IFERROR(INDEX([1]!Sanaudos[Saskaita],MATCH(1,('[1]3.4'!$AM13=[1]!Sanaudos[Kodas])*('[1]3.4'!CU$7='[1]2.SAN'!$M$4:$M$73),0)),"")</f>
        <v/>
      </c>
      <c r="CV13" s="244" t="str">
        <f t="array" ref="CV13">IFERROR(INDEX([1]!Sanaudos[Saskaita],MATCH(1,('[1]3.4'!$AM13=[1]!Sanaudos[Kodas])*('[1]3.4'!CV$7='[1]2.SAN'!$M$4:$M$73),0)),"")</f>
        <v/>
      </c>
      <c r="CW13" s="244" t="str">
        <f t="array" ref="CW13">IFERROR(INDEX([1]!Sanaudos[Saskaita],MATCH(1,('[1]3.4'!$AM13=[1]!Sanaudos[Kodas])*('[1]3.4'!CW$7='[1]2.SAN'!$M$4:$M$73),0)),"")</f>
        <v/>
      </c>
      <c r="CX13" s="244" t="str">
        <f t="array" ref="CX13">IFERROR(INDEX([1]!Sanaudos[Saskaita],MATCH(1,('[1]3.4'!$AM13=[1]!Sanaudos[Kodas])*('[1]3.4'!CX$7='[1]2.SAN'!$M$4:$M$73),0)),"")</f>
        <v/>
      </c>
      <c r="CY13" s="244" t="str">
        <f t="array" ref="CY13">IFERROR(INDEX([1]!Sanaudos[Saskaita],MATCH(1,('[1]3.4'!$AM13=[1]!Sanaudos[Kodas])*('[1]3.4'!CY$7='[1]2.SAN'!$M$4:$M$73),0)),"")</f>
        <v/>
      </c>
      <c r="CZ13" s="244" t="str">
        <f t="array" ref="CZ13">IFERROR(INDEX([1]!Sanaudos[Saskaita],MATCH(1,('[1]3.4'!$AM13=[1]!Sanaudos[Kodas])*('[1]3.4'!CZ$7='[1]2.SAN'!$M$4:$M$73),0)),"")</f>
        <v/>
      </c>
      <c r="DA13" s="244" t="str">
        <f t="array" ref="DA13">IFERROR(INDEX([1]!Sanaudos[Saskaita],MATCH(1,('[1]3.4'!$AM13=[1]!Sanaudos[Kodas])*('[1]3.4'!DA$7='[1]2.SAN'!$M$4:$M$73),0)),"")</f>
        <v/>
      </c>
      <c r="DB13" s="244" t="str">
        <f t="array" ref="DB13">IFERROR(INDEX([1]!Sanaudos[Saskaita],MATCH(1,('[1]3.4'!$AM13=[1]!Sanaudos[Kodas])*('[1]3.4'!DB$7='[1]2.SAN'!$M$4:$M$73),0)),"")</f>
        <v/>
      </c>
      <c r="DC13" s="244" t="str">
        <f t="array" ref="DC13">IFERROR(INDEX([1]!Sanaudos[Saskaita],MATCH(1,('[1]3.4'!$AM13=[1]!Sanaudos[Kodas])*('[1]3.4'!DC$7='[1]2.SAN'!$M$4:$M$73),0)),"")</f>
        <v/>
      </c>
      <c r="DD13" s="244" t="str">
        <f t="array" ref="DD13">IFERROR(INDEX([1]!Sanaudos[Saskaita],MATCH(1,('[1]3.4'!$AM13=[1]!Sanaudos[Kodas])*('[1]3.4'!DD$7='[1]2.SAN'!$M$4:$M$73),0)),"")</f>
        <v/>
      </c>
      <c r="DE13" s="244" t="str">
        <f t="array" ref="DE13">IFERROR(INDEX([1]!Sanaudos[Saskaita],MATCH(1,('[1]3.4'!$AM13=[1]!Sanaudos[Kodas])*('[1]3.4'!DE$7='[1]2.SAN'!$M$4:$M$73),0)),"")</f>
        <v/>
      </c>
      <c r="DF13" s="244" t="str">
        <f t="array" ref="DF13">IFERROR(INDEX([1]!Sanaudos[Saskaita],MATCH(1,('[1]3.4'!$AM13=[1]!Sanaudos[Kodas])*('[1]3.4'!DF$7='[1]2.SAN'!$M$4:$M$73),0)),"")</f>
        <v/>
      </c>
      <c r="DG13" s="244" t="str">
        <f t="array" ref="DG13">IFERROR(INDEX([1]!Sanaudos[Saskaita],MATCH(1,('[1]3.4'!$AM13=[1]!Sanaudos[Kodas])*('[1]3.4'!DG$7='[1]2.SAN'!$M$4:$M$73),0)),"")</f>
        <v/>
      </c>
      <c r="DH13" s="244" t="str">
        <f t="array" ref="DH13">IFERROR(INDEX([1]!Sanaudos[Saskaita],MATCH(1,('[1]3.4'!$AM13=[1]!Sanaudos[Kodas])*('[1]3.4'!DH$7='[1]2.SAN'!$M$4:$M$73),0)),"")</f>
        <v/>
      </c>
      <c r="DI13" s="244" t="str">
        <f t="array" ref="DI13">IFERROR(INDEX([1]!Sanaudos[Saskaita],MATCH(1,('[1]3.4'!$AM13=[1]!Sanaudos[Kodas])*('[1]3.4'!DI$7='[1]2.SAN'!$M$4:$M$73),0)),"")</f>
        <v/>
      </c>
      <c r="DJ13" s="244" t="str">
        <f t="array" ref="DJ13">IFERROR(INDEX([1]!Sanaudos[Saskaita],MATCH(1,('[1]3.4'!$AM13=[1]!Sanaudos[Kodas])*('[1]3.4'!DJ$7='[1]2.SAN'!$M$4:$M$73),0)),"")</f>
        <v/>
      </c>
      <c r="DK13" s="244" t="str">
        <f t="array" ref="DK13">IFERROR(INDEX([1]!Sanaudos[Saskaita],MATCH(1,('[1]3.4'!$AM13=[1]!Sanaudos[Kodas])*('[1]3.4'!DK$7='[1]2.SAN'!$M$4:$M$73),0)),"")</f>
        <v/>
      </c>
      <c r="DL13" s="244" t="str">
        <f t="array" ref="DL13">IFERROR(INDEX([1]!Sanaudos[Saskaita],MATCH(1,('[1]3.4'!$AM13=[1]!Sanaudos[Kodas])*('[1]3.4'!DL$7='[1]2.SAN'!$M$4:$M$73),0)),"")</f>
        <v/>
      </c>
      <c r="DM13" s="244" t="str">
        <f t="array" ref="DM13">IFERROR(INDEX([1]!Sanaudos[Saskaita],MATCH(1,('[1]3.4'!$AM13=[1]!Sanaudos[Kodas])*('[1]3.4'!DM$7='[1]2.SAN'!$M$4:$M$73),0)),"")</f>
        <v/>
      </c>
      <c r="DN13" s="244" t="str">
        <f t="array" ref="DN13">IFERROR(INDEX([1]!Sanaudos[Saskaita],MATCH(1,('[1]3.4'!$AM13=[1]!Sanaudos[Kodas])*('[1]3.4'!DN$7='[1]2.SAN'!$M$4:$M$73),0)),"")</f>
        <v/>
      </c>
      <c r="DO13" s="244" t="str">
        <f t="array" ref="DO13">IFERROR(INDEX([1]!Sanaudos[Saskaita],MATCH(1,('[1]3.4'!$AM13=[1]!Sanaudos[Kodas])*('[1]3.4'!DO$7='[1]2.SAN'!$M$4:$M$73),0)),"")</f>
        <v/>
      </c>
      <c r="DP13" s="244" t="str">
        <f t="array" ref="DP13">IFERROR(INDEX([1]!Sanaudos[Saskaita],MATCH(1,('[1]3.4'!$AM13=[1]!Sanaudos[Kodas])*('[1]3.4'!DP$7='[1]2.SAN'!$M$4:$M$73),0)),"")</f>
        <v/>
      </c>
      <c r="DQ13" s="244" t="str">
        <f t="array" ref="DQ13">IFERROR(INDEX([1]!Sanaudos[Saskaita],MATCH(1,('[1]3.4'!$AM13=[1]!Sanaudos[Kodas])*('[1]3.4'!DQ$7='[1]2.SAN'!$M$4:$M$73),0)),"")</f>
        <v/>
      </c>
      <c r="DR13" s="244" t="str">
        <f t="array" ref="DR13">IFERROR(INDEX([1]!Sanaudos[Saskaita],MATCH(1,('[1]3.4'!$AM13=[1]!Sanaudos[Kodas])*('[1]3.4'!DR$7='[1]2.SAN'!$M$4:$M$73),0)),"")</f>
        <v/>
      </c>
      <c r="DS13" s="244" t="str">
        <f t="array" ref="DS13">IFERROR(INDEX([1]!Sanaudos[Saskaita],MATCH(1,('[1]3.4'!$AM13=[1]!Sanaudos[Kodas])*('[1]3.4'!DS$7='[1]2.SAN'!$M$4:$M$73),0)),"")</f>
        <v/>
      </c>
      <c r="DT13" s="244" t="str">
        <f t="array" ref="DT13">IFERROR(INDEX([1]!Sanaudos[Saskaita],MATCH(1,('[1]3.4'!$AM13=[1]!Sanaudos[Kodas])*('[1]3.4'!DT$7='[1]2.SAN'!$M$4:$M$73),0)),"")</f>
        <v/>
      </c>
      <c r="DU13" s="244" t="str">
        <f t="array" ref="DU13">IFERROR(INDEX([1]!Sanaudos[Saskaita],MATCH(1,('[1]3.4'!$AM13=[1]!Sanaudos[Kodas])*('[1]3.4'!DU$7='[1]2.SAN'!$M$4:$M$73),0)),"")</f>
        <v/>
      </c>
      <c r="DV13" s="244" t="str">
        <f t="array" ref="DV13">IFERROR(INDEX([1]!Sanaudos[Saskaita],MATCH(1,('[1]3.4'!$AM13=[1]!Sanaudos[Kodas])*('[1]3.4'!DV$7='[1]2.SAN'!$M$4:$M$73),0)),"")</f>
        <v/>
      </c>
      <c r="DW13" s="244" t="str">
        <f t="array" ref="DW13">IFERROR(INDEX([1]!Sanaudos[Saskaita],MATCH(1,('[1]3.4'!$AM13=[1]!Sanaudos[Kodas])*('[1]3.4'!DW$7='[1]2.SAN'!$M$4:$M$73),0)),"")</f>
        <v/>
      </c>
      <c r="DX13" s="244" t="str">
        <f t="array" ref="DX13">IFERROR(INDEX([1]!Sanaudos[Saskaita],MATCH(1,('[1]3.4'!$AM13=[1]!Sanaudos[Kodas])*('[1]3.4'!DX$7='[1]2.SAN'!$M$4:$M$73),0)),"")</f>
        <v/>
      </c>
      <c r="DY13" s="244" t="str">
        <f t="array" ref="DY13">IFERROR(INDEX([1]!Sanaudos[Saskaita],MATCH(1,('[1]3.4'!$AM13=[1]!Sanaudos[Kodas])*('[1]3.4'!DY$7='[1]2.SAN'!$M$4:$M$73),0)),"")</f>
        <v/>
      </c>
      <c r="DZ13" s="244" t="str">
        <f t="array" ref="DZ13">IFERROR(INDEX([1]!Sanaudos[Saskaita],MATCH(1,('[1]3.4'!$AM13=[1]!Sanaudos[Kodas])*('[1]3.4'!DZ$7='[1]2.SAN'!$M$4:$M$73),0)),"")</f>
        <v/>
      </c>
      <c r="EA13" s="244" t="str">
        <f t="array" ref="EA13">IFERROR(INDEX([1]!Sanaudos[Saskaita],MATCH(1,('[1]3.4'!$AM13=[1]!Sanaudos[Kodas])*('[1]3.4'!EA$7='[1]2.SAN'!$M$4:$M$73),0)),"")</f>
        <v/>
      </c>
      <c r="EB13" s="244" t="str">
        <f t="array" ref="EB13">IFERROR(INDEX([1]!Sanaudos[Saskaita],MATCH(1,('[1]3.4'!$AM13=[1]!Sanaudos[Kodas])*('[1]3.4'!EB$7='[1]2.SAN'!$M$4:$M$73),0)),"")</f>
        <v/>
      </c>
      <c r="EC13" s="244" t="str">
        <f t="array" ref="EC13">IFERROR(INDEX([1]!Sanaudos[Saskaita],MATCH(1,('[1]3.4'!$AM13=[1]!Sanaudos[Kodas])*('[1]3.4'!EC$7='[1]2.SAN'!$M$4:$M$73),0)),"")</f>
        <v/>
      </c>
      <c r="ED13" s="244" t="str">
        <f t="array" ref="ED13">IFERROR(INDEX([1]!Sanaudos[Saskaita],MATCH(1,('[1]3.4'!$AM13=[1]!Sanaudos[Kodas])*('[1]3.4'!ED$7='[1]2.SAN'!$M$4:$M$73),0)),"")</f>
        <v/>
      </c>
      <c r="EE13" s="244" t="str">
        <f t="array" ref="EE13">IFERROR(INDEX([1]!Sanaudos[Saskaita],MATCH(1,('[1]3.4'!$AM13=[1]!Sanaudos[Kodas])*('[1]3.4'!EE$7='[1]2.SAN'!$M$4:$M$73),0)),"")</f>
        <v/>
      </c>
      <c r="EF13" s="244" t="str">
        <f t="array" ref="EF13">IFERROR(INDEX([1]!Sanaudos[Saskaita],MATCH(1,('[1]3.4'!$AM13=[1]!Sanaudos[Kodas])*('[1]3.4'!EF$7='[1]2.SAN'!$M$4:$M$73),0)),"")</f>
        <v/>
      </c>
      <c r="EG13" s="244" t="str">
        <f t="array" ref="EG13">IFERROR(INDEX([1]!Sanaudos[Saskaita],MATCH(1,('[1]3.4'!$AM13=[1]!Sanaudos[Kodas])*('[1]3.4'!EG$7='[1]2.SAN'!$M$4:$M$73),0)),"")</f>
        <v/>
      </c>
      <c r="EH13" s="244" t="str">
        <f t="array" ref="EH13">IFERROR(INDEX([1]!Sanaudos[Saskaita],MATCH(1,('[1]3.4'!$AM13=[1]!Sanaudos[Kodas])*('[1]3.4'!EH$7='[1]2.SAN'!$M$4:$M$73),0)),"")</f>
        <v/>
      </c>
      <c r="EI13" s="244" t="str">
        <f t="array" ref="EI13">IFERROR(INDEX([1]!Sanaudos[Saskaita],MATCH(1,('[1]3.4'!$AM13=[1]!Sanaudos[Kodas])*('[1]3.4'!EI$7='[1]2.SAN'!$M$4:$M$73),0)),"")</f>
        <v/>
      </c>
      <c r="EJ13" s="244" t="str">
        <f t="array" ref="EJ13">IFERROR(INDEX([1]!Sanaudos[Saskaita],MATCH(1,('[1]3.4'!$AM13=[1]!Sanaudos[Kodas])*('[1]3.4'!EJ$7='[1]2.SAN'!$M$4:$M$73),0)),"")</f>
        <v/>
      </c>
      <c r="EK13" s="244" t="str">
        <f t="array" ref="EK13">IFERROR(INDEX([1]!Sanaudos[Saskaita],MATCH(1,('[1]3.4'!$AM13=[1]!Sanaudos[Kodas])*('[1]3.4'!EK$7='[1]2.SAN'!$M$4:$M$73),0)),"")</f>
        <v/>
      </c>
      <c r="EL13" s="244" t="str">
        <f t="array" ref="EL13">IFERROR(INDEX([1]!Sanaudos[Saskaita],MATCH(1,('[1]3.4'!$AM13=[1]!Sanaudos[Kodas])*('[1]3.4'!EL$7='[1]2.SAN'!$M$4:$M$73),0)),"")</f>
        <v/>
      </c>
      <c r="EM13" s="244" t="str">
        <f t="array" ref="EM13">IFERROR(INDEX([1]!Sanaudos[Saskaita],MATCH(1,('[1]3.4'!$AM13=[1]!Sanaudos[Kodas])*('[1]3.4'!EM$7='[1]2.SAN'!$M$4:$M$73),0)),"")</f>
        <v/>
      </c>
      <c r="EN13" s="244" t="str">
        <f t="array" ref="EN13">IFERROR(INDEX([1]!Sanaudos[Saskaita],MATCH(1,('[1]3.4'!$AM13=[1]!Sanaudos[Kodas])*('[1]3.4'!EN$7='[1]2.SAN'!$M$4:$M$73),0)),"")</f>
        <v/>
      </c>
      <c r="EO13" s="244" t="str">
        <f t="array" ref="EO13">IFERROR(INDEX([1]!Sanaudos[Saskaita],MATCH(1,('[1]3.4'!$AM13=[1]!Sanaudos[Kodas])*('[1]3.4'!EO$7='[1]2.SAN'!$M$4:$M$73),0)),"")</f>
        <v/>
      </c>
      <c r="EP13" s="244" t="str">
        <f t="array" ref="EP13">IFERROR(INDEX([1]!Sanaudos[Saskaita],MATCH(1,('[1]3.4'!$AM13=[1]!Sanaudos[Kodas])*('[1]3.4'!EP$7='[1]2.SAN'!$M$4:$M$73),0)),"")</f>
        <v/>
      </c>
      <c r="EQ13" s="244" t="str">
        <f t="array" ref="EQ13">IFERROR(INDEX([1]!Sanaudos[Saskaita],MATCH(1,('[1]3.4'!$AM13=[1]!Sanaudos[Kodas])*('[1]3.4'!EQ$7='[1]2.SAN'!$M$4:$M$73),0)),"")</f>
        <v/>
      </c>
      <c r="ER13" s="244" t="str">
        <f t="array" ref="ER13">IFERROR(INDEX([1]!Sanaudos[Saskaita],MATCH(1,('[1]3.4'!$AM13=[1]!Sanaudos[Kodas])*('[1]3.4'!ER$7='[1]2.SAN'!$M$4:$M$73),0)),"")</f>
        <v/>
      </c>
      <c r="ES13" s="244" t="str">
        <f t="array" ref="ES13">IFERROR(INDEX([1]!Sanaudos[Saskaita],MATCH(1,('[1]3.4'!$AM13=[1]!Sanaudos[Kodas])*('[1]3.4'!ES$7='[1]2.SAN'!$M$4:$M$73),0)),"")</f>
        <v/>
      </c>
      <c r="ET13" s="244" t="str">
        <f t="array" ref="ET13">IFERROR(INDEX([1]!Sanaudos[Saskaita],MATCH(1,('[1]3.4'!$AM13=[1]!Sanaudos[Kodas])*('[1]3.4'!ET$7='[1]2.SAN'!$M$4:$M$73),0)),"")</f>
        <v/>
      </c>
      <c r="EU13" s="244" t="str">
        <f t="array" ref="EU13">IFERROR(INDEX([1]!Sanaudos[Saskaita],MATCH(1,('[1]3.4'!$AM13=[1]!Sanaudos[Kodas])*('[1]3.4'!EU$7='[1]2.SAN'!$M$4:$M$73),0)),"")</f>
        <v/>
      </c>
      <c r="EV13" s="244" t="str">
        <f t="array" ref="EV13">IFERROR(INDEX([1]!Sanaudos[Saskaita],MATCH(1,('[1]3.4'!$AM13=[1]!Sanaudos[Kodas])*('[1]3.4'!EV$7='[1]2.SAN'!$M$4:$M$73),0)),"")</f>
        <v/>
      </c>
      <c r="EW13" s="244" t="str">
        <f t="array" ref="EW13">IFERROR(INDEX([1]!Sanaudos[Saskaita],MATCH(1,('[1]3.4'!$AM13=[1]!Sanaudos[Kodas])*('[1]3.4'!EW$7='[1]2.SAN'!$M$4:$M$73),0)),"")</f>
        <v/>
      </c>
      <c r="EX13" s="244" t="str">
        <f t="array" ref="EX13">IFERROR(INDEX([1]!Sanaudos[Saskaita],MATCH(1,('[1]3.4'!$AM13=[1]!Sanaudos[Kodas])*('[1]3.4'!EX$7='[1]2.SAN'!$M$4:$M$73),0)),"")</f>
        <v/>
      </c>
      <c r="EY13" s="244" t="str">
        <f t="array" ref="EY13">IFERROR(INDEX([1]!Sanaudos[Saskaita],MATCH(1,('[1]3.4'!$AM13=[1]!Sanaudos[Kodas])*('[1]3.4'!EY$7='[1]2.SAN'!$M$4:$M$73),0)),"")</f>
        <v/>
      </c>
      <c r="EZ13" s="244" t="str">
        <f t="array" ref="EZ13">IFERROR(INDEX([1]!Sanaudos[Saskaita],MATCH(1,('[1]3.4'!$AM13=[1]!Sanaudos[Kodas])*('[1]3.4'!EZ$7='[1]2.SAN'!$M$4:$M$73),0)),"")</f>
        <v/>
      </c>
      <c r="FA13" s="244" t="str">
        <f t="array" ref="FA13">IFERROR(INDEX([1]!Sanaudos[Saskaita],MATCH(1,('[1]3.4'!$AM13=[1]!Sanaudos[Kodas])*('[1]3.4'!FA$7='[1]2.SAN'!$M$4:$M$73),0)),"")</f>
        <v/>
      </c>
      <c r="FB13" s="244" t="str">
        <f t="array" ref="FB13">IFERROR(INDEX([1]!Sanaudos[Saskaita],MATCH(1,('[1]3.4'!$AM13=[1]!Sanaudos[Kodas])*('[1]3.4'!FB$7='[1]2.SAN'!$M$4:$M$73),0)),"")</f>
        <v/>
      </c>
      <c r="FC13" s="244" t="str">
        <f t="array" ref="FC13">IFERROR(INDEX([1]!Sanaudos[Saskaita],MATCH(1,('[1]3.4'!$AM13=[1]!Sanaudos[Kodas])*('[1]3.4'!FC$7='[1]2.SAN'!$M$4:$M$73),0)),"")</f>
        <v/>
      </c>
      <c r="FD13" s="244" t="str">
        <f t="array" ref="FD13">IFERROR(INDEX([1]!Sanaudos[Saskaita],MATCH(1,('[1]3.4'!$AM13=[1]!Sanaudos[Kodas])*('[1]3.4'!FD$7='[1]2.SAN'!$M$4:$M$73),0)),"")</f>
        <v/>
      </c>
      <c r="FE13" s="244" t="str">
        <f t="array" ref="FE13">IFERROR(INDEX([1]!Sanaudos[Saskaita],MATCH(1,('[1]3.4'!$AM13=[1]!Sanaudos[Kodas])*('[1]3.4'!FE$7='[1]2.SAN'!$M$4:$M$73),0)),"")</f>
        <v/>
      </c>
      <c r="FF13" s="244" t="str">
        <f t="array" ref="FF13">IFERROR(INDEX([1]!Sanaudos[Saskaita],MATCH(1,('[1]3.4'!$AM13=[1]!Sanaudos[Kodas])*('[1]3.4'!FF$7='[1]2.SAN'!$M$4:$M$73),0)),"")</f>
        <v/>
      </c>
      <c r="FG13" s="244" t="str">
        <f t="array" ref="FG13">IFERROR(INDEX([1]!Sanaudos[Saskaita],MATCH(1,('[1]3.4'!$AM13=[1]!Sanaudos[Kodas])*('[1]3.4'!FG$7='[1]2.SAN'!$M$4:$M$73),0)),"")</f>
        <v/>
      </c>
      <c r="FH13" s="244" t="str">
        <f t="array" ref="FH13">IFERROR(INDEX([1]!Sanaudos[Saskaita],MATCH(1,('[1]3.4'!$AM13=[1]!Sanaudos[Kodas])*('[1]3.4'!FH$7='[1]2.SAN'!$M$4:$M$73),0)),"")</f>
        <v/>
      </c>
      <c r="FI13" s="244" t="str">
        <f t="array" ref="FI13">IFERROR(INDEX([1]!Sanaudos[Saskaita],MATCH(1,('[1]3.4'!$AM13=[1]!Sanaudos[Kodas])*('[1]3.4'!FI$7='[1]2.SAN'!$M$4:$M$73),0)),"")</f>
        <v/>
      </c>
      <c r="FJ13" s="244" t="str">
        <f t="array" ref="FJ13">IFERROR(INDEX([1]!Sanaudos[Saskaita],MATCH(1,('[1]3.4'!$AM13=[1]!Sanaudos[Kodas])*('[1]3.4'!FJ$7='[1]2.SAN'!$M$4:$M$73),0)),"")</f>
        <v/>
      </c>
      <c r="FK13" s="244" t="str">
        <f t="array" ref="FK13">IFERROR(INDEX([1]!Sanaudos[Saskaita],MATCH(1,('[1]3.4'!$AM13=[1]!Sanaudos[Kodas])*('[1]3.4'!FK$7='[1]2.SAN'!$M$4:$M$73),0)),"")</f>
        <v/>
      </c>
      <c r="FL13" s="244" t="str">
        <f t="array" ref="FL13">IFERROR(INDEX([1]!Sanaudos[Saskaita],MATCH(1,('[1]3.4'!$AM13=[1]!Sanaudos[Kodas])*('[1]3.4'!FL$7='[1]2.SAN'!$M$4:$M$73),0)),"")</f>
        <v/>
      </c>
      <c r="FM13" s="244" t="str">
        <f t="array" ref="FM13">IFERROR(INDEX([1]!Sanaudos[Saskaita],MATCH(1,('[1]3.4'!$AM13=[1]!Sanaudos[Kodas])*('[1]3.4'!FM$7='[1]2.SAN'!$M$4:$M$73),0)),"")</f>
        <v/>
      </c>
      <c r="FN13" s="244" t="str">
        <f t="array" ref="FN13">IFERROR(INDEX([1]!Sanaudos[Saskaita],MATCH(1,('[1]3.4'!$AM13=[1]!Sanaudos[Kodas])*('[1]3.4'!FN$7='[1]2.SAN'!$M$4:$M$73),0)),"")</f>
        <v/>
      </c>
      <c r="FO13" s="244" t="str">
        <f t="array" ref="FO13">IFERROR(INDEX([1]!Sanaudos[Saskaita],MATCH(1,('[1]3.4'!$AM13=[1]!Sanaudos[Kodas])*('[1]3.4'!FO$7='[1]2.SAN'!$M$4:$M$73),0)),"")</f>
        <v/>
      </c>
      <c r="FP13" s="244" t="str">
        <f t="array" ref="FP13">IFERROR(INDEX([1]!Sanaudos[Saskaita],MATCH(1,('[1]3.4'!$AM13=[1]!Sanaudos[Kodas])*('[1]3.4'!FP$7='[1]2.SAN'!$M$4:$M$73),0)),"")</f>
        <v/>
      </c>
      <c r="FQ13" s="244" t="str">
        <f t="array" ref="FQ13">IFERROR(INDEX([1]!Sanaudos[Saskaita],MATCH(1,('[1]3.4'!$AM13=[1]!Sanaudos[Kodas])*('[1]3.4'!FQ$7='[1]2.SAN'!$M$4:$M$73),0)),"")</f>
        <v/>
      </c>
      <c r="FR13" s="244" t="str">
        <f t="array" ref="FR13">IFERROR(INDEX([1]!Sanaudos[Saskaita],MATCH(1,('[1]3.4'!$AM13=[1]!Sanaudos[Kodas])*('[1]3.4'!FR$7='[1]2.SAN'!$M$4:$M$73),0)),"")</f>
        <v/>
      </c>
      <c r="FS13" s="244" t="str">
        <f t="array" ref="FS13">IFERROR(INDEX([1]!Sanaudos[Saskaita],MATCH(1,('[1]3.4'!$AM13=[1]!Sanaudos[Kodas])*('[1]3.4'!FS$7='[1]2.SAN'!$M$4:$M$73),0)),"")</f>
        <v/>
      </c>
      <c r="FT13" s="244" t="str">
        <f t="array" ref="FT13">IFERROR(INDEX([1]!Sanaudos[Saskaita],MATCH(1,('[1]3.4'!$AM13=[1]!Sanaudos[Kodas])*('[1]3.4'!FT$7='[1]2.SAN'!$M$4:$M$73),0)),"")</f>
        <v/>
      </c>
      <c r="FU13" s="244" t="str">
        <f t="array" ref="FU13">IFERROR(INDEX([1]!Sanaudos[Saskaita],MATCH(1,('[1]3.4'!$AM13=[1]!Sanaudos[Kodas])*('[1]3.4'!FU$7='[1]2.SAN'!$M$4:$M$73),0)),"")</f>
        <v/>
      </c>
      <c r="FV13" s="244" t="str">
        <f t="array" ref="FV13">IFERROR(INDEX([1]!Sanaudos[Saskaita],MATCH(1,('[1]3.4'!$AM13=[1]!Sanaudos[Kodas])*('[1]3.4'!FV$7='[1]2.SAN'!$M$4:$M$73),0)),"")</f>
        <v/>
      </c>
      <c r="FW13" s="244" t="str">
        <f t="array" ref="FW13">IFERROR(INDEX([1]!Sanaudos[Saskaita],MATCH(1,('[1]3.4'!$AM13=[1]!Sanaudos[Kodas])*('[1]3.4'!FW$7='[1]2.SAN'!$M$4:$M$73),0)),"")</f>
        <v/>
      </c>
      <c r="FX13" s="244" t="str">
        <f t="array" ref="FX13">IFERROR(INDEX([1]!Sanaudos[Saskaita],MATCH(1,('[1]3.4'!$AM13=[1]!Sanaudos[Kodas])*('[1]3.4'!FX$7='[1]2.SAN'!$M$4:$M$73),0)),"")</f>
        <v/>
      </c>
      <c r="FY13" s="244" t="str">
        <f t="array" ref="FY13">IFERROR(INDEX([1]!Sanaudos[Saskaita],MATCH(1,('[1]3.4'!$AM13=[1]!Sanaudos[Kodas])*('[1]3.4'!FY$7='[1]2.SAN'!$M$4:$M$73),0)),"")</f>
        <v/>
      </c>
      <c r="FZ13" s="244" t="str">
        <f t="array" ref="FZ13">IFERROR(INDEX([1]!Sanaudos[Saskaita],MATCH(1,('[1]3.4'!$AM13=[1]!Sanaudos[Kodas])*('[1]3.4'!FZ$7='[1]2.SAN'!$M$4:$M$73),0)),"")</f>
        <v/>
      </c>
      <c r="GA13" s="244" t="str">
        <f t="array" ref="GA13">IFERROR(INDEX([1]!Sanaudos[Saskaita],MATCH(1,('[1]3.4'!$AM13=[1]!Sanaudos[Kodas])*('[1]3.4'!GA$7='[1]2.SAN'!$M$4:$M$73),0)),"")</f>
        <v/>
      </c>
      <c r="GB13" s="244" t="str">
        <f t="array" ref="GB13">IFERROR(INDEX([1]!Sanaudos[Saskaita],MATCH(1,('[1]3.4'!$AM13=[1]!Sanaudos[Kodas])*('[1]3.4'!GB$7='[1]2.SAN'!$M$4:$M$73),0)),"")</f>
        <v/>
      </c>
      <c r="GC13" s="244" t="str">
        <f t="array" ref="GC13">IFERROR(INDEX([1]!Sanaudos[Saskaita],MATCH(1,('[1]3.4'!$AM13=[1]!Sanaudos[Kodas])*('[1]3.4'!GC$7='[1]2.SAN'!$M$4:$M$73),0)),"")</f>
        <v/>
      </c>
      <c r="GD13" s="244" t="str">
        <f t="array" ref="GD13">IFERROR(INDEX([1]!Sanaudos[Saskaita],MATCH(1,('[1]3.4'!$AM13=[1]!Sanaudos[Kodas])*('[1]3.4'!GD$7='[1]2.SAN'!$M$4:$M$73),0)),"")</f>
        <v/>
      </c>
      <c r="GE13" s="244" t="str">
        <f t="array" ref="GE13">IFERROR(INDEX([1]!Sanaudos[Saskaita],MATCH(1,('[1]3.4'!$AM13=[1]!Sanaudos[Kodas])*('[1]3.4'!GE$7='[1]2.SAN'!$M$4:$M$73),0)),"")</f>
        <v/>
      </c>
      <c r="GF13" s="244" t="str">
        <f t="array" ref="GF13">IFERROR(INDEX([1]!Sanaudos[Saskaita],MATCH(1,('[1]3.4'!$AM13=[1]!Sanaudos[Kodas])*('[1]3.4'!GF$7='[1]2.SAN'!$M$4:$M$73),0)),"")</f>
        <v/>
      </c>
      <c r="GG13" s="244" t="str">
        <f t="array" ref="GG13">IFERROR(INDEX([1]!Sanaudos[Saskaita],MATCH(1,('[1]3.4'!$AM13=[1]!Sanaudos[Kodas])*('[1]3.4'!GG$7='[1]2.SAN'!$M$4:$M$73),0)),"")</f>
        <v/>
      </c>
      <c r="GH13" s="244" t="str">
        <f t="array" ref="GH13">IFERROR(INDEX([1]!Sanaudos[Saskaita],MATCH(1,('[1]3.4'!$AM13=[1]!Sanaudos[Kodas])*('[1]3.4'!GH$7='[1]2.SAN'!$M$4:$M$73),0)),"")</f>
        <v/>
      </c>
      <c r="GI13" s="244" t="str">
        <f t="array" ref="GI13">IFERROR(INDEX([1]!Sanaudos[Saskaita],MATCH(1,('[1]3.4'!$AM13=[1]!Sanaudos[Kodas])*('[1]3.4'!GI$7='[1]2.SAN'!$M$4:$M$73),0)),"")</f>
        <v/>
      </c>
      <c r="GJ13" s="244" t="str">
        <f t="array" ref="GJ13">IFERROR(INDEX([1]!Sanaudos[Saskaita],MATCH(1,('[1]3.4'!$AM13=[1]!Sanaudos[Kodas])*('[1]3.4'!GJ$7='[1]2.SAN'!$M$4:$M$73),0)),"")</f>
        <v/>
      </c>
      <c r="GK13" s="244" t="str">
        <f t="array" ref="GK13">IFERROR(INDEX([1]!Sanaudos[Saskaita],MATCH(1,('[1]3.4'!$AM13=[1]!Sanaudos[Kodas])*('[1]3.4'!GK$7='[1]2.SAN'!$M$4:$M$73),0)),"")</f>
        <v/>
      </c>
      <c r="GL13" s="244" t="str">
        <f t="array" ref="GL13">IFERROR(INDEX([1]!Sanaudos[Saskaita],MATCH(1,('[1]3.4'!$AM13=[1]!Sanaudos[Kodas])*('[1]3.4'!GL$7='[1]2.SAN'!$M$4:$M$73),0)),"")</f>
        <v/>
      </c>
      <c r="GM13" s="244" t="str">
        <f t="array" ref="GM13">IFERROR(INDEX([1]!Sanaudos[Saskaita],MATCH(1,('[1]3.4'!$AM13=[1]!Sanaudos[Kodas])*('[1]3.4'!GM$7='[1]2.SAN'!$M$4:$M$73),0)),"")</f>
        <v/>
      </c>
      <c r="GN13" s="244" t="str">
        <f t="array" ref="GN13">IFERROR(INDEX([1]!Sanaudos[Saskaita],MATCH(1,('[1]3.4'!$AM13=[1]!Sanaudos[Kodas])*('[1]3.4'!GN$7='[1]2.SAN'!$M$4:$M$73),0)),"")</f>
        <v/>
      </c>
      <c r="GO13" s="244" t="str">
        <f t="array" ref="GO13">IFERROR(INDEX([1]!Sanaudos[Saskaita],MATCH(1,('[1]3.4'!$AM13=[1]!Sanaudos[Kodas])*('[1]3.4'!GO$7='[1]2.SAN'!$M$4:$M$73),0)),"")</f>
        <v/>
      </c>
      <c r="GP13" s="244" t="str">
        <f t="array" ref="GP13">IFERROR(INDEX([1]!Sanaudos[Saskaita],MATCH(1,('[1]3.4'!$AM13=[1]!Sanaudos[Kodas])*('[1]3.4'!GP$7='[1]2.SAN'!$M$4:$M$73),0)),"")</f>
        <v/>
      </c>
      <c r="GQ13" s="244" t="str">
        <f t="array" ref="GQ13">IFERROR(INDEX([1]!Sanaudos[Saskaita],MATCH(1,('[1]3.4'!$AM13=[1]!Sanaudos[Kodas])*('[1]3.4'!GQ$7='[1]2.SAN'!$M$4:$M$73),0)),"")</f>
        <v/>
      </c>
      <c r="GR13" s="244" t="str">
        <f t="array" ref="GR13">IFERROR(INDEX([1]!Sanaudos[Saskaita],MATCH(1,('[1]3.4'!$AM13=[1]!Sanaudos[Kodas])*('[1]3.4'!GR$7='[1]2.SAN'!$M$4:$M$73),0)),"")</f>
        <v/>
      </c>
      <c r="GS13" s="244" t="str">
        <f t="array" ref="GS13">IFERROR(INDEX([1]!Sanaudos[Saskaita],MATCH(1,('[1]3.4'!$AM13=[1]!Sanaudos[Kodas])*('[1]3.4'!GS$7='[1]2.SAN'!$M$4:$M$73),0)),"")</f>
        <v/>
      </c>
      <c r="GT13" s="244" t="str">
        <f t="array" ref="GT13">IFERROR(INDEX([1]!Sanaudos[Saskaita],MATCH(1,('[1]3.4'!$AM13=[1]!Sanaudos[Kodas])*('[1]3.4'!GT$7='[1]2.SAN'!$M$4:$M$73),0)),"")</f>
        <v/>
      </c>
      <c r="GU13" s="244" t="str">
        <f t="array" ref="GU13">IFERROR(INDEX([1]!Sanaudos[Saskaita],MATCH(1,('[1]3.4'!$AM13=[1]!Sanaudos[Kodas])*('[1]3.4'!GU$7='[1]2.SAN'!$M$4:$M$73),0)),"")</f>
        <v/>
      </c>
      <c r="GV13" s="244" t="str">
        <f t="array" ref="GV13">IFERROR(INDEX([1]!Sanaudos[Saskaita],MATCH(1,('[1]3.4'!$AM13=[1]!Sanaudos[Kodas])*('[1]3.4'!GV$7='[1]2.SAN'!$M$4:$M$73),0)),"")</f>
        <v/>
      </c>
      <c r="GW13" s="244" t="str">
        <f t="array" ref="GW13">IFERROR(INDEX([1]!Sanaudos[Saskaita],MATCH(1,('[1]3.4'!$AM13=[1]!Sanaudos[Kodas])*('[1]3.4'!GW$7='[1]2.SAN'!$M$4:$M$73),0)),"")</f>
        <v/>
      </c>
      <c r="GX13" s="244" t="str">
        <f t="array" ref="GX13">IFERROR(INDEX([1]!Sanaudos[Saskaita],MATCH(1,('[1]3.4'!$AM13=[1]!Sanaudos[Kodas])*('[1]3.4'!GX$7='[1]2.SAN'!$M$4:$M$73),0)),"")</f>
        <v/>
      </c>
      <c r="GY13" s="244" t="str">
        <f t="array" ref="GY13">IFERROR(INDEX([1]!Sanaudos[Saskaita],MATCH(1,('[1]3.4'!$AM13=[1]!Sanaudos[Kodas])*('[1]3.4'!GY$7='[1]2.SAN'!$M$4:$M$73),0)),"")</f>
        <v/>
      </c>
      <c r="GZ13" s="244" t="str">
        <f t="array" ref="GZ13">IFERROR(INDEX([1]!Sanaudos[Saskaita],MATCH(1,('[1]3.4'!$AM13=[1]!Sanaudos[Kodas])*('[1]3.4'!GZ$7='[1]2.SAN'!$M$4:$M$73),0)),"")</f>
        <v/>
      </c>
      <c r="HA13" s="244" t="str">
        <f t="array" ref="HA13">IFERROR(INDEX([1]!Sanaudos[Saskaita],MATCH(1,('[1]3.4'!$AM13=[1]!Sanaudos[Kodas])*('[1]3.4'!HA$7='[1]2.SAN'!$M$4:$M$73),0)),"")</f>
        <v/>
      </c>
      <c r="HB13" s="244" t="str">
        <f t="array" ref="HB13">IFERROR(INDEX([1]!Sanaudos[Saskaita],MATCH(1,('[1]3.4'!$AM13=[1]!Sanaudos[Kodas])*('[1]3.4'!HB$7='[1]2.SAN'!$M$4:$M$73),0)),"")</f>
        <v/>
      </c>
      <c r="HC13" s="244" t="str">
        <f t="array" ref="HC13">IFERROR(INDEX([1]!Sanaudos[Saskaita],MATCH(1,('[1]3.4'!$AM13=[1]!Sanaudos[Kodas])*('[1]3.4'!HC$7='[1]2.SAN'!$M$4:$M$73),0)),"")</f>
        <v/>
      </c>
      <c r="HD13" s="244" t="str">
        <f t="array" ref="HD13">IFERROR(INDEX([1]!Sanaudos[Saskaita],MATCH(1,('[1]3.4'!$AM13=[1]!Sanaudos[Kodas])*('[1]3.4'!HD$7='[1]2.SAN'!$M$4:$M$73),0)),"")</f>
        <v/>
      </c>
      <c r="HE13" s="244" t="str">
        <f t="array" ref="HE13">IFERROR(INDEX([1]!Sanaudos[Saskaita],MATCH(1,('[1]3.4'!$AM13=[1]!Sanaudos[Kodas])*('[1]3.4'!HE$7='[1]2.SAN'!$M$4:$M$73),0)),"")</f>
        <v/>
      </c>
      <c r="HF13" s="244" t="str">
        <f t="array" ref="HF13">IFERROR(INDEX([1]!Sanaudos[Saskaita],MATCH(1,('[1]3.4'!$AM13=[1]!Sanaudos[Kodas])*('[1]3.4'!HF$7='[1]2.SAN'!$M$4:$M$73),0)),"")</f>
        <v/>
      </c>
      <c r="HG13" s="244" t="str">
        <f t="array" ref="HG13">IFERROR(INDEX([1]!Sanaudos[Saskaita],MATCH(1,('[1]3.4'!$AM13=[1]!Sanaudos[Kodas])*('[1]3.4'!HG$7='[1]2.SAN'!$M$4:$M$73),0)),"")</f>
        <v/>
      </c>
      <c r="HH13" s="244" t="str">
        <f t="array" ref="HH13">IFERROR(INDEX([1]!Sanaudos[Saskaita],MATCH(1,('[1]3.4'!$AM13=[1]!Sanaudos[Kodas])*('[1]3.4'!HH$7='[1]2.SAN'!$M$4:$M$73),0)),"")</f>
        <v/>
      </c>
      <c r="HI13" s="244" t="str">
        <f t="array" ref="HI13">IFERROR(INDEX([1]!Sanaudos[Saskaita],MATCH(1,('[1]3.4'!$AM13=[1]!Sanaudos[Kodas])*('[1]3.4'!HI$7='[1]2.SAN'!$M$4:$M$73),0)),"")</f>
        <v/>
      </c>
      <c r="HJ13" s="244" t="str">
        <f t="array" ref="HJ13">IFERROR(INDEX([1]!Sanaudos[Saskaita],MATCH(1,('[1]3.4'!$AM13=[1]!Sanaudos[Kodas])*('[1]3.4'!HJ$7='[1]2.SAN'!$M$4:$M$73),0)),"")</f>
        <v/>
      </c>
      <c r="HK13" s="244" t="str">
        <f t="array" ref="HK13">IFERROR(INDEX([1]!Sanaudos[Saskaita],MATCH(1,('[1]3.4'!$AM13=[1]!Sanaudos[Kodas])*('[1]3.4'!HK$7='[1]2.SAN'!$M$4:$M$73),0)),"")</f>
        <v/>
      </c>
      <c r="HL13" s="244" t="str">
        <f t="array" ref="HL13">IFERROR(INDEX([1]!Sanaudos[Saskaita],MATCH(1,('[1]3.4'!$AM13=[1]!Sanaudos[Kodas])*('[1]3.4'!HL$7='[1]2.SAN'!$M$4:$M$73),0)),"")</f>
        <v/>
      </c>
      <c r="HM13" s="244" t="str">
        <f t="array" ref="HM13">IFERROR(INDEX([1]!Sanaudos[Saskaita],MATCH(1,('[1]3.4'!$AM13=[1]!Sanaudos[Kodas])*('[1]3.4'!HM$7='[1]2.SAN'!$M$4:$M$73),0)),"")</f>
        <v/>
      </c>
      <c r="HN13" s="244" t="str">
        <f t="array" ref="HN13">IFERROR(INDEX([1]!Sanaudos[Saskaita],MATCH(1,('[1]3.4'!$AM13=[1]!Sanaudos[Kodas])*('[1]3.4'!HN$7='[1]2.SAN'!$M$4:$M$73),0)),"")</f>
        <v/>
      </c>
      <c r="HO13" s="244" t="str">
        <f t="array" ref="HO13">IFERROR(INDEX([1]!Sanaudos[Saskaita],MATCH(1,('[1]3.4'!$AM13=[1]!Sanaudos[Kodas])*('[1]3.4'!HO$7='[1]2.SAN'!$M$4:$M$73),0)),"")</f>
        <v/>
      </c>
      <c r="HP13" s="244" t="str">
        <f t="array" ref="HP13">IFERROR(INDEX([1]!Sanaudos[Saskaita],MATCH(1,('[1]3.4'!$AM13=[1]!Sanaudos[Kodas])*('[1]3.4'!HP$7='[1]2.SAN'!$M$4:$M$73),0)),"")</f>
        <v/>
      </c>
      <c r="HQ13" s="244" t="str">
        <f t="array" ref="HQ13">IFERROR(INDEX([1]!Sanaudos[Saskaita],MATCH(1,('[1]3.4'!$AM13=[1]!Sanaudos[Kodas])*('[1]3.4'!HQ$7='[1]2.SAN'!$M$4:$M$73),0)),"")</f>
        <v/>
      </c>
      <c r="HR13" s="244" t="str">
        <f t="array" ref="HR13">IFERROR(INDEX([1]!Sanaudos[Saskaita],MATCH(1,('[1]3.4'!$AM13=[1]!Sanaudos[Kodas])*('[1]3.4'!HR$7='[1]2.SAN'!$M$4:$M$73),0)),"")</f>
        <v/>
      </c>
      <c r="HS13" s="244" t="str">
        <f t="array" ref="HS13">IFERROR(INDEX([1]!Sanaudos[Saskaita],MATCH(1,('[1]3.4'!$AM13=[1]!Sanaudos[Kodas])*('[1]3.4'!HS$7='[1]2.SAN'!$M$4:$M$73),0)),"")</f>
        <v/>
      </c>
      <c r="HT13" s="244" t="str">
        <f t="array" ref="HT13">IFERROR(INDEX([1]!Sanaudos[Saskaita],MATCH(1,('[1]3.4'!$AM13=[1]!Sanaudos[Kodas])*('[1]3.4'!HT$7='[1]2.SAN'!$M$4:$M$73),0)),"")</f>
        <v/>
      </c>
      <c r="HU13" s="244" t="str">
        <f t="array" ref="HU13">IFERROR(INDEX([1]!Sanaudos[Saskaita],MATCH(1,('[1]3.4'!$AM13=[1]!Sanaudos[Kodas])*('[1]3.4'!HU$7='[1]2.SAN'!$M$4:$M$73),0)),"")</f>
        <v/>
      </c>
      <c r="HV13" s="244" t="str">
        <f t="array" ref="HV13">IFERROR(INDEX([1]!Sanaudos[Saskaita],MATCH(1,('[1]3.4'!$AM13=[1]!Sanaudos[Kodas])*('[1]3.4'!HV$7='[1]2.SAN'!$M$4:$M$73),0)),"")</f>
        <v/>
      </c>
      <c r="HW13" s="244" t="str">
        <f t="array" ref="HW13">IFERROR(INDEX([1]!Sanaudos[Saskaita],MATCH(1,('[1]3.4'!$AM13=[1]!Sanaudos[Kodas])*('[1]3.4'!HW$7='[1]2.SAN'!$M$4:$M$73),0)),"")</f>
        <v/>
      </c>
      <c r="HX13" s="244" t="str">
        <f t="array" ref="HX13">IFERROR(INDEX([1]!Sanaudos[Saskaita],MATCH(1,('[1]3.4'!$AM13=[1]!Sanaudos[Kodas])*('[1]3.4'!HX$7='[1]2.SAN'!$M$4:$M$73),0)),"")</f>
        <v/>
      </c>
      <c r="HY13" s="244" t="str">
        <f t="array" ref="HY13">IFERROR(INDEX([1]!Sanaudos[Saskaita],MATCH(1,('[1]3.4'!$AM13=[1]!Sanaudos[Kodas])*('[1]3.4'!HY$7='[1]2.SAN'!$M$4:$M$73),0)),"")</f>
        <v/>
      </c>
      <c r="HZ13" s="244" t="str">
        <f t="array" ref="HZ13">IFERROR(INDEX([1]!Sanaudos[Saskaita],MATCH(1,('[1]3.4'!$AM13=[1]!Sanaudos[Kodas])*('[1]3.4'!HZ$7='[1]2.SAN'!$M$4:$M$73),0)),"")</f>
        <v/>
      </c>
      <c r="IA13" s="244" t="str">
        <f t="array" ref="IA13">IFERROR(INDEX([1]!Sanaudos[Saskaita],MATCH(1,('[1]3.4'!$AM13=[1]!Sanaudos[Kodas])*('[1]3.4'!IA$7='[1]2.SAN'!$M$4:$M$73),0)),"")</f>
        <v/>
      </c>
      <c r="IB13" s="244" t="str">
        <f t="array" ref="IB13">IFERROR(INDEX([1]!Sanaudos[Saskaita],MATCH(1,('[1]3.4'!$AM13=[1]!Sanaudos[Kodas])*('[1]3.4'!IB$7='[1]2.SAN'!$M$4:$M$73),0)),"")</f>
        <v/>
      </c>
      <c r="IC13" s="244" t="str">
        <f t="array" ref="IC13">IFERROR(INDEX([1]!Sanaudos[Saskaita],MATCH(1,('[1]3.4'!$AM13=[1]!Sanaudos[Kodas])*('[1]3.4'!IC$7='[1]2.SAN'!$M$4:$M$73),0)),"")</f>
        <v/>
      </c>
      <c r="ID13" s="244" t="str">
        <f t="array" ref="ID13">IFERROR(INDEX([1]!Sanaudos[Saskaita],MATCH(1,('[1]3.4'!$AM13=[1]!Sanaudos[Kodas])*('[1]3.4'!ID$7='[1]2.SAN'!$M$4:$M$73),0)),"")</f>
        <v/>
      </c>
      <c r="IE13" s="244" t="str">
        <f t="array" ref="IE13">IFERROR(INDEX([1]!Sanaudos[Saskaita],MATCH(1,('[1]3.4'!$AM13=[1]!Sanaudos[Kodas])*('[1]3.4'!IE$7='[1]2.SAN'!$M$4:$M$73),0)),"")</f>
        <v/>
      </c>
      <c r="IF13" s="244" t="str">
        <f t="array" ref="IF13">IFERROR(INDEX([1]!Sanaudos[Saskaita],MATCH(1,('[1]3.4'!$AM13=[1]!Sanaudos[Kodas])*('[1]3.4'!IF$7='[1]2.SAN'!$M$4:$M$73),0)),"")</f>
        <v/>
      </c>
      <c r="IG13" s="244" t="str">
        <f t="array" ref="IG13">IFERROR(INDEX([1]!Sanaudos[Saskaita],MATCH(1,('[1]3.4'!$AM13=[1]!Sanaudos[Kodas])*('[1]3.4'!IG$7='[1]2.SAN'!$M$4:$M$73),0)),"")</f>
        <v/>
      </c>
      <c r="IH13" s="244" t="str">
        <f t="array" ref="IH13">IFERROR(INDEX([1]!Sanaudos[Saskaita],MATCH(1,('[1]3.4'!$AM13=[1]!Sanaudos[Kodas])*('[1]3.4'!IH$7='[1]2.SAN'!$M$4:$M$73),0)),"")</f>
        <v/>
      </c>
      <c r="II13" s="244" t="str">
        <f t="array" ref="II13">IFERROR(INDEX([1]!Sanaudos[Saskaita],MATCH(1,('[1]3.4'!$AM13=[1]!Sanaudos[Kodas])*('[1]3.4'!II$7='[1]2.SAN'!$M$4:$M$73),0)),"")</f>
        <v/>
      </c>
      <c r="IJ13" s="244" t="str">
        <f t="array" ref="IJ13">IFERROR(INDEX([1]!Sanaudos[Saskaita],MATCH(1,('[1]3.4'!$AM13=[1]!Sanaudos[Kodas])*('[1]3.4'!IJ$7='[1]2.SAN'!$M$4:$M$73),0)),"")</f>
        <v/>
      </c>
      <c r="IK13" s="244" t="str">
        <f t="array" ref="IK13">IFERROR(INDEX([1]!Sanaudos[Saskaita],MATCH(1,('[1]3.4'!$AM13=[1]!Sanaudos[Kodas])*('[1]3.4'!IK$7='[1]2.SAN'!$M$4:$M$73),0)),"")</f>
        <v/>
      </c>
    </row>
    <row r="14" spans="2:253" ht="12.2" customHeight="1" x14ac:dyDescent="0.2">
      <c r="B14" s="552"/>
      <c r="C14" s="245" t="s">
        <v>818</v>
      </c>
      <c r="D14" s="251" t="s">
        <v>820</v>
      </c>
      <c r="E14" s="247" t="str">
        <f t="shared" si="2"/>
        <v xml:space="preserve">                                    </v>
      </c>
      <c r="F14" s="248" t="e">
        <f>+SUMIFS([1]!Sanaudos[Suma],[1]!Sanaudos[Kodas],AM14,[1]!Sanaudos[PASK],TRUE)</f>
        <v>#REF!</v>
      </c>
      <c r="G14" s="248" t="e">
        <f>-SUMIFS([1]!Sanaudos[Suma],[1]!Sanaudos[Kodas],$AM14,[1]!Sanaudos[Pagal DK RAS],700)</f>
        <v>#REF!</v>
      </c>
      <c r="H14" s="248" t="e">
        <f>+SUMIFS('[1]5.turtas'!$D$1:$AN$1,'[1]5.turtas'!$D$4:$AN$4,$AM14)</f>
        <v>#VALUE!</v>
      </c>
      <c r="I14" s="248" t="e">
        <f>-SUMIFS([1]!Sanaudos[Suma],[1]!Sanaudos[Kodas],$AM14,[1]!Sanaudos[Pagal DK RAS],901)-SUMIFS([1]!Sanaudos[Suma],[1]!Sanaudos[Kodas],$AM14,[1]!Sanaudos[Pagal DK RAS],902)-SUMIFS([1]!Sanaudos[Suma],[1]!Sanaudos[Kodas],$AM14,[1]!Sanaudos[Pagal DK RAS],905)</f>
        <v>#REF!</v>
      </c>
      <c r="J14" s="248" t="e">
        <f>+SUMIFS([1]!DU[DU],[1]!DU[Kodas],$AM14)+SUMIFS([1]!DU[Sodra],[1]!DU[Kodas],$AM14)+SUMIFS([1]!DU[Išeitinės išmokos, kompensacijos],[1]!DU[Kodas],$AM14)</f>
        <v>#REF!</v>
      </c>
      <c r="K14" s="248" t="e">
        <f>+SUMIFS([1]!Sanaudos_kor[Suma],[1]!Sanaudos_kor[Kodas],$AM14,[1]!Sanaudos_kor[PASK],TRUE,[1]!Sanaudos_kor[KOR_nr],K$1)</f>
        <v>#REF!</v>
      </c>
      <c r="L14" s="248" t="e">
        <f>+SUMIFS([1]!Sanaudos_kor[Suma],[1]!Sanaudos_kor[Kodas],$AM14,[1]!Sanaudos_kor[PASK],TRUE,[1]!Sanaudos_kor[KOR_nr],L$1)</f>
        <v>#REF!</v>
      </c>
      <c r="M14" s="248" t="e">
        <f>+SUMIFS([1]!Sanaudos_kor[Suma],[1]!Sanaudos_kor[Kodas],$AM14,[1]!Sanaudos_kor[PASK],TRUE,[1]!Sanaudos_kor[KOR_nr],M$1)</f>
        <v>#REF!</v>
      </c>
      <c r="N14" s="248" t="e">
        <f>+SUMIFS([1]!Sanaudos_kor[Suma],[1]!Sanaudos_kor[Kodas],$AM14,[1]!Sanaudos_kor[PASK],TRUE,[1]!Sanaudos_kor[KOR_nr],N$1)</f>
        <v>#REF!</v>
      </c>
      <c r="O14" s="248" t="e">
        <f>+SUMIFS([1]!Sanaudos_kor[Suma],[1]!Sanaudos_kor[Kodas],$AM14,[1]!Sanaudos_kor[PASK],TRUE,[1]!Sanaudos_kor[KOR_nr],O$1)</f>
        <v>#REF!</v>
      </c>
      <c r="P14" s="248" t="e">
        <f>+SUMIFS([1]!Sanaudos_kor[Suma],[1]!Sanaudos_kor[Kodas],$AM14,[1]!Sanaudos_kor[PASK],TRUE,[1]!Sanaudos_kor[KOR_nr],P$1)</f>
        <v>#REF!</v>
      </c>
      <c r="Q14" s="248" t="e">
        <f>+SUMIFS([1]!Sanaudos_kor[Suma],[1]!Sanaudos_kor[Kodas],$AM14,[1]!Sanaudos_kor[PASK],TRUE,[1]!Sanaudos_kor[KOR_nr],Q$1)</f>
        <v>#REF!</v>
      </c>
      <c r="R14" s="248" t="e">
        <f>+SUMIFS([1]!Sanaudos_kor[Suma],[1]!Sanaudos_kor[Kodas],$AM14,[1]!Sanaudos_kor[PASK],TRUE,[1]!Sanaudos_kor[KOR_nr],R$1)</f>
        <v>#REF!</v>
      </c>
      <c r="S14" s="248" t="e">
        <f>+SUMIFS([1]!Sanaudos_kor[Suma],[1]!Sanaudos_kor[Kodas],$AM14,[1]!Sanaudos_kor[PASK],TRUE,[1]!Sanaudos_kor[KOR_nr],S$1)</f>
        <v>#REF!</v>
      </c>
      <c r="T14" s="248" t="e">
        <f>+SUMIFS([1]!Sanaudos_kor[Suma],[1]!Sanaudos_kor[Kodas],$AM14,[1]!Sanaudos_kor[PASK],TRUE,[1]!Sanaudos_kor[KOR_nr],T$1)</f>
        <v>#REF!</v>
      </c>
      <c r="U14" s="248" t="e">
        <f>+SUMIFS([1]!Sanaudos_kor[Suma],[1]!Sanaudos_kor[Kodas],$AM14,[1]!Sanaudos_kor[PASK],TRUE,[1]!Sanaudos_kor[KOR_nr],U$1)</f>
        <v>#REF!</v>
      </c>
      <c r="V14" s="248" t="e">
        <f>+SUMIFS([1]!Sanaudos_kor[Suma],[1]!Sanaudos_kor[Kodas],$AM14,[1]!Sanaudos_kor[PASK],TRUE,[1]!Sanaudos_kor[KOR_nr],V$1)</f>
        <v>#REF!</v>
      </c>
      <c r="W14" s="248" t="e">
        <f>+SUMIFS([1]!Sanaudos_kor[Suma],[1]!Sanaudos_kor[Kodas],$AM14,[1]!Sanaudos_kor[PASK],TRUE,[1]!Sanaudos_kor[KOR_nr],W$1)</f>
        <v>#REF!</v>
      </c>
      <c r="X14" s="248" t="e">
        <f>+SUMIFS([1]!Sanaudos_kor[Suma],[1]!Sanaudos_kor[Kodas],$AM14,[1]!Sanaudos_kor[PASK],TRUE,[1]!Sanaudos_kor[KOR_nr],X$1)</f>
        <v>#REF!</v>
      </c>
      <c r="Y14" s="248" t="e">
        <f>+SUMIFS([1]!Sanaudos_kor[Suma],[1]!Sanaudos_kor[Kodas],$AM14,[1]!Sanaudos_kor[PASK],TRUE,[1]!Sanaudos_kor[KOR_nr],Y$1)</f>
        <v>#REF!</v>
      </c>
      <c r="Z14" s="248" t="e">
        <f>+SUMIFS([1]!Sanaudos_kor[Suma],[1]!Sanaudos_kor[Kodas],$AM14,[1]!Sanaudos_kor[PASK],TRUE,[1]!Sanaudos_kor[KOR_nr],Z$1)</f>
        <v>#REF!</v>
      </c>
      <c r="AA14" s="248" t="e">
        <f>+SUMIFS([1]!Sanaudos_kor[Suma],[1]!Sanaudos_kor[Kodas],$AM14,[1]!Sanaudos_kor[PASK],TRUE,[1]!Sanaudos_kor[KOR_nr],AA$1)</f>
        <v>#REF!</v>
      </c>
      <c r="AB14" s="248" t="e">
        <f>+SUMIFS([1]!Sanaudos_kor[Suma],[1]!Sanaudos_kor[Kodas],$AM14,[1]!Sanaudos_kor[PASK],TRUE,[1]!Sanaudos_kor[KOR_nr],AB$1)</f>
        <v>#REF!</v>
      </c>
      <c r="AC14" s="248" t="e">
        <f>+SUMIFS([1]!Sanaudos_kor[Suma],[1]!Sanaudos_kor[Kodas],$AM14,[1]!Sanaudos_kor[PASK],TRUE,[1]!Sanaudos_kor[KOR_nr],AC$1)</f>
        <v>#REF!</v>
      </c>
      <c r="AD14" s="248" t="e">
        <f>+SUMIFS([1]!Sanaudos_kor[Suma],[1]!Sanaudos_kor[Kodas],$AM14,[1]!Sanaudos_kor[PASK],TRUE,[1]!Sanaudos_kor[KOR_nr],AD$1)</f>
        <v>#REF!</v>
      </c>
      <c r="AE14" s="248" t="e">
        <f>+SUMIFS([1]!Sanaudos_kor[Suma],[1]!Sanaudos_kor[Kodas],$AM14,[1]!Sanaudos_kor[PASK],TRUE,[1]!Sanaudos_kor[KOR_nr],AE$1)</f>
        <v>#REF!</v>
      </c>
      <c r="AF14" s="248" t="e">
        <f>+SUMIFS([1]!Sanaudos_kor[Suma],[1]!Sanaudos_kor[Kodas],$AM14,[1]!Sanaudos_kor[PASK],TRUE,[1]!Sanaudos_kor[KOR_nr],AF$1)</f>
        <v>#REF!</v>
      </c>
      <c r="AG14" s="248" t="e">
        <f t="shared" si="0"/>
        <v>#REF!</v>
      </c>
      <c r="AH14" s="566"/>
      <c r="AJ14" s="211" t="s">
        <v>357</v>
      </c>
      <c r="AK14" s="124" t="str">
        <f>+'[1]2.SAN'!C181</f>
        <v>61004 sąskaitoje apskaitytų sąnaudų detalizavimas ir priskyrimo koregavimas. Detalus sąrašas pateikiamas A10 priede.</v>
      </c>
      <c r="AM14" s="249" t="str">
        <f>+'[1]1.vardai'!D68</f>
        <v>TS_2TER</v>
      </c>
      <c r="AN14" s="250" t="e">
        <f>+SUMIFS('[1]6'!$Y$161:$BL$161,'[1]6'!$Y$2:$BL$2,$AM14)</f>
        <v>#VALUE!</v>
      </c>
      <c r="AO14" s="250" t="e">
        <f t="shared" si="3"/>
        <v>#REF!</v>
      </c>
      <c r="AQ14" s="250" t="e">
        <f>+SUMIFS('[1]3.4'!$F$133:$F$202,'[1]3.4'!$D$133:$D$202,$AM14,'[1]3.4'!$E$133:$E$202,"")</f>
        <v>#VALUE!</v>
      </c>
      <c r="AR14" s="250" t="e">
        <f t="shared" si="1"/>
        <v>#VALUE!</v>
      </c>
      <c r="AT14" s="244" t="str">
        <f t="array" ref="AT14">IFERROR(INDEX([1]!Sanaudos[Saskaita],MATCH(1,('[1]3.4'!$AM14=[1]!Sanaudos[Kodas])*('[1]3.4'!AT$7='[1]2.SAN'!$M$4:$M$73),0)),"")</f>
        <v/>
      </c>
      <c r="AU14" s="244" t="str">
        <f t="array" ref="AU14">IFERROR(INDEX([1]!Sanaudos[Saskaita],MATCH(1,('[1]3.4'!$AM14=[1]!Sanaudos[Kodas])*('[1]3.4'!AU$7='[1]2.SAN'!$M$4:$M$73),0)),"")</f>
        <v/>
      </c>
      <c r="AV14" s="244" t="str">
        <f t="array" ref="AV14">IFERROR(INDEX([1]!Sanaudos[Saskaita],MATCH(1,('[1]3.4'!$AM14=[1]!Sanaudos[Kodas])*('[1]3.4'!AV$7='[1]2.SAN'!$M$4:$M$73),0)),"")</f>
        <v/>
      </c>
      <c r="AW14" s="244" t="str">
        <f t="array" ref="AW14">IFERROR(INDEX([1]!Sanaudos[Saskaita],MATCH(1,('[1]3.4'!$AM14=[1]!Sanaudos[Kodas])*('[1]3.4'!AW$7='[1]2.SAN'!$M$4:$M$73),0)),"")</f>
        <v/>
      </c>
      <c r="AX14" s="244" t="str">
        <f t="array" ref="AX14">IFERROR(INDEX([1]!Sanaudos[Saskaita],MATCH(1,('[1]3.4'!$AM14=[1]!Sanaudos[Kodas])*('[1]3.4'!AX$7='[1]2.SAN'!$M$4:$M$73),0)),"")</f>
        <v/>
      </c>
      <c r="AY14" s="244" t="str">
        <f t="array" ref="AY14">IFERROR(INDEX([1]!Sanaudos[Saskaita],MATCH(1,('[1]3.4'!$AM14=[1]!Sanaudos[Kodas])*('[1]3.4'!AY$7='[1]2.SAN'!$M$4:$M$73),0)),"")</f>
        <v/>
      </c>
      <c r="AZ14" s="244" t="str">
        <f t="array" ref="AZ14">IFERROR(INDEX([1]!Sanaudos[Saskaita],MATCH(1,('[1]3.4'!$AM14=[1]!Sanaudos[Kodas])*('[1]3.4'!AZ$7='[1]2.SAN'!$M$4:$M$73),0)),"")</f>
        <v/>
      </c>
      <c r="BA14" s="244" t="str">
        <f t="array" ref="BA14">IFERROR(INDEX([1]!Sanaudos[Saskaita],MATCH(1,('[1]3.4'!$AM14=[1]!Sanaudos[Kodas])*('[1]3.4'!BA$7='[1]2.SAN'!$M$4:$M$73),0)),"")</f>
        <v/>
      </c>
      <c r="BB14" s="244" t="str">
        <f t="array" ref="BB14">IFERROR(INDEX([1]!Sanaudos[Saskaita],MATCH(1,('[1]3.4'!$AM14=[1]!Sanaudos[Kodas])*('[1]3.4'!BB$7='[1]2.SAN'!$M$4:$M$73),0)),"")</f>
        <v/>
      </c>
      <c r="BC14" s="244" t="str">
        <f t="array" ref="BC14">IFERROR(INDEX([1]!Sanaudos[Saskaita],MATCH(1,('[1]3.4'!$AM14=[1]!Sanaudos[Kodas])*('[1]3.4'!BC$7='[1]2.SAN'!$M$4:$M$73),0)),"")</f>
        <v/>
      </c>
      <c r="BD14" s="244" t="str">
        <f t="array" ref="BD14">IFERROR(INDEX([1]!Sanaudos[Saskaita],MATCH(1,('[1]3.4'!$AM14=[1]!Sanaudos[Kodas])*('[1]3.4'!BD$7='[1]2.SAN'!$M$4:$M$73),0)),"")</f>
        <v/>
      </c>
      <c r="BE14" s="244" t="str">
        <f t="array" ref="BE14">IFERROR(INDEX([1]!Sanaudos[Saskaita],MATCH(1,('[1]3.4'!$AM14=[1]!Sanaudos[Kodas])*('[1]3.4'!BE$7='[1]2.SAN'!$M$4:$M$73),0)),"")</f>
        <v/>
      </c>
      <c r="BF14" s="244" t="str">
        <f t="array" ref="BF14">IFERROR(INDEX([1]!Sanaudos[Saskaita],MATCH(1,('[1]3.4'!$AM14=[1]!Sanaudos[Kodas])*('[1]3.4'!BF$7='[1]2.SAN'!$M$4:$M$73),0)),"")</f>
        <v/>
      </c>
      <c r="BG14" s="244" t="str">
        <f t="array" ref="BG14">IFERROR(INDEX([1]!Sanaudos[Saskaita],MATCH(1,('[1]3.4'!$AM14=[1]!Sanaudos[Kodas])*('[1]3.4'!BG$7='[1]2.SAN'!$M$4:$M$73),0)),"")</f>
        <v/>
      </c>
      <c r="BH14" s="244" t="str">
        <f t="array" ref="BH14">IFERROR(INDEX([1]!Sanaudos[Saskaita],MATCH(1,('[1]3.4'!$AM14=[1]!Sanaudos[Kodas])*('[1]3.4'!BH$7='[1]2.SAN'!$M$4:$M$73),0)),"")</f>
        <v/>
      </c>
      <c r="BI14" s="244" t="str">
        <f t="array" ref="BI14">IFERROR(INDEX([1]!Sanaudos[Saskaita],MATCH(1,('[1]3.4'!$AM14=[1]!Sanaudos[Kodas])*('[1]3.4'!BI$7='[1]2.SAN'!$M$4:$M$73),0)),"")</f>
        <v/>
      </c>
      <c r="BJ14" s="244" t="str">
        <f t="array" ref="BJ14">IFERROR(INDEX([1]!Sanaudos[Saskaita],MATCH(1,('[1]3.4'!$AM14=[1]!Sanaudos[Kodas])*('[1]3.4'!BJ$7='[1]2.SAN'!$M$4:$M$73),0)),"")</f>
        <v/>
      </c>
      <c r="BK14" s="244" t="str">
        <f t="array" ref="BK14">IFERROR(INDEX([1]!Sanaudos[Saskaita],MATCH(1,('[1]3.4'!$AM14=[1]!Sanaudos[Kodas])*('[1]3.4'!BK$7='[1]2.SAN'!$M$4:$M$73),0)),"")</f>
        <v/>
      </c>
      <c r="BL14" s="244" t="str">
        <f t="array" ref="BL14">IFERROR(INDEX([1]!Sanaudos[Saskaita],MATCH(1,('[1]3.4'!$AM14=[1]!Sanaudos[Kodas])*('[1]3.4'!BL$7='[1]2.SAN'!$M$4:$M$73),0)),"")</f>
        <v/>
      </c>
      <c r="BM14" s="244" t="str">
        <f t="array" ref="BM14">IFERROR(INDEX([1]!Sanaudos[Saskaita],MATCH(1,('[1]3.4'!$AM14=[1]!Sanaudos[Kodas])*('[1]3.4'!BM$7='[1]2.SAN'!$M$4:$M$73),0)),"")</f>
        <v/>
      </c>
      <c r="BN14" s="244" t="str">
        <f t="array" ref="BN14">IFERROR(INDEX([1]!Sanaudos[Saskaita],MATCH(1,('[1]3.4'!$AM14=[1]!Sanaudos[Kodas])*('[1]3.4'!BN$7='[1]2.SAN'!$M$4:$M$73),0)),"")</f>
        <v/>
      </c>
      <c r="BO14" s="244" t="str">
        <f t="array" ref="BO14">IFERROR(INDEX([1]!Sanaudos[Saskaita],MATCH(1,('[1]3.4'!$AM14=[1]!Sanaudos[Kodas])*('[1]3.4'!BO$7='[1]2.SAN'!$M$4:$M$73),0)),"")</f>
        <v/>
      </c>
      <c r="BP14" s="244" t="str">
        <f t="array" ref="BP14">IFERROR(INDEX([1]!Sanaudos[Saskaita],MATCH(1,('[1]3.4'!$AM14=[1]!Sanaudos[Kodas])*('[1]3.4'!BP$7='[1]2.SAN'!$M$4:$M$73),0)),"")</f>
        <v/>
      </c>
      <c r="BQ14" s="244" t="str">
        <f t="array" ref="BQ14">IFERROR(INDEX([1]!Sanaudos[Saskaita],MATCH(1,('[1]3.4'!$AM14=[1]!Sanaudos[Kodas])*('[1]3.4'!BQ$7='[1]2.SAN'!$M$4:$M$73),0)),"")</f>
        <v/>
      </c>
      <c r="BR14" s="244" t="str">
        <f t="array" ref="BR14">IFERROR(INDEX([1]!Sanaudos[Saskaita],MATCH(1,('[1]3.4'!$AM14=[1]!Sanaudos[Kodas])*('[1]3.4'!BR$7='[1]2.SAN'!$M$4:$M$73),0)),"")</f>
        <v/>
      </c>
      <c r="BS14" s="244" t="str">
        <f t="array" ref="BS14">IFERROR(INDEX([1]!Sanaudos[Saskaita],MATCH(1,('[1]3.4'!$AM14=[1]!Sanaudos[Kodas])*('[1]3.4'!BS$7='[1]2.SAN'!$M$4:$M$73),0)),"")</f>
        <v/>
      </c>
      <c r="BT14" s="244" t="str">
        <f t="array" ref="BT14">IFERROR(INDEX([1]!Sanaudos[Saskaita],MATCH(1,('[1]3.4'!$AM14=[1]!Sanaudos[Kodas])*('[1]3.4'!BT$7='[1]2.SAN'!$M$4:$M$73),0)),"")</f>
        <v/>
      </c>
      <c r="BU14" s="244" t="str">
        <f t="array" ref="BU14">IFERROR(INDEX([1]!Sanaudos[Saskaita],MATCH(1,('[1]3.4'!$AM14=[1]!Sanaudos[Kodas])*('[1]3.4'!BU$7='[1]2.SAN'!$M$4:$M$73),0)),"")</f>
        <v/>
      </c>
      <c r="BV14" s="244" t="str">
        <f t="array" ref="BV14">IFERROR(INDEX([1]!Sanaudos[Saskaita],MATCH(1,('[1]3.4'!$AM14=[1]!Sanaudos[Kodas])*('[1]3.4'!BV$7='[1]2.SAN'!$M$4:$M$73),0)),"")</f>
        <v/>
      </c>
      <c r="BW14" s="244" t="str">
        <f t="array" ref="BW14">IFERROR(INDEX([1]!Sanaudos[Saskaita],MATCH(1,('[1]3.4'!$AM14=[1]!Sanaudos[Kodas])*('[1]3.4'!BW$7='[1]2.SAN'!$M$4:$M$73),0)),"")</f>
        <v/>
      </c>
      <c r="BX14" s="244" t="str">
        <f t="array" ref="BX14">IFERROR(INDEX([1]!Sanaudos[Saskaita],MATCH(1,('[1]3.4'!$AM14=[1]!Sanaudos[Kodas])*('[1]3.4'!BX$7='[1]2.SAN'!$M$4:$M$73),0)),"")</f>
        <v/>
      </c>
      <c r="BY14" s="244" t="str">
        <f t="array" ref="BY14">IFERROR(INDEX([1]!Sanaudos[Saskaita],MATCH(1,('[1]3.4'!$AM14=[1]!Sanaudos[Kodas])*('[1]3.4'!BY$7='[1]2.SAN'!$M$4:$M$73),0)),"")</f>
        <v/>
      </c>
      <c r="BZ14" s="244" t="str">
        <f t="array" ref="BZ14">IFERROR(INDEX([1]!Sanaudos[Saskaita],MATCH(1,('[1]3.4'!$AM14=[1]!Sanaudos[Kodas])*('[1]3.4'!BZ$7='[1]2.SAN'!$M$4:$M$73),0)),"")</f>
        <v/>
      </c>
      <c r="CA14" s="244" t="str">
        <f t="array" ref="CA14">IFERROR(INDEX([1]!Sanaudos[Saskaita],MATCH(1,('[1]3.4'!$AM14=[1]!Sanaudos[Kodas])*('[1]3.4'!CA$7='[1]2.SAN'!$M$4:$M$73),0)),"")</f>
        <v/>
      </c>
      <c r="CB14" s="244" t="str">
        <f t="array" ref="CB14">IFERROR(INDEX([1]!Sanaudos[Saskaita],MATCH(1,('[1]3.4'!$AM14=[1]!Sanaudos[Kodas])*('[1]3.4'!CB$7='[1]2.SAN'!$M$4:$M$73),0)),"")</f>
        <v/>
      </c>
      <c r="CC14" s="244" t="str">
        <f t="array" ref="CC14">IFERROR(INDEX([1]!Sanaudos[Saskaita],MATCH(1,('[1]3.4'!$AM14=[1]!Sanaudos[Kodas])*('[1]3.4'!CC$7='[1]2.SAN'!$M$4:$M$73),0)),"")</f>
        <v/>
      </c>
      <c r="CD14" s="244" t="str">
        <f t="array" ref="CD14">IFERROR(INDEX([1]!Sanaudos[Saskaita],MATCH(1,('[1]3.4'!$AM14=[1]!Sanaudos[Kodas])*('[1]3.4'!CD$7='[1]2.SAN'!$M$4:$M$73),0)),"")</f>
        <v/>
      </c>
      <c r="CE14" s="244" t="str">
        <f t="array" ref="CE14">IFERROR(INDEX([1]!Sanaudos[Saskaita],MATCH(1,('[1]3.4'!$AM14=[1]!Sanaudos[Kodas])*('[1]3.4'!CE$7='[1]2.SAN'!$M$4:$M$73),0)),"")</f>
        <v/>
      </c>
      <c r="CF14" s="244" t="str">
        <f t="array" ref="CF14">IFERROR(INDEX([1]!Sanaudos[Saskaita],MATCH(1,('[1]3.4'!$AM14=[1]!Sanaudos[Kodas])*('[1]3.4'!CF$7='[1]2.SAN'!$M$4:$M$73),0)),"")</f>
        <v/>
      </c>
      <c r="CG14" s="244" t="str">
        <f t="array" ref="CG14">IFERROR(INDEX([1]!Sanaudos[Saskaita],MATCH(1,('[1]3.4'!$AM14=[1]!Sanaudos[Kodas])*('[1]3.4'!CG$7='[1]2.SAN'!$M$4:$M$73),0)),"")</f>
        <v/>
      </c>
      <c r="CH14" s="244" t="str">
        <f t="array" ref="CH14">IFERROR(INDEX([1]!Sanaudos[Saskaita],MATCH(1,('[1]3.4'!$AM14=[1]!Sanaudos[Kodas])*('[1]3.4'!CH$7='[1]2.SAN'!$M$4:$M$73),0)),"")</f>
        <v/>
      </c>
      <c r="CI14" s="244" t="str">
        <f t="array" ref="CI14">IFERROR(INDEX([1]!Sanaudos[Saskaita],MATCH(1,('[1]3.4'!$AM14=[1]!Sanaudos[Kodas])*('[1]3.4'!CI$7='[1]2.SAN'!$M$4:$M$73),0)),"")</f>
        <v/>
      </c>
      <c r="CJ14" s="244" t="str">
        <f t="array" ref="CJ14">IFERROR(INDEX([1]!Sanaudos[Saskaita],MATCH(1,('[1]3.4'!$AM14=[1]!Sanaudos[Kodas])*('[1]3.4'!CJ$7='[1]2.SAN'!$M$4:$M$73),0)),"")</f>
        <v/>
      </c>
      <c r="CK14" s="244" t="str">
        <f t="array" ref="CK14">IFERROR(INDEX([1]!Sanaudos[Saskaita],MATCH(1,('[1]3.4'!$AM14=[1]!Sanaudos[Kodas])*('[1]3.4'!CK$7='[1]2.SAN'!$M$4:$M$73),0)),"")</f>
        <v/>
      </c>
      <c r="CL14" s="244" t="str">
        <f t="array" ref="CL14">IFERROR(INDEX([1]!Sanaudos[Saskaita],MATCH(1,('[1]3.4'!$AM14=[1]!Sanaudos[Kodas])*('[1]3.4'!CL$7='[1]2.SAN'!$M$4:$M$73),0)),"")</f>
        <v/>
      </c>
      <c r="CM14" s="244" t="str">
        <f t="array" ref="CM14">IFERROR(INDEX([1]!Sanaudos[Saskaita],MATCH(1,('[1]3.4'!$AM14=[1]!Sanaudos[Kodas])*('[1]3.4'!CM$7='[1]2.SAN'!$M$4:$M$73),0)),"")</f>
        <v/>
      </c>
      <c r="CN14" s="244" t="str">
        <f t="array" ref="CN14">IFERROR(INDEX([1]!Sanaudos[Saskaita],MATCH(1,('[1]3.4'!$AM14=[1]!Sanaudos[Kodas])*('[1]3.4'!CN$7='[1]2.SAN'!$M$4:$M$73),0)),"")</f>
        <v/>
      </c>
      <c r="CO14" s="244" t="str">
        <f t="array" ref="CO14">IFERROR(INDEX([1]!Sanaudos[Saskaita],MATCH(1,('[1]3.4'!$AM14=[1]!Sanaudos[Kodas])*('[1]3.4'!CO$7='[1]2.SAN'!$M$4:$M$73),0)),"")</f>
        <v/>
      </c>
      <c r="CP14" s="244" t="str">
        <f t="array" ref="CP14">IFERROR(INDEX([1]!Sanaudos[Saskaita],MATCH(1,('[1]3.4'!$AM14=[1]!Sanaudos[Kodas])*('[1]3.4'!CP$7='[1]2.SAN'!$M$4:$M$73),0)),"")</f>
        <v/>
      </c>
      <c r="CQ14" s="244" t="str">
        <f t="array" ref="CQ14">IFERROR(INDEX([1]!Sanaudos[Saskaita],MATCH(1,('[1]3.4'!$AM14=[1]!Sanaudos[Kodas])*('[1]3.4'!CQ$7='[1]2.SAN'!$M$4:$M$73),0)),"")</f>
        <v/>
      </c>
      <c r="CR14" s="244" t="str">
        <f t="array" ref="CR14">IFERROR(INDEX([1]!Sanaudos[Saskaita],MATCH(1,('[1]3.4'!$AM14=[1]!Sanaudos[Kodas])*('[1]3.4'!CR$7='[1]2.SAN'!$M$4:$M$73),0)),"")</f>
        <v/>
      </c>
      <c r="CS14" s="244" t="str">
        <f t="array" ref="CS14">IFERROR(INDEX([1]!Sanaudos[Saskaita],MATCH(1,('[1]3.4'!$AM14=[1]!Sanaudos[Kodas])*('[1]3.4'!CS$7='[1]2.SAN'!$M$4:$M$73),0)),"")</f>
        <v/>
      </c>
      <c r="CT14" s="244" t="str">
        <f t="array" ref="CT14">IFERROR(INDEX([1]!Sanaudos[Saskaita],MATCH(1,('[1]3.4'!$AM14=[1]!Sanaudos[Kodas])*('[1]3.4'!CT$7='[1]2.SAN'!$M$4:$M$73),0)),"")</f>
        <v/>
      </c>
      <c r="CU14" s="244" t="str">
        <f t="array" ref="CU14">IFERROR(INDEX([1]!Sanaudos[Saskaita],MATCH(1,('[1]3.4'!$AM14=[1]!Sanaudos[Kodas])*('[1]3.4'!CU$7='[1]2.SAN'!$M$4:$M$73),0)),"")</f>
        <v/>
      </c>
      <c r="CV14" s="244" t="str">
        <f t="array" ref="CV14">IFERROR(INDEX([1]!Sanaudos[Saskaita],MATCH(1,('[1]3.4'!$AM14=[1]!Sanaudos[Kodas])*('[1]3.4'!CV$7='[1]2.SAN'!$M$4:$M$73),0)),"")</f>
        <v/>
      </c>
      <c r="CW14" s="244" t="str">
        <f t="array" ref="CW14">IFERROR(INDEX([1]!Sanaudos[Saskaita],MATCH(1,('[1]3.4'!$AM14=[1]!Sanaudos[Kodas])*('[1]3.4'!CW$7='[1]2.SAN'!$M$4:$M$73),0)),"")</f>
        <v/>
      </c>
      <c r="CX14" s="244" t="str">
        <f t="array" ref="CX14">IFERROR(INDEX([1]!Sanaudos[Saskaita],MATCH(1,('[1]3.4'!$AM14=[1]!Sanaudos[Kodas])*('[1]3.4'!CX$7='[1]2.SAN'!$M$4:$M$73),0)),"")</f>
        <v/>
      </c>
      <c r="CY14" s="244" t="str">
        <f t="array" ref="CY14">IFERROR(INDEX([1]!Sanaudos[Saskaita],MATCH(1,('[1]3.4'!$AM14=[1]!Sanaudos[Kodas])*('[1]3.4'!CY$7='[1]2.SAN'!$M$4:$M$73),0)),"")</f>
        <v/>
      </c>
      <c r="CZ14" s="244" t="str">
        <f t="array" ref="CZ14">IFERROR(INDEX([1]!Sanaudos[Saskaita],MATCH(1,('[1]3.4'!$AM14=[1]!Sanaudos[Kodas])*('[1]3.4'!CZ$7='[1]2.SAN'!$M$4:$M$73),0)),"")</f>
        <v/>
      </c>
      <c r="DA14" s="244" t="str">
        <f t="array" ref="DA14">IFERROR(INDEX([1]!Sanaudos[Saskaita],MATCH(1,('[1]3.4'!$AM14=[1]!Sanaudos[Kodas])*('[1]3.4'!DA$7='[1]2.SAN'!$M$4:$M$73),0)),"")</f>
        <v/>
      </c>
      <c r="DB14" s="244" t="str">
        <f t="array" ref="DB14">IFERROR(INDEX([1]!Sanaudos[Saskaita],MATCH(1,('[1]3.4'!$AM14=[1]!Sanaudos[Kodas])*('[1]3.4'!DB$7='[1]2.SAN'!$M$4:$M$73),0)),"")</f>
        <v/>
      </c>
      <c r="DC14" s="244" t="str">
        <f t="array" ref="DC14">IFERROR(INDEX([1]!Sanaudos[Saskaita],MATCH(1,('[1]3.4'!$AM14=[1]!Sanaudos[Kodas])*('[1]3.4'!DC$7='[1]2.SAN'!$M$4:$M$73),0)),"")</f>
        <v/>
      </c>
      <c r="DD14" s="244" t="str">
        <f t="array" ref="DD14">IFERROR(INDEX([1]!Sanaudos[Saskaita],MATCH(1,('[1]3.4'!$AM14=[1]!Sanaudos[Kodas])*('[1]3.4'!DD$7='[1]2.SAN'!$M$4:$M$73),0)),"")</f>
        <v/>
      </c>
      <c r="DE14" s="244" t="str">
        <f t="array" ref="DE14">IFERROR(INDEX([1]!Sanaudos[Saskaita],MATCH(1,('[1]3.4'!$AM14=[1]!Sanaudos[Kodas])*('[1]3.4'!DE$7='[1]2.SAN'!$M$4:$M$73),0)),"")</f>
        <v/>
      </c>
      <c r="DF14" s="244" t="str">
        <f t="array" ref="DF14">IFERROR(INDEX([1]!Sanaudos[Saskaita],MATCH(1,('[1]3.4'!$AM14=[1]!Sanaudos[Kodas])*('[1]3.4'!DF$7='[1]2.SAN'!$M$4:$M$73),0)),"")</f>
        <v/>
      </c>
      <c r="DG14" s="244" t="str">
        <f t="array" ref="DG14">IFERROR(INDEX([1]!Sanaudos[Saskaita],MATCH(1,('[1]3.4'!$AM14=[1]!Sanaudos[Kodas])*('[1]3.4'!DG$7='[1]2.SAN'!$M$4:$M$73),0)),"")</f>
        <v/>
      </c>
      <c r="DH14" s="244" t="str">
        <f t="array" ref="DH14">IFERROR(INDEX([1]!Sanaudos[Saskaita],MATCH(1,('[1]3.4'!$AM14=[1]!Sanaudos[Kodas])*('[1]3.4'!DH$7='[1]2.SAN'!$M$4:$M$73),0)),"")</f>
        <v/>
      </c>
      <c r="DI14" s="244" t="str">
        <f t="array" ref="DI14">IFERROR(INDEX([1]!Sanaudos[Saskaita],MATCH(1,('[1]3.4'!$AM14=[1]!Sanaudos[Kodas])*('[1]3.4'!DI$7='[1]2.SAN'!$M$4:$M$73),0)),"")</f>
        <v/>
      </c>
      <c r="DJ14" s="244" t="str">
        <f t="array" ref="DJ14">IFERROR(INDEX([1]!Sanaudos[Saskaita],MATCH(1,('[1]3.4'!$AM14=[1]!Sanaudos[Kodas])*('[1]3.4'!DJ$7='[1]2.SAN'!$M$4:$M$73),0)),"")</f>
        <v/>
      </c>
      <c r="DK14" s="244" t="str">
        <f t="array" ref="DK14">IFERROR(INDEX([1]!Sanaudos[Saskaita],MATCH(1,('[1]3.4'!$AM14=[1]!Sanaudos[Kodas])*('[1]3.4'!DK$7='[1]2.SAN'!$M$4:$M$73),0)),"")</f>
        <v/>
      </c>
      <c r="DL14" s="244" t="str">
        <f t="array" ref="DL14">IFERROR(INDEX([1]!Sanaudos[Saskaita],MATCH(1,('[1]3.4'!$AM14=[1]!Sanaudos[Kodas])*('[1]3.4'!DL$7='[1]2.SAN'!$M$4:$M$73),0)),"")</f>
        <v/>
      </c>
      <c r="DM14" s="244" t="str">
        <f t="array" ref="DM14">IFERROR(INDEX([1]!Sanaudos[Saskaita],MATCH(1,('[1]3.4'!$AM14=[1]!Sanaudos[Kodas])*('[1]3.4'!DM$7='[1]2.SAN'!$M$4:$M$73),0)),"")</f>
        <v/>
      </c>
      <c r="DN14" s="244" t="str">
        <f t="array" ref="DN14">IFERROR(INDEX([1]!Sanaudos[Saskaita],MATCH(1,('[1]3.4'!$AM14=[1]!Sanaudos[Kodas])*('[1]3.4'!DN$7='[1]2.SAN'!$M$4:$M$73),0)),"")</f>
        <v/>
      </c>
      <c r="DO14" s="244" t="str">
        <f t="array" ref="DO14">IFERROR(INDEX([1]!Sanaudos[Saskaita],MATCH(1,('[1]3.4'!$AM14=[1]!Sanaudos[Kodas])*('[1]3.4'!DO$7='[1]2.SAN'!$M$4:$M$73),0)),"")</f>
        <v/>
      </c>
      <c r="DP14" s="244" t="str">
        <f t="array" ref="DP14">IFERROR(INDEX([1]!Sanaudos[Saskaita],MATCH(1,('[1]3.4'!$AM14=[1]!Sanaudos[Kodas])*('[1]3.4'!DP$7='[1]2.SAN'!$M$4:$M$73),0)),"")</f>
        <v/>
      </c>
      <c r="DQ14" s="244" t="str">
        <f t="array" ref="DQ14">IFERROR(INDEX([1]!Sanaudos[Saskaita],MATCH(1,('[1]3.4'!$AM14=[1]!Sanaudos[Kodas])*('[1]3.4'!DQ$7='[1]2.SAN'!$M$4:$M$73),0)),"")</f>
        <v/>
      </c>
      <c r="DR14" s="244" t="str">
        <f t="array" ref="DR14">IFERROR(INDEX([1]!Sanaudos[Saskaita],MATCH(1,('[1]3.4'!$AM14=[1]!Sanaudos[Kodas])*('[1]3.4'!DR$7='[1]2.SAN'!$M$4:$M$73),0)),"")</f>
        <v/>
      </c>
      <c r="DS14" s="244" t="str">
        <f t="array" ref="DS14">IFERROR(INDEX([1]!Sanaudos[Saskaita],MATCH(1,('[1]3.4'!$AM14=[1]!Sanaudos[Kodas])*('[1]3.4'!DS$7='[1]2.SAN'!$M$4:$M$73),0)),"")</f>
        <v/>
      </c>
      <c r="DT14" s="244" t="str">
        <f t="array" ref="DT14">IFERROR(INDEX([1]!Sanaudos[Saskaita],MATCH(1,('[1]3.4'!$AM14=[1]!Sanaudos[Kodas])*('[1]3.4'!DT$7='[1]2.SAN'!$M$4:$M$73),0)),"")</f>
        <v/>
      </c>
      <c r="DU14" s="244" t="str">
        <f t="array" ref="DU14">IFERROR(INDEX([1]!Sanaudos[Saskaita],MATCH(1,('[1]3.4'!$AM14=[1]!Sanaudos[Kodas])*('[1]3.4'!DU$7='[1]2.SAN'!$M$4:$M$73),0)),"")</f>
        <v/>
      </c>
      <c r="DV14" s="244" t="str">
        <f t="array" ref="DV14">IFERROR(INDEX([1]!Sanaudos[Saskaita],MATCH(1,('[1]3.4'!$AM14=[1]!Sanaudos[Kodas])*('[1]3.4'!DV$7='[1]2.SAN'!$M$4:$M$73),0)),"")</f>
        <v/>
      </c>
      <c r="DW14" s="244" t="str">
        <f t="array" ref="DW14">IFERROR(INDEX([1]!Sanaudos[Saskaita],MATCH(1,('[1]3.4'!$AM14=[1]!Sanaudos[Kodas])*('[1]3.4'!DW$7='[1]2.SAN'!$M$4:$M$73),0)),"")</f>
        <v/>
      </c>
      <c r="DX14" s="244" t="str">
        <f t="array" ref="DX14">IFERROR(INDEX([1]!Sanaudos[Saskaita],MATCH(1,('[1]3.4'!$AM14=[1]!Sanaudos[Kodas])*('[1]3.4'!DX$7='[1]2.SAN'!$M$4:$M$73),0)),"")</f>
        <v/>
      </c>
      <c r="DY14" s="244" t="str">
        <f t="array" ref="DY14">IFERROR(INDEX([1]!Sanaudos[Saskaita],MATCH(1,('[1]3.4'!$AM14=[1]!Sanaudos[Kodas])*('[1]3.4'!DY$7='[1]2.SAN'!$M$4:$M$73),0)),"")</f>
        <v/>
      </c>
      <c r="DZ14" s="244" t="str">
        <f t="array" ref="DZ14">IFERROR(INDEX([1]!Sanaudos[Saskaita],MATCH(1,('[1]3.4'!$AM14=[1]!Sanaudos[Kodas])*('[1]3.4'!DZ$7='[1]2.SAN'!$M$4:$M$73),0)),"")</f>
        <v/>
      </c>
      <c r="EA14" s="244" t="str">
        <f t="array" ref="EA14">IFERROR(INDEX([1]!Sanaudos[Saskaita],MATCH(1,('[1]3.4'!$AM14=[1]!Sanaudos[Kodas])*('[1]3.4'!EA$7='[1]2.SAN'!$M$4:$M$73),0)),"")</f>
        <v/>
      </c>
      <c r="EB14" s="244" t="str">
        <f t="array" ref="EB14">IFERROR(INDEX([1]!Sanaudos[Saskaita],MATCH(1,('[1]3.4'!$AM14=[1]!Sanaudos[Kodas])*('[1]3.4'!EB$7='[1]2.SAN'!$M$4:$M$73),0)),"")</f>
        <v/>
      </c>
      <c r="EC14" s="244" t="str">
        <f t="array" ref="EC14">IFERROR(INDEX([1]!Sanaudos[Saskaita],MATCH(1,('[1]3.4'!$AM14=[1]!Sanaudos[Kodas])*('[1]3.4'!EC$7='[1]2.SAN'!$M$4:$M$73),0)),"")</f>
        <v/>
      </c>
      <c r="ED14" s="244" t="str">
        <f t="array" ref="ED14">IFERROR(INDEX([1]!Sanaudos[Saskaita],MATCH(1,('[1]3.4'!$AM14=[1]!Sanaudos[Kodas])*('[1]3.4'!ED$7='[1]2.SAN'!$M$4:$M$73),0)),"")</f>
        <v/>
      </c>
      <c r="EE14" s="244" t="str">
        <f t="array" ref="EE14">IFERROR(INDEX([1]!Sanaudos[Saskaita],MATCH(1,('[1]3.4'!$AM14=[1]!Sanaudos[Kodas])*('[1]3.4'!EE$7='[1]2.SAN'!$M$4:$M$73),0)),"")</f>
        <v/>
      </c>
      <c r="EF14" s="244" t="str">
        <f t="array" ref="EF14">IFERROR(INDEX([1]!Sanaudos[Saskaita],MATCH(1,('[1]3.4'!$AM14=[1]!Sanaudos[Kodas])*('[1]3.4'!EF$7='[1]2.SAN'!$M$4:$M$73),0)),"")</f>
        <v/>
      </c>
      <c r="EG14" s="244" t="str">
        <f t="array" ref="EG14">IFERROR(INDEX([1]!Sanaudos[Saskaita],MATCH(1,('[1]3.4'!$AM14=[1]!Sanaudos[Kodas])*('[1]3.4'!EG$7='[1]2.SAN'!$M$4:$M$73),0)),"")</f>
        <v/>
      </c>
      <c r="EH14" s="244" t="str">
        <f t="array" ref="EH14">IFERROR(INDEX([1]!Sanaudos[Saskaita],MATCH(1,('[1]3.4'!$AM14=[1]!Sanaudos[Kodas])*('[1]3.4'!EH$7='[1]2.SAN'!$M$4:$M$73),0)),"")</f>
        <v/>
      </c>
      <c r="EI14" s="244" t="str">
        <f t="array" ref="EI14">IFERROR(INDEX([1]!Sanaudos[Saskaita],MATCH(1,('[1]3.4'!$AM14=[1]!Sanaudos[Kodas])*('[1]3.4'!EI$7='[1]2.SAN'!$M$4:$M$73),0)),"")</f>
        <v/>
      </c>
      <c r="EJ14" s="244" t="str">
        <f t="array" ref="EJ14">IFERROR(INDEX([1]!Sanaudos[Saskaita],MATCH(1,('[1]3.4'!$AM14=[1]!Sanaudos[Kodas])*('[1]3.4'!EJ$7='[1]2.SAN'!$M$4:$M$73),0)),"")</f>
        <v/>
      </c>
      <c r="EK14" s="244" t="str">
        <f t="array" ref="EK14">IFERROR(INDEX([1]!Sanaudos[Saskaita],MATCH(1,('[1]3.4'!$AM14=[1]!Sanaudos[Kodas])*('[1]3.4'!EK$7='[1]2.SAN'!$M$4:$M$73),0)),"")</f>
        <v/>
      </c>
      <c r="EL14" s="244" t="str">
        <f t="array" ref="EL14">IFERROR(INDEX([1]!Sanaudos[Saskaita],MATCH(1,('[1]3.4'!$AM14=[1]!Sanaudos[Kodas])*('[1]3.4'!EL$7='[1]2.SAN'!$M$4:$M$73),0)),"")</f>
        <v/>
      </c>
      <c r="EM14" s="244" t="str">
        <f t="array" ref="EM14">IFERROR(INDEX([1]!Sanaudos[Saskaita],MATCH(1,('[1]3.4'!$AM14=[1]!Sanaudos[Kodas])*('[1]3.4'!EM$7='[1]2.SAN'!$M$4:$M$73),0)),"")</f>
        <v/>
      </c>
      <c r="EN14" s="244" t="str">
        <f t="array" ref="EN14">IFERROR(INDEX([1]!Sanaudos[Saskaita],MATCH(1,('[1]3.4'!$AM14=[1]!Sanaudos[Kodas])*('[1]3.4'!EN$7='[1]2.SAN'!$M$4:$M$73),0)),"")</f>
        <v/>
      </c>
      <c r="EO14" s="244" t="str">
        <f t="array" ref="EO14">IFERROR(INDEX([1]!Sanaudos[Saskaita],MATCH(1,('[1]3.4'!$AM14=[1]!Sanaudos[Kodas])*('[1]3.4'!EO$7='[1]2.SAN'!$M$4:$M$73),0)),"")</f>
        <v/>
      </c>
      <c r="EP14" s="244" t="str">
        <f t="array" ref="EP14">IFERROR(INDEX([1]!Sanaudos[Saskaita],MATCH(1,('[1]3.4'!$AM14=[1]!Sanaudos[Kodas])*('[1]3.4'!EP$7='[1]2.SAN'!$M$4:$M$73),0)),"")</f>
        <v/>
      </c>
      <c r="EQ14" s="244" t="str">
        <f t="array" ref="EQ14">IFERROR(INDEX([1]!Sanaudos[Saskaita],MATCH(1,('[1]3.4'!$AM14=[1]!Sanaudos[Kodas])*('[1]3.4'!EQ$7='[1]2.SAN'!$M$4:$M$73),0)),"")</f>
        <v/>
      </c>
      <c r="ER14" s="244" t="str">
        <f t="array" ref="ER14">IFERROR(INDEX([1]!Sanaudos[Saskaita],MATCH(1,('[1]3.4'!$AM14=[1]!Sanaudos[Kodas])*('[1]3.4'!ER$7='[1]2.SAN'!$M$4:$M$73),0)),"")</f>
        <v/>
      </c>
      <c r="ES14" s="244" t="str">
        <f t="array" ref="ES14">IFERROR(INDEX([1]!Sanaudos[Saskaita],MATCH(1,('[1]3.4'!$AM14=[1]!Sanaudos[Kodas])*('[1]3.4'!ES$7='[1]2.SAN'!$M$4:$M$73),0)),"")</f>
        <v/>
      </c>
      <c r="ET14" s="244" t="str">
        <f t="array" ref="ET14">IFERROR(INDEX([1]!Sanaudos[Saskaita],MATCH(1,('[1]3.4'!$AM14=[1]!Sanaudos[Kodas])*('[1]3.4'!ET$7='[1]2.SAN'!$M$4:$M$73),0)),"")</f>
        <v/>
      </c>
      <c r="EU14" s="244" t="str">
        <f t="array" ref="EU14">IFERROR(INDEX([1]!Sanaudos[Saskaita],MATCH(1,('[1]3.4'!$AM14=[1]!Sanaudos[Kodas])*('[1]3.4'!EU$7='[1]2.SAN'!$M$4:$M$73),0)),"")</f>
        <v/>
      </c>
      <c r="EV14" s="244" t="str">
        <f t="array" ref="EV14">IFERROR(INDEX([1]!Sanaudos[Saskaita],MATCH(1,('[1]3.4'!$AM14=[1]!Sanaudos[Kodas])*('[1]3.4'!EV$7='[1]2.SAN'!$M$4:$M$73),0)),"")</f>
        <v/>
      </c>
      <c r="EW14" s="244" t="str">
        <f t="array" ref="EW14">IFERROR(INDEX([1]!Sanaudos[Saskaita],MATCH(1,('[1]3.4'!$AM14=[1]!Sanaudos[Kodas])*('[1]3.4'!EW$7='[1]2.SAN'!$M$4:$M$73),0)),"")</f>
        <v/>
      </c>
      <c r="EX14" s="244" t="str">
        <f t="array" ref="EX14">IFERROR(INDEX([1]!Sanaudos[Saskaita],MATCH(1,('[1]3.4'!$AM14=[1]!Sanaudos[Kodas])*('[1]3.4'!EX$7='[1]2.SAN'!$M$4:$M$73),0)),"")</f>
        <v/>
      </c>
      <c r="EY14" s="244" t="str">
        <f t="array" ref="EY14">IFERROR(INDEX([1]!Sanaudos[Saskaita],MATCH(1,('[1]3.4'!$AM14=[1]!Sanaudos[Kodas])*('[1]3.4'!EY$7='[1]2.SAN'!$M$4:$M$73),0)),"")</f>
        <v/>
      </c>
      <c r="EZ14" s="244" t="str">
        <f t="array" ref="EZ14">IFERROR(INDEX([1]!Sanaudos[Saskaita],MATCH(1,('[1]3.4'!$AM14=[1]!Sanaudos[Kodas])*('[1]3.4'!EZ$7='[1]2.SAN'!$M$4:$M$73),0)),"")</f>
        <v/>
      </c>
      <c r="FA14" s="244" t="str">
        <f t="array" ref="FA14">IFERROR(INDEX([1]!Sanaudos[Saskaita],MATCH(1,('[1]3.4'!$AM14=[1]!Sanaudos[Kodas])*('[1]3.4'!FA$7='[1]2.SAN'!$M$4:$M$73),0)),"")</f>
        <v/>
      </c>
      <c r="FB14" s="244" t="str">
        <f t="array" ref="FB14">IFERROR(INDEX([1]!Sanaudos[Saskaita],MATCH(1,('[1]3.4'!$AM14=[1]!Sanaudos[Kodas])*('[1]3.4'!FB$7='[1]2.SAN'!$M$4:$M$73),0)),"")</f>
        <v/>
      </c>
      <c r="FC14" s="244" t="str">
        <f t="array" ref="FC14">IFERROR(INDEX([1]!Sanaudos[Saskaita],MATCH(1,('[1]3.4'!$AM14=[1]!Sanaudos[Kodas])*('[1]3.4'!FC$7='[1]2.SAN'!$M$4:$M$73),0)),"")</f>
        <v/>
      </c>
      <c r="FD14" s="244" t="str">
        <f t="array" ref="FD14">IFERROR(INDEX([1]!Sanaudos[Saskaita],MATCH(1,('[1]3.4'!$AM14=[1]!Sanaudos[Kodas])*('[1]3.4'!FD$7='[1]2.SAN'!$M$4:$M$73),0)),"")</f>
        <v/>
      </c>
      <c r="FE14" s="244" t="str">
        <f t="array" ref="FE14">IFERROR(INDEX([1]!Sanaudos[Saskaita],MATCH(1,('[1]3.4'!$AM14=[1]!Sanaudos[Kodas])*('[1]3.4'!FE$7='[1]2.SAN'!$M$4:$M$73),0)),"")</f>
        <v/>
      </c>
      <c r="FF14" s="244" t="str">
        <f t="array" ref="FF14">IFERROR(INDEX([1]!Sanaudos[Saskaita],MATCH(1,('[1]3.4'!$AM14=[1]!Sanaudos[Kodas])*('[1]3.4'!FF$7='[1]2.SAN'!$M$4:$M$73),0)),"")</f>
        <v/>
      </c>
      <c r="FG14" s="244" t="str">
        <f t="array" ref="FG14">IFERROR(INDEX([1]!Sanaudos[Saskaita],MATCH(1,('[1]3.4'!$AM14=[1]!Sanaudos[Kodas])*('[1]3.4'!FG$7='[1]2.SAN'!$M$4:$M$73),0)),"")</f>
        <v/>
      </c>
      <c r="FH14" s="244" t="str">
        <f t="array" ref="FH14">IFERROR(INDEX([1]!Sanaudos[Saskaita],MATCH(1,('[1]3.4'!$AM14=[1]!Sanaudos[Kodas])*('[1]3.4'!FH$7='[1]2.SAN'!$M$4:$M$73),0)),"")</f>
        <v/>
      </c>
      <c r="FI14" s="244" t="str">
        <f t="array" ref="FI14">IFERROR(INDEX([1]!Sanaudos[Saskaita],MATCH(1,('[1]3.4'!$AM14=[1]!Sanaudos[Kodas])*('[1]3.4'!FI$7='[1]2.SAN'!$M$4:$M$73),0)),"")</f>
        <v/>
      </c>
      <c r="FJ14" s="244" t="str">
        <f t="array" ref="FJ14">IFERROR(INDEX([1]!Sanaudos[Saskaita],MATCH(1,('[1]3.4'!$AM14=[1]!Sanaudos[Kodas])*('[1]3.4'!FJ$7='[1]2.SAN'!$M$4:$M$73),0)),"")</f>
        <v/>
      </c>
      <c r="FK14" s="244" t="str">
        <f t="array" ref="FK14">IFERROR(INDEX([1]!Sanaudos[Saskaita],MATCH(1,('[1]3.4'!$AM14=[1]!Sanaudos[Kodas])*('[1]3.4'!FK$7='[1]2.SAN'!$M$4:$M$73),0)),"")</f>
        <v/>
      </c>
      <c r="FL14" s="244" t="str">
        <f t="array" ref="FL14">IFERROR(INDEX([1]!Sanaudos[Saskaita],MATCH(1,('[1]3.4'!$AM14=[1]!Sanaudos[Kodas])*('[1]3.4'!FL$7='[1]2.SAN'!$M$4:$M$73),0)),"")</f>
        <v/>
      </c>
      <c r="FM14" s="244" t="str">
        <f t="array" ref="FM14">IFERROR(INDEX([1]!Sanaudos[Saskaita],MATCH(1,('[1]3.4'!$AM14=[1]!Sanaudos[Kodas])*('[1]3.4'!FM$7='[1]2.SAN'!$M$4:$M$73),0)),"")</f>
        <v/>
      </c>
      <c r="FN14" s="244" t="str">
        <f t="array" ref="FN14">IFERROR(INDEX([1]!Sanaudos[Saskaita],MATCH(1,('[1]3.4'!$AM14=[1]!Sanaudos[Kodas])*('[1]3.4'!FN$7='[1]2.SAN'!$M$4:$M$73),0)),"")</f>
        <v/>
      </c>
      <c r="FO14" s="244" t="str">
        <f t="array" ref="FO14">IFERROR(INDEX([1]!Sanaudos[Saskaita],MATCH(1,('[1]3.4'!$AM14=[1]!Sanaudos[Kodas])*('[1]3.4'!FO$7='[1]2.SAN'!$M$4:$M$73),0)),"")</f>
        <v/>
      </c>
      <c r="FP14" s="244" t="str">
        <f t="array" ref="FP14">IFERROR(INDEX([1]!Sanaudos[Saskaita],MATCH(1,('[1]3.4'!$AM14=[1]!Sanaudos[Kodas])*('[1]3.4'!FP$7='[1]2.SAN'!$M$4:$M$73),0)),"")</f>
        <v/>
      </c>
      <c r="FQ14" s="244" t="str">
        <f t="array" ref="FQ14">IFERROR(INDEX([1]!Sanaudos[Saskaita],MATCH(1,('[1]3.4'!$AM14=[1]!Sanaudos[Kodas])*('[1]3.4'!FQ$7='[1]2.SAN'!$M$4:$M$73),0)),"")</f>
        <v/>
      </c>
      <c r="FR14" s="244" t="str">
        <f t="array" ref="FR14">IFERROR(INDEX([1]!Sanaudos[Saskaita],MATCH(1,('[1]3.4'!$AM14=[1]!Sanaudos[Kodas])*('[1]3.4'!FR$7='[1]2.SAN'!$M$4:$M$73),0)),"")</f>
        <v/>
      </c>
      <c r="FS14" s="244" t="str">
        <f t="array" ref="FS14">IFERROR(INDEX([1]!Sanaudos[Saskaita],MATCH(1,('[1]3.4'!$AM14=[1]!Sanaudos[Kodas])*('[1]3.4'!FS$7='[1]2.SAN'!$M$4:$M$73),0)),"")</f>
        <v/>
      </c>
      <c r="FT14" s="244" t="str">
        <f t="array" ref="FT14">IFERROR(INDEX([1]!Sanaudos[Saskaita],MATCH(1,('[1]3.4'!$AM14=[1]!Sanaudos[Kodas])*('[1]3.4'!FT$7='[1]2.SAN'!$M$4:$M$73),0)),"")</f>
        <v/>
      </c>
      <c r="FU14" s="244" t="str">
        <f t="array" ref="FU14">IFERROR(INDEX([1]!Sanaudos[Saskaita],MATCH(1,('[1]3.4'!$AM14=[1]!Sanaudos[Kodas])*('[1]3.4'!FU$7='[1]2.SAN'!$M$4:$M$73),0)),"")</f>
        <v/>
      </c>
      <c r="FV14" s="244" t="str">
        <f t="array" ref="FV14">IFERROR(INDEX([1]!Sanaudos[Saskaita],MATCH(1,('[1]3.4'!$AM14=[1]!Sanaudos[Kodas])*('[1]3.4'!FV$7='[1]2.SAN'!$M$4:$M$73),0)),"")</f>
        <v/>
      </c>
      <c r="FW14" s="244" t="str">
        <f t="array" ref="FW14">IFERROR(INDEX([1]!Sanaudos[Saskaita],MATCH(1,('[1]3.4'!$AM14=[1]!Sanaudos[Kodas])*('[1]3.4'!FW$7='[1]2.SAN'!$M$4:$M$73),0)),"")</f>
        <v/>
      </c>
      <c r="FX14" s="244" t="str">
        <f t="array" ref="FX14">IFERROR(INDEX([1]!Sanaudos[Saskaita],MATCH(1,('[1]3.4'!$AM14=[1]!Sanaudos[Kodas])*('[1]3.4'!FX$7='[1]2.SAN'!$M$4:$M$73),0)),"")</f>
        <v/>
      </c>
      <c r="FY14" s="244" t="str">
        <f t="array" ref="FY14">IFERROR(INDEX([1]!Sanaudos[Saskaita],MATCH(1,('[1]3.4'!$AM14=[1]!Sanaudos[Kodas])*('[1]3.4'!FY$7='[1]2.SAN'!$M$4:$M$73),0)),"")</f>
        <v/>
      </c>
      <c r="FZ14" s="244" t="str">
        <f t="array" ref="FZ14">IFERROR(INDEX([1]!Sanaudos[Saskaita],MATCH(1,('[1]3.4'!$AM14=[1]!Sanaudos[Kodas])*('[1]3.4'!FZ$7='[1]2.SAN'!$M$4:$M$73),0)),"")</f>
        <v/>
      </c>
      <c r="GA14" s="244" t="str">
        <f t="array" ref="GA14">IFERROR(INDEX([1]!Sanaudos[Saskaita],MATCH(1,('[1]3.4'!$AM14=[1]!Sanaudos[Kodas])*('[1]3.4'!GA$7='[1]2.SAN'!$M$4:$M$73),0)),"")</f>
        <v/>
      </c>
      <c r="GB14" s="244" t="str">
        <f t="array" ref="GB14">IFERROR(INDEX([1]!Sanaudos[Saskaita],MATCH(1,('[1]3.4'!$AM14=[1]!Sanaudos[Kodas])*('[1]3.4'!GB$7='[1]2.SAN'!$M$4:$M$73),0)),"")</f>
        <v/>
      </c>
      <c r="GC14" s="244" t="str">
        <f t="array" ref="GC14">IFERROR(INDEX([1]!Sanaudos[Saskaita],MATCH(1,('[1]3.4'!$AM14=[1]!Sanaudos[Kodas])*('[1]3.4'!GC$7='[1]2.SAN'!$M$4:$M$73),0)),"")</f>
        <v/>
      </c>
      <c r="GD14" s="244" t="str">
        <f t="array" ref="GD14">IFERROR(INDEX([1]!Sanaudos[Saskaita],MATCH(1,('[1]3.4'!$AM14=[1]!Sanaudos[Kodas])*('[1]3.4'!GD$7='[1]2.SAN'!$M$4:$M$73),0)),"")</f>
        <v/>
      </c>
      <c r="GE14" s="244" t="str">
        <f t="array" ref="GE14">IFERROR(INDEX([1]!Sanaudos[Saskaita],MATCH(1,('[1]3.4'!$AM14=[1]!Sanaudos[Kodas])*('[1]3.4'!GE$7='[1]2.SAN'!$M$4:$M$73),0)),"")</f>
        <v/>
      </c>
      <c r="GF14" s="244" t="str">
        <f t="array" ref="GF14">IFERROR(INDEX([1]!Sanaudos[Saskaita],MATCH(1,('[1]3.4'!$AM14=[1]!Sanaudos[Kodas])*('[1]3.4'!GF$7='[1]2.SAN'!$M$4:$M$73),0)),"")</f>
        <v/>
      </c>
      <c r="GG14" s="244" t="str">
        <f t="array" ref="GG14">IFERROR(INDEX([1]!Sanaudos[Saskaita],MATCH(1,('[1]3.4'!$AM14=[1]!Sanaudos[Kodas])*('[1]3.4'!GG$7='[1]2.SAN'!$M$4:$M$73),0)),"")</f>
        <v/>
      </c>
      <c r="GH14" s="244" t="str">
        <f t="array" ref="GH14">IFERROR(INDEX([1]!Sanaudos[Saskaita],MATCH(1,('[1]3.4'!$AM14=[1]!Sanaudos[Kodas])*('[1]3.4'!GH$7='[1]2.SAN'!$M$4:$M$73),0)),"")</f>
        <v/>
      </c>
      <c r="GI14" s="244" t="str">
        <f t="array" ref="GI14">IFERROR(INDEX([1]!Sanaudos[Saskaita],MATCH(1,('[1]3.4'!$AM14=[1]!Sanaudos[Kodas])*('[1]3.4'!GI$7='[1]2.SAN'!$M$4:$M$73),0)),"")</f>
        <v/>
      </c>
      <c r="GJ14" s="244" t="str">
        <f t="array" ref="GJ14">IFERROR(INDEX([1]!Sanaudos[Saskaita],MATCH(1,('[1]3.4'!$AM14=[1]!Sanaudos[Kodas])*('[1]3.4'!GJ$7='[1]2.SAN'!$M$4:$M$73),0)),"")</f>
        <v/>
      </c>
      <c r="GK14" s="244" t="str">
        <f t="array" ref="GK14">IFERROR(INDEX([1]!Sanaudos[Saskaita],MATCH(1,('[1]3.4'!$AM14=[1]!Sanaudos[Kodas])*('[1]3.4'!GK$7='[1]2.SAN'!$M$4:$M$73),0)),"")</f>
        <v/>
      </c>
      <c r="GL14" s="244" t="str">
        <f t="array" ref="GL14">IFERROR(INDEX([1]!Sanaudos[Saskaita],MATCH(1,('[1]3.4'!$AM14=[1]!Sanaudos[Kodas])*('[1]3.4'!GL$7='[1]2.SAN'!$M$4:$M$73),0)),"")</f>
        <v/>
      </c>
      <c r="GM14" s="244" t="str">
        <f t="array" ref="GM14">IFERROR(INDEX([1]!Sanaudos[Saskaita],MATCH(1,('[1]3.4'!$AM14=[1]!Sanaudos[Kodas])*('[1]3.4'!GM$7='[1]2.SAN'!$M$4:$M$73),0)),"")</f>
        <v/>
      </c>
      <c r="GN14" s="244" t="str">
        <f t="array" ref="GN14">IFERROR(INDEX([1]!Sanaudos[Saskaita],MATCH(1,('[1]3.4'!$AM14=[1]!Sanaudos[Kodas])*('[1]3.4'!GN$7='[1]2.SAN'!$M$4:$M$73),0)),"")</f>
        <v/>
      </c>
      <c r="GO14" s="244" t="str">
        <f t="array" ref="GO14">IFERROR(INDEX([1]!Sanaudos[Saskaita],MATCH(1,('[1]3.4'!$AM14=[1]!Sanaudos[Kodas])*('[1]3.4'!GO$7='[1]2.SAN'!$M$4:$M$73),0)),"")</f>
        <v/>
      </c>
      <c r="GP14" s="244" t="str">
        <f t="array" ref="GP14">IFERROR(INDEX([1]!Sanaudos[Saskaita],MATCH(1,('[1]3.4'!$AM14=[1]!Sanaudos[Kodas])*('[1]3.4'!GP$7='[1]2.SAN'!$M$4:$M$73),0)),"")</f>
        <v/>
      </c>
      <c r="GQ14" s="244" t="str">
        <f t="array" ref="GQ14">IFERROR(INDEX([1]!Sanaudos[Saskaita],MATCH(1,('[1]3.4'!$AM14=[1]!Sanaudos[Kodas])*('[1]3.4'!GQ$7='[1]2.SAN'!$M$4:$M$73),0)),"")</f>
        <v/>
      </c>
      <c r="GR14" s="244" t="str">
        <f t="array" ref="GR14">IFERROR(INDEX([1]!Sanaudos[Saskaita],MATCH(1,('[1]3.4'!$AM14=[1]!Sanaudos[Kodas])*('[1]3.4'!GR$7='[1]2.SAN'!$M$4:$M$73),0)),"")</f>
        <v/>
      </c>
      <c r="GS14" s="244" t="str">
        <f t="array" ref="GS14">IFERROR(INDEX([1]!Sanaudos[Saskaita],MATCH(1,('[1]3.4'!$AM14=[1]!Sanaudos[Kodas])*('[1]3.4'!GS$7='[1]2.SAN'!$M$4:$M$73),0)),"")</f>
        <v/>
      </c>
      <c r="GT14" s="244" t="str">
        <f t="array" ref="GT14">IFERROR(INDEX([1]!Sanaudos[Saskaita],MATCH(1,('[1]3.4'!$AM14=[1]!Sanaudos[Kodas])*('[1]3.4'!GT$7='[1]2.SAN'!$M$4:$M$73),0)),"")</f>
        <v/>
      </c>
      <c r="GU14" s="244" t="str">
        <f t="array" ref="GU14">IFERROR(INDEX([1]!Sanaudos[Saskaita],MATCH(1,('[1]3.4'!$AM14=[1]!Sanaudos[Kodas])*('[1]3.4'!GU$7='[1]2.SAN'!$M$4:$M$73),0)),"")</f>
        <v/>
      </c>
      <c r="GV14" s="244" t="str">
        <f t="array" ref="GV14">IFERROR(INDEX([1]!Sanaudos[Saskaita],MATCH(1,('[1]3.4'!$AM14=[1]!Sanaudos[Kodas])*('[1]3.4'!GV$7='[1]2.SAN'!$M$4:$M$73),0)),"")</f>
        <v/>
      </c>
      <c r="GW14" s="244" t="str">
        <f t="array" ref="GW14">IFERROR(INDEX([1]!Sanaudos[Saskaita],MATCH(1,('[1]3.4'!$AM14=[1]!Sanaudos[Kodas])*('[1]3.4'!GW$7='[1]2.SAN'!$M$4:$M$73),0)),"")</f>
        <v/>
      </c>
      <c r="GX14" s="244" t="str">
        <f t="array" ref="GX14">IFERROR(INDEX([1]!Sanaudos[Saskaita],MATCH(1,('[1]3.4'!$AM14=[1]!Sanaudos[Kodas])*('[1]3.4'!GX$7='[1]2.SAN'!$M$4:$M$73),0)),"")</f>
        <v/>
      </c>
      <c r="GY14" s="244" t="str">
        <f t="array" ref="GY14">IFERROR(INDEX([1]!Sanaudos[Saskaita],MATCH(1,('[1]3.4'!$AM14=[1]!Sanaudos[Kodas])*('[1]3.4'!GY$7='[1]2.SAN'!$M$4:$M$73),0)),"")</f>
        <v/>
      </c>
      <c r="GZ14" s="244" t="str">
        <f t="array" ref="GZ14">IFERROR(INDEX([1]!Sanaudos[Saskaita],MATCH(1,('[1]3.4'!$AM14=[1]!Sanaudos[Kodas])*('[1]3.4'!GZ$7='[1]2.SAN'!$M$4:$M$73),0)),"")</f>
        <v/>
      </c>
      <c r="HA14" s="244" t="str">
        <f t="array" ref="HA14">IFERROR(INDEX([1]!Sanaudos[Saskaita],MATCH(1,('[1]3.4'!$AM14=[1]!Sanaudos[Kodas])*('[1]3.4'!HA$7='[1]2.SAN'!$M$4:$M$73),0)),"")</f>
        <v/>
      </c>
      <c r="HB14" s="244" t="str">
        <f t="array" ref="HB14">IFERROR(INDEX([1]!Sanaudos[Saskaita],MATCH(1,('[1]3.4'!$AM14=[1]!Sanaudos[Kodas])*('[1]3.4'!HB$7='[1]2.SAN'!$M$4:$M$73),0)),"")</f>
        <v/>
      </c>
      <c r="HC14" s="244" t="str">
        <f t="array" ref="HC14">IFERROR(INDEX([1]!Sanaudos[Saskaita],MATCH(1,('[1]3.4'!$AM14=[1]!Sanaudos[Kodas])*('[1]3.4'!HC$7='[1]2.SAN'!$M$4:$M$73),0)),"")</f>
        <v/>
      </c>
      <c r="HD14" s="244" t="str">
        <f t="array" ref="HD14">IFERROR(INDEX([1]!Sanaudos[Saskaita],MATCH(1,('[1]3.4'!$AM14=[1]!Sanaudos[Kodas])*('[1]3.4'!HD$7='[1]2.SAN'!$M$4:$M$73),0)),"")</f>
        <v/>
      </c>
      <c r="HE14" s="244" t="str">
        <f t="array" ref="HE14">IFERROR(INDEX([1]!Sanaudos[Saskaita],MATCH(1,('[1]3.4'!$AM14=[1]!Sanaudos[Kodas])*('[1]3.4'!HE$7='[1]2.SAN'!$M$4:$M$73),0)),"")</f>
        <v/>
      </c>
      <c r="HF14" s="244" t="str">
        <f t="array" ref="HF14">IFERROR(INDEX([1]!Sanaudos[Saskaita],MATCH(1,('[1]3.4'!$AM14=[1]!Sanaudos[Kodas])*('[1]3.4'!HF$7='[1]2.SAN'!$M$4:$M$73),0)),"")</f>
        <v/>
      </c>
      <c r="HG14" s="244" t="str">
        <f t="array" ref="HG14">IFERROR(INDEX([1]!Sanaudos[Saskaita],MATCH(1,('[1]3.4'!$AM14=[1]!Sanaudos[Kodas])*('[1]3.4'!HG$7='[1]2.SAN'!$M$4:$M$73),0)),"")</f>
        <v/>
      </c>
      <c r="HH14" s="244" t="str">
        <f t="array" ref="HH14">IFERROR(INDEX([1]!Sanaudos[Saskaita],MATCH(1,('[1]3.4'!$AM14=[1]!Sanaudos[Kodas])*('[1]3.4'!HH$7='[1]2.SAN'!$M$4:$M$73),0)),"")</f>
        <v/>
      </c>
      <c r="HI14" s="244" t="str">
        <f t="array" ref="HI14">IFERROR(INDEX([1]!Sanaudos[Saskaita],MATCH(1,('[1]3.4'!$AM14=[1]!Sanaudos[Kodas])*('[1]3.4'!HI$7='[1]2.SAN'!$M$4:$M$73),0)),"")</f>
        <v/>
      </c>
      <c r="HJ14" s="244" t="str">
        <f t="array" ref="HJ14">IFERROR(INDEX([1]!Sanaudos[Saskaita],MATCH(1,('[1]3.4'!$AM14=[1]!Sanaudos[Kodas])*('[1]3.4'!HJ$7='[1]2.SAN'!$M$4:$M$73),0)),"")</f>
        <v/>
      </c>
      <c r="HK14" s="244" t="str">
        <f t="array" ref="HK14">IFERROR(INDEX([1]!Sanaudos[Saskaita],MATCH(1,('[1]3.4'!$AM14=[1]!Sanaudos[Kodas])*('[1]3.4'!HK$7='[1]2.SAN'!$M$4:$M$73),0)),"")</f>
        <v/>
      </c>
      <c r="HL14" s="244" t="str">
        <f t="array" ref="HL14">IFERROR(INDEX([1]!Sanaudos[Saskaita],MATCH(1,('[1]3.4'!$AM14=[1]!Sanaudos[Kodas])*('[1]3.4'!HL$7='[1]2.SAN'!$M$4:$M$73),0)),"")</f>
        <v/>
      </c>
      <c r="HM14" s="244" t="str">
        <f t="array" ref="HM14">IFERROR(INDEX([1]!Sanaudos[Saskaita],MATCH(1,('[1]3.4'!$AM14=[1]!Sanaudos[Kodas])*('[1]3.4'!HM$7='[1]2.SAN'!$M$4:$M$73),0)),"")</f>
        <v/>
      </c>
      <c r="HN14" s="244" t="str">
        <f t="array" ref="HN14">IFERROR(INDEX([1]!Sanaudos[Saskaita],MATCH(1,('[1]3.4'!$AM14=[1]!Sanaudos[Kodas])*('[1]3.4'!HN$7='[1]2.SAN'!$M$4:$M$73),0)),"")</f>
        <v/>
      </c>
      <c r="HO14" s="244" t="str">
        <f t="array" ref="HO14">IFERROR(INDEX([1]!Sanaudos[Saskaita],MATCH(1,('[1]3.4'!$AM14=[1]!Sanaudos[Kodas])*('[1]3.4'!HO$7='[1]2.SAN'!$M$4:$M$73),0)),"")</f>
        <v/>
      </c>
      <c r="HP14" s="244" t="str">
        <f t="array" ref="HP14">IFERROR(INDEX([1]!Sanaudos[Saskaita],MATCH(1,('[1]3.4'!$AM14=[1]!Sanaudos[Kodas])*('[1]3.4'!HP$7='[1]2.SAN'!$M$4:$M$73),0)),"")</f>
        <v/>
      </c>
      <c r="HQ14" s="244" t="str">
        <f t="array" ref="HQ14">IFERROR(INDEX([1]!Sanaudos[Saskaita],MATCH(1,('[1]3.4'!$AM14=[1]!Sanaudos[Kodas])*('[1]3.4'!HQ$7='[1]2.SAN'!$M$4:$M$73),0)),"")</f>
        <v/>
      </c>
      <c r="HR14" s="244" t="str">
        <f t="array" ref="HR14">IFERROR(INDEX([1]!Sanaudos[Saskaita],MATCH(1,('[1]3.4'!$AM14=[1]!Sanaudos[Kodas])*('[1]3.4'!HR$7='[1]2.SAN'!$M$4:$M$73),0)),"")</f>
        <v/>
      </c>
      <c r="HS14" s="244" t="str">
        <f t="array" ref="HS14">IFERROR(INDEX([1]!Sanaudos[Saskaita],MATCH(1,('[1]3.4'!$AM14=[1]!Sanaudos[Kodas])*('[1]3.4'!HS$7='[1]2.SAN'!$M$4:$M$73),0)),"")</f>
        <v/>
      </c>
      <c r="HT14" s="244" t="str">
        <f t="array" ref="HT14">IFERROR(INDEX([1]!Sanaudos[Saskaita],MATCH(1,('[1]3.4'!$AM14=[1]!Sanaudos[Kodas])*('[1]3.4'!HT$7='[1]2.SAN'!$M$4:$M$73),0)),"")</f>
        <v/>
      </c>
      <c r="HU14" s="244" t="str">
        <f t="array" ref="HU14">IFERROR(INDEX([1]!Sanaudos[Saskaita],MATCH(1,('[1]3.4'!$AM14=[1]!Sanaudos[Kodas])*('[1]3.4'!HU$7='[1]2.SAN'!$M$4:$M$73),0)),"")</f>
        <v/>
      </c>
      <c r="HV14" s="244" t="str">
        <f t="array" ref="HV14">IFERROR(INDEX([1]!Sanaudos[Saskaita],MATCH(1,('[1]3.4'!$AM14=[1]!Sanaudos[Kodas])*('[1]3.4'!HV$7='[1]2.SAN'!$M$4:$M$73),0)),"")</f>
        <v/>
      </c>
      <c r="HW14" s="244" t="str">
        <f t="array" ref="HW14">IFERROR(INDEX([1]!Sanaudos[Saskaita],MATCH(1,('[1]3.4'!$AM14=[1]!Sanaudos[Kodas])*('[1]3.4'!HW$7='[1]2.SAN'!$M$4:$M$73),0)),"")</f>
        <v/>
      </c>
      <c r="HX14" s="244" t="str">
        <f t="array" ref="HX14">IFERROR(INDEX([1]!Sanaudos[Saskaita],MATCH(1,('[1]3.4'!$AM14=[1]!Sanaudos[Kodas])*('[1]3.4'!HX$7='[1]2.SAN'!$M$4:$M$73),0)),"")</f>
        <v/>
      </c>
      <c r="HY14" s="244" t="str">
        <f t="array" ref="HY14">IFERROR(INDEX([1]!Sanaudos[Saskaita],MATCH(1,('[1]3.4'!$AM14=[1]!Sanaudos[Kodas])*('[1]3.4'!HY$7='[1]2.SAN'!$M$4:$M$73),0)),"")</f>
        <v/>
      </c>
      <c r="HZ14" s="244" t="str">
        <f t="array" ref="HZ14">IFERROR(INDEX([1]!Sanaudos[Saskaita],MATCH(1,('[1]3.4'!$AM14=[1]!Sanaudos[Kodas])*('[1]3.4'!HZ$7='[1]2.SAN'!$M$4:$M$73),0)),"")</f>
        <v/>
      </c>
      <c r="IA14" s="244" t="str">
        <f t="array" ref="IA14">IFERROR(INDEX([1]!Sanaudos[Saskaita],MATCH(1,('[1]3.4'!$AM14=[1]!Sanaudos[Kodas])*('[1]3.4'!IA$7='[1]2.SAN'!$M$4:$M$73),0)),"")</f>
        <v/>
      </c>
      <c r="IB14" s="244" t="str">
        <f t="array" ref="IB14">IFERROR(INDEX([1]!Sanaudos[Saskaita],MATCH(1,('[1]3.4'!$AM14=[1]!Sanaudos[Kodas])*('[1]3.4'!IB$7='[1]2.SAN'!$M$4:$M$73),0)),"")</f>
        <v/>
      </c>
      <c r="IC14" s="244" t="str">
        <f t="array" ref="IC14">IFERROR(INDEX([1]!Sanaudos[Saskaita],MATCH(1,('[1]3.4'!$AM14=[1]!Sanaudos[Kodas])*('[1]3.4'!IC$7='[1]2.SAN'!$M$4:$M$73),0)),"")</f>
        <v/>
      </c>
      <c r="ID14" s="244" t="str">
        <f t="array" ref="ID14">IFERROR(INDEX([1]!Sanaudos[Saskaita],MATCH(1,('[1]3.4'!$AM14=[1]!Sanaudos[Kodas])*('[1]3.4'!ID$7='[1]2.SAN'!$M$4:$M$73),0)),"")</f>
        <v/>
      </c>
      <c r="IE14" s="244" t="str">
        <f t="array" ref="IE14">IFERROR(INDEX([1]!Sanaudos[Saskaita],MATCH(1,('[1]3.4'!$AM14=[1]!Sanaudos[Kodas])*('[1]3.4'!IE$7='[1]2.SAN'!$M$4:$M$73),0)),"")</f>
        <v/>
      </c>
      <c r="IF14" s="244" t="str">
        <f t="array" ref="IF14">IFERROR(INDEX([1]!Sanaudos[Saskaita],MATCH(1,('[1]3.4'!$AM14=[1]!Sanaudos[Kodas])*('[1]3.4'!IF$7='[1]2.SAN'!$M$4:$M$73),0)),"")</f>
        <v/>
      </c>
      <c r="IG14" s="244" t="str">
        <f t="array" ref="IG14">IFERROR(INDEX([1]!Sanaudos[Saskaita],MATCH(1,('[1]3.4'!$AM14=[1]!Sanaudos[Kodas])*('[1]3.4'!IG$7='[1]2.SAN'!$M$4:$M$73),0)),"")</f>
        <v/>
      </c>
      <c r="IH14" s="244" t="str">
        <f t="array" ref="IH14">IFERROR(INDEX([1]!Sanaudos[Saskaita],MATCH(1,('[1]3.4'!$AM14=[1]!Sanaudos[Kodas])*('[1]3.4'!IH$7='[1]2.SAN'!$M$4:$M$73),0)),"")</f>
        <v/>
      </c>
      <c r="II14" s="244" t="str">
        <f t="array" ref="II14">IFERROR(INDEX([1]!Sanaudos[Saskaita],MATCH(1,('[1]3.4'!$AM14=[1]!Sanaudos[Kodas])*('[1]3.4'!II$7='[1]2.SAN'!$M$4:$M$73),0)),"")</f>
        <v/>
      </c>
      <c r="IJ14" s="244" t="str">
        <f t="array" ref="IJ14">IFERROR(INDEX([1]!Sanaudos[Saskaita],MATCH(1,('[1]3.4'!$AM14=[1]!Sanaudos[Kodas])*('[1]3.4'!IJ$7='[1]2.SAN'!$M$4:$M$73),0)),"")</f>
        <v/>
      </c>
      <c r="IK14" s="244" t="str">
        <f t="array" ref="IK14">IFERROR(INDEX([1]!Sanaudos[Saskaita],MATCH(1,('[1]3.4'!$AM14=[1]!Sanaudos[Kodas])*('[1]3.4'!IK$7='[1]2.SAN'!$M$4:$M$73),0)),"")</f>
        <v/>
      </c>
    </row>
    <row r="15" spans="2:253" ht="12.2" customHeight="1" x14ac:dyDescent="0.2">
      <c r="B15" s="552"/>
      <c r="C15" s="253" t="s">
        <v>821</v>
      </c>
      <c r="D15" s="251" t="s">
        <v>190</v>
      </c>
      <c r="E15" s="247" t="str">
        <f t="shared" si="2"/>
        <v xml:space="preserve">                                    </v>
      </c>
      <c r="F15" s="248" t="e">
        <f>+SUMIFS([1]!Sanaudos[Suma],[1]!Sanaudos[Kodas],AM15,[1]!Sanaudos[PASK],TRUE)</f>
        <v>#REF!</v>
      </c>
      <c r="G15" s="248" t="e">
        <f>-SUMIFS([1]!Sanaudos[Suma],[1]!Sanaudos[Kodas],$AM15,[1]!Sanaudos[Pagal DK RAS],700)</f>
        <v>#REF!</v>
      </c>
      <c r="H15" s="248" t="e">
        <f>+SUMIFS('[1]5.turtas'!$D$1:$AN$1,'[1]5.turtas'!$D$4:$AN$4,$AM15)</f>
        <v>#VALUE!</v>
      </c>
      <c r="I15" s="248" t="e">
        <f>-SUMIFS([1]!Sanaudos[Suma],[1]!Sanaudos[Kodas],$AM15,[1]!Sanaudos[Pagal DK RAS],901)-SUMIFS([1]!Sanaudos[Suma],[1]!Sanaudos[Kodas],$AM15,[1]!Sanaudos[Pagal DK RAS],902)-SUMIFS([1]!Sanaudos[Suma],[1]!Sanaudos[Kodas],$AM15,[1]!Sanaudos[Pagal DK RAS],905)</f>
        <v>#REF!</v>
      </c>
      <c r="J15" s="248" t="e">
        <f>+SUMIFS([1]!DU[DU],[1]!DU[Kodas],$AM15)+SUMIFS([1]!DU[Sodra],[1]!DU[Kodas],$AM15)+SUMIFS([1]!DU[Išeitinės išmokos, kompensacijos],[1]!DU[Kodas],$AM15)</f>
        <v>#REF!</v>
      </c>
      <c r="K15" s="248" t="e">
        <f>+SUMIFS([1]!Sanaudos_kor[Suma],[1]!Sanaudos_kor[Kodas],$AM15,[1]!Sanaudos_kor[PASK],TRUE,[1]!Sanaudos_kor[KOR_nr],K$1)</f>
        <v>#REF!</v>
      </c>
      <c r="L15" s="248" t="e">
        <f>+SUMIFS([1]!Sanaudos_kor[Suma],[1]!Sanaudos_kor[Kodas],$AM15,[1]!Sanaudos_kor[PASK],TRUE,[1]!Sanaudos_kor[KOR_nr],L$1)</f>
        <v>#REF!</v>
      </c>
      <c r="M15" s="248" t="e">
        <f>+SUMIFS([1]!Sanaudos_kor[Suma],[1]!Sanaudos_kor[Kodas],$AM15,[1]!Sanaudos_kor[PASK],TRUE,[1]!Sanaudos_kor[KOR_nr],M$1)</f>
        <v>#REF!</v>
      </c>
      <c r="N15" s="248" t="e">
        <f>+SUMIFS([1]!Sanaudos_kor[Suma],[1]!Sanaudos_kor[Kodas],$AM15,[1]!Sanaudos_kor[PASK],TRUE,[1]!Sanaudos_kor[KOR_nr],N$1)</f>
        <v>#REF!</v>
      </c>
      <c r="O15" s="248" t="e">
        <f>+SUMIFS([1]!Sanaudos_kor[Suma],[1]!Sanaudos_kor[Kodas],$AM15,[1]!Sanaudos_kor[PASK],TRUE,[1]!Sanaudos_kor[KOR_nr],O$1)</f>
        <v>#REF!</v>
      </c>
      <c r="P15" s="248" t="e">
        <f>+SUMIFS([1]!Sanaudos_kor[Suma],[1]!Sanaudos_kor[Kodas],$AM15,[1]!Sanaudos_kor[PASK],TRUE,[1]!Sanaudos_kor[KOR_nr],P$1)</f>
        <v>#REF!</v>
      </c>
      <c r="Q15" s="248" t="e">
        <f>+SUMIFS([1]!Sanaudos_kor[Suma],[1]!Sanaudos_kor[Kodas],$AM15,[1]!Sanaudos_kor[PASK],TRUE,[1]!Sanaudos_kor[KOR_nr],Q$1)</f>
        <v>#REF!</v>
      </c>
      <c r="R15" s="248" t="e">
        <f>+SUMIFS([1]!Sanaudos_kor[Suma],[1]!Sanaudos_kor[Kodas],$AM15,[1]!Sanaudos_kor[PASK],TRUE,[1]!Sanaudos_kor[KOR_nr],R$1)</f>
        <v>#REF!</v>
      </c>
      <c r="S15" s="248" t="e">
        <f>+SUMIFS([1]!Sanaudos_kor[Suma],[1]!Sanaudos_kor[Kodas],$AM15,[1]!Sanaudos_kor[PASK],TRUE,[1]!Sanaudos_kor[KOR_nr],S$1)</f>
        <v>#REF!</v>
      </c>
      <c r="T15" s="248" t="e">
        <f>+SUMIFS([1]!Sanaudos_kor[Suma],[1]!Sanaudos_kor[Kodas],$AM15,[1]!Sanaudos_kor[PASK],TRUE,[1]!Sanaudos_kor[KOR_nr],T$1)</f>
        <v>#REF!</v>
      </c>
      <c r="U15" s="248" t="e">
        <f>+SUMIFS([1]!Sanaudos_kor[Suma],[1]!Sanaudos_kor[Kodas],$AM15,[1]!Sanaudos_kor[PASK],TRUE,[1]!Sanaudos_kor[KOR_nr],U$1)</f>
        <v>#REF!</v>
      </c>
      <c r="V15" s="248" t="e">
        <f>+SUMIFS([1]!Sanaudos_kor[Suma],[1]!Sanaudos_kor[Kodas],$AM15,[1]!Sanaudos_kor[PASK],TRUE,[1]!Sanaudos_kor[KOR_nr],V$1)</f>
        <v>#REF!</v>
      </c>
      <c r="W15" s="248" t="e">
        <f>+SUMIFS([1]!Sanaudos_kor[Suma],[1]!Sanaudos_kor[Kodas],$AM15,[1]!Sanaudos_kor[PASK],TRUE,[1]!Sanaudos_kor[KOR_nr],W$1)</f>
        <v>#REF!</v>
      </c>
      <c r="X15" s="248" t="e">
        <f>+SUMIFS([1]!Sanaudos_kor[Suma],[1]!Sanaudos_kor[Kodas],$AM15,[1]!Sanaudos_kor[PASK],TRUE,[1]!Sanaudos_kor[KOR_nr],X$1)</f>
        <v>#REF!</v>
      </c>
      <c r="Y15" s="248" t="e">
        <f>+SUMIFS([1]!Sanaudos_kor[Suma],[1]!Sanaudos_kor[Kodas],$AM15,[1]!Sanaudos_kor[PASK],TRUE,[1]!Sanaudos_kor[KOR_nr],Y$1)</f>
        <v>#REF!</v>
      </c>
      <c r="Z15" s="248" t="e">
        <f>+SUMIFS([1]!Sanaudos_kor[Suma],[1]!Sanaudos_kor[Kodas],$AM15,[1]!Sanaudos_kor[PASK],TRUE,[1]!Sanaudos_kor[KOR_nr],Z$1)</f>
        <v>#REF!</v>
      </c>
      <c r="AA15" s="248" t="e">
        <f>+SUMIFS([1]!Sanaudos_kor[Suma],[1]!Sanaudos_kor[Kodas],$AM15,[1]!Sanaudos_kor[PASK],TRUE,[1]!Sanaudos_kor[KOR_nr],AA$1)</f>
        <v>#REF!</v>
      </c>
      <c r="AB15" s="248" t="e">
        <f>+SUMIFS([1]!Sanaudos_kor[Suma],[1]!Sanaudos_kor[Kodas],$AM15,[1]!Sanaudos_kor[PASK],TRUE,[1]!Sanaudos_kor[KOR_nr],AB$1)</f>
        <v>#REF!</v>
      </c>
      <c r="AC15" s="248" t="e">
        <f>+SUMIFS([1]!Sanaudos_kor[Suma],[1]!Sanaudos_kor[Kodas],$AM15,[1]!Sanaudos_kor[PASK],TRUE,[1]!Sanaudos_kor[KOR_nr],AC$1)</f>
        <v>#REF!</v>
      </c>
      <c r="AD15" s="248" t="e">
        <f>+SUMIFS([1]!Sanaudos_kor[Suma],[1]!Sanaudos_kor[Kodas],$AM15,[1]!Sanaudos_kor[PASK],TRUE,[1]!Sanaudos_kor[KOR_nr],AD$1)</f>
        <v>#REF!</v>
      </c>
      <c r="AE15" s="248" t="e">
        <f>+SUMIFS([1]!Sanaudos_kor[Suma],[1]!Sanaudos_kor[Kodas],$AM15,[1]!Sanaudos_kor[PASK],TRUE,[1]!Sanaudos_kor[KOR_nr],AE$1)</f>
        <v>#REF!</v>
      </c>
      <c r="AF15" s="248" t="e">
        <f>+SUMIFS([1]!Sanaudos_kor[Suma],[1]!Sanaudos_kor[Kodas],$AM15,[1]!Sanaudos_kor[PASK],TRUE,[1]!Sanaudos_kor[KOR_nr],AF$1)</f>
        <v>#REF!</v>
      </c>
      <c r="AG15" s="248" t="e">
        <f t="shared" si="0"/>
        <v>#REF!</v>
      </c>
      <c r="AH15" s="566"/>
      <c r="AJ15" s="211" t="s">
        <v>405</v>
      </c>
      <c r="AK15" s="124" t="str">
        <f>+'[1]2.SAN'!C182</f>
        <v>6322 sąskaitoje apskaitytų sąnaudų detalizavimas ir priskyrimo koregavimas. Detalus sąrašas pateikiamas A10 priede.</v>
      </c>
      <c r="AM15" s="249" t="str">
        <f>+'[1]1.vardai'!D69</f>
        <v>TS_3MAŽ</v>
      </c>
      <c r="AN15" s="250" t="e">
        <f>+SUMIFS('[1]6'!$Y$161:$BL$161,'[1]6'!$Y$2:$BL$2,$AM15)</f>
        <v>#VALUE!</v>
      </c>
      <c r="AO15" s="250" t="e">
        <f t="shared" si="3"/>
        <v>#REF!</v>
      </c>
      <c r="AQ15" s="250" t="e">
        <f>+SUMIFS('[1]3.4'!$F$133:$F$202,'[1]3.4'!$D$133:$D$202,$AM15,'[1]3.4'!$E$133:$E$202,"")</f>
        <v>#VALUE!</v>
      </c>
      <c r="AR15" s="250" t="e">
        <f t="shared" si="1"/>
        <v>#VALUE!</v>
      </c>
      <c r="AT15" s="244" t="str">
        <f t="array" ref="AT15">IFERROR(INDEX([1]!Sanaudos[Saskaita],MATCH(1,('[1]3.4'!$AM15=[1]!Sanaudos[Kodas])*('[1]3.4'!AT$7='[1]2.SAN'!$M$4:$M$73),0)),"")</f>
        <v/>
      </c>
      <c r="AU15" s="244" t="str">
        <f t="array" ref="AU15">IFERROR(INDEX([1]!Sanaudos[Saskaita],MATCH(1,('[1]3.4'!$AM15=[1]!Sanaudos[Kodas])*('[1]3.4'!AU$7='[1]2.SAN'!$M$4:$M$73),0)),"")</f>
        <v/>
      </c>
      <c r="AV15" s="244" t="str">
        <f t="array" ref="AV15">IFERROR(INDEX([1]!Sanaudos[Saskaita],MATCH(1,('[1]3.4'!$AM15=[1]!Sanaudos[Kodas])*('[1]3.4'!AV$7='[1]2.SAN'!$M$4:$M$73),0)),"")</f>
        <v/>
      </c>
      <c r="AW15" s="244" t="str">
        <f t="array" ref="AW15">IFERROR(INDEX([1]!Sanaudos[Saskaita],MATCH(1,('[1]3.4'!$AM15=[1]!Sanaudos[Kodas])*('[1]3.4'!AW$7='[1]2.SAN'!$M$4:$M$73),0)),"")</f>
        <v/>
      </c>
      <c r="AX15" s="244" t="str">
        <f t="array" ref="AX15">IFERROR(INDEX([1]!Sanaudos[Saskaita],MATCH(1,('[1]3.4'!$AM15=[1]!Sanaudos[Kodas])*('[1]3.4'!AX$7='[1]2.SAN'!$M$4:$M$73),0)),"")</f>
        <v/>
      </c>
      <c r="AY15" s="244" t="str">
        <f t="array" ref="AY15">IFERROR(INDEX([1]!Sanaudos[Saskaita],MATCH(1,('[1]3.4'!$AM15=[1]!Sanaudos[Kodas])*('[1]3.4'!AY$7='[1]2.SAN'!$M$4:$M$73),0)),"")</f>
        <v/>
      </c>
      <c r="AZ15" s="244" t="str">
        <f t="array" ref="AZ15">IFERROR(INDEX([1]!Sanaudos[Saskaita],MATCH(1,('[1]3.4'!$AM15=[1]!Sanaudos[Kodas])*('[1]3.4'!AZ$7='[1]2.SAN'!$M$4:$M$73),0)),"")</f>
        <v/>
      </c>
      <c r="BA15" s="244" t="str">
        <f t="array" ref="BA15">IFERROR(INDEX([1]!Sanaudos[Saskaita],MATCH(1,('[1]3.4'!$AM15=[1]!Sanaudos[Kodas])*('[1]3.4'!BA$7='[1]2.SAN'!$M$4:$M$73),0)),"")</f>
        <v/>
      </c>
      <c r="BB15" s="244" t="str">
        <f t="array" ref="BB15">IFERROR(INDEX([1]!Sanaudos[Saskaita],MATCH(1,('[1]3.4'!$AM15=[1]!Sanaudos[Kodas])*('[1]3.4'!BB$7='[1]2.SAN'!$M$4:$M$73),0)),"")</f>
        <v/>
      </c>
      <c r="BC15" s="244" t="str">
        <f t="array" ref="BC15">IFERROR(INDEX([1]!Sanaudos[Saskaita],MATCH(1,('[1]3.4'!$AM15=[1]!Sanaudos[Kodas])*('[1]3.4'!BC$7='[1]2.SAN'!$M$4:$M$73),0)),"")</f>
        <v/>
      </c>
      <c r="BD15" s="244" t="str">
        <f t="array" ref="BD15">IFERROR(INDEX([1]!Sanaudos[Saskaita],MATCH(1,('[1]3.4'!$AM15=[1]!Sanaudos[Kodas])*('[1]3.4'!BD$7='[1]2.SAN'!$M$4:$M$73),0)),"")</f>
        <v/>
      </c>
      <c r="BE15" s="244" t="str">
        <f t="array" ref="BE15">IFERROR(INDEX([1]!Sanaudos[Saskaita],MATCH(1,('[1]3.4'!$AM15=[1]!Sanaudos[Kodas])*('[1]3.4'!BE$7='[1]2.SAN'!$M$4:$M$73),0)),"")</f>
        <v/>
      </c>
      <c r="BF15" s="244" t="str">
        <f t="array" ref="BF15">IFERROR(INDEX([1]!Sanaudos[Saskaita],MATCH(1,('[1]3.4'!$AM15=[1]!Sanaudos[Kodas])*('[1]3.4'!BF$7='[1]2.SAN'!$M$4:$M$73),0)),"")</f>
        <v/>
      </c>
      <c r="BG15" s="244" t="str">
        <f t="array" ref="BG15">IFERROR(INDEX([1]!Sanaudos[Saskaita],MATCH(1,('[1]3.4'!$AM15=[1]!Sanaudos[Kodas])*('[1]3.4'!BG$7='[1]2.SAN'!$M$4:$M$73),0)),"")</f>
        <v/>
      </c>
      <c r="BH15" s="244" t="str">
        <f t="array" ref="BH15">IFERROR(INDEX([1]!Sanaudos[Saskaita],MATCH(1,('[1]3.4'!$AM15=[1]!Sanaudos[Kodas])*('[1]3.4'!BH$7='[1]2.SAN'!$M$4:$M$73),0)),"")</f>
        <v/>
      </c>
      <c r="BI15" s="244" t="str">
        <f t="array" ref="BI15">IFERROR(INDEX([1]!Sanaudos[Saskaita],MATCH(1,('[1]3.4'!$AM15=[1]!Sanaudos[Kodas])*('[1]3.4'!BI$7='[1]2.SAN'!$M$4:$M$73),0)),"")</f>
        <v/>
      </c>
      <c r="BJ15" s="244" t="str">
        <f t="array" ref="BJ15">IFERROR(INDEX([1]!Sanaudos[Saskaita],MATCH(1,('[1]3.4'!$AM15=[1]!Sanaudos[Kodas])*('[1]3.4'!BJ$7='[1]2.SAN'!$M$4:$M$73),0)),"")</f>
        <v/>
      </c>
      <c r="BK15" s="244" t="str">
        <f t="array" ref="BK15">IFERROR(INDEX([1]!Sanaudos[Saskaita],MATCH(1,('[1]3.4'!$AM15=[1]!Sanaudos[Kodas])*('[1]3.4'!BK$7='[1]2.SAN'!$M$4:$M$73),0)),"")</f>
        <v/>
      </c>
      <c r="BL15" s="244" t="str">
        <f t="array" ref="BL15">IFERROR(INDEX([1]!Sanaudos[Saskaita],MATCH(1,('[1]3.4'!$AM15=[1]!Sanaudos[Kodas])*('[1]3.4'!BL$7='[1]2.SAN'!$M$4:$M$73),0)),"")</f>
        <v/>
      </c>
      <c r="BM15" s="244" t="str">
        <f t="array" ref="BM15">IFERROR(INDEX([1]!Sanaudos[Saskaita],MATCH(1,('[1]3.4'!$AM15=[1]!Sanaudos[Kodas])*('[1]3.4'!BM$7='[1]2.SAN'!$M$4:$M$73),0)),"")</f>
        <v/>
      </c>
      <c r="BN15" s="244" t="str">
        <f t="array" ref="BN15">IFERROR(INDEX([1]!Sanaudos[Saskaita],MATCH(1,('[1]3.4'!$AM15=[1]!Sanaudos[Kodas])*('[1]3.4'!BN$7='[1]2.SAN'!$M$4:$M$73),0)),"")</f>
        <v/>
      </c>
      <c r="BO15" s="244" t="str">
        <f t="array" ref="BO15">IFERROR(INDEX([1]!Sanaudos[Saskaita],MATCH(1,('[1]3.4'!$AM15=[1]!Sanaudos[Kodas])*('[1]3.4'!BO$7='[1]2.SAN'!$M$4:$M$73),0)),"")</f>
        <v/>
      </c>
      <c r="BP15" s="244" t="str">
        <f t="array" ref="BP15">IFERROR(INDEX([1]!Sanaudos[Saskaita],MATCH(1,('[1]3.4'!$AM15=[1]!Sanaudos[Kodas])*('[1]3.4'!BP$7='[1]2.SAN'!$M$4:$M$73),0)),"")</f>
        <v/>
      </c>
      <c r="BQ15" s="244" t="str">
        <f t="array" ref="BQ15">IFERROR(INDEX([1]!Sanaudos[Saskaita],MATCH(1,('[1]3.4'!$AM15=[1]!Sanaudos[Kodas])*('[1]3.4'!BQ$7='[1]2.SAN'!$M$4:$M$73),0)),"")</f>
        <v/>
      </c>
      <c r="BR15" s="244" t="str">
        <f t="array" ref="BR15">IFERROR(INDEX([1]!Sanaudos[Saskaita],MATCH(1,('[1]3.4'!$AM15=[1]!Sanaudos[Kodas])*('[1]3.4'!BR$7='[1]2.SAN'!$M$4:$M$73),0)),"")</f>
        <v/>
      </c>
      <c r="BS15" s="244" t="str">
        <f t="array" ref="BS15">IFERROR(INDEX([1]!Sanaudos[Saskaita],MATCH(1,('[1]3.4'!$AM15=[1]!Sanaudos[Kodas])*('[1]3.4'!BS$7='[1]2.SAN'!$M$4:$M$73),0)),"")</f>
        <v/>
      </c>
      <c r="BT15" s="244" t="str">
        <f t="array" ref="BT15">IFERROR(INDEX([1]!Sanaudos[Saskaita],MATCH(1,('[1]3.4'!$AM15=[1]!Sanaudos[Kodas])*('[1]3.4'!BT$7='[1]2.SAN'!$M$4:$M$73),0)),"")</f>
        <v/>
      </c>
      <c r="BU15" s="244" t="str">
        <f t="array" ref="BU15">IFERROR(INDEX([1]!Sanaudos[Saskaita],MATCH(1,('[1]3.4'!$AM15=[1]!Sanaudos[Kodas])*('[1]3.4'!BU$7='[1]2.SAN'!$M$4:$M$73),0)),"")</f>
        <v/>
      </c>
      <c r="BV15" s="244" t="str">
        <f t="array" ref="BV15">IFERROR(INDEX([1]!Sanaudos[Saskaita],MATCH(1,('[1]3.4'!$AM15=[1]!Sanaudos[Kodas])*('[1]3.4'!BV$7='[1]2.SAN'!$M$4:$M$73),0)),"")</f>
        <v/>
      </c>
      <c r="BW15" s="244" t="str">
        <f t="array" ref="BW15">IFERROR(INDEX([1]!Sanaudos[Saskaita],MATCH(1,('[1]3.4'!$AM15=[1]!Sanaudos[Kodas])*('[1]3.4'!BW$7='[1]2.SAN'!$M$4:$M$73),0)),"")</f>
        <v/>
      </c>
      <c r="BX15" s="244" t="str">
        <f t="array" ref="BX15">IFERROR(INDEX([1]!Sanaudos[Saskaita],MATCH(1,('[1]3.4'!$AM15=[1]!Sanaudos[Kodas])*('[1]3.4'!BX$7='[1]2.SAN'!$M$4:$M$73),0)),"")</f>
        <v/>
      </c>
      <c r="BY15" s="244" t="str">
        <f t="array" ref="BY15">IFERROR(INDEX([1]!Sanaudos[Saskaita],MATCH(1,('[1]3.4'!$AM15=[1]!Sanaudos[Kodas])*('[1]3.4'!BY$7='[1]2.SAN'!$M$4:$M$73),0)),"")</f>
        <v/>
      </c>
      <c r="BZ15" s="244" t="str">
        <f t="array" ref="BZ15">IFERROR(INDEX([1]!Sanaudos[Saskaita],MATCH(1,('[1]3.4'!$AM15=[1]!Sanaudos[Kodas])*('[1]3.4'!BZ$7='[1]2.SAN'!$M$4:$M$73),0)),"")</f>
        <v/>
      </c>
      <c r="CA15" s="244" t="str">
        <f t="array" ref="CA15">IFERROR(INDEX([1]!Sanaudos[Saskaita],MATCH(1,('[1]3.4'!$AM15=[1]!Sanaudos[Kodas])*('[1]3.4'!CA$7='[1]2.SAN'!$M$4:$M$73),0)),"")</f>
        <v/>
      </c>
      <c r="CB15" s="244" t="str">
        <f t="array" ref="CB15">IFERROR(INDEX([1]!Sanaudos[Saskaita],MATCH(1,('[1]3.4'!$AM15=[1]!Sanaudos[Kodas])*('[1]3.4'!CB$7='[1]2.SAN'!$M$4:$M$73),0)),"")</f>
        <v/>
      </c>
      <c r="CC15" s="244" t="str">
        <f t="array" ref="CC15">IFERROR(INDEX([1]!Sanaudos[Saskaita],MATCH(1,('[1]3.4'!$AM15=[1]!Sanaudos[Kodas])*('[1]3.4'!CC$7='[1]2.SAN'!$M$4:$M$73),0)),"")</f>
        <v/>
      </c>
      <c r="CD15" s="244" t="str">
        <f t="array" ref="CD15">IFERROR(INDEX([1]!Sanaudos[Saskaita],MATCH(1,('[1]3.4'!$AM15=[1]!Sanaudos[Kodas])*('[1]3.4'!CD$7='[1]2.SAN'!$M$4:$M$73),0)),"")</f>
        <v/>
      </c>
      <c r="CE15" s="244" t="str">
        <f t="array" ref="CE15">IFERROR(INDEX([1]!Sanaudos[Saskaita],MATCH(1,('[1]3.4'!$AM15=[1]!Sanaudos[Kodas])*('[1]3.4'!CE$7='[1]2.SAN'!$M$4:$M$73),0)),"")</f>
        <v/>
      </c>
      <c r="CF15" s="244" t="str">
        <f t="array" ref="CF15">IFERROR(INDEX([1]!Sanaudos[Saskaita],MATCH(1,('[1]3.4'!$AM15=[1]!Sanaudos[Kodas])*('[1]3.4'!CF$7='[1]2.SAN'!$M$4:$M$73),0)),"")</f>
        <v/>
      </c>
      <c r="CG15" s="244" t="str">
        <f t="array" ref="CG15">IFERROR(INDEX([1]!Sanaudos[Saskaita],MATCH(1,('[1]3.4'!$AM15=[1]!Sanaudos[Kodas])*('[1]3.4'!CG$7='[1]2.SAN'!$M$4:$M$73),0)),"")</f>
        <v/>
      </c>
      <c r="CH15" s="244" t="str">
        <f t="array" ref="CH15">IFERROR(INDEX([1]!Sanaudos[Saskaita],MATCH(1,('[1]3.4'!$AM15=[1]!Sanaudos[Kodas])*('[1]3.4'!CH$7='[1]2.SAN'!$M$4:$M$73),0)),"")</f>
        <v/>
      </c>
      <c r="CI15" s="244" t="str">
        <f t="array" ref="CI15">IFERROR(INDEX([1]!Sanaudos[Saskaita],MATCH(1,('[1]3.4'!$AM15=[1]!Sanaudos[Kodas])*('[1]3.4'!CI$7='[1]2.SAN'!$M$4:$M$73),0)),"")</f>
        <v/>
      </c>
      <c r="CJ15" s="244" t="str">
        <f t="array" ref="CJ15">IFERROR(INDEX([1]!Sanaudos[Saskaita],MATCH(1,('[1]3.4'!$AM15=[1]!Sanaudos[Kodas])*('[1]3.4'!CJ$7='[1]2.SAN'!$M$4:$M$73),0)),"")</f>
        <v/>
      </c>
      <c r="CK15" s="244" t="str">
        <f t="array" ref="CK15">IFERROR(INDEX([1]!Sanaudos[Saskaita],MATCH(1,('[1]3.4'!$AM15=[1]!Sanaudos[Kodas])*('[1]3.4'!CK$7='[1]2.SAN'!$M$4:$M$73),0)),"")</f>
        <v/>
      </c>
      <c r="CL15" s="244" t="str">
        <f t="array" ref="CL15">IFERROR(INDEX([1]!Sanaudos[Saskaita],MATCH(1,('[1]3.4'!$AM15=[1]!Sanaudos[Kodas])*('[1]3.4'!CL$7='[1]2.SAN'!$M$4:$M$73),0)),"")</f>
        <v/>
      </c>
      <c r="CM15" s="244" t="str">
        <f t="array" ref="CM15">IFERROR(INDEX([1]!Sanaudos[Saskaita],MATCH(1,('[1]3.4'!$AM15=[1]!Sanaudos[Kodas])*('[1]3.4'!CM$7='[1]2.SAN'!$M$4:$M$73),0)),"")</f>
        <v/>
      </c>
      <c r="CN15" s="244" t="str">
        <f t="array" ref="CN15">IFERROR(INDEX([1]!Sanaudos[Saskaita],MATCH(1,('[1]3.4'!$AM15=[1]!Sanaudos[Kodas])*('[1]3.4'!CN$7='[1]2.SAN'!$M$4:$M$73),0)),"")</f>
        <v/>
      </c>
      <c r="CO15" s="244" t="str">
        <f t="array" ref="CO15">IFERROR(INDEX([1]!Sanaudos[Saskaita],MATCH(1,('[1]3.4'!$AM15=[1]!Sanaudos[Kodas])*('[1]3.4'!CO$7='[1]2.SAN'!$M$4:$M$73),0)),"")</f>
        <v/>
      </c>
      <c r="CP15" s="244" t="str">
        <f t="array" ref="CP15">IFERROR(INDEX([1]!Sanaudos[Saskaita],MATCH(1,('[1]3.4'!$AM15=[1]!Sanaudos[Kodas])*('[1]3.4'!CP$7='[1]2.SAN'!$M$4:$M$73),0)),"")</f>
        <v/>
      </c>
      <c r="CQ15" s="244" t="str">
        <f t="array" ref="CQ15">IFERROR(INDEX([1]!Sanaudos[Saskaita],MATCH(1,('[1]3.4'!$AM15=[1]!Sanaudos[Kodas])*('[1]3.4'!CQ$7='[1]2.SAN'!$M$4:$M$73),0)),"")</f>
        <v/>
      </c>
      <c r="CR15" s="244" t="str">
        <f t="array" ref="CR15">IFERROR(INDEX([1]!Sanaudos[Saskaita],MATCH(1,('[1]3.4'!$AM15=[1]!Sanaudos[Kodas])*('[1]3.4'!CR$7='[1]2.SAN'!$M$4:$M$73),0)),"")</f>
        <v/>
      </c>
      <c r="CS15" s="244" t="str">
        <f t="array" ref="CS15">IFERROR(INDEX([1]!Sanaudos[Saskaita],MATCH(1,('[1]3.4'!$AM15=[1]!Sanaudos[Kodas])*('[1]3.4'!CS$7='[1]2.SAN'!$M$4:$M$73),0)),"")</f>
        <v/>
      </c>
      <c r="CT15" s="244" t="str">
        <f t="array" ref="CT15">IFERROR(INDEX([1]!Sanaudos[Saskaita],MATCH(1,('[1]3.4'!$AM15=[1]!Sanaudos[Kodas])*('[1]3.4'!CT$7='[1]2.SAN'!$M$4:$M$73),0)),"")</f>
        <v/>
      </c>
      <c r="CU15" s="244" t="str">
        <f t="array" ref="CU15">IFERROR(INDEX([1]!Sanaudos[Saskaita],MATCH(1,('[1]3.4'!$AM15=[1]!Sanaudos[Kodas])*('[1]3.4'!CU$7='[1]2.SAN'!$M$4:$M$73),0)),"")</f>
        <v/>
      </c>
      <c r="CV15" s="244" t="str">
        <f t="array" ref="CV15">IFERROR(INDEX([1]!Sanaudos[Saskaita],MATCH(1,('[1]3.4'!$AM15=[1]!Sanaudos[Kodas])*('[1]3.4'!CV$7='[1]2.SAN'!$M$4:$M$73),0)),"")</f>
        <v/>
      </c>
      <c r="CW15" s="244" t="str">
        <f t="array" ref="CW15">IFERROR(INDEX([1]!Sanaudos[Saskaita],MATCH(1,('[1]3.4'!$AM15=[1]!Sanaudos[Kodas])*('[1]3.4'!CW$7='[1]2.SAN'!$M$4:$M$73),0)),"")</f>
        <v/>
      </c>
      <c r="CX15" s="244" t="str">
        <f t="array" ref="CX15">IFERROR(INDEX([1]!Sanaudos[Saskaita],MATCH(1,('[1]3.4'!$AM15=[1]!Sanaudos[Kodas])*('[1]3.4'!CX$7='[1]2.SAN'!$M$4:$M$73),0)),"")</f>
        <v/>
      </c>
      <c r="CY15" s="244" t="str">
        <f t="array" ref="CY15">IFERROR(INDEX([1]!Sanaudos[Saskaita],MATCH(1,('[1]3.4'!$AM15=[1]!Sanaudos[Kodas])*('[1]3.4'!CY$7='[1]2.SAN'!$M$4:$M$73),0)),"")</f>
        <v/>
      </c>
      <c r="CZ15" s="244" t="str">
        <f t="array" ref="CZ15">IFERROR(INDEX([1]!Sanaudos[Saskaita],MATCH(1,('[1]3.4'!$AM15=[1]!Sanaudos[Kodas])*('[1]3.4'!CZ$7='[1]2.SAN'!$M$4:$M$73),0)),"")</f>
        <v/>
      </c>
      <c r="DA15" s="244" t="str">
        <f t="array" ref="DA15">IFERROR(INDEX([1]!Sanaudos[Saskaita],MATCH(1,('[1]3.4'!$AM15=[1]!Sanaudos[Kodas])*('[1]3.4'!DA$7='[1]2.SAN'!$M$4:$M$73),0)),"")</f>
        <v/>
      </c>
      <c r="DB15" s="244" t="str">
        <f t="array" ref="DB15">IFERROR(INDEX([1]!Sanaudos[Saskaita],MATCH(1,('[1]3.4'!$AM15=[1]!Sanaudos[Kodas])*('[1]3.4'!DB$7='[1]2.SAN'!$M$4:$M$73),0)),"")</f>
        <v/>
      </c>
      <c r="DC15" s="244" t="str">
        <f t="array" ref="DC15">IFERROR(INDEX([1]!Sanaudos[Saskaita],MATCH(1,('[1]3.4'!$AM15=[1]!Sanaudos[Kodas])*('[1]3.4'!DC$7='[1]2.SAN'!$M$4:$M$73),0)),"")</f>
        <v/>
      </c>
      <c r="DD15" s="244" t="str">
        <f t="array" ref="DD15">IFERROR(INDEX([1]!Sanaudos[Saskaita],MATCH(1,('[1]3.4'!$AM15=[1]!Sanaudos[Kodas])*('[1]3.4'!DD$7='[1]2.SAN'!$M$4:$M$73),0)),"")</f>
        <v/>
      </c>
      <c r="DE15" s="244" t="str">
        <f t="array" ref="DE15">IFERROR(INDEX([1]!Sanaudos[Saskaita],MATCH(1,('[1]3.4'!$AM15=[1]!Sanaudos[Kodas])*('[1]3.4'!DE$7='[1]2.SAN'!$M$4:$M$73),0)),"")</f>
        <v/>
      </c>
      <c r="DF15" s="244" t="str">
        <f t="array" ref="DF15">IFERROR(INDEX([1]!Sanaudos[Saskaita],MATCH(1,('[1]3.4'!$AM15=[1]!Sanaudos[Kodas])*('[1]3.4'!DF$7='[1]2.SAN'!$M$4:$M$73),0)),"")</f>
        <v/>
      </c>
      <c r="DG15" s="244" t="str">
        <f t="array" ref="DG15">IFERROR(INDEX([1]!Sanaudos[Saskaita],MATCH(1,('[1]3.4'!$AM15=[1]!Sanaudos[Kodas])*('[1]3.4'!DG$7='[1]2.SAN'!$M$4:$M$73),0)),"")</f>
        <v/>
      </c>
      <c r="DH15" s="244" t="str">
        <f t="array" ref="DH15">IFERROR(INDEX([1]!Sanaudos[Saskaita],MATCH(1,('[1]3.4'!$AM15=[1]!Sanaudos[Kodas])*('[1]3.4'!DH$7='[1]2.SAN'!$M$4:$M$73),0)),"")</f>
        <v/>
      </c>
      <c r="DI15" s="244" t="str">
        <f t="array" ref="DI15">IFERROR(INDEX([1]!Sanaudos[Saskaita],MATCH(1,('[1]3.4'!$AM15=[1]!Sanaudos[Kodas])*('[1]3.4'!DI$7='[1]2.SAN'!$M$4:$M$73),0)),"")</f>
        <v/>
      </c>
      <c r="DJ15" s="244" t="str">
        <f t="array" ref="DJ15">IFERROR(INDEX([1]!Sanaudos[Saskaita],MATCH(1,('[1]3.4'!$AM15=[1]!Sanaudos[Kodas])*('[1]3.4'!DJ$7='[1]2.SAN'!$M$4:$M$73),0)),"")</f>
        <v/>
      </c>
      <c r="DK15" s="244" t="str">
        <f t="array" ref="DK15">IFERROR(INDEX([1]!Sanaudos[Saskaita],MATCH(1,('[1]3.4'!$AM15=[1]!Sanaudos[Kodas])*('[1]3.4'!DK$7='[1]2.SAN'!$M$4:$M$73),0)),"")</f>
        <v/>
      </c>
      <c r="DL15" s="244" t="str">
        <f t="array" ref="DL15">IFERROR(INDEX([1]!Sanaudos[Saskaita],MATCH(1,('[1]3.4'!$AM15=[1]!Sanaudos[Kodas])*('[1]3.4'!DL$7='[1]2.SAN'!$M$4:$M$73),0)),"")</f>
        <v/>
      </c>
      <c r="DM15" s="244" t="str">
        <f t="array" ref="DM15">IFERROR(INDEX([1]!Sanaudos[Saskaita],MATCH(1,('[1]3.4'!$AM15=[1]!Sanaudos[Kodas])*('[1]3.4'!DM$7='[1]2.SAN'!$M$4:$M$73),0)),"")</f>
        <v/>
      </c>
      <c r="DN15" s="244" t="str">
        <f t="array" ref="DN15">IFERROR(INDEX([1]!Sanaudos[Saskaita],MATCH(1,('[1]3.4'!$AM15=[1]!Sanaudos[Kodas])*('[1]3.4'!DN$7='[1]2.SAN'!$M$4:$M$73),0)),"")</f>
        <v/>
      </c>
      <c r="DO15" s="244" t="str">
        <f t="array" ref="DO15">IFERROR(INDEX([1]!Sanaudos[Saskaita],MATCH(1,('[1]3.4'!$AM15=[1]!Sanaudos[Kodas])*('[1]3.4'!DO$7='[1]2.SAN'!$M$4:$M$73),0)),"")</f>
        <v/>
      </c>
      <c r="DP15" s="244" t="str">
        <f t="array" ref="DP15">IFERROR(INDEX([1]!Sanaudos[Saskaita],MATCH(1,('[1]3.4'!$AM15=[1]!Sanaudos[Kodas])*('[1]3.4'!DP$7='[1]2.SAN'!$M$4:$M$73),0)),"")</f>
        <v/>
      </c>
      <c r="DQ15" s="244" t="str">
        <f t="array" ref="DQ15">IFERROR(INDEX([1]!Sanaudos[Saskaita],MATCH(1,('[1]3.4'!$AM15=[1]!Sanaudos[Kodas])*('[1]3.4'!DQ$7='[1]2.SAN'!$M$4:$M$73),0)),"")</f>
        <v/>
      </c>
      <c r="DR15" s="244" t="str">
        <f t="array" ref="DR15">IFERROR(INDEX([1]!Sanaudos[Saskaita],MATCH(1,('[1]3.4'!$AM15=[1]!Sanaudos[Kodas])*('[1]3.4'!DR$7='[1]2.SAN'!$M$4:$M$73),0)),"")</f>
        <v/>
      </c>
      <c r="DS15" s="244" t="str">
        <f t="array" ref="DS15">IFERROR(INDEX([1]!Sanaudos[Saskaita],MATCH(1,('[1]3.4'!$AM15=[1]!Sanaudos[Kodas])*('[1]3.4'!DS$7='[1]2.SAN'!$M$4:$M$73),0)),"")</f>
        <v/>
      </c>
      <c r="DT15" s="244" t="str">
        <f t="array" ref="DT15">IFERROR(INDEX([1]!Sanaudos[Saskaita],MATCH(1,('[1]3.4'!$AM15=[1]!Sanaudos[Kodas])*('[1]3.4'!DT$7='[1]2.SAN'!$M$4:$M$73),0)),"")</f>
        <v/>
      </c>
      <c r="DU15" s="244" t="str">
        <f t="array" ref="DU15">IFERROR(INDEX([1]!Sanaudos[Saskaita],MATCH(1,('[1]3.4'!$AM15=[1]!Sanaudos[Kodas])*('[1]3.4'!DU$7='[1]2.SAN'!$M$4:$M$73),0)),"")</f>
        <v/>
      </c>
      <c r="DV15" s="244" t="str">
        <f t="array" ref="DV15">IFERROR(INDEX([1]!Sanaudos[Saskaita],MATCH(1,('[1]3.4'!$AM15=[1]!Sanaudos[Kodas])*('[1]3.4'!DV$7='[1]2.SAN'!$M$4:$M$73),0)),"")</f>
        <v/>
      </c>
      <c r="DW15" s="244" t="str">
        <f t="array" ref="DW15">IFERROR(INDEX([1]!Sanaudos[Saskaita],MATCH(1,('[1]3.4'!$AM15=[1]!Sanaudos[Kodas])*('[1]3.4'!DW$7='[1]2.SAN'!$M$4:$M$73),0)),"")</f>
        <v/>
      </c>
      <c r="DX15" s="244" t="str">
        <f t="array" ref="DX15">IFERROR(INDEX([1]!Sanaudos[Saskaita],MATCH(1,('[1]3.4'!$AM15=[1]!Sanaudos[Kodas])*('[1]3.4'!DX$7='[1]2.SAN'!$M$4:$M$73),0)),"")</f>
        <v/>
      </c>
      <c r="DY15" s="244" t="str">
        <f t="array" ref="DY15">IFERROR(INDEX([1]!Sanaudos[Saskaita],MATCH(1,('[1]3.4'!$AM15=[1]!Sanaudos[Kodas])*('[1]3.4'!DY$7='[1]2.SAN'!$M$4:$M$73),0)),"")</f>
        <v/>
      </c>
      <c r="DZ15" s="244" t="str">
        <f t="array" ref="DZ15">IFERROR(INDEX([1]!Sanaudos[Saskaita],MATCH(1,('[1]3.4'!$AM15=[1]!Sanaudos[Kodas])*('[1]3.4'!DZ$7='[1]2.SAN'!$M$4:$M$73),0)),"")</f>
        <v/>
      </c>
      <c r="EA15" s="244" t="str">
        <f t="array" ref="EA15">IFERROR(INDEX([1]!Sanaudos[Saskaita],MATCH(1,('[1]3.4'!$AM15=[1]!Sanaudos[Kodas])*('[1]3.4'!EA$7='[1]2.SAN'!$M$4:$M$73),0)),"")</f>
        <v/>
      </c>
      <c r="EB15" s="244" t="str">
        <f t="array" ref="EB15">IFERROR(INDEX([1]!Sanaudos[Saskaita],MATCH(1,('[1]3.4'!$AM15=[1]!Sanaudos[Kodas])*('[1]3.4'!EB$7='[1]2.SAN'!$M$4:$M$73),0)),"")</f>
        <v/>
      </c>
      <c r="EC15" s="244" t="str">
        <f t="array" ref="EC15">IFERROR(INDEX([1]!Sanaudos[Saskaita],MATCH(1,('[1]3.4'!$AM15=[1]!Sanaudos[Kodas])*('[1]3.4'!EC$7='[1]2.SAN'!$M$4:$M$73),0)),"")</f>
        <v/>
      </c>
      <c r="ED15" s="244" t="str">
        <f t="array" ref="ED15">IFERROR(INDEX([1]!Sanaudos[Saskaita],MATCH(1,('[1]3.4'!$AM15=[1]!Sanaudos[Kodas])*('[1]3.4'!ED$7='[1]2.SAN'!$M$4:$M$73),0)),"")</f>
        <v/>
      </c>
      <c r="EE15" s="244" t="str">
        <f t="array" ref="EE15">IFERROR(INDEX([1]!Sanaudos[Saskaita],MATCH(1,('[1]3.4'!$AM15=[1]!Sanaudos[Kodas])*('[1]3.4'!EE$7='[1]2.SAN'!$M$4:$M$73),0)),"")</f>
        <v/>
      </c>
      <c r="EF15" s="244" t="str">
        <f t="array" ref="EF15">IFERROR(INDEX([1]!Sanaudos[Saskaita],MATCH(1,('[1]3.4'!$AM15=[1]!Sanaudos[Kodas])*('[1]3.4'!EF$7='[1]2.SAN'!$M$4:$M$73),0)),"")</f>
        <v/>
      </c>
      <c r="EG15" s="244" t="str">
        <f t="array" ref="EG15">IFERROR(INDEX([1]!Sanaudos[Saskaita],MATCH(1,('[1]3.4'!$AM15=[1]!Sanaudos[Kodas])*('[1]3.4'!EG$7='[1]2.SAN'!$M$4:$M$73),0)),"")</f>
        <v/>
      </c>
      <c r="EH15" s="244" t="str">
        <f t="array" ref="EH15">IFERROR(INDEX([1]!Sanaudos[Saskaita],MATCH(1,('[1]3.4'!$AM15=[1]!Sanaudos[Kodas])*('[1]3.4'!EH$7='[1]2.SAN'!$M$4:$M$73),0)),"")</f>
        <v/>
      </c>
      <c r="EI15" s="244" t="str">
        <f t="array" ref="EI15">IFERROR(INDEX([1]!Sanaudos[Saskaita],MATCH(1,('[1]3.4'!$AM15=[1]!Sanaudos[Kodas])*('[1]3.4'!EI$7='[1]2.SAN'!$M$4:$M$73),0)),"")</f>
        <v/>
      </c>
      <c r="EJ15" s="244" t="str">
        <f t="array" ref="EJ15">IFERROR(INDEX([1]!Sanaudos[Saskaita],MATCH(1,('[1]3.4'!$AM15=[1]!Sanaudos[Kodas])*('[1]3.4'!EJ$7='[1]2.SAN'!$M$4:$M$73),0)),"")</f>
        <v/>
      </c>
      <c r="EK15" s="244" t="str">
        <f t="array" ref="EK15">IFERROR(INDEX([1]!Sanaudos[Saskaita],MATCH(1,('[1]3.4'!$AM15=[1]!Sanaudos[Kodas])*('[1]3.4'!EK$7='[1]2.SAN'!$M$4:$M$73),0)),"")</f>
        <v/>
      </c>
      <c r="EL15" s="244" t="str">
        <f t="array" ref="EL15">IFERROR(INDEX([1]!Sanaudos[Saskaita],MATCH(1,('[1]3.4'!$AM15=[1]!Sanaudos[Kodas])*('[1]3.4'!EL$7='[1]2.SAN'!$M$4:$M$73),0)),"")</f>
        <v/>
      </c>
      <c r="EM15" s="244" t="str">
        <f t="array" ref="EM15">IFERROR(INDEX([1]!Sanaudos[Saskaita],MATCH(1,('[1]3.4'!$AM15=[1]!Sanaudos[Kodas])*('[1]3.4'!EM$7='[1]2.SAN'!$M$4:$M$73),0)),"")</f>
        <v/>
      </c>
      <c r="EN15" s="244" t="str">
        <f t="array" ref="EN15">IFERROR(INDEX([1]!Sanaudos[Saskaita],MATCH(1,('[1]3.4'!$AM15=[1]!Sanaudos[Kodas])*('[1]3.4'!EN$7='[1]2.SAN'!$M$4:$M$73),0)),"")</f>
        <v/>
      </c>
      <c r="EO15" s="244" t="str">
        <f t="array" ref="EO15">IFERROR(INDEX([1]!Sanaudos[Saskaita],MATCH(1,('[1]3.4'!$AM15=[1]!Sanaudos[Kodas])*('[1]3.4'!EO$7='[1]2.SAN'!$M$4:$M$73),0)),"")</f>
        <v/>
      </c>
      <c r="EP15" s="244" t="str">
        <f t="array" ref="EP15">IFERROR(INDEX([1]!Sanaudos[Saskaita],MATCH(1,('[1]3.4'!$AM15=[1]!Sanaudos[Kodas])*('[1]3.4'!EP$7='[1]2.SAN'!$M$4:$M$73),0)),"")</f>
        <v/>
      </c>
      <c r="EQ15" s="244" t="str">
        <f t="array" ref="EQ15">IFERROR(INDEX([1]!Sanaudos[Saskaita],MATCH(1,('[1]3.4'!$AM15=[1]!Sanaudos[Kodas])*('[1]3.4'!EQ$7='[1]2.SAN'!$M$4:$M$73),0)),"")</f>
        <v/>
      </c>
      <c r="ER15" s="244" t="str">
        <f t="array" ref="ER15">IFERROR(INDEX([1]!Sanaudos[Saskaita],MATCH(1,('[1]3.4'!$AM15=[1]!Sanaudos[Kodas])*('[1]3.4'!ER$7='[1]2.SAN'!$M$4:$M$73),0)),"")</f>
        <v/>
      </c>
      <c r="ES15" s="244" t="str">
        <f t="array" ref="ES15">IFERROR(INDEX([1]!Sanaudos[Saskaita],MATCH(1,('[1]3.4'!$AM15=[1]!Sanaudos[Kodas])*('[1]3.4'!ES$7='[1]2.SAN'!$M$4:$M$73),0)),"")</f>
        <v/>
      </c>
      <c r="ET15" s="244" t="str">
        <f t="array" ref="ET15">IFERROR(INDEX([1]!Sanaudos[Saskaita],MATCH(1,('[1]3.4'!$AM15=[1]!Sanaudos[Kodas])*('[1]3.4'!ET$7='[1]2.SAN'!$M$4:$M$73),0)),"")</f>
        <v/>
      </c>
      <c r="EU15" s="244" t="str">
        <f t="array" ref="EU15">IFERROR(INDEX([1]!Sanaudos[Saskaita],MATCH(1,('[1]3.4'!$AM15=[1]!Sanaudos[Kodas])*('[1]3.4'!EU$7='[1]2.SAN'!$M$4:$M$73),0)),"")</f>
        <v/>
      </c>
      <c r="EV15" s="244" t="str">
        <f t="array" ref="EV15">IFERROR(INDEX([1]!Sanaudos[Saskaita],MATCH(1,('[1]3.4'!$AM15=[1]!Sanaudos[Kodas])*('[1]3.4'!EV$7='[1]2.SAN'!$M$4:$M$73),0)),"")</f>
        <v/>
      </c>
      <c r="EW15" s="244" t="str">
        <f t="array" ref="EW15">IFERROR(INDEX([1]!Sanaudos[Saskaita],MATCH(1,('[1]3.4'!$AM15=[1]!Sanaudos[Kodas])*('[1]3.4'!EW$7='[1]2.SAN'!$M$4:$M$73),0)),"")</f>
        <v/>
      </c>
      <c r="EX15" s="244" t="str">
        <f t="array" ref="EX15">IFERROR(INDEX([1]!Sanaudos[Saskaita],MATCH(1,('[1]3.4'!$AM15=[1]!Sanaudos[Kodas])*('[1]3.4'!EX$7='[1]2.SAN'!$M$4:$M$73),0)),"")</f>
        <v/>
      </c>
      <c r="EY15" s="244" t="str">
        <f t="array" ref="EY15">IFERROR(INDEX([1]!Sanaudos[Saskaita],MATCH(1,('[1]3.4'!$AM15=[1]!Sanaudos[Kodas])*('[1]3.4'!EY$7='[1]2.SAN'!$M$4:$M$73),0)),"")</f>
        <v/>
      </c>
      <c r="EZ15" s="244" t="str">
        <f t="array" ref="EZ15">IFERROR(INDEX([1]!Sanaudos[Saskaita],MATCH(1,('[1]3.4'!$AM15=[1]!Sanaudos[Kodas])*('[1]3.4'!EZ$7='[1]2.SAN'!$M$4:$M$73),0)),"")</f>
        <v/>
      </c>
      <c r="FA15" s="244" t="str">
        <f t="array" ref="FA15">IFERROR(INDEX([1]!Sanaudos[Saskaita],MATCH(1,('[1]3.4'!$AM15=[1]!Sanaudos[Kodas])*('[1]3.4'!FA$7='[1]2.SAN'!$M$4:$M$73),0)),"")</f>
        <v/>
      </c>
      <c r="FB15" s="244" t="str">
        <f t="array" ref="FB15">IFERROR(INDEX([1]!Sanaudos[Saskaita],MATCH(1,('[1]3.4'!$AM15=[1]!Sanaudos[Kodas])*('[1]3.4'!FB$7='[1]2.SAN'!$M$4:$M$73),0)),"")</f>
        <v/>
      </c>
      <c r="FC15" s="244" t="str">
        <f t="array" ref="FC15">IFERROR(INDEX([1]!Sanaudos[Saskaita],MATCH(1,('[1]3.4'!$AM15=[1]!Sanaudos[Kodas])*('[1]3.4'!FC$7='[1]2.SAN'!$M$4:$M$73),0)),"")</f>
        <v/>
      </c>
      <c r="FD15" s="244" t="str">
        <f t="array" ref="FD15">IFERROR(INDEX([1]!Sanaudos[Saskaita],MATCH(1,('[1]3.4'!$AM15=[1]!Sanaudos[Kodas])*('[1]3.4'!FD$7='[1]2.SAN'!$M$4:$M$73),0)),"")</f>
        <v/>
      </c>
      <c r="FE15" s="244" t="str">
        <f t="array" ref="FE15">IFERROR(INDEX([1]!Sanaudos[Saskaita],MATCH(1,('[1]3.4'!$AM15=[1]!Sanaudos[Kodas])*('[1]3.4'!FE$7='[1]2.SAN'!$M$4:$M$73),0)),"")</f>
        <v/>
      </c>
      <c r="FF15" s="244" t="str">
        <f t="array" ref="FF15">IFERROR(INDEX([1]!Sanaudos[Saskaita],MATCH(1,('[1]3.4'!$AM15=[1]!Sanaudos[Kodas])*('[1]3.4'!FF$7='[1]2.SAN'!$M$4:$M$73),0)),"")</f>
        <v/>
      </c>
      <c r="FG15" s="244" t="str">
        <f t="array" ref="FG15">IFERROR(INDEX([1]!Sanaudos[Saskaita],MATCH(1,('[1]3.4'!$AM15=[1]!Sanaudos[Kodas])*('[1]3.4'!FG$7='[1]2.SAN'!$M$4:$M$73),0)),"")</f>
        <v/>
      </c>
      <c r="FH15" s="244" t="str">
        <f t="array" ref="FH15">IFERROR(INDEX([1]!Sanaudos[Saskaita],MATCH(1,('[1]3.4'!$AM15=[1]!Sanaudos[Kodas])*('[1]3.4'!FH$7='[1]2.SAN'!$M$4:$M$73),0)),"")</f>
        <v/>
      </c>
      <c r="FI15" s="244" t="str">
        <f t="array" ref="FI15">IFERROR(INDEX([1]!Sanaudos[Saskaita],MATCH(1,('[1]3.4'!$AM15=[1]!Sanaudos[Kodas])*('[1]3.4'!FI$7='[1]2.SAN'!$M$4:$M$73),0)),"")</f>
        <v/>
      </c>
      <c r="FJ15" s="244" t="str">
        <f t="array" ref="FJ15">IFERROR(INDEX([1]!Sanaudos[Saskaita],MATCH(1,('[1]3.4'!$AM15=[1]!Sanaudos[Kodas])*('[1]3.4'!FJ$7='[1]2.SAN'!$M$4:$M$73),0)),"")</f>
        <v/>
      </c>
      <c r="FK15" s="244" t="str">
        <f t="array" ref="FK15">IFERROR(INDEX([1]!Sanaudos[Saskaita],MATCH(1,('[1]3.4'!$AM15=[1]!Sanaudos[Kodas])*('[1]3.4'!FK$7='[1]2.SAN'!$M$4:$M$73),0)),"")</f>
        <v/>
      </c>
      <c r="FL15" s="244" t="str">
        <f t="array" ref="FL15">IFERROR(INDEX([1]!Sanaudos[Saskaita],MATCH(1,('[1]3.4'!$AM15=[1]!Sanaudos[Kodas])*('[1]3.4'!FL$7='[1]2.SAN'!$M$4:$M$73),0)),"")</f>
        <v/>
      </c>
      <c r="FM15" s="244" t="str">
        <f t="array" ref="FM15">IFERROR(INDEX([1]!Sanaudos[Saskaita],MATCH(1,('[1]3.4'!$AM15=[1]!Sanaudos[Kodas])*('[1]3.4'!FM$7='[1]2.SAN'!$M$4:$M$73),0)),"")</f>
        <v/>
      </c>
      <c r="FN15" s="244" t="str">
        <f t="array" ref="FN15">IFERROR(INDEX([1]!Sanaudos[Saskaita],MATCH(1,('[1]3.4'!$AM15=[1]!Sanaudos[Kodas])*('[1]3.4'!FN$7='[1]2.SAN'!$M$4:$M$73),0)),"")</f>
        <v/>
      </c>
      <c r="FO15" s="244" t="str">
        <f t="array" ref="FO15">IFERROR(INDEX([1]!Sanaudos[Saskaita],MATCH(1,('[1]3.4'!$AM15=[1]!Sanaudos[Kodas])*('[1]3.4'!FO$7='[1]2.SAN'!$M$4:$M$73),0)),"")</f>
        <v/>
      </c>
      <c r="FP15" s="244" t="str">
        <f t="array" ref="FP15">IFERROR(INDEX([1]!Sanaudos[Saskaita],MATCH(1,('[1]3.4'!$AM15=[1]!Sanaudos[Kodas])*('[1]3.4'!FP$7='[1]2.SAN'!$M$4:$M$73),0)),"")</f>
        <v/>
      </c>
      <c r="FQ15" s="244" t="str">
        <f t="array" ref="FQ15">IFERROR(INDEX([1]!Sanaudos[Saskaita],MATCH(1,('[1]3.4'!$AM15=[1]!Sanaudos[Kodas])*('[1]3.4'!FQ$7='[1]2.SAN'!$M$4:$M$73),0)),"")</f>
        <v/>
      </c>
      <c r="FR15" s="244" t="str">
        <f t="array" ref="FR15">IFERROR(INDEX([1]!Sanaudos[Saskaita],MATCH(1,('[1]3.4'!$AM15=[1]!Sanaudos[Kodas])*('[1]3.4'!FR$7='[1]2.SAN'!$M$4:$M$73),0)),"")</f>
        <v/>
      </c>
      <c r="FS15" s="244" t="str">
        <f t="array" ref="FS15">IFERROR(INDEX([1]!Sanaudos[Saskaita],MATCH(1,('[1]3.4'!$AM15=[1]!Sanaudos[Kodas])*('[1]3.4'!FS$7='[1]2.SAN'!$M$4:$M$73),0)),"")</f>
        <v/>
      </c>
      <c r="FT15" s="244" t="str">
        <f t="array" ref="FT15">IFERROR(INDEX([1]!Sanaudos[Saskaita],MATCH(1,('[1]3.4'!$AM15=[1]!Sanaudos[Kodas])*('[1]3.4'!FT$7='[1]2.SAN'!$M$4:$M$73),0)),"")</f>
        <v/>
      </c>
      <c r="FU15" s="244" t="str">
        <f t="array" ref="FU15">IFERROR(INDEX([1]!Sanaudos[Saskaita],MATCH(1,('[1]3.4'!$AM15=[1]!Sanaudos[Kodas])*('[1]3.4'!FU$7='[1]2.SAN'!$M$4:$M$73),0)),"")</f>
        <v/>
      </c>
      <c r="FV15" s="244" t="str">
        <f t="array" ref="FV15">IFERROR(INDEX([1]!Sanaudos[Saskaita],MATCH(1,('[1]3.4'!$AM15=[1]!Sanaudos[Kodas])*('[1]3.4'!FV$7='[1]2.SAN'!$M$4:$M$73),0)),"")</f>
        <v/>
      </c>
      <c r="FW15" s="244" t="str">
        <f t="array" ref="FW15">IFERROR(INDEX([1]!Sanaudos[Saskaita],MATCH(1,('[1]3.4'!$AM15=[1]!Sanaudos[Kodas])*('[1]3.4'!FW$7='[1]2.SAN'!$M$4:$M$73),0)),"")</f>
        <v/>
      </c>
      <c r="FX15" s="244" t="str">
        <f t="array" ref="FX15">IFERROR(INDEX([1]!Sanaudos[Saskaita],MATCH(1,('[1]3.4'!$AM15=[1]!Sanaudos[Kodas])*('[1]3.4'!FX$7='[1]2.SAN'!$M$4:$M$73),0)),"")</f>
        <v/>
      </c>
      <c r="FY15" s="244" t="str">
        <f t="array" ref="FY15">IFERROR(INDEX([1]!Sanaudos[Saskaita],MATCH(1,('[1]3.4'!$AM15=[1]!Sanaudos[Kodas])*('[1]3.4'!FY$7='[1]2.SAN'!$M$4:$M$73),0)),"")</f>
        <v/>
      </c>
      <c r="FZ15" s="244" t="str">
        <f t="array" ref="FZ15">IFERROR(INDEX([1]!Sanaudos[Saskaita],MATCH(1,('[1]3.4'!$AM15=[1]!Sanaudos[Kodas])*('[1]3.4'!FZ$7='[1]2.SAN'!$M$4:$M$73),0)),"")</f>
        <v/>
      </c>
      <c r="GA15" s="244" t="str">
        <f t="array" ref="GA15">IFERROR(INDEX([1]!Sanaudos[Saskaita],MATCH(1,('[1]3.4'!$AM15=[1]!Sanaudos[Kodas])*('[1]3.4'!GA$7='[1]2.SAN'!$M$4:$M$73),0)),"")</f>
        <v/>
      </c>
      <c r="GB15" s="244" t="str">
        <f t="array" ref="GB15">IFERROR(INDEX([1]!Sanaudos[Saskaita],MATCH(1,('[1]3.4'!$AM15=[1]!Sanaudos[Kodas])*('[1]3.4'!GB$7='[1]2.SAN'!$M$4:$M$73),0)),"")</f>
        <v/>
      </c>
      <c r="GC15" s="244" t="str">
        <f t="array" ref="GC15">IFERROR(INDEX([1]!Sanaudos[Saskaita],MATCH(1,('[1]3.4'!$AM15=[1]!Sanaudos[Kodas])*('[1]3.4'!GC$7='[1]2.SAN'!$M$4:$M$73),0)),"")</f>
        <v/>
      </c>
      <c r="GD15" s="244" t="str">
        <f t="array" ref="GD15">IFERROR(INDEX([1]!Sanaudos[Saskaita],MATCH(1,('[1]3.4'!$AM15=[1]!Sanaudos[Kodas])*('[1]3.4'!GD$7='[1]2.SAN'!$M$4:$M$73),0)),"")</f>
        <v/>
      </c>
      <c r="GE15" s="244" t="str">
        <f t="array" ref="GE15">IFERROR(INDEX([1]!Sanaudos[Saskaita],MATCH(1,('[1]3.4'!$AM15=[1]!Sanaudos[Kodas])*('[1]3.4'!GE$7='[1]2.SAN'!$M$4:$M$73),0)),"")</f>
        <v/>
      </c>
      <c r="GF15" s="244" t="str">
        <f t="array" ref="GF15">IFERROR(INDEX([1]!Sanaudos[Saskaita],MATCH(1,('[1]3.4'!$AM15=[1]!Sanaudos[Kodas])*('[1]3.4'!GF$7='[1]2.SAN'!$M$4:$M$73),0)),"")</f>
        <v/>
      </c>
      <c r="GG15" s="244" t="str">
        <f t="array" ref="GG15">IFERROR(INDEX([1]!Sanaudos[Saskaita],MATCH(1,('[1]3.4'!$AM15=[1]!Sanaudos[Kodas])*('[1]3.4'!GG$7='[1]2.SAN'!$M$4:$M$73),0)),"")</f>
        <v/>
      </c>
      <c r="GH15" s="244" t="str">
        <f t="array" ref="GH15">IFERROR(INDEX([1]!Sanaudos[Saskaita],MATCH(1,('[1]3.4'!$AM15=[1]!Sanaudos[Kodas])*('[1]3.4'!GH$7='[1]2.SAN'!$M$4:$M$73),0)),"")</f>
        <v/>
      </c>
      <c r="GI15" s="244" t="str">
        <f t="array" ref="GI15">IFERROR(INDEX([1]!Sanaudos[Saskaita],MATCH(1,('[1]3.4'!$AM15=[1]!Sanaudos[Kodas])*('[1]3.4'!GI$7='[1]2.SAN'!$M$4:$M$73),0)),"")</f>
        <v/>
      </c>
      <c r="GJ15" s="244" t="str">
        <f t="array" ref="GJ15">IFERROR(INDEX([1]!Sanaudos[Saskaita],MATCH(1,('[1]3.4'!$AM15=[1]!Sanaudos[Kodas])*('[1]3.4'!GJ$7='[1]2.SAN'!$M$4:$M$73),0)),"")</f>
        <v/>
      </c>
      <c r="GK15" s="244" t="str">
        <f t="array" ref="GK15">IFERROR(INDEX([1]!Sanaudos[Saskaita],MATCH(1,('[1]3.4'!$AM15=[1]!Sanaudos[Kodas])*('[1]3.4'!GK$7='[1]2.SAN'!$M$4:$M$73),0)),"")</f>
        <v/>
      </c>
      <c r="GL15" s="244" t="str">
        <f t="array" ref="GL15">IFERROR(INDEX([1]!Sanaudos[Saskaita],MATCH(1,('[1]3.4'!$AM15=[1]!Sanaudos[Kodas])*('[1]3.4'!GL$7='[1]2.SAN'!$M$4:$M$73),0)),"")</f>
        <v/>
      </c>
      <c r="GM15" s="244" t="str">
        <f t="array" ref="GM15">IFERROR(INDEX([1]!Sanaudos[Saskaita],MATCH(1,('[1]3.4'!$AM15=[1]!Sanaudos[Kodas])*('[1]3.4'!GM$7='[1]2.SAN'!$M$4:$M$73),0)),"")</f>
        <v/>
      </c>
      <c r="GN15" s="244" t="str">
        <f t="array" ref="GN15">IFERROR(INDEX([1]!Sanaudos[Saskaita],MATCH(1,('[1]3.4'!$AM15=[1]!Sanaudos[Kodas])*('[1]3.4'!GN$7='[1]2.SAN'!$M$4:$M$73),0)),"")</f>
        <v/>
      </c>
      <c r="GO15" s="244" t="str">
        <f t="array" ref="GO15">IFERROR(INDEX([1]!Sanaudos[Saskaita],MATCH(1,('[1]3.4'!$AM15=[1]!Sanaudos[Kodas])*('[1]3.4'!GO$7='[1]2.SAN'!$M$4:$M$73),0)),"")</f>
        <v/>
      </c>
      <c r="GP15" s="244" t="str">
        <f t="array" ref="GP15">IFERROR(INDEX([1]!Sanaudos[Saskaita],MATCH(1,('[1]3.4'!$AM15=[1]!Sanaudos[Kodas])*('[1]3.4'!GP$7='[1]2.SAN'!$M$4:$M$73),0)),"")</f>
        <v/>
      </c>
      <c r="GQ15" s="244" t="str">
        <f t="array" ref="GQ15">IFERROR(INDEX([1]!Sanaudos[Saskaita],MATCH(1,('[1]3.4'!$AM15=[1]!Sanaudos[Kodas])*('[1]3.4'!GQ$7='[1]2.SAN'!$M$4:$M$73),0)),"")</f>
        <v/>
      </c>
      <c r="GR15" s="244" t="str">
        <f t="array" ref="GR15">IFERROR(INDEX([1]!Sanaudos[Saskaita],MATCH(1,('[1]3.4'!$AM15=[1]!Sanaudos[Kodas])*('[1]3.4'!GR$7='[1]2.SAN'!$M$4:$M$73),0)),"")</f>
        <v/>
      </c>
      <c r="GS15" s="244" t="str">
        <f t="array" ref="GS15">IFERROR(INDEX([1]!Sanaudos[Saskaita],MATCH(1,('[1]3.4'!$AM15=[1]!Sanaudos[Kodas])*('[1]3.4'!GS$7='[1]2.SAN'!$M$4:$M$73),0)),"")</f>
        <v/>
      </c>
      <c r="GT15" s="244" t="str">
        <f t="array" ref="GT15">IFERROR(INDEX([1]!Sanaudos[Saskaita],MATCH(1,('[1]3.4'!$AM15=[1]!Sanaudos[Kodas])*('[1]3.4'!GT$7='[1]2.SAN'!$M$4:$M$73),0)),"")</f>
        <v/>
      </c>
      <c r="GU15" s="244" t="str">
        <f t="array" ref="GU15">IFERROR(INDEX([1]!Sanaudos[Saskaita],MATCH(1,('[1]3.4'!$AM15=[1]!Sanaudos[Kodas])*('[1]3.4'!GU$7='[1]2.SAN'!$M$4:$M$73),0)),"")</f>
        <v/>
      </c>
      <c r="GV15" s="244" t="str">
        <f t="array" ref="GV15">IFERROR(INDEX([1]!Sanaudos[Saskaita],MATCH(1,('[1]3.4'!$AM15=[1]!Sanaudos[Kodas])*('[1]3.4'!GV$7='[1]2.SAN'!$M$4:$M$73),0)),"")</f>
        <v/>
      </c>
      <c r="GW15" s="244" t="str">
        <f t="array" ref="GW15">IFERROR(INDEX([1]!Sanaudos[Saskaita],MATCH(1,('[1]3.4'!$AM15=[1]!Sanaudos[Kodas])*('[1]3.4'!GW$7='[1]2.SAN'!$M$4:$M$73),0)),"")</f>
        <v/>
      </c>
      <c r="GX15" s="244" t="str">
        <f t="array" ref="GX15">IFERROR(INDEX([1]!Sanaudos[Saskaita],MATCH(1,('[1]3.4'!$AM15=[1]!Sanaudos[Kodas])*('[1]3.4'!GX$7='[1]2.SAN'!$M$4:$M$73),0)),"")</f>
        <v/>
      </c>
      <c r="GY15" s="244" t="str">
        <f t="array" ref="GY15">IFERROR(INDEX([1]!Sanaudos[Saskaita],MATCH(1,('[1]3.4'!$AM15=[1]!Sanaudos[Kodas])*('[1]3.4'!GY$7='[1]2.SAN'!$M$4:$M$73),0)),"")</f>
        <v/>
      </c>
      <c r="GZ15" s="244" t="str">
        <f t="array" ref="GZ15">IFERROR(INDEX([1]!Sanaudos[Saskaita],MATCH(1,('[1]3.4'!$AM15=[1]!Sanaudos[Kodas])*('[1]3.4'!GZ$7='[1]2.SAN'!$M$4:$M$73),0)),"")</f>
        <v/>
      </c>
      <c r="HA15" s="244" t="str">
        <f t="array" ref="HA15">IFERROR(INDEX([1]!Sanaudos[Saskaita],MATCH(1,('[1]3.4'!$AM15=[1]!Sanaudos[Kodas])*('[1]3.4'!HA$7='[1]2.SAN'!$M$4:$M$73),0)),"")</f>
        <v/>
      </c>
      <c r="HB15" s="244" t="str">
        <f t="array" ref="HB15">IFERROR(INDEX([1]!Sanaudos[Saskaita],MATCH(1,('[1]3.4'!$AM15=[1]!Sanaudos[Kodas])*('[1]3.4'!HB$7='[1]2.SAN'!$M$4:$M$73),0)),"")</f>
        <v/>
      </c>
      <c r="HC15" s="244" t="str">
        <f t="array" ref="HC15">IFERROR(INDEX([1]!Sanaudos[Saskaita],MATCH(1,('[1]3.4'!$AM15=[1]!Sanaudos[Kodas])*('[1]3.4'!HC$7='[1]2.SAN'!$M$4:$M$73),0)),"")</f>
        <v/>
      </c>
      <c r="HD15" s="244" t="str">
        <f t="array" ref="HD15">IFERROR(INDEX([1]!Sanaudos[Saskaita],MATCH(1,('[1]3.4'!$AM15=[1]!Sanaudos[Kodas])*('[1]3.4'!HD$7='[1]2.SAN'!$M$4:$M$73),0)),"")</f>
        <v/>
      </c>
      <c r="HE15" s="244" t="str">
        <f t="array" ref="HE15">IFERROR(INDEX([1]!Sanaudos[Saskaita],MATCH(1,('[1]3.4'!$AM15=[1]!Sanaudos[Kodas])*('[1]3.4'!HE$7='[1]2.SAN'!$M$4:$M$73),0)),"")</f>
        <v/>
      </c>
      <c r="HF15" s="244" t="str">
        <f t="array" ref="HF15">IFERROR(INDEX([1]!Sanaudos[Saskaita],MATCH(1,('[1]3.4'!$AM15=[1]!Sanaudos[Kodas])*('[1]3.4'!HF$7='[1]2.SAN'!$M$4:$M$73),0)),"")</f>
        <v/>
      </c>
      <c r="HG15" s="244" t="str">
        <f t="array" ref="HG15">IFERROR(INDEX([1]!Sanaudos[Saskaita],MATCH(1,('[1]3.4'!$AM15=[1]!Sanaudos[Kodas])*('[1]3.4'!HG$7='[1]2.SAN'!$M$4:$M$73),0)),"")</f>
        <v/>
      </c>
      <c r="HH15" s="244" t="str">
        <f t="array" ref="HH15">IFERROR(INDEX([1]!Sanaudos[Saskaita],MATCH(1,('[1]3.4'!$AM15=[1]!Sanaudos[Kodas])*('[1]3.4'!HH$7='[1]2.SAN'!$M$4:$M$73),0)),"")</f>
        <v/>
      </c>
      <c r="HI15" s="244" t="str">
        <f t="array" ref="HI15">IFERROR(INDEX([1]!Sanaudos[Saskaita],MATCH(1,('[1]3.4'!$AM15=[1]!Sanaudos[Kodas])*('[1]3.4'!HI$7='[1]2.SAN'!$M$4:$M$73),0)),"")</f>
        <v/>
      </c>
      <c r="HJ15" s="244" t="str">
        <f t="array" ref="HJ15">IFERROR(INDEX([1]!Sanaudos[Saskaita],MATCH(1,('[1]3.4'!$AM15=[1]!Sanaudos[Kodas])*('[1]3.4'!HJ$7='[1]2.SAN'!$M$4:$M$73),0)),"")</f>
        <v/>
      </c>
      <c r="HK15" s="244" t="str">
        <f t="array" ref="HK15">IFERROR(INDEX([1]!Sanaudos[Saskaita],MATCH(1,('[1]3.4'!$AM15=[1]!Sanaudos[Kodas])*('[1]3.4'!HK$7='[1]2.SAN'!$M$4:$M$73),0)),"")</f>
        <v/>
      </c>
      <c r="HL15" s="244" t="str">
        <f t="array" ref="HL15">IFERROR(INDEX([1]!Sanaudos[Saskaita],MATCH(1,('[1]3.4'!$AM15=[1]!Sanaudos[Kodas])*('[1]3.4'!HL$7='[1]2.SAN'!$M$4:$M$73),0)),"")</f>
        <v/>
      </c>
      <c r="HM15" s="244" t="str">
        <f t="array" ref="HM15">IFERROR(INDEX([1]!Sanaudos[Saskaita],MATCH(1,('[1]3.4'!$AM15=[1]!Sanaudos[Kodas])*('[1]3.4'!HM$7='[1]2.SAN'!$M$4:$M$73),0)),"")</f>
        <v/>
      </c>
      <c r="HN15" s="244" t="str">
        <f t="array" ref="HN15">IFERROR(INDEX([1]!Sanaudos[Saskaita],MATCH(1,('[1]3.4'!$AM15=[1]!Sanaudos[Kodas])*('[1]3.4'!HN$7='[1]2.SAN'!$M$4:$M$73),0)),"")</f>
        <v/>
      </c>
      <c r="HO15" s="244" t="str">
        <f t="array" ref="HO15">IFERROR(INDEX([1]!Sanaudos[Saskaita],MATCH(1,('[1]3.4'!$AM15=[1]!Sanaudos[Kodas])*('[1]3.4'!HO$7='[1]2.SAN'!$M$4:$M$73),0)),"")</f>
        <v/>
      </c>
      <c r="HP15" s="244" t="str">
        <f t="array" ref="HP15">IFERROR(INDEX([1]!Sanaudos[Saskaita],MATCH(1,('[1]3.4'!$AM15=[1]!Sanaudos[Kodas])*('[1]3.4'!HP$7='[1]2.SAN'!$M$4:$M$73),0)),"")</f>
        <v/>
      </c>
      <c r="HQ15" s="244" t="str">
        <f t="array" ref="HQ15">IFERROR(INDEX([1]!Sanaudos[Saskaita],MATCH(1,('[1]3.4'!$AM15=[1]!Sanaudos[Kodas])*('[1]3.4'!HQ$7='[1]2.SAN'!$M$4:$M$73),0)),"")</f>
        <v/>
      </c>
      <c r="HR15" s="244" t="str">
        <f t="array" ref="HR15">IFERROR(INDEX([1]!Sanaudos[Saskaita],MATCH(1,('[1]3.4'!$AM15=[1]!Sanaudos[Kodas])*('[1]3.4'!HR$7='[1]2.SAN'!$M$4:$M$73),0)),"")</f>
        <v/>
      </c>
      <c r="HS15" s="244" t="str">
        <f t="array" ref="HS15">IFERROR(INDEX([1]!Sanaudos[Saskaita],MATCH(1,('[1]3.4'!$AM15=[1]!Sanaudos[Kodas])*('[1]3.4'!HS$7='[1]2.SAN'!$M$4:$M$73),0)),"")</f>
        <v/>
      </c>
      <c r="HT15" s="244" t="str">
        <f t="array" ref="HT15">IFERROR(INDEX([1]!Sanaudos[Saskaita],MATCH(1,('[1]3.4'!$AM15=[1]!Sanaudos[Kodas])*('[1]3.4'!HT$7='[1]2.SAN'!$M$4:$M$73),0)),"")</f>
        <v/>
      </c>
      <c r="HU15" s="244" t="str">
        <f t="array" ref="HU15">IFERROR(INDEX([1]!Sanaudos[Saskaita],MATCH(1,('[1]3.4'!$AM15=[1]!Sanaudos[Kodas])*('[1]3.4'!HU$7='[1]2.SAN'!$M$4:$M$73),0)),"")</f>
        <v/>
      </c>
      <c r="HV15" s="244" t="str">
        <f t="array" ref="HV15">IFERROR(INDEX([1]!Sanaudos[Saskaita],MATCH(1,('[1]3.4'!$AM15=[1]!Sanaudos[Kodas])*('[1]3.4'!HV$7='[1]2.SAN'!$M$4:$M$73),0)),"")</f>
        <v/>
      </c>
      <c r="HW15" s="244" t="str">
        <f t="array" ref="HW15">IFERROR(INDEX([1]!Sanaudos[Saskaita],MATCH(1,('[1]3.4'!$AM15=[1]!Sanaudos[Kodas])*('[1]3.4'!HW$7='[1]2.SAN'!$M$4:$M$73),0)),"")</f>
        <v/>
      </c>
      <c r="HX15" s="244" t="str">
        <f t="array" ref="HX15">IFERROR(INDEX([1]!Sanaudos[Saskaita],MATCH(1,('[1]3.4'!$AM15=[1]!Sanaudos[Kodas])*('[1]3.4'!HX$7='[1]2.SAN'!$M$4:$M$73),0)),"")</f>
        <v/>
      </c>
      <c r="HY15" s="244" t="str">
        <f t="array" ref="HY15">IFERROR(INDEX([1]!Sanaudos[Saskaita],MATCH(1,('[1]3.4'!$AM15=[1]!Sanaudos[Kodas])*('[1]3.4'!HY$7='[1]2.SAN'!$M$4:$M$73),0)),"")</f>
        <v/>
      </c>
      <c r="HZ15" s="244" t="str">
        <f t="array" ref="HZ15">IFERROR(INDEX([1]!Sanaudos[Saskaita],MATCH(1,('[1]3.4'!$AM15=[1]!Sanaudos[Kodas])*('[1]3.4'!HZ$7='[1]2.SAN'!$M$4:$M$73),0)),"")</f>
        <v/>
      </c>
      <c r="IA15" s="244" t="str">
        <f t="array" ref="IA15">IFERROR(INDEX([1]!Sanaudos[Saskaita],MATCH(1,('[1]3.4'!$AM15=[1]!Sanaudos[Kodas])*('[1]3.4'!IA$7='[1]2.SAN'!$M$4:$M$73),0)),"")</f>
        <v/>
      </c>
      <c r="IB15" s="244" t="str">
        <f t="array" ref="IB15">IFERROR(INDEX([1]!Sanaudos[Saskaita],MATCH(1,('[1]3.4'!$AM15=[1]!Sanaudos[Kodas])*('[1]3.4'!IB$7='[1]2.SAN'!$M$4:$M$73),0)),"")</f>
        <v/>
      </c>
      <c r="IC15" s="244" t="str">
        <f t="array" ref="IC15">IFERROR(INDEX([1]!Sanaudos[Saskaita],MATCH(1,('[1]3.4'!$AM15=[1]!Sanaudos[Kodas])*('[1]3.4'!IC$7='[1]2.SAN'!$M$4:$M$73),0)),"")</f>
        <v/>
      </c>
      <c r="ID15" s="244" t="str">
        <f t="array" ref="ID15">IFERROR(INDEX([1]!Sanaudos[Saskaita],MATCH(1,('[1]3.4'!$AM15=[1]!Sanaudos[Kodas])*('[1]3.4'!ID$7='[1]2.SAN'!$M$4:$M$73),0)),"")</f>
        <v/>
      </c>
      <c r="IE15" s="244" t="str">
        <f t="array" ref="IE15">IFERROR(INDEX([1]!Sanaudos[Saskaita],MATCH(1,('[1]3.4'!$AM15=[1]!Sanaudos[Kodas])*('[1]3.4'!IE$7='[1]2.SAN'!$M$4:$M$73),0)),"")</f>
        <v/>
      </c>
      <c r="IF15" s="244" t="str">
        <f t="array" ref="IF15">IFERROR(INDEX([1]!Sanaudos[Saskaita],MATCH(1,('[1]3.4'!$AM15=[1]!Sanaudos[Kodas])*('[1]3.4'!IF$7='[1]2.SAN'!$M$4:$M$73),0)),"")</f>
        <v/>
      </c>
      <c r="IG15" s="244" t="str">
        <f t="array" ref="IG15">IFERROR(INDEX([1]!Sanaudos[Saskaita],MATCH(1,('[1]3.4'!$AM15=[1]!Sanaudos[Kodas])*('[1]3.4'!IG$7='[1]2.SAN'!$M$4:$M$73),0)),"")</f>
        <v/>
      </c>
      <c r="IH15" s="244" t="str">
        <f t="array" ref="IH15">IFERROR(INDEX([1]!Sanaudos[Saskaita],MATCH(1,('[1]3.4'!$AM15=[1]!Sanaudos[Kodas])*('[1]3.4'!IH$7='[1]2.SAN'!$M$4:$M$73),0)),"")</f>
        <v/>
      </c>
      <c r="II15" s="244" t="str">
        <f t="array" ref="II15">IFERROR(INDEX([1]!Sanaudos[Saskaita],MATCH(1,('[1]3.4'!$AM15=[1]!Sanaudos[Kodas])*('[1]3.4'!II$7='[1]2.SAN'!$M$4:$M$73),0)),"")</f>
        <v/>
      </c>
      <c r="IJ15" s="244" t="str">
        <f t="array" ref="IJ15">IFERROR(INDEX([1]!Sanaudos[Saskaita],MATCH(1,('[1]3.4'!$AM15=[1]!Sanaudos[Kodas])*('[1]3.4'!IJ$7='[1]2.SAN'!$M$4:$M$73),0)),"")</f>
        <v/>
      </c>
      <c r="IK15" s="244" t="str">
        <f t="array" ref="IK15">IFERROR(INDEX([1]!Sanaudos[Saskaita],MATCH(1,('[1]3.4'!$AM15=[1]!Sanaudos[Kodas])*('[1]3.4'!IK$7='[1]2.SAN'!$M$4:$M$73),0)),"")</f>
        <v/>
      </c>
    </row>
    <row r="16" spans="2:253" ht="12.2" customHeight="1" x14ac:dyDescent="0.2">
      <c r="B16" s="552"/>
      <c r="C16" s="245" t="s">
        <v>822</v>
      </c>
      <c r="D16" s="251" t="s">
        <v>191</v>
      </c>
      <c r="E16" s="247" t="str">
        <f t="shared" si="2"/>
        <v xml:space="preserve">                                    </v>
      </c>
      <c r="F16" s="248" t="e">
        <f>+SUMIFS([1]!Sanaudos[Suma],[1]!Sanaudos[Kodas],AM16,[1]!Sanaudos[PASK],TRUE)</f>
        <v>#REF!</v>
      </c>
      <c r="G16" s="248" t="e">
        <f>-SUMIFS([1]!Sanaudos[Suma],[1]!Sanaudos[Kodas],$AM16,[1]!Sanaudos[Pagal DK RAS],700)</f>
        <v>#REF!</v>
      </c>
      <c r="H16" s="248" t="e">
        <f>+SUMIFS('[1]5.turtas'!$D$1:$AN$1,'[1]5.turtas'!$D$4:$AN$4,$AM16)</f>
        <v>#VALUE!</v>
      </c>
      <c r="I16" s="248" t="e">
        <f>-SUMIFS([1]!Sanaudos[Suma],[1]!Sanaudos[Kodas],$AM16,[1]!Sanaudos[Pagal DK RAS],901)-SUMIFS([1]!Sanaudos[Suma],[1]!Sanaudos[Kodas],$AM16,[1]!Sanaudos[Pagal DK RAS],902)-SUMIFS([1]!Sanaudos[Suma],[1]!Sanaudos[Kodas],$AM16,[1]!Sanaudos[Pagal DK RAS],905)</f>
        <v>#REF!</v>
      </c>
      <c r="J16" s="248" t="e">
        <f>+SUMIFS([1]!DU[DU],[1]!DU[Kodas],$AM16)+SUMIFS([1]!DU[Sodra],[1]!DU[Kodas],$AM16)+SUMIFS([1]!DU[Išeitinės išmokos, kompensacijos],[1]!DU[Kodas],$AM16)</f>
        <v>#REF!</v>
      </c>
      <c r="K16" s="248" t="e">
        <f>+SUMIFS([1]!Sanaudos_kor[Suma],[1]!Sanaudos_kor[Kodas],$AM16,[1]!Sanaudos_kor[PASK],TRUE,[1]!Sanaudos_kor[KOR_nr],K$1)</f>
        <v>#REF!</v>
      </c>
      <c r="L16" s="248" t="e">
        <f>+SUMIFS([1]!Sanaudos_kor[Suma],[1]!Sanaudos_kor[Kodas],$AM16,[1]!Sanaudos_kor[PASK],TRUE,[1]!Sanaudos_kor[KOR_nr],L$1)</f>
        <v>#REF!</v>
      </c>
      <c r="M16" s="248" t="e">
        <f>+SUMIFS([1]!Sanaudos_kor[Suma],[1]!Sanaudos_kor[Kodas],$AM16,[1]!Sanaudos_kor[PASK],TRUE,[1]!Sanaudos_kor[KOR_nr],M$1)</f>
        <v>#REF!</v>
      </c>
      <c r="N16" s="248" t="e">
        <f>+SUMIFS([1]!Sanaudos_kor[Suma],[1]!Sanaudos_kor[Kodas],$AM16,[1]!Sanaudos_kor[PASK],TRUE,[1]!Sanaudos_kor[KOR_nr],N$1)</f>
        <v>#REF!</v>
      </c>
      <c r="O16" s="248" t="e">
        <f>+SUMIFS([1]!Sanaudos_kor[Suma],[1]!Sanaudos_kor[Kodas],$AM16,[1]!Sanaudos_kor[PASK],TRUE,[1]!Sanaudos_kor[KOR_nr],O$1)</f>
        <v>#REF!</v>
      </c>
      <c r="P16" s="248" t="e">
        <f>+SUMIFS([1]!Sanaudos_kor[Suma],[1]!Sanaudos_kor[Kodas],$AM16,[1]!Sanaudos_kor[PASK],TRUE,[1]!Sanaudos_kor[KOR_nr],P$1)</f>
        <v>#REF!</v>
      </c>
      <c r="Q16" s="248" t="e">
        <f>+SUMIFS([1]!Sanaudos_kor[Suma],[1]!Sanaudos_kor[Kodas],$AM16,[1]!Sanaudos_kor[PASK],TRUE,[1]!Sanaudos_kor[KOR_nr],Q$1)</f>
        <v>#REF!</v>
      </c>
      <c r="R16" s="248" t="e">
        <f>+SUMIFS([1]!Sanaudos_kor[Suma],[1]!Sanaudos_kor[Kodas],$AM16,[1]!Sanaudos_kor[PASK],TRUE,[1]!Sanaudos_kor[KOR_nr],R$1)</f>
        <v>#REF!</v>
      </c>
      <c r="S16" s="248" t="e">
        <f>+SUMIFS([1]!Sanaudos_kor[Suma],[1]!Sanaudos_kor[Kodas],$AM16,[1]!Sanaudos_kor[PASK],TRUE,[1]!Sanaudos_kor[KOR_nr],S$1)</f>
        <v>#REF!</v>
      </c>
      <c r="T16" s="248" t="e">
        <f>+SUMIFS([1]!Sanaudos_kor[Suma],[1]!Sanaudos_kor[Kodas],$AM16,[1]!Sanaudos_kor[PASK],TRUE,[1]!Sanaudos_kor[KOR_nr],T$1)</f>
        <v>#REF!</v>
      </c>
      <c r="U16" s="248" t="e">
        <f>+SUMIFS([1]!Sanaudos_kor[Suma],[1]!Sanaudos_kor[Kodas],$AM16,[1]!Sanaudos_kor[PASK],TRUE,[1]!Sanaudos_kor[KOR_nr],U$1)</f>
        <v>#REF!</v>
      </c>
      <c r="V16" s="248" t="e">
        <f>+SUMIFS([1]!Sanaudos_kor[Suma],[1]!Sanaudos_kor[Kodas],$AM16,[1]!Sanaudos_kor[PASK],TRUE,[1]!Sanaudos_kor[KOR_nr],V$1)</f>
        <v>#REF!</v>
      </c>
      <c r="W16" s="248" t="e">
        <f>+SUMIFS([1]!Sanaudos_kor[Suma],[1]!Sanaudos_kor[Kodas],$AM16,[1]!Sanaudos_kor[PASK],TRUE,[1]!Sanaudos_kor[KOR_nr],W$1)</f>
        <v>#REF!</v>
      </c>
      <c r="X16" s="248" t="e">
        <f>+SUMIFS([1]!Sanaudos_kor[Suma],[1]!Sanaudos_kor[Kodas],$AM16,[1]!Sanaudos_kor[PASK],TRUE,[1]!Sanaudos_kor[KOR_nr],X$1)</f>
        <v>#REF!</v>
      </c>
      <c r="Y16" s="248" t="e">
        <f>+SUMIFS([1]!Sanaudos_kor[Suma],[1]!Sanaudos_kor[Kodas],$AM16,[1]!Sanaudos_kor[PASK],TRUE,[1]!Sanaudos_kor[KOR_nr],Y$1)</f>
        <v>#REF!</v>
      </c>
      <c r="Z16" s="248" t="e">
        <f>+SUMIFS([1]!Sanaudos_kor[Suma],[1]!Sanaudos_kor[Kodas],$AM16,[1]!Sanaudos_kor[PASK],TRUE,[1]!Sanaudos_kor[KOR_nr],Z$1)</f>
        <v>#REF!</v>
      </c>
      <c r="AA16" s="248" t="e">
        <f>+SUMIFS([1]!Sanaudos_kor[Suma],[1]!Sanaudos_kor[Kodas],$AM16,[1]!Sanaudos_kor[PASK],TRUE,[1]!Sanaudos_kor[KOR_nr],AA$1)</f>
        <v>#REF!</v>
      </c>
      <c r="AB16" s="248" t="e">
        <f>+SUMIFS([1]!Sanaudos_kor[Suma],[1]!Sanaudos_kor[Kodas],$AM16,[1]!Sanaudos_kor[PASK],TRUE,[1]!Sanaudos_kor[KOR_nr],AB$1)</f>
        <v>#REF!</v>
      </c>
      <c r="AC16" s="248" t="e">
        <f>+SUMIFS([1]!Sanaudos_kor[Suma],[1]!Sanaudos_kor[Kodas],$AM16,[1]!Sanaudos_kor[PASK],TRUE,[1]!Sanaudos_kor[KOR_nr],AC$1)</f>
        <v>#REF!</v>
      </c>
      <c r="AD16" s="248" t="e">
        <f>+SUMIFS([1]!Sanaudos_kor[Suma],[1]!Sanaudos_kor[Kodas],$AM16,[1]!Sanaudos_kor[PASK],TRUE,[1]!Sanaudos_kor[KOR_nr],AD$1)</f>
        <v>#REF!</v>
      </c>
      <c r="AE16" s="248" t="e">
        <f>+SUMIFS([1]!Sanaudos_kor[Suma],[1]!Sanaudos_kor[Kodas],$AM16,[1]!Sanaudos_kor[PASK],TRUE,[1]!Sanaudos_kor[KOR_nr],AE$1)</f>
        <v>#REF!</v>
      </c>
      <c r="AF16" s="248" t="e">
        <f>+SUMIFS([1]!Sanaudos_kor[Suma],[1]!Sanaudos_kor[Kodas],$AM16,[1]!Sanaudos_kor[PASK],TRUE,[1]!Sanaudos_kor[KOR_nr],AF$1)</f>
        <v>#REF!</v>
      </c>
      <c r="AG16" s="248" t="e">
        <f t="shared" si="0"/>
        <v>#REF!</v>
      </c>
      <c r="AH16" s="566"/>
      <c r="AJ16" s="211" t="s">
        <v>406</v>
      </c>
      <c r="AK16" s="124" t="str">
        <f>+'[1]2.SAN'!C183</f>
        <v>610011 sąskaitoje apskaitytų sąnaudų detalizavimas ir priskyrimo koregavimas: 289,00 Eur medžiagų sąnaudos - 1210 pogrupis, bendrųjų sąnaudų kategorija, paskirstomos, 5565,67 Eur mažaverčio inventoriaus sąnaudos - 815 pogrupis, bendrųjų sąnaudų kategorija, paskirstomos ir 1493,33 Eur degalų sąnaudos - 819 pogrupis, bendrųjų sąnaudų kategorija, paskirstomos.</v>
      </c>
      <c r="AM16" s="249" t="str">
        <f>+'[1]1.vardai'!D70</f>
        <v>TS_4KVT</v>
      </c>
      <c r="AN16" s="250" t="e">
        <f>+SUMIFS('[1]6'!$Y$161:$BL$161,'[1]6'!$Y$2:$BL$2,$AM16)</f>
        <v>#VALUE!</v>
      </c>
      <c r="AO16" s="250" t="e">
        <f t="shared" si="3"/>
        <v>#REF!</v>
      </c>
      <c r="AQ16" s="250" t="e">
        <f>+SUMIFS('[1]3.4'!$F$133:$F$202,'[1]3.4'!$D$133:$D$202,$AM16,'[1]3.4'!$E$133:$E$202,"")</f>
        <v>#VALUE!</v>
      </c>
      <c r="AR16" s="250" t="e">
        <f t="shared" si="1"/>
        <v>#VALUE!</v>
      </c>
      <c r="AT16" s="244" t="str">
        <f t="array" ref="AT16">IFERROR(INDEX([1]!Sanaudos[Saskaita],MATCH(1,('[1]3.4'!$AM16=[1]!Sanaudos[Kodas])*('[1]3.4'!AT$7='[1]2.SAN'!$M$4:$M$73),0)),"")</f>
        <v/>
      </c>
      <c r="AU16" s="244" t="str">
        <f t="array" ref="AU16">IFERROR(INDEX([1]!Sanaudos[Saskaita],MATCH(1,('[1]3.4'!$AM16=[1]!Sanaudos[Kodas])*('[1]3.4'!AU$7='[1]2.SAN'!$M$4:$M$73),0)),"")</f>
        <v/>
      </c>
      <c r="AV16" s="244" t="str">
        <f t="array" ref="AV16">IFERROR(INDEX([1]!Sanaudos[Saskaita],MATCH(1,('[1]3.4'!$AM16=[1]!Sanaudos[Kodas])*('[1]3.4'!AV$7='[1]2.SAN'!$M$4:$M$73),0)),"")</f>
        <v/>
      </c>
      <c r="AW16" s="244" t="str">
        <f t="array" ref="AW16">IFERROR(INDEX([1]!Sanaudos[Saskaita],MATCH(1,('[1]3.4'!$AM16=[1]!Sanaudos[Kodas])*('[1]3.4'!AW$7='[1]2.SAN'!$M$4:$M$73),0)),"")</f>
        <v/>
      </c>
      <c r="AX16" s="244" t="str">
        <f t="array" ref="AX16">IFERROR(INDEX([1]!Sanaudos[Saskaita],MATCH(1,('[1]3.4'!$AM16=[1]!Sanaudos[Kodas])*('[1]3.4'!AX$7='[1]2.SAN'!$M$4:$M$73),0)),"")</f>
        <v/>
      </c>
      <c r="AY16" s="244" t="str">
        <f t="array" ref="AY16">IFERROR(INDEX([1]!Sanaudos[Saskaita],MATCH(1,('[1]3.4'!$AM16=[1]!Sanaudos[Kodas])*('[1]3.4'!AY$7='[1]2.SAN'!$M$4:$M$73),0)),"")</f>
        <v/>
      </c>
      <c r="AZ16" s="244" t="str">
        <f t="array" ref="AZ16">IFERROR(INDEX([1]!Sanaudos[Saskaita],MATCH(1,('[1]3.4'!$AM16=[1]!Sanaudos[Kodas])*('[1]3.4'!AZ$7='[1]2.SAN'!$M$4:$M$73),0)),"")</f>
        <v/>
      </c>
      <c r="BA16" s="244" t="str">
        <f t="array" ref="BA16">IFERROR(INDEX([1]!Sanaudos[Saskaita],MATCH(1,('[1]3.4'!$AM16=[1]!Sanaudos[Kodas])*('[1]3.4'!BA$7='[1]2.SAN'!$M$4:$M$73),0)),"")</f>
        <v/>
      </c>
      <c r="BB16" s="244" t="str">
        <f t="array" ref="BB16">IFERROR(INDEX([1]!Sanaudos[Saskaita],MATCH(1,('[1]3.4'!$AM16=[1]!Sanaudos[Kodas])*('[1]3.4'!BB$7='[1]2.SAN'!$M$4:$M$73),0)),"")</f>
        <v/>
      </c>
      <c r="BC16" s="244" t="str">
        <f t="array" ref="BC16">IFERROR(INDEX([1]!Sanaudos[Saskaita],MATCH(1,('[1]3.4'!$AM16=[1]!Sanaudos[Kodas])*('[1]3.4'!BC$7='[1]2.SAN'!$M$4:$M$73),0)),"")</f>
        <v/>
      </c>
      <c r="BD16" s="244" t="str">
        <f t="array" ref="BD16">IFERROR(INDEX([1]!Sanaudos[Saskaita],MATCH(1,('[1]3.4'!$AM16=[1]!Sanaudos[Kodas])*('[1]3.4'!BD$7='[1]2.SAN'!$M$4:$M$73),0)),"")</f>
        <v/>
      </c>
      <c r="BE16" s="244" t="str">
        <f t="array" ref="BE16">IFERROR(INDEX([1]!Sanaudos[Saskaita],MATCH(1,('[1]3.4'!$AM16=[1]!Sanaudos[Kodas])*('[1]3.4'!BE$7='[1]2.SAN'!$M$4:$M$73),0)),"")</f>
        <v/>
      </c>
      <c r="BF16" s="244" t="str">
        <f t="array" ref="BF16">IFERROR(INDEX([1]!Sanaudos[Saskaita],MATCH(1,('[1]3.4'!$AM16=[1]!Sanaudos[Kodas])*('[1]3.4'!BF$7='[1]2.SAN'!$M$4:$M$73),0)),"")</f>
        <v/>
      </c>
      <c r="BG16" s="244" t="str">
        <f t="array" ref="BG16">IFERROR(INDEX([1]!Sanaudos[Saskaita],MATCH(1,('[1]3.4'!$AM16=[1]!Sanaudos[Kodas])*('[1]3.4'!BG$7='[1]2.SAN'!$M$4:$M$73),0)),"")</f>
        <v/>
      </c>
      <c r="BH16" s="244" t="str">
        <f t="array" ref="BH16">IFERROR(INDEX([1]!Sanaudos[Saskaita],MATCH(1,('[1]3.4'!$AM16=[1]!Sanaudos[Kodas])*('[1]3.4'!BH$7='[1]2.SAN'!$M$4:$M$73),0)),"")</f>
        <v/>
      </c>
      <c r="BI16" s="244" t="str">
        <f t="array" ref="BI16">IFERROR(INDEX([1]!Sanaudos[Saskaita],MATCH(1,('[1]3.4'!$AM16=[1]!Sanaudos[Kodas])*('[1]3.4'!BI$7='[1]2.SAN'!$M$4:$M$73),0)),"")</f>
        <v/>
      </c>
      <c r="BJ16" s="244" t="str">
        <f t="array" ref="BJ16">IFERROR(INDEX([1]!Sanaudos[Saskaita],MATCH(1,('[1]3.4'!$AM16=[1]!Sanaudos[Kodas])*('[1]3.4'!BJ$7='[1]2.SAN'!$M$4:$M$73),0)),"")</f>
        <v/>
      </c>
      <c r="BK16" s="244" t="str">
        <f t="array" ref="BK16">IFERROR(INDEX([1]!Sanaudos[Saskaita],MATCH(1,('[1]3.4'!$AM16=[1]!Sanaudos[Kodas])*('[1]3.4'!BK$7='[1]2.SAN'!$M$4:$M$73),0)),"")</f>
        <v/>
      </c>
      <c r="BL16" s="244" t="str">
        <f t="array" ref="BL16">IFERROR(INDEX([1]!Sanaudos[Saskaita],MATCH(1,('[1]3.4'!$AM16=[1]!Sanaudos[Kodas])*('[1]3.4'!BL$7='[1]2.SAN'!$M$4:$M$73),0)),"")</f>
        <v/>
      </c>
      <c r="BM16" s="244" t="str">
        <f t="array" ref="BM16">IFERROR(INDEX([1]!Sanaudos[Saskaita],MATCH(1,('[1]3.4'!$AM16=[1]!Sanaudos[Kodas])*('[1]3.4'!BM$7='[1]2.SAN'!$M$4:$M$73),0)),"")</f>
        <v/>
      </c>
      <c r="BN16" s="244" t="str">
        <f t="array" ref="BN16">IFERROR(INDEX([1]!Sanaudos[Saskaita],MATCH(1,('[1]3.4'!$AM16=[1]!Sanaudos[Kodas])*('[1]3.4'!BN$7='[1]2.SAN'!$M$4:$M$73),0)),"")</f>
        <v/>
      </c>
      <c r="BO16" s="244" t="str">
        <f t="array" ref="BO16">IFERROR(INDEX([1]!Sanaudos[Saskaita],MATCH(1,('[1]3.4'!$AM16=[1]!Sanaudos[Kodas])*('[1]3.4'!BO$7='[1]2.SAN'!$M$4:$M$73),0)),"")</f>
        <v/>
      </c>
      <c r="BP16" s="244" t="str">
        <f t="array" ref="BP16">IFERROR(INDEX([1]!Sanaudos[Saskaita],MATCH(1,('[1]3.4'!$AM16=[1]!Sanaudos[Kodas])*('[1]3.4'!BP$7='[1]2.SAN'!$M$4:$M$73),0)),"")</f>
        <v/>
      </c>
      <c r="BQ16" s="244" t="str">
        <f t="array" ref="BQ16">IFERROR(INDEX([1]!Sanaudos[Saskaita],MATCH(1,('[1]3.4'!$AM16=[1]!Sanaudos[Kodas])*('[1]3.4'!BQ$7='[1]2.SAN'!$M$4:$M$73),0)),"")</f>
        <v/>
      </c>
      <c r="BR16" s="244" t="str">
        <f t="array" ref="BR16">IFERROR(INDEX([1]!Sanaudos[Saskaita],MATCH(1,('[1]3.4'!$AM16=[1]!Sanaudos[Kodas])*('[1]3.4'!BR$7='[1]2.SAN'!$M$4:$M$73),0)),"")</f>
        <v/>
      </c>
      <c r="BS16" s="244" t="str">
        <f t="array" ref="BS16">IFERROR(INDEX([1]!Sanaudos[Saskaita],MATCH(1,('[1]3.4'!$AM16=[1]!Sanaudos[Kodas])*('[1]3.4'!BS$7='[1]2.SAN'!$M$4:$M$73),0)),"")</f>
        <v/>
      </c>
      <c r="BT16" s="244" t="str">
        <f t="array" ref="BT16">IFERROR(INDEX([1]!Sanaudos[Saskaita],MATCH(1,('[1]3.4'!$AM16=[1]!Sanaudos[Kodas])*('[1]3.4'!BT$7='[1]2.SAN'!$M$4:$M$73),0)),"")</f>
        <v/>
      </c>
      <c r="BU16" s="244" t="str">
        <f t="array" ref="BU16">IFERROR(INDEX([1]!Sanaudos[Saskaita],MATCH(1,('[1]3.4'!$AM16=[1]!Sanaudos[Kodas])*('[1]3.4'!BU$7='[1]2.SAN'!$M$4:$M$73),0)),"")</f>
        <v/>
      </c>
      <c r="BV16" s="244" t="str">
        <f t="array" ref="BV16">IFERROR(INDEX([1]!Sanaudos[Saskaita],MATCH(1,('[1]3.4'!$AM16=[1]!Sanaudos[Kodas])*('[1]3.4'!BV$7='[1]2.SAN'!$M$4:$M$73),0)),"")</f>
        <v/>
      </c>
      <c r="BW16" s="244" t="str">
        <f t="array" ref="BW16">IFERROR(INDEX([1]!Sanaudos[Saskaita],MATCH(1,('[1]3.4'!$AM16=[1]!Sanaudos[Kodas])*('[1]3.4'!BW$7='[1]2.SAN'!$M$4:$M$73),0)),"")</f>
        <v/>
      </c>
      <c r="BX16" s="244" t="str">
        <f t="array" ref="BX16">IFERROR(INDEX([1]!Sanaudos[Saskaita],MATCH(1,('[1]3.4'!$AM16=[1]!Sanaudos[Kodas])*('[1]3.4'!BX$7='[1]2.SAN'!$M$4:$M$73),0)),"")</f>
        <v/>
      </c>
      <c r="BY16" s="244" t="str">
        <f t="array" ref="BY16">IFERROR(INDEX([1]!Sanaudos[Saskaita],MATCH(1,('[1]3.4'!$AM16=[1]!Sanaudos[Kodas])*('[1]3.4'!BY$7='[1]2.SAN'!$M$4:$M$73),0)),"")</f>
        <v/>
      </c>
      <c r="BZ16" s="244" t="str">
        <f t="array" ref="BZ16">IFERROR(INDEX([1]!Sanaudos[Saskaita],MATCH(1,('[1]3.4'!$AM16=[1]!Sanaudos[Kodas])*('[1]3.4'!BZ$7='[1]2.SAN'!$M$4:$M$73),0)),"")</f>
        <v/>
      </c>
      <c r="CA16" s="244" t="str">
        <f t="array" ref="CA16">IFERROR(INDEX([1]!Sanaudos[Saskaita],MATCH(1,('[1]3.4'!$AM16=[1]!Sanaudos[Kodas])*('[1]3.4'!CA$7='[1]2.SAN'!$M$4:$M$73),0)),"")</f>
        <v/>
      </c>
      <c r="CB16" s="244" t="str">
        <f t="array" ref="CB16">IFERROR(INDEX([1]!Sanaudos[Saskaita],MATCH(1,('[1]3.4'!$AM16=[1]!Sanaudos[Kodas])*('[1]3.4'!CB$7='[1]2.SAN'!$M$4:$M$73),0)),"")</f>
        <v/>
      </c>
      <c r="CC16" s="244" t="str">
        <f t="array" ref="CC16">IFERROR(INDEX([1]!Sanaudos[Saskaita],MATCH(1,('[1]3.4'!$AM16=[1]!Sanaudos[Kodas])*('[1]3.4'!CC$7='[1]2.SAN'!$M$4:$M$73),0)),"")</f>
        <v/>
      </c>
      <c r="CD16" s="244" t="str">
        <f t="array" ref="CD16">IFERROR(INDEX([1]!Sanaudos[Saskaita],MATCH(1,('[1]3.4'!$AM16=[1]!Sanaudos[Kodas])*('[1]3.4'!CD$7='[1]2.SAN'!$M$4:$M$73),0)),"")</f>
        <v/>
      </c>
      <c r="CE16" s="244" t="str">
        <f t="array" ref="CE16">IFERROR(INDEX([1]!Sanaudos[Saskaita],MATCH(1,('[1]3.4'!$AM16=[1]!Sanaudos[Kodas])*('[1]3.4'!CE$7='[1]2.SAN'!$M$4:$M$73),0)),"")</f>
        <v/>
      </c>
      <c r="CF16" s="244" t="str">
        <f t="array" ref="CF16">IFERROR(INDEX([1]!Sanaudos[Saskaita],MATCH(1,('[1]3.4'!$AM16=[1]!Sanaudos[Kodas])*('[1]3.4'!CF$7='[1]2.SAN'!$M$4:$M$73),0)),"")</f>
        <v/>
      </c>
      <c r="CG16" s="244" t="str">
        <f t="array" ref="CG16">IFERROR(INDEX([1]!Sanaudos[Saskaita],MATCH(1,('[1]3.4'!$AM16=[1]!Sanaudos[Kodas])*('[1]3.4'!CG$7='[1]2.SAN'!$M$4:$M$73),0)),"")</f>
        <v/>
      </c>
      <c r="CH16" s="244" t="str">
        <f t="array" ref="CH16">IFERROR(INDEX([1]!Sanaudos[Saskaita],MATCH(1,('[1]3.4'!$AM16=[1]!Sanaudos[Kodas])*('[1]3.4'!CH$7='[1]2.SAN'!$M$4:$M$73),0)),"")</f>
        <v/>
      </c>
      <c r="CI16" s="244" t="str">
        <f t="array" ref="CI16">IFERROR(INDEX([1]!Sanaudos[Saskaita],MATCH(1,('[1]3.4'!$AM16=[1]!Sanaudos[Kodas])*('[1]3.4'!CI$7='[1]2.SAN'!$M$4:$M$73),0)),"")</f>
        <v/>
      </c>
      <c r="CJ16" s="244" t="str">
        <f t="array" ref="CJ16">IFERROR(INDEX([1]!Sanaudos[Saskaita],MATCH(1,('[1]3.4'!$AM16=[1]!Sanaudos[Kodas])*('[1]3.4'!CJ$7='[1]2.SAN'!$M$4:$M$73),0)),"")</f>
        <v/>
      </c>
      <c r="CK16" s="244" t="str">
        <f t="array" ref="CK16">IFERROR(INDEX([1]!Sanaudos[Saskaita],MATCH(1,('[1]3.4'!$AM16=[1]!Sanaudos[Kodas])*('[1]3.4'!CK$7='[1]2.SAN'!$M$4:$M$73),0)),"")</f>
        <v/>
      </c>
      <c r="CL16" s="244" t="str">
        <f t="array" ref="CL16">IFERROR(INDEX([1]!Sanaudos[Saskaita],MATCH(1,('[1]3.4'!$AM16=[1]!Sanaudos[Kodas])*('[1]3.4'!CL$7='[1]2.SAN'!$M$4:$M$73),0)),"")</f>
        <v/>
      </c>
      <c r="CM16" s="244" t="str">
        <f t="array" ref="CM16">IFERROR(INDEX([1]!Sanaudos[Saskaita],MATCH(1,('[1]3.4'!$AM16=[1]!Sanaudos[Kodas])*('[1]3.4'!CM$7='[1]2.SAN'!$M$4:$M$73),0)),"")</f>
        <v/>
      </c>
      <c r="CN16" s="244" t="str">
        <f t="array" ref="CN16">IFERROR(INDEX([1]!Sanaudos[Saskaita],MATCH(1,('[1]3.4'!$AM16=[1]!Sanaudos[Kodas])*('[1]3.4'!CN$7='[1]2.SAN'!$M$4:$M$73),0)),"")</f>
        <v/>
      </c>
      <c r="CO16" s="244" t="str">
        <f t="array" ref="CO16">IFERROR(INDEX([1]!Sanaudos[Saskaita],MATCH(1,('[1]3.4'!$AM16=[1]!Sanaudos[Kodas])*('[1]3.4'!CO$7='[1]2.SAN'!$M$4:$M$73),0)),"")</f>
        <v/>
      </c>
      <c r="CP16" s="244" t="str">
        <f t="array" ref="CP16">IFERROR(INDEX([1]!Sanaudos[Saskaita],MATCH(1,('[1]3.4'!$AM16=[1]!Sanaudos[Kodas])*('[1]3.4'!CP$7='[1]2.SAN'!$M$4:$M$73),0)),"")</f>
        <v/>
      </c>
      <c r="CQ16" s="244" t="str">
        <f t="array" ref="CQ16">IFERROR(INDEX([1]!Sanaudos[Saskaita],MATCH(1,('[1]3.4'!$AM16=[1]!Sanaudos[Kodas])*('[1]3.4'!CQ$7='[1]2.SAN'!$M$4:$M$73),0)),"")</f>
        <v/>
      </c>
      <c r="CR16" s="244" t="str">
        <f t="array" ref="CR16">IFERROR(INDEX([1]!Sanaudos[Saskaita],MATCH(1,('[1]3.4'!$AM16=[1]!Sanaudos[Kodas])*('[1]3.4'!CR$7='[1]2.SAN'!$M$4:$M$73),0)),"")</f>
        <v/>
      </c>
      <c r="CS16" s="244" t="str">
        <f t="array" ref="CS16">IFERROR(INDEX([1]!Sanaudos[Saskaita],MATCH(1,('[1]3.4'!$AM16=[1]!Sanaudos[Kodas])*('[1]3.4'!CS$7='[1]2.SAN'!$M$4:$M$73),0)),"")</f>
        <v/>
      </c>
      <c r="CT16" s="244" t="str">
        <f t="array" ref="CT16">IFERROR(INDEX([1]!Sanaudos[Saskaita],MATCH(1,('[1]3.4'!$AM16=[1]!Sanaudos[Kodas])*('[1]3.4'!CT$7='[1]2.SAN'!$M$4:$M$73),0)),"")</f>
        <v/>
      </c>
      <c r="CU16" s="244" t="str">
        <f t="array" ref="CU16">IFERROR(INDEX([1]!Sanaudos[Saskaita],MATCH(1,('[1]3.4'!$AM16=[1]!Sanaudos[Kodas])*('[1]3.4'!CU$7='[1]2.SAN'!$M$4:$M$73),0)),"")</f>
        <v/>
      </c>
      <c r="CV16" s="244" t="str">
        <f t="array" ref="CV16">IFERROR(INDEX([1]!Sanaudos[Saskaita],MATCH(1,('[1]3.4'!$AM16=[1]!Sanaudos[Kodas])*('[1]3.4'!CV$7='[1]2.SAN'!$M$4:$M$73),0)),"")</f>
        <v/>
      </c>
      <c r="CW16" s="244" t="str">
        <f t="array" ref="CW16">IFERROR(INDEX([1]!Sanaudos[Saskaita],MATCH(1,('[1]3.4'!$AM16=[1]!Sanaudos[Kodas])*('[1]3.4'!CW$7='[1]2.SAN'!$M$4:$M$73),0)),"")</f>
        <v/>
      </c>
      <c r="CX16" s="244" t="str">
        <f t="array" ref="CX16">IFERROR(INDEX([1]!Sanaudos[Saskaita],MATCH(1,('[1]3.4'!$AM16=[1]!Sanaudos[Kodas])*('[1]3.4'!CX$7='[1]2.SAN'!$M$4:$M$73),0)),"")</f>
        <v/>
      </c>
      <c r="CY16" s="244" t="str">
        <f t="array" ref="CY16">IFERROR(INDEX([1]!Sanaudos[Saskaita],MATCH(1,('[1]3.4'!$AM16=[1]!Sanaudos[Kodas])*('[1]3.4'!CY$7='[1]2.SAN'!$M$4:$M$73),0)),"")</f>
        <v/>
      </c>
      <c r="CZ16" s="244" t="str">
        <f t="array" ref="CZ16">IFERROR(INDEX([1]!Sanaudos[Saskaita],MATCH(1,('[1]3.4'!$AM16=[1]!Sanaudos[Kodas])*('[1]3.4'!CZ$7='[1]2.SAN'!$M$4:$M$73),0)),"")</f>
        <v/>
      </c>
      <c r="DA16" s="244" t="str">
        <f t="array" ref="DA16">IFERROR(INDEX([1]!Sanaudos[Saskaita],MATCH(1,('[1]3.4'!$AM16=[1]!Sanaudos[Kodas])*('[1]3.4'!DA$7='[1]2.SAN'!$M$4:$M$73),0)),"")</f>
        <v/>
      </c>
      <c r="DB16" s="244" t="str">
        <f t="array" ref="DB16">IFERROR(INDEX([1]!Sanaudos[Saskaita],MATCH(1,('[1]3.4'!$AM16=[1]!Sanaudos[Kodas])*('[1]3.4'!DB$7='[1]2.SAN'!$M$4:$M$73),0)),"")</f>
        <v/>
      </c>
      <c r="DC16" s="244" t="str">
        <f t="array" ref="DC16">IFERROR(INDEX([1]!Sanaudos[Saskaita],MATCH(1,('[1]3.4'!$AM16=[1]!Sanaudos[Kodas])*('[1]3.4'!DC$7='[1]2.SAN'!$M$4:$M$73),0)),"")</f>
        <v/>
      </c>
      <c r="DD16" s="244" t="str">
        <f t="array" ref="DD16">IFERROR(INDEX([1]!Sanaudos[Saskaita],MATCH(1,('[1]3.4'!$AM16=[1]!Sanaudos[Kodas])*('[1]3.4'!DD$7='[1]2.SAN'!$M$4:$M$73),0)),"")</f>
        <v/>
      </c>
      <c r="DE16" s="244" t="str">
        <f t="array" ref="DE16">IFERROR(INDEX([1]!Sanaudos[Saskaita],MATCH(1,('[1]3.4'!$AM16=[1]!Sanaudos[Kodas])*('[1]3.4'!DE$7='[1]2.SAN'!$M$4:$M$73),0)),"")</f>
        <v/>
      </c>
      <c r="DF16" s="244" t="str">
        <f t="array" ref="DF16">IFERROR(INDEX([1]!Sanaudos[Saskaita],MATCH(1,('[1]3.4'!$AM16=[1]!Sanaudos[Kodas])*('[1]3.4'!DF$7='[1]2.SAN'!$M$4:$M$73),0)),"")</f>
        <v/>
      </c>
      <c r="DG16" s="244" t="str">
        <f t="array" ref="DG16">IFERROR(INDEX([1]!Sanaudos[Saskaita],MATCH(1,('[1]3.4'!$AM16=[1]!Sanaudos[Kodas])*('[1]3.4'!DG$7='[1]2.SAN'!$M$4:$M$73),0)),"")</f>
        <v/>
      </c>
      <c r="DH16" s="244" t="str">
        <f t="array" ref="DH16">IFERROR(INDEX([1]!Sanaudos[Saskaita],MATCH(1,('[1]3.4'!$AM16=[1]!Sanaudos[Kodas])*('[1]3.4'!DH$7='[1]2.SAN'!$M$4:$M$73),0)),"")</f>
        <v/>
      </c>
      <c r="DI16" s="244" t="str">
        <f t="array" ref="DI16">IFERROR(INDEX([1]!Sanaudos[Saskaita],MATCH(1,('[1]3.4'!$AM16=[1]!Sanaudos[Kodas])*('[1]3.4'!DI$7='[1]2.SAN'!$M$4:$M$73),0)),"")</f>
        <v/>
      </c>
      <c r="DJ16" s="244" t="str">
        <f t="array" ref="DJ16">IFERROR(INDEX([1]!Sanaudos[Saskaita],MATCH(1,('[1]3.4'!$AM16=[1]!Sanaudos[Kodas])*('[1]3.4'!DJ$7='[1]2.SAN'!$M$4:$M$73),0)),"")</f>
        <v/>
      </c>
      <c r="DK16" s="244" t="str">
        <f t="array" ref="DK16">IFERROR(INDEX([1]!Sanaudos[Saskaita],MATCH(1,('[1]3.4'!$AM16=[1]!Sanaudos[Kodas])*('[1]3.4'!DK$7='[1]2.SAN'!$M$4:$M$73),0)),"")</f>
        <v/>
      </c>
      <c r="DL16" s="244" t="str">
        <f t="array" ref="DL16">IFERROR(INDEX([1]!Sanaudos[Saskaita],MATCH(1,('[1]3.4'!$AM16=[1]!Sanaudos[Kodas])*('[1]3.4'!DL$7='[1]2.SAN'!$M$4:$M$73),0)),"")</f>
        <v/>
      </c>
      <c r="DM16" s="244" t="str">
        <f t="array" ref="DM16">IFERROR(INDEX([1]!Sanaudos[Saskaita],MATCH(1,('[1]3.4'!$AM16=[1]!Sanaudos[Kodas])*('[1]3.4'!DM$7='[1]2.SAN'!$M$4:$M$73),0)),"")</f>
        <v/>
      </c>
      <c r="DN16" s="244" t="str">
        <f t="array" ref="DN16">IFERROR(INDEX([1]!Sanaudos[Saskaita],MATCH(1,('[1]3.4'!$AM16=[1]!Sanaudos[Kodas])*('[1]3.4'!DN$7='[1]2.SAN'!$M$4:$M$73),0)),"")</f>
        <v/>
      </c>
      <c r="DO16" s="244" t="str">
        <f t="array" ref="DO16">IFERROR(INDEX([1]!Sanaudos[Saskaita],MATCH(1,('[1]3.4'!$AM16=[1]!Sanaudos[Kodas])*('[1]3.4'!DO$7='[1]2.SAN'!$M$4:$M$73),0)),"")</f>
        <v/>
      </c>
      <c r="DP16" s="244" t="str">
        <f t="array" ref="DP16">IFERROR(INDEX([1]!Sanaudos[Saskaita],MATCH(1,('[1]3.4'!$AM16=[1]!Sanaudos[Kodas])*('[1]3.4'!DP$7='[1]2.SAN'!$M$4:$M$73),0)),"")</f>
        <v/>
      </c>
      <c r="DQ16" s="244" t="str">
        <f t="array" ref="DQ16">IFERROR(INDEX([1]!Sanaudos[Saskaita],MATCH(1,('[1]3.4'!$AM16=[1]!Sanaudos[Kodas])*('[1]3.4'!DQ$7='[1]2.SAN'!$M$4:$M$73),0)),"")</f>
        <v/>
      </c>
      <c r="DR16" s="244" t="str">
        <f t="array" ref="DR16">IFERROR(INDEX([1]!Sanaudos[Saskaita],MATCH(1,('[1]3.4'!$AM16=[1]!Sanaudos[Kodas])*('[1]3.4'!DR$7='[1]2.SAN'!$M$4:$M$73),0)),"")</f>
        <v/>
      </c>
      <c r="DS16" s="244" t="str">
        <f t="array" ref="DS16">IFERROR(INDEX([1]!Sanaudos[Saskaita],MATCH(1,('[1]3.4'!$AM16=[1]!Sanaudos[Kodas])*('[1]3.4'!DS$7='[1]2.SAN'!$M$4:$M$73),0)),"")</f>
        <v/>
      </c>
      <c r="DT16" s="244" t="str">
        <f t="array" ref="DT16">IFERROR(INDEX([1]!Sanaudos[Saskaita],MATCH(1,('[1]3.4'!$AM16=[1]!Sanaudos[Kodas])*('[1]3.4'!DT$7='[1]2.SAN'!$M$4:$M$73),0)),"")</f>
        <v/>
      </c>
      <c r="DU16" s="244" t="str">
        <f t="array" ref="DU16">IFERROR(INDEX([1]!Sanaudos[Saskaita],MATCH(1,('[1]3.4'!$AM16=[1]!Sanaudos[Kodas])*('[1]3.4'!DU$7='[1]2.SAN'!$M$4:$M$73),0)),"")</f>
        <v/>
      </c>
      <c r="DV16" s="244" t="str">
        <f t="array" ref="DV16">IFERROR(INDEX([1]!Sanaudos[Saskaita],MATCH(1,('[1]3.4'!$AM16=[1]!Sanaudos[Kodas])*('[1]3.4'!DV$7='[1]2.SAN'!$M$4:$M$73),0)),"")</f>
        <v/>
      </c>
      <c r="DW16" s="244" t="str">
        <f t="array" ref="DW16">IFERROR(INDEX([1]!Sanaudos[Saskaita],MATCH(1,('[1]3.4'!$AM16=[1]!Sanaudos[Kodas])*('[1]3.4'!DW$7='[1]2.SAN'!$M$4:$M$73),0)),"")</f>
        <v/>
      </c>
      <c r="DX16" s="244" t="str">
        <f t="array" ref="DX16">IFERROR(INDEX([1]!Sanaudos[Saskaita],MATCH(1,('[1]3.4'!$AM16=[1]!Sanaudos[Kodas])*('[1]3.4'!DX$7='[1]2.SAN'!$M$4:$M$73),0)),"")</f>
        <v/>
      </c>
      <c r="DY16" s="244" t="str">
        <f t="array" ref="DY16">IFERROR(INDEX([1]!Sanaudos[Saskaita],MATCH(1,('[1]3.4'!$AM16=[1]!Sanaudos[Kodas])*('[1]3.4'!DY$7='[1]2.SAN'!$M$4:$M$73),0)),"")</f>
        <v/>
      </c>
      <c r="DZ16" s="244" t="str">
        <f t="array" ref="DZ16">IFERROR(INDEX([1]!Sanaudos[Saskaita],MATCH(1,('[1]3.4'!$AM16=[1]!Sanaudos[Kodas])*('[1]3.4'!DZ$7='[1]2.SAN'!$M$4:$M$73),0)),"")</f>
        <v/>
      </c>
      <c r="EA16" s="244" t="str">
        <f t="array" ref="EA16">IFERROR(INDEX([1]!Sanaudos[Saskaita],MATCH(1,('[1]3.4'!$AM16=[1]!Sanaudos[Kodas])*('[1]3.4'!EA$7='[1]2.SAN'!$M$4:$M$73),0)),"")</f>
        <v/>
      </c>
      <c r="EB16" s="244" t="str">
        <f t="array" ref="EB16">IFERROR(INDEX([1]!Sanaudos[Saskaita],MATCH(1,('[1]3.4'!$AM16=[1]!Sanaudos[Kodas])*('[1]3.4'!EB$7='[1]2.SAN'!$M$4:$M$73),0)),"")</f>
        <v/>
      </c>
      <c r="EC16" s="244" t="str">
        <f t="array" ref="EC16">IFERROR(INDEX([1]!Sanaudos[Saskaita],MATCH(1,('[1]3.4'!$AM16=[1]!Sanaudos[Kodas])*('[1]3.4'!EC$7='[1]2.SAN'!$M$4:$M$73),0)),"")</f>
        <v/>
      </c>
      <c r="ED16" s="244" t="str">
        <f t="array" ref="ED16">IFERROR(INDEX([1]!Sanaudos[Saskaita],MATCH(1,('[1]3.4'!$AM16=[1]!Sanaudos[Kodas])*('[1]3.4'!ED$7='[1]2.SAN'!$M$4:$M$73),0)),"")</f>
        <v/>
      </c>
      <c r="EE16" s="244" t="str">
        <f t="array" ref="EE16">IFERROR(INDEX([1]!Sanaudos[Saskaita],MATCH(1,('[1]3.4'!$AM16=[1]!Sanaudos[Kodas])*('[1]3.4'!EE$7='[1]2.SAN'!$M$4:$M$73),0)),"")</f>
        <v/>
      </c>
      <c r="EF16" s="244" t="str">
        <f t="array" ref="EF16">IFERROR(INDEX([1]!Sanaudos[Saskaita],MATCH(1,('[1]3.4'!$AM16=[1]!Sanaudos[Kodas])*('[1]3.4'!EF$7='[1]2.SAN'!$M$4:$M$73),0)),"")</f>
        <v/>
      </c>
      <c r="EG16" s="244" t="str">
        <f t="array" ref="EG16">IFERROR(INDEX([1]!Sanaudos[Saskaita],MATCH(1,('[1]3.4'!$AM16=[1]!Sanaudos[Kodas])*('[1]3.4'!EG$7='[1]2.SAN'!$M$4:$M$73),0)),"")</f>
        <v/>
      </c>
      <c r="EH16" s="244" t="str">
        <f t="array" ref="EH16">IFERROR(INDEX([1]!Sanaudos[Saskaita],MATCH(1,('[1]3.4'!$AM16=[1]!Sanaudos[Kodas])*('[1]3.4'!EH$7='[1]2.SAN'!$M$4:$M$73),0)),"")</f>
        <v/>
      </c>
      <c r="EI16" s="244" t="str">
        <f t="array" ref="EI16">IFERROR(INDEX([1]!Sanaudos[Saskaita],MATCH(1,('[1]3.4'!$AM16=[1]!Sanaudos[Kodas])*('[1]3.4'!EI$7='[1]2.SAN'!$M$4:$M$73),0)),"")</f>
        <v/>
      </c>
      <c r="EJ16" s="244" t="str">
        <f t="array" ref="EJ16">IFERROR(INDEX([1]!Sanaudos[Saskaita],MATCH(1,('[1]3.4'!$AM16=[1]!Sanaudos[Kodas])*('[1]3.4'!EJ$7='[1]2.SAN'!$M$4:$M$73),0)),"")</f>
        <v/>
      </c>
      <c r="EK16" s="244" t="str">
        <f t="array" ref="EK16">IFERROR(INDEX([1]!Sanaudos[Saskaita],MATCH(1,('[1]3.4'!$AM16=[1]!Sanaudos[Kodas])*('[1]3.4'!EK$7='[1]2.SAN'!$M$4:$M$73),0)),"")</f>
        <v/>
      </c>
      <c r="EL16" s="244" t="str">
        <f t="array" ref="EL16">IFERROR(INDEX([1]!Sanaudos[Saskaita],MATCH(1,('[1]3.4'!$AM16=[1]!Sanaudos[Kodas])*('[1]3.4'!EL$7='[1]2.SAN'!$M$4:$M$73),0)),"")</f>
        <v/>
      </c>
      <c r="EM16" s="244" t="str">
        <f t="array" ref="EM16">IFERROR(INDEX([1]!Sanaudos[Saskaita],MATCH(1,('[1]3.4'!$AM16=[1]!Sanaudos[Kodas])*('[1]3.4'!EM$7='[1]2.SAN'!$M$4:$M$73),0)),"")</f>
        <v/>
      </c>
      <c r="EN16" s="244" t="str">
        <f t="array" ref="EN16">IFERROR(INDEX([1]!Sanaudos[Saskaita],MATCH(1,('[1]3.4'!$AM16=[1]!Sanaudos[Kodas])*('[1]3.4'!EN$7='[1]2.SAN'!$M$4:$M$73),0)),"")</f>
        <v/>
      </c>
      <c r="EO16" s="244" t="str">
        <f t="array" ref="EO16">IFERROR(INDEX([1]!Sanaudos[Saskaita],MATCH(1,('[1]3.4'!$AM16=[1]!Sanaudos[Kodas])*('[1]3.4'!EO$7='[1]2.SAN'!$M$4:$M$73),0)),"")</f>
        <v/>
      </c>
      <c r="EP16" s="244" t="str">
        <f t="array" ref="EP16">IFERROR(INDEX([1]!Sanaudos[Saskaita],MATCH(1,('[1]3.4'!$AM16=[1]!Sanaudos[Kodas])*('[1]3.4'!EP$7='[1]2.SAN'!$M$4:$M$73),0)),"")</f>
        <v/>
      </c>
      <c r="EQ16" s="244" t="str">
        <f t="array" ref="EQ16">IFERROR(INDEX([1]!Sanaudos[Saskaita],MATCH(1,('[1]3.4'!$AM16=[1]!Sanaudos[Kodas])*('[1]3.4'!EQ$7='[1]2.SAN'!$M$4:$M$73),0)),"")</f>
        <v/>
      </c>
      <c r="ER16" s="244" t="str">
        <f t="array" ref="ER16">IFERROR(INDEX([1]!Sanaudos[Saskaita],MATCH(1,('[1]3.4'!$AM16=[1]!Sanaudos[Kodas])*('[1]3.4'!ER$7='[1]2.SAN'!$M$4:$M$73),0)),"")</f>
        <v/>
      </c>
      <c r="ES16" s="244" t="str">
        <f t="array" ref="ES16">IFERROR(INDEX([1]!Sanaudos[Saskaita],MATCH(1,('[1]3.4'!$AM16=[1]!Sanaudos[Kodas])*('[1]3.4'!ES$7='[1]2.SAN'!$M$4:$M$73),0)),"")</f>
        <v/>
      </c>
      <c r="ET16" s="244" t="str">
        <f t="array" ref="ET16">IFERROR(INDEX([1]!Sanaudos[Saskaita],MATCH(1,('[1]3.4'!$AM16=[1]!Sanaudos[Kodas])*('[1]3.4'!ET$7='[1]2.SAN'!$M$4:$M$73),0)),"")</f>
        <v/>
      </c>
      <c r="EU16" s="244" t="str">
        <f t="array" ref="EU16">IFERROR(INDEX([1]!Sanaudos[Saskaita],MATCH(1,('[1]3.4'!$AM16=[1]!Sanaudos[Kodas])*('[1]3.4'!EU$7='[1]2.SAN'!$M$4:$M$73),0)),"")</f>
        <v/>
      </c>
      <c r="EV16" s="244" t="str">
        <f t="array" ref="EV16">IFERROR(INDEX([1]!Sanaudos[Saskaita],MATCH(1,('[1]3.4'!$AM16=[1]!Sanaudos[Kodas])*('[1]3.4'!EV$7='[1]2.SAN'!$M$4:$M$73),0)),"")</f>
        <v/>
      </c>
      <c r="EW16" s="244" t="str">
        <f t="array" ref="EW16">IFERROR(INDEX([1]!Sanaudos[Saskaita],MATCH(1,('[1]3.4'!$AM16=[1]!Sanaudos[Kodas])*('[1]3.4'!EW$7='[1]2.SAN'!$M$4:$M$73),0)),"")</f>
        <v/>
      </c>
      <c r="EX16" s="244" t="str">
        <f t="array" ref="EX16">IFERROR(INDEX([1]!Sanaudos[Saskaita],MATCH(1,('[1]3.4'!$AM16=[1]!Sanaudos[Kodas])*('[1]3.4'!EX$7='[1]2.SAN'!$M$4:$M$73),0)),"")</f>
        <v/>
      </c>
      <c r="EY16" s="244" t="str">
        <f t="array" ref="EY16">IFERROR(INDEX([1]!Sanaudos[Saskaita],MATCH(1,('[1]3.4'!$AM16=[1]!Sanaudos[Kodas])*('[1]3.4'!EY$7='[1]2.SAN'!$M$4:$M$73),0)),"")</f>
        <v/>
      </c>
      <c r="EZ16" s="244" t="str">
        <f t="array" ref="EZ16">IFERROR(INDEX([1]!Sanaudos[Saskaita],MATCH(1,('[1]3.4'!$AM16=[1]!Sanaudos[Kodas])*('[1]3.4'!EZ$7='[1]2.SAN'!$M$4:$M$73),0)),"")</f>
        <v/>
      </c>
      <c r="FA16" s="244" t="str">
        <f t="array" ref="FA16">IFERROR(INDEX([1]!Sanaudos[Saskaita],MATCH(1,('[1]3.4'!$AM16=[1]!Sanaudos[Kodas])*('[1]3.4'!FA$7='[1]2.SAN'!$M$4:$M$73),0)),"")</f>
        <v/>
      </c>
      <c r="FB16" s="244" t="str">
        <f t="array" ref="FB16">IFERROR(INDEX([1]!Sanaudos[Saskaita],MATCH(1,('[1]3.4'!$AM16=[1]!Sanaudos[Kodas])*('[1]3.4'!FB$7='[1]2.SAN'!$M$4:$M$73),0)),"")</f>
        <v/>
      </c>
      <c r="FC16" s="244" t="str">
        <f t="array" ref="FC16">IFERROR(INDEX([1]!Sanaudos[Saskaita],MATCH(1,('[1]3.4'!$AM16=[1]!Sanaudos[Kodas])*('[1]3.4'!FC$7='[1]2.SAN'!$M$4:$M$73),0)),"")</f>
        <v/>
      </c>
      <c r="FD16" s="244" t="str">
        <f t="array" ref="FD16">IFERROR(INDEX([1]!Sanaudos[Saskaita],MATCH(1,('[1]3.4'!$AM16=[1]!Sanaudos[Kodas])*('[1]3.4'!FD$7='[1]2.SAN'!$M$4:$M$73),0)),"")</f>
        <v/>
      </c>
      <c r="FE16" s="244" t="str">
        <f t="array" ref="FE16">IFERROR(INDEX([1]!Sanaudos[Saskaita],MATCH(1,('[1]3.4'!$AM16=[1]!Sanaudos[Kodas])*('[1]3.4'!FE$7='[1]2.SAN'!$M$4:$M$73),0)),"")</f>
        <v/>
      </c>
      <c r="FF16" s="244" t="str">
        <f t="array" ref="FF16">IFERROR(INDEX([1]!Sanaudos[Saskaita],MATCH(1,('[1]3.4'!$AM16=[1]!Sanaudos[Kodas])*('[1]3.4'!FF$7='[1]2.SAN'!$M$4:$M$73),0)),"")</f>
        <v/>
      </c>
      <c r="FG16" s="244" t="str">
        <f t="array" ref="FG16">IFERROR(INDEX([1]!Sanaudos[Saskaita],MATCH(1,('[1]3.4'!$AM16=[1]!Sanaudos[Kodas])*('[1]3.4'!FG$7='[1]2.SAN'!$M$4:$M$73),0)),"")</f>
        <v/>
      </c>
      <c r="FH16" s="244" t="str">
        <f t="array" ref="FH16">IFERROR(INDEX([1]!Sanaudos[Saskaita],MATCH(1,('[1]3.4'!$AM16=[1]!Sanaudos[Kodas])*('[1]3.4'!FH$7='[1]2.SAN'!$M$4:$M$73),0)),"")</f>
        <v/>
      </c>
      <c r="FI16" s="244" t="str">
        <f t="array" ref="FI16">IFERROR(INDEX([1]!Sanaudos[Saskaita],MATCH(1,('[1]3.4'!$AM16=[1]!Sanaudos[Kodas])*('[1]3.4'!FI$7='[1]2.SAN'!$M$4:$M$73),0)),"")</f>
        <v/>
      </c>
      <c r="FJ16" s="244" t="str">
        <f t="array" ref="FJ16">IFERROR(INDEX([1]!Sanaudos[Saskaita],MATCH(1,('[1]3.4'!$AM16=[1]!Sanaudos[Kodas])*('[1]3.4'!FJ$7='[1]2.SAN'!$M$4:$M$73),0)),"")</f>
        <v/>
      </c>
      <c r="FK16" s="244" t="str">
        <f t="array" ref="FK16">IFERROR(INDEX([1]!Sanaudos[Saskaita],MATCH(1,('[1]3.4'!$AM16=[1]!Sanaudos[Kodas])*('[1]3.4'!FK$7='[1]2.SAN'!$M$4:$M$73),0)),"")</f>
        <v/>
      </c>
      <c r="FL16" s="244" t="str">
        <f t="array" ref="FL16">IFERROR(INDEX([1]!Sanaudos[Saskaita],MATCH(1,('[1]3.4'!$AM16=[1]!Sanaudos[Kodas])*('[1]3.4'!FL$7='[1]2.SAN'!$M$4:$M$73),0)),"")</f>
        <v/>
      </c>
      <c r="FM16" s="244" t="str">
        <f t="array" ref="FM16">IFERROR(INDEX([1]!Sanaudos[Saskaita],MATCH(1,('[1]3.4'!$AM16=[1]!Sanaudos[Kodas])*('[1]3.4'!FM$7='[1]2.SAN'!$M$4:$M$73),0)),"")</f>
        <v/>
      </c>
      <c r="FN16" s="244" t="str">
        <f t="array" ref="FN16">IFERROR(INDEX([1]!Sanaudos[Saskaita],MATCH(1,('[1]3.4'!$AM16=[1]!Sanaudos[Kodas])*('[1]3.4'!FN$7='[1]2.SAN'!$M$4:$M$73),0)),"")</f>
        <v/>
      </c>
      <c r="FO16" s="244" t="str">
        <f t="array" ref="FO16">IFERROR(INDEX([1]!Sanaudos[Saskaita],MATCH(1,('[1]3.4'!$AM16=[1]!Sanaudos[Kodas])*('[1]3.4'!FO$7='[1]2.SAN'!$M$4:$M$73),0)),"")</f>
        <v/>
      </c>
      <c r="FP16" s="244" t="str">
        <f t="array" ref="FP16">IFERROR(INDEX([1]!Sanaudos[Saskaita],MATCH(1,('[1]3.4'!$AM16=[1]!Sanaudos[Kodas])*('[1]3.4'!FP$7='[1]2.SAN'!$M$4:$M$73),0)),"")</f>
        <v/>
      </c>
      <c r="FQ16" s="244" t="str">
        <f t="array" ref="FQ16">IFERROR(INDEX([1]!Sanaudos[Saskaita],MATCH(1,('[1]3.4'!$AM16=[1]!Sanaudos[Kodas])*('[1]3.4'!FQ$7='[1]2.SAN'!$M$4:$M$73),0)),"")</f>
        <v/>
      </c>
      <c r="FR16" s="244" t="str">
        <f t="array" ref="FR16">IFERROR(INDEX([1]!Sanaudos[Saskaita],MATCH(1,('[1]3.4'!$AM16=[1]!Sanaudos[Kodas])*('[1]3.4'!FR$7='[1]2.SAN'!$M$4:$M$73),0)),"")</f>
        <v/>
      </c>
      <c r="FS16" s="244" t="str">
        <f t="array" ref="FS16">IFERROR(INDEX([1]!Sanaudos[Saskaita],MATCH(1,('[1]3.4'!$AM16=[1]!Sanaudos[Kodas])*('[1]3.4'!FS$7='[1]2.SAN'!$M$4:$M$73),0)),"")</f>
        <v/>
      </c>
      <c r="FT16" s="244" t="str">
        <f t="array" ref="FT16">IFERROR(INDEX([1]!Sanaudos[Saskaita],MATCH(1,('[1]3.4'!$AM16=[1]!Sanaudos[Kodas])*('[1]3.4'!FT$7='[1]2.SAN'!$M$4:$M$73),0)),"")</f>
        <v/>
      </c>
      <c r="FU16" s="244" t="str">
        <f t="array" ref="FU16">IFERROR(INDEX([1]!Sanaudos[Saskaita],MATCH(1,('[1]3.4'!$AM16=[1]!Sanaudos[Kodas])*('[1]3.4'!FU$7='[1]2.SAN'!$M$4:$M$73),0)),"")</f>
        <v/>
      </c>
      <c r="FV16" s="244" t="str">
        <f t="array" ref="FV16">IFERROR(INDEX([1]!Sanaudos[Saskaita],MATCH(1,('[1]3.4'!$AM16=[1]!Sanaudos[Kodas])*('[1]3.4'!FV$7='[1]2.SAN'!$M$4:$M$73),0)),"")</f>
        <v/>
      </c>
      <c r="FW16" s="244" t="str">
        <f t="array" ref="FW16">IFERROR(INDEX([1]!Sanaudos[Saskaita],MATCH(1,('[1]3.4'!$AM16=[1]!Sanaudos[Kodas])*('[1]3.4'!FW$7='[1]2.SAN'!$M$4:$M$73),0)),"")</f>
        <v/>
      </c>
      <c r="FX16" s="244" t="str">
        <f t="array" ref="FX16">IFERROR(INDEX([1]!Sanaudos[Saskaita],MATCH(1,('[1]3.4'!$AM16=[1]!Sanaudos[Kodas])*('[1]3.4'!FX$7='[1]2.SAN'!$M$4:$M$73),0)),"")</f>
        <v/>
      </c>
      <c r="FY16" s="244" t="str">
        <f t="array" ref="FY16">IFERROR(INDEX([1]!Sanaudos[Saskaita],MATCH(1,('[1]3.4'!$AM16=[1]!Sanaudos[Kodas])*('[1]3.4'!FY$7='[1]2.SAN'!$M$4:$M$73),0)),"")</f>
        <v/>
      </c>
      <c r="FZ16" s="244" t="str">
        <f t="array" ref="FZ16">IFERROR(INDEX([1]!Sanaudos[Saskaita],MATCH(1,('[1]3.4'!$AM16=[1]!Sanaudos[Kodas])*('[1]3.4'!FZ$7='[1]2.SAN'!$M$4:$M$73),0)),"")</f>
        <v/>
      </c>
      <c r="GA16" s="244" t="str">
        <f t="array" ref="GA16">IFERROR(INDEX([1]!Sanaudos[Saskaita],MATCH(1,('[1]3.4'!$AM16=[1]!Sanaudos[Kodas])*('[1]3.4'!GA$7='[1]2.SAN'!$M$4:$M$73),0)),"")</f>
        <v/>
      </c>
      <c r="GB16" s="244" t="str">
        <f t="array" ref="GB16">IFERROR(INDEX([1]!Sanaudos[Saskaita],MATCH(1,('[1]3.4'!$AM16=[1]!Sanaudos[Kodas])*('[1]3.4'!GB$7='[1]2.SAN'!$M$4:$M$73),0)),"")</f>
        <v/>
      </c>
      <c r="GC16" s="244" t="str">
        <f t="array" ref="GC16">IFERROR(INDEX([1]!Sanaudos[Saskaita],MATCH(1,('[1]3.4'!$AM16=[1]!Sanaudos[Kodas])*('[1]3.4'!GC$7='[1]2.SAN'!$M$4:$M$73),0)),"")</f>
        <v/>
      </c>
      <c r="GD16" s="244" t="str">
        <f t="array" ref="GD16">IFERROR(INDEX([1]!Sanaudos[Saskaita],MATCH(1,('[1]3.4'!$AM16=[1]!Sanaudos[Kodas])*('[1]3.4'!GD$7='[1]2.SAN'!$M$4:$M$73),0)),"")</f>
        <v/>
      </c>
      <c r="GE16" s="244" t="str">
        <f t="array" ref="GE16">IFERROR(INDEX([1]!Sanaudos[Saskaita],MATCH(1,('[1]3.4'!$AM16=[1]!Sanaudos[Kodas])*('[1]3.4'!GE$7='[1]2.SAN'!$M$4:$M$73),0)),"")</f>
        <v/>
      </c>
      <c r="GF16" s="244" t="str">
        <f t="array" ref="GF16">IFERROR(INDEX([1]!Sanaudos[Saskaita],MATCH(1,('[1]3.4'!$AM16=[1]!Sanaudos[Kodas])*('[1]3.4'!GF$7='[1]2.SAN'!$M$4:$M$73),0)),"")</f>
        <v/>
      </c>
      <c r="GG16" s="244" t="str">
        <f t="array" ref="GG16">IFERROR(INDEX([1]!Sanaudos[Saskaita],MATCH(1,('[1]3.4'!$AM16=[1]!Sanaudos[Kodas])*('[1]3.4'!GG$7='[1]2.SAN'!$M$4:$M$73),0)),"")</f>
        <v/>
      </c>
      <c r="GH16" s="244" t="str">
        <f t="array" ref="GH16">IFERROR(INDEX([1]!Sanaudos[Saskaita],MATCH(1,('[1]3.4'!$AM16=[1]!Sanaudos[Kodas])*('[1]3.4'!GH$7='[1]2.SAN'!$M$4:$M$73),0)),"")</f>
        <v/>
      </c>
      <c r="GI16" s="244" t="str">
        <f t="array" ref="GI16">IFERROR(INDEX([1]!Sanaudos[Saskaita],MATCH(1,('[1]3.4'!$AM16=[1]!Sanaudos[Kodas])*('[1]3.4'!GI$7='[1]2.SAN'!$M$4:$M$73),0)),"")</f>
        <v/>
      </c>
      <c r="GJ16" s="244" t="str">
        <f t="array" ref="GJ16">IFERROR(INDEX([1]!Sanaudos[Saskaita],MATCH(1,('[1]3.4'!$AM16=[1]!Sanaudos[Kodas])*('[1]3.4'!GJ$7='[1]2.SAN'!$M$4:$M$73),0)),"")</f>
        <v/>
      </c>
      <c r="GK16" s="244" t="str">
        <f t="array" ref="GK16">IFERROR(INDEX([1]!Sanaudos[Saskaita],MATCH(1,('[1]3.4'!$AM16=[1]!Sanaudos[Kodas])*('[1]3.4'!GK$7='[1]2.SAN'!$M$4:$M$73),0)),"")</f>
        <v/>
      </c>
      <c r="GL16" s="244" t="str">
        <f t="array" ref="GL16">IFERROR(INDEX([1]!Sanaudos[Saskaita],MATCH(1,('[1]3.4'!$AM16=[1]!Sanaudos[Kodas])*('[1]3.4'!GL$7='[1]2.SAN'!$M$4:$M$73),0)),"")</f>
        <v/>
      </c>
      <c r="GM16" s="244" t="str">
        <f t="array" ref="GM16">IFERROR(INDEX([1]!Sanaudos[Saskaita],MATCH(1,('[1]3.4'!$AM16=[1]!Sanaudos[Kodas])*('[1]3.4'!GM$7='[1]2.SAN'!$M$4:$M$73),0)),"")</f>
        <v/>
      </c>
      <c r="GN16" s="244" t="str">
        <f t="array" ref="GN16">IFERROR(INDEX([1]!Sanaudos[Saskaita],MATCH(1,('[1]3.4'!$AM16=[1]!Sanaudos[Kodas])*('[1]3.4'!GN$7='[1]2.SAN'!$M$4:$M$73),0)),"")</f>
        <v/>
      </c>
      <c r="GO16" s="244" t="str">
        <f t="array" ref="GO16">IFERROR(INDEX([1]!Sanaudos[Saskaita],MATCH(1,('[1]3.4'!$AM16=[1]!Sanaudos[Kodas])*('[1]3.4'!GO$7='[1]2.SAN'!$M$4:$M$73),0)),"")</f>
        <v/>
      </c>
      <c r="GP16" s="244" t="str">
        <f t="array" ref="GP16">IFERROR(INDEX([1]!Sanaudos[Saskaita],MATCH(1,('[1]3.4'!$AM16=[1]!Sanaudos[Kodas])*('[1]3.4'!GP$7='[1]2.SAN'!$M$4:$M$73),0)),"")</f>
        <v/>
      </c>
      <c r="GQ16" s="244" t="str">
        <f t="array" ref="GQ16">IFERROR(INDEX([1]!Sanaudos[Saskaita],MATCH(1,('[1]3.4'!$AM16=[1]!Sanaudos[Kodas])*('[1]3.4'!GQ$7='[1]2.SAN'!$M$4:$M$73),0)),"")</f>
        <v/>
      </c>
      <c r="GR16" s="244" t="str">
        <f t="array" ref="GR16">IFERROR(INDEX([1]!Sanaudos[Saskaita],MATCH(1,('[1]3.4'!$AM16=[1]!Sanaudos[Kodas])*('[1]3.4'!GR$7='[1]2.SAN'!$M$4:$M$73),0)),"")</f>
        <v/>
      </c>
      <c r="GS16" s="244" t="str">
        <f t="array" ref="GS16">IFERROR(INDEX([1]!Sanaudos[Saskaita],MATCH(1,('[1]3.4'!$AM16=[1]!Sanaudos[Kodas])*('[1]3.4'!GS$7='[1]2.SAN'!$M$4:$M$73),0)),"")</f>
        <v/>
      </c>
      <c r="GT16" s="244" t="str">
        <f t="array" ref="GT16">IFERROR(INDEX([1]!Sanaudos[Saskaita],MATCH(1,('[1]3.4'!$AM16=[1]!Sanaudos[Kodas])*('[1]3.4'!GT$7='[1]2.SAN'!$M$4:$M$73),0)),"")</f>
        <v/>
      </c>
      <c r="GU16" s="244" t="str">
        <f t="array" ref="GU16">IFERROR(INDEX([1]!Sanaudos[Saskaita],MATCH(1,('[1]3.4'!$AM16=[1]!Sanaudos[Kodas])*('[1]3.4'!GU$7='[1]2.SAN'!$M$4:$M$73),0)),"")</f>
        <v/>
      </c>
      <c r="GV16" s="244" t="str">
        <f t="array" ref="GV16">IFERROR(INDEX([1]!Sanaudos[Saskaita],MATCH(1,('[1]3.4'!$AM16=[1]!Sanaudos[Kodas])*('[1]3.4'!GV$7='[1]2.SAN'!$M$4:$M$73),0)),"")</f>
        <v/>
      </c>
      <c r="GW16" s="244" t="str">
        <f t="array" ref="GW16">IFERROR(INDEX([1]!Sanaudos[Saskaita],MATCH(1,('[1]3.4'!$AM16=[1]!Sanaudos[Kodas])*('[1]3.4'!GW$7='[1]2.SAN'!$M$4:$M$73),0)),"")</f>
        <v/>
      </c>
      <c r="GX16" s="244" t="str">
        <f t="array" ref="GX16">IFERROR(INDEX([1]!Sanaudos[Saskaita],MATCH(1,('[1]3.4'!$AM16=[1]!Sanaudos[Kodas])*('[1]3.4'!GX$7='[1]2.SAN'!$M$4:$M$73),0)),"")</f>
        <v/>
      </c>
      <c r="GY16" s="244" t="str">
        <f t="array" ref="GY16">IFERROR(INDEX([1]!Sanaudos[Saskaita],MATCH(1,('[1]3.4'!$AM16=[1]!Sanaudos[Kodas])*('[1]3.4'!GY$7='[1]2.SAN'!$M$4:$M$73),0)),"")</f>
        <v/>
      </c>
      <c r="GZ16" s="244" t="str">
        <f t="array" ref="GZ16">IFERROR(INDEX([1]!Sanaudos[Saskaita],MATCH(1,('[1]3.4'!$AM16=[1]!Sanaudos[Kodas])*('[1]3.4'!GZ$7='[1]2.SAN'!$M$4:$M$73),0)),"")</f>
        <v/>
      </c>
      <c r="HA16" s="244" t="str">
        <f t="array" ref="HA16">IFERROR(INDEX([1]!Sanaudos[Saskaita],MATCH(1,('[1]3.4'!$AM16=[1]!Sanaudos[Kodas])*('[1]3.4'!HA$7='[1]2.SAN'!$M$4:$M$73),0)),"")</f>
        <v/>
      </c>
      <c r="HB16" s="244" t="str">
        <f t="array" ref="HB16">IFERROR(INDEX([1]!Sanaudos[Saskaita],MATCH(1,('[1]3.4'!$AM16=[1]!Sanaudos[Kodas])*('[1]3.4'!HB$7='[1]2.SAN'!$M$4:$M$73),0)),"")</f>
        <v/>
      </c>
      <c r="HC16" s="244" t="str">
        <f t="array" ref="HC16">IFERROR(INDEX([1]!Sanaudos[Saskaita],MATCH(1,('[1]3.4'!$AM16=[1]!Sanaudos[Kodas])*('[1]3.4'!HC$7='[1]2.SAN'!$M$4:$M$73),0)),"")</f>
        <v/>
      </c>
      <c r="HD16" s="244" t="str">
        <f t="array" ref="HD16">IFERROR(INDEX([1]!Sanaudos[Saskaita],MATCH(1,('[1]3.4'!$AM16=[1]!Sanaudos[Kodas])*('[1]3.4'!HD$7='[1]2.SAN'!$M$4:$M$73),0)),"")</f>
        <v/>
      </c>
      <c r="HE16" s="244" t="str">
        <f t="array" ref="HE16">IFERROR(INDEX([1]!Sanaudos[Saskaita],MATCH(1,('[1]3.4'!$AM16=[1]!Sanaudos[Kodas])*('[1]3.4'!HE$7='[1]2.SAN'!$M$4:$M$73),0)),"")</f>
        <v/>
      </c>
      <c r="HF16" s="244" t="str">
        <f t="array" ref="HF16">IFERROR(INDEX([1]!Sanaudos[Saskaita],MATCH(1,('[1]3.4'!$AM16=[1]!Sanaudos[Kodas])*('[1]3.4'!HF$7='[1]2.SAN'!$M$4:$M$73),0)),"")</f>
        <v/>
      </c>
      <c r="HG16" s="244" t="str">
        <f t="array" ref="HG16">IFERROR(INDEX([1]!Sanaudos[Saskaita],MATCH(1,('[1]3.4'!$AM16=[1]!Sanaudos[Kodas])*('[1]3.4'!HG$7='[1]2.SAN'!$M$4:$M$73),0)),"")</f>
        <v/>
      </c>
      <c r="HH16" s="244" t="str">
        <f t="array" ref="HH16">IFERROR(INDEX([1]!Sanaudos[Saskaita],MATCH(1,('[1]3.4'!$AM16=[1]!Sanaudos[Kodas])*('[1]3.4'!HH$7='[1]2.SAN'!$M$4:$M$73),0)),"")</f>
        <v/>
      </c>
      <c r="HI16" s="244" t="str">
        <f t="array" ref="HI16">IFERROR(INDEX([1]!Sanaudos[Saskaita],MATCH(1,('[1]3.4'!$AM16=[1]!Sanaudos[Kodas])*('[1]3.4'!HI$7='[1]2.SAN'!$M$4:$M$73),0)),"")</f>
        <v/>
      </c>
      <c r="HJ16" s="244" t="str">
        <f t="array" ref="HJ16">IFERROR(INDEX([1]!Sanaudos[Saskaita],MATCH(1,('[1]3.4'!$AM16=[1]!Sanaudos[Kodas])*('[1]3.4'!HJ$7='[1]2.SAN'!$M$4:$M$73),0)),"")</f>
        <v/>
      </c>
      <c r="HK16" s="244" t="str">
        <f t="array" ref="HK16">IFERROR(INDEX([1]!Sanaudos[Saskaita],MATCH(1,('[1]3.4'!$AM16=[1]!Sanaudos[Kodas])*('[1]3.4'!HK$7='[1]2.SAN'!$M$4:$M$73),0)),"")</f>
        <v/>
      </c>
      <c r="HL16" s="244" t="str">
        <f t="array" ref="HL16">IFERROR(INDEX([1]!Sanaudos[Saskaita],MATCH(1,('[1]3.4'!$AM16=[1]!Sanaudos[Kodas])*('[1]3.4'!HL$7='[1]2.SAN'!$M$4:$M$73),0)),"")</f>
        <v/>
      </c>
      <c r="HM16" s="244" t="str">
        <f t="array" ref="HM16">IFERROR(INDEX([1]!Sanaudos[Saskaita],MATCH(1,('[1]3.4'!$AM16=[1]!Sanaudos[Kodas])*('[1]3.4'!HM$7='[1]2.SAN'!$M$4:$M$73),0)),"")</f>
        <v/>
      </c>
      <c r="HN16" s="244" t="str">
        <f t="array" ref="HN16">IFERROR(INDEX([1]!Sanaudos[Saskaita],MATCH(1,('[1]3.4'!$AM16=[1]!Sanaudos[Kodas])*('[1]3.4'!HN$7='[1]2.SAN'!$M$4:$M$73),0)),"")</f>
        <v/>
      </c>
      <c r="HO16" s="244" t="str">
        <f t="array" ref="HO16">IFERROR(INDEX([1]!Sanaudos[Saskaita],MATCH(1,('[1]3.4'!$AM16=[1]!Sanaudos[Kodas])*('[1]3.4'!HO$7='[1]2.SAN'!$M$4:$M$73),0)),"")</f>
        <v/>
      </c>
      <c r="HP16" s="244" t="str">
        <f t="array" ref="HP16">IFERROR(INDEX([1]!Sanaudos[Saskaita],MATCH(1,('[1]3.4'!$AM16=[1]!Sanaudos[Kodas])*('[1]3.4'!HP$7='[1]2.SAN'!$M$4:$M$73),0)),"")</f>
        <v/>
      </c>
      <c r="HQ16" s="244" t="str">
        <f t="array" ref="HQ16">IFERROR(INDEX([1]!Sanaudos[Saskaita],MATCH(1,('[1]3.4'!$AM16=[1]!Sanaudos[Kodas])*('[1]3.4'!HQ$7='[1]2.SAN'!$M$4:$M$73),0)),"")</f>
        <v/>
      </c>
      <c r="HR16" s="244" t="str">
        <f t="array" ref="HR16">IFERROR(INDEX([1]!Sanaudos[Saskaita],MATCH(1,('[1]3.4'!$AM16=[1]!Sanaudos[Kodas])*('[1]3.4'!HR$7='[1]2.SAN'!$M$4:$M$73),0)),"")</f>
        <v/>
      </c>
      <c r="HS16" s="244" t="str">
        <f t="array" ref="HS16">IFERROR(INDEX([1]!Sanaudos[Saskaita],MATCH(1,('[1]3.4'!$AM16=[1]!Sanaudos[Kodas])*('[1]3.4'!HS$7='[1]2.SAN'!$M$4:$M$73),0)),"")</f>
        <v/>
      </c>
      <c r="HT16" s="244" t="str">
        <f t="array" ref="HT16">IFERROR(INDEX([1]!Sanaudos[Saskaita],MATCH(1,('[1]3.4'!$AM16=[1]!Sanaudos[Kodas])*('[1]3.4'!HT$7='[1]2.SAN'!$M$4:$M$73),0)),"")</f>
        <v/>
      </c>
      <c r="HU16" s="244" t="str">
        <f t="array" ref="HU16">IFERROR(INDEX([1]!Sanaudos[Saskaita],MATCH(1,('[1]3.4'!$AM16=[1]!Sanaudos[Kodas])*('[1]3.4'!HU$7='[1]2.SAN'!$M$4:$M$73),0)),"")</f>
        <v/>
      </c>
      <c r="HV16" s="244" t="str">
        <f t="array" ref="HV16">IFERROR(INDEX([1]!Sanaudos[Saskaita],MATCH(1,('[1]3.4'!$AM16=[1]!Sanaudos[Kodas])*('[1]3.4'!HV$7='[1]2.SAN'!$M$4:$M$73),0)),"")</f>
        <v/>
      </c>
      <c r="HW16" s="244" t="str">
        <f t="array" ref="HW16">IFERROR(INDEX([1]!Sanaudos[Saskaita],MATCH(1,('[1]3.4'!$AM16=[1]!Sanaudos[Kodas])*('[1]3.4'!HW$7='[1]2.SAN'!$M$4:$M$73),0)),"")</f>
        <v/>
      </c>
      <c r="HX16" s="244" t="str">
        <f t="array" ref="HX16">IFERROR(INDEX([1]!Sanaudos[Saskaita],MATCH(1,('[1]3.4'!$AM16=[1]!Sanaudos[Kodas])*('[1]3.4'!HX$7='[1]2.SAN'!$M$4:$M$73),0)),"")</f>
        <v/>
      </c>
      <c r="HY16" s="244" t="str">
        <f t="array" ref="HY16">IFERROR(INDEX([1]!Sanaudos[Saskaita],MATCH(1,('[1]3.4'!$AM16=[1]!Sanaudos[Kodas])*('[1]3.4'!HY$7='[1]2.SAN'!$M$4:$M$73),0)),"")</f>
        <v/>
      </c>
      <c r="HZ16" s="244" t="str">
        <f t="array" ref="HZ16">IFERROR(INDEX([1]!Sanaudos[Saskaita],MATCH(1,('[1]3.4'!$AM16=[1]!Sanaudos[Kodas])*('[1]3.4'!HZ$7='[1]2.SAN'!$M$4:$M$73),0)),"")</f>
        <v/>
      </c>
      <c r="IA16" s="244" t="str">
        <f t="array" ref="IA16">IFERROR(INDEX([1]!Sanaudos[Saskaita],MATCH(1,('[1]3.4'!$AM16=[1]!Sanaudos[Kodas])*('[1]3.4'!IA$7='[1]2.SAN'!$M$4:$M$73),0)),"")</f>
        <v/>
      </c>
      <c r="IB16" s="244" t="str">
        <f t="array" ref="IB16">IFERROR(INDEX([1]!Sanaudos[Saskaita],MATCH(1,('[1]3.4'!$AM16=[1]!Sanaudos[Kodas])*('[1]3.4'!IB$7='[1]2.SAN'!$M$4:$M$73),0)),"")</f>
        <v/>
      </c>
      <c r="IC16" s="244" t="str">
        <f t="array" ref="IC16">IFERROR(INDEX([1]!Sanaudos[Saskaita],MATCH(1,('[1]3.4'!$AM16=[1]!Sanaudos[Kodas])*('[1]3.4'!IC$7='[1]2.SAN'!$M$4:$M$73),0)),"")</f>
        <v/>
      </c>
      <c r="ID16" s="244" t="str">
        <f t="array" ref="ID16">IFERROR(INDEX([1]!Sanaudos[Saskaita],MATCH(1,('[1]3.4'!$AM16=[1]!Sanaudos[Kodas])*('[1]3.4'!ID$7='[1]2.SAN'!$M$4:$M$73),0)),"")</f>
        <v/>
      </c>
      <c r="IE16" s="244" t="str">
        <f t="array" ref="IE16">IFERROR(INDEX([1]!Sanaudos[Saskaita],MATCH(1,('[1]3.4'!$AM16=[1]!Sanaudos[Kodas])*('[1]3.4'!IE$7='[1]2.SAN'!$M$4:$M$73),0)),"")</f>
        <v/>
      </c>
      <c r="IF16" s="244" t="str">
        <f t="array" ref="IF16">IFERROR(INDEX([1]!Sanaudos[Saskaita],MATCH(1,('[1]3.4'!$AM16=[1]!Sanaudos[Kodas])*('[1]3.4'!IF$7='[1]2.SAN'!$M$4:$M$73),0)),"")</f>
        <v/>
      </c>
      <c r="IG16" s="244" t="str">
        <f t="array" ref="IG16">IFERROR(INDEX([1]!Sanaudos[Saskaita],MATCH(1,('[1]3.4'!$AM16=[1]!Sanaudos[Kodas])*('[1]3.4'!IG$7='[1]2.SAN'!$M$4:$M$73),0)),"")</f>
        <v/>
      </c>
      <c r="IH16" s="244" t="str">
        <f t="array" ref="IH16">IFERROR(INDEX([1]!Sanaudos[Saskaita],MATCH(1,('[1]3.4'!$AM16=[1]!Sanaudos[Kodas])*('[1]3.4'!IH$7='[1]2.SAN'!$M$4:$M$73),0)),"")</f>
        <v/>
      </c>
      <c r="II16" s="244" t="str">
        <f t="array" ref="II16">IFERROR(INDEX([1]!Sanaudos[Saskaita],MATCH(1,('[1]3.4'!$AM16=[1]!Sanaudos[Kodas])*('[1]3.4'!II$7='[1]2.SAN'!$M$4:$M$73),0)),"")</f>
        <v/>
      </c>
      <c r="IJ16" s="244" t="str">
        <f t="array" ref="IJ16">IFERROR(INDEX([1]!Sanaudos[Saskaita],MATCH(1,('[1]3.4'!$AM16=[1]!Sanaudos[Kodas])*('[1]3.4'!IJ$7='[1]2.SAN'!$M$4:$M$73),0)),"")</f>
        <v/>
      </c>
      <c r="IK16" s="244" t="str">
        <f t="array" ref="IK16">IFERROR(INDEX([1]!Sanaudos[Saskaita],MATCH(1,('[1]3.4'!$AM16=[1]!Sanaudos[Kodas])*('[1]3.4'!IK$7='[1]2.SAN'!$M$4:$M$73),0)),"")</f>
        <v/>
      </c>
    </row>
    <row r="17" spans="2:245" ht="12.2" customHeight="1" x14ac:dyDescent="0.2">
      <c r="B17" s="552"/>
      <c r="C17" s="245" t="s">
        <v>822</v>
      </c>
      <c r="D17" s="251" t="s">
        <v>192</v>
      </c>
      <c r="E17" s="247" t="str">
        <f t="shared" si="2"/>
        <v xml:space="preserve">                                    </v>
      </c>
      <c r="F17" s="248" t="e">
        <f>+SUMIFS([1]!Sanaudos[Suma],[1]!Sanaudos[Kodas],AM17,[1]!Sanaudos[PASK],TRUE)</f>
        <v>#REF!</v>
      </c>
      <c r="G17" s="248" t="e">
        <f>-SUMIFS([1]!Sanaudos[Suma],[1]!Sanaudos[Kodas],$AM17,[1]!Sanaudos[Pagal DK RAS],700)</f>
        <v>#REF!</v>
      </c>
      <c r="H17" s="248" t="e">
        <f>+SUMIFS('[1]5.turtas'!$D$1:$AN$1,'[1]5.turtas'!$D$4:$AN$4,$AM17)</f>
        <v>#VALUE!</v>
      </c>
      <c r="I17" s="248" t="e">
        <f>-SUMIFS([1]!Sanaudos[Suma],[1]!Sanaudos[Kodas],$AM17,[1]!Sanaudos[Pagal DK RAS],901)-SUMIFS([1]!Sanaudos[Suma],[1]!Sanaudos[Kodas],$AM17,[1]!Sanaudos[Pagal DK RAS],902)-SUMIFS([1]!Sanaudos[Suma],[1]!Sanaudos[Kodas],$AM17,[1]!Sanaudos[Pagal DK RAS],905)</f>
        <v>#REF!</v>
      </c>
      <c r="J17" s="248" t="e">
        <f>+SUMIFS([1]!DU[DU],[1]!DU[Kodas],$AM17)+SUMIFS([1]!DU[Sodra],[1]!DU[Kodas],$AM17)+SUMIFS([1]!DU[Išeitinės išmokos, kompensacijos],[1]!DU[Kodas],$AM17)</f>
        <v>#REF!</v>
      </c>
      <c r="K17" s="248" t="e">
        <f>+SUMIFS([1]!Sanaudos_kor[Suma],[1]!Sanaudos_kor[Kodas],$AM17,[1]!Sanaudos_kor[PASK],TRUE,[1]!Sanaudos_kor[KOR_nr],K$1)</f>
        <v>#REF!</v>
      </c>
      <c r="L17" s="248" t="e">
        <f>+SUMIFS([1]!Sanaudos_kor[Suma],[1]!Sanaudos_kor[Kodas],$AM17,[1]!Sanaudos_kor[PASK],TRUE,[1]!Sanaudos_kor[KOR_nr],L$1)</f>
        <v>#REF!</v>
      </c>
      <c r="M17" s="248" t="e">
        <f>+SUMIFS([1]!Sanaudos_kor[Suma],[1]!Sanaudos_kor[Kodas],$AM17,[1]!Sanaudos_kor[PASK],TRUE,[1]!Sanaudos_kor[KOR_nr],M$1)</f>
        <v>#REF!</v>
      </c>
      <c r="N17" s="248" t="e">
        <f>+SUMIFS([1]!Sanaudos_kor[Suma],[1]!Sanaudos_kor[Kodas],$AM17,[1]!Sanaudos_kor[PASK],TRUE,[1]!Sanaudos_kor[KOR_nr],N$1)</f>
        <v>#REF!</v>
      </c>
      <c r="O17" s="248" t="e">
        <f>+SUMIFS([1]!Sanaudos_kor[Suma],[1]!Sanaudos_kor[Kodas],$AM17,[1]!Sanaudos_kor[PASK],TRUE,[1]!Sanaudos_kor[KOR_nr],O$1)</f>
        <v>#REF!</v>
      </c>
      <c r="P17" s="248" t="e">
        <f>+SUMIFS([1]!Sanaudos_kor[Suma],[1]!Sanaudos_kor[Kodas],$AM17,[1]!Sanaudos_kor[PASK],TRUE,[1]!Sanaudos_kor[KOR_nr],P$1)</f>
        <v>#REF!</v>
      </c>
      <c r="Q17" s="248" t="e">
        <f>+SUMIFS([1]!Sanaudos_kor[Suma],[1]!Sanaudos_kor[Kodas],$AM17,[1]!Sanaudos_kor[PASK],TRUE,[1]!Sanaudos_kor[KOR_nr],Q$1)</f>
        <v>#REF!</v>
      </c>
      <c r="R17" s="248" t="e">
        <f>+SUMIFS([1]!Sanaudos_kor[Suma],[1]!Sanaudos_kor[Kodas],$AM17,[1]!Sanaudos_kor[PASK],TRUE,[1]!Sanaudos_kor[KOR_nr],R$1)</f>
        <v>#REF!</v>
      </c>
      <c r="S17" s="248" t="e">
        <f>+SUMIFS([1]!Sanaudos_kor[Suma],[1]!Sanaudos_kor[Kodas],$AM17,[1]!Sanaudos_kor[PASK],TRUE,[1]!Sanaudos_kor[KOR_nr],S$1)</f>
        <v>#REF!</v>
      </c>
      <c r="T17" s="248" t="e">
        <f>+SUMIFS([1]!Sanaudos_kor[Suma],[1]!Sanaudos_kor[Kodas],$AM17,[1]!Sanaudos_kor[PASK],TRUE,[1]!Sanaudos_kor[KOR_nr],T$1)</f>
        <v>#REF!</v>
      </c>
      <c r="U17" s="248" t="e">
        <f>+SUMIFS([1]!Sanaudos_kor[Suma],[1]!Sanaudos_kor[Kodas],$AM17,[1]!Sanaudos_kor[PASK],TRUE,[1]!Sanaudos_kor[KOR_nr],U$1)</f>
        <v>#REF!</v>
      </c>
      <c r="V17" s="248" t="e">
        <f>+SUMIFS([1]!Sanaudos_kor[Suma],[1]!Sanaudos_kor[Kodas],$AM17,[1]!Sanaudos_kor[PASK],TRUE,[1]!Sanaudos_kor[KOR_nr],V$1)</f>
        <v>#REF!</v>
      </c>
      <c r="W17" s="248" t="e">
        <f>+SUMIFS([1]!Sanaudos_kor[Suma],[1]!Sanaudos_kor[Kodas],$AM17,[1]!Sanaudos_kor[PASK],TRUE,[1]!Sanaudos_kor[KOR_nr],W$1)</f>
        <v>#REF!</v>
      </c>
      <c r="X17" s="248" t="e">
        <f>+SUMIFS([1]!Sanaudos_kor[Suma],[1]!Sanaudos_kor[Kodas],$AM17,[1]!Sanaudos_kor[PASK],TRUE,[1]!Sanaudos_kor[KOR_nr],X$1)</f>
        <v>#REF!</v>
      </c>
      <c r="Y17" s="248" t="e">
        <f>+SUMIFS([1]!Sanaudos_kor[Suma],[1]!Sanaudos_kor[Kodas],$AM17,[1]!Sanaudos_kor[PASK],TRUE,[1]!Sanaudos_kor[KOR_nr],Y$1)</f>
        <v>#REF!</v>
      </c>
      <c r="Z17" s="248" t="e">
        <f>+SUMIFS([1]!Sanaudos_kor[Suma],[1]!Sanaudos_kor[Kodas],$AM17,[1]!Sanaudos_kor[PASK],TRUE,[1]!Sanaudos_kor[KOR_nr],Z$1)</f>
        <v>#REF!</v>
      </c>
      <c r="AA17" s="248" t="e">
        <f>+SUMIFS([1]!Sanaudos_kor[Suma],[1]!Sanaudos_kor[Kodas],$AM17,[1]!Sanaudos_kor[PASK],TRUE,[1]!Sanaudos_kor[KOR_nr],AA$1)</f>
        <v>#REF!</v>
      </c>
      <c r="AB17" s="248" t="e">
        <f>+SUMIFS([1]!Sanaudos_kor[Suma],[1]!Sanaudos_kor[Kodas],$AM17,[1]!Sanaudos_kor[PASK],TRUE,[1]!Sanaudos_kor[KOR_nr],AB$1)</f>
        <v>#REF!</v>
      </c>
      <c r="AC17" s="248" t="e">
        <f>+SUMIFS([1]!Sanaudos_kor[Suma],[1]!Sanaudos_kor[Kodas],$AM17,[1]!Sanaudos_kor[PASK],TRUE,[1]!Sanaudos_kor[KOR_nr],AC$1)</f>
        <v>#REF!</v>
      </c>
      <c r="AD17" s="248" t="e">
        <f>+SUMIFS([1]!Sanaudos_kor[Suma],[1]!Sanaudos_kor[Kodas],$AM17,[1]!Sanaudos_kor[PASK],TRUE,[1]!Sanaudos_kor[KOR_nr],AD$1)</f>
        <v>#REF!</v>
      </c>
      <c r="AE17" s="248" t="e">
        <f>+SUMIFS([1]!Sanaudos_kor[Suma],[1]!Sanaudos_kor[Kodas],$AM17,[1]!Sanaudos_kor[PASK],TRUE,[1]!Sanaudos_kor[KOR_nr],AE$1)</f>
        <v>#REF!</v>
      </c>
      <c r="AF17" s="248" t="e">
        <f>+SUMIFS([1]!Sanaudos_kor[Suma],[1]!Sanaudos_kor[Kodas],$AM17,[1]!Sanaudos_kor[PASK],TRUE,[1]!Sanaudos_kor[KOR_nr],AF$1)</f>
        <v>#REF!</v>
      </c>
      <c r="AG17" s="248" t="e">
        <f t="shared" si="0"/>
        <v>#REF!</v>
      </c>
      <c r="AH17" s="566"/>
      <c r="AJ17" s="211" t="s">
        <v>407</v>
      </c>
      <c r="AK17" s="124" t="str">
        <f>+'[1]2.SAN'!C184</f>
        <v>60003 sąskaitoje apskaitytų sąnaudų detalizavimas ir priskyrimo koregavimas: 6861,83 Eur medžiagų sąnaudos - 806 pogrupis, gamyba, paskirstomos, 1330,24 Eur vokų, popieriaus ir tonerių sąnaudos - 1305 pogrupis, netiesioginių sąnaudų kategorija, paskirstomos ir  4355,18 Eur mažaverčio inventoriaus sąnaudos - 815 pogrupis, gamyba, paskirstomos.</v>
      </c>
      <c r="AM17" s="249" t="str">
        <f>+'[1]1.vardai'!D71</f>
        <v>TS_4KVG</v>
      </c>
      <c r="AN17" s="250" t="e">
        <f>+SUMIFS('[1]6'!$Y$161:$BL$161,'[1]6'!$Y$2:$BL$2,$AM17)</f>
        <v>#VALUE!</v>
      </c>
      <c r="AO17" s="250" t="e">
        <f t="shared" si="3"/>
        <v>#REF!</v>
      </c>
      <c r="AQ17" s="250" t="e">
        <f>+SUMIFS('[1]3.4'!$F$133:$F$202,'[1]3.4'!$D$133:$D$202,$AM17,'[1]3.4'!$E$133:$E$202,"")</f>
        <v>#VALUE!</v>
      </c>
      <c r="AR17" s="250" t="e">
        <f t="shared" si="1"/>
        <v>#VALUE!</v>
      </c>
      <c r="AT17" s="244" t="str">
        <f t="array" ref="AT17">IFERROR(INDEX([1]!Sanaudos[Saskaita],MATCH(1,('[1]3.4'!$AM17=[1]!Sanaudos[Kodas])*('[1]3.4'!AT$7='[1]2.SAN'!$M$4:$M$73),0)),"")</f>
        <v/>
      </c>
      <c r="AU17" s="244" t="str">
        <f t="array" ref="AU17">IFERROR(INDEX([1]!Sanaudos[Saskaita],MATCH(1,('[1]3.4'!$AM17=[1]!Sanaudos[Kodas])*('[1]3.4'!AU$7='[1]2.SAN'!$M$4:$M$73),0)),"")</f>
        <v/>
      </c>
      <c r="AV17" s="244" t="str">
        <f t="array" ref="AV17">IFERROR(INDEX([1]!Sanaudos[Saskaita],MATCH(1,('[1]3.4'!$AM17=[1]!Sanaudos[Kodas])*('[1]3.4'!AV$7='[1]2.SAN'!$M$4:$M$73),0)),"")</f>
        <v/>
      </c>
      <c r="AW17" s="244" t="str">
        <f t="array" ref="AW17">IFERROR(INDEX([1]!Sanaudos[Saskaita],MATCH(1,('[1]3.4'!$AM17=[1]!Sanaudos[Kodas])*('[1]3.4'!AW$7='[1]2.SAN'!$M$4:$M$73),0)),"")</f>
        <v/>
      </c>
      <c r="AX17" s="244" t="str">
        <f t="array" ref="AX17">IFERROR(INDEX([1]!Sanaudos[Saskaita],MATCH(1,('[1]3.4'!$AM17=[1]!Sanaudos[Kodas])*('[1]3.4'!AX$7='[1]2.SAN'!$M$4:$M$73),0)),"")</f>
        <v/>
      </c>
      <c r="AY17" s="244" t="str">
        <f t="array" ref="AY17">IFERROR(INDEX([1]!Sanaudos[Saskaita],MATCH(1,('[1]3.4'!$AM17=[1]!Sanaudos[Kodas])*('[1]3.4'!AY$7='[1]2.SAN'!$M$4:$M$73),0)),"")</f>
        <v/>
      </c>
      <c r="AZ17" s="244" t="str">
        <f t="array" ref="AZ17">IFERROR(INDEX([1]!Sanaudos[Saskaita],MATCH(1,('[1]3.4'!$AM17=[1]!Sanaudos[Kodas])*('[1]3.4'!AZ$7='[1]2.SAN'!$M$4:$M$73),0)),"")</f>
        <v/>
      </c>
      <c r="BA17" s="244" t="str">
        <f t="array" ref="BA17">IFERROR(INDEX([1]!Sanaudos[Saskaita],MATCH(1,('[1]3.4'!$AM17=[1]!Sanaudos[Kodas])*('[1]3.4'!BA$7='[1]2.SAN'!$M$4:$M$73),0)),"")</f>
        <v/>
      </c>
      <c r="BB17" s="244" t="str">
        <f t="array" ref="BB17">IFERROR(INDEX([1]!Sanaudos[Saskaita],MATCH(1,('[1]3.4'!$AM17=[1]!Sanaudos[Kodas])*('[1]3.4'!BB$7='[1]2.SAN'!$M$4:$M$73),0)),"")</f>
        <v/>
      </c>
      <c r="BC17" s="244" t="str">
        <f t="array" ref="BC17">IFERROR(INDEX([1]!Sanaudos[Saskaita],MATCH(1,('[1]3.4'!$AM17=[1]!Sanaudos[Kodas])*('[1]3.4'!BC$7='[1]2.SAN'!$M$4:$M$73),0)),"")</f>
        <v/>
      </c>
      <c r="BD17" s="244" t="str">
        <f t="array" ref="BD17">IFERROR(INDEX([1]!Sanaudos[Saskaita],MATCH(1,('[1]3.4'!$AM17=[1]!Sanaudos[Kodas])*('[1]3.4'!BD$7='[1]2.SAN'!$M$4:$M$73),0)),"")</f>
        <v/>
      </c>
      <c r="BE17" s="244" t="str">
        <f t="array" ref="BE17">IFERROR(INDEX([1]!Sanaudos[Saskaita],MATCH(1,('[1]3.4'!$AM17=[1]!Sanaudos[Kodas])*('[1]3.4'!BE$7='[1]2.SAN'!$M$4:$M$73),0)),"")</f>
        <v/>
      </c>
      <c r="BF17" s="244" t="str">
        <f t="array" ref="BF17">IFERROR(INDEX([1]!Sanaudos[Saskaita],MATCH(1,('[1]3.4'!$AM17=[1]!Sanaudos[Kodas])*('[1]3.4'!BF$7='[1]2.SAN'!$M$4:$M$73),0)),"")</f>
        <v/>
      </c>
      <c r="BG17" s="244" t="str">
        <f t="array" ref="BG17">IFERROR(INDEX([1]!Sanaudos[Saskaita],MATCH(1,('[1]3.4'!$AM17=[1]!Sanaudos[Kodas])*('[1]3.4'!BG$7='[1]2.SAN'!$M$4:$M$73),0)),"")</f>
        <v/>
      </c>
      <c r="BH17" s="244" t="str">
        <f t="array" ref="BH17">IFERROR(INDEX([1]!Sanaudos[Saskaita],MATCH(1,('[1]3.4'!$AM17=[1]!Sanaudos[Kodas])*('[1]3.4'!BH$7='[1]2.SAN'!$M$4:$M$73),0)),"")</f>
        <v/>
      </c>
      <c r="BI17" s="244" t="str">
        <f t="array" ref="BI17">IFERROR(INDEX([1]!Sanaudos[Saskaita],MATCH(1,('[1]3.4'!$AM17=[1]!Sanaudos[Kodas])*('[1]3.4'!BI$7='[1]2.SAN'!$M$4:$M$73),0)),"")</f>
        <v/>
      </c>
      <c r="BJ17" s="244" t="str">
        <f t="array" ref="BJ17">IFERROR(INDEX([1]!Sanaudos[Saskaita],MATCH(1,('[1]3.4'!$AM17=[1]!Sanaudos[Kodas])*('[1]3.4'!BJ$7='[1]2.SAN'!$M$4:$M$73),0)),"")</f>
        <v/>
      </c>
      <c r="BK17" s="244" t="str">
        <f t="array" ref="BK17">IFERROR(INDEX([1]!Sanaudos[Saskaita],MATCH(1,('[1]3.4'!$AM17=[1]!Sanaudos[Kodas])*('[1]3.4'!BK$7='[1]2.SAN'!$M$4:$M$73),0)),"")</f>
        <v/>
      </c>
      <c r="BL17" s="244" t="str">
        <f t="array" ref="BL17">IFERROR(INDEX([1]!Sanaudos[Saskaita],MATCH(1,('[1]3.4'!$AM17=[1]!Sanaudos[Kodas])*('[1]3.4'!BL$7='[1]2.SAN'!$M$4:$M$73),0)),"")</f>
        <v/>
      </c>
      <c r="BM17" s="244" t="str">
        <f t="array" ref="BM17">IFERROR(INDEX([1]!Sanaudos[Saskaita],MATCH(1,('[1]3.4'!$AM17=[1]!Sanaudos[Kodas])*('[1]3.4'!BM$7='[1]2.SAN'!$M$4:$M$73),0)),"")</f>
        <v/>
      </c>
      <c r="BN17" s="244" t="str">
        <f t="array" ref="BN17">IFERROR(INDEX([1]!Sanaudos[Saskaita],MATCH(1,('[1]3.4'!$AM17=[1]!Sanaudos[Kodas])*('[1]3.4'!BN$7='[1]2.SAN'!$M$4:$M$73),0)),"")</f>
        <v/>
      </c>
      <c r="BO17" s="244" t="str">
        <f t="array" ref="BO17">IFERROR(INDEX([1]!Sanaudos[Saskaita],MATCH(1,('[1]3.4'!$AM17=[1]!Sanaudos[Kodas])*('[1]3.4'!BO$7='[1]2.SAN'!$M$4:$M$73),0)),"")</f>
        <v/>
      </c>
      <c r="BP17" s="244" t="str">
        <f t="array" ref="BP17">IFERROR(INDEX([1]!Sanaudos[Saskaita],MATCH(1,('[1]3.4'!$AM17=[1]!Sanaudos[Kodas])*('[1]3.4'!BP$7='[1]2.SAN'!$M$4:$M$73),0)),"")</f>
        <v/>
      </c>
      <c r="BQ17" s="244" t="str">
        <f t="array" ref="BQ17">IFERROR(INDEX([1]!Sanaudos[Saskaita],MATCH(1,('[1]3.4'!$AM17=[1]!Sanaudos[Kodas])*('[1]3.4'!BQ$7='[1]2.SAN'!$M$4:$M$73),0)),"")</f>
        <v/>
      </c>
      <c r="BR17" s="244" t="str">
        <f t="array" ref="BR17">IFERROR(INDEX([1]!Sanaudos[Saskaita],MATCH(1,('[1]3.4'!$AM17=[1]!Sanaudos[Kodas])*('[1]3.4'!BR$7='[1]2.SAN'!$M$4:$M$73),0)),"")</f>
        <v/>
      </c>
      <c r="BS17" s="244" t="str">
        <f t="array" ref="BS17">IFERROR(INDEX([1]!Sanaudos[Saskaita],MATCH(1,('[1]3.4'!$AM17=[1]!Sanaudos[Kodas])*('[1]3.4'!BS$7='[1]2.SAN'!$M$4:$M$73),0)),"")</f>
        <v/>
      </c>
      <c r="BT17" s="244" t="str">
        <f t="array" ref="BT17">IFERROR(INDEX([1]!Sanaudos[Saskaita],MATCH(1,('[1]3.4'!$AM17=[1]!Sanaudos[Kodas])*('[1]3.4'!BT$7='[1]2.SAN'!$M$4:$M$73),0)),"")</f>
        <v/>
      </c>
      <c r="BU17" s="244" t="str">
        <f t="array" ref="BU17">IFERROR(INDEX([1]!Sanaudos[Saskaita],MATCH(1,('[1]3.4'!$AM17=[1]!Sanaudos[Kodas])*('[1]3.4'!BU$7='[1]2.SAN'!$M$4:$M$73),0)),"")</f>
        <v/>
      </c>
      <c r="BV17" s="244" t="str">
        <f t="array" ref="BV17">IFERROR(INDEX([1]!Sanaudos[Saskaita],MATCH(1,('[1]3.4'!$AM17=[1]!Sanaudos[Kodas])*('[1]3.4'!BV$7='[1]2.SAN'!$M$4:$M$73),0)),"")</f>
        <v/>
      </c>
      <c r="BW17" s="244" t="str">
        <f t="array" ref="BW17">IFERROR(INDEX([1]!Sanaudos[Saskaita],MATCH(1,('[1]3.4'!$AM17=[1]!Sanaudos[Kodas])*('[1]3.4'!BW$7='[1]2.SAN'!$M$4:$M$73),0)),"")</f>
        <v/>
      </c>
      <c r="BX17" s="244" t="str">
        <f t="array" ref="BX17">IFERROR(INDEX([1]!Sanaudos[Saskaita],MATCH(1,('[1]3.4'!$AM17=[1]!Sanaudos[Kodas])*('[1]3.4'!BX$7='[1]2.SAN'!$M$4:$M$73),0)),"")</f>
        <v/>
      </c>
      <c r="BY17" s="244" t="str">
        <f t="array" ref="BY17">IFERROR(INDEX([1]!Sanaudos[Saskaita],MATCH(1,('[1]3.4'!$AM17=[1]!Sanaudos[Kodas])*('[1]3.4'!BY$7='[1]2.SAN'!$M$4:$M$73),0)),"")</f>
        <v/>
      </c>
      <c r="BZ17" s="244" t="str">
        <f t="array" ref="BZ17">IFERROR(INDEX([1]!Sanaudos[Saskaita],MATCH(1,('[1]3.4'!$AM17=[1]!Sanaudos[Kodas])*('[1]3.4'!BZ$7='[1]2.SAN'!$M$4:$M$73),0)),"")</f>
        <v/>
      </c>
      <c r="CA17" s="244" t="str">
        <f t="array" ref="CA17">IFERROR(INDEX([1]!Sanaudos[Saskaita],MATCH(1,('[1]3.4'!$AM17=[1]!Sanaudos[Kodas])*('[1]3.4'!CA$7='[1]2.SAN'!$M$4:$M$73),0)),"")</f>
        <v/>
      </c>
      <c r="CB17" s="244" t="str">
        <f t="array" ref="CB17">IFERROR(INDEX([1]!Sanaudos[Saskaita],MATCH(1,('[1]3.4'!$AM17=[1]!Sanaudos[Kodas])*('[1]3.4'!CB$7='[1]2.SAN'!$M$4:$M$73),0)),"")</f>
        <v/>
      </c>
      <c r="CC17" s="244" t="str">
        <f t="array" ref="CC17">IFERROR(INDEX([1]!Sanaudos[Saskaita],MATCH(1,('[1]3.4'!$AM17=[1]!Sanaudos[Kodas])*('[1]3.4'!CC$7='[1]2.SAN'!$M$4:$M$73),0)),"")</f>
        <v/>
      </c>
      <c r="CD17" s="244" t="str">
        <f t="array" ref="CD17">IFERROR(INDEX([1]!Sanaudos[Saskaita],MATCH(1,('[1]3.4'!$AM17=[1]!Sanaudos[Kodas])*('[1]3.4'!CD$7='[1]2.SAN'!$M$4:$M$73),0)),"")</f>
        <v/>
      </c>
      <c r="CE17" s="244" t="str">
        <f t="array" ref="CE17">IFERROR(INDEX([1]!Sanaudos[Saskaita],MATCH(1,('[1]3.4'!$AM17=[1]!Sanaudos[Kodas])*('[1]3.4'!CE$7='[1]2.SAN'!$M$4:$M$73),0)),"")</f>
        <v/>
      </c>
      <c r="CF17" s="244" t="str">
        <f t="array" ref="CF17">IFERROR(INDEX([1]!Sanaudos[Saskaita],MATCH(1,('[1]3.4'!$AM17=[1]!Sanaudos[Kodas])*('[1]3.4'!CF$7='[1]2.SAN'!$M$4:$M$73),0)),"")</f>
        <v/>
      </c>
      <c r="CG17" s="244" t="str">
        <f t="array" ref="CG17">IFERROR(INDEX([1]!Sanaudos[Saskaita],MATCH(1,('[1]3.4'!$AM17=[1]!Sanaudos[Kodas])*('[1]3.4'!CG$7='[1]2.SAN'!$M$4:$M$73),0)),"")</f>
        <v/>
      </c>
      <c r="CH17" s="244" t="str">
        <f t="array" ref="CH17">IFERROR(INDEX([1]!Sanaudos[Saskaita],MATCH(1,('[1]3.4'!$AM17=[1]!Sanaudos[Kodas])*('[1]3.4'!CH$7='[1]2.SAN'!$M$4:$M$73),0)),"")</f>
        <v/>
      </c>
      <c r="CI17" s="244" t="str">
        <f t="array" ref="CI17">IFERROR(INDEX([1]!Sanaudos[Saskaita],MATCH(1,('[1]3.4'!$AM17=[1]!Sanaudos[Kodas])*('[1]3.4'!CI$7='[1]2.SAN'!$M$4:$M$73),0)),"")</f>
        <v/>
      </c>
      <c r="CJ17" s="244" t="str">
        <f t="array" ref="CJ17">IFERROR(INDEX([1]!Sanaudos[Saskaita],MATCH(1,('[1]3.4'!$AM17=[1]!Sanaudos[Kodas])*('[1]3.4'!CJ$7='[1]2.SAN'!$M$4:$M$73),0)),"")</f>
        <v/>
      </c>
      <c r="CK17" s="244" t="str">
        <f t="array" ref="CK17">IFERROR(INDEX([1]!Sanaudos[Saskaita],MATCH(1,('[1]3.4'!$AM17=[1]!Sanaudos[Kodas])*('[1]3.4'!CK$7='[1]2.SAN'!$M$4:$M$73),0)),"")</f>
        <v/>
      </c>
      <c r="CL17" s="244" t="str">
        <f t="array" ref="CL17">IFERROR(INDEX([1]!Sanaudos[Saskaita],MATCH(1,('[1]3.4'!$AM17=[1]!Sanaudos[Kodas])*('[1]3.4'!CL$7='[1]2.SAN'!$M$4:$M$73),0)),"")</f>
        <v/>
      </c>
      <c r="CM17" s="244" t="str">
        <f t="array" ref="CM17">IFERROR(INDEX([1]!Sanaudos[Saskaita],MATCH(1,('[1]3.4'!$AM17=[1]!Sanaudos[Kodas])*('[1]3.4'!CM$7='[1]2.SAN'!$M$4:$M$73),0)),"")</f>
        <v/>
      </c>
      <c r="CN17" s="244" t="str">
        <f t="array" ref="CN17">IFERROR(INDEX([1]!Sanaudos[Saskaita],MATCH(1,('[1]3.4'!$AM17=[1]!Sanaudos[Kodas])*('[1]3.4'!CN$7='[1]2.SAN'!$M$4:$M$73),0)),"")</f>
        <v/>
      </c>
      <c r="CO17" s="244" t="str">
        <f t="array" ref="CO17">IFERROR(INDEX([1]!Sanaudos[Saskaita],MATCH(1,('[1]3.4'!$AM17=[1]!Sanaudos[Kodas])*('[1]3.4'!CO$7='[1]2.SAN'!$M$4:$M$73),0)),"")</f>
        <v/>
      </c>
      <c r="CP17" s="244" t="str">
        <f t="array" ref="CP17">IFERROR(INDEX([1]!Sanaudos[Saskaita],MATCH(1,('[1]3.4'!$AM17=[1]!Sanaudos[Kodas])*('[1]3.4'!CP$7='[1]2.SAN'!$M$4:$M$73),0)),"")</f>
        <v/>
      </c>
      <c r="CQ17" s="244" t="str">
        <f t="array" ref="CQ17">IFERROR(INDEX([1]!Sanaudos[Saskaita],MATCH(1,('[1]3.4'!$AM17=[1]!Sanaudos[Kodas])*('[1]3.4'!CQ$7='[1]2.SAN'!$M$4:$M$73),0)),"")</f>
        <v/>
      </c>
      <c r="CR17" s="244" t="str">
        <f t="array" ref="CR17">IFERROR(INDEX([1]!Sanaudos[Saskaita],MATCH(1,('[1]3.4'!$AM17=[1]!Sanaudos[Kodas])*('[1]3.4'!CR$7='[1]2.SAN'!$M$4:$M$73),0)),"")</f>
        <v/>
      </c>
      <c r="CS17" s="244" t="str">
        <f t="array" ref="CS17">IFERROR(INDEX([1]!Sanaudos[Saskaita],MATCH(1,('[1]3.4'!$AM17=[1]!Sanaudos[Kodas])*('[1]3.4'!CS$7='[1]2.SAN'!$M$4:$M$73),0)),"")</f>
        <v/>
      </c>
      <c r="CT17" s="244" t="str">
        <f t="array" ref="CT17">IFERROR(INDEX([1]!Sanaudos[Saskaita],MATCH(1,('[1]3.4'!$AM17=[1]!Sanaudos[Kodas])*('[1]3.4'!CT$7='[1]2.SAN'!$M$4:$M$73),0)),"")</f>
        <v/>
      </c>
      <c r="CU17" s="244" t="str">
        <f t="array" ref="CU17">IFERROR(INDEX([1]!Sanaudos[Saskaita],MATCH(1,('[1]3.4'!$AM17=[1]!Sanaudos[Kodas])*('[1]3.4'!CU$7='[1]2.SAN'!$M$4:$M$73),0)),"")</f>
        <v/>
      </c>
      <c r="CV17" s="244" t="str">
        <f t="array" ref="CV17">IFERROR(INDEX([1]!Sanaudos[Saskaita],MATCH(1,('[1]3.4'!$AM17=[1]!Sanaudos[Kodas])*('[1]3.4'!CV$7='[1]2.SAN'!$M$4:$M$73),0)),"")</f>
        <v/>
      </c>
      <c r="CW17" s="244" t="str">
        <f t="array" ref="CW17">IFERROR(INDEX([1]!Sanaudos[Saskaita],MATCH(1,('[1]3.4'!$AM17=[1]!Sanaudos[Kodas])*('[1]3.4'!CW$7='[1]2.SAN'!$M$4:$M$73),0)),"")</f>
        <v/>
      </c>
      <c r="CX17" s="244" t="str">
        <f t="array" ref="CX17">IFERROR(INDEX([1]!Sanaudos[Saskaita],MATCH(1,('[1]3.4'!$AM17=[1]!Sanaudos[Kodas])*('[1]3.4'!CX$7='[1]2.SAN'!$M$4:$M$73),0)),"")</f>
        <v/>
      </c>
      <c r="CY17" s="244" t="str">
        <f t="array" ref="CY17">IFERROR(INDEX([1]!Sanaudos[Saskaita],MATCH(1,('[1]3.4'!$AM17=[1]!Sanaudos[Kodas])*('[1]3.4'!CY$7='[1]2.SAN'!$M$4:$M$73),0)),"")</f>
        <v/>
      </c>
      <c r="CZ17" s="244" t="str">
        <f t="array" ref="CZ17">IFERROR(INDEX([1]!Sanaudos[Saskaita],MATCH(1,('[1]3.4'!$AM17=[1]!Sanaudos[Kodas])*('[1]3.4'!CZ$7='[1]2.SAN'!$M$4:$M$73),0)),"")</f>
        <v/>
      </c>
      <c r="DA17" s="244" t="str">
        <f t="array" ref="DA17">IFERROR(INDEX([1]!Sanaudos[Saskaita],MATCH(1,('[1]3.4'!$AM17=[1]!Sanaudos[Kodas])*('[1]3.4'!DA$7='[1]2.SAN'!$M$4:$M$73),0)),"")</f>
        <v/>
      </c>
      <c r="DB17" s="244" t="str">
        <f t="array" ref="DB17">IFERROR(INDEX([1]!Sanaudos[Saskaita],MATCH(1,('[1]3.4'!$AM17=[1]!Sanaudos[Kodas])*('[1]3.4'!DB$7='[1]2.SAN'!$M$4:$M$73),0)),"")</f>
        <v/>
      </c>
      <c r="DC17" s="244" t="str">
        <f t="array" ref="DC17">IFERROR(INDEX([1]!Sanaudos[Saskaita],MATCH(1,('[1]3.4'!$AM17=[1]!Sanaudos[Kodas])*('[1]3.4'!DC$7='[1]2.SAN'!$M$4:$M$73),0)),"")</f>
        <v/>
      </c>
      <c r="DD17" s="244" t="str">
        <f t="array" ref="DD17">IFERROR(INDEX([1]!Sanaudos[Saskaita],MATCH(1,('[1]3.4'!$AM17=[1]!Sanaudos[Kodas])*('[1]3.4'!DD$7='[1]2.SAN'!$M$4:$M$73),0)),"")</f>
        <v/>
      </c>
      <c r="DE17" s="244" t="str">
        <f t="array" ref="DE17">IFERROR(INDEX([1]!Sanaudos[Saskaita],MATCH(1,('[1]3.4'!$AM17=[1]!Sanaudos[Kodas])*('[1]3.4'!DE$7='[1]2.SAN'!$M$4:$M$73),0)),"")</f>
        <v/>
      </c>
      <c r="DF17" s="244" t="str">
        <f t="array" ref="DF17">IFERROR(INDEX([1]!Sanaudos[Saskaita],MATCH(1,('[1]3.4'!$AM17=[1]!Sanaudos[Kodas])*('[1]3.4'!DF$7='[1]2.SAN'!$M$4:$M$73),0)),"")</f>
        <v/>
      </c>
      <c r="DG17" s="244" t="str">
        <f t="array" ref="DG17">IFERROR(INDEX([1]!Sanaudos[Saskaita],MATCH(1,('[1]3.4'!$AM17=[1]!Sanaudos[Kodas])*('[1]3.4'!DG$7='[1]2.SAN'!$M$4:$M$73),0)),"")</f>
        <v/>
      </c>
      <c r="DH17" s="244" t="str">
        <f t="array" ref="DH17">IFERROR(INDEX([1]!Sanaudos[Saskaita],MATCH(1,('[1]3.4'!$AM17=[1]!Sanaudos[Kodas])*('[1]3.4'!DH$7='[1]2.SAN'!$M$4:$M$73),0)),"")</f>
        <v/>
      </c>
      <c r="DI17" s="244" t="str">
        <f t="array" ref="DI17">IFERROR(INDEX([1]!Sanaudos[Saskaita],MATCH(1,('[1]3.4'!$AM17=[1]!Sanaudos[Kodas])*('[1]3.4'!DI$7='[1]2.SAN'!$M$4:$M$73),0)),"")</f>
        <v/>
      </c>
      <c r="DJ17" s="244" t="str">
        <f t="array" ref="DJ17">IFERROR(INDEX([1]!Sanaudos[Saskaita],MATCH(1,('[1]3.4'!$AM17=[1]!Sanaudos[Kodas])*('[1]3.4'!DJ$7='[1]2.SAN'!$M$4:$M$73),0)),"")</f>
        <v/>
      </c>
      <c r="DK17" s="244" t="str">
        <f t="array" ref="DK17">IFERROR(INDEX([1]!Sanaudos[Saskaita],MATCH(1,('[1]3.4'!$AM17=[1]!Sanaudos[Kodas])*('[1]3.4'!DK$7='[1]2.SAN'!$M$4:$M$73),0)),"")</f>
        <v/>
      </c>
      <c r="DL17" s="244" t="str">
        <f t="array" ref="DL17">IFERROR(INDEX([1]!Sanaudos[Saskaita],MATCH(1,('[1]3.4'!$AM17=[1]!Sanaudos[Kodas])*('[1]3.4'!DL$7='[1]2.SAN'!$M$4:$M$73),0)),"")</f>
        <v/>
      </c>
      <c r="DM17" s="244" t="str">
        <f t="array" ref="DM17">IFERROR(INDEX([1]!Sanaudos[Saskaita],MATCH(1,('[1]3.4'!$AM17=[1]!Sanaudos[Kodas])*('[1]3.4'!DM$7='[1]2.SAN'!$M$4:$M$73),0)),"")</f>
        <v/>
      </c>
      <c r="DN17" s="244" t="str">
        <f t="array" ref="DN17">IFERROR(INDEX([1]!Sanaudos[Saskaita],MATCH(1,('[1]3.4'!$AM17=[1]!Sanaudos[Kodas])*('[1]3.4'!DN$7='[1]2.SAN'!$M$4:$M$73),0)),"")</f>
        <v/>
      </c>
      <c r="DO17" s="244" t="str">
        <f t="array" ref="DO17">IFERROR(INDEX([1]!Sanaudos[Saskaita],MATCH(1,('[1]3.4'!$AM17=[1]!Sanaudos[Kodas])*('[1]3.4'!DO$7='[1]2.SAN'!$M$4:$M$73),0)),"")</f>
        <v/>
      </c>
      <c r="DP17" s="244" t="str">
        <f t="array" ref="DP17">IFERROR(INDEX([1]!Sanaudos[Saskaita],MATCH(1,('[1]3.4'!$AM17=[1]!Sanaudos[Kodas])*('[1]3.4'!DP$7='[1]2.SAN'!$M$4:$M$73),0)),"")</f>
        <v/>
      </c>
      <c r="DQ17" s="244" t="str">
        <f t="array" ref="DQ17">IFERROR(INDEX([1]!Sanaudos[Saskaita],MATCH(1,('[1]3.4'!$AM17=[1]!Sanaudos[Kodas])*('[1]3.4'!DQ$7='[1]2.SAN'!$M$4:$M$73),0)),"")</f>
        <v/>
      </c>
      <c r="DR17" s="244" t="str">
        <f t="array" ref="DR17">IFERROR(INDEX([1]!Sanaudos[Saskaita],MATCH(1,('[1]3.4'!$AM17=[1]!Sanaudos[Kodas])*('[1]3.4'!DR$7='[1]2.SAN'!$M$4:$M$73),0)),"")</f>
        <v/>
      </c>
      <c r="DS17" s="244" t="str">
        <f t="array" ref="DS17">IFERROR(INDEX([1]!Sanaudos[Saskaita],MATCH(1,('[1]3.4'!$AM17=[1]!Sanaudos[Kodas])*('[1]3.4'!DS$7='[1]2.SAN'!$M$4:$M$73),0)),"")</f>
        <v/>
      </c>
      <c r="DT17" s="244" t="str">
        <f t="array" ref="DT17">IFERROR(INDEX([1]!Sanaudos[Saskaita],MATCH(1,('[1]3.4'!$AM17=[1]!Sanaudos[Kodas])*('[1]3.4'!DT$7='[1]2.SAN'!$M$4:$M$73),0)),"")</f>
        <v/>
      </c>
      <c r="DU17" s="244" t="str">
        <f t="array" ref="DU17">IFERROR(INDEX([1]!Sanaudos[Saskaita],MATCH(1,('[1]3.4'!$AM17=[1]!Sanaudos[Kodas])*('[1]3.4'!DU$7='[1]2.SAN'!$M$4:$M$73),0)),"")</f>
        <v/>
      </c>
      <c r="DV17" s="244" t="str">
        <f t="array" ref="DV17">IFERROR(INDEX([1]!Sanaudos[Saskaita],MATCH(1,('[1]3.4'!$AM17=[1]!Sanaudos[Kodas])*('[1]3.4'!DV$7='[1]2.SAN'!$M$4:$M$73),0)),"")</f>
        <v/>
      </c>
      <c r="DW17" s="244" t="str">
        <f t="array" ref="DW17">IFERROR(INDEX([1]!Sanaudos[Saskaita],MATCH(1,('[1]3.4'!$AM17=[1]!Sanaudos[Kodas])*('[1]3.4'!DW$7='[1]2.SAN'!$M$4:$M$73),0)),"")</f>
        <v/>
      </c>
      <c r="DX17" s="244" t="str">
        <f t="array" ref="DX17">IFERROR(INDEX([1]!Sanaudos[Saskaita],MATCH(1,('[1]3.4'!$AM17=[1]!Sanaudos[Kodas])*('[1]3.4'!DX$7='[1]2.SAN'!$M$4:$M$73),0)),"")</f>
        <v/>
      </c>
      <c r="DY17" s="244" t="str">
        <f t="array" ref="DY17">IFERROR(INDEX([1]!Sanaudos[Saskaita],MATCH(1,('[1]3.4'!$AM17=[1]!Sanaudos[Kodas])*('[1]3.4'!DY$7='[1]2.SAN'!$M$4:$M$73),0)),"")</f>
        <v/>
      </c>
      <c r="DZ17" s="244" t="str">
        <f t="array" ref="DZ17">IFERROR(INDEX([1]!Sanaudos[Saskaita],MATCH(1,('[1]3.4'!$AM17=[1]!Sanaudos[Kodas])*('[1]3.4'!DZ$7='[1]2.SAN'!$M$4:$M$73),0)),"")</f>
        <v/>
      </c>
      <c r="EA17" s="244" t="str">
        <f t="array" ref="EA17">IFERROR(INDEX([1]!Sanaudos[Saskaita],MATCH(1,('[1]3.4'!$AM17=[1]!Sanaudos[Kodas])*('[1]3.4'!EA$7='[1]2.SAN'!$M$4:$M$73),0)),"")</f>
        <v/>
      </c>
      <c r="EB17" s="244" t="str">
        <f t="array" ref="EB17">IFERROR(INDEX([1]!Sanaudos[Saskaita],MATCH(1,('[1]3.4'!$AM17=[1]!Sanaudos[Kodas])*('[1]3.4'!EB$7='[1]2.SAN'!$M$4:$M$73),0)),"")</f>
        <v/>
      </c>
      <c r="EC17" s="244" t="str">
        <f t="array" ref="EC17">IFERROR(INDEX([1]!Sanaudos[Saskaita],MATCH(1,('[1]3.4'!$AM17=[1]!Sanaudos[Kodas])*('[1]3.4'!EC$7='[1]2.SAN'!$M$4:$M$73),0)),"")</f>
        <v/>
      </c>
      <c r="ED17" s="244" t="str">
        <f t="array" ref="ED17">IFERROR(INDEX([1]!Sanaudos[Saskaita],MATCH(1,('[1]3.4'!$AM17=[1]!Sanaudos[Kodas])*('[1]3.4'!ED$7='[1]2.SAN'!$M$4:$M$73),0)),"")</f>
        <v/>
      </c>
      <c r="EE17" s="244" t="str">
        <f t="array" ref="EE17">IFERROR(INDEX([1]!Sanaudos[Saskaita],MATCH(1,('[1]3.4'!$AM17=[1]!Sanaudos[Kodas])*('[1]3.4'!EE$7='[1]2.SAN'!$M$4:$M$73),0)),"")</f>
        <v/>
      </c>
      <c r="EF17" s="244" t="str">
        <f t="array" ref="EF17">IFERROR(INDEX([1]!Sanaudos[Saskaita],MATCH(1,('[1]3.4'!$AM17=[1]!Sanaudos[Kodas])*('[1]3.4'!EF$7='[1]2.SAN'!$M$4:$M$73),0)),"")</f>
        <v/>
      </c>
      <c r="EG17" s="244" t="str">
        <f t="array" ref="EG17">IFERROR(INDEX([1]!Sanaudos[Saskaita],MATCH(1,('[1]3.4'!$AM17=[1]!Sanaudos[Kodas])*('[1]3.4'!EG$7='[1]2.SAN'!$M$4:$M$73),0)),"")</f>
        <v/>
      </c>
      <c r="EH17" s="244" t="str">
        <f t="array" ref="EH17">IFERROR(INDEX([1]!Sanaudos[Saskaita],MATCH(1,('[1]3.4'!$AM17=[1]!Sanaudos[Kodas])*('[1]3.4'!EH$7='[1]2.SAN'!$M$4:$M$73),0)),"")</f>
        <v/>
      </c>
      <c r="EI17" s="244" t="str">
        <f t="array" ref="EI17">IFERROR(INDEX([1]!Sanaudos[Saskaita],MATCH(1,('[1]3.4'!$AM17=[1]!Sanaudos[Kodas])*('[1]3.4'!EI$7='[1]2.SAN'!$M$4:$M$73),0)),"")</f>
        <v/>
      </c>
      <c r="EJ17" s="244" t="str">
        <f t="array" ref="EJ17">IFERROR(INDEX([1]!Sanaudos[Saskaita],MATCH(1,('[1]3.4'!$AM17=[1]!Sanaudos[Kodas])*('[1]3.4'!EJ$7='[1]2.SAN'!$M$4:$M$73),0)),"")</f>
        <v/>
      </c>
      <c r="EK17" s="244" t="str">
        <f t="array" ref="EK17">IFERROR(INDEX([1]!Sanaudos[Saskaita],MATCH(1,('[1]3.4'!$AM17=[1]!Sanaudos[Kodas])*('[1]3.4'!EK$7='[1]2.SAN'!$M$4:$M$73),0)),"")</f>
        <v/>
      </c>
      <c r="EL17" s="244" t="str">
        <f t="array" ref="EL17">IFERROR(INDEX([1]!Sanaudos[Saskaita],MATCH(1,('[1]3.4'!$AM17=[1]!Sanaudos[Kodas])*('[1]3.4'!EL$7='[1]2.SAN'!$M$4:$M$73),0)),"")</f>
        <v/>
      </c>
      <c r="EM17" s="244" t="str">
        <f t="array" ref="EM17">IFERROR(INDEX([1]!Sanaudos[Saskaita],MATCH(1,('[1]3.4'!$AM17=[1]!Sanaudos[Kodas])*('[1]3.4'!EM$7='[1]2.SAN'!$M$4:$M$73),0)),"")</f>
        <v/>
      </c>
      <c r="EN17" s="244" t="str">
        <f t="array" ref="EN17">IFERROR(INDEX([1]!Sanaudos[Saskaita],MATCH(1,('[1]3.4'!$AM17=[1]!Sanaudos[Kodas])*('[1]3.4'!EN$7='[1]2.SAN'!$M$4:$M$73),0)),"")</f>
        <v/>
      </c>
      <c r="EO17" s="244" t="str">
        <f t="array" ref="EO17">IFERROR(INDEX([1]!Sanaudos[Saskaita],MATCH(1,('[1]3.4'!$AM17=[1]!Sanaudos[Kodas])*('[1]3.4'!EO$7='[1]2.SAN'!$M$4:$M$73),0)),"")</f>
        <v/>
      </c>
      <c r="EP17" s="244" t="str">
        <f t="array" ref="EP17">IFERROR(INDEX([1]!Sanaudos[Saskaita],MATCH(1,('[1]3.4'!$AM17=[1]!Sanaudos[Kodas])*('[1]3.4'!EP$7='[1]2.SAN'!$M$4:$M$73),0)),"")</f>
        <v/>
      </c>
      <c r="EQ17" s="244" t="str">
        <f t="array" ref="EQ17">IFERROR(INDEX([1]!Sanaudos[Saskaita],MATCH(1,('[1]3.4'!$AM17=[1]!Sanaudos[Kodas])*('[1]3.4'!EQ$7='[1]2.SAN'!$M$4:$M$73),0)),"")</f>
        <v/>
      </c>
      <c r="ER17" s="244" t="str">
        <f t="array" ref="ER17">IFERROR(INDEX([1]!Sanaudos[Saskaita],MATCH(1,('[1]3.4'!$AM17=[1]!Sanaudos[Kodas])*('[1]3.4'!ER$7='[1]2.SAN'!$M$4:$M$73),0)),"")</f>
        <v/>
      </c>
      <c r="ES17" s="244" t="str">
        <f t="array" ref="ES17">IFERROR(INDEX([1]!Sanaudos[Saskaita],MATCH(1,('[1]3.4'!$AM17=[1]!Sanaudos[Kodas])*('[1]3.4'!ES$7='[1]2.SAN'!$M$4:$M$73),0)),"")</f>
        <v/>
      </c>
      <c r="ET17" s="244" t="str">
        <f t="array" ref="ET17">IFERROR(INDEX([1]!Sanaudos[Saskaita],MATCH(1,('[1]3.4'!$AM17=[1]!Sanaudos[Kodas])*('[1]3.4'!ET$7='[1]2.SAN'!$M$4:$M$73),0)),"")</f>
        <v/>
      </c>
      <c r="EU17" s="244" t="str">
        <f t="array" ref="EU17">IFERROR(INDEX([1]!Sanaudos[Saskaita],MATCH(1,('[1]3.4'!$AM17=[1]!Sanaudos[Kodas])*('[1]3.4'!EU$7='[1]2.SAN'!$M$4:$M$73),0)),"")</f>
        <v/>
      </c>
      <c r="EV17" s="244" t="str">
        <f t="array" ref="EV17">IFERROR(INDEX([1]!Sanaudos[Saskaita],MATCH(1,('[1]3.4'!$AM17=[1]!Sanaudos[Kodas])*('[1]3.4'!EV$7='[1]2.SAN'!$M$4:$M$73),0)),"")</f>
        <v/>
      </c>
      <c r="EW17" s="244" t="str">
        <f t="array" ref="EW17">IFERROR(INDEX([1]!Sanaudos[Saskaita],MATCH(1,('[1]3.4'!$AM17=[1]!Sanaudos[Kodas])*('[1]3.4'!EW$7='[1]2.SAN'!$M$4:$M$73),0)),"")</f>
        <v/>
      </c>
      <c r="EX17" s="244" t="str">
        <f t="array" ref="EX17">IFERROR(INDEX([1]!Sanaudos[Saskaita],MATCH(1,('[1]3.4'!$AM17=[1]!Sanaudos[Kodas])*('[1]3.4'!EX$7='[1]2.SAN'!$M$4:$M$73),0)),"")</f>
        <v/>
      </c>
      <c r="EY17" s="244" t="str">
        <f t="array" ref="EY17">IFERROR(INDEX([1]!Sanaudos[Saskaita],MATCH(1,('[1]3.4'!$AM17=[1]!Sanaudos[Kodas])*('[1]3.4'!EY$7='[1]2.SAN'!$M$4:$M$73),0)),"")</f>
        <v/>
      </c>
      <c r="EZ17" s="244" t="str">
        <f t="array" ref="EZ17">IFERROR(INDEX([1]!Sanaudos[Saskaita],MATCH(1,('[1]3.4'!$AM17=[1]!Sanaudos[Kodas])*('[1]3.4'!EZ$7='[1]2.SAN'!$M$4:$M$73),0)),"")</f>
        <v/>
      </c>
      <c r="FA17" s="244" t="str">
        <f t="array" ref="FA17">IFERROR(INDEX([1]!Sanaudos[Saskaita],MATCH(1,('[1]3.4'!$AM17=[1]!Sanaudos[Kodas])*('[1]3.4'!FA$7='[1]2.SAN'!$M$4:$M$73),0)),"")</f>
        <v/>
      </c>
      <c r="FB17" s="244" t="str">
        <f t="array" ref="FB17">IFERROR(INDEX([1]!Sanaudos[Saskaita],MATCH(1,('[1]3.4'!$AM17=[1]!Sanaudos[Kodas])*('[1]3.4'!FB$7='[1]2.SAN'!$M$4:$M$73),0)),"")</f>
        <v/>
      </c>
      <c r="FC17" s="244" t="str">
        <f t="array" ref="FC17">IFERROR(INDEX([1]!Sanaudos[Saskaita],MATCH(1,('[1]3.4'!$AM17=[1]!Sanaudos[Kodas])*('[1]3.4'!FC$7='[1]2.SAN'!$M$4:$M$73),0)),"")</f>
        <v/>
      </c>
      <c r="FD17" s="244" t="str">
        <f t="array" ref="FD17">IFERROR(INDEX([1]!Sanaudos[Saskaita],MATCH(1,('[1]3.4'!$AM17=[1]!Sanaudos[Kodas])*('[1]3.4'!FD$7='[1]2.SAN'!$M$4:$M$73),0)),"")</f>
        <v/>
      </c>
      <c r="FE17" s="244" t="str">
        <f t="array" ref="FE17">IFERROR(INDEX([1]!Sanaudos[Saskaita],MATCH(1,('[1]3.4'!$AM17=[1]!Sanaudos[Kodas])*('[1]3.4'!FE$7='[1]2.SAN'!$M$4:$M$73),0)),"")</f>
        <v/>
      </c>
      <c r="FF17" s="244" t="str">
        <f t="array" ref="FF17">IFERROR(INDEX([1]!Sanaudos[Saskaita],MATCH(1,('[1]3.4'!$AM17=[1]!Sanaudos[Kodas])*('[1]3.4'!FF$7='[1]2.SAN'!$M$4:$M$73),0)),"")</f>
        <v/>
      </c>
      <c r="FG17" s="244" t="str">
        <f t="array" ref="FG17">IFERROR(INDEX([1]!Sanaudos[Saskaita],MATCH(1,('[1]3.4'!$AM17=[1]!Sanaudos[Kodas])*('[1]3.4'!FG$7='[1]2.SAN'!$M$4:$M$73),0)),"")</f>
        <v/>
      </c>
      <c r="FH17" s="244" t="str">
        <f t="array" ref="FH17">IFERROR(INDEX([1]!Sanaudos[Saskaita],MATCH(1,('[1]3.4'!$AM17=[1]!Sanaudos[Kodas])*('[1]3.4'!FH$7='[1]2.SAN'!$M$4:$M$73),0)),"")</f>
        <v/>
      </c>
      <c r="FI17" s="244" t="str">
        <f t="array" ref="FI17">IFERROR(INDEX([1]!Sanaudos[Saskaita],MATCH(1,('[1]3.4'!$AM17=[1]!Sanaudos[Kodas])*('[1]3.4'!FI$7='[1]2.SAN'!$M$4:$M$73),0)),"")</f>
        <v/>
      </c>
      <c r="FJ17" s="244" t="str">
        <f t="array" ref="FJ17">IFERROR(INDEX([1]!Sanaudos[Saskaita],MATCH(1,('[1]3.4'!$AM17=[1]!Sanaudos[Kodas])*('[1]3.4'!FJ$7='[1]2.SAN'!$M$4:$M$73),0)),"")</f>
        <v/>
      </c>
      <c r="FK17" s="244" t="str">
        <f t="array" ref="FK17">IFERROR(INDEX([1]!Sanaudos[Saskaita],MATCH(1,('[1]3.4'!$AM17=[1]!Sanaudos[Kodas])*('[1]3.4'!FK$7='[1]2.SAN'!$M$4:$M$73),0)),"")</f>
        <v/>
      </c>
      <c r="FL17" s="244" t="str">
        <f t="array" ref="FL17">IFERROR(INDEX([1]!Sanaudos[Saskaita],MATCH(1,('[1]3.4'!$AM17=[1]!Sanaudos[Kodas])*('[1]3.4'!FL$7='[1]2.SAN'!$M$4:$M$73),0)),"")</f>
        <v/>
      </c>
      <c r="FM17" s="244" t="str">
        <f t="array" ref="FM17">IFERROR(INDEX([1]!Sanaudos[Saskaita],MATCH(1,('[1]3.4'!$AM17=[1]!Sanaudos[Kodas])*('[1]3.4'!FM$7='[1]2.SAN'!$M$4:$M$73),0)),"")</f>
        <v/>
      </c>
      <c r="FN17" s="244" t="str">
        <f t="array" ref="FN17">IFERROR(INDEX([1]!Sanaudos[Saskaita],MATCH(1,('[1]3.4'!$AM17=[1]!Sanaudos[Kodas])*('[1]3.4'!FN$7='[1]2.SAN'!$M$4:$M$73),0)),"")</f>
        <v/>
      </c>
      <c r="FO17" s="244" t="str">
        <f t="array" ref="FO17">IFERROR(INDEX([1]!Sanaudos[Saskaita],MATCH(1,('[1]3.4'!$AM17=[1]!Sanaudos[Kodas])*('[1]3.4'!FO$7='[1]2.SAN'!$M$4:$M$73),0)),"")</f>
        <v/>
      </c>
      <c r="FP17" s="244" t="str">
        <f t="array" ref="FP17">IFERROR(INDEX([1]!Sanaudos[Saskaita],MATCH(1,('[1]3.4'!$AM17=[1]!Sanaudos[Kodas])*('[1]3.4'!FP$7='[1]2.SAN'!$M$4:$M$73),0)),"")</f>
        <v/>
      </c>
      <c r="FQ17" s="244" t="str">
        <f t="array" ref="FQ17">IFERROR(INDEX([1]!Sanaudos[Saskaita],MATCH(1,('[1]3.4'!$AM17=[1]!Sanaudos[Kodas])*('[1]3.4'!FQ$7='[1]2.SAN'!$M$4:$M$73),0)),"")</f>
        <v/>
      </c>
      <c r="FR17" s="244" t="str">
        <f t="array" ref="FR17">IFERROR(INDEX([1]!Sanaudos[Saskaita],MATCH(1,('[1]3.4'!$AM17=[1]!Sanaudos[Kodas])*('[1]3.4'!FR$7='[1]2.SAN'!$M$4:$M$73),0)),"")</f>
        <v/>
      </c>
      <c r="FS17" s="244" t="str">
        <f t="array" ref="FS17">IFERROR(INDEX([1]!Sanaudos[Saskaita],MATCH(1,('[1]3.4'!$AM17=[1]!Sanaudos[Kodas])*('[1]3.4'!FS$7='[1]2.SAN'!$M$4:$M$73),0)),"")</f>
        <v/>
      </c>
      <c r="FT17" s="244" t="str">
        <f t="array" ref="FT17">IFERROR(INDEX([1]!Sanaudos[Saskaita],MATCH(1,('[1]3.4'!$AM17=[1]!Sanaudos[Kodas])*('[1]3.4'!FT$7='[1]2.SAN'!$M$4:$M$73),0)),"")</f>
        <v/>
      </c>
      <c r="FU17" s="244" t="str">
        <f t="array" ref="FU17">IFERROR(INDEX([1]!Sanaudos[Saskaita],MATCH(1,('[1]3.4'!$AM17=[1]!Sanaudos[Kodas])*('[1]3.4'!FU$7='[1]2.SAN'!$M$4:$M$73),0)),"")</f>
        <v/>
      </c>
      <c r="FV17" s="244" t="str">
        <f t="array" ref="FV17">IFERROR(INDEX([1]!Sanaudos[Saskaita],MATCH(1,('[1]3.4'!$AM17=[1]!Sanaudos[Kodas])*('[1]3.4'!FV$7='[1]2.SAN'!$M$4:$M$73),0)),"")</f>
        <v/>
      </c>
      <c r="FW17" s="244" t="str">
        <f t="array" ref="FW17">IFERROR(INDEX([1]!Sanaudos[Saskaita],MATCH(1,('[1]3.4'!$AM17=[1]!Sanaudos[Kodas])*('[1]3.4'!FW$7='[1]2.SAN'!$M$4:$M$73),0)),"")</f>
        <v/>
      </c>
      <c r="FX17" s="244" t="str">
        <f t="array" ref="FX17">IFERROR(INDEX([1]!Sanaudos[Saskaita],MATCH(1,('[1]3.4'!$AM17=[1]!Sanaudos[Kodas])*('[1]3.4'!FX$7='[1]2.SAN'!$M$4:$M$73),0)),"")</f>
        <v/>
      </c>
      <c r="FY17" s="244" t="str">
        <f t="array" ref="FY17">IFERROR(INDEX([1]!Sanaudos[Saskaita],MATCH(1,('[1]3.4'!$AM17=[1]!Sanaudos[Kodas])*('[1]3.4'!FY$7='[1]2.SAN'!$M$4:$M$73),0)),"")</f>
        <v/>
      </c>
      <c r="FZ17" s="244" t="str">
        <f t="array" ref="FZ17">IFERROR(INDEX([1]!Sanaudos[Saskaita],MATCH(1,('[1]3.4'!$AM17=[1]!Sanaudos[Kodas])*('[1]3.4'!FZ$7='[1]2.SAN'!$M$4:$M$73),0)),"")</f>
        <v/>
      </c>
      <c r="GA17" s="244" t="str">
        <f t="array" ref="GA17">IFERROR(INDEX([1]!Sanaudos[Saskaita],MATCH(1,('[1]3.4'!$AM17=[1]!Sanaudos[Kodas])*('[1]3.4'!GA$7='[1]2.SAN'!$M$4:$M$73),0)),"")</f>
        <v/>
      </c>
      <c r="GB17" s="244" t="str">
        <f t="array" ref="GB17">IFERROR(INDEX([1]!Sanaudos[Saskaita],MATCH(1,('[1]3.4'!$AM17=[1]!Sanaudos[Kodas])*('[1]3.4'!GB$7='[1]2.SAN'!$M$4:$M$73),0)),"")</f>
        <v/>
      </c>
      <c r="GC17" s="244" t="str">
        <f t="array" ref="GC17">IFERROR(INDEX([1]!Sanaudos[Saskaita],MATCH(1,('[1]3.4'!$AM17=[1]!Sanaudos[Kodas])*('[1]3.4'!GC$7='[1]2.SAN'!$M$4:$M$73),0)),"")</f>
        <v/>
      </c>
      <c r="GD17" s="244" t="str">
        <f t="array" ref="GD17">IFERROR(INDEX([1]!Sanaudos[Saskaita],MATCH(1,('[1]3.4'!$AM17=[1]!Sanaudos[Kodas])*('[1]3.4'!GD$7='[1]2.SAN'!$M$4:$M$73),0)),"")</f>
        <v/>
      </c>
      <c r="GE17" s="244" t="str">
        <f t="array" ref="GE17">IFERROR(INDEX([1]!Sanaudos[Saskaita],MATCH(1,('[1]3.4'!$AM17=[1]!Sanaudos[Kodas])*('[1]3.4'!GE$7='[1]2.SAN'!$M$4:$M$73),0)),"")</f>
        <v/>
      </c>
      <c r="GF17" s="244" t="str">
        <f t="array" ref="GF17">IFERROR(INDEX([1]!Sanaudos[Saskaita],MATCH(1,('[1]3.4'!$AM17=[1]!Sanaudos[Kodas])*('[1]3.4'!GF$7='[1]2.SAN'!$M$4:$M$73),0)),"")</f>
        <v/>
      </c>
      <c r="GG17" s="244" t="str">
        <f t="array" ref="GG17">IFERROR(INDEX([1]!Sanaudos[Saskaita],MATCH(1,('[1]3.4'!$AM17=[1]!Sanaudos[Kodas])*('[1]3.4'!GG$7='[1]2.SAN'!$M$4:$M$73),0)),"")</f>
        <v/>
      </c>
      <c r="GH17" s="244" t="str">
        <f t="array" ref="GH17">IFERROR(INDEX([1]!Sanaudos[Saskaita],MATCH(1,('[1]3.4'!$AM17=[1]!Sanaudos[Kodas])*('[1]3.4'!GH$7='[1]2.SAN'!$M$4:$M$73),0)),"")</f>
        <v/>
      </c>
      <c r="GI17" s="244" t="str">
        <f t="array" ref="GI17">IFERROR(INDEX([1]!Sanaudos[Saskaita],MATCH(1,('[1]3.4'!$AM17=[1]!Sanaudos[Kodas])*('[1]3.4'!GI$7='[1]2.SAN'!$M$4:$M$73),0)),"")</f>
        <v/>
      </c>
      <c r="GJ17" s="244" t="str">
        <f t="array" ref="GJ17">IFERROR(INDEX([1]!Sanaudos[Saskaita],MATCH(1,('[1]3.4'!$AM17=[1]!Sanaudos[Kodas])*('[1]3.4'!GJ$7='[1]2.SAN'!$M$4:$M$73),0)),"")</f>
        <v/>
      </c>
      <c r="GK17" s="244" t="str">
        <f t="array" ref="GK17">IFERROR(INDEX([1]!Sanaudos[Saskaita],MATCH(1,('[1]3.4'!$AM17=[1]!Sanaudos[Kodas])*('[1]3.4'!GK$7='[1]2.SAN'!$M$4:$M$73),0)),"")</f>
        <v/>
      </c>
      <c r="GL17" s="244" t="str">
        <f t="array" ref="GL17">IFERROR(INDEX([1]!Sanaudos[Saskaita],MATCH(1,('[1]3.4'!$AM17=[1]!Sanaudos[Kodas])*('[1]3.4'!GL$7='[1]2.SAN'!$M$4:$M$73),0)),"")</f>
        <v/>
      </c>
      <c r="GM17" s="244" t="str">
        <f t="array" ref="GM17">IFERROR(INDEX([1]!Sanaudos[Saskaita],MATCH(1,('[1]3.4'!$AM17=[1]!Sanaudos[Kodas])*('[1]3.4'!GM$7='[1]2.SAN'!$M$4:$M$73),0)),"")</f>
        <v/>
      </c>
      <c r="GN17" s="244" t="str">
        <f t="array" ref="GN17">IFERROR(INDEX([1]!Sanaudos[Saskaita],MATCH(1,('[1]3.4'!$AM17=[1]!Sanaudos[Kodas])*('[1]3.4'!GN$7='[1]2.SAN'!$M$4:$M$73),0)),"")</f>
        <v/>
      </c>
      <c r="GO17" s="244" t="str">
        <f t="array" ref="GO17">IFERROR(INDEX([1]!Sanaudos[Saskaita],MATCH(1,('[1]3.4'!$AM17=[1]!Sanaudos[Kodas])*('[1]3.4'!GO$7='[1]2.SAN'!$M$4:$M$73),0)),"")</f>
        <v/>
      </c>
      <c r="GP17" s="244" t="str">
        <f t="array" ref="GP17">IFERROR(INDEX([1]!Sanaudos[Saskaita],MATCH(1,('[1]3.4'!$AM17=[1]!Sanaudos[Kodas])*('[1]3.4'!GP$7='[1]2.SAN'!$M$4:$M$73),0)),"")</f>
        <v/>
      </c>
      <c r="GQ17" s="244" t="str">
        <f t="array" ref="GQ17">IFERROR(INDEX([1]!Sanaudos[Saskaita],MATCH(1,('[1]3.4'!$AM17=[1]!Sanaudos[Kodas])*('[1]3.4'!GQ$7='[1]2.SAN'!$M$4:$M$73),0)),"")</f>
        <v/>
      </c>
      <c r="GR17" s="244" t="str">
        <f t="array" ref="GR17">IFERROR(INDEX([1]!Sanaudos[Saskaita],MATCH(1,('[1]3.4'!$AM17=[1]!Sanaudos[Kodas])*('[1]3.4'!GR$7='[1]2.SAN'!$M$4:$M$73),0)),"")</f>
        <v/>
      </c>
      <c r="GS17" s="244" t="str">
        <f t="array" ref="GS17">IFERROR(INDEX([1]!Sanaudos[Saskaita],MATCH(1,('[1]3.4'!$AM17=[1]!Sanaudos[Kodas])*('[1]3.4'!GS$7='[1]2.SAN'!$M$4:$M$73),0)),"")</f>
        <v/>
      </c>
      <c r="GT17" s="244" t="str">
        <f t="array" ref="GT17">IFERROR(INDEX([1]!Sanaudos[Saskaita],MATCH(1,('[1]3.4'!$AM17=[1]!Sanaudos[Kodas])*('[1]3.4'!GT$7='[1]2.SAN'!$M$4:$M$73),0)),"")</f>
        <v/>
      </c>
      <c r="GU17" s="244" t="str">
        <f t="array" ref="GU17">IFERROR(INDEX([1]!Sanaudos[Saskaita],MATCH(1,('[1]3.4'!$AM17=[1]!Sanaudos[Kodas])*('[1]3.4'!GU$7='[1]2.SAN'!$M$4:$M$73),0)),"")</f>
        <v/>
      </c>
      <c r="GV17" s="244" t="str">
        <f t="array" ref="GV17">IFERROR(INDEX([1]!Sanaudos[Saskaita],MATCH(1,('[1]3.4'!$AM17=[1]!Sanaudos[Kodas])*('[1]3.4'!GV$7='[1]2.SAN'!$M$4:$M$73),0)),"")</f>
        <v/>
      </c>
      <c r="GW17" s="244" t="str">
        <f t="array" ref="GW17">IFERROR(INDEX([1]!Sanaudos[Saskaita],MATCH(1,('[1]3.4'!$AM17=[1]!Sanaudos[Kodas])*('[1]3.4'!GW$7='[1]2.SAN'!$M$4:$M$73),0)),"")</f>
        <v/>
      </c>
      <c r="GX17" s="244" t="str">
        <f t="array" ref="GX17">IFERROR(INDEX([1]!Sanaudos[Saskaita],MATCH(1,('[1]3.4'!$AM17=[1]!Sanaudos[Kodas])*('[1]3.4'!GX$7='[1]2.SAN'!$M$4:$M$73),0)),"")</f>
        <v/>
      </c>
      <c r="GY17" s="244" t="str">
        <f t="array" ref="GY17">IFERROR(INDEX([1]!Sanaudos[Saskaita],MATCH(1,('[1]3.4'!$AM17=[1]!Sanaudos[Kodas])*('[1]3.4'!GY$7='[1]2.SAN'!$M$4:$M$73),0)),"")</f>
        <v/>
      </c>
      <c r="GZ17" s="244" t="str">
        <f t="array" ref="GZ17">IFERROR(INDEX([1]!Sanaudos[Saskaita],MATCH(1,('[1]3.4'!$AM17=[1]!Sanaudos[Kodas])*('[1]3.4'!GZ$7='[1]2.SAN'!$M$4:$M$73),0)),"")</f>
        <v/>
      </c>
      <c r="HA17" s="244" t="str">
        <f t="array" ref="HA17">IFERROR(INDEX([1]!Sanaudos[Saskaita],MATCH(1,('[1]3.4'!$AM17=[1]!Sanaudos[Kodas])*('[1]3.4'!HA$7='[1]2.SAN'!$M$4:$M$73),0)),"")</f>
        <v/>
      </c>
      <c r="HB17" s="244" t="str">
        <f t="array" ref="HB17">IFERROR(INDEX([1]!Sanaudos[Saskaita],MATCH(1,('[1]3.4'!$AM17=[1]!Sanaudos[Kodas])*('[1]3.4'!HB$7='[1]2.SAN'!$M$4:$M$73),0)),"")</f>
        <v/>
      </c>
      <c r="HC17" s="244" t="str">
        <f t="array" ref="HC17">IFERROR(INDEX([1]!Sanaudos[Saskaita],MATCH(1,('[1]3.4'!$AM17=[1]!Sanaudos[Kodas])*('[1]3.4'!HC$7='[1]2.SAN'!$M$4:$M$73),0)),"")</f>
        <v/>
      </c>
      <c r="HD17" s="244" t="str">
        <f t="array" ref="HD17">IFERROR(INDEX([1]!Sanaudos[Saskaita],MATCH(1,('[1]3.4'!$AM17=[1]!Sanaudos[Kodas])*('[1]3.4'!HD$7='[1]2.SAN'!$M$4:$M$73),0)),"")</f>
        <v/>
      </c>
      <c r="HE17" s="244" t="str">
        <f t="array" ref="HE17">IFERROR(INDEX([1]!Sanaudos[Saskaita],MATCH(1,('[1]3.4'!$AM17=[1]!Sanaudos[Kodas])*('[1]3.4'!HE$7='[1]2.SAN'!$M$4:$M$73),0)),"")</f>
        <v/>
      </c>
      <c r="HF17" s="244" t="str">
        <f t="array" ref="HF17">IFERROR(INDEX([1]!Sanaudos[Saskaita],MATCH(1,('[1]3.4'!$AM17=[1]!Sanaudos[Kodas])*('[1]3.4'!HF$7='[1]2.SAN'!$M$4:$M$73),0)),"")</f>
        <v/>
      </c>
      <c r="HG17" s="244" t="str">
        <f t="array" ref="HG17">IFERROR(INDEX([1]!Sanaudos[Saskaita],MATCH(1,('[1]3.4'!$AM17=[1]!Sanaudos[Kodas])*('[1]3.4'!HG$7='[1]2.SAN'!$M$4:$M$73),0)),"")</f>
        <v/>
      </c>
      <c r="HH17" s="244" t="str">
        <f t="array" ref="HH17">IFERROR(INDEX([1]!Sanaudos[Saskaita],MATCH(1,('[1]3.4'!$AM17=[1]!Sanaudos[Kodas])*('[1]3.4'!HH$7='[1]2.SAN'!$M$4:$M$73),0)),"")</f>
        <v/>
      </c>
      <c r="HI17" s="244" t="str">
        <f t="array" ref="HI17">IFERROR(INDEX([1]!Sanaudos[Saskaita],MATCH(1,('[1]3.4'!$AM17=[1]!Sanaudos[Kodas])*('[1]3.4'!HI$7='[1]2.SAN'!$M$4:$M$73),0)),"")</f>
        <v/>
      </c>
      <c r="HJ17" s="244" t="str">
        <f t="array" ref="HJ17">IFERROR(INDEX([1]!Sanaudos[Saskaita],MATCH(1,('[1]3.4'!$AM17=[1]!Sanaudos[Kodas])*('[1]3.4'!HJ$7='[1]2.SAN'!$M$4:$M$73),0)),"")</f>
        <v/>
      </c>
      <c r="HK17" s="244" t="str">
        <f t="array" ref="HK17">IFERROR(INDEX([1]!Sanaudos[Saskaita],MATCH(1,('[1]3.4'!$AM17=[1]!Sanaudos[Kodas])*('[1]3.4'!HK$7='[1]2.SAN'!$M$4:$M$73),0)),"")</f>
        <v/>
      </c>
      <c r="HL17" s="244" t="str">
        <f t="array" ref="HL17">IFERROR(INDEX([1]!Sanaudos[Saskaita],MATCH(1,('[1]3.4'!$AM17=[1]!Sanaudos[Kodas])*('[1]3.4'!HL$7='[1]2.SAN'!$M$4:$M$73),0)),"")</f>
        <v/>
      </c>
      <c r="HM17" s="244" t="str">
        <f t="array" ref="HM17">IFERROR(INDEX([1]!Sanaudos[Saskaita],MATCH(1,('[1]3.4'!$AM17=[1]!Sanaudos[Kodas])*('[1]3.4'!HM$7='[1]2.SAN'!$M$4:$M$73),0)),"")</f>
        <v/>
      </c>
      <c r="HN17" s="244" t="str">
        <f t="array" ref="HN17">IFERROR(INDEX([1]!Sanaudos[Saskaita],MATCH(1,('[1]3.4'!$AM17=[1]!Sanaudos[Kodas])*('[1]3.4'!HN$7='[1]2.SAN'!$M$4:$M$73),0)),"")</f>
        <v/>
      </c>
      <c r="HO17" s="244" t="str">
        <f t="array" ref="HO17">IFERROR(INDEX([1]!Sanaudos[Saskaita],MATCH(1,('[1]3.4'!$AM17=[1]!Sanaudos[Kodas])*('[1]3.4'!HO$7='[1]2.SAN'!$M$4:$M$73),0)),"")</f>
        <v/>
      </c>
      <c r="HP17" s="244" t="str">
        <f t="array" ref="HP17">IFERROR(INDEX([1]!Sanaudos[Saskaita],MATCH(1,('[1]3.4'!$AM17=[1]!Sanaudos[Kodas])*('[1]3.4'!HP$7='[1]2.SAN'!$M$4:$M$73),0)),"")</f>
        <v/>
      </c>
      <c r="HQ17" s="244" t="str">
        <f t="array" ref="HQ17">IFERROR(INDEX([1]!Sanaudos[Saskaita],MATCH(1,('[1]3.4'!$AM17=[1]!Sanaudos[Kodas])*('[1]3.4'!HQ$7='[1]2.SAN'!$M$4:$M$73),0)),"")</f>
        <v/>
      </c>
      <c r="HR17" s="244" t="str">
        <f t="array" ref="HR17">IFERROR(INDEX([1]!Sanaudos[Saskaita],MATCH(1,('[1]3.4'!$AM17=[1]!Sanaudos[Kodas])*('[1]3.4'!HR$7='[1]2.SAN'!$M$4:$M$73),0)),"")</f>
        <v/>
      </c>
      <c r="HS17" s="244" t="str">
        <f t="array" ref="HS17">IFERROR(INDEX([1]!Sanaudos[Saskaita],MATCH(1,('[1]3.4'!$AM17=[1]!Sanaudos[Kodas])*('[1]3.4'!HS$7='[1]2.SAN'!$M$4:$M$73),0)),"")</f>
        <v/>
      </c>
      <c r="HT17" s="244" t="str">
        <f t="array" ref="HT17">IFERROR(INDEX([1]!Sanaudos[Saskaita],MATCH(1,('[1]3.4'!$AM17=[1]!Sanaudos[Kodas])*('[1]3.4'!HT$7='[1]2.SAN'!$M$4:$M$73),0)),"")</f>
        <v/>
      </c>
      <c r="HU17" s="244" t="str">
        <f t="array" ref="HU17">IFERROR(INDEX([1]!Sanaudos[Saskaita],MATCH(1,('[1]3.4'!$AM17=[1]!Sanaudos[Kodas])*('[1]3.4'!HU$7='[1]2.SAN'!$M$4:$M$73),0)),"")</f>
        <v/>
      </c>
      <c r="HV17" s="244" t="str">
        <f t="array" ref="HV17">IFERROR(INDEX([1]!Sanaudos[Saskaita],MATCH(1,('[1]3.4'!$AM17=[1]!Sanaudos[Kodas])*('[1]3.4'!HV$7='[1]2.SAN'!$M$4:$M$73),0)),"")</f>
        <v/>
      </c>
      <c r="HW17" s="244" t="str">
        <f t="array" ref="HW17">IFERROR(INDEX([1]!Sanaudos[Saskaita],MATCH(1,('[1]3.4'!$AM17=[1]!Sanaudos[Kodas])*('[1]3.4'!HW$7='[1]2.SAN'!$M$4:$M$73),0)),"")</f>
        <v/>
      </c>
      <c r="HX17" s="244" t="str">
        <f t="array" ref="HX17">IFERROR(INDEX([1]!Sanaudos[Saskaita],MATCH(1,('[1]3.4'!$AM17=[1]!Sanaudos[Kodas])*('[1]3.4'!HX$7='[1]2.SAN'!$M$4:$M$73),0)),"")</f>
        <v/>
      </c>
      <c r="HY17" s="244" t="str">
        <f t="array" ref="HY17">IFERROR(INDEX([1]!Sanaudos[Saskaita],MATCH(1,('[1]3.4'!$AM17=[1]!Sanaudos[Kodas])*('[1]3.4'!HY$7='[1]2.SAN'!$M$4:$M$73),0)),"")</f>
        <v/>
      </c>
      <c r="HZ17" s="244" t="str">
        <f t="array" ref="HZ17">IFERROR(INDEX([1]!Sanaudos[Saskaita],MATCH(1,('[1]3.4'!$AM17=[1]!Sanaudos[Kodas])*('[1]3.4'!HZ$7='[1]2.SAN'!$M$4:$M$73),0)),"")</f>
        <v/>
      </c>
      <c r="IA17" s="244" t="str">
        <f t="array" ref="IA17">IFERROR(INDEX([1]!Sanaudos[Saskaita],MATCH(1,('[1]3.4'!$AM17=[1]!Sanaudos[Kodas])*('[1]3.4'!IA$7='[1]2.SAN'!$M$4:$M$73),0)),"")</f>
        <v/>
      </c>
      <c r="IB17" s="244" t="str">
        <f t="array" ref="IB17">IFERROR(INDEX([1]!Sanaudos[Saskaita],MATCH(1,('[1]3.4'!$AM17=[1]!Sanaudos[Kodas])*('[1]3.4'!IB$7='[1]2.SAN'!$M$4:$M$73),0)),"")</f>
        <v/>
      </c>
      <c r="IC17" s="244" t="str">
        <f t="array" ref="IC17">IFERROR(INDEX([1]!Sanaudos[Saskaita],MATCH(1,('[1]3.4'!$AM17=[1]!Sanaudos[Kodas])*('[1]3.4'!IC$7='[1]2.SAN'!$M$4:$M$73),0)),"")</f>
        <v/>
      </c>
      <c r="ID17" s="244" t="str">
        <f t="array" ref="ID17">IFERROR(INDEX([1]!Sanaudos[Saskaita],MATCH(1,('[1]3.4'!$AM17=[1]!Sanaudos[Kodas])*('[1]3.4'!ID$7='[1]2.SAN'!$M$4:$M$73),0)),"")</f>
        <v/>
      </c>
      <c r="IE17" s="244" t="str">
        <f t="array" ref="IE17">IFERROR(INDEX([1]!Sanaudos[Saskaita],MATCH(1,('[1]3.4'!$AM17=[1]!Sanaudos[Kodas])*('[1]3.4'!IE$7='[1]2.SAN'!$M$4:$M$73),0)),"")</f>
        <v/>
      </c>
      <c r="IF17" s="244" t="str">
        <f t="array" ref="IF17">IFERROR(INDEX([1]!Sanaudos[Saskaita],MATCH(1,('[1]3.4'!$AM17=[1]!Sanaudos[Kodas])*('[1]3.4'!IF$7='[1]2.SAN'!$M$4:$M$73),0)),"")</f>
        <v/>
      </c>
      <c r="IG17" s="244" t="str">
        <f t="array" ref="IG17">IFERROR(INDEX([1]!Sanaudos[Saskaita],MATCH(1,('[1]3.4'!$AM17=[1]!Sanaudos[Kodas])*('[1]3.4'!IG$7='[1]2.SAN'!$M$4:$M$73),0)),"")</f>
        <v/>
      </c>
      <c r="IH17" s="244" t="str">
        <f t="array" ref="IH17">IFERROR(INDEX([1]!Sanaudos[Saskaita],MATCH(1,('[1]3.4'!$AM17=[1]!Sanaudos[Kodas])*('[1]3.4'!IH$7='[1]2.SAN'!$M$4:$M$73),0)),"")</f>
        <v/>
      </c>
      <c r="II17" s="244" t="str">
        <f t="array" ref="II17">IFERROR(INDEX([1]!Sanaudos[Saskaita],MATCH(1,('[1]3.4'!$AM17=[1]!Sanaudos[Kodas])*('[1]3.4'!II$7='[1]2.SAN'!$M$4:$M$73),0)),"")</f>
        <v/>
      </c>
      <c r="IJ17" s="244" t="str">
        <f t="array" ref="IJ17">IFERROR(INDEX([1]!Sanaudos[Saskaita],MATCH(1,('[1]3.4'!$AM17=[1]!Sanaudos[Kodas])*('[1]3.4'!IJ$7='[1]2.SAN'!$M$4:$M$73),0)),"")</f>
        <v/>
      </c>
      <c r="IK17" s="244" t="str">
        <f t="array" ref="IK17">IFERROR(INDEX([1]!Sanaudos[Saskaita],MATCH(1,('[1]3.4'!$AM17=[1]!Sanaudos[Kodas])*('[1]3.4'!IK$7='[1]2.SAN'!$M$4:$M$73),0)),"")</f>
        <v/>
      </c>
    </row>
    <row r="18" spans="2:245" ht="12.2" customHeight="1" x14ac:dyDescent="0.2">
      <c r="B18" s="552"/>
      <c r="C18" s="245" t="s">
        <v>822</v>
      </c>
      <c r="D18" s="251" t="s">
        <v>193</v>
      </c>
      <c r="E18" s="247" t="str">
        <f t="shared" si="2"/>
        <v xml:space="preserve">                                    </v>
      </c>
      <c r="F18" s="248" t="e">
        <f>+SUMIFS([1]!Sanaudos[Suma],[1]!Sanaudos[Kodas],AM18,[1]!Sanaudos[PASK],TRUE)</f>
        <v>#REF!</v>
      </c>
      <c r="G18" s="248" t="e">
        <f>-SUMIFS([1]!Sanaudos[Suma],[1]!Sanaudos[Kodas],$AM18,[1]!Sanaudos[Pagal DK RAS],700)</f>
        <v>#REF!</v>
      </c>
      <c r="H18" s="248" t="e">
        <f>+SUMIFS('[1]5.turtas'!$D$1:$AN$1,'[1]5.turtas'!$D$4:$AN$4,$AM18)</f>
        <v>#VALUE!</v>
      </c>
      <c r="I18" s="248" t="e">
        <f>-SUMIFS([1]!Sanaudos[Suma],[1]!Sanaudos[Kodas],$AM18,[1]!Sanaudos[Pagal DK RAS],901)-SUMIFS([1]!Sanaudos[Suma],[1]!Sanaudos[Kodas],$AM18,[1]!Sanaudos[Pagal DK RAS],902)-SUMIFS([1]!Sanaudos[Suma],[1]!Sanaudos[Kodas],$AM18,[1]!Sanaudos[Pagal DK RAS],905)</f>
        <v>#REF!</v>
      </c>
      <c r="J18" s="248" t="e">
        <f>+SUMIFS([1]!DU[DU],[1]!DU[Kodas],$AM18)+SUMIFS([1]!DU[Sodra],[1]!DU[Kodas],$AM18)+SUMIFS([1]!DU[Išeitinės išmokos, kompensacijos],[1]!DU[Kodas],$AM18)</f>
        <v>#REF!</v>
      </c>
      <c r="K18" s="248" t="e">
        <f>+SUMIFS([1]!Sanaudos_kor[Suma],[1]!Sanaudos_kor[Kodas],$AM18,[1]!Sanaudos_kor[PASK],TRUE,[1]!Sanaudos_kor[KOR_nr],K$1)</f>
        <v>#REF!</v>
      </c>
      <c r="L18" s="248" t="e">
        <f>+SUMIFS([1]!Sanaudos_kor[Suma],[1]!Sanaudos_kor[Kodas],$AM18,[1]!Sanaudos_kor[PASK],TRUE,[1]!Sanaudos_kor[KOR_nr],L$1)</f>
        <v>#REF!</v>
      </c>
      <c r="M18" s="248" t="e">
        <f>+SUMIFS([1]!Sanaudos_kor[Suma],[1]!Sanaudos_kor[Kodas],$AM18,[1]!Sanaudos_kor[PASK],TRUE,[1]!Sanaudos_kor[KOR_nr],M$1)</f>
        <v>#REF!</v>
      </c>
      <c r="N18" s="248" t="e">
        <f>+SUMIFS([1]!Sanaudos_kor[Suma],[1]!Sanaudos_kor[Kodas],$AM18,[1]!Sanaudos_kor[PASK],TRUE,[1]!Sanaudos_kor[KOR_nr],N$1)</f>
        <v>#REF!</v>
      </c>
      <c r="O18" s="248" t="e">
        <f>+SUMIFS([1]!Sanaudos_kor[Suma],[1]!Sanaudos_kor[Kodas],$AM18,[1]!Sanaudos_kor[PASK],TRUE,[1]!Sanaudos_kor[KOR_nr],O$1)</f>
        <v>#REF!</v>
      </c>
      <c r="P18" s="248" t="e">
        <f>+SUMIFS([1]!Sanaudos_kor[Suma],[1]!Sanaudos_kor[Kodas],$AM18,[1]!Sanaudos_kor[PASK],TRUE,[1]!Sanaudos_kor[KOR_nr],P$1)</f>
        <v>#REF!</v>
      </c>
      <c r="Q18" s="248" t="e">
        <f>+SUMIFS([1]!Sanaudos_kor[Suma],[1]!Sanaudos_kor[Kodas],$AM18,[1]!Sanaudos_kor[PASK],TRUE,[1]!Sanaudos_kor[KOR_nr],Q$1)</f>
        <v>#REF!</v>
      </c>
      <c r="R18" s="248" t="e">
        <f>+SUMIFS([1]!Sanaudos_kor[Suma],[1]!Sanaudos_kor[Kodas],$AM18,[1]!Sanaudos_kor[PASK],TRUE,[1]!Sanaudos_kor[KOR_nr],R$1)</f>
        <v>#REF!</v>
      </c>
      <c r="S18" s="248" t="e">
        <f>+SUMIFS([1]!Sanaudos_kor[Suma],[1]!Sanaudos_kor[Kodas],$AM18,[1]!Sanaudos_kor[PASK],TRUE,[1]!Sanaudos_kor[KOR_nr],S$1)</f>
        <v>#REF!</v>
      </c>
      <c r="T18" s="248" t="e">
        <f>+SUMIFS([1]!Sanaudos_kor[Suma],[1]!Sanaudos_kor[Kodas],$AM18,[1]!Sanaudos_kor[PASK],TRUE,[1]!Sanaudos_kor[KOR_nr],T$1)</f>
        <v>#REF!</v>
      </c>
      <c r="U18" s="248" t="e">
        <f>+SUMIFS([1]!Sanaudos_kor[Suma],[1]!Sanaudos_kor[Kodas],$AM18,[1]!Sanaudos_kor[PASK],TRUE,[1]!Sanaudos_kor[KOR_nr],U$1)</f>
        <v>#REF!</v>
      </c>
      <c r="V18" s="248" t="e">
        <f>+SUMIFS([1]!Sanaudos_kor[Suma],[1]!Sanaudos_kor[Kodas],$AM18,[1]!Sanaudos_kor[PASK],TRUE,[1]!Sanaudos_kor[KOR_nr],V$1)</f>
        <v>#REF!</v>
      </c>
      <c r="W18" s="248" t="e">
        <f>+SUMIFS([1]!Sanaudos_kor[Suma],[1]!Sanaudos_kor[Kodas],$AM18,[1]!Sanaudos_kor[PASK],TRUE,[1]!Sanaudos_kor[KOR_nr],W$1)</f>
        <v>#REF!</v>
      </c>
      <c r="X18" s="248" t="e">
        <f>+SUMIFS([1]!Sanaudos_kor[Suma],[1]!Sanaudos_kor[Kodas],$AM18,[1]!Sanaudos_kor[PASK],TRUE,[1]!Sanaudos_kor[KOR_nr],X$1)</f>
        <v>#REF!</v>
      </c>
      <c r="Y18" s="248" t="e">
        <f>+SUMIFS([1]!Sanaudos_kor[Suma],[1]!Sanaudos_kor[Kodas],$AM18,[1]!Sanaudos_kor[PASK],TRUE,[1]!Sanaudos_kor[KOR_nr],Y$1)</f>
        <v>#REF!</v>
      </c>
      <c r="Z18" s="248" t="e">
        <f>+SUMIFS([1]!Sanaudos_kor[Suma],[1]!Sanaudos_kor[Kodas],$AM18,[1]!Sanaudos_kor[PASK],TRUE,[1]!Sanaudos_kor[KOR_nr],Z$1)</f>
        <v>#REF!</v>
      </c>
      <c r="AA18" s="248" t="e">
        <f>+SUMIFS([1]!Sanaudos_kor[Suma],[1]!Sanaudos_kor[Kodas],$AM18,[1]!Sanaudos_kor[PASK],TRUE,[1]!Sanaudos_kor[KOR_nr],AA$1)</f>
        <v>#REF!</v>
      </c>
      <c r="AB18" s="248" t="e">
        <f>+SUMIFS([1]!Sanaudos_kor[Suma],[1]!Sanaudos_kor[Kodas],$AM18,[1]!Sanaudos_kor[PASK],TRUE,[1]!Sanaudos_kor[KOR_nr],AB$1)</f>
        <v>#REF!</v>
      </c>
      <c r="AC18" s="248" t="e">
        <f>+SUMIFS([1]!Sanaudos_kor[Suma],[1]!Sanaudos_kor[Kodas],$AM18,[1]!Sanaudos_kor[PASK],TRUE,[1]!Sanaudos_kor[KOR_nr],AC$1)</f>
        <v>#REF!</v>
      </c>
      <c r="AD18" s="248" t="e">
        <f>+SUMIFS([1]!Sanaudos_kor[Suma],[1]!Sanaudos_kor[Kodas],$AM18,[1]!Sanaudos_kor[PASK],TRUE,[1]!Sanaudos_kor[KOR_nr],AD$1)</f>
        <v>#REF!</v>
      </c>
      <c r="AE18" s="248" t="e">
        <f>+SUMIFS([1]!Sanaudos_kor[Suma],[1]!Sanaudos_kor[Kodas],$AM18,[1]!Sanaudos_kor[PASK],TRUE,[1]!Sanaudos_kor[KOR_nr],AE$1)</f>
        <v>#REF!</v>
      </c>
      <c r="AF18" s="248" t="e">
        <f>+SUMIFS([1]!Sanaudos_kor[Suma],[1]!Sanaudos_kor[Kodas],$AM18,[1]!Sanaudos_kor[PASK],TRUE,[1]!Sanaudos_kor[KOR_nr],AF$1)</f>
        <v>#REF!</v>
      </c>
      <c r="AG18" s="248" t="e">
        <f t="shared" si="0"/>
        <v>#REF!</v>
      </c>
      <c r="AH18" s="566"/>
      <c r="AJ18" s="211" t="s">
        <v>408</v>
      </c>
      <c r="AK18" s="124" t="str">
        <f>+'[1]2.SAN'!C185</f>
        <v>620601 sąskaitoje apskaitytų sąnaudų detalizavimas ir priskyrimo koregavimas: 475,92 Eur medžiagų sąnaudos - 810 pogrupis, karšto vandens tiekimas, paskirstomos ir  96,57 Eur mažaverčio inventoriaus sąnaudos - 815 pogrupis, karšto vandens tiekimas, paskirstomos.</v>
      </c>
      <c r="AM18" s="249" t="str">
        <f>+'[1]1.vardai'!D72</f>
        <v>TS_4KVP</v>
      </c>
      <c r="AN18" s="250" t="e">
        <f>+SUMIFS('[1]6'!$Y$161:$BL$161,'[1]6'!$Y$2:$BL$2,$AM18)</f>
        <v>#VALUE!</v>
      </c>
      <c r="AO18" s="250" t="e">
        <f t="shared" si="3"/>
        <v>#REF!</v>
      </c>
      <c r="AQ18" s="250" t="e">
        <f>+SUMIFS('[1]3.4'!$F$133:$F$202,'[1]3.4'!$D$133:$D$202,$AM18,'[1]3.4'!$E$133:$E$202,"")</f>
        <v>#VALUE!</v>
      </c>
      <c r="AR18" s="250" t="e">
        <f t="shared" si="1"/>
        <v>#VALUE!</v>
      </c>
      <c r="AT18" s="244" t="str">
        <f t="array" ref="AT18">IFERROR(INDEX([1]!Sanaudos[Saskaita],MATCH(1,('[1]3.4'!$AM18=[1]!Sanaudos[Kodas])*('[1]3.4'!AT$7='[1]2.SAN'!$M$4:$M$73),0)),"")</f>
        <v/>
      </c>
      <c r="AU18" s="244" t="str">
        <f t="array" ref="AU18">IFERROR(INDEX([1]!Sanaudos[Saskaita],MATCH(1,('[1]3.4'!$AM18=[1]!Sanaudos[Kodas])*('[1]3.4'!AU$7='[1]2.SAN'!$M$4:$M$73),0)),"")</f>
        <v/>
      </c>
      <c r="AV18" s="244" t="str">
        <f t="array" ref="AV18">IFERROR(INDEX([1]!Sanaudos[Saskaita],MATCH(1,('[1]3.4'!$AM18=[1]!Sanaudos[Kodas])*('[1]3.4'!AV$7='[1]2.SAN'!$M$4:$M$73),0)),"")</f>
        <v/>
      </c>
      <c r="AW18" s="244" t="str">
        <f t="array" ref="AW18">IFERROR(INDEX([1]!Sanaudos[Saskaita],MATCH(1,('[1]3.4'!$AM18=[1]!Sanaudos[Kodas])*('[1]3.4'!AW$7='[1]2.SAN'!$M$4:$M$73),0)),"")</f>
        <v/>
      </c>
      <c r="AX18" s="244" t="str">
        <f t="array" ref="AX18">IFERROR(INDEX([1]!Sanaudos[Saskaita],MATCH(1,('[1]3.4'!$AM18=[1]!Sanaudos[Kodas])*('[1]3.4'!AX$7='[1]2.SAN'!$M$4:$M$73),0)),"")</f>
        <v/>
      </c>
      <c r="AY18" s="244" t="str">
        <f t="array" ref="AY18">IFERROR(INDEX([1]!Sanaudos[Saskaita],MATCH(1,('[1]3.4'!$AM18=[1]!Sanaudos[Kodas])*('[1]3.4'!AY$7='[1]2.SAN'!$M$4:$M$73),0)),"")</f>
        <v/>
      </c>
      <c r="AZ18" s="244" t="str">
        <f t="array" ref="AZ18">IFERROR(INDEX([1]!Sanaudos[Saskaita],MATCH(1,('[1]3.4'!$AM18=[1]!Sanaudos[Kodas])*('[1]3.4'!AZ$7='[1]2.SAN'!$M$4:$M$73),0)),"")</f>
        <v/>
      </c>
      <c r="BA18" s="244" t="str">
        <f t="array" ref="BA18">IFERROR(INDEX([1]!Sanaudos[Saskaita],MATCH(1,('[1]3.4'!$AM18=[1]!Sanaudos[Kodas])*('[1]3.4'!BA$7='[1]2.SAN'!$M$4:$M$73),0)),"")</f>
        <v/>
      </c>
      <c r="BB18" s="244" t="str">
        <f t="array" ref="BB18">IFERROR(INDEX([1]!Sanaudos[Saskaita],MATCH(1,('[1]3.4'!$AM18=[1]!Sanaudos[Kodas])*('[1]3.4'!BB$7='[1]2.SAN'!$M$4:$M$73),0)),"")</f>
        <v/>
      </c>
      <c r="BC18" s="244" t="str">
        <f t="array" ref="BC18">IFERROR(INDEX([1]!Sanaudos[Saskaita],MATCH(1,('[1]3.4'!$AM18=[1]!Sanaudos[Kodas])*('[1]3.4'!BC$7='[1]2.SAN'!$M$4:$M$73),0)),"")</f>
        <v/>
      </c>
      <c r="BD18" s="244" t="str">
        <f t="array" ref="BD18">IFERROR(INDEX([1]!Sanaudos[Saskaita],MATCH(1,('[1]3.4'!$AM18=[1]!Sanaudos[Kodas])*('[1]3.4'!BD$7='[1]2.SAN'!$M$4:$M$73),0)),"")</f>
        <v/>
      </c>
      <c r="BE18" s="244" t="str">
        <f t="array" ref="BE18">IFERROR(INDEX([1]!Sanaudos[Saskaita],MATCH(1,('[1]3.4'!$AM18=[1]!Sanaudos[Kodas])*('[1]3.4'!BE$7='[1]2.SAN'!$M$4:$M$73),0)),"")</f>
        <v/>
      </c>
      <c r="BF18" s="244" t="str">
        <f t="array" ref="BF18">IFERROR(INDEX([1]!Sanaudos[Saskaita],MATCH(1,('[1]3.4'!$AM18=[1]!Sanaudos[Kodas])*('[1]3.4'!BF$7='[1]2.SAN'!$M$4:$M$73),0)),"")</f>
        <v/>
      </c>
      <c r="BG18" s="244" t="str">
        <f t="array" ref="BG18">IFERROR(INDEX([1]!Sanaudos[Saskaita],MATCH(1,('[1]3.4'!$AM18=[1]!Sanaudos[Kodas])*('[1]3.4'!BG$7='[1]2.SAN'!$M$4:$M$73),0)),"")</f>
        <v/>
      </c>
      <c r="BH18" s="244" t="str">
        <f t="array" ref="BH18">IFERROR(INDEX([1]!Sanaudos[Saskaita],MATCH(1,('[1]3.4'!$AM18=[1]!Sanaudos[Kodas])*('[1]3.4'!BH$7='[1]2.SAN'!$M$4:$M$73),0)),"")</f>
        <v/>
      </c>
      <c r="BI18" s="244" t="str">
        <f t="array" ref="BI18">IFERROR(INDEX([1]!Sanaudos[Saskaita],MATCH(1,('[1]3.4'!$AM18=[1]!Sanaudos[Kodas])*('[1]3.4'!BI$7='[1]2.SAN'!$M$4:$M$73),0)),"")</f>
        <v/>
      </c>
      <c r="BJ18" s="244" t="str">
        <f t="array" ref="BJ18">IFERROR(INDEX([1]!Sanaudos[Saskaita],MATCH(1,('[1]3.4'!$AM18=[1]!Sanaudos[Kodas])*('[1]3.4'!BJ$7='[1]2.SAN'!$M$4:$M$73),0)),"")</f>
        <v/>
      </c>
      <c r="BK18" s="244" t="str">
        <f t="array" ref="BK18">IFERROR(INDEX([1]!Sanaudos[Saskaita],MATCH(1,('[1]3.4'!$AM18=[1]!Sanaudos[Kodas])*('[1]3.4'!BK$7='[1]2.SAN'!$M$4:$M$73),0)),"")</f>
        <v/>
      </c>
      <c r="BL18" s="244" t="str">
        <f t="array" ref="BL18">IFERROR(INDEX([1]!Sanaudos[Saskaita],MATCH(1,('[1]3.4'!$AM18=[1]!Sanaudos[Kodas])*('[1]3.4'!BL$7='[1]2.SAN'!$M$4:$M$73),0)),"")</f>
        <v/>
      </c>
      <c r="BM18" s="244" t="str">
        <f t="array" ref="BM18">IFERROR(INDEX([1]!Sanaudos[Saskaita],MATCH(1,('[1]3.4'!$AM18=[1]!Sanaudos[Kodas])*('[1]3.4'!BM$7='[1]2.SAN'!$M$4:$M$73),0)),"")</f>
        <v/>
      </c>
      <c r="BN18" s="244" t="str">
        <f t="array" ref="BN18">IFERROR(INDEX([1]!Sanaudos[Saskaita],MATCH(1,('[1]3.4'!$AM18=[1]!Sanaudos[Kodas])*('[1]3.4'!BN$7='[1]2.SAN'!$M$4:$M$73),0)),"")</f>
        <v/>
      </c>
      <c r="BO18" s="244" t="str">
        <f t="array" ref="BO18">IFERROR(INDEX([1]!Sanaudos[Saskaita],MATCH(1,('[1]3.4'!$AM18=[1]!Sanaudos[Kodas])*('[1]3.4'!BO$7='[1]2.SAN'!$M$4:$M$73),0)),"")</f>
        <v/>
      </c>
      <c r="BP18" s="244" t="str">
        <f t="array" ref="BP18">IFERROR(INDEX([1]!Sanaudos[Saskaita],MATCH(1,('[1]3.4'!$AM18=[1]!Sanaudos[Kodas])*('[1]3.4'!BP$7='[1]2.SAN'!$M$4:$M$73),0)),"")</f>
        <v/>
      </c>
      <c r="BQ18" s="244" t="str">
        <f t="array" ref="BQ18">IFERROR(INDEX([1]!Sanaudos[Saskaita],MATCH(1,('[1]3.4'!$AM18=[1]!Sanaudos[Kodas])*('[1]3.4'!BQ$7='[1]2.SAN'!$M$4:$M$73),0)),"")</f>
        <v/>
      </c>
      <c r="BR18" s="244" t="str">
        <f t="array" ref="BR18">IFERROR(INDEX([1]!Sanaudos[Saskaita],MATCH(1,('[1]3.4'!$AM18=[1]!Sanaudos[Kodas])*('[1]3.4'!BR$7='[1]2.SAN'!$M$4:$M$73),0)),"")</f>
        <v/>
      </c>
      <c r="BS18" s="244" t="str">
        <f t="array" ref="BS18">IFERROR(INDEX([1]!Sanaudos[Saskaita],MATCH(1,('[1]3.4'!$AM18=[1]!Sanaudos[Kodas])*('[1]3.4'!BS$7='[1]2.SAN'!$M$4:$M$73),0)),"")</f>
        <v/>
      </c>
      <c r="BT18" s="244" t="str">
        <f t="array" ref="BT18">IFERROR(INDEX([1]!Sanaudos[Saskaita],MATCH(1,('[1]3.4'!$AM18=[1]!Sanaudos[Kodas])*('[1]3.4'!BT$7='[1]2.SAN'!$M$4:$M$73),0)),"")</f>
        <v/>
      </c>
      <c r="BU18" s="244" t="str">
        <f t="array" ref="BU18">IFERROR(INDEX([1]!Sanaudos[Saskaita],MATCH(1,('[1]3.4'!$AM18=[1]!Sanaudos[Kodas])*('[1]3.4'!BU$7='[1]2.SAN'!$M$4:$M$73),0)),"")</f>
        <v/>
      </c>
      <c r="BV18" s="244" t="str">
        <f t="array" ref="BV18">IFERROR(INDEX([1]!Sanaudos[Saskaita],MATCH(1,('[1]3.4'!$AM18=[1]!Sanaudos[Kodas])*('[1]3.4'!BV$7='[1]2.SAN'!$M$4:$M$73),0)),"")</f>
        <v/>
      </c>
      <c r="BW18" s="244" t="str">
        <f t="array" ref="BW18">IFERROR(INDEX([1]!Sanaudos[Saskaita],MATCH(1,('[1]3.4'!$AM18=[1]!Sanaudos[Kodas])*('[1]3.4'!BW$7='[1]2.SAN'!$M$4:$M$73),0)),"")</f>
        <v/>
      </c>
      <c r="BX18" s="244" t="str">
        <f t="array" ref="BX18">IFERROR(INDEX([1]!Sanaudos[Saskaita],MATCH(1,('[1]3.4'!$AM18=[1]!Sanaudos[Kodas])*('[1]3.4'!BX$7='[1]2.SAN'!$M$4:$M$73),0)),"")</f>
        <v/>
      </c>
      <c r="BY18" s="244" t="str">
        <f t="array" ref="BY18">IFERROR(INDEX([1]!Sanaudos[Saskaita],MATCH(1,('[1]3.4'!$AM18=[1]!Sanaudos[Kodas])*('[1]3.4'!BY$7='[1]2.SAN'!$M$4:$M$73),0)),"")</f>
        <v/>
      </c>
      <c r="BZ18" s="244" t="str">
        <f t="array" ref="BZ18">IFERROR(INDEX([1]!Sanaudos[Saskaita],MATCH(1,('[1]3.4'!$AM18=[1]!Sanaudos[Kodas])*('[1]3.4'!BZ$7='[1]2.SAN'!$M$4:$M$73),0)),"")</f>
        <v/>
      </c>
      <c r="CA18" s="244" t="str">
        <f t="array" ref="CA18">IFERROR(INDEX([1]!Sanaudos[Saskaita],MATCH(1,('[1]3.4'!$AM18=[1]!Sanaudos[Kodas])*('[1]3.4'!CA$7='[1]2.SAN'!$M$4:$M$73),0)),"")</f>
        <v/>
      </c>
      <c r="CB18" s="244" t="str">
        <f t="array" ref="CB18">IFERROR(INDEX([1]!Sanaudos[Saskaita],MATCH(1,('[1]3.4'!$AM18=[1]!Sanaudos[Kodas])*('[1]3.4'!CB$7='[1]2.SAN'!$M$4:$M$73),0)),"")</f>
        <v/>
      </c>
      <c r="CC18" s="244" t="str">
        <f t="array" ref="CC18">IFERROR(INDEX([1]!Sanaudos[Saskaita],MATCH(1,('[1]3.4'!$AM18=[1]!Sanaudos[Kodas])*('[1]3.4'!CC$7='[1]2.SAN'!$M$4:$M$73),0)),"")</f>
        <v/>
      </c>
      <c r="CD18" s="244" t="str">
        <f t="array" ref="CD18">IFERROR(INDEX([1]!Sanaudos[Saskaita],MATCH(1,('[1]3.4'!$AM18=[1]!Sanaudos[Kodas])*('[1]3.4'!CD$7='[1]2.SAN'!$M$4:$M$73),0)),"")</f>
        <v/>
      </c>
      <c r="CE18" s="244" t="str">
        <f t="array" ref="CE18">IFERROR(INDEX([1]!Sanaudos[Saskaita],MATCH(1,('[1]3.4'!$AM18=[1]!Sanaudos[Kodas])*('[1]3.4'!CE$7='[1]2.SAN'!$M$4:$M$73),0)),"")</f>
        <v/>
      </c>
      <c r="CF18" s="244" t="str">
        <f t="array" ref="CF18">IFERROR(INDEX([1]!Sanaudos[Saskaita],MATCH(1,('[1]3.4'!$AM18=[1]!Sanaudos[Kodas])*('[1]3.4'!CF$7='[1]2.SAN'!$M$4:$M$73),0)),"")</f>
        <v/>
      </c>
      <c r="CG18" s="244" t="str">
        <f t="array" ref="CG18">IFERROR(INDEX([1]!Sanaudos[Saskaita],MATCH(1,('[1]3.4'!$AM18=[1]!Sanaudos[Kodas])*('[1]3.4'!CG$7='[1]2.SAN'!$M$4:$M$73),0)),"")</f>
        <v/>
      </c>
      <c r="CH18" s="244" t="str">
        <f t="array" ref="CH18">IFERROR(INDEX([1]!Sanaudos[Saskaita],MATCH(1,('[1]3.4'!$AM18=[1]!Sanaudos[Kodas])*('[1]3.4'!CH$7='[1]2.SAN'!$M$4:$M$73),0)),"")</f>
        <v/>
      </c>
      <c r="CI18" s="244" t="str">
        <f t="array" ref="CI18">IFERROR(INDEX([1]!Sanaudos[Saskaita],MATCH(1,('[1]3.4'!$AM18=[1]!Sanaudos[Kodas])*('[1]3.4'!CI$7='[1]2.SAN'!$M$4:$M$73),0)),"")</f>
        <v/>
      </c>
      <c r="CJ18" s="244" t="str">
        <f t="array" ref="CJ18">IFERROR(INDEX([1]!Sanaudos[Saskaita],MATCH(1,('[1]3.4'!$AM18=[1]!Sanaudos[Kodas])*('[1]3.4'!CJ$7='[1]2.SAN'!$M$4:$M$73),0)),"")</f>
        <v/>
      </c>
      <c r="CK18" s="244" t="str">
        <f t="array" ref="CK18">IFERROR(INDEX([1]!Sanaudos[Saskaita],MATCH(1,('[1]3.4'!$AM18=[1]!Sanaudos[Kodas])*('[1]3.4'!CK$7='[1]2.SAN'!$M$4:$M$73),0)),"")</f>
        <v/>
      </c>
      <c r="CL18" s="244" t="str">
        <f t="array" ref="CL18">IFERROR(INDEX([1]!Sanaudos[Saskaita],MATCH(1,('[1]3.4'!$AM18=[1]!Sanaudos[Kodas])*('[1]3.4'!CL$7='[1]2.SAN'!$M$4:$M$73),0)),"")</f>
        <v/>
      </c>
      <c r="CM18" s="244" t="str">
        <f t="array" ref="CM18">IFERROR(INDEX([1]!Sanaudos[Saskaita],MATCH(1,('[1]3.4'!$AM18=[1]!Sanaudos[Kodas])*('[1]3.4'!CM$7='[1]2.SAN'!$M$4:$M$73),0)),"")</f>
        <v/>
      </c>
      <c r="CN18" s="244" t="str">
        <f t="array" ref="CN18">IFERROR(INDEX([1]!Sanaudos[Saskaita],MATCH(1,('[1]3.4'!$AM18=[1]!Sanaudos[Kodas])*('[1]3.4'!CN$7='[1]2.SAN'!$M$4:$M$73),0)),"")</f>
        <v/>
      </c>
      <c r="CO18" s="244" t="str">
        <f t="array" ref="CO18">IFERROR(INDEX([1]!Sanaudos[Saskaita],MATCH(1,('[1]3.4'!$AM18=[1]!Sanaudos[Kodas])*('[1]3.4'!CO$7='[1]2.SAN'!$M$4:$M$73),0)),"")</f>
        <v/>
      </c>
      <c r="CP18" s="244" t="str">
        <f t="array" ref="CP18">IFERROR(INDEX([1]!Sanaudos[Saskaita],MATCH(1,('[1]3.4'!$AM18=[1]!Sanaudos[Kodas])*('[1]3.4'!CP$7='[1]2.SAN'!$M$4:$M$73),0)),"")</f>
        <v/>
      </c>
      <c r="CQ18" s="244" t="str">
        <f t="array" ref="CQ18">IFERROR(INDEX([1]!Sanaudos[Saskaita],MATCH(1,('[1]3.4'!$AM18=[1]!Sanaudos[Kodas])*('[1]3.4'!CQ$7='[1]2.SAN'!$M$4:$M$73),0)),"")</f>
        <v/>
      </c>
      <c r="CR18" s="244" t="str">
        <f t="array" ref="CR18">IFERROR(INDEX([1]!Sanaudos[Saskaita],MATCH(1,('[1]3.4'!$AM18=[1]!Sanaudos[Kodas])*('[1]3.4'!CR$7='[1]2.SAN'!$M$4:$M$73),0)),"")</f>
        <v/>
      </c>
      <c r="CS18" s="244" t="str">
        <f t="array" ref="CS18">IFERROR(INDEX([1]!Sanaudos[Saskaita],MATCH(1,('[1]3.4'!$AM18=[1]!Sanaudos[Kodas])*('[1]3.4'!CS$7='[1]2.SAN'!$M$4:$M$73),0)),"")</f>
        <v/>
      </c>
      <c r="CT18" s="244" t="str">
        <f t="array" ref="CT18">IFERROR(INDEX([1]!Sanaudos[Saskaita],MATCH(1,('[1]3.4'!$AM18=[1]!Sanaudos[Kodas])*('[1]3.4'!CT$7='[1]2.SAN'!$M$4:$M$73),0)),"")</f>
        <v/>
      </c>
      <c r="CU18" s="244" t="str">
        <f t="array" ref="CU18">IFERROR(INDEX([1]!Sanaudos[Saskaita],MATCH(1,('[1]3.4'!$AM18=[1]!Sanaudos[Kodas])*('[1]3.4'!CU$7='[1]2.SAN'!$M$4:$M$73),0)),"")</f>
        <v/>
      </c>
      <c r="CV18" s="244" t="str">
        <f t="array" ref="CV18">IFERROR(INDEX([1]!Sanaudos[Saskaita],MATCH(1,('[1]3.4'!$AM18=[1]!Sanaudos[Kodas])*('[1]3.4'!CV$7='[1]2.SAN'!$M$4:$M$73),0)),"")</f>
        <v/>
      </c>
      <c r="CW18" s="244" t="str">
        <f t="array" ref="CW18">IFERROR(INDEX([1]!Sanaudos[Saskaita],MATCH(1,('[1]3.4'!$AM18=[1]!Sanaudos[Kodas])*('[1]3.4'!CW$7='[1]2.SAN'!$M$4:$M$73),0)),"")</f>
        <v/>
      </c>
      <c r="CX18" s="244" t="str">
        <f t="array" ref="CX18">IFERROR(INDEX([1]!Sanaudos[Saskaita],MATCH(1,('[1]3.4'!$AM18=[1]!Sanaudos[Kodas])*('[1]3.4'!CX$7='[1]2.SAN'!$M$4:$M$73),0)),"")</f>
        <v/>
      </c>
      <c r="CY18" s="244" t="str">
        <f t="array" ref="CY18">IFERROR(INDEX([1]!Sanaudos[Saskaita],MATCH(1,('[1]3.4'!$AM18=[1]!Sanaudos[Kodas])*('[1]3.4'!CY$7='[1]2.SAN'!$M$4:$M$73),0)),"")</f>
        <v/>
      </c>
      <c r="CZ18" s="244" t="str">
        <f t="array" ref="CZ18">IFERROR(INDEX([1]!Sanaudos[Saskaita],MATCH(1,('[1]3.4'!$AM18=[1]!Sanaudos[Kodas])*('[1]3.4'!CZ$7='[1]2.SAN'!$M$4:$M$73),0)),"")</f>
        <v/>
      </c>
      <c r="DA18" s="244" t="str">
        <f t="array" ref="DA18">IFERROR(INDEX([1]!Sanaudos[Saskaita],MATCH(1,('[1]3.4'!$AM18=[1]!Sanaudos[Kodas])*('[1]3.4'!DA$7='[1]2.SAN'!$M$4:$M$73),0)),"")</f>
        <v/>
      </c>
      <c r="DB18" s="244" t="str">
        <f t="array" ref="DB18">IFERROR(INDEX([1]!Sanaudos[Saskaita],MATCH(1,('[1]3.4'!$AM18=[1]!Sanaudos[Kodas])*('[1]3.4'!DB$7='[1]2.SAN'!$M$4:$M$73),0)),"")</f>
        <v/>
      </c>
      <c r="DC18" s="244" t="str">
        <f t="array" ref="DC18">IFERROR(INDEX([1]!Sanaudos[Saskaita],MATCH(1,('[1]3.4'!$AM18=[1]!Sanaudos[Kodas])*('[1]3.4'!DC$7='[1]2.SAN'!$M$4:$M$73),0)),"")</f>
        <v/>
      </c>
      <c r="DD18" s="244" t="str">
        <f t="array" ref="DD18">IFERROR(INDEX([1]!Sanaudos[Saskaita],MATCH(1,('[1]3.4'!$AM18=[1]!Sanaudos[Kodas])*('[1]3.4'!DD$7='[1]2.SAN'!$M$4:$M$73),0)),"")</f>
        <v/>
      </c>
      <c r="DE18" s="244" t="str">
        <f t="array" ref="DE18">IFERROR(INDEX([1]!Sanaudos[Saskaita],MATCH(1,('[1]3.4'!$AM18=[1]!Sanaudos[Kodas])*('[1]3.4'!DE$7='[1]2.SAN'!$M$4:$M$73),0)),"")</f>
        <v/>
      </c>
      <c r="DF18" s="244" t="str">
        <f t="array" ref="DF18">IFERROR(INDEX([1]!Sanaudos[Saskaita],MATCH(1,('[1]3.4'!$AM18=[1]!Sanaudos[Kodas])*('[1]3.4'!DF$7='[1]2.SAN'!$M$4:$M$73),0)),"")</f>
        <v/>
      </c>
      <c r="DG18" s="244" t="str">
        <f t="array" ref="DG18">IFERROR(INDEX([1]!Sanaudos[Saskaita],MATCH(1,('[1]3.4'!$AM18=[1]!Sanaudos[Kodas])*('[1]3.4'!DG$7='[1]2.SAN'!$M$4:$M$73),0)),"")</f>
        <v/>
      </c>
      <c r="DH18" s="244" t="str">
        <f t="array" ref="DH18">IFERROR(INDEX([1]!Sanaudos[Saskaita],MATCH(1,('[1]3.4'!$AM18=[1]!Sanaudos[Kodas])*('[1]3.4'!DH$7='[1]2.SAN'!$M$4:$M$73),0)),"")</f>
        <v/>
      </c>
      <c r="DI18" s="244" t="str">
        <f t="array" ref="DI18">IFERROR(INDEX([1]!Sanaudos[Saskaita],MATCH(1,('[1]3.4'!$AM18=[1]!Sanaudos[Kodas])*('[1]3.4'!DI$7='[1]2.SAN'!$M$4:$M$73),0)),"")</f>
        <v/>
      </c>
      <c r="DJ18" s="244" t="str">
        <f t="array" ref="DJ18">IFERROR(INDEX([1]!Sanaudos[Saskaita],MATCH(1,('[1]3.4'!$AM18=[1]!Sanaudos[Kodas])*('[1]3.4'!DJ$7='[1]2.SAN'!$M$4:$M$73),0)),"")</f>
        <v/>
      </c>
      <c r="DK18" s="244" t="str">
        <f t="array" ref="DK18">IFERROR(INDEX([1]!Sanaudos[Saskaita],MATCH(1,('[1]3.4'!$AM18=[1]!Sanaudos[Kodas])*('[1]3.4'!DK$7='[1]2.SAN'!$M$4:$M$73),0)),"")</f>
        <v/>
      </c>
      <c r="DL18" s="244" t="str">
        <f t="array" ref="DL18">IFERROR(INDEX([1]!Sanaudos[Saskaita],MATCH(1,('[1]3.4'!$AM18=[1]!Sanaudos[Kodas])*('[1]3.4'!DL$7='[1]2.SAN'!$M$4:$M$73),0)),"")</f>
        <v/>
      </c>
      <c r="DM18" s="244" t="str">
        <f t="array" ref="DM18">IFERROR(INDEX([1]!Sanaudos[Saskaita],MATCH(1,('[1]3.4'!$AM18=[1]!Sanaudos[Kodas])*('[1]3.4'!DM$7='[1]2.SAN'!$M$4:$M$73),0)),"")</f>
        <v/>
      </c>
      <c r="DN18" s="244" t="str">
        <f t="array" ref="DN18">IFERROR(INDEX([1]!Sanaudos[Saskaita],MATCH(1,('[1]3.4'!$AM18=[1]!Sanaudos[Kodas])*('[1]3.4'!DN$7='[1]2.SAN'!$M$4:$M$73),0)),"")</f>
        <v/>
      </c>
      <c r="DO18" s="244" t="str">
        <f t="array" ref="DO18">IFERROR(INDEX([1]!Sanaudos[Saskaita],MATCH(1,('[1]3.4'!$AM18=[1]!Sanaudos[Kodas])*('[1]3.4'!DO$7='[1]2.SAN'!$M$4:$M$73),0)),"")</f>
        <v/>
      </c>
      <c r="DP18" s="244" t="str">
        <f t="array" ref="DP18">IFERROR(INDEX([1]!Sanaudos[Saskaita],MATCH(1,('[1]3.4'!$AM18=[1]!Sanaudos[Kodas])*('[1]3.4'!DP$7='[1]2.SAN'!$M$4:$M$73),0)),"")</f>
        <v/>
      </c>
      <c r="DQ18" s="244" t="str">
        <f t="array" ref="DQ18">IFERROR(INDEX([1]!Sanaudos[Saskaita],MATCH(1,('[1]3.4'!$AM18=[1]!Sanaudos[Kodas])*('[1]3.4'!DQ$7='[1]2.SAN'!$M$4:$M$73),0)),"")</f>
        <v/>
      </c>
      <c r="DR18" s="244" t="str">
        <f t="array" ref="DR18">IFERROR(INDEX([1]!Sanaudos[Saskaita],MATCH(1,('[1]3.4'!$AM18=[1]!Sanaudos[Kodas])*('[1]3.4'!DR$7='[1]2.SAN'!$M$4:$M$73),0)),"")</f>
        <v/>
      </c>
      <c r="DS18" s="244" t="str">
        <f t="array" ref="DS18">IFERROR(INDEX([1]!Sanaudos[Saskaita],MATCH(1,('[1]3.4'!$AM18=[1]!Sanaudos[Kodas])*('[1]3.4'!DS$7='[1]2.SAN'!$M$4:$M$73),0)),"")</f>
        <v/>
      </c>
      <c r="DT18" s="244" t="str">
        <f t="array" ref="DT18">IFERROR(INDEX([1]!Sanaudos[Saskaita],MATCH(1,('[1]3.4'!$AM18=[1]!Sanaudos[Kodas])*('[1]3.4'!DT$7='[1]2.SAN'!$M$4:$M$73),0)),"")</f>
        <v/>
      </c>
      <c r="DU18" s="244" t="str">
        <f t="array" ref="DU18">IFERROR(INDEX([1]!Sanaudos[Saskaita],MATCH(1,('[1]3.4'!$AM18=[1]!Sanaudos[Kodas])*('[1]3.4'!DU$7='[1]2.SAN'!$M$4:$M$73),0)),"")</f>
        <v/>
      </c>
      <c r="DV18" s="244" t="str">
        <f t="array" ref="DV18">IFERROR(INDEX([1]!Sanaudos[Saskaita],MATCH(1,('[1]3.4'!$AM18=[1]!Sanaudos[Kodas])*('[1]3.4'!DV$7='[1]2.SAN'!$M$4:$M$73),0)),"")</f>
        <v/>
      </c>
      <c r="DW18" s="244" t="str">
        <f t="array" ref="DW18">IFERROR(INDEX([1]!Sanaudos[Saskaita],MATCH(1,('[1]3.4'!$AM18=[1]!Sanaudos[Kodas])*('[1]3.4'!DW$7='[1]2.SAN'!$M$4:$M$73),0)),"")</f>
        <v/>
      </c>
      <c r="DX18" s="244" t="str">
        <f t="array" ref="DX18">IFERROR(INDEX([1]!Sanaudos[Saskaita],MATCH(1,('[1]3.4'!$AM18=[1]!Sanaudos[Kodas])*('[1]3.4'!DX$7='[1]2.SAN'!$M$4:$M$73),0)),"")</f>
        <v/>
      </c>
      <c r="DY18" s="244" t="str">
        <f t="array" ref="DY18">IFERROR(INDEX([1]!Sanaudos[Saskaita],MATCH(1,('[1]3.4'!$AM18=[1]!Sanaudos[Kodas])*('[1]3.4'!DY$7='[1]2.SAN'!$M$4:$M$73),0)),"")</f>
        <v/>
      </c>
      <c r="DZ18" s="244" t="str">
        <f t="array" ref="DZ18">IFERROR(INDEX([1]!Sanaudos[Saskaita],MATCH(1,('[1]3.4'!$AM18=[1]!Sanaudos[Kodas])*('[1]3.4'!DZ$7='[1]2.SAN'!$M$4:$M$73),0)),"")</f>
        <v/>
      </c>
      <c r="EA18" s="244" t="str">
        <f t="array" ref="EA18">IFERROR(INDEX([1]!Sanaudos[Saskaita],MATCH(1,('[1]3.4'!$AM18=[1]!Sanaudos[Kodas])*('[1]3.4'!EA$7='[1]2.SAN'!$M$4:$M$73),0)),"")</f>
        <v/>
      </c>
      <c r="EB18" s="244" t="str">
        <f t="array" ref="EB18">IFERROR(INDEX([1]!Sanaudos[Saskaita],MATCH(1,('[1]3.4'!$AM18=[1]!Sanaudos[Kodas])*('[1]3.4'!EB$7='[1]2.SAN'!$M$4:$M$73),0)),"")</f>
        <v/>
      </c>
      <c r="EC18" s="244" t="str">
        <f t="array" ref="EC18">IFERROR(INDEX([1]!Sanaudos[Saskaita],MATCH(1,('[1]3.4'!$AM18=[1]!Sanaudos[Kodas])*('[1]3.4'!EC$7='[1]2.SAN'!$M$4:$M$73),0)),"")</f>
        <v/>
      </c>
      <c r="ED18" s="244" t="str">
        <f t="array" ref="ED18">IFERROR(INDEX([1]!Sanaudos[Saskaita],MATCH(1,('[1]3.4'!$AM18=[1]!Sanaudos[Kodas])*('[1]3.4'!ED$7='[1]2.SAN'!$M$4:$M$73),0)),"")</f>
        <v/>
      </c>
      <c r="EE18" s="244" t="str">
        <f t="array" ref="EE18">IFERROR(INDEX([1]!Sanaudos[Saskaita],MATCH(1,('[1]3.4'!$AM18=[1]!Sanaudos[Kodas])*('[1]3.4'!EE$7='[1]2.SAN'!$M$4:$M$73),0)),"")</f>
        <v/>
      </c>
      <c r="EF18" s="244" t="str">
        <f t="array" ref="EF18">IFERROR(INDEX([1]!Sanaudos[Saskaita],MATCH(1,('[1]3.4'!$AM18=[1]!Sanaudos[Kodas])*('[1]3.4'!EF$7='[1]2.SAN'!$M$4:$M$73),0)),"")</f>
        <v/>
      </c>
      <c r="EG18" s="244" t="str">
        <f t="array" ref="EG18">IFERROR(INDEX([1]!Sanaudos[Saskaita],MATCH(1,('[1]3.4'!$AM18=[1]!Sanaudos[Kodas])*('[1]3.4'!EG$7='[1]2.SAN'!$M$4:$M$73),0)),"")</f>
        <v/>
      </c>
      <c r="EH18" s="244" t="str">
        <f t="array" ref="EH18">IFERROR(INDEX([1]!Sanaudos[Saskaita],MATCH(1,('[1]3.4'!$AM18=[1]!Sanaudos[Kodas])*('[1]3.4'!EH$7='[1]2.SAN'!$M$4:$M$73),0)),"")</f>
        <v/>
      </c>
      <c r="EI18" s="244" t="str">
        <f t="array" ref="EI18">IFERROR(INDEX([1]!Sanaudos[Saskaita],MATCH(1,('[1]3.4'!$AM18=[1]!Sanaudos[Kodas])*('[1]3.4'!EI$7='[1]2.SAN'!$M$4:$M$73),0)),"")</f>
        <v/>
      </c>
      <c r="EJ18" s="244" t="str">
        <f t="array" ref="EJ18">IFERROR(INDEX([1]!Sanaudos[Saskaita],MATCH(1,('[1]3.4'!$AM18=[1]!Sanaudos[Kodas])*('[1]3.4'!EJ$7='[1]2.SAN'!$M$4:$M$73),0)),"")</f>
        <v/>
      </c>
      <c r="EK18" s="244" t="str">
        <f t="array" ref="EK18">IFERROR(INDEX([1]!Sanaudos[Saskaita],MATCH(1,('[1]3.4'!$AM18=[1]!Sanaudos[Kodas])*('[1]3.4'!EK$7='[1]2.SAN'!$M$4:$M$73),0)),"")</f>
        <v/>
      </c>
      <c r="EL18" s="244" t="str">
        <f t="array" ref="EL18">IFERROR(INDEX([1]!Sanaudos[Saskaita],MATCH(1,('[1]3.4'!$AM18=[1]!Sanaudos[Kodas])*('[1]3.4'!EL$7='[1]2.SAN'!$M$4:$M$73),0)),"")</f>
        <v/>
      </c>
      <c r="EM18" s="244" t="str">
        <f t="array" ref="EM18">IFERROR(INDEX([1]!Sanaudos[Saskaita],MATCH(1,('[1]3.4'!$AM18=[1]!Sanaudos[Kodas])*('[1]3.4'!EM$7='[1]2.SAN'!$M$4:$M$73),0)),"")</f>
        <v/>
      </c>
      <c r="EN18" s="244" t="str">
        <f t="array" ref="EN18">IFERROR(INDEX([1]!Sanaudos[Saskaita],MATCH(1,('[1]3.4'!$AM18=[1]!Sanaudos[Kodas])*('[1]3.4'!EN$7='[1]2.SAN'!$M$4:$M$73),0)),"")</f>
        <v/>
      </c>
      <c r="EO18" s="244" t="str">
        <f t="array" ref="EO18">IFERROR(INDEX([1]!Sanaudos[Saskaita],MATCH(1,('[1]3.4'!$AM18=[1]!Sanaudos[Kodas])*('[1]3.4'!EO$7='[1]2.SAN'!$M$4:$M$73),0)),"")</f>
        <v/>
      </c>
      <c r="EP18" s="244" t="str">
        <f t="array" ref="EP18">IFERROR(INDEX([1]!Sanaudos[Saskaita],MATCH(1,('[1]3.4'!$AM18=[1]!Sanaudos[Kodas])*('[1]3.4'!EP$7='[1]2.SAN'!$M$4:$M$73),0)),"")</f>
        <v/>
      </c>
      <c r="EQ18" s="244" t="str">
        <f t="array" ref="EQ18">IFERROR(INDEX([1]!Sanaudos[Saskaita],MATCH(1,('[1]3.4'!$AM18=[1]!Sanaudos[Kodas])*('[1]3.4'!EQ$7='[1]2.SAN'!$M$4:$M$73),0)),"")</f>
        <v/>
      </c>
      <c r="ER18" s="244" t="str">
        <f t="array" ref="ER18">IFERROR(INDEX([1]!Sanaudos[Saskaita],MATCH(1,('[1]3.4'!$AM18=[1]!Sanaudos[Kodas])*('[1]3.4'!ER$7='[1]2.SAN'!$M$4:$M$73),0)),"")</f>
        <v/>
      </c>
      <c r="ES18" s="244" t="str">
        <f t="array" ref="ES18">IFERROR(INDEX([1]!Sanaudos[Saskaita],MATCH(1,('[1]3.4'!$AM18=[1]!Sanaudos[Kodas])*('[1]3.4'!ES$7='[1]2.SAN'!$M$4:$M$73),0)),"")</f>
        <v/>
      </c>
      <c r="ET18" s="244" t="str">
        <f t="array" ref="ET18">IFERROR(INDEX([1]!Sanaudos[Saskaita],MATCH(1,('[1]3.4'!$AM18=[1]!Sanaudos[Kodas])*('[1]3.4'!ET$7='[1]2.SAN'!$M$4:$M$73),0)),"")</f>
        <v/>
      </c>
      <c r="EU18" s="244" t="str">
        <f t="array" ref="EU18">IFERROR(INDEX([1]!Sanaudos[Saskaita],MATCH(1,('[1]3.4'!$AM18=[1]!Sanaudos[Kodas])*('[1]3.4'!EU$7='[1]2.SAN'!$M$4:$M$73),0)),"")</f>
        <v/>
      </c>
      <c r="EV18" s="244" t="str">
        <f t="array" ref="EV18">IFERROR(INDEX([1]!Sanaudos[Saskaita],MATCH(1,('[1]3.4'!$AM18=[1]!Sanaudos[Kodas])*('[1]3.4'!EV$7='[1]2.SAN'!$M$4:$M$73),0)),"")</f>
        <v/>
      </c>
      <c r="EW18" s="244" t="str">
        <f t="array" ref="EW18">IFERROR(INDEX([1]!Sanaudos[Saskaita],MATCH(1,('[1]3.4'!$AM18=[1]!Sanaudos[Kodas])*('[1]3.4'!EW$7='[1]2.SAN'!$M$4:$M$73),0)),"")</f>
        <v/>
      </c>
      <c r="EX18" s="244" t="str">
        <f t="array" ref="EX18">IFERROR(INDEX([1]!Sanaudos[Saskaita],MATCH(1,('[1]3.4'!$AM18=[1]!Sanaudos[Kodas])*('[1]3.4'!EX$7='[1]2.SAN'!$M$4:$M$73),0)),"")</f>
        <v/>
      </c>
      <c r="EY18" s="244" t="str">
        <f t="array" ref="EY18">IFERROR(INDEX([1]!Sanaudos[Saskaita],MATCH(1,('[1]3.4'!$AM18=[1]!Sanaudos[Kodas])*('[1]3.4'!EY$7='[1]2.SAN'!$M$4:$M$73),0)),"")</f>
        <v/>
      </c>
      <c r="EZ18" s="244" t="str">
        <f t="array" ref="EZ18">IFERROR(INDEX([1]!Sanaudos[Saskaita],MATCH(1,('[1]3.4'!$AM18=[1]!Sanaudos[Kodas])*('[1]3.4'!EZ$7='[1]2.SAN'!$M$4:$M$73),0)),"")</f>
        <v/>
      </c>
      <c r="FA18" s="244" t="str">
        <f t="array" ref="FA18">IFERROR(INDEX([1]!Sanaudos[Saskaita],MATCH(1,('[1]3.4'!$AM18=[1]!Sanaudos[Kodas])*('[1]3.4'!FA$7='[1]2.SAN'!$M$4:$M$73),0)),"")</f>
        <v/>
      </c>
      <c r="FB18" s="244" t="str">
        <f t="array" ref="FB18">IFERROR(INDEX([1]!Sanaudos[Saskaita],MATCH(1,('[1]3.4'!$AM18=[1]!Sanaudos[Kodas])*('[1]3.4'!FB$7='[1]2.SAN'!$M$4:$M$73),0)),"")</f>
        <v/>
      </c>
      <c r="FC18" s="244" t="str">
        <f t="array" ref="FC18">IFERROR(INDEX([1]!Sanaudos[Saskaita],MATCH(1,('[1]3.4'!$AM18=[1]!Sanaudos[Kodas])*('[1]3.4'!FC$7='[1]2.SAN'!$M$4:$M$73),0)),"")</f>
        <v/>
      </c>
      <c r="FD18" s="244" t="str">
        <f t="array" ref="FD18">IFERROR(INDEX([1]!Sanaudos[Saskaita],MATCH(1,('[1]3.4'!$AM18=[1]!Sanaudos[Kodas])*('[1]3.4'!FD$7='[1]2.SAN'!$M$4:$M$73),0)),"")</f>
        <v/>
      </c>
      <c r="FE18" s="244" t="str">
        <f t="array" ref="FE18">IFERROR(INDEX([1]!Sanaudos[Saskaita],MATCH(1,('[1]3.4'!$AM18=[1]!Sanaudos[Kodas])*('[1]3.4'!FE$7='[1]2.SAN'!$M$4:$M$73),0)),"")</f>
        <v/>
      </c>
      <c r="FF18" s="244" t="str">
        <f t="array" ref="FF18">IFERROR(INDEX([1]!Sanaudos[Saskaita],MATCH(1,('[1]3.4'!$AM18=[1]!Sanaudos[Kodas])*('[1]3.4'!FF$7='[1]2.SAN'!$M$4:$M$73),0)),"")</f>
        <v/>
      </c>
      <c r="FG18" s="244" t="str">
        <f t="array" ref="FG18">IFERROR(INDEX([1]!Sanaudos[Saskaita],MATCH(1,('[1]3.4'!$AM18=[1]!Sanaudos[Kodas])*('[1]3.4'!FG$7='[1]2.SAN'!$M$4:$M$73),0)),"")</f>
        <v/>
      </c>
      <c r="FH18" s="244" t="str">
        <f t="array" ref="FH18">IFERROR(INDEX([1]!Sanaudos[Saskaita],MATCH(1,('[1]3.4'!$AM18=[1]!Sanaudos[Kodas])*('[1]3.4'!FH$7='[1]2.SAN'!$M$4:$M$73),0)),"")</f>
        <v/>
      </c>
      <c r="FI18" s="244" t="str">
        <f t="array" ref="FI18">IFERROR(INDEX([1]!Sanaudos[Saskaita],MATCH(1,('[1]3.4'!$AM18=[1]!Sanaudos[Kodas])*('[1]3.4'!FI$7='[1]2.SAN'!$M$4:$M$73),0)),"")</f>
        <v/>
      </c>
      <c r="FJ18" s="244" t="str">
        <f t="array" ref="FJ18">IFERROR(INDEX([1]!Sanaudos[Saskaita],MATCH(1,('[1]3.4'!$AM18=[1]!Sanaudos[Kodas])*('[1]3.4'!FJ$7='[1]2.SAN'!$M$4:$M$73),0)),"")</f>
        <v/>
      </c>
      <c r="FK18" s="244" t="str">
        <f t="array" ref="FK18">IFERROR(INDEX([1]!Sanaudos[Saskaita],MATCH(1,('[1]3.4'!$AM18=[1]!Sanaudos[Kodas])*('[1]3.4'!FK$7='[1]2.SAN'!$M$4:$M$73),0)),"")</f>
        <v/>
      </c>
      <c r="FL18" s="244" t="str">
        <f t="array" ref="FL18">IFERROR(INDEX([1]!Sanaudos[Saskaita],MATCH(1,('[1]3.4'!$AM18=[1]!Sanaudos[Kodas])*('[1]3.4'!FL$7='[1]2.SAN'!$M$4:$M$73),0)),"")</f>
        <v/>
      </c>
      <c r="FM18" s="244" t="str">
        <f t="array" ref="FM18">IFERROR(INDEX([1]!Sanaudos[Saskaita],MATCH(1,('[1]3.4'!$AM18=[1]!Sanaudos[Kodas])*('[1]3.4'!FM$7='[1]2.SAN'!$M$4:$M$73),0)),"")</f>
        <v/>
      </c>
      <c r="FN18" s="244" t="str">
        <f t="array" ref="FN18">IFERROR(INDEX([1]!Sanaudos[Saskaita],MATCH(1,('[1]3.4'!$AM18=[1]!Sanaudos[Kodas])*('[1]3.4'!FN$7='[1]2.SAN'!$M$4:$M$73),0)),"")</f>
        <v/>
      </c>
      <c r="FO18" s="244" t="str">
        <f t="array" ref="FO18">IFERROR(INDEX([1]!Sanaudos[Saskaita],MATCH(1,('[1]3.4'!$AM18=[1]!Sanaudos[Kodas])*('[1]3.4'!FO$7='[1]2.SAN'!$M$4:$M$73),0)),"")</f>
        <v/>
      </c>
      <c r="FP18" s="244" t="str">
        <f t="array" ref="FP18">IFERROR(INDEX([1]!Sanaudos[Saskaita],MATCH(1,('[1]3.4'!$AM18=[1]!Sanaudos[Kodas])*('[1]3.4'!FP$7='[1]2.SAN'!$M$4:$M$73),0)),"")</f>
        <v/>
      </c>
      <c r="FQ18" s="244" t="str">
        <f t="array" ref="FQ18">IFERROR(INDEX([1]!Sanaudos[Saskaita],MATCH(1,('[1]3.4'!$AM18=[1]!Sanaudos[Kodas])*('[1]3.4'!FQ$7='[1]2.SAN'!$M$4:$M$73),0)),"")</f>
        <v/>
      </c>
      <c r="FR18" s="244" t="str">
        <f t="array" ref="FR18">IFERROR(INDEX([1]!Sanaudos[Saskaita],MATCH(1,('[1]3.4'!$AM18=[1]!Sanaudos[Kodas])*('[1]3.4'!FR$7='[1]2.SAN'!$M$4:$M$73),0)),"")</f>
        <v/>
      </c>
      <c r="FS18" s="244" t="str">
        <f t="array" ref="FS18">IFERROR(INDEX([1]!Sanaudos[Saskaita],MATCH(1,('[1]3.4'!$AM18=[1]!Sanaudos[Kodas])*('[1]3.4'!FS$7='[1]2.SAN'!$M$4:$M$73),0)),"")</f>
        <v/>
      </c>
      <c r="FT18" s="244" t="str">
        <f t="array" ref="FT18">IFERROR(INDEX([1]!Sanaudos[Saskaita],MATCH(1,('[1]3.4'!$AM18=[1]!Sanaudos[Kodas])*('[1]3.4'!FT$7='[1]2.SAN'!$M$4:$M$73),0)),"")</f>
        <v/>
      </c>
      <c r="FU18" s="244" t="str">
        <f t="array" ref="FU18">IFERROR(INDEX([1]!Sanaudos[Saskaita],MATCH(1,('[1]3.4'!$AM18=[1]!Sanaudos[Kodas])*('[1]3.4'!FU$7='[1]2.SAN'!$M$4:$M$73),0)),"")</f>
        <v/>
      </c>
      <c r="FV18" s="244" t="str">
        <f t="array" ref="FV18">IFERROR(INDEX([1]!Sanaudos[Saskaita],MATCH(1,('[1]3.4'!$AM18=[1]!Sanaudos[Kodas])*('[1]3.4'!FV$7='[1]2.SAN'!$M$4:$M$73),0)),"")</f>
        <v/>
      </c>
      <c r="FW18" s="244" t="str">
        <f t="array" ref="FW18">IFERROR(INDEX([1]!Sanaudos[Saskaita],MATCH(1,('[1]3.4'!$AM18=[1]!Sanaudos[Kodas])*('[1]3.4'!FW$7='[1]2.SAN'!$M$4:$M$73),0)),"")</f>
        <v/>
      </c>
      <c r="FX18" s="244" t="str">
        <f t="array" ref="FX18">IFERROR(INDEX([1]!Sanaudos[Saskaita],MATCH(1,('[1]3.4'!$AM18=[1]!Sanaudos[Kodas])*('[1]3.4'!FX$7='[1]2.SAN'!$M$4:$M$73),0)),"")</f>
        <v/>
      </c>
      <c r="FY18" s="244" t="str">
        <f t="array" ref="FY18">IFERROR(INDEX([1]!Sanaudos[Saskaita],MATCH(1,('[1]3.4'!$AM18=[1]!Sanaudos[Kodas])*('[1]3.4'!FY$7='[1]2.SAN'!$M$4:$M$73),0)),"")</f>
        <v/>
      </c>
      <c r="FZ18" s="244" t="str">
        <f t="array" ref="FZ18">IFERROR(INDEX([1]!Sanaudos[Saskaita],MATCH(1,('[1]3.4'!$AM18=[1]!Sanaudos[Kodas])*('[1]3.4'!FZ$7='[1]2.SAN'!$M$4:$M$73),0)),"")</f>
        <v/>
      </c>
      <c r="GA18" s="244" t="str">
        <f t="array" ref="GA18">IFERROR(INDEX([1]!Sanaudos[Saskaita],MATCH(1,('[1]3.4'!$AM18=[1]!Sanaudos[Kodas])*('[1]3.4'!GA$7='[1]2.SAN'!$M$4:$M$73),0)),"")</f>
        <v/>
      </c>
      <c r="GB18" s="244" t="str">
        <f t="array" ref="GB18">IFERROR(INDEX([1]!Sanaudos[Saskaita],MATCH(1,('[1]3.4'!$AM18=[1]!Sanaudos[Kodas])*('[1]3.4'!GB$7='[1]2.SAN'!$M$4:$M$73),0)),"")</f>
        <v/>
      </c>
      <c r="GC18" s="244" t="str">
        <f t="array" ref="GC18">IFERROR(INDEX([1]!Sanaudos[Saskaita],MATCH(1,('[1]3.4'!$AM18=[1]!Sanaudos[Kodas])*('[1]3.4'!GC$7='[1]2.SAN'!$M$4:$M$73),0)),"")</f>
        <v/>
      </c>
      <c r="GD18" s="244" t="str">
        <f t="array" ref="GD18">IFERROR(INDEX([1]!Sanaudos[Saskaita],MATCH(1,('[1]3.4'!$AM18=[1]!Sanaudos[Kodas])*('[1]3.4'!GD$7='[1]2.SAN'!$M$4:$M$73),0)),"")</f>
        <v/>
      </c>
      <c r="GE18" s="244" t="str">
        <f t="array" ref="GE18">IFERROR(INDEX([1]!Sanaudos[Saskaita],MATCH(1,('[1]3.4'!$AM18=[1]!Sanaudos[Kodas])*('[1]3.4'!GE$7='[1]2.SAN'!$M$4:$M$73),0)),"")</f>
        <v/>
      </c>
      <c r="GF18" s="244" t="str">
        <f t="array" ref="GF18">IFERROR(INDEX([1]!Sanaudos[Saskaita],MATCH(1,('[1]3.4'!$AM18=[1]!Sanaudos[Kodas])*('[1]3.4'!GF$7='[1]2.SAN'!$M$4:$M$73),0)),"")</f>
        <v/>
      </c>
      <c r="GG18" s="244" t="str">
        <f t="array" ref="GG18">IFERROR(INDEX([1]!Sanaudos[Saskaita],MATCH(1,('[1]3.4'!$AM18=[1]!Sanaudos[Kodas])*('[1]3.4'!GG$7='[1]2.SAN'!$M$4:$M$73),0)),"")</f>
        <v/>
      </c>
      <c r="GH18" s="244" t="str">
        <f t="array" ref="GH18">IFERROR(INDEX([1]!Sanaudos[Saskaita],MATCH(1,('[1]3.4'!$AM18=[1]!Sanaudos[Kodas])*('[1]3.4'!GH$7='[1]2.SAN'!$M$4:$M$73),0)),"")</f>
        <v/>
      </c>
      <c r="GI18" s="244" t="str">
        <f t="array" ref="GI18">IFERROR(INDEX([1]!Sanaudos[Saskaita],MATCH(1,('[1]3.4'!$AM18=[1]!Sanaudos[Kodas])*('[1]3.4'!GI$7='[1]2.SAN'!$M$4:$M$73),0)),"")</f>
        <v/>
      </c>
      <c r="GJ18" s="244" t="str">
        <f t="array" ref="GJ18">IFERROR(INDEX([1]!Sanaudos[Saskaita],MATCH(1,('[1]3.4'!$AM18=[1]!Sanaudos[Kodas])*('[1]3.4'!GJ$7='[1]2.SAN'!$M$4:$M$73),0)),"")</f>
        <v/>
      </c>
      <c r="GK18" s="244" t="str">
        <f t="array" ref="GK18">IFERROR(INDEX([1]!Sanaudos[Saskaita],MATCH(1,('[1]3.4'!$AM18=[1]!Sanaudos[Kodas])*('[1]3.4'!GK$7='[1]2.SAN'!$M$4:$M$73),0)),"")</f>
        <v/>
      </c>
      <c r="GL18" s="244" t="str">
        <f t="array" ref="GL18">IFERROR(INDEX([1]!Sanaudos[Saskaita],MATCH(1,('[1]3.4'!$AM18=[1]!Sanaudos[Kodas])*('[1]3.4'!GL$7='[1]2.SAN'!$M$4:$M$73),0)),"")</f>
        <v/>
      </c>
      <c r="GM18" s="244" t="str">
        <f t="array" ref="GM18">IFERROR(INDEX([1]!Sanaudos[Saskaita],MATCH(1,('[1]3.4'!$AM18=[1]!Sanaudos[Kodas])*('[1]3.4'!GM$7='[1]2.SAN'!$M$4:$M$73),0)),"")</f>
        <v/>
      </c>
      <c r="GN18" s="244" t="str">
        <f t="array" ref="GN18">IFERROR(INDEX([1]!Sanaudos[Saskaita],MATCH(1,('[1]3.4'!$AM18=[1]!Sanaudos[Kodas])*('[1]3.4'!GN$7='[1]2.SAN'!$M$4:$M$73),0)),"")</f>
        <v/>
      </c>
      <c r="GO18" s="244" t="str">
        <f t="array" ref="GO18">IFERROR(INDEX([1]!Sanaudos[Saskaita],MATCH(1,('[1]3.4'!$AM18=[1]!Sanaudos[Kodas])*('[1]3.4'!GO$7='[1]2.SAN'!$M$4:$M$73),0)),"")</f>
        <v/>
      </c>
      <c r="GP18" s="244" t="str">
        <f t="array" ref="GP18">IFERROR(INDEX([1]!Sanaudos[Saskaita],MATCH(1,('[1]3.4'!$AM18=[1]!Sanaudos[Kodas])*('[1]3.4'!GP$7='[1]2.SAN'!$M$4:$M$73),0)),"")</f>
        <v/>
      </c>
      <c r="GQ18" s="244" t="str">
        <f t="array" ref="GQ18">IFERROR(INDEX([1]!Sanaudos[Saskaita],MATCH(1,('[1]3.4'!$AM18=[1]!Sanaudos[Kodas])*('[1]3.4'!GQ$7='[1]2.SAN'!$M$4:$M$73),0)),"")</f>
        <v/>
      </c>
      <c r="GR18" s="244" t="str">
        <f t="array" ref="GR18">IFERROR(INDEX([1]!Sanaudos[Saskaita],MATCH(1,('[1]3.4'!$AM18=[1]!Sanaudos[Kodas])*('[1]3.4'!GR$7='[1]2.SAN'!$M$4:$M$73),0)),"")</f>
        <v/>
      </c>
      <c r="GS18" s="244" t="str">
        <f t="array" ref="GS18">IFERROR(INDEX([1]!Sanaudos[Saskaita],MATCH(1,('[1]3.4'!$AM18=[1]!Sanaudos[Kodas])*('[1]3.4'!GS$7='[1]2.SAN'!$M$4:$M$73),0)),"")</f>
        <v/>
      </c>
      <c r="GT18" s="244" t="str">
        <f t="array" ref="GT18">IFERROR(INDEX([1]!Sanaudos[Saskaita],MATCH(1,('[1]3.4'!$AM18=[1]!Sanaudos[Kodas])*('[1]3.4'!GT$7='[1]2.SAN'!$M$4:$M$73),0)),"")</f>
        <v/>
      </c>
      <c r="GU18" s="244" t="str">
        <f t="array" ref="GU18">IFERROR(INDEX([1]!Sanaudos[Saskaita],MATCH(1,('[1]3.4'!$AM18=[1]!Sanaudos[Kodas])*('[1]3.4'!GU$7='[1]2.SAN'!$M$4:$M$73),0)),"")</f>
        <v/>
      </c>
      <c r="GV18" s="244" t="str">
        <f t="array" ref="GV18">IFERROR(INDEX([1]!Sanaudos[Saskaita],MATCH(1,('[1]3.4'!$AM18=[1]!Sanaudos[Kodas])*('[1]3.4'!GV$7='[1]2.SAN'!$M$4:$M$73),0)),"")</f>
        <v/>
      </c>
      <c r="GW18" s="244" t="str">
        <f t="array" ref="GW18">IFERROR(INDEX([1]!Sanaudos[Saskaita],MATCH(1,('[1]3.4'!$AM18=[1]!Sanaudos[Kodas])*('[1]3.4'!GW$7='[1]2.SAN'!$M$4:$M$73),0)),"")</f>
        <v/>
      </c>
      <c r="GX18" s="244" t="str">
        <f t="array" ref="GX18">IFERROR(INDEX([1]!Sanaudos[Saskaita],MATCH(1,('[1]3.4'!$AM18=[1]!Sanaudos[Kodas])*('[1]3.4'!GX$7='[1]2.SAN'!$M$4:$M$73),0)),"")</f>
        <v/>
      </c>
      <c r="GY18" s="244" t="str">
        <f t="array" ref="GY18">IFERROR(INDEX([1]!Sanaudos[Saskaita],MATCH(1,('[1]3.4'!$AM18=[1]!Sanaudos[Kodas])*('[1]3.4'!GY$7='[1]2.SAN'!$M$4:$M$73),0)),"")</f>
        <v/>
      </c>
      <c r="GZ18" s="244" t="str">
        <f t="array" ref="GZ18">IFERROR(INDEX([1]!Sanaudos[Saskaita],MATCH(1,('[1]3.4'!$AM18=[1]!Sanaudos[Kodas])*('[1]3.4'!GZ$7='[1]2.SAN'!$M$4:$M$73),0)),"")</f>
        <v/>
      </c>
      <c r="HA18" s="244" t="str">
        <f t="array" ref="HA18">IFERROR(INDEX([1]!Sanaudos[Saskaita],MATCH(1,('[1]3.4'!$AM18=[1]!Sanaudos[Kodas])*('[1]3.4'!HA$7='[1]2.SAN'!$M$4:$M$73),0)),"")</f>
        <v/>
      </c>
      <c r="HB18" s="244" t="str">
        <f t="array" ref="HB18">IFERROR(INDEX([1]!Sanaudos[Saskaita],MATCH(1,('[1]3.4'!$AM18=[1]!Sanaudos[Kodas])*('[1]3.4'!HB$7='[1]2.SAN'!$M$4:$M$73),0)),"")</f>
        <v/>
      </c>
      <c r="HC18" s="244" t="str">
        <f t="array" ref="HC18">IFERROR(INDEX([1]!Sanaudos[Saskaita],MATCH(1,('[1]3.4'!$AM18=[1]!Sanaudos[Kodas])*('[1]3.4'!HC$7='[1]2.SAN'!$M$4:$M$73),0)),"")</f>
        <v/>
      </c>
      <c r="HD18" s="244" t="str">
        <f t="array" ref="HD18">IFERROR(INDEX([1]!Sanaudos[Saskaita],MATCH(1,('[1]3.4'!$AM18=[1]!Sanaudos[Kodas])*('[1]3.4'!HD$7='[1]2.SAN'!$M$4:$M$73),0)),"")</f>
        <v/>
      </c>
      <c r="HE18" s="244" t="str">
        <f t="array" ref="HE18">IFERROR(INDEX([1]!Sanaudos[Saskaita],MATCH(1,('[1]3.4'!$AM18=[1]!Sanaudos[Kodas])*('[1]3.4'!HE$7='[1]2.SAN'!$M$4:$M$73),0)),"")</f>
        <v/>
      </c>
      <c r="HF18" s="244" t="str">
        <f t="array" ref="HF18">IFERROR(INDEX([1]!Sanaudos[Saskaita],MATCH(1,('[1]3.4'!$AM18=[1]!Sanaudos[Kodas])*('[1]3.4'!HF$7='[1]2.SAN'!$M$4:$M$73),0)),"")</f>
        <v/>
      </c>
      <c r="HG18" s="244" t="str">
        <f t="array" ref="HG18">IFERROR(INDEX([1]!Sanaudos[Saskaita],MATCH(1,('[1]3.4'!$AM18=[1]!Sanaudos[Kodas])*('[1]3.4'!HG$7='[1]2.SAN'!$M$4:$M$73),0)),"")</f>
        <v/>
      </c>
      <c r="HH18" s="244" t="str">
        <f t="array" ref="HH18">IFERROR(INDEX([1]!Sanaudos[Saskaita],MATCH(1,('[1]3.4'!$AM18=[1]!Sanaudos[Kodas])*('[1]3.4'!HH$7='[1]2.SAN'!$M$4:$M$73),0)),"")</f>
        <v/>
      </c>
      <c r="HI18" s="244" t="str">
        <f t="array" ref="HI18">IFERROR(INDEX([1]!Sanaudos[Saskaita],MATCH(1,('[1]3.4'!$AM18=[1]!Sanaudos[Kodas])*('[1]3.4'!HI$7='[1]2.SAN'!$M$4:$M$73),0)),"")</f>
        <v/>
      </c>
      <c r="HJ18" s="244" t="str">
        <f t="array" ref="HJ18">IFERROR(INDEX([1]!Sanaudos[Saskaita],MATCH(1,('[1]3.4'!$AM18=[1]!Sanaudos[Kodas])*('[1]3.4'!HJ$7='[1]2.SAN'!$M$4:$M$73),0)),"")</f>
        <v/>
      </c>
      <c r="HK18" s="244" t="str">
        <f t="array" ref="HK18">IFERROR(INDEX([1]!Sanaudos[Saskaita],MATCH(1,('[1]3.4'!$AM18=[1]!Sanaudos[Kodas])*('[1]3.4'!HK$7='[1]2.SAN'!$M$4:$M$73),0)),"")</f>
        <v/>
      </c>
      <c r="HL18" s="244" t="str">
        <f t="array" ref="HL18">IFERROR(INDEX([1]!Sanaudos[Saskaita],MATCH(1,('[1]3.4'!$AM18=[1]!Sanaudos[Kodas])*('[1]3.4'!HL$7='[1]2.SAN'!$M$4:$M$73),0)),"")</f>
        <v/>
      </c>
      <c r="HM18" s="244" t="str">
        <f t="array" ref="HM18">IFERROR(INDEX([1]!Sanaudos[Saskaita],MATCH(1,('[1]3.4'!$AM18=[1]!Sanaudos[Kodas])*('[1]3.4'!HM$7='[1]2.SAN'!$M$4:$M$73),0)),"")</f>
        <v/>
      </c>
      <c r="HN18" s="244" t="str">
        <f t="array" ref="HN18">IFERROR(INDEX([1]!Sanaudos[Saskaita],MATCH(1,('[1]3.4'!$AM18=[1]!Sanaudos[Kodas])*('[1]3.4'!HN$7='[1]2.SAN'!$M$4:$M$73),0)),"")</f>
        <v/>
      </c>
      <c r="HO18" s="244" t="str">
        <f t="array" ref="HO18">IFERROR(INDEX([1]!Sanaudos[Saskaita],MATCH(1,('[1]3.4'!$AM18=[1]!Sanaudos[Kodas])*('[1]3.4'!HO$7='[1]2.SAN'!$M$4:$M$73),0)),"")</f>
        <v/>
      </c>
      <c r="HP18" s="244" t="str">
        <f t="array" ref="HP18">IFERROR(INDEX([1]!Sanaudos[Saskaita],MATCH(1,('[1]3.4'!$AM18=[1]!Sanaudos[Kodas])*('[1]3.4'!HP$7='[1]2.SAN'!$M$4:$M$73),0)),"")</f>
        <v/>
      </c>
      <c r="HQ18" s="244" t="str">
        <f t="array" ref="HQ18">IFERROR(INDEX([1]!Sanaudos[Saskaita],MATCH(1,('[1]3.4'!$AM18=[1]!Sanaudos[Kodas])*('[1]3.4'!HQ$7='[1]2.SAN'!$M$4:$M$73),0)),"")</f>
        <v/>
      </c>
      <c r="HR18" s="244" t="str">
        <f t="array" ref="HR18">IFERROR(INDEX([1]!Sanaudos[Saskaita],MATCH(1,('[1]3.4'!$AM18=[1]!Sanaudos[Kodas])*('[1]3.4'!HR$7='[1]2.SAN'!$M$4:$M$73),0)),"")</f>
        <v/>
      </c>
      <c r="HS18" s="244" t="str">
        <f t="array" ref="HS18">IFERROR(INDEX([1]!Sanaudos[Saskaita],MATCH(1,('[1]3.4'!$AM18=[1]!Sanaudos[Kodas])*('[1]3.4'!HS$7='[1]2.SAN'!$M$4:$M$73),0)),"")</f>
        <v/>
      </c>
      <c r="HT18" s="244" t="str">
        <f t="array" ref="HT18">IFERROR(INDEX([1]!Sanaudos[Saskaita],MATCH(1,('[1]3.4'!$AM18=[1]!Sanaudos[Kodas])*('[1]3.4'!HT$7='[1]2.SAN'!$M$4:$M$73),0)),"")</f>
        <v/>
      </c>
      <c r="HU18" s="244" t="str">
        <f t="array" ref="HU18">IFERROR(INDEX([1]!Sanaudos[Saskaita],MATCH(1,('[1]3.4'!$AM18=[1]!Sanaudos[Kodas])*('[1]3.4'!HU$7='[1]2.SAN'!$M$4:$M$73),0)),"")</f>
        <v/>
      </c>
      <c r="HV18" s="244" t="str">
        <f t="array" ref="HV18">IFERROR(INDEX([1]!Sanaudos[Saskaita],MATCH(1,('[1]3.4'!$AM18=[1]!Sanaudos[Kodas])*('[1]3.4'!HV$7='[1]2.SAN'!$M$4:$M$73),0)),"")</f>
        <v/>
      </c>
      <c r="HW18" s="244" t="str">
        <f t="array" ref="HW18">IFERROR(INDEX([1]!Sanaudos[Saskaita],MATCH(1,('[1]3.4'!$AM18=[1]!Sanaudos[Kodas])*('[1]3.4'!HW$7='[1]2.SAN'!$M$4:$M$73),0)),"")</f>
        <v/>
      </c>
      <c r="HX18" s="244" t="str">
        <f t="array" ref="HX18">IFERROR(INDEX([1]!Sanaudos[Saskaita],MATCH(1,('[1]3.4'!$AM18=[1]!Sanaudos[Kodas])*('[1]3.4'!HX$7='[1]2.SAN'!$M$4:$M$73),0)),"")</f>
        <v/>
      </c>
      <c r="HY18" s="244" t="str">
        <f t="array" ref="HY18">IFERROR(INDEX([1]!Sanaudos[Saskaita],MATCH(1,('[1]3.4'!$AM18=[1]!Sanaudos[Kodas])*('[1]3.4'!HY$7='[1]2.SAN'!$M$4:$M$73),0)),"")</f>
        <v/>
      </c>
      <c r="HZ18" s="244" t="str">
        <f t="array" ref="HZ18">IFERROR(INDEX([1]!Sanaudos[Saskaita],MATCH(1,('[1]3.4'!$AM18=[1]!Sanaudos[Kodas])*('[1]3.4'!HZ$7='[1]2.SAN'!$M$4:$M$73),0)),"")</f>
        <v/>
      </c>
      <c r="IA18" s="244" t="str">
        <f t="array" ref="IA18">IFERROR(INDEX([1]!Sanaudos[Saskaita],MATCH(1,('[1]3.4'!$AM18=[1]!Sanaudos[Kodas])*('[1]3.4'!IA$7='[1]2.SAN'!$M$4:$M$73),0)),"")</f>
        <v/>
      </c>
      <c r="IB18" s="244" t="str">
        <f t="array" ref="IB18">IFERROR(INDEX([1]!Sanaudos[Saskaita],MATCH(1,('[1]3.4'!$AM18=[1]!Sanaudos[Kodas])*('[1]3.4'!IB$7='[1]2.SAN'!$M$4:$M$73),0)),"")</f>
        <v/>
      </c>
      <c r="IC18" s="244" t="str">
        <f t="array" ref="IC18">IFERROR(INDEX([1]!Sanaudos[Saskaita],MATCH(1,('[1]3.4'!$AM18=[1]!Sanaudos[Kodas])*('[1]3.4'!IC$7='[1]2.SAN'!$M$4:$M$73),0)),"")</f>
        <v/>
      </c>
      <c r="ID18" s="244" t="str">
        <f t="array" ref="ID18">IFERROR(INDEX([1]!Sanaudos[Saskaita],MATCH(1,('[1]3.4'!$AM18=[1]!Sanaudos[Kodas])*('[1]3.4'!ID$7='[1]2.SAN'!$M$4:$M$73),0)),"")</f>
        <v/>
      </c>
      <c r="IE18" s="244" t="str">
        <f t="array" ref="IE18">IFERROR(INDEX([1]!Sanaudos[Saskaita],MATCH(1,('[1]3.4'!$AM18=[1]!Sanaudos[Kodas])*('[1]3.4'!IE$7='[1]2.SAN'!$M$4:$M$73),0)),"")</f>
        <v/>
      </c>
      <c r="IF18" s="244" t="str">
        <f t="array" ref="IF18">IFERROR(INDEX([1]!Sanaudos[Saskaita],MATCH(1,('[1]3.4'!$AM18=[1]!Sanaudos[Kodas])*('[1]3.4'!IF$7='[1]2.SAN'!$M$4:$M$73),0)),"")</f>
        <v/>
      </c>
      <c r="IG18" s="244" t="str">
        <f t="array" ref="IG18">IFERROR(INDEX([1]!Sanaudos[Saskaita],MATCH(1,('[1]3.4'!$AM18=[1]!Sanaudos[Kodas])*('[1]3.4'!IG$7='[1]2.SAN'!$M$4:$M$73),0)),"")</f>
        <v/>
      </c>
      <c r="IH18" s="244" t="str">
        <f t="array" ref="IH18">IFERROR(INDEX([1]!Sanaudos[Saskaita],MATCH(1,('[1]3.4'!$AM18=[1]!Sanaudos[Kodas])*('[1]3.4'!IH$7='[1]2.SAN'!$M$4:$M$73),0)),"")</f>
        <v/>
      </c>
      <c r="II18" s="244" t="str">
        <f t="array" ref="II18">IFERROR(INDEX([1]!Sanaudos[Saskaita],MATCH(1,('[1]3.4'!$AM18=[1]!Sanaudos[Kodas])*('[1]3.4'!II$7='[1]2.SAN'!$M$4:$M$73),0)),"")</f>
        <v/>
      </c>
      <c r="IJ18" s="244" t="str">
        <f t="array" ref="IJ18">IFERROR(INDEX([1]!Sanaudos[Saskaita],MATCH(1,('[1]3.4'!$AM18=[1]!Sanaudos[Kodas])*('[1]3.4'!IJ$7='[1]2.SAN'!$M$4:$M$73),0)),"")</f>
        <v/>
      </c>
      <c r="IK18" s="244" t="str">
        <f t="array" ref="IK18">IFERROR(INDEX([1]!Sanaudos[Saskaita],MATCH(1,('[1]3.4'!$AM18=[1]!Sanaudos[Kodas])*('[1]3.4'!IK$7='[1]2.SAN'!$M$4:$M$73),0)),"")</f>
        <v/>
      </c>
    </row>
    <row r="19" spans="2:245" ht="12.2" customHeight="1" x14ac:dyDescent="0.2">
      <c r="B19" s="552"/>
      <c r="C19" s="253" t="s">
        <v>823</v>
      </c>
      <c r="D19" s="251" t="s">
        <v>824</v>
      </c>
      <c r="E19" s="247" t="str">
        <f t="shared" si="2"/>
        <v xml:space="preserve">                                    </v>
      </c>
      <c r="F19" s="248" t="e">
        <f>+SUMIFS([1]!Sanaudos[Suma],[1]!Sanaudos[Kodas],AM19,[1]!Sanaudos[PASK],TRUE)</f>
        <v>#REF!</v>
      </c>
      <c r="G19" s="248" t="e">
        <f>-SUMIFS([1]!Sanaudos[Suma],[1]!Sanaudos[Kodas],$AM19,[1]!Sanaudos[Pagal DK RAS],700)</f>
        <v>#REF!</v>
      </c>
      <c r="H19" s="248" t="e">
        <f>+SUMIFS('[1]5.turtas'!$D$1:$AN$1,'[1]5.turtas'!$D$4:$AN$4,$AM19)</f>
        <v>#VALUE!</v>
      </c>
      <c r="I19" s="248" t="e">
        <f>-SUMIFS([1]!Sanaudos[Suma],[1]!Sanaudos[Kodas],$AM19,[1]!Sanaudos[Pagal DK RAS],901)-SUMIFS([1]!Sanaudos[Suma],[1]!Sanaudos[Kodas],$AM19,[1]!Sanaudos[Pagal DK RAS],902)-SUMIFS([1]!Sanaudos[Suma],[1]!Sanaudos[Kodas],$AM19,[1]!Sanaudos[Pagal DK RAS],905)</f>
        <v>#REF!</v>
      </c>
      <c r="J19" s="248" t="e">
        <f>+SUMIFS([1]!DU[DU],[1]!DU[Kodas],$AM19)+SUMIFS([1]!DU[Sodra],[1]!DU[Kodas],$AM19)+SUMIFS([1]!DU[Išeitinės išmokos, kompensacijos],[1]!DU[Kodas],$AM19)</f>
        <v>#REF!</v>
      </c>
      <c r="K19" s="248" t="e">
        <f>+SUMIFS([1]!Sanaudos_kor[Suma],[1]!Sanaudos_kor[Kodas],$AM19,[1]!Sanaudos_kor[PASK],TRUE,[1]!Sanaudos_kor[KOR_nr],K$1)</f>
        <v>#REF!</v>
      </c>
      <c r="L19" s="248" t="e">
        <f>+SUMIFS([1]!Sanaudos_kor[Suma],[1]!Sanaudos_kor[Kodas],$AM19,[1]!Sanaudos_kor[PASK],TRUE,[1]!Sanaudos_kor[KOR_nr],L$1)</f>
        <v>#REF!</v>
      </c>
      <c r="M19" s="248" t="e">
        <f>+SUMIFS([1]!Sanaudos_kor[Suma],[1]!Sanaudos_kor[Kodas],$AM19,[1]!Sanaudos_kor[PASK],TRUE,[1]!Sanaudos_kor[KOR_nr],M$1)</f>
        <v>#REF!</v>
      </c>
      <c r="N19" s="248" t="e">
        <f>+SUMIFS([1]!Sanaudos_kor[Suma],[1]!Sanaudos_kor[Kodas],$AM19,[1]!Sanaudos_kor[PASK],TRUE,[1]!Sanaudos_kor[KOR_nr],N$1)</f>
        <v>#REF!</v>
      </c>
      <c r="O19" s="248" t="e">
        <f>+SUMIFS([1]!Sanaudos_kor[Suma],[1]!Sanaudos_kor[Kodas],$AM19,[1]!Sanaudos_kor[PASK],TRUE,[1]!Sanaudos_kor[KOR_nr],O$1)</f>
        <v>#REF!</v>
      </c>
      <c r="P19" s="248" t="e">
        <f>+SUMIFS([1]!Sanaudos_kor[Suma],[1]!Sanaudos_kor[Kodas],$AM19,[1]!Sanaudos_kor[PASK],TRUE,[1]!Sanaudos_kor[KOR_nr],P$1)</f>
        <v>#REF!</v>
      </c>
      <c r="Q19" s="248" t="e">
        <f>+SUMIFS([1]!Sanaudos_kor[Suma],[1]!Sanaudos_kor[Kodas],$AM19,[1]!Sanaudos_kor[PASK],TRUE,[1]!Sanaudos_kor[KOR_nr],Q$1)</f>
        <v>#REF!</v>
      </c>
      <c r="R19" s="248" t="e">
        <f>+SUMIFS([1]!Sanaudos_kor[Suma],[1]!Sanaudos_kor[Kodas],$AM19,[1]!Sanaudos_kor[PASK],TRUE,[1]!Sanaudos_kor[KOR_nr],R$1)</f>
        <v>#REF!</v>
      </c>
      <c r="S19" s="248" t="e">
        <f>+SUMIFS([1]!Sanaudos_kor[Suma],[1]!Sanaudos_kor[Kodas],$AM19,[1]!Sanaudos_kor[PASK],TRUE,[1]!Sanaudos_kor[KOR_nr],S$1)</f>
        <v>#REF!</v>
      </c>
      <c r="T19" s="248" t="e">
        <f>+SUMIFS([1]!Sanaudos_kor[Suma],[1]!Sanaudos_kor[Kodas],$AM19,[1]!Sanaudos_kor[PASK],TRUE,[1]!Sanaudos_kor[KOR_nr],T$1)</f>
        <v>#REF!</v>
      </c>
      <c r="U19" s="248" t="e">
        <f>+SUMIFS([1]!Sanaudos_kor[Suma],[1]!Sanaudos_kor[Kodas],$AM19,[1]!Sanaudos_kor[PASK],TRUE,[1]!Sanaudos_kor[KOR_nr],U$1)</f>
        <v>#REF!</v>
      </c>
      <c r="V19" s="248" t="e">
        <f>+SUMIFS([1]!Sanaudos_kor[Suma],[1]!Sanaudos_kor[Kodas],$AM19,[1]!Sanaudos_kor[PASK],TRUE,[1]!Sanaudos_kor[KOR_nr],V$1)</f>
        <v>#REF!</v>
      </c>
      <c r="W19" s="248" t="e">
        <f>+SUMIFS([1]!Sanaudos_kor[Suma],[1]!Sanaudos_kor[Kodas],$AM19,[1]!Sanaudos_kor[PASK],TRUE,[1]!Sanaudos_kor[KOR_nr],W$1)</f>
        <v>#REF!</v>
      </c>
      <c r="X19" s="248" t="e">
        <f>+SUMIFS([1]!Sanaudos_kor[Suma],[1]!Sanaudos_kor[Kodas],$AM19,[1]!Sanaudos_kor[PASK],TRUE,[1]!Sanaudos_kor[KOR_nr],X$1)</f>
        <v>#REF!</v>
      </c>
      <c r="Y19" s="248" t="e">
        <f>+SUMIFS([1]!Sanaudos_kor[Suma],[1]!Sanaudos_kor[Kodas],$AM19,[1]!Sanaudos_kor[PASK],TRUE,[1]!Sanaudos_kor[KOR_nr],Y$1)</f>
        <v>#REF!</v>
      </c>
      <c r="Z19" s="248" t="e">
        <f>+SUMIFS([1]!Sanaudos_kor[Suma],[1]!Sanaudos_kor[Kodas],$AM19,[1]!Sanaudos_kor[PASK],TRUE,[1]!Sanaudos_kor[KOR_nr],Z$1)</f>
        <v>#REF!</v>
      </c>
      <c r="AA19" s="248" t="e">
        <f>+SUMIFS([1]!Sanaudos_kor[Suma],[1]!Sanaudos_kor[Kodas],$AM19,[1]!Sanaudos_kor[PASK],TRUE,[1]!Sanaudos_kor[KOR_nr],AA$1)</f>
        <v>#REF!</v>
      </c>
      <c r="AB19" s="248" t="e">
        <f>+SUMIFS([1]!Sanaudos_kor[Suma],[1]!Sanaudos_kor[Kodas],$AM19,[1]!Sanaudos_kor[PASK],TRUE,[1]!Sanaudos_kor[KOR_nr],AB$1)</f>
        <v>#REF!</v>
      </c>
      <c r="AC19" s="248" t="e">
        <f>+SUMIFS([1]!Sanaudos_kor[Suma],[1]!Sanaudos_kor[Kodas],$AM19,[1]!Sanaudos_kor[PASK],TRUE,[1]!Sanaudos_kor[KOR_nr],AC$1)</f>
        <v>#REF!</v>
      </c>
      <c r="AD19" s="248" t="e">
        <f>+SUMIFS([1]!Sanaudos_kor[Suma],[1]!Sanaudos_kor[Kodas],$AM19,[1]!Sanaudos_kor[PASK],TRUE,[1]!Sanaudos_kor[KOR_nr],AD$1)</f>
        <v>#REF!</v>
      </c>
      <c r="AE19" s="248" t="e">
        <f>+SUMIFS([1]!Sanaudos_kor[Suma],[1]!Sanaudos_kor[Kodas],$AM19,[1]!Sanaudos_kor[PASK],TRUE,[1]!Sanaudos_kor[KOR_nr],AE$1)</f>
        <v>#REF!</v>
      </c>
      <c r="AF19" s="248" t="e">
        <f>+SUMIFS([1]!Sanaudos_kor[Suma],[1]!Sanaudos_kor[Kodas],$AM19,[1]!Sanaudos_kor[PASK],TRUE,[1]!Sanaudos_kor[KOR_nr],AF$1)</f>
        <v>#REF!</v>
      </c>
      <c r="AG19" s="248" t="e">
        <f t="shared" si="0"/>
        <v>#REF!</v>
      </c>
      <c r="AH19" s="566"/>
      <c r="AJ19" s="211" t="s">
        <v>409</v>
      </c>
      <c r="AK19" s="124" t="str">
        <f>+'[1]2.SAN'!C186</f>
        <v>62055 sąskaitoje apskaitytų sąnaudų detalizavimas ir priskyrimo koregavimas: 3955,58 Eur medžiagų sąnaudos - 810 pogrupis, sistemų priežiūra, paskirstomos ir  460,13 Eur mažaverčio inventoriaus sąnaudos - 815 pogrupis, sistemų priežiūra, paskirstomos.</v>
      </c>
      <c r="AM19" s="249" t="str">
        <f>+'[1]1.vardai'!D73</f>
        <v>TS_5NKVP</v>
      </c>
      <c r="AN19" s="250" t="e">
        <f>+SUMIFS('[1]6'!$Y$161:$BL$161,'[1]6'!$Y$2:$BL$2,$AM19)</f>
        <v>#VALUE!</v>
      </c>
      <c r="AO19" s="250" t="e">
        <f t="shared" si="3"/>
        <v>#REF!</v>
      </c>
      <c r="AQ19" s="250" t="e">
        <f>+SUMIFS('[1]3.4'!$F$133:$F$202,'[1]3.4'!$D$133:$D$202,$AM19,'[1]3.4'!$E$133:$E$202,"")</f>
        <v>#VALUE!</v>
      </c>
      <c r="AR19" s="250" t="e">
        <f t="shared" si="1"/>
        <v>#VALUE!</v>
      </c>
      <c r="AT19" s="244" t="str">
        <f t="array" ref="AT19">IFERROR(INDEX([1]!Sanaudos[Saskaita],MATCH(1,('[1]3.4'!$AM19=[1]!Sanaudos[Kodas])*('[1]3.4'!AT$7='[1]2.SAN'!$M$4:$M$73),0)),"")</f>
        <v/>
      </c>
      <c r="AU19" s="244" t="str">
        <f t="array" ref="AU19">IFERROR(INDEX([1]!Sanaudos[Saskaita],MATCH(1,('[1]3.4'!$AM19=[1]!Sanaudos[Kodas])*('[1]3.4'!AU$7='[1]2.SAN'!$M$4:$M$73),0)),"")</f>
        <v/>
      </c>
      <c r="AV19" s="244" t="str">
        <f t="array" ref="AV19">IFERROR(INDEX([1]!Sanaudos[Saskaita],MATCH(1,('[1]3.4'!$AM19=[1]!Sanaudos[Kodas])*('[1]3.4'!AV$7='[1]2.SAN'!$M$4:$M$73),0)),"")</f>
        <v/>
      </c>
      <c r="AW19" s="244" t="str">
        <f t="array" ref="AW19">IFERROR(INDEX([1]!Sanaudos[Saskaita],MATCH(1,('[1]3.4'!$AM19=[1]!Sanaudos[Kodas])*('[1]3.4'!AW$7='[1]2.SAN'!$M$4:$M$73),0)),"")</f>
        <v/>
      </c>
      <c r="AX19" s="244" t="str">
        <f t="array" ref="AX19">IFERROR(INDEX([1]!Sanaudos[Saskaita],MATCH(1,('[1]3.4'!$AM19=[1]!Sanaudos[Kodas])*('[1]3.4'!AX$7='[1]2.SAN'!$M$4:$M$73),0)),"")</f>
        <v/>
      </c>
      <c r="AY19" s="244" t="str">
        <f t="array" ref="AY19">IFERROR(INDEX([1]!Sanaudos[Saskaita],MATCH(1,('[1]3.4'!$AM19=[1]!Sanaudos[Kodas])*('[1]3.4'!AY$7='[1]2.SAN'!$M$4:$M$73),0)),"")</f>
        <v/>
      </c>
      <c r="AZ19" s="244" t="str">
        <f t="array" ref="AZ19">IFERROR(INDEX([1]!Sanaudos[Saskaita],MATCH(1,('[1]3.4'!$AM19=[1]!Sanaudos[Kodas])*('[1]3.4'!AZ$7='[1]2.SAN'!$M$4:$M$73),0)),"")</f>
        <v/>
      </c>
      <c r="BA19" s="244" t="str">
        <f t="array" ref="BA19">IFERROR(INDEX([1]!Sanaudos[Saskaita],MATCH(1,('[1]3.4'!$AM19=[1]!Sanaudos[Kodas])*('[1]3.4'!BA$7='[1]2.SAN'!$M$4:$M$73),0)),"")</f>
        <v/>
      </c>
      <c r="BB19" s="244" t="str">
        <f t="array" ref="BB19">IFERROR(INDEX([1]!Sanaudos[Saskaita],MATCH(1,('[1]3.4'!$AM19=[1]!Sanaudos[Kodas])*('[1]3.4'!BB$7='[1]2.SAN'!$M$4:$M$73),0)),"")</f>
        <v/>
      </c>
      <c r="BC19" s="244" t="str">
        <f t="array" ref="BC19">IFERROR(INDEX([1]!Sanaudos[Saskaita],MATCH(1,('[1]3.4'!$AM19=[1]!Sanaudos[Kodas])*('[1]3.4'!BC$7='[1]2.SAN'!$M$4:$M$73),0)),"")</f>
        <v/>
      </c>
      <c r="BD19" s="244" t="str">
        <f t="array" ref="BD19">IFERROR(INDEX([1]!Sanaudos[Saskaita],MATCH(1,('[1]3.4'!$AM19=[1]!Sanaudos[Kodas])*('[1]3.4'!BD$7='[1]2.SAN'!$M$4:$M$73),0)),"")</f>
        <v/>
      </c>
      <c r="BE19" s="244" t="str">
        <f t="array" ref="BE19">IFERROR(INDEX([1]!Sanaudos[Saskaita],MATCH(1,('[1]3.4'!$AM19=[1]!Sanaudos[Kodas])*('[1]3.4'!BE$7='[1]2.SAN'!$M$4:$M$73),0)),"")</f>
        <v/>
      </c>
      <c r="BF19" s="244" t="str">
        <f t="array" ref="BF19">IFERROR(INDEX([1]!Sanaudos[Saskaita],MATCH(1,('[1]3.4'!$AM19=[1]!Sanaudos[Kodas])*('[1]3.4'!BF$7='[1]2.SAN'!$M$4:$M$73),0)),"")</f>
        <v/>
      </c>
      <c r="BG19" s="244" t="str">
        <f t="array" ref="BG19">IFERROR(INDEX([1]!Sanaudos[Saskaita],MATCH(1,('[1]3.4'!$AM19=[1]!Sanaudos[Kodas])*('[1]3.4'!BG$7='[1]2.SAN'!$M$4:$M$73),0)),"")</f>
        <v/>
      </c>
      <c r="BH19" s="244" t="str">
        <f t="array" ref="BH19">IFERROR(INDEX([1]!Sanaudos[Saskaita],MATCH(1,('[1]3.4'!$AM19=[1]!Sanaudos[Kodas])*('[1]3.4'!BH$7='[1]2.SAN'!$M$4:$M$73),0)),"")</f>
        <v/>
      </c>
      <c r="BI19" s="244" t="str">
        <f t="array" ref="BI19">IFERROR(INDEX([1]!Sanaudos[Saskaita],MATCH(1,('[1]3.4'!$AM19=[1]!Sanaudos[Kodas])*('[1]3.4'!BI$7='[1]2.SAN'!$M$4:$M$73),0)),"")</f>
        <v/>
      </c>
      <c r="BJ19" s="244" t="str">
        <f t="array" ref="BJ19">IFERROR(INDEX([1]!Sanaudos[Saskaita],MATCH(1,('[1]3.4'!$AM19=[1]!Sanaudos[Kodas])*('[1]3.4'!BJ$7='[1]2.SAN'!$M$4:$M$73),0)),"")</f>
        <v/>
      </c>
      <c r="BK19" s="244" t="str">
        <f t="array" ref="BK19">IFERROR(INDEX([1]!Sanaudos[Saskaita],MATCH(1,('[1]3.4'!$AM19=[1]!Sanaudos[Kodas])*('[1]3.4'!BK$7='[1]2.SAN'!$M$4:$M$73),0)),"")</f>
        <v/>
      </c>
      <c r="BL19" s="244" t="str">
        <f t="array" ref="BL19">IFERROR(INDEX([1]!Sanaudos[Saskaita],MATCH(1,('[1]3.4'!$AM19=[1]!Sanaudos[Kodas])*('[1]3.4'!BL$7='[1]2.SAN'!$M$4:$M$73),0)),"")</f>
        <v/>
      </c>
      <c r="BM19" s="244" t="str">
        <f t="array" ref="BM19">IFERROR(INDEX([1]!Sanaudos[Saskaita],MATCH(1,('[1]3.4'!$AM19=[1]!Sanaudos[Kodas])*('[1]3.4'!BM$7='[1]2.SAN'!$M$4:$M$73),0)),"")</f>
        <v/>
      </c>
      <c r="BN19" s="244" t="str">
        <f t="array" ref="BN19">IFERROR(INDEX([1]!Sanaudos[Saskaita],MATCH(1,('[1]3.4'!$AM19=[1]!Sanaudos[Kodas])*('[1]3.4'!BN$7='[1]2.SAN'!$M$4:$M$73),0)),"")</f>
        <v/>
      </c>
      <c r="BO19" s="244" t="str">
        <f t="array" ref="BO19">IFERROR(INDEX([1]!Sanaudos[Saskaita],MATCH(1,('[1]3.4'!$AM19=[1]!Sanaudos[Kodas])*('[1]3.4'!BO$7='[1]2.SAN'!$M$4:$M$73),0)),"")</f>
        <v/>
      </c>
      <c r="BP19" s="244" t="str">
        <f t="array" ref="BP19">IFERROR(INDEX([1]!Sanaudos[Saskaita],MATCH(1,('[1]3.4'!$AM19=[1]!Sanaudos[Kodas])*('[1]3.4'!BP$7='[1]2.SAN'!$M$4:$M$73),0)),"")</f>
        <v/>
      </c>
      <c r="BQ19" s="244" t="str">
        <f t="array" ref="BQ19">IFERROR(INDEX([1]!Sanaudos[Saskaita],MATCH(1,('[1]3.4'!$AM19=[1]!Sanaudos[Kodas])*('[1]3.4'!BQ$7='[1]2.SAN'!$M$4:$M$73),0)),"")</f>
        <v/>
      </c>
      <c r="BR19" s="244" t="str">
        <f t="array" ref="BR19">IFERROR(INDEX([1]!Sanaudos[Saskaita],MATCH(1,('[1]3.4'!$AM19=[1]!Sanaudos[Kodas])*('[1]3.4'!BR$7='[1]2.SAN'!$M$4:$M$73),0)),"")</f>
        <v/>
      </c>
      <c r="BS19" s="244" t="str">
        <f t="array" ref="BS19">IFERROR(INDEX([1]!Sanaudos[Saskaita],MATCH(1,('[1]3.4'!$AM19=[1]!Sanaudos[Kodas])*('[1]3.4'!BS$7='[1]2.SAN'!$M$4:$M$73),0)),"")</f>
        <v/>
      </c>
      <c r="BT19" s="244" t="str">
        <f t="array" ref="BT19">IFERROR(INDEX([1]!Sanaudos[Saskaita],MATCH(1,('[1]3.4'!$AM19=[1]!Sanaudos[Kodas])*('[1]3.4'!BT$7='[1]2.SAN'!$M$4:$M$73),0)),"")</f>
        <v/>
      </c>
      <c r="BU19" s="244" t="str">
        <f t="array" ref="BU19">IFERROR(INDEX([1]!Sanaudos[Saskaita],MATCH(1,('[1]3.4'!$AM19=[1]!Sanaudos[Kodas])*('[1]3.4'!BU$7='[1]2.SAN'!$M$4:$M$73),0)),"")</f>
        <v/>
      </c>
      <c r="BV19" s="244" t="str">
        <f t="array" ref="BV19">IFERROR(INDEX([1]!Sanaudos[Saskaita],MATCH(1,('[1]3.4'!$AM19=[1]!Sanaudos[Kodas])*('[1]3.4'!BV$7='[1]2.SAN'!$M$4:$M$73),0)),"")</f>
        <v/>
      </c>
      <c r="BW19" s="244" t="str">
        <f t="array" ref="BW19">IFERROR(INDEX([1]!Sanaudos[Saskaita],MATCH(1,('[1]3.4'!$AM19=[1]!Sanaudos[Kodas])*('[1]3.4'!BW$7='[1]2.SAN'!$M$4:$M$73),0)),"")</f>
        <v/>
      </c>
      <c r="BX19" s="244" t="str">
        <f t="array" ref="BX19">IFERROR(INDEX([1]!Sanaudos[Saskaita],MATCH(1,('[1]3.4'!$AM19=[1]!Sanaudos[Kodas])*('[1]3.4'!BX$7='[1]2.SAN'!$M$4:$M$73),0)),"")</f>
        <v/>
      </c>
      <c r="BY19" s="244" t="str">
        <f t="array" ref="BY19">IFERROR(INDEX([1]!Sanaudos[Saskaita],MATCH(1,('[1]3.4'!$AM19=[1]!Sanaudos[Kodas])*('[1]3.4'!BY$7='[1]2.SAN'!$M$4:$M$73),0)),"")</f>
        <v/>
      </c>
      <c r="BZ19" s="244" t="str">
        <f t="array" ref="BZ19">IFERROR(INDEX([1]!Sanaudos[Saskaita],MATCH(1,('[1]3.4'!$AM19=[1]!Sanaudos[Kodas])*('[1]3.4'!BZ$7='[1]2.SAN'!$M$4:$M$73),0)),"")</f>
        <v/>
      </c>
      <c r="CA19" s="244" t="str">
        <f t="array" ref="CA19">IFERROR(INDEX([1]!Sanaudos[Saskaita],MATCH(1,('[1]3.4'!$AM19=[1]!Sanaudos[Kodas])*('[1]3.4'!CA$7='[1]2.SAN'!$M$4:$M$73),0)),"")</f>
        <v/>
      </c>
      <c r="CB19" s="244" t="str">
        <f t="array" ref="CB19">IFERROR(INDEX([1]!Sanaudos[Saskaita],MATCH(1,('[1]3.4'!$AM19=[1]!Sanaudos[Kodas])*('[1]3.4'!CB$7='[1]2.SAN'!$M$4:$M$73),0)),"")</f>
        <v/>
      </c>
      <c r="CC19" s="244" t="str">
        <f t="array" ref="CC19">IFERROR(INDEX([1]!Sanaudos[Saskaita],MATCH(1,('[1]3.4'!$AM19=[1]!Sanaudos[Kodas])*('[1]3.4'!CC$7='[1]2.SAN'!$M$4:$M$73),0)),"")</f>
        <v/>
      </c>
      <c r="CD19" s="244" t="str">
        <f t="array" ref="CD19">IFERROR(INDEX([1]!Sanaudos[Saskaita],MATCH(1,('[1]3.4'!$AM19=[1]!Sanaudos[Kodas])*('[1]3.4'!CD$7='[1]2.SAN'!$M$4:$M$73),0)),"")</f>
        <v/>
      </c>
      <c r="CE19" s="244" t="str">
        <f t="array" ref="CE19">IFERROR(INDEX([1]!Sanaudos[Saskaita],MATCH(1,('[1]3.4'!$AM19=[1]!Sanaudos[Kodas])*('[1]3.4'!CE$7='[1]2.SAN'!$M$4:$M$73),0)),"")</f>
        <v/>
      </c>
      <c r="CF19" s="244" t="str">
        <f t="array" ref="CF19">IFERROR(INDEX([1]!Sanaudos[Saskaita],MATCH(1,('[1]3.4'!$AM19=[1]!Sanaudos[Kodas])*('[1]3.4'!CF$7='[1]2.SAN'!$M$4:$M$73),0)),"")</f>
        <v/>
      </c>
      <c r="CG19" s="244" t="str">
        <f t="array" ref="CG19">IFERROR(INDEX([1]!Sanaudos[Saskaita],MATCH(1,('[1]3.4'!$AM19=[1]!Sanaudos[Kodas])*('[1]3.4'!CG$7='[1]2.SAN'!$M$4:$M$73),0)),"")</f>
        <v/>
      </c>
      <c r="CH19" s="244" t="str">
        <f t="array" ref="CH19">IFERROR(INDEX([1]!Sanaudos[Saskaita],MATCH(1,('[1]3.4'!$AM19=[1]!Sanaudos[Kodas])*('[1]3.4'!CH$7='[1]2.SAN'!$M$4:$M$73),0)),"")</f>
        <v/>
      </c>
      <c r="CI19" s="244" t="str">
        <f t="array" ref="CI19">IFERROR(INDEX([1]!Sanaudos[Saskaita],MATCH(1,('[1]3.4'!$AM19=[1]!Sanaudos[Kodas])*('[1]3.4'!CI$7='[1]2.SAN'!$M$4:$M$73),0)),"")</f>
        <v/>
      </c>
      <c r="CJ19" s="244" t="str">
        <f t="array" ref="CJ19">IFERROR(INDEX([1]!Sanaudos[Saskaita],MATCH(1,('[1]3.4'!$AM19=[1]!Sanaudos[Kodas])*('[1]3.4'!CJ$7='[1]2.SAN'!$M$4:$M$73),0)),"")</f>
        <v/>
      </c>
      <c r="CK19" s="244" t="str">
        <f t="array" ref="CK19">IFERROR(INDEX([1]!Sanaudos[Saskaita],MATCH(1,('[1]3.4'!$AM19=[1]!Sanaudos[Kodas])*('[1]3.4'!CK$7='[1]2.SAN'!$M$4:$M$73),0)),"")</f>
        <v/>
      </c>
      <c r="CL19" s="244" t="str">
        <f t="array" ref="CL19">IFERROR(INDEX([1]!Sanaudos[Saskaita],MATCH(1,('[1]3.4'!$AM19=[1]!Sanaudos[Kodas])*('[1]3.4'!CL$7='[1]2.SAN'!$M$4:$M$73),0)),"")</f>
        <v/>
      </c>
      <c r="CM19" s="244" t="str">
        <f t="array" ref="CM19">IFERROR(INDEX([1]!Sanaudos[Saskaita],MATCH(1,('[1]3.4'!$AM19=[1]!Sanaudos[Kodas])*('[1]3.4'!CM$7='[1]2.SAN'!$M$4:$M$73),0)),"")</f>
        <v/>
      </c>
      <c r="CN19" s="244" t="str">
        <f t="array" ref="CN19">IFERROR(INDEX([1]!Sanaudos[Saskaita],MATCH(1,('[1]3.4'!$AM19=[1]!Sanaudos[Kodas])*('[1]3.4'!CN$7='[1]2.SAN'!$M$4:$M$73),0)),"")</f>
        <v/>
      </c>
      <c r="CO19" s="244" t="str">
        <f t="array" ref="CO19">IFERROR(INDEX([1]!Sanaudos[Saskaita],MATCH(1,('[1]3.4'!$AM19=[1]!Sanaudos[Kodas])*('[1]3.4'!CO$7='[1]2.SAN'!$M$4:$M$73),0)),"")</f>
        <v/>
      </c>
      <c r="CP19" s="244" t="str">
        <f t="array" ref="CP19">IFERROR(INDEX([1]!Sanaudos[Saskaita],MATCH(1,('[1]3.4'!$AM19=[1]!Sanaudos[Kodas])*('[1]3.4'!CP$7='[1]2.SAN'!$M$4:$M$73),0)),"")</f>
        <v/>
      </c>
      <c r="CQ19" s="244" t="str">
        <f t="array" ref="CQ19">IFERROR(INDEX([1]!Sanaudos[Saskaita],MATCH(1,('[1]3.4'!$AM19=[1]!Sanaudos[Kodas])*('[1]3.4'!CQ$7='[1]2.SAN'!$M$4:$M$73),0)),"")</f>
        <v/>
      </c>
      <c r="CR19" s="244" t="str">
        <f t="array" ref="CR19">IFERROR(INDEX([1]!Sanaudos[Saskaita],MATCH(1,('[1]3.4'!$AM19=[1]!Sanaudos[Kodas])*('[1]3.4'!CR$7='[1]2.SAN'!$M$4:$M$73),0)),"")</f>
        <v/>
      </c>
      <c r="CS19" s="244" t="str">
        <f t="array" ref="CS19">IFERROR(INDEX([1]!Sanaudos[Saskaita],MATCH(1,('[1]3.4'!$AM19=[1]!Sanaudos[Kodas])*('[1]3.4'!CS$7='[1]2.SAN'!$M$4:$M$73),0)),"")</f>
        <v/>
      </c>
      <c r="CT19" s="244" t="str">
        <f t="array" ref="CT19">IFERROR(INDEX([1]!Sanaudos[Saskaita],MATCH(1,('[1]3.4'!$AM19=[1]!Sanaudos[Kodas])*('[1]3.4'!CT$7='[1]2.SAN'!$M$4:$M$73),0)),"")</f>
        <v/>
      </c>
      <c r="CU19" s="244" t="str">
        <f t="array" ref="CU19">IFERROR(INDEX([1]!Sanaudos[Saskaita],MATCH(1,('[1]3.4'!$AM19=[1]!Sanaudos[Kodas])*('[1]3.4'!CU$7='[1]2.SAN'!$M$4:$M$73),0)),"")</f>
        <v/>
      </c>
      <c r="CV19" s="244" t="str">
        <f t="array" ref="CV19">IFERROR(INDEX([1]!Sanaudos[Saskaita],MATCH(1,('[1]3.4'!$AM19=[1]!Sanaudos[Kodas])*('[1]3.4'!CV$7='[1]2.SAN'!$M$4:$M$73),0)),"")</f>
        <v/>
      </c>
      <c r="CW19" s="244" t="str">
        <f t="array" ref="CW19">IFERROR(INDEX([1]!Sanaudos[Saskaita],MATCH(1,('[1]3.4'!$AM19=[1]!Sanaudos[Kodas])*('[1]3.4'!CW$7='[1]2.SAN'!$M$4:$M$73),0)),"")</f>
        <v/>
      </c>
      <c r="CX19" s="244" t="str">
        <f t="array" ref="CX19">IFERROR(INDEX([1]!Sanaudos[Saskaita],MATCH(1,('[1]3.4'!$AM19=[1]!Sanaudos[Kodas])*('[1]3.4'!CX$7='[1]2.SAN'!$M$4:$M$73),0)),"")</f>
        <v/>
      </c>
      <c r="CY19" s="244" t="str">
        <f t="array" ref="CY19">IFERROR(INDEX([1]!Sanaudos[Saskaita],MATCH(1,('[1]3.4'!$AM19=[1]!Sanaudos[Kodas])*('[1]3.4'!CY$7='[1]2.SAN'!$M$4:$M$73),0)),"")</f>
        <v/>
      </c>
      <c r="CZ19" s="244" t="str">
        <f t="array" ref="CZ19">IFERROR(INDEX([1]!Sanaudos[Saskaita],MATCH(1,('[1]3.4'!$AM19=[1]!Sanaudos[Kodas])*('[1]3.4'!CZ$7='[1]2.SAN'!$M$4:$M$73),0)),"")</f>
        <v/>
      </c>
      <c r="DA19" s="244" t="str">
        <f t="array" ref="DA19">IFERROR(INDEX([1]!Sanaudos[Saskaita],MATCH(1,('[1]3.4'!$AM19=[1]!Sanaudos[Kodas])*('[1]3.4'!DA$7='[1]2.SAN'!$M$4:$M$73),0)),"")</f>
        <v/>
      </c>
      <c r="DB19" s="244" t="str">
        <f t="array" ref="DB19">IFERROR(INDEX([1]!Sanaudos[Saskaita],MATCH(1,('[1]3.4'!$AM19=[1]!Sanaudos[Kodas])*('[1]3.4'!DB$7='[1]2.SAN'!$M$4:$M$73),0)),"")</f>
        <v/>
      </c>
      <c r="DC19" s="244" t="str">
        <f t="array" ref="DC19">IFERROR(INDEX([1]!Sanaudos[Saskaita],MATCH(1,('[1]3.4'!$AM19=[1]!Sanaudos[Kodas])*('[1]3.4'!DC$7='[1]2.SAN'!$M$4:$M$73),0)),"")</f>
        <v/>
      </c>
      <c r="DD19" s="244" t="str">
        <f t="array" ref="DD19">IFERROR(INDEX([1]!Sanaudos[Saskaita],MATCH(1,('[1]3.4'!$AM19=[1]!Sanaudos[Kodas])*('[1]3.4'!DD$7='[1]2.SAN'!$M$4:$M$73),0)),"")</f>
        <v/>
      </c>
      <c r="DE19" s="244" t="str">
        <f t="array" ref="DE19">IFERROR(INDEX([1]!Sanaudos[Saskaita],MATCH(1,('[1]3.4'!$AM19=[1]!Sanaudos[Kodas])*('[1]3.4'!DE$7='[1]2.SAN'!$M$4:$M$73),0)),"")</f>
        <v/>
      </c>
      <c r="DF19" s="244" t="str">
        <f t="array" ref="DF19">IFERROR(INDEX([1]!Sanaudos[Saskaita],MATCH(1,('[1]3.4'!$AM19=[1]!Sanaudos[Kodas])*('[1]3.4'!DF$7='[1]2.SAN'!$M$4:$M$73),0)),"")</f>
        <v/>
      </c>
      <c r="DG19" s="244" t="str">
        <f t="array" ref="DG19">IFERROR(INDEX([1]!Sanaudos[Saskaita],MATCH(1,('[1]3.4'!$AM19=[1]!Sanaudos[Kodas])*('[1]3.4'!DG$7='[1]2.SAN'!$M$4:$M$73),0)),"")</f>
        <v/>
      </c>
      <c r="DH19" s="244" t="str">
        <f t="array" ref="DH19">IFERROR(INDEX([1]!Sanaudos[Saskaita],MATCH(1,('[1]3.4'!$AM19=[1]!Sanaudos[Kodas])*('[1]3.4'!DH$7='[1]2.SAN'!$M$4:$M$73),0)),"")</f>
        <v/>
      </c>
      <c r="DI19" s="244" t="str">
        <f t="array" ref="DI19">IFERROR(INDEX([1]!Sanaudos[Saskaita],MATCH(1,('[1]3.4'!$AM19=[1]!Sanaudos[Kodas])*('[1]3.4'!DI$7='[1]2.SAN'!$M$4:$M$73),0)),"")</f>
        <v/>
      </c>
      <c r="DJ19" s="244" t="str">
        <f t="array" ref="DJ19">IFERROR(INDEX([1]!Sanaudos[Saskaita],MATCH(1,('[1]3.4'!$AM19=[1]!Sanaudos[Kodas])*('[1]3.4'!DJ$7='[1]2.SAN'!$M$4:$M$73),0)),"")</f>
        <v/>
      </c>
      <c r="DK19" s="244" t="str">
        <f t="array" ref="DK19">IFERROR(INDEX([1]!Sanaudos[Saskaita],MATCH(1,('[1]3.4'!$AM19=[1]!Sanaudos[Kodas])*('[1]3.4'!DK$7='[1]2.SAN'!$M$4:$M$73),0)),"")</f>
        <v/>
      </c>
      <c r="DL19" s="244" t="str">
        <f t="array" ref="DL19">IFERROR(INDEX([1]!Sanaudos[Saskaita],MATCH(1,('[1]3.4'!$AM19=[1]!Sanaudos[Kodas])*('[1]3.4'!DL$7='[1]2.SAN'!$M$4:$M$73),0)),"")</f>
        <v/>
      </c>
      <c r="DM19" s="244" t="str">
        <f t="array" ref="DM19">IFERROR(INDEX([1]!Sanaudos[Saskaita],MATCH(1,('[1]3.4'!$AM19=[1]!Sanaudos[Kodas])*('[1]3.4'!DM$7='[1]2.SAN'!$M$4:$M$73),0)),"")</f>
        <v/>
      </c>
      <c r="DN19" s="244" t="str">
        <f t="array" ref="DN19">IFERROR(INDEX([1]!Sanaudos[Saskaita],MATCH(1,('[1]3.4'!$AM19=[1]!Sanaudos[Kodas])*('[1]3.4'!DN$7='[1]2.SAN'!$M$4:$M$73),0)),"")</f>
        <v/>
      </c>
      <c r="DO19" s="244" t="str">
        <f t="array" ref="DO19">IFERROR(INDEX([1]!Sanaudos[Saskaita],MATCH(1,('[1]3.4'!$AM19=[1]!Sanaudos[Kodas])*('[1]3.4'!DO$7='[1]2.SAN'!$M$4:$M$73),0)),"")</f>
        <v/>
      </c>
      <c r="DP19" s="244" t="str">
        <f t="array" ref="DP19">IFERROR(INDEX([1]!Sanaudos[Saskaita],MATCH(1,('[1]3.4'!$AM19=[1]!Sanaudos[Kodas])*('[1]3.4'!DP$7='[1]2.SAN'!$M$4:$M$73),0)),"")</f>
        <v/>
      </c>
      <c r="DQ19" s="244" t="str">
        <f t="array" ref="DQ19">IFERROR(INDEX([1]!Sanaudos[Saskaita],MATCH(1,('[1]3.4'!$AM19=[1]!Sanaudos[Kodas])*('[1]3.4'!DQ$7='[1]2.SAN'!$M$4:$M$73),0)),"")</f>
        <v/>
      </c>
      <c r="DR19" s="244" t="str">
        <f t="array" ref="DR19">IFERROR(INDEX([1]!Sanaudos[Saskaita],MATCH(1,('[1]3.4'!$AM19=[1]!Sanaudos[Kodas])*('[1]3.4'!DR$7='[1]2.SAN'!$M$4:$M$73),0)),"")</f>
        <v/>
      </c>
      <c r="DS19" s="244" t="str">
        <f t="array" ref="DS19">IFERROR(INDEX([1]!Sanaudos[Saskaita],MATCH(1,('[1]3.4'!$AM19=[1]!Sanaudos[Kodas])*('[1]3.4'!DS$7='[1]2.SAN'!$M$4:$M$73),0)),"")</f>
        <v/>
      </c>
      <c r="DT19" s="244" t="str">
        <f t="array" ref="DT19">IFERROR(INDEX([1]!Sanaudos[Saskaita],MATCH(1,('[1]3.4'!$AM19=[1]!Sanaudos[Kodas])*('[1]3.4'!DT$7='[1]2.SAN'!$M$4:$M$73),0)),"")</f>
        <v/>
      </c>
      <c r="DU19" s="244" t="str">
        <f t="array" ref="DU19">IFERROR(INDEX([1]!Sanaudos[Saskaita],MATCH(1,('[1]3.4'!$AM19=[1]!Sanaudos[Kodas])*('[1]3.4'!DU$7='[1]2.SAN'!$M$4:$M$73),0)),"")</f>
        <v/>
      </c>
      <c r="DV19" s="244" t="str">
        <f t="array" ref="DV19">IFERROR(INDEX([1]!Sanaudos[Saskaita],MATCH(1,('[1]3.4'!$AM19=[1]!Sanaudos[Kodas])*('[1]3.4'!DV$7='[1]2.SAN'!$M$4:$M$73),0)),"")</f>
        <v/>
      </c>
      <c r="DW19" s="244" t="str">
        <f t="array" ref="DW19">IFERROR(INDEX([1]!Sanaudos[Saskaita],MATCH(1,('[1]3.4'!$AM19=[1]!Sanaudos[Kodas])*('[1]3.4'!DW$7='[1]2.SAN'!$M$4:$M$73),0)),"")</f>
        <v/>
      </c>
      <c r="DX19" s="244" t="str">
        <f t="array" ref="DX19">IFERROR(INDEX([1]!Sanaudos[Saskaita],MATCH(1,('[1]3.4'!$AM19=[1]!Sanaudos[Kodas])*('[1]3.4'!DX$7='[1]2.SAN'!$M$4:$M$73),0)),"")</f>
        <v/>
      </c>
      <c r="DY19" s="244" t="str">
        <f t="array" ref="DY19">IFERROR(INDEX([1]!Sanaudos[Saskaita],MATCH(1,('[1]3.4'!$AM19=[1]!Sanaudos[Kodas])*('[1]3.4'!DY$7='[1]2.SAN'!$M$4:$M$73),0)),"")</f>
        <v/>
      </c>
      <c r="DZ19" s="244" t="str">
        <f t="array" ref="DZ19">IFERROR(INDEX([1]!Sanaudos[Saskaita],MATCH(1,('[1]3.4'!$AM19=[1]!Sanaudos[Kodas])*('[1]3.4'!DZ$7='[1]2.SAN'!$M$4:$M$73),0)),"")</f>
        <v/>
      </c>
      <c r="EA19" s="244" t="str">
        <f t="array" ref="EA19">IFERROR(INDEX([1]!Sanaudos[Saskaita],MATCH(1,('[1]3.4'!$AM19=[1]!Sanaudos[Kodas])*('[1]3.4'!EA$7='[1]2.SAN'!$M$4:$M$73),0)),"")</f>
        <v/>
      </c>
      <c r="EB19" s="244" t="str">
        <f t="array" ref="EB19">IFERROR(INDEX([1]!Sanaudos[Saskaita],MATCH(1,('[1]3.4'!$AM19=[1]!Sanaudos[Kodas])*('[1]3.4'!EB$7='[1]2.SAN'!$M$4:$M$73),0)),"")</f>
        <v/>
      </c>
      <c r="EC19" s="244" t="str">
        <f t="array" ref="EC19">IFERROR(INDEX([1]!Sanaudos[Saskaita],MATCH(1,('[1]3.4'!$AM19=[1]!Sanaudos[Kodas])*('[1]3.4'!EC$7='[1]2.SAN'!$M$4:$M$73),0)),"")</f>
        <v/>
      </c>
      <c r="ED19" s="244" t="str">
        <f t="array" ref="ED19">IFERROR(INDEX([1]!Sanaudos[Saskaita],MATCH(1,('[1]3.4'!$AM19=[1]!Sanaudos[Kodas])*('[1]3.4'!ED$7='[1]2.SAN'!$M$4:$M$73),0)),"")</f>
        <v/>
      </c>
      <c r="EE19" s="244" t="str">
        <f t="array" ref="EE19">IFERROR(INDEX([1]!Sanaudos[Saskaita],MATCH(1,('[1]3.4'!$AM19=[1]!Sanaudos[Kodas])*('[1]3.4'!EE$7='[1]2.SAN'!$M$4:$M$73),0)),"")</f>
        <v/>
      </c>
      <c r="EF19" s="244" t="str">
        <f t="array" ref="EF19">IFERROR(INDEX([1]!Sanaudos[Saskaita],MATCH(1,('[1]3.4'!$AM19=[1]!Sanaudos[Kodas])*('[1]3.4'!EF$7='[1]2.SAN'!$M$4:$M$73),0)),"")</f>
        <v/>
      </c>
      <c r="EG19" s="244" t="str">
        <f t="array" ref="EG19">IFERROR(INDEX([1]!Sanaudos[Saskaita],MATCH(1,('[1]3.4'!$AM19=[1]!Sanaudos[Kodas])*('[1]3.4'!EG$7='[1]2.SAN'!$M$4:$M$73),0)),"")</f>
        <v/>
      </c>
      <c r="EH19" s="244" t="str">
        <f t="array" ref="EH19">IFERROR(INDEX([1]!Sanaudos[Saskaita],MATCH(1,('[1]3.4'!$AM19=[1]!Sanaudos[Kodas])*('[1]3.4'!EH$7='[1]2.SAN'!$M$4:$M$73),0)),"")</f>
        <v/>
      </c>
      <c r="EI19" s="244" t="str">
        <f t="array" ref="EI19">IFERROR(INDEX([1]!Sanaudos[Saskaita],MATCH(1,('[1]3.4'!$AM19=[1]!Sanaudos[Kodas])*('[1]3.4'!EI$7='[1]2.SAN'!$M$4:$M$73),0)),"")</f>
        <v/>
      </c>
      <c r="EJ19" s="244" t="str">
        <f t="array" ref="EJ19">IFERROR(INDEX([1]!Sanaudos[Saskaita],MATCH(1,('[1]3.4'!$AM19=[1]!Sanaudos[Kodas])*('[1]3.4'!EJ$7='[1]2.SAN'!$M$4:$M$73),0)),"")</f>
        <v/>
      </c>
      <c r="EK19" s="244" t="str">
        <f t="array" ref="EK19">IFERROR(INDEX([1]!Sanaudos[Saskaita],MATCH(1,('[1]3.4'!$AM19=[1]!Sanaudos[Kodas])*('[1]3.4'!EK$7='[1]2.SAN'!$M$4:$M$73),0)),"")</f>
        <v/>
      </c>
      <c r="EL19" s="244" t="str">
        <f t="array" ref="EL19">IFERROR(INDEX([1]!Sanaudos[Saskaita],MATCH(1,('[1]3.4'!$AM19=[1]!Sanaudos[Kodas])*('[1]3.4'!EL$7='[1]2.SAN'!$M$4:$M$73),0)),"")</f>
        <v/>
      </c>
      <c r="EM19" s="244" t="str">
        <f t="array" ref="EM19">IFERROR(INDEX([1]!Sanaudos[Saskaita],MATCH(1,('[1]3.4'!$AM19=[1]!Sanaudos[Kodas])*('[1]3.4'!EM$7='[1]2.SAN'!$M$4:$M$73),0)),"")</f>
        <v/>
      </c>
      <c r="EN19" s="244" t="str">
        <f t="array" ref="EN19">IFERROR(INDEX([1]!Sanaudos[Saskaita],MATCH(1,('[1]3.4'!$AM19=[1]!Sanaudos[Kodas])*('[1]3.4'!EN$7='[1]2.SAN'!$M$4:$M$73),0)),"")</f>
        <v/>
      </c>
      <c r="EO19" s="244" t="str">
        <f t="array" ref="EO19">IFERROR(INDEX([1]!Sanaudos[Saskaita],MATCH(1,('[1]3.4'!$AM19=[1]!Sanaudos[Kodas])*('[1]3.4'!EO$7='[1]2.SAN'!$M$4:$M$73),0)),"")</f>
        <v/>
      </c>
      <c r="EP19" s="244" t="str">
        <f t="array" ref="EP19">IFERROR(INDEX([1]!Sanaudos[Saskaita],MATCH(1,('[1]3.4'!$AM19=[1]!Sanaudos[Kodas])*('[1]3.4'!EP$7='[1]2.SAN'!$M$4:$M$73),0)),"")</f>
        <v/>
      </c>
      <c r="EQ19" s="244" t="str">
        <f t="array" ref="EQ19">IFERROR(INDEX([1]!Sanaudos[Saskaita],MATCH(1,('[1]3.4'!$AM19=[1]!Sanaudos[Kodas])*('[1]3.4'!EQ$7='[1]2.SAN'!$M$4:$M$73),0)),"")</f>
        <v/>
      </c>
      <c r="ER19" s="244" t="str">
        <f t="array" ref="ER19">IFERROR(INDEX([1]!Sanaudos[Saskaita],MATCH(1,('[1]3.4'!$AM19=[1]!Sanaudos[Kodas])*('[1]3.4'!ER$7='[1]2.SAN'!$M$4:$M$73),0)),"")</f>
        <v/>
      </c>
      <c r="ES19" s="244" t="str">
        <f t="array" ref="ES19">IFERROR(INDEX([1]!Sanaudos[Saskaita],MATCH(1,('[1]3.4'!$AM19=[1]!Sanaudos[Kodas])*('[1]3.4'!ES$7='[1]2.SAN'!$M$4:$M$73),0)),"")</f>
        <v/>
      </c>
      <c r="ET19" s="244" t="str">
        <f t="array" ref="ET19">IFERROR(INDEX([1]!Sanaudos[Saskaita],MATCH(1,('[1]3.4'!$AM19=[1]!Sanaudos[Kodas])*('[1]3.4'!ET$7='[1]2.SAN'!$M$4:$M$73),0)),"")</f>
        <v/>
      </c>
      <c r="EU19" s="244" t="str">
        <f t="array" ref="EU19">IFERROR(INDEX([1]!Sanaudos[Saskaita],MATCH(1,('[1]3.4'!$AM19=[1]!Sanaudos[Kodas])*('[1]3.4'!EU$7='[1]2.SAN'!$M$4:$M$73),0)),"")</f>
        <v/>
      </c>
      <c r="EV19" s="244" t="str">
        <f t="array" ref="EV19">IFERROR(INDEX([1]!Sanaudos[Saskaita],MATCH(1,('[1]3.4'!$AM19=[1]!Sanaudos[Kodas])*('[1]3.4'!EV$7='[1]2.SAN'!$M$4:$M$73),0)),"")</f>
        <v/>
      </c>
      <c r="EW19" s="244" t="str">
        <f t="array" ref="EW19">IFERROR(INDEX([1]!Sanaudos[Saskaita],MATCH(1,('[1]3.4'!$AM19=[1]!Sanaudos[Kodas])*('[1]3.4'!EW$7='[1]2.SAN'!$M$4:$M$73),0)),"")</f>
        <v/>
      </c>
      <c r="EX19" s="244" t="str">
        <f t="array" ref="EX19">IFERROR(INDEX([1]!Sanaudos[Saskaita],MATCH(1,('[1]3.4'!$AM19=[1]!Sanaudos[Kodas])*('[1]3.4'!EX$7='[1]2.SAN'!$M$4:$M$73),0)),"")</f>
        <v/>
      </c>
      <c r="EY19" s="244" t="str">
        <f t="array" ref="EY19">IFERROR(INDEX([1]!Sanaudos[Saskaita],MATCH(1,('[1]3.4'!$AM19=[1]!Sanaudos[Kodas])*('[1]3.4'!EY$7='[1]2.SAN'!$M$4:$M$73),0)),"")</f>
        <v/>
      </c>
      <c r="EZ19" s="244" t="str">
        <f t="array" ref="EZ19">IFERROR(INDEX([1]!Sanaudos[Saskaita],MATCH(1,('[1]3.4'!$AM19=[1]!Sanaudos[Kodas])*('[1]3.4'!EZ$7='[1]2.SAN'!$M$4:$M$73),0)),"")</f>
        <v/>
      </c>
      <c r="FA19" s="244" t="str">
        <f t="array" ref="FA19">IFERROR(INDEX([1]!Sanaudos[Saskaita],MATCH(1,('[1]3.4'!$AM19=[1]!Sanaudos[Kodas])*('[1]3.4'!FA$7='[1]2.SAN'!$M$4:$M$73),0)),"")</f>
        <v/>
      </c>
      <c r="FB19" s="244" t="str">
        <f t="array" ref="FB19">IFERROR(INDEX([1]!Sanaudos[Saskaita],MATCH(1,('[1]3.4'!$AM19=[1]!Sanaudos[Kodas])*('[1]3.4'!FB$7='[1]2.SAN'!$M$4:$M$73),0)),"")</f>
        <v/>
      </c>
      <c r="FC19" s="244" t="str">
        <f t="array" ref="FC19">IFERROR(INDEX([1]!Sanaudos[Saskaita],MATCH(1,('[1]3.4'!$AM19=[1]!Sanaudos[Kodas])*('[1]3.4'!FC$7='[1]2.SAN'!$M$4:$M$73),0)),"")</f>
        <v/>
      </c>
      <c r="FD19" s="244" t="str">
        <f t="array" ref="FD19">IFERROR(INDEX([1]!Sanaudos[Saskaita],MATCH(1,('[1]3.4'!$AM19=[1]!Sanaudos[Kodas])*('[1]3.4'!FD$7='[1]2.SAN'!$M$4:$M$73),0)),"")</f>
        <v/>
      </c>
      <c r="FE19" s="244" t="str">
        <f t="array" ref="FE19">IFERROR(INDEX([1]!Sanaudos[Saskaita],MATCH(1,('[1]3.4'!$AM19=[1]!Sanaudos[Kodas])*('[1]3.4'!FE$7='[1]2.SAN'!$M$4:$M$73),0)),"")</f>
        <v/>
      </c>
      <c r="FF19" s="244" t="str">
        <f t="array" ref="FF19">IFERROR(INDEX([1]!Sanaudos[Saskaita],MATCH(1,('[1]3.4'!$AM19=[1]!Sanaudos[Kodas])*('[1]3.4'!FF$7='[1]2.SAN'!$M$4:$M$73),0)),"")</f>
        <v/>
      </c>
      <c r="FG19" s="244" t="str">
        <f t="array" ref="FG19">IFERROR(INDEX([1]!Sanaudos[Saskaita],MATCH(1,('[1]3.4'!$AM19=[1]!Sanaudos[Kodas])*('[1]3.4'!FG$7='[1]2.SAN'!$M$4:$M$73),0)),"")</f>
        <v/>
      </c>
      <c r="FH19" s="244" t="str">
        <f t="array" ref="FH19">IFERROR(INDEX([1]!Sanaudos[Saskaita],MATCH(1,('[1]3.4'!$AM19=[1]!Sanaudos[Kodas])*('[1]3.4'!FH$7='[1]2.SAN'!$M$4:$M$73),0)),"")</f>
        <v/>
      </c>
      <c r="FI19" s="244" t="str">
        <f t="array" ref="FI19">IFERROR(INDEX([1]!Sanaudos[Saskaita],MATCH(1,('[1]3.4'!$AM19=[1]!Sanaudos[Kodas])*('[1]3.4'!FI$7='[1]2.SAN'!$M$4:$M$73),0)),"")</f>
        <v/>
      </c>
      <c r="FJ19" s="244" t="str">
        <f t="array" ref="FJ19">IFERROR(INDEX([1]!Sanaudos[Saskaita],MATCH(1,('[1]3.4'!$AM19=[1]!Sanaudos[Kodas])*('[1]3.4'!FJ$7='[1]2.SAN'!$M$4:$M$73),0)),"")</f>
        <v/>
      </c>
      <c r="FK19" s="244" t="str">
        <f t="array" ref="FK19">IFERROR(INDEX([1]!Sanaudos[Saskaita],MATCH(1,('[1]3.4'!$AM19=[1]!Sanaudos[Kodas])*('[1]3.4'!FK$7='[1]2.SAN'!$M$4:$M$73),0)),"")</f>
        <v/>
      </c>
      <c r="FL19" s="244" t="str">
        <f t="array" ref="FL19">IFERROR(INDEX([1]!Sanaudos[Saskaita],MATCH(1,('[1]3.4'!$AM19=[1]!Sanaudos[Kodas])*('[1]3.4'!FL$7='[1]2.SAN'!$M$4:$M$73),0)),"")</f>
        <v/>
      </c>
      <c r="FM19" s="244" t="str">
        <f t="array" ref="FM19">IFERROR(INDEX([1]!Sanaudos[Saskaita],MATCH(1,('[1]3.4'!$AM19=[1]!Sanaudos[Kodas])*('[1]3.4'!FM$7='[1]2.SAN'!$M$4:$M$73),0)),"")</f>
        <v/>
      </c>
      <c r="FN19" s="244" t="str">
        <f t="array" ref="FN19">IFERROR(INDEX([1]!Sanaudos[Saskaita],MATCH(1,('[1]3.4'!$AM19=[1]!Sanaudos[Kodas])*('[1]3.4'!FN$7='[1]2.SAN'!$M$4:$M$73),0)),"")</f>
        <v/>
      </c>
      <c r="FO19" s="244" t="str">
        <f t="array" ref="FO19">IFERROR(INDEX([1]!Sanaudos[Saskaita],MATCH(1,('[1]3.4'!$AM19=[1]!Sanaudos[Kodas])*('[1]3.4'!FO$7='[1]2.SAN'!$M$4:$M$73),0)),"")</f>
        <v/>
      </c>
      <c r="FP19" s="244" t="str">
        <f t="array" ref="FP19">IFERROR(INDEX([1]!Sanaudos[Saskaita],MATCH(1,('[1]3.4'!$AM19=[1]!Sanaudos[Kodas])*('[1]3.4'!FP$7='[1]2.SAN'!$M$4:$M$73),0)),"")</f>
        <v/>
      </c>
      <c r="FQ19" s="244" t="str">
        <f t="array" ref="FQ19">IFERROR(INDEX([1]!Sanaudos[Saskaita],MATCH(1,('[1]3.4'!$AM19=[1]!Sanaudos[Kodas])*('[1]3.4'!FQ$7='[1]2.SAN'!$M$4:$M$73),0)),"")</f>
        <v/>
      </c>
      <c r="FR19" s="244" t="str">
        <f t="array" ref="FR19">IFERROR(INDEX([1]!Sanaudos[Saskaita],MATCH(1,('[1]3.4'!$AM19=[1]!Sanaudos[Kodas])*('[1]3.4'!FR$7='[1]2.SAN'!$M$4:$M$73),0)),"")</f>
        <v/>
      </c>
      <c r="FS19" s="244" t="str">
        <f t="array" ref="FS19">IFERROR(INDEX([1]!Sanaudos[Saskaita],MATCH(1,('[1]3.4'!$AM19=[1]!Sanaudos[Kodas])*('[1]3.4'!FS$7='[1]2.SAN'!$M$4:$M$73),0)),"")</f>
        <v/>
      </c>
      <c r="FT19" s="244" t="str">
        <f t="array" ref="FT19">IFERROR(INDEX([1]!Sanaudos[Saskaita],MATCH(1,('[1]3.4'!$AM19=[1]!Sanaudos[Kodas])*('[1]3.4'!FT$7='[1]2.SAN'!$M$4:$M$73),0)),"")</f>
        <v/>
      </c>
      <c r="FU19" s="244" t="str">
        <f t="array" ref="FU19">IFERROR(INDEX([1]!Sanaudos[Saskaita],MATCH(1,('[1]3.4'!$AM19=[1]!Sanaudos[Kodas])*('[1]3.4'!FU$7='[1]2.SAN'!$M$4:$M$73),0)),"")</f>
        <v/>
      </c>
      <c r="FV19" s="244" t="str">
        <f t="array" ref="FV19">IFERROR(INDEX([1]!Sanaudos[Saskaita],MATCH(1,('[1]3.4'!$AM19=[1]!Sanaudos[Kodas])*('[1]3.4'!FV$7='[1]2.SAN'!$M$4:$M$73),0)),"")</f>
        <v/>
      </c>
      <c r="FW19" s="244" t="str">
        <f t="array" ref="FW19">IFERROR(INDEX([1]!Sanaudos[Saskaita],MATCH(1,('[1]3.4'!$AM19=[1]!Sanaudos[Kodas])*('[1]3.4'!FW$7='[1]2.SAN'!$M$4:$M$73),0)),"")</f>
        <v/>
      </c>
      <c r="FX19" s="244" t="str">
        <f t="array" ref="FX19">IFERROR(INDEX([1]!Sanaudos[Saskaita],MATCH(1,('[1]3.4'!$AM19=[1]!Sanaudos[Kodas])*('[1]3.4'!FX$7='[1]2.SAN'!$M$4:$M$73),0)),"")</f>
        <v/>
      </c>
      <c r="FY19" s="244" t="str">
        <f t="array" ref="FY19">IFERROR(INDEX([1]!Sanaudos[Saskaita],MATCH(1,('[1]3.4'!$AM19=[1]!Sanaudos[Kodas])*('[1]3.4'!FY$7='[1]2.SAN'!$M$4:$M$73),0)),"")</f>
        <v/>
      </c>
      <c r="FZ19" s="244" t="str">
        <f t="array" ref="FZ19">IFERROR(INDEX([1]!Sanaudos[Saskaita],MATCH(1,('[1]3.4'!$AM19=[1]!Sanaudos[Kodas])*('[1]3.4'!FZ$7='[1]2.SAN'!$M$4:$M$73),0)),"")</f>
        <v/>
      </c>
      <c r="GA19" s="244" t="str">
        <f t="array" ref="GA19">IFERROR(INDEX([1]!Sanaudos[Saskaita],MATCH(1,('[1]3.4'!$AM19=[1]!Sanaudos[Kodas])*('[1]3.4'!GA$7='[1]2.SAN'!$M$4:$M$73),0)),"")</f>
        <v/>
      </c>
      <c r="GB19" s="244" t="str">
        <f t="array" ref="GB19">IFERROR(INDEX([1]!Sanaudos[Saskaita],MATCH(1,('[1]3.4'!$AM19=[1]!Sanaudos[Kodas])*('[1]3.4'!GB$7='[1]2.SAN'!$M$4:$M$73),0)),"")</f>
        <v/>
      </c>
      <c r="GC19" s="244" t="str">
        <f t="array" ref="GC19">IFERROR(INDEX([1]!Sanaudos[Saskaita],MATCH(1,('[1]3.4'!$AM19=[1]!Sanaudos[Kodas])*('[1]3.4'!GC$7='[1]2.SAN'!$M$4:$M$73),0)),"")</f>
        <v/>
      </c>
      <c r="GD19" s="244" t="str">
        <f t="array" ref="GD19">IFERROR(INDEX([1]!Sanaudos[Saskaita],MATCH(1,('[1]3.4'!$AM19=[1]!Sanaudos[Kodas])*('[1]3.4'!GD$7='[1]2.SAN'!$M$4:$M$73),0)),"")</f>
        <v/>
      </c>
      <c r="GE19" s="244" t="str">
        <f t="array" ref="GE19">IFERROR(INDEX([1]!Sanaudos[Saskaita],MATCH(1,('[1]3.4'!$AM19=[1]!Sanaudos[Kodas])*('[1]3.4'!GE$7='[1]2.SAN'!$M$4:$M$73),0)),"")</f>
        <v/>
      </c>
      <c r="GF19" s="244" t="str">
        <f t="array" ref="GF19">IFERROR(INDEX([1]!Sanaudos[Saskaita],MATCH(1,('[1]3.4'!$AM19=[1]!Sanaudos[Kodas])*('[1]3.4'!GF$7='[1]2.SAN'!$M$4:$M$73),0)),"")</f>
        <v/>
      </c>
      <c r="GG19" s="244" t="str">
        <f t="array" ref="GG19">IFERROR(INDEX([1]!Sanaudos[Saskaita],MATCH(1,('[1]3.4'!$AM19=[1]!Sanaudos[Kodas])*('[1]3.4'!GG$7='[1]2.SAN'!$M$4:$M$73),0)),"")</f>
        <v/>
      </c>
      <c r="GH19" s="244" t="str">
        <f t="array" ref="GH19">IFERROR(INDEX([1]!Sanaudos[Saskaita],MATCH(1,('[1]3.4'!$AM19=[1]!Sanaudos[Kodas])*('[1]3.4'!GH$7='[1]2.SAN'!$M$4:$M$73),0)),"")</f>
        <v/>
      </c>
      <c r="GI19" s="244" t="str">
        <f t="array" ref="GI19">IFERROR(INDEX([1]!Sanaudos[Saskaita],MATCH(1,('[1]3.4'!$AM19=[1]!Sanaudos[Kodas])*('[1]3.4'!GI$7='[1]2.SAN'!$M$4:$M$73),0)),"")</f>
        <v/>
      </c>
      <c r="GJ19" s="244" t="str">
        <f t="array" ref="GJ19">IFERROR(INDEX([1]!Sanaudos[Saskaita],MATCH(1,('[1]3.4'!$AM19=[1]!Sanaudos[Kodas])*('[1]3.4'!GJ$7='[1]2.SAN'!$M$4:$M$73),0)),"")</f>
        <v/>
      </c>
      <c r="GK19" s="244" t="str">
        <f t="array" ref="GK19">IFERROR(INDEX([1]!Sanaudos[Saskaita],MATCH(1,('[1]3.4'!$AM19=[1]!Sanaudos[Kodas])*('[1]3.4'!GK$7='[1]2.SAN'!$M$4:$M$73),0)),"")</f>
        <v/>
      </c>
      <c r="GL19" s="244" t="str">
        <f t="array" ref="GL19">IFERROR(INDEX([1]!Sanaudos[Saskaita],MATCH(1,('[1]3.4'!$AM19=[1]!Sanaudos[Kodas])*('[1]3.4'!GL$7='[1]2.SAN'!$M$4:$M$73),0)),"")</f>
        <v/>
      </c>
      <c r="GM19" s="244" t="str">
        <f t="array" ref="GM19">IFERROR(INDEX([1]!Sanaudos[Saskaita],MATCH(1,('[1]3.4'!$AM19=[1]!Sanaudos[Kodas])*('[1]3.4'!GM$7='[1]2.SAN'!$M$4:$M$73),0)),"")</f>
        <v/>
      </c>
      <c r="GN19" s="244" t="str">
        <f t="array" ref="GN19">IFERROR(INDEX([1]!Sanaudos[Saskaita],MATCH(1,('[1]3.4'!$AM19=[1]!Sanaudos[Kodas])*('[1]3.4'!GN$7='[1]2.SAN'!$M$4:$M$73),0)),"")</f>
        <v/>
      </c>
      <c r="GO19" s="244" t="str">
        <f t="array" ref="GO19">IFERROR(INDEX([1]!Sanaudos[Saskaita],MATCH(1,('[1]3.4'!$AM19=[1]!Sanaudos[Kodas])*('[1]3.4'!GO$7='[1]2.SAN'!$M$4:$M$73),0)),"")</f>
        <v/>
      </c>
      <c r="GP19" s="244" t="str">
        <f t="array" ref="GP19">IFERROR(INDEX([1]!Sanaudos[Saskaita],MATCH(1,('[1]3.4'!$AM19=[1]!Sanaudos[Kodas])*('[1]3.4'!GP$7='[1]2.SAN'!$M$4:$M$73),0)),"")</f>
        <v/>
      </c>
      <c r="GQ19" s="244" t="str">
        <f t="array" ref="GQ19">IFERROR(INDEX([1]!Sanaudos[Saskaita],MATCH(1,('[1]3.4'!$AM19=[1]!Sanaudos[Kodas])*('[1]3.4'!GQ$7='[1]2.SAN'!$M$4:$M$73),0)),"")</f>
        <v/>
      </c>
      <c r="GR19" s="244" t="str">
        <f t="array" ref="GR19">IFERROR(INDEX([1]!Sanaudos[Saskaita],MATCH(1,('[1]3.4'!$AM19=[1]!Sanaudos[Kodas])*('[1]3.4'!GR$7='[1]2.SAN'!$M$4:$M$73),0)),"")</f>
        <v/>
      </c>
      <c r="GS19" s="244" t="str">
        <f t="array" ref="GS19">IFERROR(INDEX([1]!Sanaudos[Saskaita],MATCH(1,('[1]3.4'!$AM19=[1]!Sanaudos[Kodas])*('[1]3.4'!GS$7='[1]2.SAN'!$M$4:$M$73),0)),"")</f>
        <v/>
      </c>
      <c r="GT19" s="244" t="str">
        <f t="array" ref="GT19">IFERROR(INDEX([1]!Sanaudos[Saskaita],MATCH(1,('[1]3.4'!$AM19=[1]!Sanaudos[Kodas])*('[1]3.4'!GT$7='[1]2.SAN'!$M$4:$M$73),0)),"")</f>
        <v/>
      </c>
      <c r="GU19" s="244" t="str">
        <f t="array" ref="GU19">IFERROR(INDEX([1]!Sanaudos[Saskaita],MATCH(1,('[1]3.4'!$AM19=[1]!Sanaudos[Kodas])*('[1]3.4'!GU$7='[1]2.SAN'!$M$4:$M$73),0)),"")</f>
        <v/>
      </c>
      <c r="GV19" s="244" t="str">
        <f t="array" ref="GV19">IFERROR(INDEX([1]!Sanaudos[Saskaita],MATCH(1,('[1]3.4'!$AM19=[1]!Sanaudos[Kodas])*('[1]3.4'!GV$7='[1]2.SAN'!$M$4:$M$73),0)),"")</f>
        <v/>
      </c>
      <c r="GW19" s="244" t="str">
        <f t="array" ref="GW19">IFERROR(INDEX([1]!Sanaudos[Saskaita],MATCH(1,('[1]3.4'!$AM19=[1]!Sanaudos[Kodas])*('[1]3.4'!GW$7='[1]2.SAN'!$M$4:$M$73),0)),"")</f>
        <v/>
      </c>
      <c r="GX19" s="244" t="str">
        <f t="array" ref="GX19">IFERROR(INDEX([1]!Sanaudos[Saskaita],MATCH(1,('[1]3.4'!$AM19=[1]!Sanaudos[Kodas])*('[1]3.4'!GX$7='[1]2.SAN'!$M$4:$M$73),0)),"")</f>
        <v/>
      </c>
      <c r="GY19" s="244" t="str">
        <f t="array" ref="GY19">IFERROR(INDEX([1]!Sanaudos[Saskaita],MATCH(1,('[1]3.4'!$AM19=[1]!Sanaudos[Kodas])*('[1]3.4'!GY$7='[1]2.SAN'!$M$4:$M$73),0)),"")</f>
        <v/>
      </c>
      <c r="GZ19" s="244" t="str">
        <f t="array" ref="GZ19">IFERROR(INDEX([1]!Sanaudos[Saskaita],MATCH(1,('[1]3.4'!$AM19=[1]!Sanaudos[Kodas])*('[1]3.4'!GZ$7='[1]2.SAN'!$M$4:$M$73),0)),"")</f>
        <v/>
      </c>
      <c r="HA19" s="244" t="str">
        <f t="array" ref="HA19">IFERROR(INDEX([1]!Sanaudos[Saskaita],MATCH(1,('[1]3.4'!$AM19=[1]!Sanaudos[Kodas])*('[1]3.4'!HA$7='[1]2.SAN'!$M$4:$M$73),0)),"")</f>
        <v/>
      </c>
      <c r="HB19" s="244" t="str">
        <f t="array" ref="HB19">IFERROR(INDEX([1]!Sanaudos[Saskaita],MATCH(1,('[1]3.4'!$AM19=[1]!Sanaudos[Kodas])*('[1]3.4'!HB$7='[1]2.SAN'!$M$4:$M$73),0)),"")</f>
        <v/>
      </c>
      <c r="HC19" s="244" t="str">
        <f t="array" ref="HC19">IFERROR(INDEX([1]!Sanaudos[Saskaita],MATCH(1,('[1]3.4'!$AM19=[1]!Sanaudos[Kodas])*('[1]3.4'!HC$7='[1]2.SAN'!$M$4:$M$73),0)),"")</f>
        <v/>
      </c>
      <c r="HD19" s="244" t="str">
        <f t="array" ref="HD19">IFERROR(INDEX([1]!Sanaudos[Saskaita],MATCH(1,('[1]3.4'!$AM19=[1]!Sanaudos[Kodas])*('[1]3.4'!HD$7='[1]2.SAN'!$M$4:$M$73),0)),"")</f>
        <v/>
      </c>
      <c r="HE19" s="244" t="str">
        <f t="array" ref="HE19">IFERROR(INDEX([1]!Sanaudos[Saskaita],MATCH(1,('[1]3.4'!$AM19=[1]!Sanaudos[Kodas])*('[1]3.4'!HE$7='[1]2.SAN'!$M$4:$M$73),0)),"")</f>
        <v/>
      </c>
      <c r="HF19" s="244" t="str">
        <f t="array" ref="HF19">IFERROR(INDEX([1]!Sanaudos[Saskaita],MATCH(1,('[1]3.4'!$AM19=[1]!Sanaudos[Kodas])*('[1]3.4'!HF$7='[1]2.SAN'!$M$4:$M$73),0)),"")</f>
        <v/>
      </c>
      <c r="HG19" s="244" t="str">
        <f t="array" ref="HG19">IFERROR(INDEX([1]!Sanaudos[Saskaita],MATCH(1,('[1]3.4'!$AM19=[1]!Sanaudos[Kodas])*('[1]3.4'!HG$7='[1]2.SAN'!$M$4:$M$73),0)),"")</f>
        <v/>
      </c>
      <c r="HH19" s="244" t="str">
        <f t="array" ref="HH19">IFERROR(INDEX([1]!Sanaudos[Saskaita],MATCH(1,('[1]3.4'!$AM19=[1]!Sanaudos[Kodas])*('[1]3.4'!HH$7='[1]2.SAN'!$M$4:$M$73),0)),"")</f>
        <v/>
      </c>
      <c r="HI19" s="244" t="str">
        <f t="array" ref="HI19">IFERROR(INDEX([1]!Sanaudos[Saskaita],MATCH(1,('[1]3.4'!$AM19=[1]!Sanaudos[Kodas])*('[1]3.4'!HI$7='[1]2.SAN'!$M$4:$M$73),0)),"")</f>
        <v/>
      </c>
      <c r="HJ19" s="244" t="str">
        <f t="array" ref="HJ19">IFERROR(INDEX([1]!Sanaudos[Saskaita],MATCH(1,('[1]3.4'!$AM19=[1]!Sanaudos[Kodas])*('[1]3.4'!HJ$7='[1]2.SAN'!$M$4:$M$73),0)),"")</f>
        <v/>
      </c>
      <c r="HK19" s="244" t="str">
        <f t="array" ref="HK19">IFERROR(INDEX([1]!Sanaudos[Saskaita],MATCH(1,('[1]3.4'!$AM19=[1]!Sanaudos[Kodas])*('[1]3.4'!HK$7='[1]2.SAN'!$M$4:$M$73),0)),"")</f>
        <v/>
      </c>
      <c r="HL19" s="244" t="str">
        <f t="array" ref="HL19">IFERROR(INDEX([1]!Sanaudos[Saskaita],MATCH(1,('[1]3.4'!$AM19=[1]!Sanaudos[Kodas])*('[1]3.4'!HL$7='[1]2.SAN'!$M$4:$M$73),0)),"")</f>
        <v/>
      </c>
      <c r="HM19" s="244" t="str">
        <f t="array" ref="HM19">IFERROR(INDEX([1]!Sanaudos[Saskaita],MATCH(1,('[1]3.4'!$AM19=[1]!Sanaudos[Kodas])*('[1]3.4'!HM$7='[1]2.SAN'!$M$4:$M$73),0)),"")</f>
        <v/>
      </c>
      <c r="HN19" s="244" t="str">
        <f t="array" ref="HN19">IFERROR(INDEX([1]!Sanaudos[Saskaita],MATCH(1,('[1]3.4'!$AM19=[1]!Sanaudos[Kodas])*('[1]3.4'!HN$7='[1]2.SAN'!$M$4:$M$73),0)),"")</f>
        <v/>
      </c>
      <c r="HO19" s="244" t="str">
        <f t="array" ref="HO19">IFERROR(INDEX([1]!Sanaudos[Saskaita],MATCH(1,('[1]3.4'!$AM19=[1]!Sanaudos[Kodas])*('[1]3.4'!HO$7='[1]2.SAN'!$M$4:$M$73),0)),"")</f>
        <v/>
      </c>
      <c r="HP19" s="244" t="str">
        <f t="array" ref="HP19">IFERROR(INDEX([1]!Sanaudos[Saskaita],MATCH(1,('[1]3.4'!$AM19=[1]!Sanaudos[Kodas])*('[1]3.4'!HP$7='[1]2.SAN'!$M$4:$M$73),0)),"")</f>
        <v/>
      </c>
      <c r="HQ19" s="244" t="str">
        <f t="array" ref="HQ19">IFERROR(INDEX([1]!Sanaudos[Saskaita],MATCH(1,('[1]3.4'!$AM19=[1]!Sanaudos[Kodas])*('[1]3.4'!HQ$7='[1]2.SAN'!$M$4:$M$73),0)),"")</f>
        <v/>
      </c>
      <c r="HR19" s="244" t="str">
        <f t="array" ref="HR19">IFERROR(INDEX([1]!Sanaudos[Saskaita],MATCH(1,('[1]3.4'!$AM19=[1]!Sanaudos[Kodas])*('[1]3.4'!HR$7='[1]2.SAN'!$M$4:$M$73),0)),"")</f>
        <v/>
      </c>
      <c r="HS19" s="244" t="str">
        <f t="array" ref="HS19">IFERROR(INDEX([1]!Sanaudos[Saskaita],MATCH(1,('[1]3.4'!$AM19=[1]!Sanaudos[Kodas])*('[1]3.4'!HS$7='[1]2.SAN'!$M$4:$M$73),0)),"")</f>
        <v/>
      </c>
      <c r="HT19" s="244" t="str">
        <f t="array" ref="HT19">IFERROR(INDEX([1]!Sanaudos[Saskaita],MATCH(1,('[1]3.4'!$AM19=[1]!Sanaudos[Kodas])*('[1]3.4'!HT$7='[1]2.SAN'!$M$4:$M$73),0)),"")</f>
        <v/>
      </c>
      <c r="HU19" s="244" t="str">
        <f t="array" ref="HU19">IFERROR(INDEX([1]!Sanaudos[Saskaita],MATCH(1,('[1]3.4'!$AM19=[1]!Sanaudos[Kodas])*('[1]3.4'!HU$7='[1]2.SAN'!$M$4:$M$73),0)),"")</f>
        <v/>
      </c>
      <c r="HV19" s="244" t="str">
        <f t="array" ref="HV19">IFERROR(INDEX([1]!Sanaudos[Saskaita],MATCH(1,('[1]3.4'!$AM19=[1]!Sanaudos[Kodas])*('[1]3.4'!HV$7='[1]2.SAN'!$M$4:$M$73),0)),"")</f>
        <v/>
      </c>
      <c r="HW19" s="244" t="str">
        <f t="array" ref="HW19">IFERROR(INDEX([1]!Sanaudos[Saskaita],MATCH(1,('[1]3.4'!$AM19=[1]!Sanaudos[Kodas])*('[1]3.4'!HW$7='[1]2.SAN'!$M$4:$M$73),0)),"")</f>
        <v/>
      </c>
      <c r="HX19" s="244" t="str">
        <f t="array" ref="HX19">IFERROR(INDEX([1]!Sanaudos[Saskaita],MATCH(1,('[1]3.4'!$AM19=[1]!Sanaudos[Kodas])*('[1]3.4'!HX$7='[1]2.SAN'!$M$4:$M$73),0)),"")</f>
        <v/>
      </c>
      <c r="HY19" s="244" t="str">
        <f t="array" ref="HY19">IFERROR(INDEX([1]!Sanaudos[Saskaita],MATCH(1,('[1]3.4'!$AM19=[1]!Sanaudos[Kodas])*('[1]3.4'!HY$7='[1]2.SAN'!$M$4:$M$73),0)),"")</f>
        <v/>
      </c>
      <c r="HZ19" s="244" t="str">
        <f t="array" ref="HZ19">IFERROR(INDEX([1]!Sanaudos[Saskaita],MATCH(1,('[1]3.4'!$AM19=[1]!Sanaudos[Kodas])*('[1]3.4'!HZ$7='[1]2.SAN'!$M$4:$M$73),0)),"")</f>
        <v/>
      </c>
      <c r="IA19" s="244" t="str">
        <f t="array" ref="IA19">IFERROR(INDEX([1]!Sanaudos[Saskaita],MATCH(1,('[1]3.4'!$AM19=[1]!Sanaudos[Kodas])*('[1]3.4'!IA$7='[1]2.SAN'!$M$4:$M$73),0)),"")</f>
        <v/>
      </c>
      <c r="IB19" s="244" t="str">
        <f t="array" ref="IB19">IFERROR(INDEX([1]!Sanaudos[Saskaita],MATCH(1,('[1]3.4'!$AM19=[1]!Sanaudos[Kodas])*('[1]3.4'!IB$7='[1]2.SAN'!$M$4:$M$73),0)),"")</f>
        <v/>
      </c>
      <c r="IC19" s="244" t="str">
        <f t="array" ref="IC19">IFERROR(INDEX([1]!Sanaudos[Saskaita],MATCH(1,('[1]3.4'!$AM19=[1]!Sanaudos[Kodas])*('[1]3.4'!IC$7='[1]2.SAN'!$M$4:$M$73),0)),"")</f>
        <v/>
      </c>
      <c r="ID19" s="244" t="str">
        <f t="array" ref="ID19">IFERROR(INDEX([1]!Sanaudos[Saskaita],MATCH(1,('[1]3.4'!$AM19=[1]!Sanaudos[Kodas])*('[1]3.4'!ID$7='[1]2.SAN'!$M$4:$M$73),0)),"")</f>
        <v/>
      </c>
      <c r="IE19" s="244" t="str">
        <f t="array" ref="IE19">IFERROR(INDEX([1]!Sanaudos[Saskaita],MATCH(1,('[1]3.4'!$AM19=[1]!Sanaudos[Kodas])*('[1]3.4'!IE$7='[1]2.SAN'!$M$4:$M$73),0)),"")</f>
        <v/>
      </c>
      <c r="IF19" s="244" t="str">
        <f t="array" ref="IF19">IFERROR(INDEX([1]!Sanaudos[Saskaita],MATCH(1,('[1]3.4'!$AM19=[1]!Sanaudos[Kodas])*('[1]3.4'!IF$7='[1]2.SAN'!$M$4:$M$73),0)),"")</f>
        <v/>
      </c>
      <c r="IG19" s="244" t="str">
        <f t="array" ref="IG19">IFERROR(INDEX([1]!Sanaudos[Saskaita],MATCH(1,('[1]3.4'!$AM19=[1]!Sanaudos[Kodas])*('[1]3.4'!IG$7='[1]2.SAN'!$M$4:$M$73),0)),"")</f>
        <v/>
      </c>
      <c r="IH19" s="244" t="str">
        <f t="array" ref="IH19">IFERROR(INDEX([1]!Sanaudos[Saskaita],MATCH(1,('[1]3.4'!$AM19=[1]!Sanaudos[Kodas])*('[1]3.4'!IH$7='[1]2.SAN'!$M$4:$M$73),0)),"")</f>
        <v/>
      </c>
      <c r="II19" s="244" t="str">
        <f t="array" ref="II19">IFERROR(INDEX([1]!Sanaudos[Saskaita],MATCH(1,('[1]3.4'!$AM19=[1]!Sanaudos[Kodas])*('[1]3.4'!II$7='[1]2.SAN'!$M$4:$M$73),0)),"")</f>
        <v/>
      </c>
      <c r="IJ19" s="244" t="str">
        <f t="array" ref="IJ19">IFERROR(INDEX([1]!Sanaudos[Saskaita],MATCH(1,('[1]3.4'!$AM19=[1]!Sanaudos[Kodas])*('[1]3.4'!IJ$7='[1]2.SAN'!$M$4:$M$73),0)),"")</f>
        <v/>
      </c>
      <c r="IK19" s="244" t="str">
        <f t="array" ref="IK19">IFERROR(INDEX([1]!Sanaudos[Saskaita],MATCH(1,('[1]3.4'!$AM19=[1]!Sanaudos[Kodas])*('[1]3.4'!IK$7='[1]2.SAN'!$M$4:$M$73),0)),"")</f>
        <v/>
      </c>
    </row>
    <row r="20" spans="2:245" ht="12.2" customHeight="1" x14ac:dyDescent="0.2">
      <c r="B20" s="552"/>
      <c r="C20" s="245" t="s">
        <v>825</v>
      </c>
      <c r="D20" s="251" t="s">
        <v>826</v>
      </c>
      <c r="E20" s="247" t="str">
        <f t="shared" si="2"/>
        <v xml:space="preserve">                                    </v>
      </c>
      <c r="F20" s="248" t="e">
        <f>+SUMIFS([1]!Sanaudos[Suma],[1]!Sanaudos[Kodas],AM20,[1]!Sanaudos[PASK],TRUE)</f>
        <v>#REF!</v>
      </c>
      <c r="G20" s="248" t="e">
        <f>-SUMIFS([1]!Sanaudos[Suma],[1]!Sanaudos[Kodas],$AM20,[1]!Sanaudos[Pagal DK RAS],700)</f>
        <v>#REF!</v>
      </c>
      <c r="H20" s="248" t="e">
        <f>+SUMIFS('[1]5.turtas'!$D$1:$AN$1,'[1]5.turtas'!$D$4:$AN$4,$AM20)</f>
        <v>#VALUE!</v>
      </c>
      <c r="I20" s="248" t="e">
        <f>-SUMIFS([1]!Sanaudos[Suma],[1]!Sanaudos[Kodas],$AM20,[1]!Sanaudos[Pagal DK RAS],901)-SUMIFS([1]!Sanaudos[Suma],[1]!Sanaudos[Kodas],$AM20,[1]!Sanaudos[Pagal DK RAS],902)-SUMIFS([1]!Sanaudos[Suma],[1]!Sanaudos[Kodas],$AM20,[1]!Sanaudos[Pagal DK RAS],905)</f>
        <v>#REF!</v>
      </c>
      <c r="J20" s="248" t="e">
        <f>+SUMIFS([1]!DU[DU],[1]!DU[Kodas],$AM20)+SUMIFS([1]!DU[Sodra],[1]!DU[Kodas],$AM20)+SUMIFS([1]!DU[Išeitinės išmokos, kompensacijos],[1]!DU[Kodas],$AM20)</f>
        <v>#REF!</v>
      </c>
      <c r="K20" s="248" t="e">
        <f>+SUMIFS([1]!Sanaudos_kor[Suma],[1]!Sanaudos_kor[Kodas],$AM20,[1]!Sanaudos_kor[PASK],TRUE,[1]!Sanaudos_kor[KOR_nr],K$1)</f>
        <v>#REF!</v>
      </c>
      <c r="L20" s="248" t="e">
        <f>+SUMIFS([1]!Sanaudos_kor[Suma],[1]!Sanaudos_kor[Kodas],$AM20,[1]!Sanaudos_kor[PASK],TRUE,[1]!Sanaudos_kor[KOR_nr],L$1)</f>
        <v>#REF!</v>
      </c>
      <c r="M20" s="248" t="e">
        <f>+SUMIFS([1]!Sanaudos_kor[Suma],[1]!Sanaudos_kor[Kodas],$AM20,[1]!Sanaudos_kor[PASK],TRUE,[1]!Sanaudos_kor[KOR_nr],M$1)</f>
        <v>#REF!</v>
      </c>
      <c r="N20" s="248" t="e">
        <f>+SUMIFS([1]!Sanaudos_kor[Suma],[1]!Sanaudos_kor[Kodas],$AM20,[1]!Sanaudos_kor[PASK],TRUE,[1]!Sanaudos_kor[KOR_nr],N$1)</f>
        <v>#REF!</v>
      </c>
      <c r="O20" s="248" t="e">
        <f>+SUMIFS([1]!Sanaudos_kor[Suma],[1]!Sanaudos_kor[Kodas],$AM20,[1]!Sanaudos_kor[PASK],TRUE,[1]!Sanaudos_kor[KOR_nr],O$1)</f>
        <v>#REF!</v>
      </c>
      <c r="P20" s="248" t="e">
        <f>+SUMIFS([1]!Sanaudos_kor[Suma],[1]!Sanaudos_kor[Kodas],$AM20,[1]!Sanaudos_kor[PASK],TRUE,[1]!Sanaudos_kor[KOR_nr],P$1)</f>
        <v>#REF!</v>
      </c>
      <c r="Q20" s="248" t="e">
        <f>+SUMIFS([1]!Sanaudos_kor[Suma],[1]!Sanaudos_kor[Kodas],$AM20,[1]!Sanaudos_kor[PASK],TRUE,[1]!Sanaudos_kor[KOR_nr],Q$1)</f>
        <v>#REF!</v>
      </c>
      <c r="R20" s="248" t="e">
        <f>+SUMIFS([1]!Sanaudos_kor[Suma],[1]!Sanaudos_kor[Kodas],$AM20,[1]!Sanaudos_kor[PASK],TRUE,[1]!Sanaudos_kor[KOR_nr],R$1)</f>
        <v>#REF!</v>
      </c>
      <c r="S20" s="248" t="e">
        <f>+SUMIFS([1]!Sanaudos_kor[Suma],[1]!Sanaudos_kor[Kodas],$AM20,[1]!Sanaudos_kor[PASK],TRUE,[1]!Sanaudos_kor[KOR_nr],S$1)</f>
        <v>#REF!</v>
      </c>
      <c r="T20" s="248" t="e">
        <f>+SUMIFS([1]!Sanaudos_kor[Suma],[1]!Sanaudos_kor[Kodas],$AM20,[1]!Sanaudos_kor[PASK],TRUE,[1]!Sanaudos_kor[KOR_nr],T$1)</f>
        <v>#REF!</v>
      </c>
      <c r="U20" s="248" t="e">
        <f>+SUMIFS([1]!Sanaudos_kor[Suma],[1]!Sanaudos_kor[Kodas],$AM20,[1]!Sanaudos_kor[PASK],TRUE,[1]!Sanaudos_kor[KOR_nr],U$1)</f>
        <v>#REF!</v>
      </c>
      <c r="V20" s="248" t="e">
        <f>+SUMIFS([1]!Sanaudos_kor[Suma],[1]!Sanaudos_kor[Kodas],$AM20,[1]!Sanaudos_kor[PASK],TRUE,[1]!Sanaudos_kor[KOR_nr],V$1)</f>
        <v>#REF!</v>
      </c>
      <c r="W20" s="248" t="e">
        <f>+SUMIFS([1]!Sanaudos_kor[Suma],[1]!Sanaudos_kor[Kodas],$AM20,[1]!Sanaudos_kor[PASK],TRUE,[1]!Sanaudos_kor[KOR_nr],W$1)</f>
        <v>#REF!</v>
      </c>
      <c r="X20" s="248" t="e">
        <f>+SUMIFS([1]!Sanaudos_kor[Suma],[1]!Sanaudos_kor[Kodas],$AM20,[1]!Sanaudos_kor[PASK],TRUE,[1]!Sanaudos_kor[KOR_nr],X$1)</f>
        <v>#REF!</v>
      </c>
      <c r="Y20" s="248" t="e">
        <f>+SUMIFS([1]!Sanaudos_kor[Suma],[1]!Sanaudos_kor[Kodas],$AM20,[1]!Sanaudos_kor[PASK],TRUE,[1]!Sanaudos_kor[KOR_nr],Y$1)</f>
        <v>#REF!</v>
      </c>
      <c r="Z20" s="248" t="e">
        <f>+SUMIFS([1]!Sanaudos_kor[Suma],[1]!Sanaudos_kor[Kodas],$AM20,[1]!Sanaudos_kor[PASK],TRUE,[1]!Sanaudos_kor[KOR_nr],Z$1)</f>
        <v>#REF!</v>
      </c>
      <c r="AA20" s="248" t="e">
        <f>+SUMIFS([1]!Sanaudos_kor[Suma],[1]!Sanaudos_kor[Kodas],$AM20,[1]!Sanaudos_kor[PASK],TRUE,[1]!Sanaudos_kor[KOR_nr],AA$1)</f>
        <v>#REF!</v>
      </c>
      <c r="AB20" s="248" t="e">
        <f>+SUMIFS([1]!Sanaudos_kor[Suma],[1]!Sanaudos_kor[Kodas],$AM20,[1]!Sanaudos_kor[PASK],TRUE,[1]!Sanaudos_kor[KOR_nr],AB$1)</f>
        <v>#REF!</v>
      </c>
      <c r="AC20" s="248" t="e">
        <f>+SUMIFS([1]!Sanaudos_kor[Suma],[1]!Sanaudos_kor[Kodas],$AM20,[1]!Sanaudos_kor[PASK],TRUE,[1]!Sanaudos_kor[KOR_nr],AC$1)</f>
        <v>#REF!</v>
      </c>
      <c r="AD20" s="248" t="e">
        <f>+SUMIFS([1]!Sanaudos_kor[Suma],[1]!Sanaudos_kor[Kodas],$AM20,[1]!Sanaudos_kor[PASK],TRUE,[1]!Sanaudos_kor[KOR_nr],AD$1)</f>
        <v>#REF!</v>
      </c>
      <c r="AE20" s="248" t="e">
        <f>+SUMIFS([1]!Sanaudos_kor[Suma],[1]!Sanaudos_kor[Kodas],$AM20,[1]!Sanaudos_kor[PASK],TRUE,[1]!Sanaudos_kor[KOR_nr],AE$1)</f>
        <v>#REF!</v>
      </c>
      <c r="AF20" s="248" t="e">
        <f>+SUMIFS([1]!Sanaudos_kor[Suma],[1]!Sanaudos_kor[Kodas],$AM20,[1]!Sanaudos_kor[PASK],TRUE,[1]!Sanaudos_kor[KOR_nr],AF$1)</f>
        <v>#REF!</v>
      </c>
      <c r="AG20" s="248" t="e">
        <f t="shared" si="0"/>
        <v>#REF!</v>
      </c>
      <c r="AH20" s="566"/>
      <c r="AJ20" s="211" t="s">
        <v>410</v>
      </c>
      <c r="AK20" s="124" t="str">
        <f>+'[1]2.SAN'!C187</f>
        <v>Iš sąskaitos išimamos vandens sąnaudos patiriamos administraciniame pastate ir perkeliamos į 1208 sąnaudų pogrupį, Komunalinės paslaugos (elektros energija, vanduo, nuotekos, šiukšlės, t.t.) sąnaudų pogrupį, lartu pastarąsias sąnaudas priskiriant bendrųjų sąnaudų kategorijai. Taip pat  išimamos šilumos sistemų papildymo sąnaudos ir perkeliamos į 401 sąnaudų pogrupį, t.y. Vandens technologijai sąnaudų pogrupį, kartu pastarąsias sąnaudas priskiriant perdavimo VV.</v>
      </c>
      <c r="AM20" s="249" t="str">
        <f>+'[1]1.vardai'!D74</f>
        <v>TS_6SIP</v>
      </c>
      <c r="AN20" s="250" t="e">
        <f>+SUMIFS('[1]6'!$Y$161:$BL$161,'[1]6'!$Y$2:$BL$2,$AM20)</f>
        <v>#VALUE!</v>
      </c>
      <c r="AO20" s="250" t="e">
        <f t="shared" si="3"/>
        <v>#REF!</v>
      </c>
      <c r="AQ20" s="250" t="e">
        <f>+SUMIFS('[1]3.4'!$F$133:$F$202,'[1]3.4'!$D$133:$D$202,$AM20,'[1]3.4'!$E$133:$E$202,"")</f>
        <v>#VALUE!</v>
      </c>
      <c r="AR20" s="250" t="e">
        <f t="shared" si="1"/>
        <v>#VALUE!</v>
      </c>
      <c r="AT20" s="244" t="str">
        <f t="array" ref="AT20">IFERROR(INDEX([1]!Sanaudos[Saskaita],MATCH(1,('[1]3.4'!$AM20=[1]!Sanaudos[Kodas])*('[1]3.4'!AT$7='[1]2.SAN'!$M$4:$M$73),0)),"")</f>
        <v/>
      </c>
      <c r="AU20" s="244" t="str">
        <f t="array" ref="AU20">IFERROR(INDEX([1]!Sanaudos[Saskaita],MATCH(1,('[1]3.4'!$AM20=[1]!Sanaudos[Kodas])*('[1]3.4'!AU$7='[1]2.SAN'!$M$4:$M$73),0)),"")</f>
        <v/>
      </c>
      <c r="AV20" s="244" t="str">
        <f t="array" ref="AV20">IFERROR(INDEX([1]!Sanaudos[Saskaita],MATCH(1,('[1]3.4'!$AM20=[1]!Sanaudos[Kodas])*('[1]3.4'!AV$7='[1]2.SAN'!$M$4:$M$73),0)),"")</f>
        <v/>
      </c>
      <c r="AW20" s="244" t="str">
        <f t="array" ref="AW20">IFERROR(INDEX([1]!Sanaudos[Saskaita],MATCH(1,('[1]3.4'!$AM20=[1]!Sanaudos[Kodas])*('[1]3.4'!AW$7='[1]2.SAN'!$M$4:$M$73),0)),"")</f>
        <v/>
      </c>
      <c r="AX20" s="244" t="str">
        <f t="array" ref="AX20">IFERROR(INDEX([1]!Sanaudos[Saskaita],MATCH(1,('[1]3.4'!$AM20=[1]!Sanaudos[Kodas])*('[1]3.4'!AX$7='[1]2.SAN'!$M$4:$M$73),0)),"")</f>
        <v/>
      </c>
      <c r="AY20" s="244" t="str">
        <f t="array" ref="AY20">IFERROR(INDEX([1]!Sanaudos[Saskaita],MATCH(1,('[1]3.4'!$AM20=[1]!Sanaudos[Kodas])*('[1]3.4'!AY$7='[1]2.SAN'!$M$4:$M$73),0)),"")</f>
        <v/>
      </c>
      <c r="AZ20" s="244" t="str">
        <f t="array" ref="AZ20">IFERROR(INDEX([1]!Sanaudos[Saskaita],MATCH(1,('[1]3.4'!$AM20=[1]!Sanaudos[Kodas])*('[1]3.4'!AZ$7='[1]2.SAN'!$M$4:$M$73),0)),"")</f>
        <v/>
      </c>
      <c r="BA20" s="244" t="str">
        <f t="array" ref="BA20">IFERROR(INDEX([1]!Sanaudos[Saskaita],MATCH(1,('[1]3.4'!$AM20=[1]!Sanaudos[Kodas])*('[1]3.4'!BA$7='[1]2.SAN'!$M$4:$M$73),0)),"")</f>
        <v/>
      </c>
      <c r="BB20" s="244" t="str">
        <f t="array" ref="BB20">IFERROR(INDEX([1]!Sanaudos[Saskaita],MATCH(1,('[1]3.4'!$AM20=[1]!Sanaudos[Kodas])*('[1]3.4'!BB$7='[1]2.SAN'!$M$4:$M$73),0)),"")</f>
        <v/>
      </c>
      <c r="BC20" s="244" t="str">
        <f t="array" ref="BC20">IFERROR(INDEX([1]!Sanaudos[Saskaita],MATCH(1,('[1]3.4'!$AM20=[1]!Sanaudos[Kodas])*('[1]3.4'!BC$7='[1]2.SAN'!$M$4:$M$73),0)),"")</f>
        <v/>
      </c>
      <c r="BD20" s="244" t="str">
        <f t="array" ref="BD20">IFERROR(INDEX([1]!Sanaudos[Saskaita],MATCH(1,('[1]3.4'!$AM20=[1]!Sanaudos[Kodas])*('[1]3.4'!BD$7='[1]2.SAN'!$M$4:$M$73),0)),"")</f>
        <v/>
      </c>
      <c r="BE20" s="244" t="str">
        <f t="array" ref="BE20">IFERROR(INDEX([1]!Sanaudos[Saskaita],MATCH(1,('[1]3.4'!$AM20=[1]!Sanaudos[Kodas])*('[1]3.4'!BE$7='[1]2.SAN'!$M$4:$M$73),0)),"")</f>
        <v/>
      </c>
      <c r="BF20" s="244" t="str">
        <f t="array" ref="BF20">IFERROR(INDEX([1]!Sanaudos[Saskaita],MATCH(1,('[1]3.4'!$AM20=[1]!Sanaudos[Kodas])*('[1]3.4'!BF$7='[1]2.SAN'!$M$4:$M$73),0)),"")</f>
        <v/>
      </c>
      <c r="BG20" s="244" t="str">
        <f t="array" ref="BG20">IFERROR(INDEX([1]!Sanaudos[Saskaita],MATCH(1,('[1]3.4'!$AM20=[1]!Sanaudos[Kodas])*('[1]3.4'!BG$7='[1]2.SAN'!$M$4:$M$73),0)),"")</f>
        <v/>
      </c>
      <c r="BH20" s="244" t="str">
        <f t="array" ref="BH20">IFERROR(INDEX([1]!Sanaudos[Saskaita],MATCH(1,('[1]3.4'!$AM20=[1]!Sanaudos[Kodas])*('[1]3.4'!BH$7='[1]2.SAN'!$M$4:$M$73),0)),"")</f>
        <v/>
      </c>
      <c r="BI20" s="244" t="str">
        <f t="array" ref="BI20">IFERROR(INDEX([1]!Sanaudos[Saskaita],MATCH(1,('[1]3.4'!$AM20=[1]!Sanaudos[Kodas])*('[1]3.4'!BI$7='[1]2.SAN'!$M$4:$M$73),0)),"")</f>
        <v/>
      </c>
      <c r="BJ20" s="244" t="str">
        <f t="array" ref="BJ20">IFERROR(INDEX([1]!Sanaudos[Saskaita],MATCH(1,('[1]3.4'!$AM20=[1]!Sanaudos[Kodas])*('[1]3.4'!BJ$7='[1]2.SAN'!$M$4:$M$73),0)),"")</f>
        <v/>
      </c>
      <c r="BK20" s="244" t="str">
        <f t="array" ref="BK20">IFERROR(INDEX([1]!Sanaudos[Saskaita],MATCH(1,('[1]3.4'!$AM20=[1]!Sanaudos[Kodas])*('[1]3.4'!BK$7='[1]2.SAN'!$M$4:$M$73),0)),"")</f>
        <v/>
      </c>
      <c r="BL20" s="244" t="str">
        <f t="array" ref="BL20">IFERROR(INDEX([1]!Sanaudos[Saskaita],MATCH(1,('[1]3.4'!$AM20=[1]!Sanaudos[Kodas])*('[1]3.4'!BL$7='[1]2.SAN'!$M$4:$M$73),0)),"")</f>
        <v/>
      </c>
      <c r="BM20" s="244" t="str">
        <f t="array" ref="BM20">IFERROR(INDEX([1]!Sanaudos[Saskaita],MATCH(1,('[1]3.4'!$AM20=[1]!Sanaudos[Kodas])*('[1]3.4'!BM$7='[1]2.SAN'!$M$4:$M$73),0)),"")</f>
        <v/>
      </c>
      <c r="BN20" s="244" t="str">
        <f t="array" ref="BN20">IFERROR(INDEX([1]!Sanaudos[Saskaita],MATCH(1,('[1]3.4'!$AM20=[1]!Sanaudos[Kodas])*('[1]3.4'!BN$7='[1]2.SAN'!$M$4:$M$73),0)),"")</f>
        <v/>
      </c>
      <c r="BO20" s="244" t="str">
        <f t="array" ref="BO20">IFERROR(INDEX([1]!Sanaudos[Saskaita],MATCH(1,('[1]3.4'!$AM20=[1]!Sanaudos[Kodas])*('[1]3.4'!BO$7='[1]2.SAN'!$M$4:$M$73),0)),"")</f>
        <v/>
      </c>
      <c r="BP20" s="244" t="str">
        <f t="array" ref="BP20">IFERROR(INDEX([1]!Sanaudos[Saskaita],MATCH(1,('[1]3.4'!$AM20=[1]!Sanaudos[Kodas])*('[1]3.4'!BP$7='[1]2.SAN'!$M$4:$M$73),0)),"")</f>
        <v/>
      </c>
      <c r="BQ20" s="244" t="str">
        <f t="array" ref="BQ20">IFERROR(INDEX([1]!Sanaudos[Saskaita],MATCH(1,('[1]3.4'!$AM20=[1]!Sanaudos[Kodas])*('[1]3.4'!BQ$7='[1]2.SAN'!$M$4:$M$73),0)),"")</f>
        <v/>
      </c>
      <c r="BR20" s="244" t="str">
        <f t="array" ref="BR20">IFERROR(INDEX([1]!Sanaudos[Saskaita],MATCH(1,('[1]3.4'!$AM20=[1]!Sanaudos[Kodas])*('[1]3.4'!BR$7='[1]2.SAN'!$M$4:$M$73),0)),"")</f>
        <v/>
      </c>
      <c r="BS20" s="244" t="str">
        <f t="array" ref="BS20">IFERROR(INDEX([1]!Sanaudos[Saskaita],MATCH(1,('[1]3.4'!$AM20=[1]!Sanaudos[Kodas])*('[1]3.4'!BS$7='[1]2.SAN'!$M$4:$M$73),0)),"")</f>
        <v/>
      </c>
      <c r="BT20" s="244" t="str">
        <f t="array" ref="BT20">IFERROR(INDEX([1]!Sanaudos[Saskaita],MATCH(1,('[1]3.4'!$AM20=[1]!Sanaudos[Kodas])*('[1]3.4'!BT$7='[1]2.SAN'!$M$4:$M$73),0)),"")</f>
        <v/>
      </c>
      <c r="BU20" s="244" t="str">
        <f t="array" ref="BU20">IFERROR(INDEX([1]!Sanaudos[Saskaita],MATCH(1,('[1]3.4'!$AM20=[1]!Sanaudos[Kodas])*('[1]3.4'!BU$7='[1]2.SAN'!$M$4:$M$73),0)),"")</f>
        <v/>
      </c>
      <c r="BV20" s="244" t="str">
        <f t="array" ref="BV20">IFERROR(INDEX([1]!Sanaudos[Saskaita],MATCH(1,('[1]3.4'!$AM20=[1]!Sanaudos[Kodas])*('[1]3.4'!BV$7='[1]2.SAN'!$M$4:$M$73),0)),"")</f>
        <v/>
      </c>
      <c r="BW20" s="244" t="str">
        <f t="array" ref="BW20">IFERROR(INDEX([1]!Sanaudos[Saskaita],MATCH(1,('[1]3.4'!$AM20=[1]!Sanaudos[Kodas])*('[1]3.4'!BW$7='[1]2.SAN'!$M$4:$M$73),0)),"")</f>
        <v/>
      </c>
      <c r="BX20" s="244" t="str">
        <f t="array" ref="BX20">IFERROR(INDEX([1]!Sanaudos[Saskaita],MATCH(1,('[1]3.4'!$AM20=[1]!Sanaudos[Kodas])*('[1]3.4'!BX$7='[1]2.SAN'!$M$4:$M$73),0)),"")</f>
        <v/>
      </c>
      <c r="BY20" s="244" t="str">
        <f t="array" ref="BY20">IFERROR(INDEX([1]!Sanaudos[Saskaita],MATCH(1,('[1]3.4'!$AM20=[1]!Sanaudos[Kodas])*('[1]3.4'!BY$7='[1]2.SAN'!$M$4:$M$73),0)),"")</f>
        <v/>
      </c>
      <c r="BZ20" s="244" t="str">
        <f t="array" ref="BZ20">IFERROR(INDEX([1]!Sanaudos[Saskaita],MATCH(1,('[1]3.4'!$AM20=[1]!Sanaudos[Kodas])*('[1]3.4'!BZ$7='[1]2.SAN'!$M$4:$M$73),0)),"")</f>
        <v/>
      </c>
      <c r="CA20" s="244" t="str">
        <f t="array" ref="CA20">IFERROR(INDEX([1]!Sanaudos[Saskaita],MATCH(1,('[1]3.4'!$AM20=[1]!Sanaudos[Kodas])*('[1]3.4'!CA$7='[1]2.SAN'!$M$4:$M$73),0)),"")</f>
        <v/>
      </c>
      <c r="CB20" s="244" t="str">
        <f t="array" ref="CB20">IFERROR(INDEX([1]!Sanaudos[Saskaita],MATCH(1,('[1]3.4'!$AM20=[1]!Sanaudos[Kodas])*('[1]3.4'!CB$7='[1]2.SAN'!$M$4:$M$73),0)),"")</f>
        <v/>
      </c>
      <c r="CC20" s="244" t="str">
        <f t="array" ref="CC20">IFERROR(INDEX([1]!Sanaudos[Saskaita],MATCH(1,('[1]3.4'!$AM20=[1]!Sanaudos[Kodas])*('[1]3.4'!CC$7='[1]2.SAN'!$M$4:$M$73),0)),"")</f>
        <v/>
      </c>
      <c r="CD20" s="244" t="str">
        <f t="array" ref="CD20">IFERROR(INDEX([1]!Sanaudos[Saskaita],MATCH(1,('[1]3.4'!$AM20=[1]!Sanaudos[Kodas])*('[1]3.4'!CD$7='[1]2.SAN'!$M$4:$M$73),0)),"")</f>
        <v/>
      </c>
      <c r="CE20" s="244" t="str">
        <f t="array" ref="CE20">IFERROR(INDEX([1]!Sanaudos[Saskaita],MATCH(1,('[1]3.4'!$AM20=[1]!Sanaudos[Kodas])*('[1]3.4'!CE$7='[1]2.SAN'!$M$4:$M$73),0)),"")</f>
        <v/>
      </c>
      <c r="CF20" s="244" t="str">
        <f t="array" ref="CF20">IFERROR(INDEX([1]!Sanaudos[Saskaita],MATCH(1,('[1]3.4'!$AM20=[1]!Sanaudos[Kodas])*('[1]3.4'!CF$7='[1]2.SAN'!$M$4:$M$73),0)),"")</f>
        <v/>
      </c>
      <c r="CG20" s="244" t="str">
        <f t="array" ref="CG20">IFERROR(INDEX([1]!Sanaudos[Saskaita],MATCH(1,('[1]3.4'!$AM20=[1]!Sanaudos[Kodas])*('[1]3.4'!CG$7='[1]2.SAN'!$M$4:$M$73),0)),"")</f>
        <v/>
      </c>
      <c r="CH20" s="244" t="str">
        <f t="array" ref="CH20">IFERROR(INDEX([1]!Sanaudos[Saskaita],MATCH(1,('[1]3.4'!$AM20=[1]!Sanaudos[Kodas])*('[1]3.4'!CH$7='[1]2.SAN'!$M$4:$M$73),0)),"")</f>
        <v/>
      </c>
      <c r="CI20" s="244" t="str">
        <f t="array" ref="CI20">IFERROR(INDEX([1]!Sanaudos[Saskaita],MATCH(1,('[1]3.4'!$AM20=[1]!Sanaudos[Kodas])*('[1]3.4'!CI$7='[1]2.SAN'!$M$4:$M$73),0)),"")</f>
        <v/>
      </c>
      <c r="CJ20" s="244" t="str">
        <f t="array" ref="CJ20">IFERROR(INDEX([1]!Sanaudos[Saskaita],MATCH(1,('[1]3.4'!$AM20=[1]!Sanaudos[Kodas])*('[1]3.4'!CJ$7='[1]2.SAN'!$M$4:$M$73),0)),"")</f>
        <v/>
      </c>
      <c r="CK20" s="244" t="str">
        <f t="array" ref="CK20">IFERROR(INDEX([1]!Sanaudos[Saskaita],MATCH(1,('[1]3.4'!$AM20=[1]!Sanaudos[Kodas])*('[1]3.4'!CK$7='[1]2.SAN'!$M$4:$M$73),0)),"")</f>
        <v/>
      </c>
      <c r="CL20" s="244" t="str">
        <f t="array" ref="CL20">IFERROR(INDEX([1]!Sanaudos[Saskaita],MATCH(1,('[1]3.4'!$AM20=[1]!Sanaudos[Kodas])*('[1]3.4'!CL$7='[1]2.SAN'!$M$4:$M$73),0)),"")</f>
        <v/>
      </c>
      <c r="CM20" s="244" t="str">
        <f t="array" ref="CM20">IFERROR(INDEX([1]!Sanaudos[Saskaita],MATCH(1,('[1]3.4'!$AM20=[1]!Sanaudos[Kodas])*('[1]3.4'!CM$7='[1]2.SAN'!$M$4:$M$73),0)),"")</f>
        <v/>
      </c>
      <c r="CN20" s="244" t="str">
        <f t="array" ref="CN20">IFERROR(INDEX([1]!Sanaudos[Saskaita],MATCH(1,('[1]3.4'!$AM20=[1]!Sanaudos[Kodas])*('[1]3.4'!CN$7='[1]2.SAN'!$M$4:$M$73),0)),"")</f>
        <v/>
      </c>
      <c r="CO20" s="244" t="str">
        <f t="array" ref="CO20">IFERROR(INDEX([1]!Sanaudos[Saskaita],MATCH(1,('[1]3.4'!$AM20=[1]!Sanaudos[Kodas])*('[1]3.4'!CO$7='[1]2.SAN'!$M$4:$M$73),0)),"")</f>
        <v/>
      </c>
      <c r="CP20" s="244" t="str">
        <f t="array" ref="CP20">IFERROR(INDEX([1]!Sanaudos[Saskaita],MATCH(1,('[1]3.4'!$AM20=[1]!Sanaudos[Kodas])*('[1]3.4'!CP$7='[1]2.SAN'!$M$4:$M$73),0)),"")</f>
        <v/>
      </c>
      <c r="CQ20" s="244" t="str">
        <f t="array" ref="CQ20">IFERROR(INDEX([1]!Sanaudos[Saskaita],MATCH(1,('[1]3.4'!$AM20=[1]!Sanaudos[Kodas])*('[1]3.4'!CQ$7='[1]2.SAN'!$M$4:$M$73),0)),"")</f>
        <v/>
      </c>
      <c r="CR20" s="244" t="str">
        <f t="array" ref="CR20">IFERROR(INDEX([1]!Sanaudos[Saskaita],MATCH(1,('[1]3.4'!$AM20=[1]!Sanaudos[Kodas])*('[1]3.4'!CR$7='[1]2.SAN'!$M$4:$M$73),0)),"")</f>
        <v/>
      </c>
      <c r="CS20" s="244" t="str">
        <f t="array" ref="CS20">IFERROR(INDEX([1]!Sanaudos[Saskaita],MATCH(1,('[1]3.4'!$AM20=[1]!Sanaudos[Kodas])*('[1]3.4'!CS$7='[1]2.SAN'!$M$4:$M$73),0)),"")</f>
        <v/>
      </c>
      <c r="CT20" s="244" t="str">
        <f t="array" ref="CT20">IFERROR(INDEX([1]!Sanaudos[Saskaita],MATCH(1,('[1]3.4'!$AM20=[1]!Sanaudos[Kodas])*('[1]3.4'!CT$7='[1]2.SAN'!$M$4:$M$73),0)),"")</f>
        <v/>
      </c>
      <c r="CU20" s="244" t="str">
        <f t="array" ref="CU20">IFERROR(INDEX([1]!Sanaudos[Saskaita],MATCH(1,('[1]3.4'!$AM20=[1]!Sanaudos[Kodas])*('[1]3.4'!CU$7='[1]2.SAN'!$M$4:$M$73),0)),"")</f>
        <v/>
      </c>
      <c r="CV20" s="244" t="str">
        <f t="array" ref="CV20">IFERROR(INDEX([1]!Sanaudos[Saskaita],MATCH(1,('[1]3.4'!$AM20=[1]!Sanaudos[Kodas])*('[1]3.4'!CV$7='[1]2.SAN'!$M$4:$M$73),0)),"")</f>
        <v/>
      </c>
      <c r="CW20" s="244" t="str">
        <f t="array" ref="CW20">IFERROR(INDEX([1]!Sanaudos[Saskaita],MATCH(1,('[1]3.4'!$AM20=[1]!Sanaudos[Kodas])*('[1]3.4'!CW$7='[1]2.SAN'!$M$4:$M$73),0)),"")</f>
        <v/>
      </c>
      <c r="CX20" s="244" t="str">
        <f t="array" ref="CX20">IFERROR(INDEX([1]!Sanaudos[Saskaita],MATCH(1,('[1]3.4'!$AM20=[1]!Sanaudos[Kodas])*('[1]3.4'!CX$7='[1]2.SAN'!$M$4:$M$73),0)),"")</f>
        <v/>
      </c>
      <c r="CY20" s="244" t="str">
        <f t="array" ref="CY20">IFERROR(INDEX([1]!Sanaudos[Saskaita],MATCH(1,('[1]3.4'!$AM20=[1]!Sanaudos[Kodas])*('[1]3.4'!CY$7='[1]2.SAN'!$M$4:$M$73),0)),"")</f>
        <v/>
      </c>
      <c r="CZ20" s="244" t="str">
        <f t="array" ref="CZ20">IFERROR(INDEX([1]!Sanaudos[Saskaita],MATCH(1,('[1]3.4'!$AM20=[1]!Sanaudos[Kodas])*('[1]3.4'!CZ$7='[1]2.SAN'!$M$4:$M$73),0)),"")</f>
        <v/>
      </c>
      <c r="DA20" s="244" t="str">
        <f t="array" ref="DA20">IFERROR(INDEX([1]!Sanaudos[Saskaita],MATCH(1,('[1]3.4'!$AM20=[1]!Sanaudos[Kodas])*('[1]3.4'!DA$7='[1]2.SAN'!$M$4:$M$73),0)),"")</f>
        <v/>
      </c>
      <c r="DB20" s="244" t="str">
        <f t="array" ref="DB20">IFERROR(INDEX([1]!Sanaudos[Saskaita],MATCH(1,('[1]3.4'!$AM20=[1]!Sanaudos[Kodas])*('[1]3.4'!DB$7='[1]2.SAN'!$M$4:$M$73),0)),"")</f>
        <v/>
      </c>
      <c r="DC20" s="244" t="str">
        <f t="array" ref="DC20">IFERROR(INDEX([1]!Sanaudos[Saskaita],MATCH(1,('[1]3.4'!$AM20=[1]!Sanaudos[Kodas])*('[1]3.4'!DC$7='[1]2.SAN'!$M$4:$M$73),0)),"")</f>
        <v/>
      </c>
      <c r="DD20" s="244" t="str">
        <f t="array" ref="DD20">IFERROR(INDEX([1]!Sanaudos[Saskaita],MATCH(1,('[1]3.4'!$AM20=[1]!Sanaudos[Kodas])*('[1]3.4'!DD$7='[1]2.SAN'!$M$4:$M$73),0)),"")</f>
        <v/>
      </c>
      <c r="DE20" s="244" t="str">
        <f t="array" ref="DE20">IFERROR(INDEX([1]!Sanaudos[Saskaita],MATCH(1,('[1]3.4'!$AM20=[1]!Sanaudos[Kodas])*('[1]3.4'!DE$7='[1]2.SAN'!$M$4:$M$73),0)),"")</f>
        <v/>
      </c>
      <c r="DF20" s="244" t="str">
        <f t="array" ref="DF20">IFERROR(INDEX([1]!Sanaudos[Saskaita],MATCH(1,('[1]3.4'!$AM20=[1]!Sanaudos[Kodas])*('[1]3.4'!DF$7='[1]2.SAN'!$M$4:$M$73),0)),"")</f>
        <v/>
      </c>
      <c r="DG20" s="244" t="str">
        <f t="array" ref="DG20">IFERROR(INDEX([1]!Sanaudos[Saskaita],MATCH(1,('[1]3.4'!$AM20=[1]!Sanaudos[Kodas])*('[1]3.4'!DG$7='[1]2.SAN'!$M$4:$M$73),0)),"")</f>
        <v/>
      </c>
      <c r="DH20" s="244" t="str">
        <f t="array" ref="DH20">IFERROR(INDEX([1]!Sanaudos[Saskaita],MATCH(1,('[1]3.4'!$AM20=[1]!Sanaudos[Kodas])*('[1]3.4'!DH$7='[1]2.SAN'!$M$4:$M$73),0)),"")</f>
        <v/>
      </c>
      <c r="DI20" s="244" t="str">
        <f t="array" ref="DI20">IFERROR(INDEX([1]!Sanaudos[Saskaita],MATCH(1,('[1]3.4'!$AM20=[1]!Sanaudos[Kodas])*('[1]3.4'!DI$7='[1]2.SAN'!$M$4:$M$73),0)),"")</f>
        <v/>
      </c>
      <c r="DJ20" s="244" t="str">
        <f t="array" ref="DJ20">IFERROR(INDEX([1]!Sanaudos[Saskaita],MATCH(1,('[1]3.4'!$AM20=[1]!Sanaudos[Kodas])*('[1]3.4'!DJ$7='[1]2.SAN'!$M$4:$M$73),0)),"")</f>
        <v/>
      </c>
      <c r="DK20" s="244" t="str">
        <f t="array" ref="DK20">IFERROR(INDEX([1]!Sanaudos[Saskaita],MATCH(1,('[1]3.4'!$AM20=[1]!Sanaudos[Kodas])*('[1]3.4'!DK$7='[1]2.SAN'!$M$4:$M$73),0)),"")</f>
        <v/>
      </c>
      <c r="DL20" s="244" t="str">
        <f t="array" ref="DL20">IFERROR(INDEX([1]!Sanaudos[Saskaita],MATCH(1,('[1]3.4'!$AM20=[1]!Sanaudos[Kodas])*('[1]3.4'!DL$7='[1]2.SAN'!$M$4:$M$73),0)),"")</f>
        <v/>
      </c>
      <c r="DM20" s="244" t="str">
        <f t="array" ref="DM20">IFERROR(INDEX([1]!Sanaudos[Saskaita],MATCH(1,('[1]3.4'!$AM20=[1]!Sanaudos[Kodas])*('[1]3.4'!DM$7='[1]2.SAN'!$M$4:$M$73),0)),"")</f>
        <v/>
      </c>
      <c r="DN20" s="244" t="str">
        <f t="array" ref="DN20">IFERROR(INDEX([1]!Sanaudos[Saskaita],MATCH(1,('[1]3.4'!$AM20=[1]!Sanaudos[Kodas])*('[1]3.4'!DN$7='[1]2.SAN'!$M$4:$M$73),0)),"")</f>
        <v/>
      </c>
      <c r="DO20" s="244" t="str">
        <f t="array" ref="DO20">IFERROR(INDEX([1]!Sanaudos[Saskaita],MATCH(1,('[1]3.4'!$AM20=[1]!Sanaudos[Kodas])*('[1]3.4'!DO$7='[1]2.SAN'!$M$4:$M$73),0)),"")</f>
        <v/>
      </c>
      <c r="DP20" s="244" t="str">
        <f t="array" ref="DP20">IFERROR(INDEX([1]!Sanaudos[Saskaita],MATCH(1,('[1]3.4'!$AM20=[1]!Sanaudos[Kodas])*('[1]3.4'!DP$7='[1]2.SAN'!$M$4:$M$73),0)),"")</f>
        <v/>
      </c>
      <c r="DQ20" s="244" t="str">
        <f t="array" ref="DQ20">IFERROR(INDEX([1]!Sanaudos[Saskaita],MATCH(1,('[1]3.4'!$AM20=[1]!Sanaudos[Kodas])*('[1]3.4'!DQ$7='[1]2.SAN'!$M$4:$M$73),0)),"")</f>
        <v/>
      </c>
      <c r="DR20" s="244" t="str">
        <f t="array" ref="DR20">IFERROR(INDEX([1]!Sanaudos[Saskaita],MATCH(1,('[1]3.4'!$AM20=[1]!Sanaudos[Kodas])*('[1]3.4'!DR$7='[1]2.SAN'!$M$4:$M$73),0)),"")</f>
        <v/>
      </c>
      <c r="DS20" s="244" t="str">
        <f t="array" ref="DS20">IFERROR(INDEX([1]!Sanaudos[Saskaita],MATCH(1,('[1]3.4'!$AM20=[1]!Sanaudos[Kodas])*('[1]3.4'!DS$7='[1]2.SAN'!$M$4:$M$73),0)),"")</f>
        <v/>
      </c>
      <c r="DT20" s="244" t="str">
        <f t="array" ref="DT20">IFERROR(INDEX([1]!Sanaudos[Saskaita],MATCH(1,('[1]3.4'!$AM20=[1]!Sanaudos[Kodas])*('[1]3.4'!DT$7='[1]2.SAN'!$M$4:$M$73),0)),"")</f>
        <v/>
      </c>
      <c r="DU20" s="244" t="str">
        <f t="array" ref="DU20">IFERROR(INDEX([1]!Sanaudos[Saskaita],MATCH(1,('[1]3.4'!$AM20=[1]!Sanaudos[Kodas])*('[1]3.4'!DU$7='[1]2.SAN'!$M$4:$M$73),0)),"")</f>
        <v/>
      </c>
      <c r="DV20" s="244" t="str">
        <f t="array" ref="DV20">IFERROR(INDEX([1]!Sanaudos[Saskaita],MATCH(1,('[1]3.4'!$AM20=[1]!Sanaudos[Kodas])*('[1]3.4'!DV$7='[1]2.SAN'!$M$4:$M$73),0)),"")</f>
        <v/>
      </c>
      <c r="DW20" s="244" t="str">
        <f t="array" ref="DW20">IFERROR(INDEX([1]!Sanaudos[Saskaita],MATCH(1,('[1]3.4'!$AM20=[1]!Sanaudos[Kodas])*('[1]3.4'!DW$7='[1]2.SAN'!$M$4:$M$73),0)),"")</f>
        <v/>
      </c>
      <c r="DX20" s="244" t="str">
        <f t="array" ref="DX20">IFERROR(INDEX([1]!Sanaudos[Saskaita],MATCH(1,('[1]3.4'!$AM20=[1]!Sanaudos[Kodas])*('[1]3.4'!DX$7='[1]2.SAN'!$M$4:$M$73),0)),"")</f>
        <v/>
      </c>
      <c r="DY20" s="244" t="str">
        <f t="array" ref="DY20">IFERROR(INDEX([1]!Sanaudos[Saskaita],MATCH(1,('[1]3.4'!$AM20=[1]!Sanaudos[Kodas])*('[1]3.4'!DY$7='[1]2.SAN'!$M$4:$M$73),0)),"")</f>
        <v/>
      </c>
      <c r="DZ20" s="244" t="str">
        <f t="array" ref="DZ20">IFERROR(INDEX([1]!Sanaudos[Saskaita],MATCH(1,('[1]3.4'!$AM20=[1]!Sanaudos[Kodas])*('[1]3.4'!DZ$7='[1]2.SAN'!$M$4:$M$73),0)),"")</f>
        <v/>
      </c>
      <c r="EA20" s="244" t="str">
        <f t="array" ref="EA20">IFERROR(INDEX([1]!Sanaudos[Saskaita],MATCH(1,('[1]3.4'!$AM20=[1]!Sanaudos[Kodas])*('[1]3.4'!EA$7='[1]2.SAN'!$M$4:$M$73),0)),"")</f>
        <v/>
      </c>
      <c r="EB20" s="244" t="str">
        <f t="array" ref="EB20">IFERROR(INDEX([1]!Sanaudos[Saskaita],MATCH(1,('[1]3.4'!$AM20=[1]!Sanaudos[Kodas])*('[1]3.4'!EB$7='[1]2.SAN'!$M$4:$M$73),0)),"")</f>
        <v/>
      </c>
      <c r="EC20" s="244" t="str">
        <f t="array" ref="EC20">IFERROR(INDEX([1]!Sanaudos[Saskaita],MATCH(1,('[1]3.4'!$AM20=[1]!Sanaudos[Kodas])*('[1]3.4'!EC$7='[1]2.SAN'!$M$4:$M$73),0)),"")</f>
        <v/>
      </c>
      <c r="ED20" s="244" t="str">
        <f t="array" ref="ED20">IFERROR(INDEX([1]!Sanaudos[Saskaita],MATCH(1,('[1]3.4'!$AM20=[1]!Sanaudos[Kodas])*('[1]3.4'!ED$7='[1]2.SAN'!$M$4:$M$73),0)),"")</f>
        <v/>
      </c>
      <c r="EE20" s="244" t="str">
        <f t="array" ref="EE20">IFERROR(INDEX([1]!Sanaudos[Saskaita],MATCH(1,('[1]3.4'!$AM20=[1]!Sanaudos[Kodas])*('[1]3.4'!EE$7='[1]2.SAN'!$M$4:$M$73),0)),"")</f>
        <v/>
      </c>
      <c r="EF20" s="244" t="str">
        <f t="array" ref="EF20">IFERROR(INDEX([1]!Sanaudos[Saskaita],MATCH(1,('[1]3.4'!$AM20=[1]!Sanaudos[Kodas])*('[1]3.4'!EF$7='[1]2.SAN'!$M$4:$M$73),0)),"")</f>
        <v/>
      </c>
      <c r="EG20" s="244" t="str">
        <f t="array" ref="EG20">IFERROR(INDEX([1]!Sanaudos[Saskaita],MATCH(1,('[1]3.4'!$AM20=[1]!Sanaudos[Kodas])*('[1]3.4'!EG$7='[1]2.SAN'!$M$4:$M$73),0)),"")</f>
        <v/>
      </c>
      <c r="EH20" s="244" t="str">
        <f t="array" ref="EH20">IFERROR(INDEX([1]!Sanaudos[Saskaita],MATCH(1,('[1]3.4'!$AM20=[1]!Sanaudos[Kodas])*('[1]3.4'!EH$7='[1]2.SAN'!$M$4:$M$73),0)),"")</f>
        <v/>
      </c>
      <c r="EI20" s="244" t="str">
        <f t="array" ref="EI20">IFERROR(INDEX([1]!Sanaudos[Saskaita],MATCH(1,('[1]3.4'!$AM20=[1]!Sanaudos[Kodas])*('[1]3.4'!EI$7='[1]2.SAN'!$M$4:$M$73),0)),"")</f>
        <v/>
      </c>
      <c r="EJ20" s="244" t="str">
        <f t="array" ref="EJ20">IFERROR(INDEX([1]!Sanaudos[Saskaita],MATCH(1,('[1]3.4'!$AM20=[1]!Sanaudos[Kodas])*('[1]3.4'!EJ$7='[1]2.SAN'!$M$4:$M$73),0)),"")</f>
        <v/>
      </c>
      <c r="EK20" s="244" t="str">
        <f t="array" ref="EK20">IFERROR(INDEX([1]!Sanaudos[Saskaita],MATCH(1,('[1]3.4'!$AM20=[1]!Sanaudos[Kodas])*('[1]3.4'!EK$7='[1]2.SAN'!$M$4:$M$73),0)),"")</f>
        <v/>
      </c>
      <c r="EL20" s="244" t="str">
        <f t="array" ref="EL20">IFERROR(INDEX([1]!Sanaudos[Saskaita],MATCH(1,('[1]3.4'!$AM20=[1]!Sanaudos[Kodas])*('[1]3.4'!EL$7='[1]2.SAN'!$M$4:$M$73),0)),"")</f>
        <v/>
      </c>
      <c r="EM20" s="244" t="str">
        <f t="array" ref="EM20">IFERROR(INDEX([1]!Sanaudos[Saskaita],MATCH(1,('[1]3.4'!$AM20=[1]!Sanaudos[Kodas])*('[1]3.4'!EM$7='[1]2.SAN'!$M$4:$M$73),0)),"")</f>
        <v/>
      </c>
      <c r="EN20" s="244" t="str">
        <f t="array" ref="EN20">IFERROR(INDEX([1]!Sanaudos[Saskaita],MATCH(1,('[1]3.4'!$AM20=[1]!Sanaudos[Kodas])*('[1]3.4'!EN$7='[1]2.SAN'!$M$4:$M$73),0)),"")</f>
        <v/>
      </c>
      <c r="EO20" s="244" t="str">
        <f t="array" ref="EO20">IFERROR(INDEX([1]!Sanaudos[Saskaita],MATCH(1,('[1]3.4'!$AM20=[1]!Sanaudos[Kodas])*('[1]3.4'!EO$7='[1]2.SAN'!$M$4:$M$73),0)),"")</f>
        <v/>
      </c>
      <c r="EP20" s="244" t="str">
        <f t="array" ref="EP20">IFERROR(INDEX([1]!Sanaudos[Saskaita],MATCH(1,('[1]3.4'!$AM20=[1]!Sanaudos[Kodas])*('[1]3.4'!EP$7='[1]2.SAN'!$M$4:$M$73),0)),"")</f>
        <v/>
      </c>
      <c r="EQ20" s="244" t="str">
        <f t="array" ref="EQ20">IFERROR(INDEX([1]!Sanaudos[Saskaita],MATCH(1,('[1]3.4'!$AM20=[1]!Sanaudos[Kodas])*('[1]3.4'!EQ$7='[1]2.SAN'!$M$4:$M$73),0)),"")</f>
        <v/>
      </c>
      <c r="ER20" s="244" t="str">
        <f t="array" ref="ER20">IFERROR(INDEX([1]!Sanaudos[Saskaita],MATCH(1,('[1]3.4'!$AM20=[1]!Sanaudos[Kodas])*('[1]3.4'!ER$7='[1]2.SAN'!$M$4:$M$73),0)),"")</f>
        <v/>
      </c>
      <c r="ES20" s="244" t="str">
        <f t="array" ref="ES20">IFERROR(INDEX([1]!Sanaudos[Saskaita],MATCH(1,('[1]3.4'!$AM20=[1]!Sanaudos[Kodas])*('[1]3.4'!ES$7='[1]2.SAN'!$M$4:$M$73),0)),"")</f>
        <v/>
      </c>
      <c r="ET20" s="244" t="str">
        <f t="array" ref="ET20">IFERROR(INDEX([1]!Sanaudos[Saskaita],MATCH(1,('[1]3.4'!$AM20=[1]!Sanaudos[Kodas])*('[1]3.4'!ET$7='[1]2.SAN'!$M$4:$M$73),0)),"")</f>
        <v/>
      </c>
      <c r="EU20" s="244" t="str">
        <f t="array" ref="EU20">IFERROR(INDEX([1]!Sanaudos[Saskaita],MATCH(1,('[1]3.4'!$AM20=[1]!Sanaudos[Kodas])*('[1]3.4'!EU$7='[1]2.SAN'!$M$4:$M$73),0)),"")</f>
        <v/>
      </c>
      <c r="EV20" s="244" t="str">
        <f t="array" ref="EV20">IFERROR(INDEX([1]!Sanaudos[Saskaita],MATCH(1,('[1]3.4'!$AM20=[1]!Sanaudos[Kodas])*('[1]3.4'!EV$7='[1]2.SAN'!$M$4:$M$73),0)),"")</f>
        <v/>
      </c>
      <c r="EW20" s="244" t="str">
        <f t="array" ref="EW20">IFERROR(INDEX([1]!Sanaudos[Saskaita],MATCH(1,('[1]3.4'!$AM20=[1]!Sanaudos[Kodas])*('[1]3.4'!EW$7='[1]2.SAN'!$M$4:$M$73),0)),"")</f>
        <v/>
      </c>
      <c r="EX20" s="244" t="str">
        <f t="array" ref="EX20">IFERROR(INDEX([1]!Sanaudos[Saskaita],MATCH(1,('[1]3.4'!$AM20=[1]!Sanaudos[Kodas])*('[1]3.4'!EX$7='[1]2.SAN'!$M$4:$M$73),0)),"")</f>
        <v/>
      </c>
      <c r="EY20" s="244" t="str">
        <f t="array" ref="EY20">IFERROR(INDEX([1]!Sanaudos[Saskaita],MATCH(1,('[1]3.4'!$AM20=[1]!Sanaudos[Kodas])*('[1]3.4'!EY$7='[1]2.SAN'!$M$4:$M$73),0)),"")</f>
        <v/>
      </c>
      <c r="EZ20" s="244" t="str">
        <f t="array" ref="EZ20">IFERROR(INDEX([1]!Sanaudos[Saskaita],MATCH(1,('[1]3.4'!$AM20=[1]!Sanaudos[Kodas])*('[1]3.4'!EZ$7='[1]2.SAN'!$M$4:$M$73),0)),"")</f>
        <v/>
      </c>
      <c r="FA20" s="244" t="str">
        <f t="array" ref="FA20">IFERROR(INDEX([1]!Sanaudos[Saskaita],MATCH(1,('[1]3.4'!$AM20=[1]!Sanaudos[Kodas])*('[1]3.4'!FA$7='[1]2.SAN'!$M$4:$M$73),0)),"")</f>
        <v/>
      </c>
      <c r="FB20" s="244" t="str">
        <f t="array" ref="FB20">IFERROR(INDEX([1]!Sanaudos[Saskaita],MATCH(1,('[1]3.4'!$AM20=[1]!Sanaudos[Kodas])*('[1]3.4'!FB$7='[1]2.SAN'!$M$4:$M$73),0)),"")</f>
        <v/>
      </c>
      <c r="FC20" s="244" t="str">
        <f t="array" ref="FC20">IFERROR(INDEX([1]!Sanaudos[Saskaita],MATCH(1,('[1]3.4'!$AM20=[1]!Sanaudos[Kodas])*('[1]3.4'!FC$7='[1]2.SAN'!$M$4:$M$73),0)),"")</f>
        <v/>
      </c>
      <c r="FD20" s="244" t="str">
        <f t="array" ref="FD20">IFERROR(INDEX([1]!Sanaudos[Saskaita],MATCH(1,('[1]3.4'!$AM20=[1]!Sanaudos[Kodas])*('[1]3.4'!FD$7='[1]2.SAN'!$M$4:$M$73),0)),"")</f>
        <v/>
      </c>
      <c r="FE20" s="244" t="str">
        <f t="array" ref="FE20">IFERROR(INDEX([1]!Sanaudos[Saskaita],MATCH(1,('[1]3.4'!$AM20=[1]!Sanaudos[Kodas])*('[1]3.4'!FE$7='[1]2.SAN'!$M$4:$M$73),0)),"")</f>
        <v/>
      </c>
      <c r="FF20" s="244" t="str">
        <f t="array" ref="FF20">IFERROR(INDEX([1]!Sanaudos[Saskaita],MATCH(1,('[1]3.4'!$AM20=[1]!Sanaudos[Kodas])*('[1]3.4'!FF$7='[1]2.SAN'!$M$4:$M$73),0)),"")</f>
        <v/>
      </c>
      <c r="FG20" s="244" t="str">
        <f t="array" ref="FG20">IFERROR(INDEX([1]!Sanaudos[Saskaita],MATCH(1,('[1]3.4'!$AM20=[1]!Sanaudos[Kodas])*('[1]3.4'!FG$7='[1]2.SAN'!$M$4:$M$73),0)),"")</f>
        <v/>
      </c>
      <c r="FH20" s="244" t="str">
        <f t="array" ref="FH20">IFERROR(INDEX([1]!Sanaudos[Saskaita],MATCH(1,('[1]3.4'!$AM20=[1]!Sanaudos[Kodas])*('[1]3.4'!FH$7='[1]2.SAN'!$M$4:$M$73),0)),"")</f>
        <v/>
      </c>
      <c r="FI20" s="244" t="str">
        <f t="array" ref="FI20">IFERROR(INDEX([1]!Sanaudos[Saskaita],MATCH(1,('[1]3.4'!$AM20=[1]!Sanaudos[Kodas])*('[1]3.4'!FI$7='[1]2.SAN'!$M$4:$M$73),0)),"")</f>
        <v/>
      </c>
      <c r="FJ20" s="244" t="str">
        <f t="array" ref="FJ20">IFERROR(INDEX([1]!Sanaudos[Saskaita],MATCH(1,('[1]3.4'!$AM20=[1]!Sanaudos[Kodas])*('[1]3.4'!FJ$7='[1]2.SAN'!$M$4:$M$73),0)),"")</f>
        <v/>
      </c>
      <c r="FK20" s="244" t="str">
        <f t="array" ref="FK20">IFERROR(INDEX([1]!Sanaudos[Saskaita],MATCH(1,('[1]3.4'!$AM20=[1]!Sanaudos[Kodas])*('[1]3.4'!FK$7='[1]2.SAN'!$M$4:$M$73),0)),"")</f>
        <v/>
      </c>
      <c r="FL20" s="244" t="str">
        <f t="array" ref="FL20">IFERROR(INDEX([1]!Sanaudos[Saskaita],MATCH(1,('[1]3.4'!$AM20=[1]!Sanaudos[Kodas])*('[1]3.4'!FL$7='[1]2.SAN'!$M$4:$M$73),0)),"")</f>
        <v/>
      </c>
      <c r="FM20" s="244" t="str">
        <f t="array" ref="FM20">IFERROR(INDEX([1]!Sanaudos[Saskaita],MATCH(1,('[1]3.4'!$AM20=[1]!Sanaudos[Kodas])*('[1]3.4'!FM$7='[1]2.SAN'!$M$4:$M$73),0)),"")</f>
        <v/>
      </c>
      <c r="FN20" s="244" t="str">
        <f t="array" ref="FN20">IFERROR(INDEX([1]!Sanaudos[Saskaita],MATCH(1,('[1]3.4'!$AM20=[1]!Sanaudos[Kodas])*('[1]3.4'!FN$7='[1]2.SAN'!$M$4:$M$73),0)),"")</f>
        <v/>
      </c>
      <c r="FO20" s="244" t="str">
        <f t="array" ref="FO20">IFERROR(INDEX([1]!Sanaudos[Saskaita],MATCH(1,('[1]3.4'!$AM20=[1]!Sanaudos[Kodas])*('[1]3.4'!FO$7='[1]2.SAN'!$M$4:$M$73),0)),"")</f>
        <v/>
      </c>
      <c r="FP20" s="244" t="str">
        <f t="array" ref="FP20">IFERROR(INDEX([1]!Sanaudos[Saskaita],MATCH(1,('[1]3.4'!$AM20=[1]!Sanaudos[Kodas])*('[1]3.4'!FP$7='[1]2.SAN'!$M$4:$M$73),0)),"")</f>
        <v/>
      </c>
      <c r="FQ20" s="244" t="str">
        <f t="array" ref="FQ20">IFERROR(INDEX([1]!Sanaudos[Saskaita],MATCH(1,('[1]3.4'!$AM20=[1]!Sanaudos[Kodas])*('[1]3.4'!FQ$7='[1]2.SAN'!$M$4:$M$73),0)),"")</f>
        <v/>
      </c>
      <c r="FR20" s="244" t="str">
        <f t="array" ref="FR20">IFERROR(INDEX([1]!Sanaudos[Saskaita],MATCH(1,('[1]3.4'!$AM20=[1]!Sanaudos[Kodas])*('[1]3.4'!FR$7='[1]2.SAN'!$M$4:$M$73),0)),"")</f>
        <v/>
      </c>
      <c r="FS20" s="244" t="str">
        <f t="array" ref="FS20">IFERROR(INDEX([1]!Sanaudos[Saskaita],MATCH(1,('[1]3.4'!$AM20=[1]!Sanaudos[Kodas])*('[1]3.4'!FS$7='[1]2.SAN'!$M$4:$M$73),0)),"")</f>
        <v/>
      </c>
      <c r="FT20" s="244" t="str">
        <f t="array" ref="FT20">IFERROR(INDEX([1]!Sanaudos[Saskaita],MATCH(1,('[1]3.4'!$AM20=[1]!Sanaudos[Kodas])*('[1]3.4'!FT$7='[1]2.SAN'!$M$4:$M$73),0)),"")</f>
        <v/>
      </c>
      <c r="FU20" s="244" t="str">
        <f t="array" ref="FU20">IFERROR(INDEX([1]!Sanaudos[Saskaita],MATCH(1,('[1]3.4'!$AM20=[1]!Sanaudos[Kodas])*('[1]3.4'!FU$7='[1]2.SAN'!$M$4:$M$73),0)),"")</f>
        <v/>
      </c>
      <c r="FV20" s="244" t="str">
        <f t="array" ref="FV20">IFERROR(INDEX([1]!Sanaudos[Saskaita],MATCH(1,('[1]3.4'!$AM20=[1]!Sanaudos[Kodas])*('[1]3.4'!FV$7='[1]2.SAN'!$M$4:$M$73),0)),"")</f>
        <v/>
      </c>
      <c r="FW20" s="244" t="str">
        <f t="array" ref="FW20">IFERROR(INDEX([1]!Sanaudos[Saskaita],MATCH(1,('[1]3.4'!$AM20=[1]!Sanaudos[Kodas])*('[1]3.4'!FW$7='[1]2.SAN'!$M$4:$M$73),0)),"")</f>
        <v/>
      </c>
      <c r="FX20" s="244" t="str">
        <f t="array" ref="FX20">IFERROR(INDEX([1]!Sanaudos[Saskaita],MATCH(1,('[1]3.4'!$AM20=[1]!Sanaudos[Kodas])*('[1]3.4'!FX$7='[1]2.SAN'!$M$4:$M$73),0)),"")</f>
        <v/>
      </c>
      <c r="FY20" s="244" t="str">
        <f t="array" ref="FY20">IFERROR(INDEX([1]!Sanaudos[Saskaita],MATCH(1,('[1]3.4'!$AM20=[1]!Sanaudos[Kodas])*('[1]3.4'!FY$7='[1]2.SAN'!$M$4:$M$73),0)),"")</f>
        <v/>
      </c>
      <c r="FZ20" s="244" t="str">
        <f t="array" ref="FZ20">IFERROR(INDEX([1]!Sanaudos[Saskaita],MATCH(1,('[1]3.4'!$AM20=[1]!Sanaudos[Kodas])*('[1]3.4'!FZ$7='[1]2.SAN'!$M$4:$M$73),0)),"")</f>
        <v/>
      </c>
      <c r="GA20" s="244" t="str">
        <f t="array" ref="GA20">IFERROR(INDEX([1]!Sanaudos[Saskaita],MATCH(1,('[1]3.4'!$AM20=[1]!Sanaudos[Kodas])*('[1]3.4'!GA$7='[1]2.SAN'!$M$4:$M$73),0)),"")</f>
        <v/>
      </c>
      <c r="GB20" s="244" t="str">
        <f t="array" ref="GB20">IFERROR(INDEX([1]!Sanaudos[Saskaita],MATCH(1,('[1]3.4'!$AM20=[1]!Sanaudos[Kodas])*('[1]3.4'!GB$7='[1]2.SAN'!$M$4:$M$73),0)),"")</f>
        <v/>
      </c>
      <c r="GC20" s="244" t="str">
        <f t="array" ref="GC20">IFERROR(INDEX([1]!Sanaudos[Saskaita],MATCH(1,('[1]3.4'!$AM20=[1]!Sanaudos[Kodas])*('[1]3.4'!GC$7='[1]2.SAN'!$M$4:$M$73),0)),"")</f>
        <v/>
      </c>
      <c r="GD20" s="244" t="str">
        <f t="array" ref="GD20">IFERROR(INDEX([1]!Sanaudos[Saskaita],MATCH(1,('[1]3.4'!$AM20=[1]!Sanaudos[Kodas])*('[1]3.4'!GD$7='[1]2.SAN'!$M$4:$M$73),0)),"")</f>
        <v/>
      </c>
      <c r="GE20" s="244" t="str">
        <f t="array" ref="GE20">IFERROR(INDEX([1]!Sanaudos[Saskaita],MATCH(1,('[1]3.4'!$AM20=[1]!Sanaudos[Kodas])*('[1]3.4'!GE$7='[1]2.SAN'!$M$4:$M$73),0)),"")</f>
        <v/>
      </c>
      <c r="GF20" s="244" t="str">
        <f t="array" ref="GF20">IFERROR(INDEX([1]!Sanaudos[Saskaita],MATCH(1,('[1]3.4'!$AM20=[1]!Sanaudos[Kodas])*('[1]3.4'!GF$7='[1]2.SAN'!$M$4:$M$73),0)),"")</f>
        <v/>
      </c>
      <c r="GG20" s="244" t="str">
        <f t="array" ref="GG20">IFERROR(INDEX([1]!Sanaudos[Saskaita],MATCH(1,('[1]3.4'!$AM20=[1]!Sanaudos[Kodas])*('[1]3.4'!GG$7='[1]2.SAN'!$M$4:$M$73),0)),"")</f>
        <v/>
      </c>
      <c r="GH20" s="244" t="str">
        <f t="array" ref="GH20">IFERROR(INDEX([1]!Sanaudos[Saskaita],MATCH(1,('[1]3.4'!$AM20=[1]!Sanaudos[Kodas])*('[1]3.4'!GH$7='[1]2.SAN'!$M$4:$M$73),0)),"")</f>
        <v/>
      </c>
      <c r="GI20" s="244" t="str">
        <f t="array" ref="GI20">IFERROR(INDEX([1]!Sanaudos[Saskaita],MATCH(1,('[1]3.4'!$AM20=[1]!Sanaudos[Kodas])*('[1]3.4'!GI$7='[1]2.SAN'!$M$4:$M$73),0)),"")</f>
        <v/>
      </c>
      <c r="GJ20" s="244" t="str">
        <f t="array" ref="GJ20">IFERROR(INDEX([1]!Sanaudos[Saskaita],MATCH(1,('[1]3.4'!$AM20=[1]!Sanaudos[Kodas])*('[1]3.4'!GJ$7='[1]2.SAN'!$M$4:$M$73),0)),"")</f>
        <v/>
      </c>
      <c r="GK20" s="244" t="str">
        <f t="array" ref="GK20">IFERROR(INDEX([1]!Sanaudos[Saskaita],MATCH(1,('[1]3.4'!$AM20=[1]!Sanaudos[Kodas])*('[1]3.4'!GK$7='[1]2.SAN'!$M$4:$M$73),0)),"")</f>
        <v/>
      </c>
      <c r="GL20" s="244" t="str">
        <f t="array" ref="GL20">IFERROR(INDEX([1]!Sanaudos[Saskaita],MATCH(1,('[1]3.4'!$AM20=[1]!Sanaudos[Kodas])*('[1]3.4'!GL$7='[1]2.SAN'!$M$4:$M$73),0)),"")</f>
        <v/>
      </c>
      <c r="GM20" s="244" t="str">
        <f t="array" ref="GM20">IFERROR(INDEX([1]!Sanaudos[Saskaita],MATCH(1,('[1]3.4'!$AM20=[1]!Sanaudos[Kodas])*('[1]3.4'!GM$7='[1]2.SAN'!$M$4:$M$73),0)),"")</f>
        <v/>
      </c>
      <c r="GN20" s="244" t="str">
        <f t="array" ref="GN20">IFERROR(INDEX([1]!Sanaudos[Saskaita],MATCH(1,('[1]3.4'!$AM20=[1]!Sanaudos[Kodas])*('[1]3.4'!GN$7='[1]2.SAN'!$M$4:$M$73),0)),"")</f>
        <v/>
      </c>
      <c r="GO20" s="244" t="str">
        <f t="array" ref="GO20">IFERROR(INDEX([1]!Sanaudos[Saskaita],MATCH(1,('[1]3.4'!$AM20=[1]!Sanaudos[Kodas])*('[1]3.4'!GO$7='[1]2.SAN'!$M$4:$M$73),0)),"")</f>
        <v/>
      </c>
      <c r="GP20" s="244" t="str">
        <f t="array" ref="GP20">IFERROR(INDEX([1]!Sanaudos[Saskaita],MATCH(1,('[1]3.4'!$AM20=[1]!Sanaudos[Kodas])*('[1]3.4'!GP$7='[1]2.SAN'!$M$4:$M$73),0)),"")</f>
        <v/>
      </c>
      <c r="GQ20" s="244" t="str">
        <f t="array" ref="GQ20">IFERROR(INDEX([1]!Sanaudos[Saskaita],MATCH(1,('[1]3.4'!$AM20=[1]!Sanaudos[Kodas])*('[1]3.4'!GQ$7='[1]2.SAN'!$M$4:$M$73),0)),"")</f>
        <v/>
      </c>
      <c r="GR20" s="244" t="str">
        <f t="array" ref="GR20">IFERROR(INDEX([1]!Sanaudos[Saskaita],MATCH(1,('[1]3.4'!$AM20=[1]!Sanaudos[Kodas])*('[1]3.4'!GR$7='[1]2.SAN'!$M$4:$M$73),0)),"")</f>
        <v/>
      </c>
      <c r="GS20" s="244" t="str">
        <f t="array" ref="GS20">IFERROR(INDEX([1]!Sanaudos[Saskaita],MATCH(1,('[1]3.4'!$AM20=[1]!Sanaudos[Kodas])*('[1]3.4'!GS$7='[1]2.SAN'!$M$4:$M$73),0)),"")</f>
        <v/>
      </c>
      <c r="GT20" s="244" t="str">
        <f t="array" ref="GT20">IFERROR(INDEX([1]!Sanaudos[Saskaita],MATCH(1,('[1]3.4'!$AM20=[1]!Sanaudos[Kodas])*('[1]3.4'!GT$7='[1]2.SAN'!$M$4:$M$73),0)),"")</f>
        <v/>
      </c>
      <c r="GU20" s="244" t="str">
        <f t="array" ref="GU20">IFERROR(INDEX([1]!Sanaudos[Saskaita],MATCH(1,('[1]3.4'!$AM20=[1]!Sanaudos[Kodas])*('[1]3.4'!GU$7='[1]2.SAN'!$M$4:$M$73),0)),"")</f>
        <v/>
      </c>
      <c r="GV20" s="244" t="str">
        <f t="array" ref="GV20">IFERROR(INDEX([1]!Sanaudos[Saskaita],MATCH(1,('[1]3.4'!$AM20=[1]!Sanaudos[Kodas])*('[1]3.4'!GV$7='[1]2.SAN'!$M$4:$M$73),0)),"")</f>
        <v/>
      </c>
      <c r="GW20" s="244" t="str">
        <f t="array" ref="GW20">IFERROR(INDEX([1]!Sanaudos[Saskaita],MATCH(1,('[1]3.4'!$AM20=[1]!Sanaudos[Kodas])*('[1]3.4'!GW$7='[1]2.SAN'!$M$4:$M$73),0)),"")</f>
        <v/>
      </c>
      <c r="GX20" s="244" t="str">
        <f t="array" ref="GX20">IFERROR(INDEX([1]!Sanaudos[Saskaita],MATCH(1,('[1]3.4'!$AM20=[1]!Sanaudos[Kodas])*('[1]3.4'!GX$7='[1]2.SAN'!$M$4:$M$73),0)),"")</f>
        <v/>
      </c>
      <c r="GY20" s="244" t="str">
        <f t="array" ref="GY20">IFERROR(INDEX([1]!Sanaudos[Saskaita],MATCH(1,('[1]3.4'!$AM20=[1]!Sanaudos[Kodas])*('[1]3.4'!GY$7='[1]2.SAN'!$M$4:$M$73),0)),"")</f>
        <v/>
      </c>
      <c r="GZ20" s="244" t="str">
        <f t="array" ref="GZ20">IFERROR(INDEX([1]!Sanaudos[Saskaita],MATCH(1,('[1]3.4'!$AM20=[1]!Sanaudos[Kodas])*('[1]3.4'!GZ$7='[1]2.SAN'!$M$4:$M$73),0)),"")</f>
        <v/>
      </c>
      <c r="HA20" s="244" t="str">
        <f t="array" ref="HA20">IFERROR(INDEX([1]!Sanaudos[Saskaita],MATCH(1,('[1]3.4'!$AM20=[1]!Sanaudos[Kodas])*('[1]3.4'!HA$7='[1]2.SAN'!$M$4:$M$73),0)),"")</f>
        <v/>
      </c>
      <c r="HB20" s="244" t="str">
        <f t="array" ref="HB20">IFERROR(INDEX([1]!Sanaudos[Saskaita],MATCH(1,('[1]3.4'!$AM20=[1]!Sanaudos[Kodas])*('[1]3.4'!HB$7='[1]2.SAN'!$M$4:$M$73),0)),"")</f>
        <v/>
      </c>
      <c r="HC20" s="244" t="str">
        <f t="array" ref="HC20">IFERROR(INDEX([1]!Sanaudos[Saskaita],MATCH(1,('[1]3.4'!$AM20=[1]!Sanaudos[Kodas])*('[1]3.4'!HC$7='[1]2.SAN'!$M$4:$M$73),0)),"")</f>
        <v/>
      </c>
      <c r="HD20" s="244" t="str">
        <f t="array" ref="HD20">IFERROR(INDEX([1]!Sanaudos[Saskaita],MATCH(1,('[1]3.4'!$AM20=[1]!Sanaudos[Kodas])*('[1]3.4'!HD$7='[1]2.SAN'!$M$4:$M$73),0)),"")</f>
        <v/>
      </c>
      <c r="HE20" s="244" t="str">
        <f t="array" ref="HE20">IFERROR(INDEX([1]!Sanaudos[Saskaita],MATCH(1,('[1]3.4'!$AM20=[1]!Sanaudos[Kodas])*('[1]3.4'!HE$7='[1]2.SAN'!$M$4:$M$73),0)),"")</f>
        <v/>
      </c>
      <c r="HF20" s="244" t="str">
        <f t="array" ref="HF20">IFERROR(INDEX([1]!Sanaudos[Saskaita],MATCH(1,('[1]3.4'!$AM20=[1]!Sanaudos[Kodas])*('[1]3.4'!HF$7='[1]2.SAN'!$M$4:$M$73),0)),"")</f>
        <v/>
      </c>
      <c r="HG20" s="244" t="str">
        <f t="array" ref="HG20">IFERROR(INDEX([1]!Sanaudos[Saskaita],MATCH(1,('[1]3.4'!$AM20=[1]!Sanaudos[Kodas])*('[1]3.4'!HG$7='[1]2.SAN'!$M$4:$M$73),0)),"")</f>
        <v/>
      </c>
      <c r="HH20" s="244" t="str">
        <f t="array" ref="HH20">IFERROR(INDEX([1]!Sanaudos[Saskaita],MATCH(1,('[1]3.4'!$AM20=[1]!Sanaudos[Kodas])*('[1]3.4'!HH$7='[1]2.SAN'!$M$4:$M$73),0)),"")</f>
        <v/>
      </c>
      <c r="HI20" s="244" t="str">
        <f t="array" ref="HI20">IFERROR(INDEX([1]!Sanaudos[Saskaita],MATCH(1,('[1]3.4'!$AM20=[1]!Sanaudos[Kodas])*('[1]3.4'!HI$7='[1]2.SAN'!$M$4:$M$73),0)),"")</f>
        <v/>
      </c>
      <c r="HJ20" s="244" t="str">
        <f t="array" ref="HJ20">IFERROR(INDEX([1]!Sanaudos[Saskaita],MATCH(1,('[1]3.4'!$AM20=[1]!Sanaudos[Kodas])*('[1]3.4'!HJ$7='[1]2.SAN'!$M$4:$M$73),0)),"")</f>
        <v/>
      </c>
      <c r="HK20" s="244" t="str">
        <f t="array" ref="HK20">IFERROR(INDEX([1]!Sanaudos[Saskaita],MATCH(1,('[1]3.4'!$AM20=[1]!Sanaudos[Kodas])*('[1]3.4'!HK$7='[1]2.SAN'!$M$4:$M$73),0)),"")</f>
        <v/>
      </c>
      <c r="HL20" s="244" t="str">
        <f t="array" ref="HL20">IFERROR(INDEX([1]!Sanaudos[Saskaita],MATCH(1,('[1]3.4'!$AM20=[1]!Sanaudos[Kodas])*('[1]3.4'!HL$7='[1]2.SAN'!$M$4:$M$73),0)),"")</f>
        <v/>
      </c>
      <c r="HM20" s="244" t="str">
        <f t="array" ref="HM20">IFERROR(INDEX([1]!Sanaudos[Saskaita],MATCH(1,('[1]3.4'!$AM20=[1]!Sanaudos[Kodas])*('[1]3.4'!HM$7='[1]2.SAN'!$M$4:$M$73),0)),"")</f>
        <v/>
      </c>
      <c r="HN20" s="244" t="str">
        <f t="array" ref="HN20">IFERROR(INDEX([1]!Sanaudos[Saskaita],MATCH(1,('[1]3.4'!$AM20=[1]!Sanaudos[Kodas])*('[1]3.4'!HN$7='[1]2.SAN'!$M$4:$M$73),0)),"")</f>
        <v/>
      </c>
      <c r="HO20" s="244" t="str">
        <f t="array" ref="HO20">IFERROR(INDEX([1]!Sanaudos[Saskaita],MATCH(1,('[1]3.4'!$AM20=[1]!Sanaudos[Kodas])*('[1]3.4'!HO$7='[1]2.SAN'!$M$4:$M$73),0)),"")</f>
        <v/>
      </c>
      <c r="HP20" s="244" t="str">
        <f t="array" ref="HP20">IFERROR(INDEX([1]!Sanaudos[Saskaita],MATCH(1,('[1]3.4'!$AM20=[1]!Sanaudos[Kodas])*('[1]3.4'!HP$7='[1]2.SAN'!$M$4:$M$73),0)),"")</f>
        <v/>
      </c>
      <c r="HQ20" s="244" t="str">
        <f t="array" ref="HQ20">IFERROR(INDEX([1]!Sanaudos[Saskaita],MATCH(1,('[1]3.4'!$AM20=[1]!Sanaudos[Kodas])*('[1]3.4'!HQ$7='[1]2.SAN'!$M$4:$M$73),0)),"")</f>
        <v/>
      </c>
      <c r="HR20" s="244" t="str">
        <f t="array" ref="HR20">IFERROR(INDEX([1]!Sanaudos[Saskaita],MATCH(1,('[1]3.4'!$AM20=[1]!Sanaudos[Kodas])*('[1]3.4'!HR$7='[1]2.SAN'!$M$4:$M$73),0)),"")</f>
        <v/>
      </c>
      <c r="HS20" s="244" t="str">
        <f t="array" ref="HS20">IFERROR(INDEX([1]!Sanaudos[Saskaita],MATCH(1,('[1]3.4'!$AM20=[1]!Sanaudos[Kodas])*('[1]3.4'!HS$7='[1]2.SAN'!$M$4:$M$73),0)),"")</f>
        <v/>
      </c>
      <c r="HT20" s="244" t="str">
        <f t="array" ref="HT20">IFERROR(INDEX([1]!Sanaudos[Saskaita],MATCH(1,('[1]3.4'!$AM20=[1]!Sanaudos[Kodas])*('[1]3.4'!HT$7='[1]2.SAN'!$M$4:$M$73),0)),"")</f>
        <v/>
      </c>
      <c r="HU20" s="244" t="str">
        <f t="array" ref="HU20">IFERROR(INDEX([1]!Sanaudos[Saskaita],MATCH(1,('[1]3.4'!$AM20=[1]!Sanaudos[Kodas])*('[1]3.4'!HU$7='[1]2.SAN'!$M$4:$M$73),0)),"")</f>
        <v/>
      </c>
      <c r="HV20" s="244" t="str">
        <f t="array" ref="HV20">IFERROR(INDEX([1]!Sanaudos[Saskaita],MATCH(1,('[1]3.4'!$AM20=[1]!Sanaudos[Kodas])*('[1]3.4'!HV$7='[1]2.SAN'!$M$4:$M$73),0)),"")</f>
        <v/>
      </c>
      <c r="HW20" s="244" t="str">
        <f t="array" ref="HW20">IFERROR(INDEX([1]!Sanaudos[Saskaita],MATCH(1,('[1]3.4'!$AM20=[1]!Sanaudos[Kodas])*('[1]3.4'!HW$7='[1]2.SAN'!$M$4:$M$73),0)),"")</f>
        <v/>
      </c>
      <c r="HX20" s="244" t="str">
        <f t="array" ref="HX20">IFERROR(INDEX([1]!Sanaudos[Saskaita],MATCH(1,('[1]3.4'!$AM20=[1]!Sanaudos[Kodas])*('[1]3.4'!HX$7='[1]2.SAN'!$M$4:$M$73),0)),"")</f>
        <v/>
      </c>
      <c r="HY20" s="244" t="str">
        <f t="array" ref="HY20">IFERROR(INDEX([1]!Sanaudos[Saskaita],MATCH(1,('[1]3.4'!$AM20=[1]!Sanaudos[Kodas])*('[1]3.4'!HY$7='[1]2.SAN'!$M$4:$M$73),0)),"")</f>
        <v/>
      </c>
      <c r="HZ20" s="244" t="str">
        <f t="array" ref="HZ20">IFERROR(INDEX([1]!Sanaudos[Saskaita],MATCH(1,('[1]3.4'!$AM20=[1]!Sanaudos[Kodas])*('[1]3.4'!HZ$7='[1]2.SAN'!$M$4:$M$73),0)),"")</f>
        <v/>
      </c>
      <c r="IA20" s="244" t="str">
        <f t="array" ref="IA20">IFERROR(INDEX([1]!Sanaudos[Saskaita],MATCH(1,('[1]3.4'!$AM20=[1]!Sanaudos[Kodas])*('[1]3.4'!IA$7='[1]2.SAN'!$M$4:$M$73),0)),"")</f>
        <v/>
      </c>
      <c r="IB20" s="244" t="str">
        <f t="array" ref="IB20">IFERROR(INDEX([1]!Sanaudos[Saskaita],MATCH(1,('[1]3.4'!$AM20=[1]!Sanaudos[Kodas])*('[1]3.4'!IB$7='[1]2.SAN'!$M$4:$M$73),0)),"")</f>
        <v/>
      </c>
      <c r="IC20" s="244" t="str">
        <f t="array" ref="IC20">IFERROR(INDEX([1]!Sanaudos[Saskaita],MATCH(1,('[1]3.4'!$AM20=[1]!Sanaudos[Kodas])*('[1]3.4'!IC$7='[1]2.SAN'!$M$4:$M$73),0)),"")</f>
        <v/>
      </c>
      <c r="ID20" s="244" t="str">
        <f t="array" ref="ID20">IFERROR(INDEX([1]!Sanaudos[Saskaita],MATCH(1,('[1]3.4'!$AM20=[1]!Sanaudos[Kodas])*('[1]3.4'!ID$7='[1]2.SAN'!$M$4:$M$73),0)),"")</f>
        <v/>
      </c>
      <c r="IE20" s="244" t="str">
        <f t="array" ref="IE20">IFERROR(INDEX([1]!Sanaudos[Saskaita],MATCH(1,('[1]3.4'!$AM20=[1]!Sanaudos[Kodas])*('[1]3.4'!IE$7='[1]2.SAN'!$M$4:$M$73),0)),"")</f>
        <v/>
      </c>
      <c r="IF20" s="244" t="str">
        <f t="array" ref="IF20">IFERROR(INDEX([1]!Sanaudos[Saskaita],MATCH(1,('[1]3.4'!$AM20=[1]!Sanaudos[Kodas])*('[1]3.4'!IF$7='[1]2.SAN'!$M$4:$M$73),0)),"")</f>
        <v/>
      </c>
      <c r="IG20" s="244" t="str">
        <f t="array" ref="IG20">IFERROR(INDEX([1]!Sanaudos[Saskaita],MATCH(1,('[1]3.4'!$AM20=[1]!Sanaudos[Kodas])*('[1]3.4'!IG$7='[1]2.SAN'!$M$4:$M$73),0)),"")</f>
        <v/>
      </c>
      <c r="IH20" s="244" t="str">
        <f t="array" ref="IH20">IFERROR(INDEX([1]!Sanaudos[Saskaita],MATCH(1,('[1]3.4'!$AM20=[1]!Sanaudos[Kodas])*('[1]3.4'!IH$7='[1]2.SAN'!$M$4:$M$73),0)),"")</f>
        <v/>
      </c>
      <c r="II20" s="244" t="str">
        <f t="array" ref="II20">IFERROR(INDEX([1]!Sanaudos[Saskaita],MATCH(1,('[1]3.4'!$AM20=[1]!Sanaudos[Kodas])*('[1]3.4'!II$7='[1]2.SAN'!$M$4:$M$73),0)),"")</f>
        <v/>
      </c>
      <c r="IJ20" s="244" t="str">
        <f t="array" ref="IJ20">IFERROR(INDEX([1]!Sanaudos[Saskaita],MATCH(1,('[1]3.4'!$AM20=[1]!Sanaudos[Kodas])*('[1]3.4'!IJ$7='[1]2.SAN'!$M$4:$M$73),0)),"")</f>
        <v/>
      </c>
      <c r="IK20" s="244" t="str">
        <f t="array" ref="IK20">IFERROR(INDEX([1]!Sanaudos[Saskaita],MATCH(1,('[1]3.4'!$AM20=[1]!Sanaudos[Kodas])*('[1]3.4'!IK$7='[1]2.SAN'!$M$4:$M$73),0)),"")</f>
        <v/>
      </c>
    </row>
    <row r="21" spans="2:245" ht="12.2" customHeight="1" x14ac:dyDescent="0.2">
      <c r="B21" s="552"/>
      <c r="C21" s="245" t="s">
        <v>825</v>
      </c>
      <c r="D21" s="251" t="s">
        <v>827</v>
      </c>
      <c r="E21" s="247" t="str">
        <f t="shared" si="2"/>
        <v xml:space="preserve">                                    </v>
      </c>
      <c r="F21" s="248" t="e">
        <f>+SUMIFS([1]!Sanaudos[Suma],[1]!Sanaudos[Kodas],AM21,[1]!Sanaudos[PASK],TRUE)</f>
        <v>#REF!</v>
      </c>
      <c r="G21" s="248" t="e">
        <f>-SUMIFS([1]!Sanaudos[Suma],[1]!Sanaudos[Kodas],$AM21,[1]!Sanaudos[Pagal DK RAS],700)</f>
        <v>#REF!</v>
      </c>
      <c r="H21" s="248" t="e">
        <f>+SUMIFS('[1]5.turtas'!$D$1:$AN$1,'[1]5.turtas'!$D$4:$AN$4,$AM21)</f>
        <v>#VALUE!</v>
      </c>
      <c r="I21" s="248" t="e">
        <f>-SUMIFS([1]!Sanaudos[Suma],[1]!Sanaudos[Kodas],$AM21,[1]!Sanaudos[Pagal DK RAS],901)-SUMIFS([1]!Sanaudos[Suma],[1]!Sanaudos[Kodas],$AM21,[1]!Sanaudos[Pagal DK RAS],902)-SUMIFS([1]!Sanaudos[Suma],[1]!Sanaudos[Kodas],$AM21,[1]!Sanaudos[Pagal DK RAS],905)</f>
        <v>#REF!</v>
      </c>
      <c r="J21" s="248" t="e">
        <f>+SUMIFS([1]!DU[DU],[1]!DU[Kodas],$AM21)+SUMIFS([1]!DU[Sodra],[1]!DU[Kodas],$AM21)+SUMIFS([1]!DU[Išeitinės išmokos, kompensacijos],[1]!DU[Kodas],$AM21)</f>
        <v>#REF!</v>
      </c>
      <c r="K21" s="248" t="e">
        <f>+SUMIFS([1]!Sanaudos_kor[Suma],[1]!Sanaudos_kor[Kodas],$AM21,[1]!Sanaudos_kor[PASK],TRUE,[1]!Sanaudos_kor[KOR_nr],K$1)</f>
        <v>#REF!</v>
      </c>
      <c r="L21" s="248" t="e">
        <f>+SUMIFS([1]!Sanaudos_kor[Suma],[1]!Sanaudos_kor[Kodas],$AM21,[1]!Sanaudos_kor[PASK],TRUE,[1]!Sanaudos_kor[KOR_nr],L$1)</f>
        <v>#REF!</v>
      </c>
      <c r="M21" s="248" t="e">
        <f>+SUMIFS([1]!Sanaudos_kor[Suma],[1]!Sanaudos_kor[Kodas],$AM21,[1]!Sanaudos_kor[PASK],TRUE,[1]!Sanaudos_kor[KOR_nr],M$1)</f>
        <v>#REF!</v>
      </c>
      <c r="N21" s="248" t="e">
        <f>+SUMIFS([1]!Sanaudos_kor[Suma],[1]!Sanaudos_kor[Kodas],$AM21,[1]!Sanaudos_kor[PASK],TRUE,[1]!Sanaudos_kor[KOR_nr],N$1)</f>
        <v>#REF!</v>
      </c>
      <c r="O21" s="248" t="e">
        <f>+SUMIFS([1]!Sanaudos_kor[Suma],[1]!Sanaudos_kor[Kodas],$AM21,[1]!Sanaudos_kor[PASK],TRUE,[1]!Sanaudos_kor[KOR_nr],O$1)</f>
        <v>#REF!</v>
      </c>
      <c r="P21" s="248" t="e">
        <f>+SUMIFS([1]!Sanaudos_kor[Suma],[1]!Sanaudos_kor[Kodas],$AM21,[1]!Sanaudos_kor[PASK],TRUE,[1]!Sanaudos_kor[KOR_nr],P$1)</f>
        <v>#REF!</v>
      </c>
      <c r="Q21" s="248" t="e">
        <f>+SUMIFS([1]!Sanaudos_kor[Suma],[1]!Sanaudos_kor[Kodas],$AM21,[1]!Sanaudos_kor[PASK],TRUE,[1]!Sanaudos_kor[KOR_nr],Q$1)</f>
        <v>#REF!</v>
      </c>
      <c r="R21" s="248" t="e">
        <f>+SUMIFS([1]!Sanaudos_kor[Suma],[1]!Sanaudos_kor[Kodas],$AM21,[1]!Sanaudos_kor[PASK],TRUE,[1]!Sanaudos_kor[KOR_nr],R$1)</f>
        <v>#REF!</v>
      </c>
      <c r="S21" s="248" t="e">
        <f>+SUMIFS([1]!Sanaudos_kor[Suma],[1]!Sanaudos_kor[Kodas],$AM21,[1]!Sanaudos_kor[PASK],TRUE,[1]!Sanaudos_kor[KOR_nr],S$1)</f>
        <v>#REF!</v>
      </c>
      <c r="T21" s="248" t="e">
        <f>+SUMIFS([1]!Sanaudos_kor[Suma],[1]!Sanaudos_kor[Kodas],$AM21,[1]!Sanaudos_kor[PASK],TRUE,[1]!Sanaudos_kor[KOR_nr],T$1)</f>
        <v>#REF!</v>
      </c>
      <c r="U21" s="248" t="e">
        <f>+SUMIFS([1]!Sanaudos_kor[Suma],[1]!Sanaudos_kor[Kodas],$AM21,[1]!Sanaudos_kor[PASK],TRUE,[1]!Sanaudos_kor[KOR_nr],U$1)</f>
        <v>#REF!</v>
      </c>
      <c r="V21" s="248" t="e">
        <f>+SUMIFS([1]!Sanaudos_kor[Suma],[1]!Sanaudos_kor[Kodas],$AM21,[1]!Sanaudos_kor[PASK],TRUE,[1]!Sanaudos_kor[KOR_nr],V$1)</f>
        <v>#REF!</v>
      </c>
      <c r="W21" s="248" t="e">
        <f>+SUMIFS([1]!Sanaudos_kor[Suma],[1]!Sanaudos_kor[Kodas],$AM21,[1]!Sanaudos_kor[PASK],TRUE,[1]!Sanaudos_kor[KOR_nr],W$1)</f>
        <v>#REF!</v>
      </c>
      <c r="X21" s="248" t="e">
        <f>+SUMIFS([1]!Sanaudos_kor[Suma],[1]!Sanaudos_kor[Kodas],$AM21,[1]!Sanaudos_kor[PASK],TRUE,[1]!Sanaudos_kor[KOR_nr],X$1)</f>
        <v>#REF!</v>
      </c>
      <c r="Y21" s="248" t="e">
        <f>+SUMIFS([1]!Sanaudos_kor[Suma],[1]!Sanaudos_kor[Kodas],$AM21,[1]!Sanaudos_kor[PASK],TRUE,[1]!Sanaudos_kor[KOR_nr],Y$1)</f>
        <v>#REF!</v>
      </c>
      <c r="Z21" s="248" t="e">
        <f>+SUMIFS([1]!Sanaudos_kor[Suma],[1]!Sanaudos_kor[Kodas],$AM21,[1]!Sanaudos_kor[PASK],TRUE,[1]!Sanaudos_kor[KOR_nr],Z$1)</f>
        <v>#REF!</v>
      </c>
      <c r="AA21" s="248" t="e">
        <f>+SUMIFS([1]!Sanaudos_kor[Suma],[1]!Sanaudos_kor[Kodas],$AM21,[1]!Sanaudos_kor[PASK],TRUE,[1]!Sanaudos_kor[KOR_nr],AA$1)</f>
        <v>#REF!</v>
      </c>
      <c r="AB21" s="248" t="e">
        <f>+SUMIFS([1]!Sanaudos_kor[Suma],[1]!Sanaudos_kor[Kodas],$AM21,[1]!Sanaudos_kor[PASK],TRUE,[1]!Sanaudos_kor[KOR_nr],AB$1)</f>
        <v>#REF!</v>
      </c>
      <c r="AC21" s="248" t="e">
        <f>+SUMIFS([1]!Sanaudos_kor[Suma],[1]!Sanaudos_kor[Kodas],$AM21,[1]!Sanaudos_kor[PASK],TRUE,[1]!Sanaudos_kor[KOR_nr],AC$1)</f>
        <v>#REF!</v>
      </c>
      <c r="AD21" s="248" t="e">
        <f>+SUMIFS([1]!Sanaudos_kor[Suma],[1]!Sanaudos_kor[Kodas],$AM21,[1]!Sanaudos_kor[PASK],TRUE,[1]!Sanaudos_kor[KOR_nr],AD$1)</f>
        <v>#REF!</v>
      </c>
      <c r="AE21" s="248" t="e">
        <f>+SUMIFS([1]!Sanaudos_kor[Suma],[1]!Sanaudos_kor[Kodas],$AM21,[1]!Sanaudos_kor[PASK],TRUE,[1]!Sanaudos_kor[KOR_nr],AE$1)</f>
        <v>#REF!</v>
      </c>
      <c r="AF21" s="248" t="e">
        <f>+SUMIFS([1]!Sanaudos_kor[Suma],[1]!Sanaudos_kor[Kodas],$AM21,[1]!Sanaudos_kor[PASK],TRUE,[1]!Sanaudos_kor[KOR_nr],AF$1)</f>
        <v>#REF!</v>
      </c>
      <c r="AG21" s="248" t="e">
        <f t="shared" si="0"/>
        <v>#REF!</v>
      </c>
      <c r="AH21" s="566"/>
      <c r="AJ21" s="211" t="s">
        <v>411</v>
      </c>
      <c r="AK21" s="124" t="str">
        <f>+'[1]2.SAN'!C188</f>
        <v>Iš sąskaitos išimama RAS audito sąnaudoms priskirtina sąnaudų apimtis ir perkeliama į kitą pogrupį, t.y. 1504 audito (reguliuojamos veiklos ataskaitų) sąnaudų pogrupį.</v>
      </c>
      <c r="AM21" s="249" t="str">
        <f>+'[1]1.vardai'!D75</f>
        <v>TS_6SIR</v>
      </c>
      <c r="AN21" s="250" t="e">
        <f>+SUMIFS('[1]6'!$Y$161:$BL$161,'[1]6'!$Y$2:$BL$2,$AM21)</f>
        <v>#VALUE!</v>
      </c>
      <c r="AO21" s="250" t="e">
        <f t="shared" si="3"/>
        <v>#REF!</v>
      </c>
      <c r="AQ21" s="250" t="e">
        <f>+SUMIFS('[1]3.4'!$F$133:$F$202,'[1]3.4'!$D$133:$D$202,$AM21,'[1]3.4'!$E$133:$E$202,"")</f>
        <v>#VALUE!</v>
      </c>
      <c r="AR21" s="250" t="e">
        <f t="shared" si="1"/>
        <v>#VALUE!</v>
      </c>
      <c r="AT21" s="244" t="str">
        <f t="array" ref="AT21">IFERROR(INDEX([1]!Sanaudos[Saskaita],MATCH(1,('[1]3.4'!$AM21=[1]!Sanaudos[Kodas])*('[1]3.4'!AT$7='[1]2.SAN'!$M$4:$M$73),0)),"")</f>
        <v/>
      </c>
      <c r="AU21" s="244" t="str">
        <f t="array" ref="AU21">IFERROR(INDEX([1]!Sanaudos[Saskaita],MATCH(1,('[1]3.4'!$AM21=[1]!Sanaudos[Kodas])*('[1]3.4'!AU$7='[1]2.SAN'!$M$4:$M$73),0)),"")</f>
        <v/>
      </c>
      <c r="AV21" s="244" t="str">
        <f t="array" ref="AV21">IFERROR(INDEX([1]!Sanaudos[Saskaita],MATCH(1,('[1]3.4'!$AM21=[1]!Sanaudos[Kodas])*('[1]3.4'!AV$7='[1]2.SAN'!$M$4:$M$73),0)),"")</f>
        <v/>
      </c>
      <c r="AW21" s="244" t="str">
        <f t="array" ref="AW21">IFERROR(INDEX([1]!Sanaudos[Saskaita],MATCH(1,('[1]3.4'!$AM21=[1]!Sanaudos[Kodas])*('[1]3.4'!AW$7='[1]2.SAN'!$M$4:$M$73),0)),"")</f>
        <v/>
      </c>
      <c r="AX21" s="244" t="str">
        <f t="array" ref="AX21">IFERROR(INDEX([1]!Sanaudos[Saskaita],MATCH(1,('[1]3.4'!$AM21=[1]!Sanaudos[Kodas])*('[1]3.4'!AX$7='[1]2.SAN'!$M$4:$M$73),0)),"")</f>
        <v/>
      </c>
      <c r="AY21" s="244" t="str">
        <f t="array" ref="AY21">IFERROR(INDEX([1]!Sanaudos[Saskaita],MATCH(1,('[1]3.4'!$AM21=[1]!Sanaudos[Kodas])*('[1]3.4'!AY$7='[1]2.SAN'!$M$4:$M$73),0)),"")</f>
        <v/>
      </c>
      <c r="AZ21" s="244" t="str">
        <f t="array" ref="AZ21">IFERROR(INDEX([1]!Sanaudos[Saskaita],MATCH(1,('[1]3.4'!$AM21=[1]!Sanaudos[Kodas])*('[1]3.4'!AZ$7='[1]2.SAN'!$M$4:$M$73),0)),"")</f>
        <v/>
      </c>
      <c r="BA21" s="244" t="str">
        <f t="array" ref="BA21">IFERROR(INDEX([1]!Sanaudos[Saskaita],MATCH(1,('[1]3.4'!$AM21=[1]!Sanaudos[Kodas])*('[1]3.4'!BA$7='[1]2.SAN'!$M$4:$M$73),0)),"")</f>
        <v/>
      </c>
      <c r="BB21" s="244" t="str">
        <f t="array" ref="BB21">IFERROR(INDEX([1]!Sanaudos[Saskaita],MATCH(1,('[1]3.4'!$AM21=[1]!Sanaudos[Kodas])*('[1]3.4'!BB$7='[1]2.SAN'!$M$4:$M$73),0)),"")</f>
        <v/>
      </c>
      <c r="BC21" s="244" t="str">
        <f t="array" ref="BC21">IFERROR(INDEX([1]!Sanaudos[Saskaita],MATCH(1,('[1]3.4'!$AM21=[1]!Sanaudos[Kodas])*('[1]3.4'!BC$7='[1]2.SAN'!$M$4:$M$73),0)),"")</f>
        <v/>
      </c>
      <c r="BD21" s="244" t="str">
        <f t="array" ref="BD21">IFERROR(INDEX([1]!Sanaudos[Saskaita],MATCH(1,('[1]3.4'!$AM21=[1]!Sanaudos[Kodas])*('[1]3.4'!BD$7='[1]2.SAN'!$M$4:$M$73),0)),"")</f>
        <v/>
      </c>
      <c r="BE21" s="244" t="str">
        <f t="array" ref="BE21">IFERROR(INDEX([1]!Sanaudos[Saskaita],MATCH(1,('[1]3.4'!$AM21=[1]!Sanaudos[Kodas])*('[1]3.4'!BE$7='[1]2.SAN'!$M$4:$M$73),0)),"")</f>
        <v/>
      </c>
      <c r="BF21" s="244" t="str">
        <f t="array" ref="BF21">IFERROR(INDEX([1]!Sanaudos[Saskaita],MATCH(1,('[1]3.4'!$AM21=[1]!Sanaudos[Kodas])*('[1]3.4'!BF$7='[1]2.SAN'!$M$4:$M$73),0)),"")</f>
        <v/>
      </c>
      <c r="BG21" s="244" t="str">
        <f t="array" ref="BG21">IFERROR(INDEX([1]!Sanaudos[Saskaita],MATCH(1,('[1]3.4'!$AM21=[1]!Sanaudos[Kodas])*('[1]3.4'!BG$7='[1]2.SAN'!$M$4:$M$73),0)),"")</f>
        <v/>
      </c>
      <c r="BH21" s="244" t="str">
        <f t="array" ref="BH21">IFERROR(INDEX([1]!Sanaudos[Saskaita],MATCH(1,('[1]3.4'!$AM21=[1]!Sanaudos[Kodas])*('[1]3.4'!BH$7='[1]2.SAN'!$M$4:$M$73),0)),"")</f>
        <v/>
      </c>
      <c r="BI21" s="244" t="str">
        <f t="array" ref="BI21">IFERROR(INDEX([1]!Sanaudos[Saskaita],MATCH(1,('[1]3.4'!$AM21=[1]!Sanaudos[Kodas])*('[1]3.4'!BI$7='[1]2.SAN'!$M$4:$M$73),0)),"")</f>
        <v/>
      </c>
      <c r="BJ21" s="244" t="str">
        <f t="array" ref="BJ21">IFERROR(INDEX([1]!Sanaudos[Saskaita],MATCH(1,('[1]3.4'!$AM21=[1]!Sanaudos[Kodas])*('[1]3.4'!BJ$7='[1]2.SAN'!$M$4:$M$73),0)),"")</f>
        <v/>
      </c>
      <c r="BK21" s="244" t="str">
        <f t="array" ref="BK21">IFERROR(INDEX([1]!Sanaudos[Saskaita],MATCH(1,('[1]3.4'!$AM21=[1]!Sanaudos[Kodas])*('[1]3.4'!BK$7='[1]2.SAN'!$M$4:$M$73),0)),"")</f>
        <v/>
      </c>
      <c r="BL21" s="244" t="str">
        <f t="array" ref="BL21">IFERROR(INDEX([1]!Sanaudos[Saskaita],MATCH(1,('[1]3.4'!$AM21=[1]!Sanaudos[Kodas])*('[1]3.4'!BL$7='[1]2.SAN'!$M$4:$M$73),0)),"")</f>
        <v/>
      </c>
      <c r="BM21" s="244" t="str">
        <f t="array" ref="BM21">IFERROR(INDEX([1]!Sanaudos[Saskaita],MATCH(1,('[1]3.4'!$AM21=[1]!Sanaudos[Kodas])*('[1]3.4'!BM$7='[1]2.SAN'!$M$4:$M$73),0)),"")</f>
        <v/>
      </c>
      <c r="BN21" s="244" t="str">
        <f t="array" ref="BN21">IFERROR(INDEX([1]!Sanaudos[Saskaita],MATCH(1,('[1]3.4'!$AM21=[1]!Sanaudos[Kodas])*('[1]3.4'!BN$7='[1]2.SAN'!$M$4:$M$73),0)),"")</f>
        <v/>
      </c>
      <c r="BO21" s="244" t="str">
        <f t="array" ref="BO21">IFERROR(INDEX([1]!Sanaudos[Saskaita],MATCH(1,('[1]3.4'!$AM21=[1]!Sanaudos[Kodas])*('[1]3.4'!BO$7='[1]2.SAN'!$M$4:$M$73),0)),"")</f>
        <v/>
      </c>
      <c r="BP21" s="244" t="str">
        <f t="array" ref="BP21">IFERROR(INDEX([1]!Sanaudos[Saskaita],MATCH(1,('[1]3.4'!$AM21=[1]!Sanaudos[Kodas])*('[1]3.4'!BP$7='[1]2.SAN'!$M$4:$M$73),0)),"")</f>
        <v/>
      </c>
      <c r="BQ21" s="244" t="str">
        <f t="array" ref="BQ21">IFERROR(INDEX([1]!Sanaudos[Saskaita],MATCH(1,('[1]3.4'!$AM21=[1]!Sanaudos[Kodas])*('[1]3.4'!BQ$7='[1]2.SAN'!$M$4:$M$73),0)),"")</f>
        <v/>
      </c>
      <c r="BR21" s="244" t="str">
        <f t="array" ref="BR21">IFERROR(INDEX([1]!Sanaudos[Saskaita],MATCH(1,('[1]3.4'!$AM21=[1]!Sanaudos[Kodas])*('[1]3.4'!BR$7='[1]2.SAN'!$M$4:$M$73),0)),"")</f>
        <v/>
      </c>
      <c r="BS21" s="244" t="str">
        <f t="array" ref="BS21">IFERROR(INDEX([1]!Sanaudos[Saskaita],MATCH(1,('[1]3.4'!$AM21=[1]!Sanaudos[Kodas])*('[1]3.4'!BS$7='[1]2.SAN'!$M$4:$M$73),0)),"")</f>
        <v/>
      </c>
      <c r="BT21" s="244" t="str">
        <f t="array" ref="BT21">IFERROR(INDEX([1]!Sanaudos[Saskaita],MATCH(1,('[1]3.4'!$AM21=[1]!Sanaudos[Kodas])*('[1]3.4'!BT$7='[1]2.SAN'!$M$4:$M$73),0)),"")</f>
        <v/>
      </c>
      <c r="BU21" s="244" t="str">
        <f t="array" ref="BU21">IFERROR(INDEX([1]!Sanaudos[Saskaita],MATCH(1,('[1]3.4'!$AM21=[1]!Sanaudos[Kodas])*('[1]3.4'!BU$7='[1]2.SAN'!$M$4:$M$73),0)),"")</f>
        <v/>
      </c>
      <c r="BV21" s="244" t="str">
        <f t="array" ref="BV21">IFERROR(INDEX([1]!Sanaudos[Saskaita],MATCH(1,('[1]3.4'!$AM21=[1]!Sanaudos[Kodas])*('[1]3.4'!BV$7='[1]2.SAN'!$M$4:$M$73),0)),"")</f>
        <v/>
      </c>
      <c r="BW21" s="244" t="str">
        <f t="array" ref="BW21">IFERROR(INDEX([1]!Sanaudos[Saskaita],MATCH(1,('[1]3.4'!$AM21=[1]!Sanaudos[Kodas])*('[1]3.4'!BW$7='[1]2.SAN'!$M$4:$M$73),0)),"")</f>
        <v/>
      </c>
      <c r="BX21" s="244" t="str">
        <f t="array" ref="BX21">IFERROR(INDEX([1]!Sanaudos[Saskaita],MATCH(1,('[1]3.4'!$AM21=[1]!Sanaudos[Kodas])*('[1]3.4'!BX$7='[1]2.SAN'!$M$4:$M$73),0)),"")</f>
        <v/>
      </c>
      <c r="BY21" s="244" t="str">
        <f t="array" ref="BY21">IFERROR(INDEX([1]!Sanaudos[Saskaita],MATCH(1,('[1]3.4'!$AM21=[1]!Sanaudos[Kodas])*('[1]3.4'!BY$7='[1]2.SAN'!$M$4:$M$73),0)),"")</f>
        <v/>
      </c>
      <c r="BZ21" s="244" t="str">
        <f t="array" ref="BZ21">IFERROR(INDEX([1]!Sanaudos[Saskaita],MATCH(1,('[1]3.4'!$AM21=[1]!Sanaudos[Kodas])*('[1]3.4'!BZ$7='[1]2.SAN'!$M$4:$M$73),0)),"")</f>
        <v/>
      </c>
      <c r="CA21" s="244" t="str">
        <f t="array" ref="CA21">IFERROR(INDEX([1]!Sanaudos[Saskaita],MATCH(1,('[1]3.4'!$AM21=[1]!Sanaudos[Kodas])*('[1]3.4'!CA$7='[1]2.SAN'!$M$4:$M$73),0)),"")</f>
        <v/>
      </c>
      <c r="CB21" s="244" t="str">
        <f t="array" ref="CB21">IFERROR(INDEX([1]!Sanaudos[Saskaita],MATCH(1,('[1]3.4'!$AM21=[1]!Sanaudos[Kodas])*('[1]3.4'!CB$7='[1]2.SAN'!$M$4:$M$73),0)),"")</f>
        <v/>
      </c>
      <c r="CC21" s="244" t="str">
        <f t="array" ref="CC21">IFERROR(INDEX([1]!Sanaudos[Saskaita],MATCH(1,('[1]3.4'!$AM21=[1]!Sanaudos[Kodas])*('[1]3.4'!CC$7='[1]2.SAN'!$M$4:$M$73),0)),"")</f>
        <v/>
      </c>
      <c r="CD21" s="244" t="str">
        <f t="array" ref="CD21">IFERROR(INDEX([1]!Sanaudos[Saskaita],MATCH(1,('[1]3.4'!$AM21=[1]!Sanaudos[Kodas])*('[1]3.4'!CD$7='[1]2.SAN'!$M$4:$M$73),0)),"")</f>
        <v/>
      </c>
      <c r="CE21" s="244" t="str">
        <f t="array" ref="CE21">IFERROR(INDEX([1]!Sanaudos[Saskaita],MATCH(1,('[1]3.4'!$AM21=[1]!Sanaudos[Kodas])*('[1]3.4'!CE$7='[1]2.SAN'!$M$4:$M$73),0)),"")</f>
        <v/>
      </c>
      <c r="CF21" s="244" t="str">
        <f t="array" ref="CF21">IFERROR(INDEX([1]!Sanaudos[Saskaita],MATCH(1,('[1]3.4'!$AM21=[1]!Sanaudos[Kodas])*('[1]3.4'!CF$7='[1]2.SAN'!$M$4:$M$73),0)),"")</f>
        <v/>
      </c>
      <c r="CG21" s="244" t="str">
        <f t="array" ref="CG21">IFERROR(INDEX([1]!Sanaudos[Saskaita],MATCH(1,('[1]3.4'!$AM21=[1]!Sanaudos[Kodas])*('[1]3.4'!CG$7='[1]2.SAN'!$M$4:$M$73),0)),"")</f>
        <v/>
      </c>
      <c r="CH21" s="244" t="str">
        <f t="array" ref="CH21">IFERROR(INDEX([1]!Sanaudos[Saskaita],MATCH(1,('[1]3.4'!$AM21=[1]!Sanaudos[Kodas])*('[1]3.4'!CH$7='[1]2.SAN'!$M$4:$M$73),0)),"")</f>
        <v/>
      </c>
      <c r="CI21" s="244" t="str">
        <f t="array" ref="CI21">IFERROR(INDEX([1]!Sanaudos[Saskaita],MATCH(1,('[1]3.4'!$AM21=[1]!Sanaudos[Kodas])*('[1]3.4'!CI$7='[1]2.SAN'!$M$4:$M$73),0)),"")</f>
        <v/>
      </c>
      <c r="CJ21" s="244" t="str">
        <f t="array" ref="CJ21">IFERROR(INDEX([1]!Sanaudos[Saskaita],MATCH(1,('[1]3.4'!$AM21=[1]!Sanaudos[Kodas])*('[1]3.4'!CJ$7='[1]2.SAN'!$M$4:$M$73),0)),"")</f>
        <v/>
      </c>
      <c r="CK21" s="244" t="str">
        <f t="array" ref="CK21">IFERROR(INDEX([1]!Sanaudos[Saskaita],MATCH(1,('[1]3.4'!$AM21=[1]!Sanaudos[Kodas])*('[1]3.4'!CK$7='[1]2.SAN'!$M$4:$M$73),0)),"")</f>
        <v/>
      </c>
      <c r="CL21" s="244" t="str">
        <f t="array" ref="CL21">IFERROR(INDEX([1]!Sanaudos[Saskaita],MATCH(1,('[1]3.4'!$AM21=[1]!Sanaudos[Kodas])*('[1]3.4'!CL$7='[1]2.SAN'!$M$4:$M$73),0)),"")</f>
        <v/>
      </c>
      <c r="CM21" s="244" t="str">
        <f t="array" ref="CM21">IFERROR(INDEX([1]!Sanaudos[Saskaita],MATCH(1,('[1]3.4'!$AM21=[1]!Sanaudos[Kodas])*('[1]3.4'!CM$7='[1]2.SAN'!$M$4:$M$73),0)),"")</f>
        <v/>
      </c>
      <c r="CN21" s="244" t="str">
        <f t="array" ref="CN21">IFERROR(INDEX([1]!Sanaudos[Saskaita],MATCH(1,('[1]3.4'!$AM21=[1]!Sanaudos[Kodas])*('[1]3.4'!CN$7='[1]2.SAN'!$M$4:$M$73),0)),"")</f>
        <v/>
      </c>
      <c r="CO21" s="244" t="str">
        <f t="array" ref="CO21">IFERROR(INDEX([1]!Sanaudos[Saskaita],MATCH(1,('[1]3.4'!$AM21=[1]!Sanaudos[Kodas])*('[1]3.4'!CO$7='[1]2.SAN'!$M$4:$M$73),0)),"")</f>
        <v/>
      </c>
      <c r="CP21" s="244" t="str">
        <f t="array" ref="CP21">IFERROR(INDEX([1]!Sanaudos[Saskaita],MATCH(1,('[1]3.4'!$AM21=[1]!Sanaudos[Kodas])*('[1]3.4'!CP$7='[1]2.SAN'!$M$4:$M$73),0)),"")</f>
        <v/>
      </c>
      <c r="CQ21" s="244" t="str">
        <f t="array" ref="CQ21">IFERROR(INDEX([1]!Sanaudos[Saskaita],MATCH(1,('[1]3.4'!$AM21=[1]!Sanaudos[Kodas])*('[1]3.4'!CQ$7='[1]2.SAN'!$M$4:$M$73),0)),"")</f>
        <v/>
      </c>
      <c r="CR21" s="244" t="str">
        <f t="array" ref="CR21">IFERROR(INDEX([1]!Sanaudos[Saskaita],MATCH(1,('[1]3.4'!$AM21=[1]!Sanaudos[Kodas])*('[1]3.4'!CR$7='[1]2.SAN'!$M$4:$M$73),0)),"")</f>
        <v/>
      </c>
      <c r="CS21" s="244" t="str">
        <f t="array" ref="CS21">IFERROR(INDEX([1]!Sanaudos[Saskaita],MATCH(1,('[1]3.4'!$AM21=[1]!Sanaudos[Kodas])*('[1]3.4'!CS$7='[1]2.SAN'!$M$4:$M$73),0)),"")</f>
        <v/>
      </c>
      <c r="CT21" s="244" t="str">
        <f t="array" ref="CT21">IFERROR(INDEX([1]!Sanaudos[Saskaita],MATCH(1,('[1]3.4'!$AM21=[1]!Sanaudos[Kodas])*('[1]3.4'!CT$7='[1]2.SAN'!$M$4:$M$73),0)),"")</f>
        <v/>
      </c>
      <c r="CU21" s="244" t="str">
        <f t="array" ref="CU21">IFERROR(INDEX([1]!Sanaudos[Saskaita],MATCH(1,('[1]3.4'!$AM21=[1]!Sanaudos[Kodas])*('[1]3.4'!CU$7='[1]2.SAN'!$M$4:$M$73),0)),"")</f>
        <v/>
      </c>
      <c r="CV21" s="244" t="str">
        <f t="array" ref="CV21">IFERROR(INDEX([1]!Sanaudos[Saskaita],MATCH(1,('[1]3.4'!$AM21=[1]!Sanaudos[Kodas])*('[1]3.4'!CV$7='[1]2.SAN'!$M$4:$M$73),0)),"")</f>
        <v/>
      </c>
      <c r="CW21" s="244" t="str">
        <f t="array" ref="CW21">IFERROR(INDEX([1]!Sanaudos[Saskaita],MATCH(1,('[1]3.4'!$AM21=[1]!Sanaudos[Kodas])*('[1]3.4'!CW$7='[1]2.SAN'!$M$4:$M$73),0)),"")</f>
        <v/>
      </c>
      <c r="CX21" s="244" t="str">
        <f t="array" ref="CX21">IFERROR(INDEX([1]!Sanaudos[Saskaita],MATCH(1,('[1]3.4'!$AM21=[1]!Sanaudos[Kodas])*('[1]3.4'!CX$7='[1]2.SAN'!$M$4:$M$73),0)),"")</f>
        <v/>
      </c>
      <c r="CY21" s="244" t="str">
        <f t="array" ref="CY21">IFERROR(INDEX([1]!Sanaudos[Saskaita],MATCH(1,('[1]3.4'!$AM21=[1]!Sanaudos[Kodas])*('[1]3.4'!CY$7='[1]2.SAN'!$M$4:$M$73),0)),"")</f>
        <v/>
      </c>
      <c r="CZ21" s="244" t="str">
        <f t="array" ref="CZ21">IFERROR(INDEX([1]!Sanaudos[Saskaita],MATCH(1,('[1]3.4'!$AM21=[1]!Sanaudos[Kodas])*('[1]3.4'!CZ$7='[1]2.SAN'!$M$4:$M$73),0)),"")</f>
        <v/>
      </c>
      <c r="DA21" s="244" t="str">
        <f t="array" ref="DA21">IFERROR(INDEX([1]!Sanaudos[Saskaita],MATCH(1,('[1]3.4'!$AM21=[1]!Sanaudos[Kodas])*('[1]3.4'!DA$7='[1]2.SAN'!$M$4:$M$73),0)),"")</f>
        <v/>
      </c>
      <c r="DB21" s="244" t="str">
        <f t="array" ref="DB21">IFERROR(INDEX([1]!Sanaudos[Saskaita],MATCH(1,('[1]3.4'!$AM21=[1]!Sanaudos[Kodas])*('[1]3.4'!DB$7='[1]2.SAN'!$M$4:$M$73),0)),"")</f>
        <v/>
      </c>
      <c r="DC21" s="244" t="str">
        <f t="array" ref="DC21">IFERROR(INDEX([1]!Sanaudos[Saskaita],MATCH(1,('[1]3.4'!$AM21=[1]!Sanaudos[Kodas])*('[1]3.4'!DC$7='[1]2.SAN'!$M$4:$M$73),0)),"")</f>
        <v/>
      </c>
      <c r="DD21" s="244" t="str">
        <f t="array" ref="DD21">IFERROR(INDEX([1]!Sanaudos[Saskaita],MATCH(1,('[1]3.4'!$AM21=[1]!Sanaudos[Kodas])*('[1]3.4'!DD$7='[1]2.SAN'!$M$4:$M$73),0)),"")</f>
        <v/>
      </c>
      <c r="DE21" s="244" t="str">
        <f t="array" ref="DE21">IFERROR(INDEX([1]!Sanaudos[Saskaita],MATCH(1,('[1]3.4'!$AM21=[1]!Sanaudos[Kodas])*('[1]3.4'!DE$7='[1]2.SAN'!$M$4:$M$73),0)),"")</f>
        <v/>
      </c>
      <c r="DF21" s="244" t="str">
        <f t="array" ref="DF21">IFERROR(INDEX([1]!Sanaudos[Saskaita],MATCH(1,('[1]3.4'!$AM21=[1]!Sanaudos[Kodas])*('[1]3.4'!DF$7='[1]2.SAN'!$M$4:$M$73),0)),"")</f>
        <v/>
      </c>
      <c r="DG21" s="244" t="str">
        <f t="array" ref="DG21">IFERROR(INDEX([1]!Sanaudos[Saskaita],MATCH(1,('[1]3.4'!$AM21=[1]!Sanaudos[Kodas])*('[1]3.4'!DG$7='[1]2.SAN'!$M$4:$M$73),0)),"")</f>
        <v/>
      </c>
      <c r="DH21" s="244" t="str">
        <f t="array" ref="DH21">IFERROR(INDEX([1]!Sanaudos[Saskaita],MATCH(1,('[1]3.4'!$AM21=[1]!Sanaudos[Kodas])*('[1]3.4'!DH$7='[1]2.SAN'!$M$4:$M$73),0)),"")</f>
        <v/>
      </c>
      <c r="DI21" s="244" t="str">
        <f t="array" ref="DI21">IFERROR(INDEX([1]!Sanaudos[Saskaita],MATCH(1,('[1]3.4'!$AM21=[1]!Sanaudos[Kodas])*('[1]3.4'!DI$7='[1]2.SAN'!$M$4:$M$73),0)),"")</f>
        <v/>
      </c>
      <c r="DJ21" s="244" t="str">
        <f t="array" ref="DJ21">IFERROR(INDEX([1]!Sanaudos[Saskaita],MATCH(1,('[1]3.4'!$AM21=[1]!Sanaudos[Kodas])*('[1]3.4'!DJ$7='[1]2.SAN'!$M$4:$M$73),0)),"")</f>
        <v/>
      </c>
      <c r="DK21" s="244" t="str">
        <f t="array" ref="DK21">IFERROR(INDEX([1]!Sanaudos[Saskaita],MATCH(1,('[1]3.4'!$AM21=[1]!Sanaudos[Kodas])*('[1]3.4'!DK$7='[1]2.SAN'!$M$4:$M$73),0)),"")</f>
        <v/>
      </c>
      <c r="DL21" s="244" t="str">
        <f t="array" ref="DL21">IFERROR(INDEX([1]!Sanaudos[Saskaita],MATCH(1,('[1]3.4'!$AM21=[1]!Sanaudos[Kodas])*('[1]3.4'!DL$7='[1]2.SAN'!$M$4:$M$73),0)),"")</f>
        <v/>
      </c>
      <c r="DM21" s="244" t="str">
        <f t="array" ref="DM21">IFERROR(INDEX([1]!Sanaudos[Saskaita],MATCH(1,('[1]3.4'!$AM21=[1]!Sanaudos[Kodas])*('[1]3.4'!DM$7='[1]2.SAN'!$M$4:$M$73),0)),"")</f>
        <v/>
      </c>
      <c r="DN21" s="244" t="str">
        <f t="array" ref="DN21">IFERROR(INDEX([1]!Sanaudos[Saskaita],MATCH(1,('[1]3.4'!$AM21=[1]!Sanaudos[Kodas])*('[1]3.4'!DN$7='[1]2.SAN'!$M$4:$M$73),0)),"")</f>
        <v/>
      </c>
      <c r="DO21" s="244" t="str">
        <f t="array" ref="DO21">IFERROR(INDEX([1]!Sanaudos[Saskaita],MATCH(1,('[1]3.4'!$AM21=[1]!Sanaudos[Kodas])*('[1]3.4'!DO$7='[1]2.SAN'!$M$4:$M$73),0)),"")</f>
        <v/>
      </c>
      <c r="DP21" s="244" t="str">
        <f t="array" ref="DP21">IFERROR(INDEX([1]!Sanaudos[Saskaita],MATCH(1,('[1]3.4'!$AM21=[1]!Sanaudos[Kodas])*('[1]3.4'!DP$7='[1]2.SAN'!$M$4:$M$73),0)),"")</f>
        <v/>
      </c>
      <c r="DQ21" s="244" t="str">
        <f t="array" ref="DQ21">IFERROR(INDEX([1]!Sanaudos[Saskaita],MATCH(1,('[1]3.4'!$AM21=[1]!Sanaudos[Kodas])*('[1]3.4'!DQ$7='[1]2.SAN'!$M$4:$M$73),0)),"")</f>
        <v/>
      </c>
      <c r="DR21" s="244" t="str">
        <f t="array" ref="DR21">IFERROR(INDEX([1]!Sanaudos[Saskaita],MATCH(1,('[1]3.4'!$AM21=[1]!Sanaudos[Kodas])*('[1]3.4'!DR$7='[1]2.SAN'!$M$4:$M$73),0)),"")</f>
        <v/>
      </c>
      <c r="DS21" s="244" t="str">
        <f t="array" ref="DS21">IFERROR(INDEX([1]!Sanaudos[Saskaita],MATCH(1,('[1]3.4'!$AM21=[1]!Sanaudos[Kodas])*('[1]3.4'!DS$7='[1]2.SAN'!$M$4:$M$73),0)),"")</f>
        <v/>
      </c>
      <c r="DT21" s="244" t="str">
        <f t="array" ref="DT21">IFERROR(INDEX([1]!Sanaudos[Saskaita],MATCH(1,('[1]3.4'!$AM21=[1]!Sanaudos[Kodas])*('[1]3.4'!DT$7='[1]2.SAN'!$M$4:$M$73),0)),"")</f>
        <v/>
      </c>
      <c r="DU21" s="244" t="str">
        <f t="array" ref="DU21">IFERROR(INDEX([1]!Sanaudos[Saskaita],MATCH(1,('[1]3.4'!$AM21=[1]!Sanaudos[Kodas])*('[1]3.4'!DU$7='[1]2.SAN'!$M$4:$M$73),0)),"")</f>
        <v/>
      </c>
      <c r="DV21" s="244" t="str">
        <f t="array" ref="DV21">IFERROR(INDEX([1]!Sanaudos[Saskaita],MATCH(1,('[1]3.4'!$AM21=[1]!Sanaudos[Kodas])*('[1]3.4'!DV$7='[1]2.SAN'!$M$4:$M$73),0)),"")</f>
        <v/>
      </c>
      <c r="DW21" s="244" t="str">
        <f t="array" ref="DW21">IFERROR(INDEX([1]!Sanaudos[Saskaita],MATCH(1,('[1]3.4'!$AM21=[1]!Sanaudos[Kodas])*('[1]3.4'!DW$7='[1]2.SAN'!$M$4:$M$73),0)),"")</f>
        <v/>
      </c>
      <c r="DX21" s="244" t="str">
        <f t="array" ref="DX21">IFERROR(INDEX([1]!Sanaudos[Saskaita],MATCH(1,('[1]3.4'!$AM21=[1]!Sanaudos[Kodas])*('[1]3.4'!DX$7='[1]2.SAN'!$M$4:$M$73),0)),"")</f>
        <v/>
      </c>
      <c r="DY21" s="244" t="str">
        <f t="array" ref="DY21">IFERROR(INDEX([1]!Sanaudos[Saskaita],MATCH(1,('[1]3.4'!$AM21=[1]!Sanaudos[Kodas])*('[1]3.4'!DY$7='[1]2.SAN'!$M$4:$M$73),0)),"")</f>
        <v/>
      </c>
      <c r="DZ21" s="244" t="str">
        <f t="array" ref="DZ21">IFERROR(INDEX([1]!Sanaudos[Saskaita],MATCH(1,('[1]3.4'!$AM21=[1]!Sanaudos[Kodas])*('[1]3.4'!DZ$7='[1]2.SAN'!$M$4:$M$73),0)),"")</f>
        <v/>
      </c>
      <c r="EA21" s="244" t="str">
        <f t="array" ref="EA21">IFERROR(INDEX([1]!Sanaudos[Saskaita],MATCH(1,('[1]3.4'!$AM21=[1]!Sanaudos[Kodas])*('[1]3.4'!EA$7='[1]2.SAN'!$M$4:$M$73),0)),"")</f>
        <v/>
      </c>
      <c r="EB21" s="244" t="str">
        <f t="array" ref="EB21">IFERROR(INDEX([1]!Sanaudos[Saskaita],MATCH(1,('[1]3.4'!$AM21=[1]!Sanaudos[Kodas])*('[1]3.4'!EB$7='[1]2.SAN'!$M$4:$M$73),0)),"")</f>
        <v/>
      </c>
      <c r="EC21" s="244" t="str">
        <f t="array" ref="EC21">IFERROR(INDEX([1]!Sanaudos[Saskaita],MATCH(1,('[1]3.4'!$AM21=[1]!Sanaudos[Kodas])*('[1]3.4'!EC$7='[1]2.SAN'!$M$4:$M$73),0)),"")</f>
        <v/>
      </c>
      <c r="ED21" s="244" t="str">
        <f t="array" ref="ED21">IFERROR(INDEX([1]!Sanaudos[Saskaita],MATCH(1,('[1]3.4'!$AM21=[1]!Sanaudos[Kodas])*('[1]3.4'!ED$7='[1]2.SAN'!$M$4:$M$73),0)),"")</f>
        <v/>
      </c>
      <c r="EE21" s="244" t="str">
        <f t="array" ref="EE21">IFERROR(INDEX([1]!Sanaudos[Saskaita],MATCH(1,('[1]3.4'!$AM21=[1]!Sanaudos[Kodas])*('[1]3.4'!EE$7='[1]2.SAN'!$M$4:$M$73),0)),"")</f>
        <v/>
      </c>
      <c r="EF21" s="244" t="str">
        <f t="array" ref="EF21">IFERROR(INDEX([1]!Sanaudos[Saskaita],MATCH(1,('[1]3.4'!$AM21=[1]!Sanaudos[Kodas])*('[1]3.4'!EF$7='[1]2.SAN'!$M$4:$M$73),0)),"")</f>
        <v/>
      </c>
      <c r="EG21" s="244" t="str">
        <f t="array" ref="EG21">IFERROR(INDEX([1]!Sanaudos[Saskaita],MATCH(1,('[1]3.4'!$AM21=[1]!Sanaudos[Kodas])*('[1]3.4'!EG$7='[1]2.SAN'!$M$4:$M$73),0)),"")</f>
        <v/>
      </c>
      <c r="EH21" s="244" t="str">
        <f t="array" ref="EH21">IFERROR(INDEX([1]!Sanaudos[Saskaita],MATCH(1,('[1]3.4'!$AM21=[1]!Sanaudos[Kodas])*('[1]3.4'!EH$7='[1]2.SAN'!$M$4:$M$73),0)),"")</f>
        <v/>
      </c>
      <c r="EI21" s="244" t="str">
        <f t="array" ref="EI21">IFERROR(INDEX([1]!Sanaudos[Saskaita],MATCH(1,('[1]3.4'!$AM21=[1]!Sanaudos[Kodas])*('[1]3.4'!EI$7='[1]2.SAN'!$M$4:$M$73),0)),"")</f>
        <v/>
      </c>
      <c r="EJ21" s="244" t="str">
        <f t="array" ref="EJ21">IFERROR(INDEX([1]!Sanaudos[Saskaita],MATCH(1,('[1]3.4'!$AM21=[1]!Sanaudos[Kodas])*('[1]3.4'!EJ$7='[1]2.SAN'!$M$4:$M$73),0)),"")</f>
        <v/>
      </c>
      <c r="EK21" s="244" t="str">
        <f t="array" ref="EK21">IFERROR(INDEX([1]!Sanaudos[Saskaita],MATCH(1,('[1]3.4'!$AM21=[1]!Sanaudos[Kodas])*('[1]3.4'!EK$7='[1]2.SAN'!$M$4:$M$73),0)),"")</f>
        <v/>
      </c>
      <c r="EL21" s="244" t="str">
        <f t="array" ref="EL21">IFERROR(INDEX([1]!Sanaudos[Saskaita],MATCH(1,('[1]3.4'!$AM21=[1]!Sanaudos[Kodas])*('[1]3.4'!EL$7='[1]2.SAN'!$M$4:$M$73),0)),"")</f>
        <v/>
      </c>
      <c r="EM21" s="244" t="str">
        <f t="array" ref="EM21">IFERROR(INDEX([1]!Sanaudos[Saskaita],MATCH(1,('[1]3.4'!$AM21=[1]!Sanaudos[Kodas])*('[1]3.4'!EM$7='[1]2.SAN'!$M$4:$M$73),0)),"")</f>
        <v/>
      </c>
      <c r="EN21" s="244" t="str">
        <f t="array" ref="EN21">IFERROR(INDEX([1]!Sanaudos[Saskaita],MATCH(1,('[1]3.4'!$AM21=[1]!Sanaudos[Kodas])*('[1]3.4'!EN$7='[1]2.SAN'!$M$4:$M$73),0)),"")</f>
        <v/>
      </c>
      <c r="EO21" s="244" t="str">
        <f t="array" ref="EO21">IFERROR(INDEX([1]!Sanaudos[Saskaita],MATCH(1,('[1]3.4'!$AM21=[1]!Sanaudos[Kodas])*('[1]3.4'!EO$7='[1]2.SAN'!$M$4:$M$73),0)),"")</f>
        <v/>
      </c>
      <c r="EP21" s="244" t="str">
        <f t="array" ref="EP21">IFERROR(INDEX([1]!Sanaudos[Saskaita],MATCH(1,('[1]3.4'!$AM21=[1]!Sanaudos[Kodas])*('[1]3.4'!EP$7='[1]2.SAN'!$M$4:$M$73),0)),"")</f>
        <v/>
      </c>
      <c r="EQ21" s="244" t="str">
        <f t="array" ref="EQ21">IFERROR(INDEX([1]!Sanaudos[Saskaita],MATCH(1,('[1]3.4'!$AM21=[1]!Sanaudos[Kodas])*('[1]3.4'!EQ$7='[1]2.SAN'!$M$4:$M$73),0)),"")</f>
        <v/>
      </c>
      <c r="ER21" s="244" t="str">
        <f t="array" ref="ER21">IFERROR(INDEX([1]!Sanaudos[Saskaita],MATCH(1,('[1]3.4'!$AM21=[1]!Sanaudos[Kodas])*('[1]3.4'!ER$7='[1]2.SAN'!$M$4:$M$73),0)),"")</f>
        <v/>
      </c>
      <c r="ES21" s="244" t="str">
        <f t="array" ref="ES21">IFERROR(INDEX([1]!Sanaudos[Saskaita],MATCH(1,('[1]3.4'!$AM21=[1]!Sanaudos[Kodas])*('[1]3.4'!ES$7='[1]2.SAN'!$M$4:$M$73),0)),"")</f>
        <v/>
      </c>
      <c r="ET21" s="244" t="str">
        <f t="array" ref="ET21">IFERROR(INDEX([1]!Sanaudos[Saskaita],MATCH(1,('[1]3.4'!$AM21=[1]!Sanaudos[Kodas])*('[1]3.4'!ET$7='[1]2.SAN'!$M$4:$M$73),0)),"")</f>
        <v/>
      </c>
      <c r="EU21" s="244" t="str">
        <f t="array" ref="EU21">IFERROR(INDEX([1]!Sanaudos[Saskaita],MATCH(1,('[1]3.4'!$AM21=[1]!Sanaudos[Kodas])*('[1]3.4'!EU$7='[1]2.SAN'!$M$4:$M$73),0)),"")</f>
        <v/>
      </c>
      <c r="EV21" s="244" t="str">
        <f t="array" ref="EV21">IFERROR(INDEX([1]!Sanaudos[Saskaita],MATCH(1,('[1]3.4'!$AM21=[1]!Sanaudos[Kodas])*('[1]3.4'!EV$7='[1]2.SAN'!$M$4:$M$73),0)),"")</f>
        <v/>
      </c>
      <c r="EW21" s="244" t="str">
        <f t="array" ref="EW21">IFERROR(INDEX([1]!Sanaudos[Saskaita],MATCH(1,('[1]3.4'!$AM21=[1]!Sanaudos[Kodas])*('[1]3.4'!EW$7='[1]2.SAN'!$M$4:$M$73),0)),"")</f>
        <v/>
      </c>
      <c r="EX21" s="244" t="str">
        <f t="array" ref="EX21">IFERROR(INDEX([1]!Sanaudos[Saskaita],MATCH(1,('[1]3.4'!$AM21=[1]!Sanaudos[Kodas])*('[1]3.4'!EX$7='[1]2.SAN'!$M$4:$M$73),0)),"")</f>
        <v/>
      </c>
      <c r="EY21" s="244" t="str">
        <f t="array" ref="EY21">IFERROR(INDEX([1]!Sanaudos[Saskaita],MATCH(1,('[1]3.4'!$AM21=[1]!Sanaudos[Kodas])*('[1]3.4'!EY$7='[1]2.SAN'!$M$4:$M$73),0)),"")</f>
        <v/>
      </c>
      <c r="EZ21" s="244" t="str">
        <f t="array" ref="EZ21">IFERROR(INDEX([1]!Sanaudos[Saskaita],MATCH(1,('[1]3.4'!$AM21=[1]!Sanaudos[Kodas])*('[1]3.4'!EZ$7='[1]2.SAN'!$M$4:$M$73),0)),"")</f>
        <v/>
      </c>
      <c r="FA21" s="244" t="str">
        <f t="array" ref="FA21">IFERROR(INDEX([1]!Sanaudos[Saskaita],MATCH(1,('[1]3.4'!$AM21=[1]!Sanaudos[Kodas])*('[1]3.4'!FA$7='[1]2.SAN'!$M$4:$M$73),0)),"")</f>
        <v/>
      </c>
      <c r="FB21" s="244" t="str">
        <f t="array" ref="FB21">IFERROR(INDEX([1]!Sanaudos[Saskaita],MATCH(1,('[1]3.4'!$AM21=[1]!Sanaudos[Kodas])*('[1]3.4'!FB$7='[1]2.SAN'!$M$4:$M$73),0)),"")</f>
        <v/>
      </c>
      <c r="FC21" s="244" t="str">
        <f t="array" ref="FC21">IFERROR(INDEX([1]!Sanaudos[Saskaita],MATCH(1,('[1]3.4'!$AM21=[1]!Sanaudos[Kodas])*('[1]3.4'!FC$7='[1]2.SAN'!$M$4:$M$73),0)),"")</f>
        <v/>
      </c>
      <c r="FD21" s="244" t="str">
        <f t="array" ref="FD21">IFERROR(INDEX([1]!Sanaudos[Saskaita],MATCH(1,('[1]3.4'!$AM21=[1]!Sanaudos[Kodas])*('[1]3.4'!FD$7='[1]2.SAN'!$M$4:$M$73),0)),"")</f>
        <v/>
      </c>
      <c r="FE21" s="244" t="str">
        <f t="array" ref="FE21">IFERROR(INDEX([1]!Sanaudos[Saskaita],MATCH(1,('[1]3.4'!$AM21=[1]!Sanaudos[Kodas])*('[1]3.4'!FE$7='[1]2.SAN'!$M$4:$M$73),0)),"")</f>
        <v/>
      </c>
      <c r="FF21" s="244" t="str">
        <f t="array" ref="FF21">IFERROR(INDEX([1]!Sanaudos[Saskaita],MATCH(1,('[1]3.4'!$AM21=[1]!Sanaudos[Kodas])*('[1]3.4'!FF$7='[1]2.SAN'!$M$4:$M$73),0)),"")</f>
        <v/>
      </c>
      <c r="FG21" s="244" t="str">
        <f t="array" ref="FG21">IFERROR(INDEX([1]!Sanaudos[Saskaita],MATCH(1,('[1]3.4'!$AM21=[1]!Sanaudos[Kodas])*('[1]3.4'!FG$7='[1]2.SAN'!$M$4:$M$73),0)),"")</f>
        <v/>
      </c>
      <c r="FH21" s="244" t="str">
        <f t="array" ref="FH21">IFERROR(INDEX([1]!Sanaudos[Saskaita],MATCH(1,('[1]3.4'!$AM21=[1]!Sanaudos[Kodas])*('[1]3.4'!FH$7='[1]2.SAN'!$M$4:$M$73),0)),"")</f>
        <v/>
      </c>
      <c r="FI21" s="244" t="str">
        <f t="array" ref="FI21">IFERROR(INDEX([1]!Sanaudos[Saskaita],MATCH(1,('[1]3.4'!$AM21=[1]!Sanaudos[Kodas])*('[1]3.4'!FI$7='[1]2.SAN'!$M$4:$M$73),0)),"")</f>
        <v/>
      </c>
      <c r="FJ21" s="244" t="str">
        <f t="array" ref="FJ21">IFERROR(INDEX([1]!Sanaudos[Saskaita],MATCH(1,('[1]3.4'!$AM21=[1]!Sanaudos[Kodas])*('[1]3.4'!FJ$7='[1]2.SAN'!$M$4:$M$73),0)),"")</f>
        <v/>
      </c>
      <c r="FK21" s="244" t="str">
        <f t="array" ref="FK21">IFERROR(INDEX([1]!Sanaudos[Saskaita],MATCH(1,('[1]3.4'!$AM21=[1]!Sanaudos[Kodas])*('[1]3.4'!FK$7='[1]2.SAN'!$M$4:$M$73),0)),"")</f>
        <v/>
      </c>
      <c r="FL21" s="244" t="str">
        <f t="array" ref="FL21">IFERROR(INDEX([1]!Sanaudos[Saskaita],MATCH(1,('[1]3.4'!$AM21=[1]!Sanaudos[Kodas])*('[1]3.4'!FL$7='[1]2.SAN'!$M$4:$M$73),0)),"")</f>
        <v/>
      </c>
      <c r="FM21" s="244" t="str">
        <f t="array" ref="FM21">IFERROR(INDEX([1]!Sanaudos[Saskaita],MATCH(1,('[1]3.4'!$AM21=[1]!Sanaudos[Kodas])*('[1]3.4'!FM$7='[1]2.SAN'!$M$4:$M$73),0)),"")</f>
        <v/>
      </c>
      <c r="FN21" s="244" t="str">
        <f t="array" ref="FN21">IFERROR(INDEX([1]!Sanaudos[Saskaita],MATCH(1,('[1]3.4'!$AM21=[1]!Sanaudos[Kodas])*('[1]3.4'!FN$7='[1]2.SAN'!$M$4:$M$73),0)),"")</f>
        <v/>
      </c>
      <c r="FO21" s="244" t="str">
        <f t="array" ref="FO21">IFERROR(INDEX([1]!Sanaudos[Saskaita],MATCH(1,('[1]3.4'!$AM21=[1]!Sanaudos[Kodas])*('[1]3.4'!FO$7='[1]2.SAN'!$M$4:$M$73),0)),"")</f>
        <v/>
      </c>
      <c r="FP21" s="244" t="str">
        <f t="array" ref="FP21">IFERROR(INDEX([1]!Sanaudos[Saskaita],MATCH(1,('[1]3.4'!$AM21=[1]!Sanaudos[Kodas])*('[1]3.4'!FP$7='[1]2.SAN'!$M$4:$M$73),0)),"")</f>
        <v/>
      </c>
      <c r="FQ21" s="244" t="str">
        <f t="array" ref="FQ21">IFERROR(INDEX([1]!Sanaudos[Saskaita],MATCH(1,('[1]3.4'!$AM21=[1]!Sanaudos[Kodas])*('[1]3.4'!FQ$7='[1]2.SAN'!$M$4:$M$73),0)),"")</f>
        <v/>
      </c>
      <c r="FR21" s="244" t="str">
        <f t="array" ref="FR21">IFERROR(INDEX([1]!Sanaudos[Saskaita],MATCH(1,('[1]3.4'!$AM21=[1]!Sanaudos[Kodas])*('[1]3.4'!FR$7='[1]2.SAN'!$M$4:$M$73),0)),"")</f>
        <v/>
      </c>
      <c r="FS21" s="244" t="str">
        <f t="array" ref="FS21">IFERROR(INDEX([1]!Sanaudos[Saskaita],MATCH(1,('[1]3.4'!$AM21=[1]!Sanaudos[Kodas])*('[1]3.4'!FS$7='[1]2.SAN'!$M$4:$M$73),0)),"")</f>
        <v/>
      </c>
      <c r="FT21" s="244" t="str">
        <f t="array" ref="FT21">IFERROR(INDEX([1]!Sanaudos[Saskaita],MATCH(1,('[1]3.4'!$AM21=[1]!Sanaudos[Kodas])*('[1]3.4'!FT$7='[1]2.SAN'!$M$4:$M$73),0)),"")</f>
        <v/>
      </c>
      <c r="FU21" s="244" t="str">
        <f t="array" ref="FU21">IFERROR(INDEX([1]!Sanaudos[Saskaita],MATCH(1,('[1]3.4'!$AM21=[1]!Sanaudos[Kodas])*('[1]3.4'!FU$7='[1]2.SAN'!$M$4:$M$73),0)),"")</f>
        <v/>
      </c>
      <c r="FV21" s="244" t="str">
        <f t="array" ref="FV21">IFERROR(INDEX([1]!Sanaudos[Saskaita],MATCH(1,('[1]3.4'!$AM21=[1]!Sanaudos[Kodas])*('[1]3.4'!FV$7='[1]2.SAN'!$M$4:$M$73),0)),"")</f>
        <v/>
      </c>
      <c r="FW21" s="244" t="str">
        <f t="array" ref="FW21">IFERROR(INDEX([1]!Sanaudos[Saskaita],MATCH(1,('[1]3.4'!$AM21=[1]!Sanaudos[Kodas])*('[1]3.4'!FW$7='[1]2.SAN'!$M$4:$M$73),0)),"")</f>
        <v/>
      </c>
      <c r="FX21" s="244" t="str">
        <f t="array" ref="FX21">IFERROR(INDEX([1]!Sanaudos[Saskaita],MATCH(1,('[1]3.4'!$AM21=[1]!Sanaudos[Kodas])*('[1]3.4'!FX$7='[1]2.SAN'!$M$4:$M$73),0)),"")</f>
        <v/>
      </c>
      <c r="FY21" s="244" t="str">
        <f t="array" ref="FY21">IFERROR(INDEX([1]!Sanaudos[Saskaita],MATCH(1,('[1]3.4'!$AM21=[1]!Sanaudos[Kodas])*('[1]3.4'!FY$7='[1]2.SAN'!$M$4:$M$73),0)),"")</f>
        <v/>
      </c>
      <c r="FZ21" s="244" t="str">
        <f t="array" ref="FZ21">IFERROR(INDEX([1]!Sanaudos[Saskaita],MATCH(1,('[1]3.4'!$AM21=[1]!Sanaudos[Kodas])*('[1]3.4'!FZ$7='[1]2.SAN'!$M$4:$M$73),0)),"")</f>
        <v/>
      </c>
      <c r="GA21" s="244" t="str">
        <f t="array" ref="GA21">IFERROR(INDEX([1]!Sanaudos[Saskaita],MATCH(1,('[1]3.4'!$AM21=[1]!Sanaudos[Kodas])*('[1]3.4'!GA$7='[1]2.SAN'!$M$4:$M$73),0)),"")</f>
        <v/>
      </c>
      <c r="GB21" s="244" t="str">
        <f t="array" ref="GB21">IFERROR(INDEX([1]!Sanaudos[Saskaita],MATCH(1,('[1]3.4'!$AM21=[1]!Sanaudos[Kodas])*('[1]3.4'!GB$7='[1]2.SAN'!$M$4:$M$73),0)),"")</f>
        <v/>
      </c>
      <c r="GC21" s="244" t="str">
        <f t="array" ref="GC21">IFERROR(INDEX([1]!Sanaudos[Saskaita],MATCH(1,('[1]3.4'!$AM21=[1]!Sanaudos[Kodas])*('[1]3.4'!GC$7='[1]2.SAN'!$M$4:$M$73),0)),"")</f>
        <v/>
      </c>
      <c r="GD21" s="244" t="str">
        <f t="array" ref="GD21">IFERROR(INDEX([1]!Sanaudos[Saskaita],MATCH(1,('[1]3.4'!$AM21=[1]!Sanaudos[Kodas])*('[1]3.4'!GD$7='[1]2.SAN'!$M$4:$M$73),0)),"")</f>
        <v/>
      </c>
      <c r="GE21" s="244" t="str">
        <f t="array" ref="GE21">IFERROR(INDEX([1]!Sanaudos[Saskaita],MATCH(1,('[1]3.4'!$AM21=[1]!Sanaudos[Kodas])*('[1]3.4'!GE$7='[1]2.SAN'!$M$4:$M$73),0)),"")</f>
        <v/>
      </c>
      <c r="GF21" s="244" t="str">
        <f t="array" ref="GF21">IFERROR(INDEX([1]!Sanaudos[Saskaita],MATCH(1,('[1]3.4'!$AM21=[1]!Sanaudos[Kodas])*('[1]3.4'!GF$7='[1]2.SAN'!$M$4:$M$73),0)),"")</f>
        <v/>
      </c>
      <c r="GG21" s="244" t="str">
        <f t="array" ref="GG21">IFERROR(INDEX([1]!Sanaudos[Saskaita],MATCH(1,('[1]3.4'!$AM21=[1]!Sanaudos[Kodas])*('[1]3.4'!GG$7='[1]2.SAN'!$M$4:$M$73),0)),"")</f>
        <v/>
      </c>
      <c r="GH21" s="244" t="str">
        <f t="array" ref="GH21">IFERROR(INDEX([1]!Sanaudos[Saskaita],MATCH(1,('[1]3.4'!$AM21=[1]!Sanaudos[Kodas])*('[1]3.4'!GH$7='[1]2.SAN'!$M$4:$M$73),0)),"")</f>
        <v/>
      </c>
      <c r="GI21" s="244" t="str">
        <f t="array" ref="GI21">IFERROR(INDEX([1]!Sanaudos[Saskaita],MATCH(1,('[1]3.4'!$AM21=[1]!Sanaudos[Kodas])*('[1]3.4'!GI$7='[1]2.SAN'!$M$4:$M$73),0)),"")</f>
        <v/>
      </c>
      <c r="GJ21" s="244" t="str">
        <f t="array" ref="GJ21">IFERROR(INDEX([1]!Sanaudos[Saskaita],MATCH(1,('[1]3.4'!$AM21=[1]!Sanaudos[Kodas])*('[1]3.4'!GJ$7='[1]2.SAN'!$M$4:$M$73),0)),"")</f>
        <v/>
      </c>
      <c r="GK21" s="244" t="str">
        <f t="array" ref="GK21">IFERROR(INDEX([1]!Sanaudos[Saskaita],MATCH(1,('[1]3.4'!$AM21=[1]!Sanaudos[Kodas])*('[1]3.4'!GK$7='[1]2.SAN'!$M$4:$M$73),0)),"")</f>
        <v/>
      </c>
      <c r="GL21" s="244" t="str">
        <f t="array" ref="GL21">IFERROR(INDEX([1]!Sanaudos[Saskaita],MATCH(1,('[1]3.4'!$AM21=[1]!Sanaudos[Kodas])*('[1]3.4'!GL$7='[1]2.SAN'!$M$4:$M$73),0)),"")</f>
        <v/>
      </c>
      <c r="GM21" s="244" t="str">
        <f t="array" ref="GM21">IFERROR(INDEX([1]!Sanaudos[Saskaita],MATCH(1,('[1]3.4'!$AM21=[1]!Sanaudos[Kodas])*('[1]3.4'!GM$7='[1]2.SAN'!$M$4:$M$73),0)),"")</f>
        <v/>
      </c>
      <c r="GN21" s="244" t="str">
        <f t="array" ref="GN21">IFERROR(INDEX([1]!Sanaudos[Saskaita],MATCH(1,('[1]3.4'!$AM21=[1]!Sanaudos[Kodas])*('[1]3.4'!GN$7='[1]2.SAN'!$M$4:$M$73),0)),"")</f>
        <v/>
      </c>
      <c r="GO21" s="244" t="str">
        <f t="array" ref="GO21">IFERROR(INDEX([1]!Sanaudos[Saskaita],MATCH(1,('[1]3.4'!$AM21=[1]!Sanaudos[Kodas])*('[1]3.4'!GO$7='[1]2.SAN'!$M$4:$M$73),0)),"")</f>
        <v/>
      </c>
      <c r="GP21" s="244" t="str">
        <f t="array" ref="GP21">IFERROR(INDEX([1]!Sanaudos[Saskaita],MATCH(1,('[1]3.4'!$AM21=[1]!Sanaudos[Kodas])*('[1]3.4'!GP$7='[1]2.SAN'!$M$4:$M$73),0)),"")</f>
        <v/>
      </c>
      <c r="GQ21" s="244" t="str">
        <f t="array" ref="GQ21">IFERROR(INDEX([1]!Sanaudos[Saskaita],MATCH(1,('[1]3.4'!$AM21=[1]!Sanaudos[Kodas])*('[1]3.4'!GQ$7='[1]2.SAN'!$M$4:$M$73),0)),"")</f>
        <v/>
      </c>
      <c r="GR21" s="244" t="str">
        <f t="array" ref="GR21">IFERROR(INDEX([1]!Sanaudos[Saskaita],MATCH(1,('[1]3.4'!$AM21=[1]!Sanaudos[Kodas])*('[1]3.4'!GR$7='[1]2.SAN'!$M$4:$M$73),0)),"")</f>
        <v/>
      </c>
      <c r="GS21" s="244" t="str">
        <f t="array" ref="GS21">IFERROR(INDEX([1]!Sanaudos[Saskaita],MATCH(1,('[1]3.4'!$AM21=[1]!Sanaudos[Kodas])*('[1]3.4'!GS$7='[1]2.SAN'!$M$4:$M$73),0)),"")</f>
        <v/>
      </c>
      <c r="GT21" s="244" t="str">
        <f t="array" ref="GT21">IFERROR(INDEX([1]!Sanaudos[Saskaita],MATCH(1,('[1]3.4'!$AM21=[1]!Sanaudos[Kodas])*('[1]3.4'!GT$7='[1]2.SAN'!$M$4:$M$73),0)),"")</f>
        <v/>
      </c>
      <c r="GU21" s="244" t="str">
        <f t="array" ref="GU21">IFERROR(INDEX([1]!Sanaudos[Saskaita],MATCH(1,('[1]3.4'!$AM21=[1]!Sanaudos[Kodas])*('[1]3.4'!GU$7='[1]2.SAN'!$M$4:$M$73),0)),"")</f>
        <v/>
      </c>
      <c r="GV21" s="244" t="str">
        <f t="array" ref="GV21">IFERROR(INDEX([1]!Sanaudos[Saskaita],MATCH(1,('[1]3.4'!$AM21=[1]!Sanaudos[Kodas])*('[1]3.4'!GV$7='[1]2.SAN'!$M$4:$M$73),0)),"")</f>
        <v/>
      </c>
      <c r="GW21" s="244" t="str">
        <f t="array" ref="GW21">IFERROR(INDEX([1]!Sanaudos[Saskaita],MATCH(1,('[1]3.4'!$AM21=[1]!Sanaudos[Kodas])*('[1]3.4'!GW$7='[1]2.SAN'!$M$4:$M$73),0)),"")</f>
        <v/>
      </c>
      <c r="GX21" s="244" t="str">
        <f t="array" ref="GX21">IFERROR(INDEX([1]!Sanaudos[Saskaita],MATCH(1,('[1]3.4'!$AM21=[1]!Sanaudos[Kodas])*('[1]3.4'!GX$7='[1]2.SAN'!$M$4:$M$73),0)),"")</f>
        <v/>
      </c>
      <c r="GY21" s="244" t="str">
        <f t="array" ref="GY21">IFERROR(INDEX([1]!Sanaudos[Saskaita],MATCH(1,('[1]3.4'!$AM21=[1]!Sanaudos[Kodas])*('[1]3.4'!GY$7='[1]2.SAN'!$M$4:$M$73),0)),"")</f>
        <v/>
      </c>
      <c r="GZ21" s="244" t="str">
        <f t="array" ref="GZ21">IFERROR(INDEX([1]!Sanaudos[Saskaita],MATCH(1,('[1]3.4'!$AM21=[1]!Sanaudos[Kodas])*('[1]3.4'!GZ$7='[1]2.SAN'!$M$4:$M$73),0)),"")</f>
        <v/>
      </c>
      <c r="HA21" s="244" t="str">
        <f t="array" ref="HA21">IFERROR(INDEX([1]!Sanaudos[Saskaita],MATCH(1,('[1]3.4'!$AM21=[1]!Sanaudos[Kodas])*('[1]3.4'!HA$7='[1]2.SAN'!$M$4:$M$73),0)),"")</f>
        <v/>
      </c>
      <c r="HB21" s="244" t="str">
        <f t="array" ref="HB21">IFERROR(INDEX([1]!Sanaudos[Saskaita],MATCH(1,('[1]3.4'!$AM21=[1]!Sanaudos[Kodas])*('[1]3.4'!HB$7='[1]2.SAN'!$M$4:$M$73),0)),"")</f>
        <v/>
      </c>
      <c r="HC21" s="244" t="str">
        <f t="array" ref="HC21">IFERROR(INDEX([1]!Sanaudos[Saskaita],MATCH(1,('[1]3.4'!$AM21=[1]!Sanaudos[Kodas])*('[1]3.4'!HC$7='[1]2.SAN'!$M$4:$M$73),0)),"")</f>
        <v/>
      </c>
      <c r="HD21" s="244" t="str">
        <f t="array" ref="HD21">IFERROR(INDEX([1]!Sanaudos[Saskaita],MATCH(1,('[1]3.4'!$AM21=[1]!Sanaudos[Kodas])*('[1]3.4'!HD$7='[1]2.SAN'!$M$4:$M$73),0)),"")</f>
        <v/>
      </c>
      <c r="HE21" s="244" t="str">
        <f t="array" ref="HE21">IFERROR(INDEX([1]!Sanaudos[Saskaita],MATCH(1,('[1]3.4'!$AM21=[1]!Sanaudos[Kodas])*('[1]3.4'!HE$7='[1]2.SAN'!$M$4:$M$73),0)),"")</f>
        <v/>
      </c>
      <c r="HF21" s="244" t="str">
        <f t="array" ref="HF21">IFERROR(INDEX([1]!Sanaudos[Saskaita],MATCH(1,('[1]3.4'!$AM21=[1]!Sanaudos[Kodas])*('[1]3.4'!HF$7='[1]2.SAN'!$M$4:$M$73),0)),"")</f>
        <v/>
      </c>
      <c r="HG21" s="244" t="str">
        <f t="array" ref="HG21">IFERROR(INDEX([1]!Sanaudos[Saskaita],MATCH(1,('[1]3.4'!$AM21=[1]!Sanaudos[Kodas])*('[1]3.4'!HG$7='[1]2.SAN'!$M$4:$M$73),0)),"")</f>
        <v/>
      </c>
      <c r="HH21" s="244" t="str">
        <f t="array" ref="HH21">IFERROR(INDEX([1]!Sanaudos[Saskaita],MATCH(1,('[1]3.4'!$AM21=[1]!Sanaudos[Kodas])*('[1]3.4'!HH$7='[1]2.SAN'!$M$4:$M$73),0)),"")</f>
        <v/>
      </c>
      <c r="HI21" s="244" t="str">
        <f t="array" ref="HI21">IFERROR(INDEX([1]!Sanaudos[Saskaita],MATCH(1,('[1]3.4'!$AM21=[1]!Sanaudos[Kodas])*('[1]3.4'!HI$7='[1]2.SAN'!$M$4:$M$73),0)),"")</f>
        <v/>
      </c>
      <c r="HJ21" s="244" t="str">
        <f t="array" ref="HJ21">IFERROR(INDEX([1]!Sanaudos[Saskaita],MATCH(1,('[1]3.4'!$AM21=[1]!Sanaudos[Kodas])*('[1]3.4'!HJ$7='[1]2.SAN'!$M$4:$M$73),0)),"")</f>
        <v/>
      </c>
      <c r="HK21" s="244" t="str">
        <f t="array" ref="HK21">IFERROR(INDEX([1]!Sanaudos[Saskaita],MATCH(1,('[1]3.4'!$AM21=[1]!Sanaudos[Kodas])*('[1]3.4'!HK$7='[1]2.SAN'!$M$4:$M$73),0)),"")</f>
        <v/>
      </c>
      <c r="HL21" s="244" t="str">
        <f t="array" ref="HL21">IFERROR(INDEX([1]!Sanaudos[Saskaita],MATCH(1,('[1]3.4'!$AM21=[1]!Sanaudos[Kodas])*('[1]3.4'!HL$7='[1]2.SAN'!$M$4:$M$73),0)),"")</f>
        <v/>
      </c>
      <c r="HM21" s="244" t="str">
        <f t="array" ref="HM21">IFERROR(INDEX([1]!Sanaudos[Saskaita],MATCH(1,('[1]3.4'!$AM21=[1]!Sanaudos[Kodas])*('[1]3.4'!HM$7='[1]2.SAN'!$M$4:$M$73),0)),"")</f>
        <v/>
      </c>
      <c r="HN21" s="244" t="str">
        <f t="array" ref="HN21">IFERROR(INDEX([1]!Sanaudos[Saskaita],MATCH(1,('[1]3.4'!$AM21=[1]!Sanaudos[Kodas])*('[1]3.4'!HN$7='[1]2.SAN'!$M$4:$M$73),0)),"")</f>
        <v/>
      </c>
      <c r="HO21" s="244" t="str">
        <f t="array" ref="HO21">IFERROR(INDEX([1]!Sanaudos[Saskaita],MATCH(1,('[1]3.4'!$AM21=[1]!Sanaudos[Kodas])*('[1]3.4'!HO$7='[1]2.SAN'!$M$4:$M$73),0)),"")</f>
        <v/>
      </c>
      <c r="HP21" s="244" t="str">
        <f t="array" ref="HP21">IFERROR(INDEX([1]!Sanaudos[Saskaita],MATCH(1,('[1]3.4'!$AM21=[1]!Sanaudos[Kodas])*('[1]3.4'!HP$7='[1]2.SAN'!$M$4:$M$73),0)),"")</f>
        <v/>
      </c>
      <c r="HQ21" s="244" t="str">
        <f t="array" ref="HQ21">IFERROR(INDEX([1]!Sanaudos[Saskaita],MATCH(1,('[1]3.4'!$AM21=[1]!Sanaudos[Kodas])*('[1]3.4'!HQ$7='[1]2.SAN'!$M$4:$M$73),0)),"")</f>
        <v/>
      </c>
      <c r="HR21" s="244" t="str">
        <f t="array" ref="HR21">IFERROR(INDEX([1]!Sanaudos[Saskaita],MATCH(1,('[1]3.4'!$AM21=[1]!Sanaudos[Kodas])*('[1]3.4'!HR$7='[1]2.SAN'!$M$4:$M$73),0)),"")</f>
        <v/>
      </c>
      <c r="HS21" s="244" t="str">
        <f t="array" ref="HS21">IFERROR(INDEX([1]!Sanaudos[Saskaita],MATCH(1,('[1]3.4'!$AM21=[1]!Sanaudos[Kodas])*('[1]3.4'!HS$7='[1]2.SAN'!$M$4:$M$73),0)),"")</f>
        <v/>
      </c>
      <c r="HT21" s="244" t="str">
        <f t="array" ref="HT21">IFERROR(INDEX([1]!Sanaudos[Saskaita],MATCH(1,('[1]3.4'!$AM21=[1]!Sanaudos[Kodas])*('[1]3.4'!HT$7='[1]2.SAN'!$M$4:$M$73),0)),"")</f>
        <v/>
      </c>
      <c r="HU21" s="244" t="str">
        <f t="array" ref="HU21">IFERROR(INDEX([1]!Sanaudos[Saskaita],MATCH(1,('[1]3.4'!$AM21=[1]!Sanaudos[Kodas])*('[1]3.4'!HU$7='[1]2.SAN'!$M$4:$M$73),0)),"")</f>
        <v/>
      </c>
      <c r="HV21" s="244" t="str">
        <f t="array" ref="HV21">IFERROR(INDEX([1]!Sanaudos[Saskaita],MATCH(1,('[1]3.4'!$AM21=[1]!Sanaudos[Kodas])*('[1]3.4'!HV$7='[1]2.SAN'!$M$4:$M$73),0)),"")</f>
        <v/>
      </c>
      <c r="HW21" s="244" t="str">
        <f t="array" ref="HW21">IFERROR(INDEX([1]!Sanaudos[Saskaita],MATCH(1,('[1]3.4'!$AM21=[1]!Sanaudos[Kodas])*('[1]3.4'!HW$7='[1]2.SAN'!$M$4:$M$73),0)),"")</f>
        <v/>
      </c>
      <c r="HX21" s="244" t="str">
        <f t="array" ref="HX21">IFERROR(INDEX([1]!Sanaudos[Saskaita],MATCH(1,('[1]3.4'!$AM21=[1]!Sanaudos[Kodas])*('[1]3.4'!HX$7='[1]2.SAN'!$M$4:$M$73),0)),"")</f>
        <v/>
      </c>
      <c r="HY21" s="244" t="str">
        <f t="array" ref="HY21">IFERROR(INDEX([1]!Sanaudos[Saskaita],MATCH(1,('[1]3.4'!$AM21=[1]!Sanaudos[Kodas])*('[1]3.4'!HY$7='[1]2.SAN'!$M$4:$M$73),0)),"")</f>
        <v/>
      </c>
      <c r="HZ21" s="244" t="str">
        <f t="array" ref="HZ21">IFERROR(INDEX([1]!Sanaudos[Saskaita],MATCH(1,('[1]3.4'!$AM21=[1]!Sanaudos[Kodas])*('[1]3.4'!HZ$7='[1]2.SAN'!$M$4:$M$73),0)),"")</f>
        <v/>
      </c>
      <c r="IA21" s="244" t="str">
        <f t="array" ref="IA21">IFERROR(INDEX([1]!Sanaudos[Saskaita],MATCH(1,('[1]3.4'!$AM21=[1]!Sanaudos[Kodas])*('[1]3.4'!IA$7='[1]2.SAN'!$M$4:$M$73),0)),"")</f>
        <v/>
      </c>
      <c r="IB21" s="244" t="str">
        <f t="array" ref="IB21">IFERROR(INDEX([1]!Sanaudos[Saskaita],MATCH(1,('[1]3.4'!$AM21=[1]!Sanaudos[Kodas])*('[1]3.4'!IB$7='[1]2.SAN'!$M$4:$M$73),0)),"")</f>
        <v/>
      </c>
      <c r="IC21" s="244" t="str">
        <f t="array" ref="IC21">IFERROR(INDEX([1]!Sanaudos[Saskaita],MATCH(1,('[1]3.4'!$AM21=[1]!Sanaudos[Kodas])*('[1]3.4'!IC$7='[1]2.SAN'!$M$4:$M$73),0)),"")</f>
        <v/>
      </c>
      <c r="ID21" s="244" t="str">
        <f t="array" ref="ID21">IFERROR(INDEX([1]!Sanaudos[Saskaita],MATCH(1,('[1]3.4'!$AM21=[1]!Sanaudos[Kodas])*('[1]3.4'!ID$7='[1]2.SAN'!$M$4:$M$73),0)),"")</f>
        <v/>
      </c>
      <c r="IE21" s="244" t="str">
        <f t="array" ref="IE21">IFERROR(INDEX([1]!Sanaudos[Saskaita],MATCH(1,('[1]3.4'!$AM21=[1]!Sanaudos[Kodas])*('[1]3.4'!IE$7='[1]2.SAN'!$M$4:$M$73),0)),"")</f>
        <v/>
      </c>
      <c r="IF21" s="244" t="str">
        <f t="array" ref="IF21">IFERROR(INDEX([1]!Sanaudos[Saskaita],MATCH(1,('[1]3.4'!$AM21=[1]!Sanaudos[Kodas])*('[1]3.4'!IF$7='[1]2.SAN'!$M$4:$M$73),0)),"")</f>
        <v/>
      </c>
      <c r="IG21" s="244" t="str">
        <f t="array" ref="IG21">IFERROR(INDEX([1]!Sanaudos[Saskaita],MATCH(1,('[1]3.4'!$AM21=[1]!Sanaudos[Kodas])*('[1]3.4'!IG$7='[1]2.SAN'!$M$4:$M$73),0)),"")</f>
        <v/>
      </c>
      <c r="IH21" s="244" t="str">
        <f t="array" ref="IH21">IFERROR(INDEX([1]!Sanaudos[Saskaita],MATCH(1,('[1]3.4'!$AM21=[1]!Sanaudos[Kodas])*('[1]3.4'!IH$7='[1]2.SAN'!$M$4:$M$73),0)),"")</f>
        <v/>
      </c>
      <c r="II21" s="244" t="str">
        <f t="array" ref="II21">IFERROR(INDEX([1]!Sanaudos[Saskaita],MATCH(1,('[1]3.4'!$AM21=[1]!Sanaudos[Kodas])*('[1]3.4'!II$7='[1]2.SAN'!$M$4:$M$73),0)),"")</f>
        <v/>
      </c>
      <c r="IJ21" s="244" t="str">
        <f t="array" ref="IJ21">IFERROR(INDEX([1]!Sanaudos[Saskaita],MATCH(1,('[1]3.4'!$AM21=[1]!Sanaudos[Kodas])*('[1]3.4'!IJ$7='[1]2.SAN'!$M$4:$M$73),0)),"")</f>
        <v/>
      </c>
      <c r="IK21" s="244" t="str">
        <f t="array" ref="IK21">IFERROR(INDEX([1]!Sanaudos[Saskaita],MATCH(1,('[1]3.4'!$AM21=[1]!Sanaudos[Kodas])*('[1]3.4'!IK$7='[1]2.SAN'!$M$4:$M$73),0)),"")</f>
        <v/>
      </c>
    </row>
    <row r="22" spans="2:245" ht="12.2" customHeight="1" x14ac:dyDescent="0.2">
      <c r="B22" s="552"/>
      <c r="C22" s="253" t="s">
        <v>828</v>
      </c>
      <c r="D22" s="251" t="s">
        <v>824</v>
      </c>
      <c r="E22" s="247" t="str">
        <f t="shared" si="2"/>
        <v xml:space="preserve">                                    </v>
      </c>
      <c r="F22" s="248" t="e">
        <f>+SUMIFS([1]!Sanaudos[Suma],[1]!Sanaudos[Kodas],AM22,[1]!Sanaudos[PASK],TRUE)</f>
        <v>#REF!</v>
      </c>
      <c r="G22" s="248" t="e">
        <f>-SUMIFS([1]!Sanaudos[Suma],[1]!Sanaudos[Kodas],$AM22,[1]!Sanaudos[Pagal DK RAS],700)</f>
        <v>#REF!</v>
      </c>
      <c r="H22" s="248" t="e">
        <f>+SUMIFS('[1]5.turtas'!$D$1:$AN$1,'[1]5.turtas'!$D$4:$AN$4,$AM22)</f>
        <v>#VALUE!</v>
      </c>
      <c r="I22" s="248" t="e">
        <f>-SUMIFS([1]!Sanaudos[Suma],[1]!Sanaudos[Kodas],$AM22,[1]!Sanaudos[Pagal DK RAS],901)-SUMIFS([1]!Sanaudos[Suma],[1]!Sanaudos[Kodas],$AM22,[1]!Sanaudos[Pagal DK RAS],902)-SUMIFS([1]!Sanaudos[Suma],[1]!Sanaudos[Kodas],$AM22,[1]!Sanaudos[Pagal DK RAS],905)</f>
        <v>#REF!</v>
      </c>
      <c r="J22" s="248" t="e">
        <f>+SUMIFS([1]!DU[DU],[1]!DU[Kodas],$AM22)+SUMIFS([1]!DU[Sodra],[1]!DU[Kodas],$AM22)+SUMIFS([1]!DU[Išeitinės išmokos, kompensacijos],[1]!DU[Kodas],$AM22)</f>
        <v>#REF!</v>
      </c>
      <c r="K22" s="248" t="e">
        <f>+SUMIFS([1]!Sanaudos_kor[Suma],[1]!Sanaudos_kor[Kodas],$AM22,[1]!Sanaudos_kor[PASK],TRUE,[1]!Sanaudos_kor[KOR_nr],K$1)</f>
        <v>#REF!</v>
      </c>
      <c r="L22" s="248" t="e">
        <f>+SUMIFS([1]!Sanaudos_kor[Suma],[1]!Sanaudos_kor[Kodas],$AM22,[1]!Sanaudos_kor[PASK],TRUE,[1]!Sanaudos_kor[KOR_nr],L$1)</f>
        <v>#REF!</v>
      </c>
      <c r="M22" s="248" t="e">
        <f>+SUMIFS([1]!Sanaudos_kor[Suma],[1]!Sanaudos_kor[Kodas],$AM22,[1]!Sanaudos_kor[PASK],TRUE,[1]!Sanaudos_kor[KOR_nr],M$1)</f>
        <v>#REF!</v>
      </c>
      <c r="N22" s="248" t="e">
        <f>+SUMIFS([1]!Sanaudos_kor[Suma],[1]!Sanaudos_kor[Kodas],$AM22,[1]!Sanaudos_kor[PASK],TRUE,[1]!Sanaudos_kor[KOR_nr],N$1)</f>
        <v>#REF!</v>
      </c>
      <c r="O22" s="248" t="e">
        <f>+SUMIFS([1]!Sanaudos_kor[Suma],[1]!Sanaudos_kor[Kodas],$AM22,[1]!Sanaudos_kor[PASK],TRUE,[1]!Sanaudos_kor[KOR_nr],O$1)</f>
        <v>#REF!</v>
      </c>
      <c r="P22" s="248" t="e">
        <f>+SUMIFS([1]!Sanaudos_kor[Suma],[1]!Sanaudos_kor[Kodas],$AM22,[1]!Sanaudos_kor[PASK],TRUE,[1]!Sanaudos_kor[KOR_nr],P$1)</f>
        <v>#REF!</v>
      </c>
      <c r="Q22" s="248" t="e">
        <f>+SUMIFS([1]!Sanaudos_kor[Suma],[1]!Sanaudos_kor[Kodas],$AM22,[1]!Sanaudos_kor[PASK],TRUE,[1]!Sanaudos_kor[KOR_nr],Q$1)</f>
        <v>#REF!</v>
      </c>
      <c r="R22" s="248" t="e">
        <f>+SUMIFS([1]!Sanaudos_kor[Suma],[1]!Sanaudos_kor[Kodas],$AM22,[1]!Sanaudos_kor[PASK],TRUE,[1]!Sanaudos_kor[KOR_nr],R$1)</f>
        <v>#REF!</v>
      </c>
      <c r="S22" s="248" t="e">
        <f>+SUMIFS([1]!Sanaudos_kor[Suma],[1]!Sanaudos_kor[Kodas],$AM22,[1]!Sanaudos_kor[PASK],TRUE,[1]!Sanaudos_kor[KOR_nr],S$1)</f>
        <v>#REF!</v>
      </c>
      <c r="T22" s="248" t="e">
        <f>+SUMIFS([1]!Sanaudos_kor[Suma],[1]!Sanaudos_kor[Kodas],$AM22,[1]!Sanaudos_kor[PASK],TRUE,[1]!Sanaudos_kor[KOR_nr],T$1)</f>
        <v>#REF!</v>
      </c>
      <c r="U22" s="248" t="e">
        <f>+SUMIFS([1]!Sanaudos_kor[Suma],[1]!Sanaudos_kor[Kodas],$AM22,[1]!Sanaudos_kor[PASK],TRUE,[1]!Sanaudos_kor[KOR_nr],U$1)</f>
        <v>#REF!</v>
      </c>
      <c r="V22" s="248" t="e">
        <f>+SUMIFS([1]!Sanaudos_kor[Suma],[1]!Sanaudos_kor[Kodas],$AM22,[1]!Sanaudos_kor[PASK],TRUE,[1]!Sanaudos_kor[KOR_nr],V$1)</f>
        <v>#REF!</v>
      </c>
      <c r="W22" s="248" t="e">
        <f>+SUMIFS([1]!Sanaudos_kor[Suma],[1]!Sanaudos_kor[Kodas],$AM22,[1]!Sanaudos_kor[PASK],TRUE,[1]!Sanaudos_kor[KOR_nr],W$1)</f>
        <v>#REF!</v>
      </c>
      <c r="X22" s="248" t="e">
        <f>+SUMIFS([1]!Sanaudos_kor[Suma],[1]!Sanaudos_kor[Kodas],$AM22,[1]!Sanaudos_kor[PASK],TRUE,[1]!Sanaudos_kor[KOR_nr],X$1)</f>
        <v>#REF!</v>
      </c>
      <c r="Y22" s="248" t="e">
        <f>+SUMIFS([1]!Sanaudos_kor[Suma],[1]!Sanaudos_kor[Kodas],$AM22,[1]!Sanaudos_kor[PASK],TRUE,[1]!Sanaudos_kor[KOR_nr],Y$1)</f>
        <v>#REF!</v>
      </c>
      <c r="Z22" s="248" t="e">
        <f>+SUMIFS([1]!Sanaudos_kor[Suma],[1]!Sanaudos_kor[Kodas],$AM22,[1]!Sanaudos_kor[PASK],TRUE,[1]!Sanaudos_kor[KOR_nr],Z$1)</f>
        <v>#REF!</v>
      </c>
      <c r="AA22" s="248" t="e">
        <f>+SUMIFS([1]!Sanaudos_kor[Suma],[1]!Sanaudos_kor[Kodas],$AM22,[1]!Sanaudos_kor[PASK],TRUE,[1]!Sanaudos_kor[KOR_nr],AA$1)</f>
        <v>#REF!</v>
      </c>
      <c r="AB22" s="248" t="e">
        <f>+SUMIFS([1]!Sanaudos_kor[Suma],[1]!Sanaudos_kor[Kodas],$AM22,[1]!Sanaudos_kor[PASK],TRUE,[1]!Sanaudos_kor[KOR_nr],AB$1)</f>
        <v>#REF!</v>
      </c>
      <c r="AC22" s="248" t="e">
        <f>+SUMIFS([1]!Sanaudos_kor[Suma],[1]!Sanaudos_kor[Kodas],$AM22,[1]!Sanaudos_kor[PASK],TRUE,[1]!Sanaudos_kor[KOR_nr],AC$1)</f>
        <v>#REF!</v>
      </c>
      <c r="AD22" s="248" t="e">
        <f>+SUMIFS([1]!Sanaudos_kor[Suma],[1]!Sanaudos_kor[Kodas],$AM22,[1]!Sanaudos_kor[PASK],TRUE,[1]!Sanaudos_kor[KOR_nr],AD$1)</f>
        <v>#REF!</v>
      </c>
      <c r="AE22" s="248" t="e">
        <f>+SUMIFS([1]!Sanaudos_kor[Suma],[1]!Sanaudos_kor[Kodas],$AM22,[1]!Sanaudos_kor[PASK],TRUE,[1]!Sanaudos_kor[KOR_nr],AE$1)</f>
        <v>#REF!</v>
      </c>
      <c r="AF22" s="248" t="e">
        <f>+SUMIFS([1]!Sanaudos_kor[Suma],[1]!Sanaudos_kor[Kodas],$AM22,[1]!Sanaudos_kor[PASK],TRUE,[1]!Sanaudos_kor[KOR_nr],AF$1)</f>
        <v>#REF!</v>
      </c>
      <c r="AG22" s="248" t="e">
        <f t="shared" si="0"/>
        <v>#REF!</v>
      </c>
      <c r="AH22" s="566"/>
      <c r="AJ22" s="211" t="s">
        <v>412</v>
      </c>
      <c r="AK22" s="124" t="str">
        <f>+'[1]2.SAN'!C189</f>
        <v>Iš sąskaitos perkeliama elektros technologijai sąnaudų apimtis priskirtina perdavimo VV.</v>
      </c>
      <c r="AM22" s="249" t="str">
        <f>+'[1]1.vardai'!D76</f>
        <v>TS_7ATL</v>
      </c>
      <c r="AN22" s="250" t="e">
        <f>+SUMIFS('[1]6'!$Y$161:$BL$161,'[1]6'!$Y$2:$BL$2,$AM22)</f>
        <v>#VALUE!</v>
      </c>
      <c r="AO22" s="250" t="e">
        <f t="shared" si="3"/>
        <v>#REF!</v>
      </c>
      <c r="AQ22" s="250" t="e">
        <f>+SUMIFS('[1]3.4'!$F$133:$F$202,'[1]3.4'!$D$133:$D$202,$AM22,'[1]3.4'!$E$133:$E$202,"")</f>
        <v>#VALUE!</v>
      </c>
      <c r="AR22" s="250" t="e">
        <f t="shared" si="1"/>
        <v>#VALUE!</v>
      </c>
      <c r="AT22" s="244" t="str">
        <f t="array" ref="AT22">IFERROR(INDEX([1]!Sanaudos[Saskaita],MATCH(1,('[1]3.4'!$AM22=[1]!Sanaudos[Kodas])*('[1]3.4'!AT$7='[1]2.SAN'!$M$4:$M$73),0)),"")</f>
        <v/>
      </c>
      <c r="AU22" s="244" t="str">
        <f t="array" ref="AU22">IFERROR(INDEX([1]!Sanaudos[Saskaita],MATCH(1,('[1]3.4'!$AM22=[1]!Sanaudos[Kodas])*('[1]3.4'!AU$7='[1]2.SAN'!$M$4:$M$73),0)),"")</f>
        <v/>
      </c>
      <c r="AV22" s="244" t="str">
        <f t="array" ref="AV22">IFERROR(INDEX([1]!Sanaudos[Saskaita],MATCH(1,('[1]3.4'!$AM22=[1]!Sanaudos[Kodas])*('[1]3.4'!AV$7='[1]2.SAN'!$M$4:$M$73),0)),"")</f>
        <v/>
      </c>
      <c r="AW22" s="244" t="str">
        <f t="array" ref="AW22">IFERROR(INDEX([1]!Sanaudos[Saskaita],MATCH(1,('[1]3.4'!$AM22=[1]!Sanaudos[Kodas])*('[1]3.4'!AW$7='[1]2.SAN'!$M$4:$M$73),0)),"")</f>
        <v/>
      </c>
      <c r="AX22" s="244" t="str">
        <f t="array" ref="AX22">IFERROR(INDEX([1]!Sanaudos[Saskaita],MATCH(1,('[1]3.4'!$AM22=[1]!Sanaudos[Kodas])*('[1]3.4'!AX$7='[1]2.SAN'!$M$4:$M$73),0)),"")</f>
        <v/>
      </c>
      <c r="AY22" s="244" t="str">
        <f t="array" ref="AY22">IFERROR(INDEX([1]!Sanaudos[Saskaita],MATCH(1,('[1]3.4'!$AM22=[1]!Sanaudos[Kodas])*('[1]3.4'!AY$7='[1]2.SAN'!$M$4:$M$73),0)),"")</f>
        <v/>
      </c>
      <c r="AZ22" s="244" t="str">
        <f t="array" ref="AZ22">IFERROR(INDEX([1]!Sanaudos[Saskaita],MATCH(1,('[1]3.4'!$AM22=[1]!Sanaudos[Kodas])*('[1]3.4'!AZ$7='[1]2.SAN'!$M$4:$M$73),0)),"")</f>
        <v/>
      </c>
      <c r="BA22" s="244" t="str">
        <f t="array" ref="BA22">IFERROR(INDEX([1]!Sanaudos[Saskaita],MATCH(1,('[1]3.4'!$AM22=[1]!Sanaudos[Kodas])*('[1]3.4'!BA$7='[1]2.SAN'!$M$4:$M$73),0)),"")</f>
        <v/>
      </c>
      <c r="BB22" s="244" t="str">
        <f t="array" ref="BB22">IFERROR(INDEX([1]!Sanaudos[Saskaita],MATCH(1,('[1]3.4'!$AM22=[1]!Sanaudos[Kodas])*('[1]3.4'!BB$7='[1]2.SAN'!$M$4:$M$73),0)),"")</f>
        <v/>
      </c>
      <c r="BC22" s="244" t="str">
        <f t="array" ref="BC22">IFERROR(INDEX([1]!Sanaudos[Saskaita],MATCH(1,('[1]3.4'!$AM22=[1]!Sanaudos[Kodas])*('[1]3.4'!BC$7='[1]2.SAN'!$M$4:$M$73),0)),"")</f>
        <v/>
      </c>
      <c r="BD22" s="244" t="str">
        <f t="array" ref="BD22">IFERROR(INDEX([1]!Sanaudos[Saskaita],MATCH(1,('[1]3.4'!$AM22=[1]!Sanaudos[Kodas])*('[1]3.4'!BD$7='[1]2.SAN'!$M$4:$M$73),0)),"")</f>
        <v/>
      </c>
      <c r="BE22" s="244" t="str">
        <f t="array" ref="BE22">IFERROR(INDEX([1]!Sanaudos[Saskaita],MATCH(1,('[1]3.4'!$AM22=[1]!Sanaudos[Kodas])*('[1]3.4'!BE$7='[1]2.SAN'!$M$4:$M$73),0)),"")</f>
        <v/>
      </c>
      <c r="BF22" s="244" t="str">
        <f t="array" ref="BF22">IFERROR(INDEX([1]!Sanaudos[Saskaita],MATCH(1,('[1]3.4'!$AM22=[1]!Sanaudos[Kodas])*('[1]3.4'!BF$7='[1]2.SAN'!$M$4:$M$73),0)),"")</f>
        <v/>
      </c>
      <c r="BG22" s="244" t="str">
        <f t="array" ref="BG22">IFERROR(INDEX([1]!Sanaudos[Saskaita],MATCH(1,('[1]3.4'!$AM22=[1]!Sanaudos[Kodas])*('[1]3.4'!BG$7='[1]2.SAN'!$M$4:$M$73),0)),"")</f>
        <v/>
      </c>
      <c r="BH22" s="244" t="str">
        <f t="array" ref="BH22">IFERROR(INDEX([1]!Sanaudos[Saskaita],MATCH(1,('[1]3.4'!$AM22=[1]!Sanaudos[Kodas])*('[1]3.4'!BH$7='[1]2.SAN'!$M$4:$M$73),0)),"")</f>
        <v/>
      </c>
      <c r="BI22" s="244" t="str">
        <f t="array" ref="BI22">IFERROR(INDEX([1]!Sanaudos[Saskaita],MATCH(1,('[1]3.4'!$AM22=[1]!Sanaudos[Kodas])*('[1]3.4'!BI$7='[1]2.SAN'!$M$4:$M$73),0)),"")</f>
        <v/>
      </c>
      <c r="BJ22" s="244" t="str">
        <f t="array" ref="BJ22">IFERROR(INDEX([1]!Sanaudos[Saskaita],MATCH(1,('[1]3.4'!$AM22=[1]!Sanaudos[Kodas])*('[1]3.4'!BJ$7='[1]2.SAN'!$M$4:$M$73),0)),"")</f>
        <v/>
      </c>
      <c r="BK22" s="244" t="str">
        <f t="array" ref="BK22">IFERROR(INDEX([1]!Sanaudos[Saskaita],MATCH(1,('[1]3.4'!$AM22=[1]!Sanaudos[Kodas])*('[1]3.4'!BK$7='[1]2.SAN'!$M$4:$M$73),0)),"")</f>
        <v/>
      </c>
      <c r="BL22" s="244" t="str">
        <f t="array" ref="BL22">IFERROR(INDEX([1]!Sanaudos[Saskaita],MATCH(1,('[1]3.4'!$AM22=[1]!Sanaudos[Kodas])*('[1]3.4'!BL$7='[1]2.SAN'!$M$4:$M$73),0)),"")</f>
        <v/>
      </c>
      <c r="BM22" s="244" t="str">
        <f t="array" ref="BM22">IFERROR(INDEX([1]!Sanaudos[Saskaita],MATCH(1,('[1]3.4'!$AM22=[1]!Sanaudos[Kodas])*('[1]3.4'!BM$7='[1]2.SAN'!$M$4:$M$73),0)),"")</f>
        <v/>
      </c>
      <c r="BN22" s="244" t="str">
        <f t="array" ref="BN22">IFERROR(INDEX([1]!Sanaudos[Saskaita],MATCH(1,('[1]3.4'!$AM22=[1]!Sanaudos[Kodas])*('[1]3.4'!BN$7='[1]2.SAN'!$M$4:$M$73),0)),"")</f>
        <v/>
      </c>
      <c r="BO22" s="244" t="str">
        <f t="array" ref="BO22">IFERROR(INDEX([1]!Sanaudos[Saskaita],MATCH(1,('[1]3.4'!$AM22=[1]!Sanaudos[Kodas])*('[1]3.4'!BO$7='[1]2.SAN'!$M$4:$M$73),0)),"")</f>
        <v/>
      </c>
      <c r="BP22" s="244" t="str">
        <f t="array" ref="BP22">IFERROR(INDEX([1]!Sanaudos[Saskaita],MATCH(1,('[1]3.4'!$AM22=[1]!Sanaudos[Kodas])*('[1]3.4'!BP$7='[1]2.SAN'!$M$4:$M$73),0)),"")</f>
        <v/>
      </c>
      <c r="BQ22" s="244" t="str">
        <f t="array" ref="BQ22">IFERROR(INDEX([1]!Sanaudos[Saskaita],MATCH(1,('[1]3.4'!$AM22=[1]!Sanaudos[Kodas])*('[1]3.4'!BQ$7='[1]2.SAN'!$M$4:$M$73),0)),"")</f>
        <v/>
      </c>
      <c r="BR22" s="244" t="str">
        <f t="array" ref="BR22">IFERROR(INDEX([1]!Sanaudos[Saskaita],MATCH(1,('[1]3.4'!$AM22=[1]!Sanaudos[Kodas])*('[1]3.4'!BR$7='[1]2.SAN'!$M$4:$M$73),0)),"")</f>
        <v/>
      </c>
      <c r="BS22" s="244" t="str">
        <f t="array" ref="BS22">IFERROR(INDEX([1]!Sanaudos[Saskaita],MATCH(1,('[1]3.4'!$AM22=[1]!Sanaudos[Kodas])*('[1]3.4'!BS$7='[1]2.SAN'!$M$4:$M$73),0)),"")</f>
        <v/>
      </c>
      <c r="BT22" s="244" t="str">
        <f t="array" ref="BT22">IFERROR(INDEX([1]!Sanaudos[Saskaita],MATCH(1,('[1]3.4'!$AM22=[1]!Sanaudos[Kodas])*('[1]3.4'!BT$7='[1]2.SAN'!$M$4:$M$73),0)),"")</f>
        <v/>
      </c>
      <c r="BU22" s="244" t="str">
        <f t="array" ref="BU22">IFERROR(INDEX([1]!Sanaudos[Saskaita],MATCH(1,('[1]3.4'!$AM22=[1]!Sanaudos[Kodas])*('[1]3.4'!BU$7='[1]2.SAN'!$M$4:$M$73),0)),"")</f>
        <v/>
      </c>
      <c r="BV22" s="244" t="str">
        <f t="array" ref="BV22">IFERROR(INDEX([1]!Sanaudos[Saskaita],MATCH(1,('[1]3.4'!$AM22=[1]!Sanaudos[Kodas])*('[1]3.4'!BV$7='[1]2.SAN'!$M$4:$M$73),0)),"")</f>
        <v/>
      </c>
      <c r="BW22" s="244" t="str">
        <f t="array" ref="BW22">IFERROR(INDEX([1]!Sanaudos[Saskaita],MATCH(1,('[1]3.4'!$AM22=[1]!Sanaudos[Kodas])*('[1]3.4'!BW$7='[1]2.SAN'!$M$4:$M$73),0)),"")</f>
        <v/>
      </c>
      <c r="BX22" s="244" t="str">
        <f t="array" ref="BX22">IFERROR(INDEX([1]!Sanaudos[Saskaita],MATCH(1,('[1]3.4'!$AM22=[1]!Sanaudos[Kodas])*('[1]3.4'!BX$7='[1]2.SAN'!$M$4:$M$73),0)),"")</f>
        <v/>
      </c>
      <c r="BY22" s="244" t="str">
        <f t="array" ref="BY22">IFERROR(INDEX([1]!Sanaudos[Saskaita],MATCH(1,('[1]3.4'!$AM22=[1]!Sanaudos[Kodas])*('[1]3.4'!BY$7='[1]2.SAN'!$M$4:$M$73),0)),"")</f>
        <v/>
      </c>
      <c r="BZ22" s="244" t="str">
        <f t="array" ref="BZ22">IFERROR(INDEX([1]!Sanaudos[Saskaita],MATCH(1,('[1]3.4'!$AM22=[1]!Sanaudos[Kodas])*('[1]3.4'!BZ$7='[1]2.SAN'!$M$4:$M$73),0)),"")</f>
        <v/>
      </c>
      <c r="CA22" s="244" t="str">
        <f t="array" ref="CA22">IFERROR(INDEX([1]!Sanaudos[Saskaita],MATCH(1,('[1]3.4'!$AM22=[1]!Sanaudos[Kodas])*('[1]3.4'!CA$7='[1]2.SAN'!$M$4:$M$73),0)),"")</f>
        <v/>
      </c>
      <c r="CB22" s="244" t="str">
        <f t="array" ref="CB22">IFERROR(INDEX([1]!Sanaudos[Saskaita],MATCH(1,('[1]3.4'!$AM22=[1]!Sanaudos[Kodas])*('[1]3.4'!CB$7='[1]2.SAN'!$M$4:$M$73),0)),"")</f>
        <v/>
      </c>
      <c r="CC22" s="244" t="str">
        <f t="array" ref="CC22">IFERROR(INDEX([1]!Sanaudos[Saskaita],MATCH(1,('[1]3.4'!$AM22=[1]!Sanaudos[Kodas])*('[1]3.4'!CC$7='[1]2.SAN'!$M$4:$M$73),0)),"")</f>
        <v/>
      </c>
      <c r="CD22" s="244" t="str">
        <f t="array" ref="CD22">IFERROR(INDEX([1]!Sanaudos[Saskaita],MATCH(1,('[1]3.4'!$AM22=[1]!Sanaudos[Kodas])*('[1]3.4'!CD$7='[1]2.SAN'!$M$4:$M$73),0)),"")</f>
        <v/>
      </c>
      <c r="CE22" s="244" t="str">
        <f t="array" ref="CE22">IFERROR(INDEX([1]!Sanaudos[Saskaita],MATCH(1,('[1]3.4'!$AM22=[1]!Sanaudos[Kodas])*('[1]3.4'!CE$7='[1]2.SAN'!$M$4:$M$73),0)),"")</f>
        <v/>
      </c>
      <c r="CF22" s="244" t="str">
        <f t="array" ref="CF22">IFERROR(INDEX([1]!Sanaudos[Saskaita],MATCH(1,('[1]3.4'!$AM22=[1]!Sanaudos[Kodas])*('[1]3.4'!CF$7='[1]2.SAN'!$M$4:$M$73),0)),"")</f>
        <v/>
      </c>
      <c r="CG22" s="244" t="str">
        <f t="array" ref="CG22">IFERROR(INDEX([1]!Sanaudos[Saskaita],MATCH(1,('[1]3.4'!$AM22=[1]!Sanaudos[Kodas])*('[1]3.4'!CG$7='[1]2.SAN'!$M$4:$M$73),0)),"")</f>
        <v/>
      </c>
      <c r="CH22" s="244" t="str">
        <f t="array" ref="CH22">IFERROR(INDEX([1]!Sanaudos[Saskaita],MATCH(1,('[1]3.4'!$AM22=[1]!Sanaudos[Kodas])*('[1]3.4'!CH$7='[1]2.SAN'!$M$4:$M$73),0)),"")</f>
        <v/>
      </c>
      <c r="CI22" s="244" t="str">
        <f t="array" ref="CI22">IFERROR(INDEX([1]!Sanaudos[Saskaita],MATCH(1,('[1]3.4'!$AM22=[1]!Sanaudos[Kodas])*('[1]3.4'!CI$7='[1]2.SAN'!$M$4:$M$73),0)),"")</f>
        <v/>
      </c>
      <c r="CJ22" s="244" t="str">
        <f t="array" ref="CJ22">IFERROR(INDEX([1]!Sanaudos[Saskaita],MATCH(1,('[1]3.4'!$AM22=[1]!Sanaudos[Kodas])*('[1]3.4'!CJ$7='[1]2.SAN'!$M$4:$M$73),0)),"")</f>
        <v/>
      </c>
      <c r="CK22" s="244" t="str">
        <f t="array" ref="CK22">IFERROR(INDEX([1]!Sanaudos[Saskaita],MATCH(1,('[1]3.4'!$AM22=[1]!Sanaudos[Kodas])*('[1]3.4'!CK$7='[1]2.SAN'!$M$4:$M$73),0)),"")</f>
        <v/>
      </c>
      <c r="CL22" s="244" t="str">
        <f t="array" ref="CL22">IFERROR(INDEX([1]!Sanaudos[Saskaita],MATCH(1,('[1]3.4'!$AM22=[1]!Sanaudos[Kodas])*('[1]3.4'!CL$7='[1]2.SAN'!$M$4:$M$73),0)),"")</f>
        <v/>
      </c>
      <c r="CM22" s="244" t="str">
        <f t="array" ref="CM22">IFERROR(INDEX([1]!Sanaudos[Saskaita],MATCH(1,('[1]3.4'!$AM22=[1]!Sanaudos[Kodas])*('[1]3.4'!CM$7='[1]2.SAN'!$M$4:$M$73),0)),"")</f>
        <v/>
      </c>
      <c r="CN22" s="244" t="str">
        <f t="array" ref="CN22">IFERROR(INDEX([1]!Sanaudos[Saskaita],MATCH(1,('[1]3.4'!$AM22=[1]!Sanaudos[Kodas])*('[1]3.4'!CN$7='[1]2.SAN'!$M$4:$M$73),0)),"")</f>
        <v/>
      </c>
      <c r="CO22" s="244" t="str">
        <f t="array" ref="CO22">IFERROR(INDEX([1]!Sanaudos[Saskaita],MATCH(1,('[1]3.4'!$AM22=[1]!Sanaudos[Kodas])*('[1]3.4'!CO$7='[1]2.SAN'!$M$4:$M$73),0)),"")</f>
        <v/>
      </c>
      <c r="CP22" s="244" t="str">
        <f t="array" ref="CP22">IFERROR(INDEX([1]!Sanaudos[Saskaita],MATCH(1,('[1]3.4'!$AM22=[1]!Sanaudos[Kodas])*('[1]3.4'!CP$7='[1]2.SAN'!$M$4:$M$73),0)),"")</f>
        <v/>
      </c>
      <c r="CQ22" s="244" t="str">
        <f t="array" ref="CQ22">IFERROR(INDEX([1]!Sanaudos[Saskaita],MATCH(1,('[1]3.4'!$AM22=[1]!Sanaudos[Kodas])*('[1]3.4'!CQ$7='[1]2.SAN'!$M$4:$M$73),0)),"")</f>
        <v/>
      </c>
      <c r="CR22" s="244" t="str">
        <f t="array" ref="CR22">IFERROR(INDEX([1]!Sanaudos[Saskaita],MATCH(1,('[1]3.4'!$AM22=[1]!Sanaudos[Kodas])*('[1]3.4'!CR$7='[1]2.SAN'!$M$4:$M$73),0)),"")</f>
        <v/>
      </c>
      <c r="CS22" s="244" t="str">
        <f t="array" ref="CS22">IFERROR(INDEX([1]!Sanaudos[Saskaita],MATCH(1,('[1]3.4'!$AM22=[1]!Sanaudos[Kodas])*('[1]3.4'!CS$7='[1]2.SAN'!$M$4:$M$73),0)),"")</f>
        <v/>
      </c>
      <c r="CT22" s="244" t="str">
        <f t="array" ref="CT22">IFERROR(INDEX([1]!Sanaudos[Saskaita],MATCH(1,('[1]3.4'!$AM22=[1]!Sanaudos[Kodas])*('[1]3.4'!CT$7='[1]2.SAN'!$M$4:$M$73),0)),"")</f>
        <v/>
      </c>
      <c r="CU22" s="244" t="str">
        <f t="array" ref="CU22">IFERROR(INDEX([1]!Sanaudos[Saskaita],MATCH(1,('[1]3.4'!$AM22=[1]!Sanaudos[Kodas])*('[1]3.4'!CU$7='[1]2.SAN'!$M$4:$M$73),0)),"")</f>
        <v/>
      </c>
      <c r="CV22" s="244" t="str">
        <f t="array" ref="CV22">IFERROR(INDEX([1]!Sanaudos[Saskaita],MATCH(1,('[1]3.4'!$AM22=[1]!Sanaudos[Kodas])*('[1]3.4'!CV$7='[1]2.SAN'!$M$4:$M$73),0)),"")</f>
        <v/>
      </c>
      <c r="CW22" s="244" t="str">
        <f t="array" ref="CW22">IFERROR(INDEX([1]!Sanaudos[Saskaita],MATCH(1,('[1]3.4'!$AM22=[1]!Sanaudos[Kodas])*('[1]3.4'!CW$7='[1]2.SAN'!$M$4:$M$73),0)),"")</f>
        <v/>
      </c>
      <c r="CX22" s="244" t="str">
        <f t="array" ref="CX22">IFERROR(INDEX([1]!Sanaudos[Saskaita],MATCH(1,('[1]3.4'!$AM22=[1]!Sanaudos[Kodas])*('[1]3.4'!CX$7='[1]2.SAN'!$M$4:$M$73),0)),"")</f>
        <v/>
      </c>
      <c r="CY22" s="244" t="str">
        <f t="array" ref="CY22">IFERROR(INDEX([1]!Sanaudos[Saskaita],MATCH(1,('[1]3.4'!$AM22=[1]!Sanaudos[Kodas])*('[1]3.4'!CY$7='[1]2.SAN'!$M$4:$M$73),0)),"")</f>
        <v/>
      </c>
      <c r="CZ22" s="244" t="str">
        <f t="array" ref="CZ22">IFERROR(INDEX([1]!Sanaudos[Saskaita],MATCH(1,('[1]3.4'!$AM22=[1]!Sanaudos[Kodas])*('[1]3.4'!CZ$7='[1]2.SAN'!$M$4:$M$73),0)),"")</f>
        <v/>
      </c>
      <c r="DA22" s="244" t="str">
        <f t="array" ref="DA22">IFERROR(INDEX([1]!Sanaudos[Saskaita],MATCH(1,('[1]3.4'!$AM22=[1]!Sanaudos[Kodas])*('[1]3.4'!DA$7='[1]2.SAN'!$M$4:$M$73),0)),"")</f>
        <v/>
      </c>
      <c r="DB22" s="244" t="str">
        <f t="array" ref="DB22">IFERROR(INDEX([1]!Sanaudos[Saskaita],MATCH(1,('[1]3.4'!$AM22=[1]!Sanaudos[Kodas])*('[1]3.4'!DB$7='[1]2.SAN'!$M$4:$M$73),0)),"")</f>
        <v/>
      </c>
      <c r="DC22" s="244" t="str">
        <f t="array" ref="DC22">IFERROR(INDEX([1]!Sanaudos[Saskaita],MATCH(1,('[1]3.4'!$AM22=[1]!Sanaudos[Kodas])*('[1]3.4'!DC$7='[1]2.SAN'!$M$4:$M$73),0)),"")</f>
        <v/>
      </c>
      <c r="DD22" s="244" t="str">
        <f t="array" ref="DD22">IFERROR(INDEX([1]!Sanaudos[Saskaita],MATCH(1,('[1]3.4'!$AM22=[1]!Sanaudos[Kodas])*('[1]3.4'!DD$7='[1]2.SAN'!$M$4:$M$73),0)),"")</f>
        <v/>
      </c>
      <c r="DE22" s="244" t="str">
        <f t="array" ref="DE22">IFERROR(INDEX([1]!Sanaudos[Saskaita],MATCH(1,('[1]3.4'!$AM22=[1]!Sanaudos[Kodas])*('[1]3.4'!DE$7='[1]2.SAN'!$M$4:$M$73),0)),"")</f>
        <v/>
      </c>
      <c r="DF22" s="244" t="str">
        <f t="array" ref="DF22">IFERROR(INDEX([1]!Sanaudos[Saskaita],MATCH(1,('[1]3.4'!$AM22=[1]!Sanaudos[Kodas])*('[1]3.4'!DF$7='[1]2.SAN'!$M$4:$M$73),0)),"")</f>
        <v/>
      </c>
      <c r="DG22" s="244" t="str">
        <f t="array" ref="DG22">IFERROR(INDEX([1]!Sanaudos[Saskaita],MATCH(1,('[1]3.4'!$AM22=[1]!Sanaudos[Kodas])*('[1]3.4'!DG$7='[1]2.SAN'!$M$4:$M$73),0)),"")</f>
        <v/>
      </c>
      <c r="DH22" s="244" t="str">
        <f t="array" ref="DH22">IFERROR(INDEX([1]!Sanaudos[Saskaita],MATCH(1,('[1]3.4'!$AM22=[1]!Sanaudos[Kodas])*('[1]3.4'!DH$7='[1]2.SAN'!$M$4:$M$73),0)),"")</f>
        <v/>
      </c>
      <c r="DI22" s="244" t="str">
        <f t="array" ref="DI22">IFERROR(INDEX([1]!Sanaudos[Saskaita],MATCH(1,('[1]3.4'!$AM22=[1]!Sanaudos[Kodas])*('[1]3.4'!DI$7='[1]2.SAN'!$M$4:$M$73),0)),"")</f>
        <v/>
      </c>
      <c r="DJ22" s="244" t="str">
        <f t="array" ref="DJ22">IFERROR(INDEX([1]!Sanaudos[Saskaita],MATCH(1,('[1]3.4'!$AM22=[1]!Sanaudos[Kodas])*('[1]3.4'!DJ$7='[1]2.SAN'!$M$4:$M$73),0)),"")</f>
        <v/>
      </c>
      <c r="DK22" s="244" t="str">
        <f t="array" ref="DK22">IFERROR(INDEX([1]!Sanaudos[Saskaita],MATCH(1,('[1]3.4'!$AM22=[1]!Sanaudos[Kodas])*('[1]3.4'!DK$7='[1]2.SAN'!$M$4:$M$73),0)),"")</f>
        <v/>
      </c>
      <c r="DL22" s="244" t="str">
        <f t="array" ref="DL22">IFERROR(INDEX([1]!Sanaudos[Saskaita],MATCH(1,('[1]3.4'!$AM22=[1]!Sanaudos[Kodas])*('[1]3.4'!DL$7='[1]2.SAN'!$M$4:$M$73),0)),"")</f>
        <v/>
      </c>
      <c r="DM22" s="244" t="str">
        <f t="array" ref="DM22">IFERROR(INDEX([1]!Sanaudos[Saskaita],MATCH(1,('[1]3.4'!$AM22=[1]!Sanaudos[Kodas])*('[1]3.4'!DM$7='[1]2.SAN'!$M$4:$M$73),0)),"")</f>
        <v/>
      </c>
      <c r="DN22" s="244" t="str">
        <f t="array" ref="DN22">IFERROR(INDEX([1]!Sanaudos[Saskaita],MATCH(1,('[1]3.4'!$AM22=[1]!Sanaudos[Kodas])*('[1]3.4'!DN$7='[1]2.SAN'!$M$4:$M$73),0)),"")</f>
        <v/>
      </c>
      <c r="DO22" s="244" t="str">
        <f t="array" ref="DO22">IFERROR(INDEX([1]!Sanaudos[Saskaita],MATCH(1,('[1]3.4'!$AM22=[1]!Sanaudos[Kodas])*('[1]3.4'!DO$7='[1]2.SAN'!$M$4:$M$73),0)),"")</f>
        <v/>
      </c>
      <c r="DP22" s="244" t="str">
        <f t="array" ref="DP22">IFERROR(INDEX([1]!Sanaudos[Saskaita],MATCH(1,('[1]3.4'!$AM22=[1]!Sanaudos[Kodas])*('[1]3.4'!DP$7='[1]2.SAN'!$M$4:$M$73),0)),"")</f>
        <v/>
      </c>
      <c r="DQ22" s="244" t="str">
        <f t="array" ref="DQ22">IFERROR(INDEX([1]!Sanaudos[Saskaita],MATCH(1,('[1]3.4'!$AM22=[1]!Sanaudos[Kodas])*('[1]3.4'!DQ$7='[1]2.SAN'!$M$4:$M$73),0)),"")</f>
        <v/>
      </c>
      <c r="DR22" s="244" t="str">
        <f t="array" ref="DR22">IFERROR(INDEX([1]!Sanaudos[Saskaita],MATCH(1,('[1]3.4'!$AM22=[1]!Sanaudos[Kodas])*('[1]3.4'!DR$7='[1]2.SAN'!$M$4:$M$73),0)),"")</f>
        <v/>
      </c>
      <c r="DS22" s="244" t="str">
        <f t="array" ref="DS22">IFERROR(INDEX([1]!Sanaudos[Saskaita],MATCH(1,('[1]3.4'!$AM22=[1]!Sanaudos[Kodas])*('[1]3.4'!DS$7='[1]2.SAN'!$M$4:$M$73),0)),"")</f>
        <v/>
      </c>
      <c r="DT22" s="244" t="str">
        <f t="array" ref="DT22">IFERROR(INDEX([1]!Sanaudos[Saskaita],MATCH(1,('[1]3.4'!$AM22=[1]!Sanaudos[Kodas])*('[1]3.4'!DT$7='[1]2.SAN'!$M$4:$M$73),0)),"")</f>
        <v/>
      </c>
      <c r="DU22" s="244" t="str">
        <f t="array" ref="DU22">IFERROR(INDEX([1]!Sanaudos[Saskaita],MATCH(1,('[1]3.4'!$AM22=[1]!Sanaudos[Kodas])*('[1]3.4'!DU$7='[1]2.SAN'!$M$4:$M$73),0)),"")</f>
        <v/>
      </c>
      <c r="DV22" s="244" t="str">
        <f t="array" ref="DV22">IFERROR(INDEX([1]!Sanaudos[Saskaita],MATCH(1,('[1]3.4'!$AM22=[1]!Sanaudos[Kodas])*('[1]3.4'!DV$7='[1]2.SAN'!$M$4:$M$73),0)),"")</f>
        <v/>
      </c>
      <c r="DW22" s="244" t="str">
        <f t="array" ref="DW22">IFERROR(INDEX([1]!Sanaudos[Saskaita],MATCH(1,('[1]3.4'!$AM22=[1]!Sanaudos[Kodas])*('[1]3.4'!DW$7='[1]2.SAN'!$M$4:$M$73),0)),"")</f>
        <v/>
      </c>
      <c r="DX22" s="244" t="str">
        <f t="array" ref="DX22">IFERROR(INDEX([1]!Sanaudos[Saskaita],MATCH(1,('[1]3.4'!$AM22=[1]!Sanaudos[Kodas])*('[1]3.4'!DX$7='[1]2.SAN'!$M$4:$M$73),0)),"")</f>
        <v/>
      </c>
      <c r="DY22" s="244" t="str">
        <f t="array" ref="DY22">IFERROR(INDEX([1]!Sanaudos[Saskaita],MATCH(1,('[1]3.4'!$AM22=[1]!Sanaudos[Kodas])*('[1]3.4'!DY$7='[1]2.SAN'!$M$4:$M$73),0)),"")</f>
        <v/>
      </c>
      <c r="DZ22" s="244" t="str">
        <f t="array" ref="DZ22">IFERROR(INDEX([1]!Sanaudos[Saskaita],MATCH(1,('[1]3.4'!$AM22=[1]!Sanaudos[Kodas])*('[1]3.4'!DZ$7='[1]2.SAN'!$M$4:$M$73),0)),"")</f>
        <v/>
      </c>
      <c r="EA22" s="244" t="str">
        <f t="array" ref="EA22">IFERROR(INDEX([1]!Sanaudos[Saskaita],MATCH(1,('[1]3.4'!$AM22=[1]!Sanaudos[Kodas])*('[1]3.4'!EA$7='[1]2.SAN'!$M$4:$M$73),0)),"")</f>
        <v/>
      </c>
      <c r="EB22" s="244" t="str">
        <f t="array" ref="EB22">IFERROR(INDEX([1]!Sanaudos[Saskaita],MATCH(1,('[1]3.4'!$AM22=[1]!Sanaudos[Kodas])*('[1]3.4'!EB$7='[1]2.SAN'!$M$4:$M$73),0)),"")</f>
        <v/>
      </c>
      <c r="EC22" s="244" t="str">
        <f t="array" ref="EC22">IFERROR(INDEX([1]!Sanaudos[Saskaita],MATCH(1,('[1]3.4'!$AM22=[1]!Sanaudos[Kodas])*('[1]3.4'!EC$7='[1]2.SAN'!$M$4:$M$73),0)),"")</f>
        <v/>
      </c>
      <c r="ED22" s="244" t="str">
        <f t="array" ref="ED22">IFERROR(INDEX([1]!Sanaudos[Saskaita],MATCH(1,('[1]3.4'!$AM22=[1]!Sanaudos[Kodas])*('[1]3.4'!ED$7='[1]2.SAN'!$M$4:$M$73),0)),"")</f>
        <v/>
      </c>
      <c r="EE22" s="244" t="str">
        <f t="array" ref="EE22">IFERROR(INDEX([1]!Sanaudos[Saskaita],MATCH(1,('[1]3.4'!$AM22=[1]!Sanaudos[Kodas])*('[1]3.4'!EE$7='[1]2.SAN'!$M$4:$M$73),0)),"")</f>
        <v/>
      </c>
      <c r="EF22" s="244" t="str">
        <f t="array" ref="EF22">IFERROR(INDEX([1]!Sanaudos[Saskaita],MATCH(1,('[1]3.4'!$AM22=[1]!Sanaudos[Kodas])*('[1]3.4'!EF$7='[1]2.SAN'!$M$4:$M$73),0)),"")</f>
        <v/>
      </c>
      <c r="EG22" s="244" t="str">
        <f t="array" ref="EG22">IFERROR(INDEX([1]!Sanaudos[Saskaita],MATCH(1,('[1]3.4'!$AM22=[1]!Sanaudos[Kodas])*('[1]3.4'!EG$7='[1]2.SAN'!$M$4:$M$73),0)),"")</f>
        <v/>
      </c>
      <c r="EH22" s="244" t="str">
        <f t="array" ref="EH22">IFERROR(INDEX([1]!Sanaudos[Saskaita],MATCH(1,('[1]3.4'!$AM22=[1]!Sanaudos[Kodas])*('[1]3.4'!EH$7='[1]2.SAN'!$M$4:$M$73),0)),"")</f>
        <v/>
      </c>
      <c r="EI22" s="244" t="str">
        <f t="array" ref="EI22">IFERROR(INDEX([1]!Sanaudos[Saskaita],MATCH(1,('[1]3.4'!$AM22=[1]!Sanaudos[Kodas])*('[1]3.4'!EI$7='[1]2.SAN'!$M$4:$M$73),0)),"")</f>
        <v/>
      </c>
      <c r="EJ22" s="244" t="str">
        <f t="array" ref="EJ22">IFERROR(INDEX([1]!Sanaudos[Saskaita],MATCH(1,('[1]3.4'!$AM22=[1]!Sanaudos[Kodas])*('[1]3.4'!EJ$7='[1]2.SAN'!$M$4:$M$73),0)),"")</f>
        <v/>
      </c>
      <c r="EK22" s="244" t="str">
        <f t="array" ref="EK22">IFERROR(INDEX([1]!Sanaudos[Saskaita],MATCH(1,('[1]3.4'!$AM22=[1]!Sanaudos[Kodas])*('[1]3.4'!EK$7='[1]2.SAN'!$M$4:$M$73),0)),"")</f>
        <v/>
      </c>
      <c r="EL22" s="244" t="str">
        <f t="array" ref="EL22">IFERROR(INDEX([1]!Sanaudos[Saskaita],MATCH(1,('[1]3.4'!$AM22=[1]!Sanaudos[Kodas])*('[1]3.4'!EL$7='[1]2.SAN'!$M$4:$M$73),0)),"")</f>
        <v/>
      </c>
      <c r="EM22" s="244" t="str">
        <f t="array" ref="EM22">IFERROR(INDEX([1]!Sanaudos[Saskaita],MATCH(1,('[1]3.4'!$AM22=[1]!Sanaudos[Kodas])*('[1]3.4'!EM$7='[1]2.SAN'!$M$4:$M$73),0)),"")</f>
        <v/>
      </c>
      <c r="EN22" s="244" t="str">
        <f t="array" ref="EN22">IFERROR(INDEX([1]!Sanaudos[Saskaita],MATCH(1,('[1]3.4'!$AM22=[1]!Sanaudos[Kodas])*('[1]3.4'!EN$7='[1]2.SAN'!$M$4:$M$73),0)),"")</f>
        <v/>
      </c>
      <c r="EO22" s="244" t="str">
        <f t="array" ref="EO22">IFERROR(INDEX([1]!Sanaudos[Saskaita],MATCH(1,('[1]3.4'!$AM22=[1]!Sanaudos[Kodas])*('[1]3.4'!EO$7='[1]2.SAN'!$M$4:$M$73),0)),"")</f>
        <v/>
      </c>
      <c r="EP22" s="244" t="str">
        <f t="array" ref="EP22">IFERROR(INDEX([1]!Sanaudos[Saskaita],MATCH(1,('[1]3.4'!$AM22=[1]!Sanaudos[Kodas])*('[1]3.4'!EP$7='[1]2.SAN'!$M$4:$M$73),0)),"")</f>
        <v/>
      </c>
      <c r="EQ22" s="244" t="str">
        <f t="array" ref="EQ22">IFERROR(INDEX([1]!Sanaudos[Saskaita],MATCH(1,('[1]3.4'!$AM22=[1]!Sanaudos[Kodas])*('[1]3.4'!EQ$7='[1]2.SAN'!$M$4:$M$73),0)),"")</f>
        <v/>
      </c>
      <c r="ER22" s="244" t="str">
        <f t="array" ref="ER22">IFERROR(INDEX([1]!Sanaudos[Saskaita],MATCH(1,('[1]3.4'!$AM22=[1]!Sanaudos[Kodas])*('[1]3.4'!ER$7='[1]2.SAN'!$M$4:$M$73),0)),"")</f>
        <v/>
      </c>
      <c r="ES22" s="244" t="str">
        <f t="array" ref="ES22">IFERROR(INDEX([1]!Sanaudos[Saskaita],MATCH(1,('[1]3.4'!$AM22=[1]!Sanaudos[Kodas])*('[1]3.4'!ES$7='[1]2.SAN'!$M$4:$M$73),0)),"")</f>
        <v/>
      </c>
      <c r="ET22" s="244" t="str">
        <f t="array" ref="ET22">IFERROR(INDEX([1]!Sanaudos[Saskaita],MATCH(1,('[1]3.4'!$AM22=[1]!Sanaudos[Kodas])*('[1]3.4'!ET$7='[1]2.SAN'!$M$4:$M$73),0)),"")</f>
        <v/>
      </c>
      <c r="EU22" s="244" t="str">
        <f t="array" ref="EU22">IFERROR(INDEX([1]!Sanaudos[Saskaita],MATCH(1,('[1]3.4'!$AM22=[1]!Sanaudos[Kodas])*('[1]3.4'!EU$7='[1]2.SAN'!$M$4:$M$73),0)),"")</f>
        <v/>
      </c>
      <c r="EV22" s="244" t="str">
        <f t="array" ref="EV22">IFERROR(INDEX([1]!Sanaudos[Saskaita],MATCH(1,('[1]3.4'!$AM22=[1]!Sanaudos[Kodas])*('[1]3.4'!EV$7='[1]2.SAN'!$M$4:$M$73),0)),"")</f>
        <v/>
      </c>
      <c r="EW22" s="244" t="str">
        <f t="array" ref="EW22">IFERROR(INDEX([1]!Sanaudos[Saskaita],MATCH(1,('[1]3.4'!$AM22=[1]!Sanaudos[Kodas])*('[1]3.4'!EW$7='[1]2.SAN'!$M$4:$M$73),0)),"")</f>
        <v/>
      </c>
      <c r="EX22" s="244" t="str">
        <f t="array" ref="EX22">IFERROR(INDEX([1]!Sanaudos[Saskaita],MATCH(1,('[1]3.4'!$AM22=[1]!Sanaudos[Kodas])*('[1]3.4'!EX$7='[1]2.SAN'!$M$4:$M$73),0)),"")</f>
        <v/>
      </c>
      <c r="EY22" s="244" t="str">
        <f t="array" ref="EY22">IFERROR(INDEX([1]!Sanaudos[Saskaita],MATCH(1,('[1]3.4'!$AM22=[1]!Sanaudos[Kodas])*('[1]3.4'!EY$7='[1]2.SAN'!$M$4:$M$73),0)),"")</f>
        <v/>
      </c>
      <c r="EZ22" s="244" t="str">
        <f t="array" ref="EZ22">IFERROR(INDEX([1]!Sanaudos[Saskaita],MATCH(1,('[1]3.4'!$AM22=[1]!Sanaudos[Kodas])*('[1]3.4'!EZ$7='[1]2.SAN'!$M$4:$M$73),0)),"")</f>
        <v/>
      </c>
      <c r="FA22" s="244" t="str">
        <f t="array" ref="FA22">IFERROR(INDEX([1]!Sanaudos[Saskaita],MATCH(1,('[1]3.4'!$AM22=[1]!Sanaudos[Kodas])*('[1]3.4'!FA$7='[1]2.SAN'!$M$4:$M$73),0)),"")</f>
        <v/>
      </c>
      <c r="FB22" s="244" t="str">
        <f t="array" ref="FB22">IFERROR(INDEX([1]!Sanaudos[Saskaita],MATCH(1,('[1]3.4'!$AM22=[1]!Sanaudos[Kodas])*('[1]3.4'!FB$7='[1]2.SAN'!$M$4:$M$73),0)),"")</f>
        <v/>
      </c>
      <c r="FC22" s="244" t="str">
        <f t="array" ref="FC22">IFERROR(INDEX([1]!Sanaudos[Saskaita],MATCH(1,('[1]3.4'!$AM22=[1]!Sanaudos[Kodas])*('[1]3.4'!FC$7='[1]2.SAN'!$M$4:$M$73),0)),"")</f>
        <v/>
      </c>
      <c r="FD22" s="244" t="str">
        <f t="array" ref="FD22">IFERROR(INDEX([1]!Sanaudos[Saskaita],MATCH(1,('[1]3.4'!$AM22=[1]!Sanaudos[Kodas])*('[1]3.4'!FD$7='[1]2.SAN'!$M$4:$M$73),0)),"")</f>
        <v/>
      </c>
      <c r="FE22" s="244" t="str">
        <f t="array" ref="FE22">IFERROR(INDEX([1]!Sanaudos[Saskaita],MATCH(1,('[1]3.4'!$AM22=[1]!Sanaudos[Kodas])*('[1]3.4'!FE$7='[1]2.SAN'!$M$4:$M$73),0)),"")</f>
        <v/>
      </c>
      <c r="FF22" s="244" t="str">
        <f t="array" ref="FF22">IFERROR(INDEX([1]!Sanaudos[Saskaita],MATCH(1,('[1]3.4'!$AM22=[1]!Sanaudos[Kodas])*('[1]3.4'!FF$7='[1]2.SAN'!$M$4:$M$73),0)),"")</f>
        <v/>
      </c>
      <c r="FG22" s="244" t="str">
        <f t="array" ref="FG22">IFERROR(INDEX([1]!Sanaudos[Saskaita],MATCH(1,('[1]3.4'!$AM22=[1]!Sanaudos[Kodas])*('[1]3.4'!FG$7='[1]2.SAN'!$M$4:$M$73),0)),"")</f>
        <v/>
      </c>
      <c r="FH22" s="244" t="str">
        <f t="array" ref="FH22">IFERROR(INDEX([1]!Sanaudos[Saskaita],MATCH(1,('[1]3.4'!$AM22=[1]!Sanaudos[Kodas])*('[1]3.4'!FH$7='[1]2.SAN'!$M$4:$M$73),0)),"")</f>
        <v/>
      </c>
      <c r="FI22" s="244" t="str">
        <f t="array" ref="FI22">IFERROR(INDEX([1]!Sanaudos[Saskaita],MATCH(1,('[1]3.4'!$AM22=[1]!Sanaudos[Kodas])*('[1]3.4'!FI$7='[1]2.SAN'!$M$4:$M$73),0)),"")</f>
        <v/>
      </c>
      <c r="FJ22" s="244" t="str">
        <f t="array" ref="FJ22">IFERROR(INDEX([1]!Sanaudos[Saskaita],MATCH(1,('[1]3.4'!$AM22=[1]!Sanaudos[Kodas])*('[1]3.4'!FJ$7='[1]2.SAN'!$M$4:$M$73),0)),"")</f>
        <v/>
      </c>
      <c r="FK22" s="244" t="str">
        <f t="array" ref="FK22">IFERROR(INDEX([1]!Sanaudos[Saskaita],MATCH(1,('[1]3.4'!$AM22=[1]!Sanaudos[Kodas])*('[1]3.4'!FK$7='[1]2.SAN'!$M$4:$M$73),0)),"")</f>
        <v/>
      </c>
      <c r="FL22" s="244" t="str">
        <f t="array" ref="FL22">IFERROR(INDEX([1]!Sanaudos[Saskaita],MATCH(1,('[1]3.4'!$AM22=[1]!Sanaudos[Kodas])*('[1]3.4'!FL$7='[1]2.SAN'!$M$4:$M$73),0)),"")</f>
        <v/>
      </c>
      <c r="FM22" s="244" t="str">
        <f t="array" ref="FM22">IFERROR(INDEX([1]!Sanaudos[Saskaita],MATCH(1,('[1]3.4'!$AM22=[1]!Sanaudos[Kodas])*('[1]3.4'!FM$7='[1]2.SAN'!$M$4:$M$73),0)),"")</f>
        <v/>
      </c>
      <c r="FN22" s="244" t="str">
        <f t="array" ref="FN22">IFERROR(INDEX([1]!Sanaudos[Saskaita],MATCH(1,('[1]3.4'!$AM22=[1]!Sanaudos[Kodas])*('[1]3.4'!FN$7='[1]2.SAN'!$M$4:$M$73),0)),"")</f>
        <v/>
      </c>
      <c r="FO22" s="244" t="str">
        <f t="array" ref="FO22">IFERROR(INDEX([1]!Sanaudos[Saskaita],MATCH(1,('[1]3.4'!$AM22=[1]!Sanaudos[Kodas])*('[1]3.4'!FO$7='[1]2.SAN'!$M$4:$M$73),0)),"")</f>
        <v/>
      </c>
      <c r="FP22" s="244" t="str">
        <f t="array" ref="FP22">IFERROR(INDEX([1]!Sanaudos[Saskaita],MATCH(1,('[1]3.4'!$AM22=[1]!Sanaudos[Kodas])*('[1]3.4'!FP$7='[1]2.SAN'!$M$4:$M$73),0)),"")</f>
        <v/>
      </c>
      <c r="FQ22" s="244" t="str">
        <f t="array" ref="FQ22">IFERROR(INDEX([1]!Sanaudos[Saskaita],MATCH(1,('[1]3.4'!$AM22=[1]!Sanaudos[Kodas])*('[1]3.4'!FQ$7='[1]2.SAN'!$M$4:$M$73),0)),"")</f>
        <v/>
      </c>
      <c r="FR22" s="244" t="str">
        <f t="array" ref="FR22">IFERROR(INDEX([1]!Sanaudos[Saskaita],MATCH(1,('[1]3.4'!$AM22=[1]!Sanaudos[Kodas])*('[1]3.4'!FR$7='[1]2.SAN'!$M$4:$M$73),0)),"")</f>
        <v/>
      </c>
      <c r="FS22" s="244" t="str">
        <f t="array" ref="FS22">IFERROR(INDEX([1]!Sanaudos[Saskaita],MATCH(1,('[1]3.4'!$AM22=[1]!Sanaudos[Kodas])*('[1]3.4'!FS$7='[1]2.SAN'!$M$4:$M$73),0)),"")</f>
        <v/>
      </c>
      <c r="FT22" s="244" t="str">
        <f t="array" ref="FT22">IFERROR(INDEX([1]!Sanaudos[Saskaita],MATCH(1,('[1]3.4'!$AM22=[1]!Sanaudos[Kodas])*('[1]3.4'!FT$7='[1]2.SAN'!$M$4:$M$73),0)),"")</f>
        <v/>
      </c>
      <c r="FU22" s="244" t="str">
        <f t="array" ref="FU22">IFERROR(INDEX([1]!Sanaudos[Saskaita],MATCH(1,('[1]3.4'!$AM22=[1]!Sanaudos[Kodas])*('[1]3.4'!FU$7='[1]2.SAN'!$M$4:$M$73),0)),"")</f>
        <v/>
      </c>
      <c r="FV22" s="244" t="str">
        <f t="array" ref="FV22">IFERROR(INDEX([1]!Sanaudos[Saskaita],MATCH(1,('[1]3.4'!$AM22=[1]!Sanaudos[Kodas])*('[1]3.4'!FV$7='[1]2.SAN'!$M$4:$M$73),0)),"")</f>
        <v/>
      </c>
      <c r="FW22" s="244" t="str">
        <f t="array" ref="FW22">IFERROR(INDEX([1]!Sanaudos[Saskaita],MATCH(1,('[1]3.4'!$AM22=[1]!Sanaudos[Kodas])*('[1]3.4'!FW$7='[1]2.SAN'!$M$4:$M$73),0)),"")</f>
        <v/>
      </c>
      <c r="FX22" s="244" t="str">
        <f t="array" ref="FX22">IFERROR(INDEX([1]!Sanaudos[Saskaita],MATCH(1,('[1]3.4'!$AM22=[1]!Sanaudos[Kodas])*('[1]3.4'!FX$7='[1]2.SAN'!$M$4:$M$73),0)),"")</f>
        <v/>
      </c>
      <c r="FY22" s="244" t="str">
        <f t="array" ref="FY22">IFERROR(INDEX([1]!Sanaudos[Saskaita],MATCH(1,('[1]3.4'!$AM22=[1]!Sanaudos[Kodas])*('[1]3.4'!FY$7='[1]2.SAN'!$M$4:$M$73),0)),"")</f>
        <v/>
      </c>
      <c r="FZ22" s="244" t="str">
        <f t="array" ref="FZ22">IFERROR(INDEX([1]!Sanaudos[Saskaita],MATCH(1,('[1]3.4'!$AM22=[1]!Sanaudos[Kodas])*('[1]3.4'!FZ$7='[1]2.SAN'!$M$4:$M$73),0)),"")</f>
        <v/>
      </c>
      <c r="GA22" s="244" t="str">
        <f t="array" ref="GA22">IFERROR(INDEX([1]!Sanaudos[Saskaita],MATCH(1,('[1]3.4'!$AM22=[1]!Sanaudos[Kodas])*('[1]3.4'!GA$7='[1]2.SAN'!$M$4:$M$73),0)),"")</f>
        <v/>
      </c>
      <c r="GB22" s="244" t="str">
        <f t="array" ref="GB22">IFERROR(INDEX([1]!Sanaudos[Saskaita],MATCH(1,('[1]3.4'!$AM22=[1]!Sanaudos[Kodas])*('[1]3.4'!GB$7='[1]2.SAN'!$M$4:$M$73),0)),"")</f>
        <v/>
      </c>
      <c r="GC22" s="244" t="str">
        <f t="array" ref="GC22">IFERROR(INDEX([1]!Sanaudos[Saskaita],MATCH(1,('[1]3.4'!$AM22=[1]!Sanaudos[Kodas])*('[1]3.4'!GC$7='[1]2.SAN'!$M$4:$M$73),0)),"")</f>
        <v/>
      </c>
      <c r="GD22" s="244" t="str">
        <f t="array" ref="GD22">IFERROR(INDEX([1]!Sanaudos[Saskaita],MATCH(1,('[1]3.4'!$AM22=[1]!Sanaudos[Kodas])*('[1]3.4'!GD$7='[1]2.SAN'!$M$4:$M$73),0)),"")</f>
        <v/>
      </c>
      <c r="GE22" s="244" t="str">
        <f t="array" ref="GE22">IFERROR(INDEX([1]!Sanaudos[Saskaita],MATCH(1,('[1]3.4'!$AM22=[1]!Sanaudos[Kodas])*('[1]3.4'!GE$7='[1]2.SAN'!$M$4:$M$73),0)),"")</f>
        <v/>
      </c>
      <c r="GF22" s="244" t="str">
        <f t="array" ref="GF22">IFERROR(INDEX([1]!Sanaudos[Saskaita],MATCH(1,('[1]3.4'!$AM22=[1]!Sanaudos[Kodas])*('[1]3.4'!GF$7='[1]2.SAN'!$M$4:$M$73),0)),"")</f>
        <v/>
      </c>
      <c r="GG22" s="244" t="str">
        <f t="array" ref="GG22">IFERROR(INDEX([1]!Sanaudos[Saskaita],MATCH(1,('[1]3.4'!$AM22=[1]!Sanaudos[Kodas])*('[1]3.4'!GG$7='[1]2.SAN'!$M$4:$M$73),0)),"")</f>
        <v/>
      </c>
      <c r="GH22" s="244" t="str">
        <f t="array" ref="GH22">IFERROR(INDEX([1]!Sanaudos[Saskaita],MATCH(1,('[1]3.4'!$AM22=[1]!Sanaudos[Kodas])*('[1]3.4'!GH$7='[1]2.SAN'!$M$4:$M$73),0)),"")</f>
        <v/>
      </c>
      <c r="GI22" s="244" t="str">
        <f t="array" ref="GI22">IFERROR(INDEX([1]!Sanaudos[Saskaita],MATCH(1,('[1]3.4'!$AM22=[1]!Sanaudos[Kodas])*('[1]3.4'!GI$7='[1]2.SAN'!$M$4:$M$73),0)),"")</f>
        <v/>
      </c>
      <c r="GJ22" s="244" t="str">
        <f t="array" ref="GJ22">IFERROR(INDEX([1]!Sanaudos[Saskaita],MATCH(1,('[1]3.4'!$AM22=[1]!Sanaudos[Kodas])*('[1]3.4'!GJ$7='[1]2.SAN'!$M$4:$M$73),0)),"")</f>
        <v/>
      </c>
      <c r="GK22" s="244" t="str">
        <f t="array" ref="GK22">IFERROR(INDEX([1]!Sanaudos[Saskaita],MATCH(1,('[1]3.4'!$AM22=[1]!Sanaudos[Kodas])*('[1]3.4'!GK$7='[1]2.SAN'!$M$4:$M$73),0)),"")</f>
        <v/>
      </c>
      <c r="GL22" s="244" t="str">
        <f t="array" ref="GL22">IFERROR(INDEX([1]!Sanaudos[Saskaita],MATCH(1,('[1]3.4'!$AM22=[1]!Sanaudos[Kodas])*('[1]3.4'!GL$7='[1]2.SAN'!$M$4:$M$73),0)),"")</f>
        <v/>
      </c>
      <c r="GM22" s="244" t="str">
        <f t="array" ref="GM22">IFERROR(INDEX([1]!Sanaudos[Saskaita],MATCH(1,('[1]3.4'!$AM22=[1]!Sanaudos[Kodas])*('[1]3.4'!GM$7='[1]2.SAN'!$M$4:$M$73),0)),"")</f>
        <v/>
      </c>
      <c r="GN22" s="244" t="str">
        <f t="array" ref="GN22">IFERROR(INDEX([1]!Sanaudos[Saskaita],MATCH(1,('[1]3.4'!$AM22=[1]!Sanaudos[Kodas])*('[1]3.4'!GN$7='[1]2.SAN'!$M$4:$M$73),0)),"")</f>
        <v/>
      </c>
      <c r="GO22" s="244" t="str">
        <f t="array" ref="GO22">IFERROR(INDEX([1]!Sanaudos[Saskaita],MATCH(1,('[1]3.4'!$AM22=[1]!Sanaudos[Kodas])*('[1]3.4'!GO$7='[1]2.SAN'!$M$4:$M$73),0)),"")</f>
        <v/>
      </c>
      <c r="GP22" s="244" t="str">
        <f t="array" ref="GP22">IFERROR(INDEX([1]!Sanaudos[Saskaita],MATCH(1,('[1]3.4'!$AM22=[1]!Sanaudos[Kodas])*('[1]3.4'!GP$7='[1]2.SAN'!$M$4:$M$73),0)),"")</f>
        <v/>
      </c>
      <c r="GQ22" s="244" t="str">
        <f t="array" ref="GQ22">IFERROR(INDEX([1]!Sanaudos[Saskaita],MATCH(1,('[1]3.4'!$AM22=[1]!Sanaudos[Kodas])*('[1]3.4'!GQ$7='[1]2.SAN'!$M$4:$M$73),0)),"")</f>
        <v/>
      </c>
      <c r="GR22" s="244" t="str">
        <f t="array" ref="GR22">IFERROR(INDEX([1]!Sanaudos[Saskaita],MATCH(1,('[1]3.4'!$AM22=[1]!Sanaudos[Kodas])*('[1]3.4'!GR$7='[1]2.SAN'!$M$4:$M$73),0)),"")</f>
        <v/>
      </c>
      <c r="GS22" s="244" t="str">
        <f t="array" ref="GS22">IFERROR(INDEX([1]!Sanaudos[Saskaita],MATCH(1,('[1]3.4'!$AM22=[1]!Sanaudos[Kodas])*('[1]3.4'!GS$7='[1]2.SAN'!$M$4:$M$73),0)),"")</f>
        <v/>
      </c>
      <c r="GT22" s="244" t="str">
        <f t="array" ref="GT22">IFERROR(INDEX([1]!Sanaudos[Saskaita],MATCH(1,('[1]3.4'!$AM22=[1]!Sanaudos[Kodas])*('[1]3.4'!GT$7='[1]2.SAN'!$M$4:$M$73),0)),"")</f>
        <v/>
      </c>
      <c r="GU22" s="244" t="str">
        <f t="array" ref="GU22">IFERROR(INDEX([1]!Sanaudos[Saskaita],MATCH(1,('[1]3.4'!$AM22=[1]!Sanaudos[Kodas])*('[1]3.4'!GU$7='[1]2.SAN'!$M$4:$M$73),0)),"")</f>
        <v/>
      </c>
      <c r="GV22" s="244" t="str">
        <f t="array" ref="GV22">IFERROR(INDEX([1]!Sanaudos[Saskaita],MATCH(1,('[1]3.4'!$AM22=[1]!Sanaudos[Kodas])*('[1]3.4'!GV$7='[1]2.SAN'!$M$4:$M$73),0)),"")</f>
        <v/>
      </c>
      <c r="GW22" s="244" t="str">
        <f t="array" ref="GW22">IFERROR(INDEX([1]!Sanaudos[Saskaita],MATCH(1,('[1]3.4'!$AM22=[1]!Sanaudos[Kodas])*('[1]3.4'!GW$7='[1]2.SAN'!$M$4:$M$73),0)),"")</f>
        <v/>
      </c>
      <c r="GX22" s="244" t="str">
        <f t="array" ref="GX22">IFERROR(INDEX([1]!Sanaudos[Saskaita],MATCH(1,('[1]3.4'!$AM22=[1]!Sanaudos[Kodas])*('[1]3.4'!GX$7='[1]2.SAN'!$M$4:$M$73),0)),"")</f>
        <v/>
      </c>
      <c r="GY22" s="244" t="str">
        <f t="array" ref="GY22">IFERROR(INDEX([1]!Sanaudos[Saskaita],MATCH(1,('[1]3.4'!$AM22=[1]!Sanaudos[Kodas])*('[1]3.4'!GY$7='[1]2.SAN'!$M$4:$M$73),0)),"")</f>
        <v/>
      </c>
      <c r="GZ22" s="244" t="str">
        <f t="array" ref="GZ22">IFERROR(INDEX([1]!Sanaudos[Saskaita],MATCH(1,('[1]3.4'!$AM22=[1]!Sanaudos[Kodas])*('[1]3.4'!GZ$7='[1]2.SAN'!$M$4:$M$73),0)),"")</f>
        <v/>
      </c>
      <c r="HA22" s="244" t="str">
        <f t="array" ref="HA22">IFERROR(INDEX([1]!Sanaudos[Saskaita],MATCH(1,('[1]3.4'!$AM22=[1]!Sanaudos[Kodas])*('[1]3.4'!HA$7='[1]2.SAN'!$M$4:$M$73),0)),"")</f>
        <v/>
      </c>
      <c r="HB22" s="244" t="str">
        <f t="array" ref="HB22">IFERROR(INDEX([1]!Sanaudos[Saskaita],MATCH(1,('[1]3.4'!$AM22=[1]!Sanaudos[Kodas])*('[1]3.4'!HB$7='[1]2.SAN'!$M$4:$M$73),0)),"")</f>
        <v/>
      </c>
      <c r="HC22" s="244" t="str">
        <f t="array" ref="HC22">IFERROR(INDEX([1]!Sanaudos[Saskaita],MATCH(1,('[1]3.4'!$AM22=[1]!Sanaudos[Kodas])*('[1]3.4'!HC$7='[1]2.SAN'!$M$4:$M$73),0)),"")</f>
        <v/>
      </c>
      <c r="HD22" s="244" t="str">
        <f t="array" ref="HD22">IFERROR(INDEX([1]!Sanaudos[Saskaita],MATCH(1,('[1]3.4'!$AM22=[1]!Sanaudos[Kodas])*('[1]3.4'!HD$7='[1]2.SAN'!$M$4:$M$73),0)),"")</f>
        <v/>
      </c>
      <c r="HE22" s="244" t="str">
        <f t="array" ref="HE22">IFERROR(INDEX([1]!Sanaudos[Saskaita],MATCH(1,('[1]3.4'!$AM22=[1]!Sanaudos[Kodas])*('[1]3.4'!HE$7='[1]2.SAN'!$M$4:$M$73),0)),"")</f>
        <v/>
      </c>
      <c r="HF22" s="244" t="str">
        <f t="array" ref="HF22">IFERROR(INDEX([1]!Sanaudos[Saskaita],MATCH(1,('[1]3.4'!$AM22=[1]!Sanaudos[Kodas])*('[1]3.4'!HF$7='[1]2.SAN'!$M$4:$M$73),0)),"")</f>
        <v/>
      </c>
      <c r="HG22" s="244" t="str">
        <f t="array" ref="HG22">IFERROR(INDEX([1]!Sanaudos[Saskaita],MATCH(1,('[1]3.4'!$AM22=[1]!Sanaudos[Kodas])*('[1]3.4'!HG$7='[1]2.SAN'!$M$4:$M$73),0)),"")</f>
        <v/>
      </c>
      <c r="HH22" s="244" t="str">
        <f t="array" ref="HH22">IFERROR(INDEX([1]!Sanaudos[Saskaita],MATCH(1,('[1]3.4'!$AM22=[1]!Sanaudos[Kodas])*('[1]3.4'!HH$7='[1]2.SAN'!$M$4:$M$73),0)),"")</f>
        <v/>
      </c>
      <c r="HI22" s="244" t="str">
        <f t="array" ref="HI22">IFERROR(INDEX([1]!Sanaudos[Saskaita],MATCH(1,('[1]3.4'!$AM22=[1]!Sanaudos[Kodas])*('[1]3.4'!HI$7='[1]2.SAN'!$M$4:$M$73),0)),"")</f>
        <v/>
      </c>
      <c r="HJ22" s="244" t="str">
        <f t="array" ref="HJ22">IFERROR(INDEX([1]!Sanaudos[Saskaita],MATCH(1,('[1]3.4'!$AM22=[1]!Sanaudos[Kodas])*('[1]3.4'!HJ$7='[1]2.SAN'!$M$4:$M$73),0)),"")</f>
        <v/>
      </c>
      <c r="HK22" s="244" t="str">
        <f t="array" ref="HK22">IFERROR(INDEX([1]!Sanaudos[Saskaita],MATCH(1,('[1]3.4'!$AM22=[1]!Sanaudos[Kodas])*('[1]3.4'!HK$7='[1]2.SAN'!$M$4:$M$73),0)),"")</f>
        <v/>
      </c>
      <c r="HL22" s="244" t="str">
        <f t="array" ref="HL22">IFERROR(INDEX([1]!Sanaudos[Saskaita],MATCH(1,('[1]3.4'!$AM22=[1]!Sanaudos[Kodas])*('[1]3.4'!HL$7='[1]2.SAN'!$M$4:$M$73),0)),"")</f>
        <v/>
      </c>
      <c r="HM22" s="244" t="str">
        <f t="array" ref="HM22">IFERROR(INDEX([1]!Sanaudos[Saskaita],MATCH(1,('[1]3.4'!$AM22=[1]!Sanaudos[Kodas])*('[1]3.4'!HM$7='[1]2.SAN'!$M$4:$M$73),0)),"")</f>
        <v/>
      </c>
      <c r="HN22" s="244" t="str">
        <f t="array" ref="HN22">IFERROR(INDEX([1]!Sanaudos[Saskaita],MATCH(1,('[1]3.4'!$AM22=[1]!Sanaudos[Kodas])*('[1]3.4'!HN$7='[1]2.SAN'!$M$4:$M$73),0)),"")</f>
        <v/>
      </c>
      <c r="HO22" s="244" t="str">
        <f t="array" ref="HO22">IFERROR(INDEX([1]!Sanaudos[Saskaita],MATCH(1,('[1]3.4'!$AM22=[1]!Sanaudos[Kodas])*('[1]3.4'!HO$7='[1]2.SAN'!$M$4:$M$73),0)),"")</f>
        <v/>
      </c>
      <c r="HP22" s="244" t="str">
        <f t="array" ref="HP22">IFERROR(INDEX([1]!Sanaudos[Saskaita],MATCH(1,('[1]3.4'!$AM22=[1]!Sanaudos[Kodas])*('[1]3.4'!HP$7='[1]2.SAN'!$M$4:$M$73),0)),"")</f>
        <v/>
      </c>
      <c r="HQ22" s="244" t="str">
        <f t="array" ref="HQ22">IFERROR(INDEX([1]!Sanaudos[Saskaita],MATCH(1,('[1]3.4'!$AM22=[1]!Sanaudos[Kodas])*('[1]3.4'!HQ$7='[1]2.SAN'!$M$4:$M$73),0)),"")</f>
        <v/>
      </c>
      <c r="HR22" s="244" t="str">
        <f t="array" ref="HR22">IFERROR(INDEX([1]!Sanaudos[Saskaita],MATCH(1,('[1]3.4'!$AM22=[1]!Sanaudos[Kodas])*('[1]3.4'!HR$7='[1]2.SAN'!$M$4:$M$73),0)),"")</f>
        <v/>
      </c>
      <c r="HS22" s="244" t="str">
        <f t="array" ref="HS22">IFERROR(INDEX([1]!Sanaudos[Saskaita],MATCH(1,('[1]3.4'!$AM22=[1]!Sanaudos[Kodas])*('[1]3.4'!HS$7='[1]2.SAN'!$M$4:$M$73),0)),"")</f>
        <v/>
      </c>
      <c r="HT22" s="244" t="str">
        <f t="array" ref="HT22">IFERROR(INDEX([1]!Sanaudos[Saskaita],MATCH(1,('[1]3.4'!$AM22=[1]!Sanaudos[Kodas])*('[1]3.4'!HT$7='[1]2.SAN'!$M$4:$M$73),0)),"")</f>
        <v/>
      </c>
      <c r="HU22" s="244" t="str">
        <f t="array" ref="HU22">IFERROR(INDEX([1]!Sanaudos[Saskaita],MATCH(1,('[1]3.4'!$AM22=[1]!Sanaudos[Kodas])*('[1]3.4'!HU$7='[1]2.SAN'!$M$4:$M$73),0)),"")</f>
        <v/>
      </c>
      <c r="HV22" s="244" t="str">
        <f t="array" ref="HV22">IFERROR(INDEX([1]!Sanaudos[Saskaita],MATCH(1,('[1]3.4'!$AM22=[1]!Sanaudos[Kodas])*('[1]3.4'!HV$7='[1]2.SAN'!$M$4:$M$73),0)),"")</f>
        <v/>
      </c>
      <c r="HW22" s="244" t="str">
        <f t="array" ref="HW22">IFERROR(INDEX([1]!Sanaudos[Saskaita],MATCH(1,('[1]3.4'!$AM22=[1]!Sanaudos[Kodas])*('[1]3.4'!HW$7='[1]2.SAN'!$M$4:$M$73),0)),"")</f>
        <v/>
      </c>
      <c r="HX22" s="244" t="str">
        <f t="array" ref="HX22">IFERROR(INDEX([1]!Sanaudos[Saskaita],MATCH(1,('[1]3.4'!$AM22=[1]!Sanaudos[Kodas])*('[1]3.4'!HX$7='[1]2.SAN'!$M$4:$M$73),0)),"")</f>
        <v/>
      </c>
      <c r="HY22" s="244" t="str">
        <f t="array" ref="HY22">IFERROR(INDEX([1]!Sanaudos[Saskaita],MATCH(1,('[1]3.4'!$AM22=[1]!Sanaudos[Kodas])*('[1]3.4'!HY$7='[1]2.SAN'!$M$4:$M$73),0)),"")</f>
        <v/>
      </c>
      <c r="HZ22" s="244" t="str">
        <f t="array" ref="HZ22">IFERROR(INDEX([1]!Sanaudos[Saskaita],MATCH(1,('[1]3.4'!$AM22=[1]!Sanaudos[Kodas])*('[1]3.4'!HZ$7='[1]2.SAN'!$M$4:$M$73),0)),"")</f>
        <v/>
      </c>
      <c r="IA22" s="244" t="str">
        <f t="array" ref="IA22">IFERROR(INDEX([1]!Sanaudos[Saskaita],MATCH(1,('[1]3.4'!$AM22=[1]!Sanaudos[Kodas])*('[1]3.4'!IA$7='[1]2.SAN'!$M$4:$M$73),0)),"")</f>
        <v/>
      </c>
      <c r="IB22" s="244" t="str">
        <f t="array" ref="IB22">IFERROR(INDEX([1]!Sanaudos[Saskaita],MATCH(1,('[1]3.4'!$AM22=[1]!Sanaudos[Kodas])*('[1]3.4'!IB$7='[1]2.SAN'!$M$4:$M$73),0)),"")</f>
        <v/>
      </c>
      <c r="IC22" s="244" t="str">
        <f t="array" ref="IC22">IFERROR(INDEX([1]!Sanaudos[Saskaita],MATCH(1,('[1]3.4'!$AM22=[1]!Sanaudos[Kodas])*('[1]3.4'!IC$7='[1]2.SAN'!$M$4:$M$73),0)),"")</f>
        <v/>
      </c>
      <c r="ID22" s="244" t="str">
        <f t="array" ref="ID22">IFERROR(INDEX([1]!Sanaudos[Saskaita],MATCH(1,('[1]3.4'!$AM22=[1]!Sanaudos[Kodas])*('[1]3.4'!ID$7='[1]2.SAN'!$M$4:$M$73),0)),"")</f>
        <v/>
      </c>
      <c r="IE22" s="244" t="str">
        <f t="array" ref="IE22">IFERROR(INDEX([1]!Sanaudos[Saskaita],MATCH(1,('[1]3.4'!$AM22=[1]!Sanaudos[Kodas])*('[1]3.4'!IE$7='[1]2.SAN'!$M$4:$M$73),0)),"")</f>
        <v/>
      </c>
      <c r="IF22" s="244" t="str">
        <f t="array" ref="IF22">IFERROR(INDEX([1]!Sanaudos[Saskaita],MATCH(1,('[1]3.4'!$AM22=[1]!Sanaudos[Kodas])*('[1]3.4'!IF$7='[1]2.SAN'!$M$4:$M$73),0)),"")</f>
        <v/>
      </c>
      <c r="IG22" s="244" t="str">
        <f t="array" ref="IG22">IFERROR(INDEX([1]!Sanaudos[Saskaita],MATCH(1,('[1]3.4'!$AM22=[1]!Sanaudos[Kodas])*('[1]3.4'!IG$7='[1]2.SAN'!$M$4:$M$73),0)),"")</f>
        <v/>
      </c>
      <c r="IH22" s="244" t="str">
        <f t="array" ref="IH22">IFERROR(INDEX([1]!Sanaudos[Saskaita],MATCH(1,('[1]3.4'!$AM22=[1]!Sanaudos[Kodas])*('[1]3.4'!IH$7='[1]2.SAN'!$M$4:$M$73),0)),"")</f>
        <v/>
      </c>
      <c r="II22" s="244" t="str">
        <f t="array" ref="II22">IFERROR(INDEX([1]!Sanaudos[Saskaita],MATCH(1,('[1]3.4'!$AM22=[1]!Sanaudos[Kodas])*('[1]3.4'!II$7='[1]2.SAN'!$M$4:$M$73),0)),"")</f>
        <v/>
      </c>
      <c r="IJ22" s="244" t="str">
        <f t="array" ref="IJ22">IFERROR(INDEX([1]!Sanaudos[Saskaita],MATCH(1,('[1]3.4'!$AM22=[1]!Sanaudos[Kodas])*('[1]3.4'!IJ$7='[1]2.SAN'!$M$4:$M$73),0)),"")</f>
        <v/>
      </c>
      <c r="IK22" s="244" t="str">
        <f t="array" ref="IK22">IFERROR(INDEX([1]!Sanaudos[Saskaita],MATCH(1,('[1]3.4'!$AM22=[1]!Sanaudos[Kodas])*('[1]3.4'!IK$7='[1]2.SAN'!$M$4:$M$73),0)),"")</f>
        <v/>
      </c>
    </row>
    <row r="23" spans="2:245" ht="12.2" customHeight="1" x14ac:dyDescent="0.2">
      <c r="B23" s="552"/>
      <c r="C23" s="245" t="s">
        <v>829</v>
      </c>
      <c r="D23" s="251" t="s">
        <v>830</v>
      </c>
      <c r="E23" s="247" t="str">
        <f t="shared" si="2"/>
        <v xml:space="preserve">                                    </v>
      </c>
      <c r="F23" s="248" t="e">
        <f>+SUMIFS([1]!Sanaudos[Suma],[1]!Sanaudos[Kodas],AM23,[1]!Sanaudos[PASK],TRUE)</f>
        <v>#REF!</v>
      </c>
      <c r="G23" s="248" t="e">
        <f>-SUMIFS([1]!Sanaudos[Suma],[1]!Sanaudos[Kodas],$AM23,[1]!Sanaudos[Pagal DK RAS],700)</f>
        <v>#REF!</v>
      </c>
      <c r="H23" s="248" t="e">
        <f>+SUMIFS('[1]5.turtas'!$D$1:$AN$1,'[1]5.turtas'!$D$4:$AN$4,$AM23)</f>
        <v>#VALUE!</v>
      </c>
      <c r="I23" s="248" t="e">
        <f>-SUMIFS([1]!Sanaudos[Suma],[1]!Sanaudos[Kodas],$AM23,[1]!Sanaudos[Pagal DK RAS],901)-SUMIFS([1]!Sanaudos[Suma],[1]!Sanaudos[Kodas],$AM23,[1]!Sanaudos[Pagal DK RAS],902)-SUMIFS([1]!Sanaudos[Suma],[1]!Sanaudos[Kodas],$AM23,[1]!Sanaudos[Pagal DK RAS],905)</f>
        <v>#REF!</v>
      </c>
      <c r="J23" s="248" t="e">
        <f>+SUMIFS([1]!DU[DU],[1]!DU[Kodas],$AM23)+SUMIFS([1]!DU[Sodra],[1]!DU[Kodas],$AM23)+SUMIFS([1]!DU[Išeitinės išmokos, kompensacijos],[1]!DU[Kodas],$AM23)</f>
        <v>#REF!</v>
      </c>
      <c r="K23" s="248" t="e">
        <f>+SUMIFS([1]!Sanaudos_kor[Suma],[1]!Sanaudos_kor[Kodas],$AM23,[1]!Sanaudos_kor[PASK],TRUE,[1]!Sanaudos_kor[KOR_nr],K$1)</f>
        <v>#REF!</v>
      </c>
      <c r="L23" s="248" t="e">
        <f>+SUMIFS([1]!Sanaudos_kor[Suma],[1]!Sanaudos_kor[Kodas],$AM23,[1]!Sanaudos_kor[PASK],TRUE,[1]!Sanaudos_kor[KOR_nr],L$1)</f>
        <v>#REF!</v>
      </c>
      <c r="M23" s="248" t="e">
        <f>+SUMIFS([1]!Sanaudos_kor[Suma],[1]!Sanaudos_kor[Kodas],$AM23,[1]!Sanaudos_kor[PASK],TRUE,[1]!Sanaudos_kor[KOR_nr],M$1)</f>
        <v>#REF!</v>
      </c>
      <c r="N23" s="248" t="e">
        <f>+SUMIFS([1]!Sanaudos_kor[Suma],[1]!Sanaudos_kor[Kodas],$AM23,[1]!Sanaudos_kor[PASK],TRUE,[1]!Sanaudos_kor[KOR_nr],N$1)</f>
        <v>#REF!</v>
      </c>
      <c r="O23" s="248" t="e">
        <f>+SUMIFS([1]!Sanaudos_kor[Suma],[1]!Sanaudos_kor[Kodas],$AM23,[1]!Sanaudos_kor[PASK],TRUE,[1]!Sanaudos_kor[KOR_nr],O$1)</f>
        <v>#REF!</v>
      </c>
      <c r="P23" s="248" t="e">
        <f>+SUMIFS([1]!Sanaudos_kor[Suma],[1]!Sanaudos_kor[Kodas],$AM23,[1]!Sanaudos_kor[PASK],TRUE,[1]!Sanaudos_kor[KOR_nr],P$1)</f>
        <v>#REF!</v>
      </c>
      <c r="Q23" s="248" t="e">
        <f>+SUMIFS([1]!Sanaudos_kor[Suma],[1]!Sanaudos_kor[Kodas],$AM23,[1]!Sanaudos_kor[PASK],TRUE,[1]!Sanaudos_kor[KOR_nr],Q$1)</f>
        <v>#REF!</v>
      </c>
      <c r="R23" s="248" t="e">
        <f>+SUMIFS([1]!Sanaudos_kor[Suma],[1]!Sanaudos_kor[Kodas],$AM23,[1]!Sanaudos_kor[PASK],TRUE,[1]!Sanaudos_kor[KOR_nr],R$1)</f>
        <v>#REF!</v>
      </c>
      <c r="S23" s="248" t="e">
        <f>+SUMIFS([1]!Sanaudos_kor[Suma],[1]!Sanaudos_kor[Kodas],$AM23,[1]!Sanaudos_kor[PASK],TRUE,[1]!Sanaudos_kor[KOR_nr],S$1)</f>
        <v>#REF!</v>
      </c>
      <c r="T23" s="248" t="e">
        <f>+SUMIFS([1]!Sanaudos_kor[Suma],[1]!Sanaudos_kor[Kodas],$AM23,[1]!Sanaudos_kor[PASK],TRUE,[1]!Sanaudos_kor[KOR_nr],T$1)</f>
        <v>#REF!</v>
      </c>
      <c r="U23" s="248" t="e">
        <f>+SUMIFS([1]!Sanaudos_kor[Suma],[1]!Sanaudos_kor[Kodas],$AM23,[1]!Sanaudos_kor[PASK],TRUE,[1]!Sanaudos_kor[KOR_nr],U$1)</f>
        <v>#REF!</v>
      </c>
      <c r="V23" s="248" t="e">
        <f>+SUMIFS([1]!Sanaudos_kor[Suma],[1]!Sanaudos_kor[Kodas],$AM23,[1]!Sanaudos_kor[PASK],TRUE,[1]!Sanaudos_kor[KOR_nr],V$1)</f>
        <v>#REF!</v>
      </c>
      <c r="W23" s="248" t="e">
        <f>+SUMIFS([1]!Sanaudos_kor[Suma],[1]!Sanaudos_kor[Kodas],$AM23,[1]!Sanaudos_kor[PASK],TRUE,[1]!Sanaudos_kor[KOR_nr],W$1)</f>
        <v>#REF!</v>
      </c>
      <c r="X23" s="248" t="e">
        <f>+SUMIFS([1]!Sanaudos_kor[Suma],[1]!Sanaudos_kor[Kodas],$AM23,[1]!Sanaudos_kor[PASK],TRUE,[1]!Sanaudos_kor[KOR_nr],X$1)</f>
        <v>#REF!</v>
      </c>
      <c r="Y23" s="248" t="e">
        <f>+SUMIFS([1]!Sanaudos_kor[Suma],[1]!Sanaudos_kor[Kodas],$AM23,[1]!Sanaudos_kor[PASK],TRUE,[1]!Sanaudos_kor[KOR_nr],Y$1)</f>
        <v>#REF!</v>
      </c>
      <c r="Z23" s="248" t="e">
        <f>+SUMIFS([1]!Sanaudos_kor[Suma],[1]!Sanaudos_kor[Kodas],$AM23,[1]!Sanaudos_kor[PASK],TRUE,[1]!Sanaudos_kor[KOR_nr],Z$1)</f>
        <v>#REF!</v>
      </c>
      <c r="AA23" s="248" t="e">
        <f>+SUMIFS([1]!Sanaudos_kor[Suma],[1]!Sanaudos_kor[Kodas],$AM23,[1]!Sanaudos_kor[PASK],TRUE,[1]!Sanaudos_kor[KOR_nr],AA$1)</f>
        <v>#REF!</v>
      </c>
      <c r="AB23" s="248" t="e">
        <f>+SUMIFS([1]!Sanaudos_kor[Suma],[1]!Sanaudos_kor[Kodas],$AM23,[1]!Sanaudos_kor[PASK],TRUE,[1]!Sanaudos_kor[KOR_nr],AB$1)</f>
        <v>#REF!</v>
      </c>
      <c r="AC23" s="248" t="e">
        <f>+SUMIFS([1]!Sanaudos_kor[Suma],[1]!Sanaudos_kor[Kodas],$AM23,[1]!Sanaudos_kor[PASK],TRUE,[1]!Sanaudos_kor[KOR_nr],AC$1)</f>
        <v>#REF!</v>
      </c>
      <c r="AD23" s="248" t="e">
        <f>+SUMIFS([1]!Sanaudos_kor[Suma],[1]!Sanaudos_kor[Kodas],$AM23,[1]!Sanaudos_kor[PASK],TRUE,[1]!Sanaudos_kor[KOR_nr],AD$1)</f>
        <v>#REF!</v>
      </c>
      <c r="AE23" s="248" t="e">
        <f>+SUMIFS([1]!Sanaudos_kor[Suma],[1]!Sanaudos_kor[Kodas],$AM23,[1]!Sanaudos_kor[PASK],TRUE,[1]!Sanaudos_kor[KOR_nr],AE$1)</f>
        <v>#REF!</v>
      </c>
      <c r="AF23" s="248" t="e">
        <f>+SUMIFS([1]!Sanaudos_kor[Suma],[1]!Sanaudos_kor[Kodas],$AM23,[1]!Sanaudos_kor[PASK],TRUE,[1]!Sanaudos_kor[KOR_nr],AF$1)</f>
        <v>#REF!</v>
      </c>
      <c r="AG23" s="248" t="e">
        <f t="shared" si="0"/>
        <v>#REF!</v>
      </c>
      <c r="AH23" s="566"/>
      <c r="AJ23" s="211" t="s">
        <v>413</v>
      </c>
      <c r="AK23" s="124" t="str">
        <f>+'[1]2.SAN'!C190</f>
        <v>Iš sąskaitos išimamos gamybinių patalpų elektros energijos sąnaudos savoms reikmėms ir perkeliamos į 817 sąnaudų pogrupį, t.y. Komunalinių paslaugų (elektros energija, vanduo, nuotekos, atliekos, t.t.) sąnaudų (ne administracinių patalpų) pogrupį, kartu pastarąsias sąnaudas priskiriant gamybos VV.</v>
      </c>
      <c r="AM23" s="249" t="str">
        <f>+'[1]1.vardai'!D77</f>
        <v>TS_8ELE</v>
      </c>
      <c r="AN23" s="250" t="e">
        <f>+SUMIFS('[1]6'!$Y$161:$BL$161,'[1]6'!$Y$2:$BL$2,$AM23)</f>
        <v>#VALUE!</v>
      </c>
      <c r="AO23" s="250" t="e">
        <f t="shared" si="3"/>
        <v>#REF!</v>
      </c>
      <c r="AQ23" s="250" t="e">
        <f>+SUMIFS('[1]3.4'!$F$133:$F$202,'[1]3.4'!$D$133:$D$202,$AM23,'[1]3.4'!$E$133:$E$202,"")</f>
        <v>#VALUE!</v>
      </c>
      <c r="AR23" s="250" t="e">
        <f t="shared" si="1"/>
        <v>#VALUE!</v>
      </c>
      <c r="AT23" s="244" t="str">
        <f t="array" ref="AT23">IFERROR(INDEX([1]!Sanaudos[Saskaita],MATCH(1,('[1]3.4'!$AM23=[1]!Sanaudos[Kodas])*('[1]3.4'!AT$7='[1]2.SAN'!$M$4:$M$73),0)),"")</f>
        <v/>
      </c>
      <c r="AU23" s="244" t="str">
        <f t="array" ref="AU23">IFERROR(INDEX([1]!Sanaudos[Saskaita],MATCH(1,('[1]3.4'!$AM23=[1]!Sanaudos[Kodas])*('[1]3.4'!AU$7='[1]2.SAN'!$M$4:$M$73),0)),"")</f>
        <v/>
      </c>
      <c r="AV23" s="244" t="str">
        <f t="array" ref="AV23">IFERROR(INDEX([1]!Sanaudos[Saskaita],MATCH(1,('[1]3.4'!$AM23=[1]!Sanaudos[Kodas])*('[1]3.4'!AV$7='[1]2.SAN'!$M$4:$M$73),0)),"")</f>
        <v/>
      </c>
      <c r="AW23" s="244" t="str">
        <f t="array" ref="AW23">IFERROR(INDEX([1]!Sanaudos[Saskaita],MATCH(1,('[1]3.4'!$AM23=[1]!Sanaudos[Kodas])*('[1]3.4'!AW$7='[1]2.SAN'!$M$4:$M$73),0)),"")</f>
        <v/>
      </c>
      <c r="AX23" s="244" t="str">
        <f t="array" ref="AX23">IFERROR(INDEX([1]!Sanaudos[Saskaita],MATCH(1,('[1]3.4'!$AM23=[1]!Sanaudos[Kodas])*('[1]3.4'!AX$7='[1]2.SAN'!$M$4:$M$73),0)),"")</f>
        <v/>
      </c>
      <c r="AY23" s="244" t="str">
        <f t="array" ref="AY23">IFERROR(INDEX([1]!Sanaudos[Saskaita],MATCH(1,('[1]3.4'!$AM23=[1]!Sanaudos[Kodas])*('[1]3.4'!AY$7='[1]2.SAN'!$M$4:$M$73),0)),"")</f>
        <v/>
      </c>
      <c r="AZ23" s="244" t="str">
        <f t="array" ref="AZ23">IFERROR(INDEX([1]!Sanaudos[Saskaita],MATCH(1,('[1]3.4'!$AM23=[1]!Sanaudos[Kodas])*('[1]3.4'!AZ$7='[1]2.SAN'!$M$4:$M$73),0)),"")</f>
        <v/>
      </c>
      <c r="BA23" s="244" t="str">
        <f t="array" ref="BA23">IFERROR(INDEX([1]!Sanaudos[Saskaita],MATCH(1,('[1]3.4'!$AM23=[1]!Sanaudos[Kodas])*('[1]3.4'!BA$7='[1]2.SAN'!$M$4:$M$73),0)),"")</f>
        <v/>
      </c>
      <c r="BB23" s="244" t="str">
        <f t="array" ref="BB23">IFERROR(INDEX([1]!Sanaudos[Saskaita],MATCH(1,('[1]3.4'!$AM23=[1]!Sanaudos[Kodas])*('[1]3.4'!BB$7='[1]2.SAN'!$M$4:$M$73),0)),"")</f>
        <v/>
      </c>
      <c r="BC23" s="244" t="str">
        <f t="array" ref="BC23">IFERROR(INDEX([1]!Sanaudos[Saskaita],MATCH(1,('[1]3.4'!$AM23=[1]!Sanaudos[Kodas])*('[1]3.4'!BC$7='[1]2.SAN'!$M$4:$M$73),0)),"")</f>
        <v/>
      </c>
      <c r="BD23" s="244" t="str">
        <f t="array" ref="BD23">IFERROR(INDEX([1]!Sanaudos[Saskaita],MATCH(1,('[1]3.4'!$AM23=[1]!Sanaudos[Kodas])*('[1]3.4'!BD$7='[1]2.SAN'!$M$4:$M$73),0)),"")</f>
        <v/>
      </c>
      <c r="BE23" s="244" t="str">
        <f t="array" ref="BE23">IFERROR(INDEX([1]!Sanaudos[Saskaita],MATCH(1,('[1]3.4'!$AM23=[1]!Sanaudos[Kodas])*('[1]3.4'!BE$7='[1]2.SAN'!$M$4:$M$73),0)),"")</f>
        <v/>
      </c>
      <c r="BF23" s="244" t="str">
        <f t="array" ref="BF23">IFERROR(INDEX([1]!Sanaudos[Saskaita],MATCH(1,('[1]3.4'!$AM23=[1]!Sanaudos[Kodas])*('[1]3.4'!BF$7='[1]2.SAN'!$M$4:$M$73),0)),"")</f>
        <v/>
      </c>
      <c r="BG23" s="244" t="str">
        <f t="array" ref="BG23">IFERROR(INDEX([1]!Sanaudos[Saskaita],MATCH(1,('[1]3.4'!$AM23=[1]!Sanaudos[Kodas])*('[1]3.4'!BG$7='[1]2.SAN'!$M$4:$M$73),0)),"")</f>
        <v/>
      </c>
      <c r="BH23" s="244" t="str">
        <f t="array" ref="BH23">IFERROR(INDEX([1]!Sanaudos[Saskaita],MATCH(1,('[1]3.4'!$AM23=[1]!Sanaudos[Kodas])*('[1]3.4'!BH$7='[1]2.SAN'!$M$4:$M$73),0)),"")</f>
        <v/>
      </c>
      <c r="BI23" s="244" t="str">
        <f t="array" ref="BI23">IFERROR(INDEX([1]!Sanaudos[Saskaita],MATCH(1,('[1]3.4'!$AM23=[1]!Sanaudos[Kodas])*('[1]3.4'!BI$7='[1]2.SAN'!$M$4:$M$73),0)),"")</f>
        <v/>
      </c>
      <c r="BJ23" s="244" t="str">
        <f t="array" ref="BJ23">IFERROR(INDEX([1]!Sanaudos[Saskaita],MATCH(1,('[1]3.4'!$AM23=[1]!Sanaudos[Kodas])*('[1]3.4'!BJ$7='[1]2.SAN'!$M$4:$M$73),0)),"")</f>
        <v/>
      </c>
      <c r="BK23" s="244" t="str">
        <f t="array" ref="BK23">IFERROR(INDEX([1]!Sanaudos[Saskaita],MATCH(1,('[1]3.4'!$AM23=[1]!Sanaudos[Kodas])*('[1]3.4'!BK$7='[1]2.SAN'!$M$4:$M$73),0)),"")</f>
        <v/>
      </c>
      <c r="BL23" s="244" t="str">
        <f t="array" ref="BL23">IFERROR(INDEX([1]!Sanaudos[Saskaita],MATCH(1,('[1]3.4'!$AM23=[1]!Sanaudos[Kodas])*('[1]3.4'!BL$7='[1]2.SAN'!$M$4:$M$73),0)),"")</f>
        <v/>
      </c>
      <c r="BM23" s="244" t="str">
        <f t="array" ref="BM23">IFERROR(INDEX([1]!Sanaudos[Saskaita],MATCH(1,('[1]3.4'!$AM23=[1]!Sanaudos[Kodas])*('[1]3.4'!BM$7='[1]2.SAN'!$M$4:$M$73),0)),"")</f>
        <v/>
      </c>
      <c r="BN23" s="244" t="str">
        <f t="array" ref="BN23">IFERROR(INDEX([1]!Sanaudos[Saskaita],MATCH(1,('[1]3.4'!$AM23=[1]!Sanaudos[Kodas])*('[1]3.4'!BN$7='[1]2.SAN'!$M$4:$M$73),0)),"")</f>
        <v/>
      </c>
      <c r="BO23" s="244" t="str">
        <f t="array" ref="BO23">IFERROR(INDEX([1]!Sanaudos[Saskaita],MATCH(1,('[1]3.4'!$AM23=[1]!Sanaudos[Kodas])*('[1]3.4'!BO$7='[1]2.SAN'!$M$4:$M$73),0)),"")</f>
        <v/>
      </c>
      <c r="BP23" s="244" t="str">
        <f t="array" ref="BP23">IFERROR(INDEX([1]!Sanaudos[Saskaita],MATCH(1,('[1]3.4'!$AM23=[1]!Sanaudos[Kodas])*('[1]3.4'!BP$7='[1]2.SAN'!$M$4:$M$73),0)),"")</f>
        <v/>
      </c>
      <c r="BQ23" s="244" t="str">
        <f t="array" ref="BQ23">IFERROR(INDEX([1]!Sanaudos[Saskaita],MATCH(1,('[1]3.4'!$AM23=[1]!Sanaudos[Kodas])*('[1]3.4'!BQ$7='[1]2.SAN'!$M$4:$M$73),0)),"")</f>
        <v/>
      </c>
      <c r="BR23" s="244" t="str">
        <f t="array" ref="BR23">IFERROR(INDEX([1]!Sanaudos[Saskaita],MATCH(1,('[1]3.4'!$AM23=[1]!Sanaudos[Kodas])*('[1]3.4'!BR$7='[1]2.SAN'!$M$4:$M$73),0)),"")</f>
        <v/>
      </c>
      <c r="BS23" s="244" t="str">
        <f t="array" ref="BS23">IFERROR(INDEX([1]!Sanaudos[Saskaita],MATCH(1,('[1]3.4'!$AM23=[1]!Sanaudos[Kodas])*('[1]3.4'!BS$7='[1]2.SAN'!$M$4:$M$73),0)),"")</f>
        <v/>
      </c>
      <c r="BT23" s="244" t="str">
        <f t="array" ref="BT23">IFERROR(INDEX([1]!Sanaudos[Saskaita],MATCH(1,('[1]3.4'!$AM23=[1]!Sanaudos[Kodas])*('[1]3.4'!BT$7='[1]2.SAN'!$M$4:$M$73),0)),"")</f>
        <v/>
      </c>
      <c r="BU23" s="244" t="str">
        <f t="array" ref="BU23">IFERROR(INDEX([1]!Sanaudos[Saskaita],MATCH(1,('[1]3.4'!$AM23=[1]!Sanaudos[Kodas])*('[1]3.4'!BU$7='[1]2.SAN'!$M$4:$M$73),0)),"")</f>
        <v/>
      </c>
      <c r="BV23" s="244" t="str">
        <f t="array" ref="BV23">IFERROR(INDEX([1]!Sanaudos[Saskaita],MATCH(1,('[1]3.4'!$AM23=[1]!Sanaudos[Kodas])*('[1]3.4'!BV$7='[1]2.SAN'!$M$4:$M$73),0)),"")</f>
        <v/>
      </c>
      <c r="BW23" s="244" t="str">
        <f t="array" ref="BW23">IFERROR(INDEX([1]!Sanaudos[Saskaita],MATCH(1,('[1]3.4'!$AM23=[1]!Sanaudos[Kodas])*('[1]3.4'!BW$7='[1]2.SAN'!$M$4:$M$73),0)),"")</f>
        <v/>
      </c>
      <c r="BX23" s="244" t="str">
        <f t="array" ref="BX23">IFERROR(INDEX([1]!Sanaudos[Saskaita],MATCH(1,('[1]3.4'!$AM23=[1]!Sanaudos[Kodas])*('[1]3.4'!BX$7='[1]2.SAN'!$M$4:$M$73),0)),"")</f>
        <v/>
      </c>
      <c r="BY23" s="244" t="str">
        <f t="array" ref="BY23">IFERROR(INDEX([1]!Sanaudos[Saskaita],MATCH(1,('[1]3.4'!$AM23=[1]!Sanaudos[Kodas])*('[1]3.4'!BY$7='[1]2.SAN'!$M$4:$M$73),0)),"")</f>
        <v/>
      </c>
      <c r="BZ23" s="244" t="str">
        <f t="array" ref="BZ23">IFERROR(INDEX([1]!Sanaudos[Saskaita],MATCH(1,('[1]3.4'!$AM23=[1]!Sanaudos[Kodas])*('[1]3.4'!BZ$7='[1]2.SAN'!$M$4:$M$73),0)),"")</f>
        <v/>
      </c>
      <c r="CA23" s="244" t="str">
        <f t="array" ref="CA23">IFERROR(INDEX([1]!Sanaudos[Saskaita],MATCH(1,('[1]3.4'!$AM23=[1]!Sanaudos[Kodas])*('[1]3.4'!CA$7='[1]2.SAN'!$M$4:$M$73),0)),"")</f>
        <v/>
      </c>
      <c r="CB23" s="244" t="str">
        <f t="array" ref="CB23">IFERROR(INDEX([1]!Sanaudos[Saskaita],MATCH(1,('[1]3.4'!$AM23=[1]!Sanaudos[Kodas])*('[1]3.4'!CB$7='[1]2.SAN'!$M$4:$M$73),0)),"")</f>
        <v/>
      </c>
      <c r="CC23" s="244" t="str">
        <f t="array" ref="CC23">IFERROR(INDEX([1]!Sanaudos[Saskaita],MATCH(1,('[1]3.4'!$AM23=[1]!Sanaudos[Kodas])*('[1]3.4'!CC$7='[1]2.SAN'!$M$4:$M$73),0)),"")</f>
        <v/>
      </c>
      <c r="CD23" s="244" t="str">
        <f t="array" ref="CD23">IFERROR(INDEX([1]!Sanaudos[Saskaita],MATCH(1,('[1]3.4'!$AM23=[1]!Sanaudos[Kodas])*('[1]3.4'!CD$7='[1]2.SAN'!$M$4:$M$73),0)),"")</f>
        <v/>
      </c>
      <c r="CE23" s="244" t="str">
        <f t="array" ref="CE23">IFERROR(INDEX([1]!Sanaudos[Saskaita],MATCH(1,('[1]3.4'!$AM23=[1]!Sanaudos[Kodas])*('[1]3.4'!CE$7='[1]2.SAN'!$M$4:$M$73),0)),"")</f>
        <v/>
      </c>
      <c r="CF23" s="244" t="str">
        <f t="array" ref="CF23">IFERROR(INDEX([1]!Sanaudos[Saskaita],MATCH(1,('[1]3.4'!$AM23=[1]!Sanaudos[Kodas])*('[1]3.4'!CF$7='[1]2.SAN'!$M$4:$M$73),0)),"")</f>
        <v/>
      </c>
      <c r="CG23" s="244" t="str">
        <f t="array" ref="CG23">IFERROR(INDEX([1]!Sanaudos[Saskaita],MATCH(1,('[1]3.4'!$AM23=[1]!Sanaudos[Kodas])*('[1]3.4'!CG$7='[1]2.SAN'!$M$4:$M$73),0)),"")</f>
        <v/>
      </c>
      <c r="CH23" s="244" t="str">
        <f t="array" ref="CH23">IFERROR(INDEX([1]!Sanaudos[Saskaita],MATCH(1,('[1]3.4'!$AM23=[1]!Sanaudos[Kodas])*('[1]3.4'!CH$7='[1]2.SAN'!$M$4:$M$73),0)),"")</f>
        <v/>
      </c>
      <c r="CI23" s="244" t="str">
        <f t="array" ref="CI23">IFERROR(INDEX([1]!Sanaudos[Saskaita],MATCH(1,('[1]3.4'!$AM23=[1]!Sanaudos[Kodas])*('[1]3.4'!CI$7='[1]2.SAN'!$M$4:$M$73),0)),"")</f>
        <v/>
      </c>
      <c r="CJ23" s="244" t="str">
        <f t="array" ref="CJ23">IFERROR(INDEX([1]!Sanaudos[Saskaita],MATCH(1,('[1]3.4'!$AM23=[1]!Sanaudos[Kodas])*('[1]3.4'!CJ$7='[1]2.SAN'!$M$4:$M$73),0)),"")</f>
        <v/>
      </c>
      <c r="CK23" s="244" t="str">
        <f t="array" ref="CK23">IFERROR(INDEX([1]!Sanaudos[Saskaita],MATCH(1,('[1]3.4'!$AM23=[1]!Sanaudos[Kodas])*('[1]3.4'!CK$7='[1]2.SAN'!$M$4:$M$73),0)),"")</f>
        <v/>
      </c>
      <c r="CL23" s="244" t="str">
        <f t="array" ref="CL23">IFERROR(INDEX([1]!Sanaudos[Saskaita],MATCH(1,('[1]3.4'!$AM23=[1]!Sanaudos[Kodas])*('[1]3.4'!CL$7='[1]2.SAN'!$M$4:$M$73),0)),"")</f>
        <v/>
      </c>
      <c r="CM23" s="244" t="str">
        <f t="array" ref="CM23">IFERROR(INDEX([1]!Sanaudos[Saskaita],MATCH(1,('[1]3.4'!$AM23=[1]!Sanaudos[Kodas])*('[1]3.4'!CM$7='[1]2.SAN'!$M$4:$M$73),0)),"")</f>
        <v/>
      </c>
      <c r="CN23" s="244" t="str">
        <f t="array" ref="CN23">IFERROR(INDEX([1]!Sanaudos[Saskaita],MATCH(1,('[1]3.4'!$AM23=[1]!Sanaudos[Kodas])*('[1]3.4'!CN$7='[1]2.SAN'!$M$4:$M$73),0)),"")</f>
        <v/>
      </c>
      <c r="CO23" s="244" t="str">
        <f t="array" ref="CO23">IFERROR(INDEX([1]!Sanaudos[Saskaita],MATCH(1,('[1]3.4'!$AM23=[1]!Sanaudos[Kodas])*('[1]3.4'!CO$7='[1]2.SAN'!$M$4:$M$73),0)),"")</f>
        <v/>
      </c>
      <c r="CP23" s="244" t="str">
        <f t="array" ref="CP23">IFERROR(INDEX([1]!Sanaudos[Saskaita],MATCH(1,('[1]3.4'!$AM23=[1]!Sanaudos[Kodas])*('[1]3.4'!CP$7='[1]2.SAN'!$M$4:$M$73),0)),"")</f>
        <v/>
      </c>
      <c r="CQ23" s="244" t="str">
        <f t="array" ref="CQ23">IFERROR(INDEX([1]!Sanaudos[Saskaita],MATCH(1,('[1]3.4'!$AM23=[1]!Sanaudos[Kodas])*('[1]3.4'!CQ$7='[1]2.SAN'!$M$4:$M$73),0)),"")</f>
        <v/>
      </c>
      <c r="CR23" s="244" t="str">
        <f t="array" ref="CR23">IFERROR(INDEX([1]!Sanaudos[Saskaita],MATCH(1,('[1]3.4'!$AM23=[1]!Sanaudos[Kodas])*('[1]3.4'!CR$7='[1]2.SAN'!$M$4:$M$73),0)),"")</f>
        <v/>
      </c>
      <c r="CS23" s="244" t="str">
        <f t="array" ref="CS23">IFERROR(INDEX([1]!Sanaudos[Saskaita],MATCH(1,('[1]3.4'!$AM23=[1]!Sanaudos[Kodas])*('[1]3.4'!CS$7='[1]2.SAN'!$M$4:$M$73),0)),"")</f>
        <v/>
      </c>
      <c r="CT23" s="244" t="str">
        <f t="array" ref="CT23">IFERROR(INDEX([1]!Sanaudos[Saskaita],MATCH(1,('[1]3.4'!$AM23=[1]!Sanaudos[Kodas])*('[1]3.4'!CT$7='[1]2.SAN'!$M$4:$M$73),0)),"")</f>
        <v/>
      </c>
      <c r="CU23" s="244" t="str">
        <f t="array" ref="CU23">IFERROR(INDEX([1]!Sanaudos[Saskaita],MATCH(1,('[1]3.4'!$AM23=[1]!Sanaudos[Kodas])*('[1]3.4'!CU$7='[1]2.SAN'!$M$4:$M$73),0)),"")</f>
        <v/>
      </c>
      <c r="CV23" s="244" t="str">
        <f t="array" ref="CV23">IFERROR(INDEX([1]!Sanaudos[Saskaita],MATCH(1,('[1]3.4'!$AM23=[1]!Sanaudos[Kodas])*('[1]3.4'!CV$7='[1]2.SAN'!$M$4:$M$73),0)),"")</f>
        <v/>
      </c>
      <c r="CW23" s="244" t="str">
        <f t="array" ref="CW23">IFERROR(INDEX([1]!Sanaudos[Saskaita],MATCH(1,('[1]3.4'!$AM23=[1]!Sanaudos[Kodas])*('[1]3.4'!CW$7='[1]2.SAN'!$M$4:$M$73),0)),"")</f>
        <v/>
      </c>
      <c r="CX23" s="244" t="str">
        <f t="array" ref="CX23">IFERROR(INDEX([1]!Sanaudos[Saskaita],MATCH(1,('[1]3.4'!$AM23=[1]!Sanaudos[Kodas])*('[1]3.4'!CX$7='[1]2.SAN'!$M$4:$M$73),0)),"")</f>
        <v/>
      </c>
      <c r="CY23" s="244" t="str">
        <f t="array" ref="CY23">IFERROR(INDEX([1]!Sanaudos[Saskaita],MATCH(1,('[1]3.4'!$AM23=[1]!Sanaudos[Kodas])*('[1]3.4'!CY$7='[1]2.SAN'!$M$4:$M$73),0)),"")</f>
        <v/>
      </c>
      <c r="CZ23" s="244" t="str">
        <f t="array" ref="CZ23">IFERROR(INDEX([1]!Sanaudos[Saskaita],MATCH(1,('[1]3.4'!$AM23=[1]!Sanaudos[Kodas])*('[1]3.4'!CZ$7='[1]2.SAN'!$M$4:$M$73),0)),"")</f>
        <v/>
      </c>
      <c r="DA23" s="244" t="str">
        <f t="array" ref="DA23">IFERROR(INDEX([1]!Sanaudos[Saskaita],MATCH(1,('[1]3.4'!$AM23=[1]!Sanaudos[Kodas])*('[1]3.4'!DA$7='[1]2.SAN'!$M$4:$M$73),0)),"")</f>
        <v/>
      </c>
      <c r="DB23" s="244" t="str">
        <f t="array" ref="DB23">IFERROR(INDEX([1]!Sanaudos[Saskaita],MATCH(1,('[1]3.4'!$AM23=[1]!Sanaudos[Kodas])*('[1]3.4'!DB$7='[1]2.SAN'!$M$4:$M$73),0)),"")</f>
        <v/>
      </c>
      <c r="DC23" s="244" t="str">
        <f t="array" ref="DC23">IFERROR(INDEX([1]!Sanaudos[Saskaita],MATCH(1,('[1]3.4'!$AM23=[1]!Sanaudos[Kodas])*('[1]3.4'!DC$7='[1]2.SAN'!$M$4:$M$73),0)),"")</f>
        <v/>
      </c>
      <c r="DD23" s="244" t="str">
        <f t="array" ref="DD23">IFERROR(INDEX([1]!Sanaudos[Saskaita],MATCH(1,('[1]3.4'!$AM23=[1]!Sanaudos[Kodas])*('[1]3.4'!DD$7='[1]2.SAN'!$M$4:$M$73),0)),"")</f>
        <v/>
      </c>
      <c r="DE23" s="244" t="str">
        <f t="array" ref="DE23">IFERROR(INDEX([1]!Sanaudos[Saskaita],MATCH(1,('[1]3.4'!$AM23=[1]!Sanaudos[Kodas])*('[1]3.4'!DE$7='[1]2.SAN'!$M$4:$M$73),0)),"")</f>
        <v/>
      </c>
      <c r="DF23" s="244" t="str">
        <f t="array" ref="DF23">IFERROR(INDEX([1]!Sanaudos[Saskaita],MATCH(1,('[1]3.4'!$AM23=[1]!Sanaudos[Kodas])*('[1]3.4'!DF$7='[1]2.SAN'!$M$4:$M$73),0)),"")</f>
        <v/>
      </c>
      <c r="DG23" s="244" t="str">
        <f t="array" ref="DG23">IFERROR(INDEX([1]!Sanaudos[Saskaita],MATCH(1,('[1]3.4'!$AM23=[1]!Sanaudos[Kodas])*('[1]3.4'!DG$7='[1]2.SAN'!$M$4:$M$73),0)),"")</f>
        <v/>
      </c>
      <c r="DH23" s="244" t="str">
        <f t="array" ref="DH23">IFERROR(INDEX([1]!Sanaudos[Saskaita],MATCH(1,('[1]3.4'!$AM23=[1]!Sanaudos[Kodas])*('[1]3.4'!DH$7='[1]2.SAN'!$M$4:$M$73),0)),"")</f>
        <v/>
      </c>
      <c r="DI23" s="244" t="str">
        <f t="array" ref="DI23">IFERROR(INDEX([1]!Sanaudos[Saskaita],MATCH(1,('[1]3.4'!$AM23=[1]!Sanaudos[Kodas])*('[1]3.4'!DI$7='[1]2.SAN'!$M$4:$M$73),0)),"")</f>
        <v/>
      </c>
      <c r="DJ23" s="244" t="str">
        <f t="array" ref="DJ23">IFERROR(INDEX([1]!Sanaudos[Saskaita],MATCH(1,('[1]3.4'!$AM23=[1]!Sanaudos[Kodas])*('[1]3.4'!DJ$7='[1]2.SAN'!$M$4:$M$73),0)),"")</f>
        <v/>
      </c>
      <c r="DK23" s="244" t="str">
        <f t="array" ref="DK23">IFERROR(INDEX([1]!Sanaudos[Saskaita],MATCH(1,('[1]3.4'!$AM23=[1]!Sanaudos[Kodas])*('[1]3.4'!DK$7='[1]2.SAN'!$M$4:$M$73),0)),"")</f>
        <v/>
      </c>
      <c r="DL23" s="244" t="str">
        <f t="array" ref="DL23">IFERROR(INDEX([1]!Sanaudos[Saskaita],MATCH(1,('[1]3.4'!$AM23=[1]!Sanaudos[Kodas])*('[1]3.4'!DL$7='[1]2.SAN'!$M$4:$M$73),0)),"")</f>
        <v/>
      </c>
      <c r="DM23" s="244" t="str">
        <f t="array" ref="DM23">IFERROR(INDEX([1]!Sanaudos[Saskaita],MATCH(1,('[1]3.4'!$AM23=[1]!Sanaudos[Kodas])*('[1]3.4'!DM$7='[1]2.SAN'!$M$4:$M$73),0)),"")</f>
        <v/>
      </c>
      <c r="DN23" s="244" t="str">
        <f t="array" ref="DN23">IFERROR(INDEX([1]!Sanaudos[Saskaita],MATCH(1,('[1]3.4'!$AM23=[1]!Sanaudos[Kodas])*('[1]3.4'!DN$7='[1]2.SAN'!$M$4:$M$73),0)),"")</f>
        <v/>
      </c>
      <c r="DO23" s="244" t="str">
        <f t="array" ref="DO23">IFERROR(INDEX([1]!Sanaudos[Saskaita],MATCH(1,('[1]3.4'!$AM23=[1]!Sanaudos[Kodas])*('[1]3.4'!DO$7='[1]2.SAN'!$M$4:$M$73),0)),"")</f>
        <v/>
      </c>
      <c r="DP23" s="244" t="str">
        <f t="array" ref="DP23">IFERROR(INDEX([1]!Sanaudos[Saskaita],MATCH(1,('[1]3.4'!$AM23=[1]!Sanaudos[Kodas])*('[1]3.4'!DP$7='[1]2.SAN'!$M$4:$M$73),0)),"")</f>
        <v/>
      </c>
      <c r="DQ23" s="244" t="str">
        <f t="array" ref="DQ23">IFERROR(INDEX([1]!Sanaudos[Saskaita],MATCH(1,('[1]3.4'!$AM23=[1]!Sanaudos[Kodas])*('[1]3.4'!DQ$7='[1]2.SAN'!$M$4:$M$73),0)),"")</f>
        <v/>
      </c>
      <c r="DR23" s="244" t="str">
        <f t="array" ref="DR23">IFERROR(INDEX([1]!Sanaudos[Saskaita],MATCH(1,('[1]3.4'!$AM23=[1]!Sanaudos[Kodas])*('[1]3.4'!DR$7='[1]2.SAN'!$M$4:$M$73),0)),"")</f>
        <v/>
      </c>
      <c r="DS23" s="244" t="str">
        <f t="array" ref="DS23">IFERROR(INDEX([1]!Sanaudos[Saskaita],MATCH(1,('[1]3.4'!$AM23=[1]!Sanaudos[Kodas])*('[1]3.4'!DS$7='[1]2.SAN'!$M$4:$M$73),0)),"")</f>
        <v/>
      </c>
      <c r="DT23" s="244" t="str">
        <f t="array" ref="DT23">IFERROR(INDEX([1]!Sanaudos[Saskaita],MATCH(1,('[1]3.4'!$AM23=[1]!Sanaudos[Kodas])*('[1]3.4'!DT$7='[1]2.SAN'!$M$4:$M$73),0)),"")</f>
        <v/>
      </c>
      <c r="DU23" s="244" t="str">
        <f t="array" ref="DU23">IFERROR(INDEX([1]!Sanaudos[Saskaita],MATCH(1,('[1]3.4'!$AM23=[1]!Sanaudos[Kodas])*('[1]3.4'!DU$7='[1]2.SAN'!$M$4:$M$73),0)),"")</f>
        <v/>
      </c>
      <c r="DV23" s="244" t="str">
        <f t="array" ref="DV23">IFERROR(INDEX([1]!Sanaudos[Saskaita],MATCH(1,('[1]3.4'!$AM23=[1]!Sanaudos[Kodas])*('[1]3.4'!DV$7='[1]2.SAN'!$M$4:$M$73),0)),"")</f>
        <v/>
      </c>
      <c r="DW23" s="244" t="str">
        <f t="array" ref="DW23">IFERROR(INDEX([1]!Sanaudos[Saskaita],MATCH(1,('[1]3.4'!$AM23=[1]!Sanaudos[Kodas])*('[1]3.4'!DW$7='[1]2.SAN'!$M$4:$M$73),0)),"")</f>
        <v/>
      </c>
      <c r="DX23" s="244" t="str">
        <f t="array" ref="DX23">IFERROR(INDEX([1]!Sanaudos[Saskaita],MATCH(1,('[1]3.4'!$AM23=[1]!Sanaudos[Kodas])*('[1]3.4'!DX$7='[1]2.SAN'!$M$4:$M$73),0)),"")</f>
        <v/>
      </c>
      <c r="DY23" s="244" t="str">
        <f t="array" ref="DY23">IFERROR(INDEX([1]!Sanaudos[Saskaita],MATCH(1,('[1]3.4'!$AM23=[1]!Sanaudos[Kodas])*('[1]3.4'!DY$7='[1]2.SAN'!$M$4:$M$73),0)),"")</f>
        <v/>
      </c>
      <c r="DZ23" s="244" t="str">
        <f t="array" ref="DZ23">IFERROR(INDEX([1]!Sanaudos[Saskaita],MATCH(1,('[1]3.4'!$AM23=[1]!Sanaudos[Kodas])*('[1]3.4'!DZ$7='[1]2.SAN'!$M$4:$M$73),0)),"")</f>
        <v/>
      </c>
      <c r="EA23" s="244" t="str">
        <f t="array" ref="EA23">IFERROR(INDEX([1]!Sanaudos[Saskaita],MATCH(1,('[1]3.4'!$AM23=[1]!Sanaudos[Kodas])*('[1]3.4'!EA$7='[1]2.SAN'!$M$4:$M$73),0)),"")</f>
        <v/>
      </c>
      <c r="EB23" s="244" t="str">
        <f t="array" ref="EB23">IFERROR(INDEX([1]!Sanaudos[Saskaita],MATCH(1,('[1]3.4'!$AM23=[1]!Sanaudos[Kodas])*('[1]3.4'!EB$7='[1]2.SAN'!$M$4:$M$73),0)),"")</f>
        <v/>
      </c>
      <c r="EC23" s="244" t="str">
        <f t="array" ref="EC23">IFERROR(INDEX([1]!Sanaudos[Saskaita],MATCH(1,('[1]3.4'!$AM23=[1]!Sanaudos[Kodas])*('[1]3.4'!EC$7='[1]2.SAN'!$M$4:$M$73),0)),"")</f>
        <v/>
      </c>
      <c r="ED23" s="244" t="str">
        <f t="array" ref="ED23">IFERROR(INDEX([1]!Sanaudos[Saskaita],MATCH(1,('[1]3.4'!$AM23=[1]!Sanaudos[Kodas])*('[1]3.4'!ED$7='[1]2.SAN'!$M$4:$M$73),0)),"")</f>
        <v/>
      </c>
      <c r="EE23" s="244" t="str">
        <f t="array" ref="EE23">IFERROR(INDEX([1]!Sanaudos[Saskaita],MATCH(1,('[1]3.4'!$AM23=[1]!Sanaudos[Kodas])*('[1]3.4'!EE$7='[1]2.SAN'!$M$4:$M$73),0)),"")</f>
        <v/>
      </c>
      <c r="EF23" s="244" t="str">
        <f t="array" ref="EF23">IFERROR(INDEX([1]!Sanaudos[Saskaita],MATCH(1,('[1]3.4'!$AM23=[1]!Sanaudos[Kodas])*('[1]3.4'!EF$7='[1]2.SAN'!$M$4:$M$73),0)),"")</f>
        <v/>
      </c>
      <c r="EG23" s="244" t="str">
        <f t="array" ref="EG23">IFERROR(INDEX([1]!Sanaudos[Saskaita],MATCH(1,('[1]3.4'!$AM23=[1]!Sanaudos[Kodas])*('[1]3.4'!EG$7='[1]2.SAN'!$M$4:$M$73),0)),"")</f>
        <v/>
      </c>
      <c r="EH23" s="244" t="str">
        <f t="array" ref="EH23">IFERROR(INDEX([1]!Sanaudos[Saskaita],MATCH(1,('[1]3.4'!$AM23=[1]!Sanaudos[Kodas])*('[1]3.4'!EH$7='[1]2.SAN'!$M$4:$M$73),0)),"")</f>
        <v/>
      </c>
      <c r="EI23" s="244" t="str">
        <f t="array" ref="EI23">IFERROR(INDEX([1]!Sanaudos[Saskaita],MATCH(1,('[1]3.4'!$AM23=[1]!Sanaudos[Kodas])*('[1]3.4'!EI$7='[1]2.SAN'!$M$4:$M$73),0)),"")</f>
        <v/>
      </c>
      <c r="EJ23" s="244" t="str">
        <f t="array" ref="EJ23">IFERROR(INDEX([1]!Sanaudos[Saskaita],MATCH(1,('[1]3.4'!$AM23=[1]!Sanaudos[Kodas])*('[1]3.4'!EJ$7='[1]2.SAN'!$M$4:$M$73),0)),"")</f>
        <v/>
      </c>
      <c r="EK23" s="244" t="str">
        <f t="array" ref="EK23">IFERROR(INDEX([1]!Sanaudos[Saskaita],MATCH(1,('[1]3.4'!$AM23=[1]!Sanaudos[Kodas])*('[1]3.4'!EK$7='[1]2.SAN'!$M$4:$M$73),0)),"")</f>
        <v/>
      </c>
      <c r="EL23" s="244" t="str">
        <f t="array" ref="EL23">IFERROR(INDEX([1]!Sanaudos[Saskaita],MATCH(1,('[1]3.4'!$AM23=[1]!Sanaudos[Kodas])*('[1]3.4'!EL$7='[1]2.SAN'!$M$4:$M$73),0)),"")</f>
        <v/>
      </c>
      <c r="EM23" s="244" t="str">
        <f t="array" ref="EM23">IFERROR(INDEX([1]!Sanaudos[Saskaita],MATCH(1,('[1]3.4'!$AM23=[1]!Sanaudos[Kodas])*('[1]3.4'!EM$7='[1]2.SAN'!$M$4:$M$73),0)),"")</f>
        <v/>
      </c>
      <c r="EN23" s="244" t="str">
        <f t="array" ref="EN23">IFERROR(INDEX([1]!Sanaudos[Saskaita],MATCH(1,('[1]3.4'!$AM23=[1]!Sanaudos[Kodas])*('[1]3.4'!EN$7='[1]2.SAN'!$M$4:$M$73),0)),"")</f>
        <v/>
      </c>
      <c r="EO23" s="244" t="str">
        <f t="array" ref="EO23">IFERROR(INDEX([1]!Sanaudos[Saskaita],MATCH(1,('[1]3.4'!$AM23=[1]!Sanaudos[Kodas])*('[1]3.4'!EO$7='[1]2.SAN'!$M$4:$M$73),0)),"")</f>
        <v/>
      </c>
      <c r="EP23" s="244" t="str">
        <f t="array" ref="EP23">IFERROR(INDEX([1]!Sanaudos[Saskaita],MATCH(1,('[1]3.4'!$AM23=[1]!Sanaudos[Kodas])*('[1]3.4'!EP$7='[1]2.SAN'!$M$4:$M$73),0)),"")</f>
        <v/>
      </c>
      <c r="EQ23" s="244" t="str">
        <f t="array" ref="EQ23">IFERROR(INDEX([1]!Sanaudos[Saskaita],MATCH(1,('[1]3.4'!$AM23=[1]!Sanaudos[Kodas])*('[1]3.4'!EQ$7='[1]2.SAN'!$M$4:$M$73),0)),"")</f>
        <v/>
      </c>
      <c r="ER23" s="244" t="str">
        <f t="array" ref="ER23">IFERROR(INDEX([1]!Sanaudos[Saskaita],MATCH(1,('[1]3.4'!$AM23=[1]!Sanaudos[Kodas])*('[1]3.4'!ER$7='[1]2.SAN'!$M$4:$M$73),0)),"")</f>
        <v/>
      </c>
      <c r="ES23" s="244" t="str">
        <f t="array" ref="ES23">IFERROR(INDEX([1]!Sanaudos[Saskaita],MATCH(1,('[1]3.4'!$AM23=[1]!Sanaudos[Kodas])*('[1]3.4'!ES$7='[1]2.SAN'!$M$4:$M$73),0)),"")</f>
        <v/>
      </c>
      <c r="ET23" s="244" t="str">
        <f t="array" ref="ET23">IFERROR(INDEX([1]!Sanaudos[Saskaita],MATCH(1,('[1]3.4'!$AM23=[1]!Sanaudos[Kodas])*('[1]3.4'!ET$7='[1]2.SAN'!$M$4:$M$73),0)),"")</f>
        <v/>
      </c>
      <c r="EU23" s="244" t="str">
        <f t="array" ref="EU23">IFERROR(INDEX([1]!Sanaudos[Saskaita],MATCH(1,('[1]3.4'!$AM23=[1]!Sanaudos[Kodas])*('[1]3.4'!EU$7='[1]2.SAN'!$M$4:$M$73),0)),"")</f>
        <v/>
      </c>
      <c r="EV23" s="244" t="str">
        <f t="array" ref="EV23">IFERROR(INDEX([1]!Sanaudos[Saskaita],MATCH(1,('[1]3.4'!$AM23=[1]!Sanaudos[Kodas])*('[1]3.4'!EV$7='[1]2.SAN'!$M$4:$M$73),0)),"")</f>
        <v/>
      </c>
      <c r="EW23" s="244" t="str">
        <f t="array" ref="EW23">IFERROR(INDEX([1]!Sanaudos[Saskaita],MATCH(1,('[1]3.4'!$AM23=[1]!Sanaudos[Kodas])*('[1]3.4'!EW$7='[1]2.SAN'!$M$4:$M$73),0)),"")</f>
        <v/>
      </c>
      <c r="EX23" s="244" t="str">
        <f t="array" ref="EX23">IFERROR(INDEX([1]!Sanaudos[Saskaita],MATCH(1,('[1]3.4'!$AM23=[1]!Sanaudos[Kodas])*('[1]3.4'!EX$7='[1]2.SAN'!$M$4:$M$73),0)),"")</f>
        <v/>
      </c>
      <c r="EY23" s="244" t="str">
        <f t="array" ref="EY23">IFERROR(INDEX([1]!Sanaudos[Saskaita],MATCH(1,('[1]3.4'!$AM23=[1]!Sanaudos[Kodas])*('[1]3.4'!EY$7='[1]2.SAN'!$M$4:$M$73),0)),"")</f>
        <v/>
      </c>
      <c r="EZ23" s="244" t="str">
        <f t="array" ref="EZ23">IFERROR(INDEX([1]!Sanaudos[Saskaita],MATCH(1,('[1]3.4'!$AM23=[1]!Sanaudos[Kodas])*('[1]3.4'!EZ$7='[1]2.SAN'!$M$4:$M$73),0)),"")</f>
        <v/>
      </c>
      <c r="FA23" s="244" t="str">
        <f t="array" ref="FA23">IFERROR(INDEX([1]!Sanaudos[Saskaita],MATCH(1,('[1]3.4'!$AM23=[1]!Sanaudos[Kodas])*('[1]3.4'!FA$7='[1]2.SAN'!$M$4:$M$73),0)),"")</f>
        <v/>
      </c>
      <c r="FB23" s="244" t="str">
        <f t="array" ref="FB23">IFERROR(INDEX([1]!Sanaudos[Saskaita],MATCH(1,('[1]3.4'!$AM23=[1]!Sanaudos[Kodas])*('[1]3.4'!FB$7='[1]2.SAN'!$M$4:$M$73),0)),"")</f>
        <v/>
      </c>
      <c r="FC23" s="244" t="str">
        <f t="array" ref="FC23">IFERROR(INDEX([1]!Sanaudos[Saskaita],MATCH(1,('[1]3.4'!$AM23=[1]!Sanaudos[Kodas])*('[1]3.4'!FC$7='[1]2.SAN'!$M$4:$M$73),0)),"")</f>
        <v/>
      </c>
      <c r="FD23" s="244" t="str">
        <f t="array" ref="FD23">IFERROR(INDEX([1]!Sanaudos[Saskaita],MATCH(1,('[1]3.4'!$AM23=[1]!Sanaudos[Kodas])*('[1]3.4'!FD$7='[1]2.SAN'!$M$4:$M$73),0)),"")</f>
        <v/>
      </c>
      <c r="FE23" s="244" t="str">
        <f t="array" ref="FE23">IFERROR(INDEX([1]!Sanaudos[Saskaita],MATCH(1,('[1]3.4'!$AM23=[1]!Sanaudos[Kodas])*('[1]3.4'!FE$7='[1]2.SAN'!$M$4:$M$73),0)),"")</f>
        <v/>
      </c>
      <c r="FF23" s="244" t="str">
        <f t="array" ref="FF23">IFERROR(INDEX([1]!Sanaudos[Saskaita],MATCH(1,('[1]3.4'!$AM23=[1]!Sanaudos[Kodas])*('[1]3.4'!FF$7='[1]2.SAN'!$M$4:$M$73),0)),"")</f>
        <v/>
      </c>
      <c r="FG23" s="244" t="str">
        <f t="array" ref="FG23">IFERROR(INDEX([1]!Sanaudos[Saskaita],MATCH(1,('[1]3.4'!$AM23=[1]!Sanaudos[Kodas])*('[1]3.4'!FG$7='[1]2.SAN'!$M$4:$M$73),0)),"")</f>
        <v/>
      </c>
      <c r="FH23" s="244" t="str">
        <f t="array" ref="FH23">IFERROR(INDEX([1]!Sanaudos[Saskaita],MATCH(1,('[1]3.4'!$AM23=[1]!Sanaudos[Kodas])*('[1]3.4'!FH$7='[1]2.SAN'!$M$4:$M$73),0)),"")</f>
        <v/>
      </c>
      <c r="FI23" s="244" t="str">
        <f t="array" ref="FI23">IFERROR(INDEX([1]!Sanaudos[Saskaita],MATCH(1,('[1]3.4'!$AM23=[1]!Sanaudos[Kodas])*('[1]3.4'!FI$7='[1]2.SAN'!$M$4:$M$73),0)),"")</f>
        <v/>
      </c>
      <c r="FJ23" s="244" t="str">
        <f t="array" ref="FJ23">IFERROR(INDEX([1]!Sanaudos[Saskaita],MATCH(1,('[1]3.4'!$AM23=[1]!Sanaudos[Kodas])*('[1]3.4'!FJ$7='[1]2.SAN'!$M$4:$M$73),0)),"")</f>
        <v/>
      </c>
      <c r="FK23" s="244" t="str">
        <f t="array" ref="FK23">IFERROR(INDEX([1]!Sanaudos[Saskaita],MATCH(1,('[1]3.4'!$AM23=[1]!Sanaudos[Kodas])*('[1]3.4'!FK$7='[1]2.SAN'!$M$4:$M$73),0)),"")</f>
        <v/>
      </c>
      <c r="FL23" s="244" t="str">
        <f t="array" ref="FL23">IFERROR(INDEX([1]!Sanaudos[Saskaita],MATCH(1,('[1]3.4'!$AM23=[1]!Sanaudos[Kodas])*('[1]3.4'!FL$7='[1]2.SAN'!$M$4:$M$73),0)),"")</f>
        <v/>
      </c>
      <c r="FM23" s="244" t="str">
        <f t="array" ref="FM23">IFERROR(INDEX([1]!Sanaudos[Saskaita],MATCH(1,('[1]3.4'!$AM23=[1]!Sanaudos[Kodas])*('[1]3.4'!FM$7='[1]2.SAN'!$M$4:$M$73),0)),"")</f>
        <v/>
      </c>
      <c r="FN23" s="244" t="str">
        <f t="array" ref="FN23">IFERROR(INDEX([1]!Sanaudos[Saskaita],MATCH(1,('[1]3.4'!$AM23=[1]!Sanaudos[Kodas])*('[1]3.4'!FN$7='[1]2.SAN'!$M$4:$M$73),0)),"")</f>
        <v/>
      </c>
      <c r="FO23" s="244" t="str">
        <f t="array" ref="FO23">IFERROR(INDEX([1]!Sanaudos[Saskaita],MATCH(1,('[1]3.4'!$AM23=[1]!Sanaudos[Kodas])*('[1]3.4'!FO$7='[1]2.SAN'!$M$4:$M$73),0)),"")</f>
        <v/>
      </c>
      <c r="FP23" s="244" t="str">
        <f t="array" ref="FP23">IFERROR(INDEX([1]!Sanaudos[Saskaita],MATCH(1,('[1]3.4'!$AM23=[1]!Sanaudos[Kodas])*('[1]3.4'!FP$7='[1]2.SAN'!$M$4:$M$73),0)),"")</f>
        <v/>
      </c>
      <c r="FQ23" s="244" t="str">
        <f t="array" ref="FQ23">IFERROR(INDEX([1]!Sanaudos[Saskaita],MATCH(1,('[1]3.4'!$AM23=[1]!Sanaudos[Kodas])*('[1]3.4'!FQ$7='[1]2.SAN'!$M$4:$M$73),0)),"")</f>
        <v/>
      </c>
      <c r="FR23" s="244" t="str">
        <f t="array" ref="FR23">IFERROR(INDEX([1]!Sanaudos[Saskaita],MATCH(1,('[1]3.4'!$AM23=[1]!Sanaudos[Kodas])*('[1]3.4'!FR$7='[1]2.SAN'!$M$4:$M$73),0)),"")</f>
        <v/>
      </c>
      <c r="FS23" s="244" t="str">
        <f t="array" ref="FS23">IFERROR(INDEX([1]!Sanaudos[Saskaita],MATCH(1,('[1]3.4'!$AM23=[1]!Sanaudos[Kodas])*('[1]3.4'!FS$7='[1]2.SAN'!$M$4:$M$73),0)),"")</f>
        <v/>
      </c>
      <c r="FT23" s="244" t="str">
        <f t="array" ref="FT23">IFERROR(INDEX([1]!Sanaudos[Saskaita],MATCH(1,('[1]3.4'!$AM23=[1]!Sanaudos[Kodas])*('[1]3.4'!FT$7='[1]2.SAN'!$M$4:$M$73),0)),"")</f>
        <v/>
      </c>
      <c r="FU23" s="244" t="str">
        <f t="array" ref="FU23">IFERROR(INDEX([1]!Sanaudos[Saskaita],MATCH(1,('[1]3.4'!$AM23=[1]!Sanaudos[Kodas])*('[1]3.4'!FU$7='[1]2.SAN'!$M$4:$M$73),0)),"")</f>
        <v/>
      </c>
      <c r="FV23" s="244" t="str">
        <f t="array" ref="FV23">IFERROR(INDEX([1]!Sanaudos[Saskaita],MATCH(1,('[1]3.4'!$AM23=[1]!Sanaudos[Kodas])*('[1]3.4'!FV$7='[1]2.SAN'!$M$4:$M$73),0)),"")</f>
        <v/>
      </c>
      <c r="FW23" s="244" t="str">
        <f t="array" ref="FW23">IFERROR(INDEX([1]!Sanaudos[Saskaita],MATCH(1,('[1]3.4'!$AM23=[1]!Sanaudos[Kodas])*('[1]3.4'!FW$7='[1]2.SAN'!$M$4:$M$73),0)),"")</f>
        <v/>
      </c>
      <c r="FX23" s="244" t="str">
        <f t="array" ref="FX23">IFERROR(INDEX([1]!Sanaudos[Saskaita],MATCH(1,('[1]3.4'!$AM23=[1]!Sanaudos[Kodas])*('[1]3.4'!FX$7='[1]2.SAN'!$M$4:$M$73),0)),"")</f>
        <v/>
      </c>
      <c r="FY23" s="244" t="str">
        <f t="array" ref="FY23">IFERROR(INDEX([1]!Sanaudos[Saskaita],MATCH(1,('[1]3.4'!$AM23=[1]!Sanaudos[Kodas])*('[1]3.4'!FY$7='[1]2.SAN'!$M$4:$M$73),0)),"")</f>
        <v/>
      </c>
      <c r="FZ23" s="244" t="str">
        <f t="array" ref="FZ23">IFERROR(INDEX([1]!Sanaudos[Saskaita],MATCH(1,('[1]3.4'!$AM23=[1]!Sanaudos[Kodas])*('[1]3.4'!FZ$7='[1]2.SAN'!$M$4:$M$73),0)),"")</f>
        <v/>
      </c>
      <c r="GA23" s="244" t="str">
        <f t="array" ref="GA23">IFERROR(INDEX([1]!Sanaudos[Saskaita],MATCH(1,('[1]3.4'!$AM23=[1]!Sanaudos[Kodas])*('[1]3.4'!GA$7='[1]2.SAN'!$M$4:$M$73),0)),"")</f>
        <v/>
      </c>
      <c r="GB23" s="244" t="str">
        <f t="array" ref="GB23">IFERROR(INDEX([1]!Sanaudos[Saskaita],MATCH(1,('[1]3.4'!$AM23=[1]!Sanaudos[Kodas])*('[1]3.4'!GB$7='[1]2.SAN'!$M$4:$M$73),0)),"")</f>
        <v/>
      </c>
      <c r="GC23" s="244" t="str">
        <f t="array" ref="GC23">IFERROR(INDEX([1]!Sanaudos[Saskaita],MATCH(1,('[1]3.4'!$AM23=[1]!Sanaudos[Kodas])*('[1]3.4'!GC$7='[1]2.SAN'!$M$4:$M$73),0)),"")</f>
        <v/>
      </c>
      <c r="GD23" s="244" t="str">
        <f t="array" ref="GD23">IFERROR(INDEX([1]!Sanaudos[Saskaita],MATCH(1,('[1]3.4'!$AM23=[1]!Sanaudos[Kodas])*('[1]3.4'!GD$7='[1]2.SAN'!$M$4:$M$73),0)),"")</f>
        <v/>
      </c>
      <c r="GE23" s="244" t="str">
        <f t="array" ref="GE23">IFERROR(INDEX([1]!Sanaudos[Saskaita],MATCH(1,('[1]3.4'!$AM23=[1]!Sanaudos[Kodas])*('[1]3.4'!GE$7='[1]2.SAN'!$M$4:$M$73),0)),"")</f>
        <v/>
      </c>
      <c r="GF23" s="244" t="str">
        <f t="array" ref="GF23">IFERROR(INDEX([1]!Sanaudos[Saskaita],MATCH(1,('[1]3.4'!$AM23=[1]!Sanaudos[Kodas])*('[1]3.4'!GF$7='[1]2.SAN'!$M$4:$M$73),0)),"")</f>
        <v/>
      </c>
      <c r="GG23" s="244" t="str">
        <f t="array" ref="GG23">IFERROR(INDEX([1]!Sanaudos[Saskaita],MATCH(1,('[1]3.4'!$AM23=[1]!Sanaudos[Kodas])*('[1]3.4'!GG$7='[1]2.SAN'!$M$4:$M$73),0)),"")</f>
        <v/>
      </c>
      <c r="GH23" s="244" t="str">
        <f t="array" ref="GH23">IFERROR(INDEX([1]!Sanaudos[Saskaita],MATCH(1,('[1]3.4'!$AM23=[1]!Sanaudos[Kodas])*('[1]3.4'!GH$7='[1]2.SAN'!$M$4:$M$73),0)),"")</f>
        <v/>
      </c>
      <c r="GI23" s="244" t="str">
        <f t="array" ref="GI23">IFERROR(INDEX([1]!Sanaudos[Saskaita],MATCH(1,('[1]3.4'!$AM23=[1]!Sanaudos[Kodas])*('[1]3.4'!GI$7='[1]2.SAN'!$M$4:$M$73),0)),"")</f>
        <v/>
      </c>
      <c r="GJ23" s="244" t="str">
        <f t="array" ref="GJ23">IFERROR(INDEX([1]!Sanaudos[Saskaita],MATCH(1,('[1]3.4'!$AM23=[1]!Sanaudos[Kodas])*('[1]3.4'!GJ$7='[1]2.SAN'!$M$4:$M$73),0)),"")</f>
        <v/>
      </c>
      <c r="GK23" s="244" t="str">
        <f t="array" ref="GK23">IFERROR(INDEX([1]!Sanaudos[Saskaita],MATCH(1,('[1]3.4'!$AM23=[1]!Sanaudos[Kodas])*('[1]3.4'!GK$7='[1]2.SAN'!$M$4:$M$73),0)),"")</f>
        <v/>
      </c>
      <c r="GL23" s="244" t="str">
        <f t="array" ref="GL23">IFERROR(INDEX([1]!Sanaudos[Saskaita],MATCH(1,('[1]3.4'!$AM23=[1]!Sanaudos[Kodas])*('[1]3.4'!GL$7='[1]2.SAN'!$M$4:$M$73),0)),"")</f>
        <v/>
      </c>
      <c r="GM23" s="244" t="str">
        <f t="array" ref="GM23">IFERROR(INDEX([1]!Sanaudos[Saskaita],MATCH(1,('[1]3.4'!$AM23=[1]!Sanaudos[Kodas])*('[1]3.4'!GM$7='[1]2.SAN'!$M$4:$M$73),0)),"")</f>
        <v/>
      </c>
      <c r="GN23" s="244" t="str">
        <f t="array" ref="GN23">IFERROR(INDEX([1]!Sanaudos[Saskaita],MATCH(1,('[1]3.4'!$AM23=[1]!Sanaudos[Kodas])*('[1]3.4'!GN$7='[1]2.SAN'!$M$4:$M$73),0)),"")</f>
        <v/>
      </c>
      <c r="GO23" s="244" t="str">
        <f t="array" ref="GO23">IFERROR(INDEX([1]!Sanaudos[Saskaita],MATCH(1,('[1]3.4'!$AM23=[1]!Sanaudos[Kodas])*('[1]3.4'!GO$7='[1]2.SAN'!$M$4:$M$73),0)),"")</f>
        <v/>
      </c>
      <c r="GP23" s="244" t="str">
        <f t="array" ref="GP23">IFERROR(INDEX([1]!Sanaudos[Saskaita],MATCH(1,('[1]3.4'!$AM23=[1]!Sanaudos[Kodas])*('[1]3.4'!GP$7='[1]2.SAN'!$M$4:$M$73),0)),"")</f>
        <v/>
      </c>
      <c r="GQ23" s="244" t="str">
        <f t="array" ref="GQ23">IFERROR(INDEX([1]!Sanaudos[Saskaita],MATCH(1,('[1]3.4'!$AM23=[1]!Sanaudos[Kodas])*('[1]3.4'!GQ$7='[1]2.SAN'!$M$4:$M$73),0)),"")</f>
        <v/>
      </c>
      <c r="GR23" s="244" t="str">
        <f t="array" ref="GR23">IFERROR(INDEX([1]!Sanaudos[Saskaita],MATCH(1,('[1]3.4'!$AM23=[1]!Sanaudos[Kodas])*('[1]3.4'!GR$7='[1]2.SAN'!$M$4:$M$73),0)),"")</f>
        <v/>
      </c>
      <c r="GS23" s="244" t="str">
        <f t="array" ref="GS23">IFERROR(INDEX([1]!Sanaudos[Saskaita],MATCH(1,('[1]3.4'!$AM23=[1]!Sanaudos[Kodas])*('[1]3.4'!GS$7='[1]2.SAN'!$M$4:$M$73),0)),"")</f>
        <v/>
      </c>
      <c r="GT23" s="244" t="str">
        <f t="array" ref="GT23">IFERROR(INDEX([1]!Sanaudos[Saskaita],MATCH(1,('[1]3.4'!$AM23=[1]!Sanaudos[Kodas])*('[1]3.4'!GT$7='[1]2.SAN'!$M$4:$M$73),0)),"")</f>
        <v/>
      </c>
      <c r="GU23" s="244" t="str">
        <f t="array" ref="GU23">IFERROR(INDEX([1]!Sanaudos[Saskaita],MATCH(1,('[1]3.4'!$AM23=[1]!Sanaudos[Kodas])*('[1]3.4'!GU$7='[1]2.SAN'!$M$4:$M$73),0)),"")</f>
        <v/>
      </c>
      <c r="GV23" s="244" t="str">
        <f t="array" ref="GV23">IFERROR(INDEX([1]!Sanaudos[Saskaita],MATCH(1,('[1]3.4'!$AM23=[1]!Sanaudos[Kodas])*('[1]3.4'!GV$7='[1]2.SAN'!$M$4:$M$73),0)),"")</f>
        <v/>
      </c>
      <c r="GW23" s="244" t="str">
        <f t="array" ref="GW23">IFERROR(INDEX([1]!Sanaudos[Saskaita],MATCH(1,('[1]3.4'!$AM23=[1]!Sanaudos[Kodas])*('[1]3.4'!GW$7='[1]2.SAN'!$M$4:$M$73),0)),"")</f>
        <v/>
      </c>
      <c r="GX23" s="244" t="str">
        <f t="array" ref="GX23">IFERROR(INDEX([1]!Sanaudos[Saskaita],MATCH(1,('[1]3.4'!$AM23=[1]!Sanaudos[Kodas])*('[1]3.4'!GX$7='[1]2.SAN'!$M$4:$M$73),0)),"")</f>
        <v/>
      </c>
      <c r="GY23" s="244" t="str">
        <f t="array" ref="GY23">IFERROR(INDEX([1]!Sanaudos[Saskaita],MATCH(1,('[1]3.4'!$AM23=[1]!Sanaudos[Kodas])*('[1]3.4'!GY$7='[1]2.SAN'!$M$4:$M$73),0)),"")</f>
        <v/>
      </c>
      <c r="GZ23" s="244" t="str">
        <f t="array" ref="GZ23">IFERROR(INDEX([1]!Sanaudos[Saskaita],MATCH(1,('[1]3.4'!$AM23=[1]!Sanaudos[Kodas])*('[1]3.4'!GZ$7='[1]2.SAN'!$M$4:$M$73),0)),"")</f>
        <v/>
      </c>
      <c r="HA23" s="244" t="str">
        <f t="array" ref="HA23">IFERROR(INDEX([1]!Sanaudos[Saskaita],MATCH(1,('[1]3.4'!$AM23=[1]!Sanaudos[Kodas])*('[1]3.4'!HA$7='[1]2.SAN'!$M$4:$M$73),0)),"")</f>
        <v/>
      </c>
      <c r="HB23" s="244" t="str">
        <f t="array" ref="HB23">IFERROR(INDEX([1]!Sanaudos[Saskaita],MATCH(1,('[1]3.4'!$AM23=[1]!Sanaudos[Kodas])*('[1]3.4'!HB$7='[1]2.SAN'!$M$4:$M$73),0)),"")</f>
        <v/>
      </c>
      <c r="HC23" s="244" t="str">
        <f t="array" ref="HC23">IFERROR(INDEX([1]!Sanaudos[Saskaita],MATCH(1,('[1]3.4'!$AM23=[1]!Sanaudos[Kodas])*('[1]3.4'!HC$7='[1]2.SAN'!$M$4:$M$73),0)),"")</f>
        <v/>
      </c>
      <c r="HD23" s="244" t="str">
        <f t="array" ref="HD23">IFERROR(INDEX([1]!Sanaudos[Saskaita],MATCH(1,('[1]3.4'!$AM23=[1]!Sanaudos[Kodas])*('[1]3.4'!HD$7='[1]2.SAN'!$M$4:$M$73),0)),"")</f>
        <v/>
      </c>
      <c r="HE23" s="244" t="str">
        <f t="array" ref="HE23">IFERROR(INDEX([1]!Sanaudos[Saskaita],MATCH(1,('[1]3.4'!$AM23=[1]!Sanaudos[Kodas])*('[1]3.4'!HE$7='[1]2.SAN'!$M$4:$M$73),0)),"")</f>
        <v/>
      </c>
      <c r="HF23" s="244" t="str">
        <f t="array" ref="HF23">IFERROR(INDEX([1]!Sanaudos[Saskaita],MATCH(1,('[1]3.4'!$AM23=[1]!Sanaudos[Kodas])*('[1]3.4'!HF$7='[1]2.SAN'!$M$4:$M$73),0)),"")</f>
        <v/>
      </c>
      <c r="HG23" s="244" t="str">
        <f t="array" ref="HG23">IFERROR(INDEX([1]!Sanaudos[Saskaita],MATCH(1,('[1]3.4'!$AM23=[1]!Sanaudos[Kodas])*('[1]3.4'!HG$7='[1]2.SAN'!$M$4:$M$73),0)),"")</f>
        <v/>
      </c>
      <c r="HH23" s="244" t="str">
        <f t="array" ref="HH23">IFERROR(INDEX([1]!Sanaudos[Saskaita],MATCH(1,('[1]3.4'!$AM23=[1]!Sanaudos[Kodas])*('[1]3.4'!HH$7='[1]2.SAN'!$M$4:$M$73),0)),"")</f>
        <v/>
      </c>
      <c r="HI23" s="244" t="str">
        <f t="array" ref="HI23">IFERROR(INDEX([1]!Sanaudos[Saskaita],MATCH(1,('[1]3.4'!$AM23=[1]!Sanaudos[Kodas])*('[1]3.4'!HI$7='[1]2.SAN'!$M$4:$M$73),0)),"")</f>
        <v/>
      </c>
      <c r="HJ23" s="244" t="str">
        <f t="array" ref="HJ23">IFERROR(INDEX([1]!Sanaudos[Saskaita],MATCH(1,('[1]3.4'!$AM23=[1]!Sanaudos[Kodas])*('[1]3.4'!HJ$7='[1]2.SAN'!$M$4:$M$73),0)),"")</f>
        <v/>
      </c>
      <c r="HK23" s="244" t="str">
        <f t="array" ref="HK23">IFERROR(INDEX([1]!Sanaudos[Saskaita],MATCH(1,('[1]3.4'!$AM23=[1]!Sanaudos[Kodas])*('[1]3.4'!HK$7='[1]2.SAN'!$M$4:$M$73),0)),"")</f>
        <v/>
      </c>
      <c r="HL23" s="244" t="str">
        <f t="array" ref="HL23">IFERROR(INDEX([1]!Sanaudos[Saskaita],MATCH(1,('[1]3.4'!$AM23=[1]!Sanaudos[Kodas])*('[1]3.4'!HL$7='[1]2.SAN'!$M$4:$M$73),0)),"")</f>
        <v/>
      </c>
      <c r="HM23" s="244" t="str">
        <f t="array" ref="HM23">IFERROR(INDEX([1]!Sanaudos[Saskaita],MATCH(1,('[1]3.4'!$AM23=[1]!Sanaudos[Kodas])*('[1]3.4'!HM$7='[1]2.SAN'!$M$4:$M$73),0)),"")</f>
        <v/>
      </c>
      <c r="HN23" s="244" t="str">
        <f t="array" ref="HN23">IFERROR(INDEX([1]!Sanaudos[Saskaita],MATCH(1,('[1]3.4'!$AM23=[1]!Sanaudos[Kodas])*('[1]3.4'!HN$7='[1]2.SAN'!$M$4:$M$73),0)),"")</f>
        <v/>
      </c>
      <c r="HO23" s="244" t="str">
        <f t="array" ref="HO23">IFERROR(INDEX([1]!Sanaudos[Saskaita],MATCH(1,('[1]3.4'!$AM23=[1]!Sanaudos[Kodas])*('[1]3.4'!HO$7='[1]2.SAN'!$M$4:$M$73),0)),"")</f>
        <v/>
      </c>
      <c r="HP23" s="244" t="str">
        <f t="array" ref="HP23">IFERROR(INDEX([1]!Sanaudos[Saskaita],MATCH(1,('[1]3.4'!$AM23=[1]!Sanaudos[Kodas])*('[1]3.4'!HP$7='[1]2.SAN'!$M$4:$M$73),0)),"")</f>
        <v/>
      </c>
      <c r="HQ23" s="244" t="str">
        <f t="array" ref="HQ23">IFERROR(INDEX([1]!Sanaudos[Saskaita],MATCH(1,('[1]3.4'!$AM23=[1]!Sanaudos[Kodas])*('[1]3.4'!HQ$7='[1]2.SAN'!$M$4:$M$73),0)),"")</f>
        <v/>
      </c>
      <c r="HR23" s="244" t="str">
        <f t="array" ref="HR23">IFERROR(INDEX([1]!Sanaudos[Saskaita],MATCH(1,('[1]3.4'!$AM23=[1]!Sanaudos[Kodas])*('[1]3.4'!HR$7='[1]2.SAN'!$M$4:$M$73),0)),"")</f>
        <v/>
      </c>
      <c r="HS23" s="244" t="str">
        <f t="array" ref="HS23">IFERROR(INDEX([1]!Sanaudos[Saskaita],MATCH(1,('[1]3.4'!$AM23=[1]!Sanaudos[Kodas])*('[1]3.4'!HS$7='[1]2.SAN'!$M$4:$M$73),0)),"")</f>
        <v/>
      </c>
      <c r="HT23" s="244" t="str">
        <f t="array" ref="HT23">IFERROR(INDEX([1]!Sanaudos[Saskaita],MATCH(1,('[1]3.4'!$AM23=[1]!Sanaudos[Kodas])*('[1]3.4'!HT$7='[1]2.SAN'!$M$4:$M$73),0)),"")</f>
        <v/>
      </c>
      <c r="HU23" s="244" t="str">
        <f t="array" ref="HU23">IFERROR(INDEX([1]!Sanaudos[Saskaita],MATCH(1,('[1]3.4'!$AM23=[1]!Sanaudos[Kodas])*('[1]3.4'!HU$7='[1]2.SAN'!$M$4:$M$73),0)),"")</f>
        <v/>
      </c>
      <c r="HV23" s="244" t="str">
        <f t="array" ref="HV23">IFERROR(INDEX([1]!Sanaudos[Saskaita],MATCH(1,('[1]3.4'!$AM23=[1]!Sanaudos[Kodas])*('[1]3.4'!HV$7='[1]2.SAN'!$M$4:$M$73),0)),"")</f>
        <v/>
      </c>
      <c r="HW23" s="244" t="str">
        <f t="array" ref="HW23">IFERROR(INDEX([1]!Sanaudos[Saskaita],MATCH(1,('[1]3.4'!$AM23=[1]!Sanaudos[Kodas])*('[1]3.4'!HW$7='[1]2.SAN'!$M$4:$M$73),0)),"")</f>
        <v/>
      </c>
      <c r="HX23" s="244" t="str">
        <f t="array" ref="HX23">IFERROR(INDEX([1]!Sanaudos[Saskaita],MATCH(1,('[1]3.4'!$AM23=[1]!Sanaudos[Kodas])*('[1]3.4'!HX$7='[1]2.SAN'!$M$4:$M$73),0)),"")</f>
        <v/>
      </c>
      <c r="HY23" s="244" t="str">
        <f t="array" ref="HY23">IFERROR(INDEX([1]!Sanaudos[Saskaita],MATCH(1,('[1]3.4'!$AM23=[1]!Sanaudos[Kodas])*('[1]3.4'!HY$7='[1]2.SAN'!$M$4:$M$73),0)),"")</f>
        <v/>
      </c>
      <c r="HZ23" s="244" t="str">
        <f t="array" ref="HZ23">IFERROR(INDEX([1]!Sanaudos[Saskaita],MATCH(1,('[1]3.4'!$AM23=[1]!Sanaudos[Kodas])*('[1]3.4'!HZ$7='[1]2.SAN'!$M$4:$M$73),0)),"")</f>
        <v/>
      </c>
      <c r="IA23" s="244" t="str">
        <f t="array" ref="IA23">IFERROR(INDEX([1]!Sanaudos[Saskaita],MATCH(1,('[1]3.4'!$AM23=[1]!Sanaudos[Kodas])*('[1]3.4'!IA$7='[1]2.SAN'!$M$4:$M$73),0)),"")</f>
        <v/>
      </c>
      <c r="IB23" s="244" t="str">
        <f t="array" ref="IB23">IFERROR(INDEX([1]!Sanaudos[Saskaita],MATCH(1,('[1]3.4'!$AM23=[1]!Sanaudos[Kodas])*('[1]3.4'!IB$7='[1]2.SAN'!$M$4:$M$73),0)),"")</f>
        <v/>
      </c>
      <c r="IC23" s="244" t="str">
        <f t="array" ref="IC23">IFERROR(INDEX([1]!Sanaudos[Saskaita],MATCH(1,('[1]3.4'!$AM23=[1]!Sanaudos[Kodas])*('[1]3.4'!IC$7='[1]2.SAN'!$M$4:$M$73),0)),"")</f>
        <v/>
      </c>
      <c r="ID23" s="244" t="str">
        <f t="array" ref="ID23">IFERROR(INDEX([1]!Sanaudos[Saskaita],MATCH(1,('[1]3.4'!$AM23=[1]!Sanaudos[Kodas])*('[1]3.4'!ID$7='[1]2.SAN'!$M$4:$M$73),0)),"")</f>
        <v/>
      </c>
      <c r="IE23" s="244" t="str">
        <f t="array" ref="IE23">IFERROR(INDEX([1]!Sanaudos[Saskaita],MATCH(1,('[1]3.4'!$AM23=[1]!Sanaudos[Kodas])*('[1]3.4'!IE$7='[1]2.SAN'!$M$4:$M$73),0)),"")</f>
        <v/>
      </c>
      <c r="IF23" s="244" t="str">
        <f t="array" ref="IF23">IFERROR(INDEX([1]!Sanaudos[Saskaita],MATCH(1,('[1]3.4'!$AM23=[1]!Sanaudos[Kodas])*('[1]3.4'!IF$7='[1]2.SAN'!$M$4:$M$73),0)),"")</f>
        <v/>
      </c>
      <c r="IG23" s="244" t="str">
        <f t="array" ref="IG23">IFERROR(INDEX([1]!Sanaudos[Saskaita],MATCH(1,('[1]3.4'!$AM23=[1]!Sanaudos[Kodas])*('[1]3.4'!IG$7='[1]2.SAN'!$M$4:$M$73),0)),"")</f>
        <v/>
      </c>
      <c r="IH23" s="244" t="str">
        <f t="array" ref="IH23">IFERROR(INDEX([1]!Sanaudos[Saskaita],MATCH(1,('[1]3.4'!$AM23=[1]!Sanaudos[Kodas])*('[1]3.4'!IH$7='[1]2.SAN'!$M$4:$M$73),0)),"")</f>
        <v/>
      </c>
      <c r="II23" s="244" t="str">
        <f t="array" ref="II23">IFERROR(INDEX([1]!Sanaudos[Saskaita],MATCH(1,('[1]3.4'!$AM23=[1]!Sanaudos[Kodas])*('[1]3.4'!II$7='[1]2.SAN'!$M$4:$M$73),0)),"")</f>
        <v/>
      </c>
      <c r="IJ23" s="244" t="str">
        <f t="array" ref="IJ23">IFERROR(INDEX([1]!Sanaudos[Saskaita],MATCH(1,('[1]3.4'!$AM23=[1]!Sanaudos[Kodas])*('[1]3.4'!IJ$7='[1]2.SAN'!$M$4:$M$73),0)),"")</f>
        <v/>
      </c>
      <c r="IK23" s="244" t="str">
        <f t="array" ref="IK23">IFERROR(INDEX([1]!Sanaudos[Saskaita],MATCH(1,('[1]3.4'!$AM23=[1]!Sanaudos[Kodas])*('[1]3.4'!IK$7='[1]2.SAN'!$M$4:$M$73),0)),"")</f>
        <v/>
      </c>
    </row>
    <row r="24" spans="2:245" ht="12.2" customHeight="1" x14ac:dyDescent="0.2">
      <c r="B24" s="552"/>
      <c r="C24" s="253" t="s">
        <v>831</v>
      </c>
      <c r="D24" s="251" t="s">
        <v>832</v>
      </c>
      <c r="E24" s="247" t="str">
        <f t="shared" si="2"/>
        <v xml:space="preserve">                                    </v>
      </c>
      <c r="F24" s="248" t="e">
        <f>+SUMIFS([1]!Sanaudos[Suma],[1]!Sanaudos[Kodas],AM24,[1]!Sanaudos[PASK],TRUE)</f>
        <v>#REF!</v>
      </c>
      <c r="G24" s="248" t="e">
        <f>-SUMIFS([1]!Sanaudos[Suma],[1]!Sanaudos[Kodas],$AM24,[1]!Sanaudos[Pagal DK RAS],700)</f>
        <v>#REF!</v>
      </c>
      <c r="H24" s="248" t="e">
        <f>+SUMIFS('[1]5.turtas'!$D$1:$AN$1,'[1]5.turtas'!$D$4:$AN$4,$AM24)</f>
        <v>#VALUE!</v>
      </c>
      <c r="I24" s="248" t="e">
        <f>-SUMIFS([1]!Sanaudos[Suma],[1]!Sanaudos[Kodas],$AM24,[1]!Sanaudos[Pagal DK RAS],901)-SUMIFS([1]!Sanaudos[Suma],[1]!Sanaudos[Kodas],$AM24,[1]!Sanaudos[Pagal DK RAS],902)-SUMIFS([1]!Sanaudos[Suma],[1]!Sanaudos[Kodas],$AM24,[1]!Sanaudos[Pagal DK RAS],905)</f>
        <v>#REF!</v>
      </c>
      <c r="J24" s="248" t="e">
        <f>+SUMIFS([1]!DU[DU],[1]!DU[Kodas],$AM24)+SUMIFS([1]!DU[Sodra],[1]!DU[Kodas],$AM24)+SUMIFS([1]!DU[Išeitinės išmokos, kompensacijos],[1]!DU[Kodas],$AM24)</f>
        <v>#REF!</v>
      </c>
      <c r="K24" s="248" t="e">
        <f>+SUMIFS([1]!Sanaudos_kor[Suma],[1]!Sanaudos_kor[Kodas],$AM24,[1]!Sanaudos_kor[PASK],TRUE,[1]!Sanaudos_kor[KOR_nr],K$1)</f>
        <v>#REF!</v>
      </c>
      <c r="L24" s="248" t="e">
        <f>+SUMIFS([1]!Sanaudos_kor[Suma],[1]!Sanaudos_kor[Kodas],$AM24,[1]!Sanaudos_kor[PASK],TRUE,[1]!Sanaudos_kor[KOR_nr],L$1)</f>
        <v>#REF!</v>
      </c>
      <c r="M24" s="248" t="e">
        <f>+SUMIFS([1]!Sanaudos_kor[Suma],[1]!Sanaudos_kor[Kodas],$AM24,[1]!Sanaudos_kor[PASK],TRUE,[1]!Sanaudos_kor[KOR_nr],M$1)</f>
        <v>#REF!</v>
      </c>
      <c r="N24" s="248" t="e">
        <f>+SUMIFS([1]!Sanaudos_kor[Suma],[1]!Sanaudos_kor[Kodas],$AM24,[1]!Sanaudos_kor[PASK],TRUE,[1]!Sanaudos_kor[KOR_nr],N$1)</f>
        <v>#REF!</v>
      </c>
      <c r="O24" s="248" t="e">
        <f>+SUMIFS([1]!Sanaudos_kor[Suma],[1]!Sanaudos_kor[Kodas],$AM24,[1]!Sanaudos_kor[PASK],TRUE,[1]!Sanaudos_kor[KOR_nr],O$1)</f>
        <v>#REF!</v>
      </c>
      <c r="P24" s="248" t="e">
        <f>+SUMIFS([1]!Sanaudos_kor[Suma],[1]!Sanaudos_kor[Kodas],$AM24,[1]!Sanaudos_kor[PASK],TRUE,[1]!Sanaudos_kor[KOR_nr],P$1)</f>
        <v>#REF!</v>
      </c>
      <c r="Q24" s="248" t="e">
        <f>+SUMIFS([1]!Sanaudos_kor[Suma],[1]!Sanaudos_kor[Kodas],$AM24,[1]!Sanaudos_kor[PASK],TRUE,[1]!Sanaudos_kor[KOR_nr],Q$1)</f>
        <v>#REF!</v>
      </c>
      <c r="R24" s="248" t="e">
        <f>+SUMIFS([1]!Sanaudos_kor[Suma],[1]!Sanaudos_kor[Kodas],$AM24,[1]!Sanaudos_kor[PASK],TRUE,[1]!Sanaudos_kor[KOR_nr],R$1)</f>
        <v>#REF!</v>
      </c>
      <c r="S24" s="248" t="e">
        <f>+SUMIFS([1]!Sanaudos_kor[Suma],[1]!Sanaudos_kor[Kodas],$AM24,[1]!Sanaudos_kor[PASK],TRUE,[1]!Sanaudos_kor[KOR_nr],S$1)</f>
        <v>#REF!</v>
      </c>
      <c r="T24" s="248" t="e">
        <f>+SUMIFS([1]!Sanaudos_kor[Suma],[1]!Sanaudos_kor[Kodas],$AM24,[1]!Sanaudos_kor[PASK],TRUE,[1]!Sanaudos_kor[KOR_nr],T$1)</f>
        <v>#REF!</v>
      </c>
      <c r="U24" s="248" t="e">
        <f>+SUMIFS([1]!Sanaudos_kor[Suma],[1]!Sanaudos_kor[Kodas],$AM24,[1]!Sanaudos_kor[PASK],TRUE,[1]!Sanaudos_kor[KOR_nr],U$1)</f>
        <v>#REF!</v>
      </c>
      <c r="V24" s="248" t="e">
        <f>+SUMIFS([1]!Sanaudos_kor[Suma],[1]!Sanaudos_kor[Kodas],$AM24,[1]!Sanaudos_kor[PASK],TRUE,[1]!Sanaudos_kor[KOR_nr],V$1)</f>
        <v>#REF!</v>
      </c>
      <c r="W24" s="248" t="e">
        <f>+SUMIFS([1]!Sanaudos_kor[Suma],[1]!Sanaudos_kor[Kodas],$AM24,[1]!Sanaudos_kor[PASK],TRUE,[1]!Sanaudos_kor[KOR_nr],W$1)</f>
        <v>#REF!</v>
      </c>
      <c r="X24" s="248" t="e">
        <f>+SUMIFS([1]!Sanaudos_kor[Suma],[1]!Sanaudos_kor[Kodas],$AM24,[1]!Sanaudos_kor[PASK],TRUE,[1]!Sanaudos_kor[KOR_nr],X$1)</f>
        <v>#REF!</v>
      </c>
      <c r="Y24" s="248" t="e">
        <f>+SUMIFS([1]!Sanaudos_kor[Suma],[1]!Sanaudos_kor[Kodas],$AM24,[1]!Sanaudos_kor[PASK],TRUE,[1]!Sanaudos_kor[KOR_nr],Y$1)</f>
        <v>#REF!</v>
      </c>
      <c r="Z24" s="248" t="e">
        <f>+SUMIFS([1]!Sanaudos_kor[Suma],[1]!Sanaudos_kor[Kodas],$AM24,[1]!Sanaudos_kor[PASK],TRUE,[1]!Sanaudos_kor[KOR_nr],Z$1)</f>
        <v>#REF!</v>
      </c>
      <c r="AA24" s="248" t="e">
        <f>+SUMIFS([1]!Sanaudos_kor[Suma],[1]!Sanaudos_kor[Kodas],$AM24,[1]!Sanaudos_kor[PASK],TRUE,[1]!Sanaudos_kor[KOR_nr],AA$1)</f>
        <v>#REF!</v>
      </c>
      <c r="AB24" s="248" t="e">
        <f>+SUMIFS([1]!Sanaudos_kor[Suma],[1]!Sanaudos_kor[Kodas],$AM24,[1]!Sanaudos_kor[PASK],TRUE,[1]!Sanaudos_kor[KOR_nr],AB$1)</f>
        <v>#REF!</v>
      </c>
      <c r="AC24" s="248" t="e">
        <f>+SUMIFS([1]!Sanaudos_kor[Suma],[1]!Sanaudos_kor[Kodas],$AM24,[1]!Sanaudos_kor[PASK],TRUE,[1]!Sanaudos_kor[KOR_nr],AC$1)</f>
        <v>#REF!</v>
      </c>
      <c r="AD24" s="248" t="e">
        <f>+SUMIFS([1]!Sanaudos_kor[Suma],[1]!Sanaudos_kor[Kodas],$AM24,[1]!Sanaudos_kor[PASK],TRUE,[1]!Sanaudos_kor[KOR_nr],AD$1)</f>
        <v>#REF!</v>
      </c>
      <c r="AE24" s="248" t="e">
        <f>+SUMIFS([1]!Sanaudos_kor[Suma],[1]!Sanaudos_kor[Kodas],$AM24,[1]!Sanaudos_kor[PASK],TRUE,[1]!Sanaudos_kor[KOR_nr],AE$1)</f>
        <v>#REF!</v>
      </c>
      <c r="AF24" s="248" t="e">
        <f>+SUMIFS([1]!Sanaudos_kor[Suma],[1]!Sanaudos_kor[Kodas],$AM24,[1]!Sanaudos_kor[PASK],TRUE,[1]!Sanaudos_kor[KOR_nr],AF$1)</f>
        <v>#REF!</v>
      </c>
      <c r="AG24" s="248" t="e">
        <f t="shared" si="0"/>
        <v>#REF!</v>
      </c>
      <c r="AH24" s="566"/>
      <c r="AJ24" s="211" t="s">
        <v>414</v>
      </c>
      <c r="AK24" s="124" t="str">
        <f>+'[1]2.SAN'!C191</f>
        <v>Iš sąskaitos išimamos banko komisinio atlyginimo sąnaudos ir perkeliamos į 1101 sąnaudų pogrupį, t.y. Banko paslaugų (komisinių) sąnaudų pogrupį, kartu pastarąsias sąnaudas priskiriant bendrųjų sąnaudų kategorijai.</v>
      </c>
      <c r="AM24" s="249" t="str">
        <f>+'[1]1.vardai'!D78</f>
        <v>TS_9KITA</v>
      </c>
      <c r="AN24" s="250" t="e">
        <f>+SUMIFS('[1]6'!$Y$161:$BL$161,'[1]6'!$Y$2:$BL$2,$AM24)</f>
        <v>#VALUE!</v>
      </c>
      <c r="AO24" s="250" t="e">
        <f t="shared" si="3"/>
        <v>#REF!</v>
      </c>
      <c r="AQ24" s="250" t="e">
        <f>+SUMIFS('[1]3.4'!$F$133:$F$202,'[1]3.4'!$D$133:$D$202,$AM24,'[1]3.4'!$E$133:$E$202,"")</f>
        <v>#VALUE!</v>
      </c>
      <c r="AR24" s="250" t="e">
        <f t="shared" si="1"/>
        <v>#VALUE!</v>
      </c>
      <c r="AT24" s="244" t="str">
        <f t="array" ref="AT24">IFERROR(INDEX([1]!Sanaudos[Saskaita],MATCH(1,('[1]3.4'!$AM24=[1]!Sanaudos[Kodas])*('[1]3.4'!AT$7='[1]2.SAN'!$M$4:$M$73),0)),"")</f>
        <v/>
      </c>
      <c r="AU24" s="244" t="str">
        <f t="array" ref="AU24">IFERROR(INDEX([1]!Sanaudos[Saskaita],MATCH(1,('[1]3.4'!$AM24=[1]!Sanaudos[Kodas])*('[1]3.4'!AU$7='[1]2.SAN'!$M$4:$M$73),0)),"")</f>
        <v/>
      </c>
      <c r="AV24" s="244" t="str">
        <f t="array" ref="AV24">IFERROR(INDEX([1]!Sanaudos[Saskaita],MATCH(1,('[1]3.4'!$AM24=[1]!Sanaudos[Kodas])*('[1]3.4'!AV$7='[1]2.SAN'!$M$4:$M$73),0)),"")</f>
        <v/>
      </c>
      <c r="AW24" s="244" t="str">
        <f t="array" ref="AW24">IFERROR(INDEX([1]!Sanaudos[Saskaita],MATCH(1,('[1]3.4'!$AM24=[1]!Sanaudos[Kodas])*('[1]3.4'!AW$7='[1]2.SAN'!$M$4:$M$73),0)),"")</f>
        <v/>
      </c>
      <c r="AX24" s="244" t="str">
        <f t="array" ref="AX24">IFERROR(INDEX([1]!Sanaudos[Saskaita],MATCH(1,('[1]3.4'!$AM24=[1]!Sanaudos[Kodas])*('[1]3.4'!AX$7='[1]2.SAN'!$M$4:$M$73),0)),"")</f>
        <v/>
      </c>
      <c r="AY24" s="244" t="str">
        <f t="array" ref="AY24">IFERROR(INDEX([1]!Sanaudos[Saskaita],MATCH(1,('[1]3.4'!$AM24=[1]!Sanaudos[Kodas])*('[1]3.4'!AY$7='[1]2.SAN'!$M$4:$M$73),0)),"")</f>
        <v/>
      </c>
      <c r="AZ24" s="244" t="str">
        <f t="array" ref="AZ24">IFERROR(INDEX([1]!Sanaudos[Saskaita],MATCH(1,('[1]3.4'!$AM24=[1]!Sanaudos[Kodas])*('[1]3.4'!AZ$7='[1]2.SAN'!$M$4:$M$73),0)),"")</f>
        <v/>
      </c>
      <c r="BA24" s="244" t="str">
        <f t="array" ref="BA24">IFERROR(INDEX([1]!Sanaudos[Saskaita],MATCH(1,('[1]3.4'!$AM24=[1]!Sanaudos[Kodas])*('[1]3.4'!BA$7='[1]2.SAN'!$M$4:$M$73),0)),"")</f>
        <v/>
      </c>
      <c r="BB24" s="244" t="str">
        <f t="array" ref="BB24">IFERROR(INDEX([1]!Sanaudos[Saskaita],MATCH(1,('[1]3.4'!$AM24=[1]!Sanaudos[Kodas])*('[1]3.4'!BB$7='[1]2.SAN'!$M$4:$M$73),0)),"")</f>
        <v/>
      </c>
      <c r="BC24" s="244" t="str">
        <f t="array" ref="BC24">IFERROR(INDEX([1]!Sanaudos[Saskaita],MATCH(1,('[1]3.4'!$AM24=[1]!Sanaudos[Kodas])*('[1]3.4'!BC$7='[1]2.SAN'!$M$4:$M$73),0)),"")</f>
        <v/>
      </c>
      <c r="BD24" s="244" t="str">
        <f t="array" ref="BD24">IFERROR(INDEX([1]!Sanaudos[Saskaita],MATCH(1,('[1]3.4'!$AM24=[1]!Sanaudos[Kodas])*('[1]3.4'!BD$7='[1]2.SAN'!$M$4:$M$73),0)),"")</f>
        <v/>
      </c>
      <c r="BE24" s="244" t="str">
        <f t="array" ref="BE24">IFERROR(INDEX([1]!Sanaudos[Saskaita],MATCH(1,('[1]3.4'!$AM24=[1]!Sanaudos[Kodas])*('[1]3.4'!BE$7='[1]2.SAN'!$M$4:$M$73),0)),"")</f>
        <v/>
      </c>
      <c r="BF24" s="244" t="str">
        <f t="array" ref="BF24">IFERROR(INDEX([1]!Sanaudos[Saskaita],MATCH(1,('[1]3.4'!$AM24=[1]!Sanaudos[Kodas])*('[1]3.4'!BF$7='[1]2.SAN'!$M$4:$M$73),0)),"")</f>
        <v/>
      </c>
      <c r="BG24" s="244" t="str">
        <f t="array" ref="BG24">IFERROR(INDEX([1]!Sanaudos[Saskaita],MATCH(1,('[1]3.4'!$AM24=[1]!Sanaudos[Kodas])*('[1]3.4'!BG$7='[1]2.SAN'!$M$4:$M$73),0)),"")</f>
        <v/>
      </c>
      <c r="BH24" s="244" t="str">
        <f t="array" ref="BH24">IFERROR(INDEX([1]!Sanaudos[Saskaita],MATCH(1,('[1]3.4'!$AM24=[1]!Sanaudos[Kodas])*('[1]3.4'!BH$7='[1]2.SAN'!$M$4:$M$73),0)),"")</f>
        <v/>
      </c>
      <c r="BI24" s="244" t="str">
        <f t="array" ref="BI24">IFERROR(INDEX([1]!Sanaudos[Saskaita],MATCH(1,('[1]3.4'!$AM24=[1]!Sanaudos[Kodas])*('[1]3.4'!BI$7='[1]2.SAN'!$M$4:$M$73),0)),"")</f>
        <v/>
      </c>
      <c r="BJ24" s="244" t="str">
        <f t="array" ref="BJ24">IFERROR(INDEX([1]!Sanaudos[Saskaita],MATCH(1,('[1]3.4'!$AM24=[1]!Sanaudos[Kodas])*('[1]3.4'!BJ$7='[1]2.SAN'!$M$4:$M$73),0)),"")</f>
        <v/>
      </c>
      <c r="BK24" s="244" t="str">
        <f t="array" ref="BK24">IFERROR(INDEX([1]!Sanaudos[Saskaita],MATCH(1,('[1]3.4'!$AM24=[1]!Sanaudos[Kodas])*('[1]3.4'!BK$7='[1]2.SAN'!$M$4:$M$73),0)),"")</f>
        <v/>
      </c>
      <c r="BL24" s="244" t="str">
        <f t="array" ref="BL24">IFERROR(INDEX([1]!Sanaudos[Saskaita],MATCH(1,('[1]3.4'!$AM24=[1]!Sanaudos[Kodas])*('[1]3.4'!BL$7='[1]2.SAN'!$M$4:$M$73),0)),"")</f>
        <v/>
      </c>
      <c r="BM24" s="244" t="str">
        <f t="array" ref="BM24">IFERROR(INDEX([1]!Sanaudos[Saskaita],MATCH(1,('[1]3.4'!$AM24=[1]!Sanaudos[Kodas])*('[1]3.4'!BM$7='[1]2.SAN'!$M$4:$M$73),0)),"")</f>
        <v/>
      </c>
      <c r="BN24" s="244" t="str">
        <f t="array" ref="BN24">IFERROR(INDEX([1]!Sanaudos[Saskaita],MATCH(1,('[1]3.4'!$AM24=[1]!Sanaudos[Kodas])*('[1]3.4'!BN$7='[1]2.SAN'!$M$4:$M$73),0)),"")</f>
        <v/>
      </c>
      <c r="BO24" s="244" t="str">
        <f t="array" ref="BO24">IFERROR(INDEX([1]!Sanaudos[Saskaita],MATCH(1,('[1]3.4'!$AM24=[1]!Sanaudos[Kodas])*('[1]3.4'!BO$7='[1]2.SAN'!$M$4:$M$73),0)),"")</f>
        <v/>
      </c>
      <c r="BP24" s="244" t="str">
        <f t="array" ref="BP24">IFERROR(INDEX([1]!Sanaudos[Saskaita],MATCH(1,('[1]3.4'!$AM24=[1]!Sanaudos[Kodas])*('[1]3.4'!BP$7='[1]2.SAN'!$M$4:$M$73),0)),"")</f>
        <v/>
      </c>
      <c r="BQ24" s="244" t="str">
        <f t="array" ref="BQ24">IFERROR(INDEX([1]!Sanaudos[Saskaita],MATCH(1,('[1]3.4'!$AM24=[1]!Sanaudos[Kodas])*('[1]3.4'!BQ$7='[1]2.SAN'!$M$4:$M$73),0)),"")</f>
        <v/>
      </c>
      <c r="BR24" s="244" t="str">
        <f t="array" ref="BR24">IFERROR(INDEX([1]!Sanaudos[Saskaita],MATCH(1,('[1]3.4'!$AM24=[1]!Sanaudos[Kodas])*('[1]3.4'!BR$7='[1]2.SAN'!$M$4:$M$73),0)),"")</f>
        <v/>
      </c>
      <c r="BS24" s="244" t="str">
        <f t="array" ref="BS24">IFERROR(INDEX([1]!Sanaudos[Saskaita],MATCH(1,('[1]3.4'!$AM24=[1]!Sanaudos[Kodas])*('[1]3.4'!BS$7='[1]2.SAN'!$M$4:$M$73),0)),"")</f>
        <v/>
      </c>
      <c r="BT24" s="244" t="str">
        <f t="array" ref="BT24">IFERROR(INDEX([1]!Sanaudos[Saskaita],MATCH(1,('[1]3.4'!$AM24=[1]!Sanaudos[Kodas])*('[1]3.4'!BT$7='[1]2.SAN'!$M$4:$M$73),0)),"")</f>
        <v/>
      </c>
      <c r="BU24" s="244" t="str">
        <f t="array" ref="BU24">IFERROR(INDEX([1]!Sanaudos[Saskaita],MATCH(1,('[1]3.4'!$AM24=[1]!Sanaudos[Kodas])*('[1]3.4'!BU$7='[1]2.SAN'!$M$4:$M$73),0)),"")</f>
        <v/>
      </c>
      <c r="BV24" s="244" t="str">
        <f t="array" ref="BV24">IFERROR(INDEX([1]!Sanaudos[Saskaita],MATCH(1,('[1]3.4'!$AM24=[1]!Sanaudos[Kodas])*('[1]3.4'!BV$7='[1]2.SAN'!$M$4:$M$73),0)),"")</f>
        <v/>
      </c>
      <c r="BW24" s="244" t="str">
        <f t="array" ref="BW24">IFERROR(INDEX([1]!Sanaudos[Saskaita],MATCH(1,('[1]3.4'!$AM24=[1]!Sanaudos[Kodas])*('[1]3.4'!BW$7='[1]2.SAN'!$M$4:$M$73),0)),"")</f>
        <v/>
      </c>
      <c r="BX24" s="244" t="str">
        <f t="array" ref="BX24">IFERROR(INDEX([1]!Sanaudos[Saskaita],MATCH(1,('[1]3.4'!$AM24=[1]!Sanaudos[Kodas])*('[1]3.4'!BX$7='[1]2.SAN'!$M$4:$M$73),0)),"")</f>
        <v/>
      </c>
      <c r="BY24" s="244" t="str">
        <f t="array" ref="BY24">IFERROR(INDEX([1]!Sanaudos[Saskaita],MATCH(1,('[1]3.4'!$AM24=[1]!Sanaudos[Kodas])*('[1]3.4'!BY$7='[1]2.SAN'!$M$4:$M$73),0)),"")</f>
        <v/>
      </c>
      <c r="BZ24" s="244" t="str">
        <f t="array" ref="BZ24">IFERROR(INDEX([1]!Sanaudos[Saskaita],MATCH(1,('[1]3.4'!$AM24=[1]!Sanaudos[Kodas])*('[1]3.4'!BZ$7='[1]2.SAN'!$M$4:$M$73),0)),"")</f>
        <v/>
      </c>
      <c r="CA24" s="244" t="str">
        <f t="array" ref="CA24">IFERROR(INDEX([1]!Sanaudos[Saskaita],MATCH(1,('[1]3.4'!$AM24=[1]!Sanaudos[Kodas])*('[1]3.4'!CA$7='[1]2.SAN'!$M$4:$M$73),0)),"")</f>
        <v/>
      </c>
      <c r="CB24" s="244" t="str">
        <f t="array" ref="CB24">IFERROR(INDEX([1]!Sanaudos[Saskaita],MATCH(1,('[1]3.4'!$AM24=[1]!Sanaudos[Kodas])*('[1]3.4'!CB$7='[1]2.SAN'!$M$4:$M$73),0)),"")</f>
        <v/>
      </c>
      <c r="CC24" s="244" t="str">
        <f t="array" ref="CC24">IFERROR(INDEX([1]!Sanaudos[Saskaita],MATCH(1,('[1]3.4'!$AM24=[1]!Sanaudos[Kodas])*('[1]3.4'!CC$7='[1]2.SAN'!$M$4:$M$73),0)),"")</f>
        <v/>
      </c>
      <c r="CD24" s="244" t="str">
        <f t="array" ref="CD24">IFERROR(INDEX([1]!Sanaudos[Saskaita],MATCH(1,('[1]3.4'!$AM24=[1]!Sanaudos[Kodas])*('[1]3.4'!CD$7='[1]2.SAN'!$M$4:$M$73),0)),"")</f>
        <v/>
      </c>
      <c r="CE24" s="244" t="str">
        <f t="array" ref="CE24">IFERROR(INDEX([1]!Sanaudos[Saskaita],MATCH(1,('[1]3.4'!$AM24=[1]!Sanaudos[Kodas])*('[1]3.4'!CE$7='[1]2.SAN'!$M$4:$M$73),0)),"")</f>
        <v/>
      </c>
      <c r="CF24" s="244" t="str">
        <f t="array" ref="CF24">IFERROR(INDEX([1]!Sanaudos[Saskaita],MATCH(1,('[1]3.4'!$AM24=[1]!Sanaudos[Kodas])*('[1]3.4'!CF$7='[1]2.SAN'!$M$4:$M$73),0)),"")</f>
        <v/>
      </c>
      <c r="CG24" s="244" t="str">
        <f t="array" ref="CG24">IFERROR(INDEX([1]!Sanaudos[Saskaita],MATCH(1,('[1]3.4'!$AM24=[1]!Sanaudos[Kodas])*('[1]3.4'!CG$7='[1]2.SAN'!$M$4:$M$73),0)),"")</f>
        <v/>
      </c>
      <c r="CH24" s="244" t="str">
        <f t="array" ref="CH24">IFERROR(INDEX([1]!Sanaudos[Saskaita],MATCH(1,('[1]3.4'!$AM24=[1]!Sanaudos[Kodas])*('[1]3.4'!CH$7='[1]2.SAN'!$M$4:$M$73),0)),"")</f>
        <v/>
      </c>
      <c r="CI24" s="244" t="str">
        <f t="array" ref="CI24">IFERROR(INDEX([1]!Sanaudos[Saskaita],MATCH(1,('[1]3.4'!$AM24=[1]!Sanaudos[Kodas])*('[1]3.4'!CI$7='[1]2.SAN'!$M$4:$M$73),0)),"")</f>
        <v/>
      </c>
      <c r="CJ24" s="244" t="str">
        <f t="array" ref="CJ24">IFERROR(INDEX([1]!Sanaudos[Saskaita],MATCH(1,('[1]3.4'!$AM24=[1]!Sanaudos[Kodas])*('[1]3.4'!CJ$7='[1]2.SAN'!$M$4:$M$73),0)),"")</f>
        <v/>
      </c>
      <c r="CK24" s="244" t="str">
        <f t="array" ref="CK24">IFERROR(INDEX([1]!Sanaudos[Saskaita],MATCH(1,('[1]3.4'!$AM24=[1]!Sanaudos[Kodas])*('[1]3.4'!CK$7='[1]2.SAN'!$M$4:$M$73),0)),"")</f>
        <v/>
      </c>
      <c r="CL24" s="244" t="str">
        <f t="array" ref="CL24">IFERROR(INDEX([1]!Sanaudos[Saskaita],MATCH(1,('[1]3.4'!$AM24=[1]!Sanaudos[Kodas])*('[1]3.4'!CL$7='[1]2.SAN'!$M$4:$M$73),0)),"")</f>
        <v/>
      </c>
      <c r="CM24" s="244" t="str">
        <f t="array" ref="CM24">IFERROR(INDEX([1]!Sanaudos[Saskaita],MATCH(1,('[1]3.4'!$AM24=[1]!Sanaudos[Kodas])*('[1]3.4'!CM$7='[1]2.SAN'!$M$4:$M$73),0)),"")</f>
        <v/>
      </c>
      <c r="CN24" s="244" t="str">
        <f t="array" ref="CN24">IFERROR(INDEX([1]!Sanaudos[Saskaita],MATCH(1,('[1]3.4'!$AM24=[1]!Sanaudos[Kodas])*('[1]3.4'!CN$7='[1]2.SAN'!$M$4:$M$73),0)),"")</f>
        <v/>
      </c>
      <c r="CO24" s="244" t="str">
        <f t="array" ref="CO24">IFERROR(INDEX([1]!Sanaudos[Saskaita],MATCH(1,('[1]3.4'!$AM24=[1]!Sanaudos[Kodas])*('[1]3.4'!CO$7='[1]2.SAN'!$M$4:$M$73),0)),"")</f>
        <v/>
      </c>
      <c r="CP24" s="244" t="str">
        <f t="array" ref="CP24">IFERROR(INDEX([1]!Sanaudos[Saskaita],MATCH(1,('[1]3.4'!$AM24=[1]!Sanaudos[Kodas])*('[1]3.4'!CP$7='[1]2.SAN'!$M$4:$M$73),0)),"")</f>
        <v/>
      </c>
      <c r="CQ24" s="244" t="str">
        <f t="array" ref="CQ24">IFERROR(INDEX([1]!Sanaudos[Saskaita],MATCH(1,('[1]3.4'!$AM24=[1]!Sanaudos[Kodas])*('[1]3.4'!CQ$7='[1]2.SAN'!$M$4:$M$73),0)),"")</f>
        <v/>
      </c>
      <c r="CR24" s="244" t="str">
        <f t="array" ref="CR24">IFERROR(INDEX([1]!Sanaudos[Saskaita],MATCH(1,('[1]3.4'!$AM24=[1]!Sanaudos[Kodas])*('[1]3.4'!CR$7='[1]2.SAN'!$M$4:$M$73),0)),"")</f>
        <v/>
      </c>
      <c r="CS24" s="244" t="str">
        <f t="array" ref="CS24">IFERROR(INDEX([1]!Sanaudos[Saskaita],MATCH(1,('[1]3.4'!$AM24=[1]!Sanaudos[Kodas])*('[1]3.4'!CS$7='[1]2.SAN'!$M$4:$M$73),0)),"")</f>
        <v/>
      </c>
      <c r="CT24" s="244" t="str">
        <f t="array" ref="CT24">IFERROR(INDEX([1]!Sanaudos[Saskaita],MATCH(1,('[1]3.4'!$AM24=[1]!Sanaudos[Kodas])*('[1]3.4'!CT$7='[1]2.SAN'!$M$4:$M$73),0)),"")</f>
        <v/>
      </c>
      <c r="CU24" s="244" t="str">
        <f t="array" ref="CU24">IFERROR(INDEX([1]!Sanaudos[Saskaita],MATCH(1,('[1]3.4'!$AM24=[1]!Sanaudos[Kodas])*('[1]3.4'!CU$7='[1]2.SAN'!$M$4:$M$73),0)),"")</f>
        <v/>
      </c>
      <c r="CV24" s="244" t="str">
        <f t="array" ref="CV24">IFERROR(INDEX([1]!Sanaudos[Saskaita],MATCH(1,('[1]3.4'!$AM24=[1]!Sanaudos[Kodas])*('[1]3.4'!CV$7='[1]2.SAN'!$M$4:$M$73),0)),"")</f>
        <v/>
      </c>
      <c r="CW24" s="244" t="str">
        <f t="array" ref="CW24">IFERROR(INDEX([1]!Sanaudos[Saskaita],MATCH(1,('[1]3.4'!$AM24=[1]!Sanaudos[Kodas])*('[1]3.4'!CW$7='[1]2.SAN'!$M$4:$M$73),0)),"")</f>
        <v/>
      </c>
      <c r="CX24" s="244" t="str">
        <f t="array" ref="CX24">IFERROR(INDEX([1]!Sanaudos[Saskaita],MATCH(1,('[1]3.4'!$AM24=[1]!Sanaudos[Kodas])*('[1]3.4'!CX$7='[1]2.SAN'!$M$4:$M$73),0)),"")</f>
        <v/>
      </c>
      <c r="CY24" s="244" t="str">
        <f t="array" ref="CY24">IFERROR(INDEX([1]!Sanaudos[Saskaita],MATCH(1,('[1]3.4'!$AM24=[1]!Sanaudos[Kodas])*('[1]3.4'!CY$7='[1]2.SAN'!$M$4:$M$73),0)),"")</f>
        <v/>
      </c>
      <c r="CZ24" s="244" t="str">
        <f t="array" ref="CZ24">IFERROR(INDEX([1]!Sanaudos[Saskaita],MATCH(1,('[1]3.4'!$AM24=[1]!Sanaudos[Kodas])*('[1]3.4'!CZ$7='[1]2.SAN'!$M$4:$M$73),0)),"")</f>
        <v/>
      </c>
      <c r="DA24" s="244" t="str">
        <f t="array" ref="DA24">IFERROR(INDEX([1]!Sanaudos[Saskaita],MATCH(1,('[1]3.4'!$AM24=[1]!Sanaudos[Kodas])*('[1]3.4'!DA$7='[1]2.SAN'!$M$4:$M$73),0)),"")</f>
        <v/>
      </c>
      <c r="DB24" s="244" t="str">
        <f t="array" ref="DB24">IFERROR(INDEX([1]!Sanaudos[Saskaita],MATCH(1,('[1]3.4'!$AM24=[1]!Sanaudos[Kodas])*('[1]3.4'!DB$7='[1]2.SAN'!$M$4:$M$73),0)),"")</f>
        <v/>
      </c>
      <c r="DC24" s="244" t="str">
        <f t="array" ref="DC24">IFERROR(INDEX([1]!Sanaudos[Saskaita],MATCH(1,('[1]3.4'!$AM24=[1]!Sanaudos[Kodas])*('[1]3.4'!DC$7='[1]2.SAN'!$M$4:$M$73),0)),"")</f>
        <v/>
      </c>
      <c r="DD24" s="244" t="str">
        <f t="array" ref="DD24">IFERROR(INDEX([1]!Sanaudos[Saskaita],MATCH(1,('[1]3.4'!$AM24=[1]!Sanaudos[Kodas])*('[1]3.4'!DD$7='[1]2.SAN'!$M$4:$M$73),0)),"")</f>
        <v/>
      </c>
      <c r="DE24" s="244" t="str">
        <f t="array" ref="DE24">IFERROR(INDEX([1]!Sanaudos[Saskaita],MATCH(1,('[1]3.4'!$AM24=[1]!Sanaudos[Kodas])*('[1]3.4'!DE$7='[1]2.SAN'!$M$4:$M$73),0)),"")</f>
        <v/>
      </c>
      <c r="DF24" s="244" t="str">
        <f t="array" ref="DF24">IFERROR(INDEX([1]!Sanaudos[Saskaita],MATCH(1,('[1]3.4'!$AM24=[1]!Sanaudos[Kodas])*('[1]3.4'!DF$7='[1]2.SAN'!$M$4:$M$73),0)),"")</f>
        <v/>
      </c>
      <c r="DG24" s="244" t="str">
        <f t="array" ref="DG24">IFERROR(INDEX([1]!Sanaudos[Saskaita],MATCH(1,('[1]3.4'!$AM24=[1]!Sanaudos[Kodas])*('[1]3.4'!DG$7='[1]2.SAN'!$M$4:$M$73),0)),"")</f>
        <v/>
      </c>
      <c r="DH24" s="244" t="str">
        <f t="array" ref="DH24">IFERROR(INDEX([1]!Sanaudos[Saskaita],MATCH(1,('[1]3.4'!$AM24=[1]!Sanaudos[Kodas])*('[1]3.4'!DH$7='[1]2.SAN'!$M$4:$M$73),0)),"")</f>
        <v/>
      </c>
      <c r="DI24" s="244" t="str">
        <f t="array" ref="DI24">IFERROR(INDEX([1]!Sanaudos[Saskaita],MATCH(1,('[1]3.4'!$AM24=[1]!Sanaudos[Kodas])*('[1]3.4'!DI$7='[1]2.SAN'!$M$4:$M$73),0)),"")</f>
        <v/>
      </c>
      <c r="DJ24" s="244" t="str">
        <f t="array" ref="DJ24">IFERROR(INDEX([1]!Sanaudos[Saskaita],MATCH(1,('[1]3.4'!$AM24=[1]!Sanaudos[Kodas])*('[1]3.4'!DJ$7='[1]2.SAN'!$M$4:$M$73),0)),"")</f>
        <v/>
      </c>
      <c r="DK24" s="244" t="str">
        <f t="array" ref="DK24">IFERROR(INDEX([1]!Sanaudos[Saskaita],MATCH(1,('[1]3.4'!$AM24=[1]!Sanaudos[Kodas])*('[1]3.4'!DK$7='[1]2.SAN'!$M$4:$M$73),0)),"")</f>
        <v/>
      </c>
      <c r="DL24" s="244" t="str">
        <f t="array" ref="DL24">IFERROR(INDEX([1]!Sanaudos[Saskaita],MATCH(1,('[1]3.4'!$AM24=[1]!Sanaudos[Kodas])*('[1]3.4'!DL$7='[1]2.SAN'!$M$4:$M$73),0)),"")</f>
        <v/>
      </c>
      <c r="DM24" s="244" t="str">
        <f t="array" ref="DM24">IFERROR(INDEX([1]!Sanaudos[Saskaita],MATCH(1,('[1]3.4'!$AM24=[1]!Sanaudos[Kodas])*('[1]3.4'!DM$7='[1]2.SAN'!$M$4:$M$73),0)),"")</f>
        <v/>
      </c>
      <c r="DN24" s="244" t="str">
        <f t="array" ref="DN24">IFERROR(INDEX([1]!Sanaudos[Saskaita],MATCH(1,('[1]3.4'!$AM24=[1]!Sanaudos[Kodas])*('[1]3.4'!DN$7='[1]2.SAN'!$M$4:$M$73),0)),"")</f>
        <v/>
      </c>
      <c r="DO24" s="244" t="str">
        <f t="array" ref="DO24">IFERROR(INDEX([1]!Sanaudos[Saskaita],MATCH(1,('[1]3.4'!$AM24=[1]!Sanaudos[Kodas])*('[1]3.4'!DO$7='[1]2.SAN'!$M$4:$M$73),0)),"")</f>
        <v/>
      </c>
      <c r="DP24" s="244" t="str">
        <f t="array" ref="DP24">IFERROR(INDEX([1]!Sanaudos[Saskaita],MATCH(1,('[1]3.4'!$AM24=[1]!Sanaudos[Kodas])*('[1]3.4'!DP$7='[1]2.SAN'!$M$4:$M$73),0)),"")</f>
        <v/>
      </c>
      <c r="DQ24" s="244" t="str">
        <f t="array" ref="DQ24">IFERROR(INDEX([1]!Sanaudos[Saskaita],MATCH(1,('[1]3.4'!$AM24=[1]!Sanaudos[Kodas])*('[1]3.4'!DQ$7='[1]2.SAN'!$M$4:$M$73),0)),"")</f>
        <v/>
      </c>
      <c r="DR24" s="244" t="str">
        <f t="array" ref="DR24">IFERROR(INDEX([1]!Sanaudos[Saskaita],MATCH(1,('[1]3.4'!$AM24=[1]!Sanaudos[Kodas])*('[1]3.4'!DR$7='[1]2.SAN'!$M$4:$M$73),0)),"")</f>
        <v/>
      </c>
      <c r="DS24" s="244" t="str">
        <f t="array" ref="DS24">IFERROR(INDEX([1]!Sanaudos[Saskaita],MATCH(1,('[1]3.4'!$AM24=[1]!Sanaudos[Kodas])*('[1]3.4'!DS$7='[1]2.SAN'!$M$4:$M$73),0)),"")</f>
        <v/>
      </c>
      <c r="DT24" s="244" t="str">
        <f t="array" ref="DT24">IFERROR(INDEX([1]!Sanaudos[Saskaita],MATCH(1,('[1]3.4'!$AM24=[1]!Sanaudos[Kodas])*('[1]3.4'!DT$7='[1]2.SAN'!$M$4:$M$73),0)),"")</f>
        <v/>
      </c>
      <c r="DU24" s="244" t="str">
        <f t="array" ref="DU24">IFERROR(INDEX([1]!Sanaudos[Saskaita],MATCH(1,('[1]3.4'!$AM24=[1]!Sanaudos[Kodas])*('[1]3.4'!DU$7='[1]2.SAN'!$M$4:$M$73),0)),"")</f>
        <v/>
      </c>
      <c r="DV24" s="244" t="str">
        <f t="array" ref="DV24">IFERROR(INDEX([1]!Sanaudos[Saskaita],MATCH(1,('[1]3.4'!$AM24=[1]!Sanaudos[Kodas])*('[1]3.4'!DV$7='[1]2.SAN'!$M$4:$M$73),0)),"")</f>
        <v/>
      </c>
      <c r="DW24" s="244" t="str">
        <f t="array" ref="DW24">IFERROR(INDEX([1]!Sanaudos[Saskaita],MATCH(1,('[1]3.4'!$AM24=[1]!Sanaudos[Kodas])*('[1]3.4'!DW$7='[1]2.SAN'!$M$4:$M$73),0)),"")</f>
        <v/>
      </c>
      <c r="DX24" s="244" t="str">
        <f t="array" ref="DX24">IFERROR(INDEX([1]!Sanaudos[Saskaita],MATCH(1,('[1]3.4'!$AM24=[1]!Sanaudos[Kodas])*('[1]3.4'!DX$7='[1]2.SAN'!$M$4:$M$73),0)),"")</f>
        <v/>
      </c>
      <c r="DY24" s="244" t="str">
        <f t="array" ref="DY24">IFERROR(INDEX([1]!Sanaudos[Saskaita],MATCH(1,('[1]3.4'!$AM24=[1]!Sanaudos[Kodas])*('[1]3.4'!DY$7='[1]2.SAN'!$M$4:$M$73),0)),"")</f>
        <v/>
      </c>
      <c r="DZ24" s="244" t="str">
        <f t="array" ref="DZ24">IFERROR(INDEX([1]!Sanaudos[Saskaita],MATCH(1,('[1]3.4'!$AM24=[1]!Sanaudos[Kodas])*('[1]3.4'!DZ$7='[1]2.SAN'!$M$4:$M$73),0)),"")</f>
        <v/>
      </c>
      <c r="EA24" s="244" t="str">
        <f t="array" ref="EA24">IFERROR(INDEX([1]!Sanaudos[Saskaita],MATCH(1,('[1]3.4'!$AM24=[1]!Sanaudos[Kodas])*('[1]3.4'!EA$7='[1]2.SAN'!$M$4:$M$73),0)),"")</f>
        <v/>
      </c>
      <c r="EB24" s="244" t="str">
        <f t="array" ref="EB24">IFERROR(INDEX([1]!Sanaudos[Saskaita],MATCH(1,('[1]3.4'!$AM24=[1]!Sanaudos[Kodas])*('[1]3.4'!EB$7='[1]2.SAN'!$M$4:$M$73),0)),"")</f>
        <v/>
      </c>
      <c r="EC24" s="244" t="str">
        <f t="array" ref="EC24">IFERROR(INDEX([1]!Sanaudos[Saskaita],MATCH(1,('[1]3.4'!$AM24=[1]!Sanaudos[Kodas])*('[1]3.4'!EC$7='[1]2.SAN'!$M$4:$M$73),0)),"")</f>
        <v/>
      </c>
      <c r="ED24" s="244" t="str">
        <f t="array" ref="ED24">IFERROR(INDEX([1]!Sanaudos[Saskaita],MATCH(1,('[1]3.4'!$AM24=[1]!Sanaudos[Kodas])*('[1]3.4'!ED$7='[1]2.SAN'!$M$4:$M$73),0)),"")</f>
        <v/>
      </c>
      <c r="EE24" s="244" t="str">
        <f t="array" ref="EE24">IFERROR(INDEX([1]!Sanaudos[Saskaita],MATCH(1,('[1]3.4'!$AM24=[1]!Sanaudos[Kodas])*('[1]3.4'!EE$7='[1]2.SAN'!$M$4:$M$73),0)),"")</f>
        <v/>
      </c>
      <c r="EF24" s="244" t="str">
        <f t="array" ref="EF24">IFERROR(INDEX([1]!Sanaudos[Saskaita],MATCH(1,('[1]3.4'!$AM24=[1]!Sanaudos[Kodas])*('[1]3.4'!EF$7='[1]2.SAN'!$M$4:$M$73),0)),"")</f>
        <v/>
      </c>
      <c r="EG24" s="244" t="str">
        <f t="array" ref="EG24">IFERROR(INDEX([1]!Sanaudos[Saskaita],MATCH(1,('[1]3.4'!$AM24=[1]!Sanaudos[Kodas])*('[1]3.4'!EG$7='[1]2.SAN'!$M$4:$M$73),0)),"")</f>
        <v/>
      </c>
      <c r="EH24" s="244" t="str">
        <f t="array" ref="EH24">IFERROR(INDEX([1]!Sanaudos[Saskaita],MATCH(1,('[1]3.4'!$AM24=[1]!Sanaudos[Kodas])*('[1]3.4'!EH$7='[1]2.SAN'!$M$4:$M$73),0)),"")</f>
        <v/>
      </c>
      <c r="EI24" s="244" t="str">
        <f t="array" ref="EI24">IFERROR(INDEX([1]!Sanaudos[Saskaita],MATCH(1,('[1]3.4'!$AM24=[1]!Sanaudos[Kodas])*('[1]3.4'!EI$7='[1]2.SAN'!$M$4:$M$73),0)),"")</f>
        <v/>
      </c>
      <c r="EJ24" s="244" t="str">
        <f t="array" ref="EJ24">IFERROR(INDEX([1]!Sanaudos[Saskaita],MATCH(1,('[1]3.4'!$AM24=[1]!Sanaudos[Kodas])*('[1]3.4'!EJ$7='[1]2.SAN'!$M$4:$M$73),0)),"")</f>
        <v/>
      </c>
      <c r="EK24" s="244" t="str">
        <f t="array" ref="EK24">IFERROR(INDEX([1]!Sanaudos[Saskaita],MATCH(1,('[1]3.4'!$AM24=[1]!Sanaudos[Kodas])*('[1]3.4'!EK$7='[1]2.SAN'!$M$4:$M$73),0)),"")</f>
        <v/>
      </c>
      <c r="EL24" s="244" t="str">
        <f t="array" ref="EL24">IFERROR(INDEX([1]!Sanaudos[Saskaita],MATCH(1,('[1]3.4'!$AM24=[1]!Sanaudos[Kodas])*('[1]3.4'!EL$7='[1]2.SAN'!$M$4:$M$73),0)),"")</f>
        <v/>
      </c>
      <c r="EM24" s="244" t="str">
        <f t="array" ref="EM24">IFERROR(INDEX([1]!Sanaudos[Saskaita],MATCH(1,('[1]3.4'!$AM24=[1]!Sanaudos[Kodas])*('[1]3.4'!EM$7='[1]2.SAN'!$M$4:$M$73),0)),"")</f>
        <v/>
      </c>
      <c r="EN24" s="244" t="str">
        <f t="array" ref="EN24">IFERROR(INDEX([1]!Sanaudos[Saskaita],MATCH(1,('[1]3.4'!$AM24=[1]!Sanaudos[Kodas])*('[1]3.4'!EN$7='[1]2.SAN'!$M$4:$M$73),0)),"")</f>
        <v/>
      </c>
      <c r="EO24" s="244" t="str">
        <f t="array" ref="EO24">IFERROR(INDEX([1]!Sanaudos[Saskaita],MATCH(1,('[1]3.4'!$AM24=[1]!Sanaudos[Kodas])*('[1]3.4'!EO$7='[1]2.SAN'!$M$4:$M$73),0)),"")</f>
        <v/>
      </c>
      <c r="EP24" s="244" t="str">
        <f t="array" ref="EP24">IFERROR(INDEX([1]!Sanaudos[Saskaita],MATCH(1,('[1]3.4'!$AM24=[1]!Sanaudos[Kodas])*('[1]3.4'!EP$7='[1]2.SAN'!$M$4:$M$73),0)),"")</f>
        <v/>
      </c>
      <c r="EQ24" s="244" t="str">
        <f t="array" ref="EQ24">IFERROR(INDEX([1]!Sanaudos[Saskaita],MATCH(1,('[1]3.4'!$AM24=[1]!Sanaudos[Kodas])*('[1]3.4'!EQ$7='[1]2.SAN'!$M$4:$M$73),0)),"")</f>
        <v/>
      </c>
      <c r="ER24" s="244" t="str">
        <f t="array" ref="ER24">IFERROR(INDEX([1]!Sanaudos[Saskaita],MATCH(1,('[1]3.4'!$AM24=[1]!Sanaudos[Kodas])*('[1]3.4'!ER$7='[1]2.SAN'!$M$4:$M$73),0)),"")</f>
        <v/>
      </c>
      <c r="ES24" s="244" t="str">
        <f t="array" ref="ES24">IFERROR(INDEX([1]!Sanaudos[Saskaita],MATCH(1,('[1]3.4'!$AM24=[1]!Sanaudos[Kodas])*('[1]3.4'!ES$7='[1]2.SAN'!$M$4:$M$73),0)),"")</f>
        <v/>
      </c>
      <c r="ET24" s="244" t="str">
        <f t="array" ref="ET24">IFERROR(INDEX([1]!Sanaudos[Saskaita],MATCH(1,('[1]3.4'!$AM24=[1]!Sanaudos[Kodas])*('[1]3.4'!ET$7='[1]2.SAN'!$M$4:$M$73),0)),"")</f>
        <v/>
      </c>
      <c r="EU24" s="244" t="str">
        <f t="array" ref="EU24">IFERROR(INDEX([1]!Sanaudos[Saskaita],MATCH(1,('[1]3.4'!$AM24=[1]!Sanaudos[Kodas])*('[1]3.4'!EU$7='[1]2.SAN'!$M$4:$M$73),0)),"")</f>
        <v/>
      </c>
      <c r="EV24" s="244" t="str">
        <f t="array" ref="EV24">IFERROR(INDEX([1]!Sanaudos[Saskaita],MATCH(1,('[1]3.4'!$AM24=[1]!Sanaudos[Kodas])*('[1]3.4'!EV$7='[1]2.SAN'!$M$4:$M$73),0)),"")</f>
        <v/>
      </c>
      <c r="EW24" s="244" t="str">
        <f t="array" ref="EW24">IFERROR(INDEX([1]!Sanaudos[Saskaita],MATCH(1,('[1]3.4'!$AM24=[1]!Sanaudos[Kodas])*('[1]3.4'!EW$7='[1]2.SAN'!$M$4:$M$73),0)),"")</f>
        <v/>
      </c>
      <c r="EX24" s="244" t="str">
        <f t="array" ref="EX24">IFERROR(INDEX([1]!Sanaudos[Saskaita],MATCH(1,('[1]3.4'!$AM24=[1]!Sanaudos[Kodas])*('[1]3.4'!EX$7='[1]2.SAN'!$M$4:$M$73),0)),"")</f>
        <v/>
      </c>
      <c r="EY24" s="244" t="str">
        <f t="array" ref="EY24">IFERROR(INDEX([1]!Sanaudos[Saskaita],MATCH(1,('[1]3.4'!$AM24=[1]!Sanaudos[Kodas])*('[1]3.4'!EY$7='[1]2.SAN'!$M$4:$M$73),0)),"")</f>
        <v/>
      </c>
      <c r="EZ24" s="244" t="str">
        <f t="array" ref="EZ24">IFERROR(INDEX([1]!Sanaudos[Saskaita],MATCH(1,('[1]3.4'!$AM24=[1]!Sanaudos[Kodas])*('[1]3.4'!EZ$7='[1]2.SAN'!$M$4:$M$73),0)),"")</f>
        <v/>
      </c>
      <c r="FA24" s="244" t="str">
        <f t="array" ref="FA24">IFERROR(INDEX([1]!Sanaudos[Saskaita],MATCH(1,('[1]3.4'!$AM24=[1]!Sanaudos[Kodas])*('[1]3.4'!FA$7='[1]2.SAN'!$M$4:$M$73),0)),"")</f>
        <v/>
      </c>
      <c r="FB24" s="244" t="str">
        <f t="array" ref="FB24">IFERROR(INDEX([1]!Sanaudos[Saskaita],MATCH(1,('[1]3.4'!$AM24=[1]!Sanaudos[Kodas])*('[1]3.4'!FB$7='[1]2.SAN'!$M$4:$M$73),0)),"")</f>
        <v/>
      </c>
      <c r="FC24" s="244" t="str">
        <f t="array" ref="FC24">IFERROR(INDEX([1]!Sanaudos[Saskaita],MATCH(1,('[1]3.4'!$AM24=[1]!Sanaudos[Kodas])*('[1]3.4'!FC$7='[1]2.SAN'!$M$4:$M$73),0)),"")</f>
        <v/>
      </c>
      <c r="FD24" s="244" t="str">
        <f t="array" ref="FD24">IFERROR(INDEX([1]!Sanaudos[Saskaita],MATCH(1,('[1]3.4'!$AM24=[1]!Sanaudos[Kodas])*('[1]3.4'!FD$7='[1]2.SAN'!$M$4:$M$73),0)),"")</f>
        <v/>
      </c>
      <c r="FE24" s="244" t="str">
        <f t="array" ref="FE24">IFERROR(INDEX([1]!Sanaudos[Saskaita],MATCH(1,('[1]3.4'!$AM24=[1]!Sanaudos[Kodas])*('[1]3.4'!FE$7='[1]2.SAN'!$M$4:$M$73),0)),"")</f>
        <v/>
      </c>
      <c r="FF24" s="244" t="str">
        <f t="array" ref="FF24">IFERROR(INDEX([1]!Sanaudos[Saskaita],MATCH(1,('[1]3.4'!$AM24=[1]!Sanaudos[Kodas])*('[1]3.4'!FF$7='[1]2.SAN'!$M$4:$M$73),0)),"")</f>
        <v/>
      </c>
      <c r="FG24" s="244" t="str">
        <f t="array" ref="FG24">IFERROR(INDEX([1]!Sanaudos[Saskaita],MATCH(1,('[1]3.4'!$AM24=[1]!Sanaudos[Kodas])*('[1]3.4'!FG$7='[1]2.SAN'!$M$4:$M$73),0)),"")</f>
        <v/>
      </c>
      <c r="FH24" s="244" t="str">
        <f t="array" ref="FH24">IFERROR(INDEX([1]!Sanaudos[Saskaita],MATCH(1,('[1]3.4'!$AM24=[1]!Sanaudos[Kodas])*('[1]3.4'!FH$7='[1]2.SAN'!$M$4:$M$73),0)),"")</f>
        <v/>
      </c>
      <c r="FI24" s="244" t="str">
        <f t="array" ref="FI24">IFERROR(INDEX([1]!Sanaudos[Saskaita],MATCH(1,('[1]3.4'!$AM24=[1]!Sanaudos[Kodas])*('[1]3.4'!FI$7='[1]2.SAN'!$M$4:$M$73),0)),"")</f>
        <v/>
      </c>
      <c r="FJ24" s="244" t="str">
        <f t="array" ref="FJ24">IFERROR(INDEX([1]!Sanaudos[Saskaita],MATCH(1,('[1]3.4'!$AM24=[1]!Sanaudos[Kodas])*('[1]3.4'!FJ$7='[1]2.SAN'!$M$4:$M$73),0)),"")</f>
        <v/>
      </c>
      <c r="FK24" s="244" t="str">
        <f t="array" ref="FK24">IFERROR(INDEX([1]!Sanaudos[Saskaita],MATCH(1,('[1]3.4'!$AM24=[1]!Sanaudos[Kodas])*('[1]3.4'!FK$7='[1]2.SAN'!$M$4:$M$73),0)),"")</f>
        <v/>
      </c>
      <c r="FL24" s="244" t="str">
        <f t="array" ref="FL24">IFERROR(INDEX([1]!Sanaudos[Saskaita],MATCH(1,('[1]3.4'!$AM24=[1]!Sanaudos[Kodas])*('[1]3.4'!FL$7='[1]2.SAN'!$M$4:$M$73),0)),"")</f>
        <v/>
      </c>
      <c r="FM24" s="244" t="str">
        <f t="array" ref="FM24">IFERROR(INDEX([1]!Sanaudos[Saskaita],MATCH(1,('[1]3.4'!$AM24=[1]!Sanaudos[Kodas])*('[1]3.4'!FM$7='[1]2.SAN'!$M$4:$M$73),0)),"")</f>
        <v/>
      </c>
      <c r="FN24" s="244" t="str">
        <f t="array" ref="FN24">IFERROR(INDEX([1]!Sanaudos[Saskaita],MATCH(1,('[1]3.4'!$AM24=[1]!Sanaudos[Kodas])*('[1]3.4'!FN$7='[1]2.SAN'!$M$4:$M$73),0)),"")</f>
        <v/>
      </c>
      <c r="FO24" s="244" t="str">
        <f t="array" ref="FO24">IFERROR(INDEX([1]!Sanaudos[Saskaita],MATCH(1,('[1]3.4'!$AM24=[1]!Sanaudos[Kodas])*('[1]3.4'!FO$7='[1]2.SAN'!$M$4:$M$73),0)),"")</f>
        <v/>
      </c>
      <c r="FP24" s="244" t="str">
        <f t="array" ref="FP24">IFERROR(INDEX([1]!Sanaudos[Saskaita],MATCH(1,('[1]3.4'!$AM24=[1]!Sanaudos[Kodas])*('[1]3.4'!FP$7='[1]2.SAN'!$M$4:$M$73),0)),"")</f>
        <v/>
      </c>
      <c r="FQ24" s="244" t="str">
        <f t="array" ref="FQ24">IFERROR(INDEX([1]!Sanaudos[Saskaita],MATCH(1,('[1]3.4'!$AM24=[1]!Sanaudos[Kodas])*('[1]3.4'!FQ$7='[1]2.SAN'!$M$4:$M$73),0)),"")</f>
        <v/>
      </c>
      <c r="FR24" s="244" t="str">
        <f t="array" ref="FR24">IFERROR(INDEX([1]!Sanaudos[Saskaita],MATCH(1,('[1]3.4'!$AM24=[1]!Sanaudos[Kodas])*('[1]3.4'!FR$7='[1]2.SAN'!$M$4:$M$73),0)),"")</f>
        <v/>
      </c>
      <c r="FS24" s="244" t="str">
        <f t="array" ref="FS24">IFERROR(INDEX([1]!Sanaudos[Saskaita],MATCH(1,('[1]3.4'!$AM24=[1]!Sanaudos[Kodas])*('[1]3.4'!FS$7='[1]2.SAN'!$M$4:$M$73),0)),"")</f>
        <v/>
      </c>
      <c r="FT24" s="244" t="str">
        <f t="array" ref="FT24">IFERROR(INDEX([1]!Sanaudos[Saskaita],MATCH(1,('[1]3.4'!$AM24=[1]!Sanaudos[Kodas])*('[1]3.4'!FT$7='[1]2.SAN'!$M$4:$M$73),0)),"")</f>
        <v/>
      </c>
      <c r="FU24" s="244" t="str">
        <f t="array" ref="FU24">IFERROR(INDEX([1]!Sanaudos[Saskaita],MATCH(1,('[1]3.4'!$AM24=[1]!Sanaudos[Kodas])*('[1]3.4'!FU$7='[1]2.SAN'!$M$4:$M$73),0)),"")</f>
        <v/>
      </c>
      <c r="FV24" s="244" t="str">
        <f t="array" ref="FV24">IFERROR(INDEX([1]!Sanaudos[Saskaita],MATCH(1,('[1]3.4'!$AM24=[1]!Sanaudos[Kodas])*('[1]3.4'!FV$7='[1]2.SAN'!$M$4:$M$73),0)),"")</f>
        <v/>
      </c>
      <c r="FW24" s="244" t="str">
        <f t="array" ref="FW24">IFERROR(INDEX([1]!Sanaudos[Saskaita],MATCH(1,('[1]3.4'!$AM24=[1]!Sanaudos[Kodas])*('[1]3.4'!FW$7='[1]2.SAN'!$M$4:$M$73),0)),"")</f>
        <v/>
      </c>
      <c r="FX24" s="244" t="str">
        <f t="array" ref="FX24">IFERROR(INDEX([1]!Sanaudos[Saskaita],MATCH(1,('[1]3.4'!$AM24=[1]!Sanaudos[Kodas])*('[1]3.4'!FX$7='[1]2.SAN'!$M$4:$M$73),0)),"")</f>
        <v/>
      </c>
      <c r="FY24" s="244" t="str">
        <f t="array" ref="FY24">IFERROR(INDEX([1]!Sanaudos[Saskaita],MATCH(1,('[1]3.4'!$AM24=[1]!Sanaudos[Kodas])*('[1]3.4'!FY$7='[1]2.SAN'!$M$4:$M$73),0)),"")</f>
        <v/>
      </c>
      <c r="FZ24" s="244" t="str">
        <f t="array" ref="FZ24">IFERROR(INDEX([1]!Sanaudos[Saskaita],MATCH(1,('[1]3.4'!$AM24=[1]!Sanaudos[Kodas])*('[1]3.4'!FZ$7='[1]2.SAN'!$M$4:$M$73),0)),"")</f>
        <v/>
      </c>
      <c r="GA24" s="244" t="str">
        <f t="array" ref="GA24">IFERROR(INDEX([1]!Sanaudos[Saskaita],MATCH(1,('[1]3.4'!$AM24=[1]!Sanaudos[Kodas])*('[1]3.4'!GA$7='[1]2.SAN'!$M$4:$M$73),0)),"")</f>
        <v/>
      </c>
      <c r="GB24" s="244" t="str">
        <f t="array" ref="GB24">IFERROR(INDEX([1]!Sanaudos[Saskaita],MATCH(1,('[1]3.4'!$AM24=[1]!Sanaudos[Kodas])*('[1]3.4'!GB$7='[1]2.SAN'!$M$4:$M$73),0)),"")</f>
        <v/>
      </c>
      <c r="GC24" s="244" t="str">
        <f t="array" ref="GC24">IFERROR(INDEX([1]!Sanaudos[Saskaita],MATCH(1,('[1]3.4'!$AM24=[1]!Sanaudos[Kodas])*('[1]3.4'!GC$7='[1]2.SAN'!$M$4:$M$73),0)),"")</f>
        <v/>
      </c>
      <c r="GD24" s="244" t="str">
        <f t="array" ref="GD24">IFERROR(INDEX([1]!Sanaudos[Saskaita],MATCH(1,('[1]3.4'!$AM24=[1]!Sanaudos[Kodas])*('[1]3.4'!GD$7='[1]2.SAN'!$M$4:$M$73),0)),"")</f>
        <v/>
      </c>
      <c r="GE24" s="244" t="str">
        <f t="array" ref="GE24">IFERROR(INDEX([1]!Sanaudos[Saskaita],MATCH(1,('[1]3.4'!$AM24=[1]!Sanaudos[Kodas])*('[1]3.4'!GE$7='[1]2.SAN'!$M$4:$M$73),0)),"")</f>
        <v/>
      </c>
      <c r="GF24" s="244" t="str">
        <f t="array" ref="GF24">IFERROR(INDEX([1]!Sanaudos[Saskaita],MATCH(1,('[1]3.4'!$AM24=[1]!Sanaudos[Kodas])*('[1]3.4'!GF$7='[1]2.SAN'!$M$4:$M$73),0)),"")</f>
        <v/>
      </c>
      <c r="GG24" s="244" t="str">
        <f t="array" ref="GG24">IFERROR(INDEX([1]!Sanaudos[Saskaita],MATCH(1,('[1]3.4'!$AM24=[1]!Sanaudos[Kodas])*('[1]3.4'!GG$7='[1]2.SAN'!$M$4:$M$73),0)),"")</f>
        <v/>
      </c>
      <c r="GH24" s="244" t="str">
        <f t="array" ref="GH24">IFERROR(INDEX([1]!Sanaudos[Saskaita],MATCH(1,('[1]3.4'!$AM24=[1]!Sanaudos[Kodas])*('[1]3.4'!GH$7='[1]2.SAN'!$M$4:$M$73),0)),"")</f>
        <v/>
      </c>
      <c r="GI24" s="244" t="str">
        <f t="array" ref="GI24">IFERROR(INDEX([1]!Sanaudos[Saskaita],MATCH(1,('[1]3.4'!$AM24=[1]!Sanaudos[Kodas])*('[1]3.4'!GI$7='[1]2.SAN'!$M$4:$M$73),0)),"")</f>
        <v/>
      </c>
      <c r="GJ24" s="244" t="str">
        <f t="array" ref="GJ24">IFERROR(INDEX([1]!Sanaudos[Saskaita],MATCH(1,('[1]3.4'!$AM24=[1]!Sanaudos[Kodas])*('[1]3.4'!GJ$7='[1]2.SAN'!$M$4:$M$73),0)),"")</f>
        <v/>
      </c>
      <c r="GK24" s="244" t="str">
        <f t="array" ref="GK24">IFERROR(INDEX([1]!Sanaudos[Saskaita],MATCH(1,('[1]3.4'!$AM24=[1]!Sanaudos[Kodas])*('[1]3.4'!GK$7='[1]2.SAN'!$M$4:$M$73),0)),"")</f>
        <v/>
      </c>
      <c r="GL24" s="244" t="str">
        <f t="array" ref="GL24">IFERROR(INDEX([1]!Sanaudos[Saskaita],MATCH(1,('[1]3.4'!$AM24=[1]!Sanaudos[Kodas])*('[1]3.4'!GL$7='[1]2.SAN'!$M$4:$M$73),0)),"")</f>
        <v/>
      </c>
      <c r="GM24" s="244" t="str">
        <f t="array" ref="GM24">IFERROR(INDEX([1]!Sanaudos[Saskaita],MATCH(1,('[1]3.4'!$AM24=[1]!Sanaudos[Kodas])*('[1]3.4'!GM$7='[1]2.SAN'!$M$4:$M$73),0)),"")</f>
        <v/>
      </c>
      <c r="GN24" s="244" t="str">
        <f t="array" ref="GN24">IFERROR(INDEX([1]!Sanaudos[Saskaita],MATCH(1,('[1]3.4'!$AM24=[1]!Sanaudos[Kodas])*('[1]3.4'!GN$7='[1]2.SAN'!$M$4:$M$73),0)),"")</f>
        <v/>
      </c>
      <c r="GO24" s="244" t="str">
        <f t="array" ref="GO24">IFERROR(INDEX([1]!Sanaudos[Saskaita],MATCH(1,('[1]3.4'!$AM24=[1]!Sanaudos[Kodas])*('[1]3.4'!GO$7='[1]2.SAN'!$M$4:$M$73),0)),"")</f>
        <v/>
      </c>
      <c r="GP24" s="244" t="str">
        <f t="array" ref="GP24">IFERROR(INDEX([1]!Sanaudos[Saskaita],MATCH(1,('[1]3.4'!$AM24=[1]!Sanaudos[Kodas])*('[1]3.4'!GP$7='[1]2.SAN'!$M$4:$M$73),0)),"")</f>
        <v/>
      </c>
      <c r="GQ24" s="244" t="str">
        <f t="array" ref="GQ24">IFERROR(INDEX([1]!Sanaudos[Saskaita],MATCH(1,('[1]3.4'!$AM24=[1]!Sanaudos[Kodas])*('[1]3.4'!GQ$7='[1]2.SAN'!$M$4:$M$73),0)),"")</f>
        <v/>
      </c>
      <c r="GR24" s="244" t="str">
        <f t="array" ref="GR24">IFERROR(INDEX([1]!Sanaudos[Saskaita],MATCH(1,('[1]3.4'!$AM24=[1]!Sanaudos[Kodas])*('[1]3.4'!GR$7='[1]2.SAN'!$M$4:$M$73),0)),"")</f>
        <v/>
      </c>
      <c r="GS24" s="244" t="str">
        <f t="array" ref="GS24">IFERROR(INDEX([1]!Sanaudos[Saskaita],MATCH(1,('[1]3.4'!$AM24=[1]!Sanaudos[Kodas])*('[1]3.4'!GS$7='[1]2.SAN'!$M$4:$M$73),0)),"")</f>
        <v/>
      </c>
      <c r="GT24" s="244" t="str">
        <f t="array" ref="GT24">IFERROR(INDEX([1]!Sanaudos[Saskaita],MATCH(1,('[1]3.4'!$AM24=[1]!Sanaudos[Kodas])*('[1]3.4'!GT$7='[1]2.SAN'!$M$4:$M$73),0)),"")</f>
        <v/>
      </c>
      <c r="GU24" s="244" t="str">
        <f t="array" ref="GU24">IFERROR(INDEX([1]!Sanaudos[Saskaita],MATCH(1,('[1]3.4'!$AM24=[1]!Sanaudos[Kodas])*('[1]3.4'!GU$7='[1]2.SAN'!$M$4:$M$73),0)),"")</f>
        <v/>
      </c>
      <c r="GV24" s="244" t="str">
        <f t="array" ref="GV24">IFERROR(INDEX([1]!Sanaudos[Saskaita],MATCH(1,('[1]3.4'!$AM24=[1]!Sanaudos[Kodas])*('[1]3.4'!GV$7='[1]2.SAN'!$M$4:$M$73),0)),"")</f>
        <v/>
      </c>
      <c r="GW24" s="244" t="str">
        <f t="array" ref="GW24">IFERROR(INDEX([1]!Sanaudos[Saskaita],MATCH(1,('[1]3.4'!$AM24=[1]!Sanaudos[Kodas])*('[1]3.4'!GW$7='[1]2.SAN'!$M$4:$M$73),0)),"")</f>
        <v/>
      </c>
      <c r="GX24" s="244" t="str">
        <f t="array" ref="GX24">IFERROR(INDEX([1]!Sanaudos[Saskaita],MATCH(1,('[1]3.4'!$AM24=[1]!Sanaudos[Kodas])*('[1]3.4'!GX$7='[1]2.SAN'!$M$4:$M$73),0)),"")</f>
        <v/>
      </c>
      <c r="GY24" s="244" t="str">
        <f t="array" ref="GY24">IFERROR(INDEX([1]!Sanaudos[Saskaita],MATCH(1,('[1]3.4'!$AM24=[1]!Sanaudos[Kodas])*('[1]3.4'!GY$7='[1]2.SAN'!$M$4:$M$73),0)),"")</f>
        <v/>
      </c>
      <c r="GZ24" s="244" t="str">
        <f t="array" ref="GZ24">IFERROR(INDEX([1]!Sanaudos[Saskaita],MATCH(1,('[1]3.4'!$AM24=[1]!Sanaudos[Kodas])*('[1]3.4'!GZ$7='[1]2.SAN'!$M$4:$M$73),0)),"")</f>
        <v/>
      </c>
      <c r="HA24" s="244" t="str">
        <f t="array" ref="HA24">IFERROR(INDEX([1]!Sanaudos[Saskaita],MATCH(1,('[1]3.4'!$AM24=[1]!Sanaudos[Kodas])*('[1]3.4'!HA$7='[1]2.SAN'!$M$4:$M$73),0)),"")</f>
        <v/>
      </c>
      <c r="HB24" s="244" t="str">
        <f t="array" ref="HB24">IFERROR(INDEX([1]!Sanaudos[Saskaita],MATCH(1,('[1]3.4'!$AM24=[1]!Sanaudos[Kodas])*('[1]3.4'!HB$7='[1]2.SAN'!$M$4:$M$73),0)),"")</f>
        <v/>
      </c>
      <c r="HC24" s="244" t="str">
        <f t="array" ref="HC24">IFERROR(INDEX([1]!Sanaudos[Saskaita],MATCH(1,('[1]3.4'!$AM24=[1]!Sanaudos[Kodas])*('[1]3.4'!HC$7='[1]2.SAN'!$M$4:$M$73),0)),"")</f>
        <v/>
      </c>
      <c r="HD24" s="244" t="str">
        <f t="array" ref="HD24">IFERROR(INDEX([1]!Sanaudos[Saskaita],MATCH(1,('[1]3.4'!$AM24=[1]!Sanaudos[Kodas])*('[1]3.4'!HD$7='[1]2.SAN'!$M$4:$M$73),0)),"")</f>
        <v/>
      </c>
      <c r="HE24" s="244" t="str">
        <f t="array" ref="HE24">IFERROR(INDEX([1]!Sanaudos[Saskaita],MATCH(1,('[1]3.4'!$AM24=[1]!Sanaudos[Kodas])*('[1]3.4'!HE$7='[1]2.SAN'!$M$4:$M$73),0)),"")</f>
        <v/>
      </c>
      <c r="HF24" s="244" t="str">
        <f t="array" ref="HF24">IFERROR(INDEX([1]!Sanaudos[Saskaita],MATCH(1,('[1]3.4'!$AM24=[1]!Sanaudos[Kodas])*('[1]3.4'!HF$7='[1]2.SAN'!$M$4:$M$73),0)),"")</f>
        <v/>
      </c>
      <c r="HG24" s="244" t="str">
        <f t="array" ref="HG24">IFERROR(INDEX([1]!Sanaudos[Saskaita],MATCH(1,('[1]3.4'!$AM24=[1]!Sanaudos[Kodas])*('[1]3.4'!HG$7='[1]2.SAN'!$M$4:$M$73),0)),"")</f>
        <v/>
      </c>
      <c r="HH24" s="244" t="str">
        <f t="array" ref="HH24">IFERROR(INDEX([1]!Sanaudos[Saskaita],MATCH(1,('[1]3.4'!$AM24=[1]!Sanaudos[Kodas])*('[1]3.4'!HH$7='[1]2.SAN'!$M$4:$M$73),0)),"")</f>
        <v/>
      </c>
      <c r="HI24" s="244" t="str">
        <f t="array" ref="HI24">IFERROR(INDEX([1]!Sanaudos[Saskaita],MATCH(1,('[1]3.4'!$AM24=[1]!Sanaudos[Kodas])*('[1]3.4'!HI$7='[1]2.SAN'!$M$4:$M$73),0)),"")</f>
        <v/>
      </c>
      <c r="HJ24" s="244" t="str">
        <f t="array" ref="HJ24">IFERROR(INDEX([1]!Sanaudos[Saskaita],MATCH(1,('[1]3.4'!$AM24=[1]!Sanaudos[Kodas])*('[1]3.4'!HJ$7='[1]2.SAN'!$M$4:$M$73),0)),"")</f>
        <v/>
      </c>
      <c r="HK24" s="244" t="str">
        <f t="array" ref="HK24">IFERROR(INDEX([1]!Sanaudos[Saskaita],MATCH(1,('[1]3.4'!$AM24=[1]!Sanaudos[Kodas])*('[1]3.4'!HK$7='[1]2.SAN'!$M$4:$M$73),0)),"")</f>
        <v/>
      </c>
      <c r="HL24" s="244" t="str">
        <f t="array" ref="HL24">IFERROR(INDEX([1]!Sanaudos[Saskaita],MATCH(1,('[1]3.4'!$AM24=[1]!Sanaudos[Kodas])*('[1]3.4'!HL$7='[1]2.SAN'!$M$4:$M$73),0)),"")</f>
        <v/>
      </c>
      <c r="HM24" s="244" t="str">
        <f t="array" ref="HM24">IFERROR(INDEX([1]!Sanaudos[Saskaita],MATCH(1,('[1]3.4'!$AM24=[1]!Sanaudos[Kodas])*('[1]3.4'!HM$7='[1]2.SAN'!$M$4:$M$73),0)),"")</f>
        <v/>
      </c>
      <c r="HN24" s="244" t="str">
        <f t="array" ref="HN24">IFERROR(INDEX([1]!Sanaudos[Saskaita],MATCH(1,('[1]3.4'!$AM24=[1]!Sanaudos[Kodas])*('[1]3.4'!HN$7='[1]2.SAN'!$M$4:$M$73),0)),"")</f>
        <v/>
      </c>
      <c r="HO24" s="244" t="str">
        <f t="array" ref="HO24">IFERROR(INDEX([1]!Sanaudos[Saskaita],MATCH(1,('[1]3.4'!$AM24=[1]!Sanaudos[Kodas])*('[1]3.4'!HO$7='[1]2.SAN'!$M$4:$M$73),0)),"")</f>
        <v/>
      </c>
      <c r="HP24" s="244" t="str">
        <f t="array" ref="HP24">IFERROR(INDEX([1]!Sanaudos[Saskaita],MATCH(1,('[1]3.4'!$AM24=[1]!Sanaudos[Kodas])*('[1]3.4'!HP$7='[1]2.SAN'!$M$4:$M$73),0)),"")</f>
        <v/>
      </c>
      <c r="HQ24" s="244" t="str">
        <f t="array" ref="HQ24">IFERROR(INDEX([1]!Sanaudos[Saskaita],MATCH(1,('[1]3.4'!$AM24=[1]!Sanaudos[Kodas])*('[1]3.4'!HQ$7='[1]2.SAN'!$M$4:$M$73),0)),"")</f>
        <v/>
      </c>
      <c r="HR24" s="244" t="str">
        <f t="array" ref="HR24">IFERROR(INDEX([1]!Sanaudos[Saskaita],MATCH(1,('[1]3.4'!$AM24=[1]!Sanaudos[Kodas])*('[1]3.4'!HR$7='[1]2.SAN'!$M$4:$M$73),0)),"")</f>
        <v/>
      </c>
      <c r="HS24" s="244" t="str">
        <f t="array" ref="HS24">IFERROR(INDEX([1]!Sanaudos[Saskaita],MATCH(1,('[1]3.4'!$AM24=[1]!Sanaudos[Kodas])*('[1]3.4'!HS$7='[1]2.SAN'!$M$4:$M$73),0)),"")</f>
        <v/>
      </c>
      <c r="HT24" s="244" t="str">
        <f t="array" ref="HT24">IFERROR(INDEX([1]!Sanaudos[Saskaita],MATCH(1,('[1]3.4'!$AM24=[1]!Sanaudos[Kodas])*('[1]3.4'!HT$7='[1]2.SAN'!$M$4:$M$73),0)),"")</f>
        <v/>
      </c>
      <c r="HU24" s="244" t="str">
        <f t="array" ref="HU24">IFERROR(INDEX([1]!Sanaudos[Saskaita],MATCH(1,('[1]3.4'!$AM24=[1]!Sanaudos[Kodas])*('[1]3.4'!HU$7='[1]2.SAN'!$M$4:$M$73),0)),"")</f>
        <v/>
      </c>
      <c r="HV24" s="244" t="str">
        <f t="array" ref="HV24">IFERROR(INDEX([1]!Sanaudos[Saskaita],MATCH(1,('[1]3.4'!$AM24=[1]!Sanaudos[Kodas])*('[1]3.4'!HV$7='[1]2.SAN'!$M$4:$M$73),0)),"")</f>
        <v/>
      </c>
      <c r="HW24" s="244" t="str">
        <f t="array" ref="HW24">IFERROR(INDEX([1]!Sanaudos[Saskaita],MATCH(1,('[1]3.4'!$AM24=[1]!Sanaudos[Kodas])*('[1]3.4'!HW$7='[1]2.SAN'!$M$4:$M$73),0)),"")</f>
        <v/>
      </c>
      <c r="HX24" s="244" t="str">
        <f t="array" ref="HX24">IFERROR(INDEX([1]!Sanaudos[Saskaita],MATCH(1,('[1]3.4'!$AM24=[1]!Sanaudos[Kodas])*('[1]3.4'!HX$7='[1]2.SAN'!$M$4:$M$73),0)),"")</f>
        <v/>
      </c>
      <c r="HY24" s="244" t="str">
        <f t="array" ref="HY24">IFERROR(INDEX([1]!Sanaudos[Saskaita],MATCH(1,('[1]3.4'!$AM24=[1]!Sanaudos[Kodas])*('[1]3.4'!HY$7='[1]2.SAN'!$M$4:$M$73),0)),"")</f>
        <v/>
      </c>
      <c r="HZ24" s="244" t="str">
        <f t="array" ref="HZ24">IFERROR(INDEX([1]!Sanaudos[Saskaita],MATCH(1,('[1]3.4'!$AM24=[1]!Sanaudos[Kodas])*('[1]3.4'!HZ$7='[1]2.SAN'!$M$4:$M$73),0)),"")</f>
        <v/>
      </c>
      <c r="IA24" s="244" t="str">
        <f t="array" ref="IA24">IFERROR(INDEX([1]!Sanaudos[Saskaita],MATCH(1,('[1]3.4'!$AM24=[1]!Sanaudos[Kodas])*('[1]3.4'!IA$7='[1]2.SAN'!$M$4:$M$73),0)),"")</f>
        <v/>
      </c>
      <c r="IB24" s="244" t="str">
        <f t="array" ref="IB24">IFERROR(INDEX([1]!Sanaudos[Saskaita],MATCH(1,('[1]3.4'!$AM24=[1]!Sanaudos[Kodas])*('[1]3.4'!IB$7='[1]2.SAN'!$M$4:$M$73),0)),"")</f>
        <v/>
      </c>
      <c r="IC24" s="244" t="str">
        <f t="array" ref="IC24">IFERROR(INDEX([1]!Sanaudos[Saskaita],MATCH(1,('[1]3.4'!$AM24=[1]!Sanaudos[Kodas])*('[1]3.4'!IC$7='[1]2.SAN'!$M$4:$M$73),0)),"")</f>
        <v/>
      </c>
      <c r="ID24" s="244" t="str">
        <f t="array" ref="ID24">IFERROR(INDEX([1]!Sanaudos[Saskaita],MATCH(1,('[1]3.4'!$AM24=[1]!Sanaudos[Kodas])*('[1]3.4'!ID$7='[1]2.SAN'!$M$4:$M$73),0)),"")</f>
        <v/>
      </c>
      <c r="IE24" s="244" t="str">
        <f t="array" ref="IE24">IFERROR(INDEX([1]!Sanaudos[Saskaita],MATCH(1,('[1]3.4'!$AM24=[1]!Sanaudos[Kodas])*('[1]3.4'!IE$7='[1]2.SAN'!$M$4:$M$73),0)),"")</f>
        <v/>
      </c>
      <c r="IF24" s="244" t="str">
        <f t="array" ref="IF24">IFERROR(INDEX([1]!Sanaudos[Saskaita],MATCH(1,('[1]3.4'!$AM24=[1]!Sanaudos[Kodas])*('[1]3.4'!IF$7='[1]2.SAN'!$M$4:$M$73),0)),"")</f>
        <v/>
      </c>
      <c r="IG24" s="244" t="str">
        <f t="array" ref="IG24">IFERROR(INDEX([1]!Sanaudos[Saskaita],MATCH(1,('[1]3.4'!$AM24=[1]!Sanaudos[Kodas])*('[1]3.4'!IG$7='[1]2.SAN'!$M$4:$M$73),0)),"")</f>
        <v/>
      </c>
      <c r="IH24" s="244" t="str">
        <f t="array" ref="IH24">IFERROR(INDEX([1]!Sanaudos[Saskaita],MATCH(1,('[1]3.4'!$AM24=[1]!Sanaudos[Kodas])*('[1]3.4'!IH$7='[1]2.SAN'!$M$4:$M$73),0)),"")</f>
        <v/>
      </c>
      <c r="II24" s="244" t="str">
        <f t="array" ref="II24">IFERROR(INDEX([1]!Sanaudos[Saskaita],MATCH(1,('[1]3.4'!$AM24=[1]!Sanaudos[Kodas])*('[1]3.4'!II$7='[1]2.SAN'!$M$4:$M$73),0)),"")</f>
        <v/>
      </c>
      <c r="IJ24" s="244" t="str">
        <f t="array" ref="IJ24">IFERROR(INDEX([1]!Sanaudos[Saskaita],MATCH(1,('[1]3.4'!$AM24=[1]!Sanaudos[Kodas])*('[1]3.4'!IJ$7='[1]2.SAN'!$M$4:$M$73),0)),"")</f>
        <v/>
      </c>
      <c r="IK24" s="244" t="str">
        <f t="array" ref="IK24">IFERROR(INDEX([1]!Sanaudos[Saskaita],MATCH(1,('[1]3.4'!$AM24=[1]!Sanaudos[Kodas])*('[1]3.4'!IK$7='[1]2.SAN'!$M$4:$M$73),0)),"")</f>
        <v/>
      </c>
    </row>
    <row r="25" spans="2:245" ht="12.2" customHeight="1" x14ac:dyDescent="0.2">
      <c r="B25" s="552"/>
      <c r="C25" s="253" t="s">
        <v>831</v>
      </c>
      <c r="D25" s="251" t="s">
        <v>833</v>
      </c>
      <c r="E25" s="247" t="str">
        <f t="shared" si="2"/>
        <v xml:space="preserve">                                    </v>
      </c>
      <c r="F25" s="248" t="e">
        <f>+SUMIFS([1]!Sanaudos[Suma],[1]!Sanaudos[Kodas],AM25,[1]!Sanaudos[PASK],TRUE)</f>
        <v>#REF!</v>
      </c>
      <c r="G25" s="248" t="e">
        <f>-SUMIFS([1]!Sanaudos[Suma],[1]!Sanaudos[Kodas],$AM25,[1]!Sanaudos[Pagal DK RAS],700)</f>
        <v>#REF!</v>
      </c>
      <c r="H25" s="248" t="e">
        <f>+SUMIFS('[1]5.turtas'!$D$1:$AN$1,'[1]5.turtas'!$D$4:$AN$4,$AM25)</f>
        <v>#VALUE!</v>
      </c>
      <c r="I25" s="248" t="e">
        <f>-SUMIFS([1]!Sanaudos[Suma],[1]!Sanaudos[Kodas],$AM25,[1]!Sanaudos[Pagal DK RAS],901)-SUMIFS([1]!Sanaudos[Suma],[1]!Sanaudos[Kodas],$AM25,[1]!Sanaudos[Pagal DK RAS],902)-SUMIFS([1]!Sanaudos[Suma],[1]!Sanaudos[Kodas],$AM25,[1]!Sanaudos[Pagal DK RAS],905)</f>
        <v>#REF!</v>
      </c>
      <c r="J25" s="248" t="e">
        <f>+SUMIFS([1]!DU[DU],[1]!DU[Kodas],$AM25)+SUMIFS([1]!DU[Sodra],[1]!DU[Kodas],$AM25)+SUMIFS([1]!DU[Išeitinės išmokos, kompensacijos],[1]!DU[Kodas],$AM25)</f>
        <v>#REF!</v>
      </c>
      <c r="K25" s="248" t="e">
        <f>+SUMIFS([1]!Sanaudos_kor[Suma],[1]!Sanaudos_kor[Kodas],$AM25,[1]!Sanaudos_kor[PASK],TRUE,[1]!Sanaudos_kor[KOR_nr],K$1)</f>
        <v>#REF!</v>
      </c>
      <c r="L25" s="248" t="e">
        <f>+SUMIFS([1]!Sanaudos_kor[Suma],[1]!Sanaudos_kor[Kodas],$AM25,[1]!Sanaudos_kor[PASK],TRUE,[1]!Sanaudos_kor[KOR_nr],L$1)</f>
        <v>#REF!</v>
      </c>
      <c r="M25" s="248" t="e">
        <f>+SUMIFS([1]!Sanaudos_kor[Suma],[1]!Sanaudos_kor[Kodas],$AM25,[1]!Sanaudos_kor[PASK],TRUE,[1]!Sanaudos_kor[KOR_nr],M$1)</f>
        <v>#REF!</v>
      </c>
      <c r="N25" s="248" t="e">
        <f>+SUMIFS([1]!Sanaudos_kor[Suma],[1]!Sanaudos_kor[Kodas],$AM25,[1]!Sanaudos_kor[PASK],TRUE,[1]!Sanaudos_kor[KOR_nr],N$1)</f>
        <v>#REF!</v>
      </c>
      <c r="O25" s="248" t="e">
        <f>+SUMIFS([1]!Sanaudos_kor[Suma],[1]!Sanaudos_kor[Kodas],$AM25,[1]!Sanaudos_kor[PASK],TRUE,[1]!Sanaudos_kor[KOR_nr],O$1)</f>
        <v>#REF!</v>
      </c>
      <c r="P25" s="248" t="e">
        <f>+SUMIFS([1]!Sanaudos_kor[Suma],[1]!Sanaudos_kor[Kodas],$AM25,[1]!Sanaudos_kor[PASK],TRUE,[1]!Sanaudos_kor[KOR_nr],P$1)</f>
        <v>#REF!</v>
      </c>
      <c r="Q25" s="248" t="e">
        <f>+SUMIFS([1]!Sanaudos_kor[Suma],[1]!Sanaudos_kor[Kodas],$AM25,[1]!Sanaudos_kor[PASK],TRUE,[1]!Sanaudos_kor[KOR_nr],Q$1)</f>
        <v>#REF!</v>
      </c>
      <c r="R25" s="248" t="e">
        <f>+SUMIFS([1]!Sanaudos_kor[Suma],[1]!Sanaudos_kor[Kodas],$AM25,[1]!Sanaudos_kor[PASK],TRUE,[1]!Sanaudos_kor[KOR_nr],R$1)</f>
        <v>#REF!</v>
      </c>
      <c r="S25" s="248" t="e">
        <f>+SUMIFS([1]!Sanaudos_kor[Suma],[1]!Sanaudos_kor[Kodas],$AM25,[1]!Sanaudos_kor[PASK],TRUE,[1]!Sanaudos_kor[KOR_nr],S$1)</f>
        <v>#REF!</v>
      </c>
      <c r="T25" s="248" t="e">
        <f>+SUMIFS([1]!Sanaudos_kor[Suma],[1]!Sanaudos_kor[Kodas],$AM25,[1]!Sanaudos_kor[PASK],TRUE,[1]!Sanaudos_kor[KOR_nr],T$1)</f>
        <v>#REF!</v>
      </c>
      <c r="U25" s="248" t="e">
        <f>+SUMIFS([1]!Sanaudos_kor[Suma],[1]!Sanaudos_kor[Kodas],$AM25,[1]!Sanaudos_kor[PASK],TRUE,[1]!Sanaudos_kor[KOR_nr],U$1)</f>
        <v>#REF!</v>
      </c>
      <c r="V25" s="248" t="e">
        <f>+SUMIFS([1]!Sanaudos_kor[Suma],[1]!Sanaudos_kor[Kodas],$AM25,[1]!Sanaudos_kor[PASK],TRUE,[1]!Sanaudos_kor[KOR_nr],V$1)</f>
        <v>#REF!</v>
      </c>
      <c r="W25" s="248" t="e">
        <f>+SUMIFS([1]!Sanaudos_kor[Suma],[1]!Sanaudos_kor[Kodas],$AM25,[1]!Sanaudos_kor[PASK],TRUE,[1]!Sanaudos_kor[KOR_nr],W$1)</f>
        <v>#REF!</v>
      </c>
      <c r="X25" s="248" t="e">
        <f>+SUMIFS([1]!Sanaudos_kor[Suma],[1]!Sanaudos_kor[Kodas],$AM25,[1]!Sanaudos_kor[PASK],TRUE,[1]!Sanaudos_kor[KOR_nr],X$1)</f>
        <v>#REF!</v>
      </c>
      <c r="Y25" s="248" t="e">
        <f>+SUMIFS([1]!Sanaudos_kor[Suma],[1]!Sanaudos_kor[Kodas],$AM25,[1]!Sanaudos_kor[PASK],TRUE,[1]!Sanaudos_kor[KOR_nr],Y$1)</f>
        <v>#REF!</v>
      </c>
      <c r="Z25" s="248" t="e">
        <f>+SUMIFS([1]!Sanaudos_kor[Suma],[1]!Sanaudos_kor[Kodas],$AM25,[1]!Sanaudos_kor[PASK],TRUE,[1]!Sanaudos_kor[KOR_nr],Z$1)</f>
        <v>#REF!</v>
      </c>
      <c r="AA25" s="248" t="e">
        <f>+SUMIFS([1]!Sanaudos_kor[Suma],[1]!Sanaudos_kor[Kodas],$AM25,[1]!Sanaudos_kor[PASK],TRUE,[1]!Sanaudos_kor[KOR_nr],AA$1)</f>
        <v>#REF!</v>
      </c>
      <c r="AB25" s="248" t="e">
        <f>+SUMIFS([1]!Sanaudos_kor[Suma],[1]!Sanaudos_kor[Kodas],$AM25,[1]!Sanaudos_kor[PASK],TRUE,[1]!Sanaudos_kor[KOR_nr],AB$1)</f>
        <v>#REF!</v>
      </c>
      <c r="AC25" s="248" t="e">
        <f>+SUMIFS([1]!Sanaudos_kor[Suma],[1]!Sanaudos_kor[Kodas],$AM25,[1]!Sanaudos_kor[PASK],TRUE,[1]!Sanaudos_kor[KOR_nr],AC$1)</f>
        <v>#REF!</v>
      </c>
      <c r="AD25" s="248" t="e">
        <f>+SUMIFS([1]!Sanaudos_kor[Suma],[1]!Sanaudos_kor[Kodas],$AM25,[1]!Sanaudos_kor[PASK],TRUE,[1]!Sanaudos_kor[KOR_nr],AD$1)</f>
        <v>#REF!</v>
      </c>
      <c r="AE25" s="248" t="e">
        <f>+SUMIFS([1]!Sanaudos_kor[Suma],[1]!Sanaudos_kor[Kodas],$AM25,[1]!Sanaudos_kor[PASK],TRUE,[1]!Sanaudos_kor[KOR_nr],AE$1)</f>
        <v>#REF!</v>
      </c>
      <c r="AF25" s="248" t="e">
        <f>+SUMIFS([1]!Sanaudos_kor[Suma],[1]!Sanaudos_kor[Kodas],$AM25,[1]!Sanaudos_kor[PASK],TRUE,[1]!Sanaudos_kor[KOR_nr],AF$1)</f>
        <v>#REF!</v>
      </c>
      <c r="AG25" s="248" t="e">
        <f t="shared" si="0"/>
        <v>#REF!</v>
      </c>
      <c r="AH25" s="566"/>
      <c r="AJ25" s="211" t="s">
        <v>415</v>
      </c>
      <c r="AK25" s="254">
        <f>+'[1]2.SAN'!C192</f>
        <v>0</v>
      </c>
      <c r="AM25" s="249" t="str">
        <f>+'[1]1.vardai'!D79</f>
        <v>TS_9KITA2</v>
      </c>
      <c r="AN25" s="250" t="e">
        <f>+SUMIFS('[1]6'!$Y$161:$BL$161,'[1]6'!$Y$2:$BL$2,$AM25)</f>
        <v>#VALUE!</v>
      </c>
      <c r="AO25" s="250" t="e">
        <f t="shared" si="3"/>
        <v>#REF!</v>
      </c>
      <c r="AQ25" s="250" t="e">
        <f>+SUMIFS('[1]3.4'!$F$133:$F$202,'[1]3.4'!$D$133:$D$202,$AM25,'[1]3.4'!$E$133:$E$202,"")</f>
        <v>#VALUE!</v>
      </c>
      <c r="AR25" s="250" t="e">
        <f t="shared" si="1"/>
        <v>#VALUE!</v>
      </c>
      <c r="AT25" s="244" t="str">
        <f t="array" ref="AT25">IFERROR(INDEX([1]!Sanaudos[Saskaita],MATCH(1,('[1]3.4'!$AM25=[1]!Sanaudos[Kodas])*('[1]3.4'!AT$7='[1]2.SAN'!$M$4:$M$73),0)),"")</f>
        <v/>
      </c>
      <c r="AU25" s="244" t="str">
        <f t="array" ref="AU25">IFERROR(INDEX([1]!Sanaudos[Saskaita],MATCH(1,('[1]3.4'!$AM25=[1]!Sanaudos[Kodas])*('[1]3.4'!AU$7='[1]2.SAN'!$M$4:$M$73),0)),"")</f>
        <v/>
      </c>
      <c r="AV25" s="244" t="str">
        <f t="array" ref="AV25">IFERROR(INDEX([1]!Sanaudos[Saskaita],MATCH(1,('[1]3.4'!$AM25=[1]!Sanaudos[Kodas])*('[1]3.4'!AV$7='[1]2.SAN'!$M$4:$M$73),0)),"")</f>
        <v/>
      </c>
      <c r="AW25" s="244" t="str">
        <f t="array" ref="AW25">IFERROR(INDEX([1]!Sanaudos[Saskaita],MATCH(1,('[1]3.4'!$AM25=[1]!Sanaudos[Kodas])*('[1]3.4'!AW$7='[1]2.SAN'!$M$4:$M$73),0)),"")</f>
        <v/>
      </c>
      <c r="AX25" s="244" t="str">
        <f t="array" ref="AX25">IFERROR(INDEX([1]!Sanaudos[Saskaita],MATCH(1,('[1]3.4'!$AM25=[1]!Sanaudos[Kodas])*('[1]3.4'!AX$7='[1]2.SAN'!$M$4:$M$73),0)),"")</f>
        <v/>
      </c>
      <c r="AY25" s="244" t="str">
        <f t="array" ref="AY25">IFERROR(INDEX([1]!Sanaudos[Saskaita],MATCH(1,('[1]3.4'!$AM25=[1]!Sanaudos[Kodas])*('[1]3.4'!AY$7='[1]2.SAN'!$M$4:$M$73),0)),"")</f>
        <v/>
      </c>
      <c r="AZ25" s="244" t="str">
        <f t="array" ref="AZ25">IFERROR(INDEX([1]!Sanaudos[Saskaita],MATCH(1,('[1]3.4'!$AM25=[1]!Sanaudos[Kodas])*('[1]3.4'!AZ$7='[1]2.SAN'!$M$4:$M$73),0)),"")</f>
        <v/>
      </c>
      <c r="BA25" s="244" t="str">
        <f t="array" ref="BA25">IFERROR(INDEX([1]!Sanaudos[Saskaita],MATCH(1,('[1]3.4'!$AM25=[1]!Sanaudos[Kodas])*('[1]3.4'!BA$7='[1]2.SAN'!$M$4:$M$73),0)),"")</f>
        <v/>
      </c>
      <c r="BB25" s="244" t="str">
        <f t="array" ref="BB25">IFERROR(INDEX([1]!Sanaudos[Saskaita],MATCH(1,('[1]3.4'!$AM25=[1]!Sanaudos[Kodas])*('[1]3.4'!BB$7='[1]2.SAN'!$M$4:$M$73),0)),"")</f>
        <v/>
      </c>
      <c r="BC25" s="244" t="str">
        <f t="array" ref="BC25">IFERROR(INDEX([1]!Sanaudos[Saskaita],MATCH(1,('[1]3.4'!$AM25=[1]!Sanaudos[Kodas])*('[1]3.4'!BC$7='[1]2.SAN'!$M$4:$M$73),0)),"")</f>
        <v/>
      </c>
      <c r="BD25" s="244" t="str">
        <f t="array" ref="BD25">IFERROR(INDEX([1]!Sanaudos[Saskaita],MATCH(1,('[1]3.4'!$AM25=[1]!Sanaudos[Kodas])*('[1]3.4'!BD$7='[1]2.SAN'!$M$4:$M$73),0)),"")</f>
        <v/>
      </c>
      <c r="BE25" s="244" t="str">
        <f t="array" ref="BE25">IFERROR(INDEX([1]!Sanaudos[Saskaita],MATCH(1,('[1]3.4'!$AM25=[1]!Sanaudos[Kodas])*('[1]3.4'!BE$7='[1]2.SAN'!$M$4:$M$73),0)),"")</f>
        <v/>
      </c>
      <c r="BF25" s="244" t="str">
        <f t="array" ref="BF25">IFERROR(INDEX([1]!Sanaudos[Saskaita],MATCH(1,('[1]3.4'!$AM25=[1]!Sanaudos[Kodas])*('[1]3.4'!BF$7='[1]2.SAN'!$M$4:$M$73),0)),"")</f>
        <v/>
      </c>
      <c r="BG25" s="244" t="str">
        <f t="array" ref="BG25">IFERROR(INDEX([1]!Sanaudos[Saskaita],MATCH(1,('[1]3.4'!$AM25=[1]!Sanaudos[Kodas])*('[1]3.4'!BG$7='[1]2.SAN'!$M$4:$M$73),0)),"")</f>
        <v/>
      </c>
      <c r="BH25" s="244" t="str">
        <f t="array" ref="BH25">IFERROR(INDEX([1]!Sanaudos[Saskaita],MATCH(1,('[1]3.4'!$AM25=[1]!Sanaudos[Kodas])*('[1]3.4'!BH$7='[1]2.SAN'!$M$4:$M$73),0)),"")</f>
        <v/>
      </c>
      <c r="BI25" s="244" t="str">
        <f t="array" ref="BI25">IFERROR(INDEX([1]!Sanaudos[Saskaita],MATCH(1,('[1]3.4'!$AM25=[1]!Sanaudos[Kodas])*('[1]3.4'!BI$7='[1]2.SAN'!$M$4:$M$73),0)),"")</f>
        <v/>
      </c>
      <c r="BJ25" s="244" t="str">
        <f t="array" ref="BJ25">IFERROR(INDEX([1]!Sanaudos[Saskaita],MATCH(1,('[1]3.4'!$AM25=[1]!Sanaudos[Kodas])*('[1]3.4'!BJ$7='[1]2.SAN'!$M$4:$M$73),0)),"")</f>
        <v/>
      </c>
      <c r="BK25" s="244" t="str">
        <f t="array" ref="BK25">IFERROR(INDEX([1]!Sanaudos[Saskaita],MATCH(1,('[1]3.4'!$AM25=[1]!Sanaudos[Kodas])*('[1]3.4'!BK$7='[1]2.SAN'!$M$4:$M$73),0)),"")</f>
        <v/>
      </c>
      <c r="BL25" s="244" t="str">
        <f t="array" ref="BL25">IFERROR(INDEX([1]!Sanaudos[Saskaita],MATCH(1,('[1]3.4'!$AM25=[1]!Sanaudos[Kodas])*('[1]3.4'!BL$7='[1]2.SAN'!$M$4:$M$73),0)),"")</f>
        <v/>
      </c>
      <c r="BM25" s="244" t="str">
        <f t="array" ref="BM25">IFERROR(INDEX([1]!Sanaudos[Saskaita],MATCH(1,('[1]3.4'!$AM25=[1]!Sanaudos[Kodas])*('[1]3.4'!BM$7='[1]2.SAN'!$M$4:$M$73),0)),"")</f>
        <v/>
      </c>
      <c r="BN25" s="244" t="str">
        <f t="array" ref="BN25">IFERROR(INDEX([1]!Sanaudos[Saskaita],MATCH(1,('[1]3.4'!$AM25=[1]!Sanaudos[Kodas])*('[1]3.4'!BN$7='[1]2.SAN'!$M$4:$M$73),0)),"")</f>
        <v/>
      </c>
      <c r="BO25" s="244" t="str">
        <f t="array" ref="BO25">IFERROR(INDEX([1]!Sanaudos[Saskaita],MATCH(1,('[1]3.4'!$AM25=[1]!Sanaudos[Kodas])*('[1]3.4'!BO$7='[1]2.SAN'!$M$4:$M$73),0)),"")</f>
        <v/>
      </c>
      <c r="BP25" s="244" t="str">
        <f t="array" ref="BP25">IFERROR(INDEX([1]!Sanaudos[Saskaita],MATCH(1,('[1]3.4'!$AM25=[1]!Sanaudos[Kodas])*('[1]3.4'!BP$7='[1]2.SAN'!$M$4:$M$73),0)),"")</f>
        <v/>
      </c>
      <c r="BQ25" s="244" t="str">
        <f t="array" ref="BQ25">IFERROR(INDEX([1]!Sanaudos[Saskaita],MATCH(1,('[1]3.4'!$AM25=[1]!Sanaudos[Kodas])*('[1]3.4'!BQ$7='[1]2.SAN'!$M$4:$M$73),0)),"")</f>
        <v/>
      </c>
      <c r="BR25" s="244" t="str">
        <f t="array" ref="BR25">IFERROR(INDEX([1]!Sanaudos[Saskaita],MATCH(1,('[1]3.4'!$AM25=[1]!Sanaudos[Kodas])*('[1]3.4'!BR$7='[1]2.SAN'!$M$4:$M$73),0)),"")</f>
        <v/>
      </c>
      <c r="BS25" s="244" t="str">
        <f t="array" ref="BS25">IFERROR(INDEX([1]!Sanaudos[Saskaita],MATCH(1,('[1]3.4'!$AM25=[1]!Sanaudos[Kodas])*('[1]3.4'!BS$7='[1]2.SAN'!$M$4:$M$73),0)),"")</f>
        <v/>
      </c>
      <c r="BT25" s="244" t="str">
        <f t="array" ref="BT25">IFERROR(INDEX([1]!Sanaudos[Saskaita],MATCH(1,('[1]3.4'!$AM25=[1]!Sanaudos[Kodas])*('[1]3.4'!BT$7='[1]2.SAN'!$M$4:$M$73),0)),"")</f>
        <v/>
      </c>
      <c r="BU25" s="244" t="str">
        <f t="array" ref="BU25">IFERROR(INDEX([1]!Sanaudos[Saskaita],MATCH(1,('[1]3.4'!$AM25=[1]!Sanaudos[Kodas])*('[1]3.4'!BU$7='[1]2.SAN'!$M$4:$M$73),0)),"")</f>
        <v/>
      </c>
      <c r="BV25" s="244" t="str">
        <f t="array" ref="BV25">IFERROR(INDEX([1]!Sanaudos[Saskaita],MATCH(1,('[1]3.4'!$AM25=[1]!Sanaudos[Kodas])*('[1]3.4'!BV$7='[1]2.SAN'!$M$4:$M$73),0)),"")</f>
        <v/>
      </c>
      <c r="BW25" s="244" t="str">
        <f t="array" ref="BW25">IFERROR(INDEX([1]!Sanaudos[Saskaita],MATCH(1,('[1]3.4'!$AM25=[1]!Sanaudos[Kodas])*('[1]3.4'!BW$7='[1]2.SAN'!$M$4:$M$73),0)),"")</f>
        <v/>
      </c>
      <c r="BX25" s="244" t="str">
        <f t="array" ref="BX25">IFERROR(INDEX([1]!Sanaudos[Saskaita],MATCH(1,('[1]3.4'!$AM25=[1]!Sanaudos[Kodas])*('[1]3.4'!BX$7='[1]2.SAN'!$M$4:$M$73),0)),"")</f>
        <v/>
      </c>
      <c r="BY25" s="244" t="str">
        <f t="array" ref="BY25">IFERROR(INDEX([1]!Sanaudos[Saskaita],MATCH(1,('[1]3.4'!$AM25=[1]!Sanaudos[Kodas])*('[1]3.4'!BY$7='[1]2.SAN'!$M$4:$M$73),0)),"")</f>
        <v/>
      </c>
      <c r="BZ25" s="244" t="str">
        <f t="array" ref="BZ25">IFERROR(INDEX([1]!Sanaudos[Saskaita],MATCH(1,('[1]3.4'!$AM25=[1]!Sanaudos[Kodas])*('[1]3.4'!BZ$7='[1]2.SAN'!$M$4:$M$73),0)),"")</f>
        <v/>
      </c>
      <c r="CA25" s="244" t="str">
        <f t="array" ref="CA25">IFERROR(INDEX([1]!Sanaudos[Saskaita],MATCH(1,('[1]3.4'!$AM25=[1]!Sanaudos[Kodas])*('[1]3.4'!CA$7='[1]2.SAN'!$M$4:$M$73),0)),"")</f>
        <v/>
      </c>
      <c r="CB25" s="244" t="str">
        <f t="array" ref="CB25">IFERROR(INDEX([1]!Sanaudos[Saskaita],MATCH(1,('[1]3.4'!$AM25=[1]!Sanaudos[Kodas])*('[1]3.4'!CB$7='[1]2.SAN'!$M$4:$M$73),0)),"")</f>
        <v/>
      </c>
      <c r="CC25" s="244" t="str">
        <f t="array" ref="CC25">IFERROR(INDEX([1]!Sanaudos[Saskaita],MATCH(1,('[1]3.4'!$AM25=[1]!Sanaudos[Kodas])*('[1]3.4'!CC$7='[1]2.SAN'!$M$4:$M$73),0)),"")</f>
        <v/>
      </c>
      <c r="CD25" s="244" t="str">
        <f t="array" ref="CD25">IFERROR(INDEX([1]!Sanaudos[Saskaita],MATCH(1,('[1]3.4'!$AM25=[1]!Sanaudos[Kodas])*('[1]3.4'!CD$7='[1]2.SAN'!$M$4:$M$73),0)),"")</f>
        <v/>
      </c>
      <c r="CE25" s="244" t="str">
        <f t="array" ref="CE25">IFERROR(INDEX([1]!Sanaudos[Saskaita],MATCH(1,('[1]3.4'!$AM25=[1]!Sanaudos[Kodas])*('[1]3.4'!CE$7='[1]2.SAN'!$M$4:$M$73),0)),"")</f>
        <v/>
      </c>
      <c r="CF25" s="244" t="str">
        <f t="array" ref="CF25">IFERROR(INDEX([1]!Sanaudos[Saskaita],MATCH(1,('[1]3.4'!$AM25=[1]!Sanaudos[Kodas])*('[1]3.4'!CF$7='[1]2.SAN'!$M$4:$M$73),0)),"")</f>
        <v/>
      </c>
      <c r="CG25" s="244" t="str">
        <f t="array" ref="CG25">IFERROR(INDEX([1]!Sanaudos[Saskaita],MATCH(1,('[1]3.4'!$AM25=[1]!Sanaudos[Kodas])*('[1]3.4'!CG$7='[1]2.SAN'!$M$4:$M$73),0)),"")</f>
        <v/>
      </c>
      <c r="CH25" s="244" t="str">
        <f t="array" ref="CH25">IFERROR(INDEX([1]!Sanaudos[Saskaita],MATCH(1,('[1]3.4'!$AM25=[1]!Sanaudos[Kodas])*('[1]3.4'!CH$7='[1]2.SAN'!$M$4:$M$73),0)),"")</f>
        <v/>
      </c>
      <c r="CI25" s="244" t="str">
        <f t="array" ref="CI25">IFERROR(INDEX([1]!Sanaudos[Saskaita],MATCH(1,('[1]3.4'!$AM25=[1]!Sanaudos[Kodas])*('[1]3.4'!CI$7='[1]2.SAN'!$M$4:$M$73),0)),"")</f>
        <v/>
      </c>
      <c r="CJ25" s="244" t="str">
        <f t="array" ref="CJ25">IFERROR(INDEX([1]!Sanaudos[Saskaita],MATCH(1,('[1]3.4'!$AM25=[1]!Sanaudos[Kodas])*('[1]3.4'!CJ$7='[1]2.SAN'!$M$4:$M$73),0)),"")</f>
        <v/>
      </c>
      <c r="CK25" s="244" t="str">
        <f t="array" ref="CK25">IFERROR(INDEX([1]!Sanaudos[Saskaita],MATCH(1,('[1]3.4'!$AM25=[1]!Sanaudos[Kodas])*('[1]3.4'!CK$7='[1]2.SAN'!$M$4:$M$73),0)),"")</f>
        <v/>
      </c>
      <c r="CL25" s="244" t="str">
        <f t="array" ref="CL25">IFERROR(INDEX([1]!Sanaudos[Saskaita],MATCH(1,('[1]3.4'!$AM25=[1]!Sanaudos[Kodas])*('[1]3.4'!CL$7='[1]2.SAN'!$M$4:$M$73),0)),"")</f>
        <v/>
      </c>
      <c r="CM25" s="244" t="str">
        <f t="array" ref="CM25">IFERROR(INDEX([1]!Sanaudos[Saskaita],MATCH(1,('[1]3.4'!$AM25=[1]!Sanaudos[Kodas])*('[1]3.4'!CM$7='[1]2.SAN'!$M$4:$M$73),0)),"")</f>
        <v/>
      </c>
      <c r="CN25" s="244" t="str">
        <f t="array" ref="CN25">IFERROR(INDEX([1]!Sanaudos[Saskaita],MATCH(1,('[1]3.4'!$AM25=[1]!Sanaudos[Kodas])*('[1]3.4'!CN$7='[1]2.SAN'!$M$4:$M$73),0)),"")</f>
        <v/>
      </c>
      <c r="CO25" s="244" t="str">
        <f t="array" ref="CO25">IFERROR(INDEX([1]!Sanaudos[Saskaita],MATCH(1,('[1]3.4'!$AM25=[1]!Sanaudos[Kodas])*('[1]3.4'!CO$7='[1]2.SAN'!$M$4:$M$73),0)),"")</f>
        <v/>
      </c>
      <c r="CP25" s="244" t="str">
        <f t="array" ref="CP25">IFERROR(INDEX([1]!Sanaudos[Saskaita],MATCH(1,('[1]3.4'!$AM25=[1]!Sanaudos[Kodas])*('[1]3.4'!CP$7='[1]2.SAN'!$M$4:$M$73),0)),"")</f>
        <v/>
      </c>
      <c r="CQ25" s="244" t="str">
        <f t="array" ref="CQ25">IFERROR(INDEX([1]!Sanaudos[Saskaita],MATCH(1,('[1]3.4'!$AM25=[1]!Sanaudos[Kodas])*('[1]3.4'!CQ$7='[1]2.SAN'!$M$4:$M$73),0)),"")</f>
        <v/>
      </c>
      <c r="CR25" s="244" t="str">
        <f t="array" ref="CR25">IFERROR(INDEX([1]!Sanaudos[Saskaita],MATCH(1,('[1]3.4'!$AM25=[1]!Sanaudos[Kodas])*('[1]3.4'!CR$7='[1]2.SAN'!$M$4:$M$73),0)),"")</f>
        <v/>
      </c>
      <c r="CS25" s="244" t="str">
        <f t="array" ref="CS25">IFERROR(INDEX([1]!Sanaudos[Saskaita],MATCH(1,('[1]3.4'!$AM25=[1]!Sanaudos[Kodas])*('[1]3.4'!CS$7='[1]2.SAN'!$M$4:$M$73),0)),"")</f>
        <v/>
      </c>
      <c r="CT25" s="244" t="str">
        <f t="array" ref="CT25">IFERROR(INDEX([1]!Sanaudos[Saskaita],MATCH(1,('[1]3.4'!$AM25=[1]!Sanaudos[Kodas])*('[1]3.4'!CT$7='[1]2.SAN'!$M$4:$M$73),0)),"")</f>
        <v/>
      </c>
      <c r="CU25" s="244" t="str">
        <f t="array" ref="CU25">IFERROR(INDEX([1]!Sanaudos[Saskaita],MATCH(1,('[1]3.4'!$AM25=[1]!Sanaudos[Kodas])*('[1]3.4'!CU$7='[1]2.SAN'!$M$4:$M$73),0)),"")</f>
        <v/>
      </c>
      <c r="CV25" s="244" t="str">
        <f t="array" ref="CV25">IFERROR(INDEX([1]!Sanaudos[Saskaita],MATCH(1,('[1]3.4'!$AM25=[1]!Sanaudos[Kodas])*('[1]3.4'!CV$7='[1]2.SAN'!$M$4:$M$73),0)),"")</f>
        <v/>
      </c>
      <c r="CW25" s="244" t="str">
        <f t="array" ref="CW25">IFERROR(INDEX([1]!Sanaudos[Saskaita],MATCH(1,('[1]3.4'!$AM25=[1]!Sanaudos[Kodas])*('[1]3.4'!CW$7='[1]2.SAN'!$M$4:$M$73),0)),"")</f>
        <v/>
      </c>
      <c r="CX25" s="244" t="str">
        <f t="array" ref="CX25">IFERROR(INDEX([1]!Sanaudos[Saskaita],MATCH(1,('[1]3.4'!$AM25=[1]!Sanaudos[Kodas])*('[1]3.4'!CX$7='[1]2.SAN'!$M$4:$M$73),0)),"")</f>
        <v/>
      </c>
      <c r="CY25" s="244" t="str">
        <f t="array" ref="CY25">IFERROR(INDEX([1]!Sanaudos[Saskaita],MATCH(1,('[1]3.4'!$AM25=[1]!Sanaudos[Kodas])*('[1]3.4'!CY$7='[1]2.SAN'!$M$4:$M$73),0)),"")</f>
        <v/>
      </c>
      <c r="CZ25" s="244" t="str">
        <f t="array" ref="CZ25">IFERROR(INDEX([1]!Sanaudos[Saskaita],MATCH(1,('[1]3.4'!$AM25=[1]!Sanaudos[Kodas])*('[1]3.4'!CZ$7='[1]2.SAN'!$M$4:$M$73),0)),"")</f>
        <v/>
      </c>
      <c r="DA25" s="244" t="str">
        <f t="array" ref="DA25">IFERROR(INDEX([1]!Sanaudos[Saskaita],MATCH(1,('[1]3.4'!$AM25=[1]!Sanaudos[Kodas])*('[1]3.4'!DA$7='[1]2.SAN'!$M$4:$M$73),0)),"")</f>
        <v/>
      </c>
      <c r="DB25" s="244" t="str">
        <f t="array" ref="DB25">IFERROR(INDEX([1]!Sanaudos[Saskaita],MATCH(1,('[1]3.4'!$AM25=[1]!Sanaudos[Kodas])*('[1]3.4'!DB$7='[1]2.SAN'!$M$4:$M$73),0)),"")</f>
        <v/>
      </c>
      <c r="DC25" s="244" t="str">
        <f t="array" ref="DC25">IFERROR(INDEX([1]!Sanaudos[Saskaita],MATCH(1,('[1]3.4'!$AM25=[1]!Sanaudos[Kodas])*('[1]3.4'!DC$7='[1]2.SAN'!$M$4:$M$73),0)),"")</f>
        <v/>
      </c>
      <c r="DD25" s="244" t="str">
        <f t="array" ref="DD25">IFERROR(INDEX([1]!Sanaudos[Saskaita],MATCH(1,('[1]3.4'!$AM25=[1]!Sanaudos[Kodas])*('[1]3.4'!DD$7='[1]2.SAN'!$M$4:$M$73),0)),"")</f>
        <v/>
      </c>
      <c r="DE25" s="244" t="str">
        <f t="array" ref="DE25">IFERROR(INDEX([1]!Sanaudos[Saskaita],MATCH(1,('[1]3.4'!$AM25=[1]!Sanaudos[Kodas])*('[1]3.4'!DE$7='[1]2.SAN'!$M$4:$M$73),0)),"")</f>
        <v/>
      </c>
      <c r="DF25" s="244" t="str">
        <f t="array" ref="DF25">IFERROR(INDEX([1]!Sanaudos[Saskaita],MATCH(1,('[1]3.4'!$AM25=[1]!Sanaudos[Kodas])*('[1]3.4'!DF$7='[1]2.SAN'!$M$4:$M$73),0)),"")</f>
        <v/>
      </c>
      <c r="DG25" s="244" t="str">
        <f t="array" ref="DG25">IFERROR(INDEX([1]!Sanaudos[Saskaita],MATCH(1,('[1]3.4'!$AM25=[1]!Sanaudos[Kodas])*('[1]3.4'!DG$7='[1]2.SAN'!$M$4:$M$73),0)),"")</f>
        <v/>
      </c>
      <c r="DH25" s="244" t="str">
        <f t="array" ref="DH25">IFERROR(INDEX([1]!Sanaudos[Saskaita],MATCH(1,('[1]3.4'!$AM25=[1]!Sanaudos[Kodas])*('[1]3.4'!DH$7='[1]2.SAN'!$M$4:$M$73),0)),"")</f>
        <v/>
      </c>
      <c r="DI25" s="244" t="str">
        <f t="array" ref="DI25">IFERROR(INDEX([1]!Sanaudos[Saskaita],MATCH(1,('[1]3.4'!$AM25=[1]!Sanaudos[Kodas])*('[1]3.4'!DI$7='[1]2.SAN'!$M$4:$M$73),0)),"")</f>
        <v/>
      </c>
      <c r="DJ25" s="244" t="str">
        <f t="array" ref="DJ25">IFERROR(INDEX([1]!Sanaudos[Saskaita],MATCH(1,('[1]3.4'!$AM25=[1]!Sanaudos[Kodas])*('[1]3.4'!DJ$7='[1]2.SAN'!$M$4:$M$73),0)),"")</f>
        <v/>
      </c>
      <c r="DK25" s="244" t="str">
        <f t="array" ref="DK25">IFERROR(INDEX([1]!Sanaudos[Saskaita],MATCH(1,('[1]3.4'!$AM25=[1]!Sanaudos[Kodas])*('[1]3.4'!DK$7='[1]2.SAN'!$M$4:$M$73),0)),"")</f>
        <v/>
      </c>
      <c r="DL25" s="244" t="str">
        <f t="array" ref="DL25">IFERROR(INDEX([1]!Sanaudos[Saskaita],MATCH(1,('[1]3.4'!$AM25=[1]!Sanaudos[Kodas])*('[1]3.4'!DL$7='[1]2.SAN'!$M$4:$M$73),0)),"")</f>
        <v/>
      </c>
      <c r="DM25" s="244" t="str">
        <f t="array" ref="DM25">IFERROR(INDEX([1]!Sanaudos[Saskaita],MATCH(1,('[1]3.4'!$AM25=[1]!Sanaudos[Kodas])*('[1]3.4'!DM$7='[1]2.SAN'!$M$4:$M$73),0)),"")</f>
        <v/>
      </c>
      <c r="DN25" s="244" t="str">
        <f t="array" ref="DN25">IFERROR(INDEX([1]!Sanaudos[Saskaita],MATCH(1,('[1]3.4'!$AM25=[1]!Sanaudos[Kodas])*('[1]3.4'!DN$7='[1]2.SAN'!$M$4:$M$73),0)),"")</f>
        <v/>
      </c>
      <c r="DO25" s="244" t="str">
        <f t="array" ref="DO25">IFERROR(INDEX([1]!Sanaudos[Saskaita],MATCH(1,('[1]3.4'!$AM25=[1]!Sanaudos[Kodas])*('[1]3.4'!DO$7='[1]2.SAN'!$M$4:$M$73),0)),"")</f>
        <v/>
      </c>
      <c r="DP25" s="244" t="str">
        <f t="array" ref="DP25">IFERROR(INDEX([1]!Sanaudos[Saskaita],MATCH(1,('[1]3.4'!$AM25=[1]!Sanaudos[Kodas])*('[1]3.4'!DP$7='[1]2.SAN'!$M$4:$M$73),0)),"")</f>
        <v/>
      </c>
      <c r="DQ25" s="244" t="str">
        <f t="array" ref="DQ25">IFERROR(INDEX([1]!Sanaudos[Saskaita],MATCH(1,('[1]3.4'!$AM25=[1]!Sanaudos[Kodas])*('[1]3.4'!DQ$7='[1]2.SAN'!$M$4:$M$73),0)),"")</f>
        <v/>
      </c>
      <c r="DR25" s="244" t="str">
        <f t="array" ref="DR25">IFERROR(INDEX([1]!Sanaudos[Saskaita],MATCH(1,('[1]3.4'!$AM25=[1]!Sanaudos[Kodas])*('[1]3.4'!DR$7='[1]2.SAN'!$M$4:$M$73),0)),"")</f>
        <v/>
      </c>
      <c r="DS25" s="244" t="str">
        <f t="array" ref="DS25">IFERROR(INDEX([1]!Sanaudos[Saskaita],MATCH(1,('[1]3.4'!$AM25=[1]!Sanaudos[Kodas])*('[1]3.4'!DS$7='[1]2.SAN'!$M$4:$M$73),0)),"")</f>
        <v/>
      </c>
      <c r="DT25" s="244" t="str">
        <f t="array" ref="DT25">IFERROR(INDEX([1]!Sanaudos[Saskaita],MATCH(1,('[1]3.4'!$AM25=[1]!Sanaudos[Kodas])*('[1]3.4'!DT$7='[1]2.SAN'!$M$4:$M$73),0)),"")</f>
        <v/>
      </c>
      <c r="DU25" s="244" t="str">
        <f t="array" ref="DU25">IFERROR(INDEX([1]!Sanaudos[Saskaita],MATCH(1,('[1]3.4'!$AM25=[1]!Sanaudos[Kodas])*('[1]3.4'!DU$7='[1]2.SAN'!$M$4:$M$73),0)),"")</f>
        <v/>
      </c>
      <c r="DV25" s="244" t="str">
        <f t="array" ref="DV25">IFERROR(INDEX([1]!Sanaudos[Saskaita],MATCH(1,('[1]3.4'!$AM25=[1]!Sanaudos[Kodas])*('[1]3.4'!DV$7='[1]2.SAN'!$M$4:$M$73),0)),"")</f>
        <v/>
      </c>
      <c r="DW25" s="244" t="str">
        <f t="array" ref="DW25">IFERROR(INDEX([1]!Sanaudos[Saskaita],MATCH(1,('[1]3.4'!$AM25=[1]!Sanaudos[Kodas])*('[1]3.4'!DW$7='[1]2.SAN'!$M$4:$M$73),0)),"")</f>
        <v/>
      </c>
      <c r="DX25" s="244" t="str">
        <f t="array" ref="DX25">IFERROR(INDEX([1]!Sanaudos[Saskaita],MATCH(1,('[1]3.4'!$AM25=[1]!Sanaudos[Kodas])*('[1]3.4'!DX$7='[1]2.SAN'!$M$4:$M$73),0)),"")</f>
        <v/>
      </c>
      <c r="DY25" s="244" t="str">
        <f t="array" ref="DY25">IFERROR(INDEX([1]!Sanaudos[Saskaita],MATCH(1,('[1]3.4'!$AM25=[1]!Sanaudos[Kodas])*('[1]3.4'!DY$7='[1]2.SAN'!$M$4:$M$73),0)),"")</f>
        <v/>
      </c>
      <c r="DZ25" s="244" t="str">
        <f t="array" ref="DZ25">IFERROR(INDEX([1]!Sanaudos[Saskaita],MATCH(1,('[1]3.4'!$AM25=[1]!Sanaudos[Kodas])*('[1]3.4'!DZ$7='[1]2.SAN'!$M$4:$M$73),0)),"")</f>
        <v/>
      </c>
      <c r="EA25" s="244" t="str">
        <f t="array" ref="EA25">IFERROR(INDEX([1]!Sanaudos[Saskaita],MATCH(1,('[1]3.4'!$AM25=[1]!Sanaudos[Kodas])*('[1]3.4'!EA$7='[1]2.SAN'!$M$4:$M$73),0)),"")</f>
        <v/>
      </c>
      <c r="EB25" s="244" t="str">
        <f t="array" ref="EB25">IFERROR(INDEX([1]!Sanaudos[Saskaita],MATCH(1,('[1]3.4'!$AM25=[1]!Sanaudos[Kodas])*('[1]3.4'!EB$7='[1]2.SAN'!$M$4:$M$73),0)),"")</f>
        <v/>
      </c>
      <c r="EC25" s="244" t="str">
        <f t="array" ref="EC25">IFERROR(INDEX([1]!Sanaudos[Saskaita],MATCH(1,('[1]3.4'!$AM25=[1]!Sanaudos[Kodas])*('[1]3.4'!EC$7='[1]2.SAN'!$M$4:$M$73),0)),"")</f>
        <v/>
      </c>
      <c r="ED25" s="244" t="str">
        <f t="array" ref="ED25">IFERROR(INDEX([1]!Sanaudos[Saskaita],MATCH(1,('[1]3.4'!$AM25=[1]!Sanaudos[Kodas])*('[1]3.4'!ED$7='[1]2.SAN'!$M$4:$M$73),0)),"")</f>
        <v/>
      </c>
      <c r="EE25" s="244" t="str">
        <f t="array" ref="EE25">IFERROR(INDEX([1]!Sanaudos[Saskaita],MATCH(1,('[1]3.4'!$AM25=[1]!Sanaudos[Kodas])*('[1]3.4'!EE$7='[1]2.SAN'!$M$4:$M$73),0)),"")</f>
        <v/>
      </c>
      <c r="EF25" s="244" t="str">
        <f t="array" ref="EF25">IFERROR(INDEX([1]!Sanaudos[Saskaita],MATCH(1,('[1]3.4'!$AM25=[1]!Sanaudos[Kodas])*('[1]3.4'!EF$7='[1]2.SAN'!$M$4:$M$73),0)),"")</f>
        <v/>
      </c>
      <c r="EG25" s="244" t="str">
        <f t="array" ref="EG25">IFERROR(INDEX([1]!Sanaudos[Saskaita],MATCH(1,('[1]3.4'!$AM25=[1]!Sanaudos[Kodas])*('[1]3.4'!EG$7='[1]2.SAN'!$M$4:$M$73),0)),"")</f>
        <v/>
      </c>
      <c r="EH25" s="244" t="str">
        <f t="array" ref="EH25">IFERROR(INDEX([1]!Sanaudos[Saskaita],MATCH(1,('[1]3.4'!$AM25=[1]!Sanaudos[Kodas])*('[1]3.4'!EH$7='[1]2.SAN'!$M$4:$M$73),0)),"")</f>
        <v/>
      </c>
      <c r="EI25" s="244" t="str">
        <f t="array" ref="EI25">IFERROR(INDEX([1]!Sanaudos[Saskaita],MATCH(1,('[1]3.4'!$AM25=[1]!Sanaudos[Kodas])*('[1]3.4'!EI$7='[1]2.SAN'!$M$4:$M$73),0)),"")</f>
        <v/>
      </c>
      <c r="EJ25" s="244" t="str">
        <f t="array" ref="EJ25">IFERROR(INDEX([1]!Sanaudos[Saskaita],MATCH(1,('[1]3.4'!$AM25=[1]!Sanaudos[Kodas])*('[1]3.4'!EJ$7='[1]2.SAN'!$M$4:$M$73),0)),"")</f>
        <v/>
      </c>
      <c r="EK25" s="244" t="str">
        <f t="array" ref="EK25">IFERROR(INDEX([1]!Sanaudos[Saskaita],MATCH(1,('[1]3.4'!$AM25=[1]!Sanaudos[Kodas])*('[1]3.4'!EK$7='[1]2.SAN'!$M$4:$M$73),0)),"")</f>
        <v/>
      </c>
      <c r="EL25" s="244" t="str">
        <f t="array" ref="EL25">IFERROR(INDEX([1]!Sanaudos[Saskaita],MATCH(1,('[1]3.4'!$AM25=[1]!Sanaudos[Kodas])*('[1]3.4'!EL$7='[1]2.SAN'!$M$4:$M$73),0)),"")</f>
        <v/>
      </c>
      <c r="EM25" s="244" t="str">
        <f t="array" ref="EM25">IFERROR(INDEX([1]!Sanaudos[Saskaita],MATCH(1,('[1]3.4'!$AM25=[1]!Sanaudos[Kodas])*('[1]3.4'!EM$7='[1]2.SAN'!$M$4:$M$73),0)),"")</f>
        <v/>
      </c>
      <c r="EN25" s="244" t="str">
        <f t="array" ref="EN25">IFERROR(INDEX([1]!Sanaudos[Saskaita],MATCH(1,('[1]3.4'!$AM25=[1]!Sanaudos[Kodas])*('[1]3.4'!EN$7='[1]2.SAN'!$M$4:$M$73),0)),"")</f>
        <v/>
      </c>
      <c r="EO25" s="244" t="str">
        <f t="array" ref="EO25">IFERROR(INDEX([1]!Sanaudos[Saskaita],MATCH(1,('[1]3.4'!$AM25=[1]!Sanaudos[Kodas])*('[1]3.4'!EO$7='[1]2.SAN'!$M$4:$M$73),0)),"")</f>
        <v/>
      </c>
      <c r="EP25" s="244" t="str">
        <f t="array" ref="EP25">IFERROR(INDEX([1]!Sanaudos[Saskaita],MATCH(1,('[1]3.4'!$AM25=[1]!Sanaudos[Kodas])*('[1]3.4'!EP$7='[1]2.SAN'!$M$4:$M$73),0)),"")</f>
        <v/>
      </c>
      <c r="EQ25" s="244" t="str">
        <f t="array" ref="EQ25">IFERROR(INDEX([1]!Sanaudos[Saskaita],MATCH(1,('[1]3.4'!$AM25=[1]!Sanaudos[Kodas])*('[1]3.4'!EQ$7='[1]2.SAN'!$M$4:$M$73),0)),"")</f>
        <v/>
      </c>
      <c r="ER25" s="244" t="str">
        <f t="array" ref="ER25">IFERROR(INDEX([1]!Sanaudos[Saskaita],MATCH(1,('[1]3.4'!$AM25=[1]!Sanaudos[Kodas])*('[1]3.4'!ER$7='[1]2.SAN'!$M$4:$M$73),0)),"")</f>
        <v/>
      </c>
      <c r="ES25" s="244" t="str">
        <f t="array" ref="ES25">IFERROR(INDEX([1]!Sanaudos[Saskaita],MATCH(1,('[1]3.4'!$AM25=[1]!Sanaudos[Kodas])*('[1]3.4'!ES$7='[1]2.SAN'!$M$4:$M$73),0)),"")</f>
        <v/>
      </c>
      <c r="ET25" s="244" t="str">
        <f t="array" ref="ET25">IFERROR(INDEX([1]!Sanaudos[Saskaita],MATCH(1,('[1]3.4'!$AM25=[1]!Sanaudos[Kodas])*('[1]3.4'!ET$7='[1]2.SAN'!$M$4:$M$73),0)),"")</f>
        <v/>
      </c>
      <c r="EU25" s="244" t="str">
        <f t="array" ref="EU25">IFERROR(INDEX([1]!Sanaudos[Saskaita],MATCH(1,('[1]3.4'!$AM25=[1]!Sanaudos[Kodas])*('[1]3.4'!EU$7='[1]2.SAN'!$M$4:$M$73),0)),"")</f>
        <v/>
      </c>
      <c r="EV25" s="244" t="str">
        <f t="array" ref="EV25">IFERROR(INDEX([1]!Sanaudos[Saskaita],MATCH(1,('[1]3.4'!$AM25=[1]!Sanaudos[Kodas])*('[1]3.4'!EV$7='[1]2.SAN'!$M$4:$M$73),0)),"")</f>
        <v/>
      </c>
      <c r="EW25" s="244" t="str">
        <f t="array" ref="EW25">IFERROR(INDEX([1]!Sanaudos[Saskaita],MATCH(1,('[1]3.4'!$AM25=[1]!Sanaudos[Kodas])*('[1]3.4'!EW$7='[1]2.SAN'!$M$4:$M$73),0)),"")</f>
        <v/>
      </c>
      <c r="EX25" s="244" t="str">
        <f t="array" ref="EX25">IFERROR(INDEX([1]!Sanaudos[Saskaita],MATCH(1,('[1]3.4'!$AM25=[1]!Sanaudos[Kodas])*('[1]3.4'!EX$7='[1]2.SAN'!$M$4:$M$73),0)),"")</f>
        <v/>
      </c>
      <c r="EY25" s="244" t="str">
        <f t="array" ref="EY25">IFERROR(INDEX([1]!Sanaudos[Saskaita],MATCH(1,('[1]3.4'!$AM25=[1]!Sanaudos[Kodas])*('[1]3.4'!EY$7='[1]2.SAN'!$M$4:$M$73),0)),"")</f>
        <v/>
      </c>
      <c r="EZ25" s="244" t="str">
        <f t="array" ref="EZ25">IFERROR(INDEX([1]!Sanaudos[Saskaita],MATCH(1,('[1]3.4'!$AM25=[1]!Sanaudos[Kodas])*('[1]3.4'!EZ$7='[1]2.SAN'!$M$4:$M$73),0)),"")</f>
        <v/>
      </c>
      <c r="FA25" s="244" t="str">
        <f t="array" ref="FA25">IFERROR(INDEX([1]!Sanaudos[Saskaita],MATCH(1,('[1]3.4'!$AM25=[1]!Sanaudos[Kodas])*('[1]3.4'!FA$7='[1]2.SAN'!$M$4:$M$73),0)),"")</f>
        <v/>
      </c>
      <c r="FB25" s="244" t="str">
        <f t="array" ref="FB25">IFERROR(INDEX([1]!Sanaudos[Saskaita],MATCH(1,('[1]3.4'!$AM25=[1]!Sanaudos[Kodas])*('[1]3.4'!FB$7='[1]2.SAN'!$M$4:$M$73),0)),"")</f>
        <v/>
      </c>
      <c r="FC25" s="244" t="str">
        <f t="array" ref="FC25">IFERROR(INDEX([1]!Sanaudos[Saskaita],MATCH(1,('[1]3.4'!$AM25=[1]!Sanaudos[Kodas])*('[1]3.4'!FC$7='[1]2.SAN'!$M$4:$M$73),0)),"")</f>
        <v/>
      </c>
      <c r="FD25" s="244" t="str">
        <f t="array" ref="FD25">IFERROR(INDEX([1]!Sanaudos[Saskaita],MATCH(1,('[1]3.4'!$AM25=[1]!Sanaudos[Kodas])*('[1]3.4'!FD$7='[1]2.SAN'!$M$4:$M$73),0)),"")</f>
        <v/>
      </c>
      <c r="FE25" s="244" t="str">
        <f t="array" ref="FE25">IFERROR(INDEX([1]!Sanaudos[Saskaita],MATCH(1,('[1]3.4'!$AM25=[1]!Sanaudos[Kodas])*('[1]3.4'!FE$7='[1]2.SAN'!$M$4:$M$73),0)),"")</f>
        <v/>
      </c>
      <c r="FF25" s="244" t="str">
        <f t="array" ref="FF25">IFERROR(INDEX([1]!Sanaudos[Saskaita],MATCH(1,('[1]3.4'!$AM25=[1]!Sanaudos[Kodas])*('[1]3.4'!FF$7='[1]2.SAN'!$M$4:$M$73),0)),"")</f>
        <v/>
      </c>
      <c r="FG25" s="244" t="str">
        <f t="array" ref="FG25">IFERROR(INDEX([1]!Sanaudos[Saskaita],MATCH(1,('[1]3.4'!$AM25=[1]!Sanaudos[Kodas])*('[1]3.4'!FG$7='[1]2.SAN'!$M$4:$M$73),0)),"")</f>
        <v/>
      </c>
      <c r="FH25" s="244" t="str">
        <f t="array" ref="FH25">IFERROR(INDEX([1]!Sanaudos[Saskaita],MATCH(1,('[1]3.4'!$AM25=[1]!Sanaudos[Kodas])*('[1]3.4'!FH$7='[1]2.SAN'!$M$4:$M$73),0)),"")</f>
        <v/>
      </c>
      <c r="FI25" s="244" t="str">
        <f t="array" ref="FI25">IFERROR(INDEX([1]!Sanaudos[Saskaita],MATCH(1,('[1]3.4'!$AM25=[1]!Sanaudos[Kodas])*('[1]3.4'!FI$7='[1]2.SAN'!$M$4:$M$73),0)),"")</f>
        <v/>
      </c>
      <c r="FJ25" s="244" t="str">
        <f t="array" ref="FJ25">IFERROR(INDEX([1]!Sanaudos[Saskaita],MATCH(1,('[1]3.4'!$AM25=[1]!Sanaudos[Kodas])*('[1]3.4'!FJ$7='[1]2.SAN'!$M$4:$M$73),0)),"")</f>
        <v/>
      </c>
      <c r="FK25" s="244" t="str">
        <f t="array" ref="FK25">IFERROR(INDEX([1]!Sanaudos[Saskaita],MATCH(1,('[1]3.4'!$AM25=[1]!Sanaudos[Kodas])*('[1]3.4'!FK$7='[1]2.SAN'!$M$4:$M$73),0)),"")</f>
        <v/>
      </c>
      <c r="FL25" s="244" t="str">
        <f t="array" ref="FL25">IFERROR(INDEX([1]!Sanaudos[Saskaita],MATCH(1,('[1]3.4'!$AM25=[1]!Sanaudos[Kodas])*('[1]3.4'!FL$7='[1]2.SAN'!$M$4:$M$73),0)),"")</f>
        <v/>
      </c>
      <c r="FM25" s="244" t="str">
        <f t="array" ref="FM25">IFERROR(INDEX([1]!Sanaudos[Saskaita],MATCH(1,('[1]3.4'!$AM25=[1]!Sanaudos[Kodas])*('[1]3.4'!FM$7='[1]2.SAN'!$M$4:$M$73),0)),"")</f>
        <v/>
      </c>
      <c r="FN25" s="244" t="str">
        <f t="array" ref="FN25">IFERROR(INDEX([1]!Sanaudos[Saskaita],MATCH(1,('[1]3.4'!$AM25=[1]!Sanaudos[Kodas])*('[1]3.4'!FN$7='[1]2.SAN'!$M$4:$M$73),0)),"")</f>
        <v/>
      </c>
      <c r="FO25" s="244" t="str">
        <f t="array" ref="FO25">IFERROR(INDEX([1]!Sanaudos[Saskaita],MATCH(1,('[1]3.4'!$AM25=[1]!Sanaudos[Kodas])*('[1]3.4'!FO$7='[1]2.SAN'!$M$4:$M$73),0)),"")</f>
        <v/>
      </c>
      <c r="FP25" s="244" t="str">
        <f t="array" ref="FP25">IFERROR(INDEX([1]!Sanaudos[Saskaita],MATCH(1,('[1]3.4'!$AM25=[1]!Sanaudos[Kodas])*('[1]3.4'!FP$7='[1]2.SAN'!$M$4:$M$73),0)),"")</f>
        <v/>
      </c>
      <c r="FQ25" s="244" t="str">
        <f t="array" ref="FQ25">IFERROR(INDEX([1]!Sanaudos[Saskaita],MATCH(1,('[1]3.4'!$AM25=[1]!Sanaudos[Kodas])*('[1]3.4'!FQ$7='[1]2.SAN'!$M$4:$M$73),0)),"")</f>
        <v/>
      </c>
      <c r="FR25" s="244" t="str">
        <f t="array" ref="FR25">IFERROR(INDEX([1]!Sanaudos[Saskaita],MATCH(1,('[1]3.4'!$AM25=[1]!Sanaudos[Kodas])*('[1]3.4'!FR$7='[1]2.SAN'!$M$4:$M$73),0)),"")</f>
        <v/>
      </c>
      <c r="FS25" s="244" t="str">
        <f t="array" ref="FS25">IFERROR(INDEX([1]!Sanaudos[Saskaita],MATCH(1,('[1]3.4'!$AM25=[1]!Sanaudos[Kodas])*('[1]3.4'!FS$7='[1]2.SAN'!$M$4:$M$73),0)),"")</f>
        <v/>
      </c>
      <c r="FT25" s="244" t="str">
        <f t="array" ref="FT25">IFERROR(INDEX([1]!Sanaudos[Saskaita],MATCH(1,('[1]3.4'!$AM25=[1]!Sanaudos[Kodas])*('[1]3.4'!FT$7='[1]2.SAN'!$M$4:$M$73),0)),"")</f>
        <v/>
      </c>
      <c r="FU25" s="244" t="str">
        <f t="array" ref="FU25">IFERROR(INDEX([1]!Sanaudos[Saskaita],MATCH(1,('[1]3.4'!$AM25=[1]!Sanaudos[Kodas])*('[1]3.4'!FU$7='[1]2.SAN'!$M$4:$M$73),0)),"")</f>
        <v/>
      </c>
      <c r="FV25" s="244" t="str">
        <f t="array" ref="FV25">IFERROR(INDEX([1]!Sanaudos[Saskaita],MATCH(1,('[1]3.4'!$AM25=[1]!Sanaudos[Kodas])*('[1]3.4'!FV$7='[1]2.SAN'!$M$4:$M$73),0)),"")</f>
        <v/>
      </c>
      <c r="FW25" s="244" t="str">
        <f t="array" ref="FW25">IFERROR(INDEX([1]!Sanaudos[Saskaita],MATCH(1,('[1]3.4'!$AM25=[1]!Sanaudos[Kodas])*('[1]3.4'!FW$7='[1]2.SAN'!$M$4:$M$73),0)),"")</f>
        <v/>
      </c>
      <c r="FX25" s="244" t="str">
        <f t="array" ref="FX25">IFERROR(INDEX([1]!Sanaudos[Saskaita],MATCH(1,('[1]3.4'!$AM25=[1]!Sanaudos[Kodas])*('[1]3.4'!FX$7='[1]2.SAN'!$M$4:$M$73),0)),"")</f>
        <v/>
      </c>
      <c r="FY25" s="244" t="str">
        <f t="array" ref="FY25">IFERROR(INDEX([1]!Sanaudos[Saskaita],MATCH(1,('[1]3.4'!$AM25=[1]!Sanaudos[Kodas])*('[1]3.4'!FY$7='[1]2.SAN'!$M$4:$M$73),0)),"")</f>
        <v/>
      </c>
      <c r="FZ25" s="244" t="str">
        <f t="array" ref="FZ25">IFERROR(INDEX([1]!Sanaudos[Saskaita],MATCH(1,('[1]3.4'!$AM25=[1]!Sanaudos[Kodas])*('[1]3.4'!FZ$7='[1]2.SAN'!$M$4:$M$73),0)),"")</f>
        <v/>
      </c>
      <c r="GA25" s="244" t="str">
        <f t="array" ref="GA25">IFERROR(INDEX([1]!Sanaudos[Saskaita],MATCH(1,('[1]3.4'!$AM25=[1]!Sanaudos[Kodas])*('[1]3.4'!GA$7='[1]2.SAN'!$M$4:$M$73),0)),"")</f>
        <v/>
      </c>
      <c r="GB25" s="244" t="str">
        <f t="array" ref="GB25">IFERROR(INDEX([1]!Sanaudos[Saskaita],MATCH(1,('[1]3.4'!$AM25=[1]!Sanaudos[Kodas])*('[1]3.4'!GB$7='[1]2.SAN'!$M$4:$M$73),0)),"")</f>
        <v/>
      </c>
      <c r="GC25" s="244" t="str">
        <f t="array" ref="GC25">IFERROR(INDEX([1]!Sanaudos[Saskaita],MATCH(1,('[1]3.4'!$AM25=[1]!Sanaudos[Kodas])*('[1]3.4'!GC$7='[1]2.SAN'!$M$4:$M$73),0)),"")</f>
        <v/>
      </c>
      <c r="GD25" s="244" t="str">
        <f t="array" ref="GD25">IFERROR(INDEX([1]!Sanaudos[Saskaita],MATCH(1,('[1]3.4'!$AM25=[1]!Sanaudos[Kodas])*('[1]3.4'!GD$7='[1]2.SAN'!$M$4:$M$73),0)),"")</f>
        <v/>
      </c>
      <c r="GE25" s="244" t="str">
        <f t="array" ref="GE25">IFERROR(INDEX([1]!Sanaudos[Saskaita],MATCH(1,('[1]3.4'!$AM25=[1]!Sanaudos[Kodas])*('[1]3.4'!GE$7='[1]2.SAN'!$M$4:$M$73),0)),"")</f>
        <v/>
      </c>
      <c r="GF25" s="244" t="str">
        <f t="array" ref="GF25">IFERROR(INDEX([1]!Sanaudos[Saskaita],MATCH(1,('[1]3.4'!$AM25=[1]!Sanaudos[Kodas])*('[1]3.4'!GF$7='[1]2.SAN'!$M$4:$M$73),0)),"")</f>
        <v/>
      </c>
      <c r="GG25" s="244" t="str">
        <f t="array" ref="GG25">IFERROR(INDEX([1]!Sanaudos[Saskaita],MATCH(1,('[1]3.4'!$AM25=[1]!Sanaudos[Kodas])*('[1]3.4'!GG$7='[1]2.SAN'!$M$4:$M$73),0)),"")</f>
        <v/>
      </c>
      <c r="GH25" s="244" t="str">
        <f t="array" ref="GH25">IFERROR(INDEX([1]!Sanaudos[Saskaita],MATCH(1,('[1]3.4'!$AM25=[1]!Sanaudos[Kodas])*('[1]3.4'!GH$7='[1]2.SAN'!$M$4:$M$73),0)),"")</f>
        <v/>
      </c>
      <c r="GI25" s="244" t="str">
        <f t="array" ref="GI25">IFERROR(INDEX([1]!Sanaudos[Saskaita],MATCH(1,('[1]3.4'!$AM25=[1]!Sanaudos[Kodas])*('[1]3.4'!GI$7='[1]2.SAN'!$M$4:$M$73),0)),"")</f>
        <v/>
      </c>
      <c r="GJ25" s="244" t="str">
        <f t="array" ref="GJ25">IFERROR(INDEX([1]!Sanaudos[Saskaita],MATCH(1,('[1]3.4'!$AM25=[1]!Sanaudos[Kodas])*('[1]3.4'!GJ$7='[1]2.SAN'!$M$4:$M$73),0)),"")</f>
        <v/>
      </c>
      <c r="GK25" s="244" t="str">
        <f t="array" ref="GK25">IFERROR(INDEX([1]!Sanaudos[Saskaita],MATCH(1,('[1]3.4'!$AM25=[1]!Sanaudos[Kodas])*('[1]3.4'!GK$7='[1]2.SAN'!$M$4:$M$73),0)),"")</f>
        <v/>
      </c>
      <c r="GL25" s="244" t="str">
        <f t="array" ref="GL25">IFERROR(INDEX([1]!Sanaudos[Saskaita],MATCH(1,('[1]3.4'!$AM25=[1]!Sanaudos[Kodas])*('[1]3.4'!GL$7='[1]2.SAN'!$M$4:$M$73),0)),"")</f>
        <v/>
      </c>
      <c r="GM25" s="244" t="str">
        <f t="array" ref="GM25">IFERROR(INDEX([1]!Sanaudos[Saskaita],MATCH(1,('[1]3.4'!$AM25=[1]!Sanaudos[Kodas])*('[1]3.4'!GM$7='[1]2.SAN'!$M$4:$M$73),0)),"")</f>
        <v/>
      </c>
      <c r="GN25" s="244" t="str">
        <f t="array" ref="GN25">IFERROR(INDEX([1]!Sanaudos[Saskaita],MATCH(1,('[1]3.4'!$AM25=[1]!Sanaudos[Kodas])*('[1]3.4'!GN$7='[1]2.SAN'!$M$4:$M$73),0)),"")</f>
        <v/>
      </c>
      <c r="GO25" s="244" t="str">
        <f t="array" ref="GO25">IFERROR(INDEX([1]!Sanaudos[Saskaita],MATCH(1,('[1]3.4'!$AM25=[1]!Sanaudos[Kodas])*('[1]3.4'!GO$7='[1]2.SAN'!$M$4:$M$73),0)),"")</f>
        <v/>
      </c>
      <c r="GP25" s="244" t="str">
        <f t="array" ref="GP25">IFERROR(INDEX([1]!Sanaudos[Saskaita],MATCH(1,('[1]3.4'!$AM25=[1]!Sanaudos[Kodas])*('[1]3.4'!GP$7='[1]2.SAN'!$M$4:$M$73),0)),"")</f>
        <v/>
      </c>
      <c r="GQ25" s="244" t="str">
        <f t="array" ref="GQ25">IFERROR(INDEX([1]!Sanaudos[Saskaita],MATCH(1,('[1]3.4'!$AM25=[1]!Sanaudos[Kodas])*('[1]3.4'!GQ$7='[1]2.SAN'!$M$4:$M$73),0)),"")</f>
        <v/>
      </c>
      <c r="GR25" s="244" t="str">
        <f t="array" ref="GR25">IFERROR(INDEX([1]!Sanaudos[Saskaita],MATCH(1,('[1]3.4'!$AM25=[1]!Sanaudos[Kodas])*('[1]3.4'!GR$7='[1]2.SAN'!$M$4:$M$73),0)),"")</f>
        <v/>
      </c>
      <c r="GS25" s="244" t="str">
        <f t="array" ref="GS25">IFERROR(INDEX([1]!Sanaudos[Saskaita],MATCH(1,('[1]3.4'!$AM25=[1]!Sanaudos[Kodas])*('[1]3.4'!GS$7='[1]2.SAN'!$M$4:$M$73),0)),"")</f>
        <v/>
      </c>
      <c r="GT25" s="244" t="str">
        <f t="array" ref="GT25">IFERROR(INDEX([1]!Sanaudos[Saskaita],MATCH(1,('[1]3.4'!$AM25=[1]!Sanaudos[Kodas])*('[1]3.4'!GT$7='[1]2.SAN'!$M$4:$M$73),0)),"")</f>
        <v/>
      </c>
      <c r="GU25" s="244" t="str">
        <f t="array" ref="GU25">IFERROR(INDEX([1]!Sanaudos[Saskaita],MATCH(1,('[1]3.4'!$AM25=[1]!Sanaudos[Kodas])*('[1]3.4'!GU$7='[1]2.SAN'!$M$4:$M$73),0)),"")</f>
        <v/>
      </c>
      <c r="GV25" s="244" t="str">
        <f t="array" ref="GV25">IFERROR(INDEX([1]!Sanaudos[Saskaita],MATCH(1,('[1]3.4'!$AM25=[1]!Sanaudos[Kodas])*('[1]3.4'!GV$7='[1]2.SAN'!$M$4:$M$73),0)),"")</f>
        <v/>
      </c>
      <c r="GW25" s="244" t="str">
        <f t="array" ref="GW25">IFERROR(INDEX([1]!Sanaudos[Saskaita],MATCH(1,('[1]3.4'!$AM25=[1]!Sanaudos[Kodas])*('[1]3.4'!GW$7='[1]2.SAN'!$M$4:$M$73),0)),"")</f>
        <v/>
      </c>
      <c r="GX25" s="244" t="str">
        <f t="array" ref="GX25">IFERROR(INDEX([1]!Sanaudos[Saskaita],MATCH(1,('[1]3.4'!$AM25=[1]!Sanaudos[Kodas])*('[1]3.4'!GX$7='[1]2.SAN'!$M$4:$M$73),0)),"")</f>
        <v/>
      </c>
      <c r="GY25" s="244" t="str">
        <f t="array" ref="GY25">IFERROR(INDEX([1]!Sanaudos[Saskaita],MATCH(1,('[1]3.4'!$AM25=[1]!Sanaudos[Kodas])*('[1]3.4'!GY$7='[1]2.SAN'!$M$4:$M$73),0)),"")</f>
        <v/>
      </c>
      <c r="GZ25" s="244" t="str">
        <f t="array" ref="GZ25">IFERROR(INDEX([1]!Sanaudos[Saskaita],MATCH(1,('[1]3.4'!$AM25=[1]!Sanaudos[Kodas])*('[1]3.4'!GZ$7='[1]2.SAN'!$M$4:$M$73),0)),"")</f>
        <v/>
      </c>
      <c r="HA25" s="244" t="str">
        <f t="array" ref="HA25">IFERROR(INDEX([1]!Sanaudos[Saskaita],MATCH(1,('[1]3.4'!$AM25=[1]!Sanaudos[Kodas])*('[1]3.4'!HA$7='[1]2.SAN'!$M$4:$M$73),0)),"")</f>
        <v/>
      </c>
      <c r="HB25" s="244" t="str">
        <f t="array" ref="HB25">IFERROR(INDEX([1]!Sanaudos[Saskaita],MATCH(1,('[1]3.4'!$AM25=[1]!Sanaudos[Kodas])*('[1]3.4'!HB$7='[1]2.SAN'!$M$4:$M$73),0)),"")</f>
        <v/>
      </c>
      <c r="HC25" s="244" t="str">
        <f t="array" ref="HC25">IFERROR(INDEX([1]!Sanaudos[Saskaita],MATCH(1,('[1]3.4'!$AM25=[1]!Sanaudos[Kodas])*('[1]3.4'!HC$7='[1]2.SAN'!$M$4:$M$73),0)),"")</f>
        <v/>
      </c>
      <c r="HD25" s="244" t="str">
        <f t="array" ref="HD25">IFERROR(INDEX([1]!Sanaudos[Saskaita],MATCH(1,('[1]3.4'!$AM25=[1]!Sanaudos[Kodas])*('[1]3.4'!HD$7='[1]2.SAN'!$M$4:$M$73),0)),"")</f>
        <v/>
      </c>
      <c r="HE25" s="244" t="str">
        <f t="array" ref="HE25">IFERROR(INDEX([1]!Sanaudos[Saskaita],MATCH(1,('[1]3.4'!$AM25=[1]!Sanaudos[Kodas])*('[1]3.4'!HE$7='[1]2.SAN'!$M$4:$M$73),0)),"")</f>
        <v/>
      </c>
      <c r="HF25" s="244" t="str">
        <f t="array" ref="HF25">IFERROR(INDEX([1]!Sanaudos[Saskaita],MATCH(1,('[1]3.4'!$AM25=[1]!Sanaudos[Kodas])*('[1]3.4'!HF$7='[1]2.SAN'!$M$4:$M$73),0)),"")</f>
        <v/>
      </c>
      <c r="HG25" s="244" t="str">
        <f t="array" ref="HG25">IFERROR(INDEX([1]!Sanaudos[Saskaita],MATCH(1,('[1]3.4'!$AM25=[1]!Sanaudos[Kodas])*('[1]3.4'!HG$7='[1]2.SAN'!$M$4:$M$73),0)),"")</f>
        <v/>
      </c>
      <c r="HH25" s="244" t="str">
        <f t="array" ref="HH25">IFERROR(INDEX([1]!Sanaudos[Saskaita],MATCH(1,('[1]3.4'!$AM25=[1]!Sanaudos[Kodas])*('[1]3.4'!HH$7='[1]2.SAN'!$M$4:$M$73),0)),"")</f>
        <v/>
      </c>
      <c r="HI25" s="244" t="str">
        <f t="array" ref="HI25">IFERROR(INDEX([1]!Sanaudos[Saskaita],MATCH(1,('[1]3.4'!$AM25=[1]!Sanaudos[Kodas])*('[1]3.4'!HI$7='[1]2.SAN'!$M$4:$M$73),0)),"")</f>
        <v/>
      </c>
      <c r="HJ25" s="244" t="str">
        <f t="array" ref="HJ25">IFERROR(INDEX([1]!Sanaudos[Saskaita],MATCH(1,('[1]3.4'!$AM25=[1]!Sanaudos[Kodas])*('[1]3.4'!HJ$7='[1]2.SAN'!$M$4:$M$73),0)),"")</f>
        <v/>
      </c>
      <c r="HK25" s="244" t="str">
        <f t="array" ref="HK25">IFERROR(INDEX([1]!Sanaudos[Saskaita],MATCH(1,('[1]3.4'!$AM25=[1]!Sanaudos[Kodas])*('[1]3.4'!HK$7='[1]2.SAN'!$M$4:$M$73),0)),"")</f>
        <v/>
      </c>
      <c r="HL25" s="244" t="str">
        <f t="array" ref="HL25">IFERROR(INDEX([1]!Sanaudos[Saskaita],MATCH(1,('[1]3.4'!$AM25=[1]!Sanaudos[Kodas])*('[1]3.4'!HL$7='[1]2.SAN'!$M$4:$M$73),0)),"")</f>
        <v/>
      </c>
      <c r="HM25" s="244" t="str">
        <f t="array" ref="HM25">IFERROR(INDEX([1]!Sanaudos[Saskaita],MATCH(1,('[1]3.4'!$AM25=[1]!Sanaudos[Kodas])*('[1]3.4'!HM$7='[1]2.SAN'!$M$4:$M$73),0)),"")</f>
        <v/>
      </c>
      <c r="HN25" s="244" t="str">
        <f t="array" ref="HN25">IFERROR(INDEX([1]!Sanaudos[Saskaita],MATCH(1,('[1]3.4'!$AM25=[1]!Sanaudos[Kodas])*('[1]3.4'!HN$7='[1]2.SAN'!$M$4:$M$73),0)),"")</f>
        <v/>
      </c>
      <c r="HO25" s="244" t="str">
        <f t="array" ref="HO25">IFERROR(INDEX([1]!Sanaudos[Saskaita],MATCH(1,('[1]3.4'!$AM25=[1]!Sanaudos[Kodas])*('[1]3.4'!HO$7='[1]2.SAN'!$M$4:$M$73),0)),"")</f>
        <v/>
      </c>
      <c r="HP25" s="244" t="str">
        <f t="array" ref="HP25">IFERROR(INDEX([1]!Sanaudos[Saskaita],MATCH(1,('[1]3.4'!$AM25=[1]!Sanaudos[Kodas])*('[1]3.4'!HP$7='[1]2.SAN'!$M$4:$M$73),0)),"")</f>
        <v/>
      </c>
      <c r="HQ25" s="244" t="str">
        <f t="array" ref="HQ25">IFERROR(INDEX([1]!Sanaudos[Saskaita],MATCH(1,('[1]3.4'!$AM25=[1]!Sanaudos[Kodas])*('[1]3.4'!HQ$7='[1]2.SAN'!$M$4:$M$73),0)),"")</f>
        <v/>
      </c>
      <c r="HR25" s="244" t="str">
        <f t="array" ref="HR25">IFERROR(INDEX([1]!Sanaudos[Saskaita],MATCH(1,('[1]3.4'!$AM25=[1]!Sanaudos[Kodas])*('[1]3.4'!HR$7='[1]2.SAN'!$M$4:$M$73),0)),"")</f>
        <v/>
      </c>
      <c r="HS25" s="244" t="str">
        <f t="array" ref="HS25">IFERROR(INDEX([1]!Sanaudos[Saskaita],MATCH(1,('[1]3.4'!$AM25=[1]!Sanaudos[Kodas])*('[1]3.4'!HS$7='[1]2.SAN'!$M$4:$M$73),0)),"")</f>
        <v/>
      </c>
      <c r="HT25" s="244" t="str">
        <f t="array" ref="HT25">IFERROR(INDEX([1]!Sanaudos[Saskaita],MATCH(1,('[1]3.4'!$AM25=[1]!Sanaudos[Kodas])*('[1]3.4'!HT$7='[1]2.SAN'!$M$4:$M$73),0)),"")</f>
        <v/>
      </c>
      <c r="HU25" s="244" t="str">
        <f t="array" ref="HU25">IFERROR(INDEX([1]!Sanaudos[Saskaita],MATCH(1,('[1]3.4'!$AM25=[1]!Sanaudos[Kodas])*('[1]3.4'!HU$7='[1]2.SAN'!$M$4:$M$73),0)),"")</f>
        <v/>
      </c>
      <c r="HV25" s="244" t="str">
        <f t="array" ref="HV25">IFERROR(INDEX([1]!Sanaudos[Saskaita],MATCH(1,('[1]3.4'!$AM25=[1]!Sanaudos[Kodas])*('[1]3.4'!HV$7='[1]2.SAN'!$M$4:$M$73),0)),"")</f>
        <v/>
      </c>
      <c r="HW25" s="244" t="str">
        <f t="array" ref="HW25">IFERROR(INDEX([1]!Sanaudos[Saskaita],MATCH(1,('[1]3.4'!$AM25=[1]!Sanaudos[Kodas])*('[1]3.4'!HW$7='[1]2.SAN'!$M$4:$M$73),0)),"")</f>
        <v/>
      </c>
      <c r="HX25" s="244" t="str">
        <f t="array" ref="HX25">IFERROR(INDEX([1]!Sanaudos[Saskaita],MATCH(1,('[1]3.4'!$AM25=[1]!Sanaudos[Kodas])*('[1]3.4'!HX$7='[1]2.SAN'!$M$4:$M$73),0)),"")</f>
        <v/>
      </c>
      <c r="HY25" s="244" t="str">
        <f t="array" ref="HY25">IFERROR(INDEX([1]!Sanaudos[Saskaita],MATCH(1,('[1]3.4'!$AM25=[1]!Sanaudos[Kodas])*('[1]3.4'!HY$7='[1]2.SAN'!$M$4:$M$73),0)),"")</f>
        <v/>
      </c>
      <c r="HZ25" s="244" t="str">
        <f t="array" ref="HZ25">IFERROR(INDEX([1]!Sanaudos[Saskaita],MATCH(1,('[1]3.4'!$AM25=[1]!Sanaudos[Kodas])*('[1]3.4'!HZ$7='[1]2.SAN'!$M$4:$M$73),0)),"")</f>
        <v/>
      </c>
      <c r="IA25" s="244" t="str">
        <f t="array" ref="IA25">IFERROR(INDEX([1]!Sanaudos[Saskaita],MATCH(1,('[1]3.4'!$AM25=[1]!Sanaudos[Kodas])*('[1]3.4'!IA$7='[1]2.SAN'!$M$4:$M$73),0)),"")</f>
        <v/>
      </c>
      <c r="IB25" s="244" t="str">
        <f t="array" ref="IB25">IFERROR(INDEX([1]!Sanaudos[Saskaita],MATCH(1,('[1]3.4'!$AM25=[1]!Sanaudos[Kodas])*('[1]3.4'!IB$7='[1]2.SAN'!$M$4:$M$73),0)),"")</f>
        <v/>
      </c>
      <c r="IC25" s="244" t="str">
        <f t="array" ref="IC25">IFERROR(INDEX([1]!Sanaudos[Saskaita],MATCH(1,('[1]3.4'!$AM25=[1]!Sanaudos[Kodas])*('[1]3.4'!IC$7='[1]2.SAN'!$M$4:$M$73),0)),"")</f>
        <v/>
      </c>
      <c r="ID25" s="244" t="str">
        <f t="array" ref="ID25">IFERROR(INDEX([1]!Sanaudos[Saskaita],MATCH(1,('[1]3.4'!$AM25=[1]!Sanaudos[Kodas])*('[1]3.4'!ID$7='[1]2.SAN'!$M$4:$M$73),0)),"")</f>
        <v/>
      </c>
      <c r="IE25" s="244" t="str">
        <f t="array" ref="IE25">IFERROR(INDEX([1]!Sanaudos[Saskaita],MATCH(1,('[1]3.4'!$AM25=[1]!Sanaudos[Kodas])*('[1]3.4'!IE$7='[1]2.SAN'!$M$4:$M$73),0)),"")</f>
        <v/>
      </c>
      <c r="IF25" s="244" t="str">
        <f t="array" ref="IF25">IFERROR(INDEX([1]!Sanaudos[Saskaita],MATCH(1,('[1]3.4'!$AM25=[1]!Sanaudos[Kodas])*('[1]3.4'!IF$7='[1]2.SAN'!$M$4:$M$73),0)),"")</f>
        <v/>
      </c>
      <c r="IG25" s="244" t="str">
        <f t="array" ref="IG25">IFERROR(INDEX([1]!Sanaudos[Saskaita],MATCH(1,('[1]3.4'!$AM25=[1]!Sanaudos[Kodas])*('[1]3.4'!IG$7='[1]2.SAN'!$M$4:$M$73),0)),"")</f>
        <v/>
      </c>
      <c r="IH25" s="244" t="str">
        <f t="array" ref="IH25">IFERROR(INDEX([1]!Sanaudos[Saskaita],MATCH(1,('[1]3.4'!$AM25=[1]!Sanaudos[Kodas])*('[1]3.4'!IH$7='[1]2.SAN'!$M$4:$M$73),0)),"")</f>
        <v/>
      </c>
      <c r="II25" s="244" t="str">
        <f t="array" ref="II25">IFERROR(INDEX([1]!Sanaudos[Saskaita],MATCH(1,('[1]3.4'!$AM25=[1]!Sanaudos[Kodas])*('[1]3.4'!II$7='[1]2.SAN'!$M$4:$M$73),0)),"")</f>
        <v/>
      </c>
      <c r="IJ25" s="244" t="str">
        <f t="array" ref="IJ25">IFERROR(INDEX([1]!Sanaudos[Saskaita],MATCH(1,('[1]3.4'!$AM25=[1]!Sanaudos[Kodas])*('[1]3.4'!IJ$7='[1]2.SAN'!$M$4:$M$73),0)),"")</f>
        <v/>
      </c>
      <c r="IK25" s="244" t="str">
        <f t="array" ref="IK25">IFERROR(INDEX([1]!Sanaudos[Saskaita],MATCH(1,('[1]3.4'!$AM25=[1]!Sanaudos[Kodas])*('[1]3.4'!IK$7='[1]2.SAN'!$M$4:$M$73),0)),"")</f>
        <v/>
      </c>
    </row>
    <row r="26" spans="2:245" ht="12.2" customHeight="1" x14ac:dyDescent="0.2">
      <c r="B26" s="552"/>
      <c r="C26" s="253" t="s">
        <v>831</v>
      </c>
      <c r="D26" s="251" t="s">
        <v>834</v>
      </c>
      <c r="E26" s="247" t="str">
        <f t="shared" si="2"/>
        <v xml:space="preserve">                                    </v>
      </c>
      <c r="F26" s="248" t="e">
        <f>+SUMIFS([1]!Sanaudos[Suma],[1]!Sanaudos[Kodas],AM26,[1]!Sanaudos[PASK],TRUE)</f>
        <v>#REF!</v>
      </c>
      <c r="G26" s="248" t="e">
        <f>-SUMIFS([1]!Sanaudos[Suma],[1]!Sanaudos[Kodas],$AM26,[1]!Sanaudos[Pagal DK RAS],700)</f>
        <v>#REF!</v>
      </c>
      <c r="H26" s="248" t="e">
        <f>+SUMIFS('[1]5.turtas'!$D$1:$AN$1,'[1]5.turtas'!$D$4:$AN$4,$AM26)</f>
        <v>#VALUE!</v>
      </c>
      <c r="I26" s="248" t="e">
        <f>-SUMIFS([1]!Sanaudos[Suma],[1]!Sanaudos[Kodas],$AM26,[1]!Sanaudos[Pagal DK RAS],901)-SUMIFS([1]!Sanaudos[Suma],[1]!Sanaudos[Kodas],$AM26,[1]!Sanaudos[Pagal DK RAS],902)-SUMIFS([1]!Sanaudos[Suma],[1]!Sanaudos[Kodas],$AM26,[1]!Sanaudos[Pagal DK RAS],905)</f>
        <v>#REF!</v>
      </c>
      <c r="J26" s="248" t="e">
        <f>+SUMIFS([1]!DU[DU],[1]!DU[Kodas],$AM26)+SUMIFS([1]!DU[Sodra],[1]!DU[Kodas],$AM26)+SUMIFS([1]!DU[Išeitinės išmokos, kompensacijos],[1]!DU[Kodas],$AM26)</f>
        <v>#REF!</v>
      </c>
      <c r="K26" s="248" t="e">
        <f>+SUMIFS([1]!Sanaudos_kor[Suma],[1]!Sanaudos_kor[Kodas],$AM26,[1]!Sanaudos_kor[PASK],TRUE,[1]!Sanaudos_kor[KOR_nr],K$1)</f>
        <v>#REF!</v>
      </c>
      <c r="L26" s="248" t="e">
        <f>+SUMIFS([1]!Sanaudos_kor[Suma],[1]!Sanaudos_kor[Kodas],$AM26,[1]!Sanaudos_kor[PASK],TRUE,[1]!Sanaudos_kor[KOR_nr],L$1)</f>
        <v>#REF!</v>
      </c>
      <c r="M26" s="248" t="e">
        <f>+SUMIFS([1]!Sanaudos_kor[Suma],[1]!Sanaudos_kor[Kodas],$AM26,[1]!Sanaudos_kor[PASK],TRUE,[1]!Sanaudos_kor[KOR_nr],M$1)</f>
        <v>#REF!</v>
      </c>
      <c r="N26" s="248" t="e">
        <f>+SUMIFS([1]!Sanaudos_kor[Suma],[1]!Sanaudos_kor[Kodas],$AM26,[1]!Sanaudos_kor[PASK],TRUE,[1]!Sanaudos_kor[KOR_nr],N$1)</f>
        <v>#REF!</v>
      </c>
      <c r="O26" s="248" t="e">
        <f>+SUMIFS([1]!Sanaudos_kor[Suma],[1]!Sanaudos_kor[Kodas],$AM26,[1]!Sanaudos_kor[PASK],TRUE,[1]!Sanaudos_kor[KOR_nr],O$1)</f>
        <v>#REF!</v>
      </c>
      <c r="P26" s="248" t="e">
        <f>+SUMIFS([1]!Sanaudos_kor[Suma],[1]!Sanaudos_kor[Kodas],$AM26,[1]!Sanaudos_kor[PASK],TRUE,[1]!Sanaudos_kor[KOR_nr],P$1)</f>
        <v>#REF!</v>
      </c>
      <c r="Q26" s="248" t="e">
        <f>+SUMIFS([1]!Sanaudos_kor[Suma],[1]!Sanaudos_kor[Kodas],$AM26,[1]!Sanaudos_kor[PASK],TRUE,[1]!Sanaudos_kor[KOR_nr],Q$1)</f>
        <v>#REF!</v>
      </c>
      <c r="R26" s="248" t="e">
        <f>+SUMIFS([1]!Sanaudos_kor[Suma],[1]!Sanaudos_kor[Kodas],$AM26,[1]!Sanaudos_kor[PASK],TRUE,[1]!Sanaudos_kor[KOR_nr],R$1)</f>
        <v>#REF!</v>
      </c>
      <c r="S26" s="248" t="e">
        <f>+SUMIFS([1]!Sanaudos_kor[Suma],[1]!Sanaudos_kor[Kodas],$AM26,[1]!Sanaudos_kor[PASK],TRUE,[1]!Sanaudos_kor[KOR_nr],S$1)</f>
        <v>#REF!</v>
      </c>
      <c r="T26" s="248" t="e">
        <f>+SUMIFS([1]!Sanaudos_kor[Suma],[1]!Sanaudos_kor[Kodas],$AM26,[1]!Sanaudos_kor[PASK],TRUE,[1]!Sanaudos_kor[KOR_nr],T$1)</f>
        <v>#REF!</v>
      </c>
      <c r="U26" s="248" t="e">
        <f>+SUMIFS([1]!Sanaudos_kor[Suma],[1]!Sanaudos_kor[Kodas],$AM26,[1]!Sanaudos_kor[PASK],TRUE,[1]!Sanaudos_kor[KOR_nr],U$1)</f>
        <v>#REF!</v>
      </c>
      <c r="V26" s="248" t="e">
        <f>+SUMIFS([1]!Sanaudos_kor[Suma],[1]!Sanaudos_kor[Kodas],$AM26,[1]!Sanaudos_kor[PASK],TRUE,[1]!Sanaudos_kor[KOR_nr],V$1)</f>
        <v>#REF!</v>
      </c>
      <c r="W26" s="248" t="e">
        <f>+SUMIFS([1]!Sanaudos_kor[Suma],[1]!Sanaudos_kor[Kodas],$AM26,[1]!Sanaudos_kor[PASK],TRUE,[1]!Sanaudos_kor[KOR_nr],W$1)</f>
        <v>#REF!</v>
      </c>
      <c r="X26" s="248" t="e">
        <f>+SUMIFS([1]!Sanaudos_kor[Suma],[1]!Sanaudos_kor[Kodas],$AM26,[1]!Sanaudos_kor[PASK],TRUE,[1]!Sanaudos_kor[KOR_nr],X$1)</f>
        <v>#REF!</v>
      </c>
      <c r="Y26" s="248" t="e">
        <f>+SUMIFS([1]!Sanaudos_kor[Suma],[1]!Sanaudos_kor[Kodas],$AM26,[1]!Sanaudos_kor[PASK],TRUE,[1]!Sanaudos_kor[KOR_nr],Y$1)</f>
        <v>#REF!</v>
      </c>
      <c r="Z26" s="248" t="e">
        <f>+SUMIFS([1]!Sanaudos_kor[Suma],[1]!Sanaudos_kor[Kodas],$AM26,[1]!Sanaudos_kor[PASK],TRUE,[1]!Sanaudos_kor[KOR_nr],Z$1)</f>
        <v>#REF!</v>
      </c>
      <c r="AA26" s="248" t="e">
        <f>+SUMIFS([1]!Sanaudos_kor[Suma],[1]!Sanaudos_kor[Kodas],$AM26,[1]!Sanaudos_kor[PASK],TRUE,[1]!Sanaudos_kor[KOR_nr],AA$1)</f>
        <v>#REF!</v>
      </c>
      <c r="AB26" s="248" t="e">
        <f>+SUMIFS([1]!Sanaudos_kor[Suma],[1]!Sanaudos_kor[Kodas],$AM26,[1]!Sanaudos_kor[PASK],TRUE,[1]!Sanaudos_kor[KOR_nr],AB$1)</f>
        <v>#REF!</v>
      </c>
      <c r="AC26" s="248" t="e">
        <f>+SUMIFS([1]!Sanaudos_kor[Suma],[1]!Sanaudos_kor[Kodas],$AM26,[1]!Sanaudos_kor[PASK],TRUE,[1]!Sanaudos_kor[KOR_nr],AC$1)</f>
        <v>#REF!</v>
      </c>
      <c r="AD26" s="248" t="e">
        <f>+SUMIFS([1]!Sanaudos_kor[Suma],[1]!Sanaudos_kor[Kodas],$AM26,[1]!Sanaudos_kor[PASK],TRUE,[1]!Sanaudos_kor[KOR_nr],AD$1)</f>
        <v>#REF!</v>
      </c>
      <c r="AE26" s="248" t="e">
        <f>+SUMIFS([1]!Sanaudos_kor[Suma],[1]!Sanaudos_kor[Kodas],$AM26,[1]!Sanaudos_kor[PASK],TRUE,[1]!Sanaudos_kor[KOR_nr],AE$1)</f>
        <v>#REF!</v>
      </c>
      <c r="AF26" s="248" t="e">
        <f>+SUMIFS([1]!Sanaudos_kor[Suma],[1]!Sanaudos_kor[Kodas],$AM26,[1]!Sanaudos_kor[PASK],TRUE,[1]!Sanaudos_kor[KOR_nr],AF$1)</f>
        <v>#REF!</v>
      </c>
      <c r="AG26" s="248" t="e">
        <f t="shared" si="0"/>
        <v>#REF!</v>
      </c>
      <c r="AH26" s="566"/>
      <c r="AJ26" s="211" t="s">
        <v>416</v>
      </c>
      <c r="AK26" s="124">
        <f>+'[1]2.SAN'!C193</f>
        <v>0</v>
      </c>
      <c r="AM26" s="249" t="str">
        <f>+'[1]1.vardai'!D80</f>
        <v>TS_9KITA3</v>
      </c>
      <c r="AN26" s="250" t="e">
        <f>+SUMIFS('[1]6'!$Y$161:$BL$161,'[1]6'!$Y$2:$BL$2,$AM26)</f>
        <v>#VALUE!</v>
      </c>
      <c r="AO26" s="250" t="e">
        <f t="shared" si="3"/>
        <v>#REF!</v>
      </c>
      <c r="AQ26" s="250" t="e">
        <f>+SUMIFS('[1]3.4'!$F$133:$F$202,'[1]3.4'!$D$133:$D$202,$AM26,'[1]3.4'!$E$133:$E$202,"")</f>
        <v>#VALUE!</v>
      </c>
      <c r="AR26" s="250" t="e">
        <f t="shared" si="1"/>
        <v>#VALUE!</v>
      </c>
      <c r="AT26" s="244" t="str">
        <f t="array" ref="AT26">IFERROR(INDEX([1]!Sanaudos[Saskaita],MATCH(1,('[1]3.4'!$AM26=[1]!Sanaudos[Kodas])*('[1]3.4'!AT$7='[1]2.SAN'!$M$4:$M$73),0)),"")</f>
        <v/>
      </c>
      <c r="AU26" s="244" t="str">
        <f t="array" ref="AU26">IFERROR(INDEX([1]!Sanaudos[Saskaita],MATCH(1,('[1]3.4'!$AM26=[1]!Sanaudos[Kodas])*('[1]3.4'!AU$7='[1]2.SAN'!$M$4:$M$73),0)),"")</f>
        <v/>
      </c>
      <c r="AV26" s="244" t="str">
        <f t="array" ref="AV26">IFERROR(INDEX([1]!Sanaudos[Saskaita],MATCH(1,('[1]3.4'!$AM26=[1]!Sanaudos[Kodas])*('[1]3.4'!AV$7='[1]2.SAN'!$M$4:$M$73),0)),"")</f>
        <v/>
      </c>
      <c r="AW26" s="244" t="str">
        <f t="array" ref="AW26">IFERROR(INDEX([1]!Sanaudos[Saskaita],MATCH(1,('[1]3.4'!$AM26=[1]!Sanaudos[Kodas])*('[1]3.4'!AW$7='[1]2.SAN'!$M$4:$M$73),0)),"")</f>
        <v/>
      </c>
      <c r="AX26" s="244" t="str">
        <f t="array" ref="AX26">IFERROR(INDEX([1]!Sanaudos[Saskaita],MATCH(1,('[1]3.4'!$AM26=[1]!Sanaudos[Kodas])*('[1]3.4'!AX$7='[1]2.SAN'!$M$4:$M$73),0)),"")</f>
        <v/>
      </c>
      <c r="AY26" s="244" t="str">
        <f t="array" ref="AY26">IFERROR(INDEX([1]!Sanaudos[Saskaita],MATCH(1,('[1]3.4'!$AM26=[1]!Sanaudos[Kodas])*('[1]3.4'!AY$7='[1]2.SAN'!$M$4:$M$73),0)),"")</f>
        <v/>
      </c>
      <c r="AZ26" s="244" t="str">
        <f t="array" ref="AZ26">IFERROR(INDEX([1]!Sanaudos[Saskaita],MATCH(1,('[1]3.4'!$AM26=[1]!Sanaudos[Kodas])*('[1]3.4'!AZ$7='[1]2.SAN'!$M$4:$M$73),0)),"")</f>
        <v/>
      </c>
      <c r="BA26" s="244" t="str">
        <f t="array" ref="BA26">IFERROR(INDEX([1]!Sanaudos[Saskaita],MATCH(1,('[1]3.4'!$AM26=[1]!Sanaudos[Kodas])*('[1]3.4'!BA$7='[1]2.SAN'!$M$4:$M$73),0)),"")</f>
        <v/>
      </c>
      <c r="BB26" s="244" t="str">
        <f t="array" ref="BB26">IFERROR(INDEX([1]!Sanaudos[Saskaita],MATCH(1,('[1]3.4'!$AM26=[1]!Sanaudos[Kodas])*('[1]3.4'!BB$7='[1]2.SAN'!$M$4:$M$73),0)),"")</f>
        <v/>
      </c>
      <c r="BC26" s="244" t="str">
        <f t="array" ref="BC26">IFERROR(INDEX([1]!Sanaudos[Saskaita],MATCH(1,('[1]3.4'!$AM26=[1]!Sanaudos[Kodas])*('[1]3.4'!BC$7='[1]2.SAN'!$M$4:$M$73),0)),"")</f>
        <v/>
      </c>
      <c r="BD26" s="244" t="str">
        <f t="array" ref="BD26">IFERROR(INDEX([1]!Sanaudos[Saskaita],MATCH(1,('[1]3.4'!$AM26=[1]!Sanaudos[Kodas])*('[1]3.4'!BD$7='[1]2.SAN'!$M$4:$M$73),0)),"")</f>
        <v/>
      </c>
      <c r="BE26" s="244" t="str">
        <f t="array" ref="BE26">IFERROR(INDEX([1]!Sanaudos[Saskaita],MATCH(1,('[1]3.4'!$AM26=[1]!Sanaudos[Kodas])*('[1]3.4'!BE$7='[1]2.SAN'!$M$4:$M$73),0)),"")</f>
        <v/>
      </c>
      <c r="BF26" s="244" t="str">
        <f t="array" ref="BF26">IFERROR(INDEX([1]!Sanaudos[Saskaita],MATCH(1,('[1]3.4'!$AM26=[1]!Sanaudos[Kodas])*('[1]3.4'!BF$7='[1]2.SAN'!$M$4:$M$73),0)),"")</f>
        <v/>
      </c>
      <c r="BG26" s="244" t="str">
        <f t="array" ref="BG26">IFERROR(INDEX([1]!Sanaudos[Saskaita],MATCH(1,('[1]3.4'!$AM26=[1]!Sanaudos[Kodas])*('[1]3.4'!BG$7='[1]2.SAN'!$M$4:$M$73),0)),"")</f>
        <v/>
      </c>
      <c r="BH26" s="244" t="str">
        <f t="array" ref="BH26">IFERROR(INDEX([1]!Sanaudos[Saskaita],MATCH(1,('[1]3.4'!$AM26=[1]!Sanaudos[Kodas])*('[1]3.4'!BH$7='[1]2.SAN'!$M$4:$M$73),0)),"")</f>
        <v/>
      </c>
      <c r="BI26" s="244" t="str">
        <f t="array" ref="BI26">IFERROR(INDEX([1]!Sanaudos[Saskaita],MATCH(1,('[1]3.4'!$AM26=[1]!Sanaudos[Kodas])*('[1]3.4'!BI$7='[1]2.SAN'!$M$4:$M$73),0)),"")</f>
        <v/>
      </c>
      <c r="BJ26" s="244" t="str">
        <f t="array" ref="BJ26">IFERROR(INDEX([1]!Sanaudos[Saskaita],MATCH(1,('[1]3.4'!$AM26=[1]!Sanaudos[Kodas])*('[1]3.4'!BJ$7='[1]2.SAN'!$M$4:$M$73),0)),"")</f>
        <v/>
      </c>
      <c r="BK26" s="244" t="str">
        <f t="array" ref="BK26">IFERROR(INDEX([1]!Sanaudos[Saskaita],MATCH(1,('[1]3.4'!$AM26=[1]!Sanaudos[Kodas])*('[1]3.4'!BK$7='[1]2.SAN'!$M$4:$M$73),0)),"")</f>
        <v/>
      </c>
      <c r="BL26" s="244" t="str">
        <f t="array" ref="BL26">IFERROR(INDEX([1]!Sanaudos[Saskaita],MATCH(1,('[1]3.4'!$AM26=[1]!Sanaudos[Kodas])*('[1]3.4'!BL$7='[1]2.SAN'!$M$4:$M$73),0)),"")</f>
        <v/>
      </c>
      <c r="BM26" s="244" t="str">
        <f t="array" ref="BM26">IFERROR(INDEX([1]!Sanaudos[Saskaita],MATCH(1,('[1]3.4'!$AM26=[1]!Sanaudos[Kodas])*('[1]3.4'!BM$7='[1]2.SAN'!$M$4:$M$73),0)),"")</f>
        <v/>
      </c>
      <c r="BN26" s="244" t="str">
        <f t="array" ref="BN26">IFERROR(INDEX([1]!Sanaudos[Saskaita],MATCH(1,('[1]3.4'!$AM26=[1]!Sanaudos[Kodas])*('[1]3.4'!BN$7='[1]2.SAN'!$M$4:$M$73),0)),"")</f>
        <v/>
      </c>
      <c r="BO26" s="244" t="str">
        <f t="array" ref="BO26">IFERROR(INDEX([1]!Sanaudos[Saskaita],MATCH(1,('[1]3.4'!$AM26=[1]!Sanaudos[Kodas])*('[1]3.4'!BO$7='[1]2.SAN'!$M$4:$M$73),0)),"")</f>
        <v/>
      </c>
      <c r="BP26" s="244" t="str">
        <f t="array" ref="BP26">IFERROR(INDEX([1]!Sanaudos[Saskaita],MATCH(1,('[1]3.4'!$AM26=[1]!Sanaudos[Kodas])*('[1]3.4'!BP$7='[1]2.SAN'!$M$4:$M$73),0)),"")</f>
        <v/>
      </c>
      <c r="BQ26" s="244" t="str">
        <f t="array" ref="BQ26">IFERROR(INDEX([1]!Sanaudos[Saskaita],MATCH(1,('[1]3.4'!$AM26=[1]!Sanaudos[Kodas])*('[1]3.4'!BQ$7='[1]2.SAN'!$M$4:$M$73),0)),"")</f>
        <v/>
      </c>
      <c r="BR26" s="244" t="str">
        <f t="array" ref="BR26">IFERROR(INDEX([1]!Sanaudos[Saskaita],MATCH(1,('[1]3.4'!$AM26=[1]!Sanaudos[Kodas])*('[1]3.4'!BR$7='[1]2.SAN'!$M$4:$M$73),0)),"")</f>
        <v/>
      </c>
      <c r="BS26" s="244" t="str">
        <f t="array" ref="BS26">IFERROR(INDEX([1]!Sanaudos[Saskaita],MATCH(1,('[1]3.4'!$AM26=[1]!Sanaudos[Kodas])*('[1]3.4'!BS$7='[1]2.SAN'!$M$4:$M$73),0)),"")</f>
        <v/>
      </c>
      <c r="BT26" s="244" t="str">
        <f t="array" ref="BT26">IFERROR(INDEX([1]!Sanaudos[Saskaita],MATCH(1,('[1]3.4'!$AM26=[1]!Sanaudos[Kodas])*('[1]3.4'!BT$7='[1]2.SAN'!$M$4:$M$73),0)),"")</f>
        <v/>
      </c>
      <c r="BU26" s="244" t="str">
        <f t="array" ref="BU26">IFERROR(INDEX([1]!Sanaudos[Saskaita],MATCH(1,('[1]3.4'!$AM26=[1]!Sanaudos[Kodas])*('[1]3.4'!BU$7='[1]2.SAN'!$M$4:$M$73),0)),"")</f>
        <v/>
      </c>
      <c r="BV26" s="244" t="str">
        <f t="array" ref="BV26">IFERROR(INDEX([1]!Sanaudos[Saskaita],MATCH(1,('[1]3.4'!$AM26=[1]!Sanaudos[Kodas])*('[1]3.4'!BV$7='[1]2.SAN'!$M$4:$M$73),0)),"")</f>
        <v/>
      </c>
      <c r="BW26" s="244" t="str">
        <f t="array" ref="BW26">IFERROR(INDEX([1]!Sanaudos[Saskaita],MATCH(1,('[1]3.4'!$AM26=[1]!Sanaudos[Kodas])*('[1]3.4'!BW$7='[1]2.SAN'!$M$4:$M$73),0)),"")</f>
        <v/>
      </c>
      <c r="BX26" s="244" t="str">
        <f t="array" ref="BX26">IFERROR(INDEX([1]!Sanaudos[Saskaita],MATCH(1,('[1]3.4'!$AM26=[1]!Sanaudos[Kodas])*('[1]3.4'!BX$7='[1]2.SAN'!$M$4:$M$73),0)),"")</f>
        <v/>
      </c>
      <c r="BY26" s="244" t="str">
        <f t="array" ref="BY26">IFERROR(INDEX([1]!Sanaudos[Saskaita],MATCH(1,('[1]3.4'!$AM26=[1]!Sanaudos[Kodas])*('[1]3.4'!BY$7='[1]2.SAN'!$M$4:$M$73),0)),"")</f>
        <v/>
      </c>
      <c r="BZ26" s="244" t="str">
        <f t="array" ref="BZ26">IFERROR(INDEX([1]!Sanaudos[Saskaita],MATCH(1,('[1]3.4'!$AM26=[1]!Sanaudos[Kodas])*('[1]3.4'!BZ$7='[1]2.SAN'!$M$4:$M$73),0)),"")</f>
        <v/>
      </c>
      <c r="CA26" s="244" t="str">
        <f t="array" ref="CA26">IFERROR(INDEX([1]!Sanaudos[Saskaita],MATCH(1,('[1]3.4'!$AM26=[1]!Sanaudos[Kodas])*('[1]3.4'!CA$7='[1]2.SAN'!$M$4:$M$73),0)),"")</f>
        <v/>
      </c>
      <c r="CB26" s="244" t="str">
        <f t="array" ref="CB26">IFERROR(INDEX([1]!Sanaudos[Saskaita],MATCH(1,('[1]3.4'!$AM26=[1]!Sanaudos[Kodas])*('[1]3.4'!CB$7='[1]2.SAN'!$M$4:$M$73),0)),"")</f>
        <v/>
      </c>
      <c r="CC26" s="244" t="str">
        <f t="array" ref="CC26">IFERROR(INDEX([1]!Sanaudos[Saskaita],MATCH(1,('[1]3.4'!$AM26=[1]!Sanaudos[Kodas])*('[1]3.4'!CC$7='[1]2.SAN'!$M$4:$M$73),0)),"")</f>
        <v/>
      </c>
      <c r="CD26" s="244" t="str">
        <f t="array" ref="CD26">IFERROR(INDEX([1]!Sanaudos[Saskaita],MATCH(1,('[1]3.4'!$AM26=[1]!Sanaudos[Kodas])*('[1]3.4'!CD$7='[1]2.SAN'!$M$4:$M$73),0)),"")</f>
        <v/>
      </c>
      <c r="CE26" s="244" t="str">
        <f t="array" ref="CE26">IFERROR(INDEX([1]!Sanaudos[Saskaita],MATCH(1,('[1]3.4'!$AM26=[1]!Sanaudos[Kodas])*('[1]3.4'!CE$7='[1]2.SAN'!$M$4:$M$73),0)),"")</f>
        <v/>
      </c>
      <c r="CF26" s="244" t="str">
        <f t="array" ref="CF26">IFERROR(INDEX([1]!Sanaudos[Saskaita],MATCH(1,('[1]3.4'!$AM26=[1]!Sanaudos[Kodas])*('[1]3.4'!CF$7='[1]2.SAN'!$M$4:$M$73),0)),"")</f>
        <v/>
      </c>
      <c r="CG26" s="244" t="str">
        <f t="array" ref="CG26">IFERROR(INDEX([1]!Sanaudos[Saskaita],MATCH(1,('[1]3.4'!$AM26=[1]!Sanaudos[Kodas])*('[1]3.4'!CG$7='[1]2.SAN'!$M$4:$M$73),0)),"")</f>
        <v/>
      </c>
      <c r="CH26" s="244" t="str">
        <f t="array" ref="CH26">IFERROR(INDEX([1]!Sanaudos[Saskaita],MATCH(1,('[1]3.4'!$AM26=[1]!Sanaudos[Kodas])*('[1]3.4'!CH$7='[1]2.SAN'!$M$4:$M$73),0)),"")</f>
        <v/>
      </c>
      <c r="CI26" s="244" t="str">
        <f t="array" ref="CI26">IFERROR(INDEX([1]!Sanaudos[Saskaita],MATCH(1,('[1]3.4'!$AM26=[1]!Sanaudos[Kodas])*('[1]3.4'!CI$7='[1]2.SAN'!$M$4:$M$73),0)),"")</f>
        <v/>
      </c>
      <c r="CJ26" s="244" t="str">
        <f t="array" ref="CJ26">IFERROR(INDEX([1]!Sanaudos[Saskaita],MATCH(1,('[1]3.4'!$AM26=[1]!Sanaudos[Kodas])*('[1]3.4'!CJ$7='[1]2.SAN'!$M$4:$M$73),0)),"")</f>
        <v/>
      </c>
      <c r="CK26" s="244" t="str">
        <f t="array" ref="CK26">IFERROR(INDEX([1]!Sanaudos[Saskaita],MATCH(1,('[1]3.4'!$AM26=[1]!Sanaudos[Kodas])*('[1]3.4'!CK$7='[1]2.SAN'!$M$4:$M$73),0)),"")</f>
        <v/>
      </c>
      <c r="CL26" s="244" t="str">
        <f t="array" ref="CL26">IFERROR(INDEX([1]!Sanaudos[Saskaita],MATCH(1,('[1]3.4'!$AM26=[1]!Sanaudos[Kodas])*('[1]3.4'!CL$7='[1]2.SAN'!$M$4:$M$73),0)),"")</f>
        <v/>
      </c>
      <c r="CM26" s="244" t="str">
        <f t="array" ref="CM26">IFERROR(INDEX([1]!Sanaudos[Saskaita],MATCH(1,('[1]3.4'!$AM26=[1]!Sanaudos[Kodas])*('[1]3.4'!CM$7='[1]2.SAN'!$M$4:$M$73),0)),"")</f>
        <v/>
      </c>
      <c r="CN26" s="244" t="str">
        <f t="array" ref="CN26">IFERROR(INDEX([1]!Sanaudos[Saskaita],MATCH(1,('[1]3.4'!$AM26=[1]!Sanaudos[Kodas])*('[1]3.4'!CN$7='[1]2.SAN'!$M$4:$M$73),0)),"")</f>
        <v/>
      </c>
      <c r="CO26" s="244" t="str">
        <f t="array" ref="CO26">IFERROR(INDEX([1]!Sanaudos[Saskaita],MATCH(1,('[1]3.4'!$AM26=[1]!Sanaudos[Kodas])*('[1]3.4'!CO$7='[1]2.SAN'!$M$4:$M$73),0)),"")</f>
        <v/>
      </c>
      <c r="CP26" s="244" t="str">
        <f t="array" ref="CP26">IFERROR(INDEX([1]!Sanaudos[Saskaita],MATCH(1,('[1]3.4'!$AM26=[1]!Sanaudos[Kodas])*('[1]3.4'!CP$7='[1]2.SAN'!$M$4:$M$73),0)),"")</f>
        <v/>
      </c>
      <c r="CQ26" s="244" t="str">
        <f t="array" ref="CQ26">IFERROR(INDEX([1]!Sanaudos[Saskaita],MATCH(1,('[1]3.4'!$AM26=[1]!Sanaudos[Kodas])*('[1]3.4'!CQ$7='[1]2.SAN'!$M$4:$M$73),0)),"")</f>
        <v/>
      </c>
      <c r="CR26" s="244" t="str">
        <f t="array" ref="CR26">IFERROR(INDEX([1]!Sanaudos[Saskaita],MATCH(1,('[1]3.4'!$AM26=[1]!Sanaudos[Kodas])*('[1]3.4'!CR$7='[1]2.SAN'!$M$4:$M$73),0)),"")</f>
        <v/>
      </c>
      <c r="CS26" s="244" t="str">
        <f t="array" ref="CS26">IFERROR(INDEX([1]!Sanaudos[Saskaita],MATCH(1,('[1]3.4'!$AM26=[1]!Sanaudos[Kodas])*('[1]3.4'!CS$7='[1]2.SAN'!$M$4:$M$73),0)),"")</f>
        <v/>
      </c>
      <c r="CT26" s="244" t="str">
        <f t="array" ref="CT26">IFERROR(INDEX([1]!Sanaudos[Saskaita],MATCH(1,('[1]3.4'!$AM26=[1]!Sanaudos[Kodas])*('[1]3.4'!CT$7='[1]2.SAN'!$M$4:$M$73),0)),"")</f>
        <v/>
      </c>
      <c r="CU26" s="244" t="str">
        <f t="array" ref="CU26">IFERROR(INDEX([1]!Sanaudos[Saskaita],MATCH(1,('[1]3.4'!$AM26=[1]!Sanaudos[Kodas])*('[1]3.4'!CU$7='[1]2.SAN'!$M$4:$M$73),0)),"")</f>
        <v/>
      </c>
      <c r="CV26" s="244" t="str">
        <f t="array" ref="CV26">IFERROR(INDEX([1]!Sanaudos[Saskaita],MATCH(1,('[1]3.4'!$AM26=[1]!Sanaudos[Kodas])*('[1]3.4'!CV$7='[1]2.SAN'!$M$4:$M$73),0)),"")</f>
        <v/>
      </c>
      <c r="CW26" s="244" t="str">
        <f t="array" ref="CW26">IFERROR(INDEX([1]!Sanaudos[Saskaita],MATCH(1,('[1]3.4'!$AM26=[1]!Sanaudos[Kodas])*('[1]3.4'!CW$7='[1]2.SAN'!$M$4:$M$73),0)),"")</f>
        <v/>
      </c>
      <c r="CX26" s="244" t="str">
        <f t="array" ref="CX26">IFERROR(INDEX([1]!Sanaudos[Saskaita],MATCH(1,('[1]3.4'!$AM26=[1]!Sanaudos[Kodas])*('[1]3.4'!CX$7='[1]2.SAN'!$M$4:$M$73),0)),"")</f>
        <v/>
      </c>
      <c r="CY26" s="244" t="str">
        <f t="array" ref="CY26">IFERROR(INDEX([1]!Sanaudos[Saskaita],MATCH(1,('[1]3.4'!$AM26=[1]!Sanaudos[Kodas])*('[1]3.4'!CY$7='[1]2.SAN'!$M$4:$M$73),0)),"")</f>
        <v/>
      </c>
      <c r="CZ26" s="244" t="str">
        <f t="array" ref="CZ26">IFERROR(INDEX([1]!Sanaudos[Saskaita],MATCH(1,('[1]3.4'!$AM26=[1]!Sanaudos[Kodas])*('[1]3.4'!CZ$7='[1]2.SAN'!$M$4:$M$73),0)),"")</f>
        <v/>
      </c>
      <c r="DA26" s="244" t="str">
        <f t="array" ref="DA26">IFERROR(INDEX([1]!Sanaudos[Saskaita],MATCH(1,('[1]3.4'!$AM26=[1]!Sanaudos[Kodas])*('[1]3.4'!DA$7='[1]2.SAN'!$M$4:$M$73),0)),"")</f>
        <v/>
      </c>
      <c r="DB26" s="244" t="str">
        <f t="array" ref="DB26">IFERROR(INDEX([1]!Sanaudos[Saskaita],MATCH(1,('[1]3.4'!$AM26=[1]!Sanaudos[Kodas])*('[1]3.4'!DB$7='[1]2.SAN'!$M$4:$M$73),0)),"")</f>
        <v/>
      </c>
      <c r="DC26" s="244" t="str">
        <f t="array" ref="DC26">IFERROR(INDEX([1]!Sanaudos[Saskaita],MATCH(1,('[1]3.4'!$AM26=[1]!Sanaudos[Kodas])*('[1]3.4'!DC$7='[1]2.SAN'!$M$4:$M$73),0)),"")</f>
        <v/>
      </c>
      <c r="DD26" s="244" t="str">
        <f t="array" ref="DD26">IFERROR(INDEX([1]!Sanaudos[Saskaita],MATCH(1,('[1]3.4'!$AM26=[1]!Sanaudos[Kodas])*('[1]3.4'!DD$7='[1]2.SAN'!$M$4:$M$73),0)),"")</f>
        <v/>
      </c>
      <c r="DE26" s="244" t="str">
        <f t="array" ref="DE26">IFERROR(INDEX([1]!Sanaudos[Saskaita],MATCH(1,('[1]3.4'!$AM26=[1]!Sanaudos[Kodas])*('[1]3.4'!DE$7='[1]2.SAN'!$M$4:$M$73),0)),"")</f>
        <v/>
      </c>
      <c r="DF26" s="244" t="str">
        <f t="array" ref="DF26">IFERROR(INDEX([1]!Sanaudos[Saskaita],MATCH(1,('[1]3.4'!$AM26=[1]!Sanaudos[Kodas])*('[1]3.4'!DF$7='[1]2.SAN'!$M$4:$M$73),0)),"")</f>
        <v/>
      </c>
      <c r="DG26" s="244" t="str">
        <f t="array" ref="DG26">IFERROR(INDEX([1]!Sanaudos[Saskaita],MATCH(1,('[1]3.4'!$AM26=[1]!Sanaudos[Kodas])*('[1]3.4'!DG$7='[1]2.SAN'!$M$4:$M$73),0)),"")</f>
        <v/>
      </c>
      <c r="DH26" s="244" t="str">
        <f t="array" ref="DH26">IFERROR(INDEX([1]!Sanaudos[Saskaita],MATCH(1,('[1]3.4'!$AM26=[1]!Sanaudos[Kodas])*('[1]3.4'!DH$7='[1]2.SAN'!$M$4:$M$73),0)),"")</f>
        <v/>
      </c>
      <c r="DI26" s="244" t="str">
        <f t="array" ref="DI26">IFERROR(INDEX([1]!Sanaudos[Saskaita],MATCH(1,('[1]3.4'!$AM26=[1]!Sanaudos[Kodas])*('[1]3.4'!DI$7='[1]2.SAN'!$M$4:$M$73),0)),"")</f>
        <v/>
      </c>
      <c r="DJ26" s="244" t="str">
        <f t="array" ref="DJ26">IFERROR(INDEX([1]!Sanaudos[Saskaita],MATCH(1,('[1]3.4'!$AM26=[1]!Sanaudos[Kodas])*('[1]3.4'!DJ$7='[1]2.SAN'!$M$4:$M$73),0)),"")</f>
        <v/>
      </c>
      <c r="DK26" s="244" t="str">
        <f t="array" ref="DK26">IFERROR(INDEX([1]!Sanaudos[Saskaita],MATCH(1,('[1]3.4'!$AM26=[1]!Sanaudos[Kodas])*('[1]3.4'!DK$7='[1]2.SAN'!$M$4:$M$73),0)),"")</f>
        <v/>
      </c>
      <c r="DL26" s="244" t="str">
        <f t="array" ref="DL26">IFERROR(INDEX([1]!Sanaudos[Saskaita],MATCH(1,('[1]3.4'!$AM26=[1]!Sanaudos[Kodas])*('[1]3.4'!DL$7='[1]2.SAN'!$M$4:$M$73),0)),"")</f>
        <v/>
      </c>
      <c r="DM26" s="244" t="str">
        <f t="array" ref="DM26">IFERROR(INDEX([1]!Sanaudos[Saskaita],MATCH(1,('[1]3.4'!$AM26=[1]!Sanaudos[Kodas])*('[1]3.4'!DM$7='[1]2.SAN'!$M$4:$M$73),0)),"")</f>
        <v/>
      </c>
      <c r="DN26" s="244" t="str">
        <f t="array" ref="DN26">IFERROR(INDEX([1]!Sanaudos[Saskaita],MATCH(1,('[1]3.4'!$AM26=[1]!Sanaudos[Kodas])*('[1]3.4'!DN$7='[1]2.SAN'!$M$4:$M$73),0)),"")</f>
        <v/>
      </c>
      <c r="DO26" s="244" t="str">
        <f t="array" ref="DO26">IFERROR(INDEX([1]!Sanaudos[Saskaita],MATCH(1,('[1]3.4'!$AM26=[1]!Sanaudos[Kodas])*('[1]3.4'!DO$7='[1]2.SAN'!$M$4:$M$73),0)),"")</f>
        <v/>
      </c>
      <c r="DP26" s="244" t="str">
        <f t="array" ref="DP26">IFERROR(INDEX([1]!Sanaudos[Saskaita],MATCH(1,('[1]3.4'!$AM26=[1]!Sanaudos[Kodas])*('[1]3.4'!DP$7='[1]2.SAN'!$M$4:$M$73),0)),"")</f>
        <v/>
      </c>
      <c r="DQ26" s="244" t="str">
        <f t="array" ref="DQ26">IFERROR(INDEX([1]!Sanaudos[Saskaita],MATCH(1,('[1]3.4'!$AM26=[1]!Sanaudos[Kodas])*('[1]3.4'!DQ$7='[1]2.SAN'!$M$4:$M$73),0)),"")</f>
        <v/>
      </c>
      <c r="DR26" s="244" t="str">
        <f t="array" ref="DR26">IFERROR(INDEX([1]!Sanaudos[Saskaita],MATCH(1,('[1]3.4'!$AM26=[1]!Sanaudos[Kodas])*('[1]3.4'!DR$7='[1]2.SAN'!$M$4:$M$73),0)),"")</f>
        <v/>
      </c>
      <c r="DS26" s="244" t="str">
        <f t="array" ref="DS26">IFERROR(INDEX([1]!Sanaudos[Saskaita],MATCH(1,('[1]3.4'!$AM26=[1]!Sanaudos[Kodas])*('[1]3.4'!DS$7='[1]2.SAN'!$M$4:$M$73),0)),"")</f>
        <v/>
      </c>
      <c r="DT26" s="244" t="str">
        <f t="array" ref="DT26">IFERROR(INDEX([1]!Sanaudos[Saskaita],MATCH(1,('[1]3.4'!$AM26=[1]!Sanaudos[Kodas])*('[1]3.4'!DT$7='[1]2.SAN'!$M$4:$M$73),0)),"")</f>
        <v/>
      </c>
      <c r="DU26" s="244" t="str">
        <f t="array" ref="DU26">IFERROR(INDEX([1]!Sanaudos[Saskaita],MATCH(1,('[1]3.4'!$AM26=[1]!Sanaudos[Kodas])*('[1]3.4'!DU$7='[1]2.SAN'!$M$4:$M$73),0)),"")</f>
        <v/>
      </c>
      <c r="DV26" s="244" t="str">
        <f t="array" ref="DV26">IFERROR(INDEX([1]!Sanaudos[Saskaita],MATCH(1,('[1]3.4'!$AM26=[1]!Sanaudos[Kodas])*('[1]3.4'!DV$7='[1]2.SAN'!$M$4:$M$73),0)),"")</f>
        <v/>
      </c>
      <c r="DW26" s="244" t="str">
        <f t="array" ref="DW26">IFERROR(INDEX([1]!Sanaudos[Saskaita],MATCH(1,('[1]3.4'!$AM26=[1]!Sanaudos[Kodas])*('[1]3.4'!DW$7='[1]2.SAN'!$M$4:$M$73),0)),"")</f>
        <v/>
      </c>
      <c r="DX26" s="244" t="str">
        <f t="array" ref="DX26">IFERROR(INDEX([1]!Sanaudos[Saskaita],MATCH(1,('[1]3.4'!$AM26=[1]!Sanaudos[Kodas])*('[1]3.4'!DX$7='[1]2.SAN'!$M$4:$M$73),0)),"")</f>
        <v/>
      </c>
      <c r="DY26" s="244" t="str">
        <f t="array" ref="DY26">IFERROR(INDEX([1]!Sanaudos[Saskaita],MATCH(1,('[1]3.4'!$AM26=[1]!Sanaudos[Kodas])*('[1]3.4'!DY$7='[1]2.SAN'!$M$4:$M$73),0)),"")</f>
        <v/>
      </c>
      <c r="DZ26" s="244" t="str">
        <f t="array" ref="DZ26">IFERROR(INDEX([1]!Sanaudos[Saskaita],MATCH(1,('[1]3.4'!$AM26=[1]!Sanaudos[Kodas])*('[1]3.4'!DZ$7='[1]2.SAN'!$M$4:$M$73),0)),"")</f>
        <v/>
      </c>
      <c r="EA26" s="244" t="str">
        <f t="array" ref="EA26">IFERROR(INDEX([1]!Sanaudos[Saskaita],MATCH(1,('[1]3.4'!$AM26=[1]!Sanaudos[Kodas])*('[1]3.4'!EA$7='[1]2.SAN'!$M$4:$M$73),0)),"")</f>
        <v/>
      </c>
      <c r="EB26" s="244" t="str">
        <f t="array" ref="EB26">IFERROR(INDEX([1]!Sanaudos[Saskaita],MATCH(1,('[1]3.4'!$AM26=[1]!Sanaudos[Kodas])*('[1]3.4'!EB$7='[1]2.SAN'!$M$4:$M$73),0)),"")</f>
        <v/>
      </c>
      <c r="EC26" s="244" t="str">
        <f t="array" ref="EC26">IFERROR(INDEX([1]!Sanaudos[Saskaita],MATCH(1,('[1]3.4'!$AM26=[1]!Sanaudos[Kodas])*('[1]3.4'!EC$7='[1]2.SAN'!$M$4:$M$73),0)),"")</f>
        <v/>
      </c>
      <c r="ED26" s="244" t="str">
        <f t="array" ref="ED26">IFERROR(INDEX([1]!Sanaudos[Saskaita],MATCH(1,('[1]3.4'!$AM26=[1]!Sanaudos[Kodas])*('[1]3.4'!ED$7='[1]2.SAN'!$M$4:$M$73),0)),"")</f>
        <v/>
      </c>
      <c r="EE26" s="244" t="str">
        <f t="array" ref="EE26">IFERROR(INDEX([1]!Sanaudos[Saskaita],MATCH(1,('[1]3.4'!$AM26=[1]!Sanaudos[Kodas])*('[1]3.4'!EE$7='[1]2.SAN'!$M$4:$M$73),0)),"")</f>
        <v/>
      </c>
      <c r="EF26" s="244" t="str">
        <f t="array" ref="EF26">IFERROR(INDEX([1]!Sanaudos[Saskaita],MATCH(1,('[1]3.4'!$AM26=[1]!Sanaudos[Kodas])*('[1]3.4'!EF$7='[1]2.SAN'!$M$4:$M$73),0)),"")</f>
        <v/>
      </c>
      <c r="EG26" s="244" t="str">
        <f t="array" ref="EG26">IFERROR(INDEX([1]!Sanaudos[Saskaita],MATCH(1,('[1]3.4'!$AM26=[1]!Sanaudos[Kodas])*('[1]3.4'!EG$7='[1]2.SAN'!$M$4:$M$73),0)),"")</f>
        <v/>
      </c>
      <c r="EH26" s="244" t="str">
        <f t="array" ref="EH26">IFERROR(INDEX([1]!Sanaudos[Saskaita],MATCH(1,('[1]3.4'!$AM26=[1]!Sanaudos[Kodas])*('[1]3.4'!EH$7='[1]2.SAN'!$M$4:$M$73),0)),"")</f>
        <v/>
      </c>
      <c r="EI26" s="244" t="str">
        <f t="array" ref="EI26">IFERROR(INDEX([1]!Sanaudos[Saskaita],MATCH(1,('[1]3.4'!$AM26=[1]!Sanaudos[Kodas])*('[1]3.4'!EI$7='[1]2.SAN'!$M$4:$M$73),0)),"")</f>
        <v/>
      </c>
      <c r="EJ26" s="244" t="str">
        <f t="array" ref="EJ26">IFERROR(INDEX([1]!Sanaudos[Saskaita],MATCH(1,('[1]3.4'!$AM26=[1]!Sanaudos[Kodas])*('[1]3.4'!EJ$7='[1]2.SAN'!$M$4:$M$73),0)),"")</f>
        <v/>
      </c>
      <c r="EK26" s="244" t="str">
        <f t="array" ref="EK26">IFERROR(INDEX([1]!Sanaudos[Saskaita],MATCH(1,('[1]3.4'!$AM26=[1]!Sanaudos[Kodas])*('[1]3.4'!EK$7='[1]2.SAN'!$M$4:$M$73),0)),"")</f>
        <v/>
      </c>
      <c r="EL26" s="244" t="str">
        <f t="array" ref="EL26">IFERROR(INDEX([1]!Sanaudos[Saskaita],MATCH(1,('[1]3.4'!$AM26=[1]!Sanaudos[Kodas])*('[1]3.4'!EL$7='[1]2.SAN'!$M$4:$M$73),0)),"")</f>
        <v/>
      </c>
      <c r="EM26" s="244" t="str">
        <f t="array" ref="EM26">IFERROR(INDEX([1]!Sanaudos[Saskaita],MATCH(1,('[1]3.4'!$AM26=[1]!Sanaudos[Kodas])*('[1]3.4'!EM$7='[1]2.SAN'!$M$4:$M$73),0)),"")</f>
        <v/>
      </c>
      <c r="EN26" s="244" t="str">
        <f t="array" ref="EN26">IFERROR(INDEX([1]!Sanaudos[Saskaita],MATCH(1,('[1]3.4'!$AM26=[1]!Sanaudos[Kodas])*('[1]3.4'!EN$7='[1]2.SAN'!$M$4:$M$73),0)),"")</f>
        <v/>
      </c>
      <c r="EO26" s="244" t="str">
        <f t="array" ref="EO26">IFERROR(INDEX([1]!Sanaudos[Saskaita],MATCH(1,('[1]3.4'!$AM26=[1]!Sanaudos[Kodas])*('[1]3.4'!EO$7='[1]2.SAN'!$M$4:$M$73),0)),"")</f>
        <v/>
      </c>
      <c r="EP26" s="244" t="str">
        <f t="array" ref="EP26">IFERROR(INDEX([1]!Sanaudos[Saskaita],MATCH(1,('[1]3.4'!$AM26=[1]!Sanaudos[Kodas])*('[1]3.4'!EP$7='[1]2.SAN'!$M$4:$M$73),0)),"")</f>
        <v/>
      </c>
      <c r="EQ26" s="244" t="str">
        <f t="array" ref="EQ26">IFERROR(INDEX([1]!Sanaudos[Saskaita],MATCH(1,('[1]3.4'!$AM26=[1]!Sanaudos[Kodas])*('[1]3.4'!EQ$7='[1]2.SAN'!$M$4:$M$73),0)),"")</f>
        <v/>
      </c>
      <c r="ER26" s="244" t="str">
        <f t="array" ref="ER26">IFERROR(INDEX([1]!Sanaudos[Saskaita],MATCH(1,('[1]3.4'!$AM26=[1]!Sanaudos[Kodas])*('[1]3.4'!ER$7='[1]2.SAN'!$M$4:$M$73),0)),"")</f>
        <v/>
      </c>
      <c r="ES26" s="244" t="str">
        <f t="array" ref="ES26">IFERROR(INDEX([1]!Sanaudos[Saskaita],MATCH(1,('[1]3.4'!$AM26=[1]!Sanaudos[Kodas])*('[1]3.4'!ES$7='[1]2.SAN'!$M$4:$M$73),0)),"")</f>
        <v/>
      </c>
      <c r="ET26" s="244" t="str">
        <f t="array" ref="ET26">IFERROR(INDEX([1]!Sanaudos[Saskaita],MATCH(1,('[1]3.4'!$AM26=[1]!Sanaudos[Kodas])*('[1]3.4'!ET$7='[1]2.SAN'!$M$4:$M$73),0)),"")</f>
        <v/>
      </c>
      <c r="EU26" s="244" t="str">
        <f t="array" ref="EU26">IFERROR(INDEX([1]!Sanaudos[Saskaita],MATCH(1,('[1]3.4'!$AM26=[1]!Sanaudos[Kodas])*('[1]3.4'!EU$7='[1]2.SAN'!$M$4:$M$73),0)),"")</f>
        <v/>
      </c>
      <c r="EV26" s="244" t="str">
        <f t="array" ref="EV26">IFERROR(INDEX([1]!Sanaudos[Saskaita],MATCH(1,('[1]3.4'!$AM26=[1]!Sanaudos[Kodas])*('[1]3.4'!EV$7='[1]2.SAN'!$M$4:$M$73),0)),"")</f>
        <v/>
      </c>
      <c r="EW26" s="244" t="str">
        <f t="array" ref="EW26">IFERROR(INDEX([1]!Sanaudos[Saskaita],MATCH(1,('[1]3.4'!$AM26=[1]!Sanaudos[Kodas])*('[1]3.4'!EW$7='[1]2.SAN'!$M$4:$M$73),0)),"")</f>
        <v/>
      </c>
      <c r="EX26" s="244" t="str">
        <f t="array" ref="EX26">IFERROR(INDEX([1]!Sanaudos[Saskaita],MATCH(1,('[1]3.4'!$AM26=[1]!Sanaudos[Kodas])*('[1]3.4'!EX$7='[1]2.SAN'!$M$4:$M$73),0)),"")</f>
        <v/>
      </c>
      <c r="EY26" s="244" t="str">
        <f t="array" ref="EY26">IFERROR(INDEX([1]!Sanaudos[Saskaita],MATCH(1,('[1]3.4'!$AM26=[1]!Sanaudos[Kodas])*('[1]3.4'!EY$7='[1]2.SAN'!$M$4:$M$73),0)),"")</f>
        <v/>
      </c>
      <c r="EZ26" s="244" t="str">
        <f t="array" ref="EZ26">IFERROR(INDEX([1]!Sanaudos[Saskaita],MATCH(1,('[1]3.4'!$AM26=[1]!Sanaudos[Kodas])*('[1]3.4'!EZ$7='[1]2.SAN'!$M$4:$M$73),0)),"")</f>
        <v/>
      </c>
      <c r="FA26" s="244" t="str">
        <f t="array" ref="FA26">IFERROR(INDEX([1]!Sanaudos[Saskaita],MATCH(1,('[1]3.4'!$AM26=[1]!Sanaudos[Kodas])*('[1]3.4'!FA$7='[1]2.SAN'!$M$4:$M$73),0)),"")</f>
        <v/>
      </c>
      <c r="FB26" s="244" t="str">
        <f t="array" ref="FB26">IFERROR(INDEX([1]!Sanaudos[Saskaita],MATCH(1,('[1]3.4'!$AM26=[1]!Sanaudos[Kodas])*('[1]3.4'!FB$7='[1]2.SAN'!$M$4:$M$73),0)),"")</f>
        <v/>
      </c>
      <c r="FC26" s="244" t="str">
        <f t="array" ref="FC26">IFERROR(INDEX([1]!Sanaudos[Saskaita],MATCH(1,('[1]3.4'!$AM26=[1]!Sanaudos[Kodas])*('[1]3.4'!FC$7='[1]2.SAN'!$M$4:$M$73),0)),"")</f>
        <v/>
      </c>
      <c r="FD26" s="244" t="str">
        <f t="array" ref="FD26">IFERROR(INDEX([1]!Sanaudos[Saskaita],MATCH(1,('[1]3.4'!$AM26=[1]!Sanaudos[Kodas])*('[1]3.4'!FD$7='[1]2.SAN'!$M$4:$M$73),0)),"")</f>
        <v/>
      </c>
      <c r="FE26" s="244" t="str">
        <f t="array" ref="FE26">IFERROR(INDEX([1]!Sanaudos[Saskaita],MATCH(1,('[1]3.4'!$AM26=[1]!Sanaudos[Kodas])*('[1]3.4'!FE$7='[1]2.SAN'!$M$4:$M$73),0)),"")</f>
        <v/>
      </c>
      <c r="FF26" s="244" t="str">
        <f t="array" ref="FF26">IFERROR(INDEX([1]!Sanaudos[Saskaita],MATCH(1,('[1]3.4'!$AM26=[1]!Sanaudos[Kodas])*('[1]3.4'!FF$7='[1]2.SAN'!$M$4:$M$73),0)),"")</f>
        <v/>
      </c>
      <c r="FG26" s="244" t="str">
        <f t="array" ref="FG26">IFERROR(INDEX([1]!Sanaudos[Saskaita],MATCH(1,('[1]3.4'!$AM26=[1]!Sanaudos[Kodas])*('[1]3.4'!FG$7='[1]2.SAN'!$M$4:$M$73),0)),"")</f>
        <v/>
      </c>
      <c r="FH26" s="244" t="str">
        <f t="array" ref="FH26">IFERROR(INDEX([1]!Sanaudos[Saskaita],MATCH(1,('[1]3.4'!$AM26=[1]!Sanaudos[Kodas])*('[1]3.4'!FH$7='[1]2.SAN'!$M$4:$M$73),0)),"")</f>
        <v/>
      </c>
      <c r="FI26" s="244" t="str">
        <f t="array" ref="FI26">IFERROR(INDEX([1]!Sanaudos[Saskaita],MATCH(1,('[1]3.4'!$AM26=[1]!Sanaudos[Kodas])*('[1]3.4'!FI$7='[1]2.SAN'!$M$4:$M$73),0)),"")</f>
        <v/>
      </c>
      <c r="FJ26" s="244" t="str">
        <f t="array" ref="FJ26">IFERROR(INDEX([1]!Sanaudos[Saskaita],MATCH(1,('[1]3.4'!$AM26=[1]!Sanaudos[Kodas])*('[1]3.4'!FJ$7='[1]2.SAN'!$M$4:$M$73),0)),"")</f>
        <v/>
      </c>
      <c r="FK26" s="244" t="str">
        <f t="array" ref="FK26">IFERROR(INDEX([1]!Sanaudos[Saskaita],MATCH(1,('[1]3.4'!$AM26=[1]!Sanaudos[Kodas])*('[1]3.4'!FK$7='[1]2.SAN'!$M$4:$M$73),0)),"")</f>
        <v/>
      </c>
      <c r="FL26" s="244" t="str">
        <f t="array" ref="FL26">IFERROR(INDEX([1]!Sanaudos[Saskaita],MATCH(1,('[1]3.4'!$AM26=[1]!Sanaudos[Kodas])*('[1]3.4'!FL$7='[1]2.SAN'!$M$4:$M$73),0)),"")</f>
        <v/>
      </c>
      <c r="FM26" s="244" t="str">
        <f t="array" ref="FM26">IFERROR(INDEX([1]!Sanaudos[Saskaita],MATCH(1,('[1]3.4'!$AM26=[1]!Sanaudos[Kodas])*('[1]3.4'!FM$7='[1]2.SAN'!$M$4:$M$73),0)),"")</f>
        <v/>
      </c>
      <c r="FN26" s="244" t="str">
        <f t="array" ref="FN26">IFERROR(INDEX([1]!Sanaudos[Saskaita],MATCH(1,('[1]3.4'!$AM26=[1]!Sanaudos[Kodas])*('[1]3.4'!FN$7='[1]2.SAN'!$M$4:$M$73),0)),"")</f>
        <v/>
      </c>
      <c r="FO26" s="244" t="str">
        <f t="array" ref="FO26">IFERROR(INDEX([1]!Sanaudos[Saskaita],MATCH(1,('[1]3.4'!$AM26=[1]!Sanaudos[Kodas])*('[1]3.4'!FO$7='[1]2.SAN'!$M$4:$M$73),0)),"")</f>
        <v/>
      </c>
      <c r="FP26" s="244" t="str">
        <f t="array" ref="FP26">IFERROR(INDEX([1]!Sanaudos[Saskaita],MATCH(1,('[1]3.4'!$AM26=[1]!Sanaudos[Kodas])*('[1]3.4'!FP$7='[1]2.SAN'!$M$4:$M$73),0)),"")</f>
        <v/>
      </c>
      <c r="FQ26" s="244" t="str">
        <f t="array" ref="FQ26">IFERROR(INDEX([1]!Sanaudos[Saskaita],MATCH(1,('[1]3.4'!$AM26=[1]!Sanaudos[Kodas])*('[1]3.4'!FQ$7='[1]2.SAN'!$M$4:$M$73),0)),"")</f>
        <v/>
      </c>
      <c r="FR26" s="244" t="str">
        <f t="array" ref="FR26">IFERROR(INDEX([1]!Sanaudos[Saskaita],MATCH(1,('[1]3.4'!$AM26=[1]!Sanaudos[Kodas])*('[1]3.4'!FR$7='[1]2.SAN'!$M$4:$M$73),0)),"")</f>
        <v/>
      </c>
      <c r="FS26" s="244" t="str">
        <f t="array" ref="FS26">IFERROR(INDEX([1]!Sanaudos[Saskaita],MATCH(1,('[1]3.4'!$AM26=[1]!Sanaudos[Kodas])*('[1]3.4'!FS$7='[1]2.SAN'!$M$4:$M$73),0)),"")</f>
        <v/>
      </c>
      <c r="FT26" s="244" t="str">
        <f t="array" ref="FT26">IFERROR(INDEX([1]!Sanaudos[Saskaita],MATCH(1,('[1]3.4'!$AM26=[1]!Sanaudos[Kodas])*('[1]3.4'!FT$7='[1]2.SAN'!$M$4:$M$73),0)),"")</f>
        <v/>
      </c>
      <c r="FU26" s="244" t="str">
        <f t="array" ref="FU26">IFERROR(INDEX([1]!Sanaudos[Saskaita],MATCH(1,('[1]3.4'!$AM26=[1]!Sanaudos[Kodas])*('[1]3.4'!FU$7='[1]2.SAN'!$M$4:$M$73),0)),"")</f>
        <v/>
      </c>
      <c r="FV26" s="244" t="str">
        <f t="array" ref="FV26">IFERROR(INDEX([1]!Sanaudos[Saskaita],MATCH(1,('[1]3.4'!$AM26=[1]!Sanaudos[Kodas])*('[1]3.4'!FV$7='[1]2.SAN'!$M$4:$M$73),0)),"")</f>
        <v/>
      </c>
      <c r="FW26" s="244" t="str">
        <f t="array" ref="FW26">IFERROR(INDEX([1]!Sanaudos[Saskaita],MATCH(1,('[1]3.4'!$AM26=[1]!Sanaudos[Kodas])*('[1]3.4'!FW$7='[1]2.SAN'!$M$4:$M$73),0)),"")</f>
        <v/>
      </c>
      <c r="FX26" s="244" t="str">
        <f t="array" ref="FX26">IFERROR(INDEX([1]!Sanaudos[Saskaita],MATCH(1,('[1]3.4'!$AM26=[1]!Sanaudos[Kodas])*('[1]3.4'!FX$7='[1]2.SAN'!$M$4:$M$73),0)),"")</f>
        <v/>
      </c>
      <c r="FY26" s="244" t="str">
        <f t="array" ref="FY26">IFERROR(INDEX([1]!Sanaudos[Saskaita],MATCH(1,('[1]3.4'!$AM26=[1]!Sanaudos[Kodas])*('[1]3.4'!FY$7='[1]2.SAN'!$M$4:$M$73),0)),"")</f>
        <v/>
      </c>
      <c r="FZ26" s="244" t="str">
        <f t="array" ref="FZ26">IFERROR(INDEX([1]!Sanaudos[Saskaita],MATCH(1,('[1]3.4'!$AM26=[1]!Sanaudos[Kodas])*('[1]3.4'!FZ$7='[1]2.SAN'!$M$4:$M$73),0)),"")</f>
        <v/>
      </c>
      <c r="GA26" s="244" t="str">
        <f t="array" ref="GA26">IFERROR(INDEX([1]!Sanaudos[Saskaita],MATCH(1,('[1]3.4'!$AM26=[1]!Sanaudos[Kodas])*('[1]3.4'!GA$7='[1]2.SAN'!$M$4:$M$73),0)),"")</f>
        <v/>
      </c>
      <c r="GB26" s="244" t="str">
        <f t="array" ref="GB26">IFERROR(INDEX([1]!Sanaudos[Saskaita],MATCH(1,('[1]3.4'!$AM26=[1]!Sanaudos[Kodas])*('[1]3.4'!GB$7='[1]2.SAN'!$M$4:$M$73),0)),"")</f>
        <v/>
      </c>
      <c r="GC26" s="244" t="str">
        <f t="array" ref="GC26">IFERROR(INDEX([1]!Sanaudos[Saskaita],MATCH(1,('[1]3.4'!$AM26=[1]!Sanaudos[Kodas])*('[1]3.4'!GC$7='[1]2.SAN'!$M$4:$M$73),0)),"")</f>
        <v/>
      </c>
      <c r="GD26" s="244" t="str">
        <f t="array" ref="GD26">IFERROR(INDEX([1]!Sanaudos[Saskaita],MATCH(1,('[1]3.4'!$AM26=[1]!Sanaudos[Kodas])*('[1]3.4'!GD$7='[1]2.SAN'!$M$4:$M$73),0)),"")</f>
        <v/>
      </c>
      <c r="GE26" s="244" t="str">
        <f t="array" ref="GE26">IFERROR(INDEX([1]!Sanaudos[Saskaita],MATCH(1,('[1]3.4'!$AM26=[1]!Sanaudos[Kodas])*('[1]3.4'!GE$7='[1]2.SAN'!$M$4:$M$73),0)),"")</f>
        <v/>
      </c>
      <c r="GF26" s="244" t="str">
        <f t="array" ref="GF26">IFERROR(INDEX([1]!Sanaudos[Saskaita],MATCH(1,('[1]3.4'!$AM26=[1]!Sanaudos[Kodas])*('[1]3.4'!GF$7='[1]2.SAN'!$M$4:$M$73),0)),"")</f>
        <v/>
      </c>
      <c r="GG26" s="244" t="str">
        <f t="array" ref="GG26">IFERROR(INDEX([1]!Sanaudos[Saskaita],MATCH(1,('[1]3.4'!$AM26=[1]!Sanaudos[Kodas])*('[1]3.4'!GG$7='[1]2.SAN'!$M$4:$M$73),0)),"")</f>
        <v/>
      </c>
      <c r="GH26" s="244" t="str">
        <f t="array" ref="GH26">IFERROR(INDEX([1]!Sanaudos[Saskaita],MATCH(1,('[1]3.4'!$AM26=[1]!Sanaudos[Kodas])*('[1]3.4'!GH$7='[1]2.SAN'!$M$4:$M$73),0)),"")</f>
        <v/>
      </c>
      <c r="GI26" s="244" t="str">
        <f t="array" ref="GI26">IFERROR(INDEX([1]!Sanaudos[Saskaita],MATCH(1,('[1]3.4'!$AM26=[1]!Sanaudos[Kodas])*('[1]3.4'!GI$7='[1]2.SAN'!$M$4:$M$73),0)),"")</f>
        <v/>
      </c>
      <c r="GJ26" s="244" t="str">
        <f t="array" ref="GJ26">IFERROR(INDEX([1]!Sanaudos[Saskaita],MATCH(1,('[1]3.4'!$AM26=[1]!Sanaudos[Kodas])*('[1]3.4'!GJ$7='[1]2.SAN'!$M$4:$M$73),0)),"")</f>
        <v/>
      </c>
      <c r="GK26" s="244" t="str">
        <f t="array" ref="GK26">IFERROR(INDEX([1]!Sanaudos[Saskaita],MATCH(1,('[1]3.4'!$AM26=[1]!Sanaudos[Kodas])*('[1]3.4'!GK$7='[1]2.SAN'!$M$4:$M$73),0)),"")</f>
        <v/>
      </c>
      <c r="GL26" s="244" t="str">
        <f t="array" ref="GL26">IFERROR(INDEX([1]!Sanaudos[Saskaita],MATCH(1,('[1]3.4'!$AM26=[1]!Sanaudos[Kodas])*('[1]3.4'!GL$7='[1]2.SAN'!$M$4:$M$73),0)),"")</f>
        <v/>
      </c>
      <c r="GM26" s="244" t="str">
        <f t="array" ref="GM26">IFERROR(INDEX([1]!Sanaudos[Saskaita],MATCH(1,('[1]3.4'!$AM26=[1]!Sanaudos[Kodas])*('[1]3.4'!GM$7='[1]2.SAN'!$M$4:$M$73),0)),"")</f>
        <v/>
      </c>
      <c r="GN26" s="244" t="str">
        <f t="array" ref="GN26">IFERROR(INDEX([1]!Sanaudos[Saskaita],MATCH(1,('[1]3.4'!$AM26=[1]!Sanaudos[Kodas])*('[1]3.4'!GN$7='[1]2.SAN'!$M$4:$M$73),0)),"")</f>
        <v/>
      </c>
      <c r="GO26" s="244" t="str">
        <f t="array" ref="GO26">IFERROR(INDEX([1]!Sanaudos[Saskaita],MATCH(1,('[1]3.4'!$AM26=[1]!Sanaudos[Kodas])*('[1]3.4'!GO$7='[1]2.SAN'!$M$4:$M$73),0)),"")</f>
        <v/>
      </c>
      <c r="GP26" s="244" t="str">
        <f t="array" ref="GP26">IFERROR(INDEX([1]!Sanaudos[Saskaita],MATCH(1,('[1]3.4'!$AM26=[1]!Sanaudos[Kodas])*('[1]3.4'!GP$7='[1]2.SAN'!$M$4:$M$73),0)),"")</f>
        <v/>
      </c>
      <c r="GQ26" s="244" t="str">
        <f t="array" ref="GQ26">IFERROR(INDEX([1]!Sanaudos[Saskaita],MATCH(1,('[1]3.4'!$AM26=[1]!Sanaudos[Kodas])*('[1]3.4'!GQ$7='[1]2.SAN'!$M$4:$M$73),0)),"")</f>
        <v/>
      </c>
      <c r="GR26" s="244" t="str">
        <f t="array" ref="GR26">IFERROR(INDEX([1]!Sanaudos[Saskaita],MATCH(1,('[1]3.4'!$AM26=[1]!Sanaudos[Kodas])*('[1]3.4'!GR$7='[1]2.SAN'!$M$4:$M$73),0)),"")</f>
        <v/>
      </c>
      <c r="GS26" s="244" t="str">
        <f t="array" ref="GS26">IFERROR(INDEX([1]!Sanaudos[Saskaita],MATCH(1,('[1]3.4'!$AM26=[1]!Sanaudos[Kodas])*('[1]3.4'!GS$7='[1]2.SAN'!$M$4:$M$73),0)),"")</f>
        <v/>
      </c>
      <c r="GT26" s="244" t="str">
        <f t="array" ref="GT26">IFERROR(INDEX([1]!Sanaudos[Saskaita],MATCH(1,('[1]3.4'!$AM26=[1]!Sanaudos[Kodas])*('[1]3.4'!GT$7='[1]2.SAN'!$M$4:$M$73),0)),"")</f>
        <v/>
      </c>
      <c r="GU26" s="244" t="str">
        <f t="array" ref="GU26">IFERROR(INDEX([1]!Sanaudos[Saskaita],MATCH(1,('[1]3.4'!$AM26=[1]!Sanaudos[Kodas])*('[1]3.4'!GU$7='[1]2.SAN'!$M$4:$M$73),0)),"")</f>
        <v/>
      </c>
      <c r="GV26" s="244" t="str">
        <f t="array" ref="GV26">IFERROR(INDEX([1]!Sanaudos[Saskaita],MATCH(1,('[1]3.4'!$AM26=[1]!Sanaudos[Kodas])*('[1]3.4'!GV$7='[1]2.SAN'!$M$4:$M$73),0)),"")</f>
        <v/>
      </c>
      <c r="GW26" s="244" t="str">
        <f t="array" ref="GW26">IFERROR(INDEX([1]!Sanaudos[Saskaita],MATCH(1,('[1]3.4'!$AM26=[1]!Sanaudos[Kodas])*('[1]3.4'!GW$7='[1]2.SAN'!$M$4:$M$73),0)),"")</f>
        <v/>
      </c>
      <c r="GX26" s="244" t="str">
        <f t="array" ref="GX26">IFERROR(INDEX([1]!Sanaudos[Saskaita],MATCH(1,('[1]3.4'!$AM26=[1]!Sanaudos[Kodas])*('[1]3.4'!GX$7='[1]2.SAN'!$M$4:$M$73),0)),"")</f>
        <v/>
      </c>
      <c r="GY26" s="244" t="str">
        <f t="array" ref="GY26">IFERROR(INDEX([1]!Sanaudos[Saskaita],MATCH(1,('[1]3.4'!$AM26=[1]!Sanaudos[Kodas])*('[1]3.4'!GY$7='[1]2.SAN'!$M$4:$M$73),0)),"")</f>
        <v/>
      </c>
      <c r="GZ26" s="244" t="str">
        <f t="array" ref="GZ26">IFERROR(INDEX([1]!Sanaudos[Saskaita],MATCH(1,('[1]3.4'!$AM26=[1]!Sanaudos[Kodas])*('[1]3.4'!GZ$7='[1]2.SAN'!$M$4:$M$73),0)),"")</f>
        <v/>
      </c>
      <c r="HA26" s="244" t="str">
        <f t="array" ref="HA26">IFERROR(INDEX([1]!Sanaudos[Saskaita],MATCH(1,('[1]3.4'!$AM26=[1]!Sanaudos[Kodas])*('[1]3.4'!HA$7='[1]2.SAN'!$M$4:$M$73),0)),"")</f>
        <v/>
      </c>
      <c r="HB26" s="244" t="str">
        <f t="array" ref="HB26">IFERROR(INDEX([1]!Sanaudos[Saskaita],MATCH(1,('[1]3.4'!$AM26=[1]!Sanaudos[Kodas])*('[1]3.4'!HB$7='[1]2.SAN'!$M$4:$M$73),0)),"")</f>
        <v/>
      </c>
      <c r="HC26" s="244" t="str">
        <f t="array" ref="HC26">IFERROR(INDEX([1]!Sanaudos[Saskaita],MATCH(1,('[1]3.4'!$AM26=[1]!Sanaudos[Kodas])*('[1]3.4'!HC$7='[1]2.SAN'!$M$4:$M$73),0)),"")</f>
        <v/>
      </c>
      <c r="HD26" s="244" t="str">
        <f t="array" ref="HD26">IFERROR(INDEX([1]!Sanaudos[Saskaita],MATCH(1,('[1]3.4'!$AM26=[1]!Sanaudos[Kodas])*('[1]3.4'!HD$7='[1]2.SAN'!$M$4:$M$73),0)),"")</f>
        <v/>
      </c>
      <c r="HE26" s="244" t="str">
        <f t="array" ref="HE26">IFERROR(INDEX([1]!Sanaudos[Saskaita],MATCH(1,('[1]3.4'!$AM26=[1]!Sanaudos[Kodas])*('[1]3.4'!HE$7='[1]2.SAN'!$M$4:$M$73),0)),"")</f>
        <v/>
      </c>
      <c r="HF26" s="244" t="str">
        <f t="array" ref="HF26">IFERROR(INDEX([1]!Sanaudos[Saskaita],MATCH(1,('[1]3.4'!$AM26=[1]!Sanaudos[Kodas])*('[1]3.4'!HF$7='[1]2.SAN'!$M$4:$M$73),0)),"")</f>
        <v/>
      </c>
      <c r="HG26" s="244" t="str">
        <f t="array" ref="HG26">IFERROR(INDEX([1]!Sanaudos[Saskaita],MATCH(1,('[1]3.4'!$AM26=[1]!Sanaudos[Kodas])*('[1]3.4'!HG$7='[1]2.SAN'!$M$4:$M$73),0)),"")</f>
        <v/>
      </c>
      <c r="HH26" s="244" t="str">
        <f t="array" ref="HH26">IFERROR(INDEX([1]!Sanaudos[Saskaita],MATCH(1,('[1]3.4'!$AM26=[1]!Sanaudos[Kodas])*('[1]3.4'!HH$7='[1]2.SAN'!$M$4:$M$73),0)),"")</f>
        <v/>
      </c>
      <c r="HI26" s="244" t="str">
        <f t="array" ref="HI26">IFERROR(INDEX([1]!Sanaudos[Saskaita],MATCH(1,('[1]3.4'!$AM26=[1]!Sanaudos[Kodas])*('[1]3.4'!HI$7='[1]2.SAN'!$M$4:$M$73),0)),"")</f>
        <v/>
      </c>
      <c r="HJ26" s="244" t="str">
        <f t="array" ref="HJ26">IFERROR(INDEX([1]!Sanaudos[Saskaita],MATCH(1,('[1]3.4'!$AM26=[1]!Sanaudos[Kodas])*('[1]3.4'!HJ$7='[1]2.SAN'!$M$4:$M$73),0)),"")</f>
        <v/>
      </c>
      <c r="HK26" s="244" t="str">
        <f t="array" ref="HK26">IFERROR(INDEX([1]!Sanaudos[Saskaita],MATCH(1,('[1]3.4'!$AM26=[1]!Sanaudos[Kodas])*('[1]3.4'!HK$7='[1]2.SAN'!$M$4:$M$73),0)),"")</f>
        <v/>
      </c>
      <c r="HL26" s="244" t="str">
        <f t="array" ref="HL26">IFERROR(INDEX([1]!Sanaudos[Saskaita],MATCH(1,('[1]3.4'!$AM26=[1]!Sanaudos[Kodas])*('[1]3.4'!HL$7='[1]2.SAN'!$M$4:$M$73),0)),"")</f>
        <v/>
      </c>
      <c r="HM26" s="244" t="str">
        <f t="array" ref="HM26">IFERROR(INDEX([1]!Sanaudos[Saskaita],MATCH(1,('[1]3.4'!$AM26=[1]!Sanaudos[Kodas])*('[1]3.4'!HM$7='[1]2.SAN'!$M$4:$M$73),0)),"")</f>
        <v/>
      </c>
      <c r="HN26" s="244" t="str">
        <f t="array" ref="HN26">IFERROR(INDEX([1]!Sanaudos[Saskaita],MATCH(1,('[1]3.4'!$AM26=[1]!Sanaudos[Kodas])*('[1]3.4'!HN$7='[1]2.SAN'!$M$4:$M$73),0)),"")</f>
        <v/>
      </c>
      <c r="HO26" s="244" t="str">
        <f t="array" ref="HO26">IFERROR(INDEX([1]!Sanaudos[Saskaita],MATCH(1,('[1]3.4'!$AM26=[1]!Sanaudos[Kodas])*('[1]3.4'!HO$7='[1]2.SAN'!$M$4:$M$73),0)),"")</f>
        <v/>
      </c>
      <c r="HP26" s="244" t="str">
        <f t="array" ref="HP26">IFERROR(INDEX([1]!Sanaudos[Saskaita],MATCH(1,('[1]3.4'!$AM26=[1]!Sanaudos[Kodas])*('[1]3.4'!HP$7='[1]2.SAN'!$M$4:$M$73),0)),"")</f>
        <v/>
      </c>
      <c r="HQ26" s="244" t="str">
        <f t="array" ref="HQ26">IFERROR(INDEX([1]!Sanaudos[Saskaita],MATCH(1,('[1]3.4'!$AM26=[1]!Sanaudos[Kodas])*('[1]3.4'!HQ$7='[1]2.SAN'!$M$4:$M$73),0)),"")</f>
        <v/>
      </c>
      <c r="HR26" s="244" t="str">
        <f t="array" ref="HR26">IFERROR(INDEX([1]!Sanaudos[Saskaita],MATCH(1,('[1]3.4'!$AM26=[1]!Sanaudos[Kodas])*('[1]3.4'!HR$7='[1]2.SAN'!$M$4:$M$73),0)),"")</f>
        <v/>
      </c>
      <c r="HS26" s="244" t="str">
        <f t="array" ref="HS26">IFERROR(INDEX([1]!Sanaudos[Saskaita],MATCH(1,('[1]3.4'!$AM26=[1]!Sanaudos[Kodas])*('[1]3.4'!HS$7='[1]2.SAN'!$M$4:$M$73),0)),"")</f>
        <v/>
      </c>
      <c r="HT26" s="244" t="str">
        <f t="array" ref="HT26">IFERROR(INDEX([1]!Sanaudos[Saskaita],MATCH(1,('[1]3.4'!$AM26=[1]!Sanaudos[Kodas])*('[1]3.4'!HT$7='[1]2.SAN'!$M$4:$M$73),0)),"")</f>
        <v/>
      </c>
      <c r="HU26" s="244" t="str">
        <f t="array" ref="HU26">IFERROR(INDEX([1]!Sanaudos[Saskaita],MATCH(1,('[1]3.4'!$AM26=[1]!Sanaudos[Kodas])*('[1]3.4'!HU$7='[1]2.SAN'!$M$4:$M$73),0)),"")</f>
        <v/>
      </c>
      <c r="HV26" s="244" t="str">
        <f t="array" ref="HV26">IFERROR(INDEX([1]!Sanaudos[Saskaita],MATCH(1,('[1]3.4'!$AM26=[1]!Sanaudos[Kodas])*('[1]3.4'!HV$7='[1]2.SAN'!$M$4:$M$73),0)),"")</f>
        <v/>
      </c>
      <c r="HW26" s="244" t="str">
        <f t="array" ref="HW26">IFERROR(INDEX([1]!Sanaudos[Saskaita],MATCH(1,('[1]3.4'!$AM26=[1]!Sanaudos[Kodas])*('[1]3.4'!HW$7='[1]2.SAN'!$M$4:$M$73),0)),"")</f>
        <v/>
      </c>
      <c r="HX26" s="244" t="str">
        <f t="array" ref="HX26">IFERROR(INDEX([1]!Sanaudos[Saskaita],MATCH(1,('[1]3.4'!$AM26=[1]!Sanaudos[Kodas])*('[1]3.4'!HX$7='[1]2.SAN'!$M$4:$M$73),0)),"")</f>
        <v/>
      </c>
      <c r="HY26" s="244" t="str">
        <f t="array" ref="HY26">IFERROR(INDEX([1]!Sanaudos[Saskaita],MATCH(1,('[1]3.4'!$AM26=[1]!Sanaudos[Kodas])*('[1]3.4'!HY$7='[1]2.SAN'!$M$4:$M$73),0)),"")</f>
        <v/>
      </c>
      <c r="HZ26" s="244" t="str">
        <f t="array" ref="HZ26">IFERROR(INDEX([1]!Sanaudos[Saskaita],MATCH(1,('[1]3.4'!$AM26=[1]!Sanaudos[Kodas])*('[1]3.4'!HZ$7='[1]2.SAN'!$M$4:$M$73),0)),"")</f>
        <v/>
      </c>
      <c r="IA26" s="244" t="str">
        <f t="array" ref="IA26">IFERROR(INDEX([1]!Sanaudos[Saskaita],MATCH(1,('[1]3.4'!$AM26=[1]!Sanaudos[Kodas])*('[1]3.4'!IA$7='[1]2.SAN'!$M$4:$M$73),0)),"")</f>
        <v/>
      </c>
      <c r="IB26" s="244" t="str">
        <f t="array" ref="IB26">IFERROR(INDEX([1]!Sanaudos[Saskaita],MATCH(1,('[1]3.4'!$AM26=[1]!Sanaudos[Kodas])*('[1]3.4'!IB$7='[1]2.SAN'!$M$4:$M$73),0)),"")</f>
        <v/>
      </c>
      <c r="IC26" s="244" t="str">
        <f t="array" ref="IC26">IFERROR(INDEX([1]!Sanaudos[Saskaita],MATCH(1,('[1]3.4'!$AM26=[1]!Sanaudos[Kodas])*('[1]3.4'!IC$7='[1]2.SAN'!$M$4:$M$73),0)),"")</f>
        <v/>
      </c>
      <c r="ID26" s="244" t="str">
        <f t="array" ref="ID26">IFERROR(INDEX([1]!Sanaudos[Saskaita],MATCH(1,('[1]3.4'!$AM26=[1]!Sanaudos[Kodas])*('[1]3.4'!ID$7='[1]2.SAN'!$M$4:$M$73),0)),"")</f>
        <v/>
      </c>
      <c r="IE26" s="244" t="str">
        <f t="array" ref="IE26">IFERROR(INDEX([1]!Sanaudos[Saskaita],MATCH(1,('[1]3.4'!$AM26=[1]!Sanaudos[Kodas])*('[1]3.4'!IE$7='[1]2.SAN'!$M$4:$M$73),0)),"")</f>
        <v/>
      </c>
      <c r="IF26" s="244" t="str">
        <f t="array" ref="IF26">IFERROR(INDEX([1]!Sanaudos[Saskaita],MATCH(1,('[1]3.4'!$AM26=[1]!Sanaudos[Kodas])*('[1]3.4'!IF$7='[1]2.SAN'!$M$4:$M$73),0)),"")</f>
        <v/>
      </c>
      <c r="IG26" s="244" t="str">
        <f t="array" ref="IG26">IFERROR(INDEX([1]!Sanaudos[Saskaita],MATCH(1,('[1]3.4'!$AM26=[1]!Sanaudos[Kodas])*('[1]3.4'!IG$7='[1]2.SAN'!$M$4:$M$73),0)),"")</f>
        <v/>
      </c>
      <c r="IH26" s="244" t="str">
        <f t="array" ref="IH26">IFERROR(INDEX([1]!Sanaudos[Saskaita],MATCH(1,('[1]3.4'!$AM26=[1]!Sanaudos[Kodas])*('[1]3.4'!IH$7='[1]2.SAN'!$M$4:$M$73),0)),"")</f>
        <v/>
      </c>
      <c r="II26" s="244" t="str">
        <f t="array" ref="II26">IFERROR(INDEX([1]!Sanaudos[Saskaita],MATCH(1,('[1]3.4'!$AM26=[1]!Sanaudos[Kodas])*('[1]3.4'!II$7='[1]2.SAN'!$M$4:$M$73),0)),"")</f>
        <v/>
      </c>
      <c r="IJ26" s="244" t="str">
        <f t="array" ref="IJ26">IFERROR(INDEX([1]!Sanaudos[Saskaita],MATCH(1,('[1]3.4'!$AM26=[1]!Sanaudos[Kodas])*('[1]3.4'!IJ$7='[1]2.SAN'!$M$4:$M$73),0)),"")</f>
        <v/>
      </c>
      <c r="IK26" s="244" t="str">
        <f t="array" ref="IK26">IFERROR(INDEX([1]!Sanaudos[Saskaita],MATCH(1,('[1]3.4'!$AM26=[1]!Sanaudos[Kodas])*('[1]3.4'!IK$7='[1]2.SAN'!$M$4:$M$73),0)),"")</f>
        <v/>
      </c>
    </row>
    <row r="27" spans="2:245" ht="12.2" customHeight="1" x14ac:dyDescent="0.2">
      <c r="B27" s="552"/>
      <c r="C27" s="253" t="s">
        <v>831</v>
      </c>
      <c r="D27" s="251" t="s">
        <v>835</v>
      </c>
      <c r="E27" s="247" t="str">
        <f t="shared" si="2"/>
        <v xml:space="preserve">                                    </v>
      </c>
      <c r="F27" s="248" t="e">
        <f>+SUMIFS([1]!Sanaudos[Suma],[1]!Sanaudos[Kodas],AM27,[1]!Sanaudos[PASK],TRUE)</f>
        <v>#REF!</v>
      </c>
      <c r="G27" s="248" t="e">
        <f>-SUMIFS([1]!Sanaudos[Suma],[1]!Sanaudos[Kodas],$AM27,[1]!Sanaudos[Pagal DK RAS],700)</f>
        <v>#REF!</v>
      </c>
      <c r="H27" s="248" t="e">
        <f>+SUMIFS('[1]5.turtas'!$D$1:$AN$1,'[1]5.turtas'!$D$4:$AN$4,$AM27)</f>
        <v>#VALUE!</v>
      </c>
      <c r="I27" s="248" t="e">
        <f>-SUMIFS([1]!Sanaudos[Suma],[1]!Sanaudos[Kodas],$AM27,[1]!Sanaudos[Pagal DK RAS],901)-SUMIFS([1]!Sanaudos[Suma],[1]!Sanaudos[Kodas],$AM27,[1]!Sanaudos[Pagal DK RAS],902)-SUMIFS([1]!Sanaudos[Suma],[1]!Sanaudos[Kodas],$AM27,[1]!Sanaudos[Pagal DK RAS],905)</f>
        <v>#REF!</v>
      </c>
      <c r="J27" s="248" t="e">
        <f>+SUMIFS([1]!DU[DU],[1]!DU[Kodas],$AM27)+SUMIFS([1]!DU[Sodra],[1]!DU[Kodas],$AM27)+SUMIFS([1]!DU[Išeitinės išmokos, kompensacijos],[1]!DU[Kodas],$AM27)</f>
        <v>#REF!</v>
      </c>
      <c r="K27" s="248" t="e">
        <f>+SUMIFS([1]!Sanaudos_kor[Suma],[1]!Sanaudos_kor[Kodas],$AM27,[1]!Sanaudos_kor[PASK],TRUE,[1]!Sanaudos_kor[KOR_nr],K$1)</f>
        <v>#REF!</v>
      </c>
      <c r="L27" s="248" t="e">
        <f>+SUMIFS([1]!Sanaudos_kor[Suma],[1]!Sanaudos_kor[Kodas],$AM27,[1]!Sanaudos_kor[PASK],TRUE,[1]!Sanaudos_kor[KOR_nr],L$1)</f>
        <v>#REF!</v>
      </c>
      <c r="M27" s="248" t="e">
        <f>+SUMIFS([1]!Sanaudos_kor[Suma],[1]!Sanaudos_kor[Kodas],$AM27,[1]!Sanaudos_kor[PASK],TRUE,[1]!Sanaudos_kor[KOR_nr],M$1)</f>
        <v>#REF!</v>
      </c>
      <c r="N27" s="248" t="e">
        <f>+SUMIFS([1]!Sanaudos_kor[Suma],[1]!Sanaudos_kor[Kodas],$AM27,[1]!Sanaudos_kor[PASK],TRUE,[1]!Sanaudos_kor[KOR_nr],N$1)</f>
        <v>#REF!</v>
      </c>
      <c r="O27" s="248" t="e">
        <f>+SUMIFS([1]!Sanaudos_kor[Suma],[1]!Sanaudos_kor[Kodas],$AM27,[1]!Sanaudos_kor[PASK],TRUE,[1]!Sanaudos_kor[KOR_nr],O$1)</f>
        <v>#REF!</v>
      </c>
      <c r="P27" s="248" t="e">
        <f>+SUMIFS([1]!Sanaudos_kor[Suma],[1]!Sanaudos_kor[Kodas],$AM27,[1]!Sanaudos_kor[PASK],TRUE,[1]!Sanaudos_kor[KOR_nr],P$1)</f>
        <v>#REF!</v>
      </c>
      <c r="Q27" s="248" t="e">
        <f>+SUMIFS([1]!Sanaudos_kor[Suma],[1]!Sanaudos_kor[Kodas],$AM27,[1]!Sanaudos_kor[PASK],TRUE,[1]!Sanaudos_kor[KOR_nr],Q$1)</f>
        <v>#REF!</v>
      </c>
      <c r="R27" s="248" t="e">
        <f>+SUMIFS([1]!Sanaudos_kor[Suma],[1]!Sanaudos_kor[Kodas],$AM27,[1]!Sanaudos_kor[PASK],TRUE,[1]!Sanaudos_kor[KOR_nr],R$1)</f>
        <v>#REF!</v>
      </c>
      <c r="S27" s="248" t="e">
        <f>+SUMIFS([1]!Sanaudos_kor[Suma],[1]!Sanaudos_kor[Kodas],$AM27,[1]!Sanaudos_kor[PASK],TRUE,[1]!Sanaudos_kor[KOR_nr],S$1)</f>
        <v>#REF!</v>
      </c>
      <c r="T27" s="248" t="e">
        <f>+SUMIFS([1]!Sanaudos_kor[Suma],[1]!Sanaudos_kor[Kodas],$AM27,[1]!Sanaudos_kor[PASK],TRUE,[1]!Sanaudos_kor[KOR_nr],T$1)</f>
        <v>#REF!</v>
      </c>
      <c r="U27" s="248" t="e">
        <f>+SUMIFS([1]!Sanaudos_kor[Suma],[1]!Sanaudos_kor[Kodas],$AM27,[1]!Sanaudos_kor[PASK],TRUE,[1]!Sanaudos_kor[KOR_nr],U$1)</f>
        <v>#REF!</v>
      </c>
      <c r="V27" s="248" t="e">
        <f>+SUMIFS([1]!Sanaudos_kor[Suma],[1]!Sanaudos_kor[Kodas],$AM27,[1]!Sanaudos_kor[PASK],TRUE,[1]!Sanaudos_kor[KOR_nr],V$1)</f>
        <v>#REF!</v>
      </c>
      <c r="W27" s="248" t="e">
        <f>+SUMIFS([1]!Sanaudos_kor[Suma],[1]!Sanaudos_kor[Kodas],$AM27,[1]!Sanaudos_kor[PASK],TRUE,[1]!Sanaudos_kor[KOR_nr],W$1)</f>
        <v>#REF!</v>
      </c>
      <c r="X27" s="248" t="e">
        <f>+SUMIFS([1]!Sanaudos_kor[Suma],[1]!Sanaudos_kor[Kodas],$AM27,[1]!Sanaudos_kor[PASK],TRUE,[1]!Sanaudos_kor[KOR_nr],X$1)</f>
        <v>#REF!</v>
      </c>
      <c r="Y27" s="248" t="e">
        <f>+SUMIFS([1]!Sanaudos_kor[Suma],[1]!Sanaudos_kor[Kodas],$AM27,[1]!Sanaudos_kor[PASK],TRUE,[1]!Sanaudos_kor[KOR_nr],Y$1)</f>
        <v>#REF!</v>
      </c>
      <c r="Z27" s="248" t="e">
        <f>+SUMIFS([1]!Sanaudos_kor[Suma],[1]!Sanaudos_kor[Kodas],$AM27,[1]!Sanaudos_kor[PASK],TRUE,[1]!Sanaudos_kor[KOR_nr],Z$1)</f>
        <v>#REF!</v>
      </c>
      <c r="AA27" s="248" t="e">
        <f>+SUMIFS([1]!Sanaudos_kor[Suma],[1]!Sanaudos_kor[Kodas],$AM27,[1]!Sanaudos_kor[PASK],TRUE,[1]!Sanaudos_kor[KOR_nr],AA$1)</f>
        <v>#REF!</v>
      </c>
      <c r="AB27" s="248" t="e">
        <f>+SUMIFS([1]!Sanaudos_kor[Suma],[1]!Sanaudos_kor[Kodas],$AM27,[1]!Sanaudos_kor[PASK],TRUE,[1]!Sanaudos_kor[KOR_nr],AB$1)</f>
        <v>#REF!</v>
      </c>
      <c r="AC27" s="248" t="e">
        <f>+SUMIFS([1]!Sanaudos_kor[Suma],[1]!Sanaudos_kor[Kodas],$AM27,[1]!Sanaudos_kor[PASK],TRUE,[1]!Sanaudos_kor[KOR_nr],AC$1)</f>
        <v>#REF!</v>
      </c>
      <c r="AD27" s="248" t="e">
        <f>+SUMIFS([1]!Sanaudos_kor[Suma],[1]!Sanaudos_kor[Kodas],$AM27,[1]!Sanaudos_kor[PASK],TRUE,[1]!Sanaudos_kor[KOR_nr],AD$1)</f>
        <v>#REF!</v>
      </c>
      <c r="AE27" s="248" t="e">
        <f>+SUMIFS([1]!Sanaudos_kor[Suma],[1]!Sanaudos_kor[Kodas],$AM27,[1]!Sanaudos_kor[PASK],TRUE,[1]!Sanaudos_kor[KOR_nr],AE$1)</f>
        <v>#REF!</v>
      </c>
      <c r="AF27" s="248" t="e">
        <f>+SUMIFS([1]!Sanaudos_kor[Suma],[1]!Sanaudos_kor[Kodas],$AM27,[1]!Sanaudos_kor[PASK],TRUE,[1]!Sanaudos_kor[KOR_nr],AF$1)</f>
        <v>#REF!</v>
      </c>
      <c r="AG27" s="248" t="e">
        <f t="shared" si="0"/>
        <v>#REF!</v>
      </c>
      <c r="AH27" s="566"/>
      <c r="AJ27" s="211" t="s">
        <v>417</v>
      </c>
      <c r="AK27" s="124">
        <f>+'[1]2.SAN'!C194</f>
        <v>0</v>
      </c>
      <c r="AM27" s="249" t="str">
        <f>+'[1]1.vardai'!D81</f>
        <v>TS_9KITA4</v>
      </c>
      <c r="AN27" s="250" t="e">
        <f>+SUMIFS('[1]6'!$Y$161:$BL$161,'[1]6'!$Y$2:$BL$2,$AM27)</f>
        <v>#VALUE!</v>
      </c>
      <c r="AO27" s="250" t="e">
        <f t="shared" si="3"/>
        <v>#REF!</v>
      </c>
      <c r="AQ27" s="250" t="e">
        <f>+SUMIFS('[1]3.4'!$F$133:$F$202,'[1]3.4'!$D$133:$D$202,$AM27,'[1]3.4'!$E$133:$E$202,"")</f>
        <v>#VALUE!</v>
      </c>
      <c r="AR27" s="250" t="e">
        <f t="shared" si="1"/>
        <v>#VALUE!</v>
      </c>
      <c r="AT27" s="244" t="str">
        <f t="array" ref="AT27">IFERROR(INDEX([1]!Sanaudos[Saskaita],MATCH(1,('[1]3.4'!$AM27=[1]!Sanaudos[Kodas])*('[1]3.4'!AT$7='[1]2.SAN'!$M$4:$M$73),0)),"")</f>
        <v/>
      </c>
      <c r="AU27" s="244" t="str">
        <f t="array" ref="AU27">IFERROR(INDEX([1]!Sanaudos[Saskaita],MATCH(1,('[1]3.4'!$AM27=[1]!Sanaudos[Kodas])*('[1]3.4'!AU$7='[1]2.SAN'!$M$4:$M$73),0)),"")</f>
        <v/>
      </c>
      <c r="AV27" s="244" t="str">
        <f t="array" ref="AV27">IFERROR(INDEX([1]!Sanaudos[Saskaita],MATCH(1,('[1]3.4'!$AM27=[1]!Sanaudos[Kodas])*('[1]3.4'!AV$7='[1]2.SAN'!$M$4:$M$73),0)),"")</f>
        <v/>
      </c>
      <c r="AW27" s="244" t="str">
        <f t="array" ref="AW27">IFERROR(INDEX([1]!Sanaudos[Saskaita],MATCH(1,('[1]3.4'!$AM27=[1]!Sanaudos[Kodas])*('[1]3.4'!AW$7='[1]2.SAN'!$M$4:$M$73),0)),"")</f>
        <v/>
      </c>
      <c r="AX27" s="244" t="str">
        <f t="array" ref="AX27">IFERROR(INDEX([1]!Sanaudos[Saskaita],MATCH(1,('[1]3.4'!$AM27=[1]!Sanaudos[Kodas])*('[1]3.4'!AX$7='[1]2.SAN'!$M$4:$M$73),0)),"")</f>
        <v/>
      </c>
      <c r="AY27" s="244" t="str">
        <f t="array" ref="AY27">IFERROR(INDEX([1]!Sanaudos[Saskaita],MATCH(1,('[1]3.4'!$AM27=[1]!Sanaudos[Kodas])*('[1]3.4'!AY$7='[1]2.SAN'!$M$4:$M$73),0)),"")</f>
        <v/>
      </c>
      <c r="AZ27" s="244" t="str">
        <f t="array" ref="AZ27">IFERROR(INDEX([1]!Sanaudos[Saskaita],MATCH(1,('[1]3.4'!$AM27=[1]!Sanaudos[Kodas])*('[1]3.4'!AZ$7='[1]2.SAN'!$M$4:$M$73),0)),"")</f>
        <v/>
      </c>
      <c r="BA27" s="244" t="str">
        <f t="array" ref="BA27">IFERROR(INDEX([1]!Sanaudos[Saskaita],MATCH(1,('[1]3.4'!$AM27=[1]!Sanaudos[Kodas])*('[1]3.4'!BA$7='[1]2.SAN'!$M$4:$M$73),0)),"")</f>
        <v/>
      </c>
      <c r="BB27" s="244" t="str">
        <f t="array" ref="BB27">IFERROR(INDEX([1]!Sanaudos[Saskaita],MATCH(1,('[1]3.4'!$AM27=[1]!Sanaudos[Kodas])*('[1]3.4'!BB$7='[1]2.SAN'!$M$4:$M$73),0)),"")</f>
        <v/>
      </c>
      <c r="BC27" s="244" t="str">
        <f t="array" ref="BC27">IFERROR(INDEX([1]!Sanaudos[Saskaita],MATCH(1,('[1]3.4'!$AM27=[1]!Sanaudos[Kodas])*('[1]3.4'!BC$7='[1]2.SAN'!$M$4:$M$73),0)),"")</f>
        <v/>
      </c>
      <c r="BD27" s="244" t="str">
        <f t="array" ref="BD27">IFERROR(INDEX([1]!Sanaudos[Saskaita],MATCH(1,('[1]3.4'!$AM27=[1]!Sanaudos[Kodas])*('[1]3.4'!BD$7='[1]2.SAN'!$M$4:$M$73),0)),"")</f>
        <v/>
      </c>
      <c r="BE27" s="244" t="str">
        <f t="array" ref="BE27">IFERROR(INDEX([1]!Sanaudos[Saskaita],MATCH(1,('[1]3.4'!$AM27=[1]!Sanaudos[Kodas])*('[1]3.4'!BE$7='[1]2.SAN'!$M$4:$M$73),0)),"")</f>
        <v/>
      </c>
      <c r="BF27" s="244" t="str">
        <f t="array" ref="BF27">IFERROR(INDEX([1]!Sanaudos[Saskaita],MATCH(1,('[1]3.4'!$AM27=[1]!Sanaudos[Kodas])*('[1]3.4'!BF$7='[1]2.SAN'!$M$4:$M$73),0)),"")</f>
        <v/>
      </c>
      <c r="BG27" s="244" t="str">
        <f t="array" ref="BG27">IFERROR(INDEX([1]!Sanaudos[Saskaita],MATCH(1,('[1]3.4'!$AM27=[1]!Sanaudos[Kodas])*('[1]3.4'!BG$7='[1]2.SAN'!$M$4:$M$73),0)),"")</f>
        <v/>
      </c>
      <c r="BH27" s="244" t="str">
        <f t="array" ref="BH27">IFERROR(INDEX([1]!Sanaudos[Saskaita],MATCH(1,('[1]3.4'!$AM27=[1]!Sanaudos[Kodas])*('[1]3.4'!BH$7='[1]2.SAN'!$M$4:$M$73),0)),"")</f>
        <v/>
      </c>
      <c r="BI27" s="244" t="str">
        <f t="array" ref="BI27">IFERROR(INDEX([1]!Sanaudos[Saskaita],MATCH(1,('[1]3.4'!$AM27=[1]!Sanaudos[Kodas])*('[1]3.4'!BI$7='[1]2.SAN'!$M$4:$M$73),0)),"")</f>
        <v/>
      </c>
      <c r="BJ27" s="244" t="str">
        <f t="array" ref="BJ27">IFERROR(INDEX([1]!Sanaudos[Saskaita],MATCH(1,('[1]3.4'!$AM27=[1]!Sanaudos[Kodas])*('[1]3.4'!BJ$7='[1]2.SAN'!$M$4:$M$73),0)),"")</f>
        <v/>
      </c>
      <c r="BK27" s="244" t="str">
        <f t="array" ref="BK27">IFERROR(INDEX([1]!Sanaudos[Saskaita],MATCH(1,('[1]3.4'!$AM27=[1]!Sanaudos[Kodas])*('[1]3.4'!BK$7='[1]2.SAN'!$M$4:$M$73),0)),"")</f>
        <v/>
      </c>
      <c r="BL27" s="244" t="str">
        <f t="array" ref="BL27">IFERROR(INDEX([1]!Sanaudos[Saskaita],MATCH(1,('[1]3.4'!$AM27=[1]!Sanaudos[Kodas])*('[1]3.4'!BL$7='[1]2.SAN'!$M$4:$M$73),0)),"")</f>
        <v/>
      </c>
      <c r="BM27" s="244" t="str">
        <f t="array" ref="BM27">IFERROR(INDEX([1]!Sanaudos[Saskaita],MATCH(1,('[1]3.4'!$AM27=[1]!Sanaudos[Kodas])*('[1]3.4'!BM$7='[1]2.SAN'!$M$4:$M$73),0)),"")</f>
        <v/>
      </c>
      <c r="BN27" s="244" t="str">
        <f t="array" ref="BN27">IFERROR(INDEX([1]!Sanaudos[Saskaita],MATCH(1,('[1]3.4'!$AM27=[1]!Sanaudos[Kodas])*('[1]3.4'!BN$7='[1]2.SAN'!$M$4:$M$73),0)),"")</f>
        <v/>
      </c>
      <c r="BO27" s="244" t="str">
        <f t="array" ref="BO27">IFERROR(INDEX([1]!Sanaudos[Saskaita],MATCH(1,('[1]3.4'!$AM27=[1]!Sanaudos[Kodas])*('[1]3.4'!BO$7='[1]2.SAN'!$M$4:$M$73),0)),"")</f>
        <v/>
      </c>
      <c r="BP27" s="244" t="str">
        <f t="array" ref="BP27">IFERROR(INDEX([1]!Sanaudos[Saskaita],MATCH(1,('[1]3.4'!$AM27=[1]!Sanaudos[Kodas])*('[1]3.4'!BP$7='[1]2.SAN'!$M$4:$M$73),0)),"")</f>
        <v/>
      </c>
      <c r="BQ27" s="244" t="str">
        <f t="array" ref="BQ27">IFERROR(INDEX([1]!Sanaudos[Saskaita],MATCH(1,('[1]3.4'!$AM27=[1]!Sanaudos[Kodas])*('[1]3.4'!BQ$7='[1]2.SAN'!$M$4:$M$73),0)),"")</f>
        <v/>
      </c>
      <c r="BR27" s="244" t="str">
        <f t="array" ref="BR27">IFERROR(INDEX([1]!Sanaudos[Saskaita],MATCH(1,('[1]3.4'!$AM27=[1]!Sanaudos[Kodas])*('[1]3.4'!BR$7='[1]2.SAN'!$M$4:$M$73),0)),"")</f>
        <v/>
      </c>
      <c r="BS27" s="244" t="str">
        <f t="array" ref="BS27">IFERROR(INDEX([1]!Sanaudos[Saskaita],MATCH(1,('[1]3.4'!$AM27=[1]!Sanaudos[Kodas])*('[1]3.4'!BS$7='[1]2.SAN'!$M$4:$M$73),0)),"")</f>
        <v/>
      </c>
      <c r="BT27" s="244" t="str">
        <f t="array" ref="BT27">IFERROR(INDEX([1]!Sanaudos[Saskaita],MATCH(1,('[1]3.4'!$AM27=[1]!Sanaudos[Kodas])*('[1]3.4'!BT$7='[1]2.SAN'!$M$4:$M$73),0)),"")</f>
        <v/>
      </c>
      <c r="BU27" s="244" t="str">
        <f t="array" ref="BU27">IFERROR(INDEX([1]!Sanaudos[Saskaita],MATCH(1,('[1]3.4'!$AM27=[1]!Sanaudos[Kodas])*('[1]3.4'!BU$7='[1]2.SAN'!$M$4:$M$73),0)),"")</f>
        <v/>
      </c>
      <c r="BV27" s="244" t="str">
        <f t="array" ref="BV27">IFERROR(INDEX([1]!Sanaudos[Saskaita],MATCH(1,('[1]3.4'!$AM27=[1]!Sanaudos[Kodas])*('[1]3.4'!BV$7='[1]2.SAN'!$M$4:$M$73),0)),"")</f>
        <v/>
      </c>
      <c r="BW27" s="244" t="str">
        <f t="array" ref="BW27">IFERROR(INDEX([1]!Sanaudos[Saskaita],MATCH(1,('[1]3.4'!$AM27=[1]!Sanaudos[Kodas])*('[1]3.4'!BW$7='[1]2.SAN'!$M$4:$M$73),0)),"")</f>
        <v/>
      </c>
      <c r="BX27" s="244" t="str">
        <f t="array" ref="BX27">IFERROR(INDEX([1]!Sanaudos[Saskaita],MATCH(1,('[1]3.4'!$AM27=[1]!Sanaudos[Kodas])*('[1]3.4'!BX$7='[1]2.SAN'!$M$4:$M$73),0)),"")</f>
        <v/>
      </c>
      <c r="BY27" s="244" t="str">
        <f t="array" ref="BY27">IFERROR(INDEX([1]!Sanaudos[Saskaita],MATCH(1,('[1]3.4'!$AM27=[1]!Sanaudos[Kodas])*('[1]3.4'!BY$7='[1]2.SAN'!$M$4:$M$73),0)),"")</f>
        <v/>
      </c>
      <c r="BZ27" s="244" t="str">
        <f t="array" ref="BZ27">IFERROR(INDEX([1]!Sanaudos[Saskaita],MATCH(1,('[1]3.4'!$AM27=[1]!Sanaudos[Kodas])*('[1]3.4'!BZ$7='[1]2.SAN'!$M$4:$M$73),0)),"")</f>
        <v/>
      </c>
      <c r="CA27" s="244" t="str">
        <f t="array" ref="CA27">IFERROR(INDEX([1]!Sanaudos[Saskaita],MATCH(1,('[1]3.4'!$AM27=[1]!Sanaudos[Kodas])*('[1]3.4'!CA$7='[1]2.SAN'!$M$4:$M$73),0)),"")</f>
        <v/>
      </c>
      <c r="CB27" s="244" t="str">
        <f t="array" ref="CB27">IFERROR(INDEX([1]!Sanaudos[Saskaita],MATCH(1,('[1]3.4'!$AM27=[1]!Sanaudos[Kodas])*('[1]3.4'!CB$7='[1]2.SAN'!$M$4:$M$73),0)),"")</f>
        <v/>
      </c>
      <c r="CC27" s="244" t="str">
        <f t="array" ref="CC27">IFERROR(INDEX([1]!Sanaudos[Saskaita],MATCH(1,('[1]3.4'!$AM27=[1]!Sanaudos[Kodas])*('[1]3.4'!CC$7='[1]2.SAN'!$M$4:$M$73),0)),"")</f>
        <v/>
      </c>
      <c r="CD27" s="244" t="str">
        <f t="array" ref="CD27">IFERROR(INDEX([1]!Sanaudos[Saskaita],MATCH(1,('[1]3.4'!$AM27=[1]!Sanaudos[Kodas])*('[1]3.4'!CD$7='[1]2.SAN'!$M$4:$M$73),0)),"")</f>
        <v/>
      </c>
      <c r="CE27" s="244" t="str">
        <f t="array" ref="CE27">IFERROR(INDEX([1]!Sanaudos[Saskaita],MATCH(1,('[1]3.4'!$AM27=[1]!Sanaudos[Kodas])*('[1]3.4'!CE$7='[1]2.SAN'!$M$4:$M$73),0)),"")</f>
        <v/>
      </c>
      <c r="CF27" s="244" t="str">
        <f t="array" ref="CF27">IFERROR(INDEX([1]!Sanaudos[Saskaita],MATCH(1,('[1]3.4'!$AM27=[1]!Sanaudos[Kodas])*('[1]3.4'!CF$7='[1]2.SAN'!$M$4:$M$73),0)),"")</f>
        <v/>
      </c>
      <c r="CG27" s="244" t="str">
        <f t="array" ref="CG27">IFERROR(INDEX([1]!Sanaudos[Saskaita],MATCH(1,('[1]3.4'!$AM27=[1]!Sanaudos[Kodas])*('[1]3.4'!CG$7='[1]2.SAN'!$M$4:$M$73),0)),"")</f>
        <v/>
      </c>
      <c r="CH27" s="244" t="str">
        <f t="array" ref="CH27">IFERROR(INDEX([1]!Sanaudos[Saskaita],MATCH(1,('[1]3.4'!$AM27=[1]!Sanaudos[Kodas])*('[1]3.4'!CH$7='[1]2.SAN'!$M$4:$M$73),0)),"")</f>
        <v/>
      </c>
      <c r="CI27" s="244" t="str">
        <f t="array" ref="CI27">IFERROR(INDEX([1]!Sanaudos[Saskaita],MATCH(1,('[1]3.4'!$AM27=[1]!Sanaudos[Kodas])*('[1]3.4'!CI$7='[1]2.SAN'!$M$4:$M$73),0)),"")</f>
        <v/>
      </c>
      <c r="CJ27" s="244" t="str">
        <f t="array" ref="CJ27">IFERROR(INDEX([1]!Sanaudos[Saskaita],MATCH(1,('[1]3.4'!$AM27=[1]!Sanaudos[Kodas])*('[1]3.4'!CJ$7='[1]2.SAN'!$M$4:$M$73),0)),"")</f>
        <v/>
      </c>
      <c r="CK27" s="244" t="str">
        <f t="array" ref="CK27">IFERROR(INDEX([1]!Sanaudos[Saskaita],MATCH(1,('[1]3.4'!$AM27=[1]!Sanaudos[Kodas])*('[1]3.4'!CK$7='[1]2.SAN'!$M$4:$M$73),0)),"")</f>
        <v/>
      </c>
      <c r="CL27" s="244" t="str">
        <f t="array" ref="CL27">IFERROR(INDEX([1]!Sanaudos[Saskaita],MATCH(1,('[1]3.4'!$AM27=[1]!Sanaudos[Kodas])*('[1]3.4'!CL$7='[1]2.SAN'!$M$4:$M$73),0)),"")</f>
        <v/>
      </c>
      <c r="CM27" s="244" t="str">
        <f t="array" ref="CM27">IFERROR(INDEX([1]!Sanaudos[Saskaita],MATCH(1,('[1]3.4'!$AM27=[1]!Sanaudos[Kodas])*('[1]3.4'!CM$7='[1]2.SAN'!$M$4:$M$73),0)),"")</f>
        <v/>
      </c>
      <c r="CN27" s="244" t="str">
        <f t="array" ref="CN27">IFERROR(INDEX([1]!Sanaudos[Saskaita],MATCH(1,('[1]3.4'!$AM27=[1]!Sanaudos[Kodas])*('[1]3.4'!CN$7='[1]2.SAN'!$M$4:$M$73),0)),"")</f>
        <v/>
      </c>
      <c r="CO27" s="244" t="str">
        <f t="array" ref="CO27">IFERROR(INDEX([1]!Sanaudos[Saskaita],MATCH(1,('[1]3.4'!$AM27=[1]!Sanaudos[Kodas])*('[1]3.4'!CO$7='[1]2.SAN'!$M$4:$M$73),0)),"")</f>
        <v/>
      </c>
      <c r="CP27" s="244" t="str">
        <f t="array" ref="CP27">IFERROR(INDEX([1]!Sanaudos[Saskaita],MATCH(1,('[1]3.4'!$AM27=[1]!Sanaudos[Kodas])*('[1]3.4'!CP$7='[1]2.SAN'!$M$4:$M$73),0)),"")</f>
        <v/>
      </c>
      <c r="CQ27" s="244" t="str">
        <f t="array" ref="CQ27">IFERROR(INDEX([1]!Sanaudos[Saskaita],MATCH(1,('[1]3.4'!$AM27=[1]!Sanaudos[Kodas])*('[1]3.4'!CQ$7='[1]2.SAN'!$M$4:$M$73),0)),"")</f>
        <v/>
      </c>
      <c r="CR27" s="244" t="str">
        <f t="array" ref="CR27">IFERROR(INDEX([1]!Sanaudos[Saskaita],MATCH(1,('[1]3.4'!$AM27=[1]!Sanaudos[Kodas])*('[1]3.4'!CR$7='[1]2.SAN'!$M$4:$M$73),0)),"")</f>
        <v/>
      </c>
      <c r="CS27" s="244" t="str">
        <f t="array" ref="CS27">IFERROR(INDEX([1]!Sanaudos[Saskaita],MATCH(1,('[1]3.4'!$AM27=[1]!Sanaudos[Kodas])*('[1]3.4'!CS$7='[1]2.SAN'!$M$4:$M$73),0)),"")</f>
        <v/>
      </c>
      <c r="CT27" s="244" t="str">
        <f t="array" ref="CT27">IFERROR(INDEX([1]!Sanaudos[Saskaita],MATCH(1,('[1]3.4'!$AM27=[1]!Sanaudos[Kodas])*('[1]3.4'!CT$7='[1]2.SAN'!$M$4:$M$73),0)),"")</f>
        <v/>
      </c>
      <c r="CU27" s="244" t="str">
        <f t="array" ref="CU27">IFERROR(INDEX([1]!Sanaudos[Saskaita],MATCH(1,('[1]3.4'!$AM27=[1]!Sanaudos[Kodas])*('[1]3.4'!CU$7='[1]2.SAN'!$M$4:$M$73),0)),"")</f>
        <v/>
      </c>
      <c r="CV27" s="244" t="str">
        <f t="array" ref="CV27">IFERROR(INDEX([1]!Sanaudos[Saskaita],MATCH(1,('[1]3.4'!$AM27=[1]!Sanaudos[Kodas])*('[1]3.4'!CV$7='[1]2.SAN'!$M$4:$M$73),0)),"")</f>
        <v/>
      </c>
      <c r="CW27" s="244" t="str">
        <f t="array" ref="CW27">IFERROR(INDEX([1]!Sanaudos[Saskaita],MATCH(1,('[1]3.4'!$AM27=[1]!Sanaudos[Kodas])*('[1]3.4'!CW$7='[1]2.SAN'!$M$4:$M$73),0)),"")</f>
        <v/>
      </c>
      <c r="CX27" s="244" t="str">
        <f t="array" ref="CX27">IFERROR(INDEX([1]!Sanaudos[Saskaita],MATCH(1,('[1]3.4'!$AM27=[1]!Sanaudos[Kodas])*('[1]3.4'!CX$7='[1]2.SAN'!$M$4:$M$73),0)),"")</f>
        <v/>
      </c>
      <c r="CY27" s="244" t="str">
        <f t="array" ref="CY27">IFERROR(INDEX([1]!Sanaudos[Saskaita],MATCH(1,('[1]3.4'!$AM27=[1]!Sanaudos[Kodas])*('[1]3.4'!CY$7='[1]2.SAN'!$M$4:$M$73),0)),"")</f>
        <v/>
      </c>
      <c r="CZ27" s="244" t="str">
        <f t="array" ref="CZ27">IFERROR(INDEX([1]!Sanaudos[Saskaita],MATCH(1,('[1]3.4'!$AM27=[1]!Sanaudos[Kodas])*('[1]3.4'!CZ$7='[1]2.SAN'!$M$4:$M$73),0)),"")</f>
        <v/>
      </c>
      <c r="DA27" s="244" t="str">
        <f t="array" ref="DA27">IFERROR(INDEX([1]!Sanaudos[Saskaita],MATCH(1,('[1]3.4'!$AM27=[1]!Sanaudos[Kodas])*('[1]3.4'!DA$7='[1]2.SAN'!$M$4:$M$73),0)),"")</f>
        <v/>
      </c>
      <c r="DB27" s="244" t="str">
        <f t="array" ref="DB27">IFERROR(INDEX([1]!Sanaudos[Saskaita],MATCH(1,('[1]3.4'!$AM27=[1]!Sanaudos[Kodas])*('[1]3.4'!DB$7='[1]2.SAN'!$M$4:$M$73),0)),"")</f>
        <v/>
      </c>
      <c r="DC27" s="244" t="str">
        <f t="array" ref="DC27">IFERROR(INDEX([1]!Sanaudos[Saskaita],MATCH(1,('[1]3.4'!$AM27=[1]!Sanaudos[Kodas])*('[1]3.4'!DC$7='[1]2.SAN'!$M$4:$M$73),0)),"")</f>
        <v/>
      </c>
      <c r="DD27" s="244" t="str">
        <f t="array" ref="DD27">IFERROR(INDEX([1]!Sanaudos[Saskaita],MATCH(1,('[1]3.4'!$AM27=[1]!Sanaudos[Kodas])*('[1]3.4'!DD$7='[1]2.SAN'!$M$4:$M$73),0)),"")</f>
        <v/>
      </c>
      <c r="DE27" s="244" t="str">
        <f t="array" ref="DE27">IFERROR(INDEX([1]!Sanaudos[Saskaita],MATCH(1,('[1]3.4'!$AM27=[1]!Sanaudos[Kodas])*('[1]3.4'!DE$7='[1]2.SAN'!$M$4:$M$73),0)),"")</f>
        <v/>
      </c>
      <c r="DF27" s="244" t="str">
        <f t="array" ref="DF27">IFERROR(INDEX([1]!Sanaudos[Saskaita],MATCH(1,('[1]3.4'!$AM27=[1]!Sanaudos[Kodas])*('[1]3.4'!DF$7='[1]2.SAN'!$M$4:$M$73),0)),"")</f>
        <v/>
      </c>
      <c r="DG27" s="244" t="str">
        <f t="array" ref="DG27">IFERROR(INDEX([1]!Sanaudos[Saskaita],MATCH(1,('[1]3.4'!$AM27=[1]!Sanaudos[Kodas])*('[1]3.4'!DG$7='[1]2.SAN'!$M$4:$M$73),0)),"")</f>
        <v/>
      </c>
      <c r="DH27" s="244" t="str">
        <f t="array" ref="DH27">IFERROR(INDEX([1]!Sanaudos[Saskaita],MATCH(1,('[1]3.4'!$AM27=[1]!Sanaudos[Kodas])*('[1]3.4'!DH$7='[1]2.SAN'!$M$4:$M$73),0)),"")</f>
        <v/>
      </c>
      <c r="DI27" s="244" t="str">
        <f t="array" ref="DI27">IFERROR(INDEX([1]!Sanaudos[Saskaita],MATCH(1,('[1]3.4'!$AM27=[1]!Sanaudos[Kodas])*('[1]3.4'!DI$7='[1]2.SAN'!$M$4:$M$73),0)),"")</f>
        <v/>
      </c>
      <c r="DJ27" s="244" t="str">
        <f t="array" ref="DJ27">IFERROR(INDEX([1]!Sanaudos[Saskaita],MATCH(1,('[1]3.4'!$AM27=[1]!Sanaudos[Kodas])*('[1]3.4'!DJ$7='[1]2.SAN'!$M$4:$M$73),0)),"")</f>
        <v/>
      </c>
      <c r="DK27" s="244" t="str">
        <f t="array" ref="DK27">IFERROR(INDEX([1]!Sanaudos[Saskaita],MATCH(1,('[1]3.4'!$AM27=[1]!Sanaudos[Kodas])*('[1]3.4'!DK$7='[1]2.SAN'!$M$4:$M$73),0)),"")</f>
        <v/>
      </c>
      <c r="DL27" s="244" t="str">
        <f t="array" ref="DL27">IFERROR(INDEX([1]!Sanaudos[Saskaita],MATCH(1,('[1]3.4'!$AM27=[1]!Sanaudos[Kodas])*('[1]3.4'!DL$7='[1]2.SAN'!$M$4:$M$73),0)),"")</f>
        <v/>
      </c>
      <c r="DM27" s="244" t="str">
        <f t="array" ref="DM27">IFERROR(INDEX([1]!Sanaudos[Saskaita],MATCH(1,('[1]3.4'!$AM27=[1]!Sanaudos[Kodas])*('[1]3.4'!DM$7='[1]2.SAN'!$M$4:$M$73),0)),"")</f>
        <v/>
      </c>
      <c r="DN27" s="244" t="str">
        <f t="array" ref="DN27">IFERROR(INDEX([1]!Sanaudos[Saskaita],MATCH(1,('[1]3.4'!$AM27=[1]!Sanaudos[Kodas])*('[1]3.4'!DN$7='[1]2.SAN'!$M$4:$M$73),0)),"")</f>
        <v/>
      </c>
      <c r="DO27" s="244" t="str">
        <f t="array" ref="DO27">IFERROR(INDEX([1]!Sanaudos[Saskaita],MATCH(1,('[1]3.4'!$AM27=[1]!Sanaudos[Kodas])*('[1]3.4'!DO$7='[1]2.SAN'!$M$4:$M$73),0)),"")</f>
        <v/>
      </c>
      <c r="DP27" s="244" t="str">
        <f t="array" ref="DP27">IFERROR(INDEX([1]!Sanaudos[Saskaita],MATCH(1,('[1]3.4'!$AM27=[1]!Sanaudos[Kodas])*('[1]3.4'!DP$7='[1]2.SAN'!$M$4:$M$73),0)),"")</f>
        <v/>
      </c>
      <c r="DQ27" s="244" t="str">
        <f t="array" ref="DQ27">IFERROR(INDEX([1]!Sanaudos[Saskaita],MATCH(1,('[1]3.4'!$AM27=[1]!Sanaudos[Kodas])*('[1]3.4'!DQ$7='[1]2.SAN'!$M$4:$M$73),0)),"")</f>
        <v/>
      </c>
      <c r="DR27" s="244" t="str">
        <f t="array" ref="DR27">IFERROR(INDEX([1]!Sanaudos[Saskaita],MATCH(1,('[1]3.4'!$AM27=[1]!Sanaudos[Kodas])*('[1]3.4'!DR$7='[1]2.SAN'!$M$4:$M$73),0)),"")</f>
        <v/>
      </c>
      <c r="DS27" s="244" t="str">
        <f t="array" ref="DS27">IFERROR(INDEX([1]!Sanaudos[Saskaita],MATCH(1,('[1]3.4'!$AM27=[1]!Sanaudos[Kodas])*('[1]3.4'!DS$7='[1]2.SAN'!$M$4:$M$73),0)),"")</f>
        <v/>
      </c>
      <c r="DT27" s="244" t="str">
        <f t="array" ref="DT27">IFERROR(INDEX([1]!Sanaudos[Saskaita],MATCH(1,('[1]3.4'!$AM27=[1]!Sanaudos[Kodas])*('[1]3.4'!DT$7='[1]2.SAN'!$M$4:$M$73),0)),"")</f>
        <v/>
      </c>
      <c r="DU27" s="244" t="str">
        <f t="array" ref="DU27">IFERROR(INDEX([1]!Sanaudos[Saskaita],MATCH(1,('[1]3.4'!$AM27=[1]!Sanaudos[Kodas])*('[1]3.4'!DU$7='[1]2.SAN'!$M$4:$M$73),0)),"")</f>
        <v/>
      </c>
      <c r="DV27" s="244" t="str">
        <f t="array" ref="DV27">IFERROR(INDEX([1]!Sanaudos[Saskaita],MATCH(1,('[1]3.4'!$AM27=[1]!Sanaudos[Kodas])*('[1]3.4'!DV$7='[1]2.SAN'!$M$4:$M$73),0)),"")</f>
        <v/>
      </c>
      <c r="DW27" s="244" t="str">
        <f t="array" ref="DW27">IFERROR(INDEX([1]!Sanaudos[Saskaita],MATCH(1,('[1]3.4'!$AM27=[1]!Sanaudos[Kodas])*('[1]3.4'!DW$7='[1]2.SAN'!$M$4:$M$73),0)),"")</f>
        <v/>
      </c>
      <c r="DX27" s="244" t="str">
        <f t="array" ref="DX27">IFERROR(INDEX([1]!Sanaudos[Saskaita],MATCH(1,('[1]3.4'!$AM27=[1]!Sanaudos[Kodas])*('[1]3.4'!DX$7='[1]2.SAN'!$M$4:$M$73),0)),"")</f>
        <v/>
      </c>
      <c r="DY27" s="244" t="str">
        <f t="array" ref="DY27">IFERROR(INDEX([1]!Sanaudos[Saskaita],MATCH(1,('[1]3.4'!$AM27=[1]!Sanaudos[Kodas])*('[1]3.4'!DY$7='[1]2.SAN'!$M$4:$M$73),0)),"")</f>
        <v/>
      </c>
      <c r="DZ27" s="244" t="str">
        <f t="array" ref="DZ27">IFERROR(INDEX([1]!Sanaudos[Saskaita],MATCH(1,('[1]3.4'!$AM27=[1]!Sanaudos[Kodas])*('[1]3.4'!DZ$7='[1]2.SAN'!$M$4:$M$73),0)),"")</f>
        <v/>
      </c>
      <c r="EA27" s="244" t="str">
        <f t="array" ref="EA27">IFERROR(INDEX([1]!Sanaudos[Saskaita],MATCH(1,('[1]3.4'!$AM27=[1]!Sanaudos[Kodas])*('[1]3.4'!EA$7='[1]2.SAN'!$M$4:$M$73),0)),"")</f>
        <v/>
      </c>
      <c r="EB27" s="244" t="str">
        <f t="array" ref="EB27">IFERROR(INDEX([1]!Sanaudos[Saskaita],MATCH(1,('[1]3.4'!$AM27=[1]!Sanaudos[Kodas])*('[1]3.4'!EB$7='[1]2.SAN'!$M$4:$M$73),0)),"")</f>
        <v/>
      </c>
      <c r="EC27" s="244" t="str">
        <f t="array" ref="EC27">IFERROR(INDEX([1]!Sanaudos[Saskaita],MATCH(1,('[1]3.4'!$AM27=[1]!Sanaudos[Kodas])*('[1]3.4'!EC$7='[1]2.SAN'!$M$4:$M$73),0)),"")</f>
        <v/>
      </c>
      <c r="ED27" s="244" t="str">
        <f t="array" ref="ED27">IFERROR(INDEX([1]!Sanaudos[Saskaita],MATCH(1,('[1]3.4'!$AM27=[1]!Sanaudos[Kodas])*('[1]3.4'!ED$7='[1]2.SAN'!$M$4:$M$73),0)),"")</f>
        <v/>
      </c>
      <c r="EE27" s="244" t="str">
        <f t="array" ref="EE27">IFERROR(INDEX([1]!Sanaudos[Saskaita],MATCH(1,('[1]3.4'!$AM27=[1]!Sanaudos[Kodas])*('[1]3.4'!EE$7='[1]2.SAN'!$M$4:$M$73),0)),"")</f>
        <v/>
      </c>
      <c r="EF27" s="244" t="str">
        <f t="array" ref="EF27">IFERROR(INDEX([1]!Sanaudos[Saskaita],MATCH(1,('[1]3.4'!$AM27=[1]!Sanaudos[Kodas])*('[1]3.4'!EF$7='[1]2.SAN'!$M$4:$M$73),0)),"")</f>
        <v/>
      </c>
      <c r="EG27" s="244" t="str">
        <f t="array" ref="EG27">IFERROR(INDEX([1]!Sanaudos[Saskaita],MATCH(1,('[1]3.4'!$AM27=[1]!Sanaudos[Kodas])*('[1]3.4'!EG$7='[1]2.SAN'!$M$4:$M$73),0)),"")</f>
        <v/>
      </c>
      <c r="EH27" s="244" t="str">
        <f t="array" ref="EH27">IFERROR(INDEX([1]!Sanaudos[Saskaita],MATCH(1,('[1]3.4'!$AM27=[1]!Sanaudos[Kodas])*('[1]3.4'!EH$7='[1]2.SAN'!$M$4:$M$73),0)),"")</f>
        <v/>
      </c>
      <c r="EI27" s="244" t="str">
        <f t="array" ref="EI27">IFERROR(INDEX([1]!Sanaudos[Saskaita],MATCH(1,('[1]3.4'!$AM27=[1]!Sanaudos[Kodas])*('[1]3.4'!EI$7='[1]2.SAN'!$M$4:$M$73),0)),"")</f>
        <v/>
      </c>
      <c r="EJ27" s="244" t="str">
        <f t="array" ref="EJ27">IFERROR(INDEX([1]!Sanaudos[Saskaita],MATCH(1,('[1]3.4'!$AM27=[1]!Sanaudos[Kodas])*('[1]3.4'!EJ$7='[1]2.SAN'!$M$4:$M$73),0)),"")</f>
        <v/>
      </c>
      <c r="EK27" s="244" t="str">
        <f t="array" ref="EK27">IFERROR(INDEX([1]!Sanaudos[Saskaita],MATCH(1,('[1]3.4'!$AM27=[1]!Sanaudos[Kodas])*('[1]3.4'!EK$7='[1]2.SAN'!$M$4:$M$73),0)),"")</f>
        <v/>
      </c>
      <c r="EL27" s="244" t="str">
        <f t="array" ref="EL27">IFERROR(INDEX([1]!Sanaudos[Saskaita],MATCH(1,('[1]3.4'!$AM27=[1]!Sanaudos[Kodas])*('[1]3.4'!EL$7='[1]2.SAN'!$M$4:$M$73),0)),"")</f>
        <v/>
      </c>
      <c r="EM27" s="244" t="str">
        <f t="array" ref="EM27">IFERROR(INDEX([1]!Sanaudos[Saskaita],MATCH(1,('[1]3.4'!$AM27=[1]!Sanaudos[Kodas])*('[1]3.4'!EM$7='[1]2.SAN'!$M$4:$M$73),0)),"")</f>
        <v/>
      </c>
      <c r="EN27" s="244" t="str">
        <f t="array" ref="EN27">IFERROR(INDEX([1]!Sanaudos[Saskaita],MATCH(1,('[1]3.4'!$AM27=[1]!Sanaudos[Kodas])*('[1]3.4'!EN$7='[1]2.SAN'!$M$4:$M$73),0)),"")</f>
        <v/>
      </c>
      <c r="EO27" s="244" t="str">
        <f t="array" ref="EO27">IFERROR(INDEX([1]!Sanaudos[Saskaita],MATCH(1,('[1]3.4'!$AM27=[1]!Sanaudos[Kodas])*('[1]3.4'!EO$7='[1]2.SAN'!$M$4:$M$73),0)),"")</f>
        <v/>
      </c>
      <c r="EP27" s="244" t="str">
        <f t="array" ref="EP27">IFERROR(INDEX([1]!Sanaudos[Saskaita],MATCH(1,('[1]3.4'!$AM27=[1]!Sanaudos[Kodas])*('[1]3.4'!EP$7='[1]2.SAN'!$M$4:$M$73),0)),"")</f>
        <v/>
      </c>
      <c r="EQ27" s="244" t="str">
        <f t="array" ref="EQ27">IFERROR(INDEX([1]!Sanaudos[Saskaita],MATCH(1,('[1]3.4'!$AM27=[1]!Sanaudos[Kodas])*('[1]3.4'!EQ$7='[1]2.SAN'!$M$4:$M$73),0)),"")</f>
        <v/>
      </c>
      <c r="ER27" s="244" t="str">
        <f t="array" ref="ER27">IFERROR(INDEX([1]!Sanaudos[Saskaita],MATCH(1,('[1]3.4'!$AM27=[1]!Sanaudos[Kodas])*('[1]3.4'!ER$7='[1]2.SAN'!$M$4:$M$73),0)),"")</f>
        <v/>
      </c>
      <c r="ES27" s="244" t="str">
        <f t="array" ref="ES27">IFERROR(INDEX([1]!Sanaudos[Saskaita],MATCH(1,('[1]3.4'!$AM27=[1]!Sanaudos[Kodas])*('[1]3.4'!ES$7='[1]2.SAN'!$M$4:$M$73),0)),"")</f>
        <v/>
      </c>
      <c r="ET27" s="244" t="str">
        <f t="array" ref="ET27">IFERROR(INDEX([1]!Sanaudos[Saskaita],MATCH(1,('[1]3.4'!$AM27=[1]!Sanaudos[Kodas])*('[1]3.4'!ET$7='[1]2.SAN'!$M$4:$M$73),0)),"")</f>
        <v/>
      </c>
      <c r="EU27" s="244" t="str">
        <f t="array" ref="EU27">IFERROR(INDEX([1]!Sanaudos[Saskaita],MATCH(1,('[1]3.4'!$AM27=[1]!Sanaudos[Kodas])*('[1]3.4'!EU$7='[1]2.SAN'!$M$4:$M$73),0)),"")</f>
        <v/>
      </c>
      <c r="EV27" s="244" t="str">
        <f t="array" ref="EV27">IFERROR(INDEX([1]!Sanaudos[Saskaita],MATCH(1,('[1]3.4'!$AM27=[1]!Sanaudos[Kodas])*('[1]3.4'!EV$7='[1]2.SAN'!$M$4:$M$73),0)),"")</f>
        <v/>
      </c>
      <c r="EW27" s="244" t="str">
        <f t="array" ref="EW27">IFERROR(INDEX([1]!Sanaudos[Saskaita],MATCH(1,('[1]3.4'!$AM27=[1]!Sanaudos[Kodas])*('[1]3.4'!EW$7='[1]2.SAN'!$M$4:$M$73),0)),"")</f>
        <v/>
      </c>
      <c r="EX27" s="244" t="str">
        <f t="array" ref="EX27">IFERROR(INDEX([1]!Sanaudos[Saskaita],MATCH(1,('[1]3.4'!$AM27=[1]!Sanaudos[Kodas])*('[1]3.4'!EX$7='[1]2.SAN'!$M$4:$M$73),0)),"")</f>
        <v/>
      </c>
      <c r="EY27" s="244" t="str">
        <f t="array" ref="EY27">IFERROR(INDEX([1]!Sanaudos[Saskaita],MATCH(1,('[1]3.4'!$AM27=[1]!Sanaudos[Kodas])*('[1]3.4'!EY$7='[1]2.SAN'!$M$4:$M$73),0)),"")</f>
        <v/>
      </c>
      <c r="EZ27" s="244" t="str">
        <f t="array" ref="EZ27">IFERROR(INDEX([1]!Sanaudos[Saskaita],MATCH(1,('[1]3.4'!$AM27=[1]!Sanaudos[Kodas])*('[1]3.4'!EZ$7='[1]2.SAN'!$M$4:$M$73),0)),"")</f>
        <v/>
      </c>
      <c r="FA27" s="244" t="str">
        <f t="array" ref="FA27">IFERROR(INDEX([1]!Sanaudos[Saskaita],MATCH(1,('[1]3.4'!$AM27=[1]!Sanaudos[Kodas])*('[1]3.4'!FA$7='[1]2.SAN'!$M$4:$M$73),0)),"")</f>
        <v/>
      </c>
      <c r="FB27" s="244" t="str">
        <f t="array" ref="FB27">IFERROR(INDEX([1]!Sanaudos[Saskaita],MATCH(1,('[1]3.4'!$AM27=[1]!Sanaudos[Kodas])*('[1]3.4'!FB$7='[1]2.SAN'!$M$4:$M$73),0)),"")</f>
        <v/>
      </c>
      <c r="FC27" s="244" t="str">
        <f t="array" ref="FC27">IFERROR(INDEX([1]!Sanaudos[Saskaita],MATCH(1,('[1]3.4'!$AM27=[1]!Sanaudos[Kodas])*('[1]3.4'!FC$7='[1]2.SAN'!$M$4:$M$73),0)),"")</f>
        <v/>
      </c>
      <c r="FD27" s="244" t="str">
        <f t="array" ref="FD27">IFERROR(INDEX([1]!Sanaudos[Saskaita],MATCH(1,('[1]3.4'!$AM27=[1]!Sanaudos[Kodas])*('[1]3.4'!FD$7='[1]2.SAN'!$M$4:$M$73),0)),"")</f>
        <v/>
      </c>
      <c r="FE27" s="244" t="str">
        <f t="array" ref="FE27">IFERROR(INDEX([1]!Sanaudos[Saskaita],MATCH(1,('[1]3.4'!$AM27=[1]!Sanaudos[Kodas])*('[1]3.4'!FE$7='[1]2.SAN'!$M$4:$M$73),0)),"")</f>
        <v/>
      </c>
      <c r="FF27" s="244" t="str">
        <f t="array" ref="FF27">IFERROR(INDEX([1]!Sanaudos[Saskaita],MATCH(1,('[1]3.4'!$AM27=[1]!Sanaudos[Kodas])*('[1]3.4'!FF$7='[1]2.SAN'!$M$4:$M$73),0)),"")</f>
        <v/>
      </c>
      <c r="FG27" s="244" t="str">
        <f t="array" ref="FG27">IFERROR(INDEX([1]!Sanaudos[Saskaita],MATCH(1,('[1]3.4'!$AM27=[1]!Sanaudos[Kodas])*('[1]3.4'!FG$7='[1]2.SAN'!$M$4:$M$73),0)),"")</f>
        <v/>
      </c>
      <c r="FH27" s="244" t="str">
        <f t="array" ref="FH27">IFERROR(INDEX([1]!Sanaudos[Saskaita],MATCH(1,('[1]3.4'!$AM27=[1]!Sanaudos[Kodas])*('[1]3.4'!FH$7='[1]2.SAN'!$M$4:$M$73),0)),"")</f>
        <v/>
      </c>
      <c r="FI27" s="244" t="str">
        <f t="array" ref="FI27">IFERROR(INDEX([1]!Sanaudos[Saskaita],MATCH(1,('[1]3.4'!$AM27=[1]!Sanaudos[Kodas])*('[1]3.4'!FI$7='[1]2.SAN'!$M$4:$M$73),0)),"")</f>
        <v/>
      </c>
      <c r="FJ27" s="244" t="str">
        <f t="array" ref="FJ27">IFERROR(INDEX([1]!Sanaudos[Saskaita],MATCH(1,('[1]3.4'!$AM27=[1]!Sanaudos[Kodas])*('[1]3.4'!FJ$7='[1]2.SAN'!$M$4:$M$73),0)),"")</f>
        <v/>
      </c>
      <c r="FK27" s="244" t="str">
        <f t="array" ref="FK27">IFERROR(INDEX([1]!Sanaudos[Saskaita],MATCH(1,('[1]3.4'!$AM27=[1]!Sanaudos[Kodas])*('[1]3.4'!FK$7='[1]2.SAN'!$M$4:$M$73),0)),"")</f>
        <v/>
      </c>
      <c r="FL27" s="244" t="str">
        <f t="array" ref="FL27">IFERROR(INDEX([1]!Sanaudos[Saskaita],MATCH(1,('[1]3.4'!$AM27=[1]!Sanaudos[Kodas])*('[1]3.4'!FL$7='[1]2.SAN'!$M$4:$M$73),0)),"")</f>
        <v/>
      </c>
      <c r="FM27" s="244" t="str">
        <f t="array" ref="FM27">IFERROR(INDEX([1]!Sanaudos[Saskaita],MATCH(1,('[1]3.4'!$AM27=[1]!Sanaudos[Kodas])*('[1]3.4'!FM$7='[1]2.SAN'!$M$4:$M$73),0)),"")</f>
        <v/>
      </c>
      <c r="FN27" s="244" t="str">
        <f t="array" ref="FN27">IFERROR(INDEX([1]!Sanaudos[Saskaita],MATCH(1,('[1]3.4'!$AM27=[1]!Sanaudos[Kodas])*('[1]3.4'!FN$7='[1]2.SAN'!$M$4:$M$73),0)),"")</f>
        <v/>
      </c>
      <c r="FO27" s="244" t="str">
        <f t="array" ref="FO27">IFERROR(INDEX([1]!Sanaudos[Saskaita],MATCH(1,('[1]3.4'!$AM27=[1]!Sanaudos[Kodas])*('[1]3.4'!FO$7='[1]2.SAN'!$M$4:$M$73),0)),"")</f>
        <v/>
      </c>
      <c r="FP27" s="244" t="str">
        <f t="array" ref="FP27">IFERROR(INDEX([1]!Sanaudos[Saskaita],MATCH(1,('[1]3.4'!$AM27=[1]!Sanaudos[Kodas])*('[1]3.4'!FP$7='[1]2.SAN'!$M$4:$M$73),0)),"")</f>
        <v/>
      </c>
      <c r="FQ27" s="244" t="str">
        <f t="array" ref="FQ27">IFERROR(INDEX([1]!Sanaudos[Saskaita],MATCH(1,('[1]3.4'!$AM27=[1]!Sanaudos[Kodas])*('[1]3.4'!FQ$7='[1]2.SAN'!$M$4:$M$73),0)),"")</f>
        <v/>
      </c>
      <c r="FR27" s="244" t="str">
        <f t="array" ref="FR27">IFERROR(INDEX([1]!Sanaudos[Saskaita],MATCH(1,('[1]3.4'!$AM27=[1]!Sanaudos[Kodas])*('[1]3.4'!FR$7='[1]2.SAN'!$M$4:$M$73),0)),"")</f>
        <v/>
      </c>
      <c r="FS27" s="244" t="str">
        <f t="array" ref="FS27">IFERROR(INDEX([1]!Sanaudos[Saskaita],MATCH(1,('[1]3.4'!$AM27=[1]!Sanaudos[Kodas])*('[1]3.4'!FS$7='[1]2.SAN'!$M$4:$M$73),0)),"")</f>
        <v/>
      </c>
      <c r="FT27" s="244" t="str">
        <f t="array" ref="FT27">IFERROR(INDEX([1]!Sanaudos[Saskaita],MATCH(1,('[1]3.4'!$AM27=[1]!Sanaudos[Kodas])*('[1]3.4'!FT$7='[1]2.SAN'!$M$4:$M$73),0)),"")</f>
        <v/>
      </c>
      <c r="FU27" s="244" t="str">
        <f t="array" ref="FU27">IFERROR(INDEX([1]!Sanaudos[Saskaita],MATCH(1,('[1]3.4'!$AM27=[1]!Sanaudos[Kodas])*('[1]3.4'!FU$7='[1]2.SAN'!$M$4:$M$73),0)),"")</f>
        <v/>
      </c>
      <c r="FV27" s="244" t="str">
        <f t="array" ref="FV27">IFERROR(INDEX([1]!Sanaudos[Saskaita],MATCH(1,('[1]3.4'!$AM27=[1]!Sanaudos[Kodas])*('[1]3.4'!FV$7='[1]2.SAN'!$M$4:$M$73),0)),"")</f>
        <v/>
      </c>
      <c r="FW27" s="244" t="str">
        <f t="array" ref="FW27">IFERROR(INDEX([1]!Sanaudos[Saskaita],MATCH(1,('[1]3.4'!$AM27=[1]!Sanaudos[Kodas])*('[1]3.4'!FW$7='[1]2.SAN'!$M$4:$M$73),0)),"")</f>
        <v/>
      </c>
      <c r="FX27" s="244" t="str">
        <f t="array" ref="FX27">IFERROR(INDEX([1]!Sanaudos[Saskaita],MATCH(1,('[1]3.4'!$AM27=[1]!Sanaudos[Kodas])*('[1]3.4'!FX$7='[1]2.SAN'!$M$4:$M$73),0)),"")</f>
        <v/>
      </c>
      <c r="FY27" s="244" t="str">
        <f t="array" ref="FY27">IFERROR(INDEX([1]!Sanaudos[Saskaita],MATCH(1,('[1]3.4'!$AM27=[1]!Sanaudos[Kodas])*('[1]3.4'!FY$7='[1]2.SAN'!$M$4:$M$73),0)),"")</f>
        <v/>
      </c>
      <c r="FZ27" s="244" t="str">
        <f t="array" ref="FZ27">IFERROR(INDEX([1]!Sanaudos[Saskaita],MATCH(1,('[1]3.4'!$AM27=[1]!Sanaudos[Kodas])*('[1]3.4'!FZ$7='[1]2.SAN'!$M$4:$M$73),0)),"")</f>
        <v/>
      </c>
      <c r="GA27" s="244" t="str">
        <f t="array" ref="GA27">IFERROR(INDEX([1]!Sanaudos[Saskaita],MATCH(1,('[1]3.4'!$AM27=[1]!Sanaudos[Kodas])*('[1]3.4'!GA$7='[1]2.SAN'!$M$4:$M$73),0)),"")</f>
        <v/>
      </c>
      <c r="GB27" s="244" t="str">
        <f t="array" ref="GB27">IFERROR(INDEX([1]!Sanaudos[Saskaita],MATCH(1,('[1]3.4'!$AM27=[1]!Sanaudos[Kodas])*('[1]3.4'!GB$7='[1]2.SAN'!$M$4:$M$73),0)),"")</f>
        <v/>
      </c>
      <c r="GC27" s="244" t="str">
        <f t="array" ref="GC27">IFERROR(INDEX([1]!Sanaudos[Saskaita],MATCH(1,('[1]3.4'!$AM27=[1]!Sanaudos[Kodas])*('[1]3.4'!GC$7='[1]2.SAN'!$M$4:$M$73),0)),"")</f>
        <v/>
      </c>
      <c r="GD27" s="244" t="str">
        <f t="array" ref="GD27">IFERROR(INDEX([1]!Sanaudos[Saskaita],MATCH(1,('[1]3.4'!$AM27=[1]!Sanaudos[Kodas])*('[1]3.4'!GD$7='[1]2.SAN'!$M$4:$M$73),0)),"")</f>
        <v/>
      </c>
      <c r="GE27" s="244" t="str">
        <f t="array" ref="GE27">IFERROR(INDEX([1]!Sanaudos[Saskaita],MATCH(1,('[1]3.4'!$AM27=[1]!Sanaudos[Kodas])*('[1]3.4'!GE$7='[1]2.SAN'!$M$4:$M$73),0)),"")</f>
        <v/>
      </c>
      <c r="GF27" s="244" t="str">
        <f t="array" ref="GF27">IFERROR(INDEX([1]!Sanaudos[Saskaita],MATCH(1,('[1]3.4'!$AM27=[1]!Sanaudos[Kodas])*('[1]3.4'!GF$7='[1]2.SAN'!$M$4:$M$73),0)),"")</f>
        <v/>
      </c>
      <c r="GG27" s="244" t="str">
        <f t="array" ref="GG27">IFERROR(INDEX([1]!Sanaudos[Saskaita],MATCH(1,('[1]3.4'!$AM27=[1]!Sanaudos[Kodas])*('[1]3.4'!GG$7='[1]2.SAN'!$M$4:$M$73),0)),"")</f>
        <v/>
      </c>
      <c r="GH27" s="244" t="str">
        <f t="array" ref="GH27">IFERROR(INDEX([1]!Sanaudos[Saskaita],MATCH(1,('[1]3.4'!$AM27=[1]!Sanaudos[Kodas])*('[1]3.4'!GH$7='[1]2.SAN'!$M$4:$M$73),0)),"")</f>
        <v/>
      </c>
      <c r="GI27" s="244" t="str">
        <f t="array" ref="GI27">IFERROR(INDEX([1]!Sanaudos[Saskaita],MATCH(1,('[1]3.4'!$AM27=[1]!Sanaudos[Kodas])*('[1]3.4'!GI$7='[1]2.SAN'!$M$4:$M$73),0)),"")</f>
        <v/>
      </c>
      <c r="GJ27" s="244" t="str">
        <f t="array" ref="GJ27">IFERROR(INDEX([1]!Sanaudos[Saskaita],MATCH(1,('[1]3.4'!$AM27=[1]!Sanaudos[Kodas])*('[1]3.4'!GJ$7='[1]2.SAN'!$M$4:$M$73),0)),"")</f>
        <v/>
      </c>
      <c r="GK27" s="244" t="str">
        <f t="array" ref="GK27">IFERROR(INDEX([1]!Sanaudos[Saskaita],MATCH(1,('[1]3.4'!$AM27=[1]!Sanaudos[Kodas])*('[1]3.4'!GK$7='[1]2.SAN'!$M$4:$M$73),0)),"")</f>
        <v/>
      </c>
      <c r="GL27" s="244" t="str">
        <f t="array" ref="GL27">IFERROR(INDEX([1]!Sanaudos[Saskaita],MATCH(1,('[1]3.4'!$AM27=[1]!Sanaudos[Kodas])*('[1]3.4'!GL$7='[1]2.SAN'!$M$4:$M$73),0)),"")</f>
        <v/>
      </c>
      <c r="GM27" s="244" t="str">
        <f t="array" ref="GM27">IFERROR(INDEX([1]!Sanaudos[Saskaita],MATCH(1,('[1]3.4'!$AM27=[1]!Sanaudos[Kodas])*('[1]3.4'!GM$7='[1]2.SAN'!$M$4:$M$73),0)),"")</f>
        <v/>
      </c>
      <c r="GN27" s="244" t="str">
        <f t="array" ref="GN27">IFERROR(INDEX([1]!Sanaudos[Saskaita],MATCH(1,('[1]3.4'!$AM27=[1]!Sanaudos[Kodas])*('[1]3.4'!GN$7='[1]2.SAN'!$M$4:$M$73),0)),"")</f>
        <v/>
      </c>
      <c r="GO27" s="244" t="str">
        <f t="array" ref="GO27">IFERROR(INDEX([1]!Sanaudos[Saskaita],MATCH(1,('[1]3.4'!$AM27=[1]!Sanaudos[Kodas])*('[1]3.4'!GO$7='[1]2.SAN'!$M$4:$M$73),0)),"")</f>
        <v/>
      </c>
      <c r="GP27" s="244" t="str">
        <f t="array" ref="GP27">IFERROR(INDEX([1]!Sanaudos[Saskaita],MATCH(1,('[1]3.4'!$AM27=[1]!Sanaudos[Kodas])*('[1]3.4'!GP$7='[1]2.SAN'!$M$4:$M$73),0)),"")</f>
        <v/>
      </c>
      <c r="GQ27" s="244" t="str">
        <f t="array" ref="GQ27">IFERROR(INDEX([1]!Sanaudos[Saskaita],MATCH(1,('[1]3.4'!$AM27=[1]!Sanaudos[Kodas])*('[1]3.4'!GQ$7='[1]2.SAN'!$M$4:$M$73),0)),"")</f>
        <v/>
      </c>
      <c r="GR27" s="244" t="str">
        <f t="array" ref="GR27">IFERROR(INDEX([1]!Sanaudos[Saskaita],MATCH(1,('[1]3.4'!$AM27=[1]!Sanaudos[Kodas])*('[1]3.4'!GR$7='[1]2.SAN'!$M$4:$M$73),0)),"")</f>
        <v/>
      </c>
      <c r="GS27" s="244" t="str">
        <f t="array" ref="GS27">IFERROR(INDEX([1]!Sanaudos[Saskaita],MATCH(1,('[1]3.4'!$AM27=[1]!Sanaudos[Kodas])*('[1]3.4'!GS$7='[1]2.SAN'!$M$4:$M$73),0)),"")</f>
        <v/>
      </c>
      <c r="GT27" s="244" t="str">
        <f t="array" ref="GT27">IFERROR(INDEX([1]!Sanaudos[Saskaita],MATCH(1,('[1]3.4'!$AM27=[1]!Sanaudos[Kodas])*('[1]3.4'!GT$7='[1]2.SAN'!$M$4:$M$73),0)),"")</f>
        <v/>
      </c>
      <c r="GU27" s="244" t="str">
        <f t="array" ref="GU27">IFERROR(INDEX([1]!Sanaudos[Saskaita],MATCH(1,('[1]3.4'!$AM27=[1]!Sanaudos[Kodas])*('[1]3.4'!GU$7='[1]2.SAN'!$M$4:$M$73),0)),"")</f>
        <v/>
      </c>
      <c r="GV27" s="244" t="str">
        <f t="array" ref="GV27">IFERROR(INDEX([1]!Sanaudos[Saskaita],MATCH(1,('[1]3.4'!$AM27=[1]!Sanaudos[Kodas])*('[1]3.4'!GV$7='[1]2.SAN'!$M$4:$M$73),0)),"")</f>
        <v/>
      </c>
      <c r="GW27" s="244" t="str">
        <f t="array" ref="GW27">IFERROR(INDEX([1]!Sanaudos[Saskaita],MATCH(1,('[1]3.4'!$AM27=[1]!Sanaudos[Kodas])*('[1]3.4'!GW$7='[1]2.SAN'!$M$4:$M$73),0)),"")</f>
        <v/>
      </c>
      <c r="GX27" s="244" t="str">
        <f t="array" ref="GX27">IFERROR(INDEX([1]!Sanaudos[Saskaita],MATCH(1,('[1]3.4'!$AM27=[1]!Sanaudos[Kodas])*('[1]3.4'!GX$7='[1]2.SAN'!$M$4:$M$73),0)),"")</f>
        <v/>
      </c>
      <c r="GY27" s="244" t="str">
        <f t="array" ref="GY27">IFERROR(INDEX([1]!Sanaudos[Saskaita],MATCH(1,('[1]3.4'!$AM27=[1]!Sanaudos[Kodas])*('[1]3.4'!GY$7='[1]2.SAN'!$M$4:$M$73),0)),"")</f>
        <v/>
      </c>
      <c r="GZ27" s="244" t="str">
        <f t="array" ref="GZ27">IFERROR(INDEX([1]!Sanaudos[Saskaita],MATCH(1,('[1]3.4'!$AM27=[1]!Sanaudos[Kodas])*('[1]3.4'!GZ$7='[1]2.SAN'!$M$4:$M$73),0)),"")</f>
        <v/>
      </c>
      <c r="HA27" s="244" t="str">
        <f t="array" ref="HA27">IFERROR(INDEX([1]!Sanaudos[Saskaita],MATCH(1,('[1]3.4'!$AM27=[1]!Sanaudos[Kodas])*('[1]3.4'!HA$7='[1]2.SAN'!$M$4:$M$73),0)),"")</f>
        <v/>
      </c>
      <c r="HB27" s="244" t="str">
        <f t="array" ref="HB27">IFERROR(INDEX([1]!Sanaudos[Saskaita],MATCH(1,('[1]3.4'!$AM27=[1]!Sanaudos[Kodas])*('[1]3.4'!HB$7='[1]2.SAN'!$M$4:$M$73),0)),"")</f>
        <v/>
      </c>
      <c r="HC27" s="244" t="str">
        <f t="array" ref="HC27">IFERROR(INDEX([1]!Sanaudos[Saskaita],MATCH(1,('[1]3.4'!$AM27=[1]!Sanaudos[Kodas])*('[1]3.4'!HC$7='[1]2.SAN'!$M$4:$M$73),0)),"")</f>
        <v/>
      </c>
      <c r="HD27" s="244" t="str">
        <f t="array" ref="HD27">IFERROR(INDEX([1]!Sanaudos[Saskaita],MATCH(1,('[1]3.4'!$AM27=[1]!Sanaudos[Kodas])*('[1]3.4'!HD$7='[1]2.SAN'!$M$4:$M$73),0)),"")</f>
        <v/>
      </c>
      <c r="HE27" s="244" t="str">
        <f t="array" ref="HE27">IFERROR(INDEX([1]!Sanaudos[Saskaita],MATCH(1,('[1]3.4'!$AM27=[1]!Sanaudos[Kodas])*('[1]3.4'!HE$7='[1]2.SAN'!$M$4:$M$73),0)),"")</f>
        <v/>
      </c>
      <c r="HF27" s="244" t="str">
        <f t="array" ref="HF27">IFERROR(INDEX([1]!Sanaudos[Saskaita],MATCH(1,('[1]3.4'!$AM27=[1]!Sanaudos[Kodas])*('[1]3.4'!HF$7='[1]2.SAN'!$M$4:$M$73),0)),"")</f>
        <v/>
      </c>
      <c r="HG27" s="244" t="str">
        <f t="array" ref="HG27">IFERROR(INDEX([1]!Sanaudos[Saskaita],MATCH(1,('[1]3.4'!$AM27=[1]!Sanaudos[Kodas])*('[1]3.4'!HG$7='[1]2.SAN'!$M$4:$M$73),0)),"")</f>
        <v/>
      </c>
      <c r="HH27" s="244" t="str">
        <f t="array" ref="HH27">IFERROR(INDEX([1]!Sanaudos[Saskaita],MATCH(1,('[1]3.4'!$AM27=[1]!Sanaudos[Kodas])*('[1]3.4'!HH$7='[1]2.SAN'!$M$4:$M$73),0)),"")</f>
        <v/>
      </c>
      <c r="HI27" s="244" t="str">
        <f t="array" ref="HI27">IFERROR(INDEX([1]!Sanaudos[Saskaita],MATCH(1,('[1]3.4'!$AM27=[1]!Sanaudos[Kodas])*('[1]3.4'!HI$7='[1]2.SAN'!$M$4:$M$73),0)),"")</f>
        <v/>
      </c>
      <c r="HJ27" s="244" t="str">
        <f t="array" ref="HJ27">IFERROR(INDEX([1]!Sanaudos[Saskaita],MATCH(1,('[1]3.4'!$AM27=[1]!Sanaudos[Kodas])*('[1]3.4'!HJ$7='[1]2.SAN'!$M$4:$M$73),0)),"")</f>
        <v/>
      </c>
      <c r="HK27" s="244" t="str">
        <f t="array" ref="HK27">IFERROR(INDEX([1]!Sanaudos[Saskaita],MATCH(1,('[1]3.4'!$AM27=[1]!Sanaudos[Kodas])*('[1]3.4'!HK$7='[1]2.SAN'!$M$4:$M$73),0)),"")</f>
        <v/>
      </c>
      <c r="HL27" s="244" t="str">
        <f t="array" ref="HL27">IFERROR(INDEX([1]!Sanaudos[Saskaita],MATCH(1,('[1]3.4'!$AM27=[1]!Sanaudos[Kodas])*('[1]3.4'!HL$7='[1]2.SAN'!$M$4:$M$73),0)),"")</f>
        <v/>
      </c>
      <c r="HM27" s="244" t="str">
        <f t="array" ref="HM27">IFERROR(INDEX([1]!Sanaudos[Saskaita],MATCH(1,('[1]3.4'!$AM27=[1]!Sanaudos[Kodas])*('[1]3.4'!HM$7='[1]2.SAN'!$M$4:$M$73),0)),"")</f>
        <v/>
      </c>
      <c r="HN27" s="244" t="str">
        <f t="array" ref="HN27">IFERROR(INDEX([1]!Sanaudos[Saskaita],MATCH(1,('[1]3.4'!$AM27=[1]!Sanaudos[Kodas])*('[1]3.4'!HN$7='[1]2.SAN'!$M$4:$M$73),0)),"")</f>
        <v/>
      </c>
      <c r="HO27" s="244" t="str">
        <f t="array" ref="HO27">IFERROR(INDEX([1]!Sanaudos[Saskaita],MATCH(1,('[1]3.4'!$AM27=[1]!Sanaudos[Kodas])*('[1]3.4'!HO$7='[1]2.SAN'!$M$4:$M$73),0)),"")</f>
        <v/>
      </c>
      <c r="HP27" s="244" t="str">
        <f t="array" ref="HP27">IFERROR(INDEX([1]!Sanaudos[Saskaita],MATCH(1,('[1]3.4'!$AM27=[1]!Sanaudos[Kodas])*('[1]3.4'!HP$7='[1]2.SAN'!$M$4:$M$73),0)),"")</f>
        <v/>
      </c>
      <c r="HQ27" s="244" t="str">
        <f t="array" ref="HQ27">IFERROR(INDEX([1]!Sanaudos[Saskaita],MATCH(1,('[1]3.4'!$AM27=[1]!Sanaudos[Kodas])*('[1]3.4'!HQ$7='[1]2.SAN'!$M$4:$M$73),0)),"")</f>
        <v/>
      </c>
      <c r="HR27" s="244" t="str">
        <f t="array" ref="HR27">IFERROR(INDEX([1]!Sanaudos[Saskaita],MATCH(1,('[1]3.4'!$AM27=[1]!Sanaudos[Kodas])*('[1]3.4'!HR$7='[1]2.SAN'!$M$4:$M$73),0)),"")</f>
        <v/>
      </c>
      <c r="HS27" s="244" t="str">
        <f t="array" ref="HS27">IFERROR(INDEX([1]!Sanaudos[Saskaita],MATCH(1,('[1]3.4'!$AM27=[1]!Sanaudos[Kodas])*('[1]3.4'!HS$7='[1]2.SAN'!$M$4:$M$73),0)),"")</f>
        <v/>
      </c>
      <c r="HT27" s="244" t="str">
        <f t="array" ref="HT27">IFERROR(INDEX([1]!Sanaudos[Saskaita],MATCH(1,('[1]3.4'!$AM27=[1]!Sanaudos[Kodas])*('[1]3.4'!HT$7='[1]2.SAN'!$M$4:$M$73),0)),"")</f>
        <v/>
      </c>
      <c r="HU27" s="244" t="str">
        <f t="array" ref="HU27">IFERROR(INDEX([1]!Sanaudos[Saskaita],MATCH(1,('[1]3.4'!$AM27=[1]!Sanaudos[Kodas])*('[1]3.4'!HU$7='[1]2.SAN'!$M$4:$M$73),0)),"")</f>
        <v/>
      </c>
      <c r="HV27" s="244" t="str">
        <f t="array" ref="HV27">IFERROR(INDEX([1]!Sanaudos[Saskaita],MATCH(1,('[1]3.4'!$AM27=[1]!Sanaudos[Kodas])*('[1]3.4'!HV$7='[1]2.SAN'!$M$4:$M$73),0)),"")</f>
        <v/>
      </c>
      <c r="HW27" s="244" t="str">
        <f t="array" ref="HW27">IFERROR(INDEX([1]!Sanaudos[Saskaita],MATCH(1,('[1]3.4'!$AM27=[1]!Sanaudos[Kodas])*('[1]3.4'!HW$7='[1]2.SAN'!$M$4:$M$73),0)),"")</f>
        <v/>
      </c>
      <c r="HX27" s="244" t="str">
        <f t="array" ref="HX27">IFERROR(INDEX([1]!Sanaudos[Saskaita],MATCH(1,('[1]3.4'!$AM27=[1]!Sanaudos[Kodas])*('[1]3.4'!HX$7='[1]2.SAN'!$M$4:$M$73),0)),"")</f>
        <v/>
      </c>
      <c r="HY27" s="244" t="str">
        <f t="array" ref="HY27">IFERROR(INDEX([1]!Sanaudos[Saskaita],MATCH(1,('[1]3.4'!$AM27=[1]!Sanaudos[Kodas])*('[1]3.4'!HY$7='[1]2.SAN'!$M$4:$M$73),0)),"")</f>
        <v/>
      </c>
      <c r="HZ27" s="244" t="str">
        <f t="array" ref="HZ27">IFERROR(INDEX([1]!Sanaudos[Saskaita],MATCH(1,('[1]3.4'!$AM27=[1]!Sanaudos[Kodas])*('[1]3.4'!HZ$7='[1]2.SAN'!$M$4:$M$73),0)),"")</f>
        <v/>
      </c>
      <c r="IA27" s="244" t="str">
        <f t="array" ref="IA27">IFERROR(INDEX([1]!Sanaudos[Saskaita],MATCH(1,('[1]3.4'!$AM27=[1]!Sanaudos[Kodas])*('[1]3.4'!IA$7='[1]2.SAN'!$M$4:$M$73),0)),"")</f>
        <v/>
      </c>
      <c r="IB27" s="244" t="str">
        <f t="array" ref="IB27">IFERROR(INDEX([1]!Sanaudos[Saskaita],MATCH(1,('[1]3.4'!$AM27=[1]!Sanaudos[Kodas])*('[1]3.4'!IB$7='[1]2.SAN'!$M$4:$M$73),0)),"")</f>
        <v/>
      </c>
      <c r="IC27" s="244" t="str">
        <f t="array" ref="IC27">IFERROR(INDEX([1]!Sanaudos[Saskaita],MATCH(1,('[1]3.4'!$AM27=[1]!Sanaudos[Kodas])*('[1]3.4'!IC$7='[1]2.SAN'!$M$4:$M$73),0)),"")</f>
        <v/>
      </c>
      <c r="ID27" s="244" t="str">
        <f t="array" ref="ID27">IFERROR(INDEX([1]!Sanaudos[Saskaita],MATCH(1,('[1]3.4'!$AM27=[1]!Sanaudos[Kodas])*('[1]3.4'!ID$7='[1]2.SAN'!$M$4:$M$73),0)),"")</f>
        <v/>
      </c>
      <c r="IE27" s="244" t="str">
        <f t="array" ref="IE27">IFERROR(INDEX([1]!Sanaudos[Saskaita],MATCH(1,('[1]3.4'!$AM27=[1]!Sanaudos[Kodas])*('[1]3.4'!IE$7='[1]2.SAN'!$M$4:$M$73),0)),"")</f>
        <v/>
      </c>
      <c r="IF27" s="244" t="str">
        <f t="array" ref="IF27">IFERROR(INDEX([1]!Sanaudos[Saskaita],MATCH(1,('[1]3.4'!$AM27=[1]!Sanaudos[Kodas])*('[1]3.4'!IF$7='[1]2.SAN'!$M$4:$M$73),0)),"")</f>
        <v/>
      </c>
      <c r="IG27" s="244" t="str">
        <f t="array" ref="IG27">IFERROR(INDEX([1]!Sanaudos[Saskaita],MATCH(1,('[1]3.4'!$AM27=[1]!Sanaudos[Kodas])*('[1]3.4'!IG$7='[1]2.SAN'!$M$4:$M$73),0)),"")</f>
        <v/>
      </c>
      <c r="IH27" s="244" t="str">
        <f t="array" ref="IH27">IFERROR(INDEX([1]!Sanaudos[Saskaita],MATCH(1,('[1]3.4'!$AM27=[1]!Sanaudos[Kodas])*('[1]3.4'!IH$7='[1]2.SAN'!$M$4:$M$73),0)),"")</f>
        <v/>
      </c>
      <c r="II27" s="244" t="str">
        <f t="array" ref="II27">IFERROR(INDEX([1]!Sanaudos[Saskaita],MATCH(1,('[1]3.4'!$AM27=[1]!Sanaudos[Kodas])*('[1]3.4'!II$7='[1]2.SAN'!$M$4:$M$73),0)),"")</f>
        <v/>
      </c>
      <c r="IJ27" s="244" t="str">
        <f t="array" ref="IJ27">IFERROR(INDEX([1]!Sanaudos[Saskaita],MATCH(1,('[1]3.4'!$AM27=[1]!Sanaudos[Kodas])*('[1]3.4'!IJ$7='[1]2.SAN'!$M$4:$M$73),0)),"")</f>
        <v/>
      </c>
      <c r="IK27" s="244" t="str">
        <f t="array" ref="IK27">IFERROR(INDEX([1]!Sanaudos[Saskaita],MATCH(1,('[1]3.4'!$AM27=[1]!Sanaudos[Kodas])*('[1]3.4'!IK$7='[1]2.SAN'!$M$4:$M$73),0)),"")</f>
        <v/>
      </c>
    </row>
    <row r="28" spans="2:245" ht="12.2" customHeight="1" x14ac:dyDescent="0.2">
      <c r="B28" s="566" t="s">
        <v>812</v>
      </c>
      <c r="C28" s="255" t="s">
        <v>813</v>
      </c>
      <c r="D28" s="256" t="s">
        <v>187</v>
      </c>
      <c r="E28" s="257" t="str">
        <f t="shared" si="2"/>
        <v xml:space="preserve">                                    </v>
      </c>
      <c r="F28" s="258" t="e">
        <f>+SUMIFS([1]!Sanaudos[Suma],[1]!Sanaudos[Kodas],AM28,[1]!Sanaudos[PASK],TRUE)</f>
        <v>#REF!</v>
      </c>
      <c r="G28" s="258" t="e">
        <f>-SUMIFS([1]!Sanaudos[Suma],[1]!Sanaudos[Kodas],$AM28,[1]!Sanaudos[Pagal DK RAS],700)</f>
        <v>#REF!</v>
      </c>
      <c r="H28" s="258" t="e">
        <f>+SUMIFS('[1]5.turtas'!$D$1:$AN$1,'[1]5.turtas'!$D$4:$AN$4,$AM28)</f>
        <v>#VALUE!</v>
      </c>
      <c r="I28" s="258" t="e">
        <f>-SUMIFS([1]!Sanaudos[Suma],[1]!Sanaudos[Kodas],$AM28,[1]!Sanaudos[Pagal DK RAS],901)-SUMIFS([1]!Sanaudos[Suma],[1]!Sanaudos[Kodas],$AM28,[1]!Sanaudos[Pagal DK RAS],902)-SUMIFS([1]!Sanaudos[Suma],[1]!Sanaudos[Kodas],$AM28,[1]!Sanaudos[Pagal DK RAS],905)</f>
        <v>#REF!</v>
      </c>
      <c r="J28" s="258" t="e">
        <f>+SUMIFS([1]!DU[DU],[1]!DU[Kodas],$AM28)+SUMIFS([1]!DU[Sodra],[1]!DU[Kodas],$AM28)+SUMIFS([1]!DU[Išeitinės išmokos, kompensacijos],[1]!DU[Kodas],$AM28)</f>
        <v>#REF!</v>
      </c>
      <c r="K28" s="258" t="e">
        <f>+SUMIFS([1]!Sanaudos_kor[Suma],[1]!Sanaudos_kor[Kodas],$AM28,[1]!Sanaudos_kor[PASK],TRUE,[1]!Sanaudos_kor[KOR_nr],K$1)</f>
        <v>#REF!</v>
      </c>
      <c r="L28" s="258" t="e">
        <f>+SUMIFS([1]!Sanaudos_kor[Suma],[1]!Sanaudos_kor[Kodas],$AM28,[1]!Sanaudos_kor[PASK],TRUE,[1]!Sanaudos_kor[KOR_nr],L$1)</f>
        <v>#REF!</v>
      </c>
      <c r="M28" s="258" t="e">
        <f>+SUMIFS([1]!Sanaudos_kor[Suma],[1]!Sanaudos_kor[Kodas],$AM28,[1]!Sanaudos_kor[PASK],TRUE,[1]!Sanaudos_kor[KOR_nr],M$1)</f>
        <v>#REF!</v>
      </c>
      <c r="N28" s="258" t="e">
        <f>+SUMIFS([1]!Sanaudos_kor[Suma],[1]!Sanaudos_kor[Kodas],$AM28,[1]!Sanaudos_kor[PASK],TRUE,[1]!Sanaudos_kor[KOR_nr],N$1)</f>
        <v>#REF!</v>
      </c>
      <c r="O28" s="258" t="e">
        <f>+SUMIFS([1]!Sanaudos_kor[Suma],[1]!Sanaudos_kor[Kodas],$AM28,[1]!Sanaudos_kor[PASK],TRUE,[1]!Sanaudos_kor[KOR_nr],O$1)</f>
        <v>#REF!</v>
      </c>
      <c r="P28" s="258" t="e">
        <f>+SUMIFS([1]!Sanaudos_kor[Suma],[1]!Sanaudos_kor[Kodas],$AM28,[1]!Sanaudos_kor[PASK],TRUE,[1]!Sanaudos_kor[KOR_nr],P$1)</f>
        <v>#REF!</v>
      </c>
      <c r="Q28" s="258" t="e">
        <f>+SUMIFS([1]!Sanaudos_kor[Suma],[1]!Sanaudos_kor[Kodas],$AM28,[1]!Sanaudos_kor[PASK],TRUE,[1]!Sanaudos_kor[KOR_nr],Q$1)</f>
        <v>#REF!</v>
      </c>
      <c r="R28" s="258" t="e">
        <f>+SUMIFS([1]!Sanaudos_kor[Suma],[1]!Sanaudos_kor[Kodas],$AM28,[1]!Sanaudos_kor[PASK],TRUE,[1]!Sanaudos_kor[KOR_nr],R$1)</f>
        <v>#REF!</v>
      </c>
      <c r="S28" s="258" t="e">
        <f>+SUMIFS([1]!Sanaudos_kor[Suma],[1]!Sanaudos_kor[Kodas],$AM28,[1]!Sanaudos_kor[PASK],TRUE,[1]!Sanaudos_kor[KOR_nr],S$1)</f>
        <v>#REF!</v>
      </c>
      <c r="T28" s="258" t="e">
        <f>+SUMIFS([1]!Sanaudos_kor[Suma],[1]!Sanaudos_kor[Kodas],$AM28,[1]!Sanaudos_kor[PASK],TRUE,[1]!Sanaudos_kor[KOR_nr],T$1)</f>
        <v>#REF!</v>
      </c>
      <c r="U28" s="258" t="e">
        <f>+SUMIFS([1]!Sanaudos_kor[Suma],[1]!Sanaudos_kor[Kodas],$AM28,[1]!Sanaudos_kor[PASK],TRUE,[1]!Sanaudos_kor[KOR_nr],U$1)</f>
        <v>#REF!</v>
      </c>
      <c r="V28" s="258" t="e">
        <f>+SUMIFS([1]!Sanaudos_kor[Suma],[1]!Sanaudos_kor[Kodas],$AM28,[1]!Sanaudos_kor[PASK],TRUE,[1]!Sanaudos_kor[KOR_nr],V$1)</f>
        <v>#REF!</v>
      </c>
      <c r="W28" s="258" t="e">
        <f>+SUMIFS([1]!Sanaudos_kor[Suma],[1]!Sanaudos_kor[Kodas],$AM28,[1]!Sanaudos_kor[PASK],TRUE,[1]!Sanaudos_kor[KOR_nr],W$1)</f>
        <v>#REF!</v>
      </c>
      <c r="X28" s="258" t="e">
        <f>+SUMIFS([1]!Sanaudos_kor[Suma],[1]!Sanaudos_kor[Kodas],$AM28,[1]!Sanaudos_kor[PASK],TRUE,[1]!Sanaudos_kor[KOR_nr],X$1)</f>
        <v>#REF!</v>
      </c>
      <c r="Y28" s="258" t="e">
        <f>+SUMIFS([1]!Sanaudos_kor[Suma],[1]!Sanaudos_kor[Kodas],$AM28,[1]!Sanaudos_kor[PASK],TRUE,[1]!Sanaudos_kor[KOR_nr],Y$1)</f>
        <v>#REF!</v>
      </c>
      <c r="Z28" s="258" t="e">
        <f>+SUMIFS([1]!Sanaudos_kor[Suma],[1]!Sanaudos_kor[Kodas],$AM28,[1]!Sanaudos_kor[PASK],TRUE,[1]!Sanaudos_kor[KOR_nr],Z$1)</f>
        <v>#REF!</v>
      </c>
      <c r="AA28" s="258" t="e">
        <f>+SUMIFS([1]!Sanaudos_kor[Suma],[1]!Sanaudos_kor[Kodas],$AM28,[1]!Sanaudos_kor[PASK],TRUE,[1]!Sanaudos_kor[KOR_nr],AA$1)</f>
        <v>#REF!</v>
      </c>
      <c r="AB28" s="258" t="e">
        <f>+SUMIFS([1]!Sanaudos_kor[Suma],[1]!Sanaudos_kor[Kodas],$AM28,[1]!Sanaudos_kor[PASK],TRUE,[1]!Sanaudos_kor[KOR_nr],AB$1)</f>
        <v>#REF!</v>
      </c>
      <c r="AC28" s="258" t="e">
        <f>+SUMIFS([1]!Sanaudos_kor[Suma],[1]!Sanaudos_kor[Kodas],$AM28,[1]!Sanaudos_kor[PASK],TRUE,[1]!Sanaudos_kor[KOR_nr],AC$1)</f>
        <v>#REF!</v>
      </c>
      <c r="AD28" s="258" t="e">
        <f>+SUMIFS([1]!Sanaudos_kor[Suma],[1]!Sanaudos_kor[Kodas],$AM28,[1]!Sanaudos_kor[PASK],TRUE,[1]!Sanaudos_kor[KOR_nr],AD$1)</f>
        <v>#REF!</v>
      </c>
      <c r="AE28" s="258" t="e">
        <f>+SUMIFS([1]!Sanaudos_kor[Suma],[1]!Sanaudos_kor[Kodas],$AM28,[1]!Sanaudos_kor[PASK],TRUE,[1]!Sanaudos_kor[KOR_nr],AE$1)</f>
        <v>#REF!</v>
      </c>
      <c r="AF28" s="258" t="e">
        <f>+SUMIFS([1]!Sanaudos_kor[Suma],[1]!Sanaudos_kor[Kodas],$AM28,[1]!Sanaudos_kor[PASK],TRUE,[1]!Sanaudos_kor[KOR_nr],AF$1)</f>
        <v>#REF!</v>
      </c>
      <c r="AG28" s="258" t="e">
        <f t="shared" si="0"/>
        <v>#REF!</v>
      </c>
      <c r="AH28" s="566" t="s">
        <v>814</v>
      </c>
      <c r="AJ28" s="211" t="s">
        <v>418</v>
      </c>
      <c r="AK28" s="124">
        <f>+'[1]2.SAN'!C195</f>
        <v>0</v>
      </c>
      <c r="AM28" s="249"/>
      <c r="AN28" s="250" t="e">
        <f>+SUMIFS('[1]6'!$Y$161:$BL$161,'[1]6'!$Y$2:$BL$2,$AM28)</f>
        <v>#VALUE!</v>
      </c>
      <c r="AO28" s="250" t="e">
        <f>+AG28-AN28</f>
        <v>#REF!</v>
      </c>
      <c r="AQ28" s="250" t="e">
        <f>+SUMIFS('[1]3.4'!$F$133:$F$202,'[1]3.4'!$D$133:$D$202,$AM28,'[1]3.4'!$E$133:$E$202,"")</f>
        <v>#VALUE!</v>
      </c>
      <c r="AR28" s="250" t="e">
        <f t="shared" si="1"/>
        <v>#VALUE!</v>
      </c>
      <c r="AT28" s="244" t="str">
        <f t="array" ref="AT28">IFERROR(INDEX([1]!Sanaudos[Saskaita],MATCH(1,('[1]3.4'!$AM28=[1]!Sanaudos[Kodas])*('[1]3.4'!AT$7='[1]2.SAN'!$M$4:$M$73),0)),"")</f>
        <v/>
      </c>
      <c r="AU28" s="244" t="str">
        <f t="array" ref="AU28">IFERROR(INDEX([1]!Sanaudos[Saskaita],MATCH(1,('[1]3.4'!$AM28=[1]!Sanaudos[Kodas])*('[1]3.4'!AU$7='[1]2.SAN'!$M$4:$M$73),0)),"")</f>
        <v/>
      </c>
      <c r="AV28" s="244" t="str">
        <f t="array" ref="AV28">IFERROR(INDEX([1]!Sanaudos[Saskaita],MATCH(1,('[1]3.4'!$AM28=[1]!Sanaudos[Kodas])*('[1]3.4'!AV$7='[1]2.SAN'!$M$4:$M$73),0)),"")</f>
        <v/>
      </c>
      <c r="AW28" s="244" t="str">
        <f t="array" ref="AW28">IFERROR(INDEX([1]!Sanaudos[Saskaita],MATCH(1,('[1]3.4'!$AM28=[1]!Sanaudos[Kodas])*('[1]3.4'!AW$7='[1]2.SAN'!$M$4:$M$73),0)),"")</f>
        <v/>
      </c>
      <c r="AX28" s="244" t="str">
        <f t="array" ref="AX28">IFERROR(INDEX([1]!Sanaudos[Saskaita],MATCH(1,('[1]3.4'!$AM28=[1]!Sanaudos[Kodas])*('[1]3.4'!AX$7='[1]2.SAN'!$M$4:$M$73),0)),"")</f>
        <v/>
      </c>
      <c r="AY28" s="244" t="str">
        <f t="array" ref="AY28">IFERROR(INDEX([1]!Sanaudos[Saskaita],MATCH(1,('[1]3.4'!$AM28=[1]!Sanaudos[Kodas])*('[1]3.4'!AY$7='[1]2.SAN'!$M$4:$M$73),0)),"")</f>
        <v/>
      </c>
      <c r="AZ28" s="244" t="str">
        <f t="array" ref="AZ28">IFERROR(INDEX([1]!Sanaudos[Saskaita],MATCH(1,('[1]3.4'!$AM28=[1]!Sanaudos[Kodas])*('[1]3.4'!AZ$7='[1]2.SAN'!$M$4:$M$73),0)),"")</f>
        <v/>
      </c>
      <c r="BA28" s="244" t="str">
        <f t="array" ref="BA28">IFERROR(INDEX([1]!Sanaudos[Saskaita],MATCH(1,('[1]3.4'!$AM28=[1]!Sanaudos[Kodas])*('[1]3.4'!BA$7='[1]2.SAN'!$M$4:$M$73),0)),"")</f>
        <v/>
      </c>
      <c r="BB28" s="244" t="str">
        <f t="array" ref="BB28">IFERROR(INDEX([1]!Sanaudos[Saskaita],MATCH(1,('[1]3.4'!$AM28=[1]!Sanaudos[Kodas])*('[1]3.4'!BB$7='[1]2.SAN'!$M$4:$M$73),0)),"")</f>
        <v/>
      </c>
      <c r="BC28" s="244" t="str">
        <f t="array" ref="BC28">IFERROR(INDEX([1]!Sanaudos[Saskaita],MATCH(1,('[1]3.4'!$AM28=[1]!Sanaudos[Kodas])*('[1]3.4'!BC$7='[1]2.SAN'!$M$4:$M$73),0)),"")</f>
        <v/>
      </c>
      <c r="BD28" s="244" t="str">
        <f t="array" ref="BD28">IFERROR(INDEX([1]!Sanaudos[Saskaita],MATCH(1,('[1]3.4'!$AM28=[1]!Sanaudos[Kodas])*('[1]3.4'!BD$7='[1]2.SAN'!$M$4:$M$73),0)),"")</f>
        <v/>
      </c>
      <c r="BE28" s="244" t="str">
        <f t="array" ref="BE28">IFERROR(INDEX([1]!Sanaudos[Saskaita],MATCH(1,('[1]3.4'!$AM28=[1]!Sanaudos[Kodas])*('[1]3.4'!BE$7='[1]2.SAN'!$M$4:$M$73),0)),"")</f>
        <v/>
      </c>
      <c r="BF28" s="244" t="str">
        <f t="array" ref="BF28">IFERROR(INDEX([1]!Sanaudos[Saskaita],MATCH(1,('[1]3.4'!$AM28=[1]!Sanaudos[Kodas])*('[1]3.4'!BF$7='[1]2.SAN'!$M$4:$M$73),0)),"")</f>
        <v/>
      </c>
      <c r="BG28" s="244" t="str">
        <f t="array" ref="BG28">IFERROR(INDEX([1]!Sanaudos[Saskaita],MATCH(1,('[1]3.4'!$AM28=[1]!Sanaudos[Kodas])*('[1]3.4'!BG$7='[1]2.SAN'!$M$4:$M$73),0)),"")</f>
        <v/>
      </c>
      <c r="BH28" s="244" t="str">
        <f t="array" ref="BH28">IFERROR(INDEX([1]!Sanaudos[Saskaita],MATCH(1,('[1]3.4'!$AM28=[1]!Sanaudos[Kodas])*('[1]3.4'!BH$7='[1]2.SAN'!$M$4:$M$73),0)),"")</f>
        <v/>
      </c>
      <c r="BI28" s="244" t="str">
        <f t="array" ref="BI28">IFERROR(INDEX([1]!Sanaudos[Saskaita],MATCH(1,('[1]3.4'!$AM28=[1]!Sanaudos[Kodas])*('[1]3.4'!BI$7='[1]2.SAN'!$M$4:$M$73),0)),"")</f>
        <v/>
      </c>
      <c r="BJ28" s="244" t="str">
        <f t="array" ref="BJ28">IFERROR(INDEX([1]!Sanaudos[Saskaita],MATCH(1,('[1]3.4'!$AM28=[1]!Sanaudos[Kodas])*('[1]3.4'!BJ$7='[1]2.SAN'!$M$4:$M$73),0)),"")</f>
        <v/>
      </c>
      <c r="BK28" s="244" t="str">
        <f t="array" ref="BK28">IFERROR(INDEX([1]!Sanaudos[Saskaita],MATCH(1,('[1]3.4'!$AM28=[1]!Sanaudos[Kodas])*('[1]3.4'!BK$7='[1]2.SAN'!$M$4:$M$73),0)),"")</f>
        <v/>
      </c>
      <c r="BL28" s="244" t="str">
        <f t="array" ref="BL28">IFERROR(INDEX([1]!Sanaudos[Saskaita],MATCH(1,('[1]3.4'!$AM28=[1]!Sanaudos[Kodas])*('[1]3.4'!BL$7='[1]2.SAN'!$M$4:$M$73),0)),"")</f>
        <v/>
      </c>
      <c r="BM28" s="244" t="str">
        <f t="array" ref="BM28">IFERROR(INDEX([1]!Sanaudos[Saskaita],MATCH(1,('[1]3.4'!$AM28=[1]!Sanaudos[Kodas])*('[1]3.4'!BM$7='[1]2.SAN'!$M$4:$M$73),0)),"")</f>
        <v/>
      </c>
      <c r="BN28" s="244" t="str">
        <f t="array" ref="BN28">IFERROR(INDEX([1]!Sanaudos[Saskaita],MATCH(1,('[1]3.4'!$AM28=[1]!Sanaudos[Kodas])*('[1]3.4'!BN$7='[1]2.SAN'!$M$4:$M$73),0)),"")</f>
        <v/>
      </c>
      <c r="BO28" s="244" t="str">
        <f t="array" ref="BO28">IFERROR(INDEX([1]!Sanaudos[Saskaita],MATCH(1,('[1]3.4'!$AM28=[1]!Sanaudos[Kodas])*('[1]3.4'!BO$7='[1]2.SAN'!$M$4:$M$73),0)),"")</f>
        <v/>
      </c>
      <c r="BP28" s="244" t="str">
        <f t="array" ref="BP28">IFERROR(INDEX([1]!Sanaudos[Saskaita],MATCH(1,('[1]3.4'!$AM28=[1]!Sanaudos[Kodas])*('[1]3.4'!BP$7='[1]2.SAN'!$M$4:$M$73),0)),"")</f>
        <v/>
      </c>
      <c r="BQ28" s="244" t="str">
        <f t="array" ref="BQ28">IFERROR(INDEX([1]!Sanaudos[Saskaita],MATCH(1,('[1]3.4'!$AM28=[1]!Sanaudos[Kodas])*('[1]3.4'!BQ$7='[1]2.SAN'!$M$4:$M$73),0)),"")</f>
        <v/>
      </c>
      <c r="BR28" s="244" t="str">
        <f t="array" ref="BR28">IFERROR(INDEX([1]!Sanaudos[Saskaita],MATCH(1,('[1]3.4'!$AM28=[1]!Sanaudos[Kodas])*('[1]3.4'!BR$7='[1]2.SAN'!$M$4:$M$73),0)),"")</f>
        <v/>
      </c>
      <c r="BS28" s="244" t="str">
        <f t="array" ref="BS28">IFERROR(INDEX([1]!Sanaudos[Saskaita],MATCH(1,('[1]3.4'!$AM28=[1]!Sanaudos[Kodas])*('[1]3.4'!BS$7='[1]2.SAN'!$M$4:$M$73),0)),"")</f>
        <v/>
      </c>
      <c r="BT28" s="244" t="str">
        <f t="array" ref="BT28">IFERROR(INDEX([1]!Sanaudos[Saskaita],MATCH(1,('[1]3.4'!$AM28=[1]!Sanaudos[Kodas])*('[1]3.4'!BT$7='[1]2.SAN'!$M$4:$M$73),0)),"")</f>
        <v/>
      </c>
      <c r="BU28" s="244" t="str">
        <f t="array" ref="BU28">IFERROR(INDEX([1]!Sanaudos[Saskaita],MATCH(1,('[1]3.4'!$AM28=[1]!Sanaudos[Kodas])*('[1]3.4'!BU$7='[1]2.SAN'!$M$4:$M$73),0)),"")</f>
        <v/>
      </c>
      <c r="BV28" s="244" t="str">
        <f t="array" ref="BV28">IFERROR(INDEX([1]!Sanaudos[Saskaita],MATCH(1,('[1]3.4'!$AM28=[1]!Sanaudos[Kodas])*('[1]3.4'!BV$7='[1]2.SAN'!$M$4:$M$73),0)),"")</f>
        <v/>
      </c>
      <c r="BW28" s="244" t="str">
        <f t="array" ref="BW28">IFERROR(INDEX([1]!Sanaudos[Saskaita],MATCH(1,('[1]3.4'!$AM28=[1]!Sanaudos[Kodas])*('[1]3.4'!BW$7='[1]2.SAN'!$M$4:$M$73),0)),"")</f>
        <v/>
      </c>
      <c r="BX28" s="244" t="str">
        <f t="array" ref="BX28">IFERROR(INDEX([1]!Sanaudos[Saskaita],MATCH(1,('[1]3.4'!$AM28=[1]!Sanaudos[Kodas])*('[1]3.4'!BX$7='[1]2.SAN'!$M$4:$M$73),0)),"")</f>
        <v/>
      </c>
      <c r="BY28" s="244" t="str">
        <f t="array" ref="BY28">IFERROR(INDEX([1]!Sanaudos[Saskaita],MATCH(1,('[1]3.4'!$AM28=[1]!Sanaudos[Kodas])*('[1]3.4'!BY$7='[1]2.SAN'!$M$4:$M$73),0)),"")</f>
        <v/>
      </c>
      <c r="BZ28" s="244" t="str">
        <f t="array" ref="BZ28">IFERROR(INDEX([1]!Sanaudos[Saskaita],MATCH(1,('[1]3.4'!$AM28=[1]!Sanaudos[Kodas])*('[1]3.4'!BZ$7='[1]2.SAN'!$M$4:$M$73),0)),"")</f>
        <v/>
      </c>
      <c r="CA28" s="244" t="str">
        <f t="array" ref="CA28">IFERROR(INDEX([1]!Sanaudos[Saskaita],MATCH(1,('[1]3.4'!$AM28=[1]!Sanaudos[Kodas])*('[1]3.4'!CA$7='[1]2.SAN'!$M$4:$M$73),0)),"")</f>
        <v/>
      </c>
      <c r="CB28" s="244" t="str">
        <f t="array" ref="CB28">IFERROR(INDEX([1]!Sanaudos[Saskaita],MATCH(1,('[1]3.4'!$AM28=[1]!Sanaudos[Kodas])*('[1]3.4'!CB$7='[1]2.SAN'!$M$4:$M$73),0)),"")</f>
        <v/>
      </c>
      <c r="CC28" s="244" t="str">
        <f t="array" ref="CC28">IFERROR(INDEX([1]!Sanaudos[Saskaita],MATCH(1,('[1]3.4'!$AM28=[1]!Sanaudos[Kodas])*('[1]3.4'!CC$7='[1]2.SAN'!$M$4:$M$73),0)),"")</f>
        <v/>
      </c>
      <c r="CD28" s="244" t="str">
        <f t="array" ref="CD28">IFERROR(INDEX([1]!Sanaudos[Saskaita],MATCH(1,('[1]3.4'!$AM28=[1]!Sanaudos[Kodas])*('[1]3.4'!CD$7='[1]2.SAN'!$M$4:$M$73),0)),"")</f>
        <v/>
      </c>
      <c r="CE28" s="244" t="str">
        <f t="array" ref="CE28">IFERROR(INDEX([1]!Sanaudos[Saskaita],MATCH(1,('[1]3.4'!$AM28=[1]!Sanaudos[Kodas])*('[1]3.4'!CE$7='[1]2.SAN'!$M$4:$M$73),0)),"")</f>
        <v/>
      </c>
      <c r="CF28" s="244" t="str">
        <f t="array" ref="CF28">IFERROR(INDEX([1]!Sanaudos[Saskaita],MATCH(1,('[1]3.4'!$AM28=[1]!Sanaudos[Kodas])*('[1]3.4'!CF$7='[1]2.SAN'!$M$4:$M$73),0)),"")</f>
        <v/>
      </c>
      <c r="CG28" s="244" t="str">
        <f t="array" ref="CG28">IFERROR(INDEX([1]!Sanaudos[Saskaita],MATCH(1,('[1]3.4'!$AM28=[1]!Sanaudos[Kodas])*('[1]3.4'!CG$7='[1]2.SAN'!$M$4:$M$73),0)),"")</f>
        <v/>
      </c>
      <c r="CH28" s="244" t="str">
        <f t="array" ref="CH28">IFERROR(INDEX([1]!Sanaudos[Saskaita],MATCH(1,('[1]3.4'!$AM28=[1]!Sanaudos[Kodas])*('[1]3.4'!CH$7='[1]2.SAN'!$M$4:$M$73),0)),"")</f>
        <v/>
      </c>
      <c r="CI28" s="244" t="str">
        <f t="array" ref="CI28">IFERROR(INDEX([1]!Sanaudos[Saskaita],MATCH(1,('[1]3.4'!$AM28=[1]!Sanaudos[Kodas])*('[1]3.4'!CI$7='[1]2.SAN'!$M$4:$M$73),0)),"")</f>
        <v/>
      </c>
      <c r="CJ28" s="244" t="str">
        <f t="array" ref="CJ28">IFERROR(INDEX([1]!Sanaudos[Saskaita],MATCH(1,('[1]3.4'!$AM28=[1]!Sanaudos[Kodas])*('[1]3.4'!CJ$7='[1]2.SAN'!$M$4:$M$73),0)),"")</f>
        <v/>
      </c>
      <c r="CK28" s="244" t="str">
        <f t="array" ref="CK28">IFERROR(INDEX([1]!Sanaudos[Saskaita],MATCH(1,('[1]3.4'!$AM28=[1]!Sanaudos[Kodas])*('[1]3.4'!CK$7='[1]2.SAN'!$M$4:$M$73),0)),"")</f>
        <v/>
      </c>
      <c r="CL28" s="244" t="str">
        <f t="array" ref="CL28">IFERROR(INDEX([1]!Sanaudos[Saskaita],MATCH(1,('[1]3.4'!$AM28=[1]!Sanaudos[Kodas])*('[1]3.4'!CL$7='[1]2.SAN'!$M$4:$M$73),0)),"")</f>
        <v/>
      </c>
      <c r="CM28" s="244" t="str">
        <f t="array" ref="CM28">IFERROR(INDEX([1]!Sanaudos[Saskaita],MATCH(1,('[1]3.4'!$AM28=[1]!Sanaudos[Kodas])*('[1]3.4'!CM$7='[1]2.SAN'!$M$4:$M$73),0)),"")</f>
        <v/>
      </c>
      <c r="CN28" s="244" t="str">
        <f t="array" ref="CN28">IFERROR(INDEX([1]!Sanaudos[Saskaita],MATCH(1,('[1]3.4'!$AM28=[1]!Sanaudos[Kodas])*('[1]3.4'!CN$7='[1]2.SAN'!$M$4:$M$73),0)),"")</f>
        <v/>
      </c>
      <c r="CO28" s="244" t="str">
        <f t="array" ref="CO28">IFERROR(INDEX([1]!Sanaudos[Saskaita],MATCH(1,('[1]3.4'!$AM28=[1]!Sanaudos[Kodas])*('[1]3.4'!CO$7='[1]2.SAN'!$M$4:$M$73),0)),"")</f>
        <v/>
      </c>
      <c r="CP28" s="244" t="str">
        <f t="array" ref="CP28">IFERROR(INDEX([1]!Sanaudos[Saskaita],MATCH(1,('[1]3.4'!$AM28=[1]!Sanaudos[Kodas])*('[1]3.4'!CP$7='[1]2.SAN'!$M$4:$M$73),0)),"")</f>
        <v/>
      </c>
      <c r="CQ28" s="244" t="str">
        <f t="array" ref="CQ28">IFERROR(INDEX([1]!Sanaudos[Saskaita],MATCH(1,('[1]3.4'!$AM28=[1]!Sanaudos[Kodas])*('[1]3.4'!CQ$7='[1]2.SAN'!$M$4:$M$73),0)),"")</f>
        <v/>
      </c>
      <c r="CR28" s="244" t="str">
        <f t="array" ref="CR28">IFERROR(INDEX([1]!Sanaudos[Saskaita],MATCH(1,('[1]3.4'!$AM28=[1]!Sanaudos[Kodas])*('[1]3.4'!CR$7='[1]2.SAN'!$M$4:$M$73),0)),"")</f>
        <v/>
      </c>
      <c r="CS28" s="244" t="str">
        <f t="array" ref="CS28">IFERROR(INDEX([1]!Sanaudos[Saskaita],MATCH(1,('[1]3.4'!$AM28=[1]!Sanaudos[Kodas])*('[1]3.4'!CS$7='[1]2.SAN'!$M$4:$M$73),0)),"")</f>
        <v/>
      </c>
      <c r="CT28" s="244" t="str">
        <f t="array" ref="CT28">IFERROR(INDEX([1]!Sanaudos[Saskaita],MATCH(1,('[1]3.4'!$AM28=[1]!Sanaudos[Kodas])*('[1]3.4'!CT$7='[1]2.SAN'!$M$4:$M$73),0)),"")</f>
        <v/>
      </c>
      <c r="CU28" s="244" t="str">
        <f t="array" ref="CU28">IFERROR(INDEX([1]!Sanaudos[Saskaita],MATCH(1,('[1]3.4'!$AM28=[1]!Sanaudos[Kodas])*('[1]3.4'!CU$7='[1]2.SAN'!$M$4:$M$73),0)),"")</f>
        <v/>
      </c>
      <c r="CV28" s="244" t="str">
        <f t="array" ref="CV28">IFERROR(INDEX([1]!Sanaudos[Saskaita],MATCH(1,('[1]3.4'!$AM28=[1]!Sanaudos[Kodas])*('[1]3.4'!CV$7='[1]2.SAN'!$M$4:$M$73),0)),"")</f>
        <v/>
      </c>
      <c r="CW28" s="244" t="str">
        <f t="array" ref="CW28">IFERROR(INDEX([1]!Sanaudos[Saskaita],MATCH(1,('[1]3.4'!$AM28=[1]!Sanaudos[Kodas])*('[1]3.4'!CW$7='[1]2.SAN'!$M$4:$M$73),0)),"")</f>
        <v/>
      </c>
      <c r="CX28" s="244" t="str">
        <f t="array" ref="CX28">IFERROR(INDEX([1]!Sanaudos[Saskaita],MATCH(1,('[1]3.4'!$AM28=[1]!Sanaudos[Kodas])*('[1]3.4'!CX$7='[1]2.SAN'!$M$4:$M$73),0)),"")</f>
        <v/>
      </c>
      <c r="CY28" s="244" t="str">
        <f t="array" ref="CY28">IFERROR(INDEX([1]!Sanaudos[Saskaita],MATCH(1,('[1]3.4'!$AM28=[1]!Sanaudos[Kodas])*('[1]3.4'!CY$7='[1]2.SAN'!$M$4:$M$73),0)),"")</f>
        <v/>
      </c>
      <c r="CZ28" s="244" t="str">
        <f t="array" ref="CZ28">IFERROR(INDEX([1]!Sanaudos[Saskaita],MATCH(1,('[1]3.4'!$AM28=[1]!Sanaudos[Kodas])*('[1]3.4'!CZ$7='[1]2.SAN'!$M$4:$M$73),0)),"")</f>
        <v/>
      </c>
      <c r="DA28" s="244" t="str">
        <f t="array" ref="DA28">IFERROR(INDEX([1]!Sanaudos[Saskaita],MATCH(1,('[1]3.4'!$AM28=[1]!Sanaudos[Kodas])*('[1]3.4'!DA$7='[1]2.SAN'!$M$4:$M$73),0)),"")</f>
        <v/>
      </c>
      <c r="DB28" s="244" t="str">
        <f t="array" ref="DB28">IFERROR(INDEX([1]!Sanaudos[Saskaita],MATCH(1,('[1]3.4'!$AM28=[1]!Sanaudos[Kodas])*('[1]3.4'!DB$7='[1]2.SAN'!$M$4:$M$73),0)),"")</f>
        <v/>
      </c>
      <c r="DC28" s="244" t="str">
        <f t="array" ref="DC28">IFERROR(INDEX([1]!Sanaudos[Saskaita],MATCH(1,('[1]3.4'!$AM28=[1]!Sanaudos[Kodas])*('[1]3.4'!DC$7='[1]2.SAN'!$M$4:$M$73),0)),"")</f>
        <v/>
      </c>
      <c r="DD28" s="244" t="str">
        <f t="array" ref="DD28">IFERROR(INDEX([1]!Sanaudos[Saskaita],MATCH(1,('[1]3.4'!$AM28=[1]!Sanaudos[Kodas])*('[1]3.4'!DD$7='[1]2.SAN'!$M$4:$M$73),0)),"")</f>
        <v/>
      </c>
      <c r="DE28" s="244" t="str">
        <f t="array" ref="DE28">IFERROR(INDEX([1]!Sanaudos[Saskaita],MATCH(1,('[1]3.4'!$AM28=[1]!Sanaudos[Kodas])*('[1]3.4'!DE$7='[1]2.SAN'!$M$4:$M$73),0)),"")</f>
        <v/>
      </c>
      <c r="DF28" s="244" t="str">
        <f t="array" ref="DF28">IFERROR(INDEX([1]!Sanaudos[Saskaita],MATCH(1,('[1]3.4'!$AM28=[1]!Sanaudos[Kodas])*('[1]3.4'!DF$7='[1]2.SAN'!$M$4:$M$73),0)),"")</f>
        <v/>
      </c>
      <c r="DG28" s="244" t="str">
        <f t="array" ref="DG28">IFERROR(INDEX([1]!Sanaudos[Saskaita],MATCH(1,('[1]3.4'!$AM28=[1]!Sanaudos[Kodas])*('[1]3.4'!DG$7='[1]2.SAN'!$M$4:$M$73),0)),"")</f>
        <v/>
      </c>
      <c r="DH28" s="244" t="str">
        <f t="array" ref="DH28">IFERROR(INDEX([1]!Sanaudos[Saskaita],MATCH(1,('[1]3.4'!$AM28=[1]!Sanaudos[Kodas])*('[1]3.4'!DH$7='[1]2.SAN'!$M$4:$M$73),0)),"")</f>
        <v/>
      </c>
      <c r="DI28" s="244" t="str">
        <f t="array" ref="DI28">IFERROR(INDEX([1]!Sanaudos[Saskaita],MATCH(1,('[1]3.4'!$AM28=[1]!Sanaudos[Kodas])*('[1]3.4'!DI$7='[1]2.SAN'!$M$4:$M$73),0)),"")</f>
        <v/>
      </c>
      <c r="DJ28" s="244" t="str">
        <f t="array" ref="DJ28">IFERROR(INDEX([1]!Sanaudos[Saskaita],MATCH(1,('[1]3.4'!$AM28=[1]!Sanaudos[Kodas])*('[1]3.4'!DJ$7='[1]2.SAN'!$M$4:$M$73),0)),"")</f>
        <v/>
      </c>
      <c r="DK28" s="244" t="str">
        <f t="array" ref="DK28">IFERROR(INDEX([1]!Sanaudos[Saskaita],MATCH(1,('[1]3.4'!$AM28=[1]!Sanaudos[Kodas])*('[1]3.4'!DK$7='[1]2.SAN'!$M$4:$M$73),0)),"")</f>
        <v/>
      </c>
      <c r="DL28" s="244" t="str">
        <f t="array" ref="DL28">IFERROR(INDEX([1]!Sanaudos[Saskaita],MATCH(1,('[1]3.4'!$AM28=[1]!Sanaudos[Kodas])*('[1]3.4'!DL$7='[1]2.SAN'!$M$4:$M$73),0)),"")</f>
        <v/>
      </c>
      <c r="DM28" s="244" t="str">
        <f t="array" ref="DM28">IFERROR(INDEX([1]!Sanaudos[Saskaita],MATCH(1,('[1]3.4'!$AM28=[1]!Sanaudos[Kodas])*('[1]3.4'!DM$7='[1]2.SAN'!$M$4:$M$73),0)),"")</f>
        <v/>
      </c>
      <c r="DN28" s="244" t="str">
        <f t="array" ref="DN28">IFERROR(INDEX([1]!Sanaudos[Saskaita],MATCH(1,('[1]3.4'!$AM28=[1]!Sanaudos[Kodas])*('[1]3.4'!DN$7='[1]2.SAN'!$M$4:$M$73),0)),"")</f>
        <v/>
      </c>
      <c r="DO28" s="244" t="str">
        <f t="array" ref="DO28">IFERROR(INDEX([1]!Sanaudos[Saskaita],MATCH(1,('[1]3.4'!$AM28=[1]!Sanaudos[Kodas])*('[1]3.4'!DO$7='[1]2.SAN'!$M$4:$M$73),0)),"")</f>
        <v/>
      </c>
      <c r="DP28" s="244" t="str">
        <f t="array" ref="DP28">IFERROR(INDEX([1]!Sanaudos[Saskaita],MATCH(1,('[1]3.4'!$AM28=[1]!Sanaudos[Kodas])*('[1]3.4'!DP$7='[1]2.SAN'!$M$4:$M$73),0)),"")</f>
        <v/>
      </c>
      <c r="DQ28" s="244" t="str">
        <f t="array" ref="DQ28">IFERROR(INDEX([1]!Sanaudos[Saskaita],MATCH(1,('[1]3.4'!$AM28=[1]!Sanaudos[Kodas])*('[1]3.4'!DQ$7='[1]2.SAN'!$M$4:$M$73),0)),"")</f>
        <v/>
      </c>
      <c r="DR28" s="244" t="str">
        <f t="array" ref="DR28">IFERROR(INDEX([1]!Sanaudos[Saskaita],MATCH(1,('[1]3.4'!$AM28=[1]!Sanaudos[Kodas])*('[1]3.4'!DR$7='[1]2.SAN'!$M$4:$M$73),0)),"")</f>
        <v/>
      </c>
      <c r="DS28" s="244" t="str">
        <f t="array" ref="DS28">IFERROR(INDEX([1]!Sanaudos[Saskaita],MATCH(1,('[1]3.4'!$AM28=[1]!Sanaudos[Kodas])*('[1]3.4'!DS$7='[1]2.SAN'!$M$4:$M$73),0)),"")</f>
        <v/>
      </c>
      <c r="DT28" s="244" t="str">
        <f t="array" ref="DT28">IFERROR(INDEX([1]!Sanaudos[Saskaita],MATCH(1,('[1]3.4'!$AM28=[1]!Sanaudos[Kodas])*('[1]3.4'!DT$7='[1]2.SAN'!$M$4:$M$73),0)),"")</f>
        <v/>
      </c>
      <c r="DU28" s="244" t="str">
        <f t="array" ref="DU28">IFERROR(INDEX([1]!Sanaudos[Saskaita],MATCH(1,('[1]3.4'!$AM28=[1]!Sanaudos[Kodas])*('[1]3.4'!DU$7='[1]2.SAN'!$M$4:$M$73),0)),"")</f>
        <v/>
      </c>
      <c r="DV28" s="244" t="str">
        <f t="array" ref="DV28">IFERROR(INDEX([1]!Sanaudos[Saskaita],MATCH(1,('[1]3.4'!$AM28=[1]!Sanaudos[Kodas])*('[1]3.4'!DV$7='[1]2.SAN'!$M$4:$M$73),0)),"")</f>
        <v/>
      </c>
      <c r="DW28" s="244" t="str">
        <f t="array" ref="DW28">IFERROR(INDEX([1]!Sanaudos[Saskaita],MATCH(1,('[1]3.4'!$AM28=[1]!Sanaudos[Kodas])*('[1]3.4'!DW$7='[1]2.SAN'!$M$4:$M$73),0)),"")</f>
        <v/>
      </c>
      <c r="DX28" s="244" t="str">
        <f t="array" ref="DX28">IFERROR(INDEX([1]!Sanaudos[Saskaita],MATCH(1,('[1]3.4'!$AM28=[1]!Sanaudos[Kodas])*('[1]3.4'!DX$7='[1]2.SAN'!$M$4:$M$73),0)),"")</f>
        <v/>
      </c>
      <c r="DY28" s="244" t="str">
        <f t="array" ref="DY28">IFERROR(INDEX([1]!Sanaudos[Saskaita],MATCH(1,('[1]3.4'!$AM28=[1]!Sanaudos[Kodas])*('[1]3.4'!DY$7='[1]2.SAN'!$M$4:$M$73),0)),"")</f>
        <v/>
      </c>
      <c r="DZ28" s="244" t="str">
        <f t="array" ref="DZ28">IFERROR(INDEX([1]!Sanaudos[Saskaita],MATCH(1,('[1]3.4'!$AM28=[1]!Sanaudos[Kodas])*('[1]3.4'!DZ$7='[1]2.SAN'!$M$4:$M$73),0)),"")</f>
        <v/>
      </c>
      <c r="EA28" s="244" t="str">
        <f t="array" ref="EA28">IFERROR(INDEX([1]!Sanaudos[Saskaita],MATCH(1,('[1]3.4'!$AM28=[1]!Sanaudos[Kodas])*('[1]3.4'!EA$7='[1]2.SAN'!$M$4:$M$73),0)),"")</f>
        <v/>
      </c>
      <c r="EB28" s="244" t="str">
        <f t="array" ref="EB28">IFERROR(INDEX([1]!Sanaudos[Saskaita],MATCH(1,('[1]3.4'!$AM28=[1]!Sanaudos[Kodas])*('[1]3.4'!EB$7='[1]2.SAN'!$M$4:$M$73),0)),"")</f>
        <v/>
      </c>
      <c r="EC28" s="244" t="str">
        <f t="array" ref="EC28">IFERROR(INDEX([1]!Sanaudos[Saskaita],MATCH(1,('[1]3.4'!$AM28=[1]!Sanaudos[Kodas])*('[1]3.4'!EC$7='[1]2.SAN'!$M$4:$M$73),0)),"")</f>
        <v/>
      </c>
      <c r="ED28" s="244" t="str">
        <f t="array" ref="ED28">IFERROR(INDEX([1]!Sanaudos[Saskaita],MATCH(1,('[1]3.4'!$AM28=[1]!Sanaudos[Kodas])*('[1]3.4'!ED$7='[1]2.SAN'!$M$4:$M$73),0)),"")</f>
        <v/>
      </c>
      <c r="EE28" s="244" t="str">
        <f t="array" ref="EE28">IFERROR(INDEX([1]!Sanaudos[Saskaita],MATCH(1,('[1]3.4'!$AM28=[1]!Sanaudos[Kodas])*('[1]3.4'!EE$7='[1]2.SAN'!$M$4:$M$73),0)),"")</f>
        <v/>
      </c>
      <c r="EF28" s="244" t="str">
        <f t="array" ref="EF28">IFERROR(INDEX([1]!Sanaudos[Saskaita],MATCH(1,('[1]3.4'!$AM28=[1]!Sanaudos[Kodas])*('[1]3.4'!EF$7='[1]2.SAN'!$M$4:$M$73),0)),"")</f>
        <v/>
      </c>
      <c r="EG28" s="244" t="str">
        <f t="array" ref="EG28">IFERROR(INDEX([1]!Sanaudos[Saskaita],MATCH(1,('[1]3.4'!$AM28=[1]!Sanaudos[Kodas])*('[1]3.4'!EG$7='[1]2.SAN'!$M$4:$M$73),0)),"")</f>
        <v/>
      </c>
      <c r="EH28" s="244" t="str">
        <f t="array" ref="EH28">IFERROR(INDEX([1]!Sanaudos[Saskaita],MATCH(1,('[1]3.4'!$AM28=[1]!Sanaudos[Kodas])*('[1]3.4'!EH$7='[1]2.SAN'!$M$4:$M$73),0)),"")</f>
        <v/>
      </c>
      <c r="EI28" s="244" t="str">
        <f t="array" ref="EI28">IFERROR(INDEX([1]!Sanaudos[Saskaita],MATCH(1,('[1]3.4'!$AM28=[1]!Sanaudos[Kodas])*('[1]3.4'!EI$7='[1]2.SAN'!$M$4:$M$73),0)),"")</f>
        <v/>
      </c>
      <c r="EJ28" s="244" t="str">
        <f t="array" ref="EJ28">IFERROR(INDEX([1]!Sanaudos[Saskaita],MATCH(1,('[1]3.4'!$AM28=[1]!Sanaudos[Kodas])*('[1]3.4'!EJ$7='[1]2.SAN'!$M$4:$M$73),0)),"")</f>
        <v/>
      </c>
      <c r="EK28" s="244" t="str">
        <f t="array" ref="EK28">IFERROR(INDEX([1]!Sanaudos[Saskaita],MATCH(1,('[1]3.4'!$AM28=[1]!Sanaudos[Kodas])*('[1]3.4'!EK$7='[1]2.SAN'!$M$4:$M$73),0)),"")</f>
        <v/>
      </c>
      <c r="EL28" s="244" t="str">
        <f t="array" ref="EL28">IFERROR(INDEX([1]!Sanaudos[Saskaita],MATCH(1,('[1]3.4'!$AM28=[1]!Sanaudos[Kodas])*('[1]3.4'!EL$7='[1]2.SAN'!$M$4:$M$73),0)),"")</f>
        <v/>
      </c>
      <c r="EM28" s="244" t="str">
        <f t="array" ref="EM28">IFERROR(INDEX([1]!Sanaudos[Saskaita],MATCH(1,('[1]3.4'!$AM28=[1]!Sanaudos[Kodas])*('[1]3.4'!EM$7='[1]2.SAN'!$M$4:$M$73),0)),"")</f>
        <v/>
      </c>
      <c r="EN28" s="244" t="str">
        <f t="array" ref="EN28">IFERROR(INDEX([1]!Sanaudos[Saskaita],MATCH(1,('[1]3.4'!$AM28=[1]!Sanaudos[Kodas])*('[1]3.4'!EN$7='[1]2.SAN'!$M$4:$M$73),0)),"")</f>
        <v/>
      </c>
      <c r="EO28" s="244" t="str">
        <f t="array" ref="EO28">IFERROR(INDEX([1]!Sanaudos[Saskaita],MATCH(1,('[1]3.4'!$AM28=[1]!Sanaudos[Kodas])*('[1]3.4'!EO$7='[1]2.SAN'!$M$4:$M$73),0)),"")</f>
        <v/>
      </c>
      <c r="EP28" s="244" t="str">
        <f t="array" ref="EP28">IFERROR(INDEX([1]!Sanaudos[Saskaita],MATCH(1,('[1]3.4'!$AM28=[1]!Sanaudos[Kodas])*('[1]3.4'!EP$7='[1]2.SAN'!$M$4:$M$73),0)),"")</f>
        <v/>
      </c>
      <c r="EQ28" s="244" t="str">
        <f t="array" ref="EQ28">IFERROR(INDEX([1]!Sanaudos[Saskaita],MATCH(1,('[1]3.4'!$AM28=[1]!Sanaudos[Kodas])*('[1]3.4'!EQ$7='[1]2.SAN'!$M$4:$M$73),0)),"")</f>
        <v/>
      </c>
      <c r="ER28" s="244" t="str">
        <f t="array" ref="ER28">IFERROR(INDEX([1]!Sanaudos[Saskaita],MATCH(1,('[1]3.4'!$AM28=[1]!Sanaudos[Kodas])*('[1]3.4'!ER$7='[1]2.SAN'!$M$4:$M$73),0)),"")</f>
        <v/>
      </c>
      <c r="ES28" s="244" t="str">
        <f t="array" ref="ES28">IFERROR(INDEX([1]!Sanaudos[Saskaita],MATCH(1,('[1]3.4'!$AM28=[1]!Sanaudos[Kodas])*('[1]3.4'!ES$7='[1]2.SAN'!$M$4:$M$73),0)),"")</f>
        <v/>
      </c>
      <c r="ET28" s="244" t="str">
        <f t="array" ref="ET28">IFERROR(INDEX([1]!Sanaudos[Saskaita],MATCH(1,('[1]3.4'!$AM28=[1]!Sanaudos[Kodas])*('[1]3.4'!ET$7='[1]2.SAN'!$M$4:$M$73),0)),"")</f>
        <v/>
      </c>
      <c r="EU28" s="244" t="str">
        <f t="array" ref="EU28">IFERROR(INDEX([1]!Sanaudos[Saskaita],MATCH(1,('[1]3.4'!$AM28=[1]!Sanaudos[Kodas])*('[1]3.4'!EU$7='[1]2.SAN'!$M$4:$M$73),0)),"")</f>
        <v/>
      </c>
      <c r="EV28" s="244" t="str">
        <f t="array" ref="EV28">IFERROR(INDEX([1]!Sanaudos[Saskaita],MATCH(1,('[1]3.4'!$AM28=[1]!Sanaudos[Kodas])*('[1]3.4'!EV$7='[1]2.SAN'!$M$4:$M$73),0)),"")</f>
        <v/>
      </c>
      <c r="EW28" s="244" t="str">
        <f t="array" ref="EW28">IFERROR(INDEX([1]!Sanaudos[Saskaita],MATCH(1,('[1]3.4'!$AM28=[1]!Sanaudos[Kodas])*('[1]3.4'!EW$7='[1]2.SAN'!$M$4:$M$73),0)),"")</f>
        <v/>
      </c>
      <c r="EX28" s="244" t="str">
        <f t="array" ref="EX28">IFERROR(INDEX([1]!Sanaudos[Saskaita],MATCH(1,('[1]3.4'!$AM28=[1]!Sanaudos[Kodas])*('[1]3.4'!EX$7='[1]2.SAN'!$M$4:$M$73),0)),"")</f>
        <v/>
      </c>
      <c r="EY28" s="244" t="str">
        <f t="array" ref="EY28">IFERROR(INDEX([1]!Sanaudos[Saskaita],MATCH(1,('[1]3.4'!$AM28=[1]!Sanaudos[Kodas])*('[1]3.4'!EY$7='[1]2.SAN'!$M$4:$M$73),0)),"")</f>
        <v/>
      </c>
      <c r="EZ28" s="244" t="str">
        <f t="array" ref="EZ28">IFERROR(INDEX([1]!Sanaudos[Saskaita],MATCH(1,('[1]3.4'!$AM28=[1]!Sanaudos[Kodas])*('[1]3.4'!EZ$7='[1]2.SAN'!$M$4:$M$73),0)),"")</f>
        <v/>
      </c>
      <c r="FA28" s="244" t="str">
        <f t="array" ref="FA28">IFERROR(INDEX([1]!Sanaudos[Saskaita],MATCH(1,('[1]3.4'!$AM28=[1]!Sanaudos[Kodas])*('[1]3.4'!FA$7='[1]2.SAN'!$M$4:$M$73),0)),"")</f>
        <v/>
      </c>
      <c r="FB28" s="244" t="str">
        <f t="array" ref="FB28">IFERROR(INDEX([1]!Sanaudos[Saskaita],MATCH(1,('[1]3.4'!$AM28=[1]!Sanaudos[Kodas])*('[1]3.4'!FB$7='[1]2.SAN'!$M$4:$M$73),0)),"")</f>
        <v/>
      </c>
      <c r="FC28" s="244" t="str">
        <f t="array" ref="FC28">IFERROR(INDEX([1]!Sanaudos[Saskaita],MATCH(1,('[1]3.4'!$AM28=[1]!Sanaudos[Kodas])*('[1]3.4'!FC$7='[1]2.SAN'!$M$4:$M$73),0)),"")</f>
        <v/>
      </c>
      <c r="FD28" s="244" t="str">
        <f t="array" ref="FD28">IFERROR(INDEX([1]!Sanaudos[Saskaita],MATCH(1,('[1]3.4'!$AM28=[1]!Sanaudos[Kodas])*('[1]3.4'!FD$7='[1]2.SAN'!$M$4:$M$73),0)),"")</f>
        <v/>
      </c>
      <c r="FE28" s="244" t="str">
        <f t="array" ref="FE28">IFERROR(INDEX([1]!Sanaudos[Saskaita],MATCH(1,('[1]3.4'!$AM28=[1]!Sanaudos[Kodas])*('[1]3.4'!FE$7='[1]2.SAN'!$M$4:$M$73),0)),"")</f>
        <v/>
      </c>
      <c r="FF28" s="244" t="str">
        <f t="array" ref="FF28">IFERROR(INDEX([1]!Sanaudos[Saskaita],MATCH(1,('[1]3.4'!$AM28=[1]!Sanaudos[Kodas])*('[1]3.4'!FF$7='[1]2.SAN'!$M$4:$M$73),0)),"")</f>
        <v/>
      </c>
      <c r="FG28" s="244" t="str">
        <f t="array" ref="FG28">IFERROR(INDEX([1]!Sanaudos[Saskaita],MATCH(1,('[1]3.4'!$AM28=[1]!Sanaudos[Kodas])*('[1]3.4'!FG$7='[1]2.SAN'!$M$4:$M$73),0)),"")</f>
        <v/>
      </c>
      <c r="FH28" s="244" t="str">
        <f t="array" ref="FH28">IFERROR(INDEX([1]!Sanaudos[Saskaita],MATCH(1,('[1]3.4'!$AM28=[1]!Sanaudos[Kodas])*('[1]3.4'!FH$7='[1]2.SAN'!$M$4:$M$73),0)),"")</f>
        <v/>
      </c>
      <c r="FI28" s="244" t="str">
        <f t="array" ref="FI28">IFERROR(INDEX([1]!Sanaudos[Saskaita],MATCH(1,('[1]3.4'!$AM28=[1]!Sanaudos[Kodas])*('[1]3.4'!FI$7='[1]2.SAN'!$M$4:$M$73),0)),"")</f>
        <v/>
      </c>
      <c r="FJ28" s="244" t="str">
        <f t="array" ref="FJ28">IFERROR(INDEX([1]!Sanaudos[Saskaita],MATCH(1,('[1]3.4'!$AM28=[1]!Sanaudos[Kodas])*('[1]3.4'!FJ$7='[1]2.SAN'!$M$4:$M$73),0)),"")</f>
        <v/>
      </c>
      <c r="FK28" s="244" t="str">
        <f t="array" ref="FK28">IFERROR(INDEX([1]!Sanaudos[Saskaita],MATCH(1,('[1]3.4'!$AM28=[1]!Sanaudos[Kodas])*('[1]3.4'!FK$7='[1]2.SAN'!$M$4:$M$73),0)),"")</f>
        <v/>
      </c>
      <c r="FL28" s="244" t="str">
        <f t="array" ref="FL28">IFERROR(INDEX([1]!Sanaudos[Saskaita],MATCH(1,('[1]3.4'!$AM28=[1]!Sanaudos[Kodas])*('[1]3.4'!FL$7='[1]2.SAN'!$M$4:$M$73),0)),"")</f>
        <v/>
      </c>
      <c r="FM28" s="244" t="str">
        <f t="array" ref="FM28">IFERROR(INDEX([1]!Sanaudos[Saskaita],MATCH(1,('[1]3.4'!$AM28=[1]!Sanaudos[Kodas])*('[1]3.4'!FM$7='[1]2.SAN'!$M$4:$M$73),0)),"")</f>
        <v/>
      </c>
      <c r="FN28" s="244" t="str">
        <f t="array" ref="FN28">IFERROR(INDEX([1]!Sanaudos[Saskaita],MATCH(1,('[1]3.4'!$AM28=[1]!Sanaudos[Kodas])*('[1]3.4'!FN$7='[1]2.SAN'!$M$4:$M$73),0)),"")</f>
        <v/>
      </c>
      <c r="FO28" s="244" t="str">
        <f t="array" ref="FO28">IFERROR(INDEX([1]!Sanaudos[Saskaita],MATCH(1,('[1]3.4'!$AM28=[1]!Sanaudos[Kodas])*('[1]3.4'!FO$7='[1]2.SAN'!$M$4:$M$73),0)),"")</f>
        <v/>
      </c>
      <c r="FP28" s="244" t="str">
        <f t="array" ref="FP28">IFERROR(INDEX([1]!Sanaudos[Saskaita],MATCH(1,('[1]3.4'!$AM28=[1]!Sanaudos[Kodas])*('[1]3.4'!FP$7='[1]2.SAN'!$M$4:$M$73),0)),"")</f>
        <v/>
      </c>
      <c r="FQ28" s="244" t="str">
        <f t="array" ref="FQ28">IFERROR(INDEX([1]!Sanaudos[Saskaita],MATCH(1,('[1]3.4'!$AM28=[1]!Sanaudos[Kodas])*('[1]3.4'!FQ$7='[1]2.SAN'!$M$4:$M$73),0)),"")</f>
        <v/>
      </c>
      <c r="FR28" s="244" t="str">
        <f t="array" ref="FR28">IFERROR(INDEX([1]!Sanaudos[Saskaita],MATCH(1,('[1]3.4'!$AM28=[1]!Sanaudos[Kodas])*('[1]3.4'!FR$7='[1]2.SAN'!$M$4:$M$73),0)),"")</f>
        <v/>
      </c>
      <c r="FS28" s="244" t="str">
        <f t="array" ref="FS28">IFERROR(INDEX([1]!Sanaudos[Saskaita],MATCH(1,('[1]3.4'!$AM28=[1]!Sanaudos[Kodas])*('[1]3.4'!FS$7='[1]2.SAN'!$M$4:$M$73),0)),"")</f>
        <v/>
      </c>
      <c r="FT28" s="244" t="str">
        <f t="array" ref="FT28">IFERROR(INDEX([1]!Sanaudos[Saskaita],MATCH(1,('[1]3.4'!$AM28=[1]!Sanaudos[Kodas])*('[1]3.4'!FT$7='[1]2.SAN'!$M$4:$M$73),0)),"")</f>
        <v/>
      </c>
      <c r="FU28" s="244" t="str">
        <f t="array" ref="FU28">IFERROR(INDEX([1]!Sanaudos[Saskaita],MATCH(1,('[1]3.4'!$AM28=[1]!Sanaudos[Kodas])*('[1]3.4'!FU$7='[1]2.SAN'!$M$4:$M$73),0)),"")</f>
        <v/>
      </c>
      <c r="FV28" s="244" t="str">
        <f t="array" ref="FV28">IFERROR(INDEX([1]!Sanaudos[Saskaita],MATCH(1,('[1]3.4'!$AM28=[1]!Sanaudos[Kodas])*('[1]3.4'!FV$7='[1]2.SAN'!$M$4:$M$73),0)),"")</f>
        <v/>
      </c>
      <c r="FW28" s="244" t="str">
        <f t="array" ref="FW28">IFERROR(INDEX([1]!Sanaudos[Saskaita],MATCH(1,('[1]3.4'!$AM28=[1]!Sanaudos[Kodas])*('[1]3.4'!FW$7='[1]2.SAN'!$M$4:$M$73),0)),"")</f>
        <v/>
      </c>
      <c r="FX28" s="244" t="str">
        <f t="array" ref="FX28">IFERROR(INDEX([1]!Sanaudos[Saskaita],MATCH(1,('[1]3.4'!$AM28=[1]!Sanaudos[Kodas])*('[1]3.4'!FX$7='[1]2.SAN'!$M$4:$M$73),0)),"")</f>
        <v/>
      </c>
      <c r="FY28" s="244" t="str">
        <f t="array" ref="FY28">IFERROR(INDEX([1]!Sanaudos[Saskaita],MATCH(1,('[1]3.4'!$AM28=[1]!Sanaudos[Kodas])*('[1]3.4'!FY$7='[1]2.SAN'!$M$4:$M$73),0)),"")</f>
        <v/>
      </c>
      <c r="FZ28" s="244" t="str">
        <f t="array" ref="FZ28">IFERROR(INDEX([1]!Sanaudos[Saskaita],MATCH(1,('[1]3.4'!$AM28=[1]!Sanaudos[Kodas])*('[1]3.4'!FZ$7='[1]2.SAN'!$M$4:$M$73),0)),"")</f>
        <v/>
      </c>
      <c r="GA28" s="244" t="str">
        <f t="array" ref="GA28">IFERROR(INDEX([1]!Sanaudos[Saskaita],MATCH(1,('[1]3.4'!$AM28=[1]!Sanaudos[Kodas])*('[1]3.4'!GA$7='[1]2.SAN'!$M$4:$M$73),0)),"")</f>
        <v/>
      </c>
      <c r="GB28" s="244" t="str">
        <f t="array" ref="GB28">IFERROR(INDEX([1]!Sanaudos[Saskaita],MATCH(1,('[1]3.4'!$AM28=[1]!Sanaudos[Kodas])*('[1]3.4'!GB$7='[1]2.SAN'!$M$4:$M$73),0)),"")</f>
        <v/>
      </c>
      <c r="GC28" s="244" t="str">
        <f t="array" ref="GC28">IFERROR(INDEX([1]!Sanaudos[Saskaita],MATCH(1,('[1]3.4'!$AM28=[1]!Sanaudos[Kodas])*('[1]3.4'!GC$7='[1]2.SAN'!$M$4:$M$73),0)),"")</f>
        <v/>
      </c>
      <c r="GD28" s="244" t="str">
        <f t="array" ref="GD28">IFERROR(INDEX([1]!Sanaudos[Saskaita],MATCH(1,('[1]3.4'!$AM28=[1]!Sanaudos[Kodas])*('[1]3.4'!GD$7='[1]2.SAN'!$M$4:$M$73),0)),"")</f>
        <v/>
      </c>
      <c r="GE28" s="244" t="str">
        <f t="array" ref="GE28">IFERROR(INDEX([1]!Sanaudos[Saskaita],MATCH(1,('[1]3.4'!$AM28=[1]!Sanaudos[Kodas])*('[1]3.4'!GE$7='[1]2.SAN'!$M$4:$M$73),0)),"")</f>
        <v/>
      </c>
      <c r="GF28" s="244" t="str">
        <f t="array" ref="GF28">IFERROR(INDEX([1]!Sanaudos[Saskaita],MATCH(1,('[1]3.4'!$AM28=[1]!Sanaudos[Kodas])*('[1]3.4'!GF$7='[1]2.SAN'!$M$4:$M$73),0)),"")</f>
        <v/>
      </c>
      <c r="GG28" s="244" t="str">
        <f t="array" ref="GG28">IFERROR(INDEX([1]!Sanaudos[Saskaita],MATCH(1,('[1]3.4'!$AM28=[1]!Sanaudos[Kodas])*('[1]3.4'!GG$7='[1]2.SAN'!$M$4:$M$73),0)),"")</f>
        <v/>
      </c>
      <c r="GH28" s="244" t="str">
        <f t="array" ref="GH28">IFERROR(INDEX([1]!Sanaudos[Saskaita],MATCH(1,('[1]3.4'!$AM28=[1]!Sanaudos[Kodas])*('[1]3.4'!GH$7='[1]2.SAN'!$M$4:$M$73),0)),"")</f>
        <v/>
      </c>
      <c r="GI28" s="244" t="str">
        <f t="array" ref="GI28">IFERROR(INDEX([1]!Sanaudos[Saskaita],MATCH(1,('[1]3.4'!$AM28=[1]!Sanaudos[Kodas])*('[1]3.4'!GI$7='[1]2.SAN'!$M$4:$M$73),0)),"")</f>
        <v/>
      </c>
      <c r="GJ28" s="244" t="str">
        <f t="array" ref="GJ28">IFERROR(INDEX([1]!Sanaudos[Saskaita],MATCH(1,('[1]3.4'!$AM28=[1]!Sanaudos[Kodas])*('[1]3.4'!GJ$7='[1]2.SAN'!$M$4:$M$73),0)),"")</f>
        <v/>
      </c>
      <c r="GK28" s="244" t="str">
        <f t="array" ref="GK28">IFERROR(INDEX([1]!Sanaudos[Saskaita],MATCH(1,('[1]3.4'!$AM28=[1]!Sanaudos[Kodas])*('[1]3.4'!GK$7='[1]2.SAN'!$M$4:$M$73),0)),"")</f>
        <v/>
      </c>
      <c r="GL28" s="244" t="str">
        <f t="array" ref="GL28">IFERROR(INDEX([1]!Sanaudos[Saskaita],MATCH(1,('[1]3.4'!$AM28=[1]!Sanaudos[Kodas])*('[1]3.4'!GL$7='[1]2.SAN'!$M$4:$M$73),0)),"")</f>
        <v/>
      </c>
      <c r="GM28" s="244" t="str">
        <f t="array" ref="GM28">IFERROR(INDEX([1]!Sanaudos[Saskaita],MATCH(1,('[1]3.4'!$AM28=[1]!Sanaudos[Kodas])*('[1]3.4'!GM$7='[1]2.SAN'!$M$4:$M$73),0)),"")</f>
        <v/>
      </c>
      <c r="GN28" s="244" t="str">
        <f t="array" ref="GN28">IFERROR(INDEX([1]!Sanaudos[Saskaita],MATCH(1,('[1]3.4'!$AM28=[1]!Sanaudos[Kodas])*('[1]3.4'!GN$7='[1]2.SAN'!$M$4:$M$73),0)),"")</f>
        <v/>
      </c>
      <c r="GO28" s="244" t="str">
        <f t="array" ref="GO28">IFERROR(INDEX([1]!Sanaudos[Saskaita],MATCH(1,('[1]3.4'!$AM28=[1]!Sanaudos[Kodas])*('[1]3.4'!GO$7='[1]2.SAN'!$M$4:$M$73),0)),"")</f>
        <v/>
      </c>
      <c r="GP28" s="244" t="str">
        <f t="array" ref="GP28">IFERROR(INDEX([1]!Sanaudos[Saskaita],MATCH(1,('[1]3.4'!$AM28=[1]!Sanaudos[Kodas])*('[1]3.4'!GP$7='[1]2.SAN'!$M$4:$M$73),0)),"")</f>
        <v/>
      </c>
      <c r="GQ28" s="244" t="str">
        <f t="array" ref="GQ28">IFERROR(INDEX([1]!Sanaudos[Saskaita],MATCH(1,('[1]3.4'!$AM28=[1]!Sanaudos[Kodas])*('[1]3.4'!GQ$7='[1]2.SAN'!$M$4:$M$73),0)),"")</f>
        <v/>
      </c>
      <c r="GR28" s="244" t="str">
        <f t="array" ref="GR28">IFERROR(INDEX([1]!Sanaudos[Saskaita],MATCH(1,('[1]3.4'!$AM28=[1]!Sanaudos[Kodas])*('[1]3.4'!GR$7='[1]2.SAN'!$M$4:$M$73),0)),"")</f>
        <v/>
      </c>
      <c r="GS28" s="244" t="str">
        <f t="array" ref="GS28">IFERROR(INDEX([1]!Sanaudos[Saskaita],MATCH(1,('[1]3.4'!$AM28=[1]!Sanaudos[Kodas])*('[1]3.4'!GS$7='[1]2.SAN'!$M$4:$M$73),0)),"")</f>
        <v/>
      </c>
      <c r="GT28" s="244" t="str">
        <f t="array" ref="GT28">IFERROR(INDEX([1]!Sanaudos[Saskaita],MATCH(1,('[1]3.4'!$AM28=[1]!Sanaudos[Kodas])*('[1]3.4'!GT$7='[1]2.SAN'!$M$4:$M$73),0)),"")</f>
        <v/>
      </c>
      <c r="GU28" s="244" t="str">
        <f t="array" ref="GU28">IFERROR(INDEX([1]!Sanaudos[Saskaita],MATCH(1,('[1]3.4'!$AM28=[1]!Sanaudos[Kodas])*('[1]3.4'!GU$7='[1]2.SAN'!$M$4:$M$73),0)),"")</f>
        <v/>
      </c>
      <c r="GV28" s="244" t="str">
        <f t="array" ref="GV28">IFERROR(INDEX([1]!Sanaudos[Saskaita],MATCH(1,('[1]3.4'!$AM28=[1]!Sanaudos[Kodas])*('[1]3.4'!GV$7='[1]2.SAN'!$M$4:$M$73),0)),"")</f>
        <v/>
      </c>
      <c r="GW28" s="244" t="str">
        <f t="array" ref="GW28">IFERROR(INDEX([1]!Sanaudos[Saskaita],MATCH(1,('[1]3.4'!$AM28=[1]!Sanaudos[Kodas])*('[1]3.4'!GW$7='[1]2.SAN'!$M$4:$M$73),0)),"")</f>
        <v/>
      </c>
      <c r="GX28" s="244" t="str">
        <f t="array" ref="GX28">IFERROR(INDEX([1]!Sanaudos[Saskaita],MATCH(1,('[1]3.4'!$AM28=[1]!Sanaudos[Kodas])*('[1]3.4'!GX$7='[1]2.SAN'!$M$4:$M$73),0)),"")</f>
        <v/>
      </c>
      <c r="GY28" s="244" t="str">
        <f t="array" ref="GY28">IFERROR(INDEX([1]!Sanaudos[Saskaita],MATCH(1,('[1]3.4'!$AM28=[1]!Sanaudos[Kodas])*('[1]3.4'!GY$7='[1]2.SAN'!$M$4:$M$73),0)),"")</f>
        <v/>
      </c>
      <c r="GZ28" s="244" t="str">
        <f t="array" ref="GZ28">IFERROR(INDEX([1]!Sanaudos[Saskaita],MATCH(1,('[1]3.4'!$AM28=[1]!Sanaudos[Kodas])*('[1]3.4'!GZ$7='[1]2.SAN'!$M$4:$M$73),0)),"")</f>
        <v/>
      </c>
      <c r="HA28" s="244" t="str">
        <f t="array" ref="HA28">IFERROR(INDEX([1]!Sanaudos[Saskaita],MATCH(1,('[1]3.4'!$AM28=[1]!Sanaudos[Kodas])*('[1]3.4'!HA$7='[1]2.SAN'!$M$4:$M$73),0)),"")</f>
        <v/>
      </c>
      <c r="HB28" s="244" t="str">
        <f t="array" ref="HB28">IFERROR(INDEX([1]!Sanaudos[Saskaita],MATCH(1,('[1]3.4'!$AM28=[1]!Sanaudos[Kodas])*('[1]3.4'!HB$7='[1]2.SAN'!$M$4:$M$73),0)),"")</f>
        <v/>
      </c>
      <c r="HC28" s="244" t="str">
        <f t="array" ref="HC28">IFERROR(INDEX([1]!Sanaudos[Saskaita],MATCH(1,('[1]3.4'!$AM28=[1]!Sanaudos[Kodas])*('[1]3.4'!HC$7='[1]2.SAN'!$M$4:$M$73),0)),"")</f>
        <v/>
      </c>
      <c r="HD28" s="244" t="str">
        <f t="array" ref="HD28">IFERROR(INDEX([1]!Sanaudos[Saskaita],MATCH(1,('[1]3.4'!$AM28=[1]!Sanaudos[Kodas])*('[1]3.4'!HD$7='[1]2.SAN'!$M$4:$M$73),0)),"")</f>
        <v/>
      </c>
      <c r="HE28" s="244" t="str">
        <f t="array" ref="HE28">IFERROR(INDEX([1]!Sanaudos[Saskaita],MATCH(1,('[1]3.4'!$AM28=[1]!Sanaudos[Kodas])*('[1]3.4'!HE$7='[1]2.SAN'!$M$4:$M$73),0)),"")</f>
        <v/>
      </c>
      <c r="HF28" s="244" t="str">
        <f t="array" ref="HF28">IFERROR(INDEX([1]!Sanaudos[Saskaita],MATCH(1,('[1]3.4'!$AM28=[1]!Sanaudos[Kodas])*('[1]3.4'!HF$7='[1]2.SAN'!$M$4:$M$73),0)),"")</f>
        <v/>
      </c>
      <c r="HG28" s="244" t="str">
        <f t="array" ref="HG28">IFERROR(INDEX([1]!Sanaudos[Saskaita],MATCH(1,('[1]3.4'!$AM28=[1]!Sanaudos[Kodas])*('[1]3.4'!HG$7='[1]2.SAN'!$M$4:$M$73),0)),"")</f>
        <v/>
      </c>
      <c r="HH28" s="244" t="str">
        <f t="array" ref="HH28">IFERROR(INDEX([1]!Sanaudos[Saskaita],MATCH(1,('[1]3.4'!$AM28=[1]!Sanaudos[Kodas])*('[1]3.4'!HH$7='[1]2.SAN'!$M$4:$M$73),0)),"")</f>
        <v/>
      </c>
      <c r="HI28" s="244" t="str">
        <f t="array" ref="HI28">IFERROR(INDEX([1]!Sanaudos[Saskaita],MATCH(1,('[1]3.4'!$AM28=[1]!Sanaudos[Kodas])*('[1]3.4'!HI$7='[1]2.SAN'!$M$4:$M$73),0)),"")</f>
        <v/>
      </c>
      <c r="HJ28" s="244" t="str">
        <f t="array" ref="HJ28">IFERROR(INDEX([1]!Sanaudos[Saskaita],MATCH(1,('[1]3.4'!$AM28=[1]!Sanaudos[Kodas])*('[1]3.4'!HJ$7='[1]2.SAN'!$M$4:$M$73),0)),"")</f>
        <v/>
      </c>
      <c r="HK28" s="244" t="str">
        <f t="array" ref="HK28">IFERROR(INDEX([1]!Sanaudos[Saskaita],MATCH(1,('[1]3.4'!$AM28=[1]!Sanaudos[Kodas])*('[1]3.4'!HK$7='[1]2.SAN'!$M$4:$M$73),0)),"")</f>
        <v/>
      </c>
      <c r="HL28" s="244" t="str">
        <f t="array" ref="HL28">IFERROR(INDEX([1]!Sanaudos[Saskaita],MATCH(1,('[1]3.4'!$AM28=[1]!Sanaudos[Kodas])*('[1]3.4'!HL$7='[1]2.SAN'!$M$4:$M$73),0)),"")</f>
        <v/>
      </c>
      <c r="HM28" s="244" t="str">
        <f t="array" ref="HM28">IFERROR(INDEX([1]!Sanaudos[Saskaita],MATCH(1,('[1]3.4'!$AM28=[1]!Sanaudos[Kodas])*('[1]3.4'!HM$7='[1]2.SAN'!$M$4:$M$73),0)),"")</f>
        <v/>
      </c>
      <c r="HN28" s="244" t="str">
        <f t="array" ref="HN28">IFERROR(INDEX([1]!Sanaudos[Saskaita],MATCH(1,('[1]3.4'!$AM28=[1]!Sanaudos[Kodas])*('[1]3.4'!HN$7='[1]2.SAN'!$M$4:$M$73),0)),"")</f>
        <v/>
      </c>
      <c r="HO28" s="244" t="str">
        <f t="array" ref="HO28">IFERROR(INDEX([1]!Sanaudos[Saskaita],MATCH(1,('[1]3.4'!$AM28=[1]!Sanaudos[Kodas])*('[1]3.4'!HO$7='[1]2.SAN'!$M$4:$M$73),0)),"")</f>
        <v/>
      </c>
      <c r="HP28" s="244" t="str">
        <f t="array" ref="HP28">IFERROR(INDEX([1]!Sanaudos[Saskaita],MATCH(1,('[1]3.4'!$AM28=[1]!Sanaudos[Kodas])*('[1]3.4'!HP$7='[1]2.SAN'!$M$4:$M$73),0)),"")</f>
        <v/>
      </c>
      <c r="HQ28" s="244" t="str">
        <f t="array" ref="HQ28">IFERROR(INDEX([1]!Sanaudos[Saskaita],MATCH(1,('[1]3.4'!$AM28=[1]!Sanaudos[Kodas])*('[1]3.4'!HQ$7='[1]2.SAN'!$M$4:$M$73),0)),"")</f>
        <v/>
      </c>
      <c r="HR28" s="244" t="str">
        <f t="array" ref="HR28">IFERROR(INDEX([1]!Sanaudos[Saskaita],MATCH(1,('[1]3.4'!$AM28=[1]!Sanaudos[Kodas])*('[1]3.4'!HR$7='[1]2.SAN'!$M$4:$M$73),0)),"")</f>
        <v/>
      </c>
      <c r="HS28" s="244" t="str">
        <f t="array" ref="HS28">IFERROR(INDEX([1]!Sanaudos[Saskaita],MATCH(1,('[1]3.4'!$AM28=[1]!Sanaudos[Kodas])*('[1]3.4'!HS$7='[1]2.SAN'!$M$4:$M$73),0)),"")</f>
        <v/>
      </c>
      <c r="HT28" s="244" t="str">
        <f t="array" ref="HT28">IFERROR(INDEX([1]!Sanaudos[Saskaita],MATCH(1,('[1]3.4'!$AM28=[1]!Sanaudos[Kodas])*('[1]3.4'!HT$7='[1]2.SAN'!$M$4:$M$73),0)),"")</f>
        <v/>
      </c>
      <c r="HU28" s="244" t="str">
        <f t="array" ref="HU28">IFERROR(INDEX([1]!Sanaudos[Saskaita],MATCH(1,('[1]3.4'!$AM28=[1]!Sanaudos[Kodas])*('[1]3.4'!HU$7='[1]2.SAN'!$M$4:$M$73),0)),"")</f>
        <v/>
      </c>
      <c r="HV28" s="244" t="str">
        <f t="array" ref="HV28">IFERROR(INDEX([1]!Sanaudos[Saskaita],MATCH(1,('[1]3.4'!$AM28=[1]!Sanaudos[Kodas])*('[1]3.4'!HV$7='[1]2.SAN'!$M$4:$M$73),0)),"")</f>
        <v/>
      </c>
      <c r="HW28" s="244" t="str">
        <f t="array" ref="HW28">IFERROR(INDEX([1]!Sanaudos[Saskaita],MATCH(1,('[1]3.4'!$AM28=[1]!Sanaudos[Kodas])*('[1]3.4'!HW$7='[1]2.SAN'!$M$4:$M$73),0)),"")</f>
        <v/>
      </c>
      <c r="HX28" s="244" t="str">
        <f t="array" ref="HX28">IFERROR(INDEX([1]!Sanaudos[Saskaita],MATCH(1,('[1]3.4'!$AM28=[1]!Sanaudos[Kodas])*('[1]3.4'!HX$7='[1]2.SAN'!$M$4:$M$73),0)),"")</f>
        <v/>
      </c>
      <c r="HY28" s="244" t="str">
        <f t="array" ref="HY28">IFERROR(INDEX([1]!Sanaudos[Saskaita],MATCH(1,('[1]3.4'!$AM28=[1]!Sanaudos[Kodas])*('[1]3.4'!HY$7='[1]2.SAN'!$M$4:$M$73),0)),"")</f>
        <v/>
      </c>
      <c r="HZ28" s="244" t="str">
        <f t="array" ref="HZ28">IFERROR(INDEX([1]!Sanaudos[Saskaita],MATCH(1,('[1]3.4'!$AM28=[1]!Sanaudos[Kodas])*('[1]3.4'!HZ$7='[1]2.SAN'!$M$4:$M$73),0)),"")</f>
        <v/>
      </c>
      <c r="IA28" s="244" t="str">
        <f t="array" ref="IA28">IFERROR(INDEX([1]!Sanaudos[Saskaita],MATCH(1,('[1]3.4'!$AM28=[1]!Sanaudos[Kodas])*('[1]3.4'!IA$7='[1]2.SAN'!$M$4:$M$73),0)),"")</f>
        <v/>
      </c>
      <c r="IB28" s="244" t="str">
        <f t="array" ref="IB28">IFERROR(INDEX([1]!Sanaudos[Saskaita],MATCH(1,('[1]3.4'!$AM28=[1]!Sanaudos[Kodas])*('[1]3.4'!IB$7='[1]2.SAN'!$M$4:$M$73),0)),"")</f>
        <v/>
      </c>
      <c r="IC28" s="244" t="str">
        <f t="array" ref="IC28">IFERROR(INDEX([1]!Sanaudos[Saskaita],MATCH(1,('[1]3.4'!$AM28=[1]!Sanaudos[Kodas])*('[1]3.4'!IC$7='[1]2.SAN'!$M$4:$M$73),0)),"")</f>
        <v/>
      </c>
      <c r="ID28" s="244" t="str">
        <f t="array" ref="ID28">IFERROR(INDEX([1]!Sanaudos[Saskaita],MATCH(1,('[1]3.4'!$AM28=[1]!Sanaudos[Kodas])*('[1]3.4'!ID$7='[1]2.SAN'!$M$4:$M$73),0)),"")</f>
        <v/>
      </c>
      <c r="IE28" s="244" t="str">
        <f t="array" ref="IE28">IFERROR(INDEX([1]!Sanaudos[Saskaita],MATCH(1,('[1]3.4'!$AM28=[1]!Sanaudos[Kodas])*('[1]3.4'!IE$7='[1]2.SAN'!$M$4:$M$73),0)),"")</f>
        <v/>
      </c>
      <c r="IF28" s="244" t="str">
        <f t="array" ref="IF28">IFERROR(INDEX([1]!Sanaudos[Saskaita],MATCH(1,('[1]3.4'!$AM28=[1]!Sanaudos[Kodas])*('[1]3.4'!IF$7='[1]2.SAN'!$M$4:$M$73),0)),"")</f>
        <v/>
      </c>
      <c r="IG28" s="244" t="str">
        <f t="array" ref="IG28">IFERROR(INDEX([1]!Sanaudos[Saskaita],MATCH(1,('[1]3.4'!$AM28=[1]!Sanaudos[Kodas])*('[1]3.4'!IG$7='[1]2.SAN'!$M$4:$M$73),0)),"")</f>
        <v/>
      </c>
      <c r="IH28" s="244" t="str">
        <f t="array" ref="IH28">IFERROR(INDEX([1]!Sanaudos[Saskaita],MATCH(1,('[1]3.4'!$AM28=[1]!Sanaudos[Kodas])*('[1]3.4'!IH$7='[1]2.SAN'!$M$4:$M$73),0)),"")</f>
        <v/>
      </c>
      <c r="II28" s="244" t="str">
        <f t="array" ref="II28">IFERROR(INDEX([1]!Sanaudos[Saskaita],MATCH(1,('[1]3.4'!$AM28=[1]!Sanaudos[Kodas])*('[1]3.4'!II$7='[1]2.SAN'!$M$4:$M$73),0)),"")</f>
        <v/>
      </c>
      <c r="IJ28" s="244" t="str">
        <f t="array" ref="IJ28">IFERROR(INDEX([1]!Sanaudos[Saskaita],MATCH(1,('[1]3.4'!$AM28=[1]!Sanaudos[Kodas])*('[1]3.4'!IJ$7='[1]2.SAN'!$M$4:$M$73),0)),"")</f>
        <v/>
      </c>
      <c r="IK28" s="244" t="str">
        <f t="array" ref="IK28">IFERROR(INDEX([1]!Sanaudos[Saskaita],MATCH(1,('[1]3.4'!$AM28=[1]!Sanaudos[Kodas])*('[1]3.4'!IK$7='[1]2.SAN'!$M$4:$M$73),0)),"")</f>
        <v/>
      </c>
    </row>
    <row r="29" spans="2:245" ht="12.2" customHeight="1" x14ac:dyDescent="0.2">
      <c r="B29" s="566"/>
      <c r="C29" s="255" t="s">
        <v>813</v>
      </c>
      <c r="D29" s="256" t="s">
        <v>815</v>
      </c>
      <c r="E29" s="257" t="str">
        <f t="shared" si="2"/>
        <v xml:space="preserve">                                    </v>
      </c>
      <c r="F29" s="258" t="e">
        <f>+SUMIFS([1]!Sanaudos[Suma],[1]!Sanaudos[Kodas],AM29,[1]!Sanaudos[PASK],TRUE)</f>
        <v>#REF!</v>
      </c>
      <c r="G29" s="258" t="e">
        <f>-SUMIFS([1]!Sanaudos[Suma],[1]!Sanaudos[Kodas],$AM29,[1]!Sanaudos[Pagal DK RAS],700)</f>
        <v>#REF!</v>
      </c>
      <c r="H29" s="258" t="e">
        <f>+SUMIFS('[1]5.turtas'!$D$1:$AN$1,'[1]5.turtas'!$D$4:$AN$4,$AM29)</f>
        <v>#VALUE!</v>
      </c>
      <c r="I29" s="258" t="e">
        <f>-SUMIFS([1]!Sanaudos[Suma],[1]!Sanaudos[Kodas],$AM29,[1]!Sanaudos[Pagal DK RAS],901)-SUMIFS([1]!Sanaudos[Suma],[1]!Sanaudos[Kodas],$AM29,[1]!Sanaudos[Pagal DK RAS],902)-SUMIFS([1]!Sanaudos[Suma],[1]!Sanaudos[Kodas],$AM29,[1]!Sanaudos[Pagal DK RAS],905)</f>
        <v>#REF!</v>
      </c>
      <c r="J29" s="258" t="e">
        <f>+SUMIFS([1]!DU[DU],[1]!DU[Kodas],$AM29)+SUMIFS([1]!DU[Sodra],[1]!DU[Kodas],$AM29)+SUMIFS([1]!DU[Išeitinės išmokos, kompensacijos],[1]!DU[Kodas],$AM29)</f>
        <v>#REF!</v>
      </c>
      <c r="K29" s="258" t="e">
        <f>+SUMIFS([1]!Sanaudos_kor[Suma],[1]!Sanaudos_kor[Kodas],$AM29,[1]!Sanaudos_kor[PASK],TRUE,[1]!Sanaudos_kor[KOR_nr],K$1)</f>
        <v>#REF!</v>
      </c>
      <c r="L29" s="258" t="e">
        <f>+SUMIFS([1]!Sanaudos_kor[Suma],[1]!Sanaudos_kor[Kodas],$AM29,[1]!Sanaudos_kor[PASK],TRUE,[1]!Sanaudos_kor[KOR_nr],L$1)</f>
        <v>#REF!</v>
      </c>
      <c r="M29" s="258" t="e">
        <f>+SUMIFS([1]!Sanaudos_kor[Suma],[1]!Sanaudos_kor[Kodas],$AM29,[1]!Sanaudos_kor[PASK],TRUE,[1]!Sanaudos_kor[KOR_nr],M$1)</f>
        <v>#REF!</v>
      </c>
      <c r="N29" s="258" t="e">
        <f>+SUMIFS([1]!Sanaudos_kor[Suma],[1]!Sanaudos_kor[Kodas],$AM29,[1]!Sanaudos_kor[PASK],TRUE,[1]!Sanaudos_kor[KOR_nr],N$1)</f>
        <v>#REF!</v>
      </c>
      <c r="O29" s="258" t="e">
        <f>+SUMIFS([1]!Sanaudos_kor[Suma],[1]!Sanaudos_kor[Kodas],$AM29,[1]!Sanaudos_kor[PASK],TRUE,[1]!Sanaudos_kor[KOR_nr],O$1)</f>
        <v>#REF!</v>
      </c>
      <c r="P29" s="258" t="e">
        <f>+SUMIFS([1]!Sanaudos_kor[Suma],[1]!Sanaudos_kor[Kodas],$AM29,[1]!Sanaudos_kor[PASK],TRUE,[1]!Sanaudos_kor[KOR_nr],P$1)</f>
        <v>#REF!</v>
      </c>
      <c r="Q29" s="258" t="e">
        <f>+SUMIFS([1]!Sanaudos_kor[Suma],[1]!Sanaudos_kor[Kodas],$AM29,[1]!Sanaudos_kor[PASK],TRUE,[1]!Sanaudos_kor[KOR_nr],Q$1)</f>
        <v>#REF!</v>
      </c>
      <c r="R29" s="258" t="e">
        <f>+SUMIFS([1]!Sanaudos_kor[Suma],[1]!Sanaudos_kor[Kodas],$AM29,[1]!Sanaudos_kor[PASK],TRUE,[1]!Sanaudos_kor[KOR_nr],R$1)</f>
        <v>#REF!</v>
      </c>
      <c r="S29" s="258" t="e">
        <f>+SUMIFS([1]!Sanaudos_kor[Suma],[1]!Sanaudos_kor[Kodas],$AM29,[1]!Sanaudos_kor[PASK],TRUE,[1]!Sanaudos_kor[KOR_nr],S$1)</f>
        <v>#REF!</v>
      </c>
      <c r="T29" s="258" t="e">
        <f>+SUMIFS([1]!Sanaudos_kor[Suma],[1]!Sanaudos_kor[Kodas],$AM29,[1]!Sanaudos_kor[PASK],TRUE,[1]!Sanaudos_kor[KOR_nr],T$1)</f>
        <v>#REF!</v>
      </c>
      <c r="U29" s="258" t="e">
        <f>+SUMIFS([1]!Sanaudos_kor[Suma],[1]!Sanaudos_kor[Kodas],$AM29,[1]!Sanaudos_kor[PASK],TRUE,[1]!Sanaudos_kor[KOR_nr],U$1)</f>
        <v>#REF!</v>
      </c>
      <c r="V29" s="258" t="e">
        <f>+SUMIFS([1]!Sanaudos_kor[Suma],[1]!Sanaudos_kor[Kodas],$AM29,[1]!Sanaudos_kor[PASK],TRUE,[1]!Sanaudos_kor[KOR_nr],V$1)</f>
        <v>#REF!</v>
      </c>
      <c r="W29" s="258" t="e">
        <f>+SUMIFS([1]!Sanaudos_kor[Suma],[1]!Sanaudos_kor[Kodas],$AM29,[1]!Sanaudos_kor[PASK],TRUE,[1]!Sanaudos_kor[KOR_nr],W$1)</f>
        <v>#REF!</v>
      </c>
      <c r="X29" s="258" t="e">
        <f>+SUMIFS([1]!Sanaudos_kor[Suma],[1]!Sanaudos_kor[Kodas],$AM29,[1]!Sanaudos_kor[PASK],TRUE,[1]!Sanaudos_kor[KOR_nr],X$1)</f>
        <v>#REF!</v>
      </c>
      <c r="Y29" s="258" t="e">
        <f>+SUMIFS([1]!Sanaudos_kor[Suma],[1]!Sanaudos_kor[Kodas],$AM29,[1]!Sanaudos_kor[PASK],TRUE,[1]!Sanaudos_kor[KOR_nr],Y$1)</f>
        <v>#REF!</v>
      </c>
      <c r="Z29" s="258" t="e">
        <f>+SUMIFS([1]!Sanaudos_kor[Suma],[1]!Sanaudos_kor[Kodas],$AM29,[1]!Sanaudos_kor[PASK],TRUE,[1]!Sanaudos_kor[KOR_nr],Z$1)</f>
        <v>#REF!</v>
      </c>
      <c r="AA29" s="258" t="e">
        <f>+SUMIFS([1]!Sanaudos_kor[Suma],[1]!Sanaudos_kor[Kodas],$AM29,[1]!Sanaudos_kor[PASK],TRUE,[1]!Sanaudos_kor[KOR_nr],AA$1)</f>
        <v>#REF!</v>
      </c>
      <c r="AB29" s="258" t="e">
        <f>+SUMIFS([1]!Sanaudos_kor[Suma],[1]!Sanaudos_kor[Kodas],$AM29,[1]!Sanaudos_kor[PASK],TRUE,[1]!Sanaudos_kor[KOR_nr],AB$1)</f>
        <v>#REF!</v>
      </c>
      <c r="AC29" s="258" t="e">
        <f>+SUMIFS([1]!Sanaudos_kor[Suma],[1]!Sanaudos_kor[Kodas],$AM29,[1]!Sanaudos_kor[PASK],TRUE,[1]!Sanaudos_kor[KOR_nr],AC$1)</f>
        <v>#REF!</v>
      </c>
      <c r="AD29" s="258" t="e">
        <f>+SUMIFS([1]!Sanaudos_kor[Suma],[1]!Sanaudos_kor[Kodas],$AM29,[1]!Sanaudos_kor[PASK],TRUE,[1]!Sanaudos_kor[KOR_nr],AD$1)</f>
        <v>#REF!</v>
      </c>
      <c r="AE29" s="258" t="e">
        <f>+SUMIFS([1]!Sanaudos_kor[Suma],[1]!Sanaudos_kor[Kodas],$AM29,[1]!Sanaudos_kor[PASK],TRUE,[1]!Sanaudos_kor[KOR_nr],AE$1)</f>
        <v>#REF!</v>
      </c>
      <c r="AF29" s="258" t="e">
        <f>+SUMIFS([1]!Sanaudos_kor[Suma],[1]!Sanaudos_kor[Kodas],$AM29,[1]!Sanaudos_kor[PASK],TRUE,[1]!Sanaudos_kor[KOR_nr],AF$1)</f>
        <v>#REF!</v>
      </c>
      <c r="AG29" s="258" t="e">
        <f t="shared" si="0"/>
        <v>#REF!</v>
      </c>
      <c r="AH29" s="566"/>
      <c r="AJ29" s="211" t="s">
        <v>419</v>
      </c>
      <c r="AK29" s="124">
        <f>+'[1]2.SAN'!C196</f>
        <v>0</v>
      </c>
      <c r="AM29" s="249"/>
      <c r="AN29" s="250" t="e">
        <f>+SUMIFS('[1]6'!$Y$161:$BL$161,'[1]6'!$Y$2:$BL$2,$AM29)</f>
        <v>#VALUE!</v>
      </c>
      <c r="AO29" s="250" t="e">
        <f t="shared" ref="AO29:AO47" si="4">+AG29-AN29</f>
        <v>#REF!</v>
      </c>
      <c r="AQ29" s="250" t="e">
        <f>+SUMIFS('[1]3.4'!$F$133:$F$202,'[1]3.4'!$D$133:$D$202,$AM29,'[1]3.4'!$E$133:$E$202,"")</f>
        <v>#VALUE!</v>
      </c>
      <c r="AR29" s="250" t="e">
        <f t="shared" si="1"/>
        <v>#VALUE!</v>
      </c>
      <c r="AT29" s="244" t="str">
        <f t="array" ref="AT29">IFERROR(INDEX([1]!Sanaudos[Saskaita],MATCH(1,('[1]3.4'!$AM29=[1]!Sanaudos[Kodas])*('[1]3.4'!AT$7='[1]2.SAN'!$M$4:$M$73),0)),"")</f>
        <v/>
      </c>
      <c r="AU29" s="244" t="str">
        <f t="array" ref="AU29">IFERROR(INDEX([1]!Sanaudos[Saskaita],MATCH(1,('[1]3.4'!$AM29=[1]!Sanaudos[Kodas])*('[1]3.4'!AU$7='[1]2.SAN'!$M$4:$M$73),0)),"")</f>
        <v/>
      </c>
      <c r="AV29" s="244" t="str">
        <f t="array" ref="AV29">IFERROR(INDEX([1]!Sanaudos[Saskaita],MATCH(1,('[1]3.4'!$AM29=[1]!Sanaudos[Kodas])*('[1]3.4'!AV$7='[1]2.SAN'!$M$4:$M$73),0)),"")</f>
        <v/>
      </c>
      <c r="AW29" s="244" t="str">
        <f t="array" ref="AW29">IFERROR(INDEX([1]!Sanaudos[Saskaita],MATCH(1,('[1]3.4'!$AM29=[1]!Sanaudos[Kodas])*('[1]3.4'!AW$7='[1]2.SAN'!$M$4:$M$73),0)),"")</f>
        <v/>
      </c>
      <c r="AX29" s="244" t="str">
        <f t="array" ref="AX29">IFERROR(INDEX([1]!Sanaudos[Saskaita],MATCH(1,('[1]3.4'!$AM29=[1]!Sanaudos[Kodas])*('[1]3.4'!AX$7='[1]2.SAN'!$M$4:$M$73),0)),"")</f>
        <v/>
      </c>
      <c r="AY29" s="244" t="str">
        <f t="array" ref="AY29">IFERROR(INDEX([1]!Sanaudos[Saskaita],MATCH(1,('[1]3.4'!$AM29=[1]!Sanaudos[Kodas])*('[1]3.4'!AY$7='[1]2.SAN'!$M$4:$M$73),0)),"")</f>
        <v/>
      </c>
      <c r="AZ29" s="244" t="str">
        <f t="array" ref="AZ29">IFERROR(INDEX([1]!Sanaudos[Saskaita],MATCH(1,('[1]3.4'!$AM29=[1]!Sanaudos[Kodas])*('[1]3.4'!AZ$7='[1]2.SAN'!$M$4:$M$73),0)),"")</f>
        <v/>
      </c>
      <c r="BA29" s="244" t="str">
        <f t="array" ref="BA29">IFERROR(INDEX([1]!Sanaudos[Saskaita],MATCH(1,('[1]3.4'!$AM29=[1]!Sanaudos[Kodas])*('[1]3.4'!BA$7='[1]2.SAN'!$M$4:$M$73),0)),"")</f>
        <v/>
      </c>
      <c r="BB29" s="244" t="str">
        <f t="array" ref="BB29">IFERROR(INDEX([1]!Sanaudos[Saskaita],MATCH(1,('[1]3.4'!$AM29=[1]!Sanaudos[Kodas])*('[1]3.4'!BB$7='[1]2.SAN'!$M$4:$M$73),0)),"")</f>
        <v/>
      </c>
      <c r="BC29" s="244" t="str">
        <f t="array" ref="BC29">IFERROR(INDEX([1]!Sanaudos[Saskaita],MATCH(1,('[1]3.4'!$AM29=[1]!Sanaudos[Kodas])*('[1]3.4'!BC$7='[1]2.SAN'!$M$4:$M$73),0)),"")</f>
        <v/>
      </c>
      <c r="BD29" s="244" t="str">
        <f t="array" ref="BD29">IFERROR(INDEX([1]!Sanaudos[Saskaita],MATCH(1,('[1]3.4'!$AM29=[1]!Sanaudos[Kodas])*('[1]3.4'!BD$7='[1]2.SAN'!$M$4:$M$73),0)),"")</f>
        <v/>
      </c>
      <c r="BE29" s="244" t="str">
        <f t="array" ref="BE29">IFERROR(INDEX([1]!Sanaudos[Saskaita],MATCH(1,('[1]3.4'!$AM29=[1]!Sanaudos[Kodas])*('[1]3.4'!BE$7='[1]2.SAN'!$M$4:$M$73),0)),"")</f>
        <v/>
      </c>
      <c r="BF29" s="244" t="str">
        <f t="array" ref="BF29">IFERROR(INDEX([1]!Sanaudos[Saskaita],MATCH(1,('[1]3.4'!$AM29=[1]!Sanaudos[Kodas])*('[1]3.4'!BF$7='[1]2.SAN'!$M$4:$M$73),0)),"")</f>
        <v/>
      </c>
      <c r="BG29" s="244" t="str">
        <f t="array" ref="BG29">IFERROR(INDEX([1]!Sanaudos[Saskaita],MATCH(1,('[1]3.4'!$AM29=[1]!Sanaudos[Kodas])*('[1]3.4'!BG$7='[1]2.SAN'!$M$4:$M$73),0)),"")</f>
        <v/>
      </c>
      <c r="BH29" s="244" t="str">
        <f t="array" ref="BH29">IFERROR(INDEX([1]!Sanaudos[Saskaita],MATCH(1,('[1]3.4'!$AM29=[1]!Sanaudos[Kodas])*('[1]3.4'!BH$7='[1]2.SAN'!$M$4:$M$73),0)),"")</f>
        <v/>
      </c>
      <c r="BI29" s="244" t="str">
        <f t="array" ref="BI29">IFERROR(INDEX([1]!Sanaudos[Saskaita],MATCH(1,('[1]3.4'!$AM29=[1]!Sanaudos[Kodas])*('[1]3.4'!BI$7='[1]2.SAN'!$M$4:$M$73),0)),"")</f>
        <v/>
      </c>
      <c r="BJ29" s="244" t="str">
        <f t="array" ref="BJ29">IFERROR(INDEX([1]!Sanaudos[Saskaita],MATCH(1,('[1]3.4'!$AM29=[1]!Sanaudos[Kodas])*('[1]3.4'!BJ$7='[1]2.SAN'!$M$4:$M$73),0)),"")</f>
        <v/>
      </c>
      <c r="BK29" s="244" t="str">
        <f t="array" ref="BK29">IFERROR(INDEX([1]!Sanaudos[Saskaita],MATCH(1,('[1]3.4'!$AM29=[1]!Sanaudos[Kodas])*('[1]3.4'!BK$7='[1]2.SAN'!$M$4:$M$73),0)),"")</f>
        <v/>
      </c>
      <c r="BL29" s="244" t="str">
        <f t="array" ref="BL29">IFERROR(INDEX([1]!Sanaudos[Saskaita],MATCH(1,('[1]3.4'!$AM29=[1]!Sanaudos[Kodas])*('[1]3.4'!BL$7='[1]2.SAN'!$M$4:$M$73),0)),"")</f>
        <v/>
      </c>
      <c r="BM29" s="244" t="str">
        <f t="array" ref="BM29">IFERROR(INDEX([1]!Sanaudos[Saskaita],MATCH(1,('[1]3.4'!$AM29=[1]!Sanaudos[Kodas])*('[1]3.4'!BM$7='[1]2.SAN'!$M$4:$M$73),0)),"")</f>
        <v/>
      </c>
      <c r="BN29" s="244" t="str">
        <f t="array" ref="BN29">IFERROR(INDEX([1]!Sanaudos[Saskaita],MATCH(1,('[1]3.4'!$AM29=[1]!Sanaudos[Kodas])*('[1]3.4'!BN$7='[1]2.SAN'!$M$4:$M$73),0)),"")</f>
        <v/>
      </c>
      <c r="BO29" s="244" t="str">
        <f t="array" ref="BO29">IFERROR(INDEX([1]!Sanaudos[Saskaita],MATCH(1,('[1]3.4'!$AM29=[1]!Sanaudos[Kodas])*('[1]3.4'!BO$7='[1]2.SAN'!$M$4:$M$73),0)),"")</f>
        <v/>
      </c>
      <c r="BP29" s="244" t="str">
        <f t="array" ref="BP29">IFERROR(INDEX([1]!Sanaudos[Saskaita],MATCH(1,('[1]3.4'!$AM29=[1]!Sanaudos[Kodas])*('[1]3.4'!BP$7='[1]2.SAN'!$M$4:$M$73),0)),"")</f>
        <v/>
      </c>
      <c r="BQ29" s="244" t="str">
        <f t="array" ref="BQ29">IFERROR(INDEX([1]!Sanaudos[Saskaita],MATCH(1,('[1]3.4'!$AM29=[1]!Sanaudos[Kodas])*('[1]3.4'!BQ$7='[1]2.SAN'!$M$4:$M$73),0)),"")</f>
        <v/>
      </c>
      <c r="BR29" s="244" t="str">
        <f t="array" ref="BR29">IFERROR(INDEX([1]!Sanaudos[Saskaita],MATCH(1,('[1]3.4'!$AM29=[1]!Sanaudos[Kodas])*('[1]3.4'!BR$7='[1]2.SAN'!$M$4:$M$73),0)),"")</f>
        <v/>
      </c>
      <c r="BS29" s="244" t="str">
        <f t="array" ref="BS29">IFERROR(INDEX([1]!Sanaudos[Saskaita],MATCH(1,('[1]3.4'!$AM29=[1]!Sanaudos[Kodas])*('[1]3.4'!BS$7='[1]2.SAN'!$M$4:$M$73),0)),"")</f>
        <v/>
      </c>
      <c r="BT29" s="244" t="str">
        <f t="array" ref="BT29">IFERROR(INDEX([1]!Sanaudos[Saskaita],MATCH(1,('[1]3.4'!$AM29=[1]!Sanaudos[Kodas])*('[1]3.4'!BT$7='[1]2.SAN'!$M$4:$M$73),0)),"")</f>
        <v/>
      </c>
      <c r="BU29" s="244" t="str">
        <f t="array" ref="BU29">IFERROR(INDEX([1]!Sanaudos[Saskaita],MATCH(1,('[1]3.4'!$AM29=[1]!Sanaudos[Kodas])*('[1]3.4'!BU$7='[1]2.SAN'!$M$4:$M$73),0)),"")</f>
        <v/>
      </c>
      <c r="BV29" s="244" t="str">
        <f t="array" ref="BV29">IFERROR(INDEX([1]!Sanaudos[Saskaita],MATCH(1,('[1]3.4'!$AM29=[1]!Sanaudos[Kodas])*('[1]3.4'!BV$7='[1]2.SAN'!$M$4:$M$73),0)),"")</f>
        <v/>
      </c>
      <c r="BW29" s="244" t="str">
        <f t="array" ref="BW29">IFERROR(INDEX([1]!Sanaudos[Saskaita],MATCH(1,('[1]3.4'!$AM29=[1]!Sanaudos[Kodas])*('[1]3.4'!BW$7='[1]2.SAN'!$M$4:$M$73),0)),"")</f>
        <v/>
      </c>
      <c r="BX29" s="244" t="str">
        <f t="array" ref="BX29">IFERROR(INDEX([1]!Sanaudos[Saskaita],MATCH(1,('[1]3.4'!$AM29=[1]!Sanaudos[Kodas])*('[1]3.4'!BX$7='[1]2.SAN'!$M$4:$M$73),0)),"")</f>
        <v/>
      </c>
      <c r="BY29" s="244" t="str">
        <f t="array" ref="BY29">IFERROR(INDEX([1]!Sanaudos[Saskaita],MATCH(1,('[1]3.4'!$AM29=[1]!Sanaudos[Kodas])*('[1]3.4'!BY$7='[1]2.SAN'!$M$4:$M$73),0)),"")</f>
        <v/>
      </c>
      <c r="BZ29" s="244" t="str">
        <f t="array" ref="BZ29">IFERROR(INDEX([1]!Sanaudos[Saskaita],MATCH(1,('[1]3.4'!$AM29=[1]!Sanaudos[Kodas])*('[1]3.4'!BZ$7='[1]2.SAN'!$M$4:$M$73),0)),"")</f>
        <v/>
      </c>
      <c r="CA29" s="244" t="str">
        <f t="array" ref="CA29">IFERROR(INDEX([1]!Sanaudos[Saskaita],MATCH(1,('[1]3.4'!$AM29=[1]!Sanaudos[Kodas])*('[1]3.4'!CA$7='[1]2.SAN'!$M$4:$M$73),0)),"")</f>
        <v/>
      </c>
      <c r="CB29" s="244" t="str">
        <f t="array" ref="CB29">IFERROR(INDEX([1]!Sanaudos[Saskaita],MATCH(1,('[1]3.4'!$AM29=[1]!Sanaudos[Kodas])*('[1]3.4'!CB$7='[1]2.SAN'!$M$4:$M$73),0)),"")</f>
        <v/>
      </c>
      <c r="CC29" s="244" t="str">
        <f t="array" ref="CC29">IFERROR(INDEX([1]!Sanaudos[Saskaita],MATCH(1,('[1]3.4'!$AM29=[1]!Sanaudos[Kodas])*('[1]3.4'!CC$7='[1]2.SAN'!$M$4:$M$73),0)),"")</f>
        <v/>
      </c>
      <c r="CD29" s="244" t="str">
        <f t="array" ref="CD29">IFERROR(INDEX([1]!Sanaudos[Saskaita],MATCH(1,('[1]3.4'!$AM29=[1]!Sanaudos[Kodas])*('[1]3.4'!CD$7='[1]2.SAN'!$M$4:$M$73),0)),"")</f>
        <v/>
      </c>
      <c r="CE29" s="244" t="str">
        <f t="array" ref="CE29">IFERROR(INDEX([1]!Sanaudos[Saskaita],MATCH(1,('[1]3.4'!$AM29=[1]!Sanaudos[Kodas])*('[1]3.4'!CE$7='[1]2.SAN'!$M$4:$M$73),0)),"")</f>
        <v/>
      </c>
      <c r="CF29" s="244" t="str">
        <f t="array" ref="CF29">IFERROR(INDEX([1]!Sanaudos[Saskaita],MATCH(1,('[1]3.4'!$AM29=[1]!Sanaudos[Kodas])*('[1]3.4'!CF$7='[1]2.SAN'!$M$4:$M$73),0)),"")</f>
        <v/>
      </c>
      <c r="CG29" s="244" t="str">
        <f t="array" ref="CG29">IFERROR(INDEX([1]!Sanaudos[Saskaita],MATCH(1,('[1]3.4'!$AM29=[1]!Sanaudos[Kodas])*('[1]3.4'!CG$7='[1]2.SAN'!$M$4:$M$73),0)),"")</f>
        <v/>
      </c>
      <c r="CH29" s="244" t="str">
        <f t="array" ref="CH29">IFERROR(INDEX([1]!Sanaudos[Saskaita],MATCH(1,('[1]3.4'!$AM29=[1]!Sanaudos[Kodas])*('[1]3.4'!CH$7='[1]2.SAN'!$M$4:$M$73),0)),"")</f>
        <v/>
      </c>
      <c r="CI29" s="244" t="str">
        <f t="array" ref="CI29">IFERROR(INDEX([1]!Sanaudos[Saskaita],MATCH(1,('[1]3.4'!$AM29=[1]!Sanaudos[Kodas])*('[1]3.4'!CI$7='[1]2.SAN'!$M$4:$M$73),0)),"")</f>
        <v/>
      </c>
      <c r="CJ29" s="244" t="str">
        <f t="array" ref="CJ29">IFERROR(INDEX([1]!Sanaudos[Saskaita],MATCH(1,('[1]3.4'!$AM29=[1]!Sanaudos[Kodas])*('[1]3.4'!CJ$7='[1]2.SAN'!$M$4:$M$73),0)),"")</f>
        <v/>
      </c>
      <c r="CK29" s="244" t="str">
        <f t="array" ref="CK29">IFERROR(INDEX([1]!Sanaudos[Saskaita],MATCH(1,('[1]3.4'!$AM29=[1]!Sanaudos[Kodas])*('[1]3.4'!CK$7='[1]2.SAN'!$M$4:$M$73),0)),"")</f>
        <v/>
      </c>
      <c r="CL29" s="244" t="str">
        <f t="array" ref="CL29">IFERROR(INDEX([1]!Sanaudos[Saskaita],MATCH(1,('[1]3.4'!$AM29=[1]!Sanaudos[Kodas])*('[1]3.4'!CL$7='[1]2.SAN'!$M$4:$M$73),0)),"")</f>
        <v/>
      </c>
      <c r="CM29" s="244" t="str">
        <f t="array" ref="CM29">IFERROR(INDEX([1]!Sanaudos[Saskaita],MATCH(1,('[1]3.4'!$AM29=[1]!Sanaudos[Kodas])*('[1]3.4'!CM$7='[1]2.SAN'!$M$4:$M$73),0)),"")</f>
        <v/>
      </c>
      <c r="CN29" s="244" t="str">
        <f t="array" ref="CN29">IFERROR(INDEX([1]!Sanaudos[Saskaita],MATCH(1,('[1]3.4'!$AM29=[1]!Sanaudos[Kodas])*('[1]3.4'!CN$7='[1]2.SAN'!$M$4:$M$73),0)),"")</f>
        <v/>
      </c>
      <c r="CO29" s="244" t="str">
        <f t="array" ref="CO29">IFERROR(INDEX([1]!Sanaudos[Saskaita],MATCH(1,('[1]3.4'!$AM29=[1]!Sanaudos[Kodas])*('[1]3.4'!CO$7='[1]2.SAN'!$M$4:$M$73),0)),"")</f>
        <v/>
      </c>
      <c r="CP29" s="244" t="str">
        <f t="array" ref="CP29">IFERROR(INDEX([1]!Sanaudos[Saskaita],MATCH(1,('[1]3.4'!$AM29=[1]!Sanaudos[Kodas])*('[1]3.4'!CP$7='[1]2.SAN'!$M$4:$M$73),0)),"")</f>
        <v/>
      </c>
      <c r="CQ29" s="244" t="str">
        <f t="array" ref="CQ29">IFERROR(INDEX([1]!Sanaudos[Saskaita],MATCH(1,('[1]3.4'!$AM29=[1]!Sanaudos[Kodas])*('[1]3.4'!CQ$7='[1]2.SAN'!$M$4:$M$73),0)),"")</f>
        <v/>
      </c>
      <c r="CR29" s="244" t="str">
        <f t="array" ref="CR29">IFERROR(INDEX([1]!Sanaudos[Saskaita],MATCH(1,('[1]3.4'!$AM29=[1]!Sanaudos[Kodas])*('[1]3.4'!CR$7='[1]2.SAN'!$M$4:$M$73),0)),"")</f>
        <v/>
      </c>
      <c r="CS29" s="244" t="str">
        <f t="array" ref="CS29">IFERROR(INDEX([1]!Sanaudos[Saskaita],MATCH(1,('[1]3.4'!$AM29=[1]!Sanaudos[Kodas])*('[1]3.4'!CS$7='[1]2.SAN'!$M$4:$M$73),0)),"")</f>
        <v/>
      </c>
      <c r="CT29" s="244" t="str">
        <f t="array" ref="CT29">IFERROR(INDEX([1]!Sanaudos[Saskaita],MATCH(1,('[1]3.4'!$AM29=[1]!Sanaudos[Kodas])*('[1]3.4'!CT$7='[1]2.SAN'!$M$4:$M$73),0)),"")</f>
        <v/>
      </c>
      <c r="CU29" s="244" t="str">
        <f t="array" ref="CU29">IFERROR(INDEX([1]!Sanaudos[Saskaita],MATCH(1,('[1]3.4'!$AM29=[1]!Sanaudos[Kodas])*('[1]3.4'!CU$7='[1]2.SAN'!$M$4:$M$73),0)),"")</f>
        <v/>
      </c>
      <c r="CV29" s="244" t="str">
        <f t="array" ref="CV29">IFERROR(INDEX([1]!Sanaudos[Saskaita],MATCH(1,('[1]3.4'!$AM29=[1]!Sanaudos[Kodas])*('[1]3.4'!CV$7='[1]2.SAN'!$M$4:$M$73),0)),"")</f>
        <v/>
      </c>
      <c r="CW29" s="244" t="str">
        <f t="array" ref="CW29">IFERROR(INDEX([1]!Sanaudos[Saskaita],MATCH(1,('[1]3.4'!$AM29=[1]!Sanaudos[Kodas])*('[1]3.4'!CW$7='[1]2.SAN'!$M$4:$M$73),0)),"")</f>
        <v/>
      </c>
      <c r="CX29" s="244" t="str">
        <f t="array" ref="CX29">IFERROR(INDEX([1]!Sanaudos[Saskaita],MATCH(1,('[1]3.4'!$AM29=[1]!Sanaudos[Kodas])*('[1]3.4'!CX$7='[1]2.SAN'!$M$4:$M$73),0)),"")</f>
        <v/>
      </c>
      <c r="CY29" s="244" t="str">
        <f t="array" ref="CY29">IFERROR(INDEX([1]!Sanaudos[Saskaita],MATCH(1,('[1]3.4'!$AM29=[1]!Sanaudos[Kodas])*('[1]3.4'!CY$7='[1]2.SAN'!$M$4:$M$73),0)),"")</f>
        <v/>
      </c>
      <c r="CZ29" s="244" t="str">
        <f t="array" ref="CZ29">IFERROR(INDEX([1]!Sanaudos[Saskaita],MATCH(1,('[1]3.4'!$AM29=[1]!Sanaudos[Kodas])*('[1]3.4'!CZ$7='[1]2.SAN'!$M$4:$M$73),0)),"")</f>
        <v/>
      </c>
      <c r="DA29" s="244" t="str">
        <f t="array" ref="DA29">IFERROR(INDEX([1]!Sanaudos[Saskaita],MATCH(1,('[1]3.4'!$AM29=[1]!Sanaudos[Kodas])*('[1]3.4'!DA$7='[1]2.SAN'!$M$4:$M$73),0)),"")</f>
        <v/>
      </c>
      <c r="DB29" s="244" t="str">
        <f t="array" ref="DB29">IFERROR(INDEX([1]!Sanaudos[Saskaita],MATCH(1,('[1]3.4'!$AM29=[1]!Sanaudos[Kodas])*('[1]3.4'!DB$7='[1]2.SAN'!$M$4:$M$73),0)),"")</f>
        <v/>
      </c>
      <c r="DC29" s="244" t="str">
        <f t="array" ref="DC29">IFERROR(INDEX([1]!Sanaudos[Saskaita],MATCH(1,('[1]3.4'!$AM29=[1]!Sanaudos[Kodas])*('[1]3.4'!DC$7='[1]2.SAN'!$M$4:$M$73),0)),"")</f>
        <v/>
      </c>
      <c r="DD29" s="244" t="str">
        <f t="array" ref="DD29">IFERROR(INDEX([1]!Sanaudos[Saskaita],MATCH(1,('[1]3.4'!$AM29=[1]!Sanaudos[Kodas])*('[1]3.4'!DD$7='[1]2.SAN'!$M$4:$M$73),0)),"")</f>
        <v/>
      </c>
      <c r="DE29" s="244" t="str">
        <f t="array" ref="DE29">IFERROR(INDEX([1]!Sanaudos[Saskaita],MATCH(1,('[1]3.4'!$AM29=[1]!Sanaudos[Kodas])*('[1]3.4'!DE$7='[1]2.SAN'!$M$4:$M$73),0)),"")</f>
        <v/>
      </c>
      <c r="DF29" s="244" t="str">
        <f t="array" ref="DF29">IFERROR(INDEX([1]!Sanaudos[Saskaita],MATCH(1,('[1]3.4'!$AM29=[1]!Sanaudos[Kodas])*('[1]3.4'!DF$7='[1]2.SAN'!$M$4:$M$73),0)),"")</f>
        <v/>
      </c>
      <c r="DG29" s="244" t="str">
        <f t="array" ref="DG29">IFERROR(INDEX([1]!Sanaudos[Saskaita],MATCH(1,('[1]3.4'!$AM29=[1]!Sanaudos[Kodas])*('[1]3.4'!DG$7='[1]2.SAN'!$M$4:$M$73),0)),"")</f>
        <v/>
      </c>
      <c r="DH29" s="244" t="str">
        <f t="array" ref="DH29">IFERROR(INDEX([1]!Sanaudos[Saskaita],MATCH(1,('[1]3.4'!$AM29=[1]!Sanaudos[Kodas])*('[1]3.4'!DH$7='[1]2.SAN'!$M$4:$M$73),0)),"")</f>
        <v/>
      </c>
      <c r="DI29" s="244" t="str">
        <f t="array" ref="DI29">IFERROR(INDEX([1]!Sanaudos[Saskaita],MATCH(1,('[1]3.4'!$AM29=[1]!Sanaudos[Kodas])*('[1]3.4'!DI$7='[1]2.SAN'!$M$4:$M$73),0)),"")</f>
        <v/>
      </c>
      <c r="DJ29" s="244" t="str">
        <f t="array" ref="DJ29">IFERROR(INDEX([1]!Sanaudos[Saskaita],MATCH(1,('[1]3.4'!$AM29=[1]!Sanaudos[Kodas])*('[1]3.4'!DJ$7='[1]2.SAN'!$M$4:$M$73),0)),"")</f>
        <v/>
      </c>
      <c r="DK29" s="244" t="str">
        <f t="array" ref="DK29">IFERROR(INDEX([1]!Sanaudos[Saskaita],MATCH(1,('[1]3.4'!$AM29=[1]!Sanaudos[Kodas])*('[1]3.4'!DK$7='[1]2.SAN'!$M$4:$M$73),0)),"")</f>
        <v/>
      </c>
      <c r="DL29" s="244" t="str">
        <f t="array" ref="DL29">IFERROR(INDEX([1]!Sanaudos[Saskaita],MATCH(1,('[1]3.4'!$AM29=[1]!Sanaudos[Kodas])*('[1]3.4'!DL$7='[1]2.SAN'!$M$4:$M$73),0)),"")</f>
        <v/>
      </c>
      <c r="DM29" s="244" t="str">
        <f t="array" ref="DM29">IFERROR(INDEX([1]!Sanaudos[Saskaita],MATCH(1,('[1]3.4'!$AM29=[1]!Sanaudos[Kodas])*('[1]3.4'!DM$7='[1]2.SAN'!$M$4:$M$73),0)),"")</f>
        <v/>
      </c>
      <c r="DN29" s="244" t="str">
        <f t="array" ref="DN29">IFERROR(INDEX([1]!Sanaudos[Saskaita],MATCH(1,('[1]3.4'!$AM29=[1]!Sanaudos[Kodas])*('[1]3.4'!DN$7='[1]2.SAN'!$M$4:$M$73),0)),"")</f>
        <v/>
      </c>
      <c r="DO29" s="244" t="str">
        <f t="array" ref="DO29">IFERROR(INDEX([1]!Sanaudos[Saskaita],MATCH(1,('[1]3.4'!$AM29=[1]!Sanaudos[Kodas])*('[1]3.4'!DO$7='[1]2.SAN'!$M$4:$M$73),0)),"")</f>
        <v/>
      </c>
      <c r="DP29" s="244" t="str">
        <f t="array" ref="DP29">IFERROR(INDEX([1]!Sanaudos[Saskaita],MATCH(1,('[1]3.4'!$AM29=[1]!Sanaudos[Kodas])*('[1]3.4'!DP$7='[1]2.SAN'!$M$4:$M$73),0)),"")</f>
        <v/>
      </c>
      <c r="DQ29" s="244" t="str">
        <f t="array" ref="DQ29">IFERROR(INDEX([1]!Sanaudos[Saskaita],MATCH(1,('[1]3.4'!$AM29=[1]!Sanaudos[Kodas])*('[1]3.4'!DQ$7='[1]2.SAN'!$M$4:$M$73),0)),"")</f>
        <v/>
      </c>
      <c r="DR29" s="244" t="str">
        <f t="array" ref="DR29">IFERROR(INDEX([1]!Sanaudos[Saskaita],MATCH(1,('[1]3.4'!$AM29=[1]!Sanaudos[Kodas])*('[1]3.4'!DR$7='[1]2.SAN'!$M$4:$M$73),0)),"")</f>
        <v/>
      </c>
      <c r="DS29" s="244" t="str">
        <f t="array" ref="DS29">IFERROR(INDEX([1]!Sanaudos[Saskaita],MATCH(1,('[1]3.4'!$AM29=[1]!Sanaudos[Kodas])*('[1]3.4'!DS$7='[1]2.SAN'!$M$4:$M$73),0)),"")</f>
        <v/>
      </c>
      <c r="DT29" s="244" t="str">
        <f t="array" ref="DT29">IFERROR(INDEX([1]!Sanaudos[Saskaita],MATCH(1,('[1]3.4'!$AM29=[1]!Sanaudos[Kodas])*('[1]3.4'!DT$7='[1]2.SAN'!$M$4:$M$73),0)),"")</f>
        <v/>
      </c>
      <c r="DU29" s="244" t="str">
        <f t="array" ref="DU29">IFERROR(INDEX([1]!Sanaudos[Saskaita],MATCH(1,('[1]3.4'!$AM29=[1]!Sanaudos[Kodas])*('[1]3.4'!DU$7='[1]2.SAN'!$M$4:$M$73),0)),"")</f>
        <v/>
      </c>
      <c r="DV29" s="244" t="str">
        <f t="array" ref="DV29">IFERROR(INDEX([1]!Sanaudos[Saskaita],MATCH(1,('[1]3.4'!$AM29=[1]!Sanaudos[Kodas])*('[1]3.4'!DV$7='[1]2.SAN'!$M$4:$M$73),0)),"")</f>
        <v/>
      </c>
      <c r="DW29" s="244" t="str">
        <f t="array" ref="DW29">IFERROR(INDEX([1]!Sanaudos[Saskaita],MATCH(1,('[1]3.4'!$AM29=[1]!Sanaudos[Kodas])*('[1]3.4'!DW$7='[1]2.SAN'!$M$4:$M$73),0)),"")</f>
        <v/>
      </c>
      <c r="DX29" s="244" t="str">
        <f t="array" ref="DX29">IFERROR(INDEX([1]!Sanaudos[Saskaita],MATCH(1,('[1]3.4'!$AM29=[1]!Sanaudos[Kodas])*('[1]3.4'!DX$7='[1]2.SAN'!$M$4:$M$73),0)),"")</f>
        <v/>
      </c>
      <c r="DY29" s="244" t="str">
        <f t="array" ref="DY29">IFERROR(INDEX([1]!Sanaudos[Saskaita],MATCH(1,('[1]3.4'!$AM29=[1]!Sanaudos[Kodas])*('[1]3.4'!DY$7='[1]2.SAN'!$M$4:$M$73),0)),"")</f>
        <v/>
      </c>
      <c r="DZ29" s="244" t="str">
        <f t="array" ref="DZ29">IFERROR(INDEX([1]!Sanaudos[Saskaita],MATCH(1,('[1]3.4'!$AM29=[1]!Sanaudos[Kodas])*('[1]3.4'!DZ$7='[1]2.SAN'!$M$4:$M$73),0)),"")</f>
        <v/>
      </c>
      <c r="EA29" s="244" t="str">
        <f t="array" ref="EA29">IFERROR(INDEX([1]!Sanaudos[Saskaita],MATCH(1,('[1]3.4'!$AM29=[1]!Sanaudos[Kodas])*('[1]3.4'!EA$7='[1]2.SAN'!$M$4:$M$73),0)),"")</f>
        <v/>
      </c>
      <c r="EB29" s="244" t="str">
        <f t="array" ref="EB29">IFERROR(INDEX([1]!Sanaudos[Saskaita],MATCH(1,('[1]3.4'!$AM29=[1]!Sanaudos[Kodas])*('[1]3.4'!EB$7='[1]2.SAN'!$M$4:$M$73),0)),"")</f>
        <v/>
      </c>
      <c r="EC29" s="244" t="str">
        <f t="array" ref="EC29">IFERROR(INDEX([1]!Sanaudos[Saskaita],MATCH(1,('[1]3.4'!$AM29=[1]!Sanaudos[Kodas])*('[1]3.4'!EC$7='[1]2.SAN'!$M$4:$M$73),0)),"")</f>
        <v/>
      </c>
      <c r="ED29" s="244" t="str">
        <f t="array" ref="ED29">IFERROR(INDEX([1]!Sanaudos[Saskaita],MATCH(1,('[1]3.4'!$AM29=[1]!Sanaudos[Kodas])*('[1]3.4'!ED$7='[1]2.SAN'!$M$4:$M$73),0)),"")</f>
        <v/>
      </c>
      <c r="EE29" s="244" t="str">
        <f t="array" ref="EE29">IFERROR(INDEX([1]!Sanaudos[Saskaita],MATCH(1,('[1]3.4'!$AM29=[1]!Sanaudos[Kodas])*('[1]3.4'!EE$7='[1]2.SAN'!$M$4:$M$73),0)),"")</f>
        <v/>
      </c>
      <c r="EF29" s="244" t="str">
        <f t="array" ref="EF29">IFERROR(INDEX([1]!Sanaudos[Saskaita],MATCH(1,('[1]3.4'!$AM29=[1]!Sanaudos[Kodas])*('[1]3.4'!EF$7='[1]2.SAN'!$M$4:$M$73),0)),"")</f>
        <v/>
      </c>
      <c r="EG29" s="244" t="str">
        <f t="array" ref="EG29">IFERROR(INDEX([1]!Sanaudos[Saskaita],MATCH(1,('[1]3.4'!$AM29=[1]!Sanaudos[Kodas])*('[1]3.4'!EG$7='[1]2.SAN'!$M$4:$M$73),0)),"")</f>
        <v/>
      </c>
      <c r="EH29" s="244" t="str">
        <f t="array" ref="EH29">IFERROR(INDEX([1]!Sanaudos[Saskaita],MATCH(1,('[1]3.4'!$AM29=[1]!Sanaudos[Kodas])*('[1]3.4'!EH$7='[1]2.SAN'!$M$4:$M$73),0)),"")</f>
        <v/>
      </c>
      <c r="EI29" s="244" t="str">
        <f t="array" ref="EI29">IFERROR(INDEX([1]!Sanaudos[Saskaita],MATCH(1,('[1]3.4'!$AM29=[1]!Sanaudos[Kodas])*('[1]3.4'!EI$7='[1]2.SAN'!$M$4:$M$73),0)),"")</f>
        <v/>
      </c>
      <c r="EJ29" s="244" t="str">
        <f t="array" ref="EJ29">IFERROR(INDEX([1]!Sanaudos[Saskaita],MATCH(1,('[1]3.4'!$AM29=[1]!Sanaudos[Kodas])*('[1]3.4'!EJ$7='[1]2.SAN'!$M$4:$M$73),0)),"")</f>
        <v/>
      </c>
      <c r="EK29" s="244" t="str">
        <f t="array" ref="EK29">IFERROR(INDEX([1]!Sanaudos[Saskaita],MATCH(1,('[1]3.4'!$AM29=[1]!Sanaudos[Kodas])*('[1]3.4'!EK$7='[1]2.SAN'!$M$4:$M$73),0)),"")</f>
        <v/>
      </c>
      <c r="EL29" s="244" t="str">
        <f t="array" ref="EL29">IFERROR(INDEX([1]!Sanaudos[Saskaita],MATCH(1,('[1]3.4'!$AM29=[1]!Sanaudos[Kodas])*('[1]3.4'!EL$7='[1]2.SAN'!$M$4:$M$73),0)),"")</f>
        <v/>
      </c>
      <c r="EM29" s="244" t="str">
        <f t="array" ref="EM29">IFERROR(INDEX([1]!Sanaudos[Saskaita],MATCH(1,('[1]3.4'!$AM29=[1]!Sanaudos[Kodas])*('[1]3.4'!EM$7='[1]2.SAN'!$M$4:$M$73),0)),"")</f>
        <v/>
      </c>
      <c r="EN29" s="244" t="str">
        <f t="array" ref="EN29">IFERROR(INDEX([1]!Sanaudos[Saskaita],MATCH(1,('[1]3.4'!$AM29=[1]!Sanaudos[Kodas])*('[1]3.4'!EN$7='[1]2.SAN'!$M$4:$M$73),0)),"")</f>
        <v/>
      </c>
      <c r="EO29" s="244" t="str">
        <f t="array" ref="EO29">IFERROR(INDEX([1]!Sanaudos[Saskaita],MATCH(1,('[1]3.4'!$AM29=[1]!Sanaudos[Kodas])*('[1]3.4'!EO$7='[1]2.SAN'!$M$4:$M$73),0)),"")</f>
        <v/>
      </c>
      <c r="EP29" s="244" t="str">
        <f t="array" ref="EP29">IFERROR(INDEX([1]!Sanaudos[Saskaita],MATCH(1,('[1]3.4'!$AM29=[1]!Sanaudos[Kodas])*('[1]3.4'!EP$7='[1]2.SAN'!$M$4:$M$73),0)),"")</f>
        <v/>
      </c>
      <c r="EQ29" s="244" t="str">
        <f t="array" ref="EQ29">IFERROR(INDEX([1]!Sanaudos[Saskaita],MATCH(1,('[1]3.4'!$AM29=[1]!Sanaudos[Kodas])*('[1]3.4'!EQ$7='[1]2.SAN'!$M$4:$M$73),0)),"")</f>
        <v/>
      </c>
      <c r="ER29" s="244" t="str">
        <f t="array" ref="ER29">IFERROR(INDEX([1]!Sanaudos[Saskaita],MATCH(1,('[1]3.4'!$AM29=[1]!Sanaudos[Kodas])*('[1]3.4'!ER$7='[1]2.SAN'!$M$4:$M$73),0)),"")</f>
        <v/>
      </c>
      <c r="ES29" s="244" t="str">
        <f t="array" ref="ES29">IFERROR(INDEX([1]!Sanaudos[Saskaita],MATCH(1,('[1]3.4'!$AM29=[1]!Sanaudos[Kodas])*('[1]3.4'!ES$7='[1]2.SAN'!$M$4:$M$73),0)),"")</f>
        <v/>
      </c>
      <c r="ET29" s="244" t="str">
        <f t="array" ref="ET29">IFERROR(INDEX([1]!Sanaudos[Saskaita],MATCH(1,('[1]3.4'!$AM29=[1]!Sanaudos[Kodas])*('[1]3.4'!ET$7='[1]2.SAN'!$M$4:$M$73),0)),"")</f>
        <v/>
      </c>
      <c r="EU29" s="244" t="str">
        <f t="array" ref="EU29">IFERROR(INDEX([1]!Sanaudos[Saskaita],MATCH(1,('[1]3.4'!$AM29=[1]!Sanaudos[Kodas])*('[1]3.4'!EU$7='[1]2.SAN'!$M$4:$M$73),0)),"")</f>
        <v/>
      </c>
      <c r="EV29" s="244" t="str">
        <f t="array" ref="EV29">IFERROR(INDEX([1]!Sanaudos[Saskaita],MATCH(1,('[1]3.4'!$AM29=[1]!Sanaudos[Kodas])*('[1]3.4'!EV$7='[1]2.SAN'!$M$4:$M$73),0)),"")</f>
        <v/>
      </c>
      <c r="EW29" s="244" t="str">
        <f t="array" ref="EW29">IFERROR(INDEX([1]!Sanaudos[Saskaita],MATCH(1,('[1]3.4'!$AM29=[1]!Sanaudos[Kodas])*('[1]3.4'!EW$7='[1]2.SAN'!$M$4:$M$73),0)),"")</f>
        <v/>
      </c>
      <c r="EX29" s="244" t="str">
        <f t="array" ref="EX29">IFERROR(INDEX([1]!Sanaudos[Saskaita],MATCH(1,('[1]3.4'!$AM29=[1]!Sanaudos[Kodas])*('[1]3.4'!EX$7='[1]2.SAN'!$M$4:$M$73),0)),"")</f>
        <v/>
      </c>
      <c r="EY29" s="244" t="str">
        <f t="array" ref="EY29">IFERROR(INDEX([1]!Sanaudos[Saskaita],MATCH(1,('[1]3.4'!$AM29=[1]!Sanaudos[Kodas])*('[1]3.4'!EY$7='[1]2.SAN'!$M$4:$M$73),0)),"")</f>
        <v/>
      </c>
      <c r="EZ29" s="244" t="str">
        <f t="array" ref="EZ29">IFERROR(INDEX([1]!Sanaudos[Saskaita],MATCH(1,('[1]3.4'!$AM29=[1]!Sanaudos[Kodas])*('[1]3.4'!EZ$7='[1]2.SAN'!$M$4:$M$73),0)),"")</f>
        <v/>
      </c>
      <c r="FA29" s="244" t="str">
        <f t="array" ref="FA29">IFERROR(INDEX([1]!Sanaudos[Saskaita],MATCH(1,('[1]3.4'!$AM29=[1]!Sanaudos[Kodas])*('[1]3.4'!FA$7='[1]2.SAN'!$M$4:$M$73),0)),"")</f>
        <v/>
      </c>
      <c r="FB29" s="244" t="str">
        <f t="array" ref="FB29">IFERROR(INDEX([1]!Sanaudos[Saskaita],MATCH(1,('[1]3.4'!$AM29=[1]!Sanaudos[Kodas])*('[1]3.4'!FB$7='[1]2.SAN'!$M$4:$M$73),0)),"")</f>
        <v/>
      </c>
      <c r="FC29" s="244" t="str">
        <f t="array" ref="FC29">IFERROR(INDEX([1]!Sanaudos[Saskaita],MATCH(1,('[1]3.4'!$AM29=[1]!Sanaudos[Kodas])*('[1]3.4'!FC$7='[1]2.SAN'!$M$4:$M$73),0)),"")</f>
        <v/>
      </c>
      <c r="FD29" s="244" t="str">
        <f t="array" ref="FD29">IFERROR(INDEX([1]!Sanaudos[Saskaita],MATCH(1,('[1]3.4'!$AM29=[1]!Sanaudos[Kodas])*('[1]3.4'!FD$7='[1]2.SAN'!$M$4:$M$73),0)),"")</f>
        <v/>
      </c>
      <c r="FE29" s="244" t="str">
        <f t="array" ref="FE29">IFERROR(INDEX([1]!Sanaudos[Saskaita],MATCH(1,('[1]3.4'!$AM29=[1]!Sanaudos[Kodas])*('[1]3.4'!FE$7='[1]2.SAN'!$M$4:$M$73),0)),"")</f>
        <v/>
      </c>
      <c r="FF29" s="244" t="str">
        <f t="array" ref="FF29">IFERROR(INDEX([1]!Sanaudos[Saskaita],MATCH(1,('[1]3.4'!$AM29=[1]!Sanaudos[Kodas])*('[1]3.4'!FF$7='[1]2.SAN'!$M$4:$M$73),0)),"")</f>
        <v/>
      </c>
      <c r="FG29" s="244" t="str">
        <f t="array" ref="FG29">IFERROR(INDEX([1]!Sanaudos[Saskaita],MATCH(1,('[1]3.4'!$AM29=[1]!Sanaudos[Kodas])*('[1]3.4'!FG$7='[1]2.SAN'!$M$4:$M$73),0)),"")</f>
        <v/>
      </c>
      <c r="FH29" s="244" t="str">
        <f t="array" ref="FH29">IFERROR(INDEX([1]!Sanaudos[Saskaita],MATCH(1,('[1]3.4'!$AM29=[1]!Sanaudos[Kodas])*('[1]3.4'!FH$7='[1]2.SAN'!$M$4:$M$73),0)),"")</f>
        <v/>
      </c>
      <c r="FI29" s="244" t="str">
        <f t="array" ref="FI29">IFERROR(INDEX([1]!Sanaudos[Saskaita],MATCH(1,('[1]3.4'!$AM29=[1]!Sanaudos[Kodas])*('[1]3.4'!FI$7='[1]2.SAN'!$M$4:$M$73),0)),"")</f>
        <v/>
      </c>
      <c r="FJ29" s="244" t="str">
        <f t="array" ref="FJ29">IFERROR(INDEX([1]!Sanaudos[Saskaita],MATCH(1,('[1]3.4'!$AM29=[1]!Sanaudos[Kodas])*('[1]3.4'!FJ$7='[1]2.SAN'!$M$4:$M$73),0)),"")</f>
        <v/>
      </c>
      <c r="FK29" s="244" t="str">
        <f t="array" ref="FK29">IFERROR(INDEX([1]!Sanaudos[Saskaita],MATCH(1,('[1]3.4'!$AM29=[1]!Sanaudos[Kodas])*('[1]3.4'!FK$7='[1]2.SAN'!$M$4:$M$73),0)),"")</f>
        <v/>
      </c>
      <c r="FL29" s="244" t="str">
        <f t="array" ref="FL29">IFERROR(INDEX([1]!Sanaudos[Saskaita],MATCH(1,('[1]3.4'!$AM29=[1]!Sanaudos[Kodas])*('[1]3.4'!FL$7='[1]2.SAN'!$M$4:$M$73),0)),"")</f>
        <v/>
      </c>
      <c r="FM29" s="244" t="str">
        <f t="array" ref="FM29">IFERROR(INDEX([1]!Sanaudos[Saskaita],MATCH(1,('[1]3.4'!$AM29=[1]!Sanaudos[Kodas])*('[1]3.4'!FM$7='[1]2.SAN'!$M$4:$M$73),0)),"")</f>
        <v/>
      </c>
      <c r="FN29" s="244" t="str">
        <f t="array" ref="FN29">IFERROR(INDEX([1]!Sanaudos[Saskaita],MATCH(1,('[1]3.4'!$AM29=[1]!Sanaudos[Kodas])*('[1]3.4'!FN$7='[1]2.SAN'!$M$4:$M$73),0)),"")</f>
        <v/>
      </c>
      <c r="FO29" s="244" t="str">
        <f t="array" ref="FO29">IFERROR(INDEX([1]!Sanaudos[Saskaita],MATCH(1,('[1]3.4'!$AM29=[1]!Sanaudos[Kodas])*('[1]3.4'!FO$7='[1]2.SAN'!$M$4:$M$73),0)),"")</f>
        <v/>
      </c>
      <c r="FP29" s="244" t="str">
        <f t="array" ref="FP29">IFERROR(INDEX([1]!Sanaudos[Saskaita],MATCH(1,('[1]3.4'!$AM29=[1]!Sanaudos[Kodas])*('[1]3.4'!FP$7='[1]2.SAN'!$M$4:$M$73),0)),"")</f>
        <v/>
      </c>
      <c r="FQ29" s="244" t="str">
        <f t="array" ref="FQ29">IFERROR(INDEX([1]!Sanaudos[Saskaita],MATCH(1,('[1]3.4'!$AM29=[1]!Sanaudos[Kodas])*('[1]3.4'!FQ$7='[1]2.SAN'!$M$4:$M$73),0)),"")</f>
        <v/>
      </c>
      <c r="FR29" s="244" t="str">
        <f t="array" ref="FR29">IFERROR(INDEX([1]!Sanaudos[Saskaita],MATCH(1,('[1]3.4'!$AM29=[1]!Sanaudos[Kodas])*('[1]3.4'!FR$7='[1]2.SAN'!$M$4:$M$73),0)),"")</f>
        <v/>
      </c>
      <c r="FS29" s="244" t="str">
        <f t="array" ref="FS29">IFERROR(INDEX([1]!Sanaudos[Saskaita],MATCH(1,('[1]3.4'!$AM29=[1]!Sanaudos[Kodas])*('[1]3.4'!FS$7='[1]2.SAN'!$M$4:$M$73),0)),"")</f>
        <v/>
      </c>
      <c r="FT29" s="244" t="str">
        <f t="array" ref="FT29">IFERROR(INDEX([1]!Sanaudos[Saskaita],MATCH(1,('[1]3.4'!$AM29=[1]!Sanaudos[Kodas])*('[1]3.4'!FT$7='[1]2.SAN'!$M$4:$M$73),0)),"")</f>
        <v/>
      </c>
      <c r="FU29" s="244" t="str">
        <f t="array" ref="FU29">IFERROR(INDEX([1]!Sanaudos[Saskaita],MATCH(1,('[1]3.4'!$AM29=[1]!Sanaudos[Kodas])*('[1]3.4'!FU$7='[1]2.SAN'!$M$4:$M$73),0)),"")</f>
        <v/>
      </c>
      <c r="FV29" s="244" t="str">
        <f t="array" ref="FV29">IFERROR(INDEX([1]!Sanaudos[Saskaita],MATCH(1,('[1]3.4'!$AM29=[1]!Sanaudos[Kodas])*('[1]3.4'!FV$7='[1]2.SAN'!$M$4:$M$73),0)),"")</f>
        <v/>
      </c>
      <c r="FW29" s="244" t="str">
        <f t="array" ref="FW29">IFERROR(INDEX([1]!Sanaudos[Saskaita],MATCH(1,('[1]3.4'!$AM29=[1]!Sanaudos[Kodas])*('[1]3.4'!FW$7='[1]2.SAN'!$M$4:$M$73),0)),"")</f>
        <v/>
      </c>
      <c r="FX29" s="244" t="str">
        <f t="array" ref="FX29">IFERROR(INDEX([1]!Sanaudos[Saskaita],MATCH(1,('[1]3.4'!$AM29=[1]!Sanaudos[Kodas])*('[1]3.4'!FX$7='[1]2.SAN'!$M$4:$M$73),0)),"")</f>
        <v/>
      </c>
      <c r="FY29" s="244" t="str">
        <f t="array" ref="FY29">IFERROR(INDEX([1]!Sanaudos[Saskaita],MATCH(1,('[1]3.4'!$AM29=[1]!Sanaudos[Kodas])*('[1]3.4'!FY$7='[1]2.SAN'!$M$4:$M$73),0)),"")</f>
        <v/>
      </c>
      <c r="FZ29" s="244" t="str">
        <f t="array" ref="FZ29">IFERROR(INDEX([1]!Sanaudos[Saskaita],MATCH(1,('[1]3.4'!$AM29=[1]!Sanaudos[Kodas])*('[1]3.4'!FZ$7='[1]2.SAN'!$M$4:$M$73),0)),"")</f>
        <v/>
      </c>
      <c r="GA29" s="244" t="str">
        <f t="array" ref="GA29">IFERROR(INDEX([1]!Sanaudos[Saskaita],MATCH(1,('[1]3.4'!$AM29=[1]!Sanaudos[Kodas])*('[1]3.4'!GA$7='[1]2.SAN'!$M$4:$M$73),0)),"")</f>
        <v/>
      </c>
      <c r="GB29" s="244" t="str">
        <f t="array" ref="GB29">IFERROR(INDEX([1]!Sanaudos[Saskaita],MATCH(1,('[1]3.4'!$AM29=[1]!Sanaudos[Kodas])*('[1]3.4'!GB$7='[1]2.SAN'!$M$4:$M$73),0)),"")</f>
        <v/>
      </c>
      <c r="GC29" s="244" t="str">
        <f t="array" ref="GC29">IFERROR(INDEX([1]!Sanaudos[Saskaita],MATCH(1,('[1]3.4'!$AM29=[1]!Sanaudos[Kodas])*('[1]3.4'!GC$7='[1]2.SAN'!$M$4:$M$73),0)),"")</f>
        <v/>
      </c>
      <c r="GD29" s="244" t="str">
        <f t="array" ref="GD29">IFERROR(INDEX([1]!Sanaudos[Saskaita],MATCH(1,('[1]3.4'!$AM29=[1]!Sanaudos[Kodas])*('[1]3.4'!GD$7='[1]2.SAN'!$M$4:$M$73),0)),"")</f>
        <v/>
      </c>
      <c r="GE29" s="244" t="str">
        <f t="array" ref="GE29">IFERROR(INDEX([1]!Sanaudos[Saskaita],MATCH(1,('[1]3.4'!$AM29=[1]!Sanaudos[Kodas])*('[1]3.4'!GE$7='[1]2.SAN'!$M$4:$M$73),0)),"")</f>
        <v/>
      </c>
      <c r="GF29" s="244" t="str">
        <f t="array" ref="GF29">IFERROR(INDEX([1]!Sanaudos[Saskaita],MATCH(1,('[1]3.4'!$AM29=[1]!Sanaudos[Kodas])*('[1]3.4'!GF$7='[1]2.SAN'!$M$4:$M$73),0)),"")</f>
        <v/>
      </c>
      <c r="GG29" s="244" t="str">
        <f t="array" ref="GG29">IFERROR(INDEX([1]!Sanaudos[Saskaita],MATCH(1,('[1]3.4'!$AM29=[1]!Sanaudos[Kodas])*('[1]3.4'!GG$7='[1]2.SAN'!$M$4:$M$73),0)),"")</f>
        <v/>
      </c>
      <c r="GH29" s="244" t="str">
        <f t="array" ref="GH29">IFERROR(INDEX([1]!Sanaudos[Saskaita],MATCH(1,('[1]3.4'!$AM29=[1]!Sanaudos[Kodas])*('[1]3.4'!GH$7='[1]2.SAN'!$M$4:$M$73),0)),"")</f>
        <v/>
      </c>
      <c r="GI29" s="244" t="str">
        <f t="array" ref="GI29">IFERROR(INDEX([1]!Sanaudos[Saskaita],MATCH(1,('[1]3.4'!$AM29=[1]!Sanaudos[Kodas])*('[1]3.4'!GI$7='[1]2.SAN'!$M$4:$M$73),0)),"")</f>
        <v/>
      </c>
      <c r="GJ29" s="244" t="str">
        <f t="array" ref="GJ29">IFERROR(INDEX([1]!Sanaudos[Saskaita],MATCH(1,('[1]3.4'!$AM29=[1]!Sanaudos[Kodas])*('[1]3.4'!GJ$7='[1]2.SAN'!$M$4:$M$73),0)),"")</f>
        <v/>
      </c>
      <c r="GK29" s="244" t="str">
        <f t="array" ref="GK29">IFERROR(INDEX([1]!Sanaudos[Saskaita],MATCH(1,('[1]3.4'!$AM29=[1]!Sanaudos[Kodas])*('[1]3.4'!GK$7='[1]2.SAN'!$M$4:$M$73),0)),"")</f>
        <v/>
      </c>
      <c r="GL29" s="244" t="str">
        <f t="array" ref="GL29">IFERROR(INDEX([1]!Sanaudos[Saskaita],MATCH(1,('[1]3.4'!$AM29=[1]!Sanaudos[Kodas])*('[1]3.4'!GL$7='[1]2.SAN'!$M$4:$M$73),0)),"")</f>
        <v/>
      </c>
      <c r="GM29" s="244" t="str">
        <f t="array" ref="GM29">IFERROR(INDEX([1]!Sanaudos[Saskaita],MATCH(1,('[1]3.4'!$AM29=[1]!Sanaudos[Kodas])*('[1]3.4'!GM$7='[1]2.SAN'!$M$4:$M$73),0)),"")</f>
        <v/>
      </c>
      <c r="GN29" s="244" t="str">
        <f t="array" ref="GN29">IFERROR(INDEX([1]!Sanaudos[Saskaita],MATCH(1,('[1]3.4'!$AM29=[1]!Sanaudos[Kodas])*('[1]3.4'!GN$7='[1]2.SAN'!$M$4:$M$73),0)),"")</f>
        <v/>
      </c>
      <c r="GO29" s="244" t="str">
        <f t="array" ref="GO29">IFERROR(INDEX([1]!Sanaudos[Saskaita],MATCH(1,('[1]3.4'!$AM29=[1]!Sanaudos[Kodas])*('[1]3.4'!GO$7='[1]2.SAN'!$M$4:$M$73),0)),"")</f>
        <v/>
      </c>
      <c r="GP29" s="244" t="str">
        <f t="array" ref="GP29">IFERROR(INDEX([1]!Sanaudos[Saskaita],MATCH(1,('[1]3.4'!$AM29=[1]!Sanaudos[Kodas])*('[1]3.4'!GP$7='[1]2.SAN'!$M$4:$M$73),0)),"")</f>
        <v/>
      </c>
      <c r="GQ29" s="244" t="str">
        <f t="array" ref="GQ29">IFERROR(INDEX([1]!Sanaudos[Saskaita],MATCH(1,('[1]3.4'!$AM29=[1]!Sanaudos[Kodas])*('[1]3.4'!GQ$7='[1]2.SAN'!$M$4:$M$73),0)),"")</f>
        <v/>
      </c>
      <c r="GR29" s="244" t="str">
        <f t="array" ref="GR29">IFERROR(INDEX([1]!Sanaudos[Saskaita],MATCH(1,('[1]3.4'!$AM29=[1]!Sanaudos[Kodas])*('[1]3.4'!GR$7='[1]2.SAN'!$M$4:$M$73),0)),"")</f>
        <v/>
      </c>
      <c r="GS29" s="244" t="str">
        <f t="array" ref="GS29">IFERROR(INDEX([1]!Sanaudos[Saskaita],MATCH(1,('[1]3.4'!$AM29=[1]!Sanaudos[Kodas])*('[1]3.4'!GS$7='[1]2.SAN'!$M$4:$M$73),0)),"")</f>
        <v/>
      </c>
      <c r="GT29" s="244" t="str">
        <f t="array" ref="GT29">IFERROR(INDEX([1]!Sanaudos[Saskaita],MATCH(1,('[1]3.4'!$AM29=[1]!Sanaudos[Kodas])*('[1]3.4'!GT$7='[1]2.SAN'!$M$4:$M$73),0)),"")</f>
        <v/>
      </c>
      <c r="GU29" s="244" t="str">
        <f t="array" ref="GU29">IFERROR(INDEX([1]!Sanaudos[Saskaita],MATCH(1,('[1]3.4'!$AM29=[1]!Sanaudos[Kodas])*('[1]3.4'!GU$7='[1]2.SAN'!$M$4:$M$73),0)),"")</f>
        <v/>
      </c>
      <c r="GV29" s="244" t="str">
        <f t="array" ref="GV29">IFERROR(INDEX([1]!Sanaudos[Saskaita],MATCH(1,('[1]3.4'!$AM29=[1]!Sanaudos[Kodas])*('[1]3.4'!GV$7='[1]2.SAN'!$M$4:$M$73),0)),"")</f>
        <v/>
      </c>
      <c r="GW29" s="244" t="str">
        <f t="array" ref="GW29">IFERROR(INDEX([1]!Sanaudos[Saskaita],MATCH(1,('[1]3.4'!$AM29=[1]!Sanaudos[Kodas])*('[1]3.4'!GW$7='[1]2.SAN'!$M$4:$M$73),0)),"")</f>
        <v/>
      </c>
      <c r="GX29" s="244" t="str">
        <f t="array" ref="GX29">IFERROR(INDEX([1]!Sanaudos[Saskaita],MATCH(1,('[1]3.4'!$AM29=[1]!Sanaudos[Kodas])*('[1]3.4'!GX$7='[1]2.SAN'!$M$4:$M$73),0)),"")</f>
        <v/>
      </c>
      <c r="GY29" s="244" t="str">
        <f t="array" ref="GY29">IFERROR(INDEX([1]!Sanaudos[Saskaita],MATCH(1,('[1]3.4'!$AM29=[1]!Sanaudos[Kodas])*('[1]3.4'!GY$7='[1]2.SAN'!$M$4:$M$73),0)),"")</f>
        <v/>
      </c>
      <c r="GZ29" s="244" t="str">
        <f t="array" ref="GZ29">IFERROR(INDEX([1]!Sanaudos[Saskaita],MATCH(1,('[1]3.4'!$AM29=[1]!Sanaudos[Kodas])*('[1]3.4'!GZ$7='[1]2.SAN'!$M$4:$M$73),0)),"")</f>
        <v/>
      </c>
      <c r="HA29" s="244" t="str">
        <f t="array" ref="HA29">IFERROR(INDEX([1]!Sanaudos[Saskaita],MATCH(1,('[1]3.4'!$AM29=[1]!Sanaudos[Kodas])*('[1]3.4'!HA$7='[1]2.SAN'!$M$4:$M$73),0)),"")</f>
        <v/>
      </c>
      <c r="HB29" s="244" t="str">
        <f t="array" ref="HB29">IFERROR(INDEX([1]!Sanaudos[Saskaita],MATCH(1,('[1]3.4'!$AM29=[1]!Sanaudos[Kodas])*('[1]3.4'!HB$7='[1]2.SAN'!$M$4:$M$73),0)),"")</f>
        <v/>
      </c>
      <c r="HC29" s="244" t="str">
        <f t="array" ref="HC29">IFERROR(INDEX([1]!Sanaudos[Saskaita],MATCH(1,('[1]3.4'!$AM29=[1]!Sanaudos[Kodas])*('[1]3.4'!HC$7='[1]2.SAN'!$M$4:$M$73),0)),"")</f>
        <v/>
      </c>
      <c r="HD29" s="244" t="str">
        <f t="array" ref="HD29">IFERROR(INDEX([1]!Sanaudos[Saskaita],MATCH(1,('[1]3.4'!$AM29=[1]!Sanaudos[Kodas])*('[1]3.4'!HD$7='[1]2.SAN'!$M$4:$M$73),0)),"")</f>
        <v/>
      </c>
      <c r="HE29" s="244" t="str">
        <f t="array" ref="HE29">IFERROR(INDEX([1]!Sanaudos[Saskaita],MATCH(1,('[1]3.4'!$AM29=[1]!Sanaudos[Kodas])*('[1]3.4'!HE$7='[1]2.SAN'!$M$4:$M$73),0)),"")</f>
        <v/>
      </c>
      <c r="HF29" s="244" t="str">
        <f t="array" ref="HF29">IFERROR(INDEX([1]!Sanaudos[Saskaita],MATCH(1,('[1]3.4'!$AM29=[1]!Sanaudos[Kodas])*('[1]3.4'!HF$7='[1]2.SAN'!$M$4:$M$73),0)),"")</f>
        <v/>
      </c>
      <c r="HG29" s="244" t="str">
        <f t="array" ref="HG29">IFERROR(INDEX([1]!Sanaudos[Saskaita],MATCH(1,('[1]3.4'!$AM29=[1]!Sanaudos[Kodas])*('[1]3.4'!HG$7='[1]2.SAN'!$M$4:$M$73),0)),"")</f>
        <v/>
      </c>
      <c r="HH29" s="244" t="str">
        <f t="array" ref="HH29">IFERROR(INDEX([1]!Sanaudos[Saskaita],MATCH(1,('[1]3.4'!$AM29=[1]!Sanaudos[Kodas])*('[1]3.4'!HH$7='[1]2.SAN'!$M$4:$M$73),0)),"")</f>
        <v/>
      </c>
      <c r="HI29" s="244" t="str">
        <f t="array" ref="HI29">IFERROR(INDEX([1]!Sanaudos[Saskaita],MATCH(1,('[1]3.4'!$AM29=[1]!Sanaudos[Kodas])*('[1]3.4'!HI$7='[1]2.SAN'!$M$4:$M$73),0)),"")</f>
        <v/>
      </c>
      <c r="HJ29" s="244" t="str">
        <f t="array" ref="HJ29">IFERROR(INDEX([1]!Sanaudos[Saskaita],MATCH(1,('[1]3.4'!$AM29=[1]!Sanaudos[Kodas])*('[1]3.4'!HJ$7='[1]2.SAN'!$M$4:$M$73),0)),"")</f>
        <v/>
      </c>
      <c r="HK29" s="244" t="str">
        <f t="array" ref="HK29">IFERROR(INDEX([1]!Sanaudos[Saskaita],MATCH(1,('[1]3.4'!$AM29=[1]!Sanaudos[Kodas])*('[1]3.4'!HK$7='[1]2.SAN'!$M$4:$M$73),0)),"")</f>
        <v/>
      </c>
      <c r="HL29" s="244" t="str">
        <f t="array" ref="HL29">IFERROR(INDEX([1]!Sanaudos[Saskaita],MATCH(1,('[1]3.4'!$AM29=[1]!Sanaudos[Kodas])*('[1]3.4'!HL$7='[1]2.SAN'!$M$4:$M$73),0)),"")</f>
        <v/>
      </c>
      <c r="HM29" s="244" t="str">
        <f t="array" ref="HM29">IFERROR(INDEX([1]!Sanaudos[Saskaita],MATCH(1,('[1]3.4'!$AM29=[1]!Sanaudos[Kodas])*('[1]3.4'!HM$7='[1]2.SAN'!$M$4:$M$73),0)),"")</f>
        <v/>
      </c>
      <c r="HN29" s="244" t="str">
        <f t="array" ref="HN29">IFERROR(INDEX([1]!Sanaudos[Saskaita],MATCH(1,('[1]3.4'!$AM29=[1]!Sanaudos[Kodas])*('[1]3.4'!HN$7='[1]2.SAN'!$M$4:$M$73),0)),"")</f>
        <v/>
      </c>
      <c r="HO29" s="244" t="str">
        <f t="array" ref="HO29">IFERROR(INDEX([1]!Sanaudos[Saskaita],MATCH(1,('[1]3.4'!$AM29=[1]!Sanaudos[Kodas])*('[1]3.4'!HO$7='[1]2.SAN'!$M$4:$M$73),0)),"")</f>
        <v/>
      </c>
      <c r="HP29" s="244" t="str">
        <f t="array" ref="HP29">IFERROR(INDEX([1]!Sanaudos[Saskaita],MATCH(1,('[1]3.4'!$AM29=[1]!Sanaudos[Kodas])*('[1]3.4'!HP$7='[1]2.SAN'!$M$4:$M$73),0)),"")</f>
        <v/>
      </c>
      <c r="HQ29" s="244" t="str">
        <f t="array" ref="HQ29">IFERROR(INDEX([1]!Sanaudos[Saskaita],MATCH(1,('[1]3.4'!$AM29=[1]!Sanaudos[Kodas])*('[1]3.4'!HQ$7='[1]2.SAN'!$M$4:$M$73),0)),"")</f>
        <v/>
      </c>
      <c r="HR29" s="244" t="str">
        <f t="array" ref="HR29">IFERROR(INDEX([1]!Sanaudos[Saskaita],MATCH(1,('[1]3.4'!$AM29=[1]!Sanaudos[Kodas])*('[1]3.4'!HR$7='[1]2.SAN'!$M$4:$M$73),0)),"")</f>
        <v/>
      </c>
      <c r="HS29" s="244" t="str">
        <f t="array" ref="HS29">IFERROR(INDEX([1]!Sanaudos[Saskaita],MATCH(1,('[1]3.4'!$AM29=[1]!Sanaudos[Kodas])*('[1]3.4'!HS$7='[1]2.SAN'!$M$4:$M$73),0)),"")</f>
        <v/>
      </c>
      <c r="HT29" s="244" t="str">
        <f t="array" ref="HT29">IFERROR(INDEX([1]!Sanaudos[Saskaita],MATCH(1,('[1]3.4'!$AM29=[1]!Sanaudos[Kodas])*('[1]3.4'!HT$7='[1]2.SAN'!$M$4:$M$73),0)),"")</f>
        <v/>
      </c>
      <c r="HU29" s="244" t="str">
        <f t="array" ref="HU29">IFERROR(INDEX([1]!Sanaudos[Saskaita],MATCH(1,('[1]3.4'!$AM29=[1]!Sanaudos[Kodas])*('[1]3.4'!HU$7='[1]2.SAN'!$M$4:$M$73),0)),"")</f>
        <v/>
      </c>
      <c r="HV29" s="244" t="str">
        <f t="array" ref="HV29">IFERROR(INDEX([1]!Sanaudos[Saskaita],MATCH(1,('[1]3.4'!$AM29=[1]!Sanaudos[Kodas])*('[1]3.4'!HV$7='[1]2.SAN'!$M$4:$M$73),0)),"")</f>
        <v/>
      </c>
      <c r="HW29" s="244" t="str">
        <f t="array" ref="HW29">IFERROR(INDEX([1]!Sanaudos[Saskaita],MATCH(1,('[1]3.4'!$AM29=[1]!Sanaudos[Kodas])*('[1]3.4'!HW$7='[1]2.SAN'!$M$4:$M$73),0)),"")</f>
        <v/>
      </c>
      <c r="HX29" s="244" t="str">
        <f t="array" ref="HX29">IFERROR(INDEX([1]!Sanaudos[Saskaita],MATCH(1,('[1]3.4'!$AM29=[1]!Sanaudos[Kodas])*('[1]3.4'!HX$7='[1]2.SAN'!$M$4:$M$73),0)),"")</f>
        <v/>
      </c>
      <c r="HY29" s="244" t="str">
        <f t="array" ref="HY29">IFERROR(INDEX([1]!Sanaudos[Saskaita],MATCH(1,('[1]3.4'!$AM29=[1]!Sanaudos[Kodas])*('[1]3.4'!HY$7='[1]2.SAN'!$M$4:$M$73),0)),"")</f>
        <v/>
      </c>
      <c r="HZ29" s="244" t="str">
        <f t="array" ref="HZ29">IFERROR(INDEX([1]!Sanaudos[Saskaita],MATCH(1,('[1]3.4'!$AM29=[1]!Sanaudos[Kodas])*('[1]3.4'!HZ$7='[1]2.SAN'!$M$4:$M$73),0)),"")</f>
        <v/>
      </c>
      <c r="IA29" s="244" t="str">
        <f t="array" ref="IA29">IFERROR(INDEX([1]!Sanaudos[Saskaita],MATCH(1,('[1]3.4'!$AM29=[1]!Sanaudos[Kodas])*('[1]3.4'!IA$7='[1]2.SAN'!$M$4:$M$73),0)),"")</f>
        <v/>
      </c>
      <c r="IB29" s="244" t="str">
        <f t="array" ref="IB29">IFERROR(INDEX([1]!Sanaudos[Saskaita],MATCH(1,('[1]3.4'!$AM29=[1]!Sanaudos[Kodas])*('[1]3.4'!IB$7='[1]2.SAN'!$M$4:$M$73),0)),"")</f>
        <v/>
      </c>
      <c r="IC29" s="244" t="str">
        <f t="array" ref="IC29">IFERROR(INDEX([1]!Sanaudos[Saskaita],MATCH(1,('[1]3.4'!$AM29=[1]!Sanaudos[Kodas])*('[1]3.4'!IC$7='[1]2.SAN'!$M$4:$M$73),0)),"")</f>
        <v/>
      </c>
      <c r="ID29" s="244" t="str">
        <f t="array" ref="ID29">IFERROR(INDEX([1]!Sanaudos[Saskaita],MATCH(1,('[1]3.4'!$AM29=[1]!Sanaudos[Kodas])*('[1]3.4'!ID$7='[1]2.SAN'!$M$4:$M$73),0)),"")</f>
        <v/>
      </c>
      <c r="IE29" s="244" t="str">
        <f t="array" ref="IE29">IFERROR(INDEX([1]!Sanaudos[Saskaita],MATCH(1,('[1]3.4'!$AM29=[1]!Sanaudos[Kodas])*('[1]3.4'!IE$7='[1]2.SAN'!$M$4:$M$73),0)),"")</f>
        <v/>
      </c>
      <c r="IF29" s="244" t="str">
        <f t="array" ref="IF29">IFERROR(INDEX([1]!Sanaudos[Saskaita],MATCH(1,('[1]3.4'!$AM29=[1]!Sanaudos[Kodas])*('[1]3.4'!IF$7='[1]2.SAN'!$M$4:$M$73),0)),"")</f>
        <v/>
      </c>
      <c r="IG29" s="244" t="str">
        <f t="array" ref="IG29">IFERROR(INDEX([1]!Sanaudos[Saskaita],MATCH(1,('[1]3.4'!$AM29=[1]!Sanaudos[Kodas])*('[1]3.4'!IG$7='[1]2.SAN'!$M$4:$M$73),0)),"")</f>
        <v/>
      </c>
      <c r="IH29" s="244" t="str">
        <f t="array" ref="IH29">IFERROR(INDEX([1]!Sanaudos[Saskaita],MATCH(1,('[1]3.4'!$AM29=[1]!Sanaudos[Kodas])*('[1]3.4'!IH$7='[1]2.SAN'!$M$4:$M$73),0)),"")</f>
        <v/>
      </c>
      <c r="II29" s="244" t="str">
        <f t="array" ref="II29">IFERROR(INDEX([1]!Sanaudos[Saskaita],MATCH(1,('[1]3.4'!$AM29=[1]!Sanaudos[Kodas])*('[1]3.4'!II$7='[1]2.SAN'!$M$4:$M$73),0)),"")</f>
        <v/>
      </c>
      <c r="IJ29" s="244" t="str">
        <f t="array" ref="IJ29">IFERROR(INDEX([1]!Sanaudos[Saskaita],MATCH(1,('[1]3.4'!$AM29=[1]!Sanaudos[Kodas])*('[1]3.4'!IJ$7='[1]2.SAN'!$M$4:$M$73),0)),"")</f>
        <v/>
      </c>
      <c r="IK29" s="244" t="str">
        <f t="array" ref="IK29">IFERROR(INDEX([1]!Sanaudos[Saskaita],MATCH(1,('[1]3.4'!$AM29=[1]!Sanaudos[Kodas])*('[1]3.4'!IK$7='[1]2.SAN'!$M$4:$M$73),0)),"")</f>
        <v/>
      </c>
    </row>
    <row r="30" spans="2:245" ht="12.2" customHeight="1" x14ac:dyDescent="0.2">
      <c r="B30" s="566"/>
      <c r="C30" s="255" t="s">
        <v>813</v>
      </c>
      <c r="D30" s="256" t="s">
        <v>816</v>
      </c>
      <c r="E30" s="257" t="str">
        <f t="shared" si="2"/>
        <v xml:space="preserve">                                    </v>
      </c>
      <c r="F30" s="258" t="e">
        <f>+SUMIFS([1]!Sanaudos[Suma],[1]!Sanaudos[Kodas],AM30,[1]!Sanaudos[PASK],TRUE)</f>
        <v>#REF!</v>
      </c>
      <c r="G30" s="258" t="e">
        <f>-SUMIFS([1]!Sanaudos[Suma],[1]!Sanaudos[Kodas],$AM30,[1]!Sanaudos[Pagal DK RAS],700)</f>
        <v>#REF!</v>
      </c>
      <c r="H30" s="258" t="e">
        <f>+SUMIFS('[1]5.turtas'!$D$1:$AN$1,'[1]5.turtas'!$D$4:$AN$4,$AM30)</f>
        <v>#VALUE!</v>
      </c>
      <c r="I30" s="258" t="e">
        <f>-SUMIFS([1]!Sanaudos[Suma],[1]!Sanaudos[Kodas],$AM30,[1]!Sanaudos[Pagal DK RAS],901)-SUMIFS([1]!Sanaudos[Suma],[1]!Sanaudos[Kodas],$AM30,[1]!Sanaudos[Pagal DK RAS],902)-SUMIFS([1]!Sanaudos[Suma],[1]!Sanaudos[Kodas],$AM30,[1]!Sanaudos[Pagal DK RAS],905)</f>
        <v>#REF!</v>
      </c>
      <c r="J30" s="258" t="e">
        <f>+SUMIFS([1]!DU[DU],[1]!DU[Kodas],$AM30)+SUMIFS([1]!DU[Sodra],[1]!DU[Kodas],$AM30)+SUMIFS([1]!DU[Išeitinės išmokos, kompensacijos],[1]!DU[Kodas],$AM30)</f>
        <v>#REF!</v>
      </c>
      <c r="K30" s="258" t="e">
        <f>+SUMIFS([1]!Sanaudos_kor[Suma],[1]!Sanaudos_kor[Kodas],$AM30,[1]!Sanaudos_kor[PASK],TRUE,[1]!Sanaudos_kor[KOR_nr],K$1)</f>
        <v>#REF!</v>
      </c>
      <c r="L30" s="258" t="e">
        <f>+SUMIFS([1]!Sanaudos_kor[Suma],[1]!Sanaudos_kor[Kodas],$AM30,[1]!Sanaudos_kor[PASK],TRUE,[1]!Sanaudos_kor[KOR_nr],L$1)</f>
        <v>#REF!</v>
      </c>
      <c r="M30" s="258" t="e">
        <f>+SUMIFS([1]!Sanaudos_kor[Suma],[1]!Sanaudos_kor[Kodas],$AM30,[1]!Sanaudos_kor[PASK],TRUE,[1]!Sanaudos_kor[KOR_nr],M$1)</f>
        <v>#REF!</v>
      </c>
      <c r="N30" s="258" t="e">
        <f>+SUMIFS([1]!Sanaudos_kor[Suma],[1]!Sanaudos_kor[Kodas],$AM30,[1]!Sanaudos_kor[PASK],TRUE,[1]!Sanaudos_kor[KOR_nr],N$1)</f>
        <v>#REF!</v>
      </c>
      <c r="O30" s="258" t="e">
        <f>+SUMIFS([1]!Sanaudos_kor[Suma],[1]!Sanaudos_kor[Kodas],$AM30,[1]!Sanaudos_kor[PASK],TRUE,[1]!Sanaudos_kor[KOR_nr],O$1)</f>
        <v>#REF!</v>
      </c>
      <c r="P30" s="258" t="e">
        <f>+SUMIFS([1]!Sanaudos_kor[Suma],[1]!Sanaudos_kor[Kodas],$AM30,[1]!Sanaudos_kor[PASK],TRUE,[1]!Sanaudos_kor[KOR_nr],P$1)</f>
        <v>#REF!</v>
      </c>
      <c r="Q30" s="258" t="e">
        <f>+SUMIFS([1]!Sanaudos_kor[Suma],[1]!Sanaudos_kor[Kodas],$AM30,[1]!Sanaudos_kor[PASK],TRUE,[1]!Sanaudos_kor[KOR_nr],Q$1)</f>
        <v>#REF!</v>
      </c>
      <c r="R30" s="258" t="e">
        <f>+SUMIFS([1]!Sanaudos_kor[Suma],[1]!Sanaudos_kor[Kodas],$AM30,[1]!Sanaudos_kor[PASK],TRUE,[1]!Sanaudos_kor[KOR_nr],R$1)</f>
        <v>#REF!</v>
      </c>
      <c r="S30" s="258" t="e">
        <f>+SUMIFS([1]!Sanaudos_kor[Suma],[1]!Sanaudos_kor[Kodas],$AM30,[1]!Sanaudos_kor[PASK],TRUE,[1]!Sanaudos_kor[KOR_nr],S$1)</f>
        <v>#REF!</v>
      </c>
      <c r="T30" s="258" t="e">
        <f>+SUMIFS([1]!Sanaudos_kor[Suma],[1]!Sanaudos_kor[Kodas],$AM30,[1]!Sanaudos_kor[PASK],TRUE,[1]!Sanaudos_kor[KOR_nr],T$1)</f>
        <v>#REF!</v>
      </c>
      <c r="U30" s="258" t="e">
        <f>+SUMIFS([1]!Sanaudos_kor[Suma],[1]!Sanaudos_kor[Kodas],$AM30,[1]!Sanaudos_kor[PASK],TRUE,[1]!Sanaudos_kor[KOR_nr],U$1)</f>
        <v>#REF!</v>
      </c>
      <c r="V30" s="258" t="e">
        <f>+SUMIFS([1]!Sanaudos_kor[Suma],[1]!Sanaudos_kor[Kodas],$AM30,[1]!Sanaudos_kor[PASK],TRUE,[1]!Sanaudos_kor[KOR_nr],V$1)</f>
        <v>#REF!</v>
      </c>
      <c r="W30" s="258" t="e">
        <f>+SUMIFS([1]!Sanaudos_kor[Suma],[1]!Sanaudos_kor[Kodas],$AM30,[1]!Sanaudos_kor[PASK],TRUE,[1]!Sanaudos_kor[KOR_nr],W$1)</f>
        <v>#REF!</v>
      </c>
      <c r="X30" s="258" t="e">
        <f>+SUMIFS([1]!Sanaudos_kor[Suma],[1]!Sanaudos_kor[Kodas],$AM30,[1]!Sanaudos_kor[PASK],TRUE,[1]!Sanaudos_kor[KOR_nr],X$1)</f>
        <v>#REF!</v>
      </c>
      <c r="Y30" s="258" t="e">
        <f>+SUMIFS([1]!Sanaudos_kor[Suma],[1]!Sanaudos_kor[Kodas],$AM30,[1]!Sanaudos_kor[PASK],TRUE,[1]!Sanaudos_kor[KOR_nr],Y$1)</f>
        <v>#REF!</v>
      </c>
      <c r="Z30" s="258" t="e">
        <f>+SUMIFS([1]!Sanaudos_kor[Suma],[1]!Sanaudos_kor[Kodas],$AM30,[1]!Sanaudos_kor[PASK],TRUE,[1]!Sanaudos_kor[KOR_nr],Z$1)</f>
        <v>#REF!</v>
      </c>
      <c r="AA30" s="258" t="e">
        <f>+SUMIFS([1]!Sanaudos_kor[Suma],[1]!Sanaudos_kor[Kodas],$AM30,[1]!Sanaudos_kor[PASK],TRUE,[1]!Sanaudos_kor[KOR_nr],AA$1)</f>
        <v>#REF!</v>
      </c>
      <c r="AB30" s="258" t="e">
        <f>+SUMIFS([1]!Sanaudos_kor[Suma],[1]!Sanaudos_kor[Kodas],$AM30,[1]!Sanaudos_kor[PASK],TRUE,[1]!Sanaudos_kor[KOR_nr],AB$1)</f>
        <v>#REF!</v>
      </c>
      <c r="AC30" s="258" t="e">
        <f>+SUMIFS([1]!Sanaudos_kor[Suma],[1]!Sanaudos_kor[Kodas],$AM30,[1]!Sanaudos_kor[PASK],TRUE,[1]!Sanaudos_kor[KOR_nr],AC$1)</f>
        <v>#REF!</v>
      </c>
      <c r="AD30" s="258" t="e">
        <f>+SUMIFS([1]!Sanaudos_kor[Suma],[1]!Sanaudos_kor[Kodas],$AM30,[1]!Sanaudos_kor[PASK],TRUE,[1]!Sanaudos_kor[KOR_nr],AD$1)</f>
        <v>#REF!</v>
      </c>
      <c r="AE30" s="258" t="e">
        <f>+SUMIFS([1]!Sanaudos_kor[Suma],[1]!Sanaudos_kor[Kodas],$AM30,[1]!Sanaudos_kor[PASK],TRUE,[1]!Sanaudos_kor[KOR_nr],AE$1)</f>
        <v>#REF!</v>
      </c>
      <c r="AF30" s="258" t="e">
        <f>+SUMIFS([1]!Sanaudos_kor[Suma],[1]!Sanaudos_kor[Kodas],$AM30,[1]!Sanaudos_kor[PASK],TRUE,[1]!Sanaudos_kor[KOR_nr],AF$1)</f>
        <v>#REF!</v>
      </c>
      <c r="AG30" s="258" t="e">
        <f t="shared" si="0"/>
        <v>#REF!</v>
      </c>
      <c r="AH30" s="566"/>
      <c r="AJ30" s="211" t="s">
        <v>420</v>
      </c>
      <c r="AK30" s="124">
        <f>+'[1]2.SAN'!C197</f>
        <v>0</v>
      </c>
      <c r="AM30" s="249"/>
      <c r="AN30" s="250" t="e">
        <f>+SUMIFS('[1]6'!$Y$161:$BL$161,'[1]6'!$Y$2:$BL$2,$AM30)</f>
        <v>#VALUE!</v>
      </c>
      <c r="AO30" s="250" t="e">
        <f t="shared" si="4"/>
        <v>#REF!</v>
      </c>
      <c r="AQ30" s="250" t="e">
        <f>+SUMIFS('[1]3.4'!$F$133:$F$202,'[1]3.4'!$D$133:$D$202,$AM30,'[1]3.4'!$E$133:$E$202,"")</f>
        <v>#VALUE!</v>
      </c>
      <c r="AR30" s="250" t="e">
        <f t="shared" si="1"/>
        <v>#VALUE!</v>
      </c>
      <c r="AT30" s="244" t="str">
        <f t="array" ref="AT30">IFERROR(INDEX([1]!Sanaudos[Saskaita],MATCH(1,('[1]3.4'!$AM30=[1]!Sanaudos[Kodas])*('[1]3.4'!AT$7='[1]2.SAN'!$M$4:$M$73),0)),"")</f>
        <v/>
      </c>
      <c r="AU30" s="244" t="str">
        <f t="array" ref="AU30">IFERROR(INDEX([1]!Sanaudos[Saskaita],MATCH(1,('[1]3.4'!$AM30=[1]!Sanaudos[Kodas])*('[1]3.4'!AU$7='[1]2.SAN'!$M$4:$M$73),0)),"")</f>
        <v/>
      </c>
      <c r="AV30" s="244" t="str">
        <f t="array" ref="AV30">IFERROR(INDEX([1]!Sanaudos[Saskaita],MATCH(1,('[1]3.4'!$AM30=[1]!Sanaudos[Kodas])*('[1]3.4'!AV$7='[1]2.SAN'!$M$4:$M$73),0)),"")</f>
        <v/>
      </c>
      <c r="AW30" s="244" t="str">
        <f t="array" ref="AW30">IFERROR(INDEX([1]!Sanaudos[Saskaita],MATCH(1,('[1]3.4'!$AM30=[1]!Sanaudos[Kodas])*('[1]3.4'!AW$7='[1]2.SAN'!$M$4:$M$73),0)),"")</f>
        <v/>
      </c>
      <c r="AX30" s="244" t="str">
        <f t="array" ref="AX30">IFERROR(INDEX([1]!Sanaudos[Saskaita],MATCH(1,('[1]3.4'!$AM30=[1]!Sanaudos[Kodas])*('[1]3.4'!AX$7='[1]2.SAN'!$M$4:$M$73),0)),"")</f>
        <v/>
      </c>
      <c r="AY30" s="244" t="str">
        <f t="array" ref="AY30">IFERROR(INDEX([1]!Sanaudos[Saskaita],MATCH(1,('[1]3.4'!$AM30=[1]!Sanaudos[Kodas])*('[1]3.4'!AY$7='[1]2.SAN'!$M$4:$M$73),0)),"")</f>
        <v/>
      </c>
      <c r="AZ30" s="244" t="str">
        <f t="array" ref="AZ30">IFERROR(INDEX([1]!Sanaudos[Saskaita],MATCH(1,('[1]3.4'!$AM30=[1]!Sanaudos[Kodas])*('[1]3.4'!AZ$7='[1]2.SAN'!$M$4:$M$73),0)),"")</f>
        <v/>
      </c>
      <c r="BA30" s="244" t="str">
        <f t="array" ref="BA30">IFERROR(INDEX([1]!Sanaudos[Saskaita],MATCH(1,('[1]3.4'!$AM30=[1]!Sanaudos[Kodas])*('[1]3.4'!BA$7='[1]2.SAN'!$M$4:$M$73),0)),"")</f>
        <v/>
      </c>
      <c r="BB30" s="244" t="str">
        <f t="array" ref="BB30">IFERROR(INDEX([1]!Sanaudos[Saskaita],MATCH(1,('[1]3.4'!$AM30=[1]!Sanaudos[Kodas])*('[1]3.4'!BB$7='[1]2.SAN'!$M$4:$M$73),0)),"")</f>
        <v/>
      </c>
      <c r="BC30" s="244" t="str">
        <f t="array" ref="BC30">IFERROR(INDEX([1]!Sanaudos[Saskaita],MATCH(1,('[1]3.4'!$AM30=[1]!Sanaudos[Kodas])*('[1]3.4'!BC$7='[1]2.SAN'!$M$4:$M$73),0)),"")</f>
        <v/>
      </c>
      <c r="BD30" s="244" t="str">
        <f t="array" ref="BD30">IFERROR(INDEX([1]!Sanaudos[Saskaita],MATCH(1,('[1]3.4'!$AM30=[1]!Sanaudos[Kodas])*('[1]3.4'!BD$7='[1]2.SAN'!$M$4:$M$73),0)),"")</f>
        <v/>
      </c>
      <c r="BE30" s="244" t="str">
        <f t="array" ref="BE30">IFERROR(INDEX([1]!Sanaudos[Saskaita],MATCH(1,('[1]3.4'!$AM30=[1]!Sanaudos[Kodas])*('[1]3.4'!BE$7='[1]2.SAN'!$M$4:$M$73),0)),"")</f>
        <v/>
      </c>
      <c r="BF30" s="244" t="str">
        <f t="array" ref="BF30">IFERROR(INDEX([1]!Sanaudos[Saskaita],MATCH(1,('[1]3.4'!$AM30=[1]!Sanaudos[Kodas])*('[1]3.4'!BF$7='[1]2.SAN'!$M$4:$M$73),0)),"")</f>
        <v/>
      </c>
      <c r="BG30" s="244" t="str">
        <f t="array" ref="BG30">IFERROR(INDEX([1]!Sanaudos[Saskaita],MATCH(1,('[1]3.4'!$AM30=[1]!Sanaudos[Kodas])*('[1]3.4'!BG$7='[1]2.SAN'!$M$4:$M$73),0)),"")</f>
        <v/>
      </c>
      <c r="BH30" s="244" t="str">
        <f t="array" ref="BH30">IFERROR(INDEX([1]!Sanaudos[Saskaita],MATCH(1,('[1]3.4'!$AM30=[1]!Sanaudos[Kodas])*('[1]3.4'!BH$7='[1]2.SAN'!$M$4:$M$73),0)),"")</f>
        <v/>
      </c>
      <c r="BI30" s="244" t="str">
        <f t="array" ref="BI30">IFERROR(INDEX([1]!Sanaudos[Saskaita],MATCH(1,('[1]3.4'!$AM30=[1]!Sanaudos[Kodas])*('[1]3.4'!BI$7='[1]2.SAN'!$M$4:$M$73),0)),"")</f>
        <v/>
      </c>
      <c r="BJ30" s="244" t="str">
        <f t="array" ref="BJ30">IFERROR(INDEX([1]!Sanaudos[Saskaita],MATCH(1,('[1]3.4'!$AM30=[1]!Sanaudos[Kodas])*('[1]3.4'!BJ$7='[1]2.SAN'!$M$4:$M$73),0)),"")</f>
        <v/>
      </c>
      <c r="BK30" s="244" t="str">
        <f t="array" ref="BK30">IFERROR(INDEX([1]!Sanaudos[Saskaita],MATCH(1,('[1]3.4'!$AM30=[1]!Sanaudos[Kodas])*('[1]3.4'!BK$7='[1]2.SAN'!$M$4:$M$73),0)),"")</f>
        <v/>
      </c>
      <c r="BL30" s="244" t="str">
        <f t="array" ref="BL30">IFERROR(INDEX([1]!Sanaudos[Saskaita],MATCH(1,('[1]3.4'!$AM30=[1]!Sanaudos[Kodas])*('[1]3.4'!BL$7='[1]2.SAN'!$M$4:$M$73),0)),"")</f>
        <v/>
      </c>
      <c r="BM30" s="244" t="str">
        <f t="array" ref="BM30">IFERROR(INDEX([1]!Sanaudos[Saskaita],MATCH(1,('[1]3.4'!$AM30=[1]!Sanaudos[Kodas])*('[1]3.4'!BM$7='[1]2.SAN'!$M$4:$M$73),0)),"")</f>
        <v/>
      </c>
      <c r="BN30" s="244" t="str">
        <f t="array" ref="BN30">IFERROR(INDEX([1]!Sanaudos[Saskaita],MATCH(1,('[1]3.4'!$AM30=[1]!Sanaudos[Kodas])*('[1]3.4'!BN$7='[1]2.SAN'!$M$4:$M$73),0)),"")</f>
        <v/>
      </c>
      <c r="BO30" s="244" t="str">
        <f t="array" ref="BO30">IFERROR(INDEX([1]!Sanaudos[Saskaita],MATCH(1,('[1]3.4'!$AM30=[1]!Sanaudos[Kodas])*('[1]3.4'!BO$7='[1]2.SAN'!$M$4:$M$73),0)),"")</f>
        <v/>
      </c>
      <c r="BP30" s="244" t="str">
        <f t="array" ref="BP30">IFERROR(INDEX([1]!Sanaudos[Saskaita],MATCH(1,('[1]3.4'!$AM30=[1]!Sanaudos[Kodas])*('[1]3.4'!BP$7='[1]2.SAN'!$M$4:$M$73),0)),"")</f>
        <v/>
      </c>
      <c r="BQ30" s="244" t="str">
        <f t="array" ref="BQ30">IFERROR(INDEX([1]!Sanaudos[Saskaita],MATCH(1,('[1]3.4'!$AM30=[1]!Sanaudos[Kodas])*('[1]3.4'!BQ$7='[1]2.SAN'!$M$4:$M$73),0)),"")</f>
        <v/>
      </c>
      <c r="BR30" s="244" t="str">
        <f t="array" ref="BR30">IFERROR(INDEX([1]!Sanaudos[Saskaita],MATCH(1,('[1]3.4'!$AM30=[1]!Sanaudos[Kodas])*('[1]3.4'!BR$7='[1]2.SAN'!$M$4:$M$73),0)),"")</f>
        <v/>
      </c>
      <c r="BS30" s="244" t="str">
        <f t="array" ref="BS30">IFERROR(INDEX([1]!Sanaudos[Saskaita],MATCH(1,('[1]3.4'!$AM30=[1]!Sanaudos[Kodas])*('[1]3.4'!BS$7='[1]2.SAN'!$M$4:$M$73),0)),"")</f>
        <v/>
      </c>
      <c r="BT30" s="244" t="str">
        <f t="array" ref="BT30">IFERROR(INDEX([1]!Sanaudos[Saskaita],MATCH(1,('[1]3.4'!$AM30=[1]!Sanaudos[Kodas])*('[1]3.4'!BT$7='[1]2.SAN'!$M$4:$M$73),0)),"")</f>
        <v/>
      </c>
      <c r="BU30" s="244" t="str">
        <f t="array" ref="BU30">IFERROR(INDEX([1]!Sanaudos[Saskaita],MATCH(1,('[1]3.4'!$AM30=[1]!Sanaudos[Kodas])*('[1]3.4'!BU$7='[1]2.SAN'!$M$4:$M$73),0)),"")</f>
        <v/>
      </c>
      <c r="BV30" s="244" t="str">
        <f t="array" ref="BV30">IFERROR(INDEX([1]!Sanaudos[Saskaita],MATCH(1,('[1]3.4'!$AM30=[1]!Sanaudos[Kodas])*('[1]3.4'!BV$7='[1]2.SAN'!$M$4:$M$73),0)),"")</f>
        <v/>
      </c>
      <c r="BW30" s="244" t="str">
        <f t="array" ref="BW30">IFERROR(INDEX([1]!Sanaudos[Saskaita],MATCH(1,('[1]3.4'!$AM30=[1]!Sanaudos[Kodas])*('[1]3.4'!BW$7='[1]2.SAN'!$M$4:$M$73),0)),"")</f>
        <v/>
      </c>
      <c r="BX30" s="244" t="str">
        <f t="array" ref="BX30">IFERROR(INDEX([1]!Sanaudos[Saskaita],MATCH(1,('[1]3.4'!$AM30=[1]!Sanaudos[Kodas])*('[1]3.4'!BX$7='[1]2.SAN'!$M$4:$M$73),0)),"")</f>
        <v/>
      </c>
      <c r="BY30" s="244" t="str">
        <f t="array" ref="BY30">IFERROR(INDEX([1]!Sanaudos[Saskaita],MATCH(1,('[1]3.4'!$AM30=[1]!Sanaudos[Kodas])*('[1]3.4'!BY$7='[1]2.SAN'!$M$4:$M$73),0)),"")</f>
        <v/>
      </c>
      <c r="BZ30" s="244" t="str">
        <f t="array" ref="BZ30">IFERROR(INDEX([1]!Sanaudos[Saskaita],MATCH(1,('[1]3.4'!$AM30=[1]!Sanaudos[Kodas])*('[1]3.4'!BZ$7='[1]2.SAN'!$M$4:$M$73),0)),"")</f>
        <v/>
      </c>
      <c r="CA30" s="244" t="str">
        <f t="array" ref="CA30">IFERROR(INDEX([1]!Sanaudos[Saskaita],MATCH(1,('[1]3.4'!$AM30=[1]!Sanaudos[Kodas])*('[1]3.4'!CA$7='[1]2.SAN'!$M$4:$M$73),0)),"")</f>
        <v/>
      </c>
      <c r="CB30" s="244" t="str">
        <f t="array" ref="CB30">IFERROR(INDEX([1]!Sanaudos[Saskaita],MATCH(1,('[1]3.4'!$AM30=[1]!Sanaudos[Kodas])*('[1]3.4'!CB$7='[1]2.SAN'!$M$4:$M$73),0)),"")</f>
        <v/>
      </c>
      <c r="CC30" s="244" t="str">
        <f t="array" ref="CC30">IFERROR(INDEX([1]!Sanaudos[Saskaita],MATCH(1,('[1]3.4'!$AM30=[1]!Sanaudos[Kodas])*('[1]3.4'!CC$7='[1]2.SAN'!$M$4:$M$73),0)),"")</f>
        <v/>
      </c>
      <c r="CD30" s="244" t="str">
        <f t="array" ref="CD30">IFERROR(INDEX([1]!Sanaudos[Saskaita],MATCH(1,('[1]3.4'!$AM30=[1]!Sanaudos[Kodas])*('[1]3.4'!CD$7='[1]2.SAN'!$M$4:$M$73),0)),"")</f>
        <v/>
      </c>
      <c r="CE30" s="244" t="str">
        <f t="array" ref="CE30">IFERROR(INDEX([1]!Sanaudos[Saskaita],MATCH(1,('[1]3.4'!$AM30=[1]!Sanaudos[Kodas])*('[1]3.4'!CE$7='[1]2.SAN'!$M$4:$M$73),0)),"")</f>
        <v/>
      </c>
      <c r="CF30" s="244" t="str">
        <f t="array" ref="CF30">IFERROR(INDEX([1]!Sanaudos[Saskaita],MATCH(1,('[1]3.4'!$AM30=[1]!Sanaudos[Kodas])*('[1]3.4'!CF$7='[1]2.SAN'!$M$4:$M$73),0)),"")</f>
        <v/>
      </c>
      <c r="CG30" s="244" t="str">
        <f t="array" ref="CG30">IFERROR(INDEX([1]!Sanaudos[Saskaita],MATCH(1,('[1]3.4'!$AM30=[1]!Sanaudos[Kodas])*('[1]3.4'!CG$7='[1]2.SAN'!$M$4:$M$73),0)),"")</f>
        <v/>
      </c>
      <c r="CH30" s="244" t="str">
        <f t="array" ref="CH30">IFERROR(INDEX([1]!Sanaudos[Saskaita],MATCH(1,('[1]3.4'!$AM30=[1]!Sanaudos[Kodas])*('[1]3.4'!CH$7='[1]2.SAN'!$M$4:$M$73),0)),"")</f>
        <v/>
      </c>
      <c r="CI30" s="244" t="str">
        <f t="array" ref="CI30">IFERROR(INDEX([1]!Sanaudos[Saskaita],MATCH(1,('[1]3.4'!$AM30=[1]!Sanaudos[Kodas])*('[1]3.4'!CI$7='[1]2.SAN'!$M$4:$M$73),0)),"")</f>
        <v/>
      </c>
      <c r="CJ30" s="244" t="str">
        <f t="array" ref="CJ30">IFERROR(INDEX([1]!Sanaudos[Saskaita],MATCH(1,('[1]3.4'!$AM30=[1]!Sanaudos[Kodas])*('[1]3.4'!CJ$7='[1]2.SAN'!$M$4:$M$73),0)),"")</f>
        <v/>
      </c>
      <c r="CK30" s="244" t="str">
        <f t="array" ref="CK30">IFERROR(INDEX([1]!Sanaudos[Saskaita],MATCH(1,('[1]3.4'!$AM30=[1]!Sanaudos[Kodas])*('[1]3.4'!CK$7='[1]2.SAN'!$M$4:$M$73),0)),"")</f>
        <v/>
      </c>
      <c r="CL30" s="244" t="str">
        <f t="array" ref="CL30">IFERROR(INDEX([1]!Sanaudos[Saskaita],MATCH(1,('[1]3.4'!$AM30=[1]!Sanaudos[Kodas])*('[1]3.4'!CL$7='[1]2.SAN'!$M$4:$M$73),0)),"")</f>
        <v/>
      </c>
      <c r="CM30" s="244" t="str">
        <f t="array" ref="CM30">IFERROR(INDEX([1]!Sanaudos[Saskaita],MATCH(1,('[1]3.4'!$AM30=[1]!Sanaudos[Kodas])*('[1]3.4'!CM$7='[1]2.SAN'!$M$4:$M$73),0)),"")</f>
        <v/>
      </c>
      <c r="CN30" s="244" t="str">
        <f t="array" ref="CN30">IFERROR(INDEX([1]!Sanaudos[Saskaita],MATCH(1,('[1]3.4'!$AM30=[1]!Sanaudos[Kodas])*('[1]3.4'!CN$7='[1]2.SAN'!$M$4:$M$73),0)),"")</f>
        <v/>
      </c>
      <c r="CO30" s="244" t="str">
        <f t="array" ref="CO30">IFERROR(INDEX([1]!Sanaudos[Saskaita],MATCH(1,('[1]3.4'!$AM30=[1]!Sanaudos[Kodas])*('[1]3.4'!CO$7='[1]2.SAN'!$M$4:$M$73),0)),"")</f>
        <v/>
      </c>
      <c r="CP30" s="244" t="str">
        <f t="array" ref="CP30">IFERROR(INDEX([1]!Sanaudos[Saskaita],MATCH(1,('[1]3.4'!$AM30=[1]!Sanaudos[Kodas])*('[1]3.4'!CP$7='[1]2.SAN'!$M$4:$M$73),0)),"")</f>
        <v/>
      </c>
      <c r="CQ30" s="244" t="str">
        <f t="array" ref="CQ30">IFERROR(INDEX([1]!Sanaudos[Saskaita],MATCH(1,('[1]3.4'!$AM30=[1]!Sanaudos[Kodas])*('[1]3.4'!CQ$7='[1]2.SAN'!$M$4:$M$73),0)),"")</f>
        <v/>
      </c>
      <c r="CR30" s="244" t="str">
        <f t="array" ref="CR30">IFERROR(INDEX([1]!Sanaudos[Saskaita],MATCH(1,('[1]3.4'!$AM30=[1]!Sanaudos[Kodas])*('[1]3.4'!CR$7='[1]2.SAN'!$M$4:$M$73),0)),"")</f>
        <v/>
      </c>
      <c r="CS30" s="244" t="str">
        <f t="array" ref="CS30">IFERROR(INDEX([1]!Sanaudos[Saskaita],MATCH(1,('[1]3.4'!$AM30=[1]!Sanaudos[Kodas])*('[1]3.4'!CS$7='[1]2.SAN'!$M$4:$M$73),0)),"")</f>
        <v/>
      </c>
      <c r="CT30" s="244" t="str">
        <f t="array" ref="CT30">IFERROR(INDEX([1]!Sanaudos[Saskaita],MATCH(1,('[1]3.4'!$AM30=[1]!Sanaudos[Kodas])*('[1]3.4'!CT$7='[1]2.SAN'!$M$4:$M$73),0)),"")</f>
        <v/>
      </c>
      <c r="CU30" s="244" t="str">
        <f t="array" ref="CU30">IFERROR(INDEX([1]!Sanaudos[Saskaita],MATCH(1,('[1]3.4'!$AM30=[1]!Sanaudos[Kodas])*('[1]3.4'!CU$7='[1]2.SAN'!$M$4:$M$73),0)),"")</f>
        <v/>
      </c>
      <c r="CV30" s="244" t="str">
        <f t="array" ref="CV30">IFERROR(INDEX([1]!Sanaudos[Saskaita],MATCH(1,('[1]3.4'!$AM30=[1]!Sanaudos[Kodas])*('[1]3.4'!CV$7='[1]2.SAN'!$M$4:$M$73),0)),"")</f>
        <v/>
      </c>
      <c r="CW30" s="244" t="str">
        <f t="array" ref="CW30">IFERROR(INDEX([1]!Sanaudos[Saskaita],MATCH(1,('[1]3.4'!$AM30=[1]!Sanaudos[Kodas])*('[1]3.4'!CW$7='[1]2.SAN'!$M$4:$M$73),0)),"")</f>
        <v/>
      </c>
      <c r="CX30" s="244" t="str">
        <f t="array" ref="CX30">IFERROR(INDEX([1]!Sanaudos[Saskaita],MATCH(1,('[1]3.4'!$AM30=[1]!Sanaudos[Kodas])*('[1]3.4'!CX$7='[1]2.SAN'!$M$4:$M$73),0)),"")</f>
        <v/>
      </c>
      <c r="CY30" s="244" t="str">
        <f t="array" ref="CY30">IFERROR(INDEX([1]!Sanaudos[Saskaita],MATCH(1,('[1]3.4'!$AM30=[1]!Sanaudos[Kodas])*('[1]3.4'!CY$7='[1]2.SAN'!$M$4:$M$73),0)),"")</f>
        <v/>
      </c>
      <c r="CZ30" s="244" t="str">
        <f t="array" ref="CZ30">IFERROR(INDEX([1]!Sanaudos[Saskaita],MATCH(1,('[1]3.4'!$AM30=[1]!Sanaudos[Kodas])*('[1]3.4'!CZ$7='[1]2.SAN'!$M$4:$M$73),0)),"")</f>
        <v/>
      </c>
      <c r="DA30" s="244" t="str">
        <f t="array" ref="DA30">IFERROR(INDEX([1]!Sanaudos[Saskaita],MATCH(1,('[1]3.4'!$AM30=[1]!Sanaudos[Kodas])*('[1]3.4'!DA$7='[1]2.SAN'!$M$4:$M$73),0)),"")</f>
        <v/>
      </c>
      <c r="DB30" s="244" t="str">
        <f t="array" ref="DB30">IFERROR(INDEX([1]!Sanaudos[Saskaita],MATCH(1,('[1]3.4'!$AM30=[1]!Sanaudos[Kodas])*('[1]3.4'!DB$7='[1]2.SAN'!$M$4:$M$73),0)),"")</f>
        <v/>
      </c>
      <c r="DC30" s="244" t="str">
        <f t="array" ref="DC30">IFERROR(INDEX([1]!Sanaudos[Saskaita],MATCH(1,('[1]3.4'!$AM30=[1]!Sanaudos[Kodas])*('[1]3.4'!DC$7='[1]2.SAN'!$M$4:$M$73),0)),"")</f>
        <v/>
      </c>
      <c r="DD30" s="244" t="str">
        <f t="array" ref="DD30">IFERROR(INDEX([1]!Sanaudos[Saskaita],MATCH(1,('[1]3.4'!$AM30=[1]!Sanaudos[Kodas])*('[1]3.4'!DD$7='[1]2.SAN'!$M$4:$M$73),0)),"")</f>
        <v/>
      </c>
      <c r="DE30" s="244" t="str">
        <f t="array" ref="DE30">IFERROR(INDEX([1]!Sanaudos[Saskaita],MATCH(1,('[1]3.4'!$AM30=[1]!Sanaudos[Kodas])*('[1]3.4'!DE$7='[1]2.SAN'!$M$4:$M$73),0)),"")</f>
        <v/>
      </c>
      <c r="DF30" s="244" t="str">
        <f t="array" ref="DF30">IFERROR(INDEX([1]!Sanaudos[Saskaita],MATCH(1,('[1]3.4'!$AM30=[1]!Sanaudos[Kodas])*('[1]3.4'!DF$7='[1]2.SAN'!$M$4:$M$73),0)),"")</f>
        <v/>
      </c>
      <c r="DG30" s="244" t="str">
        <f t="array" ref="DG30">IFERROR(INDEX([1]!Sanaudos[Saskaita],MATCH(1,('[1]3.4'!$AM30=[1]!Sanaudos[Kodas])*('[1]3.4'!DG$7='[1]2.SAN'!$M$4:$M$73),0)),"")</f>
        <v/>
      </c>
      <c r="DH30" s="244" t="str">
        <f t="array" ref="DH30">IFERROR(INDEX([1]!Sanaudos[Saskaita],MATCH(1,('[1]3.4'!$AM30=[1]!Sanaudos[Kodas])*('[1]3.4'!DH$7='[1]2.SAN'!$M$4:$M$73),0)),"")</f>
        <v/>
      </c>
      <c r="DI30" s="244" t="str">
        <f t="array" ref="DI30">IFERROR(INDEX([1]!Sanaudos[Saskaita],MATCH(1,('[1]3.4'!$AM30=[1]!Sanaudos[Kodas])*('[1]3.4'!DI$7='[1]2.SAN'!$M$4:$M$73),0)),"")</f>
        <v/>
      </c>
      <c r="DJ30" s="244" t="str">
        <f t="array" ref="DJ30">IFERROR(INDEX([1]!Sanaudos[Saskaita],MATCH(1,('[1]3.4'!$AM30=[1]!Sanaudos[Kodas])*('[1]3.4'!DJ$7='[1]2.SAN'!$M$4:$M$73),0)),"")</f>
        <v/>
      </c>
      <c r="DK30" s="244" t="str">
        <f t="array" ref="DK30">IFERROR(INDEX([1]!Sanaudos[Saskaita],MATCH(1,('[1]3.4'!$AM30=[1]!Sanaudos[Kodas])*('[1]3.4'!DK$7='[1]2.SAN'!$M$4:$M$73),0)),"")</f>
        <v/>
      </c>
      <c r="DL30" s="244" t="str">
        <f t="array" ref="DL30">IFERROR(INDEX([1]!Sanaudos[Saskaita],MATCH(1,('[1]3.4'!$AM30=[1]!Sanaudos[Kodas])*('[1]3.4'!DL$7='[1]2.SAN'!$M$4:$M$73),0)),"")</f>
        <v/>
      </c>
      <c r="DM30" s="244" t="str">
        <f t="array" ref="DM30">IFERROR(INDEX([1]!Sanaudos[Saskaita],MATCH(1,('[1]3.4'!$AM30=[1]!Sanaudos[Kodas])*('[1]3.4'!DM$7='[1]2.SAN'!$M$4:$M$73),0)),"")</f>
        <v/>
      </c>
      <c r="DN30" s="244" t="str">
        <f t="array" ref="DN30">IFERROR(INDEX([1]!Sanaudos[Saskaita],MATCH(1,('[1]3.4'!$AM30=[1]!Sanaudos[Kodas])*('[1]3.4'!DN$7='[1]2.SAN'!$M$4:$M$73),0)),"")</f>
        <v/>
      </c>
      <c r="DO30" s="244" t="str">
        <f t="array" ref="DO30">IFERROR(INDEX([1]!Sanaudos[Saskaita],MATCH(1,('[1]3.4'!$AM30=[1]!Sanaudos[Kodas])*('[1]3.4'!DO$7='[1]2.SAN'!$M$4:$M$73),0)),"")</f>
        <v/>
      </c>
      <c r="DP30" s="244" t="str">
        <f t="array" ref="DP30">IFERROR(INDEX([1]!Sanaudos[Saskaita],MATCH(1,('[1]3.4'!$AM30=[1]!Sanaudos[Kodas])*('[1]3.4'!DP$7='[1]2.SAN'!$M$4:$M$73),0)),"")</f>
        <v/>
      </c>
      <c r="DQ30" s="244" t="str">
        <f t="array" ref="DQ30">IFERROR(INDEX([1]!Sanaudos[Saskaita],MATCH(1,('[1]3.4'!$AM30=[1]!Sanaudos[Kodas])*('[1]3.4'!DQ$7='[1]2.SAN'!$M$4:$M$73),0)),"")</f>
        <v/>
      </c>
      <c r="DR30" s="244" t="str">
        <f t="array" ref="DR30">IFERROR(INDEX([1]!Sanaudos[Saskaita],MATCH(1,('[1]3.4'!$AM30=[1]!Sanaudos[Kodas])*('[1]3.4'!DR$7='[1]2.SAN'!$M$4:$M$73),0)),"")</f>
        <v/>
      </c>
      <c r="DS30" s="244" t="str">
        <f t="array" ref="DS30">IFERROR(INDEX([1]!Sanaudos[Saskaita],MATCH(1,('[1]3.4'!$AM30=[1]!Sanaudos[Kodas])*('[1]3.4'!DS$7='[1]2.SAN'!$M$4:$M$73),0)),"")</f>
        <v/>
      </c>
      <c r="DT30" s="244" t="str">
        <f t="array" ref="DT30">IFERROR(INDEX([1]!Sanaudos[Saskaita],MATCH(1,('[1]3.4'!$AM30=[1]!Sanaudos[Kodas])*('[1]3.4'!DT$7='[1]2.SAN'!$M$4:$M$73),0)),"")</f>
        <v/>
      </c>
      <c r="DU30" s="244" t="str">
        <f t="array" ref="DU30">IFERROR(INDEX([1]!Sanaudos[Saskaita],MATCH(1,('[1]3.4'!$AM30=[1]!Sanaudos[Kodas])*('[1]3.4'!DU$7='[1]2.SAN'!$M$4:$M$73),0)),"")</f>
        <v/>
      </c>
      <c r="DV30" s="244" t="str">
        <f t="array" ref="DV30">IFERROR(INDEX([1]!Sanaudos[Saskaita],MATCH(1,('[1]3.4'!$AM30=[1]!Sanaudos[Kodas])*('[1]3.4'!DV$7='[1]2.SAN'!$M$4:$M$73),0)),"")</f>
        <v/>
      </c>
      <c r="DW30" s="244" t="str">
        <f t="array" ref="DW30">IFERROR(INDEX([1]!Sanaudos[Saskaita],MATCH(1,('[1]3.4'!$AM30=[1]!Sanaudos[Kodas])*('[1]3.4'!DW$7='[1]2.SAN'!$M$4:$M$73),0)),"")</f>
        <v/>
      </c>
      <c r="DX30" s="244" t="str">
        <f t="array" ref="DX30">IFERROR(INDEX([1]!Sanaudos[Saskaita],MATCH(1,('[1]3.4'!$AM30=[1]!Sanaudos[Kodas])*('[1]3.4'!DX$7='[1]2.SAN'!$M$4:$M$73),0)),"")</f>
        <v/>
      </c>
      <c r="DY30" s="244" t="str">
        <f t="array" ref="DY30">IFERROR(INDEX([1]!Sanaudos[Saskaita],MATCH(1,('[1]3.4'!$AM30=[1]!Sanaudos[Kodas])*('[1]3.4'!DY$7='[1]2.SAN'!$M$4:$M$73),0)),"")</f>
        <v/>
      </c>
      <c r="DZ30" s="244" t="str">
        <f t="array" ref="DZ30">IFERROR(INDEX([1]!Sanaudos[Saskaita],MATCH(1,('[1]3.4'!$AM30=[1]!Sanaudos[Kodas])*('[1]3.4'!DZ$7='[1]2.SAN'!$M$4:$M$73),0)),"")</f>
        <v/>
      </c>
      <c r="EA30" s="244" t="str">
        <f t="array" ref="EA30">IFERROR(INDEX([1]!Sanaudos[Saskaita],MATCH(1,('[1]3.4'!$AM30=[1]!Sanaudos[Kodas])*('[1]3.4'!EA$7='[1]2.SAN'!$M$4:$M$73),0)),"")</f>
        <v/>
      </c>
      <c r="EB30" s="244" t="str">
        <f t="array" ref="EB30">IFERROR(INDEX([1]!Sanaudos[Saskaita],MATCH(1,('[1]3.4'!$AM30=[1]!Sanaudos[Kodas])*('[1]3.4'!EB$7='[1]2.SAN'!$M$4:$M$73),0)),"")</f>
        <v/>
      </c>
      <c r="EC30" s="244" t="str">
        <f t="array" ref="EC30">IFERROR(INDEX([1]!Sanaudos[Saskaita],MATCH(1,('[1]3.4'!$AM30=[1]!Sanaudos[Kodas])*('[1]3.4'!EC$7='[1]2.SAN'!$M$4:$M$73),0)),"")</f>
        <v/>
      </c>
      <c r="ED30" s="244" t="str">
        <f t="array" ref="ED30">IFERROR(INDEX([1]!Sanaudos[Saskaita],MATCH(1,('[1]3.4'!$AM30=[1]!Sanaudos[Kodas])*('[1]3.4'!ED$7='[1]2.SAN'!$M$4:$M$73),0)),"")</f>
        <v/>
      </c>
      <c r="EE30" s="244" t="str">
        <f t="array" ref="EE30">IFERROR(INDEX([1]!Sanaudos[Saskaita],MATCH(1,('[1]3.4'!$AM30=[1]!Sanaudos[Kodas])*('[1]3.4'!EE$7='[1]2.SAN'!$M$4:$M$73),0)),"")</f>
        <v/>
      </c>
      <c r="EF30" s="244" t="str">
        <f t="array" ref="EF30">IFERROR(INDEX([1]!Sanaudos[Saskaita],MATCH(1,('[1]3.4'!$AM30=[1]!Sanaudos[Kodas])*('[1]3.4'!EF$7='[1]2.SAN'!$M$4:$M$73),0)),"")</f>
        <v/>
      </c>
      <c r="EG30" s="244" t="str">
        <f t="array" ref="EG30">IFERROR(INDEX([1]!Sanaudos[Saskaita],MATCH(1,('[1]3.4'!$AM30=[1]!Sanaudos[Kodas])*('[1]3.4'!EG$7='[1]2.SAN'!$M$4:$M$73),0)),"")</f>
        <v/>
      </c>
      <c r="EH30" s="244" t="str">
        <f t="array" ref="EH30">IFERROR(INDEX([1]!Sanaudos[Saskaita],MATCH(1,('[1]3.4'!$AM30=[1]!Sanaudos[Kodas])*('[1]3.4'!EH$7='[1]2.SAN'!$M$4:$M$73),0)),"")</f>
        <v/>
      </c>
      <c r="EI30" s="244" t="str">
        <f t="array" ref="EI30">IFERROR(INDEX([1]!Sanaudos[Saskaita],MATCH(1,('[1]3.4'!$AM30=[1]!Sanaudos[Kodas])*('[1]3.4'!EI$7='[1]2.SAN'!$M$4:$M$73),0)),"")</f>
        <v/>
      </c>
      <c r="EJ30" s="244" t="str">
        <f t="array" ref="EJ30">IFERROR(INDEX([1]!Sanaudos[Saskaita],MATCH(1,('[1]3.4'!$AM30=[1]!Sanaudos[Kodas])*('[1]3.4'!EJ$7='[1]2.SAN'!$M$4:$M$73),0)),"")</f>
        <v/>
      </c>
      <c r="EK30" s="244" t="str">
        <f t="array" ref="EK30">IFERROR(INDEX([1]!Sanaudos[Saskaita],MATCH(1,('[1]3.4'!$AM30=[1]!Sanaudos[Kodas])*('[1]3.4'!EK$7='[1]2.SAN'!$M$4:$M$73),0)),"")</f>
        <v/>
      </c>
      <c r="EL30" s="244" t="str">
        <f t="array" ref="EL30">IFERROR(INDEX([1]!Sanaudos[Saskaita],MATCH(1,('[1]3.4'!$AM30=[1]!Sanaudos[Kodas])*('[1]3.4'!EL$7='[1]2.SAN'!$M$4:$M$73),0)),"")</f>
        <v/>
      </c>
      <c r="EM30" s="244" t="str">
        <f t="array" ref="EM30">IFERROR(INDEX([1]!Sanaudos[Saskaita],MATCH(1,('[1]3.4'!$AM30=[1]!Sanaudos[Kodas])*('[1]3.4'!EM$7='[1]2.SAN'!$M$4:$M$73),0)),"")</f>
        <v/>
      </c>
      <c r="EN30" s="244" t="str">
        <f t="array" ref="EN30">IFERROR(INDEX([1]!Sanaudos[Saskaita],MATCH(1,('[1]3.4'!$AM30=[1]!Sanaudos[Kodas])*('[1]3.4'!EN$7='[1]2.SAN'!$M$4:$M$73),0)),"")</f>
        <v/>
      </c>
      <c r="EO30" s="244" t="str">
        <f t="array" ref="EO30">IFERROR(INDEX([1]!Sanaudos[Saskaita],MATCH(1,('[1]3.4'!$AM30=[1]!Sanaudos[Kodas])*('[1]3.4'!EO$7='[1]2.SAN'!$M$4:$M$73),0)),"")</f>
        <v/>
      </c>
      <c r="EP30" s="244" t="str">
        <f t="array" ref="EP30">IFERROR(INDEX([1]!Sanaudos[Saskaita],MATCH(1,('[1]3.4'!$AM30=[1]!Sanaudos[Kodas])*('[1]3.4'!EP$7='[1]2.SAN'!$M$4:$M$73),0)),"")</f>
        <v/>
      </c>
      <c r="EQ30" s="244" t="str">
        <f t="array" ref="EQ30">IFERROR(INDEX([1]!Sanaudos[Saskaita],MATCH(1,('[1]3.4'!$AM30=[1]!Sanaudos[Kodas])*('[1]3.4'!EQ$7='[1]2.SAN'!$M$4:$M$73),0)),"")</f>
        <v/>
      </c>
      <c r="ER30" s="244" t="str">
        <f t="array" ref="ER30">IFERROR(INDEX([1]!Sanaudos[Saskaita],MATCH(1,('[1]3.4'!$AM30=[1]!Sanaudos[Kodas])*('[1]3.4'!ER$7='[1]2.SAN'!$M$4:$M$73),0)),"")</f>
        <v/>
      </c>
      <c r="ES30" s="244" t="str">
        <f t="array" ref="ES30">IFERROR(INDEX([1]!Sanaudos[Saskaita],MATCH(1,('[1]3.4'!$AM30=[1]!Sanaudos[Kodas])*('[1]3.4'!ES$7='[1]2.SAN'!$M$4:$M$73),0)),"")</f>
        <v/>
      </c>
      <c r="ET30" s="244" t="str">
        <f t="array" ref="ET30">IFERROR(INDEX([1]!Sanaudos[Saskaita],MATCH(1,('[1]3.4'!$AM30=[1]!Sanaudos[Kodas])*('[1]3.4'!ET$7='[1]2.SAN'!$M$4:$M$73),0)),"")</f>
        <v/>
      </c>
      <c r="EU30" s="244" t="str">
        <f t="array" ref="EU30">IFERROR(INDEX([1]!Sanaudos[Saskaita],MATCH(1,('[1]3.4'!$AM30=[1]!Sanaudos[Kodas])*('[1]3.4'!EU$7='[1]2.SAN'!$M$4:$M$73),0)),"")</f>
        <v/>
      </c>
      <c r="EV30" s="244" t="str">
        <f t="array" ref="EV30">IFERROR(INDEX([1]!Sanaudos[Saskaita],MATCH(1,('[1]3.4'!$AM30=[1]!Sanaudos[Kodas])*('[1]3.4'!EV$7='[1]2.SAN'!$M$4:$M$73),0)),"")</f>
        <v/>
      </c>
      <c r="EW30" s="244" t="str">
        <f t="array" ref="EW30">IFERROR(INDEX([1]!Sanaudos[Saskaita],MATCH(1,('[1]3.4'!$AM30=[1]!Sanaudos[Kodas])*('[1]3.4'!EW$7='[1]2.SAN'!$M$4:$M$73),0)),"")</f>
        <v/>
      </c>
      <c r="EX30" s="244" t="str">
        <f t="array" ref="EX30">IFERROR(INDEX([1]!Sanaudos[Saskaita],MATCH(1,('[1]3.4'!$AM30=[1]!Sanaudos[Kodas])*('[1]3.4'!EX$7='[1]2.SAN'!$M$4:$M$73),0)),"")</f>
        <v/>
      </c>
      <c r="EY30" s="244" t="str">
        <f t="array" ref="EY30">IFERROR(INDEX([1]!Sanaudos[Saskaita],MATCH(1,('[1]3.4'!$AM30=[1]!Sanaudos[Kodas])*('[1]3.4'!EY$7='[1]2.SAN'!$M$4:$M$73),0)),"")</f>
        <v/>
      </c>
      <c r="EZ30" s="244" t="str">
        <f t="array" ref="EZ30">IFERROR(INDEX([1]!Sanaudos[Saskaita],MATCH(1,('[1]3.4'!$AM30=[1]!Sanaudos[Kodas])*('[1]3.4'!EZ$7='[1]2.SAN'!$M$4:$M$73),0)),"")</f>
        <v/>
      </c>
      <c r="FA30" s="244" t="str">
        <f t="array" ref="FA30">IFERROR(INDEX([1]!Sanaudos[Saskaita],MATCH(1,('[1]3.4'!$AM30=[1]!Sanaudos[Kodas])*('[1]3.4'!FA$7='[1]2.SAN'!$M$4:$M$73),0)),"")</f>
        <v/>
      </c>
      <c r="FB30" s="244" t="str">
        <f t="array" ref="FB30">IFERROR(INDEX([1]!Sanaudos[Saskaita],MATCH(1,('[1]3.4'!$AM30=[1]!Sanaudos[Kodas])*('[1]3.4'!FB$7='[1]2.SAN'!$M$4:$M$73),0)),"")</f>
        <v/>
      </c>
      <c r="FC30" s="244" t="str">
        <f t="array" ref="FC30">IFERROR(INDEX([1]!Sanaudos[Saskaita],MATCH(1,('[1]3.4'!$AM30=[1]!Sanaudos[Kodas])*('[1]3.4'!FC$7='[1]2.SAN'!$M$4:$M$73),0)),"")</f>
        <v/>
      </c>
      <c r="FD30" s="244" t="str">
        <f t="array" ref="FD30">IFERROR(INDEX([1]!Sanaudos[Saskaita],MATCH(1,('[1]3.4'!$AM30=[1]!Sanaudos[Kodas])*('[1]3.4'!FD$7='[1]2.SAN'!$M$4:$M$73),0)),"")</f>
        <v/>
      </c>
      <c r="FE30" s="244" t="str">
        <f t="array" ref="FE30">IFERROR(INDEX([1]!Sanaudos[Saskaita],MATCH(1,('[1]3.4'!$AM30=[1]!Sanaudos[Kodas])*('[1]3.4'!FE$7='[1]2.SAN'!$M$4:$M$73),0)),"")</f>
        <v/>
      </c>
      <c r="FF30" s="244" t="str">
        <f t="array" ref="FF30">IFERROR(INDEX([1]!Sanaudos[Saskaita],MATCH(1,('[1]3.4'!$AM30=[1]!Sanaudos[Kodas])*('[1]3.4'!FF$7='[1]2.SAN'!$M$4:$M$73),0)),"")</f>
        <v/>
      </c>
      <c r="FG30" s="244" t="str">
        <f t="array" ref="FG30">IFERROR(INDEX([1]!Sanaudos[Saskaita],MATCH(1,('[1]3.4'!$AM30=[1]!Sanaudos[Kodas])*('[1]3.4'!FG$7='[1]2.SAN'!$M$4:$M$73),0)),"")</f>
        <v/>
      </c>
      <c r="FH30" s="244" t="str">
        <f t="array" ref="FH30">IFERROR(INDEX([1]!Sanaudos[Saskaita],MATCH(1,('[1]3.4'!$AM30=[1]!Sanaudos[Kodas])*('[1]3.4'!FH$7='[1]2.SAN'!$M$4:$M$73),0)),"")</f>
        <v/>
      </c>
      <c r="FI30" s="244" t="str">
        <f t="array" ref="FI30">IFERROR(INDEX([1]!Sanaudos[Saskaita],MATCH(1,('[1]3.4'!$AM30=[1]!Sanaudos[Kodas])*('[1]3.4'!FI$7='[1]2.SAN'!$M$4:$M$73),0)),"")</f>
        <v/>
      </c>
      <c r="FJ30" s="244" t="str">
        <f t="array" ref="FJ30">IFERROR(INDEX([1]!Sanaudos[Saskaita],MATCH(1,('[1]3.4'!$AM30=[1]!Sanaudos[Kodas])*('[1]3.4'!FJ$7='[1]2.SAN'!$M$4:$M$73),0)),"")</f>
        <v/>
      </c>
      <c r="FK30" s="244" t="str">
        <f t="array" ref="FK30">IFERROR(INDEX([1]!Sanaudos[Saskaita],MATCH(1,('[1]3.4'!$AM30=[1]!Sanaudos[Kodas])*('[1]3.4'!FK$7='[1]2.SAN'!$M$4:$M$73),0)),"")</f>
        <v/>
      </c>
      <c r="FL30" s="244" t="str">
        <f t="array" ref="FL30">IFERROR(INDEX([1]!Sanaudos[Saskaita],MATCH(1,('[1]3.4'!$AM30=[1]!Sanaudos[Kodas])*('[1]3.4'!FL$7='[1]2.SAN'!$M$4:$M$73),0)),"")</f>
        <v/>
      </c>
      <c r="FM30" s="244" t="str">
        <f t="array" ref="FM30">IFERROR(INDEX([1]!Sanaudos[Saskaita],MATCH(1,('[1]3.4'!$AM30=[1]!Sanaudos[Kodas])*('[1]3.4'!FM$7='[1]2.SAN'!$M$4:$M$73),0)),"")</f>
        <v/>
      </c>
      <c r="FN30" s="244" t="str">
        <f t="array" ref="FN30">IFERROR(INDEX([1]!Sanaudos[Saskaita],MATCH(1,('[1]3.4'!$AM30=[1]!Sanaudos[Kodas])*('[1]3.4'!FN$7='[1]2.SAN'!$M$4:$M$73),0)),"")</f>
        <v/>
      </c>
      <c r="FO30" s="244" t="str">
        <f t="array" ref="FO30">IFERROR(INDEX([1]!Sanaudos[Saskaita],MATCH(1,('[1]3.4'!$AM30=[1]!Sanaudos[Kodas])*('[1]3.4'!FO$7='[1]2.SAN'!$M$4:$M$73),0)),"")</f>
        <v/>
      </c>
      <c r="FP30" s="244" t="str">
        <f t="array" ref="FP30">IFERROR(INDEX([1]!Sanaudos[Saskaita],MATCH(1,('[1]3.4'!$AM30=[1]!Sanaudos[Kodas])*('[1]3.4'!FP$7='[1]2.SAN'!$M$4:$M$73),0)),"")</f>
        <v/>
      </c>
      <c r="FQ30" s="244" t="str">
        <f t="array" ref="FQ30">IFERROR(INDEX([1]!Sanaudos[Saskaita],MATCH(1,('[1]3.4'!$AM30=[1]!Sanaudos[Kodas])*('[1]3.4'!FQ$7='[1]2.SAN'!$M$4:$M$73),0)),"")</f>
        <v/>
      </c>
      <c r="FR30" s="244" t="str">
        <f t="array" ref="FR30">IFERROR(INDEX([1]!Sanaudos[Saskaita],MATCH(1,('[1]3.4'!$AM30=[1]!Sanaudos[Kodas])*('[1]3.4'!FR$7='[1]2.SAN'!$M$4:$M$73),0)),"")</f>
        <v/>
      </c>
      <c r="FS30" s="244" t="str">
        <f t="array" ref="FS30">IFERROR(INDEX([1]!Sanaudos[Saskaita],MATCH(1,('[1]3.4'!$AM30=[1]!Sanaudos[Kodas])*('[1]3.4'!FS$7='[1]2.SAN'!$M$4:$M$73),0)),"")</f>
        <v/>
      </c>
      <c r="FT30" s="244" t="str">
        <f t="array" ref="FT30">IFERROR(INDEX([1]!Sanaudos[Saskaita],MATCH(1,('[1]3.4'!$AM30=[1]!Sanaudos[Kodas])*('[1]3.4'!FT$7='[1]2.SAN'!$M$4:$M$73),0)),"")</f>
        <v/>
      </c>
      <c r="FU30" s="244" t="str">
        <f t="array" ref="FU30">IFERROR(INDEX([1]!Sanaudos[Saskaita],MATCH(1,('[1]3.4'!$AM30=[1]!Sanaudos[Kodas])*('[1]3.4'!FU$7='[1]2.SAN'!$M$4:$M$73),0)),"")</f>
        <v/>
      </c>
      <c r="FV30" s="244" t="str">
        <f t="array" ref="FV30">IFERROR(INDEX([1]!Sanaudos[Saskaita],MATCH(1,('[1]3.4'!$AM30=[1]!Sanaudos[Kodas])*('[1]3.4'!FV$7='[1]2.SAN'!$M$4:$M$73),0)),"")</f>
        <v/>
      </c>
      <c r="FW30" s="244" t="str">
        <f t="array" ref="FW30">IFERROR(INDEX([1]!Sanaudos[Saskaita],MATCH(1,('[1]3.4'!$AM30=[1]!Sanaudos[Kodas])*('[1]3.4'!FW$7='[1]2.SAN'!$M$4:$M$73),0)),"")</f>
        <v/>
      </c>
      <c r="FX30" s="244" t="str">
        <f t="array" ref="FX30">IFERROR(INDEX([1]!Sanaudos[Saskaita],MATCH(1,('[1]3.4'!$AM30=[1]!Sanaudos[Kodas])*('[1]3.4'!FX$7='[1]2.SAN'!$M$4:$M$73),0)),"")</f>
        <v/>
      </c>
      <c r="FY30" s="244" t="str">
        <f t="array" ref="FY30">IFERROR(INDEX([1]!Sanaudos[Saskaita],MATCH(1,('[1]3.4'!$AM30=[1]!Sanaudos[Kodas])*('[1]3.4'!FY$7='[1]2.SAN'!$M$4:$M$73),0)),"")</f>
        <v/>
      </c>
      <c r="FZ30" s="244" t="str">
        <f t="array" ref="FZ30">IFERROR(INDEX([1]!Sanaudos[Saskaita],MATCH(1,('[1]3.4'!$AM30=[1]!Sanaudos[Kodas])*('[1]3.4'!FZ$7='[1]2.SAN'!$M$4:$M$73),0)),"")</f>
        <v/>
      </c>
      <c r="GA30" s="244" t="str">
        <f t="array" ref="GA30">IFERROR(INDEX([1]!Sanaudos[Saskaita],MATCH(1,('[1]3.4'!$AM30=[1]!Sanaudos[Kodas])*('[1]3.4'!GA$7='[1]2.SAN'!$M$4:$M$73),0)),"")</f>
        <v/>
      </c>
      <c r="GB30" s="244" t="str">
        <f t="array" ref="GB30">IFERROR(INDEX([1]!Sanaudos[Saskaita],MATCH(1,('[1]3.4'!$AM30=[1]!Sanaudos[Kodas])*('[1]3.4'!GB$7='[1]2.SAN'!$M$4:$M$73),0)),"")</f>
        <v/>
      </c>
      <c r="GC30" s="244" t="str">
        <f t="array" ref="GC30">IFERROR(INDEX([1]!Sanaudos[Saskaita],MATCH(1,('[1]3.4'!$AM30=[1]!Sanaudos[Kodas])*('[1]3.4'!GC$7='[1]2.SAN'!$M$4:$M$73),0)),"")</f>
        <v/>
      </c>
      <c r="GD30" s="244" t="str">
        <f t="array" ref="GD30">IFERROR(INDEX([1]!Sanaudos[Saskaita],MATCH(1,('[1]3.4'!$AM30=[1]!Sanaudos[Kodas])*('[1]3.4'!GD$7='[1]2.SAN'!$M$4:$M$73),0)),"")</f>
        <v/>
      </c>
      <c r="GE30" s="244" t="str">
        <f t="array" ref="GE30">IFERROR(INDEX([1]!Sanaudos[Saskaita],MATCH(1,('[1]3.4'!$AM30=[1]!Sanaudos[Kodas])*('[1]3.4'!GE$7='[1]2.SAN'!$M$4:$M$73),0)),"")</f>
        <v/>
      </c>
      <c r="GF30" s="244" t="str">
        <f t="array" ref="GF30">IFERROR(INDEX([1]!Sanaudos[Saskaita],MATCH(1,('[1]3.4'!$AM30=[1]!Sanaudos[Kodas])*('[1]3.4'!GF$7='[1]2.SAN'!$M$4:$M$73),0)),"")</f>
        <v/>
      </c>
      <c r="GG30" s="244" t="str">
        <f t="array" ref="GG30">IFERROR(INDEX([1]!Sanaudos[Saskaita],MATCH(1,('[1]3.4'!$AM30=[1]!Sanaudos[Kodas])*('[1]3.4'!GG$7='[1]2.SAN'!$M$4:$M$73),0)),"")</f>
        <v/>
      </c>
      <c r="GH30" s="244" t="str">
        <f t="array" ref="GH30">IFERROR(INDEX([1]!Sanaudos[Saskaita],MATCH(1,('[1]3.4'!$AM30=[1]!Sanaudos[Kodas])*('[1]3.4'!GH$7='[1]2.SAN'!$M$4:$M$73),0)),"")</f>
        <v/>
      </c>
      <c r="GI30" s="244" t="str">
        <f t="array" ref="GI30">IFERROR(INDEX([1]!Sanaudos[Saskaita],MATCH(1,('[1]3.4'!$AM30=[1]!Sanaudos[Kodas])*('[1]3.4'!GI$7='[1]2.SAN'!$M$4:$M$73),0)),"")</f>
        <v/>
      </c>
      <c r="GJ30" s="244" t="str">
        <f t="array" ref="GJ30">IFERROR(INDEX([1]!Sanaudos[Saskaita],MATCH(1,('[1]3.4'!$AM30=[1]!Sanaudos[Kodas])*('[1]3.4'!GJ$7='[1]2.SAN'!$M$4:$M$73),0)),"")</f>
        <v/>
      </c>
      <c r="GK30" s="244" t="str">
        <f t="array" ref="GK30">IFERROR(INDEX([1]!Sanaudos[Saskaita],MATCH(1,('[1]3.4'!$AM30=[1]!Sanaudos[Kodas])*('[1]3.4'!GK$7='[1]2.SAN'!$M$4:$M$73),0)),"")</f>
        <v/>
      </c>
      <c r="GL30" s="244" t="str">
        <f t="array" ref="GL30">IFERROR(INDEX([1]!Sanaudos[Saskaita],MATCH(1,('[1]3.4'!$AM30=[1]!Sanaudos[Kodas])*('[1]3.4'!GL$7='[1]2.SAN'!$M$4:$M$73),0)),"")</f>
        <v/>
      </c>
      <c r="GM30" s="244" t="str">
        <f t="array" ref="GM30">IFERROR(INDEX([1]!Sanaudos[Saskaita],MATCH(1,('[1]3.4'!$AM30=[1]!Sanaudos[Kodas])*('[1]3.4'!GM$7='[1]2.SAN'!$M$4:$M$73),0)),"")</f>
        <v/>
      </c>
      <c r="GN30" s="244" t="str">
        <f t="array" ref="GN30">IFERROR(INDEX([1]!Sanaudos[Saskaita],MATCH(1,('[1]3.4'!$AM30=[1]!Sanaudos[Kodas])*('[1]3.4'!GN$7='[1]2.SAN'!$M$4:$M$73),0)),"")</f>
        <v/>
      </c>
      <c r="GO30" s="244" t="str">
        <f t="array" ref="GO30">IFERROR(INDEX([1]!Sanaudos[Saskaita],MATCH(1,('[1]3.4'!$AM30=[1]!Sanaudos[Kodas])*('[1]3.4'!GO$7='[1]2.SAN'!$M$4:$M$73),0)),"")</f>
        <v/>
      </c>
      <c r="GP30" s="244" t="str">
        <f t="array" ref="GP30">IFERROR(INDEX([1]!Sanaudos[Saskaita],MATCH(1,('[1]3.4'!$AM30=[1]!Sanaudos[Kodas])*('[1]3.4'!GP$7='[1]2.SAN'!$M$4:$M$73),0)),"")</f>
        <v/>
      </c>
      <c r="GQ30" s="244" t="str">
        <f t="array" ref="GQ30">IFERROR(INDEX([1]!Sanaudos[Saskaita],MATCH(1,('[1]3.4'!$AM30=[1]!Sanaudos[Kodas])*('[1]3.4'!GQ$7='[1]2.SAN'!$M$4:$M$73),0)),"")</f>
        <v/>
      </c>
      <c r="GR30" s="244" t="str">
        <f t="array" ref="GR30">IFERROR(INDEX([1]!Sanaudos[Saskaita],MATCH(1,('[1]3.4'!$AM30=[1]!Sanaudos[Kodas])*('[1]3.4'!GR$7='[1]2.SAN'!$M$4:$M$73),0)),"")</f>
        <v/>
      </c>
      <c r="GS30" s="244" t="str">
        <f t="array" ref="GS30">IFERROR(INDEX([1]!Sanaudos[Saskaita],MATCH(1,('[1]3.4'!$AM30=[1]!Sanaudos[Kodas])*('[1]3.4'!GS$7='[1]2.SAN'!$M$4:$M$73),0)),"")</f>
        <v/>
      </c>
      <c r="GT30" s="244" t="str">
        <f t="array" ref="GT30">IFERROR(INDEX([1]!Sanaudos[Saskaita],MATCH(1,('[1]3.4'!$AM30=[1]!Sanaudos[Kodas])*('[1]3.4'!GT$7='[1]2.SAN'!$M$4:$M$73),0)),"")</f>
        <v/>
      </c>
      <c r="GU30" s="244" t="str">
        <f t="array" ref="GU30">IFERROR(INDEX([1]!Sanaudos[Saskaita],MATCH(1,('[1]3.4'!$AM30=[1]!Sanaudos[Kodas])*('[1]3.4'!GU$7='[1]2.SAN'!$M$4:$M$73),0)),"")</f>
        <v/>
      </c>
      <c r="GV30" s="244" t="str">
        <f t="array" ref="GV30">IFERROR(INDEX([1]!Sanaudos[Saskaita],MATCH(1,('[1]3.4'!$AM30=[1]!Sanaudos[Kodas])*('[1]3.4'!GV$7='[1]2.SAN'!$M$4:$M$73),0)),"")</f>
        <v/>
      </c>
      <c r="GW30" s="244" t="str">
        <f t="array" ref="GW30">IFERROR(INDEX([1]!Sanaudos[Saskaita],MATCH(1,('[1]3.4'!$AM30=[1]!Sanaudos[Kodas])*('[1]3.4'!GW$7='[1]2.SAN'!$M$4:$M$73),0)),"")</f>
        <v/>
      </c>
      <c r="GX30" s="244" t="str">
        <f t="array" ref="GX30">IFERROR(INDEX([1]!Sanaudos[Saskaita],MATCH(1,('[1]3.4'!$AM30=[1]!Sanaudos[Kodas])*('[1]3.4'!GX$7='[1]2.SAN'!$M$4:$M$73),0)),"")</f>
        <v/>
      </c>
      <c r="GY30" s="244" t="str">
        <f t="array" ref="GY30">IFERROR(INDEX([1]!Sanaudos[Saskaita],MATCH(1,('[1]3.4'!$AM30=[1]!Sanaudos[Kodas])*('[1]3.4'!GY$7='[1]2.SAN'!$M$4:$M$73),0)),"")</f>
        <v/>
      </c>
      <c r="GZ30" s="244" t="str">
        <f t="array" ref="GZ30">IFERROR(INDEX([1]!Sanaudos[Saskaita],MATCH(1,('[1]3.4'!$AM30=[1]!Sanaudos[Kodas])*('[1]3.4'!GZ$7='[1]2.SAN'!$M$4:$M$73),0)),"")</f>
        <v/>
      </c>
      <c r="HA30" s="244" t="str">
        <f t="array" ref="HA30">IFERROR(INDEX([1]!Sanaudos[Saskaita],MATCH(1,('[1]3.4'!$AM30=[1]!Sanaudos[Kodas])*('[1]3.4'!HA$7='[1]2.SAN'!$M$4:$M$73),0)),"")</f>
        <v/>
      </c>
      <c r="HB30" s="244" t="str">
        <f t="array" ref="HB30">IFERROR(INDEX([1]!Sanaudos[Saskaita],MATCH(1,('[1]3.4'!$AM30=[1]!Sanaudos[Kodas])*('[1]3.4'!HB$7='[1]2.SAN'!$M$4:$M$73),0)),"")</f>
        <v/>
      </c>
      <c r="HC30" s="244" t="str">
        <f t="array" ref="HC30">IFERROR(INDEX([1]!Sanaudos[Saskaita],MATCH(1,('[1]3.4'!$AM30=[1]!Sanaudos[Kodas])*('[1]3.4'!HC$7='[1]2.SAN'!$M$4:$M$73),0)),"")</f>
        <v/>
      </c>
      <c r="HD30" s="244" t="str">
        <f t="array" ref="HD30">IFERROR(INDEX([1]!Sanaudos[Saskaita],MATCH(1,('[1]3.4'!$AM30=[1]!Sanaudos[Kodas])*('[1]3.4'!HD$7='[1]2.SAN'!$M$4:$M$73),0)),"")</f>
        <v/>
      </c>
      <c r="HE30" s="244" t="str">
        <f t="array" ref="HE30">IFERROR(INDEX([1]!Sanaudos[Saskaita],MATCH(1,('[1]3.4'!$AM30=[1]!Sanaudos[Kodas])*('[1]3.4'!HE$7='[1]2.SAN'!$M$4:$M$73),0)),"")</f>
        <v/>
      </c>
      <c r="HF30" s="244" t="str">
        <f t="array" ref="HF30">IFERROR(INDEX([1]!Sanaudos[Saskaita],MATCH(1,('[1]3.4'!$AM30=[1]!Sanaudos[Kodas])*('[1]3.4'!HF$7='[1]2.SAN'!$M$4:$M$73),0)),"")</f>
        <v/>
      </c>
      <c r="HG30" s="244" t="str">
        <f t="array" ref="HG30">IFERROR(INDEX([1]!Sanaudos[Saskaita],MATCH(1,('[1]3.4'!$AM30=[1]!Sanaudos[Kodas])*('[1]3.4'!HG$7='[1]2.SAN'!$M$4:$M$73),0)),"")</f>
        <v/>
      </c>
      <c r="HH30" s="244" t="str">
        <f t="array" ref="HH30">IFERROR(INDEX([1]!Sanaudos[Saskaita],MATCH(1,('[1]3.4'!$AM30=[1]!Sanaudos[Kodas])*('[1]3.4'!HH$7='[1]2.SAN'!$M$4:$M$73),0)),"")</f>
        <v/>
      </c>
      <c r="HI30" s="244" t="str">
        <f t="array" ref="HI30">IFERROR(INDEX([1]!Sanaudos[Saskaita],MATCH(1,('[1]3.4'!$AM30=[1]!Sanaudos[Kodas])*('[1]3.4'!HI$7='[1]2.SAN'!$M$4:$M$73),0)),"")</f>
        <v/>
      </c>
      <c r="HJ30" s="244" t="str">
        <f t="array" ref="HJ30">IFERROR(INDEX([1]!Sanaudos[Saskaita],MATCH(1,('[1]3.4'!$AM30=[1]!Sanaudos[Kodas])*('[1]3.4'!HJ$7='[1]2.SAN'!$M$4:$M$73),0)),"")</f>
        <v/>
      </c>
      <c r="HK30" s="244" t="str">
        <f t="array" ref="HK30">IFERROR(INDEX([1]!Sanaudos[Saskaita],MATCH(1,('[1]3.4'!$AM30=[1]!Sanaudos[Kodas])*('[1]3.4'!HK$7='[1]2.SAN'!$M$4:$M$73),0)),"")</f>
        <v/>
      </c>
      <c r="HL30" s="244" t="str">
        <f t="array" ref="HL30">IFERROR(INDEX([1]!Sanaudos[Saskaita],MATCH(1,('[1]3.4'!$AM30=[1]!Sanaudos[Kodas])*('[1]3.4'!HL$7='[1]2.SAN'!$M$4:$M$73),0)),"")</f>
        <v/>
      </c>
      <c r="HM30" s="244" t="str">
        <f t="array" ref="HM30">IFERROR(INDEX([1]!Sanaudos[Saskaita],MATCH(1,('[1]3.4'!$AM30=[1]!Sanaudos[Kodas])*('[1]3.4'!HM$7='[1]2.SAN'!$M$4:$M$73),0)),"")</f>
        <v/>
      </c>
      <c r="HN30" s="244" t="str">
        <f t="array" ref="HN30">IFERROR(INDEX([1]!Sanaudos[Saskaita],MATCH(1,('[1]3.4'!$AM30=[1]!Sanaudos[Kodas])*('[1]3.4'!HN$7='[1]2.SAN'!$M$4:$M$73),0)),"")</f>
        <v/>
      </c>
      <c r="HO30" s="244" t="str">
        <f t="array" ref="HO30">IFERROR(INDEX([1]!Sanaudos[Saskaita],MATCH(1,('[1]3.4'!$AM30=[1]!Sanaudos[Kodas])*('[1]3.4'!HO$7='[1]2.SAN'!$M$4:$M$73),0)),"")</f>
        <v/>
      </c>
      <c r="HP30" s="244" t="str">
        <f t="array" ref="HP30">IFERROR(INDEX([1]!Sanaudos[Saskaita],MATCH(1,('[1]3.4'!$AM30=[1]!Sanaudos[Kodas])*('[1]3.4'!HP$7='[1]2.SAN'!$M$4:$M$73),0)),"")</f>
        <v/>
      </c>
      <c r="HQ30" s="244" t="str">
        <f t="array" ref="HQ30">IFERROR(INDEX([1]!Sanaudos[Saskaita],MATCH(1,('[1]3.4'!$AM30=[1]!Sanaudos[Kodas])*('[1]3.4'!HQ$7='[1]2.SAN'!$M$4:$M$73),0)),"")</f>
        <v/>
      </c>
      <c r="HR30" s="244" t="str">
        <f t="array" ref="HR30">IFERROR(INDEX([1]!Sanaudos[Saskaita],MATCH(1,('[1]3.4'!$AM30=[1]!Sanaudos[Kodas])*('[1]3.4'!HR$7='[1]2.SAN'!$M$4:$M$73),0)),"")</f>
        <v/>
      </c>
      <c r="HS30" s="244" t="str">
        <f t="array" ref="HS30">IFERROR(INDEX([1]!Sanaudos[Saskaita],MATCH(1,('[1]3.4'!$AM30=[1]!Sanaudos[Kodas])*('[1]3.4'!HS$7='[1]2.SAN'!$M$4:$M$73),0)),"")</f>
        <v/>
      </c>
      <c r="HT30" s="244" t="str">
        <f t="array" ref="HT30">IFERROR(INDEX([1]!Sanaudos[Saskaita],MATCH(1,('[1]3.4'!$AM30=[1]!Sanaudos[Kodas])*('[1]3.4'!HT$7='[1]2.SAN'!$M$4:$M$73),0)),"")</f>
        <v/>
      </c>
      <c r="HU30" s="244" t="str">
        <f t="array" ref="HU30">IFERROR(INDEX([1]!Sanaudos[Saskaita],MATCH(1,('[1]3.4'!$AM30=[1]!Sanaudos[Kodas])*('[1]3.4'!HU$7='[1]2.SAN'!$M$4:$M$73),0)),"")</f>
        <v/>
      </c>
      <c r="HV30" s="244" t="str">
        <f t="array" ref="HV30">IFERROR(INDEX([1]!Sanaudos[Saskaita],MATCH(1,('[1]3.4'!$AM30=[1]!Sanaudos[Kodas])*('[1]3.4'!HV$7='[1]2.SAN'!$M$4:$M$73),0)),"")</f>
        <v/>
      </c>
      <c r="HW30" s="244" t="str">
        <f t="array" ref="HW30">IFERROR(INDEX([1]!Sanaudos[Saskaita],MATCH(1,('[1]3.4'!$AM30=[1]!Sanaudos[Kodas])*('[1]3.4'!HW$7='[1]2.SAN'!$M$4:$M$73),0)),"")</f>
        <v/>
      </c>
      <c r="HX30" s="244" t="str">
        <f t="array" ref="HX30">IFERROR(INDEX([1]!Sanaudos[Saskaita],MATCH(1,('[1]3.4'!$AM30=[1]!Sanaudos[Kodas])*('[1]3.4'!HX$7='[1]2.SAN'!$M$4:$M$73),0)),"")</f>
        <v/>
      </c>
      <c r="HY30" s="244" t="str">
        <f t="array" ref="HY30">IFERROR(INDEX([1]!Sanaudos[Saskaita],MATCH(1,('[1]3.4'!$AM30=[1]!Sanaudos[Kodas])*('[1]3.4'!HY$7='[1]2.SAN'!$M$4:$M$73),0)),"")</f>
        <v/>
      </c>
      <c r="HZ30" s="244" t="str">
        <f t="array" ref="HZ30">IFERROR(INDEX([1]!Sanaudos[Saskaita],MATCH(1,('[1]3.4'!$AM30=[1]!Sanaudos[Kodas])*('[1]3.4'!HZ$7='[1]2.SAN'!$M$4:$M$73),0)),"")</f>
        <v/>
      </c>
      <c r="IA30" s="244" t="str">
        <f t="array" ref="IA30">IFERROR(INDEX([1]!Sanaudos[Saskaita],MATCH(1,('[1]3.4'!$AM30=[1]!Sanaudos[Kodas])*('[1]3.4'!IA$7='[1]2.SAN'!$M$4:$M$73),0)),"")</f>
        <v/>
      </c>
      <c r="IB30" s="244" t="str">
        <f t="array" ref="IB30">IFERROR(INDEX([1]!Sanaudos[Saskaita],MATCH(1,('[1]3.4'!$AM30=[1]!Sanaudos[Kodas])*('[1]3.4'!IB$7='[1]2.SAN'!$M$4:$M$73),0)),"")</f>
        <v/>
      </c>
      <c r="IC30" s="244" t="str">
        <f t="array" ref="IC30">IFERROR(INDEX([1]!Sanaudos[Saskaita],MATCH(1,('[1]3.4'!$AM30=[1]!Sanaudos[Kodas])*('[1]3.4'!IC$7='[1]2.SAN'!$M$4:$M$73),0)),"")</f>
        <v/>
      </c>
      <c r="ID30" s="244" t="str">
        <f t="array" ref="ID30">IFERROR(INDEX([1]!Sanaudos[Saskaita],MATCH(1,('[1]3.4'!$AM30=[1]!Sanaudos[Kodas])*('[1]3.4'!ID$7='[1]2.SAN'!$M$4:$M$73),0)),"")</f>
        <v/>
      </c>
      <c r="IE30" s="244" t="str">
        <f t="array" ref="IE30">IFERROR(INDEX([1]!Sanaudos[Saskaita],MATCH(1,('[1]3.4'!$AM30=[1]!Sanaudos[Kodas])*('[1]3.4'!IE$7='[1]2.SAN'!$M$4:$M$73),0)),"")</f>
        <v/>
      </c>
      <c r="IF30" s="244" t="str">
        <f t="array" ref="IF30">IFERROR(INDEX([1]!Sanaudos[Saskaita],MATCH(1,('[1]3.4'!$AM30=[1]!Sanaudos[Kodas])*('[1]3.4'!IF$7='[1]2.SAN'!$M$4:$M$73),0)),"")</f>
        <v/>
      </c>
      <c r="IG30" s="244" t="str">
        <f t="array" ref="IG30">IFERROR(INDEX([1]!Sanaudos[Saskaita],MATCH(1,('[1]3.4'!$AM30=[1]!Sanaudos[Kodas])*('[1]3.4'!IG$7='[1]2.SAN'!$M$4:$M$73),0)),"")</f>
        <v/>
      </c>
      <c r="IH30" s="244" t="str">
        <f t="array" ref="IH30">IFERROR(INDEX([1]!Sanaudos[Saskaita],MATCH(1,('[1]3.4'!$AM30=[1]!Sanaudos[Kodas])*('[1]3.4'!IH$7='[1]2.SAN'!$M$4:$M$73),0)),"")</f>
        <v/>
      </c>
      <c r="II30" s="244" t="str">
        <f t="array" ref="II30">IFERROR(INDEX([1]!Sanaudos[Saskaita],MATCH(1,('[1]3.4'!$AM30=[1]!Sanaudos[Kodas])*('[1]3.4'!II$7='[1]2.SAN'!$M$4:$M$73),0)),"")</f>
        <v/>
      </c>
      <c r="IJ30" s="244" t="str">
        <f t="array" ref="IJ30">IFERROR(INDEX([1]!Sanaudos[Saskaita],MATCH(1,('[1]3.4'!$AM30=[1]!Sanaudos[Kodas])*('[1]3.4'!IJ$7='[1]2.SAN'!$M$4:$M$73),0)),"")</f>
        <v/>
      </c>
      <c r="IK30" s="244" t="str">
        <f t="array" ref="IK30">IFERROR(INDEX([1]!Sanaudos[Saskaita],MATCH(1,('[1]3.4'!$AM30=[1]!Sanaudos[Kodas])*('[1]3.4'!IK$7='[1]2.SAN'!$M$4:$M$73),0)),"")</f>
        <v/>
      </c>
    </row>
    <row r="31" spans="2:245" ht="12.2" customHeight="1" x14ac:dyDescent="0.2">
      <c r="B31" s="566"/>
      <c r="C31" s="255" t="s">
        <v>813</v>
      </c>
      <c r="D31" s="256" t="s">
        <v>817</v>
      </c>
      <c r="E31" s="257" t="str">
        <f t="shared" si="2"/>
        <v xml:space="preserve">                                    </v>
      </c>
      <c r="F31" s="258" t="e">
        <f>+SUMIFS([1]!Sanaudos[Suma],[1]!Sanaudos[Kodas],AM31,[1]!Sanaudos[PASK],TRUE)</f>
        <v>#REF!</v>
      </c>
      <c r="G31" s="258" t="e">
        <f>-SUMIFS([1]!Sanaudos[Suma],[1]!Sanaudos[Kodas],$AM31,[1]!Sanaudos[Pagal DK RAS],700)</f>
        <v>#REF!</v>
      </c>
      <c r="H31" s="258" t="e">
        <f>+SUMIFS('[1]5.turtas'!$D$1:$AN$1,'[1]5.turtas'!$D$4:$AN$4,$AM31)</f>
        <v>#VALUE!</v>
      </c>
      <c r="I31" s="258" t="e">
        <f>-SUMIFS([1]!Sanaudos[Suma],[1]!Sanaudos[Kodas],$AM31,[1]!Sanaudos[Pagal DK RAS],901)-SUMIFS([1]!Sanaudos[Suma],[1]!Sanaudos[Kodas],$AM31,[1]!Sanaudos[Pagal DK RAS],902)-SUMIFS([1]!Sanaudos[Suma],[1]!Sanaudos[Kodas],$AM31,[1]!Sanaudos[Pagal DK RAS],905)</f>
        <v>#REF!</v>
      </c>
      <c r="J31" s="258" t="e">
        <f>+SUMIFS([1]!DU[DU],[1]!DU[Kodas],$AM31)+SUMIFS([1]!DU[Sodra],[1]!DU[Kodas],$AM31)+SUMIFS([1]!DU[Išeitinės išmokos, kompensacijos],[1]!DU[Kodas],$AM31)</f>
        <v>#REF!</v>
      </c>
      <c r="K31" s="258" t="e">
        <f>+SUMIFS([1]!Sanaudos_kor[Suma],[1]!Sanaudos_kor[Kodas],$AM31,[1]!Sanaudos_kor[PASK],TRUE,[1]!Sanaudos_kor[KOR_nr],K$1)</f>
        <v>#REF!</v>
      </c>
      <c r="L31" s="258" t="e">
        <f>+SUMIFS([1]!Sanaudos_kor[Suma],[1]!Sanaudos_kor[Kodas],$AM31,[1]!Sanaudos_kor[PASK],TRUE,[1]!Sanaudos_kor[KOR_nr],L$1)</f>
        <v>#REF!</v>
      </c>
      <c r="M31" s="258" t="e">
        <f>+SUMIFS([1]!Sanaudos_kor[Suma],[1]!Sanaudos_kor[Kodas],$AM31,[1]!Sanaudos_kor[PASK],TRUE,[1]!Sanaudos_kor[KOR_nr],M$1)</f>
        <v>#REF!</v>
      </c>
      <c r="N31" s="258" t="e">
        <f>+SUMIFS([1]!Sanaudos_kor[Suma],[1]!Sanaudos_kor[Kodas],$AM31,[1]!Sanaudos_kor[PASK],TRUE,[1]!Sanaudos_kor[KOR_nr],N$1)</f>
        <v>#REF!</v>
      </c>
      <c r="O31" s="258" t="e">
        <f>+SUMIFS([1]!Sanaudos_kor[Suma],[1]!Sanaudos_kor[Kodas],$AM31,[1]!Sanaudos_kor[PASK],TRUE,[1]!Sanaudos_kor[KOR_nr],O$1)</f>
        <v>#REF!</v>
      </c>
      <c r="P31" s="258" t="e">
        <f>+SUMIFS([1]!Sanaudos_kor[Suma],[1]!Sanaudos_kor[Kodas],$AM31,[1]!Sanaudos_kor[PASK],TRUE,[1]!Sanaudos_kor[KOR_nr],P$1)</f>
        <v>#REF!</v>
      </c>
      <c r="Q31" s="258" t="e">
        <f>+SUMIFS([1]!Sanaudos_kor[Suma],[1]!Sanaudos_kor[Kodas],$AM31,[1]!Sanaudos_kor[PASK],TRUE,[1]!Sanaudos_kor[KOR_nr],Q$1)</f>
        <v>#REF!</v>
      </c>
      <c r="R31" s="258" t="e">
        <f>+SUMIFS([1]!Sanaudos_kor[Suma],[1]!Sanaudos_kor[Kodas],$AM31,[1]!Sanaudos_kor[PASK],TRUE,[1]!Sanaudos_kor[KOR_nr],R$1)</f>
        <v>#REF!</v>
      </c>
      <c r="S31" s="258" t="e">
        <f>+SUMIFS([1]!Sanaudos_kor[Suma],[1]!Sanaudos_kor[Kodas],$AM31,[1]!Sanaudos_kor[PASK],TRUE,[1]!Sanaudos_kor[KOR_nr],S$1)</f>
        <v>#REF!</v>
      </c>
      <c r="T31" s="258" t="e">
        <f>+SUMIFS([1]!Sanaudos_kor[Suma],[1]!Sanaudos_kor[Kodas],$AM31,[1]!Sanaudos_kor[PASK],TRUE,[1]!Sanaudos_kor[KOR_nr],T$1)</f>
        <v>#REF!</v>
      </c>
      <c r="U31" s="258" t="e">
        <f>+SUMIFS([1]!Sanaudos_kor[Suma],[1]!Sanaudos_kor[Kodas],$AM31,[1]!Sanaudos_kor[PASK],TRUE,[1]!Sanaudos_kor[KOR_nr],U$1)</f>
        <v>#REF!</v>
      </c>
      <c r="V31" s="258" t="e">
        <f>+SUMIFS([1]!Sanaudos_kor[Suma],[1]!Sanaudos_kor[Kodas],$AM31,[1]!Sanaudos_kor[PASK],TRUE,[1]!Sanaudos_kor[KOR_nr],V$1)</f>
        <v>#REF!</v>
      </c>
      <c r="W31" s="258" t="e">
        <f>+SUMIFS([1]!Sanaudos_kor[Suma],[1]!Sanaudos_kor[Kodas],$AM31,[1]!Sanaudos_kor[PASK],TRUE,[1]!Sanaudos_kor[KOR_nr],W$1)</f>
        <v>#REF!</v>
      </c>
      <c r="X31" s="258" t="e">
        <f>+SUMIFS([1]!Sanaudos_kor[Suma],[1]!Sanaudos_kor[Kodas],$AM31,[1]!Sanaudos_kor[PASK],TRUE,[1]!Sanaudos_kor[KOR_nr],X$1)</f>
        <v>#REF!</v>
      </c>
      <c r="Y31" s="258" t="e">
        <f>+SUMIFS([1]!Sanaudos_kor[Suma],[1]!Sanaudos_kor[Kodas],$AM31,[1]!Sanaudos_kor[PASK],TRUE,[1]!Sanaudos_kor[KOR_nr],Y$1)</f>
        <v>#REF!</v>
      </c>
      <c r="Z31" s="258" t="e">
        <f>+SUMIFS([1]!Sanaudos_kor[Suma],[1]!Sanaudos_kor[Kodas],$AM31,[1]!Sanaudos_kor[PASK],TRUE,[1]!Sanaudos_kor[KOR_nr],Z$1)</f>
        <v>#REF!</v>
      </c>
      <c r="AA31" s="258" t="e">
        <f>+SUMIFS([1]!Sanaudos_kor[Suma],[1]!Sanaudos_kor[Kodas],$AM31,[1]!Sanaudos_kor[PASK],TRUE,[1]!Sanaudos_kor[KOR_nr],AA$1)</f>
        <v>#REF!</v>
      </c>
      <c r="AB31" s="258" t="e">
        <f>+SUMIFS([1]!Sanaudos_kor[Suma],[1]!Sanaudos_kor[Kodas],$AM31,[1]!Sanaudos_kor[PASK],TRUE,[1]!Sanaudos_kor[KOR_nr],AB$1)</f>
        <v>#REF!</v>
      </c>
      <c r="AC31" s="258" t="e">
        <f>+SUMIFS([1]!Sanaudos_kor[Suma],[1]!Sanaudos_kor[Kodas],$AM31,[1]!Sanaudos_kor[PASK],TRUE,[1]!Sanaudos_kor[KOR_nr],AC$1)</f>
        <v>#REF!</v>
      </c>
      <c r="AD31" s="258" t="e">
        <f>+SUMIFS([1]!Sanaudos_kor[Suma],[1]!Sanaudos_kor[Kodas],$AM31,[1]!Sanaudos_kor[PASK],TRUE,[1]!Sanaudos_kor[KOR_nr],AD$1)</f>
        <v>#REF!</v>
      </c>
      <c r="AE31" s="258" t="e">
        <f>+SUMIFS([1]!Sanaudos_kor[Suma],[1]!Sanaudos_kor[Kodas],$AM31,[1]!Sanaudos_kor[PASK],TRUE,[1]!Sanaudos_kor[KOR_nr],AE$1)</f>
        <v>#REF!</v>
      </c>
      <c r="AF31" s="258" t="e">
        <f>+SUMIFS([1]!Sanaudos_kor[Suma],[1]!Sanaudos_kor[Kodas],$AM31,[1]!Sanaudos_kor[PASK],TRUE,[1]!Sanaudos_kor[KOR_nr],AF$1)</f>
        <v>#REF!</v>
      </c>
      <c r="AG31" s="258" t="e">
        <f t="shared" si="0"/>
        <v>#REF!</v>
      </c>
      <c r="AH31" s="566"/>
      <c r="AJ31" s="211" t="s">
        <v>421</v>
      </c>
      <c r="AK31" s="124">
        <f>+'[1]2.SAN'!C198</f>
        <v>0</v>
      </c>
      <c r="AM31" s="249"/>
      <c r="AN31" s="250" t="e">
        <f>+SUMIFS('[1]6'!$Y$161:$BL$161,'[1]6'!$Y$2:$BL$2,$AM31)</f>
        <v>#VALUE!</v>
      </c>
      <c r="AO31" s="250" t="e">
        <f t="shared" si="4"/>
        <v>#REF!</v>
      </c>
      <c r="AQ31" s="250" t="e">
        <f>+SUMIFS('[1]3.4'!$F$133:$F$202,'[1]3.4'!$D$133:$D$202,$AM31,'[1]3.4'!$E$133:$E$202,"")</f>
        <v>#VALUE!</v>
      </c>
      <c r="AR31" s="250" t="e">
        <f t="shared" si="1"/>
        <v>#VALUE!</v>
      </c>
      <c r="AT31" s="244" t="str">
        <f t="array" ref="AT31">IFERROR(INDEX([1]!Sanaudos[Saskaita],MATCH(1,('[1]3.4'!$AM31=[1]!Sanaudos[Kodas])*('[1]3.4'!AT$7='[1]2.SAN'!$M$4:$M$73),0)),"")</f>
        <v/>
      </c>
      <c r="AU31" s="244" t="str">
        <f t="array" ref="AU31">IFERROR(INDEX([1]!Sanaudos[Saskaita],MATCH(1,('[1]3.4'!$AM31=[1]!Sanaudos[Kodas])*('[1]3.4'!AU$7='[1]2.SAN'!$M$4:$M$73),0)),"")</f>
        <v/>
      </c>
      <c r="AV31" s="244" t="str">
        <f t="array" ref="AV31">IFERROR(INDEX([1]!Sanaudos[Saskaita],MATCH(1,('[1]3.4'!$AM31=[1]!Sanaudos[Kodas])*('[1]3.4'!AV$7='[1]2.SAN'!$M$4:$M$73),0)),"")</f>
        <v/>
      </c>
      <c r="AW31" s="244" t="str">
        <f t="array" ref="AW31">IFERROR(INDEX([1]!Sanaudos[Saskaita],MATCH(1,('[1]3.4'!$AM31=[1]!Sanaudos[Kodas])*('[1]3.4'!AW$7='[1]2.SAN'!$M$4:$M$73),0)),"")</f>
        <v/>
      </c>
      <c r="AX31" s="244" t="str">
        <f t="array" ref="AX31">IFERROR(INDEX([1]!Sanaudos[Saskaita],MATCH(1,('[1]3.4'!$AM31=[1]!Sanaudos[Kodas])*('[1]3.4'!AX$7='[1]2.SAN'!$M$4:$M$73),0)),"")</f>
        <v/>
      </c>
      <c r="AY31" s="244" t="str">
        <f t="array" ref="AY31">IFERROR(INDEX([1]!Sanaudos[Saskaita],MATCH(1,('[1]3.4'!$AM31=[1]!Sanaudos[Kodas])*('[1]3.4'!AY$7='[1]2.SAN'!$M$4:$M$73),0)),"")</f>
        <v/>
      </c>
      <c r="AZ31" s="244" t="str">
        <f t="array" ref="AZ31">IFERROR(INDEX([1]!Sanaudos[Saskaita],MATCH(1,('[1]3.4'!$AM31=[1]!Sanaudos[Kodas])*('[1]3.4'!AZ$7='[1]2.SAN'!$M$4:$M$73),0)),"")</f>
        <v/>
      </c>
      <c r="BA31" s="244" t="str">
        <f t="array" ref="BA31">IFERROR(INDEX([1]!Sanaudos[Saskaita],MATCH(1,('[1]3.4'!$AM31=[1]!Sanaudos[Kodas])*('[1]3.4'!BA$7='[1]2.SAN'!$M$4:$M$73),0)),"")</f>
        <v/>
      </c>
      <c r="BB31" s="244" t="str">
        <f t="array" ref="BB31">IFERROR(INDEX([1]!Sanaudos[Saskaita],MATCH(1,('[1]3.4'!$AM31=[1]!Sanaudos[Kodas])*('[1]3.4'!BB$7='[1]2.SAN'!$M$4:$M$73),0)),"")</f>
        <v/>
      </c>
      <c r="BC31" s="244" t="str">
        <f t="array" ref="BC31">IFERROR(INDEX([1]!Sanaudos[Saskaita],MATCH(1,('[1]3.4'!$AM31=[1]!Sanaudos[Kodas])*('[1]3.4'!BC$7='[1]2.SAN'!$M$4:$M$73),0)),"")</f>
        <v/>
      </c>
      <c r="BD31" s="244" t="str">
        <f t="array" ref="BD31">IFERROR(INDEX([1]!Sanaudos[Saskaita],MATCH(1,('[1]3.4'!$AM31=[1]!Sanaudos[Kodas])*('[1]3.4'!BD$7='[1]2.SAN'!$M$4:$M$73),0)),"")</f>
        <v/>
      </c>
      <c r="BE31" s="244" t="str">
        <f t="array" ref="BE31">IFERROR(INDEX([1]!Sanaudos[Saskaita],MATCH(1,('[1]3.4'!$AM31=[1]!Sanaudos[Kodas])*('[1]3.4'!BE$7='[1]2.SAN'!$M$4:$M$73),0)),"")</f>
        <v/>
      </c>
      <c r="BF31" s="244" t="str">
        <f t="array" ref="BF31">IFERROR(INDEX([1]!Sanaudos[Saskaita],MATCH(1,('[1]3.4'!$AM31=[1]!Sanaudos[Kodas])*('[1]3.4'!BF$7='[1]2.SAN'!$M$4:$M$73),0)),"")</f>
        <v/>
      </c>
      <c r="BG31" s="244" t="str">
        <f t="array" ref="BG31">IFERROR(INDEX([1]!Sanaudos[Saskaita],MATCH(1,('[1]3.4'!$AM31=[1]!Sanaudos[Kodas])*('[1]3.4'!BG$7='[1]2.SAN'!$M$4:$M$73),0)),"")</f>
        <v/>
      </c>
      <c r="BH31" s="244" t="str">
        <f t="array" ref="BH31">IFERROR(INDEX([1]!Sanaudos[Saskaita],MATCH(1,('[1]3.4'!$AM31=[1]!Sanaudos[Kodas])*('[1]3.4'!BH$7='[1]2.SAN'!$M$4:$M$73),0)),"")</f>
        <v/>
      </c>
      <c r="BI31" s="244" t="str">
        <f t="array" ref="BI31">IFERROR(INDEX([1]!Sanaudos[Saskaita],MATCH(1,('[1]3.4'!$AM31=[1]!Sanaudos[Kodas])*('[1]3.4'!BI$7='[1]2.SAN'!$M$4:$M$73),0)),"")</f>
        <v/>
      </c>
      <c r="BJ31" s="244" t="str">
        <f t="array" ref="BJ31">IFERROR(INDEX([1]!Sanaudos[Saskaita],MATCH(1,('[1]3.4'!$AM31=[1]!Sanaudos[Kodas])*('[1]3.4'!BJ$7='[1]2.SAN'!$M$4:$M$73),0)),"")</f>
        <v/>
      </c>
      <c r="BK31" s="244" t="str">
        <f t="array" ref="BK31">IFERROR(INDEX([1]!Sanaudos[Saskaita],MATCH(1,('[1]3.4'!$AM31=[1]!Sanaudos[Kodas])*('[1]3.4'!BK$7='[1]2.SAN'!$M$4:$M$73),0)),"")</f>
        <v/>
      </c>
      <c r="BL31" s="244" t="str">
        <f t="array" ref="BL31">IFERROR(INDEX([1]!Sanaudos[Saskaita],MATCH(1,('[1]3.4'!$AM31=[1]!Sanaudos[Kodas])*('[1]3.4'!BL$7='[1]2.SAN'!$M$4:$M$73),0)),"")</f>
        <v/>
      </c>
      <c r="BM31" s="244" t="str">
        <f t="array" ref="BM31">IFERROR(INDEX([1]!Sanaudos[Saskaita],MATCH(1,('[1]3.4'!$AM31=[1]!Sanaudos[Kodas])*('[1]3.4'!BM$7='[1]2.SAN'!$M$4:$M$73),0)),"")</f>
        <v/>
      </c>
      <c r="BN31" s="244" t="str">
        <f t="array" ref="BN31">IFERROR(INDEX([1]!Sanaudos[Saskaita],MATCH(1,('[1]3.4'!$AM31=[1]!Sanaudos[Kodas])*('[1]3.4'!BN$7='[1]2.SAN'!$M$4:$M$73),0)),"")</f>
        <v/>
      </c>
      <c r="BO31" s="244" t="str">
        <f t="array" ref="BO31">IFERROR(INDEX([1]!Sanaudos[Saskaita],MATCH(1,('[1]3.4'!$AM31=[1]!Sanaudos[Kodas])*('[1]3.4'!BO$7='[1]2.SAN'!$M$4:$M$73),0)),"")</f>
        <v/>
      </c>
      <c r="BP31" s="244" t="str">
        <f t="array" ref="BP31">IFERROR(INDEX([1]!Sanaudos[Saskaita],MATCH(1,('[1]3.4'!$AM31=[1]!Sanaudos[Kodas])*('[1]3.4'!BP$7='[1]2.SAN'!$M$4:$M$73),0)),"")</f>
        <v/>
      </c>
      <c r="BQ31" s="244" t="str">
        <f t="array" ref="BQ31">IFERROR(INDEX([1]!Sanaudos[Saskaita],MATCH(1,('[1]3.4'!$AM31=[1]!Sanaudos[Kodas])*('[1]3.4'!BQ$7='[1]2.SAN'!$M$4:$M$73),0)),"")</f>
        <v/>
      </c>
      <c r="BR31" s="244" t="str">
        <f t="array" ref="BR31">IFERROR(INDEX([1]!Sanaudos[Saskaita],MATCH(1,('[1]3.4'!$AM31=[1]!Sanaudos[Kodas])*('[1]3.4'!BR$7='[1]2.SAN'!$M$4:$M$73),0)),"")</f>
        <v/>
      </c>
      <c r="BS31" s="244" t="str">
        <f t="array" ref="BS31">IFERROR(INDEX([1]!Sanaudos[Saskaita],MATCH(1,('[1]3.4'!$AM31=[1]!Sanaudos[Kodas])*('[1]3.4'!BS$7='[1]2.SAN'!$M$4:$M$73),0)),"")</f>
        <v/>
      </c>
      <c r="BT31" s="244" t="str">
        <f t="array" ref="BT31">IFERROR(INDEX([1]!Sanaudos[Saskaita],MATCH(1,('[1]3.4'!$AM31=[1]!Sanaudos[Kodas])*('[1]3.4'!BT$7='[1]2.SAN'!$M$4:$M$73),0)),"")</f>
        <v/>
      </c>
      <c r="BU31" s="244" t="str">
        <f t="array" ref="BU31">IFERROR(INDEX([1]!Sanaudos[Saskaita],MATCH(1,('[1]3.4'!$AM31=[1]!Sanaudos[Kodas])*('[1]3.4'!BU$7='[1]2.SAN'!$M$4:$M$73),0)),"")</f>
        <v/>
      </c>
      <c r="BV31" s="244" t="str">
        <f t="array" ref="BV31">IFERROR(INDEX([1]!Sanaudos[Saskaita],MATCH(1,('[1]3.4'!$AM31=[1]!Sanaudos[Kodas])*('[1]3.4'!BV$7='[1]2.SAN'!$M$4:$M$73),0)),"")</f>
        <v/>
      </c>
      <c r="BW31" s="244" t="str">
        <f t="array" ref="BW31">IFERROR(INDEX([1]!Sanaudos[Saskaita],MATCH(1,('[1]3.4'!$AM31=[1]!Sanaudos[Kodas])*('[1]3.4'!BW$7='[1]2.SAN'!$M$4:$M$73),0)),"")</f>
        <v/>
      </c>
      <c r="BX31" s="244" t="str">
        <f t="array" ref="BX31">IFERROR(INDEX([1]!Sanaudos[Saskaita],MATCH(1,('[1]3.4'!$AM31=[1]!Sanaudos[Kodas])*('[1]3.4'!BX$7='[1]2.SAN'!$M$4:$M$73),0)),"")</f>
        <v/>
      </c>
      <c r="BY31" s="244" t="str">
        <f t="array" ref="BY31">IFERROR(INDEX([1]!Sanaudos[Saskaita],MATCH(1,('[1]3.4'!$AM31=[1]!Sanaudos[Kodas])*('[1]3.4'!BY$7='[1]2.SAN'!$M$4:$M$73),0)),"")</f>
        <v/>
      </c>
      <c r="BZ31" s="244" t="str">
        <f t="array" ref="BZ31">IFERROR(INDEX([1]!Sanaudos[Saskaita],MATCH(1,('[1]3.4'!$AM31=[1]!Sanaudos[Kodas])*('[1]3.4'!BZ$7='[1]2.SAN'!$M$4:$M$73),0)),"")</f>
        <v/>
      </c>
      <c r="CA31" s="244" t="str">
        <f t="array" ref="CA31">IFERROR(INDEX([1]!Sanaudos[Saskaita],MATCH(1,('[1]3.4'!$AM31=[1]!Sanaudos[Kodas])*('[1]3.4'!CA$7='[1]2.SAN'!$M$4:$M$73),0)),"")</f>
        <v/>
      </c>
      <c r="CB31" s="244" t="str">
        <f t="array" ref="CB31">IFERROR(INDEX([1]!Sanaudos[Saskaita],MATCH(1,('[1]3.4'!$AM31=[1]!Sanaudos[Kodas])*('[1]3.4'!CB$7='[1]2.SAN'!$M$4:$M$73),0)),"")</f>
        <v/>
      </c>
      <c r="CC31" s="244" t="str">
        <f t="array" ref="CC31">IFERROR(INDEX([1]!Sanaudos[Saskaita],MATCH(1,('[1]3.4'!$AM31=[1]!Sanaudos[Kodas])*('[1]3.4'!CC$7='[1]2.SAN'!$M$4:$M$73),0)),"")</f>
        <v/>
      </c>
      <c r="CD31" s="244" t="str">
        <f t="array" ref="CD31">IFERROR(INDEX([1]!Sanaudos[Saskaita],MATCH(1,('[1]3.4'!$AM31=[1]!Sanaudos[Kodas])*('[1]3.4'!CD$7='[1]2.SAN'!$M$4:$M$73),0)),"")</f>
        <v/>
      </c>
      <c r="CE31" s="244" t="str">
        <f t="array" ref="CE31">IFERROR(INDEX([1]!Sanaudos[Saskaita],MATCH(1,('[1]3.4'!$AM31=[1]!Sanaudos[Kodas])*('[1]3.4'!CE$7='[1]2.SAN'!$M$4:$M$73),0)),"")</f>
        <v/>
      </c>
      <c r="CF31" s="244" t="str">
        <f t="array" ref="CF31">IFERROR(INDEX([1]!Sanaudos[Saskaita],MATCH(1,('[1]3.4'!$AM31=[1]!Sanaudos[Kodas])*('[1]3.4'!CF$7='[1]2.SAN'!$M$4:$M$73),0)),"")</f>
        <v/>
      </c>
      <c r="CG31" s="244" t="str">
        <f t="array" ref="CG31">IFERROR(INDEX([1]!Sanaudos[Saskaita],MATCH(1,('[1]3.4'!$AM31=[1]!Sanaudos[Kodas])*('[1]3.4'!CG$7='[1]2.SAN'!$M$4:$M$73),0)),"")</f>
        <v/>
      </c>
      <c r="CH31" s="244" t="str">
        <f t="array" ref="CH31">IFERROR(INDEX([1]!Sanaudos[Saskaita],MATCH(1,('[1]3.4'!$AM31=[1]!Sanaudos[Kodas])*('[1]3.4'!CH$7='[1]2.SAN'!$M$4:$M$73),0)),"")</f>
        <v/>
      </c>
      <c r="CI31" s="244" t="str">
        <f t="array" ref="CI31">IFERROR(INDEX([1]!Sanaudos[Saskaita],MATCH(1,('[1]3.4'!$AM31=[1]!Sanaudos[Kodas])*('[1]3.4'!CI$7='[1]2.SAN'!$M$4:$M$73),0)),"")</f>
        <v/>
      </c>
      <c r="CJ31" s="244" t="str">
        <f t="array" ref="CJ31">IFERROR(INDEX([1]!Sanaudos[Saskaita],MATCH(1,('[1]3.4'!$AM31=[1]!Sanaudos[Kodas])*('[1]3.4'!CJ$7='[1]2.SAN'!$M$4:$M$73),0)),"")</f>
        <v/>
      </c>
      <c r="CK31" s="244" t="str">
        <f t="array" ref="CK31">IFERROR(INDEX([1]!Sanaudos[Saskaita],MATCH(1,('[1]3.4'!$AM31=[1]!Sanaudos[Kodas])*('[1]3.4'!CK$7='[1]2.SAN'!$M$4:$M$73),0)),"")</f>
        <v/>
      </c>
      <c r="CL31" s="244" t="str">
        <f t="array" ref="CL31">IFERROR(INDEX([1]!Sanaudos[Saskaita],MATCH(1,('[1]3.4'!$AM31=[1]!Sanaudos[Kodas])*('[1]3.4'!CL$7='[1]2.SAN'!$M$4:$M$73),0)),"")</f>
        <v/>
      </c>
      <c r="CM31" s="244" t="str">
        <f t="array" ref="CM31">IFERROR(INDEX([1]!Sanaudos[Saskaita],MATCH(1,('[1]3.4'!$AM31=[1]!Sanaudos[Kodas])*('[1]3.4'!CM$7='[1]2.SAN'!$M$4:$M$73),0)),"")</f>
        <v/>
      </c>
      <c r="CN31" s="244" t="str">
        <f t="array" ref="CN31">IFERROR(INDEX([1]!Sanaudos[Saskaita],MATCH(1,('[1]3.4'!$AM31=[1]!Sanaudos[Kodas])*('[1]3.4'!CN$7='[1]2.SAN'!$M$4:$M$73),0)),"")</f>
        <v/>
      </c>
      <c r="CO31" s="244" t="str">
        <f t="array" ref="CO31">IFERROR(INDEX([1]!Sanaudos[Saskaita],MATCH(1,('[1]3.4'!$AM31=[1]!Sanaudos[Kodas])*('[1]3.4'!CO$7='[1]2.SAN'!$M$4:$M$73),0)),"")</f>
        <v/>
      </c>
      <c r="CP31" s="244" t="str">
        <f t="array" ref="CP31">IFERROR(INDEX([1]!Sanaudos[Saskaita],MATCH(1,('[1]3.4'!$AM31=[1]!Sanaudos[Kodas])*('[1]3.4'!CP$7='[1]2.SAN'!$M$4:$M$73),0)),"")</f>
        <v/>
      </c>
      <c r="CQ31" s="244" t="str">
        <f t="array" ref="CQ31">IFERROR(INDEX([1]!Sanaudos[Saskaita],MATCH(1,('[1]3.4'!$AM31=[1]!Sanaudos[Kodas])*('[1]3.4'!CQ$7='[1]2.SAN'!$M$4:$M$73),0)),"")</f>
        <v/>
      </c>
      <c r="CR31" s="244" t="str">
        <f t="array" ref="CR31">IFERROR(INDEX([1]!Sanaudos[Saskaita],MATCH(1,('[1]3.4'!$AM31=[1]!Sanaudos[Kodas])*('[1]3.4'!CR$7='[1]2.SAN'!$M$4:$M$73),0)),"")</f>
        <v/>
      </c>
      <c r="CS31" s="244" t="str">
        <f t="array" ref="CS31">IFERROR(INDEX([1]!Sanaudos[Saskaita],MATCH(1,('[1]3.4'!$AM31=[1]!Sanaudos[Kodas])*('[1]3.4'!CS$7='[1]2.SAN'!$M$4:$M$73),0)),"")</f>
        <v/>
      </c>
      <c r="CT31" s="244" t="str">
        <f t="array" ref="CT31">IFERROR(INDEX([1]!Sanaudos[Saskaita],MATCH(1,('[1]3.4'!$AM31=[1]!Sanaudos[Kodas])*('[1]3.4'!CT$7='[1]2.SAN'!$M$4:$M$73),0)),"")</f>
        <v/>
      </c>
      <c r="CU31" s="244" t="str">
        <f t="array" ref="CU31">IFERROR(INDEX([1]!Sanaudos[Saskaita],MATCH(1,('[1]3.4'!$AM31=[1]!Sanaudos[Kodas])*('[1]3.4'!CU$7='[1]2.SAN'!$M$4:$M$73),0)),"")</f>
        <v/>
      </c>
      <c r="CV31" s="244" t="str">
        <f t="array" ref="CV31">IFERROR(INDEX([1]!Sanaudos[Saskaita],MATCH(1,('[1]3.4'!$AM31=[1]!Sanaudos[Kodas])*('[1]3.4'!CV$7='[1]2.SAN'!$M$4:$M$73),0)),"")</f>
        <v/>
      </c>
      <c r="CW31" s="244" t="str">
        <f t="array" ref="CW31">IFERROR(INDEX([1]!Sanaudos[Saskaita],MATCH(1,('[1]3.4'!$AM31=[1]!Sanaudos[Kodas])*('[1]3.4'!CW$7='[1]2.SAN'!$M$4:$M$73),0)),"")</f>
        <v/>
      </c>
      <c r="CX31" s="244" t="str">
        <f t="array" ref="CX31">IFERROR(INDEX([1]!Sanaudos[Saskaita],MATCH(1,('[1]3.4'!$AM31=[1]!Sanaudos[Kodas])*('[1]3.4'!CX$7='[1]2.SAN'!$M$4:$M$73),0)),"")</f>
        <v/>
      </c>
      <c r="CY31" s="244" t="str">
        <f t="array" ref="CY31">IFERROR(INDEX([1]!Sanaudos[Saskaita],MATCH(1,('[1]3.4'!$AM31=[1]!Sanaudos[Kodas])*('[1]3.4'!CY$7='[1]2.SAN'!$M$4:$M$73),0)),"")</f>
        <v/>
      </c>
      <c r="CZ31" s="244" t="str">
        <f t="array" ref="CZ31">IFERROR(INDEX([1]!Sanaudos[Saskaita],MATCH(1,('[1]3.4'!$AM31=[1]!Sanaudos[Kodas])*('[1]3.4'!CZ$7='[1]2.SAN'!$M$4:$M$73),0)),"")</f>
        <v/>
      </c>
      <c r="DA31" s="244" t="str">
        <f t="array" ref="DA31">IFERROR(INDEX([1]!Sanaudos[Saskaita],MATCH(1,('[1]3.4'!$AM31=[1]!Sanaudos[Kodas])*('[1]3.4'!DA$7='[1]2.SAN'!$M$4:$M$73),0)),"")</f>
        <v/>
      </c>
      <c r="DB31" s="244" t="str">
        <f t="array" ref="DB31">IFERROR(INDEX([1]!Sanaudos[Saskaita],MATCH(1,('[1]3.4'!$AM31=[1]!Sanaudos[Kodas])*('[1]3.4'!DB$7='[1]2.SAN'!$M$4:$M$73),0)),"")</f>
        <v/>
      </c>
      <c r="DC31" s="244" t="str">
        <f t="array" ref="DC31">IFERROR(INDEX([1]!Sanaudos[Saskaita],MATCH(1,('[1]3.4'!$AM31=[1]!Sanaudos[Kodas])*('[1]3.4'!DC$7='[1]2.SAN'!$M$4:$M$73),0)),"")</f>
        <v/>
      </c>
      <c r="DD31" s="244" t="str">
        <f t="array" ref="DD31">IFERROR(INDEX([1]!Sanaudos[Saskaita],MATCH(1,('[1]3.4'!$AM31=[1]!Sanaudos[Kodas])*('[1]3.4'!DD$7='[1]2.SAN'!$M$4:$M$73),0)),"")</f>
        <v/>
      </c>
      <c r="DE31" s="244" t="str">
        <f t="array" ref="DE31">IFERROR(INDEX([1]!Sanaudos[Saskaita],MATCH(1,('[1]3.4'!$AM31=[1]!Sanaudos[Kodas])*('[1]3.4'!DE$7='[1]2.SAN'!$M$4:$M$73),0)),"")</f>
        <v/>
      </c>
      <c r="DF31" s="244" t="str">
        <f t="array" ref="DF31">IFERROR(INDEX([1]!Sanaudos[Saskaita],MATCH(1,('[1]3.4'!$AM31=[1]!Sanaudos[Kodas])*('[1]3.4'!DF$7='[1]2.SAN'!$M$4:$M$73),0)),"")</f>
        <v/>
      </c>
      <c r="DG31" s="244" t="str">
        <f t="array" ref="DG31">IFERROR(INDEX([1]!Sanaudos[Saskaita],MATCH(1,('[1]3.4'!$AM31=[1]!Sanaudos[Kodas])*('[1]3.4'!DG$7='[1]2.SAN'!$M$4:$M$73),0)),"")</f>
        <v/>
      </c>
      <c r="DH31" s="244" t="str">
        <f t="array" ref="DH31">IFERROR(INDEX([1]!Sanaudos[Saskaita],MATCH(1,('[1]3.4'!$AM31=[1]!Sanaudos[Kodas])*('[1]3.4'!DH$7='[1]2.SAN'!$M$4:$M$73),0)),"")</f>
        <v/>
      </c>
      <c r="DI31" s="244" t="str">
        <f t="array" ref="DI31">IFERROR(INDEX([1]!Sanaudos[Saskaita],MATCH(1,('[1]3.4'!$AM31=[1]!Sanaudos[Kodas])*('[1]3.4'!DI$7='[1]2.SAN'!$M$4:$M$73),0)),"")</f>
        <v/>
      </c>
      <c r="DJ31" s="244" t="str">
        <f t="array" ref="DJ31">IFERROR(INDEX([1]!Sanaudos[Saskaita],MATCH(1,('[1]3.4'!$AM31=[1]!Sanaudos[Kodas])*('[1]3.4'!DJ$7='[1]2.SAN'!$M$4:$M$73),0)),"")</f>
        <v/>
      </c>
      <c r="DK31" s="244" t="str">
        <f t="array" ref="DK31">IFERROR(INDEX([1]!Sanaudos[Saskaita],MATCH(1,('[1]3.4'!$AM31=[1]!Sanaudos[Kodas])*('[1]3.4'!DK$7='[1]2.SAN'!$M$4:$M$73),0)),"")</f>
        <v/>
      </c>
      <c r="DL31" s="244" t="str">
        <f t="array" ref="DL31">IFERROR(INDEX([1]!Sanaudos[Saskaita],MATCH(1,('[1]3.4'!$AM31=[1]!Sanaudos[Kodas])*('[1]3.4'!DL$7='[1]2.SAN'!$M$4:$M$73),0)),"")</f>
        <v/>
      </c>
      <c r="DM31" s="244" t="str">
        <f t="array" ref="DM31">IFERROR(INDEX([1]!Sanaudos[Saskaita],MATCH(1,('[1]3.4'!$AM31=[1]!Sanaudos[Kodas])*('[1]3.4'!DM$7='[1]2.SAN'!$M$4:$M$73),0)),"")</f>
        <v/>
      </c>
      <c r="DN31" s="244" t="str">
        <f t="array" ref="DN31">IFERROR(INDEX([1]!Sanaudos[Saskaita],MATCH(1,('[1]3.4'!$AM31=[1]!Sanaudos[Kodas])*('[1]3.4'!DN$7='[1]2.SAN'!$M$4:$M$73),0)),"")</f>
        <v/>
      </c>
      <c r="DO31" s="244" t="str">
        <f t="array" ref="DO31">IFERROR(INDEX([1]!Sanaudos[Saskaita],MATCH(1,('[1]3.4'!$AM31=[1]!Sanaudos[Kodas])*('[1]3.4'!DO$7='[1]2.SAN'!$M$4:$M$73),0)),"")</f>
        <v/>
      </c>
      <c r="DP31" s="244" t="str">
        <f t="array" ref="DP31">IFERROR(INDEX([1]!Sanaudos[Saskaita],MATCH(1,('[1]3.4'!$AM31=[1]!Sanaudos[Kodas])*('[1]3.4'!DP$7='[1]2.SAN'!$M$4:$M$73),0)),"")</f>
        <v/>
      </c>
      <c r="DQ31" s="244" t="str">
        <f t="array" ref="DQ31">IFERROR(INDEX([1]!Sanaudos[Saskaita],MATCH(1,('[1]3.4'!$AM31=[1]!Sanaudos[Kodas])*('[1]3.4'!DQ$7='[1]2.SAN'!$M$4:$M$73),0)),"")</f>
        <v/>
      </c>
      <c r="DR31" s="244" t="str">
        <f t="array" ref="DR31">IFERROR(INDEX([1]!Sanaudos[Saskaita],MATCH(1,('[1]3.4'!$AM31=[1]!Sanaudos[Kodas])*('[1]3.4'!DR$7='[1]2.SAN'!$M$4:$M$73),0)),"")</f>
        <v/>
      </c>
      <c r="DS31" s="244" t="str">
        <f t="array" ref="DS31">IFERROR(INDEX([1]!Sanaudos[Saskaita],MATCH(1,('[1]3.4'!$AM31=[1]!Sanaudos[Kodas])*('[1]3.4'!DS$7='[1]2.SAN'!$M$4:$M$73),0)),"")</f>
        <v/>
      </c>
      <c r="DT31" s="244" t="str">
        <f t="array" ref="DT31">IFERROR(INDEX([1]!Sanaudos[Saskaita],MATCH(1,('[1]3.4'!$AM31=[1]!Sanaudos[Kodas])*('[1]3.4'!DT$7='[1]2.SAN'!$M$4:$M$73),0)),"")</f>
        <v/>
      </c>
      <c r="DU31" s="244" t="str">
        <f t="array" ref="DU31">IFERROR(INDEX([1]!Sanaudos[Saskaita],MATCH(1,('[1]3.4'!$AM31=[1]!Sanaudos[Kodas])*('[1]3.4'!DU$7='[1]2.SAN'!$M$4:$M$73),0)),"")</f>
        <v/>
      </c>
      <c r="DV31" s="244" t="str">
        <f t="array" ref="DV31">IFERROR(INDEX([1]!Sanaudos[Saskaita],MATCH(1,('[1]3.4'!$AM31=[1]!Sanaudos[Kodas])*('[1]3.4'!DV$7='[1]2.SAN'!$M$4:$M$73),0)),"")</f>
        <v/>
      </c>
      <c r="DW31" s="244" t="str">
        <f t="array" ref="DW31">IFERROR(INDEX([1]!Sanaudos[Saskaita],MATCH(1,('[1]3.4'!$AM31=[1]!Sanaudos[Kodas])*('[1]3.4'!DW$7='[1]2.SAN'!$M$4:$M$73),0)),"")</f>
        <v/>
      </c>
      <c r="DX31" s="244" t="str">
        <f t="array" ref="DX31">IFERROR(INDEX([1]!Sanaudos[Saskaita],MATCH(1,('[1]3.4'!$AM31=[1]!Sanaudos[Kodas])*('[1]3.4'!DX$7='[1]2.SAN'!$M$4:$M$73),0)),"")</f>
        <v/>
      </c>
      <c r="DY31" s="244" t="str">
        <f t="array" ref="DY31">IFERROR(INDEX([1]!Sanaudos[Saskaita],MATCH(1,('[1]3.4'!$AM31=[1]!Sanaudos[Kodas])*('[1]3.4'!DY$7='[1]2.SAN'!$M$4:$M$73),0)),"")</f>
        <v/>
      </c>
      <c r="DZ31" s="244" t="str">
        <f t="array" ref="DZ31">IFERROR(INDEX([1]!Sanaudos[Saskaita],MATCH(1,('[1]3.4'!$AM31=[1]!Sanaudos[Kodas])*('[1]3.4'!DZ$7='[1]2.SAN'!$M$4:$M$73),0)),"")</f>
        <v/>
      </c>
      <c r="EA31" s="244" t="str">
        <f t="array" ref="EA31">IFERROR(INDEX([1]!Sanaudos[Saskaita],MATCH(1,('[1]3.4'!$AM31=[1]!Sanaudos[Kodas])*('[1]3.4'!EA$7='[1]2.SAN'!$M$4:$M$73),0)),"")</f>
        <v/>
      </c>
      <c r="EB31" s="244" t="str">
        <f t="array" ref="EB31">IFERROR(INDEX([1]!Sanaudos[Saskaita],MATCH(1,('[1]3.4'!$AM31=[1]!Sanaudos[Kodas])*('[1]3.4'!EB$7='[1]2.SAN'!$M$4:$M$73),0)),"")</f>
        <v/>
      </c>
      <c r="EC31" s="244" t="str">
        <f t="array" ref="EC31">IFERROR(INDEX([1]!Sanaudos[Saskaita],MATCH(1,('[1]3.4'!$AM31=[1]!Sanaudos[Kodas])*('[1]3.4'!EC$7='[1]2.SAN'!$M$4:$M$73),0)),"")</f>
        <v/>
      </c>
      <c r="ED31" s="244" t="str">
        <f t="array" ref="ED31">IFERROR(INDEX([1]!Sanaudos[Saskaita],MATCH(1,('[1]3.4'!$AM31=[1]!Sanaudos[Kodas])*('[1]3.4'!ED$7='[1]2.SAN'!$M$4:$M$73),0)),"")</f>
        <v/>
      </c>
      <c r="EE31" s="244" t="str">
        <f t="array" ref="EE31">IFERROR(INDEX([1]!Sanaudos[Saskaita],MATCH(1,('[1]3.4'!$AM31=[1]!Sanaudos[Kodas])*('[1]3.4'!EE$7='[1]2.SAN'!$M$4:$M$73),0)),"")</f>
        <v/>
      </c>
      <c r="EF31" s="244" t="str">
        <f t="array" ref="EF31">IFERROR(INDEX([1]!Sanaudos[Saskaita],MATCH(1,('[1]3.4'!$AM31=[1]!Sanaudos[Kodas])*('[1]3.4'!EF$7='[1]2.SAN'!$M$4:$M$73),0)),"")</f>
        <v/>
      </c>
      <c r="EG31" s="244" t="str">
        <f t="array" ref="EG31">IFERROR(INDEX([1]!Sanaudos[Saskaita],MATCH(1,('[1]3.4'!$AM31=[1]!Sanaudos[Kodas])*('[1]3.4'!EG$7='[1]2.SAN'!$M$4:$M$73),0)),"")</f>
        <v/>
      </c>
      <c r="EH31" s="244" t="str">
        <f t="array" ref="EH31">IFERROR(INDEX([1]!Sanaudos[Saskaita],MATCH(1,('[1]3.4'!$AM31=[1]!Sanaudos[Kodas])*('[1]3.4'!EH$7='[1]2.SAN'!$M$4:$M$73),0)),"")</f>
        <v/>
      </c>
      <c r="EI31" s="244" t="str">
        <f t="array" ref="EI31">IFERROR(INDEX([1]!Sanaudos[Saskaita],MATCH(1,('[1]3.4'!$AM31=[1]!Sanaudos[Kodas])*('[1]3.4'!EI$7='[1]2.SAN'!$M$4:$M$73),0)),"")</f>
        <v/>
      </c>
      <c r="EJ31" s="244" t="str">
        <f t="array" ref="EJ31">IFERROR(INDEX([1]!Sanaudos[Saskaita],MATCH(1,('[1]3.4'!$AM31=[1]!Sanaudos[Kodas])*('[1]3.4'!EJ$7='[1]2.SAN'!$M$4:$M$73),0)),"")</f>
        <v/>
      </c>
      <c r="EK31" s="244" t="str">
        <f t="array" ref="EK31">IFERROR(INDEX([1]!Sanaudos[Saskaita],MATCH(1,('[1]3.4'!$AM31=[1]!Sanaudos[Kodas])*('[1]3.4'!EK$7='[1]2.SAN'!$M$4:$M$73),0)),"")</f>
        <v/>
      </c>
      <c r="EL31" s="244" t="str">
        <f t="array" ref="EL31">IFERROR(INDEX([1]!Sanaudos[Saskaita],MATCH(1,('[1]3.4'!$AM31=[1]!Sanaudos[Kodas])*('[1]3.4'!EL$7='[1]2.SAN'!$M$4:$M$73),0)),"")</f>
        <v/>
      </c>
      <c r="EM31" s="244" t="str">
        <f t="array" ref="EM31">IFERROR(INDEX([1]!Sanaudos[Saskaita],MATCH(1,('[1]3.4'!$AM31=[1]!Sanaudos[Kodas])*('[1]3.4'!EM$7='[1]2.SAN'!$M$4:$M$73),0)),"")</f>
        <v/>
      </c>
      <c r="EN31" s="244" t="str">
        <f t="array" ref="EN31">IFERROR(INDEX([1]!Sanaudos[Saskaita],MATCH(1,('[1]3.4'!$AM31=[1]!Sanaudos[Kodas])*('[1]3.4'!EN$7='[1]2.SAN'!$M$4:$M$73),0)),"")</f>
        <v/>
      </c>
      <c r="EO31" s="244" t="str">
        <f t="array" ref="EO31">IFERROR(INDEX([1]!Sanaudos[Saskaita],MATCH(1,('[1]3.4'!$AM31=[1]!Sanaudos[Kodas])*('[1]3.4'!EO$7='[1]2.SAN'!$M$4:$M$73),0)),"")</f>
        <v/>
      </c>
      <c r="EP31" s="244" t="str">
        <f t="array" ref="EP31">IFERROR(INDEX([1]!Sanaudos[Saskaita],MATCH(1,('[1]3.4'!$AM31=[1]!Sanaudos[Kodas])*('[1]3.4'!EP$7='[1]2.SAN'!$M$4:$M$73),0)),"")</f>
        <v/>
      </c>
      <c r="EQ31" s="244" t="str">
        <f t="array" ref="EQ31">IFERROR(INDEX([1]!Sanaudos[Saskaita],MATCH(1,('[1]3.4'!$AM31=[1]!Sanaudos[Kodas])*('[1]3.4'!EQ$7='[1]2.SAN'!$M$4:$M$73),0)),"")</f>
        <v/>
      </c>
      <c r="ER31" s="244" t="str">
        <f t="array" ref="ER31">IFERROR(INDEX([1]!Sanaudos[Saskaita],MATCH(1,('[1]3.4'!$AM31=[1]!Sanaudos[Kodas])*('[1]3.4'!ER$7='[1]2.SAN'!$M$4:$M$73),0)),"")</f>
        <v/>
      </c>
      <c r="ES31" s="244" t="str">
        <f t="array" ref="ES31">IFERROR(INDEX([1]!Sanaudos[Saskaita],MATCH(1,('[1]3.4'!$AM31=[1]!Sanaudos[Kodas])*('[1]3.4'!ES$7='[1]2.SAN'!$M$4:$M$73),0)),"")</f>
        <v/>
      </c>
      <c r="ET31" s="244" t="str">
        <f t="array" ref="ET31">IFERROR(INDEX([1]!Sanaudos[Saskaita],MATCH(1,('[1]3.4'!$AM31=[1]!Sanaudos[Kodas])*('[1]3.4'!ET$7='[1]2.SAN'!$M$4:$M$73),0)),"")</f>
        <v/>
      </c>
      <c r="EU31" s="244" t="str">
        <f t="array" ref="EU31">IFERROR(INDEX([1]!Sanaudos[Saskaita],MATCH(1,('[1]3.4'!$AM31=[1]!Sanaudos[Kodas])*('[1]3.4'!EU$7='[1]2.SAN'!$M$4:$M$73),0)),"")</f>
        <v/>
      </c>
      <c r="EV31" s="244" t="str">
        <f t="array" ref="EV31">IFERROR(INDEX([1]!Sanaudos[Saskaita],MATCH(1,('[1]3.4'!$AM31=[1]!Sanaudos[Kodas])*('[1]3.4'!EV$7='[1]2.SAN'!$M$4:$M$73),0)),"")</f>
        <v/>
      </c>
      <c r="EW31" s="244" t="str">
        <f t="array" ref="EW31">IFERROR(INDEX([1]!Sanaudos[Saskaita],MATCH(1,('[1]3.4'!$AM31=[1]!Sanaudos[Kodas])*('[1]3.4'!EW$7='[1]2.SAN'!$M$4:$M$73),0)),"")</f>
        <v/>
      </c>
      <c r="EX31" s="244" t="str">
        <f t="array" ref="EX31">IFERROR(INDEX([1]!Sanaudos[Saskaita],MATCH(1,('[1]3.4'!$AM31=[1]!Sanaudos[Kodas])*('[1]3.4'!EX$7='[1]2.SAN'!$M$4:$M$73),0)),"")</f>
        <v/>
      </c>
      <c r="EY31" s="244" t="str">
        <f t="array" ref="EY31">IFERROR(INDEX([1]!Sanaudos[Saskaita],MATCH(1,('[1]3.4'!$AM31=[1]!Sanaudos[Kodas])*('[1]3.4'!EY$7='[1]2.SAN'!$M$4:$M$73),0)),"")</f>
        <v/>
      </c>
      <c r="EZ31" s="244" t="str">
        <f t="array" ref="EZ31">IFERROR(INDEX([1]!Sanaudos[Saskaita],MATCH(1,('[1]3.4'!$AM31=[1]!Sanaudos[Kodas])*('[1]3.4'!EZ$7='[1]2.SAN'!$M$4:$M$73),0)),"")</f>
        <v/>
      </c>
      <c r="FA31" s="244" t="str">
        <f t="array" ref="FA31">IFERROR(INDEX([1]!Sanaudos[Saskaita],MATCH(1,('[1]3.4'!$AM31=[1]!Sanaudos[Kodas])*('[1]3.4'!FA$7='[1]2.SAN'!$M$4:$M$73),0)),"")</f>
        <v/>
      </c>
      <c r="FB31" s="244" t="str">
        <f t="array" ref="FB31">IFERROR(INDEX([1]!Sanaudos[Saskaita],MATCH(1,('[1]3.4'!$AM31=[1]!Sanaudos[Kodas])*('[1]3.4'!FB$7='[1]2.SAN'!$M$4:$M$73),0)),"")</f>
        <v/>
      </c>
      <c r="FC31" s="244" t="str">
        <f t="array" ref="FC31">IFERROR(INDEX([1]!Sanaudos[Saskaita],MATCH(1,('[1]3.4'!$AM31=[1]!Sanaudos[Kodas])*('[1]3.4'!FC$7='[1]2.SAN'!$M$4:$M$73),0)),"")</f>
        <v/>
      </c>
      <c r="FD31" s="244" t="str">
        <f t="array" ref="FD31">IFERROR(INDEX([1]!Sanaudos[Saskaita],MATCH(1,('[1]3.4'!$AM31=[1]!Sanaudos[Kodas])*('[1]3.4'!FD$7='[1]2.SAN'!$M$4:$M$73),0)),"")</f>
        <v/>
      </c>
      <c r="FE31" s="244" t="str">
        <f t="array" ref="FE31">IFERROR(INDEX([1]!Sanaudos[Saskaita],MATCH(1,('[1]3.4'!$AM31=[1]!Sanaudos[Kodas])*('[1]3.4'!FE$7='[1]2.SAN'!$M$4:$M$73),0)),"")</f>
        <v/>
      </c>
      <c r="FF31" s="244" t="str">
        <f t="array" ref="FF31">IFERROR(INDEX([1]!Sanaudos[Saskaita],MATCH(1,('[1]3.4'!$AM31=[1]!Sanaudos[Kodas])*('[1]3.4'!FF$7='[1]2.SAN'!$M$4:$M$73),0)),"")</f>
        <v/>
      </c>
      <c r="FG31" s="244" t="str">
        <f t="array" ref="FG31">IFERROR(INDEX([1]!Sanaudos[Saskaita],MATCH(1,('[1]3.4'!$AM31=[1]!Sanaudos[Kodas])*('[1]3.4'!FG$7='[1]2.SAN'!$M$4:$M$73),0)),"")</f>
        <v/>
      </c>
      <c r="FH31" s="244" t="str">
        <f t="array" ref="FH31">IFERROR(INDEX([1]!Sanaudos[Saskaita],MATCH(1,('[1]3.4'!$AM31=[1]!Sanaudos[Kodas])*('[1]3.4'!FH$7='[1]2.SAN'!$M$4:$M$73),0)),"")</f>
        <v/>
      </c>
      <c r="FI31" s="244" t="str">
        <f t="array" ref="FI31">IFERROR(INDEX([1]!Sanaudos[Saskaita],MATCH(1,('[1]3.4'!$AM31=[1]!Sanaudos[Kodas])*('[1]3.4'!FI$7='[1]2.SAN'!$M$4:$M$73),0)),"")</f>
        <v/>
      </c>
      <c r="FJ31" s="244" t="str">
        <f t="array" ref="FJ31">IFERROR(INDEX([1]!Sanaudos[Saskaita],MATCH(1,('[1]3.4'!$AM31=[1]!Sanaudos[Kodas])*('[1]3.4'!FJ$7='[1]2.SAN'!$M$4:$M$73),0)),"")</f>
        <v/>
      </c>
      <c r="FK31" s="244" t="str">
        <f t="array" ref="FK31">IFERROR(INDEX([1]!Sanaudos[Saskaita],MATCH(1,('[1]3.4'!$AM31=[1]!Sanaudos[Kodas])*('[1]3.4'!FK$7='[1]2.SAN'!$M$4:$M$73),0)),"")</f>
        <v/>
      </c>
      <c r="FL31" s="244" t="str">
        <f t="array" ref="FL31">IFERROR(INDEX([1]!Sanaudos[Saskaita],MATCH(1,('[1]3.4'!$AM31=[1]!Sanaudos[Kodas])*('[1]3.4'!FL$7='[1]2.SAN'!$M$4:$M$73),0)),"")</f>
        <v/>
      </c>
      <c r="FM31" s="244" t="str">
        <f t="array" ref="FM31">IFERROR(INDEX([1]!Sanaudos[Saskaita],MATCH(1,('[1]3.4'!$AM31=[1]!Sanaudos[Kodas])*('[1]3.4'!FM$7='[1]2.SAN'!$M$4:$M$73),0)),"")</f>
        <v/>
      </c>
      <c r="FN31" s="244" t="str">
        <f t="array" ref="FN31">IFERROR(INDEX([1]!Sanaudos[Saskaita],MATCH(1,('[1]3.4'!$AM31=[1]!Sanaudos[Kodas])*('[1]3.4'!FN$7='[1]2.SAN'!$M$4:$M$73),0)),"")</f>
        <v/>
      </c>
      <c r="FO31" s="244" t="str">
        <f t="array" ref="FO31">IFERROR(INDEX([1]!Sanaudos[Saskaita],MATCH(1,('[1]3.4'!$AM31=[1]!Sanaudos[Kodas])*('[1]3.4'!FO$7='[1]2.SAN'!$M$4:$M$73),0)),"")</f>
        <v/>
      </c>
      <c r="FP31" s="244" t="str">
        <f t="array" ref="FP31">IFERROR(INDEX([1]!Sanaudos[Saskaita],MATCH(1,('[1]3.4'!$AM31=[1]!Sanaudos[Kodas])*('[1]3.4'!FP$7='[1]2.SAN'!$M$4:$M$73),0)),"")</f>
        <v/>
      </c>
      <c r="FQ31" s="244" t="str">
        <f t="array" ref="FQ31">IFERROR(INDEX([1]!Sanaudos[Saskaita],MATCH(1,('[1]3.4'!$AM31=[1]!Sanaudos[Kodas])*('[1]3.4'!FQ$7='[1]2.SAN'!$M$4:$M$73),0)),"")</f>
        <v/>
      </c>
      <c r="FR31" s="244" t="str">
        <f t="array" ref="FR31">IFERROR(INDEX([1]!Sanaudos[Saskaita],MATCH(1,('[1]3.4'!$AM31=[1]!Sanaudos[Kodas])*('[1]3.4'!FR$7='[1]2.SAN'!$M$4:$M$73),0)),"")</f>
        <v/>
      </c>
      <c r="FS31" s="244" t="str">
        <f t="array" ref="FS31">IFERROR(INDEX([1]!Sanaudos[Saskaita],MATCH(1,('[1]3.4'!$AM31=[1]!Sanaudos[Kodas])*('[1]3.4'!FS$7='[1]2.SAN'!$M$4:$M$73),0)),"")</f>
        <v/>
      </c>
      <c r="FT31" s="244" t="str">
        <f t="array" ref="FT31">IFERROR(INDEX([1]!Sanaudos[Saskaita],MATCH(1,('[1]3.4'!$AM31=[1]!Sanaudos[Kodas])*('[1]3.4'!FT$7='[1]2.SAN'!$M$4:$M$73),0)),"")</f>
        <v/>
      </c>
      <c r="FU31" s="244" t="str">
        <f t="array" ref="FU31">IFERROR(INDEX([1]!Sanaudos[Saskaita],MATCH(1,('[1]3.4'!$AM31=[1]!Sanaudos[Kodas])*('[1]3.4'!FU$7='[1]2.SAN'!$M$4:$M$73),0)),"")</f>
        <v/>
      </c>
      <c r="FV31" s="244" t="str">
        <f t="array" ref="FV31">IFERROR(INDEX([1]!Sanaudos[Saskaita],MATCH(1,('[1]3.4'!$AM31=[1]!Sanaudos[Kodas])*('[1]3.4'!FV$7='[1]2.SAN'!$M$4:$M$73),0)),"")</f>
        <v/>
      </c>
      <c r="FW31" s="244" t="str">
        <f t="array" ref="FW31">IFERROR(INDEX([1]!Sanaudos[Saskaita],MATCH(1,('[1]3.4'!$AM31=[1]!Sanaudos[Kodas])*('[1]3.4'!FW$7='[1]2.SAN'!$M$4:$M$73),0)),"")</f>
        <v/>
      </c>
      <c r="FX31" s="244" t="str">
        <f t="array" ref="FX31">IFERROR(INDEX([1]!Sanaudos[Saskaita],MATCH(1,('[1]3.4'!$AM31=[1]!Sanaudos[Kodas])*('[1]3.4'!FX$7='[1]2.SAN'!$M$4:$M$73),0)),"")</f>
        <v/>
      </c>
      <c r="FY31" s="244" t="str">
        <f t="array" ref="FY31">IFERROR(INDEX([1]!Sanaudos[Saskaita],MATCH(1,('[1]3.4'!$AM31=[1]!Sanaudos[Kodas])*('[1]3.4'!FY$7='[1]2.SAN'!$M$4:$M$73),0)),"")</f>
        <v/>
      </c>
      <c r="FZ31" s="244" t="str">
        <f t="array" ref="FZ31">IFERROR(INDEX([1]!Sanaudos[Saskaita],MATCH(1,('[1]3.4'!$AM31=[1]!Sanaudos[Kodas])*('[1]3.4'!FZ$7='[1]2.SAN'!$M$4:$M$73),0)),"")</f>
        <v/>
      </c>
      <c r="GA31" s="244" t="str">
        <f t="array" ref="GA31">IFERROR(INDEX([1]!Sanaudos[Saskaita],MATCH(1,('[1]3.4'!$AM31=[1]!Sanaudos[Kodas])*('[1]3.4'!GA$7='[1]2.SAN'!$M$4:$M$73),0)),"")</f>
        <v/>
      </c>
      <c r="GB31" s="244" t="str">
        <f t="array" ref="GB31">IFERROR(INDEX([1]!Sanaudos[Saskaita],MATCH(1,('[1]3.4'!$AM31=[1]!Sanaudos[Kodas])*('[1]3.4'!GB$7='[1]2.SAN'!$M$4:$M$73),0)),"")</f>
        <v/>
      </c>
      <c r="GC31" s="244" t="str">
        <f t="array" ref="GC31">IFERROR(INDEX([1]!Sanaudos[Saskaita],MATCH(1,('[1]3.4'!$AM31=[1]!Sanaudos[Kodas])*('[1]3.4'!GC$7='[1]2.SAN'!$M$4:$M$73),0)),"")</f>
        <v/>
      </c>
      <c r="GD31" s="244" t="str">
        <f t="array" ref="GD31">IFERROR(INDEX([1]!Sanaudos[Saskaita],MATCH(1,('[1]3.4'!$AM31=[1]!Sanaudos[Kodas])*('[1]3.4'!GD$7='[1]2.SAN'!$M$4:$M$73),0)),"")</f>
        <v/>
      </c>
      <c r="GE31" s="244" t="str">
        <f t="array" ref="GE31">IFERROR(INDEX([1]!Sanaudos[Saskaita],MATCH(1,('[1]3.4'!$AM31=[1]!Sanaudos[Kodas])*('[1]3.4'!GE$7='[1]2.SAN'!$M$4:$M$73),0)),"")</f>
        <v/>
      </c>
      <c r="GF31" s="244" t="str">
        <f t="array" ref="GF31">IFERROR(INDEX([1]!Sanaudos[Saskaita],MATCH(1,('[1]3.4'!$AM31=[1]!Sanaudos[Kodas])*('[1]3.4'!GF$7='[1]2.SAN'!$M$4:$M$73),0)),"")</f>
        <v/>
      </c>
      <c r="GG31" s="244" t="str">
        <f t="array" ref="GG31">IFERROR(INDEX([1]!Sanaudos[Saskaita],MATCH(1,('[1]3.4'!$AM31=[1]!Sanaudos[Kodas])*('[1]3.4'!GG$7='[1]2.SAN'!$M$4:$M$73),0)),"")</f>
        <v/>
      </c>
      <c r="GH31" s="244" t="str">
        <f t="array" ref="GH31">IFERROR(INDEX([1]!Sanaudos[Saskaita],MATCH(1,('[1]3.4'!$AM31=[1]!Sanaudos[Kodas])*('[1]3.4'!GH$7='[1]2.SAN'!$M$4:$M$73),0)),"")</f>
        <v/>
      </c>
      <c r="GI31" s="244" t="str">
        <f t="array" ref="GI31">IFERROR(INDEX([1]!Sanaudos[Saskaita],MATCH(1,('[1]3.4'!$AM31=[1]!Sanaudos[Kodas])*('[1]3.4'!GI$7='[1]2.SAN'!$M$4:$M$73),0)),"")</f>
        <v/>
      </c>
      <c r="GJ31" s="244" t="str">
        <f t="array" ref="GJ31">IFERROR(INDEX([1]!Sanaudos[Saskaita],MATCH(1,('[1]3.4'!$AM31=[1]!Sanaudos[Kodas])*('[1]3.4'!GJ$7='[1]2.SAN'!$M$4:$M$73),0)),"")</f>
        <v/>
      </c>
      <c r="GK31" s="244" t="str">
        <f t="array" ref="GK31">IFERROR(INDEX([1]!Sanaudos[Saskaita],MATCH(1,('[1]3.4'!$AM31=[1]!Sanaudos[Kodas])*('[1]3.4'!GK$7='[1]2.SAN'!$M$4:$M$73),0)),"")</f>
        <v/>
      </c>
      <c r="GL31" s="244" t="str">
        <f t="array" ref="GL31">IFERROR(INDEX([1]!Sanaudos[Saskaita],MATCH(1,('[1]3.4'!$AM31=[1]!Sanaudos[Kodas])*('[1]3.4'!GL$7='[1]2.SAN'!$M$4:$M$73),0)),"")</f>
        <v/>
      </c>
      <c r="GM31" s="244" t="str">
        <f t="array" ref="GM31">IFERROR(INDEX([1]!Sanaudos[Saskaita],MATCH(1,('[1]3.4'!$AM31=[1]!Sanaudos[Kodas])*('[1]3.4'!GM$7='[1]2.SAN'!$M$4:$M$73),0)),"")</f>
        <v/>
      </c>
      <c r="GN31" s="244" t="str">
        <f t="array" ref="GN31">IFERROR(INDEX([1]!Sanaudos[Saskaita],MATCH(1,('[1]3.4'!$AM31=[1]!Sanaudos[Kodas])*('[1]3.4'!GN$7='[1]2.SAN'!$M$4:$M$73),0)),"")</f>
        <v/>
      </c>
      <c r="GO31" s="244" t="str">
        <f t="array" ref="GO31">IFERROR(INDEX([1]!Sanaudos[Saskaita],MATCH(1,('[1]3.4'!$AM31=[1]!Sanaudos[Kodas])*('[1]3.4'!GO$7='[1]2.SAN'!$M$4:$M$73),0)),"")</f>
        <v/>
      </c>
      <c r="GP31" s="244" t="str">
        <f t="array" ref="GP31">IFERROR(INDEX([1]!Sanaudos[Saskaita],MATCH(1,('[1]3.4'!$AM31=[1]!Sanaudos[Kodas])*('[1]3.4'!GP$7='[1]2.SAN'!$M$4:$M$73),0)),"")</f>
        <v/>
      </c>
      <c r="GQ31" s="244" t="str">
        <f t="array" ref="GQ31">IFERROR(INDEX([1]!Sanaudos[Saskaita],MATCH(1,('[1]3.4'!$AM31=[1]!Sanaudos[Kodas])*('[1]3.4'!GQ$7='[1]2.SAN'!$M$4:$M$73),0)),"")</f>
        <v/>
      </c>
      <c r="GR31" s="244" t="str">
        <f t="array" ref="GR31">IFERROR(INDEX([1]!Sanaudos[Saskaita],MATCH(1,('[1]3.4'!$AM31=[1]!Sanaudos[Kodas])*('[1]3.4'!GR$7='[1]2.SAN'!$M$4:$M$73),0)),"")</f>
        <v/>
      </c>
      <c r="GS31" s="244" t="str">
        <f t="array" ref="GS31">IFERROR(INDEX([1]!Sanaudos[Saskaita],MATCH(1,('[1]3.4'!$AM31=[1]!Sanaudos[Kodas])*('[1]3.4'!GS$7='[1]2.SAN'!$M$4:$M$73),0)),"")</f>
        <v/>
      </c>
      <c r="GT31" s="244" t="str">
        <f t="array" ref="GT31">IFERROR(INDEX([1]!Sanaudos[Saskaita],MATCH(1,('[1]3.4'!$AM31=[1]!Sanaudos[Kodas])*('[1]3.4'!GT$7='[1]2.SAN'!$M$4:$M$73),0)),"")</f>
        <v/>
      </c>
      <c r="GU31" s="244" t="str">
        <f t="array" ref="GU31">IFERROR(INDEX([1]!Sanaudos[Saskaita],MATCH(1,('[1]3.4'!$AM31=[1]!Sanaudos[Kodas])*('[1]3.4'!GU$7='[1]2.SAN'!$M$4:$M$73),0)),"")</f>
        <v/>
      </c>
      <c r="GV31" s="244" t="str">
        <f t="array" ref="GV31">IFERROR(INDEX([1]!Sanaudos[Saskaita],MATCH(1,('[1]3.4'!$AM31=[1]!Sanaudos[Kodas])*('[1]3.4'!GV$7='[1]2.SAN'!$M$4:$M$73),0)),"")</f>
        <v/>
      </c>
      <c r="GW31" s="244" t="str">
        <f t="array" ref="GW31">IFERROR(INDEX([1]!Sanaudos[Saskaita],MATCH(1,('[1]3.4'!$AM31=[1]!Sanaudos[Kodas])*('[1]3.4'!GW$7='[1]2.SAN'!$M$4:$M$73),0)),"")</f>
        <v/>
      </c>
      <c r="GX31" s="244" t="str">
        <f t="array" ref="GX31">IFERROR(INDEX([1]!Sanaudos[Saskaita],MATCH(1,('[1]3.4'!$AM31=[1]!Sanaudos[Kodas])*('[1]3.4'!GX$7='[1]2.SAN'!$M$4:$M$73),0)),"")</f>
        <v/>
      </c>
      <c r="GY31" s="244" t="str">
        <f t="array" ref="GY31">IFERROR(INDEX([1]!Sanaudos[Saskaita],MATCH(1,('[1]3.4'!$AM31=[1]!Sanaudos[Kodas])*('[1]3.4'!GY$7='[1]2.SAN'!$M$4:$M$73),0)),"")</f>
        <v/>
      </c>
      <c r="GZ31" s="244" t="str">
        <f t="array" ref="GZ31">IFERROR(INDEX([1]!Sanaudos[Saskaita],MATCH(1,('[1]3.4'!$AM31=[1]!Sanaudos[Kodas])*('[1]3.4'!GZ$7='[1]2.SAN'!$M$4:$M$73),0)),"")</f>
        <v/>
      </c>
      <c r="HA31" s="244" t="str">
        <f t="array" ref="HA31">IFERROR(INDEX([1]!Sanaudos[Saskaita],MATCH(1,('[1]3.4'!$AM31=[1]!Sanaudos[Kodas])*('[1]3.4'!HA$7='[1]2.SAN'!$M$4:$M$73),0)),"")</f>
        <v/>
      </c>
      <c r="HB31" s="244" t="str">
        <f t="array" ref="HB31">IFERROR(INDEX([1]!Sanaudos[Saskaita],MATCH(1,('[1]3.4'!$AM31=[1]!Sanaudos[Kodas])*('[1]3.4'!HB$7='[1]2.SAN'!$M$4:$M$73),0)),"")</f>
        <v/>
      </c>
      <c r="HC31" s="244" t="str">
        <f t="array" ref="HC31">IFERROR(INDEX([1]!Sanaudos[Saskaita],MATCH(1,('[1]3.4'!$AM31=[1]!Sanaudos[Kodas])*('[1]3.4'!HC$7='[1]2.SAN'!$M$4:$M$73),0)),"")</f>
        <v/>
      </c>
      <c r="HD31" s="244" t="str">
        <f t="array" ref="HD31">IFERROR(INDEX([1]!Sanaudos[Saskaita],MATCH(1,('[1]3.4'!$AM31=[1]!Sanaudos[Kodas])*('[1]3.4'!HD$7='[1]2.SAN'!$M$4:$M$73),0)),"")</f>
        <v/>
      </c>
      <c r="HE31" s="244" t="str">
        <f t="array" ref="HE31">IFERROR(INDEX([1]!Sanaudos[Saskaita],MATCH(1,('[1]3.4'!$AM31=[1]!Sanaudos[Kodas])*('[1]3.4'!HE$7='[1]2.SAN'!$M$4:$M$73),0)),"")</f>
        <v/>
      </c>
      <c r="HF31" s="244" t="str">
        <f t="array" ref="HF31">IFERROR(INDEX([1]!Sanaudos[Saskaita],MATCH(1,('[1]3.4'!$AM31=[1]!Sanaudos[Kodas])*('[1]3.4'!HF$7='[1]2.SAN'!$M$4:$M$73),0)),"")</f>
        <v/>
      </c>
      <c r="HG31" s="244" t="str">
        <f t="array" ref="HG31">IFERROR(INDEX([1]!Sanaudos[Saskaita],MATCH(1,('[1]3.4'!$AM31=[1]!Sanaudos[Kodas])*('[1]3.4'!HG$7='[1]2.SAN'!$M$4:$M$73),0)),"")</f>
        <v/>
      </c>
      <c r="HH31" s="244" t="str">
        <f t="array" ref="HH31">IFERROR(INDEX([1]!Sanaudos[Saskaita],MATCH(1,('[1]3.4'!$AM31=[1]!Sanaudos[Kodas])*('[1]3.4'!HH$7='[1]2.SAN'!$M$4:$M$73),0)),"")</f>
        <v/>
      </c>
      <c r="HI31" s="244" t="str">
        <f t="array" ref="HI31">IFERROR(INDEX([1]!Sanaudos[Saskaita],MATCH(1,('[1]3.4'!$AM31=[1]!Sanaudos[Kodas])*('[1]3.4'!HI$7='[1]2.SAN'!$M$4:$M$73),0)),"")</f>
        <v/>
      </c>
      <c r="HJ31" s="244" t="str">
        <f t="array" ref="HJ31">IFERROR(INDEX([1]!Sanaudos[Saskaita],MATCH(1,('[1]3.4'!$AM31=[1]!Sanaudos[Kodas])*('[1]3.4'!HJ$7='[1]2.SAN'!$M$4:$M$73),0)),"")</f>
        <v/>
      </c>
      <c r="HK31" s="244" t="str">
        <f t="array" ref="HK31">IFERROR(INDEX([1]!Sanaudos[Saskaita],MATCH(1,('[1]3.4'!$AM31=[1]!Sanaudos[Kodas])*('[1]3.4'!HK$7='[1]2.SAN'!$M$4:$M$73),0)),"")</f>
        <v/>
      </c>
      <c r="HL31" s="244" t="str">
        <f t="array" ref="HL31">IFERROR(INDEX([1]!Sanaudos[Saskaita],MATCH(1,('[1]3.4'!$AM31=[1]!Sanaudos[Kodas])*('[1]3.4'!HL$7='[1]2.SAN'!$M$4:$M$73),0)),"")</f>
        <v/>
      </c>
      <c r="HM31" s="244" t="str">
        <f t="array" ref="HM31">IFERROR(INDEX([1]!Sanaudos[Saskaita],MATCH(1,('[1]3.4'!$AM31=[1]!Sanaudos[Kodas])*('[1]3.4'!HM$7='[1]2.SAN'!$M$4:$M$73),0)),"")</f>
        <v/>
      </c>
      <c r="HN31" s="244" t="str">
        <f t="array" ref="HN31">IFERROR(INDEX([1]!Sanaudos[Saskaita],MATCH(1,('[1]3.4'!$AM31=[1]!Sanaudos[Kodas])*('[1]3.4'!HN$7='[1]2.SAN'!$M$4:$M$73),0)),"")</f>
        <v/>
      </c>
      <c r="HO31" s="244" t="str">
        <f t="array" ref="HO31">IFERROR(INDEX([1]!Sanaudos[Saskaita],MATCH(1,('[1]3.4'!$AM31=[1]!Sanaudos[Kodas])*('[1]3.4'!HO$7='[1]2.SAN'!$M$4:$M$73),0)),"")</f>
        <v/>
      </c>
      <c r="HP31" s="244" t="str">
        <f t="array" ref="HP31">IFERROR(INDEX([1]!Sanaudos[Saskaita],MATCH(1,('[1]3.4'!$AM31=[1]!Sanaudos[Kodas])*('[1]3.4'!HP$7='[1]2.SAN'!$M$4:$M$73),0)),"")</f>
        <v/>
      </c>
      <c r="HQ31" s="244" t="str">
        <f t="array" ref="HQ31">IFERROR(INDEX([1]!Sanaudos[Saskaita],MATCH(1,('[1]3.4'!$AM31=[1]!Sanaudos[Kodas])*('[1]3.4'!HQ$7='[1]2.SAN'!$M$4:$M$73),0)),"")</f>
        <v/>
      </c>
      <c r="HR31" s="244" t="str">
        <f t="array" ref="HR31">IFERROR(INDEX([1]!Sanaudos[Saskaita],MATCH(1,('[1]3.4'!$AM31=[1]!Sanaudos[Kodas])*('[1]3.4'!HR$7='[1]2.SAN'!$M$4:$M$73),0)),"")</f>
        <v/>
      </c>
      <c r="HS31" s="244" t="str">
        <f t="array" ref="HS31">IFERROR(INDEX([1]!Sanaudos[Saskaita],MATCH(1,('[1]3.4'!$AM31=[1]!Sanaudos[Kodas])*('[1]3.4'!HS$7='[1]2.SAN'!$M$4:$M$73),0)),"")</f>
        <v/>
      </c>
      <c r="HT31" s="244" t="str">
        <f t="array" ref="HT31">IFERROR(INDEX([1]!Sanaudos[Saskaita],MATCH(1,('[1]3.4'!$AM31=[1]!Sanaudos[Kodas])*('[1]3.4'!HT$7='[1]2.SAN'!$M$4:$M$73),0)),"")</f>
        <v/>
      </c>
      <c r="HU31" s="244" t="str">
        <f t="array" ref="HU31">IFERROR(INDEX([1]!Sanaudos[Saskaita],MATCH(1,('[1]3.4'!$AM31=[1]!Sanaudos[Kodas])*('[1]3.4'!HU$7='[1]2.SAN'!$M$4:$M$73),0)),"")</f>
        <v/>
      </c>
      <c r="HV31" s="244" t="str">
        <f t="array" ref="HV31">IFERROR(INDEX([1]!Sanaudos[Saskaita],MATCH(1,('[1]3.4'!$AM31=[1]!Sanaudos[Kodas])*('[1]3.4'!HV$7='[1]2.SAN'!$M$4:$M$73),0)),"")</f>
        <v/>
      </c>
      <c r="HW31" s="244" t="str">
        <f t="array" ref="HW31">IFERROR(INDEX([1]!Sanaudos[Saskaita],MATCH(1,('[1]3.4'!$AM31=[1]!Sanaudos[Kodas])*('[1]3.4'!HW$7='[1]2.SAN'!$M$4:$M$73),0)),"")</f>
        <v/>
      </c>
      <c r="HX31" s="244" t="str">
        <f t="array" ref="HX31">IFERROR(INDEX([1]!Sanaudos[Saskaita],MATCH(1,('[1]3.4'!$AM31=[1]!Sanaudos[Kodas])*('[1]3.4'!HX$7='[1]2.SAN'!$M$4:$M$73),0)),"")</f>
        <v/>
      </c>
      <c r="HY31" s="244" t="str">
        <f t="array" ref="HY31">IFERROR(INDEX([1]!Sanaudos[Saskaita],MATCH(1,('[1]3.4'!$AM31=[1]!Sanaudos[Kodas])*('[1]3.4'!HY$7='[1]2.SAN'!$M$4:$M$73),0)),"")</f>
        <v/>
      </c>
      <c r="HZ31" s="244" t="str">
        <f t="array" ref="HZ31">IFERROR(INDEX([1]!Sanaudos[Saskaita],MATCH(1,('[1]3.4'!$AM31=[1]!Sanaudos[Kodas])*('[1]3.4'!HZ$7='[1]2.SAN'!$M$4:$M$73),0)),"")</f>
        <v/>
      </c>
      <c r="IA31" s="244" t="str">
        <f t="array" ref="IA31">IFERROR(INDEX([1]!Sanaudos[Saskaita],MATCH(1,('[1]3.4'!$AM31=[1]!Sanaudos[Kodas])*('[1]3.4'!IA$7='[1]2.SAN'!$M$4:$M$73),0)),"")</f>
        <v/>
      </c>
      <c r="IB31" s="244" t="str">
        <f t="array" ref="IB31">IFERROR(INDEX([1]!Sanaudos[Saskaita],MATCH(1,('[1]3.4'!$AM31=[1]!Sanaudos[Kodas])*('[1]3.4'!IB$7='[1]2.SAN'!$M$4:$M$73),0)),"")</f>
        <v/>
      </c>
      <c r="IC31" s="244" t="str">
        <f t="array" ref="IC31">IFERROR(INDEX([1]!Sanaudos[Saskaita],MATCH(1,('[1]3.4'!$AM31=[1]!Sanaudos[Kodas])*('[1]3.4'!IC$7='[1]2.SAN'!$M$4:$M$73),0)),"")</f>
        <v/>
      </c>
      <c r="ID31" s="244" t="str">
        <f t="array" ref="ID31">IFERROR(INDEX([1]!Sanaudos[Saskaita],MATCH(1,('[1]3.4'!$AM31=[1]!Sanaudos[Kodas])*('[1]3.4'!ID$7='[1]2.SAN'!$M$4:$M$73),0)),"")</f>
        <v/>
      </c>
      <c r="IE31" s="244" t="str">
        <f t="array" ref="IE31">IFERROR(INDEX([1]!Sanaudos[Saskaita],MATCH(1,('[1]3.4'!$AM31=[1]!Sanaudos[Kodas])*('[1]3.4'!IE$7='[1]2.SAN'!$M$4:$M$73),0)),"")</f>
        <v/>
      </c>
      <c r="IF31" s="244" t="str">
        <f t="array" ref="IF31">IFERROR(INDEX([1]!Sanaudos[Saskaita],MATCH(1,('[1]3.4'!$AM31=[1]!Sanaudos[Kodas])*('[1]3.4'!IF$7='[1]2.SAN'!$M$4:$M$73),0)),"")</f>
        <v/>
      </c>
      <c r="IG31" s="244" t="str">
        <f t="array" ref="IG31">IFERROR(INDEX([1]!Sanaudos[Saskaita],MATCH(1,('[1]3.4'!$AM31=[1]!Sanaudos[Kodas])*('[1]3.4'!IG$7='[1]2.SAN'!$M$4:$M$73),0)),"")</f>
        <v/>
      </c>
      <c r="IH31" s="244" t="str">
        <f t="array" ref="IH31">IFERROR(INDEX([1]!Sanaudos[Saskaita],MATCH(1,('[1]3.4'!$AM31=[1]!Sanaudos[Kodas])*('[1]3.4'!IH$7='[1]2.SAN'!$M$4:$M$73),0)),"")</f>
        <v/>
      </c>
      <c r="II31" s="244" t="str">
        <f t="array" ref="II31">IFERROR(INDEX([1]!Sanaudos[Saskaita],MATCH(1,('[1]3.4'!$AM31=[1]!Sanaudos[Kodas])*('[1]3.4'!II$7='[1]2.SAN'!$M$4:$M$73),0)),"")</f>
        <v/>
      </c>
      <c r="IJ31" s="244" t="str">
        <f t="array" ref="IJ31">IFERROR(INDEX([1]!Sanaudos[Saskaita],MATCH(1,('[1]3.4'!$AM31=[1]!Sanaudos[Kodas])*('[1]3.4'!IJ$7='[1]2.SAN'!$M$4:$M$73),0)),"")</f>
        <v/>
      </c>
      <c r="IK31" s="244" t="str">
        <f t="array" ref="IK31">IFERROR(INDEX([1]!Sanaudos[Saskaita],MATCH(1,('[1]3.4'!$AM31=[1]!Sanaudos[Kodas])*('[1]3.4'!IK$7='[1]2.SAN'!$M$4:$M$73),0)),"")</f>
        <v/>
      </c>
    </row>
    <row r="32" spans="2:245" ht="12.2" customHeight="1" x14ac:dyDescent="0.2">
      <c r="B32" s="566"/>
      <c r="C32" s="255" t="s">
        <v>818</v>
      </c>
      <c r="D32" s="259" t="s">
        <v>189</v>
      </c>
      <c r="E32" s="257" t="str">
        <f t="shared" si="2"/>
        <v xml:space="preserve">                                    </v>
      </c>
      <c r="F32" s="258" t="e">
        <f>+SUMIFS([1]!Sanaudos[Suma],[1]!Sanaudos[Kodas],AM32,[1]!Sanaudos[PASK],TRUE)</f>
        <v>#REF!</v>
      </c>
      <c r="G32" s="258" t="e">
        <f>-SUMIFS([1]!Sanaudos[Suma],[1]!Sanaudos[Kodas],$AM32,[1]!Sanaudos[Pagal DK RAS],700)</f>
        <v>#REF!</v>
      </c>
      <c r="H32" s="258" t="e">
        <f>+SUMIFS('[1]5.turtas'!$D$1:$AN$1,'[1]5.turtas'!$D$4:$AN$4,$AM32)</f>
        <v>#VALUE!</v>
      </c>
      <c r="I32" s="258" t="e">
        <f>-SUMIFS([1]!Sanaudos[Suma],[1]!Sanaudos[Kodas],$AM32,[1]!Sanaudos[Pagal DK RAS],901)-SUMIFS([1]!Sanaudos[Suma],[1]!Sanaudos[Kodas],$AM32,[1]!Sanaudos[Pagal DK RAS],902)-SUMIFS([1]!Sanaudos[Suma],[1]!Sanaudos[Kodas],$AM32,[1]!Sanaudos[Pagal DK RAS],905)</f>
        <v>#REF!</v>
      </c>
      <c r="J32" s="258" t="e">
        <f>+SUMIFS([1]!DU[DU],[1]!DU[Kodas],$AM32)+SUMIFS([1]!DU[Sodra],[1]!DU[Kodas],$AM32)+SUMIFS([1]!DU[Išeitinės išmokos, kompensacijos],[1]!DU[Kodas],$AM32)</f>
        <v>#REF!</v>
      </c>
      <c r="K32" s="258" t="e">
        <f>+SUMIFS([1]!Sanaudos_kor[Suma],[1]!Sanaudos_kor[Kodas],$AM32,[1]!Sanaudos_kor[PASK],TRUE,[1]!Sanaudos_kor[KOR_nr],K$1)</f>
        <v>#REF!</v>
      </c>
      <c r="L32" s="258" t="e">
        <f>+SUMIFS([1]!Sanaudos_kor[Suma],[1]!Sanaudos_kor[Kodas],$AM32,[1]!Sanaudos_kor[PASK],TRUE,[1]!Sanaudos_kor[KOR_nr],L$1)</f>
        <v>#REF!</v>
      </c>
      <c r="M32" s="258" t="e">
        <f>+SUMIFS([1]!Sanaudos_kor[Suma],[1]!Sanaudos_kor[Kodas],$AM32,[1]!Sanaudos_kor[PASK],TRUE,[1]!Sanaudos_kor[KOR_nr],M$1)</f>
        <v>#REF!</v>
      </c>
      <c r="N32" s="258" t="e">
        <f>+SUMIFS([1]!Sanaudos_kor[Suma],[1]!Sanaudos_kor[Kodas],$AM32,[1]!Sanaudos_kor[PASK],TRUE,[1]!Sanaudos_kor[KOR_nr],N$1)</f>
        <v>#REF!</v>
      </c>
      <c r="O32" s="258" t="e">
        <f>+SUMIFS([1]!Sanaudos_kor[Suma],[1]!Sanaudos_kor[Kodas],$AM32,[1]!Sanaudos_kor[PASK],TRUE,[1]!Sanaudos_kor[KOR_nr],O$1)</f>
        <v>#REF!</v>
      </c>
      <c r="P32" s="258" t="e">
        <f>+SUMIFS([1]!Sanaudos_kor[Suma],[1]!Sanaudos_kor[Kodas],$AM32,[1]!Sanaudos_kor[PASK],TRUE,[1]!Sanaudos_kor[KOR_nr],P$1)</f>
        <v>#REF!</v>
      </c>
      <c r="Q32" s="258" t="e">
        <f>+SUMIFS([1]!Sanaudos_kor[Suma],[1]!Sanaudos_kor[Kodas],$AM32,[1]!Sanaudos_kor[PASK],TRUE,[1]!Sanaudos_kor[KOR_nr],Q$1)</f>
        <v>#REF!</v>
      </c>
      <c r="R32" s="258" t="e">
        <f>+SUMIFS([1]!Sanaudos_kor[Suma],[1]!Sanaudos_kor[Kodas],$AM32,[1]!Sanaudos_kor[PASK],TRUE,[1]!Sanaudos_kor[KOR_nr],R$1)</f>
        <v>#REF!</v>
      </c>
      <c r="S32" s="258" t="e">
        <f>+SUMIFS([1]!Sanaudos_kor[Suma],[1]!Sanaudos_kor[Kodas],$AM32,[1]!Sanaudos_kor[PASK],TRUE,[1]!Sanaudos_kor[KOR_nr],S$1)</f>
        <v>#REF!</v>
      </c>
      <c r="T32" s="258" t="e">
        <f>+SUMIFS([1]!Sanaudos_kor[Suma],[1]!Sanaudos_kor[Kodas],$AM32,[1]!Sanaudos_kor[PASK],TRUE,[1]!Sanaudos_kor[KOR_nr],T$1)</f>
        <v>#REF!</v>
      </c>
      <c r="U32" s="258" t="e">
        <f>+SUMIFS([1]!Sanaudos_kor[Suma],[1]!Sanaudos_kor[Kodas],$AM32,[1]!Sanaudos_kor[PASK],TRUE,[1]!Sanaudos_kor[KOR_nr],U$1)</f>
        <v>#REF!</v>
      </c>
      <c r="V32" s="258" t="e">
        <f>+SUMIFS([1]!Sanaudos_kor[Suma],[1]!Sanaudos_kor[Kodas],$AM32,[1]!Sanaudos_kor[PASK],TRUE,[1]!Sanaudos_kor[KOR_nr],V$1)</f>
        <v>#REF!</v>
      </c>
      <c r="W32" s="258" t="e">
        <f>+SUMIFS([1]!Sanaudos_kor[Suma],[1]!Sanaudos_kor[Kodas],$AM32,[1]!Sanaudos_kor[PASK],TRUE,[1]!Sanaudos_kor[KOR_nr],W$1)</f>
        <v>#REF!</v>
      </c>
      <c r="X32" s="258" t="e">
        <f>+SUMIFS([1]!Sanaudos_kor[Suma],[1]!Sanaudos_kor[Kodas],$AM32,[1]!Sanaudos_kor[PASK],TRUE,[1]!Sanaudos_kor[KOR_nr],X$1)</f>
        <v>#REF!</v>
      </c>
      <c r="Y32" s="258" t="e">
        <f>+SUMIFS([1]!Sanaudos_kor[Suma],[1]!Sanaudos_kor[Kodas],$AM32,[1]!Sanaudos_kor[PASK],TRUE,[1]!Sanaudos_kor[KOR_nr],Y$1)</f>
        <v>#REF!</v>
      </c>
      <c r="Z32" s="258" t="e">
        <f>+SUMIFS([1]!Sanaudos_kor[Suma],[1]!Sanaudos_kor[Kodas],$AM32,[1]!Sanaudos_kor[PASK],TRUE,[1]!Sanaudos_kor[KOR_nr],Z$1)</f>
        <v>#REF!</v>
      </c>
      <c r="AA32" s="258" t="e">
        <f>+SUMIFS([1]!Sanaudos_kor[Suma],[1]!Sanaudos_kor[Kodas],$AM32,[1]!Sanaudos_kor[PASK],TRUE,[1]!Sanaudos_kor[KOR_nr],AA$1)</f>
        <v>#REF!</v>
      </c>
      <c r="AB32" s="258" t="e">
        <f>+SUMIFS([1]!Sanaudos_kor[Suma],[1]!Sanaudos_kor[Kodas],$AM32,[1]!Sanaudos_kor[PASK],TRUE,[1]!Sanaudos_kor[KOR_nr],AB$1)</f>
        <v>#REF!</v>
      </c>
      <c r="AC32" s="258" t="e">
        <f>+SUMIFS([1]!Sanaudos_kor[Suma],[1]!Sanaudos_kor[Kodas],$AM32,[1]!Sanaudos_kor[PASK],TRUE,[1]!Sanaudos_kor[KOR_nr],AC$1)</f>
        <v>#REF!</v>
      </c>
      <c r="AD32" s="258" t="e">
        <f>+SUMIFS([1]!Sanaudos_kor[Suma],[1]!Sanaudos_kor[Kodas],$AM32,[1]!Sanaudos_kor[PASK],TRUE,[1]!Sanaudos_kor[KOR_nr],AD$1)</f>
        <v>#REF!</v>
      </c>
      <c r="AE32" s="258" t="e">
        <f>+SUMIFS([1]!Sanaudos_kor[Suma],[1]!Sanaudos_kor[Kodas],$AM32,[1]!Sanaudos_kor[PASK],TRUE,[1]!Sanaudos_kor[KOR_nr],AE$1)</f>
        <v>#REF!</v>
      </c>
      <c r="AF32" s="258" t="e">
        <f>+SUMIFS([1]!Sanaudos_kor[Suma],[1]!Sanaudos_kor[Kodas],$AM32,[1]!Sanaudos_kor[PASK],TRUE,[1]!Sanaudos_kor[KOR_nr],AF$1)</f>
        <v>#REF!</v>
      </c>
      <c r="AG32" s="258" t="e">
        <f t="shared" si="0"/>
        <v>#REF!</v>
      </c>
      <c r="AH32" s="566"/>
      <c r="AJ32" s="211" t="s">
        <v>422</v>
      </c>
      <c r="AK32" s="124">
        <f>+'[1]2.SAN'!C199</f>
        <v>0</v>
      </c>
      <c r="AM32" s="249"/>
      <c r="AN32" s="250" t="e">
        <f>+SUMIFS('[1]6'!$Y$161:$BL$161,'[1]6'!$Y$2:$BL$2,$AM32)</f>
        <v>#VALUE!</v>
      </c>
      <c r="AO32" s="250" t="e">
        <f t="shared" si="4"/>
        <v>#REF!</v>
      </c>
      <c r="AQ32" s="250" t="e">
        <f>+SUMIFS('[1]3.4'!$F$133:$F$202,'[1]3.4'!$D$133:$D$202,$AM32,'[1]3.4'!$E$133:$E$202,"")</f>
        <v>#VALUE!</v>
      </c>
      <c r="AR32" s="250" t="e">
        <f t="shared" si="1"/>
        <v>#VALUE!</v>
      </c>
      <c r="AT32" s="244" t="str">
        <f t="array" ref="AT32">IFERROR(INDEX([1]!Sanaudos[Saskaita],MATCH(1,('[1]3.4'!$AM32=[1]!Sanaudos[Kodas])*('[1]3.4'!AT$7='[1]2.SAN'!$M$4:$M$73),0)),"")</f>
        <v/>
      </c>
      <c r="AU32" s="244" t="str">
        <f t="array" ref="AU32">IFERROR(INDEX([1]!Sanaudos[Saskaita],MATCH(1,('[1]3.4'!$AM32=[1]!Sanaudos[Kodas])*('[1]3.4'!AU$7='[1]2.SAN'!$M$4:$M$73),0)),"")</f>
        <v/>
      </c>
      <c r="AV32" s="244" t="str">
        <f t="array" ref="AV32">IFERROR(INDEX([1]!Sanaudos[Saskaita],MATCH(1,('[1]3.4'!$AM32=[1]!Sanaudos[Kodas])*('[1]3.4'!AV$7='[1]2.SAN'!$M$4:$M$73),0)),"")</f>
        <v/>
      </c>
      <c r="AW32" s="244" t="str">
        <f t="array" ref="AW32">IFERROR(INDEX([1]!Sanaudos[Saskaita],MATCH(1,('[1]3.4'!$AM32=[1]!Sanaudos[Kodas])*('[1]3.4'!AW$7='[1]2.SAN'!$M$4:$M$73),0)),"")</f>
        <v/>
      </c>
      <c r="AX32" s="244" t="str">
        <f t="array" ref="AX32">IFERROR(INDEX([1]!Sanaudos[Saskaita],MATCH(1,('[1]3.4'!$AM32=[1]!Sanaudos[Kodas])*('[1]3.4'!AX$7='[1]2.SAN'!$M$4:$M$73),0)),"")</f>
        <v/>
      </c>
      <c r="AY32" s="244" t="str">
        <f t="array" ref="AY32">IFERROR(INDEX([1]!Sanaudos[Saskaita],MATCH(1,('[1]3.4'!$AM32=[1]!Sanaudos[Kodas])*('[1]3.4'!AY$7='[1]2.SAN'!$M$4:$M$73),0)),"")</f>
        <v/>
      </c>
      <c r="AZ32" s="244" t="str">
        <f t="array" ref="AZ32">IFERROR(INDEX([1]!Sanaudos[Saskaita],MATCH(1,('[1]3.4'!$AM32=[1]!Sanaudos[Kodas])*('[1]3.4'!AZ$7='[1]2.SAN'!$M$4:$M$73),0)),"")</f>
        <v/>
      </c>
      <c r="BA32" s="244" t="str">
        <f t="array" ref="BA32">IFERROR(INDEX([1]!Sanaudos[Saskaita],MATCH(1,('[1]3.4'!$AM32=[1]!Sanaudos[Kodas])*('[1]3.4'!BA$7='[1]2.SAN'!$M$4:$M$73),0)),"")</f>
        <v/>
      </c>
      <c r="BB32" s="244" t="str">
        <f t="array" ref="BB32">IFERROR(INDEX([1]!Sanaudos[Saskaita],MATCH(1,('[1]3.4'!$AM32=[1]!Sanaudos[Kodas])*('[1]3.4'!BB$7='[1]2.SAN'!$M$4:$M$73),0)),"")</f>
        <v/>
      </c>
      <c r="BC32" s="244" t="str">
        <f t="array" ref="BC32">IFERROR(INDEX([1]!Sanaudos[Saskaita],MATCH(1,('[1]3.4'!$AM32=[1]!Sanaudos[Kodas])*('[1]3.4'!BC$7='[1]2.SAN'!$M$4:$M$73),0)),"")</f>
        <v/>
      </c>
      <c r="BD32" s="244" t="str">
        <f t="array" ref="BD32">IFERROR(INDEX([1]!Sanaudos[Saskaita],MATCH(1,('[1]3.4'!$AM32=[1]!Sanaudos[Kodas])*('[1]3.4'!BD$7='[1]2.SAN'!$M$4:$M$73),0)),"")</f>
        <v/>
      </c>
      <c r="BE32" s="244" t="str">
        <f t="array" ref="BE32">IFERROR(INDEX([1]!Sanaudos[Saskaita],MATCH(1,('[1]3.4'!$AM32=[1]!Sanaudos[Kodas])*('[1]3.4'!BE$7='[1]2.SAN'!$M$4:$M$73),0)),"")</f>
        <v/>
      </c>
      <c r="BF32" s="244" t="str">
        <f t="array" ref="BF32">IFERROR(INDEX([1]!Sanaudos[Saskaita],MATCH(1,('[1]3.4'!$AM32=[1]!Sanaudos[Kodas])*('[1]3.4'!BF$7='[1]2.SAN'!$M$4:$M$73),0)),"")</f>
        <v/>
      </c>
      <c r="BG32" s="244" t="str">
        <f t="array" ref="BG32">IFERROR(INDEX([1]!Sanaudos[Saskaita],MATCH(1,('[1]3.4'!$AM32=[1]!Sanaudos[Kodas])*('[1]3.4'!BG$7='[1]2.SAN'!$M$4:$M$73),0)),"")</f>
        <v/>
      </c>
      <c r="BH32" s="244" t="str">
        <f t="array" ref="BH32">IFERROR(INDEX([1]!Sanaudos[Saskaita],MATCH(1,('[1]3.4'!$AM32=[1]!Sanaudos[Kodas])*('[1]3.4'!BH$7='[1]2.SAN'!$M$4:$M$73),0)),"")</f>
        <v/>
      </c>
      <c r="BI32" s="244" t="str">
        <f t="array" ref="BI32">IFERROR(INDEX([1]!Sanaudos[Saskaita],MATCH(1,('[1]3.4'!$AM32=[1]!Sanaudos[Kodas])*('[1]3.4'!BI$7='[1]2.SAN'!$M$4:$M$73),0)),"")</f>
        <v/>
      </c>
      <c r="BJ32" s="244" t="str">
        <f t="array" ref="BJ32">IFERROR(INDEX([1]!Sanaudos[Saskaita],MATCH(1,('[1]3.4'!$AM32=[1]!Sanaudos[Kodas])*('[1]3.4'!BJ$7='[1]2.SAN'!$M$4:$M$73),0)),"")</f>
        <v/>
      </c>
      <c r="BK32" s="244" t="str">
        <f t="array" ref="BK32">IFERROR(INDEX([1]!Sanaudos[Saskaita],MATCH(1,('[1]3.4'!$AM32=[1]!Sanaudos[Kodas])*('[1]3.4'!BK$7='[1]2.SAN'!$M$4:$M$73),0)),"")</f>
        <v/>
      </c>
      <c r="BL32" s="244" t="str">
        <f t="array" ref="BL32">IFERROR(INDEX([1]!Sanaudos[Saskaita],MATCH(1,('[1]3.4'!$AM32=[1]!Sanaudos[Kodas])*('[1]3.4'!BL$7='[1]2.SAN'!$M$4:$M$73),0)),"")</f>
        <v/>
      </c>
      <c r="BM32" s="244" t="str">
        <f t="array" ref="BM32">IFERROR(INDEX([1]!Sanaudos[Saskaita],MATCH(1,('[1]3.4'!$AM32=[1]!Sanaudos[Kodas])*('[1]3.4'!BM$7='[1]2.SAN'!$M$4:$M$73),0)),"")</f>
        <v/>
      </c>
      <c r="BN32" s="244" t="str">
        <f t="array" ref="BN32">IFERROR(INDEX([1]!Sanaudos[Saskaita],MATCH(1,('[1]3.4'!$AM32=[1]!Sanaudos[Kodas])*('[1]3.4'!BN$7='[1]2.SAN'!$M$4:$M$73),0)),"")</f>
        <v/>
      </c>
      <c r="BO32" s="244" t="str">
        <f t="array" ref="BO32">IFERROR(INDEX([1]!Sanaudos[Saskaita],MATCH(1,('[1]3.4'!$AM32=[1]!Sanaudos[Kodas])*('[1]3.4'!BO$7='[1]2.SAN'!$M$4:$M$73),0)),"")</f>
        <v/>
      </c>
      <c r="BP32" s="244" t="str">
        <f t="array" ref="BP32">IFERROR(INDEX([1]!Sanaudos[Saskaita],MATCH(1,('[1]3.4'!$AM32=[1]!Sanaudos[Kodas])*('[1]3.4'!BP$7='[1]2.SAN'!$M$4:$M$73),0)),"")</f>
        <v/>
      </c>
      <c r="BQ32" s="244" t="str">
        <f t="array" ref="BQ32">IFERROR(INDEX([1]!Sanaudos[Saskaita],MATCH(1,('[1]3.4'!$AM32=[1]!Sanaudos[Kodas])*('[1]3.4'!BQ$7='[1]2.SAN'!$M$4:$M$73),0)),"")</f>
        <v/>
      </c>
      <c r="BR32" s="244" t="str">
        <f t="array" ref="BR32">IFERROR(INDEX([1]!Sanaudos[Saskaita],MATCH(1,('[1]3.4'!$AM32=[1]!Sanaudos[Kodas])*('[1]3.4'!BR$7='[1]2.SAN'!$M$4:$M$73),0)),"")</f>
        <v/>
      </c>
      <c r="BS32" s="244" t="str">
        <f t="array" ref="BS32">IFERROR(INDEX([1]!Sanaudos[Saskaita],MATCH(1,('[1]3.4'!$AM32=[1]!Sanaudos[Kodas])*('[1]3.4'!BS$7='[1]2.SAN'!$M$4:$M$73),0)),"")</f>
        <v/>
      </c>
      <c r="BT32" s="244" t="str">
        <f t="array" ref="BT32">IFERROR(INDEX([1]!Sanaudos[Saskaita],MATCH(1,('[1]3.4'!$AM32=[1]!Sanaudos[Kodas])*('[1]3.4'!BT$7='[1]2.SAN'!$M$4:$M$73),0)),"")</f>
        <v/>
      </c>
      <c r="BU32" s="244" t="str">
        <f t="array" ref="BU32">IFERROR(INDEX([1]!Sanaudos[Saskaita],MATCH(1,('[1]3.4'!$AM32=[1]!Sanaudos[Kodas])*('[1]3.4'!BU$7='[1]2.SAN'!$M$4:$M$73),0)),"")</f>
        <v/>
      </c>
      <c r="BV32" s="244" t="str">
        <f t="array" ref="BV32">IFERROR(INDEX([1]!Sanaudos[Saskaita],MATCH(1,('[1]3.4'!$AM32=[1]!Sanaudos[Kodas])*('[1]3.4'!BV$7='[1]2.SAN'!$M$4:$M$73),0)),"")</f>
        <v/>
      </c>
      <c r="BW32" s="244" t="str">
        <f t="array" ref="BW32">IFERROR(INDEX([1]!Sanaudos[Saskaita],MATCH(1,('[1]3.4'!$AM32=[1]!Sanaudos[Kodas])*('[1]3.4'!BW$7='[1]2.SAN'!$M$4:$M$73),0)),"")</f>
        <v/>
      </c>
      <c r="BX32" s="244" t="str">
        <f t="array" ref="BX32">IFERROR(INDEX([1]!Sanaudos[Saskaita],MATCH(1,('[1]3.4'!$AM32=[1]!Sanaudos[Kodas])*('[1]3.4'!BX$7='[1]2.SAN'!$M$4:$M$73),0)),"")</f>
        <v/>
      </c>
      <c r="BY32" s="244" t="str">
        <f t="array" ref="BY32">IFERROR(INDEX([1]!Sanaudos[Saskaita],MATCH(1,('[1]3.4'!$AM32=[1]!Sanaudos[Kodas])*('[1]3.4'!BY$7='[1]2.SAN'!$M$4:$M$73),0)),"")</f>
        <v/>
      </c>
      <c r="BZ32" s="244" t="str">
        <f t="array" ref="BZ32">IFERROR(INDEX([1]!Sanaudos[Saskaita],MATCH(1,('[1]3.4'!$AM32=[1]!Sanaudos[Kodas])*('[1]3.4'!BZ$7='[1]2.SAN'!$M$4:$M$73),0)),"")</f>
        <v/>
      </c>
      <c r="CA32" s="244" t="str">
        <f t="array" ref="CA32">IFERROR(INDEX([1]!Sanaudos[Saskaita],MATCH(1,('[1]3.4'!$AM32=[1]!Sanaudos[Kodas])*('[1]3.4'!CA$7='[1]2.SAN'!$M$4:$M$73),0)),"")</f>
        <v/>
      </c>
      <c r="CB32" s="244" t="str">
        <f t="array" ref="CB32">IFERROR(INDEX([1]!Sanaudos[Saskaita],MATCH(1,('[1]3.4'!$AM32=[1]!Sanaudos[Kodas])*('[1]3.4'!CB$7='[1]2.SAN'!$M$4:$M$73),0)),"")</f>
        <v/>
      </c>
      <c r="CC32" s="244" t="str">
        <f t="array" ref="CC32">IFERROR(INDEX([1]!Sanaudos[Saskaita],MATCH(1,('[1]3.4'!$AM32=[1]!Sanaudos[Kodas])*('[1]3.4'!CC$7='[1]2.SAN'!$M$4:$M$73),0)),"")</f>
        <v/>
      </c>
      <c r="CD32" s="244" t="str">
        <f t="array" ref="CD32">IFERROR(INDEX([1]!Sanaudos[Saskaita],MATCH(1,('[1]3.4'!$AM32=[1]!Sanaudos[Kodas])*('[1]3.4'!CD$7='[1]2.SAN'!$M$4:$M$73),0)),"")</f>
        <v/>
      </c>
      <c r="CE32" s="244" t="str">
        <f t="array" ref="CE32">IFERROR(INDEX([1]!Sanaudos[Saskaita],MATCH(1,('[1]3.4'!$AM32=[1]!Sanaudos[Kodas])*('[1]3.4'!CE$7='[1]2.SAN'!$M$4:$M$73),0)),"")</f>
        <v/>
      </c>
      <c r="CF32" s="244" t="str">
        <f t="array" ref="CF32">IFERROR(INDEX([1]!Sanaudos[Saskaita],MATCH(1,('[1]3.4'!$AM32=[1]!Sanaudos[Kodas])*('[1]3.4'!CF$7='[1]2.SAN'!$M$4:$M$73),0)),"")</f>
        <v/>
      </c>
      <c r="CG32" s="244" t="str">
        <f t="array" ref="CG32">IFERROR(INDEX([1]!Sanaudos[Saskaita],MATCH(1,('[1]3.4'!$AM32=[1]!Sanaudos[Kodas])*('[1]3.4'!CG$7='[1]2.SAN'!$M$4:$M$73),0)),"")</f>
        <v/>
      </c>
      <c r="CH32" s="244" t="str">
        <f t="array" ref="CH32">IFERROR(INDEX([1]!Sanaudos[Saskaita],MATCH(1,('[1]3.4'!$AM32=[1]!Sanaudos[Kodas])*('[1]3.4'!CH$7='[1]2.SAN'!$M$4:$M$73),0)),"")</f>
        <v/>
      </c>
      <c r="CI32" s="244" t="str">
        <f t="array" ref="CI32">IFERROR(INDEX([1]!Sanaudos[Saskaita],MATCH(1,('[1]3.4'!$AM32=[1]!Sanaudos[Kodas])*('[1]3.4'!CI$7='[1]2.SAN'!$M$4:$M$73),0)),"")</f>
        <v/>
      </c>
      <c r="CJ32" s="244" t="str">
        <f t="array" ref="CJ32">IFERROR(INDEX([1]!Sanaudos[Saskaita],MATCH(1,('[1]3.4'!$AM32=[1]!Sanaudos[Kodas])*('[1]3.4'!CJ$7='[1]2.SAN'!$M$4:$M$73),0)),"")</f>
        <v/>
      </c>
      <c r="CK32" s="244" t="str">
        <f t="array" ref="CK32">IFERROR(INDEX([1]!Sanaudos[Saskaita],MATCH(1,('[1]3.4'!$AM32=[1]!Sanaudos[Kodas])*('[1]3.4'!CK$7='[1]2.SAN'!$M$4:$M$73),0)),"")</f>
        <v/>
      </c>
      <c r="CL32" s="244" t="str">
        <f t="array" ref="CL32">IFERROR(INDEX([1]!Sanaudos[Saskaita],MATCH(1,('[1]3.4'!$AM32=[1]!Sanaudos[Kodas])*('[1]3.4'!CL$7='[1]2.SAN'!$M$4:$M$73),0)),"")</f>
        <v/>
      </c>
      <c r="CM32" s="244" t="str">
        <f t="array" ref="CM32">IFERROR(INDEX([1]!Sanaudos[Saskaita],MATCH(1,('[1]3.4'!$AM32=[1]!Sanaudos[Kodas])*('[1]3.4'!CM$7='[1]2.SAN'!$M$4:$M$73),0)),"")</f>
        <v/>
      </c>
      <c r="CN32" s="244" t="str">
        <f t="array" ref="CN32">IFERROR(INDEX([1]!Sanaudos[Saskaita],MATCH(1,('[1]3.4'!$AM32=[1]!Sanaudos[Kodas])*('[1]3.4'!CN$7='[1]2.SAN'!$M$4:$M$73),0)),"")</f>
        <v/>
      </c>
      <c r="CO32" s="244" t="str">
        <f t="array" ref="CO32">IFERROR(INDEX([1]!Sanaudos[Saskaita],MATCH(1,('[1]3.4'!$AM32=[1]!Sanaudos[Kodas])*('[1]3.4'!CO$7='[1]2.SAN'!$M$4:$M$73),0)),"")</f>
        <v/>
      </c>
      <c r="CP32" s="244" t="str">
        <f t="array" ref="CP32">IFERROR(INDEX([1]!Sanaudos[Saskaita],MATCH(1,('[1]3.4'!$AM32=[1]!Sanaudos[Kodas])*('[1]3.4'!CP$7='[1]2.SAN'!$M$4:$M$73),0)),"")</f>
        <v/>
      </c>
      <c r="CQ32" s="244" t="str">
        <f t="array" ref="CQ32">IFERROR(INDEX([1]!Sanaudos[Saskaita],MATCH(1,('[1]3.4'!$AM32=[1]!Sanaudos[Kodas])*('[1]3.4'!CQ$7='[1]2.SAN'!$M$4:$M$73),0)),"")</f>
        <v/>
      </c>
      <c r="CR32" s="244" t="str">
        <f t="array" ref="CR32">IFERROR(INDEX([1]!Sanaudos[Saskaita],MATCH(1,('[1]3.4'!$AM32=[1]!Sanaudos[Kodas])*('[1]3.4'!CR$7='[1]2.SAN'!$M$4:$M$73),0)),"")</f>
        <v/>
      </c>
      <c r="CS32" s="244" t="str">
        <f t="array" ref="CS32">IFERROR(INDEX([1]!Sanaudos[Saskaita],MATCH(1,('[1]3.4'!$AM32=[1]!Sanaudos[Kodas])*('[1]3.4'!CS$7='[1]2.SAN'!$M$4:$M$73),0)),"")</f>
        <v/>
      </c>
      <c r="CT32" s="244" t="str">
        <f t="array" ref="CT32">IFERROR(INDEX([1]!Sanaudos[Saskaita],MATCH(1,('[1]3.4'!$AM32=[1]!Sanaudos[Kodas])*('[1]3.4'!CT$7='[1]2.SAN'!$M$4:$M$73),0)),"")</f>
        <v/>
      </c>
      <c r="CU32" s="244" t="str">
        <f t="array" ref="CU32">IFERROR(INDEX([1]!Sanaudos[Saskaita],MATCH(1,('[1]3.4'!$AM32=[1]!Sanaudos[Kodas])*('[1]3.4'!CU$7='[1]2.SAN'!$M$4:$M$73),0)),"")</f>
        <v/>
      </c>
      <c r="CV32" s="244" t="str">
        <f t="array" ref="CV32">IFERROR(INDEX([1]!Sanaudos[Saskaita],MATCH(1,('[1]3.4'!$AM32=[1]!Sanaudos[Kodas])*('[1]3.4'!CV$7='[1]2.SAN'!$M$4:$M$73),0)),"")</f>
        <v/>
      </c>
      <c r="CW32" s="244" t="str">
        <f t="array" ref="CW32">IFERROR(INDEX([1]!Sanaudos[Saskaita],MATCH(1,('[1]3.4'!$AM32=[1]!Sanaudos[Kodas])*('[1]3.4'!CW$7='[1]2.SAN'!$M$4:$M$73),0)),"")</f>
        <v/>
      </c>
      <c r="CX32" s="244" t="str">
        <f t="array" ref="CX32">IFERROR(INDEX([1]!Sanaudos[Saskaita],MATCH(1,('[1]3.4'!$AM32=[1]!Sanaudos[Kodas])*('[1]3.4'!CX$7='[1]2.SAN'!$M$4:$M$73),0)),"")</f>
        <v/>
      </c>
      <c r="CY32" s="244" t="str">
        <f t="array" ref="CY32">IFERROR(INDEX([1]!Sanaudos[Saskaita],MATCH(1,('[1]3.4'!$AM32=[1]!Sanaudos[Kodas])*('[1]3.4'!CY$7='[1]2.SAN'!$M$4:$M$73),0)),"")</f>
        <v/>
      </c>
      <c r="CZ32" s="244" t="str">
        <f t="array" ref="CZ32">IFERROR(INDEX([1]!Sanaudos[Saskaita],MATCH(1,('[1]3.4'!$AM32=[1]!Sanaudos[Kodas])*('[1]3.4'!CZ$7='[1]2.SAN'!$M$4:$M$73),0)),"")</f>
        <v/>
      </c>
      <c r="DA32" s="244" t="str">
        <f t="array" ref="DA32">IFERROR(INDEX([1]!Sanaudos[Saskaita],MATCH(1,('[1]3.4'!$AM32=[1]!Sanaudos[Kodas])*('[1]3.4'!DA$7='[1]2.SAN'!$M$4:$M$73),0)),"")</f>
        <v/>
      </c>
      <c r="DB32" s="244" t="str">
        <f t="array" ref="DB32">IFERROR(INDEX([1]!Sanaudos[Saskaita],MATCH(1,('[1]3.4'!$AM32=[1]!Sanaudos[Kodas])*('[1]3.4'!DB$7='[1]2.SAN'!$M$4:$M$73),0)),"")</f>
        <v/>
      </c>
      <c r="DC32" s="244" t="str">
        <f t="array" ref="DC32">IFERROR(INDEX([1]!Sanaudos[Saskaita],MATCH(1,('[1]3.4'!$AM32=[1]!Sanaudos[Kodas])*('[1]3.4'!DC$7='[1]2.SAN'!$M$4:$M$73),0)),"")</f>
        <v/>
      </c>
      <c r="DD32" s="244" t="str">
        <f t="array" ref="DD32">IFERROR(INDEX([1]!Sanaudos[Saskaita],MATCH(1,('[1]3.4'!$AM32=[1]!Sanaudos[Kodas])*('[1]3.4'!DD$7='[1]2.SAN'!$M$4:$M$73),0)),"")</f>
        <v/>
      </c>
      <c r="DE32" s="244" t="str">
        <f t="array" ref="DE32">IFERROR(INDEX([1]!Sanaudos[Saskaita],MATCH(1,('[1]3.4'!$AM32=[1]!Sanaudos[Kodas])*('[1]3.4'!DE$7='[1]2.SAN'!$M$4:$M$73),0)),"")</f>
        <v/>
      </c>
      <c r="DF32" s="244" t="str">
        <f t="array" ref="DF32">IFERROR(INDEX([1]!Sanaudos[Saskaita],MATCH(1,('[1]3.4'!$AM32=[1]!Sanaudos[Kodas])*('[1]3.4'!DF$7='[1]2.SAN'!$M$4:$M$73),0)),"")</f>
        <v/>
      </c>
      <c r="DG32" s="244" t="str">
        <f t="array" ref="DG32">IFERROR(INDEX([1]!Sanaudos[Saskaita],MATCH(1,('[1]3.4'!$AM32=[1]!Sanaudos[Kodas])*('[1]3.4'!DG$7='[1]2.SAN'!$M$4:$M$73),0)),"")</f>
        <v/>
      </c>
      <c r="DH32" s="244" t="str">
        <f t="array" ref="DH32">IFERROR(INDEX([1]!Sanaudos[Saskaita],MATCH(1,('[1]3.4'!$AM32=[1]!Sanaudos[Kodas])*('[1]3.4'!DH$7='[1]2.SAN'!$M$4:$M$73),0)),"")</f>
        <v/>
      </c>
      <c r="DI32" s="244" t="str">
        <f t="array" ref="DI32">IFERROR(INDEX([1]!Sanaudos[Saskaita],MATCH(1,('[1]3.4'!$AM32=[1]!Sanaudos[Kodas])*('[1]3.4'!DI$7='[1]2.SAN'!$M$4:$M$73),0)),"")</f>
        <v/>
      </c>
      <c r="DJ32" s="244" t="str">
        <f t="array" ref="DJ32">IFERROR(INDEX([1]!Sanaudos[Saskaita],MATCH(1,('[1]3.4'!$AM32=[1]!Sanaudos[Kodas])*('[1]3.4'!DJ$7='[1]2.SAN'!$M$4:$M$73),0)),"")</f>
        <v/>
      </c>
      <c r="DK32" s="244" t="str">
        <f t="array" ref="DK32">IFERROR(INDEX([1]!Sanaudos[Saskaita],MATCH(1,('[1]3.4'!$AM32=[1]!Sanaudos[Kodas])*('[1]3.4'!DK$7='[1]2.SAN'!$M$4:$M$73),0)),"")</f>
        <v/>
      </c>
      <c r="DL32" s="244" t="str">
        <f t="array" ref="DL32">IFERROR(INDEX([1]!Sanaudos[Saskaita],MATCH(1,('[1]3.4'!$AM32=[1]!Sanaudos[Kodas])*('[1]3.4'!DL$7='[1]2.SAN'!$M$4:$M$73),0)),"")</f>
        <v/>
      </c>
      <c r="DM32" s="244" t="str">
        <f t="array" ref="DM32">IFERROR(INDEX([1]!Sanaudos[Saskaita],MATCH(1,('[1]3.4'!$AM32=[1]!Sanaudos[Kodas])*('[1]3.4'!DM$7='[1]2.SAN'!$M$4:$M$73),0)),"")</f>
        <v/>
      </c>
      <c r="DN32" s="244" t="str">
        <f t="array" ref="DN32">IFERROR(INDEX([1]!Sanaudos[Saskaita],MATCH(1,('[1]3.4'!$AM32=[1]!Sanaudos[Kodas])*('[1]3.4'!DN$7='[1]2.SAN'!$M$4:$M$73),0)),"")</f>
        <v/>
      </c>
      <c r="DO32" s="244" t="str">
        <f t="array" ref="DO32">IFERROR(INDEX([1]!Sanaudos[Saskaita],MATCH(1,('[1]3.4'!$AM32=[1]!Sanaudos[Kodas])*('[1]3.4'!DO$7='[1]2.SAN'!$M$4:$M$73),0)),"")</f>
        <v/>
      </c>
      <c r="DP32" s="244" t="str">
        <f t="array" ref="DP32">IFERROR(INDEX([1]!Sanaudos[Saskaita],MATCH(1,('[1]3.4'!$AM32=[1]!Sanaudos[Kodas])*('[1]3.4'!DP$7='[1]2.SAN'!$M$4:$M$73),0)),"")</f>
        <v/>
      </c>
      <c r="DQ32" s="244" t="str">
        <f t="array" ref="DQ32">IFERROR(INDEX([1]!Sanaudos[Saskaita],MATCH(1,('[1]3.4'!$AM32=[1]!Sanaudos[Kodas])*('[1]3.4'!DQ$7='[1]2.SAN'!$M$4:$M$73),0)),"")</f>
        <v/>
      </c>
      <c r="DR32" s="244" t="str">
        <f t="array" ref="DR32">IFERROR(INDEX([1]!Sanaudos[Saskaita],MATCH(1,('[1]3.4'!$AM32=[1]!Sanaudos[Kodas])*('[1]3.4'!DR$7='[1]2.SAN'!$M$4:$M$73),0)),"")</f>
        <v/>
      </c>
      <c r="DS32" s="244" t="str">
        <f t="array" ref="DS32">IFERROR(INDEX([1]!Sanaudos[Saskaita],MATCH(1,('[1]3.4'!$AM32=[1]!Sanaudos[Kodas])*('[1]3.4'!DS$7='[1]2.SAN'!$M$4:$M$73),0)),"")</f>
        <v/>
      </c>
      <c r="DT32" s="244" t="str">
        <f t="array" ref="DT32">IFERROR(INDEX([1]!Sanaudos[Saskaita],MATCH(1,('[1]3.4'!$AM32=[1]!Sanaudos[Kodas])*('[1]3.4'!DT$7='[1]2.SAN'!$M$4:$M$73),0)),"")</f>
        <v/>
      </c>
      <c r="DU32" s="244" t="str">
        <f t="array" ref="DU32">IFERROR(INDEX([1]!Sanaudos[Saskaita],MATCH(1,('[1]3.4'!$AM32=[1]!Sanaudos[Kodas])*('[1]3.4'!DU$7='[1]2.SAN'!$M$4:$M$73),0)),"")</f>
        <v/>
      </c>
      <c r="DV32" s="244" t="str">
        <f t="array" ref="DV32">IFERROR(INDEX([1]!Sanaudos[Saskaita],MATCH(1,('[1]3.4'!$AM32=[1]!Sanaudos[Kodas])*('[1]3.4'!DV$7='[1]2.SAN'!$M$4:$M$73),0)),"")</f>
        <v/>
      </c>
      <c r="DW32" s="244" t="str">
        <f t="array" ref="DW32">IFERROR(INDEX([1]!Sanaudos[Saskaita],MATCH(1,('[1]3.4'!$AM32=[1]!Sanaudos[Kodas])*('[1]3.4'!DW$7='[1]2.SAN'!$M$4:$M$73),0)),"")</f>
        <v/>
      </c>
      <c r="DX32" s="244" t="str">
        <f t="array" ref="DX32">IFERROR(INDEX([1]!Sanaudos[Saskaita],MATCH(1,('[1]3.4'!$AM32=[1]!Sanaudos[Kodas])*('[1]3.4'!DX$7='[1]2.SAN'!$M$4:$M$73),0)),"")</f>
        <v/>
      </c>
      <c r="DY32" s="244" t="str">
        <f t="array" ref="DY32">IFERROR(INDEX([1]!Sanaudos[Saskaita],MATCH(1,('[1]3.4'!$AM32=[1]!Sanaudos[Kodas])*('[1]3.4'!DY$7='[1]2.SAN'!$M$4:$M$73),0)),"")</f>
        <v/>
      </c>
      <c r="DZ32" s="244" t="str">
        <f t="array" ref="DZ32">IFERROR(INDEX([1]!Sanaudos[Saskaita],MATCH(1,('[1]3.4'!$AM32=[1]!Sanaudos[Kodas])*('[1]3.4'!DZ$7='[1]2.SAN'!$M$4:$M$73),0)),"")</f>
        <v/>
      </c>
      <c r="EA32" s="244" t="str">
        <f t="array" ref="EA32">IFERROR(INDEX([1]!Sanaudos[Saskaita],MATCH(1,('[1]3.4'!$AM32=[1]!Sanaudos[Kodas])*('[1]3.4'!EA$7='[1]2.SAN'!$M$4:$M$73),0)),"")</f>
        <v/>
      </c>
      <c r="EB32" s="244" t="str">
        <f t="array" ref="EB32">IFERROR(INDEX([1]!Sanaudos[Saskaita],MATCH(1,('[1]3.4'!$AM32=[1]!Sanaudos[Kodas])*('[1]3.4'!EB$7='[1]2.SAN'!$M$4:$M$73),0)),"")</f>
        <v/>
      </c>
      <c r="EC32" s="244" t="str">
        <f t="array" ref="EC32">IFERROR(INDEX([1]!Sanaudos[Saskaita],MATCH(1,('[1]3.4'!$AM32=[1]!Sanaudos[Kodas])*('[1]3.4'!EC$7='[1]2.SAN'!$M$4:$M$73),0)),"")</f>
        <v/>
      </c>
      <c r="ED32" s="244" t="str">
        <f t="array" ref="ED32">IFERROR(INDEX([1]!Sanaudos[Saskaita],MATCH(1,('[1]3.4'!$AM32=[1]!Sanaudos[Kodas])*('[1]3.4'!ED$7='[1]2.SAN'!$M$4:$M$73),0)),"")</f>
        <v/>
      </c>
      <c r="EE32" s="244" t="str">
        <f t="array" ref="EE32">IFERROR(INDEX([1]!Sanaudos[Saskaita],MATCH(1,('[1]3.4'!$AM32=[1]!Sanaudos[Kodas])*('[1]3.4'!EE$7='[1]2.SAN'!$M$4:$M$73),0)),"")</f>
        <v/>
      </c>
      <c r="EF32" s="244" t="str">
        <f t="array" ref="EF32">IFERROR(INDEX([1]!Sanaudos[Saskaita],MATCH(1,('[1]3.4'!$AM32=[1]!Sanaudos[Kodas])*('[1]3.4'!EF$7='[1]2.SAN'!$M$4:$M$73),0)),"")</f>
        <v/>
      </c>
      <c r="EG32" s="244" t="str">
        <f t="array" ref="EG32">IFERROR(INDEX([1]!Sanaudos[Saskaita],MATCH(1,('[1]3.4'!$AM32=[1]!Sanaudos[Kodas])*('[1]3.4'!EG$7='[1]2.SAN'!$M$4:$M$73),0)),"")</f>
        <v/>
      </c>
      <c r="EH32" s="244" t="str">
        <f t="array" ref="EH32">IFERROR(INDEX([1]!Sanaudos[Saskaita],MATCH(1,('[1]3.4'!$AM32=[1]!Sanaudos[Kodas])*('[1]3.4'!EH$7='[1]2.SAN'!$M$4:$M$73),0)),"")</f>
        <v/>
      </c>
      <c r="EI32" s="244" t="str">
        <f t="array" ref="EI32">IFERROR(INDEX([1]!Sanaudos[Saskaita],MATCH(1,('[1]3.4'!$AM32=[1]!Sanaudos[Kodas])*('[1]3.4'!EI$7='[1]2.SAN'!$M$4:$M$73),0)),"")</f>
        <v/>
      </c>
      <c r="EJ32" s="244" t="str">
        <f t="array" ref="EJ32">IFERROR(INDEX([1]!Sanaudos[Saskaita],MATCH(1,('[1]3.4'!$AM32=[1]!Sanaudos[Kodas])*('[1]3.4'!EJ$7='[1]2.SAN'!$M$4:$M$73),0)),"")</f>
        <v/>
      </c>
      <c r="EK32" s="244" t="str">
        <f t="array" ref="EK32">IFERROR(INDEX([1]!Sanaudos[Saskaita],MATCH(1,('[1]3.4'!$AM32=[1]!Sanaudos[Kodas])*('[1]3.4'!EK$7='[1]2.SAN'!$M$4:$M$73),0)),"")</f>
        <v/>
      </c>
      <c r="EL32" s="244" t="str">
        <f t="array" ref="EL32">IFERROR(INDEX([1]!Sanaudos[Saskaita],MATCH(1,('[1]3.4'!$AM32=[1]!Sanaudos[Kodas])*('[1]3.4'!EL$7='[1]2.SAN'!$M$4:$M$73),0)),"")</f>
        <v/>
      </c>
      <c r="EM32" s="244" t="str">
        <f t="array" ref="EM32">IFERROR(INDEX([1]!Sanaudos[Saskaita],MATCH(1,('[1]3.4'!$AM32=[1]!Sanaudos[Kodas])*('[1]3.4'!EM$7='[1]2.SAN'!$M$4:$M$73),0)),"")</f>
        <v/>
      </c>
      <c r="EN32" s="244" t="str">
        <f t="array" ref="EN32">IFERROR(INDEX([1]!Sanaudos[Saskaita],MATCH(1,('[1]3.4'!$AM32=[1]!Sanaudos[Kodas])*('[1]3.4'!EN$7='[1]2.SAN'!$M$4:$M$73),0)),"")</f>
        <v/>
      </c>
      <c r="EO32" s="244" t="str">
        <f t="array" ref="EO32">IFERROR(INDEX([1]!Sanaudos[Saskaita],MATCH(1,('[1]3.4'!$AM32=[1]!Sanaudos[Kodas])*('[1]3.4'!EO$7='[1]2.SAN'!$M$4:$M$73),0)),"")</f>
        <v/>
      </c>
      <c r="EP32" s="244" t="str">
        <f t="array" ref="EP32">IFERROR(INDEX([1]!Sanaudos[Saskaita],MATCH(1,('[1]3.4'!$AM32=[1]!Sanaudos[Kodas])*('[1]3.4'!EP$7='[1]2.SAN'!$M$4:$M$73),0)),"")</f>
        <v/>
      </c>
      <c r="EQ32" s="244" t="str">
        <f t="array" ref="EQ32">IFERROR(INDEX([1]!Sanaudos[Saskaita],MATCH(1,('[1]3.4'!$AM32=[1]!Sanaudos[Kodas])*('[1]3.4'!EQ$7='[1]2.SAN'!$M$4:$M$73),0)),"")</f>
        <v/>
      </c>
      <c r="ER32" s="244" t="str">
        <f t="array" ref="ER32">IFERROR(INDEX([1]!Sanaudos[Saskaita],MATCH(1,('[1]3.4'!$AM32=[1]!Sanaudos[Kodas])*('[1]3.4'!ER$7='[1]2.SAN'!$M$4:$M$73),0)),"")</f>
        <v/>
      </c>
      <c r="ES32" s="244" t="str">
        <f t="array" ref="ES32">IFERROR(INDEX([1]!Sanaudos[Saskaita],MATCH(1,('[1]3.4'!$AM32=[1]!Sanaudos[Kodas])*('[1]3.4'!ES$7='[1]2.SAN'!$M$4:$M$73),0)),"")</f>
        <v/>
      </c>
      <c r="ET32" s="244" t="str">
        <f t="array" ref="ET32">IFERROR(INDEX([1]!Sanaudos[Saskaita],MATCH(1,('[1]3.4'!$AM32=[1]!Sanaudos[Kodas])*('[1]3.4'!ET$7='[1]2.SAN'!$M$4:$M$73),0)),"")</f>
        <v/>
      </c>
      <c r="EU32" s="244" t="str">
        <f t="array" ref="EU32">IFERROR(INDEX([1]!Sanaudos[Saskaita],MATCH(1,('[1]3.4'!$AM32=[1]!Sanaudos[Kodas])*('[1]3.4'!EU$7='[1]2.SAN'!$M$4:$M$73),0)),"")</f>
        <v/>
      </c>
      <c r="EV32" s="244" t="str">
        <f t="array" ref="EV32">IFERROR(INDEX([1]!Sanaudos[Saskaita],MATCH(1,('[1]3.4'!$AM32=[1]!Sanaudos[Kodas])*('[1]3.4'!EV$7='[1]2.SAN'!$M$4:$M$73),0)),"")</f>
        <v/>
      </c>
      <c r="EW32" s="244" t="str">
        <f t="array" ref="EW32">IFERROR(INDEX([1]!Sanaudos[Saskaita],MATCH(1,('[1]3.4'!$AM32=[1]!Sanaudos[Kodas])*('[1]3.4'!EW$7='[1]2.SAN'!$M$4:$M$73),0)),"")</f>
        <v/>
      </c>
      <c r="EX32" s="244" t="str">
        <f t="array" ref="EX32">IFERROR(INDEX([1]!Sanaudos[Saskaita],MATCH(1,('[1]3.4'!$AM32=[1]!Sanaudos[Kodas])*('[1]3.4'!EX$7='[1]2.SAN'!$M$4:$M$73),0)),"")</f>
        <v/>
      </c>
      <c r="EY32" s="244" t="str">
        <f t="array" ref="EY32">IFERROR(INDEX([1]!Sanaudos[Saskaita],MATCH(1,('[1]3.4'!$AM32=[1]!Sanaudos[Kodas])*('[1]3.4'!EY$7='[1]2.SAN'!$M$4:$M$73),0)),"")</f>
        <v/>
      </c>
      <c r="EZ32" s="244" t="str">
        <f t="array" ref="EZ32">IFERROR(INDEX([1]!Sanaudos[Saskaita],MATCH(1,('[1]3.4'!$AM32=[1]!Sanaudos[Kodas])*('[1]3.4'!EZ$7='[1]2.SAN'!$M$4:$M$73),0)),"")</f>
        <v/>
      </c>
      <c r="FA32" s="244" t="str">
        <f t="array" ref="FA32">IFERROR(INDEX([1]!Sanaudos[Saskaita],MATCH(1,('[1]3.4'!$AM32=[1]!Sanaudos[Kodas])*('[1]3.4'!FA$7='[1]2.SAN'!$M$4:$M$73),0)),"")</f>
        <v/>
      </c>
      <c r="FB32" s="244" t="str">
        <f t="array" ref="FB32">IFERROR(INDEX([1]!Sanaudos[Saskaita],MATCH(1,('[1]3.4'!$AM32=[1]!Sanaudos[Kodas])*('[1]3.4'!FB$7='[1]2.SAN'!$M$4:$M$73),0)),"")</f>
        <v/>
      </c>
      <c r="FC32" s="244" t="str">
        <f t="array" ref="FC32">IFERROR(INDEX([1]!Sanaudos[Saskaita],MATCH(1,('[1]3.4'!$AM32=[1]!Sanaudos[Kodas])*('[1]3.4'!FC$7='[1]2.SAN'!$M$4:$M$73),0)),"")</f>
        <v/>
      </c>
      <c r="FD32" s="244" t="str">
        <f t="array" ref="FD32">IFERROR(INDEX([1]!Sanaudos[Saskaita],MATCH(1,('[1]3.4'!$AM32=[1]!Sanaudos[Kodas])*('[1]3.4'!FD$7='[1]2.SAN'!$M$4:$M$73),0)),"")</f>
        <v/>
      </c>
      <c r="FE32" s="244" t="str">
        <f t="array" ref="FE32">IFERROR(INDEX([1]!Sanaudos[Saskaita],MATCH(1,('[1]3.4'!$AM32=[1]!Sanaudos[Kodas])*('[1]3.4'!FE$7='[1]2.SAN'!$M$4:$M$73),0)),"")</f>
        <v/>
      </c>
      <c r="FF32" s="244" t="str">
        <f t="array" ref="FF32">IFERROR(INDEX([1]!Sanaudos[Saskaita],MATCH(1,('[1]3.4'!$AM32=[1]!Sanaudos[Kodas])*('[1]3.4'!FF$7='[1]2.SAN'!$M$4:$M$73),0)),"")</f>
        <v/>
      </c>
      <c r="FG32" s="244" t="str">
        <f t="array" ref="FG32">IFERROR(INDEX([1]!Sanaudos[Saskaita],MATCH(1,('[1]3.4'!$AM32=[1]!Sanaudos[Kodas])*('[1]3.4'!FG$7='[1]2.SAN'!$M$4:$M$73),0)),"")</f>
        <v/>
      </c>
      <c r="FH32" s="244" t="str">
        <f t="array" ref="FH32">IFERROR(INDEX([1]!Sanaudos[Saskaita],MATCH(1,('[1]3.4'!$AM32=[1]!Sanaudos[Kodas])*('[1]3.4'!FH$7='[1]2.SAN'!$M$4:$M$73),0)),"")</f>
        <v/>
      </c>
      <c r="FI32" s="244" t="str">
        <f t="array" ref="FI32">IFERROR(INDEX([1]!Sanaudos[Saskaita],MATCH(1,('[1]3.4'!$AM32=[1]!Sanaudos[Kodas])*('[1]3.4'!FI$7='[1]2.SAN'!$M$4:$M$73),0)),"")</f>
        <v/>
      </c>
      <c r="FJ32" s="244" t="str">
        <f t="array" ref="FJ32">IFERROR(INDEX([1]!Sanaudos[Saskaita],MATCH(1,('[1]3.4'!$AM32=[1]!Sanaudos[Kodas])*('[1]3.4'!FJ$7='[1]2.SAN'!$M$4:$M$73),0)),"")</f>
        <v/>
      </c>
      <c r="FK32" s="244" t="str">
        <f t="array" ref="FK32">IFERROR(INDEX([1]!Sanaudos[Saskaita],MATCH(1,('[1]3.4'!$AM32=[1]!Sanaudos[Kodas])*('[1]3.4'!FK$7='[1]2.SAN'!$M$4:$M$73),0)),"")</f>
        <v/>
      </c>
      <c r="FL32" s="244" t="str">
        <f t="array" ref="FL32">IFERROR(INDEX([1]!Sanaudos[Saskaita],MATCH(1,('[1]3.4'!$AM32=[1]!Sanaudos[Kodas])*('[1]3.4'!FL$7='[1]2.SAN'!$M$4:$M$73),0)),"")</f>
        <v/>
      </c>
      <c r="FM32" s="244" t="str">
        <f t="array" ref="FM32">IFERROR(INDEX([1]!Sanaudos[Saskaita],MATCH(1,('[1]3.4'!$AM32=[1]!Sanaudos[Kodas])*('[1]3.4'!FM$7='[1]2.SAN'!$M$4:$M$73),0)),"")</f>
        <v/>
      </c>
      <c r="FN32" s="244" t="str">
        <f t="array" ref="FN32">IFERROR(INDEX([1]!Sanaudos[Saskaita],MATCH(1,('[1]3.4'!$AM32=[1]!Sanaudos[Kodas])*('[1]3.4'!FN$7='[1]2.SAN'!$M$4:$M$73),0)),"")</f>
        <v/>
      </c>
      <c r="FO32" s="244" t="str">
        <f t="array" ref="FO32">IFERROR(INDEX([1]!Sanaudos[Saskaita],MATCH(1,('[1]3.4'!$AM32=[1]!Sanaudos[Kodas])*('[1]3.4'!FO$7='[1]2.SAN'!$M$4:$M$73),0)),"")</f>
        <v/>
      </c>
      <c r="FP32" s="244" t="str">
        <f t="array" ref="FP32">IFERROR(INDEX([1]!Sanaudos[Saskaita],MATCH(1,('[1]3.4'!$AM32=[1]!Sanaudos[Kodas])*('[1]3.4'!FP$7='[1]2.SAN'!$M$4:$M$73),0)),"")</f>
        <v/>
      </c>
      <c r="FQ32" s="244" t="str">
        <f t="array" ref="FQ32">IFERROR(INDEX([1]!Sanaudos[Saskaita],MATCH(1,('[1]3.4'!$AM32=[1]!Sanaudos[Kodas])*('[1]3.4'!FQ$7='[1]2.SAN'!$M$4:$M$73),0)),"")</f>
        <v/>
      </c>
      <c r="FR32" s="244" t="str">
        <f t="array" ref="FR32">IFERROR(INDEX([1]!Sanaudos[Saskaita],MATCH(1,('[1]3.4'!$AM32=[1]!Sanaudos[Kodas])*('[1]3.4'!FR$7='[1]2.SAN'!$M$4:$M$73),0)),"")</f>
        <v/>
      </c>
      <c r="FS32" s="244" t="str">
        <f t="array" ref="FS32">IFERROR(INDEX([1]!Sanaudos[Saskaita],MATCH(1,('[1]3.4'!$AM32=[1]!Sanaudos[Kodas])*('[1]3.4'!FS$7='[1]2.SAN'!$M$4:$M$73),0)),"")</f>
        <v/>
      </c>
      <c r="FT32" s="244" t="str">
        <f t="array" ref="FT32">IFERROR(INDEX([1]!Sanaudos[Saskaita],MATCH(1,('[1]3.4'!$AM32=[1]!Sanaudos[Kodas])*('[1]3.4'!FT$7='[1]2.SAN'!$M$4:$M$73),0)),"")</f>
        <v/>
      </c>
      <c r="FU32" s="244" t="str">
        <f t="array" ref="FU32">IFERROR(INDEX([1]!Sanaudos[Saskaita],MATCH(1,('[1]3.4'!$AM32=[1]!Sanaudos[Kodas])*('[1]3.4'!FU$7='[1]2.SAN'!$M$4:$M$73),0)),"")</f>
        <v/>
      </c>
      <c r="FV32" s="244" t="str">
        <f t="array" ref="FV32">IFERROR(INDEX([1]!Sanaudos[Saskaita],MATCH(1,('[1]3.4'!$AM32=[1]!Sanaudos[Kodas])*('[1]3.4'!FV$7='[1]2.SAN'!$M$4:$M$73),0)),"")</f>
        <v/>
      </c>
      <c r="FW32" s="244" t="str">
        <f t="array" ref="FW32">IFERROR(INDEX([1]!Sanaudos[Saskaita],MATCH(1,('[1]3.4'!$AM32=[1]!Sanaudos[Kodas])*('[1]3.4'!FW$7='[1]2.SAN'!$M$4:$M$73),0)),"")</f>
        <v/>
      </c>
      <c r="FX32" s="244" t="str">
        <f t="array" ref="FX32">IFERROR(INDEX([1]!Sanaudos[Saskaita],MATCH(1,('[1]3.4'!$AM32=[1]!Sanaudos[Kodas])*('[1]3.4'!FX$7='[1]2.SAN'!$M$4:$M$73),0)),"")</f>
        <v/>
      </c>
      <c r="FY32" s="244" t="str">
        <f t="array" ref="FY32">IFERROR(INDEX([1]!Sanaudos[Saskaita],MATCH(1,('[1]3.4'!$AM32=[1]!Sanaudos[Kodas])*('[1]3.4'!FY$7='[1]2.SAN'!$M$4:$M$73),0)),"")</f>
        <v/>
      </c>
      <c r="FZ32" s="244" t="str">
        <f t="array" ref="FZ32">IFERROR(INDEX([1]!Sanaudos[Saskaita],MATCH(1,('[1]3.4'!$AM32=[1]!Sanaudos[Kodas])*('[1]3.4'!FZ$7='[1]2.SAN'!$M$4:$M$73),0)),"")</f>
        <v/>
      </c>
      <c r="GA32" s="244" t="str">
        <f t="array" ref="GA32">IFERROR(INDEX([1]!Sanaudos[Saskaita],MATCH(1,('[1]3.4'!$AM32=[1]!Sanaudos[Kodas])*('[1]3.4'!GA$7='[1]2.SAN'!$M$4:$M$73),0)),"")</f>
        <v/>
      </c>
      <c r="GB32" s="244" t="str">
        <f t="array" ref="GB32">IFERROR(INDEX([1]!Sanaudos[Saskaita],MATCH(1,('[1]3.4'!$AM32=[1]!Sanaudos[Kodas])*('[1]3.4'!GB$7='[1]2.SAN'!$M$4:$M$73),0)),"")</f>
        <v/>
      </c>
      <c r="GC32" s="244" t="str">
        <f t="array" ref="GC32">IFERROR(INDEX([1]!Sanaudos[Saskaita],MATCH(1,('[1]3.4'!$AM32=[1]!Sanaudos[Kodas])*('[1]3.4'!GC$7='[1]2.SAN'!$M$4:$M$73),0)),"")</f>
        <v/>
      </c>
      <c r="GD32" s="244" t="str">
        <f t="array" ref="GD32">IFERROR(INDEX([1]!Sanaudos[Saskaita],MATCH(1,('[1]3.4'!$AM32=[1]!Sanaudos[Kodas])*('[1]3.4'!GD$7='[1]2.SAN'!$M$4:$M$73),0)),"")</f>
        <v/>
      </c>
      <c r="GE32" s="244" t="str">
        <f t="array" ref="GE32">IFERROR(INDEX([1]!Sanaudos[Saskaita],MATCH(1,('[1]3.4'!$AM32=[1]!Sanaudos[Kodas])*('[1]3.4'!GE$7='[1]2.SAN'!$M$4:$M$73),0)),"")</f>
        <v/>
      </c>
      <c r="GF32" s="244" t="str">
        <f t="array" ref="GF32">IFERROR(INDEX([1]!Sanaudos[Saskaita],MATCH(1,('[1]3.4'!$AM32=[1]!Sanaudos[Kodas])*('[1]3.4'!GF$7='[1]2.SAN'!$M$4:$M$73),0)),"")</f>
        <v/>
      </c>
      <c r="GG32" s="244" t="str">
        <f t="array" ref="GG32">IFERROR(INDEX([1]!Sanaudos[Saskaita],MATCH(1,('[1]3.4'!$AM32=[1]!Sanaudos[Kodas])*('[1]3.4'!GG$7='[1]2.SAN'!$M$4:$M$73),0)),"")</f>
        <v/>
      </c>
      <c r="GH32" s="244" t="str">
        <f t="array" ref="GH32">IFERROR(INDEX([1]!Sanaudos[Saskaita],MATCH(1,('[1]3.4'!$AM32=[1]!Sanaudos[Kodas])*('[1]3.4'!GH$7='[1]2.SAN'!$M$4:$M$73),0)),"")</f>
        <v/>
      </c>
      <c r="GI32" s="244" t="str">
        <f t="array" ref="GI32">IFERROR(INDEX([1]!Sanaudos[Saskaita],MATCH(1,('[1]3.4'!$AM32=[1]!Sanaudos[Kodas])*('[1]3.4'!GI$7='[1]2.SAN'!$M$4:$M$73),0)),"")</f>
        <v/>
      </c>
      <c r="GJ32" s="244" t="str">
        <f t="array" ref="GJ32">IFERROR(INDEX([1]!Sanaudos[Saskaita],MATCH(1,('[1]3.4'!$AM32=[1]!Sanaudos[Kodas])*('[1]3.4'!GJ$7='[1]2.SAN'!$M$4:$M$73),0)),"")</f>
        <v/>
      </c>
      <c r="GK32" s="244" t="str">
        <f t="array" ref="GK32">IFERROR(INDEX([1]!Sanaudos[Saskaita],MATCH(1,('[1]3.4'!$AM32=[1]!Sanaudos[Kodas])*('[1]3.4'!GK$7='[1]2.SAN'!$M$4:$M$73),0)),"")</f>
        <v/>
      </c>
      <c r="GL32" s="244" t="str">
        <f t="array" ref="GL32">IFERROR(INDEX([1]!Sanaudos[Saskaita],MATCH(1,('[1]3.4'!$AM32=[1]!Sanaudos[Kodas])*('[1]3.4'!GL$7='[1]2.SAN'!$M$4:$M$73),0)),"")</f>
        <v/>
      </c>
      <c r="GM32" s="244" t="str">
        <f t="array" ref="GM32">IFERROR(INDEX([1]!Sanaudos[Saskaita],MATCH(1,('[1]3.4'!$AM32=[1]!Sanaudos[Kodas])*('[1]3.4'!GM$7='[1]2.SAN'!$M$4:$M$73),0)),"")</f>
        <v/>
      </c>
      <c r="GN32" s="244" t="str">
        <f t="array" ref="GN32">IFERROR(INDEX([1]!Sanaudos[Saskaita],MATCH(1,('[1]3.4'!$AM32=[1]!Sanaudos[Kodas])*('[1]3.4'!GN$7='[1]2.SAN'!$M$4:$M$73),0)),"")</f>
        <v/>
      </c>
      <c r="GO32" s="244" t="str">
        <f t="array" ref="GO32">IFERROR(INDEX([1]!Sanaudos[Saskaita],MATCH(1,('[1]3.4'!$AM32=[1]!Sanaudos[Kodas])*('[1]3.4'!GO$7='[1]2.SAN'!$M$4:$M$73),0)),"")</f>
        <v/>
      </c>
      <c r="GP32" s="244" t="str">
        <f t="array" ref="GP32">IFERROR(INDEX([1]!Sanaudos[Saskaita],MATCH(1,('[1]3.4'!$AM32=[1]!Sanaudos[Kodas])*('[1]3.4'!GP$7='[1]2.SAN'!$M$4:$M$73),0)),"")</f>
        <v/>
      </c>
      <c r="GQ32" s="244" t="str">
        <f t="array" ref="GQ32">IFERROR(INDEX([1]!Sanaudos[Saskaita],MATCH(1,('[1]3.4'!$AM32=[1]!Sanaudos[Kodas])*('[1]3.4'!GQ$7='[1]2.SAN'!$M$4:$M$73),0)),"")</f>
        <v/>
      </c>
      <c r="GR32" s="244" t="str">
        <f t="array" ref="GR32">IFERROR(INDEX([1]!Sanaudos[Saskaita],MATCH(1,('[1]3.4'!$AM32=[1]!Sanaudos[Kodas])*('[1]3.4'!GR$7='[1]2.SAN'!$M$4:$M$73),0)),"")</f>
        <v/>
      </c>
      <c r="GS32" s="244" t="str">
        <f t="array" ref="GS32">IFERROR(INDEX([1]!Sanaudos[Saskaita],MATCH(1,('[1]3.4'!$AM32=[1]!Sanaudos[Kodas])*('[1]3.4'!GS$7='[1]2.SAN'!$M$4:$M$73),0)),"")</f>
        <v/>
      </c>
      <c r="GT32" s="244" t="str">
        <f t="array" ref="GT32">IFERROR(INDEX([1]!Sanaudos[Saskaita],MATCH(1,('[1]3.4'!$AM32=[1]!Sanaudos[Kodas])*('[1]3.4'!GT$7='[1]2.SAN'!$M$4:$M$73),0)),"")</f>
        <v/>
      </c>
      <c r="GU32" s="244" t="str">
        <f t="array" ref="GU32">IFERROR(INDEX([1]!Sanaudos[Saskaita],MATCH(1,('[1]3.4'!$AM32=[1]!Sanaudos[Kodas])*('[1]3.4'!GU$7='[1]2.SAN'!$M$4:$M$73),0)),"")</f>
        <v/>
      </c>
      <c r="GV32" s="244" t="str">
        <f t="array" ref="GV32">IFERROR(INDEX([1]!Sanaudos[Saskaita],MATCH(1,('[1]3.4'!$AM32=[1]!Sanaudos[Kodas])*('[1]3.4'!GV$7='[1]2.SAN'!$M$4:$M$73),0)),"")</f>
        <v/>
      </c>
      <c r="GW32" s="244" t="str">
        <f t="array" ref="GW32">IFERROR(INDEX([1]!Sanaudos[Saskaita],MATCH(1,('[1]3.4'!$AM32=[1]!Sanaudos[Kodas])*('[1]3.4'!GW$7='[1]2.SAN'!$M$4:$M$73),0)),"")</f>
        <v/>
      </c>
      <c r="GX32" s="244" t="str">
        <f t="array" ref="GX32">IFERROR(INDEX([1]!Sanaudos[Saskaita],MATCH(1,('[1]3.4'!$AM32=[1]!Sanaudos[Kodas])*('[1]3.4'!GX$7='[1]2.SAN'!$M$4:$M$73),0)),"")</f>
        <v/>
      </c>
      <c r="GY32" s="244" t="str">
        <f t="array" ref="GY32">IFERROR(INDEX([1]!Sanaudos[Saskaita],MATCH(1,('[1]3.4'!$AM32=[1]!Sanaudos[Kodas])*('[1]3.4'!GY$7='[1]2.SAN'!$M$4:$M$73),0)),"")</f>
        <v/>
      </c>
      <c r="GZ32" s="244" t="str">
        <f t="array" ref="GZ32">IFERROR(INDEX([1]!Sanaudos[Saskaita],MATCH(1,('[1]3.4'!$AM32=[1]!Sanaudos[Kodas])*('[1]3.4'!GZ$7='[1]2.SAN'!$M$4:$M$73),0)),"")</f>
        <v/>
      </c>
      <c r="HA32" s="244" t="str">
        <f t="array" ref="HA32">IFERROR(INDEX([1]!Sanaudos[Saskaita],MATCH(1,('[1]3.4'!$AM32=[1]!Sanaudos[Kodas])*('[1]3.4'!HA$7='[1]2.SAN'!$M$4:$M$73),0)),"")</f>
        <v/>
      </c>
      <c r="HB32" s="244" t="str">
        <f t="array" ref="HB32">IFERROR(INDEX([1]!Sanaudos[Saskaita],MATCH(1,('[1]3.4'!$AM32=[1]!Sanaudos[Kodas])*('[1]3.4'!HB$7='[1]2.SAN'!$M$4:$M$73),0)),"")</f>
        <v/>
      </c>
      <c r="HC32" s="244" t="str">
        <f t="array" ref="HC32">IFERROR(INDEX([1]!Sanaudos[Saskaita],MATCH(1,('[1]3.4'!$AM32=[1]!Sanaudos[Kodas])*('[1]3.4'!HC$7='[1]2.SAN'!$M$4:$M$73),0)),"")</f>
        <v/>
      </c>
      <c r="HD32" s="244" t="str">
        <f t="array" ref="HD32">IFERROR(INDEX([1]!Sanaudos[Saskaita],MATCH(1,('[1]3.4'!$AM32=[1]!Sanaudos[Kodas])*('[1]3.4'!HD$7='[1]2.SAN'!$M$4:$M$73),0)),"")</f>
        <v/>
      </c>
      <c r="HE32" s="244" t="str">
        <f t="array" ref="HE32">IFERROR(INDEX([1]!Sanaudos[Saskaita],MATCH(1,('[1]3.4'!$AM32=[1]!Sanaudos[Kodas])*('[1]3.4'!HE$7='[1]2.SAN'!$M$4:$M$73),0)),"")</f>
        <v/>
      </c>
      <c r="HF32" s="244" t="str">
        <f t="array" ref="HF32">IFERROR(INDEX([1]!Sanaudos[Saskaita],MATCH(1,('[1]3.4'!$AM32=[1]!Sanaudos[Kodas])*('[1]3.4'!HF$7='[1]2.SAN'!$M$4:$M$73),0)),"")</f>
        <v/>
      </c>
      <c r="HG32" s="244" t="str">
        <f t="array" ref="HG32">IFERROR(INDEX([1]!Sanaudos[Saskaita],MATCH(1,('[1]3.4'!$AM32=[1]!Sanaudos[Kodas])*('[1]3.4'!HG$7='[1]2.SAN'!$M$4:$M$73),0)),"")</f>
        <v/>
      </c>
      <c r="HH32" s="244" t="str">
        <f t="array" ref="HH32">IFERROR(INDEX([1]!Sanaudos[Saskaita],MATCH(1,('[1]3.4'!$AM32=[1]!Sanaudos[Kodas])*('[1]3.4'!HH$7='[1]2.SAN'!$M$4:$M$73),0)),"")</f>
        <v/>
      </c>
      <c r="HI32" s="244" t="str">
        <f t="array" ref="HI32">IFERROR(INDEX([1]!Sanaudos[Saskaita],MATCH(1,('[1]3.4'!$AM32=[1]!Sanaudos[Kodas])*('[1]3.4'!HI$7='[1]2.SAN'!$M$4:$M$73),0)),"")</f>
        <v/>
      </c>
      <c r="HJ32" s="244" t="str">
        <f t="array" ref="HJ32">IFERROR(INDEX([1]!Sanaudos[Saskaita],MATCH(1,('[1]3.4'!$AM32=[1]!Sanaudos[Kodas])*('[1]3.4'!HJ$7='[1]2.SAN'!$M$4:$M$73),0)),"")</f>
        <v/>
      </c>
      <c r="HK32" s="244" t="str">
        <f t="array" ref="HK32">IFERROR(INDEX([1]!Sanaudos[Saskaita],MATCH(1,('[1]3.4'!$AM32=[1]!Sanaudos[Kodas])*('[1]3.4'!HK$7='[1]2.SAN'!$M$4:$M$73),0)),"")</f>
        <v/>
      </c>
      <c r="HL32" s="244" t="str">
        <f t="array" ref="HL32">IFERROR(INDEX([1]!Sanaudos[Saskaita],MATCH(1,('[1]3.4'!$AM32=[1]!Sanaudos[Kodas])*('[1]3.4'!HL$7='[1]2.SAN'!$M$4:$M$73),0)),"")</f>
        <v/>
      </c>
      <c r="HM32" s="244" t="str">
        <f t="array" ref="HM32">IFERROR(INDEX([1]!Sanaudos[Saskaita],MATCH(1,('[1]3.4'!$AM32=[1]!Sanaudos[Kodas])*('[1]3.4'!HM$7='[1]2.SAN'!$M$4:$M$73),0)),"")</f>
        <v/>
      </c>
      <c r="HN32" s="244" t="str">
        <f t="array" ref="HN32">IFERROR(INDEX([1]!Sanaudos[Saskaita],MATCH(1,('[1]3.4'!$AM32=[1]!Sanaudos[Kodas])*('[1]3.4'!HN$7='[1]2.SAN'!$M$4:$M$73),0)),"")</f>
        <v/>
      </c>
      <c r="HO32" s="244" t="str">
        <f t="array" ref="HO32">IFERROR(INDEX([1]!Sanaudos[Saskaita],MATCH(1,('[1]3.4'!$AM32=[1]!Sanaudos[Kodas])*('[1]3.4'!HO$7='[1]2.SAN'!$M$4:$M$73),0)),"")</f>
        <v/>
      </c>
      <c r="HP32" s="244" t="str">
        <f t="array" ref="HP32">IFERROR(INDEX([1]!Sanaudos[Saskaita],MATCH(1,('[1]3.4'!$AM32=[1]!Sanaudos[Kodas])*('[1]3.4'!HP$7='[1]2.SAN'!$M$4:$M$73),0)),"")</f>
        <v/>
      </c>
      <c r="HQ32" s="244" t="str">
        <f t="array" ref="HQ32">IFERROR(INDEX([1]!Sanaudos[Saskaita],MATCH(1,('[1]3.4'!$AM32=[1]!Sanaudos[Kodas])*('[1]3.4'!HQ$7='[1]2.SAN'!$M$4:$M$73),0)),"")</f>
        <v/>
      </c>
      <c r="HR32" s="244" t="str">
        <f t="array" ref="HR32">IFERROR(INDEX([1]!Sanaudos[Saskaita],MATCH(1,('[1]3.4'!$AM32=[1]!Sanaudos[Kodas])*('[1]3.4'!HR$7='[1]2.SAN'!$M$4:$M$73),0)),"")</f>
        <v/>
      </c>
      <c r="HS32" s="244" t="str">
        <f t="array" ref="HS32">IFERROR(INDEX([1]!Sanaudos[Saskaita],MATCH(1,('[1]3.4'!$AM32=[1]!Sanaudos[Kodas])*('[1]3.4'!HS$7='[1]2.SAN'!$M$4:$M$73),0)),"")</f>
        <v/>
      </c>
      <c r="HT32" s="244" t="str">
        <f t="array" ref="HT32">IFERROR(INDEX([1]!Sanaudos[Saskaita],MATCH(1,('[1]3.4'!$AM32=[1]!Sanaudos[Kodas])*('[1]3.4'!HT$7='[1]2.SAN'!$M$4:$M$73),0)),"")</f>
        <v/>
      </c>
      <c r="HU32" s="244" t="str">
        <f t="array" ref="HU32">IFERROR(INDEX([1]!Sanaudos[Saskaita],MATCH(1,('[1]3.4'!$AM32=[1]!Sanaudos[Kodas])*('[1]3.4'!HU$7='[1]2.SAN'!$M$4:$M$73),0)),"")</f>
        <v/>
      </c>
      <c r="HV32" s="244" t="str">
        <f t="array" ref="HV32">IFERROR(INDEX([1]!Sanaudos[Saskaita],MATCH(1,('[1]3.4'!$AM32=[1]!Sanaudos[Kodas])*('[1]3.4'!HV$7='[1]2.SAN'!$M$4:$M$73),0)),"")</f>
        <v/>
      </c>
      <c r="HW32" s="244" t="str">
        <f t="array" ref="HW32">IFERROR(INDEX([1]!Sanaudos[Saskaita],MATCH(1,('[1]3.4'!$AM32=[1]!Sanaudos[Kodas])*('[1]3.4'!HW$7='[1]2.SAN'!$M$4:$M$73),0)),"")</f>
        <v/>
      </c>
      <c r="HX32" s="244" t="str">
        <f t="array" ref="HX32">IFERROR(INDEX([1]!Sanaudos[Saskaita],MATCH(1,('[1]3.4'!$AM32=[1]!Sanaudos[Kodas])*('[1]3.4'!HX$7='[1]2.SAN'!$M$4:$M$73),0)),"")</f>
        <v/>
      </c>
      <c r="HY32" s="244" t="str">
        <f t="array" ref="HY32">IFERROR(INDEX([1]!Sanaudos[Saskaita],MATCH(1,('[1]3.4'!$AM32=[1]!Sanaudos[Kodas])*('[1]3.4'!HY$7='[1]2.SAN'!$M$4:$M$73),0)),"")</f>
        <v/>
      </c>
      <c r="HZ32" s="244" t="str">
        <f t="array" ref="HZ32">IFERROR(INDEX([1]!Sanaudos[Saskaita],MATCH(1,('[1]3.4'!$AM32=[1]!Sanaudos[Kodas])*('[1]3.4'!HZ$7='[1]2.SAN'!$M$4:$M$73),0)),"")</f>
        <v/>
      </c>
      <c r="IA32" s="244" t="str">
        <f t="array" ref="IA32">IFERROR(INDEX([1]!Sanaudos[Saskaita],MATCH(1,('[1]3.4'!$AM32=[1]!Sanaudos[Kodas])*('[1]3.4'!IA$7='[1]2.SAN'!$M$4:$M$73),0)),"")</f>
        <v/>
      </c>
      <c r="IB32" s="244" t="str">
        <f t="array" ref="IB32">IFERROR(INDEX([1]!Sanaudos[Saskaita],MATCH(1,('[1]3.4'!$AM32=[1]!Sanaudos[Kodas])*('[1]3.4'!IB$7='[1]2.SAN'!$M$4:$M$73),0)),"")</f>
        <v/>
      </c>
      <c r="IC32" s="244" t="str">
        <f t="array" ref="IC32">IFERROR(INDEX([1]!Sanaudos[Saskaita],MATCH(1,('[1]3.4'!$AM32=[1]!Sanaudos[Kodas])*('[1]3.4'!IC$7='[1]2.SAN'!$M$4:$M$73),0)),"")</f>
        <v/>
      </c>
      <c r="ID32" s="244" t="str">
        <f t="array" ref="ID32">IFERROR(INDEX([1]!Sanaudos[Saskaita],MATCH(1,('[1]3.4'!$AM32=[1]!Sanaudos[Kodas])*('[1]3.4'!ID$7='[1]2.SAN'!$M$4:$M$73),0)),"")</f>
        <v/>
      </c>
      <c r="IE32" s="244" t="str">
        <f t="array" ref="IE32">IFERROR(INDEX([1]!Sanaudos[Saskaita],MATCH(1,('[1]3.4'!$AM32=[1]!Sanaudos[Kodas])*('[1]3.4'!IE$7='[1]2.SAN'!$M$4:$M$73),0)),"")</f>
        <v/>
      </c>
      <c r="IF32" s="244" t="str">
        <f t="array" ref="IF32">IFERROR(INDEX([1]!Sanaudos[Saskaita],MATCH(1,('[1]3.4'!$AM32=[1]!Sanaudos[Kodas])*('[1]3.4'!IF$7='[1]2.SAN'!$M$4:$M$73),0)),"")</f>
        <v/>
      </c>
      <c r="IG32" s="244" t="str">
        <f t="array" ref="IG32">IFERROR(INDEX([1]!Sanaudos[Saskaita],MATCH(1,('[1]3.4'!$AM32=[1]!Sanaudos[Kodas])*('[1]3.4'!IG$7='[1]2.SAN'!$M$4:$M$73),0)),"")</f>
        <v/>
      </c>
      <c r="IH32" s="244" t="str">
        <f t="array" ref="IH32">IFERROR(INDEX([1]!Sanaudos[Saskaita],MATCH(1,('[1]3.4'!$AM32=[1]!Sanaudos[Kodas])*('[1]3.4'!IH$7='[1]2.SAN'!$M$4:$M$73),0)),"")</f>
        <v/>
      </c>
      <c r="II32" s="244" t="str">
        <f t="array" ref="II32">IFERROR(INDEX([1]!Sanaudos[Saskaita],MATCH(1,('[1]3.4'!$AM32=[1]!Sanaudos[Kodas])*('[1]3.4'!II$7='[1]2.SAN'!$M$4:$M$73),0)),"")</f>
        <v/>
      </c>
      <c r="IJ32" s="244" t="str">
        <f t="array" ref="IJ32">IFERROR(INDEX([1]!Sanaudos[Saskaita],MATCH(1,('[1]3.4'!$AM32=[1]!Sanaudos[Kodas])*('[1]3.4'!IJ$7='[1]2.SAN'!$M$4:$M$73),0)),"")</f>
        <v/>
      </c>
      <c r="IK32" s="244" t="str">
        <f t="array" ref="IK32">IFERROR(INDEX([1]!Sanaudos[Saskaita],MATCH(1,('[1]3.4'!$AM32=[1]!Sanaudos[Kodas])*('[1]3.4'!IK$7='[1]2.SAN'!$M$4:$M$73),0)),"")</f>
        <v/>
      </c>
    </row>
    <row r="33" spans="2:245" ht="12.2" customHeight="1" x14ac:dyDescent="0.2">
      <c r="B33" s="566"/>
      <c r="C33" s="255" t="s">
        <v>818</v>
      </c>
      <c r="D33" s="259" t="s">
        <v>819</v>
      </c>
      <c r="E33" s="257" t="str">
        <f t="shared" si="2"/>
        <v xml:space="preserve">                                    </v>
      </c>
      <c r="F33" s="258" t="e">
        <f>+SUMIFS([1]!Sanaudos[Suma],[1]!Sanaudos[Kodas],AM33,[1]!Sanaudos[PASK],TRUE)</f>
        <v>#REF!</v>
      </c>
      <c r="G33" s="258" t="e">
        <f>-SUMIFS([1]!Sanaudos[Suma],[1]!Sanaudos[Kodas],$AM33,[1]!Sanaudos[Pagal DK RAS],700)</f>
        <v>#REF!</v>
      </c>
      <c r="H33" s="258" t="e">
        <f>+SUMIFS('[1]5.turtas'!$D$1:$AN$1,'[1]5.turtas'!$D$4:$AN$4,$AM33)</f>
        <v>#VALUE!</v>
      </c>
      <c r="I33" s="258" t="e">
        <f>-SUMIFS([1]!Sanaudos[Suma],[1]!Sanaudos[Kodas],$AM33,[1]!Sanaudos[Pagal DK RAS],901)-SUMIFS([1]!Sanaudos[Suma],[1]!Sanaudos[Kodas],$AM33,[1]!Sanaudos[Pagal DK RAS],902)-SUMIFS([1]!Sanaudos[Suma],[1]!Sanaudos[Kodas],$AM33,[1]!Sanaudos[Pagal DK RAS],905)</f>
        <v>#REF!</v>
      </c>
      <c r="J33" s="258" t="e">
        <f>+SUMIFS([1]!DU[DU],[1]!DU[Kodas],$AM33)+SUMIFS([1]!DU[Sodra],[1]!DU[Kodas],$AM33)+SUMIFS([1]!DU[Išeitinės išmokos, kompensacijos],[1]!DU[Kodas],$AM33)</f>
        <v>#REF!</v>
      </c>
      <c r="K33" s="258" t="e">
        <f>+SUMIFS([1]!Sanaudos_kor[Suma],[1]!Sanaudos_kor[Kodas],$AM33,[1]!Sanaudos_kor[PASK],TRUE,[1]!Sanaudos_kor[KOR_nr],K$1)</f>
        <v>#REF!</v>
      </c>
      <c r="L33" s="258" t="e">
        <f>+SUMIFS([1]!Sanaudos_kor[Suma],[1]!Sanaudos_kor[Kodas],$AM33,[1]!Sanaudos_kor[PASK],TRUE,[1]!Sanaudos_kor[KOR_nr],L$1)</f>
        <v>#REF!</v>
      </c>
      <c r="M33" s="258" t="e">
        <f>+SUMIFS([1]!Sanaudos_kor[Suma],[1]!Sanaudos_kor[Kodas],$AM33,[1]!Sanaudos_kor[PASK],TRUE,[1]!Sanaudos_kor[KOR_nr],M$1)</f>
        <v>#REF!</v>
      </c>
      <c r="N33" s="258" t="e">
        <f>+SUMIFS([1]!Sanaudos_kor[Suma],[1]!Sanaudos_kor[Kodas],$AM33,[1]!Sanaudos_kor[PASK],TRUE,[1]!Sanaudos_kor[KOR_nr],N$1)</f>
        <v>#REF!</v>
      </c>
      <c r="O33" s="258" t="e">
        <f>+SUMIFS([1]!Sanaudos_kor[Suma],[1]!Sanaudos_kor[Kodas],$AM33,[1]!Sanaudos_kor[PASK],TRUE,[1]!Sanaudos_kor[KOR_nr],O$1)</f>
        <v>#REF!</v>
      </c>
      <c r="P33" s="258" t="e">
        <f>+SUMIFS([1]!Sanaudos_kor[Suma],[1]!Sanaudos_kor[Kodas],$AM33,[1]!Sanaudos_kor[PASK],TRUE,[1]!Sanaudos_kor[KOR_nr],P$1)</f>
        <v>#REF!</v>
      </c>
      <c r="Q33" s="258" t="e">
        <f>+SUMIFS([1]!Sanaudos_kor[Suma],[1]!Sanaudos_kor[Kodas],$AM33,[1]!Sanaudos_kor[PASK],TRUE,[1]!Sanaudos_kor[KOR_nr],Q$1)</f>
        <v>#REF!</v>
      </c>
      <c r="R33" s="258" t="e">
        <f>+SUMIFS([1]!Sanaudos_kor[Suma],[1]!Sanaudos_kor[Kodas],$AM33,[1]!Sanaudos_kor[PASK],TRUE,[1]!Sanaudos_kor[KOR_nr],R$1)</f>
        <v>#REF!</v>
      </c>
      <c r="S33" s="258" t="e">
        <f>+SUMIFS([1]!Sanaudos_kor[Suma],[1]!Sanaudos_kor[Kodas],$AM33,[1]!Sanaudos_kor[PASK],TRUE,[1]!Sanaudos_kor[KOR_nr],S$1)</f>
        <v>#REF!</v>
      </c>
      <c r="T33" s="258" t="e">
        <f>+SUMIFS([1]!Sanaudos_kor[Suma],[1]!Sanaudos_kor[Kodas],$AM33,[1]!Sanaudos_kor[PASK],TRUE,[1]!Sanaudos_kor[KOR_nr],T$1)</f>
        <v>#REF!</v>
      </c>
      <c r="U33" s="258" t="e">
        <f>+SUMIFS([1]!Sanaudos_kor[Suma],[1]!Sanaudos_kor[Kodas],$AM33,[1]!Sanaudos_kor[PASK],TRUE,[1]!Sanaudos_kor[KOR_nr],U$1)</f>
        <v>#REF!</v>
      </c>
      <c r="V33" s="258" t="e">
        <f>+SUMIFS([1]!Sanaudos_kor[Suma],[1]!Sanaudos_kor[Kodas],$AM33,[1]!Sanaudos_kor[PASK],TRUE,[1]!Sanaudos_kor[KOR_nr],V$1)</f>
        <v>#REF!</v>
      </c>
      <c r="W33" s="258" t="e">
        <f>+SUMIFS([1]!Sanaudos_kor[Suma],[1]!Sanaudos_kor[Kodas],$AM33,[1]!Sanaudos_kor[PASK],TRUE,[1]!Sanaudos_kor[KOR_nr],W$1)</f>
        <v>#REF!</v>
      </c>
      <c r="X33" s="258" t="e">
        <f>+SUMIFS([1]!Sanaudos_kor[Suma],[1]!Sanaudos_kor[Kodas],$AM33,[1]!Sanaudos_kor[PASK],TRUE,[1]!Sanaudos_kor[KOR_nr],X$1)</f>
        <v>#REF!</v>
      </c>
      <c r="Y33" s="258" t="e">
        <f>+SUMIFS([1]!Sanaudos_kor[Suma],[1]!Sanaudos_kor[Kodas],$AM33,[1]!Sanaudos_kor[PASK],TRUE,[1]!Sanaudos_kor[KOR_nr],Y$1)</f>
        <v>#REF!</v>
      </c>
      <c r="Z33" s="258" t="e">
        <f>+SUMIFS([1]!Sanaudos_kor[Suma],[1]!Sanaudos_kor[Kodas],$AM33,[1]!Sanaudos_kor[PASK],TRUE,[1]!Sanaudos_kor[KOR_nr],Z$1)</f>
        <v>#REF!</v>
      </c>
      <c r="AA33" s="258" t="e">
        <f>+SUMIFS([1]!Sanaudos_kor[Suma],[1]!Sanaudos_kor[Kodas],$AM33,[1]!Sanaudos_kor[PASK],TRUE,[1]!Sanaudos_kor[KOR_nr],AA$1)</f>
        <v>#REF!</v>
      </c>
      <c r="AB33" s="258" t="e">
        <f>+SUMIFS([1]!Sanaudos_kor[Suma],[1]!Sanaudos_kor[Kodas],$AM33,[1]!Sanaudos_kor[PASK],TRUE,[1]!Sanaudos_kor[KOR_nr],AB$1)</f>
        <v>#REF!</v>
      </c>
      <c r="AC33" s="258" t="e">
        <f>+SUMIFS([1]!Sanaudos_kor[Suma],[1]!Sanaudos_kor[Kodas],$AM33,[1]!Sanaudos_kor[PASK],TRUE,[1]!Sanaudos_kor[KOR_nr],AC$1)</f>
        <v>#REF!</v>
      </c>
      <c r="AD33" s="258" t="e">
        <f>+SUMIFS([1]!Sanaudos_kor[Suma],[1]!Sanaudos_kor[Kodas],$AM33,[1]!Sanaudos_kor[PASK],TRUE,[1]!Sanaudos_kor[KOR_nr],AD$1)</f>
        <v>#REF!</v>
      </c>
      <c r="AE33" s="258" t="e">
        <f>+SUMIFS([1]!Sanaudos_kor[Suma],[1]!Sanaudos_kor[Kodas],$AM33,[1]!Sanaudos_kor[PASK],TRUE,[1]!Sanaudos_kor[KOR_nr],AE$1)</f>
        <v>#REF!</v>
      </c>
      <c r="AF33" s="258" t="e">
        <f>+SUMIFS([1]!Sanaudos_kor[Suma],[1]!Sanaudos_kor[Kodas],$AM33,[1]!Sanaudos_kor[PASK],TRUE,[1]!Sanaudos_kor[KOR_nr],AF$1)</f>
        <v>#REF!</v>
      </c>
      <c r="AG33" s="258" t="e">
        <f t="shared" si="0"/>
        <v>#REF!</v>
      </c>
      <c r="AH33" s="566"/>
      <c r="AJ33" s="211" t="s">
        <v>423</v>
      </c>
      <c r="AK33" s="124">
        <f>+'[1]2.SAN'!C200</f>
        <v>0</v>
      </c>
      <c r="AM33" s="249"/>
      <c r="AN33" s="250" t="e">
        <f>+SUMIFS('[1]6'!$Y$161:$BL$161,'[1]6'!$Y$2:$BL$2,$AM33)</f>
        <v>#VALUE!</v>
      </c>
      <c r="AO33" s="250" t="e">
        <f t="shared" si="4"/>
        <v>#REF!</v>
      </c>
      <c r="AQ33" s="250" t="e">
        <f>+SUMIFS('[1]3.4'!$F$133:$F$202,'[1]3.4'!$D$133:$D$202,$AM33,'[1]3.4'!$E$133:$E$202,"")</f>
        <v>#VALUE!</v>
      </c>
      <c r="AR33" s="250" t="e">
        <f t="shared" si="1"/>
        <v>#VALUE!</v>
      </c>
      <c r="AT33" s="244" t="str">
        <f t="array" ref="AT33">IFERROR(INDEX([1]!Sanaudos[Saskaita],MATCH(1,('[1]3.4'!$AM33=[1]!Sanaudos[Kodas])*('[1]3.4'!AT$7='[1]2.SAN'!$M$4:$M$73),0)),"")</f>
        <v/>
      </c>
      <c r="AU33" s="244" t="str">
        <f t="array" ref="AU33">IFERROR(INDEX([1]!Sanaudos[Saskaita],MATCH(1,('[1]3.4'!$AM33=[1]!Sanaudos[Kodas])*('[1]3.4'!AU$7='[1]2.SAN'!$M$4:$M$73),0)),"")</f>
        <v/>
      </c>
      <c r="AV33" s="244" t="str">
        <f t="array" ref="AV33">IFERROR(INDEX([1]!Sanaudos[Saskaita],MATCH(1,('[1]3.4'!$AM33=[1]!Sanaudos[Kodas])*('[1]3.4'!AV$7='[1]2.SAN'!$M$4:$M$73),0)),"")</f>
        <v/>
      </c>
      <c r="AW33" s="244" t="str">
        <f t="array" ref="AW33">IFERROR(INDEX([1]!Sanaudos[Saskaita],MATCH(1,('[1]3.4'!$AM33=[1]!Sanaudos[Kodas])*('[1]3.4'!AW$7='[1]2.SAN'!$M$4:$M$73),0)),"")</f>
        <v/>
      </c>
      <c r="AX33" s="244" t="str">
        <f t="array" ref="AX33">IFERROR(INDEX([1]!Sanaudos[Saskaita],MATCH(1,('[1]3.4'!$AM33=[1]!Sanaudos[Kodas])*('[1]3.4'!AX$7='[1]2.SAN'!$M$4:$M$73),0)),"")</f>
        <v/>
      </c>
      <c r="AY33" s="244" t="str">
        <f t="array" ref="AY33">IFERROR(INDEX([1]!Sanaudos[Saskaita],MATCH(1,('[1]3.4'!$AM33=[1]!Sanaudos[Kodas])*('[1]3.4'!AY$7='[1]2.SAN'!$M$4:$M$73),0)),"")</f>
        <v/>
      </c>
      <c r="AZ33" s="244" t="str">
        <f t="array" ref="AZ33">IFERROR(INDEX([1]!Sanaudos[Saskaita],MATCH(1,('[1]3.4'!$AM33=[1]!Sanaudos[Kodas])*('[1]3.4'!AZ$7='[1]2.SAN'!$M$4:$M$73),0)),"")</f>
        <v/>
      </c>
      <c r="BA33" s="244" t="str">
        <f t="array" ref="BA33">IFERROR(INDEX([1]!Sanaudos[Saskaita],MATCH(1,('[1]3.4'!$AM33=[1]!Sanaudos[Kodas])*('[1]3.4'!BA$7='[1]2.SAN'!$M$4:$M$73),0)),"")</f>
        <v/>
      </c>
      <c r="BB33" s="244" t="str">
        <f t="array" ref="BB33">IFERROR(INDEX([1]!Sanaudos[Saskaita],MATCH(1,('[1]3.4'!$AM33=[1]!Sanaudos[Kodas])*('[1]3.4'!BB$7='[1]2.SAN'!$M$4:$M$73),0)),"")</f>
        <v/>
      </c>
      <c r="BC33" s="244" t="str">
        <f t="array" ref="BC33">IFERROR(INDEX([1]!Sanaudos[Saskaita],MATCH(1,('[1]3.4'!$AM33=[1]!Sanaudos[Kodas])*('[1]3.4'!BC$7='[1]2.SAN'!$M$4:$M$73),0)),"")</f>
        <v/>
      </c>
      <c r="BD33" s="244" t="str">
        <f t="array" ref="BD33">IFERROR(INDEX([1]!Sanaudos[Saskaita],MATCH(1,('[1]3.4'!$AM33=[1]!Sanaudos[Kodas])*('[1]3.4'!BD$7='[1]2.SAN'!$M$4:$M$73),0)),"")</f>
        <v/>
      </c>
      <c r="BE33" s="244" t="str">
        <f t="array" ref="BE33">IFERROR(INDEX([1]!Sanaudos[Saskaita],MATCH(1,('[1]3.4'!$AM33=[1]!Sanaudos[Kodas])*('[1]3.4'!BE$7='[1]2.SAN'!$M$4:$M$73),0)),"")</f>
        <v/>
      </c>
      <c r="BF33" s="244" t="str">
        <f t="array" ref="BF33">IFERROR(INDEX([1]!Sanaudos[Saskaita],MATCH(1,('[1]3.4'!$AM33=[1]!Sanaudos[Kodas])*('[1]3.4'!BF$7='[1]2.SAN'!$M$4:$M$73),0)),"")</f>
        <v/>
      </c>
      <c r="BG33" s="244" t="str">
        <f t="array" ref="BG33">IFERROR(INDEX([1]!Sanaudos[Saskaita],MATCH(1,('[1]3.4'!$AM33=[1]!Sanaudos[Kodas])*('[1]3.4'!BG$7='[1]2.SAN'!$M$4:$M$73),0)),"")</f>
        <v/>
      </c>
      <c r="BH33" s="244" t="str">
        <f t="array" ref="BH33">IFERROR(INDEX([1]!Sanaudos[Saskaita],MATCH(1,('[1]3.4'!$AM33=[1]!Sanaudos[Kodas])*('[1]3.4'!BH$7='[1]2.SAN'!$M$4:$M$73),0)),"")</f>
        <v/>
      </c>
      <c r="BI33" s="244" t="str">
        <f t="array" ref="BI33">IFERROR(INDEX([1]!Sanaudos[Saskaita],MATCH(1,('[1]3.4'!$AM33=[1]!Sanaudos[Kodas])*('[1]3.4'!BI$7='[1]2.SAN'!$M$4:$M$73),0)),"")</f>
        <v/>
      </c>
      <c r="BJ33" s="244" t="str">
        <f t="array" ref="BJ33">IFERROR(INDEX([1]!Sanaudos[Saskaita],MATCH(1,('[1]3.4'!$AM33=[1]!Sanaudos[Kodas])*('[1]3.4'!BJ$7='[1]2.SAN'!$M$4:$M$73),0)),"")</f>
        <v/>
      </c>
      <c r="BK33" s="244" t="str">
        <f t="array" ref="BK33">IFERROR(INDEX([1]!Sanaudos[Saskaita],MATCH(1,('[1]3.4'!$AM33=[1]!Sanaudos[Kodas])*('[1]3.4'!BK$7='[1]2.SAN'!$M$4:$M$73),0)),"")</f>
        <v/>
      </c>
      <c r="BL33" s="244" t="str">
        <f t="array" ref="BL33">IFERROR(INDEX([1]!Sanaudos[Saskaita],MATCH(1,('[1]3.4'!$AM33=[1]!Sanaudos[Kodas])*('[1]3.4'!BL$7='[1]2.SAN'!$M$4:$M$73),0)),"")</f>
        <v/>
      </c>
      <c r="BM33" s="244" t="str">
        <f t="array" ref="BM33">IFERROR(INDEX([1]!Sanaudos[Saskaita],MATCH(1,('[1]3.4'!$AM33=[1]!Sanaudos[Kodas])*('[1]3.4'!BM$7='[1]2.SAN'!$M$4:$M$73),0)),"")</f>
        <v/>
      </c>
      <c r="BN33" s="244" t="str">
        <f t="array" ref="BN33">IFERROR(INDEX([1]!Sanaudos[Saskaita],MATCH(1,('[1]3.4'!$AM33=[1]!Sanaudos[Kodas])*('[1]3.4'!BN$7='[1]2.SAN'!$M$4:$M$73),0)),"")</f>
        <v/>
      </c>
      <c r="BO33" s="244" t="str">
        <f t="array" ref="BO33">IFERROR(INDEX([1]!Sanaudos[Saskaita],MATCH(1,('[1]3.4'!$AM33=[1]!Sanaudos[Kodas])*('[1]3.4'!BO$7='[1]2.SAN'!$M$4:$M$73),0)),"")</f>
        <v/>
      </c>
      <c r="BP33" s="244" t="str">
        <f t="array" ref="BP33">IFERROR(INDEX([1]!Sanaudos[Saskaita],MATCH(1,('[1]3.4'!$AM33=[1]!Sanaudos[Kodas])*('[1]3.4'!BP$7='[1]2.SAN'!$M$4:$M$73),0)),"")</f>
        <v/>
      </c>
      <c r="BQ33" s="244" t="str">
        <f t="array" ref="BQ33">IFERROR(INDEX([1]!Sanaudos[Saskaita],MATCH(1,('[1]3.4'!$AM33=[1]!Sanaudos[Kodas])*('[1]3.4'!BQ$7='[1]2.SAN'!$M$4:$M$73),0)),"")</f>
        <v/>
      </c>
      <c r="BR33" s="244" t="str">
        <f t="array" ref="BR33">IFERROR(INDEX([1]!Sanaudos[Saskaita],MATCH(1,('[1]3.4'!$AM33=[1]!Sanaudos[Kodas])*('[1]3.4'!BR$7='[1]2.SAN'!$M$4:$M$73),0)),"")</f>
        <v/>
      </c>
      <c r="BS33" s="244" t="str">
        <f t="array" ref="BS33">IFERROR(INDEX([1]!Sanaudos[Saskaita],MATCH(1,('[1]3.4'!$AM33=[1]!Sanaudos[Kodas])*('[1]3.4'!BS$7='[1]2.SAN'!$M$4:$M$73),0)),"")</f>
        <v/>
      </c>
      <c r="BT33" s="244" t="str">
        <f t="array" ref="BT33">IFERROR(INDEX([1]!Sanaudos[Saskaita],MATCH(1,('[1]3.4'!$AM33=[1]!Sanaudos[Kodas])*('[1]3.4'!BT$7='[1]2.SAN'!$M$4:$M$73),0)),"")</f>
        <v/>
      </c>
      <c r="BU33" s="244" t="str">
        <f t="array" ref="BU33">IFERROR(INDEX([1]!Sanaudos[Saskaita],MATCH(1,('[1]3.4'!$AM33=[1]!Sanaudos[Kodas])*('[1]3.4'!BU$7='[1]2.SAN'!$M$4:$M$73),0)),"")</f>
        <v/>
      </c>
      <c r="BV33" s="244" t="str">
        <f t="array" ref="BV33">IFERROR(INDEX([1]!Sanaudos[Saskaita],MATCH(1,('[1]3.4'!$AM33=[1]!Sanaudos[Kodas])*('[1]3.4'!BV$7='[1]2.SAN'!$M$4:$M$73),0)),"")</f>
        <v/>
      </c>
      <c r="BW33" s="244" t="str">
        <f t="array" ref="BW33">IFERROR(INDEX([1]!Sanaudos[Saskaita],MATCH(1,('[1]3.4'!$AM33=[1]!Sanaudos[Kodas])*('[1]3.4'!BW$7='[1]2.SAN'!$M$4:$M$73),0)),"")</f>
        <v/>
      </c>
      <c r="BX33" s="244" t="str">
        <f t="array" ref="BX33">IFERROR(INDEX([1]!Sanaudos[Saskaita],MATCH(1,('[1]3.4'!$AM33=[1]!Sanaudos[Kodas])*('[1]3.4'!BX$7='[1]2.SAN'!$M$4:$M$73),0)),"")</f>
        <v/>
      </c>
      <c r="BY33" s="244" t="str">
        <f t="array" ref="BY33">IFERROR(INDEX([1]!Sanaudos[Saskaita],MATCH(1,('[1]3.4'!$AM33=[1]!Sanaudos[Kodas])*('[1]3.4'!BY$7='[1]2.SAN'!$M$4:$M$73),0)),"")</f>
        <v/>
      </c>
      <c r="BZ33" s="244" t="str">
        <f t="array" ref="BZ33">IFERROR(INDEX([1]!Sanaudos[Saskaita],MATCH(1,('[1]3.4'!$AM33=[1]!Sanaudos[Kodas])*('[1]3.4'!BZ$7='[1]2.SAN'!$M$4:$M$73),0)),"")</f>
        <v/>
      </c>
      <c r="CA33" s="244" t="str">
        <f t="array" ref="CA33">IFERROR(INDEX([1]!Sanaudos[Saskaita],MATCH(1,('[1]3.4'!$AM33=[1]!Sanaudos[Kodas])*('[1]3.4'!CA$7='[1]2.SAN'!$M$4:$M$73),0)),"")</f>
        <v/>
      </c>
      <c r="CB33" s="244" t="str">
        <f t="array" ref="CB33">IFERROR(INDEX([1]!Sanaudos[Saskaita],MATCH(1,('[1]3.4'!$AM33=[1]!Sanaudos[Kodas])*('[1]3.4'!CB$7='[1]2.SAN'!$M$4:$M$73),0)),"")</f>
        <v/>
      </c>
      <c r="CC33" s="244" t="str">
        <f t="array" ref="CC33">IFERROR(INDEX([1]!Sanaudos[Saskaita],MATCH(1,('[1]3.4'!$AM33=[1]!Sanaudos[Kodas])*('[1]3.4'!CC$7='[1]2.SAN'!$M$4:$M$73),0)),"")</f>
        <v/>
      </c>
      <c r="CD33" s="244" t="str">
        <f t="array" ref="CD33">IFERROR(INDEX([1]!Sanaudos[Saskaita],MATCH(1,('[1]3.4'!$AM33=[1]!Sanaudos[Kodas])*('[1]3.4'!CD$7='[1]2.SAN'!$M$4:$M$73),0)),"")</f>
        <v/>
      </c>
      <c r="CE33" s="244" t="str">
        <f t="array" ref="CE33">IFERROR(INDEX([1]!Sanaudos[Saskaita],MATCH(1,('[1]3.4'!$AM33=[1]!Sanaudos[Kodas])*('[1]3.4'!CE$7='[1]2.SAN'!$M$4:$M$73),0)),"")</f>
        <v/>
      </c>
      <c r="CF33" s="244" t="str">
        <f t="array" ref="CF33">IFERROR(INDEX([1]!Sanaudos[Saskaita],MATCH(1,('[1]3.4'!$AM33=[1]!Sanaudos[Kodas])*('[1]3.4'!CF$7='[1]2.SAN'!$M$4:$M$73),0)),"")</f>
        <v/>
      </c>
      <c r="CG33" s="244" t="str">
        <f t="array" ref="CG33">IFERROR(INDEX([1]!Sanaudos[Saskaita],MATCH(1,('[1]3.4'!$AM33=[1]!Sanaudos[Kodas])*('[1]3.4'!CG$7='[1]2.SAN'!$M$4:$M$73),0)),"")</f>
        <v/>
      </c>
      <c r="CH33" s="244" t="str">
        <f t="array" ref="CH33">IFERROR(INDEX([1]!Sanaudos[Saskaita],MATCH(1,('[1]3.4'!$AM33=[1]!Sanaudos[Kodas])*('[1]3.4'!CH$7='[1]2.SAN'!$M$4:$M$73),0)),"")</f>
        <v/>
      </c>
      <c r="CI33" s="244" t="str">
        <f t="array" ref="CI33">IFERROR(INDEX([1]!Sanaudos[Saskaita],MATCH(1,('[1]3.4'!$AM33=[1]!Sanaudos[Kodas])*('[1]3.4'!CI$7='[1]2.SAN'!$M$4:$M$73),0)),"")</f>
        <v/>
      </c>
      <c r="CJ33" s="244" t="str">
        <f t="array" ref="CJ33">IFERROR(INDEX([1]!Sanaudos[Saskaita],MATCH(1,('[1]3.4'!$AM33=[1]!Sanaudos[Kodas])*('[1]3.4'!CJ$7='[1]2.SAN'!$M$4:$M$73),0)),"")</f>
        <v/>
      </c>
      <c r="CK33" s="244" t="str">
        <f t="array" ref="CK33">IFERROR(INDEX([1]!Sanaudos[Saskaita],MATCH(1,('[1]3.4'!$AM33=[1]!Sanaudos[Kodas])*('[1]3.4'!CK$7='[1]2.SAN'!$M$4:$M$73),0)),"")</f>
        <v/>
      </c>
      <c r="CL33" s="244" t="str">
        <f t="array" ref="CL33">IFERROR(INDEX([1]!Sanaudos[Saskaita],MATCH(1,('[1]3.4'!$AM33=[1]!Sanaudos[Kodas])*('[1]3.4'!CL$7='[1]2.SAN'!$M$4:$M$73),0)),"")</f>
        <v/>
      </c>
      <c r="CM33" s="244" t="str">
        <f t="array" ref="CM33">IFERROR(INDEX([1]!Sanaudos[Saskaita],MATCH(1,('[1]3.4'!$AM33=[1]!Sanaudos[Kodas])*('[1]3.4'!CM$7='[1]2.SAN'!$M$4:$M$73),0)),"")</f>
        <v/>
      </c>
      <c r="CN33" s="244" t="str">
        <f t="array" ref="CN33">IFERROR(INDEX([1]!Sanaudos[Saskaita],MATCH(1,('[1]3.4'!$AM33=[1]!Sanaudos[Kodas])*('[1]3.4'!CN$7='[1]2.SAN'!$M$4:$M$73),0)),"")</f>
        <v/>
      </c>
      <c r="CO33" s="244" t="str">
        <f t="array" ref="CO33">IFERROR(INDEX([1]!Sanaudos[Saskaita],MATCH(1,('[1]3.4'!$AM33=[1]!Sanaudos[Kodas])*('[1]3.4'!CO$7='[1]2.SAN'!$M$4:$M$73),0)),"")</f>
        <v/>
      </c>
      <c r="CP33" s="244" t="str">
        <f t="array" ref="CP33">IFERROR(INDEX([1]!Sanaudos[Saskaita],MATCH(1,('[1]3.4'!$AM33=[1]!Sanaudos[Kodas])*('[1]3.4'!CP$7='[1]2.SAN'!$M$4:$M$73),0)),"")</f>
        <v/>
      </c>
      <c r="CQ33" s="244" t="str">
        <f t="array" ref="CQ33">IFERROR(INDEX([1]!Sanaudos[Saskaita],MATCH(1,('[1]3.4'!$AM33=[1]!Sanaudos[Kodas])*('[1]3.4'!CQ$7='[1]2.SAN'!$M$4:$M$73),0)),"")</f>
        <v/>
      </c>
      <c r="CR33" s="244" t="str">
        <f t="array" ref="CR33">IFERROR(INDEX([1]!Sanaudos[Saskaita],MATCH(1,('[1]3.4'!$AM33=[1]!Sanaudos[Kodas])*('[1]3.4'!CR$7='[1]2.SAN'!$M$4:$M$73),0)),"")</f>
        <v/>
      </c>
      <c r="CS33" s="244" t="str">
        <f t="array" ref="CS33">IFERROR(INDEX([1]!Sanaudos[Saskaita],MATCH(1,('[1]3.4'!$AM33=[1]!Sanaudos[Kodas])*('[1]3.4'!CS$7='[1]2.SAN'!$M$4:$M$73),0)),"")</f>
        <v/>
      </c>
      <c r="CT33" s="244" t="str">
        <f t="array" ref="CT33">IFERROR(INDEX([1]!Sanaudos[Saskaita],MATCH(1,('[1]3.4'!$AM33=[1]!Sanaudos[Kodas])*('[1]3.4'!CT$7='[1]2.SAN'!$M$4:$M$73),0)),"")</f>
        <v/>
      </c>
      <c r="CU33" s="244" t="str">
        <f t="array" ref="CU33">IFERROR(INDEX([1]!Sanaudos[Saskaita],MATCH(1,('[1]3.4'!$AM33=[1]!Sanaudos[Kodas])*('[1]3.4'!CU$7='[1]2.SAN'!$M$4:$M$73),0)),"")</f>
        <v/>
      </c>
      <c r="CV33" s="244" t="str">
        <f t="array" ref="CV33">IFERROR(INDEX([1]!Sanaudos[Saskaita],MATCH(1,('[1]3.4'!$AM33=[1]!Sanaudos[Kodas])*('[1]3.4'!CV$7='[1]2.SAN'!$M$4:$M$73),0)),"")</f>
        <v/>
      </c>
      <c r="CW33" s="244" t="str">
        <f t="array" ref="CW33">IFERROR(INDEX([1]!Sanaudos[Saskaita],MATCH(1,('[1]3.4'!$AM33=[1]!Sanaudos[Kodas])*('[1]3.4'!CW$7='[1]2.SAN'!$M$4:$M$73),0)),"")</f>
        <v/>
      </c>
      <c r="CX33" s="244" t="str">
        <f t="array" ref="CX33">IFERROR(INDEX([1]!Sanaudos[Saskaita],MATCH(1,('[1]3.4'!$AM33=[1]!Sanaudos[Kodas])*('[1]3.4'!CX$7='[1]2.SAN'!$M$4:$M$73),0)),"")</f>
        <v/>
      </c>
      <c r="CY33" s="244" t="str">
        <f t="array" ref="CY33">IFERROR(INDEX([1]!Sanaudos[Saskaita],MATCH(1,('[1]3.4'!$AM33=[1]!Sanaudos[Kodas])*('[1]3.4'!CY$7='[1]2.SAN'!$M$4:$M$73),0)),"")</f>
        <v/>
      </c>
      <c r="CZ33" s="244" t="str">
        <f t="array" ref="CZ33">IFERROR(INDEX([1]!Sanaudos[Saskaita],MATCH(1,('[1]3.4'!$AM33=[1]!Sanaudos[Kodas])*('[1]3.4'!CZ$7='[1]2.SAN'!$M$4:$M$73),0)),"")</f>
        <v/>
      </c>
      <c r="DA33" s="244" t="str">
        <f t="array" ref="DA33">IFERROR(INDEX([1]!Sanaudos[Saskaita],MATCH(1,('[1]3.4'!$AM33=[1]!Sanaudos[Kodas])*('[1]3.4'!DA$7='[1]2.SAN'!$M$4:$M$73),0)),"")</f>
        <v/>
      </c>
      <c r="DB33" s="244" t="str">
        <f t="array" ref="DB33">IFERROR(INDEX([1]!Sanaudos[Saskaita],MATCH(1,('[1]3.4'!$AM33=[1]!Sanaudos[Kodas])*('[1]3.4'!DB$7='[1]2.SAN'!$M$4:$M$73),0)),"")</f>
        <v/>
      </c>
      <c r="DC33" s="244" t="str">
        <f t="array" ref="DC33">IFERROR(INDEX([1]!Sanaudos[Saskaita],MATCH(1,('[1]3.4'!$AM33=[1]!Sanaudos[Kodas])*('[1]3.4'!DC$7='[1]2.SAN'!$M$4:$M$73),0)),"")</f>
        <v/>
      </c>
      <c r="DD33" s="244" t="str">
        <f t="array" ref="DD33">IFERROR(INDEX([1]!Sanaudos[Saskaita],MATCH(1,('[1]3.4'!$AM33=[1]!Sanaudos[Kodas])*('[1]3.4'!DD$7='[1]2.SAN'!$M$4:$M$73),0)),"")</f>
        <v/>
      </c>
      <c r="DE33" s="244" t="str">
        <f t="array" ref="DE33">IFERROR(INDEX([1]!Sanaudos[Saskaita],MATCH(1,('[1]3.4'!$AM33=[1]!Sanaudos[Kodas])*('[1]3.4'!DE$7='[1]2.SAN'!$M$4:$M$73),0)),"")</f>
        <v/>
      </c>
      <c r="DF33" s="244" t="str">
        <f t="array" ref="DF33">IFERROR(INDEX([1]!Sanaudos[Saskaita],MATCH(1,('[1]3.4'!$AM33=[1]!Sanaudos[Kodas])*('[1]3.4'!DF$7='[1]2.SAN'!$M$4:$M$73),0)),"")</f>
        <v/>
      </c>
      <c r="DG33" s="244" t="str">
        <f t="array" ref="DG33">IFERROR(INDEX([1]!Sanaudos[Saskaita],MATCH(1,('[1]3.4'!$AM33=[1]!Sanaudos[Kodas])*('[1]3.4'!DG$7='[1]2.SAN'!$M$4:$M$73),0)),"")</f>
        <v/>
      </c>
      <c r="DH33" s="244" t="str">
        <f t="array" ref="DH33">IFERROR(INDEX([1]!Sanaudos[Saskaita],MATCH(1,('[1]3.4'!$AM33=[1]!Sanaudos[Kodas])*('[1]3.4'!DH$7='[1]2.SAN'!$M$4:$M$73),0)),"")</f>
        <v/>
      </c>
      <c r="DI33" s="244" t="str">
        <f t="array" ref="DI33">IFERROR(INDEX([1]!Sanaudos[Saskaita],MATCH(1,('[1]3.4'!$AM33=[1]!Sanaudos[Kodas])*('[1]3.4'!DI$7='[1]2.SAN'!$M$4:$M$73),0)),"")</f>
        <v/>
      </c>
      <c r="DJ33" s="244" t="str">
        <f t="array" ref="DJ33">IFERROR(INDEX([1]!Sanaudos[Saskaita],MATCH(1,('[1]3.4'!$AM33=[1]!Sanaudos[Kodas])*('[1]3.4'!DJ$7='[1]2.SAN'!$M$4:$M$73),0)),"")</f>
        <v/>
      </c>
      <c r="DK33" s="244" t="str">
        <f t="array" ref="DK33">IFERROR(INDEX([1]!Sanaudos[Saskaita],MATCH(1,('[1]3.4'!$AM33=[1]!Sanaudos[Kodas])*('[1]3.4'!DK$7='[1]2.SAN'!$M$4:$M$73),0)),"")</f>
        <v/>
      </c>
      <c r="DL33" s="244" t="str">
        <f t="array" ref="DL33">IFERROR(INDEX([1]!Sanaudos[Saskaita],MATCH(1,('[1]3.4'!$AM33=[1]!Sanaudos[Kodas])*('[1]3.4'!DL$7='[1]2.SAN'!$M$4:$M$73),0)),"")</f>
        <v/>
      </c>
      <c r="DM33" s="244" t="str">
        <f t="array" ref="DM33">IFERROR(INDEX([1]!Sanaudos[Saskaita],MATCH(1,('[1]3.4'!$AM33=[1]!Sanaudos[Kodas])*('[1]3.4'!DM$7='[1]2.SAN'!$M$4:$M$73),0)),"")</f>
        <v/>
      </c>
      <c r="DN33" s="244" t="str">
        <f t="array" ref="DN33">IFERROR(INDEX([1]!Sanaudos[Saskaita],MATCH(1,('[1]3.4'!$AM33=[1]!Sanaudos[Kodas])*('[1]3.4'!DN$7='[1]2.SAN'!$M$4:$M$73),0)),"")</f>
        <v/>
      </c>
      <c r="DO33" s="244" t="str">
        <f t="array" ref="DO33">IFERROR(INDEX([1]!Sanaudos[Saskaita],MATCH(1,('[1]3.4'!$AM33=[1]!Sanaudos[Kodas])*('[1]3.4'!DO$7='[1]2.SAN'!$M$4:$M$73),0)),"")</f>
        <v/>
      </c>
      <c r="DP33" s="244" t="str">
        <f t="array" ref="DP33">IFERROR(INDEX([1]!Sanaudos[Saskaita],MATCH(1,('[1]3.4'!$AM33=[1]!Sanaudos[Kodas])*('[1]3.4'!DP$7='[1]2.SAN'!$M$4:$M$73),0)),"")</f>
        <v/>
      </c>
      <c r="DQ33" s="244" t="str">
        <f t="array" ref="DQ33">IFERROR(INDEX([1]!Sanaudos[Saskaita],MATCH(1,('[1]3.4'!$AM33=[1]!Sanaudos[Kodas])*('[1]3.4'!DQ$7='[1]2.SAN'!$M$4:$M$73),0)),"")</f>
        <v/>
      </c>
      <c r="DR33" s="244" t="str">
        <f t="array" ref="DR33">IFERROR(INDEX([1]!Sanaudos[Saskaita],MATCH(1,('[1]3.4'!$AM33=[1]!Sanaudos[Kodas])*('[1]3.4'!DR$7='[1]2.SAN'!$M$4:$M$73),0)),"")</f>
        <v/>
      </c>
      <c r="DS33" s="244" t="str">
        <f t="array" ref="DS33">IFERROR(INDEX([1]!Sanaudos[Saskaita],MATCH(1,('[1]3.4'!$AM33=[1]!Sanaudos[Kodas])*('[1]3.4'!DS$7='[1]2.SAN'!$M$4:$M$73),0)),"")</f>
        <v/>
      </c>
      <c r="DT33" s="244" t="str">
        <f t="array" ref="DT33">IFERROR(INDEX([1]!Sanaudos[Saskaita],MATCH(1,('[1]3.4'!$AM33=[1]!Sanaudos[Kodas])*('[1]3.4'!DT$7='[1]2.SAN'!$M$4:$M$73),0)),"")</f>
        <v/>
      </c>
      <c r="DU33" s="244" t="str">
        <f t="array" ref="DU33">IFERROR(INDEX([1]!Sanaudos[Saskaita],MATCH(1,('[1]3.4'!$AM33=[1]!Sanaudos[Kodas])*('[1]3.4'!DU$7='[1]2.SAN'!$M$4:$M$73),0)),"")</f>
        <v/>
      </c>
      <c r="DV33" s="244" t="str">
        <f t="array" ref="DV33">IFERROR(INDEX([1]!Sanaudos[Saskaita],MATCH(1,('[1]3.4'!$AM33=[1]!Sanaudos[Kodas])*('[1]3.4'!DV$7='[1]2.SAN'!$M$4:$M$73),0)),"")</f>
        <v/>
      </c>
      <c r="DW33" s="244" t="str">
        <f t="array" ref="DW33">IFERROR(INDEX([1]!Sanaudos[Saskaita],MATCH(1,('[1]3.4'!$AM33=[1]!Sanaudos[Kodas])*('[1]3.4'!DW$7='[1]2.SAN'!$M$4:$M$73),0)),"")</f>
        <v/>
      </c>
      <c r="DX33" s="244" t="str">
        <f t="array" ref="DX33">IFERROR(INDEX([1]!Sanaudos[Saskaita],MATCH(1,('[1]3.4'!$AM33=[1]!Sanaudos[Kodas])*('[1]3.4'!DX$7='[1]2.SAN'!$M$4:$M$73),0)),"")</f>
        <v/>
      </c>
      <c r="DY33" s="244" t="str">
        <f t="array" ref="DY33">IFERROR(INDEX([1]!Sanaudos[Saskaita],MATCH(1,('[1]3.4'!$AM33=[1]!Sanaudos[Kodas])*('[1]3.4'!DY$7='[1]2.SAN'!$M$4:$M$73),0)),"")</f>
        <v/>
      </c>
      <c r="DZ33" s="244" t="str">
        <f t="array" ref="DZ33">IFERROR(INDEX([1]!Sanaudos[Saskaita],MATCH(1,('[1]3.4'!$AM33=[1]!Sanaudos[Kodas])*('[1]3.4'!DZ$7='[1]2.SAN'!$M$4:$M$73),0)),"")</f>
        <v/>
      </c>
      <c r="EA33" s="244" t="str">
        <f t="array" ref="EA33">IFERROR(INDEX([1]!Sanaudos[Saskaita],MATCH(1,('[1]3.4'!$AM33=[1]!Sanaudos[Kodas])*('[1]3.4'!EA$7='[1]2.SAN'!$M$4:$M$73),0)),"")</f>
        <v/>
      </c>
      <c r="EB33" s="244" t="str">
        <f t="array" ref="EB33">IFERROR(INDEX([1]!Sanaudos[Saskaita],MATCH(1,('[1]3.4'!$AM33=[1]!Sanaudos[Kodas])*('[1]3.4'!EB$7='[1]2.SAN'!$M$4:$M$73),0)),"")</f>
        <v/>
      </c>
      <c r="EC33" s="244" t="str">
        <f t="array" ref="EC33">IFERROR(INDEX([1]!Sanaudos[Saskaita],MATCH(1,('[1]3.4'!$AM33=[1]!Sanaudos[Kodas])*('[1]3.4'!EC$7='[1]2.SAN'!$M$4:$M$73),0)),"")</f>
        <v/>
      </c>
      <c r="ED33" s="244" t="str">
        <f t="array" ref="ED33">IFERROR(INDEX([1]!Sanaudos[Saskaita],MATCH(1,('[1]3.4'!$AM33=[1]!Sanaudos[Kodas])*('[1]3.4'!ED$7='[1]2.SAN'!$M$4:$M$73),0)),"")</f>
        <v/>
      </c>
      <c r="EE33" s="244" t="str">
        <f t="array" ref="EE33">IFERROR(INDEX([1]!Sanaudos[Saskaita],MATCH(1,('[1]3.4'!$AM33=[1]!Sanaudos[Kodas])*('[1]3.4'!EE$7='[1]2.SAN'!$M$4:$M$73),0)),"")</f>
        <v/>
      </c>
      <c r="EF33" s="244" t="str">
        <f t="array" ref="EF33">IFERROR(INDEX([1]!Sanaudos[Saskaita],MATCH(1,('[1]3.4'!$AM33=[1]!Sanaudos[Kodas])*('[1]3.4'!EF$7='[1]2.SAN'!$M$4:$M$73),0)),"")</f>
        <v/>
      </c>
      <c r="EG33" s="244" t="str">
        <f t="array" ref="EG33">IFERROR(INDEX([1]!Sanaudos[Saskaita],MATCH(1,('[1]3.4'!$AM33=[1]!Sanaudos[Kodas])*('[1]3.4'!EG$7='[1]2.SAN'!$M$4:$M$73),0)),"")</f>
        <v/>
      </c>
      <c r="EH33" s="244" t="str">
        <f t="array" ref="EH33">IFERROR(INDEX([1]!Sanaudos[Saskaita],MATCH(1,('[1]3.4'!$AM33=[1]!Sanaudos[Kodas])*('[1]3.4'!EH$7='[1]2.SAN'!$M$4:$M$73),0)),"")</f>
        <v/>
      </c>
      <c r="EI33" s="244" t="str">
        <f t="array" ref="EI33">IFERROR(INDEX([1]!Sanaudos[Saskaita],MATCH(1,('[1]3.4'!$AM33=[1]!Sanaudos[Kodas])*('[1]3.4'!EI$7='[1]2.SAN'!$M$4:$M$73),0)),"")</f>
        <v/>
      </c>
      <c r="EJ33" s="244" t="str">
        <f t="array" ref="EJ33">IFERROR(INDEX([1]!Sanaudos[Saskaita],MATCH(1,('[1]3.4'!$AM33=[1]!Sanaudos[Kodas])*('[1]3.4'!EJ$7='[1]2.SAN'!$M$4:$M$73),0)),"")</f>
        <v/>
      </c>
      <c r="EK33" s="244" t="str">
        <f t="array" ref="EK33">IFERROR(INDEX([1]!Sanaudos[Saskaita],MATCH(1,('[1]3.4'!$AM33=[1]!Sanaudos[Kodas])*('[1]3.4'!EK$7='[1]2.SAN'!$M$4:$M$73),0)),"")</f>
        <v/>
      </c>
      <c r="EL33" s="244" t="str">
        <f t="array" ref="EL33">IFERROR(INDEX([1]!Sanaudos[Saskaita],MATCH(1,('[1]3.4'!$AM33=[1]!Sanaudos[Kodas])*('[1]3.4'!EL$7='[1]2.SAN'!$M$4:$M$73),0)),"")</f>
        <v/>
      </c>
      <c r="EM33" s="244" t="str">
        <f t="array" ref="EM33">IFERROR(INDEX([1]!Sanaudos[Saskaita],MATCH(1,('[1]3.4'!$AM33=[1]!Sanaudos[Kodas])*('[1]3.4'!EM$7='[1]2.SAN'!$M$4:$M$73),0)),"")</f>
        <v/>
      </c>
      <c r="EN33" s="244" t="str">
        <f t="array" ref="EN33">IFERROR(INDEX([1]!Sanaudos[Saskaita],MATCH(1,('[1]3.4'!$AM33=[1]!Sanaudos[Kodas])*('[1]3.4'!EN$7='[1]2.SAN'!$M$4:$M$73),0)),"")</f>
        <v/>
      </c>
      <c r="EO33" s="244" t="str">
        <f t="array" ref="EO33">IFERROR(INDEX([1]!Sanaudos[Saskaita],MATCH(1,('[1]3.4'!$AM33=[1]!Sanaudos[Kodas])*('[1]3.4'!EO$7='[1]2.SAN'!$M$4:$M$73),0)),"")</f>
        <v/>
      </c>
      <c r="EP33" s="244" t="str">
        <f t="array" ref="EP33">IFERROR(INDEX([1]!Sanaudos[Saskaita],MATCH(1,('[1]3.4'!$AM33=[1]!Sanaudos[Kodas])*('[1]3.4'!EP$7='[1]2.SAN'!$M$4:$M$73),0)),"")</f>
        <v/>
      </c>
      <c r="EQ33" s="244" t="str">
        <f t="array" ref="EQ33">IFERROR(INDEX([1]!Sanaudos[Saskaita],MATCH(1,('[1]3.4'!$AM33=[1]!Sanaudos[Kodas])*('[1]3.4'!EQ$7='[1]2.SAN'!$M$4:$M$73),0)),"")</f>
        <v/>
      </c>
      <c r="ER33" s="244" t="str">
        <f t="array" ref="ER33">IFERROR(INDEX([1]!Sanaudos[Saskaita],MATCH(1,('[1]3.4'!$AM33=[1]!Sanaudos[Kodas])*('[1]3.4'!ER$7='[1]2.SAN'!$M$4:$M$73),0)),"")</f>
        <v/>
      </c>
      <c r="ES33" s="244" t="str">
        <f t="array" ref="ES33">IFERROR(INDEX([1]!Sanaudos[Saskaita],MATCH(1,('[1]3.4'!$AM33=[1]!Sanaudos[Kodas])*('[1]3.4'!ES$7='[1]2.SAN'!$M$4:$M$73),0)),"")</f>
        <v/>
      </c>
      <c r="ET33" s="244" t="str">
        <f t="array" ref="ET33">IFERROR(INDEX([1]!Sanaudos[Saskaita],MATCH(1,('[1]3.4'!$AM33=[1]!Sanaudos[Kodas])*('[1]3.4'!ET$7='[1]2.SAN'!$M$4:$M$73),0)),"")</f>
        <v/>
      </c>
      <c r="EU33" s="244" t="str">
        <f t="array" ref="EU33">IFERROR(INDEX([1]!Sanaudos[Saskaita],MATCH(1,('[1]3.4'!$AM33=[1]!Sanaudos[Kodas])*('[1]3.4'!EU$7='[1]2.SAN'!$M$4:$M$73),0)),"")</f>
        <v/>
      </c>
      <c r="EV33" s="244" t="str">
        <f t="array" ref="EV33">IFERROR(INDEX([1]!Sanaudos[Saskaita],MATCH(1,('[1]3.4'!$AM33=[1]!Sanaudos[Kodas])*('[1]3.4'!EV$7='[1]2.SAN'!$M$4:$M$73),0)),"")</f>
        <v/>
      </c>
      <c r="EW33" s="244" t="str">
        <f t="array" ref="EW33">IFERROR(INDEX([1]!Sanaudos[Saskaita],MATCH(1,('[1]3.4'!$AM33=[1]!Sanaudos[Kodas])*('[1]3.4'!EW$7='[1]2.SAN'!$M$4:$M$73),0)),"")</f>
        <v/>
      </c>
      <c r="EX33" s="244" t="str">
        <f t="array" ref="EX33">IFERROR(INDEX([1]!Sanaudos[Saskaita],MATCH(1,('[1]3.4'!$AM33=[1]!Sanaudos[Kodas])*('[1]3.4'!EX$7='[1]2.SAN'!$M$4:$M$73),0)),"")</f>
        <v/>
      </c>
      <c r="EY33" s="244" t="str">
        <f t="array" ref="EY33">IFERROR(INDEX([1]!Sanaudos[Saskaita],MATCH(1,('[1]3.4'!$AM33=[1]!Sanaudos[Kodas])*('[1]3.4'!EY$7='[1]2.SAN'!$M$4:$M$73),0)),"")</f>
        <v/>
      </c>
      <c r="EZ33" s="244" t="str">
        <f t="array" ref="EZ33">IFERROR(INDEX([1]!Sanaudos[Saskaita],MATCH(1,('[1]3.4'!$AM33=[1]!Sanaudos[Kodas])*('[1]3.4'!EZ$7='[1]2.SAN'!$M$4:$M$73),0)),"")</f>
        <v/>
      </c>
      <c r="FA33" s="244" t="str">
        <f t="array" ref="FA33">IFERROR(INDEX([1]!Sanaudos[Saskaita],MATCH(1,('[1]3.4'!$AM33=[1]!Sanaudos[Kodas])*('[1]3.4'!FA$7='[1]2.SAN'!$M$4:$M$73),0)),"")</f>
        <v/>
      </c>
      <c r="FB33" s="244" t="str">
        <f t="array" ref="FB33">IFERROR(INDEX([1]!Sanaudos[Saskaita],MATCH(1,('[1]3.4'!$AM33=[1]!Sanaudos[Kodas])*('[1]3.4'!FB$7='[1]2.SAN'!$M$4:$M$73),0)),"")</f>
        <v/>
      </c>
      <c r="FC33" s="244" t="str">
        <f t="array" ref="FC33">IFERROR(INDEX([1]!Sanaudos[Saskaita],MATCH(1,('[1]3.4'!$AM33=[1]!Sanaudos[Kodas])*('[1]3.4'!FC$7='[1]2.SAN'!$M$4:$M$73),0)),"")</f>
        <v/>
      </c>
      <c r="FD33" s="244" t="str">
        <f t="array" ref="FD33">IFERROR(INDEX([1]!Sanaudos[Saskaita],MATCH(1,('[1]3.4'!$AM33=[1]!Sanaudos[Kodas])*('[1]3.4'!FD$7='[1]2.SAN'!$M$4:$M$73),0)),"")</f>
        <v/>
      </c>
      <c r="FE33" s="244" t="str">
        <f t="array" ref="FE33">IFERROR(INDEX([1]!Sanaudos[Saskaita],MATCH(1,('[1]3.4'!$AM33=[1]!Sanaudos[Kodas])*('[1]3.4'!FE$7='[1]2.SAN'!$M$4:$M$73),0)),"")</f>
        <v/>
      </c>
      <c r="FF33" s="244" t="str">
        <f t="array" ref="FF33">IFERROR(INDEX([1]!Sanaudos[Saskaita],MATCH(1,('[1]3.4'!$AM33=[1]!Sanaudos[Kodas])*('[1]3.4'!FF$7='[1]2.SAN'!$M$4:$M$73),0)),"")</f>
        <v/>
      </c>
      <c r="FG33" s="244" t="str">
        <f t="array" ref="FG33">IFERROR(INDEX([1]!Sanaudos[Saskaita],MATCH(1,('[1]3.4'!$AM33=[1]!Sanaudos[Kodas])*('[1]3.4'!FG$7='[1]2.SAN'!$M$4:$M$73),0)),"")</f>
        <v/>
      </c>
      <c r="FH33" s="244" t="str">
        <f t="array" ref="FH33">IFERROR(INDEX([1]!Sanaudos[Saskaita],MATCH(1,('[1]3.4'!$AM33=[1]!Sanaudos[Kodas])*('[1]3.4'!FH$7='[1]2.SAN'!$M$4:$M$73),0)),"")</f>
        <v/>
      </c>
      <c r="FI33" s="244" t="str">
        <f t="array" ref="FI33">IFERROR(INDEX([1]!Sanaudos[Saskaita],MATCH(1,('[1]3.4'!$AM33=[1]!Sanaudos[Kodas])*('[1]3.4'!FI$7='[1]2.SAN'!$M$4:$M$73),0)),"")</f>
        <v/>
      </c>
      <c r="FJ33" s="244" t="str">
        <f t="array" ref="FJ33">IFERROR(INDEX([1]!Sanaudos[Saskaita],MATCH(1,('[1]3.4'!$AM33=[1]!Sanaudos[Kodas])*('[1]3.4'!FJ$7='[1]2.SAN'!$M$4:$M$73),0)),"")</f>
        <v/>
      </c>
      <c r="FK33" s="244" t="str">
        <f t="array" ref="FK33">IFERROR(INDEX([1]!Sanaudos[Saskaita],MATCH(1,('[1]3.4'!$AM33=[1]!Sanaudos[Kodas])*('[1]3.4'!FK$7='[1]2.SAN'!$M$4:$M$73),0)),"")</f>
        <v/>
      </c>
      <c r="FL33" s="244" t="str">
        <f t="array" ref="FL33">IFERROR(INDEX([1]!Sanaudos[Saskaita],MATCH(1,('[1]3.4'!$AM33=[1]!Sanaudos[Kodas])*('[1]3.4'!FL$7='[1]2.SAN'!$M$4:$M$73),0)),"")</f>
        <v/>
      </c>
      <c r="FM33" s="244" t="str">
        <f t="array" ref="FM33">IFERROR(INDEX([1]!Sanaudos[Saskaita],MATCH(1,('[1]3.4'!$AM33=[1]!Sanaudos[Kodas])*('[1]3.4'!FM$7='[1]2.SAN'!$M$4:$M$73),0)),"")</f>
        <v/>
      </c>
      <c r="FN33" s="244" t="str">
        <f t="array" ref="FN33">IFERROR(INDEX([1]!Sanaudos[Saskaita],MATCH(1,('[1]3.4'!$AM33=[1]!Sanaudos[Kodas])*('[1]3.4'!FN$7='[1]2.SAN'!$M$4:$M$73),0)),"")</f>
        <v/>
      </c>
      <c r="FO33" s="244" t="str">
        <f t="array" ref="FO33">IFERROR(INDEX([1]!Sanaudos[Saskaita],MATCH(1,('[1]3.4'!$AM33=[1]!Sanaudos[Kodas])*('[1]3.4'!FO$7='[1]2.SAN'!$M$4:$M$73),0)),"")</f>
        <v/>
      </c>
      <c r="FP33" s="244" t="str">
        <f t="array" ref="FP33">IFERROR(INDEX([1]!Sanaudos[Saskaita],MATCH(1,('[1]3.4'!$AM33=[1]!Sanaudos[Kodas])*('[1]3.4'!FP$7='[1]2.SAN'!$M$4:$M$73),0)),"")</f>
        <v/>
      </c>
      <c r="FQ33" s="244" t="str">
        <f t="array" ref="FQ33">IFERROR(INDEX([1]!Sanaudos[Saskaita],MATCH(1,('[1]3.4'!$AM33=[1]!Sanaudos[Kodas])*('[1]3.4'!FQ$7='[1]2.SAN'!$M$4:$M$73),0)),"")</f>
        <v/>
      </c>
      <c r="FR33" s="244" t="str">
        <f t="array" ref="FR33">IFERROR(INDEX([1]!Sanaudos[Saskaita],MATCH(1,('[1]3.4'!$AM33=[1]!Sanaudos[Kodas])*('[1]3.4'!FR$7='[1]2.SAN'!$M$4:$M$73),0)),"")</f>
        <v/>
      </c>
      <c r="FS33" s="244" t="str">
        <f t="array" ref="FS33">IFERROR(INDEX([1]!Sanaudos[Saskaita],MATCH(1,('[1]3.4'!$AM33=[1]!Sanaudos[Kodas])*('[1]3.4'!FS$7='[1]2.SAN'!$M$4:$M$73),0)),"")</f>
        <v/>
      </c>
      <c r="FT33" s="244" t="str">
        <f t="array" ref="FT33">IFERROR(INDEX([1]!Sanaudos[Saskaita],MATCH(1,('[1]3.4'!$AM33=[1]!Sanaudos[Kodas])*('[1]3.4'!FT$7='[1]2.SAN'!$M$4:$M$73),0)),"")</f>
        <v/>
      </c>
      <c r="FU33" s="244" t="str">
        <f t="array" ref="FU33">IFERROR(INDEX([1]!Sanaudos[Saskaita],MATCH(1,('[1]3.4'!$AM33=[1]!Sanaudos[Kodas])*('[1]3.4'!FU$7='[1]2.SAN'!$M$4:$M$73),0)),"")</f>
        <v/>
      </c>
      <c r="FV33" s="244" t="str">
        <f t="array" ref="FV33">IFERROR(INDEX([1]!Sanaudos[Saskaita],MATCH(1,('[1]3.4'!$AM33=[1]!Sanaudos[Kodas])*('[1]3.4'!FV$7='[1]2.SAN'!$M$4:$M$73),0)),"")</f>
        <v/>
      </c>
      <c r="FW33" s="244" t="str">
        <f t="array" ref="FW33">IFERROR(INDEX([1]!Sanaudos[Saskaita],MATCH(1,('[1]3.4'!$AM33=[1]!Sanaudos[Kodas])*('[1]3.4'!FW$7='[1]2.SAN'!$M$4:$M$73),0)),"")</f>
        <v/>
      </c>
      <c r="FX33" s="244" t="str">
        <f t="array" ref="FX33">IFERROR(INDEX([1]!Sanaudos[Saskaita],MATCH(1,('[1]3.4'!$AM33=[1]!Sanaudos[Kodas])*('[1]3.4'!FX$7='[1]2.SAN'!$M$4:$M$73),0)),"")</f>
        <v/>
      </c>
      <c r="FY33" s="244" t="str">
        <f t="array" ref="FY33">IFERROR(INDEX([1]!Sanaudos[Saskaita],MATCH(1,('[1]3.4'!$AM33=[1]!Sanaudos[Kodas])*('[1]3.4'!FY$7='[1]2.SAN'!$M$4:$M$73),0)),"")</f>
        <v/>
      </c>
      <c r="FZ33" s="244" t="str">
        <f t="array" ref="FZ33">IFERROR(INDEX([1]!Sanaudos[Saskaita],MATCH(1,('[1]3.4'!$AM33=[1]!Sanaudos[Kodas])*('[1]3.4'!FZ$7='[1]2.SAN'!$M$4:$M$73),0)),"")</f>
        <v/>
      </c>
      <c r="GA33" s="244" t="str">
        <f t="array" ref="GA33">IFERROR(INDEX([1]!Sanaudos[Saskaita],MATCH(1,('[1]3.4'!$AM33=[1]!Sanaudos[Kodas])*('[1]3.4'!GA$7='[1]2.SAN'!$M$4:$M$73),0)),"")</f>
        <v/>
      </c>
      <c r="GB33" s="244" t="str">
        <f t="array" ref="GB33">IFERROR(INDEX([1]!Sanaudos[Saskaita],MATCH(1,('[1]3.4'!$AM33=[1]!Sanaudos[Kodas])*('[1]3.4'!GB$7='[1]2.SAN'!$M$4:$M$73),0)),"")</f>
        <v/>
      </c>
      <c r="GC33" s="244" t="str">
        <f t="array" ref="GC33">IFERROR(INDEX([1]!Sanaudos[Saskaita],MATCH(1,('[1]3.4'!$AM33=[1]!Sanaudos[Kodas])*('[1]3.4'!GC$7='[1]2.SAN'!$M$4:$M$73),0)),"")</f>
        <v/>
      </c>
      <c r="GD33" s="244" t="str">
        <f t="array" ref="GD33">IFERROR(INDEX([1]!Sanaudos[Saskaita],MATCH(1,('[1]3.4'!$AM33=[1]!Sanaudos[Kodas])*('[1]3.4'!GD$7='[1]2.SAN'!$M$4:$M$73),0)),"")</f>
        <v/>
      </c>
      <c r="GE33" s="244" t="str">
        <f t="array" ref="GE33">IFERROR(INDEX([1]!Sanaudos[Saskaita],MATCH(1,('[1]3.4'!$AM33=[1]!Sanaudos[Kodas])*('[1]3.4'!GE$7='[1]2.SAN'!$M$4:$M$73),0)),"")</f>
        <v/>
      </c>
      <c r="GF33" s="244" t="str">
        <f t="array" ref="GF33">IFERROR(INDEX([1]!Sanaudos[Saskaita],MATCH(1,('[1]3.4'!$AM33=[1]!Sanaudos[Kodas])*('[1]3.4'!GF$7='[1]2.SAN'!$M$4:$M$73),0)),"")</f>
        <v/>
      </c>
      <c r="GG33" s="244" t="str">
        <f t="array" ref="GG33">IFERROR(INDEX([1]!Sanaudos[Saskaita],MATCH(1,('[1]3.4'!$AM33=[1]!Sanaudos[Kodas])*('[1]3.4'!GG$7='[1]2.SAN'!$M$4:$M$73),0)),"")</f>
        <v/>
      </c>
      <c r="GH33" s="244" t="str">
        <f t="array" ref="GH33">IFERROR(INDEX([1]!Sanaudos[Saskaita],MATCH(1,('[1]3.4'!$AM33=[1]!Sanaudos[Kodas])*('[1]3.4'!GH$7='[1]2.SAN'!$M$4:$M$73),0)),"")</f>
        <v/>
      </c>
      <c r="GI33" s="244" t="str">
        <f t="array" ref="GI33">IFERROR(INDEX([1]!Sanaudos[Saskaita],MATCH(1,('[1]3.4'!$AM33=[1]!Sanaudos[Kodas])*('[1]3.4'!GI$7='[1]2.SAN'!$M$4:$M$73),0)),"")</f>
        <v/>
      </c>
      <c r="GJ33" s="244" t="str">
        <f t="array" ref="GJ33">IFERROR(INDEX([1]!Sanaudos[Saskaita],MATCH(1,('[1]3.4'!$AM33=[1]!Sanaudos[Kodas])*('[1]3.4'!GJ$7='[1]2.SAN'!$M$4:$M$73),0)),"")</f>
        <v/>
      </c>
      <c r="GK33" s="244" t="str">
        <f t="array" ref="GK33">IFERROR(INDEX([1]!Sanaudos[Saskaita],MATCH(1,('[1]3.4'!$AM33=[1]!Sanaudos[Kodas])*('[1]3.4'!GK$7='[1]2.SAN'!$M$4:$M$73),0)),"")</f>
        <v/>
      </c>
      <c r="GL33" s="244" t="str">
        <f t="array" ref="GL33">IFERROR(INDEX([1]!Sanaudos[Saskaita],MATCH(1,('[1]3.4'!$AM33=[1]!Sanaudos[Kodas])*('[1]3.4'!GL$7='[1]2.SAN'!$M$4:$M$73),0)),"")</f>
        <v/>
      </c>
      <c r="GM33" s="244" t="str">
        <f t="array" ref="GM33">IFERROR(INDEX([1]!Sanaudos[Saskaita],MATCH(1,('[1]3.4'!$AM33=[1]!Sanaudos[Kodas])*('[1]3.4'!GM$7='[1]2.SAN'!$M$4:$M$73),0)),"")</f>
        <v/>
      </c>
      <c r="GN33" s="244" t="str">
        <f t="array" ref="GN33">IFERROR(INDEX([1]!Sanaudos[Saskaita],MATCH(1,('[1]3.4'!$AM33=[1]!Sanaudos[Kodas])*('[1]3.4'!GN$7='[1]2.SAN'!$M$4:$M$73),0)),"")</f>
        <v/>
      </c>
      <c r="GO33" s="244" t="str">
        <f t="array" ref="GO33">IFERROR(INDEX([1]!Sanaudos[Saskaita],MATCH(1,('[1]3.4'!$AM33=[1]!Sanaudos[Kodas])*('[1]3.4'!GO$7='[1]2.SAN'!$M$4:$M$73),0)),"")</f>
        <v/>
      </c>
      <c r="GP33" s="244" t="str">
        <f t="array" ref="GP33">IFERROR(INDEX([1]!Sanaudos[Saskaita],MATCH(1,('[1]3.4'!$AM33=[1]!Sanaudos[Kodas])*('[1]3.4'!GP$7='[1]2.SAN'!$M$4:$M$73),0)),"")</f>
        <v/>
      </c>
      <c r="GQ33" s="244" t="str">
        <f t="array" ref="GQ33">IFERROR(INDEX([1]!Sanaudos[Saskaita],MATCH(1,('[1]3.4'!$AM33=[1]!Sanaudos[Kodas])*('[1]3.4'!GQ$7='[1]2.SAN'!$M$4:$M$73),0)),"")</f>
        <v/>
      </c>
      <c r="GR33" s="244" t="str">
        <f t="array" ref="GR33">IFERROR(INDEX([1]!Sanaudos[Saskaita],MATCH(1,('[1]3.4'!$AM33=[1]!Sanaudos[Kodas])*('[1]3.4'!GR$7='[1]2.SAN'!$M$4:$M$73),0)),"")</f>
        <v/>
      </c>
      <c r="GS33" s="244" t="str">
        <f t="array" ref="GS33">IFERROR(INDEX([1]!Sanaudos[Saskaita],MATCH(1,('[1]3.4'!$AM33=[1]!Sanaudos[Kodas])*('[1]3.4'!GS$7='[1]2.SAN'!$M$4:$M$73),0)),"")</f>
        <v/>
      </c>
      <c r="GT33" s="244" t="str">
        <f t="array" ref="GT33">IFERROR(INDEX([1]!Sanaudos[Saskaita],MATCH(1,('[1]3.4'!$AM33=[1]!Sanaudos[Kodas])*('[1]3.4'!GT$7='[1]2.SAN'!$M$4:$M$73),0)),"")</f>
        <v/>
      </c>
      <c r="GU33" s="244" t="str">
        <f t="array" ref="GU33">IFERROR(INDEX([1]!Sanaudos[Saskaita],MATCH(1,('[1]3.4'!$AM33=[1]!Sanaudos[Kodas])*('[1]3.4'!GU$7='[1]2.SAN'!$M$4:$M$73),0)),"")</f>
        <v/>
      </c>
      <c r="GV33" s="244" t="str">
        <f t="array" ref="GV33">IFERROR(INDEX([1]!Sanaudos[Saskaita],MATCH(1,('[1]3.4'!$AM33=[1]!Sanaudos[Kodas])*('[1]3.4'!GV$7='[1]2.SAN'!$M$4:$M$73),0)),"")</f>
        <v/>
      </c>
      <c r="GW33" s="244" t="str">
        <f t="array" ref="GW33">IFERROR(INDEX([1]!Sanaudos[Saskaita],MATCH(1,('[1]3.4'!$AM33=[1]!Sanaudos[Kodas])*('[1]3.4'!GW$7='[1]2.SAN'!$M$4:$M$73),0)),"")</f>
        <v/>
      </c>
      <c r="GX33" s="244" t="str">
        <f t="array" ref="GX33">IFERROR(INDEX([1]!Sanaudos[Saskaita],MATCH(1,('[1]3.4'!$AM33=[1]!Sanaudos[Kodas])*('[1]3.4'!GX$7='[1]2.SAN'!$M$4:$M$73),0)),"")</f>
        <v/>
      </c>
      <c r="GY33" s="244" t="str">
        <f t="array" ref="GY33">IFERROR(INDEX([1]!Sanaudos[Saskaita],MATCH(1,('[1]3.4'!$AM33=[1]!Sanaudos[Kodas])*('[1]3.4'!GY$7='[1]2.SAN'!$M$4:$M$73),0)),"")</f>
        <v/>
      </c>
      <c r="GZ33" s="244" t="str">
        <f t="array" ref="GZ33">IFERROR(INDEX([1]!Sanaudos[Saskaita],MATCH(1,('[1]3.4'!$AM33=[1]!Sanaudos[Kodas])*('[1]3.4'!GZ$7='[1]2.SAN'!$M$4:$M$73),0)),"")</f>
        <v/>
      </c>
      <c r="HA33" s="244" t="str">
        <f t="array" ref="HA33">IFERROR(INDEX([1]!Sanaudos[Saskaita],MATCH(1,('[1]3.4'!$AM33=[1]!Sanaudos[Kodas])*('[1]3.4'!HA$7='[1]2.SAN'!$M$4:$M$73),0)),"")</f>
        <v/>
      </c>
      <c r="HB33" s="244" t="str">
        <f t="array" ref="HB33">IFERROR(INDEX([1]!Sanaudos[Saskaita],MATCH(1,('[1]3.4'!$AM33=[1]!Sanaudos[Kodas])*('[1]3.4'!HB$7='[1]2.SAN'!$M$4:$M$73),0)),"")</f>
        <v/>
      </c>
      <c r="HC33" s="244" t="str">
        <f t="array" ref="HC33">IFERROR(INDEX([1]!Sanaudos[Saskaita],MATCH(1,('[1]3.4'!$AM33=[1]!Sanaudos[Kodas])*('[1]3.4'!HC$7='[1]2.SAN'!$M$4:$M$73),0)),"")</f>
        <v/>
      </c>
      <c r="HD33" s="244" t="str">
        <f t="array" ref="HD33">IFERROR(INDEX([1]!Sanaudos[Saskaita],MATCH(1,('[1]3.4'!$AM33=[1]!Sanaudos[Kodas])*('[1]3.4'!HD$7='[1]2.SAN'!$M$4:$M$73),0)),"")</f>
        <v/>
      </c>
      <c r="HE33" s="244" t="str">
        <f t="array" ref="HE33">IFERROR(INDEX([1]!Sanaudos[Saskaita],MATCH(1,('[1]3.4'!$AM33=[1]!Sanaudos[Kodas])*('[1]3.4'!HE$7='[1]2.SAN'!$M$4:$M$73),0)),"")</f>
        <v/>
      </c>
      <c r="HF33" s="244" t="str">
        <f t="array" ref="HF33">IFERROR(INDEX([1]!Sanaudos[Saskaita],MATCH(1,('[1]3.4'!$AM33=[1]!Sanaudos[Kodas])*('[1]3.4'!HF$7='[1]2.SAN'!$M$4:$M$73),0)),"")</f>
        <v/>
      </c>
      <c r="HG33" s="244" t="str">
        <f t="array" ref="HG33">IFERROR(INDEX([1]!Sanaudos[Saskaita],MATCH(1,('[1]3.4'!$AM33=[1]!Sanaudos[Kodas])*('[1]3.4'!HG$7='[1]2.SAN'!$M$4:$M$73),0)),"")</f>
        <v/>
      </c>
      <c r="HH33" s="244" t="str">
        <f t="array" ref="HH33">IFERROR(INDEX([1]!Sanaudos[Saskaita],MATCH(1,('[1]3.4'!$AM33=[1]!Sanaudos[Kodas])*('[1]3.4'!HH$7='[1]2.SAN'!$M$4:$M$73),0)),"")</f>
        <v/>
      </c>
      <c r="HI33" s="244" t="str">
        <f t="array" ref="HI33">IFERROR(INDEX([1]!Sanaudos[Saskaita],MATCH(1,('[1]3.4'!$AM33=[1]!Sanaudos[Kodas])*('[1]3.4'!HI$7='[1]2.SAN'!$M$4:$M$73),0)),"")</f>
        <v/>
      </c>
      <c r="HJ33" s="244" t="str">
        <f t="array" ref="HJ33">IFERROR(INDEX([1]!Sanaudos[Saskaita],MATCH(1,('[1]3.4'!$AM33=[1]!Sanaudos[Kodas])*('[1]3.4'!HJ$7='[1]2.SAN'!$M$4:$M$73),0)),"")</f>
        <v/>
      </c>
      <c r="HK33" s="244" t="str">
        <f t="array" ref="HK33">IFERROR(INDEX([1]!Sanaudos[Saskaita],MATCH(1,('[1]3.4'!$AM33=[1]!Sanaudos[Kodas])*('[1]3.4'!HK$7='[1]2.SAN'!$M$4:$M$73),0)),"")</f>
        <v/>
      </c>
      <c r="HL33" s="244" t="str">
        <f t="array" ref="HL33">IFERROR(INDEX([1]!Sanaudos[Saskaita],MATCH(1,('[1]3.4'!$AM33=[1]!Sanaudos[Kodas])*('[1]3.4'!HL$7='[1]2.SAN'!$M$4:$M$73),0)),"")</f>
        <v/>
      </c>
      <c r="HM33" s="244" t="str">
        <f t="array" ref="HM33">IFERROR(INDEX([1]!Sanaudos[Saskaita],MATCH(1,('[1]3.4'!$AM33=[1]!Sanaudos[Kodas])*('[1]3.4'!HM$7='[1]2.SAN'!$M$4:$M$73),0)),"")</f>
        <v/>
      </c>
      <c r="HN33" s="244" t="str">
        <f t="array" ref="HN33">IFERROR(INDEX([1]!Sanaudos[Saskaita],MATCH(1,('[1]3.4'!$AM33=[1]!Sanaudos[Kodas])*('[1]3.4'!HN$7='[1]2.SAN'!$M$4:$M$73),0)),"")</f>
        <v/>
      </c>
      <c r="HO33" s="244" t="str">
        <f t="array" ref="HO33">IFERROR(INDEX([1]!Sanaudos[Saskaita],MATCH(1,('[1]3.4'!$AM33=[1]!Sanaudos[Kodas])*('[1]3.4'!HO$7='[1]2.SAN'!$M$4:$M$73),0)),"")</f>
        <v/>
      </c>
      <c r="HP33" s="244" t="str">
        <f t="array" ref="HP33">IFERROR(INDEX([1]!Sanaudos[Saskaita],MATCH(1,('[1]3.4'!$AM33=[1]!Sanaudos[Kodas])*('[1]3.4'!HP$7='[1]2.SAN'!$M$4:$M$73),0)),"")</f>
        <v/>
      </c>
      <c r="HQ33" s="244" t="str">
        <f t="array" ref="HQ33">IFERROR(INDEX([1]!Sanaudos[Saskaita],MATCH(1,('[1]3.4'!$AM33=[1]!Sanaudos[Kodas])*('[1]3.4'!HQ$7='[1]2.SAN'!$M$4:$M$73),0)),"")</f>
        <v/>
      </c>
      <c r="HR33" s="244" t="str">
        <f t="array" ref="HR33">IFERROR(INDEX([1]!Sanaudos[Saskaita],MATCH(1,('[1]3.4'!$AM33=[1]!Sanaudos[Kodas])*('[1]3.4'!HR$7='[1]2.SAN'!$M$4:$M$73),0)),"")</f>
        <v/>
      </c>
      <c r="HS33" s="244" t="str">
        <f t="array" ref="HS33">IFERROR(INDEX([1]!Sanaudos[Saskaita],MATCH(1,('[1]3.4'!$AM33=[1]!Sanaudos[Kodas])*('[1]3.4'!HS$7='[1]2.SAN'!$M$4:$M$73),0)),"")</f>
        <v/>
      </c>
      <c r="HT33" s="244" t="str">
        <f t="array" ref="HT33">IFERROR(INDEX([1]!Sanaudos[Saskaita],MATCH(1,('[1]3.4'!$AM33=[1]!Sanaudos[Kodas])*('[1]3.4'!HT$7='[1]2.SAN'!$M$4:$M$73),0)),"")</f>
        <v/>
      </c>
      <c r="HU33" s="244" t="str">
        <f t="array" ref="HU33">IFERROR(INDEX([1]!Sanaudos[Saskaita],MATCH(1,('[1]3.4'!$AM33=[1]!Sanaudos[Kodas])*('[1]3.4'!HU$7='[1]2.SAN'!$M$4:$M$73),0)),"")</f>
        <v/>
      </c>
      <c r="HV33" s="244" t="str">
        <f t="array" ref="HV33">IFERROR(INDEX([1]!Sanaudos[Saskaita],MATCH(1,('[1]3.4'!$AM33=[1]!Sanaudos[Kodas])*('[1]3.4'!HV$7='[1]2.SAN'!$M$4:$M$73),0)),"")</f>
        <v/>
      </c>
      <c r="HW33" s="244" t="str">
        <f t="array" ref="HW33">IFERROR(INDEX([1]!Sanaudos[Saskaita],MATCH(1,('[1]3.4'!$AM33=[1]!Sanaudos[Kodas])*('[1]3.4'!HW$7='[1]2.SAN'!$M$4:$M$73),0)),"")</f>
        <v/>
      </c>
      <c r="HX33" s="244" t="str">
        <f t="array" ref="HX33">IFERROR(INDEX([1]!Sanaudos[Saskaita],MATCH(1,('[1]3.4'!$AM33=[1]!Sanaudos[Kodas])*('[1]3.4'!HX$7='[1]2.SAN'!$M$4:$M$73),0)),"")</f>
        <v/>
      </c>
      <c r="HY33" s="244" t="str">
        <f t="array" ref="HY33">IFERROR(INDEX([1]!Sanaudos[Saskaita],MATCH(1,('[1]3.4'!$AM33=[1]!Sanaudos[Kodas])*('[1]3.4'!HY$7='[1]2.SAN'!$M$4:$M$73),0)),"")</f>
        <v/>
      </c>
      <c r="HZ33" s="244" t="str">
        <f t="array" ref="HZ33">IFERROR(INDEX([1]!Sanaudos[Saskaita],MATCH(1,('[1]3.4'!$AM33=[1]!Sanaudos[Kodas])*('[1]3.4'!HZ$7='[1]2.SAN'!$M$4:$M$73),0)),"")</f>
        <v/>
      </c>
      <c r="IA33" s="244" t="str">
        <f t="array" ref="IA33">IFERROR(INDEX([1]!Sanaudos[Saskaita],MATCH(1,('[1]3.4'!$AM33=[1]!Sanaudos[Kodas])*('[1]3.4'!IA$7='[1]2.SAN'!$M$4:$M$73),0)),"")</f>
        <v/>
      </c>
      <c r="IB33" s="244" t="str">
        <f t="array" ref="IB33">IFERROR(INDEX([1]!Sanaudos[Saskaita],MATCH(1,('[1]3.4'!$AM33=[1]!Sanaudos[Kodas])*('[1]3.4'!IB$7='[1]2.SAN'!$M$4:$M$73),0)),"")</f>
        <v/>
      </c>
      <c r="IC33" s="244" t="str">
        <f t="array" ref="IC33">IFERROR(INDEX([1]!Sanaudos[Saskaita],MATCH(1,('[1]3.4'!$AM33=[1]!Sanaudos[Kodas])*('[1]3.4'!IC$7='[1]2.SAN'!$M$4:$M$73),0)),"")</f>
        <v/>
      </c>
      <c r="ID33" s="244" t="str">
        <f t="array" ref="ID33">IFERROR(INDEX([1]!Sanaudos[Saskaita],MATCH(1,('[1]3.4'!$AM33=[1]!Sanaudos[Kodas])*('[1]3.4'!ID$7='[1]2.SAN'!$M$4:$M$73),0)),"")</f>
        <v/>
      </c>
      <c r="IE33" s="244" t="str">
        <f t="array" ref="IE33">IFERROR(INDEX([1]!Sanaudos[Saskaita],MATCH(1,('[1]3.4'!$AM33=[1]!Sanaudos[Kodas])*('[1]3.4'!IE$7='[1]2.SAN'!$M$4:$M$73),0)),"")</f>
        <v/>
      </c>
      <c r="IF33" s="244" t="str">
        <f t="array" ref="IF33">IFERROR(INDEX([1]!Sanaudos[Saskaita],MATCH(1,('[1]3.4'!$AM33=[1]!Sanaudos[Kodas])*('[1]3.4'!IF$7='[1]2.SAN'!$M$4:$M$73),0)),"")</f>
        <v/>
      </c>
      <c r="IG33" s="244" t="str">
        <f t="array" ref="IG33">IFERROR(INDEX([1]!Sanaudos[Saskaita],MATCH(1,('[1]3.4'!$AM33=[1]!Sanaudos[Kodas])*('[1]3.4'!IG$7='[1]2.SAN'!$M$4:$M$73),0)),"")</f>
        <v/>
      </c>
      <c r="IH33" s="244" t="str">
        <f t="array" ref="IH33">IFERROR(INDEX([1]!Sanaudos[Saskaita],MATCH(1,('[1]3.4'!$AM33=[1]!Sanaudos[Kodas])*('[1]3.4'!IH$7='[1]2.SAN'!$M$4:$M$73),0)),"")</f>
        <v/>
      </c>
      <c r="II33" s="244" t="str">
        <f t="array" ref="II33">IFERROR(INDEX([1]!Sanaudos[Saskaita],MATCH(1,('[1]3.4'!$AM33=[1]!Sanaudos[Kodas])*('[1]3.4'!II$7='[1]2.SAN'!$M$4:$M$73),0)),"")</f>
        <v/>
      </c>
      <c r="IJ33" s="244" t="str">
        <f t="array" ref="IJ33">IFERROR(INDEX([1]!Sanaudos[Saskaita],MATCH(1,('[1]3.4'!$AM33=[1]!Sanaudos[Kodas])*('[1]3.4'!IJ$7='[1]2.SAN'!$M$4:$M$73),0)),"")</f>
        <v/>
      </c>
      <c r="IK33" s="244" t="str">
        <f t="array" ref="IK33">IFERROR(INDEX([1]!Sanaudos[Saskaita],MATCH(1,('[1]3.4'!$AM33=[1]!Sanaudos[Kodas])*('[1]3.4'!IK$7='[1]2.SAN'!$M$4:$M$73),0)),"")</f>
        <v/>
      </c>
    </row>
    <row r="34" spans="2:245" ht="12.2" customHeight="1" x14ac:dyDescent="0.2">
      <c r="B34" s="566"/>
      <c r="C34" s="255" t="s">
        <v>818</v>
      </c>
      <c r="D34" s="259" t="s">
        <v>820</v>
      </c>
      <c r="E34" s="257" t="str">
        <f t="shared" si="2"/>
        <v xml:space="preserve">                                    </v>
      </c>
      <c r="F34" s="258" t="e">
        <f>+SUMIFS([1]!Sanaudos[Suma],[1]!Sanaudos[Kodas],AM34,[1]!Sanaudos[PASK],TRUE)</f>
        <v>#REF!</v>
      </c>
      <c r="G34" s="258" t="e">
        <f>-SUMIFS([1]!Sanaudos[Suma],[1]!Sanaudos[Kodas],$AM34,[1]!Sanaudos[Pagal DK RAS],700)</f>
        <v>#REF!</v>
      </c>
      <c r="H34" s="258" t="e">
        <f>+SUMIFS('[1]5.turtas'!$D$1:$AN$1,'[1]5.turtas'!$D$4:$AN$4,$AM34)</f>
        <v>#VALUE!</v>
      </c>
      <c r="I34" s="258" t="e">
        <f>-SUMIFS([1]!Sanaudos[Suma],[1]!Sanaudos[Kodas],$AM34,[1]!Sanaudos[Pagal DK RAS],901)-SUMIFS([1]!Sanaudos[Suma],[1]!Sanaudos[Kodas],$AM34,[1]!Sanaudos[Pagal DK RAS],902)-SUMIFS([1]!Sanaudos[Suma],[1]!Sanaudos[Kodas],$AM34,[1]!Sanaudos[Pagal DK RAS],905)</f>
        <v>#REF!</v>
      </c>
      <c r="J34" s="258" t="e">
        <f>+SUMIFS([1]!DU[DU],[1]!DU[Kodas],$AM34)+SUMIFS([1]!DU[Sodra],[1]!DU[Kodas],$AM34)+SUMIFS([1]!DU[Išeitinės išmokos, kompensacijos],[1]!DU[Kodas],$AM34)</f>
        <v>#REF!</v>
      </c>
      <c r="K34" s="258" t="e">
        <f>+SUMIFS([1]!Sanaudos_kor[Suma],[1]!Sanaudos_kor[Kodas],$AM34,[1]!Sanaudos_kor[PASK],TRUE,[1]!Sanaudos_kor[KOR_nr],K$1)</f>
        <v>#REF!</v>
      </c>
      <c r="L34" s="258" t="e">
        <f>+SUMIFS([1]!Sanaudos_kor[Suma],[1]!Sanaudos_kor[Kodas],$AM34,[1]!Sanaudos_kor[PASK],TRUE,[1]!Sanaudos_kor[KOR_nr],L$1)</f>
        <v>#REF!</v>
      </c>
      <c r="M34" s="258" t="e">
        <f>+SUMIFS([1]!Sanaudos_kor[Suma],[1]!Sanaudos_kor[Kodas],$AM34,[1]!Sanaudos_kor[PASK],TRUE,[1]!Sanaudos_kor[KOR_nr],M$1)</f>
        <v>#REF!</v>
      </c>
      <c r="N34" s="258" t="e">
        <f>+SUMIFS([1]!Sanaudos_kor[Suma],[1]!Sanaudos_kor[Kodas],$AM34,[1]!Sanaudos_kor[PASK],TRUE,[1]!Sanaudos_kor[KOR_nr],N$1)</f>
        <v>#REF!</v>
      </c>
      <c r="O34" s="258" t="e">
        <f>+SUMIFS([1]!Sanaudos_kor[Suma],[1]!Sanaudos_kor[Kodas],$AM34,[1]!Sanaudos_kor[PASK],TRUE,[1]!Sanaudos_kor[KOR_nr],O$1)</f>
        <v>#REF!</v>
      </c>
      <c r="P34" s="258" t="e">
        <f>+SUMIFS([1]!Sanaudos_kor[Suma],[1]!Sanaudos_kor[Kodas],$AM34,[1]!Sanaudos_kor[PASK],TRUE,[1]!Sanaudos_kor[KOR_nr],P$1)</f>
        <v>#REF!</v>
      </c>
      <c r="Q34" s="258" t="e">
        <f>+SUMIFS([1]!Sanaudos_kor[Suma],[1]!Sanaudos_kor[Kodas],$AM34,[1]!Sanaudos_kor[PASK],TRUE,[1]!Sanaudos_kor[KOR_nr],Q$1)</f>
        <v>#REF!</v>
      </c>
      <c r="R34" s="258" t="e">
        <f>+SUMIFS([1]!Sanaudos_kor[Suma],[1]!Sanaudos_kor[Kodas],$AM34,[1]!Sanaudos_kor[PASK],TRUE,[1]!Sanaudos_kor[KOR_nr],R$1)</f>
        <v>#REF!</v>
      </c>
      <c r="S34" s="258" t="e">
        <f>+SUMIFS([1]!Sanaudos_kor[Suma],[1]!Sanaudos_kor[Kodas],$AM34,[1]!Sanaudos_kor[PASK],TRUE,[1]!Sanaudos_kor[KOR_nr],S$1)</f>
        <v>#REF!</v>
      </c>
      <c r="T34" s="258" t="e">
        <f>+SUMIFS([1]!Sanaudos_kor[Suma],[1]!Sanaudos_kor[Kodas],$AM34,[1]!Sanaudos_kor[PASK],TRUE,[1]!Sanaudos_kor[KOR_nr],T$1)</f>
        <v>#REF!</v>
      </c>
      <c r="U34" s="258" t="e">
        <f>+SUMIFS([1]!Sanaudos_kor[Suma],[1]!Sanaudos_kor[Kodas],$AM34,[1]!Sanaudos_kor[PASK],TRUE,[1]!Sanaudos_kor[KOR_nr],U$1)</f>
        <v>#REF!</v>
      </c>
      <c r="V34" s="258" t="e">
        <f>+SUMIFS([1]!Sanaudos_kor[Suma],[1]!Sanaudos_kor[Kodas],$AM34,[1]!Sanaudos_kor[PASK],TRUE,[1]!Sanaudos_kor[KOR_nr],V$1)</f>
        <v>#REF!</v>
      </c>
      <c r="W34" s="258" t="e">
        <f>+SUMIFS([1]!Sanaudos_kor[Suma],[1]!Sanaudos_kor[Kodas],$AM34,[1]!Sanaudos_kor[PASK],TRUE,[1]!Sanaudos_kor[KOR_nr],W$1)</f>
        <v>#REF!</v>
      </c>
      <c r="X34" s="258" t="e">
        <f>+SUMIFS([1]!Sanaudos_kor[Suma],[1]!Sanaudos_kor[Kodas],$AM34,[1]!Sanaudos_kor[PASK],TRUE,[1]!Sanaudos_kor[KOR_nr],X$1)</f>
        <v>#REF!</v>
      </c>
      <c r="Y34" s="258" t="e">
        <f>+SUMIFS([1]!Sanaudos_kor[Suma],[1]!Sanaudos_kor[Kodas],$AM34,[1]!Sanaudos_kor[PASK],TRUE,[1]!Sanaudos_kor[KOR_nr],Y$1)</f>
        <v>#REF!</v>
      </c>
      <c r="Z34" s="258" t="e">
        <f>+SUMIFS([1]!Sanaudos_kor[Suma],[1]!Sanaudos_kor[Kodas],$AM34,[1]!Sanaudos_kor[PASK],TRUE,[1]!Sanaudos_kor[KOR_nr],Z$1)</f>
        <v>#REF!</v>
      </c>
      <c r="AA34" s="258" t="e">
        <f>+SUMIFS([1]!Sanaudos_kor[Suma],[1]!Sanaudos_kor[Kodas],$AM34,[1]!Sanaudos_kor[PASK],TRUE,[1]!Sanaudos_kor[KOR_nr],AA$1)</f>
        <v>#REF!</v>
      </c>
      <c r="AB34" s="258" t="e">
        <f>+SUMIFS([1]!Sanaudos_kor[Suma],[1]!Sanaudos_kor[Kodas],$AM34,[1]!Sanaudos_kor[PASK],TRUE,[1]!Sanaudos_kor[KOR_nr],AB$1)</f>
        <v>#REF!</v>
      </c>
      <c r="AC34" s="258" t="e">
        <f>+SUMIFS([1]!Sanaudos_kor[Suma],[1]!Sanaudos_kor[Kodas],$AM34,[1]!Sanaudos_kor[PASK],TRUE,[1]!Sanaudos_kor[KOR_nr],AC$1)</f>
        <v>#REF!</v>
      </c>
      <c r="AD34" s="258" t="e">
        <f>+SUMIFS([1]!Sanaudos_kor[Suma],[1]!Sanaudos_kor[Kodas],$AM34,[1]!Sanaudos_kor[PASK],TRUE,[1]!Sanaudos_kor[KOR_nr],AD$1)</f>
        <v>#REF!</v>
      </c>
      <c r="AE34" s="258" t="e">
        <f>+SUMIFS([1]!Sanaudos_kor[Suma],[1]!Sanaudos_kor[Kodas],$AM34,[1]!Sanaudos_kor[PASK],TRUE,[1]!Sanaudos_kor[KOR_nr],AE$1)</f>
        <v>#REF!</v>
      </c>
      <c r="AF34" s="258" t="e">
        <f>+SUMIFS([1]!Sanaudos_kor[Suma],[1]!Sanaudos_kor[Kodas],$AM34,[1]!Sanaudos_kor[PASK],TRUE,[1]!Sanaudos_kor[KOR_nr],AF$1)</f>
        <v>#REF!</v>
      </c>
      <c r="AG34" s="258" t="e">
        <f t="shared" si="0"/>
        <v>#REF!</v>
      </c>
      <c r="AH34" s="566"/>
      <c r="AJ34" s="211" t="s">
        <v>485</v>
      </c>
      <c r="AK34" s="124">
        <f>+'[1]2.SAN'!C201</f>
        <v>0</v>
      </c>
      <c r="AM34" s="249"/>
      <c r="AN34" s="250" t="e">
        <f>+SUMIFS('[1]6'!$Y$161:$BL$161,'[1]6'!$Y$2:$BL$2,$AM34)</f>
        <v>#VALUE!</v>
      </c>
      <c r="AO34" s="250" t="e">
        <f t="shared" si="4"/>
        <v>#REF!</v>
      </c>
      <c r="AQ34" s="250" t="e">
        <f>+SUMIFS('[1]3.4'!$F$133:$F$202,'[1]3.4'!$D$133:$D$202,$AM34,'[1]3.4'!$E$133:$E$202,"")</f>
        <v>#VALUE!</v>
      </c>
      <c r="AR34" s="250" t="e">
        <f t="shared" si="1"/>
        <v>#VALUE!</v>
      </c>
      <c r="AT34" s="244" t="str">
        <f t="array" ref="AT34">IFERROR(INDEX([1]!Sanaudos[Saskaita],MATCH(1,('[1]3.4'!$AM34=[1]!Sanaudos[Kodas])*('[1]3.4'!AT$7='[1]2.SAN'!$M$4:$M$73),0)),"")</f>
        <v/>
      </c>
      <c r="AU34" s="244" t="str">
        <f t="array" ref="AU34">IFERROR(INDEX([1]!Sanaudos[Saskaita],MATCH(1,('[1]3.4'!$AM34=[1]!Sanaudos[Kodas])*('[1]3.4'!AU$7='[1]2.SAN'!$M$4:$M$73),0)),"")</f>
        <v/>
      </c>
      <c r="AV34" s="244" t="str">
        <f t="array" ref="AV34">IFERROR(INDEX([1]!Sanaudos[Saskaita],MATCH(1,('[1]3.4'!$AM34=[1]!Sanaudos[Kodas])*('[1]3.4'!AV$7='[1]2.SAN'!$M$4:$M$73),0)),"")</f>
        <v/>
      </c>
      <c r="AW34" s="244" t="str">
        <f t="array" ref="AW34">IFERROR(INDEX([1]!Sanaudos[Saskaita],MATCH(1,('[1]3.4'!$AM34=[1]!Sanaudos[Kodas])*('[1]3.4'!AW$7='[1]2.SAN'!$M$4:$M$73),0)),"")</f>
        <v/>
      </c>
      <c r="AX34" s="244" t="str">
        <f t="array" ref="AX34">IFERROR(INDEX([1]!Sanaudos[Saskaita],MATCH(1,('[1]3.4'!$AM34=[1]!Sanaudos[Kodas])*('[1]3.4'!AX$7='[1]2.SAN'!$M$4:$M$73),0)),"")</f>
        <v/>
      </c>
      <c r="AY34" s="244" t="str">
        <f t="array" ref="AY34">IFERROR(INDEX([1]!Sanaudos[Saskaita],MATCH(1,('[1]3.4'!$AM34=[1]!Sanaudos[Kodas])*('[1]3.4'!AY$7='[1]2.SAN'!$M$4:$M$73),0)),"")</f>
        <v/>
      </c>
      <c r="AZ34" s="244" t="str">
        <f t="array" ref="AZ34">IFERROR(INDEX([1]!Sanaudos[Saskaita],MATCH(1,('[1]3.4'!$AM34=[1]!Sanaudos[Kodas])*('[1]3.4'!AZ$7='[1]2.SAN'!$M$4:$M$73),0)),"")</f>
        <v/>
      </c>
      <c r="BA34" s="244" t="str">
        <f t="array" ref="BA34">IFERROR(INDEX([1]!Sanaudos[Saskaita],MATCH(1,('[1]3.4'!$AM34=[1]!Sanaudos[Kodas])*('[1]3.4'!BA$7='[1]2.SAN'!$M$4:$M$73),0)),"")</f>
        <v/>
      </c>
      <c r="BB34" s="244" t="str">
        <f t="array" ref="BB34">IFERROR(INDEX([1]!Sanaudos[Saskaita],MATCH(1,('[1]3.4'!$AM34=[1]!Sanaudos[Kodas])*('[1]3.4'!BB$7='[1]2.SAN'!$M$4:$M$73),0)),"")</f>
        <v/>
      </c>
      <c r="BC34" s="244" t="str">
        <f t="array" ref="BC34">IFERROR(INDEX([1]!Sanaudos[Saskaita],MATCH(1,('[1]3.4'!$AM34=[1]!Sanaudos[Kodas])*('[1]3.4'!BC$7='[1]2.SAN'!$M$4:$M$73),0)),"")</f>
        <v/>
      </c>
      <c r="BD34" s="244" t="str">
        <f t="array" ref="BD34">IFERROR(INDEX([1]!Sanaudos[Saskaita],MATCH(1,('[1]3.4'!$AM34=[1]!Sanaudos[Kodas])*('[1]3.4'!BD$7='[1]2.SAN'!$M$4:$M$73),0)),"")</f>
        <v/>
      </c>
      <c r="BE34" s="244" t="str">
        <f t="array" ref="BE34">IFERROR(INDEX([1]!Sanaudos[Saskaita],MATCH(1,('[1]3.4'!$AM34=[1]!Sanaudos[Kodas])*('[1]3.4'!BE$7='[1]2.SAN'!$M$4:$M$73),0)),"")</f>
        <v/>
      </c>
      <c r="BF34" s="244" t="str">
        <f t="array" ref="BF34">IFERROR(INDEX([1]!Sanaudos[Saskaita],MATCH(1,('[1]3.4'!$AM34=[1]!Sanaudos[Kodas])*('[1]3.4'!BF$7='[1]2.SAN'!$M$4:$M$73),0)),"")</f>
        <v/>
      </c>
      <c r="BG34" s="244" t="str">
        <f t="array" ref="BG34">IFERROR(INDEX([1]!Sanaudos[Saskaita],MATCH(1,('[1]3.4'!$AM34=[1]!Sanaudos[Kodas])*('[1]3.4'!BG$7='[1]2.SAN'!$M$4:$M$73),0)),"")</f>
        <v/>
      </c>
      <c r="BH34" s="244" t="str">
        <f t="array" ref="BH34">IFERROR(INDEX([1]!Sanaudos[Saskaita],MATCH(1,('[1]3.4'!$AM34=[1]!Sanaudos[Kodas])*('[1]3.4'!BH$7='[1]2.SAN'!$M$4:$M$73),0)),"")</f>
        <v/>
      </c>
      <c r="BI34" s="244" t="str">
        <f t="array" ref="BI34">IFERROR(INDEX([1]!Sanaudos[Saskaita],MATCH(1,('[1]3.4'!$AM34=[1]!Sanaudos[Kodas])*('[1]3.4'!BI$7='[1]2.SAN'!$M$4:$M$73),0)),"")</f>
        <v/>
      </c>
      <c r="BJ34" s="244" t="str">
        <f t="array" ref="BJ34">IFERROR(INDEX([1]!Sanaudos[Saskaita],MATCH(1,('[1]3.4'!$AM34=[1]!Sanaudos[Kodas])*('[1]3.4'!BJ$7='[1]2.SAN'!$M$4:$M$73),0)),"")</f>
        <v/>
      </c>
      <c r="BK34" s="244" t="str">
        <f t="array" ref="BK34">IFERROR(INDEX([1]!Sanaudos[Saskaita],MATCH(1,('[1]3.4'!$AM34=[1]!Sanaudos[Kodas])*('[1]3.4'!BK$7='[1]2.SAN'!$M$4:$M$73),0)),"")</f>
        <v/>
      </c>
      <c r="BL34" s="244" t="str">
        <f t="array" ref="BL34">IFERROR(INDEX([1]!Sanaudos[Saskaita],MATCH(1,('[1]3.4'!$AM34=[1]!Sanaudos[Kodas])*('[1]3.4'!BL$7='[1]2.SAN'!$M$4:$M$73),0)),"")</f>
        <v/>
      </c>
      <c r="BM34" s="244" t="str">
        <f t="array" ref="BM34">IFERROR(INDEX([1]!Sanaudos[Saskaita],MATCH(1,('[1]3.4'!$AM34=[1]!Sanaudos[Kodas])*('[1]3.4'!BM$7='[1]2.SAN'!$M$4:$M$73),0)),"")</f>
        <v/>
      </c>
      <c r="BN34" s="244" t="str">
        <f t="array" ref="BN34">IFERROR(INDEX([1]!Sanaudos[Saskaita],MATCH(1,('[1]3.4'!$AM34=[1]!Sanaudos[Kodas])*('[1]3.4'!BN$7='[1]2.SAN'!$M$4:$M$73),0)),"")</f>
        <v/>
      </c>
      <c r="BO34" s="244" t="str">
        <f t="array" ref="BO34">IFERROR(INDEX([1]!Sanaudos[Saskaita],MATCH(1,('[1]3.4'!$AM34=[1]!Sanaudos[Kodas])*('[1]3.4'!BO$7='[1]2.SAN'!$M$4:$M$73),0)),"")</f>
        <v/>
      </c>
      <c r="BP34" s="244" t="str">
        <f t="array" ref="BP34">IFERROR(INDEX([1]!Sanaudos[Saskaita],MATCH(1,('[1]3.4'!$AM34=[1]!Sanaudos[Kodas])*('[1]3.4'!BP$7='[1]2.SAN'!$M$4:$M$73),0)),"")</f>
        <v/>
      </c>
      <c r="BQ34" s="244" t="str">
        <f t="array" ref="BQ34">IFERROR(INDEX([1]!Sanaudos[Saskaita],MATCH(1,('[1]3.4'!$AM34=[1]!Sanaudos[Kodas])*('[1]3.4'!BQ$7='[1]2.SAN'!$M$4:$M$73),0)),"")</f>
        <v/>
      </c>
      <c r="BR34" s="244" t="str">
        <f t="array" ref="BR34">IFERROR(INDEX([1]!Sanaudos[Saskaita],MATCH(1,('[1]3.4'!$AM34=[1]!Sanaudos[Kodas])*('[1]3.4'!BR$7='[1]2.SAN'!$M$4:$M$73),0)),"")</f>
        <v/>
      </c>
      <c r="BS34" s="244" t="str">
        <f t="array" ref="BS34">IFERROR(INDEX([1]!Sanaudos[Saskaita],MATCH(1,('[1]3.4'!$AM34=[1]!Sanaudos[Kodas])*('[1]3.4'!BS$7='[1]2.SAN'!$M$4:$M$73),0)),"")</f>
        <v/>
      </c>
      <c r="BT34" s="244" t="str">
        <f t="array" ref="BT34">IFERROR(INDEX([1]!Sanaudos[Saskaita],MATCH(1,('[1]3.4'!$AM34=[1]!Sanaudos[Kodas])*('[1]3.4'!BT$7='[1]2.SAN'!$M$4:$M$73),0)),"")</f>
        <v/>
      </c>
      <c r="BU34" s="244" t="str">
        <f t="array" ref="BU34">IFERROR(INDEX([1]!Sanaudos[Saskaita],MATCH(1,('[1]3.4'!$AM34=[1]!Sanaudos[Kodas])*('[1]3.4'!BU$7='[1]2.SAN'!$M$4:$M$73),0)),"")</f>
        <v/>
      </c>
      <c r="BV34" s="244" t="str">
        <f t="array" ref="BV34">IFERROR(INDEX([1]!Sanaudos[Saskaita],MATCH(1,('[1]3.4'!$AM34=[1]!Sanaudos[Kodas])*('[1]3.4'!BV$7='[1]2.SAN'!$M$4:$M$73),0)),"")</f>
        <v/>
      </c>
      <c r="BW34" s="244" t="str">
        <f t="array" ref="BW34">IFERROR(INDEX([1]!Sanaudos[Saskaita],MATCH(1,('[1]3.4'!$AM34=[1]!Sanaudos[Kodas])*('[1]3.4'!BW$7='[1]2.SAN'!$M$4:$M$73),0)),"")</f>
        <v/>
      </c>
      <c r="BX34" s="244" t="str">
        <f t="array" ref="BX34">IFERROR(INDEX([1]!Sanaudos[Saskaita],MATCH(1,('[1]3.4'!$AM34=[1]!Sanaudos[Kodas])*('[1]3.4'!BX$7='[1]2.SAN'!$M$4:$M$73),0)),"")</f>
        <v/>
      </c>
      <c r="BY34" s="244" t="str">
        <f t="array" ref="BY34">IFERROR(INDEX([1]!Sanaudos[Saskaita],MATCH(1,('[1]3.4'!$AM34=[1]!Sanaudos[Kodas])*('[1]3.4'!BY$7='[1]2.SAN'!$M$4:$M$73),0)),"")</f>
        <v/>
      </c>
      <c r="BZ34" s="244" t="str">
        <f t="array" ref="BZ34">IFERROR(INDEX([1]!Sanaudos[Saskaita],MATCH(1,('[1]3.4'!$AM34=[1]!Sanaudos[Kodas])*('[1]3.4'!BZ$7='[1]2.SAN'!$M$4:$M$73),0)),"")</f>
        <v/>
      </c>
      <c r="CA34" s="244" t="str">
        <f t="array" ref="CA34">IFERROR(INDEX([1]!Sanaudos[Saskaita],MATCH(1,('[1]3.4'!$AM34=[1]!Sanaudos[Kodas])*('[1]3.4'!CA$7='[1]2.SAN'!$M$4:$M$73),0)),"")</f>
        <v/>
      </c>
      <c r="CB34" s="244" t="str">
        <f t="array" ref="CB34">IFERROR(INDEX([1]!Sanaudos[Saskaita],MATCH(1,('[1]3.4'!$AM34=[1]!Sanaudos[Kodas])*('[1]3.4'!CB$7='[1]2.SAN'!$M$4:$M$73),0)),"")</f>
        <v/>
      </c>
      <c r="CC34" s="244" t="str">
        <f t="array" ref="CC34">IFERROR(INDEX([1]!Sanaudos[Saskaita],MATCH(1,('[1]3.4'!$AM34=[1]!Sanaudos[Kodas])*('[1]3.4'!CC$7='[1]2.SAN'!$M$4:$M$73),0)),"")</f>
        <v/>
      </c>
      <c r="CD34" s="244" t="str">
        <f t="array" ref="CD34">IFERROR(INDEX([1]!Sanaudos[Saskaita],MATCH(1,('[1]3.4'!$AM34=[1]!Sanaudos[Kodas])*('[1]3.4'!CD$7='[1]2.SAN'!$M$4:$M$73),0)),"")</f>
        <v/>
      </c>
      <c r="CE34" s="244" t="str">
        <f t="array" ref="CE34">IFERROR(INDEX([1]!Sanaudos[Saskaita],MATCH(1,('[1]3.4'!$AM34=[1]!Sanaudos[Kodas])*('[1]3.4'!CE$7='[1]2.SAN'!$M$4:$M$73),0)),"")</f>
        <v/>
      </c>
      <c r="CF34" s="244" t="str">
        <f t="array" ref="CF34">IFERROR(INDEX([1]!Sanaudos[Saskaita],MATCH(1,('[1]3.4'!$AM34=[1]!Sanaudos[Kodas])*('[1]3.4'!CF$7='[1]2.SAN'!$M$4:$M$73),0)),"")</f>
        <v/>
      </c>
      <c r="CG34" s="244" t="str">
        <f t="array" ref="CG34">IFERROR(INDEX([1]!Sanaudos[Saskaita],MATCH(1,('[1]3.4'!$AM34=[1]!Sanaudos[Kodas])*('[1]3.4'!CG$7='[1]2.SAN'!$M$4:$M$73),0)),"")</f>
        <v/>
      </c>
      <c r="CH34" s="244" t="str">
        <f t="array" ref="CH34">IFERROR(INDEX([1]!Sanaudos[Saskaita],MATCH(1,('[1]3.4'!$AM34=[1]!Sanaudos[Kodas])*('[1]3.4'!CH$7='[1]2.SAN'!$M$4:$M$73),0)),"")</f>
        <v/>
      </c>
      <c r="CI34" s="244" t="str">
        <f t="array" ref="CI34">IFERROR(INDEX([1]!Sanaudos[Saskaita],MATCH(1,('[1]3.4'!$AM34=[1]!Sanaudos[Kodas])*('[1]3.4'!CI$7='[1]2.SAN'!$M$4:$M$73),0)),"")</f>
        <v/>
      </c>
      <c r="CJ34" s="244" t="str">
        <f t="array" ref="CJ34">IFERROR(INDEX([1]!Sanaudos[Saskaita],MATCH(1,('[1]3.4'!$AM34=[1]!Sanaudos[Kodas])*('[1]3.4'!CJ$7='[1]2.SAN'!$M$4:$M$73),0)),"")</f>
        <v/>
      </c>
      <c r="CK34" s="244" t="str">
        <f t="array" ref="CK34">IFERROR(INDEX([1]!Sanaudos[Saskaita],MATCH(1,('[1]3.4'!$AM34=[1]!Sanaudos[Kodas])*('[1]3.4'!CK$7='[1]2.SAN'!$M$4:$M$73),0)),"")</f>
        <v/>
      </c>
      <c r="CL34" s="244" t="str">
        <f t="array" ref="CL34">IFERROR(INDEX([1]!Sanaudos[Saskaita],MATCH(1,('[1]3.4'!$AM34=[1]!Sanaudos[Kodas])*('[1]3.4'!CL$7='[1]2.SAN'!$M$4:$M$73),0)),"")</f>
        <v/>
      </c>
      <c r="CM34" s="244" t="str">
        <f t="array" ref="CM34">IFERROR(INDEX([1]!Sanaudos[Saskaita],MATCH(1,('[1]3.4'!$AM34=[1]!Sanaudos[Kodas])*('[1]3.4'!CM$7='[1]2.SAN'!$M$4:$M$73),0)),"")</f>
        <v/>
      </c>
      <c r="CN34" s="244" t="str">
        <f t="array" ref="CN34">IFERROR(INDEX([1]!Sanaudos[Saskaita],MATCH(1,('[1]3.4'!$AM34=[1]!Sanaudos[Kodas])*('[1]3.4'!CN$7='[1]2.SAN'!$M$4:$M$73),0)),"")</f>
        <v/>
      </c>
      <c r="CO34" s="244" t="str">
        <f t="array" ref="CO34">IFERROR(INDEX([1]!Sanaudos[Saskaita],MATCH(1,('[1]3.4'!$AM34=[1]!Sanaudos[Kodas])*('[1]3.4'!CO$7='[1]2.SAN'!$M$4:$M$73),0)),"")</f>
        <v/>
      </c>
      <c r="CP34" s="244" t="str">
        <f t="array" ref="CP34">IFERROR(INDEX([1]!Sanaudos[Saskaita],MATCH(1,('[1]3.4'!$AM34=[1]!Sanaudos[Kodas])*('[1]3.4'!CP$7='[1]2.SAN'!$M$4:$M$73),0)),"")</f>
        <v/>
      </c>
      <c r="CQ34" s="244" t="str">
        <f t="array" ref="CQ34">IFERROR(INDEX([1]!Sanaudos[Saskaita],MATCH(1,('[1]3.4'!$AM34=[1]!Sanaudos[Kodas])*('[1]3.4'!CQ$7='[1]2.SAN'!$M$4:$M$73),0)),"")</f>
        <v/>
      </c>
      <c r="CR34" s="244" t="str">
        <f t="array" ref="CR34">IFERROR(INDEX([1]!Sanaudos[Saskaita],MATCH(1,('[1]3.4'!$AM34=[1]!Sanaudos[Kodas])*('[1]3.4'!CR$7='[1]2.SAN'!$M$4:$M$73),0)),"")</f>
        <v/>
      </c>
      <c r="CS34" s="244" t="str">
        <f t="array" ref="CS34">IFERROR(INDEX([1]!Sanaudos[Saskaita],MATCH(1,('[1]3.4'!$AM34=[1]!Sanaudos[Kodas])*('[1]3.4'!CS$7='[1]2.SAN'!$M$4:$M$73),0)),"")</f>
        <v/>
      </c>
      <c r="CT34" s="244" t="str">
        <f t="array" ref="CT34">IFERROR(INDEX([1]!Sanaudos[Saskaita],MATCH(1,('[1]3.4'!$AM34=[1]!Sanaudos[Kodas])*('[1]3.4'!CT$7='[1]2.SAN'!$M$4:$M$73),0)),"")</f>
        <v/>
      </c>
      <c r="CU34" s="244" t="str">
        <f t="array" ref="CU34">IFERROR(INDEX([1]!Sanaudos[Saskaita],MATCH(1,('[1]3.4'!$AM34=[1]!Sanaudos[Kodas])*('[1]3.4'!CU$7='[1]2.SAN'!$M$4:$M$73),0)),"")</f>
        <v/>
      </c>
      <c r="CV34" s="244" t="str">
        <f t="array" ref="CV34">IFERROR(INDEX([1]!Sanaudos[Saskaita],MATCH(1,('[1]3.4'!$AM34=[1]!Sanaudos[Kodas])*('[1]3.4'!CV$7='[1]2.SAN'!$M$4:$M$73),0)),"")</f>
        <v/>
      </c>
      <c r="CW34" s="244" t="str">
        <f t="array" ref="CW34">IFERROR(INDEX([1]!Sanaudos[Saskaita],MATCH(1,('[1]3.4'!$AM34=[1]!Sanaudos[Kodas])*('[1]3.4'!CW$7='[1]2.SAN'!$M$4:$M$73),0)),"")</f>
        <v/>
      </c>
      <c r="CX34" s="244" t="str">
        <f t="array" ref="CX34">IFERROR(INDEX([1]!Sanaudos[Saskaita],MATCH(1,('[1]3.4'!$AM34=[1]!Sanaudos[Kodas])*('[1]3.4'!CX$7='[1]2.SAN'!$M$4:$M$73),0)),"")</f>
        <v/>
      </c>
      <c r="CY34" s="244" t="str">
        <f t="array" ref="CY34">IFERROR(INDEX([1]!Sanaudos[Saskaita],MATCH(1,('[1]3.4'!$AM34=[1]!Sanaudos[Kodas])*('[1]3.4'!CY$7='[1]2.SAN'!$M$4:$M$73),0)),"")</f>
        <v/>
      </c>
      <c r="CZ34" s="244" t="str">
        <f t="array" ref="CZ34">IFERROR(INDEX([1]!Sanaudos[Saskaita],MATCH(1,('[1]3.4'!$AM34=[1]!Sanaudos[Kodas])*('[1]3.4'!CZ$7='[1]2.SAN'!$M$4:$M$73),0)),"")</f>
        <v/>
      </c>
      <c r="DA34" s="244" t="str">
        <f t="array" ref="DA34">IFERROR(INDEX([1]!Sanaudos[Saskaita],MATCH(1,('[1]3.4'!$AM34=[1]!Sanaudos[Kodas])*('[1]3.4'!DA$7='[1]2.SAN'!$M$4:$M$73),0)),"")</f>
        <v/>
      </c>
      <c r="DB34" s="244" t="str">
        <f t="array" ref="DB34">IFERROR(INDEX([1]!Sanaudos[Saskaita],MATCH(1,('[1]3.4'!$AM34=[1]!Sanaudos[Kodas])*('[1]3.4'!DB$7='[1]2.SAN'!$M$4:$M$73),0)),"")</f>
        <v/>
      </c>
      <c r="DC34" s="244" t="str">
        <f t="array" ref="DC34">IFERROR(INDEX([1]!Sanaudos[Saskaita],MATCH(1,('[1]3.4'!$AM34=[1]!Sanaudos[Kodas])*('[1]3.4'!DC$7='[1]2.SAN'!$M$4:$M$73),0)),"")</f>
        <v/>
      </c>
      <c r="DD34" s="244" t="str">
        <f t="array" ref="DD34">IFERROR(INDEX([1]!Sanaudos[Saskaita],MATCH(1,('[1]3.4'!$AM34=[1]!Sanaudos[Kodas])*('[1]3.4'!DD$7='[1]2.SAN'!$M$4:$M$73),0)),"")</f>
        <v/>
      </c>
      <c r="DE34" s="244" t="str">
        <f t="array" ref="DE34">IFERROR(INDEX([1]!Sanaudos[Saskaita],MATCH(1,('[1]3.4'!$AM34=[1]!Sanaudos[Kodas])*('[1]3.4'!DE$7='[1]2.SAN'!$M$4:$M$73),0)),"")</f>
        <v/>
      </c>
      <c r="DF34" s="244" t="str">
        <f t="array" ref="DF34">IFERROR(INDEX([1]!Sanaudos[Saskaita],MATCH(1,('[1]3.4'!$AM34=[1]!Sanaudos[Kodas])*('[1]3.4'!DF$7='[1]2.SAN'!$M$4:$M$73),0)),"")</f>
        <v/>
      </c>
      <c r="DG34" s="244" t="str">
        <f t="array" ref="DG34">IFERROR(INDEX([1]!Sanaudos[Saskaita],MATCH(1,('[1]3.4'!$AM34=[1]!Sanaudos[Kodas])*('[1]3.4'!DG$7='[1]2.SAN'!$M$4:$M$73),0)),"")</f>
        <v/>
      </c>
      <c r="DH34" s="244" t="str">
        <f t="array" ref="DH34">IFERROR(INDEX([1]!Sanaudos[Saskaita],MATCH(1,('[1]3.4'!$AM34=[1]!Sanaudos[Kodas])*('[1]3.4'!DH$7='[1]2.SAN'!$M$4:$M$73),0)),"")</f>
        <v/>
      </c>
      <c r="DI34" s="244" t="str">
        <f t="array" ref="DI34">IFERROR(INDEX([1]!Sanaudos[Saskaita],MATCH(1,('[1]3.4'!$AM34=[1]!Sanaudos[Kodas])*('[1]3.4'!DI$7='[1]2.SAN'!$M$4:$M$73),0)),"")</f>
        <v/>
      </c>
      <c r="DJ34" s="244" t="str">
        <f t="array" ref="DJ34">IFERROR(INDEX([1]!Sanaudos[Saskaita],MATCH(1,('[1]3.4'!$AM34=[1]!Sanaudos[Kodas])*('[1]3.4'!DJ$7='[1]2.SAN'!$M$4:$M$73),0)),"")</f>
        <v/>
      </c>
      <c r="DK34" s="244" t="str">
        <f t="array" ref="DK34">IFERROR(INDEX([1]!Sanaudos[Saskaita],MATCH(1,('[1]3.4'!$AM34=[1]!Sanaudos[Kodas])*('[1]3.4'!DK$7='[1]2.SAN'!$M$4:$M$73),0)),"")</f>
        <v/>
      </c>
      <c r="DL34" s="244" t="str">
        <f t="array" ref="DL34">IFERROR(INDEX([1]!Sanaudos[Saskaita],MATCH(1,('[1]3.4'!$AM34=[1]!Sanaudos[Kodas])*('[1]3.4'!DL$7='[1]2.SAN'!$M$4:$M$73),0)),"")</f>
        <v/>
      </c>
      <c r="DM34" s="244" t="str">
        <f t="array" ref="DM34">IFERROR(INDEX([1]!Sanaudos[Saskaita],MATCH(1,('[1]3.4'!$AM34=[1]!Sanaudos[Kodas])*('[1]3.4'!DM$7='[1]2.SAN'!$M$4:$M$73),0)),"")</f>
        <v/>
      </c>
      <c r="DN34" s="244" t="str">
        <f t="array" ref="DN34">IFERROR(INDEX([1]!Sanaudos[Saskaita],MATCH(1,('[1]3.4'!$AM34=[1]!Sanaudos[Kodas])*('[1]3.4'!DN$7='[1]2.SAN'!$M$4:$M$73),0)),"")</f>
        <v/>
      </c>
      <c r="DO34" s="244" t="str">
        <f t="array" ref="DO34">IFERROR(INDEX([1]!Sanaudos[Saskaita],MATCH(1,('[1]3.4'!$AM34=[1]!Sanaudos[Kodas])*('[1]3.4'!DO$7='[1]2.SAN'!$M$4:$M$73),0)),"")</f>
        <v/>
      </c>
      <c r="DP34" s="244" t="str">
        <f t="array" ref="DP34">IFERROR(INDEX([1]!Sanaudos[Saskaita],MATCH(1,('[1]3.4'!$AM34=[1]!Sanaudos[Kodas])*('[1]3.4'!DP$7='[1]2.SAN'!$M$4:$M$73),0)),"")</f>
        <v/>
      </c>
      <c r="DQ34" s="244" t="str">
        <f t="array" ref="DQ34">IFERROR(INDEX([1]!Sanaudos[Saskaita],MATCH(1,('[1]3.4'!$AM34=[1]!Sanaudos[Kodas])*('[1]3.4'!DQ$7='[1]2.SAN'!$M$4:$M$73),0)),"")</f>
        <v/>
      </c>
      <c r="DR34" s="244" t="str">
        <f t="array" ref="DR34">IFERROR(INDEX([1]!Sanaudos[Saskaita],MATCH(1,('[1]3.4'!$AM34=[1]!Sanaudos[Kodas])*('[1]3.4'!DR$7='[1]2.SAN'!$M$4:$M$73),0)),"")</f>
        <v/>
      </c>
      <c r="DS34" s="244" t="str">
        <f t="array" ref="DS34">IFERROR(INDEX([1]!Sanaudos[Saskaita],MATCH(1,('[1]3.4'!$AM34=[1]!Sanaudos[Kodas])*('[1]3.4'!DS$7='[1]2.SAN'!$M$4:$M$73),0)),"")</f>
        <v/>
      </c>
      <c r="DT34" s="244" t="str">
        <f t="array" ref="DT34">IFERROR(INDEX([1]!Sanaudos[Saskaita],MATCH(1,('[1]3.4'!$AM34=[1]!Sanaudos[Kodas])*('[1]3.4'!DT$7='[1]2.SAN'!$M$4:$M$73),0)),"")</f>
        <v/>
      </c>
      <c r="DU34" s="244" t="str">
        <f t="array" ref="DU34">IFERROR(INDEX([1]!Sanaudos[Saskaita],MATCH(1,('[1]3.4'!$AM34=[1]!Sanaudos[Kodas])*('[1]3.4'!DU$7='[1]2.SAN'!$M$4:$M$73),0)),"")</f>
        <v/>
      </c>
      <c r="DV34" s="244" t="str">
        <f t="array" ref="DV34">IFERROR(INDEX([1]!Sanaudos[Saskaita],MATCH(1,('[1]3.4'!$AM34=[1]!Sanaudos[Kodas])*('[1]3.4'!DV$7='[1]2.SAN'!$M$4:$M$73),0)),"")</f>
        <v/>
      </c>
      <c r="DW34" s="244" t="str">
        <f t="array" ref="DW34">IFERROR(INDEX([1]!Sanaudos[Saskaita],MATCH(1,('[1]3.4'!$AM34=[1]!Sanaudos[Kodas])*('[1]3.4'!DW$7='[1]2.SAN'!$M$4:$M$73),0)),"")</f>
        <v/>
      </c>
      <c r="DX34" s="244" t="str">
        <f t="array" ref="DX34">IFERROR(INDEX([1]!Sanaudos[Saskaita],MATCH(1,('[1]3.4'!$AM34=[1]!Sanaudos[Kodas])*('[1]3.4'!DX$7='[1]2.SAN'!$M$4:$M$73),0)),"")</f>
        <v/>
      </c>
      <c r="DY34" s="244" t="str">
        <f t="array" ref="DY34">IFERROR(INDEX([1]!Sanaudos[Saskaita],MATCH(1,('[1]3.4'!$AM34=[1]!Sanaudos[Kodas])*('[1]3.4'!DY$7='[1]2.SAN'!$M$4:$M$73),0)),"")</f>
        <v/>
      </c>
      <c r="DZ34" s="244" t="str">
        <f t="array" ref="DZ34">IFERROR(INDEX([1]!Sanaudos[Saskaita],MATCH(1,('[1]3.4'!$AM34=[1]!Sanaudos[Kodas])*('[1]3.4'!DZ$7='[1]2.SAN'!$M$4:$M$73),0)),"")</f>
        <v/>
      </c>
      <c r="EA34" s="244" t="str">
        <f t="array" ref="EA34">IFERROR(INDEX([1]!Sanaudos[Saskaita],MATCH(1,('[1]3.4'!$AM34=[1]!Sanaudos[Kodas])*('[1]3.4'!EA$7='[1]2.SAN'!$M$4:$M$73),0)),"")</f>
        <v/>
      </c>
      <c r="EB34" s="244" t="str">
        <f t="array" ref="EB34">IFERROR(INDEX([1]!Sanaudos[Saskaita],MATCH(1,('[1]3.4'!$AM34=[1]!Sanaudos[Kodas])*('[1]3.4'!EB$7='[1]2.SAN'!$M$4:$M$73),0)),"")</f>
        <v/>
      </c>
      <c r="EC34" s="244" t="str">
        <f t="array" ref="EC34">IFERROR(INDEX([1]!Sanaudos[Saskaita],MATCH(1,('[1]3.4'!$AM34=[1]!Sanaudos[Kodas])*('[1]3.4'!EC$7='[1]2.SAN'!$M$4:$M$73),0)),"")</f>
        <v/>
      </c>
      <c r="ED34" s="244" t="str">
        <f t="array" ref="ED34">IFERROR(INDEX([1]!Sanaudos[Saskaita],MATCH(1,('[1]3.4'!$AM34=[1]!Sanaudos[Kodas])*('[1]3.4'!ED$7='[1]2.SAN'!$M$4:$M$73),0)),"")</f>
        <v/>
      </c>
      <c r="EE34" s="244" t="str">
        <f t="array" ref="EE34">IFERROR(INDEX([1]!Sanaudos[Saskaita],MATCH(1,('[1]3.4'!$AM34=[1]!Sanaudos[Kodas])*('[1]3.4'!EE$7='[1]2.SAN'!$M$4:$M$73),0)),"")</f>
        <v/>
      </c>
      <c r="EF34" s="244" t="str">
        <f t="array" ref="EF34">IFERROR(INDEX([1]!Sanaudos[Saskaita],MATCH(1,('[1]3.4'!$AM34=[1]!Sanaudos[Kodas])*('[1]3.4'!EF$7='[1]2.SAN'!$M$4:$M$73),0)),"")</f>
        <v/>
      </c>
      <c r="EG34" s="244" t="str">
        <f t="array" ref="EG34">IFERROR(INDEX([1]!Sanaudos[Saskaita],MATCH(1,('[1]3.4'!$AM34=[1]!Sanaudos[Kodas])*('[1]3.4'!EG$7='[1]2.SAN'!$M$4:$M$73),0)),"")</f>
        <v/>
      </c>
      <c r="EH34" s="244" t="str">
        <f t="array" ref="EH34">IFERROR(INDEX([1]!Sanaudos[Saskaita],MATCH(1,('[1]3.4'!$AM34=[1]!Sanaudos[Kodas])*('[1]3.4'!EH$7='[1]2.SAN'!$M$4:$M$73),0)),"")</f>
        <v/>
      </c>
      <c r="EI34" s="244" t="str">
        <f t="array" ref="EI34">IFERROR(INDEX([1]!Sanaudos[Saskaita],MATCH(1,('[1]3.4'!$AM34=[1]!Sanaudos[Kodas])*('[1]3.4'!EI$7='[1]2.SAN'!$M$4:$M$73),0)),"")</f>
        <v/>
      </c>
      <c r="EJ34" s="244" t="str">
        <f t="array" ref="EJ34">IFERROR(INDEX([1]!Sanaudos[Saskaita],MATCH(1,('[1]3.4'!$AM34=[1]!Sanaudos[Kodas])*('[1]3.4'!EJ$7='[1]2.SAN'!$M$4:$M$73),0)),"")</f>
        <v/>
      </c>
      <c r="EK34" s="244" t="str">
        <f t="array" ref="EK34">IFERROR(INDEX([1]!Sanaudos[Saskaita],MATCH(1,('[1]3.4'!$AM34=[1]!Sanaudos[Kodas])*('[1]3.4'!EK$7='[1]2.SAN'!$M$4:$M$73),0)),"")</f>
        <v/>
      </c>
      <c r="EL34" s="244" t="str">
        <f t="array" ref="EL34">IFERROR(INDEX([1]!Sanaudos[Saskaita],MATCH(1,('[1]3.4'!$AM34=[1]!Sanaudos[Kodas])*('[1]3.4'!EL$7='[1]2.SAN'!$M$4:$M$73),0)),"")</f>
        <v/>
      </c>
      <c r="EM34" s="244" t="str">
        <f t="array" ref="EM34">IFERROR(INDEX([1]!Sanaudos[Saskaita],MATCH(1,('[1]3.4'!$AM34=[1]!Sanaudos[Kodas])*('[1]3.4'!EM$7='[1]2.SAN'!$M$4:$M$73),0)),"")</f>
        <v/>
      </c>
      <c r="EN34" s="244" t="str">
        <f t="array" ref="EN34">IFERROR(INDEX([1]!Sanaudos[Saskaita],MATCH(1,('[1]3.4'!$AM34=[1]!Sanaudos[Kodas])*('[1]3.4'!EN$7='[1]2.SAN'!$M$4:$M$73),0)),"")</f>
        <v/>
      </c>
      <c r="EO34" s="244" t="str">
        <f t="array" ref="EO34">IFERROR(INDEX([1]!Sanaudos[Saskaita],MATCH(1,('[1]3.4'!$AM34=[1]!Sanaudos[Kodas])*('[1]3.4'!EO$7='[1]2.SAN'!$M$4:$M$73),0)),"")</f>
        <v/>
      </c>
      <c r="EP34" s="244" t="str">
        <f t="array" ref="EP34">IFERROR(INDEX([1]!Sanaudos[Saskaita],MATCH(1,('[1]3.4'!$AM34=[1]!Sanaudos[Kodas])*('[1]3.4'!EP$7='[1]2.SAN'!$M$4:$M$73),0)),"")</f>
        <v/>
      </c>
      <c r="EQ34" s="244" t="str">
        <f t="array" ref="EQ34">IFERROR(INDEX([1]!Sanaudos[Saskaita],MATCH(1,('[1]3.4'!$AM34=[1]!Sanaudos[Kodas])*('[1]3.4'!EQ$7='[1]2.SAN'!$M$4:$M$73),0)),"")</f>
        <v/>
      </c>
      <c r="ER34" s="244" t="str">
        <f t="array" ref="ER34">IFERROR(INDEX([1]!Sanaudos[Saskaita],MATCH(1,('[1]3.4'!$AM34=[1]!Sanaudos[Kodas])*('[1]3.4'!ER$7='[1]2.SAN'!$M$4:$M$73),0)),"")</f>
        <v/>
      </c>
      <c r="ES34" s="244" t="str">
        <f t="array" ref="ES34">IFERROR(INDEX([1]!Sanaudos[Saskaita],MATCH(1,('[1]3.4'!$AM34=[1]!Sanaudos[Kodas])*('[1]3.4'!ES$7='[1]2.SAN'!$M$4:$M$73),0)),"")</f>
        <v/>
      </c>
      <c r="ET34" s="244" t="str">
        <f t="array" ref="ET34">IFERROR(INDEX([1]!Sanaudos[Saskaita],MATCH(1,('[1]3.4'!$AM34=[1]!Sanaudos[Kodas])*('[1]3.4'!ET$7='[1]2.SAN'!$M$4:$M$73),0)),"")</f>
        <v/>
      </c>
      <c r="EU34" s="244" t="str">
        <f t="array" ref="EU34">IFERROR(INDEX([1]!Sanaudos[Saskaita],MATCH(1,('[1]3.4'!$AM34=[1]!Sanaudos[Kodas])*('[1]3.4'!EU$7='[1]2.SAN'!$M$4:$M$73),0)),"")</f>
        <v/>
      </c>
      <c r="EV34" s="244" t="str">
        <f t="array" ref="EV34">IFERROR(INDEX([1]!Sanaudos[Saskaita],MATCH(1,('[1]3.4'!$AM34=[1]!Sanaudos[Kodas])*('[1]3.4'!EV$7='[1]2.SAN'!$M$4:$M$73),0)),"")</f>
        <v/>
      </c>
      <c r="EW34" s="244" t="str">
        <f t="array" ref="EW34">IFERROR(INDEX([1]!Sanaudos[Saskaita],MATCH(1,('[1]3.4'!$AM34=[1]!Sanaudos[Kodas])*('[1]3.4'!EW$7='[1]2.SAN'!$M$4:$M$73),0)),"")</f>
        <v/>
      </c>
      <c r="EX34" s="244" t="str">
        <f t="array" ref="EX34">IFERROR(INDEX([1]!Sanaudos[Saskaita],MATCH(1,('[1]3.4'!$AM34=[1]!Sanaudos[Kodas])*('[1]3.4'!EX$7='[1]2.SAN'!$M$4:$M$73),0)),"")</f>
        <v/>
      </c>
      <c r="EY34" s="244" t="str">
        <f t="array" ref="EY34">IFERROR(INDEX([1]!Sanaudos[Saskaita],MATCH(1,('[1]3.4'!$AM34=[1]!Sanaudos[Kodas])*('[1]3.4'!EY$7='[1]2.SAN'!$M$4:$M$73),0)),"")</f>
        <v/>
      </c>
      <c r="EZ34" s="244" t="str">
        <f t="array" ref="EZ34">IFERROR(INDEX([1]!Sanaudos[Saskaita],MATCH(1,('[1]3.4'!$AM34=[1]!Sanaudos[Kodas])*('[1]3.4'!EZ$7='[1]2.SAN'!$M$4:$M$73),0)),"")</f>
        <v/>
      </c>
      <c r="FA34" s="244" t="str">
        <f t="array" ref="FA34">IFERROR(INDEX([1]!Sanaudos[Saskaita],MATCH(1,('[1]3.4'!$AM34=[1]!Sanaudos[Kodas])*('[1]3.4'!FA$7='[1]2.SAN'!$M$4:$M$73),0)),"")</f>
        <v/>
      </c>
      <c r="FB34" s="244" t="str">
        <f t="array" ref="FB34">IFERROR(INDEX([1]!Sanaudos[Saskaita],MATCH(1,('[1]3.4'!$AM34=[1]!Sanaudos[Kodas])*('[1]3.4'!FB$7='[1]2.SAN'!$M$4:$M$73),0)),"")</f>
        <v/>
      </c>
      <c r="FC34" s="244" t="str">
        <f t="array" ref="FC34">IFERROR(INDEX([1]!Sanaudos[Saskaita],MATCH(1,('[1]3.4'!$AM34=[1]!Sanaudos[Kodas])*('[1]3.4'!FC$7='[1]2.SAN'!$M$4:$M$73),0)),"")</f>
        <v/>
      </c>
      <c r="FD34" s="244" t="str">
        <f t="array" ref="FD34">IFERROR(INDEX([1]!Sanaudos[Saskaita],MATCH(1,('[1]3.4'!$AM34=[1]!Sanaudos[Kodas])*('[1]3.4'!FD$7='[1]2.SAN'!$M$4:$M$73),0)),"")</f>
        <v/>
      </c>
      <c r="FE34" s="244" t="str">
        <f t="array" ref="FE34">IFERROR(INDEX([1]!Sanaudos[Saskaita],MATCH(1,('[1]3.4'!$AM34=[1]!Sanaudos[Kodas])*('[1]3.4'!FE$7='[1]2.SAN'!$M$4:$M$73),0)),"")</f>
        <v/>
      </c>
      <c r="FF34" s="244" t="str">
        <f t="array" ref="FF34">IFERROR(INDEX([1]!Sanaudos[Saskaita],MATCH(1,('[1]3.4'!$AM34=[1]!Sanaudos[Kodas])*('[1]3.4'!FF$7='[1]2.SAN'!$M$4:$M$73),0)),"")</f>
        <v/>
      </c>
      <c r="FG34" s="244" t="str">
        <f t="array" ref="FG34">IFERROR(INDEX([1]!Sanaudos[Saskaita],MATCH(1,('[1]3.4'!$AM34=[1]!Sanaudos[Kodas])*('[1]3.4'!FG$7='[1]2.SAN'!$M$4:$M$73),0)),"")</f>
        <v/>
      </c>
      <c r="FH34" s="244" t="str">
        <f t="array" ref="FH34">IFERROR(INDEX([1]!Sanaudos[Saskaita],MATCH(1,('[1]3.4'!$AM34=[1]!Sanaudos[Kodas])*('[1]3.4'!FH$7='[1]2.SAN'!$M$4:$M$73),0)),"")</f>
        <v/>
      </c>
      <c r="FI34" s="244" t="str">
        <f t="array" ref="FI34">IFERROR(INDEX([1]!Sanaudos[Saskaita],MATCH(1,('[1]3.4'!$AM34=[1]!Sanaudos[Kodas])*('[1]3.4'!FI$7='[1]2.SAN'!$M$4:$M$73),0)),"")</f>
        <v/>
      </c>
      <c r="FJ34" s="244" t="str">
        <f t="array" ref="FJ34">IFERROR(INDEX([1]!Sanaudos[Saskaita],MATCH(1,('[1]3.4'!$AM34=[1]!Sanaudos[Kodas])*('[1]3.4'!FJ$7='[1]2.SAN'!$M$4:$M$73),0)),"")</f>
        <v/>
      </c>
      <c r="FK34" s="244" t="str">
        <f t="array" ref="FK34">IFERROR(INDEX([1]!Sanaudos[Saskaita],MATCH(1,('[1]3.4'!$AM34=[1]!Sanaudos[Kodas])*('[1]3.4'!FK$7='[1]2.SAN'!$M$4:$M$73),0)),"")</f>
        <v/>
      </c>
      <c r="FL34" s="244" t="str">
        <f t="array" ref="FL34">IFERROR(INDEX([1]!Sanaudos[Saskaita],MATCH(1,('[1]3.4'!$AM34=[1]!Sanaudos[Kodas])*('[1]3.4'!FL$7='[1]2.SAN'!$M$4:$M$73),0)),"")</f>
        <v/>
      </c>
      <c r="FM34" s="244" t="str">
        <f t="array" ref="FM34">IFERROR(INDEX([1]!Sanaudos[Saskaita],MATCH(1,('[1]3.4'!$AM34=[1]!Sanaudos[Kodas])*('[1]3.4'!FM$7='[1]2.SAN'!$M$4:$M$73),0)),"")</f>
        <v/>
      </c>
      <c r="FN34" s="244" t="str">
        <f t="array" ref="FN34">IFERROR(INDEX([1]!Sanaudos[Saskaita],MATCH(1,('[1]3.4'!$AM34=[1]!Sanaudos[Kodas])*('[1]3.4'!FN$7='[1]2.SAN'!$M$4:$M$73),0)),"")</f>
        <v/>
      </c>
      <c r="FO34" s="244" t="str">
        <f t="array" ref="FO34">IFERROR(INDEX([1]!Sanaudos[Saskaita],MATCH(1,('[1]3.4'!$AM34=[1]!Sanaudos[Kodas])*('[1]3.4'!FO$7='[1]2.SAN'!$M$4:$M$73),0)),"")</f>
        <v/>
      </c>
      <c r="FP34" s="244" t="str">
        <f t="array" ref="FP34">IFERROR(INDEX([1]!Sanaudos[Saskaita],MATCH(1,('[1]3.4'!$AM34=[1]!Sanaudos[Kodas])*('[1]3.4'!FP$7='[1]2.SAN'!$M$4:$M$73),0)),"")</f>
        <v/>
      </c>
      <c r="FQ34" s="244" t="str">
        <f t="array" ref="FQ34">IFERROR(INDEX([1]!Sanaudos[Saskaita],MATCH(1,('[1]3.4'!$AM34=[1]!Sanaudos[Kodas])*('[1]3.4'!FQ$7='[1]2.SAN'!$M$4:$M$73),0)),"")</f>
        <v/>
      </c>
      <c r="FR34" s="244" t="str">
        <f t="array" ref="FR34">IFERROR(INDEX([1]!Sanaudos[Saskaita],MATCH(1,('[1]3.4'!$AM34=[1]!Sanaudos[Kodas])*('[1]3.4'!FR$7='[1]2.SAN'!$M$4:$M$73),0)),"")</f>
        <v/>
      </c>
      <c r="FS34" s="244" t="str">
        <f t="array" ref="FS34">IFERROR(INDEX([1]!Sanaudos[Saskaita],MATCH(1,('[1]3.4'!$AM34=[1]!Sanaudos[Kodas])*('[1]3.4'!FS$7='[1]2.SAN'!$M$4:$M$73),0)),"")</f>
        <v/>
      </c>
      <c r="FT34" s="244" t="str">
        <f t="array" ref="FT34">IFERROR(INDEX([1]!Sanaudos[Saskaita],MATCH(1,('[1]3.4'!$AM34=[1]!Sanaudos[Kodas])*('[1]3.4'!FT$7='[1]2.SAN'!$M$4:$M$73),0)),"")</f>
        <v/>
      </c>
      <c r="FU34" s="244" t="str">
        <f t="array" ref="FU34">IFERROR(INDEX([1]!Sanaudos[Saskaita],MATCH(1,('[1]3.4'!$AM34=[1]!Sanaudos[Kodas])*('[1]3.4'!FU$7='[1]2.SAN'!$M$4:$M$73),0)),"")</f>
        <v/>
      </c>
      <c r="FV34" s="244" t="str">
        <f t="array" ref="FV34">IFERROR(INDEX([1]!Sanaudos[Saskaita],MATCH(1,('[1]3.4'!$AM34=[1]!Sanaudos[Kodas])*('[1]3.4'!FV$7='[1]2.SAN'!$M$4:$M$73),0)),"")</f>
        <v/>
      </c>
      <c r="FW34" s="244" t="str">
        <f t="array" ref="FW34">IFERROR(INDEX([1]!Sanaudos[Saskaita],MATCH(1,('[1]3.4'!$AM34=[1]!Sanaudos[Kodas])*('[1]3.4'!FW$7='[1]2.SAN'!$M$4:$M$73),0)),"")</f>
        <v/>
      </c>
      <c r="FX34" s="244" t="str">
        <f t="array" ref="FX34">IFERROR(INDEX([1]!Sanaudos[Saskaita],MATCH(1,('[1]3.4'!$AM34=[1]!Sanaudos[Kodas])*('[1]3.4'!FX$7='[1]2.SAN'!$M$4:$M$73),0)),"")</f>
        <v/>
      </c>
      <c r="FY34" s="244" t="str">
        <f t="array" ref="FY34">IFERROR(INDEX([1]!Sanaudos[Saskaita],MATCH(1,('[1]3.4'!$AM34=[1]!Sanaudos[Kodas])*('[1]3.4'!FY$7='[1]2.SAN'!$M$4:$M$73),0)),"")</f>
        <v/>
      </c>
      <c r="FZ34" s="244" t="str">
        <f t="array" ref="FZ34">IFERROR(INDEX([1]!Sanaudos[Saskaita],MATCH(1,('[1]3.4'!$AM34=[1]!Sanaudos[Kodas])*('[1]3.4'!FZ$7='[1]2.SAN'!$M$4:$M$73),0)),"")</f>
        <v/>
      </c>
      <c r="GA34" s="244" t="str">
        <f t="array" ref="GA34">IFERROR(INDEX([1]!Sanaudos[Saskaita],MATCH(1,('[1]3.4'!$AM34=[1]!Sanaudos[Kodas])*('[1]3.4'!GA$7='[1]2.SAN'!$M$4:$M$73),0)),"")</f>
        <v/>
      </c>
      <c r="GB34" s="244" t="str">
        <f t="array" ref="GB34">IFERROR(INDEX([1]!Sanaudos[Saskaita],MATCH(1,('[1]3.4'!$AM34=[1]!Sanaudos[Kodas])*('[1]3.4'!GB$7='[1]2.SAN'!$M$4:$M$73),0)),"")</f>
        <v/>
      </c>
      <c r="GC34" s="244" t="str">
        <f t="array" ref="GC34">IFERROR(INDEX([1]!Sanaudos[Saskaita],MATCH(1,('[1]3.4'!$AM34=[1]!Sanaudos[Kodas])*('[1]3.4'!GC$7='[1]2.SAN'!$M$4:$M$73),0)),"")</f>
        <v/>
      </c>
      <c r="GD34" s="244" t="str">
        <f t="array" ref="GD34">IFERROR(INDEX([1]!Sanaudos[Saskaita],MATCH(1,('[1]3.4'!$AM34=[1]!Sanaudos[Kodas])*('[1]3.4'!GD$7='[1]2.SAN'!$M$4:$M$73),0)),"")</f>
        <v/>
      </c>
      <c r="GE34" s="244" t="str">
        <f t="array" ref="GE34">IFERROR(INDEX([1]!Sanaudos[Saskaita],MATCH(1,('[1]3.4'!$AM34=[1]!Sanaudos[Kodas])*('[1]3.4'!GE$7='[1]2.SAN'!$M$4:$M$73),0)),"")</f>
        <v/>
      </c>
      <c r="GF34" s="244" t="str">
        <f t="array" ref="GF34">IFERROR(INDEX([1]!Sanaudos[Saskaita],MATCH(1,('[1]3.4'!$AM34=[1]!Sanaudos[Kodas])*('[1]3.4'!GF$7='[1]2.SAN'!$M$4:$M$73),0)),"")</f>
        <v/>
      </c>
      <c r="GG34" s="244" t="str">
        <f t="array" ref="GG34">IFERROR(INDEX([1]!Sanaudos[Saskaita],MATCH(1,('[1]3.4'!$AM34=[1]!Sanaudos[Kodas])*('[1]3.4'!GG$7='[1]2.SAN'!$M$4:$M$73),0)),"")</f>
        <v/>
      </c>
      <c r="GH34" s="244" t="str">
        <f t="array" ref="GH34">IFERROR(INDEX([1]!Sanaudos[Saskaita],MATCH(1,('[1]3.4'!$AM34=[1]!Sanaudos[Kodas])*('[1]3.4'!GH$7='[1]2.SAN'!$M$4:$M$73),0)),"")</f>
        <v/>
      </c>
      <c r="GI34" s="244" t="str">
        <f t="array" ref="GI34">IFERROR(INDEX([1]!Sanaudos[Saskaita],MATCH(1,('[1]3.4'!$AM34=[1]!Sanaudos[Kodas])*('[1]3.4'!GI$7='[1]2.SAN'!$M$4:$M$73),0)),"")</f>
        <v/>
      </c>
      <c r="GJ34" s="244" t="str">
        <f t="array" ref="GJ34">IFERROR(INDEX([1]!Sanaudos[Saskaita],MATCH(1,('[1]3.4'!$AM34=[1]!Sanaudos[Kodas])*('[1]3.4'!GJ$7='[1]2.SAN'!$M$4:$M$73),0)),"")</f>
        <v/>
      </c>
      <c r="GK34" s="244" t="str">
        <f t="array" ref="GK34">IFERROR(INDEX([1]!Sanaudos[Saskaita],MATCH(1,('[1]3.4'!$AM34=[1]!Sanaudos[Kodas])*('[1]3.4'!GK$7='[1]2.SAN'!$M$4:$M$73),0)),"")</f>
        <v/>
      </c>
      <c r="GL34" s="244" t="str">
        <f t="array" ref="GL34">IFERROR(INDEX([1]!Sanaudos[Saskaita],MATCH(1,('[1]3.4'!$AM34=[1]!Sanaudos[Kodas])*('[1]3.4'!GL$7='[1]2.SAN'!$M$4:$M$73),0)),"")</f>
        <v/>
      </c>
      <c r="GM34" s="244" t="str">
        <f t="array" ref="GM34">IFERROR(INDEX([1]!Sanaudos[Saskaita],MATCH(1,('[1]3.4'!$AM34=[1]!Sanaudos[Kodas])*('[1]3.4'!GM$7='[1]2.SAN'!$M$4:$M$73),0)),"")</f>
        <v/>
      </c>
      <c r="GN34" s="244" t="str">
        <f t="array" ref="GN34">IFERROR(INDEX([1]!Sanaudos[Saskaita],MATCH(1,('[1]3.4'!$AM34=[1]!Sanaudos[Kodas])*('[1]3.4'!GN$7='[1]2.SAN'!$M$4:$M$73),0)),"")</f>
        <v/>
      </c>
      <c r="GO34" s="244" t="str">
        <f t="array" ref="GO34">IFERROR(INDEX([1]!Sanaudos[Saskaita],MATCH(1,('[1]3.4'!$AM34=[1]!Sanaudos[Kodas])*('[1]3.4'!GO$7='[1]2.SAN'!$M$4:$M$73),0)),"")</f>
        <v/>
      </c>
      <c r="GP34" s="244" t="str">
        <f t="array" ref="GP34">IFERROR(INDEX([1]!Sanaudos[Saskaita],MATCH(1,('[1]3.4'!$AM34=[1]!Sanaudos[Kodas])*('[1]3.4'!GP$7='[1]2.SAN'!$M$4:$M$73),0)),"")</f>
        <v/>
      </c>
      <c r="GQ34" s="244" t="str">
        <f t="array" ref="GQ34">IFERROR(INDEX([1]!Sanaudos[Saskaita],MATCH(1,('[1]3.4'!$AM34=[1]!Sanaudos[Kodas])*('[1]3.4'!GQ$7='[1]2.SAN'!$M$4:$M$73),0)),"")</f>
        <v/>
      </c>
      <c r="GR34" s="244" t="str">
        <f t="array" ref="GR34">IFERROR(INDEX([1]!Sanaudos[Saskaita],MATCH(1,('[1]3.4'!$AM34=[1]!Sanaudos[Kodas])*('[1]3.4'!GR$7='[1]2.SAN'!$M$4:$M$73),0)),"")</f>
        <v/>
      </c>
      <c r="GS34" s="244" t="str">
        <f t="array" ref="GS34">IFERROR(INDEX([1]!Sanaudos[Saskaita],MATCH(1,('[1]3.4'!$AM34=[1]!Sanaudos[Kodas])*('[1]3.4'!GS$7='[1]2.SAN'!$M$4:$M$73),0)),"")</f>
        <v/>
      </c>
      <c r="GT34" s="244" t="str">
        <f t="array" ref="GT34">IFERROR(INDEX([1]!Sanaudos[Saskaita],MATCH(1,('[1]3.4'!$AM34=[1]!Sanaudos[Kodas])*('[1]3.4'!GT$7='[1]2.SAN'!$M$4:$M$73),0)),"")</f>
        <v/>
      </c>
      <c r="GU34" s="244" t="str">
        <f t="array" ref="GU34">IFERROR(INDEX([1]!Sanaudos[Saskaita],MATCH(1,('[1]3.4'!$AM34=[1]!Sanaudos[Kodas])*('[1]3.4'!GU$7='[1]2.SAN'!$M$4:$M$73),0)),"")</f>
        <v/>
      </c>
      <c r="GV34" s="244" t="str">
        <f t="array" ref="GV34">IFERROR(INDEX([1]!Sanaudos[Saskaita],MATCH(1,('[1]3.4'!$AM34=[1]!Sanaudos[Kodas])*('[1]3.4'!GV$7='[1]2.SAN'!$M$4:$M$73),0)),"")</f>
        <v/>
      </c>
      <c r="GW34" s="244" t="str">
        <f t="array" ref="GW34">IFERROR(INDEX([1]!Sanaudos[Saskaita],MATCH(1,('[1]3.4'!$AM34=[1]!Sanaudos[Kodas])*('[1]3.4'!GW$7='[1]2.SAN'!$M$4:$M$73),0)),"")</f>
        <v/>
      </c>
      <c r="GX34" s="244" t="str">
        <f t="array" ref="GX34">IFERROR(INDEX([1]!Sanaudos[Saskaita],MATCH(1,('[1]3.4'!$AM34=[1]!Sanaudos[Kodas])*('[1]3.4'!GX$7='[1]2.SAN'!$M$4:$M$73),0)),"")</f>
        <v/>
      </c>
      <c r="GY34" s="244" t="str">
        <f t="array" ref="GY34">IFERROR(INDEX([1]!Sanaudos[Saskaita],MATCH(1,('[1]3.4'!$AM34=[1]!Sanaudos[Kodas])*('[1]3.4'!GY$7='[1]2.SAN'!$M$4:$M$73),0)),"")</f>
        <v/>
      </c>
      <c r="GZ34" s="244" t="str">
        <f t="array" ref="GZ34">IFERROR(INDEX([1]!Sanaudos[Saskaita],MATCH(1,('[1]3.4'!$AM34=[1]!Sanaudos[Kodas])*('[1]3.4'!GZ$7='[1]2.SAN'!$M$4:$M$73),0)),"")</f>
        <v/>
      </c>
      <c r="HA34" s="244" t="str">
        <f t="array" ref="HA34">IFERROR(INDEX([1]!Sanaudos[Saskaita],MATCH(1,('[1]3.4'!$AM34=[1]!Sanaudos[Kodas])*('[1]3.4'!HA$7='[1]2.SAN'!$M$4:$M$73),0)),"")</f>
        <v/>
      </c>
      <c r="HB34" s="244" t="str">
        <f t="array" ref="HB34">IFERROR(INDEX([1]!Sanaudos[Saskaita],MATCH(1,('[1]3.4'!$AM34=[1]!Sanaudos[Kodas])*('[1]3.4'!HB$7='[1]2.SAN'!$M$4:$M$73),0)),"")</f>
        <v/>
      </c>
      <c r="HC34" s="244" t="str">
        <f t="array" ref="HC34">IFERROR(INDEX([1]!Sanaudos[Saskaita],MATCH(1,('[1]3.4'!$AM34=[1]!Sanaudos[Kodas])*('[1]3.4'!HC$7='[1]2.SAN'!$M$4:$M$73),0)),"")</f>
        <v/>
      </c>
      <c r="HD34" s="244" t="str">
        <f t="array" ref="HD34">IFERROR(INDEX([1]!Sanaudos[Saskaita],MATCH(1,('[1]3.4'!$AM34=[1]!Sanaudos[Kodas])*('[1]3.4'!HD$7='[1]2.SAN'!$M$4:$M$73),0)),"")</f>
        <v/>
      </c>
      <c r="HE34" s="244" t="str">
        <f t="array" ref="HE34">IFERROR(INDEX([1]!Sanaudos[Saskaita],MATCH(1,('[1]3.4'!$AM34=[1]!Sanaudos[Kodas])*('[1]3.4'!HE$7='[1]2.SAN'!$M$4:$M$73),0)),"")</f>
        <v/>
      </c>
      <c r="HF34" s="244" t="str">
        <f t="array" ref="HF34">IFERROR(INDEX([1]!Sanaudos[Saskaita],MATCH(1,('[1]3.4'!$AM34=[1]!Sanaudos[Kodas])*('[1]3.4'!HF$7='[1]2.SAN'!$M$4:$M$73),0)),"")</f>
        <v/>
      </c>
      <c r="HG34" s="244" t="str">
        <f t="array" ref="HG34">IFERROR(INDEX([1]!Sanaudos[Saskaita],MATCH(1,('[1]3.4'!$AM34=[1]!Sanaudos[Kodas])*('[1]3.4'!HG$7='[1]2.SAN'!$M$4:$M$73),0)),"")</f>
        <v/>
      </c>
      <c r="HH34" s="244" t="str">
        <f t="array" ref="HH34">IFERROR(INDEX([1]!Sanaudos[Saskaita],MATCH(1,('[1]3.4'!$AM34=[1]!Sanaudos[Kodas])*('[1]3.4'!HH$7='[1]2.SAN'!$M$4:$M$73),0)),"")</f>
        <v/>
      </c>
      <c r="HI34" s="244" t="str">
        <f t="array" ref="HI34">IFERROR(INDEX([1]!Sanaudos[Saskaita],MATCH(1,('[1]3.4'!$AM34=[1]!Sanaudos[Kodas])*('[1]3.4'!HI$7='[1]2.SAN'!$M$4:$M$73),0)),"")</f>
        <v/>
      </c>
      <c r="HJ34" s="244" t="str">
        <f t="array" ref="HJ34">IFERROR(INDEX([1]!Sanaudos[Saskaita],MATCH(1,('[1]3.4'!$AM34=[1]!Sanaudos[Kodas])*('[1]3.4'!HJ$7='[1]2.SAN'!$M$4:$M$73),0)),"")</f>
        <v/>
      </c>
      <c r="HK34" s="244" t="str">
        <f t="array" ref="HK34">IFERROR(INDEX([1]!Sanaudos[Saskaita],MATCH(1,('[1]3.4'!$AM34=[1]!Sanaudos[Kodas])*('[1]3.4'!HK$7='[1]2.SAN'!$M$4:$M$73),0)),"")</f>
        <v/>
      </c>
      <c r="HL34" s="244" t="str">
        <f t="array" ref="HL34">IFERROR(INDEX([1]!Sanaudos[Saskaita],MATCH(1,('[1]3.4'!$AM34=[1]!Sanaudos[Kodas])*('[1]3.4'!HL$7='[1]2.SAN'!$M$4:$M$73),0)),"")</f>
        <v/>
      </c>
      <c r="HM34" s="244" t="str">
        <f t="array" ref="HM34">IFERROR(INDEX([1]!Sanaudos[Saskaita],MATCH(1,('[1]3.4'!$AM34=[1]!Sanaudos[Kodas])*('[1]3.4'!HM$7='[1]2.SAN'!$M$4:$M$73),0)),"")</f>
        <v/>
      </c>
      <c r="HN34" s="244" t="str">
        <f t="array" ref="HN34">IFERROR(INDEX([1]!Sanaudos[Saskaita],MATCH(1,('[1]3.4'!$AM34=[1]!Sanaudos[Kodas])*('[1]3.4'!HN$7='[1]2.SAN'!$M$4:$M$73),0)),"")</f>
        <v/>
      </c>
      <c r="HO34" s="244" t="str">
        <f t="array" ref="HO34">IFERROR(INDEX([1]!Sanaudos[Saskaita],MATCH(1,('[1]3.4'!$AM34=[1]!Sanaudos[Kodas])*('[1]3.4'!HO$7='[1]2.SAN'!$M$4:$M$73),0)),"")</f>
        <v/>
      </c>
      <c r="HP34" s="244" t="str">
        <f t="array" ref="HP34">IFERROR(INDEX([1]!Sanaudos[Saskaita],MATCH(1,('[1]3.4'!$AM34=[1]!Sanaudos[Kodas])*('[1]3.4'!HP$7='[1]2.SAN'!$M$4:$M$73),0)),"")</f>
        <v/>
      </c>
      <c r="HQ34" s="244" t="str">
        <f t="array" ref="HQ34">IFERROR(INDEX([1]!Sanaudos[Saskaita],MATCH(1,('[1]3.4'!$AM34=[1]!Sanaudos[Kodas])*('[1]3.4'!HQ$7='[1]2.SAN'!$M$4:$M$73),0)),"")</f>
        <v/>
      </c>
      <c r="HR34" s="244" t="str">
        <f t="array" ref="HR34">IFERROR(INDEX([1]!Sanaudos[Saskaita],MATCH(1,('[1]3.4'!$AM34=[1]!Sanaudos[Kodas])*('[1]3.4'!HR$7='[1]2.SAN'!$M$4:$M$73),0)),"")</f>
        <v/>
      </c>
      <c r="HS34" s="244" t="str">
        <f t="array" ref="HS34">IFERROR(INDEX([1]!Sanaudos[Saskaita],MATCH(1,('[1]3.4'!$AM34=[1]!Sanaudos[Kodas])*('[1]3.4'!HS$7='[1]2.SAN'!$M$4:$M$73),0)),"")</f>
        <v/>
      </c>
      <c r="HT34" s="244" t="str">
        <f t="array" ref="HT34">IFERROR(INDEX([1]!Sanaudos[Saskaita],MATCH(1,('[1]3.4'!$AM34=[1]!Sanaudos[Kodas])*('[1]3.4'!HT$7='[1]2.SAN'!$M$4:$M$73),0)),"")</f>
        <v/>
      </c>
      <c r="HU34" s="244" t="str">
        <f t="array" ref="HU34">IFERROR(INDEX([1]!Sanaudos[Saskaita],MATCH(1,('[1]3.4'!$AM34=[1]!Sanaudos[Kodas])*('[1]3.4'!HU$7='[1]2.SAN'!$M$4:$M$73),0)),"")</f>
        <v/>
      </c>
      <c r="HV34" s="244" t="str">
        <f t="array" ref="HV34">IFERROR(INDEX([1]!Sanaudos[Saskaita],MATCH(1,('[1]3.4'!$AM34=[1]!Sanaudos[Kodas])*('[1]3.4'!HV$7='[1]2.SAN'!$M$4:$M$73),0)),"")</f>
        <v/>
      </c>
      <c r="HW34" s="244" t="str">
        <f t="array" ref="HW34">IFERROR(INDEX([1]!Sanaudos[Saskaita],MATCH(1,('[1]3.4'!$AM34=[1]!Sanaudos[Kodas])*('[1]3.4'!HW$7='[1]2.SAN'!$M$4:$M$73),0)),"")</f>
        <v/>
      </c>
      <c r="HX34" s="244" t="str">
        <f t="array" ref="HX34">IFERROR(INDEX([1]!Sanaudos[Saskaita],MATCH(1,('[1]3.4'!$AM34=[1]!Sanaudos[Kodas])*('[1]3.4'!HX$7='[1]2.SAN'!$M$4:$M$73),0)),"")</f>
        <v/>
      </c>
      <c r="HY34" s="244" t="str">
        <f t="array" ref="HY34">IFERROR(INDEX([1]!Sanaudos[Saskaita],MATCH(1,('[1]3.4'!$AM34=[1]!Sanaudos[Kodas])*('[1]3.4'!HY$7='[1]2.SAN'!$M$4:$M$73),0)),"")</f>
        <v/>
      </c>
      <c r="HZ34" s="244" t="str">
        <f t="array" ref="HZ34">IFERROR(INDEX([1]!Sanaudos[Saskaita],MATCH(1,('[1]3.4'!$AM34=[1]!Sanaudos[Kodas])*('[1]3.4'!HZ$7='[1]2.SAN'!$M$4:$M$73),0)),"")</f>
        <v/>
      </c>
      <c r="IA34" s="244" t="str">
        <f t="array" ref="IA34">IFERROR(INDEX([1]!Sanaudos[Saskaita],MATCH(1,('[1]3.4'!$AM34=[1]!Sanaudos[Kodas])*('[1]3.4'!IA$7='[1]2.SAN'!$M$4:$M$73),0)),"")</f>
        <v/>
      </c>
      <c r="IB34" s="244" t="str">
        <f t="array" ref="IB34">IFERROR(INDEX([1]!Sanaudos[Saskaita],MATCH(1,('[1]3.4'!$AM34=[1]!Sanaudos[Kodas])*('[1]3.4'!IB$7='[1]2.SAN'!$M$4:$M$73),0)),"")</f>
        <v/>
      </c>
      <c r="IC34" s="244" t="str">
        <f t="array" ref="IC34">IFERROR(INDEX([1]!Sanaudos[Saskaita],MATCH(1,('[1]3.4'!$AM34=[1]!Sanaudos[Kodas])*('[1]3.4'!IC$7='[1]2.SAN'!$M$4:$M$73),0)),"")</f>
        <v/>
      </c>
      <c r="ID34" s="244" t="str">
        <f t="array" ref="ID34">IFERROR(INDEX([1]!Sanaudos[Saskaita],MATCH(1,('[1]3.4'!$AM34=[1]!Sanaudos[Kodas])*('[1]3.4'!ID$7='[1]2.SAN'!$M$4:$M$73),0)),"")</f>
        <v/>
      </c>
      <c r="IE34" s="244" t="str">
        <f t="array" ref="IE34">IFERROR(INDEX([1]!Sanaudos[Saskaita],MATCH(1,('[1]3.4'!$AM34=[1]!Sanaudos[Kodas])*('[1]3.4'!IE$7='[1]2.SAN'!$M$4:$M$73),0)),"")</f>
        <v/>
      </c>
      <c r="IF34" s="244" t="str">
        <f t="array" ref="IF34">IFERROR(INDEX([1]!Sanaudos[Saskaita],MATCH(1,('[1]3.4'!$AM34=[1]!Sanaudos[Kodas])*('[1]3.4'!IF$7='[1]2.SAN'!$M$4:$M$73),0)),"")</f>
        <v/>
      </c>
      <c r="IG34" s="244" t="str">
        <f t="array" ref="IG34">IFERROR(INDEX([1]!Sanaudos[Saskaita],MATCH(1,('[1]3.4'!$AM34=[1]!Sanaudos[Kodas])*('[1]3.4'!IG$7='[1]2.SAN'!$M$4:$M$73),0)),"")</f>
        <v/>
      </c>
      <c r="IH34" s="244" t="str">
        <f t="array" ref="IH34">IFERROR(INDEX([1]!Sanaudos[Saskaita],MATCH(1,('[1]3.4'!$AM34=[1]!Sanaudos[Kodas])*('[1]3.4'!IH$7='[1]2.SAN'!$M$4:$M$73),0)),"")</f>
        <v/>
      </c>
      <c r="II34" s="244" t="str">
        <f t="array" ref="II34">IFERROR(INDEX([1]!Sanaudos[Saskaita],MATCH(1,('[1]3.4'!$AM34=[1]!Sanaudos[Kodas])*('[1]3.4'!II$7='[1]2.SAN'!$M$4:$M$73),0)),"")</f>
        <v/>
      </c>
      <c r="IJ34" s="244" t="str">
        <f t="array" ref="IJ34">IFERROR(INDEX([1]!Sanaudos[Saskaita],MATCH(1,('[1]3.4'!$AM34=[1]!Sanaudos[Kodas])*('[1]3.4'!IJ$7='[1]2.SAN'!$M$4:$M$73),0)),"")</f>
        <v/>
      </c>
      <c r="IK34" s="244" t="str">
        <f t="array" ref="IK34">IFERROR(INDEX([1]!Sanaudos[Saskaita],MATCH(1,('[1]3.4'!$AM34=[1]!Sanaudos[Kodas])*('[1]3.4'!IK$7='[1]2.SAN'!$M$4:$M$73),0)),"")</f>
        <v/>
      </c>
    </row>
    <row r="35" spans="2:245" ht="12.2" customHeight="1" x14ac:dyDescent="0.2">
      <c r="B35" s="566"/>
      <c r="C35" s="260" t="s">
        <v>821</v>
      </c>
      <c r="D35" s="259" t="s">
        <v>190</v>
      </c>
      <c r="E35" s="257" t="str">
        <f t="shared" si="2"/>
        <v xml:space="preserve">                                    </v>
      </c>
      <c r="F35" s="258" t="e">
        <f>+SUMIFS([1]!Sanaudos[Suma],[1]!Sanaudos[Kodas],AM35,[1]!Sanaudos[PASK],TRUE)</f>
        <v>#REF!</v>
      </c>
      <c r="G35" s="258" t="e">
        <f>-SUMIFS([1]!Sanaudos[Suma],[1]!Sanaudos[Kodas],$AM35,[1]!Sanaudos[Pagal DK RAS],700)</f>
        <v>#REF!</v>
      </c>
      <c r="H35" s="258" t="e">
        <f>+SUMIFS('[1]5.turtas'!$D$1:$AN$1,'[1]5.turtas'!$D$4:$AN$4,$AM35)</f>
        <v>#VALUE!</v>
      </c>
      <c r="I35" s="258" t="e">
        <f>-SUMIFS([1]!Sanaudos[Suma],[1]!Sanaudos[Kodas],$AM35,[1]!Sanaudos[Pagal DK RAS],901)-SUMIFS([1]!Sanaudos[Suma],[1]!Sanaudos[Kodas],$AM35,[1]!Sanaudos[Pagal DK RAS],902)-SUMIFS([1]!Sanaudos[Suma],[1]!Sanaudos[Kodas],$AM35,[1]!Sanaudos[Pagal DK RAS],905)</f>
        <v>#REF!</v>
      </c>
      <c r="J35" s="258" t="e">
        <f>+SUMIFS([1]!DU[DU],[1]!DU[Kodas],$AM35)+SUMIFS([1]!DU[Sodra],[1]!DU[Kodas],$AM35)+SUMIFS([1]!DU[Išeitinės išmokos, kompensacijos],[1]!DU[Kodas],$AM35)</f>
        <v>#REF!</v>
      </c>
      <c r="K35" s="258" t="e">
        <f>+SUMIFS([1]!Sanaudos_kor[Suma],[1]!Sanaudos_kor[Kodas],$AM35,[1]!Sanaudos_kor[PASK],TRUE,[1]!Sanaudos_kor[KOR_nr],K$1)</f>
        <v>#REF!</v>
      </c>
      <c r="L35" s="258" t="e">
        <f>+SUMIFS([1]!Sanaudos_kor[Suma],[1]!Sanaudos_kor[Kodas],$AM35,[1]!Sanaudos_kor[PASK],TRUE,[1]!Sanaudos_kor[KOR_nr],L$1)</f>
        <v>#REF!</v>
      </c>
      <c r="M35" s="258" t="e">
        <f>+SUMIFS([1]!Sanaudos_kor[Suma],[1]!Sanaudos_kor[Kodas],$AM35,[1]!Sanaudos_kor[PASK],TRUE,[1]!Sanaudos_kor[KOR_nr],M$1)</f>
        <v>#REF!</v>
      </c>
      <c r="N35" s="258" t="e">
        <f>+SUMIFS([1]!Sanaudos_kor[Suma],[1]!Sanaudos_kor[Kodas],$AM35,[1]!Sanaudos_kor[PASK],TRUE,[1]!Sanaudos_kor[KOR_nr],N$1)</f>
        <v>#REF!</v>
      </c>
      <c r="O35" s="258" t="e">
        <f>+SUMIFS([1]!Sanaudos_kor[Suma],[1]!Sanaudos_kor[Kodas],$AM35,[1]!Sanaudos_kor[PASK],TRUE,[1]!Sanaudos_kor[KOR_nr],O$1)</f>
        <v>#REF!</v>
      </c>
      <c r="P35" s="258" t="e">
        <f>+SUMIFS([1]!Sanaudos_kor[Suma],[1]!Sanaudos_kor[Kodas],$AM35,[1]!Sanaudos_kor[PASK],TRUE,[1]!Sanaudos_kor[KOR_nr],P$1)</f>
        <v>#REF!</v>
      </c>
      <c r="Q35" s="258" t="e">
        <f>+SUMIFS([1]!Sanaudos_kor[Suma],[1]!Sanaudos_kor[Kodas],$AM35,[1]!Sanaudos_kor[PASK],TRUE,[1]!Sanaudos_kor[KOR_nr],Q$1)</f>
        <v>#REF!</v>
      </c>
      <c r="R35" s="258" t="e">
        <f>+SUMIFS([1]!Sanaudos_kor[Suma],[1]!Sanaudos_kor[Kodas],$AM35,[1]!Sanaudos_kor[PASK],TRUE,[1]!Sanaudos_kor[KOR_nr],R$1)</f>
        <v>#REF!</v>
      </c>
      <c r="S35" s="258" t="e">
        <f>+SUMIFS([1]!Sanaudos_kor[Suma],[1]!Sanaudos_kor[Kodas],$AM35,[1]!Sanaudos_kor[PASK],TRUE,[1]!Sanaudos_kor[KOR_nr],S$1)</f>
        <v>#REF!</v>
      </c>
      <c r="T35" s="258" t="e">
        <f>+SUMIFS([1]!Sanaudos_kor[Suma],[1]!Sanaudos_kor[Kodas],$AM35,[1]!Sanaudos_kor[PASK],TRUE,[1]!Sanaudos_kor[KOR_nr],T$1)</f>
        <v>#REF!</v>
      </c>
      <c r="U35" s="258" t="e">
        <f>+SUMIFS([1]!Sanaudos_kor[Suma],[1]!Sanaudos_kor[Kodas],$AM35,[1]!Sanaudos_kor[PASK],TRUE,[1]!Sanaudos_kor[KOR_nr],U$1)</f>
        <v>#REF!</v>
      </c>
      <c r="V35" s="258" t="e">
        <f>+SUMIFS([1]!Sanaudos_kor[Suma],[1]!Sanaudos_kor[Kodas],$AM35,[1]!Sanaudos_kor[PASK],TRUE,[1]!Sanaudos_kor[KOR_nr],V$1)</f>
        <v>#REF!</v>
      </c>
      <c r="W35" s="258" t="e">
        <f>+SUMIFS([1]!Sanaudos_kor[Suma],[1]!Sanaudos_kor[Kodas],$AM35,[1]!Sanaudos_kor[PASK],TRUE,[1]!Sanaudos_kor[KOR_nr],W$1)</f>
        <v>#REF!</v>
      </c>
      <c r="X35" s="258" t="e">
        <f>+SUMIFS([1]!Sanaudos_kor[Suma],[1]!Sanaudos_kor[Kodas],$AM35,[1]!Sanaudos_kor[PASK],TRUE,[1]!Sanaudos_kor[KOR_nr],X$1)</f>
        <v>#REF!</v>
      </c>
      <c r="Y35" s="258" t="e">
        <f>+SUMIFS([1]!Sanaudos_kor[Suma],[1]!Sanaudos_kor[Kodas],$AM35,[1]!Sanaudos_kor[PASK],TRUE,[1]!Sanaudos_kor[KOR_nr],Y$1)</f>
        <v>#REF!</v>
      </c>
      <c r="Z35" s="258" t="e">
        <f>+SUMIFS([1]!Sanaudos_kor[Suma],[1]!Sanaudos_kor[Kodas],$AM35,[1]!Sanaudos_kor[PASK],TRUE,[1]!Sanaudos_kor[KOR_nr],Z$1)</f>
        <v>#REF!</v>
      </c>
      <c r="AA35" s="258" t="e">
        <f>+SUMIFS([1]!Sanaudos_kor[Suma],[1]!Sanaudos_kor[Kodas],$AM35,[1]!Sanaudos_kor[PASK],TRUE,[1]!Sanaudos_kor[KOR_nr],AA$1)</f>
        <v>#REF!</v>
      </c>
      <c r="AB35" s="258" t="e">
        <f>+SUMIFS([1]!Sanaudos_kor[Suma],[1]!Sanaudos_kor[Kodas],$AM35,[1]!Sanaudos_kor[PASK],TRUE,[1]!Sanaudos_kor[KOR_nr],AB$1)</f>
        <v>#REF!</v>
      </c>
      <c r="AC35" s="258" t="e">
        <f>+SUMIFS([1]!Sanaudos_kor[Suma],[1]!Sanaudos_kor[Kodas],$AM35,[1]!Sanaudos_kor[PASK],TRUE,[1]!Sanaudos_kor[KOR_nr],AC$1)</f>
        <v>#REF!</v>
      </c>
      <c r="AD35" s="258" t="e">
        <f>+SUMIFS([1]!Sanaudos_kor[Suma],[1]!Sanaudos_kor[Kodas],$AM35,[1]!Sanaudos_kor[PASK],TRUE,[1]!Sanaudos_kor[KOR_nr],AD$1)</f>
        <v>#REF!</v>
      </c>
      <c r="AE35" s="258" t="e">
        <f>+SUMIFS([1]!Sanaudos_kor[Suma],[1]!Sanaudos_kor[Kodas],$AM35,[1]!Sanaudos_kor[PASK],TRUE,[1]!Sanaudos_kor[KOR_nr],AE$1)</f>
        <v>#REF!</v>
      </c>
      <c r="AF35" s="258" t="e">
        <f>+SUMIFS([1]!Sanaudos_kor[Suma],[1]!Sanaudos_kor[Kodas],$AM35,[1]!Sanaudos_kor[PASK],TRUE,[1]!Sanaudos_kor[KOR_nr],AF$1)</f>
        <v>#REF!</v>
      </c>
      <c r="AG35" s="258" t="e">
        <f t="shared" si="0"/>
        <v>#REF!</v>
      </c>
      <c r="AH35" s="566"/>
      <c r="AJ35" s="211" t="s">
        <v>488</v>
      </c>
      <c r="AK35" s="124">
        <f>+'[1]2.SAN'!C202</f>
        <v>0</v>
      </c>
      <c r="AM35" s="249"/>
      <c r="AN35" s="250" t="e">
        <f>+SUMIFS('[1]6'!$Y$161:$BL$161,'[1]6'!$Y$2:$BL$2,$AM35)</f>
        <v>#VALUE!</v>
      </c>
      <c r="AO35" s="250" t="e">
        <f t="shared" si="4"/>
        <v>#REF!</v>
      </c>
      <c r="AQ35" s="250" t="e">
        <f>+SUMIFS('[1]3.4'!$F$133:$F$202,'[1]3.4'!$D$133:$D$202,$AM35,'[1]3.4'!$E$133:$E$202,"")</f>
        <v>#VALUE!</v>
      </c>
      <c r="AR35" s="250" t="e">
        <f t="shared" si="1"/>
        <v>#VALUE!</v>
      </c>
      <c r="AT35" s="244" t="str">
        <f t="array" ref="AT35">IFERROR(INDEX([1]!Sanaudos[Saskaita],MATCH(1,('[1]3.4'!$AM35=[1]!Sanaudos[Kodas])*('[1]3.4'!AT$7='[1]2.SAN'!$M$4:$M$73),0)),"")</f>
        <v/>
      </c>
      <c r="AU35" s="244" t="str">
        <f t="array" ref="AU35">IFERROR(INDEX([1]!Sanaudos[Saskaita],MATCH(1,('[1]3.4'!$AM35=[1]!Sanaudos[Kodas])*('[1]3.4'!AU$7='[1]2.SAN'!$M$4:$M$73),0)),"")</f>
        <v/>
      </c>
      <c r="AV35" s="244" t="str">
        <f t="array" ref="AV35">IFERROR(INDEX([1]!Sanaudos[Saskaita],MATCH(1,('[1]3.4'!$AM35=[1]!Sanaudos[Kodas])*('[1]3.4'!AV$7='[1]2.SAN'!$M$4:$M$73),0)),"")</f>
        <v/>
      </c>
      <c r="AW35" s="244" t="str">
        <f t="array" ref="AW35">IFERROR(INDEX([1]!Sanaudos[Saskaita],MATCH(1,('[1]3.4'!$AM35=[1]!Sanaudos[Kodas])*('[1]3.4'!AW$7='[1]2.SAN'!$M$4:$M$73),0)),"")</f>
        <v/>
      </c>
      <c r="AX35" s="244" t="str">
        <f t="array" ref="AX35">IFERROR(INDEX([1]!Sanaudos[Saskaita],MATCH(1,('[1]3.4'!$AM35=[1]!Sanaudos[Kodas])*('[1]3.4'!AX$7='[1]2.SAN'!$M$4:$M$73),0)),"")</f>
        <v/>
      </c>
      <c r="AY35" s="244" t="str">
        <f t="array" ref="AY35">IFERROR(INDEX([1]!Sanaudos[Saskaita],MATCH(1,('[1]3.4'!$AM35=[1]!Sanaudos[Kodas])*('[1]3.4'!AY$7='[1]2.SAN'!$M$4:$M$73),0)),"")</f>
        <v/>
      </c>
      <c r="AZ35" s="244" t="str">
        <f t="array" ref="AZ35">IFERROR(INDEX([1]!Sanaudos[Saskaita],MATCH(1,('[1]3.4'!$AM35=[1]!Sanaudos[Kodas])*('[1]3.4'!AZ$7='[1]2.SAN'!$M$4:$M$73),0)),"")</f>
        <v/>
      </c>
      <c r="BA35" s="244" t="str">
        <f t="array" ref="BA35">IFERROR(INDEX([1]!Sanaudos[Saskaita],MATCH(1,('[1]3.4'!$AM35=[1]!Sanaudos[Kodas])*('[1]3.4'!BA$7='[1]2.SAN'!$M$4:$M$73),0)),"")</f>
        <v/>
      </c>
      <c r="BB35" s="244" t="str">
        <f t="array" ref="BB35">IFERROR(INDEX([1]!Sanaudos[Saskaita],MATCH(1,('[1]3.4'!$AM35=[1]!Sanaudos[Kodas])*('[1]3.4'!BB$7='[1]2.SAN'!$M$4:$M$73),0)),"")</f>
        <v/>
      </c>
      <c r="BC35" s="244" t="str">
        <f t="array" ref="BC35">IFERROR(INDEX([1]!Sanaudos[Saskaita],MATCH(1,('[1]3.4'!$AM35=[1]!Sanaudos[Kodas])*('[1]3.4'!BC$7='[1]2.SAN'!$M$4:$M$73),0)),"")</f>
        <v/>
      </c>
      <c r="BD35" s="244" t="str">
        <f t="array" ref="BD35">IFERROR(INDEX([1]!Sanaudos[Saskaita],MATCH(1,('[1]3.4'!$AM35=[1]!Sanaudos[Kodas])*('[1]3.4'!BD$7='[1]2.SAN'!$M$4:$M$73),0)),"")</f>
        <v/>
      </c>
      <c r="BE35" s="244" t="str">
        <f t="array" ref="BE35">IFERROR(INDEX([1]!Sanaudos[Saskaita],MATCH(1,('[1]3.4'!$AM35=[1]!Sanaudos[Kodas])*('[1]3.4'!BE$7='[1]2.SAN'!$M$4:$M$73),0)),"")</f>
        <v/>
      </c>
      <c r="BF35" s="244" t="str">
        <f t="array" ref="BF35">IFERROR(INDEX([1]!Sanaudos[Saskaita],MATCH(1,('[1]3.4'!$AM35=[1]!Sanaudos[Kodas])*('[1]3.4'!BF$7='[1]2.SAN'!$M$4:$M$73),0)),"")</f>
        <v/>
      </c>
      <c r="BG35" s="244" t="str">
        <f t="array" ref="BG35">IFERROR(INDEX([1]!Sanaudos[Saskaita],MATCH(1,('[1]3.4'!$AM35=[1]!Sanaudos[Kodas])*('[1]3.4'!BG$7='[1]2.SAN'!$M$4:$M$73),0)),"")</f>
        <v/>
      </c>
      <c r="BH35" s="244" t="str">
        <f t="array" ref="BH35">IFERROR(INDEX([1]!Sanaudos[Saskaita],MATCH(1,('[1]3.4'!$AM35=[1]!Sanaudos[Kodas])*('[1]3.4'!BH$7='[1]2.SAN'!$M$4:$M$73),0)),"")</f>
        <v/>
      </c>
      <c r="BI35" s="244" t="str">
        <f t="array" ref="BI35">IFERROR(INDEX([1]!Sanaudos[Saskaita],MATCH(1,('[1]3.4'!$AM35=[1]!Sanaudos[Kodas])*('[1]3.4'!BI$7='[1]2.SAN'!$M$4:$M$73),0)),"")</f>
        <v/>
      </c>
      <c r="BJ35" s="244" t="str">
        <f t="array" ref="BJ35">IFERROR(INDEX([1]!Sanaudos[Saskaita],MATCH(1,('[1]3.4'!$AM35=[1]!Sanaudos[Kodas])*('[1]3.4'!BJ$7='[1]2.SAN'!$M$4:$M$73),0)),"")</f>
        <v/>
      </c>
      <c r="BK35" s="244" t="str">
        <f t="array" ref="BK35">IFERROR(INDEX([1]!Sanaudos[Saskaita],MATCH(1,('[1]3.4'!$AM35=[1]!Sanaudos[Kodas])*('[1]3.4'!BK$7='[1]2.SAN'!$M$4:$M$73),0)),"")</f>
        <v/>
      </c>
      <c r="BL35" s="244" t="str">
        <f t="array" ref="BL35">IFERROR(INDEX([1]!Sanaudos[Saskaita],MATCH(1,('[1]3.4'!$AM35=[1]!Sanaudos[Kodas])*('[1]3.4'!BL$7='[1]2.SAN'!$M$4:$M$73),0)),"")</f>
        <v/>
      </c>
      <c r="BM35" s="244" t="str">
        <f t="array" ref="BM35">IFERROR(INDEX([1]!Sanaudos[Saskaita],MATCH(1,('[1]3.4'!$AM35=[1]!Sanaudos[Kodas])*('[1]3.4'!BM$7='[1]2.SAN'!$M$4:$M$73),0)),"")</f>
        <v/>
      </c>
      <c r="BN35" s="244" t="str">
        <f t="array" ref="BN35">IFERROR(INDEX([1]!Sanaudos[Saskaita],MATCH(1,('[1]3.4'!$AM35=[1]!Sanaudos[Kodas])*('[1]3.4'!BN$7='[1]2.SAN'!$M$4:$M$73),0)),"")</f>
        <v/>
      </c>
      <c r="BO35" s="244" t="str">
        <f t="array" ref="BO35">IFERROR(INDEX([1]!Sanaudos[Saskaita],MATCH(1,('[1]3.4'!$AM35=[1]!Sanaudos[Kodas])*('[1]3.4'!BO$7='[1]2.SAN'!$M$4:$M$73),0)),"")</f>
        <v/>
      </c>
      <c r="BP35" s="244" t="str">
        <f t="array" ref="BP35">IFERROR(INDEX([1]!Sanaudos[Saskaita],MATCH(1,('[1]3.4'!$AM35=[1]!Sanaudos[Kodas])*('[1]3.4'!BP$7='[1]2.SAN'!$M$4:$M$73),0)),"")</f>
        <v/>
      </c>
      <c r="BQ35" s="244" t="str">
        <f t="array" ref="BQ35">IFERROR(INDEX([1]!Sanaudos[Saskaita],MATCH(1,('[1]3.4'!$AM35=[1]!Sanaudos[Kodas])*('[1]3.4'!BQ$7='[1]2.SAN'!$M$4:$M$73),0)),"")</f>
        <v/>
      </c>
      <c r="BR35" s="244" t="str">
        <f t="array" ref="BR35">IFERROR(INDEX([1]!Sanaudos[Saskaita],MATCH(1,('[1]3.4'!$AM35=[1]!Sanaudos[Kodas])*('[1]3.4'!BR$7='[1]2.SAN'!$M$4:$M$73),0)),"")</f>
        <v/>
      </c>
      <c r="BS35" s="244" t="str">
        <f t="array" ref="BS35">IFERROR(INDEX([1]!Sanaudos[Saskaita],MATCH(1,('[1]3.4'!$AM35=[1]!Sanaudos[Kodas])*('[1]3.4'!BS$7='[1]2.SAN'!$M$4:$M$73),0)),"")</f>
        <v/>
      </c>
      <c r="BT35" s="244" t="str">
        <f t="array" ref="BT35">IFERROR(INDEX([1]!Sanaudos[Saskaita],MATCH(1,('[1]3.4'!$AM35=[1]!Sanaudos[Kodas])*('[1]3.4'!BT$7='[1]2.SAN'!$M$4:$M$73),0)),"")</f>
        <v/>
      </c>
      <c r="BU35" s="244" t="str">
        <f t="array" ref="BU35">IFERROR(INDEX([1]!Sanaudos[Saskaita],MATCH(1,('[1]3.4'!$AM35=[1]!Sanaudos[Kodas])*('[1]3.4'!BU$7='[1]2.SAN'!$M$4:$M$73),0)),"")</f>
        <v/>
      </c>
      <c r="BV35" s="244" t="str">
        <f t="array" ref="BV35">IFERROR(INDEX([1]!Sanaudos[Saskaita],MATCH(1,('[1]3.4'!$AM35=[1]!Sanaudos[Kodas])*('[1]3.4'!BV$7='[1]2.SAN'!$M$4:$M$73),0)),"")</f>
        <v/>
      </c>
      <c r="BW35" s="244" t="str">
        <f t="array" ref="BW35">IFERROR(INDEX([1]!Sanaudos[Saskaita],MATCH(1,('[1]3.4'!$AM35=[1]!Sanaudos[Kodas])*('[1]3.4'!BW$7='[1]2.SAN'!$M$4:$M$73),0)),"")</f>
        <v/>
      </c>
      <c r="BX35" s="244" t="str">
        <f t="array" ref="BX35">IFERROR(INDEX([1]!Sanaudos[Saskaita],MATCH(1,('[1]3.4'!$AM35=[1]!Sanaudos[Kodas])*('[1]3.4'!BX$7='[1]2.SAN'!$M$4:$M$73),0)),"")</f>
        <v/>
      </c>
      <c r="BY35" s="244" t="str">
        <f t="array" ref="BY35">IFERROR(INDEX([1]!Sanaudos[Saskaita],MATCH(1,('[1]3.4'!$AM35=[1]!Sanaudos[Kodas])*('[1]3.4'!BY$7='[1]2.SAN'!$M$4:$M$73),0)),"")</f>
        <v/>
      </c>
      <c r="BZ35" s="244" t="str">
        <f t="array" ref="BZ35">IFERROR(INDEX([1]!Sanaudos[Saskaita],MATCH(1,('[1]3.4'!$AM35=[1]!Sanaudos[Kodas])*('[1]3.4'!BZ$7='[1]2.SAN'!$M$4:$M$73),0)),"")</f>
        <v/>
      </c>
      <c r="CA35" s="244" t="str">
        <f t="array" ref="CA35">IFERROR(INDEX([1]!Sanaudos[Saskaita],MATCH(1,('[1]3.4'!$AM35=[1]!Sanaudos[Kodas])*('[1]3.4'!CA$7='[1]2.SAN'!$M$4:$M$73),0)),"")</f>
        <v/>
      </c>
      <c r="CB35" s="244" t="str">
        <f t="array" ref="CB35">IFERROR(INDEX([1]!Sanaudos[Saskaita],MATCH(1,('[1]3.4'!$AM35=[1]!Sanaudos[Kodas])*('[1]3.4'!CB$7='[1]2.SAN'!$M$4:$M$73),0)),"")</f>
        <v/>
      </c>
      <c r="CC35" s="244" t="str">
        <f t="array" ref="CC35">IFERROR(INDEX([1]!Sanaudos[Saskaita],MATCH(1,('[1]3.4'!$AM35=[1]!Sanaudos[Kodas])*('[1]3.4'!CC$7='[1]2.SAN'!$M$4:$M$73),0)),"")</f>
        <v/>
      </c>
      <c r="CD35" s="244" t="str">
        <f t="array" ref="CD35">IFERROR(INDEX([1]!Sanaudos[Saskaita],MATCH(1,('[1]3.4'!$AM35=[1]!Sanaudos[Kodas])*('[1]3.4'!CD$7='[1]2.SAN'!$M$4:$M$73),0)),"")</f>
        <v/>
      </c>
      <c r="CE35" s="244" t="str">
        <f t="array" ref="CE35">IFERROR(INDEX([1]!Sanaudos[Saskaita],MATCH(1,('[1]3.4'!$AM35=[1]!Sanaudos[Kodas])*('[1]3.4'!CE$7='[1]2.SAN'!$M$4:$M$73),0)),"")</f>
        <v/>
      </c>
      <c r="CF35" s="244" t="str">
        <f t="array" ref="CF35">IFERROR(INDEX([1]!Sanaudos[Saskaita],MATCH(1,('[1]3.4'!$AM35=[1]!Sanaudos[Kodas])*('[1]3.4'!CF$7='[1]2.SAN'!$M$4:$M$73),0)),"")</f>
        <v/>
      </c>
      <c r="CG35" s="244" t="str">
        <f t="array" ref="CG35">IFERROR(INDEX([1]!Sanaudos[Saskaita],MATCH(1,('[1]3.4'!$AM35=[1]!Sanaudos[Kodas])*('[1]3.4'!CG$7='[1]2.SAN'!$M$4:$M$73),0)),"")</f>
        <v/>
      </c>
      <c r="CH35" s="244" t="str">
        <f t="array" ref="CH35">IFERROR(INDEX([1]!Sanaudos[Saskaita],MATCH(1,('[1]3.4'!$AM35=[1]!Sanaudos[Kodas])*('[1]3.4'!CH$7='[1]2.SAN'!$M$4:$M$73),0)),"")</f>
        <v/>
      </c>
      <c r="CI35" s="244" t="str">
        <f t="array" ref="CI35">IFERROR(INDEX([1]!Sanaudos[Saskaita],MATCH(1,('[1]3.4'!$AM35=[1]!Sanaudos[Kodas])*('[1]3.4'!CI$7='[1]2.SAN'!$M$4:$M$73),0)),"")</f>
        <v/>
      </c>
      <c r="CJ35" s="244" t="str">
        <f t="array" ref="CJ35">IFERROR(INDEX([1]!Sanaudos[Saskaita],MATCH(1,('[1]3.4'!$AM35=[1]!Sanaudos[Kodas])*('[1]3.4'!CJ$7='[1]2.SAN'!$M$4:$M$73),0)),"")</f>
        <v/>
      </c>
      <c r="CK35" s="244" t="str">
        <f t="array" ref="CK35">IFERROR(INDEX([1]!Sanaudos[Saskaita],MATCH(1,('[1]3.4'!$AM35=[1]!Sanaudos[Kodas])*('[1]3.4'!CK$7='[1]2.SAN'!$M$4:$M$73),0)),"")</f>
        <v/>
      </c>
      <c r="CL35" s="244" t="str">
        <f t="array" ref="CL35">IFERROR(INDEX([1]!Sanaudos[Saskaita],MATCH(1,('[1]3.4'!$AM35=[1]!Sanaudos[Kodas])*('[1]3.4'!CL$7='[1]2.SAN'!$M$4:$M$73),0)),"")</f>
        <v/>
      </c>
      <c r="CM35" s="244" t="str">
        <f t="array" ref="CM35">IFERROR(INDEX([1]!Sanaudos[Saskaita],MATCH(1,('[1]3.4'!$AM35=[1]!Sanaudos[Kodas])*('[1]3.4'!CM$7='[1]2.SAN'!$M$4:$M$73),0)),"")</f>
        <v/>
      </c>
      <c r="CN35" s="244" t="str">
        <f t="array" ref="CN35">IFERROR(INDEX([1]!Sanaudos[Saskaita],MATCH(1,('[1]3.4'!$AM35=[1]!Sanaudos[Kodas])*('[1]3.4'!CN$7='[1]2.SAN'!$M$4:$M$73),0)),"")</f>
        <v/>
      </c>
      <c r="CO35" s="244" t="str">
        <f t="array" ref="CO35">IFERROR(INDEX([1]!Sanaudos[Saskaita],MATCH(1,('[1]3.4'!$AM35=[1]!Sanaudos[Kodas])*('[1]3.4'!CO$7='[1]2.SAN'!$M$4:$M$73),0)),"")</f>
        <v/>
      </c>
      <c r="CP35" s="244" t="str">
        <f t="array" ref="CP35">IFERROR(INDEX([1]!Sanaudos[Saskaita],MATCH(1,('[1]3.4'!$AM35=[1]!Sanaudos[Kodas])*('[1]3.4'!CP$7='[1]2.SAN'!$M$4:$M$73),0)),"")</f>
        <v/>
      </c>
      <c r="CQ35" s="244" t="str">
        <f t="array" ref="CQ35">IFERROR(INDEX([1]!Sanaudos[Saskaita],MATCH(1,('[1]3.4'!$AM35=[1]!Sanaudos[Kodas])*('[1]3.4'!CQ$7='[1]2.SAN'!$M$4:$M$73),0)),"")</f>
        <v/>
      </c>
      <c r="CR35" s="244" t="str">
        <f t="array" ref="CR35">IFERROR(INDEX([1]!Sanaudos[Saskaita],MATCH(1,('[1]3.4'!$AM35=[1]!Sanaudos[Kodas])*('[1]3.4'!CR$7='[1]2.SAN'!$M$4:$M$73),0)),"")</f>
        <v/>
      </c>
      <c r="CS35" s="244" t="str">
        <f t="array" ref="CS35">IFERROR(INDEX([1]!Sanaudos[Saskaita],MATCH(1,('[1]3.4'!$AM35=[1]!Sanaudos[Kodas])*('[1]3.4'!CS$7='[1]2.SAN'!$M$4:$M$73),0)),"")</f>
        <v/>
      </c>
      <c r="CT35" s="244" t="str">
        <f t="array" ref="CT35">IFERROR(INDEX([1]!Sanaudos[Saskaita],MATCH(1,('[1]3.4'!$AM35=[1]!Sanaudos[Kodas])*('[1]3.4'!CT$7='[1]2.SAN'!$M$4:$M$73),0)),"")</f>
        <v/>
      </c>
      <c r="CU35" s="244" t="str">
        <f t="array" ref="CU35">IFERROR(INDEX([1]!Sanaudos[Saskaita],MATCH(1,('[1]3.4'!$AM35=[1]!Sanaudos[Kodas])*('[1]3.4'!CU$7='[1]2.SAN'!$M$4:$M$73),0)),"")</f>
        <v/>
      </c>
      <c r="CV35" s="244" t="str">
        <f t="array" ref="CV35">IFERROR(INDEX([1]!Sanaudos[Saskaita],MATCH(1,('[1]3.4'!$AM35=[1]!Sanaudos[Kodas])*('[1]3.4'!CV$7='[1]2.SAN'!$M$4:$M$73),0)),"")</f>
        <v/>
      </c>
      <c r="CW35" s="244" t="str">
        <f t="array" ref="CW35">IFERROR(INDEX([1]!Sanaudos[Saskaita],MATCH(1,('[1]3.4'!$AM35=[1]!Sanaudos[Kodas])*('[1]3.4'!CW$7='[1]2.SAN'!$M$4:$M$73),0)),"")</f>
        <v/>
      </c>
      <c r="CX35" s="244" t="str">
        <f t="array" ref="CX35">IFERROR(INDEX([1]!Sanaudos[Saskaita],MATCH(1,('[1]3.4'!$AM35=[1]!Sanaudos[Kodas])*('[1]3.4'!CX$7='[1]2.SAN'!$M$4:$M$73),0)),"")</f>
        <v/>
      </c>
      <c r="CY35" s="244" t="str">
        <f t="array" ref="CY35">IFERROR(INDEX([1]!Sanaudos[Saskaita],MATCH(1,('[1]3.4'!$AM35=[1]!Sanaudos[Kodas])*('[1]3.4'!CY$7='[1]2.SAN'!$M$4:$M$73),0)),"")</f>
        <v/>
      </c>
      <c r="CZ35" s="244" t="str">
        <f t="array" ref="CZ35">IFERROR(INDEX([1]!Sanaudos[Saskaita],MATCH(1,('[1]3.4'!$AM35=[1]!Sanaudos[Kodas])*('[1]3.4'!CZ$7='[1]2.SAN'!$M$4:$M$73),0)),"")</f>
        <v/>
      </c>
      <c r="DA35" s="244" t="str">
        <f t="array" ref="DA35">IFERROR(INDEX([1]!Sanaudos[Saskaita],MATCH(1,('[1]3.4'!$AM35=[1]!Sanaudos[Kodas])*('[1]3.4'!DA$7='[1]2.SAN'!$M$4:$M$73),0)),"")</f>
        <v/>
      </c>
      <c r="DB35" s="244" t="str">
        <f t="array" ref="DB35">IFERROR(INDEX([1]!Sanaudos[Saskaita],MATCH(1,('[1]3.4'!$AM35=[1]!Sanaudos[Kodas])*('[1]3.4'!DB$7='[1]2.SAN'!$M$4:$M$73),0)),"")</f>
        <v/>
      </c>
      <c r="DC35" s="244" t="str">
        <f t="array" ref="DC35">IFERROR(INDEX([1]!Sanaudos[Saskaita],MATCH(1,('[1]3.4'!$AM35=[1]!Sanaudos[Kodas])*('[1]3.4'!DC$7='[1]2.SAN'!$M$4:$M$73),0)),"")</f>
        <v/>
      </c>
      <c r="DD35" s="244" t="str">
        <f t="array" ref="DD35">IFERROR(INDEX([1]!Sanaudos[Saskaita],MATCH(1,('[1]3.4'!$AM35=[1]!Sanaudos[Kodas])*('[1]3.4'!DD$7='[1]2.SAN'!$M$4:$M$73),0)),"")</f>
        <v/>
      </c>
      <c r="DE35" s="244" t="str">
        <f t="array" ref="DE35">IFERROR(INDEX([1]!Sanaudos[Saskaita],MATCH(1,('[1]3.4'!$AM35=[1]!Sanaudos[Kodas])*('[1]3.4'!DE$7='[1]2.SAN'!$M$4:$M$73),0)),"")</f>
        <v/>
      </c>
      <c r="DF35" s="244" t="str">
        <f t="array" ref="DF35">IFERROR(INDEX([1]!Sanaudos[Saskaita],MATCH(1,('[1]3.4'!$AM35=[1]!Sanaudos[Kodas])*('[1]3.4'!DF$7='[1]2.SAN'!$M$4:$M$73),0)),"")</f>
        <v/>
      </c>
      <c r="DG35" s="244" t="str">
        <f t="array" ref="DG35">IFERROR(INDEX([1]!Sanaudos[Saskaita],MATCH(1,('[1]3.4'!$AM35=[1]!Sanaudos[Kodas])*('[1]3.4'!DG$7='[1]2.SAN'!$M$4:$M$73),0)),"")</f>
        <v/>
      </c>
      <c r="DH35" s="244" t="str">
        <f t="array" ref="DH35">IFERROR(INDEX([1]!Sanaudos[Saskaita],MATCH(1,('[1]3.4'!$AM35=[1]!Sanaudos[Kodas])*('[1]3.4'!DH$7='[1]2.SAN'!$M$4:$M$73),0)),"")</f>
        <v/>
      </c>
      <c r="DI35" s="244" t="str">
        <f t="array" ref="DI35">IFERROR(INDEX([1]!Sanaudos[Saskaita],MATCH(1,('[1]3.4'!$AM35=[1]!Sanaudos[Kodas])*('[1]3.4'!DI$7='[1]2.SAN'!$M$4:$M$73),0)),"")</f>
        <v/>
      </c>
      <c r="DJ35" s="244" t="str">
        <f t="array" ref="DJ35">IFERROR(INDEX([1]!Sanaudos[Saskaita],MATCH(1,('[1]3.4'!$AM35=[1]!Sanaudos[Kodas])*('[1]3.4'!DJ$7='[1]2.SAN'!$M$4:$M$73),0)),"")</f>
        <v/>
      </c>
      <c r="DK35" s="244" t="str">
        <f t="array" ref="DK35">IFERROR(INDEX([1]!Sanaudos[Saskaita],MATCH(1,('[1]3.4'!$AM35=[1]!Sanaudos[Kodas])*('[1]3.4'!DK$7='[1]2.SAN'!$M$4:$M$73),0)),"")</f>
        <v/>
      </c>
      <c r="DL35" s="244" t="str">
        <f t="array" ref="DL35">IFERROR(INDEX([1]!Sanaudos[Saskaita],MATCH(1,('[1]3.4'!$AM35=[1]!Sanaudos[Kodas])*('[1]3.4'!DL$7='[1]2.SAN'!$M$4:$M$73),0)),"")</f>
        <v/>
      </c>
      <c r="DM35" s="244" t="str">
        <f t="array" ref="DM35">IFERROR(INDEX([1]!Sanaudos[Saskaita],MATCH(1,('[1]3.4'!$AM35=[1]!Sanaudos[Kodas])*('[1]3.4'!DM$7='[1]2.SAN'!$M$4:$M$73),0)),"")</f>
        <v/>
      </c>
      <c r="DN35" s="244" t="str">
        <f t="array" ref="DN35">IFERROR(INDEX([1]!Sanaudos[Saskaita],MATCH(1,('[1]3.4'!$AM35=[1]!Sanaudos[Kodas])*('[1]3.4'!DN$7='[1]2.SAN'!$M$4:$M$73),0)),"")</f>
        <v/>
      </c>
      <c r="DO35" s="244" t="str">
        <f t="array" ref="DO35">IFERROR(INDEX([1]!Sanaudos[Saskaita],MATCH(1,('[1]3.4'!$AM35=[1]!Sanaudos[Kodas])*('[1]3.4'!DO$7='[1]2.SAN'!$M$4:$M$73),0)),"")</f>
        <v/>
      </c>
      <c r="DP35" s="244" t="str">
        <f t="array" ref="DP35">IFERROR(INDEX([1]!Sanaudos[Saskaita],MATCH(1,('[1]3.4'!$AM35=[1]!Sanaudos[Kodas])*('[1]3.4'!DP$7='[1]2.SAN'!$M$4:$M$73),0)),"")</f>
        <v/>
      </c>
      <c r="DQ35" s="244" t="str">
        <f t="array" ref="DQ35">IFERROR(INDEX([1]!Sanaudos[Saskaita],MATCH(1,('[1]3.4'!$AM35=[1]!Sanaudos[Kodas])*('[1]3.4'!DQ$7='[1]2.SAN'!$M$4:$M$73),0)),"")</f>
        <v/>
      </c>
      <c r="DR35" s="244" t="str">
        <f t="array" ref="DR35">IFERROR(INDEX([1]!Sanaudos[Saskaita],MATCH(1,('[1]3.4'!$AM35=[1]!Sanaudos[Kodas])*('[1]3.4'!DR$7='[1]2.SAN'!$M$4:$M$73),0)),"")</f>
        <v/>
      </c>
      <c r="DS35" s="244" t="str">
        <f t="array" ref="DS35">IFERROR(INDEX([1]!Sanaudos[Saskaita],MATCH(1,('[1]3.4'!$AM35=[1]!Sanaudos[Kodas])*('[1]3.4'!DS$7='[1]2.SAN'!$M$4:$M$73),0)),"")</f>
        <v/>
      </c>
      <c r="DT35" s="244" t="str">
        <f t="array" ref="DT35">IFERROR(INDEX([1]!Sanaudos[Saskaita],MATCH(1,('[1]3.4'!$AM35=[1]!Sanaudos[Kodas])*('[1]3.4'!DT$7='[1]2.SAN'!$M$4:$M$73),0)),"")</f>
        <v/>
      </c>
      <c r="DU35" s="244" t="str">
        <f t="array" ref="DU35">IFERROR(INDEX([1]!Sanaudos[Saskaita],MATCH(1,('[1]3.4'!$AM35=[1]!Sanaudos[Kodas])*('[1]3.4'!DU$7='[1]2.SAN'!$M$4:$M$73),0)),"")</f>
        <v/>
      </c>
      <c r="DV35" s="244" t="str">
        <f t="array" ref="DV35">IFERROR(INDEX([1]!Sanaudos[Saskaita],MATCH(1,('[1]3.4'!$AM35=[1]!Sanaudos[Kodas])*('[1]3.4'!DV$7='[1]2.SAN'!$M$4:$M$73),0)),"")</f>
        <v/>
      </c>
      <c r="DW35" s="244" t="str">
        <f t="array" ref="DW35">IFERROR(INDEX([1]!Sanaudos[Saskaita],MATCH(1,('[1]3.4'!$AM35=[1]!Sanaudos[Kodas])*('[1]3.4'!DW$7='[1]2.SAN'!$M$4:$M$73),0)),"")</f>
        <v/>
      </c>
      <c r="DX35" s="244" t="str">
        <f t="array" ref="DX35">IFERROR(INDEX([1]!Sanaudos[Saskaita],MATCH(1,('[1]3.4'!$AM35=[1]!Sanaudos[Kodas])*('[1]3.4'!DX$7='[1]2.SAN'!$M$4:$M$73),0)),"")</f>
        <v/>
      </c>
      <c r="DY35" s="244" t="str">
        <f t="array" ref="DY35">IFERROR(INDEX([1]!Sanaudos[Saskaita],MATCH(1,('[1]3.4'!$AM35=[1]!Sanaudos[Kodas])*('[1]3.4'!DY$7='[1]2.SAN'!$M$4:$M$73),0)),"")</f>
        <v/>
      </c>
      <c r="DZ35" s="244" t="str">
        <f t="array" ref="DZ35">IFERROR(INDEX([1]!Sanaudos[Saskaita],MATCH(1,('[1]3.4'!$AM35=[1]!Sanaudos[Kodas])*('[1]3.4'!DZ$7='[1]2.SAN'!$M$4:$M$73),0)),"")</f>
        <v/>
      </c>
      <c r="EA35" s="244" t="str">
        <f t="array" ref="EA35">IFERROR(INDEX([1]!Sanaudos[Saskaita],MATCH(1,('[1]3.4'!$AM35=[1]!Sanaudos[Kodas])*('[1]3.4'!EA$7='[1]2.SAN'!$M$4:$M$73),0)),"")</f>
        <v/>
      </c>
      <c r="EB35" s="244" t="str">
        <f t="array" ref="EB35">IFERROR(INDEX([1]!Sanaudos[Saskaita],MATCH(1,('[1]3.4'!$AM35=[1]!Sanaudos[Kodas])*('[1]3.4'!EB$7='[1]2.SAN'!$M$4:$M$73),0)),"")</f>
        <v/>
      </c>
      <c r="EC35" s="244" t="str">
        <f t="array" ref="EC35">IFERROR(INDEX([1]!Sanaudos[Saskaita],MATCH(1,('[1]3.4'!$AM35=[1]!Sanaudos[Kodas])*('[1]3.4'!EC$7='[1]2.SAN'!$M$4:$M$73),0)),"")</f>
        <v/>
      </c>
      <c r="ED35" s="244" t="str">
        <f t="array" ref="ED35">IFERROR(INDEX([1]!Sanaudos[Saskaita],MATCH(1,('[1]3.4'!$AM35=[1]!Sanaudos[Kodas])*('[1]3.4'!ED$7='[1]2.SAN'!$M$4:$M$73),0)),"")</f>
        <v/>
      </c>
      <c r="EE35" s="244" t="str">
        <f t="array" ref="EE35">IFERROR(INDEX([1]!Sanaudos[Saskaita],MATCH(1,('[1]3.4'!$AM35=[1]!Sanaudos[Kodas])*('[1]3.4'!EE$7='[1]2.SAN'!$M$4:$M$73),0)),"")</f>
        <v/>
      </c>
      <c r="EF35" s="244" t="str">
        <f t="array" ref="EF35">IFERROR(INDEX([1]!Sanaudos[Saskaita],MATCH(1,('[1]3.4'!$AM35=[1]!Sanaudos[Kodas])*('[1]3.4'!EF$7='[1]2.SAN'!$M$4:$M$73),0)),"")</f>
        <v/>
      </c>
      <c r="EG35" s="244" t="str">
        <f t="array" ref="EG35">IFERROR(INDEX([1]!Sanaudos[Saskaita],MATCH(1,('[1]3.4'!$AM35=[1]!Sanaudos[Kodas])*('[1]3.4'!EG$7='[1]2.SAN'!$M$4:$M$73),0)),"")</f>
        <v/>
      </c>
      <c r="EH35" s="244" t="str">
        <f t="array" ref="EH35">IFERROR(INDEX([1]!Sanaudos[Saskaita],MATCH(1,('[1]3.4'!$AM35=[1]!Sanaudos[Kodas])*('[1]3.4'!EH$7='[1]2.SAN'!$M$4:$M$73),0)),"")</f>
        <v/>
      </c>
      <c r="EI35" s="244" t="str">
        <f t="array" ref="EI35">IFERROR(INDEX([1]!Sanaudos[Saskaita],MATCH(1,('[1]3.4'!$AM35=[1]!Sanaudos[Kodas])*('[1]3.4'!EI$7='[1]2.SAN'!$M$4:$M$73),0)),"")</f>
        <v/>
      </c>
      <c r="EJ35" s="244" t="str">
        <f t="array" ref="EJ35">IFERROR(INDEX([1]!Sanaudos[Saskaita],MATCH(1,('[1]3.4'!$AM35=[1]!Sanaudos[Kodas])*('[1]3.4'!EJ$7='[1]2.SAN'!$M$4:$M$73),0)),"")</f>
        <v/>
      </c>
      <c r="EK35" s="244" t="str">
        <f t="array" ref="EK35">IFERROR(INDEX([1]!Sanaudos[Saskaita],MATCH(1,('[1]3.4'!$AM35=[1]!Sanaudos[Kodas])*('[1]3.4'!EK$7='[1]2.SAN'!$M$4:$M$73),0)),"")</f>
        <v/>
      </c>
      <c r="EL35" s="244" t="str">
        <f t="array" ref="EL35">IFERROR(INDEX([1]!Sanaudos[Saskaita],MATCH(1,('[1]3.4'!$AM35=[1]!Sanaudos[Kodas])*('[1]3.4'!EL$7='[1]2.SAN'!$M$4:$M$73),0)),"")</f>
        <v/>
      </c>
      <c r="EM35" s="244" t="str">
        <f t="array" ref="EM35">IFERROR(INDEX([1]!Sanaudos[Saskaita],MATCH(1,('[1]3.4'!$AM35=[1]!Sanaudos[Kodas])*('[1]3.4'!EM$7='[1]2.SAN'!$M$4:$M$73),0)),"")</f>
        <v/>
      </c>
      <c r="EN35" s="244" t="str">
        <f t="array" ref="EN35">IFERROR(INDEX([1]!Sanaudos[Saskaita],MATCH(1,('[1]3.4'!$AM35=[1]!Sanaudos[Kodas])*('[1]3.4'!EN$7='[1]2.SAN'!$M$4:$M$73),0)),"")</f>
        <v/>
      </c>
      <c r="EO35" s="244" t="str">
        <f t="array" ref="EO35">IFERROR(INDEX([1]!Sanaudos[Saskaita],MATCH(1,('[1]3.4'!$AM35=[1]!Sanaudos[Kodas])*('[1]3.4'!EO$7='[1]2.SAN'!$M$4:$M$73),0)),"")</f>
        <v/>
      </c>
      <c r="EP35" s="244" t="str">
        <f t="array" ref="EP35">IFERROR(INDEX([1]!Sanaudos[Saskaita],MATCH(1,('[1]3.4'!$AM35=[1]!Sanaudos[Kodas])*('[1]3.4'!EP$7='[1]2.SAN'!$M$4:$M$73),0)),"")</f>
        <v/>
      </c>
      <c r="EQ35" s="244" t="str">
        <f t="array" ref="EQ35">IFERROR(INDEX([1]!Sanaudos[Saskaita],MATCH(1,('[1]3.4'!$AM35=[1]!Sanaudos[Kodas])*('[1]3.4'!EQ$7='[1]2.SAN'!$M$4:$M$73),0)),"")</f>
        <v/>
      </c>
      <c r="ER35" s="244" t="str">
        <f t="array" ref="ER35">IFERROR(INDEX([1]!Sanaudos[Saskaita],MATCH(1,('[1]3.4'!$AM35=[1]!Sanaudos[Kodas])*('[1]3.4'!ER$7='[1]2.SAN'!$M$4:$M$73),0)),"")</f>
        <v/>
      </c>
      <c r="ES35" s="244" t="str">
        <f t="array" ref="ES35">IFERROR(INDEX([1]!Sanaudos[Saskaita],MATCH(1,('[1]3.4'!$AM35=[1]!Sanaudos[Kodas])*('[1]3.4'!ES$7='[1]2.SAN'!$M$4:$M$73),0)),"")</f>
        <v/>
      </c>
      <c r="ET35" s="244" t="str">
        <f t="array" ref="ET35">IFERROR(INDEX([1]!Sanaudos[Saskaita],MATCH(1,('[1]3.4'!$AM35=[1]!Sanaudos[Kodas])*('[1]3.4'!ET$7='[1]2.SAN'!$M$4:$M$73),0)),"")</f>
        <v/>
      </c>
      <c r="EU35" s="244" t="str">
        <f t="array" ref="EU35">IFERROR(INDEX([1]!Sanaudos[Saskaita],MATCH(1,('[1]3.4'!$AM35=[1]!Sanaudos[Kodas])*('[1]3.4'!EU$7='[1]2.SAN'!$M$4:$M$73),0)),"")</f>
        <v/>
      </c>
      <c r="EV35" s="244" t="str">
        <f t="array" ref="EV35">IFERROR(INDEX([1]!Sanaudos[Saskaita],MATCH(1,('[1]3.4'!$AM35=[1]!Sanaudos[Kodas])*('[1]3.4'!EV$7='[1]2.SAN'!$M$4:$M$73),0)),"")</f>
        <v/>
      </c>
      <c r="EW35" s="244" t="str">
        <f t="array" ref="EW35">IFERROR(INDEX([1]!Sanaudos[Saskaita],MATCH(1,('[1]3.4'!$AM35=[1]!Sanaudos[Kodas])*('[1]3.4'!EW$7='[1]2.SAN'!$M$4:$M$73),0)),"")</f>
        <v/>
      </c>
      <c r="EX35" s="244" t="str">
        <f t="array" ref="EX35">IFERROR(INDEX([1]!Sanaudos[Saskaita],MATCH(1,('[1]3.4'!$AM35=[1]!Sanaudos[Kodas])*('[1]3.4'!EX$7='[1]2.SAN'!$M$4:$M$73),0)),"")</f>
        <v/>
      </c>
      <c r="EY35" s="244" t="str">
        <f t="array" ref="EY35">IFERROR(INDEX([1]!Sanaudos[Saskaita],MATCH(1,('[1]3.4'!$AM35=[1]!Sanaudos[Kodas])*('[1]3.4'!EY$7='[1]2.SAN'!$M$4:$M$73),0)),"")</f>
        <v/>
      </c>
      <c r="EZ35" s="244" t="str">
        <f t="array" ref="EZ35">IFERROR(INDEX([1]!Sanaudos[Saskaita],MATCH(1,('[1]3.4'!$AM35=[1]!Sanaudos[Kodas])*('[1]3.4'!EZ$7='[1]2.SAN'!$M$4:$M$73),0)),"")</f>
        <v/>
      </c>
      <c r="FA35" s="244" t="str">
        <f t="array" ref="FA35">IFERROR(INDEX([1]!Sanaudos[Saskaita],MATCH(1,('[1]3.4'!$AM35=[1]!Sanaudos[Kodas])*('[1]3.4'!FA$7='[1]2.SAN'!$M$4:$M$73),0)),"")</f>
        <v/>
      </c>
      <c r="FB35" s="244" t="str">
        <f t="array" ref="FB35">IFERROR(INDEX([1]!Sanaudos[Saskaita],MATCH(1,('[1]3.4'!$AM35=[1]!Sanaudos[Kodas])*('[1]3.4'!FB$7='[1]2.SAN'!$M$4:$M$73),0)),"")</f>
        <v/>
      </c>
      <c r="FC35" s="244" t="str">
        <f t="array" ref="FC35">IFERROR(INDEX([1]!Sanaudos[Saskaita],MATCH(1,('[1]3.4'!$AM35=[1]!Sanaudos[Kodas])*('[1]3.4'!FC$7='[1]2.SAN'!$M$4:$M$73),0)),"")</f>
        <v/>
      </c>
      <c r="FD35" s="244" t="str">
        <f t="array" ref="FD35">IFERROR(INDEX([1]!Sanaudos[Saskaita],MATCH(1,('[1]3.4'!$AM35=[1]!Sanaudos[Kodas])*('[1]3.4'!FD$7='[1]2.SAN'!$M$4:$M$73),0)),"")</f>
        <v/>
      </c>
      <c r="FE35" s="244" t="str">
        <f t="array" ref="FE35">IFERROR(INDEX([1]!Sanaudos[Saskaita],MATCH(1,('[1]3.4'!$AM35=[1]!Sanaudos[Kodas])*('[1]3.4'!FE$7='[1]2.SAN'!$M$4:$M$73),0)),"")</f>
        <v/>
      </c>
      <c r="FF35" s="244" t="str">
        <f t="array" ref="FF35">IFERROR(INDEX([1]!Sanaudos[Saskaita],MATCH(1,('[1]3.4'!$AM35=[1]!Sanaudos[Kodas])*('[1]3.4'!FF$7='[1]2.SAN'!$M$4:$M$73),0)),"")</f>
        <v/>
      </c>
      <c r="FG35" s="244" t="str">
        <f t="array" ref="FG35">IFERROR(INDEX([1]!Sanaudos[Saskaita],MATCH(1,('[1]3.4'!$AM35=[1]!Sanaudos[Kodas])*('[1]3.4'!FG$7='[1]2.SAN'!$M$4:$M$73),0)),"")</f>
        <v/>
      </c>
      <c r="FH35" s="244" t="str">
        <f t="array" ref="FH35">IFERROR(INDEX([1]!Sanaudos[Saskaita],MATCH(1,('[1]3.4'!$AM35=[1]!Sanaudos[Kodas])*('[1]3.4'!FH$7='[1]2.SAN'!$M$4:$M$73),0)),"")</f>
        <v/>
      </c>
      <c r="FI35" s="244" t="str">
        <f t="array" ref="FI35">IFERROR(INDEX([1]!Sanaudos[Saskaita],MATCH(1,('[1]3.4'!$AM35=[1]!Sanaudos[Kodas])*('[1]3.4'!FI$7='[1]2.SAN'!$M$4:$M$73),0)),"")</f>
        <v/>
      </c>
      <c r="FJ35" s="244" t="str">
        <f t="array" ref="FJ35">IFERROR(INDEX([1]!Sanaudos[Saskaita],MATCH(1,('[1]3.4'!$AM35=[1]!Sanaudos[Kodas])*('[1]3.4'!FJ$7='[1]2.SAN'!$M$4:$M$73),0)),"")</f>
        <v/>
      </c>
      <c r="FK35" s="244" t="str">
        <f t="array" ref="FK35">IFERROR(INDEX([1]!Sanaudos[Saskaita],MATCH(1,('[1]3.4'!$AM35=[1]!Sanaudos[Kodas])*('[1]3.4'!FK$7='[1]2.SAN'!$M$4:$M$73),0)),"")</f>
        <v/>
      </c>
      <c r="FL35" s="244" t="str">
        <f t="array" ref="FL35">IFERROR(INDEX([1]!Sanaudos[Saskaita],MATCH(1,('[1]3.4'!$AM35=[1]!Sanaudos[Kodas])*('[1]3.4'!FL$7='[1]2.SAN'!$M$4:$M$73),0)),"")</f>
        <v/>
      </c>
      <c r="FM35" s="244" t="str">
        <f t="array" ref="FM35">IFERROR(INDEX([1]!Sanaudos[Saskaita],MATCH(1,('[1]3.4'!$AM35=[1]!Sanaudos[Kodas])*('[1]3.4'!FM$7='[1]2.SAN'!$M$4:$M$73),0)),"")</f>
        <v/>
      </c>
      <c r="FN35" s="244" t="str">
        <f t="array" ref="FN35">IFERROR(INDEX([1]!Sanaudos[Saskaita],MATCH(1,('[1]3.4'!$AM35=[1]!Sanaudos[Kodas])*('[1]3.4'!FN$7='[1]2.SAN'!$M$4:$M$73),0)),"")</f>
        <v/>
      </c>
      <c r="FO35" s="244" t="str">
        <f t="array" ref="FO35">IFERROR(INDEX([1]!Sanaudos[Saskaita],MATCH(1,('[1]3.4'!$AM35=[1]!Sanaudos[Kodas])*('[1]3.4'!FO$7='[1]2.SAN'!$M$4:$M$73),0)),"")</f>
        <v/>
      </c>
      <c r="FP35" s="244" t="str">
        <f t="array" ref="FP35">IFERROR(INDEX([1]!Sanaudos[Saskaita],MATCH(1,('[1]3.4'!$AM35=[1]!Sanaudos[Kodas])*('[1]3.4'!FP$7='[1]2.SAN'!$M$4:$M$73),0)),"")</f>
        <v/>
      </c>
      <c r="FQ35" s="244" t="str">
        <f t="array" ref="FQ35">IFERROR(INDEX([1]!Sanaudos[Saskaita],MATCH(1,('[1]3.4'!$AM35=[1]!Sanaudos[Kodas])*('[1]3.4'!FQ$7='[1]2.SAN'!$M$4:$M$73),0)),"")</f>
        <v/>
      </c>
      <c r="FR35" s="244" t="str">
        <f t="array" ref="FR35">IFERROR(INDEX([1]!Sanaudos[Saskaita],MATCH(1,('[1]3.4'!$AM35=[1]!Sanaudos[Kodas])*('[1]3.4'!FR$7='[1]2.SAN'!$M$4:$M$73),0)),"")</f>
        <v/>
      </c>
      <c r="FS35" s="244" t="str">
        <f t="array" ref="FS35">IFERROR(INDEX([1]!Sanaudos[Saskaita],MATCH(1,('[1]3.4'!$AM35=[1]!Sanaudos[Kodas])*('[1]3.4'!FS$7='[1]2.SAN'!$M$4:$M$73),0)),"")</f>
        <v/>
      </c>
      <c r="FT35" s="244" t="str">
        <f t="array" ref="FT35">IFERROR(INDEX([1]!Sanaudos[Saskaita],MATCH(1,('[1]3.4'!$AM35=[1]!Sanaudos[Kodas])*('[1]3.4'!FT$7='[1]2.SAN'!$M$4:$M$73),0)),"")</f>
        <v/>
      </c>
      <c r="FU35" s="244" t="str">
        <f t="array" ref="FU35">IFERROR(INDEX([1]!Sanaudos[Saskaita],MATCH(1,('[1]3.4'!$AM35=[1]!Sanaudos[Kodas])*('[1]3.4'!FU$7='[1]2.SAN'!$M$4:$M$73),0)),"")</f>
        <v/>
      </c>
      <c r="FV35" s="244" t="str">
        <f t="array" ref="FV35">IFERROR(INDEX([1]!Sanaudos[Saskaita],MATCH(1,('[1]3.4'!$AM35=[1]!Sanaudos[Kodas])*('[1]3.4'!FV$7='[1]2.SAN'!$M$4:$M$73),0)),"")</f>
        <v/>
      </c>
      <c r="FW35" s="244" t="str">
        <f t="array" ref="FW35">IFERROR(INDEX([1]!Sanaudos[Saskaita],MATCH(1,('[1]3.4'!$AM35=[1]!Sanaudos[Kodas])*('[1]3.4'!FW$7='[1]2.SAN'!$M$4:$M$73),0)),"")</f>
        <v/>
      </c>
      <c r="FX35" s="244" t="str">
        <f t="array" ref="FX35">IFERROR(INDEX([1]!Sanaudos[Saskaita],MATCH(1,('[1]3.4'!$AM35=[1]!Sanaudos[Kodas])*('[1]3.4'!FX$7='[1]2.SAN'!$M$4:$M$73),0)),"")</f>
        <v/>
      </c>
      <c r="FY35" s="244" t="str">
        <f t="array" ref="FY35">IFERROR(INDEX([1]!Sanaudos[Saskaita],MATCH(1,('[1]3.4'!$AM35=[1]!Sanaudos[Kodas])*('[1]3.4'!FY$7='[1]2.SAN'!$M$4:$M$73),0)),"")</f>
        <v/>
      </c>
      <c r="FZ35" s="244" t="str">
        <f t="array" ref="FZ35">IFERROR(INDEX([1]!Sanaudos[Saskaita],MATCH(1,('[1]3.4'!$AM35=[1]!Sanaudos[Kodas])*('[1]3.4'!FZ$7='[1]2.SAN'!$M$4:$M$73),0)),"")</f>
        <v/>
      </c>
      <c r="GA35" s="244" t="str">
        <f t="array" ref="GA35">IFERROR(INDEX([1]!Sanaudos[Saskaita],MATCH(1,('[1]3.4'!$AM35=[1]!Sanaudos[Kodas])*('[1]3.4'!GA$7='[1]2.SAN'!$M$4:$M$73),0)),"")</f>
        <v/>
      </c>
      <c r="GB35" s="244" t="str">
        <f t="array" ref="GB35">IFERROR(INDEX([1]!Sanaudos[Saskaita],MATCH(1,('[1]3.4'!$AM35=[1]!Sanaudos[Kodas])*('[1]3.4'!GB$7='[1]2.SAN'!$M$4:$M$73),0)),"")</f>
        <v/>
      </c>
      <c r="GC35" s="244" t="str">
        <f t="array" ref="GC35">IFERROR(INDEX([1]!Sanaudos[Saskaita],MATCH(1,('[1]3.4'!$AM35=[1]!Sanaudos[Kodas])*('[1]3.4'!GC$7='[1]2.SAN'!$M$4:$M$73),0)),"")</f>
        <v/>
      </c>
      <c r="GD35" s="244" t="str">
        <f t="array" ref="GD35">IFERROR(INDEX([1]!Sanaudos[Saskaita],MATCH(1,('[1]3.4'!$AM35=[1]!Sanaudos[Kodas])*('[1]3.4'!GD$7='[1]2.SAN'!$M$4:$M$73),0)),"")</f>
        <v/>
      </c>
      <c r="GE35" s="244" t="str">
        <f t="array" ref="GE35">IFERROR(INDEX([1]!Sanaudos[Saskaita],MATCH(1,('[1]3.4'!$AM35=[1]!Sanaudos[Kodas])*('[1]3.4'!GE$7='[1]2.SAN'!$M$4:$M$73),0)),"")</f>
        <v/>
      </c>
      <c r="GF35" s="244" t="str">
        <f t="array" ref="GF35">IFERROR(INDEX([1]!Sanaudos[Saskaita],MATCH(1,('[1]3.4'!$AM35=[1]!Sanaudos[Kodas])*('[1]3.4'!GF$7='[1]2.SAN'!$M$4:$M$73),0)),"")</f>
        <v/>
      </c>
      <c r="GG35" s="244" t="str">
        <f t="array" ref="GG35">IFERROR(INDEX([1]!Sanaudos[Saskaita],MATCH(1,('[1]3.4'!$AM35=[1]!Sanaudos[Kodas])*('[1]3.4'!GG$7='[1]2.SAN'!$M$4:$M$73),0)),"")</f>
        <v/>
      </c>
      <c r="GH35" s="244" t="str">
        <f t="array" ref="GH35">IFERROR(INDEX([1]!Sanaudos[Saskaita],MATCH(1,('[1]3.4'!$AM35=[1]!Sanaudos[Kodas])*('[1]3.4'!GH$7='[1]2.SAN'!$M$4:$M$73),0)),"")</f>
        <v/>
      </c>
      <c r="GI35" s="244" t="str">
        <f t="array" ref="GI35">IFERROR(INDEX([1]!Sanaudos[Saskaita],MATCH(1,('[1]3.4'!$AM35=[1]!Sanaudos[Kodas])*('[1]3.4'!GI$7='[1]2.SAN'!$M$4:$M$73),0)),"")</f>
        <v/>
      </c>
      <c r="GJ35" s="244" t="str">
        <f t="array" ref="GJ35">IFERROR(INDEX([1]!Sanaudos[Saskaita],MATCH(1,('[1]3.4'!$AM35=[1]!Sanaudos[Kodas])*('[1]3.4'!GJ$7='[1]2.SAN'!$M$4:$M$73),0)),"")</f>
        <v/>
      </c>
      <c r="GK35" s="244" t="str">
        <f t="array" ref="GK35">IFERROR(INDEX([1]!Sanaudos[Saskaita],MATCH(1,('[1]3.4'!$AM35=[1]!Sanaudos[Kodas])*('[1]3.4'!GK$7='[1]2.SAN'!$M$4:$M$73),0)),"")</f>
        <v/>
      </c>
      <c r="GL35" s="244" t="str">
        <f t="array" ref="GL35">IFERROR(INDEX([1]!Sanaudos[Saskaita],MATCH(1,('[1]3.4'!$AM35=[1]!Sanaudos[Kodas])*('[1]3.4'!GL$7='[1]2.SAN'!$M$4:$M$73),0)),"")</f>
        <v/>
      </c>
      <c r="GM35" s="244" t="str">
        <f t="array" ref="GM35">IFERROR(INDEX([1]!Sanaudos[Saskaita],MATCH(1,('[1]3.4'!$AM35=[1]!Sanaudos[Kodas])*('[1]3.4'!GM$7='[1]2.SAN'!$M$4:$M$73),0)),"")</f>
        <v/>
      </c>
      <c r="GN35" s="244" t="str">
        <f t="array" ref="GN35">IFERROR(INDEX([1]!Sanaudos[Saskaita],MATCH(1,('[1]3.4'!$AM35=[1]!Sanaudos[Kodas])*('[1]3.4'!GN$7='[1]2.SAN'!$M$4:$M$73),0)),"")</f>
        <v/>
      </c>
      <c r="GO35" s="244" t="str">
        <f t="array" ref="GO35">IFERROR(INDEX([1]!Sanaudos[Saskaita],MATCH(1,('[1]3.4'!$AM35=[1]!Sanaudos[Kodas])*('[1]3.4'!GO$7='[1]2.SAN'!$M$4:$M$73),0)),"")</f>
        <v/>
      </c>
      <c r="GP35" s="244" t="str">
        <f t="array" ref="GP35">IFERROR(INDEX([1]!Sanaudos[Saskaita],MATCH(1,('[1]3.4'!$AM35=[1]!Sanaudos[Kodas])*('[1]3.4'!GP$7='[1]2.SAN'!$M$4:$M$73),0)),"")</f>
        <v/>
      </c>
      <c r="GQ35" s="244" t="str">
        <f t="array" ref="GQ35">IFERROR(INDEX([1]!Sanaudos[Saskaita],MATCH(1,('[1]3.4'!$AM35=[1]!Sanaudos[Kodas])*('[1]3.4'!GQ$7='[1]2.SAN'!$M$4:$M$73),0)),"")</f>
        <v/>
      </c>
      <c r="GR35" s="244" t="str">
        <f t="array" ref="GR35">IFERROR(INDEX([1]!Sanaudos[Saskaita],MATCH(1,('[1]3.4'!$AM35=[1]!Sanaudos[Kodas])*('[1]3.4'!GR$7='[1]2.SAN'!$M$4:$M$73),0)),"")</f>
        <v/>
      </c>
      <c r="GS35" s="244" t="str">
        <f t="array" ref="GS35">IFERROR(INDEX([1]!Sanaudos[Saskaita],MATCH(1,('[1]3.4'!$AM35=[1]!Sanaudos[Kodas])*('[1]3.4'!GS$7='[1]2.SAN'!$M$4:$M$73),0)),"")</f>
        <v/>
      </c>
      <c r="GT35" s="244" t="str">
        <f t="array" ref="GT35">IFERROR(INDEX([1]!Sanaudos[Saskaita],MATCH(1,('[1]3.4'!$AM35=[1]!Sanaudos[Kodas])*('[1]3.4'!GT$7='[1]2.SAN'!$M$4:$M$73),0)),"")</f>
        <v/>
      </c>
      <c r="GU35" s="244" t="str">
        <f t="array" ref="GU35">IFERROR(INDEX([1]!Sanaudos[Saskaita],MATCH(1,('[1]3.4'!$AM35=[1]!Sanaudos[Kodas])*('[1]3.4'!GU$7='[1]2.SAN'!$M$4:$M$73),0)),"")</f>
        <v/>
      </c>
      <c r="GV35" s="244" t="str">
        <f t="array" ref="GV35">IFERROR(INDEX([1]!Sanaudos[Saskaita],MATCH(1,('[1]3.4'!$AM35=[1]!Sanaudos[Kodas])*('[1]3.4'!GV$7='[1]2.SAN'!$M$4:$M$73),0)),"")</f>
        <v/>
      </c>
      <c r="GW35" s="244" t="str">
        <f t="array" ref="GW35">IFERROR(INDEX([1]!Sanaudos[Saskaita],MATCH(1,('[1]3.4'!$AM35=[1]!Sanaudos[Kodas])*('[1]3.4'!GW$7='[1]2.SAN'!$M$4:$M$73),0)),"")</f>
        <v/>
      </c>
      <c r="GX35" s="244" t="str">
        <f t="array" ref="GX35">IFERROR(INDEX([1]!Sanaudos[Saskaita],MATCH(1,('[1]3.4'!$AM35=[1]!Sanaudos[Kodas])*('[1]3.4'!GX$7='[1]2.SAN'!$M$4:$M$73),0)),"")</f>
        <v/>
      </c>
      <c r="GY35" s="244" t="str">
        <f t="array" ref="GY35">IFERROR(INDEX([1]!Sanaudos[Saskaita],MATCH(1,('[1]3.4'!$AM35=[1]!Sanaudos[Kodas])*('[1]3.4'!GY$7='[1]2.SAN'!$M$4:$M$73),0)),"")</f>
        <v/>
      </c>
      <c r="GZ35" s="244" t="str">
        <f t="array" ref="GZ35">IFERROR(INDEX([1]!Sanaudos[Saskaita],MATCH(1,('[1]3.4'!$AM35=[1]!Sanaudos[Kodas])*('[1]3.4'!GZ$7='[1]2.SAN'!$M$4:$M$73),0)),"")</f>
        <v/>
      </c>
      <c r="HA35" s="244" t="str">
        <f t="array" ref="HA35">IFERROR(INDEX([1]!Sanaudos[Saskaita],MATCH(1,('[1]3.4'!$AM35=[1]!Sanaudos[Kodas])*('[1]3.4'!HA$7='[1]2.SAN'!$M$4:$M$73),0)),"")</f>
        <v/>
      </c>
      <c r="HB35" s="244" t="str">
        <f t="array" ref="HB35">IFERROR(INDEX([1]!Sanaudos[Saskaita],MATCH(1,('[1]3.4'!$AM35=[1]!Sanaudos[Kodas])*('[1]3.4'!HB$7='[1]2.SAN'!$M$4:$M$73),0)),"")</f>
        <v/>
      </c>
      <c r="HC35" s="244" t="str">
        <f t="array" ref="HC35">IFERROR(INDEX([1]!Sanaudos[Saskaita],MATCH(1,('[1]3.4'!$AM35=[1]!Sanaudos[Kodas])*('[1]3.4'!HC$7='[1]2.SAN'!$M$4:$M$73),0)),"")</f>
        <v/>
      </c>
      <c r="HD35" s="244" t="str">
        <f t="array" ref="HD35">IFERROR(INDEX([1]!Sanaudos[Saskaita],MATCH(1,('[1]3.4'!$AM35=[1]!Sanaudos[Kodas])*('[1]3.4'!HD$7='[1]2.SAN'!$M$4:$M$73),0)),"")</f>
        <v/>
      </c>
      <c r="HE35" s="244" t="str">
        <f t="array" ref="HE35">IFERROR(INDEX([1]!Sanaudos[Saskaita],MATCH(1,('[1]3.4'!$AM35=[1]!Sanaudos[Kodas])*('[1]3.4'!HE$7='[1]2.SAN'!$M$4:$M$73),0)),"")</f>
        <v/>
      </c>
      <c r="HF35" s="244" t="str">
        <f t="array" ref="HF35">IFERROR(INDEX([1]!Sanaudos[Saskaita],MATCH(1,('[1]3.4'!$AM35=[1]!Sanaudos[Kodas])*('[1]3.4'!HF$7='[1]2.SAN'!$M$4:$M$73),0)),"")</f>
        <v/>
      </c>
      <c r="HG35" s="244" t="str">
        <f t="array" ref="HG35">IFERROR(INDEX([1]!Sanaudos[Saskaita],MATCH(1,('[1]3.4'!$AM35=[1]!Sanaudos[Kodas])*('[1]3.4'!HG$7='[1]2.SAN'!$M$4:$M$73),0)),"")</f>
        <v/>
      </c>
      <c r="HH35" s="244" t="str">
        <f t="array" ref="HH35">IFERROR(INDEX([1]!Sanaudos[Saskaita],MATCH(1,('[1]3.4'!$AM35=[1]!Sanaudos[Kodas])*('[1]3.4'!HH$7='[1]2.SAN'!$M$4:$M$73),0)),"")</f>
        <v/>
      </c>
      <c r="HI35" s="244" t="str">
        <f t="array" ref="HI35">IFERROR(INDEX([1]!Sanaudos[Saskaita],MATCH(1,('[1]3.4'!$AM35=[1]!Sanaudos[Kodas])*('[1]3.4'!HI$7='[1]2.SAN'!$M$4:$M$73),0)),"")</f>
        <v/>
      </c>
      <c r="HJ35" s="244" t="str">
        <f t="array" ref="HJ35">IFERROR(INDEX([1]!Sanaudos[Saskaita],MATCH(1,('[1]3.4'!$AM35=[1]!Sanaudos[Kodas])*('[1]3.4'!HJ$7='[1]2.SAN'!$M$4:$M$73),0)),"")</f>
        <v/>
      </c>
      <c r="HK35" s="244" t="str">
        <f t="array" ref="HK35">IFERROR(INDEX([1]!Sanaudos[Saskaita],MATCH(1,('[1]3.4'!$AM35=[1]!Sanaudos[Kodas])*('[1]3.4'!HK$7='[1]2.SAN'!$M$4:$M$73),0)),"")</f>
        <v/>
      </c>
      <c r="HL35" s="244" t="str">
        <f t="array" ref="HL35">IFERROR(INDEX([1]!Sanaudos[Saskaita],MATCH(1,('[1]3.4'!$AM35=[1]!Sanaudos[Kodas])*('[1]3.4'!HL$7='[1]2.SAN'!$M$4:$M$73),0)),"")</f>
        <v/>
      </c>
      <c r="HM35" s="244" t="str">
        <f t="array" ref="HM35">IFERROR(INDEX([1]!Sanaudos[Saskaita],MATCH(1,('[1]3.4'!$AM35=[1]!Sanaudos[Kodas])*('[1]3.4'!HM$7='[1]2.SAN'!$M$4:$M$73),0)),"")</f>
        <v/>
      </c>
      <c r="HN35" s="244" t="str">
        <f t="array" ref="HN35">IFERROR(INDEX([1]!Sanaudos[Saskaita],MATCH(1,('[1]3.4'!$AM35=[1]!Sanaudos[Kodas])*('[1]3.4'!HN$7='[1]2.SAN'!$M$4:$M$73),0)),"")</f>
        <v/>
      </c>
      <c r="HO35" s="244" t="str">
        <f t="array" ref="HO35">IFERROR(INDEX([1]!Sanaudos[Saskaita],MATCH(1,('[1]3.4'!$AM35=[1]!Sanaudos[Kodas])*('[1]3.4'!HO$7='[1]2.SAN'!$M$4:$M$73),0)),"")</f>
        <v/>
      </c>
      <c r="HP35" s="244" t="str">
        <f t="array" ref="HP35">IFERROR(INDEX([1]!Sanaudos[Saskaita],MATCH(1,('[1]3.4'!$AM35=[1]!Sanaudos[Kodas])*('[1]3.4'!HP$7='[1]2.SAN'!$M$4:$M$73),0)),"")</f>
        <v/>
      </c>
      <c r="HQ35" s="244" t="str">
        <f t="array" ref="HQ35">IFERROR(INDEX([1]!Sanaudos[Saskaita],MATCH(1,('[1]3.4'!$AM35=[1]!Sanaudos[Kodas])*('[1]3.4'!HQ$7='[1]2.SAN'!$M$4:$M$73),0)),"")</f>
        <v/>
      </c>
      <c r="HR35" s="244" t="str">
        <f t="array" ref="HR35">IFERROR(INDEX([1]!Sanaudos[Saskaita],MATCH(1,('[1]3.4'!$AM35=[1]!Sanaudos[Kodas])*('[1]3.4'!HR$7='[1]2.SAN'!$M$4:$M$73),0)),"")</f>
        <v/>
      </c>
      <c r="HS35" s="244" t="str">
        <f t="array" ref="HS35">IFERROR(INDEX([1]!Sanaudos[Saskaita],MATCH(1,('[1]3.4'!$AM35=[1]!Sanaudos[Kodas])*('[1]3.4'!HS$7='[1]2.SAN'!$M$4:$M$73),0)),"")</f>
        <v/>
      </c>
      <c r="HT35" s="244" t="str">
        <f t="array" ref="HT35">IFERROR(INDEX([1]!Sanaudos[Saskaita],MATCH(1,('[1]3.4'!$AM35=[1]!Sanaudos[Kodas])*('[1]3.4'!HT$7='[1]2.SAN'!$M$4:$M$73),0)),"")</f>
        <v/>
      </c>
      <c r="HU35" s="244" t="str">
        <f t="array" ref="HU35">IFERROR(INDEX([1]!Sanaudos[Saskaita],MATCH(1,('[1]3.4'!$AM35=[1]!Sanaudos[Kodas])*('[1]3.4'!HU$7='[1]2.SAN'!$M$4:$M$73),0)),"")</f>
        <v/>
      </c>
      <c r="HV35" s="244" t="str">
        <f t="array" ref="HV35">IFERROR(INDEX([1]!Sanaudos[Saskaita],MATCH(1,('[1]3.4'!$AM35=[1]!Sanaudos[Kodas])*('[1]3.4'!HV$7='[1]2.SAN'!$M$4:$M$73),0)),"")</f>
        <v/>
      </c>
      <c r="HW35" s="244" t="str">
        <f t="array" ref="HW35">IFERROR(INDEX([1]!Sanaudos[Saskaita],MATCH(1,('[1]3.4'!$AM35=[1]!Sanaudos[Kodas])*('[1]3.4'!HW$7='[1]2.SAN'!$M$4:$M$73),0)),"")</f>
        <v/>
      </c>
      <c r="HX35" s="244" t="str">
        <f t="array" ref="HX35">IFERROR(INDEX([1]!Sanaudos[Saskaita],MATCH(1,('[1]3.4'!$AM35=[1]!Sanaudos[Kodas])*('[1]3.4'!HX$7='[1]2.SAN'!$M$4:$M$73),0)),"")</f>
        <v/>
      </c>
      <c r="HY35" s="244" t="str">
        <f t="array" ref="HY35">IFERROR(INDEX([1]!Sanaudos[Saskaita],MATCH(1,('[1]3.4'!$AM35=[1]!Sanaudos[Kodas])*('[1]3.4'!HY$7='[1]2.SAN'!$M$4:$M$73),0)),"")</f>
        <v/>
      </c>
      <c r="HZ35" s="244" t="str">
        <f t="array" ref="HZ35">IFERROR(INDEX([1]!Sanaudos[Saskaita],MATCH(1,('[1]3.4'!$AM35=[1]!Sanaudos[Kodas])*('[1]3.4'!HZ$7='[1]2.SAN'!$M$4:$M$73),0)),"")</f>
        <v/>
      </c>
      <c r="IA35" s="244" t="str">
        <f t="array" ref="IA35">IFERROR(INDEX([1]!Sanaudos[Saskaita],MATCH(1,('[1]3.4'!$AM35=[1]!Sanaudos[Kodas])*('[1]3.4'!IA$7='[1]2.SAN'!$M$4:$M$73),0)),"")</f>
        <v/>
      </c>
      <c r="IB35" s="244" t="str">
        <f t="array" ref="IB35">IFERROR(INDEX([1]!Sanaudos[Saskaita],MATCH(1,('[1]3.4'!$AM35=[1]!Sanaudos[Kodas])*('[1]3.4'!IB$7='[1]2.SAN'!$M$4:$M$73),0)),"")</f>
        <v/>
      </c>
      <c r="IC35" s="244" t="str">
        <f t="array" ref="IC35">IFERROR(INDEX([1]!Sanaudos[Saskaita],MATCH(1,('[1]3.4'!$AM35=[1]!Sanaudos[Kodas])*('[1]3.4'!IC$7='[1]2.SAN'!$M$4:$M$73),0)),"")</f>
        <v/>
      </c>
      <c r="ID35" s="244" t="str">
        <f t="array" ref="ID35">IFERROR(INDEX([1]!Sanaudos[Saskaita],MATCH(1,('[1]3.4'!$AM35=[1]!Sanaudos[Kodas])*('[1]3.4'!ID$7='[1]2.SAN'!$M$4:$M$73),0)),"")</f>
        <v/>
      </c>
      <c r="IE35" s="244" t="str">
        <f t="array" ref="IE35">IFERROR(INDEX([1]!Sanaudos[Saskaita],MATCH(1,('[1]3.4'!$AM35=[1]!Sanaudos[Kodas])*('[1]3.4'!IE$7='[1]2.SAN'!$M$4:$M$73),0)),"")</f>
        <v/>
      </c>
      <c r="IF35" s="244" t="str">
        <f t="array" ref="IF35">IFERROR(INDEX([1]!Sanaudos[Saskaita],MATCH(1,('[1]3.4'!$AM35=[1]!Sanaudos[Kodas])*('[1]3.4'!IF$7='[1]2.SAN'!$M$4:$M$73),0)),"")</f>
        <v/>
      </c>
      <c r="IG35" s="244" t="str">
        <f t="array" ref="IG35">IFERROR(INDEX([1]!Sanaudos[Saskaita],MATCH(1,('[1]3.4'!$AM35=[1]!Sanaudos[Kodas])*('[1]3.4'!IG$7='[1]2.SAN'!$M$4:$M$73),0)),"")</f>
        <v/>
      </c>
      <c r="IH35" s="244" t="str">
        <f t="array" ref="IH35">IFERROR(INDEX([1]!Sanaudos[Saskaita],MATCH(1,('[1]3.4'!$AM35=[1]!Sanaudos[Kodas])*('[1]3.4'!IH$7='[1]2.SAN'!$M$4:$M$73),0)),"")</f>
        <v/>
      </c>
      <c r="II35" s="244" t="str">
        <f t="array" ref="II35">IFERROR(INDEX([1]!Sanaudos[Saskaita],MATCH(1,('[1]3.4'!$AM35=[1]!Sanaudos[Kodas])*('[1]3.4'!II$7='[1]2.SAN'!$M$4:$M$73),0)),"")</f>
        <v/>
      </c>
      <c r="IJ35" s="244" t="str">
        <f t="array" ref="IJ35">IFERROR(INDEX([1]!Sanaudos[Saskaita],MATCH(1,('[1]3.4'!$AM35=[1]!Sanaudos[Kodas])*('[1]3.4'!IJ$7='[1]2.SAN'!$M$4:$M$73),0)),"")</f>
        <v/>
      </c>
      <c r="IK35" s="244" t="str">
        <f t="array" ref="IK35">IFERROR(INDEX([1]!Sanaudos[Saskaita],MATCH(1,('[1]3.4'!$AM35=[1]!Sanaudos[Kodas])*('[1]3.4'!IK$7='[1]2.SAN'!$M$4:$M$73),0)),"")</f>
        <v/>
      </c>
    </row>
    <row r="36" spans="2:245" ht="12.2" customHeight="1" x14ac:dyDescent="0.2">
      <c r="B36" s="566"/>
      <c r="C36" s="255" t="s">
        <v>822</v>
      </c>
      <c r="D36" s="259" t="s">
        <v>191</v>
      </c>
      <c r="E36" s="257" t="str">
        <f t="shared" si="2"/>
        <v xml:space="preserve">                                    </v>
      </c>
      <c r="F36" s="258" t="e">
        <f>+SUMIFS([1]!Sanaudos[Suma],[1]!Sanaudos[Kodas],AM36,[1]!Sanaudos[PASK],TRUE)</f>
        <v>#REF!</v>
      </c>
      <c r="G36" s="258" t="e">
        <f>-SUMIFS([1]!Sanaudos[Suma],[1]!Sanaudos[Kodas],$AM36,[1]!Sanaudos[Pagal DK RAS],700)</f>
        <v>#REF!</v>
      </c>
      <c r="H36" s="258" t="e">
        <f>+SUMIFS('[1]5.turtas'!$D$1:$AN$1,'[1]5.turtas'!$D$4:$AN$4,$AM36)</f>
        <v>#VALUE!</v>
      </c>
      <c r="I36" s="258" t="e">
        <f>-SUMIFS([1]!Sanaudos[Suma],[1]!Sanaudos[Kodas],$AM36,[1]!Sanaudos[Pagal DK RAS],901)-SUMIFS([1]!Sanaudos[Suma],[1]!Sanaudos[Kodas],$AM36,[1]!Sanaudos[Pagal DK RAS],902)-SUMIFS([1]!Sanaudos[Suma],[1]!Sanaudos[Kodas],$AM36,[1]!Sanaudos[Pagal DK RAS],905)</f>
        <v>#REF!</v>
      </c>
      <c r="J36" s="258" t="e">
        <f>+SUMIFS([1]!DU[DU],[1]!DU[Kodas],$AM36)+SUMIFS([1]!DU[Sodra],[1]!DU[Kodas],$AM36)+SUMIFS([1]!DU[Išeitinės išmokos, kompensacijos],[1]!DU[Kodas],$AM36)</f>
        <v>#REF!</v>
      </c>
      <c r="K36" s="258" t="e">
        <f>+SUMIFS([1]!Sanaudos_kor[Suma],[1]!Sanaudos_kor[Kodas],$AM36,[1]!Sanaudos_kor[PASK],TRUE,[1]!Sanaudos_kor[KOR_nr],K$1)</f>
        <v>#REF!</v>
      </c>
      <c r="L36" s="258" t="e">
        <f>+SUMIFS([1]!Sanaudos_kor[Suma],[1]!Sanaudos_kor[Kodas],$AM36,[1]!Sanaudos_kor[PASK],TRUE,[1]!Sanaudos_kor[KOR_nr],L$1)</f>
        <v>#REF!</v>
      </c>
      <c r="M36" s="258" t="e">
        <f>+SUMIFS([1]!Sanaudos_kor[Suma],[1]!Sanaudos_kor[Kodas],$AM36,[1]!Sanaudos_kor[PASK],TRUE,[1]!Sanaudos_kor[KOR_nr],M$1)</f>
        <v>#REF!</v>
      </c>
      <c r="N36" s="258" t="e">
        <f>+SUMIFS([1]!Sanaudos_kor[Suma],[1]!Sanaudos_kor[Kodas],$AM36,[1]!Sanaudos_kor[PASK],TRUE,[1]!Sanaudos_kor[KOR_nr],N$1)</f>
        <v>#REF!</v>
      </c>
      <c r="O36" s="258" t="e">
        <f>+SUMIFS([1]!Sanaudos_kor[Suma],[1]!Sanaudos_kor[Kodas],$AM36,[1]!Sanaudos_kor[PASK],TRUE,[1]!Sanaudos_kor[KOR_nr],O$1)</f>
        <v>#REF!</v>
      </c>
      <c r="P36" s="258" t="e">
        <f>+SUMIFS([1]!Sanaudos_kor[Suma],[1]!Sanaudos_kor[Kodas],$AM36,[1]!Sanaudos_kor[PASK],TRUE,[1]!Sanaudos_kor[KOR_nr],P$1)</f>
        <v>#REF!</v>
      </c>
      <c r="Q36" s="258" t="e">
        <f>+SUMIFS([1]!Sanaudos_kor[Suma],[1]!Sanaudos_kor[Kodas],$AM36,[1]!Sanaudos_kor[PASK],TRUE,[1]!Sanaudos_kor[KOR_nr],Q$1)</f>
        <v>#REF!</v>
      </c>
      <c r="R36" s="258" t="e">
        <f>+SUMIFS([1]!Sanaudos_kor[Suma],[1]!Sanaudos_kor[Kodas],$AM36,[1]!Sanaudos_kor[PASK],TRUE,[1]!Sanaudos_kor[KOR_nr],R$1)</f>
        <v>#REF!</v>
      </c>
      <c r="S36" s="258" t="e">
        <f>+SUMIFS([1]!Sanaudos_kor[Suma],[1]!Sanaudos_kor[Kodas],$AM36,[1]!Sanaudos_kor[PASK],TRUE,[1]!Sanaudos_kor[KOR_nr],S$1)</f>
        <v>#REF!</v>
      </c>
      <c r="T36" s="258" t="e">
        <f>+SUMIFS([1]!Sanaudos_kor[Suma],[1]!Sanaudos_kor[Kodas],$AM36,[1]!Sanaudos_kor[PASK],TRUE,[1]!Sanaudos_kor[KOR_nr],T$1)</f>
        <v>#REF!</v>
      </c>
      <c r="U36" s="258" t="e">
        <f>+SUMIFS([1]!Sanaudos_kor[Suma],[1]!Sanaudos_kor[Kodas],$AM36,[1]!Sanaudos_kor[PASK],TRUE,[1]!Sanaudos_kor[KOR_nr],U$1)</f>
        <v>#REF!</v>
      </c>
      <c r="V36" s="258" t="e">
        <f>+SUMIFS([1]!Sanaudos_kor[Suma],[1]!Sanaudos_kor[Kodas],$AM36,[1]!Sanaudos_kor[PASK],TRUE,[1]!Sanaudos_kor[KOR_nr],V$1)</f>
        <v>#REF!</v>
      </c>
      <c r="W36" s="258" t="e">
        <f>+SUMIFS([1]!Sanaudos_kor[Suma],[1]!Sanaudos_kor[Kodas],$AM36,[1]!Sanaudos_kor[PASK],TRUE,[1]!Sanaudos_kor[KOR_nr],W$1)</f>
        <v>#REF!</v>
      </c>
      <c r="X36" s="258" t="e">
        <f>+SUMIFS([1]!Sanaudos_kor[Suma],[1]!Sanaudos_kor[Kodas],$AM36,[1]!Sanaudos_kor[PASK],TRUE,[1]!Sanaudos_kor[KOR_nr],X$1)</f>
        <v>#REF!</v>
      </c>
      <c r="Y36" s="258" t="e">
        <f>+SUMIFS([1]!Sanaudos_kor[Suma],[1]!Sanaudos_kor[Kodas],$AM36,[1]!Sanaudos_kor[PASK],TRUE,[1]!Sanaudos_kor[KOR_nr],Y$1)</f>
        <v>#REF!</v>
      </c>
      <c r="Z36" s="258" t="e">
        <f>+SUMIFS([1]!Sanaudos_kor[Suma],[1]!Sanaudos_kor[Kodas],$AM36,[1]!Sanaudos_kor[PASK],TRUE,[1]!Sanaudos_kor[KOR_nr],Z$1)</f>
        <v>#REF!</v>
      </c>
      <c r="AA36" s="258" t="e">
        <f>+SUMIFS([1]!Sanaudos_kor[Suma],[1]!Sanaudos_kor[Kodas],$AM36,[1]!Sanaudos_kor[PASK],TRUE,[1]!Sanaudos_kor[KOR_nr],AA$1)</f>
        <v>#REF!</v>
      </c>
      <c r="AB36" s="258" t="e">
        <f>+SUMIFS([1]!Sanaudos_kor[Suma],[1]!Sanaudos_kor[Kodas],$AM36,[1]!Sanaudos_kor[PASK],TRUE,[1]!Sanaudos_kor[KOR_nr],AB$1)</f>
        <v>#REF!</v>
      </c>
      <c r="AC36" s="258" t="e">
        <f>+SUMIFS([1]!Sanaudos_kor[Suma],[1]!Sanaudos_kor[Kodas],$AM36,[1]!Sanaudos_kor[PASK],TRUE,[1]!Sanaudos_kor[KOR_nr],AC$1)</f>
        <v>#REF!</v>
      </c>
      <c r="AD36" s="258" t="e">
        <f>+SUMIFS([1]!Sanaudos_kor[Suma],[1]!Sanaudos_kor[Kodas],$AM36,[1]!Sanaudos_kor[PASK],TRUE,[1]!Sanaudos_kor[KOR_nr],AD$1)</f>
        <v>#REF!</v>
      </c>
      <c r="AE36" s="258" t="e">
        <f>+SUMIFS([1]!Sanaudos_kor[Suma],[1]!Sanaudos_kor[Kodas],$AM36,[1]!Sanaudos_kor[PASK],TRUE,[1]!Sanaudos_kor[KOR_nr],AE$1)</f>
        <v>#REF!</v>
      </c>
      <c r="AF36" s="258" t="e">
        <f>+SUMIFS([1]!Sanaudos_kor[Suma],[1]!Sanaudos_kor[Kodas],$AM36,[1]!Sanaudos_kor[PASK],TRUE,[1]!Sanaudos_kor[KOR_nr],AF$1)</f>
        <v>#REF!</v>
      </c>
      <c r="AG36" s="258" t="e">
        <f t="shared" si="0"/>
        <v>#REF!</v>
      </c>
      <c r="AH36" s="566"/>
      <c r="AJ36" s="211" t="s">
        <v>491</v>
      </c>
      <c r="AK36" s="124">
        <f>+'[1]2.SAN'!C203</f>
        <v>0</v>
      </c>
      <c r="AM36" s="249"/>
      <c r="AN36" s="250" t="e">
        <f>+SUMIFS('[1]6'!$Y$161:$BL$161,'[1]6'!$Y$2:$BL$2,$AM36)</f>
        <v>#VALUE!</v>
      </c>
      <c r="AO36" s="250" t="e">
        <f t="shared" si="4"/>
        <v>#REF!</v>
      </c>
      <c r="AQ36" s="250" t="e">
        <f>+SUMIFS('[1]3.4'!$F$133:$F$202,'[1]3.4'!$D$133:$D$202,$AM36,'[1]3.4'!$E$133:$E$202,"")</f>
        <v>#VALUE!</v>
      </c>
      <c r="AR36" s="250" t="e">
        <f t="shared" si="1"/>
        <v>#VALUE!</v>
      </c>
      <c r="AT36" s="244" t="str">
        <f t="array" ref="AT36">IFERROR(INDEX([1]!Sanaudos[Saskaita],MATCH(1,('[1]3.4'!$AM36=[1]!Sanaudos[Kodas])*('[1]3.4'!AT$7='[1]2.SAN'!$M$4:$M$73),0)),"")</f>
        <v/>
      </c>
      <c r="AU36" s="244" t="str">
        <f t="array" ref="AU36">IFERROR(INDEX([1]!Sanaudos[Saskaita],MATCH(1,('[1]3.4'!$AM36=[1]!Sanaudos[Kodas])*('[1]3.4'!AU$7='[1]2.SAN'!$M$4:$M$73),0)),"")</f>
        <v/>
      </c>
      <c r="AV36" s="244" t="str">
        <f t="array" ref="AV36">IFERROR(INDEX([1]!Sanaudos[Saskaita],MATCH(1,('[1]3.4'!$AM36=[1]!Sanaudos[Kodas])*('[1]3.4'!AV$7='[1]2.SAN'!$M$4:$M$73),0)),"")</f>
        <v/>
      </c>
      <c r="AW36" s="244" t="str">
        <f t="array" ref="AW36">IFERROR(INDEX([1]!Sanaudos[Saskaita],MATCH(1,('[1]3.4'!$AM36=[1]!Sanaudos[Kodas])*('[1]3.4'!AW$7='[1]2.SAN'!$M$4:$M$73),0)),"")</f>
        <v/>
      </c>
      <c r="AX36" s="244" t="str">
        <f t="array" ref="AX36">IFERROR(INDEX([1]!Sanaudos[Saskaita],MATCH(1,('[1]3.4'!$AM36=[1]!Sanaudos[Kodas])*('[1]3.4'!AX$7='[1]2.SAN'!$M$4:$M$73),0)),"")</f>
        <v/>
      </c>
      <c r="AY36" s="244" t="str">
        <f t="array" ref="AY36">IFERROR(INDEX([1]!Sanaudos[Saskaita],MATCH(1,('[1]3.4'!$AM36=[1]!Sanaudos[Kodas])*('[1]3.4'!AY$7='[1]2.SAN'!$M$4:$M$73),0)),"")</f>
        <v/>
      </c>
      <c r="AZ36" s="244" t="str">
        <f t="array" ref="AZ36">IFERROR(INDEX([1]!Sanaudos[Saskaita],MATCH(1,('[1]3.4'!$AM36=[1]!Sanaudos[Kodas])*('[1]3.4'!AZ$7='[1]2.SAN'!$M$4:$M$73),0)),"")</f>
        <v/>
      </c>
      <c r="BA36" s="244" t="str">
        <f t="array" ref="BA36">IFERROR(INDEX([1]!Sanaudos[Saskaita],MATCH(1,('[1]3.4'!$AM36=[1]!Sanaudos[Kodas])*('[1]3.4'!BA$7='[1]2.SAN'!$M$4:$M$73),0)),"")</f>
        <v/>
      </c>
      <c r="BB36" s="244" t="str">
        <f t="array" ref="BB36">IFERROR(INDEX([1]!Sanaudos[Saskaita],MATCH(1,('[1]3.4'!$AM36=[1]!Sanaudos[Kodas])*('[1]3.4'!BB$7='[1]2.SAN'!$M$4:$M$73),0)),"")</f>
        <v/>
      </c>
      <c r="BC36" s="244" t="str">
        <f t="array" ref="BC36">IFERROR(INDEX([1]!Sanaudos[Saskaita],MATCH(1,('[1]3.4'!$AM36=[1]!Sanaudos[Kodas])*('[1]3.4'!BC$7='[1]2.SAN'!$M$4:$M$73),0)),"")</f>
        <v/>
      </c>
      <c r="BD36" s="244" t="str">
        <f t="array" ref="BD36">IFERROR(INDEX([1]!Sanaudos[Saskaita],MATCH(1,('[1]3.4'!$AM36=[1]!Sanaudos[Kodas])*('[1]3.4'!BD$7='[1]2.SAN'!$M$4:$M$73),0)),"")</f>
        <v/>
      </c>
      <c r="BE36" s="244" t="str">
        <f t="array" ref="BE36">IFERROR(INDEX([1]!Sanaudos[Saskaita],MATCH(1,('[1]3.4'!$AM36=[1]!Sanaudos[Kodas])*('[1]3.4'!BE$7='[1]2.SAN'!$M$4:$M$73),0)),"")</f>
        <v/>
      </c>
      <c r="BF36" s="244" t="str">
        <f t="array" ref="BF36">IFERROR(INDEX([1]!Sanaudos[Saskaita],MATCH(1,('[1]3.4'!$AM36=[1]!Sanaudos[Kodas])*('[1]3.4'!BF$7='[1]2.SAN'!$M$4:$M$73),0)),"")</f>
        <v/>
      </c>
      <c r="BG36" s="244" t="str">
        <f t="array" ref="BG36">IFERROR(INDEX([1]!Sanaudos[Saskaita],MATCH(1,('[1]3.4'!$AM36=[1]!Sanaudos[Kodas])*('[1]3.4'!BG$7='[1]2.SAN'!$M$4:$M$73),0)),"")</f>
        <v/>
      </c>
      <c r="BH36" s="244" t="str">
        <f t="array" ref="BH36">IFERROR(INDEX([1]!Sanaudos[Saskaita],MATCH(1,('[1]3.4'!$AM36=[1]!Sanaudos[Kodas])*('[1]3.4'!BH$7='[1]2.SAN'!$M$4:$M$73),0)),"")</f>
        <v/>
      </c>
      <c r="BI36" s="244" t="str">
        <f t="array" ref="BI36">IFERROR(INDEX([1]!Sanaudos[Saskaita],MATCH(1,('[1]3.4'!$AM36=[1]!Sanaudos[Kodas])*('[1]3.4'!BI$7='[1]2.SAN'!$M$4:$M$73),0)),"")</f>
        <v/>
      </c>
      <c r="BJ36" s="244" t="str">
        <f t="array" ref="BJ36">IFERROR(INDEX([1]!Sanaudos[Saskaita],MATCH(1,('[1]3.4'!$AM36=[1]!Sanaudos[Kodas])*('[1]3.4'!BJ$7='[1]2.SAN'!$M$4:$M$73),0)),"")</f>
        <v/>
      </c>
      <c r="BK36" s="244" t="str">
        <f t="array" ref="BK36">IFERROR(INDEX([1]!Sanaudos[Saskaita],MATCH(1,('[1]3.4'!$AM36=[1]!Sanaudos[Kodas])*('[1]3.4'!BK$7='[1]2.SAN'!$M$4:$M$73),0)),"")</f>
        <v/>
      </c>
      <c r="BL36" s="244" t="str">
        <f t="array" ref="BL36">IFERROR(INDEX([1]!Sanaudos[Saskaita],MATCH(1,('[1]3.4'!$AM36=[1]!Sanaudos[Kodas])*('[1]3.4'!BL$7='[1]2.SAN'!$M$4:$M$73),0)),"")</f>
        <v/>
      </c>
      <c r="BM36" s="244" t="str">
        <f t="array" ref="BM36">IFERROR(INDEX([1]!Sanaudos[Saskaita],MATCH(1,('[1]3.4'!$AM36=[1]!Sanaudos[Kodas])*('[1]3.4'!BM$7='[1]2.SAN'!$M$4:$M$73),0)),"")</f>
        <v/>
      </c>
      <c r="BN36" s="244" t="str">
        <f t="array" ref="BN36">IFERROR(INDEX([1]!Sanaudos[Saskaita],MATCH(1,('[1]3.4'!$AM36=[1]!Sanaudos[Kodas])*('[1]3.4'!BN$7='[1]2.SAN'!$M$4:$M$73),0)),"")</f>
        <v/>
      </c>
      <c r="BO36" s="244" t="str">
        <f t="array" ref="BO36">IFERROR(INDEX([1]!Sanaudos[Saskaita],MATCH(1,('[1]3.4'!$AM36=[1]!Sanaudos[Kodas])*('[1]3.4'!BO$7='[1]2.SAN'!$M$4:$M$73),0)),"")</f>
        <v/>
      </c>
      <c r="BP36" s="244" t="str">
        <f t="array" ref="BP36">IFERROR(INDEX([1]!Sanaudos[Saskaita],MATCH(1,('[1]3.4'!$AM36=[1]!Sanaudos[Kodas])*('[1]3.4'!BP$7='[1]2.SAN'!$M$4:$M$73),0)),"")</f>
        <v/>
      </c>
      <c r="BQ36" s="244" t="str">
        <f t="array" ref="BQ36">IFERROR(INDEX([1]!Sanaudos[Saskaita],MATCH(1,('[1]3.4'!$AM36=[1]!Sanaudos[Kodas])*('[1]3.4'!BQ$7='[1]2.SAN'!$M$4:$M$73),0)),"")</f>
        <v/>
      </c>
      <c r="BR36" s="244" t="str">
        <f t="array" ref="BR36">IFERROR(INDEX([1]!Sanaudos[Saskaita],MATCH(1,('[1]3.4'!$AM36=[1]!Sanaudos[Kodas])*('[1]3.4'!BR$7='[1]2.SAN'!$M$4:$M$73),0)),"")</f>
        <v/>
      </c>
      <c r="BS36" s="244" t="str">
        <f t="array" ref="BS36">IFERROR(INDEX([1]!Sanaudos[Saskaita],MATCH(1,('[1]3.4'!$AM36=[1]!Sanaudos[Kodas])*('[1]3.4'!BS$7='[1]2.SAN'!$M$4:$M$73),0)),"")</f>
        <v/>
      </c>
      <c r="BT36" s="244" t="str">
        <f t="array" ref="BT36">IFERROR(INDEX([1]!Sanaudos[Saskaita],MATCH(1,('[1]3.4'!$AM36=[1]!Sanaudos[Kodas])*('[1]3.4'!BT$7='[1]2.SAN'!$M$4:$M$73),0)),"")</f>
        <v/>
      </c>
      <c r="BU36" s="244" t="str">
        <f t="array" ref="BU36">IFERROR(INDEX([1]!Sanaudos[Saskaita],MATCH(1,('[1]3.4'!$AM36=[1]!Sanaudos[Kodas])*('[1]3.4'!BU$7='[1]2.SAN'!$M$4:$M$73),0)),"")</f>
        <v/>
      </c>
      <c r="BV36" s="244" t="str">
        <f t="array" ref="BV36">IFERROR(INDEX([1]!Sanaudos[Saskaita],MATCH(1,('[1]3.4'!$AM36=[1]!Sanaudos[Kodas])*('[1]3.4'!BV$7='[1]2.SAN'!$M$4:$M$73),0)),"")</f>
        <v/>
      </c>
      <c r="BW36" s="244" t="str">
        <f t="array" ref="BW36">IFERROR(INDEX([1]!Sanaudos[Saskaita],MATCH(1,('[1]3.4'!$AM36=[1]!Sanaudos[Kodas])*('[1]3.4'!BW$7='[1]2.SAN'!$M$4:$M$73),0)),"")</f>
        <v/>
      </c>
      <c r="BX36" s="244" t="str">
        <f t="array" ref="BX36">IFERROR(INDEX([1]!Sanaudos[Saskaita],MATCH(1,('[1]3.4'!$AM36=[1]!Sanaudos[Kodas])*('[1]3.4'!BX$7='[1]2.SAN'!$M$4:$M$73),0)),"")</f>
        <v/>
      </c>
      <c r="BY36" s="244" t="str">
        <f t="array" ref="BY36">IFERROR(INDEX([1]!Sanaudos[Saskaita],MATCH(1,('[1]3.4'!$AM36=[1]!Sanaudos[Kodas])*('[1]3.4'!BY$7='[1]2.SAN'!$M$4:$M$73),0)),"")</f>
        <v/>
      </c>
      <c r="BZ36" s="244" t="str">
        <f t="array" ref="BZ36">IFERROR(INDEX([1]!Sanaudos[Saskaita],MATCH(1,('[1]3.4'!$AM36=[1]!Sanaudos[Kodas])*('[1]3.4'!BZ$7='[1]2.SAN'!$M$4:$M$73),0)),"")</f>
        <v/>
      </c>
      <c r="CA36" s="244" t="str">
        <f t="array" ref="CA36">IFERROR(INDEX([1]!Sanaudos[Saskaita],MATCH(1,('[1]3.4'!$AM36=[1]!Sanaudos[Kodas])*('[1]3.4'!CA$7='[1]2.SAN'!$M$4:$M$73),0)),"")</f>
        <v/>
      </c>
      <c r="CB36" s="244" t="str">
        <f t="array" ref="CB36">IFERROR(INDEX([1]!Sanaudos[Saskaita],MATCH(1,('[1]3.4'!$AM36=[1]!Sanaudos[Kodas])*('[1]3.4'!CB$7='[1]2.SAN'!$M$4:$M$73),0)),"")</f>
        <v/>
      </c>
      <c r="CC36" s="244" t="str">
        <f t="array" ref="CC36">IFERROR(INDEX([1]!Sanaudos[Saskaita],MATCH(1,('[1]3.4'!$AM36=[1]!Sanaudos[Kodas])*('[1]3.4'!CC$7='[1]2.SAN'!$M$4:$M$73),0)),"")</f>
        <v/>
      </c>
      <c r="CD36" s="244" t="str">
        <f t="array" ref="CD36">IFERROR(INDEX([1]!Sanaudos[Saskaita],MATCH(1,('[1]3.4'!$AM36=[1]!Sanaudos[Kodas])*('[1]3.4'!CD$7='[1]2.SAN'!$M$4:$M$73),0)),"")</f>
        <v/>
      </c>
      <c r="CE36" s="244" t="str">
        <f t="array" ref="CE36">IFERROR(INDEX([1]!Sanaudos[Saskaita],MATCH(1,('[1]3.4'!$AM36=[1]!Sanaudos[Kodas])*('[1]3.4'!CE$7='[1]2.SAN'!$M$4:$M$73),0)),"")</f>
        <v/>
      </c>
      <c r="CF36" s="244" t="str">
        <f t="array" ref="CF36">IFERROR(INDEX([1]!Sanaudos[Saskaita],MATCH(1,('[1]3.4'!$AM36=[1]!Sanaudos[Kodas])*('[1]3.4'!CF$7='[1]2.SAN'!$M$4:$M$73),0)),"")</f>
        <v/>
      </c>
      <c r="CG36" s="244" t="str">
        <f t="array" ref="CG36">IFERROR(INDEX([1]!Sanaudos[Saskaita],MATCH(1,('[1]3.4'!$AM36=[1]!Sanaudos[Kodas])*('[1]3.4'!CG$7='[1]2.SAN'!$M$4:$M$73),0)),"")</f>
        <v/>
      </c>
      <c r="CH36" s="244" t="str">
        <f t="array" ref="CH36">IFERROR(INDEX([1]!Sanaudos[Saskaita],MATCH(1,('[1]3.4'!$AM36=[1]!Sanaudos[Kodas])*('[1]3.4'!CH$7='[1]2.SAN'!$M$4:$M$73),0)),"")</f>
        <v/>
      </c>
      <c r="CI36" s="244" t="str">
        <f t="array" ref="CI36">IFERROR(INDEX([1]!Sanaudos[Saskaita],MATCH(1,('[1]3.4'!$AM36=[1]!Sanaudos[Kodas])*('[1]3.4'!CI$7='[1]2.SAN'!$M$4:$M$73),0)),"")</f>
        <v/>
      </c>
      <c r="CJ36" s="244" t="str">
        <f t="array" ref="CJ36">IFERROR(INDEX([1]!Sanaudos[Saskaita],MATCH(1,('[1]3.4'!$AM36=[1]!Sanaudos[Kodas])*('[1]3.4'!CJ$7='[1]2.SAN'!$M$4:$M$73),0)),"")</f>
        <v/>
      </c>
      <c r="CK36" s="244" t="str">
        <f t="array" ref="CK36">IFERROR(INDEX([1]!Sanaudos[Saskaita],MATCH(1,('[1]3.4'!$AM36=[1]!Sanaudos[Kodas])*('[1]3.4'!CK$7='[1]2.SAN'!$M$4:$M$73),0)),"")</f>
        <v/>
      </c>
      <c r="CL36" s="244" t="str">
        <f t="array" ref="CL36">IFERROR(INDEX([1]!Sanaudos[Saskaita],MATCH(1,('[1]3.4'!$AM36=[1]!Sanaudos[Kodas])*('[1]3.4'!CL$7='[1]2.SAN'!$M$4:$M$73),0)),"")</f>
        <v/>
      </c>
      <c r="CM36" s="244" t="str">
        <f t="array" ref="CM36">IFERROR(INDEX([1]!Sanaudos[Saskaita],MATCH(1,('[1]3.4'!$AM36=[1]!Sanaudos[Kodas])*('[1]3.4'!CM$7='[1]2.SAN'!$M$4:$M$73),0)),"")</f>
        <v/>
      </c>
      <c r="CN36" s="244" t="str">
        <f t="array" ref="CN36">IFERROR(INDEX([1]!Sanaudos[Saskaita],MATCH(1,('[1]3.4'!$AM36=[1]!Sanaudos[Kodas])*('[1]3.4'!CN$7='[1]2.SAN'!$M$4:$M$73),0)),"")</f>
        <v/>
      </c>
      <c r="CO36" s="244" t="str">
        <f t="array" ref="CO36">IFERROR(INDEX([1]!Sanaudos[Saskaita],MATCH(1,('[1]3.4'!$AM36=[1]!Sanaudos[Kodas])*('[1]3.4'!CO$7='[1]2.SAN'!$M$4:$M$73),0)),"")</f>
        <v/>
      </c>
      <c r="CP36" s="244" t="str">
        <f t="array" ref="CP36">IFERROR(INDEX([1]!Sanaudos[Saskaita],MATCH(1,('[1]3.4'!$AM36=[1]!Sanaudos[Kodas])*('[1]3.4'!CP$7='[1]2.SAN'!$M$4:$M$73),0)),"")</f>
        <v/>
      </c>
      <c r="CQ36" s="244" t="str">
        <f t="array" ref="CQ36">IFERROR(INDEX([1]!Sanaudos[Saskaita],MATCH(1,('[1]3.4'!$AM36=[1]!Sanaudos[Kodas])*('[1]3.4'!CQ$7='[1]2.SAN'!$M$4:$M$73),0)),"")</f>
        <v/>
      </c>
      <c r="CR36" s="244" t="str">
        <f t="array" ref="CR36">IFERROR(INDEX([1]!Sanaudos[Saskaita],MATCH(1,('[1]3.4'!$AM36=[1]!Sanaudos[Kodas])*('[1]3.4'!CR$7='[1]2.SAN'!$M$4:$M$73),0)),"")</f>
        <v/>
      </c>
      <c r="CS36" s="244" t="str">
        <f t="array" ref="CS36">IFERROR(INDEX([1]!Sanaudos[Saskaita],MATCH(1,('[1]3.4'!$AM36=[1]!Sanaudos[Kodas])*('[1]3.4'!CS$7='[1]2.SAN'!$M$4:$M$73),0)),"")</f>
        <v/>
      </c>
      <c r="CT36" s="244" t="str">
        <f t="array" ref="CT36">IFERROR(INDEX([1]!Sanaudos[Saskaita],MATCH(1,('[1]3.4'!$AM36=[1]!Sanaudos[Kodas])*('[1]3.4'!CT$7='[1]2.SAN'!$M$4:$M$73),0)),"")</f>
        <v/>
      </c>
      <c r="CU36" s="244" t="str">
        <f t="array" ref="CU36">IFERROR(INDEX([1]!Sanaudos[Saskaita],MATCH(1,('[1]3.4'!$AM36=[1]!Sanaudos[Kodas])*('[1]3.4'!CU$7='[1]2.SAN'!$M$4:$M$73),0)),"")</f>
        <v/>
      </c>
      <c r="CV36" s="244" t="str">
        <f t="array" ref="CV36">IFERROR(INDEX([1]!Sanaudos[Saskaita],MATCH(1,('[1]3.4'!$AM36=[1]!Sanaudos[Kodas])*('[1]3.4'!CV$7='[1]2.SAN'!$M$4:$M$73),0)),"")</f>
        <v/>
      </c>
      <c r="CW36" s="244" t="str">
        <f t="array" ref="CW36">IFERROR(INDEX([1]!Sanaudos[Saskaita],MATCH(1,('[1]3.4'!$AM36=[1]!Sanaudos[Kodas])*('[1]3.4'!CW$7='[1]2.SAN'!$M$4:$M$73),0)),"")</f>
        <v/>
      </c>
      <c r="CX36" s="244" t="str">
        <f t="array" ref="CX36">IFERROR(INDEX([1]!Sanaudos[Saskaita],MATCH(1,('[1]3.4'!$AM36=[1]!Sanaudos[Kodas])*('[1]3.4'!CX$7='[1]2.SAN'!$M$4:$M$73),0)),"")</f>
        <v/>
      </c>
      <c r="CY36" s="244" t="str">
        <f t="array" ref="CY36">IFERROR(INDEX([1]!Sanaudos[Saskaita],MATCH(1,('[1]3.4'!$AM36=[1]!Sanaudos[Kodas])*('[1]3.4'!CY$7='[1]2.SAN'!$M$4:$M$73),0)),"")</f>
        <v/>
      </c>
      <c r="CZ36" s="244" t="str">
        <f t="array" ref="CZ36">IFERROR(INDEX([1]!Sanaudos[Saskaita],MATCH(1,('[1]3.4'!$AM36=[1]!Sanaudos[Kodas])*('[1]3.4'!CZ$7='[1]2.SAN'!$M$4:$M$73),0)),"")</f>
        <v/>
      </c>
      <c r="DA36" s="244" t="str">
        <f t="array" ref="DA36">IFERROR(INDEX([1]!Sanaudos[Saskaita],MATCH(1,('[1]3.4'!$AM36=[1]!Sanaudos[Kodas])*('[1]3.4'!DA$7='[1]2.SAN'!$M$4:$M$73),0)),"")</f>
        <v/>
      </c>
      <c r="DB36" s="244" t="str">
        <f t="array" ref="DB36">IFERROR(INDEX([1]!Sanaudos[Saskaita],MATCH(1,('[1]3.4'!$AM36=[1]!Sanaudos[Kodas])*('[1]3.4'!DB$7='[1]2.SAN'!$M$4:$M$73),0)),"")</f>
        <v/>
      </c>
      <c r="DC36" s="244" t="str">
        <f t="array" ref="DC36">IFERROR(INDEX([1]!Sanaudos[Saskaita],MATCH(1,('[1]3.4'!$AM36=[1]!Sanaudos[Kodas])*('[1]3.4'!DC$7='[1]2.SAN'!$M$4:$M$73),0)),"")</f>
        <v/>
      </c>
      <c r="DD36" s="244" t="str">
        <f t="array" ref="DD36">IFERROR(INDEX([1]!Sanaudos[Saskaita],MATCH(1,('[1]3.4'!$AM36=[1]!Sanaudos[Kodas])*('[1]3.4'!DD$7='[1]2.SAN'!$M$4:$M$73),0)),"")</f>
        <v/>
      </c>
      <c r="DE36" s="244" t="str">
        <f t="array" ref="DE36">IFERROR(INDEX([1]!Sanaudos[Saskaita],MATCH(1,('[1]3.4'!$AM36=[1]!Sanaudos[Kodas])*('[1]3.4'!DE$7='[1]2.SAN'!$M$4:$M$73),0)),"")</f>
        <v/>
      </c>
      <c r="DF36" s="244" t="str">
        <f t="array" ref="DF36">IFERROR(INDEX([1]!Sanaudos[Saskaita],MATCH(1,('[1]3.4'!$AM36=[1]!Sanaudos[Kodas])*('[1]3.4'!DF$7='[1]2.SAN'!$M$4:$M$73),0)),"")</f>
        <v/>
      </c>
      <c r="DG36" s="244" t="str">
        <f t="array" ref="DG36">IFERROR(INDEX([1]!Sanaudos[Saskaita],MATCH(1,('[1]3.4'!$AM36=[1]!Sanaudos[Kodas])*('[1]3.4'!DG$7='[1]2.SAN'!$M$4:$M$73),0)),"")</f>
        <v/>
      </c>
      <c r="DH36" s="244" t="str">
        <f t="array" ref="DH36">IFERROR(INDEX([1]!Sanaudos[Saskaita],MATCH(1,('[1]3.4'!$AM36=[1]!Sanaudos[Kodas])*('[1]3.4'!DH$7='[1]2.SAN'!$M$4:$M$73),0)),"")</f>
        <v/>
      </c>
      <c r="DI36" s="244" t="str">
        <f t="array" ref="DI36">IFERROR(INDEX([1]!Sanaudos[Saskaita],MATCH(1,('[1]3.4'!$AM36=[1]!Sanaudos[Kodas])*('[1]3.4'!DI$7='[1]2.SAN'!$M$4:$M$73),0)),"")</f>
        <v/>
      </c>
      <c r="DJ36" s="244" t="str">
        <f t="array" ref="DJ36">IFERROR(INDEX([1]!Sanaudos[Saskaita],MATCH(1,('[1]3.4'!$AM36=[1]!Sanaudos[Kodas])*('[1]3.4'!DJ$7='[1]2.SAN'!$M$4:$M$73),0)),"")</f>
        <v/>
      </c>
      <c r="DK36" s="244" t="str">
        <f t="array" ref="DK36">IFERROR(INDEX([1]!Sanaudos[Saskaita],MATCH(1,('[1]3.4'!$AM36=[1]!Sanaudos[Kodas])*('[1]3.4'!DK$7='[1]2.SAN'!$M$4:$M$73),0)),"")</f>
        <v/>
      </c>
      <c r="DL36" s="244" t="str">
        <f t="array" ref="DL36">IFERROR(INDEX([1]!Sanaudos[Saskaita],MATCH(1,('[1]3.4'!$AM36=[1]!Sanaudos[Kodas])*('[1]3.4'!DL$7='[1]2.SAN'!$M$4:$M$73),0)),"")</f>
        <v/>
      </c>
      <c r="DM36" s="244" t="str">
        <f t="array" ref="DM36">IFERROR(INDEX([1]!Sanaudos[Saskaita],MATCH(1,('[1]3.4'!$AM36=[1]!Sanaudos[Kodas])*('[1]3.4'!DM$7='[1]2.SAN'!$M$4:$M$73),0)),"")</f>
        <v/>
      </c>
      <c r="DN36" s="244" t="str">
        <f t="array" ref="DN36">IFERROR(INDEX([1]!Sanaudos[Saskaita],MATCH(1,('[1]3.4'!$AM36=[1]!Sanaudos[Kodas])*('[1]3.4'!DN$7='[1]2.SAN'!$M$4:$M$73),0)),"")</f>
        <v/>
      </c>
      <c r="DO36" s="244" t="str">
        <f t="array" ref="DO36">IFERROR(INDEX([1]!Sanaudos[Saskaita],MATCH(1,('[1]3.4'!$AM36=[1]!Sanaudos[Kodas])*('[1]3.4'!DO$7='[1]2.SAN'!$M$4:$M$73),0)),"")</f>
        <v/>
      </c>
      <c r="DP36" s="244" t="str">
        <f t="array" ref="DP36">IFERROR(INDEX([1]!Sanaudos[Saskaita],MATCH(1,('[1]3.4'!$AM36=[1]!Sanaudos[Kodas])*('[1]3.4'!DP$7='[1]2.SAN'!$M$4:$M$73),0)),"")</f>
        <v/>
      </c>
      <c r="DQ36" s="244" t="str">
        <f t="array" ref="DQ36">IFERROR(INDEX([1]!Sanaudos[Saskaita],MATCH(1,('[1]3.4'!$AM36=[1]!Sanaudos[Kodas])*('[1]3.4'!DQ$7='[1]2.SAN'!$M$4:$M$73),0)),"")</f>
        <v/>
      </c>
      <c r="DR36" s="244" t="str">
        <f t="array" ref="DR36">IFERROR(INDEX([1]!Sanaudos[Saskaita],MATCH(1,('[1]3.4'!$AM36=[1]!Sanaudos[Kodas])*('[1]3.4'!DR$7='[1]2.SAN'!$M$4:$M$73),0)),"")</f>
        <v/>
      </c>
      <c r="DS36" s="244" t="str">
        <f t="array" ref="DS36">IFERROR(INDEX([1]!Sanaudos[Saskaita],MATCH(1,('[1]3.4'!$AM36=[1]!Sanaudos[Kodas])*('[1]3.4'!DS$7='[1]2.SAN'!$M$4:$M$73),0)),"")</f>
        <v/>
      </c>
      <c r="DT36" s="244" t="str">
        <f t="array" ref="DT36">IFERROR(INDEX([1]!Sanaudos[Saskaita],MATCH(1,('[1]3.4'!$AM36=[1]!Sanaudos[Kodas])*('[1]3.4'!DT$7='[1]2.SAN'!$M$4:$M$73),0)),"")</f>
        <v/>
      </c>
      <c r="DU36" s="244" t="str">
        <f t="array" ref="DU36">IFERROR(INDEX([1]!Sanaudos[Saskaita],MATCH(1,('[1]3.4'!$AM36=[1]!Sanaudos[Kodas])*('[1]3.4'!DU$7='[1]2.SAN'!$M$4:$M$73),0)),"")</f>
        <v/>
      </c>
      <c r="DV36" s="244" t="str">
        <f t="array" ref="DV36">IFERROR(INDEX([1]!Sanaudos[Saskaita],MATCH(1,('[1]3.4'!$AM36=[1]!Sanaudos[Kodas])*('[1]3.4'!DV$7='[1]2.SAN'!$M$4:$M$73),0)),"")</f>
        <v/>
      </c>
      <c r="DW36" s="244" t="str">
        <f t="array" ref="DW36">IFERROR(INDEX([1]!Sanaudos[Saskaita],MATCH(1,('[1]3.4'!$AM36=[1]!Sanaudos[Kodas])*('[1]3.4'!DW$7='[1]2.SAN'!$M$4:$M$73),0)),"")</f>
        <v/>
      </c>
      <c r="DX36" s="244" t="str">
        <f t="array" ref="DX36">IFERROR(INDEX([1]!Sanaudos[Saskaita],MATCH(1,('[1]3.4'!$AM36=[1]!Sanaudos[Kodas])*('[1]3.4'!DX$7='[1]2.SAN'!$M$4:$M$73),0)),"")</f>
        <v/>
      </c>
      <c r="DY36" s="244" t="str">
        <f t="array" ref="DY36">IFERROR(INDEX([1]!Sanaudos[Saskaita],MATCH(1,('[1]3.4'!$AM36=[1]!Sanaudos[Kodas])*('[1]3.4'!DY$7='[1]2.SAN'!$M$4:$M$73),0)),"")</f>
        <v/>
      </c>
      <c r="DZ36" s="244" t="str">
        <f t="array" ref="DZ36">IFERROR(INDEX([1]!Sanaudos[Saskaita],MATCH(1,('[1]3.4'!$AM36=[1]!Sanaudos[Kodas])*('[1]3.4'!DZ$7='[1]2.SAN'!$M$4:$M$73),0)),"")</f>
        <v/>
      </c>
      <c r="EA36" s="244" t="str">
        <f t="array" ref="EA36">IFERROR(INDEX([1]!Sanaudos[Saskaita],MATCH(1,('[1]3.4'!$AM36=[1]!Sanaudos[Kodas])*('[1]3.4'!EA$7='[1]2.SAN'!$M$4:$M$73),0)),"")</f>
        <v/>
      </c>
      <c r="EB36" s="244" t="str">
        <f t="array" ref="EB36">IFERROR(INDEX([1]!Sanaudos[Saskaita],MATCH(1,('[1]3.4'!$AM36=[1]!Sanaudos[Kodas])*('[1]3.4'!EB$7='[1]2.SAN'!$M$4:$M$73),0)),"")</f>
        <v/>
      </c>
      <c r="EC36" s="244" t="str">
        <f t="array" ref="EC36">IFERROR(INDEX([1]!Sanaudos[Saskaita],MATCH(1,('[1]3.4'!$AM36=[1]!Sanaudos[Kodas])*('[1]3.4'!EC$7='[1]2.SAN'!$M$4:$M$73),0)),"")</f>
        <v/>
      </c>
      <c r="ED36" s="244" t="str">
        <f t="array" ref="ED36">IFERROR(INDEX([1]!Sanaudos[Saskaita],MATCH(1,('[1]3.4'!$AM36=[1]!Sanaudos[Kodas])*('[1]3.4'!ED$7='[1]2.SAN'!$M$4:$M$73),0)),"")</f>
        <v/>
      </c>
      <c r="EE36" s="244" t="str">
        <f t="array" ref="EE36">IFERROR(INDEX([1]!Sanaudos[Saskaita],MATCH(1,('[1]3.4'!$AM36=[1]!Sanaudos[Kodas])*('[1]3.4'!EE$7='[1]2.SAN'!$M$4:$M$73),0)),"")</f>
        <v/>
      </c>
      <c r="EF36" s="244" t="str">
        <f t="array" ref="EF36">IFERROR(INDEX([1]!Sanaudos[Saskaita],MATCH(1,('[1]3.4'!$AM36=[1]!Sanaudos[Kodas])*('[1]3.4'!EF$7='[1]2.SAN'!$M$4:$M$73),0)),"")</f>
        <v/>
      </c>
      <c r="EG36" s="244" t="str">
        <f t="array" ref="EG36">IFERROR(INDEX([1]!Sanaudos[Saskaita],MATCH(1,('[1]3.4'!$AM36=[1]!Sanaudos[Kodas])*('[1]3.4'!EG$7='[1]2.SAN'!$M$4:$M$73),0)),"")</f>
        <v/>
      </c>
      <c r="EH36" s="244" t="str">
        <f t="array" ref="EH36">IFERROR(INDEX([1]!Sanaudos[Saskaita],MATCH(1,('[1]3.4'!$AM36=[1]!Sanaudos[Kodas])*('[1]3.4'!EH$7='[1]2.SAN'!$M$4:$M$73),0)),"")</f>
        <v/>
      </c>
      <c r="EI36" s="244" t="str">
        <f t="array" ref="EI36">IFERROR(INDEX([1]!Sanaudos[Saskaita],MATCH(1,('[1]3.4'!$AM36=[1]!Sanaudos[Kodas])*('[1]3.4'!EI$7='[1]2.SAN'!$M$4:$M$73),0)),"")</f>
        <v/>
      </c>
      <c r="EJ36" s="244" t="str">
        <f t="array" ref="EJ36">IFERROR(INDEX([1]!Sanaudos[Saskaita],MATCH(1,('[1]3.4'!$AM36=[1]!Sanaudos[Kodas])*('[1]3.4'!EJ$7='[1]2.SAN'!$M$4:$M$73),0)),"")</f>
        <v/>
      </c>
      <c r="EK36" s="244" t="str">
        <f t="array" ref="EK36">IFERROR(INDEX([1]!Sanaudos[Saskaita],MATCH(1,('[1]3.4'!$AM36=[1]!Sanaudos[Kodas])*('[1]3.4'!EK$7='[1]2.SAN'!$M$4:$M$73),0)),"")</f>
        <v/>
      </c>
      <c r="EL36" s="244" t="str">
        <f t="array" ref="EL36">IFERROR(INDEX([1]!Sanaudos[Saskaita],MATCH(1,('[1]3.4'!$AM36=[1]!Sanaudos[Kodas])*('[1]3.4'!EL$7='[1]2.SAN'!$M$4:$M$73),0)),"")</f>
        <v/>
      </c>
      <c r="EM36" s="244" t="str">
        <f t="array" ref="EM36">IFERROR(INDEX([1]!Sanaudos[Saskaita],MATCH(1,('[1]3.4'!$AM36=[1]!Sanaudos[Kodas])*('[1]3.4'!EM$7='[1]2.SAN'!$M$4:$M$73),0)),"")</f>
        <v/>
      </c>
      <c r="EN36" s="244" t="str">
        <f t="array" ref="EN36">IFERROR(INDEX([1]!Sanaudos[Saskaita],MATCH(1,('[1]3.4'!$AM36=[1]!Sanaudos[Kodas])*('[1]3.4'!EN$7='[1]2.SAN'!$M$4:$M$73),0)),"")</f>
        <v/>
      </c>
      <c r="EO36" s="244" t="str">
        <f t="array" ref="EO36">IFERROR(INDEX([1]!Sanaudos[Saskaita],MATCH(1,('[1]3.4'!$AM36=[1]!Sanaudos[Kodas])*('[1]3.4'!EO$7='[1]2.SAN'!$M$4:$M$73),0)),"")</f>
        <v/>
      </c>
      <c r="EP36" s="244" t="str">
        <f t="array" ref="EP36">IFERROR(INDEX([1]!Sanaudos[Saskaita],MATCH(1,('[1]3.4'!$AM36=[1]!Sanaudos[Kodas])*('[1]3.4'!EP$7='[1]2.SAN'!$M$4:$M$73),0)),"")</f>
        <v/>
      </c>
      <c r="EQ36" s="244" t="str">
        <f t="array" ref="EQ36">IFERROR(INDEX([1]!Sanaudos[Saskaita],MATCH(1,('[1]3.4'!$AM36=[1]!Sanaudos[Kodas])*('[1]3.4'!EQ$7='[1]2.SAN'!$M$4:$M$73),0)),"")</f>
        <v/>
      </c>
      <c r="ER36" s="244" t="str">
        <f t="array" ref="ER36">IFERROR(INDEX([1]!Sanaudos[Saskaita],MATCH(1,('[1]3.4'!$AM36=[1]!Sanaudos[Kodas])*('[1]3.4'!ER$7='[1]2.SAN'!$M$4:$M$73),0)),"")</f>
        <v/>
      </c>
      <c r="ES36" s="244" t="str">
        <f t="array" ref="ES36">IFERROR(INDEX([1]!Sanaudos[Saskaita],MATCH(1,('[1]3.4'!$AM36=[1]!Sanaudos[Kodas])*('[1]3.4'!ES$7='[1]2.SAN'!$M$4:$M$73),0)),"")</f>
        <v/>
      </c>
      <c r="ET36" s="244" t="str">
        <f t="array" ref="ET36">IFERROR(INDEX([1]!Sanaudos[Saskaita],MATCH(1,('[1]3.4'!$AM36=[1]!Sanaudos[Kodas])*('[1]3.4'!ET$7='[1]2.SAN'!$M$4:$M$73),0)),"")</f>
        <v/>
      </c>
      <c r="EU36" s="244" t="str">
        <f t="array" ref="EU36">IFERROR(INDEX([1]!Sanaudos[Saskaita],MATCH(1,('[1]3.4'!$AM36=[1]!Sanaudos[Kodas])*('[1]3.4'!EU$7='[1]2.SAN'!$M$4:$M$73),0)),"")</f>
        <v/>
      </c>
      <c r="EV36" s="244" t="str">
        <f t="array" ref="EV36">IFERROR(INDEX([1]!Sanaudos[Saskaita],MATCH(1,('[1]3.4'!$AM36=[1]!Sanaudos[Kodas])*('[1]3.4'!EV$7='[1]2.SAN'!$M$4:$M$73),0)),"")</f>
        <v/>
      </c>
      <c r="EW36" s="244" t="str">
        <f t="array" ref="EW36">IFERROR(INDEX([1]!Sanaudos[Saskaita],MATCH(1,('[1]3.4'!$AM36=[1]!Sanaudos[Kodas])*('[1]3.4'!EW$7='[1]2.SAN'!$M$4:$M$73),0)),"")</f>
        <v/>
      </c>
      <c r="EX36" s="244" t="str">
        <f t="array" ref="EX36">IFERROR(INDEX([1]!Sanaudos[Saskaita],MATCH(1,('[1]3.4'!$AM36=[1]!Sanaudos[Kodas])*('[1]3.4'!EX$7='[1]2.SAN'!$M$4:$M$73),0)),"")</f>
        <v/>
      </c>
      <c r="EY36" s="244" t="str">
        <f t="array" ref="EY36">IFERROR(INDEX([1]!Sanaudos[Saskaita],MATCH(1,('[1]3.4'!$AM36=[1]!Sanaudos[Kodas])*('[1]3.4'!EY$7='[1]2.SAN'!$M$4:$M$73),0)),"")</f>
        <v/>
      </c>
      <c r="EZ36" s="244" t="str">
        <f t="array" ref="EZ36">IFERROR(INDEX([1]!Sanaudos[Saskaita],MATCH(1,('[1]3.4'!$AM36=[1]!Sanaudos[Kodas])*('[1]3.4'!EZ$7='[1]2.SAN'!$M$4:$M$73),0)),"")</f>
        <v/>
      </c>
      <c r="FA36" s="244" t="str">
        <f t="array" ref="FA36">IFERROR(INDEX([1]!Sanaudos[Saskaita],MATCH(1,('[1]3.4'!$AM36=[1]!Sanaudos[Kodas])*('[1]3.4'!FA$7='[1]2.SAN'!$M$4:$M$73),0)),"")</f>
        <v/>
      </c>
      <c r="FB36" s="244" t="str">
        <f t="array" ref="FB36">IFERROR(INDEX([1]!Sanaudos[Saskaita],MATCH(1,('[1]3.4'!$AM36=[1]!Sanaudos[Kodas])*('[1]3.4'!FB$7='[1]2.SAN'!$M$4:$M$73),0)),"")</f>
        <v/>
      </c>
      <c r="FC36" s="244" t="str">
        <f t="array" ref="FC36">IFERROR(INDEX([1]!Sanaudos[Saskaita],MATCH(1,('[1]3.4'!$AM36=[1]!Sanaudos[Kodas])*('[1]3.4'!FC$7='[1]2.SAN'!$M$4:$M$73),0)),"")</f>
        <v/>
      </c>
      <c r="FD36" s="244" t="str">
        <f t="array" ref="FD36">IFERROR(INDEX([1]!Sanaudos[Saskaita],MATCH(1,('[1]3.4'!$AM36=[1]!Sanaudos[Kodas])*('[1]3.4'!FD$7='[1]2.SAN'!$M$4:$M$73),0)),"")</f>
        <v/>
      </c>
      <c r="FE36" s="244" t="str">
        <f t="array" ref="FE36">IFERROR(INDEX([1]!Sanaudos[Saskaita],MATCH(1,('[1]3.4'!$AM36=[1]!Sanaudos[Kodas])*('[1]3.4'!FE$7='[1]2.SAN'!$M$4:$M$73),0)),"")</f>
        <v/>
      </c>
      <c r="FF36" s="244" t="str">
        <f t="array" ref="FF36">IFERROR(INDEX([1]!Sanaudos[Saskaita],MATCH(1,('[1]3.4'!$AM36=[1]!Sanaudos[Kodas])*('[1]3.4'!FF$7='[1]2.SAN'!$M$4:$M$73),0)),"")</f>
        <v/>
      </c>
      <c r="FG36" s="244" t="str">
        <f t="array" ref="FG36">IFERROR(INDEX([1]!Sanaudos[Saskaita],MATCH(1,('[1]3.4'!$AM36=[1]!Sanaudos[Kodas])*('[1]3.4'!FG$7='[1]2.SAN'!$M$4:$M$73),0)),"")</f>
        <v/>
      </c>
      <c r="FH36" s="244" t="str">
        <f t="array" ref="FH36">IFERROR(INDEX([1]!Sanaudos[Saskaita],MATCH(1,('[1]3.4'!$AM36=[1]!Sanaudos[Kodas])*('[1]3.4'!FH$7='[1]2.SAN'!$M$4:$M$73),0)),"")</f>
        <v/>
      </c>
      <c r="FI36" s="244" t="str">
        <f t="array" ref="FI36">IFERROR(INDEX([1]!Sanaudos[Saskaita],MATCH(1,('[1]3.4'!$AM36=[1]!Sanaudos[Kodas])*('[1]3.4'!FI$7='[1]2.SAN'!$M$4:$M$73),0)),"")</f>
        <v/>
      </c>
      <c r="FJ36" s="244" t="str">
        <f t="array" ref="FJ36">IFERROR(INDEX([1]!Sanaudos[Saskaita],MATCH(1,('[1]3.4'!$AM36=[1]!Sanaudos[Kodas])*('[1]3.4'!FJ$7='[1]2.SAN'!$M$4:$M$73),0)),"")</f>
        <v/>
      </c>
      <c r="FK36" s="244" t="str">
        <f t="array" ref="FK36">IFERROR(INDEX([1]!Sanaudos[Saskaita],MATCH(1,('[1]3.4'!$AM36=[1]!Sanaudos[Kodas])*('[1]3.4'!FK$7='[1]2.SAN'!$M$4:$M$73),0)),"")</f>
        <v/>
      </c>
      <c r="FL36" s="244" t="str">
        <f t="array" ref="FL36">IFERROR(INDEX([1]!Sanaudos[Saskaita],MATCH(1,('[1]3.4'!$AM36=[1]!Sanaudos[Kodas])*('[1]3.4'!FL$7='[1]2.SAN'!$M$4:$M$73),0)),"")</f>
        <v/>
      </c>
      <c r="FM36" s="244" t="str">
        <f t="array" ref="FM36">IFERROR(INDEX([1]!Sanaudos[Saskaita],MATCH(1,('[1]3.4'!$AM36=[1]!Sanaudos[Kodas])*('[1]3.4'!FM$7='[1]2.SAN'!$M$4:$M$73),0)),"")</f>
        <v/>
      </c>
      <c r="FN36" s="244" t="str">
        <f t="array" ref="FN36">IFERROR(INDEX([1]!Sanaudos[Saskaita],MATCH(1,('[1]3.4'!$AM36=[1]!Sanaudos[Kodas])*('[1]3.4'!FN$7='[1]2.SAN'!$M$4:$M$73),0)),"")</f>
        <v/>
      </c>
      <c r="FO36" s="244" t="str">
        <f t="array" ref="FO36">IFERROR(INDEX([1]!Sanaudos[Saskaita],MATCH(1,('[1]3.4'!$AM36=[1]!Sanaudos[Kodas])*('[1]3.4'!FO$7='[1]2.SAN'!$M$4:$M$73),0)),"")</f>
        <v/>
      </c>
      <c r="FP36" s="244" t="str">
        <f t="array" ref="FP36">IFERROR(INDEX([1]!Sanaudos[Saskaita],MATCH(1,('[1]3.4'!$AM36=[1]!Sanaudos[Kodas])*('[1]3.4'!FP$7='[1]2.SAN'!$M$4:$M$73),0)),"")</f>
        <v/>
      </c>
      <c r="FQ36" s="244" t="str">
        <f t="array" ref="FQ36">IFERROR(INDEX([1]!Sanaudos[Saskaita],MATCH(1,('[1]3.4'!$AM36=[1]!Sanaudos[Kodas])*('[1]3.4'!FQ$7='[1]2.SAN'!$M$4:$M$73),0)),"")</f>
        <v/>
      </c>
      <c r="FR36" s="244" t="str">
        <f t="array" ref="FR36">IFERROR(INDEX([1]!Sanaudos[Saskaita],MATCH(1,('[1]3.4'!$AM36=[1]!Sanaudos[Kodas])*('[1]3.4'!FR$7='[1]2.SAN'!$M$4:$M$73),0)),"")</f>
        <v/>
      </c>
      <c r="FS36" s="244" t="str">
        <f t="array" ref="FS36">IFERROR(INDEX([1]!Sanaudos[Saskaita],MATCH(1,('[1]3.4'!$AM36=[1]!Sanaudos[Kodas])*('[1]3.4'!FS$7='[1]2.SAN'!$M$4:$M$73),0)),"")</f>
        <v/>
      </c>
      <c r="FT36" s="244" t="str">
        <f t="array" ref="FT36">IFERROR(INDEX([1]!Sanaudos[Saskaita],MATCH(1,('[1]3.4'!$AM36=[1]!Sanaudos[Kodas])*('[1]3.4'!FT$7='[1]2.SAN'!$M$4:$M$73),0)),"")</f>
        <v/>
      </c>
      <c r="FU36" s="244" t="str">
        <f t="array" ref="FU36">IFERROR(INDEX([1]!Sanaudos[Saskaita],MATCH(1,('[1]3.4'!$AM36=[1]!Sanaudos[Kodas])*('[1]3.4'!FU$7='[1]2.SAN'!$M$4:$M$73),0)),"")</f>
        <v/>
      </c>
      <c r="FV36" s="244" t="str">
        <f t="array" ref="FV36">IFERROR(INDEX([1]!Sanaudos[Saskaita],MATCH(1,('[1]3.4'!$AM36=[1]!Sanaudos[Kodas])*('[1]3.4'!FV$7='[1]2.SAN'!$M$4:$M$73),0)),"")</f>
        <v/>
      </c>
      <c r="FW36" s="244" t="str">
        <f t="array" ref="FW36">IFERROR(INDEX([1]!Sanaudos[Saskaita],MATCH(1,('[1]3.4'!$AM36=[1]!Sanaudos[Kodas])*('[1]3.4'!FW$7='[1]2.SAN'!$M$4:$M$73),0)),"")</f>
        <v/>
      </c>
      <c r="FX36" s="244" t="str">
        <f t="array" ref="FX36">IFERROR(INDEX([1]!Sanaudos[Saskaita],MATCH(1,('[1]3.4'!$AM36=[1]!Sanaudos[Kodas])*('[1]3.4'!FX$7='[1]2.SAN'!$M$4:$M$73),0)),"")</f>
        <v/>
      </c>
      <c r="FY36" s="244" t="str">
        <f t="array" ref="FY36">IFERROR(INDEX([1]!Sanaudos[Saskaita],MATCH(1,('[1]3.4'!$AM36=[1]!Sanaudos[Kodas])*('[1]3.4'!FY$7='[1]2.SAN'!$M$4:$M$73),0)),"")</f>
        <v/>
      </c>
      <c r="FZ36" s="244" t="str">
        <f t="array" ref="FZ36">IFERROR(INDEX([1]!Sanaudos[Saskaita],MATCH(1,('[1]3.4'!$AM36=[1]!Sanaudos[Kodas])*('[1]3.4'!FZ$7='[1]2.SAN'!$M$4:$M$73),0)),"")</f>
        <v/>
      </c>
      <c r="GA36" s="244" t="str">
        <f t="array" ref="GA36">IFERROR(INDEX([1]!Sanaudos[Saskaita],MATCH(1,('[1]3.4'!$AM36=[1]!Sanaudos[Kodas])*('[1]3.4'!GA$7='[1]2.SAN'!$M$4:$M$73),0)),"")</f>
        <v/>
      </c>
      <c r="GB36" s="244" t="str">
        <f t="array" ref="GB36">IFERROR(INDEX([1]!Sanaudos[Saskaita],MATCH(1,('[1]3.4'!$AM36=[1]!Sanaudos[Kodas])*('[1]3.4'!GB$7='[1]2.SAN'!$M$4:$M$73),0)),"")</f>
        <v/>
      </c>
      <c r="GC36" s="244" t="str">
        <f t="array" ref="GC36">IFERROR(INDEX([1]!Sanaudos[Saskaita],MATCH(1,('[1]3.4'!$AM36=[1]!Sanaudos[Kodas])*('[1]3.4'!GC$7='[1]2.SAN'!$M$4:$M$73),0)),"")</f>
        <v/>
      </c>
      <c r="GD36" s="244" t="str">
        <f t="array" ref="GD36">IFERROR(INDEX([1]!Sanaudos[Saskaita],MATCH(1,('[1]3.4'!$AM36=[1]!Sanaudos[Kodas])*('[1]3.4'!GD$7='[1]2.SAN'!$M$4:$M$73),0)),"")</f>
        <v/>
      </c>
      <c r="GE36" s="244" t="str">
        <f t="array" ref="GE36">IFERROR(INDEX([1]!Sanaudos[Saskaita],MATCH(1,('[1]3.4'!$AM36=[1]!Sanaudos[Kodas])*('[1]3.4'!GE$7='[1]2.SAN'!$M$4:$M$73),0)),"")</f>
        <v/>
      </c>
      <c r="GF36" s="244" t="str">
        <f t="array" ref="GF36">IFERROR(INDEX([1]!Sanaudos[Saskaita],MATCH(1,('[1]3.4'!$AM36=[1]!Sanaudos[Kodas])*('[1]3.4'!GF$7='[1]2.SAN'!$M$4:$M$73),0)),"")</f>
        <v/>
      </c>
      <c r="GG36" s="244" t="str">
        <f t="array" ref="GG36">IFERROR(INDEX([1]!Sanaudos[Saskaita],MATCH(1,('[1]3.4'!$AM36=[1]!Sanaudos[Kodas])*('[1]3.4'!GG$7='[1]2.SAN'!$M$4:$M$73),0)),"")</f>
        <v/>
      </c>
      <c r="GH36" s="244" t="str">
        <f t="array" ref="GH36">IFERROR(INDEX([1]!Sanaudos[Saskaita],MATCH(1,('[1]3.4'!$AM36=[1]!Sanaudos[Kodas])*('[1]3.4'!GH$7='[1]2.SAN'!$M$4:$M$73),0)),"")</f>
        <v/>
      </c>
      <c r="GI36" s="244" t="str">
        <f t="array" ref="GI36">IFERROR(INDEX([1]!Sanaudos[Saskaita],MATCH(1,('[1]3.4'!$AM36=[1]!Sanaudos[Kodas])*('[1]3.4'!GI$7='[1]2.SAN'!$M$4:$M$73),0)),"")</f>
        <v/>
      </c>
      <c r="GJ36" s="244" t="str">
        <f t="array" ref="GJ36">IFERROR(INDEX([1]!Sanaudos[Saskaita],MATCH(1,('[1]3.4'!$AM36=[1]!Sanaudos[Kodas])*('[1]3.4'!GJ$7='[1]2.SAN'!$M$4:$M$73),0)),"")</f>
        <v/>
      </c>
      <c r="GK36" s="244" t="str">
        <f t="array" ref="GK36">IFERROR(INDEX([1]!Sanaudos[Saskaita],MATCH(1,('[1]3.4'!$AM36=[1]!Sanaudos[Kodas])*('[1]3.4'!GK$7='[1]2.SAN'!$M$4:$M$73),0)),"")</f>
        <v/>
      </c>
      <c r="GL36" s="244" t="str">
        <f t="array" ref="GL36">IFERROR(INDEX([1]!Sanaudos[Saskaita],MATCH(1,('[1]3.4'!$AM36=[1]!Sanaudos[Kodas])*('[1]3.4'!GL$7='[1]2.SAN'!$M$4:$M$73),0)),"")</f>
        <v/>
      </c>
      <c r="GM36" s="244" t="str">
        <f t="array" ref="GM36">IFERROR(INDEX([1]!Sanaudos[Saskaita],MATCH(1,('[1]3.4'!$AM36=[1]!Sanaudos[Kodas])*('[1]3.4'!GM$7='[1]2.SAN'!$M$4:$M$73),0)),"")</f>
        <v/>
      </c>
      <c r="GN36" s="244" t="str">
        <f t="array" ref="GN36">IFERROR(INDEX([1]!Sanaudos[Saskaita],MATCH(1,('[1]3.4'!$AM36=[1]!Sanaudos[Kodas])*('[1]3.4'!GN$7='[1]2.SAN'!$M$4:$M$73),0)),"")</f>
        <v/>
      </c>
      <c r="GO36" s="244" t="str">
        <f t="array" ref="GO36">IFERROR(INDEX([1]!Sanaudos[Saskaita],MATCH(1,('[1]3.4'!$AM36=[1]!Sanaudos[Kodas])*('[1]3.4'!GO$7='[1]2.SAN'!$M$4:$M$73),0)),"")</f>
        <v/>
      </c>
      <c r="GP36" s="244" t="str">
        <f t="array" ref="GP36">IFERROR(INDEX([1]!Sanaudos[Saskaita],MATCH(1,('[1]3.4'!$AM36=[1]!Sanaudos[Kodas])*('[1]3.4'!GP$7='[1]2.SAN'!$M$4:$M$73),0)),"")</f>
        <v/>
      </c>
      <c r="GQ36" s="244" t="str">
        <f t="array" ref="GQ36">IFERROR(INDEX([1]!Sanaudos[Saskaita],MATCH(1,('[1]3.4'!$AM36=[1]!Sanaudos[Kodas])*('[1]3.4'!GQ$7='[1]2.SAN'!$M$4:$M$73),0)),"")</f>
        <v/>
      </c>
      <c r="GR36" s="244" t="str">
        <f t="array" ref="GR36">IFERROR(INDEX([1]!Sanaudos[Saskaita],MATCH(1,('[1]3.4'!$AM36=[1]!Sanaudos[Kodas])*('[1]3.4'!GR$7='[1]2.SAN'!$M$4:$M$73),0)),"")</f>
        <v/>
      </c>
      <c r="GS36" s="244" t="str">
        <f t="array" ref="GS36">IFERROR(INDEX([1]!Sanaudos[Saskaita],MATCH(1,('[1]3.4'!$AM36=[1]!Sanaudos[Kodas])*('[1]3.4'!GS$7='[1]2.SAN'!$M$4:$M$73),0)),"")</f>
        <v/>
      </c>
      <c r="GT36" s="244" t="str">
        <f t="array" ref="GT36">IFERROR(INDEX([1]!Sanaudos[Saskaita],MATCH(1,('[1]3.4'!$AM36=[1]!Sanaudos[Kodas])*('[1]3.4'!GT$7='[1]2.SAN'!$M$4:$M$73),0)),"")</f>
        <v/>
      </c>
      <c r="GU36" s="244" t="str">
        <f t="array" ref="GU36">IFERROR(INDEX([1]!Sanaudos[Saskaita],MATCH(1,('[1]3.4'!$AM36=[1]!Sanaudos[Kodas])*('[1]3.4'!GU$7='[1]2.SAN'!$M$4:$M$73),0)),"")</f>
        <v/>
      </c>
      <c r="GV36" s="244" t="str">
        <f t="array" ref="GV36">IFERROR(INDEX([1]!Sanaudos[Saskaita],MATCH(1,('[1]3.4'!$AM36=[1]!Sanaudos[Kodas])*('[1]3.4'!GV$7='[1]2.SAN'!$M$4:$M$73),0)),"")</f>
        <v/>
      </c>
      <c r="GW36" s="244" t="str">
        <f t="array" ref="GW36">IFERROR(INDEX([1]!Sanaudos[Saskaita],MATCH(1,('[1]3.4'!$AM36=[1]!Sanaudos[Kodas])*('[1]3.4'!GW$7='[1]2.SAN'!$M$4:$M$73),0)),"")</f>
        <v/>
      </c>
      <c r="GX36" s="244" t="str">
        <f t="array" ref="GX36">IFERROR(INDEX([1]!Sanaudos[Saskaita],MATCH(1,('[1]3.4'!$AM36=[1]!Sanaudos[Kodas])*('[1]3.4'!GX$7='[1]2.SAN'!$M$4:$M$73),0)),"")</f>
        <v/>
      </c>
      <c r="GY36" s="244" t="str">
        <f t="array" ref="GY36">IFERROR(INDEX([1]!Sanaudos[Saskaita],MATCH(1,('[1]3.4'!$AM36=[1]!Sanaudos[Kodas])*('[1]3.4'!GY$7='[1]2.SAN'!$M$4:$M$73),0)),"")</f>
        <v/>
      </c>
      <c r="GZ36" s="244" t="str">
        <f t="array" ref="GZ36">IFERROR(INDEX([1]!Sanaudos[Saskaita],MATCH(1,('[1]3.4'!$AM36=[1]!Sanaudos[Kodas])*('[1]3.4'!GZ$7='[1]2.SAN'!$M$4:$M$73),0)),"")</f>
        <v/>
      </c>
      <c r="HA36" s="244" t="str">
        <f t="array" ref="HA36">IFERROR(INDEX([1]!Sanaudos[Saskaita],MATCH(1,('[1]3.4'!$AM36=[1]!Sanaudos[Kodas])*('[1]3.4'!HA$7='[1]2.SAN'!$M$4:$M$73),0)),"")</f>
        <v/>
      </c>
      <c r="HB36" s="244" t="str">
        <f t="array" ref="HB36">IFERROR(INDEX([1]!Sanaudos[Saskaita],MATCH(1,('[1]3.4'!$AM36=[1]!Sanaudos[Kodas])*('[1]3.4'!HB$7='[1]2.SAN'!$M$4:$M$73),0)),"")</f>
        <v/>
      </c>
      <c r="HC36" s="244" t="str">
        <f t="array" ref="HC36">IFERROR(INDEX([1]!Sanaudos[Saskaita],MATCH(1,('[1]3.4'!$AM36=[1]!Sanaudos[Kodas])*('[1]3.4'!HC$7='[1]2.SAN'!$M$4:$M$73),0)),"")</f>
        <v/>
      </c>
      <c r="HD36" s="244" t="str">
        <f t="array" ref="HD36">IFERROR(INDEX([1]!Sanaudos[Saskaita],MATCH(1,('[1]3.4'!$AM36=[1]!Sanaudos[Kodas])*('[1]3.4'!HD$7='[1]2.SAN'!$M$4:$M$73),0)),"")</f>
        <v/>
      </c>
      <c r="HE36" s="244" t="str">
        <f t="array" ref="HE36">IFERROR(INDEX([1]!Sanaudos[Saskaita],MATCH(1,('[1]3.4'!$AM36=[1]!Sanaudos[Kodas])*('[1]3.4'!HE$7='[1]2.SAN'!$M$4:$M$73),0)),"")</f>
        <v/>
      </c>
      <c r="HF36" s="244" t="str">
        <f t="array" ref="HF36">IFERROR(INDEX([1]!Sanaudos[Saskaita],MATCH(1,('[1]3.4'!$AM36=[1]!Sanaudos[Kodas])*('[1]3.4'!HF$7='[1]2.SAN'!$M$4:$M$73),0)),"")</f>
        <v/>
      </c>
      <c r="HG36" s="244" t="str">
        <f t="array" ref="HG36">IFERROR(INDEX([1]!Sanaudos[Saskaita],MATCH(1,('[1]3.4'!$AM36=[1]!Sanaudos[Kodas])*('[1]3.4'!HG$7='[1]2.SAN'!$M$4:$M$73),0)),"")</f>
        <v/>
      </c>
      <c r="HH36" s="244" t="str">
        <f t="array" ref="HH36">IFERROR(INDEX([1]!Sanaudos[Saskaita],MATCH(1,('[1]3.4'!$AM36=[1]!Sanaudos[Kodas])*('[1]3.4'!HH$7='[1]2.SAN'!$M$4:$M$73),0)),"")</f>
        <v/>
      </c>
      <c r="HI36" s="244" t="str">
        <f t="array" ref="HI36">IFERROR(INDEX([1]!Sanaudos[Saskaita],MATCH(1,('[1]3.4'!$AM36=[1]!Sanaudos[Kodas])*('[1]3.4'!HI$7='[1]2.SAN'!$M$4:$M$73),0)),"")</f>
        <v/>
      </c>
      <c r="HJ36" s="244" t="str">
        <f t="array" ref="HJ36">IFERROR(INDEX([1]!Sanaudos[Saskaita],MATCH(1,('[1]3.4'!$AM36=[1]!Sanaudos[Kodas])*('[1]3.4'!HJ$7='[1]2.SAN'!$M$4:$M$73),0)),"")</f>
        <v/>
      </c>
      <c r="HK36" s="244" t="str">
        <f t="array" ref="HK36">IFERROR(INDEX([1]!Sanaudos[Saskaita],MATCH(1,('[1]3.4'!$AM36=[1]!Sanaudos[Kodas])*('[1]3.4'!HK$7='[1]2.SAN'!$M$4:$M$73),0)),"")</f>
        <v/>
      </c>
      <c r="HL36" s="244" t="str">
        <f t="array" ref="HL36">IFERROR(INDEX([1]!Sanaudos[Saskaita],MATCH(1,('[1]3.4'!$AM36=[1]!Sanaudos[Kodas])*('[1]3.4'!HL$7='[1]2.SAN'!$M$4:$M$73),0)),"")</f>
        <v/>
      </c>
      <c r="HM36" s="244" t="str">
        <f t="array" ref="HM36">IFERROR(INDEX([1]!Sanaudos[Saskaita],MATCH(1,('[1]3.4'!$AM36=[1]!Sanaudos[Kodas])*('[1]3.4'!HM$7='[1]2.SAN'!$M$4:$M$73),0)),"")</f>
        <v/>
      </c>
      <c r="HN36" s="244" t="str">
        <f t="array" ref="HN36">IFERROR(INDEX([1]!Sanaudos[Saskaita],MATCH(1,('[1]3.4'!$AM36=[1]!Sanaudos[Kodas])*('[1]3.4'!HN$7='[1]2.SAN'!$M$4:$M$73),0)),"")</f>
        <v/>
      </c>
      <c r="HO36" s="244" t="str">
        <f t="array" ref="HO36">IFERROR(INDEX([1]!Sanaudos[Saskaita],MATCH(1,('[1]3.4'!$AM36=[1]!Sanaudos[Kodas])*('[1]3.4'!HO$7='[1]2.SAN'!$M$4:$M$73),0)),"")</f>
        <v/>
      </c>
      <c r="HP36" s="244" t="str">
        <f t="array" ref="HP36">IFERROR(INDEX([1]!Sanaudos[Saskaita],MATCH(1,('[1]3.4'!$AM36=[1]!Sanaudos[Kodas])*('[1]3.4'!HP$7='[1]2.SAN'!$M$4:$M$73),0)),"")</f>
        <v/>
      </c>
      <c r="HQ36" s="244" t="str">
        <f t="array" ref="HQ36">IFERROR(INDEX([1]!Sanaudos[Saskaita],MATCH(1,('[1]3.4'!$AM36=[1]!Sanaudos[Kodas])*('[1]3.4'!HQ$7='[1]2.SAN'!$M$4:$M$73),0)),"")</f>
        <v/>
      </c>
      <c r="HR36" s="244" t="str">
        <f t="array" ref="HR36">IFERROR(INDEX([1]!Sanaudos[Saskaita],MATCH(1,('[1]3.4'!$AM36=[1]!Sanaudos[Kodas])*('[1]3.4'!HR$7='[1]2.SAN'!$M$4:$M$73),0)),"")</f>
        <v/>
      </c>
      <c r="HS36" s="244" t="str">
        <f t="array" ref="HS36">IFERROR(INDEX([1]!Sanaudos[Saskaita],MATCH(1,('[1]3.4'!$AM36=[1]!Sanaudos[Kodas])*('[1]3.4'!HS$7='[1]2.SAN'!$M$4:$M$73),0)),"")</f>
        <v/>
      </c>
      <c r="HT36" s="244" t="str">
        <f t="array" ref="HT36">IFERROR(INDEX([1]!Sanaudos[Saskaita],MATCH(1,('[1]3.4'!$AM36=[1]!Sanaudos[Kodas])*('[1]3.4'!HT$7='[1]2.SAN'!$M$4:$M$73),0)),"")</f>
        <v/>
      </c>
      <c r="HU36" s="244" t="str">
        <f t="array" ref="HU36">IFERROR(INDEX([1]!Sanaudos[Saskaita],MATCH(1,('[1]3.4'!$AM36=[1]!Sanaudos[Kodas])*('[1]3.4'!HU$7='[1]2.SAN'!$M$4:$M$73),0)),"")</f>
        <v/>
      </c>
      <c r="HV36" s="244" t="str">
        <f t="array" ref="HV36">IFERROR(INDEX([1]!Sanaudos[Saskaita],MATCH(1,('[1]3.4'!$AM36=[1]!Sanaudos[Kodas])*('[1]3.4'!HV$7='[1]2.SAN'!$M$4:$M$73),0)),"")</f>
        <v/>
      </c>
      <c r="HW36" s="244" t="str">
        <f t="array" ref="HW36">IFERROR(INDEX([1]!Sanaudos[Saskaita],MATCH(1,('[1]3.4'!$AM36=[1]!Sanaudos[Kodas])*('[1]3.4'!HW$7='[1]2.SAN'!$M$4:$M$73),0)),"")</f>
        <v/>
      </c>
      <c r="HX36" s="244" t="str">
        <f t="array" ref="HX36">IFERROR(INDEX([1]!Sanaudos[Saskaita],MATCH(1,('[1]3.4'!$AM36=[1]!Sanaudos[Kodas])*('[1]3.4'!HX$7='[1]2.SAN'!$M$4:$M$73),0)),"")</f>
        <v/>
      </c>
      <c r="HY36" s="244" t="str">
        <f t="array" ref="HY36">IFERROR(INDEX([1]!Sanaudos[Saskaita],MATCH(1,('[1]3.4'!$AM36=[1]!Sanaudos[Kodas])*('[1]3.4'!HY$7='[1]2.SAN'!$M$4:$M$73),0)),"")</f>
        <v/>
      </c>
      <c r="HZ36" s="244" t="str">
        <f t="array" ref="HZ36">IFERROR(INDEX([1]!Sanaudos[Saskaita],MATCH(1,('[1]3.4'!$AM36=[1]!Sanaudos[Kodas])*('[1]3.4'!HZ$7='[1]2.SAN'!$M$4:$M$73),0)),"")</f>
        <v/>
      </c>
      <c r="IA36" s="244" t="str">
        <f t="array" ref="IA36">IFERROR(INDEX([1]!Sanaudos[Saskaita],MATCH(1,('[1]3.4'!$AM36=[1]!Sanaudos[Kodas])*('[1]3.4'!IA$7='[1]2.SAN'!$M$4:$M$73),0)),"")</f>
        <v/>
      </c>
      <c r="IB36" s="244" t="str">
        <f t="array" ref="IB36">IFERROR(INDEX([1]!Sanaudos[Saskaita],MATCH(1,('[1]3.4'!$AM36=[1]!Sanaudos[Kodas])*('[1]3.4'!IB$7='[1]2.SAN'!$M$4:$M$73),0)),"")</f>
        <v/>
      </c>
      <c r="IC36" s="244" t="str">
        <f t="array" ref="IC36">IFERROR(INDEX([1]!Sanaudos[Saskaita],MATCH(1,('[1]3.4'!$AM36=[1]!Sanaudos[Kodas])*('[1]3.4'!IC$7='[1]2.SAN'!$M$4:$M$73),0)),"")</f>
        <v/>
      </c>
      <c r="ID36" s="244" t="str">
        <f t="array" ref="ID36">IFERROR(INDEX([1]!Sanaudos[Saskaita],MATCH(1,('[1]3.4'!$AM36=[1]!Sanaudos[Kodas])*('[1]3.4'!ID$7='[1]2.SAN'!$M$4:$M$73),0)),"")</f>
        <v/>
      </c>
      <c r="IE36" s="244" t="str">
        <f t="array" ref="IE36">IFERROR(INDEX([1]!Sanaudos[Saskaita],MATCH(1,('[1]3.4'!$AM36=[1]!Sanaudos[Kodas])*('[1]3.4'!IE$7='[1]2.SAN'!$M$4:$M$73),0)),"")</f>
        <v/>
      </c>
      <c r="IF36" s="244" t="str">
        <f t="array" ref="IF36">IFERROR(INDEX([1]!Sanaudos[Saskaita],MATCH(1,('[1]3.4'!$AM36=[1]!Sanaudos[Kodas])*('[1]3.4'!IF$7='[1]2.SAN'!$M$4:$M$73),0)),"")</f>
        <v/>
      </c>
      <c r="IG36" s="244" t="str">
        <f t="array" ref="IG36">IFERROR(INDEX([1]!Sanaudos[Saskaita],MATCH(1,('[1]3.4'!$AM36=[1]!Sanaudos[Kodas])*('[1]3.4'!IG$7='[1]2.SAN'!$M$4:$M$73),0)),"")</f>
        <v/>
      </c>
      <c r="IH36" s="244" t="str">
        <f t="array" ref="IH36">IFERROR(INDEX([1]!Sanaudos[Saskaita],MATCH(1,('[1]3.4'!$AM36=[1]!Sanaudos[Kodas])*('[1]3.4'!IH$7='[1]2.SAN'!$M$4:$M$73),0)),"")</f>
        <v/>
      </c>
      <c r="II36" s="244" t="str">
        <f t="array" ref="II36">IFERROR(INDEX([1]!Sanaudos[Saskaita],MATCH(1,('[1]3.4'!$AM36=[1]!Sanaudos[Kodas])*('[1]3.4'!II$7='[1]2.SAN'!$M$4:$M$73),0)),"")</f>
        <v/>
      </c>
      <c r="IJ36" s="244" t="str">
        <f t="array" ref="IJ36">IFERROR(INDEX([1]!Sanaudos[Saskaita],MATCH(1,('[1]3.4'!$AM36=[1]!Sanaudos[Kodas])*('[1]3.4'!IJ$7='[1]2.SAN'!$M$4:$M$73),0)),"")</f>
        <v/>
      </c>
      <c r="IK36" s="244" t="str">
        <f t="array" ref="IK36">IFERROR(INDEX([1]!Sanaudos[Saskaita],MATCH(1,('[1]3.4'!$AM36=[1]!Sanaudos[Kodas])*('[1]3.4'!IK$7='[1]2.SAN'!$M$4:$M$73),0)),"")</f>
        <v/>
      </c>
    </row>
    <row r="37" spans="2:245" ht="12.2" customHeight="1" x14ac:dyDescent="0.2">
      <c r="B37" s="566"/>
      <c r="C37" s="255" t="s">
        <v>822</v>
      </c>
      <c r="D37" s="259" t="s">
        <v>192</v>
      </c>
      <c r="E37" s="257" t="str">
        <f t="shared" si="2"/>
        <v xml:space="preserve">                                    </v>
      </c>
      <c r="F37" s="258" t="e">
        <f>+SUMIFS([1]!Sanaudos[Suma],[1]!Sanaudos[Kodas],AM37,[1]!Sanaudos[PASK],TRUE)</f>
        <v>#REF!</v>
      </c>
      <c r="G37" s="258" t="e">
        <f>-SUMIFS([1]!Sanaudos[Suma],[1]!Sanaudos[Kodas],$AM37,[1]!Sanaudos[Pagal DK RAS],700)</f>
        <v>#REF!</v>
      </c>
      <c r="H37" s="258" t="e">
        <f>+SUMIFS('[1]5.turtas'!$D$1:$AN$1,'[1]5.turtas'!$D$4:$AN$4,$AM37)</f>
        <v>#VALUE!</v>
      </c>
      <c r="I37" s="258" t="e">
        <f>-SUMIFS([1]!Sanaudos[Suma],[1]!Sanaudos[Kodas],$AM37,[1]!Sanaudos[Pagal DK RAS],901)-SUMIFS([1]!Sanaudos[Suma],[1]!Sanaudos[Kodas],$AM37,[1]!Sanaudos[Pagal DK RAS],902)-SUMIFS([1]!Sanaudos[Suma],[1]!Sanaudos[Kodas],$AM37,[1]!Sanaudos[Pagal DK RAS],905)</f>
        <v>#REF!</v>
      </c>
      <c r="J37" s="258" t="e">
        <f>+SUMIFS([1]!DU[DU],[1]!DU[Kodas],$AM37)+SUMIFS([1]!DU[Sodra],[1]!DU[Kodas],$AM37)+SUMIFS([1]!DU[Išeitinės išmokos, kompensacijos],[1]!DU[Kodas],$AM37)</f>
        <v>#REF!</v>
      </c>
      <c r="K37" s="258" t="e">
        <f>+SUMIFS([1]!Sanaudos_kor[Suma],[1]!Sanaudos_kor[Kodas],$AM37,[1]!Sanaudos_kor[PASK],TRUE,[1]!Sanaudos_kor[KOR_nr],K$1)</f>
        <v>#REF!</v>
      </c>
      <c r="L37" s="258" t="e">
        <f>+SUMIFS([1]!Sanaudos_kor[Suma],[1]!Sanaudos_kor[Kodas],$AM37,[1]!Sanaudos_kor[PASK],TRUE,[1]!Sanaudos_kor[KOR_nr],L$1)</f>
        <v>#REF!</v>
      </c>
      <c r="M37" s="258" t="e">
        <f>+SUMIFS([1]!Sanaudos_kor[Suma],[1]!Sanaudos_kor[Kodas],$AM37,[1]!Sanaudos_kor[PASK],TRUE,[1]!Sanaudos_kor[KOR_nr],M$1)</f>
        <v>#REF!</v>
      </c>
      <c r="N37" s="258" t="e">
        <f>+SUMIFS([1]!Sanaudos_kor[Suma],[1]!Sanaudos_kor[Kodas],$AM37,[1]!Sanaudos_kor[PASK],TRUE,[1]!Sanaudos_kor[KOR_nr],N$1)</f>
        <v>#REF!</v>
      </c>
      <c r="O37" s="258" t="e">
        <f>+SUMIFS([1]!Sanaudos_kor[Suma],[1]!Sanaudos_kor[Kodas],$AM37,[1]!Sanaudos_kor[PASK],TRUE,[1]!Sanaudos_kor[KOR_nr],O$1)</f>
        <v>#REF!</v>
      </c>
      <c r="P37" s="258" t="e">
        <f>+SUMIFS([1]!Sanaudos_kor[Suma],[1]!Sanaudos_kor[Kodas],$AM37,[1]!Sanaudos_kor[PASK],TRUE,[1]!Sanaudos_kor[KOR_nr],P$1)</f>
        <v>#REF!</v>
      </c>
      <c r="Q37" s="258" t="e">
        <f>+SUMIFS([1]!Sanaudos_kor[Suma],[1]!Sanaudos_kor[Kodas],$AM37,[1]!Sanaudos_kor[PASK],TRUE,[1]!Sanaudos_kor[KOR_nr],Q$1)</f>
        <v>#REF!</v>
      </c>
      <c r="R37" s="258" t="e">
        <f>+SUMIFS([1]!Sanaudos_kor[Suma],[1]!Sanaudos_kor[Kodas],$AM37,[1]!Sanaudos_kor[PASK],TRUE,[1]!Sanaudos_kor[KOR_nr],R$1)</f>
        <v>#REF!</v>
      </c>
      <c r="S37" s="258" t="e">
        <f>+SUMIFS([1]!Sanaudos_kor[Suma],[1]!Sanaudos_kor[Kodas],$AM37,[1]!Sanaudos_kor[PASK],TRUE,[1]!Sanaudos_kor[KOR_nr],S$1)</f>
        <v>#REF!</v>
      </c>
      <c r="T37" s="258" t="e">
        <f>+SUMIFS([1]!Sanaudos_kor[Suma],[1]!Sanaudos_kor[Kodas],$AM37,[1]!Sanaudos_kor[PASK],TRUE,[1]!Sanaudos_kor[KOR_nr],T$1)</f>
        <v>#REF!</v>
      </c>
      <c r="U37" s="258" t="e">
        <f>+SUMIFS([1]!Sanaudos_kor[Suma],[1]!Sanaudos_kor[Kodas],$AM37,[1]!Sanaudos_kor[PASK],TRUE,[1]!Sanaudos_kor[KOR_nr],U$1)</f>
        <v>#REF!</v>
      </c>
      <c r="V37" s="258" t="e">
        <f>+SUMIFS([1]!Sanaudos_kor[Suma],[1]!Sanaudos_kor[Kodas],$AM37,[1]!Sanaudos_kor[PASK],TRUE,[1]!Sanaudos_kor[KOR_nr],V$1)</f>
        <v>#REF!</v>
      </c>
      <c r="W37" s="258" t="e">
        <f>+SUMIFS([1]!Sanaudos_kor[Suma],[1]!Sanaudos_kor[Kodas],$AM37,[1]!Sanaudos_kor[PASK],TRUE,[1]!Sanaudos_kor[KOR_nr],W$1)</f>
        <v>#REF!</v>
      </c>
      <c r="X37" s="258" t="e">
        <f>+SUMIFS([1]!Sanaudos_kor[Suma],[1]!Sanaudos_kor[Kodas],$AM37,[1]!Sanaudos_kor[PASK],TRUE,[1]!Sanaudos_kor[KOR_nr],X$1)</f>
        <v>#REF!</v>
      </c>
      <c r="Y37" s="258" t="e">
        <f>+SUMIFS([1]!Sanaudos_kor[Suma],[1]!Sanaudos_kor[Kodas],$AM37,[1]!Sanaudos_kor[PASK],TRUE,[1]!Sanaudos_kor[KOR_nr],Y$1)</f>
        <v>#REF!</v>
      </c>
      <c r="Z37" s="258" t="e">
        <f>+SUMIFS([1]!Sanaudos_kor[Suma],[1]!Sanaudos_kor[Kodas],$AM37,[1]!Sanaudos_kor[PASK],TRUE,[1]!Sanaudos_kor[KOR_nr],Z$1)</f>
        <v>#REF!</v>
      </c>
      <c r="AA37" s="258" t="e">
        <f>+SUMIFS([1]!Sanaudos_kor[Suma],[1]!Sanaudos_kor[Kodas],$AM37,[1]!Sanaudos_kor[PASK],TRUE,[1]!Sanaudos_kor[KOR_nr],AA$1)</f>
        <v>#REF!</v>
      </c>
      <c r="AB37" s="258" t="e">
        <f>+SUMIFS([1]!Sanaudos_kor[Suma],[1]!Sanaudos_kor[Kodas],$AM37,[1]!Sanaudos_kor[PASK],TRUE,[1]!Sanaudos_kor[KOR_nr],AB$1)</f>
        <v>#REF!</v>
      </c>
      <c r="AC37" s="258" t="e">
        <f>+SUMIFS([1]!Sanaudos_kor[Suma],[1]!Sanaudos_kor[Kodas],$AM37,[1]!Sanaudos_kor[PASK],TRUE,[1]!Sanaudos_kor[KOR_nr],AC$1)</f>
        <v>#REF!</v>
      </c>
      <c r="AD37" s="258" t="e">
        <f>+SUMIFS([1]!Sanaudos_kor[Suma],[1]!Sanaudos_kor[Kodas],$AM37,[1]!Sanaudos_kor[PASK],TRUE,[1]!Sanaudos_kor[KOR_nr],AD$1)</f>
        <v>#REF!</v>
      </c>
      <c r="AE37" s="258" t="e">
        <f>+SUMIFS([1]!Sanaudos_kor[Suma],[1]!Sanaudos_kor[Kodas],$AM37,[1]!Sanaudos_kor[PASK],TRUE,[1]!Sanaudos_kor[KOR_nr],AE$1)</f>
        <v>#REF!</v>
      </c>
      <c r="AF37" s="258" t="e">
        <f>+SUMIFS([1]!Sanaudos_kor[Suma],[1]!Sanaudos_kor[Kodas],$AM37,[1]!Sanaudos_kor[PASK],TRUE,[1]!Sanaudos_kor[KOR_nr],AF$1)</f>
        <v>#REF!</v>
      </c>
      <c r="AG37" s="258" t="e">
        <f t="shared" si="0"/>
        <v>#REF!</v>
      </c>
      <c r="AH37" s="566"/>
      <c r="AJ37" s="211" t="s">
        <v>494</v>
      </c>
      <c r="AK37" s="124">
        <f>+'[1]2.SAN'!C204</f>
        <v>0</v>
      </c>
      <c r="AM37" s="249"/>
      <c r="AN37" s="250" t="e">
        <f>+SUMIFS('[1]6'!$Y$161:$BL$161,'[1]6'!$Y$2:$BL$2,$AM37)</f>
        <v>#VALUE!</v>
      </c>
      <c r="AO37" s="250" t="e">
        <f t="shared" si="4"/>
        <v>#REF!</v>
      </c>
      <c r="AQ37" s="250" t="e">
        <f>+SUMIFS('[1]3.4'!$F$133:$F$202,'[1]3.4'!$D$133:$D$202,$AM37,'[1]3.4'!$E$133:$E$202,"")</f>
        <v>#VALUE!</v>
      </c>
      <c r="AR37" s="250" t="e">
        <f t="shared" si="1"/>
        <v>#VALUE!</v>
      </c>
      <c r="AT37" s="244" t="str">
        <f t="array" ref="AT37">IFERROR(INDEX([1]!Sanaudos[Saskaita],MATCH(1,('[1]3.4'!$AM37=[1]!Sanaudos[Kodas])*('[1]3.4'!AT$7='[1]2.SAN'!$M$4:$M$73),0)),"")</f>
        <v/>
      </c>
      <c r="AU37" s="244" t="str">
        <f t="array" ref="AU37">IFERROR(INDEX([1]!Sanaudos[Saskaita],MATCH(1,('[1]3.4'!$AM37=[1]!Sanaudos[Kodas])*('[1]3.4'!AU$7='[1]2.SAN'!$M$4:$M$73),0)),"")</f>
        <v/>
      </c>
      <c r="AV37" s="244" t="str">
        <f t="array" ref="AV37">IFERROR(INDEX([1]!Sanaudos[Saskaita],MATCH(1,('[1]3.4'!$AM37=[1]!Sanaudos[Kodas])*('[1]3.4'!AV$7='[1]2.SAN'!$M$4:$M$73),0)),"")</f>
        <v/>
      </c>
      <c r="AW37" s="244" t="str">
        <f t="array" ref="AW37">IFERROR(INDEX([1]!Sanaudos[Saskaita],MATCH(1,('[1]3.4'!$AM37=[1]!Sanaudos[Kodas])*('[1]3.4'!AW$7='[1]2.SAN'!$M$4:$M$73),0)),"")</f>
        <v/>
      </c>
      <c r="AX37" s="244" t="str">
        <f t="array" ref="AX37">IFERROR(INDEX([1]!Sanaudos[Saskaita],MATCH(1,('[1]3.4'!$AM37=[1]!Sanaudos[Kodas])*('[1]3.4'!AX$7='[1]2.SAN'!$M$4:$M$73),0)),"")</f>
        <v/>
      </c>
      <c r="AY37" s="244" t="str">
        <f t="array" ref="AY37">IFERROR(INDEX([1]!Sanaudos[Saskaita],MATCH(1,('[1]3.4'!$AM37=[1]!Sanaudos[Kodas])*('[1]3.4'!AY$7='[1]2.SAN'!$M$4:$M$73),0)),"")</f>
        <v/>
      </c>
      <c r="AZ37" s="244" t="str">
        <f t="array" ref="AZ37">IFERROR(INDEX([1]!Sanaudos[Saskaita],MATCH(1,('[1]3.4'!$AM37=[1]!Sanaudos[Kodas])*('[1]3.4'!AZ$7='[1]2.SAN'!$M$4:$M$73),0)),"")</f>
        <v/>
      </c>
      <c r="BA37" s="244" t="str">
        <f t="array" ref="BA37">IFERROR(INDEX([1]!Sanaudos[Saskaita],MATCH(1,('[1]3.4'!$AM37=[1]!Sanaudos[Kodas])*('[1]3.4'!BA$7='[1]2.SAN'!$M$4:$M$73),0)),"")</f>
        <v/>
      </c>
      <c r="BB37" s="244" t="str">
        <f t="array" ref="BB37">IFERROR(INDEX([1]!Sanaudos[Saskaita],MATCH(1,('[1]3.4'!$AM37=[1]!Sanaudos[Kodas])*('[1]3.4'!BB$7='[1]2.SAN'!$M$4:$M$73),0)),"")</f>
        <v/>
      </c>
      <c r="BC37" s="244" t="str">
        <f t="array" ref="BC37">IFERROR(INDEX([1]!Sanaudos[Saskaita],MATCH(1,('[1]3.4'!$AM37=[1]!Sanaudos[Kodas])*('[1]3.4'!BC$7='[1]2.SAN'!$M$4:$M$73),0)),"")</f>
        <v/>
      </c>
      <c r="BD37" s="244" t="str">
        <f t="array" ref="BD37">IFERROR(INDEX([1]!Sanaudos[Saskaita],MATCH(1,('[1]3.4'!$AM37=[1]!Sanaudos[Kodas])*('[1]3.4'!BD$7='[1]2.SAN'!$M$4:$M$73),0)),"")</f>
        <v/>
      </c>
      <c r="BE37" s="244" t="str">
        <f t="array" ref="BE37">IFERROR(INDEX([1]!Sanaudos[Saskaita],MATCH(1,('[1]3.4'!$AM37=[1]!Sanaudos[Kodas])*('[1]3.4'!BE$7='[1]2.SAN'!$M$4:$M$73),0)),"")</f>
        <v/>
      </c>
      <c r="BF37" s="244" t="str">
        <f t="array" ref="BF37">IFERROR(INDEX([1]!Sanaudos[Saskaita],MATCH(1,('[1]3.4'!$AM37=[1]!Sanaudos[Kodas])*('[1]3.4'!BF$7='[1]2.SAN'!$M$4:$M$73),0)),"")</f>
        <v/>
      </c>
      <c r="BG37" s="244" t="str">
        <f t="array" ref="BG37">IFERROR(INDEX([1]!Sanaudos[Saskaita],MATCH(1,('[1]3.4'!$AM37=[1]!Sanaudos[Kodas])*('[1]3.4'!BG$7='[1]2.SAN'!$M$4:$M$73),0)),"")</f>
        <v/>
      </c>
      <c r="BH37" s="244" t="str">
        <f t="array" ref="BH37">IFERROR(INDEX([1]!Sanaudos[Saskaita],MATCH(1,('[1]3.4'!$AM37=[1]!Sanaudos[Kodas])*('[1]3.4'!BH$7='[1]2.SAN'!$M$4:$M$73),0)),"")</f>
        <v/>
      </c>
      <c r="BI37" s="244" t="str">
        <f t="array" ref="BI37">IFERROR(INDEX([1]!Sanaudos[Saskaita],MATCH(1,('[1]3.4'!$AM37=[1]!Sanaudos[Kodas])*('[1]3.4'!BI$7='[1]2.SAN'!$M$4:$M$73),0)),"")</f>
        <v/>
      </c>
      <c r="BJ37" s="244" t="str">
        <f t="array" ref="BJ37">IFERROR(INDEX([1]!Sanaudos[Saskaita],MATCH(1,('[1]3.4'!$AM37=[1]!Sanaudos[Kodas])*('[1]3.4'!BJ$7='[1]2.SAN'!$M$4:$M$73),0)),"")</f>
        <v/>
      </c>
      <c r="BK37" s="244" t="str">
        <f t="array" ref="BK37">IFERROR(INDEX([1]!Sanaudos[Saskaita],MATCH(1,('[1]3.4'!$AM37=[1]!Sanaudos[Kodas])*('[1]3.4'!BK$7='[1]2.SAN'!$M$4:$M$73),0)),"")</f>
        <v/>
      </c>
      <c r="BL37" s="244" t="str">
        <f t="array" ref="BL37">IFERROR(INDEX([1]!Sanaudos[Saskaita],MATCH(1,('[1]3.4'!$AM37=[1]!Sanaudos[Kodas])*('[1]3.4'!BL$7='[1]2.SAN'!$M$4:$M$73),0)),"")</f>
        <v/>
      </c>
      <c r="BM37" s="244" t="str">
        <f t="array" ref="BM37">IFERROR(INDEX([1]!Sanaudos[Saskaita],MATCH(1,('[1]3.4'!$AM37=[1]!Sanaudos[Kodas])*('[1]3.4'!BM$7='[1]2.SAN'!$M$4:$M$73),0)),"")</f>
        <v/>
      </c>
      <c r="BN37" s="244" t="str">
        <f t="array" ref="BN37">IFERROR(INDEX([1]!Sanaudos[Saskaita],MATCH(1,('[1]3.4'!$AM37=[1]!Sanaudos[Kodas])*('[1]3.4'!BN$7='[1]2.SAN'!$M$4:$M$73),0)),"")</f>
        <v/>
      </c>
      <c r="BO37" s="244" t="str">
        <f t="array" ref="BO37">IFERROR(INDEX([1]!Sanaudos[Saskaita],MATCH(1,('[1]3.4'!$AM37=[1]!Sanaudos[Kodas])*('[1]3.4'!BO$7='[1]2.SAN'!$M$4:$M$73),0)),"")</f>
        <v/>
      </c>
      <c r="BP37" s="244" t="str">
        <f t="array" ref="BP37">IFERROR(INDEX([1]!Sanaudos[Saskaita],MATCH(1,('[1]3.4'!$AM37=[1]!Sanaudos[Kodas])*('[1]3.4'!BP$7='[1]2.SAN'!$M$4:$M$73),0)),"")</f>
        <v/>
      </c>
      <c r="BQ37" s="244" t="str">
        <f t="array" ref="BQ37">IFERROR(INDEX([1]!Sanaudos[Saskaita],MATCH(1,('[1]3.4'!$AM37=[1]!Sanaudos[Kodas])*('[1]3.4'!BQ$7='[1]2.SAN'!$M$4:$M$73),0)),"")</f>
        <v/>
      </c>
      <c r="BR37" s="244" t="str">
        <f t="array" ref="BR37">IFERROR(INDEX([1]!Sanaudos[Saskaita],MATCH(1,('[1]3.4'!$AM37=[1]!Sanaudos[Kodas])*('[1]3.4'!BR$7='[1]2.SAN'!$M$4:$M$73),0)),"")</f>
        <v/>
      </c>
      <c r="BS37" s="244" t="str">
        <f t="array" ref="BS37">IFERROR(INDEX([1]!Sanaudos[Saskaita],MATCH(1,('[1]3.4'!$AM37=[1]!Sanaudos[Kodas])*('[1]3.4'!BS$7='[1]2.SAN'!$M$4:$M$73),0)),"")</f>
        <v/>
      </c>
      <c r="BT37" s="244" t="str">
        <f t="array" ref="BT37">IFERROR(INDEX([1]!Sanaudos[Saskaita],MATCH(1,('[1]3.4'!$AM37=[1]!Sanaudos[Kodas])*('[1]3.4'!BT$7='[1]2.SAN'!$M$4:$M$73),0)),"")</f>
        <v/>
      </c>
      <c r="BU37" s="244" t="str">
        <f t="array" ref="BU37">IFERROR(INDEX([1]!Sanaudos[Saskaita],MATCH(1,('[1]3.4'!$AM37=[1]!Sanaudos[Kodas])*('[1]3.4'!BU$7='[1]2.SAN'!$M$4:$M$73),0)),"")</f>
        <v/>
      </c>
      <c r="BV37" s="244" t="str">
        <f t="array" ref="BV37">IFERROR(INDEX([1]!Sanaudos[Saskaita],MATCH(1,('[1]3.4'!$AM37=[1]!Sanaudos[Kodas])*('[1]3.4'!BV$7='[1]2.SAN'!$M$4:$M$73),0)),"")</f>
        <v/>
      </c>
      <c r="BW37" s="244" t="str">
        <f t="array" ref="BW37">IFERROR(INDEX([1]!Sanaudos[Saskaita],MATCH(1,('[1]3.4'!$AM37=[1]!Sanaudos[Kodas])*('[1]3.4'!BW$7='[1]2.SAN'!$M$4:$M$73),0)),"")</f>
        <v/>
      </c>
      <c r="BX37" s="244" t="str">
        <f t="array" ref="BX37">IFERROR(INDEX([1]!Sanaudos[Saskaita],MATCH(1,('[1]3.4'!$AM37=[1]!Sanaudos[Kodas])*('[1]3.4'!BX$7='[1]2.SAN'!$M$4:$M$73),0)),"")</f>
        <v/>
      </c>
      <c r="BY37" s="244" t="str">
        <f t="array" ref="BY37">IFERROR(INDEX([1]!Sanaudos[Saskaita],MATCH(1,('[1]3.4'!$AM37=[1]!Sanaudos[Kodas])*('[1]3.4'!BY$7='[1]2.SAN'!$M$4:$M$73),0)),"")</f>
        <v/>
      </c>
      <c r="BZ37" s="244" t="str">
        <f t="array" ref="BZ37">IFERROR(INDEX([1]!Sanaudos[Saskaita],MATCH(1,('[1]3.4'!$AM37=[1]!Sanaudos[Kodas])*('[1]3.4'!BZ$7='[1]2.SAN'!$M$4:$M$73),0)),"")</f>
        <v/>
      </c>
      <c r="CA37" s="244" t="str">
        <f t="array" ref="CA37">IFERROR(INDEX([1]!Sanaudos[Saskaita],MATCH(1,('[1]3.4'!$AM37=[1]!Sanaudos[Kodas])*('[1]3.4'!CA$7='[1]2.SAN'!$M$4:$M$73),0)),"")</f>
        <v/>
      </c>
      <c r="CB37" s="244" t="str">
        <f t="array" ref="CB37">IFERROR(INDEX([1]!Sanaudos[Saskaita],MATCH(1,('[1]3.4'!$AM37=[1]!Sanaudos[Kodas])*('[1]3.4'!CB$7='[1]2.SAN'!$M$4:$M$73),0)),"")</f>
        <v/>
      </c>
      <c r="CC37" s="244" t="str">
        <f t="array" ref="CC37">IFERROR(INDEX([1]!Sanaudos[Saskaita],MATCH(1,('[1]3.4'!$AM37=[1]!Sanaudos[Kodas])*('[1]3.4'!CC$7='[1]2.SAN'!$M$4:$M$73),0)),"")</f>
        <v/>
      </c>
      <c r="CD37" s="244" t="str">
        <f t="array" ref="CD37">IFERROR(INDEX([1]!Sanaudos[Saskaita],MATCH(1,('[1]3.4'!$AM37=[1]!Sanaudos[Kodas])*('[1]3.4'!CD$7='[1]2.SAN'!$M$4:$M$73),0)),"")</f>
        <v/>
      </c>
      <c r="CE37" s="244" t="str">
        <f t="array" ref="CE37">IFERROR(INDEX([1]!Sanaudos[Saskaita],MATCH(1,('[1]3.4'!$AM37=[1]!Sanaudos[Kodas])*('[1]3.4'!CE$7='[1]2.SAN'!$M$4:$M$73),0)),"")</f>
        <v/>
      </c>
      <c r="CF37" s="244" t="str">
        <f t="array" ref="CF37">IFERROR(INDEX([1]!Sanaudos[Saskaita],MATCH(1,('[1]3.4'!$AM37=[1]!Sanaudos[Kodas])*('[1]3.4'!CF$7='[1]2.SAN'!$M$4:$M$73),0)),"")</f>
        <v/>
      </c>
      <c r="CG37" s="244" t="str">
        <f t="array" ref="CG37">IFERROR(INDEX([1]!Sanaudos[Saskaita],MATCH(1,('[1]3.4'!$AM37=[1]!Sanaudos[Kodas])*('[1]3.4'!CG$7='[1]2.SAN'!$M$4:$M$73),0)),"")</f>
        <v/>
      </c>
      <c r="CH37" s="244" t="str">
        <f t="array" ref="CH37">IFERROR(INDEX([1]!Sanaudos[Saskaita],MATCH(1,('[1]3.4'!$AM37=[1]!Sanaudos[Kodas])*('[1]3.4'!CH$7='[1]2.SAN'!$M$4:$M$73),0)),"")</f>
        <v/>
      </c>
      <c r="CI37" s="244" t="str">
        <f t="array" ref="CI37">IFERROR(INDEX([1]!Sanaudos[Saskaita],MATCH(1,('[1]3.4'!$AM37=[1]!Sanaudos[Kodas])*('[1]3.4'!CI$7='[1]2.SAN'!$M$4:$M$73),0)),"")</f>
        <v/>
      </c>
      <c r="CJ37" s="244" t="str">
        <f t="array" ref="CJ37">IFERROR(INDEX([1]!Sanaudos[Saskaita],MATCH(1,('[1]3.4'!$AM37=[1]!Sanaudos[Kodas])*('[1]3.4'!CJ$7='[1]2.SAN'!$M$4:$M$73),0)),"")</f>
        <v/>
      </c>
      <c r="CK37" s="244" t="str">
        <f t="array" ref="CK37">IFERROR(INDEX([1]!Sanaudos[Saskaita],MATCH(1,('[1]3.4'!$AM37=[1]!Sanaudos[Kodas])*('[1]3.4'!CK$7='[1]2.SAN'!$M$4:$M$73),0)),"")</f>
        <v/>
      </c>
      <c r="CL37" s="244" t="str">
        <f t="array" ref="CL37">IFERROR(INDEX([1]!Sanaudos[Saskaita],MATCH(1,('[1]3.4'!$AM37=[1]!Sanaudos[Kodas])*('[1]3.4'!CL$7='[1]2.SAN'!$M$4:$M$73),0)),"")</f>
        <v/>
      </c>
      <c r="CM37" s="244" t="str">
        <f t="array" ref="CM37">IFERROR(INDEX([1]!Sanaudos[Saskaita],MATCH(1,('[1]3.4'!$AM37=[1]!Sanaudos[Kodas])*('[1]3.4'!CM$7='[1]2.SAN'!$M$4:$M$73),0)),"")</f>
        <v/>
      </c>
      <c r="CN37" s="244" t="str">
        <f t="array" ref="CN37">IFERROR(INDEX([1]!Sanaudos[Saskaita],MATCH(1,('[1]3.4'!$AM37=[1]!Sanaudos[Kodas])*('[1]3.4'!CN$7='[1]2.SAN'!$M$4:$M$73),0)),"")</f>
        <v/>
      </c>
      <c r="CO37" s="244" t="str">
        <f t="array" ref="CO37">IFERROR(INDEX([1]!Sanaudos[Saskaita],MATCH(1,('[1]3.4'!$AM37=[1]!Sanaudos[Kodas])*('[1]3.4'!CO$7='[1]2.SAN'!$M$4:$M$73),0)),"")</f>
        <v/>
      </c>
      <c r="CP37" s="244" t="str">
        <f t="array" ref="CP37">IFERROR(INDEX([1]!Sanaudos[Saskaita],MATCH(1,('[1]3.4'!$AM37=[1]!Sanaudos[Kodas])*('[1]3.4'!CP$7='[1]2.SAN'!$M$4:$M$73),0)),"")</f>
        <v/>
      </c>
      <c r="CQ37" s="244" t="str">
        <f t="array" ref="CQ37">IFERROR(INDEX([1]!Sanaudos[Saskaita],MATCH(1,('[1]3.4'!$AM37=[1]!Sanaudos[Kodas])*('[1]3.4'!CQ$7='[1]2.SAN'!$M$4:$M$73),0)),"")</f>
        <v/>
      </c>
      <c r="CR37" s="244" t="str">
        <f t="array" ref="CR37">IFERROR(INDEX([1]!Sanaudos[Saskaita],MATCH(1,('[1]3.4'!$AM37=[1]!Sanaudos[Kodas])*('[1]3.4'!CR$7='[1]2.SAN'!$M$4:$M$73),0)),"")</f>
        <v/>
      </c>
      <c r="CS37" s="244" t="str">
        <f t="array" ref="CS37">IFERROR(INDEX([1]!Sanaudos[Saskaita],MATCH(1,('[1]3.4'!$AM37=[1]!Sanaudos[Kodas])*('[1]3.4'!CS$7='[1]2.SAN'!$M$4:$M$73),0)),"")</f>
        <v/>
      </c>
      <c r="CT37" s="244" t="str">
        <f t="array" ref="CT37">IFERROR(INDEX([1]!Sanaudos[Saskaita],MATCH(1,('[1]3.4'!$AM37=[1]!Sanaudos[Kodas])*('[1]3.4'!CT$7='[1]2.SAN'!$M$4:$M$73),0)),"")</f>
        <v/>
      </c>
      <c r="CU37" s="244" t="str">
        <f t="array" ref="CU37">IFERROR(INDEX([1]!Sanaudos[Saskaita],MATCH(1,('[1]3.4'!$AM37=[1]!Sanaudos[Kodas])*('[1]3.4'!CU$7='[1]2.SAN'!$M$4:$M$73),0)),"")</f>
        <v/>
      </c>
      <c r="CV37" s="244" t="str">
        <f t="array" ref="CV37">IFERROR(INDEX([1]!Sanaudos[Saskaita],MATCH(1,('[1]3.4'!$AM37=[1]!Sanaudos[Kodas])*('[1]3.4'!CV$7='[1]2.SAN'!$M$4:$M$73),0)),"")</f>
        <v/>
      </c>
      <c r="CW37" s="244" t="str">
        <f t="array" ref="CW37">IFERROR(INDEX([1]!Sanaudos[Saskaita],MATCH(1,('[1]3.4'!$AM37=[1]!Sanaudos[Kodas])*('[1]3.4'!CW$7='[1]2.SAN'!$M$4:$M$73),0)),"")</f>
        <v/>
      </c>
      <c r="CX37" s="244" t="str">
        <f t="array" ref="CX37">IFERROR(INDEX([1]!Sanaudos[Saskaita],MATCH(1,('[1]3.4'!$AM37=[1]!Sanaudos[Kodas])*('[1]3.4'!CX$7='[1]2.SAN'!$M$4:$M$73),0)),"")</f>
        <v/>
      </c>
      <c r="CY37" s="244" t="str">
        <f t="array" ref="CY37">IFERROR(INDEX([1]!Sanaudos[Saskaita],MATCH(1,('[1]3.4'!$AM37=[1]!Sanaudos[Kodas])*('[1]3.4'!CY$7='[1]2.SAN'!$M$4:$M$73),0)),"")</f>
        <v/>
      </c>
      <c r="CZ37" s="244" t="str">
        <f t="array" ref="CZ37">IFERROR(INDEX([1]!Sanaudos[Saskaita],MATCH(1,('[1]3.4'!$AM37=[1]!Sanaudos[Kodas])*('[1]3.4'!CZ$7='[1]2.SAN'!$M$4:$M$73),0)),"")</f>
        <v/>
      </c>
      <c r="DA37" s="244" t="str">
        <f t="array" ref="DA37">IFERROR(INDEX([1]!Sanaudos[Saskaita],MATCH(1,('[1]3.4'!$AM37=[1]!Sanaudos[Kodas])*('[1]3.4'!DA$7='[1]2.SAN'!$M$4:$M$73),0)),"")</f>
        <v/>
      </c>
      <c r="DB37" s="244" t="str">
        <f t="array" ref="DB37">IFERROR(INDEX([1]!Sanaudos[Saskaita],MATCH(1,('[1]3.4'!$AM37=[1]!Sanaudos[Kodas])*('[1]3.4'!DB$7='[1]2.SAN'!$M$4:$M$73),0)),"")</f>
        <v/>
      </c>
      <c r="DC37" s="244" t="str">
        <f t="array" ref="DC37">IFERROR(INDEX([1]!Sanaudos[Saskaita],MATCH(1,('[1]3.4'!$AM37=[1]!Sanaudos[Kodas])*('[1]3.4'!DC$7='[1]2.SAN'!$M$4:$M$73),0)),"")</f>
        <v/>
      </c>
      <c r="DD37" s="244" t="str">
        <f t="array" ref="DD37">IFERROR(INDEX([1]!Sanaudos[Saskaita],MATCH(1,('[1]3.4'!$AM37=[1]!Sanaudos[Kodas])*('[1]3.4'!DD$7='[1]2.SAN'!$M$4:$M$73),0)),"")</f>
        <v/>
      </c>
      <c r="DE37" s="244" t="str">
        <f t="array" ref="DE37">IFERROR(INDEX([1]!Sanaudos[Saskaita],MATCH(1,('[1]3.4'!$AM37=[1]!Sanaudos[Kodas])*('[1]3.4'!DE$7='[1]2.SAN'!$M$4:$M$73),0)),"")</f>
        <v/>
      </c>
      <c r="DF37" s="244" t="str">
        <f t="array" ref="DF37">IFERROR(INDEX([1]!Sanaudos[Saskaita],MATCH(1,('[1]3.4'!$AM37=[1]!Sanaudos[Kodas])*('[1]3.4'!DF$7='[1]2.SAN'!$M$4:$M$73),0)),"")</f>
        <v/>
      </c>
      <c r="DG37" s="244" t="str">
        <f t="array" ref="DG37">IFERROR(INDEX([1]!Sanaudos[Saskaita],MATCH(1,('[1]3.4'!$AM37=[1]!Sanaudos[Kodas])*('[1]3.4'!DG$7='[1]2.SAN'!$M$4:$M$73),0)),"")</f>
        <v/>
      </c>
      <c r="DH37" s="244" t="str">
        <f t="array" ref="DH37">IFERROR(INDEX([1]!Sanaudos[Saskaita],MATCH(1,('[1]3.4'!$AM37=[1]!Sanaudos[Kodas])*('[1]3.4'!DH$7='[1]2.SAN'!$M$4:$M$73),0)),"")</f>
        <v/>
      </c>
      <c r="DI37" s="244" t="str">
        <f t="array" ref="DI37">IFERROR(INDEX([1]!Sanaudos[Saskaita],MATCH(1,('[1]3.4'!$AM37=[1]!Sanaudos[Kodas])*('[1]3.4'!DI$7='[1]2.SAN'!$M$4:$M$73),0)),"")</f>
        <v/>
      </c>
      <c r="DJ37" s="244" t="str">
        <f t="array" ref="DJ37">IFERROR(INDEX([1]!Sanaudos[Saskaita],MATCH(1,('[1]3.4'!$AM37=[1]!Sanaudos[Kodas])*('[1]3.4'!DJ$7='[1]2.SAN'!$M$4:$M$73),0)),"")</f>
        <v/>
      </c>
      <c r="DK37" s="244" t="str">
        <f t="array" ref="DK37">IFERROR(INDEX([1]!Sanaudos[Saskaita],MATCH(1,('[1]3.4'!$AM37=[1]!Sanaudos[Kodas])*('[1]3.4'!DK$7='[1]2.SAN'!$M$4:$M$73),0)),"")</f>
        <v/>
      </c>
      <c r="DL37" s="244" t="str">
        <f t="array" ref="DL37">IFERROR(INDEX([1]!Sanaudos[Saskaita],MATCH(1,('[1]3.4'!$AM37=[1]!Sanaudos[Kodas])*('[1]3.4'!DL$7='[1]2.SAN'!$M$4:$M$73),0)),"")</f>
        <v/>
      </c>
      <c r="DM37" s="244" t="str">
        <f t="array" ref="DM37">IFERROR(INDEX([1]!Sanaudos[Saskaita],MATCH(1,('[1]3.4'!$AM37=[1]!Sanaudos[Kodas])*('[1]3.4'!DM$7='[1]2.SAN'!$M$4:$M$73),0)),"")</f>
        <v/>
      </c>
      <c r="DN37" s="244" t="str">
        <f t="array" ref="DN37">IFERROR(INDEX([1]!Sanaudos[Saskaita],MATCH(1,('[1]3.4'!$AM37=[1]!Sanaudos[Kodas])*('[1]3.4'!DN$7='[1]2.SAN'!$M$4:$M$73),0)),"")</f>
        <v/>
      </c>
      <c r="DO37" s="244" t="str">
        <f t="array" ref="DO37">IFERROR(INDEX([1]!Sanaudos[Saskaita],MATCH(1,('[1]3.4'!$AM37=[1]!Sanaudos[Kodas])*('[1]3.4'!DO$7='[1]2.SAN'!$M$4:$M$73),0)),"")</f>
        <v/>
      </c>
      <c r="DP37" s="244" t="str">
        <f t="array" ref="DP37">IFERROR(INDEX([1]!Sanaudos[Saskaita],MATCH(1,('[1]3.4'!$AM37=[1]!Sanaudos[Kodas])*('[1]3.4'!DP$7='[1]2.SAN'!$M$4:$M$73),0)),"")</f>
        <v/>
      </c>
      <c r="DQ37" s="244" t="str">
        <f t="array" ref="DQ37">IFERROR(INDEX([1]!Sanaudos[Saskaita],MATCH(1,('[1]3.4'!$AM37=[1]!Sanaudos[Kodas])*('[1]3.4'!DQ$7='[1]2.SAN'!$M$4:$M$73),0)),"")</f>
        <v/>
      </c>
      <c r="DR37" s="244" t="str">
        <f t="array" ref="DR37">IFERROR(INDEX([1]!Sanaudos[Saskaita],MATCH(1,('[1]3.4'!$AM37=[1]!Sanaudos[Kodas])*('[1]3.4'!DR$7='[1]2.SAN'!$M$4:$M$73),0)),"")</f>
        <v/>
      </c>
      <c r="DS37" s="244" t="str">
        <f t="array" ref="DS37">IFERROR(INDEX([1]!Sanaudos[Saskaita],MATCH(1,('[1]3.4'!$AM37=[1]!Sanaudos[Kodas])*('[1]3.4'!DS$7='[1]2.SAN'!$M$4:$M$73),0)),"")</f>
        <v/>
      </c>
      <c r="DT37" s="244" t="str">
        <f t="array" ref="DT37">IFERROR(INDEX([1]!Sanaudos[Saskaita],MATCH(1,('[1]3.4'!$AM37=[1]!Sanaudos[Kodas])*('[1]3.4'!DT$7='[1]2.SAN'!$M$4:$M$73),0)),"")</f>
        <v/>
      </c>
      <c r="DU37" s="244" t="str">
        <f t="array" ref="DU37">IFERROR(INDEX([1]!Sanaudos[Saskaita],MATCH(1,('[1]3.4'!$AM37=[1]!Sanaudos[Kodas])*('[1]3.4'!DU$7='[1]2.SAN'!$M$4:$M$73),0)),"")</f>
        <v/>
      </c>
      <c r="DV37" s="244" t="str">
        <f t="array" ref="DV37">IFERROR(INDEX([1]!Sanaudos[Saskaita],MATCH(1,('[1]3.4'!$AM37=[1]!Sanaudos[Kodas])*('[1]3.4'!DV$7='[1]2.SAN'!$M$4:$M$73),0)),"")</f>
        <v/>
      </c>
      <c r="DW37" s="244" t="str">
        <f t="array" ref="DW37">IFERROR(INDEX([1]!Sanaudos[Saskaita],MATCH(1,('[1]3.4'!$AM37=[1]!Sanaudos[Kodas])*('[1]3.4'!DW$7='[1]2.SAN'!$M$4:$M$73),0)),"")</f>
        <v/>
      </c>
      <c r="DX37" s="244" t="str">
        <f t="array" ref="DX37">IFERROR(INDEX([1]!Sanaudos[Saskaita],MATCH(1,('[1]3.4'!$AM37=[1]!Sanaudos[Kodas])*('[1]3.4'!DX$7='[1]2.SAN'!$M$4:$M$73),0)),"")</f>
        <v/>
      </c>
      <c r="DY37" s="244" t="str">
        <f t="array" ref="DY37">IFERROR(INDEX([1]!Sanaudos[Saskaita],MATCH(1,('[1]3.4'!$AM37=[1]!Sanaudos[Kodas])*('[1]3.4'!DY$7='[1]2.SAN'!$M$4:$M$73),0)),"")</f>
        <v/>
      </c>
      <c r="DZ37" s="244" t="str">
        <f t="array" ref="DZ37">IFERROR(INDEX([1]!Sanaudos[Saskaita],MATCH(1,('[1]3.4'!$AM37=[1]!Sanaudos[Kodas])*('[1]3.4'!DZ$7='[1]2.SAN'!$M$4:$M$73),0)),"")</f>
        <v/>
      </c>
      <c r="EA37" s="244" t="str">
        <f t="array" ref="EA37">IFERROR(INDEX([1]!Sanaudos[Saskaita],MATCH(1,('[1]3.4'!$AM37=[1]!Sanaudos[Kodas])*('[1]3.4'!EA$7='[1]2.SAN'!$M$4:$M$73),0)),"")</f>
        <v/>
      </c>
      <c r="EB37" s="244" t="str">
        <f t="array" ref="EB37">IFERROR(INDEX([1]!Sanaudos[Saskaita],MATCH(1,('[1]3.4'!$AM37=[1]!Sanaudos[Kodas])*('[1]3.4'!EB$7='[1]2.SAN'!$M$4:$M$73),0)),"")</f>
        <v/>
      </c>
      <c r="EC37" s="244" t="str">
        <f t="array" ref="EC37">IFERROR(INDEX([1]!Sanaudos[Saskaita],MATCH(1,('[1]3.4'!$AM37=[1]!Sanaudos[Kodas])*('[1]3.4'!EC$7='[1]2.SAN'!$M$4:$M$73),0)),"")</f>
        <v/>
      </c>
      <c r="ED37" s="244" t="str">
        <f t="array" ref="ED37">IFERROR(INDEX([1]!Sanaudos[Saskaita],MATCH(1,('[1]3.4'!$AM37=[1]!Sanaudos[Kodas])*('[1]3.4'!ED$7='[1]2.SAN'!$M$4:$M$73),0)),"")</f>
        <v/>
      </c>
      <c r="EE37" s="244" t="str">
        <f t="array" ref="EE37">IFERROR(INDEX([1]!Sanaudos[Saskaita],MATCH(1,('[1]3.4'!$AM37=[1]!Sanaudos[Kodas])*('[1]3.4'!EE$7='[1]2.SAN'!$M$4:$M$73),0)),"")</f>
        <v/>
      </c>
      <c r="EF37" s="244" t="str">
        <f t="array" ref="EF37">IFERROR(INDEX([1]!Sanaudos[Saskaita],MATCH(1,('[1]3.4'!$AM37=[1]!Sanaudos[Kodas])*('[1]3.4'!EF$7='[1]2.SAN'!$M$4:$M$73),0)),"")</f>
        <v/>
      </c>
      <c r="EG37" s="244" t="str">
        <f t="array" ref="EG37">IFERROR(INDEX([1]!Sanaudos[Saskaita],MATCH(1,('[1]3.4'!$AM37=[1]!Sanaudos[Kodas])*('[1]3.4'!EG$7='[1]2.SAN'!$M$4:$M$73),0)),"")</f>
        <v/>
      </c>
      <c r="EH37" s="244" t="str">
        <f t="array" ref="EH37">IFERROR(INDEX([1]!Sanaudos[Saskaita],MATCH(1,('[1]3.4'!$AM37=[1]!Sanaudos[Kodas])*('[1]3.4'!EH$7='[1]2.SAN'!$M$4:$M$73),0)),"")</f>
        <v/>
      </c>
      <c r="EI37" s="244" t="str">
        <f t="array" ref="EI37">IFERROR(INDEX([1]!Sanaudos[Saskaita],MATCH(1,('[1]3.4'!$AM37=[1]!Sanaudos[Kodas])*('[1]3.4'!EI$7='[1]2.SAN'!$M$4:$M$73),0)),"")</f>
        <v/>
      </c>
      <c r="EJ37" s="244" t="str">
        <f t="array" ref="EJ37">IFERROR(INDEX([1]!Sanaudos[Saskaita],MATCH(1,('[1]3.4'!$AM37=[1]!Sanaudos[Kodas])*('[1]3.4'!EJ$7='[1]2.SAN'!$M$4:$M$73),0)),"")</f>
        <v/>
      </c>
      <c r="EK37" s="244" t="str">
        <f t="array" ref="EK37">IFERROR(INDEX([1]!Sanaudos[Saskaita],MATCH(1,('[1]3.4'!$AM37=[1]!Sanaudos[Kodas])*('[1]3.4'!EK$7='[1]2.SAN'!$M$4:$M$73),0)),"")</f>
        <v/>
      </c>
      <c r="EL37" s="244" t="str">
        <f t="array" ref="EL37">IFERROR(INDEX([1]!Sanaudos[Saskaita],MATCH(1,('[1]3.4'!$AM37=[1]!Sanaudos[Kodas])*('[1]3.4'!EL$7='[1]2.SAN'!$M$4:$M$73),0)),"")</f>
        <v/>
      </c>
      <c r="EM37" s="244" t="str">
        <f t="array" ref="EM37">IFERROR(INDEX([1]!Sanaudos[Saskaita],MATCH(1,('[1]3.4'!$AM37=[1]!Sanaudos[Kodas])*('[1]3.4'!EM$7='[1]2.SAN'!$M$4:$M$73),0)),"")</f>
        <v/>
      </c>
      <c r="EN37" s="244" t="str">
        <f t="array" ref="EN37">IFERROR(INDEX([1]!Sanaudos[Saskaita],MATCH(1,('[1]3.4'!$AM37=[1]!Sanaudos[Kodas])*('[1]3.4'!EN$7='[1]2.SAN'!$M$4:$M$73),0)),"")</f>
        <v/>
      </c>
      <c r="EO37" s="244" t="str">
        <f t="array" ref="EO37">IFERROR(INDEX([1]!Sanaudos[Saskaita],MATCH(1,('[1]3.4'!$AM37=[1]!Sanaudos[Kodas])*('[1]3.4'!EO$7='[1]2.SAN'!$M$4:$M$73),0)),"")</f>
        <v/>
      </c>
      <c r="EP37" s="244" t="str">
        <f t="array" ref="EP37">IFERROR(INDEX([1]!Sanaudos[Saskaita],MATCH(1,('[1]3.4'!$AM37=[1]!Sanaudos[Kodas])*('[1]3.4'!EP$7='[1]2.SAN'!$M$4:$M$73),0)),"")</f>
        <v/>
      </c>
      <c r="EQ37" s="244" t="str">
        <f t="array" ref="EQ37">IFERROR(INDEX([1]!Sanaudos[Saskaita],MATCH(1,('[1]3.4'!$AM37=[1]!Sanaudos[Kodas])*('[1]3.4'!EQ$7='[1]2.SAN'!$M$4:$M$73),0)),"")</f>
        <v/>
      </c>
      <c r="ER37" s="244" t="str">
        <f t="array" ref="ER37">IFERROR(INDEX([1]!Sanaudos[Saskaita],MATCH(1,('[1]3.4'!$AM37=[1]!Sanaudos[Kodas])*('[1]3.4'!ER$7='[1]2.SAN'!$M$4:$M$73),0)),"")</f>
        <v/>
      </c>
      <c r="ES37" s="244" t="str">
        <f t="array" ref="ES37">IFERROR(INDEX([1]!Sanaudos[Saskaita],MATCH(1,('[1]3.4'!$AM37=[1]!Sanaudos[Kodas])*('[1]3.4'!ES$7='[1]2.SAN'!$M$4:$M$73),0)),"")</f>
        <v/>
      </c>
      <c r="ET37" s="244" t="str">
        <f t="array" ref="ET37">IFERROR(INDEX([1]!Sanaudos[Saskaita],MATCH(1,('[1]3.4'!$AM37=[1]!Sanaudos[Kodas])*('[1]3.4'!ET$7='[1]2.SAN'!$M$4:$M$73),0)),"")</f>
        <v/>
      </c>
      <c r="EU37" s="244" t="str">
        <f t="array" ref="EU37">IFERROR(INDEX([1]!Sanaudos[Saskaita],MATCH(1,('[1]3.4'!$AM37=[1]!Sanaudos[Kodas])*('[1]3.4'!EU$7='[1]2.SAN'!$M$4:$M$73),0)),"")</f>
        <v/>
      </c>
      <c r="EV37" s="244" t="str">
        <f t="array" ref="EV37">IFERROR(INDEX([1]!Sanaudos[Saskaita],MATCH(1,('[1]3.4'!$AM37=[1]!Sanaudos[Kodas])*('[1]3.4'!EV$7='[1]2.SAN'!$M$4:$M$73),0)),"")</f>
        <v/>
      </c>
      <c r="EW37" s="244" t="str">
        <f t="array" ref="EW37">IFERROR(INDEX([1]!Sanaudos[Saskaita],MATCH(1,('[1]3.4'!$AM37=[1]!Sanaudos[Kodas])*('[1]3.4'!EW$7='[1]2.SAN'!$M$4:$M$73),0)),"")</f>
        <v/>
      </c>
      <c r="EX37" s="244" t="str">
        <f t="array" ref="EX37">IFERROR(INDEX([1]!Sanaudos[Saskaita],MATCH(1,('[1]3.4'!$AM37=[1]!Sanaudos[Kodas])*('[1]3.4'!EX$7='[1]2.SAN'!$M$4:$M$73),0)),"")</f>
        <v/>
      </c>
      <c r="EY37" s="244" t="str">
        <f t="array" ref="EY37">IFERROR(INDEX([1]!Sanaudos[Saskaita],MATCH(1,('[1]3.4'!$AM37=[1]!Sanaudos[Kodas])*('[1]3.4'!EY$7='[1]2.SAN'!$M$4:$M$73),0)),"")</f>
        <v/>
      </c>
      <c r="EZ37" s="244" t="str">
        <f t="array" ref="EZ37">IFERROR(INDEX([1]!Sanaudos[Saskaita],MATCH(1,('[1]3.4'!$AM37=[1]!Sanaudos[Kodas])*('[1]3.4'!EZ$7='[1]2.SAN'!$M$4:$M$73),0)),"")</f>
        <v/>
      </c>
      <c r="FA37" s="244" t="str">
        <f t="array" ref="FA37">IFERROR(INDEX([1]!Sanaudos[Saskaita],MATCH(1,('[1]3.4'!$AM37=[1]!Sanaudos[Kodas])*('[1]3.4'!FA$7='[1]2.SAN'!$M$4:$M$73),0)),"")</f>
        <v/>
      </c>
      <c r="FB37" s="244" t="str">
        <f t="array" ref="FB37">IFERROR(INDEX([1]!Sanaudos[Saskaita],MATCH(1,('[1]3.4'!$AM37=[1]!Sanaudos[Kodas])*('[1]3.4'!FB$7='[1]2.SAN'!$M$4:$M$73),0)),"")</f>
        <v/>
      </c>
      <c r="FC37" s="244" t="str">
        <f t="array" ref="FC37">IFERROR(INDEX([1]!Sanaudos[Saskaita],MATCH(1,('[1]3.4'!$AM37=[1]!Sanaudos[Kodas])*('[1]3.4'!FC$7='[1]2.SAN'!$M$4:$M$73),0)),"")</f>
        <v/>
      </c>
      <c r="FD37" s="244" t="str">
        <f t="array" ref="FD37">IFERROR(INDEX([1]!Sanaudos[Saskaita],MATCH(1,('[1]3.4'!$AM37=[1]!Sanaudos[Kodas])*('[1]3.4'!FD$7='[1]2.SAN'!$M$4:$M$73),0)),"")</f>
        <v/>
      </c>
      <c r="FE37" s="244" t="str">
        <f t="array" ref="FE37">IFERROR(INDEX([1]!Sanaudos[Saskaita],MATCH(1,('[1]3.4'!$AM37=[1]!Sanaudos[Kodas])*('[1]3.4'!FE$7='[1]2.SAN'!$M$4:$M$73),0)),"")</f>
        <v/>
      </c>
      <c r="FF37" s="244" t="str">
        <f t="array" ref="FF37">IFERROR(INDEX([1]!Sanaudos[Saskaita],MATCH(1,('[1]3.4'!$AM37=[1]!Sanaudos[Kodas])*('[1]3.4'!FF$7='[1]2.SAN'!$M$4:$M$73),0)),"")</f>
        <v/>
      </c>
      <c r="FG37" s="244" t="str">
        <f t="array" ref="FG37">IFERROR(INDEX([1]!Sanaudos[Saskaita],MATCH(1,('[1]3.4'!$AM37=[1]!Sanaudos[Kodas])*('[1]3.4'!FG$7='[1]2.SAN'!$M$4:$M$73),0)),"")</f>
        <v/>
      </c>
      <c r="FH37" s="244" t="str">
        <f t="array" ref="FH37">IFERROR(INDEX([1]!Sanaudos[Saskaita],MATCH(1,('[1]3.4'!$AM37=[1]!Sanaudos[Kodas])*('[1]3.4'!FH$7='[1]2.SAN'!$M$4:$M$73),0)),"")</f>
        <v/>
      </c>
      <c r="FI37" s="244" t="str">
        <f t="array" ref="FI37">IFERROR(INDEX([1]!Sanaudos[Saskaita],MATCH(1,('[1]3.4'!$AM37=[1]!Sanaudos[Kodas])*('[1]3.4'!FI$7='[1]2.SAN'!$M$4:$M$73),0)),"")</f>
        <v/>
      </c>
      <c r="FJ37" s="244" t="str">
        <f t="array" ref="FJ37">IFERROR(INDEX([1]!Sanaudos[Saskaita],MATCH(1,('[1]3.4'!$AM37=[1]!Sanaudos[Kodas])*('[1]3.4'!FJ$7='[1]2.SAN'!$M$4:$M$73),0)),"")</f>
        <v/>
      </c>
      <c r="FK37" s="244" t="str">
        <f t="array" ref="FK37">IFERROR(INDEX([1]!Sanaudos[Saskaita],MATCH(1,('[1]3.4'!$AM37=[1]!Sanaudos[Kodas])*('[1]3.4'!FK$7='[1]2.SAN'!$M$4:$M$73),0)),"")</f>
        <v/>
      </c>
      <c r="FL37" s="244" t="str">
        <f t="array" ref="FL37">IFERROR(INDEX([1]!Sanaudos[Saskaita],MATCH(1,('[1]3.4'!$AM37=[1]!Sanaudos[Kodas])*('[1]3.4'!FL$7='[1]2.SAN'!$M$4:$M$73),0)),"")</f>
        <v/>
      </c>
      <c r="FM37" s="244" t="str">
        <f t="array" ref="FM37">IFERROR(INDEX([1]!Sanaudos[Saskaita],MATCH(1,('[1]3.4'!$AM37=[1]!Sanaudos[Kodas])*('[1]3.4'!FM$7='[1]2.SAN'!$M$4:$M$73),0)),"")</f>
        <v/>
      </c>
      <c r="FN37" s="244" t="str">
        <f t="array" ref="FN37">IFERROR(INDEX([1]!Sanaudos[Saskaita],MATCH(1,('[1]3.4'!$AM37=[1]!Sanaudos[Kodas])*('[1]3.4'!FN$7='[1]2.SAN'!$M$4:$M$73),0)),"")</f>
        <v/>
      </c>
      <c r="FO37" s="244" t="str">
        <f t="array" ref="FO37">IFERROR(INDEX([1]!Sanaudos[Saskaita],MATCH(1,('[1]3.4'!$AM37=[1]!Sanaudos[Kodas])*('[1]3.4'!FO$7='[1]2.SAN'!$M$4:$M$73),0)),"")</f>
        <v/>
      </c>
      <c r="FP37" s="244" t="str">
        <f t="array" ref="FP37">IFERROR(INDEX([1]!Sanaudos[Saskaita],MATCH(1,('[1]3.4'!$AM37=[1]!Sanaudos[Kodas])*('[1]3.4'!FP$7='[1]2.SAN'!$M$4:$M$73),0)),"")</f>
        <v/>
      </c>
      <c r="FQ37" s="244" t="str">
        <f t="array" ref="FQ37">IFERROR(INDEX([1]!Sanaudos[Saskaita],MATCH(1,('[1]3.4'!$AM37=[1]!Sanaudos[Kodas])*('[1]3.4'!FQ$7='[1]2.SAN'!$M$4:$M$73),0)),"")</f>
        <v/>
      </c>
      <c r="FR37" s="244" t="str">
        <f t="array" ref="FR37">IFERROR(INDEX([1]!Sanaudos[Saskaita],MATCH(1,('[1]3.4'!$AM37=[1]!Sanaudos[Kodas])*('[1]3.4'!FR$7='[1]2.SAN'!$M$4:$M$73),0)),"")</f>
        <v/>
      </c>
      <c r="FS37" s="244" t="str">
        <f t="array" ref="FS37">IFERROR(INDEX([1]!Sanaudos[Saskaita],MATCH(1,('[1]3.4'!$AM37=[1]!Sanaudos[Kodas])*('[1]3.4'!FS$7='[1]2.SAN'!$M$4:$M$73),0)),"")</f>
        <v/>
      </c>
      <c r="FT37" s="244" t="str">
        <f t="array" ref="FT37">IFERROR(INDEX([1]!Sanaudos[Saskaita],MATCH(1,('[1]3.4'!$AM37=[1]!Sanaudos[Kodas])*('[1]3.4'!FT$7='[1]2.SAN'!$M$4:$M$73),0)),"")</f>
        <v/>
      </c>
      <c r="FU37" s="244" t="str">
        <f t="array" ref="FU37">IFERROR(INDEX([1]!Sanaudos[Saskaita],MATCH(1,('[1]3.4'!$AM37=[1]!Sanaudos[Kodas])*('[1]3.4'!FU$7='[1]2.SAN'!$M$4:$M$73),0)),"")</f>
        <v/>
      </c>
      <c r="FV37" s="244" t="str">
        <f t="array" ref="FV37">IFERROR(INDEX([1]!Sanaudos[Saskaita],MATCH(1,('[1]3.4'!$AM37=[1]!Sanaudos[Kodas])*('[1]3.4'!FV$7='[1]2.SAN'!$M$4:$M$73),0)),"")</f>
        <v/>
      </c>
      <c r="FW37" s="244" t="str">
        <f t="array" ref="FW37">IFERROR(INDEX([1]!Sanaudos[Saskaita],MATCH(1,('[1]3.4'!$AM37=[1]!Sanaudos[Kodas])*('[1]3.4'!FW$7='[1]2.SAN'!$M$4:$M$73),0)),"")</f>
        <v/>
      </c>
      <c r="FX37" s="244" t="str">
        <f t="array" ref="FX37">IFERROR(INDEX([1]!Sanaudos[Saskaita],MATCH(1,('[1]3.4'!$AM37=[1]!Sanaudos[Kodas])*('[1]3.4'!FX$7='[1]2.SAN'!$M$4:$M$73),0)),"")</f>
        <v/>
      </c>
      <c r="FY37" s="244" t="str">
        <f t="array" ref="FY37">IFERROR(INDEX([1]!Sanaudos[Saskaita],MATCH(1,('[1]3.4'!$AM37=[1]!Sanaudos[Kodas])*('[1]3.4'!FY$7='[1]2.SAN'!$M$4:$M$73),0)),"")</f>
        <v/>
      </c>
      <c r="FZ37" s="244" t="str">
        <f t="array" ref="FZ37">IFERROR(INDEX([1]!Sanaudos[Saskaita],MATCH(1,('[1]3.4'!$AM37=[1]!Sanaudos[Kodas])*('[1]3.4'!FZ$7='[1]2.SAN'!$M$4:$M$73),0)),"")</f>
        <v/>
      </c>
      <c r="GA37" s="244" t="str">
        <f t="array" ref="GA37">IFERROR(INDEX([1]!Sanaudos[Saskaita],MATCH(1,('[1]3.4'!$AM37=[1]!Sanaudos[Kodas])*('[1]3.4'!GA$7='[1]2.SAN'!$M$4:$M$73),0)),"")</f>
        <v/>
      </c>
      <c r="GB37" s="244" t="str">
        <f t="array" ref="GB37">IFERROR(INDEX([1]!Sanaudos[Saskaita],MATCH(1,('[1]3.4'!$AM37=[1]!Sanaudos[Kodas])*('[1]3.4'!GB$7='[1]2.SAN'!$M$4:$M$73),0)),"")</f>
        <v/>
      </c>
      <c r="GC37" s="244" t="str">
        <f t="array" ref="GC37">IFERROR(INDEX([1]!Sanaudos[Saskaita],MATCH(1,('[1]3.4'!$AM37=[1]!Sanaudos[Kodas])*('[1]3.4'!GC$7='[1]2.SAN'!$M$4:$M$73),0)),"")</f>
        <v/>
      </c>
      <c r="GD37" s="244" t="str">
        <f t="array" ref="GD37">IFERROR(INDEX([1]!Sanaudos[Saskaita],MATCH(1,('[1]3.4'!$AM37=[1]!Sanaudos[Kodas])*('[1]3.4'!GD$7='[1]2.SAN'!$M$4:$M$73),0)),"")</f>
        <v/>
      </c>
      <c r="GE37" s="244" t="str">
        <f t="array" ref="GE37">IFERROR(INDEX([1]!Sanaudos[Saskaita],MATCH(1,('[1]3.4'!$AM37=[1]!Sanaudos[Kodas])*('[1]3.4'!GE$7='[1]2.SAN'!$M$4:$M$73),0)),"")</f>
        <v/>
      </c>
      <c r="GF37" s="244" t="str">
        <f t="array" ref="GF37">IFERROR(INDEX([1]!Sanaudos[Saskaita],MATCH(1,('[1]3.4'!$AM37=[1]!Sanaudos[Kodas])*('[1]3.4'!GF$7='[1]2.SAN'!$M$4:$M$73),0)),"")</f>
        <v/>
      </c>
      <c r="GG37" s="244" t="str">
        <f t="array" ref="GG37">IFERROR(INDEX([1]!Sanaudos[Saskaita],MATCH(1,('[1]3.4'!$AM37=[1]!Sanaudos[Kodas])*('[1]3.4'!GG$7='[1]2.SAN'!$M$4:$M$73),0)),"")</f>
        <v/>
      </c>
      <c r="GH37" s="244" t="str">
        <f t="array" ref="GH37">IFERROR(INDEX([1]!Sanaudos[Saskaita],MATCH(1,('[1]3.4'!$AM37=[1]!Sanaudos[Kodas])*('[1]3.4'!GH$7='[1]2.SAN'!$M$4:$M$73),0)),"")</f>
        <v/>
      </c>
      <c r="GI37" s="244" t="str">
        <f t="array" ref="GI37">IFERROR(INDEX([1]!Sanaudos[Saskaita],MATCH(1,('[1]3.4'!$AM37=[1]!Sanaudos[Kodas])*('[1]3.4'!GI$7='[1]2.SAN'!$M$4:$M$73),0)),"")</f>
        <v/>
      </c>
      <c r="GJ37" s="244" t="str">
        <f t="array" ref="GJ37">IFERROR(INDEX([1]!Sanaudos[Saskaita],MATCH(1,('[1]3.4'!$AM37=[1]!Sanaudos[Kodas])*('[1]3.4'!GJ$7='[1]2.SAN'!$M$4:$M$73),0)),"")</f>
        <v/>
      </c>
      <c r="GK37" s="244" t="str">
        <f t="array" ref="GK37">IFERROR(INDEX([1]!Sanaudos[Saskaita],MATCH(1,('[1]3.4'!$AM37=[1]!Sanaudos[Kodas])*('[1]3.4'!GK$7='[1]2.SAN'!$M$4:$M$73),0)),"")</f>
        <v/>
      </c>
      <c r="GL37" s="244" t="str">
        <f t="array" ref="GL37">IFERROR(INDEX([1]!Sanaudos[Saskaita],MATCH(1,('[1]3.4'!$AM37=[1]!Sanaudos[Kodas])*('[1]3.4'!GL$7='[1]2.SAN'!$M$4:$M$73),0)),"")</f>
        <v/>
      </c>
      <c r="GM37" s="244" t="str">
        <f t="array" ref="GM37">IFERROR(INDEX([1]!Sanaudos[Saskaita],MATCH(1,('[1]3.4'!$AM37=[1]!Sanaudos[Kodas])*('[1]3.4'!GM$7='[1]2.SAN'!$M$4:$M$73),0)),"")</f>
        <v/>
      </c>
      <c r="GN37" s="244" t="str">
        <f t="array" ref="GN37">IFERROR(INDEX([1]!Sanaudos[Saskaita],MATCH(1,('[1]3.4'!$AM37=[1]!Sanaudos[Kodas])*('[1]3.4'!GN$7='[1]2.SAN'!$M$4:$M$73),0)),"")</f>
        <v/>
      </c>
      <c r="GO37" s="244" t="str">
        <f t="array" ref="GO37">IFERROR(INDEX([1]!Sanaudos[Saskaita],MATCH(1,('[1]3.4'!$AM37=[1]!Sanaudos[Kodas])*('[1]3.4'!GO$7='[1]2.SAN'!$M$4:$M$73),0)),"")</f>
        <v/>
      </c>
      <c r="GP37" s="244" t="str">
        <f t="array" ref="GP37">IFERROR(INDEX([1]!Sanaudos[Saskaita],MATCH(1,('[1]3.4'!$AM37=[1]!Sanaudos[Kodas])*('[1]3.4'!GP$7='[1]2.SAN'!$M$4:$M$73),0)),"")</f>
        <v/>
      </c>
      <c r="GQ37" s="244" t="str">
        <f t="array" ref="GQ37">IFERROR(INDEX([1]!Sanaudos[Saskaita],MATCH(1,('[1]3.4'!$AM37=[1]!Sanaudos[Kodas])*('[1]3.4'!GQ$7='[1]2.SAN'!$M$4:$M$73),0)),"")</f>
        <v/>
      </c>
      <c r="GR37" s="244" t="str">
        <f t="array" ref="GR37">IFERROR(INDEX([1]!Sanaudos[Saskaita],MATCH(1,('[1]3.4'!$AM37=[1]!Sanaudos[Kodas])*('[1]3.4'!GR$7='[1]2.SAN'!$M$4:$M$73),0)),"")</f>
        <v/>
      </c>
      <c r="GS37" s="244" t="str">
        <f t="array" ref="GS37">IFERROR(INDEX([1]!Sanaudos[Saskaita],MATCH(1,('[1]3.4'!$AM37=[1]!Sanaudos[Kodas])*('[1]3.4'!GS$7='[1]2.SAN'!$M$4:$M$73),0)),"")</f>
        <v/>
      </c>
      <c r="GT37" s="244" t="str">
        <f t="array" ref="GT37">IFERROR(INDEX([1]!Sanaudos[Saskaita],MATCH(1,('[1]3.4'!$AM37=[1]!Sanaudos[Kodas])*('[1]3.4'!GT$7='[1]2.SAN'!$M$4:$M$73),0)),"")</f>
        <v/>
      </c>
      <c r="GU37" s="244" t="str">
        <f t="array" ref="GU37">IFERROR(INDEX([1]!Sanaudos[Saskaita],MATCH(1,('[1]3.4'!$AM37=[1]!Sanaudos[Kodas])*('[1]3.4'!GU$7='[1]2.SAN'!$M$4:$M$73),0)),"")</f>
        <v/>
      </c>
      <c r="GV37" s="244" t="str">
        <f t="array" ref="GV37">IFERROR(INDEX([1]!Sanaudos[Saskaita],MATCH(1,('[1]3.4'!$AM37=[1]!Sanaudos[Kodas])*('[1]3.4'!GV$7='[1]2.SAN'!$M$4:$M$73),0)),"")</f>
        <v/>
      </c>
      <c r="GW37" s="244" t="str">
        <f t="array" ref="GW37">IFERROR(INDEX([1]!Sanaudos[Saskaita],MATCH(1,('[1]3.4'!$AM37=[1]!Sanaudos[Kodas])*('[1]3.4'!GW$7='[1]2.SAN'!$M$4:$M$73),0)),"")</f>
        <v/>
      </c>
      <c r="GX37" s="244" t="str">
        <f t="array" ref="GX37">IFERROR(INDEX([1]!Sanaudos[Saskaita],MATCH(1,('[1]3.4'!$AM37=[1]!Sanaudos[Kodas])*('[1]3.4'!GX$7='[1]2.SAN'!$M$4:$M$73),0)),"")</f>
        <v/>
      </c>
      <c r="GY37" s="244" t="str">
        <f t="array" ref="GY37">IFERROR(INDEX([1]!Sanaudos[Saskaita],MATCH(1,('[1]3.4'!$AM37=[1]!Sanaudos[Kodas])*('[1]3.4'!GY$7='[1]2.SAN'!$M$4:$M$73),0)),"")</f>
        <v/>
      </c>
      <c r="GZ37" s="244" t="str">
        <f t="array" ref="GZ37">IFERROR(INDEX([1]!Sanaudos[Saskaita],MATCH(1,('[1]3.4'!$AM37=[1]!Sanaudos[Kodas])*('[1]3.4'!GZ$7='[1]2.SAN'!$M$4:$M$73),0)),"")</f>
        <v/>
      </c>
      <c r="HA37" s="244" t="str">
        <f t="array" ref="HA37">IFERROR(INDEX([1]!Sanaudos[Saskaita],MATCH(1,('[1]3.4'!$AM37=[1]!Sanaudos[Kodas])*('[1]3.4'!HA$7='[1]2.SAN'!$M$4:$M$73),0)),"")</f>
        <v/>
      </c>
      <c r="HB37" s="244" t="str">
        <f t="array" ref="HB37">IFERROR(INDEX([1]!Sanaudos[Saskaita],MATCH(1,('[1]3.4'!$AM37=[1]!Sanaudos[Kodas])*('[1]3.4'!HB$7='[1]2.SAN'!$M$4:$M$73),0)),"")</f>
        <v/>
      </c>
      <c r="HC37" s="244" t="str">
        <f t="array" ref="HC37">IFERROR(INDEX([1]!Sanaudos[Saskaita],MATCH(1,('[1]3.4'!$AM37=[1]!Sanaudos[Kodas])*('[1]3.4'!HC$7='[1]2.SAN'!$M$4:$M$73),0)),"")</f>
        <v/>
      </c>
      <c r="HD37" s="244" t="str">
        <f t="array" ref="HD37">IFERROR(INDEX([1]!Sanaudos[Saskaita],MATCH(1,('[1]3.4'!$AM37=[1]!Sanaudos[Kodas])*('[1]3.4'!HD$7='[1]2.SAN'!$M$4:$M$73),0)),"")</f>
        <v/>
      </c>
      <c r="HE37" s="244" t="str">
        <f t="array" ref="HE37">IFERROR(INDEX([1]!Sanaudos[Saskaita],MATCH(1,('[1]3.4'!$AM37=[1]!Sanaudos[Kodas])*('[1]3.4'!HE$7='[1]2.SAN'!$M$4:$M$73),0)),"")</f>
        <v/>
      </c>
      <c r="HF37" s="244" t="str">
        <f t="array" ref="HF37">IFERROR(INDEX([1]!Sanaudos[Saskaita],MATCH(1,('[1]3.4'!$AM37=[1]!Sanaudos[Kodas])*('[1]3.4'!HF$7='[1]2.SAN'!$M$4:$M$73),0)),"")</f>
        <v/>
      </c>
      <c r="HG37" s="244" t="str">
        <f t="array" ref="HG37">IFERROR(INDEX([1]!Sanaudos[Saskaita],MATCH(1,('[1]3.4'!$AM37=[1]!Sanaudos[Kodas])*('[1]3.4'!HG$7='[1]2.SAN'!$M$4:$M$73),0)),"")</f>
        <v/>
      </c>
      <c r="HH37" s="244" t="str">
        <f t="array" ref="HH37">IFERROR(INDEX([1]!Sanaudos[Saskaita],MATCH(1,('[1]3.4'!$AM37=[1]!Sanaudos[Kodas])*('[1]3.4'!HH$7='[1]2.SAN'!$M$4:$M$73),0)),"")</f>
        <v/>
      </c>
      <c r="HI37" s="244" t="str">
        <f t="array" ref="HI37">IFERROR(INDEX([1]!Sanaudos[Saskaita],MATCH(1,('[1]3.4'!$AM37=[1]!Sanaudos[Kodas])*('[1]3.4'!HI$7='[1]2.SAN'!$M$4:$M$73),0)),"")</f>
        <v/>
      </c>
      <c r="HJ37" s="244" t="str">
        <f t="array" ref="HJ37">IFERROR(INDEX([1]!Sanaudos[Saskaita],MATCH(1,('[1]3.4'!$AM37=[1]!Sanaudos[Kodas])*('[1]3.4'!HJ$7='[1]2.SAN'!$M$4:$M$73),0)),"")</f>
        <v/>
      </c>
      <c r="HK37" s="244" t="str">
        <f t="array" ref="HK37">IFERROR(INDEX([1]!Sanaudos[Saskaita],MATCH(1,('[1]3.4'!$AM37=[1]!Sanaudos[Kodas])*('[1]3.4'!HK$7='[1]2.SAN'!$M$4:$M$73),0)),"")</f>
        <v/>
      </c>
      <c r="HL37" s="244" t="str">
        <f t="array" ref="HL37">IFERROR(INDEX([1]!Sanaudos[Saskaita],MATCH(1,('[1]3.4'!$AM37=[1]!Sanaudos[Kodas])*('[1]3.4'!HL$7='[1]2.SAN'!$M$4:$M$73),0)),"")</f>
        <v/>
      </c>
      <c r="HM37" s="244" t="str">
        <f t="array" ref="HM37">IFERROR(INDEX([1]!Sanaudos[Saskaita],MATCH(1,('[1]3.4'!$AM37=[1]!Sanaudos[Kodas])*('[1]3.4'!HM$7='[1]2.SAN'!$M$4:$M$73),0)),"")</f>
        <v/>
      </c>
      <c r="HN37" s="244" t="str">
        <f t="array" ref="HN37">IFERROR(INDEX([1]!Sanaudos[Saskaita],MATCH(1,('[1]3.4'!$AM37=[1]!Sanaudos[Kodas])*('[1]3.4'!HN$7='[1]2.SAN'!$M$4:$M$73),0)),"")</f>
        <v/>
      </c>
      <c r="HO37" s="244" t="str">
        <f t="array" ref="HO37">IFERROR(INDEX([1]!Sanaudos[Saskaita],MATCH(1,('[1]3.4'!$AM37=[1]!Sanaudos[Kodas])*('[1]3.4'!HO$7='[1]2.SAN'!$M$4:$M$73),0)),"")</f>
        <v/>
      </c>
      <c r="HP37" s="244" t="str">
        <f t="array" ref="HP37">IFERROR(INDEX([1]!Sanaudos[Saskaita],MATCH(1,('[1]3.4'!$AM37=[1]!Sanaudos[Kodas])*('[1]3.4'!HP$7='[1]2.SAN'!$M$4:$M$73),0)),"")</f>
        <v/>
      </c>
      <c r="HQ37" s="244" t="str">
        <f t="array" ref="HQ37">IFERROR(INDEX([1]!Sanaudos[Saskaita],MATCH(1,('[1]3.4'!$AM37=[1]!Sanaudos[Kodas])*('[1]3.4'!HQ$7='[1]2.SAN'!$M$4:$M$73),0)),"")</f>
        <v/>
      </c>
      <c r="HR37" s="244" t="str">
        <f t="array" ref="HR37">IFERROR(INDEX([1]!Sanaudos[Saskaita],MATCH(1,('[1]3.4'!$AM37=[1]!Sanaudos[Kodas])*('[1]3.4'!HR$7='[1]2.SAN'!$M$4:$M$73),0)),"")</f>
        <v/>
      </c>
      <c r="HS37" s="244" t="str">
        <f t="array" ref="HS37">IFERROR(INDEX([1]!Sanaudos[Saskaita],MATCH(1,('[1]3.4'!$AM37=[1]!Sanaudos[Kodas])*('[1]3.4'!HS$7='[1]2.SAN'!$M$4:$M$73),0)),"")</f>
        <v/>
      </c>
      <c r="HT37" s="244" t="str">
        <f t="array" ref="HT37">IFERROR(INDEX([1]!Sanaudos[Saskaita],MATCH(1,('[1]3.4'!$AM37=[1]!Sanaudos[Kodas])*('[1]3.4'!HT$7='[1]2.SAN'!$M$4:$M$73),0)),"")</f>
        <v/>
      </c>
      <c r="HU37" s="244" t="str">
        <f t="array" ref="HU37">IFERROR(INDEX([1]!Sanaudos[Saskaita],MATCH(1,('[1]3.4'!$AM37=[1]!Sanaudos[Kodas])*('[1]3.4'!HU$7='[1]2.SAN'!$M$4:$M$73),0)),"")</f>
        <v/>
      </c>
      <c r="HV37" s="244" t="str">
        <f t="array" ref="HV37">IFERROR(INDEX([1]!Sanaudos[Saskaita],MATCH(1,('[1]3.4'!$AM37=[1]!Sanaudos[Kodas])*('[1]3.4'!HV$7='[1]2.SAN'!$M$4:$M$73),0)),"")</f>
        <v/>
      </c>
      <c r="HW37" s="244" t="str">
        <f t="array" ref="HW37">IFERROR(INDEX([1]!Sanaudos[Saskaita],MATCH(1,('[1]3.4'!$AM37=[1]!Sanaudos[Kodas])*('[1]3.4'!HW$7='[1]2.SAN'!$M$4:$M$73),0)),"")</f>
        <v/>
      </c>
      <c r="HX37" s="244" t="str">
        <f t="array" ref="HX37">IFERROR(INDEX([1]!Sanaudos[Saskaita],MATCH(1,('[1]3.4'!$AM37=[1]!Sanaudos[Kodas])*('[1]3.4'!HX$7='[1]2.SAN'!$M$4:$M$73),0)),"")</f>
        <v/>
      </c>
      <c r="HY37" s="244" t="str">
        <f t="array" ref="HY37">IFERROR(INDEX([1]!Sanaudos[Saskaita],MATCH(1,('[1]3.4'!$AM37=[1]!Sanaudos[Kodas])*('[1]3.4'!HY$7='[1]2.SAN'!$M$4:$M$73),0)),"")</f>
        <v/>
      </c>
      <c r="HZ37" s="244" t="str">
        <f t="array" ref="HZ37">IFERROR(INDEX([1]!Sanaudos[Saskaita],MATCH(1,('[1]3.4'!$AM37=[1]!Sanaudos[Kodas])*('[1]3.4'!HZ$7='[1]2.SAN'!$M$4:$M$73),0)),"")</f>
        <v/>
      </c>
      <c r="IA37" s="244" t="str">
        <f t="array" ref="IA37">IFERROR(INDEX([1]!Sanaudos[Saskaita],MATCH(1,('[1]3.4'!$AM37=[1]!Sanaudos[Kodas])*('[1]3.4'!IA$7='[1]2.SAN'!$M$4:$M$73),0)),"")</f>
        <v/>
      </c>
      <c r="IB37" s="244" t="str">
        <f t="array" ref="IB37">IFERROR(INDEX([1]!Sanaudos[Saskaita],MATCH(1,('[1]3.4'!$AM37=[1]!Sanaudos[Kodas])*('[1]3.4'!IB$7='[1]2.SAN'!$M$4:$M$73),0)),"")</f>
        <v/>
      </c>
      <c r="IC37" s="244" t="str">
        <f t="array" ref="IC37">IFERROR(INDEX([1]!Sanaudos[Saskaita],MATCH(1,('[1]3.4'!$AM37=[1]!Sanaudos[Kodas])*('[1]3.4'!IC$7='[1]2.SAN'!$M$4:$M$73),0)),"")</f>
        <v/>
      </c>
      <c r="ID37" s="244" t="str">
        <f t="array" ref="ID37">IFERROR(INDEX([1]!Sanaudos[Saskaita],MATCH(1,('[1]3.4'!$AM37=[1]!Sanaudos[Kodas])*('[1]3.4'!ID$7='[1]2.SAN'!$M$4:$M$73),0)),"")</f>
        <v/>
      </c>
      <c r="IE37" s="244" t="str">
        <f t="array" ref="IE37">IFERROR(INDEX([1]!Sanaudos[Saskaita],MATCH(1,('[1]3.4'!$AM37=[1]!Sanaudos[Kodas])*('[1]3.4'!IE$7='[1]2.SAN'!$M$4:$M$73),0)),"")</f>
        <v/>
      </c>
      <c r="IF37" s="244" t="str">
        <f t="array" ref="IF37">IFERROR(INDEX([1]!Sanaudos[Saskaita],MATCH(1,('[1]3.4'!$AM37=[1]!Sanaudos[Kodas])*('[1]3.4'!IF$7='[1]2.SAN'!$M$4:$M$73),0)),"")</f>
        <v/>
      </c>
      <c r="IG37" s="244" t="str">
        <f t="array" ref="IG37">IFERROR(INDEX([1]!Sanaudos[Saskaita],MATCH(1,('[1]3.4'!$AM37=[1]!Sanaudos[Kodas])*('[1]3.4'!IG$7='[1]2.SAN'!$M$4:$M$73),0)),"")</f>
        <v/>
      </c>
      <c r="IH37" s="244" t="str">
        <f t="array" ref="IH37">IFERROR(INDEX([1]!Sanaudos[Saskaita],MATCH(1,('[1]3.4'!$AM37=[1]!Sanaudos[Kodas])*('[1]3.4'!IH$7='[1]2.SAN'!$M$4:$M$73),0)),"")</f>
        <v/>
      </c>
      <c r="II37" s="244" t="str">
        <f t="array" ref="II37">IFERROR(INDEX([1]!Sanaudos[Saskaita],MATCH(1,('[1]3.4'!$AM37=[1]!Sanaudos[Kodas])*('[1]3.4'!II$7='[1]2.SAN'!$M$4:$M$73),0)),"")</f>
        <v/>
      </c>
      <c r="IJ37" s="244" t="str">
        <f t="array" ref="IJ37">IFERROR(INDEX([1]!Sanaudos[Saskaita],MATCH(1,('[1]3.4'!$AM37=[1]!Sanaudos[Kodas])*('[1]3.4'!IJ$7='[1]2.SAN'!$M$4:$M$73),0)),"")</f>
        <v/>
      </c>
      <c r="IK37" s="244" t="str">
        <f t="array" ref="IK37">IFERROR(INDEX([1]!Sanaudos[Saskaita],MATCH(1,('[1]3.4'!$AM37=[1]!Sanaudos[Kodas])*('[1]3.4'!IK$7='[1]2.SAN'!$M$4:$M$73),0)),"")</f>
        <v/>
      </c>
    </row>
    <row r="38" spans="2:245" ht="12.2" customHeight="1" x14ac:dyDescent="0.2">
      <c r="B38" s="566"/>
      <c r="C38" s="255" t="s">
        <v>822</v>
      </c>
      <c r="D38" s="259" t="s">
        <v>193</v>
      </c>
      <c r="E38" s="257" t="str">
        <f t="shared" si="2"/>
        <v xml:space="preserve">                                    </v>
      </c>
      <c r="F38" s="258" t="e">
        <f>+SUMIFS([1]!Sanaudos[Suma],[1]!Sanaudos[Kodas],AM38,[1]!Sanaudos[PASK],TRUE)</f>
        <v>#REF!</v>
      </c>
      <c r="G38" s="258" t="e">
        <f>-SUMIFS([1]!Sanaudos[Suma],[1]!Sanaudos[Kodas],$AM38,[1]!Sanaudos[Pagal DK RAS],700)</f>
        <v>#REF!</v>
      </c>
      <c r="H38" s="258" t="e">
        <f>+SUMIFS('[1]5.turtas'!$D$1:$AN$1,'[1]5.turtas'!$D$4:$AN$4,$AM38)</f>
        <v>#VALUE!</v>
      </c>
      <c r="I38" s="258" t="e">
        <f>-SUMIFS([1]!Sanaudos[Suma],[1]!Sanaudos[Kodas],$AM38,[1]!Sanaudos[Pagal DK RAS],901)-SUMIFS([1]!Sanaudos[Suma],[1]!Sanaudos[Kodas],$AM38,[1]!Sanaudos[Pagal DK RAS],902)-SUMIFS([1]!Sanaudos[Suma],[1]!Sanaudos[Kodas],$AM38,[1]!Sanaudos[Pagal DK RAS],905)</f>
        <v>#REF!</v>
      </c>
      <c r="J38" s="258" t="e">
        <f>+SUMIFS([1]!DU[DU],[1]!DU[Kodas],$AM38)+SUMIFS([1]!DU[Sodra],[1]!DU[Kodas],$AM38)+SUMIFS([1]!DU[Išeitinės išmokos, kompensacijos],[1]!DU[Kodas],$AM38)</f>
        <v>#REF!</v>
      </c>
      <c r="K38" s="258" t="e">
        <f>+SUMIFS([1]!Sanaudos_kor[Suma],[1]!Sanaudos_kor[Kodas],$AM38,[1]!Sanaudos_kor[PASK],TRUE,[1]!Sanaudos_kor[KOR_nr],K$1)</f>
        <v>#REF!</v>
      </c>
      <c r="L38" s="258" t="e">
        <f>+SUMIFS([1]!Sanaudos_kor[Suma],[1]!Sanaudos_kor[Kodas],$AM38,[1]!Sanaudos_kor[PASK],TRUE,[1]!Sanaudos_kor[KOR_nr],L$1)</f>
        <v>#REF!</v>
      </c>
      <c r="M38" s="258" t="e">
        <f>+SUMIFS([1]!Sanaudos_kor[Suma],[1]!Sanaudos_kor[Kodas],$AM38,[1]!Sanaudos_kor[PASK],TRUE,[1]!Sanaudos_kor[KOR_nr],M$1)</f>
        <v>#REF!</v>
      </c>
      <c r="N38" s="258" t="e">
        <f>+SUMIFS([1]!Sanaudos_kor[Suma],[1]!Sanaudos_kor[Kodas],$AM38,[1]!Sanaudos_kor[PASK],TRUE,[1]!Sanaudos_kor[KOR_nr],N$1)</f>
        <v>#REF!</v>
      </c>
      <c r="O38" s="258" t="e">
        <f>+SUMIFS([1]!Sanaudos_kor[Suma],[1]!Sanaudos_kor[Kodas],$AM38,[1]!Sanaudos_kor[PASK],TRUE,[1]!Sanaudos_kor[KOR_nr],O$1)</f>
        <v>#REF!</v>
      </c>
      <c r="P38" s="258" t="e">
        <f>+SUMIFS([1]!Sanaudos_kor[Suma],[1]!Sanaudos_kor[Kodas],$AM38,[1]!Sanaudos_kor[PASK],TRUE,[1]!Sanaudos_kor[KOR_nr],P$1)</f>
        <v>#REF!</v>
      </c>
      <c r="Q38" s="258" t="e">
        <f>+SUMIFS([1]!Sanaudos_kor[Suma],[1]!Sanaudos_kor[Kodas],$AM38,[1]!Sanaudos_kor[PASK],TRUE,[1]!Sanaudos_kor[KOR_nr],Q$1)</f>
        <v>#REF!</v>
      </c>
      <c r="R38" s="258" t="e">
        <f>+SUMIFS([1]!Sanaudos_kor[Suma],[1]!Sanaudos_kor[Kodas],$AM38,[1]!Sanaudos_kor[PASK],TRUE,[1]!Sanaudos_kor[KOR_nr],R$1)</f>
        <v>#REF!</v>
      </c>
      <c r="S38" s="258" t="e">
        <f>+SUMIFS([1]!Sanaudos_kor[Suma],[1]!Sanaudos_kor[Kodas],$AM38,[1]!Sanaudos_kor[PASK],TRUE,[1]!Sanaudos_kor[KOR_nr],S$1)</f>
        <v>#REF!</v>
      </c>
      <c r="T38" s="258" t="e">
        <f>+SUMIFS([1]!Sanaudos_kor[Suma],[1]!Sanaudos_kor[Kodas],$AM38,[1]!Sanaudos_kor[PASK],TRUE,[1]!Sanaudos_kor[KOR_nr],T$1)</f>
        <v>#REF!</v>
      </c>
      <c r="U38" s="258" t="e">
        <f>+SUMIFS([1]!Sanaudos_kor[Suma],[1]!Sanaudos_kor[Kodas],$AM38,[1]!Sanaudos_kor[PASK],TRUE,[1]!Sanaudos_kor[KOR_nr],U$1)</f>
        <v>#REF!</v>
      </c>
      <c r="V38" s="258" t="e">
        <f>+SUMIFS([1]!Sanaudos_kor[Suma],[1]!Sanaudos_kor[Kodas],$AM38,[1]!Sanaudos_kor[PASK],TRUE,[1]!Sanaudos_kor[KOR_nr],V$1)</f>
        <v>#REF!</v>
      </c>
      <c r="W38" s="258" t="e">
        <f>+SUMIFS([1]!Sanaudos_kor[Suma],[1]!Sanaudos_kor[Kodas],$AM38,[1]!Sanaudos_kor[PASK],TRUE,[1]!Sanaudos_kor[KOR_nr],W$1)</f>
        <v>#REF!</v>
      </c>
      <c r="X38" s="258" t="e">
        <f>+SUMIFS([1]!Sanaudos_kor[Suma],[1]!Sanaudos_kor[Kodas],$AM38,[1]!Sanaudos_kor[PASK],TRUE,[1]!Sanaudos_kor[KOR_nr],X$1)</f>
        <v>#REF!</v>
      </c>
      <c r="Y38" s="258" t="e">
        <f>+SUMIFS([1]!Sanaudos_kor[Suma],[1]!Sanaudos_kor[Kodas],$AM38,[1]!Sanaudos_kor[PASK],TRUE,[1]!Sanaudos_kor[KOR_nr],Y$1)</f>
        <v>#REF!</v>
      </c>
      <c r="Z38" s="258" t="e">
        <f>+SUMIFS([1]!Sanaudos_kor[Suma],[1]!Sanaudos_kor[Kodas],$AM38,[1]!Sanaudos_kor[PASK],TRUE,[1]!Sanaudos_kor[KOR_nr],Z$1)</f>
        <v>#REF!</v>
      </c>
      <c r="AA38" s="258" t="e">
        <f>+SUMIFS([1]!Sanaudos_kor[Suma],[1]!Sanaudos_kor[Kodas],$AM38,[1]!Sanaudos_kor[PASK],TRUE,[1]!Sanaudos_kor[KOR_nr],AA$1)</f>
        <v>#REF!</v>
      </c>
      <c r="AB38" s="258" t="e">
        <f>+SUMIFS([1]!Sanaudos_kor[Suma],[1]!Sanaudos_kor[Kodas],$AM38,[1]!Sanaudos_kor[PASK],TRUE,[1]!Sanaudos_kor[KOR_nr],AB$1)</f>
        <v>#REF!</v>
      </c>
      <c r="AC38" s="258" t="e">
        <f>+SUMIFS([1]!Sanaudos_kor[Suma],[1]!Sanaudos_kor[Kodas],$AM38,[1]!Sanaudos_kor[PASK],TRUE,[1]!Sanaudos_kor[KOR_nr],AC$1)</f>
        <v>#REF!</v>
      </c>
      <c r="AD38" s="258" t="e">
        <f>+SUMIFS([1]!Sanaudos_kor[Suma],[1]!Sanaudos_kor[Kodas],$AM38,[1]!Sanaudos_kor[PASK],TRUE,[1]!Sanaudos_kor[KOR_nr],AD$1)</f>
        <v>#REF!</v>
      </c>
      <c r="AE38" s="258" t="e">
        <f>+SUMIFS([1]!Sanaudos_kor[Suma],[1]!Sanaudos_kor[Kodas],$AM38,[1]!Sanaudos_kor[PASK],TRUE,[1]!Sanaudos_kor[KOR_nr],AE$1)</f>
        <v>#REF!</v>
      </c>
      <c r="AF38" s="258" t="e">
        <f>+SUMIFS([1]!Sanaudos_kor[Suma],[1]!Sanaudos_kor[Kodas],$AM38,[1]!Sanaudos_kor[PASK],TRUE,[1]!Sanaudos_kor[KOR_nr],AF$1)</f>
        <v>#REF!</v>
      </c>
      <c r="AG38" s="258" t="e">
        <f t="shared" si="0"/>
        <v>#REF!</v>
      </c>
      <c r="AH38" s="566"/>
      <c r="AJ38" s="211" t="s">
        <v>497</v>
      </c>
      <c r="AK38" s="124">
        <f>+'[1]2.SAN'!C205</f>
        <v>0</v>
      </c>
      <c r="AM38" s="249"/>
      <c r="AN38" s="250" t="e">
        <f>+SUMIFS('[1]6'!$Y$161:$BL$161,'[1]6'!$Y$2:$BL$2,$AM38)</f>
        <v>#VALUE!</v>
      </c>
      <c r="AO38" s="250" t="e">
        <f t="shared" si="4"/>
        <v>#REF!</v>
      </c>
      <c r="AQ38" s="250" t="e">
        <f>+SUMIFS('[1]3.4'!$F$133:$F$202,'[1]3.4'!$D$133:$D$202,$AM38,'[1]3.4'!$E$133:$E$202,"")</f>
        <v>#VALUE!</v>
      </c>
      <c r="AR38" s="250" t="e">
        <f t="shared" si="1"/>
        <v>#VALUE!</v>
      </c>
      <c r="AT38" s="244" t="str">
        <f t="array" ref="AT38">IFERROR(INDEX([1]!Sanaudos[Saskaita],MATCH(1,('[1]3.4'!$AM38=[1]!Sanaudos[Kodas])*('[1]3.4'!AT$7='[1]2.SAN'!$M$4:$M$73),0)),"")</f>
        <v/>
      </c>
      <c r="AU38" s="244" t="str">
        <f t="array" ref="AU38">IFERROR(INDEX([1]!Sanaudos[Saskaita],MATCH(1,('[1]3.4'!$AM38=[1]!Sanaudos[Kodas])*('[1]3.4'!AU$7='[1]2.SAN'!$M$4:$M$73),0)),"")</f>
        <v/>
      </c>
      <c r="AV38" s="244" t="str">
        <f t="array" ref="AV38">IFERROR(INDEX([1]!Sanaudos[Saskaita],MATCH(1,('[1]3.4'!$AM38=[1]!Sanaudos[Kodas])*('[1]3.4'!AV$7='[1]2.SAN'!$M$4:$M$73),0)),"")</f>
        <v/>
      </c>
      <c r="AW38" s="244" t="str">
        <f t="array" ref="AW38">IFERROR(INDEX([1]!Sanaudos[Saskaita],MATCH(1,('[1]3.4'!$AM38=[1]!Sanaudos[Kodas])*('[1]3.4'!AW$7='[1]2.SAN'!$M$4:$M$73),0)),"")</f>
        <v/>
      </c>
      <c r="AX38" s="244" t="str">
        <f t="array" ref="AX38">IFERROR(INDEX([1]!Sanaudos[Saskaita],MATCH(1,('[1]3.4'!$AM38=[1]!Sanaudos[Kodas])*('[1]3.4'!AX$7='[1]2.SAN'!$M$4:$M$73),0)),"")</f>
        <v/>
      </c>
      <c r="AY38" s="244" t="str">
        <f t="array" ref="AY38">IFERROR(INDEX([1]!Sanaudos[Saskaita],MATCH(1,('[1]3.4'!$AM38=[1]!Sanaudos[Kodas])*('[1]3.4'!AY$7='[1]2.SAN'!$M$4:$M$73),0)),"")</f>
        <v/>
      </c>
      <c r="AZ38" s="244" t="str">
        <f t="array" ref="AZ38">IFERROR(INDEX([1]!Sanaudos[Saskaita],MATCH(1,('[1]3.4'!$AM38=[1]!Sanaudos[Kodas])*('[1]3.4'!AZ$7='[1]2.SAN'!$M$4:$M$73),0)),"")</f>
        <v/>
      </c>
      <c r="BA38" s="244" t="str">
        <f t="array" ref="BA38">IFERROR(INDEX([1]!Sanaudos[Saskaita],MATCH(1,('[1]3.4'!$AM38=[1]!Sanaudos[Kodas])*('[1]3.4'!BA$7='[1]2.SAN'!$M$4:$M$73),0)),"")</f>
        <v/>
      </c>
      <c r="BB38" s="244" t="str">
        <f t="array" ref="BB38">IFERROR(INDEX([1]!Sanaudos[Saskaita],MATCH(1,('[1]3.4'!$AM38=[1]!Sanaudos[Kodas])*('[1]3.4'!BB$7='[1]2.SAN'!$M$4:$M$73),0)),"")</f>
        <v/>
      </c>
      <c r="BC38" s="244" t="str">
        <f t="array" ref="BC38">IFERROR(INDEX([1]!Sanaudos[Saskaita],MATCH(1,('[1]3.4'!$AM38=[1]!Sanaudos[Kodas])*('[1]3.4'!BC$7='[1]2.SAN'!$M$4:$M$73),0)),"")</f>
        <v/>
      </c>
      <c r="BD38" s="244" t="str">
        <f t="array" ref="BD38">IFERROR(INDEX([1]!Sanaudos[Saskaita],MATCH(1,('[1]3.4'!$AM38=[1]!Sanaudos[Kodas])*('[1]3.4'!BD$7='[1]2.SAN'!$M$4:$M$73),0)),"")</f>
        <v/>
      </c>
      <c r="BE38" s="244" t="str">
        <f t="array" ref="BE38">IFERROR(INDEX([1]!Sanaudos[Saskaita],MATCH(1,('[1]3.4'!$AM38=[1]!Sanaudos[Kodas])*('[1]3.4'!BE$7='[1]2.SAN'!$M$4:$M$73),0)),"")</f>
        <v/>
      </c>
      <c r="BF38" s="244" t="str">
        <f t="array" ref="BF38">IFERROR(INDEX([1]!Sanaudos[Saskaita],MATCH(1,('[1]3.4'!$AM38=[1]!Sanaudos[Kodas])*('[1]3.4'!BF$7='[1]2.SAN'!$M$4:$M$73),0)),"")</f>
        <v/>
      </c>
      <c r="BG38" s="244" t="str">
        <f t="array" ref="BG38">IFERROR(INDEX([1]!Sanaudos[Saskaita],MATCH(1,('[1]3.4'!$AM38=[1]!Sanaudos[Kodas])*('[1]3.4'!BG$7='[1]2.SAN'!$M$4:$M$73),0)),"")</f>
        <v/>
      </c>
      <c r="BH38" s="244" t="str">
        <f t="array" ref="BH38">IFERROR(INDEX([1]!Sanaudos[Saskaita],MATCH(1,('[1]3.4'!$AM38=[1]!Sanaudos[Kodas])*('[1]3.4'!BH$7='[1]2.SAN'!$M$4:$M$73),0)),"")</f>
        <v/>
      </c>
      <c r="BI38" s="244" t="str">
        <f t="array" ref="BI38">IFERROR(INDEX([1]!Sanaudos[Saskaita],MATCH(1,('[1]3.4'!$AM38=[1]!Sanaudos[Kodas])*('[1]3.4'!BI$7='[1]2.SAN'!$M$4:$M$73),0)),"")</f>
        <v/>
      </c>
      <c r="BJ38" s="244" t="str">
        <f t="array" ref="BJ38">IFERROR(INDEX([1]!Sanaudos[Saskaita],MATCH(1,('[1]3.4'!$AM38=[1]!Sanaudos[Kodas])*('[1]3.4'!BJ$7='[1]2.SAN'!$M$4:$M$73),0)),"")</f>
        <v/>
      </c>
      <c r="BK38" s="244" t="str">
        <f t="array" ref="BK38">IFERROR(INDEX([1]!Sanaudos[Saskaita],MATCH(1,('[1]3.4'!$AM38=[1]!Sanaudos[Kodas])*('[1]3.4'!BK$7='[1]2.SAN'!$M$4:$M$73),0)),"")</f>
        <v/>
      </c>
      <c r="BL38" s="244" t="str">
        <f t="array" ref="BL38">IFERROR(INDEX([1]!Sanaudos[Saskaita],MATCH(1,('[1]3.4'!$AM38=[1]!Sanaudos[Kodas])*('[1]3.4'!BL$7='[1]2.SAN'!$M$4:$M$73),0)),"")</f>
        <v/>
      </c>
      <c r="BM38" s="244" t="str">
        <f t="array" ref="BM38">IFERROR(INDEX([1]!Sanaudos[Saskaita],MATCH(1,('[1]3.4'!$AM38=[1]!Sanaudos[Kodas])*('[1]3.4'!BM$7='[1]2.SAN'!$M$4:$M$73),0)),"")</f>
        <v/>
      </c>
      <c r="BN38" s="244" t="str">
        <f t="array" ref="BN38">IFERROR(INDEX([1]!Sanaudos[Saskaita],MATCH(1,('[1]3.4'!$AM38=[1]!Sanaudos[Kodas])*('[1]3.4'!BN$7='[1]2.SAN'!$M$4:$M$73),0)),"")</f>
        <v/>
      </c>
      <c r="BO38" s="244" t="str">
        <f t="array" ref="BO38">IFERROR(INDEX([1]!Sanaudos[Saskaita],MATCH(1,('[1]3.4'!$AM38=[1]!Sanaudos[Kodas])*('[1]3.4'!BO$7='[1]2.SAN'!$M$4:$M$73),0)),"")</f>
        <v/>
      </c>
      <c r="BP38" s="244" t="str">
        <f t="array" ref="BP38">IFERROR(INDEX([1]!Sanaudos[Saskaita],MATCH(1,('[1]3.4'!$AM38=[1]!Sanaudos[Kodas])*('[1]3.4'!BP$7='[1]2.SAN'!$M$4:$M$73),0)),"")</f>
        <v/>
      </c>
      <c r="BQ38" s="244" t="str">
        <f t="array" ref="BQ38">IFERROR(INDEX([1]!Sanaudos[Saskaita],MATCH(1,('[1]3.4'!$AM38=[1]!Sanaudos[Kodas])*('[1]3.4'!BQ$7='[1]2.SAN'!$M$4:$M$73),0)),"")</f>
        <v/>
      </c>
      <c r="BR38" s="244" t="str">
        <f t="array" ref="BR38">IFERROR(INDEX([1]!Sanaudos[Saskaita],MATCH(1,('[1]3.4'!$AM38=[1]!Sanaudos[Kodas])*('[1]3.4'!BR$7='[1]2.SAN'!$M$4:$M$73),0)),"")</f>
        <v/>
      </c>
      <c r="BS38" s="244" t="str">
        <f t="array" ref="BS38">IFERROR(INDEX([1]!Sanaudos[Saskaita],MATCH(1,('[1]3.4'!$AM38=[1]!Sanaudos[Kodas])*('[1]3.4'!BS$7='[1]2.SAN'!$M$4:$M$73),0)),"")</f>
        <v/>
      </c>
      <c r="BT38" s="244" t="str">
        <f t="array" ref="BT38">IFERROR(INDEX([1]!Sanaudos[Saskaita],MATCH(1,('[1]3.4'!$AM38=[1]!Sanaudos[Kodas])*('[1]3.4'!BT$7='[1]2.SAN'!$M$4:$M$73),0)),"")</f>
        <v/>
      </c>
      <c r="BU38" s="244" t="str">
        <f t="array" ref="BU38">IFERROR(INDEX([1]!Sanaudos[Saskaita],MATCH(1,('[1]3.4'!$AM38=[1]!Sanaudos[Kodas])*('[1]3.4'!BU$7='[1]2.SAN'!$M$4:$M$73),0)),"")</f>
        <v/>
      </c>
      <c r="BV38" s="244" t="str">
        <f t="array" ref="BV38">IFERROR(INDEX([1]!Sanaudos[Saskaita],MATCH(1,('[1]3.4'!$AM38=[1]!Sanaudos[Kodas])*('[1]3.4'!BV$7='[1]2.SAN'!$M$4:$M$73),0)),"")</f>
        <v/>
      </c>
      <c r="BW38" s="244" t="str">
        <f t="array" ref="BW38">IFERROR(INDEX([1]!Sanaudos[Saskaita],MATCH(1,('[1]3.4'!$AM38=[1]!Sanaudos[Kodas])*('[1]3.4'!BW$7='[1]2.SAN'!$M$4:$M$73),0)),"")</f>
        <v/>
      </c>
      <c r="BX38" s="244" t="str">
        <f t="array" ref="BX38">IFERROR(INDEX([1]!Sanaudos[Saskaita],MATCH(1,('[1]3.4'!$AM38=[1]!Sanaudos[Kodas])*('[1]3.4'!BX$7='[1]2.SAN'!$M$4:$M$73),0)),"")</f>
        <v/>
      </c>
      <c r="BY38" s="244" t="str">
        <f t="array" ref="BY38">IFERROR(INDEX([1]!Sanaudos[Saskaita],MATCH(1,('[1]3.4'!$AM38=[1]!Sanaudos[Kodas])*('[1]3.4'!BY$7='[1]2.SAN'!$M$4:$M$73),0)),"")</f>
        <v/>
      </c>
      <c r="BZ38" s="244" t="str">
        <f t="array" ref="BZ38">IFERROR(INDEX([1]!Sanaudos[Saskaita],MATCH(1,('[1]3.4'!$AM38=[1]!Sanaudos[Kodas])*('[1]3.4'!BZ$7='[1]2.SAN'!$M$4:$M$73),0)),"")</f>
        <v/>
      </c>
      <c r="CA38" s="244" t="str">
        <f t="array" ref="CA38">IFERROR(INDEX([1]!Sanaudos[Saskaita],MATCH(1,('[1]3.4'!$AM38=[1]!Sanaudos[Kodas])*('[1]3.4'!CA$7='[1]2.SAN'!$M$4:$M$73),0)),"")</f>
        <v/>
      </c>
      <c r="CB38" s="244" t="str">
        <f t="array" ref="CB38">IFERROR(INDEX([1]!Sanaudos[Saskaita],MATCH(1,('[1]3.4'!$AM38=[1]!Sanaudos[Kodas])*('[1]3.4'!CB$7='[1]2.SAN'!$M$4:$M$73),0)),"")</f>
        <v/>
      </c>
      <c r="CC38" s="244" t="str">
        <f t="array" ref="CC38">IFERROR(INDEX([1]!Sanaudos[Saskaita],MATCH(1,('[1]3.4'!$AM38=[1]!Sanaudos[Kodas])*('[1]3.4'!CC$7='[1]2.SAN'!$M$4:$M$73),0)),"")</f>
        <v/>
      </c>
      <c r="CD38" s="244" t="str">
        <f t="array" ref="CD38">IFERROR(INDEX([1]!Sanaudos[Saskaita],MATCH(1,('[1]3.4'!$AM38=[1]!Sanaudos[Kodas])*('[1]3.4'!CD$7='[1]2.SAN'!$M$4:$M$73),0)),"")</f>
        <v/>
      </c>
      <c r="CE38" s="244" t="str">
        <f t="array" ref="CE38">IFERROR(INDEX([1]!Sanaudos[Saskaita],MATCH(1,('[1]3.4'!$AM38=[1]!Sanaudos[Kodas])*('[1]3.4'!CE$7='[1]2.SAN'!$M$4:$M$73),0)),"")</f>
        <v/>
      </c>
      <c r="CF38" s="244" t="str">
        <f t="array" ref="CF38">IFERROR(INDEX([1]!Sanaudos[Saskaita],MATCH(1,('[1]3.4'!$AM38=[1]!Sanaudos[Kodas])*('[1]3.4'!CF$7='[1]2.SAN'!$M$4:$M$73),0)),"")</f>
        <v/>
      </c>
      <c r="CG38" s="244" t="str">
        <f t="array" ref="CG38">IFERROR(INDEX([1]!Sanaudos[Saskaita],MATCH(1,('[1]3.4'!$AM38=[1]!Sanaudos[Kodas])*('[1]3.4'!CG$7='[1]2.SAN'!$M$4:$M$73),0)),"")</f>
        <v/>
      </c>
      <c r="CH38" s="244" t="str">
        <f t="array" ref="CH38">IFERROR(INDEX([1]!Sanaudos[Saskaita],MATCH(1,('[1]3.4'!$AM38=[1]!Sanaudos[Kodas])*('[1]3.4'!CH$7='[1]2.SAN'!$M$4:$M$73),0)),"")</f>
        <v/>
      </c>
      <c r="CI38" s="244" t="str">
        <f t="array" ref="CI38">IFERROR(INDEX([1]!Sanaudos[Saskaita],MATCH(1,('[1]3.4'!$AM38=[1]!Sanaudos[Kodas])*('[1]3.4'!CI$7='[1]2.SAN'!$M$4:$M$73),0)),"")</f>
        <v/>
      </c>
      <c r="CJ38" s="244" t="str">
        <f t="array" ref="CJ38">IFERROR(INDEX([1]!Sanaudos[Saskaita],MATCH(1,('[1]3.4'!$AM38=[1]!Sanaudos[Kodas])*('[1]3.4'!CJ$7='[1]2.SAN'!$M$4:$M$73),0)),"")</f>
        <v/>
      </c>
      <c r="CK38" s="244" t="str">
        <f t="array" ref="CK38">IFERROR(INDEX([1]!Sanaudos[Saskaita],MATCH(1,('[1]3.4'!$AM38=[1]!Sanaudos[Kodas])*('[1]3.4'!CK$7='[1]2.SAN'!$M$4:$M$73),0)),"")</f>
        <v/>
      </c>
      <c r="CL38" s="244" t="str">
        <f t="array" ref="CL38">IFERROR(INDEX([1]!Sanaudos[Saskaita],MATCH(1,('[1]3.4'!$AM38=[1]!Sanaudos[Kodas])*('[1]3.4'!CL$7='[1]2.SAN'!$M$4:$M$73),0)),"")</f>
        <v/>
      </c>
      <c r="CM38" s="244" t="str">
        <f t="array" ref="CM38">IFERROR(INDEX([1]!Sanaudos[Saskaita],MATCH(1,('[1]3.4'!$AM38=[1]!Sanaudos[Kodas])*('[1]3.4'!CM$7='[1]2.SAN'!$M$4:$M$73),0)),"")</f>
        <v/>
      </c>
      <c r="CN38" s="244" t="str">
        <f t="array" ref="CN38">IFERROR(INDEX([1]!Sanaudos[Saskaita],MATCH(1,('[1]3.4'!$AM38=[1]!Sanaudos[Kodas])*('[1]3.4'!CN$7='[1]2.SAN'!$M$4:$M$73),0)),"")</f>
        <v/>
      </c>
      <c r="CO38" s="244" t="str">
        <f t="array" ref="CO38">IFERROR(INDEX([1]!Sanaudos[Saskaita],MATCH(1,('[1]3.4'!$AM38=[1]!Sanaudos[Kodas])*('[1]3.4'!CO$7='[1]2.SAN'!$M$4:$M$73),0)),"")</f>
        <v/>
      </c>
      <c r="CP38" s="244" t="str">
        <f t="array" ref="CP38">IFERROR(INDEX([1]!Sanaudos[Saskaita],MATCH(1,('[1]3.4'!$AM38=[1]!Sanaudos[Kodas])*('[1]3.4'!CP$7='[1]2.SAN'!$M$4:$M$73),0)),"")</f>
        <v/>
      </c>
      <c r="CQ38" s="244" t="str">
        <f t="array" ref="CQ38">IFERROR(INDEX([1]!Sanaudos[Saskaita],MATCH(1,('[1]3.4'!$AM38=[1]!Sanaudos[Kodas])*('[1]3.4'!CQ$7='[1]2.SAN'!$M$4:$M$73),0)),"")</f>
        <v/>
      </c>
      <c r="CR38" s="244" t="str">
        <f t="array" ref="CR38">IFERROR(INDEX([1]!Sanaudos[Saskaita],MATCH(1,('[1]3.4'!$AM38=[1]!Sanaudos[Kodas])*('[1]3.4'!CR$7='[1]2.SAN'!$M$4:$M$73),0)),"")</f>
        <v/>
      </c>
      <c r="CS38" s="244" t="str">
        <f t="array" ref="CS38">IFERROR(INDEX([1]!Sanaudos[Saskaita],MATCH(1,('[1]3.4'!$AM38=[1]!Sanaudos[Kodas])*('[1]3.4'!CS$7='[1]2.SAN'!$M$4:$M$73),0)),"")</f>
        <v/>
      </c>
      <c r="CT38" s="244" t="str">
        <f t="array" ref="CT38">IFERROR(INDEX([1]!Sanaudos[Saskaita],MATCH(1,('[1]3.4'!$AM38=[1]!Sanaudos[Kodas])*('[1]3.4'!CT$7='[1]2.SAN'!$M$4:$M$73),0)),"")</f>
        <v/>
      </c>
      <c r="CU38" s="244" t="str">
        <f t="array" ref="CU38">IFERROR(INDEX([1]!Sanaudos[Saskaita],MATCH(1,('[1]3.4'!$AM38=[1]!Sanaudos[Kodas])*('[1]3.4'!CU$7='[1]2.SAN'!$M$4:$M$73),0)),"")</f>
        <v/>
      </c>
      <c r="CV38" s="244" t="str">
        <f t="array" ref="CV38">IFERROR(INDEX([1]!Sanaudos[Saskaita],MATCH(1,('[1]3.4'!$AM38=[1]!Sanaudos[Kodas])*('[1]3.4'!CV$7='[1]2.SAN'!$M$4:$M$73),0)),"")</f>
        <v/>
      </c>
      <c r="CW38" s="244" t="str">
        <f t="array" ref="CW38">IFERROR(INDEX([1]!Sanaudos[Saskaita],MATCH(1,('[1]3.4'!$AM38=[1]!Sanaudos[Kodas])*('[1]3.4'!CW$7='[1]2.SAN'!$M$4:$M$73),0)),"")</f>
        <v/>
      </c>
      <c r="CX38" s="244" t="str">
        <f t="array" ref="CX38">IFERROR(INDEX([1]!Sanaudos[Saskaita],MATCH(1,('[1]3.4'!$AM38=[1]!Sanaudos[Kodas])*('[1]3.4'!CX$7='[1]2.SAN'!$M$4:$M$73),0)),"")</f>
        <v/>
      </c>
      <c r="CY38" s="244" t="str">
        <f t="array" ref="CY38">IFERROR(INDEX([1]!Sanaudos[Saskaita],MATCH(1,('[1]3.4'!$AM38=[1]!Sanaudos[Kodas])*('[1]3.4'!CY$7='[1]2.SAN'!$M$4:$M$73),0)),"")</f>
        <v/>
      </c>
      <c r="CZ38" s="244" t="str">
        <f t="array" ref="CZ38">IFERROR(INDEX([1]!Sanaudos[Saskaita],MATCH(1,('[1]3.4'!$AM38=[1]!Sanaudos[Kodas])*('[1]3.4'!CZ$7='[1]2.SAN'!$M$4:$M$73),0)),"")</f>
        <v/>
      </c>
      <c r="DA38" s="244" t="str">
        <f t="array" ref="DA38">IFERROR(INDEX([1]!Sanaudos[Saskaita],MATCH(1,('[1]3.4'!$AM38=[1]!Sanaudos[Kodas])*('[1]3.4'!DA$7='[1]2.SAN'!$M$4:$M$73),0)),"")</f>
        <v/>
      </c>
      <c r="DB38" s="244" t="str">
        <f t="array" ref="DB38">IFERROR(INDEX([1]!Sanaudos[Saskaita],MATCH(1,('[1]3.4'!$AM38=[1]!Sanaudos[Kodas])*('[1]3.4'!DB$7='[1]2.SAN'!$M$4:$M$73),0)),"")</f>
        <v/>
      </c>
      <c r="DC38" s="244" t="str">
        <f t="array" ref="DC38">IFERROR(INDEX([1]!Sanaudos[Saskaita],MATCH(1,('[1]3.4'!$AM38=[1]!Sanaudos[Kodas])*('[1]3.4'!DC$7='[1]2.SAN'!$M$4:$M$73),0)),"")</f>
        <v/>
      </c>
      <c r="DD38" s="244" t="str">
        <f t="array" ref="DD38">IFERROR(INDEX([1]!Sanaudos[Saskaita],MATCH(1,('[1]3.4'!$AM38=[1]!Sanaudos[Kodas])*('[1]3.4'!DD$7='[1]2.SAN'!$M$4:$M$73),0)),"")</f>
        <v/>
      </c>
      <c r="DE38" s="244" t="str">
        <f t="array" ref="DE38">IFERROR(INDEX([1]!Sanaudos[Saskaita],MATCH(1,('[1]3.4'!$AM38=[1]!Sanaudos[Kodas])*('[1]3.4'!DE$7='[1]2.SAN'!$M$4:$M$73),0)),"")</f>
        <v/>
      </c>
      <c r="DF38" s="244" t="str">
        <f t="array" ref="DF38">IFERROR(INDEX([1]!Sanaudos[Saskaita],MATCH(1,('[1]3.4'!$AM38=[1]!Sanaudos[Kodas])*('[1]3.4'!DF$7='[1]2.SAN'!$M$4:$M$73),0)),"")</f>
        <v/>
      </c>
      <c r="DG38" s="244" t="str">
        <f t="array" ref="DG38">IFERROR(INDEX([1]!Sanaudos[Saskaita],MATCH(1,('[1]3.4'!$AM38=[1]!Sanaudos[Kodas])*('[1]3.4'!DG$7='[1]2.SAN'!$M$4:$M$73),0)),"")</f>
        <v/>
      </c>
      <c r="DH38" s="244" t="str">
        <f t="array" ref="DH38">IFERROR(INDEX([1]!Sanaudos[Saskaita],MATCH(1,('[1]3.4'!$AM38=[1]!Sanaudos[Kodas])*('[1]3.4'!DH$7='[1]2.SAN'!$M$4:$M$73),0)),"")</f>
        <v/>
      </c>
      <c r="DI38" s="244" t="str">
        <f t="array" ref="DI38">IFERROR(INDEX([1]!Sanaudos[Saskaita],MATCH(1,('[1]3.4'!$AM38=[1]!Sanaudos[Kodas])*('[1]3.4'!DI$7='[1]2.SAN'!$M$4:$M$73),0)),"")</f>
        <v/>
      </c>
      <c r="DJ38" s="244" t="str">
        <f t="array" ref="DJ38">IFERROR(INDEX([1]!Sanaudos[Saskaita],MATCH(1,('[1]3.4'!$AM38=[1]!Sanaudos[Kodas])*('[1]3.4'!DJ$7='[1]2.SAN'!$M$4:$M$73),0)),"")</f>
        <v/>
      </c>
      <c r="DK38" s="244" t="str">
        <f t="array" ref="DK38">IFERROR(INDEX([1]!Sanaudos[Saskaita],MATCH(1,('[1]3.4'!$AM38=[1]!Sanaudos[Kodas])*('[1]3.4'!DK$7='[1]2.SAN'!$M$4:$M$73),0)),"")</f>
        <v/>
      </c>
      <c r="DL38" s="244" t="str">
        <f t="array" ref="DL38">IFERROR(INDEX([1]!Sanaudos[Saskaita],MATCH(1,('[1]3.4'!$AM38=[1]!Sanaudos[Kodas])*('[1]3.4'!DL$7='[1]2.SAN'!$M$4:$M$73),0)),"")</f>
        <v/>
      </c>
      <c r="DM38" s="244" t="str">
        <f t="array" ref="DM38">IFERROR(INDEX([1]!Sanaudos[Saskaita],MATCH(1,('[1]3.4'!$AM38=[1]!Sanaudos[Kodas])*('[1]3.4'!DM$7='[1]2.SAN'!$M$4:$M$73),0)),"")</f>
        <v/>
      </c>
      <c r="DN38" s="244" t="str">
        <f t="array" ref="DN38">IFERROR(INDEX([1]!Sanaudos[Saskaita],MATCH(1,('[1]3.4'!$AM38=[1]!Sanaudos[Kodas])*('[1]3.4'!DN$7='[1]2.SAN'!$M$4:$M$73),0)),"")</f>
        <v/>
      </c>
      <c r="DO38" s="244" t="str">
        <f t="array" ref="DO38">IFERROR(INDEX([1]!Sanaudos[Saskaita],MATCH(1,('[1]3.4'!$AM38=[1]!Sanaudos[Kodas])*('[1]3.4'!DO$7='[1]2.SAN'!$M$4:$M$73),0)),"")</f>
        <v/>
      </c>
      <c r="DP38" s="244" t="str">
        <f t="array" ref="DP38">IFERROR(INDEX([1]!Sanaudos[Saskaita],MATCH(1,('[1]3.4'!$AM38=[1]!Sanaudos[Kodas])*('[1]3.4'!DP$7='[1]2.SAN'!$M$4:$M$73),0)),"")</f>
        <v/>
      </c>
      <c r="DQ38" s="244" t="str">
        <f t="array" ref="DQ38">IFERROR(INDEX([1]!Sanaudos[Saskaita],MATCH(1,('[1]3.4'!$AM38=[1]!Sanaudos[Kodas])*('[1]3.4'!DQ$7='[1]2.SAN'!$M$4:$M$73),0)),"")</f>
        <v/>
      </c>
      <c r="DR38" s="244" t="str">
        <f t="array" ref="DR38">IFERROR(INDEX([1]!Sanaudos[Saskaita],MATCH(1,('[1]3.4'!$AM38=[1]!Sanaudos[Kodas])*('[1]3.4'!DR$7='[1]2.SAN'!$M$4:$M$73),0)),"")</f>
        <v/>
      </c>
      <c r="DS38" s="244" t="str">
        <f t="array" ref="DS38">IFERROR(INDEX([1]!Sanaudos[Saskaita],MATCH(1,('[1]3.4'!$AM38=[1]!Sanaudos[Kodas])*('[1]3.4'!DS$7='[1]2.SAN'!$M$4:$M$73),0)),"")</f>
        <v/>
      </c>
      <c r="DT38" s="244" t="str">
        <f t="array" ref="DT38">IFERROR(INDEX([1]!Sanaudos[Saskaita],MATCH(1,('[1]3.4'!$AM38=[1]!Sanaudos[Kodas])*('[1]3.4'!DT$7='[1]2.SAN'!$M$4:$M$73),0)),"")</f>
        <v/>
      </c>
      <c r="DU38" s="244" t="str">
        <f t="array" ref="DU38">IFERROR(INDEX([1]!Sanaudos[Saskaita],MATCH(1,('[1]3.4'!$AM38=[1]!Sanaudos[Kodas])*('[1]3.4'!DU$7='[1]2.SAN'!$M$4:$M$73),0)),"")</f>
        <v/>
      </c>
      <c r="DV38" s="244" t="str">
        <f t="array" ref="DV38">IFERROR(INDEX([1]!Sanaudos[Saskaita],MATCH(1,('[1]3.4'!$AM38=[1]!Sanaudos[Kodas])*('[1]3.4'!DV$7='[1]2.SAN'!$M$4:$M$73),0)),"")</f>
        <v/>
      </c>
      <c r="DW38" s="244" t="str">
        <f t="array" ref="DW38">IFERROR(INDEX([1]!Sanaudos[Saskaita],MATCH(1,('[1]3.4'!$AM38=[1]!Sanaudos[Kodas])*('[1]3.4'!DW$7='[1]2.SAN'!$M$4:$M$73),0)),"")</f>
        <v/>
      </c>
      <c r="DX38" s="244" t="str">
        <f t="array" ref="DX38">IFERROR(INDEX([1]!Sanaudos[Saskaita],MATCH(1,('[1]3.4'!$AM38=[1]!Sanaudos[Kodas])*('[1]3.4'!DX$7='[1]2.SAN'!$M$4:$M$73),0)),"")</f>
        <v/>
      </c>
      <c r="DY38" s="244" t="str">
        <f t="array" ref="DY38">IFERROR(INDEX([1]!Sanaudos[Saskaita],MATCH(1,('[1]3.4'!$AM38=[1]!Sanaudos[Kodas])*('[1]3.4'!DY$7='[1]2.SAN'!$M$4:$M$73),0)),"")</f>
        <v/>
      </c>
      <c r="DZ38" s="244" t="str">
        <f t="array" ref="DZ38">IFERROR(INDEX([1]!Sanaudos[Saskaita],MATCH(1,('[1]3.4'!$AM38=[1]!Sanaudos[Kodas])*('[1]3.4'!DZ$7='[1]2.SAN'!$M$4:$M$73),0)),"")</f>
        <v/>
      </c>
      <c r="EA38" s="244" t="str">
        <f t="array" ref="EA38">IFERROR(INDEX([1]!Sanaudos[Saskaita],MATCH(1,('[1]3.4'!$AM38=[1]!Sanaudos[Kodas])*('[1]3.4'!EA$7='[1]2.SAN'!$M$4:$M$73),0)),"")</f>
        <v/>
      </c>
      <c r="EB38" s="244" t="str">
        <f t="array" ref="EB38">IFERROR(INDEX([1]!Sanaudos[Saskaita],MATCH(1,('[1]3.4'!$AM38=[1]!Sanaudos[Kodas])*('[1]3.4'!EB$7='[1]2.SAN'!$M$4:$M$73),0)),"")</f>
        <v/>
      </c>
      <c r="EC38" s="244" t="str">
        <f t="array" ref="EC38">IFERROR(INDEX([1]!Sanaudos[Saskaita],MATCH(1,('[1]3.4'!$AM38=[1]!Sanaudos[Kodas])*('[1]3.4'!EC$7='[1]2.SAN'!$M$4:$M$73),0)),"")</f>
        <v/>
      </c>
      <c r="ED38" s="244" t="str">
        <f t="array" ref="ED38">IFERROR(INDEX([1]!Sanaudos[Saskaita],MATCH(1,('[1]3.4'!$AM38=[1]!Sanaudos[Kodas])*('[1]3.4'!ED$7='[1]2.SAN'!$M$4:$M$73),0)),"")</f>
        <v/>
      </c>
      <c r="EE38" s="244" t="str">
        <f t="array" ref="EE38">IFERROR(INDEX([1]!Sanaudos[Saskaita],MATCH(1,('[1]3.4'!$AM38=[1]!Sanaudos[Kodas])*('[1]3.4'!EE$7='[1]2.SAN'!$M$4:$M$73),0)),"")</f>
        <v/>
      </c>
      <c r="EF38" s="244" t="str">
        <f t="array" ref="EF38">IFERROR(INDEX([1]!Sanaudos[Saskaita],MATCH(1,('[1]3.4'!$AM38=[1]!Sanaudos[Kodas])*('[1]3.4'!EF$7='[1]2.SAN'!$M$4:$M$73),0)),"")</f>
        <v/>
      </c>
      <c r="EG38" s="244" t="str">
        <f t="array" ref="EG38">IFERROR(INDEX([1]!Sanaudos[Saskaita],MATCH(1,('[1]3.4'!$AM38=[1]!Sanaudos[Kodas])*('[1]3.4'!EG$7='[1]2.SAN'!$M$4:$M$73),0)),"")</f>
        <v/>
      </c>
      <c r="EH38" s="244" t="str">
        <f t="array" ref="EH38">IFERROR(INDEX([1]!Sanaudos[Saskaita],MATCH(1,('[1]3.4'!$AM38=[1]!Sanaudos[Kodas])*('[1]3.4'!EH$7='[1]2.SAN'!$M$4:$M$73),0)),"")</f>
        <v/>
      </c>
      <c r="EI38" s="244" t="str">
        <f t="array" ref="EI38">IFERROR(INDEX([1]!Sanaudos[Saskaita],MATCH(1,('[1]3.4'!$AM38=[1]!Sanaudos[Kodas])*('[1]3.4'!EI$7='[1]2.SAN'!$M$4:$M$73),0)),"")</f>
        <v/>
      </c>
      <c r="EJ38" s="244" t="str">
        <f t="array" ref="EJ38">IFERROR(INDEX([1]!Sanaudos[Saskaita],MATCH(1,('[1]3.4'!$AM38=[1]!Sanaudos[Kodas])*('[1]3.4'!EJ$7='[1]2.SAN'!$M$4:$M$73),0)),"")</f>
        <v/>
      </c>
      <c r="EK38" s="244" t="str">
        <f t="array" ref="EK38">IFERROR(INDEX([1]!Sanaudos[Saskaita],MATCH(1,('[1]3.4'!$AM38=[1]!Sanaudos[Kodas])*('[1]3.4'!EK$7='[1]2.SAN'!$M$4:$M$73),0)),"")</f>
        <v/>
      </c>
      <c r="EL38" s="244" t="str">
        <f t="array" ref="EL38">IFERROR(INDEX([1]!Sanaudos[Saskaita],MATCH(1,('[1]3.4'!$AM38=[1]!Sanaudos[Kodas])*('[1]3.4'!EL$7='[1]2.SAN'!$M$4:$M$73),0)),"")</f>
        <v/>
      </c>
      <c r="EM38" s="244" t="str">
        <f t="array" ref="EM38">IFERROR(INDEX([1]!Sanaudos[Saskaita],MATCH(1,('[1]3.4'!$AM38=[1]!Sanaudos[Kodas])*('[1]3.4'!EM$7='[1]2.SAN'!$M$4:$M$73),0)),"")</f>
        <v/>
      </c>
      <c r="EN38" s="244" t="str">
        <f t="array" ref="EN38">IFERROR(INDEX([1]!Sanaudos[Saskaita],MATCH(1,('[1]3.4'!$AM38=[1]!Sanaudos[Kodas])*('[1]3.4'!EN$7='[1]2.SAN'!$M$4:$M$73),0)),"")</f>
        <v/>
      </c>
      <c r="EO38" s="244" t="str">
        <f t="array" ref="EO38">IFERROR(INDEX([1]!Sanaudos[Saskaita],MATCH(1,('[1]3.4'!$AM38=[1]!Sanaudos[Kodas])*('[1]3.4'!EO$7='[1]2.SAN'!$M$4:$M$73),0)),"")</f>
        <v/>
      </c>
      <c r="EP38" s="244" t="str">
        <f t="array" ref="EP38">IFERROR(INDEX([1]!Sanaudos[Saskaita],MATCH(1,('[1]3.4'!$AM38=[1]!Sanaudos[Kodas])*('[1]3.4'!EP$7='[1]2.SAN'!$M$4:$M$73),0)),"")</f>
        <v/>
      </c>
      <c r="EQ38" s="244" t="str">
        <f t="array" ref="EQ38">IFERROR(INDEX([1]!Sanaudos[Saskaita],MATCH(1,('[1]3.4'!$AM38=[1]!Sanaudos[Kodas])*('[1]3.4'!EQ$7='[1]2.SAN'!$M$4:$M$73),0)),"")</f>
        <v/>
      </c>
      <c r="ER38" s="244" t="str">
        <f t="array" ref="ER38">IFERROR(INDEX([1]!Sanaudos[Saskaita],MATCH(1,('[1]3.4'!$AM38=[1]!Sanaudos[Kodas])*('[1]3.4'!ER$7='[1]2.SAN'!$M$4:$M$73),0)),"")</f>
        <v/>
      </c>
      <c r="ES38" s="244" t="str">
        <f t="array" ref="ES38">IFERROR(INDEX([1]!Sanaudos[Saskaita],MATCH(1,('[1]3.4'!$AM38=[1]!Sanaudos[Kodas])*('[1]3.4'!ES$7='[1]2.SAN'!$M$4:$M$73),0)),"")</f>
        <v/>
      </c>
      <c r="ET38" s="244" t="str">
        <f t="array" ref="ET38">IFERROR(INDEX([1]!Sanaudos[Saskaita],MATCH(1,('[1]3.4'!$AM38=[1]!Sanaudos[Kodas])*('[1]3.4'!ET$7='[1]2.SAN'!$M$4:$M$73),0)),"")</f>
        <v/>
      </c>
      <c r="EU38" s="244" t="str">
        <f t="array" ref="EU38">IFERROR(INDEX([1]!Sanaudos[Saskaita],MATCH(1,('[1]3.4'!$AM38=[1]!Sanaudos[Kodas])*('[1]3.4'!EU$7='[1]2.SAN'!$M$4:$M$73),0)),"")</f>
        <v/>
      </c>
      <c r="EV38" s="244" t="str">
        <f t="array" ref="EV38">IFERROR(INDEX([1]!Sanaudos[Saskaita],MATCH(1,('[1]3.4'!$AM38=[1]!Sanaudos[Kodas])*('[1]3.4'!EV$7='[1]2.SAN'!$M$4:$M$73),0)),"")</f>
        <v/>
      </c>
      <c r="EW38" s="244" t="str">
        <f t="array" ref="EW38">IFERROR(INDEX([1]!Sanaudos[Saskaita],MATCH(1,('[1]3.4'!$AM38=[1]!Sanaudos[Kodas])*('[1]3.4'!EW$7='[1]2.SAN'!$M$4:$M$73),0)),"")</f>
        <v/>
      </c>
      <c r="EX38" s="244" t="str">
        <f t="array" ref="EX38">IFERROR(INDEX([1]!Sanaudos[Saskaita],MATCH(1,('[1]3.4'!$AM38=[1]!Sanaudos[Kodas])*('[1]3.4'!EX$7='[1]2.SAN'!$M$4:$M$73),0)),"")</f>
        <v/>
      </c>
      <c r="EY38" s="244" t="str">
        <f t="array" ref="EY38">IFERROR(INDEX([1]!Sanaudos[Saskaita],MATCH(1,('[1]3.4'!$AM38=[1]!Sanaudos[Kodas])*('[1]3.4'!EY$7='[1]2.SAN'!$M$4:$M$73),0)),"")</f>
        <v/>
      </c>
      <c r="EZ38" s="244" t="str">
        <f t="array" ref="EZ38">IFERROR(INDEX([1]!Sanaudos[Saskaita],MATCH(1,('[1]3.4'!$AM38=[1]!Sanaudos[Kodas])*('[1]3.4'!EZ$7='[1]2.SAN'!$M$4:$M$73),0)),"")</f>
        <v/>
      </c>
      <c r="FA38" s="244" t="str">
        <f t="array" ref="FA38">IFERROR(INDEX([1]!Sanaudos[Saskaita],MATCH(1,('[1]3.4'!$AM38=[1]!Sanaudos[Kodas])*('[1]3.4'!FA$7='[1]2.SAN'!$M$4:$M$73),0)),"")</f>
        <v/>
      </c>
      <c r="FB38" s="244" t="str">
        <f t="array" ref="FB38">IFERROR(INDEX([1]!Sanaudos[Saskaita],MATCH(1,('[1]3.4'!$AM38=[1]!Sanaudos[Kodas])*('[1]3.4'!FB$7='[1]2.SAN'!$M$4:$M$73),0)),"")</f>
        <v/>
      </c>
      <c r="FC38" s="244" t="str">
        <f t="array" ref="FC38">IFERROR(INDEX([1]!Sanaudos[Saskaita],MATCH(1,('[1]3.4'!$AM38=[1]!Sanaudos[Kodas])*('[1]3.4'!FC$7='[1]2.SAN'!$M$4:$M$73),0)),"")</f>
        <v/>
      </c>
      <c r="FD38" s="244" t="str">
        <f t="array" ref="FD38">IFERROR(INDEX([1]!Sanaudos[Saskaita],MATCH(1,('[1]3.4'!$AM38=[1]!Sanaudos[Kodas])*('[1]3.4'!FD$7='[1]2.SAN'!$M$4:$M$73),0)),"")</f>
        <v/>
      </c>
      <c r="FE38" s="244" t="str">
        <f t="array" ref="FE38">IFERROR(INDEX([1]!Sanaudos[Saskaita],MATCH(1,('[1]3.4'!$AM38=[1]!Sanaudos[Kodas])*('[1]3.4'!FE$7='[1]2.SAN'!$M$4:$M$73),0)),"")</f>
        <v/>
      </c>
      <c r="FF38" s="244" t="str">
        <f t="array" ref="FF38">IFERROR(INDEX([1]!Sanaudos[Saskaita],MATCH(1,('[1]3.4'!$AM38=[1]!Sanaudos[Kodas])*('[1]3.4'!FF$7='[1]2.SAN'!$M$4:$M$73),0)),"")</f>
        <v/>
      </c>
      <c r="FG38" s="244" t="str">
        <f t="array" ref="FG38">IFERROR(INDEX([1]!Sanaudos[Saskaita],MATCH(1,('[1]3.4'!$AM38=[1]!Sanaudos[Kodas])*('[1]3.4'!FG$7='[1]2.SAN'!$M$4:$M$73),0)),"")</f>
        <v/>
      </c>
      <c r="FH38" s="244" t="str">
        <f t="array" ref="FH38">IFERROR(INDEX([1]!Sanaudos[Saskaita],MATCH(1,('[1]3.4'!$AM38=[1]!Sanaudos[Kodas])*('[1]3.4'!FH$7='[1]2.SAN'!$M$4:$M$73),0)),"")</f>
        <v/>
      </c>
      <c r="FI38" s="244" t="str">
        <f t="array" ref="FI38">IFERROR(INDEX([1]!Sanaudos[Saskaita],MATCH(1,('[1]3.4'!$AM38=[1]!Sanaudos[Kodas])*('[1]3.4'!FI$7='[1]2.SAN'!$M$4:$M$73),0)),"")</f>
        <v/>
      </c>
      <c r="FJ38" s="244" t="str">
        <f t="array" ref="FJ38">IFERROR(INDEX([1]!Sanaudos[Saskaita],MATCH(1,('[1]3.4'!$AM38=[1]!Sanaudos[Kodas])*('[1]3.4'!FJ$7='[1]2.SAN'!$M$4:$M$73),0)),"")</f>
        <v/>
      </c>
      <c r="FK38" s="244" t="str">
        <f t="array" ref="FK38">IFERROR(INDEX([1]!Sanaudos[Saskaita],MATCH(1,('[1]3.4'!$AM38=[1]!Sanaudos[Kodas])*('[1]3.4'!FK$7='[1]2.SAN'!$M$4:$M$73),0)),"")</f>
        <v/>
      </c>
      <c r="FL38" s="244" t="str">
        <f t="array" ref="FL38">IFERROR(INDEX([1]!Sanaudos[Saskaita],MATCH(1,('[1]3.4'!$AM38=[1]!Sanaudos[Kodas])*('[1]3.4'!FL$7='[1]2.SAN'!$M$4:$M$73),0)),"")</f>
        <v/>
      </c>
      <c r="FM38" s="244" t="str">
        <f t="array" ref="FM38">IFERROR(INDEX([1]!Sanaudos[Saskaita],MATCH(1,('[1]3.4'!$AM38=[1]!Sanaudos[Kodas])*('[1]3.4'!FM$7='[1]2.SAN'!$M$4:$M$73),0)),"")</f>
        <v/>
      </c>
      <c r="FN38" s="244" t="str">
        <f t="array" ref="FN38">IFERROR(INDEX([1]!Sanaudos[Saskaita],MATCH(1,('[1]3.4'!$AM38=[1]!Sanaudos[Kodas])*('[1]3.4'!FN$7='[1]2.SAN'!$M$4:$M$73),0)),"")</f>
        <v/>
      </c>
      <c r="FO38" s="244" t="str">
        <f t="array" ref="FO38">IFERROR(INDEX([1]!Sanaudos[Saskaita],MATCH(1,('[1]3.4'!$AM38=[1]!Sanaudos[Kodas])*('[1]3.4'!FO$7='[1]2.SAN'!$M$4:$M$73),0)),"")</f>
        <v/>
      </c>
      <c r="FP38" s="244" t="str">
        <f t="array" ref="FP38">IFERROR(INDEX([1]!Sanaudos[Saskaita],MATCH(1,('[1]3.4'!$AM38=[1]!Sanaudos[Kodas])*('[1]3.4'!FP$7='[1]2.SAN'!$M$4:$M$73),0)),"")</f>
        <v/>
      </c>
      <c r="FQ38" s="244" t="str">
        <f t="array" ref="FQ38">IFERROR(INDEX([1]!Sanaudos[Saskaita],MATCH(1,('[1]3.4'!$AM38=[1]!Sanaudos[Kodas])*('[1]3.4'!FQ$7='[1]2.SAN'!$M$4:$M$73),0)),"")</f>
        <v/>
      </c>
      <c r="FR38" s="244" t="str">
        <f t="array" ref="FR38">IFERROR(INDEX([1]!Sanaudos[Saskaita],MATCH(1,('[1]3.4'!$AM38=[1]!Sanaudos[Kodas])*('[1]3.4'!FR$7='[1]2.SAN'!$M$4:$M$73),0)),"")</f>
        <v/>
      </c>
      <c r="FS38" s="244" t="str">
        <f t="array" ref="FS38">IFERROR(INDEX([1]!Sanaudos[Saskaita],MATCH(1,('[1]3.4'!$AM38=[1]!Sanaudos[Kodas])*('[1]3.4'!FS$7='[1]2.SAN'!$M$4:$M$73),0)),"")</f>
        <v/>
      </c>
      <c r="FT38" s="244" t="str">
        <f t="array" ref="FT38">IFERROR(INDEX([1]!Sanaudos[Saskaita],MATCH(1,('[1]3.4'!$AM38=[1]!Sanaudos[Kodas])*('[1]3.4'!FT$7='[1]2.SAN'!$M$4:$M$73),0)),"")</f>
        <v/>
      </c>
      <c r="FU38" s="244" t="str">
        <f t="array" ref="FU38">IFERROR(INDEX([1]!Sanaudos[Saskaita],MATCH(1,('[1]3.4'!$AM38=[1]!Sanaudos[Kodas])*('[1]3.4'!FU$7='[1]2.SAN'!$M$4:$M$73),0)),"")</f>
        <v/>
      </c>
      <c r="FV38" s="244" t="str">
        <f t="array" ref="FV38">IFERROR(INDEX([1]!Sanaudos[Saskaita],MATCH(1,('[1]3.4'!$AM38=[1]!Sanaudos[Kodas])*('[1]3.4'!FV$7='[1]2.SAN'!$M$4:$M$73),0)),"")</f>
        <v/>
      </c>
      <c r="FW38" s="244" t="str">
        <f t="array" ref="FW38">IFERROR(INDEX([1]!Sanaudos[Saskaita],MATCH(1,('[1]3.4'!$AM38=[1]!Sanaudos[Kodas])*('[1]3.4'!FW$7='[1]2.SAN'!$M$4:$M$73),0)),"")</f>
        <v/>
      </c>
      <c r="FX38" s="244" t="str">
        <f t="array" ref="FX38">IFERROR(INDEX([1]!Sanaudos[Saskaita],MATCH(1,('[1]3.4'!$AM38=[1]!Sanaudos[Kodas])*('[1]3.4'!FX$7='[1]2.SAN'!$M$4:$M$73),0)),"")</f>
        <v/>
      </c>
      <c r="FY38" s="244" t="str">
        <f t="array" ref="FY38">IFERROR(INDEX([1]!Sanaudos[Saskaita],MATCH(1,('[1]3.4'!$AM38=[1]!Sanaudos[Kodas])*('[1]3.4'!FY$7='[1]2.SAN'!$M$4:$M$73),0)),"")</f>
        <v/>
      </c>
      <c r="FZ38" s="244" t="str">
        <f t="array" ref="FZ38">IFERROR(INDEX([1]!Sanaudos[Saskaita],MATCH(1,('[1]3.4'!$AM38=[1]!Sanaudos[Kodas])*('[1]3.4'!FZ$7='[1]2.SAN'!$M$4:$M$73),0)),"")</f>
        <v/>
      </c>
      <c r="GA38" s="244" t="str">
        <f t="array" ref="GA38">IFERROR(INDEX([1]!Sanaudos[Saskaita],MATCH(1,('[1]3.4'!$AM38=[1]!Sanaudos[Kodas])*('[1]3.4'!GA$7='[1]2.SAN'!$M$4:$M$73),0)),"")</f>
        <v/>
      </c>
      <c r="GB38" s="244" t="str">
        <f t="array" ref="GB38">IFERROR(INDEX([1]!Sanaudos[Saskaita],MATCH(1,('[1]3.4'!$AM38=[1]!Sanaudos[Kodas])*('[1]3.4'!GB$7='[1]2.SAN'!$M$4:$M$73),0)),"")</f>
        <v/>
      </c>
      <c r="GC38" s="244" t="str">
        <f t="array" ref="GC38">IFERROR(INDEX([1]!Sanaudos[Saskaita],MATCH(1,('[1]3.4'!$AM38=[1]!Sanaudos[Kodas])*('[1]3.4'!GC$7='[1]2.SAN'!$M$4:$M$73),0)),"")</f>
        <v/>
      </c>
      <c r="GD38" s="244" t="str">
        <f t="array" ref="GD38">IFERROR(INDEX([1]!Sanaudos[Saskaita],MATCH(1,('[1]3.4'!$AM38=[1]!Sanaudos[Kodas])*('[1]3.4'!GD$7='[1]2.SAN'!$M$4:$M$73),0)),"")</f>
        <v/>
      </c>
      <c r="GE38" s="244" t="str">
        <f t="array" ref="GE38">IFERROR(INDEX([1]!Sanaudos[Saskaita],MATCH(1,('[1]3.4'!$AM38=[1]!Sanaudos[Kodas])*('[1]3.4'!GE$7='[1]2.SAN'!$M$4:$M$73),0)),"")</f>
        <v/>
      </c>
      <c r="GF38" s="244" t="str">
        <f t="array" ref="GF38">IFERROR(INDEX([1]!Sanaudos[Saskaita],MATCH(1,('[1]3.4'!$AM38=[1]!Sanaudos[Kodas])*('[1]3.4'!GF$7='[1]2.SAN'!$M$4:$M$73),0)),"")</f>
        <v/>
      </c>
      <c r="GG38" s="244" t="str">
        <f t="array" ref="GG38">IFERROR(INDEX([1]!Sanaudos[Saskaita],MATCH(1,('[1]3.4'!$AM38=[1]!Sanaudos[Kodas])*('[1]3.4'!GG$7='[1]2.SAN'!$M$4:$M$73),0)),"")</f>
        <v/>
      </c>
      <c r="GH38" s="244" t="str">
        <f t="array" ref="GH38">IFERROR(INDEX([1]!Sanaudos[Saskaita],MATCH(1,('[1]3.4'!$AM38=[1]!Sanaudos[Kodas])*('[1]3.4'!GH$7='[1]2.SAN'!$M$4:$M$73),0)),"")</f>
        <v/>
      </c>
      <c r="GI38" s="244" t="str">
        <f t="array" ref="GI38">IFERROR(INDEX([1]!Sanaudos[Saskaita],MATCH(1,('[1]3.4'!$AM38=[1]!Sanaudos[Kodas])*('[1]3.4'!GI$7='[1]2.SAN'!$M$4:$M$73),0)),"")</f>
        <v/>
      </c>
      <c r="GJ38" s="244" t="str">
        <f t="array" ref="GJ38">IFERROR(INDEX([1]!Sanaudos[Saskaita],MATCH(1,('[1]3.4'!$AM38=[1]!Sanaudos[Kodas])*('[1]3.4'!GJ$7='[1]2.SAN'!$M$4:$M$73),0)),"")</f>
        <v/>
      </c>
      <c r="GK38" s="244" t="str">
        <f t="array" ref="GK38">IFERROR(INDEX([1]!Sanaudos[Saskaita],MATCH(1,('[1]3.4'!$AM38=[1]!Sanaudos[Kodas])*('[1]3.4'!GK$7='[1]2.SAN'!$M$4:$M$73),0)),"")</f>
        <v/>
      </c>
      <c r="GL38" s="244" t="str">
        <f t="array" ref="GL38">IFERROR(INDEX([1]!Sanaudos[Saskaita],MATCH(1,('[1]3.4'!$AM38=[1]!Sanaudos[Kodas])*('[1]3.4'!GL$7='[1]2.SAN'!$M$4:$M$73),0)),"")</f>
        <v/>
      </c>
      <c r="GM38" s="244" t="str">
        <f t="array" ref="GM38">IFERROR(INDEX([1]!Sanaudos[Saskaita],MATCH(1,('[1]3.4'!$AM38=[1]!Sanaudos[Kodas])*('[1]3.4'!GM$7='[1]2.SAN'!$M$4:$M$73),0)),"")</f>
        <v/>
      </c>
      <c r="GN38" s="244" t="str">
        <f t="array" ref="GN38">IFERROR(INDEX([1]!Sanaudos[Saskaita],MATCH(1,('[1]3.4'!$AM38=[1]!Sanaudos[Kodas])*('[1]3.4'!GN$7='[1]2.SAN'!$M$4:$M$73),0)),"")</f>
        <v/>
      </c>
      <c r="GO38" s="244" t="str">
        <f t="array" ref="GO38">IFERROR(INDEX([1]!Sanaudos[Saskaita],MATCH(1,('[1]3.4'!$AM38=[1]!Sanaudos[Kodas])*('[1]3.4'!GO$7='[1]2.SAN'!$M$4:$M$73),0)),"")</f>
        <v/>
      </c>
      <c r="GP38" s="244" t="str">
        <f t="array" ref="GP38">IFERROR(INDEX([1]!Sanaudos[Saskaita],MATCH(1,('[1]3.4'!$AM38=[1]!Sanaudos[Kodas])*('[1]3.4'!GP$7='[1]2.SAN'!$M$4:$M$73),0)),"")</f>
        <v/>
      </c>
      <c r="GQ38" s="244" t="str">
        <f t="array" ref="GQ38">IFERROR(INDEX([1]!Sanaudos[Saskaita],MATCH(1,('[1]3.4'!$AM38=[1]!Sanaudos[Kodas])*('[1]3.4'!GQ$7='[1]2.SAN'!$M$4:$M$73),0)),"")</f>
        <v/>
      </c>
      <c r="GR38" s="244" t="str">
        <f t="array" ref="GR38">IFERROR(INDEX([1]!Sanaudos[Saskaita],MATCH(1,('[1]3.4'!$AM38=[1]!Sanaudos[Kodas])*('[1]3.4'!GR$7='[1]2.SAN'!$M$4:$M$73),0)),"")</f>
        <v/>
      </c>
      <c r="GS38" s="244" t="str">
        <f t="array" ref="GS38">IFERROR(INDEX([1]!Sanaudos[Saskaita],MATCH(1,('[1]3.4'!$AM38=[1]!Sanaudos[Kodas])*('[1]3.4'!GS$7='[1]2.SAN'!$M$4:$M$73),0)),"")</f>
        <v/>
      </c>
      <c r="GT38" s="244" t="str">
        <f t="array" ref="GT38">IFERROR(INDEX([1]!Sanaudos[Saskaita],MATCH(1,('[1]3.4'!$AM38=[1]!Sanaudos[Kodas])*('[1]3.4'!GT$7='[1]2.SAN'!$M$4:$M$73),0)),"")</f>
        <v/>
      </c>
      <c r="GU38" s="244" t="str">
        <f t="array" ref="GU38">IFERROR(INDEX([1]!Sanaudos[Saskaita],MATCH(1,('[1]3.4'!$AM38=[1]!Sanaudos[Kodas])*('[1]3.4'!GU$7='[1]2.SAN'!$M$4:$M$73),0)),"")</f>
        <v/>
      </c>
      <c r="GV38" s="244" t="str">
        <f t="array" ref="GV38">IFERROR(INDEX([1]!Sanaudos[Saskaita],MATCH(1,('[1]3.4'!$AM38=[1]!Sanaudos[Kodas])*('[1]3.4'!GV$7='[1]2.SAN'!$M$4:$M$73),0)),"")</f>
        <v/>
      </c>
      <c r="GW38" s="244" t="str">
        <f t="array" ref="GW38">IFERROR(INDEX([1]!Sanaudos[Saskaita],MATCH(1,('[1]3.4'!$AM38=[1]!Sanaudos[Kodas])*('[1]3.4'!GW$7='[1]2.SAN'!$M$4:$M$73),0)),"")</f>
        <v/>
      </c>
      <c r="GX38" s="244" t="str">
        <f t="array" ref="GX38">IFERROR(INDEX([1]!Sanaudos[Saskaita],MATCH(1,('[1]3.4'!$AM38=[1]!Sanaudos[Kodas])*('[1]3.4'!GX$7='[1]2.SAN'!$M$4:$M$73),0)),"")</f>
        <v/>
      </c>
      <c r="GY38" s="244" t="str">
        <f t="array" ref="GY38">IFERROR(INDEX([1]!Sanaudos[Saskaita],MATCH(1,('[1]3.4'!$AM38=[1]!Sanaudos[Kodas])*('[1]3.4'!GY$7='[1]2.SAN'!$M$4:$M$73),0)),"")</f>
        <v/>
      </c>
      <c r="GZ38" s="244" t="str">
        <f t="array" ref="GZ38">IFERROR(INDEX([1]!Sanaudos[Saskaita],MATCH(1,('[1]3.4'!$AM38=[1]!Sanaudos[Kodas])*('[1]3.4'!GZ$7='[1]2.SAN'!$M$4:$M$73),0)),"")</f>
        <v/>
      </c>
      <c r="HA38" s="244" t="str">
        <f t="array" ref="HA38">IFERROR(INDEX([1]!Sanaudos[Saskaita],MATCH(1,('[1]3.4'!$AM38=[1]!Sanaudos[Kodas])*('[1]3.4'!HA$7='[1]2.SAN'!$M$4:$M$73),0)),"")</f>
        <v/>
      </c>
      <c r="HB38" s="244" t="str">
        <f t="array" ref="HB38">IFERROR(INDEX([1]!Sanaudos[Saskaita],MATCH(1,('[1]3.4'!$AM38=[1]!Sanaudos[Kodas])*('[1]3.4'!HB$7='[1]2.SAN'!$M$4:$M$73),0)),"")</f>
        <v/>
      </c>
      <c r="HC38" s="244" t="str">
        <f t="array" ref="HC38">IFERROR(INDEX([1]!Sanaudos[Saskaita],MATCH(1,('[1]3.4'!$AM38=[1]!Sanaudos[Kodas])*('[1]3.4'!HC$7='[1]2.SAN'!$M$4:$M$73),0)),"")</f>
        <v/>
      </c>
      <c r="HD38" s="244" t="str">
        <f t="array" ref="HD38">IFERROR(INDEX([1]!Sanaudos[Saskaita],MATCH(1,('[1]3.4'!$AM38=[1]!Sanaudos[Kodas])*('[1]3.4'!HD$7='[1]2.SAN'!$M$4:$M$73),0)),"")</f>
        <v/>
      </c>
      <c r="HE38" s="244" t="str">
        <f t="array" ref="HE38">IFERROR(INDEX([1]!Sanaudos[Saskaita],MATCH(1,('[1]3.4'!$AM38=[1]!Sanaudos[Kodas])*('[1]3.4'!HE$7='[1]2.SAN'!$M$4:$M$73),0)),"")</f>
        <v/>
      </c>
      <c r="HF38" s="244" t="str">
        <f t="array" ref="HF38">IFERROR(INDEX([1]!Sanaudos[Saskaita],MATCH(1,('[1]3.4'!$AM38=[1]!Sanaudos[Kodas])*('[1]3.4'!HF$7='[1]2.SAN'!$M$4:$M$73),0)),"")</f>
        <v/>
      </c>
      <c r="HG38" s="244" t="str">
        <f t="array" ref="HG38">IFERROR(INDEX([1]!Sanaudos[Saskaita],MATCH(1,('[1]3.4'!$AM38=[1]!Sanaudos[Kodas])*('[1]3.4'!HG$7='[1]2.SAN'!$M$4:$M$73),0)),"")</f>
        <v/>
      </c>
      <c r="HH38" s="244" t="str">
        <f t="array" ref="HH38">IFERROR(INDEX([1]!Sanaudos[Saskaita],MATCH(1,('[1]3.4'!$AM38=[1]!Sanaudos[Kodas])*('[1]3.4'!HH$7='[1]2.SAN'!$M$4:$M$73),0)),"")</f>
        <v/>
      </c>
      <c r="HI38" s="244" t="str">
        <f t="array" ref="HI38">IFERROR(INDEX([1]!Sanaudos[Saskaita],MATCH(1,('[1]3.4'!$AM38=[1]!Sanaudos[Kodas])*('[1]3.4'!HI$7='[1]2.SAN'!$M$4:$M$73),0)),"")</f>
        <v/>
      </c>
      <c r="HJ38" s="244" t="str">
        <f t="array" ref="HJ38">IFERROR(INDEX([1]!Sanaudos[Saskaita],MATCH(1,('[1]3.4'!$AM38=[1]!Sanaudos[Kodas])*('[1]3.4'!HJ$7='[1]2.SAN'!$M$4:$M$73),0)),"")</f>
        <v/>
      </c>
      <c r="HK38" s="244" t="str">
        <f t="array" ref="HK38">IFERROR(INDEX([1]!Sanaudos[Saskaita],MATCH(1,('[1]3.4'!$AM38=[1]!Sanaudos[Kodas])*('[1]3.4'!HK$7='[1]2.SAN'!$M$4:$M$73),0)),"")</f>
        <v/>
      </c>
      <c r="HL38" s="244" t="str">
        <f t="array" ref="HL38">IFERROR(INDEX([1]!Sanaudos[Saskaita],MATCH(1,('[1]3.4'!$AM38=[1]!Sanaudos[Kodas])*('[1]3.4'!HL$7='[1]2.SAN'!$M$4:$M$73),0)),"")</f>
        <v/>
      </c>
      <c r="HM38" s="244" t="str">
        <f t="array" ref="HM38">IFERROR(INDEX([1]!Sanaudos[Saskaita],MATCH(1,('[1]3.4'!$AM38=[1]!Sanaudos[Kodas])*('[1]3.4'!HM$7='[1]2.SAN'!$M$4:$M$73),0)),"")</f>
        <v/>
      </c>
      <c r="HN38" s="244" t="str">
        <f t="array" ref="HN38">IFERROR(INDEX([1]!Sanaudos[Saskaita],MATCH(1,('[1]3.4'!$AM38=[1]!Sanaudos[Kodas])*('[1]3.4'!HN$7='[1]2.SAN'!$M$4:$M$73),0)),"")</f>
        <v/>
      </c>
      <c r="HO38" s="244" t="str">
        <f t="array" ref="HO38">IFERROR(INDEX([1]!Sanaudos[Saskaita],MATCH(1,('[1]3.4'!$AM38=[1]!Sanaudos[Kodas])*('[1]3.4'!HO$7='[1]2.SAN'!$M$4:$M$73),0)),"")</f>
        <v/>
      </c>
      <c r="HP38" s="244" t="str">
        <f t="array" ref="HP38">IFERROR(INDEX([1]!Sanaudos[Saskaita],MATCH(1,('[1]3.4'!$AM38=[1]!Sanaudos[Kodas])*('[1]3.4'!HP$7='[1]2.SAN'!$M$4:$M$73),0)),"")</f>
        <v/>
      </c>
      <c r="HQ38" s="244" t="str">
        <f t="array" ref="HQ38">IFERROR(INDEX([1]!Sanaudos[Saskaita],MATCH(1,('[1]3.4'!$AM38=[1]!Sanaudos[Kodas])*('[1]3.4'!HQ$7='[1]2.SAN'!$M$4:$M$73),0)),"")</f>
        <v/>
      </c>
      <c r="HR38" s="244" t="str">
        <f t="array" ref="HR38">IFERROR(INDEX([1]!Sanaudos[Saskaita],MATCH(1,('[1]3.4'!$AM38=[1]!Sanaudos[Kodas])*('[1]3.4'!HR$7='[1]2.SAN'!$M$4:$M$73),0)),"")</f>
        <v/>
      </c>
      <c r="HS38" s="244" t="str">
        <f t="array" ref="HS38">IFERROR(INDEX([1]!Sanaudos[Saskaita],MATCH(1,('[1]3.4'!$AM38=[1]!Sanaudos[Kodas])*('[1]3.4'!HS$7='[1]2.SAN'!$M$4:$M$73),0)),"")</f>
        <v/>
      </c>
      <c r="HT38" s="244" t="str">
        <f t="array" ref="HT38">IFERROR(INDEX([1]!Sanaudos[Saskaita],MATCH(1,('[1]3.4'!$AM38=[1]!Sanaudos[Kodas])*('[1]3.4'!HT$7='[1]2.SAN'!$M$4:$M$73),0)),"")</f>
        <v/>
      </c>
      <c r="HU38" s="244" t="str">
        <f t="array" ref="HU38">IFERROR(INDEX([1]!Sanaudos[Saskaita],MATCH(1,('[1]3.4'!$AM38=[1]!Sanaudos[Kodas])*('[1]3.4'!HU$7='[1]2.SAN'!$M$4:$M$73),0)),"")</f>
        <v/>
      </c>
      <c r="HV38" s="244" t="str">
        <f t="array" ref="HV38">IFERROR(INDEX([1]!Sanaudos[Saskaita],MATCH(1,('[1]3.4'!$AM38=[1]!Sanaudos[Kodas])*('[1]3.4'!HV$7='[1]2.SAN'!$M$4:$M$73),0)),"")</f>
        <v/>
      </c>
      <c r="HW38" s="244" t="str">
        <f t="array" ref="HW38">IFERROR(INDEX([1]!Sanaudos[Saskaita],MATCH(1,('[1]3.4'!$AM38=[1]!Sanaudos[Kodas])*('[1]3.4'!HW$7='[1]2.SAN'!$M$4:$M$73),0)),"")</f>
        <v/>
      </c>
      <c r="HX38" s="244" t="str">
        <f t="array" ref="HX38">IFERROR(INDEX([1]!Sanaudos[Saskaita],MATCH(1,('[1]3.4'!$AM38=[1]!Sanaudos[Kodas])*('[1]3.4'!HX$7='[1]2.SAN'!$M$4:$M$73),0)),"")</f>
        <v/>
      </c>
      <c r="HY38" s="244" t="str">
        <f t="array" ref="HY38">IFERROR(INDEX([1]!Sanaudos[Saskaita],MATCH(1,('[1]3.4'!$AM38=[1]!Sanaudos[Kodas])*('[1]3.4'!HY$7='[1]2.SAN'!$M$4:$M$73),0)),"")</f>
        <v/>
      </c>
      <c r="HZ38" s="244" t="str">
        <f t="array" ref="HZ38">IFERROR(INDEX([1]!Sanaudos[Saskaita],MATCH(1,('[1]3.4'!$AM38=[1]!Sanaudos[Kodas])*('[1]3.4'!HZ$7='[1]2.SAN'!$M$4:$M$73),0)),"")</f>
        <v/>
      </c>
      <c r="IA38" s="244" t="str">
        <f t="array" ref="IA38">IFERROR(INDEX([1]!Sanaudos[Saskaita],MATCH(1,('[1]3.4'!$AM38=[1]!Sanaudos[Kodas])*('[1]3.4'!IA$7='[1]2.SAN'!$M$4:$M$73),0)),"")</f>
        <v/>
      </c>
      <c r="IB38" s="244" t="str">
        <f t="array" ref="IB38">IFERROR(INDEX([1]!Sanaudos[Saskaita],MATCH(1,('[1]3.4'!$AM38=[1]!Sanaudos[Kodas])*('[1]3.4'!IB$7='[1]2.SAN'!$M$4:$M$73),0)),"")</f>
        <v/>
      </c>
      <c r="IC38" s="244" t="str">
        <f t="array" ref="IC38">IFERROR(INDEX([1]!Sanaudos[Saskaita],MATCH(1,('[1]3.4'!$AM38=[1]!Sanaudos[Kodas])*('[1]3.4'!IC$7='[1]2.SAN'!$M$4:$M$73),0)),"")</f>
        <v/>
      </c>
      <c r="ID38" s="244" t="str">
        <f t="array" ref="ID38">IFERROR(INDEX([1]!Sanaudos[Saskaita],MATCH(1,('[1]3.4'!$AM38=[1]!Sanaudos[Kodas])*('[1]3.4'!ID$7='[1]2.SAN'!$M$4:$M$73),0)),"")</f>
        <v/>
      </c>
      <c r="IE38" s="244" t="str">
        <f t="array" ref="IE38">IFERROR(INDEX([1]!Sanaudos[Saskaita],MATCH(1,('[1]3.4'!$AM38=[1]!Sanaudos[Kodas])*('[1]3.4'!IE$7='[1]2.SAN'!$M$4:$M$73),0)),"")</f>
        <v/>
      </c>
      <c r="IF38" s="244" t="str">
        <f t="array" ref="IF38">IFERROR(INDEX([1]!Sanaudos[Saskaita],MATCH(1,('[1]3.4'!$AM38=[1]!Sanaudos[Kodas])*('[1]3.4'!IF$7='[1]2.SAN'!$M$4:$M$73),0)),"")</f>
        <v/>
      </c>
      <c r="IG38" s="244" t="str">
        <f t="array" ref="IG38">IFERROR(INDEX([1]!Sanaudos[Saskaita],MATCH(1,('[1]3.4'!$AM38=[1]!Sanaudos[Kodas])*('[1]3.4'!IG$7='[1]2.SAN'!$M$4:$M$73),0)),"")</f>
        <v/>
      </c>
      <c r="IH38" s="244" t="str">
        <f t="array" ref="IH38">IFERROR(INDEX([1]!Sanaudos[Saskaita],MATCH(1,('[1]3.4'!$AM38=[1]!Sanaudos[Kodas])*('[1]3.4'!IH$7='[1]2.SAN'!$M$4:$M$73),0)),"")</f>
        <v/>
      </c>
      <c r="II38" s="244" t="str">
        <f t="array" ref="II38">IFERROR(INDEX([1]!Sanaudos[Saskaita],MATCH(1,('[1]3.4'!$AM38=[1]!Sanaudos[Kodas])*('[1]3.4'!II$7='[1]2.SAN'!$M$4:$M$73),0)),"")</f>
        <v/>
      </c>
      <c r="IJ38" s="244" t="str">
        <f t="array" ref="IJ38">IFERROR(INDEX([1]!Sanaudos[Saskaita],MATCH(1,('[1]3.4'!$AM38=[1]!Sanaudos[Kodas])*('[1]3.4'!IJ$7='[1]2.SAN'!$M$4:$M$73),0)),"")</f>
        <v/>
      </c>
      <c r="IK38" s="244" t="str">
        <f t="array" ref="IK38">IFERROR(INDEX([1]!Sanaudos[Saskaita],MATCH(1,('[1]3.4'!$AM38=[1]!Sanaudos[Kodas])*('[1]3.4'!IK$7='[1]2.SAN'!$M$4:$M$73),0)),"")</f>
        <v/>
      </c>
    </row>
    <row r="39" spans="2:245" ht="12.2" customHeight="1" x14ac:dyDescent="0.2">
      <c r="B39" s="566"/>
      <c r="C39" s="260" t="s">
        <v>823</v>
      </c>
      <c r="D39" s="259" t="s">
        <v>824</v>
      </c>
      <c r="E39" s="257" t="str">
        <f t="shared" si="2"/>
        <v xml:space="preserve">                                    </v>
      </c>
      <c r="F39" s="258" t="e">
        <f>+SUMIFS([1]!Sanaudos[Suma],[1]!Sanaudos[Kodas],AM39,[1]!Sanaudos[PASK],TRUE)</f>
        <v>#REF!</v>
      </c>
      <c r="G39" s="258" t="e">
        <f>-SUMIFS([1]!Sanaudos[Suma],[1]!Sanaudos[Kodas],$AM39,[1]!Sanaudos[Pagal DK RAS],700)</f>
        <v>#REF!</v>
      </c>
      <c r="H39" s="258" t="e">
        <f>+SUMIFS('[1]5.turtas'!$D$1:$AN$1,'[1]5.turtas'!$D$4:$AN$4,$AM39)</f>
        <v>#VALUE!</v>
      </c>
      <c r="I39" s="258" t="e">
        <f>-SUMIFS([1]!Sanaudos[Suma],[1]!Sanaudos[Kodas],$AM39,[1]!Sanaudos[Pagal DK RAS],901)-SUMIFS([1]!Sanaudos[Suma],[1]!Sanaudos[Kodas],$AM39,[1]!Sanaudos[Pagal DK RAS],902)-SUMIFS([1]!Sanaudos[Suma],[1]!Sanaudos[Kodas],$AM39,[1]!Sanaudos[Pagal DK RAS],905)</f>
        <v>#REF!</v>
      </c>
      <c r="J39" s="258" t="e">
        <f>+SUMIFS([1]!DU[DU],[1]!DU[Kodas],$AM39)+SUMIFS([1]!DU[Sodra],[1]!DU[Kodas],$AM39)+SUMIFS([1]!DU[Išeitinės išmokos, kompensacijos],[1]!DU[Kodas],$AM39)</f>
        <v>#REF!</v>
      </c>
      <c r="K39" s="258" t="e">
        <f>+SUMIFS([1]!Sanaudos_kor[Suma],[1]!Sanaudos_kor[Kodas],$AM39,[1]!Sanaudos_kor[PASK],TRUE,[1]!Sanaudos_kor[KOR_nr],K$1)</f>
        <v>#REF!</v>
      </c>
      <c r="L39" s="258" t="e">
        <f>+SUMIFS([1]!Sanaudos_kor[Suma],[1]!Sanaudos_kor[Kodas],$AM39,[1]!Sanaudos_kor[PASK],TRUE,[1]!Sanaudos_kor[KOR_nr],L$1)</f>
        <v>#REF!</v>
      </c>
      <c r="M39" s="258" t="e">
        <f>+SUMIFS([1]!Sanaudos_kor[Suma],[1]!Sanaudos_kor[Kodas],$AM39,[1]!Sanaudos_kor[PASK],TRUE,[1]!Sanaudos_kor[KOR_nr],M$1)</f>
        <v>#REF!</v>
      </c>
      <c r="N39" s="258" t="e">
        <f>+SUMIFS([1]!Sanaudos_kor[Suma],[1]!Sanaudos_kor[Kodas],$AM39,[1]!Sanaudos_kor[PASK],TRUE,[1]!Sanaudos_kor[KOR_nr],N$1)</f>
        <v>#REF!</v>
      </c>
      <c r="O39" s="258" t="e">
        <f>+SUMIFS([1]!Sanaudos_kor[Suma],[1]!Sanaudos_kor[Kodas],$AM39,[1]!Sanaudos_kor[PASK],TRUE,[1]!Sanaudos_kor[KOR_nr],O$1)</f>
        <v>#REF!</v>
      </c>
      <c r="P39" s="258" t="e">
        <f>+SUMIFS([1]!Sanaudos_kor[Suma],[1]!Sanaudos_kor[Kodas],$AM39,[1]!Sanaudos_kor[PASK],TRUE,[1]!Sanaudos_kor[KOR_nr],P$1)</f>
        <v>#REF!</v>
      </c>
      <c r="Q39" s="258" t="e">
        <f>+SUMIFS([1]!Sanaudos_kor[Suma],[1]!Sanaudos_kor[Kodas],$AM39,[1]!Sanaudos_kor[PASK],TRUE,[1]!Sanaudos_kor[KOR_nr],Q$1)</f>
        <v>#REF!</v>
      </c>
      <c r="R39" s="258" t="e">
        <f>+SUMIFS([1]!Sanaudos_kor[Suma],[1]!Sanaudos_kor[Kodas],$AM39,[1]!Sanaudos_kor[PASK],TRUE,[1]!Sanaudos_kor[KOR_nr],R$1)</f>
        <v>#REF!</v>
      </c>
      <c r="S39" s="258" t="e">
        <f>+SUMIFS([1]!Sanaudos_kor[Suma],[1]!Sanaudos_kor[Kodas],$AM39,[1]!Sanaudos_kor[PASK],TRUE,[1]!Sanaudos_kor[KOR_nr],S$1)</f>
        <v>#REF!</v>
      </c>
      <c r="T39" s="258" t="e">
        <f>+SUMIFS([1]!Sanaudos_kor[Suma],[1]!Sanaudos_kor[Kodas],$AM39,[1]!Sanaudos_kor[PASK],TRUE,[1]!Sanaudos_kor[KOR_nr],T$1)</f>
        <v>#REF!</v>
      </c>
      <c r="U39" s="258" t="e">
        <f>+SUMIFS([1]!Sanaudos_kor[Suma],[1]!Sanaudos_kor[Kodas],$AM39,[1]!Sanaudos_kor[PASK],TRUE,[1]!Sanaudos_kor[KOR_nr],U$1)</f>
        <v>#REF!</v>
      </c>
      <c r="V39" s="258" t="e">
        <f>+SUMIFS([1]!Sanaudos_kor[Suma],[1]!Sanaudos_kor[Kodas],$AM39,[1]!Sanaudos_kor[PASK],TRUE,[1]!Sanaudos_kor[KOR_nr],V$1)</f>
        <v>#REF!</v>
      </c>
      <c r="W39" s="258" t="e">
        <f>+SUMIFS([1]!Sanaudos_kor[Suma],[1]!Sanaudos_kor[Kodas],$AM39,[1]!Sanaudos_kor[PASK],TRUE,[1]!Sanaudos_kor[KOR_nr],W$1)</f>
        <v>#REF!</v>
      </c>
      <c r="X39" s="258" t="e">
        <f>+SUMIFS([1]!Sanaudos_kor[Suma],[1]!Sanaudos_kor[Kodas],$AM39,[1]!Sanaudos_kor[PASK],TRUE,[1]!Sanaudos_kor[KOR_nr],X$1)</f>
        <v>#REF!</v>
      </c>
      <c r="Y39" s="258" t="e">
        <f>+SUMIFS([1]!Sanaudos_kor[Suma],[1]!Sanaudos_kor[Kodas],$AM39,[1]!Sanaudos_kor[PASK],TRUE,[1]!Sanaudos_kor[KOR_nr],Y$1)</f>
        <v>#REF!</v>
      </c>
      <c r="Z39" s="258" t="e">
        <f>+SUMIFS([1]!Sanaudos_kor[Suma],[1]!Sanaudos_kor[Kodas],$AM39,[1]!Sanaudos_kor[PASK],TRUE,[1]!Sanaudos_kor[KOR_nr],Z$1)</f>
        <v>#REF!</v>
      </c>
      <c r="AA39" s="258" t="e">
        <f>+SUMIFS([1]!Sanaudos_kor[Suma],[1]!Sanaudos_kor[Kodas],$AM39,[1]!Sanaudos_kor[PASK],TRUE,[1]!Sanaudos_kor[KOR_nr],AA$1)</f>
        <v>#REF!</v>
      </c>
      <c r="AB39" s="258" t="e">
        <f>+SUMIFS([1]!Sanaudos_kor[Suma],[1]!Sanaudos_kor[Kodas],$AM39,[1]!Sanaudos_kor[PASK],TRUE,[1]!Sanaudos_kor[KOR_nr],AB$1)</f>
        <v>#REF!</v>
      </c>
      <c r="AC39" s="258" t="e">
        <f>+SUMIFS([1]!Sanaudos_kor[Suma],[1]!Sanaudos_kor[Kodas],$AM39,[1]!Sanaudos_kor[PASK],TRUE,[1]!Sanaudos_kor[KOR_nr],AC$1)</f>
        <v>#REF!</v>
      </c>
      <c r="AD39" s="258" t="e">
        <f>+SUMIFS([1]!Sanaudos_kor[Suma],[1]!Sanaudos_kor[Kodas],$AM39,[1]!Sanaudos_kor[PASK],TRUE,[1]!Sanaudos_kor[KOR_nr],AD$1)</f>
        <v>#REF!</v>
      </c>
      <c r="AE39" s="258" t="e">
        <f>+SUMIFS([1]!Sanaudos_kor[Suma],[1]!Sanaudos_kor[Kodas],$AM39,[1]!Sanaudos_kor[PASK],TRUE,[1]!Sanaudos_kor[KOR_nr],AE$1)</f>
        <v>#REF!</v>
      </c>
      <c r="AF39" s="258" t="e">
        <f>+SUMIFS([1]!Sanaudos_kor[Suma],[1]!Sanaudos_kor[Kodas],$AM39,[1]!Sanaudos_kor[PASK],TRUE,[1]!Sanaudos_kor[KOR_nr],AF$1)</f>
        <v>#REF!</v>
      </c>
      <c r="AG39" s="258" t="e">
        <f t="shared" si="0"/>
        <v>#REF!</v>
      </c>
      <c r="AH39" s="566"/>
      <c r="AJ39" s="211" t="s">
        <v>500</v>
      </c>
      <c r="AK39" s="124">
        <f>+'[1]2.SAN'!C206</f>
        <v>0</v>
      </c>
      <c r="AM39" s="249"/>
      <c r="AN39" s="250" t="e">
        <f>+SUMIFS('[1]6'!$Y$161:$BL$161,'[1]6'!$Y$2:$BL$2,$AM39)</f>
        <v>#VALUE!</v>
      </c>
      <c r="AO39" s="250" t="e">
        <f t="shared" si="4"/>
        <v>#REF!</v>
      </c>
      <c r="AQ39" s="250" t="e">
        <f>+SUMIFS('[1]3.4'!$F$133:$F$202,'[1]3.4'!$D$133:$D$202,$AM39,'[1]3.4'!$E$133:$E$202,"")</f>
        <v>#VALUE!</v>
      </c>
      <c r="AR39" s="250" t="e">
        <f t="shared" si="1"/>
        <v>#VALUE!</v>
      </c>
      <c r="AT39" s="244" t="str">
        <f t="array" ref="AT39">IFERROR(INDEX([1]!Sanaudos[Saskaita],MATCH(1,('[1]3.4'!$AM39=[1]!Sanaudos[Kodas])*('[1]3.4'!AT$7='[1]2.SAN'!$M$4:$M$73),0)),"")</f>
        <v/>
      </c>
      <c r="AU39" s="244" t="str">
        <f t="array" ref="AU39">IFERROR(INDEX([1]!Sanaudos[Saskaita],MATCH(1,('[1]3.4'!$AM39=[1]!Sanaudos[Kodas])*('[1]3.4'!AU$7='[1]2.SAN'!$M$4:$M$73),0)),"")</f>
        <v/>
      </c>
      <c r="AV39" s="244" t="str">
        <f t="array" ref="AV39">IFERROR(INDEX([1]!Sanaudos[Saskaita],MATCH(1,('[1]3.4'!$AM39=[1]!Sanaudos[Kodas])*('[1]3.4'!AV$7='[1]2.SAN'!$M$4:$M$73),0)),"")</f>
        <v/>
      </c>
      <c r="AW39" s="244" t="str">
        <f t="array" ref="AW39">IFERROR(INDEX([1]!Sanaudos[Saskaita],MATCH(1,('[1]3.4'!$AM39=[1]!Sanaudos[Kodas])*('[1]3.4'!AW$7='[1]2.SAN'!$M$4:$M$73),0)),"")</f>
        <v/>
      </c>
      <c r="AX39" s="244" t="str">
        <f t="array" ref="AX39">IFERROR(INDEX([1]!Sanaudos[Saskaita],MATCH(1,('[1]3.4'!$AM39=[1]!Sanaudos[Kodas])*('[1]3.4'!AX$7='[1]2.SAN'!$M$4:$M$73),0)),"")</f>
        <v/>
      </c>
      <c r="AY39" s="244" t="str">
        <f t="array" ref="AY39">IFERROR(INDEX([1]!Sanaudos[Saskaita],MATCH(1,('[1]3.4'!$AM39=[1]!Sanaudos[Kodas])*('[1]3.4'!AY$7='[1]2.SAN'!$M$4:$M$73),0)),"")</f>
        <v/>
      </c>
      <c r="AZ39" s="244" t="str">
        <f t="array" ref="AZ39">IFERROR(INDEX([1]!Sanaudos[Saskaita],MATCH(1,('[1]3.4'!$AM39=[1]!Sanaudos[Kodas])*('[1]3.4'!AZ$7='[1]2.SAN'!$M$4:$M$73),0)),"")</f>
        <v/>
      </c>
      <c r="BA39" s="244" t="str">
        <f t="array" ref="BA39">IFERROR(INDEX([1]!Sanaudos[Saskaita],MATCH(1,('[1]3.4'!$AM39=[1]!Sanaudos[Kodas])*('[1]3.4'!BA$7='[1]2.SAN'!$M$4:$M$73),0)),"")</f>
        <v/>
      </c>
      <c r="BB39" s="244" t="str">
        <f t="array" ref="BB39">IFERROR(INDEX([1]!Sanaudos[Saskaita],MATCH(1,('[1]3.4'!$AM39=[1]!Sanaudos[Kodas])*('[1]3.4'!BB$7='[1]2.SAN'!$M$4:$M$73),0)),"")</f>
        <v/>
      </c>
      <c r="BC39" s="244" t="str">
        <f t="array" ref="BC39">IFERROR(INDEX([1]!Sanaudos[Saskaita],MATCH(1,('[1]3.4'!$AM39=[1]!Sanaudos[Kodas])*('[1]3.4'!BC$7='[1]2.SAN'!$M$4:$M$73),0)),"")</f>
        <v/>
      </c>
      <c r="BD39" s="244" t="str">
        <f t="array" ref="BD39">IFERROR(INDEX([1]!Sanaudos[Saskaita],MATCH(1,('[1]3.4'!$AM39=[1]!Sanaudos[Kodas])*('[1]3.4'!BD$7='[1]2.SAN'!$M$4:$M$73),0)),"")</f>
        <v/>
      </c>
      <c r="BE39" s="244" t="str">
        <f t="array" ref="BE39">IFERROR(INDEX([1]!Sanaudos[Saskaita],MATCH(1,('[1]3.4'!$AM39=[1]!Sanaudos[Kodas])*('[1]3.4'!BE$7='[1]2.SAN'!$M$4:$M$73),0)),"")</f>
        <v/>
      </c>
      <c r="BF39" s="244" t="str">
        <f t="array" ref="BF39">IFERROR(INDEX([1]!Sanaudos[Saskaita],MATCH(1,('[1]3.4'!$AM39=[1]!Sanaudos[Kodas])*('[1]3.4'!BF$7='[1]2.SAN'!$M$4:$M$73),0)),"")</f>
        <v/>
      </c>
      <c r="BG39" s="244" t="str">
        <f t="array" ref="BG39">IFERROR(INDEX([1]!Sanaudos[Saskaita],MATCH(1,('[1]3.4'!$AM39=[1]!Sanaudos[Kodas])*('[1]3.4'!BG$7='[1]2.SAN'!$M$4:$M$73),0)),"")</f>
        <v/>
      </c>
      <c r="BH39" s="244" t="str">
        <f t="array" ref="BH39">IFERROR(INDEX([1]!Sanaudos[Saskaita],MATCH(1,('[1]3.4'!$AM39=[1]!Sanaudos[Kodas])*('[1]3.4'!BH$7='[1]2.SAN'!$M$4:$M$73),0)),"")</f>
        <v/>
      </c>
      <c r="BI39" s="244" t="str">
        <f t="array" ref="BI39">IFERROR(INDEX([1]!Sanaudos[Saskaita],MATCH(1,('[1]3.4'!$AM39=[1]!Sanaudos[Kodas])*('[1]3.4'!BI$7='[1]2.SAN'!$M$4:$M$73),0)),"")</f>
        <v/>
      </c>
      <c r="BJ39" s="244" t="str">
        <f t="array" ref="BJ39">IFERROR(INDEX([1]!Sanaudos[Saskaita],MATCH(1,('[1]3.4'!$AM39=[1]!Sanaudos[Kodas])*('[1]3.4'!BJ$7='[1]2.SAN'!$M$4:$M$73),0)),"")</f>
        <v/>
      </c>
      <c r="BK39" s="244" t="str">
        <f t="array" ref="BK39">IFERROR(INDEX([1]!Sanaudos[Saskaita],MATCH(1,('[1]3.4'!$AM39=[1]!Sanaudos[Kodas])*('[1]3.4'!BK$7='[1]2.SAN'!$M$4:$M$73),0)),"")</f>
        <v/>
      </c>
      <c r="BL39" s="244" t="str">
        <f t="array" ref="BL39">IFERROR(INDEX([1]!Sanaudos[Saskaita],MATCH(1,('[1]3.4'!$AM39=[1]!Sanaudos[Kodas])*('[1]3.4'!BL$7='[1]2.SAN'!$M$4:$M$73),0)),"")</f>
        <v/>
      </c>
      <c r="BM39" s="244" t="str">
        <f t="array" ref="BM39">IFERROR(INDEX([1]!Sanaudos[Saskaita],MATCH(1,('[1]3.4'!$AM39=[1]!Sanaudos[Kodas])*('[1]3.4'!BM$7='[1]2.SAN'!$M$4:$M$73),0)),"")</f>
        <v/>
      </c>
      <c r="BN39" s="244" t="str">
        <f t="array" ref="BN39">IFERROR(INDEX([1]!Sanaudos[Saskaita],MATCH(1,('[1]3.4'!$AM39=[1]!Sanaudos[Kodas])*('[1]3.4'!BN$7='[1]2.SAN'!$M$4:$M$73),0)),"")</f>
        <v/>
      </c>
      <c r="BO39" s="244" t="str">
        <f t="array" ref="BO39">IFERROR(INDEX([1]!Sanaudos[Saskaita],MATCH(1,('[1]3.4'!$AM39=[1]!Sanaudos[Kodas])*('[1]3.4'!BO$7='[1]2.SAN'!$M$4:$M$73),0)),"")</f>
        <v/>
      </c>
      <c r="BP39" s="244" t="str">
        <f t="array" ref="BP39">IFERROR(INDEX([1]!Sanaudos[Saskaita],MATCH(1,('[1]3.4'!$AM39=[1]!Sanaudos[Kodas])*('[1]3.4'!BP$7='[1]2.SAN'!$M$4:$M$73),0)),"")</f>
        <v/>
      </c>
      <c r="BQ39" s="244" t="str">
        <f t="array" ref="BQ39">IFERROR(INDEX([1]!Sanaudos[Saskaita],MATCH(1,('[1]3.4'!$AM39=[1]!Sanaudos[Kodas])*('[1]3.4'!BQ$7='[1]2.SAN'!$M$4:$M$73),0)),"")</f>
        <v/>
      </c>
      <c r="BR39" s="244" t="str">
        <f t="array" ref="BR39">IFERROR(INDEX([1]!Sanaudos[Saskaita],MATCH(1,('[1]3.4'!$AM39=[1]!Sanaudos[Kodas])*('[1]3.4'!BR$7='[1]2.SAN'!$M$4:$M$73),0)),"")</f>
        <v/>
      </c>
      <c r="BS39" s="244" t="str">
        <f t="array" ref="BS39">IFERROR(INDEX([1]!Sanaudos[Saskaita],MATCH(1,('[1]3.4'!$AM39=[1]!Sanaudos[Kodas])*('[1]3.4'!BS$7='[1]2.SAN'!$M$4:$M$73),0)),"")</f>
        <v/>
      </c>
      <c r="BT39" s="244" t="str">
        <f t="array" ref="BT39">IFERROR(INDEX([1]!Sanaudos[Saskaita],MATCH(1,('[1]3.4'!$AM39=[1]!Sanaudos[Kodas])*('[1]3.4'!BT$7='[1]2.SAN'!$M$4:$M$73),0)),"")</f>
        <v/>
      </c>
      <c r="BU39" s="244" t="str">
        <f t="array" ref="BU39">IFERROR(INDEX([1]!Sanaudos[Saskaita],MATCH(1,('[1]3.4'!$AM39=[1]!Sanaudos[Kodas])*('[1]3.4'!BU$7='[1]2.SAN'!$M$4:$M$73),0)),"")</f>
        <v/>
      </c>
      <c r="BV39" s="244" t="str">
        <f t="array" ref="BV39">IFERROR(INDEX([1]!Sanaudos[Saskaita],MATCH(1,('[1]3.4'!$AM39=[1]!Sanaudos[Kodas])*('[1]3.4'!BV$7='[1]2.SAN'!$M$4:$M$73),0)),"")</f>
        <v/>
      </c>
      <c r="BW39" s="244" t="str">
        <f t="array" ref="BW39">IFERROR(INDEX([1]!Sanaudos[Saskaita],MATCH(1,('[1]3.4'!$AM39=[1]!Sanaudos[Kodas])*('[1]3.4'!BW$7='[1]2.SAN'!$M$4:$M$73),0)),"")</f>
        <v/>
      </c>
      <c r="BX39" s="244" t="str">
        <f t="array" ref="BX39">IFERROR(INDEX([1]!Sanaudos[Saskaita],MATCH(1,('[1]3.4'!$AM39=[1]!Sanaudos[Kodas])*('[1]3.4'!BX$7='[1]2.SAN'!$M$4:$M$73),0)),"")</f>
        <v/>
      </c>
      <c r="BY39" s="244" t="str">
        <f t="array" ref="BY39">IFERROR(INDEX([1]!Sanaudos[Saskaita],MATCH(1,('[1]3.4'!$AM39=[1]!Sanaudos[Kodas])*('[1]3.4'!BY$7='[1]2.SAN'!$M$4:$M$73),0)),"")</f>
        <v/>
      </c>
      <c r="BZ39" s="244" t="str">
        <f t="array" ref="BZ39">IFERROR(INDEX([1]!Sanaudos[Saskaita],MATCH(1,('[1]3.4'!$AM39=[1]!Sanaudos[Kodas])*('[1]3.4'!BZ$7='[1]2.SAN'!$M$4:$M$73),0)),"")</f>
        <v/>
      </c>
      <c r="CA39" s="244" t="str">
        <f t="array" ref="CA39">IFERROR(INDEX([1]!Sanaudos[Saskaita],MATCH(1,('[1]3.4'!$AM39=[1]!Sanaudos[Kodas])*('[1]3.4'!CA$7='[1]2.SAN'!$M$4:$M$73),0)),"")</f>
        <v/>
      </c>
      <c r="CB39" s="244" t="str">
        <f t="array" ref="CB39">IFERROR(INDEX([1]!Sanaudos[Saskaita],MATCH(1,('[1]3.4'!$AM39=[1]!Sanaudos[Kodas])*('[1]3.4'!CB$7='[1]2.SAN'!$M$4:$M$73),0)),"")</f>
        <v/>
      </c>
      <c r="CC39" s="244" t="str">
        <f t="array" ref="CC39">IFERROR(INDEX([1]!Sanaudos[Saskaita],MATCH(1,('[1]3.4'!$AM39=[1]!Sanaudos[Kodas])*('[1]3.4'!CC$7='[1]2.SAN'!$M$4:$M$73),0)),"")</f>
        <v/>
      </c>
      <c r="CD39" s="244" t="str">
        <f t="array" ref="CD39">IFERROR(INDEX([1]!Sanaudos[Saskaita],MATCH(1,('[1]3.4'!$AM39=[1]!Sanaudos[Kodas])*('[1]3.4'!CD$7='[1]2.SAN'!$M$4:$M$73),0)),"")</f>
        <v/>
      </c>
      <c r="CE39" s="244" t="str">
        <f t="array" ref="CE39">IFERROR(INDEX([1]!Sanaudos[Saskaita],MATCH(1,('[1]3.4'!$AM39=[1]!Sanaudos[Kodas])*('[1]3.4'!CE$7='[1]2.SAN'!$M$4:$M$73),0)),"")</f>
        <v/>
      </c>
      <c r="CF39" s="244" t="str">
        <f t="array" ref="CF39">IFERROR(INDEX([1]!Sanaudos[Saskaita],MATCH(1,('[1]3.4'!$AM39=[1]!Sanaudos[Kodas])*('[1]3.4'!CF$7='[1]2.SAN'!$M$4:$M$73),0)),"")</f>
        <v/>
      </c>
      <c r="CG39" s="244" t="str">
        <f t="array" ref="CG39">IFERROR(INDEX([1]!Sanaudos[Saskaita],MATCH(1,('[1]3.4'!$AM39=[1]!Sanaudos[Kodas])*('[1]3.4'!CG$7='[1]2.SAN'!$M$4:$M$73),0)),"")</f>
        <v/>
      </c>
      <c r="CH39" s="244" t="str">
        <f t="array" ref="CH39">IFERROR(INDEX([1]!Sanaudos[Saskaita],MATCH(1,('[1]3.4'!$AM39=[1]!Sanaudos[Kodas])*('[1]3.4'!CH$7='[1]2.SAN'!$M$4:$M$73),0)),"")</f>
        <v/>
      </c>
      <c r="CI39" s="244" t="str">
        <f t="array" ref="CI39">IFERROR(INDEX([1]!Sanaudos[Saskaita],MATCH(1,('[1]3.4'!$AM39=[1]!Sanaudos[Kodas])*('[1]3.4'!CI$7='[1]2.SAN'!$M$4:$M$73),0)),"")</f>
        <v/>
      </c>
      <c r="CJ39" s="244" t="str">
        <f t="array" ref="CJ39">IFERROR(INDEX([1]!Sanaudos[Saskaita],MATCH(1,('[1]3.4'!$AM39=[1]!Sanaudos[Kodas])*('[1]3.4'!CJ$7='[1]2.SAN'!$M$4:$M$73),0)),"")</f>
        <v/>
      </c>
      <c r="CK39" s="244" t="str">
        <f t="array" ref="CK39">IFERROR(INDEX([1]!Sanaudos[Saskaita],MATCH(1,('[1]3.4'!$AM39=[1]!Sanaudos[Kodas])*('[1]3.4'!CK$7='[1]2.SAN'!$M$4:$M$73),0)),"")</f>
        <v/>
      </c>
      <c r="CL39" s="244" t="str">
        <f t="array" ref="CL39">IFERROR(INDEX([1]!Sanaudos[Saskaita],MATCH(1,('[1]3.4'!$AM39=[1]!Sanaudos[Kodas])*('[1]3.4'!CL$7='[1]2.SAN'!$M$4:$M$73),0)),"")</f>
        <v/>
      </c>
      <c r="CM39" s="244" t="str">
        <f t="array" ref="CM39">IFERROR(INDEX([1]!Sanaudos[Saskaita],MATCH(1,('[1]3.4'!$AM39=[1]!Sanaudos[Kodas])*('[1]3.4'!CM$7='[1]2.SAN'!$M$4:$M$73),0)),"")</f>
        <v/>
      </c>
      <c r="CN39" s="244" t="str">
        <f t="array" ref="CN39">IFERROR(INDEX([1]!Sanaudos[Saskaita],MATCH(1,('[1]3.4'!$AM39=[1]!Sanaudos[Kodas])*('[1]3.4'!CN$7='[1]2.SAN'!$M$4:$M$73),0)),"")</f>
        <v/>
      </c>
      <c r="CO39" s="244" t="str">
        <f t="array" ref="CO39">IFERROR(INDEX([1]!Sanaudos[Saskaita],MATCH(1,('[1]3.4'!$AM39=[1]!Sanaudos[Kodas])*('[1]3.4'!CO$7='[1]2.SAN'!$M$4:$M$73),0)),"")</f>
        <v/>
      </c>
      <c r="CP39" s="244" t="str">
        <f t="array" ref="CP39">IFERROR(INDEX([1]!Sanaudos[Saskaita],MATCH(1,('[1]3.4'!$AM39=[1]!Sanaudos[Kodas])*('[1]3.4'!CP$7='[1]2.SAN'!$M$4:$M$73),0)),"")</f>
        <v/>
      </c>
      <c r="CQ39" s="244" t="str">
        <f t="array" ref="CQ39">IFERROR(INDEX([1]!Sanaudos[Saskaita],MATCH(1,('[1]3.4'!$AM39=[1]!Sanaudos[Kodas])*('[1]3.4'!CQ$7='[1]2.SAN'!$M$4:$M$73),0)),"")</f>
        <v/>
      </c>
      <c r="CR39" s="244" t="str">
        <f t="array" ref="CR39">IFERROR(INDEX([1]!Sanaudos[Saskaita],MATCH(1,('[1]3.4'!$AM39=[1]!Sanaudos[Kodas])*('[1]3.4'!CR$7='[1]2.SAN'!$M$4:$M$73),0)),"")</f>
        <v/>
      </c>
      <c r="CS39" s="244" t="str">
        <f t="array" ref="CS39">IFERROR(INDEX([1]!Sanaudos[Saskaita],MATCH(1,('[1]3.4'!$AM39=[1]!Sanaudos[Kodas])*('[1]3.4'!CS$7='[1]2.SAN'!$M$4:$M$73),0)),"")</f>
        <v/>
      </c>
      <c r="CT39" s="244" t="str">
        <f t="array" ref="CT39">IFERROR(INDEX([1]!Sanaudos[Saskaita],MATCH(1,('[1]3.4'!$AM39=[1]!Sanaudos[Kodas])*('[1]3.4'!CT$7='[1]2.SAN'!$M$4:$M$73),0)),"")</f>
        <v/>
      </c>
      <c r="CU39" s="244" t="str">
        <f t="array" ref="CU39">IFERROR(INDEX([1]!Sanaudos[Saskaita],MATCH(1,('[1]3.4'!$AM39=[1]!Sanaudos[Kodas])*('[1]3.4'!CU$7='[1]2.SAN'!$M$4:$M$73),0)),"")</f>
        <v/>
      </c>
      <c r="CV39" s="244" t="str">
        <f t="array" ref="CV39">IFERROR(INDEX([1]!Sanaudos[Saskaita],MATCH(1,('[1]3.4'!$AM39=[1]!Sanaudos[Kodas])*('[1]3.4'!CV$7='[1]2.SAN'!$M$4:$M$73),0)),"")</f>
        <v/>
      </c>
      <c r="CW39" s="244" t="str">
        <f t="array" ref="CW39">IFERROR(INDEX([1]!Sanaudos[Saskaita],MATCH(1,('[1]3.4'!$AM39=[1]!Sanaudos[Kodas])*('[1]3.4'!CW$7='[1]2.SAN'!$M$4:$M$73),0)),"")</f>
        <v/>
      </c>
      <c r="CX39" s="244" t="str">
        <f t="array" ref="CX39">IFERROR(INDEX([1]!Sanaudos[Saskaita],MATCH(1,('[1]3.4'!$AM39=[1]!Sanaudos[Kodas])*('[1]3.4'!CX$7='[1]2.SAN'!$M$4:$M$73),0)),"")</f>
        <v/>
      </c>
      <c r="CY39" s="244" t="str">
        <f t="array" ref="CY39">IFERROR(INDEX([1]!Sanaudos[Saskaita],MATCH(1,('[1]3.4'!$AM39=[1]!Sanaudos[Kodas])*('[1]3.4'!CY$7='[1]2.SAN'!$M$4:$M$73),0)),"")</f>
        <v/>
      </c>
      <c r="CZ39" s="244" t="str">
        <f t="array" ref="CZ39">IFERROR(INDEX([1]!Sanaudos[Saskaita],MATCH(1,('[1]3.4'!$AM39=[1]!Sanaudos[Kodas])*('[1]3.4'!CZ$7='[1]2.SAN'!$M$4:$M$73),0)),"")</f>
        <v/>
      </c>
      <c r="DA39" s="244" t="str">
        <f t="array" ref="DA39">IFERROR(INDEX([1]!Sanaudos[Saskaita],MATCH(1,('[1]3.4'!$AM39=[1]!Sanaudos[Kodas])*('[1]3.4'!DA$7='[1]2.SAN'!$M$4:$M$73),0)),"")</f>
        <v/>
      </c>
      <c r="DB39" s="244" t="str">
        <f t="array" ref="DB39">IFERROR(INDEX([1]!Sanaudos[Saskaita],MATCH(1,('[1]3.4'!$AM39=[1]!Sanaudos[Kodas])*('[1]3.4'!DB$7='[1]2.SAN'!$M$4:$M$73),0)),"")</f>
        <v/>
      </c>
      <c r="DC39" s="244" t="str">
        <f t="array" ref="DC39">IFERROR(INDEX([1]!Sanaudos[Saskaita],MATCH(1,('[1]3.4'!$AM39=[1]!Sanaudos[Kodas])*('[1]3.4'!DC$7='[1]2.SAN'!$M$4:$M$73),0)),"")</f>
        <v/>
      </c>
      <c r="DD39" s="244" t="str">
        <f t="array" ref="DD39">IFERROR(INDEX([1]!Sanaudos[Saskaita],MATCH(1,('[1]3.4'!$AM39=[1]!Sanaudos[Kodas])*('[1]3.4'!DD$7='[1]2.SAN'!$M$4:$M$73),0)),"")</f>
        <v/>
      </c>
      <c r="DE39" s="244" t="str">
        <f t="array" ref="DE39">IFERROR(INDEX([1]!Sanaudos[Saskaita],MATCH(1,('[1]3.4'!$AM39=[1]!Sanaudos[Kodas])*('[1]3.4'!DE$7='[1]2.SAN'!$M$4:$M$73),0)),"")</f>
        <v/>
      </c>
      <c r="DF39" s="244" t="str">
        <f t="array" ref="DF39">IFERROR(INDEX([1]!Sanaudos[Saskaita],MATCH(1,('[1]3.4'!$AM39=[1]!Sanaudos[Kodas])*('[1]3.4'!DF$7='[1]2.SAN'!$M$4:$M$73),0)),"")</f>
        <v/>
      </c>
      <c r="DG39" s="244" t="str">
        <f t="array" ref="DG39">IFERROR(INDEX([1]!Sanaudos[Saskaita],MATCH(1,('[1]3.4'!$AM39=[1]!Sanaudos[Kodas])*('[1]3.4'!DG$7='[1]2.SAN'!$M$4:$M$73),0)),"")</f>
        <v/>
      </c>
      <c r="DH39" s="244" t="str">
        <f t="array" ref="DH39">IFERROR(INDEX([1]!Sanaudos[Saskaita],MATCH(1,('[1]3.4'!$AM39=[1]!Sanaudos[Kodas])*('[1]3.4'!DH$7='[1]2.SAN'!$M$4:$M$73),0)),"")</f>
        <v/>
      </c>
      <c r="DI39" s="244" t="str">
        <f t="array" ref="DI39">IFERROR(INDEX([1]!Sanaudos[Saskaita],MATCH(1,('[1]3.4'!$AM39=[1]!Sanaudos[Kodas])*('[1]3.4'!DI$7='[1]2.SAN'!$M$4:$M$73),0)),"")</f>
        <v/>
      </c>
      <c r="DJ39" s="244" t="str">
        <f t="array" ref="DJ39">IFERROR(INDEX([1]!Sanaudos[Saskaita],MATCH(1,('[1]3.4'!$AM39=[1]!Sanaudos[Kodas])*('[1]3.4'!DJ$7='[1]2.SAN'!$M$4:$M$73),0)),"")</f>
        <v/>
      </c>
      <c r="DK39" s="244" t="str">
        <f t="array" ref="DK39">IFERROR(INDEX([1]!Sanaudos[Saskaita],MATCH(1,('[1]3.4'!$AM39=[1]!Sanaudos[Kodas])*('[1]3.4'!DK$7='[1]2.SAN'!$M$4:$M$73),0)),"")</f>
        <v/>
      </c>
      <c r="DL39" s="244" t="str">
        <f t="array" ref="DL39">IFERROR(INDEX([1]!Sanaudos[Saskaita],MATCH(1,('[1]3.4'!$AM39=[1]!Sanaudos[Kodas])*('[1]3.4'!DL$7='[1]2.SAN'!$M$4:$M$73),0)),"")</f>
        <v/>
      </c>
      <c r="DM39" s="244" t="str">
        <f t="array" ref="DM39">IFERROR(INDEX([1]!Sanaudos[Saskaita],MATCH(1,('[1]3.4'!$AM39=[1]!Sanaudos[Kodas])*('[1]3.4'!DM$7='[1]2.SAN'!$M$4:$M$73),0)),"")</f>
        <v/>
      </c>
      <c r="DN39" s="244" t="str">
        <f t="array" ref="DN39">IFERROR(INDEX([1]!Sanaudos[Saskaita],MATCH(1,('[1]3.4'!$AM39=[1]!Sanaudos[Kodas])*('[1]3.4'!DN$7='[1]2.SAN'!$M$4:$M$73),0)),"")</f>
        <v/>
      </c>
      <c r="DO39" s="244" t="str">
        <f t="array" ref="DO39">IFERROR(INDEX([1]!Sanaudos[Saskaita],MATCH(1,('[1]3.4'!$AM39=[1]!Sanaudos[Kodas])*('[1]3.4'!DO$7='[1]2.SAN'!$M$4:$M$73),0)),"")</f>
        <v/>
      </c>
      <c r="DP39" s="244" t="str">
        <f t="array" ref="DP39">IFERROR(INDEX([1]!Sanaudos[Saskaita],MATCH(1,('[1]3.4'!$AM39=[1]!Sanaudos[Kodas])*('[1]3.4'!DP$7='[1]2.SAN'!$M$4:$M$73),0)),"")</f>
        <v/>
      </c>
      <c r="DQ39" s="244" t="str">
        <f t="array" ref="DQ39">IFERROR(INDEX([1]!Sanaudos[Saskaita],MATCH(1,('[1]3.4'!$AM39=[1]!Sanaudos[Kodas])*('[1]3.4'!DQ$7='[1]2.SAN'!$M$4:$M$73),0)),"")</f>
        <v/>
      </c>
      <c r="DR39" s="244" t="str">
        <f t="array" ref="DR39">IFERROR(INDEX([1]!Sanaudos[Saskaita],MATCH(1,('[1]3.4'!$AM39=[1]!Sanaudos[Kodas])*('[1]3.4'!DR$7='[1]2.SAN'!$M$4:$M$73),0)),"")</f>
        <v/>
      </c>
      <c r="DS39" s="244" t="str">
        <f t="array" ref="DS39">IFERROR(INDEX([1]!Sanaudos[Saskaita],MATCH(1,('[1]3.4'!$AM39=[1]!Sanaudos[Kodas])*('[1]3.4'!DS$7='[1]2.SAN'!$M$4:$M$73),0)),"")</f>
        <v/>
      </c>
      <c r="DT39" s="244" t="str">
        <f t="array" ref="DT39">IFERROR(INDEX([1]!Sanaudos[Saskaita],MATCH(1,('[1]3.4'!$AM39=[1]!Sanaudos[Kodas])*('[1]3.4'!DT$7='[1]2.SAN'!$M$4:$M$73),0)),"")</f>
        <v/>
      </c>
      <c r="DU39" s="244" t="str">
        <f t="array" ref="DU39">IFERROR(INDEX([1]!Sanaudos[Saskaita],MATCH(1,('[1]3.4'!$AM39=[1]!Sanaudos[Kodas])*('[1]3.4'!DU$7='[1]2.SAN'!$M$4:$M$73),0)),"")</f>
        <v/>
      </c>
      <c r="DV39" s="244" t="str">
        <f t="array" ref="DV39">IFERROR(INDEX([1]!Sanaudos[Saskaita],MATCH(1,('[1]3.4'!$AM39=[1]!Sanaudos[Kodas])*('[1]3.4'!DV$7='[1]2.SAN'!$M$4:$M$73),0)),"")</f>
        <v/>
      </c>
      <c r="DW39" s="244" t="str">
        <f t="array" ref="DW39">IFERROR(INDEX([1]!Sanaudos[Saskaita],MATCH(1,('[1]3.4'!$AM39=[1]!Sanaudos[Kodas])*('[1]3.4'!DW$7='[1]2.SAN'!$M$4:$M$73),0)),"")</f>
        <v/>
      </c>
      <c r="DX39" s="244" t="str">
        <f t="array" ref="DX39">IFERROR(INDEX([1]!Sanaudos[Saskaita],MATCH(1,('[1]3.4'!$AM39=[1]!Sanaudos[Kodas])*('[1]3.4'!DX$7='[1]2.SAN'!$M$4:$M$73),0)),"")</f>
        <v/>
      </c>
      <c r="DY39" s="244" t="str">
        <f t="array" ref="DY39">IFERROR(INDEX([1]!Sanaudos[Saskaita],MATCH(1,('[1]3.4'!$AM39=[1]!Sanaudos[Kodas])*('[1]3.4'!DY$7='[1]2.SAN'!$M$4:$M$73),0)),"")</f>
        <v/>
      </c>
      <c r="DZ39" s="244" t="str">
        <f t="array" ref="DZ39">IFERROR(INDEX([1]!Sanaudos[Saskaita],MATCH(1,('[1]3.4'!$AM39=[1]!Sanaudos[Kodas])*('[1]3.4'!DZ$7='[1]2.SAN'!$M$4:$M$73),0)),"")</f>
        <v/>
      </c>
      <c r="EA39" s="244" t="str">
        <f t="array" ref="EA39">IFERROR(INDEX([1]!Sanaudos[Saskaita],MATCH(1,('[1]3.4'!$AM39=[1]!Sanaudos[Kodas])*('[1]3.4'!EA$7='[1]2.SAN'!$M$4:$M$73),0)),"")</f>
        <v/>
      </c>
      <c r="EB39" s="244" t="str">
        <f t="array" ref="EB39">IFERROR(INDEX([1]!Sanaudos[Saskaita],MATCH(1,('[1]3.4'!$AM39=[1]!Sanaudos[Kodas])*('[1]3.4'!EB$7='[1]2.SAN'!$M$4:$M$73),0)),"")</f>
        <v/>
      </c>
      <c r="EC39" s="244" t="str">
        <f t="array" ref="EC39">IFERROR(INDEX([1]!Sanaudos[Saskaita],MATCH(1,('[1]3.4'!$AM39=[1]!Sanaudos[Kodas])*('[1]3.4'!EC$7='[1]2.SAN'!$M$4:$M$73),0)),"")</f>
        <v/>
      </c>
      <c r="ED39" s="244" t="str">
        <f t="array" ref="ED39">IFERROR(INDEX([1]!Sanaudos[Saskaita],MATCH(1,('[1]3.4'!$AM39=[1]!Sanaudos[Kodas])*('[1]3.4'!ED$7='[1]2.SAN'!$M$4:$M$73),0)),"")</f>
        <v/>
      </c>
      <c r="EE39" s="244" t="str">
        <f t="array" ref="EE39">IFERROR(INDEX([1]!Sanaudos[Saskaita],MATCH(1,('[1]3.4'!$AM39=[1]!Sanaudos[Kodas])*('[1]3.4'!EE$7='[1]2.SAN'!$M$4:$M$73),0)),"")</f>
        <v/>
      </c>
      <c r="EF39" s="244" t="str">
        <f t="array" ref="EF39">IFERROR(INDEX([1]!Sanaudos[Saskaita],MATCH(1,('[1]3.4'!$AM39=[1]!Sanaudos[Kodas])*('[1]3.4'!EF$7='[1]2.SAN'!$M$4:$M$73),0)),"")</f>
        <v/>
      </c>
      <c r="EG39" s="244" t="str">
        <f t="array" ref="EG39">IFERROR(INDEX([1]!Sanaudos[Saskaita],MATCH(1,('[1]3.4'!$AM39=[1]!Sanaudos[Kodas])*('[1]3.4'!EG$7='[1]2.SAN'!$M$4:$M$73),0)),"")</f>
        <v/>
      </c>
      <c r="EH39" s="244" t="str">
        <f t="array" ref="EH39">IFERROR(INDEX([1]!Sanaudos[Saskaita],MATCH(1,('[1]3.4'!$AM39=[1]!Sanaudos[Kodas])*('[1]3.4'!EH$7='[1]2.SAN'!$M$4:$M$73),0)),"")</f>
        <v/>
      </c>
      <c r="EI39" s="244" t="str">
        <f t="array" ref="EI39">IFERROR(INDEX([1]!Sanaudos[Saskaita],MATCH(1,('[1]3.4'!$AM39=[1]!Sanaudos[Kodas])*('[1]3.4'!EI$7='[1]2.SAN'!$M$4:$M$73),0)),"")</f>
        <v/>
      </c>
      <c r="EJ39" s="244" t="str">
        <f t="array" ref="EJ39">IFERROR(INDEX([1]!Sanaudos[Saskaita],MATCH(1,('[1]3.4'!$AM39=[1]!Sanaudos[Kodas])*('[1]3.4'!EJ$7='[1]2.SAN'!$M$4:$M$73),0)),"")</f>
        <v/>
      </c>
      <c r="EK39" s="244" t="str">
        <f t="array" ref="EK39">IFERROR(INDEX([1]!Sanaudos[Saskaita],MATCH(1,('[1]3.4'!$AM39=[1]!Sanaudos[Kodas])*('[1]3.4'!EK$7='[1]2.SAN'!$M$4:$M$73),0)),"")</f>
        <v/>
      </c>
      <c r="EL39" s="244" t="str">
        <f t="array" ref="EL39">IFERROR(INDEX([1]!Sanaudos[Saskaita],MATCH(1,('[1]3.4'!$AM39=[1]!Sanaudos[Kodas])*('[1]3.4'!EL$7='[1]2.SAN'!$M$4:$M$73),0)),"")</f>
        <v/>
      </c>
      <c r="EM39" s="244" t="str">
        <f t="array" ref="EM39">IFERROR(INDEX([1]!Sanaudos[Saskaita],MATCH(1,('[1]3.4'!$AM39=[1]!Sanaudos[Kodas])*('[1]3.4'!EM$7='[1]2.SAN'!$M$4:$M$73),0)),"")</f>
        <v/>
      </c>
      <c r="EN39" s="244" t="str">
        <f t="array" ref="EN39">IFERROR(INDEX([1]!Sanaudos[Saskaita],MATCH(1,('[1]3.4'!$AM39=[1]!Sanaudos[Kodas])*('[1]3.4'!EN$7='[1]2.SAN'!$M$4:$M$73),0)),"")</f>
        <v/>
      </c>
      <c r="EO39" s="244" t="str">
        <f t="array" ref="EO39">IFERROR(INDEX([1]!Sanaudos[Saskaita],MATCH(1,('[1]3.4'!$AM39=[1]!Sanaudos[Kodas])*('[1]3.4'!EO$7='[1]2.SAN'!$M$4:$M$73),0)),"")</f>
        <v/>
      </c>
      <c r="EP39" s="244" t="str">
        <f t="array" ref="EP39">IFERROR(INDEX([1]!Sanaudos[Saskaita],MATCH(1,('[1]3.4'!$AM39=[1]!Sanaudos[Kodas])*('[1]3.4'!EP$7='[1]2.SAN'!$M$4:$M$73),0)),"")</f>
        <v/>
      </c>
      <c r="EQ39" s="244" t="str">
        <f t="array" ref="EQ39">IFERROR(INDEX([1]!Sanaudos[Saskaita],MATCH(1,('[1]3.4'!$AM39=[1]!Sanaudos[Kodas])*('[1]3.4'!EQ$7='[1]2.SAN'!$M$4:$M$73),0)),"")</f>
        <v/>
      </c>
      <c r="ER39" s="244" t="str">
        <f t="array" ref="ER39">IFERROR(INDEX([1]!Sanaudos[Saskaita],MATCH(1,('[1]3.4'!$AM39=[1]!Sanaudos[Kodas])*('[1]3.4'!ER$7='[1]2.SAN'!$M$4:$M$73),0)),"")</f>
        <v/>
      </c>
      <c r="ES39" s="244" t="str">
        <f t="array" ref="ES39">IFERROR(INDEX([1]!Sanaudos[Saskaita],MATCH(1,('[1]3.4'!$AM39=[1]!Sanaudos[Kodas])*('[1]3.4'!ES$7='[1]2.SAN'!$M$4:$M$73),0)),"")</f>
        <v/>
      </c>
      <c r="ET39" s="244" t="str">
        <f t="array" ref="ET39">IFERROR(INDEX([1]!Sanaudos[Saskaita],MATCH(1,('[1]3.4'!$AM39=[1]!Sanaudos[Kodas])*('[1]3.4'!ET$7='[1]2.SAN'!$M$4:$M$73),0)),"")</f>
        <v/>
      </c>
      <c r="EU39" s="244" t="str">
        <f t="array" ref="EU39">IFERROR(INDEX([1]!Sanaudos[Saskaita],MATCH(1,('[1]3.4'!$AM39=[1]!Sanaudos[Kodas])*('[1]3.4'!EU$7='[1]2.SAN'!$M$4:$M$73),0)),"")</f>
        <v/>
      </c>
      <c r="EV39" s="244" t="str">
        <f t="array" ref="EV39">IFERROR(INDEX([1]!Sanaudos[Saskaita],MATCH(1,('[1]3.4'!$AM39=[1]!Sanaudos[Kodas])*('[1]3.4'!EV$7='[1]2.SAN'!$M$4:$M$73),0)),"")</f>
        <v/>
      </c>
      <c r="EW39" s="244" t="str">
        <f t="array" ref="EW39">IFERROR(INDEX([1]!Sanaudos[Saskaita],MATCH(1,('[1]3.4'!$AM39=[1]!Sanaudos[Kodas])*('[1]3.4'!EW$7='[1]2.SAN'!$M$4:$M$73),0)),"")</f>
        <v/>
      </c>
      <c r="EX39" s="244" t="str">
        <f t="array" ref="EX39">IFERROR(INDEX([1]!Sanaudos[Saskaita],MATCH(1,('[1]3.4'!$AM39=[1]!Sanaudos[Kodas])*('[1]3.4'!EX$7='[1]2.SAN'!$M$4:$M$73),0)),"")</f>
        <v/>
      </c>
      <c r="EY39" s="244" t="str">
        <f t="array" ref="EY39">IFERROR(INDEX([1]!Sanaudos[Saskaita],MATCH(1,('[1]3.4'!$AM39=[1]!Sanaudos[Kodas])*('[1]3.4'!EY$7='[1]2.SAN'!$M$4:$M$73),0)),"")</f>
        <v/>
      </c>
      <c r="EZ39" s="244" t="str">
        <f t="array" ref="EZ39">IFERROR(INDEX([1]!Sanaudos[Saskaita],MATCH(1,('[1]3.4'!$AM39=[1]!Sanaudos[Kodas])*('[1]3.4'!EZ$7='[1]2.SAN'!$M$4:$M$73),0)),"")</f>
        <v/>
      </c>
      <c r="FA39" s="244" t="str">
        <f t="array" ref="FA39">IFERROR(INDEX([1]!Sanaudos[Saskaita],MATCH(1,('[1]3.4'!$AM39=[1]!Sanaudos[Kodas])*('[1]3.4'!FA$7='[1]2.SAN'!$M$4:$M$73),0)),"")</f>
        <v/>
      </c>
      <c r="FB39" s="244" t="str">
        <f t="array" ref="FB39">IFERROR(INDEX([1]!Sanaudos[Saskaita],MATCH(1,('[1]3.4'!$AM39=[1]!Sanaudos[Kodas])*('[1]3.4'!FB$7='[1]2.SAN'!$M$4:$M$73),0)),"")</f>
        <v/>
      </c>
      <c r="FC39" s="244" t="str">
        <f t="array" ref="FC39">IFERROR(INDEX([1]!Sanaudos[Saskaita],MATCH(1,('[1]3.4'!$AM39=[1]!Sanaudos[Kodas])*('[1]3.4'!FC$7='[1]2.SAN'!$M$4:$M$73),0)),"")</f>
        <v/>
      </c>
      <c r="FD39" s="244" t="str">
        <f t="array" ref="FD39">IFERROR(INDEX([1]!Sanaudos[Saskaita],MATCH(1,('[1]3.4'!$AM39=[1]!Sanaudos[Kodas])*('[1]3.4'!FD$7='[1]2.SAN'!$M$4:$M$73),0)),"")</f>
        <v/>
      </c>
      <c r="FE39" s="244" t="str">
        <f t="array" ref="FE39">IFERROR(INDEX([1]!Sanaudos[Saskaita],MATCH(1,('[1]3.4'!$AM39=[1]!Sanaudos[Kodas])*('[1]3.4'!FE$7='[1]2.SAN'!$M$4:$M$73),0)),"")</f>
        <v/>
      </c>
      <c r="FF39" s="244" t="str">
        <f t="array" ref="FF39">IFERROR(INDEX([1]!Sanaudos[Saskaita],MATCH(1,('[1]3.4'!$AM39=[1]!Sanaudos[Kodas])*('[1]3.4'!FF$7='[1]2.SAN'!$M$4:$M$73),0)),"")</f>
        <v/>
      </c>
      <c r="FG39" s="244" t="str">
        <f t="array" ref="FG39">IFERROR(INDEX([1]!Sanaudos[Saskaita],MATCH(1,('[1]3.4'!$AM39=[1]!Sanaudos[Kodas])*('[1]3.4'!FG$7='[1]2.SAN'!$M$4:$M$73),0)),"")</f>
        <v/>
      </c>
      <c r="FH39" s="244" t="str">
        <f t="array" ref="FH39">IFERROR(INDEX([1]!Sanaudos[Saskaita],MATCH(1,('[1]3.4'!$AM39=[1]!Sanaudos[Kodas])*('[1]3.4'!FH$7='[1]2.SAN'!$M$4:$M$73),0)),"")</f>
        <v/>
      </c>
      <c r="FI39" s="244" t="str">
        <f t="array" ref="FI39">IFERROR(INDEX([1]!Sanaudos[Saskaita],MATCH(1,('[1]3.4'!$AM39=[1]!Sanaudos[Kodas])*('[1]3.4'!FI$7='[1]2.SAN'!$M$4:$M$73),0)),"")</f>
        <v/>
      </c>
      <c r="FJ39" s="244" t="str">
        <f t="array" ref="FJ39">IFERROR(INDEX([1]!Sanaudos[Saskaita],MATCH(1,('[1]3.4'!$AM39=[1]!Sanaudos[Kodas])*('[1]3.4'!FJ$7='[1]2.SAN'!$M$4:$M$73),0)),"")</f>
        <v/>
      </c>
      <c r="FK39" s="244" t="str">
        <f t="array" ref="FK39">IFERROR(INDEX([1]!Sanaudos[Saskaita],MATCH(1,('[1]3.4'!$AM39=[1]!Sanaudos[Kodas])*('[1]3.4'!FK$7='[1]2.SAN'!$M$4:$M$73),0)),"")</f>
        <v/>
      </c>
      <c r="FL39" s="244" t="str">
        <f t="array" ref="FL39">IFERROR(INDEX([1]!Sanaudos[Saskaita],MATCH(1,('[1]3.4'!$AM39=[1]!Sanaudos[Kodas])*('[1]3.4'!FL$7='[1]2.SAN'!$M$4:$M$73),0)),"")</f>
        <v/>
      </c>
      <c r="FM39" s="244" t="str">
        <f t="array" ref="FM39">IFERROR(INDEX([1]!Sanaudos[Saskaita],MATCH(1,('[1]3.4'!$AM39=[1]!Sanaudos[Kodas])*('[1]3.4'!FM$7='[1]2.SAN'!$M$4:$M$73),0)),"")</f>
        <v/>
      </c>
      <c r="FN39" s="244" t="str">
        <f t="array" ref="FN39">IFERROR(INDEX([1]!Sanaudos[Saskaita],MATCH(1,('[1]3.4'!$AM39=[1]!Sanaudos[Kodas])*('[1]3.4'!FN$7='[1]2.SAN'!$M$4:$M$73),0)),"")</f>
        <v/>
      </c>
      <c r="FO39" s="244" t="str">
        <f t="array" ref="FO39">IFERROR(INDEX([1]!Sanaudos[Saskaita],MATCH(1,('[1]3.4'!$AM39=[1]!Sanaudos[Kodas])*('[1]3.4'!FO$7='[1]2.SAN'!$M$4:$M$73),0)),"")</f>
        <v/>
      </c>
      <c r="FP39" s="244" t="str">
        <f t="array" ref="FP39">IFERROR(INDEX([1]!Sanaudos[Saskaita],MATCH(1,('[1]3.4'!$AM39=[1]!Sanaudos[Kodas])*('[1]3.4'!FP$7='[1]2.SAN'!$M$4:$M$73),0)),"")</f>
        <v/>
      </c>
      <c r="FQ39" s="244" t="str">
        <f t="array" ref="FQ39">IFERROR(INDEX([1]!Sanaudos[Saskaita],MATCH(1,('[1]3.4'!$AM39=[1]!Sanaudos[Kodas])*('[1]3.4'!FQ$7='[1]2.SAN'!$M$4:$M$73),0)),"")</f>
        <v/>
      </c>
      <c r="FR39" s="244" t="str">
        <f t="array" ref="FR39">IFERROR(INDEX([1]!Sanaudos[Saskaita],MATCH(1,('[1]3.4'!$AM39=[1]!Sanaudos[Kodas])*('[1]3.4'!FR$7='[1]2.SAN'!$M$4:$M$73),0)),"")</f>
        <v/>
      </c>
      <c r="FS39" s="244" t="str">
        <f t="array" ref="FS39">IFERROR(INDEX([1]!Sanaudos[Saskaita],MATCH(1,('[1]3.4'!$AM39=[1]!Sanaudos[Kodas])*('[1]3.4'!FS$7='[1]2.SAN'!$M$4:$M$73),0)),"")</f>
        <v/>
      </c>
      <c r="FT39" s="244" t="str">
        <f t="array" ref="FT39">IFERROR(INDEX([1]!Sanaudos[Saskaita],MATCH(1,('[1]3.4'!$AM39=[1]!Sanaudos[Kodas])*('[1]3.4'!FT$7='[1]2.SAN'!$M$4:$M$73),0)),"")</f>
        <v/>
      </c>
      <c r="FU39" s="244" t="str">
        <f t="array" ref="FU39">IFERROR(INDEX([1]!Sanaudos[Saskaita],MATCH(1,('[1]3.4'!$AM39=[1]!Sanaudos[Kodas])*('[1]3.4'!FU$7='[1]2.SAN'!$M$4:$M$73),0)),"")</f>
        <v/>
      </c>
      <c r="FV39" s="244" t="str">
        <f t="array" ref="FV39">IFERROR(INDEX([1]!Sanaudos[Saskaita],MATCH(1,('[1]3.4'!$AM39=[1]!Sanaudos[Kodas])*('[1]3.4'!FV$7='[1]2.SAN'!$M$4:$M$73),0)),"")</f>
        <v/>
      </c>
      <c r="FW39" s="244" t="str">
        <f t="array" ref="FW39">IFERROR(INDEX([1]!Sanaudos[Saskaita],MATCH(1,('[1]3.4'!$AM39=[1]!Sanaudos[Kodas])*('[1]3.4'!FW$7='[1]2.SAN'!$M$4:$M$73),0)),"")</f>
        <v/>
      </c>
      <c r="FX39" s="244" t="str">
        <f t="array" ref="FX39">IFERROR(INDEX([1]!Sanaudos[Saskaita],MATCH(1,('[1]3.4'!$AM39=[1]!Sanaudos[Kodas])*('[1]3.4'!FX$7='[1]2.SAN'!$M$4:$M$73),0)),"")</f>
        <v/>
      </c>
      <c r="FY39" s="244" t="str">
        <f t="array" ref="FY39">IFERROR(INDEX([1]!Sanaudos[Saskaita],MATCH(1,('[1]3.4'!$AM39=[1]!Sanaudos[Kodas])*('[1]3.4'!FY$7='[1]2.SAN'!$M$4:$M$73),0)),"")</f>
        <v/>
      </c>
      <c r="FZ39" s="244" t="str">
        <f t="array" ref="FZ39">IFERROR(INDEX([1]!Sanaudos[Saskaita],MATCH(1,('[1]3.4'!$AM39=[1]!Sanaudos[Kodas])*('[1]3.4'!FZ$7='[1]2.SAN'!$M$4:$M$73),0)),"")</f>
        <v/>
      </c>
      <c r="GA39" s="244" t="str">
        <f t="array" ref="GA39">IFERROR(INDEX([1]!Sanaudos[Saskaita],MATCH(1,('[1]3.4'!$AM39=[1]!Sanaudos[Kodas])*('[1]3.4'!GA$7='[1]2.SAN'!$M$4:$M$73),0)),"")</f>
        <v/>
      </c>
      <c r="GB39" s="244" t="str">
        <f t="array" ref="GB39">IFERROR(INDEX([1]!Sanaudos[Saskaita],MATCH(1,('[1]3.4'!$AM39=[1]!Sanaudos[Kodas])*('[1]3.4'!GB$7='[1]2.SAN'!$M$4:$M$73),0)),"")</f>
        <v/>
      </c>
      <c r="GC39" s="244" t="str">
        <f t="array" ref="GC39">IFERROR(INDEX([1]!Sanaudos[Saskaita],MATCH(1,('[1]3.4'!$AM39=[1]!Sanaudos[Kodas])*('[1]3.4'!GC$7='[1]2.SAN'!$M$4:$M$73),0)),"")</f>
        <v/>
      </c>
      <c r="GD39" s="244" t="str">
        <f t="array" ref="GD39">IFERROR(INDEX([1]!Sanaudos[Saskaita],MATCH(1,('[1]3.4'!$AM39=[1]!Sanaudos[Kodas])*('[1]3.4'!GD$7='[1]2.SAN'!$M$4:$M$73),0)),"")</f>
        <v/>
      </c>
      <c r="GE39" s="244" t="str">
        <f t="array" ref="GE39">IFERROR(INDEX([1]!Sanaudos[Saskaita],MATCH(1,('[1]3.4'!$AM39=[1]!Sanaudos[Kodas])*('[1]3.4'!GE$7='[1]2.SAN'!$M$4:$M$73),0)),"")</f>
        <v/>
      </c>
      <c r="GF39" s="244" t="str">
        <f t="array" ref="GF39">IFERROR(INDEX([1]!Sanaudos[Saskaita],MATCH(1,('[1]3.4'!$AM39=[1]!Sanaudos[Kodas])*('[1]3.4'!GF$7='[1]2.SAN'!$M$4:$M$73),0)),"")</f>
        <v/>
      </c>
      <c r="GG39" s="244" t="str">
        <f t="array" ref="GG39">IFERROR(INDEX([1]!Sanaudos[Saskaita],MATCH(1,('[1]3.4'!$AM39=[1]!Sanaudos[Kodas])*('[1]3.4'!GG$7='[1]2.SAN'!$M$4:$M$73),0)),"")</f>
        <v/>
      </c>
      <c r="GH39" s="244" t="str">
        <f t="array" ref="GH39">IFERROR(INDEX([1]!Sanaudos[Saskaita],MATCH(1,('[1]3.4'!$AM39=[1]!Sanaudos[Kodas])*('[1]3.4'!GH$7='[1]2.SAN'!$M$4:$M$73),0)),"")</f>
        <v/>
      </c>
      <c r="GI39" s="244" t="str">
        <f t="array" ref="GI39">IFERROR(INDEX([1]!Sanaudos[Saskaita],MATCH(1,('[1]3.4'!$AM39=[1]!Sanaudos[Kodas])*('[1]3.4'!GI$7='[1]2.SAN'!$M$4:$M$73),0)),"")</f>
        <v/>
      </c>
      <c r="GJ39" s="244" t="str">
        <f t="array" ref="GJ39">IFERROR(INDEX([1]!Sanaudos[Saskaita],MATCH(1,('[1]3.4'!$AM39=[1]!Sanaudos[Kodas])*('[1]3.4'!GJ$7='[1]2.SAN'!$M$4:$M$73),0)),"")</f>
        <v/>
      </c>
      <c r="GK39" s="244" t="str">
        <f t="array" ref="GK39">IFERROR(INDEX([1]!Sanaudos[Saskaita],MATCH(1,('[1]3.4'!$AM39=[1]!Sanaudos[Kodas])*('[1]3.4'!GK$7='[1]2.SAN'!$M$4:$M$73),0)),"")</f>
        <v/>
      </c>
      <c r="GL39" s="244" t="str">
        <f t="array" ref="GL39">IFERROR(INDEX([1]!Sanaudos[Saskaita],MATCH(1,('[1]3.4'!$AM39=[1]!Sanaudos[Kodas])*('[1]3.4'!GL$7='[1]2.SAN'!$M$4:$M$73),0)),"")</f>
        <v/>
      </c>
      <c r="GM39" s="244" t="str">
        <f t="array" ref="GM39">IFERROR(INDEX([1]!Sanaudos[Saskaita],MATCH(1,('[1]3.4'!$AM39=[1]!Sanaudos[Kodas])*('[1]3.4'!GM$7='[1]2.SAN'!$M$4:$M$73),0)),"")</f>
        <v/>
      </c>
      <c r="GN39" s="244" t="str">
        <f t="array" ref="GN39">IFERROR(INDEX([1]!Sanaudos[Saskaita],MATCH(1,('[1]3.4'!$AM39=[1]!Sanaudos[Kodas])*('[1]3.4'!GN$7='[1]2.SAN'!$M$4:$M$73),0)),"")</f>
        <v/>
      </c>
      <c r="GO39" s="244" t="str">
        <f t="array" ref="GO39">IFERROR(INDEX([1]!Sanaudos[Saskaita],MATCH(1,('[1]3.4'!$AM39=[1]!Sanaudos[Kodas])*('[1]3.4'!GO$7='[1]2.SAN'!$M$4:$M$73),0)),"")</f>
        <v/>
      </c>
      <c r="GP39" s="244" t="str">
        <f t="array" ref="GP39">IFERROR(INDEX([1]!Sanaudos[Saskaita],MATCH(1,('[1]3.4'!$AM39=[1]!Sanaudos[Kodas])*('[1]3.4'!GP$7='[1]2.SAN'!$M$4:$M$73),0)),"")</f>
        <v/>
      </c>
      <c r="GQ39" s="244" t="str">
        <f t="array" ref="GQ39">IFERROR(INDEX([1]!Sanaudos[Saskaita],MATCH(1,('[1]3.4'!$AM39=[1]!Sanaudos[Kodas])*('[1]3.4'!GQ$7='[1]2.SAN'!$M$4:$M$73),0)),"")</f>
        <v/>
      </c>
      <c r="GR39" s="244" t="str">
        <f t="array" ref="GR39">IFERROR(INDEX([1]!Sanaudos[Saskaita],MATCH(1,('[1]3.4'!$AM39=[1]!Sanaudos[Kodas])*('[1]3.4'!GR$7='[1]2.SAN'!$M$4:$M$73),0)),"")</f>
        <v/>
      </c>
      <c r="GS39" s="244" t="str">
        <f t="array" ref="GS39">IFERROR(INDEX([1]!Sanaudos[Saskaita],MATCH(1,('[1]3.4'!$AM39=[1]!Sanaudos[Kodas])*('[1]3.4'!GS$7='[1]2.SAN'!$M$4:$M$73),0)),"")</f>
        <v/>
      </c>
      <c r="GT39" s="244" t="str">
        <f t="array" ref="GT39">IFERROR(INDEX([1]!Sanaudos[Saskaita],MATCH(1,('[1]3.4'!$AM39=[1]!Sanaudos[Kodas])*('[1]3.4'!GT$7='[1]2.SAN'!$M$4:$M$73),0)),"")</f>
        <v/>
      </c>
      <c r="GU39" s="244" t="str">
        <f t="array" ref="GU39">IFERROR(INDEX([1]!Sanaudos[Saskaita],MATCH(1,('[1]3.4'!$AM39=[1]!Sanaudos[Kodas])*('[1]3.4'!GU$7='[1]2.SAN'!$M$4:$M$73),0)),"")</f>
        <v/>
      </c>
      <c r="GV39" s="244" t="str">
        <f t="array" ref="GV39">IFERROR(INDEX([1]!Sanaudos[Saskaita],MATCH(1,('[1]3.4'!$AM39=[1]!Sanaudos[Kodas])*('[1]3.4'!GV$7='[1]2.SAN'!$M$4:$M$73),0)),"")</f>
        <v/>
      </c>
      <c r="GW39" s="244" t="str">
        <f t="array" ref="GW39">IFERROR(INDEX([1]!Sanaudos[Saskaita],MATCH(1,('[1]3.4'!$AM39=[1]!Sanaudos[Kodas])*('[1]3.4'!GW$7='[1]2.SAN'!$M$4:$M$73),0)),"")</f>
        <v/>
      </c>
      <c r="GX39" s="244" t="str">
        <f t="array" ref="GX39">IFERROR(INDEX([1]!Sanaudos[Saskaita],MATCH(1,('[1]3.4'!$AM39=[1]!Sanaudos[Kodas])*('[1]3.4'!GX$7='[1]2.SAN'!$M$4:$M$73),0)),"")</f>
        <v/>
      </c>
      <c r="GY39" s="244" t="str">
        <f t="array" ref="GY39">IFERROR(INDEX([1]!Sanaudos[Saskaita],MATCH(1,('[1]3.4'!$AM39=[1]!Sanaudos[Kodas])*('[1]3.4'!GY$7='[1]2.SAN'!$M$4:$M$73),0)),"")</f>
        <v/>
      </c>
      <c r="GZ39" s="244" t="str">
        <f t="array" ref="GZ39">IFERROR(INDEX([1]!Sanaudos[Saskaita],MATCH(1,('[1]3.4'!$AM39=[1]!Sanaudos[Kodas])*('[1]3.4'!GZ$7='[1]2.SAN'!$M$4:$M$73),0)),"")</f>
        <v/>
      </c>
      <c r="HA39" s="244" t="str">
        <f t="array" ref="HA39">IFERROR(INDEX([1]!Sanaudos[Saskaita],MATCH(1,('[1]3.4'!$AM39=[1]!Sanaudos[Kodas])*('[1]3.4'!HA$7='[1]2.SAN'!$M$4:$M$73),0)),"")</f>
        <v/>
      </c>
      <c r="HB39" s="244" t="str">
        <f t="array" ref="HB39">IFERROR(INDEX([1]!Sanaudos[Saskaita],MATCH(1,('[1]3.4'!$AM39=[1]!Sanaudos[Kodas])*('[1]3.4'!HB$7='[1]2.SAN'!$M$4:$M$73),0)),"")</f>
        <v/>
      </c>
      <c r="HC39" s="244" t="str">
        <f t="array" ref="HC39">IFERROR(INDEX([1]!Sanaudos[Saskaita],MATCH(1,('[1]3.4'!$AM39=[1]!Sanaudos[Kodas])*('[1]3.4'!HC$7='[1]2.SAN'!$M$4:$M$73),0)),"")</f>
        <v/>
      </c>
      <c r="HD39" s="244" t="str">
        <f t="array" ref="HD39">IFERROR(INDEX([1]!Sanaudos[Saskaita],MATCH(1,('[1]3.4'!$AM39=[1]!Sanaudos[Kodas])*('[1]3.4'!HD$7='[1]2.SAN'!$M$4:$M$73),0)),"")</f>
        <v/>
      </c>
      <c r="HE39" s="244" t="str">
        <f t="array" ref="HE39">IFERROR(INDEX([1]!Sanaudos[Saskaita],MATCH(1,('[1]3.4'!$AM39=[1]!Sanaudos[Kodas])*('[1]3.4'!HE$7='[1]2.SAN'!$M$4:$M$73),0)),"")</f>
        <v/>
      </c>
      <c r="HF39" s="244" t="str">
        <f t="array" ref="HF39">IFERROR(INDEX([1]!Sanaudos[Saskaita],MATCH(1,('[1]3.4'!$AM39=[1]!Sanaudos[Kodas])*('[1]3.4'!HF$7='[1]2.SAN'!$M$4:$M$73),0)),"")</f>
        <v/>
      </c>
      <c r="HG39" s="244" t="str">
        <f t="array" ref="HG39">IFERROR(INDEX([1]!Sanaudos[Saskaita],MATCH(1,('[1]3.4'!$AM39=[1]!Sanaudos[Kodas])*('[1]3.4'!HG$7='[1]2.SAN'!$M$4:$M$73),0)),"")</f>
        <v/>
      </c>
      <c r="HH39" s="244" t="str">
        <f t="array" ref="HH39">IFERROR(INDEX([1]!Sanaudos[Saskaita],MATCH(1,('[1]3.4'!$AM39=[1]!Sanaudos[Kodas])*('[1]3.4'!HH$7='[1]2.SAN'!$M$4:$M$73),0)),"")</f>
        <v/>
      </c>
      <c r="HI39" s="244" t="str">
        <f t="array" ref="HI39">IFERROR(INDEX([1]!Sanaudos[Saskaita],MATCH(1,('[1]3.4'!$AM39=[1]!Sanaudos[Kodas])*('[1]3.4'!HI$7='[1]2.SAN'!$M$4:$M$73),0)),"")</f>
        <v/>
      </c>
      <c r="HJ39" s="244" t="str">
        <f t="array" ref="HJ39">IFERROR(INDEX([1]!Sanaudos[Saskaita],MATCH(1,('[1]3.4'!$AM39=[1]!Sanaudos[Kodas])*('[1]3.4'!HJ$7='[1]2.SAN'!$M$4:$M$73),0)),"")</f>
        <v/>
      </c>
      <c r="HK39" s="244" t="str">
        <f t="array" ref="HK39">IFERROR(INDEX([1]!Sanaudos[Saskaita],MATCH(1,('[1]3.4'!$AM39=[1]!Sanaudos[Kodas])*('[1]3.4'!HK$7='[1]2.SAN'!$M$4:$M$73),0)),"")</f>
        <v/>
      </c>
      <c r="HL39" s="244" t="str">
        <f t="array" ref="HL39">IFERROR(INDEX([1]!Sanaudos[Saskaita],MATCH(1,('[1]3.4'!$AM39=[1]!Sanaudos[Kodas])*('[1]3.4'!HL$7='[1]2.SAN'!$M$4:$M$73),0)),"")</f>
        <v/>
      </c>
      <c r="HM39" s="244" t="str">
        <f t="array" ref="HM39">IFERROR(INDEX([1]!Sanaudos[Saskaita],MATCH(1,('[1]3.4'!$AM39=[1]!Sanaudos[Kodas])*('[1]3.4'!HM$7='[1]2.SAN'!$M$4:$M$73),0)),"")</f>
        <v/>
      </c>
      <c r="HN39" s="244" t="str">
        <f t="array" ref="HN39">IFERROR(INDEX([1]!Sanaudos[Saskaita],MATCH(1,('[1]3.4'!$AM39=[1]!Sanaudos[Kodas])*('[1]3.4'!HN$7='[1]2.SAN'!$M$4:$M$73),0)),"")</f>
        <v/>
      </c>
      <c r="HO39" s="244" t="str">
        <f t="array" ref="HO39">IFERROR(INDEX([1]!Sanaudos[Saskaita],MATCH(1,('[1]3.4'!$AM39=[1]!Sanaudos[Kodas])*('[1]3.4'!HO$7='[1]2.SAN'!$M$4:$M$73),0)),"")</f>
        <v/>
      </c>
      <c r="HP39" s="244" t="str">
        <f t="array" ref="HP39">IFERROR(INDEX([1]!Sanaudos[Saskaita],MATCH(1,('[1]3.4'!$AM39=[1]!Sanaudos[Kodas])*('[1]3.4'!HP$7='[1]2.SAN'!$M$4:$M$73),0)),"")</f>
        <v/>
      </c>
      <c r="HQ39" s="244" t="str">
        <f t="array" ref="HQ39">IFERROR(INDEX([1]!Sanaudos[Saskaita],MATCH(1,('[1]3.4'!$AM39=[1]!Sanaudos[Kodas])*('[1]3.4'!HQ$7='[1]2.SAN'!$M$4:$M$73),0)),"")</f>
        <v/>
      </c>
      <c r="HR39" s="244" t="str">
        <f t="array" ref="HR39">IFERROR(INDEX([1]!Sanaudos[Saskaita],MATCH(1,('[1]3.4'!$AM39=[1]!Sanaudos[Kodas])*('[1]3.4'!HR$7='[1]2.SAN'!$M$4:$M$73),0)),"")</f>
        <v/>
      </c>
      <c r="HS39" s="244" t="str">
        <f t="array" ref="HS39">IFERROR(INDEX([1]!Sanaudos[Saskaita],MATCH(1,('[1]3.4'!$AM39=[1]!Sanaudos[Kodas])*('[1]3.4'!HS$7='[1]2.SAN'!$M$4:$M$73),0)),"")</f>
        <v/>
      </c>
      <c r="HT39" s="244" t="str">
        <f t="array" ref="HT39">IFERROR(INDEX([1]!Sanaudos[Saskaita],MATCH(1,('[1]3.4'!$AM39=[1]!Sanaudos[Kodas])*('[1]3.4'!HT$7='[1]2.SAN'!$M$4:$M$73),0)),"")</f>
        <v/>
      </c>
      <c r="HU39" s="244" t="str">
        <f t="array" ref="HU39">IFERROR(INDEX([1]!Sanaudos[Saskaita],MATCH(1,('[1]3.4'!$AM39=[1]!Sanaudos[Kodas])*('[1]3.4'!HU$7='[1]2.SAN'!$M$4:$M$73),0)),"")</f>
        <v/>
      </c>
      <c r="HV39" s="244" t="str">
        <f t="array" ref="HV39">IFERROR(INDEX([1]!Sanaudos[Saskaita],MATCH(1,('[1]3.4'!$AM39=[1]!Sanaudos[Kodas])*('[1]3.4'!HV$7='[1]2.SAN'!$M$4:$M$73),0)),"")</f>
        <v/>
      </c>
      <c r="HW39" s="244" t="str">
        <f t="array" ref="HW39">IFERROR(INDEX([1]!Sanaudos[Saskaita],MATCH(1,('[1]3.4'!$AM39=[1]!Sanaudos[Kodas])*('[1]3.4'!HW$7='[1]2.SAN'!$M$4:$M$73),0)),"")</f>
        <v/>
      </c>
      <c r="HX39" s="244" t="str">
        <f t="array" ref="HX39">IFERROR(INDEX([1]!Sanaudos[Saskaita],MATCH(1,('[1]3.4'!$AM39=[1]!Sanaudos[Kodas])*('[1]3.4'!HX$7='[1]2.SAN'!$M$4:$M$73),0)),"")</f>
        <v/>
      </c>
      <c r="HY39" s="244" t="str">
        <f t="array" ref="HY39">IFERROR(INDEX([1]!Sanaudos[Saskaita],MATCH(1,('[1]3.4'!$AM39=[1]!Sanaudos[Kodas])*('[1]3.4'!HY$7='[1]2.SAN'!$M$4:$M$73),0)),"")</f>
        <v/>
      </c>
      <c r="HZ39" s="244" t="str">
        <f t="array" ref="HZ39">IFERROR(INDEX([1]!Sanaudos[Saskaita],MATCH(1,('[1]3.4'!$AM39=[1]!Sanaudos[Kodas])*('[1]3.4'!HZ$7='[1]2.SAN'!$M$4:$M$73),0)),"")</f>
        <v/>
      </c>
      <c r="IA39" s="244" t="str">
        <f t="array" ref="IA39">IFERROR(INDEX([1]!Sanaudos[Saskaita],MATCH(1,('[1]3.4'!$AM39=[1]!Sanaudos[Kodas])*('[1]3.4'!IA$7='[1]2.SAN'!$M$4:$M$73),0)),"")</f>
        <v/>
      </c>
      <c r="IB39" s="244" t="str">
        <f t="array" ref="IB39">IFERROR(INDEX([1]!Sanaudos[Saskaita],MATCH(1,('[1]3.4'!$AM39=[1]!Sanaudos[Kodas])*('[1]3.4'!IB$7='[1]2.SAN'!$M$4:$M$73),0)),"")</f>
        <v/>
      </c>
      <c r="IC39" s="244" t="str">
        <f t="array" ref="IC39">IFERROR(INDEX([1]!Sanaudos[Saskaita],MATCH(1,('[1]3.4'!$AM39=[1]!Sanaudos[Kodas])*('[1]3.4'!IC$7='[1]2.SAN'!$M$4:$M$73),0)),"")</f>
        <v/>
      </c>
      <c r="ID39" s="244" t="str">
        <f t="array" ref="ID39">IFERROR(INDEX([1]!Sanaudos[Saskaita],MATCH(1,('[1]3.4'!$AM39=[1]!Sanaudos[Kodas])*('[1]3.4'!ID$7='[1]2.SAN'!$M$4:$M$73),0)),"")</f>
        <v/>
      </c>
      <c r="IE39" s="244" t="str">
        <f t="array" ref="IE39">IFERROR(INDEX([1]!Sanaudos[Saskaita],MATCH(1,('[1]3.4'!$AM39=[1]!Sanaudos[Kodas])*('[1]3.4'!IE$7='[1]2.SAN'!$M$4:$M$73),0)),"")</f>
        <v/>
      </c>
      <c r="IF39" s="244" t="str">
        <f t="array" ref="IF39">IFERROR(INDEX([1]!Sanaudos[Saskaita],MATCH(1,('[1]3.4'!$AM39=[1]!Sanaudos[Kodas])*('[1]3.4'!IF$7='[1]2.SAN'!$M$4:$M$73),0)),"")</f>
        <v/>
      </c>
      <c r="IG39" s="244" t="str">
        <f t="array" ref="IG39">IFERROR(INDEX([1]!Sanaudos[Saskaita],MATCH(1,('[1]3.4'!$AM39=[1]!Sanaudos[Kodas])*('[1]3.4'!IG$7='[1]2.SAN'!$M$4:$M$73),0)),"")</f>
        <v/>
      </c>
      <c r="IH39" s="244" t="str">
        <f t="array" ref="IH39">IFERROR(INDEX([1]!Sanaudos[Saskaita],MATCH(1,('[1]3.4'!$AM39=[1]!Sanaudos[Kodas])*('[1]3.4'!IH$7='[1]2.SAN'!$M$4:$M$73),0)),"")</f>
        <v/>
      </c>
      <c r="II39" s="244" t="str">
        <f t="array" ref="II39">IFERROR(INDEX([1]!Sanaudos[Saskaita],MATCH(1,('[1]3.4'!$AM39=[1]!Sanaudos[Kodas])*('[1]3.4'!II$7='[1]2.SAN'!$M$4:$M$73),0)),"")</f>
        <v/>
      </c>
      <c r="IJ39" s="244" t="str">
        <f t="array" ref="IJ39">IFERROR(INDEX([1]!Sanaudos[Saskaita],MATCH(1,('[1]3.4'!$AM39=[1]!Sanaudos[Kodas])*('[1]3.4'!IJ$7='[1]2.SAN'!$M$4:$M$73),0)),"")</f>
        <v/>
      </c>
      <c r="IK39" s="244" t="str">
        <f t="array" ref="IK39">IFERROR(INDEX([1]!Sanaudos[Saskaita],MATCH(1,('[1]3.4'!$AM39=[1]!Sanaudos[Kodas])*('[1]3.4'!IK$7='[1]2.SAN'!$M$4:$M$73),0)),"")</f>
        <v/>
      </c>
    </row>
    <row r="40" spans="2:245" ht="12.2" customHeight="1" x14ac:dyDescent="0.2">
      <c r="B40" s="566"/>
      <c r="C40" s="255" t="s">
        <v>825</v>
      </c>
      <c r="D40" s="259" t="s">
        <v>826</v>
      </c>
      <c r="E40" s="257" t="str">
        <f t="shared" si="2"/>
        <v xml:space="preserve">                                    </v>
      </c>
      <c r="F40" s="258" t="e">
        <f>+SUMIFS([1]!Sanaudos[Suma],[1]!Sanaudos[Kodas],AM40,[1]!Sanaudos[PASK],TRUE)</f>
        <v>#REF!</v>
      </c>
      <c r="G40" s="258" t="e">
        <f>-SUMIFS([1]!Sanaudos[Suma],[1]!Sanaudos[Kodas],$AM40,[1]!Sanaudos[Pagal DK RAS],700)</f>
        <v>#REF!</v>
      </c>
      <c r="H40" s="258" t="e">
        <f>+SUMIFS('[1]5.turtas'!$D$1:$AN$1,'[1]5.turtas'!$D$4:$AN$4,$AM40)</f>
        <v>#VALUE!</v>
      </c>
      <c r="I40" s="258" t="e">
        <f>-SUMIFS([1]!Sanaudos[Suma],[1]!Sanaudos[Kodas],$AM40,[1]!Sanaudos[Pagal DK RAS],901)-SUMIFS([1]!Sanaudos[Suma],[1]!Sanaudos[Kodas],$AM40,[1]!Sanaudos[Pagal DK RAS],902)-SUMIFS([1]!Sanaudos[Suma],[1]!Sanaudos[Kodas],$AM40,[1]!Sanaudos[Pagal DK RAS],905)</f>
        <v>#REF!</v>
      </c>
      <c r="J40" s="258" t="e">
        <f>+SUMIFS([1]!DU[DU],[1]!DU[Kodas],$AM40)+SUMIFS([1]!DU[Sodra],[1]!DU[Kodas],$AM40)+SUMIFS([1]!DU[Išeitinės išmokos, kompensacijos],[1]!DU[Kodas],$AM40)</f>
        <v>#REF!</v>
      </c>
      <c r="K40" s="258" t="e">
        <f>+SUMIFS([1]!Sanaudos_kor[Suma],[1]!Sanaudos_kor[Kodas],$AM40,[1]!Sanaudos_kor[PASK],TRUE,[1]!Sanaudos_kor[KOR_nr],K$1)</f>
        <v>#REF!</v>
      </c>
      <c r="L40" s="258" t="e">
        <f>+SUMIFS([1]!Sanaudos_kor[Suma],[1]!Sanaudos_kor[Kodas],$AM40,[1]!Sanaudos_kor[PASK],TRUE,[1]!Sanaudos_kor[KOR_nr],L$1)</f>
        <v>#REF!</v>
      </c>
      <c r="M40" s="258" t="e">
        <f>+SUMIFS([1]!Sanaudos_kor[Suma],[1]!Sanaudos_kor[Kodas],$AM40,[1]!Sanaudos_kor[PASK],TRUE,[1]!Sanaudos_kor[KOR_nr],M$1)</f>
        <v>#REF!</v>
      </c>
      <c r="N40" s="258" t="e">
        <f>+SUMIFS([1]!Sanaudos_kor[Suma],[1]!Sanaudos_kor[Kodas],$AM40,[1]!Sanaudos_kor[PASK],TRUE,[1]!Sanaudos_kor[KOR_nr],N$1)</f>
        <v>#REF!</v>
      </c>
      <c r="O40" s="258" t="e">
        <f>+SUMIFS([1]!Sanaudos_kor[Suma],[1]!Sanaudos_kor[Kodas],$AM40,[1]!Sanaudos_kor[PASK],TRUE,[1]!Sanaudos_kor[KOR_nr],O$1)</f>
        <v>#REF!</v>
      </c>
      <c r="P40" s="258" t="e">
        <f>+SUMIFS([1]!Sanaudos_kor[Suma],[1]!Sanaudos_kor[Kodas],$AM40,[1]!Sanaudos_kor[PASK],TRUE,[1]!Sanaudos_kor[KOR_nr],P$1)</f>
        <v>#REF!</v>
      </c>
      <c r="Q40" s="258" t="e">
        <f>+SUMIFS([1]!Sanaudos_kor[Suma],[1]!Sanaudos_kor[Kodas],$AM40,[1]!Sanaudos_kor[PASK],TRUE,[1]!Sanaudos_kor[KOR_nr],Q$1)</f>
        <v>#REF!</v>
      </c>
      <c r="R40" s="258" t="e">
        <f>+SUMIFS([1]!Sanaudos_kor[Suma],[1]!Sanaudos_kor[Kodas],$AM40,[1]!Sanaudos_kor[PASK],TRUE,[1]!Sanaudos_kor[KOR_nr],R$1)</f>
        <v>#REF!</v>
      </c>
      <c r="S40" s="258" t="e">
        <f>+SUMIFS([1]!Sanaudos_kor[Suma],[1]!Sanaudos_kor[Kodas],$AM40,[1]!Sanaudos_kor[PASK],TRUE,[1]!Sanaudos_kor[KOR_nr],S$1)</f>
        <v>#REF!</v>
      </c>
      <c r="T40" s="258" t="e">
        <f>+SUMIFS([1]!Sanaudos_kor[Suma],[1]!Sanaudos_kor[Kodas],$AM40,[1]!Sanaudos_kor[PASK],TRUE,[1]!Sanaudos_kor[KOR_nr],T$1)</f>
        <v>#REF!</v>
      </c>
      <c r="U40" s="258" t="e">
        <f>+SUMIFS([1]!Sanaudos_kor[Suma],[1]!Sanaudos_kor[Kodas],$AM40,[1]!Sanaudos_kor[PASK],TRUE,[1]!Sanaudos_kor[KOR_nr],U$1)</f>
        <v>#REF!</v>
      </c>
      <c r="V40" s="258" t="e">
        <f>+SUMIFS([1]!Sanaudos_kor[Suma],[1]!Sanaudos_kor[Kodas],$AM40,[1]!Sanaudos_kor[PASK],TRUE,[1]!Sanaudos_kor[KOR_nr],V$1)</f>
        <v>#REF!</v>
      </c>
      <c r="W40" s="258" t="e">
        <f>+SUMIFS([1]!Sanaudos_kor[Suma],[1]!Sanaudos_kor[Kodas],$AM40,[1]!Sanaudos_kor[PASK],TRUE,[1]!Sanaudos_kor[KOR_nr],W$1)</f>
        <v>#REF!</v>
      </c>
      <c r="X40" s="258" t="e">
        <f>+SUMIFS([1]!Sanaudos_kor[Suma],[1]!Sanaudos_kor[Kodas],$AM40,[1]!Sanaudos_kor[PASK],TRUE,[1]!Sanaudos_kor[KOR_nr],X$1)</f>
        <v>#REF!</v>
      </c>
      <c r="Y40" s="258" t="e">
        <f>+SUMIFS([1]!Sanaudos_kor[Suma],[1]!Sanaudos_kor[Kodas],$AM40,[1]!Sanaudos_kor[PASK],TRUE,[1]!Sanaudos_kor[KOR_nr],Y$1)</f>
        <v>#REF!</v>
      </c>
      <c r="Z40" s="258" t="e">
        <f>+SUMIFS([1]!Sanaudos_kor[Suma],[1]!Sanaudos_kor[Kodas],$AM40,[1]!Sanaudos_kor[PASK],TRUE,[1]!Sanaudos_kor[KOR_nr],Z$1)</f>
        <v>#REF!</v>
      </c>
      <c r="AA40" s="258" t="e">
        <f>+SUMIFS([1]!Sanaudos_kor[Suma],[1]!Sanaudos_kor[Kodas],$AM40,[1]!Sanaudos_kor[PASK],TRUE,[1]!Sanaudos_kor[KOR_nr],AA$1)</f>
        <v>#REF!</v>
      </c>
      <c r="AB40" s="258" t="e">
        <f>+SUMIFS([1]!Sanaudos_kor[Suma],[1]!Sanaudos_kor[Kodas],$AM40,[1]!Sanaudos_kor[PASK],TRUE,[1]!Sanaudos_kor[KOR_nr],AB$1)</f>
        <v>#REF!</v>
      </c>
      <c r="AC40" s="258" t="e">
        <f>+SUMIFS([1]!Sanaudos_kor[Suma],[1]!Sanaudos_kor[Kodas],$AM40,[1]!Sanaudos_kor[PASK],TRUE,[1]!Sanaudos_kor[KOR_nr],AC$1)</f>
        <v>#REF!</v>
      </c>
      <c r="AD40" s="258" t="e">
        <f>+SUMIFS([1]!Sanaudos_kor[Suma],[1]!Sanaudos_kor[Kodas],$AM40,[1]!Sanaudos_kor[PASK],TRUE,[1]!Sanaudos_kor[KOR_nr],AD$1)</f>
        <v>#REF!</v>
      </c>
      <c r="AE40" s="258" t="e">
        <f>+SUMIFS([1]!Sanaudos_kor[Suma],[1]!Sanaudos_kor[Kodas],$AM40,[1]!Sanaudos_kor[PASK],TRUE,[1]!Sanaudos_kor[KOR_nr],AE$1)</f>
        <v>#REF!</v>
      </c>
      <c r="AF40" s="258" t="e">
        <f>+SUMIFS([1]!Sanaudos_kor[Suma],[1]!Sanaudos_kor[Kodas],$AM40,[1]!Sanaudos_kor[PASK],TRUE,[1]!Sanaudos_kor[KOR_nr],AF$1)</f>
        <v>#REF!</v>
      </c>
      <c r="AG40" s="258" t="e">
        <f t="shared" si="0"/>
        <v>#REF!</v>
      </c>
      <c r="AH40" s="566"/>
      <c r="AJ40" s="211" t="s">
        <v>503</v>
      </c>
      <c r="AK40" s="124">
        <f>+'[1]2.SAN'!C207</f>
        <v>0</v>
      </c>
      <c r="AM40" s="249"/>
      <c r="AN40" s="250" t="e">
        <f>+SUMIFS('[1]6'!$Y$161:$BL$161,'[1]6'!$Y$2:$BL$2,$AM40)</f>
        <v>#VALUE!</v>
      </c>
      <c r="AO40" s="250" t="e">
        <f t="shared" si="4"/>
        <v>#REF!</v>
      </c>
      <c r="AQ40" s="250" t="e">
        <f>+SUMIFS('[1]3.4'!$F$133:$F$202,'[1]3.4'!$D$133:$D$202,$AM40,'[1]3.4'!$E$133:$E$202,"")</f>
        <v>#VALUE!</v>
      </c>
      <c r="AR40" s="250" t="e">
        <f t="shared" si="1"/>
        <v>#VALUE!</v>
      </c>
      <c r="AT40" s="244" t="str">
        <f t="array" ref="AT40">IFERROR(INDEX([1]!Sanaudos[Saskaita],MATCH(1,('[1]3.4'!$AM40=[1]!Sanaudos[Kodas])*('[1]3.4'!AT$7='[1]2.SAN'!$M$4:$M$73),0)),"")</f>
        <v/>
      </c>
      <c r="AU40" s="244" t="str">
        <f t="array" ref="AU40">IFERROR(INDEX([1]!Sanaudos[Saskaita],MATCH(1,('[1]3.4'!$AM40=[1]!Sanaudos[Kodas])*('[1]3.4'!AU$7='[1]2.SAN'!$M$4:$M$73),0)),"")</f>
        <v/>
      </c>
      <c r="AV40" s="244" t="str">
        <f t="array" ref="AV40">IFERROR(INDEX([1]!Sanaudos[Saskaita],MATCH(1,('[1]3.4'!$AM40=[1]!Sanaudos[Kodas])*('[1]3.4'!AV$7='[1]2.SAN'!$M$4:$M$73),0)),"")</f>
        <v/>
      </c>
      <c r="AW40" s="244" t="str">
        <f t="array" ref="AW40">IFERROR(INDEX([1]!Sanaudos[Saskaita],MATCH(1,('[1]3.4'!$AM40=[1]!Sanaudos[Kodas])*('[1]3.4'!AW$7='[1]2.SAN'!$M$4:$M$73),0)),"")</f>
        <v/>
      </c>
      <c r="AX40" s="244" t="str">
        <f t="array" ref="AX40">IFERROR(INDEX([1]!Sanaudos[Saskaita],MATCH(1,('[1]3.4'!$AM40=[1]!Sanaudos[Kodas])*('[1]3.4'!AX$7='[1]2.SAN'!$M$4:$M$73),0)),"")</f>
        <v/>
      </c>
      <c r="AY40" s="244" t="str">
        <f t="array" ref="AY40">IFERROR(INDEX([1]!Sanaudos[Saskaita],MATCH(1,('[1]3.4'!$AM40=[1]!Sanaudos[Kodas])*('[1]3.4'!AY$7='[1]2.SAN'!$M$4:$M$73),0)),"")</f>
        <v/>
      </c>
      <c r="AZ40" s="244" t="str">
        <f t="array" ref="AZ40">IFERROR(INDEX([1]!Sanaudos[Saskaita],MATCH(1,('[1]3.4'!$AM40=[1]!Sanaudos[Kodas])*('[1]3.4'!AZ$7='[1]2.SAN'!$M$4:$M$73),0)),"")</f>
        <v/>
      </c>
      <c r="BA40" s="244" t="str">
        <f t="array" ref="BA40">IFERROR(INDEX([1]!Sanaudos[Saskaita],MATCH(1,('[1]3.4'!$AM40=[1]!Sanaudos[Kodas])*('[1]3.4'!BA$7='[1]2.SAN'!$M$4:$M$73),0)),"")</f>
        <v/>
      </c>
      <c r="BB40" s="244" t="str">
        <f t="array" ref="BB40">IFERROR(INDEX([1]!Sanaudos[Saskaita],MATCH(1,('[1]3.4'!$AM40=[1]!Sanaudos[Kodas])*('[1]3.4'!BB$7='[1]2.SAN'!$M$4:$M$73),0)),"")</f>
        <v/>
      </c>
      <c r="BC40" s="244" t="str">
        <f t="array" ref="BC40">IFERROR(INDEX([1]!Sanaudos[Saskaita],MATCH(1,('[1]3.4'!$AM40=[1]!Sanaudos[Kodas])*('[1]3.4'!BC$7='[1]2.SAN'!$M$4:$M$73),0)),"")</f>
        <v/>
      </c>
      <c r="BD40" s="244" t="str">
        <f t="array" ref="BD40">IFERROR(INDEX([1]!Sanaudos[Saskaita],MATCH(1,('[1]3.4'!$AM40=[1]!Sanaudos[Kodas])*('[1]3.4'!BD$7='[1]2.SAN'!$M$4:$M$73),0)),"")</f>
        <v/>
      </c>
      <c r="BE40" s="244" t="str">
        <f t="array" ref="BE40">IFERROR(INDEX([1]!Sanaudos[Saskaita],MATCH(1,('[1]3.4'!$AM40=[1]!Sanaudos[Kodas])*('[1]3.4'!BE$7='[1]2.SAN'!$M$4:$M$73),0)),"")</f>
        <v/>
      </c>
      <c r="BF40" s="244" t="str">
        <f t="array" ref="BF40">IFERROR(INDEX([1]!Sanaudos[Saskaita],MATCH(1,('[1]3.4'!$AM40=[1]!Sanaudos[Kodas])*('[1]3.4'!BF$7='[1]2.SAN'!$M$4:$M$73),0)),"")</f>
        <v/>
      </c>
      <c r="BG40" s="244" t="str">
        <f t="array" ref="BG40">IFERROR(INDEX([1]!Sanaudos[Saskaita],MATCH(1,('[1]3.4'!$AM40=[1]!Sanaudos[Kodas])*('[1]3.4'!BG$7='[1]2.SAN'!$M$4:$M$73),0)),"")</f>
        <v/>
      </c>
      <c r="BH40" s="244" t="str">
        <f t="array" ref="BH40">IFERROR(INDEX([1]!Sanaudos[Saskaita],MATCH(1,('[1]3.4'!$AM40=[1]!Sanaudos[Kodas])*('[1]3.4'!BH$7='[1]2.SAN'!$M$4:$M$73),0)),"")</f>
        <v/>
      </c>
      <c r="BI40" s="244" t="str">
        <f t="array" ref="BI40">IFERROR(INDEX([1]!Sanaudos[Saskaita],MATCH(1,('[1]3.4'!$AM40=[1]!Sanaudos[Kodas])*('[1]3.4'!BI$7='[1]2.SAN'!$M$4:$M$73),0)),"")</f>
        <v/>
      </c>
      <c r="BJ40" s="244" t="str">
        <f t="array" ref="BJ40">IFERROR(INDEX([1]!Sanaudos[Saskaita],MATCH(1,('[1]3.4'!$AM40=[1]!Sanaudos[Kodas])*('[1]3.4'!BJ$7='[1]2.SAN'!$M$4:$M$73),0)),"")</f>
        <v/>
      </c>
      <c r="BK40" s="244" t="str">
        <f t="array" ref="BK40">IFERROR(INDEX([1]!Sanaudos[Saskaita],MATCH(1,('[1]3.4'!$AM40=[1]!Sanaudos[Kodas])*('[1]3.4'!BK$7='[1]2.SAN'!$M$4:$M$73),0)),"")</f>
        <v/>
      </c>
      <c r="BL40" s="244" t="str">
        <f t="array" ref="BL40">IFERROR(INDEX([1]!Sanaudos[Saskaita],MATCH(1,('[1]3.4'!$AM40=[1]!Sanaudos[Kodas])*('[1]3.4'!BL$7='[1]2.SAN'!$M$4:$M$73),0)),"")</f>
        <v/>
      </c>
      <c r="BM40" s="244" t="str">
        <f t="array" ref="BM40">IFERROR(INDEX([1]!Sanaudos[Saskaita],MATCH(1,('[1]3.4'!$AM40=[1]!Sanaudos[Kodas])*('[1]3.4'!BM$7='[1]2.SAN'!$M$4:$M$73),0)),"")</f>
        <v/>
      </c>
      <c r="BN40" s="244" t="str">
        <f t="array" ref="BN40">IFERROR(INDEX([1]!Sanaudos[Saskaita],MATCH(1,('[1]3.4'!$AM40=[1]!Sanaudos[Kodas])*('[1]3.4'!BN$7='[1]2.SAN'!$M$4:$M$73),0)),"")</f>
        <v/>
      </c>
      <c r="BO40" s="244" t="str">
        <f t="array" ref="BO40">IFERROR(INDEX([1]!Sanaudos[Saskaita],MATCH(1,('[1]3.4'!$AM40=[1]!Sanaudos[Kodas])*('[1]3.4'!BO$7='[1]2.SAN'!$M$4:$M$73),0)),"")</f>
        <v/>
      </c>
      <c r="BP40" s="244" t="str">
        <f t="array" ref="BP40">IFERROR(INDEX([1]!Sanaudos[Saskaita],MATCH(1,('[1]3.4'!$AM40=[1]!Sanaudos[Kodas])*('[1]3.4'!BP$7='[1]2.SAN'!$M$4:$M$73),0)),"")</f>
        <v/>
      </c>
      <c r="BQ40" s="244" t="str">
        <f t="array" ref="BQ40">IFERROR(INDEX([1]!Sanaudos[Saskaita],MATCH(1,('[1]3.4'!$AM40=[1]!Sanaudos[Kodas])*('[1]3.4'!BQ$7='[1]2.SAN'!$M$4:$M$73),0)),"")</f>
        <v/>
      </c>
      <c r="BR40" s="244" t="str">
        <f t="array" ref="BR40">IFERROR(INDEX([1]!Sanaudos[Saskaita],MATCH(1,('[1]3.4'!$AM40=[1]!Sanaudos[Kodas])*('[1]3.4'!BR$7='[1]2.SAN'!$M$4:$M$73),0)),"")</f>
        <v/>
      </c>
      <c r="BS40" s="244" t="str">
        <f t="array" ref="BS40">IFERROR(INDEX([1]!Sanaudos[Saskaita],MATCH(1,('[1]3.4'!$AM40=[1]!Sanaudos[Kodas])*('[1]3.4'!BS$7='[1]2.SAN'!$M$4:$M$73),0)),"")</f>
        <v/>
      </c>
      <c r="BT40" s="244" t="str">
        <f t="array" ref="BT40">IFERROR(INDEX([1]!Sanaudos[Saskaita],MATCH(1,('[1]3.4'!$AM40=[1]!Sanaudos[Kodas])*('[1]3.4'!BT$7='[1]2.SAN'!$M$4:$M$73),0)),"")</f>
        <v/>
      </c>
      <c r="BU40" s="244" t="str">
        <f t="array" ref="BU40">IFERROR(INDEX([1]!Sanaudos[Saskaita],MATCH(1,('[1]3.4'!$AM40=[1]!Sanaudos[Kodas])*('[1]3.4'!BU$7='[1]2.SAN'!$M$4:$M$73),0)),"")</f>
        <v/>
      </c>
      <c r="BV40" s="244" t="str">
        <f t="array" ref="BV40">IFERROR(INDEX([1]!Sanaudos[Saskaita],MATCH(1,('[1]3.4'!$AM40=[1]!Sanaudos[Kodas])*('[1]3.4'!BV$7='[1]2.SAN'!$M$4:$M$73),0)),"")</f>
        <v/>
      </c>
      <c r="BW40" s="244" t="str">
        <f t="array" ref="BW40">IFERROR(INDEX([1]!Sanaudos[Saskaita],MATCH(1,('[1]3.4'!$AM40=[1]!Sanaudos[Kodas])*('[1]3.4'!BW$7='[1]2.SAN'!$M$4:$M$73),0)),"")</f>
        <v/>
      </c>
      <c r="BX40" s="244" t="str">
        <f t="array" ref="BX40">IFERROR(INDEX([1]!Sanaudos[Saskaita],MATCH(1,('[1]3.4'!$AM40=[1]!Sanaudos[Kodas])*('[1]3.4'!BX$7='[1]2.SAN'!$M$4:$M$73),0)),"")</f>
        <v/>
      </c>
      <c r="BY40" s="244" t="str">
        <f t="array" ref="BY40">IFERROR(INDEX([1]!Sanaudos[Saskaita],MATCH(1,('[1]3.4'!$AM40=[1]!Sanaudos[Kodas])*('[1]3.4'!BY$7='[1]2.SAN'!$M$4:$M$73),0)),"")</f>
        <v/>
      </c>
      <c r="BZ40" s="244" t="str">
        <f t="array" ref="BZ40">IFERROR(INDEX([1]!Sanaudos[Saskaita],MATCH(1,('[1]3.4'!$AM40=[1]!Sanaudos[Kodas])*('[1]3.4'!BZ$7='[1]2.SAN'!$M$4:$M$73),0)),"")</f>
        <v/>
      </c>
      <c r="CA40" s="244" t="str">
        <f t="array" ref="CA40">IFERROR(INDEX([1]!Sanaudos[Saskaita],MATCH(1,('[1]3.4'!$AM40=[1]!Sanaudos[Kodas])*('[1]3.4'!CA$7='[1]2.SAN'!$M$4:$M$73),0)),"")</f>
        <v/>
      </c>
      <c r="CB40" s="244" t="str">
        <f t="array" ref="CB40">IFERROR(INDEX([1]!Sanaudos[Saskaita],MATCH(1,('[1]3.4'!$AM40=[1]!Sanaudos[Kodas])*('[1]3.4'!CB$7='[1]2.SAN'!$M$4:$M$73),0)),"")</f>
        <v/>
      </c>
      <c r="CC40" s="244" t="str">
        <f t="array" ref="CC40">IFERROR(INDEX([1]!Sanaudos[Saskaita],MATCH(1,('[1]3.4'!$AM40=[1]!Sanaudos[Kodas])*('[1]3.4'!CC$7='[1]2.SAN'!$M$4:$M$73),0)),"")</f>
        <v/>
      </c>
      <c r="CD40" s="244" t="str">
        <f t="array" ref="CD40">IFERROR(INDEX([1]!Sanaudos[Saskaita],MATCH(1,('[1]3.4'!$AM40=[1]!Sanaudos[Kodas])*('[1]3.4'!CD$7='[1]2.SAN'!$M$4:$M$73),0)),"")</f>
        <v/>
      </c>
      <c r="CE40" s="244" t="str">
        <f t="array" ref="CE40">IFERROR(INDEX([1]!Sanaudos[Saskaita],MATCH(1,('[1]3.4'!$AM40=[1]!Sanaudos[Kodas])*('[1]3.4'!CE$7='[1]2.SAN'!$M$4:$M$73),0)),"")</f>
        <v/>
      </c>
      <c r="CF40" s="244" t="str">
        <f t="array" ref="CF40">IFERROR(INDEX([1]!Sanaudos[Saskaita],MATCH(1,('[1]3.4'!$AM40=[1]!Sanaudos[Kodas])*('[1]3.4'!CF$7='[1]2.SAN'!$M$4:$M$73),0)),"")</f>
        <v/>
      </c>
      <c r="CG40" s="244" t="str">
        <f t="array" ref="CG40">IFERROR(INDEX([1]!Sanaudos[Saskaita],MATCH(1,('[1]3.4'!$AM40=[1]!Sanaudos[Kodas])*('[1]3.4'!CG$7='[1]2.SAN'!$M$4:$M$73),0)),"")</f>
        <v/>
      </c>
      <c r="CH40" s="244" t="str">
        <f t="array" ref="CH40">IFERROR(INDEX([1]!Sanaudos[Saskaita],MATCH(1,('[1]3.4'!$AM40=[1]!Sanaudos[Kodas])*('[1]3.4'!CH$7='[1]2.SAN'!$M$4:$M$73),0)),"")</f>
        <v/>
      </c>
      <c r="CI40" s="244" t="str">
        <f t="array" ref="CI40">IFERROR(INDEX([1]!Sanaudos[Saskaita],MATCH(1,('[1]3.4'!$AM40=[1]!Sanaudos[Kodas])*('[1]3.4'!CI$7='[1]2.SAN'!$M$4:$M$73),0)),"")</f>
        <v/>
      </c>
      <c r="CJ40" s="244" t="str">
        <f t="array" ref="CJ40">IFERROR(INDEX([1]!Sanaudos[Saskaita],MATCH(1,('[1]3.4'!$AM40=[1]!Sanaudos[Kodas])*('[1]3.4'!CJ$7='[1]2.SAN'!$M$4:$M$73),0)),"")</f>
        <v/>
      </c>
      <c r="CK40" s="244" t="str">
        <f t="array" ref="CK40">IFERROR(INDEX([1]!Sanaudos[Saskaita],MATCH(1,('[1]3.4'!$AM40=[1]!Sanaudos[Kodas])*('[1]3.4'!CK$7='[1]2.SAN'!$M$4:$M$73),0)),"")</f>
        <v/>
      </c>
      <c r="CL40" s="244" t="str">
        <f t="array" ref="CL40">IFERROR(INDEX([1]!Sanaudos[Saskaita],MATCH(1,('[1]3.4'!$AM40=[1]!Sanaudos[Kodas])*('[1]3.4'!CL$7='[1]2.SAN'!$M$4:$M$73),0)),"")</f>
        <v/>
      </c>
      <c r="CM40" s="244" t="str">
        <f t="array" ref="CM40">IFERROR(INDEX([1]!Sanaudos[Saskaita],MATCH(1,('[1]3.4'!$AM40=[1]!Sanaudos[Kodas])*('[1]3.4'!CM$7='[1]2.SAN'!$M$4:$M$73),0)),"")</f>
        <v/>
      </c>
      <c r="CN40" s="244" t="str">
        <f t="array" ref="CN40">IFERROR(INDEX([1]!Sanaudos[Saskaita],MATCH(1,('[1]3.4'!$AM40=[1]!Sanaudos[Kodas])*('[1]3.4'!CN$7='[1]2.SAN'!$M$4:$M$73),0)),"")</f>
        <v/>
      </c>
      <c r="CO40" s="244" t="str">
        <f t="array" ref="CO40">IFERROR(INDEX([1]!Sanaudos[Saskaita],MATCH(1,('[1]3.4'!$AM40=[1]!Sanaudos[Kodas])*('[1]3.4'!CO$7='[1]2.SAN'!$M$4:$M$73),0)),"")</f>
        <v/>
      </c>
      <c r="CP40" s="244" t="str">
        <f t="array" ref="CP40">IFERROR(INDEX([1]!Sanaudos[Saskaita],MATCH(1,('[1]3.4'!$AM40=[1]!Sanaudos[Kodas])*('[1]3.4'!CP$7='[1]2.SAN'!$M$4:$M$73),0)),"")</f>
        <v/>
      </c>
      <c r="CQ40" s="244" t="str">
        <f t="array" ref="CQ40">IFERROR(INDEX([1]!Sanaudos[Saskaita],MATCH(1,('[1]3.4'!$AM40=[1]!Sanaudos[Kodas])*('[1]3.4'!CQ$7='[1]2.SAN'!$M$4:$M$73),0)),"")</f>
        <v/>
      </c>
      <c r="CR40" s="244" t="str">
        <f t="array" ref="CR40">IFERROR(INDEX([1]!Sanaudos[Saskaita],MATCH(1,('[1]3.4'!$AM40=[1]!Sanaudos[Kodas])*('[1]3.4'!CR$7='[1]2.SAN'!$M$4:$M$73),0)),"")</f>
        <v/>
      </c>
      <c r="CS40" s="244" t="str">
        <f t="array" ref="CS40">IFERROR(INDEX([1]!Sanaudos[Saskaita],MATCH(1,('[1]3.4'!$AM40=[1]!Sanaudos[Kodas])*('[1]3.4'!CS$7='[1]2.SAN'!$M$4:$M$73),0)),"")</f>
        <v/>
      </c>
      <c r="CT40" s="244" t="str">
        <f t="array" ref="CT40">IFERROR(INDEX([1]!Sanaudos[Saskaita],MATCH(1,('[1]3.4'!$AM40=[1]!Sanaudos[Kodas])*('[1]3.4'!CT$7='[1]2.SAN'!$M$4:$M$73),0)),"")</f>
        <v/>
      </c>
      <c r="CU40" s="244" t="str">
        <f t="array" ref="CU40">IFERROR(INDEX([1]!Sanaudos[Saskaita],MATCH(1,('[1]3.4'!$AM40=[1]!Sanaudos[Kodas])*('[1]3.4'!CU$7='[1]2.SAN'!$M$4:$M$73),0)),"")</f>
        <v/>
      </c>
      <c r="CV40" s="244" t="str">
        <f t="array" ref="CV40">IFERROR(INDEX([1]!Sanaudos[Saskaita],MATCH(1,('[1]3.4'!$AM40=[1]!Sanaudos[Kodas])*('[1]3.4'!CV$7='[1]2.SAN'!$M$4:$M$73),0)),"")</f>
        <v/>
      </c>
      <c r="CW40" s="244" t="str">
        <f t="array" ref="CW40">IFERROR(INDEX([1]!Sanaudos[Saskaita],MATCH(1,('[1]3.4'!$AM40=[1]!Sanaudos[Kodas])*('[1]3.4'!CW$7='[1]2.SAN'!$M$4:$M$73),0)),"")</f>
        <v/>
      </c>
      <c r="CX40" s="244" t="str">
        <f t="array" ref="CX40">IFERROR(INDEX([1]!Sanaudos[Saskaita],MATCH(1,('[1]3.4'!$AM40=[1]!Sanaudos[Kodas])*('[1]3.4'!CX$7='[1]2.SAN'!$M$4:$M$73),0)),"")</f>
        <v/>
      </c>
      <c r="CY40" s="244" t="str">
        <f t="array" ref="CY40">IFERROR(INDEX([1]!Sanaudos[Saskaita],MATCH(1,('[1]3.4'!$AM40=[1]!Sanaudos[Kodas])*('[1]3.4'!CY$7='[1]2.SAN'!$M$4:$M$73),0)),"")</f>
        <v/>
      </c>
      <c r="CZ40" s="244" t="str">
        <f t="array" ref="CZ40">IFERROR(INDEX([1]!Sanaudos[Saskaita],MATCH(1,('[1]3.4'!$AM40=[1]!Sanaudos[Kodas])*('[1]3.4'!CZ$7='[1]2.SAN'!$M$4:$M$73),0)),"")</f>
        <v/>
      </c>
      <c r="DA40" s="244" t="str">
        <f t="array" ref="DA40">IFERROR(INDEX([1]!Sanaudos[Saskaita],MATCH(1,('[1]3.4'!$AM40=[1]!Sanaudos[Kodas])*('[1]3.4'!DA$7='[1]2.SAN'!$M$4:$M$73),0)),"")</f>
        <v/>
      </c>
      <c r="DB40" s="244" t="str">
        <f t="array" ref="DB40">IFERROR(INDEX([1]!Sanaudos[Saskaita],MATCH(1,('[1]3.4'!$AM40=[1]!Sanaudos[Kodas])*('[1]3.4'!DB$7='[1]2.SAN'!$M$4:$M$73),0)),"")</f>
        <v/>
      </c>
      <c r="DC40" s="244" t="str">
        <f t="array" ref="DC40">IFERROR(INDEX([1]!Sanaudos[Saskaita],MATCH(1,('[1]3.4'!$AM40=[1]!Sanaudos[Kodas])*('[1]3.4'!DC$7='[1]2.SAN'!$M$4:$M$73),0)),"")</f>
        <v/>
      </c>
      <c r="DD40" s="244" t="str">
        <f t="array" ref="DD40">IFERROR(INDEX([1]!Sanaudos[Saskaita],MATCH(1,('[1]3.4'!$AM40=[1]!Sanaudos[Kodas])*('[1]3.4'!DD$7='[1]2.SAN'!$M$4:$M$73),0)),"")</f>
        <v/>
      </c>
      <c r="DE40" s="244" t="str">
        <f t="array" ref="DE40">IFERROR(INDEX([1]!Sanaudos[Saskaita],MATCH(1,('[1]3.4'!$AM40=[1]!Sanaudos[Kodas])*('[1]3.4'!DE$7='[1]2.SAN'!$M$4:$M$73),0)),"")</f>
        <v/>
      </c>
      <c r="DF40" s="244" t="str">
        <f t="array" ref="DF40">IFERROR(INDEX([1]!Sanaudos[Saskaita],MATCH(1,('[1]3.4'!$AM40=[1]!Sanaudos[Kodas])*('[1]3.4'!DF$7='[1]2.SAN'!$M$4:$M$73),0)),"")</f>
        <v/>
      </c>
      <c r="DG40" s="244" t="str">
        <f t="array" ref="DG40">IFERROR(INDEX([1]!Sanaudos[Saskaita],MATCH(1,('[1]3.4'!$AM40=[1]!Sanaudos[Kodas])*('[1]3.4'!DG$7='[1]2.SAN'!$M$4:$M$73),0)),"")</f>
        <v/>
      </c>
      <c r="DH40" s="244" t="str">
        <f t="array" ref="DH40">IFERROR(INDEX([1]!Sanaudos[Saskaita],MATCH(1,('[1]3.4'!$AM40=[1]!Sanaudos[Kodas])*('[1]3.4'!DH$7='[1]2.SAN'!$M$4:$M$73),0)),"")</f>
        <v/>
      </c>
      <c r="DI40" s="244" t="str">
        <f t="array" ref="DI40">IFERROR(INDEX([1]!Sanaudos[Saskaita],MATCH(1,('[1]3.4'!$AM40=[1]!Sanaudos[Kodas])*('[1]3.4'!DI$7='[1]2.SAN'!$M$4:$M$73),0)),"")</f>
        <v/>
      </c>
      <c r="DJ40" s="244" t="str">
        <f t="array" ref="DJ40">IFERROR(INDEX([1]!Sanaudos[Saskaita],MATCH(1,('[1]3.4'!$AM40=[1]!Sanaudos[Kodas])*('[1]3.4'!DJ$7='[1]2.SAN'!$M$4:$M$73),0)),"")</f>
        <v/>
      </c>
      <c r="DK40" s="244" t="str">
        <f t="array" ref="DK40">IFERROR(INDEX([1]!Sanaudos[Saskaita],MATCH(1,('[1]3.4'!$AM40=[1]!Sanaudos[Kodas])*('[1]3.4'!DK$7='[1]2.SAN'!$M$4:$M$73),0)),"")</f>
        <v/>
      </c>
      <c r="DL40" s="244" t="str">
        <f t="array" ref="DL40">IFERROR(INDEX([1]!Sanaudos[Saskaita],MATCH(1,('[1]3.4'!$AM40=[1]!Sanaudos[Kodas])*('[1]3.4'!DL$7='[1]2.SAN'!$M$4:$M$73),0)),"")</f>
        <v/>
      </c>
      <c r="DM40" s="244" t="str">
        <f t="array" ref="DM40">IFERROR(INDEX([1]!Sanaudos[Saskaita],MATCH(1,('[1]3.4'!$AM40=[1]!Sanaudos[Kodas])*('[1]3.4'!DM$7='[1]2.SAN'!$M$4:$M$73),0)),"")</f>
        <v/>
      </c>
      <c r="DN40" s="244" t="str">
        <f t="array" ref="DN40">IFERROR(INDEX([1]!Sanaudos[Saskaita],MATCH(1,('[1]3.4'!$AM40=[1]!Sanaudos[Kodas])*('[1]3.4'!DN$7='[1]2.SAN'!$M$4:$M$73),0)),"")</f>
        <v/>
      </c>
      <c r="DO40" s="244" t="str">
        <f t="array" ref="DO40">IFERROR(INDEX([1]!Sanaudos[Saskaita],MATCH(1,('[1]3.4'!$AM40=[1]!Sanaudos[Kodas])*('[1]3.4'!DO$7='[1]2.SAN'!$M$4:$M$73),0)),"")</f>
        <v/>
      </c>
      <c r="DP40" s="244" t="str">
        <f t="array" ref="DP40">IFERROR(INDEX([1]!Sanaudos[Saskaita],MATCH(1,('[1]3.4'!$AM40=[1]!Sanaudos[Kodas])*('[1]3.4'!DP$7='[1]2.SAN'!$M$4:$M$73),0)),"")</f>
        <v/>
      </c>
      <c r="DQ40" s="244" t="str">
        <f t="array" ref="DQ40">IFERROR(INDEX([1]!Sanaudos[Saskaita],MATCH(1,('[1]3.4'!$AM40=[1]!Sanaudos[Kodas])*('[1]3.4'!DQ$7='[1]2.SAN'!$M$4:$M$73),0)),"")</f>
        <v/>
      </c>
      <c r="DR40" s="244" t="str">
        <f t="array" ref="DR40">IFERROR(INDEX([1]!Sanaudos[Saskaita],MATCH(1,('[1]3.4'!$AM40=[1]!Sanaudos[Kodas])*('[1]3.4'!DR$7='[1]2.SAN'!$M$4:$M$73),0)),"")</f>
        <v/>
      </c>
      <c r="DS40" s="244" t="str">
        <f t="array" ref="DS40">IFERROR(INDEX([1]!Sanaudos[Saskaita],MATCH(1,('[1]3.4'!$AM40=[1]!Sanaudos[Kodas])*('[1]3.4'!DS$7='[1]2.SAN'!$M$4:$M$73),0)),"")</f>
        <v/>
      </c>
      <c r="DT40" s="244" t="str">
        <f t="array" ref="DT40">IFERROR(INDEX([1]!Sanaudos[Saskaita],MATCH(1,('[1]3.4'!$AM40=[1]!Sanaudos[Kodas])*('[1]3.4'!DT$7='[1]2.SAN'!$M$4:$M$73),0)),"")</f>
        <v/>
      </c>
      <c r="DU40" s="244" t="str">
        <f t="array" ref="DU40">IFERROR(INDEX([1]!Sanaudos[Saskaita],MATCH(1,('[1]3.4'!$AM40=[1]!Sanaudos[Kodas])*('[1]3.4'!DU$7='[1]2.SAN'!$M$4:$M$73),0)),"")</f>
        <v/>
      </c>
      <c r="DV40" s="244" t="str">
        <f t="array" ref="DV40">IFERROR(INDEX([1]!Sanaudos[Saskaita],MATCH(1,('[1]3.4'!$AM40=[1]!Sanaudos[Kodas])*('[1]3.4'!DV$7='[1]2.SAN'!$M$4:$M$73),0)),"")</f>
        <v/>
      </c>
      <c r="DW40" s="244" t="str">
        <f t="array" ref="DW40">IFERROR(INDEX([1]!Sanaudos[Saskaita],MATCH(1,('[1]3.4'!$AM40=[1]!Sanaudos[Kodas])*('[1]3.4'!DW$7='[1]2.SAN'!$M$4:$M$73),0)),"")</f>
        <v/>
      </c>
      <c r="DX40" s="244" t="str">
        <f t="array" ref="DX40">IFERROR(INDEX([1]!Sanaudos[Saskaita],MATCH(1,('[1]3.4'!$AM40=[1]!Sanaudos[Kodas])*('[1]3.4'!DX$7='[1]2.SAN'!$M$4:$M$73),0)),"")</f>
        <v/>
      </c>
      <c r="DY40" s="244" t="str">
        <f t="array" ref="DY40">IFERROR(INDEX([1]!Sanaudos[Saskaita],MATCH(1,('[1]3.4'!$AM40=[1]!Sanaudos[Kodas])*('[1]3.4'!DY$7='[1]2.SAN'!$M$4:$M$73),0)),"")</f>
        <v/>
      </c>
      <c r="DZ40" s="244" t="str">
        <f t="array" ref="DZ40">IFERROR(INDEX([1]!Sanaudos[Saskaita],MATCH(1,('[1]3.4'!$AM40=[1]!Sanaudos[Kodas])*('[1]3.4'!DZ$7='[1]2.SAN'!$M$4:$M$73),0)),"")</f>
        <v/>
      </c>
      <c r="EA40" s="244" t="str">
        <f t="array" ref="EA40">IFERROR(INDEX([1]!Sanaudos[Saskaita],MATCH(1,('[1]3.4'!$AM40=[1]!Sanaudos[Kodas])*('[1]3.4'!EA$7='[1]2.SAN'!$M$4:$M$73),0)),"")</f>
        <v/>
      </c>
      <c r="EB40" s="244" t="str">
        <f t="array" ref="EB40">IFERROR(INDEX([1]!Sanaudos[Saskaita],MATCH(1,('[1]3.4'!$AM40=[1]!Sanaudos[Kodas])*('[1]3.4'!EB$7='[1]2.SAN'!$M$4:$M$73),0)),"")</f>
        <v/>
      </c>
      <c r="EC40" s="244" t="str">
        <f t="array" ref="EC40">IFERROR(INDEX([1]!Sanaudos[Saskaita],MATCH(1,('[1]3.4'!$AM40=[1]!Sanaudos[Kodas])*('[1]3.4'!EC$7='[1]2.SAN'!$M$4:$M$73),0)),"")</f>
        <v/>
      </c>
      <c r="ED40" s="244" t="str">
        <f t="array" ref="ED40">IFERROR(INDEX([1]!Sanaudos[Saskaita],MATCH(1,('[1]3.4'!$AM40=[1]!Sanaudos[Kodas])*('[1]3.4'!ED$7='[1]2.SAN'!$M$4:$M$73),0)),"")</f>
        <v/>
      </c>
      <c r="EE40" s="244" t="str">
        <f t="array" ref="EE40">IFERROR(INDEX([1]!Sanaudos[Saskaita],MATCH(1,('[1]3.4'!$AM40=[1]!Sanaudos[Kodas])*('[1]3.4'!EE$7='[1]2.SAN'!$M$4:$M$73),0)),"")</f>
        <v/>
      </c>
      <c r="EF40" s="244" t="str">
        <f t="array" ref="EF40">IFERROR(INDEX([1]!Sanaudos[Saskaita],MATCH(1,('[1]3.4'!$AM40=[1]!Sanaudos[Kodas])*('[1]3.4'!EF$7='[1]2.SAN'!$M$4:$M$73),0)),"")</f>
        <v/>
      </c>
      <c r="EG40" s="244" t="str">
        <f t="array" ref="EG40">IFERROR(INDEX([1]!Sanaudos[Saskaita],MATCH(1,('[1]3.4'!$AM40=[1]!Sanaudos[Kodas])*('[1]3.4'!EG$7='[1]2.SAN'!$M$4:$M$73),0)),"")</f>
        <v/>
      </c>
      <c r="EH40" s="244" t="str">
        <f t="array" ref="EH40">IFERROR(INDEX([1]!Sanaudos[Saskaita],MATCH(1,('[1]3.4'!$AM40=[1]!Sanaudos[Kodas])*('[1]3.4'!EH$7='[1]2.SAN'!$M$4:$M$73),0)),"")</f>
        <v/>
      </c>
      <c r="EI40" s="244" t="str">
        <f t="array" ref="EI40">IFERROR(INDEX([1]!Sanaudos[Saskaita],MATCH(1,('[1]3.4'!$AM40=[1]!Sanaudos[Kodas])*('[1]3.4'!EI$7='[1]2.SAN'!$M$4:$M$73),0)),"")</f>
        <v/>
      </c>
      <c r="EJ40" s="244" t="str">
        <f t="array" ref="EJ40">IFERROR(INDEX([1]!Sanaudos[Saskaita],MATCH(1,('[1]3.4'!$AM40=[1]!Sanaudos[Kodas])*('[1]3.4'!EJ$7='[1]2.SAN'!$M$4:$M$73),0)),"")</f>
        <v/>
      </c>
      <c r="EK40" s="244" t="str">
        <f t="array" ref="EK40">IFERROR(INDEX([1]!Sanaudos[Saskaita],MATCH(1,('[1]3.4'!$AM40=[1]!Sanaudos[Kodas])*('[1]3.4'!EK$7='[1]2.SAN'!$M$4:$M$73),0)),"")</f>
        <v/>
      </c>
      <c r="EL40" s="244" t="str">
        <f t="array" ref="EL40">IFERROR(INDEX([1]!Sanaudos[Saskaita],MATCH(1,('[1]3.4'!$AM40=[1]!Sanaudos[Kodas])*('[1]3.4'!EL$7='[1]2.SAN'!$M$4:$M$73),0)),"")</f>
        <v/>
      </c>
      <c r="EM40" s="244" t="str">
        <f t="array" ref="EM40">IFERROR(INDEX([1]!Sanaudos[Saskaita],MATCH(1,('[1]3.4'!$AM40=[1]!Sanaudos[Kodas])*('[1]3.4'!EM$7='[1]2.SAN'!$M$4:$M$73),0)),"")</f>
        <v/>
      </c>
      <c r="EN40" s="244" t="str">
        <f t="array" ref="EN40">IFERROR(INDEX([1]!Sanaudos[Saskaita],MATCH(1,('[1]3.4'!$AM40=[1]!Sanaudos[Kodas])*('[1]3.4'!EN$7='[1]2.SAN'!$M$4:$M$73),0)),"")</f>
        <v/>
      </c>
      <c r="EO40" s="244" t="str">
        <f t="array" ref="EO40">IFERROR(INDEX([1]!Sanaudos[Saskaita],MATCH(1,('[1]3.4'!$AM40=[1]!Sanaudos[Kodas])*('[1]3.4'!EO$7='[1]2.SAN'!$M$4:$M$73),0)),"")</f>
        <v/>
      </c>
      <c r="EP40" s="244" t="str">
        <f t="array" ref="EP40">IFERROR(INDEX([1]!Sanaudos[Saskaita],MATCH(1,('[1]3.4'!$AM40=[1]!Sanaudos[Kodas])*('[1]3.4'!EP$7='[1]2.SAN'!$M$4:$M$73),0)),"")</f>
        <v/>
      </c>
      <c r="EQ40" s="244" t="str">
        <f t="array" ref="EQ40">IFERROR(INDEX([1]!Sanaudos[Saskaita],MATCH(1,('[1]3.4'!$AM40=[1]!Sanaudos[Kodas])*('[1]3.4'!EQ$7='[1]2.SAN'!$M$4:$M$73),0)),"")</f>
        <v/>
      </c>
      <c r="ER40" s="244" t="str">
        <f t="array" ref="ER40">IFERROR(INDEX([1]!Sanaudos[Saskaita],MATCH(1,('[1]3.4'!$AM40=[1]!Sanaudos[Kodas])*('[1]3.4'!ER$7='[1]2.SAN'!$M$4:$M$73),0)),"")</f>
        <v/>
      </c>
      <c r="ES40" s="244" t="str">
        <f t="array" ref="ES40">IFERROR(INDEX([1]!Sanaudos[Saskaita],MATCH(1,('[1]3.4'!$AM40=[1]!Sanaudos[Kodas])*('[1]3.4'!ES$7='[1]2.SAN'!$M$4:$M$73),0)),"")</f>
        <v/>
      </c>
      <c r="ET40" s="244" t="str">
        <f t="array" ref="ET40">IFERROR(INDEX([1]!Sanaudos[Saskaita],MATCH(1,('[1]3.4'!$AM40=[1]!Sanaudos[Kodas])*('[1]3.4'!ET$7='[1]2.SAN'!$M$4:$M$73),0)),"")</f>
        <v/>
      </c>
      <c r="EU40" s="244" t="str">
        <f t="array" ref="EU40">IFERROR(INDEX([1]!Sanaudos[Saskaita],MATCH(1,('[1]3.4'!$AM40=[1]!Sanaudos[Kodas])*('[1]3.4'!EU$7='[1]2.SAN'!$M$4:$M$73),0)),"")</f>
        <v/>
      </c>
      <c r="EV40" s="244" t="str">
        <f t="array" ref="EV40">IFERROR(INDEX([1]!Sanaudos[Saskaita],MATCH(1,('[1]3.4'!$AM40=[1]!Sanaudos[Kodas])*('[1]3.4'!EV$7='[1]2.SAN'!$M$4:$M$73),0)),"")</f>
        <v/>
      </c>
      <c r="EW40" s="244" t="str">
        <f t="array" ref="EW40">IFERROR(INDEX([1]!Sanaudos[Saskaita],MATCH(1,('[1]3.4'!$AM40=[1]!Sanaudos[Kodas])*('[1]3.4'!EW$7='[1]2.SAN'!$M$4:$M$73),0)),"")</f>
        <v/>
      </c>
      <c r="EX40" s="244" t="str">
        <f t="array" ref="EX40">IFERROR(INDEX([1]!Sanaudos[Saskaita],MATCH(1,('[1]3.4'!$AM40=[1]!Sanaudos[Kodas])*('[1]3.4'!EX$7='[1]2.SAN'!$M$4:$M$73),0)),"")</f>
        <v/>
      </c>
      <c r="EY40" s="244" t="str">
        <f t="array" ref="EY40">IFERROR(INDEX([1]!Sanaudos[Saskaita],MATCH(1,('[1]3.4'!$AM40=[1]!Sanaudos[Kodas])*('[1]3.4'!EY$7='[1]2.SAN'!$M$4:$M$73),0)),"")</f>
        <v/>
      </c>
      <c r="EZ40" s="244" t="str">
        <f t="array" ref="EZ40">IFERROR(INDEX([1]!Sanaudos[Saskaita],MATCH(1,('[1]3.4'!$AM40=[1]!Sanaudos[Kodas])*('[1]3.4'!EZ$7='[1]2.SAN'!$M$4:$M$73),0)),"")</f>
        <v/>
      </c>
      <c r="FA40" s="244" t="str">
        <f t="array" ref="FA40">IFERROR(INDEX([1]!Sanaudos[Saskaita],MATCH(1,('[1]3.4'!$AM40=[1]!Sanaudos[Kodas])*('[1]3.4'!FA$7='[1]2.SAN'!$M$4:$M$73),0)),"")</f>
        <v/>
      </c>
      <c r="FB40" s="244" t="str">
        <f t="array" ref="FB40">IFERROR(INDEX([1]!Sanaudos[Saskaita],MATCH(1,('[1]3.4'!$AM40=[1]!Sanaudos[Kodas])*('[1]3.4'!FB$7='[1]2.SAN'!$M$4:$M$73),0)),"")</f>
        <v/>
      </c>
      <c r="FC40" s="244" t="str">
        <f t="array" ref="FC40">IFERROR(INDEX([1]!Sanaudos[Saskaita],MATCH(1,('[1]3.4'!$AM40=[1]!Sanaudos[Kodas])*('[1]3.4'!FC$7='[1]2.SAN'!$M$4:$M$73),0)),"")</f>
        <v/>
      </c>
      <c r="FD40" s="244" t="str">
        <f t="array" ref="FD40">IFERROR(INDEX([1]!Sanaudos[Saskaita],MATCH(1,('[1]3.4'!$AM40=[1]!Sanaudos[Kodas])*('[1]3.4'!FD$7='[1]2.SAN'!$M$4:$M$73),0)),"")</f>
        <v/>
      </c>
      <c r="FE40" s="244" t="str">
        <f t="array" ref="FE40">IFERROR(INDEX([1]!Sanaudos[Saskaita],MATCH(1,('[1]3.4'!$AM40=[1]!Sanaudos[Kodas])*('[1]3.4'!FE$7='[1]2.SAN'!$M$4:$M$73),0)),"")</f>
        <v/>
      </c>
      <c r="FF40" s="244" t="str">
        <f t="array" ref="FF40">IFERROR(INDEX([1]!Sanaudos[Saskaita],MATCH(1,('[1]3.4'!$AM40=[1]!Sanaudos[Kodas])*('[1]3.4'!FF$7='[1]2.SAN'!$M$4:$M$73),0)),"")</f>
        <v/>
      </c>
      <c r="FG40" s="244" t="str">
        <f t="array" ref="FG40">IFERROR(INDEX([1]!Sanaudos[Saskaita],MATCH(1,('[1]3.4'!$AM40=[1]!Sanaudos[Kodas])*('[1]3.4'!FG$7='[1]2.SAN'!$M$4:$M$73),0)),"")</f>
        <v/>
      </c>
      <c r="FH40" s="244" t="str">
        <f t="array" ref="FH40">IFERROR(INDEX([1]!Sanaudos[Saskaita],MATCH(1,('[1]3.4'!$AM40=[1]!Sanaudos[Kodas])*('[1]3.4'!FH$7='[1]2.SAN'!$M$4:$M$73),0)),"")</f>
        <v/>
      </c>
      <c r="FI40" s="244" t="str">
        <f t="array" ref="FI40">IFERROR(INDEX([1]!Sanaudos[Saskaita],MATCH(1,('[1]3.4'!$AM40=[1]!Sanaudos[Kodas])*('[1]3.4'!FI$7='[1]2.SAN'!$M$4:$M$73),0)),"")</f>
        <v/>
      </c>
      <c r="FJ40" s="244" t="str">
        <f t="array" ref="FJ40">IFERROR(INDEX([1]!Sanaudos[Saskaita],MATCH(1,('[1]3.4'!$AM40=[1]!Sanaudos[Kodas])*('[1]3.4'!FJ$7='[1]2.SAN'!$M$4:$M$73),0)),"")</f>
        <v/>
      </c>
      <c r="FK40" s="244" t="str">
        <f t="array" ref="FK40">IFERROR(INDEX([1]!Sanaudos[Saskaita],MATCH(1,('[1]3.4'!$AM40=[1]!Sanaudos[Kodas])*('[1]3.4'!FK$7='[1]2.SAN'!$M$4:$M$73),0)),"")</f>
        <v/>
      </c>
      <c r="FL40" s="244" t="str">
        <f t="array" ref="FL40">IFERROR(INDEX([1]!Sanaudos[Saskaita],MATCH(1,('[1]3.4'!$AM40=[1]!Sanaudos[Kodas])*('[1]3.4'!FL$7='[1]2.SAN'!$M$4:$M$73),0)),"")</f>
        <v/>
      </c>
      <c r="FM40" s="244" t="str">
        <f t="array" ref="FM40">IFERROR(INDEX([1]!Sanaudos[Saskaita],MATCH(1,('[1]3.4'!$AM40=[1]!Sanaudos[Kodas])*('[1]3.4'!FM$7='[1]2.SAN'!$M$4:$M$73),0)),"")</f>
        <v/>
      </c>
      <c r="FN40" s="244" t="str">
        <f t="array" ref="FN40">IFERROR(INDEX([1]!Sanaudos[Saskaita],MATCH(1,('[1]3.4'!$AM40=[1]!Sanaudos[Kodas])*('[1]3.4'!FN$7='[1]2.SAN'!$M$4:$M$73),0)),"")</f>
        <v/>
      </c>
      <c r="FO40" s="244" t="str">
        <f t="array" ref="FO40">IFERROR(INDEX([1]!Sanaudos[Saskaita],MATCH(1,('[1]3.4'!$AM40=[1]!Sanaudos[Kodas])*('[1]3.4'!FO$7='[1]2.SAN'!$M$4:$M$73),0)),"")</f>
        <v/>
      </c>
      <c r="FP40" s="244" t="str">
        <f t="array" ref="FP40">IFERROR(INDEX([1]!Sanaudos[Saskaita],MATCH(1,('[1]3.4'!$AM40=[1]!Sanaudos[Kodas])*('[1]3.4'!FP$7='[1]2.SAN'!$M$4:$M$73),0)),"")</f>
        <v/>
      </c>
      <c r="FQ40" s="244" t="str">
        <f t="array" ref="FQ40">IFERROR(INDEX([1]!Sanaudos[Saskaita],MATCH(1,('[1]3.4'!$AM40=[1]!Sanaudos[Kodas])*('[1]3.4'!FQ$7='[1]2.SAN'!$M$4:$M$73),0)),"")</f>
        <v/>
      </c>
      <c r="FR40" s="244" t="str">
        <f t="array" ref="FR40">IFERROR(INDEX([1]!Sanaudos[Saskaita],MATCH(1,('[1]3.4'!$AM40=[1]!Sanaudos[Kodas])*('[1]3.4'!FR$7='[1]2.SAN'!$M$4:$M$73),0)),"")</f>
        <v/>
      </c>
      <c r="FS40" s="244" t="str">
        <f t="array" ref="FS40">IFERROR(INDEX([1]!Sanaudos[Saskaita],MATCH(1,('[1]3.4'!$AM40=[1]!Sanaudos[Kodas])*('[1]3.4'!FS$7='[1]2.SAN'!$M$4:$M$73),0)),"")</f>
        <v/>
      </c>
      <c r="FT40" s="244" t="str">
        <f t="array" ref="FT40">IFERROR(INDEX([1]!Sanaudos[Saskaita],MATCH(1,('[1]3.4'!$AM40=[1]!Sanaudos[Kodas])*('[1]3.4'!FT$7='[1]2.SAN'!$M$4:$M$73),0)),"")</f>
        <v/>
      </c>
      <c r="FU40" s="244" t="str">
        <f t="array" ref="FU40">IFERROR(INDEX([1]!Sanaudos[Saskaita],MATCH(1,('[1]3.4'!$AM40=[1]!Sanaudos[Kodas])*('[1]3.4'!FU$7='[1]2.SAN'!$M$4:$M$73),0)),"")</f>
        <v/>
      </c>
      <c r="FV40" s="244" t="str">
        <f t="array" ref="FV40">IFERROR(INDEX([1]!Sanaudos[Saskaita],MATCH(1,('[1]3.4'!$AM40=[1]!Sanaudos[Kodas])*('[1]3.4'!FV$7='[1]2.SAN'!$M$4:$M$73),0)),"")</f>
        <v/>
      </c>
      <c r="FW40" s="244" t="str">
        <f t="array" ref="FW40">IFERROR(INDEX([1]!Sanaudos[Saskaita],MATCH(1,('[1]3.4'!$AM40=[1]!Sanaudos[Kodas])*('[1]3.4'!FW$7='[1]2.SAN'!$M$4:$M$73),0)),"")</f>
        <v/>
      </c>
      <c r="FX40" s="244" t="str">
        <f t="array" ref="FX40">IFERROR(INDEX([1]!Sanaudos[Saskaita],MATCH(1,('[1]3.4'!$AM40=[1]!Sanaudos[Kodas])*('[1]3.4'!FX$7='[1]2.SAN'!$M$4:$M$73),0)),"")</f>
        <v/>
      </c>
      <c r="FY40" s="244" t="str">
        <f t="array" ref="FY40">IFERROR(INDEX([1]!Sanaudos[Saskaita],MATCH(1,('[1]3.4'!$AM40=[1]!Sanaudos[Kodas])*('[1]3.4'!FY$7='[1]2.SAN'!$M$4:$M$73),0)),"")</f>
        <v/>
      </c>
      <c r="FZ40" s="244" t="str">
        <f t="array" ref="FZ40">IFERROR(INDEX([1]!Sanaudos[Saskaita],MATCH(1,('[1]3.4'!$AM40=[1]!Sanaudos[Kodas])*('[1]3.4'!FZ$7='[1]2.SAN'!$M$4:$M$73),0)),"")</f>
        <v/>
      </c>
      <c r="GA40" s="244" t="str">
        <f t="array" ref="GA40">IFERROR(INDEX([1]!Sanaudos[Saskaita],MATCH(1,('[1]3.4'!$AM40=[1]!Sanaudos[Kodas])*('[1]3.4'!GA$7='[1]2.SAN'!$M$4:$M$73),0)),"")</f>
        <v/>
      </c>
      <c r="GB40" s="244" t="str">
        <f t="array" ref="GB40">IFERROR(INDEX([1]!Sanaudos[Saskaita],MATCH(1,('[1]3.4'!$AM40=[1]!Sanaudos[Kodas])*('[1]3.4'!GB$7='[1]2.SAN'!$M$4:$M$73),0)),"")</f>
        <v/>
      </c>
      <c r="GC40" s="244" t="str">
        <f t="array" ref="GC40">IFERROR(INDEX([1]!Sanaudos[Saskaita],MATCH(1,('[1]3.4'!$AM40=[1]!Sanaudos[Kodas])*('[1]3.4'!GC$7='[1]2.SAN'!$M$4:$M$73),0)),"")</f>
        <v/>
      </c>
      <c r="GD40" s="244" t="str">
        <f t="array" ref="GD40">IFERROR(INDEX([1]!Sanaudos[Saskaita],MATCH(1,('[1]3.4'!$AM40=[1]!Sanaudos[Kodas])*('[1]3.4'!GD$7='[1]2.SAN'!$M$4:$M$73),0)),"")</f>
        <v/>
      </c>
      <c r="GE40" s="244" t="str">
        <f t="array" ref="GE40">IFERROR(INDEX([1]!Sanaudos[Saskaita],MATCH(1,('[1]3.4'!$AM40=[1]!Sanaudos[Kodas])*('[1]3.4'!GE$7='[1]2.SAN'!$M$4:$M$73),0)),"")</f>
        <v/>
      </c>
      <c r="GF40" s="244" t="str">
        <f t="array" ref="GF40">IFERROR(INDEX([1]!Sanaudos[Saskaita],MATCH(1,('[1]3.4'!$AM40=[1]!Sanaudos[Kodas])*('[1]3.4'!GF$7='[1]2.SAN'!$M$4:$M$73),0)),"")</f>
        <v/>
      </c>
      <c r="GG40" s="244" t="str">
        <f t="array" ref="GG40">IFERROR(INDEX([1]!Sanaudos[Saskaita],MATCH(1,('[1]3.4'!$AM40=[1]!Sanaudos[Kodas])*('[1]3.4'!GG$7='[1]2.SAN'!$M$4:$M$73),0)),"")</f>
        <v/>
      </c>
      <c r="GH40" s="244" t="str">
        <f t="array" ref="GH40">IFERROR(INDEX([1]!Sanaudos[Saskaita],MATCH(1,('[1]3.4'!$AM40=[1]!Sanaudos[Kodas])*('[1]3.4'!GH$7='[1]2.SAN'!$M$4:$M$73),0)),"")</f>
        <v/>
      </c>
      <c r="GI40" s="244" t="str">
        <f t="array" ref="GI40">IFERROR(INDEX([1]!Sanaudos[Saskaita],MATCH(1,('[1]3.4'!$AM40=[1]!Sanaudos[Kodas])*('[1]3.4'!GI$7='[1]2.SAN'!$M$4:$M$73),0)),"")</f>
        <v/>
      </c>
      <c r="GJ40" s="244" t="str">
        <f t="array" ref="GJ40">IFERROR(INDEX([1]!Sanaudos[Saskaita],MATCH(1,('[1]3.4'!$AM40=[1]!Sanaudos[Kodas])*('[1]3.4'!GJ$7='[1]2.SAN'!$M$4:$M$73),0)),"")</f>
        <v/>
      </c>
      <c r="GK40" s="244" t="str">
        <f t="array" ref="GK40">IFERROR(INDEX([1]!Sanaudos[Saskaita],MATCH(1,('[1]3.4'!$AM40=[1]!Sanaudos[Kodas])*('[1]3.4'!GK$7='[1]2.SAN'!$M$4:$M$73),0)),"")</f>
        <v/>
      </c>
      <c r="GL40" s="244" t="str">
        <f t="array" ref="GL40">IFERROR(INDEX([1]!Sanaudos[Saskaita],MATCH(1,('[1]3.4'!$AM40=[1]!Sanaudos[Kodas])*('[1]3.4'!GL$7='[1]2.SAN'!$M$4:$M$73),0)),"")</f>
        <v/>
      </c>
      <c r="GM40" s="244" t="str">
        <f t="array" ref="GM40">IFERROR(INDEX([1]!Sanaudos[Saskaita],MATCH(1,('[1]3.4'!$AM40=[1]!Sanaudos[Kodas])*('[1]3.4'!GM$7='[1]2.SAN'!$M$4:$M$73),0)),"")</f>
        <v/>
      </c>
      <c r="GN40" s="244" t="str">
        <f t="array" ref="GN40">IFERROR(INDEX([1]!Sanaudos[Saskaita],MATCH(1,('[1]3.4'!$AM40=[1]!Sanaudos[Kodas])*('[1]3.4'!GN$7='[1]2.SAN'!$M$4:$M$73),0)),"")</f>
        <v/>
      </c>
      <c r="GO40" s="244" t="str">
        <f t="array" ref="GO40">IFERROR(INDEX([1]!Sanaudos[Saskaita],MATCH(1,('[1]3.4'!$AM40=[1]!Sanaudos[Kodas])*('[1]3.4'!GO$7='[1]2.SAN'!$M$4:$M$73),0)),"")</f>
        <v/>
      </c>
      <c r="GP40" s="244" t="str">
        <f t="array" ref="GP40">IFERROR(INDEX([1]!Sanaudos[Saskaita],MATCH(1,('[1]3.4'!$AM40=[1]!Sanaudos[Kodas])*('[1]3.4'!GP$7='[1]2.SAN'!$M$4:$M$73),0)),"")</f>
        <v/>
      </c>
      <c r="GQ40" s="244" t="str">
        <f t="array" ref="GQ40">IFERROR(INDEX([1]!Sanaudos[Saskaita],MATCH(1,('[1]3.4'!$AM40=[1]!Sanaudos[Kodas])*('[1]3.4'!GQ$7='[1]2.SAN'!$M$4:$M$73),0)),"")</f>
        <v/>
      </c>
      <c r="GR40" s="244" t="str">
        <f t="array" ref="GR40">IFERROR(INDEX([1]!Sanaudos[Saskaita],MATCH(1,('[1]3.4'!$AM40=[1]!Sanaudos[Kodas])*('[1]3.4'!GR$7='[1]2.SAN'!$M$4:$M$73),0)),"")</f>
        <v/>
      </c>
      <c r="GS40" s="244" t="str">
        <f t="array" ref="GS40">IFERROR(INDEX([1]!Sanaudos[Saskaita],MATCH(1,('[1]3.4'!$AM40=[1]!Sanaudos[Kodas])*('[1]3.4'!GS$7='[1]2.SAN'!$M$4:$M$73),0)),"")</f>
        <v/>
      </c>
      <c r="GT40" s="244" t="str">
        <f t="array" ref="GT40">IFERROR(INDEX([1]!Sanaudos[Saskaita],MATCH(1,('[1]3.4'!$AM40=[1]!Sanaudos[Kodas])*('[1]3.4'!GT$7='[1]2.SAN'!$M$4:$M$73),0)),"")</f>
        <v/>
      </c>
      <c r="GU40" s="244" t="str">
        <f t="array" ref="GU40">IFERROR(INDEX([1]!Sanaudos[Saskaita],MATCH(1,('[1]3.4'!$AM40=[1]!Sanaudos[Kodas])*('[1]3.4'!GU$7='[1]2.SAN'!$M$4:$M$73),0)),"")</f>
        <v/>
      </c>
      <c r="GV40" s="244" t="str">
        <f t="array" ref="GV40">IFERROR(INDEX([1]!Sanaudos[Saskaita],MATCH(1,('[1]3.4'!$AM40=[1]!Sanaudos[Kodas])*('[1]3.4'!GV$7='[1]2.SAN'!$M$4:$M$73),0)),"")</f>
        <v/>
      </c>
      <c r="GW40" s="244" t="str">
        <f t="array" ref="GW40">IFERROR(INDEX([1]!Sanaudos[Saskaita],MATCH(1,('[1]3.4'!$AM40=[1]!Sanaudos[Kodas])*('[1]3.4'!GW$7='[1]2.SAN'!$M$4:$M$73),0)),"")</f>
        <v/>
      </c>
      <c r="GX40" s="244" t="str">
        <f t="array" ref="GX40">IFERROR(INDEX([1]!Sanaudos[Saskaita],MATCH(1,('[1]3.4'!$AM40=[1]!Sanaudos[Kodas])*('[1]3.4'!GX$7='[1]2.SAN'!$M$4:$M$73),0)),"")</f>
        <v/>
      </c>
      <c r="GY40" s="244" t="str">
        <f t="array" ref="GY40">IFERROR(INDEX([1]!Sanaudos[Saskaita],MATCH(1,('[1]3.4'!$AM40=[1]!Sanaudos[Kodas])*('[1]3.4'!GY$7='[1]2.SAN'!$M$4:$M$73),0)),"")</f>
        <v/>
      </c>
      <c r="GZ40" s="244" t="str">
        <f t="array" ref="GZ40">IFERROR(INDEX([1]!Sanaudos[Saskaita],MATCH(1,('[1]3.4'!$AM40=[1]!Sanaudos[Kodas])*('[1]3.4'!GZ$7='[1]2.SAN'!$M$4:$M$73),0)),"")</f>
        <v/>
      </c>
      <c r="HA40" s="244" t="str">
        <f t="array" ref="HA40">IFERROR(INDEX([1]!Sanaudos[Saskaita],MATCH(1,('[1]3.4'!$AM40=[1]!Sanaudos[Kodas])*('[1]3.4'!HA$7='[1]2.SAN'!$M$4:$M$73),0)),"")</f>
        <v/>
      </c>
      <c r="HB40" s="244" t="str">
        <f t="array" ref="HB40">IFERROR(INDEX([1]!Sanaudos[Saskaita],MATCH(1,('[1]3.4'!$AM40=[1]!Sanaudos[Kodas])*('[1]3.4'!HB$7='[1]2.SAN'!$M$4:$M$73),0)),"")</f>
        <v/>
      </c>
      <c r="HC40" s="244" t="str">
        <f t="array" ref="HC40">IFERROR(INDEX([1]!Sanaudos[Saskaita],MATCH(1,('[1]3.4'!$AM40=[1]!Sanaudos[Kodas])*('[1]3.4'!HC$7='[1]2.SAN'!$M$4:$M$73),0)),"")</f>
        <v/>
      </c>
      <c r="HD40" s="244" t="str">
        <f t="array" ref="HD40">IFERROR(INDEX([1]!Sanaudos[Saskaita],MATCH(1,('[1]3.4'!$AM40=[1]!Sanaudos[Kodas])*('[1]3.4'!HD$7='[1]2.SAN'!$M$4:$M$73),0)),"")</f>
        <v/>
      </c>
      <c r="HE40" s="244" t="str">
        <f t="array" ref="HE40">IFERROR(INDEX([1]!Sanaudos[Saskaita],MATCH(1,('[1]3.4'!$AM40=[1]!Sanaudos[Kodas])*('[1]3.4'!HE$7='[1]2.SAN'!$M$4:$M$73),0)),"")</f>
        <v/>
      </c>
      <c r="HF40" s="244" t="str">
        <f t="array" ref="HF40">IFERROR(INDEX([1]!Sanaudos[Saskaita],MATCH(1,('[1]3.4'!$AM40=[1]!Sanaudos[Kodas])*('[1]3.4'!HF$7='[1]2.SAN'!$M$4:$M$73),0)),"")</f>
        <v/>
      </c>
      <c r="HG40" s="244" t="str">
        <f t="array" ref="HG40">IFERROR(INDEX([1]!Sanaudos[Saskaita],MATCH(1,('[1]3.4'!$AM40=[1]!Sanaudos[Kodas])*('[1]3.4'!HG$7='[1]2.SAN'!$M$4:$M$73),0)),"")</f>
        <v/>
      </c>
      <c r="HH40" s="244" t="str">
        <f t="array" ref="HH40">IFERROR(INDEX([1]!Sanaudos[Saskaita],MATCH(1,('[1]3.4'!$AM40=[1]!Sanaudos[Kodas])*('[1]3.4'!HH$7='[1]2.SAN'!$M$4:$M$73),0)),"")</f>
        <v/>
      </c>
      <c r="HI40" s="244" t="str">
        <f t="array" ref="HI40">IFERROR(INDEX([1]!Sanaudos[Saskaita],MATCH(1,('[1]3.4'!$AM40=[1]!Sanaudos[Kodas])*('[1]3.4'!HI$7='[1]2.SAN'!$M$4:$M$73),0)),"")</f>
        <v/>
      </c>
      <c r="HJ40" s="244" t="str">
        <f t="array" ref="HJ40">IFERROR(INDEX([1]!Sanaudos[Saskaita],MATCH(1,('[1]3.4'!$AM40=[1]!Sanaudos[Kodas])*('[1]3.4'!HJ$7='[1]2.SAN'!$M$4:$M$73),0)),"")</f>
        <v/>
      </c>
      <c r="HK40" s="244" t="str">
        <f t="array" ref="HK40">IFERROR(INDEX([1]!Sanaudos[Saskaita],MATCH(1,('[1]3.4'!$AM40=[1]!Sanaudos[Kodas])*('[1]3.4'!HK$7='[1]2.SAN'!$M$4:$M$73),0)),"")</f>
        <v/>
      </c>
      <c r="HL40" s="244" t="str">
        <f t="array" ref="HL40">IFERROR(INDEX([1]!Sanaudos[Saskaita],MATCH(1,('[1]3.4'!$AM40=[1]!Sanaudos[Kodas])*('[1]3.4'!HL$7='[1]2.SAN'!$M$4:$M$73),0)),"")</f>
        <v/>
      </c>
      <c r="HM40" s="244" t="str">
        <f t="array" ref="HM40">IFERROR(INDEX([1]!Sanaudos[Saskaita],MATCH(1,('[1]3.4'!$AM40=[1]!Sanaudos[Kodas])*('[1]3.4'!HM$7='[1]2.SAN'!$M$4:$M$73),0)),"")</f>
        <v/>
      </c>
      <c r="HN40" s="244" t="str">
        <f t="array" ref="HN40">IFERROR(INDEX([1]!Sanaudos[Saskaita],MATCH(1,('[1]3.4'!$AM40=[1]!Sanaudos[Kodas])*('[1]3.4'!HN$7='[1]2.SAN'!$M$4:$M$73),0)),"")</f>
        <v/>
      </c>
      <c r="HO40" s="244" t="str">
        <f t="array" ref="HO40">IFERROR(INDEX([1]!Sanaudos[Saskaita],MATCH(1,('[1]3.4'!$AM40=[1]!Sanaudos[Kodas])*('[1]3.4'!HO$7='[1]2.SAN'!$M$4:$M$73),0)),"")</f>
        <v/>
      </c>
      <c r="HP40" s="244" t="str">
        <f t="array" ref="HP40">IFERROR(INDEX([1]!Sanaudos[Saskaita],MATCH(1,('[1]3.4'!$AM40=[1]!Sanaudos[Kodas])*('[1]3.4'!HP$7='[1]2.SAN'!$M$4:$M$73),0)),"")</f>
        <v/>
      </c>
      <c r="HQ40" s="244" t="str">
        <f t="array" ref="HQ40">IFERROR(INDEX([1]!Sanaudos[Saskaita],MATCH(1,('[1]3.4'!$AM40=[1]!Sanaudos[Kodas])*('[1]3.4'!HQ$7='[1]2.SAN'!$M$4:$M$73),0)),"")</f>
        <v/>
      </c>
      <c r="HR40" s="244" t="str">
        <f t="array" ref="HR40">IFERROR(INDEX([1]!Sanaudos[Saskaita],MATCH(1,('[1]3.4'!$AM40=[1]!Sanaudos[Kodas])*('[1]3.4'!HR$7='[1]2.SAN'!$M$4:$M$73),0)),"")</f>
        <v/>
      </c>
      <c r="HS40" s="244" t="str">
        <f t="array" ref="HS40">IFERROR(INDEX([1]!Sanaudos[Saskaita],MATCH(1,('[1]3.4'!$AM40=[1]!Sanaudos[Kodas])*('[1]3.4'!HS$7='[1]2.SAN'!$M$4:$M$73),0)),"")</f>
        <v/>
      </c>
      <c r="HT40" s="244" t="str">
        <f t="array" ref="HT40">IFERROR(INDEX([1]!Sanaudos[Saskaita],MATCH(1,('[1]3.4'!$AM40=[1]!Sanaudos[Kodas])*('[1]3.4'!HT$7='[1]2.SAN'!$M$4:$M$73),0)),"")</f>
        <v/>
      </c>
      <c r="HU40" s="244" t="str">
        <f t="array" ref="HU40">IFERROR(INDEX([1]!Sanaudos[Saskaita],MATCH(1,('[1]3.4'!$AM40=[1]!Sanaudos[Kodas])*('[1]3.4'!HU$7='[1]2.SAN'!$M$4:$M$73),0)),"")</f>
        <v/>
      </c>
      <c r="HV40" s="244" t="str">
        <f t="array" ref="HV40">IFERROR(INDEX([1]!Sanaudos[Saskaita],MATCH(1,('[1]3.4'!$AM40=[1]!Sanaudos[Kodas])*('[1]3.4'!HV$7='[1]2.SAN'!$M$4:$M$73),0)),"")</f>
        <v/>
      </c>
      <c r="HW40" s="244" t="str">
        <f t="array" ref="HW40">IFERROR(INDEX([1]!Sanaudos[Saskaita],MATCH(1,('[1]3.4'!$AM40=[1]!Sanaudos[Kodas])*('[1]3.4'!HW$7='[1]2.SAN'!$M$4:$M$73),0)),"")</f>
        <v/>
      </c>
      <c r="HX40" s="244" t="str">
        <f t="array" ref="HX40">IFERROR(INDEX([1]!Sanaudos[Saskaita],MATCH(1,('[1]3.4'!$AM40=[1]!Sanaudos[Kodas])*('[1]3.4'!HX$7='[1]2.SAN'!$M$4:$M$73),0)),"")</f>
        <v/>
      </c>
      <c r="HY40" s="244" t="str">
        <f t="array" ref="HY40">IFERROR(INDEX([1]!Sanaudos[Saskaita],MATCH(1,('[1]3.4'!$AM40=[1]!Sanaudos[Kodas])*('[1]3.4'!HY$7='[1]2.SAN'!$M$4:$M$73),0)),"")</f>
        <v/>
      </c>
      <c r="HZ40" s="244" t="str">
        <f t="array" ref="HZ40">IFERROR(INDEX([1]!Sanaudos[Saskaita],MATCH(1,('[1]3.4'!$AM40=[1]!Sanaudos[Kodas])*('[1]3.4'!HZ$7='[1]2.SAN'!$M$4:$M$73),0)),"")</f>
        <v/>
      </c>
      <c r="IA40" s="244" t="str">
        <f t="array" ref="IA40">IFERROR(INDEX([1]!Sanaudos[Saskaita],MATCH(1,('[1]3.4'!$AM40=[1]!Sanaudos[Kodas])*('[1]3.4'!IA$7='[1]2.SAN'!$M$4:$M$73),0)),"")</f>
        <v/>
      </c>
      <c r="IB40" s="244" t="str">
        <f t="array" ref="IB40">IFERROR(INDEX([1]!Sanaudos[Saskaita],MATCH(1,('[1]3.4'!$AM40=[1]!Sanaudos[Kodas])*('[1]3.4'!IB$7='[1]2.SAN'!$M$4:$M$73),0)),"")</f>
        <v/>
      </c>
      <c r="IC40" s="244" t="str">
        <f t="array" ref="IC40">IFERROR(INDEX([1]!Sanaudos[Saskaita],MATCH(1,('[1]3.4'!$AM40=[1]!Sanaudos[Kodas])*('[1]3.4'!IC$7='[1]2.SAN'!$M$4:$M$73),0)),"")</f>
        <v/>
      </c>
      <c r="ID40" s="244" t="str">
        <f t="array" ref="ID40">IFERROR(INDEX([1]!Sanaudos[Saskaita],MATCH(1,('[1]3.4'!$AM40=[1]!Sanaudos[Kodas])*('[1]3.4'!ID$7='[1]2.SAN'!$M$4:$M$73),0)),"")</f>
        <v/>
      </c>
      <c r="IE40" s="244" t="str">
        <f t="array" ref="IE40">IFERROR(INDEX([1]!Sanaudos[Saskaita],MATCH(1,('[1]3.4'!$AM40=[1]!Sanaudos[Kodas])*('[1]3.4'!IE$7='[1]2.SAN'!$M$4:$M$73),0)),"")</f>
        <v/>
      </c>
      <c r="IF40" s="244" t="str">
        <f t="array" ref="IF40">IFERROR(INDEX([1]!Sanaudos[Saskaita],MATCH(1,('[1]3.4'!$AM40=[1]!Sanaudos[Kodas])*('[1]3.4'!IF$7='[1]2.SAN'!$M$4:$M$73),0)),"")</f>
        <v/>
      </c>
      <c r="IG40" s="244" t="str">
        <f t="array" ref="IG40">IFERROR(INDEX([1]!Sanaudos[Saskaita],MATCH(1,('[1]3.4'!$AM40=[1]!Sanaudos[Kodas])*('[1]3.4'!IG$7='[1]2.SAN'!$M$4:$M$73),0)),"")</f>
        <v/>
      </c>
      <c r="IH40" s="244" t="str">
        <f t="array" ref="IH40">IFERROR(INDEX([1]!Sanaudos[Saskaita],MATCH(1,('[1]3.4'!$AM40=[1]!Sanaudos[Kodas])*('[1]3.4'!IH$7='[1]2.SAN'!$M$4:$M$73),0)),"")</f>
        <v/>
      </c>
      <c r="II40" s="244" t="str">
        <f t="array" ref="II40">IFERROR(INDEX([1]!Sanaudos[Saskaita],MATCH(1,('[1]3.4'!$AM40=[1]!Sanaudos[Kodas])*('[1]3.4'!II$7='[1]2.SAN'!$M$4:$M$73),0)),"")</f>
        <v/>
      </c>
      <c r="IJ40" s="244" t="str">
        <f t="array" ref="IJ40">IFERROR(INDEX([1]!Sanaudos[Saskaita],MATCH(1,('[1]3.4'!$AM40=[1]!Sanaudos[Kodas])*('[1]3.4'!IJ$7='[1]2.SAN'!$M$4:$M$73),0)),"")</f>
        <v/>
      </c>
      <c r="IK40" s="244" t="str">
        <f t="array" ref="IK40">IFERROR(INDEX([1]!Sanaudos[Saskaita],MATCH(1,('[1]3.4'!$AM40=[1]!Sanaudos[Kodas])*('[1]3.4'!IK$7='[1]2.SAN'!$M$4:$M$73),0)),"")</f>
        <v/>
      </c>
    </row>
    <row r="41" spans="2:245" ht="12.2" customHeight="1" x14ac:dyDescent="0.2">
      <c r="B41" s="566"/>
      <c r="C41" s="255" t="s">
        <v>825</v>
      </c>
      <c r="D41" s="259" t="s">
        <v>827</v>
      </c>
      <c r="E41" s="257" t="str">
        <f t="shared" si="2"/>
        <v xml:space="preserve">                                    </v>
      </c>
      <c r="F41" s="258" t="e">
        <f>+SUMIFS([1]!Sanaudos[Suma],[1]!Sanaudos[Kodas],AM41,[1]!Sanaudos[PASK],TRUE)</f>
        <v>#REF!</v>
      </c>
      <c r="G41" s="258" t="e">
        <f>-SUMIFS([1]!Sanaudos[Suma],[1]!Sanaudos[Kodas],$AM41,[1]!Sanaudos[Pagal DK RAS],700)</f>
        <v>#REF!</v>
      </c>
      <c r="H41" s="258" t="e">
        <f>+SUMIFS('[1]5.turtas'!$D$1:$AN$1,'[1]5.turtas'!$D$4:$AN$4,$AM41)</f>
        <v>#VALUE!</v>
      </c>
      <c r="I41" s="258" t="e">
        <f>-SUMIFS([1]!Sanaudos[Suma],[1]!Sanaudos[Kodas],$AM41,[1]!Sanaudos[Pagal DK RAS],901)-SUMIFS([1]!Sanaudos[Suma],[1]!Sanaudos[Kodas],$AM41,[1]!Sanaudos[Pagal DK RAS],902)-SUMIFS([1]!Sanaudos[Suma],[1]!Sanaudos[Kodas],$AM41,[1]!Sanaudos[Pagal DK RAS],905)</f>
        <v>#REF!</v>
      </c>
      <c r="J41" s="258" t="e">
        <f>+SUMIFS([1]!DU[DU],[1]!DU[Kodas],$AM41)+SUMIFS([1]!DU[Sodra],[1]!DU[Kodas],$AM41)+SUMIFS([1]!DU[Išeitinės išmokos, kompensacijos],[1]!DU[Kodas],$AM41)</f>
        <v>#REF!</v>
      </c>
      <c r="K41" s="258" t="e">
        <f>+SUMIFS([1]!Sanaudos_kor[Suma],[1]!Sanaudos_kor[Kodas],$AM41,[1]!Sanaudos_kor[PASK],TRUE,[1]!Sanaudos_kor[KOR_nr],K$1)</f>
        <v>#REF!</v>
      </c>
      <c r="L41" s="258" t="e">
        <f>+SUMIFS([1]!Sanaudos_kor[Suma],[1]!Sanaudos_kor[Kodas],$AM41,[1]!Sanaudos_kor[PASK],TRUE,[1]!Sanaudos_kor[KOR_nr],L$1)</f>
        <v>#REF!</v>
      </c>
      <c r="M41" s="258" t="e">
        <f>+SUMIFS([1]!Sanaudos_kor[Suma],[1]!Sanaudos_kor[Kodas],$AM41,[1]!Sanaudos_kor[PASK],TRUE,[1]!Sanaudos_kor[KOR_nr],M$1)</f>
        <v>#REF!</v>
      </c>
      <c r="N41" s="258" t="e">
        <f>+SUMIFS([1]!Sanaudos_kor[Suma],[1]!Sanaudos_kor[Kodas],$AM41,[1]!Sanaudos_kor[PASK],TRUE,[1]!Sanaudos_kor[KOR_nr],N$1)</f>
        <v>#REF!</v>
      </c>
      <c r="O41" s="258" t="e">
        <f>+SUMIFS([1]!Sanaudos_kor[Suma],[1]!Sanaudos_kor[Kodas],$AM41,[1]!Sanaudos_kor[PASK],TRUE,[1]!Sanaudos_kor[KOR_nr],O$1)</f>
        <v>#REF!</v>
      </c>
      <c r="P41" s="258" t="e">
        <f>+SUMIFS([1]!Sanaudos_kor[Suma],[1]!Sanaudos_kor[Kodas],$AM41,[1]!Sanaudos_kor[PASK],TRUE,[1]!Sanaudos_kor[KOR_nr],P$1)</f>
        <v>#REF!</v>
      </c>
      <c r="Q41" s="258" t="e">
        <f>+SUMIFS([1]!Sanaudos_kor[Suma],[1]!Sanaudos_kor[Kodas],$AM41,[1]!Sanaudos_kor[PASK],TRUE,[1]!Sanaudos_kor[KOR_nr],Q$1)</f>
        <v>#REF!</v>
      </c>
      <c r="R41" s="258" t="e">
        <f>+SUMIFS([1]!Sanaudos_kor[Suma],[1]!Sanaudos_kor[Kodas],$AM41,[1]!Sanaudos_kor[PASK],TRUE,[1]!Sanaudos_kor[KOR_nr],R$1)</f>
        <v>#REF!</v>
      </c>
      <c r="S41" s="258" t="e">
        <f>+SUMIFS([1]!Sanaudos_kor[Suma],[1]!Sanaudos_kor[Kodas],$AM41,[1]!Sanaudos_kor[PASK],TRUE,[1]!Sanaudos_kor[KOR_nr],S$1)</f>
        <v>#REF!</v>
      </c>
      <c r="T41" s="258" t="e">
        <f>+SUMIFS([1]!Sanaudos_kor[Suma],[1]!Sanaudos_kor[Kodas],$AM41,[1]!Sanaudos_kor[PASK],TRUE,[1]!Sanaudos_kor[KOR_nr],T$1)</f>
        <v>#REF!</v>
      </c>
      <c r="U41" s="258" t="e">
        <f>+SUMIFS([1]!Sanaudos_kor[Suma],[1]!Sanaudos_kor[Kodas],$AM41,[1]!Sanaudos_kor[PASK],TRUE,[1]!Sanaudos_kor[KOR_nr],U$1)</f>
        <v>#REF!</v>
      </c>
      <c r="V41" s="258" t="e">
        <f>+SUMIFS([1]!Sanaudos_kor[Suma],[1]!Sanaudos_kor[Kodas],$AM41,[1]!Sanaudos_kor[PASK],TRUE,[1]!Sanaudos_kor[KOR_nr],V$1)</f>
        <v>#REF!</v>
      </c>
      <c r="W41" s="258" t="e">
        <f>+SUMIFS([1]!Sanaudos_kor[Suma],[1]!Sanaudos_kor[Kodas],$AM41,[1]!Sanaudos_kor[PASK],TRUE,[1]!Sanaudos_kor[KOR_nr],W$1)</f>
        <v>#REF!</v>
      </c>
      <c r="X41" s="258" t="e">
        <f>+SUMIFS([1]!Sanaudos_kor[Suma],[1]!Sanaudos_kor[Kodas],$AM41,[1]!Sanaudos_kor[PASK],TRUE,[1]!Sanaudos_kor[KOR_nr],X$1)</f>
        <v>#REF!</v>
      </c>
      <c r="Y41" s="258" t="e">
        <f>+SUMIFS([1]!Sanaudos_kor[Suma],[1]!Sanaudos_kor[Kodas],$AM41,[1]!Sanaudos_kor[PASK],TRUE,[1]!Sanaudos_kor[KOR_nr],Y$1)</f>
        <v>#REF!</v>
      </c>
      <c r="Z41" s="258" t="e">
        <f>+SUMIFS([1]!Sanaudos_kor[Suma],[1]!Sanaudos_kor[Kodas],$AM41,[1]!Sanaudos_kor[PASK],TRUE,[1]!Sanaudos_kor[KOR_nr],Z$1)</f>
        <v>#REF!</v>
      </c>
      <c r="AA41" s="258" t="e">
        <f>+SUMIFS([1]!Sanaudos_kor[Suma],[1]!Sanaudos_kor[Kodas],$AM41,[1]!Sanaudos_kor[PASK],TRUE,[1]!Sanaudos_kor[KOR_nr],AA$1)</f>
        <v>#REF!</v>
      </c>
      <c r="AB41" s="258" t="e">
        <f>+SUMIFS([1]!Sanaudos_kor[Suma],[1]!Sanaudos_kor[Kodas],$AM41,[1]!Sanaudos_kor[PASK],TRUE,[1]!Sanaudos_kor[KOR_nr],AB$1)</f>
        <v>#REF!</v>
      </c>
      <c r="AC41" s="258" t="e">
        <f>+SUMIFS([1]!Sanaudos_kor[Suma],[1]!Sanaudos_kor[Kodas],$AM41,[1]!Sanaudos_kor[PASK],TRUE,[1]!Sanaudos_kor[KOR_nr],AC$1)</f>
        <v>#REF!</v>
      </c>
      <c r="AD41" s="258" t="e">
        <f>+SUMIFS([1]!Sanaudos_kor[Suma],[1]!Sanaudos_kor[Kodas],$AM41,[1]!Sanaudos_kor[PASK],TRUE,[1]!Sanaudos_kor[KOR_nr],AD$1)</f>
        <v>#REF!</v>
      </c>
      <c r="AE41" s="258" t="e">
        <f>+SUMIFS([1]!Sanaudos_kor[Suma],[1]!Sanaudos_kor[Kodas],$AM41,[1]!Sanaudos_kor[PASK],TRUE,[1]!Sanaudos_kor[KOR_nr],AE$1)</f>
        <v>#REF!</v>
      </c>
      <c r="AF41" s="258" t="e">
        <f>+SUMIFS([1]!Sanaudos_kor[Suma],[1]!Sanaudos_kor[Kodas],$AM41,[1]!Sanaudos_kor[PASK],TRUE,[1]!Sanaudos_kor[KOR_nr],AF$1)</f>
        <v>#REF!</v>
      </c>
      <c r="AG41" s="258" t="e">
        <f t="shared" si="0"/>
        <v>#REF!</v>
      </c>
      <c r="AH41" s="566"/>
      <c r="AJ41" s="211" t="s">
        <v>506</v>
      </c>
      <c r="AK41" s="124">
        <f>+'[1]2.SAN'!C208</f>
        <v>0</v>
      </c>
      <c r="AM41" s="249"/>
      <c r="AN41" s="250" t="e">
        <f>+SUMIFS('[1]6'!$Y$161:$BL$161,'[1]6'!$Y$2:$BL$2,$AM41)</f>
        <v>#VALUE!</v>
      </c>
      <c r="AO41" s="250" t="e">
        <f t="shared" si="4"/>
        <v>#REF!</v>
      </c>
      <c r="AQ41" s="250" t="e">
        <f>+SUMIFS('[1]3.4'!$F$133:$F$202,'[1]3.4'!$D$133:$D$202,$AM41,'[1]3.4'!$E$133:$E$202,"")</f>
        <v>#VALUE!</v>
      </c>
      <c r="AR41" s="250" t="e">
        <f t="shared" si="1"/>
        <v>#VALUE!</v>
      </c>
      <c r="AT41" s="244" t="str">
        <f t="array" ref="AT41">IFERROR(INDEX([1]!Sanaudos[Saskaita],MATCH(1,('[1]3.4'!$AM41=[1]!Sanaudos[Kodas])*('[1]3.4'!AT$7='[1]2.SAN'!$M$4:$M$73),0)),"")</f>
        <v/>
      </c>
      <c r="AU41" s="244" t="str">
        <f t="array" ref="AU41">IFERROR(INDEX([1]!Sanaudos[Saskaita],MATCH(1,('[1]3.4'!$AM41=[1]!Sanaudos[Kodas])*('[1]3.4'!AU$7='[1]2.SAN'!$M$4:$M$73),0)),"")</f>
        <v/>
      </c>
      <c r="AV41" s="244" t="str">
        <f t="array" ref="AV41">IFERROR(INDEX([1]!Sanaudos[Saskaita],MATCH(1,('[1]3.4'!$AM41=[1]!Sanaudos[Kodas])*('[1]3.4'!AV$7='[1]2.SAN'!$M$4:$M$73),0)),"")</f>
        <v/>
      </c>
      <c r="AW41" s="244" t="str">
        <f t="array" ref="AW41">IFERROR(INDEX([1]!Sanaudos[Saskaita],MATCH(1,('[1]3.4'!$AM41=[1]!Sanaudos[Kodas])*('[1]3.4'!AW$7='[1]2.SAN'!$M$4:$M$73),0)),"")</f>
        <v/>
      </c>
      <c r="AX41" s="244" t="str">
        <f t="array" ref="AX41">IFERROR(INDEX([1]!Sanaudos[Saskaita],MATCH(1,('[1]3.4'!$AM41=[1]!Sanaudos[Kodas])*('[1]3.4'!AX$7='[1]2.SAN'!$M$4:$M$73),0)),"")</f>
        <v/>
      </c>
      <c r="AY41" s="244" t="str">
        <f t="array" ref="AY41">IFERROR(INDEX([1]!Sanaudos[Saskaita],MATCH(1,('[1]3.4'!$AM41=[1]!Sanaudos[Kodas])*('[1]3.4'!AY$7='[1]2.SAN'!$M$4:$M$73),0)),"")</f>
        <v/>
      </c>
      <c r="AZ41" s="244" t="str">
        <f t="array" ref="AZ41">IFERROR(INDEX([1]!Sanaudos[Saskaita],MATCH(1,('[1]3.4'!$AM41=[1]!Sanaudos[Kodas])*('[1]3.4'!AZ$7='[1]2.SAN'!$M$4:$M$73),0)),"")</f>
        <v/>
      </c>
      <c r="BA41" s="244" t="str">
        <f t="array" ref="BA41">IFERROR(INDEX([1]!Sanaudos[Saskaita],MATCH(1,('[1]3.4'!$AM41=[1]!Sanaudos[Kodas])*('[1]3.4'!BA$7='[1]2.SAN'!$M$4:$M$73),0)),"")</f>
        <v/>
      </c>
      <c r="BB41" s="244" t="str">
        <f t="array" ref="BB41">IFERROR(INDEX([1]!Sanaudos[Saskaita],MATCH(1,('[1]3.4'!$AM41=[1]!Sanaudos[Kodas])*('[1]3.4'!BB$7='[1]2.SAN'!$M$4:$M$73),0)),"")</f>
        <v/>
      </c>
      <c r="BC41" s="244" t="str">
        <f t="array" ref="BC41">IFERROR(INDEX([1]!Sanaudos[Saskaita],MATCH(1,('[1]3.4'!$AM41=[1]!Sanaudos[Kodas])*('[1]3.4'!BC$7='[1]2.SAN'!$M$4:$M$73),0)),"")</f>
        <v/>
      </c>
      <c r="BD41" s="244" t="str">
        <f t="array" ref="BD41">IFERROR(INDEX([1]!Sanaudos[Saskaita],MATCH(1,('[1]3.4'!$AM41=[1]!Sanaudos[Kodas])*('[1]3.4'!BD$7='[1]2.SAN'!$M$4:$M$73),0)),"")</f>
        <v/>
      </c>
      <c r="BE41" s="244" t="str">
        <f t="array" ref="BE41">IFERROR(INDEX([1]!Sanaudos[Saskaita],MATCH(1,('[1]3.4'!$AM41=[1]!Sanaudos[Kodas])*('[1]3.4'!BE$7='[1]2.SAN'!$M$4:$M$73),0)),"")</f>
        <v/>
      </c>
      <c r="BF41" s="244" t="str">
        <f t="array" ref="BF41">IFERROR(INDEX([1]!Sanaudos[Saskaita],MATCH(1,('[1]3.4'!$AM41=[1]!Sanaudos[Kodas])*('[1]3.4'!BF$7='[1]2.SAN'!$M$4:$M$73),0)),"")</f>
        <v/>
      </c>
      <c r="BG41" s="244" t="str">
        <f t="array" ref="BG41">IFERROR(INDEX([1]!Sanaudos[Saskaita],MATCH(1,('[1]3.4'!$AM41=[1]!Sanaudos[Kodas])*('[1]3.4'!BG$7='[1]2.SAN'!$M$4:$M$73),0)),"")</f>
        <v/>
      </c>
      <c r="BH41" s="244" t="str">
        <f t="array" ref="BH41">IFERROR(INDEX([1]!Sanaudos[Saskaita],MATCH(1,('[1]3.4'!$AM41=[1]!Sanaudos[Kodas])*('[1]3.4'!BH$7='[1]2.SAN'!$M$4:$M$73),0)),"")</f>
        <v/>
      </c>
      <c r="BI41" s="244" t="str">
        <f t="array" ref="BI41">IFERROR(INDEX([1]!Sanaudos[Saskaita],MATCH(1,('[1]3.4'!$AM41=[1]!Sanaudos[Kodas])*('[1]3.4'!BI$7='[1]2.SAN'!$M$4:$M$73),0)),"")</f>
        <v/>
      </c>
      <c r="BJ41" s="244" t="str">
        <f t="array" ref="BJ41">IFERROR(INDEX([1]!Sanaudos[Saskaita],MATCH(1,('[1]3.4'!$AM41=[1]!Sanaudos[Kodas])*('[1]3.4'!BJ$7='[1]2.SAN'!$M$4:$M$73),0)),"")</f>
        <v/>
      </c>
      <c r="BK41" s="244" t="str">
        <f t="array" ref="BK41">IFERROR(INDEX([1]!Sanaudos[Saskaita],MATCH(1,('[1]3.4'!$AM41=[1]!Sanaudos[Kodas])*('[1]3.4'!BK$7='[1]2.SAN'!$M$4:$M$73),0)),"")</f>
        <v/>
      </c>
      <c r="BL41" s="244" t="str">
        <f t="array" ref="BL41">IFERROR(INDEX([1]!Sanaudos[Saskaita],MATCH(1,('[1]3.4'!$AM41=[1]!Sanaudos[Kodas])*('[1]3.4'!BL$7='[1]2.SAN'!$M$4:$M$73),0)),"")</f>
        <v/>
      </c>
      <c r="BM41" s="244" t="str">
        <f t="array" ref="BM41">IFERROR(INDEX([1]!Sanaudos[Saskaita],MATCH(1,('[1]3.4'!$AM41=[1]!Sanaudos[Kodas])*('[1]3.4'!BM$7='[1]2.SAN'!$M$4:$M$73),0)),"")</f>
        <v/>
      </c>
      <c r="BN41" s="244" t="str">
        <f t="array" ref="BN41">IFERROR(INDEX([1]!Sanaudos[Saskaita],MATCH(1,('[1]3.4'!$AM41=[1]!Sanaudos[Kodas])*('[1]3.4'!BN$7='[1]2.SAN'!$M$4:$M$73),0)),"")</f>
        <v/>
      </c>
      <c r="BO41" s="244" t="str">
        <f t="array" ref="BO41">IFERROR(INDEX([1]!Sanaudos[Saskaita],MATCH(1,('[1]3.4'!$AM41=[1]!Sanaudos[Kodas])*('[1]3.4'!BO$7='[1]2.SAN'!$M$4:$M$73),0)),"")</f>
        <v/>
      </c>
      <c r="BP41" s="244" t="str">
        <f t="array" ref="BP41">IFERROR(INDEX([1]!Sanaudos[Saskaita],MATCH(1,('[1]3.4'!$AM41=[1]!Sanaudos[Kodas])*('[1]3.4'!BP$7='[1]2.SAN'!$M$4:$M$73),0)),"")</f>
        <v/>
      </c>
      <c r="BQ41" s="244" t="str">
        <f t="array" ref="BQ41">IFERROR(INDEX([1]!Sanaudos[Saskaita],MATCH(1,('[1]3.4'!$AM41=[1]!Sanaudos[Kodas])*('[1]3.4'!BQ$7='[1]2.SAN'!$M$4:$M$73),0)),"")</f>
        <v/>
      </c>
      <c r="BR41" s="244" t="str">
        <f t="array" ref="BR41">IFERROR(INDEX([1]!Sanaudos[Saskaita],MATCH(1,('[1]3.4'!$AM41=[1]!Sanaudos[Kodas])*('[1]3.4'!BR$7='[1]2.SAN'!$M$4:$M$73),0)),"")</f>
        <v/>
      </c>
      <c r="BS41" s="244" t="str">
        <f t="array" ref="BS41">IFERROR(INDEX([1]!Sanaudos[Saskaita],MATCH(1,('[1]3.4'!$AM41=[1]!Sanaudos[Kodas])*('[1]3.4'!BS$7='[1]2.SAN'!$M$4:$M$73),0)),"")</f>
        <v/>
      </c>
      <c r="BT41" s="244" t="str">
        <f t="array" ref="BT41">IFERROR(INDEX([1]!Sanaudos[Saskaita],MATCH(1,('[1]3.4'!$AM41=[1]!Sanaudos[Kodas])*('[1]3.4'!BT$7='[1]2.SAN'!$M$4:$M$73),0)),"")</f>
        <v/>
      </c>
      <c r="BU41" s="244" t="str">
        <f t="array" ref="BU41">IFERROR(INDEX([1]!Sanaudos[Saskaita],MATCH(1,('[1]3.4'!$AM41=[1]!Sanaudos[Kodas])*('[1]3.4'!BU$7='[1]2.SAN'!$M$4:$M$73),0)),"")</f>
        <v/>
      </c>
      <c r="BV41" s="244" t="str">
        <f t="array" ref="BV41">IFERROR(INDEX([1]!Sanaudos[Saskaita],MATCH(1,('[1]3.4'!$AM41=[1]!Sanaudos[Kodas])*('[1]3.4'!BV$7='[1]2.SAN'!$M$4:$M$73),0)),"")</f>
        <v/>
      </c>
      <c r="BW41" s="244" t="str">
        <f t="array" ref="BW41">IFERROR(INDEX([1]!Sanaudos[Saskaita],MATCH(1,('[1]3.4'!$AM41=[1]!Sanaudos[Kodas])*('[1]3.4'!BW$7='[1]2.SAN'!$M$4:$M$73),0)),"")</f>
        <v/>
      </c>
      <c r="BX41" s="244" t="str">
        <f t="array" ref="BX41">IFERROR(INDEX([1]!Sanaudos[Saskaita],MATCH(1,('[1]3.4'!$AM41=[1]!Sanaudos[Kodas])*('[1]3.4'!BX$7='[1]2.SAN'!$M$4:$M$73),0)),"")</f>
        <v/>
      </c>
      <c r="BY41" s="244" t="str">
        <f t="array" ref="BY41">IFERROR(INDEX([1]!Sanaudos[Saskaita],MATCH(1,('[1]3.4'!$AM41=[1]!Sanaudos[Kodas])*('[1]3.4'!BY$7='[1]2.SAN'!$M$4:$M$73),0)),"")</f>
        <v/>
      </c>
      <c r="BZ41" s="244" t="str">
        <f t="array" ref="BZ41">IFERROR(INDEX([1]!Sanaudos[Saskaita],MATCH(1,('[1]3.4'!$AM41=[1]!Sanaudos[Kodas])*('[1]3.4'!BZ$7='[1]2.SAN'!$M$4:$M$73),0)),"")</f>
        <v/>
      </c>
      <c r="CA41" s="244" t="str">
        <f t="array" ref="CA41">IFERROR(INDEX([1]!Sanaudos[Saskaita],MATCH(1,('[1]3.4'!$AM41=[1]!Sanaudos[Kodas])*('[1]3.4'!CA$7='[1]2.SAN'!$M$4:$M$73),0)),"")</f>
        <v/>
      </c>
      <c r="CB41" s="244" t="str">
        <f t="array" ref="CB41">IFERROR(INDEX([1]!Sanaudos[Saskaita],MATCH(1,('[1]3.4'!$AM41=[1]!Sanaudos[Kodas])*('[1]3.4'!CB$7='[1]2.SAN'!$M$4:$M$73),0)),"")</f>
        <v/>
      </c>
      <c r="CC41" s="244" t="str">
        <f t="array" ref="CC41">IFERROR(INDEX([1]!Sanaudos[Saskaita],MATCH(1,('[1]3.4'!$AM41=[1]!Sanaudos[Kodas])*('[1]3.4'!CC$7='[1]2.SAN'!$M$4:$M$73),0)),"")</f>
        <v/>
      </c>
      <c r="CD41" s="244" t="str">
        <f t="array" ref="CD41">IFERROR(INDEX([1]!Sanaudos[Saskaita],MATCH(1,('[1]3.4'!$AM41=[1]!Sanaudos[Kodas])*('[1]3.4'!CD$7='[1]2.SAN'!$M$4:$M$73),0)),"")</f>
        <v/>
      </c>
      <c r="CE41" s="244" t="str">
        <f t="array" ref="CE41">IFERROR(INDEX([1]!Sanaudos[Saskaita],MATCH(1,('[1]3.4'!$AM41=[1]!Sanaudos[Kodas])*('[1]3.4'!CE$7='[1]2.SAN'!$M$4:$M$73),0)),"")</f>
        <v/>
      </c>
      <c r="CF41" s="244" t="str">
        <f t="array" ref="CF41">IFERROR(INDEX([1]!Sanaudos[Saskaita],MATCH(1,('[1]3.4'!$AM41=[1]!Sanaudos[Kodas])*('[1]3.4'!CF$7='[1]2.SAN'!$M$4:$M$73),0)),"")</f>
        <v/>
      </c>
      <c r="CG41" s="244" t="str">
        <f t="array" ref="CG41">IFERROR(INDEX([1]!Sanaudos[Saskaita],MATCH(1,('[1]3.4'!$AM41=[1]!Sanaudos[Kodas])*('[1]3.4'!CG$7='[1]2.SAN'!$M$4:$M$73),0)),"")</f>
        <v/>
      </c>
      <c r="CH41" s="244" t="str">
        <f t="array" ref="CH41">IFERROR(INDEX([1]!Sanaudos[Saskaita],MATCH(1,('[1]3.4'!$AM41=[1]!Sanaudos[Kodas])*('[1]3.4'!CH$7='[1]2.SAN'!$M$4:$M$73),0)),"")</f>
        <v/>
      </c>
      <c r="CI41" s="244" t="str">
        <f t="array" ref="CI41">IFERROR(INDEX([1]!Sanaudos[Saskaita],MATCH(1,('[1]3.4'!$AM41=[1]!Sanaudos[Kodas])*('[1]3.4'!CI$7='[1]2.SAN'!$M$4:$M$73),0)),"")</f>
        <v/>
      </c>
      <c r="CJ41" s="244" t="str">
        <f t="array" ref="CJ41">IFERROR(INDEX([1]!Sanaudos[Saskaita],MATCH(1,('[1]3.4'!$AM41=[1]!Sanaudos[Kodas])*('[1]3.4'!CJ$7='[1]2.SAN'!$M$4:$M$73),0)),"")</f>
        <v/>
      </c>
      <c r="CK41" s="244" t="str">
        <f t="array" ref="CK41">IFERROR(INDEX([1]!Sanaudos[Saskaita],MATCH(1,('[1]3.4'!$AM41=[1]!Sanaudos[Kodas])*('[1]3.4'!CK$7='[1]2.SAN'!$M$4:$M$73),0)),"")</f>
        <v/>
      </c>
      <c r="CL41" s="244" t="str">
        <f t="array" ref="CL41">IFERROR(INDEX([1]!Sanaudos[Saskaita],MATCH(1,('[1]3.4'!$AM41=[1]!Sanaudos[Kodas])*('[1]3.4'!CL$7='[1]2.SAN'!$M$4:$M$73),0)),"")</f>
        <v/>
      </c>
      <c r="CM41" s="244" t="str">
        <f t="array" ref="CM41">IFERROR(INDEX([1]!Sanaudos[Saskaita],MATCH(1,('[1]3.4'!$AM41=[1]!Sanaudos[Kodas])*('[1]3.4'!CM$7='[1]2.SAN'!$M$4:$M$73),0)),"")</f>
        <v/>
      </c>
      <c r="CN41" s="244" t="str">
        <f t="array" ref="CN41">IFERROR(INDEX([1]!Sanaudos[Saskaita],MATCH(1,('[1]3.4'!$AM41=[1]!Sanaudos[Kodas])*('[1]3.4'!CN$7='[1]2.SAN'!$M$4:$M$73),0)),"")</f>
        <v/>
      </c>
      <c r="CO41" s="244" t="str">
        <f t="array" ref="CO41">IFERROR(INDEX([1]!Sanaudos[Saskaita],MATCH(1,('[1]3.4'!$AM41=[1]!Sanaudos[Kodas])*('[1]3.4'!CO$7='[1]2.SAN'!$M$4:$M$73),0)),"")</f>
        <v/>
      </c>
      <c r="CP41" s="244" t="str">
        <f t="array" ref="CP41">IFERROR(INDEX([1]!Sanaudos[Saskaita],MATCH(1,('[1]3.4'!$AM41=[1]!Sanaudos[Kodas])*('[1]3.4'!CP$7='[1]2.SAN'!$M$4:$M$73),0)),"")</f>
        <v/>
      </c>
      <c r="CQ41" s="244" t="str">
        <f t="array" ref="CQ41">IFERROR(INDEX([1]!Sanaudos[Saskaita],MATCH(1,('[1]3.4'!$AM41=[1]!Sanaudos[Kodas])*('[1]3.4'!CQ$7='[1]2.SAN'!$M$4:$M$73),0)),"")</f>
        <v/>
      </c>
      <c r="CR41" s="244" t="str">
        <f t="array" ref="CR41">IFERROR(INDEX([1]!Sanaudos[Saskaita],MATCH(1,('[1]3.4'!$AM41=[1]!Sanaudos[Kodas])*('[1]3.4'!CR$7='[1]2.SAN'!$M$4:$M$73),0)),"")</f>
        <v/>
      </c>
      <c r="CS41" s="244" t="str">
        <f t="array" ref="CS41">IFERROR(INDEX([1]!Sanaudos[Saskaita],MATCH(1,('[1]3.4'!$AM41=[1]!Sanaudos[Kodas])*('[1]3.4'!CS$7='[1]2.SAN'!$M$4:$M$73),0)),"")</f>
        <v/>
      </c>
      <c r="CT41" s="244" t="str">
        <f t="array" ref="CT41">IFERROR(INDEX([1]!Sanaudos[Saskaita],MATCH(1,('[1]3.4'!$AM41=[1]!Sanaudos[Kodas])*('[1]3.4'!CT$7='[1]2.SAN'!$M$4:$M$73),0)),"")</f>
        <v/>
      </c>
      <c r="CU41" s="244" t="str">
        <f t="array" ref="CU41">IFERROR(INDEX([1]!Sanaudos[Saskaita],MATCH(1,('[1]3.4'!$AM41=[1]!Sanaudos[Kodas])*('[1]3.4'!CU$7='[1]2.SAN'!$M$4:$M$73),0)),"")</f>
        <v/>
      </c>
      <c r="CV41" s="244" t="str">
        <f t="array" ref="CV41">IFERROR(INDEX([1]!Sanaudos[Saskaita],MATCH(1,('[1]3.4'!$AM41=[1]!Sanaudos[Kodas])*('[1]3.4'!CV$7='[1]2.SAN'!$M$4:$M$73),0)),"")</f>
        <v/>
      </c>
      <c r="CW41" s="244" t="str">
        <f t="array" ref="CW41">IFERROR(INDEX([1]!Sanaudos[Saskaita],MATCH(1,('[1]3.4'!$AM41=[1]!Sanaudos[Kodas])*('[1]3.4'!CW$7='[1]2.SAN'!$M$4:$M$73),0)),"")</f>
        <v/>
      </c>
      <c r="CX41" s="244" t="str">
        <f t="array" ref="CX41">IFERROR(INDEX([1]!Sanaudos[Saskaita],MATCH(1,('[1]3.4'!$AM41=[1]!Sanaudos[Kodas])*('[1]3.4'!CX$7='[1]2.SAN'!$M$4:$M$73),0)),"")</f>
        <v/>
      </c>
      <c r="CY41" s="244" t="str">
        <f t="array" ref="CY41">IFERROR(INDEX([1]!Sanaudos[Saskaita],MATCH(1,('[1]3.4'!$AM41=[1]!Sanaudos[Kodas])*('[1]3.4'!CY$7='[1]2.SAN'!$M$4:$M$73),0)),"")</f>
        <v/>
      </c>
      <c r="CZ41" s="244" t="str">
        <f t="array" ref="CZ41">IFERROR(INDEX([1]!Sanaudos[Saskaita],MATCH(1,('[1]3.4'!$AM41=[1]!Sanaudos[Kodas])*('[1]3.4'!CZ$7='[1]2.SAN'!$M$4:$M$73),0)),"")</f>
        <v/>
      </c>
      <c r="DA41" s="244" t="str">
        <f t="array" ref="DA41">IFERROR(INDEX([1]!Sanaudos[Saskaita],MATCH(1,('[1]3.4'!$AM41=[1]!Sanaudos[Kodas])*('[1]3.4'!DA$7='[1]2.SAN'!$M$4:$M$73),0)),"")</f>
        <v/>
      </c>
      <c r="DB41" s="244" t="str">
        <f t="array" ref="DB41">IFERROR(INDEX([1]!Sanaudos[Saskaita],MATCH(1,('[1]3.4'!$AM41=[1]!Sanaudos[Kodas])*('[1]3.4'!DB$7='[1]2.SAN'!$M$4:$M$73),0)),"")</f>
        <v/>
      </c>
      <c r="DC41" s="244" t="str">
        <f t="array" ref="DC41">IFERROR(INDEX([1]!Sanaudos[Saskaita],MATCH(1,('[1]3.4'!$AM41=[1]!Sanaudos[Kodas])*('[1]3.4'!DC$7='[1]2.SAN'!$M$4:$M$73),0)),"")</f>
        <v/>
      </c>
      <c r="DD41" s="244" t="str">
        <f t="array" ref="DD41">IFERROR(INDEX([1]!Sanaudos[Saskaita],MATCH(1,('[1]3.4'!$AM41=[1]!Sanaudos[Kodas])*('[1]3.4'!DD$7='[1]2.SAN'!$M$4:$M$73),0)),"")</f>
        <v/>
      </c>
      <c r="DE41" s="244" t="str">
        <f t="array" ref="DE41">IFERROR(INDEX([1]!Sanaudos[Saskaita],MATCH(1,('[1]3.4'!$AM41=[1]!Sanaudos[Kodas])*('[1]3.4'!DE$7='[1]2.SAN'!$M$4:$M$73),0)),"")</f>
        <v/>
      </c>
      <c r="DF41" s="244" t="str">
        <f t="array" ref="DF41">IFERROR(INDEX([1]!Sanaudos[Saskaita],MATCH(1,('[1]3.4'!$AM41=[1]!Sanaudos[Kodas])*('[1]3.4'!DF$7='[1]2.SAN'!$M$4:$M$73),0)),"")</f>
        <v/>
      </c>
      <c r="DG41" s="244" t="str">
        <f t="array" ref="DG41">IFERROR(INDEX([1]!Sanaudos[Saskaita],MATCH(1,('[1]3.4'!$AM41=[1]!Sanaudos[Kodas])*('[1]3.4'!DG$7='[1]2.SAN'!$M$4:$M$73),0)),"")</f>
        <v/>
      </c>
      <c r="DH41" s="244" t="str">
        <f t="array" ref="DH41">IFERROR(INDEX([1]!Sanaudos[Saskaita],MATCH(1,('[1]3.4'!$AM41=[1]!Sanaudos[Kodas])*('[1]3.4'!DH$7='[1]2.SAN'!$M$4:$M$73),0)),"")</f>
        <v/>
      </c>
      <c r="DI41" s="244" t="str">
        <f t="array" ref="DI41">IFERROR(INDEX([1]!Sanaudos[Saskaita],MATCH(1,('[1]3.4'!$AM41=[1]!Sanaudos[Kodas])*('[1]3.4'!DI$7='[1]2.SAN'!$M$4:$M$73),0)),"")</f>
        <v/>
      </c>
      <c r="DJ41" s="244" t="str">
        <f t="array" ref="DJ41">IFERROR(INDEX([1]!Sanaudos[Saskaita],MATCH(1,('[1]3.4'!$AM41=[1]!Sanaudos[Kodas])*('[1]3.4'!DJ$7='[1]2.SAN'!$M$4:$M$73),0)),"")</f>
        <v/>
      </c>
      <c r="DK41" s="244" t="str">
        <f t="array" ref="DK41">IFERROR(INDEX([1]!Sanaudos[Saskaita],MATCH(1,('[1]3.4'!$AM41=[1]!Sanaudos[Kodas])*('[1]3.4'!DK$7='[1]2.SAN'!$M$4:$M$73),0)),"")</f>
        <v/>
      </c>
      <c r="DL41" s="244" t="str">
        <f t="array" ref="DL41">IFERROR(INDEX([1]!Sanaudos[Saskaita],MATCH(1,('[1]3.4'!$AM41=[1]!Sanaudos[Kodas])*('[1]3.4'!DL$7='[1]2.SAN'!$M$4:$M$73),0)),"")</f>
        <v/>
      </c>
      <c r="DM41" s="244" t="str">
        <f t="array" ref="DM41">IFERROR(INDEX([1]!Sanaudos[Saskaita],MATCH(1,('[1]3.4'!$AM41=[1]!Sanaudos[Kodas])*('[1]3.4'!DM$7='[1]2.SAN'!$M$4:$M$73),0)),"")</f>
        <v/>
      </c>
      <c r="DN41" s="244" t="str">
        <f t="array" ref="DN41">IFERROR(INDEX([1]!Sanaudos[Saskaita],MATCH(1,('[1]3.4'!$AM41=[1]!Sanaudos[Kodas])*('[1]3.4'!DN$7='[1]2.SAN'!$M$4:$M$73),0)),"")</f>
        <v/>
      </c>
      <c r="DO41" s="244" t="str">
        <f t="array" ref="DO41">IFERROR(INDEX([1]!Sanaudos[Saskaita],MATCH(1,('[1]3.4'!$AM41=[1]!Sanaudos[Kodas])*('[1]3.4'!DO$7='[1]2.SAN'!$M$4:$M$73),0)),"")</f>
        <v/>
      </c>
      <c r="DP41" s="244" t="str">
        <f t="array" ref="DP41">IFERROR(INDEX([1]!Sanaudos[Saskaita],MATCH(1,('[1]3.4'!$AM41=[1]!Sanaudos[Kodas])*('[1]3.4'!DP$7='[1]2.SAN'!$M$4:$M$73),0)),"")</f>
        <v/>
      </c>
      <c r="DQ41" s="244" t="str">
        <f t="array" ref="DQ41">IFERROR(INDEX([1]!Sanaudos[Saskaita],MATCH(1,('[1]3.4'!$AM41=[1]!Sanaudos[Kodas])*('[1]3.4'!DQ$7='[1]2.SAN'!$M$4:$M$73),0)),"")</f>
        <v/>
      </c>
      <c r="DR41" s="244" t="str">
        <f t="array" ref="DR41">IFERROR(INDEX([1]!Sanaudos[Saskaita],MATCH(1,('[1]3.4'!$AM41=[1]!Sanaudos[Kodas])*('[1]3.4'!DR$7='[1]2.SAN'!$M$4:$M$73),0)),"")</f>
        <v/>
      </c>
      <c r="DS41" s="244" t="str">
        <f t="array" ref="DS41">IFERROR(INDEX([1]!Sanaudos[Saskaita],MATCH(1,('[1]3.4'!$AM41=[1]!Sanaudos[Kodas])*('[1]3.4'!DS$7='[1]2.SAN'!$M$4:$M$73),0)),"")</f>
        <v/>
      </c>
      <c r="DT41" s="244" t="str">
        <f t="array" ref="DT41">IFERROR(INDEX([1]!Sanaudos[Saskaita],MATCH(1,('[1]3.4'!$AM41=[1]!Sanaudos[Kodas])*('[1]3.4'!DT$7='[1]2.SAN'!$M$4:$M$73),0)),"")</f>
        <v/>
      </c>
      <c r="DU41" s="244" t="str">
        <f t="array" ref="DU41">IFERROR(INDEX([1]!Sanaudos[Saskaita],MATCH(1,('[1]3.4'!$AM41=[1]!Sanaudos[Kodas])*('[1]3.4'!DU$7='[1]2.SAN'!$M$4:$M$73),0)),"")</f>
        <v/>
      </c>
      <c r="DV41" s="244" t="str">
        <f t="array" ref="DV41">IFERROR(INDEX([1]!Sanaudos[Saskaita],MATCH(1,('[1]3.4'!$AM41=[1]!Sanaudos[Kodas])*('[1]3.4'!DV$7='[1]2.SAN'!$M$4:$M$73),0)),"")</f>
        <v/>
      </c>
      <c r="DW41" s="244" t="str">
        <f t="array" ref="DW41">IFERROR(INDEX([1]!Sanaudos[Saskaita],MATCH(1,('[1]3.4'!$AM41=[1]!Sanaudos[Kodas])*('[1]3.4'!DW$7='[1]2.SAN'!$M$4:$M$73),0)),"")</f>
        <v/>
      </c>
      <c r="DX41" s="244" t="str">
        <f t="array" ref="DX41">IFERROR(INDEX([1]!Sanaudos[Saskaita],MATCH(1,('[1]3.4'!$AM41=[1]!Sanaudos[Kodas])*('[1]3.4'!DX$7='[1]2.SAN'!$M$4:$M$73),0)),"")</f>
        <v/>
      </c>
      <c r="DY41" s="244" t="str">
        <f t="array" ref="DY41">IFERROR(INDEX([1]!Sanaudos[Saskaita],MATCH(1,('[1]3.4'!$AM41=[1]!Sanaudos[Kodas])*('[1]3.4'!DY$7='[1]2.SAN'!$M$4:$M$73),0)),"")</f>
        <v/>
      </c>
      <c r="DZ41" s="244" t="str">
        <f t="array" ref="DZ41">IFERROR(INDEX([1]!Sanaudos[Saskaita],MATCH(1,('[1]3.4'!$AM41=[1]!Sanaudos[Kodas])*('[1]3.4'!DZ$7='[1]2.SAN'!$M$4:$M$73),0)),"")</f>
        <v/>
      </c>
      <c r="EA41" s="244" t="str">
        <f t="array" ref="EA41">IFERROR(INDEX([1]!Sanaudos[Saskaita],MATCH(1,('[1]3.4'!$AM41=[1]!Sanaudos[Kodas])*('[1]3.4'!EA$7='[1]2.SAN'!$M$4:$M$73),0)),"")</f>
        <v/>
      </c>
      <c r="EB41" s="244" t="str">
        <f t="array" ref="EB41">IFERROR(INDEX([1]!Sanaudos[Saskaita],MATCH(1,('[1]3.4'!$AM41=[1]!Sanaudos[Kodas])*('[1]3.4'!EB$7='[1]2.SAN'!$M$4:$M$73),0)),"")</f>
        <v/>
      </c>
      <c r="EC41" s="244" t="str">
        <f t="array" ref="EC41">IFERROR(INDEX([1]!Sanaudos[Saskaita],MATCH(1,('[1]3.4'!$AM41=[1]!Sanaudos[Kodas])*('[1]3.4'!EC$7='[1]2.SAN'!$M$4:$M$73),0)),"")</f>
        <v/>
      </c>
      <c r="ED41" s="244" t="str">
        <f t="array" ref="ED41">IFERROR(INDEX([1]!Sanaudos[Saskaita],MATCH(1,('[1]3.4'!$AM41=[1]!Sanaudos[Kodas])*('[1]3.4'!ED$7='[1]2.SAN'!$M$4:$M$73),0)),"")</f>
        <v/>
      </c>
      <c r="EE41" s="244" t="str">
        <f t="array" ref="EE41">IFERROR(INDEX([1]!Sanaudos[Saskaita],MATCH(1,('[1]3.4'!$AM41=[1]!Sanaudos[Kodas])*('[1]3.4'!EE$7='[1]2.SAN'!$M$4:$M$73),0)),"")</f>
        <v/>
      </c>
      <c r="EF41" s="244" t="str">
        <f t="array" ref="EF41">IFERROR(INDEX([1]!Sanaudos[Saskaita],MATCH(1,('[1]3.4'!$AM41=[1]!Sanaudos[Kodas])*('[1]3.4'!EF$7='[1]2.SAN'!$M$4:$M$73),0)),"")</f>
        <v/>
      </c>
      <c r="EG41" s="244" t="str">
        <f t="array" ref="EG41">IFERROR(INDEX([1]!Sanaudos[Saskaita],MATCH(1,('[1]3.4'!$AM41=[1]!Sanaudos[Kodas])*('[1]3.4'!EG$7='[1]2.SAN'!$M$4:$M$73),0)),"")</f>
        <v/>
      </c>
      <c r="EH41" s="244" t="str">
        <f t="array" ref="EH41">IFERROR(INDEX([1]!Sanaudos[Saskaita],MATCH(1,('[1]3.4'!$AM41=[1]!Sanaudos[Kodas])*('[1]3.4'!EH$7='[1]2.SAN'!$M$4:$M$73),0)),"")</f>
        <v/>
      </c>
      <c r="EI41" s="244" t="str">
        <f t="array" ref="EI41">IFERROR(INDEX([1]!Sanaudos[Saskaita],MATCH(1,('[1]3.4'!$AM41=[1]!Sanaudos[Kodas])*('[1]3.4'!EI$7='[1]2.SAN'!$M$4:$M$73),0)),"")</f>
        <v/>
      </c>
      <c r="EJ41" s="244" t="str">
        <f t="array" ref="EJ41">IFERROR(INDEX([1]!Sanaudos[Saskaita],MATCH(1,('[1]3.4'!$AM41=[1]!Sanaudos[Kodas])*('[1]3.4'!EJ$7='[1]2.SAN'!$M$4:$M$73),0)),"")</f>
        <v/>
      </c>
      <c r="EK41" s="244" t="str">
        <f t="array" ref="EK41">IFERROR(INDEX([1]!Sanaudos[Saskaita],MATCH(1,('[1]3.4'!$AM41=[1]!Sanaudos[Kodas])*('[1]3.4'!EK$7='[1]2.SAN'!$M$4:$M$73),0)),"")</f>
        <v/>
      </c>
      <c r="EL41" s="244" t="str">
        <f t="array" ref="EL41">IFERROR(INDEX([1]!Sanaudos[Saskaita],MATCH(1,('[1]3.4'!$AM41=[1]!Sanaudos[Kodas])*('[1]3.4'!EL$7='[1]2.SAN'!$M$4:$M$73),0)),"")</f>
        <v/>
      </c>
      <c r="EM41" s="244" t="str">
        <f t="array" ref="EM41">IFERROR(INDEX([1]!Sanaudos[Saskaita],MATCH(1,('[1]3.4'!$AM41=[1]!Sanaudos[Kodas])*('[1]3.4'!EM$7='[1]2.SAN'!$M$4:$M$73),0)),"")</f>
        <v/>
      </c>
      <c r="EN41" s="244" t="str">
        <f t="array" ref="EN41">IFERROR(INDEX([1]!Sanaudos[Saskaita],MATCH(1,('[1]3.4'!$AM41=[1]!Sanaudos[Kodas])*('[1]3.4'!EN$7='[1]2.SAN'!$M$4:$M$73),0)),"")</f>
        <v/>
      </c>
      <c r="EO41" s="244" t="str">
        <f t="array" ref="EO41">IFERROR(INDEX([1]!Sanaudos[Saskaita],MATCH(1,('[1]3.4'!$AM41=[1]!Sanaudos[Kodas])*('[1]3.4'!EO$7='[1]2.SAN'!$M$4:$M$73),0)),"")</f>
        <v/>
      </c>
      <c r="EP41" s="244" t="str">
        <f t="array" ref="EP41">IFERROR(INDEX([1]!Sanaudos[Saskaita],MATCH(1,('[1]3.4'!$AM41=[1]!Sanaudos[Kodas])*('[1]3.4'!EP$7='[1]2.SAN'!$M$4:$M$73),0)),"")</f>
        <v/>
      </c>
      <c r="EQ41" s="244" t="str">
        <f t="array" ref="EQ41">IFERROR(INDEX([1]!Sanaudos[Saskaita],MATCH(1,('[1]3.4'!$AM41=[1]!Sanaudos[Kodas])*('[1]3.4'!EQ$7='[1]2.SAN'!$M$4:$M$73),0)),"")</f>
        <v/>
      </c>
      <c r="ER41" s="244" t="str">
        <f t="array" ref="ER41">IFERROR(INDEX([1]!Sanaudos[Saskaita],MATCH(1,('[1]3.4'!$AM41=[1]!Sanaudos[Kodas])*('[1]3.4'!ER$7='[1]2.SAN'!$M$4:$M$73),0)),"")</f>
        <v/>
      </c>
      <c r="ES41" s="244" t="str">
        <f t="array" ref="ES41">IFERROR(INDEX([1]!Sanaudos[Saskaita],MATCH(1,('[1]3.4'!$AM41=[1]!Sanaudos[Kodas])*('[1]3.4'!ES$7='[1]2.SAN'!$M$4:$M$73),0)),"")</f>
        <v/>
      </c>
      <c r="ET41" s="244" t="str">
        <f t="array" ref="ET41">IFERROR(INDEX([1]!Sanaudos[Saskaita],MATCH(1,('[1]3.4'!$AM41=[1]!Sanaudos[Kodas])*('[1]3.4'!ET$7='[1]2.SAN'!$M$4:$M$73),0)),"")</f>
        <v/>
      </c>
      <c r="EU41" s="244" t="str">
        <f t="array" ref="EU41">IFERROR(INDEX([1]!Sanaudos[Saskaita],MATCH(1,('[1]3.4'!$AM41=[1]!Sanaudos[Kodas])*('[1]3.4'!EU$7='[1]2.SAN'!$M$4:$M$73),0)),"")</f>
        <v/>
      </c>
      <c r="EV41" s="244" t="str">
        <f t="array" ref="EV41">IFERROR(INDEX([1]!Sanaudos[Saskaita],MATCH(1,('[1]3.4'!$AM41=[1]!Sanaudos[Kodas])*('[1]3.4'!EV$7='[1]2.SAN'!$M$4:$M$73),0)),"")</f>
        <v/>
      </c>
      <c r="EW41" s="244" t="str">
        <f t="array" ref="EW41">IFERROR(INDEX([1]!Sanaudos[Saskaita],MATCH(1,('[1]3.4'!$AM41=[1]!Sanaudos[Kodas])*('[1]3.4'!EW$7='[1]2.SAN'!$M$4:$M$73),0)),"")</f>
        <v/>
      </c>
      <c r="EX41" s="244" t="str">
        <f t="array" ref="EX41">IFERROR(INDEX([1]!Sanaudos[Saskaita],MATCH(1,('[1]3.4'!$AM41=[1]!Sanaudos[Kodas])*('[1]3.4'!EX$7='[1]2.SAN'!$M$4:$M$73),0)),"")</f>
        <v/>
      </c>
      <c r="EY41" s="244" t="str">
        <f t="array" ref="EY41">IFERROR(INDEX([1]!Sanaudos[Saskaita],MATCH(1,('[1]3.4'!$AM41=[1]!Sanaudos[Kodas])*('[1]3.4'!EY$7='[1]2.SAN'!$M$4:$M$73),0)),"")</f>
        <v/>
      </c>
      <c r="EZ41" s="244" t="str">
        <f t="array" ref="EZ41">IFERROR(INDEX([1]!Sanaudos[Saskaita],MATCH(1,('[1]3.4'!$AM41=[1]!Sanaudos[Kodas])*('[1]3.4'!EZ$7='[1]2.SAN'!$M$4:$M$73),0)),"")</f>
        <v/>
      </c>
      <c r="FA41" s="244" t="str">
        <f t="array" ref="FA41">IFERROR(INDEX([1]!Sanaudos[Saskaita],MATCH(1,('[1]3.4'!$AM41=[1]!Sanaudos[Kodas])*('[1]3.4'!FA$7='[1]2.SAN'!$M$4:$M$73),0)),"")</f>
        <v/>
      </c>
      <c r="FB41" s="244" t="str">
        <f t="array" ref="FB41">IFERROR(INDEX([1]!Sanaudos[Saskaita],MATCH(1,('[1]3.4'!$AM41=[1]!Sanaudos[Kodas])*('[1]3.4'!FB$7='[1]2.SAN'!$M$4:$M$73),0)),"")</f>
        <v/>
      </c>
      <c r="FC41" s="244" t="str">
        <f t="array" ref="FC41">IFERROR(INDEX([1]!Sanaudos[Saskaita],MATCH(1,('[1]3.4'!$AM41=[1]!Sanaudos[Kodas])*('[1]3.4'!FC$7='[1]2.SAN'!$M$4:$M$73),0)),"")</f>
        <v/>
      </c>
      <c r="FD41" s="244" t="str">
        <f t="array" ref="FD41">IFERROR(INDEX([1]!Sanaudos[Saskaita],MATCH(1,('[1]3.4'!$AM41=[1]!Sanaudos[Kodas])*('[1]3.4'!FD$7='[1]2.SAN'!$M$4:$M$73),0)),"")</f>
        <v/>
      </c>
      <c r="FE41" s="244" t="str">
        <f t="array" ref="FE41">IFERROR(INDEX([1]!Sanaudos[Saskaita],MATCH(1,('[1]3.4'!$AM41=[1]!Sanaudos[Kodas])*('[1]3.4'!FE$7='[1]2.SAN'!$M$4:$M$73),0)),"")</f>
        <v/>
      </c>
      <c r="FF41" s="244" t="str">
        <f t="array" ref="FF41">IFERROR(INDEX([1]!Sanaudos[Saskaita],MATCH(1,('[1]3.4'!$AM41=[1]!Sanaudos[Kodas])*('[1]3.4'!FF$7='[1]2.SAN'!$M$4:$M$73),0)),"")</f>
        <v/>
      </c>
      <c r="FG41" s="244" t="str">
        <f t="array" ref="FG41">IFERROR(INDEX([1]!Sanaudos[Saskaita],MATCH(1,('[1]3.4'!$AM41=[1]!Sanaudos[Kodas])*('[1]3.4'!FG$7='[1]2.SAN'!$M$4:$M$73),0)),"")</f>
        <v/>
      </c>
      <c r="FH41" s="244" t="str">
        <f t="array" ref="FH41">IFERROR(INDEX([1]!Sanaudos[Saskaita],MATCH(1,('[1]3.4'!$AM41=[1]!Sanaudos[Kodas])*('[1]3.4'!FH$7='[1]2.SAN'!$M$4:$M$73),0)),"")</f>
        <v/>
      </c>
      <c r="FI41" s="244" t="str">
        <f t="array" ref="FI41">IFERROR(INDEX([1]!Sanaudos[Saskaita],MATCH(1,('[1]3.4'!$AM41=[1]!Sanaudos[Kodas])*('[1]3.4'!FI$7='[1]2.SAN'!$M$4:$M$73),0)),"")</f>
        <v/>
      </c>
      <c r="FJ41" s="244" t="str">
        <f t="array" ref="FJ41">IFERROR(INDEX([1]!Sanaudos[Saskaita],MATCH(1,('[1]3.4'!$AM41=[1]!Sanaudos[Kodas])*('[1]3.4'!FJ$7='[1]2.SAN'!$M$4:$M$73),0)),"")</f>
        <v/>
      </c>
      <c r="FK41" s="244" t="str">
        <f t="array" ref="FK41">IFERROR(INDEX([1]!Sanaudos[Saskaita],MATCH(1,('[1]3.4'!$AM41=[1]!Sanaudos[Kodas])*('[1]3.4'!FK$7='[1]2.SAN'!$M$4:$M$73),0)),"")</f>
        <v/>
      </c>
      <c r="FL41" s="244" t="str">
        <f t="array" ref="FL41">IFERROR(INDEX([1]!Sanaudos[Saskaita],MATCH(1,('[1]3.4'!$AM41=[1]!Sanaudos[Kodas])*('[1]3.4'!FL$7='[1]2.SAN'!$M$4:$M$73),0)),"")</f>
        <v/>
      </c>
      <c r="FM41" s="244" t="str">
        <f t="array" ref="FM41">IFERROR(INDEX([1]!Sanaudos[Saskaita],MATCH(1,('[1]3.4'!$AM41=[1]!Sanaudos[Kodas])*('[1]3.4'!FM$7='[1]2.SAN'!$M$4:$M$73),0)),"")</f>
        <v/>
      </c>
      <c r="FN41" s="244" t="str">
        <f t="array" ref="FN41">IFERROR(INDEX([1]!Sanaudos[Saskaita],MATCH(1,('[1]3.4'!$AM41=[1]!Sanaudos[Kodas])*('[1]3.4'!FN$7='[1]2.SAN'!$M$4:$M$73),0)),"")</f>
        <v/>
      </c>
      <c r="FO41" s="244" t="str">
        <f t="array" ref="FO41">IFERROR(INDEX([1]!Sanaudos[Saskaita],MATCH(1,('[1]3.4'!$AM41=[1]!Sanaudos[Kodas])*('[1]3.4'!FO$7='[1]2.SAN'!$M$4:$M$73),0)),"")</f>
        <v/>
      </c>
      <c r="FP41" s="244" t="str">
        <f t="array" ref="FP41">IFERROR(INDEX([1]!Sanaudos[Saskaita],MATCH(1,('[1]3.4'!$AM41=[1]!Sanaudos[Kodas])*('[1]3.4'!FP$7='[1]2.SAN'!$M$4:$M$73),0)),"")</f>
        <v/>
      </c>
      <c r="FQ41" s="244" t="str">
        <f t="array" ref="FQ41">IFERROR(INDEX([1]!Sanaudos[Saskaita],MATCH(1,('[1]3.4'!$AM41=[1]!Sanaudos[Kodas])*('[1]3.4'!FQ$7='[1]2.SAN'!$M$4:$M$73),0)),"")</f>
        <v/>
      </c>
      <c r="FR41" s="244" t="str">
        <f t="array" ref="FR41">IFERROR(INDEX([1]!Sanaudos[Saskaita],MATCH(1,('[1]3.4'!$AM41=[1]!Sanaudos[Kodas])*('[1]3.4'!FR$7='[1]2.SAN'!$M$4:$M$73),0)),"")</f>
        <v/>
      </c>
      <c r="FS41" s="244" t="str">
        <f t="array" ref="FS41">IFERROR(INDEX([1]!Sanaudos[Saskaita],MATCH(1,('[1]3.4'!$AM41=[1]!Sanaudos[Kodas])*('[1]3.4'!FS$7='[1]2.SAN'!$M$4:$M$73),0)),"")</f>
        <v/>
      </c>
      <c r="FT41" s="244" t="str">
        <f t="array" ref="FT41">IFERROR(INDEX([1]!Sanaudos[Saskaita],MATCH(1,('[1]3.4'!$AM41=[1]!Sanaudos[Kodas])*('[1]3.4'!FT$7='[1]2.SAN'!$M$4:$M$73),0)),"")</f>
        <v/>
      </c>
      <c r="FU41" s="244" t="str">
        <f t="array" ref="FU41">IFERROR(INDEX([1]!Sanaudos[Saskaita],MATCH(1,('[1]3.4'!$AM41=[1]!Sanaudos[Kodas])*('[1]3.4'!FU$7='[1]2.SAN'!$M$4:$M$73),0)),"")</f>
        <v/>
      </c>
      <c r="FV41" s="244" t="str">
        <f t="array" ref="FV41">IFERROR(INDEX([1]!Sanaudos[Saskaita],MATCH(1,('[1]3.4'!$AM41=[1]!Sanaudos[Kodas])*('[1]3.4'!FV$7='[1]2.SAN'!$M$4:$M$73),0)),"")</f>
        <v/>
      </c>
      <c r="FW41" s="244" t="str">
        <f t="array" ref="FW41">IFERROR(INDEX([1]!Sanaudos[Saskaita],MATCH(1,('[1]3.4'!$AM41=[1]!Sanaudos[Kodas])*('[1]3.4'!FW$7='[1]2.SAN'!$M$4:$M$73),0)),"")</f>
        <v/>
      </c>
      <c r="FX41" s="244" t="str">
        <f t="array" ref="FX41">IFERROR(INDEX([1]!Sanaudos[Saskaita],MATCH(1,('[1]3.4'!$AM41=[1]!Sanaudos[Kodas])*('[1]3.4'!FX$7='[1]2.SAN'!$M$4:$M$73),0)),"")</f>
        <v/>
      </c>
      <c r="FY41" s="244" t="str">
        <f t="array" ref="FY41">IFERROR(INDEX([1]!Sanaudos[Saskaita],MATCH(1,('[1]3.4'!$AM41=[1]!Sanaudos[Kodas])*('[1]3.4'!FY$7='[1]2.SAN'!$M$4:$M$73),0)),"")</f>
        <v/>
      </c>
      <c r="FZ41" s="244" t="str">
        <f t="array" ref="FZ41">IFERROR(INDEX([1]!Sanaudos[Saskaita],MATCH(1,('[1]3.4'!$AM41=[1]!Sanaudos[Kodas])*('[1]3.4'!FZ$7='[1]2.SAN'!$M$4:$M$73),0)),"")</f>
        <v/>
      </c>
      <c r="GA41" s="244" t="str">
        <f t="array" ref="GA41">IFERROR(INDEX([1]!Sanaudos[Saskaita],MATCH(1,('[1]3.4'!$AM41=[1]!Sanaudos[Kodas])*('[1]3.4'!GA$7='[1]2.SAN'!$M$4:$M$73),0)),"")</f>
        <v/>
      </c>
      <c r="GB41" s="244" t="str">
        <f t="array" ref="GB41">IFERROR(INDEX([1]!Sanaudos[Saskaita],MATCH(1,('[1]3.4'!$AM41=[1]!Sanaudos[Kodas])*('[1]3.4'!GB$7='[1]2.SAN'!$M$4:$M$73),0)),"")</f>
        <v/>
      </c>
      <c r="GC41" s="244" t="str">
        <f t="array" ref="GC41">IFERROR(INDEX([1]!Sanaudos[Saskaita],MATCH(1,('[1]3.4'!$AM41=[1]!Sanaudos[Kodas])*('[1]3.4'!GC$7='[1]2.SAN'!$M$4:$M$73),0)),"")</f>
        <v/>
      </c>
      <c r="GD41" s="244" t="str">
        <f t="array" ref="GD41">IFERROR(INDEX([1]!Sanaudos[Saskaita],MATCH(1,('[1]3.4'!$AM41=[1]!Sanaudos[Kodas])*('[1]3.4'!GD$7='[1]2.SAN'!$M$4:$M$73),0)),"")</f>
        <v/>
      </c>
      <c r="GE41" s="244" t="str">
        <f t="array" ref="GE41">IFERROR(INDEX([1]!Sanaudos[Saskaita],MATCH(1,('[1]3.4'!$AM41=[1]!Sanaudos[Kodas])*('[1]3.4'!GE$7='[1]2.SAN'!$M$4:$M$73),0)),"")</f>
        <v/>
      </c>
      <c r="GF41" s="244" t="str">
        <f t="array" ref="GF41">IFERROR(INDEX([1]!Sanaudos[Saskaita],MATCH(1,('[1]3.4'!$AM41=[1]!Sanaudos[Kodas])*('[1]3.4'!GF$7='[1]2.SAN'!$M$4:$M$73),0)),"")</f>
        <v/>
      </c>
      <c r="GG41" s="244" t="str">
        <f t="array" ref="GG41">IFERROR(INDEX([1]!Sanaudos[Saskaita],MATCH(1,('[1]3.4'!$AM41=[1]!Sanaudos[Kodas])*('[1]3.4'!GG$7='[1]2.SAN'!$M$4:$M$73),0)),"")</f>
        <v/>
      </c>
      <c r="GH41" s="244" t="str">
        <f t="array" ref="GH41">IFERROR(INDEX([1]!Sanaudos[Saskaita],MATCH(1,('[1]3.4'!$AM41=[1]!Sanaudos[Kodas])*('[1]3.4'!GH$7='[1]2.SAN'!$M$4:$M$73),0)),"")</f>
        <v/>
      </c>
      <c r="GI41" s="244" t="str">
        <f t="array" ref="GI41">IFERROR(INDEX([1]!Sanaudos[Saskaita],MATCH(1,('[1]3.4'!$AM41=[1]!Sanaudos[Kodas])*('[1]3.4'!GI$7='[1]2.SAN'!$M$4:$M$73),0)),"")</f>
        <v/>
      </c>
      <c r="GJ41" s="244" t="str">
        <f t="array" ref="GJ41">IFERROR(INDEX([1]!Sanaudos[Saskaita],MATCH(1,('[1]3.4'!$AM41=[1]!Sanaudos[Kodas])*('[1]3.4'!GJ$7='[1]2.SAN'!$M$4:$M$73),0)),"")</f>
        <v/>
      </c>
      <c r="GK41" s="244" t="str">
        <f t="array" ref="GK41">IFERROR(INDEX([1]!Sanaudos[Saskaita],MATCH(1,('[1]3.4'!$AM41=[1]!Sanaudos[Kodas])*('[1]3.4'!GK$7='[1]2.SAN'!$M$4:$M$73),0)),"")</f>
        <v/>
      </c>
      <c r="GL41" s="244" t="str">
        <f t="array" ref="GL41">IFERROR(INDEX([1]!Sanaudos[Saskaita],MATCH(1,('[1]3.4'!$AM41=[1]!Sanaudos[Kodas])*('[1]3.4'!GL$7='[1]2.SAN'!$M$4:$M$73),0)),"")</f>
        <v/>
      </c>
      <c r="GM41" s="244" t="str">
        <f t="array" ref="GM41">IFERROR(INDEX([1]!Sanaudos[Saskaita],MATCH(1,('[1]3.4'!$AM41=[1]!Sanaudos[Kodas])*('[1]3.4'!GM$7='[1]2.SAN'!$M$4:$M$73),0)),"")</f>
        <v/>
      </c>
      <c r="GN41" s="244" t="str">
        <f t="array" ref="GN41">IFERROR(INDEX([1]!Sanaudos[Saskaita],MATCH(1,('[1]3.4'!$AM41=[1]!Sanaudos[Kodas])*('[1]3.4'!GN$7='[1]2.SAN'!$M$4:$M$73),0)),"")</f>
        <v/>
      </c>
      <c r="GO41" s="244" t="str">
        <f t="array" ref="GO41">IFERROR(INDEX([1]!Sanaudos[Saskaita],MATCH(1,('[1]3.4'!$AM41=[1]!Sanaudos[Kodas])*('[1]3.4'!GO$7='[1]2.SAN'!$M$4:$M$73),0)),"")</f>
        <v/>
      </c>
      <c r="GP41" s="244" t="str">
        <f t="array" ref="GP41">IFERROR(INDEX([1]!Sanaudos[Saskaita],MATCH(1,('[1]3.4'!$AM41=[1]!Sanaudos[Kodas])*('[1]3.4'!GP$7='[1]2.SAN'!$M$4:$M$73),0)),"")</f>
        <v/>
      </c>
      <c r="GQ41" s="244" t="str">
        <f t="array" ref="GQ41">IFERROR(INDEX([1]!Sanaudos[Saskaita],MATCH(1,('[1]3.4'!$AM41=[1]!Sanaudos[Kodas])*('[1]3.4'!GQ$7='[1]2.SAN'!$M$4:$M$73),0)),"")</f>
        <v/>
      </c>
      <c r="GR41" s="244" t="str">
        <f t="array" ref="GR41">IFERROR(INDEX([1]!Sanaudos[Saskaita],MATCH(1,('[1]3.4'!$AM41=[1]!Sanaudos[Kodas])*('[1]3.4'!GR$7='[1]2.SAN'!$M$4:$M$73),0)),"")</f>
        <v/>
      </c>
      <c r="GS41" s="244" t="str">
        <f t="array" ref="GS41">IFERROR(INDEX([1]!Sanaudos[Saskaita],MATCH(1,('[1]3.4'!$AM41=[1]!Sanaudos[Kodas])*('[1]3.4'!GS$7='[1]2.SAN'!$M$4:$M$73),0)),"")</f>
        <v/>
      </c>
      <c r="GT41" s="244" t="str">
        <f t="array" ref="GT41">IFERROR(INDEX([1]!Sanaudos[Saskaita],MATCH(1,('[1]3.4'!$AM41=[1]!Sanaudos[Kodas])*('[1]3.4'!GT$7='[1]2.SAN'!$M$4:$M$73),0)),"")</f>
        <v/>
      </c>
      <c r="GU41" s="244" t="str">
        <f t="array" ref="GU41">IFERROR(INDEX([1]!Sanaudos[Saskaita],MATCH(1,('[1]3.4'!$AM41=[1]!Sanaudos[Kodas])*('[1]3.4'!GU$7='[1]2.SAN'!$M$4:$M$73),0)),"")</f>
        <v/>
      </c>
      <c r="GV41" s="244" t="str">
        <f t="array" ref="GV41">IFERROR(INDEX([1]!Sanaudos[Saskaita],MATCH(1,('[1]3.4'!$AM41=[1]!Sanaudos[Kodas])*('[1]3.4'!GV$7='[1]2.SAN'!$M$4:$M$73),0)),"")</f>
        <v/>
      </c>
      <c r="GW41" s="244" t="str">
        <f t="array" ref="GW41">IFERROR(INDEX([1]!Sanaudos[Saskaita],MATCH(1,('[1]3.4'!$AM41=[1]!Sanaudos[Kodas])*('[1]3.4'!GW$7='[1]2.SAN'!$M$4:$M$73),0)),"")</f>
        <v/>
      </c>
      <c r="GX41" s="244" t="str">
        <f t="array" ref="GX41">IFERROR(INDEX([1]!Sanaudos[Saskaita],MATCH(1,('[1]3.4'!$AM41=[1]!Sanaudos[Kodas])*('[1]3.4'!GX$7='[1]2.SAN'!$M$4:$M$73),0)),"")</f>
        <v/>
      </c>
      <c r="GY41" s="244" t="str">
        <f t="array" ref="GY41">IFERROR(INDEX([1]!Sanaudos[Saskaita],MATCH(1,('[1]3.4'!$AM41=[1]!Sanaudos[Kodas])*('[1]3.4'!GY$7='[1]2.SAN'!$M$4:$M$73),0)),"")</f>
        <v/>
      </c>
      <c r="GZ41" s="244" t="str">
        <f t="array" ref="GZ41">IFERROR(INDEX([1]!Sanaudos[Saskaita],MATCH(1,('[1]3.4'!$AM41=[1]!Sanaudos[Kodas])*('[1]3.4'!GZ$7='[1]2.SAN'!$M$4:$M$73),0)),"")</f>
        <v/>
      </c>
      <c r="HA41" s="244" t="str">
        <f t="array" ref="HA41">IFERROR(INDEX([1]!Sanaudos[Saskaita],MATCH(1,('[1]3.4'!$AM41=[1]!Sanaudos[Kodas])*('[1]3.4'!HA$7='[1]2.SAN'!$M$4:$M$73),0)),"")</f>
        <v/>
      </c>
      <c r="HB41" s="244" t="str">
        <f t="array" ref="HB41">IFERROR(INDEX([1]!Sanaudos[Saskaita],MATCH(1,('[1]3.4'!$AM41=[1]!Sanaudos[Kodas])*('[1]3.4'!HB$7='[1]2.SAN'!$M$4:$M$73),0)),"")</f>
        <v/>
      </c>
      <c r="HC41" s="244" t="str">
        <f t="array" ref="HC41">IFERROR(INDEX([1]!Sanaudos[Saskaita],MATCH(1,('[1]3.4'!$AM41=[1]!Sanaudos[Kodas])*('[1]3.4'!HC$7='[1]2.SAN'!$M$4:$M$73),0)),"")</f>
        <v/>
      </c>
      <c r="HD41" s="244" t="str">
        <f t="array" ref="HD41">IFERROR(INDEX([1]!Sanaudos[Saskaita],MATCH(1,('[1]3.4'!$AM41=[1]!Sanaudos[Kodas])*('[1]3.4'!HD$7='[1]2.SAN'!$M$4:$M$73),0)),"")</f>
        <v/>
      </c>
      <c r="HE41" s="244" t="str">
        <f t="array" ref="HE41">IFERROR(INDEX([1]!Sanaudos[Saskaita],MATCH(1,('[1]3.4'!$AM41=[1]!Sanaudos[Kodas])*('[1]3.4'!HE$7='[1]2.SAN'!$M$4:$M$73),0)),"")</f>
        <v/>
      </c>
      <c r="HF41" s="244" t="str">
        <f t="array" ref="HF41">IFERROR(INDEX([1]!Sanaudos[Saskaita],MATCH(1,('[1]3.4'!$AM41=[1]!Sanaudos[Kodas])*('[1]3.4'!HF$7='[1]2.SAN'!$M$4:$M$73),0)),"")</f>
        <v/>
      </c>
      <c r="HG41" s="244" t="str">
        <f t="array" ref="HG41">IFERROR(INDEX([1]!Sanaudos[Saskaita],MATCH(1,('[1]3.4'!$AM41=[1]!Sanaudos[Kodas])*('[1]3.4'!HG$7='[1]2.SAN'!$M$4:$M$73),0)),"")</f>
        <v/>
      </c>
      <c r="HH41" s="244" t="str">
        <f t="array" ref="HH41">IFERROR(INDEX([1]!Sanaudos[Saskaita],MATCH(1,('[1]3.4'!$AM41=[1]!Sanaudos[Kodas])*('[1]3.4'!HH$7='[1]2.SAN'!$M$4:$M$73),0)),"")</f>
        <v/>
      </c>
      <c r="HI41" s="244" t="str">
        <f t="array" ref="HI41">IFERROR(INDEX([1]!Sanaudos[Saskaita],MATCH(1,('[1]3.4'!$AM41=[1]!Sanaudos[Kodas])*('[1]3.4'!HI$7='[1]2.SAN'!$M$4:$M$73),0)),"")</f>
        <v/>
      </c>
      <c r="HJ41" s="244" t="str">
        <f t="array" ref="HJ41">IFERROR(INDEX([1]!Sanaudos[Saskaita],MATCH(1,('[1]3.4'!$AM41=[1]!Sanaudos[Kodas])*('[1]3.4'!HJ$7='[1]2.SAN'!$M$4:$M$73),0)),"")</f>
        <v/>
      </c>
      <c r="HK41" s="244" t="str">
        <f t="array" ref="HK41">IFERROR(INDEX([1]!Sanaudos[Saskaita],MATCH(1,('[1]3.4'!$AM41=[1]!Sanaudos[Kodas])*('[1]3.4'!HK$7='[1]2.SAN'!$M$4:$M$73),0)),"")</f>
        <v/>
      </c>
      <c r="HL41" s="244" t="str">
        <f t="array" ref="HL41">IFERROR(INDEX([1]!Sanaudos[Saskaita],MATCH(1,('[1]3.4'!$AM41=[1]!Sanaudos[Kodas])*('[1]3.4'!HL$7='[1]2.SAN'!$M$4:$M$73),0)),"")</f>
        <v/>
      </c>
      <c r="HM41" s="244" t="str">
        <f t="array" ref="HM41">IFERROR(INDEX([1]!Sanaudos[Saskaita],MATCH(1,('[1]3.4'!$AM41=[1]!Sanaudos[Kodas])*('[1]3.4'!HM$7='[1]2.SAN'!$M$4:$M$73),0)),"")</f>
        <v/>
      </c>
      <c r="HN41" s="244" t="str">
        <f t="array" ref="HN41">IFERROR(INDEX([1]!Sanaudos[Saskaita],MATCH(1,('[1]3.4'!$AM41=[1]!Sanaudos[Kodas])*('[1]3.4'!HN$7='[1]2.SAN'!$M$4:$M$73),0)),"")</f>
        <v/>
      </c>
      <c r="HO41" s="244" t="str">
        <f t="array" ref="HO41">IFERROR(INDEX([1]!Sanaudos[Saskaita],MATCH(1,('[1]3.4'!$AM41=[1]!Sanaudos[Kodas])*('[1]3.4'!HO$7='[1]2.SAN'!$M$4:$M$73),0)),"")</f>
        <v/>
      </c>
      <c r="HP41" s="244" t="str">
        <f t="array" ref="HP41">IFERROR(INDEX([1]!Sanaudos[Saskaita],MATCH(1,('[1]3.4'!$AM41=[1]!Sanaudos[Kodas])*('[1]3.4'!HP$7='[1]2.SAN'!$M$4:$M$73),0)),"")</f>
        <v/>
      </c>
      <c r="HQ41" s="244" t="str">
        <f t="array" ref="HQ41">IFERROR(INDEX([1]!Sanaudos[Saskaita],MATCH(1,('[1]3.4'!$AM41=[1]!Sanaudos[Kodas])*('[1]3.4'!HQ$7='[1]2.SAN'!$M$4:$M$73),0)),"")</f>
        <v/>
      </c>
      <c r="HR41" s="244" t="str">
        <f t="array" ref="HR41">IFERROR(INDEX([1]!Sanaudos[Saskaita],MATCH(1,('[1]3.4'!$AM41=[1]!Sanaudos[Kodas])*('[1]3.4'!HR$7='[1]2.SAN'!$M$4:$M$73),0)),"")</f>
        <v/>
      </c>
      <c r="HS41" s="244" t="str">
        <f t="array" ref="HS41">IFERROR(INDEX([1]!Sanaudos[Saskaita],MATCH(1,('[1]3.4'!$AM41=[1]!Sanaudos[Kodas])*('[1]3.4'!HS$7='[1]2.SAN'!$M$4:$M$73),0)),"")</f>
        <v/>
      </c>
      <c r="HT41" s="244" t="str">
        <f t="array" ref="HT41">IFERROR(INDEX([1]!Sanaudos[Saskaita],MATCH(1,('[1]3.4'!$AM41=[1]!Sanaudos[Kodas])*('[1]3.4'!HT$7='[1]2.SAN'!$M$4:$M$73),0)),"")</f>
        <v/>
      </c>
      <c r="HU41" s="244" t="str">
        <f t="array" ref="HU41">IFERROR(INDEX([1]!Sanaudos[Saskaita],MATCH(1,('[1]3.4'!$AM41=[1]!Sanaudos[Kodas])*('[1]3.4'!HU$7='[1]2.SAN'!$M$4:$M$73),0)),"")</f>
        <v/>
      </c>
      <c r="HV41" s="244" t="str">
        <f t="array" ref="HV41">IFERROR(INDEX([1]!Sanaudos[Saskaita],MATCH(1,('[1]3.4'!$AM41=[1]!Sanaudos[Kodas])*('[1]3.4'!HV$7='[1]2.SAN'!$M$4:$M$73),0)),"")</f>
        <v/>
      </c>
      <c r="HW41" s="244" t="str">
        <f t="array" ref="HW41">IFERROR(INDEX([1]!Sanaudos[Saskaita],MATCH(1,('[1]3.4'!$AM41=[1]!Sanaudos[Kodas])*('[1]3.4'!HW$7='[1]2.SAN'!$M$4:$M$73),0)),"")</f>
        <v/>
      </c>
      <c r="HX41" s="244" t="str">
        <f t="array" ref="HX41">IFERROR(INDEX([1]!Sanaudos[Saskaita],MATCH(1,('[1]3.4'!$AM41=[1]!Sanaudos[Kodas])*('[1]3.4'!HX$7='[1]2.SAN'!$M$4:$M$73),0)),"")</f>
        <v/>
      </c>
      <c r="HY41" s="244" t="str">
        <f t="array" ref="HY41">IFERROR(INDEX([1]!Sanaudos[Saskaita],MATCH(1,('[1]3.4'!$AM41=[1]!Sanaudos[Kodas])*('[1]3.4'!HY$7='[1]2.SAN'!$M$4:$M$73),0)),"")</f>
        <v/>
      </c>
      <c r="HZ41" s="244" t="str">
        <f t="array" ref="HZ41">IFERROR(INDEX([1]!Sanaudos[Saskaita],MATCH(1,('[1]3.4'!$AM41=[1]!Sanaudos[Kodas])*('[1]3.4'!HZ$7='[1]2.SAN'!$M$4:$M$73),0)),"")</f>
        <v/>
      </c>
      <c r="IA41" s="244" t="str">
        <f t="array" ref="IA41">IFERROR(INDEX([1]!Sanaudos[Saskaita],MATCH(1,('[1]3.4'!$AM41=[1]!Sanaudos[Kodas])*('[1]3.4'!IA$7='[1]2.SAN'!$M$4:$M$73),0)),"")</f>
        <v/>
      </c>
      <c r="IB41" s="244" t="str">
        <f t="array" ref="IB41">IFERROR(INDEX([1]!Sanaudos[Saskaita],MATCH(1,('[1]3.4'!$AM41=[1]!Sanaudos[Kodas])*('[1]3.4'!IB$7='[1]2.SAN'!$M$4:$M$73),0)),"")</f>
        <v/>
      </c>
      <c r="IC41" s="244" t="str">
        <f t="array" ref="IC41">IFERROR(INDEX([1]!Sanaudos[Saskaita],MATCH(1,('[1]3.4'!$AM41=[1]!Sanaudos[Kodas])*('[1]3.4'!IC$7='[1]2.SAN'!$M$4:$M$73),0)),"")</f>
        <v/>
      </c>
      <c r="ID41" s="244" t="str">
        <f t="array" ref="ID41">IFERROR(INDEX([1]!Sanaudos[Saskaita],MATCH(1,('[1]3.4'!$AM41=[1]!Sanaudos[Kodas])*('[1]3.4'!ID$7='[1]2.SAN'!$M$4:$M$73),0)),"")</f>
        <v/>
      </c>
      <c r="IE41" s="244" t="str">
        <f t="array" ref="IE41">IFERROR(INDEX([1]!Sanaudos[Saskaita],MATCH(1,('[1]3.4'!$AM41=[1]!Sanaudos[Kodas])*('[1]3.4'!IE$7='[1]2.SAN'!$M$4:$M$73),0)),"")</f>
        <v/>
      </c>
      <c r="IF41" s="244" t="str">
        <f t="array" ref="IF41">IFERROR(INDEX([1]!Sanaudos[Saskaita],MATCH(1,('[1]3.4'!$AM41=[1]!Sanaudos[Kodas])*('[1]3.4'!IF$7='[1]2.SAN'!$M$4:$M$73),0)),"")</f>
        <v/>
      </c>
      <c r="IG41" s="244" t="str">
        <f t="array" ref="IG41">IFERROR(INDEX([1]!Sanaudos[Saskaita],MATCH(1,('[1]3.4'!$AM41=[1]!Sanaudos[Kodas])*('[1]3.4'!IG$7='[1]2.SAN'!$M$4:$M$73),0)),"")</f>
        <v/>
      </c>
      <c r="IH41" s="244" t="str">
        <f t="array" ref="IH41">IFERROR(INDEX([1]!Sanaudos[Saskaita],MATCH(1,('[1]3.4'!$AM41=[1]!Sanaudos[Kodas])*('[1]3.4'!IH$7='[1]2.SAN'!$M$4:$M$73),0)),"")</f>
        <v/>
      </c>
      <c r="II41" s="244" t="str">
        <f t="array" ref="II41">IFERROR(INDEX([1]!Sanaudos[Saskaita],MATCH(1,('[1]3.4'!$AM41=[1]!Sanaudos[Kodas])*('[1]3.4'!II$7='[1]2.SAN'!$M$4:$M$73),0)),"")</f>
        <v/>
      </c>
      <c r="IJ41" s="244" t="str">
        <f t="array" ref="IJ41">IFERROR(INDEX([1]!Sanaudos[Saskaita],MATCH(1,('[1]3.4'!$AM41=[1]!Sanaudos[Kodas])*('[1]3.4'!IJ$7='[1]2.SAN'!$M$4:$M$73),0)),"")</f>
        <v/>
      </c>
      <c r="IK41" s="244" t="str">
        <f t="array" ref="IK41">IFERROR(INDEX([1]!Sanaudos[Saskaita],MATCH(1,('[1]3.4'!$AM41=[1]!Sanaudos[Kodas])*('[1]3.4'!IK$7='[1]2.SAN'!$M$4:$M$73),0)),"")</f>
        <v/>
      </c>
    </row>
    <row r="42" spans="2:245" ht="12.2" customHeight="1" x14ac:dyDescent="0.2">
      <c r="B42" s="566"/>
      <c r="C42" s="260" t="s">
        <v>828</v>
      </c>
      <c r="D42" s="259" t="s">
        <v>824</v>
      </c>
      <c r="E42" s="257" t="str">
        <f t="shared" si="2"/>
        <v xml:space="preserve">                                    </v>
      </c>
      <c r="F42" s="258" t="e">
        <f>+SUMIFS([1]!Sanaudos[Suma],[1]!Sanaudos[Kodas],AM42,[1]!Sanaudos[PASK],TRUE)</f>
        <v>#REF!</v>
      </c>
      <c r="G42" s="258" t="e">
        <f>-SUMIFS([1]!Sanaudos[Suma],[1]!Sanaudos[Kodas],$AM42,[1]!Sanaudos[Pagal DK RAS],700)</f>
        <v>#REF!</v>
      </c>
      <c r="H42" s="258" t="e">
        <f>+SUMIFS('[1]5.turtas'!$D$1:$AN$1,'[1]5.turtas'!$D$4:$AN$4,$AM42)</f>
        <v>#VALUE!</v>
      </c>
      <c r="I42" s="258" t="e">
        <f>-SUMIFS([1]!Sanaudos[Suma],[1]!Sanaudos[Kodas],$AM42,[1]!Sanaudos[Pagal DK RAS],901)-SUMIFS([1]!Sanaudos[Suma],[1]!Sanaudos[Kodas],$AM42,[1]!Sanaudos[Pagal DK RAS],902)-SUMIFS([1]!Sanaudos[Suma],[1]!Sanaudos[Kodas],$AM42,[1]!Sanaudos[Pagal DK RAS],905)</f>
        <v>#REF!</v>
      </c>
      <c r="J42" s="258" t="e">
        <f>+SUMIFS([1]!DU[DU],[1]!DU[Kodas],$AM42)+SUMIFS([1]!DU[Sodra],[1]!DU[Kodas],$AM42)+SUMIFS([1]!DU[Išeitinės išmokos, kompensacijos],[1]!DU[Kodas],$AM42)</f>
        <v>#REF!</v>
      </c>
      <c r="K42" s="258" t="e">
        <f>+SUMIFS([1]!Sanaudos_kor[Suma],[1]!Sanaudos_kor[Kodas],$AM42,[1]!Sanaudos_kor[PASK],TRUE,[1]!Sanaudos_kor[KOR_nr],K$1)</f>
        <v>#REF!</v>
      </c>
      <c r="L42" s="258" t="e">
        <f>+SUMIFS([1]!Sanaudos_kor[Suma],[1]!Sanaudos_kor[Kodas],$AM42,[1]!Sanaudos_kor[PASK],TRUE,[1]!Sanaudos_kor[KOR_nr],L$1)</f>
        <v>#REF!</v>
      </c>
      <c r="M42" s="258" t="e">
        <f>+SUMIFS([1]!Sanaudos_kor[Suma],[1]!Sanaudos_kor[Kodas],$AM42,[1]!Sanaudos_kor[PASK],TRUE,[1]!Sanaudos_kor[KOR_nr],M$1)</f>
        <v>#REF!</v>
      </c>
      <c r="N42" s="258" t="e">
        <f>+SUMIFS([1]!Sanaudos_kor[Suma],[1]!Sanaudos_kor[Kodas],$AM42,[1]!Sanaudos_kor[PASK],TRUE,[1]!Sanaudos_kor[KOR_nr],N$1)</f>
        <v>#REF!</v>
      </c>
      <c r="O42" s="258" t="e">
        <f>+SUMIFS([1]!Sanaudos_kor[Suma],[1]!Sanaudos_kor[Kodas],$AM42,[1]!Sanaudos_kor[PASK],TRUE,[1]!Sanaudos_kor[KOR_nr],O$1)</f>
        <v>#REF!</v>
      </c>
      <c r="P42" s="258" t="e">
        <f>+SUMIFS([1]!Sanaudos_kor[Suma],[1]!Sanaudos_kor[Kodas],$AM42,[1]!Sanaudos_kor[PASK],TRUE,[1]!Sanaudos_kor[KOR_nr],P$1)</f>
        <v>#REF!</v>
      </c>
      <c r="Q42" s="258" t="e">
        <f>+SUMIFS([1]!Sanaudos_kor[Suma],[1]!Sanaudos_kor[Kodas],$AM42,[1]!Sanaudos_kor[PASK],TRUE,[1]!Sanaudos_kor[KOR_nr],Q$1)</f>
        <v>#REF!</v>
      </c>
      <c r="R42" s="258" t="e">
        <f>+SUMIFS([1]!Sanaudos_kor[Suma],[1]!Sanaudos_kor[Kodas],$AM42,[1]!Sanaudos_kor[PASK],TRUE,[1]!Sanaudos_kor[KOR_nr],R$1)</f>
        <v>#REF!</v>
      </c>
      <c r="S42" s="258" t="e">
        <f>+SUMIFS([1]!Sanaudos_kor[Suma],[1]!Sanaudos_kor[Kodas],$AM42,[1]!Sanaudos_kor[PASK],TRUE,[1]!Sanaudos_kor[KOR_nr],S$1)</f>
        <v>#REF!</v>
      </c>
      <c r="T42" s="258" t="e">
        <f>+SUMIFS([1]!Sanaudos_kor[Suma],[1]!Sanaudos_kor[Kodas],$AM42,[1]!Sanaudos_kor[PASK],TRUE,[1]!Sanaudos_kor[KOR_nr],T$1)</f>
        <v>#REF!</v>
      </c>
      <c r="U42" s="258" t="e">
        <f>+SUMIFS([1]!Sanaudos_kor[Suma],[1]!Sanaudos_kor[Kodas],$AM42,[1]!Sanaudos_kor[PASK],TRUE,[1]!Sanaudos_kor[KOR_nr],U$1)</f>
        <v>#REF!</v>
      </c>
      <c r="V42" s="258" t="e">
        <f>+SUMIFS([1]!Sanaudos_kor[Suma],[1]!Sanaudos_kor[Kodas],$AM42,[1]!Sanaudos_kor[PASK],TRUE,[1]!Sanaudos_kor[KOR_nr],V$1)</f>
        <v>#REF!</v>
      </c>
      <c r="W42" s="258" t="e">
        <f>+SUMIFS([1]!Sanaudos_kor[Suma],[1]!Sanaudos_kor[Kodas],$AM42,[1]!Sanaudos_kor[PASK],TRUE,[1]!Sanaudos_kor[KOR_nr],W$1)</f>
        <v>#REF!</v>
      </c>
      <c r="X42" s="258" t="e">
        <f>+SUMIFS([1]!Sanaudos_kor[Suma],[1]!Sanaudos_kor[Kodas],$AM42,[1]!Sanaudos_kor[PASK],TRUE,[1]!Sanaudos_kor[KOR_nr],X$1)</f>
        <v>#REF!</v>
      </c>
      <c r="Y42" s="258" t="e">
        <f>+SUMIFS([1]!Sanaudos_kor[Suma],[1]!Sanaudos_kor[Kodas],$AM42,[1]!Sanaudos_kor[PASK],TRUE,[1]!Sanaudos_kor[KOR_nr],Y$1)</f>
        <v>#REF!</v>
      </c>
      <c r="Z42" s="258" t="e">
        <f>+SUMIFS([1]!Sanaudos_kor[Suma],[1]!Sanaudos_kor[Kodas],$AM42,[1]!Sanaudos_kor[PASK],TRUE,[1]!Sanaudos_kor[KOR_nr],Z$1)</f>
        <v>#REF!</v>
      </c>
      <c r="AA42" s="258" t="e">
        <f>+SUMIFS([1]!Sanaudos_kor[Suma],[1]!Sanaudos_kor[Kodas],$AM42,[1]!Sanaudos_kor[PASK],TRUE,[1]!Sanaudos_kor[KOR_nr],AA$1)</f>
        <v>#REF!</v>
      </c>
      <c r="AB42" s="258" t="e">
        <f>+SUMIFS([1]!Sanaudos_kor[Suma],[1]!Sanaudos_kor[Kodas],$AM42,[1]!Sanaudos_kor[PASK],TRUE,[1]!Sanaudos_kor[KOR_nr],AB$1)</f>
        <v>#REF!</v>
      </c>
      <c r="AC42" s="258" t="e">
        <f>+SUMIFS([1]!Sanaudos_kor[Suma],[1]!Sanaudos_kor[Kodas],$AM42,[1]!Sanaudos_kor[PASK],TRUE,[1]!Sanaudos_kor[KOR_nr],AC$1)</f>
        <v>#REF!</v>
      </c>
      <c r="AD42" s="258" t="e">
        <f>+SUMIFS([1]!Sanaudos_kor[Suma],[1]!Sanaudos_kor[Kodas],$AM42,[1]!Sanaudos_kor[PASK],TRUE,[1]!Sanaudos_kor[KOR_nr],AD$1)</f>
        <v>#REF!</v>
      </c>
      <c r="AE42" s="258" t="e">
        <f>+SUMIFS([1]!Sanaudos_kor[Suma],[1]!Sanaudos_kor[Kodas],$AM42,[1]!Sanaudos_kor[PASK],TRUE,[1]!Sanaudos_kor[KOR_nr],AE$1)</f>
        <v>#REF!</v>
      </c>
      <c r="AF42" s="258" t="e">
        <f>+SUMIFS([1]!Sanaudos_kor[Suma],[1]!Sanaudos_kor[Kodas],$AM42,[1]!Sanaudos_kor[PASK],TRUE,[1]!Sanaudos_kor[KOR_nr],AF$1)</f>
        <v>#REF!</v>
      </c>
      <c r="AG42" s="258" t="e">
        <f t="shared" si="0"/>
        <v>#REF!</v>
      </c>
      <c r="AH42" s="566"/>
      <c r="AJ42" s="211" t="s">
        <v>509</v>
      </c>
      <c r="AK42" s="124">
        <f>+'[1]2.SAN'!C209</f>
        <v>0</v>
      </c>
      <c r="AM42" s="249"/>
      <c r="AN42" s="250" t="e">
        <f>+SUMIFS('[1]6'!$Y$161:$BL$161,'[1]6'!$Y$2:$BL$2,$AM42)</f>
        <v>#VALUE!</v>
      </c>
      <c r="AO42" s="250" t="e">
        <f t="shared" si="4"/>
        <v>#REF!</v>
      </c>
      <c r="AQ42" s="250" t="e">
        <f>+SUMIFS('[1]3.4'!$F$133:$F$202,'[1]3.4'!$D$133:$D$202,$AM42,'[1]3.4'!$E$133:$E$202,"")</f>
        <v>#VALUE!</v>
      </c>
      <c r="AR42" s="250" t="e">
        <f t="shared" si="1"/>
        <v>#VALUE!</v>
      </c>
      <c r="AT42" s="244" t="str">
        <f t="array" ref="AT42">IFERROR(INDEX([1]!Sanaudos[Saskaita],MATCH(1,('[1]3.4'!$AM42=[1]!Sanaudos[Kodas])*('[1]3.4'!AT$7='[1]2.SAN'!$M$4:$M$73),0)),"")</f>
        <v/>
      </c>
      <c r="AU42" s="244" t="str">
        <f t="array" ref="AU42">IFERROR(INDEX([1]!Sanaudos[Saskaita],MATCH(1,('[1]3.4'!$AM42=[1]!Sanaudos[Kodas])*('[1]3.4'!AU$7='[1]2.SAN'!$M$4:$M$73),0)),"")</f>
        <v/>
      </c>
      <c r="AV42" s="244" t="str">
        <f t="array" ref="AV42">IFERROR(INDEX([1]!Sanaudos[Saskaita],MATCH(1,('[1]3.4'!$AM42=[1]!Sanaudos[Kodas])*('[1]3.4'!AV$7='[1]2.SAN'!$M$4:$M$73),0)),"")</f>
        <v/>
      </c>
      <c r="AW42" s="244" t="str">
        <f t="array" ref="AW42">IFERROR(INDEX([1]!Sanaudos[Saskaita],MATCH(1,('[1]3.4'!$AM42=[1]!Sanaudos[Kodas])*('[1]3.4'!AW$7='[1]2.SAN'!$M$4:$M$73),0)),"")</f>
        <v/>
      </c>
      <c r="AX42" s="244" t="str">
        <f t="array" ref="AX42">IFERROR(INDEX([1]!Sanaudos[Saskaita],MATCH(1,('[1]3.4'!$AM42=[1]!Sanaudos[Kodas])*('[1]3.4'!AX$7='[1]2.SAN'!$M$4:$M$73),0)),"")</f>
        <v/>
      </c>
      <c r="AY42" s="244" t="str">
        <f t="array" ref="AY42">IFERROR(INDEX([1]!Sanaudos[Saskaita],MATCH(1,('[1]3.4'!$AM42=[1]!Sanaudos[Kodas])*('[1]3.4'!AY$7='[1]2.SAN'!$M$4:$M$73),0)),"")</f>
        <v/>
      </c>
      <c r="AZ42" s="244" t="str">
        <f t="array" ref="AZ42">IFERROR(INDEX([1]!Sanaudos[Saskaita],MATCH(1,('[1]3.4'!$AM42=[1]!Sanaudos[Kodas])*('[1]3.4'!AZ$7='[1]2.SAN'!$M$4:$M$73),0)),"")</f>
        <v/>
      </c>
      <c r="BA42" s="244" t="str">
        <f t="array" ref="BA42">IFERROR(INDEX([1]!Sanaudos[Saskaita],MATCH(1,('[1]3.4'!$AM42=[1]!Sanaudos[Kodas])*('[1]3.4'!BA$7='[1]2.SAN'!$M$4:$M$73),0)),"")</f>
        <v/>
      </c>
      <c r="BB42" s="244" t="str">
        <f t="array" ref="BB42">IFERROR(INDEX([1]!Sanaudos[Saskaita],MATCH(1,('[1]3.4'!$AM42=[1]!Sanaudos[Kodas])*('[1]3.4'!BB$7='[1]2.SAN'!$M$4:$M$73),0)),"")</f>
        <v/>
      </c>
      <c r="BC42" s="244" t="str">
        <f t="array" ref="BC42">IFERROR(INDEX([1]!Sanaudos[Saskaita],MATCH(1,('[1]3.4'!$AM42=[1]!Sanaudos[Kodas])*('[1]3.4'!BC$7='[1]2.SAN'!$M$4:$M$73),0)),"")</f>
        <v/>
      </c>
      <c r="BD42" s="244" t="str">
        <f t="array" ref="BD42">IFERROR(INDEX([1]!Sanaudos[Saskaita],MATCH(1,('[1]3.4'!$AM42=[1]!Sanaudos[Kodas])*('[1]3.4'!BD$7='[1]2.SAN'!$M$4:$M$73),0)),"")</f>
        <v/>
      </c>
      <c r="BE42" s="244" t="str">
        <f t="array" ref="BE42">IFERROR(INDEX([1]!Sanaudos[Saskaita],MATCH(1,('[1]3.4'!$AM42=[1]!Sanaudos[Kodas])*('[1]3.4'!BE$7='[1]2.SAN'!$M$4:$M$73),0)),"")</f>
        <v/>
      </c>
      <c r="BF42" s="244" t="str">
        <f t="array" ref="BF42">IFERROR(INDEX([1]!Sanaudos[Saskaita],MATCH(1,('[1]3.4'!$AM42=[1]!Sanaudos[Kodas])*('[1]3.4'!BF$7='[1]2.SAN'!$M$4:$M$73),0)),"")</f>
        <v/>
      </c>
      <c r="BG42" s="244" t="str">
        <f t="array" ref="BG42">IFERROR(INDEX([1]!Sanaudos[Saskaita],MATCH(1,('[1]3.4'!$AM42=[1]!Sanaudos[Kodas])*('[1]3.4'!BG$7='[1]2.SAN'!$M$4:$M$73),0)),"")</f>
        <v/>
      </c>
      <c r="BH42" s="244" t="str">
        <f t="array" ref="BH42">IFERROR(INDEX([1]!Sanaudos[Saskaita],MATCH(1,('[1]3.4'!$AM42=[1]!Sanaudos[Kodas])*('[1]3.4'!BH$7='[1]2.SAN'!$M$4:$M$73),0)),"")</f>
        <v/>
      </c>
      <c r="BI42" s="244" t="str">
        <f t="array" ref="BI42">IFERROR(INDEX([1]!Sanaudos[Saskaita],MATCH(1,('[1]3.4'!$AM42=[1]!Sanaudos[Kodas])*('[1]3.4'!BI$7='[1]2.SAN'!$M$4:$M$73),0)),"")</f>
        <v/>
      </c>
      <c r="BJ42" s="244" t="str">
        <f t="array" ref="BJ42">IFERROR(INDEX([1]!Sanaudos[Saskaita],MATCH(1,('[1]3.4'!$AM42=[1]!Sanaudos[Kodas])*('[1]3.4'!BJ$7='[1]2.SAN'!$M$4:$M$73),0)),"")</f>
        <v/>
      </c>
      <c r="BK42" s="244" t="str">
        <f t="array" ref="BK42">IFERROR(INDEX([1]!Sanaudos[Saskaita],MATCH(1,('[1]3.4'!$AM42=[1]!Sanaudos[Kodas])*('[1]3.4'!BK$7='[1]2.SAN'!$M$4:$M$73),0)),"")</f>
        <v/>
      </c>
      <c r="BL42" s="244" t="str">
        <f t="array" ref="BL42">IFERROR(INDEX([1]!Sanaudos[Saskaita],MATCH(1,('[1]3.4'!$AM42=[1]!Sanaudos[Kodas])*('[1]3.4'!BL$7='[1]2.SAN'!$M$4:$M$73),0)),"")</f>
        <v/>
      </c>
      <c r="BM42" s="244" t="str">
        <f t="array" ref="BM42">IFERROR(INDEX([1]!Sanaudos[Saskaita],MATCH(1,('[1]3.4'!$AM42=[1]!Sanaudos[Kodas])*('[1]3.4'!BM$7='[1]2.SAN'!$M$4:$M$73),0)),"")</f>
        <v/>
      </c>
      <c r="BN42" s="244" t="str">
        <f t="array" ref="BN42">IFERROR(INDEX([1]!Sanaudos[Saskaita],MATCH(1,('[1]3.4'!$AM42=[1]!Sanaudos[Kodas])*('[1]3.4'!BN$7='[1]2.SAN'!$M$4:$M$73),0)),"")</f>
        <v/>
      </c>
      <c r="BO42" s="244" t="str">
        <f t="array" ref="BO42">IFERROR(INDEX([1]!Sanaudos[Saskaita],MATCH(1,('[1]3.4'!$AM42=[1]!Sanaudos[Kodas])*('[1]3.4'!BO$7='[1]2.SAN'!$M$4:$M$73),0)),"")</f>
        <v/>
      </c>
      <c r="BP42" s="244" t="str">
        <f t="array" ref="BP42">IFERROR(INDEX([1]!Sanaudos[Saskaita],MATCH(1,('[1]3.4'!$AM42=[1]!Sanaudos[Kodas])*('[1]3.4'!BP$7='[1]2.SAN'!$M$4:$M$73),0)),"")</f>
        <v/>
      </c>
      <c r="BQ42" s="244" t="str">
        <f t="array" ref="BQ42">IFERROR(INDEX([1]!Sanaudos[Saskaita],MATCH(1,('[1]3.4'!$AM42=[1]!Sanaudos[Kodas])*('[1]3.4'!BQ$7='[1]2.SAN'!$M$4:$M$73),0)),"")</f>
        <v/>
      </c>
      <c r="BR42" s="244" t="str">
        <f t="array" ref="BR42">IFERROR(INDEX([1]!Sanaudos[Saskaita],MATCH(1,('[1]3.4'!$AM42=[1]!Sanaudos[Kodas])*('[1]3.4'!BR$7='[1]2.SAN'!$M$4:$M$73),0)),"")</f>
        <v/>
      </c>
      <c r="BS42" s="244" t="str">
        <f t="array" ref="BS42">IFERROR(INDEX([1]!Sanaudos[Saskaita],MATCH(1,('[1]3.4'!$AM42=[1]!Sanaudos[Kodas])*('[1]3.4'!BS$7='[1]2.SAN'!$M$4:$M$73),0)),"")</f>
        <v/>
      </c>
      <c r="BT42" s="244" t="str">
        <f t="array" ref="BT42">IFERROR(INDEX([1]!Sanaudos[Saskaita],MATCH(1,('[1]3.4'!$AM42=[1]!Sanaudos[Kodas])*('[1]3.4'!BT$7='[1]2.SAN'!$M$4:$M$73),0)),"")</f>
        <v/>
      </c>
      <c r="BU42" s="244" t="str">
        <f t="array" ref="BU42">IFERROR(INDEX([1]!Sanaudos[Saskaita],MATCH(1,('[1]3.4'!$AM42=[1]!Sanaudos[Kodas])*('[1]3.4'!BU$7='[1]2.SAN'!$M$4:$M$73),0)),"")</f>
        <v/>
      </c>
      <c r="BV42" s="244" t="str">
        <f t="array" ref="BV42">IFERROR(INDEX([1]!Sanaudos[Saskaita],MATCH(1,('[1]3.4'!$AM42=[1]!Sanaudos[Kodas])*('[1]3.4'!BV$7='[1]2.SAN'!$M$4:$M$73),0)),"")</f>
        <v/>
      </c>
      <c r="BW42" s="244" t="str">
        <f t="array" ref="BW42">IFERROR(INDEX([1]!Sanaudos[Saskaita],MATCH(1,('[1]3.4'!$AM42=[1]!Sanaudos[Kodas])*('[1]3.4'!BW$7='[1]2.SAN'!$M$4:$M$73),0)),"")</f>
        <v/>
      </c>
      <c r="BX42" s="244" t="str">
        <f t="array" ref="BX42">IFERROR(INDEX([1]!Sanaudos[Saskaita],MATCH(1,('[1]3.4'!$AM42=[1]!Sanaudos[Kodas])*('[1]3.4'!BX$7='[1]2.SAN'!$M$4:$M$73),0)),"")</f>
        <v/>
      </c>
      <c r="BY42" s="244" t="str">
        <f t="array" ref="BY42">IFERROR(INDEX([1]!Sanaudos[Saskaita],MATCH(1,('[1]3.4'!$AM42=[1]!Sanaudos[Kodas])*('[1]3.4'!BY$7='[1]2.SAN'!$M$4:$M$73),0)),"")</f>
        <v/>
      </c>
      <c r="BZ42" s="244" t="str">
        <f t="array" ref="BZ42">IFERROR(INDEX([1]!Sanaudos[Saskaita],MATCH(1,('[1]3.4'!$AM42=[1]!Sanaudos[Kodas])*('[1]3.4'!BZ$7='[1]2.SAN'!$M$4:$M$73),0)),"")</f>
        <v/>
      </c>
      <c r="CA42" s="244" t="str">
        <f t="array" ref="CA42">IFERROR(INDEX([1]!Sanaudos[Saskaita],MATCH(1,('[1]3.4'!$AM42=[1]!Sanaudos[Kodas])*('[1]3.4'!CA$7='[1]2.SAN'!$M$4:$M$73),0)),"")</f>
        <v/>
      </c>
      <c r="CB42" s="244" t="str">
        <f t="array" ref="CB42">IFERROR(INDEX([1]!Sanaudos[Saskaita],MATCH(1,('[1]3.4'!$AM42=[1]!Sanaudos[Kodas])*('[1]3.4'!CB$7='[1]2.SAN'!$M$4:$M$73),0)),"")</f>
        <v/>
      </c>
      <c r="CC42" s="244" t="str">
        <f t="array" ref="CC42">IFERROR(INDEX([1]!Sanaudos[Saskaita],MATCH(1,('[1]3.4'!$AM42=[1]!Sanaudos[Kodas])*('[1]3.4'!CC$7='[1]2.SAN'!$M$4:$M$73),0)),"")</f>
        <v/>
      </c>
      <c r="CD42" s="244" t="str">
        <f t="array" ref="CD42">IFERROR(INDEX([1]!Sanaudos[Saskaita],MATCH(1,('[1]3.4'!$AM42=[1]!Sanaudos[Kodas])*('[1]3.4'!CD$7='[1]2.SAN'!$M$4:$M$73),0)),"")</f>
        <v/>
      </c>
      <c r="CE42" s="244" t="str">
        <f t="array" ref="CE42">IFERROR(INDEX([1]!Sanaudos[Saskaita],MATCH(1,('[1]3.4'!$AM42=[1]!Sanaudos[Kodas])*('[1]3.4'!CE$7='[1]2.SAN'!$M$4:$M$73),0)),"")</f>
        <v/>
      </c>
      <c r="CF42" s="244" t="str">
        <f t="array" ref="CF42">IFERROR(INDEX([1]!Sanaudos[Saskaita],MATCH(1,('[1]3.4'!$AM42=[1]!Sanaudos[Kodas])*('[1]3.4'!CF$7='[1]2.SAN'!$M$4:$M$73),0)),"")</f>
        <v/>
      </c>
      <c r="CG42" s="244" t="str">
        <f t="array" ref="CG42">IFERROR(INDEX([1]!Sanaudos[Saskaita],MATCH(1,('[1]3.4'!$AM42=[1]!Sanaudos[Kodas])*('[1]3.4'!CG$7='[1]2.SAN'!$M$4:$M$73),0)),"")</f>
        <v/>
      </c>
      <c r="CH42" s="244" t="str">
        <f t="array" ref="CH42">IFERROR(INDEX([1]!Sanaudos[Saskaita],MATCH(1,('[1]3.4'!$AM42=[1]!Sanaudos[Kodas])*('[1]3.4'!CH$7='[1]2.SAN'!$M$4:$M$73),0)),"")</f>
        <v/>
      </c>
      <c r="CI42" s="244" t="str">
        <f t="array" ref="CI42">IFERROR(INDEX([1]!Sanaudos[Saskaita],MATCH(1,('[1]3.4'!$AM42=[1]!Sanaudos[Kodas])*('[1]3.4'!CI$7='[1]2.SAN'!$M$4:$M$73),0)),"")</f>
        <v/>
      </c>
      <c r="CJ42" s="244" t="str">
        <f t="array" ref="CJ42">IFERROR(INDEX([1]!Sanaudos[Saskaita],MATCH(1,('[1]3.4'!$AM42=[1]!Sanaudos[Kodas])*('[1]3.4'!CJ$7='[1]2.SAN'!$M$4:$M$73),0)),"")</f>
        <v/>
      </c>
      <c r="CK42" s="244" t="str">
        <f t="array" ref="CK42">IFERROR(INDEX([1]!Sanaudos[Saskaita],MATCH(1,('[1]3.4'!$AM42=[1]!Sanaudos[Kodas])*('[1]3.4'!CK$7='[1]2.SAN'!$M$4:$M$73),0)),"")</f>
        <v/>
      </c>
      <c r="CL42" s="244" t="str">
        <f t="array" ref="CL42">IFERROR(INDEX([1]!Sanaudos[Saskaita],MATCH(1,('[1]3.4'!$AM42=[1]!Sanaudos[Kodas])*('[1]3.4'!CL$7='[1]2.SAN'!$M$4:$M$73),0)),"")</f>
        <v/>
      </c>
      <c r="CM42" s="244" t="str">
        <f t="array" ref="CM42">IFERROR(INDEX([1]!Sanaudos[Saskaita],MATCH(1,('[1]3.4'!$AM42=[1]!Sanaudos[Kodas])*('[1]3.4'!CM$7='[1]2.SAN'!$M$4:$M$73),0)),"")</f>
        <v/>
      </c>
      <c r="CN42" s="244" t="str">
        <f t="array" ref="CN42">IFERROR(INDEX([1]!Sanaudos[Saskaita],MATCH(1,('[1]3.4'!$AM42=[1]!Sanaudos[Kodas])*('[1]3.4'!CN$7='[1]2.SAN'!$M$4:$M$73),0)),"")</f>
        <v/>
      </c>
      <c r="CO42" s="244" t="str">
        <f t="array" ref="CO42">IFERROR(INDEX([1]!Sanaudos[Saskaita],MATCH(1,('[1]3.4'!$AM42=[1]!Sanaudos[Kodas])*('[1]3.4'!CO$7='[1]2.SAN'!$M$4:$M$73),0)),"")</f>
        <v/>
      </c>
      <c r="CP42" s="244" t="str">
        <f t="array" ref="CP42">IFERROR(INDEX([1]!Sanaudos[Saskaita],MATCH(1,('[1]3.4'!$AM42=[1]!Sanaudos[Kodas])*('[1]3.4'!CP$7='[1]2.SAN'!$M$4:$M$73),0)),"")</f>
        <v/>
      </c>
      <c r="CQ42" s="244" t="str">
        <f t="array" ref="CQ42">IFERROR(INDEX([1]!Sanaudos[Saskaita],MATCH(1,('[1]3.4'!$AM42=[1]!Sanaudos[Kodas])*('[1]3.4'!CQ$7='[1]2.SAN'!$M$4:$M$73),0)),"")</f>
        <v/>
      </c>
      <c r="CR42" s="244" t="str">
        <f t="array" ref="CR42">IFERROR(INDEX([1]!Sanaudos[Saskaita],MATCH(1,('[1]3.4'!$AM42=[1]!Sanaudos[Kodas])*('[1]3.4'!CR$7='[1]2.SAN'!$M$4:$M$73),0)),"")</f>
        <v/>
      </c>
      <c r="CS42" s="244" t="str">
        <f t="array" ref="CS42">IFERROR(INDEX([1]!Sanaudos[Saskaita],MATCH(1,('[1]3.4'!$AM42=[1]!Sanaudos[Kodas])*('[1]3.4'!CS$7='[1]2.SAN'!$M$4:$M$73),0)),"")</f>
        <v/>
      </c>
      <c r="CT42" s="244" t="str">
        <f t="array" ref="CT42">IFERROR(INDEX([1]!Sanaudos[Saskaita],MATCH(1,('[1]3.4'!$AM42=[1]!Sanaudos[Kodas])*('[1]3.4'!CT$7='[1]2.SAN'!$M$4:$M$73),0)),"")</f>
        <v/>
      </c>
      <c r="CU42" s="244" t="str">
        <f t="array" ref="CU42">IFERROR(INDEX([1]!Sanaudos[Saskaita],MATCH(1,('[1]3.4'!$AM42=[1]!Sanaudos[Kodas])*('[1]3.4'!CU$7='[1]2.SAN'!$M$4:$M$73),0)),"")</f>
        <v/>
      </c>
      <c r="CV42" s="244" t="str">
        <f t="array" ref="CV42">IFERROR(INDEX([1]!Sanaudos[Saskaita],MATCH(1,('[1]3.4'!$AM42=[1]!Sanaudos[Kodas])*('[1]3.4'!CV$7='[1]2.SAN'!$M$4:$M$73),0)),"")</f>
        <v/>
      </c>
      <c r="CW42" s="244" t="str">
        <f t="array" ref="CW42">IFERROR(INDEX([1]!Sanaudos[Saskaita],MATCH(1,('[1]3.4'!$AM42=[1]!Sanaudos[Kodas])*('[1]3.4'!CW$7='[1]2.SAN'!$M$4:$M$73),0)),"")</f>
        <v/>
      </c>
      <c r="CX42" s="244" t="str">
        <f t="array" ref="CX42">IFERROR(INDEX([1]!Sanaudos[Saskaita],MATCH(1,('[1]3.4'!$AM42=[1]!Sanaudos[Kodas])*('[1]3.4'!CX$7='[1]2.SAN'!$M$4:$M$73),0)),"")</f>
        <v/>
      </c>
      <c r="CY42" s="244" t="str">
        <f t="array" ref="CY42">IFERROR(INDEX([1]!Sanaudos[Saskaita],MATCH(1,('[1]3.4'!$AM42=[1]!Sanaudos[Kodas])*('[1]3.4'!CY$7='[1]2.SAN'!$M$4:$M$73),0)),"")</f>
        <v/>
      </c>
      <c r="CZ42" s="244" t="str">
        <f t="array" ref="CZ42">IFERROR(INDEX([1]!Sanaudos[Saskaita],MATCH(1,('[1]3.4'!$AM42=[1]!Sanaudos[Kodas])*('[1]3.4'!CZ$7='[1]2.SAN'!$M$4:$M$73),0)),"")</f>
        <v/>
      </c>
      <c r="DA42" s="244" t="str">
        <f t="array" ref="DA42">IFERROR(INDEX([1]!Sanaudos[Saskaita],MATCH(1,('[1]3.4'!$AM42=[1]!Sanaudos[Kodas])*('[1]3.4'!DA$7='[1]2.SAN'!$M$4:$M$73),0)),"")</f>
        <v/>
      </c>
      <c r="DB42" s="244" t="str">
        <f t="array" ref="DB42">IFERROR(INDEX([1]!Sanaudos[Saskaita],MATCH(1,('[1]3.4'!$AM42=[1]!Sanaudos[Kodas])*('[1]3.4'!DB$7='[1]2.SAN'!$M$4:$M$73),0)),"")</f>
        <v/>
      </c>
      <c r="DC42" s="244" t="str">
        <f t="array" ref="DC42">IFERROR(INDEX([1]!Sanaudos[Saskaita],MATCH(1,('[1]3.4'!$AM42=[1]!Sanaudos[Kodas])*('[1]3.4'!DC$7='[1]2.SAN'!$M$4:$M$73),0)),"")</f>
        <v/>
      </c>
      <c r="DD42" s="244" t="str">
        <f t="array" ref="DD42">IFERROR(INDEX([1]!Sanaudos[Saskaita],MATCH(1,('[1]3.4'!$AM42=[1]!Sanaudos[Kodas])*('[1]3.4'!DD$7='[1]2.SAN'!$M$4:$M$73),0)),"")</f>
        <v/>
      </c>
      <c r="DE42" s="244" t="str">
        <f t="array" ref="DE42">IFERROR(INDEX([1]!Sanaudos[Saskaita],MATCH(1,('[1]3.4'!$AM42=[1]!Sanaudos[Kodas])*('[1]3.4'!DE$7='[1]2.SAN'!$M$4:$M$73),0)),"")</f>
        <v/>
      </c>
      <c r="DF42" s="244" t="str">
        <f t="array" ref="DF42">IFERROR(INDEX([1]!Sanaudos[Saskaita],MATCH(1,('[1]3.4'!$AM42=[1]!Sanaudos[Kodas])*('[1]3.4'!DF$7='[1]2.SAN'!$M$4:$M$73),0)),"")</f>
        <v/>
      </c>
      <c r="DG42" s="244" t="str">
        <f t="array" ref="DG42">IFERROR(INDEX([1]!Sanaudos[Saskaita],MATCH(1,('[1]3.4'!$AM42=[1]!Sanaudos[Kodas])*('[1]3.4'!DG$7='[1]2.SAN'!$M$4:$M$73),0)),"")</f>
        <v/>
      </c>
      <c r="DH42" s="244" t="str">
        <f t="array" ref="DH42">IFERROR(INDEX([1]!Sanaudos[Saskaita],MATCH(1,('[1]3.4'!$AM42=[1]!Sanaudos[Kodas])*('[1]3.4'!DH$7='[1]2.SAN'!$M$4:$M$73),0)),"")</f>
        <v/>
      </c>
      <c r="DI42" s="244" t="str">
        <f t="array" ref="DI42">IFERROR(INDEX([1]!Sanaudos[Saskaita],MATCH(1,('[1]3.4'!$AM42=[1]!Sanaudos[Kodas])*('[1]3.4'!DI$7='[1]2.SAN'!$M$4:$M$73),0)),"")</f>
        <v/>
      </c>
      <c r="DJ42" s="244" t="str">
        <f t="array" ref="DJ42">IFERROR(INDEX([1]!Sanaudos[Saskaita],MATCH(1,('[1]3.4'!$AM42=[1]!Sanaudos[Kodas])*('[1]3.4'!DJ$7='[1]2.SAN'!$M$4:$M$73),0)),"")</f>
        <v/>
      </c>
      <c r="DK42" s="244" t="str">
        <f t="array" ref="DK42">IFERROR(INDEX([1]!Sanaudos[Saskaita],MATCH(1,('[1]3.4'!$AM42=[1]!Sanaudos[Kodas])*('[1]3.4'!DK$7='[1]2.SAN'!$M$4:$M$73),0)),"")</f>
        <v/>
      </c>
      <c r="DL42" s="244" t="str">
        <f t="array" ref="DL42">IFERROR(INDEX([1]!Sanaudos[Saskaita],MATCH(1,('[1]3.4'!$AM42=[1]!Sanaudos[Kodas])*('[1]3.4'!DL$7='[1]2.SAN'!$M$4:$M$73),0)),"")</f>
        <v/>
      </c>
      <c r="DM42" s="244" t="str">
        <f t="array" ref="DM42">IFERROR(INDEX([1]!Sanaudos[Saskaita],MATCH(1,('[1]3.4'!$AM42=[1]!Sanaudos[Kodas])*('[1]3.4'!DM$7='[1]2.SAN'!$M$4:$M$73),0)),"")</f>
        <v/>
      </c>
      <c r="DN42" s="244" t="str">
        <f t="array" ref="DN42">IFERROR(INDEX([1]!Sanaudos[Saskaita],MATCH(1,('[1]3.4'!$AM42=[1]!Sanaudos[Kodas])*('[1]3.4'!DN$7='[1]2.SAN'!$M$4:$M$73),0)),"")</f>
        <v/>
      </c>
      <c r="DO42" s="244" t="str">
        <f t="array" ref="DO42">IFERROR(INDEX([1]!Sanaudos[Saskaita],MATCH(1,('[1]3.4'!$AM42=[1]!Sanaudos[Kodas])*('[1]3.4'!DO$7='[1]2.SAN'!$M$4:$M$73),0)),"")</f>
        <v/>
      </c>
      <c r="DP42" s="244" t="str">
        <f t="array" ref="DP42">IFERROR(INDEX([1]!Sanaudos[Saskaita],MATCH(1,('[1]3.4'!$AM42=[1]!Sanaudos[Kodas])*('[1]3.4'!DP$7='[1]2.SAN'!$M$4:$M$73),0)),"")</f>
        <v/>
      </c>
      <c r="DQ42" s="244" t="str">
        <f t="array" ref="DQ42">IFERROR(INDEX([1]!Sanaudos[Saskaita],MATCH(1,('[1]3.4'!$AM42=[1]!Sanaudos[Kodas])*('[1]3.4'!DQ$7='[1]2.SAN'!$M$4:$M$73),0)),"")</f>
        <v/>
      </c>
      <c r="DR42" s="244" t="str">
        <f t="array" ref="DR42">IFERROR(INDEX([1]!Sanaudos[Saskaita],MATCH(1,('[1]3.4'!$AM42=[1]!Sanaudos[Kodas])*('[1]3.4'!DR$7='[1]2.SAN'!$M$4:$M$73),0)),"")</f>
        <v/>
      </c>
      <c r="DS42" s="244" t="str">
        <f t="array" ref="DS42">IFERROR(INDEX([1]!Sanaudos[Saskaita],MATCH(1,('[1]3.4'!$AM42=[1]!Sanaudos[Kodas])*('[1]3.4'!DS$7='[1]2.SAN'!$M$4:$M$73),0)),"")</f>
        <v/>
      </c>
      <c r="DT42" s="244" t="str">
        <f t="array" ref="DT42">IFERROR(INDEX([1]!Sanaudos[Saskaita],MATCH(1,('[1]3.4'!$AM42=[1]!Sanaudos[Kodas])*('[1]3.4'!DT$7='[1]2.SAN'!$M$4:$M$73),0)),"")</f>
        <v/>
      </c>
      <c r="DU42" s="244" t="str">
        <f t="array" ref="DU42">IFERROR(INDEX([1]!Sanaudos[Saskaita],MATCH(1,('[1]3.4'!$AM42=[1]!Sanaudos[Kodas])*('[1]3.4'!DU$7='[1]2.SAN'!$M$4:$M$73),0)),"")</f>
        <v/>
      </c>
      <c r="DV42" s="244" t="str">
        <f t="array" ref="DV42">IFERROR(INDEX([1]!Sanaudos[Saskaita],MATCH(1,('[1]3.4'!$AM42=[1]!Sanaudos[Kodas])*('[1]3.4'!DV$7='[1]2.SAN'!$M$4:$M$73),0)),"")</f>
        <v/>
      </c>
      <c r="DW42" s="244" t="str">
        <f t="array" ref="DW42">IFERROR(INDEX([1]!Sanaudos[Saskaita],MATCH(1,('[1]3.4'!$AM42=[1]!Sanaudos[Kodas])*('[1]3.4'!DW$7='[1]2.SAN'!$M$4:$M$73),0)),"")</f>
        <v/>
      </c>
      <c r="DX42" s="244" t="str">
        <f t="array" ref="DX42">IFERROR(INDEX([1]!Sanaudos[Saskaita],MATCH(1,('[1]3.4'!$AM42=[1]!Sanaudos[Kodas])*('[1]3.4'!DX$7='[1]2.SAN'!$M$4:$M$73),0)),"")</f>
        <v/>
      </c>
      <c r="DY42" s="244" t="str">
        <f t="array" ref="DY42">IFERROR(INDEX([1]!Sanaudos[Saskaita],MATCH(1,('[1]3.4'!$AM42=[1]!Sanaudos[Kodas])*('[1]3.4'!DY$7='[1]2.SAN'!$M$4:$M$73),0)),"")</f>
        <v/>
      </c>
      <c r="DZ42" s="244" t="str">
        <f t="array" ref="DZ42">IFERROR(INDEX([1]!Sanaudos[Saskaita],MATCH(1,('[1]3.4'!$AM42=[1]!Sanaudos[Kodas])*('[1]3.4'!DZ$7='[1]2.SAN'!$M$4:$M$73),0)),"")</f>
        <v/>
      </c>
      <c r="EA42" s="244" t="str">
        <f t="array" ref="EA42">IFERROR(INDEX([1]!Sanaudos[Saskaita],MATCH(1,('[1]3.4'!$AM42=[1]!Sanaudos[Kodas])*('[1]3.4'!EA$7='[1]2.SAN'!$M$4:$M$73),0)),"")</f>
        <v/>
      </c>
      <c r="EB42" s="244" t="str">
        <f t="array" ref="EB42">IFERROR(INDEX([1]!Sanaudos[Saskaita],MATCH(1,('[1]3.4'!$AM42=[1]!Sanaudos[Kodas])*('[1]3.4'!EB$7='[1]2.SAN'!$M$4:$M$73),0)),"")</f>
        <v/>
      </c>
      <c r="EC42" s="244" t="str">
        <f t="array" ref="EC42">IFERROR(INDEX([1]!Sanaudos[Saskaita],MATCH(1,('[1]3.4'!$AM42=[1]!Sanaudos[Kodas])*('[1]3.4'!EC$7='[1]2.SAN'!$M$4:$M$73),0)),"")</f>
        <v/>
      </c>
      <c r="ED42" s="244" t="str">
        <f t="array" ref="ED42">IFERROR(INDEX([1]!Sanaudos[Saskaita],MATCH(1,('[1]3.4'!$AM42=[1]!Sanaudos[Kodas])*('[1]3.4'!ED$7='[1]2.SAN'!$M$4:$M$73),0)),"")</f>
        <v/>
      </c>
      <c r="EE42" s="244" t="str">
        <f t="array" ref="EE42">IFERROR(INDEX([1]!Sanaudos[Saskaita],MATCH(1,('[1]3.4'!$AM42=[1]!Sanaudos[Kodas])*('[1]3.4'!EE$7='[1]2.SAN'!$M$4:$M$73),0)),"")</f>
        <v/>
      </c>
      <c r="EF42" s="244" t="str">
        <f t="array" ref="EF42">IFERROR(INDEX([1]!Sanaudos[Saskaita],MATCH(1,('[1]3.4'!$AM42=[1]!Sanaudos[Kodas])*('[1]3.4'!EF$7='[1]2.SAN'!$M$4:$M$73),0)),"")</f>
        <v/>
      </c>
      <c r="EG42" s="244" t="str">
        <f t="array" ref="EG42">IFERROR(INDEX([1]!Sanaudos[Saskaita],MATCH(1,('[1]3.4'!$AM42=[1]!Sanaudos[Kodas])*('[1]3.4'!EG$7='[1]2.SAN'!$M$4:$M$73),0)),"")</f>
        <v/>
      </c>
      <c r="EH42" s="244" t="str">
        <f t="array" ref="EH42">IFERROR(INDEX([1]!Sanaudos[Saskaita],MATCH(1,('[1]3.4'!$AM42=[1]!Sanaudos[Kodas])*('[1]3.4'!EH$7='[1]2.SAN'!$M$4:$M$73),0)),"")</f>
        <v/>
      </c>
      <c r="EI42" s="244" t="str">
        <f t="array" ref="EI42">IFERROR(INDEX([1]!Sanaudos[Saskaita],MATCH(1,('[1]3.4'!$AM42=[1]!Sanaudos[Kodas])*('[1]3.4'!EI$7='[1]2.SAN'!$M$4:$M$73),0)),"")</f>
        <v/>
      </c>
      <c r="EJ42" s="244" t="str">
        <f t="array" ref="EJ42">IFERROR(INDEX([1]!Sanaudos[Saskaita],MATCH(1,('[1]3.4'!$AM42=[1]!Sanaudos[Kodas])*('[1]3.4'!EJ$7='[1]2.SAN'!$M$4:$M$73),0)),"")</f>
        <v/>
      </c>
      <c r="EK42" s="244" t="str">
        <f t="array" ref="EK42">IFERROR(INDEX([1]!Sanaudos[Saskaita],MATCH(1,('[1]3.4'!$AM42=[1]!Sanaudos[Kodas])*('[1]3.4'!EK$7='[1]2.SAN'!$M$4:$M$73),0)),"")</f>
        <v/>
      </c>
      <c r="EL42" s="244" t="str">
        <f t="array" ref="EL42">IFERROR(INDEX([1]!Sanaudos[Saskaita],MATCH(1,('[1]3.4'!$AM42=[1]!Sanaudos[Kodas])*('[1]3.4'!EL$7='[1]2.SAN'!$M$4:$M$73),0)),"")</f>
        <v/>
      </c>
      <c r="EM42" s="244" t="str">
        <f t="array" ref="EM42">IFERROR(INDEX([1]!Sanaudos[Saskaita],MATCH(1,('[1]3.4'!$AM42=[1]!Sanaudos[Kodas])*('[1]3.4'!EM$7='[1]2.SAN'!$M$4:$M$73),0)),"")</f>
        <v/>
      </c>
      <c r="EN42" s="244" t="str">
        <f t="array" ref="EN42">IFERROR(INDEX([1]!Sanaudos[Saskaita],MATCH(1,('[1]3.4'!$AM42=[1]!Sanaudos[Kodas])*('[1]3.4'!EN$7='[1]2.SAN'!$M$4:$M$73),0)),"")</f>
        <v/>
      </c>
      <c r="EO42" s="244" t="str">
        <f t="array" ref="EO42">IFERROR(INDEX([1]!Sanaudos[Saskaita],MATCH(1,('[1]3.4'!$AM42=[1]!Sanaudos[Kodas])*('[1]3.4'!EO$7='[1]2.SAN'!$M$4:$M$73),0)),"")</f>
        <v/>
      </c>
      <c r="EP42" s="244" t="str">
        <f t="array" ref="EP42">IFERROR(INDEX([1]!Sanaudos[Saskaita],MATCH(1,('[1]3.4'!$AM42=[1]!Sanaudos[Kodas])*('[1]3.4'!EP$7='[1]2.SAN'!$M$4:$M$73),0)),"")</f>
        <v/>
      </c>
      <c r="EQ42" s="244" t="str">
        <f t="array" ref="EQ42">IFERROR(INDEX([1]!Sanaudos[Saskaita],MATCH(1,('[1]3.4'!$AM42=[1]!Sanaudos[Kodas])*('[1]3.4'!EQ$7='[1]2.SAN'!$M$4:$M$73),0)),"")</f>
        <v/>
      </c>
      <c r="ER42" s="244" t="str">
        <f t="array" ref="ER42">IFERROR(INDEX([1]!Sanaudos[Saskaita],MATCH(1,('[1]3.4'!$AM42=[1]!Sanaudos[Kodas])*('[1]3.4'!ER$7='[1]2.SAN'!$M$4:$M$73),0)),"")</f>
        <v/>
      </c>
      <c r="ES42" s="244" t="str">
        <f t="array" ref="ES42">IFERROR(INDEX([1]!Sanaudos[Saskaita],MATCH(1,('[1]3.4'!$AM42=[1]!Sanaudos[Kodas])*('[1]3.4'!ES$7='[1]2.SAN'!$M$4:$M$73),0)),"")</f>
        <v/>
      </c>
      <c r="ET42" s="244" t="str">
        <f t="array" ref="ET42">IFERROR(INDEX([1]!Sanaudos[Saskaita],MATCH(1,('[1]3.4'!$AM42=[1]!Sanaudos[Kodas])*('[1]3.4'!ET$7='[1]2.SAN'!$M$4:$M$73),0)),"")</f>
        <v/>
      </c>
      <c r="EU42" s="244" t="str">
        <f t="array" ref="EU42">IFERROR(INDEX([1]!Sanaudos[Saskaita],MATCH(1,('[1]3.4'!$AM42=[1]!Sanaudos[Kodas])*('[1]3.4'!EU$7='[1]2.SAN'!$M$4:$M$73),0)),"")</f>
        <v/>
      </c>
      <c r="EV42" s="244" t="str">
        <f t="array" ref="EV42">IFERROR(INDEX([1]!Sanaudos[Saskaita],MATCH(1,('[1]3.4'!$AM42=[1]!Sanaudos[Kodas])*('[1]3.4'!EV$7='[1]2.SAN'!$M$4:$M$73),0)),"")</f>
        <v/>
      </c>
      <c r="EW42" s="244" t="str">
        <f t="array" ref="EW42">IFERROR(INDEX([1]!Sanaudos[Saskaita],MATCH(1,('[1]3.4'!$AM42=[1]!Sanaudos[Kodas])*('[1]3.4'!EW$7='[1]2.SAN'!$M$4:$M$73),0)),"")</f>
        <v/>
      </c>
      <c r="EX42" s="244" t="str">
        <f t="array" ref="EX42">IFERROR(INDEX([1]!Sanaudos[Saskaita],MATCH(1,('[1]3.4'!$AM42=[1]!Sanaudos[Kodas])*('[1]3.4'!EX$7='[1]2.SAN'!$M$4:$M$73),0)),"")</f>
        <v/>
      </c>
      <c r="EY42" s="244" t="str">
        <f t="array" ref="EY42">IFERROR(INDEX([1]!Sanaudos[Saskaita],MATCH(1,('[1]3.4'!$AM42=[1]!Sanaudos[Kodas])*('[1]3.4'!EY$7='[1]2.SAN'!$M$4:$M$73),0)),"")</f>
        <v/>
      </c>
      <c r="EZ42" s="244" t="str">
        <f t="array" ref="EZ42">IFERROR(INDEX([1]!Sanaudos[Saskaita],MATCH(1,('[1]3.4'!$AM42=[1]!Sanaudos[Kodas])*('[1]3.4'!EZ$7='[1]2.SAN'!$M$4:$M$73),0)),"")</f>
        <v/>
      </c>
      <c r="FA42" s="244" t="str">
        <f t="array" ref="FA42">IFERROR(INDEX([1]!Sanaudos[Saskaita],MATCH(1,('[1]3.4'!$AM42=[1]!Sanaudos[Kodas])*('[1]3.4'!FA$7='[1]2.SAN'!$M$4:$M$73),0)),"")</f>
        <v/>
      </c>
      <c r="FB42" s="244" t="str">
        <f t="array" ref="FB42">IFERROR(INDEX([1]!Sanaudos[Saskaita],MATCH(1,('[1]3.4'!$AM42=[1]!Sanaudos[Kodas])*('[1]3.4'!FB$7='[1]2.SAN'!$M$4:$M$73),0)),"")</f>
        <v/>
      </c>
      <c r="FC42" s="244" t="str">
        <f t="array" ref="FC42">IFERROR(INDEX([1]!Sanaudos[Saskaita],MATCH(1,('[1]3.4'!$AM42=[1]!Sanaudos[Kodas])*('[1]3.4'!FC$7='[1]2.SAN'!$M$4:$M$73),0)),"")</f>
        <v/>
      </c>
      <c r="FD42" s="244" t="str">
        <f t="array" ref="FD42">IFERROR(INDEX([1]!Sanaudos[Saskaita],MATCH(1,('[1]3.4'!$AM42=[1]!Sanaudos[Kodas])*('[1]3.4'!FD$7='[1]2.SAN'!$M$4:$M$73),0)),"")</f>
        <v/>
      </c>
      <c r="FE42" s="244" t="str">
        <f t="array" ref="FE42">IFERROR(INDEX([1]!Sanaudos[Saskaita],MATCH(1,('[1]3.4'!$AM42=[1]!Sanaudos[Kodas])*('[1]3.4'!FE$7='[1]2.SAN'!$M$4:$M$73),0)),"")</f>
        <v/>
      </c>
      <c r="FF42" s="244" t="str">
        <f t="array" ref="FF42">IFERROR(INDEX([1]!Sanaudos[Saskaita],MATCH(1,('[1]3.4'!$AM42=[1]!Sanaudos[Kodas])*('[1]3.4'!FF$7='[1]2.SAN'!$M$4:$M$73),0)),"")</f>
        <v/>
      </c>
      <c r="FG42" s="244" t="str">
        <f t="array" ref="FG42">IFERROR(INDEX([1]!Sanaudos[Saskaita],MATCH(1,('[1]3.4'!$AM42=[1]!Sanaudos[Kodas])*('[1]3.4'!FG$7='[1]2.SAN'!$M$4:$M$73),0)),"")</f>
        <v/>
      </c>
      <c r="FH42" s="244" t="str">
        <f t="array" ref="FH42">IFERROR(INDEX([1]!Sanaudos[Saskaita],MATCH(1,('[1]3.4'!$AM42=[1]!Sanaudos[Kodas])*('[1]3.4'!FH$7='[1]2.SAN'!$M$4:$M$73),0)),"")</f>
        <v/>
      </c>
      <c r="FI42" s="244" t="str">
        <f t="array" ref="FI42">IFERROR(INDEX([1]!Sanaudos[Saskaita],MATCH(1,('[1]3.4'!$AM42=[1]!Sanaudos[Kodas])*('[1]3.4'!FI$7='[1]2.SAN'!$M$4:$M$73),0)),"")</f>
        <v/>
      </c>
      <c r="FJ42" s="244" t="str">
        <f t="array" ref="FJ42">IFERROR(INDEX([1]!Sanaudos[Saskaita],MATCH(1,('[1]3.4'!$AM42=[1]!Sanaudos[Kodas])*('[1]3.4'!FJ$7='[1]2.SAN'!$M$4:$M$73),0)),"")</f>
        <v/>
      </c>
      <c r="FK42" s="244" t="str">
        <f t="array" ref="FK42">IFERROR(INDEX([1]!Sanaudos[Saskaita],MATCH(1,('[1]3.4'!$AM42=[1]!Sanaudos[Kodas])*('[1]3.4'!FK$7='[1]2.SAN'!$M$4:$M$73),0)),"")</f>
        <v/>
      </c>
      <c r="FL42" s="244" t="str">
        <f t="array" ref="FL42">IFERROR(INDEX([1]!Sanaudos[Saskaita],MATCH(1,('[1]3.4'!$AM42=[1]!Sanaudos[Kodas])*('[1]3.4'!FL$7='[1]2.SAN'!$M$4:$M$73),0)),"")</f>
        <v/>
      </c>
      <c r="FM42" s="244" t="str">
        <f t="array" ref="FM42">IFERROR(INDEX([1]!Sanaudos[Saskaita],MATCH(1,('[1]3.4'!$AM42=[1]!Sanaudos[Kodas])*('[1]3.4'!FM$7='[1]2.SAN'!$M$4:$M$73),0)),"")</f>
        <v/>
      </c>
      <c r="FN42" s="244" t="str">
        <f t="array" ref="FN42">IFERROR(INDEX([1]!Sanaudos[Saskaita],MATCH(1,('[1]3.4'!$AM42=[1]!Sanaudos[Kodas])*('[1]3.4'!FN$7='[1]2.SAN'!$M$4:$M$73),0)),"")</f>
        <v/>
      </c>
      <c r="FO42" s="244" t="str">
        <f t="array" ref="FO42">IFERROR(INDEX([1]!Sanaudos[Saskaita],MATCH(1,('[1]3.4'!$AM42=[1]!Sanaudos[Kodas])*('[1]3.4'!FO$7='[1]2.SAN'!$M$4:$M$73),0)),"")</f>
        <v/>
      </c>
      <c r="FP42" s="244" t="str">
        <f t="array" ref="FP42">IFERROR(INDEX([1]!Sanaudos[Saskaita],MATCH(1,('[1]3.4'!$AM42=[1]!Sanaudos[Kodas])*('[1]3.4'!FP$7='[1]2.SAN'!$M$4:$M$73),0)),"")</f>
        <v/>
      </c>
      <c r="FQ42" s="244" t="str">
        <f t="array" ref="FQ42">IFERROR(INDEX([1]!Sanaudos[Saskaita],MATCH(1,('[1]3.4'!$AM42=[1]!Sanaudos[Kodas])*('[1]3.4'!FQ$7='[1]2.SAN'!$M$4:$M$73),0)),"")</f>
        <v/>
      </c>
      <c r="FR42" s="244" t="str">
        <f t="array" ref="FR42">IFERROR(INDEX([1]!Sanaudos[Saskaita],MATCH(1,('[1]3.4'!$AM42=[1]!Sanaudos[Kodas])*('[1]3.4'!FR$7='[1]2.SAN'!$M$4:$M$73),0)),"")</f>
        <v/>
      </c>
      <c r="FS42" s="244" t="str">
        <f t="array" ref="FS42">IFERROR(INDEX([1]!Sanaudos[Saskaita],MATCH(1,('[1]3.4'!$AM42=[1]!Sanaudos[Kodas])*('[1]3.4'!FS$7='[1]2.SAN'!$M$4:$M$73),0)),"")</f>
        <v/>
      </c>
      <c r="FT42" s="244" t="str">
        <f t="array" ref="FT42">IFERROR(INDEX([1]!Sanaudos[Saskaita],MATCH(1,('[1]3.4'!$AM42=[1]!Sanaudos[Kodas])*('[1]3.4'!FT$7='[1]2.SAN'!$M$4:$M$73),0)),"")</f>
        <v/>
      </c>
      <c r="FU42" s="244" t="str">
        <f t="array" ref="FU42">IFERROR(INDEX([1]!Sanaudos[Saskaita],MATCH(1,('[1]3.4'!$AM42=[1]!Sanaudos[Kodas])*('[1]3.4'!FU$7='[1]2.SAN'!$M$4:$M$73),0)),"")</f>
        <v/>
      </c>
      <c r="FV42" s="244" t="str">
        <f t="array" ref="FV42">IFERROR(INDEX([1]!Sanaudos[Saskaita],MATCH(1,('[1]3.4'!$AM42=[1]!Sanaudos[Kodas])*('[1]3.4'!FV$7='[1]2.SAN'!$M$4:$M$73),0)),"")</f>
        <v/>
      </c>
      <c r="FW42" s="244" t="str">
        <f t="array" ref="FW42">IFERROR(INDEX([1]!Sanaudos[Saskaita],MATCH(1,('[1]3.4'!$AM42=[1]!Sanaudos[Kodas])*('[1]3.4'!FW$7='[1]2.SAN'!$M$4:$M$73),0)),"")</f>
        <v/>
      </c>
      <c r="FX42" s="244" t="str">
        <f t="array" ref="FX42">IFERROR(INDEX([1]!Sanaudos[Saskaita],MATCH(1,('[1]3.4'!$AM42=[1]!Sanaudos[Kodas])*('[1]3.4'!FX$7='[1]2.SAN'!$M$4:$M$73),0)),"")</f>
        <v/>
      </c>
      <c r="FY42" s="244" t="str">
        <f t="array" ref="FY42">IFERROR(INDEX([1]!Sanaudos[Saskaita],MATCH(1,('[1]3.4'!$AM42=[1]!Sanaudos[Kodas])*('[1]3.4'!FY$7='[1]2.SAN'!$M$4:$M$73),0)),"")</f>
        <v/>
      </c>
      <c r="FZ42" s="244" t="str">
        <f t="array" ref="FZ42">IFERROR(INDEX([1]!Sanaudos[Saskaita],MATCH(1,('[1]3.4'!$AM42=[1]!Sanaudos[Kodas])*('[1]3.4'!FZ$7='[1]2.SAN'!$M$4:$M$73),0)),"")</f>
        <v/>
      </c>
      <c r="GA42" s="244" t="str">
        <f t="array" ref="GA42">IFERROR(INDEX([1]!Sanaudos[Saskaita],MATCH(1,('[1]3.4'!$AM42=[1]!Sanaudos[Kodas])*('[1]3.4'!GA$7='[1]2.SAN'!$M$4:$M$73),0)),"")</f>
        <v/>
      </c>
      <c r="GB42" s="244" t="str">
        <f t="array" ref="GB42">IFERROR(INDEX([1]!Sanaudos[Saskaita],MATCH(1,('[1]3.4'!$AM42=[1]!Sanaudos[Kodas])*('[1]3.4'!GB$7='[1]2.SAN'!$M$4:$M$73),0)),"")</f>
        <v/>
      </c>
      <c r="GC42" s="244" t="str">
        <f t="array" ref="GC42">IFERROR(INDEX([1]!Sanaudos[Saskaita],MATCH(1,('[1]3.4'!$AM42=[1]!Sanaudos[Kodas])*('[1]3.4'!GC$7='[1]2.SAN'!$M$4:$M$73),0)),"")</f>
        <v/>
      </c>
      <c r="GD42" s="244" t="str">
        <f t="array" ref="GD42">IFERROR(INDEX([1]!Sanaudos[Saskaita],MATCH(1,('[1]3.4'!$AM42=[1]!Sanaudos[Kodas])*('[1]3.4'!GD$7='[1]2.SAN'!$M$4:$M$73),0)),"")</f>
        <v/>
      </c>
      <c r="GE42" s="244" t="str">
        <f t="array" ref="GE42">IFERROR(INDEX([1]!Sanaudos[Saskaita],MATCH(1,('[1]3.4'!$AM42=[1]!Sanaudos[Kodas])*('[1]3.4'!GE$7='[1]2.SAN'!$M$4:$M$73),0)),"")</f>
        <v/>
      </c>
      <c r="GF42" s="244" t="str">
        <f t="array" ref="GF42">IFERROR(INDEX([1]!Sanaudos[Saskaita],MATCH(1,('[1]3.4'!$AM42=[1]!Sanaudos[Kodas])*('[1]3.4'!GF$7='[1]2.SAN'!$M$4:$M$73),0)),"")</f>
        <v/>
      </c>
      <c r="GG42" s="244" t="str">
        <f t="array" ref="GG42">IFERROR(INDEX([1]!Sanaudos[Saskaita],MATCH(1,('[1]3.4'!$AM42=[1]!Sanaudos[Kodas])*('[1]3.4'!GG$7='[1]2.SAN'!$M$4:$M$73),0)),"")</f>
        <v/>
      </c>
      <c r="GH42" s="244" t="str">
        <f t="array" ref="GH42">IFERROR(INDEX([1]!Sanaudos[Saskaita],MATCH(1,('[1]3.4'!$AM42=[1]!Sanaudos[Kodas])*('[1]3.4'!GH$7='[1]2.SAN'!$M$4:$M$73),0)),"")</f>
        <v/>
      </c>
      <c r="GI42" s="244" t="str">
        <f t="array" ref="GI42">IFERROR(INDEX([1]!Sanaudos[Saskaita],MATCH(1,('[1]3.4'!$AM42=[1]!Sanaudos[Kodas])*('[1]3.4'!GI$7='[1]2.SAN'!$M$4:$M$73),0)),"")</f>
        <v/>
      </c>
      <c r="GJ42" s="244" t="str">
        <f t="array" ref="GJ42">IFERROR(INDEX([1]!Sanaudos[Saskaita],MATCH(1,('[1]3.4'!$AM42=[1]!Sanaudos[Kodas])*('[1]3.4'!GJ$7='[1]2.SAN'!$M$4:$M$73),0)),"")</f>
        <v/>
      </c>
      <c r="GK42" s="244" t="str">
        <f t="array" ref="GK42">IFERROR(INDEX([1]!Sanaudos[Saskaita],MATCH(1,('[1]3.4'!$AM42=[1]!Sanaudos[Kodas])*('[1]3.4'!GK$7='[1]2.SAN'!$M$4:$M$73),0)),"")</f>
        <v/>
      </c>
      <c r="GL42" s="244" t="str">
        <f t="array" ref="GL42">IFERROR(INDEX([1]!Sanaudos[Saskaita],MATCH(1,('[1]3.4'!$AM42=[1]!Sanaudos[Kodas])*('[1]3.4'!GL$7='[1]2.SAN'!$M$4:$M$73),0)),"")</f>
        <v/>
      </c>
      <c r="GM42" s="244" t="str">
        <f t="array" ref="GM42">IFERROR(INDEX([1]!Sanaudos[Saskaita],MATCH(1,('[1]3.4'!$AM42=[1]!Sanaudos[Kodas])*('[1]3.4'!GM$7='[1]2.SAN'!$M$4:$M$73),0)),"")</f>
        <v/>
      </c>
      <c r="GN42" s="244" t="str">
        <f t="array" ref="GN42">IFERROR(INDEX([1]!Sanaudos[Saskaita],MATCH(1,('[1]3.4'!$AM42=[1]!Sanaudos[Kodas])*('[1]3.4'!GN$7='[1]2.SAN'!$M$4:$M$73),0)),"")</f>
        <v/>
      </c>
      <c r="GO42" s="244" t="str">
        <f t="array" ref="GO42">IFERROR(INDEX([1]!Sanaudos[Saskaita],MATCH(1,('[1]3.4'!$AM42=[1]!Sanaudos[Kodas])*('[1]3.4'!GO$7='[1]2.SAN'!$M$4:$M$73),0)),"")</f>
        <v/>
      </c>
      <c r="GP42" s="244" t="str">
        <f t="array" ref="GP42">IFERROR(INDEX([1]!Sanaudos[Saskaita],MATCH(1,('[1]3.4'!$AM42=[1]!Sanaudos[Kodas])*('[1]3.4'!GP$7='[1]2.SAN'!$M$4:$M$73),0)),"")</f>
        <v/>
      </c>
      <c r="GQ42" s="244" t="str">
        <f t="array" ref="GQ42">IFERROR(INDEX([1]!Sanaudos[Saskaita],MATCH(1,('[1]3.4'!$AM42=[1]!Sanaudos[Kodas])*('[1]3.4'!GQ$7='[1]2.SAN'!$M$4:$M$73),0)),"")</f>
        <v/>
      </c>
      <c r="GR42" s="244" t="str">
        <f t="array" ref="GR42">IFERROR(INDEX([1]!Sanaudos[Saskaita],MATCH(1,('[1]3.4'!$AM42=[1]!Sanaudos[Kodas])*('[1]3.4'!GR$7='[1]2.SAN'!$M$4:$M$73),0)),"")</f>
        <v/>
      </c>
      <c r="GS42" s="244" t="str">
        <f t="array" ref="GS42">IFERROR(INDEX([1]!Sanaudos[Saskaita],MATCH(1,('[1]3.4'!$AM42=[1]!Sanaudos[Kodas])*('[1]3.4'!GS$7='[1]2.SAN'!$M$4:$M$73),0)),"")</f>
        <v/>
      </c>
      <c r="GT42" s="244" t="str">
        <f t="array" ref="GT42">IFERROR(INDEX([1]!Sanaudos[Saskaita],MATCH(1,('[1]3.4'!$AM42=[1]!Sanaudos[Kodas])*('[1]3.4'!GT$7='[1]2.SAN'!$M$4:$M$73),0)),"")</f>
        <v/>
      </c>
      <c r="GU42" s="244" t="str">
        <f t="array" ref="GU42">IFERROR(INDEX([1]!Sanaudos[Saskaita],MATCH(1,('[1]3.4'!$AM42=[1]!Sanaudos[Kodas])*('[1]3.4'!GU$7='[1]2.SAN'!$M$4:$M$73),0)),"")</f>
        <v/>
      </c>
      <c r="GV42" s="244" t="str">
        <f t="array" ref="GV42">IFERROR(INDEX([1]!Sanaudos[Saskaita],MATCH(1,('[1]3.4'!$AM42=[1]!Sanaudos[Kodas])*('[1]3.4'!GV$7='[1]2.SAN'!$M$4:$M$73),0)),"")</f>
        <v/>
      </c>
      <c r="GW42" s="244" t="str">
        <f t="array" ref="GW42">IFERROR(INDEX([1]!Sanaudos[Saskaita],MATCH(1,('[1]3.4'!$AM42=[1]!Sanaudos[Kodas])*('[1]3.4'!GW$7='[1]2.SAN'!$M$4:$M$73),0)),"")</f>
        <v/>
      </c>
      <c r="GX42" s="244" t="str">
        <f t="array" ref="GX42">IFERROR(INDEX([1]!Sanaudos[Saskaita],MATCH(1,('[1]3.4'!$AM42=[1]!Sanaudos[Kodas])*('[1]3.4'!GX$7='[1]2.SAN'!$M$4:$M$73),0)),"")</f>
        <v/>
      </c>
      <c r="GY42" s="244" t="str">
        <f t="array" ref="GY42">IFERROR(INDEX([1]!Sanaudos[Saskaita],MATCH(1,('[1]3.4'!$AM42=[1]!Sanaudos[Kodas])*('[1]3.4'!GY$7='[1]2.SAN'!$M$4:$M$73),0)),"")</f>
        <v/>
      </c>
      <c r="GZ42" s="244" t="str">
        <f t="array" ref="GZ42">IFERROR(INDEX([1]!Sanaudos[Saskaita],MATCH(1,('[1]3.4'!$AM42=[1]!Sanaudos[Kodas])*('[1]3.4'!GZ$7='[1]2.SAN'!$M$4:$M$73),0)),"")</f>
        <v/>
      </c>
      <c r="HA42" s="244" t="str">
        <f t="array" ref="HA42">IFERROR(INDEX([1]!Sanaudos[Saskaita],MATCH(1,('[1]3.4'!$AM42=[1]!Sanaudos[Kodas])*('[1]3.4'!HA$7='[1]2.SAN'!$M$4:$M$73),0)),"")</f>
        <v/>
      </c>
      <c r="HB42" s="244" t="str">
        <f t="array" ref="HB42">IFERROR(INDEX([1]!Sanaudos[Saskaita],MATCH(1,('[1]3.4'!$AM42=[1]!Sanaudos[Kodas])*('[1]3.4'!HB$7='[1]2.SAN'!$M$4:$M$73),0)),"")</f>
        <v/>
      </c>
      <c r="HC42" s="244" t="str">
        <f t="array" ref="HC42">IFERROR(INDEX([1]!Sanaudos[Saskaita],MATCH(1,('[1]3.4'!$AM42=[1]!Sanaudos[Kodas])*('[1]3.4'!HC$7='[1]2.SAN'!$M$4:$M$73),0)),"")</f>
        <v/>
      </c>
      <c r="HD42" s="244" t="str">
        <f t="array" ref="HD42">IFERROR(INDEX([1]!Sanaudos[Saskaita],MATCH(1,('[1]3.4'!$AM42=[1]!Sanaudos[Kodas])*('[1]3.4'!HD$7='[1]2.SAN'!$M$4:$M$73),0)),"")</f>
        <v/>
      </c>
      <c r="HE42" s="244" t="str">
        <f t="array" ref="HE42">IFERROR(INDEX([1]!Sanaudos[Saskaita],MATCH(1,('[1]3.4'!$AM42=[1]!Sanaudos[Kodas])*('[1]3.4'!HE$7='[1]2.SAN'!$M$4:$M$73),0)),"")</f>
        <v/>
      </c>
      <c r="HF42" s="244" t="str">
        <f t="array" ref="HF42">IFERROR(INDEX([1]!Sanaudos[Saskaita],MATCH(1,('[1]3.4'!$AM42=[1]!Sanaudos[Kodas])*('[1]3.4'!HF$7='[1]2.SAN'!$M$4:$M$73),0)),"")</f>
        <v/>
      </c>
      <c r="HG42" s="244" t="str">
        <f t="array" ref="HG42">IFERROR(INDEX([1]!Sanaudos[Saskaita],MATCH(1,('[1]3.4'!$AM42=[1]!Sanaudos[Kodas])*('[1]3.4'!HG$7='[1]2.SAN'!$M$4:$M$73),0)),"")</f>
        <v/>
      </c>
      <c r="HH42" s="244" t="str">
        <f t="array" ref="HH42">IFERROR(INDEX([1]!Sanaudos[Saskaita],MATCH(1,('[1]3.4'!$AM42=[1]!Sanaudos[Kodas])*('[1]3.4'!HH$7='[1]2.SAN'!$M$4:$M$73),0)),"")</f>
        <v/>
      </c>
      <c r="HI42" s="244" t="str">
        <f t="array" ref="HI42">IFERROR(INDEX([1]!Sanaudos[Saskaita],MATCH(1,('[1]3.4'!$AM42=[1]!Sanaudos[Kodas])*('[1]3.4'!HI$7='[1]2.SAN'!$M$4:$M$73),0)),"")</f>
        <v/>
      </c>
      <c r="HJ42" s="244" t="str">
        <f t="array" ref="HJ42">IFERROR(INDEX([1]!Sanaudos[Saskaita],MATCH(1,('[1]3.4'!$AM42=[1]!Sanaudos[Kodas])*('[1]3.4'!HJ$7='[1]2.SAN'!$M$4:$M$73),0)),"")</f>
        <v/>
      </c>
      <c r="HK42" s="244" t="str">
        <f t="array" ref="HK42">IFERROR(INDEX([1]!Sanaudos[Saskaita],MATCH(1,('[1]3.4'!$AM42=[1]!Sanaudos[Kodas])*('[1]3.4'!HK$7='[1]2.SAN'!$M$4:$M$73),0)),"")</f>
        <v/>
      </c>
      <c r="HL42" s="244" t="str">
        <f t="array" ref="HL42">IFERROR(INDEX([1]!Sanaudos[Saskaita],MATCH(1,('[1]3.4'!$AM42=[1]!Sanaudos[Kodas])*('[1]3.4'!HL$7='[1]2.SAN'!$M$4:$M$73),0)),"")</f>
        <v/>
      </c>
      <c r="HM42" s="244" t="str">
        <f t="array" ref="HM42">IFERROR(INDEX([1]!Sanaudos[Saskaita],MATCH(1,('[1]3.4'!$AM42=[1]!Sanaudos[Kodas])*('[1]3.4'!HM$7='[1]2.SAN'!$M$4:$M$73),0)),"")</f>
        <v/>
      </c>
      <c r="HN42" s="244" t="str">
        <f t="array" ref="HN42">IFERROR(INDEX([1]!Sanaudos[Saskaita],MATCH(1,('[1]3.4'!$AM42=[1]!Sanaudos[Kodas])*('[1]3.4'!HN$7='[1]2.SAN'!$M$4:$M$73),0)),"")</f>
        <v/>
      </c>
      <c r="HO42" s="244" t="str">
        <f t="array" ref="HO42">IFERROR(INDEX([1]!Sanaudos[Saskaita],MATCH(1,('[1]3.4'!$AM42=[1]!Sanaudos[Kodas])*('[1]3.4'!HO$7='[1]2.SAN'!$M$4:$M$73),0)),"")</f>
        <v/>
      </c>
      <c r="HP42" s="244" t="str">
        <f t="array" ref="HP42">IFERROR(INDEX([1]!Sanaudos[Saskaita],MATCH(1,('[1]3.4'!$AM42=[1]!Sanaudos[Kodas])*('[1]3.4'!HP$7='[1]2.SAN'!$M$4:$M$73),0)),"")</f>
        <v/>
      </c>
      <c r="HQ42" s="244" t="str">
        <f t="array" ref="HQ42">IFERROR(INDEX([1]!Sanaudos[Saskaita],MATCH(1,('[1]3.4'!$AM42=[1]!Sanaudos[Kodas])*('[1]3.4'!HQ$7='[1]2.SAN'!$M$4:$M$73),0)),"")</f>
        <v/>
      </c>
      <c r="HR42" s="244" t="str">
        <f t="array" ref="HR42">IFERROR(INDEX([1]!Sanaudos[Saskaita],MATCH(1,('[1]3.4'!$AM42=[1]!Sanaudos[Kodas])*('[1]3.4'!HR$7='[1]2.SAN'!$M$4:$M$73),0)),"")</f>
        <v/>
      </c>
      <c r="HS42" s="244" t="str">
        <f t="array" ref="HS42">IFERROR(INDEX([1]!Sanaudos[Saskaita],MATCH(1,('[1]3.4'!$AM42=[1]!Sanaudos[Kodas])*('[1]3.4'!HS$7='[1]2.SAN'!$M$4:$M$73),0)),"")</f>
        <v/>
      </c>
      <c r="HT42" s="244" t="str">
        <f t="array" ref="HT42">IFERROR(INDEX([1]!Sanaudos[Saskaita],MATCH(1,('[1]3.4'!$AM42=[1]!Sanaudos[Kodas])*('[1]3.4'!HT$7='[1]2.SAN'!$M$4:$M$73),0)),"")</f>
        <v/>
      </c>
      <c r="HU42" s="244" t="str">
        <f t="array" ref="HU42">IFERROR(INDEX([1]!Sanaudos[Saskaita],MATCH(1,('[1]3.4'!$AM42=[1]!Sanaudos[Kodas])*('[1]3.4'!HU$7='[1]2.SAN'!$M$4:$M$73),0)),"")</f>
        <v/>
      </c>
      <c r="HV42" s="244" t="str">
        <f t="array" ref="HV42">IFERROR(INDEX([1]!Sanaudos[Saskaita],MATCH(1,('[1]3.4'!$AM42=[1]!Sanaudos[Kodas])*('[1]3.4'!HV$7='[1]2.SAN'!$M$4:$M$73),0)),"")</f>
        <v/>
      </c>
      <c r="HW42" s="244" t="str">
        <f t="array" ref="HW42">IFERROR(INDEX([1]!Sanaudos[Saskaita],MATCH(1,('[1]3.4'!$AM42=[1]!Sanaudos[Kodas])*('[1]3.4'!HW$7='[1]2.SAN'!$M$4:$M$73),0)),"")</f>
        <v/>
      </c>
      <c r="HX42" s="244" t="str">
        <f t="array" ref="HX42">IFERROR(INDEX([1]!Sanaudos[Saskaita],MATCH(1,('[1]3.4'!$AM42=[1]!Sanaudos[Kodas])*('[1]3.4'!HX$7='[1]2.SAN'!$M$4:$M$73),0)),"")</f>
        <v/>
      </c>
      <c r="HY42" s="244" t="str">
        <f t="array" ref="HY42">IFERROR(INDEX([1]!Sanaudos[Saskaita],MATCH(1,('[1]3.4'!$AM42=[1]!Sanaudos[Kodas])*('[1]3.4'!HY$7='[1]2.SAN'!$M$4:$M$73),0)),"")</f>
        <v/>
      </c>
      <c r="HZ42" s="244" t="str">
        <f t="array" ref="HZ42">IFERROR(INDEX([1]!Sanaudos[Saskaita],MATCH(1,('[1]3.4'!$AM42=[1]!Sanaudos[Kodas])*('[1]3.4'!HZ$7='[1]2.SAN'!$M$4:$M$73),0)),"")</f>
        <v/>
      </c>
      <c r="IA42" s="244" t="str">
        <f t="array" ref="IA42">IFERROR(INDEX([1]!Sanaudos[Saskaita],MATCH(1,('[1]3.4'!$AM42=[1]!Sanaudos[Kodas])*('[1]3.4'!IA$7='[1]2.SAN'!$M$4:$M$73),0)),"")</f>
        <v/>
      </c>
      <c r="IB42" s="244" t="str">
        <f t="array" ref="IB42">IFERROR(INDEX([1]!Sanaudos[Saskaita],MATCH(1,('[1]3.4'!$AM42=[1]!Sanaudos[Kodas])*('[1]3.4'!IB$7='[1]2.SAN'!$M$4:$M$73),0)),"")</f>
        <v/>
      </c>
      <c r="IC42" s="244" t="str">
        <f t="array" ref="IC42">IFERROR(INDEX([1]!Sanaudos[Saskaita],MATCH(1,('[1]3.4'!$AM42=[1]!Sanaudos[Kodas])*('[1]3.4'!IC$7='[1]2.SAN'!$M$4:$M$73),0)),"")</f>
        <v/>
      </c>
      <c r="ID42" s="244" t="str">
        <f t="array" ref="ID42">IFERROR(INDEX([1]!Sanaudos[Saskaita],MATCH(1,('[1]3.4'!$AM42=[1]!Sanaudos[Kodas])*('[1]3.4'!ID$7='[1]2.SAN'!$M$4:$M$73),0)),"")</f>
        <v/>
      </c>
      <c r="IE42" s="244" t="str">
        <f t="array" ref="IE42">IFERROR(INDEX([1]!Sanaudos[Saskaita],MATCH(1,('[1]3.4'!$AM42=[1]!Sanaudos[Kodas])*('[1]3.4'!IE$7='[1]2.SAN'!$M$4:$M$73),0)),"")</f>
        <v/>
      </c>
      <c r="IF42" s="244" t="str">
        <f t="array" ref="IF42">IFERROR(INDEX([1]!Sanaudos[Saskaita],MATCH(1,('[1]3.4'!$AM42=[1]!Sanaudos[Kodas])*('[1]3.4'!IF$7='[1]2.SAN'!$M$4:$M$73),0)),"")</f>
        <v/>
      </c>
      <c r="IG42" s="244" t="str">
        <f t="array" ref="IG42">IFERROR(INDEX([1]!Sanaudos[Saskaita],MATCH(1,('[1]3.4'!$AM42=[1]!Sanaudos[Kodas])*('[1]3.4'!IG$7='[1]2.SAN'!$M$4:$M$73),0)),"")</f>
        <v/>
      </c>
      <c r="IH42" s="244" t="str">
        <f t="array" ref="IH42">IFERROR(INDEX([1]!Sanaudos[Saskaita],MATCH(1,('[1]3.4'!$AM42=[1]!Sanaudos[Kodas])*('[1]3.4'!IH$7='[1]2.SAN'!$M$4:$M$73),0)),"")</f>
        <v/>
      </c>
      <c r="II42" s="244" t="str">
        <f t="array" ref="II42">IFERROR(INDEX([1]!Sanaudos[Saskaita],MATCH(1,('[1]3.4'!$AM42=[1]!Sanaudos[Kodas])*('[1]3.4'!II$7='[1]2.SAN'!$M$4:$M$73),0)),"")</f>
        <v/>
      </c>
      <c r="IJ42" s="244" t="str">
        <f t="array" ref="IJ42">IFERROR(INDEX([1]!Sanaudos[Saskaita],MATCH(1,('[1]3.4'!$AM42=[1]!Sanaudos[Kodas])*('[1]3.4'!IJ$7='[1]2.SAN'!$M$4:$M$73),0)),"")</f>
        <v/>
      </c>
      <c r="IK42" s="244" t="str">
        <f t="array" ref="IK42">IFERROR(INDEX([1]!Sanaudos[Saskaita],MATCH(1,('[1]3.4'!$AM42=[1]!Sanaudos[Kodas])*('[1]3.4'!IK$7='[1]2.SAN'!$M$4:$M$73),0)),"")</f>
        <v/>
      </c>
    </row>
    <row r="43" spans="2:245" ht="12.2" customHeight="1" x14ac:dyDescent="0.2">
      <c r="B43" s="566"/>
      <c r="C43" s="255" t="s">
        <v>829</v>
      </c>
      <c r="D43" s="259" t="s">
        <v>830</v>
      </c>
      <c r="E43" s="257" t="str">
        <f t="shared" si="2"/>
        <v xml:space="preserve">                                    </v>
      </c>
      <c r="F43" s="258" t="e">
        <f>+SUMIFS([1]!Sanaudos[Suma],[1]!Sanaudos[Kodas],AM43,[1]!Sanaudos[PASK],TRUE)</f>
        <v>#REF!</v>
      </c>
      <c r="G43" s="258" t="e">
        <f>-SUMIFS([1]!Sanaudos[Suma],[1]!Sanaudos[Kodas],$AM43,[1]!Sanaudos[Pagal DK RAS],700)</f>
        <v>#REF!</v>
      </c>
      <c r="H43" s="258" t="e">
        <f>+SUMIFS('[1]5.turtas'!$D$1:$AN$1,'[1]5.turtas'!$D$4:$AN$4,$AM43)</f>
        <v>#VALUE!</v>
      </c>
      <c r="I43" s="258" t="e">
        <f>-SUMIFS([1]!Sanaudos[Suma],[1]!Sanaudos[Kodas],$AM43,[1]!Sanaudos[Pagal DK RAS],901)-SUMIFS([1]!Sanaudos[Suma],[1]!Sanaudos[Kodas],$AM43,[1]!Sanaudos[Pagal DK RAS],902)-SUMIFS([1]!Sanaudos[Suma],[1]!Sanaudos[Kodas],$AM43,[1]!Sanaudos[Pagal DK RAS],905)</f>
        <v>#REF!</v>
      </c>
      <c r="J43" s="258" t="e">
        <f>+SUMIFS([1]!DU[DU],[1]!DU[Kodas],$AM43)+SUMIFS([1]!DU[Sodra],[1]!DU[Kodas],$AM43)+SUMIFS([1]!DU[Išeitinės išmokos, kompensacijos],[1]!DU[Kodas],$AM43)</f>
        <v>#REF!</v>
      </c>
      <c r="K43" s="258" t="e">
        <f>+SUMIFS([1]!Sanaudos_kor[Suma],[1]!Sanaudos_kor[Kodas],$AM43,[1]!Sanaudos_kor[PASK],TRUE,[1]!Sanaudos_kor[KOR_nr],K$1)</f>
        <v>#REF!</v>
      </c>
      <c r="L43" s="258" t="e">
        <f>+SUMIFS([1]!Sanaudos_kor[Suma],[1]!Sanaudos_kor[Kodas],$AM43,[1]!Sanaudos_kor[PASK],TRUE,[1]!Sanaudos_kor[KOR_nr],L$1)</f>
        <v>#REF!</v>
      </c>
      <c r="M43" s="258" t="e">
        <f>+SUMIFS([1]!Sanaudos_kor[Suma],[1]!Sanaudos_kor[Kodas],$AM43,[1]!Sanaudos_kor[PASK],TRUE,[1]!Sanaudos_kor[KOR_nr],M$1)</f>
        <v>#REF!</v>
      </c>
      <c r="N43" s="258" t="e">
        <f>+SUMIFS([1]!Sanaudos_kor[Suma],[1]!Sanaudos_kor[Kodas],$AM43,[1]!Sanaudos_kor[PASK],TRUE,[1]!Sanaudos_kor[KOR_nr],N$1)</f>
        <v>#REF!</v>
      </c>
      <c r="O43" s="258" t="e">
        <f>+SUMIFS([1]!Sanaudos_kor[Suma],[1]!Sanaudos_kor[Kodas],$AM43,[1]!Sanaudos_kor[PASK],TRUE,[1]!Sanaudos_kor[KOR_nr],O$1)</f>
        <v>#REF!</v>
      </c>
      <c r="P43" s="258" t="e">
        <f>+SUMIFS([1]!Sanaudos_kor[Suma],[1]!Sanaudos_kor[Kodas],$AM43,[1]!Sanaudos_kor[PASK],TRUE,[1]!Sanaudos_kor[KOR_nr],P$1)</f>
        <v>#REF!</v>
      </c>
      <c r="Q43" s="258" t="e">
        <f>+SUMIFS([1]!Sanaudos_kor[Suma],[1]!Sanaudos_kor[Kodas],$AM43,[1]!Sanaudos_kor[PASK],TRUE,[1]!Sanaudos_kor[KOR_nr],Q$1)</f>
        <v>#REF!</v>
      </c>
      <c r="R43" s="258" t="e">
        <f>+SUMIFS([1]!Sanaudos_kor[Suma],[1]!Sanaudos_kor[Kodas],$AM43,[1]!Sanaudos_kor[PASK],TRUE,[1]!Sanaudos_kor[KOR_nr],R$1)</f>
        <v>#REF!</v>
      </c>
      <c r="S43" s="258" t="e">
        <f>+SUMIFS([1]!Sanaudos_kor[Suma],[1]!Sanaudos_kor[Kodas],$AM43,[1]!Sanaudos_kor[PASK],TRUE,[1]!Sanaudos_kor[KOR_nr],S$1)</f>
        <v>#REF!</v>
      </c>
      <c r="T43" s="258" t="e">
        <f>+SUMIFS([1]!Sanaudos_kor[Suma],[1]!Sanaudos_kor[Kodas],$AM43,[1]!Sanaudos_kor[PASK],TRUE,[1]!Sanaudos_kor[KOR_nr],T$1)</f>
        <v>#REF!</v>
      </c>
      <c r="U43" s="258" t="e">
        <f>+SUMIFS([1]!Sanaudos_kor[Suma],[1]!Sanaudos_kor[Kodas],$AM43,[1]!Sanaudos_kor[PASK],TRUE,[1]!Sanaudos_kor[KOR_nr],U$1)</f>
        <v>#REF!</v>
      </c>
      <c r="V43" s="258" t="e">
        <f>+SUMIFS([1]!Sanaudos_kor[Suma],[1]!Sanaudos_kor[Kodas],$AM43,[1]!Sanaudos_kor[PASK],TRUE,[1]!Sanaudos_kor[KOR_nr],V$1)</f>
        <v>#REF!</v>
      </c>
      <c r="W43" s="258" t="e">
        <f>+SUMIFS([1]!Sanaudos_kor[Suma],[1]!Sanaudos_kor[Kodas],$AM43,[1]!Sanaudos_kor[PASK],TRUE,[1]!Sanaudos_kor[KOR_nr],W$1)</f>
        <v>#REF!</v>
      </c>
      <c r="X43" s="258" t="e">
        <f>+SUMIFS([1]!Sanaudos_kor[Suma],[1]!Sanaudos_kor[Kodas],$AM43,[1]!Sanaudos_kor[PASK],TRUE,[1]!Sanaudos_kor[KOR_nr],X$1)</f>
        <v>#REF!</v>
      </c>
      <c r="Y43" s="258" t="e">
        <f>+SUMIFS([1]!Sanaudos_kor[Suma],[1]!Sanaudos_kor[Kodas],$AM43,[1]!Sanaudos_kor[PASK],TRUE,[1]!Sanaudos_kor[KOR_nr],Y$1)</f>
        <v>#REF!</v>
      </c>
      <c r="Z43" s="258" t="e">
        <f>+SUMIFS([1]!Sanaudos_kor[Suma],[1]!Sanaudos_kor[Kodas],$AM43,[1]!Sanaudos_kor[PASK],TRUE,[1]!Sanaudos_kor[KOR_nr],Z$1)</f>
        <v>#REF!</v>
      </c>
      <c r="AA43" s="258" t="e">
        <f>+SUMIFS([1]!Sanaudos_kor[Suma],[1]!Sanaudos_kor[Kodas],$AM43,[1]!Sanaudos_kor[PASK],TRUE,[1]!Sanaudos_kor[KOR_nr],AA$1)</f>
        <v>#REF!</v>
      </c>
      <c r="AB43" s="258" t="e">
        <f>+SUMIFS([1]!Sanaudos_kor[Suma],[1]!Sanaudos_kor[Kodas],$AM43,[1]!Sanaudos_kor[PASK],TRUE,[1]!Sanaudos_kor[KOR_nr],AB$1)</f>
        <v>#REF!</v>
      </c>
      <c r="AC43" s="258" t="e">
        <f>+SUMIFS([1]!Sanaudos_kor[Suma],[1]!Sanaudos_kor[Kodas],$AM43,[1]!Sanaudos_kor[PASK],TRUE,[1]!Sanaudos_kor[KOR_nr],AC$1)</f>
        <v>#REF!</v>
      </c>
      <c r="AD43" s="258" t="e">
        <f>+SUMIFS([1]!Sanaudos_kor[Suma],[1]!Sanaudos_kor[Kodas],$AM43,[1]!Sanaudos_kor[PASK],TRUE,[1]!Sanaudos_kor[KOR_nr],AD$1)</f>
        <v>#REF!</v>
      </c>
      <c r="AE43" s="258" t="e">
        <f>+SUMIFS([1]!Sanaudos_kor[Suma],[1]!Sanaudos_kor[Kodas],$AM43,[1]!Sanaudos_kor[PASK],TRUE,[1]!Sanaudos_kor[KOR_nr],AE$1)</f>
        <v>#REF!</v>
      </c>
      <c r="AF43" s="258" t="e">
        <f>+SUMIFS([1]!Sanaudos_kor[Suma],[1]!Sanaudos_kor[Kodas],$AM43,[1]!Sanaudos_kor[PASK],TRUE,[1]!Sanaudos_kor[KOR_nr],AF$1)</f>
        <v>#REF!</v>
      </c>
      <c r="AG43" s="258" t="e">
        <f t="shared" si="0"/>
        <v>#REF!</v>
      </c>
      <c r="AH43" s="566"/>
      <c r="AJ43" s="211" t="s">
        <v>512</v>
      </c>
      <c r="AK43" s="124">
        <f>+'[1]2.SAN'!C210</f>
        <v>0</v>
      </c>
      <c r="AM43" s="249"/>
      <c r="AN43" s="250" t="e">
        <f>+SUMIFS('[1]6'!$Y$161:$BL$161,'[1]6'!$Y$2:$BL$2,$AM43)</f>
        <v>#VALUE!</v>
      </c>
      <c r="AO43" s="250" t="e">
        <f t="shared" si="4"/>
        <v>#REF!</v>
      </c>
      <c r="AQ43" s="250" t="e">
        <f>+SUMIFS('[1]3.4'!$F$133:$F$202,'[1]3.4'!$D$133:$D$202,$AM43,'[1]3.4'!$E$133:$E$202,"")</f>
        <v>#VALUE!</v>
      </c>
      <c r="AR43" s="250" t="e">
        <f t="shared" si="1"/>
        <v>#VALUE!</v>
      </c>
      <c r="AT43" s="244" t="str">
        <f t="array" ref="AT43">IFERROR(INDEX([1]!Sanaudos[Saskaita],MATCH(1,('[1]3.4'!$AM43=[1]!Sanaudos[Kodas])*('[1]3.4'!AT$7='[1]2.SAN'!$M$4:$M$73),0)),"")</f>
        <v/>
      </c>
      <c r="AU43" s="244" t="str">
        <f t="array" ref="AU43">IFERROR(INDEX([1]!Sanaudos[Saskaita],MATCH(1,('[1]3.4'!$AM43=[1]!Sanaudos[Kodas])*('[1]3.4'!AU$7='[1]2.SAN'!$M$4:$M$73),0)),"")</f>
        <v/>
      </c>
      <c r="AV43" s="244" t="str">
        <f t="array" ref="AV43">IFERROR(INDEX([1]!Sanaudos[Saskaita],MATCH(1,('[1]3.4'!$AM43=[1]!Sanaudos[Kodas])*('[1]3.4'!AV$7='[1]2.SAN'!$M$4:$M$73),0)),"")</f>
        <v/>
      </c>
      <c r="AW43" s="244" t="str">
        <f t="array" ref="AW43">IFERROR(INDEX([1]!Sanaudos[Saskaita],MATCH(1,('[1]3.4'!$AM43=[1]!Sanaudos[Kodas])*('[1]3.4'!AW$7='[1]2.SAN'!$M$4:$M$73),0)),"")</f>
        <v/>
      </c>
      <c r="AX43" s="244" t="str">
        <f t="array" ref="AX43">IFERROR(INDEX([1]!Sanaudos[Saskaita],MATCH(1,('[1]3.4'!$AM43=[1]!Sanaudos[Kodas])*('[1]3.4'!AX$7='[1]2.SAN'!$M$4:$M$73),0)),"")</f>
        <v/>
      </c>
      <c r="AY43" s="244" t="str">
        <f t="array" ref="AY43">IFERROR(INDEX([1]!Sanaudos[Saskaita],MATCH(1,('[1]3.4'!$AM43=[1]!Sanaudos[Kodas])*('[1]3.4'!AY$7='[1]2.SAN'!$M$4:$M$73),0)),"")</f>
        <v/>
      </c>
      <c r="AZ43" s="244" t="str">
        <f t="array" ref="AZ43">IFERROR(INDEX([1]!Sanaudos[Saskaita],MATCH(1,('[1]3.4'!$AM43=[1]!Sanaudos[Kodas])*('[1]3.4'!AZ$7='[1]2.SAN'!$M$4:$M$73),0)),"")</f>
        <v/>
      </c>
      <c r="BA43" s="244" t="str">
        <f t="array" ref="BA43">IFERROR(INDEX([1]!Sanaudos[Saskaita],MATCH(1,('[1]3.4'!$AM43=[1]!Sanaudos[Kodas])*('[1]3.4'!BA$7='[1]2.SAN'!$M$4:$M$73),0)),"")</f>
        <v/>
      </c>
      <c r="BB43" s="244" t="str">
        <f t="array" ref="BB43">IFERROR(INDEX([1]!Sanaudos[Saskaita],MATCH(1,('[1]3.4'!$AM43=[1]!Sanaudos[Kodas])*('[1]3.4'!BB$7='[1]2.SAN'!$M$4:$M$73),0)),"")</f>
        <v/>
      </c>
      <c r="BC43" s="244" t="str">
        <f t="array" ref="BC43">IFERROR(INDEX([1]!Sanaudos[Saskaita],MATCH(1,('[1]3.4'!$AM43=[1]!Sanaudos[Kodas])*('[1]3.4'!BC$7='[1]2.SAN'!$M$4:$M$73),0)),"")</f>
        <v/>
      </c>
      <c r="BD43" s="244" t="str">
        <f t="array" ref="BD43">IFERROR(INDEX([1]!Sanaudos[Saskaita],MATCH(1,('[1]3.4'!$AM43=[1]!Sanaudos[Kodas])*('[1]3.4'!BD$7='[1]2.SAN'!$M$4:$M$73),0)),"")</f>
        <v/>
      </c>
      <c r="BE43" s="244" t="str">
        <f t="array" ref="BE43">IFERROR(INDEX([1]!Sanaudos[Saskaita],MATCH(1,('[1]3.4'!$AM43=[1]!Sanaudos[Kodas])*('[1]3.4'!BE$7='[1]2.SAN'!$M$4:$M$73),0)),"")</f>
        <v/>
      </c>
      <c r="BF43" s="244" t="str">
        <f t="array" ref="BF43">IFERROR(INDEX([1]!Sanaudos[Saskaita],MATCH(1,('[1]3.4'!$AM43=[1]!Sanaudos[Kodas])*('[1]3.4'!BF$7='[1]2.SAN'!$M$4:$M$73),0)),"")</f>
        <v/>
      </c>
      <c r="BG43" s="244" t="str">
        <f t="array" ref="BG43">IFERROR(INDEX([1]!Sanaudos[Saskaita],MATCH(1,('[1]3.4'!$AM43=[1]!Sanaudos[Kodas])*('[1]3.4'!BG$7='[1]2.SAN'!$M$4:$M$73),0)),"")</f>
        <v/>
      </c>
      <c r="BH43" s="244" t="str">
        <f t="array" ref="BH43">IFERROR(INDEX([1]!Sanaudos[Saskaita],MATCH(1,('[1]3.4'!$AM43=[1]!Sanaudos[Kodas])*('[1]3.4'!BH$7='[1]2.SAN'!$M$4:$M$73),0)),"")</f>
        <v/>
      </c>
      <c r="BI43" s="244" t="str">
        <f t="array" ref="BI43">IFERROR(INDEX([1]!Sanaudos[Saskaita],MATCH(1,('[1]3.4'!$AM43=[1]!Sanaudos[Kodas])*('[1]3.4'!BI$7='[1]2.SAN'!$M$4:$M$73),0)),"")</f>
        <v/>
      </c>
      <c r="BJ43" s="244" t="str">
        <f t="array" ref="BJ43">IFERROR(INDEX([1]!Sanaudos[Saskaita],MATCH(1,('[1]3.4'!$AM43=[1]!Sanaudos[Kodas])*('[1]3.4'!BJ$7='[1]2.SAN'!$M$4:$M$73),0)),"")</f>
        <v/>
      </c>
      <c r="BK43" s="244" t="str">
        <f t="array" ref="BK43">IFERROR(INDEX([1]!Sanaudos[Saskaita],MATCH(1,('[1]3.4'!$AM43=[1]!Sanaudos[Kodas])*('[1]3.4'!BK$7='[1]2.SAN'!$M$4:$M$73),0)),"")</f>
        <v/>
      </c>
      <c r="BL43" s="244" t="str">
        <f t="array" ref="BL43">IFERROR(INDEX([1]!Sanaudos[Saskaita],MATCH(1,('[1]3.4'!$AM43=[1]!Sanaudos[Kodas])*('[1]3.4'!BL$7='[1]2.SAN'!$M$4:$M$73),0)),"")</f>
        <v/>
      </c>
      <c r="BM43" s="244" t="str">
        <f t="array" ref="BM43">IFERROR(INDEX([1]!Sanaudos[Saskaita],MATCH(1,('[1]3.4'!$AM43=[1]!Sanaudos[Kodas])*('[1]3.4'!BM$7='[1]2.SAN'!$M$4:$M$73),0)),"")</f>
        <v/>
      </c>
      <c r="BN43" s="244" t="str">
        <f t="array" ref="BN43">IFERROR(INDEX([1]!Sanaudos[Saskaita],MATCH(1,('[1]3.4'!$AM43=[1]!Sanaudos[Kodas])*('[1]3.4'!BN$7='[1]2.SAN'!$M$4:$M$73),0)),"")</f>
        <v/>
      </c>
      <c r="BO43" s="244" t="str">
        <f t="array" ref="BO43">IFERROR(INDEX([1]!Sanaudos[Saskaita],MATCH(1,('[1]3.4'!$AM43=[1]!Sanaudos[Kodas])*('[1]3.4'!BO$7='[1]2.SAN'!$M$4:$M$73),0)),"")</f>
        <v/>
      </c>
      <c r="BP43" s="244" t="str">
        <f t="array" ref="BP43">IFERROR(INDEX([1]!Sanaudos[Saskaita],MATCH(1,('[1]3.4'!$AM43=[1]!Sanaudos[Kodas])*('[1]3.4'!BP$7='[1]2.SAN'!$M$4:$M$73),0)),"")</f>
        <v/>
      </c>
      <c r="BQ43" s="244" t="str">
        <f t="array" ref="BQ43">IFERROR(INDEX([1]!Sanaudos[Saskaita],MATCH(1,('[1]3.4'!$AM43=[1]!Sanaudos[Kodas])*('[1]3.4'!BQ$7='[1]2.SAN'!$M$4:$M$73),0)),"")</f>
        <v/>
      </c>
      <c r="BR43" s="244" t="str">
        <f t="array" ref="BR43">IFERROR(INDEX([1]!Sanaudos[Saskaita],MATCH(1,('[1]3.4'!$AM43=[1]!Sanaudos[Kodas])*('[1]3.4'!BR$7='[1]2.SAN'!$M$4:$M$73),0)),"")</f>
        <v/>
      </c>
      <c r="BS43" s="244" t="str">
        <f t="array" ref="BS43">IFERROR(INDEX([1]!Sanaudos[Saskaita],MATCH(1,('[1]3.4'!$AM43=[1]!Sanaudos[Kodas])*('[1]3.4'!BS$7='[1]2.SAN'!$M$4:$M$73),0)),"")</f>
        <v/>
      </c>
      <c r="BT43" s="244" t="str">
        <f t="array" ref="BT43">IFERROR(INDEX([1]!Sanaudos[Saskaita],MATCH(1,('[1]3.4'!$AM43=[1]!Sanaudos[Kodas])*('[1]3.4'!BT$7='[1]2.SAN'!$M$4:$M$73),0)),"")</f>
        <v/>
      </c>
      <c r="BU43" s="244" t="str">
        <f t="array" ref="BU43">IFERROR(INDEX([1]!Sanaudos[Saskaita],MATCH(1,('[1]3.4'!$AM43=[1]!Sanaudos[Kodas])*('[1]3.4'!BU$7='[1]2.SAN'!$M$4:$M$73),0)),"")</f>
        <v/>
      </c>
      <c r="BV43" s="244" t="str">
        <f t="array" ref="BV43">IFERROR(INDEX([1]!Sanaudos[Saskaita],MATCH(1,('[1]3.4'!$AM43=[1]!Sanaudos[Kodas])*('[1]3.4'!BV$7='[1]2.SAN'!$M$4:$M$73),0)),"")</f>
        <v/>
      </c>
      <c r="BW43" s="244" t="str">
        <f t="array" ref="BW43">IFERROR(INDEX([1]!Sanaudos[Saskaita],MATCH(1,('[1]3.4'!$AM43=[1]!Sanaudos[Kodas])*('[1]3.4'!BW$7='[1]2.SAN'!$M$4:$M$73),0)),"")</f>
        <v/>
      </c>
      <c r="BX43" s="244" t="str">
        <f t="array" ref="BX43">IFERROR(INDEX([1]!Sanaudos[Saskaita],MATCH(1,('[1]3.4'!$AM43=[1]!Sanaudos[Kodas])*('[1]3.4'!BX$7='[1]2.SAN'!$M$4:$M$73),0)),"")</f>
        <v/>
      </c>
      <c r="BY43" s="244" t="str">
        <f t="array" ref="BY43">IFERROR(INDEX([1]!Sanaudos[Saskaita],MATCH(1,('[1]3.4'!$AM43=[1]!Sanaudos[Kodas])*('[1]3.4'!BY$7='[1]2.SAN'!$M$4:$M$73),0)),"")</f>
        <v/>
      </c>
      <c r="BZ43" s="244" t="str">
        <f t="array" ref="BZ43">IFERROR(INDEX([1]!Sanaudos[Saskaita],MATCH(1,('[1]3.4'!$AM43=[1]!Sanaudos[Kodas])*('[1]3.4'!BZ$7='[1]2.SAN'!$M$4:$M$73),0)),"")</f>
        <v/>
      </c>
      <c r="CA43" s="244" t="str">
        <f t="array" ref="CA43">IFERROR(INDEX([1]!Sanaudos[Saskaita],MATCH(1,('[1]3.4'!$AM43=[1]!Sanaudos[Kodas])*('[1]3.4'!CA$7='[1]2.SAN'!$M$4:$M$73),0)),"")</f>
        <v/>
      </c>
      <c r="CB43" s="244" t="str">
        <f t="array" ref="CB43">IFERROR(INDEX([1]!Sanaudos[Saskaita],MATCH(1,('[1]3.4'!$AM43=[1]!Sanaudos[Kodas])*('[1]3.4'!CB$7='[1]2.SAN'!$M$4:$M$73),0)),"")</f>
        <v/>
      </c>
      <c r="CC43" s="244" t="str">
        <f t="array" ref="CC43">IFERROR(INDEX([1]!Sanaudos[Saskaita],MATCH(1,('[1]3.4'!$AM43=[1]!Sanaudos[Kodas])*('[1]3.4'!CC$7='[1]2.SAN'!$M$4:$M$73),0)),"")</f>
        <v/>
      </c>
      <c r="CD43" s="244" t="str">
        <f t="array" ref="CD43">IFERROR(INDEX([1]!Sanaudos[Saskaita],MATCH(1,('[1]3.4'!$AM43=[1]!Sanaudos[Kodas])*('[1]3.4'!CD$7='[1]2.SAN'!$M$4:$M$73),0)),"")</f>
        <v/>
      </c>
      <c r="CE43" s="244" t="str">
        <f t="array" ref="CE43">IFERROR(INDEX([1]!Sanaudos[Saskaita],MATCH(1,('[1]3.4'!$AM43=[1]!Sanaudos[Kodas])*('[1]3.4'!CE$7='[1]2.SAN'!$M$4:$M$73),0)),"")</f>
        <v/>
      </c>
      <c r="CF43" s="244" t="str">
        <f t="array" ref="CF43">IFERROR(INDEX([1]!Sanaudos[Saskaita],MATCH(1,('[1]3.4'!$AM43=[1]!Sanaudos[Kodas])*('[1]3.4'!CF$7='[1]2.SAN'!$M$4:$M$73),0)),"")</f>
        <v/>
      </c>
      <c r="CG43" s="244" t="str">
        <f t="array" ref="CG43">IFERROR(INDEX([1]!Sanaudos[Saskaita],MATCH(1,('[1]3.4'!$AM43=[1]!Sanaudos[Kodas])*('[1]3.4'!CG$7='[1]2.SAN'!$M$4:$M$73),0)),"")</f>
        <v/>
      </c>
      <c r="CH43" s="244" t="str">
        <f t="array" ref="CH43">IFERROR(INDEX([1]!Sanaudos[Saskaita],MATCH(1,('[1]3.4'!$AM43=[1]!Sanaudos[Kodas])*('[1]3.4'!CH$7='[1]2.SAN'!$M$4:$M$73),0)),"")</f>
        <v/>
      </c>
      <c r="CI43" s="244" t="str">
        <f t="array" ref="CI43">IFERROR(INDEX([1]!Sanaudos[Saskaita],MATCH(1,('[1]3.4'!$AM43=[1]!Sanaudos[Kodas])*('[1]3.4'!CI$7='[1]2.SAN'!$M$4:$M$73),0)),"")</f>
        <v/>
      </c>
      <c r="CJ43" s="244" t="str">
        <f t="array" ref="CJ43">IFERROR(INDEX([1]!Sanaudos[Saskaita],MATCH(1,('[1]3.4'!$AM43=[1]!Sanaudos[Kodas])*('[1]3.4'!CJ$7='[1]2.SAN'!$M$4:$M$73),0)),"")</f>
        <v/>
      </c>
      <c r="CK43" s="244" t="str">
        <f t="array" ref="CK43">IFERROR(INDEX([1]!Sanaudos[Saskaita],MATCH(1,('[1]3.4'!$AM43=[1]!Sanaudos[Kodas])*('[1]3.4'!CK$7='[1]2.SAN'!$M$4:$M$73),0)),"")</f>
        <v/>
      </c>
      <c r="CL43" s="244" t="str">
        <f t="array" ref="CL43">IFERROR(INDEX([1]!Sanaudos[Saskaita],MATCH(1,('[1]3.4'!$AM43=[1]!Sanaudos[Kodas])*('[1]3.4'!CL$7='[1]2.SAN'!$M$4:$M$73),0)),"")</f>
        <v/>
      </c>
      <c r="CM43" s="244" t="str">
        <f t="array" ref="CM43">IFERROR(INDEX([1]!Sanaudos[Saskaita],MATCH(1,('[1]3.4'!$AM43=[1]!Sanaudos[Kodas])*('[1]3.4'!CM$7='[1]2.SAN'!$M$4:$M$73),0)),"")</f>
        <v/>
      </c>
      <c r="CN43" s="244" t="str">
        <f t="array" ref="CN43">IFERROR(INDEX([1]!Sanaudos[Saskaita],MATCH(1,('[1]3.4'!$AM43=[1]!Sanaudos[Kodas])*('[1]3.4'!CN$7='[1]2.SAN'!$M$4:$M$73),0)),"")</f>
        <v/>
      </c>
      <c r="CO43" s="244" t="str">
        <f t="array" ref="CO43">IFERROR(INDEX([1]!Sanaudos[Saskaita],MATCH(1,('[1]3.4'!$AM43=[1]!Sanaudos[Kodas])*('[1]3.4'!CO$7='[1]2.SAN'!$M$4:$M$73),0)),"")</f>
        <v/>
      </c>
      <c r="CP43" s="244" t="str">
        <f t="array" ref="CP43">IFERROR(INDEX([1]!Sanaudos[Saskaita],MATCH(1,('[1]3.4'!$AM43=[1]!Sanaudos[Kodas])*('[1]3.4'!CP$7='[1]2.SAN'!$M$4:$M$73),0)),"")</f>
        <v/>
      </c>
      <c r="CQ43" s="244" t="str">
        <f t="array" ref="CQ43">IFERROR(INDEX([1]!Sanaudos[Saskaita],MATCH(1,('[1]3.4'!$AM43=[1]!Sanaudos[Kodas])*('[1]3.4'!CQ$7='[1]2.SAN'!$M$4:$M$73),0)),"")</f>
        <v/>
      </c>
      <c r="CR43" s="244" t="str">
        <f t="array" ref="CR43">IFERROR(INDEX([1]!Sanaudos[Saskaita],MATCH(1,('[1]3.4'!$AM43=[1]!Sanaudos[Kodas])*('[1]3.4'!CR$7='[1]2.SAN'!$M$4:$M$73),0)),"")</f>
        <v/>
      </c>
      <c r="CS43" s="244" t="str">
        <f t="array" ref="CS43">IFERROR(INDEX([1]!Sanaudos[Saskaita],MATCH(1,('[1]3.4'!$AM43=[1]!Sanaudos[Kodas])*('[1]3.4'!CS$7='[1]2.SAN'!$M$4:$M$73),0)),"")</f>
        <v/>
      </c>
      <c r="CT43" s="244" t="str">
        <f t="array" ref="CT43">IFERROR(INDEX([1]!Sanaudos[Saskaita],MATCH(1,('[1]3.4'!$AM43=[1]!Sanaudos[Kodas])*('[1]3.4'!CT$7='[1]2.SAN'!$M$4:$M$73),0)),"")</f>
        <v/>
      </c>
      <c r="CU43" s="244" t="str">
        <f t="array" ref="CU43">IFERROR(INDEX([1]!Sanaudos[Saskaita],MATCH(1,('[1]3.4'!$AM43=[1]!Sanaudos[Kodas])*('[1]3.4'!CU$7='[1]2.SAN'!$M$4:$M$73),0)),"")</f>
        <v/>
      </c>
      <c r="CV43" s="244" t="str">
        <f t="array" ref="CV43">IFERROR(INDEX([1]!Sanaudos[Saskaita],MATCH(1,('[1]3.4'!$AM43=[1]!Sanaudos[Kodas])*('[1]3.4'!CV$7='[1]2.SAN'!$M$4:$M$73),0)),"")</f>
        <v/>
      </c>
      <c r="CW43" s="244" t="str">
        <f t="array" ref="CW43">IFERROR(INDEX([1]!Sanaudos[Saskaita],MATCH(1,('[1]3.4'!$AM43=[1]!Sanaudos[Kodas])*('[1]3.4'!CW$7='[1]2.SAN'!$M$4:$M$73),0)),"")</f>
        <v/>
      </c>
      <c r="CX43" s="244" t="str">
        <f t="array" ref="CX43">IFERROR(INDEX([1]!Sanaudos[Saskaita],MATCH(1,('[1]3.4'!$AM43=[1]!Sanaudos[Kodas])*('[1]3.4'!CX$7='[1]2.SAN'!$M$4:$M$73),0)),"")</f>
        <v/>
      </c>
      <c r="CY43" s="244" t="str">
        <f t="array" ref="CY43">IFERROR(INDEX([1]!Sanaudos[Saskaita],MATCH(1,('[1]3.4'!$AM43=[1]!Sanaudos[Kodas])*('[1]3.4'!CY$7='[1]2.SAN'!$M$4:$M$73),0)),"")</f>
        <v/>
      </c>
      <c r="CZ43" s="244" t="str">
        <f t="array" ref="CZ43">IFERROR(INDEX([1]!Sanaudos[Saskaita],MATCH(1,('[1]3.4'!$AM43=[1]!Sanaudos[Kodas])*('[1]3.4'!CZ$7='[1]2.SAN'!$M$4:$M$73),0)),"")</f>
        <v/>
      </c>
      <c r="DA43" s="244" t="str">
        <f t="array" ref="DA43">IFERROR(INDEX([1]!Sanaudos[Saskaita],MATCH(1,('[1]3.4'!$AM43=[1]!Sanaudos[Kodas])*('[1]3.4'!DA$7='[1]2.SAN'!$M$4:$M$73),0)),"")</f>
        <v/>
      </c>
      <c r="DB43" s="244" t="str">
        <f t="array" ref="DB43">IFERROR(INDEX([1]!Sanaudos[Saskaita],MATCH(1,('[1]3.4'!$AM43=[1]!Sanaudos[Kodas])*('[1]3.4'!DB$7='[1]2.SAN'!$M$4:$M$73),0)),"")</f>
        <v/>
      </c>
      <c r="DC43" s="244" t="str">
        <f t="array" ref="DC43">IFERROR(INDEX([1]!Sanaudos[Saskaita],MATCH(1,('[1]3.4'!$AM43=[1]!Sanaudos[Kodas])*('[1]3.4'!DC$7='[1]2.SAN'!$M$4:$M$73),0)),"")</f>
        <v/>
      </c>
      <c r="DD43" s="244" t="str">
        <f t="array" ref="DD43">IFERROR(INDEX([1]!Sanaudos[Saskaita],MATCH(1,('[1]3.4'!$AM43=[1]!Sanaudos[Kodas])*('[1]3.4'!DD$7='[1]2.SAN'!$M$4:$M$73),0)),"")</f>
        <v/>
      </c>
      <c r="DE43" s="244" t="str">
        <f t="array" ref="DE43">IFERROR(INDEX([1]!Sanaudos[Saskaita],MATCH(1,('[1]3.4'!$AM43=[1]!Sanaudos[Kodas])*('[1]3.4'!DE$7='[1]2.SAN'!$M$4:$M$73),0)),"")</f>
        <v/>
      </c>
      <c r="DF43" s="244" t="str">
        <f t="array" ref="DF43">IFERROR(INDEX([1]!Sanaudos[Saskaita],MATCH(1,('[1]3.4'!$AM43=[1]!Sanaudos[Kodas])*('[1]3.4'!DF$7='[1]2.SAN'!$M$4:$M$73),0)),"")</f>
        <v/>
      </c>
      <c r="DG43" s="244" t="str">
        <f t="array" ref="DG43">IFERROR(INDEX([1]!Sanaudos[Saskaita],MATCH(1,('[1]3.4'!$AM43=[1]!Sanaudos[Kodas])*('[1]3.4'!DG$7='[1]2.SAN'!$M$4:$M$73),0)),"")</f>
        <v/>
      </c>
      <c r="DH43" s="244" t="str">
        <f t="array" ref="DH43">IFERROR(INDEX([1]!Sanaudos[Saskaita],MATCH(1,('[1]3.4'!$AM43=[1]!Sanaudos[Kodas])*('[1]3.4'!DH$7='[1]2.SAN'!$M$4:$M$73),0)),"")</f>
        <v/>
      </c>
      <c r="DI43" s="244" t="str">
        <f t="array" ref="DI43">IFERROR(INDEX([1]!Sanaudos[Saskaita],MATCH(1,('[1]3.4'!$AM43=[1]!Sanaudos[Kodas])*('[1]3.4'!DI$7='[1]2.SAN'!$M$4:$M$73),0)),"")</f>
        <v/>
      </c>
      <c r="DJ43" s="244" t="str">
        <f t="array" ref="DJ43">IFERROR(INDEX([1]!Sanaudos[Saskaita],MATCH(1,('[1]3.4'!$AM43=[1]!Sanaudos[Kodas])*('[1]3.4'!DJ$7='[1]2.SAN'!$M$4:$M$73),0)),"")</f>
        <v/>
      </c>
      <c r="DK43" s="244" t="str">
        <f t="array" ref="DK43">IFERROR(INDEX([1]!Sanaudos[Saskaita],MATCH(1,('[1]3.4'!$AM43=[1]!Sanaudos[Kodas])*('[1]3.4'!DK$7='[1]2.SAN'!$M$4:$M$73),0)),"")</f>
        <v/>
      </c>
      <c r="DL43" s="244" t="str">
        <f t="array" ref="DL43">IFERROR(INDEX([1]!Sanaudos[Saskaita],MATCH(1,('[1]3.4'!$AM43=[1]!Sanaudos[Kodas])*('[1]3.4'!DL$7='[1]2.SAN'!$M$4:$M$73),0)),"")</f>
        <v/>
      </c>
      <c r="DM43" s="244" t="str">
        <f t="array" ref="DM43">IFERROR(INDEX([1]!Sanaudos[Saskaita],MATCH(1,('[1]3.4'!$AM43=[1]!Sanaudos[Kodas])*('[1]3.4'!DM$7='[1]2.SAN'!$M$4:$M$73),0)),"")</f>
        <v/>
      </c>
      <c r="DN43" s="244" t="str">
        <f t="array" ref="DN43">IFERROR(INDEX([1]!Sanaudos[Saskaita],MATCH(1,('[1]3.4'!$AM43=[1]!Sanaudos[Kodas])*('[1]3.4'!DN$7='[1]2.SAN'!$M$4:$M$73),0)),"")</f>
        <v/>
      </c>
      <c r="DO43" s="244" t="str">
        <f t="array" ref="DO43">IFERROR(INDEX([1]!Sanaudos[Saskaita],MATCH(1,('[1]3.4'!$AM43=[1]!Sanaudos[Kodas])*('[1]3.4'!DO$7='[1]2.SAN'!$M$4:$M$73),0)),"")</f>
        <v/>
      </c>
      <c r="DP43" s="244" t="str">
        <f t="array" ref="DP43">IFERROR(INDEX([1]!Sanaudos[Saskaita],MATCH(1,('[1]3.4'!$AM43=[1]!Sanaudos[Kodas])*('[1]3.4'!DP$7='[1]2.SAN'!$M$4:$M$73),0)),"")</f>
        <v/>
      </c>
      <c r="DQ43" s="244" t="str">
        <f t="array" ref="DQ43">IFERROR(INDEX([1]!Sanaudos[Saskaita],MATCH(1,('[1]3.4'!$AM43=[1]!Sanaudos[Kodas])*('[1]3.4'!DQ$7='[1]2.SAN'!$M$4:$M$73),0)),"")</f>
        <v/>
      </c>
      <c r="DR43" s="244" t="str">
        <f t="array" ref="DR43">IFERROR(INDEX([1]!Sanaudos[Saskaita],MATCH(1,('[1]3.4'!$AM43=[1]!Sanaudos[Kodas])*('[1]3.4'!DR$7='[1]2.SAN'!$M$4:$M$73),0)),"")</f>
        <v/>
      </c>
      <c r="DS43" s="244" t="str">
        <f t="array" ref="DS43">IFERROR(INDEX([1]!Sanaudos[Saskaita],MATCH(1,('[1]3.4'!$AM43=[1]!Sanaudos[Kodas])*('[1]3.4'!DS$7='[1]2.SAN'!$M$4:$M$73),0)),"")</f>
        <v/>
      </c>
      <c r="DT43" s="244" t="str">
        <f t="array" ref="DT43">IFERROR(INDEX([1]!Sanaudos[Saskaita],MATCH(1,('[1]3.4'!$AM43=[1]!Sanaudos[Kodas])*('[1]3.4'!DT$7='[1]2.SAN'!$M$4:$M$73),0)),"")</f>
        <v/>
      </c>
      <c r="DU43" s="244" t="str">
        <f t="array" ref="DU43">IFERROR(INDEX([1]!Sanaudos[Saskaita],MATCH(1,('[1]3.4'!$AM43=[1]!Sanaudos[Kodas])*('[1]3.4'!DU$7='[1]2.SAN'!$M$4:$M$73),0)),"")</f>
        <v/>
      </c>
      <c r="DV43" s="244" t="str">
        <f t="array" ref="DV43">IFERROR(INDEX([1]!Sanaudos[Saskaita],MATCH(1,('[1]3.4'!$AM43=[1]!Sanaudos[Kodas])*('[1]3.4'!DV$7='[1]2.SAN'!$M$4:$M$73),0)),"")</f>
        <v/>
      </c>
      <c r="DW43" s="244" t="str">
        <f t="array" ref="DW43">IFERROR(INDEX([1]!Sanaudos[Saskaita],MATCH(1,('[1]3.4'!$AM43=[1]!Sanaudos[Kodas])*('[1]3.4'!DW$7='[1]2.SAN'!$M$4:$M$73),0)),"")</f>
        <v/>
      </c>
      <c r="DX43" s="244" t="str">
        <f t="array" ref="DX43">IFERROR(INDEX([1]!Sanaudos[Saskaita],MATCH(1,('[1]3.4'!$AM43=[1]!Sanaudos[Kodas])*('[1]3.4'!DX$7='[1]2.SAN'!$M$4:$M$73),0)),"")</f>
        <v/>
      </c>
      <c r="DY43" s="244" t="str">
        <f t="array" ref="DY43">IFERROR(INDEX([1]!Sanaudos[Saskaita],MATCH(1,('[1]3.4'!$AM43=[1]!Sanaudos[Kodas])*('[1]3.4'!DY$7='[1]2.SAN'!$M$4:$M$73),0)),"")</f>
        <v/>
      </c>
      <c r="DZ43" s="244" t="str">
        <f t="array" ref="DZ43">IFERROR(INDEX([1]!Sanaudos[Saskaita],MATCH(1,('[1]3.4'!$AM43=[1]!Sanaudos[Kodas])*('[1]3.4'!DZ$7='[1]2.SAN'!$M$4:$M$73),0)),"")</f>
        <v/>
      </c>
      <c r="EA43" s="244" t="str">
        <f t="array" ref="EA43">IFERROR(INDEX([1]!Sanaudos[Saskaita],MATCH(1,('[1]3.4'!$AM43=[1]!Sanaudos[Kodas])*('[1]3.4'!EA$7='[1]2.SAN'!$M$4:$M$73),0)),"")</f>
        <v/>
      </c>
      <c r="EB43" s="244" t="str">
        <f t="array" ref="EB43">IFERROR(INDEX([1]!Sanaudos[Saskaita],MATCH(1,('[1]3.4'!$AM43=[1]!Sanaudos[Kodas])*('[1]3.4'!EB$7='[1]2.SAN'!$M$4:$M$73),0)),"")</f>
        <v/>
      </c>
      <c r="EC43" s="244" t="str">
        <f t="array" ref="EC43">IFERROR(INDEX([1]!Sanaudos[Saskaita],MATCH(1,('[1]3.4'!$AM43=[1]!Sanaudos[Kodas])*('[1]3.4'!EC$7='[1]2.SAN'!$M$4:$M$73),0)),"")</f>
        <v/>
      </c>
      <c r="ED43" s="244" t="str">
        <f t="array" ref="ED43">IFERROR(INDEX([1]!Sanaudos[Saskaita],MATCH(1,('[1]3.4'!$AM43=[1]!Sanaudos[Kodas])*('[1]3.4'!ED$7='[1]2.SAN'!$M$4:$M$73),0)),"")</f>
        <v/>
      </c>
      <c r="EE43" s="244" t="str">
        <f t="array" ref="EE43">IFERROR(INDEX([1]!Sanaudos[Saskaita],MATCH(1,('[1]3.4'!$AM43=[1]!Sanaudos[Kodas])*('[1]3.4'!EE$7='[1]2.SAN'!$M$4:$M$73),0)),"")</f>
        <v/>
      </c>
      <c r="EF43" s="244" t="str">
        <f t="array" ref="EF43">IFERROR(INDEX([1]!Sanaudos[Saskaita],MATCH(1,('[1]3.4'!$AM43=[1]!Sanaudos[Kodas])*('[1]3.4'!EF$7='[1]2.SAN'!$M$4:$M$73),0)),"")</f>
        <v/>
      </c>
      <c r="EG43" s="244" t="str">
        <f t="array" ref="EG43">IFERROR(INDEX([1]!Sanaudos[Saskaita],MATCH(1,('[1]3.4'!$AM43=[1]!Sanaudos[Kodas])*('[1]3.4'!EG$7='[1]2.SAN'!$M$4:$M$73),0)),"")</f>
        <v/>
      </c>
      <c r="EH43" s="244" t="str">
        <f t="array" ref="EH43">IFERROR(INDEX([1]!Sanaudos[Saskaita],MATCH(1,('[1]3.4'!$AM43=[1]!Sanaudos[Kodas])*('[1]3.4'!EH$7='[1]2.SAN'!$M$4:$M$73),0)),"")</f>
        <v/>
      </c>
      <c r="EI43" s="244" t="str">
        <f t="array" ref="EI43">IFERROR(INDEX([1]!Sanaudos[Saskaita],MATCH(1,('[1]3.4'!$AM43=[1]!Sanaudos[Kodas])*('[1]3.4'!EI$7='[1]2.SAN'!$M$4:$M$73),0)),"")</f>
        <v/>
      </c>
      <c r="EJ43" s="244" t="str">
        <f t="array" ref="EJ43">IFERROR(INDEX([1]!Sanaudos[Saskaita],MATCH(1,('[1]3.4'!$AM43=[1]!Sanaudos[Kodas])*('[1]3.4'!EJ$7='[1]2.SAN'!$M$4:$M$73),0)),"")</f>
        <v/>
      </c>
      <c r="EK43" s="244" t="str">
        <f t="array" ref="EK43">IFERROR(INDEX([1]!Sanaudos[Saskaita],MATCH(1,('[1]3.4'!$AM43=[1]!Sanaudos[Kodas])*('[1]3.4'!EK$7='[1]2.SAN'!$M$4:$M$73),0)),"")</f>
        <v/>
      </c>
      <c r="EL43" s="244" t="str">
        <f t="array" ref="EL43">IFERROR(INDEX([1]!Sanaudos[Saskaita],MATCH(1,('[1]3.4'!$AM43=[1]!Sanaudos[Kodas])*('[1]3.4'!EL$7='[1]2.SAN'!$M$4:$M$73),0)),"")</f>
        <v/>
      </c>
      <c r="EM43" s="244" t="str">
        <f t="array" ref="EM43">IFERROR(INDEX([1]!Sanaudos[Saskaita],MATCH(1,('[1]3.4'!$AM43=[1]!Sanaudos[Kodas])*('[1]3.4'!EM$7='[1]2.SAN'!$M$4:$M$73),0)),"")</f>
        <v/>
      </c>
      <c r="EN43" s="244" t="str">
        <f t="array" ref="EN43">IFERROR(INDEX([1]!Sanaudos[Saskaita],MATCH(1,('[1]3.4'!$AM43=[1]!Sanaudos[Kodas])*('[1]3.4'!EN$7='[1]2.SAN'!$M$4:$M$73),0)),"")</f>
        <v/>
      </c>
      <c r="EO43" s="244" t="str">
        <f t="array" ref="EO43">IFERROR(INDEX([1]!Sanaudos[Saskaita],MATCH(1,('[1]3.4'!$AM43=[1]!Sanaudos[Kodas])*('[1]3.4'!EO$7='[1]2.SAN'!$M$4:$M$73),0)),"")</f>
        <v/>
      </c>
      <c r="EP43" s="244" t="str">
        <f t="array" ref="EP43">IFERROR(INDEX([1]!Sanaudos[Saskaita],MATCH(1,('[1]3.4'!$AM43=[1]!Sanaudos[Kodas])*('[1]3.4'!EP$7='[1]2.SAN'!$M$4:$M$73),0)),"")</f>
        <v/>
      </c>
      <c r="EQ43" s="244" t="str">
        <f t="array" ref="EQ43">IFERROR(INDEX([1]!Sanaudos[Saskaita],MATCH(1,('[1]3.4'!$AM43=[1]!Sanaudos[Kodas])*('[1]3.4'!EQ$7='[1]2.SAN'!$M$4:$M$73),0)),"")</f>
        <v/>
      </c>
      <c r="ER43" s="244" t="str">
        <f t="array" ref="ER43">IFERROR(INDEX([1]!Sanaudos[Saskaita],MATCH(1,('[1]3.4'!$AM43=[1]!Sanaudos[Kodas])*('[1]3.4'!ER$7='[1]2.SAN'!$M$4:$M$73),0)),"")</f>
        <v/>
      </c>
      <c r="ES43" s="244" t="str">
        <f t="array" ref="ES43">IFERROR(INDEX([1]!Sanaudos[Saskaita],MATCH(1,('[1]3.4'!$AM43=[1]!Sanaudos[Kodas])*('[1]3.4'!ES$7='[1]2.SAN'!$M$4:$M$73),0)),"")</f>
        <v/>
      </c>
      <c r="ET43" s="244" t="str">
        <f t="array" ref="ET43">IFERROR(INDEX([1]!Sanaudos[Saskaita],MATCH(1,('[1]3.4'!$AM43=[1]!Sanaudos[Kodas])*('[1]3.4'!ET$7='[1]2.SAN'!$M$4:$M$73),0)),"")</f>
        <v/>
      </c>
      <c r="EU43" s="244" t="str">
        <f t="array" ref="EU43">IFERROR(INDEX([1]!Sanaudos[Saskaita],MATCH(1,('[1]3.4'!$AM43=[1]!Sanaudos[Kodas])*('[1]3.4'!EU$7='[1]2.SAN'!$M$4:$M$73),0)),"")</f>
        <v/>
      </c>
      <c r="EV43" s="244" t="str">
        <f t="array" ref="EV43">IFERROR(INDEX([1]!Sanaudos[Saskaita],MATCH(1,('[1]3.4'!$AM43=[1]!Sanaudos[Kodas])*('[1]3.4'!EV$7='[1]2.SAN'!$M$4:$M$73),0)),"")</f>
        <v/>
      </c>
      <c r="EW43" s="244" t="str">
        <f t="array" ref="EW43">IFERROR(INDEX([1]!Sanaudos[Saskaita],MATCH(1,('[1]3.4'!$AM43=[1]!Sanaudos[Kodas])*('[1]3.4'!EW$7='[1]2.SAN'!$M$4:$M$73),0)),"")</f>
        <v/>
      </c>
      <c r="EX43" s="244" t="str">
        <f t="array" ref="EX43">IFERROR(INDEX([1]!Sanaudos[Saskaita],MATCH(1,('[1]3.4'!$AM43=[1]!Sanaudos[Kodas])*('[1]3.4'!EX$7='[1]2.SAN'!$M$4:$M$73),0)),"")</f>
        <v/>
      </c>
      <c r="EY43" s="244" t="str">
        <f t="array" ref="EY43">IFERROR(INDEX([1]!Sanaudos[Saskaita],MATCH(1,('[1]3.4'!$AM43=[1]!Sanaudos[Kodas])*('[1]3.4'!EY$7='[1]2.SAN'!$M$4:$M$73),0)),"")</f>
        <v/>
      </c>
      <c r="EZ43" s="244" t="str">
        <f t="array" ref="EZ43">IFERROR(INDEX([1]!Sanaudos[Saskaita],MATCH(1,('[1]3.4'!$AM43=[1]!Sanaudos[Kodas])*('[1]3.4'!EZ$7='[1]2.SAN'!$M$4:$M$73),0)),"")</f>
        <v/>
      </c>
      <c r="FA43" s="244" t="str">
        <f t="array" ref="FA43">IFERROR(INDEX([1]!Sanaudos[Saskaita],MATCH(1,('[1]3.4'!$AM43=[1]!Sanaudos[Kodas])*('[1]3.4'!FA$7='[1]2.SAN'!$M$4:$M$73),0)),"")</f>
        <v/>
      </c>
      <c r="FB43" s="244" t="str">
        <f t="array" ref="FB43">IFERROR(INDEX([1]!Sanaudos[Saskaita],MATCH(1,('[1]3.4'!$AM43=[1]!Sanaudos[Kodas])*('[1]3.4'!FB$7='[1]2.SAN'!$M$4:$M$73),0)),"")</f>
        <v/>
      </c>
      <c r="FC43" s="244" t="str">
        <f t="array" ref="FC43">IFERROR(INDEX([1]!Sanaudos[Saskaita],MATCH(1,('[1]3.4'!$AM43=[1]!Sanaudos[Kodas])*('[1]3.4'!FC$7='[1]2.SAN'!$M$4:$M$73),0)),"")</f>
        <v/>
      </c>
      <c r="FD43" s="244" t="str">
        <f t="array" ref="FD43">IFERROR(INDEX([1]!Sanaudos[Saskaita],MATCH(1,('[1]3.4'!$AM43=[1]!Sanaudos[Kodas])*('[1]3.4'!FD$7='[1]2.SAN'!$M$4:$M$73),0)),"")</f>
        <v/>
      </c>
      <c r="FE43" s="244" t="str">
        <f t="array" ref="FE43">IFERROR(INDEX([1]!Sanaudos[Saskaita],MATCH(1,('[1]3.4'!$AM43=[1]!Sanaudos[Kodas])*('[1]3.4'!FE$7='[1]2.SAN'!$M$4:$M$73),0)),"")</f>
        <v/>
      </c>
      <c r="FF43" s="244" t="str">
        <f t="array" ref="FF43">IFERROR(INDEX([1]!Sanaudos[Saskaita],MATCH(1,('[1]3.4'!$AM43=[1]!Sanaudos[Kodas])*('[1]3.4'!FF$7='[1]2.SAN'!$M$4:$M$73),0)),"")</f>
        <v/>
      </c>
      <c r="FG43" s="244" t="str">
        <f t="array" ref="FG43">IFERROR(INDEX([1]!Sanaudos[Saskaita],MATCH(1,('[1]3.4'!$AM43=[1]!Sanaudos[Kodas])*('[1]3.4'!FG$7='[1]2.SAN'!$M$4:$M$73),0)),"")</f>
        <v/>
      </c>
      <c r="FH43" s="244" t="str">
        <f t="array" ref="FH43">IFERROR(INDEX([1]!Sanaudos[Saskaita],MATCH(1,('[1]3.4'!$AM43=[1]!Sanaudos[Kodas])*('[1]3.4'!FH$7='[1]2.SAN'!$M$4:$M$73),0)),"")</f>
        <v/>
      </c>
      <c r="FI43" s="244" t="str">
        <f t="array" ref="FI43">IFERROR(INDEX([1]!Sanaudos[Saskaita],MATCH(1,('[1]3.4'!$AM43=[1]!Sanaudos[Kodas])*('[1]3.4'!FI$7='[1]2.SAN'!$M$4:$M$73),0)),"")</f>
        <v/>
      </c>
      <c r="FJ43" s="244" t="str">
        <f t="array" ref="FJ43">IFERROR(INDEX([1]!Sanaudos[Saskaita],MATCH(1,('[1]3.4'!$AM43=[1]!Sanaudos[Kodas])*('[1]3.4'!FJ$7='[1]2.SAN'!$M$4:$M$73),0)),"")</f>
        <v/>
      </c>
      <c r="FK43" s="244" t="str">
        <f t="array" ref="FK43">IFERROR(INDEX([1]!Sanaudos[Saskaita],MATCH(1,('[1]3.4'!$AM43=[1]!Sanaudos[Kodas])*('[1]3.4'!FK$7='[1]2.SAN'!$M$4:$M$73),0)),"")</f>
        <v/>
      </c>
      <c r="FL43" s="244" t="str">
        <f t="array" ref="FL43">IFERROR(INDEX([1]!Sanaudos[Saskaita],MATCH(1,('[1]3.4'!$AM43=[1]!Sanaudos[Kodas])*('[1]3.4'!FL$7='[1]2.SAN'!$M$4:$M$73),0)),"")</f>
        <v/>
      </c>
      <c r="FM43" s="244" t="str">
        <f t="array" ref="FM43">IFERROR(INDEX([1]!Sanaudos[Saskaita],MATCH(1,('[1]3.4'!$AM43=[1]!Sanaudos[Kodas])*('[1]3.4'!FM$7='[1]2.SAN'!$M$4:$M$73),0)),"")</f>
        <v/>
      </c>
      <c r="FN43" s="244" t="str">
        <f t="array" ref="FN43">IFERROR(INDEX([1]!Sanaudos[Saskaita],MATCH(1,('[1]3.4'!$AM43=[1]!Sanaudos[Kodas])*('[1]3.4'!FN$7='[1]2.SAN'!$M$4:$M$73),0)),"")</f>
        <v/>
      </c>
      <c r="FO43" s="244" t="str">
        <f t="array" ref="FO43">IFERROR(INDEX([1]!Sanaudos[Saskaita],MATCH(1,('[1]3.4'!$AM43=[1]!Sanaudos[Kodas])*('[1]3.4'!FO$7='[1]2.SAN'!$M$4:$M$73),0)),"")</f>
        <v/>
      </c>
      <c r="FP43" s="244" t="str">
        <f t="array" ref="FP43">IFERROR(INDEX([1]!Sanaudos[Saskaita],MATCH(1,('[1]3.4'!$AM43=[1]!Sanaudos[Kodas])*('[1]3.4'!FP$7='[1]2.SAN'!$M$4:$M$73),0)),"")</f>
        <v/>
      </c>
      <c r="FQ43" s="244" t="str">
        <f t="array" ref="FQ43">IFERROR(INDEX([1]!Sanaudos[Saskaita],MATCH(1,('[1]3.4'!$AM43=[1]!Sanaudos[Kodas])*('[1]3.4'!FQ$7='[1]2.SAN'!$M$4:$M$73),0)),"")</f>
        <v/>
      </c>
      <c r="FR43" s="244" t="str">
        <f t="array" ref="FR43">IFERROR(INDEX([1]!Sanaudos[Saskaita],MATCH(1,('[1]3.4'!$AM43=[1]!Sanaudos[Kodas])*('[1]3.4'!FR$7='[1]2.SAN'!$M$4:$M$73),0)),"")</f>
        <v/>
      </c>
      <c r="FS43" s="244" t="str">
        <f t="array" ref="FS43">IFERROR(INDEX([1]!Sanaudos[Saskaita],MATCH(1,('[1]3.4'!$AM43=[1]!Sanaudos[Kodas])*('[1]3.4'!FS$7='[1]2.SAN'!$M$4:$M$73),0)),"")</f>
        <v/>
      </c>
      <c r="FT43" s="244" t="str">
        <f t="array" ref="FT43">IFERROR(INDEX([1]!Sanaudos[Saskaita],MATCH(1,('[1]3.4'!$AM43=[1]!Sanaudos[Kodas])*('[1]3.4'!FT$7='[1]2.SAN'!$M$4:$M$73),0)),"")</f>
        <v/>
      </c>
      <c r="FU43" s="244" t="str">
        <f t="array" ref="FU43">IFERROR(INDEX([1]!Sanaudos[Saskaita],MATCH(1,('[1]3.4'!$AM43=[1]!Sanaudos[Kodas])*('[1]3.4'!FU$7='[1]2.SAN'!$M$4:$M$73),0)),"")</f>
        <v/>
      </c>
      <c r="FV43" s="244" t="str">
        <f t="array" ref="FV43">IFERROR(INDEX([1]!Sanaudos[Saskaita],MATCH(1,('[1]3.4'!$AM43=[1]!Sanaudos[Kodas])*('[1]3.4'!FV$7='[1]2.SAN'!$M$4:$M$73),0)),"")</f>
        <v/>
      </c>
      <c r="FW43" s="244" t="str">
        <f t="array" ref="FW43">IFERROR(INDEX([1]!Sanaudos[Saskaita],MATCH(1,('[1]3.4'!$AM43=[1]!Sanaudos[Kodas])*('[1]3.4'!FW$7='[1]2.SAN'!$M$4:$M$73),0)),"")</f>
        <v/>
      </c>
      <c r="FX43" s="244" t="str">
        <f t="array" ref="FX43">IFERROR(INDEX([1]!Sanaudos[Saskaita],MATCH(1,('[1]3.4'!$AM43=[1]!Sanaudos[Kodas])*('[1]3.4'!FX$7='[1]2.SAN'!$M$4:$M$73),0)),"")</f>
        <v/>
      </c>
      <c r="FY43" s="244" t="str">
        <f t="array" ref="FY43">IFERROR(INDEX([1]!Sanaudos[Saskaita],MATCH(1,('[1]3.4'!$AM43=[1]!Sanaudos[Kodas])*('[1]3.4'!FY$7='[1]2.SAN'!$M$4:$M$73),0)),"")</f>
        <v/>
      </c>
      <c r="FZ43" s="244" t="str">
        <f t="array" ref="FZ43">IFERROR(INDEX([1]!Sanaudos[Saskaita],MATCH(1,('[1]3.4'!$AM43=[1]!Sanaudos[Kodas])*('[1]3.4'!FZ$7='[1]2.SAN'!$M$4:$M$73),0)),"")</f>
        <v/>
      </c>
      <c r="GA43" s="244" t="str">
        <f t="array" ref="GA43">IFERROR(INDEX([1]!Sanaudos[Saskaita],MATCH(1,('[1]3.4'!$AM43=[1]!Sanaudos[Kodas])*('[1]3.4'!GA$7='[1]2.SAN'!$M$4:$M$73),0)),"")</f>
        <v/>
      </c>
      <c r="GB43" s="244" t="str">
        <f t="array" ref="GB43">IFERROR(INDEX([1]!Sanaudos[Saskaita],MATCH(1,('[1]3.4'!$AM43=[1]!Sanaudos[Kodas])*('[1]3.4'!GB$7='[1]2.SAN'!$M$4:$M$73),0)),"")</f>
        <v/>
      </c>
      <c r="GC43" s="244" t="str">
        <f t="array" ref="GC43">IFERROR(INDEX([1]!Sanaudos[Saskaita],MATCH(1,('[1]3.4'!$AM43=[1]!Sanaudos[Kodas])*('[1]3.4'!GC$7='[1]2.SAN'!$M$4:$M$73),0)),"")</f>
        <v/>
      </c>
      <c r="GD43" s="244" t="str">
        <f t="array" ref="GD43">IFERROR(INDEX([1]!Sanaudos[Saskaita],MATCH(1,('[1]3.4'!$AM43=[1]!Sanaudos[Kodas])*('[1]3.4'!GD$7='[1]2.SAN'!$M$4:$M$73),0)),"")</f>
        <v/>
      </c>
      <c r="GE43" s="244" t="str">
        <f t="array" ref="GE43">IFERROR(INDEX([1]!Sanaudos[Saskaita],MATCH(1,('[1]3.4'!$AM43=[1]!Sanaudos[Kodas])*('[1]3.4'!GE$7='[1]2.SAN'!$M$4:$M$73),0)),"")</f>
        <v/>
      </c>
      <c r="GF43" s="244" t="str">
        <f t="array" ref="GF43">IFERROR(INDEX([1]!Sanaudos[Saskaita],MATCH(1,('[1]3.4'!$AM43=[1]!Sanaudos[Kodas])*('[1]3.4'!GF$7='[1]2.SAN'!$M$4:$M$73),0)),"")</f>
        <v/>
      </c>
      <c r="GG43" s="244" t="str">
        <f t="array" ref="GG43">IFERROR(INDEX([1]!Sanaudos[Saskaita],MATCH(1,('[1]3.4'!$AM43=[1]!Sanaudos[Kodas])*('[1]3.4'!GG$7='[1]2.SAN'!$M$4:$M$73),0)),"")</f>
        <v/>
      </c>
      <c r="GH43" s="244" t="str">
        <f t="array" ref="GH43">IFERROR(INDEX([1]!Sanaudos[Saskaita],MATCH(1,('[1]3.4'!$AM43=[1]!Sanaudos[Kodas])*('[1]3.4'!GH$7='[1]2.SAN'!$M$4:$M$73),0)),"")</f>
        <v/>
      </c>
      <c r="GI43" s="244" t="str">
        <f t="array" ref="GI43">IFERROR(INDEX([1]!Sanaudos[Saskaita],MATCH(1,('[1]3.4'!$AM43=[1]!Sanaudos[Kodas])*('[1]3.4'!GI$7='[1]2.SAN'!$M$4:$M$73),0)),"")</f>
        <v/>
      </c>
      <c r="GJ43" s="244" t="str">
        <f t="array" ref="GJ43">IFERROR(INDEX([1]!Sanaudos[Saskaita],MATCH(1,('[1]3.4'!$AM43=[1]!Sanaudos[Kodas])*('[1]3.4'!GJ$7='[1]2.SAN'!$M$4:$M$73),0)),"")</f>
        <v/>
      </c>
      <c r="GK43" s="244" t="str">
        <f t="array" ref="GK43">IFERROR(INDEX([1]!Sanaudos[Saskaita],MATCH(1,('[1]3.4'!$AM43=[1]!Sanaudos[Kodas])*('[1]3.4'!GK$7='[1]2.SAN'!$M$4:$M$73),0)),"")</f>
        <v/>
      </c>
      <c r="GL43" s="244" t="str">
        <f t="array" ref="GL43">IFERROR(INDEX([1]!Sanaudos[Saskaita],MATCH(1,('[1]3.4'!$AM43=[1]!Sanaudos[Kodas])*('[1]3.4'!GL$7='[1]2.SAN'!$M$4:$M$73),0)),"")</f>
        <v/>
      </c>
      <c r="GM43" s="244" t="str">
        <f t="array" ref="GM43">IFERROR(INDEX([1]!Sanaudos[Saskaita],MATCH(1,('[1]3.4'!$AM43=[1]!Sanaudos[Kodas])*('[1]3.4'!GM$7='[1]2.SAN'!$M$4:$M$73),0)),"")</f>
        <v/>
      </c>
      <c r="GN43" s="244" t="str">
        <f t="array" ref="GN43">IFERROR(INDEX([1]!Sanaudos[Saskaita],MATCH(1,('[1]3.4'!$AM43=[1]!Sanaudos[Kodas])*('[1]3.4'!GN$7='[1]2.SAN'!$M$4:$M$73),0)),"")</f>
        <v/>
      </c>
      <c r="GO43" s="244" t="str">
        <f t="array" ref="GO43">IFERROR(INDEX([1]!Sanaudos[Saskaita],MATCH(1,('[1]3.4'!$AM43=[1]!Sanaudos[Kodas])*('[1]3.4'!GO$7='[1]2.SAN'!$M$4:$M$73),0)),"")</f>
        <v/>
      </c>
      <c r="GP43" s="244" t="str">
        <f t="array" ref="GP43">IFERROR(INDEX([1]!Sanaudos[Saskaita],MATCH(1,('[1]3.4'!$AM43=[1]!Sanaudos[Kodas])*('[1]3.4'!GP$7='[1]2.SAN'!$M$4:$M$73),0)),"")</f>
        <v/>
      </c>
      <c r="GQ43" s="244" t="str">
        <f t="array" ref="GQ43">IFERROR(INDEX([1]!Sanaudos[Saskaita],MATCH(1,('[1]3.4'!$AM43=[1]!Sanaudos[Kodas])*('[1]3.4'!GQ$7='[1]2.SAN'!$M$4:$M$73),0)),"")</f>
        <v/>
      </c>
      <c r="GR43" s="244" t="str">
        <f t="array" ref="GR43">IFERROR(INDEX([1]!Sanaudos[Saskaita],MATCH(1,('[1]3.4'!$AM43=[1]!Sanaudos[Kodas])*('[1]3.4'!GR$7='[1]2.SAN'!$M$4:$M$73),0)),"")</f>
        <v/>
      </c>
      <c r="GS43" s="244" t="str">
        <f t="array" ref="GS43">IFERROR(INDEX([1]!Sanaudos[Saskaita],MATCH(1,('[1]3.4'!$AM43=[1]!Sanaudos[Kodas])*('[1]3.4'!GS$7='[1]2.SAN'!$M$4:$M$73),0)),"")</f>
        <v/>
      </c>
      <c r="GT43" s="244" t="str">
        <f t="array" ref="GT43">IFERROR(INDEX([1]!Sanaudos[Saskaita],MATCH(1,('[1]3.4'!$AM43=[1]!Sanaudos[Kodas])*('[1]3.4'!GT$7='[1]2.SAN'!$M$4:$M$73),0)),"")</f>
        <v/>
      </c>
      <c r="GU43" s="244" t="str">
        <f t="array" ref="GU43">IFERROR(INDEX([1]!Sanaudos[Saskaita],MATCH(1,('[1]3.4'!$AM43=[1]!Sanaudos[Kodas])*('[1]3.4'!GU$7='[1]2.SAN'!$M$4:$M$73),0)),"")</f>
        <v/>
      </c>
      <c r="GV43" s="244" t="str">
        <f t="array" ref="GV43">IFERROR(INDEX([1]!Sanaudos[Saskaita],MATCH(1,('[1]3.4'!$AM43=[1]!Sanaudos[Kodas])*('[1]3.4'!GV$7='[1]2.SAN'!$M$4:$M$73),0)),"")</f>
        <v/>
      </c>
      <c r="GW43" s="244" t="str">
        <f t="array" ref="GW43">IFERROR(INDEX([1]!Sanaudos[Saskaita],MATCH(1,('[1]3.4'!$AM43=[1]!Sanaudos[Kodas])*('[1]3.4'!GW$7='[1]2.SAN'!$M$4:$M$73),0)),"")</f>
        <v/>
      </c>
      <c r="GX43" s="244" t="str">
        <f t="array" ref="GX43">IFERROR(INDEX([1]!Sanaudos[Saskaita],MATCH(1,('[1]3.4'!$AM43=[1]!Sanaudos[Kodas])*('[1]3.4'!GX$7='[1]2.SAN'!$M$4:$M$73),0)),"")</f>
        <v/>
      </c>
      <c r="GY43" s="244" t="str">
        <f t="array" ref="GY43">IFERROR(INDEX([1]!Sanaudos[Saskaita],MATCH(1,('[1]3.4'!$AM43=[1]!Sanaudos[Kodas])*('[1]3.4'!GY$7='[1]2.SAN'!$M$4:$M$73),0)),"")</f>
        <v/>
      </c>
      <c r="GZ43" s="244" t="str">
        <f t="array" ref="GZ43">IFERROR(INDEX([1]!Sanaudos[Saskaita],MATCH(1,('[1]3.4'!$AM43=[1]!Sanaudos[Kodas])*('[1]3.4'!GZ$7='[1]2.SAN'!$M$4:$M$73),0)),"")</f>
        <v/>
      </c>
      <c r="HA43" s="244" t="str">
        <f t="array" ref="HA43">IFERROR(INDEX([1]!Sanaudos[Saskaita],MATCH(1,('[1]3.4'!$AM43=[1]!Sanaudos[Kodas])*('[1]3.4'!HA$7='[1]2.SAN'!$M$4:$M$73),0)),"")</f>
        <v/>
      </c>
      <c r="HB43" s="244" t="str">
        <f t="array" ref="HB43">IFERROR(INDEX([1]!Sanaudos[Saskaita],MATCH(1,('[1]3.4'!$AM43=[1]!Sanaudos[Kodas])*('[1]3.4'!HB$7='[1]2.SAN'!$M$4:$M$73),0)),"")</f>
        <v/>
      </c>
      <c r="HC43" s="244" t="str">
        <f t="array" ref="HC43">IFERROR(INDEX([1]!Sanaudos[Saskaita],MATCH(1,('[1]3.4'!$AM43=[1]!Sanaudos[Kodas])*('[1]3.4'!HC$7='[1]2.SAN'!$M$4:$M$73),0)),"")</f>
        <v/>
      </c>
      <c r="HD43" s="244" t="str">
        <f t="array" ref="HD43">IFERROR(INDEX([1]!Sanaudos[Saskaita],MATCH(1,('[1]3.4'!$AM43=[1]!Sanaudos[Kodas])*('[1]3.4'!HD$7='[1]2.SAN'!$M$4:$M$73),0)),"")</f>
        <v/>
      </c>
      <c r="HE43" s="244" t="str">
        <f t="array" ref="HE43">IFERROR(INDEX([1]!Sanaudos[Saskaita],MATCH(1,('[1]3.4'!$AM43=[1]!Sanaudos[Kodas])*('[1]3.4'!HE$7='[1]2.SAN'!$M$4:$M$73),0)),"")</f>
        <v/>
      </c>
      <c r="HF43" s="244" t="str">
        <f t="array" ref="HF43">IFERROR(INDEX([1]!Sanaudos[Saskaita],MATCH(1,('[1]3.4'!$AM43=[1]!Sanaudos[Kodas])*('[1]3.4'!HF$7='[1]2.SAN'!$M$4:$M$73),0)),"")</f>
        <v/>
      </c>
      <c r="HG43" s="244" t="str">
        <f t="array" ref="HG43">IFERROR(INDEX([1]!Sanaudos[Saskaita],MATCH(1,('[1]3.4'!$AM43=[1]!Sanaudos[Kodas])*('[1]3.4'!HG$7='[1]2.SAN'!$M$4:$M$73),0)),"")</f>
        <v/>
      </c>
      <c r="HH43" s="244" t="str">
        <f t="array" ref="HH43">IFERROR(INDEX([1]!Sanaudos[Saskaita],MATCH(1,('[1]3.4'!$AM43=[1]!Sanaudos[Kodas])*('[1]3.4'!HH$7='[1]2.SAN'!$M$4:$M$73),0)),"")</f>
        <v/>
      </c>
      <c r="HI43" s="244" t="str">
        <f t="array" ref="HI43">IFERROR(INDEX([1]!Sanaudos[Saskaita],MATCH(1,('[1]3.4'!$AM43=[1]!Sanaudos[Kodas])*('[1]3.4'!HI$7='[1]2.SAN'!$M$4:$M$73),0)),"")</f>
        <v/>
      </c>
      <c r="HJ43" s="244" t="str">
        <f t="array" ref="HJ43">IFERROR(INDEX([1]!Sanaudos[Saskaita],MATCH(1,('[1]3.4'!$AM43=[1]!Sanaudos[Kodas])*('[1]3.4'!HJ$7='[1]2.SAN'!$M$4:$M$73),0)),"")</f>
        <v/>
      </c>
      <c r="HK43" s="244" t="str">
        <f t="array" ref="HK43">IFERROR(INDEX([1]!Sanaudos[Saskaita],MATCH(1,('[1]3.4'!$AM43=[1]!Sanaudos[Kodas])*('[1]3.4'!HK$7='[1]2.SAN'!$M$4:$M$73),0)),"")</f>
        <v/>
      </c>
      <c r="HL43" s="244" t="str">
        <f t="array" ref="HL43">IFERROR(INDEX([1]!Sanaudos[Saskaita],MATCH(1,('[1]3.4'!$AM43=[1]!Sanaudos[Kodas])*('[1]3.4'!HL$7='[1]2.SAN'!$M$4:$M$73),0)),"")</f>
        <v/>
      </c>
      <c r="HM43" s="244" t="str">
        <f t="array" ref="HM43">IFERROR(INDEX([1]!Sanaudos[Saskaita],MATCH(1,('[1]3.4'!$AM43=[1]!Sanaudos[Kodas])*('[1]3.4'!HM$7='[1]2.SAN'!$M$4:$M$73),0)),"")</f>
        <v/>
      </c>
      <c r="HN43" s="244" t="str">
        <f t="array" ref="HN43">IFERROR(INDEX([1]!Sanaudos[Saskaita],MATCH(1,('[1]3.4'!$AM43=[1]!Sanaudos[Kodas])*('[1]3.4'!HN$7='[1]2.SAN'!$M$4:$M$73),0)),"")</f>
        <v/>
      </c>
      <c r="HO43" s="244" t="str">
        <f t="array" ref="HO43">IFERROR(INDEX([1]!Sanaudos[Saskaita],MATCH(1,('[1]3.4'!$AM43=[1]!Sanaudos[Kodas])*('[1]3.4'!HO$7='[1]2.SAN'!$M$4:$M$73),0)),"")</f>
        <v/>
      </c>
      <c r="HP43" s="244" t="str">
        <f t="array" ref="HP43">IFERROR(INDEX([1]!Sanaudos[Saskaita],MATCH(1,('[1]3.4'!$AM43=[1]!Sanaudos[Kodas])*('[1]3.4'!HP$7='[1]2.SAN'!$M$4:$M$73),0)),"")</f>
        <v/>
      </c>
      <c r="HQ43" s="244" t="str">
        <f t="array" ref="HQ43">IFERROR(INDEX([1]!Sanaudos[Saskaita],MATCH(1,('[1]3.4'!$AM43=[1]!Sanaudos[Kodas])*('[1]3.4'!HQ$7='[1]2.SAN'!$M$4:$M$73),0)),"")</f>
        <v/>
      </c>
      <c r="HR43" s="244" t="str">
        <f t="array" ref="HR43">IFERROR(INDEX([1]!Sanaudos[Saskaita],MATCH(1,('[1]3.4'!$AM43=[1]!Sanaudos[Kodas])*('[1]3.4'!HR$7='[1]2.SAN'!$M$4:$M$73),0)),"")</f>
        <v/>
      </c>
      <c r="HS43" s="244" t="str">
        <f t="array" ref="HS43">IFERROR(INDEX([1]!Sanaudos[Saskaita],MATCH(1,('[1]3.4'!$AM43=[1]!Sanaudos[Kodas])*('[1]3.4'!HS$7='[1]2.SAN'!$M$4:$M$73),0)),"")</f>
        <v/>
      </c>
      <c r="HT43" s="244" t="str">
        <f t="array" ref="HT43">IFERROR(INDEX([1]!Sanaudos[Saskaita],MATCH(1,('[1]3.4'!$AM43=[1]!Sanaudos[Kodas])*('[1]3.4'!HT$7='[1]2.SAN'!$M$4:$M$73),0)),"")</f>
        <v/>
      </c>
      <c r="HU43" s="244" t="str">
        <f t="array" ref="HU43">IFERROR(INDEX([1]!Sanaudos[Saskaita],MATCH(1,('[1]3.4'!$AM43=[1]!Sanaudos[Kodas])*('[1]3.4'!HU$7='[1]2.SAN'!$M$4:$M$73),0)),"")</f>
        <v/>
      </c>
      <c r="HV43" s="244" t="str">
        <f t="array" ref="HV43">IFERROR(INDEX([1]!Sanaudos[Saskaita],MATCH(1,('[1]3.4'!$AM43=[1]!Sanaudos[Kodas])*('[1]3.4'!HV$7='[1]2.SAN'!$M$4:$M$73),0)),"")</f>
        <v/>
      </c>
      <c r="HW43" s="244" t="str">
        <f t="array" ref="HW43">IFERROR(INDEX([1]!Sanaudos[Saskaita],MATCH(1,('[1]3.4'!$AM43=[1]!Sanaudos[Kodas])*('[1]3.4'!HW$7='[1]2.SAN'!$M$4:$M$73),0)),"")</f>
        <v/>
      </c>
      <c r="HX43" s="244" t="str">
        <f t="array" ref="HX43">IFERROR(INDEX([1]!Sanaudos[Saskaita],MATCH(1,('[1]3.4'!$AM43=[1]!Sanaudos[Kodas])*('[1]3.4'!HX$7='[1]2.SAN'!$M$4:$M$73),0)),"")</f>
        <v/>
      </c>
      <c r="HY43" s="244" t="str">
        <f t="array" ref="HY43">IFERROR(INDEX([1]!Sanaudos[Saskaita],MATCH(1,('[1]3.4'!$AM43=[1]!Sanaudos[Kodas])*('[1]3.4'!HY$7='[1]2.SAN'!$M$4:$M$73),0)),"")</f>
        <v/>
      </c>
      <c r="HZ43" s="244" t="str">
        <f t="array" ref="HZ43">IFERROR(INDEX([1]!Sanaudos[Saskaita],MATCH(1,('[1]3.4'!$AM43=[1]!Sanaudos[Kodas])*('[1]3.4'!HZ$7='[1]2.SAN'!$M$4:$M$73),0)),"")</f>
        <v/>
      </c>
      <c r="IA43" s="244" t="str">
        <f t="array" ref="IA43">IFERROR(INDEX([1]!Sanaudos[Saskaita],MATCH(1,('[1]3.4'!$AM43=[1]!Sanaudos[Kodas])*('[1]3.4'!IA$7='[1]2.SAN'!$M$4:$M$73),0)),"")</f>
        <v/>
      </c>
      <c r="IB43" s="244" t="str">
        <f t="array" ref="IB43">IFERROR(INDEX([1]!Sanaudos[Saskaita],MATCH(1,('[1]3.4'!$AM43=[1]!Sanaudos[Kodas])*('[1]3.4'!IB$7='[1]2.SAN'!$M$4:$M$73),0)),"")</f>
        <v/>
      </c>
      <c r="IC43" s="244" t="str">
        <f t="array" ref="IC43">IFERROR(INDEX([1]!Sanaudos[Saskaita],MATCH(1,('[1]3.4'!$AM43=[1]!Sanaudos[Kodas])*('[1]3.4'!IC$7='[1]2.SAN'!$M$4:$M$73),0)),"")</f>
        <v/>
      </c>
      <c r="ID43" s="244" t="str">
        <f t="array" ref="ID43">IFERROR(INDEX([1]!Sanaudos[Saskaita],MATCH(1,('[1]3.4'!$AM43=[1]!Sanaudos[Kodas])*('[1]3.4'!ID$7='[1]2.SAN'!$M$4:$M$73),0)),"")</f>
        <v/>
      </c>
      <c r="IE43" s="244" t="str">
        <f t="array" ref="IE43">IFERROR(INDEX([1]!Sanaudos[Saskaita],MATCH(1,('[1]3.4'!$AM43=[1]!Sanaudos[Kodas])*('[1]3.4'!IE$7='[1]2.SAN'!$M$4:$M$73),0)),"")</f>
        <v/>
      </c>
      <c r="IF43" s="244" t="str">
        <f t="array" ref="IF43">IFERROR(INDEX([1]!Sanaudos[Saskaita],MATCH(1,('[1]3.4'!$AM43=[1]!Sanaudos[Kodas])*('[1]3.4'!IF$7='[1]2.SAN'!$M$4:$M$73),0)),"")</f>
        <v/>
      </c>
      <c r="IG43" s="244" t="str">
        <f t="array" ref="IG43">IFERROR(INDEX([1]!Sanaudos[Saskaita],MATCH(1,('[1]3.4'!$AM43=[1]!Sanaudos[Kodas])*('[1]3.4'!IG$7='[1]2.SAN'!$M$4:$M$73),0)),"")</f>
        <v/>
      </c>
      <c r="IH43" s="244" t="str">
        <f t="array" ref="IH43">IFERROR(INDEX([1]!Sanaudos[Saskaita],MATCH(1,('[1]3.4'!$AM43=[1]!Sanaudos[Kodas])*('[1]3.4'!IH$7='[1]2.SAN'!$M$4:$M$73),0)),"")</f>
        <v/>
      </c>
      <c r="II43" s="244" t="str">
        <f t="array" ref="II43">IFERROR(INDEX([1]!Sanaudos[Saskaita],MATCH(1,('[1]3.4'!$AM43=[1]!Sanaudos[Kodas])*('[1]3.4'!II$7='[1]2.SAN'!$M$4:$M$73),0)),"")</f>
        <v/>
      </c>
      <c r="IJ43" s="244" t="str">
        <f t="array" ref="IJ43">IFERROR(INDEX([1]!Sanaudos[Saskaita],MATCH(1,('[1]3.4'!$AM43=[1]!Sanaudos[Kodas])*('[1]3.4'!IJ$7='[1]2.SAN'!$M$4:$M$73),0)),"")</f>
        <v/>
      </c>
      <c r="IK43" s="244" t="str">
        <f t="array" ref="IK43">IFERROR(INDEX([1]!Sanaudos[Saskaita],MATCH(1,('[1]3.4'!$AM43=[1]!Sanaudos[Kodas])*('[1]3.4'!IK$7='[1]2.SAN'!$M$4:$M$73),0)),"")</f>
        <v/>
      </c>
    </row>
    <row r="44" spans="2:245" ht="12.2" customHeight="1" x14ac:dyDescent="0.2">
      <c r="B44" s="566"/>
      <c r="C44" s="260" t="s">
        <v>831</v>
      </c>
      <c r="D44" s="259" t="s">
        <v>832</v>
      </c>
      <c r="E44" s="257" t="str">
        <f t="shared" si="2"/>
        <v xml:space="preserve">                                    </v>
      </c>
      <c r="F44" s="258" t="e">
        <f>+SUMIFS([1]!Sanaudos[Suma],[1]!Sanaudos[Kodas],AM44,[1]!Sanaudos[PASK],TRUE)</f>
        <v>#REF!</v>
      </c>
      <c r="G44" s="258" t="e">
        <f>-SUMIFS([1]!Sanaudos[Suma],[1]!Sanaudos[Kodas],$AM44,[1]!Sanaudos[Pagal DK RAS],700)</f>
        <v>#REF!</v>
      </c>
      <c r="H44" s="258" t="e">
        <f>+SUMIFS('[1]5.turtas'!$D$1:$AN$1,'[1]5.turtas'!$D$4:$AN$4,$AM44)</f>
        <v>#VALUE!</v>
      </c>
      <c r="I44" s="258" t="e">
        <f>-SUMIFS([1]!Sanaudos[Suma],[1]!Sanaudos[Kodas],$AM44,[1]!Sanaudos[Pagal DK RAS],901)-SUMIFS([1]!Sanaudos[Suma],[1]!Sanaudos[Kodas],$AM44,[1]!Sanaudos[Pagal DK RAS],902)-SUMIFS([1]!Sanaudos[Suma],[1]!Sanaudos[Kodas],$AM44,[1]!Sanaudos[Pagal DK RAS],905)</f>
        <v>#REF!</v>
      </c>
      <c r="J44" s="258" t="e">
        <f>+SUMIFS([1]!DU[DU],[1]!DU[Kodas],$AM44)+SUMIFS([1]!DU[Sodra],[1]!DU[Kodas],$AM44)+SUMIFS([1]!DU[Išeitinės išmokos, kompensacijos],[1]!DU[Kodas],$AM44)</f>
        <v>#REF!</v>
      </c>
      <c r="K44" s="258" t="e">
        <f>+SUMIFS([1]!Sanaudos_kor[Suma],[1]!Sanaudos_kor[Kodas],$AM44,[1]!Sanaudos_kor[PASK],TRUE,[1]!Sanaudos_kor[KOR_nr],K$1)</f>
        <v>#REF!</v>
      </c>
      <c r="L44" s="258" t="e">
        <f>+SUMIFS([1]!Sanaudos_kor[Suma],[1]!Sanaudos_kor[Kodas],$AM44,[1]!Sanaudos_kor[PASK],TRUE,[1]!Sanaudos_kor[KOR_nr],L$1)</f>
        <v>#REF!</v>
      </c>
      <c r="M44" s="258" t="e">
        <f>+SUMIFS([1]!Sanaudos_kor[Suma],[1]!Sanaudos_kor[Kodas],$AM44,[1]!Sanaudos_kor[PASK],TRUE,[1]!Sanaudos_kor[KOR_nr],M$1)</f>
        <v>#REF!</v>
      </c>
      <c r="N44" s="258" t="e">
        <f>+SUMIFS([1]!Sanaudos_kor[Suma],[1]!Sanaudos_kor[Kodas],$AM44,[1]!Sanaudos_kor[PASK],TRUE,[1]!Sanaudos_kor[KOR_nr],N$1)</f>
        <v>#REF!</v>
      </c>
      <c r="O44" s="258" t="e">
        <f>+SUMIFS([1]!Sanaudos_kor[Suma],[1]!Sanaudos_kor[Kodas],$AM44,[1]!Sanaudos_kor[PASK],TRUE,[1]!Sanaudos_kor[KOR_nr],O$1)</f>
        <v>#REF!</v>
      </c>
      <c r="P44" s="258" t="e">
        <f>+SUMIFS([1]!Sanaudos_kor[Suma],[1]!Sanaudos_kor[Kodas],$AM44,[1]!Sanaudos_kor[PASK],TRUE,[1]!Sanaudos_kor[KOR_nr],P$1)</f>
        <v>#REF!</v>
      </c>
      <c r="Q44" s="258" t="e">
        <f>+SUMIFS([1]!Sanaudos_kor[Suma],[1]!Sanaudos_kor[Kodas],$AM44,[1]!Sanaudos_kor[PASK],TRUE,[1]!Sanaudos_kor[KOR_nr],Q$1)</f>
        <v>#REF!</v>
      </c>
      <c r="R44" s="258" t="e">
        <f>+SUMIFS([1]!Sanaudos_kor[Suma],[1]!Sanaudos_kor[Kodas],$AM44,[1]!Sanaudos_kor[PASK],TRUE,[1]!Sanaudos_kor[KOR_nr],R$1)</f>
        <v>#REF!</v>
      </c>
      <c r="S44" s="258" t="e">
        <f>+SUMIFS([1]!Sanaudos_kor[Suma],[1]!Sanaudos_kor[Kodas],$AM44,[1]!Sanaudos_kor[PASK],TRUE,[1]!Sanaudos_kor[KOR_nr],S$1)</f>
        <v>#REF!</v>
      </c>
      <c r="T44" s="258" t="e">
        <f>+SUMIFS([1]!Sanaudos_kor[Suma],[1]!Sanaudos_kor[Kodas],$AM44,[1]!Sanaudos_kor[PASK],TRUE,[1]!Sanaudos_kor[KOR_nr],T$1)</f>
        <v>#REF!</v>
      </c>
      <c r="U44" s="258" t="e">
        <f>+SUMIFS([1]!Sanaudos_kor[Suma],[1]!Sanaudos_kor[Kodas],$AM44,[1]!Sanaudos_kor[PASK],TRUE,[1]!Sanaudos_kor[KOR_nr],U$1)</f>
        <v>#REF!</v>
      </c>
      <c r="V44" s="258" t="e">
        <f>+SUMIFS([1]!Sanaudos_kor[Suma],[1]!Sanaudos_kor[Kodas],$AM44,[1]!Sanaudos_kor[PASK],TRUE,[1]!Sanaudos_kor[KOR_nr],V$1)</f>
        <v>#REF!</v>
      </c>
      <c r="W44" s="258" t="e">
        <f>+SUMIFS([1]!Sanaudos_kor[Suma],[1]!Sanaudos_kor[Kodas],$AM44,[1]!Sanaudos_kor[PASK],TRUE,[1]!Sanaudos_kor[KOR_nr],W$1)</f>
        <v>#REF!</v>
      </c>
      <c r="X44" s="258" t="e">
        <f>+SUMIFS([1]!Sanaudos_kor[Suma],[1]!Sanaudos_kor[Kodas],$AM44,[1]!Sanaudos_kor[PASK],TRUE,[1]!Sanaudos_kor[KOR_nr],X$1)</f>
        <v>#REF!</v>
      </c>
      <c r="Y44" s="258" t="e">
        <f>+SUMIFS([1]!Sanaudos_kor[Suma],[1]!Sanaudos_kor[Kodas],$AM44,[1]!Sanaudos_kor[PASK],TRUE,[1]!Sanaudos_kor[KOR_nr],Y$1)</f>
        <v>#REF!</v>
      </c>
      <c r="Z44" s="258" t="e">
        <f>+SUMIFS([1]!Sanaudos_kor[Suma],[1]!Sanaudos_kor[Kodas],$AM44,[1]!Sanaudos_kor[PASK],TRUE,[1]!Sanaudos_kor[KOR_nr],Z$1)</f>
        <v>#REF!</v>
      </c>
      <c r="AA44" s="258" t="e">
        <f>+SUMIFS([1]!Sanaudos_kor[Suma],[1]!Sanaudos_kor[Kodas],$AM44,[1]!Sanaudos_kor[PASK],TRUE,[1]!Sanaudos_kor[KOR_nr],AA$1)</f>
        <v>#REF!</v>
      </c>
      <c r="AB44" s="258" t="e">
        <f>+SUMIFS([1]!Sanaudos_kor[Suma],[1]!Sanaudos_kor[Kodas],$AM44,[1]!Sanaudos_kor[PASK],TRUE,[1]!Sanaudos_kor[KOR_nr],AB$1)</f>
        <v>#REF!</v>
      </c>
      <c r="AC44" s="258" t="e">
        <f>+SUMIFS([1]!Sanaudos_kor[Suma],[1]!Sanaudos_kor[Kodas],$AM44,[1]!Sanaudos_kor[PASK],TRUE,[1]!Sanaudos_kor[KOR_nr],AC$1)</f>
        <v>#REF!</v>
      </c>
      <c r="AD44" s="258" t="e">
        <f>+SUMIFS([1]!Sanaudos_kor[Suma],[1]!Sanaudos_kor[Kodas],$AM44,[1]!Sanaudos_kor[PASK],TRUE,[1]!Sanaudos_kor[KOR_nr],AD$1)</f>
        <v>#REF!</v>
      </c>
      <c r="AE44" s="258" t="e">
        <f>+SUMIFS([1]!Sanaudos_kor[Suma],[1]!Sanaudos_kor[Kodas],$AM44,[1]!Sanaudos_kor[PASK],TRUE,[1]!Sanaudos_kor[KOR_nr],AE$1)</f>
        <v>#REF!</v>
      </c>
      <c r="AF44" s="258" t="e">
        <f>+SUMIFS([1]!Sanaudos_kor[Suma],[1]!Sanaudos_kor[Kodas],$AM44,[1]!Sanaudos_kor[PASK],TRUE,[1]!Sanaudos_kor[KOR_nr],AF$1)</f>
        <v>#REF!</v>
      </c>
      <c r="AG44" s="258" t="e">
        <f t="shared" si="0"/>
        <v>#REF!</v>
      </c>
      <c r="AH44" s="566"/>
      <c r="AJ44" s="211" t="s">
        <v>515</v>
      </c>
      <c r="AK44" s="124">
        <f>+'[1]2.SAN'!C211</f>
        <v>0</v>
      </c>
      <c r="AM44" s="249"/>
      <c r="AN44" s="250" t="e">
        <f>+SUMIFS('[1]6'!$Y$161:$BL$161,'[1]6'!$Y$2:$BL$2,$AM44)</f>
        <v>#VALUE!</v>
      </c>
      <c r="AO44" s="250" t="e">
        <f t="shared" si="4"/>
        <v>#REF!</v>
      </c>
      <c r="AQ44" s="250" t="e">
        <f>+SUMIFS('[1]3.4'!$F$133:$F$202,'[1]3.4'!$D$133:$D$202,$AM44,'[1]3.4'!$E$133:$E$202,"")</f>
        <v>#VALUE!</v>
      </c>
      <c r="AR44" s="250" t="e">
        <f t="shared" si="1"/>
        <v>#VALUE!</v>
      </c>
      <c r="AT44" s="244" t="str">
        <f t="array" ref="AT44">IFERROR(INDEX([1]!Sanaudos[Saskaita],MATCH(1,('[1]3.4'!$AM44=[1]!Sanaudos[Kodas])*('[1]3.4'!AT$7='[1]2.SAN'!$M$4:$M$73),0)),"")</f>
        <v/>
      </c>
      <c r="AU44" s="244" t="str">
        <f t="array" ref="AU44">IFERROR(INDEX([1]!Sanaudos[Saskaita],MATCH(1,('[1]3.4'!$AM44=[1]!Sanaudos[Kodas])*('[1]3.4'!AU$7='[1]2.SAN'!$M$4:$M$73),0)),"")</f>
        <v/>
      </c>
      <c r="AV44" s="244" t="str">
        <f t="array" ref="AV44">IFERROR(INDEX([1]!Sanaudos[Saskaita],MATCH(1,('[1]3.4'!$AM44=[1]!Sanaudos[Kodas])*('[1]3.4'!AV$7='[1]2.SAN'!$M$4:$M$73),0)),"")</f>
        <v/>
      </c>
      <c r="AW44" s="244" t="str">
        <f t="array" ref="AW44">IFERROR(INDEX([1]!Sanaudos[Saskaita],MATCH(1,('[1]3.4'!$AM44=[1]!Sanaudos[Kodas])*('[1]3.4'!AW$7='[1]2.SAN'!$M$4:$M$73),0)),"")</f>
        <v/>
      </c>
      <c r="AX44" s="244" t="str">
        <f t="array" ref="AX44">IFERROR(INDEX([1]!Sanaudos[Saskaita],MATCH(1,('[1]3.4'!$AM44=[1]!Sanaudos[Kodas])*('[1]3.4'!AX$7='[1]2.SAN'!$M$4:$M$73),0)),"")</f>
        <v/>
      </c>
      <c r="AY44" s="244" t="str">
        <f t="array" ref="AY44">IFERROR(INDEX([1]!Sanaudos[Saskaita],MATCH(1,('[1]3.4'!$AM44=[1]!Sanaudos[Kodas])*('[1]3.4'!AY$7='[1]2.SAN'!$M$4:$M$73),0)),"")</f>
        <v/>
      </c>
      <c r="AZ44" s="244" t="str">
        <f t="array" ref="AZ44">IFERROR(INDEX([1]!Sanaudos[Saskaita],MATCH(1,('[1]3.4'!$AM44=[1]!Sanaudos[Kodas])*('[1]3.4'!AZ$7='[1]2.SAN'!$M$4:$M$73),0)),"")</f>
        <v/>
      </c>
      <c r="BA44" s="244" t="str">
        <f t="array" ref="BA44">IFERROR(INDEX([1]!Sanaudos[Saskaita],MATCH(1,('[1]3.4'!$AM44=[1]!Sanaudos[Kodas])*('[1]3.4'!BA$7='[1]2.SAN'!$M$4:$M$73),0)),"")</f>
        <v/>
      </c>
      <c r="BB44" s="244" t="str">
        <f t="array" ref="BB44">IFERROR(INDEX([1]!Sanaudos[Saskaita],MATCH(1,('[1]3.4'!$AM44=[1]!Sanaudos[Kodas])*('[1]3.4'!BB$7='[1]2.SAN'!$M$4:$M$73),0)),"")</f>
        <v/>
      </c>
      <c r="BC44" s="244" t="str">
        <f t="array" ref="BC44">IFERROR(INDEX([1]!Sanaudos[Saskaita],MATCH(1,('[1]3.4'!$AM44=[1]!Sanaudos[Kodas])*('[1]3.4'!BC$7='[1]2.SAN'!$M$4:$M$73),0)),"")</f>
        <v/>
      </c>
      <c r="BD44" s="244" t="str">
        <f t="array" ref="BD44">IFERROR(INDEX([1]!Sanaudos[Saskaita],MATCH(1,('[1]3.4'!$AM44=[1]!Sanaudos[Kodas])*('[1]3.4'!BD$7='[1]2.SAN'!$M$4:$M$73),0)),"")</f>
        <v/>
      </c>
      <c r="BE44" s="244" t="str">
        <f t="array" ref="BE44">IFERROR(INDEX([1]!Sanaudos[Saskaita],MATCH(1,('[1]3.4'!$AM44=[1]!Sanaudos[Kodas])*('[1]3.4'!BE$7='[1]2.SAN'!$M$4:$M$73),0)),"")</f>
        <v/>
      </c>
      <c r="BF44" s="244" t="str">
        <f t="array" ref="BF44">IFERROR(INDEX([1]!Sanaudos[Saskaita],MATCH(1,('[1]3.4'!$AM44=[1]!Sanaudos[Kodas])*('[1]3.4'!BF$7='[1]2.SAN'!$M$4:$M$73),0)),"")</f>
        <v/>
      </c>
      <c r="BG44" s="244" t="str">
        <f t="array" ref="BG44">IFERROR(INDEX([1]!Sanaudos[Saskaita],MATCH(1,('[1]3.4'!$AM44=[1]!Sanaudos[Kodas])*('[1]3.4'!BG$7='[1]2.SAN'!$M$4:$M$73),0)),"")</f>
        <v/>
      </c>
      <c r="BH44" s="244" t="str">
        <f t="array" ref="BH44">IFERROR(INDEX([1]!Sanaudos[Saskaita],MATCH(1,('[1]3.4'!$AM44=[1]!Sanaudos[Kodas])*('[1]3.4'!BH$7='[1]2.SAN'!$M$4:$M$73),0)),"")</f>
        <v/>
      </c>
      <c r="BI44" s="244" t="str">
        <f t="array" ref="BI44">IFERROR(INDEX([1]!Sanaudos[Saskaita],MATCH(1,('[1]3.4'!$AM44=[1]!Sanaudos[Kodas])*('[1]3.4'!BI$7='[1]2.SAN'!$M$4:$M$73),0)),"")</f>
        <v/>
      </c>
      <c r="BJ44" s="244" t="str">
        <f t="array" ref="BJ44">IFERROR(INDEX([1]!Sanaudos[Saskaita],MATCH(1,('[1]3.4'!$AM44=[1]!Sanaudos[Kodas])*('[1]3.4'!BJ$7='[1]2.SAN'!$M$4:$M$73),0)),"")</f>
        <v/>
      </c>
      <c r="BK44" s="244" t="str">
        <f t="array" ref="BK44">IFERROR(INDEX([1]!Sanaudos[Saskaita],MATCH(1,('[1]3.4'!$AM44=[1]!Sanaudos[Kodas])*('[1]3.4'!BK$7='[1]2.SAN'!$M$4:$M$73),0)),"")</f>
        <v/>
      </c>
      <c r="BL44" s="244" t="str">
        <f t="array" ref="BL44">IFERROR(INDEX([1]!Sanaudos[Saskaita],MATCH(1,('[1]3.4'!$AM44=[1]!Sanaudos[Kodas])*('[1]3.4'!BL$7='[1]2.SAN'!$M$4:$M$73),0)),"")</f>
        <v/>
      </c>
      <c r="BM44" s="244" t="str">
        <f t="array" ref="BM44">IFERROR(INDEX([1]!Sanaudos[Saskaita],MATCH(1,('[1]3.4'!$AM44=[1]!Sanaudos[Kodas])*('[1]3.4'!BM$7='[1]2.SAN'!$M$4:$M$73),0)),"")</f>
        <v/>
      </c>
      <c r="BN44" s="244" t="str">
        <f t="array" ref="BN44">IFERROR(INDEX([1]!Sanaudos[Saskaita],MATCH(1,('[1]3.4'!$AM44=[1]!Sanaudos[Kodas])*('[1]3.4'!BN$7='[1]2.SAN'!$M$4:$M$73),0)),"")</f>
        <v/>
      </c>
      <c r="BO44" s="244" t="str">
        <f t="array" ref="BO44">IFERROR(INDEX([1]!Sanaudos[Saskaita],MATCH(1,('[1]3.4'!$AM44=[1]!Sanaudos[Kodas])*('[1]3.4'!BO$7='[1]2.SAN'!$M$4:$M$73),0)),"")</f>
        <v/>
      </c>
      <c r="BP44" s="244" t="str">
        <f t="array" ref="BP44">IFERROR(INDEX([1]!Sanaudos[Saskaita],MATCH(1,('[1]3.4'!$AM44=[1]!Sanaudos[Kodas])*('[1]3.4'!BP$7='[1]2.SAN'!$M$4:$M$73),0)),"")</f>
        <v/>
      </c>
      <c r="BQ44" s="244" t="str">
        <f t="array" ref="BQ44">IFERROR(INDEX([1]!Sanaudos[Saskaita],MATCH(1,('[1]3.4'!$AM44=[1]!Sanaudos[Kodas])*('[1]3.4'!BQ$7='[1]2.SAN'!$M$4:$M$73),0)),"")</f>
        <v/>
      </c>
      <c r="BR44" s="244" t="str">
        <f t="array" ref="BR44">IFERROR(INDEX([1]!Sanaudos[Saskaita],MATCH(1,('[1]3.4'!$AM44=[1]!Sanaudos[Kodas])*('[1]3.4'!BR$7='[1]2.SAN'!$M$4:$M$73),0)),"")</f>
        <v/>
      </c>
      <c r="BS44" s="244" t="str">
        <f t="array" ref="BS44">IFERROR(INDEX([1]!Sanaudos[Saskaita],MATCH(1,('[1]3.4'!$AM44=[1]!Sanaudos[Kodas])*('[1]3.4'!BS$7='[1]2.SAN'!$M$4:$M$73),0)),"")</f>
        <v/>
      </c>
      <c r="BT44" s="244" t="str">
        <f t="array" ref="BT44">IFERROR(INDEX([1]!Sanaudos[Saskaita],MATCH(1,('[1]3.4'!$AM44=[1]!Sanaudos[Kodas])*('[1]3.4'!BT$7='[1]2.SAN'!$M$4:$M$73),0)),"")</f>
        <v/>
      </c>
      <c r="BU44" s="244" t="str">
        <f t="array" ref="BU44">IFERROR(INDEX([1]!Sanaudos[Saskaita],MATCH(1,('[1]3.4'!$AM44=[1]!Sanaudos[Kodas])*('[1]3.4'!BU$7='[1]2.SAN'!$M$4:$M$73),0)),"")</f>
        <v/>
      </c>
      <c r="BV44" s="244" t="str">
        <f t="array" ref="BV44">IFERROR(INDEX([1]!Sanaudos[Saskaita],MATCH(1,('[1]3.4'!$AM44=[1]!Sanaudos[Kodas])*('[1]3.4'!BV$7='[1]2.SAN'!$M$4:$M$73),0)),"")</f>
        <v/>
      </c>
      <c r="BW44" s="244" t="str">
        <f t="array" ref="BW44">IFERROR(INDEX([1]!Sanaudos[Saskaita],MATCH(1,('[1]3.4'!$AM44=[1]!Sanaudos[Kodas])*('[1]3.4'!BW$7='[1]2.SAN'!$M$4:$M$73),0)),"")</f>
        <v/>
      </c>
      <c r="BX44" s="244" t="str">
        <f t="array" ref="BX44">IFERROR(INDEX([1]!Sanaudos[Saskaita],MATCH(1,('[1]3.4'!$AM44=[1]!Sanaudos[Kodas])*('[1]3.4'!BX$7='[1]2.SAN'!$M$4:$M$73),0)),"")</f>
        <v/>
      </c>
      <c r="BY44" s="244" t="str">
        <f t="array" ref="BY44">IFERROR(INDEX([1]!Sanaudos[Saskaita],MATCH(1,('[1]3.4'!$AM44=[1]!Sanaudos[Kodas])*('[1]3.4'!BY$7='[1]2.SAN'!$M$4:$M$73),0)),"")</f>
        <v/>
      </c>
      <c r="BZ44" s="244" t="str">
        <f t="array" ref="BZ44">IFERROR(INDEX([1]!Sanaudos[Saskaita],MATCH(1,('[1]3.4'!$AM44=[1]!Sanaudos[Kodas])*('[1]3.4'!BZ$7='[1]2.SAN'!$M$4:$M$73),0)),"")</f>
        <v/>
      </c>
      <c r="CA44" s="244" t="str">
        <f t="array" ref="CA44">IFERROR(INDEX([1]!Sanaudos[Saskaita],MATCH(1,('[1]3.4'!$AM44=[1]!Sanaudos[Kodas])*('[1]3.4'!CA$7='[1]2.SAN'!$M$4:$M$73),0)),"")</f>
        <v/>
      </c>
      <c r="CB44" s="244" t="str">
        <f t="array" ref="CB44">IFERROR(INDEX([1]!Sanaudos[Saskaita],MATCH(1,('[1]3.4'!$AM44=[1]!Sanaudos[Kodas])*('[1]3.4'!CB$7='[1]2.SAN'!$M$4:$M$73),0)),"")</f>
        <v/>
      </c>
      <c r="CC44" s="244" t="str">
        <f t="array" ref="CC44">IFERROR(INDEX([1]!Sanaudos[Saskaita],MATCH(1,('[1]3.4'!$AM44=[1]!Sanaudos[Kodas])*('[1]3.4'!CC$7='[1]2.SAN'!$M$4:$M$73),0)),"")</f>
        <v/>
      </c>
      <c r="CD44" s="244" t="str">
        <f t="array" ref="CD44">IFERROR(INDEX([1]!Sanaudos[Saskaita],MATCH(1,('[1]3.4'!$AM44=[1]!Sanaudos[Kodas])*('[1]3.4'!CD$7='[1]2.SAN'!$M$4:$M$73),0)),"")</f>
        <v/>
      </c>
      <c r="CE44" s="244" t="str">
        <f t="array" ref="CE44">IFERROR(INDEX([1]!Sanaudos[Saskaita],MATCH(1,('[1]3.4'!$AM44=[1]!Sanaudos[Kodas])*('[1]3.4'!CE$7='[1]2.SAN'!$M$4:$M$73),0)),"")</f>
        <v/>
      </c>
      <c r="CF44" s="244" t="str">
        <f t="array" ref="CF44">IFERROR(INDEX([1]!Sanaudos[Saskaita],MATCH(1,('[1]3.4'!$AM44=[1]!Sanaudos[Kodas])*('[1]3.4'!CF$7='[1]2.SAN'!$M$4:$M$73),0)),"")</f>
        <v/>
      </c>
      <c r="CG44" s="244" t="str">
        <f t="array" ref="CG44">IFERROR(INDEX([1]!Sanaudos[Saskaita],MATCH(1,('[1]3.4'!$AM44=[1]!Sanaudos[Kodas])*('[1]3.4'!CG$7='[1]2.SAN'!$M$4:$M$73),0)),"")</f>
        <v/>
      </c>
      <c r="CH44" s="244" t="str">
        <f t="array" ref="CH44">IFERROR(INDEX([1]!Sanaudos[Saskaita],MATCH(1,('[1]3.4'!$AM44=[1]!Sanaudos[Kodas])*('[1]3.4'!CH$7='[1]2.SAN'!$M$4:$M$73),0)),"")</f>
        <v/>
      </c>
      <c r="CI44" s="244" t="str">
        <f t="array" ref="CI44">IFERROR(INDEX([1]!Sanaudos[Saskaita],MATCH(1,('[1]3.4'!$AM44=[1]!Sanaudos[Kodas])*('[1]3.4'!CI$7='[1]2.SAN'!$M$4:$M$73),0)),"")</f>
        <v/>
      </c>
      <c r="CJ44" s="244" t="str">
        <f t="array" ref="CJ44">IFERROR(INDEX([1]!Sanaudos[Saskaita],MATCH(1,('[1]3.4'!$AM44=[1]!Sanaudos[Kodas])*('[1]3.4'!CJ$7='[1]2.SAN'!$M$4:$M$73),0)),"")</f>
        <v/>
      </c>
      <c r="CK44" s="244" t="str">
        <f t="array" ref="CK44">IFERROR(INDEX([1]!Sanaudos[Saskaita],MATCH(1,('[1]3.4'!$AM44=[1]!Sanaudos[Kodas])*('[1]3.4'!CK$7='[1]2.SAN'!$M$4:$M$73),0)),"")</f>
        <v/>
      </c>
      <c r="CL44" s="244" t="str">
        <f t="array" ref="CL44">IFERROR(INDEX([1]!Sanaudos[Saskaita],MATCH(1,('[1]3.4'!$AM44=[1]!Sanaudos[Kodas])*('[1]3.4'!CL$7='[1]2.SAN'!$M$4:$M$73),0)),"")</f>
        <v/>
      </c>
      <c r="CM44" s="244" t="str">
        <f t="array" ref="CM44">IFERROR(INDEX([1]!Sanaudos[Saskaita],MATCH(1,('[1]3.4'!$AM44=[1]!Sanaudos[Kodas])*('[1]3.4'!CM$7='[1]2.SAN'!$M$4:$M$73),0)),"")</f>
        <v/>
      </c>
      <c r="CN44" s="244" t="str">
        <f t="array" ref="CN44">IFERROR(INDEX([1]!Sanaudos[Saskaita],MATCH(1,('[1]3.4'!$AM44=[1]!Sanaudos[Kodas])*('[1]3.4'!CN$7='[1]2.SAN'!$M$4:$M$73),0)),"")</f>
        <v/>
      </c>
      <c r="CO44" s="244" t="str">
        <f t="array" ref="CO44">IFERROR(INDEX([1]!Sanaudos[Saskaita],MATCH(1,('[1]3.4'!$AM44=[1]!Sanaudos[Kodas])*('[1]3.4'!CO$7='[1]2.SAN'!$M$4:$M$73),0)),"")</f>
        <v/>
      </c>
      <c r="CP44" s="244" t="str">
        <f t="array" ref="CP44">IFERROR(INDEX([1]!Sanaudos[Saskaita],MATCH(1,('[1]3.4'!$AM44=[1]!Sanaudos[Kodas])*('[1]3.4'!CP$7='[1]2.SAN'!$M$4:$M$73),0)),"")</f>
        <v/>
      </c>
      <c r="CQ44" s="244" t="str">
        <f t="array" ref="CQ44">IFERROR(INDEX([1]!Sanaudos[Saskaita],MATCH(1,('[1]3.4'!$AM44=[1]!Sanaudos[Kodas])*('[1]3.4'!CQ$7='[1]2.SAN'!$M$4:$M$73),0)),"")</f>
        <v/>
      </c>
      <c r="CR44" s="244" t="str">
        <f t="array" ref="CR44">IFERROR(INDEX([1]!Sanaudos[Saskaita],MATCH(1,('[1]3.4'!$AM44=[1]!Sanaudos[Kodas])*('[1]3.4'!CR$7='[1]2.SAN'!$M$4:$M$73),0)),"")</f>
        <v/>
      </c>
      <c r="CS44" s="244" t="str">
        <f t="array" ref="CS44">IFERROR(INDEX([1]!Sanaudos[Saskaita],MATCH(1,('[1]3.4'!$AM44=[1]!Sanaudos[Kodas])*('[1]3.4'!CS$7='[1]2.SAN'!$M$4:$M$73),0)),"")</f>
        <v/>
      </c>
      <c r="CT44" s="244" t="str">
        <f t="array" ref="CT44">IFERROR(INDEX([1]!Sanaudos[Saskaita],MATCH(1,('[1]3.4'!$AM44=[1]!Sanaudos[Kodas])*('[1]3.4'!CT$7='[1]2.SAN'!$M$4:$M$73),0)),"")</f>
        <v/>
      </c>
      <c r="CU44" s="244" t="str">
        <f t="array" ref="CU44">IFERROR(INDEX([1]!Sanaudos[Saskaita],MATCH(1,('[1]3.4'!$AM44=[1]!Sanaudos[Kodas])*('[1]3.4'!CU$7='[1]2.SAN'!$M$4:$M$73),0)),"")</f>
        <v/>
      </c>
      <c r="CV44" s="244" t="str">
        <f t="array" ref="CV44">IFERROR(INDEX([1]!Sanaudos[Saskaita],MATCH(1,('[1]3.4'!$AM44=[1]!Sanaudos[Kodas])*('[1]3.4'!CV$7='[1]2.SAN'!$M$4:$M$73),0)),"")</f>
        <v/>
      </c>
      <c r="CW44" s="244" t="str">
        <f t="array" ref="CW44">IFERROR(INDEX([1]!Sanaudos[Saskaita],MATCH(1,('[1]3.4'!$AM44=[1]!Sanaudos[Kodas])*('[1]3.4'!CW$7='[1]2.SAN'!$M$4:$M$73),0)),"")</f>
        <v/>
      </c>
      <c r="CX44" s="244" t="str">
        <f t="array" ref="CX44">IFERROR(INDEX([1]!Sanaudos[Saskaita],MATCH(1,('[1]3.4'!$AM44=[1]!Sanaudos[Kodas])*('[1]3.4'!CX$7='[1]2.SAN'!$M$4:$M$73),0)),"")</f>
        <v/>
      </c>
      <c r="CY44" s="244" t="str">
        <f t="array" ref="CY44">IFERROR(INDEX([1]!Sanaudos[Saskaita],MATCH(1,('[1]3.4'!$AM44=[1]!Sanaudos[Kodas])*('[1]3.4'!CY$7='[1]2.SAN'!$M$4:$M$73),0)),"")</f>
        <v/>
      </c>
      <c r="CZ44" s="244" t="str">
        <f t="array" ref="CZ44">IFERROR(INDEX([1]!Sanaudos[Saskaita],MATCH(1,('[1]3.4'!$AM44=[1]!Sanaudos[Kodas])*('[1]3.4'!CZ$7='[1]2.SAN'!$M$4:$M$73),0)),"")</f>
        <v/>
      </c>
      <c r="DA44" s="244" t="str">
        <f t="array" ref="DA44">IFERROR(INDEX([1]!Sanaudos[Saskaita],MATCH(1,('[1]3.4'!$AM44=[1]!Sanaudos[Kodas])*('[1]3.4'!DA$7='[1]2.SAN'!$M$4:$M$73),0)),"")</f>
        <v/>
      </c>
      <c r="DB44" s="244" t="str">
        <f t="array" ref="DB44">IFERROR(INDEX([1]!Sanaudos[Saskaita],MATCH(1,('[1]3.4'!$AM44=[1]!Sanaudos[Kodas])*('[1]3.4'!DB$7='[1]2.SAN'!$M$4:$M$73),0)),"")</f>
        <v/>
      </c>
      <c r="DC44" s="244" t="str">
        <f t="array" ref="DC44">IFERROR(INDEX([1]!Sanaudos[Saskaita],MATCH(1,('[1]3.4'!$AM44=[1]!Sanaudos[Kodas])*('[1]3.4'!DC$7='[1]2.SAN'!$M$4:$M$73),0)),"")</f>
        <v/>
      </c>
      <c r="DD44" s="244" t="str">
        <f t="array" ref="DD44">IFERROR(INDEX([1]!Sanaudos[Saskaita],MATCH(1,('[1]3.4'!$AM44=[1]!Sanaudos[Kodas])*('[1]3.4'!DD$7='[1]2.SAN'!$M$4:$M$73),0)),"")</f>
        <v/>
      </c>
      <c r="DE44" s="244" t="str">
        <f t="array" ref="DE44">IFERROR(INDEX([1]!Sanaudos[Saskaita],MATCH(1,('[1]3.4'!$AM44=[1]!Sanaudos[Kodas])*('[1]3.4'!DE$7='[1]2.SAN'!$M$4:$M$73),0)),"")</f>
        <v/>
      </c>
      <c r="DF44" s="244" t="str">
        <f t="array" ref="DF44">IFERROR(INDEX([1]!Sanaudos[Saskaita],MATCH(1,('[1]3.4'!$AM44=[1]!Sanaudos[Kodas])*('[1]3.4'!DF$7='[1]2.SAN'!$M$4:$M$73),0)),"")</f>
        <v/>
      </c>
      <c r="DG44" s="244" t="str">
        <f t="array" ref="DG44">IFERROR(INDEX([1]!Sanaudos[Saskaita],MATCH(1,('[1]3.4'!$AM44=[1]!Sanaudos[Kodas])*('[1]3.4'!DG$7='[1]2.SAN'!$M$4:$M$73),0)),"")</f>
        <v/>
      </c>
      <c r="DH44" s="244" t="str">
        <f t="array" ref="DH44">IFERROR(INDEX([1]!Sanaudos[Saskaita],MATCH(1,('[1]3.4'!$AM44=[1]!Sanaudos[Kodas])*('[1]3.4'!DH$7='[1]2.SAN'!$M$4:$M$73),0)),"")</f>
        <v/>
      </c>
      <c r="DI44" s="244" t="str">
        <f t="array" ref="DI44">IFERROR(INDEX([1]!Sanaudos[Saskaita],MATCH(1,('[1]3.4'!$AM44=[1]!Sanaudos[Kodas])*('[1]3.4'!DI$7='[1]2.SAN'!$M$4:$M$73),0)),"")</f>
        <v/>
      </c>
      <c r="DJ44" s="244" t="str">
        <f t="array" ref="DJ44">IFERROR(INDEX([1]!Sanaudos[Saskaita],MATCH(1,('[1]3.4'!$AM44=[1]!Sanaudos[Kodas])*('[1]3.4'!DJ$7='[1]2.SAN'!$M$4:$M$73),0)),"")</f>
        <v/>
      </c>
      <c r="DK44" s="244" t="str">
        <f t="array" ref="DK44">IFERROR(INDEX([1]!Sanaudos[Saskaita],MATCH(1,('[1]3.4'!$AM44=[1]!Sanaudos[Kodas])*('[1]3.4'!DK$7='[1]2.SAN'!$M$4:$M$73),0)),"")</f>
        <v/>
      </c>
      <c r="DL44" s="244" t="str">
        <f t="array" ref="DL44">IFERROR(INDEX([1]!Sanaudos[Saskaita],MATCH(1,('[1]3.4'!$AM44=[1]!Sanaudos[Kodas])*('[1]3.4'!DL$7='[1]2.SAN'!$M$4:$M$73),0)),"")</f>
        <v/>
      </c>
      <c r="DM44" s="244" t="str">
        <f t="array" ref="DM44">IFERROR(INDEX([1]!Sanaudos[Saskaita],MATCH(1,('[1]3.4'!$AM44=[1]!Sanaudos[Kodas])*('[1]3.4'!DM$7='[1]2.SAN'!$M$4:$M$73),0)),"")</f>
        <v/>
      </c>
      <c r="DN44" s="244" t="str">
        <f t="array" ref="DN44">IFERROR(INDEX([1]!Sanaudos[Saskaita],MATCH(1,('[1]3.4'!$AM44=[1]!Sanaudos[Kodas])*('[1]3.4'!DN$7='[1]2.SAN'!$M$4:$M$73),0)),"")</f>
        <v/>
      </c>
      <c r="DO44" s="244" t="str">
        <f t="array" ref="DO44">IFERROR(INDEX([1]!Sanaudos[Saskaita],MATCH(1,('[1]3.4'!$AM44=[1]!Sanaudos[Kodas])*('[1]3.4'!DO$7='[1]2.SAN'!$M$4:$M$73),0)),"")</f>
        <v/>
      </c>
      <c r="DP44" s="244" t="str">
        <f t="array" ref="DP44">IFERROR(INDEX([1]!Sanaudos[Saskaita],MATCH(1,('[1]3.4'!$AM44=[1]!Sanaudos[Kodas])*('[1]3.4'!DP$7='[1]2.SAN'!$M$4:$M$73),0)),"")</f>
        <v/>
      </c>
      <c r="DQ44" s="244" t="str">
        <f t="array" ref="DQ44">IFERROR(INDEX([1]!Sanaudos[Saskaita],MATCH(1,('[1]3.4'!$AM44=[1]!Sanaudos[Kodas])*('[1]3.4'!DQ$7='[1]2.SAN'!$M$4:$M$73),0)),"")</f>
        <v/>
      </c>
      <c r="DR44" s="244" t="str">
        <f t="array" ref="DR44">IFERROR(INDEX([1]!Sanaudos[Saskaita],MATCH(1,('[1]3.4'!$AM44=[1]!Sanaudos[Kodas])*('[1]3.4'!DR$7='[1]2.SAN'!$M$4:$M$73),0)),"")</f>
        <v/>
      </c>
      <c r="DS44" s="244" t="str">
        <f t="array" ref="DS44">IFERROR(INDEX([1]!Sanaudos[Saskaita],MATCH(1,('[1]3.4'!$AM44=[1]!Sanaudos[Kodas])*('[1]3.4'!DS$7='[1]2.SAN'!$M$4:$M$73),0)),"")</f>
        <v/>
      </c>
      <c r="DT44" s="244" t="str">
        <f t="array" ref="DT44">IFERROR(INDEX([1]!Sanaudos[Saskaita],MATCH(1,('[1]3.4'!$AM44=[1]!Sanaudos[Kodas])*('[1]3.4'!DT$7='[1]2.SAN'!$M$4:$M$73),0)),"")</f>
        <v/>
      </c>
      <c r="DU44" s="244" t="str">
        <f t="array" ref="DU44">IFERROR(INDEX([1]!Sanaudos[Saskaita],MATCH(1,('[1]3.4'!$AM44=[1]!Sanaudos[Kodas])*('[1]3.4'!DU$7='[1]2.SAN'!$M$4:$M$73),0)),"")</f>
        <v/>
      </c>
      <c r="DV44" s="244" t="str">
        <f t="array" ref="DV44">IFERROR(INDEX([1]!Sanaudos[Saskaita],MATCH(1,('[1]3.4'!$AM44=[1]!Sanaudos[Kodas])*('[1]3.4'!DV$7='[1]2.SAN'!$M$4:$M$73),0)),"")</f>
        <v/>
      </c>
      <c r="DW44" s="244" t="str">
        <f t="array" ref="DW44">IFERROR(INDEX([1]!Sanaudos[Saskaita],MATCH(1,('[1]3.4'!$AM44=[1]!Sanaudos[Kodas])*('[1]3.4'!DW$7='[1]2.SAN'!$M$4:$M$73),0)),"")</f>
        <v/>
      </c>
      <c r="DX44" s="244" t="str">
        <f t="array" ref="DX44">IFERROR(INDEX([1]!Sanaudos[Saskaita],MATCH(1,('[1]3.4'!$AM44=[1]!Sanaudos[Kodas])*('[1]3.4'!DX$7='[1]2.SAN'!$M$4:$M$73),0)),"")</f>
        <v/>
      </c>
      <c r="DY44" s="244" t="str">
        <f t="array" ref="DY44">IFERROR(INDEX([1]!Sanaudos[Saskaita],MATCH(1,('[1]3.4'!$AM44=[1]!Sanaudos[Kodas])*('[1]3.4'!DY$7='[1]2.SAN'!$M$4:$M$73),0)),"")</f>
        <v/>
      </c>
      <c r="DZ44" s="244" t="str">
        <f t="array" ref="DZ44">IFERROR(INDEX([1]!Sanaudos[Saskaita],MATCH(1,('[1]3.4'!$AM44=[1]!Sanaudos[Kodas])*('[1]3.4'!DZ$7='[1]2.SAN'!$M$4:$M$73),0)),"")</f>
        <v/>
      </c>
      <c r="EA44" s="244" t="str">
        <f t="array" ref="EA44">IFERROR(INDEX([1]!Sanaudos[Saskaita],MATCH(1,('[1]3.4'!$AM44=[1]!Sanaudos[Kodas])*('[1]3.4'!EA$7='[1]2.SAN'!$M$4:$M$73),0)),"")</f>
        <v/>
      </c>
      <c r="EB44" s="244" t="str">
        <f t="array" ref="EB44">IFERROR(INDEX([1]!Sanaudos[Saskaita],MATCH(1,('[1]3.4'!$AM44=[1]!Sanaudos[Kodas])*('[1]3.4'!EB$7='[1]2.SAN'!$M$4:$M$73),0)),"")</f>
        <v/>
      </c>
      <c r="EC44" s="244" t="str">
        <f t="array" ref="EC44">IFERROR(INDEX([1]!Sanaudos[Saskaita],MATCH(1,('[1]3.4'!$AM44=[1]!Sanaudos[Kodas])*('[1]3.4'!EC$7='[1]2.SAN'!$M$4:$M$73),0)),"")</f>
        <v/>
      </c>
      <c r="ED44" s="244" t="str">
        <f t="array" ref="ED44">IFERROR(INDEX([1]!Sanaudos[Saskaita],MATCH(1,('[1]3.4'!$AM44=[1]!Sanaudos[Kodas])*('[1]3.4'!ED$7='[1]2.SAN'!$M$4:$M$73),0)),"")</f>
        <v/>
      </c>
      <c r="EE44" s="244" t="str">
        <f t="array" ref="EE44">IFERROR(INDEX([1]!Sanaudos[Saskaita],MATCH(1,('[1]3.4'!$AM44=[1]!Sanaudos[Kodas])*('[1]3.4'!EE$7='[1]2.SAN'!$M$4:$M$73),0)),"")</f>
        <v/>
      </c>
      <c r="EF44" s="244" t="str">
        <f t="array" ref="EF44">IFERROR(INDEX([1]!Sanaudos[Saskaita],MATCH(1,('[1]3.4'!$AM44=[1]!Sanaudos[Kodas])*('[1]3.4'!EF$7='[1]2.SAN'!$M$4:$M$73),0)),"")</f>
        <v/>
      </c>
      <c r="EG44" s="244" t="str">
        <f t="array" ref="EG44">IFERROR(INDEX([1]!Sanaudos[Saskaita],MATCH(1,('[1]3.4'!$AM44=[1]!Sanaudos[Kodas])*('[1]3.4'!EG$7='[1]2.SAN'!$M$4:$M$73),0)),"")</f>
        <v/>
      </c>
      <c r="EH44" s="244" t="str">
        <f t="array" ref="EH44">IFERROR(INDEX([1]!Sanaudos[Saskaita],MATCH(1,('[1]3.4'!$AM44=[1]!Sanaudos[Kodas])*('[1]3.4'!EH$7='[1]2.SAN'!$M$4:$M$73),0)),"")</f>
        <v/>
      </c>
      <c r="EI44" s="244" t="str">
        <f t="array" ref="EI44">IFERROR(INDEX([1]!Sanaudos[Saskaita],MATCH(1,('[1]3.4'!$AM44=[1]!Sanaudos[Kodas])*('[1]3.4'!EI$7='[1]2.SAN'!$M$4:$M$73),0)),"")</f>
        <v/>
      </c>
      <c r="EJ44" s="244" t="str">
        <f t="array" ref="EJ44">IFERROR(INDEX([1]!Sanaudos[Saskaita],MATCH(1,('[1]3.4'!$AM44=[1]!Sanaudos[Kodas])*('[1]3.4'!EJ$7='[1]2.SAN'!$M$4:$M$73),0)),"")</f>
        <v/>
      </c>
      <c r="EK44" s="244" t="str">
        <f t="array" ref="EK44">IFERROR(INDEX([1]!Sanaudos[Saskaita],MATCH(1,('[1]3.4'!$AM44=[1]!Sanaudos[Kodas])*('[1]3.4'!EK$7='[1]2.SAN'!$M$4:$M$73),0)),"")</f>
        <v/>
      </c>
      <c r="EL44" s="244" t="str">
        <f t="array" ref="EL44">IFERROR(INDEX([1]!Sanaudos[Saskaita],MATCH(1,('[1]3.4'!$AM44=[1]!Sanaudos[Kodas])*('[1]3.4'!EL$7='[1]2.SAN'!$M$4:$M$73),0)),"")</f>
        <v/>
      </c>
      <c r="EM44" s="244" t="str">
        <f t="array" ref="EM44">IFERROR(INDEX([1]!Sanaudos[Saskaita],MATCH(1,('[1]3.4'!$AM44=[1]!Sanaudos[Kodas])*('[1]3.4'!EM$7='[1]2.SAN'!$M$4:$M$73),0)),"")</f>
        <v/>
      </c>
      <c r="EN44" s="244" t="str">
        <f t="array" ref="EN44">IFERROR(INDEX([1]!Sanaudos[Saskaita],MATCH(1,('[1]3.4'!$AM44=[1]!Sanaudos[Kodas])*('[1]3.4'!EN$7='[1]2.SAN'!$M$4:$M$73),0)),"")</f>
        <v/>
      </c>
      <c r="EO44" s="244" t="str">
        <f t="array" ref="EO44">IFERROR(INDEX([1]!Sanaudos[Saskaita],MATCH(1,('[1]3.4'!$AM44=[1]!Sanaudos[Kodas])*('[1]3.4'!EO$7='[1]2.SAN'!$M$4:$M$73),0)),"")</f>
        <v/>
      </c>
      <c r="EP44" s="244" t="str">
        <f t="array" ref="EP44">IFERROR(INDEX([1]!Sanaudos[Saskaita],MATCH(1,('[1]3.4'!$AM44=[1]!Sanaudos[Kodas])*('[1]3.4'!EP$7='[1]2.SAN'!$M$4:$M$73),0)),"")</f>
        <v/>
      </c>
      <c r="EQ44" s="244" t="str">
        <f t="array" ref="EQ44">IFERROR(INDEX([1]!Sanaudos[Saskaita],MATCH(1,('[1]3.4'!$AM44=[1]!Sanaudos[Kodas])*('[1]3.4'!EQ$7='[1]2.SAN'!$M$4:$M$73),0)),"")</f>
        <v/>
      </c>
      <c r="ER44" s="244" t="str">
        <f t="array" ref="ER44">IFERROR(INDEX([1]!Sanaudos[Saskaita],MATCH(1,('[1]3.4'!$AM44=[1]!Sanaudos[Kodas])*('[1]3.4'!ER$7='[1]2.SAN'!$M$4:$M$73),0)),"")</f>
        <v/>
      </c>
      <c r="ES44" s="244" t="str">
        <f t="array" ref="ES44">IFERROR(INDEX([1]!Sanaudos[Saskaita],MATCH(1,('[1]3.4'!$AM44=[1]!Sanaudos[Kodas])*('[1]3.4'!ES$7='[1]2.SAN'!$M$4:$M$73),0)),"")</f>
        <v/>
      </c>
      <c r="ET44" s="244" t="str">
        <f t="array" ref="ET44">IFERROR(INDEX([1]!Sanaudos[Saskaita],MATCH(1,('[1]3.4'!$AM44=[1]!Sanaudos[Kodas])*('[1]3.4'!ET$7='[1]2.SAN'!$M$4:$M$73),0)),"")</f>
        <v/>
      </c>
      <c r="EU44" s="244" t="str">
        <f t="array" ref="EU44">IFERROR(INDEX([1]!Sanaudos[Saskaita],MATCH(1,('[1]3.4'!$AM44=[1]!Sanaudos[Kodas])*('[1]3.4'!EU$7='[1]2.SAN'!$M$4:$M$73),0)),"")</f>
        <v/>
      </c>
      <c r="EV44" s="244" t="str">
        <f t="array" ref="EV44">IFERROR(INDEX([1]!Sanaudos[Saskaita],MATCH(1,('[1]3.4'!$AM44=[1]!Sanaudos[Kodas])*('[1]3.4'!EV$7='[1]2.SAN'!$M$4:$M$73),0)),"")</f>
        <v/>
      </c>
      <c r="EW44" s="244" t="str">
        <f t="array" ref="EW44">IFERROR(INDEX([1]!Sanaudos[Saskaita],MATCH(1,('[1]3.4'!$AM44=[1]!Sanaudos[Kodas])*('[1]3.4'!EW$7='[1]2.SAN'!$M$4:$M$73),0)),"")</f>
        <v/>
      </c>
      <c r="EX44" s="244" t="str">
        <f t="array" ref="EX44">IFERROR(INDEX([1]!Sanaudos[Saskaita],MATCH(1,('[1]3.4'!$AM44=[1]!Sanaudos[Kodas])*('[1]3.4'!EX$7='[1]2.SAN'!$M$4:$M$73),0)),"")</f>
        <v/>
      </c>
      <c r="EY44" s="244" t="str">
        <f t="array" ref="EY44">IFERROR(INDEX([1]!Sanaudos[Saskaita],MATCH(1,('[1]3.4'!$AM44=[1]!Sanaudos[Kodas])*('[1]3.4'!EY$7='[1]2.SAN'!$M$4:$M$73),0)),"")</f>
        <v/>
      </c>
      <c r="EZ44" s="244" t="str">
        <f t="array" ref="EZ44">IFERROR(INDEX([1]!Sanaudos[Saskaita],MATCH(1,('[1]3.4'!$AM44=[1]!Sanaudos[Kodas])*('[1]3.4'!EZ$7='[1]2.SAN'!$M$4:$M$73),0)),"")</f>
        <v/>
      </c>
      <c r="FA44" s="244" t="str">
        <f t="array" ref="FA44">IFERROR(INDEX([1]!Sanaudos[Saskaita],MATCH(1,('[1]3.4'!$AM44=[1]!Sanaudos[Kodas])*('[1]3.4'!FA$7='[1]2.SAN'!$M$4:$M$73),0)),"")</f>
        <v/>
      </c>
      <c r="FB44" s="244" t="str">
        <f t="array" ref="FB44">IFERROR(INDEX([1]!Sanaudos[Saskaita],MATCH(1,('[1]3.4'!$AM44=[1]!Sanaudos[Kodas])*('[1]3.4'!FB$7='[1]2.SAN'!$M$4:$M$73),0)),"")</f>
        <v/>
      </c>
      <c r="FC44" s="244" t="str">
        <f t="array" ref="FC44">IFERROR(INDEX([1]!Sanaudos[Saskaita],MATCH(1,('[1]3.4'!$AM44=[1]!Sanaudos[Kodas])*('[1]3.4'!FC$7='[1]2.SAN'!$M$4:$M$73),0)),"")</f>
        <v/>
      </c>
      <c r="FD44" s="244" t="str">
        <f t="array" ref="FD44">IFERROR(INDEX([1]!Sanaudos[Saskaita],MATCH(1,('[1]3.4'!$AM44=[1]!Sanaudos[Kodas])*('[1]3.4'!FD$7='[1]2.SAN'!$M$4:$M$73),0)),"")</f>
        <v/>
      </c>
      <c r="FE44" s="244" t="str">
        <f t="array" ref="FE44">IFERROR(INDEX([1]!Sanaudos[Saskaita],MATCH(1,('[1]3.4'!$AM44=[1]!Sanaudos[Kodas])*('[1]3.4'!FE$7='[1]2.SAN'!$M$4:$M$73),0)),"")</f>
        <v/>
      </c>
      <c r="FF44" s="244" t="str">
        <f t="array" ref="FF44">IFERROR(INDEX([1]!Sanaudos[Saskaita],MATCH(1,('[1]3.4'!$AM44=[1]!Sanaudos[Kodas])*('[1]3.4'!FF$7='[1]2.SAN'!$M$4:$M$73),0)),"")</f>
        <v/>
      </c>
      <c r="FG44" s="244" t="str">
        <f t="array" ref="FG44">IFERROR(INDEX([1]!Sanaudos[Saskaita],MATCH(1,('[1]3.4'!$AM44=[1]!Sanaudos[Kodas])*('[1]3.4'!FG$7='[1]2.SAN'!$M$4:$M$73),0)),"")</f>
        <v/>
      </c>
      <c r="FH44" s="244" t="str">
        <f t="array" ref="FH44">IFERROR(INDEX([1]!Sanaudos[Saskaita],MATCH(1,('[1]3.4'!$AM44=[1]!Sanaudos[Kodas])*('[1]3.4'!FH$7='[1]2.SAN'!$M$4:$M$73),0)),"")</f>
        <v/>
      </c>
      <c r="FI44" s="244" t="str">
        <f t="array" ref="FI44">IFERROR(INDEX([1]!Sanaudos[Saskaita],MATCH(1,('[1]3.4'!$AM44=[1]!Sanaudos[Kodas])*('[1]3.4'!FI$7='[1]2.SAN'!$M$4:$M$73),0)),"")</f>
        <v/>
      </c>
      <c r="FJ44" s="244" t="str">
        <f t="array" ref="FJ44">IFERROR(INDEX([1]!Sanaudos[Saskaita],MATCH(1,('[1]3.4'!$AM44=[1]!Sanaudos[Kodas])*('[1]3.4'!FJ$7='[1]2.SAN'!$M$4:$M$73),0)),"")</f>
        <v/>
      </c>
      <c r="FK44" s="244" t="str">
        <f t="array" ref="FK44">IFERROR(INDEX([1]!Sanaudos[Saskaita],MATCH(1,('[1]3.4'!$AM44=[1]!Sanaudos[Kodas])*('[1]3.4'!FK$7='[1]2.SAN'!$M$4:$M$73),0)),"")</f>
        <v/>
      </c>
      <c r="FL44" s="244" t="str">
        <f t="array" ref="FL44">IFERROR(INDEX([1]!Sanaudos[Saskaita],MATCH(1,('[1]3.4'!$AM44=[1]!Sanaudos[Kodas])*('[1]3.4'!FL$7='[1]2.SAN'!$M$4:$M$73),0)),"")</f>
        <v/>
      </c>
      <c r="FM44" s="244" t="str">
        <f t="array" ref="FM44">IFERROR(INDEX([1]!Sanaudos[Saskaita],MATCH(1,('[1]3.4'!$AM44=[1]!Sanaudos[Kodas])*('[1]3.4'!FM$7='[1]2.SAN'!$M$4:$M$73),0)),"")</f>
        <v/>
      </c>
      <c r="FN44" s="244" t="str">
        <f t="array" ref="FN44">IFERROR(INDEX([1]!Sanaudos[Saskaita],MATCH(1,('[1]3.4'!$AM44=[1]!Sanaudos[Kodas])*('[1]3.4'!FN$7='[1]2.SAN'!$M$4:$M$73),0)),"")</f>
        <v/>
      </c>
      <c r="FO44" s="244" t="str">
        <f t="array" ref="FO44">IFERROR(INDEX([1]!Sanaudos[Saskaita],MATCH(1,('[1]3.4'!$AM44=[1]!Sanaudos[Kodas])*('[1]3.4'!FO$7='[1]2.SAN'!$M$4:$M$73),0)),"")</f>
        <v/>
      </c>
      <c r="FP44" s="244" t="str">
        <f t="array" ref="FP44">IFERROR(INDEX([1]!Sanaudos[Saskaita],MATCH(1,('[1]3.4'!$AM44=[1]!Sanaudos[Kodas])*('[1]3.4'!FP$7='[1]2.SAN'!$M$4:$M$73),0)),"")</f>
        <v/>
      </c>
      <c r="FQ44" s="244" t="str">
        <f t="array" ref="FQ44">IFERROR(INDEX([1]!Sanaudos[Saskaita],MATCH(1,('[1]3.4'!$AM44=[1]!Sanaudos[Kodas])*('[1]3.4'!FQ$7='[1]2.SAN'!$M$4:$M$73),0)),"")</f>
        <v/>
      </c>
      <c r="FR44" s="244" t="str">
        <f t="array" ref="FR44">IFERROR(INDEX([1]!Sanaudos[Saskaita],MATCH(1,('[1]3.4'!$AM44=[1]!Sanaudos[Kodas])*('[1]3.4'!FR$7='[1]2.SAN'!$M$4:$M$73),0)),"")</f>
        <v/>
      </c>
      <c r="FS44" s="244" t="str">
        <f t="array" ref="FS44">IFERROR(INDEX([1]!Sanaudos[Saskaita],MATCH(1,('[1]3.4'!$AM44=[1]!Sanaudos[Kodas])*('[1]3.4'!FS$7='[1]2.SAN'!$M$4:$M$73),0)),"")</f>
        <v/>
      </c>
      <c r="FT44" s="244" t="str">
        <f t="array" ref="FT44">IFERROR(INDEX([1]!Sanaudos[Saskaita],MATCH(1,('[1]3.4'!$AM44=[1]!Sanaudos[Kodas])*('[1]3.4'!FT$7='[1]2.SAN'!$M$4:$M$73),0)),"")</f>
        <v/>
      </c>
      <c r="FU44" s="244" t="str">
        <f t="array" ref="FU44">IFERROR(INDEX([1]!Sanaudos[Saskaita],MATCH(1,('[1]3.4'!$AM44=[1]!Sanaudos[Kodas])*('[1]3.4'!FU$7='[1]2.SAN'!$M$4:$M$73),0)),"")</f>
        <v/>
      </c>
      <c r="FV44" s="244" t="str">
        <f t="array" ref="FV44">IFERROR(INDEX([1]!Sanaudos[Saskaita],MATCH(1,('[1]3.4'!$AM44=[1]!Sanaudos[Kodas])*('[1]3.4'!FV$7='[1]2.SAN'!$M$4:$M$73),0)),"")</f>
        <v/>
      </c>
      <c r="FW44" s="244" t="str">
        <f t="array" ref="FW44">IFERROR(INDEX([1]!Sanaudos[Saskaita],MATCH(1,('[1]3.4'!$AM44=[1]!Sanaudos[Kodas])*('[1]3.4'!FW$7='[1]2.SAN'!$M$4:$M$73),0)),"")</f>
        <v/>
      </c>
      <c r="FX44" s="244" t="str">
        <f t="array" ref="FX44">IFERROR(INDEX([1]!Sanaudos[Saskaita],MATCH(1,('[1]3.4'!$AM44=[1]!Sanaudos[Kodas])*('[1]3.4'!FX$7='[1]2.SAN'!$M$4:$M$73),0)),"")</f>
        <v/>
      </c>
      <c r="FY44" s="244" t="str">
        <f t="array" ref="FY44">IFERROR(INDEX([1]!Sanaudos[Saskaita],MATCH(1,('[1]3.4'!$AM44=[1]!Sanaudos[Kodas])*('[1]3.4'!FY$7='[1]2.SAN'!$M$4:$M$73),0)),"")</f>
        <v/>
      </c>
      <c r="FZ44" s="244" t="str">
        <f t="array" ref="FZ44">IFERROR(INDEX([1]!Sanaudos[Saskaita],MATCH(1,('[1]3.4'!$AM44=[1]!Sanaudos[Kodas])*('[1]3.4'!FZ$7='[1]2.SAN'!$M$4:$M$73),0)),"")</f>
        <v/>
      </c>
      <c r="GA44" s="244" t="str">
        <f t="array" ref="GA44">IFERROR(INDEX([1]!Sanaudos[Saskaita],MATCH(1,('[1]3.4'!$AM44=[1]!Sanaudos[Kodas])*('[1]3.4'!GA$7='[1]2.SAN'!$M$4:$M$73),0)),"")</f>
        <v/>
      </c>
      <c r="GB44" s="244" t="str">
        <f t="array" ref="GB44">IFERROR(INDEX([1]!Sanaudos[Saskaita],MATCH(1,('[1]3.4'!$AM44=[1]!Sanaudos[Kodas])*('[1]3.4'!GB$7='[1]2.SAN'!$M$4:$M$73),0)),"")</f>
        <v/>
      </c>
      <c r="GC44" s="244" t="str">
        <f t="array" ref="GC44">IFERROR(INDEX([1]!Sanaudos[Saskaita],MATCH(1,('[1]3.4'!$AM44=[1]!Sanaudos[Kodas])*('[1]3.4'!GC$7='[1]2.SAN'!$M$4:$M$73),0)),"")</f>
        <v/>
      </c>
      <c r="GD44" s="244" t="str">
        <f t="array" ref="GD44">IFERROR(INDEX([1]!Sanaudos[Saskaita],MATCH(1,('[1]3.4'!$AM44=[1]!Sanaudos[Kodas])*('[1]3.4'!GD$7='[1]2.SAN'!$M$4:$M$73),0)),"")</f>
        <v/>
      </c>
      <c r="GE44" s="244" t="str">
        <f t="array" ref="GE44">IFERROR(INDEX([1]!Sanaudos[Saskaita],MATCH(1,('[1]3.4'!$AM44=[1]!Sanaudos[Kodas])*('[1]3.4'!GE$7='[1]2.SAN'!$M$4:$M$73),0)),"")</f>
        <v/>
      </c>
      <c r="GF44" s="244" t="str">
        <f t="array" ref="GF44">IFERROR(INDEX([1]!Sanaudos[Saskaita],MATCH(1,('[1]3.4'!$AM44=[1]!Sanaudos[Kodas])*('[1]3.4'!GF$7='[1]2.SAN'!$M$4:$M$73),0)),"")</f>
        <v/>
      </c>
      <c r="GG44" s="244" t="str">
        <f t="array" ref="GG44">IFERROR(INDEX([1]!Sanaudos[Saskaita],MATCH(1,('[1]3.4'!$AM44=[1]!Sanaudos[Kodas])*('[1]3.4'!GG$7='[1]2.SAN'!$M$4:$M$73),0)),"")</f>
        <v/>
      </c>
      <c r="GH44" s="244" t="str">
        <f t="array" ref="GH44">IFERROR(INDEX([1]!Sanaudos[Saskaita],MATCH(1,('[1]3.4'!$AM44=[1]!Sanaudos[Kodas])*('[1]3.4'!GH$7='[1]2.SAN'!$M$4:$M$73),0)),"")</f>
        <v/>
      </c>
      <c r="GI44" s="244" t="str">
        <f t="array" ref="GI44">IFERROR(INDEX([1]!Sanaudos[Saskaita],MATCH(1,('[1]3.4'!$AM44=[1]!Sanaudos[Kodas])*('[1]3.4'!GI$7='[1]2.SAN'!$M$4:$M$73),0)),"")</f>
        <v/>
      </c>
      <c r="GJ44" s="244" t="str">
        <f t="array" ref="GJ44">IFERROR(INDEX([1]!Sanaudos[Saskaita],MATCH(1,('[1]3.4'!$AM44=[1]!Sanaudos[Kodas])*('[1]3.4'!GJ$7='[1]2.SAN'!$M$4:$M$73),0)),"")</f>
        <v/>
      </c>
      <c r="GK44" s="244" t="str">
        <f t="array" ref="GK44">IFERROR(INDEX([1]!Sanaudos[Saskaita],MATCH(1,('[1]3.4'!$AM44=[1]!Sanaudos[Kodas])*('[1]3.4'!GK$7='[1]2.SAN'!$M$4:$M$73),0)),"")</f>
        <v/>
      </c>
      <c r="GL44" s="244" t="str">
        <f t="array" ref="GL44">IFERROR(INDEX([1]!Sanaudos[Saskaita],MATCH(1,('[1]3.4'!$AM44=[1]!Sanaudos[Kodas])*('[1]3.4'!GL$7='[1]2.SAN'!$M$4:$M$73),0)),"")</f>
        <v/>
      </c>
      <c r="GM44" s="244" t="str">
        <f t="array" ref="GM44">IFERROR(INDEX([1]!Sanaudos[Saskaita],MATCH(1,('[1]3.4'!$AM44=[1]!Sanaudos[Kodas])*('[1]3.4'!GM$7='[1]2.SAN'!$M$4:$M$73),0)),"")</f>
        <v/>
      </c>
      <c r="GN44" s="244" t="str">
        <f t="array" ref="GN44">IFERROR(INDEX([1]!Sanaudos[Saskaita],MATCH(1,('[1]3.4'!$AM44=[1]!Sanaudos[Kodas])*('[1]3.4'!GN$7='[1]2.SAN'!$M$4:$M$73),0)),"")</f>
        <v/>
      </c>
      <c r="GO44" s="244" t="str">
        <f t="array" ref="GO44">IFERROR(INDEX([1]!Sanaudos[Saskaita],MATCH(1,('[1]3.4'!$AM44=[1]!Sanaudos[Kodas])*('[1]3.4'!GO$7='[1]2.SAN'!$M$4:$M$73),0)),"")</f>
        <v/>
      </c>
      <c r="GP44" s="244" t="str">
        <f t="array" ref="GP44">IFERROR(INDEX([1]!Sanaudos[Saskaita],MATCH(1,('[1]3.4'!$AM44=[1]!Sanaudos[Kodas])*('[1]3.4'!GP$7='[1]2.SAN'!$M$4:$M$73),0)),"")</f>
        <v/>
      </c>
      <c r="GQ44" s="244" t="str">
        <f t="array" ref="GQ44">IFERROR(INDEX([1]!Sanaudos[Saskaita],MATCH(1,('[1]3.4'!$AM44=[1]!Sanaudos[Kodas])*('[1]3.4'!GQ$7='[1]2.SAN'!$M$4:$M$73),0)),"")</f>
        <v/>
      </c>
      <c r="GR44" s="244" t="str">
        <f t="array" ref="GR44">IFERROR(INDEX([1]!Sanaudos[Saskaita],MATCH(1,('[1]3.4'!$AM44=[1]!Sanaudos[Kodas])*('[1]3.4'!GR$7='[1]2.SAN'!$M$4:$M$73),0)),"")</f>
        <v/>
      </c>
      <c r="GS44" s="244" t="str">
        <f t="array" ref="GS44">IFERROR(INDEX([1]!Sanaudos[Saskaita],MATCH(1,('[1]3.4'!$AM44=[1]!Sanaudos[Kodas])*('[1]3.4'!GS$7='[1]2.SAN'!$M$4:$M$73),0)),"")</f>
        <v/>
      </c>
      <c r="GT44" s="244" t="str">
        <f t="array" ref="GT44">IFERROR(INDEX([1]!Sanaudos[Saskaita],MATCH(1,('[1]3.4'!$AM44=[1]!Sanaudos[Kodas])*('[1]3.4'!GT$7='[1]2.SAN'!$M$4:$M$73),0)),"")</f>
        <v/>
      </c>
      <c r="GU44" s="244" t="str">
        <f t="array" ref="GU44">IFERROR(INDEX([1]!Sanaudos[Saskaita],MATCH(1,('[1]3.4'!$AM44=[1]!Sanaudos[Kodas])*('[1]3.4'!GU$7='[1]2.SAN'!$M$4:$M$73),0)),"")</f>
        <v/>
      </c>
      <c r="GV44" s="244" t="str">
        <f t="array" ref="GV44">IFERROR(INDEX([1]!Sanaudos[Saskaita],MATCH(1,('[1]3.4'!$AM44=[1]!Sanaudos[Kodas])*('[1]3.4'!GV$7='[1]2.SAN'!$M$4:$M$73),0)),"")</f>
        <v/>
      </c>
      <c r="GW44" s="244" t="str">
        <f t="array" ref="GW44">IFERROR(INDEX([1]!Sanaudos[Saskaita],MATCH(1,('[1]3.4'!$AM44=[1]!Sanaudos[Kodas])*('[1]3.4'!GW$7='[1]2.SAN'!$M$4:$M$73),0)),"")</f>
        <v/>
      </c>
      <c r="GX44" s="244" t="str">
        <f t="array" ref="GX44">IFERROR(INDEX([1]!Sanaudos[Saskaita],MATCH(1,('[1]3.4'!$AM44=[1]!Sanaudos[Kodas])*('[1]3.4'!GX$7='[1]2.SAN'!$M$4:$M$73),0)),"")</f>
        <v/>
      </c>
      <c r="GY44" s="244" t="str">
        <f t="array" ref="GY44">IFERROR(INDEX([1]!Sanaudos[Saskaita],MATCH(1,('[1]3.4'!$AM44=[1]!Sanaudos[Kodas])*('[1]3.4'!GY$7='[1]2.SAN'!$M$4:$M$73),0)),"")</f>
        <v/>
      </c>
      <c r="GZ44" s="244" t="str">
        <f t="array" ref="GZ44">IFERROR(INDEX([1]!Sanaudos[Saskaita],MATCH(1,('[1]3.4'!$AM44=[1]!Sanaudos[Kodas])*('[1]3.4'!GZ$7='[1]2.SAN'!$M$4:$M$73),0)),"")</f>
        <v/>
      </c>
      <c r="HA44" s="244" t="str">
        <f t="array" ref="HA44">IFERROR(INDEX([1]!Sanaudos[Saskaita],MATCH(1,('[1]3.4'!$AM44=[1]!Sanaudos[Kodas])*('[1]3.4'!HA$7='[1]2.SAN'!$M$4:$M$73),0)),"")</f>
        <v/>
      </c>
      <c r="HB44" s="244" t="str">
        <f t="array" ref="HB44">IFERROR(INDEX([1]!Sanaudos[Saskaita],MATCH(1,('[1]3.4'!$AM44=[1]!Sanaudos[Kodas])*('[1]3.4'!HB$7='[1]2.SAN'!$M$4:$M$73),0)),"")</f>
        <v/>
      </c>
      <c r="HC44" s="244" t="str">
        <f t="array" ref="HC44">IFERROR(INDEX([1]!Sanaudos[Saskaita],MATCH(1,('[1]3.4'!$AM44=[1]!Sanaudos[Kodas])*('[1]3.4'!HC$7='[1]2.SAN'!$M$4:$M$73),0)),"")</f>
        <v/>
      </c>
      <c r="HD44" s="244" t="str">
        <f t="array" ref="HD44">IFERROR(INDEX([1]!Sanaudos[Saskaita],MATCH(1,('[1]3.4'!$AM44=[1]!Sanaudos[Kodas])*('[1]3.4'!HD$7='[1]2.SAN'!$M$4:$M$73),0)),"")</f>
        <v/>
      </c>
      <c r="HE44" s="244" t="str">
        <f t="array" ref="HE44">IFERROR(INDEX([1]!Sanaudos[Saskaita],MATCH(1,('[1]3.4'!$AM44=[1]!Sanaudos[Kodas])*('[1]3.4'!HE$7='[1]2.SAN'!$M$4:$M$73),0)),"")</f>
        <v/>
      </c>
      <c r="HF44" s="244" t="str">
        <f t="array" ref="HF44">IFERROR(INDEX([1]!Sanaudos[Saskaita],MATCH(1,('[1]3.4'!$AM44=[1]!Sanaudos[Kodas])*('[1]3.4'!HF$7='[1]2.SAN'!$M$4:$M$73),0)),"")</f>
        <v/>
      </c>
      <c r="HG44" s="244" t="str">
        <f t="array" ref="HG44">IFERROR(INDEX([1]!Sanaudos[Saskaita],MATCH(1,('[1]3.4'!$AM44=[1]!Sanaudos[Kodas])*('[1]3.4'!HG$7='[1]2.SAN'!$M$4:$M$73),0)),"")</f>
        <v/>
      </c>
      <c r="HH44" s="244" t="str">
        <f t="array" ref="HH44">IFERROR(INDEX([1]!Sanaudos[Saskaita],MATCH(1,('[1]3.4'!$AM44=[1]!Sanaudos[Kodas])*('[1]3.4'!HH$7='[1]2.SAN'!$M$4:$M$73),0)),"")</f>
        <v/>
      </c>
      <c r="HI44" s="244" t="str">
        <f t="array" ref="HI44">IFERROR(INDEX([1]!Sanaudos[Saskaita],MATCH(1,('[1]3.4'!$AM44=[1]!Sanaudos[Kodas])*('[1]3.4'!HI$7='[1]2.SAN'!$M$4:$M$73),0)),"")</f>
        <v/>
      </c>
      <c r="HJ44" s="244" t="str">
        <f t="array" ref="HJ44">IFERROR(INDEX([1]!Sanaudos[Saskaita],MATCH(1,('[1]3.4'!$AM44=[1]!Sanaudos[Kodas])*('[1]3.4'!HJ$7='[1]2.SAN'!$M$4:$M$73),0)),"")</f>
        <v/>
      </c>
      <c r="HK44" s="244" t="str">
        <f t="array" ref="HK44">IFERROR(INDEX([1]!Sanaudos[Saskaita],MATCH(1,('[1]3.4'!$AM44=[1]!Sanaudos[Kodas])*('[1]3.4'!HK$7='[1]2.SAN'!$M$4:$M$73),0)),"")</f>
        <v/>
      </c>
      <c r="HL44" s="244" t="str">
        <f t="array" ref="HL44">IFERROR(INDEX([1]!Sanaudos[Saskaita],MATCH(1,('[1]3.4'!$AM44=[1]!Sanaudos[Kodas])*('[1]3.4'!HL$7='[1]2.SAN'!$M$4:$M$73),0)),"")</f>
        <v/>
      </c>
      <c r="HM44" s="244" t="str">
        <f t="array" ref="HM44">IFERROR(INDEX([1]!Sanaudos[Saskaita],MATCH(1,('[1]3.4'!$AM44=[1]!Sanaudos[Kodas])*('[1]3.4'!HM$7='[1]2.SAN'!$M$4:$M$73),0)),"")</f>
        <v/>
      </c>
      <c r="HN44" s="244" t="str">
        <f t="array" ref="HN44">IFERROR(INDEX([1]!Sanaudos[Saskaita],MATCH(1,('[1]3.4'!$AM44=[1]!Sanaudos[Kodas])*('[1]3.4'!HN$7='[1]2.SAN'!$M$4:$M$73),0)),"")</f>
        <v/>
      </c>
      <c r="HO44" s="244" t="str">
        <f t="array" ref="HO44">IFERROR(INDEX([1]!Sanaudos[Saskaita],MATCH(1,('[1]3.4'!$AM44=[1]!Sanaudos[Kodas])*('[1]3.4'!HO$7='[1]2.SAN'!$M$4:$M$73),0)),"")</f>
        <v/>
      </c>
      <c r="HP44" s="244" t="str">
        <f t="array" ref="HP44">IFERROR(INDEX([1]!Sanaudos[Saskaita],MATCH(1,('[1]3.4'!$AM44=[1]!Sanaudos[Kodas])*('[1]3.4'!HP$7='[1]2.SAN'!$M$4:$M$73),0)),"")</f>
        <v/>
      </c>
      <c r="HQ44" s="244" t="str">
        <f t="array" ref="HQ44">IFERROR(INDEX([1]!Sanaudos[Saskaita],MATCH(1,('[1]3.4'!$AM44=[1]!Sanaudos[Kodas])*('[1]3.4'!HQ$7='[1]2.SAN'!$M$4:$M$73),0)),"")</f>
        <v/>
      </c>
      <c r="HR44" s="244" t="str">
        <f t="array" ref="HR44">IFERROR(INDEX([1]!Sanaudos[Saskaita],MATCH(1,('[1]3.4'!$AM44=[1]!Sanaudos[Kodas])*('[1]3.4'!HR$7='[1]2.SAN'!$M$4:$M$73),0)),"")</f>
        <v/>
      </c>
      <c r="HS44" s="244" t="str">
        <f t="array" ref="HS44">IFERROR(INDEX([1]!Sanaudos[Saskaita],MATCH(1,('[1]3.4'!$AM44=[1]!Sanaudos[Kodas])*('[1]3.4'!HS$7='[1]2.SAN'!$M$4:$M$73),0)),"")</f>
        <v/>
      </c>
      <c r="HT44" s="244" t="str">
        <f t="array" ref="HT44">IFERROR(INDEX([1]!Sanaudos[Saskaita],MATCH(1,('[1]3.4'!$AM44=[1]!Sanaudos[Kodas])*('[1]3.4'!HT$7='[1]2.SAN'!$M$4:$M$73),0)),"")</f>
        <v/>
      </c>
      <c r="HU44" s="244" t="str">
        <f t="array" ref="HU44">IFERROR(INDEX([1]!Sanaudos[Saskaita],MATCH(1,('[1]3.4'!$AM44=[1]!Sanaudos[Kodas])*('[1]3.4'!HU$7='[1]2.SAN'!$M$4:$M$73),0)),"")</f>
        <v/>
      </c>
      <c r="HV44" s="244" t="str">
        <f t="array" ref="HV44">IFERROR(INDEX([1]!Sanaudos[Saskaita],MATCH(1,('[1]3.4'!$AM44=[1]!Sanaudos[Kodas])*('[1]3.4'!HV$7='[1]2.SAN'!$M$4:$M$73),0)),"")</f>
        <v/>
      </c>
      <c r="HW44" s="244" t="str">
        <f t="array" ref="HW44">IFERROR(INDEX([1]!Sanaudos[Saskaita],MATCH(1,('[1]3.4'!$AM44=[1]!Sanaudos[Kodas])*('[1]3.4'!HW$7='[1]2.SAN'!$M$4:$M$73),0)),"")</f>
        <v/>
      </c>
      <c r="HX44" s="244" t="str">
        <f t="array" ref="HX44">IFERROR(INDEX([1]!Sanaudos[Saskaita],MATCH(1,('[1]3.4'!$AM44=[1]!Sanaudos[Kodas])*('[1]3.4'!HX$7='[1]2.SAN'!$M$4:$M$73),0)),"")</f>
        <v/>
      </c>
      <c r="HY44" s="244" t="str">
        <f t="array" ref="HY44">IFERROR(INDEX([1]!Sanaudos[Saskaita],MATCH(1,('[1]3.4'!$AM44=[1]!Sanaudos[Kodas])*('[1]3.4'!HY$7='[1]2.SAN'!$M$4:$M$73),0)),"")</f>
        <v/>
      </c>
      <c r="HZ44" s="244" t="str">
        <f t="array" ref="HZ44">IFERROR(INDEX([1]!Sanaudos[Saskaita],MATCH(1,('[1]3.4'!$AM44=[1]!Sanaudos[Kodas])*('[1]3.4'!HZ$7='[1]2.SAN'!$M$4:$M$73),0)),"")</f>
        <v/>
      </c>
      <c r="IA44" s="244" t="str">
        <f t="array" ref="IA44">IFERROR(INDEX([1]!Sanaudos[Saskaita],MATCH(1,('[1]3.4'!$AM44=[1]!Sanaudos[Kodas])*('[1]3.4'!IA$7='[1]2.SAN'!$M$4:$M$73),0)),"")</f>
        <v/>
      </c>
      <c r="IB44" s="244" t="str">
        <f t="array" ref="IB44">IFERROR(INDEX([1]!Sanaudos[Saskaita],MATCH(1,('[1]3.4'!$AM44=[1]!Sanaudos[Kodas])*('[1]3.4'!IB$7='[1]2.SAN'!$M$4:$M$73),0)),"")</f>
        <v/>
      </c>
      <c r="IC44" s="244" t="str">
        <f t="array" ref="IC44">IFERROR(INDEX([1]!Sanaudos[Saskaita],MATCH(1,('[1]3.4'!$AM44=[1]!Sanaudos[Kodas])*('[1]3.4'!IC$7='[1]2.SAN'!$M$4:$M$73),0)),"")</f>
        <v/>
      </c>
      <c r="ID44" s="244" t="str">
        <f t="array" ref="ID44">IFERROR(INDEX([1]!Sanaudos[Saskaita],MATCH(1,('[1]3.4'!$AM44=[1]!Sanaudos[Kodas])*('[1]3.4'!ID$7='[1]2.SAN'!$M$4:$M$73),0)),"")</f>
        <v/>
      </c>
      <c r="IE44" s="244" t="str">
        <f t="array" ref="IE44">IFERROR(INDEX([1]!Sanaudos[Saskaita],MATCH(1,('[1]3.4'!$AM44=[1]!Sanaudos[Kodas])*('[1]3.4'!IE$7='[1]2.SAN'!$M$4:$M$73),0)),"")</f>
        <v/>
      </c>
      <c r="IF44" s="244" t="str">
        <f t="array" ref="IF44">IFERROR(INDEX([1]!Sanaudos[Saskaita],MATCH(1,('[1]3.4'!$AM44=[1]!Sanaudos[Kodas])*('[1]3.4'!IF$7='[1]2.SAN'!$M$4:$M$73),0)),"")</f>
        <v/>
      </c>
      <c r="IG44" s="244" t="str">
        <f t="array" ref="IG44">IFERROR(INDEX([1]!Sanaudos[Saskaita],MATCH(1,('[1]3.4'!$AM44=[1]!Sanaudos[Kodas])*('[1]3.4'!IG$7='[1]2.SAN'!$M$4:$M$73),0)),"")</f>
        <v/>
      </c>
      <c r="IH44" s="244" t="str">
        <f t="array" ref="IH44">IFERROR(INDEX([1]!Sanaudos[Saskaita],MATCH(1,('[1]3.4'!$AM44=[1]!Sanaudos[Kodas])*('[1]3.4'!IH$7='[1]2.SAN'!$M$4:$M$73),0)),"")</f>
        <v/>
      </c>
      <c r="II44" s="244" t="str">
        <f t="array" ref="II44">IFERROR(INDEX([1]!Sanaudos[Saskaita],MATCH(1,('[1]3.4'!$AM44=[1]!Sanaudos[Kodas])*('[1]3.4'!II$7='[1]2.SAN'!$M$4:$M$73),0)),"")</f>
        <v/>
      </c>
      <c r="IJ44" s="244" t="str">
        <f t="array" ref="IJ44">IFERROR(INDEX([1]!Sanaudos[Saskaita],MATCH(1,('[1]3.4'!$AM44=[1]!Sanaudos[Kodas])*('[1]3.4'!IJ$7='[1]2.SAN'!$M$4:$M$73),0)),"")</f>
        <v/>
      </c>
      <c r="IK44" s="244" t="str">
        <f t="array" ref="IK44">IFERROR(INDEX([1]!Sanaudos[Saskaita],MATCH(1,('[1]3.4'!$AM44=[1]!Sanaudos[Kodas])*('[1]3.4'!IK$7='[1]2.SAN'!$M$4:$M$73),0)),"")</f>
        <v/>
      </c>
    </row>
    <row r="45" spans="2:245" ht="12.2" customHeight="1" x14ac:dyDescent="0.2">
      <c r="B45" s="566"/>
      <c r="C45" s="260" t="s">
        <v>831</v>
      </c>
      <c r="D45" s="259" t="s">
        <v>833</v>
      </c>
      <c r="E45" s="257" t="str">
        <f t="shared" si="2"/>
        <v xml:space="preserve">                                    </v>
      </c>
      <c r="F45" s="258" t="e">
        <f>+SUMIFS([1]!Sanaudos[Suma],[1]!Sanaudos[Kodas],AM45,[1]!Sanaudos[PASK],TRUE)</f>
        <v>#REF!</v>
      </c>
      <c r="G45" s="258" t="e">
        <f>-SUMIFS([1]!Sanaudos[Suma],[1]!Sanaudos[Kodas],$AM45,[1]!Sanaudos[Pagal DK RAS],700)</f>
        <v>#REF!</v>
      </c>
      <c r="H45" s="258" t="e">
        <f>+SUMIFS('[1]5.turtas'!$D$1:$AN$1,'[1]5.turtas'!$D$4:$AN$4,$AM45)</f>
        <v>#VALUE!</v>
      </c>
      <c r="I45" s="258" t="e">
        <f>-SUMIFS([1]!Sanaudos[Suma],[1]!Sanaudos[Kodas],$AM45,[1]!Sanaudos[Pagal DK RAS],901)-SUMIFS([1]!Sanaudos[Suma],[1]!Sanaudos[Kodas],$AM45,[1]!Sanaudos[Pagal DK RAS],902)-SUMIFS([1]!Sanaudos[Suma],[1]!Sanaudos[Kodas],$AM45,[1]!Sanaudos[Pagal DK RAS],905)</f>
        <v>#REF!</v>
      </c>
      <c r="J45" s="258" t="e">
        <f>+SUMIFS([1]!DU[DU],[1]!DU[Kodas],$AM45)+SUMIFS([1]!DU[Sodra],[1]!DU[Kodas],$AM45)+SUMIFS([1]!DU[Išeitinės išmokos, kompensacijos],[1]!DU[Kodas],$AM45)</f>
        <v>#REF!</v>
      </c>
      <c r="K45" s="258" t="e">
        <f>+SUMIFS([1]!Sanaudos_kor[Suma],[1]!Sanaudos_kor[Kodas],$AM45,[1]!Sanaudos_kor[PASK],TRUE,[1]!Sanaudos_kor[KOR_nr],K$1)</f>
        <v>#REF!</v>
      </c>
      <c r="L45" s="258" t="e">
        <f>+SUMIFS([1]!Sanaudos_kor[Suma],[1]!Sanaudos_kor[Kodas],$AM45,[1]!Sanaudos_kor[PASK],TRUE,[1]!Sanaudos_kor[KOR_nr],L$1)</f>
        <v>#REF!</v>
      </c>
      <c r="M45" s="258" t="e">
        <f>+SUMIFS([1]!Sanaudos_kor[Suma],[1]!Sanaudos_kor[Kodas],$AM45,[1]!Sanaudos_kor[PASK],TRUE,[1]!Sanaudos_kor[KOR_nr],M$1)</f>
        <v>#REF!</v>
      </c>
      <c r="N45" s="258" t="e">
        <f>+SUMIFS([1]!Sanaudos_kor[Suma],[1]!Sanaudos_kor[Kodas],$AM45,[1]!Sanaudos_kor[PASK],TRUE,[1]!Sanaudos_kor[KOR_nr],N$1)</f>
        <v>#REF!</v>
      </c>
      <c r="O45" s="258" t="e">
        <f>+SUMIFS([1]!Sanaudos_kor[Suma],[1]!Sanaudos_kor[Kodas],$AM45,[1]!Sanaudos_kor[PASK],TRUE,[1]!Sanaudos_kor[KOR_nr],O$1)</f>
        <v>#REF!</v>
      </c>
      <c r="P45" s="258" t="e">
        <f>+SUMIFS([1]!Sanaudos_kor[Suma],[1]!Sanaudos_kor[Kodas],$AM45,[1]!Sanaudos_kor[PASK],TRUE,[1]!Sanaudos_kor[KOR_nr],P$1)</f>
        <v>#REF!</v>
      </c>
      <c r="Q45" s="258" t="e">
        <f>+SUMIFS([1]!Sanaudos_kor[Suma],[1]!Sanaudos_kor[Kodas],$AM45,[1]!Sanaudos_kor[PASK],TRUE,[1]!Sanaudos_kor[KOR_nr],Q$1)</f>
        <v>#REF!</v>
      </c>
      <c r="R45" s="258" t="e">
        <f>+SUMIFS([1]!Sanaudos_kor[Suma],[1]!Sanaudos_kor[Kodas],$AM45,[1]!Sanaudos_kor[PASK],TRUE,[1]!Sanaudos_kor[KOR_nr],R$1)</f>
        <v>#REF!</v>
      </c>
      <c r="S45" s="258" t="e">
        <f>+SUMIFS([1]!Sanaudos_kor[Suma],[1]!Sanaudos_kor[Kodas],$AM45,[1]!Sanaudos_kor[PASK],TRUE,[1]!Sanaudos_kor[KOR_nr],S$1)</f>
        <v>#REF!</v>
      </c>
      <c r="T45" s="258" t="e">
        <f>+SUMIFS([1]!Sanaudos_kor[Suma],[1]!Sanaudos_kor[Kodas],$AM45,[1]!Sanaudos_kor[PASK],TRUE,[1]!Sanaudos_kor[KOR_nr],T$1)</f>
        <v>#REF!</v>
      </c>
      <c r="U45" s="258" t="e">
        <f>+SUMIFS([1]!Sanaudos_kor[Suma],[1]!Sanaudos_kor[Kodas],$AM45,[1]!Sanaudos_kor[PASK],TRUE,[1]!Sanaudos_kor[KOR_nr],U$1)</f>
        <v>#REF!</v>
      </c>
      <c r="V45" s="258" t="e">
        <f>+SUMIFS([1]!Sanaudos_kor[Suma],[1]!Sanaudos_kor[Kodas],$AM45,[1]!Sanaudos_kor[PASK],TRUE,[1]!Sanaudos_kor[KOR_nr],V$1)</f>
        <v>#REF!</v>
      </c>
      <c r="W45" s="258" t="e">
        <f>+SUMIFS([1]!Sanaudos_kor[Suma],[1]!Sanaudos_kor[Kodas],$AM45,[1]!Sanaudos_kor[PASK],TRUE,[1]!Sanaudos_kor[KOR_nr],W$1)</f>
        <v>#REF!</v>
      </c>
      <c r="X45" s="258" t="e">
        <f>+SUMIFS([1]!Sanaudos_kor[Suma],[1]!Sanaudos_kor[Kodas],$AM45,[1]!Sanaudos_kor[PASK],TRUE,[1]!Sanaudos_kor[KOR_nr],X$1)</f>
        <v>#REF!</v>
      </c>
      <c r="Y45" s="258" t="e">
        <f>+SUMIFS([1]!Sanaudos_kor[Suma],[1]!Sanaudos_kor[Kodas],$AM45,[1]!Sanaudos_kor[PASK],TRUE,[1]!Sanaudos_kor[KOR_nr],Y$1)</f>
        <v>#REF!</v>
      </c>
      <c r="Z45" s="258" t="e">
        <f>+SUMIFS([1]!Sanaudos_kor[Suma],[1]!Sanaudos_kor[Kodas],$AM45,[1]!Sanaudos_kor[PASK],TRUE,[1]!Sanaudos_kor[KOR_nr],Z$1)</f>
        <v>#REF!</v>
      </c>
      <c r="AA45" s="258" t="e">
        <f>+SUMIFS([1]!Sanaudos_kor[Suma],[1]!Sanaudos_kor[Kodas],$AM45,[1]!Sanaudos_kor[PASK],TRUE,[1]!Sanaudos_kor[KOR_nr],AA$1)</f>
        <v>#REF!</v>
      </c>
      <c r="AB45" s="258" t="e">
        <f>+SUMIFS([1]!Sanaudos_kor[Suma],[1]!Sanaudos_kor[Kodas],$AM45,[1]!Sanaudos_kor[PASK],TRUE,[1]!Sanaudos_kor[KOR_nr],AB$1)</f>
        <v>#REF!</v>
      </c>
      <c r="AC45" s="258" t="e">
        <f>+SUMIFS([1]!Sanaudos_kor[Suma],[1]!Sanaudos_kor[Kodas],$AM45,[1]!Sanaudos_kor[PASK],TRUE,[1]!Sanaudos_kor[KOR_nr],AC$1)</f>
        <v>#REF!</v>
      </c>
      <c r="AD45" s="258" t="e">
        <f>+SUMIFS([1]!Sanaudos_kor[Suma],[1]!Sanaudos_kor[Kodas],$AM45,[1]!Sanaudos_kor[PASK],TRUE,[1]!Sanaudos_kor[KOR_nr],AD$1)</f>
        <v>#REF!</v>
      </c>
      <c r="AE45" s="258" t="e">
        <f>+SUMIFS([1]!Sanaudos_kor[Suma],[1]!Sanaudos_kor[Kodas],$AM45,[1]!Sanaudos_kor[PASK],TRUE,[1]!Sanaudos_kor[KOR_nr],AE$1)</f>
        <v>#REF!</v>
      </c>
      <c r="AF45" s="258" t="e">
        <f>+SUMIFS([1]!Sanaudos_kor[Suma],[1]!Sanaudos_kor[Kodas],$AM45,[1]!Sanaudos_kor[PASK],TRUE,[1]!Sanaudos_kor[KOR_nr],AF$1)</f>
        <v>#REF!</v>
      </c>
      <c r="AG45" s="258" t="e">
        <f t="shared" si="0"/>
        <v>#REF!</v>
      </c>
      <c r="AH45" s="566"/>
      <c r="AJ45" s="211" t="s">
        <v>518</v>
      </c>
      <c r="AK45" s="124">
        <f>+'[1]2.SAN'!C212</f>
        <v>0</v>
      </c>
      <c r="AM45" s="249"/>
      <c r="AN45" s="250" t="e">
        <f>+SUMIFS('[1]6'!$Y$161:$BL$161,'[1]6'!$Y$2:$BL$2,$AM45)</f>
        <v>#VALUE!</v>
      </c>
      <c r="AO45" s="250" t="e">
        <f t="shared" si="4"/>
        <v>#REF!</v>
      </c>
      <c r="AQ45" s="250" t="e">
        <f>+SUMIFS('[1]3.4'!$F$133:$F$202,'[1]3.4'!$D$133:$D$202,$AM45,'[1]3.4'!$E$133:$E$202,"")</f>
        <v>#VALUE!</v>
      </c>
      <c r="AR45" s="250" t="e">
        <f t="shared" si="1"/>
        <v>#VALUE!</v>
      </c>
      <c r="AT45" s="244" t="str">
        <f t="array" ref="AT45">IFERROR(INDEX([1]!Sanaudos[Saskaita],MATCH(1,('[1]3.4'!$AM45=[1]!Sanaudos[Kodas])*('[1]3.4'!AT$7='[1]2.SAN'!$M$4:$M$73),0)),"")</f>
        <v/>
      </c>
      <c r="AU45" s="244" t="str">
        <f t="array" ref="AU45">IFERROR(INDEX([1]!Sanaudos[Saskaita],MATCH(1,('[1]3.4'!$AM45=[1]!Sanaudos[Kodas])*('[1]3.4'!AU$7='[1]2.SAN'!$M$4:$M$73),0)),"")</f>
        <v/>
      </c>
      <c r="AV45" s="244" t="str">
        <f t="array" ref="AV45">IFERROR(INDEX([1]!Sanaudos[Saskaita],MATCH(1,('[1]3.4'!$AM45=[1]!Sanaudos[Kodas])*('[1]3.4'!AV$7='[1]2.SAN'!$M$4:$M$73),0)),"")</f>
        <v/>
      </c>
      <c r="AW45" s="244" t="str">
        <f t="array" ref="AW45">IFERROR(INDEX([1]!Sanaudos[Saskaita],MATCH(1,('[1]3.4'!$AM45=[1]!Sanaudos[Kodas])*('[1]3.4'!AW$7='[1]2.SAN'!$M$4:$M$73),0)),"")</f>
        <v/>
      </c>
      <c r="AX45" s="244" t="str">
        <f t="array" ref="AX45">IFERROR(INDEX([1]!Sanaudos[Saskaita],MATCH(1,('[1]3.4'!$AM45=[1]!Sanaudos[Kodas])*('[1]3.4'!AX$7='[1]2.SAN'!$M$4:$M$73),0)),"")</f>
        <v/>
      </c>
      <c r="AY45" s="244" t="str">
        <f t="array" ref="AY45">IFERROR(INDEX([1]!Sanaudos[Saskaita],MATCH(1,('[1]3.4'!$AM45=[1]!Sanaudos[Kodas])*('[1]3.4'!AY$7='[1]2.SAN'!$M$4:$M$73),0)),"")</f>
        <v/>
      </c>
      <c r="AZ45" s="244" t="str">
        <f t="array" ref="AZ45">IFERROR(INDEX([1]!Sanaudos[Saskaita],MATCH(1,('[1]3.4'!$AM45=[1]!Sanaudos[Kodas])*('[1]3.4'!AZ$7='[1]2.SAN'!$M$4:$M$73),0)),"")</f>
        <v/>
      </c>
      <c r="BA45" s="244" t="str">
        <f t="array" ref="BA45">IFERROR(INDEX([1]!Sanaudos[Saskaita],MATCH(1,('[1]3.4'!$AM45=[1]!Sanaudos[Kodas])*('[1]3.4'!BA$7='[1]2.SAN'!$M$4:$M$73),0)),"")</f>
        <v/>
      </c>
      <c r="BB45" s="244" t="str">
        <f t="array" ref="BB45">IFERROR(INDEX([1]!Sanaudos[Saskaita],MATCH(1,('[1]3.4'!$AM45=[1]!Sanaudos[Kodas])*('[1]3.4'!BB$7='[1]2.SAN'!$M$4:$M$73),0)),"")</f>
        <v/>
      </c>
      <c r="BC45" s="244" t="str">
        <f t="array" ref="BC45">IFERROR(INDEX([1]!Sanaudos[Saskaita],MATCH(1,('[1]3.4'!$AM45=[1]!Sanaudos[Kodas])*('[1]3.4'!BC$7='[1]2.SAN'!$M$4:$M$73),0)),"")</f>
        <v/>
      </c>
      <c r="BD45" s="244" t="str">
        <f t="array" ref="BD45">IFERROR(INDEX([1]!Sanaudos[Saskaita],MATCH(1,('[1]3.4'!$AM45=[1]!Sanaudos[Kodas])*('[1]3.4'!BD$7='[1]2.SAN'!$M$4:$M$73),0)),"")</f>
        <v/>
      </c>
      <c r="BE45" s="244" t="str">
        <f t="array" ref="BE45">IFERROR(INDEX([1]!Sanaudos[Saskaita],MATCH(1,('[1]3.4'!$AM45=[1]!Sanaudos[Kodas])*('[1]3.4'!BE$7='[1]2.SAN'!$M$4:$M$73),0)),"")</f>
        <v/>
      </c>
      <c r="BF45" s="244" t="str">
        <f t="array" ref="BF45">IFERROR(INDEX([1]!Sanaudos[Saskaita],MATCH(1,('[1]3.4'!$AM45=[1]!Sanaudos[Kodas])*('[1]3.4'!BF$7='[1]2.SAN'!$M$4:$M$73),0)),"")</f>
        <v/>
      </c>
      <c r="BG45" s="244" t="str">
        <f t="array" ref="BG45">IFERROR(INDEX([1]!Sanaudos[Saskaita],MATCH(1,('[1]3.4'!$AM45=[1]!Sanaudos[Kodas])*('[1]3.4'!BG$7='[1]2.SAN'!$M$4:$M$73),0)),"")</f>
        <v/>
      </c>
      <c r="BH45" s="244" t="str">
        <f t="array" ref="BH45">IFERROR(INDEX([1]!Sanaudos[Saskaita],MATCH(1,('[1]3.4'!$AM45=[1]!Sanaudos[Kodas])*('[1]3.4'!BH$7='[1]2.SAN'!$M$4:$M$73),0)),"")</f>
        <v/>
      </c>
      <c r="BI45" s="244" t="str">
        <f t="array" ref="BI45">IFERROR(INDEX([1]!Sanaudos[Saskaita],MATCH(1,('[1]3.4'!$AM45=[1]!Sanaudos[Kodas])*('[1]3.4'!BI$7='[1]2.SAN'!$M$4:$M$73),0)),"")</f>
        <v/>
      </c>
      <c r="BJ45" s="244" t="str">
        <f t="array" ref="BJ45">IFERROR(INDEX([1]!Sanaudos[Saskaita],MATCH(1,('[1]3.4'!$AM45=[1]!Sanaudos[Kodas])*('[1]3.4'!BJ$7='[1]2.SAN'!$M$4:$M$73),0)),"")</f>
        <v/>
      </c>
      <c r="BK45" s="244" t="str">
        <f t="array" ref="BK45">IFERROR(INDEX([1]!Sanaudos[Saskaita],MATCH(1,('[1]3.4'!$AM45=[1]!Sanaudos[Kodas])*('[1]3.4'!BK$7='[1]2.SAN'!$M$4:$M$73),0)),"")</f>
        <v/>
      </c>
      <c r="BL45" s="244" t="str">
        <f t="array" ref="BL45">IFERROR(INDEX([1]!Sanaudos[Saskaita],MATCH(1,('[1]3.4'!$AM45=[1]!Sanaudos[Kodas])*('[1]3.4'!BL$7='[1]2.SAN'!$M$4:$M$73),0)),"")</f>
        <v/>
      </c>
      <c r="BM45" s="244" t="str">
        <f t="array" ref="BM45">IFERROR(INDEX([1]!Sanaudos[Saskaita],MATCH(1,('[1]3.4'!$AM45=[1]!Sanaudos[Kodas])*('[1]3.4'!BM$7='[1]2.SAN'!$M$4:$M$73),0)),"")</f>
        <v/>
      </c>
      <c r="BN45" s="244" t="str">
        <f t="array" ref="BN45">IFERROR(INDEX([1]!Sanaudos[Saskaita],MATCH(1,('[1]3.4'!$AM45=[1]!Sanaudos[Kodas])*('[1]3.4'!BN$7='[1]2.SAN'!$M$4:$M$73),0)),"")</f>
        <v/>
      </c>
      <c r="BO45" s="244" t="str">
        <f t="array" ref="BO45">IFERROR(INDEX([1]!Sanaudos[Saskaita],MATCH(1,('[1]3.4'!$AM45=[1]!Sanaudos[Kodas])*('[1]3.4'!BO$7='[1]2.SAN'!$M$4:$M$73),0)),"")</f>
        <v/>
      </c>
      <c r="BP45" s="244" t="str">
        <f t="array" ref="BP45">IFERROR(INDEX([1]!Sanaudos[Saskaita],MATCH(1,('[1]3.4'!$AM45=[1]!Sanaudos[Kodas])*('[1]3.4'!BP$7='[1]2.SAN'!$M$4:$M$73),0)),"")</f>
        <v/>
      </c>
      <c r="BQ45" s="244" t="str">
        <f t="array" ref="BQ45">IFERROR(INDEX([1]!Sanaudos[Saskaita],MATCH(1,('[1]3.4'!$AM45=[1]!Sanaudos[Kodas])*('[1]3.4'!BQ$7='[1]2.SAN'!$M$4:$M$73),0)),"")</f>
        <v/>
      </c>
      <c r="BR45" s="244" t="str">
        <f t="array" ref="BR45">IFERROR(INDEX([1]!Sanaudos[Saskaita],MATCH(1,('[1]3.4'!$AM45=[1]!Sanaudos[Kodas])*('[1]3.4'!BR$7='[1]2.SAN'!$M$4:$M$73),0)),"")</f>
        <v/>
      </c>
      <c r="BS45" s="244" t="str">
        <f t="array" ref="BS45">IFERROR(INDEX([1]!Sanaudos[Saskaita],MATCH(1,('[1]3.4'!$AM45=[1]!Sanaudos[Kodas])*('[1]3.4'!BS$7='[1]2.SAN'!$M$4:$M$73),0)),"")</f>
        <v/>
      </c>
      <c r="BT45" s="244" t="str">
        <f t="array" ref="BT45">IFERROR(INDEX([1]!Sanaudos[Saskaita],MATCH(1,('[1]3.4'!$AM45=[1]!Sanaudos[Kodas])*('[1]3.4'!BT$7='[1]2.SAN'!$M$4:$M$73),0)),"")</f>
        <v/>
      </c>
      <c r="BU45" s="244" t="str">
        <f t="array" ref="BU45">IFERROR(INDEX([1]!Sanaudos[Saskaita],MATCH(1,('[1]3.4'!$AM45=[1]!Sanaudos[Kodas])*('[1]3.4'!BU$7='[1]2.SAN'!$M$4:$M$73),0)),"")</f>
        <v/>
      </c>
      <c r="BV45" s="244" t="str">
        <f t="array" ref="BV45">IFERROR(INDEX([1]!Sanaudos[Saskaita],MATCH(1,('[1]3.4'!$AM45=[1]!Sanaudos[Kodas])*('[1]3.4'!BV$7='[1]2.SAN'!$M$4:$M$73),0)),"")</f>
        <v/>
      </c>
      <c r="BW45" s="244" t="str">
        <f t="array" ref="BW45">IFERROR(INDEX([1]!Sanaudos[Saskaita],MATCH(1,('[1]3.4'!$AM45=[1]!Sanaudos[Kodas])*('[1]3.4'!BW$7='[1]2.SAN'!$M$4:$M$73),0)),"")</f>
        <v/>
      </c>
      <c r="BX45" s="244" t="str">
        <f t="array" ref="BX45">IFERROR(INDEX([1]!Sanaudos[Saskaita],MATCH(1,('[1]3.4'!$AM45=[1]!Sanaudos[Kodas])*('[1]3.4'!BX$7='[1]2.SAN'!$M$4:$M$73),0)),"")</f>
        <v/>
      </c>
      <c r="BY45" s="244" t="str">
        <f t="array" ref="BY45">IFERROR(INDEX([1]!Sanaudos[Saskaita],MATCH(1,('[1]3.4'!$AM45=[1]!Sanaudos[Kodas])*('[1]3.4'!BY$7='[1]2.SAN'!$M$4:$M$73),0)),"")</f>
        <v/>
      </c>
      <c r="BZ45" s="244" t="str">
        <f t="array" ref="BZ45">IFERROR(INDEX([1]!Sanaudos[Saskaita],MATCH(1,('[1]3.4'!$AM45=[1]!Sanaudos[Kodas])*('[1]3.4'!BZ$7='[1]2.SAN'!$M$4:$M$73),0)),"")</f>
        <v/>
      </c>
      <c r="CA45" s="244" t="str">
        <f t="array" ref="CA45">IFERROR(INDEX([1]!Sanaudos[Saskaita],MATCH(1,('[1]3.4'!$AM45=[1]!Sanaudos[Kodas])*('[1]3.4'!CA$7='[1]2.SAN'!$M$4:$M$73),0)),"")</f>
        <v/>
      </c>
      <c r="CB45" s="244" t="str">
        <f t="array" ref="CB45">IFERROR(INDEX([1]!Sanaudos[Saskaita],MATCH(1,('[1]3.4'!$AM45=[1]!Sanaudos[Kodas])*('[1]3.4'!CB$7='[1]2.SAN'!$M$4:$M$73),0)),"")</f>
        <v/>
      </c>
      <c r="CC45" s="244" t="str">
        <f t="array" ref="CC45">IFERROR(INDEX([1]!Sanaudos[Saskaita],MATCH(1,('[1]3.4'!$AM45=[1]!Sanaudos[Kodas])*('[1]3.4'!CC$7='[1]2.SAN'!$M$4:$M$73),0)),"")</f>
        <v/>
      </c>
      <c r="CD45" s="244" t="str">
        <f t="array" ref="CD45">IFERROR(INDEX([1]!Sanaudos[Saskaita],MATCH(1,('[1]3.4'!$AM45=[1]!Sanaudos[Kodas])*('[1]3.4'!CD$7='[1]2.SAN'!$M$4:$M$73),0)),"")</f>
        <v/>
      </c>
      <c r="CE45" s="244" t="str">
        <f t="array" ref="CE45">IFERROR(INDEX([1]!Sanaudos[Saskaita],MATCH(1,('[1]3.4'!$AM45=[1]!Sanaudos[Kodas])*('[1]3.4'!CE$7='[1]2.SAN'!$M$4:$M$73),0)),"")</f>
        <v/>
      </c>
      <c r="CF45" s="244" t="str">
        <f t="array" ref="CF45">IFERROR(INDEX([1]!Sanaudos[Saskaita],MATCH(1,('[1]3.4'!$AM45=[1]!Sanaudos[Kodas])*('[1]3.4'!CF$7='[1]2.SAN'!$M$4:$M$73),0)),"")</f>
        <v/>
      </c>
      <c r="CG45" s="244" t="str">
        <f t="array" ref="CG45">IFERROR(INDEX([1]!Sanaudos[Saskaita],MATCH(1,('[1]3.4'!$AM45=[1]!Sanaudos[Kodas])*('[1]3.4'!CG$7='[1]2.SAN'!$M$4:$M$73),0)),"")</f>
        <v/>
      </c>
      <c r="CH45" s="244" t="str">
        <f t="array" ref="CH45">IFERROR(INDEX([1]!Sanaudos[Saskaita],MATCH(1,('[1]3.4'!$AM45=[1]!Sanaudos[Kodas])*('[1]3.4'!CH$7='[1]2.SAN'!$M$4:$M$73),0)),"")</f>
        <v/>
      </c>
      <c r="CI45" s="244" t="str">
        <f t="array" ref="CI45">IFERROR(INDEX([1]!Sanaudos[Saskaita],MATCH(1,('[1]3.4'!$AM45=[1]!Sanaudos[Kodas])*('[1]3.4'!CI$7='[1]2.SAN'!$M$4:$M$73),0)),"")</f>
        <v/>
      </c>
      <c r="CJ45" s="244" t="str">
        <f t="array" ref="CJ45">IFERROR(INDEX([1]!Sanaudos[Saskaita],MATCH(1,('[1]3.4'!$AM45=[1]!Sanaudos[Kodas])*('[1]3.4'!CJ$7='[1]2.SAN'!$M$4:$M$73),0)),"")</f>
        <v/>
      </c>
      <c r="CK45" s="244" t="str">
        <f t="array" ref="CK45">IFERROR(INDEX([1]!Sanaudos[Saskaita],MATCH(1,('[1]3.4'!$AM45=[1]!Sanaudos[Kodas])*('[1]3.4'!CK$7='[1]2.SAN'!$M$4:$M$73),0)),"")</f>
        <v/>
      </c>
      <c r="CL45" s="244" t="str">
        <f t="array" ref="CL45">IFERROR(INDEX([1]!Sanaudos[Saskaita],MATCH(1,('[1]3.4'!$AM45=[1]!Sanaudos[Kodas])*('[1]3.4'!CL$7='[1]2.SAN'!$M$4:$M$73),0)),"")</f>
        <v/>
      </c>
      <c r="CM45" s="244" t="str">
        <f t="array" ref="CM45">IFERROR(INDEX([1]!Sanaudos[Saskaita],MATCH(1,('[1]3.4'!$AM45=[1]!Sanaudos[Kodas])*('[1]3.4'!CM$7='[1]2.SAN'!$M$4:$M$73),0)),"")</f>
        <v/>
      </c>
      <c r="CN45" s="244" t="str">
        <f t="array" ref="CN45">IFERROR(INDEX([1]!Sanaudos[Saskaita],MATCH(1,('[1]3.4'!$AM45=[1]!Sanaudos[Kodas])*('[1]3.4'!CN$7='[1]2.SAN'!$M$4:$M$73),0)),"")</f>
        <v/>
      </c>
      <c r="CO45" s="244" t="str">
        <f t="array" ref="CO45">IFERROR(INDEX([1]!Sanaudos[Saskaita],MATCH(1,('[1]3.4'!$AM45=[1]!Sanaudos[Kodas])*('[1]3.4'!CO$7='[1]2.SAN'!$M$4:$M$73),0)),"")</f>
        <v/>
      </c>
      <c r="CP45" s="244" t="str">
        <f t="array" ref="CP45">IFERROR(INDEX([1]!Sanaudos[Saskaita],MATCH(1,('[1]3.4'!$AM45=[1]!Sanaudos[Kodas])*('[1]3.4'!CP$7='[1]2.SAN'!$M$4:$M$73),0)),"")</f>
        <v/>
      </c>
      <c r="CQ45" s="244" t="str">
        <f t="array" ref="CQ45">IFERROR(INDEX([1]!Sanaudos[Saskaita],MATCH(1,('[1]3.4'!$AM45=[1]!Sanaudos[Kodas])*('[1]3.4'!CQ$7='[1]2.SAN'!$M$4:$M$73),0)),"")</f>
        <v/>
      </c>
      <c r="CR45" s="244" t="str">
        <f t="array" ref="CR45">IFERROR(INDEX([1]!Sanaudos[Saskaita],MATCH(1,('[1]3.4'!$AM45=[1]!Sanaudos[Kodas])*('[1]3.4'!CR$7='[1]2.SAN'!$M$4:$M$73),0)),"")</f>
        <v/>
      </c>
      <c r="CS45" s="244" t="str">
        <f t="array" ref="CS45">IFERROR(INDEX([1]!Sanaudos[Saskaita],MATCH(1,('[1]3.4'!$AM45=[1]!Sanaudos[Kodas])*('[1]3.4'!CS$7='[1]2.SAN'!$M$4:$M$73),0)),"")</f>
        <v/>
      </c>
      <c r="CT45" s="244" t="str">
        <f t="array" ref="CT45">IFERROR(INDEX([1]!Sanaudos[Saskaita],MATCH(1,('[1]3.4'!$AM45=[1]!Sanaudos[Kodas])*('[1]3.4'!CT$7='[1]2.SAN'!$M$4:$M$73),0)),"")</f>
        <v/>
      </c>
      <c r="CU45" s="244" t="str">
        <f t="array" ref="CU45">IFERROR(INDEX([1]!Sanaudos[Saskaita],MATCH(1,('[1]3.4'!$AM45=[1]!Sanaudos[Kodas])*('[1]3.4'!CU$7='[1]2.SAN'!$M$4:$M$73),0)),"")</f>
        <v/>
      </c>
      <c r="CV45" s="244" t="str">
        <f t="array" ref="CV45">IFERROR(INDEX([1]!Sanaudos[Saskaita],MATCH(1,('[1]3.4'!$AM45=[1]!Sanaudos[Kodas])*('[1]3.4'!CV$7='[1]2.SAN'!$M$4:$M$73),0)),"")</f>
        <v/>
      </c>
      <c r="CW45" s="244" t="str">
        <f t="array" ref="CW45">IFERROR(INDEX([1]!Sanaudos[Saskaita],MATCH(1,('[1]3.4'!$AM45=[1]!Sanaudos[Kodas])*('[1]3.4'!CW$7='[1]2.SAN'!$M$4:$M$73),0)),"")</f>
        <v/>
      </c>
      <c r="CX45" s="244" t="str">
        <f t="array" ref="CX45">IFERROR(INDEX([1]!Sanaudos[Saskaita],MATCH(1,('[1]3.4'!$AM45=[1]!Sanaudos[Kodas])*('[1]3.4'!CX$7='[1]2.SAN'!$M$4:$M$73),0)),"")</f>
        <v/>
      </c>
      <c r="CY45" s="244" t="str">
        <f t="array" ref="CY45">IFERROR(INDEX([1]!Sanaudos[Saskaita],MATCH(1,('[1]3.4'!$AM45=[1]!Sanaudos[Kodas])*('[1]3.4'!CY$7='[1]2.SAN'!$M$4:$M$73),0)),"")</f>
        <v/>
      </c>
      <c r="CZ45" s="244" t="str">
        <f t="array" ref="CZ45">IFERROR(INDEX([1]!Sanaudos[Saskaita],MATCH(1,('[1]3.4'!$AM45=[1]!Sanaudos[Kodas])*('[1]3.4'!CZ$7='[1]2.SAN'!$M$4:$M$73),0)),"")</f>
        <v/>
      </c>
      <c r="DA45" s="244" t="str">
        <f t="array" ref="DA45">IFERROR(INDEX([1]!Sanaudos[Saskaita],MATCH(1,('[1]3.4'!$AM45=[1]!Sanaudos[Kodas])*('[1]3.4'!DA$7='[1]2.SAN'!$M$4:$M$73),0)),"")</f>
        <v/>
      </c>
      <c r="DB45" s="244" t="str">
        <f t="array" ref="DB45">IFERROR(INDEX([1]!Sanaudos[Saskaita],MATCH(1,('[1]3.4'!$AM45=[1]!Sanaudos[Kodas])*('[1]3.4'!DB$7='[1]2.SAN'!$M$4:$M$73),0)),"")</f>
        <v/>
      </c>
      <c r="DC45" s="244" t="str">
        <f t="array" ref="DC45">IFERROR(INDEX([1]!Sanaudos[Saskaita],MATCH(1,('[1]3.4'!$AM45=[1]!Sanaudos[Kodas])*('[1]3.4'!DC$7='[1]2.SAN'!$M$4:$M$73),0)),"")</f>
        <v/>
      </c>
      <c r="DD45" s="244" t="str">
        <f t="array" ref="DD45">IFERROR(INDEX([1]!Sanaudos[Saskaita],MATCH(1,('[1]3.4'!$AM45=[1]!Sanaudos[Kodas])*('[1]3.4'!DD$7='[1]2.SAN'!$M$4:$M$73),0)),"")</f>
        <v/>
      </c>
      <c r="DE45" s="244" t="str">
        <f t="array" ref="DE45">IFERROR(INDEX([1]!Sanaudos[Saskaita],MATCH(1,('[1]3.4'!$AM45=[1]!Sanaudos[Kodas])*('[1]3.4'!DE$7='[1]2.SAN'!$M$4:$M$73),0)),"")</f>
        <v/>
      </c>
      <c r="DF45" s="244" t="str">
        <f t="array" ref="DF45">IFERROR(INDEX([1]!Sanaudos[Saskaita],MATCH(1,('[1]3.4'!$AM45=[1]!Sanaudos[Kodas])*('[1]3.4'!DF$7='[1]2.SAN'!$M$4:$M$73),0)),"")</f>
        <v/>
      </c>
      <c r="DG45" s="244" t="str">
        <f t="array" ref="DG45">IFERROR(INDEX([1]!Sanaudos[Saskaita],MATCH(1,('[1]3.4'!$AM45=[1]!Sanaudos[Kodas])*('[1]3.4'!DG$7='[1]2.SAN'!$M$4:$M$73),0)),"")</f>
        <v/>
      </c>
      <c r="DH45" s="244" t="str">
        <f t="array" ref="DH45">IFERROR(INDEX([1]!Sanaudos[Saskaita],MATCH(1,('[1]3.4'!$AM45=[1]!Sanaudos[Kodas])*('[1]3.4'!DH$7='[1]2.SAN'!$M$4:$M$73),0)),"")</f>
        <v/>
      </c>
      <c r="DI45" s="244" t="str">
        <f t="array" ref="DI45">IFERROR(INDEX([1]!Sanaudos[Saskaita],MATCH(1,('[1]3.4'!$AM45=[1]!Sanaudos[Kodas])*('[1]3.4'!DI$7='[1]2.SAN'!$M$4:$M$73),0)),"")</f>
        <v/>
      </c>
      <c r="DJ45" s="244" t="str">
        <f t="array" ref="DJ45">IFERROR(INDEX([1]!Sanaudos[Saskaita],MATCH(1,('[1]3.4'!$AM45=[1]!Sanaudos[Kodas])*('[1]3.4'!DJ$7='[1]2.SAN'!$M$4:$M$73),0)),"")</f>
        <v/>
      </c>
      <c r="DK45" s="244" t="str">
        <f t="array" ref="DK45">IFERROR(INDEX([1]!Sanaudos[Saskaita],MATCH(1,('[1]3.4'!$AM45=[1]!Sanaudos[Kodas])*('[1]3.4'!DK$7='[1]2.SAN'!$M$4:$M$73),0)),"")</f>
        <v/>
      </c>
      <c r="DL45" s="244" t="str">
        <f t="array" ref="DL45">IFERROR(INDEX([1]!Sanaudos[Saskaita],MATCH(1,('[1]3.4'!$AM45=[1]!Sanaudos[Kodas])*('[1]3.4'!DL$7='[1]2.SAN'!$M$4:$M$73),0)),"")</f>
        <v/>
      </c>
      <c r="DM45" s="244" t="str">
        <f t="array" ref="DM45">IFERROR(INDEX([1]!Sanaudos[Saskaita],MATCH(1,('[1]3.4'!$AM45=[1]!Sanaudos[Kodas])*('[1]3.4'!DM$7='[1]2.SAN'!$M$4:$M$73),0)),"")</f>
        <v/>
      </c>
      <c r="DN45" s="244" t="str">
        <f t="array" ref="DN45">IFERROR(INDEX([1]!Sanaudos[Saskaita],MATCH(1,('[1]3.4'!$AM45=[1]!Sanaudos[Kodas])*('[1]3.4'!DN$7='[1]2.SAN'!$M$4:$M$73),0)),"")</f>
        <v/>
      </c>
      <c r="DO45" s="244" t="str">
        <f t="array" ref="DO45">IFERROR(INDEX([1]!Sanaudos[Saskaita],MATCH(1,('[1]3.4'!$AM45=[1]!Sanaudos[Kodas])*('[1]3.4'!DO$7='[1]2.SAN'!$M$4:$M$73),0)),"")</f>
        <v/>
      </c>
      <c r="DP45" s="244" t="str">
        <f t="array" ref="DP45">IFERROR(INDEX([1]!Sanaudos[Saskaita],MATCH(1,('[1]3.4'!$AM45=[1]!Sanaudos[Kodas])*('[1]3.4'!DP$7='[1]2.SAN'!$M$4:$M$73),0)),"")</f>
        <v/>
      </c>
      <c r="DQ45" s="244" t="str">
        <f t="array" ref="DQ45">IFERROR(INDEX([1]!Sanaudos[Saskaita],MATCH(1,('[1]3.4'!$AM45=[1]!Sanaudos[Kodas])*('[1]3.4'!DQ$7='[1]2.SAN'!$M$4:$M$73),0)),"")</f>
        <v/>
      </c>
      <c r="DR45" s="244" t="str">
        <f t="array" ref="DR45">IFERROR(INDEX([1]!Sanaudos[Saskaita],MATCH(1,('[1]3.4'!$AM45=[1]!Sanaudos[Kodas])*('[1]3.4'!DR$7='[1]2.SAN'!$M$4:$M$73),0)),"")</f>
        <v/>
      </c>
      <c r="DS45" s="244" t="str">
        <f t="array" ref="DS45">IFERROR(INDEX([1]!Sanaudos[Saskaita],MATCH(1,('[1]3.4'!$AM45=[1]!Sanaudos[Kodas])*('[1]3.4'!DS$7='[1]2.SAN'!$M$4:$M$73),0)),"")</f>
        <v/>
      </c>
      <c r="DT45" s="244" t="str">
        <f t="array" ref="DT45">IFERROR(INDEX([1]!Sanaudos[Saskaita],MATCH(1,('[1]3.4'!$AM45=[1]!Sanaudos[Kodas])*('[1]3.4'!DT$7='[1]2.SAN'!$M$4:$M$73),0)),"")</f>
        <v/>
      </c>
      <c r="DU45" s="244" t="str">
        <f t="array" ref="DU45">IFERROR(INDEX([1]!Sanaudos[Saskaita],MATCH(1,('[1]3.4'!$AM45=[1]!Sanaudos[Kodas])*('[1]3.4'!DU$7='[1]2.SAN'!$M$4:$M$73),0)),"")</f>
        <v/>
      </c>
      <c r="DV45" s="244" t="str">
        <f t="array" ref="DV45">IFERROR(INDEX([1]!Sanaudos[Saskaita],MATCH(1,('[1]3.4'!$AM45=[1]!Sanaudos[Kodas])*('[1]3.4'!DV$7='[1]2.SAN'!$M$4:$M$73),0)),"")</f>
        <v/>
      </c>
      <c r="DW45" s="244" t="str">
        <f t="array" ref="DW45">IFERROR(INDEX([1]!Sanaudos[Saskaita],MATCH(1,('[1]3.4'!$AM45=[1]!Sanaudos[Kodas])*('[1]3.4'!DW$7='[1]2.SAN'!$M$4:$M$73),0)),"")</f>
        <v/>
      </c>
      <c r="DX45" s="244" t="str">
        <f t="array" ref="DX45">IFERROR(INDEX([1]!Sanaudos[Saskaita],MATCH(1,('[1]3.4'!$AM45=[1]!Sanaudos[Kodas])*('[1]3.4'!DX$7='[1]2.SAN'!$M$4:$M$73),0)),"")</f>
        <v/>
      </c>
      <c r="DY45" s="244" t="str">
        <f t="array" ref="DY45">IFERROR(INDEX([1]!Sanaudos[Saskaita],MATCH(1,('[1]3.4'!$AM45=[1]!Sanaudos[Kodas])*('[1]3.4'!DY$7='[1]2.SAN'!$M$4:$M$73),0)),"")</f>
        <v/>
      </c>
      <c r="DZ45" s="244" t="str">
        <f t="array" ref="DZ45">IFERROR(INDEX([1]!Sanaudos[Saskaita],MATCH(1,('[1]3.4'!$AM45=[1]!Sanaudos[Kodas])*('[1]3.4'!DZ$7='[1]2.SAN'!$M$4:$M$73),0)),"")</f>
        <v/>
      </c>
      <c r="EA45" s="244" t="str">
        <f t="array" ref="EA45">IFERROR(INDEX([1]!Sanaudos[Saskaita],MATCH(1,('[1]3.4'!$AM45=[1]!Sanaudos[Kodas])*('[1]3.4'!EA$7='[1]2.SAN'!$M$4:$M$73),0)),"")</f>
        <v/>
      </c>
      <c r="EB45" s="244" t="str">
        <f t="array" ref="EB45">IFERROR(INDEX([1]!Sanaudos[Saskaita],MATCH(1,('[1]3.4'!$AM45=[1]!Sanaudos[Kodas])*('[1]3.4'!EB$7='[1]2.SAN'!$M$4:$M$73),0)),"")</f>
        <v/>
      </c>
      <c r="EC45" s="244" t="str">
        <f t="array" ref="EC45">IFERROR(INDEX([1]!Sanaudos[Saskaita],MATCH(1,('[1]3.4'!$AM45=[1]!Sanaudos[Kodas])*('[1]3.4'!EC$7='[1]2.SAN'!$M$4:$M$73),0)),"")</f>
        <v/>
      </c>
      <c r="ED45" s="244" t="str">
        <f t="array" ref="ED45">IFERROR(INDEX([1]!Sanaudos[Saskaita],MATCH(1,('[1]3.4'!$AM45=[1]!Sanaudos[Kodas])*('[1]3.4'!ED$7='[1]2.SAN'!$M$4:$M$73),0)),"")</f>
        <v/>
      </c>
      <c r="EE45" s="244" t="str">
        <f t="array" ref="EE45">IFERROR(INDEX([1]!Sanaudos[Saskaita],MATCH(1,('[1]3.4'!$AM45=[1]!Sanaudos[Kodas])*('[1]3.4'!EE$7='[1]2.SAN'!$M$4:$M$73),0)),"")</f>
        <v/>
      </c>
      <c r="EF45" s="244" t="str">
        <f t="array" ref="EF45">IFERROR(INDEX([1]!Sanaudos[Saskaita],MATCH(1,('[1]3.4'!$AM45=[1]!Sanaudos[Kodas])*('[1]3.4'!EF$7='[1]2.SAN'!$M$4:$M$73),0)),"")</f>
        <v/>
      </c>
      <c r="EG45" s="244" t="str">
        <f t="array" ref="EG45">IFERROR(INDEX([1]!Sanaudos[Saskaita],MATCH(1,('[1]3.4'!$AM45=[1]!Sanaudos[Kodas])*('[1]3.4'!EG$7='[1]2.SAN'!$M$4:$M$73),0)),"")</f>
        <v/>
      </c>
      <c r="EH45" s="244" t="str">
        <f t="array" ref="EH45">IFERROR(INDEX([1]!Sanaudos[Saskaita],MATCH(1,('[1]3.4'!$AM45=[1]!Sanaudos[Kodas])*('[1]3.4'!EH$7='[1]2.SAN'!$M$4:$M$73),0)),"")</f>
        <v/>
      </c>
      <c r="EI45" s="244" t="str">
        <f t="array" ref="EI45">IFERROR(INDEX([1]!Sanaudos[Saskaita],MATCH(1,('[1]3.4'!$AM45=[1]!Sanaudos[Kodas])*('[1]3.4'!EI$7='[1]2.SAN'!$M$4:$M$73),0)),"")</f>
        <v/>
      </c>
      <c r="EJ45" s="244" t="str">
        <f t="array" ref="EJ45">IFERROR(INDEX([1]!Sanaudos[Saskaita],MATCH(1,('[1]3.4'!$AM45=[1]!Sanaudos[Kodas])*('[1]3.4'!EJ$7='[1]2.SAN'!$M$4:$M$73),0)),"")</f>
        <v/>
      </c>
      <c r="EK45" s="244" t="str">
        <f t="array" ref="EK45">IFERROR(INDEX([1]!Sanaudos[Saskaita],MATCH(1,('[1]3.4'!$AM45=[1]!Sanaudos[Kodas])*('[1]3.4'!EK$7='[1]2.SAN'!$M$4:$M$73),0)),"")</f>
        <v/>
      </c>
      <c r="EL45" s="244" t="str">
        <f t="array" ref="EL45">IFERROR(INDEX([1]!Sanaudos[Saskaita],MATCH(1,('[1]3.4'!$AM45=[1]!Sanaudos[Kodas])*('[1]3.4'!EL$7='[1]2.SAN'!$M$4:$M$73),0)),"")</f>
        <v/>
      </c>
      <c r="EM45" s="244" t="str">
        <f t="array" ref="EM45">IFERROR(INDEX([1]!Sanaudos[Saskaita],MATCH(1,('[1]3.4'!$AM45=[1]!Sanaudos[Kodas])*('[1]3.4'!EM$7='[1]2.SAN'!$M$4:$M$73),0)),"")</f>
        <v/>
      </c>
      <c r="EN45" s="244" t="str">
        <f t="array" ref="EN45">IFERROR(INDEX([1]!Sanaudos[Saskaita],MATCH(1,('[1]3.4'!$AM45=[1]!Sanaudos[Kodas])*('[1]3.4'!EN$7='[1]2.SAN'!$M$4:$M$73),0)),"")</f>
        <v/>
      </c>
      <c r="EO45" s="244" t="str">
        <f t="array" ref="EO45">IFERROR(INDEX([1]!Sanaudos[Saskaita],MATCH(1,('[1]3.4'!$AM45=[1]!Sanaudos[Kodas])*('[1]3.4'!EO$7='[1]2.SAN'!$M$4:$M$73),0)),"")</f>
        <v/>
      </c>
      <c r="EP45" s="244" t="str">
        <f t="array" ref="EP45">IFERROR(INDEX([1]!Sanaudos[Saskaita],MATCH(1,('[1]3.4'!$AM45=[1]!Sanaudos[Kodas])*('[1]3.4'!EP$7='[1]2.SAN'!$M$4:$M$73),0)),"")</f>
        <v/>
      </c>
      <c r="EQ45" s="244" t="str">
        <f t="array" ref="EQ45">IFERROR(INDEX([1]!Sanaudos[Saskaita],MATCH(1,('[1]3.4'!$AM45=[1]!Sanaudos[Kodas])*('[1]3.4'!EQ$7='[1]2.SAN'!$M$4:$M$73),0)),"")</f>
        <v/>
      </c>
      <c r="ER45" s="244" t="str">
        <f t="array" ref="ER45">IFERROR(INDEX([1]!Sanaudos[Saskaita],MATCH(1,('[1]3.4'!$AM45=[1]!Sanaudos[Kodas])*('[1]3.4'!ER$7='[1]2.SAN'!$M$4:$M$73),0)),"")</f>
        <v/>
      </c>
      <c r="ES45" s="244" t="str">
        <f t="array" ref="ES45">IFERROR(INDEX([1]!Sanaudos[Saskaita],MATCH(1,('[1]3.4'!$AM45=[1]!Sanaudos[Kodas])*('[1]3.4'!ES$7='[1]2.SAN'!$M$4:$M$73),0)),"")</f>
        <v/>
      </c>
      <c r="ET45" s="244" t="str">
        <f t="array" ref="ET45">IFERROR(INDEX([1]!Sanaudos[Saskaita],MATCH(1,('[1]3.4'!$AM45=[1]!Sanaudos[Kodas])*('[1]3.4'!ET$7='[1]2.SAN'!$M$4:$M$73),0)),"")</f>
        <v/>
      </c>
      <c r="EU45" s="244" t="str">
        <f t="array" ref="EU45">IFERROR(INDEX([1]!Sanaudos[Saskaita],MATCH(1,('[1]3.4'!$AM45=[1]!Sanaudos[Kodas])*('[1]3.4'!EU$7='[1]2.SAN'!$M$4:$M$73),0)),"")</f>
        <v/>
      </c>
      <c r="EV45" s="244" t="str">
        <f t="array" ref="EV45">IFERROR(INDEX([1]!Sanaudos[Saskaita],MATCH(1,('[1]3.4'!$AM45=[1]!Sanaudos[Kodas])*('[1]3.4'!EV$7='[1]2.SAN'!$M$4:$M$73),0)),"")</f>
        <v/>
      </c>
      <c r="EW45" s="244" t="str">
        <f t="array" ref="EW45">IFERROR(INDEX([1]!Sanaudos[Saskaita],MATCH(1,('[1]3.4'!$AM45=[1]!Sanaudos[Kodas])*('[1]3.4'!EW$7='[1]2.SAN'!$M$4:$M$73),0)),"")</f>
        <v/>
      </c>
      <c r="EX45" s="244" t="str">
        <f t="array" ref="EX45">IFERROR(INDEX([1]!Sanaudos[Saskaita],MATCH(1,('[1]3.4'!$AM45=[1]!Sanaudos[Kodas])*('[1]3.4'!EX$7='[1]2.SAN'!$M$4:$M$73),0)),"")</f>
        <v/>
      </c>
      <c r="EY45" s="244" t="str">
        <f t="array" ref="EY45">IFERROR(INDEX([1]!Sanaudos[Saskaita],MATCH(1,('[1]3.4'!$AM45=[1]!Sanaudos[Kodas])*('[1]3.4'!EY$7='[1]2.SAN'!$M$4:$M$73),0)),"")</f>
        <v/>
      </c>
      <c r="EZ45" s="244" t="str">
        <f t="array" ref="EZ45">IFERROR(INDEX([1]!Sanaudos[Saskaita],MATCH(1,('[1]3.4'!$AM45=[1]!Sanaudos[Kodas])*('[1]3.4'!EZ$7='[1]2.SAN'!$M$4:$M$73),0)),"")</f>
        <v/>
      </c>
      <c r="FA45" s="244" t="str">
        <f t="array" ref="FA45">IFERROR(INDEX([1]!Sanaudos[Saskaita],MATCH(1,('[1]3.4'!$AM45=[1]!Sanaudos[Kodas])*('[1]3.4'!FA$7='[1]2.SAN'!$M$4:$M$73),0)),"")</f>
        <v/>
      </c>
      <c r="FB45" s="244" t="str">
        <f t="array" ref="FB45">IFERROR(INDEX([1]!Sanaudos[Saskaita],MATCH(1,('[1]3.4'!$AM45=[1]!Sanaudos[Kodas])*('[1]3.4'!FB$7='[1]2.SAN'!$M$4:$M$73),0)),"")</f>
        <v/>
      </c>
      <c r="FC45" s="244" t="str">
        <f t="array" ref="FC45">IFERROR(INDEX([1]!Sanaudos[Saskaita],MATCH(1,('[1]3.4'!$AM45=[1]!Sanaudos[Kodas])*('[1]3.4'!FC$7='[1]2.SAN'!$M$4:$M$73),0)),"")</f>
        <v/>
      </c>
      <c r="FD45" s="244" t="str">
        <f t="array" ref="FD45">IFERROR(INDEX([1]!Sanaudos[Saskaita],MATCH(1,('[1]3.4'!$AM45=[1]!Sanaudos[Kodas])*('[1]3.4'!FD$7='[1]2.SAN'!$M$4:$M$73),0)),"")</f>
        <v/>
      </c>
      <c r="FE45" s="244" t="str">
        <f t="array" ref="FE45">IFERROR(INDEX([1]!Sanaudos[Saskaita],MATCH(1,('[1]3.4'!$AM45=[1]!Sanaudos[Kodas])*('[1]3.4'!FE$7='[1]2.SAN'!$M$4:$M$73),0)),"")</f>
        <v/>
      </c>
      <c r="FF45" s="244" t="str">
        <f t="array" ref="FF45">IFERROR(INDEX([1]!Sanaudos[Saskaita],MATCH(1,('[1]3.4'!$AM45=[1]!Sanaudos[Kodas])*('[1]3.4'!FF$7='[1]2.SAN'!$M$4:$M$73),0)),"")</f>
        <v/>
      </c>
      <c r="FG45" s="244" t="str">
        <f t="array" ref="FG45">IFERROR(INDEX([1]!Sanaudos[Saskaita],MATCH(1,('[1]3.4'!$AM45=[1]!Sanaudos[Kodas])*('[1]3.4'!FG$7='[1]2.SAN'!$M$4:$M$73),0)),"")</f>
        <v/>
      </c>
      <c r="FH45" s="244" t="str">
        <f t="array" ref="FH45">IFERROR(INDEX([1]!Sanaudos[Saskaita],MATCH(1,('[1]3.4'!$AM45=[1]!Sanaudos[Kodas])*('[1]3.4'!FH$7='[1]2.SAN'!$M$4:$M$73),0)),"")</f>
        <v/>
      </c>
      <c r="FI45" s="244" t="str">
        <f t="array" ref="FI45">IFERROR(INDEX([1]!Sanaudos[Saskaita],MATCH(1,('[1]3.4'!$AM45=[1]!Sanaudos[Kodas])*('[1]3.4'!FI$7='[1]2.SAN'!$M$4:$M$73),0)),"")</f>
        <v/>
      </c>
      <c r="FJ45" s="244" t="str">
        <f t="array" ref="FJ45">IFERROR(INDEX([1]!Sanaudos[Saskaita],MATCH(1,('[1]3.4'!$AM45=[1]!Sanaudos[Kodas])*('[1]3.4'!FJ$7='[1]2.SAN'!$M$4:$M$73),0)),"")</f>
        <v/>
      </c>
      <c r="FK45" s="244" t="str">
        <f t="array" ref="FK45">IFERROR(INDEX([1]!Sanaudos[Saskaita],MATCH(1,('[1]3.4'!$AM45=[1]!Sanaudos[Kodas])*('[1]3.4'!FK$7='[1]2.SAN'!$M$4:$M$73),0)),"")</f>
        <v/>
      </c>
      <c r="FL45" s="244" t="str">
        <f t="array" ref="FL45">IFERROR(INDEX([1]!Sanaudos[Saskaita],MATCH(1,('[1]3.4'!$AM45=[1]!Sanaudos[Kodas])*('[1]3.4'!FL$7='[1]2.SAN'!$M$4:$M$73),0)),"")</f>
        <v/>
      </c>
      <c r="FM45" s="244" t="str">
        <f t="array" ref="FM45">IFERROR(INDEX([1]!Sanaudos[Saskaita],MATCH(1,('[1]3.4'!$AM45=[1]!Sanaudos[Kodas])*('[1]3.4'!FM$7='[1]2.SAN'!$M$4:$M$73),0)),"")</f>
        <v/>
      </c>
      <c r="FN45" s="244" t="str">
        <f t="array" ref="FN45">IFERROR(INDEX([1]!Sanaudos[Saskaita],MATCH(1,('[1]3.4'!$AM45=[1]!Sanaudos[Kodas])*('[1]3.4'!FN$7='[1]2.SAN'!$M$4:$M$73),0)),"")</f>
        <v/>
      </c>
      <c r="FO45" s="244" t="str">
        <f t="array" ref="FO45">IFERROR(INDEX([1]!Sanaudos[Saskaita],MATCH(1,('[1]3.4'!$AM45=[1]!Sanaudos[Kodas])*('[1]3.4'!FO$7='[1]2.SAN'!$M$4:$M$73),0)),"")</f>
        <v/>
      </c>
      <c r="FP45" s="244" t="str">
        <f t="array" ref="FP45">IFERROR(INDEX([1]!Sanaudos[Saskaita],MATCH(1,('[1]3.4'!$AM45=[1]!Sanaudos[Kodas])*('[1]3.4'!FP$7='[1]2.SAN'!$M$4:$M$73),0)),"")</f>
        <v/>
      </c>
      <c r="FQ45" s="244" t="str">
        <f t="array" ref="FQ45">IFERROR(INDEX([1]!Sanaudos[Saskaita],MATCH(1,('[1]3.4'!$AM45=[1]!Sanaudos[Kodas])*('[1]3.4'!FQ$7='[1]2.SAN'!$M$4:$M$73),0)),"")</f>
        <v/>
      </c>
      <c r="FR45" s="244" t="str">
        <f t="array" ref="FR45">IFERROR(INDEX([1]!Sanaudos[Saskaita],MATCH(1,('[1]3.4'!$AM45=[1]!Sanaudos[Kodas])*('[1]3.4'!FR$7='[1]2.SAN'!$M$4:$M$73),0)),"")</f>
        <v/>
      </c>
      <c r="FS45" s="244" t="str">
        <f t="array" ref="FS45">IFERROR(INDEX([1]!Sanaudos[Saskaita],MATCH(1,('[1]3.4'!$AM45=[1]!Sanaudos[Kodas])*('[1]3.4'!FS$7='[1]2.SAN'!$M$4:$M$73),0)),"")</f>
        <v/>
      </c>
      <c r="FT45" s="244" t="str">
        <f t="array" ref="FT45">IFERROR(INDEX([1]!Sanaudos[Saskaita],MATCH(1,('[1]3.4'!$AM45=[1]!Sanaudos[Kodas])*('[1]3.4'!FT$7='[1]2.SAN'!$M$4:$M$73),0)),"")</f>
        <v/>
      </c>
      <c r="FU45" s="244" t="str">
        <f t="array" ref="FU45">IFERROR(INDEX([1]!Sanaudos[Saskaita],MATCH(1,('[1]3.4'!$AM45=[1]!Sanaudos[Kodas])*('[1]3.4'!FU$7='[1]2.SAN'!$M$4:$M$73),0)),"")</f>
        <v/>
      </c>
      <c r="FV45" s="244" t="str">
        <f t="array" ref="FV45">IFERROR(INDEX([1]!Sanaudos[Saskaita],MATCH(1,('[1]3.4'!$AM45=[1]!Sanaudos[Kodas])*('[1]3.4'!FV$7='[1]2.SAN'!$M$4:$M$73),0)),"")</f>
        <v/>
      </c>
      <c r="FW45" s="244" t="str">
        <f t="array" ref="FW45">IFERROR(INDEX([1]!Sanaudos[Saskaita],MATCH(1,('[1]3.4'!$AM45=[1]!Sanaudos[Kodas])*('[1]3.4'!FW$7='[1]2.SAN'!$M$4:$M$73),0)),"")</f>
        <v/>
      </c>
      <c r="FX45" s="244" t="str">
        <f t="array" ref="FX45">IFERROR(INDEX([1]!Sanaudos[Saskaita],MATCH(1,('[1]3.4'!$AM45=[1]!Sanaudos[Kodas])*('[1]3.4'!FX$7='[1]2.SAN'!$M$4:$M$73),0)),"")</f>
        <v/>
      </c>
      <c r="FY45" s="244" t="str">
        <f t="array" ref="FY45">IFERROR(INDEX([1]!Sanaudos[Saskaita],MATCH(1,('[1]3.4'!$AM45=[1]!Sanaudos[Kodas])*('[1]3.4'!FY$7='[1]2.SAN'!$M$4:$M$73),0)),"")</f>
        <v/>
      </c>
      <c r="FZ45" s="244" t="str">
        <f t="array" ref="FZ45">IFERROR(INDEX([1]!Sanaudos[Saskaita],MATCH(1,('[1]3.4'!$AM45=[1]!Sanaudos[Kodas])*('[1]3.4'!FZ$7='[1]2.SAN'!$M$4:$M$73),0)),"")</f>
        <v/>
      </c>
      <c r="GA45" s="244" t="str">
        <f t="array" ref="GA45">IFERROR(INDEX([1]!Sanaudos[Saskaita],MATCH(1,('[1]3.4'!$AM45=[1]!Sanaudos[Kodas])*('[1]3.4'!GA$7='[1]2.SAN'!$M$4:$M$73),0)),"")</f>
        <v/>
      </c>
      <c r="GB45" s="244" t="str">
        <f t="array" ref="GB45">IFERROR(INDEX([1]!Sanaudos[Saskaita],MATCH(1,('[1]3.4'!$AM45=[1]!Sanaudos[Kodas])*('[1]3.4'!GB$7='[1]2.SAN'!$M$4:$M$73),0)),"")</f>
        <v/>
      </c>
      <c r="GC45" s="244" t="str">
        <f t="array" ref="GC45">IFERROR(INDEX([1]!Sanaudos[Saskaita],MATCH(1,('[1]3.4'!$AM45=[1]!Sanaudos[Kodas])*('[1]3.4'!GC$7='[1]2.SAN'!$M$4:$M$73),0)),"")</f>
        <v/>
      </c>
      <c r="GD45" s="244" t="str">
        <f t="array" ref="GD45">IFERROR(INDEX([1]!Sanaudos[Saskaita],MATCH(1,('[1]3.4'!$AM45=[1]!Sanaudos[Kodas])*('[1]3.4'!GD$7='[1]2.SAN'!$M$4:$M$73),0)),"")</f>
        <v/>
      </c>
      <c r="GE45" s="244" t="str">
        <f t="array" ref="GE45">IFERROR(INDEX([1]!Sanaudos[Saskaita],MATCH(1,('[1]3.4'!$AM45=[1]!Sanaudos[Kodas])*('[1]3.4'!GE$7='[1]2.SAN'!$M$4:$M$73),0)),"")</f>
        <v/>
      </c>
      <c r="GF45" s="244" t="str">
        <f t="array" ref="GF45">IFERROR(INDEX([1]!Sanaudos[Saskaita],MATCH(1,('[1]3.4'!$AM45=[1]!Sanaudos[Kodas])*('[1]3.4'!GF$7='[1]2.SAN'!$M$4:$M$73),0)),"")</f>
        <v/>
      </c>
      <c r="GG45" s="244" t="str">
        <f t="array" ref="GG45">IFERROR(INDEX([1]!Sanaudos[Saskaita],MATCH(1,('[1]3.4'!$AM45=[1]!Sanaudos[Kodas])*('[1]3.4'!GG$7='[1]2.SAN'!$M$4:$M$73),0)),"")</f>
        <v/>
      </c>
      <c r="GH45" s="244" t="str">
        <f t="array" ref="GH45">IFERROR(INDEX([1]!Sanaudos[Saskaita],MATCH(1,('[1]3.4'!$AM45=[1]!Sanaudos[Kodas])*('[1]3.4'!GH$7='[1]2.SAN'!$M$4:$M$73),0)),"")</f>
        <v/>
      </c>
      <c r="GI45" s="244" t="str">
        <f t="array" ref="GI45">IFERROR(INDEX([1]!Sanaudos[Saskaita],MATCH(1,('[1]3.4'!$AM45=[1]!Sanaudos[Kodas])*('[1]3.4'!GI$7='[1]2.SAN'!$M$4:$M$73),0)),"")</f>
        <v/>
      </c>
      <c r="GJ45" s="244" t="str">
        <f t="array" ref="GJ45">IFERROR(INDEX([1]!Sanaudos[Saskaita],MATCH(1,('[1]3.4'!$AM45=[1]!Sanaudos[Kodas])*('[1]3.4'!GJ$7='[1]2.SAN'!$M$4:$M$73),0)),"")</f>
        <v/>
      </c>
      <c r="GK45" s="244" t="str">
        <f t="array" ref="GK45">IFERROR(INDEX([1]!Sanaudos[Saskaita],MATCH(1,('[1]3.4'!$AM45=[1]!Sanaudos[Kodas])*('[1]3.4'!GK$7='[1]2.SAN'!$M$4:$M$73),0)),"")</f>
        <v/>
      </c>
      <c r="GL45" s="244" t="str">
        <f t="array" ref="GL45">IFERROR(INDEX([1]!Sanaudos[Saskaita],MATCH(1,('[1]3.4'!$AM45=[1]!Sanaudos[Kodas])*('[1]3.4'!GL$7='[1]2.SAN'!$M$4:$M$73),0)),"")</f>
        <v/>
      </c>
      <c r="GM45" s="244" t="str">
        <f t="array" ref="GM45">IFERROR(INDEX([1]!Sanaudos[Saskaita],MATCH(1,('[1]3.4'!$AM45=[1]!Sanaudos[Kodas])*('[1]3.4'!GM$7='[1]2.SAN'!$M$4:$M$73),0)),"")</f>
        <v/>
      </c>
      <c r="GN45" s="244" t="str">
        <f t="array" ref="GN45">IFERROR(INDEX([1]!Sanaudos[Saskaita],MATCH(1,('[1]3.4'!$AM45=[1]!Sanaudos[Kodas])*('[1]3.4'!GN$7='[1]2.SAN'!$M$4:$M$73),0)),"")</f>
        <v/>
      </c>
      <c r="GO45" s="244" t="str">
        <f t="array" ref="GO45">IFERROR(INDEX([1]!Sanaudos[Saskaita],MATCH(1,('[1]3.4'!$AM45=[1]!Sanaudos[Kodas])*('[1]3.4'!GO$7='[1]2.SAN'!$M$4:$M$73),0)),"")</f>
        <v/>
      </c>
      <c r="GP45" s="244" t="str">
        <f t="array" ref="GP45">IFERROR(INDEX([1]!Sanaudos[Saskaita],MATCH(1,('[1]3.4'!$AM45=[1]!Sanaudos[Kodas])*('[1]3.4'!GP$7='[1]2.SAN'!$M$4:$M$73),0)),"")</f>
        <v/>
      </c>
      <c r="GQ45" s="244" t="str">
        <f t="array" ref="GQ45">IFERROR(INDEX([1]!Sanaudos[Saskaita],MATCH(1,('[1]3.4'!$AM45=[1]!Sanaudos[Kodas])*('[1]3.4'!GQ$7='[1]2.SAN'!$M$4:$M$73),0)),"")</f>
        <v/>
      </c>
      <c r="GR45" s="244" t="str">
        <f t="array" ref="GR45">IFERROR(INDEX([1]!Sanaudos[Saskaita],MATCH(1,('[1]3.4'!$AM45=[1]!Sanaudos[Kodas])*('[1]3.4'!GR$7='[1]2.SAN'!$M$4:$M$73),0)),"")</f>
        <v/>
      </c>
      <c r="GS45" s="244" t="str">
        <f t="array" ref="GS45">IFERROR(INDEX([1]!Sanaudos[Saskaita],MATCH(1,('[1]3.4'!$AM45=[1]!Sanaudos[Kodas])*('[1]3.4'!GS$7='[1]2.SAN'!$M$4:$M$73),0)),"")</f>
        <v/>
      </c>
      <c r="GT45" s="244" t="str">
        <f t="array" ref="GT45">IFERROR(INDEX([1]!Sanaudos[Saskaita],MATCH(1,('[1]3.4'!$AM45=[1]!Sanaudos[Kodas])*('[1]3.4'!GT$7='[1]2.SAN'!$M$4:$M$73),0)),"")</f>
        <v/>
      </c>
      <c r="GU45" s="244" t="str">
        <f t="array" ref="GU45">IFERROR(INDEX([1]!Sanaudos[Saskaita],MATCH(1,('[1]3.4'!$AM45=[1]!Sanaudos[Kodas])*('[1]3.4'!GU$7='[1]2.SAN'!$M$4:$M$73),0)),"")</f>
        <v/>
      </c>
      <c r="GV45" s="244" t="str">
        <f t="array" ref="GV45">IFERROR(INDEX([1]!Sanaudos[Saskaita],MATCH(1,('[1]3.4'!$AM45=[1]!Sanaudos[Kodas])*('[1]3.4'!GV$7='[1]2.SAN'!$M$4:$M$73),0)),"")</f>
        <v/>
      </c>
      <c r="GW45" s="244" t="str">
        <f t="array" ref="GW45">IFERROR(INDEX([1]!Sanaudos[Saskaita],MATCH(1,('[1]3.4'!$AM45=[1]!Sanaudos[Kodas])*('[1]3.4'!GW$7='[1]2.SAN'!$M$4:$M$73),0)),"")</f>
        <v/>
      </c>
      <c r="GX45" s="244" t="str">
        <f t="array" ref="GX45">IFERROR(INDEX([1]!Sanaudos[Saskaita],MATCH(1,('[1]3.4'!$AM45=[1]!Sanaudos[Kodas])*('[1]3.4'!GX$7='[1]2.SAN'!$M$4:$M$73),0)),"")</f>
        <v/>
      </c>
      <c r="GY45" s="244" t="str">
        <f t="array" ref="GY45">IFERROR(INDEX([1]!Sanaudos[Saskaita],MATCH(1,('[1]3.4'!$AM45=[1]!Sanaudos[Kodas])*('[1]3.4'!GY$7='[1]2.SAN'!$M$4:$M$73),0)),"")</f>
        <v/>
      </c>
      <c r="GZ45" s="244" t="str">
        <f t="array" ref="GZ45">IFERROR(INDEX([1]!Sanaudos[Saskaita],MATCH(1,('[1]3.4'!$AM45=[1]!Sanaudos[Kodas])*('[1]3.4'!GZ$7='[1]2.SAN'!$M$4:$M$73),0)),"")</f>
        <v/>
      </c>
      <c r="HA45" s="244" t="str">
        <f t="array" ref="HA45">IFERROR(INDEX([1]!Sanaudos[Saskaita],MATCH(1,('[1]3.4'!$AM45=[1]!Sanaudos[Kodas])*('[1]3.4'!HA$7='[1]2.SAN'!$M$4:$M$73),0)),"")</f>
        <v/>
      </c>
      <c r="HB45" s="244" t="str">
        <f t="array" ref="HB45">IFERROR(INDEX([1]!Sanaudos[Saskaita],MATCH(1,('[1]3.4'!$AM45=[1]!Sanaudos[Kodas])*('[1]3.4'!HB$7='[1]2.SAN'!$M$4:$M$73),0)),"")</f>
        <v/>
      </c>
      <c r="HC45" s="244" t="str">
        <f t="array" ref="HC45">IFERROR(INDEX([1]!Sanaudos[Saskaita],MATCH(1,('[1]3.4'!$AM45=[1]!Sanaudos[Kodas])*('[1]3.4'!HC$7='[1]2.SAN'!$M$4:$M$73),0)),"")</f>
        <v/>
      </c>
      <c r="HD45" s="244" t="str">
        <f t="array" ref="HD45">IFERROR(INDEX([1]!Sanaudos[Saskaita],MATCH(1,('[1]3.4'!$AM45=[1]!Sanaudos[Kodas])*('[1]3.4'!HD$7='[1]2.SAN'!$M$4:$M$73),0)),"")</f>
        <v/>
      </c>
      <c r="HE45" s="244" t="str">
        <f t="array" ref="HE45">IFERROR(INDEX([1]!Sanaudos[Saskaita],MATCH(1,('[1]3.4'!$AM45=[1]!Sanaudos[Kodas])*('[1]3.4'!HE$7='[1]2.SAN'!$M$4:$M$73),0)),"")</f>
        <v/>
      </c>
      <c r="HF45" s="244" t="str">
        <f t="array" ref="HF45">IFERROR(INDEX([1]!Sanaudos[Saskaita],MATCH(1,('[1]3.4'!$AM45=[1]!Sanaudos[Kodas])*('[1]3.4'!HF$7='[1]2.SAN'!$M$4:$M$73),0)),"")</f>
        <v/>
      </c>
      <c r="HG45" s="244" t="str">
        <f t="array" ref="HG45">IFERROR(INDEX([1]!Sanaudos[Saskaita],MATCH(1,('[1]3.4'!$AM45=[1]!Sanaudos[Kodas])*('[1]3.4'!HG$7='[1]2.SAN'!$M$4:$M$73),0)),"")</f>
        <v/>
      </c>
      <c r="HH45" s="244" t="str">
        <f t="array" ref="HH45">IFERROR(INDEX([1]!Sanaudos[Saskaita],MATCH(1,('[1]3.4'!$AM45=[1]!Sanaudos[Kodas])*('[1]3.4'!HH$7='[1]2.SAN'!$M$4:$M$73),0)),"")</f>
        <v/>
      </c>
      <c r="HI45" s="244" t="str">
        <f t="array" ref="HI45">IFERROR(INDEX([1]!Sanaudos[Saskaita],MATCH(1,('[1]3.4'!$AM45=[1]!Sanaudos[Kodas])*('[1]3.4'!HI$7='[1]2.SAN'!$M$4:$M$73),0)),"")</f>
        <v/>
      </c>
      <c r="HJ45" s="244" t="str">
        <f t="array" ref="HJ45">IFERROR(INDEX([1]!Sanaudos[Saskaita],MATCH(1,('[1]3.4'!$AM45=[1]!Sanaudos[Kodas])*('[1]3.4'!HJ$7='[1]2.SAN'!$M$4:$M$73),0)),"")</f>
        <v/>
      </c>
      <c r="HK45" s="244" t="str">
        <f t="array" ref="HK45">IFERROR(INDEX([1]!Sanaudos[Saskaita],MATCH(1,('[1]3.4'!$AM45=[1]!Sanaudos[Kodas])*('[1]3.4'!HK$7='[1]2.SAN'!$M$4:$M$73),0)),"")</f>
        <v/>
      </c>
      <c r="HL45" s="244" t="str">
        <f t="array" ref="HL45">IFERROR(INDEX([1]!Sanaudos[Saskaita],MATCH(1,('[1]3.4'!$AM45=[1]!Sanaudos[Kodas])*('[1]3.4'!HL$7='[1]2.SAN'!$M$4:$M$73),0)),"")</f>
        <v/>
      </c>
      <c r="HM45" s="244" t="str">
        <f t="array" ref="HM45">IFERROR(INDEX([1]!Sanaudos[Saskaita],MATCH(1,('[1]3.4'!$AM45=[1]!Sanaudos[Kodas])*('[1]3.4'!HM$7='[1]2.SAN'!$M$4:$M$73),0)),"")</f>
        <v/>
      </c>
      <c r="HN45" s="244" t="str">
        <f t="array" ref="HN45">IFERROR(INDEX([1]!Sanaudos[Saskaita],MATCH(1,('[1]3.4'!$AM45=[1]!Sanaudos[Kodas])*('[1]3.4'!HN$7='[1]2.SAN'!$M$4:$M$73),0)),"")</f>
        <v/>
      </c>
      <c r="HO45" s="244" t="str">
        <f t="array" ref="HO45">IFERROR(INDEX([1]!Sanaudos[Saskaita],MATCH(1,('[1]3.4'!$AM45=[1]!Sanaudos[Kodas])*('[1]3.4'!HO$7='[1]2.SAN'!$M$4:$M$73),0)),"")</f>
        <v/>
      </c>
      <c r="HP45" s="244" t="str">
        <f t="array" ref="HP45">IFERROR(INDEX([1]!Sanaudos[Saskaita],MATCH(1,('[1]3.4'!$AM45=[1]!Sanaudos[Kodas])*('[1]3.4'!HP$7='[1]2.SAN'!$M$4:$M$73),0)),"")</f>
        <v/>
      </c>
      <c r="HQ45" s="244" t="str">
        <f t="array" ref="HQ45">IFERROR(INDEX([1]!Sanaudos[Saskaita],MATCH(1,('[1]3.4'!$AM45=[1]!Sanaudos[Kodas])*('[1]3.4'!HQ$7='[1]2.SAN'!$M$4:$M$73),0)),"")</f>
        <v/>
      </c>
      <c r="HR45" s="244" t="str">
        <f t="array" ref="HR45">IFERROR(INDEX([1]!Sanaudos[Saskaita],MATCH(1,('[1]3.4'!$AM45=[1]!Sanaudos[Kodas])*('[1]3.4'!HR$7='[1]2.SAN'!$M$4:$M$73),0)),"")</f>
        <v/>
      </c>
      <c r="HS45" s="244" t="str">
        <f t="array" ref="HS45">IFERROR(INDEX([1]!Sanaudos[Saskaita],MATCH(1,('[1]3.4'!$AM45=[1]!Sanaudos[Kodas])*('[1]3.4'!HS$7='[1]2.SAN'!$M$4:$M$73),0)),"")</f>
        <v/>
      </c>
      <c r="HT45" s="244" t="str">
        <f t="array" ref="HT45">IFERROR(INDEX([1]!Sanaudos[Saskaita],MATCH(1,('[1]3.4'!$AM45=[1]!Sanaudos[Kodas])*('[1]3.4'!HT$7='[1]2.SAN'!$M$4:$M$73),0)),"")</f>
        <v/>
      </c>
      <c r="HU45" s="244" t="str">
        <f t="array" ref="HU45">IFERROR(INDEX([1]!Sanaudos[Saskaita],MATCH(1,('[1]3.4'!$AM45=[1]!Sanaudos[Kodas])*('[1]3.4'!HU$7='[1]2.SAN'!$M$4:$M$73),0)),"")</f>
        <v/>
      </c>
      <c r="HV45" s="244" t="str">
        <f t="array" ref="HV45">IFERROR(INDEX([1]!Sanaudos[Saskaita],MATCH(1,('[1]3.4'!$AM45=[1]!Sanaudos[Kodas])*('[1]3.4'!HV$7='[1]2.SAN'!$M$4:$M$73),0)),"")</f>
        <v/>
      </c>
      <c r="HW45" s="244" t="str">
        <f t="array" ref="HW45">IFERROR(INDEX([1]!Sanaudos[Saskaita],MATCH(1,('[1]3.4'!$AM45=[1]!Sanaudos[Kodas])*('[1]3.4'!HW$7='[1]2.SAN'!$M$4:$M$73),0)),"")</f>
        <v/>
      </c>
      <c r="HX45" s="244" t="str">
        <f t="array" ref="HX45">IFERROR(INDEX([1]!Sanaudos[Saskaita],MATCH(1,('[1]3.4'!$AM45=[1]!Sanaudos[Kodas])*('[1]3.4'!HX$7='[1]2.SAN'!$M$4:$M$73),0)),"")</f>
        <v/>
      </c>
      <c r="HY45" s="244" t="str">
        <f t="array" ref="HY45">IFERROR(INDEX([1]!Sanaudos[Saskaita],MATCH(1,('[1]3.4'!$AM45=[1]!Sanaudos[Kodas])*('[1]3.4'!HY$7='[1]2.SAN'!$M$4:$M$73),0)),"")</f>
        <v/>
      </c>
      <c r="HZ45" s="244" t="str">
        <f t="array" ref="HZ45">IFERROR(INDEX([1]!Sanaudos[Saskaita],MATCH(1,('[1]3.4'!$AM45=[1]!Sanaudos[Kodas])*('[1]3.4'!HZ$7='[1]2.SAN'!$M$4:$M$73),0)),"")</f>
        <v/>
      </c>
      <c r="IA45" s="244" t="str">
        <f t="array" ref="IA45">IFERROR(INDEX([1]!Sanaudos[Saskaita],MATCH(1,('[1]3.4'!$AM45=[1]!Sanaudos[Kodas])*('[1]3.4'!IA$7='[1]2.SAN'!$M$4:$M$73),0)),"")</f>
        <v/>
      </c>
      <c r="IB45" s="244" t="str">
        <f t="array" ref="IB45">IFERROR(INDEX([1]!Sanaudos[Saskaita],MATCH(1,('[1]3.4'!$AM45=[1]!Sanaudos[Kodas])*('[1]3.4'!IB$7='[1]2.SAN'!$M$4:$M$73),0)),"")</f>
        <v/>
      </c>
      <c r="IC45" s="244" t="str">
        <f t="array" ref="IC45">IFERROR(INDEX([1]!Sanaudos[Saskaita],MATCH(1,('[1]3.4'!$AM45=[1]!Sanaudos[Kodas])*('[1]3.4'!IC$7='[1]2.SAN'!$M$4:$M$73),0)),"")</f>
        <v/>
      </c>
      <c r="ID45" s="244" t="str">
        <f t="array" ref="ID45">IFERROR(INDEX([1]!Sanaudos[Saskaita],MATCH(1,('[1]3.4'!$AM45=[1]!Sanaudos[Kodas])*('[1]3.4'!ID$7='[1]2.SAN'!$M$4:$M$73),0)),"")</f>
        <v/>
      </c>
      <c r="IE45" s="244" t="str">
        <f t="array" ref="IE45">IFERROR(INDEX([1]!Sanaudos[Saskaita],MATCH(1,('[1]3.4'!$AM45=[1]!Sanaudos[Kodas])*('[1]3.4'!IE$7='[1]2.SAN'!$M$4:$M$73),0)),"")</f>
        <v/>
      </c>
      <c r="IF45" s="244" t="str">
        <f t="array" ref="IF45">IFERROR(INDEX([1]!Sanaudos[Saskaita],MATCH(1,('[1]3.4'!$AM45=[1]!Sanaudos[Kodas])*('[1]3.4'!IF$7='[1]2.SAN'!$M$4:$M$73),0)),"")</f>
        <v/>
      </c>
      <c r="IG45" s="244" t="str">
        <f t="array" ref="IG45">IFERROR(INDEX([1]!Sanaudos[Saskaita],MATCH(1,('[1]3.4'!$AM45=[1]!Sanaudos[Kodas])*('[1]3.4'!IG$7='[1]2.SAN'!$M$4:$M$73),0)),"")</f>
        <v/>
      </c>
      <c r="IH45" s="244" t="str">
        <f t="array" ref="IH45">IFERROR(INDEX([1]!Sanaudos[Saskaita],MATCH(1,('[1]3.4'!$AM45=[1]!Sanaudos[Kodas])*('[1]3.4'!IH$7='[1]2.SAN'!$M$4:$M$73),0)),"")</f>
        <v/>
      </c>
      <c r="II45" s="244" t="str">
        <f t="array" ref="II45">IFERROR(INDEX([1]!Sanaudos[Saskaita],MATCH(1,('[1]3.4'!$AM45=[1]!Sanaudos[Kodas])*('[1]3.4'!II$7='[1]2.SAN'!$M$4:$M$73),0)),"")</f>
        <v/>
      </c>
      <c r="IJ45" s="244" t="str">
        <f t="array" ref="IJ45">IFERROR(INDEX([1]!Sanaudos[Saskaita],MATCH(1,('[1]3.4'!$AM45=[1]!Sanaudos[Kodas])*('[1]3.4'!IJ$7='[1]2.SAN'!$M$4:$M$73),0)),"")</f>
        <v/>
      </c>
      <c r="IK45" s="244" t="str">
        <f t="array" ref="IK45">IFERROR(INDEX([1]!Sanaudos[Saskaita],MATCH(1,('[1]3.4'!$AM45=[1]!Sanaudos[Kodas])*('[1]3.4'!IK$7='[1]2.SAN'!$M$4:$M$73),0)),"")</f>
        <v/>
      </c>
    </row>
    <row r="46" spans="2:245" ht="12.2" customHeight="1" x14ac:dyDescent="0.2">
      <c r="B46" s="566"/>
      <c r="C46" s="260" t="s">
        <v>831</v>
      </c>
      <c r="D46" s="259" t="s">
        <v>834</v>
      </c>
      <c r="E46" s="257" t="str">
        <f t="shared" si="2"/>
        <v xml:space="preserve">                                    </v>
      </c>
      <c r="F46" s="258" t="e">
        <f>+SUMIFS([1]!Sanaudos[Suma],[1]!Sanaudos[Kodas],AM46,[1]!Sanaudos[PASK],TRUE)</f>
        <v>#REF!</v>
      </c>
      <c r="G46" s="258" t="e">
        <f>-SUMIFS([1]!Sanaudos[Suma],[1]!Sanaudos[Kodas],$AM46,[1]!Sanaudos[Pagal DK RAS],700)</f>
        <v>#REF!</v>
      </c>
      <c r="H46" s="258" t="e">
        <f>+SUMIFS('[1]5.turtas'!$D$1:$AN$1,'[1]5.turtas'!$D$4:$AN$4,$AM46)</f>
        <v>#VALUE!</v>
      </c>
      <c r="I46" s="258" t="e">
        <f>-SUMIFS([1]!Sanaudos[Suma],[1]!Sanaudos[Kodas],$AM46,[1]!Sanaudos[Pagal DK RAS],901)-SUMIFS([1]!Sanaudos[Suma],[1]!Sanaudos[Kodas],$AM46,[1]!Sanaudos[Pagal DK RAS],902)-SUMIFS([1]!Sanaudos[Suma],[1]!Sanaudos[Kodas],$AM46,[1]!Sanaudos[Pagal DK RAS],905)</f>
        <v>#REF!</v>
      </c>
      <c r="J46" s="258" t="e">
        <f>+SUMIFS([1]!DU[DU],[1]!DU[Kodas],$AM46)+SUMIFS([1]!DU[Sodra],[1]!DU[Kodas],$AM46)+SUMIFS([1]!DU[Išeitinės išmokos, kompensacijos],[1]!DU[Kodas],$AM46)</f>
        <v>#REF!</v>
      </c>
      <c r="K46" s="258" t="e">
        <f>+SUMIFS([1]!Sanaudos_kor[Suma],[1]!Sanaudos_kor[Kodas],$AM46,[1]!Sanaudos_kor[PASK],TRUE,[1]!Sanaudos_kor[KOR_nr],K$1)</f>
        <v>#REF!</v>
      </c>
      <c r="L46" s="258" t="e">
        <f>+SUMIFS([1]!Sanaudos_kor[Suma],[1]!Sanaudos_kor[Kodas],$AM46,[1]!Sanaudos_kor[PASK],TRUE,[1]!Sanaudos_kor[KOR_nr],L$1)</f>
        <v>#REF!</v>
      </c>
      <c r="M46" s="258" t="e">
        <f>+SUMIFS([1]!Sanaudos_kor[Suma],[1]!Sanaudos_kor[Kodas],$AM46,[1]!Sanaudos_kor[PASK],TRUE,[1]!Sanaudos_kor[KOR_nr],M$1)</f>
        <v>#REF!</v>
      </c>
      <c r="N46" s="258" t="e">
        <f>+SUMIFS([1]!Sanaudos_kor[Suma],[1]!Sanaudos_kor[Kodas],$AM46,[1]!Sanaudos_kor[PASK],TRUE,[1]!Sanaudos_kor[KOR_nr],N$1)</f>
        <v>#REF!</v>
      </c>
      <c r="O46" s="258" t="e">
        <f>+SUMIFS([1]!Sanaudos_kor[Suma],[1]!Sanaudos_kor[Kodas],$AM46,[1]!Sanaudos_kor[PASK],TRUE,[1]!Sanaudos_kor[KOR_nr],O$1)</f>
        <v>#REF!</v>
      </c>
      <c r="P46" s="258" t="e">
        <f>+SUMIFS([1]!Sanaudos_kor[Suma],[1]!Sanaudos_kor[Kodas],$AM46,[1]!Sanaudos_kor[PASK],TRUE,[1]!Sanaudos_kor[KOR_nr],P$1)</f>
        <v>#REF!</v>
      </c>
      <c r="Q46" s="258" t="e">
        <f>+SUMIFS([1]!Sanaudos_kor[Suma],[1]!Sanaudos_kor[Kodas],$AM46,[1]!Sanaudos_kor[PASK],TRUE,[1]!Sanaudos_kor[KOR_nr],Q$1)</f>
        <v>#REF!</v>
      </c>
      <c r="R46" s="258" t="e">
        <f>+SUMIFS([1]!Sanaudos_kor[Suma],[1]!Sanaudos_kor[Kodas],$AM46,[1]!Sanaudos_kor[PASK],TRUE,[1]!Sanaudos_kor[KOR_nr],R$1)</f>
        <v>#REF!</v>
      </c>
      <c r="S46" s="258" t="e">
        <f>+SUMIFS([1]!Sanaudos_kor[Suma],[1]!Sanaudos_kor[Kodas],$AM46,[1]!Sanaudos_kor[PASK],TRUE,[1]!Sanaudos_kor[KOR_nr],S$1)</f>
        <v>#REF!</v>
      </c>
      <c r="T46" s="258" t="e">
        <f>+SUMIFS([1]!Sanaudos_kor[Suma],[1]!Sanaudos_kor[Kodas],$AM46,[1]!Sanaudos_kor[PASK],TRUE,[1]!Sanaudos_kor[KOR_nr],T$1)</f>
        <v>#REF!</v>
      </c>
      <c r="U46" s="258" t="e">
        <f>+SUMIFS([1]!Sanaudos_kor[Suma],[1]!Sanaudos_kor[Kodas],$AM46,[1]!Sanaudos_kor[PASK],TRUE,[1]!Sanaudos_kor[KOR_nr],U$1)</f>
        <v>#REF!</v>
      </c>
      <c r="V46" s="258" t="e">
        <f>+SUMIFS([1]!Sanaudos_kor[Suma],[1]!Sanaudos_kor[Kodas],$AM46,[1]!Sanaudos_kor[PASK],TRUE,[1]!Sanaudos_kor[KOR_nr],V$1)</f>
        <v>#REF!</v>
      </c>
      <c r="W46" s="258" t="e">
        <f>+SUMIFS([1]!Sanaudos_kor[Suma],[1]!Sanaudos_kor[Kodas],$AM46,[1]!Sanaudos_kor[PASK],TRUE,[1]!Sanaudos_kor[KOR_nr],W$1)</f>
        <v>#REF!</v>
      </c>
      <c r="X46" s="258" t="e">
        <f>+SUMIFS([1]!Sanaudos_kor[Suma],[1]!Sanaudos_kor[Kodas],$AM46,[1]!Sanaudos_kor[PASK],TRUE,[1]!Sanaudos_kor[KOR_nr],X$1)</f>
        <v>#REF!</v>
      </c>
      <c r="Y46" s="258" t="e">
        <f>+SUMIFS([1]!Sanaudos_kor[Suma],[1]!Sanaudos_kor[Kodas],$AM46,[1]!Sanaudos_kor[PASK],TRUE,[1]!Sanaudos_kor[KOR_nr],Y$1)</f>
        <v>#REF!</v>
      </c>
      <c r="Z46" s="258" t="e">
        <f>+SUMIFS([1]!Sanaudos_kor[Suma],[1]!Sanaudos_kor[Kodas],$AM46,[1]!Sanaudos_kor[PASK],TRUE,[1]!Sanaudos_kor[KOR_nr],Z$1)</f>
        <v>#REF!</v>
      </c>
      <c r="AA46" s="258" t="e">
        <f>+SUMIFS([1]!Sanaudos_kor[Suma],[1]!Sanaudos_kor[Kodas],$AM46,[1]!Sanaudos_kor[PASK],TRUE,[1]!Sanaudos_kor[KOR_nr],AA$1)</f>
        <v>#REF!</v>
      </c>
      <c r="AB46" s="258" t="e">
        <f>+SUMIFS([1]!Sanaudos_kor[Suma],[1]!Sanaudos_kor[Kodas],$AM46,[1]!Sanaudos_kor[PASK],TRUE,[1]!Sanaudos_kor[KOR_nr],AB$1)</f>
        <v>#REF!</v>
      </c>
      <c r="AC46" s="258" t="e">
        <f>+SUMIFS([1]!Sanaudos_kor[Suma],[1]!Sanaudos_kor[Kodas],$AM46,[1]!Sanaudos_kor[PASK],TRUE,[1]!Sanaudos_kor[KOR_nr],AC$1)</f>
        <v>#REF!</v>
      </c>
      <c r="AD46" s="258" t="e">
        <f>+SUMIFS([1]!Sanaudos_kor[Suma],[1]!Sanaudos_kor[Kodas],$AM46,[1]!Sanaudos_kor[PASK],TRUE,[1]!Sanaudos_kor[KOR_nr],AD$1)</f>
        <v>#REF!</v>
      </c>
      <c r="AE46" s="258" t="e">
        <f>+SUMIFS([1]!Sanaudos_kor[Suma],[1]!Sanaudos_kor[Kodas],$AM46,[1]!Sanaudos_kor[PASK],TRUE,[1]!Sanaudos_kor[KOR_nr],AE$1)</f>
        <v>#REF!</v>
      </c>
      <c r="AF46" s="258" t="e">
        <f>+SUMIFS([1]!Sanaudos_kor[Suma],[1]!Sanaudos_kor[Kodas],$AM46,[1]!Sanaudos_kor[PASK],TRUE,[1]!Sanaudos_kor[KOR_nr],AF$1)</f>
        <v>#REF!</v>
      </c>
      <c r="AG46" s="258" t="e">
        <f t="shared" si="0"/>
        <v>#REF!</v>
      </c>
      <c r="AH46" s="566"/>
      <c r="AJ46" s="211" t="s">
        <v>521</v>
      </c>
      <c r="AK46" s="124">
        <f>+'[1]2.SAN'!C213</f>
        <v>0</v>
      </c>
      <c r="AM46" s="249"/>
      <c r="AN46" s="250" t="e">
        <f>+SUMIFS('[1]6'!$Y$161:$BL$161,'[1]6'!$Y$2:$BL$2,$AM46)</f>
        <v>#VALUE!</v>
      </c>
      <c r="AO46" s="250" t="e">
        <f t="shared" si="4"/>
        <v>#REF!</v>
      </c>
      <c r="AQ46" s="250" t="e">
        <f>+SUMIFS('[1]3.4'!$F$133:$F$202,'[1]3.4'!$D$133:$D$202,$AM46,'[1]3.4'!$E$133:$E$202,"")</f>
        <v>#VALUE!</v>
      </c>
      <c r="AR46" s="250" t="e">
        <f t="shared" si="1"/>
        <v>#VALUE!</v>
      </c>
      <c r="AT46" s="244" t="str">
        <f t="array" ref="AT46">IFERROR(INDEX([1]!Sanaudos[Saskaita],MATCH(1,('[1]3.4'!$AM46=[1]!Sanaudos[Kodas])*('[1]3.4'!AT$7='[1]2.SAN'!$M$4:$M$73),0)),"")</f>
        <v/>
      </c>
      <c r="AU46" s="244" t="str">
        <f t="array" ref="AU46">IFERROR(INDEX([1]!Sanaudos[Saskaita],MATCH(1,('[1]3.4'!$AM46=[1]!Sanaudos[Kodas])*('[1]3.4'!AU$7='[1]2.SAN'!$M$4:$M$73),0)),"")</f>
        <v/>
      </c>
      <c r="AV46" s="244" t="str">
        <f t="array" ref="AV46">IFERROR(INDEX([1]!Sanaudos[Saskaita],MATCH(1,('[1]3.4'!$AM46=[1]!Sanaudos[Kodas])*('[1]3.4'!AV$7='[1]2.SAN'!$M$4:$M$73),0)),"")</f>
        <v/>
      </c>
      <c r="AW46" s="244" t="str">
        <f t="array" ref="AW46">IFERROR(INDEX([1]!Sanaudos[Saskaita],MATCH(1,('[1]3.4'!$AM46=[1]!Sanaudos[Kodas])*('[1]3.4'!AW$7='[1]2.SAN'!$M$4:$M$73),0)),"")</f>
        <v/>
      </c>
      <c r="AX46" s="244" t="str">
        <f t="array" ref="AX46">IFERROR(INDEX([1]!Sanaudos[Saskaita],MATCH(1,('[1]3.4'!$AM46=[1]!Sanaudos[Kodas])*('[1]3.4'!AX$7='[1]2.SAN'!$M$4:$M$73),0)),"")</f>
        <v/>
      </c>
      <c r="AY46" s="244" t="str">
        <f t="array" ref="AY46">IFERROR(INDEX([1]!Sanaudos[Saskaita],MATCH(1,('[1]3.4'!$AM46=[1]!Sanaudos[Kodas])*('[1]3.4'!AY$7='[1]2.SAN'!$M$4:$M$73),0)),"")</f>
        <v/>
      </c>
      <c r="AZ46" s="244" t="str">
        <f t="array" ref="AZ46">IFERROR(INDEX([1]!Sanaudos[Saskaita],MATCH(1,('[1]3.4'!$AM46=[1]!Sanaudos[Kodas])*('[1]3.4'!AZ$7='[1]2.SAN'!$M$4:$M$73),0)),"")</f>
        <v/>
      </c>
      <c r="BA46" s="244" t="str">
        <f t="array" ref="BA46">IFERROR(INDEX([1]!Sanaudos[Saskaita],MATCH(1,('[1]3.4'!$AM46=[1]!Sanaudos[Kodas])*('[1]3.4'!BA$7='[1]2.SAN'!$M$4:$M$73),0)),"")</f>
        <v/>
      </c>
      <c r="BB46" s="244" t="str">
        <f t="array" ref="BB46">IFERROR(INDEX([1]!Sanaudos[Saskaita],MATCH(1,('[1]3.4'!$AM46=[1]!Sanaudos[Kodas])*('[1]3.4'!BB$7='[1]2.SAN'!$M$4:$M$73),0)),"")</f>
        <v/>
      </c>
      <c r="BC46" s="244" t="str">
        <f t="array" ref="BC46">IFERROR(INDEX([1]!Sanaudos[Saskaita],MATCH(1,('[1]3.4'!$AM46=[1]!Sanaudos[Kodas])*('[1]3.4'!BC$7='[1]2.SAN'!$M$4:$M$73),0)),"")</f>
        <v/>
      </c>
      <c r="BD46" s="244" t="str">
        <f t="array" ref="BD46">IFERROR(INDEX([1]!Sanaudos[Saskaita],MATCH(1,('[1]3.4'!$AM46=[1]!Sanaudos[Kodas])*('[1]3.4'!BD$7='[1]2.SAN'!$M$4:$M$73),0)),"")</f>
        <v/>
      </c>
      <c r="BE46" s="244" t="str">
        <f t="array" ref="BE46">IFERROR(INDEX([1]!Sanaudos[Saskaita],MATCH(1,('[1]3.4'!$AM46=[1]!Sanaudos[Kodas])*('[1]3.4'!BE$7='[1]2.SAN'!$M$4:$M$73),0)),"")</f>
        <v/>
      </c>
      <c r="BF46" s="244" t="str">
        <f t="array" ref="BF46">IFERROR(INDEX([1]!Sanaudos[Saskaita],MATCH(1,('[1]3.4'!$AM46=[1]!Sanaudos[Kodas])*('[1]3.4'!BF$7='[1]2.SAN'!$M$4:$M$73),0)),"")</f>
        <v/>
      </c>
      <c r="BG46" s="244" t="str">
        <f t="array" ref="BG46">IFERROR(INDEX([1]!Sanaudos[Saskaita],MATCH(1,('[1]3.4'!$AM46=[1]!Sanaudos[Kodas])*('[1]3.4'!BG$7='[1]2.SAN'!$M$4:$M$73),0)),"")</f>
        <v/>
      </c>
      <c r="BH46" s="244" t="str">
        <f t="array" ref="BH46">IFERROR(INDEX([1]!Sanaudos[Saskaita],MATCH(1,('[1]3.4'!$AM46=[1]!Sanaudos[Kodas])*('[1]3.4'!BH$7='[1]2.SAN'!$M$4:$M$73),0)),"")</f>
        <v/>
      </c>
      <c r="BI46" s="244" t="str">
        <f t="array" ref="BI46">IFERROR(INDEX([1]!Sanaudos[Saskaita],MATCH(1,('[1]3.4'!$AM46=[1]!Sanaudos[Kodas])*('[1]3.4'!BI$7='[1]2.SAN'!$M$4:$M$73),0)),"")</f>
        <v/>
      </c>
      <c r="BJ46" s="244" t="str">
        <f t="array" ref="BJ46">IFERROR(INDEX([1]!Sanaudos[Saskaita],MATCH(1,('[1]3.4'!$AM46=[1]!Sanaudos[Kodas])*('[1]3.4'!BJ$7='[1]2.SAN'!$M$4:$M$73),0)),"")</f>
        <v/>
      </c>
      <c r="BK46" s="244" t="str">
        <f t="array" ref="BK46">IFERROR(INDEX([1]!Sanaudos[Saskaita],MATCH(1,('[1]3.4'!$AM46=[1]!Sanaudos[Kodas])*('[1]3.4'!BK$7='[1]2.SAN'!$M$4:$M$73),0)),"")</f>
        <v/>
      </c>
      <c r="BL46" s="244" t="str">
        <f t="array" ref="BL46">IFERROR(INDEX([1]!Sanaudos[Saskaita],MATCH(1,('[1]3.4'!$AM46=[1]!Sanaudos[Kodas])*('[1]3.4'!BL$7='[1]2.SAN'!$M$4:$M$73),0)),"")</f>
        <v/>
      </c>
      <c r="BM46" s="244" t="str">
        <f t="array" ref="BM46">IFERROR(INDEX([1]!Sanaudos[Saskaita],MATCH(1,('[1]3.4'!$AM46=[1]!Sanaudos[Kodas])*('[1]3.4'!BM$7='[1]2.SAN'!$M$4:$M$73),0)),"")</f>
        <v/>
      </c>
      <c r="BN46" s="244" t="str">
        <f t="array" ref="BN46">IFERROR(INDEX([1]!Sanaudos[Saskaita],MATCH(1,('[1]3.4'!$AM46=[1]!Sanaudos[Kodas])*('[1]3.4'!BN$7='[1]2.SAN'!$M$4:$M$73),0)),"")</f>
        <v/>
      </c>
      <c r="BO46" s="244" t="str">
        <f t="array" ref="BO46">IFERROR(INDEX([1]!Sanaudos[Saskaita],MATCH(1,('[1]3.4'!$AM46=[1]!Sanaudos[Kodas])*('[1]3.4'!BO$7='[1]2.SAN'!$M$4:$M$73),0)),"")</f>
        <v/>
      </c>
      <c r="BP46" s="244" t="str">
        <f t="array" ref="BP46">IFERROR(INDEX([1]!Sanaudos[Saskaita],MATCH(1,('[1]3.4'!$AM46=[1]!Sanaudos[Kodas])*('[1]3.4'!BP$7='[1]2.SAN'!$M$4:$M$73),0)),"")</f>
        <v/>
      </c>
      <c r="BQ46" s="244" t="str">
        <f t="array" ref="BQ46">IFERROR(INDEX([1]!Sanaudos[Saskaita],MATCH(1,('[1]3.4'!$AM46=[1]!Sanaudos[Kodas])*('[1]3.4'!BQ$7='[1]2.SAN'!$M$4:$M$73),0)),"")</f>
        <v/>
      </c>
      <c r="BR46" s="244" t="str">
        <f t="array" ref="BR46">IFERROR(INDEX([1]!Sanaudos[Saskaita],MATCH(1,('[1]3.4'!$AM46=[1]!Sanaudos[Kodas])*('[1]3.4'!BR$7='[1]2.SAN'!$M$4:$M$73),0)),"")</f>
        <v/>
      </c>
      <c r="BS46" s="244" t="str">
        <f t="array" ref="BS46">IFERROR(INDEX([1]!Sanaudos[Saskaita],MATCH(1,('[1]3.4'!$AM46=[1]!Sanaudos[Kodas])*('[1]3.4'!BS$7='[1]2.SAN'!$M$4:$M$73),0)),"")</f>
        <v/>
      </c>
      <c r="BT46" s="244" t="str">
        <f t="array" ref="BT46">IFERROR(INDEX([1]!Sanaudos[Saskaita],MATCH(1,('[1]3.4'!$AM46=[1]!Sanaudos[Kodas])*('[1]3.4'!BT$7='[1]2.SAN'!$M$4:$M$73),0)),"")</f>
        <v/>
      </c>
      <c r="BU46" s="244" t="str">
        <f t="array" ref="BU46">IFERROR(INDEX([1]!Sanaudos[Saskaita],MATCH(1,('[1]3.4'!$AM46=[1]!Sanaudos[Kodas])*('[1]3.4'!BU$7='[1]2.SAN'!$M$4:$M$73),0)),"")</f>
        <v/>
      </c>
      <c r="BV46" s="244" t="str">
        <f t="array" ref="BV46">IFERROR(INDEX([1]!Sanaudos[Saskaita],MATCH(1,('[1]3.4'!$AM46=[1]!Sanaudos[Kodas])*('[1]3.4'!BV$7='[1]2.SAN'!$M$4:$M$73),0)),"")</f>
        <v/>
      </c>
      <c r="BW46" s="244" t="str">
        <f t="array" ref="BW46">IFERROR(INDEX([1]!Sanaudos[Saskaita],MATCH(1,('[1]3.4'!$AM46=[1]!Sanaudos[Kodas])*('[1]3.4'!BW$7='[1]2.SAN'!$M$4:$M$73),0)),"")</f>
        <v/>
      </c>
      <c r="BX46" s="244" t="str">
        <f t="array" ref="BX46">IFERROR(INDEX([1]!Sanaudos[Saskaita],MATCH(1,('[1]3.4'!$AM46=[1]!Sanaudos[Kodas])*('[1]3.4'!BX$7='[1]2.SAN'!$M$4:$M$73),0)),"")</f>
        <v/>
      </c>
      <c r="BY46" s="244" t="str">
        <f t="array" ref="BY46">IFERROR(INDEX([1]!Sanaudos[Saskaita],MATCH(1,('[1]3.4'!$AM46=[1]!Sanaudos[Kodas])*('[1]3.4'!BY$7='[1]2.SAN'!$M$4:$M$73),0)),"")</f>
        <v/>
      </c>
      <c r="BZ46" s="244" t="str">
        <f t="array" ref="BZ46">IFERROR(INDEX([1]!Sanaudos[Saskaita],MATCH(1,('[1]3.4'!$AM46=[1]!Sanaudos[Kodas])*('[1]3.4'!BZ$7='[1]2.SAN'!$M$4:$M$73),0)),"")</f>
        <v/>
      </c>
      <c r="CA46" s="244" t="str">
        <f t="array" ref="CA46">IFERROR(INDEX([1]!Sanaudos[Saskaita],MATCH(1,('[1]3.4'!$AM46=[1]!Sanaudos[Kodas])*('[1]3.4'!CA$7='[1]2.SAN'!$M$4:$M$73),0)),"")</f>
        <v/>
      </c>
      <c r="CB46" s="244" t="str">
        <f t="array" ref="CB46">IFERROR(INDEX([1]!Sanaudos[Saskaita],MATCH(1,('[1]3.4'!$AM46=[1]!Sanaudos[Kodas])*('[1]3.4'!CB$7='[1]2.SAN'!$M$4:$M$73),0)),"")</f>
        <v/>
      </c>
      <c r="CC46" s="244" t="str">
        <f t="array" ref="CC46">IFERROR(INDEX([1]!Sanaudos[Saskaita],MATCH(1,('[1]3.4'!$AM46=[1]!Sanaudos[Kodas])*('[1]3.4'!CC$7='[1]2.SAN'!$M$4:$M$73),0)),"")</f>
        <v/>
      </c>
      <c r="CD46" s="244" t="str">
        <f t="array" ref="CD46">IFERROR(INDEX([1]!Sanaudos[Saskaita],MATCH(1,('[1]3.4'!$AM46=[1]!Sanaudos[Kodas])*('[1]3.4'!CD$7='[1]2.SAN'!$M$4:$M$73),0)),"")</f>
        <v/>
      </c>
      <c r="CE46" s="244" t="str">
        <f t="array" ref="CE46">IFERROR(INDEX([1]!Sanaudos[Saskaita],MATCH(1,('[1]3.4'!$AM46=[1]!Sanaudos[Kodas])*('[1]3.4'!CE$7='[1]2.SAN'!$M$4:$M$73),0)),"")</f>
        <v/>
      </c>
      <c r="CF46" s="244" t="str">
        <f t="array" ref="CF46">IFERROR(INDEX([1]!Sanaudos[Saskaita],MATCH(1,('[1]3.4'!$AM46=[1]!Sanaudos[Kodas])*('[1]3.4'!CF$7='[1]2.SAN'!$M$4:$M$73),0)),"")</f>
        <v/>
      </c>
      <c r="CG46" s="244" t="str">
        <f t="array" ref="CG46">IFERROR(INDEX([1]!Sanaudos[Saskaita],MATCH(1,('[1]3.4'!$AM46=[1]!Sanaudos[Kodas])*('[1]3.4'!CG$7='[1]2.SAN'!$M$4:$M$73),0)),"")</f>
        <v/>
      </c>
      <c r="CH46" s="244" t="str">
        <f t="array" ref="CH46">IFERROR(INDEX([1]!Sanaudos[Saskaita],MATCH(1,('[1]3.4'!$AM46=[1]!Sanaudos[Kodas])*('[1]3.4'!CH$7='[1]2.SAN'!$M$4:$M$73),0)),"")</f>
        <v/>
      </c>
      <c r="CI46" s="244" t="str">
        <f t="array" ref="CI46">IFERROR(INDEX([1]!Sanaudos[Saskaita],MATCH(1,('[1]3.4'!$AM46=[1]!Sanaudos[Kodas])*('[1]3.4'!CI$7='[1]2.SAN'!$M$4:$M$73),0)),"")</f>
        <v/>
      </c>
      <c r="CJ46" s="244" t="str">
        <f t="array" ref="CJ46">IFERROR(INDEX([1]!Sanaudos[Saskaita],MATCH(1,('[1]3.4'!$AM46=[1]!Sanaudos[Kodas])*('[1]3.4'!CJ$7='[1]2.SAN'!$M$4:$M$73),0)),"")</f>
        <v/>
      </c>
      <c r="CK46" s="244" t="str">
        <f t="array" ref="CK46">IFERROR(INDEX([1]!Sanaudos[Saskaita],MATCH(1,('[1]3.4'!$AM46=[1]!Sanaudos[Kodas])*('[1]3.4'!CK$7='[1]2.SAN'!$M$4:$M$73),0)),"")</f>
        <v/>
      </c>
      <c r="CL46" s="244" t="str">
        <f t="array" ref="CL46">IFERROR(INDEX([1]!Sanaudos[Saskaita],MATCH(1,('[1]3.4'!$AM46=[1]!Sanaudos[Kodas])*('[1]3.4'!CL$7='[1]2.SAN'!$M$4:$M$73),0)),"")</f>
        <v/>
      </c>
      <c r="CM46" s="244" t="str">
        <f t="array" ref="CM46">IFERROR(INDEX([1]!Sanaudos[Saskaita],MATCH(1,('[1]3.4'!$AM46=[1]!Sanaudos[Kodas])*('[1]3.4'!CM$7='[1]2.SAN'!$M$4:$M$73),0)),"")</f>
        <v/>
      </c>
      <c r="CN46" s="244" t="str">
        <f t="array" ref="CN46">IFERROR(INDEX([1]!Sanaudos[Saskaita],MATCH(1,('[1]3.4'!$AM46=[1]!Sanaudos[Kodas])*('[1]3.4'!CN$7='[1]2.SAN'!$M$4:$M$73),0)),"")</f>
        <v/>
      </c>
      <c r="CO46" s="244" t="str">
        <f t="array" ref="CO46">IFERROR(INDEX([1]!Sanaudos[Saskaita],MATCH(1,('[1]3.4'!$AM46=[1]!Sanaudos[Kodas])*('[1]3.4'!CO$7='[1]2.SAN'!$M$4:$M$73),0)),"")</f>
        <v/>
      </c>
      <c r="CP46" s="244" t="str">
        <f t="array" ref="CP46">IFERROR(INDEX([1]!Sanaudos[Saskaita],MATCH(1,('[1]3.4'!$AM46=[1]!Sanaudos[Kodas])*('[1]3.4'!CP$7='[1]2.SAN'!$M$4:$M$73),0)),"")</f>
        <v/>
      </c>
      <c r="CQ46" s="244" t="str">
        <f t="array" ref="CQ46">IFERROR(INDEX([1]!Sanaudos[Saskaita],MATCH(1,('[1]3.4'!$AM46=[1]!Sanaudos[Kodas])*('[1]3.4'!CQ$7='[1]2.SAN'!$M$4:$M$73),0)),"")</f>
        <v/>
      </c>
      <c r="CR46" s="244" t="str">
        <f t="array" ref="CR46">IFERROR(INDEX([1]!Sanaudos[Saskaita],MATCH(1,('[1]3.4'!$AM46=[1]!Sanaudos[Kodas])*('[1]3.4'!CR$7='[1]2.SAN'!$M$4:$M$73),0)),"")</f>
        <v/>
      </c>
      <c r="CS46" s="244" t="str">
        <f t="array" ref="CS46">IFERROR(INDEX([1]!Sanaudos[Saskaita],MATCH(1,('[1]3.4'!$AM46=[1]!Sanaudos[Kodas])*('[1]3.4'!CS$7='[1]2.SAN'!$M$4:$M$73),0)),"")</f>
        <v/>
      </c>
      <c r="CT46" s="244" t="str">
        <f t="array" ref="CT46">IFERROR(INDEX([1]!Sanaudos[Saskaita],MATCH(1,('[1]3.4'!$AM46=[1]!Sanaudos[Kodas])*('[1]3.4'!CT$7='[1]2.SAN'!$M$4:$M$73),0)),"")</f>
        <v/>
      </c>
      <c r="CU46" s="244" t="str">
        <f t="array" ref="CU46">IFERROR(INDEX([1]!Sanaudos[Saskaita],MATCH(1,('[1]3.4'!$AM46=[1]!Sanaudos[Kodas])*('[1]3.4'!CU$7='[1]2.SAN'!$M$4:$M$73),0)),"")</f>
        <v/>
      </c>
      <c r="CV46" s="244" t="str">
        <f t="array" ref="CV46">IFERROR(INDEX([1]!Sanaudos[Saskaita],MATCH(1,('[1]3.4'!$AM46=[1]!Sanaudos[Kodas])*('[1]3.4'!CV$7='[1]2.SAN'!$M$4:$M$73),0)),"")</f>
        <v/>
      </c>
      <c r="CW46" s="244" t="str">
        <f t="array" ref="CW46">IFERROR(INDEX([1]!Sanaudos[Saskaita],MATCH(1,('[1]3.4'!$AM46=[1]!Sanaudos[Kodas])*('[1]3.4'!CW$7='[1]2.SAN'!$M$4:$M$73),0)),"")</f>
        <v/>
      </c>
      <c r="CX46" s="244" t="str">
        <f t="array" ref="CX46">IFERROR(INDEX([1]!Sanaudos[Saskaita],MATCH(1,('[1]3.4'!$AM46=[1]!Sanaudos[Kodas])*('[1]3.4'!CX$7='[1]2.SAN'!$M$4:$M$73),0)),"")</f>
        <v/>
      </c>
      <c r="CY46" s="244" t="str">
        <f t="array" ref="CY46">IFERROR(INDEX([1]!Sanaudos[Saskaita],MATCH(1,('[1]3.4'!$AM46=[1]!Sanaudos[Kodas])*('[1]3.4'!CY$7='[1]2.SAN'!$M$4:$M$73),0)),"")</f>
        <v/>
      </c>
      <c r="CZ46" s="244" t="str">
        <f t="array" ref="CZ46">IFERROR(INDEX([1]!Sanaudos[Saskaita],MATCH(1,('[1]3.4'!$AM46=[1]!Sanaudos[Kodas])*('[1]3.4'!CZ$7='[1]2.SAN'!$M$4:$M$73),0)),"")</f>
        <v/>
      </c>
      <c r="DA46" s="244" t="str">
        <f t="array" ref="DA46">IFERROR(INDEX([1]!Sanaudos[Saskaita],MATCH(1,('[1]3.4'!$AM46=[1]!Sanaudos[Kodas])*('[1]3.4'!DA$7='[1]2.SAN'!$M$4:$M$73),0)),"")</f>
        <v/>
      </c>
      <c r="DB46" s="244" t="str">
        <f t="array" ref="DB46">IFERROR(INDEX([1]!Sanaudos[Saskaita],MATCH(1,('[1]3.4'!$AM46=[1]!Sanaudos[Kodas])*('[1]3.4'!DB$7='[1]2.SAN'!$M$4:$M$73),0)),"")</f>
        <v/>
      </c>
      <c r="DC46" s="244" t="str">
        <f t="array" ref="DC46">IFERROR(INDEX([1]!Sanaudos[Saskaita],MATCH(1,('[1]3.4'!$AM46=[1]!Sanaudos[Kodas])*('[1]3.4'!DC$7='[1]2.SAN'!$M$4:$M$73),0)),"")</f>
        <v/>
      </c>
      <c r="DD46" s="244" t="str">
        <f t="array" ref="DD46">IFERROR(INDEX([1]!Sanaudos[Saskaita],MATCH(1,('[1]3.4'!$AM46=[1]!Sanaudos[Kodas])*('[1]3.4'!DD$7='[1]2.SAN'!$M$4:$M$73),0)),"")</f>
        <v/>
      </c>
      <c r="DE46" s="244" t="str">
        <f t="array" ref="DE46">IFERROR(INDEX([1]!Sanaudos[Saskaita],MATCH(1,('[1]3.4'!$AM46=[1]!Sanaudos[Kodas])*('[1]3.4'!DE$7='[1]2.SAN'!$M$4:$M$73),0)),"")</f>
        <v/>
      </c>
      <c r="DF46" s="244" t="str">
        <f t="array" ref="DF46">IFERROR(INDEX([1]!Sanaudos[Saskaita],MATCH(1,('[1]3.4'!$AM46=[1]!Sanaudos[Kodas])*('[1]3.4'!DF$7='[1]2.SAN'!$M$4:$M$73),0)),"")</f>
        <v/>
      </c>
      <c r="DG46" s="244" t="str">
        <f t="array" ref="DG46">IFERROR(INDEX([1]!Sanaudos[Saskaita],MATCH(1,('[1]3.4'!$AM46=[1]!Sanaudos[Kodas])*('[1]3.4'!DG$7='[1]2.SAN'!$M$4:$M$73),0)),"")</f>
        <v/>
      </c>
      <c r="DH46" s="244" t="str">
        <f t="array" ref="DH46">IFERROR(INDEX([1]!Sanaudos[Saskaita],MATCH(1,('[1]3.4'!$AM46=[1]!Sanaudos[Kodas])*('[1]3.4'!DH$7='[1]2.SAN'!$M$4:$M$73),0)),"")</f>
        <v/>
      </c>
      <c r="DI46" s="244" t="str">
        <f t="array" ref="DI46">IFERROR(INDEX([1]!Sanaudos[Saskaita],MATCH(1,('[1]3.4'!$AM46=[1]!Sanaudos[Kodas])*('[1]3.4'!DI$7='[1]2.SAN'!$M$4:$M$73),0)),"")</f>
        <v/>
      </c>
      <c r="DJ46" s="244" t="str">
        <f t="array" ref="DJ46">IFERROR(INDEX([1]!Sanaudos[Saskaita],MATCH(1,('[1]3.4'!$AM46=[1]!Sanaudos[Kodas])*('[1]3.4'!DJ$7='[1]2.SAN'!$M$4:$M$73),0)),"")</f>
        <v/>
      </c>
      <c r="DK46" s="244" t="str">
        <f t="array" ref="DK46">IFERROR(INDEX([1]!Sanaudos[Saskaita],MATCH(1,('[1]3.4'!$AM46=[1]!Sanaudos[Kodas])*('[1]3.4'!DK$7='[1]2.SAN'!$M$4:$M$73),0)),"")</f>
        <v/>
      </c>
      <c r="DL46" s="244" t="str">
        <f t="array" ref="DL46">IFERROR(INDEX([1]!Sanaudos[Saskaita],MATCH(1,('[1]3.4'!$AM46=[1]!Sanaudos[Kodas])*('[1]3.4'!DL$7='[1]2.SAN'!$M$4:$M$73),0)),"")</f>
        <v/>
      </c>
      <c r="DM46" s="244" t="str">
        <f t="array" ref="DM46">IFERROR(INDEX([1]!Sanaudos[Saskaita],MATCH(1,('[1]3.4'!$AM46=[1]!Sanaudos[Kodas])*('[1]3.4'!DM$7='[1]2.SAN'!$M$4:$M$73),0)),"")</f>
        <v/>
      </c>
      <c r="DN46" s="244" t="str">
        <f t="array" ref="DN46">IFERROR(INDEX([1]!Sanaudos[Saskaita],MATCH(1,('[1]3.4'!$AM46=[1]!Sanaudos[Kodas])*('[1]3.4'!DN$7='[1]2.SAN'!$M$4:$M$73),0)),"")</f>
        <v/>
      </c>
      <c r="DO46" s="244" t="str">
        <f t="array" ref="DO46">IFERROR(INDEX([1]!Sanaudos[Saskaita],MATCH(1,('[1]3.4'!$AM46=[1]!Sanaudos[Kodas])*('[1]3.4'!DO$7='[1]2.SAN'!$M$4:$M$73),0)),"")</f>
        <v/>
      </c>
      <c r="DP46" s="244" t="str">
        <f t="array" ref="DP46">IFERROR(INDEX([1]!Sanaudos[Saskaita],MATCH(1,('[1]3.4'!$AM46=[1]!Sanaudos[Kodas])*('[1]3.4'!DP$7='[1]2.SAN'!$M$4:$M$73),0)),"")</f>
        <v/>
      </c>
      <c r="DQ46" s="244" t="str">
        <f t="array" ref="DQ46">IFERROR(INDEX([1]!Sanaudos[Saskaita],MATCH(1,('[1]3.4'!$AM46=[1]!Sanaudos[Kodas])*('[1]3.4'!DQ$7='[1]2.SAN'!$M$4:$M$73),0)),"")</f>
        <v/>
      </c>
      <c r="DR46" s="244" t="str">
        <f t="array" ref="DR46">IFERROR(INDEX([1]!Sanaudos[Saskaita],MATCH(1,('[1]3.4'!$AM46=[1]!Sanaudos[Kodas])*('[1]3.4'!DR$7='[1]2.SAN'!$M$4:$M$73),0)),"")</f>
        <v/>
      </c>
      <c r="DS46" s="244" t="str">
        <f t="array" ref="DS46">IFERROR(INDEX([1]!Sanaudos[Saskaita],MATCH(1,('[1]3.4'!$AM46=[1]!Sanaudos[Kodas])*('[1]3.4'!DS$7='[1]2.SAN'!$M$4:$M$73),0)),"")</f>
        <v/>
      </c>
      <c r="DT46" s="244" t="str">
        <f t="array" ref="DT46">IFERROR(INDEX([1]!Sanaudos[Saskaita],MATCH(1,('[1]3.4'!$AM46=[1]!Sanaudos[Kodas])*('[1]3.4'!DT$7='[1]2.SAN'!$M$4:$M$73),0)),"")</f>
        <v/>
      </c>
      <c r="DU46" s="244" t="str">
        <f t="array" ref="DU46">IFERROR(INDEX([1]!Sanaudos[Saskaita],MATCH(1,('[1]3.4'!$AM46=[1]!Sanaudos[Kodas])*('[1]3.4'!DU$7='[1]2.SAN'!$M$4:$M$73),0)),"")</f>
        <v/>
      </c>
      <c r="DV46" s="244" t="str">
        <f t="array" ref="DV46">IFERROR(INDEX([1]!Sanaudos[Saskaita],MATCH(1,('[1]3.4'!$AM46=[1]!Sanaudos[Kodas])*('[1]3.4'!DV$7='[1]2.SAN'!$M$4:$M$73),0)),"")</f>
        <v/>
      </c>
      <c r="DW46" s="244" t="str">
        <f t="array" ref="DW46">IFERROR(INDEX([1]!Sanaudos[Saskaita],MATCH(1,('[1]3.4'!$AM46=[1]!Sanaudos[Kodas])*('[1]3.4'!DW$7='[1]2.SAN'!$M$4:$M$73),0)),"")</f>
        <v/>
      </c>
      <c r="DX46" s="244" t="str">
        <f t="array" ref="DX46">IFERROR(INDEX([1]!Sanaudos[Saskaita],MATCH(1,('[1]3.4'!$AM46=[1]!Sanaudos[Kodas])*('[1]3.4'!DX$7='[1]2.SAN'!$M$4:$M$73),0)),"")</f>
        <v/>
      </c>
      <c r="DY46" s="244" t="str">
        <f t="array" ref="DY46">IFERROR(INDEX([1]!Sanaudos[Saskaita],MATCH(1,('[1]3.4'!$AM46=[1]!Sanaudos[Kodas])*('[1]3.4'!DY$7='[1]2.SAN'!$M$4:$M$73),0)),"")</f>
        <v/>
      </c>
      <c r="DZ46" s="244" t="str">
        <f t="array" ref="DZ46">IFERROR(INDEX([1]!Sanaudos[Saskaita],MATCH(1,('[1]3.4'!$AM46=[1]!Sanaudos[Kodas])*('[1]3.4'!DZ$7='[1]2.SAN'!$M$4:$M$73),0)),"")</f>
        <v/>
      </c>
      <c r="EA46" s="244" t="str">
        <f t="array" ref="EA46">IFERROR(INDEX([1]!Sanaudos[Saskaita],MATCH(1,('[1]3.4'!$AM46=[1]!Sanaudos[Kodas])*('[1]3.4'!EA$7='[1]2.SAN'!$M$4:$M$73),0)),"")</f>
        <v/>
      </c>
      <c r="EB46" s="244" t="str">
        <f t="array" ref="EB46">IFERROR(INDEX([1]!Sanaudos[Saskaita],MATCH(1,('[1]3.4'!$AM46=[1]!Sanaudos[Kodas])*('[1]3.4'!EB$7='[1]2.SAN'!$M$4:$M$73),0)),"")</f>
        <v/>
      </c>
      <c r="EC46" s="244" t="str">
        <f t="array" ref="EC46">IFERROR(INDEX([1]!Sanaudos[Saskaita],MATCH(1,('[1]3.4'!$AM46=[1]!Sanaudos[Kodas])*('[1]3.4'!EC$7='[1]2.SAN'!$M$4:$M$73),0)),"")</f>
        <v/>
      </c>
      <c r="ED46" s="244" t="str">
        <f t="array" ref="ED46">IFERROR(INDEX([1]!Sanaudos[Saskaita],MATCH(1,('[1]3.4'!$AM46=[1]!Sanaudos[Kodas])*('[1]3.4'!ED$7='[1]2.SAN'!$M$4:$M$73),0)),"")</f>
        <v/>
      </c>
      <c r="EE46" s="244" t="str">
        <f t="array" ref="EE46">IFERROR(INDEX([1]!Sanaudos[Saskaita],MATCH(1,('[1]3.4'!$AM46=[1]!Sanaudos[Kodas])*('[1]3.4'!EE$7='[1]2.SAN'!$M$4:$M$73),0)),"")</f>
        <v/>
      </c>
      <c r="EF46" s="244" t="str">
        <f t="array" ref="EF46">IFERROR(INDEX([1]!Sanaudos[Saskaita],MATCH(1,('[1]3.4'!$AM46=[1]!Sanaudos[Kodas])*('[1]3.4'!EF$7='[1]2.SAN'!$M$4:$M$73),0)),"")</f>
        <v/>
      </c>
      <c r="EG46" s="244" t="str">
        <f t="array" ref="EG46">IFERROR(INDEX([1]!Sanaudos[Saskaita],MATCH(1,('[1]3.4'!$AM46=[1]!Sanaudos[Kodas])*('[1]3.4'!EG$7='[1]2.SAN'!$M$4:$M$73),0)),"")</f>
        <v/>
      </c>
      <c r="EH46" s="244" t="str">
        <f t="array" ref="EH46">IFERROR(INDEX([1]!Sanaudos[Saskaita],MATCH(1,('[1]3.4'!$AM46=[1]!Sanaudos[Kodas])*('[1]3.4'!EH$7='[1]2.SAN'!$M$4:$M$73),0)),"")</f>
        <v/>
      </c>
      <c r="EI46" s="244" t="str">
        <f t="array" ref="EI46">IFERROR(INDEX([1]!Sanaudos[Saskaita],MATCH(1,('[1]3.4'!$AM46=[1]!Sanaudos[Kodas])*('[1]3.4'!EI$7='[1]2.SAN'!$M$4:$M$73),0)),"")</f>
        <v/>
      </c>
      <c r="EJ46" s="244" t="str">
        <f t="array" ref="EJ46">IFERROR(INDEX([1]!Sanaudos[Saskaita],MATCH(1,('[1]3.4'!$AM46=[1]!Sanaudos[Kodas])*('[1]3.4'!EJ$7='[1]2.SAN'!$M$4:$M$73),0)),"")</f>
        <v/>
      </c>
      <c r="EK46" s="244" t="str">
        <f t="array" ref="EK46">IFERROR(INDEX([1]!Sanaudos[Saskaita],MATCH(1,('[1]3.4'!$AM46=[1]!Sanaudos[Kodas])*('[1]3.4'!EK$7='[1]2.SAN'!$M$4:$M$73),0)),"")</f>
        <v/>
      </c>
      <c r="EL46" s="244" t="str">
        <f t="array" ref="EL46">IFERROR(INDEX([1]!Sanaudos[Saskaita],MATCH(1,('[1]3.4'!$AM46=[1]!Sanaudos[Kodas])*('[1]3.4'!EL$7='[1]2.SAN'!$M$4:$M$73),0)),"")</f>
        <v/>
      </c>
      <c r="EM46" s="244" t="str">
        <f t="array" ref="EM46">IFERROR(INDEX([1]!Sanaudos[Saskaita],MATCH(1,('[1]3.4'!$AM46=[1]!Sanaudos[Kodas])*('[1]3.4'!EM$7='[1]2.SAN'!$M$4:$M$73),0)),"")</f>
        <v/>
      </c>
      <c r="EN46" s="244" t="str">
        <f t="array" ref="EN46">IFERROR(INDEX([1]!Sanaudos[Saskaita],MATCH(1,('[1]3.4'!$AM46=[1]!Sanaudos[Kodas])*('[1]3.4'!EN$7='[1]2.SAN'!$M$4:$M$73),0)),"")</f>
        <v/>
      </c>
      <c r="EO46" s="244" t="str">
        <f t="array" ref="EO46">IFERROR(INDEX([1]!Sanaudos[Saskaita],MATCH(1,('[1]3.4'!$AM46=[1]!Sanaudos[Kodas])*('[1]3.4'!EO$7='[1]2.SAN'!$M$4:$M$73),0)),"")</f>
        <v/>
      </c>
      <c r="EP46" s="244" t="str">
        <f t="array" ref="EP46">IFERROR(INDEX([1]!Sanaudos[Saskaita],MATCH(1,('[1]3.4'!$AM46=[1]!Sanaudos[Kodas])*('[1]3.4'!EP$7='[1]2.SAN'!$M$4:$M$73),0)),"")</f>
        <v/>
      </c>
      <c r="EQ46" s="244" t="str">
        <f t="array" ref="EQ46">IFERROR(INDEX([1]!Sanaudos[Saskaita],MATCH(1,('[1]3.4'!$AM46=[1]!Sanaudos[Kodas])*('[1]3.4'!EQ$7='[1]2.SAN'!$M$4:$M$73),0)),"")</f>
        <v/>
      </c>
      <c r="ER46" s="244" t="str">
        <f t="array" ref="ER46">IFERROR(INDEX([1]!Sanaudos[Saskaita],MATCH(1,('[1]3.4'!$AM46=[1]!Sanaudos[Kodas])*('[1]3.4'!ER$7='[1]2.SAN'!$M$4:$M$73),0)),"")</f>
        <v/>
      </c>
      <c r="ES46" s="244" t="str">
        <f t="array" ref="ES46">IFERROR(INDEX([1]!Sanaudos[Saskaita],MATCH(1,('[1]3.4'!$AM46=[1]!Sanaudos[Kodas])*('[1]3.4'!ES$7='[1]2.SAN'!$M$4:$M$73),0)),"")</f>
        <v/>
      </c>
      <c r="ET46" s="244" t="str">
        <f t="array" ref="ET46">IFERROR(INDEX([1]!Sanaudos[Saskaita],MATCH(1,('[1]3.4'!$AM46=[1]!Sanaudos[Kodas])*('[1]3.4'!ET$7='[1]2.SAN'!$M$4:$M$73),0)),"")</f>
        <v/>
      </c>
      <c r="EU46" s="244" t="str">
        <f t="array" ref="EU46">IFERROR(INDEX([1]!Sanaudos[Saskaita],MATCH(1,('[1]3.4'!$AM46=[1]!Sanaudos[Kodas])*('[1]3.4'!EU$7='[1]2.SAN'!$M$4:$M$73),0)),"")</f>
        <v/>
      </c>
      <c r="EV46" s="244" t="str">
        <f t="array" ref="EV46">IFERROR(INDEX([1]!Sanaudos[Saskaita],MATCH(1,('[1]3.4'!$AM46=[1]!Sanaudos[Kodas])*('[1]3.4'!EV$7='[1]2.SAN'!$M$4:$M$73),0)),"")</f>
        <v/>
      </c>
      <c r="EW46" s="244" t="str">
        <f t="array" ref="EW46">IFERROR(INDEX([1]!Sanaudos[Saskaita],MATCH(1,('[1]3.4'!$AM46=[1]!Sanaudos[Kodas])*('[1]3.4'!EW$7='[1]2.SAN'!$M$4:$M$73),0)),"")</f>
        <v/>
      </c>
      <c r="EX46" s="244" t="str">
        <f t="array" ref="EX46">IFERROR(INDEX([1]!Sanaudos[Saskaita],MATCH(1,('[1]3.4'!$AM46=[1]!Sanaudos[Kodas])*('[1]3.4'!EX$7='[1]2.SAN'!$M$4:$M$73),0)),"")</f>
        <v/>
      </c>
      <c r="EY46" s="244" t="str">
        <f t="array" ref="EY46">IFERROR(INDEX([1]!Sanaudos[Saskaita],MATCH(1,('[1]3.4'!$AM46=[1]!Sanaudos[Kodas])*('[1]3.4'!EY$7='[1]2.SAN'!$M$4:$M$73),0)),"")</f>
        <v/>
      </c>
      <c r="EZ46" s="244" t="str">
        <f t="array" ref="EZ46">IFERROR(INDEX([1]!Sanaudos[Saskaita],MATCH(1,('[1]3.4'!$AM46=[1]!Sanaudos[Kodas])*('[1]3.4'!EZ$7='[1]2.SAN'!$M$4:$M$73),0)),"")</f>
        <v/>
      </c>
      <c r="FA46" s="244" t="str">
        <f t="array" ref="FA46">IFERROR(INDEX([1]!Sanaudos[Saskaita],MATCH(1,('[1]3.4'!$AM46=[1]!Sanaudos[Kodas])*('[1]3.4'!FA$7='[1]2.SAN'!$M$4:$M$73),0)),"")</f>
        <v/>
      </c>
      <c r="FB46" s="244" t="str">
        <f t="array" ref="FB46">IFERROR(INDEX([1]!Sanaudos[Saskaita],MATCH(1,('[1]3.4'!$AM46=[1]!Sanaudos[Kodas])*('[1]3.4'!FB$7='[1]2.SAN'!$M$4:$M$73),0)),"")</f>
        <v/>
      </c>
      <c r="FC46" s="244" t="str">
        <f t="array" ref="FC46">IFERROR(INDEX([1]!Sanaudos[Saskaita],MATCH(1,('[1]3.4'!$AM46=[1]!Sanaudos[Kodas])*('[1]3.4'!FC$7='[1]2.SAN'!$M$4:$M$73),0)),"")</f>
        <v/>
      </c>
      <c r="FD46" s="244" t="str">
        <f t="array" ref="FD46">IFERROR(INDEX([1]!Sanaudos[Saskaita],MATCH(1,('[1]3.4'!$AM46=[1]!Sanaudos[Kodas])*('[1]3.4'!FD$7='[1]2.SAN'!$M$4:$M$73),0)),"")</f>
        <v/>
      </c>
      <c r="FE46" s="244" t="str">
        <f t="array" ref="FE46">IFERROR(INDEX([1]!Sanaudos[Saskaita],MATCH(1,('[1]3.4'!$AM46=[1]!Sanaudos[Kodas])*('[1]3.4'!FE$7='[1]2.SAN'!$M$4:$M$73),0)),"")</f>
        <v/>
      </c>
      <c r="FF46" s="244" t="str">
        <f t="array" ref="FF46">IFERROR(INDEX([1]!Sanaudos[Saskaita],MATCH(1,('[1]3.4'!$AM46=[1]!Sanaudos[Kodas])*('[1]3.4'!FF$7='[1]2.SAN'!$M$4:$M$73),0)),"")</f>
        <v/>
      </c>
      <c r="FG46" s="244" t="str">
        <f t="array" ref="FG46">IFERROR(INDEX([1]!Sanaudos[Saskaita],MATCH(1,('[1]3.4'!$AM46=[1]!Sanaudos[Kodas])*('[1]3.4'!FG$7='[1]2.SAN'!$M$4:$M$73),0)),"")</f>
        <v/>
      </c>
      <c r="FH46" s="244" t="str">
        <f t="array" ref="FH46">IFERROR(INDEX([1]!Sanaudos[Saskaita],MATCH(1,('[1]3.4'!$AM46=[1]!Sanaudos[Kodas])*('[1]3.4'!FH$7='[1]2.SAN'!$M$4:$M$73),0)),"")</f>
        <v/>
      </c>
      <c r="FI46" s="244" t="str">
        <f t="array" ref="FI46">IFERROR(INDEX([1]!Sanaudos[Saskaita],MATCH(1,('[1]3.4'!$AM46=[1]!Sanaudos[Kodas])*('[1]3.4'!FI$7='[1]2.SAN'!$M$4:$M$73),0)),"")</f>
        <v/>
      </c>
      <c r="FJ46" s="244" t="str">
        <f t="array" ref="FJ46">IFERROR(INDEX([1]!Sanaudos[Saskaita],MATCH(1,('[1]3.4'!$AM46=[1]!Sanaudos[Kodas])*('[1]3.4'!FJ$7='[1]2.SAN'!$M$4:$M$73),0)),"")</f>
        <v/>
      </c>
      <c r="FK46" s="244" t="str">
        <f t="array" ref="FK46">IFERROR(INDEX([1]!Sanaudos[Saskaita],MATCH(1,('[1]3.4'!$AM46=[1]!Sanaudos[Kodas])*('[1]3.4'!FK$7='[1]2.SAN'!$M$4:$M$73),0)),"")</f>
        <v/>
      </c>
      <c r="FL46" s="244" t="str">
        <f t="array" ref="FL46">IFERROR(INDEX([1]!Sanaudos[Saskaita],MATCH(1,('[1]3.4'!$AM46=[1]!Sanaudos[Kodas])*('[1]3.4'!FL$7='[1]2.SAN'!$M$4:$M$73),0)),"")</f>
        <v/>
      </c>
      <c r="FM46" s="244" t="str">
        <f t="array" ref="FM46">IFERROR(INDEX([1]!Sanaudos[Saskaita],MATCH(1,('[1]3.4'!$AM46=[1]!Sanaudos[Kodas])*('[1]3.4'!FM$7='[1]2.SAN'!$M$4:$M$73),0)),"")</f>
        <v/>
      </c>
      <c r="FN46" s="244" t="str">
        <f t="array" ref="FN46">IFERROR(INDEX([1]!Sanaudos[Saskaita],MATCH(1,('[1]3.4'!$AM46=[1]!Sanaudos[Kodas])*('[1]3.4'!FN$7='[1]2.SAN'!$M$4:$M$73),0)),"")</f>
        <v/>
      </c>
      <c r="FO46" s="244" t="str">
        <f t="array" ref="FO46">IFERROR(INDEX([1]!Sanaudos[Saskaita],MATCH(1,('[1]3.4'!$AM46=[1]!Sanaudos[Kodas])*('[1]3.4'!FO$7='[1]2.SAN'!$M$4:$M$73),0)),"")</f>
        <v/>
      </c>
      <c r="FP46" s="244" t="str">
        <f t="array" ref="FP46">IFERROR(INDEX([1]!Sanaudos[Saskaita],MATCH(1,('[1]3.4'!$AM46=[1]!Sanaudos[Kodas])*('[1]3.4'!FP$7='[1]2.SAN'!$M$4:$M$73),0)),"")</f>
        <v/>
      </c>
      <c r="FQ46" s="244" t="str">
        <f t="array" ref="FQ46">IFERROR(INDEX([1]!Sanaudos[Saskaita],MATCH(1,('[1]3.4'!$AM46=[1]!Sanaudos[Kodas])*('[1]3.4'!FQ$7='[1]2.SAN'!$M$4:$M$73),0)),"")</f>
        <v/>
      </c>
      <c r="FR46" s="244" t="str">
        <f t="array" ref="FR46">IFERROR(INDEX([1]!Sanaudos[Saskaita],MATCH(1,('[1]3.4'!$AM46=[1]!Sanaudos[Kodas])*('[1]3.4'!FR$7='[1]2.SAN'!$M$4:$M$73),0)),"")</f>
        <v/>
      </c>
      <c r="FS46" s="244" t="str">
        <f t="array" ref="FS46">IFERROR(INDEX([1]!Sanaudos[Saskaita],MATCH(1,('[1]3.4'!$AM46=[1]!Sanaudos[Kodas])*('[1]3.4'!FS$7='[1]2.SAN'!$M$4:$M$73),0)),"")</f>
        <v/>
      </c>
      <c r="FT46" s="244" t="str">
        <f t="array" ref="FT46">IFERROR(INDEX([1]!Sanaudos[Saskaita],MATCH(1,('[1]3.4'!$AM46=[1]!Sanaudos[Kodas])*('[1]3.4'!FT$7='[1]2.SAN'!$M$4:$M$73),0)),"")</f>
        <v/>
      </c>
      <c r="FU46" s="244" t="str">
        <f t="array" ref="FU46">IFERROR(INDEX([1]!Sanaudos[Saskaita],MATCH(1,('[1]3.4'!$AM46=[1]!Sanaudos[Kodas])*('[1]3.4'!FU$7='[1]2.SAN'!$M$4:$M$73),0)),"")</f>
        <v/>
      </c>
      <c r="FV46" s="244" t="str">
        <f t="array" ref="FV46">IFERROR(INDEX([1]!Sanaudos[Saskaita],MATCH(1,('[1]3.4'!$AM46=[1]!Sanaudos[Kodas])*('[1]3.4'!FV$7='[1]2.SAN'!$M$4:$M$73),0)),"")</f>
        <v/>
      </c>
      <c r="FW46" s="244" t="str">
        <f t="array" ref="FW46">IFERROR(INDEX([1]!Sanaudos[Saskaita],MATCH(1,('[1]3.4'!$AM46=[1]!Sanaudos[Kodas])*('[1]3.4'!FW$7='[1]2.SAN'!$M$4:$M$73),0)),"")</f>
        <v/>
      </c>
      <c r="FX46" s="244" t="str">
        <f t="array" ref="FX46">IFERROR(INDEX([1]!Sanaudos[Saskaita],MATCH(1,('[1]3.4'!$AM46=[1]!Sanaudos[Kodas])*('[1]3.4'!FX$7='[1]2.SAN'!$M$4:$M$73),0)),"")</f>
        <v/>
      </c>
      <c r="FY46" s="244" t="str">
        <f t="array" ref="FY46">IFERROR(INDEX([1]!Sanaudos[Saskaita],MATCH(1,('[1]3.4'!$AM46=[1]!Sanaudos[Kodas])*('[1]3.4'!FY$7='[1]2.SAN'!$M$4:$M$73),0)),"")</f>
        <v/>
      </c>
      <c r="FZ46" s="244" t="str">
        <f t="array" ref="FZ46">IFERROR(INDEX([1]!Sanaudos[Saskaita],MATCH(1,('[1]3.4'!$AM46=[1]!Sanaudos[Kodas])*('[1]3.4'!FZ$7='[1]2.SAN'!$M$4:$M$73),0)),"")</f>
        <v/>
      </c>
      <c r="GA46" s="244" t="str">
        <f t="array" ref="GA46">IFERROR(INDEX([1]!Sanaudos[Saskaita],MATCH(1,('[1]3.4'!$AM46=[1]!Sanaudos[Kodas])*('[1]3.4'!GA$7='[1]2.SAN'!$M$4:$M$73),0)),"")</f>
        <v/>
      </c>
      <c r="GB46" s="244" t="str">
        <f t="array" ref="GB46">IFERROR(INDEX([1]!Sanaudos[Saskaita],MATCH(1,('[1]3.4'!$AM46=[1]!Sanaudos[Kodas])*('[1]3.4'!GB$7='[1]2.SAN'!$M$4:$M$73),0)),"")</f>
        <v/>
      </c>
      <c r="GC46" s="244" t="str">
        <f t="array" ref="GC46">IFERROR(INDEX([1]!Sanaudos[Saskaita],MATCH(1,('[1]3.4'!$AM46=[1]!Sanaudos[Kodas])*('[1]3.4'!GC$7='[1]2.SAN'!$M$4:$M$73),0)),"")</f>
        <v/>
      </c>
      <c r="GD46" s="244" t="str">
        <f t="array" ref="GD46">IFERROR(INDEX([1]!Sanaudos[Saskaita],MATCH(1,('[1]3.4'!$AM46=[1]!Sanaudos[Kodas])*('[1]3.4'!GD$7='[1]2.SAN'!$M$4:$M$73),0)),"")</f>
        <v/>
      </c>
      <c r="GE46" s="244" t="str">
        <f t="array" ref="GE46">IFERROR(INDEX([1]!Sanaudos[Saskaita],MATCH(1,('[1]3.4'!$AM46=[1]!Sanaudos[Kodas])*('[1]3.4'!GE$7='[1]2.SAN'!$M$4:$M$73),0)),"")</f>
        <v/>
      </c>
      <c r="GF46" s="244" t="str">
        <f t="array" ref="GF46">IFERROR(INDEX([1]!Sanaudos[Saskaita],MATCH(1,('[1]3.4'!$AM46=[1]!Sanaudos[Kodas])*('[1]3.4'!GF$7='[1]2.SAN'!$M$4:$M$73),0)),"")</f>
        <v/>
      </c>
      <c r="GG46" s="244" t="str">
        <f t="array" ref="GG46">IFERROR(INDEX([1]!Sanaudos[Saskaita],MATCH(1,('[1]3.4'!$AM46=[1]!Sanaudos[Kodas])*('[1]3.4'!GG$7='[1]2.SAN'!$M$4:$M$73),0)),"")</f>
        <v/>
      </c>
      <c r="GH46" s="244" t="str">
        <f t="array" ref="GH46">IFERROR(INDEX([1]!Sanaudos[Saskaita],MATCH(1,('[1]3.4'!$AM46=[1]!Sanaudos[Kodas])*('[1]3.4'!GH$7='[1]2.SAN'!$M$4:$M$73),0)),"")</f>
        <v/>
      </c>
      <c r="GI46" s="244" t="str">
        <f t="array" ref="GI46">IFERROR(INDEX([1]!Sanaudos[Saskaita],MATCH(1,('[1]3.4'!$AM46=[1]!Sanaudos[Kodas])*('[1]3.4'!GI$7='[1]2.SAN'!$M$4:$M$73),0)),"")</f>
        <v/>
      </c>
      <c r="GJ46" s="244" t="str">
        <f t="array" ref="GJ46">IFERROR(INDEX([1]!Sanaudos[Saskaita],MATCH(1,('[1]3.4'!$AM46=[1]!Sanaudos[Kodas])*('[1]3.4'!GJ$7='[1]2.SAN'!$M$4:$M$73),0)),"")</f>
        <v/>
      </c>
      <c r="GK46" s="244" t="str">
        <f t="array" ref="GK46">IFERROR(INDEX([1]!Sanaudos[Saskaita],MATCH(1,('[1]3.4'!$AM46=[1]!Sanaudos[Kodas])*('[1]3.4'!GK$7='[1]2.SAN'!$M$4:$M$73),0)),"")</f>
        <v/>
      </c>
      <c r="GL46" s="244" t="str">
        <f t="array" ref="GL46">IFERROR(INDEX([1]!Sanaudos[Saskaita],MATCH(1,('[1]3.4'!$AM46=[1]!Sanaudos[Kodas])*('[1]3.4'!GL$7='[1]2.SAN'!$M$4:$M$73),0)),"")</f>
        <v/>
      </c>
      <c r="GM46" s="244" t="str">
        <f t="array" ref="GM46">IFERROR(INDEX([1]!Sanaudos[Saskaita],MATCH(1,('[1]3.4'!$AM46=[1]!Sanaudos[Kodas])*('[1]3.4'!GM$7='[1]2.SAN'!$M$4:$M$73),0)),"")</f>
        <v/>
      </c>
      <c r="GN46" s="244" t="str">
        <f t="array" ref="GN46">IFERROR(INDEX([1]!Sanaudos[Saskaita],MATCH(1,('[1]3.4'!$AM46=[1]!Sanaudos[Kodas])*('[1]3.4'!GN$7='[1]2.SAN'!$M$4:$M$73),0)),"")</f>
        <v/>
      </c>
      <c r="GO46" s="244" t="str">
        <f t="array" ref="GO46">IFERROR(INDEX([1]!Sanaudos[Saskaita],MATCH(1,('[1]3.4'!$AM46=[1]!Sanaudos[Kodas])*('[1]3.4'!GO$7='[1]2.SAN'!$M$4:$M$73),0)),"")</f>
        <v/>
      </c>
      <c r="GP46" s="244" t="str">
        <f t="array" ref="GP46">IFERROR(INDEX([1]!Sanaudos[Saskaita],MATCH(1,('[1]3.4'!$AM46=[1]!Sanaudos[Kodas])*('[1]3.4'!GP$7='[1]2.SAN'!$M$4:$M$73),0)),"")</f>
        <v/>
      </c>
      <c r="GQ46" s="244" t="str">
        <f t="array" ref="GQ46">IFERROR(INDEX([1]!Sanaudos[Saskaita],MATCH(1,('[1]3.4'!$AM46=[1]!Sanaudos[Kodas])*('[1]3.4'!GQ$7='[1]2.SAN'!$M$4:$M$73),0)),"")</f>
        <v/>
      </c>
      <c r="GR46" s="244" t="str">
        <f t="array" ref="GR46">IFERROR(INDEX([1]!Sanaudos[Saskaita],MATCH(1,('[1]3.4'!$AM46=[1]!Sanaudos[Kodas])*('[1]3.4'!GR$7='[1]2.SAN'!$M$4:$M$73),0)),"")</f>
        <v/>
      </c>
      <c r="GS46" s="244" t="str">
        <f t="array" ref="GS46">IFERROR(INDEX([1]!Sanaudos[Saskaita],MATCH(1,('[1]3.4'!$AM46=[1]!Sanaudos[Kodas])*('[1]3.4'!GS$7='[1]2.SAN'!$M$4:$M$73),0)),"")</f>
        <v/>
      </c>
      <c r="GT46" s="244" t="str">
        <f t="array" ref="GT46">IFERROR(INDEX([1]!Sanaudos[Saskaita],MATCH(1,('[1]3.4'!$AM46=[1]!Sanaudos[Kodas])*('[1]3.4'!GT$7='[1]2.SAN'!$M$4:$M$73),0)),"")</f>
        <v/>
      </c>
      <c r="GU46" s="244" t="str">
        <f t="array" ref="GU46">IFERROR(INDEX([1]!Sanaudos[Saskaita],MATCH(1,('[1]3.4'!$AM46=[1]!Sanaudos[Kodas])*('[1]3.4'!GU$7='[1]2.SAN'!$M$4:$M$73),0)),"")</f>
        <v/>
      </c>
      <c r="GV46" s="244" t="str">
        <f t="array" ref="GV46">IFERROR(INDEX([1]!Sanaudos[Saskaita],MATCH(1,('[1]3.4'!$AM46=[1]!Sanaudos[Kodas])*('[1]3.4'!GV$7='[1]2.SAN'!$M$4:$M$73),0)),"")</f>
        <v/>
      </c>
      <c r="GW46" s="244" t="str">
        <f t="array" ref="GW46">IFERROR(INDEX([1]!Sanaudos[Saskaita],MATCH(1,('[1]3.4'!$AM46=[1]!Sanaudos[Kodas])*('[1]3.4'!GW$7='[1]2.SAN'!$M$4:$M$73),0)),"")</f>
        <v/>
      </c>
      <c r="GX46" s="244" t="str">
        <f t="array" ref="GX46">IFERROR(INDEX([1]!Sanaudos[Saskaita],MATCH(1,('[1]3.4'!$AM46=[1]!Sanaudos[Kodas])*('[1]3.4'!GX$7='[1]2.SAN'!$M$4:$M$73),0)),"")</f>
        <v/>
      </c>
      <c r="GY46" s="244" t="str">
        <f t="array" ref="GY46">IFERROR(INDEX([1]!Sanaudos[Saskaita],MATCH(1,('[1]3.4'!$AM46=[1]!Sanaudos[Kodas])*('[1]3.4'!GY$7='[1]2.SAN'!$M$4:$M$73),0)),"")</f>
        <v/>
      </c>
      <c r="GZ46" s="244" t="str">
        <f t="array" ref="GZ46">IFERROR(INDEX([1]!Sanaudos[Saskaita],MATCH(1,('[1]3.4'!$AM46=[1]!Sanaudos[Kodas])*('[1]3.4'!GZ$7='[1]2.SAN'!$M$4:$M$73),0)),"")</f>
        <v/>
      </c>
      <c r="HA46" s="244" t="str">
        <f t="array" ref="HA46">IFERROR(INDEX([1]!Sanaudos[Saskaita],MATCH(1,('[1]3.4'!$AM46=[1]!Sanaudos[Kodas])*('[1]3.4'!HA$7='[1]2.SAN'!$M$4:$M$73),0)),"")</f>
        <v/>
      </c>
      <c r="HB46" s="244" t="str">
        <f t="array" ref="HB46">IFERROR(INDEX([1]!Sanaudos[Saskaita],MATCH(1,('[1]3.4'!$AM46=[1]!Sanaudos[Kodas])*('[1]3.4'!HB$7='[1]2.SAN'!$M$4:$M$73),0)),"")</f>
        <v/>
      </c>
      <c r="HC46" s="244" t="str">
        <f t="array" ref="HC46">IFERROR(INDEX([1]!Sanaudos[Saskaita],MATCH(1,('[1]3.4'!$AM46=[1]!Sanaudos[Kodas])*('[1]3.4'!HC$7='[1]2.SAN'!$M$4:$M$73),0)),"")</f>
        <v/>
      </c>
      <c r="HD46" s="244" t="str">
        <f t="array" ref="HD46">IFERROR(INDEX([1]!Sanaudos[Saskaita],MATCH(1,('[1]3.4'!$AM46=[1]!Sanaudos[Kodas])*('[1]3.4'!HD$7='[1]2.SAN'!$M$4:$M$73),0)),"")</f>
        <v/>
      </c>
      <c r="HE46" s="244" t="str">
        <f t="array" ref="HE46">IFERROR(INDEX([1]!Sanaudos[Saskaita],MATCH(1,('[1]3.4'!$AM46=[1]!Sanaudos[Kodas])*('[1]3.4'!HE$7='[1]2.SAN'!$M$4:$M$73),0)),"")</f>
        <v/>
      </c>
      <c r="HF46" s="244" t="str">
        <f t="array" ref="HF46">IFERROR(INDEX([1]!Sanaudos[Saskaita],MATCH(1,('[1]3.4'!$AM46=[1]!Sanaudos[Kodas])*('[1]3.4'!HF$7='[1]2.SAN'!$M$4:$M$73),0)),"")</f>
        <v/>
      </c>
      <c r="HG46" s="244" t="str">
        <f t="array" ref="HG46">IFERROR(INDEX([1]!Sanaudos[Saskaita],MATCH(1,('[1]3.4'!$AM46=[1]!Sanaudos[Kodas])*('[1]3.4'!HG$7='[1]2.SAN'!$M$4:$M$73),0)),"")</f>
        <v/>
      </c>
      <c r="HH46" s="244" t="str">
        <f t="array" ref="HH46">IFERROR(INDEX([1]!Sanaudos[Saskaita],MATCH(1,('[1]3.4'!$AM46=[1]!Sanaudos[Kodas])*('[1]3.4'!HH$7='[1]2.SAN'!$M$4:$M$73),0)),"")</f>
        <v/>
      </c>
      <c r="HI46" s="244" t="str">
        <f t="array" ref="HI46">IFERROR(INDEX([1]!Sanaudos[Saskaita],MATCH(1,('[1]3.4'!$AM46=[1]!Sanaudos[Kodas])*('[1]3.4'!HI$7='[1]2.SAN'!$M$4:$M$73),0)),"")</f>
        <v/>
      </c>
      <c r="HJ46" s="244" t="str">
        <f t="array" ref="HJ46">IFERROR(INDEX([1]!Sanaudos[Saskaita],MATCH(1,('[1]3.4'!$AM46=[1]!Sanaudos[Kodas])*('[1]3.4'!HJ$7='[1]2.SAN'!$M$4:$M$73),0)),"")</f>
        <v/>
      </c>
      <c r="HK46" s="244" t="str">
        <f t="array" ref="HK46">IFERROR(INDEX([1]!Sanaudos[Saskaita],MATCH(1,('[1]3.4'!$AM46=[1]!Sanaudos[Kodas])*('[1]3.4'!HK$7='[1]2.SAN'!$M$4:$M$73),0)),"")</f>
        <v/>
      </c>
      <c r="HL46" s="244" t="str">
        <f t="array" ref="HL46">IFERROR(INDEX([1]!Sanaudos[Saskaita],MATCH(1,('[1]3.4'!$AM46=[1]!Sanaudos[Kodas])*('[1]3.4'!HL$7='[1]2.SAN'!$M$4:$M$73),0)),"")</f>
        <v/>
      </c>
      <c r="HM46" s="244" t="str">
        <f t="array" ref="HM46">IFERROR(INDEX([1]!Sanaudos[Saskaita],MATCH(1,('[1]3.4'!$AM46=[1]!Sanaudos[Kodas])*('[1]3.4'!HM$7='[1]2.SAN'!$M$4:$M$73),0)),"")</f>
        <v/>
      </c>
      <c r="HN46" s="244" t="str">
        <f t="array" ref="HN46">IFERROR(INDEX([1]!Sanaudos[Saskaita],MATCH(1,('[1]3.4'!$AM46=[1]!Sanaudos[Kodas])*('[1]3.4'!HN$7='[1]2.SAN'!$M$4:$M$73),0)),"")</f>
        <v/>
      </c>
      <c r="HO46" s="244" t="str">
        <f t="array" ref="HO46">IFERROR(INDEX([1]!Sanaudos[Saskaita],MATCH(1,('[1]3.4'!$AM46=[1]!Sanaudos[Kodas])*('[1]3.4'!HO$7='[1]2.SAN'!$M$4:$M$73),0)),"")</f>
        <v/>
      </c>
      <c r="HP46" s="244" t="str">
        <f t="array" ref="HP46">IFERROR(INDEX([1]!Sanaudos[Saskaita],MATCH(1,('[1]3.4'!$AM46=[1]!Sanaudos[Kodas])*('[1]3.4'!HP$7='[1]2.SAN'!$M$4:$M$73),0)),"")</f>
        <v/>
      </c>
      <c r="HQ46" s="244" t="str">
        <f t="array" ref="HQ46">IFERROR(INDEX([1]!Sanaudos[Saskaita],MATCH(1,('[1]3.4'!$AM46=[1]!Sanaudos[Kodas])*('[1]3.4'!HQ$7='[1]2.SAN'!$M$4:$M$73),0)),"")</f>
        <v/>
      </c>
      <c r="HR46" s="244" t="str">
        <f t="array" ref="HR46">IFERROR(INDEX([1]!Sanaudos[Saskaita],MATCH(1,('[1]3.4'!$AM46=[1]!Sanaudos[Kodas])*('[1]3.4'!HR$7='[1]2.SAN'!$M$4:$M$73),0)),"")</f>
        <v/>
      </c>
      <c r="HS46" s="244" t="str">
        <f t="array" ref="HS46">IFERROR(INDEX([1]!Sanaudos[Saskaita],MATCH(1,('[1]3.4'!$AM46=[1]!Sanaudos[Kodas])*('[1]3.4'!HS$7='[1]2.SAN'!$M$4:$M$73),0)),"")</f>
        <v/>
      </c>
      <c r="HT46" s="244" t="str">
        <f t="array" ref="HT46">IFERROR(INDEX([1]!Sanaudos[Saskaita],MATCH(1,('[1]3.4'!$AM46=[1]!Sanaudos[Kodas])*('[1]3.4'!HT$7='[1]2.SAN'!$M$4:$M$73),0)),"")</f>
        <v/>
      </c>
      <c r="HU46" s="244" t="str">
        <f t="array" ref="HU46">IFERROR(INDEX([1]!Sanaudos[Saskaita],MATCH(1,('[1]3.4'!$AM46=[1]!Sanaudos[Kodas])*('[1]3.4'!HU$7='[1]2.SAN'!$M$4:$M$73),0)),"")</f>
        <v/>
      </c>
      <c r="HV46" s="244" t="str">
        <f t="array" ref="HV46">IFERROR(INDEX([1]!Sanaudos[Saskaita],MATCH(1,('[1]3.4'!$AM46=[1]!Sanaudos[Kodas])*('[1]3.4'!HV$7='[1]2.SAN'!$M$4:$M$73),0)),"")</f>
        <v/>
      </c>
      <c r="HW46" s="244" t="str">
        <f t="array" ref="HW46">IFERROR(INDEX([1]!Sanaudos[Saskaita],MATCH(1,('[1]3.4'!$AM46=[1]!Sanaudos[Kodas])*('[1]3.4'!HW$7='[1]2.SAN'!$M$4:$M$73),0)),"")</f>
        <v/>
      </c>
      <c r="HX46" s="244" t="str">
        <f t="array" ref="HX46">IFERROR(INDEX([1]!Sanaudos[Saskaita],MATCH(1,('[1]3.4'!$AM46=[1]!Sanaudos[Kodas])*('[1]3.4'!HX$7='[1]2.SAN'!$M$4:$M$73),0)),"")</f>
        <v/>
      </c>
      <c r="HY46" s="244" t="str">
        <f t="array" ref="HY46">IFERROR(INDEX([1]!Sanaudos[Saskaita],MATCH(1,('[1]3.4'!$AM46=[1]!Sanaudos[Kodas])*('[1]3.4'!HY$7='[1]2.SAN'!$M$4:$M$73),0)),"")</f>
        <v/>
      </c>
      <c r="HZ46" s="244" t="str">
        <f t="array" ref="HZ46">IFERROR(INDEX([1]!Sanaudos[Saskaita],MATCH(1,('[1]3.4'!$AM46=[1]!Sanaudos[Kodas])*('[1]3.4'!HZ$7='[1]2.SAN'!$M$4:$M$73),0)),"")</f>
        <v/>
      </c>
      <c r="IA46" s="244" t="str">
        <f t="array" ref="IA46">IFERROR(INDEX([1]!Sanaudos[Saskaita],MATCH(1,('[1]3.4'!$AM46=[1]!Sanaudos[Kodas])*('[1]3.4'!IA$7='[1]2.SAN'!$M$4:$M$73),0)),"")</f>
        <v/>
      </c>
      <c r="IB46" s="244" t="str">
        <f t="array" ref="IB46">IFERROR(INDEX([1]!Sanaudos[Saskaita],MATCH(1,('[1]3.4'!$AM46=[1]!Sanaudos[Kodas])*('[1]3.4'!IB$7='[1]2.SAN'!$M$4:$M$73),0)),"")</f>
        <v/>
      </c>
      <c r="IC46" s="244" t="str">
        <f t="array" ref="IC46">IFERROR(INDEX([1]!Sanaudos[Saskaita],MATCH(1,('[1]3.4'!$AM46=[1]!Sanaudos[Kodas])*('[1]3.4'!IC$7='[1]2.SAN'!$M$4:$M$73),0)),"")</f>
        <v/>
      </c>
      <c r="ID46" s="244" t="str">
        <f t="array" ref="ID46">IFERROR(INDEX([1]!Sanaudos[Saskaita],MATCH(1,('[1]3.4'!$AM46=[1]!Sanaudos[Kodas])*('[1]3.4'!ID$7='[1]2.SAN'!$M$4:$M$73),0)),"")</f>
        <v/>
      </c>
      <c r="IE46" s="244" t="str">
        <f t="array" ref="IE46">IFERROR(INDEX([1]!Sanaudos[Saskaita],MATCH(1,('[1]3.4'!$AM46=[1]!Sanaudos[Kodas])*('[1]3.4'!IE$7='[1]2.SAN'!$M$4:$M$73),0)),"")</f>
        <v/>
      </c>
      <c r="IF46" s="244" t="str">
        <f t="array" ref="IF46">IFERROR(INDEX([1]!Sanaudos[Saskaita],MATCH(1,('[1]3.4'!$AM46=[1]!Sanaudos[Kodas])*('[1]3.4'!IF$7='[1]2.SAN'!$M$4:$M$73),0)),"")</f>
        <v/>
      </c>
      <c r="IG46" s="244" t="str">
        <f t="array" ref="IG46">IFERROR(INDEX([1]!Sanaudos[Saskaita],MATCH(1,('[1]3.4'!$AM46=[1]!Sanaudos[Kodas])*('[1]3.4'!IG$7='[1]2.SAN'!$M$4:$M$73),0)),"")</f>
        <v/>
      </c>
      <c r="IH46" s="244" t="str">
        <f t="array" ref="IH46">IFERROR(INDEX([1]!Sanaudos[Saskaita],MATCH(1,('[1]3.4'!$AM46=[1]!Sanaudos[Kodas])*('[1]3.4'!IH$7='[1]2.SAN'!$M$4:$M$73),0)),"")</f>
        <v/>
      </c>
      <c r="II46" s="244" t="str">
        <f t="array" ref="II46">IFERROR(INDEX([1]!Sanaudos[Saskaita],MATCH(1,('[1]3.4'!$AM46=[1]!Sanaudos[Kodas])*('[1]3.4'!II$7='[1]2.SAN'!$M$4:$M$73),0)),"")</f>
        <v/>
      </c>
      <c r="IJ46" s="244" t="str">
        <f t="array" ref="IJ46">IFERROR(INDEX([1]!Sanaudos[Saskaita],MATCH(1,('[1]3.4'!$AM46=[1]!Sanaudos[Kodas])*('[1]3.4'!IJ$7='[1]2.SAN'!$M$4:$M$73),0)),"")</f>
        <v/>
      </c>
      <c r="IK46" s="244" t="str">
        <f t="array" ref="IK46">IFERROR(INDEX([1]!Sanaudos[Saskaita],MATCH(1,('[1]3.4'!$AM46=[1]!Sanaudos[Kodas])*('[1]3.4'!IK$7='[1]2.SAN'!$M$4:$M$73),0)),"")</f>
        <v/>
      </c>
    </row>
    <row r="47" spans="2:245" ht="12.2" customHeight="1" x14ac:dyDescent="0.2">
      <c r="B47" s="566"/>
      <c r="C47" s="260" t="s">
        <v>831</v>
      </c>
      <c r="D47" s="259" t="s">
        <v>835</v>
      </c>
      <c r="E47" s="257" t="str">
        <f t="shared" si="2"/>
        <v xml:space="preserve">                                    </v>
      </c>
      <c r="F47" s="258" t="e">
        <f>+SUMIFS([1]!Sanaudos[Suma],[1]!Sanaudos[Kodas],AM47,[1]!Sanaudos[PASK],TRUE)</f>
        <v>#REF!</v>
      </c>
      <c r="G47" s="258" t="e">
        <f>-SUMIFS([1]!Sanaudos[Suma],[1]!Sanaudos[Kodas],$AM47,[1]!Sanaudos[Pagal DK RAS],700)</f>
        <v>#REF!</v>
      </c>
      <c r="H47" s="258" t="e">
        <f>+SUMIFS('[1]5.turtas'!$D$1:$AN$1,'[1]5.turtas'!$D$4:$AN$4,$AM47)</f>
        <v>#VALUE!</v>
      </c>
      <c r="I47" s="258" t="e">
        <f>-SUMIFS([1]!Sanaudos[Suma],[1]!Sanaudos[Kodas],$AM47,[1]!Sanaudos[Pagal DK RAS],901)-SUMIFS([1]!Sanaudos[Suma],[1]!Sanaudos[Kodas],$AM47,[1]!Sanaudos[Pagal DK RAS],902)-SUMIFS([1]!Sanaudos[Suma],[1]!Sanaudos[Kodas],$AM47,[1]!Sanaudos[Pagal DK RAS],905)</f>
        <v>#REF!</v>
      </c>
      <c r="J47" s="258" t="e">
        <f>+SUMIFS([1]!DU[DU],[1]!DU[Kodas],$AM47)+SUMIFS([1]!DU[Sodra],[1]!DU[Kodas],$AM47)+SUMIFS([1]!DU[Išeitinės išmokos, kompensacijos],[1]!DU[Kodas],$AM47)</f>
        <v>#REF!</v>
      </c>
      <c r="K47" s="258" t="e">
        <f>+SUMIFS([1]!Sanaudos_kor[Suma],[1]!Sanaudos_kor[Kodas],$AM47,[1]!Sanaudos_kor[PASK],TRUE,[1]!Sanaudos_kor[KOR_nr],K$1)</f>
        <v>#REF!</v>
      </c>
      <c r="L47" s="258" t="e">
        <f>+SUMIFS([1]!Sanaudos_kor[Suma],[1]!Sanaudos_kor[Kodas],$AM47,[1]!Sanaudos_kor[PASK],TRUE,[1]!Sanaudos_kor[KOR_nr],L$1)</f>
        <v>#REF!</v>
      </c>
      <c r="M47" s="258" t="e">
        <f>+SUMIFS([1]!Sanaudos_kor[Suma],[1]!Sanaudos_kor[Kodas],$AM47,[1]!Sanaudos_kor[PASK],TRUE,[1]!Sanaudos_kor[KOR_nr],M$1)</f>
        <v>#REF!</v>
      </c>
      <c r="N47" s="258" t="e">
        <f>+SUMIFS([1]!Sanaudos_kor[Suma],[1]!Sanaudos_kor[Kodas],$AM47,[1]!Sanaudos_kor[PASK],TRUE,[1]!Sanaudos_kor[KOR_nr],N$1)</f>
        <v>#REF!</v>
      </c>
      <c r="O47" s="258" t="e">
        <f>+SUMIFS([1]!Sanaudos_kor[Suma],[1]!Sanaudos_kor[Kodas],$AM47,[1]!Sanaudos_kor[PASK],TRUE,[1]!Sanaudos_kor[KOR_nr],O$1)</f>
        <v>#REF!</v>
      </c>
      <c r="P47" s="258" t="e">
        <f>+SUMIFS([1]!Sanaudos_kor[Suma],[1]!Sanaudos_kor[Kodas],$AM47,[1]!Sanaudos_kor[PASK],TRUE,[1]!Sanaudos_kor[KOR_nr],P$1)</f>
        <v>#REF!</v>
      </c>
      <c r="Q47" s="258" t="e">
        <f>+SUMIFS([1]!Sanaudos_kor[Suma],[1]!Sanaudos_kor[Kodas],$AM47,[1]!Sanaudos_kor[PASK],TRUE,[1]!Sanaudos_kor[KOR_nr],Q$1)</f>
        <v>#REF!</v>
      </c>
      <c r="R47" s="258" t="e">
        <f>+SUMIFS([1]!Sanaudos_kor[Suma],[1]!Sanaudos_kor[Kodas],$AM47,[1]!Sanaudos_kor[PASK],TRUE,[1]!Sanaudos_kor[KOR_nr],R$1)</f>
        <v>#REF!</v>
      </c>
      <c r="S47" s="258" t="e">
        <f>+SUMIFS([1]!Sanaudos_kor[Suma],[1]!Sanaudos_kor[Kodas],$AM47,[1]!Sanaudos_kor[PASK],TRUE,[1]!Sanaudos_kor[KOR_nr],S$1)</f>
        <v>#REF!</v>
      </c>
      <c r="T47" s="258" t="e">
        <f>+SUMIFS([1]!Sanaudos_kor[Suma],[1]!Sanaudos_kor[Kodas],$AM47,[1]!Sanaudos_kor[PASK],TRUE,[1]!Sanaudos_kor[KOR_nr],T$1)</f>
        <v>#REF!</v>
      </c>
      <c r="U47" s="258" t="e">
        <f>+SUMIFS([1]!Sanaudos_kor[Suma],[1]!Sanaudos_kor[Kodas],$AM47,[1]!Sanaudos_kor[PASK],TRUE,[1]!Sanaudos_kor[KOR_nr],U$1)</f>
        <v>#REF!</v>
      </c>
      <c r="V47" s="258" t="e">
        <f>+SUMIFS([1]!Sanaudos_kor[Suma],[1]!Sanaudos_kor[Kodas],$AM47,[1]!Sanaudos_kor[PASK],TRUE,[1]!Sanaudos_kor[KOR_nr],V$1)</f>
        <v>#REF!</v>
      </c>
      <c r="W47" s="258" t="e">
        <f>+SUMIFS([1]!Sanaudos_kor[Suma],[1]!Sanaudos_kor[Kodas],$AM47,[1]!Sanaudos_kor[PASK],TRUE,[1]!Sanaudos_kor[KOR_nr],W$1)</f>
        <v>#REF!</v>
      </c>
      <c r="X47" s="258" t="e">
        <f>+SUMIFS([1]!Sanaudos_kor[Suma],[1]!Sanaudos_kor[Kodas],$AM47,[1]!Sanaudos_kor[PASK],TRUE,[1]!Sanaudos_kor[KOR_nr],X$1)</f>
        <v>#REF!</v>
      </c>
      <c r="Y47" s="258" t="e">
        <f>+SUMIFS([1]!Sanaudos_kor[Suma],[1]!Sanaudos_kor[Kodas],$AM47,[1]!Sanaudos_kor[PASK],TRUE,[1]!Sanaudos_kor[KOR_nr],Y$1)</f>
        <v>#REF!</v>
      </c>
      <c r="Z47" s="258" t="e">
        <f>+SUMIFS([1]!Sanaudos_kor[Suma],[1]!Sanaudos_kor[Kodas],$AM47,[1]!Sanaudos_kor[PASK],TRUE,[1]!Sanaudos_kor[KOR_nr],Z$1)</f>
        <v>#REF!</v>
      </c>
      <c r="AA47" s="258" t="e">
        <f>+SUMIFS([1]!Sanaudos_kor[Suma],[1]!Sanaudos_kor[Kodas],$AM47,[1]!Sanaudos_kor[PASK],TRUE,[1]!Sanaudos_kor[KOR_nr],AA$1)</f>
        <v>#REF!</v>
      </c>
      <c r="AB47" s="258" t="e">
        <f>+SUMIFS([1]!Sanaudos_kor[Suma],[1]!Sanaudos_kor[Kodas],$AM47,[1]!Sanaudos_kor[PASK],TRUE,[1]!Sanaudos_kor[KOR_nr],AB$1)</f>
        <v>#REF!</v>
      </c>
      <c r="AC47" s="258" t="e">
        <f>+SUMIFS([1]!Sanaudos_kor[Suma],[1]!Sanaudos_kor[Kodas],$AM47,[1]!Sanaudos_kor[PASK],TRUE,[1]!Sanaudos_kor[KOR_nr],AC$1)</f>
        <v>#REF!</v>
      </c>
      <c r="AD47" s="258" t="e">
        <f>+SUMIFS([1]!Sanaudos_kor[Suma],[1]!Sanaudos_kor[Kodas],$AM47,[1]!Sanaudos_kor[PASK],TRUE,[1]!Sanaudos_kor[KOR_nr],AD$1)</f>
        <v>#REF!</v>
      </c>
      <c r="AE47" s="258" t="e">
        <f>+SUMIFS([1]!Sanaudos_kor[Suma],[1]!Sanaudos_kor[Kodas],$AM47,[1]!Sanaudos_kor[PASK],TRUE,[1]!Sanaudos_kor[KOR_nr],AE$1)</f>
        <v>#REF!</v>
      </c>
      <c r="AF47" s="258" t="e">
        <f>+SUMIFS([1]!Sanaudos_kor[Suma],[1]!Sanaudos_kor[Kodas],$AM47,[1]!Sanaudos_kor[PASK],TRUE,[1]!Sanaudos_kor[KOR_nr],AF$1)</f>
        <v>#REF!</v>
      </c>
      <c r="AG47" s="258" t="e">
        <f t="shared" si="0"/>
        <v>#REF!</v>
      </c>
      <c r="AH47" s="566"/>
      <c r="AJ47" s="211" t="s">
        <v>524</v>
      </c>
      <c r="AK47" s="124">
        <f>+'[1]2.SAN'!C214</f>
        <v>0</v>
      </c>
      <c r="AM47" s="249"/>
      <c r="AN47" s="250" t="e">
        <f>+SUMIFS('[1]6'!$Y$161:$BL$161,'[1]6'!$Y$2:$BL$2,$AM47)</f>
        <v>#VALUE!</v>
      </c>
      <c r="AO47" s="250" t="e">
        <f t="shared" si="4"/>
        <v>#REF!</v>
      </c>
      <c r="AQ47" s="250" t="e">
        <f>+SUMIFS('[1]3.4'!$F$133:$F$202,'[1]3.4'!$D$133:$D$202,$AM47,'[1]3.4'!$E$133:$E$202,"")</f>
        <v>#VALUE!</v>
      </c>
      <c r="AR47" s="250" t="e">
        <f t="shared" si="1"/>
        <v>#VALUE!</v>
      </c>
      <c r="AT47" s="244" t="str">
        <f t="array" ref="AT47">IFERROR(INDEX([1]!Sanaudos[Saskaita],MATCH(1,('[1]3.4'!$AM47=[1]!Sanaudos[Kodas])*('[1]3.4'!AT$7='[1]2.SAN'!$M$4:$M$73),0)),"")</f>
        <v/>
      </c>
      <c r="AU47" s="244" t="str">
        <f t="array" ref="AU47">IFERROR(INDEX([1]!Sanaudos[Saskaita],MATCH(1,('[1]3.4'!$AM47=[1]!Sanaudos[Kodas])*('[1]3.4'!AU$7='[1]2.SAN'!$M$4:$M$73),0)),"")</f>
        <v/>
      </c>
      <c r="AV47" s="244" t="str">
        <f t="array" ref="AV47">IFERROR(INDEX([1]!Sanaudos[Saskaita],MATCH(1,('[1]3.4'!$AM47=[1]!Sanaudos[Kodas])*('[1]3.4'!AV$7='[1]2.SAN'!$M$4:$M$73),0)),"")</f>
        <v/>
      </c>
      <c r="AW47" s="244" t="str">
        <f t="array" ref="AW47">IFERROR(INDEX([1]!Sanaudos[Saskaita],MATCH(1,('[1]3.4'!$AM47=[1]!Sanaudos[Kodas])*('[1]3.4'!AW$7='[1]2.SAN'!$M$4:$M$73),0)),"")</f>
        <v/>
      </c>
      <c r="AX47" s="244" t="str">
        <f t="array" ref="AX47">IFERROR(INDEX([1]!Sanaudos[Saskaita],MATCH(1,('[1]3.4'!$AM47=[1]!Sanaudos[Kodas])*('[1]3.4'!AX$7='[1]2.SAN'!$M$4:$M$73),0)),"")</f>
        <v/>
      </c>
      <c r="AY47" s="244" t="str">
        <f t="array" ref="AY47">IFERROR(INDEX([1]!Sanaudos[Saskaita],MATCH(1,('[1]3.4'!$AM47=[1]!Sanaudos[Kodas])*('[1]3.4'!AY$7='[1]2.SAN'!$M$4:$M$73),0)),"")</f>
        <v/>
      </c>
      <c r="AZ47" s="244" t="str">
        <f t="array" ref="AZ47">IFERROR(INDEX([1]!Sanaudos[Saskaita],MATCH(1,('[1]3.4'!$AM47=[1]!Sanaudos[Kodas])*('[1]3.4'!AZ$7='[1]2.SAN'!$M$4:$M$73),0)),"")</f>
        <v/>
      </c>
      <c r="BA47" s="244" t="str">
        <f t="array" ref="BA47">IFERROR(INDEX([1]!Sanaudos[Saskaita],MATCH(1,('[1]3.4'!$AM47=[1]!Sanaudos[Kodas])*('[1]3.4'!BA$7='[1]2.SAN'!$M$4:$M$73),0)),"")</f>
        <v/>
      </c>
      <c r="BB47" s="244" t="str">
        <f t="array" ref="BB47">IFERROR(INDEX([1]!Sanaudos[Saskaita],MATCH(1,('[1]3.4'!$AM47=[1]!Sanaudos[Kodas])*('[1]3.4'!BB$7='[1]2.SAN'!$M$4:$M$73),0)),"")</f>
        <v/>
      </c>
      <c r="BC47" s="244" t="str">
        <f t="array" ref="BC47">IFERROR(INDEX([1]!Sanaudos[Saskaita],MATCH(1,('[1]3.4'!$AM47=[1]!Sanaudos[Kodas])*('[1]3.4'!BC$7='[1]2.SAN'!$M$4:$M$73),0)),"")</f>
        <v/>
      </c>
      <c r="BD47" s="244" t="str">
        <f t="array" ref="BD47">IFERROR(INDEX([1]!Sanaudos[Saskaita],MATCH(1,('[1]3.4'!$AM47=[1]!Sanaudos[Kodas])*('[1]3.4'!BD$7='[1]2.SAN'!$M$4:$M$73),0)),"")</f>
        <v/>
      </c>
      <c r="BE47" s="244" t="str">
        <f t="array" ref="BE47">IFERROR(INDEX([1]!Sanaudos[Saskaita],MATCH(1,('[1]3.4'!$AM47=[1]!Sanaudos[Kodas])*('[1]3.4'!BE$7='[1]2.SAN'!$M$4:$M$73),0)),"")</f>
        <v/>
      </c>
      <c r="BF47" s="244" t="str">
        <f t="array" ref="BF47">IFERROR(INDEX([1]!Sanaudos[Saskaita],MATCH(1,('[1]3.4'!$AM47=[1]!Sanaudos[Kodas])*('[1]3.4'!BF$7='[1]2.SAN'!$M$4:$M$73),0)),"")</f>
        <v/>
      </c>
      <c r="BG47" s="244" t="str">
        <f t="array" ref="BG47">IFERROR(INDEX([1]!Sanaudos[Saskaita],MATCH(1,('[1]3.4'!$AM47=[1]!Sanaudos[Kodas])*('[1]3.4'!BG$7='[1]2.SAN'!$M$4:$M$73),0)),"")</f>
        <v/>
      </c>
      <c r="BH47" s="244" t="str">
        <f t="array" ref="BH47">IFERROR(INDEX([1]!Sanaudos[Saskaita],MATCH(1,('[1]3.4'!$AM47=[1]!Sanaudos[Kodas])*('[1]3.4'!BH$7='[1]2.SAN'!$M$4:$M$73),0)),"")</f>
        <v/>
      </c>
      <c r="BI47" s="244" t="str">
        <f t="array" ref="BI47">IFERROR(INDEX([1]!Sanaudos[Saskaita],MATCH(1,('[1]3.4'!$AM47=[1]!Sanaudos[Kodas])*('[1]3.4'!BI$7='[1]2.SAN'!$M$4:$M$73),0)),"")</f>
        <v/>
      </c>
      <c r="BJ47" s="244" t="str">
        <f t="array" ref="BJ47">IFERROR(INDEX([1]!Sanaudos[Saskaita],MATCH(1,('[1]3.4'!$AM47=[1]!Sanaudos[Kodas])*('[1]3.4'!BJ$7='[1]2.SAN'!$M$4:$M$73),0)),"")</f>
        <v/>
      </c>
      <c r="BK47" s="244" t="str">
        <f t="array" ref="BK47">IFERROR(INDEX([1]!Sanaudos[Saskaita],MATCH(1,('[1]3.4'!$AM47=[1]!Sanaudos[Kodas])*('[1]3.4'!BK$7='[1]2.SAN'!$M$4:$M$73),0)),"")</f>
        <v/>
      </c>
      <c r="BL47" s="244" t="str">
        <f t="array" ref="BL47">IFERROR(INDEX([1]!Sanaudos[Saskaita],MATCH(1,('[1]3.4'!$AM47=[1]!Sanaudos[Kodas])*('[1]3.4'!BL$7='[1]2.SAN'!$M$4:$M$73),0)),"")</f>
        <v/>
      </c>
      <c r="BM47" s="244" t="str">
        <f t="array" ref="BM47">IFERROR(INDEX([1]!Sanaudos[Saskaita],MATCH(1,('[1]3.4'!$AM47=[1]!Sanaudos[Kodas])*('[1]3.4'!BM$7='[1]2.SAN'!$M$4:$M$73),0)),"")</f>
        <v/>
      </c>
      <c r="BN47" s="244" t="str">
        <f t="array" ref="BN47">IFERROR(INDEX([1]!Sanaudos[Saskaita],MATCH(1,('[1]3.4'!$AM47=[1]!Sanaudos[Kodas])*('[1]3.4'!BN$7='[1]2.SAN'!$M$4:$M$73),0)),"")</f>
        <v/>
      </c>
      <c r="BO47" s="244" t="str">
        <f t="array" ref="BO47">IFERROR(INDEX([1]!Sanaudos[Saskaita],MATCH(1,('[1]3.4'!$AM47=[1]!Sanaudos[Kodas])*('[1]3.4'!BO$7='[1]2.SAN'!$M$4:$M$73),0)),"")</f>
        <v/>
      </c>
      <c r="BP47" s="244" t="str">
        <f t="array" ref="BP47">IFERROR(INDEX([1]!Sanaudos[Saskaita],MATCH(1,('[1]3.4'!$AM47=[1]!Sanaudos[Kodas])*('[1]3.4'!BP$7='[1]2.SAN'!$M$4:$M$73),0)),"")</f>
        <v/>
      </c>
      <c r="BQ47" s="244" t="str">
        <f t="array" ref="BQ47">IFERROR(INDEX([1]!Sanaudos[Saskaita],MATCH(1,('[1]3.4'!$AM47=[1]!Sanaudos[Kodas])*('[1]3.4'!BQ$7='[1]2.SAN'!$M$4:$M$73),0)),"")</f>
        <v/>
      </c>
      <c r="BR47" s="244" t="str">
        <f t="array" ref="BR47">IFERROR(INDEX([1]!Sanaudos[Saskaita],MATCH(1,('[1]3.4'!$AM47=[1]!Sanaudos[Kodas])*('[1]3.4'!BR$7='[1]2.SAN'!$M$4:$M$73),0)),"")</f>
        <v/>
      </c>
      <c r="BS47" s="244" t="str">
        <f t="array" ref="BS47">IFERROR(INDEX([1]!Sanaudos[Saskaita],MATCH(1,('[1]3.4'!$AM47=[1]!Sanaudos[Kodas])*('[1]3.4'!BS$7='[1]2.SAN'!$M$4:$M$73),0)),"")</f>
        <v/>
      </c>
      <c r="BT47" s="244" t="str">
        <f t="array" ref="BT47">IFERROR(INDEX([1]!Sanaudos[Saskaita],MATCH(1,('[1]3.4'!$AM47=[1]!Sanaudos[Kodas])*('[1]3.4'!BT$7='[1]2.SAN'!$M$4:$M$73),0)),"")</f>
        <v/>
      </c>
      <c r="BU47" s="244" t="str">
        <f t="array" ref="BU47">IFERROR(INDEX([1]!Sanaudos[Saskaita],MATCH(1,('[1]3.4'!$AM47=[1]!Sanaudos[Kodas])*('[1]3.4'!BU$7='[1]2.SAN'!$M$4:$M$73),0)),"")</f>
        <v/>
      </c>
      <c r="BV47" s="244" t="str">
        <f t="array" ref="BV47">IFERROR(INDEX([1]!Sanaudos[Saskaita],MATCH(1,('[1]3.4'!$AM47=[1]!Sanaudos[Kodas])*('[1]3.4'!BV$7='[1]2.SAN'!$M$4:$M$73),0)),"")</f>
        <v/>
      </c>
      <c r="BW47" s="244" t="str">
        <f t="array" ref="BW47">IFERROR(INDEX([1]!Sanaudos[Saskaita],MATCH(1,('[1]3.4'!$AM47=[1]!Sanaudos[Kodas])*('[1]3.4'!BW$7='[1]2.SAN'!$M$4:$M$73),0)),"")</f>
        <v/>
      </c>
      <c r="BX47" s="244" t="str">
        <f t="array" ref="BX47">IFERROR(INDEX([1]!Sanaudos[Saskaita],MATCH(1,('[1]3.4'!$AM47=[1]!Sanaudos[Kodas])*('[1]3.4'!BX$7='[1]2.SAN'!$M$4:$M$73),0)),"")</f>
        <v/>
      </c>
      <c r="BY47" s="244" t="str">
        <f t="array" ref="BY47">IFERROR(INDEX([1]!Sanaudos[Saskaita],MATCH(1,('[1]3.4'!$AM47=[1]!Sanaudos[Kodas])*('[1]3.4'!BY$7='[1]2.SAN'!$M$4:$M$73),0)),"")</f>
        <v/>
      </c>
      <c r="BZ47" s="244" t="str">
        <f t="array" ref="BZ47">IFERROR(INDEX([1]!Sanaudos[Saskaita],MATCH(1,('[1]3.4'!$AM47=[1]!Sanaudos[Kodas])*('[1]3.4'!BZ$7='[1]2.SAN'!$M$4:$M$73),0)),"")</f>
        <v/>
      </c>
      <c r="CA47" s="244" t="str">
        <f t="array" ref="CA47">IFERROR(INDEX([1]!Sanaudos[Saskaita],MATCH(1,('[1]3.4'!$AM47=[1]!Sanaudos[Kodas])*('[1]3.4'!CA$7='[1]2.SAN'!$M$4:$M$73),0)),"")</f>
        <v/>
      </c>
      <c r="CB47" s="244" t="str">
        <f t="array" ref="CB47">IFERROR(INDEX([1]!Sanaudos[Saskaita],MATCH(1,('[1]3.4'!$AM47=[1]!Sanaudos[Kodas])*('[1]3.4'!CB$7='[1]2.SAN'!$M$4:$M$73),0)),"")</f>
        <v/>
      </c>
      <c r="CC47" s="244" t="str">
        <f t="array" ref="CC47">IFERROR(INDEX([1]!Sanaudos[Saskaita],MATCH(1,('[1]3.4'!$AM47=[1]!Sanaudos[Kodas])*('[1]3.4'!CC$7='[1]2.SAN'!$M$4:$M$73),0)),"")</f>
        <v/>
      </c>
      <c r="CD47" s="244" t="str">
        <f t="array" ref="CD47">IFERROR(INDEX([1]!Sanaudos[Saskaita],MATCH(1,('[1]3.4'!$AM47=[1]!Sanaudos[Kodas])*('[1]3.4'!CD$7='[1]2.SAN'!$M$4:$M$73),0)),"")</f>
        <v/>
      </c>
      <c r="CE47" s="244" t="str">
        <f t="array" ref="CE47">IFERROR(INDEX([1]!Sanaudos[Saskaita],MATCH(1,('[1]3.4'!$AM47=[1]!Sanaudos[Kodas])*('[1]3.4'!CE$7='[1]2.SAN'!$M$4:$M$73),0)),"")</f>
        <v/>
      </c>
      <c r="CF47" s="244" t="str">
        <f t="array" ref="CF47">IFERROR(INDEX([1]!Sanaudos[Saskaita],MATCH(1,('[1]3.4'!$AM47=[1]!Sanaudos[Kodas])*('[1]3.4'!CF$7='[1]2.SAN'!$M$4:$M$73),0)),"")</f>
        <v/>
      </c>
      <c r="CG47" s="244" t="str">
        <f t="array" ref="CG47">IFERROR(INDEX([1]!Sanaudos[Saskaita],MATCH(1,('[1]3.4'!$AM47=[1]!Sanaudos[Kodas])*('[1]3.4'!CG$7='[1]2.SAN'!$M$4:$M$73),0)),"")</f>
        <v/>
      </c>
      <c r="CH47" s="244" t="str">
        <f t="array" ref="CH47">IFERROR(INDEX([1]!Sanaudos[Saskaita],MATCH(1,('[1]3.4'!$AM47=[1]!Sanaudos[Kodas])*('[1]3.4'!CH$7='[1]2.SAN'!$M$4:$M$73),0)),"")</f>
        <v/>
      </c>
      <c r="CI47" s="244" t="str">
        <f t="array" ref="CI47">IFERROR(INDEX([1]!Sanaudos[Saskaita],MATCH(1,('[1]3.4'!$AM47=[1]!Sanaudos[Kodas])*('[1]3.4'!CI$7='[1]2.SAN'!$M$4:$M$73),0)),"")</f>
        <v/>
      </c>
      <c r="CJ47" s="244" t="str">
        <f t="array" ref="CJ47">IFERROR(INDEX([1]!Sanaudos[Saskaita],MATCH(1,('[1]3.4'!$AM47=[1]!Sanaudos[Kodas])*('[1]3.4'!CJ$7='[1]2.SAN'!$M$4:$M$73),0)),"")</f>
        <v/>
      </c>
      <c r="CK47" s="244" t="str">
        <f t="array" ref="CK47">IFERROR(INDEX([1]!Sanaudos[Saskaita],MATCH(1,('[1]3.4'!$AM47=[1]!Sanaudos[Kodas])*('[1]3.4'!CK$7='[1]2.SAN'!$M$4:$M$73),0)),"")</f>
        <v/>
      </c>
      <c r="CL47" s="244" t="str">
        <f t="array" ref="CL47">IFERROR(INDEX([1]!Sanaudos[Saskaita],MATCH(1,('[1]3.4'!$AM47=[1]!Sanaudos[Kodas])*('[1]3.4'!CL$7='[1]2.SAN'!$M$4:$M$73),0)),"")</f>
        <v/>
      </c>
      <c r="CM47" s="244" t="str">
        <f t="array" ref="CM47">IFERROR(INDEX([1]!Sanaudos[Saskaita],MATCH(1,('[1]3.4'!$AM47=[1]!Sanaudos[Kodas])*('[1]3.4'!CM$7='[1]2.SAN'!$M$4:$M$73),0)),"")</f>
        <v/>
      </c>
      <c r="CN47" s="244" t="str">
        <f t="array" ref="CN47">IFERROR(INDEX([1]!Sanaudos[Saskaita],MATCH(1,('[1]3.4'!$AM47=[1]!Sanaudos[Kodas])*('[1]3.4'!CN$7='[1]2.SAN'!$M$4:$M$73),0)),"")</f>
        <v/>
      </c>
      <c r="CO47" s="244" t="str">
        <f t="array" ref="CO47">IFERROR(INDEX([1]!Sanaudos[Saskaita],MATCH(1,('[1]3.4'!$AM47=[1]!Sanaudos[Kodas])*('[1]3.4'!CO$7='[1]2.SAN'!$M$4:$M$73),0)),"")</f>
        <v/>
      </c>
      <c r="CP47" s="244" t="str">
        <f t="array" ref="CP47">IFERROR(INDEX([1]!Sanaudos[Saskaita],MATCH(1,('[1]3.4'!$AM47=[1]!Sanaudos[Kodas])*('[1]3.4'!CP$7='[1]2.SAN'!$M$4:$M$73),0)),"")</f>
        <v/>
      </c>
      <c r="CQ47" s="244" t="str">
        <f t="array" ref="CQ47">IFERROR(INDEX([1]!Sanaudos[Saskaita],MATCH(1,('[1]3.4'!$AM47=[1]!Sanaudos[Kodas])*('[1]3.4'!CQ$7='[1]2.SAN'!$M$4:$M$73),0)),"")</f>
        <v/>
      </c>
      <c r="CR47" s="244" t="str">
        <f t="array" ref="CR47">IFERROR(INDEX([1]!Sanaudos[Saskaita],MATCH(1,('[1]3.4'!$AM47=[1]!Sanaudos[Kodas])*('[1]3.4'!CR$7='[1]2.SAN'!$M$4:$M$73),0)),"")</f>
        <v/>
      </c>
      <c r="CS47" s="244" t="str">
        <f t="array" ref="CS47">IFERROR(INDEX([1]!Sanaudos[Saskaita],MATCH(1,('[1]3.4'!$AM47=[1]!Sanaudos[Kodas])*('[1]3.4'!CS$7='[1]2.SAN'!$M$4:$M$73),0)),"")</f>
        <v/>
      </c>
      <c r="CT47" s="244" t="str">
        <f t="array" ref="CT47">IFERROR(INDEX([1]!Sanaudos[Saskaita],MATCH(1,('[1]3.4'!$AM47=[1]!Sanaudos[Kodas])*('[1]3.4'!CT$7='[1]2.SAN'!$M$4:$M$73),0)),"")</f>
        <v/>
      </c>
      <c r="CU47" s="244" t="str">
        <f t="array" ref="CU47">IFERROR(INDEX([1]!Sanaudos[Saskaita],MATCH(1,('[1]3.4'!$AM47=[1]!Sanaudos[Kodas])*('[1]3.4'!CU$7='[1]2.SAN'!$M$4:$M$73),0)),"")</f>
        <v/>
      </c>
      <c r="CV47" s="244" t="str">
        <f t="array" ref="CV47">IFERROR(INDEX([1]!Sanaudos[Saskaita],MATCH(1,('[1]3.4'!$AM47=[1]!Sanaudos[Kodas])*('[1]3.4'!CV$7='[1]2.SAN'!$M$4:$M$73),0)),"")</f>
        <v/>
      </c>
      <c r="CW47" s="244" t="str">
        <f t="array" ref="CW47">IFERROR(INDEX([1]!Sanaudos[Saskaita],MATCH(1,('[1]3.4'!$AM47=[1]!Sanaudos[Kodas])*('[1]3.4'!CW$7='[1]2.SAN'!$M$4:$M$73),0)),"")</f>
        <v/>
      </c>
      <c r="CX47" s="244" t="str">
        <f t="array" ref="CX47">IFERROR(INDEX([1]!Sanaudos[Saskaita],MATCH(1,('[1]3.4'!$AM47=[1]!Sanaudos[Kodas])*('[1]3.4'!CX$7='[1]2.SAN'!$M$4:$M$73),0)),"")</f>
        <v/>
      </c>
      <c r="CY47" s="244" t="str">
        <f t="array" ref="CY47">IFERROR(INDEX([1]!Sanaudos[Saskaita],MATCH(1,('[1]3.4'!$AM47=[1]!Sanaudos[Kodas])*('[1]3.4'!CY$7='[1]2.SAN'!$M$4:$M$73),0)),"")</f>
        <v/>
      </c>
      <c r="CZ47" s="244" t="str">
        <f t="array" ref="CZ47">IFERROR(INDEX([1]!Sanaudos[Saskaita],MATCH(1,('[1]3.4'!$AM47=[1]!Sanaudos[Kodas])*('[1]3.4'!CZ$7='[1]2.SAN'!$M$4:$M$73),0)),"")</f>
        <v/>
      </c>
      <c r="DA47" s="244" t="str">
        <f t="array" ref="DA47">IFERROR(INDEX([1]!Sanaudos[Saskaita],MATCH(1,('[1]3.4'!$AM47=[1]!Sanaudos[Kodas])*('[1]3.4'!DA$7='[1]2.SAN'!$M$4:$M$73),0)),"")</f>
        <v/>
      </c>
      <c r="DB47" s="244" t="str">
        <f t="array" ref="DB47">IFERROR(INDEX([1]!Sanaudos[Saskaita],MATCH(1,('[1]3.4'!$AM47=[1]!Sanaudos[Kodas])*('[1]3.4'!DB$7='[1]2.SAN'!$M$4:$M$73),0)),"")</f>
        <v/>
      </c>
      <c r="DC47" s="244" t="str">
        <f t="array" ref="DC47">IFERROR(INDEX([1]!Sanaudos[Saskaita],MATCH(1,('[1]3.4'!$AM47=[1]!Sanaudos[Kodas])*('[1]3.4'!DC$7='[1]2.SAN'!$M$4:$M$73),0)),"")</f>
        <v/>
      </c>
      <c r="DD47" s="244" t="str">
        <f t="array" ref="DD47">IFERROR(INDEX([1]!Sanaudos[Saskaita],MATCH(1,('[1]3.4'!$AM47=[1]!Sanaudos[Kodas])*('[1]3.4'!DD$7='[1]2.SAN'!$M$4:$M$73),0)),"")</f>
        <v/>
      </c>
      <c r="DE47" s="244" t="str">
        <f t="array" ref="DE47">IFERROR(INDEX([1]!Sanaudos[Saskaita],MATCH(1,('[1]3.4'!$AM47=[1]!Sanaudos[Kodas])*('[1]3.4'!DE$7='[1]2.SAN'!$M$4:$M$73),0)),"")</f>
        <v/>
      </c>
      <c r="DF47" s="244" t="str">
        <f t="array" ref="DF47">IFERROR(INDEX([1]!Sanaudos[Saskaita],MATCH(1,('[1]3.4'!$AM47=[1]!Sanaudos[Kodas])*('[1]3.4'!DF$7='[1]2.SAN'!$M$4:$M$73),0)),"")</f>
        <v/>
      </c>
      <c r="DG47" s="244" t="str">
        <f t="array" ref="DG47">IFERROR(INDEX([1]!Sanaudos[Saskaita],MATCH(1,('[1]3.4'!$AM47=[1]!Sanaudos[Kodas])*('[1]3.4'!DG$7='[1]2.SAN'!$M$4:$M$73),0)),"")</f>
        <v/>
      </c>
      <c r="DH47" s="244" t="str">
        <f t="array" ref="DH47">IFERROR(INDEX([1]!Sanaudos[Saskaita],MATCH(1,('[1]3.4'!$AM47=[1]!Sanaudos[Kodas])*('[1]3.4'!DH$7='[1]2.SAN'!$M$4:$M$73),0)),"")</f>
        <v/>
      </c>
      <c r="DI47" s="244" t="str">
        <f t="array" ref="DI47">IFERROR(INDEX([1]!Sanaudos[Saskaita],MATCH(1,('[1]3.4'!$AM47=[1]!Sanaudos[Kodas])*('[1]3.4'!DI$7='[1]2.SAN'!$M$4:$M$73),0)),"")</f>
        <v/>
      </c>
      <c r="DJ47" s="244" t="str">
        <f t="array" ref="DJ47">IFERROR(INDEX([1]!Sanaudos[Saskaita],MATCH(1,('[1]3.4'!$AM47=[1]!Sanaudos[Kodas])*('[1]3.4'!DJ$7='[1]2.SAN'!$M$4:$M$73),0)),"")</f>
        <v/>
      </c>
      <c r="DK47" s="244" t="str">
        <f t="array" ref="DK47">IFERROR(INDEX([1]!Sanaudos[Saskaita],MATCH(1,('[1]3.4'!$AM47=[1]!Sanaudos[Kodas])*('[1]3.4'!DK$7='[1]2.SAN'!$M$4:$M$73),0)),"")</f>
        <v/>
      </c>
      <c r="DL47" s="244" t="str">
        <f t="array" ref="DL47">IFERROR(INDEX([1]!Sanaudos[Saskaita],MATCH(1,('[1]3.4'!$AM47=[1]!Sanaudos[Kodas])*('[1]3.4'!DL$7='[1]2.SAN'!$M$4:$M$73),0)),"")</f>
        <v/>
      </c>
      <c r="DM47" s="244" t="str">
        <f t="array" ref="DM47">IFERROR(INDEX([1]!Sanaudos[Saskaita],MATCH(1,('[1]3.4'!$AM47=[1]!Sanaudos[Kodas])*('[1]3.4'!DM$7='[1]2.SAN'!$M$4:$M$73),0)),"")</f>
        <v/>
      </c>
      <c r="DN47" s="244" t="str">
        <f t="array" ref="DN47">IFERROR(INDEX([1]!Sanaudos[Saskaita],MATCH(1,('[1]3.4'!$AM47=[1]!Sanaudos[Kodas])*('[1]3.4'!DN$7='[1]2.SAN'!$M$4:$M$73),0)),"")</f>
        <v/>
      </c>
      <c r="DO47" s="244" t="str">
        <f t="array" ref="DO47">IFERROR(INDEX([1]!Sanaudos[Saskaita],MATCH(1,('[1]3.4'!$AM47=[1]!Sanaudos[Kodas])*('[1]3.4'!DO$7='[1]2.SAN'!$M$4:$M$73),0)),"")</f>
        <v/>
      </c>
      <c r="DP47" s="244" t="str">
        <f t="array" ref="DP47">IFERROR(INDEX([1]!Sanaudos[Saskaita],MATCH(1,('[1]3.4'!$AM47=[1]!Sanaudos[Kodas])*('[1]3.4'!DP$7='[1]2.SAN'!$M$4:$M$73),0)),"")</f>
        <v/>
      </c>
      <c r="DQ47" s="244" t="str">
        <f t="array" ref="DQ47">IFERROR(INDEX([1]!Sanaudos[Saskaita],MATCH(1,('[1]3.4'!$AM47=[1]!Sanaudos[Kodas])*('[1]3.4'!DQ$7='[1]2.SAN'!$M$4:$M$73),0)),"")</f>
        <v/>
      </c>
      <c r="DR47" s="244" t="str">
        <f t="array" ref="DR47">IFERROR(INDEX([1]!Sanaudos[Saskaita],MATCH(1,('[1]3.4'!$AM47=[1]!Sanaudos[Kodas])*('[1]3.4'!DR$7='[1]2.SAN'!$M$4:$M$73),0)),"")</f>
        <v/>
      </c>
      <c r="DS47" s="244" t="str">
        <f t="array" ref="DS47">IFERROR(INDEX([1]!Sanaudos[Saskaita],MATCH(1,('[1]3.4'!$AM47=[1]!Sanaudos[Kodas])*('[1]3.4'!DS$7='[1]2.SAN'!$M$4:$M$73),0)),"")</f>
        <v/>
      </c>
      <c r="DT47" s="244" t="str">
        <f t="array" ref="DT47">IFERROR(INDEX([1]!Sanaudos[Saskaita],MATCH(1,('[1]3.4'!$AM47=[1]!Sanaudos[Kodas])*('[1]3.4'!DT$7='[1]2.SAN'!$M$4:$M$73),0)),"")</f>
        <v/>
      </c>
      <c r="DU47" s="244" t="str">
        <f t="array" ref="DU47">IFERROR(INDEX([1]!Sanaudos[Saskaita],MATCH(1,('[1]3.4'!$AM47=[1]!Sanaudos[Kodas])*('[1]3.4'!DU$7='[1]2.SAN'!$M$4:$M$73),0)),"")</f>
        <v/>
      </c>
      <c r="DV47" s="244" t="str">
        <f t="array" ref="DV47">IFERROR(INDEX([1]!Sanaudos[Saskaita],MATCH(1,('[1]3.4'!$AM47=[1]!Sanaudos[Kodas])*('[1]3.4'!DV$7='[1]2.SAN'!$M$4:$M$73),0)),"")</f>
        <v/>
      </c>
      <c r="DW47" s="244" t="str">
        <f t="array" ref="DW47">IFERROR(INDEX([1]!Sanaudos[Saskaita],MATCH(1,('[1]3.4'!$AM47=[1]!Sanaudos[Kodas])*('[1]3.4'!DW$7='[1]2.SAN'!$M$4:$M$73),0)),"")</f>
        <v/>
      </c>
      <c r="DX47" s="244" t="str">
        <f t="array" ref="DX47">IFERROR(INDEX([1]!Sanaudos[Saskaita],MATCH(1,('[1]3.4'!$AM47=[1]!Sanaudos[Kodas])*('[1]3.4'!DX$7='[1]2.SAN'!$M$4:$M$73),0)),"")</f>
        <v/>
      </c>
      <c r="DY47" s="244" t="str">
        <f t="array" ref="DY47">IFERROR(INDEX([1]!Sanaudos[Saskaita],MATCH(1,('[1]3.4'!$AM47=[1]!Sanaudos[Kodas])*('[1]3.4'!DY$7='[1]2.SAN'!$M$4:$M$73),0)),"")</f>
        <v/>
      </c>
      <c r="DZ47" s="244" t="str">
        <f t="array" ref="DZ47">IFERROR(INDEX([1]!Sanaudos[Saskaita],MATCH(1,('[1]3.4'!$AM47=[1]!Sanaudos[Kodas])*('[1]3.4'!DZ$7='[1]2.SAN'!$M$4:$M$73),0)),"")</f>
        <v/>
      </c>
      <c r="EA47" s="244" t="str">
        <f t="array" ref="EA47">IFERROR(INDEX([1]!Sanaudos[Saskaita],MATCH(1,('[1]3.4'!$AM47=[1]!Sanaudos[Kodas])*('[1]3.4'!EA$7='[1]2.SAN'!$M$4:$M$73),0)),"")</f>
        <v/>
      </c>
      <c r="EB47" s="244" t="str">
        <f t="array" ref="EB47">IFERROR(INDEX([1]!Sanaudos[Saskaita],MATCH(1,('[1]3.4'!$AM47=[1]!Sanaudos[Kodas])*('[1]3.4'!EB$7='[1]2.SAN'!$M$4:$M$73),0)),"")</f>
        <v/>
      </c>
      <c r="EC47" s="244" t="str">
        <f t="array" ref="EC47">IFERROR(INDEX([1]!Sanaudos[Saskaita],MATCH(1,('[1]3.4'!$AM47=[1]!Sanaudos[Kodas])*('[1]3.4'!EC$7='[1]2.SAN'!$M$4:$M$73),0)),"")</f>
        <v/>
      </c>
      <c r="ED47" s="244" t="str">
        <f t="array" ref="ED47">IFERROR(INDEX([1]!Sanaudos[Saskaita],MATCH(1,('[1]3.4'!$AM47=[1]!Sanaudos[Kodas])*('[1]3.4'!ED$7='[1]2.SAN'!$M$4:$M$73),0)),"")</f>
        <v/>
      </c>
      <c r="EE47" s="244" t="str">
        <f t="array" ref="EE47">IFERROR(INDEX([1]!Sanaudos[Saskaita],MATCH(1,('[1]3.4'!$AM47=[1]!Sanaudos[Kodas])*('[1]3.4'!EE$7='[1]2.SAN'!$M$4:$M$73),0)),"")</f>
        <v/>
      </c>
      <c r="EF47" s="244" t="str">
        <f t="array" ref="EF47">IFERROR(INDEX([1]!Sanaudos[Saskaita],MATCH(1,('[1]3.4'!$AM47=[1]!Sanaudos[Kodas])*('[1]3.4'!EF$7='[1]2.SAN'!$M$4:$M$73),0)),"")</f>
        <v/>
      </c>
      <c r="EG47" s="244" t="str">
        <f t="array" ref="EG47">IFERROR(INDEX([1]!Sanaudos[Saskaita],MATCH(1,('[1]3.4'!$AM47=[1]!Sanaudos[Kodas])*('[1]3.4'!EG$7='[1]2.SAN'!$M$4:$M$73),0)),"")</f>
        <v/>
      </c>
      <c r="EH47" s="244" t="str">
        <f t="array" ref="EH47">IFERROR(INDEX([1]!Sanaudos[Saskaita],MATCH(1,('[1]3.4'!$AM47=[1]!Sanaudos[Kodas])*('[1]3.4'!EH$7='[1]2.SAN'!$M$4:$M$73),0)),"")</f>
        <v/>
      </c>
      <c r="EI47" s="244" t="str">
        <f t="array" ref="EI47">IFERROR(INDEX([1]!Sanaudos[Saskaita],MATCH(1,('[1]3.4'!$AM47=[1]!Sanaudos[Kodas])*('[1]3.4'!EI$7='[1]2.SAN'!$M$4:$M$73),0)),"")</f>
        <v/>
      </c>
      <c r="EJ47" s="244" t="str">
        <f t="array" ref="EJ47">IFERROR(INDEX([1]!Sanaudos[Saskaita],MATCH(1,('[1]3.4'!$AM47=[1]!Sanaudos[Kodas])*('[1]3.4'!EJ$7='[1]2.SAN'!$M$4:$M$73),0)),"")</f>
        <v/>
      </c>
      <c r="EK47" s="244" t="str">
        <f t="array" ref="EK47">IFERROR(INDEX([1]!Sanaudos[Saskaita],MATCH(1,('[1]3.4'!$AM47=[1]!Sanaudos[Kodas])*('[1]3.4'!EK$7='[1]2.SAN'!$M$4:$M$73),0)),"")</f>
        <v/>
      </c>
      <c r="EL47" s="244" t="str">
        <f t="array" ref="EL47">IFERROR(INDEX([1]!Sanaudos[Saskaita],MATCH(1,('[1]3.4'!$AM47=[1]!Sanaudos[Kodas])*('[1]3.4'!EL$7='[1]2.SAN'!$M$4:$M$73),0)),"")</f>
        <v/>
      </c>
      <c r="EM47" s="244" t="str">
        <f t="array" ref="EM47">IFERROR(INDEX([1]!Sanaudos[Saskaita],MATCH(1,('[1]3.4'!$AM47=[1]!Sanaudos[Kodas])*('[1]3.4'!EM$7='[1]2.SAN'!$M$4:$M$73),0)),"")</f>
        <v/>
      </c>
      <c r="EN47" s="244" t="str">
        <f t="array" ref="EN47">IFERROR(INDEX([1]!Sanaudos[Saskaita],MATCH(1,('[1]3.4'!$AM47=[1]!Sanaudos[Kodas])*('[1]3.4'!EN$7='[1]2.SAN'!$M$4:$M$73),0)),"")</f>
        <v/>
      </c>
      <c r="EO47" s="244" t="str">
        <f t="array" ref="EO47">IFERROR(INDEX([1]!Sanaudos[Saskaita],MATCH(1,('[1]3.4'!$AM47=[1]!Sanaudos[Kodas])*('[1]3.4'!EO$7='[1]2.SAN'!$M$4:$M$73),0)),"")</f>
        <v/>
      </c>
      <c r="EP47" s="244" t="str">
        <f t="array" ref="EP47">IFERROR(INDEX([1]!Sanaudos[Saskaita],MATCH(1,('[1]3.4'!$AM47=[1]!Sanaudos[Kodas])*('[1]3.4'!EP$7='[1]2.SAN'!$M$4:$M$73),0)),"")</f>
        <v/>
      </c>
      <c r="EQ47" s="244" t="str">
        <f t="array" ref="EQ47">IFERROR(INDEX([1]!Sanaudos[Saskaita],MATCH(1,('[1]3.4'!$AM47=[1]!Sanaudos[Kodas])*('[1]3.4'!EQ$7='[1]2.SAN'!$M$4:$M$73),0)),"")</f>
        <v/>
      </c>
      <c r="ER47" s="244" t="str">
        <f t="array" ref="ER47">IFERROR(INDEX([1]!Sanaudos[Saskaita],MATCH(1,('[1]3.4'!$AM47=[1]!Sanaudos[Kodas])*('[1]3.4'!ER$7='[1]2.SAN'!$M$4:$M$73),0)),"")</f>
        <v/>
      </c>
      <c r="ES47" s="244" t="str">
        <f t="array" ref="ES47">IFERROR(INDEX([1]!Sanaudos[Saskaita],MATCH(1,('[1]3.4'!$AM47=[1]!Sanaudos[Kodas])*('[1]3.4'!ES$7='[1]2.SAN'!$M$4:$M$73),0)),"")</f>
        <v/>
      </c>
      <c r="ET47" s="244" t="str">
        <f t="array" ref="ET47">IFERROR(INDEX([1]!Sanaudos[Saskaita],MATCH(1,('[1]3.4'!$AM47=[1]!Sanaudos[Kodas])*('[1]3.4'!ET$7='[1]2.SAN'!$M$4:$M$73),0)),"")</f>
        <v/>
      </c>
      <c r="EU47" s="244" t="str">
        <f t="array" ref="EU47">IFERROR(INDEX([1]!Sanaudos[Saskaita],MATCH(1,('[1]3.4'!$AM47=[1]!Sanaudos[Kodas])*('[1]3.4'!EU$7='[1]2.SAN'!$M$4:$M$73),0)),"")</f>
        <v/>
      </c>
      <c r="EV47" s="244" t="str">
        <f t="array" ref="EV47">IFERROR(INDEX([1]!Sanaudos[Saskaita],MATCH(1,('[1]3.4'!$AM47=[1]!Sanaudos[Kodas])*('[1]3.4'!EV$7='[1]2.SAN'!$M$4:$M$73),0)),"")</f>
        <v/>
      </c>
      <c r="EW47" s="244" t="str">
        <f t="array" ref="EW47">IFERROR(INDEX([1]!Sanaudos[Saskaita],MATCH(1,('[1]3.4'!$AM47=[1]!Sanaudos[Kodas])*('[1]3.4'!EW$7='[1]2.SAN'!$M$4:$M$73),0)),"")</f>
        <v/>
      </c>
      <c r="EX47" s="244" t="str">
        <f t="array" ref="EX47">IFERROR(INDEX([1]!Sanaudos[Saskaita],MATCH(1,('[1]3.4'!$AM47=[1]!Sanaudos[Kodas])*('[1]3.4'!EX$7='[1]2.SAN'!$M$4:$M$73),0)),"")</f>
        <v/>
      </c>
      <c r="EY47" s="244" t="str">
        <f t="array" ref="EY47">IFERROR(INDEX([1]!Sanaudos[Saskaita],MATCH(1,('[1]3.4'!$AM47=[1]!Sanaudos[Kodas])*('[1]3.4'!EY$7='[1]2.SAN'!$M$4:$M$73),0)),"")</f>
        <v/>
      </c>
      <c r="EZ47" s="244" t="str">
        <f t="array" ref="EZ47">IFERROR(INDEX([1]!Sanaudos[Saskaita],MATCH(1,('[1]3.4'!$AM47=[1]!Sanaudos[Kodas])*('[1]3.4'!EZ$7='[1]2.SAN'!$M$4:$M$73),0)),"")</f>
        <v/>
      </c>
      <c r="FA47" s="244" t="str">
        <f t="array" ref="FA47">IFERROR(INDEX([1]!Sanaudos[Saskaita],MATCH(1,('[1]3.4'!$AM47=[1]!Sanaudos[Kodas])*('[1]3.4'!FA$7='[1]2.SAN'!$M$4:$M$73),0)),"")</f>
        <v/>
      </c>
      <c r="FB47" s="244" t="str">
        <f t="array" ref="FB47">IFERROR(INDEX([1]!Sanaudos[Saskaita],MATCH(1,('[1]3.4'!$AM47=[1]!Sanaudos[Kodas])*('[1]3.4'!FB$7='[1]2.SAN'!$M$4:$M$73),0)),"")</f>
        <v/>
      </c>
      <c r="FC47" s="244" t="str">
        <f t="array" ref="FC47">IFERROR(INDEX([1]!Sanaudos[Saskaita],MATCH(1,('[1]3.4'!$AM47=[1]!Sanaudos[Kodas])*('[1]3.4'!FC$7='[1]2.SAN'!$M$4:$M$73),0)),"")</f>
        <v/>
      </c>
      <c r="FD47" s="244" t="str">
        <f t="array" ref="FD47">IFERROR(INDEX([1]!Sanaudos[Saskaita],MATCH(1,('[1]3.4'!$AM47=[1]!Sanaudos[Kodas])*('[1]3.4'!FD$7='[1]2.SAN'!$M$4:$M$73),0)),"")</f>
        <v/>
      </c>
      <c r="FE47" s="244" t="str">
        <f t="array" ref="FE47">IFERROR(INDEX([1]!Sanaudos[Saskaita],MATCH(1,('[1]3.4'!$AM47=[1]!Sanaudos[Kodas])*('[1]3.4'!FE$7='[1]2.SAN'!$M$4:$M$73),0)),"")</f>
        <v/>
      </c>
      <c r="FF47" s="244" t="str">
        <f t="array" ref="FF47">IFERROR(INDEX([1]!Sanaudos[Saskaita],MATCH(1,('[1]3.4'!$AM47=[1]!Sanaudos[Kodas])*('[1]3.4'!FF$7='[1]2.SAN'!$M$4:$M$73),0)),"")</f>
        <v/>
      </c>
      <c r="FG47" s="244" t="str">
        <f t="array" ref="FG47">IFERROR(INDEX([1]!Sanaudos[Saskaita],MATCH(1,('[1]3.4'!$AM47=[1]!Sanaudos[Kodas])*('[1]3.4'!FG$7='[1]2.SAN'!$M$4:$M$73),0)),"")</f>
        <v/>
      </c>
      <c r="FH47" s="244" t="str">
        <f t="array" ref="FH47">IFERROR(INDEX([1]!Sanaudos[Saskaita],MATCH(1,('[1]3.4'!$AM47=[1]!Sanaudos[Kodas])*('[1]3.4'!FH$7='[1]2.SAN'!$M$4:$M$73),0)),"")</f>
        <v/>
      </c>
      <c r="FI47" s="244" t="str">
        <f t="array" ref="FI47">IFERROR(INDEX([1]!Sanaudos[Saskaita],MATCH(1,('[1]3.4'!$AM47=[1]!Sanaudos[Kodas])*('[1]3.4'!FI$7='[1]2.SAN'!$M$4:$M$73),0)),"")</f>
        <v/>
      </c>
      <c r="FJ47" s="244" t="str">
        <f t="array" ref="FJ47">IFERROR(INDEX([1]!Sanaudos[Saskaita],MATCH(1,('[1]3.4'!$AM47=[1]!Sanaudos[Kodas])*('[1]3.4'!FJ$7='[1]2.SAN'!$M$4:$M$73),0)),"")</f>
        <v/>
      </c>
      <c r="FK47" s="244" t="str">
        <f t="array" ref="FK47">IFERROR(INDEX([1]!Sanaudos[Saskaita],MATCH(1,('[1]3.4'!$AM47=[1]!Sanaudos[Kodas])*('[1]3.4'!FK$7='[1]2.SAN'!$M$4:$M$73),0)),"")</f>
        <v/>
      </c>
      <c r="FL47" s="244" t="str">
        <f t="array" ref="FL47">IFERROR(INDEX([1]!Sanaudos[Saskaita],MATCH(1,('[1]3.4'!$AM47=[1]!Sanaudos[Kodas])*('[1]3.4'!FL$7='[1]2.SAN'!$M$4:$M$73),0)),"")</f>
        <v/>
      </c>
      <c r="FM47" s="244" t="str">
        <f t="array" ref="FM47">IFERROR(INDEX([1]!Sanaudos[Saskaita],MATCH(1,('[1]3.4'!$AM47=[1]!Sanaudos[Kodas])*('[1]3.4'!FM$7='[1]2.SAN'!$M$4:$M$73),0)),"")</f>
        <v/>
      </c>
      <c r="FN47" s="244" t="str">
        <f t="array" ref="FN47">IFERROR(INDEX([1]!Sanaudos[Saskaita],MATCH(1,('[1]3.4'!$AM47=[1]!Sanaudos[Kodas])*('[1]3.4'!FN$7='[1]2.SAN'!$M$4:$M$73),0)),"")</f>
        <v/>
      </c>
      <c r="FO47" s="244" t="str">
        <f t="array" ref="FO47">IFERROR(INDEX([1]!Sanaudos[Saskaita],MATCH(1,('[1]3.4'!$AM47=[1]!Sanaudos[Kodas])*('[1]3.4'!FO$7='[1]2.SAN'!$M$4:$M$73),0)),"")</f>
        <v/>
      </c>
      <c r="FP47" s="244" t="str">
        <f t="array" ref="FP47">IFERROR(INDEX([1]!Sanaudos[Saskaita],MATCH(1,('[1]3.4'!$AM47=[1]!Sanaudos[Kodas])*('[1]3.4'!FP$7='[1]2.SAN'!$M$4:$M$73),0)),"")</f>
        <v/>
      </c>
      <c r="FQ47" s="244" t="str">
        <f t="array" ref="FQ47">IFERROR(INDEX([1]!Sanaudos[Saskaita],MATCH(1,('[1]3.4'!$AM47=[1]!Sanaudos[Kodas])*('[1]3.4'!FQ$7='[1]2.SAN'!$M$4:$M$73),0)),"")</f>
        <v/>
      </c>
      <c r="FR47" s="244" t="str">
        <f t="array" ref="FR47">IFERROR(INDEX([1]!Sanaudos[Saskaita],MATCH(1,('[1]3.4'!$AM47=[1]!Sanaudos[Kodas])*('[1]3.4'!FR$7='[1]2.SAN'!$M$4:$M$73),0)),"")</f>
        <v/>
      </c>
      <c r="FS47" s="244" t="str">
        <f t="array" ref="FS47">IFERROR(INDEX([1]!Sanaudos[Saskaita],MATCH(1,('[1]3.4'!$AM47=[1]!Sanaudos[Kodas])*('[1]3.4'!FS$7='[1]2.SAN'!$M$4:$M$73),0)),"")</f>
        <v/>
      </c>
      <c r="FT47" s="244" t="str">
        <f t="array" ref="FT47">IFERROR(INDEX([1]!Sanaudos[Saskaita],MATCH(1,('[1]3.4'!$AM47=[1]!Sanaudos[Kodas])*('[1]3.4'!FT$7='[1]2.SAN'!$M$4:$M$73),0)),"")</f>
        <v/>
      </c>
      <c r="FU47" s="244" t="str">
        <f t="array" ref="FU47">IFERROR(INDEX([1]!Sanaudos[Saskaita],MATCH(1,('[1]3.4'!$AM47=[1]!Sanaudos[Kodas])*('[1]3.4'!FU$7='[1]2.SAN'!$M$4:$M$73),0)),"")</f>
        <v/>
      </c>
      <c r="FV47" s="244" t="str">
        <f t="array" ref="FV47">IFERROR(INDEX([1]!Sanaudos[Saskaita],MATCH(1,('[1]3.4'!$AM47=[1]!Sanaudos[Kodas])*('[1]3.4'!FV$7='[1]2.SAN'!$M$4:$M$73),0)),"")</f>
        <v/>
      </c>
      <c r="FW47" s="244" t="str">
        <f t="array" ref="FW47">IFERROR(INDEX([1]!Sanaudos[Saskaita],MATCH(1,('[1]3.4'!$AM47=[1]!Sanaudos[Kodas])*('[1]3.4'!FW$7='[1]2.SAN'!$M$4:$M$73),0)),"")</f>
        <v/>
      </c>
      <c r="FX47" s="244" t="str">
        <f t="array" ref="FX47">IFERROR(INDEX([1]!Sanaudos[Saskaita],MATCH(1,('[1]3.4'!$AM47=[1]!Sanaudos[Kodas])*('[1]3.4'!FX$7='[1]2.SAN'!$M$4:$M$73),0)),"")</f>
        <v/>
      </c>
      <c r="FY47" s="244" t="str">
        <f t="array" ref="FY47">IFERROR(INDEX([1]!Sanaudos[Saskaita],MATCH(1,('[1]3.4'!$AM47=[1]!Sanaudos[Kodas])*('[1]3.4'!FY$7='[1]2.SAN'!$M$4:$M$73),0)),"")</f>
        <v/>
      </c>
      <c r="FZ47" s="244" t="str">
        <f t="array" ref="FZ47">IFERROR(INDEX([1]!Sanaudos[Saskaita],MATCH(1,('[1]3.4'!$AM47=[1]!Sanaudos[Kodas])*('[1]3.4'!FZ$7='[1]2.SAN'!$M$4:$M$73),0)),"")</f>
        <v/>
      </c>
      <c r="GA47" s="244" t="str">
        <f t="array" ref="GA47">IFERROR(INDEX([1]!Sanaudos[Saskaita],MATCH(1,('[1]3.4'!$AM47=[1]!Sanaudos[Kodas])*('[1]3.4'!GA$7='[1]2.SAN'!$M$4:$M$73),0)),"")</f>
        <v/>
      </c>
      <c r="GB47" s="244" t="str">
        <f t="array" ref="GB47">IFERROR(INDEX([1]!Sanaudos[Saskaita],MATCH(1,('[1]3.4'!$AM47=[1]!Sanaudos[Kodas])*('[1]3.4'!GB$7='[1]2.SAN'!$M$4:$M$73),0)),"")</f>
        <v/>
      </c>
      <c r="GC47" s="244" t="str">
        <f t="array" ref="GC47">IFERROR(INDEX([1]!Sanaudos[Saskaita],MATCH(1,('[1]3.4'!$AM47=[1]!Sanaudos[Kodas])*('[1]3.4'!GC$7='[1]2.SAN'!$M$4:$M$73),0)),"")</f>
        <v/>
      </c>
      <c r="GD47" s="244" t="str">
        <f t="array" ref="GD47">IFERROR(INDEX([1]!Sanaudos[Saskaita],MATCH(1,('[1]3.4'!$AM47=[1]!Sanaudos[Kodas])*('[1]3.4'!GD$7='[1]2.SAN'!$M$4:$M$73),0)),"")</f>
        <v/>
      </c>
      <c r="GE47" s="244" t="str">
        <f t="array" ref="GE47">IFERROR(INDEX([1]!Sanaudos[Saskaita],MATCH(1,('[1]3.4'!$AM47=[1]!Sanaudos[Kodas])*('[1]3.4'!GE$7='[1]2.SAN'!$M$4:$M$73),0)),"")</f>
        <v/>
      </c>
      <c r="GF47" s="244" t="str">
        <f t="array" ref="GF47">IFERROR(INDEX([1]!Sanaudos[Saskaita],MATCH(1,('[1]3.4'!$AM47=[1]!Sanaudos[Kodas])*('[1]3.4'!GF$7='[1]2.SAN'!$M$4:$M$73),0)),"")</f>
        <v/>
      </c>
      <c r="GG47" s="244" t="str">
        <f t="array" ref="GG47">IFERROR(INDEX([1]!Sanaudos[Saskaita],MATCH(1,('[1]3.4'!$AM47=[1]!Sanaudos[Kodas])*('[1]3.4'!GG$7='[1]2.SAN'!$M$4:$M$73),0)),"")</f>
        <v/>
      </c>
      <c r="GH47" s="244" t="str">
        <f t="array" ref="GH47">IFERROR(INDEX([1]!Sanaudos[Saskaita],MATCH(1,('[1]3.4'!$AM47=[1]!Sanaudos[Kodas])*('[1]3.4'!GH$7='[1]2.SAN'!$M$4:$M$73),0)),"")</f>
        <v/>
      </c>
      <c r="GI47" s="244" t="str">
        <f t="array" ref="GI47">IFERROR(INDEX([1]!Sanaudos[Saskaita],MATCH(1,('[1]3.4'!$AM47=[1]!Sanaudos[Kodas])*('[1]3.4'!GI$7='[1]2.SAN'!$M$4:$M$73),0)),"")</f>
        <v/>
      </c>
      <c r="GJ47" s="244" t="str">
        <f t="array" ref="GJ47">IFERROR(INDEX([1]!Sanaudos[Saskaita],MATCH(1,('[1]3.4'!$AM47=[1]!Sanaudos[Kodas])*('[1]3.4'!GJ$7='[1]2.SAN'!$M$4:$M$73),0)),"")</f>
        <v/>
      </c>
      <c r="GK47" s="244" t="str">
        <f t="array" ref="GK47">IFERROR(INDEX([1]!Sanaudos[Saskaita],MATCH(1,('[1]3.4'!$AM47=[1]!Sanaudos[Kodas])*('[1]3.4'!GK$7='[1]2.SAN'!$M$4:$M$73),0)),"")</f>
        <v/>
      </c>
      <c r="GL47" s="244" t="str">
        <f t="array" ref="GL47">IFERROR(INDEX([1]!Sanaudos[Saskaita],MATCH(1,('[1]3.4'!$AM47=[1]!Sanaudos[Kodas])*('[1]3.4'!GL$7='[1]2.SAN'!$M$4:$M$73),0)),"")</f>
        <v/>
      </c>
      <c r="GM47" s="244" t="str">
        <f t="array" ref="GM47">IFERROR(INDEX([1]!Sanaudos[Saskaita],MATCH(1,('[1]3.4'!$AM47=[1]!Sanaudos[Kodas])*('[1]3.4'!GM$7='[1]2.SAN'!$M$4:$M$73),0)),"")</f>
        <v/>
      </c>
      <c r="GN47" s="244" t="str">
        <f t="array" ref="GN47">IFERROR(INDEX([1]!Sanaudos[Saskaita],MATCH(1,('[1]3.4'!$AM47=[1]!Sanaudos[Kodas])*('[1]3.4'!GN$7='[1]2.SAN'!$M$4:$M$73),0)),"")</f>
        <v/>
      </c>
      <c r="GO47" s="244" t="str">
        <f t="array" ref="GO47">IFERROR(INDEX([1]!Sanaudos[Saskaita],MATCH(1,('[1]3.4'!$AM47=[1]!Sanaudos[Kodas])*('[1]3.4'!GO$7='[1]2.SAN'!$M$4:$M$73),0)),"")</f>
        <v/>
      </c>
      <c r="GP47" s="244" t="str">
        <f t="array" ref="GP47">IFERROR(INDEX([1]!Sanaudos[Saskaita],MATCH(1,('[1]3.4'!$AM47=[1]!Sanaudos[Kodas])*('[1]3.4'!GP$7='[1]2.SAN'!$M$4:$M$73),0)),"")</f>
        <v/>
      </c>
      <c r="GQ47" s="244" t="str">
        <f t="array" ref="GQ47">IFERROR(INDEX([1]!Sanaudos[Saskaita],MATCH(1,('[1]3.4'!$AM47=[1]!Sanaudos[Kodas])*('[1]3.4'!GQ$7='[1]2.SAN'!$M$4:$M$73),0)),"")</f>
        <v/>
      </c>
      <c r="GR47" s="244" t="str">
        <f t="array" ref="GR47">IFERROR(INDEX([1]!Sanaudos[Saskaita],MATCH(1,('[1]3.4'!$AM47=[1]!Sanaudos[Kodas])*('[1]3.4'!GR$7='[1]2.SAN'!$M$4:$M$73),0)),"")</f>
        <v/>
      </c>
      <c r="GS47" s="244" t="str">
        <f t="array" ref="GS47">IFERROR(INDEX([1]!Sanaudos[Saskaita],MATCH(1,('[1]3.4'!$AM47=[1]!Sanaudos[Kodas])*('[1]3.4'!GS$7='[1]2.SAN'!$M$4:$M$73),0)),"")</f>
        <v/>
      </c>
      <c r="GT47" s="244" t="str">
        <f t="array" ref="GT47">IFERROR(INDEX([1]!Sanaudos[Saskaita],MATCH(1,('[1]3.4'!$AM47=[1]!Sanaudos[Kodas])*('[1]3.4'!GT$7='[1]2.SAN'!$M$4:$M$73),0)),"")</f>
        <v/>
      </c>
      <c r="GU47" s="244" t="str">
        <f t="array" ref="GU47">IFERROR(INDEX([1]!Sanaudos[Saskaita],MATCH(1,('[1]3.4'!$AM47=[1]!Sanaudos[Kodas])*('[1]3.4'!GU$7='[1]2.SAN'!$M$4:$M$73),0)),"")</f>
        <v/>
      </c>
      <c r="GV47" s="244" t="str">
        <f t="array" ref="GV47">IFERROR(INDEX([1]!Sanaudos[Saskaita],MATCH(1,('[1]3.4'!$AM47=[1]!Sanaudos[Kodas])*('[1]3.4'!GV$7='[1]2.SAN'!$M$4:$M$73),0)),"")</f>
        <v/>
      </c>
      <c r="GW47" s="244" t="str">
        <f t="array" ref="GW47">IFERROR(INDEX([1]!Sanaudos[Saskaita],MATCH(1,('[1]3.4'!$AM47=[1]!Sanaudos[Kodas])*('[1]3.4'!GW$7='[1]2.SAN'!$M$4:$M$73),0)),"")</f>
        <v/>
      </c>
      <c r="GX47" s="244" t="str">
        <f t="array" ref="GX47">IFERROR(INDEX([1]!Sanaudos[Saskaita],MATCH(1,('[1]3.4'!$AM47=[1]!Sanaudos[Kodas])*('[1]3.4'!GX$7='[1]2.SAN'!$M$4:$M$73),0)),"")</f>
        <v/>
      </c>
      <c r="GY47" s="244" t="str">
        <f t="array" ref="GY47">IFERROR(INDEX([1]!Sanaudos[Saskaita],MATCH(1,('[1]3.4'!$AM47=[1]!Sanaudos[Kodas])*('[1]3.4'!GY$7='[1]2.SAN'!$M$4:$M$73),0)),"")</f>
        <v/>
      </c>
      <c r="GZ47" s="244" t="str">
        <f t="array" ref="GZ47">IFERROR(INDEX([1]!Sanaudos[Saskaita],MATCH(1,('[1]3.4'!$AM47=[1]!Sanaudos[Kodas])*('[1]3.4'!GZ$7='[1]2.SAN'!$M$4:$M$73),0)),"")</f>
        <v/>
      </c>
      <c r="HA47" s="244" t="str">
        <f t="array" ref="HA47">IFERROR(INDEX([1]!Sanaudos[Saskaita],MATCH(1,('[1]3.4'!$AM47=[1]!Sanaudos[Kodas])*('[1]3.4'!HA$7='[1]2.SAN'!$M$4:$M$73),0)),"")</f>
        <v/>
      </c>
      <c r="HB47" s="244" t="str">
        <f t="array" ref="HB47">IFERROR(INDEX([1]!Sanaudos[Saskaita],MATCH(1,('[1]3.4'!$AM47=[1]!Sanaudos[Kodas])*('[1]3.4'!HB$7='[1]2.SAN'!$M$4:$M$73),0)),"")</f>
        <v/>
      </c>
      <c r="HC47" s="244" t="str">
        <f t="array" ref="HC47">IFERROR(INDEX([1]!Sanaudos[Saskaita],MATCH(1,('[1]3.4'!$AM47=[1]!Sanaudos[Kodas])*('[1]3.4'!HC$7='[1]2.SAN'!$M$4:$M$73),0)),"")</f>
        <v/>
      </c>
      <c r="HD47" s="244" t="str">
        <f t="array" ref="HD47">IFERROR(INDEX([1]!Sanaudos[Saskaita],MATCH(1,('[1]3.4'!$AM47=[1]!Sanaudos[Kodas])*('[1]3.4'!HD$7='[1]2.SAN'!$M$4:$M$73),0)),"")</f>
        <v/>
      </c>
      <c r="HE47" s="244" t="str">
        <f t="array" ref="HE47">IFERROR(INDEX([1]!Sanaudos[Saskaita],MATCH(1,('[1]3.4'!$AM47=[1]!Sanaudos[Kodas])*('[1]3.4'!HE$7='[1]2.SAN'!$M$4:$M$73),0)),"")</f>
        <v/>
      </c>
      <c r="HF47" s="244" t="str">
        <f t="array" ref="HF47">IFERROR(INDEX([1]!Sanaudos[Saskaita],MATCH(1,('[1]3.4'!$AM47=[1]!Sanaudos[Kodas])*('[1]3.4'!HF$7='[1]2.SAN'!$M$4:$M$73),0)),"")</f>
        <v/>
      </c>
      <c r="HG47" s="244" t="str">
        <f t="array" ref="HG47">IFERROR(INDEX([1]!Sanaudos[Saskaita],MATCH(1,('[1]3.4'!$AM47=[1]!Sanaudos[Kodas])*('[1]3.4'!HG$7='[1]2.SAN'!$M$4:$M$73),0)),"")</f>
        <v/>
      </c>
      <c r="HH47" s="244" t="str">
        <f t="array" ref="HH47">IFERROR(INDEX([1]!Sanaudos[Saskaita],MATCH(1,('[1]3.4'!$AM47=[1]!Sanaudos[Kodas])*('[1]3.4'!HH$7='[1]2.SAN'!$M$4:$M$73),0)),"")</f>
        <v/>
      </c>
      <c r="HI47" s="244" t="str">
        <f t="array" ref="HI47">IFERROR(INDEX([1]!Sanaudos[Saskaita],MATCH(1,('[1]3.4'!$AM47=[1]!Sanaudos[Kodas])*('[1]3.4'!HI$7='[1]2.SAN'!$M$4:$M$73),0)),"")</f>
        <v/>
      </c>
      <c r="HJ47" s="244" t="str">
        <f t="array" ref="HJ47">IFERROR(INDEX([1]!Sanaudos[Saskaita],MATCH(1,('[1]3.4'!$AM47=[1]!Sanaudos[Kodas])*('[1]3.4'!HJ$7='[1]2.SAN'!$M$4:$M$73),0)),"")</f>
        <v/>
      </c>
      <c r="HK47" s="244" t="str">
        <f t="array" ref="HK47">IFERROR(INDEX([1]!Sanaudos[Saskaita],MATCH(1,('[1]3.4'!$AM47=[1]!Sanaudos[Kodas])*('[1]3.4'!HK$7='[1]2.SAN'!$M$4:$M$73),0)),"")</f>
        <v/>
      </c>
      <c r="HL47" s="244" t="str">
        <f t="array" ref="HL47">IFERROR(INDEX([1]!Sanaudos[Saskaita],MATCH(1,('[1]3.4'!$AM47=[1]!Sanaudos[Kodas])*('[1]3.4'!HL$7='[1]2.SAN'!$M$4:$M$73),0)),"")</f>
        <v/>
      </c>
      <c r="HM47" s="244" t="str">
        <f t="array" ref="HM47">IFERROR(INDEX([1]!Sanaudos[Saskaita],MATCH(1,('[1]3.4'!$AM47=[1]!Sanaudos[Kodas])*('[1]3.4'!HM$7='[1]2.SAN'!$M$4:$M$73),0)),"")</f>
        <v/>
      </c>
      <c r="HN47" s="244" t="str">
        <f t="array" ref="HN47">IFERROR(INDEX([1]!Sanaudos[Saskaita],MATCH(1,('[1]3.4'!$AM47=[1]!Sanaudos[Kodas])*('[1]3.4'!HN$7='[1]2.SAN'!$M$4:$M$73),0)),"")</f>
        <v/>
      </c>
      <c r="HO47" s="244" t="str">
        <f t="array" ref="HO47">IFERROR(INDEX([1]!Sanaudos[Saskaita],MATCH(1,('[1]3.4'!$AM47=[1]!Sanaudos[Kodas])*('[1]3.4'!HO$7='[1]2.SAN'!$M$4:$M$73),0)),"")</f>
        <v/>
      </c>
      <c r="HP47" s="244" t="str">
        <f t="array" ref="HP47">IFERROR(INDEX([1]!Sanaudos[Saskaita],MATCH(1,('[1]3.4'!$AM47=[1]!Sanaudos[Kodas])*('[1]3.4'!HP$7='[1]2.SAN'!$M$4:$M$73),0)),"")</f>
        <v/>
      </c>
      <c r="HQ47" s="244" t="str">
        <f t="array" ref="HQ47">IFERROR(INDEX([1]!Sanaudos[Saskaita],MATCH(1,('[1]3.4'!$AM47=[1]!Sanaudos[Kodas])*('[1]3.4'!HQ$7='[1]2.SAN'!$M$4:$M$73),0)),"")</f>
        <v/>
      </c>
      <c r="HR47" s="244" t="str">
        <f t="array" ref="HR47">IFERROR(INDEX([1]!Sanaudos[Saskaita],MATCH(1,('[1]3.4'!$AM47=[1]!Sanaudos[Kodas])*('[1]3.4'!HR$7='[1]2.SAN'!$M$4:$M$73),0)),"")</f>
        <v/>
      </c>
      <c r="HS47" s="244" t="str">
        <f t="array" ref="HS47">IFERROR(INDEX([1]!Sanaudos[Saskaita],MATCH(1,('[1]3.4'!$AM47=[1]!Sanaudos[Kodas])*('[1]3.4'!HS$7='[1]2.SAN'!$M$4:$M$73),0)),"")</f>
        <v/>
      </c>
      <c r="HT47" s="244" t="str">
        <f t="array" ref="HT47">IFERROR(INDEX([1]!Sanaudos[Saskaita],MATCH(1,('[1]3.4'!$AM47=[1]!Sanaudos[Kodas])*('[1]3.4'!HT$7='[1]2.SAN'!$M$4:$M$73),0)),"")</f>
        <v/>
      </c>
      <c r="HU47" s="244" t="str">
        <f t="array" ref="HU47">IFERROR(INDEX([1]!Sanaudos[Saskaita],MATCH(1,('[1]3.4'!$AM47=[1]!Sanaudos[Kodas])*('[1]3.4'!HU$7='[1]2.SAN'!$M$4:$M$73),0)),"")</f>
        <v/>
      </c>
      <c r="HV47" s="244" t="str">
        <f t="array" ref="HV47">IFERROR(INDEX([1]!Sanaudos[Saskaita],MATCH(1,('[1]3.4'!$AM47=[1]!Sanaudos[Kodas])*('[1]3.4'!HV$7='[1]2.SAN'!$M$4:$M$73),0)),"")</f>
        <v/>
      </c>
      <c r="HW47" s="244" t="str">
        <f t="array" ref="HW47">IFERROR(INDEX([1]!Sanaudos[Saskaita],MATCH(1,('[1]3.4'!$AM47=[1]!Sanaudos[Kodas])*('[1]3.4'!HW$7='[1]2.SAN'!$M$4:$M$73),0)),"")</f>
        <v/>
      </c>
      <c r="HX47" s="244" t="str">
        <f t="array" ref="HX47">IFERROR(INDEX([1]!Sanaudos[Saskaita],MATCH(1,('[1]3.4'!$AM47=[1]!Sanaudos[Kodas])*('[1]3.4'!HX$7='[1]2.SAN'!$M$4:$M$73),0)),"")</f>
        <v/>
      </c>
      <c r="HY47" s="244" t="str">
        <f t="array" ref="HY47">IFERROR(INDEX([1]!Sanaudos[Saskaita],MATCH(1,('[1]3.4'!$AM47=[1]!Sanaudos[Kodas])*('[1]3.4'!HY$7='[1]2.SAN'!$M$4:$M$73),0)),"")</f>
        <v/>
      </c>
      <c r="HZ47" s="244" t="str">
        <f t="array" ref="HZ47">IFERROR(INDEX([1]!Sanaudos[Saskaita],MATCH(1,('[1]3.4'!$AM47=[1]!Sanaudos[Kodas])*('[1]3.4'!HZ$7='[1]2.SAN'!$M$4:$M$73),0)),"")</f>
        <v/>
      </c>
      <c r="IA47" s="244" t="str">
        <f t="array" ref="IA47">IFERROR(INDEX([1]!Sanaudos[Saskaita],MATCH(1,('[1]3.4'!$AM47=[1]!Sanaudos[Kodas])*('[1]3.4'!IA$7='[1]2.SAN'!$M$4:$M$73),0)),"")</f>
        <v/>
      </c>
      <c r="IB47" s="244" t="str">
        <f t="array" ref="IB47">IFERROR(INDEX([1]!Sanaudos[Saskaita],MATCH(1,('[1]3.4'!$AM47=[1]!Sanaudos[Kodas])*('[1]3.4'!IB$7='[1]2.SAN'!$M$4:$M$73),0)),"")</f>
        <v/>
      </c>
      <c r="IC47" s="244" t="str">
        <f t="array" ref="IC47">IFERROR(INDEX([1]!Sanaudos[Saskaita],MATCH(1,('[1]3.4'!$AM47=[1]!Sanaudos[Kodas])*('[1]3.4'!IC$7='[1]2.SAN'!$M$4:$M$73),0)),"")</f>
        <v/>
      </c>
      <c r="ID47" s="244" t="str">
        <f t="array" ref="ID47">IFERROR(INDEX([1]!Sanaudos[Saskaita],MATCH(1,('[1]3.4'!$AM47=[1]!Sanaudos[Kodas])*('[1]3.4'!ID$7='[1]2.SAN'!$M$4:$M$73),0)),"")</f>
        <v/>
      </c>
      <c r="IE47" s="244" t="str">
        <f t="array" ref="IE47">IFERROR(INDEX([1]!Sanaudos[Saskaita],MATCH(1,('[1]3.4'!$AM47=[1]!Sanaudos[Kodas])*('[1]3.4'!IE$7='[1]2.SAN'!$M$4:$M$73),0)),"")</f>
        <v/>
      </c>
      <c r="IF47" s="244" t="str">
        <f t="array" ref="IF47">IFERROR(INDEX([1]!Sanaudos[Saskaita],MATCH(1,('[1]3.4'!$AM47=[1]!Sanaudos[Kodas])*('[1]3.4'!IF$7='[1]2.SAN'!$M$4:$M$73),0)),"")</f>
        <v/>
      </c>
      <c r="IG47" s="244" t="str">
        <f t="array" ref="IG47">IFERROR(INDEX([1]!Sanaudos[Saskaita],MATCH(1,('[1]3.4'!$AM47=[1]!Sanaudos[Kodas])*('[1]3.4'!IG$7='[1]2.SAN'!$M$4:$M$73),0)),"")</f>
        <v/>
      </c>
      <c r="IH47" s="244" t="str">
        <f t="array" ref="IH47">IFERROR(INDEX([1]!Sanaudos[Saskaita],MATCH(1,('[1]3.4'!$AM47=[1]!Sanaudos[Kodas])*('[1]3.4'!IH$7='[1]2.SAN'!$M$4:$M$73),0)),"")</f>
        <v/>
      </c>
      <c r="II47" s="244" t="str">
        <f t="array" ref="II47">IFERROR(INDEX([1]!Sanaudos[Saskaita],MATCH(1,('[1]3.4'!$AM47=[1]!Sanaudos[Kodas])*('[1]3.4'!II$7='[1]2.SAN'!$M$4:$M$73),0)),"")</f>
        <v/>
      </c>
      <c r="IJ47" s="244" t="str">
        <f t="array" ref="IJ47">IFERROR(INDEX([1]!Sanaudos[Saskaita],MATCH(1,('[1]3.4'!$AM47=[1]!Sanaudos[Kodas])*('[1]3.4'!IJ$7='[1]2.SAN'!$M$4:$M$73),0)),"")</f>
        <v/>
      </c>
      <c r="IK47" s="244" t="str">
        <f t="array" ref="IK47">IFERROR(INDEX([1]!Sanaudos[Saskaita],MATCH(1,('[1]3.4'!$AM47=[1]!Sanaudos[Kodas])*('[1]3.4'!IK$7='[1]2.SAN'!$M$4:$M$73),0)),"")</f>
        <v/>
      </c>
    </row>
    <row r="48" spans="2:245" ht="12.2" customHeight="1" x14ac:dyDescent="0.2">
      <c r="B48" s="551" t="s">
        <v>836</v>
      </c>
      <c r="C48" s="553" t="s">
        <v>837</v>
      </c>
      <c r="D48" s="261" t="str">
        <f>+[1]PC!$E$6</f>
        <v>Klientų aptarnavimas</v>
      </c>
      <c r="E48" s="247" t="str">
        <f t="shared" si="2"/>
        <v xml:space="preserve">                                    </v>
      </c>
      <c r="F48" s="262" t="e">
        <f>+SUMIFS([1]!Sanaudos[Suma],[1]!Sanaudos[Kodas],AM48,[1]!Sanaudos[PASK],TRUE)</f>
        <v>#REF!</v>
      </c>
      <c r="G48" s="262" t="e">
        <f>-SUMIFS([1]!Sanaudos[Suma],[1]!Sanaudos[Kodas],$AM48,[1]!Sanaudos[Pagal DK RAS],700)</f>
        <v>#REF!</v>
      </c>
      <c r="H48" s="262" t="e">
        <f>+SUMIFS('[1]5.turtas'!$D$1:$AN$1,'[1]5.turtas'!$D$4:$AN$4,$AM48)</f>
        <v>#VALUE!</v>
      </c>
      <c r="I48" s="262" t="e">
        <f>-SUMIFS([1]!Sanaudos[Suma],[1]!Sanaudos[Kodas],$AM48,[1]!Sanaudos[Pagal DK RAS],901)-SUMIFS([1]!Sanaudos[Suma],[1]!Sanaudos[Kodas],$AM48,[1]!Sanaudos[Pagal DK RAS],902)-SUMIFS([1]!Sanaudos[Suma],[1]!Sanaudos[Kodas],$AM48,[1]!Sanaudos[Pagal DK RAS],905)</f>
        <v>#REF!</v>
      </c>
      <c r="J48" s="262" t="e">
        <f>+SUMIFS([1]!DU[DU],[1]!DU[Kodas],$AM48)+SUMIFS([1]!DU[Sodra],[1]!DU[Kodas],$AM48)+SUMIFS([1]!DU[Išeitinės išmokos, kompensacijos],[1]!DU[Kodas],$AM48)</f>
        <v>#REF!</v>
      </c>
      <c r="K48" s="262" t="e">
        <f>+SUMIFS([1]!Sanaudos_kor[Suma],[1]!Sanaudos_kor[Kodas],$AM48,[1]!Sanaudos_kor[PASK],TRUE,[1]!Sanaudos_kor[KOR_nr],K$1)</f>
        <v>#REF!</v>
      </c>
      <c r="L48" s="262" t="e">
        <f>+SUMIFS([1]!Sanaudos_kor[Suma],[1]!Sanaudos_kor[Kodas],$AM48,[1]!Sanaudos_kor[PASK],TRUE,[1]!Sanaudos_kor[KOR_nr],L$1)</f>
        <v>#REF!</v>
      </c>
      <c r="M48" s="262" t="e">
        <f>+SUMIFS([1]!Sanaudos_kor[Suma],[1]!Sanaudos_kor[Kodas],$AM48,[1]!Sanaudos_kor[PASK],TRUE,[1]!Sanaudos_kor[KOR_nr],M$1)</f>
        <v>#REF!</v>
      </c>
      <c r="N48" s="262" t="e">
        <f>+SUMIFS([1]!Sanaudos_kor[Suma],[1]!Sanaudos_kor[Kodas],$AM48,[1]!Sanaudos_kor[PASK],TRUE,[1]!Sanaudos_kor[KOR_nr],N$1)</f>
        <v>#REF!</v>
      </c>
      <c r="O48" s="262" t="e">
        <f>+SUMIFS([1]!Sanaudos_kor[Suma],[1]!Sanaudos_kor[Kodas],$AM48,[1]!Sanaudos_kor[PASK],TRUE,[1]!Sanaudos_kor[KOR_nr],O$1)</f>
        <v>#REF!</v>
      </c>
      <c r="P48" s="262" t="e">
        <f>+SUMIFS([1]!Sanaudos_kor[Suma],[1]!Sanaudos_kor[Kodas],$AM48,[1]!Sanaudos_kor[PASK],TRUE,[1]!Sanaudos_kor[KOR_nr],P$1)</f>
        <v>#REF!</v>
      </c>
      <c r="Q48" s="262" t="e">
        <f>+SUMIFS([1]!Sanaudos_kor[Suma],[1]!Sanaudos_kor[Kodas],$AM48,[1]!Sanaudos_kor[PASK],TRUE,[1]!Sanaudos_kor[KOR_nr],Q$1)</f>
        <v>#REF!</v>
      </c>
      <c r="R48" s="262" t="e">
        <f>+SUMIFS([1]!Sanaudos_kor[Suma],[1]!Sanaudos_kor[Kodas],$AM48,[1]!Sanaudos_kor[PASK],TRUE,[1]!Sanaudos_kor[KOR_nr],R$1)</f>
        <v>#REF!</v>
      </c>
      <c r="S48" s="262" t="e">
        <f>+SUMIFS([1]!Sanaudos_kor[Suma],[1]!Sanaudos_kor[Kodas],$AM48,[1]!Sanaudos_kor[PASK],TRUE,[1]!Sanaudos_kor[KOR_nr],S$1)</f>
        <v>#REF!</v>
      </c>
      <c r="T48" s="262" t="e">
        <f>+SUMIFS([1]!Sanaudos_kor[Suma],[1]!Sanaudos_kor[Kodas],$AM48,[1]!Sanaudos_kor[PASK],TRUE,[1]!Sanaudos_kor[KOR_nr],T$1)</f>
        <v>#REF!</v>
      </c>
      <c r="U48" s="262" t="e">
        <f>+SUMIFS([1]!Sanaudos_kor[Suma],[1]!Sanaudos_kor[Kodas],$AM48,[1]!Sanaudos_kor[PASK],TRUE,[1]!Sanaudos_kor[KOR_nr],U$1)</f>
        <v>#REF!</v>
      </c>
      <c r="V48" s="262" t="e">
        <f>+SUMIFS([1]!Sanaudos_kor[Suma],[1]!Sanaudos_kor[Kodas],$AM48,[1]!Sanaudos_kor[PASK],TRUE,[1]!Sanaudos_kor[KOR_nr],V$1)</f>
        <v>#REF!</v>
      </c>
      <c r="W48" s="262" t="e">
        <f>+SUMIFS([1]!Sanaudos_kor[Suma],[1]!Sanaudos_kor[Kodas],$AM48,[1]!Sanaudos_kor[PASK],TRUE,[1]!Sanaudos_kor[KOR_nr],W$1)</f>
        <v>#REF!</v>
      </c>
      <c r="X48" s="262" t="e">
        <f>+SUMIFS([1]!Sanaudos_kor[Suma],[1]!Sanaudos_kor[Kodas],$AM48,[1]!Sanaudos_kor[PASK],TRUE,[1]!Sanaudos_kor[KOR_nr],X$1)</f>
        <v>#REF!</v>
      </c>
      <c r="Y48" s="262" t="e">
        <f>+SUMIFS([1]!Sanaudos_kor[Suma],[1]!Sanaudos_kor[Kodas],$AM48,[1]!Sanaudos_kor[PASK],TRUE,[1]!Sanaudos_kor[KOR_nr],Y$1)</f>
        <v>#REF!</v>
      </c>
      <c r="Z48" s="262" t="e">
        <f>+SUMIFS([1]!Sanaudos_kor[Suma],[1]!Sanaudos_kor[Kodas],$AM48,[1]!Sanaudos_kor[PASK],TRUE,[1]!Sanaudos_kor[KOR_nr],Z$1)</f>
        <v>#REF!</v>
      </c>
      <c r="AA48" s="262" t="e">
        <f>+SUMIFS([1]!Sanaudos_kor[Suma],[1]!Sanaudos_kor[Kodas],$AM48,[1]!Sanaudos_kor[PASK],TRUE,[1]!Sanaudos_kor[KOR_nr],AA$1)</f>
        <v>#REF!</v>
      </c>
      <c r="AB48" s="262" t="e">
        <f>+SUMIFS([1]!Sanaudos_kor[Suma],[1]!Sanaudos_kor[Kodas],$AM48,[1]!Sanaudos_kor[PASK],TRUE,[1]!Sanaudos_kor[KOR_nr],AB$1)</f>
        <v>#REF!</v>
      </c>
      <c r="AC48" s="262" t="e">
        <f>+SUMIFS([1]!Sanaudos_kor[Suma],[1]!Sanaudos_kor[Kodas],$AM48,[1]!Sanaudos_kor[PASK],TRUE,[1]!Sanaudos_kor[KOR_nr],AC$1)</f>
        <v>#REF!</v>
      </c>
      <c r="AD48" s="262" t="e">
        <f>+SUMIFS([1]!Sanaudos_kor[Suma],[1]!Sanaudos_kor[Kodas],$AM48,[1]!Sanaudos_kor[PASK],TRUE,[1]!Sanaudos_kor[KOR_nr],AD$1)</f>
        <v>#REF!</v>
      </c>
      <c r="AE48" s="262" t="e">
        <f>+SUMIFS([1]!Sanaudos_kor[Suma],[1]!Sanaudos_kor[Kodas],$AM48,[1]!Sanaudos_kor[PASK],TRUE,[1]!Sanaudos_kor[KOR_nr],AE$1)</f>
        <v>#REF!</v>
      </c>
      <c r="AF48" s="262" t="e">
        <f>+SUMIFS([1]!Sanaudos_kor[Suma],[1]!Sanaudos_kor[Kodas],$AM48,[1]!Sanaudos_kor[PASK],TRUE,[1]!Sanaudos_kor[KOR_nr],AF$1)</f>
        <v>#REF!</v>
      </c>
      <c r="AG48" s="262" t="e">
        <f t="shared" si="0"/>
        <v>#REF!</v>
      </c>
      <c r="AH48" s="555" t="s">
        <v>838</v>
      </c>
      <c r="AJ48" s="211" t="s">
        <v>527</v>
      </c>
      <c r="AK48" s="124">
        <f>+'[1]2.SAN'!C215</f>
        <v>0</v>
      </c>
      <c r="AM48" s="249" t="str">
        <f>+'[1]1.vardai'!D82</f>
        <v>NS_1NS</v>
      </c>
      <c r="AN48" s="250" t="e">
        <f>+SUMIFS('[1]7'!$E$160:$S$160,'[1]7'!$E$2:$S$2,$AM48)</f>
        <v>#VALUE!</v>
      </c>
      <c r="AO48" s="250" t="e">
        <f>+AG48-AN48</f>
        <v>#REF!</v>
      </c>
      <c r="AQ48" s="250" t="e">
        <f>+SUMIFS('[1]3.4'!$F$133:$F$202,'[1]3.4'!$D$133:$D$202,$AM48,'[1]3.4'!$E$133:$E$202,"")</f>
        <v>#VALUE!</v>
      </c>
      <c r="AR48" s="250" t="e">
        <f t="shared" si="1"/>
        <v>#VALUE!</v>
      </c>
      <c r="AT48" s="244" t="str">
        <f t="array" ref="AT48">IFERROR(INDEX([1]!Sanaudos[Saskaita],MATCH(1,('[1]3.4'!$AM48=[1]!Sanaudos[Kodas])*('[1]3.4'!AT$7='[1]2.SAN'!$M$4:$M$73),0)),"")</f>
        <v/>
      </c>
      <c r="AU48" s="244" t="str">
        <f t="array" ref="AU48">IFERROR(INDEX([1]!Sanaudos[Saskaita],MATCH(1,('[1]3.4'!$AM48=[1]!Sanaudos[Kodas])*('[1]3.4'!AU$7='[1]2.SAN'!$M$4:$M$73),0)),"")</f>
        <v/>
      </c>
      <c r="AV48" s="244" t="str">
        <f t="array" ref="AV48">IFERROR(INDEX([1]!Sanaudos[Saskaita],MATCH(1,('[1]3.4'!$AM48=[1]!Sanaudos[Kodas])*('[1]3.4'!AV$7='[1]2.SAN'!$M$4:$M$73),0)),"")</f>
        <v/>
      </c>
      <c r="AW48" s="244" t="str">
        <f t="array" ref="AW48">IFERROR(INDEX([1]!Sanaudos[Saskaita],MATCH(1,('[1]3.4'!$AM48=[1]!Sanaudos[Kodas])*('[1]3.4'!AW$7='[1]2.SAN'!$M$4:$M$73),0)),"")</f>
        <v/>
      </c>
      <c r="AX48" s="244" t="str">
        <f t="array" ref="AX48">IFERROR(INDEX([1]!Sanaudos[Saskaita],MATCH(1,('[1]3.4'!$AM48=[1]!Sanaudos[Kodas])*('[1]3.4'!AX$7='[1]2.SAN'!$M$4:$M$73),0)),"")</f>
        <v/>
      </c>
      <c r="AY48" s="244" t="str">
        <f t="array" ref="AY48">IFERROR(INDEX([1]!Sanaudos[Saskaita],MATCH(1,('[1]3.4'!$AM48=[1]!Sanaudos[Kodas])*('[1]3.4'!AY$7='[1]2.SAN'!$M$4:$M$73),0)),"")</f>
        <v/>
      </c>
      <c r="AZ48" s="244" t="str">
        <f t="array" ref="AZ48">IFERROR(INDEX([1]!Sanaudos[Saskaita],MATCH(1,('[1]3.4'!$AM48=[1]!Sanaudos[Kodas])*('[1]3.4'!AZ$7='[1]2.SAN'!$M$4:$M$73),0)),"")</f>
        <v/>
      </c>
      <c r="BA48" s="244" t="str">
        <f t="array" ref="BA48">IFERROR(INDEX([1]!Sanaudos[Saskaita],MATCH(1,('[1]3.4'!$AM48=[1]!Sanaudos[Kodas])*('[1]3.4'!BA$7='[1]2.SAN'!$M$4:$M$73),0)),"")</f>
        <v/>
      </c>
      <c r="BB48" s="244" t="str">
        <f t="array" ref="BB48">IFERROR(INDEX([1]!Sanaudos[Saskaita],MATCH(1,('[1]3.4'!$AM48=[1]!Sanaudos[Kodas])*('[1]3.4'!BB$7='[1]2.SAN'!$M$4:$M$73),0)),"")</f>
        <v/>
      </c>
      <c r="BC48" s="244" t="str">
        <f t="array" ref="BC48">IFERROR(INDEX([1]!Sanaudos[Saskaita],MATCH(1,('[1]3.4'!$AM48=[1]!Sanaudos[Kodas])*('[1]3.4'!BC$7='[1]2.SAN'!$M$4:$M$73),0)),"")</f>
        <v/>
      </c>
      <c r="BD48" s="244" t="str">
        <f t="array" ref="BD48">IFERROR(INDEX([1]!Sanaudos[Saskaita],MATCH(1,('[1]3.4'!$AM48=[1]!Sanaudos[Kodas])*('[1]3.4'!BD$7='[1]2.SAN'!$M$4:$M$73),0)),"")</f>
        <v/>
      </c>
      <c r="BE48" s="244" t="str">
        <f t="array" ref="BE48">IFERROR(INDEX([1]!Sanaudos[Saskaita],MATCH(1,('[1]3.4'!$AM48=[1]!Sanaudos[Kodas])*('[1]3.4'!BE$7='[1]2.SAN'!$M$4:$M$73),0)),"")</f>
        <v/>
      </c>
      <c r="BF48" s="244" t="str">
        <f t="array" ref="BF48">IFERROR(INDEX([1]!Sanaudos[Saskaita],MATCH(1,('[1]3.4'!$AM48=[1]!Sanaudos[Kodas])*('[1]3.4'!BF$7='[1]2.SAN'!$M$4:$M$73),0)),"")</f>
        <v/>
      </c>
      <c r="BG48" s="244" t="str">
        <f t="array" ref="BG48">IFERROR(INDEX([1]!Sanaudos[Saskaita],MATCH(1,('[1]3.4'!$AM48=[1]!Sanaudos[Kodas])*('[1]3.4'!BG$7='[1]2.SAN'!$M$4:$M$73),0)),"")</f>
        <v/>
      </c>
      <c r="BH48" s="244" t="str">
        <f t="array" ref="BH48">IFERROR(INDEX([1]!Sanaudos[Saskaita],MATCH(1,('[1]3.4'!$AM48=[1]!Sanaudos[Kodas])*('[1]3.4'!BH$7='[1]2.SAN'!$M$4:$M$73),0)),"")</f>
        <v/>
      </c>
      <c r="BI48" s="244" t="str">
        <f t="array" ref="BI48">IFERROR(INDEX([1]!Sanaudos[Saskaita],MATCH(1,('[1]3.4'!$AM48=[1]!Sanaudos[Kodas])*('[1]3.4'!BI$7='[1]2.SAN'!$M$4:$M$73),0)),"")</f>
        <v/>
      </c>
      <c r="BJ48" s="244" t="str">
        <f t="array" ref="BJ48">IFERROR(INDEX([1]!Sanaudos[Saskaita],MATCH(1,('[1]3.4'!$AM48=[1]!Sanaudos[Kodas])*('[1]3.4'!BJ$7='[1]2.SAN'!$M$4:$M$73),0)),"")</f>
        <v/>
      </c>
      <c r="BK48" s="244" t="str">
        <f t="array" ref="BK48">IFERROR(INDEX([1]!Sanaudos[Saskaita],MATCH(1,('[1]3.4'!$AM48=[1]!Sanaudos[Kodas])*('[1]3.4'!BK$7='[1]2.SAN'!$M$4:$M$73),0)),"")</f>
        <v/>
      </c>
      <c r="BL48" s="244" t="str">
        <f t="array" ref="BL48">IFERROR(INDEX([1]!Sanaudos[Saskaita],MATCH(1,('[1]3.4'!$AM48=[1]!Sanaudos[Kodas])*('[1]3.4'!BL$7='[1]2.SAN'!$M$4:$M$73),0)),"")</f>
        <v/>
      </c>
      <c r="BM48" s="244" t="str">
        <f t="array" ref="BM48">IFERROR(INDEX([1]!Sanaudos[Saskaita],MATCH(1,('[1]3.4'!$AM48=[1]!Sanaudos[Kodas])*('[1]3.4'!BM$7='[1]2.SAN'!$M$4:$M$73),0)),"")</f>
        <v/>
      </c>
      <c r="BN48" s="244" t="str">
        <f t="array" ref="BN48">IFERROR(INDEX([1]!Sanaudos[Saskaita],MATCH(1,('[1]3.4'!$AM48=[1]!Sanaudos[Kodas])*('[1]3.4'!BN$7='[1]2.SAN'!$M$4:$M$73),0)),"")</f>
        <v/>
      </c>
      <c r="BO48" s="244" t="str">
        <f t="array" ref="BO48">IFERROR(INDEX([1]!Sanaudos[Saskaita],MATCH(1,('[1]3.4'!$AM48=[1]!Sanaudos[Kodas])*('[1]3.4'!BO$7='[1]2.SAN'!$M$4:$M$73),0)),"")</f>
        <v/>
      </c>
      <c r="BP48" s="244" t="str">
        <f t="array" ref="BP48">IFERROR(INDEX([1]!Sanaudos[Saskaita],MATCH(1,('[1]3.4'!$AM48=[1]!Sanaudos[Kodas])*('[1]3.4'!BP$7='[1]2.SAN'!$M$4:$M$73),0)),"")</f>
        <v/>
      </c>
      <c r="BQ48" s="244" t="str">
        <f t="array" ref="BQ48">IFERROR(INDEX([1]!Sanaudos[Saskaita],MATCH(1,('[1]3.4'!$AM48=[1]!Sanaudos[Kodas])*('[1]3.4'!BQ$7='[1]2.SAN'!$M$4:$M$73),0)),"")</f>
        <v/>
      </c>
      <c r="BR48" s="244" t="str">
        <f t="array" ref="BR48">IFERROR(INDEX([1]!Sanaudos[Saskaita],MATCH(1,('[1]3.4'!$AM48=[1]!Sanaudos[Kodas])*('[1]3.4'!BR$7='[1]2.SAN'!$M$4:$M$73),0)),"")</f>
        <v/>
      </c>
      <c r="BS48" s="244" t="str">
        <f t="array" ref="BS48">IFERROR(INDEX([1]!Sanaudos[Saskaita],MATCH(1,('[1]3.4'!$AM48=[1]!Sanaudos[Kodas])*('[1]3.4'!BS$7='[1]2.SAN'!$M$4:$M$73),0)),"")</f>
        <v/>
      </c>
      <c r="BT48" s="244" t="str">
        <f t="array" ref="BT48">IFERROR(INDEX([1]!Sanaudos[Saskaita],MATCH(1,('[1]3.4'!$AM48=[1]!Sanaudos[Kodas])*('[1]3.4'!BT$7='[1]2.SAN'!$M$4:$M$73),0)),"")</f>
        <v/>
      </c>
      <c r="BU48" s="244" t="str">
        <f t="array" ref="BU48">IFERROR(INDEX([1]!Sanaudos[Saskaita],MATCH(1,('[1]3.4'!$AM48=[1]!Sanaudos[Kodas])*('[1]3.4'!BU$7='[1]2.SAN'!$M$4:$M$73),0)),"")</f>
        <v/>
      </c>
      <c r="BV48" s="244" t="str">
        <f t="array" ref="BV48">IFERROR(INDEX([1]!Sanaudos[Saskaita],MATCH(1,('[1]3.4'!$AM48=[1]!Sanaudos[Kodas])*('[1]3.4'!BV$7='[1]2.SAN'!$M$4:$M$73),0)),"")</f>
        <v/>
      </c>
      <c r="BW48" s="244" t="str">
        <f t="array" ref="BW48">IFERROR(INDEX([1]!Sanaudos[Saskaita],MATCH(1,('[1]3.4'!$AM48=[1]!Sanaudos[Kodas])*('[1]3.4'!BW$7='[1]2.SAN'!$M$4:$M$73),0)),"")</f>
        <v/>
      </c>
      <c r="BX48" s="244" t="str">
        <f t="array" ref="BX48">IFERROR(INDEX([1]!Sanaudos[Saskaita],MATCH(1,('[1]3.4'!$AM48=[1]!Sanaudos[Kodas])*('[1]3.4'!BX$7='[1]2.SAN'!$M$4:$M$73),0)),"")</f>
        <v/>
      </c>
      <c r="BY48" s="244" t="str">
        <f t="array" ref="BY48">IFERROR(INDEX([1]!Sanaudos[Saskaita],MATCH(1,('[1]3.4'!$AM48=[1]!Sanaudos[Kodas])*('[1]3.4'!BY$7='[1]2.SAN'!$M$4:$M$73),0)),"")</f>
        <v/>
      </c>
      <c r="BZ48" s="244" t="str">
        <f t="array" ref="BZ48">IFERROR(INDEX([1]!Sanaudos[Saskaita],MATCH(1,('[1]3.4'!$AM48=[1]!Sanaudos[Kodas])*('[1]3.4'!BZ$7='[1]2.SAN'!$M$4:$M$73),0)),"")</f>
        <v/>
      </c>
      <c r="CA48" s="244" t="str">
        <f t="array" ref="CA48">IFERROR(INDEX([1]!Sanaudos[Saskaita],MATCH(1,('[1]3.4'!$AM48=[1]!Sanaudos[Kodas])*('[1]3.4'!CA$7='[1]2.SAN'!$M$4:$M$73),0)),"")</f>
        <v/>
      </c>
      <c r="CB48" s="244" t="str">
        <f t="array" ref="CB48">IFERROR(INDEX([1]!Sanaudos[Saskaita],MATCH(1,('[1]3.4'!$AM48=[1]!Sanaudos[Kodas])*('[1]3.4'!CB$7='[1]2.SAN'!$M$4:$M$73),0)),"")</f>
        <v/>
      </c>
      <c r="CC48" s="244" t="str">
        <f t="array" ref="CC48">IFERROR(INDEX([1]!Sanaudos[Saskaita],MATCH(1,('[1]3.4'!$AM48=[1]!Sanaudos[Kodas])*('[1]3.4'!CC$7='[1]2.SAN'!$M$4:$M$73),0)),"")</f>
        <v/>
      </c>
      <c r="CD48" s="244" t="str">
        <f t="array" ref="CD48">IFERROR(INDEX([1]!Sanaudos[Saskaita],MATCH(1,('[1]3.4'!$AM48=[1]!Sanaudos[Kodas])*('[1]3.4'!CD$7='[1]2.SAN'!$M$4:$M$73),0)),"")</f>
        <v/>
      </c>
      <c r="CE48" s="244" t="str">
        <f t="array" ref="CE48">IFERROR(INDEX([1]!Sanaudos[Saskaita],MATCH(1,('[1]3.4'!$AM48=[1]!Sanaudos[Kodas])*('[1]3.4'!CE$7='[1]2.SAN'!$M$4:$M$73),0)),"")</f>
        <v/>
      </c>
      <c r="CF48" s="244" t="str">
        <f t="array" ref="CF48">IFERROR(INDEX([1]!Sanaudos[Saskaita],MATCH(1,('[1]3.4'!$AM48=[1]!Sanaudos[Kodas])*('[1]3.4'!CF$7='[1]2.SAN'!$M$4:$M$73),0)),"")</f>
        <v/>
      </c>
      <c r="CG48" s="244" t="str">
        <f t="array" ref="CG48">IFERROR(INDEX([1]!Sanaudos[Saskaita],MATCH(1,('[1]3.4'!$AM48=[1]!Sanaudos[Kodas])*('[1]3.4'!CG$7='[1]2.SAN'!$M$4:$M$73),0)),"")</f>
        <v/>
      </c>
      <c r="CH48" s="244" t="str">
        <f t="array" ref="CH48">IFERROR(INDEX([1]!Sanaudos[Saskaita],MATCH(1,('[1]3.4'!$AM48=[1]!Sanaudos[Kodas])*('[1]3.4'!CH$7='[1]2.SAN'!$M$4:$M$73),0)),"")</f>
        <v/>
      </c>
      <c r="CI48" s="244" t="str">
        <f t="array" ref="CI48">IFERROR(INDEX([1]!Sanaudos[Saskaita],MATCH(1,('[1]3.4'!$AM48=[1]!Sanaudos[Kodas])*('[1]3.4'!CI$7='[1]2.SAN'!$M$4:$M$73),0)),"")</f>
        <v/>
      </c>
      <c r="CJ48" s="244" t="str">
        <f t="array" ref="CJ48">IFERROR(INDEX([1]!Sanaudos[Saskaita],MATCH(1,('[1]3.4'!$AM48=[1]!Sanaudos[Kodas])*('[1]3.4'!CJ$7='[1]2.SAN'!$M$4:$M$73),0)),"")</f>
        <v/>
      </c>
      <c r="CK48" s="244" t="str">
        <f t="array" ref="CK48">IFERROR(INDEX([1]!Sanaudos[Saskaita],MATCH(1,('[1]3.4'!$AM48=[1]!Sanaudos[Kodas])*('[1]3.4'!CK$7='[1]2.SAN'!$M$4:$M$73),0)),"")</f>
        <v/>
      </c>
      <c r="CL48" s="244" t="str">
        <f t="array" ref="CL48">IFERROR(INDEX([1]!Sanaudos[Saskaita],MATCH(1,('[1]3.4'!$AM48=[1]!Sanaudos[Kodas])*('[1]3.4'!CL$7='[1]2.SAN'!$M$4:$M$73),0)),"")</f>
        <v/>
      </c>
      <c r="CM48" s="244" t="str">
        <f t="array" ref="CM48">IFERROR(INDEX([1]!Sanaudos[Saskaita],MATCH(1,('[1]3.4'!$AM48=[1]!Sanaudos[Kodas])*('[1]3.4'!CM$7='[1]2.SAN'!$M$4:$M$73),0)),"")</f>
        <v/>
      </c>
      <c r="CN48" s="244" t="str">
        <f t="array" ref="CN48">IFERROR(INDEX([1]!Sanaudos[Saskaita],MATCH(1,('[1]3.4'!$AM48=[1]!Sanaudos[Kodas])*('[1]3.4'!CN$7='[1]2.SAN'!$M$4:$M$73),0)),"")</f>
        <v/>
      </c>
      <c r="CO48" s="244" t="str">
        <f t="array" ref="CO48">IFERROR(INDEX([1]!Sanaudos[Saskaita],MATCH(1,('[1]3.4'!$AM48=[1]!Sanaudos[Kodas])*('[1]3.4'!CO$7='[1]2.SAN'!$M$4:$M$73),0)),"")</f>
        <v/>
      </c>
      <c r="CP48" s="244" t="str">
        <f t="array" ref="CP48">IFERROR(INDEX([1]!Sanaudos[Saskaita],MATCH(1,('[1]3.4'!$AM48=[1]!Sanaudos[Kodas])*('[1]3.4'!CP$7='[1]2.SAN'!$M$4:$M$73),0)),"")</f>
        <v/>
      </c>
      <c r="CQ48" s="244" t="str">
        <f t="array" ref="CQ48">IFERROR(INDEX([1]!Sanaudos[Saskaita],MATCH(1,('[1]3.4'!$AM48=[1]!Sanaudos[Kodas])*('[1]3.4'!CQ$7='[1]2.SAN'!$M$4:$M$73),0)),"")</f>
        <v/>
      </c>
      <c r="CR48" s="244" t="str">
        <f t="array" ref="CR48">IFERROR(INDEX([1]!Sanaudos[Saskaita],MATCH(1,('[1]3.4'!$AM48=[1]!Sanaudos[Kodas])*('[1]3.4'!CR$7='[1]2.SAN'!$M$4:$M$73),0)),"")</f>
        <v/>
      </c>
      <c r="CS48" s="244" t="str">
        <f t="array" ref="CS48">IFERROR(INDEX([1]!Sanaudos[Saskaita],MATCH(1,('[1]3.4'!$AM48=[1]!Sanaudos[Kodas])*('[1]3.4'!CS$7='[1]2.SAN'!$M$4:$M$73),0)),"")</f>
        <v/>
      </c>
      <c r="CT48" s="244" t="str">
        <f t="array" ref="CT48">IFERROR(INDEX([1]!Sanaudos[Saskaita],MATCH(1,('[1]3.4'!$AM48=[1]!Sanaudos[Kodas])*('[1]3.4'!CT$7='[1]2.SAN'!$M$4:$M$73),0)),"")</f>
        <v/>
      </c>
      <c r="CU48" s="244" t="str">
        <f t="array" ref="CU48">IFERROR(INDEX([1]!Sanaudos[Saskaita],MATCH(1,('[1]3.4'!$AM48=[1]!Sanaudos[Kodas])*('[1]3.4'!CU$7='[1]2.SAN'!$M$4:$M$73),0)),"")</f>
        <v/>
      </c>
      <c r="CV48" s="244" t="str">
        <f t="array" ref="CV48">IFERROR(INDEX([1]!Sanaudos[Saskaita],MATCH(1,('[1]3.4'!$AM48=[1]!Sanaudos[Kodas])*('[1]3.4'!CV$7='[1]2.SAN'!$M$4:$M$73),0)),"")</f>
        <v/>
      </c>
      <c r="CW48" s="244" t="str">
        <f t="array" ref="CW48">IFERROR(INDEX([1]!Sanaudos[Saskaita],MATCH(1,('[1]3.4'!$AM48=[1]!Sanaudos[Kodas])*('[1]3.4'!CW$7='[1]2.SAN'!$M$4:$M$73),0)),"")</f>
        <v/>
      </c>
      <c r="CX48" s="244" t="str">
        <f t="array" ref="CX48">IFERROR(INDEX([1]!Sanaudos[Saskaita],MATCH(1,('[1]3.4'!$AM48=[1]!Sanaudos[Kodas])*('[1]3.4'!CX$7='[1]2.SAN'!$M$4:$M$73),0)),"")</f>
        <v/>
      </c>
      <c r="CY48" s="244" t="str">
        <f t="array" ref="CY48">IFERROR(INDEX([1]!Sanaudos[Saskaita],MATCH(1,('[1]3.4'!$AM48=[1]!Sanaudos[Kodas])*('[1]3.4'!CY$7='[1]2.SAN'!$M$4:$M$73),0)),"")</f>
        <v/>
      </c>
      <c r="CZ48" s="244" t="str">
        <f t="array" ref="CZ48">IFERROR(INDEX([1]!Sanaudos[Saskaita],MATCH(1,('[1]3.4'!$AM48=[1]!Sanaudos[Kodas])*('[1]3.4'!CZ$7='[1]2.SAN'!$M$4:$M$73),0)),"")</f>
        <v/>
      </c>
      <c r="DA48" s="244" t="str">
        <f t="array" ref="DA48">IFERROR(INDEX([1]!Sanaudos[Saskaita],MATCH(1,('[1]3.4'!$AM48=[1]!Sanaudos[Kodas])*('[1]3.4'!DA$7='[1]2.SAN'!$M$4:$M$73),0)),"")</f>
        <v/>
      </c>
      <c r="DB48" s="244" t="str">
        <f t="array" ref="DB48">IFERROR(INDEX([1]!Sanaudos[Saskaita],MATCH(1,('[1]3.4'!$AM48=[1]!Sanaudos[Kodas])*('[1]3.4'!DB$7='[1]2.SAN'!$M$4:$M$73),0)),"")</f>
        <v/>
      </c>
      <c r="DC48" s="244" t="str">
        <f t="array" ref="DC48">IFERROR(INDEX([1]!Sanaudos[Saskaita],MATCH(1,('[1]3.4'!$AM48=[1]!Sanaudos[Kodas])*('[1]3.4'!DC$7='[1]2.SAN'!$M$4:$M$73),0)),"")</f>
        <v/>
      </c>
      <c r="DD48" s="244" t="str">
        <f t="array" ref="DD48">IFERROR(INDEX([1]!Sanaudos[Saskaita],MATCH(1,('[1]3.4'!$AM48=[1]!Sanaudos[Kodas])*('[1]3.4'!DD$7='[1]2.SAN'!$M$4:$M$73),0)),"")</f>
        <v/>
      </c>
      <c r="DE48" s="244" t="str">
        <f t="array" ref="DE48">IFERROR(INDEX([1]!Sanaudos[Saskaita],MATCH(1,('[1]3.4'!$AM48=[1]!Sanaudos[Kodas])*('[1]3.4'!DE$7='[1]2.SAN'!$M$4:$M$73),0)),"")</f>
        <v/>
      </c>
      <c r="DF48" s="244" t="str">
        <f t="array" ref="DF48">IFERROR(INDEX([1]!Sanaudos[Saskaita],MATCH(1,('[1]3.4'!$AM48=[1]!Sanaudos[Kodas])*('[1]3.4'!DF$7='[1]2.SAN'!$M$4:$M$73),0)),"")</f>
        <v/>
      </c>
      <c r="DG48" s="244" t="str">
        <f t="array" ref="DG48">IFERROR(INDEX([1]!Sanaudos[Saskaita],MATCH(1,('[1]3.4'!$AM48=[1]!Sanaudos[Kodas])*('[1]3.4'!DG$7='[1]2.SAN'!$M$4:$M$73),0)),"")</f>
        <v/>
      </c>
      <c r="DH48" s="244" t="str">
        <f t="array" ref="DH48">IFERROR(INDEX([1]!Sanaudos[Saskaita],MATCH(1,('[1]3.4'!$AM48=[1]!Sanaudos[Kodas])*('[1]3.4'!DH$7='[1]2.SAN'!$M$4:$M$73),0)),"")</f>
        <v/>
      </c>
      <c r="DI48" s="244" t="str">
        <f t="array" ref="DI48">IFERROR(INDEX([1]!Sanaudos[Saskaita],MATCH(1,('[1]3.4'!$AM48=[1]!Sanaudos[Kodas])*('[1]3.4'!DI$7='[1]2.SAN'!$M$4:$M$73),0)),"")</f>
        <v/>
      </c>
      <c r="DJ48" s="244" t="str">
        <f t="array" ref="DJ48">IFERROR(INDEX([1]!Sanaudos[Saskaita],MATCH(1,('[1]3.4'!$AM48=[1]!Sanaudos[Kodas])*('[1]3.4'!DJ$7='[1]2.SAN'!$M$4:$M$73),0)),"")</f>
        <v/>
      </c>
      <c r="DK48" s="244" t="str">
        <f t="array" ref="DK48">IFERROR(INDEX([1]!Sanaudos[Saskaita],MATCH(1,('[1]3.4'!$AM48=[1]!Sanaudos[Kodas])*('[1]3.4'!DK$7='[1]2.SAN'!$M$4:$M$73),0)),"")</f>
        <v/>
      </c>
      <c r="DL48" s="244" t="str">
        <f t="array" ref="DL48">IFERROR(INDEX([1]!Sanaudos[Saskaita],MATCH(1,('[1]3.4'!$AM48=[1]!Sanaudos[Kodas])*('[1]3.4'!DL$7='[1]2.SAN'!$M$4:$M$73),0)),"")</f>
        <v/>
      </c>
      <c r="DM48" s="244" t="str">
        <f t="array" ref="DM48">IFERROR(INDEX([1]!Sanaudos[Saskaita],MATCH(1,('[1]3.4'!$AM48=[1]!Sanaudos[Kodas])*('[1]3.4'!DM$7='[1]2.SAN'!$M$4:$M$73),0)),"")</f>
        <v/>
      </c>
      <c r="DN48" s="244" t="str">
        <f t="array" ref="DN48">IFERROR(INDEX([1]!Sanaudos[Saskaita],MATCH(1,('[1]3.4'!$AM48=[1]!Sanaudos[Kodas])*('[1]3.4'!DN$7='[1]2.SAN'!$M$4:$M$73),0)),"")</f>
        <v/>
      </c>
      <c r="DO48" s="244" t="str">
        <f t="array" ref="DO48">IFERROR(INDEX([1]!Sanaudos[Saskaita],MATCH(1,('[1]3.4'!$AM48=[1]!Sanaudos[Kodas])*('[1]3.4'!DO$7='[1]2.SAN'!$M$4:$M$73),0)),"")</f>
        <v/>
      </c>
      <c r="DP48" s="244" t="str">
        <f t="array" ref="DP48">IFERROR(INDEX([1]!Sanaudos[Saskaita],MATCH(1,('[1]3.4'!$AM48=[1]!Sanaudos[Kodas])*('[1]3.4'!DP$7='[1]2.SAN'!$M$4:$M$73),0)),"")</f>
        <v/>
      </c>
      <c r="DQ48" s="244" t="str">
        <f t="array" ref="DQ48">IFERROR(INDEX([1]!Sanaudos[Saskaita],MATCH(1,('[1]3.4'!$AM48=[1]!Sanaudos[Kodas])*('[1]3.4'!DQ$7='[1]2.SAN'!$M$4:$M$73),0)),"")</f>
        <v/>
      </c>
      <c r="DR48" s="244" t="str">
        <f t="array" ref="DR48">IFERROR(INDEX([1]!Sanaudos[Saskaita],MATCH(1,('[1]3.4'!$AM48=[1]!Sanaudos[Kodas])*('[1]3.4'!DR$7='[1]2.SAN'!$M$4:$M$73),0)),"")</f>
        <v/>
      </c>
      <c r="DS48" s="244" t="str">
        <f t="array" ref="DS48">IFERROR(INDEX([1]!Sanaudos[Saskaita],MATCH(1,('[1]3.4'!$AM48=[1]!Sanaudos[Kodas])*('[1]3.4'!DS$7='[1]2.SAN'!$M$4:$M$73),0)),"")</f>
        <v/>
      </c>
      <c r="DT48" s="244" t="str">
        <f t="array" ref="DT48">IFERROR(INDEX([1]!Sanaudos[Saskaita],MATCH(1,('[1]3.4'!$AM48=[1]!Sanaudos[Kodas])*('[1]3.4'!DT$7='[1]2.SAN'!$M$4:$M$73),0)),"")</f>
        <v/>
      </c>
      <c r="DU48" s="244" t="str">
        <f t="array" ref="DU48">IFERROR(INDEX([1]!Sanaudos[Saskaita],MATCH(1,('[1]3.4'!$AM48=[1]!Sanaudos[Kodas])*('[1]3.4'!DU$7='[1]2.SAN'!$M$4:$M$73),0)),"")</f>
        <v/>
      </c>
      <c r="DV48" s="244" t="str">
        <f t="array" ref="DV48">IFERROR(INDEX([1]!Sanaudos[Saskaita],MATCH(1,('[1]3.4'!$AM48=[1]!Sanaudos[Kodas])*('[1]3.4'!DV$7='[1]2.SAN'!$M$4:$M$73),0)),"")</f>
        <v/>
      </c>
      <c r="DW48" s="244" t="str">
        <f t="array" ref="DW48">IFERROR(INDEX([1]!Sanaudos[Saskaita],MATCH(1,('[1]3.4'!$AM48=[1]!Sanaudos[Kodas])*('[1]3.4'!DW$7='[1]2.SAN'!$M$4:$M$73),0)),"")</f>
        <v/>
      </c>
      <c r="DX48" s="244" t="str">
        <f t="array" ref="DX48">IFERROR(INDEX([1]!Sanaudos[Saskaita],MATCH(1,('[1]3.4'!$AM48=[1]!Sanaudos[Kodas])*('[1]3.4'!DX$7='[1]2.SAN'!$M$4:$M$73),0)),"")</f>
        <v/>
      </c>
      <c r="DY48" s="244" t="str">
        <f t="array" ref="DY48">IFERROR(INDEX([1]!Sanaudos[Saskaita],MATCH(1,('[1]3.4'!$AM48=[1]!Sanaudos[Kodas])*('[1]3.4'!DY$7='[1]2.SAN'!$M$4:$M$73),0)),"")</f>
        <v/>
      </c>
      <c r="DZ48" s="244" t="str">
        <f t="array" ref="DZ48">IFERROR(INDEX([1]!Sanaudos[Saskaita],MATCH(1,('[1]3.4'!$AM48=[1]!Sanaudos[Kodas])*('[1]3.4'!DZ$7='[1]2.SAN'!$M$4:$M$73),0)),"")</f>
        <v/>
      </c>
      <c r="EA48" s="244" t="str">
        <f t="array" ref="EA48">IFERROR(INDEX([1]!Sanaudos[Saskaita],MATCH(1,('[1]3.4'!$AM48=[1]!Sanaudos[Kodas])*('[1]3.4'!EA$7='[1]2.SAN'!$M$4:$M$73),0)),"")</f>
        <v/>
      </c>
      <c r="EB48" s="244" t="str">
        <f t="array" ref="EB48">IFERROR(INDEX([1]!Sanaudos[Saskaita],MATCH(1,('[1]3.4'!$AM48=[1]!Sanaudos[Kodas])*('[1]3.4'!EB$7='[1]2.SAN'!$M$4:$M$73),0)),"")</f>
        <v/>
      </c>
      <c r="EC48" s="244" t="str">
        <f t="array" ref="EC48">IFERROR(INDEX([1]!Sanaudos[Saskaita],MATCH(1,('[1]3.4'!$AM48=[1]!Sanaudos[Kodas])*('[1]3.4'!EC$7='[1]2.SAN'!$M$4:$M$73),0)),"")</f>
        <v/>
      </c>
      <c r="ED48" s="244" t="str">
        <f t="array" ref="ED48">IFERROR(INDEX([1]!Sanaudos[Saskaita],MATCH(1,('[1]3.4'!$AM48=[1]!Sanaudos[Kodas])*('[1]3.4'!ED$7='[1]2.SAN'!$M$4:$M$73),0)),"")</f>
        <v/>
      </c>
      <c r="EE48" s="244" t="str">
        <f t="array" ref="EE48">IFERROR(INDEX([1]!Sanaudos[Saskaita],MATCH(1,('[1]3.4'!$AM48=[1]!Sanaudos[Kodas])*('[1]3.4'!EE$7='[1]2.SAN'!$M$4:$M$73),0)),"")</f>
        <v/>
      </c>
      <c r="EF48" s="244" t="str">
        <f t="array" ref="EF48">IFERROR(INDEX([1]!Sanaudos[Saskaita],MATCH(1,('[1]3.4'!$AM48=[1]!Sanaudos[Kodas])*('[1]3.4'!EF$7='[1]2.SAN'!$M$4:$M$73),0)),"")</f>
        <v/>
      </c>
      <c r="EG48" s="244" t="str">
        <f t="array" ref="EG48">IFERROR(INDEX([1]!Sanaudos[Saskaita],MATCH(1,('[1]3.4'!$AM48=[1]!Sanaudos[Kodas])*('[1]3.4'!EG$7='[1]2.SAN'!$M$4:$M$73),0)),"")</f>
        <v/>
      </c>
      <c r="EH48" s="244" t="str">
        <f t="array" ref="EH48">IFERROR(INDEX([1]!Sanaudos[Saskaita],MATCH(1,('[1]3.4'!$AM48=[1]!Sanaudos[Kodas])*('[1]3.4'!EH$7='[1]2.SAN'!$M$4:$M$73),0)),"")</f>
        <v/>
      </c>
      <c r="EI48" s="244" t="str">
        <f t="array" ref="EI48">IFERROR(INDEX([1]!Sanaudos[Saskaita],MATCH(1,('[1]3.4'!$AM48=[1]!Sanaudos[Kodas])*('[1]3.4'!EI$7='[1]2.SAN'!$M$4:$M$73),0)),"")</f>
        <v/>
      </c>
      <c r="EJ48" s="244" t="str">
        <f t="array" ref="EJ48">IFERROR(INDEX([1]!Sanaudos[Saskaita],MATCH(1,('[1]3.4'!$AM48=[1]!Sanaudos[Kodas])*('[1]3.4'!EJ$7='[1]2.SAN'!$M$4:$M$73),0)),"")</f>
        <v/>
      </c>
      <c r="EK48" s="244" t="str">
        <f t="array" ref="EK48">IFERROR(INDEX([1]!Sanaudos[Saskaita],MATCH(1,('[1]3.4'!$AM48=[1]!Sanaudos[Kodas])*('[1]3.4'!EK$7='[1]2.SAN'!$M$4:$M$73),0)),"")</f>
        <v/>
      </c>
      <c r="EL48" s="244" t="str">
        <f t="array" ref="EL48">IFERROR(INDEX([1]!Sanaudos[Saskaita],MATCH(1,('[1]3.4'!$AM48=[1]!Sanaudos[Kodas])*('[1]3.4'!EL$7='[1]2.SAN'!$M$4:$M$73),0)),"")</f>
        <v/>
      </c>
      <c r="EM48" s="244" t="str">
        <f t="array" ref="EM48">IFERROR(INDEX([1]!Sanaudos[Saskaita],MATCH(1,('[1]3.4'!$AM48=[1]!Sanaudos[Kodas])*('[1]3.4'!EM$7='[1]2.SAN'!$M$4:$M$73),0)),"")</f>
        <v/>
      </c>
      <c r="EN48" s="244" t="str">
        <f t="array" ref="EN48">IFERROR(INDEX([1]!Sanaudos[Saskaita],MATCH(1,('[1]3.4'!$AM48=[1]!Sanaudos[Kodas])*('[1]3.4'!EN$7='[1]2.SAN'!$M$4:$M$73),0)),"")</f>
        <v/>
      </c>
      <c r="EO48" s="244" t="str">
        <f t="array" ref="EO48">IFERROR(INDEX([1]!Sanaudos[Saskaita],MATCH(1,('[1]3.4'!$AM48=[1]!Sanaudos[Kodas])*('[1]3.4'!EO$7='[1]2.SAN'!$M$4:$M$73),0)),"")</f>
        <v/>
      </c>
      <c r="EP48" s="244" t="str">
        <f t="array" ref="EP48">IFERROR(INDEX([1]!Sanaudos[Saskaita],MATCH(1,('[1]3.4'!$AM48=[1]!Sanaudos[Kodas])*('[1]3.4'!EP$7='[1]2.SAN'!$M$4:$M$73),0)),"")</f>
        <v/>
      </c>
      <c r="EQ48" s="244" t="str">
        <f t="array" ref="EQ48">IFERROR(INDEX([1]!Sanaudos[Saskaita],MATCH(1,('[1]3.4'!$AM48=[1]!Sanaudos[Kodas])*('[1]3.4'!EQ$7='[1]2.SAN'!$M$4:$M$73),0)),"")</f>
        <v/>
      </c>
      <c r="ER48" s="244" t="str">
        <f t="array" ref="ER48">IFERROR(INDEX([1]!Sanaudos[Saskaita],MATCH(1,('[1]3.4'!$AM48=[1]!Sanaudos[Kodas])*('[1]3.4'!ER$7='[1]2.SAN'!$M$4:$M$73),0)),"")</f>
        <v/>
      </c>
      <c r="ES48" s="244" t="str">
        <f t="array" ref="ES48">IFERROR(INDEX([1]!Sanaudos[Saskaita],MATCH(1,('[1]3.4'!$AM48=[1]!Sanaudos[Kodas])*('[1]3.4'!ES$7='[1]2.SAN'!$M$4:$M$73),0)),"")</f>
        <v/>
      </c>
      <c r="ET48" s="244" t="str">
        <f t="array" ref="ET48">IFERROR(INDEX([1]!Sanaudos[Saskaita],MATCH(1,('[1]3.4'!$AM48=[1]!Sanaudos[Kodas])*('[1]3.4'!ET$7='[1]2.SAN'!$M$4:$M$73),0)),"")</f>
        <v/>
      </c>
      <c r="EU48" s="244" t="str">
        <f t="array" ref="EU48">IFERROR(INDEX([1]!Sanaudos[Saskaita],MATCH(1,('[1]3.4'!$AM48=[1]!Sanaudos[Kodas])*('[1]3.4'!EU$7='[1]2.SAN'!$M$4:$M$73),0)),"")</f>
        <v/>
      </c>
      <c r="EV48" s="244" t="str">
        <f t="array" ref="EV48">IFERROR(INDEX([1]!Sanaudos[Saskaita],MATCH(1,('[1]3.4'!$AM48=[1]!Sanaudos[Kodas])*('[1]3.4'!EV$7='[1]2.SAN'!$M$4:$M$73),0)),"")</f>
        <v/>
      </c>
      <c r="EW48" s="244" t="str">
        <f t="array" ref="EW48">IFERROR(INDEX([1]!Sanaudos[Saskaita],MATCH(1,('[1]3.4'!$AM48=[1]!Sanaudos[Kodas])*('[1]3.4'!EW$7='[1]2.SAN'!$M$4:$M$73),0)),"")</f>
        <v/>
      </c>
      <c r="EX48" s="244" t="str">
        <f t="array" ref="EX48">IFERROR(INDEX([1]!Sanaudos[Saskaita],MATCH(1,('[1]3.4'!$AM48=[1]!Sanaudos[Kodas])*('[1]3.4'!EX$7='[1]2.SAN'!$M$4:$M$73),0)),"")</f>
        <v/>
      </c>
      <c r="EY48" s="244" t="str">
        <f t="array" ref="EY48">IFERROR(INDEX([1]!Sanaudos[Saskaita],MATCH(1,('[1]3.4'!$AM48=[1]!Sanaudos[Kodas])*('[1]3.4'!EY$7='[1]2.SAN'!$M$4:$M$73),0)),"")</f>
        <v/>
      </c>
      <c r="EZ48" s="244" t="str">
        <f t="array" ref="EZ48">IFERROR(INDEX([1]!Sanaudos[Saskaita],MATCH(1,('[1]3.4'!$AM48=[1]!Sanaudos[Kodas])*('[1]3.4'!EZ$7='[1]2.SAN'!$M$4:$M$73),0)),"")</f>
        <v/>
      </c>
      <c r="FA48" s="244" t="str">
        <f t="array" ref="FA48">IFERROR(INDEX([1]!Sanaudos[Saskaita],MATCH(1,('[1]3.4'!$AM48=[1]!Sanaudos[Kodas])*('[1]3.4'!FA$7='[1]2.SAN'!$M$4:$M$73),0)),"")</f>
        <v/>
      </c>
      <c r="FB48" s="244" t="str">
        <f t="array" ref="FB48">IFERROR(INDEX([1]!Sanaudos[Saskaita],MATCH(1,('[1]3.4'!$AM48=[1]!Sanaudos[Kodas])*('[1]3.4'!FB$7='[1]2.SAN'!$M$4:$M$73),0)),"")</f>
        <v/>
      </c>
      <c r="FC48" s="244" t="str">
        <f t="array" ref="FC48">IFERROR(INDEX([1]!Sanaudos[Saskaita],MATCH(1,('[1]3.4'!$AM48=[1]!Sanaudos[Kodas])*('[1]3.4'!FC$7='[1]2.SAN'!$M$4:$M$73),0)),"")</f>
        <v/>
      </c>
      <c r="FD48" s="244" t="str">
        <f t="array" ref="FD48">IFERROR(INDEX([1]!Sanaudos[Saskaita],MATCH(1,('[1]3.4'!$AM48=[1]!Sanaudos[Kodas])*('[1]3.4'!FD$7='[1]2.SAN'!$M$4:$M$73),0)),"")</f>
        <v/>
      </c>
      <c r="FE48" s="244" t="str">
        <f t="array" ref="FE48">IFERROR(INDEX([1]!Sanaudos[Saskaita],MATCH(1,('[1]3.4'!$AM48=[1]!Sanaudos[Kodas])*('[1]3.4'!FE$7='[1]2.SAN'!$M$4:$M$73),0)),"")</f>
        <v/>
      </c>
      <c r="FF48" s="244" t="str">
        <f t="array" ref="FF48">IFERROR(INDEX([1]!Sanaudos[Saskaita],MATCH(1,('[1]3.4'!$AM48=[1]!Sanaudos[Kodas])*('[1]3.4'!FF$7='[1]2.SAN'!$M$4:$M$73),0)),"")</f>
        <v/>
      </c>
      <c r="FG48" s="244" t="str">
        <f t="array" ref="FG48">IFERROR(INDEX([1]!Sanaudos[Saskaita],MATCH(1,('[1]3.4'!$AM48=[1]!Sanaudos[Kodas])*('[1]3.4'!FG$7='[1]2.SAN'!$M$4:$M$73),0)),"")</f>
        <v/>
      </c>
      <c r="FH48" s="244" t="str">
        <f t="array" ref="FH48">IFERROR(INDEX([1]!Sanaudos[Saskaita],MATCH(1,('[1]3.4'!$AM48=[1]!Sanaudos[Kodas])*('[1]3.4'!FH$7='[1]2.SAN'!$M$4:$M$73),0)),"")</f>
        <v/>
      </c>
      <c r="FI48" s="244" t="str">
        <f t="array" ref="FI48">IFERROR(INDEX([1]!Sanaudos[Saskaita],MATCH(1,('[1]3.4'!$AM48=[1]!Sanaudos[Kodas])*('[1]3.4'!FI$7='[1]2.SAN'!$M$4:$M$73),0)),"")</f>
        <v/>
      </c>
      <c r="FJ48" s="244" t="str">
        <f t="array" ref="FJ48">IFERROR(INDEX([1]!Sanaudos[Saskaita],MATCH(1,('[1]3.4'!$AM48=[1]!Sanaudos[Kodas])*('[1]3.4'!FJ$7='[1]2.SAN'!$M$4:$M$73),0)),"")</f>
        <v/>
      </c>
      <c r="FK48" s="244" t="str">
        <f t="array" ref="FK48">IFERROR(INDEX([1]!Sanaudos[Saskaita],MATCH(1,('[1]3.4'!$AM48=[1]!Sanaudos[Kodas])*('[1]3.4'!FK$7='[1]2.SAN'!$M$4:$M$73),0)),"")</f>
        <v/>
      </c>
      <c r="FL48" s="244" t="str">
        <f t="array" ref="FL48">IFERROR(INDEX([1]!Sanaudos[Saskaita],MATCH(1,('[1]3.4'!$AM48=[1]!Sanaudos[Kodas])*('[1]3.4'!FL$7='[1]2.SAN'!$M$4:$M$73),0)),"")</f>
        <v/>
      </c>
      <c r="FM48" s="244" t="str">
        <f t="array" ref="FM48">IFERROR(INDEX([1]!Sanaudos[Saskaita],MATCH(1,('[1]3.4'!$AM48=[1]!Sanaudos[Kodas])*('[1]3.4'!FM$7='[1]2.SAN'!$M$4:$M$73),0)),"")</f>
        <v/>
      </c>
      <c r="FN48" s="244" t="str">
        <f t="array" ref="FN48">IFERROR(INDEX([1]!Sanaudos[Saskaita],MATCH(1,('[1]3.4'!$AM48=[1]!Sanaudos[Kodas])*('[1]3.4'!FN$7='[1]2.SAN'!$M$4:$M$73),0)),"")</f>
        <v/>
      </c>
      <c r="FO48" s="244" t="str">
        <f t="array" ref="FO48">IFERROR(INDEX([1]!Sanaudos[Saskaita],MATCH(1,('[1]3.4'!$AM48=[1]!Sanaudos[Kodas])*('[1]3.4'!FO$7='[1]2.SAN'!$M$4:$M$73),0)),"")</f>
        <v/>
      </c>
      <c r="FP48" s="244" t="str">
        <f t="array" ref="FP48">IFERROR(INDEX([1]!Sanaudos[Saskaita],MATCH(1,('[1]3.4'!$AM48=[1]!Sanaudos[Kodas])*('[1]3.4'!FP$7='[1]2.SAN'!$M$4:$M$73),0)),"")</f>
        <v/>
      </c>
      <c r="FQ48" s="244" t="str">
        <f t="array" ref="FQ48">IFERROR(INDEX([1]!Sanaudos[Saskaita],MATCH(1,('[1]3.4'!$AM48=[1]!Sanaudos[Kodas])*('[1]3.4'!FQ$7='[1]2.SAN'!$M$4:$M$73),0)),"")</f>
        <v/>
      </c>
      <c r="FR48" s="244" t="str">
        <f t="array" ref="FR48">IFERROR(INDEX([1]!Sanaudos[Saskaita],MATCH(1,('[1]3.4'!$AM48=[1]!Sanaudos[Kodas])*('[1]3.4'!FR$7='[1]2.SAN'!$M$4:$M$73),0)),"")</f>
        <v/>
      </c>
      <c r="FS48" s="244" t="str">
        <f t="array" ref="FS48">IFERROR(INDEX([1]!Sanaudos[Saskaita],MATCH(1,('[1]3.4'!$AM48=[1]!Sanaudos[Kodas])*('[1]3.4'!FS$7='[1]2.SAN'!$M$4:$M$73),0)),"")</f>
        <v/>
      </c>
      <c r="FT48" s="244" t="str">
        <f t="array" ref="FT48">IFERROR(INDEX([1]!Sanaudos[Saskaita],MATCH(1,('[1]3.4'!$AM48=[1]!Sanaudos[Kodas])*('[1]3.4'!FT$7='[1]2.SAN'!$M$4:$M$73),0)),"")</f>
        <v/>
      </c>
      <c r="FU48" s="244" t="str">
        <f t="array" ref="FU48">IFERROR(INDEX([1]!Sanaudos[Saskaita],MATCH(1,('[1]3.4'!$AM48=[1]!Sanaudos[Kodas])*('[1]3.4'!FU$7='[1]2.SAN'!$M$4:$M$73),0)),"")</f>
        <v/>
      </c>
      <c r="FV48" s="244" t="str">
        <f t="array" ref="FV48">IFERROR(INDEX([1]!Sanaudos[Saskaita],MATCH(1,('[1]3.4'!$AM48=[1]!Sanaudos[Kodas])*('[1]3.4'!FV$7='[1]2.SAN'!$M$4:$M$73),0)),"")</f>
        <v/>
      </c>
      <c r="FW48" s="244" t="str">
        <f t="array" ref="FW48">IFERROR(INDEX([1]!Sanaudos[Saskaita],MATCH(1,('[1]3.4'!$AM48=[1]!Sanaudos[Kodas])*('[1]3.4'!FW$7='[1]2.SAN'!$M$4:$M$73),0)),"")</f>
        <v/>
      </c>
      <c r="FX48" s="244" t="str">
        <f t="array" ref="FX48">IFERROR(INDEX([1]!Sanaudos[Saskaita],MATCH(1,('[1]3.4'!$AM48=[1]!Sanaudos[Kodas])*('[1]3.4'!FX$7='[1]2.SAN'!$M$4:$M$73),0)),"")</f>
        <v/>
      </c>
      <c r="FY48" s="244" t="str">
        <f t="array" ref="FY48">IFERROR(INDEX([1]!Sanaudos[Saskaita],MATCH(1,('[1]3.4'!$AM48=[1]!Sanaudos[Kodas])*('[1]3.4'!FY$7='[1]2.SAN'!$M$4:$M$73),0)),"")</f>
        <v/>
      </c>
      <c r="FZ48" s="244" t="str">
        <f t="array" ref="FZ48">IFERROR(INDEX([1]!Sanaudos[Saskaita],MATCH(1,('[1]3.4'!$AM48=[1]!Sanaudos[Kodas])*('[1]3.4'!FZ$7='[1]2.SAN'!$M$4:$M$73),0)),"")</f>
        <v/>
      </c>
      <c r="GA48" s="244" t="str">
        <f t="array" ref="GA48">IFERROR(INDEX([1]!Sanaudos[Saskaita],MATCH(1,('[1]3.4'!$AM48=[1]!Sanaudos[Kodas])*('[1]3.4'!GA$7='[1]2.SAN'!$M$4:$M$73),0)),"")</f>
        <v/>
      </c>
      <c r="GB48" s="244" t="str">
        <f t="array" ref="GB48">IFERROR(INDEX([1]!Sanaudos[Saskaita],MATCH(1,('[1]3.4'!$AM48=[1]!Sanaudos[Kodas])*('[1]3.4'!GB$7='[1]2.SAN'!$M$4:$M$73),0)),"")</f>
        <v/>
      </c>
      <c r="GC48" s="244" t="str">
        <f t="array" ref="GC48">IFERROR(INDEX([1]!Sanaudos[Saskaita],MATCH(1,('[1]3.4'!$AM48=[1]!Sanaudos[Kodas])*('[1]3.4'!GC$7='[1]2.SAN'!$M$4:$M$73),0)),"")</f>
        <v/>
      </c>
      <c r="GD48" s="244" t="str">
        <f t="array" ref="GD48">IFERROR(INDEX([1]!Sanaudos[Saskaita],MATCH(1,('[1]3.4'!$AM48=[1]!Sanaudos[Kodas])*('[1]3.4'!GD$7='[1]2.SAN'!$M$4:$M$73),0)),"")</f>
        <v/>
      </c>
      <c r="GE48" s="244" t="str">
        <f t="array" ref="GE48">IFERROR(INDEX([1]!Sanaudos[Saskaita],MATCH(1,('[1]3.4'!$AM48=[1]!Sanaudos[Kodas])*('[1]3.4'!GE$7='[1]2.SAN'!$M$4:$M$73),0)),"")</f>
        <v/>
      </c>
      <c r="GF48" s="244" t="str">
        <f t="array" ref="GF48">IFERROR(INDEX([1]!Sanaudos[Saskaita],MATCH(1,('[1]3.4'!$AM48=[1]!Sanaudos[Kodas])*('[1]3.4'!GF$7='[1]2.SAN'!$M$4:$M$73),0)),"")</f>
        <v/>
      </c>
      <c r="GG48" s="244" t="str">
        <f t="array" ref="GG48">IFERROR(INDEX([1]!Sanaudos[Saskaita],MATCH(1,('[1]3.4'!$AM48=[1]!Sanaudos[Kodas])*('[1]3.4'!GG$7='[1]2.SAN'!$M$4:$M$73),0)),"")</f>
        <v/>
      </c>
      <c r="GH48" s="244" t="str">
        <f t="array" ref="GH48">IFERROR(INDEX([1]!Sanaudos[Saskaita],MATCH(1,('[1]3.4'!$AM48=[1]!Sanaudos[Kodas])*('[1]3.4'!GH$7='[1]2.SAN'!$M$4:$M$73),0)),"")</f>
        <v/>
      </c>
      <c r="GI48" s="244" t="str">
        <f t="array" ref="GI48">IFERROR(INDEX([1]!Sanaudos[Saskaita],MATCH(1,('[1]3.4'!$AM48=[1]!Sanaudos[Kodas])*('[1]3.4'!GI$7='[1]2.SAN'!$M$4:$M$73),0)),"")</f>
        <v/>
      </c>
      <c r="GJ48" s="244" t="str">
        <f t="array" ref="GJ48">IFERROR(INDEX([1]!Sanaudos[Saskaita],MATCH(1,('[1]3.4'!$AM48=[1]!Sanaudos[Kodas])*('[1]3.4'!GJ$7='[1]2.SAN'!$M$4:$M$73),0)),"")</f>
        <v/>
      </c>
      <c r="GK48" s="244" t="str">
        <f t="array" ref="GK48">IFERROR(INDEX([1]!Sanaudos[Saskaita],MATCH(1,('[1]3.4'!$AM48=[1]!Sanaudos[Kodas])*('[1]3.4'!GK$7='[1]2.SAN'!$M$4:$M$73),0)),"")</f>
        <v/>
      </c>
      <c r="GL48" s="244" t="str">
        <f t="array" ref="GL48">IFERROR(INDEX([1]!Sanaudos[Saskaita],MATCH(1,('[1]3.4'!$AM48=[1]!Sanaudos[Kodas])*('[1]3.4'!GL$7='[1]2.SAN'!$M$4:$M$73),0)),"")</f>
        <v/>
      </c>
      <c r="GM48" s="244" t="str">
        <f t="array" ref="GM48">IFERROR(INDEX([1]!Sanaudos[Saskaita],MATCH(1,('[1]3.4'!$AM48=[1]!Sanaudos[Kodas])*('[1]3.4'!GM$7='[1]2.SAN'!$M$4:$M$73),0)),"")</f>
        <v/>
      </c>
      <c r="GN48" s="244" t="str">
        <f t="array" ref="GN48">IFERROR(INDEX([1]!Sanaudos[Saskaita],MATCH(1,('[1]3.4'!$AM48=[1]!Sanaudos[Kodas])*('[1]3.4'!GN$7='[1]2.SAN'!$M$4:$M$73),0)),"")</f>
        <v/>
      </c>
      <c r="GO48" s="244" t="str">
        <f t="array" ref="GO48">IFERROR(INDEX([1]!Sanaudos[Saskaita],MATCH(1,('[1]3.4'!$AM48=[1]!Sanaudos[Kodas])*('[1]3.4'!GO$7='[1]2.SAN'!$M$4:$M$73),0)),"")</f>
        <v/>
      </c>
      <c r="GP48" s="244" t="str">
        <f t="array" ref="GP48">IFERROR(INDEX([1]!Sanaudos[Saskaita],MATCH(1,('[1]3.4'!$AM48=[1]!Sanaudos[Kodas])*('[1]3.4'!GP$7='[1]2.SAN'!$M$4:$M$73),0)),"")</f>
        <v/>
      </c>
      <c r="GQ48" s="244" t="str">
        <f t="array" ref="GQ48">IFERROR(INDEX([1]!Sanaudos[Saskaita],MATCH(1,('[1]3.4'!$AM48=[1]!Sanaudos[Kodas])*('[1]3.4'!GQ$7='[1]2.SAN'!$M$4:$M$73),0)),"")</f>
        <v/>
      </c>
      <c r="GR48" s="244" t="str">
        <f t="array" ref="GR48">IFERROR(INDEX([1]!Sanaudos[Saskaita],MATCH(1,('[1]3.4'!$AM48=[1]!Sanaudos[Kodas])*('[1]3.4'!GR$7='[1]2.SAN'!$M$4:$M$73),0)),"")</f>
        <v/>
      </c>
      <c r="GS48" s="244" t="str">
        <f t="array" ref="GS48">IFERROR(INDEX([1]!Sanaudos[Saskaita],MATCH(1,('[1]3.4'!$AM48=[1]!Sanaudos[Kodas])*('[1]3.4'!GS$7='[1]2.SAN'!$M$4:$M$73),0)),"")</f>
        <v/>
      </c>
      <c r="GT48" s="244" t="str">
        <f t="array" ref="GT48">IFERROR(INDEX([1]!Sanaudos[Saskaita],MATCH(1,('[1]3.4'!$AM48=[1]!Sanaudos[Kodas])*('[1]3.4'!GT$7='[1]2.SAN'!$M$4:$M$73),0)),"")</f>
        <v/>
      </c>
      <c r="GU48" s="244" t="str">
        <f t="array" ref="GU48">IFERROR(INDEX([1]!Sanaudos[Saskaita],MATCH(1,('[1]3.4'!$AM48=[1]!Sanaudos[Kodas])*('[1]3.4'!GU$7='[1]2.SAN'!$M$4:$M$73),0)),"")</f>
        <v/>
      </c>
      <c r="GV48" s="244" t="str">
        <f t="array" ref="GV48">IFERROR(INDEX([1]!Sanaudos[Saskaita],MATCH(1,('[1]3.4'!$AM48=[1]!Sanaudos[Kodas])*('[1]3.4'!GV$7='[1]2.SAN'!$M$4:$M$73),0)),"")</f>
        <v/>
      </c>
      <c r="GW48" s="244" t="str">
        <f t="array" ref="GW48">IFERROR(INDEX([1]!Sanaudos[Saskaita],MATCH(1,('[1]3.4'!$AM48=[1]!Sanaudos[Kodas])*('[1]3.4'!GW$7='[1]2.SAN'!$M$4:$M$73),0)),"")</f>
        <v/>
      </c>
      <c r="GX48" s="244" t="str">
        <f t="array" ref="GX48">IFERROR(INDEX([1]!Sanaudos[Saskaita],MATCH(1,('[1]3.4'!$AM48=[1]!Sanaudos[Kodas])*('[1]3.4'!GX$7='[1]2.SAN'!$M$4:$M$73),0)),"")</f>
        <v/>
      </c>
      <c r="GY48" s="244" t="str">
        <f t="array" ref="GY48">IFERROR(INDEX([1]!Sanaudos[Saskaita],MATCH(1,('[1]3.4'!$AM48=[1]!Sanaudos[Kodas])*('[1]3.4'!GY$7='[1]2.SAN'!$M$4:$M$73),0)),"")</f>
        <v/>
      </c>
      <c r="GZ48" s="244" t="str">
        <f t="array" ref="GZ48">IFERROR(INDEX([1]!Sanaudos[Saskaita],MATCH(1,('[1]3.4'!$AM48=[1]!Sanaudos[Kodas])*('[1]3.4'!GZ$7='[1]2.SAN'!$M$4:$M$73),0)),"")</f>
        <v/>
      </c>
      <c r="HA48" s="244" t="str">
        <f t="array" ref="HA48">IFERROR(INDEX([1]!Sanaudos[Saskaita],MATCH(1,('[1]3.4'!$AM48=[1]!Sanaudos[Kodas])*('[1]3.4'!HA$7='[1]2.SAN'!$M$4:$M$73),0)),"")</f>
        <v/>
      </c>
      <c r="HB48" s="244" t="str">
        <f t="array" ref="HB48">IFERROR(INDEX([1]!Sanaudos[Saskaita],MATCH(1,('[1]3.4'!$AM48=[1]!Sanaudos[Kodas])*('[1]3.4'!HB$7='[1]2.SAN'!$M$4:$M$73),0)),"")</f>
        <v/>
      </c>
      <c r="HC48" s="244" t="str">
        <f t="array" ref="HC48">IFERROR(INDEX([1]!Sanaudos[Saskaita],MATCH(1,('[1]3.4'!$AM48=[1]!Sanaudos[Kodas])*('[1]3.4'!HC$7='[1]2.SAN'!$M$4:$M$73),0)),"")</f>
        <v/>
      </c>
      <c r="HD48" s="244" t="str">
        <f t="array" ref="HD48">IFERROR(INDEX([1]!Sanaudos[Saskaita],MATCH(1,('[1]3.4'!$AM48=[1]!Sanaudos[Kodas])*('[1]3.4'!HD$7='[1]2.SAN'!$M$4:$M$73),0)),"")</f>
        <v/>
      </c>
      <c r="HE48" s="244" t="str">
        <f t="array" ref="HE48">IFERROR(INDEX([1]!Sanaudos[Saskaita],MATCH(1,('[1]3.4'!$AM48=[1]!Sanaudos[Kodas])*('[1]3.4'!HE$7='[1]2.SAN'!$M$4:$M$73),0)),"")</f>
        <v/>
      </c>
      <c r="HF48" s="244" t="str">
        <f t="array" ref="HF48">IFERROR(INDEX([1]!Sanaudos[Saskaita],MATCH(1,('[1]3.4'!$AM48=[1]!Sanaudos[Kodas])*('[1]3.4'!HF$7='[1]2.SAN'!$M$4:$M$73),0)),"")</f>
        <v/>
      </c>
      <c r="HG48" s="244" t="str">
        <f t="array" ref="HG48">IFERROR(INDEX([1]!Sanaudos[Saskaita],MATCH(1,('[1]3.4'!$AM48=[1]!Sanaudos[Kodas])*('[1]3.4'!HG$7='[1]2.SAN'!$M$4:$M$73),0)),"")</f>
        <v/>
      </c>
      <c r="HH48" s="244" t="str">
        <f t="array" ref="HH48">IFERROR(INDEX([1]!Sanaudos[Saskaita],MATCH(1,('[1]3.4'!$AM48=[1]!Sanaudos[Kodas])*('[1]3.4'!HH$7='[1]2.SAN'!$M$4:$M$73),0)),"")</f>
        <v/>
      </c>
      <c r="HI48" s="244" t="str">
        <f t="array" ref="HI48">IFERROR(INDEX([1]!Sanaudos[Saskaita],MATCH(1,('[1]3.4'!$AM48=[1]!Sanaudos[Kodas])*('[1]3.4'!HI$7='[1]2.SAN'!$M$4:$M$73),0)),"")</f>
        <v/>
      </c>
      <c r="HJ48" s="244" t="str">
        <f t="array" ref="HJ48">IFERROR(INDEX([1]!Sanaudos[Saskaita],MATCH(1,('[1]3.4'!$AM48=[1]!Sanaudos[Kodas])*('[1]3.4'!HJ$7='[1]2.SAN'!$M$4:$M$73),0)),"")</f>
        <v/>
      </c>
      <c r="HK48" s="244" t="str">
        <f t="array" ref="HK48">IFERROR(INDEX([1]!Sanaudos[Saskaita],MATCH(1,('[1]3.4'!$AM48=[1]!Sanaudos[Kodas])*('[1]3.4'!HK$7='[1]2.SAN'!$M$4:$M$73),0)),"")</f>
        <v/>
      </c>
      <c r="HL48" s="244" t="str">
        <f t="array" ref="HL48">IFERROR(INDEX([1]!Sanaudos[Saskaita],MATCH(1,('[1]3.4'!$AM48=[1]!Sanaudos[Kodas])*('[1]3.4'!HL$7='[1]2.SAN'!$M$4:$M$73),0)),"")</f>
        <v/>
      </c>
      <c r="HM48" s="244" t="str">
        <f t="array" ref="HM48">IFERROR(INDEX([1]!Sanaudos[Saskaita],MATCH(1,('[1]3.4'!$AM48=[1]!Sanaudos[Kodas])*('[1]3.4'!HM$7='[1]2.SAN'!$M$4:$M$73),0)),"")</f>
        <v/>
      </c>
      <c r="HN48" s="244" t="str">
        <f t="array" ref="HN48">IFERROR(INDEX([1]!Sanaudos[Saskaita],MATCH(1,('[1]3.4'!$AM48=[1]!Sanaudos[Kodas])*('[1]3.4'!HN$7='[1]2.SAN'!$M$4:$M$73),0)),"")</f>
        <v/>
      </c>
      <c r="HO48" s="244" t="str">
        <f t="array" ref="HO48">IFERROR(INDEX([1]!Sanaudos[Saskaita],MATCH(1,('[1]3.4'!$AM48=[1]!Sanaudos[Kodas])*('[1]3.4'!HO$7='[1]2.SAN'!$M$4:$M$73),0)),"")</f>
        <v/>
      </c>
      <c r="HP48" s="244" t="str">
        <f t="array" ref="HP48">IFERROR(INDEX([1]!Sanaudos[Saskaita],MATCH(1,('[1]3.4'!$AM48=[1]!Sanaudos[Kodas])*('[1]3.4'!HP$7='[1]2.SAN'!$M$4:$M$73),0)),"")</f>
        <v/>
      </c>
      <c r="HQ48" s="244" t="str">
        <f t="array" ref="HQ48">IFERROR(INDEX([1]!Sanaudos[Saskaita],MATCH(1,('[1]3.4'!$AM48=[1]!Sanaudos[Kodas])*('[1]3.4'!HQ$7='[1]2.SAN'!$M$4:$M$73),0)),"")</f>
        <v/>
      </c>
      <c r="HR48" s="244" t="str">
        <f t="array" ref="HR48">IFERROR(INDEX([1]!Sanaudos[Saskaita],MATCH(1,('[1]3.4'!$AM48=[1]!Sanaudos[Kodas])*('[1]3.4'!HR$7='[1]2.SAN'!$M$4:$M$73),0)),"")</f>
        <v/>
      </c>
      <c r="HS48" s="244" t="str">
        <f t="array" ref="HS48">IFERROR(INDEX([1]!Sanaudos[Saskaita],MATCH(1,('[1]3.4'!$AM48=[1]!Sanaudos[Kodas])*('[1]3.4'!HS$7='[1]2.SAN'!$M$4:$M$73),0)),"")</f>
        <v/>
      </c>
      <c r="HT48" s="244" t="str">
        <f t="array" ref="HT48">IFERROR(INDEX([1]!Sanaudos[Saskaita],MATCH(1,('[1]3.4'!$AM48=[1]!Sanaudos[Kodas])*('[1]3.4'!HT$7='[1]2.SAN'!$M$4:$M$73),0)),"")</f>
        <v/>
      </c>
      <c r="HU48" s="244" t="str">
        <f t="array" ref="HU48">IFERROR(INDEX([1]!Sanaudos[Saskaita],MATCH(1,('[1]3.4'!$AM48=[1]!Sanaudos[Kodas])*('[1]3.4'!HU$7='[1]2.SAN'!$M$4:$M$73),0)),"")</f>
        <v/>
      </c>
      <c r="HV48" s="244" t="str">
        <f t="array" ref="HV48">IFERROR(INDEX([1]!Sanaudos[Saskaita],MATCH(1,('[1]3.4'!$AM48=[1]!Sanaudos[Kodas])*('[1]3.4'!HV$7='[1]2.SAN'!$M$4:$M$73),0)),"")</f>
        <v/>
      </c>
      <c r="HW48" s="244" t="str">
        <f t="array" ref="HW48">IFERROR(INDEX([1]!Sanaudos[Saskaita],MATCH(1,('[1]3.4'!$AM48=[1]!Sanaudos[Kodas])*('[1]3.4'!HW$7='[1]2.SAN'!$M$4:$M$73),0)),"")</f>
        <v/>
      </c>
      <c r="HX48" s="244" t="str">
        <f t="array" ref="HX48">IFERROR(INDEX([1]!Sanaudos[Saskaita],MATCH(1,('[1]3.4'!$AM48=[1]!Sanaudos[Kodas])*('[1]3.4'!HX$7='[1]2.SAN'!$M$4:$M$73),0)),"")</f>
        <v/>
      </c>
      <c r="HY48" s="244" t="str">
        <f t="array" ref="HY48">IFERROR(INDEX([1]!Sanaudos[Saskaita],MATCH(1,('[1]3.4'!$AM48=[1]!Sanaudos[Kodas])*('[1]3.4'!HY$7='[1]2.SAN'!$M$4:$M$73),0)),"")</f>
        <v/>
      </c>
      <c r="HZ48" s="244" t="str">
        <f t="array" ref="HZ48">IFERROR(INDEX([1]!Sanaudos[Saskaita],MATCH(1,('[1]3.4'!$AM48=[1]!Sanaudos[Kodas])*('[1]3.4'!HZ$7='[1]2.SAN'!$M$4:$M$73),0)),"")</f>
        <v/>
      </c>
      <c r="IA48" s="244" t="str">
        <f t="array" ref="IA48">IFERROR(INDEX([1]!Sanaudos[Saskaita],MATCH(1,('[1]3.4'!$AM48=[1]!Sanaudos[Kodas])*('[1]3.4'!IA$7='[1]2.SAN'!$M$4:$M$73),0)),"")</f>
        <v/>
      </c>
      <c r="IB48" s="244" t="str">
        <f t="array" ref="IB48">IFERROR(INDEX([1]!Sanaudos[Saskaita],MATCH(1,('[1]3.4'!$AM48=[1]!Sanaudos[Kodas])*('[1]3.4'!IB$7='[1]2.SAN'!$M$4:$M$73),0)),"")</f>
        <v/>
      </c>
      <c r="IC48" s="244" t="str">
        <f t="array" ref="IC48">IFERROR(INDEX([1]!Sanaudos[Saskaita],MATCH(1,('[1]3.4'!$AM48=[1]!Sanaudos[Kodas])*('[1]3.4'!IC$7='[1]2.SAN'!$M$4:$M$73),0)),"")</f>
        <v/>
      </c>
      <c r="ID48" s="244" t="str">
        <f t="array" ref="ID48">IFERROR(INDEX([1]!Sanaudos[Saskaita],MATCH(1,('[1]3.4'!$AM48=[1]!Sanaudos[Kodas])*('[1]3.4'!ID$7='[1]2.SAN'!$M$4:$M$73),0)),"")</f>
        <v/>
      </c>
      <c r="IE48" s="244" t="str">
        <f t="array" ref="IE48">IFERROR(INDEX([1]!Sanaudos[Saskaita],MATCH(1,('[1]3.4'!$AM48=[1]!Sanaudos[Kodas])*('[1]3.4'!IE$7='[1]2.SAN'!$M$4:$M$73),0)),"")</f>
        <v/>
      </c>
      <c r="IF48" s="244" t="str">
        <f t="array" ref="IF48">IFERROR(INDEX([1]!Sanaudos[Saskaita],MATCH(1,('[1]3.4'!$AM48=[1]!Sanaudos[Kodas])*('[1]3.4'!IF$7='[1]2.SAN'!$M$4:$M$73),0)),"")</f>
        <v/>
      </c>
      <c r="IG48" s="244" t="str">
        <f t="array" ref="IG48">IFERROR(INDEX([1]!Sanaudos[Saskaita],MATCH(1,('[1]3.4'!$AM48=[1]!Sanaudos[Kodas])*('[1]3.4'!IG$7='[1]2.SAN'!$M$4:$M$73),0)),"")</f>
        <v/>
      </c>
      <c r="IH48" s="244" t="str">
        <f t="array" ref="IH48">IFERROR(INDEX([1]!Sanaudos[Saskaita],MATCH(1,('[1]3.4'!$AM48=[1]!Sanaudos[Kodas])*('[1]3.4'!IH$7='[1]2.SAN'!$M$4:$M$73),0)),"")</f>
        <v/>
      </c>
      <c r="II48" s="244" t="str">
        <f t="array" ref="II48">IFERROR(INDEX([1]!Sanaudos[Saskaita],MATCH(1,('[1]3.4'!$AM48=[1]!Sanaudos[Kodas])*('[1]3.4'!II$7='[1]2.SAN'!$M$4:$M$73),0)),"")</f>
        <v/>
      </c>
      <c r="IJ48" s="244" t="str">
        <f t="array" ref="IJ48">IFERROR(INDEX([1]!Sanaudos[Saskaita],MATCH(1,('[1]3.4'!$AM48=[1]!Sanaudos[Kodas])*('[1]3.4'!IJ$7='[1]2.SAN'!$M$4:$M$73),0)),"")</f>
        <v/>
      </c>
      <c r="IK48" s="244" t="str">
        <f t="array" ref="IK48">IFERROR(INDEX([1]!Sanaudos[Saskaita],MATCH(1,('[1]3.4'!$AM48=[1]!Sanaudos[Kodas])*('[1]3.4'!IK$7='[1]2.SAN'!$M$4:$M$73),0)),"")</f>
        <v/>
      </c>
    </row>
    <row r="49" spans="2:245" ht="12.2" customHeight="1" x14ac:dyDescent="0.2">
      <c r="B49" s="552"/>
      <c r="C49" s="553"/>
      <c r="D49" s="246" t="str">
        <f>+[1]PC!$E$7</f>
        <v>Netaikoma</v>
      </c>
      <c r="E49" s="247" t="str">
        <f t="shared" si="2"/>
        <v xml:space="preserve">                                    </v>
      </c>
      <c r="F49" s="248" t="e">
        <f>+SUMIFS([1]!Sanaudos[Suma],[1]!Sanaudos[Kodas],AM49,[1]!Sanaudos[PASK],TRUE)</f>
        <v>#REF!</v>
      </c>
      <c r="G49" s="248" t="e">
        <f>-SUMIFS([1]!Sanaudos[Suma],[1]!Sanaudos[Kodas],$AM49,[1]!Sanaudos[Pagal DK RAS],700)</f>
        <v>#REF!</v>
      </c>
      <c r="H49" s="248" t="e">
        <f>+SUMIFS('[1]5.turtas'!$D$1:$AN$1,'[1]5.turtas'!$D$4:$AN$4,$AM49)</f>
        <v>#VALUE!</v>
      </c>
      <c r="I49" s="248" t="e">
        <f>-SUMIFS([1]!Sanaudos[Suma],[1]!Sanaudos[Kodas],$AM49,[1]!Sanaudos[Pagal DK RAS],901)-SUMIFS([1]!Sanaudos[Suma],[1]!Sanaudos[Kodas],$AM49,[1]!Sanaudos[Pagal DK RAS],902)-SUMIFS([1]!Sanaudos[Suma],[1]!Sanaudos[Kodas],$AM49,[1]!Sanaudos[Pagal DK RAS],905)</f>
        <v>#REF!</v>
      </c>
      <c r="J49" s="248" t="e">
        <f>+SUMIFS([1]!DU[DU],[1]!DU[Kodas],$AM49)+SUMIFS([1]!DU[Sodra],[1]!DU[Kodas],$AM49)+SUMIFS([1]!DU[Išeitinės išmokos, kompensacijos],[1]!DU[Kodas],$AM49)</f>
        <v>#REF!</v>
      </c>
      <c r="K49" s="248" t="e">
        <f>+SUMIFS([1]!Sanaudos_kor[Suma],[1]!Sanaudos_kor[Kodas],$AM49,[1]!Sanaudos_kor[PASK],TRUE,[1]!Sanaudos_kor[KOR_nr],K$1)</f>
        <v>#REF!</v>
      </c>
      <c r="L49" s="248" t="e">
        <f>+SUMIFS([1]!Sanaudos_kor[Suma],[1]!Sanaudos_kor[Kodas],$AM49,[1]!Sanaudos_kor[PASK],TRUE,[1]!Sanaudos_kor[KOR_nr],L$1)</f>
        <v>#REF!</v>
      </c>
      <c r="M49" s="248" t="e">
        <f>+SUMIFS([1]!Sanaudos_kor[Suma],[1]!Sanaudos_kor[Kodas],$AM49,[1]!Sanaudos_kor[PASK],TRUE,[1]!Sanaudos_kor[KOR_nr],M$1)</f>
        <v>#REF!</v>
      </c>
      <c r="N49" s="248" t="e">
        <f>+SUMIFS([1]!Sanaudos_kor[Suma],[1]!Sanaudos_kor[Kodas],$AM49,[1]!Sanaudos_kor[PASK],TRUE,[1]!Sanaudos_kor[KOR_nr],N$1)</f>
        <v>#REF!</v>
      </c>
      <c r="O49" s="248" t="e">
        <f>+SUMIFS([1]!Sanaudos_kor[Suma],[1]!Sanaudos_kor[Kodas],$AM49,[1]!Sanaudos_kor[PASK],TRUE,[1]!Sanaudos_kor[KOR_nr],O$1)</f>
        <v>#REF!</v>
      </c>
      <c r="P49" s="248" t="e">
        <f>+SUMIFS([1]!Sanaudos_kor[Suma],[1]!Sanaudos_kor[Kodas],$AM49,[1]!Sanaudos_kor[PASK],TRUE,[1]!Sanaudos_kor[KOR_nr],P$1)</f>
        <v>#REF!</v>
      </c>
      <c r="Q49" s="248" t="e">
        <f>+SUMIFS([1]!Sanaudos_kor[Suma],[1]!Sanaudos_kor[Kodas],$AM49,[1]!Sanaudos_kor[PASK],TRUE,[1]!Sanaudos_kor[KOR_nr],Q$1)</f>
        <v>#REF!</v>
      </c>
      <c r="R49" s="248" t="e">
        <f>+SUMIFS([1]!Sanaudos_kor[Suma],[1]!Sanaudos_kor[Kodas],$AM49,[1]!Sanaudos_kor[PASK],TRUE,[1]!Sanaudos_kor[KOR_nr],R$1)</f>
        <v>#REF!</v>
      </c>
      <c r="S49" s="248" t="e">
        <f>+SUMIFS([1]!Sanaudos_kor[Suma],[1]!Sanaudos_kor[Kodas],$AM49,[1]!Sanaudos_kor[PASK],TRUE,[1]!Sanaudos_kor[KOR_nr],S$1)</f>
        <v>#REF!</v>
      </c>
      <c r="T49" s="248" t="e">
        <f>+SUMIFS([1]!Sanaudos_kor[Suma],[1]!Sanaudos_kor[Kodas],$AM49,[1]!Sanaudos_kor[PASK],TRUE,[1]!Sanaudos_kor[KOR_nr],T$1)</f>
        <v>#REF!</v>
      </c>
      <c r="U49" s="248" t="e">
        <f>+SUMIFS([1]!Sanaudos_kor[Suma],[1]!Sanaudos_kor[Kodas],$AM49,[1]!Sanaudos_kor[PASK],TRUE,[1]!Sanaudos_kor[KOR_nr],U$1)</f>
        <v>#REF!</v>
      </c>
      <c r="V49" s="248" t="e">
        <f>+SUMIFS([1]!Sanaudos_kor[Suma],[1]!Sanaudos_kor[Kodas],$AM49,[1]!Sanaudos_kor[PASK],TRUE,[1]!Sanaudos_kor[KOR_nr],V$1)</f>
        <v>#REF!</v>
      </c>
      <c r="W49" s="248" t="e">
        <f>+SUMIFS([1]!Sanaudos_kor[Suma],[1]!Sanaudos_kor[Kodas],$AM49,[1]!Sanaudos_kor[PASK],TRUE,[1]!Sanaudos_kor[KOR_nr],W$1)</f>
        <v>#REF!</v>
      </c>
      <c r="X49" s="248" t="e">
        <f>+SUMIFS([1]!Sanaudos_kor[Suma],[1]!Sanaudos_kor[Kodas],$AM49,[1]!Sanaudos_kor[PASK],TRUE,[1]!Sanaudos_kor[KOR_nr],X$1)</f>
        <v>#REF!</v>
      </c>
      <c r="Y49" s="248" t="e">
        <f>+SUMIFS([1]!Sanaudos_kor[Suma],[1]!Sanaudos_kor[Kodas],$AM49,[1]!Sanaudos_kor[PASK],TRUE,[1]!Sanaudos_kor[KOR_nr],Y$1)</f>
        <v>#REF!</v>
      </c>
      <c r="Z49" s="248" t="e">
        <f>+SUMIFS([1]!Sanaudos_kor[Suma],[1]!Sanaudos_kor[Kodas],$AM49,[1]!Sanaudos_kor[PASK],TRUE,[1]!Sanaudos_kor[KOR_nr],Z$1)</f>
        <v>#REF!</v>
      </c>
      <c r="AA49" s="248" t="e">
        <f>+SUMIFS([1]!Sanaudos_kor[Suma],[1]!Sanaudos_kor[Kodas],$AM49,[1]!Sanaudos_kor[PASK],TRUE,[1]!Sanaudos_kor[KOR_nr],AA$1)</f>
        <v>#REF!</v>
      </c>
      <c r="AB49" s="248" t="e">
        <f>+SUMIFS([1]!Sanaudos_kor[Suma],[1]!Sanaudos_kor[Kodas],$AM49,[1]!Sanaudos_kor[PASK],TRUE,[1]!Sanaudos_kor[KOR_nr],AB$1)</f>
        <v>#REF!</v>
      </c>
      <c r="AC49" s="248" t="e">
        <f>+SUMIFS([1]!Sanaudos_kor[Suma],[1]!Sanaudos_kor[Kodas],$AM49,[1]!Sanaudos_kor[PASK],TRUE,[1]!Sanaudos_kor[KOR_nr],AC$1)</f>
        <v>#REF!</v>
      </c>
      <c r="AD49" s="248" t="e">
        <f>+SUMIFS([1]!Sanaudos_kor[Suma],[1]!Sanaudos_kor[Kodas],$AM49,[1]!Sanaudos_kor[PASK],TRUE,[1]!Sanaudos_kor[KOR_nr],AD$1)</f>
        <v>#REF!</v>
      </c>
      <c r="AE49" s="248" t="e">
        <f>+SUMIFS([1]!Sanaudos_kor[Suma],[1]!Sanaudos_kor[Kodas],$AM49,[1]!Sanaudos_kor[PASK],TRUE,[1]!Sanaudos_kor[KOR_nr],AE$1)</f>
        <v>#REF!</v>
      </c>
      <c r="AF49" s="248" t="e">
        <f>+SUMIFS([1]!Sanaudos_kor[Suma],[1]!Sanaudos_kor[Kodas],$AM49,[1]!Sanaudos_kor[PASK],TRUE,[1]!Sanaudos_kor[KOR_nr],AF$1)</f>
        <v>#REF!</v>
      </c>
      <c r="AG49" s="248" t="e">
        <f t="shared" si="0"/>
        <v>#REF!</v>
      </c>
      <c r="AH49" s="555"/>
      <c r="AJ49" s="211" t="s">
        <v>530</v>
      </c>
      <c r="AK49" s="124">
        <f>+'[1]2.SAN'!C216</f>
        <v>0</v>
      </c>
      <c r="AM49" s="249" t="str">
        <f>+'[1]1.vardai'!D83</f>
        <v>NS_2NS</v>
      </c>
      <c r="AN49" s="250" t="e">
        <f>+SUMIFS('[1]7'!$E$160:$S$160,'[1]7'!$E$2:$S$2,$AM49)</f>
        <v>#VALUE!</v>
      </c>
      <c r="AO49" s="250" t="e">
        <f t="shared" ref="AO49:AO77" si="5">+AG49-AN49</f>
        <v>#REF!</v>
      </c>
      <c r="AQ49" s="250" t="e">
        <f>+SUMIFS('[1]3.4'!$F$133:$F$202,'[1]3.4'!$D$133:$D$202,$AM49,'[1]3.4'!$E$133:$E$202,"")</f>
        <v>#VALUE!</v>
      </c>
      <c r="AR49" s="250" t="e">
        <f t="shared" si="1"/>
        <v>#VALUE!</v>
      </c>
      <c r="AT49" s="244" t="str">
        <f t="array" ref="AT49">IFERROR(INDEX([1]!Sanaudos[Saskaita],MATCH(1,('[1]3.4'!$AM49=[1]!Sanaudos[Kodas])*('[1]3.4'!AT$7='[1]2.SAN'!$M$4:$M$73),0)),"")</f>
        <v/>
      </c>
      <c r="AU49" s="244" t="str">
        <f t="array" ref="AU49">IFERROR(INDEX([1]!Sanaudos[Saskaita],MATCH(1,('[1]3.4'!$AM49=[1]!Sanaudos[Kodas])*('[1]3.4'!AU$7='[1]2.SAN'!$M$4:$M$73),0)),"")</f>
        <v/>
      </c>
      <c r="AV49" s="244" t="str">
        <f t="array" ref="AV49">IFERROR(INDEX([1]!Sanaudos[Saskaita],MATCH(1,('[1]3.4'!$AM49=[1]!Sanaudos[Kodas])*('[1]3.4'!AV$7='[1]2.SAN'!$M$4:$M$73),0)),"")</f>
        <v/>
      </c>
      <c r="AW49" s="244" t="str">
        <f t="array" ref="AW49">IFERROR(INDEX([1]!Sanaudos[Saskaita],MATCH(1,('[1]3.4'!$AM49=[1]!Sanaudos[Kodas])*('[1]3.4'!AW$7='[1]2.SAN'!$M$4:$M$73),0)),"")</f>
        <v/>
      </c>
      <c r="AX49" s="244" t="str">
        <f t="array" ref="AX49">IFERROR(INDEX([1]!Sanaudos[Saskaita],MATCH(1,('[1]3.4'!$AM49=[1]!Sanaudos[Kodas])*('[1]3.4'!AX$7='[1]2.SAN'!$M$4:$M$73),0)),"")</f>
        <v/>
      </c>
      <c r="AY49" s="244" t="str">
        <f t="array" ref="AY49">IFERROR(INDEX([1]!Sanaudos[Saskaita],MATCH(1,('[1]3.4'!$AM49=[1]!Sanaudos[Kodas])*('[1]3.4'!AY$7='[1]2.SAN'!$M$4:$M$73),0)),"")</f>
        <v/>
      </c>
      <c r="AZ49" s="244" t="str">
        <f t="array" ref="AZ49">IFERROR(INDEX([1]!Sanaudos[Saskaita],MATCH(1,('[1]3.4'!$AM49=[1]!Sanaudos[Kodas])*('[1]3.4'!AZ$7='[1]2.SAN'!$M$4:$M$73),0)),"")</f>
        <v/>
      </c>
      <c r="BA49" s="244" t="str">
        <f t="array" ref="BA49">IFERROR(INDEX([1]!Sanaudos[Saskaita],MATCH(1,('[1]3.4'!$AM49=[1]!Sanaudos[Kodas])*('[1]3.4'!BA$7='[1]2.SAN'!$M$4:$M$73),0)),"")</f>
        <v/>
      </c>
      <c r="BB49" s="244" t="str">
        <f t="array" ref="BB49">IFERROR(INDEX([1]!Sanaudos[Saskaita],MATCH(1,('[1]3.4'!$AM49=[1]!Sanaudos[Kodas])*('[1]3.4'!BB$7='[1]2.SAN'!$M$4:$M$73),0)),"")</f>
        <v/>
      </c>
      <c r="BC49" s="244" t="str">
        <f t="array" ref="BC49">IFERROR(INDEX([1]!Sanaudos[Saskaita],MATCH(1,('[1]3.4'!$AM49=[1]!Sanaudos[Kodas])*('[1]3.4'!BC$7='[1]2.SAN'!$M$4:$M$73),0)),"")</f>
        <v/>
      </c>
      <c r="BD49" s="244" t="str">
        <f t="array" ref="BD49">IFERROR(INDEX([1]!Sanaudos[Saskaita],MATCH(1,('[1]3.4'!$AM49=[1]!Sanaudos[Kodas])*('[1]3.4'!BD$7='[1]2.SAN'!$M$4:$M$73),0)),"")</f>
        <v/>
      </c>
      <c r="BE49" s="244" t="str">
        <f t="array" ref="BE49">IFERROR(INDEX([1]!Sanaudos[Saskaita],MATCH(1,('[1]3.4'!$AM49=[1]!Sanaudos[Kodas])*('[1]3.4'!BE$7='[1]2.SAN'!$M$4:$M$73),0)),"")</f>
        <v/>
      </c>
      <c r="BF49" s="244" t="str">
        <f t="array" ref="BF49">IFERROR(INDEX([1]!Sanaudos[Saskaita],MATCH(1,('[1]3.4'!$AM49=[1]!Sanaudos[Kodas])*('[1]3.4'!BF$7='[1]2.SAN'!$M$4:$M$73),0)),"")</f>
        <v/>
      </c>
      <c r="BG49" s="244" t="str">
        <f t="array" ref="BG49">IFERROR(INDEX([1]!Sanaudos[Saskaita],MATCH(1,('[1]3.4'!$AM49=[1]!Sanaudos[Kodas])*('[1]3.4'!BG$7='[1]2.SAN'!$M$4:$M$73),0)),"")</f>
        <v/>
      </c>
      <c r="BH49" s="244" t="str">
        <f t="array" ref="BH49">IFERROR(INDEX([1]!Sanaudos[Saskaita],MATCH(1,('[1]3.4'!$AM49=[1]!Sanaudos[Kodas])*('[1]3.4'!BH$7='[1]2.SAN'!$M$4:$M$73),0)),"")</f>
        <v/>
      </c>
      <c r="BI49" s="244" t="str">
        <f t="array" ref="BI49">IFERROR(INDEX([1]!Sanaudos[Saskaita],MATCH(1,('[1]3.4'!$AM49=[1]!Sanaudos[Kodas])*('[1]3.4'!BI$7='[1]2.SAN'!$M$4:$M$73),0)),"")</f>
        <v/>
      </c>
      <c r="BJ49" s="244" t="str">
        <f t="array" ref="BJ49">IFERROR(INDEX([1]!Sanaudos[Saskaita],MATCH(1,('[1]3.4'!$AM49=[1]!Sanaudos[Kodas])*('[1]3.4'!BJ$7='[1]2.SAN'!$M$4:$M$73),0)),"")</f>
        <v/>
      </c>
      <c r="BK49" s="244" t="str">
        <f t="array" ref="BK49">IFERROR(INDEX([1]!Sanaudos[Saskaita],MATCH(1,('[1]3.4'!$AM49=[1]!Sanaudos[Kodas])*('[1]3.4'!BK$7='[1]2.SAN'!$M$4:$M$73),0)),"")</f>
        <v/>
      </c>
      <c r="BL49" s="244" t="str">
        <f t="array" ref="BL49">IFERROR(INDEX([1]!Sanaudos[Saskaita],MATCH(1,('[1]3.4'!$AM49=[1]!Sanaudos[Kodas])*('[1]3.4'!BL$7='[1]2.SAN'!$M$4:$M$73),0)),"")</f>
        <v/>
      </c>
      <c r="BM49" s="244" t="str">
        <f t="array" ref="BM49">IFERROR(INDEX([1]!Sanaudos[Saskaita],MATCH(1,('[1]3.4'!$AM49=[1]!Sanaudos[Kodas])*('[1]3.4'!BM$7='[1]2.SAN'!$M$4:$M$73),0)),"")</f>
        <v/>
      </c>
      <c r="BN49" s="244" t="str">
        <f t="array" ref="BN49">IFERROR(INDEX([1]!Sanaudos[Saskaita],MATCH(1,('[1]3.4'!$AM49=[1]!Sanaudos[Kodas])*('[1]3.4'!BN$7='[1]2.SAN'!$M$4:$M$73),0)),"")</f>
        <v/>
      </c>
      <c r="BO49" s="244" t="str">
        <f t="array" ref="BO49">IFERROR(INDEX([1]!Sanaudos[Saskaita],MATCH(1,('[1]3.4'!$AM49=[1]!Sanaudos[Kodas])*('[1]3.4'!BO$7='[1]2.SAN'!$M$4:$M$73),0)),"")</f>
        <v/>
      </c>
      <c r="BP49" s="244" t="str">
        <f t="array" ref="BP49">IFERROR(INDEX([1]!Sanaudos[Saskaita],MATCH(1,('[1]3.4'!$AM49=[1]!Sanaudos[Kodas])*('[1]3.4'!BP$7='[1]2.SAN'!$M$4:$M$73),0)),"")</f>
        <v/>
      </c>
      <c r="BQ49" s="244" t="str">
        <f t="array" ref="BQ49">IFERROR(INDEX([1]!Sanaudos[Saskaita],MATCH(1,('[1]3.4'!$AM49=[1]!Sanaudos[Kodas])*('[1]3.4'!BQ$7='[1]2.SAN'!$M$4:$M$73),0)),"")</f>
        <v/>
      </c>
      <c r="BR49" s="244" t="str">
        <f t="array" ref="BR49">IFERROR(INDEX([1]!Sanaudos[Saskaita],MATCH(1,('[1]3.4'!$AM49=[1]!Sanaudos[Kodas])*('[1]3.4'!BR$7='[1]2.SAN'!$M$4:$M$73),0)),"")</f>
        <v/>
      </c>
      <c r="BS49" s="244" t="str">
        <f t="array" ref="BS49">IFERROR(INDEX([1]!Sanaudos[Saskaita],MATCH(1,('[1]3.4'!$AM49=[1]!Sanaudos[Kodas])*('[1]3.4'!BS$7='[1]2.SAN'!$M$4:$M$73),0)),"")</f>
        <v/>
      </c>
      <c r="BT49" s="244" t="str">
        <f t="array" ref="BT49">IFERROR(INDEX([1]!Sanaudos[Saskaita],MATCH(1,('[1]3.4'!$AM49=[1]!Sanaudos[Kodas])*('[1]3.4'!BT$7='[1]2.SAN'!$M$4:$M$73),0)),"")</f>
        <v/>
      </c>
      <c r="BU49" s="244" t="str">
        <f t="array" ref="BU49">IFERROR(INDEX([1]!Sanaudos[Saskaita],MATCH(1,('[1]3.4'!$AM49=[1]!Sanaudos[Kodas])*('[1]3.4'!BU$7='[1]2.SAN'!$M$4:$M$73),0)),"")</f>
        <v/>
      </c>
      <c r="BV49" s="244" t="str">
        <f t="array" ref="BV49">IFERROR(INDEX([1]!Sanaudos[Saskaita],MATCH(1,('[1]3.4'!$AM49=[1]!Sanaudos[Kodas])*('[1]3.4'!BV$7='[1]2.SAN'!$M$4:$M$73),0)),"")</f>
        <v/>
      </c>
      <c r="BW49" s="244" t="str">
        <f t="array" ref="BW49">IFERROR(INDEX([1]!Sanaudos[Saskaita],MATCH(1,('[1]3.4'!$AM49=[1]!Sanaudos[Kodas])*('[1]3.4'!BW$7='[1]2.SAN'!$M$4:$M$73),0)),"")</f>
        <v/>
      </c>
      <c r="BX49" s="244" t="str">
        <f t="array" ref="BX49">IFERROR(INDEX([1]!Sanaudos[Saskaita],MATCH(1,('[1]3.4'!$AM49=[1]!Sanaudos[Kodas])*('[1]3.4'!BX$7='[1]2.SAN'!$M$4:$M$73),0)),"")</f>
        <v/>
      </c>
      <c r="BY49" s="244" t="str">
        <f t="array" ref="BY49">IFERROR(INDEX([1]!Sanaudos[Saskaita],MATCH(1,('[1]3.4'!$AM49=[1]!Sanaudos[Kodas])*('[1]3.4'!BY$7='[1]2.SAN'!$M$4:$M$73),0)),"")</f>
        <v/>
      </c>
      <c r="BZ49" s="244" t="str">
        <f t="array" ref="BZ49">IFERROR(INDEX([1]!Sanaudos[Saskaita],MATCH(1,('[1]3.4'!$AM49=[1]!Sanaudos[Kodas])*('[1]3.4'!BZ$7='[1]2.SAN'!$M$4:$M$73),0)),"")</f>
        <v/>
      </c>
      <c r="CA49" s="244" t="str">
        <f t="array" ref="CA49">IFERROR(INDEX([1]!Sanaudos[Saskaita],MATCH(1,('[1]3.4'!$AM49=[1]!Sanaudos[Kodas])*('[1]3.4'!CA$7='[1]2.SAN'!$M$4:$M$73),0)),"")</f>
        <v/>
      </c>
      <c r="CB49" s="244" t="str">
        <f t="array" ref="CB49">IFERROR(INDEX([1]!Sanaudos[Saskaita],MATCH(1,('[1]3.4'!$AM49=[1]!Sanaudos[Kodas])*('[1]3.4'!CB$7='[1]2.SAN'!$M$4:$M$73),0)),"")</f>
        <v/>
      </c>
      <c r="CC49" s="244" t="str">
        <f t="array" ref="CC49">IFERROR(INDEX([1]!Sanaudos[Saskaita],MATCH(1,('[1]3.4'!$AM49=[1]!Sanaudos[Kodas])*('[1]3.4'!CC$7='[1]2.SAN'!$M$4:$M$73),0)),"")</f>
        <v/>
      </c>
      <c r="CD49" s="244" t="str">
        <f t="array" ref="CD49">IFERROR(INDEX([1]!Sanaudos[Saskaita],MATCH(1,('[1]3.4'!$AM49=[1]!Sanaudos[Kodas])*('[1]3.4'!CD$7='[1]2.SAN'!$M$4:$M$73),0)),"")</f>
        <v/>
      </c>
      <c r="CE49" s="244" t="str">
        <f t="array" ref="CE49">IFERROR(INDEX([1]!Sanaudos[Saskaita],MATCH(1,('[1]3.4'!$AM49=[1]!Sanaudos[Kodas])*('[1]3.4'!CE$7='[1]2.SAN'!$M$4:$M$73),0)),"")</f>
        <v/>
      </c>
      <c r="CF49" s="244" t="str">
        <f t="array" ref="CF49">IFERROR(INDEX([1]!Sanaudos[Saskaita],MATCH(1,('[1]3.4'!$AM49=[1]!Sanaudos[Kodas])*('[1]3.4'!CF$7='[1]2.SAN'!$M$4:$M$73),0)),"")</f>
        <v/>
      </c>
      <c r="CG49" s="244" t="str">
        <f t="array" ref="CG49">IFERROR(INDEX([1]!Sanaudos[Saskaita],MATCH(1,('[1]3.4'!$AM49=[1]!Sanaudos[Kodas])*('[1]3.4'!CG$7='[1]2.SAN'!$M$4:$M$73),0)),"")</f>
        <v/>
      </c>
      <c r="CH49" s="244" t="str">
        <f t="array" ref="CH49">IFERROR(INDEX([1]!Sanaudos[Saskaita],MATCH(1,('[1]3.4'!$AM49=[1]!Sanaudos[Kodas])*('[1]3.4'!CH$7='[1]2.SAN'!$M$4:$M$73),0)),"")</f>
        <v/>
      </c>
      <c r="CI49" s="244" t="str">
        <f t="array" ref="CI49">IFERROR(INDEX([1]!Sanaudos[Saskaita],MATCH(1,('[1]3.4'!$AM49=[1]!Sanaudos[Kodas])*('[1]3.4'!CI$7='[1]2.SAN'!$M$4:$M$73),0)),"")</f>
        <v/>
      </c>
      <c r="CJ49" s="244" t="str">
        <f t="array" ref="CJ49">IFERROR(INDEX([1]!Sanaudos[Saskaita],MATCH(1,('[1]3.4'!$AM49=[1]!Sanaudos[Kodas])*('[1]3.4'!CJ$7='[1]2.SAN'!$M$4:$M$73),0)),"")</f>
        <v/>
      </c>
      <c r="CK49" s="244" t="str">
        <f t="array" ref="CK49">IFERROR(INDEX([1]!Sanaudos[Saskaita],MATCH(1,('[1]3.4'!$AM49=[1]!Sanaudos[Kodas])*('[1]3.4'!CK$7='[1]2.SAN'!$M$4:$M$73),0)),"")</f>
        <v/>
      </c>
      <c r="CL49" s="244" t="str">
        <f t="array" ref="CL49">IFERROR(INDEX([1]!Sanaudos[Saskaita],MATCH(1,('[1]3.4'!$AM49=[1]!Sanaudos[Kodas])*('[1]3.4'!CL$7='[1]2.SAN'!$M$4:$M$73),0)),"")</f>
        <v/>
      </c>
      <c r="CM49" s="244" t="str">
        <f t="array" ref="CM49">IFERROR(INDEX([1]!Sanaudos[Saskaita],MATCH(1,('[1]3.4'!$AM49=[1]!Sanaudos[Kodas])*('[1]3.4'!CM$7='[1]2.SAN'!$M$4:$M$73),0)),"")</f>
        <v/>
      </c>
      <c r="CN49" s="244" t="str">
        <f t="array" ref="CN49">IFERROR(INDEX([1]!Sanaudos[Saskaita],MATCH(1,('[1]3.4'!$AM49=[1]!Sanaudos[Kodas])*('[1]3.4'!CN$7='[1]2.SAN'!$M$4:$M$73),0)),"")</f>
        <v/>
      </c>
      <c r="CO49" s="244" t="str">
        <f t="array" ref="CO49">IFERROR(INDEX([1]!Sanaudos[Saskaita],MATCH(1,('[1]3.4'!$AM49=[1]!Sanaudos[Kodas])*('[1]3.4'!CO$7='[1]2.SAN'!$M$4:$M$73),0)),"")</f>
        <v/>
      </c>
      <c r="CP49" s="244" t="str">
        <f t="array" ref="CP49">IFERROR(INDEX([1]!Sanaudos[Saskaita],MATCH(1,('[1]3.4'!$AM49=[1]!Sanaudos[Kodas])*('[1]3.4'!CP$7='[1]2.SAN'!$M$4:$M$73),0)),"")</f>
        <v/>
      </c>
      <c r="CQ49" s="244" t="str">
        <f t="array" ref="CQ49">IFERROR(INDEX([1]!Sanaudos[Saskaita],MATCH(1,('[1]3.4'!$AM49=[1]!Sanaudos[Kodas])*('[1]3.4'!CQ$7='[1]2.SAN'!$M$4:$M$73),0)),"")</f>
        <v/>
      </c>
      <c r="CR49" s="244" t="str">
        <f t="array" ref="CR49">IFERROR(INDEX([1]!Sanaudos[Saskaita],MATCH(1,('[1]3.4'!$AM49=[1]!Sanaudos[Kodas])*('[1]3.4'!CR$7='[1]2.SAN'!$M$4:$M$73),0)),"")</f>
        <v/>
      </c>
      <c r="CS49" s="244" t="str">
        <f t="array" ref="CS49">IFERROR(INDEX([1]!Sanaudos[Saskaita],MATCH(1,('[1]3.4'!$AM49=[1]!Sanaudos[Kodas])*('[1]3.4'!CS$7='[1]2.SAN'!$M$4:$M$73),0)),"")</f>
        <v/>
      </c>
      <c r="CT49" s="244" t="str">
        <f t="array" ref="CT49">IFERROR(INDEX([1]!Sanaudos[Saskaita],MATCH(1,('[1]3.4'!$AM49=[1]!Sanaudos[Kodas])*('[1]3.4'!CT$7='[1]2.SAN'!$M$4:$M$73),0)),"")</f>
        <v/>
      </c>
      <c r="CU49" s="244" t="str">
        <f t="array" ref="CU49">IFERROR(INDEX([1]!Sanaudos[Saskaita],MATCH(1,('[1]3.4'!$AM49=[1]!Sanaudos[Kodas])*('[1]3.4'!CU$7='[1]2.SAN'!$M$4:$M$73),0)),"")</f>
        <v/>
      </c>
      <c r="CV49" s="244" t="str">
        <f t="array" ref="CV49">IFERROR(INDEX([1]!Sanaudos[Saskaita],MATCH(1,('[1]3.4'!$AM49=[1]!Sanaudos[Kodas])*('[1]3.4'!CV$7='[1]2.SAN'!$M$4:$M$73),0)),"")</f>
        <v/>
      </c>
      <c r="CW49" s="244" t="str">
        <f t="array" ref="CW49">IFERROR(INDEX([1]!Sanaudos[Saskaita],MATCH(1,('[1]3.4'!$AM49=[1]!Sanaudos[Kodas])*('[1]3.4'!CW$7='[1]2.SAN'!$M$4:$M$73),0)),"")</f>
        <v/>
      </c>
      <c r="CX49" s="244" t="str">
        <f t="array" ref="CX49">IFERROR(INDEX([1]!Sanaudos[Saskaita],MATCH(1,('[1]3.4'!$AM49=[1]!Sanaudos[Kodas])*('[1]3.4'!CX$7='[1]2.SAN'!$M$4:$M$73),0)),"")</f>
        <v/>
      </c>
      <c r="CY49" s="244" t="str">
        <f t="array" ref="CY49">IFERROR(INDEX([1]!Sanaudos[Saskaita],MATCH(1,('[1]3.4'!$AM49=[1]!Sanaudos[Kodas])*('[1]3.4'!CY$7='[1]2.SAN'!$M$4:$M$73),0)),"")</f>
        <v/>
      </c>
      <c r="CZ49" s="244" t="str">
        <f t="array" ref="CZ49">IFERROR(INDEX([1]!Sanaudos[Saskaita],MATCH(1,('[1]3.4'!$AM49=[1]!Sanaudos[Kodas])*('[1]3.4'!CZ$7='[1]2.SAN'!$M$4:$M$73),0)),"")</f>
        <v/>
      </c>
      <c r="DA49" s="244" t="str">
        <f t="array" ref="DA49">IFERROR(INDEX([1]!Sanaudos[Saskaita],MATCH(1,('[1]3.4'!$AM49=[1]!Sanaudos[Kodas])*('[1]3.4'!DA$7='[1]2.SAN'!$M$4:$M$73),0)),"")</f>
        <v/>
      </c>
      <c r="DB49" s="244" t="str">
        <f t="array" ref="DB49">IFERROR(INDEX([1]!Sanaudos[Saskaita],MATCH(1,('[1]3.4'!$AM49=[1]!Sanaudos[Kodas])*('[1]3.4'!DB$7='[1]2.SAN'!$M$4:$M$73),0)),"")</f>
        <v/>
      </c>
      <c r="DC49" s="244" t="str">
        <f t="array" ref="DC49">IFERROR(INDEX([1]!Sanaudos[Saskaita],MATCH(1,('[1]3.4'!$AM49=[1]!Sanaudos[Kodas])*('[1]3.4'!DC$7='[1]2.SAN'!$M$4:$M$73),0)),"")</f>
        <v/>
      </c>
      <c r="DD49" s="244" t="str">
        <f t="array" ref="DD49">IFERROR(INDEX([1]!Sanaudos[Saskaita],MATCH(1,('[1]3.4'!$AM49=[1]!Sanaudos[Kodas])*('[1]3.4'!DD$7='[1]2.SAN'!$M$4:$M$73),0)),"")</f>
        <v/>
      </c>
      <c r="DE49" s="244" t="str">
        <f t="array" ref="DE49">IFERROR(INDEX([1]!Sanaudos[Saskaita],MATCH(1,('[1]3.4'!$AM49=[1]!Sanaudos[Kodas])*('[1]3.4'!DE$7='[1]2.SAN'!$M$4:$M$73),0)),"")</f>
        <v/>
      </c>
      <c r="DF49" s="244" t="str">
        <f t="array" ref="DF49">IFERROR(INDEX([1]!Sanaudos[Saskaita],MATCH(1,('[1]3.4'!$AM49=[1]!Sanaudos[Kodas])*('[1]3.4'!DF$7='[1]2.SAN'!$M$4:$M$73),0)),"")</f>
        <v/>
      </c>
      <c r="DG49" s="244" t="str">
        <f t="array" ref="DG49">IFERROR(INDEX([1]!Sanaudos[Saskaita],MATCH(1,('[1]3.4'!$AM49=[1]!Sanaudos[Kodas])*('[1]3.4'!DG$7='[1]2.SAN'!$M$4:$M$73),0)),"")</f>
        <v/>
      </c>
      <c r="DH49" s="244" t="str">
        <f t="array" ref="DH49">IFERROR(INDEX([1]!Sanaudos[Saskaita],MATCH(1,('[1]3.4'!$AM49=[1]!Sanaudos[Kodas])*('[1]3.4'!DH$7='[1]2.SAN'!$M$4:$M$73),0)),"")</f>
        <v/>
      </c>
      <c r="DI49" s="244" t="str">
        <f t="array" ref="DI49">IFERROR(INDEX([1]!Sanaudos[Saskaita],MATCH(1,('[1]3.4'!$AM49=[1]!Sanaudos[Kodas])*('[1]3.4'!DI$7='[1]2.SAN'!$M$4:$M$73),0)),"")</f>
        <v/>
      </c>
      <c r="DJ49" s="244" t="str">
        <f t="array" ref="DJ49">IFERROR(INDEX([1]!Sanaudos[Saskaita],MATCH(1,('[1]3.4'!$AM49=[1]!Sanaudos[Kodas])*('[1]3.4'!DJ$7='[1]2.SAN'!$M$4:$M$73),0)),"")</f>
        <v/>
      </c>
      <c r="DK49" s="244" t="str">
        <f t="array" ref="DK49">IFERROR(INDEX([1]!Sanaudos[Saskaita],MATCH(1,('[1]3.4'!$AM49=[1]!Sanaudos[Kodas])*('[1]3.4'!DK$7='[1]2.SAN'!$M$4:$M$73),0)),"")</f>
        <v/>
      </c>
      <c r="DL49" s="244" t="str">
        <f t="array" ref="DL49">IFERROR(INDEX([1]!Sanaudos[Saskaita],MATCH(1,('[1]3.4'!$AM49=[1]!Sanaudos[Kodas])*('[1]3.4'!DL$7='[1]2.SAN'!$M$4:$M$73),0)),"")</f>
        <v/>
      </c>
      <c r="DM49" s="244" t="str">
        <f t="array" ref="DM49">IFERROR(INDEX([1]!Sanaudos[Saskaita],MATCH(1,('[1]3.4'!$AM49=[1]!Sanaudos[Kodas])*('[1]3.4'!DM$7='[1]2.SAN'!$M$4:$M$73),0)),"")</f>
        <v/>
      </c>
      <c r="DN49" s="244" t="str">
        <f t="array" ref="DN49">IFERROR(INDEX([1]!Sanaudos[Saskaita],MATCH(1,('[1]3.4'!$AM49=[1]!Sanaudos[Kodas])*('[1]3.4'!DN$7='[1]2.SAN'!$M$4:$M$73),0)),"")</f>
        <v/>
      </c>
      <c r="DO49" s="244" t="str">
        <f t="array" ref="DO49">IFERROR(INDEX([1]!Sanaudos[Saskaita],MATCH(1,('[1]3.4'!$AM49=[1]!Sanaudos[Kodas])*('[1]3.4'!DO$7='[1]2.SAN'!$M$4:$M$73),0)),"")</f>
        <v/>
      </c>
      <c r="DP49" s="244" t="str">
        <f t="array" ref="DP49">IFERROR(INDEX([1]!Sanaudos[Saskaita],MATCH(1,('[1]3.4'!$AM49=[1]!Sanaudos[Kodas])*('[1]3.4'!DP$7='[1]2.SAN'!$M$4:$M$73),0)),"")</f>
        <v/>
      </c>
      <c r="DQ49" s="244" t="str">
        <f t="array" ref="DQ49">IFERROR(INDEX([1]!Sanaudos[Saskaita],MATCH(1,('[1]3.4'!$AM49=[1]!Sanaudos[Kodas])*('[1]3.4'!DQ$7='[1]2.SAN'!$M$4:$M$73),0)),"")</f>
        <v/>
      </c>
      <c r="DR49" s="244" t="str">
        <f t="array" ref="DR49">IFERROR(INDEX([1]!Sanaudos[Saskaita],MATCH(1,('[1]3.4'!$AM49=[1]!Sanaudos[Kodas])*('[1]3.4'!DR$7='[1]2.SAN'!$M$4:$M$73),0)),"")</f>
        <v/>
      </c>
      <c r="DS49" s="244" t="str">
        <f t="array" ref="DS49">IFERROR(INDEX([1]!Sanaudos[Saskaita],MATCH(1,('[1]3.4'!$AM49=[1]!Sanaudos[Kodas])*('[1]3.4'!DS$7='[1]2.SAN'!$M$4:$M$73),0)),"")</f>
        <v/>
      </c>
      <c r="DT49" s="244" t="str">
        <f t="array" ref="DT49">IFERROR(INDEX([1]!Sanaudos[Saskaita],MATCH(1,('[1]3.4'!$AM49=[1]!Sanaudos[Kodas])*('[1]3.4'!DT$7='[1]2.SAN'!$M$4:$M$73),0)),"")</f>
        <v/>
      </c>
      <c r="DU49" s="244" t="str">
        <f t="array" ref="DU49">IFERROR(INDEX([1]!Sanaudos[Saskaita],MATCH(1,('[1]3.4'!$AM49=[1]!Sanaudos[Kodas])*('[1]3.4'!DU$7='[1]2.SAN'!$M$4:$M$73),0)),"")</f>
        <v/>
      </c>
      <c r="DV49" s="244" t="str">
        <f t="array" ref="DV49">IFERROR(INDEX([1]!Sanaudos[Saskaita],MATCH(1,('[1]3.4'!$AM49=[1]!Sanaudos[Kodas])*('[1]3.4'!DV$7='[1]2.SAN'!$M$4:$M$73),0)),"")</f>
        <v/>
      </c>
      <c r="DW49" s="244" t="str">
        <f t="array" ref="DW49">IFERROR(INDEX([1]!Sanaudos[Saskaita],MATCH(1,('[1]3.4'!$AM49=[1]!Sanaudos[Kodas])*('[1]3.4'!DW$7='[1]2.SAN'!$M$4:$M$73),0)),"")</f>
        <v/>
      </c>
      <c r="DX49" s="244" t="str">
        <f t="array" ref="DX49">IFERROR(INDEX([1]!Sanaudos[Saskaita],MATCH(1,('[1]3.4'!$AM49=[1]!Sanaudos[Kodas])*('[1]3.4'!DX$7='[1]2.SAN'!$M$4:$M$73),0)),"")</f>
        <v/>
      </c>
      <c r="DY49" s="244" t="str">
        <f t="array" ref="DY49">IFERROR(INDEX([1]!Sanaudos[Saskaita],MATCH(1,('[1]3.4'!$AM49=[1]!Sanaudos[Kodas])*('[1]3.4'!DY$7='[1]2.SAN'!$M$4:$M$73),0)),"")</f>
        <v/>
      </c>
      <c r="DZ49" s="244" t="str">
        <f t="array" ref="DZ49">IFERROR(INDEX([1]!Sanaudos[Saskaita],MATCH(1,('[1]3.4'!$AM49=[1]!Sanaudos[Kodas])*('[1]3.4'!DZ$7='[1]2.SAN'!$M$4:$M$73),0)),"")</f>
        <v/>
      </c>
      <c r="EA49" s="244" t="str">
        <f t="array" ref="EA49">IFERROR(INDEX([1]!Sanaudos[Saskaita],MATCH(1,('[1]3.4'!$AM49=[1]!Sanaudos[Kodas])*('[1]3.4'!EA$7='[1]2.SAN'!$M$4:$M$73),0)),"")</f>
        <v/>
      </c>
      <c r="EB49" s="244" t="str">
        <f t="array" ref="EB49">IFERROR(INDEX([1]!Sanaudos[Saskaita],MATCH(1,('[1]3.4'!$AM49=[1]!Sanaudos[Kodas])*('[1]3.4'!EB$7='[1]2.SAN'!$M$4:$M$73),0)),"")</f>
        <v/>
      </c>
      <c r="EC49" s="244" t="str">
        <f t="array" ref="EC49">IFERROR(INDEX([1]!Sanaudos[Saskaita],MATCH(1,('[1]3.4'!$AM49=[1]!Sanaudos[Kodas])*('[1]3.4'!EC$7='[1]2.SAN'!$M$4:$M$73),0)),"")</f>
        <v/>
      </c>
      <c r="ED49" s="244" t="str">
        <f t="array" ref="ED49">IFERROR(INDEX([1]!Sanaudos[Saskaita],MATCH(1,('[1]3.4'!$AM49=[1]!Sanaudos[Kodas])*('[1]3.4'!ED$7='[1]2.SAN'!$M$4:$M$73),0)),"")</f>
        <v/>
      </c>
      <c r="EE49" s="244" t="str">
        <f t="array" ref="EE49">IFERROR(INDEX([1]!Sanaudos[Saskaita],MATCH(1,('[1]3.4'!$AM49=[1]!Sanaudos[Kodas])*('[1]3.4'!EE$7='[1]2.SAN'!$M$4:$M$73),0)),"")</f>
        <v/>
      </c>
      <c r="EF49" s="244" t="str">
        <f t="array" ref="EF49">IFERROR(INDEX([1]!Sanaudos[Saskaita],MATCH(1,('[1]3.4'!$AM49=[1]!Sanaudos[Kodas])*('[1]3.4'!EF$7='[1]2.SAN'!$M$4:$M$73),0)),"")</f>
        <v/>
      </c>
      <c r="EG49" s="244" t="str">
        <f t="array" ref="EG49">IFERROR(INDEX([1]!Sanaudos[Saskaita],MATCH(1,('[1]3.4'!$AM49=[1]!Sanaudos[Kodas])*('[1]3.4'!EG$7='[1]2.SAN'!$M$4:$M$73),0)),"")</f>
        <v/>
      </c>
      <c r="EH49" s="244" t="str">
        <f t="array" ref="EH49">IFERROR(INDEX([1]!Sanaudos[Saskaita],MATCH(1,('[1]3.4'!$AM49=[1]!Sanaudos[Kodas])*('[1]3.4'!EH$7='[1]2.SAN'!$M$4:$M$73),0)),"")</f>
        <v/>
      </c>
      <c r="EI49" s="244" t="str">
        <f t="array" ref="EI49">IFERROR(INDEX([1]!Sanaudos[Saskaita],MATCH(1,('[1]3.4'!$AM49=[1]!Sanaudos[Kodas])*('[1]3.4'!EI$7='[1]2.SAN'!$M$4:$M$73),0)),"")</f>
        <v/>
      </c>
      <c r="EJ49" s="244" t="str">
        <f t="array" ref="EJ49">IFERROR(INDEX([1]!Sanaudos[Saskaita],MATCH(1,('[1]3.4'!$AM49=[1]!Sanaudos[Kodas])*('[1]3.4'!EJ$7='[1]2.SAN'!$M$4:$M$73),0)),"")</f>
        <v/>
      </c>
      <c r="EK49" s="244" t="str">
        <f t="array" ref="EK49">IFERROR(INDEX([1]!Sanaudos[Saskaita],MATCH(1,('[1]3.4'!$AM49=[1]!Sanaudos[Kodas])*('[1]3.4'!EK$7='[1]2.SAN'!$M$4:$M$73),0)),"")</f>
        <v/>
      </c>
      <c r="EL49" s="244" t="str">
        <f t="array" ref="EL49">IFERROR(INDEX([1]!Sanaudos[Saskaita],MATCH(1,('[1]3.4'!$AM49=[1]!Sanaudos[Kodas])*('[1]3.4'!EL$7='[1]2.SAN'!$M$4:$M$73),0)),"")</f>
        <v/>
      </c>
      <c r="EM49" s="244" t="str">
        <f t="array" ref="EM49">IFERROR(INDEX([1]!Sanaudos[Saskaita],MATCH(1,('[1]3.4'!$AM49=[1]!Sanaudos[Kodas])*('[1]3.4'!EM$7='[1]2.SAN'!$M$4:$M$73),0)),"")</f>
        <v/>
      </c>
      <c r="EN49" s="244" t="str">
        <f t="array" ref="EN49">IFERROR(INDEX([1]!Sanaudos[Saskaita],MATCH(1,('[1]3.4'!$AM49=[1]!Sanaudos[Kodas])*('[1]3.4'!EN$7='[1]2.SAN'!$M$4:$M$73),0)),"")</f>
        <v/>
      </c>
      <c r="EO49" s="244" t="str">
        <f t="array" ref="EO49">IFERROR(INDEX([1]!Sanaudos[Saskaita],MATCH(1,('[1]3.4'!$AM49=[1]!Sanaudos[Kodas])*('[1]3.4'!EO$7='[1]2.SAN'!$M$4:$M$73),0)),"")</f>
        <v/>
      </c>
      <c r="EP49" s="244" t="str">
        <f t="array" ref="EP49">IFERROR(INDEX([1]!Sanaudos[Saskaita],MATCH(1,('[1]3.4'!$AM49=[1]!Sanaudos[Kodas])*('[1]3.4'!EP$7='[1]2.SAN'!$M$4:$M$73),0)),"")</f>
        <v/>
      </c>
      <c r="EQ49" s="244" t="str">
        <f t="array" ref="EQ49">IFERROR(INDEX([1]!Sanaudos[Saskaita],MATCH(1,('[1]3.4'!$AM49=[1]!Sanaudos[Kodas])*('[1]3.4'!EQ$7='[1]2.SAN'!$M$4:$M$73),0)),"")</f>
        <v/>
      </c>
      <c r="ER49" s="244" t="str">
        <f t="array" ref="ER49">IFERROR(INDEX([1]!Sanaudos[Saskaita],MATCH(1,('[1]3.4'!$AM49=[1]!Sanaudos[Kodas])*('[1]3.4'!ER$7='[1]2.SAN'!$M$4:$M$73),0)),"")</f>
        <v/>
      </c>
      <c r="ES49" s="244" t="str">
        <f t="array" ref="ES49">IFERROR(INDEX([1]!Sanaudos[Saskaita],MATCH(1,('[1]3.4'!$AM49=[1]!Sanaudos[Kodas])*('[1]3.4'!ES$7='[1]2.SAN'!$M$4:$M$73),0)),"")</f>
        <v/>
      </c>
      <c r="ET49" s="244" t="str">
        <f t="array" ref="ET49">IFERROR(INDEX([1]!Sanaudos[Saskaita],MATCH(1,('[1]3.4'!$AM49=[1]!Sanaudos[Kodas])*('[1]3.4'!ET$7='[1]2.SAN'!$M$4:$M$73),0)),"")</f>
        <v/>
      </c>
      <c r="EU49" s="244" t="str">
        <f t="array" ref="EU49">IFERROR(INDEX([1]!Sanaudos[Saskaita],MATCH(1,('[1]3.4'!$AM49=[1]!Sanaudos[Kodas])*('[1]3.4'!EU$7='[1]2.SAN'!$M$4:$M$73),0)),"")</f>
        <v/>
      </c>
      <c r="EV49" s="244" t="str">
        <f t="array" ref="EV49">IFERROR(INDEX([1]!Sanaudos[Saskaita],MATCH(1,('[1]3.4'!$AM49=[1]!Sanaudos[Kodas])*('[1]3.4'!EV$7='[1]2.SAN'!$M$4:$M$73),0)),"")</f>
        <v/>
      </c>
      <c r="EW49" s="244" t="str">
        <f t="array" ref="EW49">IFERROR(INDEX([1]!Sanaudos[Saskaita],MATCH(1,('[1]3.4'!$AM49=[1]!Sanaudos[Kodas])*('[1]3.4'!EW$7='[1]2.SAN'!$M$4:$M$73),0)),"")</f>
        <v/>
      </c>
      <c r="EX49" s="244" t="str">
        <f t="array" ref="EX49">IFERROR(INDEX([1]!Sanaudos[Saskaita],MATCH(1,('[1]3.4'!$AM49=[1]!Sanaudos[Kodas])*('[1]3.4'!EX$7='[1]2.SAN'!$M$4:$M$73),0)),"")</f>
        <v/>
      </c>
      <c r="EY49" s="244" t="str">
        <f t="array" ref="EY49">IFERROR(INDEX([1]!Sanaudos[Saskaita],MATCH(1,('[1]3.4'!$AM49=[1]!Sanaudos[Kodas])*('[1]3.4'!EY$7='[1]2.SAN'!$M$4:$M$73),0)),"")</f>
        <v/>
      </c>
      <c r="EZ49" s="244" t="str">
        <f t="array" ref="EZ49">IFERROR(INDEX([1]!Sanaudos[Saskaita],MATCH(1,('[1]3.4'!$AM49=[1]!Sanaudos[Kodas])*('[1]3.4'!EZ$7='[1]2.SAN'!$M$4:$M$73),0)),"")</f>
        <v/>
      </c>
      <c r="FA49" s="244" t="str">
        <f t="array" ref="FA49">IFERROR(INDEX([1]!Sanaudos[Saskaita],MATCH(1,('[1]3.4'!$AM49=[1]!Sanaudos[Kodas])*('[1]3.4'!FA$7='[1]2.SAN'!$M$4:$M$73),0)),"")</f>
        <v/>
      </c>
      <c r="FB49" s="244" t="str">
        <f t="array" ref="FB49">IFERROR(INDEX([1]!Sanaudos[Saskaita],MATCH(1,('[1]3.4'!$AM49=[1]!Sanaudos[Kodas])*('[1]3.4'!FB$7='[1]2.SAN'!$M$4:$M$73),0)),"")</f>
        <v/>
      </c>
      <c r="FC49" s="244" t="str">
        <f t="array" ref="FC49">IFERROR(INDEX([1]!Sanaudos[Saskaita],MATCH(1,('[1]3.4'!$AM49=[1]!Sanaudos[Kodas])*('[1]3.4'!FC$7='[1]2.SAN'!$M$4:$M$73),0)),"")</f>
        <v/>
      </c>
      <c r="FD49" s="244" t="str">
        <f t="array" ref="FD49">IFERROR(INDEX([1]!Sanaudos[Saskaita],MATCH(1,('[1]3.4'!$AM49=[1]!Sanaudos[Kodas])*('[1]3.4'!FD$7='[1]2.SAN'!$M$4:$M$73),0)),"")</f>
        <v/>
      </c>
      <c r="FE49" s="244" t="str">
        <f t="array" ref="FE49">IFERROR(INDEX([1]!Sanaudos[Saskaita],MATCH(1,('[1]3.4'!$AM49=[1]!Sanaudos[Kodas])*('[1]3.4'!FE$7='[1]2.SAN'!$M$4:$M$73),0)),"")</f>
        <v/>
      </c>
      <c r="FF49" s="244" t="str">
        <f t="array" ref="FF49">IFERROR(INDEX([1]!Sanaudos[Saskaita],MATCH(1,('[1]3.4'!$AM49=[1]!Sanaudos[Kodas])*('[1]3.4'!FF$7='[1]2.SAN'!$M$4:$M$73),0)),"")</f>
        <v/>
      </c>
      <c r="FG49" s="244" t="str">
        <f t="array" ref="FG49">IFERROR(INDEX([1]!Sanaudos[Saskaita],MATCH(1,('[1]3.4'!$AM49=[1]!Sanaudos[Kodas])*('[1]3.4'!FG$7='[1]2.SAN'!$M$4:$M$73),0)),"")</f>
        <v/>
      </c>
      <c r="FH49" s="244" t="str">
        <f t="array" ref="FH49">IFERROR(INDEX([1]!Sanaudos[Saskaita],MATCH(1,('[1]3.4'!$AM49=[1]!Sanaudos[Kodas])*('[1]3.4'!FH$7='[1]2.SAN'!$M$4:$M$73),0)),"")</f>
        <v/>
      </c>
      <c r="FI49" s="244" t="str">
        <f t="array" ref="FI49">IFERROR(INDEX([1]!Sanaudos[Saskaita],MATCH(1,('[1]3.4'!$AM49=[1]!Sanaudos[Kodas])*('[1]3.4'!FI$7='[1]2.SAN'!$M$4:$M$73),0)),"")</f>
        <v/>
      </c>
      <c r="FJ49" s="244" t="str">
        <f t="array" ref="FJ49">IFERROR(INDEX([1]!Sanaudos[Saskaita],MATCH(1,('[1]3.4'!$AM49=[1]!Sanaudos[Kodas])*('[1]3.4'!FJ$7='[1]2.SAN'!$M$4:$M$73),0)),"")</f>
        <v/>
      </c>
      <c r="FK49" s="244" t="str">
        <f t="array" ref="FK49">IFERROR(INDEX([1]!Sanaudos[Saskaita],MATCH(1,('[1]3.4'!$AM49=[1]!Sanaudos[Kodas])*('[1]3.4'!FK$7='[1]2.SAN'!$M$4:$M$73),0)),"")</f>
        <v/>
      </c>
      <c r="FL49" s="244" t="str">
        <f t="array" ref="FL49">IFERROR(INDEX([1]!Sanaudos[Saskaita],MATCH(1,('[1]3.4'!$AM49=[1]!Sanaudos[Kodas])*('[1]3.4'!FL$7='[1]2.SAN'!$M$4:$M$73),0)),"")</f>
        <v/>
      </c>
      <c r="FM49" s="244" t="str">
        <f t="array" ref="FM49">IFERROR(INDEX([1]!Sanaudos[Saskaita],MATCH(1,('[1]3.4'!$AM49=[1]!Sanaudos[Kodas])*('[1]3.4'!FM$7='[1]2.SAN'!$M$4:$M$73),0)),"")</f>
        <v/>
      </c>
      <c r="FN49" s="244" t="str">
        <f t="array" ref="FN49">IFERROR(INDEX([1]!Sanaudos[Saskaita],MATCH(1,('[1]3.4'!$AM49=[1]!Sanaudos[Kodas])*('[1]3.4'!FN$7='[1]2.SAN'!$M$4:$M$73),0)),"")</f>
        <v/>
      </c>
      <c r="FO49" s="244" t="str">
        <f t="array" ref="FO49">IFERROR(INDEX([1]!Sanaudos[Saskaita],MATCH(1,('[1]3.4'!$AM49=[1]!Sanaudos[Kodas])*('[1]3.4'!FO$7='[1]2.SAN'!$M$4:$M$73),0)),"")</f>
        <v/>
      </c>
      <c r="FP49" s="244" t="str">
        <f t="array" ref="FP49">IFERROR(INDEX([1]!Sanaudos[Saskaita],MATCH(1,('[1]3.4'!$AM49=[1]!Sanaudos[Kodas])*('[1]3.4'!FP$7='[1]2.SAN'!$M$4:$M$73),0)),"")</f>
        <v/>
      </c>
      <c r="FQ49" s="244" t="str">
        <f t="array" ref="FQ49">IFERROR(INDEX([1]!Sanaudos[Saskaita],MATCH(1,('[1]3.4'!$AM49=[1]!Sanaudos[Kodas])*('[1]3.4'!FQ$7='[1]2.SAN'!$M$4:$M$73),0)),"")</f>
        <v/>
      </c>
      <c r="FR49" s="244" t="str">
        <f t="array" ref="FR49">IFERROR(INDEX([1]!Sanaudos[Saskaita],MATCH(1,('[1]3.4'!$AM49=[1]!Sanaudos[Kodas])*('[1]3.4'!FR$7='[1]2.SAN'!$M$4:$M$73),0)),"")</f>
        <v/>
      </c>
      <c r="FS49" s="244" t="str">
        <f t="array" ref="FS49">IFERROR(INDEX([1]!Sanaudos[Saskaita],MATCH(1,('[1]3.4'!$AM49=[1]!Sanaudos[Kodas])*('[1]3.4'!FS$7='[1]2.SAN'!$M$4:$M$73),0)),"")</f>
        <v/>
      </c>
      <c r="FT49" s="244" t="str">
        <f t="array" ref="FT49">IFERROR(INDEX([1]!Sanaudos[Saskaita],MATCH(1,('[1]3.4'!$AM49=[1]!Sanaudos[Kodas])*('[1]3.4'!FT$7='[1]2.SAN'!$M$4:$M$73),0)),"")</f>
        <v/>
      </c>
      <c r="FU49" s="244" t="str">
        <f t="array" ref="FU49">IFERROR(INDEX([1]!Sanaudos[Saskaita],MATCH(1,('[1]3.4'!$AM49=[1]!Sanaudos[Kodas])*('[1]3.4'!FU$7='[1]2.SAN'!$M$4:$M$73),0)),"")</f>
        <v/>
      </c>
      <c r="FV49" s="244" t="str">
        <f t="array" ref="FV49">IFERROR(INDEX([1]!Sanaudos[Saskaita],MATCH(1,('[1]3.4'!$AM49=[1]!Sanaudos[Kodas])*('[1]3.4'!FV$7='[1]2.SAN'!$M$4:$M$73),0)),"")</f>
        <v/>
      </c>
      <c r="FW49" s="244" t="str">
        <f t="array" ref="FW49">IFERROR(INDEX([1]!Sanaudos[Saskaita],MATCH(1,('[1]3.4'!$AM49=[1]!Sanaudos[Kodas])*('[1]3.4'!FW$7='[1]2.SAN'!$M$4:$M$73),0)),"")</f>
        <v/>
      </c>
      <c r="FX49" s="244" t="str">
        <f t="array" ref="FX49">IFERROR(INDEX([1]!Sanaudos[Saskaita],MATCH(1,('[1]3.4'!$AM49=[1]!Sanaudos[Kodas])*('[1]3.4'!FX$7='[1]2.SAN'!$M$4:$M$73),0)),"")</f>
        <v/>
      </c>
      <c r="FY49" s="244" t="str">
        <f t="array" ref="FY49">IFERROR(INDEX([1]!Sanaudos[Saskaita],MATCH(1,('[1]3.4'!$AM49=[1]!Sanaudos[Kodas])*('[1]3.4'!FY$7='[1]2.SAN'!$M$4:$M$73),0)),"")</f>
        <v/>
      </c>
      <c r="FZ49" s="244" t="str">
        <f t="array" ref="FZ49">IFERROR(INDEX([1]!Sanaudos[Saskaita],MATCH(1,('[1]3.4'!$AM49=[1]!Sanaudos[Kodas])*('[1]3.4'!FZ$7='[1]2.SAN'!$M$4:$M$73),0)),"")</f>
        <v/>
      </c>
      <c r="GA49" s="244" t="str">
        <f t="array" ref="GA49">IFERROR(INDEX([1]!Sanaudos[Saskaita],MATCH(1,('[1]3.4'!$AM49=[1]!Sanaudos[Kodas])*('[1]3.4'!GA$7='[1]2.SAN'!$M$4:$M$73),0)),"")</f>
        <v/>
      </c>
      <c r="GB49" s="244" t="str">
        <f t="array" ref="GB49">IFERROR(INDEX([1]!Sanaudos[Saskaita],MATCH(1,('[1]3.4'!$AM49=[1]!Sanaudos[Kodas])*('[1]3.4'!GB$7='[1]2.SAN'!$M$4:$M$73),0)),"")</f>
        <v/>
      </c>
      <c r="GC49" s="244" t="str">
        <f t="array" ref="GC49">IFERROR(INDEX([1]!Sanaudos[Saskaita],MATCH(1,('[1]3.4'!$AM49=[1]!Sanaudos[Kodas])*('[1]3.4'!GC$7='[1]2.SAN'!$M$4:$M$73),0)),"")</f>
        <v/>
      </c>
      <c r="GD49" s="244" t="str">
        <f t="array" ref="GD49">IFERROR(INDEX([1]!Sanaudos[Saskaita],MATCH(1,('[1]3.4'!$AM49=[1]!Sanaudos[Kodas])*('[1]3.4'!GD$7='[1]2.SAN'!$M$4:$M$73),0)),"")</f>
        <v/>
      </c>
      <c r="GE49" s="244" t="str">
        <f t="array" ref="GE49">IFERROR(INDEX([1]!Sanaudos[Saskaita],MATCH(1,('[1]3.4'!$AM49=[1]!Sanaudos[Kodas])*('[1]3.4'!GE$7='[1]2.SAN'!$M$4:$M$73),0)),"")</f>
        <v/>
      </c>
      <c r="GF49" s="244" t="str">
        <f t="array" ref="GF49">IFERROR(INDEX([1]!Sanaudos[Saskaita],MATCH(1,('[1]3.4'!$AM49=[1]!Sanaudos[Kodas])*('[1]3.4'!GF$7='[1]2.SAN'!$M$4:$M$73),0)),"")</f>
        <v/>
      </c>
      <c r="GG49" s="244" t="str">
        <f t="array" ref="GG49">IFERROR(INDEX([1]!Sanaudos[Saskaita],MATCH(1,('[1]3.4'!$AM49=[1]!Sanaudos[Kodas])*('[1]3.4'!GG$7='[1]2.SAN'!$M$4:$M$73),0)),"")</f>
        <v/>
      </c>
      <c r="GH49" s="244" t="str">
        <f t="array" ref="GH49">IFERROR(INDEX([1]!Sanaudos[Saskaita],MATCH(1,('[1]3.4'!$AM49=[1]!Sanaudos[Kodas])*('[1]3.4'!GH$7='[1]2.SAN'!$M$4:$M$73),0)),"")</f>
        <v/>
      </c>
      <c r="GI49" s="244" t="str">
        <f t="array" ref="GI49">IFERROR(INDEX([1]!Sanaudos[Saskaita],MATCH(1,('[1]3.4'!$AM49=[1]!Sanaudos[Kodas])*('[1]3.4'!GI$7='[1]2.SAN'!$M$4:$M$73),0)),"")</f>
        <v/>
      </c>
      <c r="GJ49" s="244" t="str">
        <f t="array" ref="GJ49">IFERROR(INDEX([1]!Sanaudos[Saskaita],MATCH(1,('[1]3.4'!$AM49=[1]!Sanaudos[Kodas])*('[1]3.4'!GJ$7='[1]2.SAN'!$M$4:$M$73),0)),"")</f>
        <v/>
      </c>
      <c r="GK49" s="244" t="str">
        <f t="array" ref="GK49">IFERROR(INDEX([1]!Sanaudos[Saskaita],MATCH(1,('[1]3.4'!$AM49=[1]!Sanaudos[Kodas])*('[1]3.4'!GK$7='[1]2.SAN'!$M$4:$M$73),0)),"")</f>
        <v/>
      </c>
      <c r="GL49" s="244" t="str">
        <f t="array" ref="GL49">IFERROR(INDEX([1]!Sanaudos[Saskaita],MATCH(1,('[1]3.4'!$AM49=[1]!Sanaudos[Kodas])*('[1]3.4'!GL$7='[1]2.SAN'!$M$4:$M$73),0)),"")</f>
        <v/>
      </c>
      <c r="GM49" s="244" t="str">
        <f t="array" ref="GM49">IFERROR(INDEX([1]!Sanaudos[Saskaita],MATCH(1,('[1]3.4'!$AM49=[1]!Sanaudos[Kodas])*('[1]3.4'!GM$7='[1]2.SAN'!$M$4:$M$73),0)),"")</f>
        <v/>
      </c>
      <c r="GN49" s="244" t="str">
        <f t="array" ref="GN49">IFERROR(INDEX([1]!Sanaudos[Saskaita],MATCH(1,('[1]3.4'!$AM49=[1]!Sanaudos[Kodas])*('[1]3.4'!GN$7='[1]2.SAN'!$M$4:$M$73),0)),"")</f>
        <v/>
      </c>
      <c r="GO49" s="244" t="str">
        <f t="array" ref="GO49">IFERROR(INDEX([1]!Sanaudos[Saskaita],MATCH(1,('[1]3.4'!$AM49=[1]!Sanaudos[Kodas])*('[1]3.4'!GO$7='[1]2.SAN'!$M$4:$M$73),0)),"")</f>
        <v/>
      </c>
      <c r="GP49" s="244" t="str">
        <f t="array" ref="GP49">IFERROR(INDEX([1]!Sanaudos[Saskaita],MATCH(1,('[1]3.4'!$AM49=[1]!Sanaudos[Kodas])*('[1]3.4'!GP$7='[1]2.SAN'!$M$4:$M$73),0)),"")</f>
        <v/>
      </c>
      <c r="GQ49" s="244" t="str">
        <f t="array" ref="GQ49">IFERROR(INDEX([1]!Sanaudos[Saskaita],MATCH(1,('[1]3.4'!$AM49=[1]!Sanaudos[Kodas])*('[1]3.4'!GQ$7='[1]2.SAN'!$M$4:$M$73),0)),"")</f>
        <v/>
      </c>
      <c r="GR49" s="244" t="str">
        <f t="array" ref="GR49">IFERROR(INDEX([1]!Sanaudos[Saskaita],MATCH(1,('[1]3.4'!$AM49=[1]!Sanaudos[Kodas])*('[1]3.4'!GR$7='[1]2.SAN'!$M$4:$M$73),0)),"")</f>
        <v/>
      </c>
      <c r="GS49" s="244" t="str">
        <f t="array" ref="GS49">IFERROR(INDEX([1]!Sanaudos[Saskaita],MATCH(1,('[1]3.4'!$AM49=[1]!Sanaudos[Kodas])*('[1]3.4'!GS$7='[1]2.SAN'!$M$4:$M$73),0)),"")</f>
        <v/>
      </c>
      <c r="GT49" s="244" t="str">
        <f t="array" ref="GT49">IFERROR(INDEX([1]!Sanaudos[Saskaita],MATCH(1,('[1]3.4'!$AM49=[1]!Sanaudos[Kodas])*('[1]3.4'!GT$7='[1]2.SAN'!$M$4:$M$73),0)),"")</f>
        <v/>
      </c>
      <c r="GU49" s="244" t="str">
        <f t="array" ref="GU49">IFERROR(INDEX([1]!Sanaudos[Saskaita],MATCH(1,('[1]3.4'!$AM49=[1]!Sanaudos[Kodas])*('[1]3.4'!GU$7='[1]2.SAN'!$M$4:$M$73),0)),"")</f>
        <v/>
      </c>
      <c r="GV49" s="244" t="str">
        <f t="array" ref="GV49">IFERROR(INDEX([1]!Sanaudos[Saskaita],MATCH(1,('[1]3.4'!$AM49=[1]!Sanaudos[Kodas])*('[1]3.4'!GV$7='[1]2.SAN'!$M$4:$M$73),0)),"")</f>
        <v/>
      </c>
      <c r="GW49" s="244" t="str">
        <f t="array" ref="GW49">IFERROR(INDEX([1]!Sanaudos[Saskaita],MATCH(1,('[1]3.4'!$AM49=[1]!Sanaudos[Kodas])*('[1]3.4'!GW$7='[1]2.SAN'!$M$4:$M$73),0)),"")</f>
        <v/>
      </c>
      <c r="GX49" s="244" t="str">
        <f t="array" ref="GX49">IFERROR(INDEX([1]!Sanaudos[Saskaita],MATCH(1,('[1]3.4'!$AM49=[1]!Sanaudos[Kodas])*('[1]3.4'!GX$7='[1]2.SAN'!$M$4:$M$73),0)),"")</f>
        <v/>
      </c>
      <c r="GY49" s="244" t="str">
        <f t="array" ref="GY49">IFERROR(INDEX([1]!Sanaudos[Saskaita],MATCH(1,('[1]3.4'!$AM49=[1]!Sanaudos[Kodas])*('[1]3.4'!GY$7='[1]2.SAN'!$M$4:$M$73),0)),"")</f>
        <v/>
      </c>
      <c r="GZ49" s="244" t="str">
        <f t="array" ref="GZ49">IFERROR(INDEX([1]!Sanaudos[Saskaita],MATCH(1,('[1]3.4'!$AM49=[1]!Sanaudos[Kodas])*('[1]3.4'!GZ$7='[1]2.SAN'!$M$4:$M$73),0)),"")</f>
        <v/>
      </c>
      <c r="HA49" s="244" t="str">
        <f t="array" ref="HA49">IFERROR(INDEX([1]!Sanaudos[Saskaita],MATCH(1,('[1]3.4'!$AM49=[1]!Sanaudos[Kodas])*('[1]3.4'!HA$7='[1]2.SAN'!$M$4:$M$73),0)),"")</f>
        <v/>
      </c>
      <c r="HB49" s="244" t="str">
        <f t="array" ref="HB49">IFERROR(INDEX([1]!Sanaudos[Saskaita],MATCH(1,('[1]3.4'!$AM49=[1]!Sanaudos[Kodas])*('[1]3.4'!HB$7='[1]2.SAN'!$M$4:$M$73),0)),"")</f>
        <v/>
      </c>
      <c r="HC49" s="244" t="str">
        <f t="array" ref="HC49">IFERROR(INDEX([1]!Sanaudos[Saskaita],MATCH(1,('[1]3.4'!$AM49=[1]!Sanaudos[Kodas])*('[1]3.4'!HC$7='[1]2.SAN'!$M$4:$M$73),0)),"")</f>
        <v/>
      </c>
      <c r="HD49" s="244" t="str">
        <f t="array" ref="HD49">IFERROR(INDEX([1]!Sanaudos[Saskaita],MATCH(1,('[1]3.4'!$AM49=[1]!Sanaudos[Kodas])*('[1]3.4'!HD$7='[1]2.SAN'!$M$4:$M$73),0)),"")</f>
        <v/>
      </c>
      <c r="HE49" s="244" t="str">
        <f t="array" ref="HE49">IFERROR(INDEX([1]!Sanaudos[Saskaita],MATCH(1,('[1]3.4'!$AM49=[1]!Sanaudos[Kodas])*('[1]3.4'!HE$7='[1]2.SAN'!$M$4:$M$73),0)),"")</f>
        <v/>
      </c>
      <c r="HF49" s="244" t="str">
        <f t="array" ref="HF49">IFERROR(INDEX([1]!Sanaudos[Saskaita],MATCH(1,('[1]3.4'!$AM49=[1]!Sanaudos[Kodas])*('[1]3.4'!HF$7='[1]2.SAN'!$M$4:$M$73),0)),"")</f>
        <v/>
      </c>
      <c r="HG49" s="244" t="str">
        <f t="array" ref="HG49">IFERROR(INDEX([1]!Sanaudos[Saskaita],MATCH(1,('[1]3.4'!$AM49=[1]!Sanaudos[Kodas])*('[1]3.4'!HG$7='[1]2.SAN'!$M$4:$M$73),0)),"")</f>
        <v/>
      </c>
      <c r="HH49" s="244" t="str">
        <f t="array" ref="HH49">IFERROR(INDEX([1]!Sanaudos[Saskaita],MATCH(1,('[1]3.4'!$AM49=[1]!Sanaudos[Kodas])*('[1]3.4'!HH$7='[1]2.SAN'!$M$4:$M$73),0)),"")</f>
        <v/>
      </c>
      <c r="HI49" s="244" t="str">
        <f t="array" ref="HI49">IFERROR(INDEX([1]!Sanaudos[Saskaita],MATCH(1,('[1]3.4'!$AM49=[1]!Sanaudos[Kodas])*('[1]3.4'!HI$7='[1]2.SAN'!$M$4:$M$73),0)),"")</f>
        <v/>
      </c>
      <c r="HJ49" s="244" t="str">
        <f t="array" ref="HJ49">IFERROR(INDEX([1]!Sanaudos[Saskaita],MATCH(1,('[1]3.4'!$AM49=[1]!Sanaudos[Kodas])*('[1]3.4'!HJ$7='[1]2.SAN'!$M$4:$M$73),0)),"")</f>
        <v/>
      </c>
      <c r="HK49" s="244" t="str">
        <f t="array" ref="HK49">IFERROR(INDEX([1]!Sanaudos[Saskaita],MATCH(1,('[1]3.4'!$AM49=[1]!Sanaudos[Kodas])*('[1]3.4'!HK$7='[1]2.SAN'!$M$4:$M$73),0)),"")</f>
        <v/>
      </c>
      <c r="HL49" s="244" t="str">
        <f t="array" ref="HL49">IFERROR(INDEX([1]!Sanaudos[Saskaita],MATCH(1,('[1]3.4'!$AM49=[1]!Sanaudos[Kodas])*('[1]3.4'!HL$7='[1]2.SAN'!$M$4:$M$73),0)),"")</f>
        <v/>
      </c>
      <c r="HM49" s="244" t="str">
        <f t="array" ref="HM49">IFERROR(INDEX([1]!Sanaudos[Saskaita],MATCH(1,('[1]3.4'!$AM49=[1]!Sanaudos[Kodas])*('[1]3.4'!HM$7='[1]2.SAN'!$M$4:$M$73),0)),"")</f>
        <v/>
      </c>
      <c r="HN49" s="244" t="str">
        <f t="array" ref="HN49">IFERROR(INDEX([1]!Sanaudos[Saskaita],MATCH(1,('[1]3.4'!$AM49=[1]!Sanaudos[Kodas])*('[1]3.4'!HN$7='[1]2.SAN'!$M$4:$M$73),0)),"")</f>
        <v/>
      </c>
      <c r="HO49" s="244" t="str">
        <f t="array" ref="HO49">IFERROR(INDEX([1]!Sanaudos[Saskaita],MATCH(1,('[1]3.4'!$AM49=[1]!Sanaudos[Kodas])*('[1]3.4'!HO$7='[1]2.SAN'!$M$4:$M$73),0)),"")</f>
        <v/>
      </c>
      <c r="HP49" s="244" t="str">
        <f t="array" ref="HP49">IFERROR(INDEX([1]!Sanaudos[Saskaita],MATCH(1,('[1]3.4'!$AM49=[1]!Sanaudos[Kodas])*('[1]3.4'!HP$7='[1]2.SAN'!$M$4:$M$73),0)),"")</f>
        <v/>
      </c>
      <c r="HQ49" s="244" t="str">
        <f t="array" ref="HQ49">IFERROR(INDEX([1]!Sanaudos[Saskaita],MATCH(1,('[1]3.4'!$AM49=[1]!Sanaudos[Kodas])*('[1]3.4'!HQ$7='[1]2.SAN'!$M$4:$M$73),0)),"")</f>
        <v/>
      </c>
      <c r="HR49" s="244" t="str">
        <f t="array" ref="HR49">IFERROR(INDEX([1]!Sanaudos[Saskaita],MATCH(1,('[1]3.4'!$AM49=[1]!Sanaudos[Kodas])*('[1]3.4'!HR$7='[1]2.SAN'!$M$4:$M$73),0)),"")</f>
        <v/>
      </c>
      <c r="HS49" s="244" t="str">
        <f t="array" ref="HS49">IFERROR(INDEX([1]!Sanaudos[Saskaita],MATCH(1,('[1]3.4'!$AM49=[1]!Sanaudos[Kodas])*('[1]3.4'!HS$7='[1]2.SAN'!$M$4:$M$73),0)),"")</f>
        <v/>
      </c>
      <c r="HT49" s="244" t="str">
        <f t="array" ref="HT49">IFERROR(INDEX([1]!Sanaudos[Saskaita],MATCH(1,('[1]3.4'!$AM49=[1]!Sanaudos[Kodas])*('[1]3.4'!HT$7='[1]2.SAN'!$M$4:$M$73),0)),"")</f>
        <v/>
      </c>
      <c r="HU49" s="244" t="str">
        <f t="array" ref="HU49">IFERROR(INDEX([1]!Sanaudos[Saskaita],MATCH(1,('[1]3.4'!$AM49=[1]!Sanaudos[Kodas])*('[1]3.4'!HU$7='[1]2.SAN'!$M$4:$M$73),0)),"")</f>
        <v/>
      </c>
      <c r="HV49" s="244" t="str">
        <f t="array" ref="HV49">IFERROR(INDEX([1]!Sanaudos[Saskaita],MATCH(1,('[1]3.4'!$AM49=[1]!Sanaudos[Kodas])*('[1]3.4'!HV$7='[1]2.SAN'!$M$4:$M$73),0)),"")</f>
        <v/>
      </c>
      <c r="HW49" s="244" t="str">
        <f t="array" ref="HW49">IFERROR(INDEX([1]!Sanaudos[Saskaita],MATCH(1,('[1]3.4'!$AM49=[1]!Sanaudos[Kodas])*('[1]3.4'!HW$7='[1]2.SAN'!$M$4:$M$73),0)),"")</f>
        <v/>
      </c>
      <c r="HX49" s="244" t="str">
        <f t="array" ref="HX49">IFERROR(INDEX([1]!Sanaudos[Saskaita],MATCH(1,('[1]3.4'!$AM49=[1]!Sanaudos[Kodas])*('[1]3.4'!HX$7='[1]2.SAN'!$M$4:$M$73),0)),"")</f>
        <v/>
      </c>
      <c r="HY49" s="244" t="str">
        <f t="array" ref="HY49">IFERROR(INDEX([1]!Sanaudos[Saskaita],MATCH(1,('[1]3.4'!$AM49=[1]!Sanaudos[Kodas])*('[1]3.4'!HY$7='[1]2.SAN'!$M$4:$M$73),0)),"")</f>
        <v/>
      </c>
      <c r="HZ49" s="244" t="str">
        <f t="array" ref="HZ49">IFERROR(INDEX([1]!Sanaudos[Saskaita],MATCH(1,('[1]3.4'!$AM49=[1]!Sanaudos[Kodas])*('[1]3.4'!HZ$7='[1]2.SAN'!$M$4:$M$73),0)),"")</f>
        <v/>
      </c>
      <c r="IA49" s="244" t="str">
        <f t="array" ref="IA49">IFERROR(INDEX([1]!Sanaudos[Saskaita],MATCH(1,('[1]3.4'!$AM49=[1]!Sanaudos[Kodas])*('[1]3.4'!IA$7='[1]2.SAN'!$M$4:$M$73),0)),"")</f>
        <v/>
      </c>
      <c r="IB49" s="244" t="str">
        <f t="array" ref="IB49">IFERROR(INDEX([1]!Sanaudos[Saskaita],MATCH(1,('[1]3.4'!$AM49=[1]!Sanaudos[Kodas])*('[1]3.4'!IB$7='[1]2.SAN'!$M$4:$M$73),0)),"")</f>
        <v/>
      </c>
      <c r="IC49" s="244" t="str">
        <f t="array" ref="IC49">IFERROR(INDEX([1]!Sanaudos[Saskaita],MATCH(1,('[1]3.4'!$AM49=[1]!Sanaudos[Kodas])*('[1]3.4'!IC$7='[1]2.SAN'!$M$4:$M$73),0)),"")</f>
        <v/>
      </c>
      <c r="ID49" s="244" t="str">
        <f t="array" ref="ID49">IFERROR(INDEX([1]!Sanaudos[Saskaita],MATCH(1,('[1]3.4'!$AM49=[1]!Sanaudos[Kodas])*('[1]3.4'!ID$7='[1]2.SAN'!$M$4:$M$73),0)),"")</f>
        <v/>
      </c>
      <c r="IE49" s="244" t="str">
        <f t="array" ref="IE49">IFERROR(INDEX([1]!Sanaudos[Saskaita],MATCH(1,('[1]3.4'!$AM49=[1]!Sanaudos[Kodas])*('[1]3.4'!IE$7='[1]2.SAN'!$M$4:$M$73),0)),"")</f>
        <v/>
      </c>
      <c r="IF49" s="244" t="str">
        <f t="array" ref="IF49">IFERROR(INDEX([1]!Sanaudos[Saskaita],MATCH(1,('[1]3.4'!$AM49=[1]!Sanaudos[Kodas])*('[1]3.4'!IF$7='[1]2.SAN'!$M$4:$M$73),0)),"")</f>
        <v/>
      </c>
      <c r="IG49" s="244" t="str">
        <f t="array" ref="IG49">IFERROR(INDEX([1]!Sanaudos[Saskaita],MATCH(1,('[1]3.4'!$AM49=[1]!Sanaudos[Kodas])*('[1]3.4'!IG$7='[1]2.SAN'!$M$4:$M$73),0)),"")</f>
        <v/>
      </c>
      <c r="IH49" s="244" t="str">
        <f t="array" ref="IH49">IFERROR(INDEX([1]!Sanaudos[Saskaita],MATCH(1,('[1]3.4'!$AM49=[1]!Sanaudos[Kodas])*('[1]3.4'!IH$7='[1]2.SAN'!$M$4:$M$73),0)),"")</f>
        <v/>
      </c>
      <c r="II49" s="244" t="str">
        <f t="array" ref="II49">IFERROR(INDEX([1]!Sanaudos[Saskaita],MATCH(1,('[1]3.4'!$AM49=[1]!Sanaudos[Kodas])*('[1]3.4'!II$7='[1]2.SAN'!$M$4:$M$73),0)),"")</f>
        <v/>
      </c>
      <c r="IJ49" s="244" t="str">
        <f t="array" ref="IJ49">IFERROR(INDEX([1]!Sanaudos[Saskaita],MATCH(1,('[1]3.4'!$AM49=[1]!Sanaudos[Kodas])*('[1]3.4'!IJ$7='[1]2.SAN'!$M$4:$M$73),0)),"")</f>
        <v/>
      </c>
      <c r="IK49" s="244" t="str">
        <f t="array" ref="IK49">IFERROR(INDEX([1]!Sanaudos[Saskaita],MATCH(1,('[1]3.4'!$AM49=[1]!Sanaudos[Kodas])*('[1]3.4'!IK$7='[1]2.SAN'!$M$4:$M$73),0)),"")</f>
        <v/>
      </c>
    </row>
    <row r="50" spans="2:245" ht="12.2" customHeight="1" x14ac:dyDescent="0.2">
      <c r="B50" s="552"/>
      <c r="C50" s="553"/>
      <c r="D50" s="246" t="str">
        <f>+[1]PC!$E$8</f>
        <v>Netaikoma</v>
      </c>
      <c r="E50" s="247" t="str">
        <f t="shared" si="2"/>
        <v xml:space="preserve">                                    </v>
      </c>
      <c r="F50" s="248" t="e">
        <f>+SUMIFS([1]!Sanaudos[Suma],[1]!Sanaudos[Kodas],AM50,[1]!Sanaudos[PASK],TRUE)</f>
        <v>#REF!</v>
      </c>
      <c r="G50" s="248" t="e">
        <f>-SUMIFS([1]!Sanaudos[Suma],[1]!Sanaudos[Kodas],$AM50,[1]!Sanaudos[Pagal DK RAS],700)</f>
        <v>#REF!</v>
      </c>
      <c r="H50" s="248" t="e">
        <f>+SUMIFS('[1]5.turtas'!$D$1:$AN$1,'[1]5.turtas'!$D$4:$AN$4,$AM50)</f>
        <v>#VALUE!</v>
      </c>
      <c r="I50" s="248" t="e">
        <f>-SUMIFS([1]!Sanaudos[Suma],[1]!Sanaudos[Kodas],$AM50,[1]!Sanaudos[Pagal DK RAS],901)-SUMIFS([1]!Sanaudos[Suma],[1]!Sanaudos[Kodas],$AM50,[1]!Sanaudos[Pagal DK RAS],902)-SUMIFS([1]!Sanaudos[Suma],[1]!Sanaudos[Kodas],$AM50,[1]!Sanaudos[Pagal DK RAS],905)</f>
        <v>#REF!</v>
      </c>
      <c r="J50" s="248" t="e">
        <f>+SUMIFS([1]!DU[DU],[1]!DU[Kodas],$AM50)+SUMIFS([1]!DU[Sodra],[1]!DU[Kodas],$AM50)+SUMIFS([1]!DU[Išeitinės išmokos, kompensacijos],[1]!DU[Kodas],$AM50)</f>
        <v>#REF!</v>
      </c>
      <c r="K50" s="248" t="e">
        <f>+SUMIFS([1]!Sanaudos_kor[Suma],[1]!Sanaudos_kor[Kodas],$AM50,[1]!Sanaudos_kor[PASK],TRUE,[1]!Sanaudos_kor[KOR_nr],K$1)</f>
        <v>#REF!</v>
      </c>
      <c r="L50" s="248" t="e">
        <f>+SUMIFS([1]!Sanaudos_kor[Suma],[1]!Sanaudos_kor[Kodas],$AM50,[1]!Sanaudos_kor[PASK],TRUE,[1]!Sanaudos_kor[KOR_nr],L$1)</f>
        <v>#REF!</v>
      </c>
      <c r="M50" s="248" t="e">
        <f>+SUMIFS([1]!Sanaudos_kor[Suma],[1]!Sanaudos_kor[Kodas],$AM50,[1]!Sanaudos_kor[PASK],TRUE,[1]!Sanaudos_kor[KOR_nr],M$1)</f>
        <v>#REF!</v>
      </c>
      <c r="N50" s="248" t="e">
        <f>+SUMIFS([1]!Sanaudos_kor[Suma],[1]!Sanaudos_kor[Kodas],$AM50,[1]!Sanaudos_kor[PASK],TRUE,[1]!Sanaudos_kor[KOR_nr],N$1)</f>
        <v>#REF!</v>
      </c>
      <c r="O50" s="248" t="e">
        <f>+SUMIFS([1]!Sanaudos_kor[Suma],[1]!Sanaudos_kor[Kodas],$AM50,[1]!Sanaudos_kor[PASK],TRUE,[1]!Sanaudos_kor[KOR_nr],O$1)</f>
        <v>#REF!</v>
      </c>
      <c r="P50" s="248" t="e">
        <f>+SUMIFS([1]!Sanaudos_kor[Suma],[1]!Sanaudos_kor[Kodas],$AM50,[1]!Sanaudos_kor[PASK],TRUE,[1]!Sanaudos_kor[KOR_nr],P$1)</f>
        <v>#REF!</v>
      </c>
      <c r="Q50" s="248" t="e">
        <f>+SUMIFS([1]!Sanaudos_kor[Suma],[1]!Sanaudos_kor[Kodas],$AM50,[1]!Sanaudos_kor[PASK],TRUE,[1]!Sanaudos_kor[KOR_nr],Q$1)</f>
        <v>#REF!</v>
      </c>
      <c r="R50" s="248" t="e">
        <f>+SUMIFS([1]!Sanaudos_kor[Suma],[1]!Sanaudos_kor[Kodas],$AM50,[1]!Sanaudos_kor[PASK],TRUE,[1]!Sanaudos_kor[KOR_nr],R$1)</f>
        <v>#REF!</v>
      </c>
      <c r="S50" s="248" t="e">
        <f>+SUMIFS([1]!Sanaudos_kor[Suma],[1]!Sanaudos_kor[Kodas],$AM50,[1]!Sanaudos_kor[PASK],TRUE,[1]!Sanaudos_kor[KOR_nr],S$1)</f>
        <v>#REF!</v>
      </c>
      <c r="T50" s="248" t="e">
        <f>+SUMIFS([1]!Sanaudos_kor[Suma],[1]!Sanaudos_kor[Kodas],$AM50,[1]!Sanaudos_kor[PASK],TRUE,[1]!Sanaudos_kor[KOR_nr],T$1)</f>
        <v>#REF!</v>
      </c>
      <c r="U50" s="248" t="e">
        <f>+SUMIFS([1]!Sanaudos_kor[Suma],[1]!Sanaudos_kor[Kodas],$AM50,[1]!Sanaudos_kor[PASK],TRUE,[1]!Sanaudos_kor[KOR_nr],U$1)</f>
        <v>#REF!</v>
      </c>
      <c r="V50" s="248" t="e">
        <f>+SUMIFS([1]!Sanaudos_kor[Suma],[1]!Sanaudos_kor[Kodas],$AM50,[1]!Sanaudos_kor[PASK],TRUE,[1]!Sanaudos_kor[KOR_nr],V$1)</f>
        <v>#REF!</v>
      </c>
      <c r="W50" s="248" t="e">
        <f>+SUMIFS([1]!Sanaudos_kor[Suma],[1]!Sanaudos_kor[Kodas],$AM50,[1]!Sanaudos_kor[PASK],TRUE,[1]!Sanaudos_kor[KOR_nr],W$1)</f>
        <v>#REF!</v>
      </c>
      <c r="X50" s="248" t="e">
        <f>+SUMIFS([1]!Sanaudos_kor[Suma],[1]!Sanaudos_kor[Kodas],$AM50,[1]!Sanaudos_kor[PASK],TRUE,[1]!Sanaudos_kor[KOR_nr],X$1)</f>
        <v>#REF!</v>
      </c>
      <c r="Y50" s="248" t="e">
        <f>+SUMIFS([1]!Sanaudos_kor[Suma],[1]!Sanaudos_kor[Kodas],$AM50,[1]!Sanaudos_kor[PASK],TRUE,[1]!Sanaudos_kor[KOR_nr],Y$1)</f>
        <v>#REF!</v>
      </c>
      <c r="Z50" s="248" t="e">
        <f>+SUMIFS([1]!Sanaudos_kor[Suma],[1]!Sanaudos_kor[Kodas],$AM50,[1]!Sanaudos_kor[PASK],TRUE,[1]!Sanaudos_kor[KOR_nr],Z$1)</f>
        <v>#REF!</v>
      </c>
      <c r="AA50" s="248" t="e">
        <f>+SUMIFS([1]!Sanaudos_kor[Suma],[1]!Sanaudos_kor[Kodas],$AM50,[1]!Sanaudos_kor[PASK],TRUE,[1]!Sanaudos_kor[KOR_nr],AA$1)</f>
        <v>#REF!</v>
      </c>
      <c r="AB50" s="248" t="e">
        <f>+SUMIFS([1]!Sanaudos_kor[Suma],[1]!Sanaudos_kor[Kodas],$AM50,[1]!Sanaudos_kor[PASK],TRUE,[1]!Sanaudos_kor[KOR_nr],AB$1)</f>
        <v>#REF!</v>
      </c>
      <c r="AC50" s="248" t="e">
        <f>+SUMIFS([1]!Sanaudos_kor[Suma],[1]!Sanaudos_kor[Kodas],$AM50,[1]!Sanaudos_kor[PASK],TRUE,[1]!Sanaudos_kor[KOR_nr],AC$1)</f>
        <v>#REF!</v>
      </c>
      <c r="AD50" s="248" t="e">
        <f>+SUMIFS([1]!Sanaudos_kor[Suma],[1]!Sanaudos_kor[Kodas],$AM50,[1]!Sanaudos_kor[PASK],TRUE,[1]!Sanaudos_kor[KOR_nr],AD$1)</f>
        <v>#REF!</v>
      </c>
      <c r="AE50" s="248" t="e">
        <f>+SUMIFS([1]!Sanaudos_kor[Suma],[1]!Sanaudos_kor[Kodas],$AM50,[1]!Sanaudos_kor[PASK],TRUE,[1]!Sanaudos_kor[KOR_nr],AE$1)</f>
        <v>#REF!</v>
      </c>
      <c r="AF50" s="248" t="e">
        <f>+SUMIFS([1]!Sanaudos_kor[Suma],[1]!Sanaudos_kor[Kodas],$AM50,[1]!Sanaudos_kor[PASK],TRUE,[1]!Sanaudos_kor[KOR_nr],AF$1)</f>
        <v>#REF!</v>
      </c>
      <c r="AG50" s="248" t="e">
        <f t="shared" si="0"/>
        <v>#REF!</v>
      </c>
      <c r="AH50" s="555"/>
      <c r="AJ50" s="211" t="s">
        <v>533</v>
      </c>
      <c r="AK50" s="124">
        <f>+'[1]2.SAN'!C217</f>
        <v>0</v>
      </c>
      <c r="AM50" s="249" t="str">
        <f>+'[1]1.vardai'!D84</f>
        <v>NS_3NS</v>
      </c>
      <c r="AN50" s="250" t="e">
        <f>+SUMIFS('[1]7'!$E$160:$S$160,'[1]7'!$E$2:$S$2,$AM50)</f>
        <v>#VALUE!</v>
      </c>
      <c r="AO50" s="250" t="e">
        <f t="shared" si="5"/>
        <v>#REF!</v>
      </c>
      <c r="AQ50" s="250" t="e">
        <f>+SUMIFS('[1]3.4'!$F$133:$F$202,'[1]3.4'!$D$133:$D$202,$AM50,'[1]3.4'!$E$133:$E$202,"")</f>
        <v>#VALUE!</v>
      </c>
      <c r="AR50" s="250" t="e">
        <f t="shared" si="1"/>
        <v>#VALUE!</v>
      </c>
      <c r="AT50" s="244" t="str">
        <f t="array" ref="AT50">IFERROR(INDEX([1]!Sanaudos[Saskaita],MATCH(1,('[1]3.4'!$AM50=[1]!Sanaudos[Kodas])*('[1]3.4'!AT$7='[1]2.SAN'!$M$4:$M$73),0)),"")</f>
        <v/>
      </c>
      <c r="AU50" s="244" t="str">
        <f t="array" ref="AU50">IFERROR(INDEX([1]!Sanaudos[Saskaita],MATCH(1,('[1]3.4'!$AM50=[1]!Sanaudos[Kodas])*('[1]3.4'!AU$7='[1]2.SAN'!$M$4:$M$73),0)),"")</f>
        <v/>
      </c>
      <c r="AV50" s="244" t="str">
        <f t="array" ref="AV50">IFERROR(INDEX([1]!Sanaudos[Saskaita],MATCH(1,('[1]3.4'!$AM50=[1]!Sanaudos[Kodas])*('[1]3.4'!AV$7='[1]2.SAN'!$M$4:$M$73),0)),"")</f>
        <v/>
      </c>
      <c r="AW50" s="244" t="str">
        <f t="array" ref="AW50">IFERROR(INDEX([1]!Sanaudos[Saskaita],MATCH(1,('[1]3.4'!$AM50=[1]!Sanaudos[Kodas])*('[1]3.4'!AW$7='[1]2.SAN'!$M$4:$M$73),0)),"")</f>
        <v/>
      </c>
      <c r="AX50" s="244" t="str">
        <f t="array" ref="AX50">IFERROR(INDEX([1]!Sanaudos[Saskaita],MATCH(1,('[1]3.4'!$AM50=[1]!Sanaudos[Kodas])*('[1]3.4'!AX$7='[1]2.SAN'!$M$4:$M$73),0)),"")</f>
        <v/>
      </c>
      <c r="AY50" s="244" t="str">
        <f t="array" ref="AY50">IFERROR(INDEX([1]!Sanaudos[Saskaita],MATCH(1,('[1]3.4'!$AM50=[1]!Sanaudos[Kodas])*('[1]3.4'!AY$7='[1]2.SAN'!$M$4:$M$73),0)),"")</f>
        <v/>
      </c>
      <c r="AZ50" s="244" t="str">
        <f t="array" ref="AZ50">IFERROR(INDEX([1]!Sanaudos[Saskaita],MATCH(1,('[1]3.4'!$AM50=[1]!Sanaudos[Kodas])*('[1]3.4'!AZ$7='[1]2.SAN'!$M$4:$M$73),0)),"")</f>
        <v/>
      </c>
      <c r="BA50" s="244" t="str">
        <f t="array" ref="BA50">IFERROR(INDEX([1]!Sanaudos[Saskaita],MATCH(1,('[1]3.4'!$AM50=[1]!Sanaudos[Kodas])*('[1]3.4'!BA$7='[1]2.SAN'!$M$4:$M$73),0)),"")</f>
        <v/>
      </c>
      <c r="BB50" s="244" t="str">
        <f t="array" ref="BB50">IFERROR(INDEX([1]!Sanaudos[Saskaita],MATCH(1,('[1]3.4'!$AM50=[1]!Sanaudos[Kodas])*('[1]3.4'!BB$7='[1]2.SAN'!$M$4:$M$73),0)),"")</f>
        <v/>
      </c>
      <c r="BC50" s="244" t="str">
        <f t="array" ref="BC50">IFERROR(INDEX([1]!Sanaudos[Saskaita],MATCH(1,('[1]3.4'!$AM50=[1]!Sanaudos[Kodas])*('[1]3.4'!BC$7='[1]2.SAN'!$M$4:$M$73),0)),"")</f>
        <v/>
      </c>
      <c r="BD50" s="244" t="str">
        <f t="array" ref="BD50">IFERROR(INDEX([1]!Sanaudos[Saskaita],MATCH(1,('[1]3.4'!$AM50=[1]!Sanaudos[Kodas])*('[1]3.4'!BD$7='[1]2.SAN'!$M$4:$M$73),0)),"")</f>
        <v/>
      </c>
      <c r="BE50" s="244" t="str">
        <f t="array" ref="BE50">IFERROR(INDEX([1]!Sanaudos[Saskaita],MATCH(1,('[1]3.4'!$AM50=[1]!Sanaudos[Kodas])*('[1]3.4'!BE$7='[1]2.SAN'!$M$4:$M$73),0)),"")</f>
        <v/>
      </c>
      <c r="BF50" s="244" t="str">
        <f t="array" ref="BF50">IFERROR(INDEX([1]!Sanaudos[Saskaita],MATCH(1,('[1]3.4'!$AM50=[1]!Sanaudos[Kodas])*('[1]3.4'!BF$7='[1]2.SAN'!$M$4:$M$73),0)),"")</f>
        <v/>
      </c>
      <c r="BG50" s="244" t="str">
        <f t="array" ref="BG50">IFERROR(INDEX([1]!Sanaudos[Saskaita],MATCH(1,('[1]3.4'!$AM50=[1]!Sanaudos[Kodas])*('[1]3.4'!BG$7='[1]2.SAN'!$M$4:$M$73),0)),"")</f>
        <v/>
      </c>
      <c r="BH50" s="244" t="str">
        <f t="array" ref="BH50">IFERROR(INDEX([1]!Sanaudos[Saskaita],MATCH(1,('[1]3.4'!$AM50=[1]!Sanaudos[Kodas])*('[1]3.4'!BH$7='[1]2.SAN'!$M$4:$M$73),0)),"")</f>
        <v/>
      </c>
      <c r="BI50" s="244" t="str">
        <f t="array" ref="BI50">IFERROR(INDEX([1]!Sanaudos[Saskaita],MATCH(1,('[1]3.4'!$AM50=[1]!Sanaudos[Kodas])*('[1]3.4'!BI$7='[1]2.SAN'!$M$4:$M$73),0)),"")</f>
        <v/>
      </c>
      <c r="BJ50" s="244" t="str">
        <f t="array" ref="BJ50">IFERROR(INDEX([1]!Sanaudos[Saskaita],MATCH(1,('[1]3.4'!$AM50=[1]!Sanaudos[Kodas])*('[1]3.4'!BJ$7='[1]2.SAN'!$M$4:$M$73),0)),"")</f>
        <v/>
      </c>
      <c r="BK50" s="244" t="str">
        <f t="array" ref="BK50">IFERROR(INDEX([1]!Sanaudos[Saskaita],MATCH(1,('[1]3.4'!$AM50=[1]!Sanaudos[Kodas])*('[1]3.4'!BK$7='[1]2.SAN'!$M$4:$M$73),0)),"")</f>
        <v/>
      </c>
      <c r="BL50" s="244" t="str">
        <f t="array" ref="BL50">IFERROR(INDEX([1]!Sanaudos[Saskaita],MATCH(1,('[1]3.4'!$AM50=[1]!Sanaudos[Kodas])*('[1]3.4'!BL$7='[1]2.SAN'!$M$4:$M$73),0)),"")</f>
        <v/>
      </c>
      <c r="BM50" s="244" t="str">
        <f t="array" ref="BM50">IFERROR(INDEX([1]!Sanaudos[Saskaita],MATCH(1,('[1]3.4'!$AM50=[1]!Sanaudos[Kodas])*('[1]3.4'!BM$7='[1]2.SAN'!$M$4:$M$73),0)),"")</f>
        <v/>
      </c>
      <c r="BN50" s="244" t="str">
        <f t="array" ref="BN50">IFERROR(INDEX([1]!Sanaudos[Saskaita],MATCH(1,('[1]3.4'!$AM50=[1]!Sanaudos[Kodas])*('[1]3.4'!BN$7='[1]2.SAN'!$M$4:$M$73),0)),"")</f>
        <v/>
      </c>
      <c r="BO50" s="244" t="str">
        <f t="array" ref="BO50">IFERROR(INDEX([1]!Sanaudos[Saskaita],MATCH(1,('[1]3.4'!$AM50=[1]!Sanaudos[Kodas])*('[1]3.4'!BO$7='[1]2.SAN'!$M$4:$M$73),0)),"")</f>
        <v/>
      </c>
      <c r="BP50" s="244" t="str">
        <f t="array" ref="BP50">IFERROR(INDEX([1]!Sanaudos[Saskaita],MATCH(1,('[1]3.4'!$AM50=[1]!Sanaudos[Kodas])*('[1]3.4'!BP$7='[1]2.SAN'!$M$4:$M$73),0)),"")</f>
        <v/>
      </c>
      <c r="BQ50" s="244" t="str">
        <f t="array" ref="BQ50">IFERROR(INDEX([1]!Sanaudos[Saskaita],MATCH(1,('[1]3.4'!$AM50=[1]!Sanaudos[Kodas])*('[1]3.4'!BQ$7='[1]2.SAN'!$M$4:$M$73),0)),"")</f>
        <v/>
      </c>
      <c r="BR50" s="244" t="str">
        <f t="array" ref="BR50">IFERROR(INDEX([1]!Sanaudos[Saskaita],MATCH(1,('[1]3.4'!$AM50=[1]!Sanaudos[Kodas])*('[1]3.4'!BR$7='[1]2.SAN'!$M$4:$M$73),0)),"")</f>
        <v/>
      </c>
      <c r="BS50" s="244" t="str">
        <f t="array" ref="BS50">IFERROR(INDEX([1]!Sanaudos[Saskaita],MATCH(1,('[1]3.4'!$AM50=[1]!Sanaudos[Kodas])*('[1]3.4'!BS$7='[1]2.SAN'!$M$4:$M$73),0)),"")</f>
        <v/>
      </c>
      <c r="BT50" s="244" t="str">
        <f t="array" ref="BT50">IFERROR(INDEX([1]!Sanaudos[Saskaita],MATCH(1,('[1]3.4'!$AM50=[1]!Sanaudos[Kodas])*('[1]3.4'!BT$7='[1]2.SAN'!$M$4:$M$73),0)),"")</f>
        <v/>
      </c>
      <c r="BU50" s="244" t="str">
        <f t="array" ref="BU50">IFERROR(INDEX([1]!Sanaudos[Saskaita],MATCH(1,('[1]3.4'!$AM50=[1]!Sanaudos[Kodas])*('[1]3.4'!BU$7='[1]2.SAN'!$M$4:$M$73),0)),"")</f>
        <v/>
      </c>
      <c r="BV50" s="244" t="str">
        <f t="array" ref="BV50">IFERROR(INDEX([1]!Sanaudos[Saskaita],MATCH(1,('[1]3.4'!$AM50=[1]!Sanaudos[Kodas])*('[1]3.4'!BV$7='[1]2.SAN'!$M$4:$M$73),0)),"")</f>
        <v/>
      </c>
      <c r="BW50" s="244" t="str">
        <f t="array" ref="BW50">IFERROR(INDEX([1]!Sanaudos[Saskaita],MATCH(1,('[1]3.4'!$AM50=[1]!Sanaudos[Kodas])*('[1]3.4'!BW$7='[1]2.SAN'!$M$4:$M$73),0)),"")</f>
        <v/>
      </c>
      <c r="BX50" s="244" t="str">
        <f t="array" ref="BX50">IFERROR(INDEX([1]!Sanaudos[Saskaita],MATCH(1,('[1]3.4'!$AM50=[1]!Sanaudos[Kodas])*('[1]3.4'!BX$7='[1]2.SAN'!$M$4:$M$73),0)),"")</f>
        <v/>
      </c>
      <c r="BY50" s="244" t="str">
        <f t="array" ref="BY50">IFERROR(INDEX([1]!Sanaudos[Saskaita],MATCH(1,('[1]3.4'!$AM50=[1]!Sanaudos[Kodas])*('[1]3.4'!BY$7='[1]2.SAN'!$M$4:$M$73),0)),"")</f>
        <v/>
      </c>
      <c r="BZ50" s="244" t="str">
        <f t="array" ref="BZ50">IFERROR(INDEX([1]!Sanaudos[Saskaita],MATCH(1,('[1]3.4'!$AM50=[1]!Sanaudos[Kodas])*('[1]3.4'!BZ$7='[1]2.SAN'!$M$4:$M$73),0)),"")</f>
        <v/>
      </c>
      <c r="CA50" s="244" t="str">
        <f t="array" ref="CA50">IFERROR(INDEX([1]!Sanaudos[Saskaita],MATCH(1,('[1]3.4'!$AM50=[1]!Sanaudos[Kodas])*('[1]3.4'!CA$7='[1]2.SAN'!$M$4:$M$73),0)),"")</f>
        <v/>
      </c>
      <c r="CB50" s="244" t="str">
        <f t="array" ref="CB50">IFERROR(INDEX([1]!Sanaudos[Saskaita],MATCH(1,('[1]3.4'!$AM50=[1]!Sanaudos[Kodas])*('[1]3.4'!CB$7='[1]2.SAN'!$M$4:$M$73),0)),"")</f>
        <v/>
      </c>
      <c r="CC50" s="244" t="str">
        <f t="array" ref="CC50">IFERROR(INDEX([1]!Sanaudos[Saskaita],MATCH(1,('[1]3.4'!$AM50=[1]!Sanaudos[Kodas])*('[1]3.4'!CC$7='[1]2.SAN'!$M$4:$M$73),0)),"")</f>
        <v/>
      </c>
      <c r="CD50" s="244" t="str">
        <f t="array" ref="CD50">IFERROR(INDEX([1]!Sanaudos[Saskaita],MATCH(1,('[1]3.4'!$AM50=[1]!Sanaudos[Kodas])*('[1]3.4'!CD$7='[1]2.SAN'!$M$4:$M$73),0)),"")</f>
        <v/>
      </c>
      <c r="CE50" s="244" t="str">
        <f t="array" ref="CE50">IFERROR(INDEX([1]!Sanaudos[Saskaita],MATCH(1,('[1]3.4'!$AM50=[1]!Sanaudos[Kodas])*('[1]3.4'!CE$7='[1]2.SAN'!$M$4:$M$73),0)),"")</f>
        <v/>
      </c>
      <c r="CF50" s="244" t="str">
        <f t="array" ref="CF50">IFERROR(INDEX([1]!Sanaudos[Saskaita],MATCH(1,('[1]3.4'!$AM50=[1]!Sanaudos[Kodas])*('[1]3.4'!CF$7='[1]2.SAN'!$M$4:$M$73),0)),"")</f>
        <v/>
      </c>
      <c r="CG50" s="244" t="str">
        <f t="array" ref="CG50">IFERROR(INDEX([1]!Sanaudos[Saskaita],MATCH(1,('[1]3.4'!$AM50=[1]!Sanaudos[Kodas])*('[1]3.4'!CG$7='[1]2.SAN'!$M$4:$M$73),0)),"")</f>
        <v/>
      </c>
      <c r="CH50" s="244" t="str">
        <f t="array" ref="CH50">IFERROR(INDEX([1]!Sanaudos[Saskaita],MATCH(1,('[1]3.4'!$AM50=[1]!Sanaudos[Kodas])*('[1]3.4'!CH$7='[1]2.SAN'!$M$4:$M$73),0)),"")</f>
        <v/>
      </c>
      <c r="CI50" s="244" t="str">
        <f t="array" ref="CI50">IFERROR(INDEX([1]!Sanaudos[Saskaita],MATCH(1,('[1]3.4'!$AM50=[1]!Sanaudos[Kodas])*('[1]3.4'!CI$7='[1]2.SAN'!$M$4:$M$73),0)),"")</f>
        <v/>
      </c>
      <c r="CJ50" s="244" t="str">
        <f t="array" ref="CJ50">IFERROR(INDEX([1]!Sanaudos[Saskaita],MATCH(1,('[1]3.4'!$AM50=[1]!Sanaudos[Kodas])*('[1]3.4'!CJ$7='[1]2.SAN'!$M$4:$M$73),0)),"")</f>
        <v/>
      </c>
      <c r="CK50" s="244" t="str">
        <f t="array" ref="CK50">IFERROR(INDEX([1]!Sanaudos[Saskaita],MATCH(1,('[1]3.4'!$AM50=[1]!Sanaudos[Kodas])*('[1]3.4'!CK$7='[1]2.SAN'!$M$4:$M$73),0)),"")</f>
        <v/>
      </c>
      <c r="CL50" s="244" t="str">
        <f t="array" ref="CL50">IFERROR(INDEX([1]!Sanaudos[Saskaita],MATCH(1,('[1]3.4'!$AM50=[1]!Sanaudos[Kodas])*('[1]3.4'!CL$7='[1]2.SAN'!$M$4:$M$73),0)),"")</f>
        <v/>
      </c>
      <c r="CM50" s="244" t="str">
        <f t="array" ref="CM50">IFERROR(INDEX([1]!Sanaudos[Saskaita],MATCH(1,('[1]3.4'!$AM50=[1]!Sanaudos[Kodas])*('[1]3.4'!CM$7='[1]2.SAN'!$M$4:$M$73),0)),"")</f>
        <v/>
      </c>
      <c r="CN50" s="244" t="str">
        <f t="array" ref="CN50">IFERROR(INDEX([1]!Sanaudos[Saskaita],MATCH(1,('[1]3.4'!$AM50=[1]!Sanaudos[Kodas])*('[1]3.4'!CN$7='[1]2.SAN'!$M$4:$M$73),0)),"")</f>
        <v/>
      </c>
      <c r="CO50" s="244" t="str">
        <f t="array" ref="CO50">IFERROR(INDEX([1]!Sanaudos[Saskaita],MATCH(1,('[1]3.4'!$AM50=[1]!Sanaudos[Kodas])*('[1]3.4'!CO$7='[1]2.SAN'!$M$4:$M$73),0)),"")</f>
        <v/>
      </c>
      <c r="CP50" s="244" t="str">
        <f t="array" ref="CP50">IFERROR(INDEX([1]!Sanaudos[Saskaita],MATCH(1,('[1]3.4'!$AM50=[1]!Sanaudos[Kodas])*('[1]3.4'!CP$7='[1]2.SAN'!$M$4:$M$73),0)),"")</f>
        <v/>
      </c>
      <c r="CQ50" s="244" t="str">
        <f t="array" ref="CQ50">IFERROR(INDEX([1]!Sanaudos[Saskaita],MATCH(1,('[1]3.4'!$AM50=[1]!Sanaudos[Kodas])*('[1]3.4'!CQ$7='[1]2.SAN'!$M$4:$M$73),0)),"")</f>
        <v/>
      </c>
      <c r="CR50" s="244" t="str">
        <f t="array" ref="CR50">IFERROR(INDEX([1]!Sanaudos[Saskaita],MATCH(1,('[1]3.4'!$AM50=[1]!Sanaudos[Kodas])*('[1]3.4'!CR$7='[1]2.SAN'!$M$4:$M$73),0)),"")</f>
        <v/>
      </c>
      <c r="CS50" s="244" t="str">
        <f t="array" ref="CS50">IFERROR(INDEX([1]!Sanaudos[Saskaita],MATCH(1,('[1]3.4'!$AM50=[1]!Sanaudos[Kodas])*('[1]3.4'!CS$7='[1]2.SAN'!$M$4:$M$73),0)),"")</f>
        <v/>
      </c>
      <c r="CT50" s="244" t="str">
        <f t="array" ref="CT50">IFERROR(INDEX([1]!Sanaudos[Saskaita],MATCH(1,('[1]3.4'!$AM50=[1]!Sanaudos[Kodas])*('[1]3.4'!CT$7='[1]2.SAN'!$M$4:$M$73),0)),"")</f>
        <v/>
      </c>
      <c r="CU50" s="244" t="str">
        <f t="array" ref="CU50">IFERROR(INDEX([1]!Sanaudos[Saskaita],MATCH(1,('[1]3.4'!$AM50=[1]!Sanaudos[Kodas])*('[1]3.4'!CU$7='[1]2.SAN'!$M$4:$M$73),0)),"")</f>
        <v/>
      </c>
      <c r="CV50" s="244" t="str">
        <f t="array" ref="CV50">IFERROR(INDEX([1]!Sanaudos[Saskaita],MATCH(1,('[1]3.4'!$AM50=[1]!Sanaudos[Kodas])*('[1]3.4'!CV$7='[1]2.SAN'!$M$4:$M$73),0)),"")</f>
        <v/>
      </c>
      <c r="CW50" s="244" t="str">
        <f t="array" ref="CW50">IFERROR(INDEX([1]!Sanaudos[Saskaita],MATCH(1,('[1]3.4'!$AM50=[1]!Sanaudos[Kodas])*('[1]3.4'!CW$7='[1]2.SAN'!$M$4:$M$73),0)),"")</f>
        <v/>
      </c>
      <c r="CX50" s="244" t="str">
        <f t="array" ref="CX50">IFERROR(INDEX([1]!Sanaudos[Saskaita],MATCH(1,('[1]3.4'!$AM50=[1]!Sanaudos[Kodas])*('[1]3.4'!CX$7='[1]2.SAN'!$M$4:$M$73),0)),"")</f>
        <v/>
      </c>
      <c r="CY50" s="244" t="str">
        <f t="array" ref="CY50">IFERROR(INDEX([1]!Sanaudos[Saskaita],MATCH(1,('[1]3.4'!$AM50=[1]!Sanaudos[Kodas])*('[1]3.4'!CY$7='[1]2.SAN'!$M$4:$M$73),0)),"")</f>
        <v/>
      </c>
      <c r="CZ50" s="244" t="str">
        <f t="array" ref="CZ50">IFERROR(INDEX([1]!Sanaudos[Saskaita],MATCH(1,('[1]3.4'!$AM50=[1]!Sanaudos[Kodas])*('[1]3.4'!CZ$7='[1]2.SAN'!$M$4:$M$73),0)),"")</f>
        <v/>
      </c>
      <c r="DA50" s="244" t="str">
        <f t="array" ref="DA50">IFERROR(INDEX([1]!Sanaudos[Saskaita],MATCH(1,('[1]3.4'!$AM50=[1]!Sanaudos[Kodas])*('[1]3.4'!DA$7='[1]2.SAN'!$M$4:$M$73),0)),"")</f>
        <v/>
      </c>
      <c r="DB50" s="244" t="str">
        <f t="array" ref="DB50">IFERROR(INDEX([1]!Sanaudos[Saskaita],MATCH(1,('[1]3.4'!$AM50=[1]!Sanaudos[Kodas])*('[1]3.4'!DB$7='[1]2.SAN'!$M$4:$M$73),0)),"")</f>
        <v/>
      </c>
      <c r="DC50" s="244" t="str">
        <f t="array" ref="DC50">IFERROR(INDEX([1]!Sanaudos[Saskaita],MATCH(1,('[1]3.4'!$AM50=[1]!Sanaudos[Kodas])*('[1]3.4'!DC$7='[1]2.SAN'!$M$4:$M$73),0)),"")</f>
        <v/>
      </c>
      <c r="DD50" s="244" t="str">
        <f t="array" ref="DD50">IFERROR(INDEX([1]!Sanaudos[Saskaita],MATCH(1,('[1]3.4'!$AM50=[1]!Sanaudos[Kodas])*('[1]3.4'!DD$7='[1]2.SAN'!$M$4:$M$73),0)),"")</f>
        <v/>
      </c>
      <c r="DE50" s="244" t="str">
        <f t="array" ref="DE50">IFERROR(INDEX([1]!Sanaudos[Saskaita],MATCH(1,('[1]3.4'!$AM50=[1]!Sanaudos[Kodas])*('[1]3.4'!DE$7='[1]2.SAN'!$M$4:$M$73),0)),"")</f>
        <v/>
      </c>
      <c r="DF50" s="244" t="str">
        <f t="array" ref="DF50">IFERROR(INDEX([1]!Sanaudos[Saskaita],MATCH(1,('[1]3.4'!$AM50=[1]!Sanaudos[Kodas])*('[1]3.4'!DF$7='[1]2.SAN'!$M$4:$M$73),0)),"")</f>
        <v/>
      </c>
      <c r="DG50" s="244" t="str">
        <f t="array" ref="DG50">IFERROR(INDEX([1]!Sanaudos[Saskaita],MATCH(1,('[1]3.4'!$AM50=[1]!Sanaudos[Kodas])*('[1]3.4'!DG$7='[1]2.SAN'!$M$4:$M$73),0)),"")</f>
        <v/>
      </c>
      <c r="DH50" s="244" t="str">
        <f t="array" ref="DH50">IFERROR(INDEX([1]!Sanaudos[Saskaita],MATCH(1,('[1]3.4'!$AM50=[1]!Sanaudos[Kodas])*('[1]3.4'!DH$7='[1]2.SAN'!$M$4:$M$73),0)),"")</f>
        <v/>
      </c>
      <c r="DI50" s="244" t="str">
        <f t="array" ref="DI50">IFERROR(INDEX([1]!Sanaudos[Saskaita],MATCH(1,('[1]3.4'!$AM50=[1]!Sanaudos[Kodas])*('[1]3.4'!DI$7='[1]2.SAN'!$M$4:$M$73),0)),"")</f>
        <v/>
      </c>
      <c r="DJ50" s="244" t="str">
        <f t="array" ref="DJ50">IFERROR(INDEX([1]!Sanaudos[Saskaita],MATCH(1,('[1]3.4'!$AM50=[1]!Sanaudos[Kodas])*('[1]3.4'!DJ$7='[1]2.SAN'!$M$4:$M$73),0)),"")</f>
        <v/>
      </c>
      <c r="DK50" s="244" t="str">
        <f t="array" ref="DK50">IFERROR(INDEX([1]!Sanaudos[Saskaita],MATCH(1,('[1]3.4'!$AM50=[1]!Sanaudos[Kodas])*('[1]3.4'!DK$7='[1]2.SAN'!$M$4:$M$73),0)),"")</f>
        <v/>
      </c>
      <c r="DL50" s="244" t="str">
        <f t="array" ref="DL50">IFERROR(INDEX([1]!Sanaudos[Saskaita],MATCH(1,('[1]3.4'!$AM50=[1]!Sanaudos[Kodas])*('[1]3.4'!DL$7='[1]2.SAN'!$M$4:$M$73),0)),"")</f>
        <v/>
      </c>
      <c r="DM50" s="244" t="str">
        <f t="array" ref="DM50">IFERROR(INDEX([1]!Sanaudos[Saskaita],MATCH(1,('[1]3.4'!$AM50=[1]!Sanaudos[Kodas])*('[1]3.4'!DM$7='[1]2.SAN'!$M$4:$M$73),0)),"")</f>
        <v/>
      </c>
      <c r="DN50" s="244" t="str">
        <f t="array" ref="DN50">IFERROR(INDEX([1]!Sanaudos[Saskaita],MATCH(1,('[1]3.4'!$AM50=[1]!Sanaudos[Kodas])*('[1]3.4'!DN$7='[1]2.SAN'!$M$4:$M$73),0)),"")</f>
        <v/>
      </c>
      <c r="DO50" s="244" t="str">
        <f t="array" ref="DO50">IFERROR(INDEX([1]!Sanaudos[Saskaita],MATCH(1,('[1]3.4'!$AM50=[1]!Sanaudos[Kodas])*('[1]3.4'!DO$7='[1]2.SAN'!$M$4:$M$73),0)),"")</f>
        <v/>
      </c>
      <c r="DP50" s="244" t="str">
        <f t="array" ref="DP50">IFERROR(INDEX([1]!Sanaudos[Saskaita],MATCH(1,('[1]3.4'!$AM50=[1]!Sanaudos[Kodas])*('[1]3.4'!DP$7='[1]2.SAN'!$M$4:$M$73),0)),"")</f>
        <v/>
      </c>
      <c r="DQ50" s="244" t="str">
        <f t="array" ref="DQ50">IFERROR(INDEX([1]!Sanaudos[Saskaita],MATCH(1,('[1]3.4'!$AM50=[1]!Sanaudos[Kodas])*('[1]3.4'!DQ$7='[1]2.SAN'!$M$4:$M$73),0)),"")</f>
        <v/>
      </c>
      <c r="DR50" s="244" t="str">
        <f t="array" ref="DR50">IFERROR(INDEX([1]!Sanaudos[Saskaita],MATCH(1,('[1]3.4'!$AM50=[1]!Sanaudos[Kodas])*('[1]3.4'!DR$7='[1]2.SAN'!$M$4:$M$73),0)),"")</f>
        <v/>
      </c>
      <c r="DS50" s="244" t="str">
        <f t="array" ref="DS50">IFERROR(INDEX([1]!Sanaudos[Saskaita],MATCH(1,('[1]3.4'!$AM50=[1]!Sanaudos[Kodas])*('[1]3.4'!DS$7='[1]2.SAN'!$M$4:$M$73),0)),"")</f>
        <v/>
      </c>
      <c r="DT50" s="244" t="str">
        <f t="array" ref="DT50">IFERROR(INDEX([1]!Sanaudos[Saskaita],MATCH(1,('[1]3.4'!$AM50=[1]!Sanaudos[Kodas])*('[1]3.4'!DT$7='[1]2.SAN'!$M$4:$M$73),0)),"")</f>
        <v/>
      </c>
      <c r="DU50" s="244" t="str">
        <f t="array" ref="DU50">IFERROR(INDEX([1]!Sanaudos[Saskaita],MATCH(1,('[1]3.4'!$AM50=[1]!Sanaudos[Kodas])*('[1]3.4'!DU$7='[1]2.SAN'!$M$4:$M$73),0)),"")</f>
        <v/>
      </c>
      <c r="DV50" s="244" t="str">
        <f t="array" ref="DV50">IFERROR(INDEX([1]!Sanaudos[Saskaita],MATCH(1,('[1]3.4'!$AM50=[1]!Sanaudos[Kodas])*('[1]3.4'!DV$7='[1]2.SAN'!$M$4:$M$73),0)),"")</f>
        <v/>
      </c>
      <c r="DW50" s="244" t="str">
        <f t="array" ref="DW50">IFERROR(INDEX([1]!Sanaudos[Saskaita],MATCH(1,('[1]3.4'!$AM50=[1]!Sanaudos[Kodas])*('[1]3.4'!DW$7='[1]2.SAN'!$M$4:$M$73),0)),"")</f>
        <v/>
      </c>
      <c r="DX50" s="244" t="str">
        <f t="array" ref="DX50">IFERROR(INDEX([1]!Sanaudos[Saskaita],MATCH(1,('[1]3.4'!$AM50=[1]!Sanaudos[Kodas])*('[1]3.4'!DX$7='[1]2.SAN'!$M$4:$M$73),0)),"")</f>
        <v/>
      </c>
      <c r="DY50" s="244" t="str">
        <f t="array" ref="DY50">IFERROR(INDEX([1]!Sanaudos[Saskaita],MATCH(1,('[1]3.4'!$AM50=[1]!Sanaudos[Kodas])*('[1]3.4'!DY$7='[1]2.SAN'!$M$4:$M$73),0)),"")</f>
        <v/>
      </c>
      <c r="DZ50" s="244" t="str">
        <f t="array" ref="DZ50">IFERROR(INDEX([1]!Sanaudos[Saskaita],MATCH(1,('[1]3.4'!$AM50=[1]!Sanaudos[Kodas])*('[1]3.4'!DZ$7='[1]2.SAN'!$M$4:$M$73),0)),"")</f>
        <v/>
      </c>
      <c r="EA50" s="244" t="str">
        <f t="array" ref="EA50">IFERROR(INDEX([1]!Sanaudos[Saskaita],MATCH(1,('[1]3.4'!$AM50=[1]!Sanaudos[Kodas])*('[1]3.4'!EA$7='[1]2.SAN'!$M$4:$M$73),0)),"")</f>
        <v/>
      </c>
      <c r="EB50" s="244" t="str">
        <f t="array" ref="EB50">IFERROR(INDEX([1]!Sanaudos[Saskaita],MATCH(1,('[1]3.4'!$AM50=[1]!Sanaudos[Kodas])*('[1]3.4'!EB$7='[1]2.SAN'!$M$4:$M$73),0)),"")</f>
        <v/>
      </c>
      <c r="EC50" s="244" t="str">
        <f t="array" ref="EC50">IFERROR(INDEX([1]!Sanaudos[Saskaita],MATCH(1,('[1]3.4'!$AM50=[1]!Sanaudos[Kodas])*('[1]3.4'!EC$7='[1]2.SAN'!$M$4:$M$73),0)),"")</f>
        <v/>
      </c>
      <c r="ED50" s="244" t="str">
        <f t="array" ref="ED50">IFERROR(INDEX([1]!Sanaudos[Saskaita],MATCH(1,('[1]3.4'!$AM50=[1]!Sanaudos[Kodas])*('[1]3.4'!ED$7='[1]2.SAN'!$M$4:$M$73),0)),"")</f>
        <v/>
      </c>
      <c r="EE50" s="244" t="str">
        <f t="array" ref="EE50">IFERROR(INDEX([1]!Sanaudos[Saskaita],MATCH(1,('[1]3.4'!$AM50=[1]!Sanaudos[Kodas])*('[1]3.4'!EE$7='[1]2.SAN'!$M$4:$M$73),0)),"")</f>
        <v/>
      </c>
      <c r="EF50" s="244" t="str">
        <f t="array" ref="EF50">IFERROR(INDEX([1]!Sanaudos[Saskaita],MATCH(1,('[1]3.4'!$AM50=[1]!Sanaudos[Kodas])*('[1]3.4'!EF$7='[1]2.SAN'!$M$4:$M$73),0)),"")</f>
        <v/>
      </c>
      <c r="EG50" s="244" t="str">
        <f t="array" ref="EG50">IFERROR(INDEX([1]!Sanaudos[Saskaita],MATCH(1,('[1]3.4'!$AM50=[1]!Sanaudos[Kodas])*('[1]3.4'!EG$7='[1]2.SAN'!$M$4:$M$73),0)),"")</f>
        <v/>
      </c>
      <c r="EH50" s="244" t="str">
        <f t="array" ref="EH50">IFERROR(INDEX([1]!Sanaudos[Saskaita],MATCH(1,('[1]3.4'!$AM50=[1]!Sanaudos[Kodas])*('[1]3.4'!EH$7='[1]2.SAN'!$M$4:$M$73),0)),"")</f>
        <v/>
      </c>
      <c r="EI50" s="244" t="str">
        <f t="array" ref="EI50">IFERROR(INDEX([1]!Sanaudos[Saskaita],MATCH(1,('[1]3.4'!$AM50=[1]!Sanaudos[Kodas])*('[1]3.4'!EI$7='[1]2.SAN'!$M$4:$M$73),0)),"")</f>
        <v/>
      </c>
      <c r="EJ50" s="244" t="str">
        <f t="array" ref="EJ50">IFERROR(INDEX([1]!Sanaudos[Saskaita],MATCH(1,('[1]3.4'!$AM50=[1]!Sanaudos[Kodas])*('[1]3.4'!EJ$7='[1]2.SAN'!$M$4:$M$73),0)),"")</f>
        <v/>
      </c>
      <c r="EK50" s="244" t="str">
        <f t="array" ref="EK50">IFERROR(INDEX([1]!Sanaudos[Saskaita],MATCH(1,('[1]3.4'!$AM50=[1]!Sanaudos[Kodas])*('[1]3.4'!EK$7='[1]2.SAN'!$M$4:$M$73),0)),"")</f>
        <v/>
      </c>
      <c r="EL50" s="244" t="str">
        <f t="array" ref="EL50">IFERROR(INDEX([1]!Sanaudos[Saskaita],MATCH(1,('[1]3.4'!$AM50=[1]!Sanaudos[Kodas])*('[1]3.4'!EL$7='[1]2.SAN'!$M$4:$M$73),0)),"")</f>
        <v/>
      </c>
      <c r="EM50" s="244" t="str">
        <f t="array" ref="EM50">IFERROR(INDEX([1]!Sanaudos[Saskaita],MATCH(1,('[1]3.4'!$AM50=[1]!Sanaudos[Kodas])*('[1]3.4'!EM$7='[1]2.SAN'!$M$4:$M$73),0)),"")</f>
        <v/>
      </c>
      <c r="EN50" s="244" t="str">
        <f t="array" ref="EN50">IFERROR(INDEX([1]!Sanaudos[Saskaita],MATCH(1,('[1]3.4'!$AM50=[1]!Sanaudos[Kodas])*('[1]3.4'!EN$7='[1]2.SAN'!$M$4:$M$73),0)),"")</f>
        <v/>
      </c>
      <c r="EO50" s="244" t="str">
        <f t="array" ref="EO50">IFERROR(INDEX([1]!Sanaudos[Saskaita],MATCH(1,('[1]3.4'!$AM50=[1]!Sanaudos[Kodas])*('[1]3.4'!EO$7='[1]2.SAN'!$M$4:$M$73),0)),"")</f>
        <v/>
      </c>
      <c r="EP50" s="244" t="str">
        <f t="array" ref="EP50">IFERROR(INDEX([1]!Sanaudos[Saskaita],MATCH(1,('[1]3.4'!$AM50=[1]!Sanaudos[Kodas])*('[1]3.4'!EP$7='[1]2.SAN'!$M$4:$M$73),0)),"")</f>
        <v/>
      </c>
      <c r="EQ50" s="244" t="str">
        <f t="array" ref="EQ50">IFERROR(INDEX([1]!Sanaudos[Saskaita],MATCH(1,('[1]3.4'!$AM50=[1]!Sanaudos[Kodas])*('[1]3.4'!EQ$7='[1]2.SAN'!$M$4:$M$73),0)),"")</f>
        <v/>
      </c>
      <c r="ER50" s="244" t="str">
        <f t="array" ref="ER50">IFERROR(INDEX([1]!Sanaudos[Saskaita],MATCH(1,('[1]3.4'!$AM50=[1]!Sanaudos[Kodas])*('[1]3.4'!ER$7='[1]2.SAN'!$M$4:$M$73),0)),"")</f>
        <v/>
      </c>
      <c r="ES50" s="244" t="str">
        <f t="array" ref="ES50">IFERROR(INDEX([1]!Sanaudos[Saskaita],MATCH(1,('[1]3.4'!$AM50=[1]!Sanaudos[Kodas])*('[1]3.4'!ES$7='[1]2.SAN'!$M$4:$M$73),0)),"")</f>
        <v/>
      </c>
      <c r="ET50" s="244" t="str">
        <f t="array" ref="ET50">IFERROR(INDEX([1]!Sanaudos[Saskaita],MATCH(1,('[1]3.4'!$AM50=[1]!Sanaudos[Kodas])*('[1]3.4'!ET$7='[1]2.SAN'!$M$4:$M$73),0)),"")</f>
        <v/>
      </c>
      <c r="EU50" s="244" t="str">
        <f t="array" ref="EU50">IFERROR(INDEX([1]!Sanaudos[Saskaita],MATCH(1,('[1]3.4'!$AM50=[1]!Sanaudos[Kodas])*('[1]3.4'!EU$7='[1]2.SAN'!$M$4:$M$73),0)),"")</f>
        <v/>
      </c>
      <c r="EV50" s="244" t="str">
        <f t="array" ref="EV50">IFERROR(INDEX([1]!Sanaudos[Saskaita],MATCH(1,('[1]3.4'!$AM50=[1]!Sanaudos[Kodas])*('[1]3.4'!EV$7='[1]2.SAN'!$M$4:$M$73),0)),"")</f>
        <v/>
      </c>
      <c r="EW50" s="244" t="str">
        <f t="array" ref="EW50">IFERROR(INDEX([1]!Sanaudos[Saskaita],MATCH(1,('[1]3.4'!$AM50=[1]!Sanaudos[Kodas])*('[1]3.4'!EW$7='[1]2.SAN'!$M$4:$M$73),0)),"")</f>
        <v/>
      </c>
      <c r="EX50" s="244" t="str">
        <f t="array" ref="EX50">IFERROR(INDEX([1]!Sanaudos[Saskaita],MATCH(1,('[1]3.4'!$AM50=[1]!Sanaudos[Kodas])*('[1]3.4'!EX$7='[1]2.SAN'!$M$4:$M$73),0)),"")</f>
        <v/>
      </c>
      <c r="EY50" s="244" t="str">
        <f t="array" ref="EY50">IFERROR(INDEX([1]!Sanaudos[Saskaita],MATCH(1,('[1]3.4'!$AM50=[1]!Sanaudos[Kodas])*('[1]3.4'!EY$7='[1]2.SAN'!$M$4:$M$73),0)),"")</f>
        <v/>
      </c>
      <c r="EZ50" s="244" t="str">
        <f t="array" ref="EZ50">IFERROR(INDEX([1]!Sanaudos[Saskaita],MATCH(1,('[1]3.4'!$AM50=[1]!Sanaudos[Kodas])*('[1]3.4'!EZ$7='[1]2.SAN'!$M$4:$M$73),0)),"")</f>
        <v/>
      </c>
      <c r="FA50" s="244" t="str">
        <f t="array" ref="FA50">IFERROR(INDEX([1]!Sanaudos[Saskaita],MATCH(1,('[1]3.4'!$AM50=[1]!Sanaudos[Kodas])*('[1]3.4'!FA$7='[1]2.SAN'!$M$4:$M$73),0)),"")</f>
        <v/>
      </c>
      <c r="FB50" s="244" t="str">
        <f t="array" ref="FB50">IFERROR(INDEX([1]!Sanaudos[Saskaita],MATCH(1,('[1]3.4'!$AM50=[1]!Sanaudos[Kodas])*('[1]3.4'!FB$7='[1]2.SAN'!$M$4:$M$73),0)),"")</f>
        <v/>
      </c>
      <c r="FC50" s="244" t="str">
        <f t="array" ref="FC50">IFERROR(INDEX([1]!Sanaudos[Saskaita],MATCH(1,('[1]3.4'!$AM50=[1]!Sanaudos[Kodas])*('[1]3.4'!FC$7='[1]2.SAN'!$M$4:$M$73),0)),"")</f>
        <v/>
      </c>
      <c r="FD50" s="244" t="str">
        <f t="array" ref="FD50">IFERROR(INDEX([1]!Sanaudos[Saskaita],MATCH(1,('[1]3.4'!$AM50=[1]!Sanaudos[Kodas])*('[1]3.4'!FD$7='[1]2.SAN'!$M$4:$M$73),0)),"")</f>
        <v/>
      </c>
      <c r="FE50" s="244" t="str">
        <f t="array" ref="FE50">IFERROR(INDEX([1]!Sanaudos[Saskaita],MATCH(1,('[1]3.4'!$AM50=[1]!Sanaudos[Kodas])*('[1]3.4'!FE$7='[1]2.SAN'!$M$4:$M$73),0)),"")</f>
        <v/>
      </c>
      <c r="FF50" s="244" t="str">
        <f t="array" ref="FF50">IFERROR(INDEX([1]!Sanaudos[Saskaita],MATCH(1,('[1]3.4'!$AM50=[1]!Sanaudos[Kodas])*('[1]3.4'!FF$7='[1]2.SAN'!$M$4:$M$73),0)),"")</f>
        <v/>
      </c>
      <c r="FG50" s="244" t="str">
        <f t="array" ref="FG50">IFERROR(INDEX([1]!Sanaudos[Saskaita],MATCH(1,('[1]3.4'!$AM50=[1]!Sanaudos[Kodas])*('[1]3.4'!FG$7='[1]2.SAN'!$M$4:$M$73),0)),"")</f>
        <v/>
      </c>
      <c r="FH50" s="244" t="str">
        <f t="array" ref="FH50">IFERROR(INDEX([1]!Sanaudos[Saskaita],MATCH(1,('[1]3.4'!$AM50=[1]!Sanaudos[Kodas])*('[1]3.4'!FH$7='[1]2.SAN'!$M$4:$M$73),0)),"")</f>
        <v/>
      </c>
      <c r="FI50" s="244" t="str">
        <f t="array" ref="FI50">IFERROR(INDEX([1]!Sanaudos[Saskaita],MATCH(1,('[1]3.4'!$AM50=[1]!Sanaudos[Kodas])*('[1]3.4'!FI$7='[1]2.SAN'!$M$4:$M$73),0)),"")</f>
        <v/>
      </c>
      <c r="FJ50" s="244" t="str">
        <f t="array" ref="FJ50">IFERROR(INDEX([1]!Sanaudos[Saskaita],MATCH(1,('[1]3.4'!$AM50=[1]!Sanaudos[Kodas])*('[1]3.4'!FJ$7='[1]2.SAN'!$M$4:$M$73),0)),"")</f>
        <v/>
      </c>
      <c r="FK50" s="244" t="str">
        <f t="array" ref="FK50">IFERROR(INDEX([1]!Sanaudos[Saskaita],MATCH(1,('[1]3.4'!$AM50=[1]!Sanaudos[Kodas])*('[1]3.4'!FK$7='[1]2.SAN'!$M$4:$M$73),0)),"")</f>
        <v/>
      </c>
      <c r="FL50" s="244" t="str">
        <f t="array" ref="FL50">IFERROR(INDEX([1]!Sanaudos[Saskaita],MATCH(1,('[1]3.4'!$AM50=[1]!Sanaudos[Kodas])*('[1]3.4'!FL$7='[1]2.SAN'!$M$4:$M$73),0)),"")</f>
        <v/>
      </c>
      <c r="FM50" s="244" t="str">
        <f t="array" ref="FM50">IFERROR(INDEX([1]!Sanaudos[Saskaita],MATCH(1,('[1]3.4'!$AM50=[1]!Sanaudos[Kodas])*('[1]3.4'!FM$7='[1]2.SAN'!$M$4:$M$73),0)),"")</f>
        <v/>
      </c>
      <c r="FN50" s="244" t="str">
        <f t="array" ref="FN50">IFERROR(INDEX([1]!Sanaudos[Saskaita],MATCH(1,('[1]3.4'!$AM50=[1]!Sanaudos[Kodas])*('[1]3.4'!FN$7='[1]2.SAN'!$M$4:$M$73),0)),"")</f>
        <v/>
      </c>
      <c r="FO50" s="244" t="str">
        <f t="array" ref="FO50">IFERROR(INDEX([1]!Sanaudos[Saskaita],MATCH(1,('[1]3.4'!$AM50=[1]!Sanaudos[Kodas])*('[1]3.4'!FO$7='[1]2.SAN'!$M$4:$M$73),0)),"")</f>
        <v/>
      </c>
      <c r="FP50" s="244" t="str">
        <f t="array" ref="FP50">IFERROR(INDEX([1]!Sanaudos[Saskaita],MATCH(1,('[1]3.4'!$AM50=[1]!Sanaudos[Kodas])*('[1]3.4'!FP$7='[1]2.SAN'!$M$4:$M$73),0)),"")</f>
        <v/>
      </c>
      <c r="FQ50" s="244" t="str">
        <f t="array" ref="FQ50">IFERROR(INDEX([1]!Sanaudos[Saskaita],MATCH(1,('[1]3.4'!$AM50=[1]!Sanaudos[Kodas])*('[1]3.4'!FQ$7='[1]2.SAN'!$M$4:$M$73),0)),"")</f>
        <v/>
      </c>
      <c r="FR50" s="244" t="str">
        <f t="array" ref="FR50">IFERROR(INDEX([1]!Sanaudos[Saskaita],MATCH(1,('[1]3.4'!$AM50=[1]!Sanaudos[Kodas])*('[1]3.4'!FR$7='[1]2.SAN'!$M$4:$M$73),0)),"")</f>
        <v/>
      </c>
      <c r="FS50" s="244" t="str">
        <f t="array" ref="FS50">IFERROR(INDEX([1]!Sanaudos[Saskaita],MATCH(1,('[1]3.4'!$AM50=[1]!Sanaudos[Kodas])*('[1]3.4'!FS$7='[1]2.SAN'!$M$4:$M$73),0)),"")</f>
        <v/>
      </c>
      <c r="FT50" s="244" t="str">
        <f t="array" ref="FT50">IFERROR(INDEX([1]!Sanaudos[Saskaita],MATCH(1,('[1]3.4'!$AM50=[1]!Sanaudos[Kodas])*('[1]3.4'!FT$7='[1]2.SAN'!$M$4:$M$73),0)),"")</f>
        <v/>
      </c>
      <c r="FU50" s="244" t="str">
        <f t="array" ref="FU50">IFERROR(INDEX([1]!Sanaudos[Saskaita],MATCH(1,('[1]3.4'!$AM50=[1]!Sanaudos[Kodas])*('[1]3.4'!FU$7='[1]2.SAN'!$M$4:$M$73),0)),"")</f>
        <v/>
      </c>
      <c r="FV50" s="244" t="str">
        <f t="array" ref="FV50">IFERROR(INDEX([1]!Sanaudos[Saskaita],MATCH(1,('[1]3.4'!$AM50=[1]!Sanaudos[Kodas])*('[1]3.4'!FV$7='[1]2.SAN'!$M$4:$M$73),0)),"")</f>
        <v/>
      </c>
      <c r="FW50" s="244" t="str">
        <f t="array" ref="FW50">IFERROR(INDEX([1]!Sanaudos[Saskaita],MATCH(1,('[1]3.4'!$AM50=[1]!Sanaudos[Kodas])*('[1]3.4'!FW$7='[1]2.SAN'!$M$4:$M$73),0)),"")</f>
        <v/>
      </c>
      <c r="FX50" s="244" t="str">
        <f t="array" ref="FX50">IFERROR(INDEX([1]!Sanaudos[Saskaita],MATCH(1,('[1]3.4'!$AM50=[1]!Sanaudos[Kodas])*('[1]3.4'!FX$7='[1]2.SAN'!$M$4:$M$73),0)),"")</f>
        <v/>
      </c>
      <c r="FY50" s="244" t="str">
        <f t="array" ref="FY50">IFERROR(INDEX([1]!Sanaudos[Saskaita],MATCH(1,('[1]3.4'!$AM50=[1]!Sanaudos[Kodas])*('[1]3.4'!FY$7='[1]2.SAN'!$M$4:$M$73),0)),"")</f>
        <v/>
      </c>
      <c r="FZ50" s="244" t="str">
        <f t="array" ref="FZ50">IFERROR(INDEX([1]!Sanaudos[Saskaita],MATCH(1,('[1]3.4'!$AM50=[1]!Sanaudos[Kodas])*('[1]3.4'!FZ$7='[1]2.SAN'!$M$4:$M$73),0)),"")</f>
        <v/>
      </c>
      <c r="GA50" s="244" t="str">
        <f t="array" ref="GA50">IFERROR(INDEX([1]!Sanaudos[Saskaita],MATCH(1,('[1]3.4'!$AM50=[1]!Sanaudos[Kodas])*('[1]3.4'!GA$7='[1]2.SAN'!$M$4:$M$73),0)),"")</f>
        <v/>
      </c>
      <c r="GB50" s="244" t="str">
        <f t="array" ref="GB50">IFERROR(INDEX([1]!Sanaudos[Saskaita],MATCH(1,('[1]3.4'!$AM50=[1]!Sanaudos[Kodas])*('[1]3.4'!GB$7='[1]2.SAN'!$M$4:$M$73),0)),"")</f>
        <v/>
      </c>
      <c r="GC50" s="244" t="str">
        <f t="array" ref="GC50">IFERROR(INDEX([1]!Sanaudos[Saskaita],MATCH(1,('[1]3.4'!$AM50=[1]!Sanaudos[Kodas])*('[1]3.4'!GC$7='[1]2.SAN'!$M$4:$M$73),0)),"")</f>
        <v/>
      </c>
      <c r="GD50" s="244" t="str">
        <f t="array" ref="GD50">IFERROR(INDEX([1]!Sanaudos[Saskaita],MATCH(1,('[1]3.4'!$AM50=[1]!Sanaudos[Kodas])*('[1]3.4'!GD$7='[1]2.SAN'!$M$4:$M$73),0)),"")</f>
        <v/>
      </c>
      <c r="GE50" s="244" t="str">
        <f t="array" ref="GE50">IFERROR(INDEX([1]!Sanaudos[Saskaita],MATCH(1,('[1]3.4'!$AM50=[1]!Sanaudos[Kodas])*('[1]3.4'!GE$7='[1]2.SAN'!$M$4:$M$73),0)),"")</f>
        <v/>
      </c>
      <c r="GF50" s="244" t="str">
        <f t="array" ref="GF50">IFERROR(INDEX([1]!Sanaudos[Saskaita],MATCH(1,('[1]3.4'!$AM50=[1]!Sanaudos[Kodas])*('[1]3.4'!GF$7='[1]2.SAN'!$M$4:$M$73),0)),"")</f>
        <v/>
      </c>
      <c r="GG50" s="244" t="str">
        <f t="array" ref="GG50">IFERROR(INDEX([1]!Sanaudos[Saskaita],MATCH(1,('[1]3.4'!$AM50=[1]!Sanaudos[Kodas])*('[1]3.4'!GG$7='[1]2.SAN'!$M$4:$M$73),0)),"")</f>
        <v/>
      </c>
      <c r="GH50" s="244" t="str">
        <f t="array" ref="GH50">IFERROR(INDEX([1]!Sanaudos[Saskaita],MATCH(1,('[1]3.4'!$AM50=[1]!Sanaudos[Kodas])*('[1]3.4'!GH$7='[1]2.SAN'!$M$4:$M$73),0)),"")</f>
        <v/>
      </c>
      <c r="GI50" s="244" t="str">
        <f t="array" ref="GI50">IFERROR(INDEX([1]!Sanaudos[Saskaita],MATCH(1,('[1]3.4'!$AM50=[1]!Sanaudos[Kodas])*('[1]3.4'!GI$7='[1]2.SAN'!$M$4:$M$73),0)),"")</f>
        <v/>
      </c>
      <c r="GJ50" s="244" t="str">
        <f t="array" ref="GJ50">IFERROR(INDEX([1]!Sanaudos[Saskaita],MATCH(1,('[1]3.4'!$AM50=[1]!Sanaudos[Kodas])*('[1]3.4'!GJ$7='[1]2.SAN'!$M$4:$M$73),0)),"")</f>
        <v/>
      </c>
      <c r="GK50" s="244" t="str">
        <f t="array" ref="GK50">IFERROR(INDEX([1]!Sanaudos[Saskaita],MATCH(1,('[1]3.4'!$AM50=[1]!Sanaudos[Kodas])*('[1]3.4'!GK$7='[1]2.SAN'!$M$4:$M$73),0)),"")</f>
        <v/>
      </c>
      <c r="GL50" s="244" t="str">
        <f t="array" ref="GL50">IFERROR(INDEX([1]!Sanaudos[Saskaita],MATCH(1,('[1]3.4'!$AM50=[1]!Sanaudos[Kodas])*('[1]3.4'!GL$7='[1]2.SAN'!$M$4:$M$73),0)),"")</f>
        <v/>
      </c>
      <c r="GM50" s="244" t="str">
        <f t="array" ref="GM50">IFERROR(INDEX([1]!Sanaudos[Saskaita],MATCH(1,('[1]3.4'!$AM50=[1]!Sanaudos[Kodas])*('[1]3.4'!GM$7='[1]2.SAN'!$M$4:$M$73),0)),"")</f>
        <v/>
      </c>
      <c r="GN50" s="244" t="str">
        <f t="array" ref="GN50">IFERROR(INDEX([1]!Sanaudos[Saskaita],MATCH(1,('[1]3.4'!$AM50=[1]!Sanaudos[Kodas])*('[1]3.4'!GN$7='[1]2.SAN'!$M$4:$M$73),0)),"")</f>
        <v/>
      </c>
      <c r="GO50" s="244" t="str">
        <f t="array" ref="GO50">IFERROR(INDEX([1]!Sanaudos[Saskaita],MATCH(1,('[1]3.4'!$AM50=[1]!Sanaudos[Kodas])*('[1]3.4'!GO$7='[1]2.SAN'!$M$4:$M$73),0)),"")</f>
        <v/>
      </c>
      <c r="GP50" s="244" t="str">
        <f t="array" ref="GP50">IFERROR(INDEX([1]!Sanaudos[Saskaita],MATCH(1,('[1]3.4'!$AM50=[1]!Sanaudos[Kodas])*('[1]3.4'!GP$7='[1]2.SAN'!$M$4:$M$73),0)),"")</f>
        <v/>
      </c>
      <c r="GQ50" s="244" t="str">
        <f t="array" ref="GQ50">IFERROR(INDEX([1]!Sanaudos[Saskaita],MATCH(1,('[1]3.4'!$AM50=[1]!Sanaudos[Kodas])*('[1]3.4'!GQ$7='[1]2.SAN'!$M$4:$M$73),0)),"")</f>
        <v/>
      </c>
      <c r="GR50" s="244" t="str">
        <f t="array" ref="GR50">IFERROR(INDEX([1]!Sanaudos[Saskaita],MATCH(1,('[1]3.4'!$AM50=[1]!Sanaudos[Kodas])*('[1]3.4'!GR$7='[1]2.SAN'!$M$4:$M$73),0)),"")</f>
        <v/>
      </c>
      <c r="GS50" s="244" t="str">
        <f t="array" ref="GS50">IFERROR(INDEX([1]!Sanaudos[Saskaita],MATCH(1,('[1]3.4'!$AM50=[1]!Sanaudos[Kodas])*('[1]3.4'!GS$7='[1]2.SAN'!$M$4:$M$73),0)),"")</f>
        <v/>
      </c>
      <c r="GT50" s="244" t="str">
        <f t="array" ref="GT50">IFERROR(INDEX([1]!Sanaudos[Saskaita],MATCH(1,('[1]3.4'!$AM50=[1]!Sanaudos[Kodas])*('[1]3.4'!GT$7='[1]2.SAN'!$M$4:$M$73),0)),"")</f>
        <v/>
      </c>
      <c r="GU50" s="244" t="str">
        <f t="array" ref="GU50">IFERROR(INDEX([1]!Sanaudos[Saskaita],MATCH(1,('[1]3.4'!$AM50=[1]!Sanaudos[Kodas])*('[1]3.4'!GU$7='[1]2.SAN'!$M$4:$M$73),0)),"")</f>
        <v/>
      </c>
      <c r="GV50" s="244" t="str">
        <f t="array" ref="GV50">IFERROR(INDEX([1]!Sanaudos[Saskaita],MATCH(1,('[1]3.4'!$AM50=[1]!Sanaudos[Kodas])*('[1]3.4'!GV$7='[1]2.SAN'!$M$4:$M$73),0)),"")</f>
        <v/>
      </c>
      <c r="GW50" s="244" t="str">
        <f t="array" ref="GW50">IFERROR(INDEX([1]!Sanaudos[Saskaita],MATCH(1,('[1]3.4'!$AM50=[1]!Sanaudos[Kodas])*('[1]3.4'!GW$7='[1]2.SAN'!$M$4:$M$73),0)),"")</f>
        <v/>
      </c>
      <c r="GX50" s="244" t="str">
        <f t="array" ref="GX50">IFERROR(INDEX([1]!Sanaudos[Saskaita],MATCH(1,('[1]3.4'!$AM50=[1]!Sanaudos[Kodas])*('[1]3.4'!GX$7='[1]2.SAN'!$M$4:$M$73),0)),"")</f>
        <v/>
      </c>
      <c r="GY50" s="244" t="str">
        <f t="array" ref="GY50">IFERROR(INDEX([1]!Sanaudos[Saskaita],MATCH(1,('[1]3.4'!$AM50=[1]!Sanaudos[Kodas])*('[1]3.4'!GY$7='[1]2.SAN'!$M$4:$M$73),0)),"")</f>
        <v/>
      </c>
      <c r="GZ50" s="244" t="str">
        <f t="array" ref="GZ50">IFERROR(INDEX([1]!Sanaudos[Saskaita],MATCH(1,('[1]3.4'!$AM50=[1]!Sanaudos[Kodas])*('[1]3.4'!GZ$7='[1]2.SAN'!$M$4:$M$73),0)),"")</f>
        <v/>
      </c>
      <c r="HA50" s="244" t="str">
        <f t="array" ref="HA50">IFERROR(INDEX([1]!Sanaudos[Saskaita],MATCH(1,('[1]3.4'!$AM50=[1]!Sanaudos[Kodas])*('[1]3.4'!HA$7='[1]2.SAN'!$M$4:$M$73),0)),"")</f>
        <v/>
      </c>
      <c r="HB50" s="244" t="str">
        <f t="array" ref="HB50">IFERROR(INDEX([1]!Sanaudos[Saskaita],MATCH(1,('[1]3.4'!$AM50=[1]!Sanaudos[Kodas])*('[1]3.4'!HB$7='[1]2.SAN'!$M$4:$M$73),0)),"")</f>
        <v/>
      </c>
      <c r="HC50" s="244" t="str">
        <f t="array" ref="HC50">IFERROR(INDEX([1]!Sanaudos[Saskaita],MATCH(1,('[1]3.4'!$AM50=[1]!Sanaudos[Kodas])*('[1]3.4'!HC$7='[1]2.SAN'!$M$4:$M$73),0)),"")</f>
        <v/>
      </c>
      <c r="HD50" s="244" t="str">
        <f t="array" ref="HD50">IFERROR(INDEX([1]!Sanaudos[Saskaita],MATCH(1,('[1]3.4'!$AM50=[1]!Sanaudos[Kodas])*('[1]3.4'!HD$7='[1]2.SAN'!$M$4:$M$73),0)),"")</f>
        <v/>
      </c>
      <c r="HE50" s="244" t="str">
        <f t="array" ref="HE50">IFERROR(INDEX([1]!Sanaudos[Saskaita],MATCH(1,('[1]3.4'!$AM50=[1]!Sanaudos[Kodas])*('[1]3.4'!HE$7='[1]2.SAN'!$M$4:$M$73),0)),"")</f>
        <v/>
      </c>
      <c r="HF50" s="244" t="str">
        <f t="array" ref="HF50">IFERROR(INDEX([1]!Sanaudos[Saskaita],MATCH(1,('[1]3.4'!$AM50=[1]!Sanaudos[Kodas])*('[1]3.4'!HF$7='[1]2.SAN'!$M$4:$M$73),0)),"")</f>
        <v/>
      </c>
      <c r="HG50" s="244" t="str">
        <f t="array" ref="HG50">IFERROR(INDEX([1]!Sanaudos[Saskaita],MATCH(1,('[1]3.4'!$AM50=[1]!Sanaudos[Kodas])*('[1]3.4'!HG$7='[1]2.SAN'!$M$4:$M$73),0)),"")</f>
        <v/>
      </c>
      <c r="HH50" s="244" t="str">
        <f t="array" ref="HH50">IFERROR(INDEX([1]!Sanaudos[Saskaita],MATCH(1,('[1]3.4'!$AM50=[1]!Sanaudos[Kodas])*('[1]3.4'!HH$7='[1]2.SAN'!$M$4:$M$73),0)),"")</f>
        <v/>
      </c>
      <c r="HI50" s="244" t="str">
        <f t="array" ref="HI50">IFERROR(INDEX([1]!Sanaudos[Saskaita],MATCH(1,('[1]3.4'!$AM50=[1]!Sanaudos[Kodas])*('[1]3.4'!HI$7='[1]2.SAN'!$M$4:$M$73),0)),"")</f>
        <v/>
      </c>
      <c r="HJ50" s="244" t="str">
        <f t="array" ref="HJ50">IFERROR(INDEX([1]!Sanaudos[Saskaita],MATCH(1,('[1]3.4'!$AM50=[1]!Sanaudos[Kodas])*('[1]3.4'!HJ$7='[1]2.SAN'!$M$4:$M$73),0)),"")</f>
        <v/>
      </c>
      <c r="HK50" s="244" t="str">
        <f t="array" ref="HK50">IFERROR(INDEX([1]!Sanaudos[Saskaita],MATCH(1,('[1]3.4'!$AM50=[1]!Sanaudos[Kodas])*('[1]3.4'!HK$7='[1]2.SAN'!$M$4:$M$73),0)),"")</f>
        <v/>
      </c>
      <c r="HL50" s="244" t="str">
        <f t="array" ref="HL50">IFERROR(INDEX([1]!Sanaudos[Saskaita],MATCH(1,('[1]3.4'!$AM50=[1]!Sanaudos[Kodas])*('[1]3.4'!HL$7='[1]2.SAN'!$M$4:$M$73),0)),"")</f>
        <v/>
      </c>
      <c r="HM50" s="244" t="str">
        <f t="array" ref="HM50">IFERROR(INDEX([1]!Sanaudos[Saskaita],MATCH(1,('[1]3.4'!$AM50=[1]!Sanaudos[Kodas])*('[1]3.4'!HM$7='[1]2.SAN'!$M$4:$M$73),0)),"")</f>
        <v/>
      </c>
      <c r="HN50" s="244" t="str">
        <f t="array" ref="HN50">IFERROR(INDEX([1]!Sanaudos[Saskaita],MATCH(1,('[1]3.4'!$AM50=[1]!Sanaudos[Kodas])*('[1]3.4'!HN$7='[1]2.SAN'!$M$4:$M$73),0)),"")</f>
        <v/>
      </c>
      <c r="HO50" s="244" t="str">
        <f t="array" ref="HO50">IFERROR(INDEX([1]!Sanaudos[Saskaita],MATCH(1,('[1]3.4'!$AM50=[1]!Sanaudos[Kodas])*('[1]3.4'!HO$7='[1]2.SAN'!$M$4:$M$73),0)),"")</f>
        <v/>
      </c>
      <c r="HP50" s="244" t="str">
        <f t="array" ref="HP50">IFERROR(INDEX([1]!Sanaudos[Saskaita],MATCH(1,('[1]3.4'!$AM50=[1]!Sanaudos[Kodas])*('[1]3.4'!HP$7='[1]2.SAN'!$M$4:$M$73),0)),"")</f>
        <v/>
      </c>
      <c r="HQ50" s="244" t="str">
        <f t="array" ref="HQ50">IFERROR(INDEX([1]!Sanaudos[Saskaita],MATCH(1,('[1]3.4'!$AM50=[1]!Sanaudos[Kodas])*('[1]3.4'!HQ$7='[1]2.SAN'!$M$4:$M$73),0)),"")</f>
        <v/>
      </c>
      <c r="HR50" s="244" t="str">
        <f t="array" ref="HR50">IFERROR(INDEX([1]!Sanaudos[Saskaita],MATCH(1,('[1]3.4'!$AM50=[1]!Sanaudos[Kodas])*('[1]3.4'!HR$7='[1]2.SAN'!$M$4:$M$73),0)),"")</f>
        <v/>
      </c>
      <c r="HS50" s="244" t="str">
        <f t="array" ref="HS50">IFERROR(INDEX([1]!Sanaudos[Saskaita],MATCH(1,('[1]3.4'!$AM50=[1]!Sanaudos[Kodas])*('[1]3.4'!HS$7='[1]2.SAN'!$M$4:$M$73),0)),"")</f>
        <v/>
      </c>
      <c r="HT50" s="244" t="str">
        <f t="array" ref="HT50">IFERROR(INDEX([1]!Sanaudos[Saskaita],MATCH(1,('[1]3.4'!$AM50=[1]!Sanaudos[Kodas])*('[1]3.4'!HT$7='[1]2.SAN'!$M$4:$M$73),0)),"")</f>
        <v/>
      </c>
      <c r="HU50" s="244" t="str">
        <f t="array" ref="HU50">IFERROR(INDEX([1]!Sanaudos[Saskaita],MATCH(1,('[1]3.4'!$AM50=[1]!Sanaudos[Kodas])*('[1]3.4'!HU$7='[1]2.SAN'!$M$4:$M$73),0)),"")</f>
        <v/>
      </c>
      <c r="HV50" s="244" t="str">
        <f t="array" ref="HV50">IFERROR(INDEX([1]!Sanaudos[Saskaita],MATCH(1,('[1]3.4'!$AM50=[1]!Sanaudos[Kodas])*('[1]3.4'!HV$7='[1]2.SAN'!$M$4:$M$73),0)),"")</f>
        <v/>
      </c>
      <c r="HW50" s="244" t="str">
        <f t="array" ref="HW50">IFERROR(INDEX([1]!Sanaudos[Saskaita],MATCH(1,('[1]3.4'!$AM50=[1]!Sanaudos[Kodas])*('[1]3.4'!HW$7='[1]2.SAN'!$M$4:$M$73),0)),"")</f>
        <v/>
      </c>
      <c r="HX50" s="244" t="str">
        <f t="array" ref="HX50">IFERROR(INDEX([1]!Sanaudos[Saskaita],MATCH(1,('[1]3.4'!$AM50=[1]!Sanaudos[Kodas])*('[1]3.4'!HX$7='[1]2.SAN'!$M$4:$M$73),0)),"")</f>
        <v/>
      </c>
      <c r="HY50" s="244" t="str">
        <f t="array" ref="HY50">IFERROR(INDEX([1]!Sanaudos[Saskaita],MATCH(1,('[1]3.4'!$AM50=[1]!Sanaudos[Kodas])*('[1]3.4'!HY$7='[1]2.SAN'!$M$4:$M$73),0)),"")</f>
        <v/>
      </c>
      <c r="HZ50" s="244" t="str">
        <f t="array" ref="HZ50">IFERROR(INDEX([1]!Sanaudos[Saskaita],MATCH(1,('[1]3.4'!$AM50=[1]!Sanaudos[Kodas])*('[1]3.4'!HZ$7='[1]2.SAN'!$M$4:$M$73),0)),"")</f>
        <v/>
      </c>
      <c r="IA50" s="244" t="str">
        <f t="array" ref="IA50">IFERROR(INDEX([1]!Sanaudos[Saskaita],MATCH(1,('[1]3.4'!$AM50=[1]!Sanaudos[Kodas])*('[1]3.4'!IA$7='[1]2.SAN'!$M$4:$M$73),0)),"")</f>
        <v/>
      </c>
      <c r="IB50" s="244" t="str">
        <f t="array" ref="IB50">IFERROR(INDEX([1]!Sanaudos[Saskaita],MATCH(1,('[1]3.4'!$AM50=[1]!Sanaudos[Kodas])*('[1]3.4'!IB$7='[1]2.SAN'!$M$4:$M$73),0)),"")</f>
        <v/>
      </c>
      <c r="IC50" s="244" t="str">
        <f t="array" ref="IC50">IFERROR(INDEX([1]!Sanaudos[Saskaita],MATCH(1,('[1]3.4'!$AM50=[1]!Sanaudos[Kodas])*('[1]3.4'!IC$7='[1]2.SAN'!$M$4:$M$73),0)),"")</f>
        <v/>
      </c>
      <c r="ID50" s="244" t="str">
        <f t="array" ref="ID50">IFERROR(INDEX([1]!Sanaudos[Saskaita],MATCH(1,('[1]3.4'!$AM50=[1]!Sanaudos[Kodas])*('[1]3.4'!ID$7='[1]2.SAN'!$M$4:$M$73),0)),"")</f>
        <v/>
      </c>
      <c r="IE50" s="244" t="str">
        <f t="array" ref="IE50">IFERROR(INDEX([1]!Sanaudos[Saskaita],MATCH(1,('[1]3.4'!$AM50=[1]!Sanaudos[Kodas])*('[1]3.4'!IE$7='[1]2.SAN'!$M$4:$M$73),0)),"")</f>
        <v/>
      </c>
      <c r="IF50" s="244" t="str">
        <f t="array" ref="IF50">IFERROR(INDEX([1]!Sanaudos[Saskaita],MATCH(1,('[1]3.4'!$AM50=[1]!Sanaudos[Kodas])*('[1]3.4'!IF$7='[1]2.SAN'!$M$4:$M$73),0)),"")</f>
        <v/>
      </c>
      <c r="IG50" s="244" t="str">
        <f t="array" ref="IG50">IFERROR(INDEX([1]!Sanaudos[Saskaita],MATCH(1,('[1]3.4'!$AM50=[1]!Sanaudos[Kodas])*('[1]3.4'!IG$7='[1]2.SAN'!$M$4:$M$73),0)),"")</f>
        <v/>
      </c>
      <c r="IH50" s="244" t="str">
        <f t="array" ref="IH50">IFERROR(INDEX([1]!Sanaudos[Saskaita],MATCH(1,('[1]3.4'!$AM50=[1]!Sanaudos[Kodas])*('[1]3.4'!IH$7='[1]2.SAN'!$M$4:$M$73),0)),"")</f>
        <v/>
      </c>
      <c r="II50" s="244" t="str">
        <f t="array" ref="II50">IFERROR(INDEX([1]!Sanaudos[Saskaita],MATCH(1,('[1]3.4'!$AM50=[1]!Sanaudos[Kodas])*('[1]3.4'!II$7='[1]2.SAN'!$M$4:$M$73),0)),"")</f>
        <v/>
      </c>
      <c r="IJ50" s="244" t="str">
        <f t="array" ref="IJ50">IFERROR(INDEX([1]!Sanaudos[Saskaita],MATCH(1,('[1]3.4'!$AM50=[1]!Sanaudos[Kodas])*('[1]3.4'!IJ$7='[1]2.SAN'!$M$4:$M$73),0)),"")</f>
        <v/>
      </c>
      <c r="IK50" s="244" t="str">
        <f t="array" ref="IK50">IFERROR(INDEX([1]!Sanaudos[Saskaita],MATCH(1,('[1]3.4'!$AM50=[1]!Sanaudos[Kodas])*('[1]3.4'!IK$7='[1]2.SAN'!$M$4:$M$73),0)),"")</f>
        <v/>
      </c>
    </row>
    <row r="51" spans="2:245" ht="12.2" customHeight="1" x14ac:dyDescent="0.2">
      <c r="B51" s="552"/>
      <c r="C51" s="553"/>
      <c r="D51" s="261" t="s">
        <v>48</v>
      </c>
      <c r="E51" s="247" t="str">
        <f t="shared" si="2"/>
        <v xml:space="preserve">                                    </v>
      </c>
      <c r="F51" s="248" t="e">
        <f>+SUMIFS([1]!Sanaudos[Suma],[1]!Sanaudos[Kodas],AM51,[1]!Sanaudos[PASK],TRUE)</f>
        <v>#REF!</v>
      </c>
      <c r="G51" s="248" t="e">
        <f>-SUMIFS([1]!Sanaudos[Suma],[1]!Sanaudos[Kodas],$AM51,[1]!Sanaudos[Pagal DK RAS],700)</f>
        <v>#REF!</v>
      </c>
      <c r="H51" s="248" t="e">
        <f>+SUMIFS('[1]5.turtas'!$D$1:$AN$1,'[1]5.turtas'!$D$4:$AN$4,$AM51)</f>
        <v>#VALUE!</v>
      </c>
      <c r="I51" s="248" t="e">
        <f>-SUMIFS([1]!Sanaudos[Suma],[1]!Sanaudos[Kodas],$AM51,[1]!Sanaudos[Pagal DK RAS],901)-SUMIFS([1]!Sanaudos[Suma],[1]!Sanaudos[Kodas],$AM51,[1]!Sanaudos[Pagal DK RAS],902)-SUMIFS([1]!Sanaudos[Suma],[1]!Sanaudos[Kodas],$AM51,[1]!Sanaudos[Pagal DK RAS],905)</f>
        <v>#REF!</v>
      </c>
      <c r="J51" s="248" t="e">
        <f>+SUMIFS([1]!DU[DU],[1]!DU[Kodas],$AM51)+SUMIFS([1]!DU[Sodra],[1]!DU[Kodas],$AM51)+SUMIFS([1]!DU[Išeitinės išmokos, kompensacijos],[1]!DU[Kodas],$AM51)</f>
        <v>#REF!</v>
      </c>
      <c r="K51" s="248" t="e">
        <f>+SUMIFS([1]!Sanaudos_kor[Suma],[1]!Sanaudos_kor[Kodas],$AM51,[1]!Sanaudos_kor[PASK],TRUE,[1]!Sanaudos_kor[KOR_nr],K$1)</f>
        <v>#REF!</v>
      </c>
      <c r="L51" s="248" t="e">
        <f>+SUMIFS([1]!Sanaudos_kor[Suma],[1]!Sanaudos_kor[Kodas],$AM51,[1]!Sanaudos_kor[PASK],TRUE,[1]!Sanaudos_kor[KOR_nr],L$1)</f>
        <v>#REF!</v>
      </c>
      <c r="M51" s="248" t="e">
        <f>+SUMIFS([1]!Sanaudos_kor[Suma],[1]!Sanaudos_kor[Kodas],$AM51,[1]!Sanaudos_kor[PASK],TRUE,[1]!Sanaudos_kor[KOR_nr],M$1)</f>
        <v>#REF!</v>
      </c>
      <c r="N51" s="248" t="e">
        <f>+SUMIFS([1]!Sanaudos_kor[Suma],[1]!Sanaudos_kor[Kodas],$AM51,[1]!Sanaudos_kor[PASK],TRUE,[1]!Sanaudos_kor[KOR_nr],N$1)</f>
        <v>#REF!</v>
      </c>
      <c r="O51" s="248" t="e">
        <f>+SUMIFS([1]!Sanaudos_kor[Suma],[1]!Sanaudos_kor[Kodas],$AM51,[1]!Sanaudos_kor[PASK],TRUE,[1]!Sanaudos_kor[KOR_nr],O$1)</f>
        <v>#REF!</v>
      </c>
      <c r="P51" s="248" t="e">
        <f>+SUMIFS([1]!Sanaudos_kor[Suma],[1]!Sanaudos_kor[Kodas],$AM51,[1]!Sanaudos_kor[PASK],TRUE,[1]!Sanaudos_kor[KOR_nr],P$1)</f>
        <v>#REF!</v>
      </c>
      <c r="Q51" s="248" t="e">
        <f>+SUMIFS([1]!Sanaudos_kor[Suma],[1]!Sanaudos_kor[Kodas],$AM51,[1]!Sanaudos_kor[PASK],TRUE,[1]!Sanaudos_kor[KOR_nr],Q$1)</f>
        <v>#REF!</v>
      </c>
      <c r="R51" s="248" t="e">
        <f>+SUMIFS([1]!Sanaudos_kor[Suma],[1]!Sanaudos_kor[Kodas],$AM51,[1]!Sanaudos_kor[PASK],TRUE,[1]!Sanaudos_kor[KOR_nr],R$1)</f>
        <v>#REF!</v>
      </c>
      <c r="S51" s="248" t="e">
        <f>+SUMIFS([1]!Sanaudos_kor[Suma],[1]!Sanaudos_kor[Kodas],$AM51,[1]!Sanaudos_kor[PASK],TRUE,[1]!Sanaudos_kor[KOR_nr],S$1)</f>
        <v>#REF!</v>
      </c>
      <c r="T51" s="248" t="e">
        <f>+SUMIFS([1]!Sanaudos_kor[Suma],[1]!Sanaudos_kor[Kodas],$AM51,[1]!Sanaudos_kor[PASK],TRUE,[1]!Sanaudos_kor[KOR_nr],T$1)</f>
        <v>#REF!</v>
      </c>
      <c r="U51" s="248" t="e">
        <f>+SUMIFS([1]!Sanaudos_kor[Suma],[1]!Sanaudos_kor[Kodas],$AM51,[1]!Sanaudos_kor[PASK],TRUE,[1]!Sanaudos_kor[KOR_nr],U$1)</f>
        <v>#REF!</v>
      </c>
      <c r="V51" s="248" t="e">
        <f>+SUMIFS([1]!Sanaudos_kor[Suma],[1]!Sanaudos_kor[Kodas],$AM51,[1]!Sanaudos_kor[PASK],TRUE,[1]!Sanaudos_kor[KOR_nr],V$1)</f>
        <v>#REF!</v>
      </c>
      <c r="W51" s="248" t="e">
        <f>+SUMIFS([1]!Sanaudos_kor[Suma],[1]!Sanaudos_kor[Kodas],$AM51,[1]!Sanaudos_kor[PASK],TRUE,[1]!Sanaudos_kor[KOR_nr],W$1)</f>
        <v>#REF!</v>
      </c>
      <c r="X51" s="248" t="e">
        <f>+SUMIFS([1]!Sanaudos_kor[Suma],[1]!Sanaudos_kor[Kodas],$AM51,[1]!Sanaudos_kor[PASK],TRUE,[1]!Sanaudos_kor[KOR_nr],X$1)</f>
        <v>#REF!</v>
      </c>
      <c r="Y51" s="248" t="e">
        <f>+SUMIFS([1]!Sanaudos_kor[Suma],[1]!Sanaudos_kor[Kodas],$AM51,[1]!Sanaudos_kor[PASK],TRUE,[1]!Sanaudos_kor[KOR_nr],Y$1)</f>
        <v>#REF!</v>
      </c>
      <c r="Z51" s="248" t="e">
        <f>+SUMIFS([1]!Sanaudos_kor[Suma],[1]!Sanaudos_kor[Kodas],$AM51,[1]!Sanaudos_kor[PASK],TRUE,[1]!Sanaudos_kor[KOR_nr],Z$1)</f>
        <v>#REF!</v>
      </c>
      <c r="AA51" s="248" t="e">
        <f>+SUMIFS([1]!Sanaudos_kor[Suma],[1]!Sanaudos_kor[Kodas],$AM51,[1]!Sanaudos_kor[PASK],TRUE,[1]!Sanaudos_kor[KOR_nr],AA$1)</f>
        <v>#REF!</v>
      </c>
      <c r="AB51" s="248" t="e">
        <f>+SUMIFS([1]!Sanaudos_kor[Suma],[1]!Sanaudos_kor[Kodas],$AM51,[1]!Sanaudos_kor[PASK],TRUE,[1]!Sanaudos_kor[KOR_nr],AB$1)</f>
        <v>#REF!</v>
      </c>
      <c r="AC51" s="248" t="e">
        <f>+SUMIFS([1]!Sanaudos_kor[Suma],[1]!Sanaudos_kor[Kodas],$AM51,[1]!Sanaudos_kor[PASK],TRUE,[1]!Sanaudos_kor[KOR_nr],AC$1)</f>
        <v>#REF!</v>
      </c>
      <c r="AD51" s="248" t="e">
        <f>+SUMIFS([1]!Sanaudos_kor[Suma],[1]!Sanaudos_kor[Kodas],$AM51,[1]!Sanaudos_kor[PASK],TRUE,[1]!Sanaudos_kor[KOR_nr],AD$1)</f>
        <v>#REF!</v>
      </c>
      <c r="AE51" s="248" t="e">
        <f>+SUMIFS([1]!Sanaudos_kor[Suma],[1]!Sanaudos_kor[Kodas],$AM51,[1]!Sanaudos_kor[PASK],TRUE,[1]!Sanaudos_kor[KOR_nr],AE$1)</f>
        <v>#REF!</v>
      </c>
      <c r="AF51" s="248" t="e">
        <f>+SUMIFS([1]!Sanaudos_kor[Suma],[1]!Sanaudos_kor[Kodas],$AM51,[1]!Sanaudos_kor[PASK],TRUE,[1]!Sanaudos_kor[KOR_nr],AF$1)</f>
        <v>#REF!</v>
      </c>
      <c r="AG51" s="248" t="e">
        <f t="shared" si="0"/>
        <v>#REF!</v>
      </c>
      <c r="AH51" s="555"/>
      <c r="AJ51" s="211" t="s">
        <v>536</v>
      </c>
      <c r="AK51" s="124">
        <f>+'[1]2.SAN'!C218</f>
        <v>0</v>
      </c>
      <c r="AM51" s="249" t="str">
        <f>+'[1]1.vardai'!D85</f>
        <v>NS_4NS</v>
      </c>
      <c r="AN51" s="250" t="e">
        <f>+SUMIFS('[1]7'!$E$160:$S$160,'[1]7'!$E$2:$S$2,$AM51)</f>
        <v>#VALUE!</v>
      </c>
      <c r="AO51" s="250" t="e">
        <f t="shared" si="5"/>
        <v>#REF!</v>
      </c>
      <c r="AQ51" s="250" t="e">
        <f>+SUMIFS('[1]3.4'!$F$133:$F$202,'[1]3.4'!$D$133:$D$202,$AM51,'[1]3.4'!$E$133:$E$202,"")</f>
        <v>#VALUE!</v>
      </c>
      <c r="AR51" s="250" t="e">
        <f t="shared" si="1"/>
        <v>#VALUE!</v>
      </c>
      <c r="AT51" s="244" t="str">
        <f t="array" ref="AT51">IFERROR(INDEX([1]!Sanaudos[Saskaita],MATCH(1,('[1]3.4'!$AM51=[1]!Sanaudos[Kodas])*('[1]3.4'!AT$7='[1]2.SAN'!$M$4:$M$73),0)),"")</f>
        <v/>
      </c>
      <c r="AU51" s="244" t="str">
        <f t="array" ref="AU51">IFERROR(INDEX([1]!Sanaudos[Saskaita],MATCH(1,('[1]3.4'!$AM51=[1]!Sanaudos[Kodas])*('[1]3.4'!AU$7='[1]2.SAN'!$M$4:$M$73),0)),"")</f>
        <v/>
      </c>
      <c r="AV51" s="244" t="str">
        <f t="array" ref="AV51">IFERROR(INDEX([1]!Sanaudos[Saskaita],MATCH(1,('[1]3.4'!$AM51=[1]!Sanaudos[Kodas])*('[1]3.4'!AV$7='[1]2.SAN'!$M$4:$M$73),0)),"")</f>
        <v/>
      </c>
      <c r="AW51" s="244" t="str">
        <f t="array" ref="AW51">IFERROR(INDEX([1]!Sanaudos[Saskaita],MATCH(1,('[1]3.4'!$AM51=[1]!Sanaudos[Kodas])*('[1]3.4'!AW$7='[1]2.SAN'!$M$4:$M$73),0)),"")</f>
        <v/>
      </c>
      <c r="AX51" s="244" t="str">
        <f t="array" ref="AX51">IFERROR(INDEX([1]!Sanaudos[Saskaita],MATCH(1,('[1]3.4'!$AM51=[1]!Sanaudos[Kodas])*('[1]3.4'!AX$7='[1]2.SAN'!$M$4:$M$73),0)),"")</f>
        <v/>
      </c>
      <c r="AY51" s="244" t="str">
        <f t="array" ref="AY51">IFERROR(INDEX([1]!Sanaudos[Saskaita],MATCH(1,('[1]3.4'!$AM51=[1]!Sanaudos[Kodas])*('[1]3.4'!AY$7='[1]2.SAN'!$M$4:$M$73),0)),"")</f>
        <v/>
      </c>
      <c r="AZ51" s="244" t="str">
        <f t="array" ref="AZ51">IFERROR(INDEX([1]!Sanaudos[Saskaita],MATCH(1,('[1]3.4'!$AM51=[1]!Sanaudos[Kodas])*('[1]3.4'!AZ$7='[1]2.SAN'!$M$4:$M$73),0)),"")</f>
        <v/>
      </c>
      <c r="BA51" s="244" t="str">
        <f t="array" ref="BA51">IFERROR(INDEX([1]!Sanaudos[Saskaita],MATCH(1,('[1]3.4'!$AM51=[1]!Sanaudos[Kodas])*('[1]3.4'!BA$7='[1]2.SAN'!$M$4:$M$73),0)),"")</f>
        <v/>
      </c>
      <c r="BB51" s="244" t="str">
        <f t="array" ref="BB51">IFERROR(INDEX([1]!Sanaudos[Saskaita],MATCH(1,('[1]3.4'!$AM51=[1]!Sanaudos[Kodas])*('[1]3.4'!BB$7='[1]2.SAN'!$M$4:$M$73),0)),"")</f>
        <v/>
      </c>
      <c r="BC51" s="244" t="str">
        <f t="array" ref="BC51">IFERROR(INDEX([1]!Sanaudos[Saskaita],MATCH(1,('[1]3.4'!$AM51=[1]!Sanaudos[Kodas])*('[1]3.4'!BC$7='[1]2.SAN'!$M$4:$M$73),0)),"")</f>
        <v/>
      </c>
      <c r="BD51" s="244" t="str">
        <f t="array" ref="BD51">IFERROR(INDEX([1]!Sanaudos[Saskaita],MATCH(1,('[1]3.4'!$AM51=[1]!Sanaudos[Kodas])*('[1]3.4'!BD$7='[1]2.SAN'!$M$4:$M$73),0)),"")</f>
        <v/>
      </c>
      <c r="BE51" s="244" t="str">
        <f t="array" ref="BE51">IFERROR(INDEX([1]!Sanaudos[Saskaita],MATCH(1,('[1]3.4'!$AM51=[1]!Sanaudos[Kodas])*('[1]3.4'!BE$7='[1]2.SAN'!$M$4:$M$73),0)),"")</f>
        <v/>
      </c>
      <c r="BF51" s="244" t="str">
        <f t="array" ref="BF51">IFERROR(INDEX([1]!Sanaudos[Saskaita],MATCH(1,('[1]3.4'!$AM51=[1]!Sanaudos[Kodas])*('[1]3.4'!BF$7='[1]2.SAN'!$M$4:$M$73),0)),"")</f>
        <v/>
      </c>
      <c r="BG51" s="244" t="str">
        <f t="array" ref="BG51">IFERROR(INDEX([1]!Sanaudos[Saskaita],MATCH(1,('[1]3.4'!$AM51=[1]!Sanaudos[Kodas])*('[1]3.4'!BG$7='[1]2.SAN'!$M$4:$M$73),0)),"")</f>
        <v/>
      </c>
      <c r="BH51" s="244" t="str">
        <f t="array" ref="BH51">IFERROR(INDEX([1]!Sanaudos[Saskaita],MATCH(1,('[1]3.4'!$AM51=[1]!Sanaudos[Kodas])*('[1]3.4'!BH$7='[1]2.SAN'!$M$4:$M$73),0)),"")</f>
        <v/>
      </c>
      <c r="BI51" s="244" t="str">
        <f t="array" ref="BI51">IFERROR(INDEX([1]!Sanaudos[Saskaita],MATCH(1,('[1]3.4'!$AM51=[1]!Sanaudos[Kodas])*('[1]3.4'!BI$7='[1]2.SAN'!$M$4:$M$73),0)),"")</f>
        <v/>
      </c>
      <c r="BJ51" s="244" t="str">
        <f t="array" ref="BJ51">IFERROR(INDEX([1]!Sanaudos[Saskaita],MATCH(1,('[1]3.4'!$AM51=[1]!Sanaudos[Kodas])*('[1]3.4'!BJ$7='[1]2.SAN'!$M$4:$M$73),0)),"")</f>
        <v/>
      </c>
      <c r="BK51" s="244" t="str">
        <f t="array" ref="BK51">IFERROR(INDEX([1]!Sanaudos[Saskaita],MATCH(1,('[1]3.4'!$AM51=[1]!Sanaudos[Kodas])*('[1]3.4'!BK$7='[1]2.SAN'!$M$4:$M$73),0)),"")</f>
        <v/>
      </c>
      <c r="BL51" s="244" t="str">
        <f t="array" ref="BL51">IFERROR(INDEX([1]!Sanaudos[Saskaita],MATCH(1,('[1]3.4'!$AM51=[1]!Sanaudos[Kodas])*('[1]3.4'!BL$7='[1]2.SAN'!$M$4:$M$73),0)),"")</f>
        <v/>
      </c>
      <c r="BM51" s="244" t="str">
        <f t="array" ref="BM51">IFERROR(INDEX([1]!Sanaudos[Saskaita],MATCH(1,('[1]3.4'!$AM51=[1]!Sanaudos[Kodas])*('[1]3.4'!BM$7='[1]2.SAN'!$M$4:$M$73),0)),"")</f>
        <v/>
      </c>
      <c r="BN51" s="244" t="str">
        <f t="array" ref="BN51">IFERROR(INDEX([1]!Sanaudos[Saskaita],MATCH(1,('[1]3.4'!$AM51=[1]!Sanaudos[Kodas])*('[1]3.4'!BN$7='[1]2.SAN'!$M$4:$M$73),0)),"")</f>
        <v/>
      </c>
      <c r="BO51" s="244" t="str">
        <f t="array" ref="BO51">IFERROR(INDEX([1]!Sanaudos[Saskaita],MATCH(1,('[1]3.4'!$AM51=[1]!Sanaudos[Kodas])*('[1]3.4'!BO$7='[1]2.SAN'!$M$4:$M$73),0)),"")</f>
        <v/>
      </c>
      <c r="BP51" s="244" t="str">
        <f t="array" ref="BP51">IFERROR(INDEX([1]!Sanaudos[Saskaita],MATCH(1,('[1]3.4'!$AM51=[1]!Sanaudos[Kodas])*('[1]3.4'!BP$7='[1]2.SAN'!$M$4:$M$73),0)),"")</f>
        <v/>
      </c>
      <c r="BQ51" s="244" t="str">
        <f t="array" ref="BQ51">IFERROR(INDEX([1]!Sanaudos[Saskaita],MATCH(1,('[1]3.4'!$AM51=[1]!Sanaudos[Kodas])*('[1]3.4'!BQ$7='[1]2.SAN'!$M$4:$M$73),0)),"")</f>
        <v/>
      </c>
      <c r="BR51" s="244" t="str">
        <f t="array" ref="BR51">IFERROR(INDEX([1]!Sanaudos[Saskaita],MATCH(1,('[1]3.4'!$AM51=[1]!Sanaudos[Kodas])*('[1]3.4'!BR$7='[1]2.SAN'!$M$4:$M$73),0)),"")</f>
        <v/>
      </c>
      <c r="BS51" s="244" t="str">
        <f t="array" ref="BS51">IFERROR(INDEX([1]!Sanaudos[Saskaita],MATCH(1,('[1]3.4'!$AM51=[1]!Sanaudos[Kodas])*('[1]3.4'!BS$7='[1]2.SAN'!$M$4:$M$73),0)),"")</f>
        <v/>
      </c>
      <c r="BT51" s="244" t="str">
        <f t="array" ref="BT51">IFERROR(INDEX([1]!Sanaudos[Saskaita],MATCH(1,('[1]3.4'!$AM51=[1]!Sanaudos[Kodas])*('[1]3.4'!BT$7='[1]2.SAN'!$M$4:$M$73),0)),"")</f>
        <v/>
      </c>
      <c r="BU51" s="244" t="str">
        <f t="array" ref="BU51">IFERROR(INDEX([1]!Sanaudos[Saskaita],MATCH(1,('[1]3.4'!$AM51=[1]!Sanaudos[Kodas])*('[1]3.4'!BU$7='[1]2.SAN'!$M$4:$M$73),0)),"")</f>
        <v/>
      </c>
      <c r="BV51" s="244" t="str">
        <f t="array" ref="BV51">IFERROR(INDEX([1]!Sanaudos[Saskaita],MATCH(1,('[1]3.4'!$AM51=[1]!Sanaudos[Kodas])*('[1]3.4'!BV$7='[1]2.SAN'!$M$4:$M$73),0)),"")</f>
        <v/>
      </c>
      <c r="BW51" s="244" t="str">
        <f t="array" ref="BW51">IFERROR(INDEX([1]!Sanaudos[Saskaita],MATCH(1,('[1]3.4'!$AM51=[1]!Sanaudos[Kodas])*('[1]3.4'!BW$7='[1]2.SAN'!$M$4:$M$73),0)),"")</f>
        <v/>
      </c>
      <c r="BX51" s="244" t="str">
        <f t="array" ref="BX51">IFERROR(INDEX([1]!Sanaudos[Saskaita],MATCH(1,('[1]3.4'!$AM51=[1]!Sanaudos[Kodas])*('[1]3.4'!BX$7='[1]2.SAN'!$M$4:$M$73),0)),"")</f>
        <v/>
      </c>
      <c r="BY51" s="244" t="str">
        <f t="array" ref="BY51">IFERROR(INDEX([1]!Sanaudos[Saskaita],MATCH(1,('[1]3.4'!$AM51=[1]!Sanaudos[Kodas])*('[1]3.4'!BY$7='[1]2.SAN'!$M$4:$M$73),0)),"")</f>
        <v/>
      </c>
      <c r="BZ51" s="244" t="str">
        <f t="array" ref="BZ51">IFERROR(INDEX([1]!Sanaudos[Saskaita],MATCH(1,('[1]3.4'!$AM51=[1]!Sanaudos[Kodas])*('[1]3.4'!BZ$7='[1]2.SAN'!$M$4:$M$73),0)),"")</f>
        <v/>
      </c>
      <c r="CA51" s="244" t="str">
        <f t="array" ref="CA51">IFERROR(INDEX([1]!Sanaudos[Saskaita],MATCH(1,('[1]3.4'!$AM51=[1]!Sanaudos[Kodas])*('[1]3.4'!CA$7='[1]2.SAN'!$M$4:$M$73),0)),"")</f>
        <v/>
      </c>
      <c r="CB51" s="244" t="str">
        <f t="array" ref="CB51">IFERROR(INDEX([1]!Sanaudos[Saskaita],MATCH(1,('[1]3.4'!$AM51=[1]!Sanaudos[Kodas])*('[1]3.4'!CB$7='[1]2.SAN'!$M$4:$M$73),0)),"")</f>
        <v/>
      </c>
      <c r="CC51" s="244" t="str">
        <f t="array" ref="CC51">IFERROR(INDEX([1]!Sanaudos[Saskaita],MATCH(1,('[1]3.4'!$AM51=[1]!Sanaudos[Kodas])*('[1]3.4'!CC$7='[1]2.SAN'!$M$4:$M$73),0)),"")</f>
        <v/>
      </c>
      <c r="CD51" s="244" t="str">
        <f t="array" ref="CD51">IFERROR(INDEX([1]!Sanaudos[Saskaita],MATCH(1,('[1]3.4'!$AM51=[1]!Sanaudos[Kodas])*('[1]3.4'!CD$7='[1]2.SAN'!$M$4:$M$73),0)),"")</f>
        <v/>
      </c>
      <c r="CE51" s="244" t="str">
        <f t="array" ref="CE51">IFERROR(INDEX([1]!Sanaudos[Saskaita],MATCH(1,('[1]3.4'!$AM51=[1]!Sanaudos[Kodas])*('[1]3.4'!CE$7='[1]2.SAN'!$M$4:$M$73),0)),"")</f>
        <v/>
      </c>
      <c r="CF51" s="244" t="str">
        <f t="array" ref="CF51">IFERROR(INDEX([1]!Sanaudos[Saskaita],MATCH(1,('[1]3.4'!$AM51=[1]!Sanaudos[Kodas])*('[1]3.4'!CF$7='[1]2.SAN'!$M$4:$M$73),0)),"")</f>
        <v/>
      </c>
      <c r="CG51" s="244" t="str">
        <f t="array" ref="CG51">IFERROR(INDEX([1]!Sanaudos[Saskaita],MATCH(1,('[1]3.4'!$AM51=[1]!Sanaudos[Kodas])*('[1]3.4'!CG$7='[1]2.SAN'!$M$4:$M$73),0)),"")</f>
        <v/>
      </c>
      <c r="CH51" s="244" t="str">
        <f t="array" ref="CH51">IFERROR(INDEX([1]!Sanaudos[Saskaita],MATCH(1,('[1]3.4'!$AM51=[1]!Sanaudos[Kodas])*('[1]3.4'!CH$7='[1]2.SAN'!$M$4:$M$73),0)),"")</f>
        <v/>
      </c>
      <c r="CI51" s="244" t="str">
        <f t="array" ref="CI51">IFERROR(INDEX([1]!Sanaudos[Saskaita],MATCH(1,('[1]3.4'!$AM51=[1]!Sanaudos[Kodas])*('[1]3.4'!CI$7='[1]2.SAN'!$M$4:$M$73),0)),"")</f>
        <v/>
      </c>
      <c r="CJ51" s="244" t="str">
        <f t="array" ref="CJ51">IFERROR(INDEX([1]!Sanaudos[Saskaita],MATCH(1,('[1]3.4'!$AM51=[1]!Sanaudos[Kodas])*('[1]3.4'!CJ$7='[1]2.SAN'!$M$4:$M$73),0)),"")</f>
        <v/>
      </c>
      <c r="CK51" s="244" t="str">
        <f t="array" ref="CK51">IFERROR(INDEX([1]!Sanaudos[Saskaita],MATCH(1,('[1]3.4'!$AM51=[1]!Sanaudos[Kodas])*('[1]3.4'!CK$7='[1]2.SAN'!$M$4:$M$73),0)),"")</f>
        <v/>
      </c>
      <c r="CL51" s="244" t="str">
        <f t="array" ref="CL51">IFERROR(INDEX([1]!Sanaudos[Saskaita],MATCH(1,('[1]3.4'!$AM51=[1]!Sanaudos[Kodas])*('[1]3.4'!CL$7='[1]2.SAN'!$M$4:$M$73),0)),"")</f>
        <v/>
      </c>
      <c r="CM51" s="244" t="str">
        <f t="array" ref="CM51">IFERROR(INDEX([1]!Sanaudos[Saskaita],MATCH(1,('[1]3.4'!$AM51=[1]!Sanaudos[Kodas])*('[1]3.4'!CM$7='[1]2.SAN'!$M$4:$M$73),0)),"")</f>
        <v/>
      </c>
      <c r="CN51" s="244" t="str">
        <f t="array" ref="CN51">IFERROR(INDEX([1]!Sanaudos[Saskaita],MATCH(1,('[1]3.4'!$AM51=[1]!Sanaudos[Kodas])*('[1]3.4'!CN$7='[1]2.SAN'!$M$4:$M$73),0)),"")</f>
        <v/>
      </c>
      <c r="CO51" s="244" t="str">
        <f t="array" ref="CO51">IFERROR(INDEX([1]!Sanaudos[Saskaita],MATCH(1,('[1]3.4'!$AM51=[1]!Sanaudos[Kodas])*('[1]3.4'!CO$7='[1]2.SAN'!$M$4:$M$73),0)),"")</f>
        <v/>
      </c>
      <c r="CP51" s="244" t="str">
        <f t="array" ref="CP51">IFERROR(INDEX([1]!Sanaudos[Saskaita],MATCH(1,('[1]3.4'!$AM51=[1]!Sanaudos[Kodas])*('[1]3.4'!CP$7='[1]2.SAN'!$M$4:$M$73),0)),"")</f>
        <v/>
      </c>
      <c r="CQ51" s="244" t="str">
        <f t="array" ref="CQ51">IFERROR(INDEX([1]!Sanaudos[Saskaita],MATCH(1,('[1]3.4'!$AM51=[1]!Sanaudos[Kodas])*('[1]3.4'!CQ$7='[1]2.SAN'!$M$4:$M$73),0)),"")</f>
        <v/>
      </c>
      <c r="CR51" s="244" t="str">
        <f t="array" ref="CR51">IFERROR(INDEX([1]!Sanaudos[Saskaita],MATCH(1,('[1]3.4'!$AM51=[1]!Sanaudos[Kodas])*('[1]3.4'!CR$7='[1]2.SAN'!$M$4:$M$73),0)),"")</f>
        <v/>
      </c>
      <c r="CS51" s="244" t="str">
        <f t="array" ref="CS51">IFERROR(INDEX([1]!Sanaudos[Saskaita],MATCH(1,('[1]3.4'!$AM51=[1]!Sanaudos[Kodas])*('[1]3.4'!CS$7='[1]2.SAN'!$M$4:$M$73),0)),"")</f>
        <v/>
      </c>
      <c r="CT51" s="244" t="str">
        <f t="array" ref="CT51">IFERROR(INDEX([1]!Sanaudos[Saskaita],MATCH(1,('[1]3.4'!$AM51=[1]!Sanaudos[Kodas])*('[1]3.4'!CT$7='[1]2.SAN'!$M$4:$M$73),0)),"")</f>
        <v/>
      </c>
      <c r="CU51" s="244" t="str">
        <f t="array" ref="CU51">IFERROR(INDEX([1]!Sanaudos[Saskaita],MATCH(1,('[1]3.4'!$AM51=[1]!Sanaudos[Kodas])*('[1]3.4'!CU$7='[1]2.SAN'!$M$4:$M$73),0)),"")</f>
        <v/>
      </c>
      <c r="CV51" s="244" t="str">
        <f t="array" ref="CV51">IFERROR(INDEX([1]!Sanaudos[Saskaita],MATCH(1,('[1]3.4'!$AM51=[1]!Sanaudos[Kodas])*('[1]3.4'!CV$7='[1]2.SAN'!$M$4:$M$73),0)),"")</f>
        <v/>
      </c>
      <c r="CW51" s="244" t="str">
        <f t="array" ref="CW51">IFERROR(INDEX([1]!Sanaudos[Saskaita],MATCH(1,('[1]3.4'!$AM51=[1]!Sanaudos[Kodas])*('[1]3.4'!CW$7='[1]2.SAN'!$M$4:$M$73),0)),"")</f>
        <v/>
      </c>
      <c r="CX51" s="244" t="str">
        <f t="array" ref="CX51">IFERROR(INDEX([1]!Sanaudos[Saskaita],MATCH(1,('[1]3.4'!$AM51=[1]!Sanaudos[Kodas])*('[1]3.4'!CX$7='[1]2.SAN'!$M$4:$M$73),0)),"")</f>
        <v/>
      </c>
      <c r="CY51" s="244" t="str">
        <f t="array" ref="CY51">IFERROR(INDEX([1]!Sanaudos[Saskaita],MATCH(1,('[1]3.4'!$AM51=[1]!Sanaudos[Kodas])*('[1]3.4'!CY$7='[1]2.SAN'!$M$4:$M$73),0)),"")</f>
        <v/>
      </c>
      <c r="CZ51" s="244" t="str">
        <f t="array" ref="CZ51">IFERROR(INDEX([1]!Sanaudos[Saskaita],MATCH(1,('[1]3.4'!$AM51=[1]!Sanaudos[Kodas])*('[1]3.4'!CZ$7='[1]2.SAN'!$M$4:$M$73),0)),"")</f>
        <v/>
      </c>
      <c r="DA51" s="244" t="str">
        <f t="array" ref="DA51">IFERROR(INDEX([1]!Sanaudos[Saskaita],MATCH(1,('[1]3.4'!$AM51=[1]!Sanaudos[Kodas])*('[1]3.4'!DA$7='[1]2.SAN'!$M$4:$M$73),0)),"")</f>
        <v/>
      </c>
      <c r="DB51" s="244" t="str">
        <f t="array" ref="DB51">IFERROR(INDEX([1]!Sanaudos[Saskaita],MATCH(1,('[1]3.4'!$AM51=[1]!Sanaudos[Kodas])*('[1]3.4'!DB$7='[1]2.SAN'!$M$4:$M$73),0)),"")</f>
        <v/>
      </c>
      <c r="DC51" s="244" t="str">
        <f t="array" ref="DC51">IFERROR(INDEX([1]!Sanaudos[Saskaita],MATCH(1,('[1]3.4'!$AM51=[1]!Sanaudos[Kodas])*('[1]3.4'!DC$7='[1]2.SAN'!$M$4:$M$73),0)),"")</f>
        <v/>
      </c>
      <c r="DD51" s="244" t="str">
        <f t="array" ref="DD51">IFERROR(INDEX([1]!Sanaudos[Saskaita],MATCH(1,('[1]3.4'!$AM51=[1]!Sanaudos[Kodas])*('[1]3.4'!DD$7='[1]2.SAN'!$M$4:$M$73),0)),"")</f>
        <v/>
      </c>
      <c r="DE51" s="244" t="str">
        <f t="array" ref="DE51">IFERROR(INDEX([1]!Sanaudos[Saskaita],MATCH(1,('[1]3.4'!$AM51=[1]!Sanaudos[Kodas])*('[1]3.4'!DE$7='[1]2.SAN'!$M$4:$M$73),0)),"")</f>
        <v/>
      </c>
      <c r="DF51" s="244" t="str">
        <f t="array" ref="DF51">IFERROR(INDEX([1]!Sanaudos[Saskaita],MATCH(1,('[1]3.4'!$AM51=[1]!Sanaudos[Kodas])*('[1]3.4'!DF$7='[1]2.SAN'!$M$4:$M$73),0)),"")</f>
        <v/>
      </c>
      <c r="DG51" s="244" t="str">
        <f t="array" ref="DG51">IFERROR(INDEX([1]!Sanaudos[Saskaita],MATCH(1,('[1]3.4'!$AM51=[1]!Sanaudos[Kodas])*('[1]3.4'!DG$7='[1]2.SAN'!$M$4:$M$73),0)),"")</f>
        <v/>
      </c>
      <c r="DH51" s="244" t="str">
        <f t="array" ref="DH51">IFERROR(INDEX([1]!Sanaudos[Saskaita],MATCH(1,('[1]3.4'!$AM51=[1]!Sanaudos[Kodas])*('[1]3.4'!DH$7='[1]2.SAN'!$M$4:$M$73),0)),"")</f>
        <v/>
      </c>
      <c r="DI51" s="244" t="str">
        <f t="array" ref="DI51">IFERROR(INDEX([1]!Sanaudos[Saskaita],MATCH(1,('[1]3.4'!$AM51=[1]!Sanaudos[Kodas])*('[1]3.4'!DI$7='[1]2.SAN'!$M$4:$M$73),0)),"")</f>
        <v/>
      </c>
      <c r="DJ51" s="244" t="str">
        <f t="array" ref="DJ51">IFERROR(INDEX([1]!Sanaudos[Saskaita],MATCH(1,('[1]3.4'!$AM51=[1]!Sanaudos[Kodas])*('[1]3.4'!DJ$7='[1]2.SAN'!$M$4:$M$73),0)),"")</f>
        <v/>
      </c>
      <c r="DK51" s="244" t="str">
        <f t="array" ref="DK51">IFERROR(INDEX([1]!Sanaudos[Saskaita],MATCH(1,('[1]3.4'!$AM51=[1]!Sanaudos[Kodas])*('[1]3.4'!DK$7='[1]2.SAN'!$M$4:$M$73),0)),"")</f>
        <v/>
      </c>
      <c r="DL51" s="244" t="str">
        <f t="array" ref="DL51">IFERROR(INDEX([1]!Sanaudos[Saskaita],MATCH(1,('[1]3.4'!$AM51=[1]!Sanaudos[Kodas])*('[1]3.4'!DL$7='[1]2.SAN'!$M$4:$M$73),0)),"")</f>
        <v/>
      </c>
      <c r="DM51" s="244" t="str">
        <f t="array" ref="DM51">IFERROR(INDEX([1]!Sanaudos[Saskaita],MATCH(1,('[1]3.4'!$AM51=[1]!Sanaudos[Kodas])*('[1]3.4'!DM$7='[1]2.SAN'!$M$4:$M$73),0)),"")</f>
        <v/>
      </c>
      <c r="DN51" s="244" t="str">
        <f t="array" ref="DN51">IFERROR(INDEX([1]!Sanaudos[Saskaita],MATCH(1,('[1]3.4'!$AM51=[1]!Sanaudos[Kodas])*('[1]3.4'!DN$7='[1]2.SAN'!$M$4:$M$73),0)),"")</f>
        <v/>
      </c>
      <c r="DO51" s="244" t="str">
        <f t="array" ref="DO51">IFERROR(INDEX([1]!Sanaudos[Saskaita],MATCH(1,('[1]3.4'!$AM51=[1]!Sanaudos[Kodas])*('[1]3.4'!DO$7='[1]2.SAN'!$M$4:$M$73),0)),"")</f>
        <v/>
      </c>
      <c r="DP51" s="244" t="str">
        <f t="array" ref="DP51">IFERROR(INDEX([1]!Sanaudos[Saskaita],MATCH(1,('[1]3.4'!$AM51=[1]!Sanaudos[Kodas])*('[1]3.4'!DP$7='[1]2.SAN'!$M$4:$M$73),0)),"")</f>
        <v/>
      </c>
      <c r="DQ51" s="244" t="str">
        <f t="array" ref="DQ51">IFERROR(INDEX([1]!Sanaudos[Saskaita],MATCH(1,('[1]3.4'!$AM51=[1]!Sanaudos[Kodas])*('[1]3.4'!DQ$7='[1]2.SAN'!$M$4:$M$73),0)),"")</f>
        <v/>
      </c>
      <c r="DR51" s="244" t="str">
        <f t="array" ref="DR51">IFERROR(INDEX([1]!Sanaudos[Saskaita],MATCH(1,('[1]3.4'!$AM51=[1]!Sanaudos[Kodas])*('[1]3.4'!DR$7='[1]2.SAN'!$M$4:$M$73),0)),"")</f>
        <v/>
      </c>
      <c r="DS51" s="244" t="str">
        <f t="array" ref="DS51">IFERROR(INDEX([1]!Sanaudos[Saskaita],MATCH(1,('[1]3.4'!$AM51=[1]!Sanaudos[Kodas])*('[1]3.4'!DS$7='[1]2.SAN'!$M$4:$M$73),0)),"")</f>
        <v/>
      </c>
      <c r="DT51" s="244" t="str">
        <f t="array" ref="DT51">IFERROR(INDEX([1]!Sanaudos[Saskaita],MATCH(1,('[1]3.4'!$AM51=[1]!Sanaudos[Kodas])*('[1]3.4'!DT$7='[1]2.SAN'!$M$4:$M$73),0)),"")</f>
        <v/>
      </c>
      <c r="DU51" s="244" t="str">
        <f t="array" ref="DU51">IFERROR(INDEX([1]!Sanaudos[Saskaita],MATCH(1,('[1]3.4'!$AM51=[1]!Sanaudos[Kodas])*('[1]3.4'!DU$7='[1]2.SAN'!$M$4:$M$73),0)),"")</f>
        <v/>
      </c>
      <c r="DV51" s="244" t="str">
        <f t="array" ref="DV51">IFERROR(INDEX([1]!Sanaudos[Saskaita],MATCH(1,('[1]3.4'!$AM51=[1]!Sanaudos[Kodas])*('[1]3.4'!DV$7='[1]2.SAN'!$M$4:$M$73),0)),"")</f>
        <v/>
      </c>
      <c r="DW51" s="244" t="str">
        <f t="array" ref="DW51">IFERROR(INDEX([1]!Sanaudos[Saskaita],MATCH(1,('[1]3.4'!$AM51=[1]!Sanaudos[Kodas])*('[1]3.4'!DW$7='[1]2.SAN'!$M$4:$M$73),0)),"")</f>
        <v/>
      </c>
      <c r="DX51" s="244" t="str">
        <f t="array" ref="DX51">IFERROR(INDEX([1]!Sanaudos[Saskaita],MATCH(1,('[1]3.4'!$AM51=[1]!Sanaudos[Kodas])*('[1]3.4'!DX$7='[1]2.SAN'!$M$4:$M$73),0)),"")</f>
        <v/>
      </c>
      <c r="DY51" s="244" t="str">
        <f t="array" ref="DY51">IFERROR(INDEX([1]!Sanaudos[Saskaita],MATCH(1,('[1]3.4'!$AM51=[1]!Sanaudos[Kodas])*('[1]3.4'!DY$7='[1]2.SAN'!$M$4:$M$73),0)),"")</f>
        <v/>
      </c>
      <c r="DZ51" s="244" t="str">
        <f t="array" ref="DZ51">IFERROR(INDEX([1]!Sanaudos[Saskaita],MATCH(1,('[1]3.4'!$AM51=[1]!Sanaudos[Kodas])*('[1]3.4'!DZ$7='[1]2.SAN'!$M$4:$M$73),0)),"")</f>
        <v/>
      </c>
      <c r="EA51" s="244" t="str">
        <f t="array" ref="EA51">IFERROR(INDEX([1]!Sanaudos[Saskaita],MATCH(1,('[1]3.4'!$AM51=[1]!Sanaudos[Kodas])*('[1]3.4'!EA$7='[1]2.SAN'!$M$4:$M$73),0)),"")</f>
        <v/>
      </c>
      <c r="EB51" s="244" t="str">
        <f t="array" ref="EB51">IFERROR(INDEX([1]!Sanaudos[Saskaita],MATCH(1,('[1]3.4'!$AM51=[1]!Sanaudos[Kodas])*('[1]3.4'!EB$7='[1]2.SAN'!$M$4:$M$73),0)),"")</f>
        <v/>
      </c>
      <c r="EC51" s="244" t="str">
        <f t="array" ref="EC51">IFERROR(INDEX([1]!Sanaudos[Saskaita],MATCH(1,('[1]3.4'!$AM51=[1]!Sanaudos[Kodas])*('[1]3.4'!EC$7='[1]2.SAN'!$M$4:$M$73),0)),"")</f>
        <v/>
      </c>
      <c r="ED51" s="244" t="str">
        <f t="array" ref="ED51">IFERROR(INDEX([1]!Sanaudos[Saskaita],MATCH(1,('[1]3.4'!$AM51=[1]!Sanaudos[Kodas])*('[1]3.4'!ED$7='[1]2.SAN'!$M$4:$M$73),0)),"")</f>
        <v/>
      </c>
      <c r="EE51" s="244" t="str">
        <f t="array" ref="EE51">IFERROR(INDEX([1]!Sanaudos[Saskaita],MATCH(1,('[1]3.4'!$AM51=[1]!Sanaudos[Kodas])*('[1]3.4'!EE$7='[1]2.SAN'!$M$4:$M$73),0)),"")</f>
        <v/>
      </c>
      <c r="EF51" s="244" t="str">
        <f t="array" ref="EF51">IFERROR(INDEX([1]!Sanaudos[Saskaita],MATCH(1,('[1]3.4'!$AM51=[1]!Sanaudos[Kodas])*('[1]3.4'!EF$7='[1]2.SAN'!$M$4:$M$73),0)),"")</f>
        <v/>
      </c>
      <c r="EG51" s="244" t="str">
        <f t="array" ref="EG51">IFERROR(INDEX([1]!Sanaudos[Saskaita],MATCH(1,('[1]3.4'!$AM51=[1]!Sanaudos[Kodas])*('[1]3.4'!EG$7='[1]2.SAN'!$M$4:$M$73),0)),"")</f>
        <v/>
      </c>
      <c r="EH51" s="244" t="str">
        <f t="array" ref="EH51">IFERROR(INDEX([1]!Sanaudos[Saskaita],MATCH(1,('[1]3.4'!$AM51=[1]!Sanaudos[Kodas])*('[1]3.4'!EH$7='[1]2.SAN'!$M$4:$M$73),0)),"")</f>
        <v/>
      </c>
      <c r="EI51" s="244" t="str">
        <f t="array" ref="EI51">IFERROR(INDEX([1]!Sanaudos[Saskaita],MATCH(1,('[1]3.4'!$AM51=[1]!Sanaudos[Kodas])*('[1]3.4'!EI$7='[1]2.SAN'!$M$4:$M$73),0)),"")</f>
        <v/>
      </c>
      <c r="EJ51" s="244" t="str">
        <f t="array" ref="EJ51">IFERROR(INDEX([1]!Sanaudos[Saskaita],MATCH(1,('[1]3.4'!$AM51=[1]!Sanaudos[Kodas])*('[1]3.4'!EJ$7='[1]2.SAN'!$M$4:$M$73),0)),"")</f>
        <v/>
      </c>
      <c r="EK51" s="244" t="str">
        <f t="array" ref="EK51">IFERROR(INDEX([1]!Sanaudos[Saskaita],MATCH(1,('[1]3.4'!$AM51=[1]!Sanaudos[Kodas])*('[1]3.4'!EK$7='[1]2.SAN'!$M$4:$M$73),0)),"")</f>
        <v/>
      </c>
      <c r="EL51" s="244" t="str">
        <f t="array" ref="EL51">IFERROR(INDEX([1]!Sanaudos[Saskaita],MATCH(1,('[1]3.4'!$AM51=[1]!Sanaudos[Kodas])*('[1]3.4'!EL$7='[1]2.SAN'!$M$4:$M$73),0)),"")</f>
        <v/>
      </c>
      <c r="EM51" s="244" t="str">
        <f t="array" ref="EM51">IFERROR(INDEX([1]!Sanaudos[Saskaita],MATCH(1,('[1]3.4'!$AM51=[1]!Sanaudos[Kodas])*('[1]3.4'!EM$7='[1]2.SAN'!$M$4:$M$73),0)),"")</f>
        <v/>
      </c>
      <c r="EN51" s="244" t="str">
        <f t="array" ref="EN51">IFERROR(INDEX([1]!Sanaudos[Saskaita],MATCH(1,('[1]3.4'!$AM51=[1]!Sanaudos[Kodas])*('[1]3.4'!EN$7='[1]2.SAN'!$M$4:$M$73),0)),"")</f>
        <v/>
      </c>
      <c r="EO51" s="244" t="str">
        <f t="array" ref="EO51">IFERROR(INDEX([1]!Sanaudos[Saskaita],MATCH(1,('[1]3.4'!$AM51=[1]!Sanaudos[Kodas])*('[1]3.4'!EO$7='[1]2.SAN'!$M$4:$M$73),0)),"")</f>
        <v/>
      </c>
      <c r="EP51" s="244" t="str">
        <f t="array" ref="EP51">IFERROR(INDEX([1]!Sanaudos[Saskaita],MATCH(1,('[1]3.4'!$AM51=[1]!Sanaudos[Kodas])*('[1]3.4'!EP$7='[1]2.SAN'!$M$4:$M$73),0)),"")</f>
        <v/>
      </c>
      <c r="EQ51" s="244" t="str">
        <f t="array" ref="EQ51">IFERROR(INDEX([1]!Sanaudos[Saskaita],MATCH(1,('[1]3.4'!$AM51=[1]!Sanaudos[Kodas])*('[1]3.4'!EQ$7='[1]2.SAN'!$M$4:$M$73),0)),"")</f>
        <v/>
      </c>
      <c r="ER51" s="244" t="str">
        <f t="array" ref="ER51">IFERROR(INDEX([1]!Sanaudos[Saskaita],MATCH(1,('[1]3.4'!$AM51=[1]!Sanaudos[Kodas])*('[1]3.4'!ER$7='[1]2.SAN'!$M$4:$M$73),0)),"")</f>
        <v/>
      </c>
      <c r="ES51" s="244" t="str">
        <f t="array" ref="ES51">IFERROR(INDEX([1]!Sanaudos[Saskaita],MATCH(1,('[1]3.4'!$AM51=[1]!Sanaudos[Kodas])*('[1]3.4'!ES$7='[1]2.SAN'!$M$4:$M$73),0)),"")</f>
        <v/>
      </c>
      <c r="ET51" s="244" t="str">
        <f t="array" ref="ET51">IFERROR(INDEX([1]!Sanaudos[Saskaita],MATCH(1,('[1]3.4'!$AM51=[1]!Sanaudos[Kodas])*('[1]3.4'!ET$7='[1]2.SAN'!$M$4:$M$73),0)),"")</f>
        <v/>
      </c>
      <c r="EU51" s="244" t="str">
        <f t="array" ref="EU51">IFERROR(INDEX([1]!Sanaudos[Saskaita],MATCH(1,('[1]3.4'!$AM51=[1]!Sanaudos[Kodas])*('[1]3.4'!EU$7='[1]2.SAN'!$M$4:$M$73),0)),"")</f>
        <v/>
      </c>
      <c r="EV51" s="244" t="str">
        <f t="array" ref="EV51">IFERROR(INDEX([1]!Sanaudos[Saskaita],MATCH(1,('[1]3.4'!$AM51=[1]!Sanaudos[Kodas])*('[1]3.4'!EV$7='[1]2.SAN'!$M$4:$M$73),0)),"")</f>
        <v/>
      </c>
      <c r="EW51" s="244" t="str">
        <f t="array" ref="EW51">IFERROR(INDEX([1]!Sanaudos[Saskaita],MATCH(1,('[1]3.4'!$AM51=[1]!Sanaudos[Kodas])*('[1]3.4'!EW$7='[1]2.SAN'!$M$4:$M$73),0)),"")</f>
        <v/>
      </c>
      <c r="EX51" s="244" t="str">
        <f t="array" ref="EX51">IFERROR(INDEX([1]!Sanaudos[Saskaita],MATCH(1,('[1]3.4'!$AM51=[1]!Sanaudos[Kodas])*('[1]3.4'!EX$7='[1]2.SAN'!$M$4:$M$73),0)),"")</f>
        <v/>
      </c>
      <c r="EY51" s="244" t="str">
        <f t="array" ref="EY51">IFERROR(INDEX([1]!Sanaudos[Saskaita],MATCH(1,('[1]3.4'!$AM51=[1]!Sanaudos[Kodas])*('[1]3.4'!EY$7='[1]2.SAN'!$M$4:$M$73),0)),"")</f>
        <v/>
      </c>
      <c r="EZ51" s="244" t="str">
        <f t="array" ref="EZ51">IFERROR(INDEX([1]!Sanaudos[Saskaita],MATCH(1,('[1]3.4'!$AM51=[1]!Sanaudos[Kodas])*('[1]3.4'!EZ$7='[1]2.SAN'!$M$4:$M$73),0)),"")</f>
        <v/>
      </c>
      <c r="FA51" s="244" t="str">
        <f t="array" ref="FA51">IFERROR(INDEX([1]!Sanaudos[Saskaita],MATCH(1,('[1]3.4'!$AM51=[1]!Sanaudos[Kodas])*('[1]3.4'!FA$7='[1]2.SAN'!$M$4:$M$73),0)),"")</f>
        <v/>
      </c>
      <c r="FB51" s="244" t="str">
        <f t="array" ref="FB51">IFERROR(INDEX([1]!Sanaudos[Saskaita],MATCH(1,('[1]3.4'!$AM51=[1]!Sanaudos[Kodas])*('[1]3.4'!FB$7='[1]2.SAN'!$M$4:$M$73),0)),"")</f>
        <v/>
      </c>
      <c r="FC51" s="244" t="str">
        <f t="array" ref="FC51">IFERROR(INDEX([1]!Sanaudos[Saskaita],MATCH(1,('[1]3.4'!$AM51=[1]!Sanaudos[Kodas])*('[1]3.4'!FC$7='[1]2.SAN'!$M$4:$M$73),0)),"")</f>
        <v/>
      </c>
      <c r="FD51" s="244" t="str">
        <f t="array" ref="FD51">IFERROR(INDEX([1]!Sanaudos[Saskaita],MATCH(1,('[1]3.4'!$AM51=[1]!Sanaudos[Kodas])*('[1]3.4'!FD$7='[1]2.SAN'!$M$4:$M$73),0)),"")</f>
        <v/>
      </c>
      <c r="FE51" s="244" t="str">
        <f t="array" ref="FE51">IFERROR(INDEX([1]!Sanaudos[Saskaita],MATCH(1,('[1]3.4'!$AM51=[1]!Sanaudos[Kodas])*('[1]3.4'!FE$7='[1]2.SAN'!$M$4:$M$73),0)),"")</f>
        <v/>
      </c>
      <c r="FF51" s="244" t="str">
        <f t="array" ref="FF51">IFERROR(INDEX([1]!Sanaudos[Saskaita],MATCH(1,('[1]3.4'!$AM51=[1]!Sanaudos[Kodas])*('[1]3.4'!FF$7='[1]2.SAN'!$M$4:$M$73),0)),"")</f>
        <v/>
      </c>
      <c r="FG51" s="244" t="str">
        <f t="array" ref="FG51">IFERROR(INDEX([1]!Sanaudos[Saskaita],MATCH(1,('[1]3.4'!$AM51=[1]!Sanaudos[Kodas])*('[1]3.4'!FG$7='[1]2.SAN'!$M$4:$M$73),0)),"")</f>
        <v/>
      </c>
      <c r="FH51" s="244" t="str">
        <f t="array" ref="FH51">IFERROR(INDEX([1]!Sanaudos[Saskaita],MATCH(1,('[1]3.4'!$AM51=[1]!Sanaudos[Kodas])*('[1]3.4'!FH$7='[1]2.SAN'!$M$4:$M$73),0)),"")</f>
        <v/>
      </c>
      <c r="FI51" s="244" t="str">
        <f t="array" ref="FI51">IFERROR(INDEX([1]!Sanaudos[Saskaita],MATCH(1,('[1]3.4'!$AM51=[1]!Sanaudos[Kodas])*('[1]3.4'!FI$7='[1]2.SAN'!$M$4:$M$73),0)),"")</f>
        <v/>
      </c>
      <c r="FJ51" s="244" t="str">
        <f t="array" ref="FJ51">IFERROR(INDEX([1]!Sanaudos[Saskaita],MATCH(1,('[1]3.4'!$AM51=[1]!Sanaudos[Kodas])*('[1]3.4'!FJ$7='[1]2.SAN'!$M$4:$M$73),0)),"")</f>
        <v/>
      </c>
      <c r="FK51" s="244" t="str">
        <f t="array" ref="FK51">IFERROR(INDEX([1]!Sanaudos[Saskaita],MATCH(1,('[1]3.4'!$AM51=[1]!Sanaudos[Kodas])*('[1]3.4'!FK$7='[1]2.SAN'!$M$4:$M$73),0)),"")</f>
        <v/>
      </c>
      <c r="FL51" s="244" t="str">
        <f t="array" ref="FL51">IFERROR(INDEX([1]!Sanaudos[Saskaita],MATCH(1,('[1]3.4'!$AM51=[1]!Sanaudos[Kodas])*('[1]3.4'!FL$7='[1]2.SAN'!$M$4:$M$73),0)),"")</f>
        <v/>
      </c>
      <c r="FM51" s="244" t="str">
        <f t="array" ref="FM51">IFERROR(INDEX([1]!Sanaudos[Saskaita],MATCH(1,('[1]3.4'!$AM51=[1]!Sanaudos[Kodas])*('[1]3.4'!FM$7='[1]2.SAN'!$M$4:$M$73),0)),"")</f>
        <v/>
      </c>
      <c r="FN51" s="244" t="str">
        <f t="array" ref="FN51">IFERROR(INDEX([1]!Sanaudos[Saskaita],MATCH(1,('[1]3.4'!$AM51=[1]!Sanaudos[Kodas])*('[1]3.4'!FN$7='[1]2.SAN'!$M$4:$M$73),0)),"")</f>
        <v/>
      </c>
      <c r="FO51" s="244" t="str">
        <f t="array" ref="FO51">IFERROR(INDEX([1]!Sanaudos[Saskaita],MATCH(1,('[1]3.4'!$AM51=[1]!Sanaudos[Kodas])*('[1]3.4'!FO$7='[1]2.SAN'!$M$4:$M$73),0)),"")</f>
        <v/>
      </c>
      <c r="FP51" s="244" t="str">
        <f t="array" ref="FP51">IFERROR(INDEX([1]!Sanaudos[Saskaita],MATCH(1,('[1]3.4'!$AM51=[1]!Sanaudos[Kodas])*('[1]3.4'!FP$7='[1]2.SAN'!$M$4:$M$73),0)),"")</f>
        <v/>
      </c>
      <c r="FQ51" s="244" t="str">
        <f t="array" ref="FQ51">IFERROR(INDEX([1]!Sanaudos[Saskaita],MATCH(1,('[1]3.4'!$AM51=[1]!Sanaudos[Kodas])*('[1]3.4'!FQ$7='[1]2.SAN'!$M$4:$M$73),0)),"")</f>
        <v/>
      </c>
      <c r="FR51" s="244" t="str">
        <f t="array" ref="FR51">IFERROR(INDEX([1]!Sanaudos[Saskaita],MATCH(1,('[1]3.4'!$AM51=[1]!Sanaudos[Kodas])*('[1]3.4'!FR$7='[1]2.SAN'!$M$4:$M$73),0)),"")</f>
        <v/>
      </c>
      <c r="FS51" s="244" t="str">
        <f t="array" ref="FS51">IFERROR(INDEX([1]!Sanaudos[Saskaita],MATCH(1,('[1]3.4'!$AM51=[1]!Sanaudos[Kodas])*('[1]3.4'!FS$7='[1]2.SAN'!$M$4:$M$73),0)),"")</f>
        <v/>
      </c>
      <c r="FT51" s="244" t="str">
        <f t="array" ref="FT51">IFERROR(INDEX([1]!Sanaudos[Saskaita],MATCH(1,('[1]3.4'!$AM51=[1]!Sanaudos[Kodas])*('[1]3.4'!FT$7='[1]2.SAN'!$M$4:$M$73),0)),"")</f>
        <v/>
      </c>
      <c r="FU51" s="244" t="str">
        <f t="array" ref="FU51">IFERROR(INDEX([1]!Sanaudos[Saskaita],MATCH(1,('[1]3.4'!$AM51=[1]!Sanaudos[Kodas])*('[1]3.4'!FU$7='[1]2.SAN'!$M$4:$M$73),0)),"")</f>
        <v/>
      </c>
      <c r="FV51" s="244" t="str">
        <f t="array" ref="FV51">IFERROR(INDEX([1]!Sanaudos[Saskaita],MATCH(1,('[1]3.4'!$AM51=[1]!Sanaudos[Kodas])*('[1]3.4'!FV$7='[1]2.SAN'!$M$4:$M$73),0)),"")</f>
        <v/>
      </c>
      <c r="FW51" s="244" t="str">
        <f t="array" ref="FW51">IFERROR(INDEX([1]!Sanaudos[Saskaita],MATCH(1,('[1]3.4'!$AM51=[1]!Sanaudos[Kodas])*('[1]3.4'!FW$7='[1]2.SAN'!$M$4:$M$73),0)),"")</f>
        <v/>
      </c>
      <c r="FX51" s="244" t="str">
        <f t="array" ref="FX51">IFERROR(INDEX([1]!Sanaudos[Saskaita],MATCH(1,('[1]3.4'!$AM51=[1]!Sanaudos[Kodas])*('[1]3.4'!FX$7='[1]2.SAN'!$M$4:$M$73),0)),"")</f>
        <v/>
      </c>
      <c r="FY51" s="244" t="str">
        <f t="array" ref="FY51">IFERROR(INDEX([1]!Sanaudos[Saskaita],MATCH(1,('[1]3.4'!$AM51=[1]!Sanaudos[Kodas])*('[1]3.4'!FY$7='[1]2.SAN'!$M$4:$M$73),0)),"")</f>
        <v/>
      </c>
      <c r="FZ51" s="244" t="str">
        <f t="array" ref="FZ51">IFERROR(INDEX([1]!Sanaudos[Saskaita],MATCH(1,('[1]3.4'!$AM51=[1]!Sanaudos[Kodas])*('[1]3.4'!FZ$7='[1]2.SAN'!$M$4:$M$73),0)),"")</f>
        <v/>
      </c>
      <c r="GA51" s="244" t="str">
        <f t="array" ref="GA51">IFERROR(INDEX([1]!Sanaudos[Saskaita],MATCH(1,('[1]3.4'!$AM51=[1]!Sanaudos[Kodas])*('[1]3.4'!GA$7='[1]2.SAN'!$M$4:$M$73),0)),"")</f>
        <v/>
      </c>
      <c r="GB51" s="244" t="str">
        <f t="array" ref="GB51">IFERROR(INDEX([1]!Sanaudos[Saskaita],MATCH(1,('[1]3.4'!$AM51=[1]!Sanaudos[Kodas])*('[1]3.4'!GB$7='[1]2.SAN'!$M$4:$M$73),0)),"")</f>
        <v/>
      </c>
      <c r="GC51" s="244" t="str">
        <f t="array" ref="GC51">IFERROR(INDEX([1]!Sanaudos[Saskaita],MATCH(1,('[1]3.4'!$AM51=[1]!Sanaudos[Kodas])*('[1]3.4'!GC$7='[1]2.SAN'!$M$4:$M$73),0)),"")</f>
        <v/>
      </c>
      <c r="GD51" s="244" t="str">
        <f t="array" ref="GD51">IFERROR(INDEX([1]!Sanaudos[Saskaita],MATCH(1,('[1]3.4'!$AM51=[1]!Sanaudos[Kodas])*('[1]3.4'!GD$7='[1]2.SAN'!$M$4:$M$73),0)),"")</f>
        <v/>
      </c>
      <c r="GE51" s="244" t="str">
        <f t="array" ref="GE51">IFERROR(INDEX([1]!Sanaudos[Saskaita],MATCH(1,('[1]3.4'!$AM51=[1]!Sanaudos[Kodas])*('[1]3.4'!GE$7='[1]2.SAN'!$M$4:$M$73),0)),"")</f>
        <v/>
      </c>
      <c r="GF51" s="244" t="str">
        <f t="array" ref="GF51">IFERROR(INDEX([1]!Sanaudos[Saskaita],MATCH(1,('[1]3.4'!$AM51=[1]!Sanaudos[Kodas])*('[1]3.4'!GF$7='[1]2.SAN'!$M$4:$M$73),0)),"")</f>
        <v/>
      </c>
      <c r="GG51" s="244" t="str">
        <f t="array" ref="GG51">IFERROR(INDEX([1]!Sanaudos[Saskaita],MATCH(1,('[1]3.4'!$AM51=[1]!Sanaudos[Kodas])*('[1]3.4'!GG$7='[1]2.SAN'!$M$4:$M$73),0)),"")</f>
        <v/>
      </c>
      <c r="GH51" s="244" t="str">
        <f t="array" ref="GH51">IFERROR(INDEX([1]!Sanaudos[Saskaita],MATCH(1,('[1]3.4'!$AM51=[1]!Sanaudos[Kodas])*('[1]3.4'!GH$7='[1]2.SAN'!$M$4:$M$73),0)),"")</f>
        <v/>
      </c>
      <c r="GI51" s="244" t="str">
        <f t="array" ref="GI51">IFERROR(INDEX([1]!Sanaudos[Saskaita],MATCH(1,('[1]3.4'!$AM51=[1]!Sanaudos[Kodas])*('[1]3.4'!GI$7='[1]2.SAN'!$M$4:$M$73),0)),"")</f>
        <v/>
      </c>
      <c r="GJ51" s="244" t="str">
        <f t="array" ref="GJ51">IFERROR(INDEX([1]!Sanaudos[Saskaita],MATCH(1,('[1]3.4'!$AM51=[1]!Sanaudos[Kodas])*('[1]3.4'!GJ$7='[1]2.SAN'!$M$4:$M$73),0)),"")</f>
        <v/>
      </c>
      <c r="GK51" s="244" t="str">
        <f t="array" ref="GK51">IFERROR(INDEX([1]!Sanaudos[Saskaita],MATCH(1,('[1]3.4'!$AM51=[1]!Sanaudos[Kodas])*('[1]3.4'!GK$7='[1]2.SAN'!$M$4:$M$73),0)),"")</f>
        <v/>
      </c>
      <c r="GL51" s="244" t="str">
        <f t="array" ref="GL51">IFERROR(INDEX([1]!Sanaudos[Saskaita],MATCH(1,('[1]3.4'!$AM51=[1]!Sanaudos[Kodas])*('[1]3.4'!GL$7='[1]2.SAN'!$M$4:$M$73),0)),"")</f>
        <v/>
      </c>
      <c r="GM51" s="244" t="str">
        <f t="array" ref="GM51">IFERROR(INDEX([1]!Sanaudos[Saskaita],MATCH(1,('[1]3.4'!$AM51=[1]!Sanaudos[Kodas])*('[1]3.4'!GM$7='[1]2.SAN'!$M$4:$M$73),0)),"")</f>
        <v/>
      </c>
      <c r="GN51" s="244" t="str">
        <f t="array" ref="GN51">IFERROR(INDEX([1]!Sanaudos[Saskaita],MATCH(1,('[1]3.4'!$AM51=[1]!Sanaudos[Kodas])*('[1]3.4'!GN$7='[1]2.SAN'!$M$4:$M$73),0)),"")</f>
        <v/>
      </c>
      <c r="GO51" s="244" t="str">
        <f t="array" ref="GO51">IFERROR(INDEX([1]!Sanaudos[Saskaita],MATCH(1,('[1]3.4'!$AM51=[1]!Sanaudos[Kodas])*('[1]3.4'!GO$7='[1]2.SAN'!$M$4:$M$73),0)),"")</f>
        <v/>
      </c>
      <c r="GP51" s="244" t="str">
        <f t="array" ref="GP51">IFERROR(INDEX([1]!Sanaudos[Saskaita],MATCH(1,('[1]3.4'!$AM51=[1]!Sanaudos[Kodas])*('[1]3.4'!GP$7='[1]2.SAN'!$M$4:$M$73),0)),"")</f>
        <v/>
      </c>
      <c r="GQ51" s="244" t="str">
        <f t="array" ref="GQ51">IFERROR(INDEX([1]!Sanaudos[Saskaita],MATCH(1,('[1]3.4'!$AM51=[1]!Sanaudos[Kodas])*('[1]3.4'!GQ$7='[1]2.SAN'!$M$4:$M$73),0)),"")</f>
        <v/>
      </c>
      <c r="GR51" s="244" t="str">
        <f t="array" ref="GR51">IFERROR(INDEX([1]!Sanaudos[Saskaita],MATCH(1,('[1]3.4'!$AM51=[1]!Sanaudos[Kodas])*('[1]3.4'!GR$7='[1]2.SAN'!$M$4:$M$73),0)),"")</f>
        <v/>
      </c>
      <c r="GS51" s="244" t="str">
        <f t="array" ref="GS51">IFERROR(INDEX([1]!Sanaudos[Saskaita],MATCH(1,('[1]3.4'!$AM51=[1]!Sanaudos[Kodas])*('[1]3.4'!GS$7='[1]2.SAN'!$M$4:$M$73),0)),"")</f>
        <v/>
      </c>
      <c r="GT51" s="244" t="str">
        <f t="array" ref="GT51">IFERROR(INDEX([1]!Sanaudos[Saskaita],MATCH(1,('[1]3.4'!$AM51=[1]!Sanaudos[Kodas])*('[1]3.4'!GT$7='[1]2.SAN'!$M$4:$M$73),0)),"")</f>
        <v/>
      </c>
      <c r="GU51" s="244" t="str">
        <f t="array" ref="GU51">IFERROR(INDEX([1]!Sanaudos[Saskaita],MATCH(1,('[1]3.4'!$AM51=[1]!Sanaudos[Kodas])*('[1]3.4'!GU$7='[1]2.SAN'!$M$4:$M$73),0)),"")</f>
        <v/>
      </c>
      <c r="GV51" s="244" t="str">
        <f t="array" ref="GV51">IFERROR(INDEX([1]!Sanaudos[Saskaita],MATCH(1,('[1]3.4'!$AM51=[1]!Sanaudos[Kodas])*('[1]3.4'!GV$7='[1]2.SAN'!$M$4:$M$73),0)),"")</f>
        <v/>
      </c>
      <c r="GW51" s="244" t="str">
        <f t="array" ref="GW51">IFERROR(INDEX([1]!Sanaudos[Saskaita],MATCH(1,('[1]3.4'!$AM51=[1]!Sanaudos[Kodas])*('[1]3.4'!GW$7='[1]2.SAN'!$M$4:$M$73),0)),"")</f>
        <v/>
      </c>
      <c r="GX51" s="244" t="str">
        <f t="array" ref="GX51">IFERROR(INDEX([1]!Sanaudos[Saskaita],MATCH(1,('[1]3.4'!$AM51=[1]!Sanaudos[Kodas])*('[1]3.4'!GX$7='[1]2.SAN'!$M$4:$M$73),0)),"")</f>
        <v/>
      </c>
      <c r="GY51" s="244" t="str">
        <f t="array" ref="GY51">IFERROR(INDEX([1]!Sanaudos[Saskaita],MATCH(1,('[1]3.4'!$AM51=[1]!Sanaudos[Kodas])*('[1]3.4'!GY$7='[1]2.SAN'!$M$4:$M$73),0)),"")</f>
        <v/>
      </c>
      <c r="GZ51" s="244" t="str">
        <f t="array" ref="GZ51">IFERROR(INDEX([1]!Sanaudos[Saskaita],MATCH(1,('[1]3.4'!$AM51=[1]!Sanaudos[Kodas])*('[1]3.4'!GZ$7='[1]2.SAN'!$M$4:$M$73),0)),"")</f>
        <v/>
      </c>
      <c r="HA51" s="244" t="str">
        <f t="array" ref="HA51">IFERROR(INDEX([1]!Sanaudos[Saskaita],MATCH(1,('[1]3.4'!$AM51=[1]!Sanaudos[Kodas])*('[1]3.4'!HA$7='[1]2.SAN'!$M$4:$M$73),0)),"")</f>
        <v/>
      </c>
      <c r="HB51" s="244" t="str">
        <f t="array" ref="HB51">IFERROR(INDEX([1]!Sanaudos[Saskaita],MATCH(1,('[1]3.4'!$AM51=[1]!Sanaudos[Kodas])*('[1]3.4'!HB$7='[1]2.SAN'!$M$4:$M$73),0)),"")</f>
        <v/>
      </c>
      <c r="HC51" s="244" t="str">
        <f t="array" ref="HC51">IFERROR(INDEX([1]!Sanaudos[Saskaita],MATCH(1,('[1]3.4'!$AM51=[1]!Sanaudos[Kodas])*('[1]3.4'!HC$7='[1]2.SAN'!$M$4:$M$73),0)),"")</f>
        <v/>
      </c>
      <c r="HD51" s="244" t="str">
        <f t="array" ref="HD51">IFERROR(INDEX([1]!Sanaudos[Saskaita],MATCH(1,('[1]3.4'!$AM51=[1]!Sanaudos[Kodas])*('[1]3.4'!HD$7='[1]2.SAN'!$M$4:$M$73),0)),"")</f>
        <v/>
      </c>
      <c r="HE51" s="244" t="str">
        <f t="array" ref="HE51">IFERROR(INDEX([1]!Sanaudos[Saskaita],MATCH(1,('[1]3.4'!$AM51=[1]!Sanaudos[Kodas])*('[1]3.4'!HE$7='[1]2.SAN'!$M$4:$M$73),0)),"")</f>
        <v/>
      </c>
      <c r="HF51" s="244" t="str">
        <f t="array" ref="HF51">IFERROR(INDEX([1]!Sanaudos[Saskaita],MATCH(1,('[1]3.4'!$AM51=[1]!Sanaudos[Kodas])*('[1]3.4'!HF$7='[1]2.SAN'!$M$4:$M$73),0)),"")</f>
        <v/>
      </c>
      <c r="HG51" s="244" t="str">
        <f t="array" ref="HG51">IFERROR(INDEX([1]!Sanaudos[Saskaita],MATCH(1,('[1]3.4'!$AM51=[1]!Sanaudos[Kodas])*('[1]3.4'!HG$7='[1]2.SAN'!$M$4:$M$73),0)),"")</f>
        <v/>
      </c>
      <c r="HH51" s="244" t="str">
        <f t="array" ref="HH51">IFERROR(INDEX([1]!Sanaudos[Saskaita],MATCH(1,('[1]3.4'!$AM51=[1]!Sanaudos[Kodas])*('[1]3.4'!HH$7='[1]2.SAN'!$M$4:$M$73),0)),"")</f>
        <v/>
      </c>
      <c r="HI51" s="244" t="str">
        <f t="array" ref="HI51">IFERROR(INDEX([1]!Sanaudos[Saskaita],MATCH(1,('[1]3.4'!$AM51=[1]!Sanaudos[Kodas])*('[1]3.4'!HI$7='[1]2.SAN'!$M$4:$M$73),0)),"")</f>
        <v/>
      </c>
      <c r="HJ51" s="244" t="str">
        <f t="array" ref="HJ51">IFERROR(INDEX([1]!Sanaudos[Saskaita],MATCH(1,('[1]3.4'!$AM51=[1]!Sanaudos[Kodas])*('[1]3.4'!HJ$7='[1]2.SAN'!$M$4:$M$73),0)),"")</f>
        <v/>
      </c>
      <c r="HK51" s="244" t="str">
        <f t="array" ref="HK51">IFERROR(INDEX([1]!Sanaudos[Saskaita],MATCH(1,('[1]3.4'!$AM51=[1]!Sanaudos[Kodas])*('[1]3.4'!HK$7='[1]2.SAN'!$M$4:$M$73),0)),"")</f>
        <v/>
      </c>
      <c r="HL51" s="244" t="str">
        <f t="array" ref="HL51">IFERROR(INDEX([1]!Sanaudos[Saskaita],MATCH(1,('[1]3.4'!$AM51=[1]!Sanaudos[Kodas])*('[1]3.4'!HL$7='[1]2.SAN'!$M$4:$M$73),0)),"")</f>
        <v/>
      </c>
      <c r="HM51" s="244" t="str">
        <f t="array" ref="HM51">IFERROR(INDEX([1]!Sanaudos[Saskaita],MATCH(1,('[1]3.4'!$AM51=[1]!Sanaudos[Kodas])*('[1]3.4'!HM$7='[1]2.SAN'!$M$4:$M$73),0)),"")</f>
        <v/>
      </c>
      <c r="HN51" s="244" t="str">
        <f t="array" ref="HN51">IFERROR(INDEX([1]!Sanaudos[Saskaita],MATCH(1,('[1]3.4'!$AM51=[1]!Sanaudos[Kodas])*('[1]3.4'!HN$7='[1]2.SAN'!$M$4:$M$73),0)),"")</f>
        <v/>
      </c>
      <c r="HO51" s="244" t="str">
        <f t="array" ref="HO51">IFERROR(INDEX([1]!Sanaudos[Saskaita],MATCH(1,('[1]3.4'!$AM51=[1]!Sanaudos[Kodas])*('[1]3.4'!HO$7='[1]2.SAN'!$M$4:$M$73),0)),"")</f>
        <v/>
      </c>
      <c r="HP51" s="244" t="str">
        <f t="array" ref="HP51">IFERROR(INDEX([1]!Sanaudos[Saskaita],MATCH(1,('[1]3.4'!$AM51=[1]!Sanaudos[Kodas])*('[1]3.4'!HP$7='[1]2.SAN'!$M$4:$M$73),0)),"")</f>
        <v/>
      </c>
      <c r="HQ51" s="244" t="str">
        <f t="array" ref="HQ51">IFERROR(INDEX([1]!Sanaudos[Saskaita],MATCH(1,('[1]3.4'!$AM51=[1]!Sanaudos[Kodas])*('[1]3.4'!HQ$7='[1]2.SAN'!$M$4:$M$73),0)),"")</f>
        <v/>
      </c>
      <c r="HR51" s="244" t="str">
        <f t="array" ref="HR51">IFERROR(INDEX([1]!Sanaudos[Saskaita],MATCH(1,('[1]3.4'!$AM51=[1]!Sanaudos[Kodas])*('[1]3.4'!HR$7='[1]2.SAN'!$M$4:$M$73),0)),"")</f>
        <v/>
      </c>
      <c r="HS51" s="244" t="str">
        <f t="array" ref="HS51">IFERROR(INDEX([1]!Sanaudos[Saskaita],MATCH(1,('[1]3.4'!$AM51=[1]!Sanaudos[Kodas])*('[1]3.4'!HS$7='[1]2.SAN'!$M$4:$M$73),0)),"")</f>
        <v/>
      </c>
      <c r="HT51" s="244" t="str">
        <f t="array" ref="HT51">IFERROR(INDEX([1]!Sanaudos[Saskaita],MATCH(1,('[1]3.4'!$AM51=[1]!Sanaudos[Kodas])*('[1]3.4'!HT$7='[1]2.SAN'!$M$4:$M$73),0)),"")</f>
        <v/>
      </c>
      <c r="HU51" s="244" t="str">
        <f t="array" ref="HU51">IFERROR(INDEX([1]!Sanaudos[Saskaita],MATCH(1,('[1]3.4'!$AM51=[1]!Sanaudos[Kodas])*('[1]3.4'!HU$7='[1]2.SAN'!$M$4:$M$73),0)),"")</f>
        <v/>
      </c>
      <c r="HV51" s="244" t="str">
        <f t="array" ref="HV51">IFERROR(INDEX([1]!Sanaudos[Saskaita],MATCH(1,('[1]3.4'!$AM51=[1]!Sanaudos[Kodas])*('[1]3.4'!HV$7='[1]2.SAN'!$M$4:$M$73),0)),"")</f>
        <v/>
      </c>
      <c r="HW51" s="244" t="str">
        <f t="array" ref="HW51">IFERROR(INDEX([1]!Sanaudos[Saskaita],MATCH(1,('[1]3.4'!$AM51=[1]!Sanaudos[Kodas])*('[1]3.4'!HW$7='[1]2.SAN'!$M$4:$M$73),0)),"")</f>
        <v/>
      </c>
      <c r="HX51" s="244" t="str">
        <f t="array" ref="HX51">IFERROR(INDEX([1]!Sanaudos[Saskaita],MATCH(1,('[1]3.4'!$AM51=[1]!Sanaudos[Kodas])*('[1]3.4'!HX$7='[1]2.SAN'!$M$4:$M$73),0)),"")</f>
        <v/>
      </c>
      <c r="HY51" s="244" t="str">
        <f t="array" ref="HY51">IFERROR(INDEX([1]!Sanaudos[Saskaita],MATCH(1,('[1]3.4'!$AM51=[1]!Sanaudos[Kodas])*('[1]3.4'!HY$7='[1]2.SAN'!$M$4:$M$73),0)),"")</f>
        <v/>
      </c>
      <c r="HZ51" s="244" t="str">
        <f t="array" ref="HZ51">IFERROR(INDEX([1]!Sanaudos[Saskaita],MATCH(1,('[1]3.4'!$AM51=[1]!Sanaudos[Kodas])*('[1]3.4'!HZ$7='[1]2.SAN'!$M$4:$M$73),0)),"")</f>
        <v/>
      </c>
      <c r="IA51" s="244" t="str">
        <f t="array" ref="IA51">IFERROR(INDEX([1]!Sanaudos[Saskaita],MATCH(1,('[1]3.4'!$AM51=[1]!Sanaudos[Kodas])*('[1]3.4'!IA$7='[1]2.SAN'!$M$4:$M$73),0)),"")</f>
        <v/>
      </c>
      <c r="IB51" s="244" t="str">
        <f t="array" ref="IB51">IFERROR(INDEX([1]!Sanaudos[Saskaita],MATCH(1,('[1]3.4'!$AM51=[1]!Sanaudos[Kodas])*('[1]3.4'!IB$7='[1]2.SAN'!$M$4:$M$73),0)),"")</f>
        <v/>
      </c>
      <c r="IC51" s="244" t="str">
        <f t="array" ref="IC51">IFERROR(INDEX([1]!Sanaudos[Saskaita],MATCH(1,('[1]3.4'!$AM51=[1]!Sanaudos[Kodas])*('[1]3.4'!IC$7='[1]2.SAN'!$M$4:$M$73),0)),"")</f>
        <v/>
      </c>
      <c r="ID51" s="244" t="str">
        <f t="array" ref="ID51">IFERROR(INDEX([1]!Sanaudos[Saskaita],MATCH(1,('[1]3.4'!$AM51=[1]!Sanaudos[Kodas])*('[1]3.4'!ID$7='[1]2.SAN'!$M$4:$M$73),0)),"")</f>
        <v/>
      </c>
      <c r="IE51" s="244" t="str">
        <f t="array" ref="IE51">IFERROR(INDEX([1]!Sanaudos[Saskaita],MATCH(1,('[1]3.4'!$AM51=[1]!Sanaudos[Kodas])*('[1]3.4'!IE$7='[1]2.SAN'!$M$4:$M$73),0)),"")</f>
        <v/>
      </c>
      <c r="IF51" s="244" t="str">
        <f t="array" ref="IF51">IFERROR(INDEX([1]!Sanaudos[Saskaita],MATCH(1,('[1]3.4'!$AM51=[1]!Sanaudos[Kodas])*('[1]3.4'!IF$7='[1]2.SAN'!$M$4:$M$73),0)),"")</f>
        <v/>
      </c>
      <c r="IG51" s="244" t="str">
        <f t="array" ref="IG51">IFERROR(INDEX([1]!Sanaudos[Saskaita],MATCH(1,('[1]3.4'!$AM51=[1]!Sanaudos[Kodas])*('[1]3.4'!IG$7='[1]2.SAN'!$M$4:$M$73),0)),"")</f>
        <v/>
      </c>
      <c r="IH51" s="244" t="str">
        <f t="array" ref="IH51">IFERROR(INDEX([1]!Sanaudos[Saskaita],MATCH(1,('[1]3.4'!$AM51=[1]!Sanaudos[Kodas])*('[1]3.4'!IH$7='[1]2.SAN'!$M$4:$M$73),0)),"")</f>
        <v/>
      </c>
      <c r="II51" s="244" t="str">
        <f t="array" ref="II51">IFERROR(INDEX([1]!Sanaudos[Saskaita],MATCH(1,('[1]3.4'!$AM51=[1]!Sanaudos[Kodas])*('[1]3.4'!II$7='[1]2.SAN'!$M$4:$M$73),0)),"")</f>
        <v/>
      </c>
      <c r="IJ51" s="244" t="str">
        <f t="array" ref="IJ51">IFERROR(INDEX([1]!Sanaudos[Saskaita],MATCH(1,('[1]3.4'!$AM51=[1]!Sanaudos[Kodas])*('[1]3.4'!IJ$7='[1]2.SAN'!$M$4:$M$73),0)),"")</f>
        <v/>
      </c>
      <c r="IK51" s="244" t="str">
        <f t="array" ref="IK51">IFERROR(INDEX([1]!Sanaudos[Saskaita],MATCH(1,('[1]3.4'!$AM51=[1]!Sanaudos[Kodas])*('[1]3.4'!IK$7='[1]2.SAN'!$M$4:$M$73),0)),"")</f>
        <v/>
      </c>
    </row>
    <row r="52" spans="2:245" ht="12.2" customHeight="1" x14ac:dyDescent="0.2">
      <c r="B52" s="552"/>
      <c r="C52" s="553"/>
      <c r="D52" s="261" t="s">
        <v>48</v>
      </c>
      <c r="E52" s="247" t="str">
        <f t="shared" si="2"/>
        <v xml:space="preserve">                                    </v>
      </c>
      <c r="F52" s="248" t="e">
        <f>+SUMIFS([1]!Sanaudos[Suma],[1]!Sanaudos[Kodas],AM52,[1]!Sanaudos[PASK],TRUE)</f>
        <v>#REF!</v>
      </c>
      <c r="G52" s="248" t="e">
        <f>-SUMIFS([1]!Sanaudos[Suma],[1]!Sanaudos[Kodas],$AM52,[1]!Sanaudos[Pagal DK RAS],700)</f>
        <v>#REF!</v>
      </c>
      <c r="H52" s="248" t="e">
        <f>+SUMIFS('[1]5.turtas'!$D$1:$AN$1,'[1]5.turtas'!$D$4:$AN$4,$AM52)</f>
        <v>#VALUE!</v>
      </c>
      <c r="I52" s="248" t="e">
        <f>-SUMIFS([1]!Sanaudos[Suma],[1]!Sanaudos[Kodas],$AM52,[1]!Sanaudos[Pagal DK RAS],901)-SUMIFS([1]!Sanaudos[Suma],[1]!Sanaudos[Kodas],$AM52,[1]!Sanaudos[Pagal DK RAS],902)-SUMIFS([1]!Sanaudos[Suma],[1]!Sanaudos[Kodas],$AM52,[1]!Sanaudos[Pagal DK RAS],905)</f>
        <v>#REF!</v>
      </c>
      <c r="J52" s="248" t="e">
        <f>+SUMIFS([1]!DU[DU],[1]!DU[Kodas],$AM52)+SUMIFS([1]!DU[Sodra],[1]!DU[Kodas],$AM52)+SUMIFS([1]!DU[Išeitinės išmokos, kompensacijos],[1]!DU[Kodas],$AM52)</f>
        <v>#REF!</v>
      </c>
      <c r="K52" s="248" t="e">
        <f>+SUMIFS([1]!Sanaudos_kor[Suma],[1]!Sanaudos_kor[Kodas],$AM52,[1]!Sanaudos_kor[PASK],TRUE,[1]!Sanaudos_kor[KOR_nr],K$1)</f>
        <v>#REF!</v>
      </c>
      <c r="L52" s="248" t="e">
        <f>+SUMIFS([1]!Sanaudos_kor[Suma],[1]!Sanaudos_kor[Kodas],$AM52,[1]!Sanaudos_kor[PASK],TRUE,[1]!Sanaudos_kor[KOR_nr],L$1)</f>
        <v>#REF!</v>
      </c>
      <c r="M52" s="248" t="e">
        <f>+SUMIFS([1]!Sanaudos_kor[Suma],[1]!Sanaudos_kor[Kodas],$AM52,[1]!Sanaudos_kor[PASK],TRUE,[1]!Sanaudos_kor[KOR_nr],M$1)</f>
        <v>#REF!</v>
      </c>
      <c r="N52" s="248" t="e">
        <f>+SUMIFS([1]!Sanaudos_kor[Suma],[1]!Sanaudos_kor[Kodas],$AM52,[1]!Sanaudos_kor[PASK],TRUE,[1]!Sanaudos_kor[KOR_nr],N$1)</f>
        <v>#REF!</v>
      </c>
      <c r="O52" s="248" t="e">
        <f>+SUMIFS([1]!Sanaudos_kor[Suma],[1]!Sanaudos_kor[Kodas],$AM52,[1]!Sanaudos_kor[PASK],TRUE,[1]!Sanaudos_kor[KOR_nr],O$1)</f>
        <v>#REF!</v>
      </c>
      <c r="P52" s="248" t="e">
        <f>+SUMIFS([1]!Sanaudos_kor[Suma],[1]!Sanaudos_kor[Kodas],$AM52,[1]!Sanaudos_kor[PASK],TRUE,[1]!Sanaudos_kor[KOR_nr],P$1)</f>
        <v>#REF!</v>
      </c>
      <c r="Q52" s="248" t="e">
        <f>+SUMIFS([1]!Sanaudos_kor[Suma],[1]!Sanaudos_kor[Kodas],$AM52,[1]!Sanaudos_kor[PASK],TRUE,[1]!Sanaudos_kor[KOR_nr],Q$1)</f>
        <v>#REF!</v>
      </c>
      <c r="R52" s="248" t="e">
        <f>+SUMIFS([1]!Sanaudos_kor[Suma],[1]!Sanaudos_kor[Kodas],$AM52,[1]!Sanaudos_kor[PASK],TRUE,[1]!Sanaudos_kor[KOR_nr],R$1)</f>
        <v>#REF!</v>
      </c>
      <c r="S52" s="248" t="e">
        <f>+SUMIFS([1]!Sanaudos_kor[Suma],[1]!Sanaudos_kor[Kodas],$AM52,[1]!Sanaudos_kor[PASK],TRUE,[1]!Sanaudos_kor[KOR_nr],S$1)</f>
        <v>#REF!</v>
      </c>
      <c r="T52" s="248" t="e">
        <f>+SUMIFS([1]!Sanaudos_kor[Suma],[1]!Sanaudos_kor[Kodas],$AM52,[1]!Sanaudos_kor[PASK],TRUE,[1]!Sanaudos_kor[KOR_nr],T$1)</f>
        <v>#REF!</v>
      </c>
      <c r="U52" s="248" t="e">
        <f>+SUMIFS([1]!Sanaudos_kor[Suma],[1]!Sanaudos_kor[Kodas],$AM52,[1]!Sanaudos_kor[PASK],TRUE,[1]!Sanaudos_kor[KOR_nr],U$1)</f>
        <v>#REF!</v>
      </c>
      <c r="V52" s="248" t="e">
        <f>+SUMIFS([1]!Sanaudos_kor[Suma],[1]!Sanaudos_kor[Kodas],$AM52,[1]!Sanaudos_kor[PASK],TRUE,[1]!Sanaudos_kor[KOR_nr],V$1)</f>
        <v>#REF!</v>
      </c>
      <c r="W52" s="248" t="e">
        <f>+SUMIFS([1]!Sanaudos_kor[Suma],[1]!Sanaudos_kor[Kodas],$AM52,[1]!Sanaudos_kor[PASK],TRUE,[1]!Sanaudos_kor[KOR_nr],W$1)</f>
        <v>#REF!</v>
      </c>
      <c r="X52" s="248" t="e">
        <f>+SUMIFS([1]!Sanaudos_kor[Suma],[1]!Sanaudos_kor[Kodas],$AM52,[1]!Sanaudos_kor[PASK],TRUE,[1]!Sanaudos_kor[KOR_nr],X$1)</f>
        <v>#REF!</v>
      </c>
      <c r="Y52" s="248" t="e">
        <f>+SUMIFS([1]!Sanaudos_kor[Suma],[1]!Sanaudos_kor[Kodas],$AM52,[1]!Sanaudos_kor[PASK],TRUE,[1]!Sanaudos_kor[KOR_nr],Y$1)</f>
        <v>#REF!</v>
      </c>
      <c r="Z52" s="248" t="e">
        <f>+SUMIFS([1]!Sanaudos_kor[Suma],[1]!Sanaudos_kor[Kodas],$AM52,[1]!Sanaudos_kor[PASK],TRUE,[1]!Sanaudos_kor[KOR_nr],Z$1)</f>
        <v>#REF!</v>
      </c>
      <c r="AA52" s="248" t="e">
        <f>+SUMIFS([1]!Sanaudos_kor[Suma],[1]!Sanaudos_kor[Kodas],$AM52,[1]!Sanaudos_kor[PASK],TRUE,[1]!Sanaudos_kor[KOR_nr],AA$1)</f>
        <v>#REF!</v>
      </c>
      <c r="AB52" s="248" t="e">
        <f>+SUMIFS([1]!Sanaudos_kor[Suma],[1]!Sanaudos_kor[Kodas],$AM52,[1]!Sanaudos_kor[PASK],TRUE,[1]!Sanaudos_kor[KOR_nr],AB$1)</f>
        <v>#REF!</v>
      </c>
      <c r="AC52" s="248" t="e">
        <f>+SUMIFS([1]!Sanaudos_kor[Suma],[1]!Sanaudos_kor[Kodas],$AM52,[1]!Sanaudos_kor[PASK],TRUE,[1]!Sanaudos_kor[KOR_nr],AC$1)</f>
        <v>#REF!</v>
      </c>
      <c r="AD52" s="248" t="e">
        <f>+SUMIFS([1]!Sanaudos_kor[Suma],[1]!Sanaudos_kor[Kodas],$AM52,[1]!Sanaudos_kor[PASK],TRUE,[1]!Sanaudos_kor[KOR_nr],AD$1)</f>
        <v>#REF!</v>
      </c>
      <c r="AE52" s="248" t="e">
        <f>+SUMIFS([1]!Sanaudos_kor[Suma],[1]!Sanaudos_kor[Kodas],$AM52,[1]!Sanaudos_kor[PASK],TRUE,[1]!Sanaudos_kor[KOR_nr],AE$1)</f>
        <v>#REF!</v>
      </c>
      <c r="AF52" s="248" t="e">
        <f>+SUMIFS([1]!Sanaudos_kor[Suma],[1]!Sanaudos_kor[Kodas],$AM52,[1]!Sanaudos_kor[PASK],TRUE,[1]!Sanaudos_kor[KOR_nr],AF$1)</f>
        <v>#REF!</v>
      </c>
      <c r="AG52" s="248" t="e">
        <f t="shared" si="0"/>
        <v>#REF!</v>
      </c>
      <c r="AH52" s="555"/>
      <c r="AM52" s="249" t="str">
        <f>+'[1]1.vardai'!D86</f>
        <v>NS_5NS</v>
      </c>
      <c r="AN52" s="250" t="e">
        <f>+SUMIFS('[1]7'!$E$160:$S$160,'[1]7'!$E$2:$S$2,$AM52)</f>
        <v>#VALUE!</v>
      </c>
      <c r="AO52" s="250" t="e">
        <f t="shared" si="5"/>
        <v>#REF!</v>
      </c>
      <c r="AQ52" s="250" t="e">
        <f>+SUMIFS('[1]3.4'!$F$133:$F$202,'[1]3.4'!$D$133:$D$202,$AM52,'[1]3.4'!$E$133:$E$202,"")</f>
        <v>#VALUE!</v>
      </c>
      <c r="AR52" s="250" t="e">
        <f t="shared" si="1"/>
        <v>#VALUE!</v>
      </c>
      <c r="AT52" s="244" t="str">
        <f t="array" ref="AT52">IFERROR(INDEX([1]!Sanaudos[Saskaita],MATCH(1,('[1]3.4'!$AM52=[1]!Sanaudos[Kodas])*('[1]3.4'!AT$7='[1]2.SAN'!$M$4:$M$73),0)),"")</f>
        <v/>
      </c>
      <c r="AU52" s="244" t="str">
        <f t="array" ref="AU52">IFERROR(INDEX([1]!Sanaudos[Saskaita],MATCH(1,('[1]3.4'!$AM52=[1]!Sanaudos[Kodas])*('[1]3.4'!AU$7='[1]2.SAN'!$M$4:$M$73),0)),"")</f>
        <v/>
      </c>
      <c r="AV52" s="244" t="str">
        <f t="array" ref="AV52">IFERROR(INDEX([1]!Sanaudos[Saskaita],MATCH(1,('[1]3.4'!$AM52=[1]!Sanaudos[Kodas])*('[1]3.4'!AV$7='[1]2.SAN'!$M$4:$M$73),0)),"")</f>
        <v/>
      </c>
      <c r="AW52" s="244" t="str">
        <f t="array" ref="AW52">IFERROR(INDEX([1]!Sanaudos[Saskaita],MATCH(1,('[1]3.4'!$AM52=[1]!Sanaudos[Kodas])*('[1]3.4'!AW$7='[1]2.SAN'!$M$4:$M$73),0)),"")</f>
        <v/>
      </c>
      <c r="AX52" s="244" t="str">
        <f t="array" ref="AX52">IFERROR(INDEX([1]!Sanaudos[Saskaita],MATCH(1,('[1]3.4'!$AM52=[1]!Sanaudos[Kodas])*('[1]3.4'!AX$7='[1]2.SAN'!$M$4:$M$73),0)),"")</f>
        <v/>
      </c>
      <c r="AY52" s="244" t="str">
        <f t="array" ref="AY52">IFERROR(INDEX([1]!Sanaudos[Saskaita],MATCH(1,('[1]3.4'!$AM52=[1]!Sanaudos[Kodas])*('[1]3.4'!AY$7='[1]2.SAN'!$M$4:$M$73),0)),"")</f>
        <v/>
      </c>
      <c r="AZ52" s="244" t="str">
        <f t="array" ref="AZ52">IFERROR(INDEX([1]!Sanaudos[Saskaita],MATCH(1,('[1]3.4'!$AM52=[1]!Sanaudos[Kodas])*('[1]3.4'!AZ$7='[1]2.SAN'!$M$4:$M$73),0)),"")</f>
        <v/>
      </c>
      <c r="BA52" s="244" t="str">
        <f t="array" ref="BA52">IFERROR(INDEX([1]!Sanaudos[Saskaita],MATCH(1,('[1]3.4'!$AM52=[1]!Sanaudos[Kodas])*('[1]3.4'!BA$7='[1]2.SAN'!$M$4:$M$73),0)),"")</f>
        <v/>
      </c>
      <c r="BB52" s="244" t="str">
        <f t="array" ref="BB52">IFERROR(INDEX([1]!Sanaudos[Saskaita],MATCH(1,('[1]3.4'!$AM52=[1]!Sanaudos[Kodas])*('[1]3.4'!BB$7='[1]2.SAN'!$M$4:$M$73),0)),"")</f>
        <v/>
      </c>
      <c r="BC52" s="244" t="str">
        <f t="array" ref="BC52">IFERROR(INDEX([1]!Sanaudos[Saskaita],MATCH(1,('[1]3.4'!$AM52=[1]!Sanaudos[Kodas])*('[1]3.4'!BC$7='[1]2.SAN'!$M$4:$M$73),0)),"")</f>
        <v/>
      </c>
      <c r="BD52" s="244" t="str">
        <f t="array" ref="BD52">IFERROR(INDEX([1]!Sanaudos[Saskaita],MATCH(1,('[1]3.4'!$AM52=[1]!Sanaudos[Kodas])*('[1]3.4'!BD$7='[1]2.SAN'!$M$4:$M$73),0)),"")</f>
        <v/>
      </c>
      <c r="BE52" s="244" t="str">
        <f t="array" ref="BE52">IFERROR(INDEX([1]!Sanaudos[Saskaita],MATCH(1,('[1]3.4'!$AM52=[1]!Sanaudos[Kodas])*('[1]3.4'!BE$7='[1]2.SAN'!$M$4:$M$73),0)),"")</f>
        <v/>
      </c>
      <c r="BF52" s="244" t="str">
        <f t="array" ref="BF52">IFERROR(INDEX([1]!Sanaudos[Saskaita],MATCH(1,('[1]3.4'!$AM52=[1]!Sanaudos[Kodas])*('[1]3.4'!BF$7='[1]2.SAN'!$M$4:$M$73),0)),"")</f>
        <v/>
      </c>
      <c r="BG52" s="244" t="str">
        <f t="array" ref="BG52">IFERROR(INDEX([1]!Sanaudos[Saskaita],MATCH(1,('[1]3.4'!$AM52=[1]!Sanaudos[Kodas])*('[1]3.4'!BG$7='[1]2.SAN'!$M$4:$M$73),0)),"")</f>
        <v/>
      </c>
      <c r="BH52" s="244" t="str">
        <f t="array" ref="BH52">IFERROR(INDEX([1]!Sanaudos[Saskaita],MATCH(1,('[1]3.4'!$AM52=[1]!Sanaudos[Kodas])*('[1]3.4'!BH$7='[1]2.SAN'!$M$4:$M$73),0)),"")</f>
        <v/>
      </c>
      <c r="BI52" s="244" t="str">
        <f t="array" ref="BI52">IFERROR(INDEX([1]!Sanaudos[Saskaita],MATCH(1,('[1]3.4'!$AM52=[1]!Sanaudos[Kodas])*('[1]3.4'!BI$7='[1]2.SAN'!$M$4:$M$73),0)),"")</f>
        <v/>
      </c>
      <c r="BJ52" s="244" t="str">
        <f t="array" ref="BJ52">IFERROR(INDEX([1]!Sanaudos[Saskaita],MATCH(1,('[1]3.4'!$AM52=[1]!Sanaudos[Kodas])*('[1]3.4'!BJ$7='[1]2.SAN'!$M$4:$M$73),0)),"")</f>
        <v/>
      </c>
      <c r="BK52" s="244" t="str">
        <f t="array" ref="BK52">IFERROR(INDEX([1]!Sanaudos[Saskaita],MATCH(1,('[1]3.4'!$AM52=[1]!Sanaudos[Kodas])*('[1]3.4'!BK$7='[1]2.SAN'!$M$4:$M$73),0)),"")</f>
        <v/>
      </c>
      <c r="BL52" s="244" t="str">
        <f t="array" ref="BL52">IFERROR(INDEX([1]!Sanaudos[Saskaita],MATCH(1,('[1]3.4'!$AM52=[1]!Sanaudos[Kodas])*('[1]3.4'!BL$7='[1]2.SAN'!$M$4:$M$73),0)),"")</f>
        <v/>
      </c>
      <c r="BM52" s="244" t="str">
        <f t="array" ref="BM52">IFERROR(INDEX([1]!Sanaudos[Saskaita],MATCH(1,('[1]3.4'!$AM52=[1]!Sanaudos[Kodas])*('[1]3.4'!BM$7='[1]2.SAN'!$M$4:$M$73),0)),"")</f>
        <v/>
      </c>
      <c r="BN52" s="244" t="str">
        <f t="array" ref="BN52">IFERROR(INDEX([1]!Sanaudos[Saskaita],MATCH(1,('[1]3.4'!$AM52=[1]!Sanaudos[Kodas])*('[1]3.4'!BN$7='[1]2.SAN'!$M$4:$M$73),0)),"")</f>
        <v/>
      </c>
      <c r="BO52" s="244" t="str">
        <f t="array" ref="BO52">IFERROR(INDEX([1]!Sanaudos[Saskaita],MATCH(1,('[1]3.4'!$AM52=[1]!Sanaudos[Kodas])*('[1]3.4'!BO$7='[1]2.SAN'!$M$4:$M$73),0)),"")</f>
        <v/>
      </c>
      <c r="BP52" s="244" t="str">
        <f t="array" ref="BP52">IFERROR(INDEX([1]!Sanaudos[Saskaita],MATCH(1,('[1]3.4'!$AM52=[1]!Sanaudos[Kodas])*('[1]3.4'!BP$7='[1]2.SAN'!$M$4:$M$73),0)),"")</f>
        <v/>
      </c>
      <c r="BQ52" s="244" t="str">
        <f t="array" ref="BQ52">IFERROR(INDEX([1]!Sanaudos[Saskaita],MATCH(1,('[1]3.4'!$AM52=[1]!Sanaudos[Kodas])*('[1]3.4'!BQ$7='[1]2.SAN'!$M$4:$M$73),0)),"")</f>
        <v/>
      </c>
      <c r="BR52" s="244" t="str">
        <f t="array" ref="BR52">IFERROR(INDEX([1]!Sanaudos[Saskaita],MATCH(1,('[1]3.4'!$AM52=[1]!Sanaudos[Kodas])*('[1]3.4'!BR$7='[1]2.SAN'!$M$4:$M$73),0)),"")</f>
        <v/>
      </c>
      <c r="BS52" s="244" t="str">
        <f t="array" ref="BS52">IFERROR(INDEX([1]!Sanaudos[Saskaita],MATCH(1,('[1]3.4'!$AM52=[1]!Sanaudos[Kodas])*('[1]3.4'!BS$7='[1]2.SAN'!$M$4:$M$73),0)),"")</f>
        <v/>
      </c>
      <c r="BT52" s="244" t="str">
        <f t="array" ref="BT52">IFERROR(INDEX([1]!Sanaudos[Saskaita],MATCH(1,('[1]3.4'!$AM52=[1]!Sanaudos[Kodas])*('[1]3.4'!BT$7='[1]2.SAN'!$M$4:$M$73),0)),"")</f>
        <v/>
      </c>
      <c r="BU52" s="244" t="str">
        <f t="array" ref="BU52">IFERROR(INDEX([1]!Sanaudos[Saskaita],MATCH(1,('[1]3.4'!$AM52=[1]!Sanaudos[Kodas])*('[1]3.4'!BU$7='[1]2.SAN'!$M$4:$M$73),0)),"")</f>
        <v/>
      </c>
      <c r="BV52" s="244" t="str">
        <f t="array" ref="BV52">IFERROR(INDEX([1]!Sanaudos[Saskaita],MATCH(1,('[1]3.4'!$AM52=[1]!Sanaudos[Kodas])*('[1]3.4'!BV$7='[1]2.SAN'!$M$4:$M$73),0)),"")</f>
        <v/>
      </c>
      <c r="BW52" s="244" t="str">
        <f t="array" ref="BW52">IFERROR(INDEX([1]!Sanaudos[Saskaita],MATCH(1,('[1]3.4'!$AM52=[1]!Sanaudos[Kodas])*('[1]3.4'!BW$7='[1]2.SAN'!$M$4:$M$73),0)),"")</f>
        <v/>
      </c>
      <c r="BX52" s="244" t="str">
        <f t="array" ref="BX52">IFERROR(INDEX([1]!Sanaudos[Saskaita],MATCH(1,('[1]3.4'!$AM52=[1]!Sanaudos[Kodas])*('[1]3.4'!BX$7='[1]2.SAN'!$M$4:$M$73),0)),"")</f>
        <v/>
      </c>
      <c r="BY52" s="244" t="str">
        <f t="array" ref="BY52">IFERROR(INDEX([1]!Sanaudos[Saskaita],MATCH(1,('[1]3.4'!$AM52=[1]!Sanaudos[Kodas])*('[1]3.4'!BY$7='[1]2.SAN'!$M$4:$M$73),0)),"")</f>
        <v/>
      </c>
      <c r="BZ52" s="244" t="str">
        <f t="array" ref="BZ52">IFERROR(INDEX([1]!Sanaudos[Saskaita],MATCH(1,('[1]3.4'!$AM52=[1]!Sanaudos[Kodas])*('[1]3.4'!BZ$7='[1]2.SAN'!$M$4:$M$73),0)),"")</f>
        <v/>
      </c>
      <c r="CA52" s="244" t="str">
        <f t="array" ref="CA52">IFERROR(INDEX([1]!Sanaudos[Saskaita],MATCH(1,('[1]3.4'!$AM52=[1]!Sanaudos[Kodas])*('[1]3.4'!CA$7='[1]2.SAN'!$M$4:$M$73),0)),"")</f>
        <v/>
      </c>
      <c r="CB52" s="244" t="str">
        <f t="array" ref="CB52">IFERROR(INDEX([1]!Sanaudos[Saskaita],MATCH(1,('[1]3.4'!$AM52=[1]!Sanaudos[Kodas])*('[1]3.4'!CB$7='[1]2.SAN'!$M$4:$M$73),0)),"")</f>
        <v/>
      </c>
      <c r="CC52" s="244" t="str">
        <f t="array" ref="CC52">IFERROR(INDEX([1]!Sanaudos[Saskaita],MATCH(1,('[1]3.4'!$AM52=[1]!Sanaudos[Kodas])*('[1]3.4'!CC$7='[1]2.SAN'!$M$4:$M$73),0)),"")</f>
        <v/>
      </c>
      <c r="CD52" s="244" t="str">
        <f t="array" ref="CD52">IFERROR(INDEX([1]!Sanaudos[Saskaita],MATCH(1,('[1]3.4'!$AM52=[1]!Sanaudos[Kodas])*('[1]3.4'!CD$7='[1]2.SAN'!$M$4:$M$73),0)),"")</f>
        <v/>
      </c>
      <c r="CE52" s="244" t="str">
        <f t="array" ref="CE52">IFERROR(INDEX([1]!Sanaudos[Saskaita],MATCH(1,('[1]3.4'!$AM52=[1]!Sanaudos[Kodas])*('[1]3.4'!CE$7='[1]2.SAN'!$M$4:$M$73),0)),"")</f>
        <v/>
      </c>
      <c r="CF52" s="244" t="str">
        <f t="array" ref="CF52">IFERROR(INDEX([1]!Sanaudos[Saskaita],MATCH(1,('[1]3.4'!$AM52=[1]!Sanaudos[Kodas])*('[1]3.4'!CF$7='[1]2.SAN'!$M$4:$M$73),0)),"")</f>
        <v/>
      </c>
      <c r="CG52" s="244" t="str">
        <f t="array" ref="CG52">IFERROR(INDEX([1]!Sanaudos[Saskaita],MATCH(1,('[1]3.4'!$AM52=[1]!Sanaudos[Kodas])*('[1]3.4'!CG$7='[1]2.SAN'!$M$4:$M$73),0)),"")</f>
        <v/>
      </c>
      <c r="CH52" s="244" t="str">
        <f t="array" ref="CH52">IFERROR(INDEX([1]!Sanaudos[Saskaita],MATCH(1,('[1]3.4'!$AM52=[1]!Sanaudos[Kodas])*('[1]3.4'!CH$7='[1]2.SAN'!$M$4:$M$73),0)),"")</f>
        <v/>
      </c>
      <c r="CI52" s="244" t="str">
        <f t="array" ref="CI52">IFERROR(INDEX([1]!Sanaudos[Saskaita],MATCH(1,('[1]3.4'!$AM52=[1]!Sanaudos[Kodas])*('[1]3.4'!CI$7='[1]2.SAN'!$M$4:$M$73),0)),"")</f>
        <v/>
      </c>
      <c r="CJ52" s="244" t="str">
        <f t="array" ref="CJ52">IFERROR(INDEX([1]!Sanaudos[Saskaita],MATCH(1,('[1]3.4'!$AM52=[1]!Sanaudos[Kodas])*('[1]3.4'!CJ$7='[1]2.SAN'!$M$4:$M$73),0)),"")</f>
        <v/>
      </c>
      <c r="CK52" s="244" t="str">
        <f t="array" ref="CK52">IFERROR(INDEX([1]!Sanaudos[Saskaita],MATCH(1,('[1]3.4'!$AM52=[1]!Sanaudos[Kodas])*('[1]3.4'!CK$7='[1]2.SAN'!$M$4:$M$73),0)),"")</f>
        <v/>
      </c>
      <c r="CL52" s="244" t="str">
        <f t="array" ref="CL52">IFERROR(INDEX([1]!Sanaudos[Saskaita],MATCH(1,('[1]3.4'!$AM52=[1]!Sanaudos[Kodas])*('[1]3.4'!CL$7='[1]2.SAN'!$M$4:$M$73),0)),"")</f>
        <v/>
      </c>
      <c r="CM52" s="244" t="str">
        <f t="array" ref="CM52">IFERROR(INDEX([1]!Sanaudos[Saskaita],MATCH(1,('[1]3.4'!$AM52=[1]!Sanaudos[Kodas])*('[1]3.4'!CM$7='[1]2.SAN'!$M$4:$M$73),0)),"")</f>
        <v/>
      </c>
      <c r="CN52" s="244" t="str">
        <f t="array" ref="CN52">IFERROR(INDEX([1]!Sanaudos[Saskaita],MATCH(1,('[1]3.4'!$AM52=[1]!Sanaudos[Kodas])*('[1]3.4'!CN$7='[1]2.SAN'!$M$4:$M$73),0)),"")</f>
        <v/>
      </c>
      <c r="CO52" s="244" t="str">
        <f t="array" ref="CO52">IFERROR(INDEX([1]!Sanaudos[Saskaita],MATCH(1,('[1]3.4'!$AM52=[1]!Sanaudos[Kodas])*('[1]3.4'!CO$7='[1]2.SAN'!$M$4:$M$73),0)),"")</f>
        <v/>
      </c>
      <c r="CP52" s="244" t="str">
        <f t="array" ref="CP52">IFERROR(INDEX([1]!Sanaudos[Saskaita],MATCH(1,('[1]3.4'!$AM52=[1]!Sanaudos[Kodas])*('[1]3.4'!CP$7='[1]2.SAN'!$M$4:$M$73),0)),"")</f>
        <v/>
      </c>
      <c r="CQ52" s="244" t="str">
        <f t="array" ref="CQ52">IFERROR(INDEX([1]!Sanaudos[Saskaita],MATCH(1,('[1]3.4'!$AM52=[1]!Sanaudos[Kodas])*('[1]3.4'!CQ$7='[1]2.SAN'!$M$4:$M$73),0)),"")</f>
        <v/>
      </c>
      <c r="CR52" s="244" t="str">
        <f t="array" ref="CR52">IFERROR(INDEX([1]!Sanaudos[Saskaita],MATCH(1,('[1]3.4'!$AM52=[1]!Sanaudos[Kodas])*('[1]3.4'!CR$7='[1]2.SAN'!$M$4:$M$73),0)),"")</f>
        <v/>
      </c>
      <c r="CS52" s="244" t="str">
        <f t="array" ref="CS52">IFERROR(INDEX([1]!Sanaudos[Saskaita],MATCH(1,('[1]3.4'!$AM52=[1]!Sanaudos[Kodas])*('[1]3.4'!CS$7='[1]2.SAN'!$M$4:$M$73),0)),"")</f>
        <v/>
      </c>
      <c r="CT52" s="244" t="str">
        <f t="array" ref="CT52">IFERROR(INDEX([1]!Sanaudos[Saskaita],MATCH(1,('[1]3.4'!$AM52=[1]!Sanaudos[Kodas])*('[1]3.4'!CT$7='[1]2.SAN'!$M$4:$M$73),0)),"")</f>
        <v/>
      </c>
      <c r="CU52" s="244" t="str">
        <f t="array" ref="CU52">IFERROR(INDEX([1]!Sanaudos[Saskaita],MATCH(1,('[1]3.4'!$AM52=[1]!Sanaudos[Kodas])*('[1]3.4'!CU$7='[1]2.SAN'!$M$4:$M$73),0)),"")</f>
        <v/>
      </c>
      <c r="CV52" s="244" t="str">
        <f t="array" ref="CV52">IFERROR(INDEX([1]!Sanaudos[Saskaita],MATCH(1,('[1]3.4'!$AM52=[1]!Sanaudos[Kodas])*('[1]3.4'!CV$7='[1]2.SAN'!$M$4:$M$73),0)),"")</f>
        <v/>
      </c>
      <c r="CW52" s="244" t="str">
        <f t="array" ref="CW52">IFERROR(INDEX([1]!Sanaudos[Saskaita],MATCH(1,('[1]3.4'!$AM52=[1]!Sanaudos[Kodas])*('[1]3.4'!CW$7='[1]2.SAN'!$M$4:$M$73),0)),"")</f>
        <v/>
      </c>
      <c r="CX52" s="244" t="str">
        <f t="array" ref="CX52">IFERROR(INDEX([1]!Sanaudos[Saskaita],MATCH(1,('[1]3.4'!$AM52=[1]!Sanaudos[Kodas])*('[1]3.4'!CX$7='[1]2.SAN'!$M$4:$M$73),0)),"")</f>
        <v/>
      </c>
      <c r="CY52" s="244" t="str">
        <f t="array" ref="CY52">IFERROR(INDEX([1]!Sanaudos[Saskaita],MATCH(1,('[1]3.4'!$AM52=[1]!Sanaudos[Kodas])*('[1]3.4'!CY$7='[1]2.SAN'!$M$4:$M$73),0)),"")</f>
        <v/>
      </c>
      <c r="CZ52" s="244" t="str">
        <f t="array" ref="CZ52">IFERROR(INDEX([1]!Sanaudos[Saskaita],MATCH(1,('[1]3.4'!$AM52=[1]!Sanaudos[Kodas])*('[1]3.4'!CZ$7='[1]2.SAN'!$M$4:$M$73),0)),"")</f>
        <v/>
      </c>
      <c r="DA52" s="244" t="str">
        <f t="array" ref="DA52">IFERROR(INDEX([1]!Sanaudos[Saskaita],MATCH(1,('[1]3.4'!$AM52=[1]!Sanaudos[Kodas])*('[1]3.4'!DA$7='[1]2.SAN'!$M$4:$M$73),0)),"")</f>
        <v/>
      </c>
      <c r="DB52" s="244" t="str">
        <f t="array" ref="DB52">IFERROR(INDEX([1]!Sanaudos[Saskaita],MATCH(1,('[1]3.4'!$AM52=[1]!Sanaudos[Kodas])*('[1]3.4'!DB$7='[1]2.SAN'!$M$4:$M$73),0)),"")</f>
        <v/>
      </c>
      <c r="DC52" s="244" t="str">
        <f t="array" ref="DC52">IFERROR(INDEX([1]!Sanaudos[Saskaita],MATCH(1,('[1]3.4'!$AM52=[1]!Sanaudos[Kodas])*('[1]3.4'!DC$7='[1]2.SAN'!$M$4:$M$73),0)),"")</f>
        <v/>
      </c>
      <c r="DD52" s="244" t="str">
        <f t="array" ref="DD52">IFERROR(INDEX([1]!Sanaudos[Saskaita],MATCH(1,('[1]3.4'!$AM52=[1]!Sanaudos[Kodas])*('[1]3.4'!DD$7='[1]2.SAN'!$M$4:$M$73),0)),"")</f>
        <v/>
      </c>
      <c r="DE52" s="244" t="str">
        <f t="array" ref="DE52">IFERROR(INDEX([1]!Sanaudos[Saskaita],MATCH(1,('[1]3.4'!$AM52=[1]!Sanaudos[Kodas])*('[1]3.4'!DE$7='[1]2.SAN'!$M$4:$M$73),0)),"")</f>
        <v/>
      </c>
      <c r="DF52" s="244" t="str">
        <f t="array" ref="DF52">IFERROR(INDEX([1]!Sanaudos[Saskaita],MATCH(1,('[1]3.4'!$AM52=[1]!Sanaudos[Kodas])*('[1]3.4'!DF$7='[1]2.SAN'!$M$4:$M$73),0)),"")</f>
        <v/>
      </c>
      <c r="DG52" s="244" t="str">
        <f t="array" ref="DG52">IFERROR(INDEX([1]!Sanaudos[Saskaita],MATCH(1,('[1]3.4'!$AM52=[1]!Sanaudos[Kodas])*('[1]3.4'!DG$7='[1]2.SAN'!$M$4:$M$73),0)),"")</f>
        <v/>
      </c>
      <c r="DH52" s="244" t="str">
        <f t="array" ref="DH52">IFERROR(INDEX([1]!Sanaudos[Saskaita],MATCH(1,('[1]3.4'!$AM52=[1]!Sanaudos[Kodas])*('[1]3.4'!DH$7='[1]2.SAN'!$M$4:$M$73),0)),"")</f>
        <v/>
      </c>
      <c r="DI52" s="244" t="str">
        <f t="array" ref="DI52">IFERROR(INDEX([1]!Sanaudos[Saskaita],MATCH(1,('[1]3.4'!$AM52=[1]!Sanaudos[Kodas])*('[1]3.4'!DI$7='[1]2.SAN'!$M$4:$M$73),0)),"")</f>
        <v/>
      </c>
      <c r="DJ52" s="244" t="str">
        <f t="array" ref="DJ52">IFERROR(INDEX([1]!Sanaudos[Saskaita],MATCH(1,('[1]3.4'!$AM52=[1]!Sanaudos[Kodas])*('[1]3.4'!DJ$7='[1]2.SAN'!$M$4:$M$73),0)),"")</f>
        <v/>
      </c>
      <c r="DK52" s="244" t="str">
        <f t="array" ref="DK52">IFERROR(INDEX([1]!Sanaudos[Saskaita],MATCH(1,('[1]3.4'!$AM52=[1]!Sanaudos[Kodas])*('[1]3.4'!DK$7='[1]2.SAN'!$M$4:$M$73),0)),"")</f>
        <v/>
      </c>
      <c r="DL52" s="244" t="str">
        <f t="array" ref="DL52">IFERROR(INDEX([1]!Sanaudos[Saskaita],MATCH(1,('[1]3.4'!$AM52=[1]!Sanaudos[Kodas])*('[1]3.4'!DL$7='[1]2.SAN'!$M$4:$M$73),0)),"")</f>
        <v/>
      </c>
      <c r="DM52" s="244" t="str">
        <f t="array" ref="DM52">IFERROR(INDEX([1]!Sanaudos[Saskaita],MATCH(1,('[1]3.4'!$AM52=[1]!Sanaudos[Kodas])*('[1]3.4'!DM$7='[1]2.SAN'!$M$4:$M$73),0)),"")</f>
        <v/>
      </c>
      <c r="DN52" s="244" t="str">
        <f t="array" ref="DN52">IFERROR(INDEX([1]!Sanaudos[Saskaita],MATCH(1,('[1]3.4'!$AM52=[1]!Sanaudos[Kodas])*('[1]3.4'!DN$7='[1]2.SAN'!$M$4:$M$73),0)),"")</f>
        <v/>
      </c>
      <c r="DO52" s="244" t="str">
        <f t="array" ref="DO52">IFERROR(INDEX([1]!Sanaudos[Saskaita],MATCH(1,('[1]3.4'!$AM52=[1]!Sanaudos[Kodas])*('[1]3.4'!DO$7='[1]2.SAN'!$M$4:$M$73),0)),"")</f>
        <v/>
      </c>
      <c r="DP52" s="244" t="str">
        <f t="array" ref="DP52">IFERROR(INDEX([1]!Sanaudos[Saskaita],MATCH(1,('[1]3.4'!$AM52=[1]!Sanaudos[Kodas])*('[1]3.4'!DP$7='[1]2.SAN'!$M$4:$M$73),0)),"")</f>
        <v/>
      </c>
      <c r="DQ52" s="244" t="str">
        <f t="array" ref="DQ52">IFERROR(INDEX([1]!Sanaudos[Saskaita],MATCH(1,('[1]3.4'!$AM52=[1]!Sanaudos[Kodas])*('[1]3.4'!DQ$7='[1]2.SAN'!$M$4:$M$73),0)),"")</f>
        <v/>
      </c>
      <c r="DR52" s="244" t="str">
        <f t="array" ref="DR52">IFERROR(INDEX([1]!Sanaudos[Saskaita],MATCH(1,('[1]3.4'!$AM52=[1]!Sanaudos[Kodas])*('[1]3.4'!DR$7='[1]2.SAN'!$M$4:$M$73),0)),"")</f>
        <v/>
      </c>
      <c r="DS52" s="244" t="str">
        <f t="array" ref="DS52">IFERROR(INDEX([1]!Sanaudos[Saskaita],MATCH(1,('[1]3.4'!$AM52=[1]!Sanaudos[Kodas])*('[1]3.4'!DS$7='[1]2.SAN'!$M$4:$M$73),0)),"")</f>
        <v/>
      </c>
      <c r="DT52" s="244" t="str">
        <f t="array" ref="DT52">IFERROR(INDEX([1]!Sanaudos[Saskaita],MATCH(1,('[1]3.4'!$AM52=[1]!Sanaudos[Kodas])*('[1]3.4'!DT$7='[1]2.SAN'!$M$4:$M$73),0)),"")</f>
        <v/>
      </c>
      <c r="DU52" s="244" t="str">
        <f t="array" ref="DU52">IFERROR(INDEX([1]!Sanaudos[Saskaita],MATCH(1,('[1]3.4'!$AM52=[1]!Sanaudos[Kodas])*('[1]3.4'!DU$7='[1]2.SAN'!$M$4:$M$73),0)),"")</f>
        <v/>
      </c>
      <c r="DV52" s="244" t="str">
        <f t="array" ref="DV52">IFERROR(INDEX([1]!Sanaudos[Saskaita],MATCH(1,('[1]3.4'!$AM52=[1]!Sanaudos[Kodas])*('[1]3.4'!DV$7='[1]2.SAN'!$M$4:$M$73),0)),"")</f>
        <v/>
      </c>
      <c r="DW52" s="244" t="str">
        <f t="array" ref="DW52">IFERROR(INDEX([1]!Sanaudos[Saskaita],MATCH(1,('[1]3.4'!$AM52=[1]!Sanaudos[Kodas])*('[1]3.4'!DW$7='[1]2.SAN'!$M$4:$M$73),0)),"")</f>
        <v/>
      </c>
      <c r="DX52" s="244" t="str">
        <f t="array" ref="DX52">IFERROR(INDEX([1]!Sanaudos[Saskaita],MATCH(1,('[1]3.4'!$AM52=[1]!Sanaudos[Kodas])*('[1]3.4'!DX$7='[1]2.SAN'!$M$4:$M$73),0)),"")</f>
        <v/>
      </c>
      <c r="DY52" s="244" t="str">
        <f t="array" ref="DY52">IFERROR(INDEX([1]!Sanaudos[Saskaita],MATCH(1,('[1]3.4'!$AM52=[1]!Sanaudos[Kodas])*('[1]3.4'!DY$7='[1]2.SAN'!$M$4:$M$73),0)),"")</f>
        <v/>
      </c>
      <c r="DZ52" s="244" t="str">
        <f t="array" ref="DZ52">IFERROR(INDEX([1]!Sanaudos[Saskaita],MATCH(1,('[1]3.4'!$AM52=[1]!Sanaudos[Kodas])*('[1]3.4'!DZ$7='[1]2.SAN'!$M$4:$M$73),0)),"")</f>
        <v/>
      </c>
      <c r="EA52" s="244" t="str">
        <f t="array" ref="EA52">IFERROR(INDEX([1]!Sanaudos[Saskaita],MATCH(1,('[1]3.4'!$AM52=[1]!Sanaudos[Kodas])*('[1]3.4'!EA$7='[1]2.SAN'!$M$4:$M$73),0)),"")</f>
        <v/>
      </c>
      <c r="EB52" s="244" t="str">
        <f t="array" ref="EB52">IFERROR(INDEX([1]!Sanaudos[Saskaita],MATCH(1,('[1]3.4'!$AM52=[1]!Sanaudos[Kodas])*('[1]3.4'!EB$7='[1]2.SAN'!$M$4:$M$73),0)),"")</f>
        <v/>
      </c>
      <c r="EC52" s="244" t="str">
        <f t="array" ref="EC52">IFERROR(INDEX([1]!Sanaudos[Saskaita],MATCH(1,('[1]3.4'!$AM52=[1]!Sanaudos[Kodas])*('[1]3.4'!EC$7='[1]2.SAN'!$M$4:$M$73),0)),"")</f>
        <v/>
      </c>
      <c r="ED52" s="244" t="str">
        <f t="array" ref="ED52">IFERROR(INDEX([1]!Sanaudos[Saskaita],MATCH(1,('[1]3.4'!$AM52=[1]!Sanaudos[Kodas])*('[1]3.4'!ED$7='[1]2.SAN'!$M$4:$M$73),0)),"")</f>
        <v/>
      </c>
      <c r="EE52" s="244" t="str">
        <f t="array" ref="EE52">IFERROR(INDEX([1]!Sanaudos[Saskaita],MATCH(1,('[1]3.4'!$AM52=[1]!Sanaudos[Kodas])*('[1]3.4'!EE$7='[1]2.SAN'!$M$4:$M$73),0)),"")</f>
        <v/>
      </c>
      <c r="EF52" s="244" t="str">
        <f t="array" ref="EF52">IFERROR(INDEX([1]!Sanaudos[Saskaita],MATCH(1,('[1]3.4'!$AM52=[1]!Sanaudos[Kodas])*('[1]3.4'!EF$7='[1]2.SAN'!$M$4:$M$73),0)),"")</f>
        <v/>
      </c>
      <c r="EG52" s="244" t="str">
        <f t="array" ref="EG52">IFERROR(INDEX([1]!Sanaudos[Saskaita],MATCH(1,('[1]3.4'!$AM52=[1]!Sanaudos[Kodas])*('[1]3.4'!EG$7='[1]2.SAN'!$M$4:$M$73),0)),"")</f>
        <v/>
      </c>
      <c r="EH52" s="244" t="str">
        <f t="array" ref="EH52">IFERROR(INDEX([1]!Sanaudos[Saskaita],MATCH(1,('[1]3.4'!$AM52=[1]!Sanaudos[Kodas])*('[1]3.4'!EH$7='[1]2.SAN'!$M$4:$M$73),0)),"")</f>
        <v/>
      </c>
      <c r="EI52" s="244" t="str">
        <f t="array" ref="EI52">IFERROR(INDEX([1]!Sanaudos[Saskaita],MATCH(1,('[1]3.4'!$AM52=[1]!Sanaudos[Kodas])*('[1]3.4'!EI$7='[1]2.SAN'!$M$4:$M$73),0)),"")</f>
        <v/>
      </c>
      <c r="EJ52" s="244" t="str">
        <f t="array" ref="EJ52">IFERROR(INDEX([1]!Sanaudos[Saskaita],MATCH(1,('[1]3.4'!$AM52=[1]!Sanaudos[Kodas])*('[1]3.4'!EJ$7='[1]2.SAN'!$M$4:$M$73),0)),"")</f>
        <v/>
      </c>
      <c r="EK52" s="244" t="str">
        <f t="array" ref="EK52">IFERROR(INDEX([1]!Sanaudos[Saskaita],MATCH(1,('[1]3.4'!$AM52=[1]!Sanaudos[Kodas])*('[1]3.4'!EK$7='[1]2.SAN'!$M$4:$M$73),0)),"")</f>
        <v/>
      </c>
      <c r="EL52" s="244" t="str">
        <f t="array" ref="EL52">IFERROR(INDEX([1]!Sanaudos[Saskaita],MATCH(1,('[1]3.4'!$AM52=[1]!Sanaudos[Kodas])*('[1]3.4'!EL$7='[1]2.SAN'!$M$4:$M$73),0)),"")</f>
        <v/>
      </c>
      <c r="EM52" s="244" t="str">
        <f t="array" ref="EM52">IFERROR(INDEX([1]!Sanaudos[Saskaita],MATCH(1,('[1]3.4'!$AM52=[1]!Sanaudos[Kodas])*('[1]3.4'!EM$7='[1]2.SAN'!$M$4:$M$73),0)),"")</f>
        <v/>
      </c>
      <c r="EN52" s="244" t="str">
        <f t="array" ref="EN52">IFERROR(INDEX([1]!Sanaudos[Saskaita],MATCH(1,('[1]3.4'!$AM52=[1]!Sanaudos[Kodas])*('[1]3.4'!EN$7='[1]2.SAN'!$M$4:$M$73),0)),"")</f>
        <v/>
      </c>
      <c r="EO52" s="244" t="str">
        <f t="array" ref="EO52">IFERROR(INDEX([1]!Sanaudos[Saskaita],MATCH(1,('[1]3.4'!$AM52=[1]!Sanaudos[Kodas])*('[1]3.4'!EO$7='[1]2.SAN'!$M$4:$M$73),0)),"")</f>
        <v/>
      </c>
      <c r="EP52" s="244" t="str">
        <f t="array" ref="EP52">IFERROR(INDEX([1]!Sanaudos[Saskaita],MATCH(1,('[1]3.4'!$AM52=[1]!Sanaudos[Kodas])*('[1]3.4'!EP$7='[1]2.SAN'!$M$4:$M$73),0)),"")</f>
        <v/>
      </c>
      <c r="EQ52" s="244" t="str">
        <f t="array" ref="EQ52">IFERROR(INDEX([1]!Sanaudos[Saskaita],MATCH(1,('[1]3.4'!$AM52=[1]!Sanaudos[Kodas])*('[1]3.4'!EQ$7='[1]2.SAN'!$M$4:$M$73),0)),"")</f>
        <v/>
      </c>
      <c r="ER52" s="244" t="str">
        <f t="array" ref="ER52">IFERROR(INDEX([1]!Sanaudos[Saskaita],MATCH(1,('[1]3.4'!$AM52=[1]!Sanaudos[Kodas])*('[1]3.4'!ER$7='[1]2.SAN'!$M$4:$M$73),0)),"")</f>
        <v/>
      </c>
      <c r="ES52" s="244" t="str">
        <f t="array" ref="ES52">IFERROR(INDEX([1]!Sanaudos[Saskaita],MATCH(1,('[1]3.4'!$AM52=[1]!Sanaudos[Kodas])*('[1]3.4'!ES$7='[1]2.SAN'!$M$4:$M$73),0)),"")</f>
        <v/>
      </c>
      <c r="ET52" s="244" t="str">
        <f t="array" ref="ET52">IFERROR(INDEX([1]!Sanaudos[Saskaita],MATCH(1,('[1]3.4'!$AM52=[1]!Sanaudos[Kodas])*('[1]3.4'!ET$7='[1]2.SAN'!$M$4:$M$73),0)),"")</f>
        <v/>
      </c>
      <c r="EU52" s="244" t="str">
        <f t="array" ref="EU52">IFERROR(INDEX([1]!Sanaudos[Saskaita],MATCH(1,('[1]3.4'!$AM52=[1]!Sanaudos[Kodas])*('[1]3.4'!EU$7='[1]2.SAN'!$M$4:$M$73),0)),"")</f>
        <v/>
      </c>
      <c r="EV52" s="244" t="str">
        <f t="array" ref="EV52">IFERROR(INDEX([1]!Sanaudos[Saskaita],MATCH(1,('[1]3.4'!$AM52=[1]!Sanaudos[Kodas])*('[1]3.4'!EV$7='[1]2.SAN'!$M$4:$M$73),0)),"")</f>
        <v/>
      </c>
      <c r="EW52" s="244" t="str">
        <f t="array" ref="EW52">IFERROR(INDEX([1]!Sanaudos[Saskaita],MATCH(1,('[1]3.4'!$AM52=[1]!Sanaudos[Kodas])*('[1]3.4'!EW$7='[1]2.SAN'!$M$4:$M$73),0)),"")</f>
        <v/>
      </c>
      <c r="EX52" s="244" t="str">
        <f t="array" ref="EX52">IFERROR(INDEX([1]!Sanaudos[Saskaita],MATCH(1,('[1]3.4'!$AM52=[1]!Sanaudos[Kodas])*('[1]3.4'!EX$7='[1]2.SAN'!$M$4:$M$73),0)),"")</f>
        <v/>
      </c>
      <c r="EY52" s="244" t="str">
        <f t="array" ref="EY52">IFERROR(INDEX([1]!Sanaudos[Saskaita],MATCH(1,('[1]3.4'!$AM52=[1]!Sanaudos[Kodas])*('[1]3.4'!EY$7='[1]2.SAN'!$M$4:$M$73),0)),"")</f>
        <v/>
      </c>
      <c r="EZ52" s="244" t="str">
        <f t="array" ref="EZ52">IFERROR(INDEX([1]!Sanaudos[Saskaita],MATCH(1,('[1]3.4'!$AM52=[1]!Sanaudos[Kodas])*('[1]3.4'!EZ$7='[1]2.SAN'!$M$4:$M$73),0)),"")</f>
        <v/>
      </c>
      <c r="FA52" s="244" t="str">
        <f t="array" ref="FA52">IFERROR(INDEX([1]!Sanaudos[Saskaita],MATCH(1,('[1]3.4'!$AM52=[1]!Sanaudos[Kodas])*('[1]3.4'!FA$7='[1]2.SAN'!$M$4:$M$73),0)),"")</f>
        <v/>
      </c>
      <c r="FB52" s="244" t="str">
        <f t="array" ref="FB52">IFERROR(INDEX([1]!Sanaudos[Saskaita],MATCH(1,('[1]3.4'!$AM52=[1]!Sanaudos[Kodas])*('[1]3.4'!FB$7='[1]2.SAN'!$M$4:$M$73),0)),"")</f>
        <v/>
      </c>
      <c r="FC52" s="244" t="str">
        <f t="array" ref="FC52">IFERROR(INDEX([1]!Sanaudos[Saskaita],MATCH(1,('[1]3.4'!$AM52=[1]!Sanaudos[Kodas])*('[1]3.4'!FC$7='[1]2.SAN'!$M$4:$M$73),0)),"")</f>
        <v/>
      </c>
      <c r="FD52" s="244" t="str">
        <f t="array" ref="FD52">IFERROR(INDEX([1]!Sanaudos[Saskaita],MATCH(1,('[1]3.4'!$AM52=[1]!Sanaudos[Kodas])*('[1]3.4'!FD$7='[1]2.SAN'!$M$4:$M$73),0)),"")</f>
        <v/>
      </c>
      <c r="FE52" s="244" t="str">
        <f t="array" ref="FE52">IFERROR(INDEX([1]!Sanaudos[Saskaita],MATCH(1,('[1]3.4'!$AM52=[1]!Sanaudos[Kodas])*('[1]3.4'!FE$7='[1]2.SAN'!$M$4:$M$73),0)),"")</f>
        <v/>
      </c>
      <c r="FF52" s="244" t="str">
        <f t="array" ref="FF52">IFERROR(INDEX([1]!Sanaudos[Saskaita],MATCH(1,('[1]3.4'!$AM52=[1]!Sanaudos[Kodas])*('[1]3.4'!FF$7='[1]2.SAN'!$M$4:$M$73),0)),"")</f>
        <v/>
      </c>
      <c r="FG52" s="244" t="str">
        <f t="array" ref="FG52">IFERROR(INDEX([1]!Sanaudos[Saskaita],MATCH(1,('[1]3.4'!$AM52=[1]!Sanaudos[Kodas])*('[1]3.4'!FG$7='[1]2.SAN'!$M$4:$M$73),0)),"")</f>
        <v/>
      </c>
      <c r="FH52" s="244" t="str">
        <f t="array" ref="FH52">IFERROR(INDEX([1]!Sanaudos[Saskaita],MATCH(1,('[1]3.4'!$AM52=[1]!Sanaudos[Kodas])*('[1]3.4'!FH$7='[1]2.SAN'!$M$4:$M$73),0)),"")</f>
        <v/>
      </c>
      <c r="FI52" s="244" t="str">
        <f t="array" ref="FI52">IFERROR(INDEX([1]!Sanaudos[Saskaita],MATCH(1,('[1]3.4'!$AM52=[1]!Sanaudos[Kodas])*('[1]3.4'!FI$7='[1]2.SAN'!$M$4:$M$73),0)),"")</f>
        <v/>
      </c>
      <c r="FJ52" s="244" t="str">
        <f t="array" ref="FJ52">IFERROR(INDEX([1]!Sanaudos[Saskaita],MATCH(1,('[1]3.4'!$AM52=[1]!Sanaudos[Kodas])*('[1]3.4'!FJ$7='[1]2.SAN'!$M$4:$M$73),0)),"")</f>
        <v/>
      </c>
      <c r="FK52" s="244" t="str">
        <f t="array" ref="FK52">IFERROR(INDEX([1]!Sanaudos[Saskaita],MATCH(1,('[1]3.4'!$AM52=[1]!Sanaudos[Kodas])*('[1]3.4'!FK$7='[1]2.SAN'!$M$4:$M$73),0)),"")</f>
        <v/>
      </c>
      <c r="FL52" s="244" t="str">
        <f t="array" ref="FL52">IFERROR(INDEX([1]!Sanaudos[Saskaita],MATCH(1,('[1]3.4'!$AM52=[1]!Sanaudos[Kodas])*('[1]3.4'!FL$7='[1]2.SAN'!$M$4:$M$73),0)),"")</f>
        <v/>
      </c>
      <c r="FM52" s="244" t="str">
        <f t="array" ref="FM52">IFERROR(INDEX([1]!Sanaudos[Saskaita],MATCH(1,('[1]3.4'!$AM52=[1]!Sanaudos[Kodas])*('[1]3.4'!FM$7='[1]2.SAN'!$M$4:$M$73),0)),"")</f>
        <v/>
      </c>
      <c r="FN52" s="244" t="str">
        <f t="array" ref="FN52">IFERROR(INDEX([1]!Sanaudos[Saskaita],MATCH(1,('[1]3.4'!$AM52=[1]!Sanaudos[Kodas])*('[1]3.4'!FN$7='[1]2.SAN'!$M$4:$M$73),0)),"")</f>
        <v/>
      </c>
      <c r="FO52" s="244" t="str">
        <f t="array" ref="FO52">IFERROR(INDEX([1]!Sanaudos[Saskaita],MATCH(1,('[1]3.4'!$AM52=[1]!Sanaudos[Kodas])*('[1]3.4'!FO$7='[1]2.SAN'!$M$4:$M$73),0)),"")</f>
        <v/>
      </c>
      <c r="FP52" s="244" t="str">
        <f t="array" ref="FP52">IFERROR(INDEX([1]!Sanaudos[Saskaita],MATCH(1,('[1]3.4'!$AM52=[1]!Sanaudos[Kodas])*('[1]3.4'!FP$7='[1]2.SAN'!$M$4:$M$73),0)),"")</f>
        <v/>
      </c>
      <c r="FQ52" s="244" t="str">
        <f t="array" ref="FQ52">IFERROR(INDEX([1]!Sanaudos[Saskaita],MATCH(1,('[1]3.4'!$AM52=[1]!Sanaudos[Kodas])*('[1]3.4'!FQ$7='[1]2.SAN'!$M$4:$M$73),0)),"")</f>
        <v/>
      </c>
      <c r="FR52" s="244" t="str">
        <f t="array" ref="FR52">IFERROR(INDEX([1]!Sanaudos[Saskaita],MATCH(1,('[1]3.4'!$AM52=[1]!Sanaudos[Kodas])*('[1]3.4'!FR$7='[1]2.SAN'!$M$4:$M$73),0)),"")</f>
        <v/>
      </c>
      <c r="FS52" s="244" t="str">
        <f t="array" ref="FS52">IFERROR(INDEX([1]!Sanaudos[Saskaita],MATCH(1,('[1]3.4'!$AM52=[1]!Sanaudos[Kodas])*('[1]3.4'!FS$7='[1]2.SAN'!$M$4:$M$73),0)),"")</f>
        <v/>
      </c>
      <c r="FT52" s="244" t="str">
        <f t="array" ref="FT52">IFERROR(INDEX([1]!Sanaudos[Saskaita],MATCH(1,('[1]3.4'!$AM52=[1]!Sanaudos[Kodas])*('[1]3.4'!FT$7='[1]2.SAN'!$M$4:$M$73),0)),"")</f>
        <v/>
      </c>
      <c r="FU52" s="244" t="str">
        <f t="array" ref="FU52">IFERROR(INDEX([1]!Sanaudos[Saskaita],MATCH(1,('[1]3.4'!$AM52=[1]!Sanaudos[Kodas])*('[1]3.4'!FU$7='[1]2.SAN'!$M$4:$M$73),0)),"")</f>
        <v/>
      </c>
      <c r="FV52" s="244" t="str">
        <f t="array" ref="FV52">IFERROR(INDEX([1]!Sanaudos[Saskaita],MATCH(1,('[1]3.4'!$AM52=[1]!Sanaudos[Kodas])*('[1]3.4'!FV$7='[1]2.SAN'!$M$4:$M$73),0)),"")</f>
        <v/>
      </c>
      <c r="FW52" s="244" t="str">
        <f t="array" ref="FW52">IFERROR(INDEX([1]!Sanaudos[Saskaita],MATCH(1,('[1]3.4'!$AM52=[1]!Sanaudos[Kodas])*('[1]3.4'!FW$7='[1]2.SAN'!$M$4:$M$73),0)),"")</f>
        <v/>
      </c>
      <c r="FX52" s="244" t="str">
        <f t="array" ref="FX52">IFERROR(INDEX([1]!Sanaudos[Saskaita],MATCH(1,('[1]3.4'!$AM52=[1]!Sanaudos[Kodas])*('[1]3.4'!FX$7='[1]2.SAN'!$M$4:$M$73),0)),"")</f>
        <v/>
      </c>
      <c r="FY52" s="244" t="str">
        <f t="array" ref="FY52">IFERROR(INDEX([1]!Sanaudos[Saskaita],MATCH(1,('[1]3.4'!$AM52=[1]!Sanaudos[Kodas])*('[1]3.4'!FY$7='[1]2.SAN'!$M$4:$M$73),0)),"")</f>
        <v/>
      </c>
      <c r="FZ52" s="244" t="str">
        <f t="array" ref="FZ52">IFERROR(INDEX([1]!Sanaudos[Saskaita],MATCH(1,('[1]3.4'!$AM52=[1]!Sanaudos[Kodas])*('[1]3.4'!FZ$7='[1]2.SAN'!$M$4:$M$73),0)),"")</f>
        <v/>
      </c>
      <c r="GA52" s="244" t="str">
        <f t="array" ref="GA52">IFERROR(INDEX([1]!Sanaudos[Saskaita],MATCH(1,('[1]3.4'!$AM52=[1]!Sanaudos[Kodas])*('[1]3.4'!GA$7='[1]2.SAN'!$M$4:$M$73),0)),"")</f>
        <v/>
      </c>
      <c r="GB52" s="244" t="str">
        <f t="array" ref="GB52">IFERROR(INDEX([1]!Sanaudos[Saskaita],MATCH(1,('[1]3.4'!$AM52=[1]!Sanaudos[Kodas])*('[1]3.4'!GB$7='[1]2.SAN'!$M$4:$M$73),0)),"")</f>
        <v/>
      </c>
      <c r="GC52" s="244" t="str">
        <f t="array" ref="GC52">IFERROR(INDEX([1]!Sanaudos[Saskaita],MATCH(1,('[1]3.4'!$AM52=[1]!Sanaudos[Kodas])*('[1]3.4'!GC$7='[1]2.SAN'!$M$4:$M$73),0)),"")</f>
        <v/>
      </c>
      <c r="GD52" s="244" t="str">
        <f t="array" ref="GD52">IFERROR(INDEX([1]!Sanaudos[Saskaita],MATCH(1,('[1]3.4'!$AM52=[1]!Sanaudos[Kodas])*('[1]3.4'!GD$7='[1]2.SAN'!$M$4:$M$73),0)),"")</f>
        <v/>
      </c>
      <c r="GE52" s="244" t="str">
        <f t="array" ref="GE52">IFERROR(INDEX([1]!Sanaudos[Saskaita],MATCH(1,('[1]3.4'!$AM52=[1]!Sanaudos[Kodas])*('[1]3.4'!GE$7='[1]2.SAN'!$M$4:$M$73),0)),"")</f>
        <v/>
      </c>
      <c r="GF52" s="244" t="str">
        <f t="array" ref="GF52">IFERROR(INDEX([1]!Sanaudos[Saskaita],MATCH(1,('[1]3.4'!$AM52=[1]!Sanaudos[Kodas])*('[1]3.4'!GF$7='[1]2.SAN'!$M$4:$M$73),0)),"")</f>
        <v/>
      </c>
      <c r="GG52" s="244" t="str">
        <f t="array" ref="GG52">IFERROR(INDEX([1]!Sanaudos[Saskaita],MATCH(1,('[1]3.4'!$AM52=[1]!Sanaudos[Kodas])*('[1]3.4'!GG$7='[1]2.SAN'!$M$4:$M$73),0)),"")</f>
        <v/>
      </c>
      <c r="GH52" s="244" t="str">
        <f t="array" ref="GH52">IFERROR(INDEX([1]!Sanaudos[Saskaita],MATCH(1,('[1]3.4'!$AM52=[1]!Sanaudos[Kodas])*('[1]3.4'!GH$7='[1]2.SAN'!$M$4:$M$73),0)),"")</f>
        <v/>
      </c>
      <c r="GI52" s="244" t="str">
        <f t="array" ref="GI52">IFERROR(INDEX([1]!Sanaudos[Saskaita],MATCH(1,('[1]3.4'!$AM52=[1]!Sanaudos[Kodas])*('[1]3.4'!GI$7='[1]2.SAN'!$M$4:$M$73),0)),"")</f>
        <v/>
      </c>
      <c r="GJ52" s="244" t="str">
        <f t="array" ref="GJ52">IFERROR(INDEX([1]!Sanaudos[Saskaita],MATCH(1,('[1]3.4'!$AM52=[1]!Sanaudos[Kodas])*('[1]3.4'!GJ$7='[1]2.SAN'!$M$4:$M$73),0)),"")</f>
        <v/>
      </c>
      <c r="GK52" s="244" t="str">
        <f t="array" ref="GK52">IFERROR(INDEX([1]!Sanaudos[Saskaita],MATCH(1,('[1]3.4'!$AM52=[1]!Sanaudos[Kodas])*('[1]3.4'!GK$7='[1]2.SAN'!$M$4:$M$73),0)),"")</f>
        <v/>
      </c>
      <c r="GL52" s="244" t="str">
        <f t="array" ref="GL52">IFERROR(INDEX([1]!Sanaudos[Saskaita],MATCH(1,('[1]3.4'!$AM52=[1]!Sanaudos[Kodas])*('[1]3.4'!GL$7='[1]2.SAN'!$M$4:$M$73),0)),"")</f>
        <v/>
      </c>
      <c r="GM52" s="244" t="str">
        <f t="array" ref="GM52">IFERROR(INDEX([1]!Sanaudos[Saskaita],MATCH(1,('[1]3.4'!$AM52=[1]!Sanaudos[Kodas])*('[1]3.4'!GM$7='[1]2.SAN'!$M$4:$M$73),0)),"")</f>
        <v/>
      </c>
      <c r="GN52" s="244" t="str">
        <f t="array" ref="GN52">IFERROR(INDEX([1]!Sanaudos[Saskaita],MATCH(1,('[1]3.4'!$AM52=[1]!Sanaudos[Kodas])*('[1]3.4'!GN$7='[1]2.SAN'!$M$4:$M$73),0)),"")</f>
        <v/>
      </c>
      <c r="GO52" s="244" t="str">
        <f t="array" ref="GO52">IFERROR(INDEX([1]!Sanaudos[Saskaita],MATCH(1,('[1]3.4'!$AM52=[1]!Sanaudos[Kodas])*('[1]3.4'!GO$7='[1]2.SAN'!$M$4:$M$73),0)),"")</f>
        <v/>
      </c>
      <c r="GP52" s="244" t="str">
        <f t="array" ref="GP52">IFERROR(INDEX([1]!Sanaudos[Saskaita],MATCH(1,('[1]3.4'!$AM52=[1]!Sanaudos[Kodas])*('[1]3.4'!GP$7='[1]2.SAN'!$M$4:$M$73),0)),"")</f>
        <v/>
      </c>
      <c r="GQ52" s="244" t="str">
        <f t="array" ref="GQ52">IFERROR(INDEX([1]!Sanaudos[Saskaita],MATCH(1,('[1]3.4'!$AM52=[1]!Sanaudos[Kodas])*('[1]3.4'!GQ$7='[1]2.SAN'!$M$4:$M$73),0)),"")</f>
        <v/>
      </c>
      <c r="GR52" s="244" t="str">
        <f t="array" ref="GR52">IFERROR(INDEX([1]!Sanaudos[Saskaita],MATCH(1,('[1]3.4'!$AM52=[1]!Sanaudos[Kodas])*('[1]3.4'!GR$7='[1]2.SAN'!$M$4:$M$73),0)),"")</f>
        <v/>
      </c>
      <c r="GS52" s="244" t="str">
        <f t="array" ref="GS52">IFERROR(INDEX([1]!Sanaudos[Saskaita],MATCH(1,('[1]3.4'!$AM52=[1]!Sanaudos[Kodas])*('[1]3.4'!GS$7='[1]2.SAN'!$M$4:$M$73),0)),"")</f>
        <v/>
      </c>
      <c r="GT52" s="244" t="str">
        <f t="array" ref="GT52">IFERROR(INDEX([1]!Sanaudos[Saskaita],MATCH(1,('[1]3.4'!$AM52=[1]!Sanaudos[Kodas])*('[1]3.4'!GT$7='[1]2.SAN'!$M$4:$M$73),0)),"")</f>
        <v/>
      </c>
      <c r="GU52" s="244" t="str">
        <f t="array" ref="GU52">IFERROR(INDEX([1]!Sanaudos[Saskaita],MATCH(1,('[1]3.4'!$AM52=[1]!Sanaudos[Kodas])*('[1]3.4'!GU$7='[1]2.SAN'!$M$4:$M$73),0)),"")</f>
        <v/>
      </c>
      <c r="GV52" s="244" t="str">
        <f t="array" ref="GV52">IFERROR(INDEX([1]!Sanaudos[Saskaita],MATCH(1,('[1]3.4'!$AM52=[1]!Sanaudos[Kodas])*('[1]3.4'!GV$7='[1]2.SAN'!$M$4:$M$73),0)),"")</f>
        <v/>
      </c>
      <c r="GW52" s="244" t="str">
        <f t="array" ref="GW52">IFERROR(INDEX([1]!Sanaudos[Saskaita],MATCH(1,('[1]3.4'!$AM52=[1]!Sanaudos[Kodas])*('[1]3.4'!GW$7='[1]2.SAN'!$M$4:$M$73),0)),"")</f>
        <v/>
      </c>
      <c r="GX52" s="244" t="str">
        <f t="array" ref="GX52">IFERROR(INDEX([1]!Sanaudos[Saskaita],MATCH(1,('[1]3.4'!$AM52=[1]!Sanaudos[Kodas])*('[1]3.4'!GX$7='[1]2.SAN'!$M$4:$M$73),0)),"")</f>
        <v/>
      </c>
      <c r="GY52" s="244" t="str">
        <f t="array" ref="GY52">IFERROR(INDEX([1]!Sanaudos[Saskaita],MATCH(1,('[1]3.4'!$AM52=[1]!Sanaudos[Kodas])*('[1]3.4'!GY$7='[1]2.SAN'!$M$4:$M$73),0)),"")</f>
        <v/>
      </c>
      <c r="GZ52" s="244" t="str">
        <f t="array" ref="GZ52">IFERROR(INDEX([1]!Sanaudos[Saskaita],MATCH(1,('[1]3.4'!$AM52=[1]!Sanaudos[Kodas])*('[1]3.4'!GZ$7='[1]2.SAN'!$M$4:$M$73),0)),"")</f>
        <v/>
      </c>
      <c r="HA52" s="244" t="str">
        <f t="array" ref="HA52">IFERROR(INDEX([1]!Sanaudos[Saskaita],MATCH(1,('[1]3.4'!$AM52=[1]!Sanaudos[Kodas])*('[1]3.4'!HA$7='[1]2.SAN'!$M$4:$M$73),0)),"")</f>
        <v/>
      </c>
      <c r="HB52" s="244" t="str">
        <f t="array" ref="HB52">IFERROR(INDEX([1]!Sanaudos[Saskaita],MATCH(1,('[1]3.4'!$AM52=[1]!Sanaudos[Kodas])*('[1]3.4'!HB$7='[1]2.SAN'!$M$4:$M$73),0)),"")</f>
        <v/>
      </c>
      <c r="HC52" s="244" t="str">
        <f t="array" ref="HC52">IFERROR(INDEX([1]!Sanaudos[Saskaita],MATCH(1,('[1]3.4'!$AM52=[1]!Sanaudos[Kodas])*('[1]3.4'!HC$7='[1]2.SAN'!$M$4:$M$73),0)),"")</f>
        <v/>
      </c>
      <c r="HD52" s="244" t="str">
        <f t="array" ref="HD52">IFERROR(INDEX([1]!Sanaudos[Saskaita],MATCH(1,('[1]3.4'!$AM52=[1]!Sanaudos[Kodas])*('[1]3.4'!HD$7='[1]2.SAN'!$M$4:$M$73),0)),"")</f>
        <v/>
      </c>
      <c r="HE52" s="244" t="str">
        <f t="array" ref="HE52">IFERROR(INDEX([1]!Sanaudos[Saskaita],MATCH(1,('[1]3.4'!$AM52=[1]!Sanaudos[Kodas])*('[1]3.4'!HE$7='[1]2.SAN'!$M$4:$M$73),0)),"")</f>
        <v/>
      </c>
      <c r="HF52" s="244" t="str">
        <f t="array" ref="HF52">IFERROR(INDEX([1]!Sanaudos[Saskaita],MATCH(1,('[1]3.4'!$AM52=[1]!Sanaudos[Kodas])*('[1]3.4'!HF$7='[1]2.SAN'!$M$4:$M$73),0)),"")</f>
        <v/>
      </c>
      <c r="HG52" s="244" t="str">
        <f t="array" ref="HG52">IFERROR(INDEX([1]!Sanaudos[Saskaita],MATCH(1,('[1]3.4'!$AM52=[1]!Sanaudos[Kodas])*('[1]3.4'!HG$7='[1]2.SAN'!$M$4:$M$73),0)),"")</f>
        <v/>
      </c>
      <c r="HH52" s="244" t="str">
        <f t="array" ref="HH52">IFERROR(INDEX([1]!Sanaudos[Saskaita],MATCH(1,('[1]3.4'!$AM52=[1]!Sanaudos[Kodas])*('[1]3.4'!HH$7='[1]2.SAN'!$M$4:$M$73),0)),"")</f>
        <v/>
      </c>
      <c r="HI52" s="244" t="str">
        <f t="array" ref="HI52">IFERROR(INDEX([1]!Sanaudos[Saskaita],MATCH(1,('[1]3.4'!$AM52=[1]!Sanaudos[Kodas])*('[1]3.4'!HI$7='[1]2.SAN'!$M$4:$M$73),0)),"")</f>
        <v/>
      </c>
      <c r="HJ52" s="244" t="str">
        <f t="array" ref="HJ52">IFERROR(INDEX([1]!Sanaudos[Saskaita],MATCH(1,('[1]3.4'!$AM52=[1]!Sanaudos[Kodas])*('[1]3.4'!HJ$7='[1]2.SAN'!$M$4:$M$73),0)),"")</f>
        <v/>
      </c>
      <c r="HK52" s="244" t="str">
        <f t="array" ref="HK52">IFERROR(INDEX([1]!Sanaudos[Saskaita],MATCH(1,('[1]3.4'!$AM52=[1]!Sanaudos[Kodas])*('[1]3.4'!HK$7='[1]2.SAN'!$M$4:$M$73),0)),"")</f>
        <v/>
      </c>
      <c r="HL52" s="244" t="str">
        <f t="array" ref="HL52">IFERROR(INDEX([1]!Sanaudos[Saskaita],MATCH(1,('[1]3.4'!$AM52=[1]!Sanaudos[Kodas])*('[1]3.4'!HL$7='[1]2.SAN'!$M$4:$M$73),0)),"")</f>
        <v/>
      </c>
      <c r="HM52" s="244" t="str">
        <f t="array" ref="HM52">IFERROR(INDEX([1]!Sanaudos[Saskaita],MATCH(1,('[1]3.4'!$AM52=[1]!Sanaudos[Kodas])*('[1]3.4'!HM$7='[1]2.SAN'!$M$4:$M$73),0)),"")</f>
        <v/>
      </c>
      <c r="HN52" s="244" t="str">
        <f t="array" ref="HN52">IFERROR(INDEX([1]!Sanaudos[Saskaita],MATCH(1,('[1]3.4'!$AM52=[1]!Sanaudos[Kodas])*('[1]3.4'!HN$7='[1]2.SAN'!$M$4:$M$73),0)),"")</f>
        <v/>
      </c>
      <c r="HO52" s="244" t="str">
        <f t="array" ref="HO52">IFERROR(INDEX([1]!Sanaudos[Saskaita],MATCH(1,('[1]3.4'!$AM52=[1]!Sanaudos[Kodas])*('[1]3.4'!HO$7='[1]2.SAN'!$M$4:$M$73),0)),"")</f>
        <v/>
      </c>
      <c r="HP52" s="244" t="str">
        <f t="array" ref="HP52">IFERROR(INDEX([1]!Sanaudos[Saskaita],MATCH(1,('[1]3.4'!$AM52=[1]!Sanaudos[Kodas])*('[1]3.4'!HP$7='[1]2.SAN'!$M$4:$M$73),0)),"")</f>
        <v/>
      </c>
      <c r="HQ52" s="244" t="str">
        <f t="array" ref="HQ52">IFERROR(INDEX([1]!Sanaudos[Saskaita],MATCH(1,('[1]3.4'!$AM52=[1]!Sanaudos[Kodas])*('[1]3.4'!HQ$7='[1]2.SAN'!$M$4:$M$73),0)),"")</f>
        <v/>
      </c>
      <c r="HR52" s="244" t="str">
        <f t="array" ref="HR52">IFERROR(INDEX([1]!Sanaudos[Saskaita],MATCH(1,('[1]3.4'!$AM52=[1]!Sanaudos[Kodas])*('[1]3.4'!HR$7='[1]2.SAN'!$M$4:$M$73),0)),"")</f>
        <v/>
      </c>
      <c r="HS52" s="244" t="str">
        <f t="array" ref="HS52">IFERROR(INDEX([1]!Sanaudos[Saskaita],MATCH(1,('[1]3.4'!$AM52=[1]!Sanaudos[Kodas])*('[1]3.4'!HS$7='[1]2.SAN'!$M$4:$M$73),0)),"")</f>
        <v/>
      </c>
      <c r="HT52" s="244" t="str">
        <f t="array" ref="HT52">IFERROR(INDEX([1]!Sanaudos[Saskaita],MATCH(1,('[1]3.4'!$AM52=[1]!Sanaudos[Kodas])*('[1]3.4'!HT$7='[1]2.SAN'!$M$4:$M$73),0)),"")</f>
        <v/>
      </c>
      <c r="HU52" s="244" t="str">
        <f t="array" ref="HU52">IFERROR(INDEX([1]!Sanaudos[Saskaita],MATCH(1,('[1]3.4'!$AM52=[1]!Sanaudos[Kodas])*('[1]3.4'!HU$7='[1]2.SAN'!$M$4:$M$73),0)),"")</f>
        <v/>
      </c>
      <c r="HV52" s="244" t="str">
        <f t="array" ref="HV52">IFERROR(INDEX([1]!Sanaudos[Saskaita],MATCH(1,('[1]3.4'!$AM52=[1]!Sanaudos[Kodas])*('[1]3.4'!HV$7='[1]2.SAN'!$M$4:$M$73),0)),"")</f>
        <v/>
      </c>
      <c r="HW52" s="244" t="str">
        <f t="array" ref="HW52">IFERROR(INDEX([1]!Sanaudos[Saskaita],MATCH(1,('[1]3.4'!$AM52=[1]!Sanaudos[Kodas])*('[1]3.4'!HW$7='[1]2.SAN'!$M$4:$M$73),0)),"")</f>
        <v/>
      </c>
      <c r="HX52" s="244" t="str">
        <f t="array" ref="HX52">IFERROR(INDEX([1]!Sanaudos[Saskaita],MATCH(1,('[1]3.4'!$AM52=[1]!Sanaudos[Kodas])*('[1]3.4'!HX$7='[1]2.SAN'!$M$4:$M$73),0)),"")</f>
        <v/>
      </c>
      <c r="HY52" s="244" t="str">
        <f t="array" ref="HY52">IFERROR(INDEX([1]!Sanaudos[Saskaita],MATCH(1,('[1]3.4'!$AM52=[1]!Sanaudos[Kodas])*('[1]3.4'!HY$7='[1]2.SAN'!$M$4:$M$73),0)),"")</f>
        <v/>
      </c>
      <c r="HZ52" s="244" t="str">
        <f t="array" ref="HZ52">IFERROR(INDEX([1]!Sanaudos[Saskaita],MATCH(1,('[1]3.4'!$AM52=[1]!Sanaudos[Kodas])*('[1]3.4'!HZ$7='[1]2.SAN'!$M$4:$M$73),0)),"")</f>
        <v/>
      </c>
      <c r="IA52" s="244" t="str">
        <f t="array" ref="IA52">IFERROR(INDEX([1]!Sanaudos[Saskaita],MATCH(1,('[1]3.4'!$AM52=[1]!Sanaudos[Kodas])*('[1]3.4'!IA$7='[1]2.SAN'!$M$4:$M$73),0)),"")</f>
        <v/>
      </c>
      <c r="IB52" s="244" t="str">
        <f t="array" ref="IB52">IFERROR(INDEX([1]!Sanaudos[Saskaita],MATCH(1,('[1]3.4'!$AM52=[1]!Sanaudos[Kodas])*('[1]3.4'!IB$7='[1]2.SAN'!$M$4:$M$73),0)),"")</f>
        <v/>
      </c>
      <c r="IC52" s="244" t="str">
        <f t="array" ref="IC52">IFERROR(INDEX([1]!Sanaudos[Saskaita],MATCH(1,('[1]3.4'!$AM52=[1]!Sanaudos[Kodas])*('[1]3.4'!IC$7='[1]2.SAN'!$M$4:$M$73),0)),"")</f>
        <v/>
      </c>
      <c r="ID52" s="244" t="str">
        <f t="array" ref="ID52">IFERROR(INDEX([1]!Sanaudos[Saskaita],MATCH(1,('[1]3.4'!$AM52=[1]!Sanaudos[Kodas])*('[1]3.4'!ID$7='[1]2.SAN'!$M$4:$M$73),0)),"")</f>
        <v/>
      </c>
      <c r="IE52" s="244" t="str">
        <f t="array" ref="IE52">IFERROR(INDEX([1]!Sanaudos[Saskaita],MATCH(1,('[1]3.4'!$AM52=[1]!Sanaudos[Kodas])*('[1]3.4'!IE$7='[1]2.SAN'!$M$4:$M$73),0)),"")</f>
        <v/>
      </c>
      <c r="IF52" s="244" t="str">
        <f t="array" ref="IF52">IFERROR(INDEX([1]!Sanaudos[Saskaita],MATCH(1,('[1]3.4'!$AM52=[1]!Sanaudos[Kodas])*('[1]3.4'!IF$7='[1]2.SAN'!$M$4:$M$73),0)),"")</f>
        <v/>
      </c>
      <c r="IG52" s="244" t="str">
        <f t="array" ref="IG52">IFERROR(INDEX([1]!Sanaudos[Saskaita],MATCH(1,('[1]3.4'!$AM52=[1]!Sanaudos[Kodas])*('[1]3.4'!IG$7='[1]2.SAN'!$M$4:$M$73),0)),"")</f>
        <v/>
      </c>
      <c r="IH52" s="244" t="str">
        <f t="array" ref="IH52">IFERROR(INDEX([1]!Sanaudos[Saskaita],MATCH(1,('[1]3.4'!$AM52=[1]!Sanaudos[Kodas])*('[1]3.4'!IH$7='[1]2.SAN'!$M$4:$M$73),0)),"")</f>
        <v/>
      </c>
      <c r="II52" s="244" t="str">
        <f t="array" ref="II52">IFERROR(INDEX([1]!Sanaudos[Saskaita],MATCH(1,('[1]3.4'!$AM52=[1]!Sanaudos[Kodas])*('[1]3.4'!II$7='[1]2.SAN'!$M$4:$M$73),0)),"")</f>
        <v/>
      </c>
      <c r="IJ52" s="244" t="str">
        <f t="array" ref="IJ52">IFERROR(INDEX([1]!Sanaudos[Saskaita],MATCH(1,('[1]3.4'!$AM52=[1]!Sanaudos[Kodas])*('[1]3.4'!IJ$7='[1]2.SAN'!$M$4:$M$73),0)),"")</f>
        <v/>
      </c>
      <c r="IK52" s="244" t="str">
        <f t="array" ref="IK52">IFERROR(INDEX([1]!Sanaudos[Saskaita],MATCH(1,('[1]3.4'!$AM52=[1]!Sanaudos[Kodas])*('[1]3.4'!IK$7='[1]2.SAN'!$M$4:$M$73),0)),"")</f>
        <v/>
      </c>
    </row>
    <row r="53" spans="2:245" ht="12.2" customHeight="1" x14ac:dyDescent="0.2">
      <c r="B53" s="552"/>
      <c r="C53" s="553"/>
      <c r="D53" s="261" t="s">
        <v>48</v>
      </c>
      <c r="E53" s="247" t="str">
        <f t="shared" si="2"/>
        <v xml:space="preserve">                                    </v>
      </c>
      <c r="F53" s="248" t="e">
        <f>+SUMIFS([1]!Sanaudos[Suma],[1]!Sanaudos[Kodas],AM53,[1]!Sanaudos[PASK],TRUE)</f>
        <v>#REF!</v>
      </c>
      <c r="G53" s="248" t="e">
        <f>-SUMIFS([1]!Sanaudos[Suma],[1]!Sanaudos[Kodas],$AM53,[1]!Sanaudos[Pagal DK RAS],700)</f>
        <v>#REF!</v>
      </c>
      <c r="H53" s="248" t="e">
        <f>+SUMIFS('[1]5.turtas'!$D$1:$AN$1,'[1]5.turtas'!$D$4:$AN$4,$AM53)</f>
        <v>#VALUE!</v>
      </c>
      <c r="I53" s="248" t="e">
        <f>-SUMIFS([1]!Sanaudos[Suma],[1]!Sanaudos[Kodas],$AM53,[1]!Sanaudos[Pagal DK RAS],901)-SUMIFS([1]!Sanaudos[Suma],[1]!Sanaudos[Kodas],$AM53,[1]!Sanaudos[Pagal DK RAS],902)-SUMIFS([1]!Sanaudos[Suma],[1]!Sanaudos[Kodas],$AM53,[1]!Sanaudos[Pagal DK RAS],905)</f>
        <v>#REF!</v>
      </c>
      <c r="J53" s="248" t="e">
        <f>+SUMIFS([1]!DU[DU],[1]!DU[Kodas],$AM53)+SUMIFS([1]!DU[Sodra],[1]!DU[Kodas],$AM53)+SUMIFS([1]!DU[Išeitinės išmokos, kompensacijos],[1]!DU[Kodas],$AM53)</f>
        <v>#REF!</v>
      </c>
      <c r="K53" s="248" t="e">
        <f>+SUMIFS([1]!Sanaudos_kor[Suma],[1]!Sanaudos_kor[Kodas],$AM53,[1]!Sanaudos_kor[PASK],TRUE,[1]!Sanaudos_kor[KOR_nr],K$1)</f>
        <v>#REF!</v>
      </c>
      <c r="L53" s="248" t="e">
        <f>+SUMIFS([1]!Sanaudos_kor[Suma],[1]!Sanaudos_kor[Kodas],$AM53,[1]!Sanaudos_kor[PASK],TRUE,[1]!Sanaudos_kor[KOR_nr],L$1)</f>
        <v>#REF!</v>
      </c>
      <c r="M53" s="248" t="e">
        <f>+SUMIFS([1]!Sanaudos_kor[Suma],[1]!Sanaudos_kor[Kodas],$AM53,[1]!Sanaudos_kor[PASK],TRUE,[1]!Sanaudos_kor[KOR_nr],M$1)</f>
        <v>#REF!</v>
      </c>
      <c r="N53" s="248" t="e">
        <f>+SUMIFS([1]!Sanaudos_kor[Suma],[1]!Sanaudos_kor[Kodas],$AM53,[1]!Sanaudos_kor[PASK],TRUE,[1]!Sanaudos_kor[KOR_nr],N$1)</f>
        <v>#REF!</v>
      </c>
      <c r="O53" s="248" t="e">
        <f>+SUMIFS([1]!Sanaudos_kor[Suma],[1]!Sanaudos_kor[Kodas],$AM53,[1]!Sanaudos_kor[PASK],TRUE,[1]!Sanaudos_kor[KOR_nr],O$1)</f>
        <v>#REF!</v>
      </c>
      <c r="P53" s="248" t="e">
        <f>+SUMIFS([1]!Sanaudos_kor[Suma],[1]!Sanaudos_kor[Kodas],$AM53,[1]!Sanaudos_kor[PASK],TRUE,[1]!Sanaudos_kor[KOR_nr],P$1)</f>
        <v>#REF!</v>
      </c>
      <c r="Q53" s="248" t="e">
        <f>+SUMIFS([1]!Sanaudos_kor[Suma],[1]!Sanaudos_kor[Kodas],$AM53,[1]!Sanaudos_kor[PASK],TRUE,[1]!Sanaudos_kor[KOR_nr],Q$1)</f>
        <v>#REF!</v>
      </c>
      <c r="R53" s="248" t="e">
        <f>+SUMIFS([1]!Sanaudos_kor[Suma],[1]!Sanaudos_kor[Kodas],$AM53,[1]!Sanaudos_kor[PASK],TRUE,[1]!Sanaudos_kor[KOR_nr],R$1)</f>
        <v>#REF!</v>
      </c>
      <c r="S53" s="248" t="e">
        <f>+SUMIFS([1]!Sanaudos_kor[Suma],[1]!Sanaudos_kor[Kodas],$AM53,[1]!Sanaudos_kor[PASK],TRUE,[1]!Sanaudos_kor[KOR_nr],S$1)</f>
        <v>#REF!</v>
      </c>
      <c r="T53" s="248" t="e">
        <f>+SUMIFS([1]!Sanaudos_kor[Suma],[1]!Sanaudos_kor[Kodas],$AM53,[1]!Sanaudos_kor[PASK],TRUE,[1]!Sanaudos_kor[KOR_nr],T$1)</f>
        <v>#REF!</v>
      </c>
      <c r="U53" s="248" t="e">
        <f>+SUMIFS([1]!Sanaudos_kor[Suma],[1]!Sanaudos_kor[Kodas],$AM53,[1]!Sanaudos_kor[PASK],TRUE,[1]!Sanaudos_kor[KOR_nr],U$1)</f>
        <v>#REF!</v>
      </c>
      <c r="V53" s="248" t="e">
        <f>+SUMIFS([1]!Sanaudos_kor[Suma],[1]!Sanaudos_kor[Kodas],$AM53,[1]!Sanaudos_kor[PASK],TRUE,[1]!Sanaudos_kor[KOR_nr],V$1)</f>
        <v>#REF!</v>
      </c>
      <c r="W53" s="248" t="e">
        <f>+SUMIFS([1]!Sanaudos_kor[Suma],[1]!Sanaudos_kor[Kodas],$AM53,[1]!Sanaudos_kor[PASK],TRUE,[1]!Sanaudos_kor[KOR_nr],W$1)</f>
        <v>#REF!</v>
      </c>
      <c r="X53" s="248" t="e">
        <f>+SUMIFS([1]!Sanaudos_kor[Suma],[1]!Sanaudos_kor[Kodas],$AM53,[1]!Sanaudos_kor[PASK],TRUE,[1]!Sanaudos_kor[KOR_nr],X$1)</f>
        <v>#REF!</v>
      </c>
      <c r="Y53" s="248" t="e">
        <f>+SUMIFS([1]!Sanaudos_kor[Suma],[1]!Sanaudos_kor[Kodas],$AM53,[1]!Sanaudos_kor[PASK],TRUE,[1]!Sanaudos_kor[KOR_nr],Y$1)</f>
        <v>#REF!</v>
      </c>
      <c r="Z53" s="248" t="e">
        <f>+SUMIFS([1]!Sanaudos_kor[Suma],[1]!Sanaudos_kor[Kodas],$AM53,[1]!Sanaudos_kor[PASK],TRUE,[1]!Sanaudos_kor[KOR_nr],Z$1)</f>
        <v>#REF!</v>
      </c>
      <c r="AA53" s="248" t="e">
        <f>+SUMIFS([1]!Sanaudos_kor[Suma],[1]!Sanaudos_kor[Kodas],$AM53,[1]!Sanaudos_kor[PASK],TRUE,[1]!Sanaudos_kor[KOR_nr],AA$1)</f>
        <v>#REF!</v>
      </c>
      <c r="AB53" s="248" t="e">
        <f>+SUMIFS([1]!Sanaudos_kor[Suma],[1]!Sanaudos_kor[Kodas],$AM53,[1]!Sanaudos_kor[PASK],TRUE,[1]!Sanaudos_kor[KOR_nr],AB$1)</f>
        <v>#REF!</v>
      </c>
      <c r="AC53" s="248" t="e">
        <f>+SUMIFS([1]!Sanaudos_kor[Suma],[1]!Sanaudos_kor[Kodas],$AM53,[1]!Sanaudos_kor[PASK],TRUE,[1]!Sanaudos_kor[KOR_nr],AC$1)</f>
        <v>#REF!</v>
      </c>
      <c r="AD53" s="248" t="e">
        <f>+SUMIFS([1]!Sanaudos_kor[Suma],[1]!Sanaudos_kor[Kodas],$AM53,[1]!Sanaudos_kor[PASK],TRUE,[1]!Sanaudos_kor[KOR_nr],AD$1)</f>
        <v>#REF!</v>
      </c>
      <c r="AE53" s="248" t="e">
        <f>+SUMIFS([1]!Sanaudos_kor[Suma],[1]!Sanaudos_kor[Kodas],$AM53,[1]!Sanaudos_kor[PASK],TRUE,[1]!Sanaudos_kor[KOR_nr],AE$1)</f>
        <v>#REF!</v>
      </c>
      <c r="AF53" s="248" t="e">
        <f>+SUMIFS([1]!Sanaudos_kor[Suma],[1]!Sanaudos_kor[Kodas],$AM53,[1]!Sanaudos_kor[PASK],TRUE,[1]!Sanaudos_kor[KOR_nr],AF$1)</f>
        <v>#REF!</v>
      </c>
      <c r="AG53" s="248" t="e">
        <f t="shared" si="0"/>
        <v>#REF!</v>
      </c>
      <c r="AH53" s="555"/>
      <c r="AM53" s="249" t="str">
        <f>+'[1]1.vardai'!D87</f>
        <v>NS_6NS</v>
      </c>
      <c r="AN53" s="250" t="e">
        <f>+SUMIFS('[1]7'!$E$160:$S$160,'[1]7'!$E$2:$S$2,$AM53)</f>
        <v>#VALUE!</v>
      </c>
      <c r="AO53" s="250" t="e">
        <f t="shared" si="5"/>
        <v>#REF!</v>
      </c>
      <c r="AQ53" s="250" t="e">
        <f>+SUMIFS('[1]3.4'!$F$133:$F$202,'[1]3.4'!$D$133:$D$202,$AM53,'[1]3.4'!$E$133:$E$202,"")</f>
        <v>#VALUE!</v>
      </c>
      <c r="AR53" s="250" t="e">
        <f t="shared" si="1"/>
        <v>#VALUE!</v>
      </c>
      <c r="AT53" s="244" t="str">
        <f t="array" ref="AT53">IFERROR(INDEX([1]!Sanaudos[Saskaita],MATCH(1,('[1]3.4'!$AM53=[1]!Sanaudos[Kodas])*('[1]3.4'!AT$7='[1]2.SAN'!$M$4:$M$73),0)),"")</f>
        <v/>
      </c>
      <c r="AU53" s="244" t="str">
        <f t="array" ref="AU53">IFERROR(INDEX([1]!Sanaudos[Saskaita],MATCH(1,('[1]3.4'!$AM53=[1]!Sanaudos[Kodas])*('[1]3.4'!AU$7='[1]2.SAN'!$M$4:$M$73),0)),"")</f>
        <v/>
      </c>
      <c r="AV53" s="244" t="str">
        <f t="array" ref="AV53">IFERROR(INDEX([1]!Sanaudos[Saskaita],MATCH(1,('[1]3.4'!$AM53=[1]!Sanaudos[Kodas])*('[1]3.4'!AV$7='[1]2.SAN'!$M$4:$M$73),0)),"")</f>
        <v/>
      </c>
      <c r="AW53" s="244" t="str">
        <f t="array" ref="AW53">IFERROR(INDEX([1]!Sanaudos[Saskaita],MATCH(1,('[1]3.4'!$AM53=[1]!Sanaudos[Kodas])*('[1]3.4'!AW$7='[1]2.SAN'!$M$4:$M$73),0)),"")</f>
        <v/>
      </c>
      <c r="AX53" s="244" t="str">
        <f t="array" ref="AX53">IFERROR(INDEX([1]!Sanaudos[Saskaita],MATCH(1,('[1]3.4'!$AM53=[1]!Sanaudos[Kodas])*('[1]3.4'!AX$7='[1]2.SAN'!$M$4:$M$73),0)),"")</f>
        <v/>
      </c>
      <c r="AY53" s="244" t="str">
        <f t="array" ref="AY53">IFERROR(INDEX([1]!Sanaudos[Saskaita],MATCH(1,('[1]3.4'!$AM53=[1]!Sanaudos[Kodas])*('[1]3.4'!AY$7='[1]2.SAN'!$M$4:$M$73),0)),"")</f>
        <v/>
      </c>
      <c r="AZ53" s="244" t="str">
        <f t="array" ref="AZ53">IFERROR(INDEX([1]!Sanaudos[Saskaita],MATCH(1,('[1]3.4'!$AM53=[1]!Sanaudos[Kodas])*('[1]3.4'!AZ$7='[1]2.SAN'!$M$4:$M$73),0)),"")</f>
        <v/>
      </c>
      <c r="BA53" s="244" t="str">
        <f t="array" ref="BA53">IFERROR(INDEX([1]!Sanaudos[Saskaita],MATCH(1,('[1]3.4'!$AM53=[1]!Sanaudos[Kodas])*('[1]3.4'!BA$7='[1]2.SAN'!$M$4:$M$73),0)),"")</f>
        <v/>
      </c>
      <c r="BB53" s="244" t="str">
        <f t="array" ref="BB53">IFERROR(INDEX([1]!Sanaudos[Saskaita],MATCH(1,('[1]3.4'!$AM53=[1]!Sanaudos[Kodas])*('[1]3.4'!BB$7='[1]2.SAN'!$M$4:$M$73),0)),"")</f>
        <v/>
      </c>
      <c r="BC53" s="244" t="str">
        <f t="array" ref="BC53">IFERROR(INDEX([1]!Sanaudos[Saskaita],MATCH(1,('[1]3.4'!$AM53=[1]!Sanaudos[Kodas])*('[1]3.4'!BC$7='[1]2.SAN'!$M$4:$M$73),0)),"")</f>
        <v/>
      </c>
      <c r="BD53" s="244" t="str">
        <f t="array" ref="BD53">IFERROR(INDEX([1]!Sanaudos[Saskaita],MATCH(1,('[1]3.4'!$AM53=[1]!Sanaudos[Kodas])*('[1]3.4'!BD$7='[1]2.SAN'!$M$4:$M$73),0)),"")</f>
        <v/>
      </c>
      <c r="BE53" s="244" t="str">
        <f t="array" ref="BE53">IFERROR(INDEX([1]!Sanaudos[Saskaita],MATCH(1,('[1]3.4'!$AM53=[1]!Sanaudos[Kodas])*('[1]3.4'!BE$7='[1]2.SAN'!$M$4:$M$73),0)),"")</f>
        <v/>
      </c>
      <c r="BF53" s="244" t="str">
        <f t="array" ref="BF53">IFERROR(INDEX([1]!Sanaudos[Saskaita],MATCH(1,('[1]3.4'!$AM53=[1]!Sanaudos[Kodas])*('[1]3.4'!BF$7='[1]2.SAN'!$M$4:$M$73),0)),"")</f>
        <v/>
      </c>
      <c r="BG53" s="244" t="str">
        <f t="array" ref="BG53">IFERROR(INDEX([1]!Sanaudos[Saskaita],MATCH(1,('[1]3.4'!$AM53=[1]!Sanaudos[Kodas])*('[1]3.4'!BG$7='[1]2.SAN'!$M$4:$M$73),0)),"")</f>
        <v/>
      </c>
      <c r="BH53" s="244" t="str">
        <f t="array" ref="BH53">IFERROR(INDEX([1]!Sanaudos[Saskaita],MATCH(1,('[1]3.4'!$AM53=[1]!Sanaudos[Kodas])*('[1]3.4'!BH$7='[1]2.SAN'!$M$4:$M$73),0)),"")</f>
        <v/>
      </c>
      <c r="BI53" s="244" t="str">
        <f t="array" ref="BI53">IFERROR(INDEX([1]!Sanaudos[Saskaita],MATCH(1,('[1]3.4'!$AM53=[1]!Sanaudos[Kodas])*('[1]3.4'!BI$7='[1]2.SAN'!$M$4:$M$73),0)),"")</f>
        <v/>
      </c>
      <c r="BJ53" s="244" t="str">
        <f t="array" ref="BJ53">IFERROR(INDEX([1]!Sanaudos[Saskaita],MATCH(1,('[1]3.4'!$AM53=[1]!Sanaudos[Kodas])*('[1]3.4'!BJ$7='[1]2.SAN'!$M$4:$M$73),0)),"")</f>
        <v/>
      </c>
      <c r="BK53" s="244" t="str">
        <f t="array" ref="BK53">IFERROR(INDEX([1]!Sanaudos[Saskaita],MATCH(1,('[1]3.4'!$AM53=[1]!Sanaudos[Kodas])*('[1]3.4'!BK$7='[1]2.SAN'!$M$4:$M$73),0)),"")</f>
        <v/>
      </c>
      <c r="BL53" s="244" t="str">
        <f t="array" ref="BL53">IFERROR(INDEX([1]!Sanaudos[Saskaita],MATCH(1,('[1]3.4'!$AM53=[1]!Sanaudos[Kodas])*('[1]3.4'!BL$7='[1]2.SAN'!$M$4:$M$73),0)),"")</f>
        <v/>
      </c>
      <c r="BM53" s="244" t="str">
        <f t="array" ref="BM53">IFERROR(INDEX([1]!Sanaudos[Saskaita],MATCH(1,('[1]3.4'!$AM53=[1]!Sanaudos[Kodas])*('[1]3.4'!BM$7='[1]2.SAN'!$M$4:$M$73),0)),"")</f>
        <v/>
      </c>
      <c r="BN53" s="244" t="str">
        <f t="array" ref="BN53">IFERROR(INDEX([1]!Sanaudos[Saskaita],MATCH(1,('[1]3.4'!$AM53=[1]!Sanaudos[Kodas])*('[1]3.4'!BN$7='[1]2.SAN'!$M$4:$M$73),0)),"")</f>
        <v/>
      </c>
      <c r="BO53" s="244" t="str">
        <f t="array" ref="BO53">IFERROR(INDEX([1]!Sanaudos[Saskaita],MATCH(1,('[1]3.4'!$AM53=[1]!Sanaudos[Kodas])*('[1]3.4'!BO$7='[1]2.SAN'!$M$4:$M$73),0)),"")</f>
        <v/>
      </c>
      <c r="BP53" s="244" t="str">
        <f t="array" ref="BP53">IFERROR(INDEX([1]!Sanaudos[Saskaita],MATCH(1,('[1]3.4'!$AM53=[1]!Sanaudos[Kodas])*('[1]3.4'!BP$7='[1]2.SAN'!$M$4:$M$73),0)),"")</f>
        <v/>
      </c>
      <c r="BQ53" s="244" t="str">
        <f t="array" ref="BQ53">IFERROR(INDEX([1]!Sanaudos[Saskaita],MATCH(1,('[1]3.4'!$AM53=[1]!Sanaudos[Kodas])*('[1]3.4'!BQ$7='[1]2.SAN'!$M$4:$M$73),0)),"")</f>
        <v/>
      </c>
      <c r="BR53" s="244" t="str">
        <f t="array" ref="BR53">IFERROR(INDEX([1]!Sanaudos[Saskaita],MATCH(1,('[1]3.4'!$AM53=[1]!Sanaudos[Kodas])*('[1]3.4'!BR$7='[1]2.SAN'!$M$4:$M$73),0)),"")</f>
        <v/>
      </c>
      <c r="BS53" s="244" t="str">
        <f t="array" ref="BS53">IFERROR(INDEX([1]!Sanaudos[Saskaita],MATCH(1,('[1]3.4'!$AM53=[1]!Sanaudos[Kodas])*('[1]3.4'!BS$7='[1]2.SAN'!$M$4:$M$73),0)),"")</f>
        <v/>
      </c>
      <c r="BT53" s="244" t="str">
        <f t="array" ref="BT53">IFERROR(INDEX([1]!Sanaudos[Saskaita],MATCH(1,('[1]3.4'!$AM53=[1]!Sanaudos[Kodas])*('[1]3.4'!BT$7='[1]2.SAN'!$M$4:$M$73),0)),"")</f>
        <v/>
      </c>
      <c r="BU53" s="244" t="str">
        <f t="array" ref="BU53">IFERROR(INDEX([1]!Sanaudos[Saskaita],MATCH(1,('[1]3.4'!$AM53=[1]!Sanaudos[Kodas])*('[1]3.4'!BU$7='[1]2.SAN'!$M$4:$M$73),0)),"")</f>
        <v/>
      </c>
      <c r="BV53" s="244" t="str">
        <f t="array" ref="BV53">IFERROR(INDEX([1]!Sanaudos[Saskaita],MATCH(1,('[1]3.4'!$AM53=[1]!Sanaudos[Kodas])*('[1]3.4'!BV$7='[1]2.SAN'!$M$4:$M$73),0)),"")</f>
        <v/>
      </c>
      <c r="BW53" s="244" t="str">
        <f t="array" ref="BW53">IFERROR(INDEX([1]!Sanaudos[Saskaita],MATCH(1,('[1]3.4'!$AM53=[1]!Sanaudos[Kodas])*('[1]3.4'!BW$7='[1]2.SAN'!$M$4:$M$73),0)),"")</f>
        <v/>
      </c>
      <c r="BX53" s="244" t="str">
        <f t="array" ref="BX53">IFERROR(INDEX([1]!Sanaudos[Saskaita],MATCH(1,('[1]3.4'!$AM53=[1]!Sanaudos[Kodas])*('[1]3.4'!BX$7='[1]2.SAN'!$M$4:$M$73),0)),"")</f>
        <v/>
      </c>
      <c r="BY53" s="244" t="str">
        <f t="array" ref="BY53">IFERROR(INDEX([1]!Sanaudos[Saskaita],MATCH(1,('[1]3.4'!$AM53=[1]!Sanaudos[Kodas])*('[1]3.4'!BY$7='[1]2.SAN'!$M$4:$M$73),0)),"")</f>
        <v/>
      </c>
      <c r="BZ53" s="244" t="str">
        <f t="array" ref="BZ53">IFERROR(INDEX([1]!Sanaudos[Saskaita],MATCH(1,('[1]3.4'!$AM53=[1]!Sanaudos[Kodas])*('[1]3.4'!BZ$7='[1]2.SAN'!$M$4:$M$73),0)),"")</f>
        <v/>
      </c>
      <c r="CA53" s="244" t="str">
        <f t="array" ref="CA53">IFERROR(INDEX([1]!Sanaudos[Saskaita],MATCH(1,('[1]3.4'!$AM53=[1]!Sanaudos[Kodas])*('[1]3.4'!CA$7='[1]2.SAN'!$M$4:$M$73),0)),"")</f>
        <v/>
      </c>
      <c r="CB53" s="244" t="str">
        <f t="array" ref="CB53">IFERROR(INDEX([1]!Sanaudos[Saskaita],MATCH(1,('[1]3.4'!$AM53=[1]!Sanaudos[Kodas])*('[1]3.4'!CB$7='[1]2.SAN'!$M$4:$M$73),0)),"")</f>
        <v/>
      </c>
      <c r="CC53" s="244" t="str">
        <f t="array" ref="CC53">IFERROR(INDEX([1]!Sanaudos[Saskaita],MATCH(1,('[1]3.4'!$AM53=[1]!Sanaudos[Kodas])*('[1]3.4'!CC$7='[1]2.SAN'!$M$4:$M$73),0)),"")</f>
        <v/>
      </c>
      <c r="CD53" s="244" t="str">
        <f t="array" ref="CD53">IFERROR(INDEX([1]!Sanaudos[Saskaita],MATCH(1,('[1]3.4'!$AM53=[1]!Sanaudos[Kodas])*('[1]3.4'!CD$7='[1]2.SAN'!$M$4:$M$73),0)),"")</f>
        <v/>
      </c>
      <c r="CE53" s="244" t="str">
        <f t="array" ref="CE53">IFERROR(INDEX([1]!Sanaudos[Saskaita],MATCH(1,('[1]3.4'!$AM53=[1]!Sanaudos[Kodas])*('[1]3.4'!CE$7='[1]2.SAN'!$M$4:$M$73),0)),"")</f>
        <v/>
      </c>
      <c r="CF53" s="244" t="str">
        <f t="array" ref="CF53">IFERROR(INDEX([1]!Sanaudos[Saskaita],MATCH(1,('[1]3.4'!$AM53=[1]!Sanaudos[Kodas])*('[1]3.4'!CF$7='[1]2.SAN'!$M$4:$M$73),0)),"")</f>
        <v/>
      </c>
      <c r="CG53" s="244" t="str">
        <f t="array" ref="CG53">IFERROR(INDEX([1]!Sanaudos[Saskaita],MATCH(1,('[1]3.4'!$AM53=[1]!Sanaudos[Kodas])*('[1]3.4'!CG$7='[1]2.SAN'!$M$4:$M$73),0)),"")</f>
        <v/>
      </c>
      <c r="CH53" s="244" t="str">
        <f t="array" ref="CH53">IFERROR(INDEX([1]!Sanaudos[Saskaita],MATCH(1,('[1]3.4'!$AM53=[1]!Sanaudos[Kodas])*('[1]3.4'!CH$7='[1]2.SAN'!$M$4:$M$73),0)),"")</f>
        <v/>
      </c>
      <c r="CI53" s="244" t="str">
        <f t="array" ref="CI53">IFERROR(INDEX([1]!Sanaudos[Saskaita],MATCH(1,('[1]3.4'!$AM53=[1]!Sanaudos[Kodas])*('[1]3.4'!CI$7='[1]2.SAN'!$M$4:$M$73),0)),"")</f>
        <v/>
      </c>
      <c r="CJ53" s="244" t="str">
        <f t="array" ref="CJ53">IFERROR(INDEX([1]!Sanaudos[Saskaita],MATCH(1,('[1]3.4'!$AM53=[1]!Sanaudos[Kodas])*('[1]3.4'!CJ$7='[1]2.SAN'!$M$4:$M$73),0)),"")</f>
        <v/>
      </c>
      <c r="CK53" s="244" t="str">
        <f t="array" ref="CK53">IFERROR(INDEX([1]!Sanaudos[Saskaita],MATCH(1,('[1]3.4'!$AM53=[1]!Sanaudos[Kodas])*('[1]3.4'!CK$7='[1]2.SAN'!$M$4:$M$73),0)),"")</f>
        <v/>
      </c>
      <c r="CL53" s="244" t="str">
        <f t="array" ref="CL53">IFERROR(INDEX([1]!Sanaudos[Saskaita],MATCH(1,('[1]3.4'!$AM53=[1]!Sanaudos[Kodas])*('[1]3.4'!CL$7='[1]2.SAN'!$M$4:$M$73),0)),"")</f>
        <v/>
      </c>
      <c r="CM53" s="244" t="str">
        <f t="array" ref="CM53">IFERROR(INDEX([1]!Sanaudos[Saskaita],MATCH(1,('[1]3.4'!$AM53=[1]!Sanaudos[Kodas])*('[1]3.4'!CM$7='[1]2.SAN'!$M$4:$M$73),0)),"")</f>
        <v/>
      </c>
      <c r="CN53" s="244" t="str">
        <f t="array" ref="CN53">IFERROR(INDEX([1]!Sanaudos[Saskaita],MATCH(1,('[1]3.4'!$AM53=[1]!Sanaudos[Kodas])*('[1]3.4'!CN$7='[1]2.SAN'!$M$4:$M$73),0)),"")</f>
        <v/>
      </c>
      <c r="CO53" s="244" t="str">
        <f t="array" ref="CO53">IFERROR(INDEX([1]!Sanaudos[Saskaita],MATCH(1,('[1]3.4'!$AM53=[1]!Sanaudos[Kodas])*('[1]3.4'!CO$7='[1]2.SAN'!$M$4:$M$73),0)),"")</f>
        <v/>
      </c>
      <c r="CP53" s="244" t="str">
        <f t="array" ref="CP53">IFERROR(INDEX([1]!Sanaudos[Saskaita],MATCH(1,('[1]3.4'!$AM53=[1]!Sanaudos[Kodas])*('[1]3.4'!CP$7='[1]2.SAN'!$M$4:$M$73),0)),"")</f>
        <v/>
      </c>
      <c r="CQ53" s="244" t="str">
        <f t="array" ref="CQ53">IFERROR(INDEX([1]!Sanaudos[Saskaita],MATCH(1,('[1]3.4'!$AM53=[1]!Sanaudos[Kodas])*('[1]3.4'!CQ$7='[1]2.SAN'!$M$4:$M$73),0)),"")</f>
        <v/>
      </c>
      <c r="CR53" s="244" t="str">
        <f t="array" ref="CR53">IFERROR(INDEX([1]!Sanaudos[Saskaita],MATCH(1,('[1]3.4'!$AM53=[1]!Sanaudos[Kodas])*('[1]3.4'!CR$7='[1]2.SAN'!$M$4:$M$73),0)),"")</f>
        <v/>
      </c>
      <c r="CS53" s="244" t="str">
        <f t="array" ref="CS53">IFERROR(INDEX([1]!Sanaudos[Saskaita],MATCH(1,('[1]3.4'!$AM53=[1]!Sanaudos[Kodas])*('[1]3.4'!CS$7='[1]2.SAN'!$M$4:$M$73),0)),"")</f>
        <v/>
      </c>
      <c r="CT53" s="244" t="str">
        <f t="array" ref="CT53">IFERROR(INDEX([1]!Sanaudos[Saskaita],MATCH(1,('[1]3.4'!$AM53=[1]!Sanaudos[Kodas])*('[1]3.4'!CT$7='[1]2.SAN'!$M$4:$M$73),0)),"")</f>
        <v/>
      </c>
      <c r="CU53" s="244" t="str">
        <f t="array" ref="CU53">IFERROR(INDEX([1]!Sanaudos[Saskaita],MATCH(1,('[1]3.4'!$AM53=[1]!Sanaudos[Kodas])*('[1]3.4'!CU$7='[1]2.SAN'!$M$4:$M$73),0)),"")</f>
        <v/>
      </c>
      <c r="CV53" s="244" t="str">
        <f t="array" ref="CV53">IFERROR(INDEX([1]!Sanaudos[Saskaita],MATCH(1,('[1]3.4'!$AM53=[1]!Sanaudos[Kodas])*('[1]3.4'!CV$7='[1]2.SAN'!$M$4:$M$73),0)),"")</f>
        <v/>
      </c>
      <c r="CW53" s="244" t="str">
        <f t="array" ref="CW53">IFERROR(INDEX([1]!Sanaudos[Saskaita],MATCH(1,('[1]3.4'!$AM53=[1]!Sanaudos[Kodas])*('[1]3.4'!CW$7='[1]2.SAN'!$M$4:$M$73),0)),"")</f>
        <v/>
      </c>
      <c r="CX53" s="244" t="str">
        <f t="array" ref="CX53">IFERROR(INDEX([1]!Sanaudos[Saskaita],MATCH(1,('[1]3.4'!$AM53=[1]!Sanaudos[Kodas])*('[1]3.4'!CX$7='[1]2.SAN'!$M$4:$M$73),0)),"")</f>
        <v/>
      </c>
      <c r="CY53" s="244" t="str">
        <f t="array" ref="CY53">IFERROR(INDEX([1]!Sanaudos[Saskaita],MATCH(1,('[1]3.4'!$AM53=[1]!Sanaudos[Kodas])*('[1]3.4'!CY$7='[1]2.SAN'!$M$4:$M$73),0)),"")</f>
        <v/>
      </c>
      <c r="CZ53" s="244" t="str">
        <f t="array" ref="CZ53">IFERROR(INDEX([1]!Sanaudos[Saskaita],MATCH(1,('[1]3.4'!$AM53=[1]!Sanaudos[Kodas])*('[1]3.4'!CZ$7='[1]2.SAN'!$M$4:$M$73),0)),"")</f>
        <v/>
      </c>
      <c r="DA53" s="244" t="str">
        <f t="array" ref="DA53">IFERROR(INDEX([1]!Sanaudos[Saskaita],MATCH(1,('[1]3.4'!$AM53=[1]!Sanaudos[Kodas])*('[1]3.4'!DA$7='[1]2.SAN'!$M$4:$M$73),0)),"")</f>
        <v/>
      </c>
      <c r="DB53" s="244" t="str">
        <f t="array" ref="DB53">IFERROR(INDEX([1]!Sanaudos[Saskaita],MATCH(1,('[1]3.4'!$AM53=[1]!Sanaudos[Kodas])*('[1]3.4'!DB$7='[1]2.SAN'!$M$4:$M$73),0)),"")</f>
        <v/>
      </c>
      <c r="DC53" s="244" t="str">
        <f t="array" ref="DC53">IFERROR(INDEX([1]!Sanaudos[Saskaita],MATCH(1,('[1]3.4'!$AM53=[1]!Sanaudos[Kodas])*('[1]3.4'!DC$7='[1]2.SAN'!$M$4:$M$73),0)),"")</f>
        <v/>
      </c>
      <c r="DD53" s="244" t="str">
        <f t="array" ref="DD53">IFERROR(INDEX([1]!Sanaudos[Saskaita],MATCH(1,('[1]3.4'!$AM53=[1]!Sanaudos[Kodas])*('[1]3.4'!DD$7='[1]2.SAN'!$M$4:$M$73),0)),"")</f>
        <v/>
      </c>
      <c r="DE53" s="244" t="str">
        <f t="array" ref="DE53">IFERROR(INDEX([1]!Sanaudos[Saskaita],MATCH(1,('[1]3.4'!$AM53=[1]!Sanaudos[Kodas])*('[1]3.4'!DE$7='[1]2.SAN'!$M$4:$M$73),0)),"")</f>
        <v/>
      </c>
      <c r="DF53" s="244" t="str">
        <f t="array" ref="DF53">IFERROR(INDEX([1]!Sanaudos[Saskaita],MATCH(1,('[1]3.4'!$AM53=[1]!Sanaudos[Kodas])*('[1]3.4'!DF$7='[1]2.SAN'!$M$4:$M$73),0)),"")</f>
        <v/>
      </c>
      <c r="DG53" s="244" t="str">
        <f t="array" ref="DG53">IFERROR(INDEX([1]!Sanaudos[Saskaita],MATCH(1,('[1]3.4'!$AM53=[1]!Sanaudos[Kodas])*('[1]3.4'!DG$7='[1]2.SAN'!$M$4:$M$73),0)),"")</f>
        <v/>
      </c>
      <c r="DH53" s="244" t="str">
        <f t="array" ref="DH53">IFERROR(INDEX([1]!Sanaudos[Saskaita],MATCH(1,('[1]3.4'!$AM53=[1]!Sanaudos[Kodas])*('[1]3.4'!DH$7='[1]2.SAN'!$M$4:$M$73),0)),"")</f>
        <v/>
      </c>
      <c r="DI53" s="244" t="str">
        <f t="array" ref="DI53">IFERROR(INDEX([1]!Sanaudos[Saskaita],MATCH(1,('[1]3.4'!$AM53=[1]!Sanaudos[Kodas])*('[1]3.4'!DI$7='[1]2.SAN'!$M$4:$M$73),0)),"")</f>
        <v/>
      </c>
      <c r="DJ53" s="244" t="str">
        <f t="array" ref="DJ53">IFERROR(INDEX([1]!Sanaudos[Saskaita],MATCH(1,('[1]3.4'!$AM53=[1]!Sanaudos[Kodas])*('[1]3.4'!DJ$7='[1]2.SAN'!$M$4:$M$73),0)),"")</f>
        <v/>
      </c>
      <c r="DK53" s="244" t="str">
        <f t="array" ref="DK53">IFERROR(INDEX([1]!Sanaudos[Saskaita],MATCH(1,('[1]3.4'!$AM53=[1]!Sanaudos[Kodas])*('[1]3.4'!DK$7='[1]2.SAN'!$M$4:$M$73),0)),"")</f>
        <v/>
      </c>
      <c r="DL53" s="244" t="str">
        <f t="array" ref="DL53">IFERROR(INDEX([1]!Sanaudos[Saskaita],MATCH(1,('[1]3.4'!$AM53=[1]!Sanaudos[Kodas])*('[1]3.4'!DL$7='[1]2.SAN'!$M$4:$M$73),0)),"")</f>
        <v/>
      </c>
      <c r="DM53" s="244" t="str">
        <f t="array" ref="DM53">IFERROR(INDEX([1]!Sanaudos[Saskaita],MATCH(1,('[1]3.4'!$AM53=[1]!Sanaudos[Kodas])*('[1]3.4'!DM$7='[1]2.SAN'!$M$4:$M$73),0)),"")</f>
        <v/>
      </c>
      <c r="DN53" s="244" t="str">
        <f t="array" ref="DN53">IFERROR(INDEX([1]!Sanaudos[Saskaita],MATCH(1,('[1]3.4'!$AM53=[1]!Sanaudos[Kodas])*('[1]3.4'!DN$7='[1]2.SAN'!$M$4:$M$73),0)),"")</f>
        <v/>
      </c>
      <c r="DO53" s="244" t="str">
        <f t="array" ref="DO53">IFERROR(INDEX([1]!Sanaudos[Saskaita],MATCH(1,('[1]3.4'!$AM53=[1]!Sanaudos[Kodas])*('[1]3.4'!DO$7='[1]2.SAN'!$M$4:$M$73),0)),"")</f>
        <v/>
      </c>
      <c r="DP53" s="244" t="str">
        <f t="array" ref="DP53">IFERROR(INDEX([1]!Sanaudos[Saskaita],MATCH(1,('[1]3.4'!$AM53=[1]!Sanaudos[Kodas])*('[1]3.4'!DP$7='[1]2.SAN'!$M$4:$M$73),0)),"")</f>
        <v/>
      </c>
      <c r="DQ53" s="244" t="str">
        <f t="array" ref="DQ53">IFERROR(INDEX([1]!Sanaudos[Saskaita],MATCH(1,('[1]3.4'!$AM53=[1]!Sanaudos[Kodas])*('[1]3.4'!DQ$7='[1]2.SAN'!$M$4:$M$73),0)),"")</f>
        <v/>
      </c>
      <c r="DR53" s="244" t="str">
        <f t="array" ref="DR53">IFERROR(INDEX([1]!Sanaudos[Saskaita],MATCH(1,('[1]3.4'!$AM53=[1]!Sanaudos[Kodas])*('[1]3.4'!DR$7='[1]2.SAN'!$M$4:$M$73),0)),"")</f>
        <v/>
      </c>
      <c r="DS53" s="244" t="str">
        <f t="array" ref="DS53">IFERROR(INDEX([1]!Sanaudos[Saskaita],MATCH(1,('[1]3.4'!$AM53=[1]!Sanaudos[Kodas])*('[1]3.4'!DS$7='[1]2.SAN'!$M$4:$M$73),0)),"")</f>
        <v/>
      </c>
      <c r="DT53" s="244" t="str">
        <f t="array" ref="DT53">IFERROR(INDEX([1]!Sanaudos[Saskaita],MATCH(1,('[1]3.4'!$AM53=[1]!Sanaudos[Kodas])*('[1]3.4'!DT$7='[1]2.SAN'!$M$4:$M$73),0)),"")</f>
        <v/>
      </c>
      <c r="DU53" s="244" t="str">
        <f t="array" ref="DU53">IFERROR(INDEX([1]!Sanaudos[Saskaita],MATCH(1,('[1]3.4'!$AM53=[1]!Sanaudos[Kodas])*('[1]3.4'!DU$7='[1]2.SAN'!$M$4:$M$73),0)),"")</f>
        <v/>
      </c>
      <c r="DV53" s="244" t="str">
        <f t="array" ref="DV53">IFERROR(INDEX([1]!Sanaudos[Saskaita],MATCH(1,('[1]3.4'!$AM53=[1]!Sanaudos[Kodas])*('[1]3.4'!DV$7='[1]2.SAN'!$M$4:$M$73),0)),"")</f>
        <v/>
      </c>
      <c r="DW53" s="244" t="str">
        <f t="array" ref="DW53">IFERROR(INDEX([1]!Sanaudos[Saskaita],MATCH(1,('[1]3.4'!$AM53=[1]!Sanaudos[Kodas])*('[1]3.4'!DW$7='[1]2.SAN'!$M$4:$M$73),0)),"")</f>
        <v/>
      </c>
      <c r="DX53" s="244" t="str">
        <f t="array" ref="DX53">IFERROR(INDEX([1]!Sanaudos[Saskaita],MATCH(1,('[1]3.4'!$AM53=[1]!Sanaudos[Kodas])*('[1]3.4'!DX$7='[1]2.SAN'!$M$4:$M$73),0)),"")</f>
        <v/>
      </c>
      <c r="DY53" s="244" t="str">
        <f t="array" ref="DY53">IFERROR(INDEX([1]!Sanaudos[Saskaita],MATCH(1,('[1]3.4'!$AM53=[1]!Sanaudos[Kodas])*('[1]3.4'!DY$7='[1]2.SAN'!$M$4:$M$73),0)),"")</f>
        <v/>
      </c>
      <c r="DZ53" s="244" t="str">
        <f t="array" ref="DZ53">IFERROR(INDEX([1]!Sanaudos[Saskaita],MATCH(1,('[1]3.4'!$AM53=[1]!Sanaudos[Kodas])*('[1]3.4'!DZ$7='[1]2.SAN'!$M$4:$M$73),0)),"")</f>
        <v/>
      </c>
      <c r="EA53" s="244" t="str">
        <f t="array" ref="EA53">IFERROR(INDEX([1]!Sanaudos[Saskaita],MATCH(1,('[1]3.4'!$AM53=[1]!Sanaudos[Kodas])*('[1]3.4'!EA$7='[1]2.SAN'!$M$4:$M$73),0)),"")</f>
        <v/>
      </c>
      <c r="EB53" s="244" t="str">
        <f t="array" ref="EB53">IFERROR(INDEX([1]!Sanaudos[Saskaita],MATCH(1,('[1]3.4'!$AM53=[1]!Sanaudos[Kodas])*('[1]3.4'!EB$7='[1]2.SAN'!$M$4:$M$73),0)),"")</f>
        <v/>
      </c>
      <c r="EC53" s="244" t="str">
        <f t="array" ref="EC53">IFERROR(INDEX([1]!Sanaudos[Saskaita],MATCH(1,('[1]3.4'!$AM53=[1]!Sanaudos[Kodas])*('[1]3.4'!EC$7='[1]2.SAN'!$M$4:$M$73),0)),"")</f>
        <v/>
      </c>
      <c r="ED53" s="244" t="str">
        <f t="array" ref="ED53">IFERROR(INDEX([1]!Sanaudos[Saskaita],MATCH(1,('[1]3.4'!$AM53=[1]!Sanaudos[Kodas])*('[1]3.4'!ED$7='[1]2.SAN'!$M$4:$M$73),0)),"")</f>
        <v/>
      </c>
      <c r="EE53" s="244" t="str">
        <f t="array" ref="EE53">IFERROR(INDEX([1]!Sanaudos[Saskaita],MATCH(1,('[1]3.4'!$AM53=[1]!Sanaudos[Kodas])*('[1]3.4'!EE$7='[1]2.SAN'!$M$4:$M$73),0)),"")</f>
        <v/>
      </c>
      <c r="EF53" s="244" t="str">
        <f t="array" ref="EF53">IFERROR(INDEX([1]!Sanaudos[Saskaita],MATCH(1,('[1]3.4'!$AM53=[1]!Sanaudos[Kodas])*('[1]3.4'!EF$7='[1]2.SAN'!$M$4:$M$73),0)),"")</f>
        <v/>
      </c>
      <c r="EG53" s="244" t="str">
        <f t="array" ref="EG53">IFERROR(INDEX([1]!Sanaudos[Saskaita],MATCH(1,('[1]3.4'!$AM53=[1]!Sanaudos[Kodas])*('[1]3.4'!EG$7='[1]2.SAN'!$M$4:$M$73),0)),"")</f>
        <v/>
      </c>
      <c r="EH53" s="244" t="str">
        <f t="array" ref="EH53">IFERROR(INDEX([1]!Sanaudos[Saskaita],MATCH(1,('[1]3.4'!$AM53=[1]!Sanaudos[Kodas])*('[1]3.4'!EH$7='[1]2.SAN'!$M$4:$M$73),0)),"")</f>
        <v/>
      </c>
      <c r="EI53" s="244" t="str">
        <f t="array" ref="EI53">IFERROR(INDEX([1]!Sanaudos[Saskaita],MATCH(1,('[1]3.4'!$AM53=[1]!Sanaudos[Kodas])*('[1]3.4'!EI$7='[1]2.SAN'!$M$4:$M$73),0)),"")</f>
        <v/>
      </c>
      <c r="EJ53" s="244" t="str">
        <f t="array" ref="EJ53">IFERROR(INDEX([1]!Sanaudos[Saskaita],MATCH(1,('[1]3.4'!$AM53=[1]!Sanaudos[Kodas])*('[1]3.4'!EJ$7='[1]2.SAN'!$M$4:$M$73),0)),"")</f>
        <v/>
      </c>
      <c r="EK53" s="244" t="str">
        <f t="array" ref="EK53">IFERROR(INDEX([1]!Sanaudos[Saskaita],MATCH(1,('[1]3.4'!$AM53=[1]!Sanaudos[Kodas])*('[1]3.4'!EK$7='[1]2.SAN'!$M$4:$M$73),0)),"")</f>
        <v/>
      </c>
      <c r="EL53" s="244" t="str">
        <f t="array" ref="EL53">IFERROR(INDEX([1]!Sanaudos[Saskaita],MATCH(1,('[1]3.4'!$AM53=[1]!Sanaudos[Kodas])*('[1]3.4'!EL$7='[1]2.SAN'!$M$4:$M$73),0)),"")</f>
        <v/>
      </c>
      <c r="EM53" s="244" t="str">
        <f t="array" ref="EM53">IFERROR(INDEX([1]!Sanaudos[Saskaita],MATCH(1,('[1]3.4'!$AM53=[1]!Sanaudos[Kodas])*('[1]3.4'!EM$7='[1]2.SAN'!$M$4:$M$73),0)),"")</f>
        <v/>
      </c>
      <c r="EN53" s="244" t="str">
        <f t="array" ref="EN53">IFERROR(INDEX([1]!Sanaudos[Saskaita],MATCH(1,('[1]3.4'!$AM53=[1]!Sanaudos[Kodas])*('[1]3.4'!EN$7='[1]2.SAN'!$M$4:$M$73),0)),"")</f>
        <v/>
      </c>
      <c r="EO53" s="244" t="str">
        <f t="array" ref="EO53">IFERROR(INDEX([1]!Sanaudos[Saskaita],MATCH(1,('[1]3.4'!$AM53=[1]!Sanaudos[Kodas])*('[1]3.4'!EO$7='[1]2.SAN'!$M$4:$M$73),0)),"")</f>
        <v/>
      </c>
      <c r="EP53" s="244" t="str">
        <f t="array" ref="EP53">IFERROR(INDEX([1]!Sanaudos[Saskaita],MATCH(1,('[1]3.4'!$AM53=[1]!Sanaudos[Kodas])*('[1]3.4'!EP$7='[1]2.SAN'!$M$4:$M$73),0)),"")</f>
        <v/>
      </c>
      <c r="EQ53" s="244" t="str">
        <f t="array" ref="EQ53">IFERROR(INDEX([1]!Sanaudos[Saskaita],MATCH(1,('[1]3.4'!$AM53=[1]!Sanaudos[Kodas])*('[1]3.4'!EQ$7='[1]2.SAN'!$M$4:$M$73),0)),"")</f>
        <v/>
      </c>
      <c r="ER53" s="244" t="str">
        <f t="array" ref="ER53">IFERROR(INDEX([1]!Sanaudos[Saskaita],MATCH(1,('[1]3.4'!$AM53=[1]!Sanaudos[Kodas])*('[1]3.4'!ER$7='[1]2.SAN'!$M$4:$M$73),0)),"")</f>
        <v/>
      </c>
      <c r="ES53" s="244" t="str">
        <f t="array" ref="ES53">IFERROR(INDEX([1]!Sanaudos[Saskaita],MATCH(1,('[1]3.4'!$AM53=[1]!Sanaudos[Kodas])*('[1]3.4'!ES$7='[1]2.SAN'!$M$4:$M$73),0)),"")</f>
        <v/>
      </c>
      <c r="ET53" s="244" t="str">
        <f t="array" ref="ET53">IFERROR(INDEX([1]!Sanaudos[Saskaita],MATCH(1,('[1]3.4'!$AM53=[1]!Sanaudos[Kodas])*('[1]3.4'!ET$7='[1]2.SAN'!$M$4:$M$73),0)),"")</f>
        <v/>
      </c>
      <c r="EU53" s="244" t="str">
        <f t="array" ref="EU53">IFERROR(INDEX([1]!Sanaudos[Saskaita],MATCH(1,('[1]3.4'!$AM53=[1]!Sanaudos[Kodas])*('[1]3.4'!EU$7='[1]2.SAN'!$M$4:$M$73),0)),"")</f>
        <v/>
      </c>
      <c r="EV53" s="244" t="str">
        <f t="array" ref="EV53">IFERROR(INDEX([1]!Sanaudos[Saskaita],MATCH(1,('[1]3.4'!$AM53=[1]!Sanaudos[Kodas])*('[1]3.4'!EV$7='[1]2.SAN'!$M$4:$M$73),0)),"")</f>
        <v/>
      </c>
      <c r="EW53" s="244" t="str">
        <f t="array" ref="EW53">IFERROR(INDEX([1]!Sanaudos[Saskaita],MATCH(1,('[1]3.4'!$AM53=[1]!Sanaudos[Kodas])*('[1]3.4'!EW$7='[1]2.SAN'!$M$4:$M$73),0)),"")</f>
        <v/>
      </c>
      <c r="EX53" s="244" t="str">
        <f t="array" ref="EX53">IFERROR(INDEX([1]!Sanaudos[Saskaita],MATCH(1,('[1]3.4'!$AM53=[1]!Sanaudos[Kodas])*('[1]3.4'!EX$7='[1]2.SAN'!$M$4:$M$73),0)),"")</f>
        <v/>
      </c>
      <c r="EY53" s="244" t="str">
        <f t="array" ref="EY53">IFERROR(INDEX([1]!Sanaudos[Saskaita],MATCH(1,('[1]3.4'!$AM53=[1]!Sanaudos[Kodas])*('[1]3.4'!EY$7='[1]2.SAN'!$M$4:$M$73),0)),"")</f>
        <v/>
      </c>
      <c r="EZ53" s="244" t="str">
        <f t="array" ref="EZ53">IFERROR(INDEX([1]!Sanaudos[Saskaita],MATCH(1,('[1]3.4'!$AM53=[1]!Sanaudos[Kodas])*('[1]3.4'!EZ$7='[1]2.SAN'!$M$4:$M$73),0)),"")</f>
        <v/>
      </c>
      <c r="FA53" s="244" t="str">
        <f t="array" ref="FA53">IFERROR(INDEX([1]!Sanaudos[Saskaita],MATCH(1,('[1]3.4'!$AM53=[1]!Sanaudos[Kodas])*('[1]3.4'!FA$7='[1]2.SAN'!$M$4:$M$73),0)),"")</f>
        <v/>
      </c>
      <c r="FB53" s="244" t="str">
        <f t="array" ref="FB53">IFERROR(INDEX([1]!Sanaudos[Saskaita],MATCH(1,('[1]3.4'!$AM53=[1]!Sanaudos[Kodas])*('[1]3.4'!FB$7='[1]2.SAN'!$M$4:$M$73),0)),"")</f>
        <v/>
      </c>
      <c r="FC53" s="244" t="str">
        <f t="array" ref="FC53">IFERROR(INDEX([1]!Sanaudos[Saskaita],MATCH(1,('[1]3.4'!$AM53=[1]!Sanaudos[Kodas])*('[1]3.4'!FC$7='[1]2.SAN'!$M$4:$M$73),0)),"")</f>
        <v/>
      </c>
      <c r="FD53" s="244" t="str">
        <f t="array" ref="FD53">IFERROR(INDEX([1]!Sanaudos[Saskaita],MATCH(1,('[1]3.4'!$AM53=[1]!Sanaudos[Kodas])*('[1]3.4'!FD$7='[1]2.SAN'!$M$4:$M$73),0)),"")</f>
        <v/>
      </c>
      <c r="FE53" s="244" t="str">
        <f t="array" ref="FE53">IFERROR(INDEX([1]!Sanaudos[Saskaita],MATCH(1,('[1]3.4'!$AM53=[1]!Sanaudos[Kodas])*('[1]3.4'!FE$7='[1]2.SAN'!$M$4:$M$73),0)),"")</f>
        <v/>
      </c>
      <c r="FF53" s="244" t="str">
        <f t="array" ref="FF53">IFERROR(INDEX([1]!Sanaudos[Saskaita],MATCH(1,('[1]3.4'!$AM53=[1]!Sanaudos[Kodas])*('[1]3.4'!FF$7='[1]2.SAN'!$M$4:$M$73),0)),"")</f>
        <v/>
      </c>
      <c r="FG53" s="244" t="str">
        <f t="array" ref="FG53">IFERROR(INDEX([1]!Sanaudos[Saskaita],MATCH(1,('[1]3.4'!$AM53=[1]!Sanaudos[Kodas])*('[1]3.4'!FG$7='[1]2.SAN'!$M$4:$M$73),0)),"")</f>
        <v/>
      </c>
      <c r="FH53" s="244" t="str">
        <f t="array" ref="FH53">IFERROR(INDEX([1]!Sanaudos[Saskaita],MATCH(1,('[1]3.4'!$AM53=[1]!Sanaudos[Kodas])*('[1]3.4'!FH$7='[1]2.SAN'!$M$4:$M$73),0)),"")</f>
        <v/>
      </c>
      <c r="FI53" s="244" t="str">
        <f t="array" ref="FI53">IFERROR(INDEX([1]!Sanaudos[Saskaita],MATCH(1,('[1]3.4'!$AM53=[1]!Sanaudos[Kodas])*('[1]3.4'!FI$7='[1]2.SAN'!$M$4:$M$73),0)),"")</f>
        <v/>
      </c>
      <c r="FJ53" s="244" t="str">
        <f t="array" ref="FJ53">IFERROR(INDEX([1]!Sanaudos[Saskaita],MATCH(1,('[1]3.4'!$AM53=[1]!Sanaudos[Kodas])*('[1]3.4'!FJ$7='[1]2.SAN'!$M$4:$M$73),0)),"")</f>
        <v/>
      </c>
      <c r="FK53" s="244" t="str">
        <f t="array" ref="FK53">IFERROR(INDEX([1]!Sanaudos[Saskaita],MATCH(1,('[1]3.4'!$AM53=[1]!Sanaudos[Kodas])*('[1]3.4'!FK$7='[1]2.SAN'!$M$4:$M$73),0)),"")</f>
        <v/>
      </c>
      <c r="FL53" s="244" t="str">
        <f t="array" ref="FL53">IFERROR(INDEX([1]!Sanaudos[Saskaita],MATCH(1,('[1]3.4'!$AM53=[1]!Sanaudos[Kodas])*('[1]3.4'!FL$7='[1]2.SAN'!$M$4:$M$73),0)),"")</f>
        <v/>
      </c>
      <c r="FM53" s="244" t="str">
        <f t="array" ref="FM53">IFERROR(INDEX([1]!Sanaudos[Saskaita],MATCH(1,('[1]3.4'!$AM53=[1]!Sanaudos[Kodas])*('[1]3.4'!FM$7='[1]2.SAN'!$M$4:$M$73),0)),"")</f>
        <v/>
      </c>
      <c r="FN53" s="244" t="str">
        <f t="array" ref="FN53">IFERROR(INDEX([1]!Sanaudos[Saskaita],MATCH(1,('[1]3.4'!$AM53=[1]!Sanaudos[Kodas])*('[1]3.4'!FN$7='[1]2.SAN'!$M$4:$M$73),0)),"")</f>
        <v/>
      </c>
      <c r="FO53" s="244" t="str">
        <f t="array" ref="FO53">IFERROR(INDEX([1]!Sanaudos[Saskaita],MATCH(1,('[1]3.4'!$AM53=[1]!Sanaudos[Kodas])*('[1]3.4'!FO$7='[1]2.SAN'!$M$4:$M$73),0)),"")</f>
        <v/>
      </c>
      <c r="FP53" s="244" t="str">
        <f t="array" ref="FP53">IFERROR(INDEX([1]!Sanaudos[Saskaita],MATCH(1,('[1]3.4'!$AM53=[1]!Sanaudos[Kodas])*('[1]3.4'!FP$7='[1]2.SAN'!$M$4:$M$73),0)),"")</f>
        <v/>
      </c>
      <c r="FQ53" s="244" t="str">
        <f t="array" ref="FQ53">IFERROR(INDEX([1]!Sanaudos[Saskaita],MATCH(1,('[1]3.4'!$AM53=[1]!Sanaudos[Kodas])*('[1]3.4'!FQ$7='[1]2.SAN'!$M$4:$M$73),0)),"")</f>
        <v/>
      </c>
      <c r="FR53" s="244" t="str">
        <f t="array" ref="FR53">IFERROR(INDEX([1]!Sanaudos[Saskaita],MATCH(1,('[1]3.4'!$AM53=[1]!Sanaudos[Kodas])*('[1]3.4'!FR$7='[1]2.SAN'!$M$4:$M$73),0)),"")</f>
        <v/>
      </c>
      <c r="FS53" s="244" t="str">
        <f t="array" ref="FS53">IFERROR(INDEX([1]!Sanaudos[Saskaita],MATCH(1,('[1]3.4'!$AM53=[1]!Sanaudos[Kodas])*('[1]3.4'!FS$7='[1]2.SAN'!$M$4:$M$73),0)),"")</f>
        <v/>
      </c>
      <c r="FT53" s="244" t="str">
        <f t="array" ref="FT53">IFERROR(INDEX([1]!Sanaudos[Saskaita],MATCH(1,('[1]3.4'!$AM53=[1]!Sanaudos[Kodas])*('[1]3.4'!FT$7='[1]2.SAN'!$M$4:$M$73),0)),"")</f>
        <v/>
      </c>
      <c r="FU53" s="244" t="str">
        <f t="array" ref="FU53">IFERROR(INDEX([1]!Sanaudos[Saskaita],MATCH(1,('[1]3.4'!$AM53=[1]!Sanaudos[Kodas])*('[1]3.4'!FU$7='[1]2.SAN'!$M$4:$M$73),0)),"")</f>
        <v/>
      </c>
      <c r="FV53" s="244" t="str">
        <f t="array" ref="FV53">IFERROR(INDEX([1]!Sanaudos[Saskaita],MATCH(1,('[1]3.4'!$AM53=[1]!Sanaudos[Kodas])*('[1]3.4'!FV$7='[1]2.SAN'!$M$4:$M$73),0)),"")</f>
        <v/>
      </c>
      <c r="FW53" s="244" t="str">
        <f t="array" ref="FW53">IFERROR(INDEX([1]!Sanaudos[Saskaita],MATCH(1,('[1]3.4'!$AM53=[1]!Sanaudos[Kodas])*('[1]3.4'!FW$7='[1]2.SAN'!$M$4:$M$73),0)),"")</f>
        <v/>
      </c>
      <c r="FX53" s="244" t="str">
        <f t="array" ref="FX53">IFERROR(INDEX([1]!Sanaudos[Saskaita],MATCH(1,('[1]3.4'!$AM53=[1]!Sanaudos[Kodas])*('[1]3.4'!FX$7='[1]2.SAN'!$M$4:$M$73),0)),"")</f>
        <v/>
      </c>
      <c r="FY53" s="244" t="str">
        <f t="array" ref="FY53">IFERROR(INDEX([1]!Sanaudos[Saskaita],MATCH(1,('[1]3.4'!$AM53=[1]!Sanaudos[Kodas])*('[1]3.4'!FY$7='[1]2.SAN'!$M$4:$M$73),0)),"")</f>
        <v/>
      </c>
      <c r="FZ53" s="244" t="str">
        <f t="array" ref="FZ53">IFERROR(INDEX([1]!Sanaudos[Saskaita],MATCH(1,('[1]3.4'!$AM53=[1]!Sanaudos[Kodas])*('[1]3.4'!FZ$7='[1]2.SAN'!$M$4:$M$73),0)),"")</f>
        <v/>
      </c>
      <c r="GA53" s="244" t="str">
        <f t="array" ref="GA53">IFERROR(INDEX([1]!Sanaudos[Saskaita],MATCH(1,('[1]3.4'!$AM53=[1]!Sanaudos[Kodas])*('[1]3.4'!GA$7='[1]2.SAN'!$M$4:$M$73),0)),"")</f>
        <v/>
      </c>
      <c r="GB53" s="244" t="str">
        <f t="array" ref="GB53">IFERROR(INDEX([1]!Sanaudos[Saskaita],MATCH(1,('[1]3.4'!$AM53=[1]!Sanaudos[Kodas])*('[1]3.4'!GB$7='[1]2.SAN'!$M$4:$M$73),0)),"")</f>
        <v/>
      </c>
      <c r="GC53" s="244" t="str">
        <f t="array" ref="GC53">IFERROR(INDEX([1]!Sanaudos[Saskaita],MATCH(1,('[1]3.4'!$AM53=[1]!Sanaudos[Kodas])*('[1]3.4'!GC$7='[1]2.SAN'!$M$4:$M$73),0)),"")</f>
        <v/>
      </c>
      <c r="GD53" s="244" t="str">
        <f t="array" ref="GD53">IFERROR(INDEX([1]!Sanaudos[Saskaita],MATCH(1,('[1]3.4'!$AM53=[1]!Sanaudos[Kodas])*('[1]3.4'!GD$7='[1]2.SAN'!$M$4:$M$73),0)),"")</f>
        <v/>
      </c>
      <c r="GE53" s="244" t="str">
        <f t="array" ref="GE53">IFERROR(INDEX([1]!Sanaudos[Saskaita],MATCH(1,('[1]3.4'!$AM53=[1]!Sanaudos[Kodas])*('[1]3.4'!GE$7='[1]2.SAN'!$M$4:$M$73),0)),"")</f>
        <v/>
      </c>
      <c r="GF53" s="244" t="str">
        <f t="array" ref="GF53">IFERROR(INDEX([1]!Sanaudos[Saskaita],MATCH(1,('[1]3.4'!$AM53=[1]!Sanaudos[Kodas])*('[1]3.4'!GF$7='[1]2.SAN'!$M$4:$M$73),0)),"")</f>
        <v/>
      </c>
      <c r="GG53" s="244" t="str">
        <f t="array" ref="GG53">IFERROR(INDEX([1]!Sanaudos[Saskaita],MATCH(1,('[1]3.4'!$AM53=[1]!Sanaudos[Kodas])*('[1]3.4'!GG$7='[1]2.SAN'!$M$4:$M$73),0)),"")</f>
        <v/>
      </c>
      <c r="GH53" s="244" t="str">
        <f t="array" ref="GH53">IFERROR(INDEX([1]!Sanaudos[Saskaita],MATCH(1,('[1]3.4'!$AM53=[1]!Sanaudos[Kodas])*('[1]3.4'!GH$7='[1]2.SAN'!$M$4:$M$73),0)),"")</f>
        <v/>
      </c>
      <c r="GI53" s="244" t="str">
        <f t="array" ref="GI53">IFERROR(INDEX([1]!Sanaudos[Saskaita],MATCH(1,('[1]3.4'!$AM53=[1]!Sanaudos[Kodas])*('[1]3.4'!GI$7='[1]2.SAN'!$M$4:$M$73),0)),"")</f>
        <v/>
      </c>
      <c r="GJ53" s="244" t="str">
        <f t="array" ref="GJ53">IFERROR(INDEX([1]!Sanaudos[Saskaita],MATCH(1,('[1]3.4'!$AM53=[1]!Sanaudos[Kodas])*('[1]3.4'!GJ$7='[1]2.SAN'!$M$4:$M$73),0)),"")</f>
        <v/>
      </c>
      <c r="GK53" s="244" t="str">
        <f t="array" ref="GK53">IFERROR(INDEX([1]!Sanaudos[Saskaita],MATCH(1,('[1]3.4'!$AM53=[1]!Sanaudos[Kodas])*('[1]3.4'!GK$7='[1]2.SAN'!$M$4:$M$73),0)),"")</f>
        <v/>
      </c>
      <c r="GL53" s="244" t="str">
        <f t="array" ref="GL53">IFERROR(INDEX([1]!Sanaudos[Saskaita],MATCH(1,('[1]3.4'!$AM53=[1]!Sanaudos[Kodas])*('[1]3.4'!GL$7='[1]2.SAN'!$M$4:$M$73),0)),"")</f>
        <v/>
      </c>
      <c r="GM53" s="244" t="str">
        <f t="array" ref="GM53">IFERROR(INDEX([1]!Sanaudos[Saskaita],MATCH(1,('[1]3.4'!$AM53=[1]!Sanaudos[Kodas])*('[1]3.4'!GM$7='[1]2.SAN'!$M$4:$M$73),0)),"")</f>
        <v/>
      </c>
      <c r="GN53" s="244" t="str">
        <f t="array" ref="GN53">IFERROR(INDEX([1]!Sanaudos[Saskaita],MATCH(1,('[1]3.4'!$AM53=[1]!Sanaudos[Kodas])*('[1]3.4'!GN$7='[1]2.SAN'!$M$4:$M$73),0)),"")</f>
        <v/>
      </c>
      <c r="GO53" s="244" t="str">
        <f t="array" ref="GO53">IFERROR(INDEX([1]!Sanaudos[Saskaita],MATCH(1,('[1]3.4'!$AM53=[1]!Sanaudos[Kodas])*('[1]3.4'!GO$7='[1]2.SAN'!$M$4:$M$73),0)),"")</f>
        <v/>
      </c>
      <c r="GP53" s="244" t="str">
        <f t="array" ref="GP53">IFERROR(INDEX([1]!Sanaudos[Saskaita],MATCH(1,('[1]3.4'!$AM53=[1]!Sanaudos[Kodas])*('[1]3.4'!GP$7='[1]2.SAN'!$M$4:$M$73),0)),"")</f>
        <v/>
      </c>
      <c r="GQ53" s="244" t="str">
        <f t="array" ref="GQ53">IFERROR(INDEX([1]!Sanaudos[Saskaita],MATCH(1,('[1]3.4'!$AM53=[1]!Sanaudos[Kodas])*('[1]3.4'!GQ$7='[1]2.SAN'!$M$4:$M$73),0)),"")</f>
        <v/>
      </c>
      <c r="GR53" s="244" t="str">
        <f t="array" ref="GR53">IFERROR(INDEX([1]!Sanaudos[Saskaita],MATCH(1,('[1]3.4'!$AM53=[1]!Sanaudos[Kodas])*('[1]3.4'!GR$7='[1]2.SAN'!$M$4:$M$73),0)),"")</f>
        <v/>
      </c>
      <c r="GS53" s="244" t="str">
        <f t="array" ref="GS53">IFERROR(INDEX([1]!Sanaudos[Saskaita],MATCH(1,('[1]3.4'!$AM53=[1]!Sanaudos[Kodas])*('[1]3.4'!GS$7='[1]2.SAN'!$M$4:$M$73),0)),"")</f>
        <v/>
      </c>
      <c r="GT53" s="244" t="str">
        <f t="array" ref="GT53">IFERROR(INDEX([1]!Sanaudos[Saskaita],MATCH(1,('[1]3.4'!$AM53=[1]!Sanaudos[Kodas])*('[1]3.4'!GT$7='[1]2.SAN'!$M$4:$M$73),0)),"")</f>
        <v/>
      </c>
      <c r="GU53" s="244" t="str">
        <f t="array" ref="GU53">IFERROR(INDEX([1]!Sanaudos[Saskaita],MATCH(1,('[1]3.4'!$AM53=[1]!Sanaudos[Kodas])*('[1]3.4'!GU$7='[1]2.SAN'!$M$4:$M$73),0)),"")</f>
        <v/>
      </c>
      <c r="GV53" s="244" t="str">
        <f t="array" ref="GV53">IFERROR(INDEX([1]!Sanaudos[Saskaita],MATCH(1,('[1]3.4'!$AM53=[1]!Sanaudos[Kodas])*('[1]3.4'!GV$7='[1]2.SAN'!$M$4:$M$73),0)),"")</f>
        <v/>
      </c>
      <c r="GW53" s="244" t="str">
        <f t="array" ref="GW53">IFERROR(INDEX([1]!Sanaudos[Saskaita],MATCH(1,('[1]3.4'!$AM53=[1]!Sanaudos[Kodas])*('[1]3.4'!GW$7='[1]2.SAN'!$M$4:$M$73),0)),"")</f>
        <v/>
      </c>
      <c r="GX53" s="244" t="str">
        <f t="array" ref="GX53">IFERROR(INDEX([1]!Sanaudos[Saskaita],MATCH(1,('[1]3.4'!$AM53=[1]!Sanaudos[Kodas])*('[1]3.4'!GX$7='[1]2.SAN'!$M$4:$M$73),0)),"")</f>
        <v/>
      </c>
      <c r="GY53" s="244" t="str">
        <f t="array" ref="GY53">IFERROR(INDEX([1]!Sanaudos[Saskaita],MATCH(1,('[1]3.4'!$AM53=[1]!Sanaudos[Kodas])*('[1]3.4'!GY$7='[1]2.SAN'!$M$4:$M$73),0)),"")</f>
        <v/>
      </c>
      <c r="GZ53" s="244" t="str">
        <f t="array" ref="GZ53">IFERROR(INDEX([1]!Sanaudos[Saskaita],MATCH(1,('[1]3.4'!$AM53=[1]!Sanaudos[Kodas])*('[1]3.4'!GZ$7='[1]2.SAN'!$M$4:$M$73),0)),"")</f>
        <v/>
      </c>
      <c r="HA53" s="244" t="str">
        <f t="array" ref="HA53">IFERROR(INDEX([1]!Sanaudos[Saskaita],MATCH(1,('[1]3.4'!$AM53=[1]!Sanaudos[Kodas])*('[1]3.4'!HA$7='[1]2.SAN'!$M$4:$M$73),0)),"")</f>
        <v/>
      </c>
      <c r="HB53" s="244" t="str">
        <f t="array" ref="HB53">IFERROR(INDEX([1]!Sanaudos[Saskaita],MATCH(1,('[1]3.4'!$AM53=[1]!Sanaudos[Kodas])*('[1]3.4'!HB$7='[1]2.SAN'!$M$4:$M$73),0)),"")</f>
        <v/>
      </c>
      <c r="HC53" s="244" t="str">
        <f t="array" ref="HC53">IFERROR(INDEX([1]!Sanaudos[Saskaita],MATCH(1,('[1]3.4'!$AM53=[1]!Sanaudos[Kodas])*('[1]3.4'!HC$7='[1]2.SAN'!$M$4:$M$73),0)),"")</f>
        <v/>
      </c>
      <c r="HD53" s="244" t="str">
        <f t="array" ref="HD53">IFERROR(INDEX([1]!Sanaudos[Saskaita],MATCH(1,('[1]3.4'!$AM53=[1]!Sanaudos[Kodas])*('[1]3.4'!HD$7='[1]2.SAN'!$M$4:$M$73),0)),"")</f>
        <v/>
      </c>
      <c r="HE53" s="244" t="str">
        <f t="array" ref="HE53">IFERROR(INDEX([1]!Sanaudos[Saskaita],MATCH(1,('[1]3.4'!$AM53=[1]!Sanaudos[Kodas])*('[1]3.4'!HE$7='[1]2.SAN'!$M$4:$M$73),0)),"")</f>
        <v/>
      </c>
      <c r="HF53" s="244" t="str">
        <f t="array" ref="HF53">IFERROR(INDEX([1]!Sanaudos[Saskaita],MATCH(1,('[1]3.4'!$AM53=[1]!Sanaudos[Kodas])*('[1]3.4'!HF$7='[1]2.SAN'!$M$4:$M$73),0)),"")</f>
        <v/>
      </c>
      <c r="HG53" s="244" t="str">
        <f t="array" ref="HG53">IFERROR(INDEX([1]!Sanaudos[Saskaita],MATCH(1,('[1]3.4'!$AM53=[1]!Sanaudos[Kodas])*('[1]3.4'!HG$7='[1]2.SAN'!$M$4:$M$73),0)),"")</f>
        <v/>
      </c>
      <c r="HH53" s="244" t="str">
        <f t="array" ref="HH53">IFERROR(INDEX([1]!Sanaudos[Saskaita],MATCH(1,('[1]3.4'!$AM53=[1]!Sanaudos[Kodas])*('[1]3.4'!HH$7='[1]2.SAN'!$M$4:$M$73),0)),"")</f>
        <v/>
      </c>
      <c r="HI53" s="244" t="str">
        <f t="array" ref="HI53">IFERROR(INDEX([1]!Sanaudos[Saskaita],MATCH(1,('[1]3.4'!$AM53=[1]!Sanaudos[Kodas])*('[1]3.4'!HI$7='[1]2.SAN'!$M$4:$M$73),0)),"")</f>
        <v/>
      </c>
      <c r="HJ53" s="244" t="str">
        <f t="array" ref="HJ53">IFERROR(INDEX([1]!Sanaudos[Saskaita],MATCH(1,('[1]3.4'!$AM53=[1]!Sanaudos[Kodas])*('[1]3.4'!HJ$7='[1]2.SAN'!$M$4:$M$73),0)),"")</f>
        <v/>
      </c>
      <c r="HK53" s="244" t="str">
        <f t="array" ref="HK53">IFERROR(INDEX([1]!Sanaudos[Saskaita],MATCH(1,('[1]3.4'!$AM53=[1]!Sanaudos[Kodas])*('[1]3.4'!HK$7='[1]2.SAN'!$M$4:$M$73),0)),"")</f>
        <v/>
      </c>
      <c r="HL53" s="244" t="str">
        <f t="array" ref="HL53">IFERROR(INDEX([1]!Sanaudos[Saskaita],MATCH(1,('[1]3.4'!$AM53=[1]!Sanaudos[Kodas])*('[1]3.4'!HL$7='[1]2.SAN'!$M$4:$M$73),0)),"")</f>
        <v/>
      </c>
      <c r="HM53" s="244" t="str">
        <f t="array" ref="HM53">IFERROR(INDEX([1]!Sanaudos[Saskaita],MATCH(1,('[1]3.4'!$AM53=[1]!Sanaudos[Kodas])*('[1]3.4'!HM$7='[1]2.SAN'!$M$4:$M$73),0)),"")</f>
        <v/>
      </c>
      <c r="HN53" s="244" t="str">
        <f t="array" ref="HN53">IFERROR(INDEX([1]!Sanaudos[Saskaita],MATCH(1,('[1]3.4'!$AM53=[1]!Sanaudos[Kodas])*('[1]3.4'!HN$7='[1]2.SAN'!$M$4:$M$73),0)),"")</f>
        <v/>
      </c>
      <c r="HO53" s="244" t="str">
        <f t="array" ref="HO53">IFERROR(INDEX([1]!Sanaudos[Saskaita],MATCH(1,('[1]3.4'!$AM53=[1]!Sanaudos[Kodas])*('[1]3.4'!HO$7='[1]2.SAN'!$M$4:$M$73),0)),"")</f>
        <v/>
      </c>
      <c r="HP53" s="244" t="str">
        <f t="array" ref="HP53">IFERROR(INDEX([1]!Sanaudos[Saskaita],MATCH(1,('[1]3.4'!$AM53=[1]!Sanaudos[Kodas])*('[1]3.4'!HP$7='[1]2.SAN'!$M$4:$M$73),0)),"")</f>
        <v/>
      </c>
      <c r="HQ53" s="244" t="str">
        <f t="array" ref="HQ53">IFERROR(INDEX([1]!Sanaudos[Saskaita],MATCH(1,('[1]3.4'!$AM53=[1]!Sanaudos[Kodas])*('[1]3.4'!HQ$7='[1]2.SAN'!$M$4:$M$73),0)),"")</f>
        <v/>
      </c>
      <c r="HR53" s="244" t="str">
        <f t="array" ref="HR53">IFERROR(INDEX([1]!Sanaudos[Saskaita],MATCH(1,('[1]3.4'!$AM53=[1]!Sanaudos[Kodas])*('[1]3.4'!HR$7='[1]2.SAN'!$M$4:$M$73),0)),"")</f>
        <v/>
      </c>
      <c r="HS53" s="244" t="str">
        <f t="array" ref="HS53">IFERROR(INDEX([1]!Sanaudos[Saskaita],MATCH(1,('[1]3.4'!$AM53=[1]!Sanaudos[Kodas])*('[1]3.4'!HS$7='[1]2.SAN'!$M$4:$M$73),0)),"")</f>
        <v/>
      </c>
      <c r="HT53" s="244" t="str">
        <f t="array" ref="HT53">IFERROR(INDEX([1]!Sanaudos[Saskaita],MATCH(1,('[1]3.4'!$AM53=[1]!Sanaudos[Kodas])*('[1]3.4'!HT$7='[1]2.SAN'!$M$4:$M$73),0)),"")</f>
        <v/>
      </c>
      <c r="HU53" s="244" t="str">
        <f t="array" ref="HU53">IFERROR(INDEX([1]!Sanaudos[Saskaita],MATCH(1,('[1]3.4'!$AM53=[1]!Sanaudos[Kodas])*('[1]3.4'!HU$7='[1]2.SAN'!$M$4:$M$73),0)),"")</f>
        <v/>
      </c>
      <c r="HV53" s="244" t="str">
        <f t="array" ref="HV53">IFERROR(INDEX([1]!Sanaudos[Saskaita],MATCH(1,('[1]3.4'!$AM53=[1]!Sanaudos[Kodas])*('[1]3.4'!HV$7='[1]2.SAN'!$M$4:$M$73),0)),"")</f>
        <v/>
      </c>
      <c r="HW53" s="244" t="str">
        <f t="array" ref="HW53">IFERROR(INDEX([1]!Sanaudos[Saskaita],MATCH(1,('[1]3.4'!$AM53=[1]!Sanaudos[Kodas])*('[1]3.4'!HW$7='[1]2.SAN'!$M$4:$M$73),0)),"")</f>
        <v/>
      </c>
      <c r="HX53" s="244" t="str">
        <f t="array" ref="HX53">IFERROR(INDEX([1]!Sanaudos[Saskaita],MATCH(1,('[1]3.4'!$AM53=[1]!Sanaudos[Kodas])*('[1]3.4'!HX$7='[1]2.SAN'!$M$4:$M$73),0)),"")</f>
        <v/>
      </c>
      <c r="HY53" s="244" t="str">
        <f t="array" ref="HY53">IFERROR(INDEX([1]!Sanaudos[Saskaita],MATCH(1,('[1]3.4'!$AM53=[1]!Sanaudos[Kodas])*('[1]3.4'!HY$7='[1]2.SAN'!$M$4:$M$73),0)),"")</f>
        <v/>
      </c>
      <c r="HZ53" s="244" t="str">
        <f t="array" ref="HZ53">IFERROR(INDEX([1]!Sanaudos[Saskaita],MATCH(1,('[1]3.4'!$AM53=[1]!Sanaudos[Kodas])*('[1]3.4'!HZ$7='[1]2.SAN'!$M$4:$M$73),0)),"")</f>
        <v/>
      </c>
      <c r="IA53" s="244" t="str">
        <f t="array" ref="IA53">IFERROR(INDEX([1]!Sanaudos[Saskaita],MATCH(1,('[1]3.4'!$AM53=[1]!Sanaudos[Kodas])*('[1]3.4'!IA$7='[1]2.SAN'!$M$4:$M$73),0)),"")</f>
        <v/>
      </c>
      <c r="IB53" s="244" t="str">
        <f t="array" ref="IB53">IFERROR(INDEX([1]!Sanaudos[Saskaita],MATCH(1,('[1]3.4'!$AM53=[1]!Sanaudos[Kodas])*('[1]3.4'!IB$7='[1]2.SAN'!$M$4:$M$73),0)),"")</f>
        <v/>
      </c>
      <c r="IC53" s="244" t="str">
        <f t="array" ref="IC53">IFERROR(INDEX([1]!Sanaudos[Saskaita],MATCH(1,('[1]3.4'!$AM53=[1]!Sanaudos[Kodas])*('[1]3.4'!IC$7='[1]2.SAN'!$M$4:$M$73),0)),"")</f>
        <v/>
      </c>
      <c r="ID53" s="244" t="str">
        <f t="array" ref="ID53">IFERROR(INDEX([1]!Sanaudos[Saskaita],MATCH(1,('[1]3.4'!$AM53=[1]!Sanaudos[Kodas])*('[1]3.4'!ID$7='[1]2.SAN'!$M$4:$M$73),0)),"")</f>
        <v/>
      </c>
      <c r="IE53" s="244" t="str">
        <f t="array" ref="IE53">IFERROR(INDEX([1]!Sanaudos[Saskaita],MATCH(1,('[1]3.4'!$AM53=[1]!Sanaudos[Kodas])*('[1]3.4'!IE$7='[1]2.SAN'!$M$4:$M$73),0)),"")</f>
        <v/>
      </c>
      <c r="IF53" s="244" t="str">
        <f t="array" ref="IF53">IFERROR(INDEX([1]!Sanaudos[Saskaita],MATCH(1,('[1]3.4'!$AM53=[1]!Sanaudos[Kodas])*('[1]3.4'!IF$7='[1]2.SAN'!$M$4:$M$73),0)),"")</f>
        <v/>
      </c>
      <c r="IG53" s="244" t="str">
        <f t="array" ref="IG53">IFERROR(INDEX([1]!Sanaudos[Saskaita],MATCH(1,('[1]3.4'!$AM53=[1]!Sanaudos[Kodas])*('[1]3.4'!IG$7='[1]2.SAN'!$M$4:$M$73),0)),"")</f>
        <v/>
      </c>
      <c r="IH53" s="244" t="str">
        <f t="array" ref="IH53">IFERROR(INDEX([1]!Sanaudos[Saskaita],MATCH(1,('[1]3.4'!$AM53=[1]!Sanaudos[Kodas])*('[1]3.4'!IH$7='[1]2.SAN'!$M$4:$M$73),0)),"")</f>
        <v/>
      </c>
      <c r="II53" s="244" t="str">
        <f t="array" ref="II53">IFERROR(INDEX([1]!Sanaudos[Saskaita],MATCH(1,('[1]3.4'!$AM53=[1]!Sanaudos[Kodas])*('[1]3.4'!II$7='[1]2.SAN'!$M$4:$M$73),0)),"")</f>
        <v/>
      </c>
      <c r="IJ53" s="244" t="str">
        <f t="array" ref="IJ53">IFERROR(INDEX([1]!Sanaudos[Saskaita],MATCH(1,('[1]3.4'!$AM53=[1]!Sanaudos[Kodas])*('[1]3.4'!IJ$7='[1]2.SAN'!$M$4:$M$73),0)),"")</f>
        <v/>
      </c>
      <c r="IK53" s="244" t="str">
        <f t="array" ref="IK53">IFERROR(INDEX([1]!Sanaudos[Saskaita],MATCH(1,('[1]3.4'!$AM53=[1]!Sanaudos[Kodas])*('[1]3.4'!IK$7='[1]2.SAN'!$M$4:$M$73),0)),"")</f>
        <v/>
      </c>
    </row>
    <row r="54" spans="2:245" ht="12.2" customHeight="1" x14ac:dyDescent="0.2">
      <c r="B54" s="552"/>
      <c r="C54" s="553"/>
      <c r="D54" s="261" t="s">
        <v>48</v>
      </c>
      <c r="E54" s="247" t="str">
        <f t="shared" si="2"/>
        <v xml:space="preserve">                                    </v>
      </c>
      <c r="F54" s="248" t="e">
        <f>+SUMIFS([1]!Sanaudos[Suma],[1]!Sanaudos[Kodas],AM54,[1]!Sanaudos[PASK],TRUE)</f>
        <v>#REF!</v>
      </c>
      <c r="G54" s="248" t="e">
        <f>-SUMIFS([1]!Sanaudos[Suma],[1]!Sanaudos[Kodas],$AM54,[1]!Sanaudos[Pagal DK RAS],700)</f>
        <v>#REF!</v>
      </c>
      <c r="H54" s="248" t="e">
        <f>+SUMIFS('[1]5.turtas'!$D$1:$AN$1,'[1]5.turtas'!$D$4:$AN$4,$AM54)</f>
        <v>#VALUE!</v>
      </c>
      <c r="I54" s="248" t="e">
        <f>-SUMIFS([1]!Sanaudos[Suma],[1]!Sanaudos[Kodas],$AM54,[1]!Sanaudos[Pagal DK RAS],901)-SUMIFS([1]!Sanaudos[Suma],[1]!Sanaudos[Kodas],$AM54,[1]!Sanaudos[Pagal DK RAS],902)-SUMIFS([1]!Sanaudos[Suma],[1]!Sanaudos[Kodas],$AM54,[1]!Sanaudos[Pagal DK RAS],905)</f>
        <v>#REF!</v>
      </c>
      <c r="J54" s="248" t="e">
        <f>+SUMIFS([1]!DU[DU],[1]!DU[Kodas],$AM54)+SUMIFS([1]!DU[Sodra],[1]!DU[Kodas],$AM54)+SUMIFS([1]!DU[Išeitinės išmokos, kompensacijos],[1]!DU[Kodas],$AM54)</f>
        <v>#REF!</v>
      </c>
      <c r="K54" s="248" t="e">
        <f>+SUMIFS([1]!Sanaudos_kor[Suma],[1]!Sanaudos_kor[Kodas],$AM54,[1]!Sanaudos_kor[PASK],TRUE,[1]!Sanaudos_kor[KOR_nr],K$1)</f>
        <v>#REF!</v>
      </c>
      <c r="L54" s="248" t="e">
        <f>+SUMIFS([1]!Sanaudos_kor[Suma],[1]!Sanaudos_kor[Kodas],$AM54,[1]!Sanaudos_kor[PASK],TRUE,[1]!Sanaudos_kor[KOR_nr],L$1)</f>
        <v>#REF!</v>
      </c>
      <c r="M54" s="248" t="e">
        <f>+SUMIFS([1]!Sanaudos_kor[Suma],[1]!Sanaudos_kor[Kodas],$AM54,[1]!Sanaudos_kor[PASK],TRUE,[1]!Sanaudos_kor[KOR_nr],M$1)</f>
        <v>#REF!</v>
      </c>
      <c r="N54" s="248" t="e">
        <f>+SUMIFS([1]!Sanaudos_kor[Suma],[1]!Sanaudos_kor[Kodas],$AM54,[1]!Sanaudos_kor[PASK],TRUE,[1]!Sanaudos_kor[KOR_nr],N$1)</f>
        <v>#REF!</v>
      </c>
      <c r="O54" s="248" t="e">
        <f>+SUMIFS([1]!Sanaudos_kor[Suma],[1]!Sanaudos_kor[Kodas],$AM54,[1]!Sanaudos_kor[PASK],TRUE,[1]!Sanaudos_kor[KOR_nr],O$1)</f>
        <v>#REF!</v>
      </c>
      <c r="P54" s="248" t="e">
        <f>+SUMIFS([1]!Sanaudos_kor[Suma],[1]!Sanaudos_kor[Kodas],$AM54,[1]!Sanaudos_kor[PASK],TRUE,[1]!Sanaudos_kor[KOR_nr],P$1)</f>
        <v>#REF!</v>
      </c>
      <c r="Q54" s="248" t="e">
        <f>+SUMIFS([1]!Sanaudos_kor[Suma],[1]!Sanaudos_kor[Kodas],$AM54,[1]!Sanaudos_kor[PASK],TRUE,[1]!Sanaudos_kor[KOR_nr],Q$1)</f>
        <v>#REF!</v>
      </c>
      <c r="R54" s="248" t="e">
        <f>+SUMIFS([1]!Sanaudos_kor[Suma],[1]!Sanaudos_kor[Kodas],$AM54,[1]!Sanaudos_kor[PASK],TRUE,[1]!Sanaudos_kor[KOR_nr],R$1)</f>
        <v>#REF!</v>
      </c>
      <c r="S54" s="248" t="e">
        <f>+SUMIFS([1]!Sanaudos_kor[Suma],[1]!Sanaudos_kor[Kodas],$AM54,[1]!Sanaudos_kor[PASK],TRUE,[1]!Sanaudos_kor[KOR_nr],S$1)</f>
        <v>#REF!</v>
      </c>
      <c r="T54" s="248" t="e">
        <f>+SUMIFS([1]!Sanaudos_kor[Suma],[1]!Sanaudos_kor[Kodas],$AM54,[1]!Sanaudos_kor[PASK],TRUE,[1]!Sanaudos_kor[KOR_nr],T$1)</f>
        <v>#REF!</v>
      </c>
      <c r="U54" s="248" t="e">
        <f>+SUMIFS([1]!Sanaudos_kor[Suma],[1]!Sanaudos_kor[Kodas],$AM54,[1]!Sanaudos_kor[PASK],TRUE,[1]!Sanaudos_kor[KOR_nr],U$1)</f>
        <v>#REF!</v>
      </c>
      <c r="V54" s="248" t="e">
        <f>+SUMIFS([1]!Sanaudos_kor[Suma],[1]!Sanaudos_kor[Kodas],$AM54,[1]!Sanaudos_kor[PASK],TRUE,[1]!Sanaudos_kor[KOR_nr],V$1)</f>
        <v>#REF!</v>
      </c>
      <c r="W54" s="248" t="e">
        <f>+SUMIFS([1]!Sanaudos_kor[Suma],[1]!Sanaudos_kor[Kodas],$AM54,[1]!Sanaudos_kor[PASK],TRUE,[1]!Sanaudos_kor[KOR_nr],W$1)</f>
        <v>#REF!</v>
      </c>
      <c r="X54" s="248" t="e">
        <f>+SUMIFS([1]!Sanaudos_kor[Suma],[1]!Sanaudos_kor[Kodas],$AM54,[1]!Sanaudos_kor[PASK],TRUE,[1]!Sanaudos_kor[KOR_nr],X$1)</f>
        <v>#REF!</v>
      </c>
      <c r="Y54" s="248" t="e">
        <f>+SUMIFS([1]!Sanaudos_kor[Suma],[1]!Sanaudos_kor[Kodas],$AM54,[1]!Sanaudos_kor[PASK],TRUE,[1]!Sanaudos_kor[KOR_nr],Y$1)</f>
        <v>#REF!</v>
      </c>
      <c r="Z54" s="248" t="e">
        <f>+SUMIFS([1]!Sanaudos_kor[Suma],[1]!Sanaudos_kor[Kodas],$AM54,[1]!Sanaudos_kor[PASK],TRUE,[1]!Sanaudos_kor[KOR_nr],Z$1)</f>
        <v>#REF!</v>
      </c>
      <c r="AA54" s="248" t="e">
        <f>+SUMIFS([1]!Sanaudos_kor[Suma],[1]!Sanaudos_kor[Kodas],$AM54,[1]!Sanaudos_kor[PASK],TRUE,[1]!Sanaudos_kor[KOR_nr],AA$1)</f>
        <v>#REF!</v>
      </c>
      <c r="AB54" s="248" t="e">
        <f>+SUMIFS([1]!Sanaudos_kor[Suma],[1]!Sanaudos_kor[Kodas],$AM54,[1]!Sanaudos_kor[PASK],TRUE,[1]!Sanaudos_kor[KOR_nr],AB$1)</f>
        <v>#REF!</v>
      </c>
      <c r="AC54" s="248" t="e">
        <f>+SUMIFS([1]!Sanaudos_kor[Suma],[1]!Sanaudos_kor[Kodas],$AM54,[1]!Sanaudos_kor[PASK],TRUE,[1]!Sanaudos_kor[KOR_nr],AC$1)</f>
        <v>#REF!</v>
      </c>
      <c r="AD54" s="248" t="e">
        <f>+SUMIFS([1]!Sanaudos_kor[Suma],[1]!Sanaudos_kor[Kodas],$AM54,[1]!Sanaudos_kor[PASK],TRUE,[1]!Sanaudos_kor[KOR_nr],AD$1)</f>
        <v>#REF!</v>
      </c>
      <c r="AE54" s="248" t="e">
        <f>+SUMIFS([1]!Sanaudos_kor[Suma],[1]!Sanaudos_kor[Kodas],$AM54,[1]!Sanaudos_kor[PASK],TRUE,[1]!Sanaudos_kor[KOR_nr],AE$1)</f>
        <v>#REF!</v>
      </c>
      <c r="AF54" s="248" t="e">
        <f>+SUMIFS([1]!Sanaudos_kor[Suma],[1]!Sanaudos_kor[Kodas],$AM54,[1]!Sanaudos_kor[PASK],TRUE,[1]!Sanaudos_kor[KOR_nr],AF$1)</f>
        <v>#REF!</v>
      </c>
      <c r="AG54" s="248" t="e">
        <f t="shared" si="0"/>
        <v>#REF!</v>
      </c>
      <c r="AH54" s="555"/>
      <c r="AM54" s="249" t="str">
        <f>+'[1]1.vardai'!D88</f>
        <v>NS_7NS</v>
      </c>
      <c r="AN54" s="250" t="e">
        <f>+SUMIFS('[1]7'!$E$160:$S$160,'[1]7'!$E$2:$S$2,$AM54)</f>
        <v>#VALUE!</v>
      </c>
      <c r="AO54" s="250" t="e">
        <f t="shared" si="5"/>
        <v>#REF!</v>
      </c>
      <c r="AQ54" s="250" t="e">
        <f>+SUMIFS('[1]3.4'!$F$133:$F$202,'[1]3.4'!$D$133:$D$202,$AM54,'[1]3.4'!$E$133:$E$202,"")</f>
        <v>#VALUE!</v>
      </c>
      <c r="AR54" s="250" t="e">
        <f t="shared" si="1"/>
        <v>#VALUE!</v>
      </c>
      <c r="AT54" s="244" t="str">
        <f t="array" ref="AT54">IFERROR(INDEX([1]!Sanaudos[Saskaita],MATCH(1,('[1]3.4'!$AM54=[1]!Sanaudos[Kodas])*('[1]3.4'!AT$7='[1]2.SAN'!$M$4:$M$73),0)),"")</f>
        <v/>
      </c>
      <c r="AU54" s="244" t="str">
        <f t="array" ref="AU54">IFERROR(INDEX([1]!Sanaudos[Saskaita],MATCH(1,('[1]3.4'!$AM54=[1]!Sanaudos[Kodas])*('[1]3.4'!AU$7='[1]2.SAN'!$M$4:$M$73),0)),"")</f>
        <v/>
      </c>
      <c r="AV54" s="244" t="str">
        <f t="array" ref="AV54">IFERROR(INDEX([1]!Sanaudos[Saskaita],MATCH(1,('[1]3.4'!$AM54=[1]!Sanaudos[Kodas])*('[1]3.4'!AV$7='[1]2.SAN'!$M$4:$M$73),0)),"")</f>
        <v/>
      </c>
      <c r="AW54" s="244" t="str">
        <f t="array" ref="AW54">IFERROR(INDEX([1]!Sanaudos[Saskaita],MATCH(1,('[1]3.4'!$AM54=[1]!Sanaudos[Kodas])*('[1]3.4'!AW$7='[1]2.SAN'!$M$4:$M$73),0)),"")</f>
        <v/>
      </c>
      <c r="AX54" s="244" t="str">
        <f t="array" ref="AX54">IFERROR(INDEX([1]!Sanaudos[Saskaita],MATCH(1,('[1]3.4'!$AM54=[1]!Sanaudos[Kodas])*('[1]3.4'!AX$7='[1]2.SAN'!$M$4:$M$73),0)),"")</f>
        <v/>
      </c>
      <c r="AY54" s="244" t="str">
        <f t="array" ref="AY54">IFERROR(INDEX([1]!Sanaudos[Saskaita],MATCH(1,('[1]3.4'!$AM54=[1]!Sanaudos[Kodas])*('[1]3.4'!AY$7='[1]2.SAN'!$M$4:$M$73),0)),"")</f>
        <v/>
      </c>
      <c r="AZ54" s="244" t="str">
        <f t="array" ref="AZ54">IFERROR(INDEX([1]!Sanaudos[Saskaita],MATCH(1,('[1]3.4'!$AM54=[1]!Sanaudos[Kodas])*('[1]3.4'!AZ$7='[1]2.SAN'!$M$4:$M$73),0)),"")</f>
        <v/>
      </c>
      <c r="BA54" s="244" t="str">
        <f t="array" ref="BA54">IFERROR(INDEX([1]!Sanaudos[Saskaita],MATCH(1,('[1]3.4'!$AM54=[1]!Sanaudos[Kodas])*('[1]3.4'!BA$7='[1]2.SAN'!$M$4:$M$73),0)),"")</f>
        <v/>
      </c>
      <c r="BB54" s="244" t="str">
        <f t="array" ref="BB54">IFERROR(INDEX([1]!Sanaudos[Saskaita],MATCH(1,('[1]3.4'!$AM54=[1]!Sanaudos[Kodas])*('[1]3.4'!BB$7='[1]2.SAN'!$M$4:$M$73),0)),"")</f>
        <v/>
      </c>
      <c r="BC54" s="244" t="str">
        <f t="array" ref="BC54">IFERROR(INDEX([1]!Sanaudos[Saskaita],MATCH(1,('[1]3.4'!$AM54=[1]!Sanaudos[Kodas])*('[1]3.4'!BC$7='[1]2.SAN'!$M$4:$M$73),0)),"")</f>
        <v/>
      </c>
      <c r="BD54" s="244" t="str">
        <f t="array" ref="BD54">IFERROR(INDEX([1]!Sanaudos[Saskaita],MATCH(1,('[1]3.4'!$AM54=[1]!Sanaudos[Kodas])*('[1]3.4'!BD$7='[1]2.SAN'!$M$4:$M$73),0)),"")</f>
        <v/>
      </c>
      <c r="BE54" s="244" t="str">
        <f t="array" ref="BE54">IFERROR(INDEX([1]!Sanaudos[Saskaita],MATCH(1,('[1]3.4'!$AM54=[1]!Sanaudos[Kodas])*('[1]3.4'!BE$7='[1]2.SAN'!$M$4:$M$73),0)),"")</f>
        <v/>
      </c>
      <c r="BF54" s="244" t="str">
        <f t="array" ref="BF54">IFERROR(INDEX([1]!Sanaudos[Saskaita],MATCH(1,('[1]3.4'!$AM54=[1]!Sanaudos[Kodas])*('[1]3.4'!BF$7='[1]2.SAN'!$M$4:$M$73),0)),"")</f>
        <v/>
      </c>
      <c r="BG54" s="244" t="str">
        <f t="array" ref="BG54">IFERROR(INDEX([1]!Sanaudos[Saskaita],MATCH(1,('[1]3.4'!$AM54=[1]!Sanaudos[Kodas])*('[1]3.4'!BG$7='[1]2.SAN'!$M$4:$M$73),0)),"")</f>
        <v/>
      </c>
      <c r="BH54" s="244" t="str">
        <f t="array" ref="BH54">IFERROR(INDEX([1]!Sanaudos[Saskaita],MATCH(1,('[1]3.4'!$AM54=[1]!Sanaudos[Kodas])*('[1]3.4'!BH$7='[1]2.SAN'!$M$4:$M$73),0)),"")</f>
        <v/>
      </c>
      <c r="BI54" s="244" t="str">
        <f t="array" ref="BI54">IFERROR(INDEX([1]!Sanaudos[Saskaita],MATCH(1,('[1]3.4'!$AM54=[1]!Sanaudos[Kodas])*('[1]3.4'!BI$7='[1]2.SAN'!$M$4:$M$73),0)),"")</f>
        <v/>
      </c>
      <c r="BJ54" s="244" t="str">
        <f t="array" ref="BJ54">IFERROR(INDEX([1]!Sanaudos[Saskaita],MATCH(1,('[1]3.4'!$AM54=[1]!Sanaudos[Kodas])*('[1]3.4'!BJ$7='[1]2.SAN'!$M$4:$M$73),0)),"")</f>
        <v/>
      </c>
      <c r="BK54" s="244" t="str">
        <f t="array" ref="BK54">IFERROR(INDEX([1]!Sanaudos[Saskaita],MATCH(1,('[1]3.4'!$AM54=[1]!Sanaudos[Kodas])*('[1]3.4'!BK$7='[1]2.SAN'!$M$4:$M$73),0)),"")</f>
        <v/>
      </c>
      <c r="BL54" s="244" t="str">
        <f t="array" ref="BL54">IFERROR(INDEX([1]!Sanaudos[Saskaita],MATCH(1,('[1]3.4'!$AM54=[1]!Sanaudos[Kodas])*('[1]3.4'!BL$7='[1]2.SAN'!$M$4:$M$73),0)),"")</f>
        <v/>
      </c>
      <c r="BM54" s="244" t="str">
        <f t="array" ref="BM54">IFERROR(INDEX([1]!Sanaudos[Saskaita],MATCH(1,('[1]3.4'!$AM54=[1]!Sanaudos[Kodas])*('[1]3.4'!BM$7='[1]2.SAN'!$M$4:$M$73),0)),"")</f>
        <v/>
      </c>
      <c r="BN54" s="244" t="str">
        <f t="array" ref="BN54">IFERROR(INDEX([1]!Sanaudos[Saskaita],MATCH(1,('[1]3.4'!$AM54=[1]!Sanaudos[Kodas])*('[1]3.4'!BN$7='[1]2.SAN'!$M$4:$M$73),0)),"")</f>
        <v/>
      </c>
      <c r="BO54" s="244" t="str">
        <f t="array" ref="BO54">IFERROR(INDEX([1]!Sanaudos[Saskaita],MATCH(1,('[1]3.4'!$AM54=[1]!Sanaudos[Kodas])*('[1]3.4'!BO$7='[1]2.SAN'!$M$4:$M$73),0)),"")</f>
        <v/>
      </c>
      <c r="BP54" s="244" t="str">
        <f t="array" ref="BP54">IFERROR(INDEX([1]!Sanaudos[Saskaita],MATCH(1,('[1]3.4'!$AM54=[1]!Sanaudos[Kodas])*('[1]3.4'!BP$7='[1]2.SAN'!$M$4:$M$73),0)),"")</f>
        <v/>
      </c>
      <c r="BQ54" s="244" t="str">
        <f t="array" ref="BQ54">IFERROR(INDEX([1]!Sanaudos[Saskaita],MATCH(1,('[1]3.4'!$AM54=[1]!Sanaudos[Kodas])*('[1]3.4'!BQ$7='[1]2.SAN'!$M$4:$M$73),0)),"")</f>
        <v/>
      </c>
      <c r="BR54" s="244" t="str">
        <f t="array" ref="BR54">IFERROR(INDEX([1]!Sanaudos[Saskaita],MATCH(1,('[1]3.4'!$AM54=[1]!Sanaudos[Kodas])*('[1]3.4'!BR$7='[1]2.SAN'!$M$4:$M$73),0)),"")</f>
        <v/>
      </c>
      <c r="BS54" s="244" t="str">
        <f t="array" ref="BS54">IFERROR(INDEX([1]!Sanaudos[Saskaita],MATCH(1,('[1]3.4'!$AM54=[1]!Sanaudos[Kodas])*('[1]3.4'!BS$7='[1]2.SAN'!$M$4:$M$73),0)),"")</f>
        <v/>
      </c>
      <c r="BT54" s="244" t="str">
        <f t="array" ref="BT54">IFERROR(INDEX([1]!Sanaudos[Saskaita],MATCH(1,('[1]3.4'!$AM54=[1]!Sanaudos[Kodas])*('[1]3.4'!BT$7='[1]2.SAN'!$M$4:$M$73),0)),"")</f>
        <v/>
      </c>
      <c r="BU54" s="244" t="str">
        <f t="array" ref="BU54">IFERROR(INDEX([1]!Sanaudos[Saskaita],MATCH(1,('[1]3.4'!$AM54=[1]!Sanaudos[Kodas])*('[1]3.4'!BU$7='[1]2.SAN'!$M$4:$M$73),0)),"")</f>
        <v/>
      </c>
      <c r="BV54" s="244" t="str">
        <f t="array" ref="BV54">IFERROR(INDEX([1]!Sanaudos[Saskaita],MATCH(1,('[1]3.4'!$AM54=[1]!Sanaudos[Kodas])*('[1]3.4'!BV$7='[1]2.SAN'!$M$4:$M$73),0)),"")</f>
        <v/>
      </c>
      <c r="BW54" s="244" t="str">
        <f t="array" ref="BW54">IFERROR(INDEX([1]!Sanaudos[Saskaita],MATCH(1,('[1]3.4'!$AM54=[1]!Sanaudos[Kodas])*('[1]3.4'!BW$7='[1]2.SAN'!$M$4:$M$73),0)),"")</f>
        <v/>
      </c>
      <c r="BX54" s="244" t="str">
        <f t="array" ref="BX54">IFERROR(INDEX([1]!Sanaudos[Saskaita],MATCH(1,('[1]3.4'!$AM54=[1]!Sanaudos[Kodas])*('[1]3.4'!BX$7='[1]2.SAN'!$M$4:$M$73),0)),"")</f>
        <v/>
      </c>
      <c r="BY54" s="244" t="str">
        <f t="array" ref="BY54">IFERROR(INDEX([1]!Sanaudos[Saskaita],MATCH(1,('[1]3.4'!$AM54=[1]!Sanaudos[Kodas])*('[1]3.4'!BY$7='[1]2.SAN'!$M$4:$M$73),0)),"")</f>
        <v/>
      </c>
      <c r="BZ54" s="244" t="str">
        <f t="array" ref="BZ54">IFERROR(INDEX([1]!Sanaudos[Saskaita],MATCH(1,('[1]3.4'!$AM54=[1]!Sanaudos[Kodas])*('[1]3.4'!BZ$7='[1]2.SAN'!$M$4:$M$73),0)),"")</f>
        <v/>
      </c>
      <c r="CA54" s="244" t="str">
        <f t="array" ref="CA54">IFERROR(INDEX([1]!Sanaudos[Saskaita],MATCH(1,('[1]3.4'!$AM54=[1]!Sanaudos[Kodas])*('[1]3.4'!CA$7='[1]2.SAN'!$M$4:$M$73),0)),"")</f>
        <v/>
      </c>
      <c r="CB54" s="244" t="str">
        <f t="array" ref="CB54">IFERROR(INDEX([1]!Sanaudos[Saskaita],MATCH(1,('[1]3.4'!$AM54=[1]!Sanaudos[Kodas])*('[1]3.4'!CB$7='[1]2.SAN'!$M$4:$M$73),0)),"")</f>
        <v/>
      </c>
      <c r="CC54" s="244" t="str">
        <f t="array" ref="CC54">IFERROR(INDEX([1]!Sanaudos[Saskaita],MATCH(1,('[1]3.4'!$AM54=[1]!Sanaudos[Kodas])*('[1]3.4'!CC$7='[1]2.SAN'!$M$4:$M$73),0)),"")</f>
        <v/>
      </c>
      <c r="CD54" s="244" t="str">
        <f t="array" ref="CD54">IFERROR(INDEX([1]!Sanaudos[Saskaita],MATCH(1,('[1]3.4'!$AM54=[1]!Sanaudos[Kodas])*('[1]3.4'!CD$7='[1]2.SAN'!$M$4:$M$73),0)),"")</f>
        <v/>
      </c>
      <c r="CE54" s="244" t="str">
        <f t="array" ref="CE54">IFERROR(INDEX([1]!Sanaudos[Saskaita],MATCH(1,('[1]3.4'!$AM54=[1]!Sanaudos[Kodas])*('[1]3.4'!CE$7='[1]2.SAN'!$M$4:$M$73),0)),"")</f>
        <v/>
      </c>
      <c r="CF54" s="244" t="str">
        <f t="array" ref="CF54">IFERROR(INDEX([1]!Sanaudos[Saskaita],MATCH(1,('[1]3.4'!$AM54=[1]!Sanaudos[Kodas])*('[1]3.4'!CF$7='[1]2.SAN'!$M$4:$M$73),0)),"")</f>
        <v/>
      </c>
      <c r="CG54" s="244" t="str">
        <f t="array" ref="CG54">IFERROR(INDEX([1]!Sanaudos[Saskaita],MATCH(1,('[1]3.4'!$AM54=[1]!Sanaudos[Kodas])*('[1]3.4'!CG$7='[1]2.SAN'!$M$4:$M$73),0)),"")</f>
        <v/>
      </c>
      <c r="CH54" s="244" t="str">
        <f t="array" ref="CH54">IFERROR(INDEX([1]!Sanaudos[Saskaita],MATCH(1,('[1]3.4'!$AM54=[1]!Sanaudos[Kodas])*('[1]3.4'!CH$7='[1]2.SAN'!$M$4:$M$73),0)),"")</f>
        <v/>
      </c>
      <c r="CI54" s="244" t="str">
        <f t="array" ref="CI54">IFERROR(INDEX([1]!Sanaudos[Saskaita],MATCH(1,('[1]3.4'!$AM54=[1]!Sanaudos[Kodas])*('[1]3.4'!CI$7='[1]2.SAN'!$M$4:$M$73),0)),"")</f>
        <v/>
      </c>
      <c r="CJ54" s="244" t="str">
        <f t="array" ref="CJ54">IFERROR(INDEX([1]!Sanaudos[Saskaita],MATCH(1,('[1]3.4'!$AM54=[1]!Sanaudos[Kodas])*('[1]3.4'!CJ$7='[1]2.SAN'!$M$4:$M$73),0)),"")</f>
        <v/>
      </c>
      <c r="CK54" s="244" t="str">
        <f t="array" ref="CK54">IFERROR(INDEX([1]!Sanaudos[Saskaita],MATCH(1,('[1]3.4'!$AM54=[1]!Sanaudos[Kodas])*('[1]3.4'!CK$7='[1]2.SAN'!$M$4:$M$73),0)),"")</f>
        <v/>
      </c>
      <c r="CL54" s="244" t="str">
        <f t="array" ref="CL54">IFERROR(INDEX([1]!Sanaudos[Saskaita],MATCH(1,('[1]3.4'!$AM54=[1]!Sanaudos[Kodas])*('[1]3.4'!CL$7='[1]2.SAN'!$M$4:$M$73),0)),"")</f>
        <v/>
      </c>
      <c r="CM54" s="244" t="str">
        <f t="array" ref="CM54">IFERROR(INDEX([1]!Sanaudos[Saskaita],MATCH(1,('[1]3.4'!$AM54=[1]!Sanaudos[Kodas])*('[1]3.4'!CM$7='[1]2.SAN'!$M$4:$M$73),0)),"")</f>
        <v/>
      </c>
      <c r="CN54" s="244" t="str">
        <f t="array" ref="CN54">IFERROR(INDEX([1]!Sanaudos[Saskaita],MATCH(1,('[1]3.4'!$AM54=[1]!Sanaudos[Kodas])*('[1]3.4'!CN$7='[1]2.SAN'!$M$4:$M$73),0)),"")</f>
        <v/>
      </c>
      <c r="CO54" s="244" t="str">
        <f t="array" ref="CO54">IFERROR(INDEX([1]!Sanaudos[Saskaita],MATCH(1,('[1]3.4'!$AM54=[1]!Sanaudos[Kodas])*('[1]3.4'!CO$7='[1]2.SAN'!$M$4:$M$73),0)),"")</f>
        <v/>
      </c>
      <c r="CP54" s="244" t="str">
        <f t="array" ref="CP54">IFERROR(INDEX([1]!Sanaudos[Saskaita],MATCH(1,('[1]3.4'!$AM54=[1]!Sanaudos[Kodas])*('[1]3.4'!CP$7='[1]2.SAN'!$M$4:$M$73),0)),"")</f>
        <v/>
      </c>
      <c r="CQ54" s="244" t="str">
        <f t="array" ref="CQ54">IFERROR(INDEX([1]!Sanaudos[Saskaita],MATCH(1,('[1]3.4'!$AM54=[1]!Sanaudos[Kodas])*('[1]3.4'!CQ$7='[1]2.SAN'!$M$4:$M$73),0)),"")</f>
        <v/>
      </c>
      <c r="CR54" s="244" t="str">
        <f t="array" ref="CR54">IFERROR(INDEX([1]!Sanaudos[Saskaita],MATCH(1,('[1]3.4'!$AM54=[1]!Sanaudos[Kodas])*('[1]3.4'!CR$7='[1]2.SAN'!$M$4:$M$73),0)),"")</f>
        <v/>
      </c>
      <c r="CS54" s="244" t="str">
        <f t="array" ref="CS54">IFERROR(INDEX([1]!Sanaudos[Saskaita],MATCH(1,('[1]3.4'!$AM54=[1]!Sanaudos[Kodas])*('[1]3.4'!CS$7='[1]2.SAN'!$M$4:$M$73),0)),"")</f>
        <v/>
      </c>
      <c r="CT54" s="244" t="str">
        <f t="array" ref="CT54">IFERROR(INDEX([1]!Sanaudos[Saskaita],MATCH(1,('[1]3.4'!$AM54=[1]!Sanaudos[Kodas])*('[1]3.4'!CT$7='[1]2.SAN'!$M$4:$M$73),0)),"")</f>
        <v/>
      </c>
      <c r="CU54" s="244" t="str">
        <f t="array" ref="CU54">IFERROR(INDEX([1]!Sanaudos[Saskaita],MATCH(1,('[1]3.4'!$AM54=[1]!Sanaudos[Kodas])*('[1]3.4'!CU$7='[1]2.SAN'!$M$4:$M$73),0)),"")</f>
        <v/>
      </c>
      <c r="CV54" s="244" t="str">
        <f t="array" ref="CV54">IFERROR(INDEX([1]!Sanaudos[Saskaita],MATCH(1,('[1]3.4'!$AM54=[1]!Sanaudos[Kodas])*('[1]3.4'!CV$7='[1]2.SAN'!$M$4:$M$73),0)),"")</f>
        <v/>
      </c>
      <c r="CW54" s="244" t="str">
        <f t="array" ref="CW54">IFERROR(INDEX([1]!Sanaudos[Saskaita],MATCH(1,('[1]3.4'!$AM54=[1]!Sanaudos[Kodas])*('[1]3.4'!CW$7='[1]2.SAN'!$M$4:$M$73),0)),"")</f>
        <v/>
      </c>
      <c r="CX54" s="244" t="str">
        <f t="array" ref="CX54">IFERROR(INDEX([1]!Sanaudos[Saskaita],MATCH(1,('[1]3.4'!$AM54=[1]!Sanaudos[Kodas])*('[1]3.4'!CX$7='[1]2.SAN'!$M$4:$M$73),0)),"")</f>
        <v/>
      </c>
      <c r="CY54" s="244" t="str">
        <f t="array" ref="CY54">IFERROR(INDEX([1]!Sanaudos[Saskaita],MATCH(1,('[1]3.4'!$AM54=[1]!Sanaudos[Kodas])*('[1]3.4'!CY$7='[1]2.SAN'!$M$4:$M$73),0)),"")</f>
        <v/>
      </c>
      <c r="CZ54" s="244" t="str">
        <f t="array" ref="CZ54">IFERROR(INDEX([1]!Sanaudos[Saskaita],MATCH(1,('[1]3.4'!$AM54=[1]!Sanaudos[Kodas])*('[1]3.4'!CZ$7='[1]2.SAN'!$M$4:$M$73),0)),"")</f>
        <v/>
      </c>
      <c r="DA54" s="244" t="str">
        <f t="array" ref="DA54">IFERROR(INDEX([1]!Sanaudos[Saskaita],MATCH(1,('[1]3.4'!$AM54=[1]!Sanaudos[Kodas])*('[1]3.4'!DA$7='[1]2.SAN'!$M$4:$M$73),0)),"")</f>
        <v/>
      </c>
      <c r="DB54" s="244" t="str">
        <f t="array" ref="DB54">IFERROR(INDEX([1]!Sanaudos[Saskaita],MATCH(1,('[1]3.4'!$AM54=[1]!Sanaudos[Kodas])*('[1]3.4'!DB$7='[1]2.SAN'!$M$4:$M$73),0)),"")</f>
        <v/>
      </c>
      <c r="DC54" s="244" t="str">
        <f t="array" ref="DC54">IFERROR(INDEX([1]!Sanaudos[Saskaita],MATCH(1,('[1]3.4'!$AM54=[1]!Sanaudos[Kodas])*('[1]3.4'!DC$7='[1]2.SAN'!$M$4:$M$73),0)),"")</f>
        <v/>
      </c>
      <c r="DD54" s="244" t="str">
        <f t="array" ref="DD54">IFERROR(INDEX([1]!Sanaudos[Saskaita],MATCH(1,('[1]3.4'!$AM54=[1]!Sanaudos[Kodas])*('[1]3.4'!DD$7='[1]2.SAN'!$M$4:$M$73),0)),"")</f>
        <v/>
      </c>
      <c r="DE54" s="244" t="str">
        <f t="array" ref="DE54">IFERROR(INDEX([1]!Sanaudos[Saskaita],MATCH(1,('[1]3.4'!$AM54=[1]!Sanaudos[Kodas])*('[1]3.4'!DE$7='[1]2.SAN'!$M$4:$M$73),0)),"")</f>
        <v/>
      </c>
      <c r="DF54" s="244" t="str">
        <f t="array" ref="DF54">IFERROR(INDEX([1]!Sanaudos[Saskaita],MATCH(1,('[1]3.4'!$AM54=[1]!Sanaudos[Kodas])*('[1]3.4'!DF$7='[1]2.SAN'!$M$4:$M$73),0)),"")</f>
        <v/>
      </c>
      <c r="DG54" s="244" t="str">
        <f t="array" ref="DG54">IFERROR(INDEX([1]!Sanaudos[Saskaita],MATCH(1,('[1]3.4'!$AM54=[1]!Sanaudos[Kodas])*('[1]3.4'!DG$7='[1]2.SAN'!$M$4:$M$73),0)),"")</f>
        <v/>
      </c>
      <c r="DH54" s="244" t="str">
        <f t="array" ref="DH54">IFERROR(INDEX([1]!Sanaudos[Saskaita],MATCH(1,('[1]3.4'!$AM54=[1]!Sanaudos[Kodas])*('[1]3.4'!DH$7='[1]2.SAN'!$M$4:$M$73),0)),"")</f>
        <v/>
      </c>
      <c r="DI54" s="244" t="str">
        <f t="array" ref="DI54">IFERROR(INDEX([1]!Sanaudos[Saskaita],MATCH(1,('[1]3.4'!$AM54=[1]!Sanaudos[Kodas])*('[1]3.4'!DI$7='[1]2.SAN'!$M$4:$M$73),0)),"")</f>
        <v/>
      </c>
      <c r="DJ54" s="244" t="str">
        <f t="array" ref="DJ54">IFERROR(INDEX([1]!Sanaudos[Saskaita],MATCH(1,('[1]3.4'!$AM54=[1]!Sanaudos[Kodas])*('[1]3.4'!DJ$7='[1]2.SAN'!$M$4:$M$73),0)),"")</f>
        <v/>
      </c>
      <c r="DK54" s="244" t="str">
        <f t="array" ref="DK54">IFERROR(INDEX([1]!Sanaudos[Saskaita],MATCH(1,('[1]3.4'!$AM54=[1]!Sanaudos[Kodas])*('[1]3.4'!DK$7='[1]2.SAN'!$M$4:$M$73),0)),"")</f>
        <v/>
      </c>
      <c r="DL54" s="244" t="str">
        <f t="array" ref="DL54">IFERROR(INDEX([1]!Sanaudos[Saskaita],MATCH(1,('[1]3.4'!$AM54=[1]!Sanaudos[Kodas])*('[1]3.4'!DL$7='[1]2.SAN'!$M$4:$M$73),0)),"")</f>
        <v/>
      </c>
      <c r="DM54" s="244" t="str">
        <f t="array" ref="DM54">IFERROR(INDEX([1]!Sanaudos[Saskaita],MATCH(1,('[1]3.4'!$AM54=[1]!Sanaudos[Kodas])*('[1]3.4'!DM$7='[1]2.SAN'!$M$4:$M$73),0)),"")</f>
        <v/>
      </c>
      <c r="DN54" s="244" t="str">
        <f t="array" ref="DN54">IFERROR(INDEX([1]!Sanaudos[Saskaita],MATCH(1,('[1]3.4'!$AM54=[1]!Sanaudos[Kodas])*('[1]3.4'!DN$7='[1]2.SAN'!$M$4:$M$73),0)),"")</f>
        <v/>
      </c>
      <c r="DO54" s="244" t="str">
        <f t="array" ref="DO54">IFERROR(INDEX([1]!Sanaudos[Saskaita],MATCH(1,('[1]3.4'!$AM54=[1]!Sanaudos[Kodas])*('[1]3.4'!DO$7='[1]2.SAN'!$M$4:$M$73),0)),"")</f>
        <v/>
      </c>
      <c r="DP54" s="244" t="str">
        <f t="array" ref="DP54">IFERROR(INDEX([1]!Sanaudos[Saskaita],MATCH(1,('[1]3.4'!$AM54=[1]!Sanaudos[Kodas])*('[1]3.4'!DP$7='[1]2.SAN'!$M$4:$M$73),0)),"")</f>
        <v/>
      </c>
      <c r="DQ54" s="244" t="str">
        <f t="array" ref="DQ54">IFERROR(INDEX([1]!Sanaudos[Saskaita],MATCH(1,('[1]3.4'!$AM54=[1]!Sanaudos[Kodas])*('[1]3.4'!DQ$7='[1]2.SAN'!$M$4:$M$73),0)),"")</f>
        <v/>
      </c>
      <c r="DR54" s="244" t="str">
        <f t="array" ref="DR54">IFERROR(INDEX([1]!Sanaudos[Saskaita],MATCH(1,('[1]3.4'!$AM54=[1]!Sanaudos[Kodas])*('[1]3.4'!DR$7='[1]2.SAN'!$M$4:$M$73),0)),"")</f>
        <v/>
      </c>
      <c r="DS54" s="244" t="str">
        <f t="array" ref="DS54">IFERROR(INDEX([1]!Sanaudos[Saskaita],MATCH(1,('[1]3.4'!$AM54=[1]!Sanaudos[Kodas])*('[1]3.4'!DS$7='[1]2.SAN'!$M$4:$M$73),0)),"")</f>
        <v/>
      </c>
      <c r="DT54" s="244" t="str">
        <f t="array" ref="DT54">IFERROR(INDEX([1]!Sanaudos[Saskaita],MATCH(1,('[1]3.4'!$AM54=[1]!Sanaudos[Kodas])*('[1]3.4'!DT$7='[1]2.SAN'!$M$4:$M$73),0)),"")</f>
        <v/>
      </c>
      <c r="DU54" s="244" t="str">
        <f t="array" ref="DU54">IFERROR(INDEX([1]!Sanaudos[Saskaita],MATCH(1,('[1]3.4'!$AM54=[1]!Sanaudos[Kodas])*('[1]3.4'!DU$7='[1]2.SAN'!$M$4:$M$73),0)),"")</f>
        <v/>
      </c>
      <c r="DV54" s="244" t="str">
        <f t="array" ref="DV54">IFERROR(INDEX([1]!Sanaudos[Saskaita],MATCH(1,('[1]3.4'!$AM54=[1]!Sanaudos[Kodas])*('[1]3.4'!DV$7='[1]2.SAN'!$M$4:$M$73),0)),"")</f>
        <v/>
      </c>
      <c r="DW54" s="244" t="str">
        <f t="array" ref="DW54">IFERROR(INDEX([1]!Sanaudos[Saskaita],MATCH(1,('[1]3.4'!$AM54=[1]!Sanaudos[Kodas])*('[1]3.4'!DW$7='[1]2.SAN'!$M$4:$M$73),0)),"")</f>
        <v/>
      </c>
      <c r="DX54" s="244" t="str">
        <f t="array" ref="DX54">IFERROR(INDEX([1]!Sanaudos[Saskaita],MATCH(1,('[1]3.4'!$AM54=[1]!Sanaudos[Kodas])*('[1]3.4'!DX$7='[1]2.SAN'!$M$4:$M$73),0)),"")</f>
        <v/>
      </c>
      <c r="DY54" s="244" t="str">
        <f t="array" ref="DY54">IFERROR(INDEX([1]!Sanaudos[Saskaita],MATCH(1,('[1]3.4'!$AM54=[1]!Sanaudos[Kodas])*('[1]3.4'!DY$7='[1]2.SAN'!$M$4:$M$73),0)),"")</f>
        <v/>
      </c>
      <c r="DZ54" s="244" t="str">
        <f t="array" ref="DZ54">IFERROR(INDEX([1]!Sanaudos[Saskaita],MATCH(1,('[1]3.4'!$AM54=[1]!Sanaudos[Kodas])*('[1]3.4'!DZ$7='[1]2.SAN'!$M$4:$M$73),0)),"")</f>
        <v/>
      </c>
      <c r="EA54" s="244" t="str">
        <f t="array" ref="EA54">IFERROR(INDEX([1]!Sanaudos[Saskaita],MATCH(1,('[1]3.4'!$AM54=[1]!Sanaudos[Kodas])*('[1]3.4'!EA$7='[1]2.SAN'!$M$4:$M$73),0)),"")</f>
        <v/>
      </c>
      <c r="EB54" s="244" t="str">
        <f t="array" ref="EB54">IFERROR(INDEX([1]!Sanaudos[Saskaita],MATCH(1,('[1]3.4'!$AM54=[1]!Sanaudos[Kodas])*('[1]3.4'!EB$7='[1]2.SAN'!$M$4:$M$73),0)),"")</f>
        <v/>
      </c>
      <c r="EC54" s="244" t="str">
        <f t="array" ref="EC54">IFERROR(INDEX([1]!Sanaudos[Saskaita],MATCH(1,('[1]3.4'!$AM54=[1]!Sanaudos[Kodas])*('[1]3.4'!EC$7='[1]2.SAN'!$M$4:$M$73),0)),"")</f>
        <v/>
      </c>
      <c r="ED54" s="244" t="str">
        <f t="array" ref="ED54">IFERROR(INDEX([1]!Sanaudos[Saskaita],MATCH(1,('[1]3.4'!$AM54=[1]!Sanaudos[Kodas])*('[1]3.4'!ED$7='[1]2.SAN'!$M$4:$M$73),0)),"")</f>
        <v/>
      </c>
      <c r="EE54" s="244" t="str">
        <f t="array" ref="EE54">IFERROR(INDEX([1]!Sanaudos[Saskaita],MATCH(1,('[1]3.4'!$AM54=[1]!Sanaudos[Kodas])*('[1]3.4'!EE$7='[1]2.SAN'!$M$4:$M$73),0)),"")</f>
        <v/>
      </c>
      <c r="EF54" s="244" t="str">
        <f t="array" ref="EF54">IFERROR(INDEX([1]!Sanaudos[Saskaita],MATCH(1,('[1]3.4'!$AM54=[1]!Sanaudos[Kodas])*('[1]3.4'!EF$7='[1]2.SAN'!$M$4:$M$73),0)),"")</f>
        <v/>
      </c>
      <c r="EG54" s="244" t="str">
        <f t="array" ref="EG54">IFERROR(INDEX([1]!Sanaudos[Saskaita],MATCH(1,('[1]3.4'!$AM54=[1]!Sanaudos[Kodas])*('[1]3.4'!EG$7='[1]2.SAN'!$M$4:$M$73),0)),"")</f>
        <v/>
      </c>
      <c r="EH54" s="244" t="str">
        <f t="array" ref="EH54">IFERROR(INDEX([1]!Sanaudos[Saskaita],MATCH(1,('[1]3.4'!$AM54=[1]!Sanaudos[Kodas])*('[1]3.4'!EH$7='[1]2.SAN'!$M$4:$M$73),0)),"")</f>
        <v/>
      </c>
      <c r="EI54" s="244" t="str">
        <f t="array" ref="EI54">IFERROR(INDEX([1]!Sanaudos[Saskaita],MATCH(1,('[1]3.4'!$AM54=[1]!Sanaudos[Kodas])*('[1]3.4'!EI$7='[1]2.SAN'!$M$4:$M$73),0)),"")</f>
        <v/>
      </c>
      <c r="EJ54" s="244" t="str">
        <f t="array" ref="EJ54">IFERROR(INDEX([1]!Sanaudos[Saskaita],MATCH(1,('[1]3.4'!$AM54=[1]!Sanaudos[Kodas])*('[1]3.4'!EJ$7='[1]2.SAN'!$M$4:$M$73),0)),"")</f>
        <v/>
      </c>
      <c r="EK54" s="244" t="str">
        <f t="array" ref="EK54">IFERROR(INDEX([1]!Sanaudos[Saskaita],MATCH(1,('[1]3.4'!$AM54=[1]!Sanaudos[Kodas])*('[1]3.4'!EK$7='[1]2.SAN'!$M$4:$M$73),0)),"")</f>
        <v/>
      </c>
      <c r="EL54" s="244" t="str">
        <f t="array" ref="EL54">IFERROR(INDEX([1]!Sanaudos[Saskaita],MATCH(1,('[1]3.4'!$AM54=[1]!Sanaudos[Kodas])*('[1]3.4'!EL$7='[1]2.SAN'!$M$4:$M$73),0)),"")</f>
        <v/>
      </c>
      <c r="EM54" s="244" t="str">
        <f t="array" ref="EM54">IFERROR(INDEX([1]!Sanaudos[Saskaita],MATCH(1,('[1]3.4'!$AM54=[1]!Sanaudos[Kodas])*('[1]3.4'!EM$7='[1]2.SAN'!$M$4:$M$73),0)),"")</f>
        <v/>
      </c>
      <c r="EN54" s="244" t="str">
        <f t="array" ref="EN54">IFERROR(INDEX([1]!Sanaudos[Saskaita],MATCH(1,('[1]3.4'!$AM54=[1]!Sanaudos[Kodas])*('[1]3.4'!EN$7='[1]2.SAN'!$M$4:$M$73),0)),"")</f>
        <v/>
      </c>
      <c r="EO54" s="244" t="str">
        <f t="array" ref="EO54">IFERROR(INDEX([1]!Sanaudos[Saskaita],MATCH(1,('[1]3.4'!$AM54=[1]!Sanaudos[Kodas])*('[1]3.4'!EO$7='[1]2.SAN'!$M$4:$M$73),0)),"")</f>
        <v/>
      </c>
      <c r="EP54" s="244" t="str">
        <f t="array" ref="EP54">IFERROR(INDEX([1]!Sanaudos[Saskaita],MATCH(1,('[1]3.4'!$AM54=[1]!Sanaudos[Kodas])*('[1]3.4'!EP$7='[1]2.SAN'!$M$4:$M$73),0)),"")</f>
        <v/>
      </c>
      <c r="EQ54" s="244" t="str">
        <f t="array" ref="EQ54">IFERROR(INDEX([1]!Sanaudos[Saskaita],MATCH(1,('[1]3.4'!$AM54=[1]!Sanaudos[Kodas])*('[1]3.4'!EQ$7='[1]2.SAN'!$M$4:$M$73),0)),"")</f>
        <v/>
      </c>
      <c r="ER54" s="244" t="str">
        <f t="array" ref="ER54">IFERROR(INDEX([1]!Sanaudos[Saskaita],MATCH(1,('[1]3.4'!$AM54=[1]!Sanaudos[Kodas])*('[1]3.4'!ER$7='[1]2.SAN'!$M$4:$M$73),0)),"")</f>
        <v/>
      </c>
      <c r="ES54" s="244" t="str">
        <f t="array" ref="ES54">IFERROR(INDEX([1]!Sanaudos[Saskaita],MATCH(1,('[1]3.4'!$AM54=[1]!Sanaudos[Kodas])*('[1]3.4'!ES$7='[1]2.SAN'!$M$4:$M$73),0)),"")</f>
        <v/>
      </c>
      <c r="ET54" s="244" t="str">
        <f t="array" ref="ET54">IFERROR(INDEX([1]!Sanaudos[Saskaita],MATCH(1,('[1]3.4'!$AM54=[1]!Sanaudos[Kodas])*('[1]3.4'!ET$7='[1]2.SAN'!$M$4:$M$73),0)),"")</f>
        <v/>
      </c>
      <c r="EU54" s="244" t="str">
        <f t="array" ref="EU54">IFERROR(INDEX([1]!Sanaudos[Saskaita],MATCH(1,('[1]3.4'!$AM54=[1]!Sanaudos[Kodas])*('[1]3.4'!EU$7='[1]2.SAN'!$M$4:$M$73),0)),"")</f>
        <v/>
      </c>
      <c r="EV54" s="244" t="str">
        <f t="array" ref="EV54">IFERROR(INDEX([1]!Sanaudos[Saskaita],MATCH(1,('[1]3.4'!$AM54=[1]!Sanaudos[Kodas])*('[1]3.4'!EV$7='[1]2.SAN'!$M$4:$M$73),0)),"")</f>
        <v/>
      </c>
      <c r="EW54" s="244" t="str">
        <f t="array" ref="EW54">IFERROR(INDEX([1]!Sanaudos[Saskaita],MATCH(1,('[1]3.4'!$AM54=[1]!Sanaudos[Kodas])*('[1]3.4'!EW$7='[1]2.SAN'!$M$4:$M$73),0)),"")</f>
        <v/>
      </c>
      <c r="EX54" s="244" t="str">
        <f t="array" ref="EX54">IFERROR(INDEX([1]!Sanaudos[Saskaita],MATCH(1,('[1]3.4'!$AM54=[1]!Sanaudos[Kodas])*('[1]3.4'!EX$7='[1]2.SAN'!$M$4:$M$73),0)),"")</f>
        <v/>
      </c>
      <c r="EY54" s="244" t="str">
        <f t="array" ref="EY54">IFERROR(INDEX([1]!Sanaudos[Saskaita],MATCH(1,('[1]3.4'!$AM54=[1]!Sanaudos[Kodas])*('[1]3.4'!EY$7='[1]2.SAN'!$M$4:$M$73),0)),"")</f>
        <v/>
      </c>
      <c r="EZ54" s="244" t="str">
        <f t="array" ref="EZ54">IFERROR(INDEX([1]!Sanaudos[Saskaita],MATCH(1,('[1]3.4'!$AM54=[1]!Sanaudos[Kodas])*('[1]3.4'!EZ$7='[1]2.SAN'!$M$4:$M$73),0)),"")</f>
        <v/>
      </c>
      <c r="FA54" s="244" t="str">
        <f t="array" ref="FA54">IFERROR(INDEX([1]!Sanaudos[Saskaita],MATCH(1,('[1]3.4'!$AM54=[1]!Sanaudos[Kodas])*('[1]3.4'!FA$7='[1]2.SAN'!$M$4:$M$73),0)),"")</f>
        <v/>
      </c>
      <c r="FB54" s="244" t="str">
        <f t="array" ref="FB54">IFERROR(INDEX([1]!Sanaudos[Saskaita],MATCH(1,('[1]3.4'!$AM54=[1]!Sanaudos[Kodas])*('[1]3.4'!FB$7='[1]2.SAN'!$M$4:$M$73),0)),"")</f>
        <v/>
      </c>
      <c r="FC54" s="244" t="str">
        <f t="array" ref="FC54">IFERROR(INDEX([1]!Sanaudos[Saskaita],MATCH(1,('[1]3.4'!$AM54=[1]!Sanaudos[Kodas])*('[1]3.4'!FC$7='[1]2.SAN'!$M$4:$M$73),0)),"")</f>
        <v/>
      </c>
      <c r="FD54" s="244" t="str">
        <f t="array" ref="FD54">IFERROR(INDEX([1]!Sanaudos[Saskaita],MATCH(1,('[1]3.4'!$AM54=[1]!Sanaudos[Kodas])*('[1]3.4'!FD$7='[1]2.SAN'!$M$4:$M$73),0)),"")</f>
        <v/>
      </c>
      <c r="FE54" s="244" t="str">
        <f t="array" ref="FE54">IFERROR(INDEX([1]!Sanaudos[Saskaita],MATCH(1,('[1]3.4'!$AM54=[1]!Sanaudos[Kodas])*('[1]3.4'!FE$7='[1]2.SAN'!$M$4:$M$73),0)),"")</f>
        <v/>
      </c>
      <c r="FF54" s="244" t="str">
        <f t="array" ref="FF54">IFERROR(INDEX([1]!Sanaudos[Saskaita],MATCH(1,('[1]3.4'!$AM54=[1]!Sanaudos[Kodas])*('[1]3.4'!FF$7='[1]2.SAN'!$M$4:$M$73),0)),"")</f>
        <v/>
      </c>
      <c r="FG54" s="244" t="str">
        <f t="array" ref="FG54">IFERROR(INDEX([1]!Sanaudos[Saskaita],MATCH(1,('[1]3.4'!$AM54=[1]!Sanaudos[Kodas])*('[1]3.4'!FG$7='[1]2.SAN'!$M$4:$M$73),0)),"")</f>
        <v/>
      </c>
      <c r="FH54" s="244" t="str">
        <f t="array" ref="FH54">IFERROR(INDEX([1]!Sanaudos[Saskaita],MATCH(1,('[1]3.4'!$AM54=[1]!Sanaudos[Kodas])*('[1]3.4'!FH$7='[1]2.SAN'!$M$4:$M$73),0)),"")</f>
        <v/>
      </c>
      <c r="FI54" s="244" t="str">
        <f t="array" ref="FI54">IFERROR(INDEX([1]!Sanaudos[Saskaita],MATCH(1,('[1]3.4'!$AM54=[1]!Sanaudos[Kodas])*('[1]3.4'!FI$7='[1]2.SAN'!$M$4:$M$73),0)),"")</f>
        <v/>
      </c>
      <c r="FJ54" s="244" t="str">
        <f t="array" ref="FJ54">IFERROR(INDEX([1]!Sanaudos[Saskaita],MATCH(1,('[1]3.4'!$AM54=[1]!Sanaudos[Kodas])*('[1]3.4'!FJ$7='[1]2.SAN'!$M$4:$M$73),0)),"")</f>
        <v/>
      </c>
      <c r="FK54" s="244" t="str">
        <f t="array" ref="FK54">IFERROR(INDEX([1]!Sanaudos[Saskaita],MATCH(1,('[1]3.4'!$AM54=[1]!Sanaudos[Kodas])*('[1]3.4'!FK$7='[1]2.SAN'!$M$4:$M$73),0)),"")</f>
        <v/>
      </c>
      <c r="FL54" s="244" t="str">
        <f t="array" ref="FL54">IFERROR(INDEX([1]!Sanaudos[Saskaita],MATCH(1,('[1]3.4'!$AM54=[1]!Sanaudos[Kodas])*('[1]3.4'!FL$7='[1]2.SAN'!$M$4:$M$73),0)),"")</f>
        <v/>
      </c>
      <c r="FM54" s="244" t="str">
        <f t="array" ref="FM54">IFERROR(INDEX([1]!Sanaudos[Saskaita],MATCH(1,('[1]3.4'!$AM54=[1]!Sanaudos[Kodas])*('[1]3.4'!FM$7='[1]2.SAN'!$M$4:$M$73),0)),"")</f>
        <v/>
      </c>
      <c r="FN54" s="244" t="str">
        <f t="array" ref="FN54">IFERROR(INDEX([1]!Sanaudos[Saskaita],MATCH(1,('[1]3.4'!$AM54=[1]!Sanaudos[Kodas])*('[1]3.4'!FN$7='[1]2.SAN'!$M$4:$M$73),0)),"")</f>
        <v/>
      </c>
      <c r="FO54" s="244" t="str">
        <f t="array" ref="FO54">IFERROR(INDEX([1]!Sanaudos[Saskaita],MATCH(1,('[1]3.4'!$AM54=[1]!Sanaudos[Kodas])*('[1]3.4'!FO$7='[1]2.SAN'!$M$4:$M$73),0)),"")</f>
        <v/>
      </c>
      <c r="FP54" s="244" t="str">
        <f t="array" ref="FP54">IFERROR(INDEX([1]!Sanaudos[Saskaita],MATCH(1,('[1]3.4'!$AM54=[1]!Sanaudos[Kodas])*('[1]3.4'!FP$7='[1]2.SAN'!$M$4:$M$73),0)),"")</f>
        <v/>
      </c>
      <c r="FQ54" s="244" t="str">
        <f t="array" ref="FQ54">IFERROR(INDEX([1]!Sanaudos[Saskaita],MATCH(1,('[1]3.4'!$AM54=[1]!Sanaudos[Kodas])*('[1]3.4'!FQ$7='[1]2.SAN'!$M$4:$M$73),0)),"")</f>
        <v/>
      </c>
      <c r="FR54" s="244" t="str">
        <f t="array" ref="FR54">IFERROR(INDEX([1]!Sanaudos[Saskaita],MATCH(1,('[1]3.4'!$AM54=[1]!Sanaudos[Kodas])*('[1]3.4'!FR$7='[1]2.SAN'!$M$4:$M$73),0)),"")</f>
        <v/>
      </c>
      <c r="FS54" s="244" t="str">
        <f t="array" ref="FS54">IFERROR(INDEX([1]!Sanaudos[Saskaita],MATCH(1,('[1]3.4'!$AM54=[1]!Sanaudos[Kodas])*('[1]3.4'!FS$7='[1]2.SAN'!$M$4:$M$73),0)),"")</f>
        <v/>
      </c>
      <c r="FT54" s="244" t="str">
        <f t="array" ref="FT54">IFERROR(INDEX([1]!Sanaudos[Saskaita],MATCH(1,('[1]3.4'!$AM54=[1]!Sanaudos[Kodas])*('[1]3.4'!FT$7='[1]2.SAN'!$M$4:$M$73),0)),"")</f>
        <v/>
      </c>
      <c r="FU54" s="244" t="str">
        <f t="array" ref="FU54">IFERROR(INDEX([1]!Sanaudos[Saskaita],MATCH(1,('[1]3.4'!$AM54=[1]!Sanaudos[Kodas])*('[1]3.4'!FU$7='[1]2.SAN'!$M$4:$M$73),0)),"")</f>
        <v/>
      </c>
      <c r="FV54" s="244" t="str">
        <f t="array" ref="FV54">IFERROR(INDEX([1]!Sanaudos[Saskaita],MATCH(1,('[1]3.4'!$AM54=[1]!Sanaudos[Kodas])*('[1]3.4'!FV$7='[1]2.SAN'!$M$4:$M$73),0)),"")</f>
        <v/>
      </c>
      <c r="FW54" s="244" t="str">
        <f t="array" ref="FW54">IFERROR(INDEX([1]!Sanaudos[Saskaita],MATCH(1,('[1]3.4'!$AM54=[1]!Sanaudos[Kodas])*('[1]3.4'!FW$7='[1]2.SAN'!$M$4:$M$73),0)),"")</f>
        <v/>
      </c>
      <c r="FX54" s="244" t="str">
        <f t="array" ref="FX54">IFERROR(INDEX([1]!Sanaudos[Saskaita],MATCH(1,('[1]3.4'!$AM54=[1]!Sanaudos[Kodas])*('[1]3.4'!FX$7='[1]2.SAN'!$M$4:$M$73),0)),"")</f>
        <v/>
      </c>
      <c r="FY54" s="244" t="str">
        <f t="array" ref="FY54">IFERROR(INDEX([1]!Sanaudos[Saskaita],MATCH(1,('[1]3.4'!$AM54=[1]!Sanaudos[Kodas])*('[1]3.4'!FY$7='[1]2.SAN'!$M$4:$M$73),0)),"")</f>
        <v/>
      </c>
      <c r="FZ54" s="244" t="str">
        <f t="array" ref="FZ54">IFERROR(INDEX([1]!Sanaudos[Saskaita],MATCH(1,('[1]3.4'!$AM54=[1]!Sanaudos[Kodas])*('[1]3.4'!FZ$7='[1]2.SAN'!$M$4:$M$73),0)),"")</f>
        <v/>
      </c>
      <c r="GA54" s="244" t="str">
        <f t="array" ref="GA54">IFERROR(INDEX([1]!Sanaudos[Saskaita],MATCH(1,('[1]3.4'!$AM54=[1]!Sanaudos[Kodas])*('[1]3.4'!GA$7='[1]2.SAN'!$M$4:$M$73),0)),"")</f>
        <v/>
      </c>
      <c r="GB54" s="244" t="str">
        <f t="array" ref="GB54">IFERROR(INDEX([1]!Sanaudos[Saskaita],MATCH(1,('[1]3.4'!$AM54=[1]!Sanaudos[Kodas])*('[1]3.4'!GB$7='[1]2.SAN'!$M$4:$M$73),0)),"")</f>
        <v/>
      </c>
      <c r="GC54" s="244" t="str">
        <f t="array" ref="GC54">IFERROR(INDEX([1]!Sanaudos[Saskaita],MATCH(1,('[1]3.4'!$AM54=[1]!Sanaudos[Kodas])*('[1]3.4'!GC$7='[1]2.SAN'!$M$4:$M$73),0)),"")</f>
        <v/>
      </c>
      <c r="GD54" s="244" t="str">
        <f t="array" ref="GD54">IFERROR(INDEX([1]!Sanaudos[Saskaita],MATCH(1,('[1]3.4'!$AM54=[1]!Sanaudos[Kodas])*('[1]3.4'!GD$7='[1]2.SAN'!$M$4:$M$73),0)),"")</f>
        <v/>
      </c>
      <c r="GE54" s="244" t="str">
        <f t="array" ref="GE54">IFERROR(INDEX([1]!Sanaudos[Saskaita],MATCH(1,('[1]3.4'!$AM54=[1]!Sanaudos[Kodas])*('[1]3.4'!GE$7='[1]2.SAN'!$M$4:$M$73),0)),"")</f>
        <v/>
      </c>
      <c r="GF54" s="244" t="str">
        <f t="array" ref="GF54">IFERROR(INDEX([1]!Sanaudos[Saskaita],MATCH(1,('[1]3.4'!$AM54=[1]!Sanaudos[Kodas])*('[1]3.4'!GF$7='[1]2.SAN'!$M$4:$M$73),0)),"")</f>
        <v/>
      </c>
      <c r="GG54" s="244" t="str">
        <f t="array" ref="GG54">IFERROR(INDEX([1]!Sanaudos[Saskaita],MATCH(1,('[1]3.4'!$AM54=[1]!Sanaudos[Kodas])*('[1]3.4'!GG$7='[1]2.SAN'!$M$4:$M$73),0)),"")</f>
        <v/>
      </c>
      <c r="GH54" s="244" t="str">
        <f t="array" ref="GH54">IFERROR(INDEX([1]!Sanaudos[Saskaita],MATCH(1,('[1]3.4'!$AM54=[1]!Sanaudos[Kodas])*('[1]3.4'!GH$7='[1]2.SAN'!$M$4:$M$73),0)),"")</f>
        <v/>
      </c>
      <c r="GI54" s="244" t="str">
        <f t="array" ref="GI54">IFERROR(INDEX([1]!Sanaudos[Saskaita],MATCH(1,('[1]3.4'!$AM54=[1]!Sanaudos[Kodas])*('[1]3.4'!GI$7='[1]2.SAN'!$M$4:$M$73),0)),"")</f>
        <v/>
      </c>
      <c r="GJ54" s="244" t="str">
        <f t="array" ref="GJ54">IFERROR(INDEX([1]!Sanaudos[Saskaita],MATCH(1,('[1]3.4'!$AM54=[1]!Sanaudos[Kodas])*('[1]3.4'!GJ$7='[1]2.SAN'!$M$4:$M$73),0)),"")</f>
        <v/>
      </c>
      <c r="GK54" s="244" t="str">
        <f t="array" ref="GK54">IFERROR(INDEX([1]!Sanaudos[Saskaita],MATCH(1,('[1]3.4'!$AM54=[1]!Sanaudos[Kodas])*('[1]3.4'!GK$7='[1]2.SAN'!$M$4:$M$73),0)),"")</f>
        <v/>
      </c>
      <c r="GL54" s="244" t="str">
        <f t="array" ref="GL54">IFERROR(INDEX([1]!Sanaudos[Saskaita],MATCH(1,('[1]3.4'!$AM54=[1]!Sanaudos[Kodas])*('[1]3.4'!GL$7='[1]2.SAN'!$M$4:$M$73),0)),"")</f>
        <v/>
      </c>
      <c r="GM54" s="244" t="str">
        <f t="array" ref="GM54">IFERROR(INDEX([1]!Sanaudos[Saskaita],MATCH(1,('[1]3.4'!$AM54=[1]!Sanaudos[Kodas])*('[1]3.4'!GM$7='[1]2.SAN'!$M$4:$M$73),0)),"")</f>
        <v/>
      </c>
      <c r="GN54" s="244" t="str">
        <f t="array" ref="GN54">IFERROR(INDEX([1]!Sanaudos[Saskaita],MATCH(1,('[1]3.4'!$AM54=[1]!Sanaudos[Kodas])*('[1]3.4'!GN$7='[1]2.SAN'!$M$4:$M$73),0)),"")</f>
        <v/>
      </c>
      <c r="GO54" s="244" t="str">
        <f t="array" ref="GO54">IFERROR(INDEX([1]!Sanaudos[Saskaita],MATCH(1,('[1]3.4'!$AM54=[1]!Sanaudos[Kodas])*('[1]3.4'!GO$7='[1]2.SAN'!$M$4:$M$73),0)),"")</f>
        <v/>
      </c>
      <c r="GP54" s="244" t="str">
        <f t="array" ref="GP54">IFERROR(INDEX([1]!Sanaudos[Saskaita],MATCH(1,('[1]3.4'!$AM54=[1]!Sanaudos[Kodas])*('[1]3.4'!GP$7='[1]2.SAN'!$M$4:$M$73),0)),"")</f>
        <v/>
      </c>
      <c r="GQ54" s="244" t="str">
        <f t="array" ref="GQ54">IFERROR(INDEX([1]!Sanaudos[Saskaita],MATCH(1,('[1]3.4'!$AM54=[1]!Sanaudos[Kodas])*('[1]3.4'!GQ$7='[1]2.SAN'!$M$4:$M$73),0)),"")</f>
        <v/>
      </c>
      <c r="GR54" s="244" t="str">
        <f t="array" ref="GR54">IFERROR(INDEX([1]!Sanaudos[Saskaita],MATCH(1,('[1]3.4'!$AM54=[1]!Sanaudos[Kodas])*('[1]3.4'!GR$7='[1]2.SAN'!$M$4:$M$73),0)),"")</f>
        <v/>
      </c>
      <c r="GS54" s="244" t="str">
        <f t="array" ref="GS54">IFERROR(INDEX([1]!Sanaudos[Saskaita],MATCH(1,('[1]3.4'!$AM54=[1]!Sanaudos[Kodas])*('[1]3.4'!GS$7='[1]2.SAN'!$M$4:$M$73),0)),"")</f>
        <v/>
      </c>
      <c r="GT54" s="244" t="str">
        <f t="array" ref="GT54">IFERROR(INDEX([1]!Sanaudos[Saskaita],MATCH(1,('[1]3.4'!$AM54=[1]!Sanaudos[Kodas])*('[1]3.4'!GT$7='[1]2.SAN'!$M$4:$M$73),0)),"")</f>
        <v/>
      </c>
      <c r="GU54" s="244" t="str">
        <f t="array" ref="GU54">IFERROR(INDEX([1]!Sanaudos[Saskaita],MATCH(1,('[1]3.4'!$AM54=[1]!Sanaudos[Kodas])*('[1]3.4'!GU$7='[1]2.SAN'!$M$4:$M$73),0)),"")</f>
        <v/>
      </c>
      <c r="GV54" s="244" t="str">
        <f t="array" ref="GV54">IFERROR(INDEX([1]!Sanaudos[Saskaita],MATCH(1,('[1]3.4'!$AM54=[1]!Sanaudos[Kodas])*('[1]3.4'!GV$7='[1]2.SAN'!$M$4:$M$73),0)),"")</f>
        <v/>
      </c>
      <c r="GW54" s="244" t="str">
        <f t="array" ref="GW54">IFERROR(INDEX([1]!Sanaudos[Saskaita],MATCH(1,('[1]3.4'!$AM54=[1]!Sanaudos[Kodas])*('[1]3.4'!GW$7='[1]2.SAN'!$M$4:$M$73),0)),"")</f>
        <v/>
      </c>
      <c r="GX54" s="244" t="str">
        <f t="array" ref="GX54">IFERROR(INDEX([1]!Sanaudos[Saskaita],MATCH(1,('[1]3.4'!$AM54=[1]!Sanaudos[Kodas])*('[1]3.4'!GX$7='[1]2.SAN'!$M$4:$M$73),0)),"")</f>
        <v/>
      </c>
      <c r="GY54" s="244" t="str">
        <f t="array" ref="GY54">IFERROR(INDEX([1]!Sanaudos[Saskaita],MATCH(1,('[1]3.4'!$AM54=[1]!Sanaudos[Kodas])*('[1]3.4'!GY$7='[1]2.SAN'!$M$4:$M$73),0)),"")</f>
        <v/>
      </c>
      <c r="GZ54" s="244" t="str">
        <f t="array" ref="GZ54">IFERROR(INDEX([1]!Sanaudos[Saskaita],MATCH(1,('[1]3.4'!$AM54=[1]!Sanaudos[Kodas])*('[1]3.4'!GZ$7='[1]2.SAN'!$M$4:$M$73),0)),"")</f>
        <v/>
      </c>
      <c r="HA54" s="244" t="str">
        <f t="array" ref="HA54">IFERROR(INDEX([1]!Sanaudos[Saskaita],MATCH(1,('[1]3.4'!$AM54=[1]!Sanaudos[Kodas])*('[1]3.4'!HA$7='[1]2.SAN'!$M$4:$M$73),0)),"")</f>
        <v/>
      </c>
      <c r="HB54" s="244" t="str">
        <f t="array" ref="HB54">IFERROR(INDEX([1]!Sanaudos[Saskaita],MATCH(1,('[1]3.4'!$AM54=[1]!Sanaudos[Kodas])*('[1]3.4'!HB$7='[1]2.SAN'!$M$4:$M$73),0)),"")</f>
        <v/>
      </c>
      <c r="HC54" s="244" t="str">
        <f t="array" ref="HC54">IFERROR(INDEX([1]!Sanaudos[Saskaita],MATCH(1,('[1]3.4'!$AM54=[1]!Sanaudos[Kodas])*('[1]3.4'!HC$7='[1]2.SAN'!$M$4:$M$73),0)),"")</f>
        <v/>
      </c>
      <c r="HD54" s="244" t="str">
        <f t="array" ref="HD54">IFERROR(INDEX([1]!Sanaudos[Saskaita],MATCH(1,('[1]3.4'!$AM54=[1]!Sanaudos[Kodas])*('[1]3.4'!HD$7='[1]2.SAN'!$M$4:$M$73),0)),"")</f>
        <v/>
      </c>
      <c r="HE54" s="244" t="str">
        <f t="array" ref="HE54">IFERROR(INDEX([1]!Sanaudos[Saskaita],MATCH(1,('[1]3.4'!$AM54=[1]!Sanaudos[Kodas])*('[1]3.4'!HE$7='[1]2.SAN'!$M$4:$M$73),0)),"")</f>
        <v/>
      </c>
      <c r="HF54" s="244" t="str">
        <f t="array" ref="HF54">IFERROR(INDEX([1]!Sanaudos[Saskaita],MATCH(1,('[1]3.4'!$AM54=[1]!Sanaudos[Kodas])*('[1]3.4'!HF$7='[1]2.SAN'!$M$4:$M$73),0)),"")</f>
        <v/>
      </c>
      <c r="HG54" s="244" t="str">
        <f t="array" ref="HG54">IFERROR(INDEX([1]!Sanaudos[Saskaita],MATCH(1,('[1]3.4'!$AM54=[1]!Sanaudos[Kodas])*('[1]3.4'!HG$7='[1]2.SAN'!$M$4:$M$73),0)),"")</f>
        <v/>
      </c>
      <c r="HH54" s="244" t="str">
        <f t="array" ref="HH54">IFERROR(INDEX([1]!Sanaudos[Saskaita],MATCH(1,('[1]3.4'!$AM54=[1]!Sanaudos[Kodas])*('[1]3.4'!HH$7='[1]2.SAN'!$M$4:$M$73),0)),"")</f>
        <v/>
      </c>
      <c r="HI54" s="244" t="str">
        <f t="array" ref="HI54">IFERROR(INDEX([1]!Sanaudos[Saskaita],MATCH(1,('[1]3.4'!$AM54=[1]!Sanaudos[Kodas])*('[1]3.4'!HI$7='[1]2.SAN'!$M$4:$M$73),0)),"")</f>
        <v/>
      </c>
      <c r="HJ54" s="244" t="str">
        <f t="array" ref="HJ54">IFERROR(INDEX([1]!Sanaudos[Saskaita],MATCH(1,('[1]3.4'!$AM54=[1]!Sanaudos[Kodas])*('[1]3.4'!HJ$7='[1]2.SAN'!$M$4:$M$73),0)),"")</f>
        <v/>
      </c>
      <c r="HK54" s="244" t="str">
        <f t="array" ref="HK54">IFERROR(INDEX([1]!Sanaudos[Saskaita],MATCH(1,('[1]3.4'!$AM54=[1]!Sanaudos[Kodas])*('[1]3.4'!HK$7='[1]2.SAN'!$M$4:$M$73),0)),"")</f>
        <v/>
      </c>
      <c r="HL54" s="244" t="str">
        <f t="array" ref="HL54">IFERROR(INDEX([1]!Sanaudos[Saskaita],MATCH(1,('[1]3.4'!$AM54=[1]!Sanaudos[Kodas])*('[1]3.4'!HL$7='[1]2.SAN'!$M$4:$M$73),0)),"")</f>
        <v/>
      </c>
      <c r="HM54" s="244" t="str">
        <f t="array" ref="HM54">IFERROR(INDEX([1]!Sanaudos[Saskaita],MATCH(1,('[1]3.4'!$AM54=[1]!Sanaudos[Kodas])*('[1]3.4'!HM$7='[1]2.SAN'!$M$4:$M$73),0)),"")</f>
        <v/>
      </c>
      <c r="HN54" s="244" t="str">
        <f t="array" ref="HN54">IFERROR(INDEX([1]!Sanaudos[Saskaita],MATCH(1,('[1]3.4'!$AM54=[1]!Sanaudos[Kodas])*('[1]3.4'!HN$7='[1]2.SAN'!$M$4:$M$73),0)),"")</f>
        <v/>
      </c>
      <c r="HO54" s="244" t="str">
        <f t="array" ref="HO54">IFERROR(INDEX([1]!Sanaudos[Saskaita],MATCH(1,('[1]3.4'!$AM54=[1]!Sanaudos[Kodas])*('[1]3.4'!HO$7='[1]2.SAN'!$M$4:$M$73),0)),"")</f>
        <v/>
      </c>
      <c r="HP54" s="244" t="str">
        <f t="array" ref="HP54">IFERROR(INDEX([1]!Sanaudos[Saskaita],MATCH(1,('[1]3.4'!$AM54=[1]!Sanaudos[Kodas])*('[1]3.4'!HP$7='[1]2.SAN'!$M$4:$M$73),0)),"")</f>
        <v/>
      </c>
      <c r="HQ54" s="244" t="str">
        <f t="array" ref="HQ54">IFERROR(INDEX([1]!Sanaudos[Saskaita],MATCH(1,('[1]3.4'!$AM54=[1]!Sanaudos[Kodas])*('[1]3.4'!HQ$7='[1]2.SAN'!$M$4:$M$73),0)),"")</f>
        <v/>
      </c>
      <c r="HR54" s="244" t="str">
        <f t="array" ref="HR54">IFERROR(INDEX([1]!Sanaudos[Saskaita],MATCH(1,('[1]3.4'!$AM54=[1]!Sanaudos[Kodas])*('[1]3.4'!HR$7='[1]2.SAN'!$M$4:$M$73),0)),"")</f>
        <v/>
      </c>
      <c r="HS54" s="244" t="str">
        <f t="array" ref="HS54">IFERROR(INDEX([1]!Sanaudos[Saskaita],MATCH(1,('[1]3.4'!$AM54=[1]!Sanaudos[Kodas])*('[1]3.4'!HS$7='[1]2.SAN'!$M$4:$M$73),0)),"")</f>
        <v/>
      </c>
      <c r="HT54" s="244" t="str">
        <f t="array" ref="HT54">IFERROR(INDEX([1]!Sanaudos[Saskaita],MATCH(1,('[1]3.4'!$AM54=[1]!Sanaudos[Kodas])*('[1]3.4'!HT$7='[1]2.SAN'!$M$4:$M$73),0)),"")</f>
        <v/>
      </c>
      <c r="HU54" s="244" t="str">
        <f t="array" ref="HU54">IFERROR(INDEX([1]!Sanaudos[Saskaita],MATCH(1,('[1]3.4'!$AM54=[1]!Sanaudos[Kodas])*('[1]3.4'!HU$7='[1]2.SAN'!$M$4:$M$73),0)),"")</f>
        <v/>
      </c>
      <c r="HV54" s="244" t="str">
        <f t="array" ref="HV54">IFERROR(INDEX([1]!Sanaudos[Saskaita],MATCH(1,('[1]3.4'!$AM54=[1]!Sanaudos[Kodas])*('[1]3.4'!HV$7='[1]2.SAN'!$M$4:$M$73),0)),"")</f>
        <v/>
      </c>
      <c r="HW54" s="244" t="str">
        <f t="array" ref="HW54">IFERROR(INDEX([1]!Sanaudos[Saskaita],MATCH(1,('[1]3.4'!$AM54=[1]!Sanaudos[Kodas])*('[1]3.4'!HW$7='[1]2.SAN'!$M$4:$M$73),0)),"")</f>
        <v/>
      </c>
      <c r="HX54" s="244" t="str">
        <f t="array" ref="HX54">IFERROR(INDEX([1]!Sanaudos[Saskaita],MATCH(1,('[1]3.4'!$AM54=[1]!Sanaudos[Kodas])*('[1]3.4'!HX$7='[1]2.SAN'!$M$4:$M$73),0)),"")</f>
        <v/>
      </c>
      <c r="HY54" s="244" t="str">
        <f t="array" ref="HY54">IFERROR(INDEX([1]!Sanaudos[Saskaita],MATCH(1,('[1]3.4'!$AM54=[1]!Sanaudos[Kodas])*('[1]3.4'!HY$7='[1]2.SAN'!$M$4:$M$73),0)),"")</f>
        <v/>
      </c>
      <c r="HZ54" s="244" t="str">
        <f t="array" ref="HZ54">IFERROR(INDEX([1]!Sanaudos[Saskaita],MATCH(1,('[1]3.4'!$AM54=[1]!Sanaudos[Kodas])*('[1]3.4'!HZ$7='[1]2.SAN'!$M$4:$M$73),0)),"")</f>
        <v/>
      </c>
      <c r="IA54" s="244" t="str">
        <f t="array" ref="IA54">IFERROR(INDEX([1]!Sanaudos[Saskaita],MATCH(1,('[1]3.4'!$AM54=[1]!Sanaudos[Kodas])*('[1]3.4'!IA$7='[1]2.SAN'!$M$4:$M$73),0)),"")</f>
        <v/>
      </c>
      <c r="IB54" s="244" t="str">
        <f t="array" ref="IB54">IFERROR(INDEX([1]!Sanaudos[Saskaita],MATCH(1,('[1]3.4'!$AM54=[1]!Sanaudos[Kodas])*('[1]3.4'!IB$7='[1]2.SAN'!$M$4:$M$73),0)),"")</f>
        <v/>
      </c>
      <c r="IC54" s="244" t="str">
        <f t="array" ref="IC54">IFERROR(INDEX([1]!Sanaudos[Saskaita],MATCH(1,('[1]3.4'!$AM54=[1]!Sanaudos[Kodas])*('[1]3.4'!IC$7='[1]2.SAN'!$M$4:$M$73),0)),"")</f>
        <v/>
      </c>
      <c r="ID54" s="244" t="str">
        <f t="array" ref="ID54">IFERROR(INDEX([1]!Sanaudos[Saskaita],MATCH(1,('[1]3.4'!$AM54=[1]!Sanaudos[Kodas])*('[1]3.4'!ID$7='[1]2.SAN'!$M$4:$M$73),0)),"")</f>
        <v/>
      </c>
      <c r="IE54" s="244" t="str">
        <f t="array" ref="IE54">IFERROR(INDEX([1]!Sanaudos[Saskaita],MATCH(1,('[1]3.4'!$AM54=[1]!Sanaudos[Kodas])*('[1]3.4'!IE$7='[1]2.SAN'!$M$4:$M$73),0)),"")</f>
        <v/>
      </c>
      <c r="IF54" s="244" t="str">
        <f t="array" ref="IF54">IFERROR(INDEX([1]!Sanaudos[Saskaita],MATCH(1,('[1]3.4'!$AM54=[1]!Sanaudos[Kodas])*('[1]3.4'!IF$7='[1]2.SAN'!$M$4:$M$73),0)),"")</f>
        <v/>
      </c>
      <c r="IG54" s="244" t="str">
        <f t="array" ref="IG54">IFERROR(INDEX([1]!Sanaudos[Saskaita],MATCH(1,('[1]3.4'!$AM54=[1]!Sanaudos[Kodas])*('[1]3.4'!IG$7='[1]2.SAN'!$M$4:$M$73),0)),"")</f>
        <v/>
      </c>
      <c r="IH54" s="244" t="str">
        <f t="array" ref="IH54">IFERROR(INDEX([1]!Sanaudos[Saskaita],MATCH(1,('[1]3.4'!$AM54=[1]!Sanaudos[Kodas])*('[1]3.4'!IH$7='[1]2.SAN'!$M$4:$M$73),0)),"")</f>
        <v/>
      </c>
      <c r="II54" s="244" t="str">
        <f t="array" ref="II54">IFERROR(INDEX([1]!Sanaudos[Saskaita],MATCH(1,('[1]3.4'!$AM54=[1]!Sanaudos[Kodas])*('[1]3.4'!II$7='[1]2.SAN'!$M$4:$M$73),0)),"")</f>
        <v/>
      </c>
      <c r="IJ54" s="244" t="str">
        <f t="array" ref="IJ54">IFERROR(INDEX([1]!Sanaudos[Saskaita],MATCH(1,('[1]3.4'!$AM54=[1]!Sanaudos[Kodas])*('[1]3.4'!IJ$7='[1]2.SAN'!$M$4:$M$73),0)),"")</f>
        <v/>
      </c>
      <c r="IK54" s="244" t="str">
        <f t="array" ref="IK54">IFERROR(INDEX([1]!Sanaudos[Saskaita],MATCH(1,('[1]3.4'!$AM54=[1]!Sanaudos[Kodas])*('[1]3.4'!IK$7='[1]2.SAN'!$M$4:$M$73),0)),"")</f>
        <v/>
      </c>
    </row>
    <row r="55" spans="2:245" ht="12.2" customHeight="1" x14ac:dyDescent="0.2">
      <c r="B55" s="552"/>
      <c r="C55" s="553"/>
      <c r="D55" s="261" t="s">
        <v>48</v>
      </c>
      <c r="E55" s="247" t="str">
        <f t="shared" si="2"/>
        <v xml:space="preserve">                                    </v>
      </c>
      <c r="F55" s="248" t="e">
        <f>+SUMIFS([1]!Sanaudos[Suma],[1]!Sanaudos[Kodas],AM55,[1]!Sanaudos[PASK],TRUE)</f>
        <v>#REF!</v>
      </c>
      <c r="G55" s="248" t="e">
        <f>-SUMIFS([1]!Sanaudos[Suma],[1]!Sanaudos[Kodas],$AM55,[1]!Sanaudos[Pagal DK RAS],700)</f>
        <v>#REF!</v>
      </c>
      <c r="H55" s="248" t="e">
        <f>+SUMIFS('[1]5.turtas'!$D$1:$AN$1,'[1]5.turtas'!$D$4:$AN$4,$AM55)</f>
        <v>#VALUE!</v>
      </c>
      <c r="I55" s="248" t="e">
        <f>-SUMIFS([1]!Sanaudos[Suma],[1]!Sanaudos[Kodas],$AM55,[1]!Sanaudos[Pagal DK RAS],901)-SUMIFS([1]!Sanaudos[Suma],[1]!Sanaudos[Kodas],$AM55,[1]!Sanaudos[Pagal DK RAS],902)-SUMIFS([1]!Sanaudos[Suma],[1]!Sanaudos[Kodas],$AM55,[1]!Sanaudos[Pagal DK RAS],905)</f>
        <v>#REF!</v>
      </c>
      <c r="J55" s="248" t="e">
        <f>+SUMIFS([1]!DU[DU],[1]!DU[Kodas],$AM55)+SUMIFS([1]!DU[Sodra],[1]!DU[Kodas],$AM55)+SUMIFS([1]!DU[Išeitinės išmokos, kompensacijos],[1]!DU[Kodas],$AM55)</f>
        <v>#REF!</v>
      </c>
      <c r="K55" s="248" t="e">
        <f>+SUMIFS([1]!Sanaudos_kor[Suma],[1]!Sanaudos_kor[Kodas],$AM55,[1]!Sanaudos_kor[PASK],TRUE,[1]!Sanaudos_kor[KOR_nr],K$1)</f>
        <v>#REF!</v>
      </c>
      <c r="L55" s="248" t="e">
        <f>+SUMIFS([1]!Sanaudos_kor[Suma],[1]!Sanaudos_kor[Kodas],$AM55,[1]!Sanaudos_kor[PASK],TRUE,[1]!Sanaudos_kor[KOR_nr],L$1)</f>
        <v>#REF!</v>
      </c>
      <c r="M55" s="248" t="e">
        <f>+SUMIFS([1]!Sanaudos_kor[Suma],[1]!Sanaudos_kor[Kodas],$AM55,[1]!Sanaudos_kor[PASK],TRUE,[1]!Sanaudos_kor[KOR_nr],M$1)</f>
        <v>#REF!</v>
      </c>
      <c r="N55" s="248" t="e">
        <f>+SUMIFS([1]!Sanaudos_kor[Suma],[1]!Sanaudos_kor[Kodas],$AM55,[1]!Sanaudos_kor[PASK],TRUE,[1]!Sanaudos_kor[KOR_nr],N$1)</f>
        <v>#REF!</v>
      </c>
      <c r="O55" s="248" t="e">
        <f>+SUMIFS([1]!Sanaudos_kor[Suma],[1]!Sanaudos_kor[Kodas],$AM55,[1]!Sanaudos_kor[PASK],TRUE,[1]!Sanaudos_kor[KOR_nr],O$1)</f>
        <v>#REF!</v>
      </c>
      <c r="P55" s="248" t="e">
        <f>+SUMIFS([1]!Sanaudos_kor[Suma],[1]!Sanaudos_kor[Kodas],$AM55,[1]!Sanaudos_kor[PASK],TRUE,[1]!Sanaudos_kor[KOR_nr],P$1)</f>
        <v>#REF!</v>
      </c>
      <c r="Q55" s="248" t="e">
        <f>+SUMIFS([1]!Sanaudos_kor[Suma],[1]!Sanaudos_kor[Kodas],$AM55,[1]!Sanaudos_kor[PASK],TRUE,[1]!Sanaudos_kor[KOR_nr],Q$1)</f>
        <v>#REF!</v>
      </c>
      <c r="R55" s="248" t="e">
        <f>+SUMIFS([1]!Sanaudos_kor[Suma],[1]!Sanaudos_kor[Kodas],$AM55,[1]!Sanaudos_kor[PASK],TRUE,[1]!Sanaudos_kor[KOR_nr],R$1)</f>
        <v>#REF!</v>
      </c>
      <c r="S55" s="248" t="e">
        <f>+SUMIFS([1]!Sanaudos_kor[Suma],[1]!Sanaudos_kor[Kodas],$AM55,[1]!Sanaudos_kor[PASK],TRUE,[1]!Sanaudos_kor[KOR_nr],S$1)</f>
        <v>#REF!</v>
      </c>
      <c r="T55" s="248" t="e">
        <f>+SUMIFS([1]!Sanaudos_kor[Suma],[1]!Sanaudos_kor[Kodas],$AM55,[1]!Sanaudos_kor[PASK],TRUE,[1]!Sanaudos_kor[KOR_nr],T$1)</f>
        <v>#REF!</v>
      </c>
      <c r="U55" s="248" t="e">
        <f>+SUMIFS([1]!Sanaudos_kor[Suma],[1]!Sanaudos_kor[Kodas],$AM55,[1]!Sanaudos_kor[PASK],TRUE,[1]!Sanaudos_kor[KOR_nr],U$1)</f>
        <v>#REF!</v>
      </c>
      <c r="V55" s="248" t="e">
        <f>+SUMIFS([1]!Sanaudos_kor[Suma],[1]!Sanaudos_kor[Kodas],$AM55,[1]!Sanaudos_kor[PASK],TRUE,[1]!Sanaudos_kor[KOR_nr],V$1)</f>
        <v>#REF!</v>
      </c>
      <c r="W55" s="248" t="e">
        <f>+SUMIFS([1]!Sanaudos_kor[Suma],[1]!Sanaudos_kor[Kodas],$AM55,[1]!Sanaudos_kor[PASK],TRUE,[1]!Sanaudos_kor[KOR_nr],W$1)</f>
        <v>#REF!</v>
      </c>
      <c r="X55" s="248" t="e">
        <f>+SUMIFS([1]!Sanaudos_kor[Suma],[1]!Sanaudos_kor[Kodas],$AM55,[1]!Sanaudos_kor[PASK],TRUE,[1]!Sanaudos_kor[KOR_nr],X$1)</f>
        <v>#REF!</v>
      </c>
      <c r="Y55" s="248" t="e">
        <f>+SUMIFS([1]!Sanaudos_kor[Suma],[1]!Sanaudos_kor[Kodas],$AM55,[1]!Sanaudos_kor[PASK],TRUE,[1]!Sanaudos_kor[KOR_nr],Y$1)</f>
        <v>#REF!</v>
      </c>
      <c r="Z55" s="248" t="e">
        <f>+SUMIFS([1]!Sanaudos_kor[Suma],[1]!Sanaudos_kor[Kodas],$AM55,[1]!Sanaudos_kor[PASK],TRUE,[1]!Sanaudos_kor[KOR_nr],Z$1)</f>
        <v>#REF!</v>
      </c>
      <c r="AA55" s="248" t="e">
        <f>+SUMIFS([1]!Sanaudos_kor[Suma],[1]!Sanaudos_kor[Kodas],$AM55,[1]!Sanaudos_kor[PASK],TRUE,[1]!Sanaudos_kor[KOR_nr],AA$1)</f>
        <v>#REF!</v>
      </c>
      <c r="AB55" s="248" t="e">
        <f>+SUMIFS([1]!Sanaudos_kor[Suma],[1]!Sanaudos_kor[Kodas],$AM55,[1]!Sanaudos_kor[PASK],TRUE,[1]!Sanaudos_kor[KOR_nr],AB$1)</f>
        <v>#REF!</v>
      </c>
      <c r="AC55" s="248" t="e">
        <f>+SUMIFS([1]!Sanaudos_kor[Suma],[1]!Sanaudos_kor[Kodas],$AM55,[1]!Sanaudos_kor[PASK],TRUE,[1]!Sanaudos_kor[KOR_nr],AC$1)</f>
        <v>#REF!</v>
      </c>
      <c r="AD55" s="248" t="e">
        <f>+SUMIFS([1]!Sanaudos_kor[Suma],[1]!Sanaudos_kor[Kodas],$AM55,[1]!Sanaudos_kor[PASK],TRUE,[1]!Sanaudos_kor[KOR_nr],AD$1)</f>
        <v>#REF!</v>
      </c>
      <c r="AE55" s="248" t="e">
        <f>+SUMIFS([1]!Sanaudos_kor[Suma],[1]!Sanaudos_kor[Kodas],$AM55,[1]!Sanaudos_kor[PASK],TRUE,[1]!Sanaudos_kor[KOR_nr],AE$1)</f>
        <v>#REF!</v>
      </c>
      <c r="AF55" s="248" t="e">
        <f>+SUMIFS([1]!Sanaudos_kor[Suma],[1]!Sanaudos_kor[Kodas],$AM55,[1]!Sanaudos_kor[PASK],TRUE,[1]!Sanaudos_kor[KOR_nr],AF$1)</f>
        <v>#REF!</v>
      </c>
      <c r="AG55" s="248" t="e">
        <f t="shared" si="0"/>
        <v>#REF!</v>
      </c>
      <c r="AH55" s="555"/>
      <c r="AM55" s="249" t="str">
        <f>+'[1]1.vardai'!D89</f>
        <v>NS_8NS</v>
      </c>
      <c r="AN55" s="250" t="e">
        <f>+SUMIFS('[1]7'!$E$160:$S$160,'[1]7'!$E$2:$S$2,$AM55)</f>
        <v>#VALUE!</v>
      </c>
      <c r="AO55" s="250" t="e">
        <f t="shared" si="5"/>
        <v>#REF!</v>
      </c>
      <c r="AQ55" s="250" t="e">
        <f>+SUMIFS('[1]3.4'!$F$133:$F$202,'[1]3.4'!$D$133:$D$202,$AM55,'[1]3.4'!$E$133:$E$202,"")</f>
        <v>#VALUE!</v>
      </c>
      <c r="AR55" s="250" t="e">
        <f t="shared" si="1"/>
        <v>#VALUE!</v>
      </c>
      <c r="AT55" s="244" t="str">
        <f t="array" ref="AT55">IFERROR(INDEX([1]!Sanaudos[Saskaita],MATCH(1,('[1]3.4'!$AM55=[1]!Sanaudos[Kodas])*('[1]3.4'!AT$7='[1]2.SAN'!$M$4:$M$73),0)),"")</f>
        <v/>
      </c>
      <c r="AU55" s="244" t="str">
        <f t="array" ref="AU55">IFERROR(INDEX([1]!Sanaudos[Saskaita],MATCH(1,('[1]3.4'!$AM55=[1]!Sanaudos[Kodas])*('[1]3.4'!AU$7='[1]2.SAN'!$M$4:$M$73),0)),"")</f>
        <v/>
      </c>
      <c r="AV55" s="244" t="str">
        <f t="array" ref="AV55">IFERROR(INDEX([1]!Sanaudos[Saskaita],MATCH(1,('[1]3.4'!$AM55=[1]!Sanaudos[Kodas])*('[1]3.4'!AV$7='[1]2.SAN'!$M$4:$M$73),0)),"")</f>
        <v/>
      </c>
      <c r="AW55" s="244" t="str">
        <f t="array" ref="AW55">IFERROR(INDEX([1]!Sanaudos[Saskaita],MATCH(1,('[1]3.4'!$AM55=[1]!Sanaudos[Kodas])*('[1]3.4'!AW$7='[1]2.SAN'!$M$4:$M$73),0)),"")</f>
        <v/>
      </c>
      <c r="AX55" s="244" t="str">
        <f t="array" ref="AX55">IFERROR(INDEX([1]!Sanaudos[Saskaita],MATCH(1,('[1]3.4'!$AM55=[1]!Sanaudos[Kodas])*('[1]3.4'!AX$7='[1]2.SAN'!$M$4:$M$73),0)),"")</f>
        <v/>
      </c>
      <c r="AY55" s="244" t="str">
        <f t="array" ref="AY55">IFERROR(INDEX([1]!Sanaudos[Saskaita],MATCH(1,('[1]3.4'!$AM55=[1]!Sanaudos[Kodas])*('[1]3.4'!AY$7='[1]2.SAN'!$M$4:$M$73),0)),"")</f>
        <v/>
      </c>
      <c r="AZ55" s="244" t="str">
        <f t="array" ref="AZ55">IFERROR(INDEX([1]!Sanaudos[Saskaita],MATCH(1,('[1]3.4'!$AM55=[1]!Sanaudos[Kodas])*('[1]3.4'!AZ$7='[1]2.SAN'!$M$4:$M$73),0)),"")</f>
        <v/>
      </c>
      <c r="BA55" s="244" t="str">
        <f t="array" ref="BA55">IFERROR(INDEX([1]!Sanaudos[Saskaita],MATCH(1,('[1]3.4'!$AM55=[1]!Sanaudos[Kodas])*('[1]3.4'!BA$7='[1]2.SAN'!$M$4:$M$73),0)),"")</f>
        <v/>
      </c>
      <c r="BB55" s="244" t="str">
        <f t="array" ref="BB55">IFERROR(INDEX([1]!Sanaudos[Saskaita],MATCH(1,('[1]3.4'!$AM55=[1]!Sanaudos[Kodas])*('[1]3.4'!BB$7='[1]2.SAN'!$M$4:$M$73),0)),"")</f>
        <v/>
      </c>
      <c r="BC55" s="244" t="str">
        <f t="array" ref="BC55">IFERROR(INDEX([1]!Sanaudos[Saskaita],MATCH(1,('[1]3.4'!$AM55=[1]!Sanaudos[Kodas])*('[1]3.4'!BC$7='[1]2.SAN'!$M$4:$M$73),0)),"")</f>
        <v/>
      </c>
      <c r="BD55" s="244" t="str">
        <f t="array" ref="BD55">IFERROR(INDEX([1]!Sanaudos[Saskaita],MATCH(1,('[1]3.4'!$AM55=[1]!Sanaudos[Kodas])*('[1]3.4'!BD$7='[1]2.SAN'!$M$4:$M$73),0)),"")</f>
        <v/>
      </c>
      <c r="BE55" s="244" t="str">
        <f t="array" ref="BE55">IFERROR(INDEX([1]!Sanaudos[Saskaita],MATCH(1,('[1]3.4'!$AM55=[1]!Sanaudos[Kodas])*('[1]3.4'!BE$7='[1]2.SAN'!$M$4:$M$73),0)),"")</f>
        <v/>
      </c>
      <c r="BF55" s="244" t="str">
        <f t="array" ref="BF55">IFERROR(INDEX([1]!Sanaudos[Saskaita],MATCH(1,('[1]3.4'!$AM55=[1]!Sanaudos[Kodas])*('[1]3.4'!BF$7='[1]2.SAN'!$M$4:$M$73),0)),"")</f>
        <v/>
      </c>
      <c r="BG55" s="244" t="str">
        <f t="array" ref="BG55">IFERROR(INDEX([1]!Sanaudos[Saskaita],MATCH(1,('[1]3.4'!$AM55=[1]!Sanaudos[Kodas])*('[1]3.4'!BG$7='[1]2.SAN'!$M$4:$M$73),0)),"")</f>
        <v/>
      </c>
      <c r="BH55" s="244" t="str">
        <f t="array" ref="BH55">IFERROR(INDEX([1]!Sanaudos[Saskaita],MATCH(1,('[1]3.4'!$AM55=[1]!Sanaudos[Kodas])*('[1]3.4'!BH$7='[1]2.SAN'!$M$4:$M$73),0)),"")</f>
        <v/>
      </c>
      <c r="BI55" s="244" t="str">
        <f t="array" ref="BI55">IFERROR(INDEX([1]!Sanaudos[Saskaita],MATCH(1,('[1]3.4'!$AM55=[1]!Sanaudos[Kodas])*('[1]3.4'!BI$7='[1]2.SAN'!$M$4:$M$73),0)),"")</f>
        <v/>
      </c>
      <c r="BJ55" s="244" t="str">
        <f t="array" ref="BJ55">IFERROR(INDEX([1]!Sanaudos[Saskaita],MATCH(1,('[1]3.4'!$AM55=[1]!Sanaudos[Kodas])*('[1]3.4'!BJ$7='[1]2.SAN'!$M$4:$M$73),0)),"")</f>
        <v/>
      </c>
      <c r="BK55" s="244" t="str">
        <f t="array" ref="BK55">IFERROR(INDEX([1]!Sanaudos[Saskaita],MATCH(1,('[1]3.4'!$AM55=[1]!Sanaudos[Kodas])*('[1]3.4'!BK$7='[1]2.SAN'!$M$4:$M$73),0)),"")</f>
        <v/>
      </c>
      <c r="BL55" s="244" t="str">
        <f t="array" ref="BL55">IFERROR(INDEX([1]!Sanaudos[Saskaita],MATCH(1,('[1]3.4'!$AM55=[1]!Sanaudos[Kodas])*('[1]3.4'!BL$7='[1]2.SAN'!$M$4:$M$73),0)),"")</f>
        <v/>
      </c>
      <c r="BM55" s="244" t="str">
        <f t="array" ref="BM55">IFERROR(INDEX([1]!Sanaudos[Saskaita],MATCH(1,('[1]3.4'!$AM55=[1]!Sanaudos[Kodas])*('[1]3.4'!BM$7='[1]2.SAN'!$M$4:$M$73),0)),"")</f>
        <v/>
      </c>
      <c r="BN55" s="244" t="str">
        <f t="array" ref="BN55">IFERROR(INDEX([1]!Sanaudos[Saskaita],MATCH(1,('[1]3.4'!$AM55=[1]!Sanaudos[Kodas])*('[1]3.4'!BN$7='[1]2.SAN'!$M$4:$M$73),0)),"")</f>
        <v/>
      </c>
      <c r="BO55" s="244" t="str">
        <f t="array" ref="BO55">IFERROR(INDEX([1]!Sanaudos[Saskaita],MATCH(1,('[1]3.4'!$AM55=[1]!Sanaudos[Kodas])*('[1]3.4'!BO$7='[1]2.SAN'!$M$4:$M$73),0)),"")</f>
        <v/>
      </c>
      <c r="BP55" s="244" t="str">
        <f t="array" ref="BP55">IFERROR(INDEX([1]!Sanaudos[Saskaita],MATCH(1,('[1]3.4'!$AM55=[1]!Sanaudos[Kodas])*('[1]3.4'!BP$7='[1]2.SAN'!$M$4:$M$73),0)),"")</f>
        <v/>
      </c>
      <c r="BQ55" s="244" t="str">
        <f t="array" ref="BQ55">IFERROR(INDEX([1]!Sanaudos[Saskaita],MATCH(1,('[1]3.4'!$AM55=[1]!Sanaudos[Kodas])*('[1]3.4'!BQ$7='[1]2.SAN'!$M$4:$M$73),0)),"")</f>
        <v/>
      </c>
      <c r="BR55" s="244" t="str">
        <f t="array" ref="BR55">IFERROR(INDEX([1]!Sanaudos[Saskaita],MATCH(1,('[1]3.4'!$AM55=[1]!Sanaudos[Kodas])*('[1]3.4'!BR$7='[1]2.SAN'!$M$4:$M$73),0)),"")</f>
        <v/>
      </c>
      <c r="BS55" s="244" t="str">
        <f t="array" ref="BS55">IFERROR(INDEX([1]!Sanaudos[Saskaita],MATCH(1,('[1]3.4'!$AM55=[1]!Sanaudos[Kodas])*('[1]3.4'!BS$7='[1]2.SAN'!$M$4:$M$73),0)),"")</f>
        <v/>
      </c>
      <c r="BT55" s="244" t="str">
        <f t="array" ref="BT55">IFERROR(INDEX([1]!Sanaudos[Saskaita],MATCH(1,('[1]3.4'!$AM55=[1]!Sanaudos[Kodas])*('[1]3.4'!BT$7='[1]2.SAN'!$M$4:$M$73),0)),"")</f>
        <v/>
      </c>
      <c r="BU55" s="244" t="str">
        <f t="array" ref="BU55">IFERROR(INDEX([1]!Sanaudos[Saskaita],MATCH(1,('[1]3.4'!$AM55=[1]!Sanaudos[Kodas])*('[1]3.4'!BU$7='[1]2.SAN'!$M$4:$M$73),0)),"")</f>
        <v/>
      </c>
      <c r="BV55" s="244" t="str">
        <f t="array" ref="BV55">IFERROR(INDEX([1]!Sanaudos[Saskaita],MATCH(1,('[1]3.4'!$AM55=[1]!Sanaudos[Kodas])*('[1]3.4'!BV$7='[1]2.SAN'!$M$4:$M$73),0)),"")</f>
        <v/>
      </c>
      <c r="BW55" s="244" t="str">
        <f t="array" ref="BW55">IFERROR(INDEX([1]!Sanaudos[Saskaita],MATCH(1,('[1]3.4'!$AM55=[1]!Sanaudos[Kodas])*('[1]3.4'!BW$7='[1]2.SAN'!$M$4:$M$73),0)),"")</f>
        <v/>
      </c>
      <c r="BX55" s="244" t="str">
        <f t="array" ref="BX55">IFERROR(INDEX([1]!Sanaudos[Saskaita],MATCH(1,('[1]3.4'!$AM55=[1]!Sanaudos[Kodas])*('[1]3.4'!BX$7='[1]2.SAN'!$M$4:$M$73),0)),"")</f>
        <v/>
      </c>
      <c r="BY55" s="244" t="str">
        <f t="array" ref="BY55">IFERROR(INDEX([1]!Sanaudos[Saskaita],MATCH(1,('[1]3.4'!$AM55=[1]!Sanaudos[Kodas])*('[1]3.4'!BY$7='[1]2.SAN'!$M$4:$M$73),0)),"")</f>
        <v/>
      </c>
      <c r="BZ55" s="244" t="str">
        <f t="array" ref="BZ55">IFERROR(INDEX([1]!Sanaudos[Saskaita],MATCH(1,('[1]3.4'!$AM55=[1]!Sanaudos[Kodas])*('[1]3.4'!BZ$7='[1]2.SAN'!$M$4:$M$73),0)),"")</f>
        <v/>
      </c>
      <c r="CA55" s="244" t="str">
        <f t="array" ref="CA55">IFERROR(INDEX([1]!Sanaudos[Saskaita],MATCH(1,('[1]3.4'!$AM55=[1]!Sanaudos[Kodas])*('[1]3.4'!CA$7='[1]2.SAN'!$M$4:$M$73),0)),"")</f>
        <v/>
      </c>
      <c r="CB55" s="244" t="str">
        <f t="array" ref="CB55">IFERROR(INDEX([1]!Sanaudos[Saskaita],MATCH(1,('[1]3.4'!$AM55=[1]!Sanaudos[Kodas])*('[1]3.4'!CB$7='[1]2.SAN'!$M$4:$M$73),0)),"")</f>
        <v/>
      </c>
      <c r="CC55" s="244" t="str">
        <f t="array" ref="CC55">IFERROR(INDEX([1]!Sanaudos[Saskaita],MATCH(1,('[1]3.4'!$AM55=[1]!Sanaudos[Kodas])*('[1]3.4'!CC$7='[1]2.SAN'!$M$4:$M$73),0)),"")</f>
        <v/>
      </c>
      <c r="CD55" s="244" t="str">
        <f t="array" ref="CD55">IFERROR(INDEX([1]!Sanaudos[Saskaita],MATCH(1,('[1]3.4'!$AM55=[1]!Sanaudos[Kodas])*('[1]3.4'!CD$7='[1]2.SAN'!$M$4:$M$73),0)),"")</f>
        <v/>
      </c>
      <c r="CE55" s="244" t="str">
        <f t="array" ref="CE55">IFERROR(INDEX([1]!Sanaudos[Saskaita],MATCH(1,('[1]3.4'!$AM55=[1]!Sanaudos[Kodas])*('[1]3.4'!CE$7='[1]2.SAN'!$M$4:$M$73),0)),"")</f>
        <v/>
      </c>
      <c r="CF55" s="244" t="str">
        <f t="array" ref="CF55">IFERROR(INDEX([1]!Sanaudos[Saskaita],MATCH(1,('[1]3.4'!$AM55=[1]!Sanaudos[Kodas])*('[1]3.4'!CF$7='[1]2.SAN'!$M$4:$M$73),0)),"")</f>
        <v/>
      </c>
      <c r="CG55" s="244" t="str">
        <f t="array" ref="CG55">IFERROR(INDEX([1]!Sanaudos[Saskaita],MATCH(1,('[1]3.4'!$AM55=[1]!Sanaudos[Kodas])*('[1]3.4'!CG$7='[1]2.SAN'!$M$4:$M$73),0)),"")</f>
        <v/>
      </c>
      <c r="CH55" s="244" t="str">
        <f t="array" ref="CH55">IFERROR(INDEX([1]!Sanaudos[Saskaita],MATCH(1,('[1]3.4'!$AM55=[1]!Sanaudos[Kodas])*('[1]3.4'!CH$7='[1]2.SAN'!$M$4:$M$73),0)),"")</f>
        <v/>
      </c>
      <c r="CI55" s="244" t="str">
        <f t="array" ref="CI55">IFERROR(INDEX([1]!Sanaudos[Saskaita],MATCH(1,('[1]3.4'!$AM55=[1]!Sanaudos[Kodas])*('[1]3.4'!CI$7='[1]2.SAN'!$M$4:$M$73),0)),"")</f>
        <v/>
      </c>
      <c r="CJ55" s="244" t="str">
        <f t="array" ref="CJ55">IFERROR(INDEX([1]!Sanaudos[Saskaita],MATCH(1,('[1]3.4'!$AM55=[1]!Sanaudos[Kodas])*('[1]3.4'!CJ$7='[1]2.SAN'!$M$4:$M$73),0)),"")</f>
        <v/>
      </c>
      <c r="CK55" s="244" t="str">
        <f t="array" ref="CK55">IFERROR(INDEX([1]!Sanaudos[Saskaita],MATCH(1,('[1]3.4'!$AM55=[1]!Sanaudos[Kodas])*('[1]3.4'!CK$7='[1]2.SAN'!$M$4:$M$73),0)),"")</f>
        <v/>
      </c>
      <c r="CL55" s="244" t="str">
        <f t="array" ref="CL55">IFERROR(INDEX([1]!Sanaudos[Saskaita],MATCH(1,('[1]3.4'!$AM55=[1]!Sanaudos[Kodas])*('[1]3.4'!CL$7='[1]2.SAN'!$M$4:$M$73),0)),"")</f>
        <v/>
      </c>
      <c r="CM55" s="244" t="str">
        <f t="array" ref="CM55">IFERROR(INDEX([1]!Sanaudos[Saskaita],MATCH(1,('[1]3.4'!$AM55=[1]!Sanaudos[Kodas])*('[1]3.4'!CM$7='[1]2.SAN'!$M$4:$M$73),0)),"")</f>
        <v/>
      </c>
      <c r="CN55" s="244" t="str">
        <f t="array" ref="CN55">IFERROR(INDEX([1]!Sanaudos[Saskaita],MATCH(1,('[1]3.4'!$AM55=[1]!Sanaudos[Kodas])*('[1]3.4'!CN$7='[1]2.SAN'!$M$4:$M$73),0)),"")</f>
        <v/>
      </c>
      <c r="CO55" s="244" t="str">
        <f t="array" ref="CO55">IFERROR(INDEX([1]!Sanaudos[Saskaita],MATCH(1,('[1]3.4'!$AM55=[1]!Sanaudos[Kodas])*('[1]3.4'!CO$7='[1]2.SAN'!$M$4:$M$73),0)),"")</f>
        <v/>
      </c>
      <c r="CP55" s="244" t="str">
        <f t="array" ref="CP55">IFERROR(INDEX([1]!Sanaudos[Saskaita],MATCH(1,('[1]3.4'!$AM55=[1]!Sanaudos[Kodas])*('[1]3.4'!CP$7='[1]2.SAN'!$M$4:$M$73),0)),"")</f>
        <v/>
      </c>
      <c r="CQ55" s="244" t="str">
        <f t="array" ref="CQ55">IFERROR(INDEX([1]!Sanaudos[Saskaita],MATCH(1,('[1]3.4'!$AM55=[1]!Sanaudos[Kodas])*('[1]3.4'!CQ$7='[1]2.SAN'!$M$4:$M$73),0)),"")</f>
        <v/>
      </c>
      <c r="CR55" s="244" t="str">
        <f t="array" ref="CR55">IFERROR(INDEX([1]!Sanaudos[Saskaita],MATCH(1,('[1]3.4'!$AM55=[1]!Sanaudos[Kodas])*('[1]3.4'!CR$7='[1]2.SAN'!$M$4:$M$73),0)),"")</f>
        <v/>
      </c>
      <c r="CS55" s="244" t="str">
        <f t="array" ref="CS55">IFERROR(INDEX([1]!Sanaudos[Saskaita],MATCH(1,('[1]3.4'!$AM55=[1]!Sanaudos[Kodas])*('[1]3.4'!CS$7='[1]2.SAN'!$M$4:$M$73),0)),"")</f>
        <v/>
      </c>
      <c r="CT55" s="244" t="str">
        <f t="array" ref="CT55">IFERROR(INDEX([1]!Sanaudos[Saskaita],MATCH(1,('[1]3.4'!$AM55=[1]!Sanaudos[Kodas])*('[1]3.4'!CT$7='[1]2.SAN'!$M$4:$M$73),0)),"")</f>
        <v/>
      </c>
      <c r="CU55" s="244" t="str">
        <f t="array" ref="CU55">IFERROR(INDEX([1]!Sanaudos[Saskaita],MATCH(1,('[1]3.4'!$AM55=[1]!Sanaudos[Kodas])*('[1]3.4'!CU$7='[1]2.SAN'!$M$4:$M$73),0)),"")</f>
        <v/>
      </c>
      <c r="CV55" s="244" t="str">
        <f t="array" ref="CV55">IFERROR(INDEX([1]!Sanaudos[Saskaita],MATCH(1,('[1]3.4'!$AM55=[1]!Sanaudos[Kodas])*('[1]3.4'!CV$7='[1]2.SAN'!$M$4:$M$73),0)),"")</f>
        <v/>
      </c>
      <c r="CW55" s="244" t="str">
        <f t="array" ref="CW55">IFERROR(INDEX([1]!Sanaudos[Saskaita],MATCH(1,('[1]3.4'!$AM55=[1]!Sanaudos[Kodas])*('[1]3.4'!CW$7='[1]2.SAN'!$M$4:$M$73),0)),"")</f>
        <v/>
      </c>
      <c r="CX55" s="244" t="str">
        <f t="array" ref="CX55">IFERROR(INDEX([1]!Sanaudos[Saskaita],MATCH(1,('[1]3.4'!$AM55=[1]!Sanaudos[Kodas])*('[1]3.4'!CX$7='[1]2.SAN'!$M$4:$M$73),0)),"")</f>
        <v/>
      </c>
      <c r="CY55" s="244" t="str">
        <f t="array" ref="CY55">IFERROR(INDEX([1]!Sanaudos[Saskaita],MATCH(1,('[1]3.4'!$AM55=[1]!Sanaudos[Kodas])*('[1]3.4'!CY$7='[1]2.SAN'!$M$4:$M$73),0)),"")</f>
        <v/>
      </c>
      <c r="CZ55" s="244" t="str">
        <f t="array" ref="CZ55">IFERROR(INDEX([1]!Sanaudos[Saskaita],MATCH(1,('[1]3.4'!$AM55=[1]!Sanaudos[Kodas])*('[1]3.4'!CZ$7='[1]2.SAN'!$M$4:$M$73),0)),"")</f>
        <v/>
      </c>
      <c r="DA55" s="244" t="str">
        <f t="array" ref="DA55">IFERROR(INDEX([1]!Sanaudos[Saskaita],MATCH(1,('[1]3.4'!$AM55=[1]!Sanaudos[Kodas])*('[1]3.4'!DA$7='[1]2.SAN'!$M$4:$M$73),0)),"")</f>
        <v/>
      </c>
      <c r="DB55" s="244" t="str">
        <f t="array" ref="DB55">IFERROR(INDEX([1]!Sanaudos[Saskaita],MATCH(1,('[1]3.4'!$AM55=[1]!Sanaudos[Kodas])*('[1]3.4'!DB$7='[1]2.SAN'!$M$4:$M$73),0)),"")</f>
        <v/>
      </c>
      <c r="DC55" s="244" t="str">
        <f t="array" ref="DC55">IFERROR(INDEX([1]!Sanaudos[Saskaita],MATCH(1,('[1]3.4'!$AM55=[1]!Sanaudos[Kodas])*('[1]3.4'!DC$7='[1]2.SAN'!$M$4:$M$73),0)),"")</f>
        <v/>
      </c>
      <c r="DD55" s="244" t="str">
        <f t="array" ref="DD55">IFERROR(INDEX([1]!Sanaudos[Saskaita],MATCH(1,('[1]3.4'!$AM55=[1]!Sanaudos[Kodas])*('[1]3.4'!DD$7='[1]2.SAN'!$M$4:$M$73),0)),"")</f>
        <v/>
      </c>
      <c r="DE55" s="244" t="str">
        <f t="array" ref="DE55">IFERROR(INDEX([1]!Sanaudos[Saskaita],MATCH(1,('[1]3.4'!$AM55=[1]!Sanaudos[Kodas])*('[1]3.4'!DE$7='[1]2.SAN'!$M$4:$M$73),0)),"")</f>
        <v/>
      </c>
      <c r="DF55" s="244" t="str">
        <f t="array" ref="DF55">IFERROR(INDEX([1]!Sanaudos[Saskaita],MATCH(1,('[1]3.4'!$AM55=[1]!Sanaudos[Kodas])*('[1]3.4'!DF$7='[1]2.SAN'!$M$4:$M$73),0)),"")</f>
        <v/>
      </c>
      <c r="DG55" s="244" t="str">
        <f t="array" ref="DG55">IFERROR(INDEX([1]!Sanaudos[Saskaita],MATCH(1,('[1]3.4'!$AM55=[1]!Sanaudos[Kodas])*('[1]3.4'!DG$7='[1]2.SAN'!$M$4:$M$73),0)),"")</f>
        <v/>
      </c>
      <c r="DH55" s="244" t="str">
        <f t="array" ref="DH55">IFERROR(INDEX([1]!Sanaudos[Saskaita],MATCH(1,('[1]3.4'!$AM55=[1]!Sanaudos[Kodas])*('[1]3.4'!DH$7='[1]2.SAN'!$M$4:$M$73),0)),"")</f>
        <v/>
      </c>
      <c r="DI55" s="244" t="str">
        <f t="array" ref="DI55">IFERROR(INDEX([1]!Sanaudos[Saskaita],MATCH(1,('[1]3.4'!$AM55=[1]!Sanaudos[Kodas])*('[1]3.4'!DI$7='[1]2.SAN'!$M$4:$M$73),0)),"")</f>
        <v/>
      </c>
      <c r="DJ55" s="244" t="str">
        <f t="array" ref="DJ55">IFERROR(INDEX([1]!Sanaudos[Saskaita],MATCH(1,('[1]3.4'!$AM55=[1]!Sanaudos[Kodas])*('[1]3.4'!DJ$7='[1]2.SAN'!$M$4:$M$73),0)),"")</f>
        <v/>
      </c>
      <c r="DK55" s="244" t="str">
        <f t="array" ref="DK55">IFERROR(INDEX([1]!Sanaudos[Saskaita],MATCH(1,('[1]3.4'!$AM55=[1]!Sanaudos[Kodas])*('[1]3.4'!DK$7='[1]2.SAN'!$M$4:$M$73),0)),"")</f>
        <v/>
      </c>
      <c r="DL55" s="244" t="str">
        <f t="array" ref="DL55">IFERROR(INDEX([1]!Sanaudos[Saskaita],MATCH(1,('[1]3.4'!$AM55=[1]!Sanaudos[Kodas])*('[1]3.4'!DL$7='[1]2.SAN'!$M$4:$M$73),0)),"")</f>
        <v/>
      </c>
      <c r="DM55" s="244" t="str">
        <f t="array" ref="DM55">IFERROR(INDEX([1]!Sanaudos[Saskaita],MATCH(1,('[1]3.4'!$AM55=[1]!Sanaudos[Kodas])*('[1]3.4'!DM$7='[1]2.SAN'!$M$4:$M$73),0)),"")</f>
        <v/>
      </c>
      <c r="DN55" s="244" t="str">
        <f t="array" ref="DN55">IFERROR(INDEX([1]!Sanaudos[Saskaita],MATCH(1,('[1]3.4'!$AM55=[1]!Sanaudos[Kodas])*('[1]3.4'!DN$7='[1]2.SAN'!$M$4:$M$73),0)),"")</f>
        <v/>
      </c>
      <c r="DO55" s="244" t="str">
        <f t="array" ref="DO55">IFERROR(INDEX([1]!Sanaudos[Saskaita],MATCH(1,('[1]3.4'!$AM55=[1]!Sanaudos[Kodas])*('[1]3.4'!DO$7='[1]2.SAN'!$M$4:$M$73),0)),"")</f>
        <v/>
      </c>
      <c r="DP55" s="244" t="str">
        <f t="array" ref="DP55">IFERROR(INDEX([1]!Sanaudos[Saskaita],MATCH(1,('[1]3.4'!$AM55=[1]!Sanaudos[Kodas])*('[1]3.4'!DP$7='[1]2.SAN'!$M$4:$M$73),0)),"")</f>
        <v/>
      </c>
      <c r="DQ55" s="244" t="str">
        <f t="array" ref="DQ55">IFERROR(INDEX([1]!Sanaudos[Saskaita],MATCH(1,('[1]3.4'!$AM55=[1]!Sanaudos[Kodas])*('[1]3.4'!DQ$7='[1]2.SAN'!$M$4:$M$73),0)),"")</f>
        <v/>
      </c>
      <c r="DR55" s="244" t="str">
        <f t="array" ref="DR55">IFERROR(INDEX([1]!Sanaudos[Saskaita],MATCH(1,('[1]3.4'!$AM55=[1]!Sanaudos[Kodas])*('[1]3.4'!DR$7='[1]2.SAN'!$M$4:$M$73),0)),"")</f>
        <v/>
      </c>
      <c r="DS55" s="244" t="str">
        <f t="array" ref="DS55">IFERROR(INDEX([1]!Sanaudos[Saskaita],MATCH(1,('[1]3.4'!$AM55=[1]!Sanaudos[Kodas])*('[1]3.4'!DS$7='[1]2.SAN'!$M$4:$M$73),0)),"")</f>
        <v/>
      </c>
      <c r="DT55" s="244" t="str">
        <f t="array" ref="DT55">IFERROR(INDEX([1]!Sanaudos[Saskaita],MATCH(1,('[1]3.4'!$AM55=[1]!Sanaudos[Kodas])*('[1]3.4'!DT$7='[1]2.SAN'!$M$4:$M$73),0)),"")</f>
        <v/>
      </c>
      <c r="DU55" s="244" t="str">
        <f t="array" ref="DU55">IFERROR(INDEX([1]!Sanaudos[Saskaita],MATCH(1,('[1]3.4'!$AM55=[1]!Sanaudos[Kodas])*('[1]3.4'!DU$7='[1]2.SAN'!$M$4:$M$73),0)),"")</f>
        <v/>
      </c>
      <c r="DV55" s="244" t="str">
        <f t="array" ref="DV55">IFERROR(INDEX([1]!Sanaudos[Saskaita],MATCH(1,('[1]3.4'!$AM55=[1]!Sanaudos[Kodas])*('[1]3.4'!DV$7='[1]2.SAN'!$M$4:$M$73),0)),"")</f>
        <v/>
      </c>
      <c r="DW55" s="244" t="str">
        <f t="array" ref="DW55">IFERROR(INDEX([1]!Sanaudos[Saskaita],MATCH(1,('[1]3.4'!$AM55=[1]!Sanaudos[Kodas])*('[1]3.4'!DW$7='[1]2.SAN'!$M$4:$M$73),0)),"")</f>
        <v/>
      </c>
      <c r="DX55" s="244" t="str">
        <f t="array" ref="DX55">IFERROR(INDEX([1]!Sanaudos[Saskaita],MATCH(1,('[1]3.4'!$AM55=[1]!Sanaudos[Kodas])*('[1]3.4'!DX$7='[1]2.SAN'!$M$4:$M$73),0)),"")</f>
        <v/>
      </c>
      <c r="DY55" s="244" t="str">
        <f t="array" ref="DY55">IFERROR(INDEX([1]!Sanaudos[Saskaita],MATCH(1,('[1]3.4'!$AM55=[1]!Sanaudos[Kodas])*('[1]3.4'!DY$7='[1]2.SAN'!$M$4:$M$73),0)),"")</f>
        <v/>
      </c>
      <c r="DZ55" s="244" t="str">
        <f t="array" ref="DZ55">IFERROR(INDEX([1]!Sanaudos[Saskaita],MATCH(1,('[1]3.4'!$AM55=[1]!Sanaudos[Kodas])*('[1]3.4'!DZ$7='[1]2.SAN'!$M$4:$M$73),0)),"")</f>
        <v/>
      </c>
      <c r="EA55" s="244" t="str">
        <f t="array" ref="EA55">IFERROR(INDEX([1]!Sanaudos[Saskaita],MATCH(1,('[1]3.4'!$AM55=[1]!Sanaudos[Kodas])*('[1]3.4'!EA$7='[1]2.SAN'!$M$4:$M$73),0)),"")</f>
        <v/>
      </c>
      <c r="EB55" s="244" t="str">
        <f t="array" ref="EB55">IFERROR(INDEX([1]!Sanaudos[Saskaita],MATCH(1,('[1]3.4'!$AM55=[1]!Sanaudos[Kodas])*('[1]3.4'!EB$7='[1]2.SAN'!$M$4:$M$73),0)),"")</f>
        <v/>
      </c>
      <c r="EC55" s="244" t="str">
        <f t="array" ref="EC55">IFERROR(INDEX([1]!Sanaudos[Saskaita],MATCH(1,('[1]3.4'!$AM55=[1]!Sanaudos[Kodas])*('[1]3.4'!EC$7='[1]2.SAN'!$M$4:$M$73),0)),"")</f>
        <v/>
      </c>
      <c r="ED55" s="244" t="str">
        <f t="array" ref="ED55">IFERROR(INDEX([1]!Sanaudos[Saskaita],MATCH(1,('[1]3.4'!$AM55=[1]!Sanaudos[Kodas])*('[1]3.4'!ED$7='[1]2.SAN'!$M$4:$M$73),0)),"")</f>
        <v/>
      </c>
      <c r="EE55" s="244" t="str">
        <f t="array" ref="EE55">IFERROR(INDEX([1]!Sanaudos[Saskaita],MATCH(1,('[1]3.4'!$AM55=[1]!Sanaudos[Kodas])*('[1]3.4'!EE$7='[1]2.SAN'!$M$4:$M$73),0)),"")</f>
        <v/>
      </c>
      <c r="EF55" s="244" t="str">
        <f t="array" ref="EF55">IFERROR(INDEX([1]!Sanaudos[Saskaita],MATCH(1,('[1]3.4'!$AM55=[1]!Sanaudos[Kodas])*('[1]3.4'!EF$7='[1]2.SAN'!$M$4:$M$73),0)),"")</f>
        <v/>
      </c>
      <c r="EG55" s="244" t="str">
        <f t="array" ref="EG55">IFERROR(INDEX([1]!Sanaudos[Saskaita],MATCH(1,('[1]3.4'!$AM55=[1]!Sanaudos[Kodas])*('[1]3.4'!EG$7='[1]2.SAN'!$M$4:$M$73),0)),"")</f>
        <v/>
      </c>
      <c r="EH55" s="244" t="str">
        <f t="array" ref="EH55">IFERROR(INDEX([1]!Sanaudos[Saskaita],MATCH(1,('[1]3.4'!$AM55=[1]!Sanaudos[Kodas])*('[1]3.4'!EH$7='[1]2.SAN'!$M$4:$M$73),0)),"")</f>
        <v/>
      </c>
      <c r="EI55" s="244" t="str">
        <f t="array" ref="EI55">IFERROR(INDEX([1]!Sanaudos[Saskaita],MATCH(1,('[1]3.4'!$AM55=[1]!Sanaudos[Kodas])*('[1]3.4'!EI$7='[1]2.SAN'!$M$4:$M$73),0)),"")</f>
        <v/>
      </c>
      <c r="EJ55" s="244" t="str">
        <f t="array" ref="EJ55">IFERROR(INDEX([1]!Sanaudos[Saskaita],MATCH(1,('[1]3.4'!$AM55=[1]!Sanaudos[Kodas])*('[1]3.4'!EJ$7='[1]2.SAN'!$M$4:$M$73),0)),"")</f>
        <v/>
      </c>
      <c r="EK55" s="244" t="str">
        <f t="array" ref="EK55">IFERROR(INDEX([1]!Sanaudos[Saskaita],MATCH(1,('[1]3.4'!$AM55=[1]!Sanaudos[Kodas])*('[1]3.4'!EK$7='[1]2.SAN'!$M$4:$M$73),0)),"")</f>
        <v/>
      </c>
      <c r="EL55" s="244" t="str">
        <f t="array" ref="EL55">IFERROR(INDEX([1]!Sanaudos[Saskaita],MATCH(1,('[1]3.4'!$AM55=[1]!Sanaudos[Kodas])*('[1]3.4'!EL$7='[1]2.SAN'!$M$4:$M$73),0)),"")</f>
        <v/>
      </c>
      <c r="EM55" s="244" t="str">
        <f t="array" ref="EM55">IFERROR(INDEX([1]!Sanaudos[Saskaita],MATCH(1,('[1]3.4'!$AM55=[1]!Sanaudos[Kodas])*('[1]3.4'!EM$7='[1]2.SAN'!$M$4:$M$73),0)),"")</f>
        <v/>
      </c>
      <c r="EN55" s="244" t="str">
        <f t="array" ref="EN55">IFERROR(INDEX([1]!Sanaudos[Saskaita],MATCH(1,('[1]3.4'!$AM55=[1]!Sanaudos[Kodas])*('[1]3.4'!EN$7='[1]2.SAN'!$M$4:$M$73),0)),"")</f>
        <v/>
      </c>
      <c r="EO55" s="244" t="str">
        <f t="array" ref="EO55">IFERROR(INDEX([1]!Sanaudos[Saskaita],MATCH(1,('[1]3.4'!$AM55=[1]!Sanaudos[Kodas])*('[1]3.4'!EO$7='[1]2.SAN'!$M$4:$M$73),0)),"")</f>
        <v/>
      </c>
      <c r="EP55" s="244" t="str">
        <f t="array" ref="EP55">IFERROR(INDEX([1]!Sanaudos[Saskaita],MATCH(1,('[1]3.4'!$AM55=[1]!Sanaudos[Kodas])*('[1]3.4'!EP$7='[1]2.SAN'!$M$4:$M$73),0)),"")</f>
        <v/>
      </c>
      <c r="EQ55" s="244" t="str">
        <f t="array" ref="EQ55">IFERROR(INDEX([1]!Sanaudos[Saskaita],MATCH(1,('[1]3.4'!$AM55=[1]!Sanaudos[Kodas])*('[1]3.4'!EQ$7='[1]2.SAN'!$M$4:$M$73),0)),"")</f>
        <v/>
      </c>
      <c r="ER55" s="244" t="str">
        <f t="array" ref="ER55">IFERROR(INDEX([1]!Sanaudos[Saskaita],MATCH(1,('[1]3.4'!$AM55=[1]!Sanaudos[Kodas])*('[1]3.4'!ER$7='[1]2.SAN'!$M$4:$M$73),0)),"")</f>
        <v/>
      </c>
      <c r="ES55" s="244" t="str">
        <f t="array" ref="ES55">IFERROR(INDEX([1]!Sanaudos[Saskaita],MATCH(1,('[1]3.4'!$AM55=[1]!Sanaudos[Kodas])*('[1]3.4'!ES$7='[1]2.SAN'!$M$4:$M$73),0)),"")</f>
        <v/>
      </c>
      <c r="ET55" s="244" t="str">
        <f t="array" ref="ET55">IFERROR(INDEX([1]!Sanaudos[Saskaita],MATCH(1,('[1]3.4'!$AM55=[1]!Sanaudos[Kodas])*('[1]3.4'!ET$7='[1]2.SAN'!$M$4:$M$73),0)),"")</f>
        <v/>
      </c>
      <c r="EU55" s="244" t="str">
        <f t="array" ref="EU55">IFERROR(INDEX([1]!Sanaudos[Saskaita],MATCH(1,('[1]3.4'!$AM55=[1]!Sanaudos[Kodas])*('[1]3.4'!EU$7='[1]2.SAN'!$M$4:$M$73),0)),"")</f>
        <v/>
      </c>
      <c r="EV55" s="244" t="str">
        <f t="array" ref="EV55">IFERROR(INDEX([1]!Sanaudos[Saskaita],MATCH(1,('[1]3.4'!$AM55=[1]!Sanaudos[Kodas])*('[1]3.4'!EV$7='[1]2.SAN'!$M$4:$M$73),0)),"")</f>
        <v/>
      </c>
      <c r="EW55" s="244" t="str">
        <f t="array" ref="EW55">IFERROR(INDEX([1]!Sanaudos[Saskaita],MATCH(1,('[1]3.4'!$AM55=[1]!Sanaudos[Kodas])*('[1]3.4'!EW$7='[1]2.SAN'!$M$4:$M$73),0)),"")</f>
        <v/>
      </c>
      <c r="EX55" s="244" t="str">
        <f t="array" ref="EX55">IFERROR(INDEX([1]!Sanaudos[Saskaita],MATCH(1,('[1]3.4'!$AM55=[1]!Sanaudos[Kodas])*('[1]3.4'!EX$7='[1]2.SAN'!$M$4:$M$73),0)),"")</f>
        <v/>
      </c>
      <c r="EY55" s="244" t="str">
        <f t="array" ref="EY55">IFERROR(INDEX([1]!Sanaudos[Saskaita],MATCH(1,('[1]3.4'!$AM55=[1]!Sanaudos[Kodas])*('[1]3.4'!EY$7='[1]2.SAN'!$M$4:$M$73),0)),"")</f>
        <v/>
      </c>
      <c r="EZ55" s="244" t="str">
        <f t="array" ref="EZ55">IFERROR(INDEX([1]!Sanaudos[Saskaita],MATCH(1,('[1]3.4'!$AM55=[1]!Sanaudos[Kodas])*('[1]3.4'!EZ$7='[1]2.SAN'!$M$4:$M$73),0)),"")</f>
        <v/>
      </c>
      <c r="FA55" s="244" t="str">
        <f t="array" ref="FA55">IFERROR(INDEX([1]!Sanaudos[Saskaita],MATCH(1,('[1]3.4'!$AM55=[1]!Sanaudos[Kodas])*('[1]3.4'!FA$7='[1]2.SAN'!$M$4:$M$73),0)),"")</f>
        <v/>
      </c>
      <c r="FB55" s="244" t="str">
        <f t="array" ref="FB55">IFERROR(INDEX([1]!Sanaudos[Saskaita],MATCH(1,('[1]3.4'!$AM55=[1]!Sanaudos[Kodas])*('[1]3.4'!FB$7='[1]2.SAN'!$M$4:$M$73),0)),"")</f>
        <v/>
      </c>
      <c r="FC55" s="244" t="str">
        <f t="array" ref="FC55">IFERROR(INDEX([1]!Sanaudos[Saskaita],MATCH(1,('[1]3.4'!$AM55=[1]!Sanaudos[Kodas])*('[1]3.4'!FC$7='[1]2.SAN'!$M$4:$M$73),0)),"")</f>
        <v/>
      </c>
      <c r="FD55" s="244" t="str">
        <f t="array" ref="FD55">IFERROR(INDEX([1]!Sanaudos[Saskaita],MATCH(1,('[1]3.4'!$AM55=[1]!Sanaudos[Kodas])*('[1]3.4'!FD$7='[1]2.SAN'!$M$4:$M$73),0)),"")</f>
        <v/>
      </c>
      <c r="FE55" s="244" t="str">
        <f t="array" ref="FE55">IFERROR(INDEX([1]!Sanaudos[Saskaita],MATCH(1,('[1]3.4'!$AM55=[1]!Sanaudos[Kodas])*('[1]3.4'!FE$7='[1]2.SAN'!$M$4:$M$73),0)),"")</f>
        <v/>
      </c>
      <c r="FF55" s="244" t="str">
        <f t="array" ref="FF55">IFERROR(INDEX([1]!Sanaudos[Saskaita],MATCH(1,('[1]3.4'!$AM55=[1]!Sanaudos[Kodas])*('[1]3.4'!FF$7='[1]2.SAN'!$M$4:$M$73),0)),"")</f>
        <v/>
      </c>
      <c r="FG55" s="244" t="str">
        <f t="array" ref="FG55">IFERROR(INDEX([1]!Sanaudos[Saskaita],MATCH(1,('[1]3.4'!$AM55=[1]!Sanaudos[Kodas])*('[1]3.4'!FG$7='[1]2.SAN'!$M$4:$M$73),0)),"")</f>
        <v/>
      </c>
      <c r="FH55" s="244" t="str">
        <f t="array" ref="FH55">IFERROR(INDEX([1]!Sanaudos[Saskaita],MATCH(1,('[1]3.4'!$AM55=[1]!Sanaudos[Kodas])*('[1]3.4'!FH$7='[1]2.SAN'!$M$4:$M$73),0)),"")</f>
        <v/>
      </c>
      <c r="FI55" s="244" t="str">
        <f t="array" ref="FI55">IFERROR(INDEX([1]!Sanaudos[Saskaita],MATCH(1,('[1]3.4'!$AM55=[1]!Sanaudos[Kodas])*('[1]3.4'!FI$7='[1]2.SAN'!$M$4:$M$73),0)),"")</f>
        <v/>
      </c>
      <c r="FJ55" s="244" t="str">
        <f t="array" ref="FJ55">IFERROR(INDEX([1]!Sanaudos[Saskaita],MATCH(1,('[1]3.4'!$AM55=[1]!Sanaudos[Kodas])*('[1]3.4'!FJ$7='[1]2.SAN'!$M$4:$M$73),0)),"")</f>
        <v/>
      </c>
      <c r="FK55" s="244" t="str">
        <f t="array" ref="FK55">IFERROR(INDEX([1]!Sanaudos[Saskaita],MATCH(1,('[1]3.4'!$AM55=[1]!Sanaudos[Kodas])*('[1]3.4'!FK$7='[1]2.SAN'!$M$4:$M$73),0)),"")</f>
        <v/>
      </c>
      <c r="FL55" s="244" t="str">
        <f t="array" ref="FL55">IFERROR(INDEX([1]!Sanaudos[Saskaita],MATCH(1,('[1]3.4'!$AM55=[1]!Sanaudos[Kodas])*('[1]3.4'!FL$7='[1]2.SAN'!$M$4:$M$73),0)),"")</f>
        <v/>
      </c>
      <c r="FM55" s="244" t="str">
        <f t="array" ref="FM55">IFERROR(INDEX([1]!Sanaudos[Saskaita],MATCH(1,('[1]3.4'!$AM55=[1]!Sanaudos[Kodas])*('[1]3.4'!FM$7='[1]2.SAN'!$M$4:$M$73),0)),"")</f>
        <v/>
      </c>
      <c r="FN55" s="244" t="str">
        <f t="array" ref="FN55">IFERROR(INDEX([1]!Sanaudos[Saskaita],MATCH(1,('[1]3.4'!$AM55=[1]!Sanaudos[Kodas])*('[1]3.4'!FN$7='[1]2.SAN'!$M$4:$M$73),0)),"")</f>
        <v/>
      </c>
      <c r="FO55" s="244" t="str">
        <f t="array" ref="FO55">IFERROR(INDEX([1]!Sanaudos[Saskaita],MATCH(1,('[1]3.4'!$AM55=[1]!Sanaudos[Kodas])*('[1]3.4'!FO$7='[1]2.SAN'!$M$4:$M$73),0)),"")</f>
        <v/>
      </c>
      <c r="FP55" s="244" t="str">
        <f t="array" ref="FP55">IFERROR(INDEX([1]!Sanaudos[Saskaita],MATCH(1,('[1]3.4'!$AM55=[1]!Sanaudos[Kodas])*('[1]3.4'!FP$7='[1]2.SAN'!$M$4:$M$73),0)),"")</f>
        <v/>
      </c>
      <c r="FQ55" s="244" t="str">
        <f t="array" ref="FQ55">IFERROR(INDEX([1]!Sanaudos[Saskaita],MATCH(1,('[1]3.4'!$AM55=[1]!Sanaudos[Kodas])*('[1]3.4'!FQ$7='[1]2.SAN'!$M$4:$M$73),0)),"")</f>
        <v/>
      </c>
      <c r="FR55" s="244" t="str">
        <f t="array" ref="FR55">IFERROR(INDEX([1]!Sanaudos[Saskaita],MATCH(1,('[1]3.4'!$AM55=[1]!Sanaudos[Kodas])*('[1]3.4'!FR$7='[1]2.SAN'!$M$4:$M$73),0)),"")</f>
        <v/>
      </c>
      <c r="FS55" s="244" t="str">
        <f t="array" ref="FS55">IFERROR(INDEX([1]!Sanaudos[Saskaita],MATCH(1,('[1]3.4'!$AM55=[1]!Sanaudos[Kodas])*('[1]3.4'!FS$7='[1]2.SAN'!$M$4:$M$73),0)),"")</f>
        <v/>
      </c>
      <c r="FT55" s="244" t="str">
        <f t="array" ref="FT55">IFERROR(INDEX([1]!Sanaudos[Saskaita],MATCH(1,('[1]3.4'!$AM55=[1]!Sanaudos[Kodas])*('[1]3.4'!FT$7='[1]2.SAN'!$M$4:$M$73),0)),"")</f>
        <v/>
      </c>
      <c r="FU55" s="244" t="str">
        <f t="array" ref="FU55">IFERROR(INDEX([1]!Sanaudos[Saskaita],MATCH(1,('[1]3.4'!$AM55=[1]!Sanaudos[Kodas])*('[1]3.4'!FU$7='[1]2.SAN'!$M$4:$M$73),0)),"")</f>
        <v/>
      </c>
      <c r="FV55" s="244" t="str">
        <f t="array" ref="FV55">IFERROR(INDEX([1]!Sanaudos[Saskaita],MATCH(1,('[1]3.4'!$AM55=[1]!Sanaudos[Kodas])*('[1]3.4'!FV$7='[1]2.SAN'!$M$4:$M$73),0)),"")</f>
        <v/>
      </c>
      <c r="FW55" s="244" t="str">
        <f t="array" ref="FW55">IFERROR(INDEX([1]!Sanaudos[Saskaita],MATCH(1,('[1]3.4'!$AM55=[1]!Sanaudos[Kodas])*('[1]3.4'!FW$7='[1]2.SAN'!$M$4:$M$73),0)),"")</f>
        <v/>
      </c>
      <c r="FX55" s="244" t="str">
        <f t="array" ref="FX55">IFERROR(INDEX([1]!Sanaudos[Saskaita],MATCH(1,('[1]3.4'!$AM55=[1]!Sanaudos[Kodas])*('[1]3.4'!FX$7='[1]2.SAN'!$M$4:$M$73),0)),"")</f>
        <v/>
      </c>
      <c r="FY55" s="244" t="str">
        <f t="array" ref="FY55">IFERROR(INDEX([1]!Sanaudos[Saskaita],MATCH(1,('[1]3.4'!$AM55=[1]!Sanaudos[Kodas])*('[1]3.4'!FY$7='[1]2.SAN'!$M$4:$M$73),0)),"")</f>
        <v/>
      </c>
      <c r="FZ55" s="244" t="str">
        <f t="array" ref="FZ55">IFERROR(INDEX([1]!Sanaudos[Saskaita],MATCH(1,('[1]3.4'!$AM55=[1]!Sanaudos[Kodas])*('[1]3.4'!FZ$7='[1]2.SAN'!$M$4:$M$73),0)),"")</f>
        <v/>
      </c>
      <c r="GA55" s="244" t="str">
        <f t="array" ref="GA55">IFERROR(INDEX([1]!Sanaudos[Saskaita],MATCH(1,('[1]3.4'!$AM55=[1]!Sanaudos[Kodas])*('[1]3.4'!GA$7='[1]2.SAN'!$M$4:$M$73),0)),"")</f>
        <v/>
      </c>
      <c r="GB55" s="244" t="str">
        <f t="array" ref="GB55">IFERROR(INDEX([1]!Sanaudos[Saskaita],MATCH(1,('[1]3.4'!$AM55=[1]!Sanaudos[Kodas])*('[1]3.4'!GB$7='[1]2.SAN'!$M$4:$M$73),0)),"")</f>
        <v/>
      </c>
      <c r="GC55" s="244" t="str">
        <f t="array" ref="GC55">IFERROR(INDEX([1]!Sanaudos[Saskaita],MATCH(1,('[1]3.4'!$AM55=[1]!Sanaudos[Kodas])*('[1]3.4'!GC$7='[1]2.SAN'!$M$4:$M$73),0)),"")</f>
        <v/>
      </c>
      <c r="GD55" s="244" t="str">
        <f t="array" ref="GD55">IFERROR(INDEX([1]!Sanaudos[Saskaita],MATCH(1,('[1]3.4'!$AM55=[1]!Sanaudos[Kodas])*('[1]3.4'!GD$7='[1]2.SAN'!$M$4:$M$73),0)),"")</f>
        <v/>
      </c>
      <c r="GE55" s="244" t="str">
        <f t="array" ref="GE55">IFERROR(INDEX([1]!Sanaudos[Saskaita],MATCH(1,('[1]3.4'!$AM55=[1]!Sanaudos[Kodas])*('[1]3.4'!GE$7='[1]2.SAN'!$M$4:$M$73),0)),"")</f>
        <v/>
      </c>
      <c r="GF55" s="244" t="str">
        <f t="array" ref="GF55">IFERROR(INDEX([1]!Sanaudos[Saskaita],MATCH(1,('[1]3.4'!$AM55=[1]!Sanaudos[Kodas])*('[1]3.4'!GF$7='[1]2.SAN'!$M$4:$M$73),0)),"")</f>
        <v/>
      </c>
      <c r="GG55" s="244" t="str">
        <f t="array" ref="GG55">IFERROR(INDEX([1]!Sanaudos[Saskaita],MATCH(1,('[1]3.4'!$AM55=[1]!Sanaudos[Kodas])*('[1]3.4'!GG$7='[1]2.SAN'!$M$4:$M$73),0)),"")</f>
        <v/>
      </c>
      <c r="GH55" s="244" t="str">
        <f t="array" ref="GH55">IFERROR(INDEX([1]!Sanaudos[Saskaita],MATCH(1,('[1]3.4'!$AM55=[1]!Sanaudos[Kodas])*('[1]3.4'!GH$7='[1]2.SAN'!$M$4:$M$73),0)),"")</f>
        <v/>
      </c>
      <c r="GI55" s="244" t="str">
        <f t="array" ref="GI55">IFERROR(INDEX([1]!Sanaudos[Saskaita],MATCH(1,('[1]3.4'!$AM55=[1]!Sanaudos[Kodas])*('[1]3.4'!GI$7='[1]2.SAN'!$M$4:$M$73),0)),"")</f>
        <v/>
      </c>
      <c r="GJ55" s="244" t="str">
        <f t="array" ref="GJ55">IFERROR(INDEX([1]!Sanaudos[Saskaita],MATCH(1,('[1]3.4'!$AM55=[1]!Sanaudos[Kodas])*('[1]3.4'!GJ$7='[1]2.SAN'!$M$4:$M$73),0)),"")</f>
        <v/>
      </c>
      <c r="GK55" s="244" t="str">
        <f t="array" ref="GK55">IFERROR(INDEX([1]!Sanaudos[Saskaita],MATCH(1,('[1]3.4'!$AM55=[1]!Sanaudos[Kodas])*('[1]3.4'!GK$7='[1]2.SAN'!$M$4:$M$73),0)),"")</f>
        <v/>
      </c>
      <c r="GL55" s="244" t="str">
        <f t="array" ref="GL55">IFERROR(INDEX([1]!Sanaudos[Saskaita],MATCH(1,('[1]3.4'!$AM55=[1]!Sanaudos[Kodas])*('[1]3.4'!GL$7='[1]2.SAN'!$M$4:$M$73),0)),"")</f>
        <v/>
      </c>
      <c r="GM55" s="244" t="str">
        <f t="array" ref="GM55">IFERROR(INDEX([1]!Sanaudos[Saskaita],MATCH(1,('[1]3.4'!$AM55=[1]!Sanaudos[Kodas])*('[1]3.4'!GM$7='[1]2.SAN'!$M$4:$M$73),0)),"")</f>
        <v/>
      </c>
      <c r="GN55" s="244" t="str">
        <f t="array" ref="GN55">IFERROR(INDEX([1]!Sanaudos[Saskaita],MATCH(1,('[1]3.4'!$AM55=[1]!Sanaudos[Kodas])*('[1]3.4'!GN$7='[1]2.SAN'!$M$4:$M$73),0)),"")</f>
        <v/>
      </c>
      <c r="GO55" s="244" t="str">
        <f t="array" ref="GO55">IFERROR(INDEX([1]!Sanaudos[Saskaita],MATCH(1,('[1]3.4'!$AM55=[1]!Sanaudos[Kodas])*('[1]3.4'!GO$7='[1]2.SAN'!$M$4:$M$73),0)),"")</f>
        <v/>
      </c>
      <c r="GP55" s="244" t="str">
        <f t="array" ref="GP55">IFERROR(INDEX([1]!Sanaudos[Saskaita],MATCH(1,('[1]3.4'!$AM55=[1]!Sanaudos[Kodas])*('[1]3.4'!GP$7='[1]2.SAN'!$M$4:$M$73),0)),"")</f>
        <v/>
      </c>
      <c r="GQ55" s="244" t="str">
        <f t="array" ref="GQ55">IFERROR(INDEX([1]!Sanaudos[Saskaita],MATCH(1,('[1]3.4'!$AM55=[1]!Sanaudos[Kodas])*('[1]3.4'!GQ$7='[1]2.SAN'!$M$4:$M$73),0)),"")</f>
        <v/>
      </c>
      <c r="GR55" s="244" t="str">
        <f t="array" ref="GR55">IFERROR(INDEX([1]!Sanaudos[Saskaita],MATCH(1,('[1]3.4'!$AM55=[1]!Sanaudos[Kodas])*('[1]3.4'!GR$7='[1]2.SAN'!$M$4:$M$73),0)),"")</f>
        <v/>
      </c>
      <c r="GS55" s="244" t="str">
        <f t="array" ref="GS55">IFERROR(INDEX([1]!Sanaudos[Saskaita],MATCH(1,('[1]3.4'!$AM55=[1]!Sanaudos[Kodas])*('[1]3.4'!GS$7='[1]2.SAN'!$M$4:$M$73),0)),"")</f>
        <v/>
      </c>
      <c r="GT55" s="244" t="str">
        <f t="array" ref="GT55">IFERROR(INDEX([1]!Sanaudos[Saskaita],MATCH(1,('[1]3.4'!$AM55=[1]!Sanaudos[Kodas])*('[1]3.4'!GT$7='[1]2.SAN'!$M$4:$M$73),0)),"")</f>
        <v/>
      </c>
      <c r="GU55" s="244" t="str">
        <f t="array" ref="GU55">IFERROR(INDEX([1]!Sanaudos[Saskaita],MATCH(1,('[1]3.4'!$AM55=[1]!Sanaudos[Kodas])*('[1]3.4'!GU$7='[1]2.SAN'!$M$4:$M$73),0)),"")</f>
        <v/>
      </c>
      <c r="GV55" s="244" t="str">
        <f t="array" ref="GV55">IFERROR(INDEX([1]!Sanaudos[Saskaita],MATCH(1,('[1]3.4'!$AM55=[1]!Sanaudos[Kodas])*('[1]3.4'!GV$7='[1]2.SAN'!$M$4:$M$73),0)),"")</f>
        <v/>
      </c>
      <c r="GW55" s="244" t="str">
        <f t="array" ref="GW55">IFERROR(INDEX([1]!Sanaudos[Saskaita],MATCH(1,('[1]3.4'!$AM55=[1]!Sanaudos[Kodas])*('[1]3.4'!GW$7='[1]2.SAN'!$M$4:$M$73),0)),"")</f>
        <v/>
      </c>
      <c r="GX55" s="244" t="str">
        <f t="array" ref="GX55">IFERROR(INDEX([1]!Sanaudos[Saskaita],MATCH(1,('[1]3.4'!$AM55=[1]!Sanaudos[Kodas])*('[1]3.4'!GX$7='[1]2.SAN'!$M$4:$M$73),0)),"")</f>
        <v/>
      </c>
      <c r="GY55" s="244" t="str">
        <f t="array" ref="GY55">IFERROR(INDEX([1]!Sanaudos[Saskaita],MATCH(1,('[1]3.4'!$AM55=[1]!Sanaudos[Kodas])*('[1]3.4'!GY$7='[1]2.SAN'!$M$4:$M$73),0)),"")</f>
        <v/>
      </c>
      <c r="GZ55" s="244" t="str">
        <f t="array" ref="GZ55">IFERROR(INDEX([1]!Sanaudos[Saskaita],MATCH(1,('[1]3.4'!$AM55=[1]!Sanaudos[Kodas])*('[1]3.4'!GZ$7='[1]2.SAN'!$M$4:$M$73),0)),"")</f>
        <v/>
      </c>
      <c r="HA55" s="244" t="str">
        <f t="array" ref="HA55">IFERROR(INDEX([1]!Sanaudos[Saskaita],MATCH(1,('[1]3.4'!$AM55=[1]!Sanaudos[Kodas])*('[1]3.4'!HA$7='[1]2.SAN'!$M$4:$M$73),0)),"")</f>
        <v/>
      </c>
      <c r="HB55" s="244" t="str">
        <f t="array" ref="HB55">IFERROR(INDEX([1]!Sanaudos[Saskaita],MATCH(1,('[1]3.4'!$AM55=[1]!Sanaudos[Kodas])*('[1]3.4'!HB$7='[1]2.SAN'!$M$4:$M$73),0)),"")</f>
        <v/>
      </c>
      <c r="HC55" s="244" t="str">
        <f t="array" ref="HC55">IFERROR(INDEX([1]!Sanaudos[Saskaita],MATCH(1,('[1]3.4'!$AM55=[1]!Sanaudos[Kodas])*('[1]3.4'!HC$7='[1]2.SAN'!$M$4:$M$73),0)),"")</f>
        <v/>
      </c>
      <c r="HD55" s="244" t="str">
        <f t="array" ref="HD55">IFERROR(INDEX([1]!Sanaudos[Saskaita],MATCH(1,('[1]3.4'!$AM55=[1]!Sanaudos[Kodas])*('[1]3.4'!HD$7='[1]2.SAN'!$M$4:$M$73),0)),"")</f>
        <v/>
      </c>
      <c r="HE55" s="244" t="str">
        <f t="array" ref="HE55">IFERROR(INDEX([1]!Sanaudos[Saskaita],MATCH(1,('[1]3.4'!$AM55=[1]!Sanaudos[Kodas])*('[1]3.4'!HE$7='[1]2.SAN'!$M$4:$M$73),0)),"")</f>
        <v/>
      </c>
      <c r="HF55" s="244" t="str">
        <f t="array" ref="HF55">IFERROR(INDEX([1]!Sanaudos[Saskaita],MATCH(1,('[1]3.4'!$AM55=[1]!Sanaudos[Kodas])*('[1]3.4'!HF$7='[1]2.SAN'!$M$4:$M$73),0)),"")</f>
        <v/>
      </c>
      <c r="HG55" s="244" t="str">
        <f t="array" ref="HG55">IFERROR(INDEX([1]!Sanaudos[Saskaita],MATCH(1,('[1]3.4'!$AM55=[1]!Sanaudos[Kodas])*('[1]3.4'!HG$7='[1]2.SAN'!$M$4:$M$73),0)),"")</f>
        <v/>
      </c>
      <c r="HH55" s="244" t="str">
        <f t="array" ref="HH55">IFERROR(INDEX([1]!Sanaudos[Saskaita],MATCH(1,('[1]3.4'!$AM55=[1]!Sanaudos[Kodas])*('[1]3.4'!HH$7='[1]2.SAN'!$M$4:$M$73),0)),"")</f>
        <v/>
      </c>
      <c r="HI55" s="244" t="str">
        <f t="array" ref="HI55">IFERROR(INDEX([1]!Sanaudos[Saskaita],MATCH(1,('[1]3.4'!$AM55=[1]!Sanaudos[Kodas])*('[1]3.4'!HI$7='[1]2.SAN'!$M$4:$M$73),0)),"")</f>
        <v/>
      </c>
      <c r="HJ55" s="244" t="str">
        <f t="array" ref="HJ55">IFERROR(INDEX([1]!Sanaudos[Saskaita],MATCH(1,('[1]3.4'!$AM55=[1]!Sanaudos[Kodas])*('[1]3.4'!HJ$7='[1]2.SAN'!$M$4:$M$73),0)),"")</f>
        <v/>
      </c>
      <c r="HK55" s="244" t="str">
        <f t="array" ref="HK55">IFERROR(INDEX([1]!Sanaudos[Saskaita],MATCH(1,('[1]3.4'!$AM55=[1]!Sanaudos[Kodas])*('[1]3.4'!HK$7='[1]2.SAN'!$M$4:$M$73),0)),"")</f>
        <v/>
      </c>
      <c r="HL55" s="244" t="str">
        <f t="array" ref="HL55">IFERROR(INDEX([1]!Sanaudos[Saskaita],MATCH(1,('[1]3.4'!$AM55=[1]!Sanaudos[Kodas])*('[1]3.4'!HL$7='[1]2.SAN'!$M$4:$M$73),0)),"")</f>
        <v/>
      </c>
      <c r="HM55" s="244" t="str">
        <f t="array" ref="HM55">IFERROR(INDEX([1]!Sanaudos[Saskaita],MATCH(1,('[1]3.4'!$AM55=[1]!Sanaudos[Kodas])*('[1]3.4'!HM$7='[1]2.SAN'!$M$4:$M$73),0)),"")</f>
        <v/>
      </c>
      <c r="HN55" s="244" t="str">
        <f t="array" ref="HN55">IFERROR(INDEX([1]!Sanaudos[Saskaita],MATCH(1,('[1]3.4'!$AM55=[1]!Sanaudos[Kodas])*('[1]3.4'!HN$7='[1]2.SAN'!$M$4:$M$73),0)),"")</f>
        <v/>
      </c>
      <c r="HO55" s="244" t="str">
        <f t="array" ref="HO55">IFERROR(INDEX([1]!Sanaudos[Saskaita],MATCH(1,('[1]3.4'!$AM55=[1]!Sanaudos[Kodas])*('[1]3.4'!HO$7='[1]2.SAN'!$M$4:$M$73),0)),"")</f>
        <v/>
      </c>
      <c r="HP55" s="244" t="str">
        <f t="array" ref="HP55">IFERROR(INDEX([1]!Sanaudos[Saskaita],MATCH(1,('[1]3.4'!$AM55=[1]!Sanaudos[Kodas])*('[1]3.4'!HP$7='[1]2.SAN'!$M$4:$M$73),0)),"")</f>
        <v/>
      </c>
      <c r="HQ55" s="244" t="str">
        <f t="array" ref="HQ55">IFERROR(INDEX([1]!Sanaudos[Saskaita],MATCH(1,('[1]3.4'!$AM55=[1]!Sanaudos[Kodas])*('[1]3.4'!HQ$7='[1]2.SAN'!$M$4:$M$73),0)),"")</f>
        <v/>
      </c>
      <c r="HR55" s="244" t="str">
        <f t="array" ref="HR55">IFERROR(INDEX([1]!Sanaudos[Saskaita],MATCH(1,('[1]3.4'!$AM55=[1]!Sanaudos[Kodas])*('[1]3.4'!HR$7='[1]2.SAN'!$M$4:$M$73),0)),"")</f>
        <v/>
      </c>
      <c r="HS55" s="244" t="str">
        <f t="array" ref="HS55">IFERROR(INDEX([1]!Sanaudos[Saskaita],MATCH(1,('[1]3.4'!$AM55=[1]!Sanaudos[Kodas])*('[1]3.4'!HS$7='[1]2.SAN'!$M$4:$M$73),0)),"")</f>
        <v/>
      </c>
      <c r="HT55" s="244" t="str">
        <f t="array" ref="HT55">IFERROR(INDEX([1]!Sanaudos[Saskaita],MATCH(1,('[1]3.4'!$AM55=[1]!Sanaudos[Kodas])*('[1]3.4'!HT$7='[1]2.SAN'!$M$4:$M$73),0)),"")</f>
        <v/>
      </c>
      <c r="HU55" s="244" t="str">
        <f t="array" ref="HU55">IFERROR(INDEX([1]!Sanaudos[Saskaita],MATCH(1,('[1]3.4'!$AM55=[1]!Sanaudos[Kodas])*('[1]3.4'!HU$7='[1]2.SAN'!$M$4:$M$73),0)),"")</f>
        <v/>
      </c>
      <c r="HV55" s="244" t="str">
        <f t="array" ref="HV55">IFERROR(INDEX([1]!Sanaudos[Saskaita],MATCH(1,('[1]3.4'!$AM55=[1]!Sanaudos[Kodas])*('[1]3.4'!HV$7='[1]2.SAN'!$M$4:$M$73),0)),"")</f>
        <v/>
      </c>
      <c r="HW55" s="244" t="str">
        <f t="array" ref="HW55">IFERROR(INDEX([1]!Sanaudos[Saskaita],MATCH(1,('[1]3.4'!$AM55=[1]!Sanaudos[Kodas])*('[1]3.4'!HW$7='[1]2.SAN'!$M$4:$M$73),0)),"")</f>
        <v/>
      </c>
      <c r="HX55" s="244" t="str">
        <f t="array" ref="HX55">IFERROR(INDEX([1]!Sanaudos[Saskaita],MATCH(1,('[1]3.4'!$AM55=[1]!Sanaudos[Kodas])*('[1]3.4'!HX$7='[1]2.SAN'!$M$4:$M$73),0)),"")</f>
        <v/>
      </c>
      <c r="HY55" s="244" t="str">
        <f t="array" ref="HY55">IFERROR(INDEX([1]!Sanaudos[Saskaita],MATCH(1,('[1]3.4'!$AM55=[1]!Sanaudos[Kodas])*('[1]3.4'!HY$7='[1]2.SAN'!$M$4:$M$73),0)),"")</f>
        <v/>
      </c>
      <c r="HZ55" s="244" t="str">
        <f t="array" ref="HZ55">IFERROR(INDEX([1]!Sanaudos[Saskaita],MATCH(1,('[1]3.4'!$AM55=[1]!Sanaudos[Kodas])*('[1]3.4'!HZ$7='[1]2.SAN'!$M$4:$M$73),0)),"")</f>
        <v/>
      </c>
      <c r="IA55" s="244" t="str">
        <f t="array" ref="IA55">IFERROR(INDEX([1]!Sanaudos[Saskaita],MATCH(1,('[1]3.4'!$AM55=[1]!Sanaudos[Kodas])*('[1]3.4'!IA$7='[1]2.SAN'!$M$4:$M$73),0)),"")</f>
        <v/>
      </c>
      <c r="IB55" s="244" t="str">
        <f t="array" ref="IB55">IFERROR(INDEX([1]!Sanaudos[Saskaita],MATCH(1,('[1]3.4'!$AM55=[1]!Sanaudos[Kodas])*('[1]3.4'!IB$7='[1]2.SAN'!$M$4:$M$73),0)),"")</f>
        <v/>
      </c>
      <c r="IC55" s="244" t="str">
        <f t="array" ref="IC55">IFERROR(INDEX([1]!Sanaudos[Saskaita],MATCH(1,('[1]3.4'!$AM55=[1]!Sanaudos[Kodas])*('[1]3.4'!IC$7='[1]2.SAN'!$M$4:$M$73),0)),"")</f>
        <v/>
      </c>
      <c r="ID55" s="244" t="str">
        <f t="array" ref="ID55">IFERROR(INDEX([1]!Sanaudos[Saskaita],MATCH(1,('[1]3.4'!$AM55=[1]!Sanaudos[Kodas])*('[1]3.4'!ID$7='[1]2.SAN'!$M$4:$M$73),0)),"")</f>
        <v/>
      </c>
      <c r="IE55" s="244" t="str">
        <f t="array" ref="IE55">IFERROR(INDEX([1]!Sanaudos[Saskaita],MATCH(1,('[1]3.4'!$AM55=[1]!Sanaudos[Kodas])*('[1]3.4'!IE$7='[1]2.SAN'!$M$4:$M$73),0)),"")</f>
        <v/>
      </c>
      <c r="IF55" s="244" t="str">
        <f t="array" ref="IF55">IFERROR(INDEX([1]!Sanaudos[Saskaita],MATCH(1,('[1]3.4'!$AM55=[1]!Sanaudos[Kodas])*('[1]3.4'!IF$7='[1]2.SAN'!$M$4:$M$73),0)),"")</f>
        <v/>
      </c>
      <c r="IG55" s="244" t="str">
        <f t="array" ref="IG55">IFERROR(INDEX([1]!Sanaudos[Saskaita],MATCH(1,('[1]3.4'!$AM55=[1]!Sanaudos[Kodas])*('[1]3.4'!IG$7='[1]2.SAN'!$M$4:$M$73),0)),"")</f>
        <v/>
      </c>
      <c r="IH55" s="244" t="str">
        <f t="array" ref="IH55">IFERROR(INDEX([1]!Sanaudos[Saskaita],MATCH(1,('[1]3.4'!$AM55=[1]!Sanaudos[Kodas])*('[1]3.4'!IH$7='[1]2.SAN'!$M$4:$M$73),0)),"")</f>
        <v/>
      </c>
      <c r="II55" s="244" t="str">
        <f t="array" ref="II55">IFERROR(INDEX([1]!Sanaudos[Saskaita],MATCH(1,('[1]3.4'!$AM55=[1]!Sanaudos[Kodas])*('[1]3.4'!II$7='[1]2.SAN'!$M$4:$M$73),0)),"")</f>
        <v/>
      </c>
      <c r="IJ55" s="244" t="str">
        <f t="array" ref="IJ55">IFERROR(INDEX([1]!Sanaudos[Saskaita],MATCH(1,('[1]3.4'!$AM55=[1]!Sanaudos[Kodas])*('[1]3.4'!IJ$7='[1]2.SAN'!$M$4:$M$73),0)),"")</f>
        <v/>
      </c>
      <c r="IK55" s="244" t="str">
        <f t="array" ref="IK55">IFERROR(INDEX([1]!Sanaudos[Saskaita],MATCH(1,('[1]3.4'!$AM55=[1]!Sanaudos[Kodas])*('[1]3.4'!IK$7='[1]2.SAN'!$M$4:$M$73),0)),"")</f>
        <v/>
      </c>
    </row>
    <row r="56" spans="2:245" ht="12.2" customHeight="1" x14ac:dyDescent="0.2">
      <c r="B56" s="552"/>
      <c r="C56" s="553"/>
      <c r="D56" s="261" t="s">
        <v>48</v>
      </c>
      <c r="E56" s="247" t="str">
        <f t="shared" si="2"/>
        <v xml:space="preserve">                                    </v>
      </c>
      <c r="F56" s="248" t="e">
        <f>+SUMIFS([1]!Sanaudos[Suma],[1]!Sanaudos[Kodas],AM56,[1]!Sanaudos[PASK],TRUE)</f>
        <v>#REF!</v>
      </c>
      <c r="G56" s="248" t="e">
        <f>-SUMIFS([1]!Sanaudos[Suma],[1]!Sanaudos[Kodas],$AM56,[1]!Sanaudos[Pagal DK RAS],700)</f>
        <v>#REF!</v>
      </c>
      <c r="H56" s="248" t="e">
        <f>+SUMIFS('[1]5.turtas'!$D$1:$AN$1,'[1]5.turtas'!$D$4:$AN$4,$AM56)</f>
        <v>#VALUE!</v>
      </c>
      <c r="I56" s="248" t="e">
        <f>-SUMIFS([1]!Sanaudos[Suma],[1]!Sanaudos[Kodas],$AM56,[1]!Sanaudos[Pagal DK RAS],901)-SUMIFS([1]!Sanaudos[Suma],[1]!Sanaudos[Kodas],$AM56,[1]!Sanaudos[Pagal DK RAS],902)-SUMIFS([1]!Sanaudos[Suma],[1]!Sanaudos[Kodas],$AM56,[1]!Sanaudos[Pagal DK RAS],905)</f>
        <v>#REF!</v>
      </c>
      <c r="J56" s="248" t="e">
        <f>+SUMIFS([1]!DU[DU],[1]!DU[Kodas],$AM56)+SUMIFS([1]!DU[Sodra],[1]!DU[Kodas],$AM56)+SUMIFS([1]!DU[Išeitinės išmokos, kompensacijos],[1]!DU[Kodas],$AM56)</f>
        <v>#REF!</v>
      </c>
      <c r="K56" s="248" t="e">
        <f>+SUMIFS([1]!Sanaudos_kor[Suma],[1]!Sanaudos_kor[Kodas],$AM56,[1]!Sanaudos_kor[PASK],TRUE,[1]!Sanaudos_kor[KOR_nr],K$1)</f>
        <v>#REF!</v>
      </c>
      <c r="L56" s="248" t="e">
        <f>+SUMIFS([1]!Sanaudos_kor[Suma],[1]!Sanaudos_kor[Kodas],$AM56,[1]!Sanaudos_kor[PASK],TRUE,[1]!Sanaudos_kor[KOR_nr],L$1)</f>
        <v>#REF!</v>
      </c>
      <c r="M56" s="248" t="e">
        <f>+SUMIFS([1]!Sanaudos_kor[Suma],[1]!Sanaudos_kor[Kodas],$AM56,[1]!Sanaudos_kor[PASK],TRUE,[1]!Sanaudos_kor[KOR_nr],M$1)</f>
        <v>#REF!</v>
      </c>
      <c r="N56" s="248" t="e">
        <f>+SUMIFS([1]!Sanaudos_kor[Suma],[1]!Sanaudos_kor[Kodas],$AM56,[1]!Sanaudos_kor[PASK],TRUE,[1]!Sanaudos_kor[KOR_nr],N$1)</f>
        <v>#REF!</v>
      </c>
      <c r="O56" s="248" t="e">
        <f>+SUMIFS([1]!Sanaudos_kor[Suma],[1]!Sanaudos_kor[Kodas],$AM56,[1]!Sanaudos_kor[PASK],TRUE,[1]!Sanaudos_kor[KOR_nr],O$1)</f>
        <v>#REF!</v>
      </c>
      <c r="P56" s="248" t="e">
        <f>+SUMIFS([1]!Sanaudos_kor[Suma],[1]!Sanaudos_kor[Kodas],$AM56,[1]!Sanaudos_kor[PASK],TRUE,[1]!Sanaudos_kor[KOR_nr],P$1)</f>
        <v>#REF!</v>
      </c>
      <c r="Q56" s="248" t="e">
        <f>+SUMIFS([1]!Sanaudos_kor[Suma],[1]!Sanaudos_kor[Kodas],$AM56,[1]!Sanaudos_kor[PASK],TRUE,[1]!Sanaudos_kor[KOR_nr],Q$1)</f>
        <v>#REF!</v>
      </c>
      <c r="R56" s="248" t="e">
        <f>+SUMIFS([1]!Sanaudos_kor[Suma],[1]!Sanaudos_kor[Kodas],$AM56,[1]!Sanaudos_kor[PASK],TRUE,[1]!Sanaudos_kor[KOR_nr],R$1)</f>
        <v>#REF!</v>
      </c>
      <c r="S56" s="248" t="e">
        <f>+SUMIFS([1]!Sanaudos_kor[Suma],[1]!Sanaudos_kor[Kodas],$AM56,[1]!Sanaudos_kor[PASK],TRUE,[1]!Sanaudos_kor[KOR_nr],S$1)</f>
        <v>#REF!</v>
      </c>
      <c r="T56" s="248" t="e">
        <f>+SUMIFS([1]!Sanaudos_kor[Suma],[1]!Sanaudos_kor[Kodas],$AM56,[1]!Sanaudos_kor[PASK],TRUE,[1]!Sanaudos_kor[KOR_nr],T$1)</f>
        <v>#REF!</v>
      </c>
      <c r="U56" s="248" t="e">
        <f>+SUMIFS([1]!Sanaudos_kor[Suma],[1]!Sanaudos_kor[Kodas],$AM56,[1]!Sanaudos_kor[PASK],TRUE,[1]!Sanaudos_kor[KOR_nr],U$1)</f>
        <v>#REF!</v>
      </c>
      <c r="V56" s="248" t="e">
        <f>+SUMIFS([1]!Sanaudos_kor[Suma],[1]!Sanaudos_kor[Kodas],$AM56,[1]!Sanaudos_kor[PASK],TRUE,[1]!Sanaudos_kor[KOR_nr],V$1)</f>
        <v>#REF!</v>
      </c>
      <c r="W56" s="248" t="e">
        <f>+SUMIFS([1]!Sanaudos_kor[Suma],[1]!Sanaudos_kor[Kodas],$AM56,[1]!Sanaudos_kor[PASK],TRUE,[1]!Sanaudos_kor[KOR_nr],W$1)</f>
        <v>#REF!</v>
      </c>
      <c r="X56" s="248" t="e">
        <f>+SUMIFS([1]!Sanaudos_kor[Suma],[1]!Sanaudos_kor[Kodas],$AM56,[1]!Sanaudos_kor[PASK],TRUE,[1]!Sanaudos_kor[KOR_nr],X$1)</f>
        <v>#REF!</v>
      </c>
      <c r="Y56" s="248" t="e">
        <f>+SUMIFS([1]!Sanaudos_kor[Suma],[1]!Sanaudos_kor[Kodas],$AM56,[1]!Sanaudos_kor[PASK],TRUE,[1]!Sanaudos_kor[KOR_nr],Y$1)</f>
        <v>#REF!</v>
      </c>
      <c r="Z56" s="248" t="e">
        <f>+SUMIFS([1]!Sanaudos_kor[Suma],[1]!Sanaudos_kor[Kodas],$AM56,[1]!Sanaudos_kor[PASK],TRUE,[1]!Sanaudos_kor[KOR_nr],Z$1)</f>
        <v>#REF!</v>
      </c>
      <c r="AA56" s="248" t="e">
        <f>+SUMIFS([1]!Sanaudos_kor[Suma],[1]!Sanaudos_kor[Kodas],$AM56,[1]!Sanaudos_kor[PASK],TRUE,[1]!Sanaudos_kor[KOR_nr],AA$1)</f>
        <v>#REF!</v>
      </c>
      <c r="AB56" s="248" t="e">
        <f>+SUMIFS([1]!Sanaudos_kor[Suma],[1]!Sanaudos_kor[Kodas],$AM56,[1]!Sanaudos_kor[PASK],TRUE,[1]!Sanaudos_kor[KOR_nr],AB$1)</f>
        <v>#REF!</v>
      </c>
      <c r="AC56" s="248" t="e">
        <f>+SUMIFS([1]!Sanaudos_kor[Suma],[1]!Sanaudos_kor[Kodas],$AM56,[1]!Sanaudos_kor[PASK],TRUE,[1]!Sanaudos_kor[KOR_nr],AC$1)</f>
        <v>#REF!</v>
      </c>
      <c r="AD56" s="248" t="e">
        <f>+SUMIFS([1]!Sanaudos_kor[Suma],[1]!Sanaudos_kor[Kodas],$AM56,[1]!Sanaudos_kor[PASK],TRUE,[1]!Sanaudos_kor[KOR_nr],AD$1)</f>
        <v>#REF!</v>
      </c>
      <c r="AE56" s="248" t="e">
        <f>+SUMIFS([1]!Sanaudos_kor[Suma],[1]!Sanaudos_kor[Kodas],$AM56,[1]!Sanaudos_kor[PASK],TRUE,[1]!Sanaudos_kor[KOR_nr],AE$1)</f>
        <v>#REF!</v>
      </c>
      <c r="AF56" s="248" t="e">
        <f>+SUMIFS([1]!Sanaudos_kor[Suma],[1]!Sanaudos_kor[Kodas],$AM56,[1]!Sanaudos_kor[PASK],TRUE,[1]!Sanaudos_kor[KOR_nr],AF$1)</f>
        <v>#REF!</v>
      </c>
      <c r="AG56" s="248" t="e">
        <f t="shared" si="0"/>
        <v>#REF!</v>
      </c>
      <c r="AH56" s="555"/>
      <c r="AM56" s="249" t="str">
        <f>+'[1]1.vardai'!D90</f>
        <v>NS_9NS</v>
      </c>
      <c r="AN56" s="250" t="e">
        <f>+SUMIFS('[1]7'!$E$160:$S$160,'[1]7'!$E$2:$S$2,$AM56)</f>
        <v>#VALUE!</v>
      </c>
      <c r="AO56" s="250" t="e">
        <f t="shared" si="5"/>
        <v>#REF!</v>
      </c>
      <c r="AQ56" s="250" t="e">
        <f>+SUMIFS('[1]3.4'!$F$133:$F$202,'[1]3.4'!$D$133:$D$202,$AM56,'[1]3.4'!$E$133:$E$202,"")</f>
        <v>#VALUE!</v>
      </c>
      <c r="AR56" s="250" t="e">
        <f t="shared" si="1"/>
        <v>#VALUE!</v>
      </c>
      <c r="AT56" s="244" t="str">
        <f t="array" ref="AT56">IFERROR(INDEX([1]!Sanaudos[Saskaita],MATCH(1,('[1]3.4'!$AM56=[1]!Sanaudos[Kodas])*('[1]3.4'!AT$7='[1]2.SAN'!$M$4:$M$73),0)),"")</f>
        <v/>
      </c>
      <c r="AU56" s="244" t="str">
        <f t="array" ref="AU56">IFERROR(INDEX([1]!Sanaudos[Saskaita],MATCH(1,('[1]3.4'!$AM56=[1]!Sanaudos[Kodas])*('[1]3.4'!AU$7='[1]2.SAN'!$M$4:$M$73),0)),"")</f>
        <v/>
      </c>
      <c r="AV56" s="244" t="str">
        <f t="array" ref="AV56">IFERROR(INDEX([1]!Sanaudos[Saskaita],MATCH(1,('[1]3.4'!$AM56=[1]!Sanaudos[Kodas])*('[1]3.4'!AV$7='[1]2.SAN'!$M$4:$M$73),0)),"")</f>
        <v/>
      </c>
      <c r="AW56" s="244" t="str">
        <f t="array" ref="AW56">IFERROR(INDEX([1]!Sanaudos[Saskaita],MATCH(1,('[1]3.4'!$AM56=[1]!Sanaudos[Kodas])*('[1]3.4'!AW$7='[1]2.SAN'!$M$4:$M$73),0)),"")</f>
        <v/>
      </c>
      <c r="AX56" s="244" t="str">
        <f t="array" ref="AX56">IFERROR(INDEX([1]!Sanaudos[Saskaita],MATCH(1,('[1]3.4'!$AM56=[1]!Sanaudos[Kodas])*('[1]3.4'!AX$7='[1]2.SAN'!$M$4:$M$73),0)),"")</f>
        <v/>
      </c>
      <c r="AY56" s="244" t="str">
        <f t="array" ref="AY56">IFERROR(INDEX([1]!Sanaudos[Saskaita],MATCH(1,('[1]3.4'!$AM56=[1]!Sanaudos[Kodas])*('[1]3.4'!AY$7='[1]2.SAN'!$M$4:$M$73),0)),"")</f>
        <v/>
      </c>
      <c r="AZ56" s="244" t="str">
        <f t="array" ref="AZ56">IFERROR(INDEX([1]!Sanaudos[Saskaita],MATCH(1,('[1]3.4'!$AM56=[1]!Sanaudos[Kodas])*('[1]3.4'!AZ$7='[1]2.SAN'!$M$4:$M$73),0)),"")</f>
        <v/>
      </c>
      <c r="BA56" s="244" t="str">
        <f t="array" ref="BA56">IFERROR(INDEX([1]!Sanaudos[Saskaita],MATCH(1,('[1]3.4'!$AM56=[1]!Sanaudos[Kodas])*('[1]3.4'!BA$7='[1]2.SAN'!$M$4:$M$73),0)),"")</f>
        <v/>
      </c>
      <c r="BB56" s="244" t="str">
        <f t="array" ref="BB56">IFERROR(INDEX([1]!Sanaudos[Saskaita],MATCH(1,('[1]3.4'!$AM56=[1]!Sanaudos[Kodas])*('[1]3.4'!BB$7='[1]2.SAN'!$M$4:$M$73),0)),"")</f>
        <v/>
      </c>
      <c r="BC56" s="244" t="str">
        <f t="array" ref="BC56">IFERROR(INDEX([1]!Sanaudos[Saskaita],MATCH(1,('[1]3.4'!$AM56=[1]!Sanaudos[Kodas])*('[1]3.4'!BC$7='[1]2.SAN'!$M$4:$M$73),0)),"")</f>
        <v/>
      </c>
      <c r="BD56" s="244" t="str">
        <f t="array" ref="BD56">IFERROR(INDEX([1]!Sanaudos[Saskaita],MATCH(1,('[1]3.4'!$AM56=[1]!Sanaudos[Kodas])*('[1]3.4'!BD$7='[1]2.SAN'!$M$4:$M$73),0)),"")</f>
        <v/>
      </c>
      <c r="BE56" s="244" t="str">
        <f t="array" ref="BE56">IFERROR(INDEX([1]!Sanaudos[Saskaita],MATCH(1,('[1]3.4'!$AM56=[1]!Sanaudos[Kodas])*('[1]3.4'!BE$7='[1]2.SAN'!$M$4:$M$73),0)),"")</f>
        <v/>
      </c>
      <c r="BF56" s="244" t="str">
        <f t="array" ref="BF56">IFERROR(INDEX([1]!Sanaudos[Saskaita],MATCH(1,('[1]3.4'!$AM56=[1]!Sanaudos[Kodas])*('[1]3.4'!BF$7='[1]2.SAN'!$M$4:$M$73),0)),"")</f>
        <v/>
      </c>
      <c r="BG56" s="244" t="str">
        <f t="array" ref="BG56">IFERROR(INDEX([1]!Sanaudos[Saskaita],MATCH(1,('[1]3.4'!$AM56=[1]!Sanaudos[Kodas])*('[1]3.4'!BG$7='[1]2.SAN'!$M$4:$M$73),0)),"")</f>
        <v/>
      </c>
      <c r="BH56" s="244" t="str">
        <f t="array" ref="BH56">IFERROR(INDEX([1]!Sanaudos[Saskaita],MATCH(1,('[1]3.4'!$AM56=[1]!Sanaudos[Kodas])*('[1]3.4'!BH$7='[1]2.SAN'!$M$4:$M$73),0)),"")</f>
        <v/>
      </c>
      <c r="BI56" s="244" t="str">
        <f t="array" ref="BI56">IFERROR(INDEX([1]!Sanaudos[Saskaita],MATCH(1,('[1]3.4'!$AM56=[1]!Sanaudos[Kodas])*('[1]3.4'!BI$7='[1]2.SAN'!$M$4:$M$73),0)),"")</f>
        <v/>
      </c>
      <c r="BJ56" s="244" t="str">
        <f t="array" ref="BJ56">IFERROR(INDEX([1]!Sanaudos[Saskaita],MATCH(1,('[1]3.4'!$AM56=[1]!Sanaudos[Kodas])*('[1]3.4'!BJ$7='[1]2.SAN'!$M$4:$M$73),0)),"")</f>
        <v/>
      </c>
      <c r="BK56" s="244" t="str">
        <f t="array" ref="BK56">IFERROR(INDEX([1]!Sanaudos[Saskaita],MATCH(1,('[1]3.4'!$AM56=[1]!Sanaudos[Kodas])*('[1]3.4'!BK$7='[1]2.SAN'!$M$4:$M$73),0)),"")</f>
        <v/>
      </c>
      <c r="BL56" s="244" t="str">
        <f t="array" ref="BL56">IFERROR(INDEX([1]!Sanaudos[Saskaita],MATCH(1,('[1]3.4'!$AM56=[1]!Sanaudos[Kodas])*('[1]3.4'!BL$7='[1]2.SAN'!$M$4:$M$73),0)),"")</f>
        <v/>
      </c>
      <c r="BM56" s="244" t="str">
        <f t="array" ref="BM56">IFERROR(INDEX([1]!Sanaudos[Saskaita],MATCH(1,('[1]3.4'!$AM56=[1]!Sanaudos[Kodas])*('[1]3.4'!BM$7='[1]2.SAN'!$M$4:$M$73),0)),"")</f>
        <v/>
      </c>
      <c r="BN56" s="244" t="str">
        <f t="array" ref="BN56">IFERROR(INDEX([1]!Sanaudos[Saskaita],MATCH(1,('[1]3.4'!$AM56=[1]!Sanaudos[Kodas])*('[1]3.4'!BN$7='[1]2.SAN'!$M$4:$M$73),0)),"")</f>
        <v/>
      </c>
      <c r="BO56" s="244" t="str">
        <f t="array" ref="BO56">IFERROR(INDEX([1]!Sanaudos[Saskaita],MATCH(1,('[1]3.4'!$AM56=[1]!Sanaudos[Kodas])*('[1]3.4'!BO$7='[1]2.SAN'!$M$4:$M$73),0)),"")</f>
        <v/>
      </c>
      <c r="BP56" s="244" t="str">
        <f t="array" ref="BP56">IFERROR(INDEX([1]!Sanaudos[Saskaita],MATCH(1,('[1]3.4'!$AM56=[1]!Sanaudos[Kodas])*('[1]3.4'!BP$7='[1]2.SAN'!$M$4:$M$73),0)),"")</f>
        <v/>
      </c>
      <c r="BQ56" s="244" t="str">
        <f t="array" ref="BQ56">IFERROR(INDEX([1]!Sanaudos[Saskaita],MATCH(1,('[1]3.4'!$AM56=[1]!Sanaudos[Kodas])*('[1]3.4'!BQ$7='[1]2.SAN'!$M$4:$M$73),0)),"")</f>
        <v/>
      </c>
      <c r="BR56" s="244" t="str">
        <f t="array" ref="BR56">IFERROR(INDEX([1]!Sanaudos[Saskaita],MATCH(1,('[1]3.4'!$AM56=[1]!Sanaudos[Kodas])*('[1]3.4'!BR$7='[1]2.SAN'!$M$4:$M$73),0)),"")</f>
        <v/>
      </c>
      <c r="BS56" s="244" t="str">
        <f t="array" ref="BS56">IFERROR(INDEX([1]!Sanaudos[Saskaita],MATCH(1,('[1]3.4'!$AM56=[1]!Sanaudos[Kodas])*('[1]3.4'!BS$7='[1]2.SAN'!$M$4:$M$73),0)),"")</f>
        <v/>
      </c>
      <c r="BT56" s="244" t="str">
        <f t="array" ref="BT56">IFERROR(INDEX([1]!Sanaudos[Saskaita],MATCH(1,('[1]3.4'!$AM56=[1]!Sanaudos[Kodas])*('[1]3.4'!BT$7='[1]2.SAN'!$M$4:$M$73),0)),"")</f>
        <v/>
      </c>
      <c r="BU56" s="244" t="str">
        <f t="array" ref="BU56">IFERROR(INDEX([1]!Sanaudos[Saskaita],MATCH(1,('[1]3.4'!$AM56=[1]!Sanaudos[Kodas])*('[1]3.4'!BU$7='[1]2.SAN'!$M$4:$M$73),0)),"")</f>
        <v/>
      </c>
      <c r="BV56" s="244" t="str">
        <f t="array" ref="BV56">IFERROR(INDEX([1]!Sanaudos[Saskaita],MATCH(1,('[1]3.4'!$AM56=[1]!Sanaudos[Kodas])*('[1]3.4'!BV$7='[1]2.SAN'!$M$4:$M$73),0)),"")</f>
        <v/>
      </c>
      <c r="BW56" s="244" t="str">
        <f t="array" ref="BW56">IFERROR(INDEX([1]!Sanaudos[Saskaita],MATCH(1,('[1]3.4'!$AM56=[1]!Sanaudos[Kodas])*('[1]3.4'!BW$7='[1]2.SAN'!$M$4:$M$73),0)),"")</f>
        <v/>
      </c>
      <c r="BX56" s="244" t="str">
        <f t="array" ref="BX56">IFERROR(INDEX([1]!Sanaudos[Saskaita],MATCH(1,('[1]3.4'!$AM56=[1]!Sanaudos[Kodas])*('[1]3.4'!BX$7='[1]2.SAN'!$M$4:$M$73),0)),"")</f>
        <v/>
      </c>
      <c r="BY56" s="244" t="str">
        <f t="array" ref="BY56">IFERROR(INDEX([1]!Sanaudos[Saskaita],MATCH(1,('[1]3.4'!$AM56=[1]!Sanaudos[Kodas])*('[1]3.4'!BY$7='[1]2.SAN'!$M$4:$M$73),0)),"")</f>
        <v/>
      </c>
      <c r="BZ56" s="244" t="str">
        <f t="array" ref="BZ56">IFERROR(INDEX([1]!Sanaudos[Saskaita],MATCH(1,('[1]3.4'!$AM56=[1]!Sanaudos[Kodas])*('[1]3.4'!BZ$7='[1]2.SAN'!$M$4:$M$73),0)),"")</f>
        <v/>
      </c>
      <c r="CA56" s="244" t="str">
        <f t="array" ref="CA56">IFERROR(INDEX([1]!Sanaudos[Saskaita],MATCH(1,('[1]3.4'!$AM56=[1]!Sanaudos[Kodas])*('[1]3.4'!CA$7='[1]2.SAN'!$M$4:$M$73),0)),"")</f>
        <v/>
      </c>
      <c r="CB56" s="244" t="str">
        <f t="array" ref="CB56">IFERROR(INDEX([1]!Sanaudos[Saskaita],MATCH(1,('[1]3.4'!$AM56=[1]!Sanaudos[Kodas])*('[1]3.4'!CB$7='[1]2.SAN'!$M$4:$M$73),0)),"")</f>
        <v/>
      </c>
      <c r="CC56" s="244" t="str">
        <f t="array" ref="CC56">IFERROR(INDEX([1]!Sanaudos[Saskaita],MATCH(1,('[1]3.4'!$AM56=[1]!Sanaudos[Kodas])*('[1]3.4'!CC$7='[1]2.SAN'!$M$4:$M$73),0)),"")</f>
        <v/>
      </c>
      <c r="CD56" s="244" t="str">
        <f t="array" ref="CD56">IFERROR(INDEX([1]!Sanaudos[Saskaita],MATCH(1,('[1]3.4'!$AM56=[1]!Sanaudos[Kodas])*('[1]3.4'!CD$7='[1]2.SAN'!$M$4:$M$73),0)),"")</f>
        <v/>
      </c>
      <c r="CE56" s="244" t="str">
        <f t="array" ref="CE56">IFERROR(INDEX([1]!Sanaudos[Saskaita],MATCH(1,('[1]3.4'!$AM56=[1]!Sanaudos[Kodas])*('[1]3.4'!CE$7='[1]2.SAN'!$M$4:$M$73),0)),"")</f>
        <v/>
      </c>
      <c r="CF56" s="244" t="str">
        <f t="array" ref="CF56">IFERROR(INDEX([1]!Sanaudos[Saskaita],MATCH(1,('[1]3.4'!$AM56=[1]!Sanaudos[Kodas])*('[1]3.4'!CF$7='[1]2.SAN'!$M$4:$M$73),0)),"")</f>
        <v/>
      </c>
      <c r="CG56" s="244" t="str">
        <f t="array" ref="CG56">IFERROR(INDEX([1]!Sanaudos[Saskaita],MATCH(1,('[1]3.4'!$AM56=[1]!Sanaudos[Kodas])*('[1]3.4'!CG$7='[1]2.SAN'!$M$4:$M$73),0)),"")</f>
        <v/>
      </c>
      <c r="CH56" s="244" t="str">
        <f t="array" ref="CH56">IFERROR(INDEX([1]!Sanaudos[Saskaita],MATCH(1,('[1]3.4'!$AM56=[1]!Sanaudos[Kodas])*('[1]3.4'!CH$7='[1]2.SAN'!$M$4:$M$73),0)),"")</f>
        <v/>
      </c>
      <c r="CI56" s="244" t="str">
        <f t="array" ref="CI56">IFERROR(INDEX([1]!Sanaudos[Saskaita],MATCH(1,('[1]3.4'!$AM56=[1]!Sanaudos[Kodas])*('[1]3.4'!CI$7='[1]2.SAN'!$M$4:$M$73),0)),"")</f>
        <v/>
      </c>
      <c r="CJ56" s="244" t="str">
        <f t="array" ref="CJ56">IFERROR(INDEX([1]!Sanaudos[Saskaita],MATCH(1,('[1]3.4'!$AM56=[1]!Sanaudos[Kodas])*('[1]3.4'!CJ$7='[1]2.SAN'!$M$4:$M$73),0)),"")</f>
        <v/>
      </c>
      <c r="CK56" s="244" t="str">
        <f t="array" ref="CK56">IFERROR(INDEX([1]!Sanaudos[Saskaita],MATCH(1,('[1]3.4'!$AM56=[1]!Sanaudos[Kodas])*('[1]3.4'!CK$7='[1]2.SAN'!$M$4:$M$73),0)),"")</f>
        <v/>
      </c>
      <c r="CL56" s="244" t="str">
        <f t="array" ref="CL56">IFERROR(INDEX([1]!Sanaudos[Saskaita],MATCH(1,('[1]3.4'!$AM56=[1]!Sanaudos[Kodas])*('[1]3.4'!CL$7='[1]2.SAN'!$M$4:$M$73),0)),"")</f>
        <v/>
      </c>
      <c r="CM56" s="244" t="str">
        <f t="array" ref="CM56">IFERROR(INDEX([1]!Sanaudos[Saskaita],MATCH(1,('[1]3.4'!$AM56=[1]!Sanaudos[Kodas])*('[1]3.4'!CM$7='[1]2.SAN'!$M$4:$M$73),0)),"")</f>
        <v/>
      </c>
      <c r="CN56" s="244" t="str">
        <f t="array" ref="CN56">IFERROR(INDEX([1]!Sanaudos[Saskaita],MATCH(1,('[1]3.4'!$AM56=[1]!Sanaudos[Kodas])*('[1]3.4'!CN$7='[1]2.SAN'!$M$4:$M$73),0)),"")</f>
        <v/>
      </c>
      <c r="CO56" s="244" t="str">
        <f t="array" ref="CO56">IFERROR(INDEX([1]!Sanaudos[Saskaita],MATCH(1,('[1]3.4'!$AM56=[1]!Sanaudos[Kodas])*('[1]3.4'!CO$7='[1]2.SAN'!$M$4:$M$73),0)),"")</f>
        <v/>
      </c>
      <c r="CP56" s="244" t="str">
        <f t="array" ref="CP56">IFERROR(INDEX([1]!Sanaudos[Saskaita],MATCH(1,('[1]3.4'!$AM56=[1]!Sanaudos[Kodas])*('[1]3.4'!CP$7='[1]2.SAN'!$M$4:$M$73),0)),"")</f>
        <v/>
      </c>
      <c r="CQ56" s="244" t="str">
        <f t="array" ref="CQ56">IFERROR(INDEX([1]!Sanaudos[Saskaita],MATCH(1,('[1]3.4'!$AM56=[1]!Sanaudos[Kodas])*('[1]3.4'!CQ$7='[1]2.SAN'!$M$4:$M$73),0)),"")</f>
        <v/>
      </c>
      <c r="CR56" s="244" t="str">
        <f t="array" ref="CR56">IFERROR(INDEX([1]!Sanaudos[Saskaita],MATCH(1,('[1]3.4'!$AM56=[1]!Sanaudos[Kodas])*('[1]3.4'!CR$7='[1]2.SAN'!$M$4:$M$73),0)),"")</f>
        <v/>
      </c>
      <c r="CS56" s="244" t="str">
        <f t="array" ref="CS56">IFERROR(INDEX([1]!Sanaudos[Saskaita],MATCH(1,('[1]3.4'!$AM56=[1]!Sanaudos[Kodas])*('[1]3.4'!CS$7='[1]2.SAN'!$M$4:$M$73),0)),"")</f>
        <v/>
      </c>
      <c r="CT56" s="244" t="str">
        <f t="array" ref="CT56">IFERROR(INDEX([1]!Sanaudos[Saskaita],MATCH(1,('[1]3.4'!$AM56=[1]!Sanaudos[Kodas])*('[1]3.4'!CT$7='[1]2.SAN'!$M$4:$M$73),0)),"")</f>
        <v/>
      </c>
      <c r="CU56" s="244" t="str">
        <f t="array" ref="CU56">IFERROR(INDEX([1]!Sanaudos[Saskaita],MATCH(1,('[1]3.4'!$AM56=[1]!Sanaudos[Kodas])*('[1]3.4'!CU$7='[1]2.SAN'!$M$4:$M$73),0)),"")</f>
        <v/>
      </c>
      <c r="CV56" s="244" t="str">
        <f t="array" ref="CV56">IFERROR(INDEX([1]!Sanaudos[Saskaita],MATCH(1,('[1]3.4'!$AM56=[1]!Sanaudos[Kodas])*('[1]3.4'!CV$7='[1]2.SAN'!$M$4:$M$73),0)),"")</f>
        <v/>
      </c>
      <c r="CW56" s="244" t="str">
        <f t="array" ref="CW56">IFERROR(INDEX([1]!Sanaudos[Saskaita],MATCH(1,('[1]3.4'!$AM56=[1]!Sanaudos[Kodas])*('[1]3.4'!CW$7='[1]2.SAN'!$M$4:$M$73),0)),"")</f>
        <v/>
      </c>
      <c r="CX56" s="244" t="str">
        <f t="array" ref="CX56">IFERROR(INDEX([1]!Sanaudos[Saskaita],MATCH(1,('[1]3.4'!$AM56=[1]!Sanaudos[Kodas])*('[1]3.4'!CX$7='[1]2.SAN'!$M$4:$M$73),0)),"")</f>
        <v/>
      </c>
      <c r="CY56" s="244" t="str">
        <f t="array" ref="CY56">IFERROR(INDEX([1]!Sanaudos[Saskaita],MATCH(1,('[1]3.4'!$AM56=[1]!Sanaudos[Kodas])*('[1]3.4'!CY$7='[1]2.SAN'!$M$4:$M$73),0)),"")</f>
        <v/>
      </c>
      <c r="CZ56" s="244" t="str">
        <f t="array" ref="CZ56">IFERROR(INDEX([1]!Sanaudos[Saskaita],MATCH(1,('[1]3.4'!$AM56=[1]!Sanaudos[Kodas])*('[1]3.4'!CZ$7='[1]2.SAN'!$M$4:$M$73),0)),"")</f>
        <v/>
      </c>
      <c r="DA56" s="244" t="str">
        <f t="array" ref="DA56">IFERROR(INDEX([1]!Sanaudos[Saskaita],MATCH(1,('[1]3.4'!$AM56=[1]!Sanaudos[Kodas])*('[1]3.4'!DA$7='[1]2.SAN'!$M$4:$M$73),0)),"")</f>
        <v/>
      </c>
      <c r="DB56" s="244" t="str">
        <f t="array" ref="DB56">IFERROR(INDEX([1]!Sanaudos[Saskaita],MATCH(1,('[1]3.4'!$AM56=[1]!Sanaudos[Kodas])*('[1]3.4'!DB$7='[1]2.SAN'!$M$4:$M$73),0)),"")</f>
        <v/>
      </c>
      <c r="DC56" s="244" t="str">
        <f t="array" ref="DC56">IFERROR(INDEX([1]!Sanaudos[Saskaita],MATCH(1,('[1]3.4'!$AM56=[1]!Sanaudos[Kodas])*('[1]3.4'!DC$7='[1]2.SAN'!$M$4:$M$73),0)),"")</f>
        <v/>
      </c>
      <c r="DD56" s="244" t="str">
        <f t="array" ref="DD56">IFERROR(INDEX([1]!Sanaudos[Saskaita],MATCH(1,('[1]3.4'!$AM56=[1]!Sanaudos[Kodas])*('[1]3.4'!DD$7='[1]2.SAN'!$M$4:$M$73),0)),"")</f>
        <v/>
      </c>
      <c r="DE56" s="244" t="str">
        <f t="array" ref="DE56">IFERROR(INDEX([1]!Sanaudos[Saskaita],MATCH(1,('[1]3.4'!$AM56=[1]!Sanaudos[Kodas])*('[1]3.4'!DE$7='[1]2.SAN'!$M$4:$M$73),0)),"")</f>
        <v/>
      </c>
      <c r="DF56" s="244" t="str">
        <f t="array" ref="DF56">IFERROR(INDEX([1]!Sanaudos[Saskaita],MATCH(1,('[1]3.4'!$AM56=[1]!Sanaudos[Kodas])*('[1]3.4'!DF$7='[1]2.SAN'!$M$4:$M$73),0)),"")</f>
        <v/>
      </c>
      <c r="DG56" s="244" t="str">
        <f t="array" ref="DG56">IFERROR(INDEX([1]!Sanaudos[Saskaita],MATCH(1,('[1]3.4'!$AM56=[1]!Sanaudos[Kodas])*('[1]3.4'!DG$7='[1]2.SAN'!$M$4:$M$73),0)),"")</f>
        <v/>
      </c>
      <c r="DH56" s="244" t="str">
        <f t="array" ref="DH56">IFERROR(INDEX([1]!Sanaudos[Saskaita],MATCH(1,('[1]3.4'!$AM56=[1]!Sanaudos[Kodas])*('[1]3.4'!DH$7='[1]2.SAN'!$M$4:$M$73),0)),"")</f>
        <v/>
      </c>
      <c r="DI56" s="244" t="str">
        <f t="array" ref="DI56">IFERROR(INDEX([1]!Sanaudos[Saskaita],MATCH(1,('[1]3.4'!$AM56=[1]!Sanaudos[Kodas])*('[1]3.4'!DI$7='[1]2.SAN'!$M$4:$M$73),0)),"")</f>
        <v/>
      </c>
      <c r="DJ56" s="244" t="str">
        <f t="array" ref="DJ56">IFERROR(INDEX([1]!Sanaudos[Saskaita],MATCH(1,('[1]3.4'!$AM56=[1]!Sanaudos[Kodas])*('[1]3.4'!DJ$7='[1]2.SAN'!$M$4:$M$73),0)),"")</f>
        <v/>
      </c>
      <c r="DK56" s="244" t="str">
        <f t="array" ref="DK56">IFERROR(INDEX([1]!Sanaudos[Saskaita],MATCH(1,('[1]3.4'!$AM56=[1]!Sanaudos[Kodas])*('[1]3.4'!DK$7='[1]2.SAN'!$M$4:$M$73),0)),"")</f>
        <v/>
      </c>
      <c r="DL56" s="244" t="str">
        <f t="array" ref="DL56">IFERROR(INDEX([1]!Sanaudos[Saskaita],MATCH(1,('[1]3.4'!$AM56=[1]!Sanaudos[Kodas])*('[1]3.4'!DL$7='[1]2.SAN'!$M$4:$M$73),0)),"")</f>
        <v/>
      </c>
      <c r="DM56" s="244" t="str">
        <f t="array" ref="DM56">IFERROR(INDEX([1]!Sanaudos[Saskaita],MATCH(1,('[1]3.4'!$AM56=[1]!Sanaudos[Kodas])*('[1]3.4'!DM$7='[1]2.SAN'!$M$4:$M$73),0)),"")</f>
        <v/>
      </c>
      <c r="DN56" s="244" t="str">
        <f t="array" ref="DN56">IFERROR(INDEX([1]!Sanaudos[Saskaita],MATCH(1,('[1]3.4'!$AM56=[1]!Sanaudos[Kodas])*('[1]3.4'!DN$7='[1]2.SAN'!$M$4:$M$73),0)),"")</f>
        <v/>
      </c>
      <c r="DO56" s="244" t="str">
        <f t="array" ref="DO56">IFERROR(INDEX([1]!Sanaudos[Saskaita],MATCH(1,('[1]3.4'!$AM56=[1]!Sanaudos[Kodas])*('[1]3.4'!DO$7='[1]2.SAN'!$M$4:$M$73),0)),"")</f>
        <v/>
      </c>
      <c r="DP56" s="244" t="str">
        <f t="array" ref="DP56">IFERROR(INDEX([1]!Sanaudos[Saskaita],MATCH(1,('[1]3.4'!$AM56=[1]!Sanaudos[Kodas])*('[1]3.4'!DP$7='[1]2.SAN'!$M$4:$M$73),0)),"")</f>
        <v/>
      </c>
      <c r="DQ56" s="244" t="str">
        <f t="array" ref="DQ56">IFERROR(INDEX([1]!Sanaudos[Saskaita],MATCH(1,('[1]3.4'!$AM56=[1]!Sanaudos[Kodas])*('[1]3.4'!DQ$7='[1]2.SAN'!$M$4:$M$73),0)),"")</f>
        <v/>
      </c>
      <c r="DR56" s="244" t="str">
        <f t="array" ref="DR56">IFERROR(INDEX([1]!Sanaudos[Saskaita],MATCH(1,('[1]3.4'!$AM56=[1]!Sanaudos[Kodas])*('[1]3.4'!DR$7='[1]2.SAN'!$M$4:$M$73),0)),"")</f>
        <v/>
      </c>
      <c r="DS56" s="244" t="str">
        <f t="array" ref="DS56">IFERROR(INDEX([1]!Sanaudos[Saskaita],MATCH(1,('[1]3.4'!$AM56=[1]!Sanaudos[Kodas])*('[1]3.4'!DS$7='[1]2.SAN'!$M$4:$M$73),0)),"")</f>
        <v/>
      </c>
      <c r="DT56" s="244" t="str">
        <f t="array" ref="DT56">IFERROR(INDEX([1]!Sanaudos[Saskaita],MATCH(1,('[1]3.4'!$AM56=[1]!Sanaudos[Kodas])*('[1]3.4'!DT$7='[1]2.SAN'!$M$4:$M$73),0)),"")</f>
        <v/>
      </c>
      <c r="DU56" s="244" t="str">
        <f t="array" ref="DU56">IFERROR(INDEX([1]!Sanaudos[Saskaita],MATCH(1,('[1]3.4'!$AM56=[1]!Sanaudos[Kodas])*('[1]3.4'!DU$7='[1]2.SAN'!$M$4:$M$73),0)),"")</f>
        <v/>
      </c>
      <c r="DV56" s="244" t="str">
        <f t="array" ref="DV56">IFERROR(INDEX([1]!Sanaudos[Saskaita],MATCH(1,('[1]3.4'!$AM56=[1]!Sanaudos[Kodas])*('[1]3.4'!DV$7='[1]2.SAN'!$M$4:$M$73),0)),"")</f>
        <v/>
      </c>
      <c r="DW56" s="244" t="str">
        <f t="array" ref="DW56">IFERROR(INDEX([1]!Sanaudos[Saskaita],MATCH(1,('[1]3.4'!$AM56=[1]!Sanaudos[Kodas])*('[1]3.4'!DW$7='[1]2.SAN'!$M$4:$M$73),0)),"")</f>
        <v/>
      </c>
      <c r="DX56" s="244" t="str">
        <f t="array" ref="DX56">IFERROR(INDEX([1]!Sanaudos[Saskaita],MATCH(1,('[1]3.4'!$AM56=[1]!Sanaudos[Kodas])*('[1]3.4'!DX$7='[1]2.SAN'!$M$4:$M$73),0)),"")</f>
        <v/>
      </c>
      <c r="DY56" s="244" t="str">
        <f t="array" ref="DY56">IFERROR(INDEX([1]!Sanaudos[Saskaita],MATCH(1,('[1]3.4'!$AM56=[1]!Sanaudos[Kodas])*('[1]3.4'!DY$7='[1]2.SAN'!$M$4:$M$73),0)),"")</f>
        <v/>
      </c>
      <c r="DZ56" s="244" t="str">
        <f t="array" ref="DZ56">IFERROR(INDEX([1]!Sanaudos[Saskaita],MATCH(1,('[1]3.4'!$AM56=[1]!Sanaudos[Kodas])*('[1]3.4'!DZ$7='[1]2.SAN'!$M$4:$M$73),0)),"")</f>
        <v/>
      </c>
      <c r="EA56" s="244" t="str">
        <f t="array" ref="EA56">IFERROR(INDEX([1]!Sanaudos[Saskaita],MATCH(1,('[1]3.4'!$AM56=[1]!Sanaudos[Kodas])*('[1]3.4'!EA$7='[1]2.SAN'!$M$4:$M$73),0)),"")</f>
        <v/>
      </c>
      <c r="EB56" s="244" t="str">
        <f t="array" ref="EB56">IFERROR(INDEX([1]!Sanaudos[Saskaita],MATCH(1,('[1]3.4'!$AM56=[1]!Sanaudos[Kodas])*('[1]3.4'!EB$7='[1]2.SAN'!$M$4:$M$73),0)),"")</f>
        <v/>
      </c>
      <c r="EC56" s="244" t="str">
        <f t="array" ref="EC56">IFERROR(INDEX([1]!Sanaudos[Saskaita],MATCH(1,('[1]3.4'!$AM56=[1]!Sanaudos[Kodas])*('[1]3.4'!EC$7='[1]2.SAN'!$M$4:$M$73),0)),"")</f>
        <v/>
      </c>
      <c r="ED56" s="244" t="str">
        <f t="array" ref="ED56">IFERROR(INDEX([1]!Sanaudos[Saskaita],MATCH(1,('[1]3.4'!$AM56=[1]!Sanaudos[Kodas])*('[1]3.4'!ED$7='[1]2.SAN'!$M$4:$M$73),0)),"")</f>
        <v/>
      </c>
      <c r="EE56" s="244" t="str">
        <f t="array" ref="EE56">IFERROR(INDEX([1]!Sanaudos[Saskaita],MATCH(1,('[1]3.4'!$AM56=[1]!Sanaudos[Kodas])*('[1]3.4'!EE$7='[1]2.SAN'!$M$4:$M$73),0)),"")</f>
        <v/>
      </c>
      <c r="EF56" s="244" t="str">
        <f t="array" ref="EF56">IFERROR(INDEX([1]!Sanaudos[Saskaita],MATCH(1,('[1]3.4'!$AM56=[1]!Sanaudos[Kodas])*('[1]3.4'!EF$7='[1]2.SAN'!$M$4:$M$73),0)),"")</f>
        <v/>
      </c>
      <c r="EG56" s="244" t="str">
        <f t="array" ref="EG56">IFERROR(INDEX([1]!Sanaudos[Saskaita],MATCH(1,('[1]3.4'!$AM56=[1]!Sanaudos[Kodas])*('[1]3.4'!EG$7='[1]2.SAN'!$M$4:$M$73),0)),"")</f>
        <v/>
      </c>
      <c r="EH56" s="244" t="str">
        <f t="array" ref="EH56">IFERROR(INDEX([1]!Sanaudos[Saskaita],MATCH(1,('[1]3.4'!$AM56=[1]!Sanaudos[Kodas])*('[1]3.4'!EH$7='[1]2.SAN'!$M$4:$M$73),0)),"")</f>
        <v/>
      </c>
      <c r="EI56" s="244" t="str">
        <f t="array" ref="EI56">IFERROR(INDEX([1]!Sanaudos[Saskaita],MATCH(1,('[1]3.4'!$AM56=[1]!Sanaudos[Kodas])*('[1]3.4'!EI$7='[1]2.SAN'!$M$4:$M$73),0)),"")</f>
        <v/>
      </c>
      <c r="EJ56" s="244" t="str">
        <f t="array" ref="EJ56">IFERROR(INDEX([1]!Sanaudos[Saskaita],MATCH(1,('[1]3.4'!$AM56=[1]!Sanaudos[Kodas])*('[1]3.4'!EJ$7='[1]2.SAN'!$M$4:$M$73),0)),"")</f>
        <v/>
      </c>
      <c r="EK56" s="244" t="str">
        <f t="array" ref="EK56">IFERROR(INDEX([1]!Sanaudos[Saskaita],MATCH(1,('[1]3.4'!$AM56=[1]!Sanaudos[Kodas])*('[1]3.4'!EK$7='[1]2.SAN'!$M$4:$M$73),0)),"")</f>
        <v/>
      </c>
      <c r="EL56" s="244" t="str">
        <f t="array" ref="EL56">IFERROR(INDEX([1]!Sanaudos[Saskaita],MATCH(1,('[1]3.4'!$AM56=[1]!Sanaudos[Kodas])*('[1]3.4'!EL$7='[1]2.SAN'!$M$4:$M$73),0)),"")</f>
        <v/>
      </c>
      <c r="EM56" s="244" t="str">
        <f t="array" ref="EM56">IFERROR(INDEX([1]!Sanaudos[Saskaita],MATCH(1,('[1]3.4'!$AM56=[1]!Sanaudos[Kodas])*('[1]3.4'!EM$7='[1]2.SAN'!$M$4:$M$73),0)),"")</f>
        <v/>
      </c>
      <c r="EN56" s="244" t="str">
        <f t="array" ref="EN56">IFERROR(INDEX([1]!Sanaudos[Saskaita],MATCH(1,('[1]3.4'!$AM56=[1]!Sanaudos[Kodas])*('[1]3.4'!EN$7='[1]2.SAN'!$M$4:$M$73),0)),"")</f>
        <v/>
      </c>
      <c r="EO56" s="244" t="str">
        <f t="array" ref="EO56">IFERROR(INDEX([1]!Sanaudos[Saskaita],MATCH(1,('[1]3.4'!$AM56=[1]!Sanaudos[Kodas])*('[1]3.4'!EO$7='[1]2.SAN'!$M$4:$M$73),0)),"")</f>
        <v/>
      </c>
      <c r="EP56" s="244" t="str">
        <f t="array" ref="EP56">IFERROR(INDEX([1]!Sanaudos[Saskaita],MATCH(1,('[1]3.4'!$AM56=[1]!Sanaudos[Kodas])*('[1]3.4'!EP$7='[1]2.SAN'!$M$4:$M$73),0)),"")</f>
        <v/>
      </c>
      <c r="EQ56" s="244" t="str">
        <f t="array" ref="EQ56">IFERROR(INDEX([1]!Sanaudos[Saskaita],MATCH(1,('[1]3.4'!$AM56=[1]!Sanaudos[Kodas])*('[1]3.4'!EQ$7='[1]2.SAN'!$M$4:$M$73),0)),"")</f>
        <v/>
      </c>
      <c r="ER56" s="244" t="str">
        <f t="array" ref="ER56">IFERROR(INDEX([1]!Sanaudos[Saskaita],MATCH(1,('[1]3.4'!$AM56=[1]!Sanaudos[Kodas])*('[1]3.4'!ER$7='[1]2.SAN'!$M$4:$M$73),0)),"")</f>
        <v/>
      </c>
      <c r="ES56" s="244" t="str">
        <f t="array" ref="ES56">IFERROR(INDEX([1]!Sanaudos[Saskaita],MATCH(1,('[1]3.4'!$AM56=[1]!Sanaudos[Kodas])*('[1]3.4'!ES$7='[1]2.SAN'!$M$4:$M$73),0)),"")</f>
        <v/>
      </c>
      <c r="ET56" s="244" t="str">
        <f t="array" ref="ET56">IFERROR(INDEX([1]!Sanaudos[Saskaita],MATCH(1,('[1]3.4'!$AM56=[1]!Sanaudos[Kodas])*('[1]3.4'!ET$7='[1]2.SAN'!$M$4:$M$73),0)),"")</f>
        <v/>
      </c>
      <c r="EU56" s="244" t="str">
        <f t="array" ref="EU56">IFERROR(INDEX([1]!Sanaudos[Saskaita],MATCH(1,('[1]3.4'!$AM56=[1]!Sanaudos[Kodas])*('[1]3.4'!EU$7='[1]2.SAN'!$M$4:$M$73),0)),"")</f>
        <v/>
      </c>
      <c r="EV56" s="244" t="str">
        <f t="array" ref="EV56">IFERROR(INDEX([1]!Sanaudos[Saskaita],MATCH(1,('[1]3.4'!$AM56=[1]!Sanaudos[Kodas])*('[1]3.4'!EV$7='[1]2.SAN'!$M$4:$M$73),0)),"")</f>
        <v/>
      </c>
      <c r="EW56" s="244" t="str">
        <f t="array" ref="EW56">IFERROR(INDEX([1]!Sanaudos[Saskaita],MATCH(1,('[1]3.4'!$AM56=[1]!Sanaudos[Kodas])*('[1]3.4'!EW$7='[1]2.SAN'!$M$4:$M$73),0)),"")</f>
        <v/>
      </c>
      <c r="EX56" s="244" t="str">
        <f t="array" ref="EX56">IFERROR(INDEX([1]!Sanaudos[Saskaita],MATCH(1,('[1]3.4'!$AM56=[1]!Sanaudos[Kodas])*('[1]3.4'!EX$7='[1]2.SAN'!$M$4:$M$73),0)),"")</f>
        <v/>
      </c>
      <c r="EY56" s="244" t="str">
        <f t="array" ref="EY56">IFERROR(INDEX([1]!Sanaudos[Saskaita],MATCH(1,('[1]3.4'!$AM56=[1]!Sanaudos[Kodas])*('[1]3.4'!EY$7='[1]2.SAN'!$M$4:$M$73),0)),"")</f>
        <v/>
      </c>
      <c r="EZ56" s="244" t="str">
        <f t="array" ref="EZ56">IFERROR(INDEX([1]!Sanaudos[Saskaita],MATCH(1,('[1]3.4'!$AM56=[1]!Sanaudos[Kodas])*('[1]3.4'!EZ$7='[1]2.SAN'!$M$4:$M$73),0)),"")</f>
        <v/>
      </c>
      <c r="FA56" s="244" t="str">
        <f t="array" ref="FA56">IFERROR(INDEX([1]!Sanaudos[Saskaita],MATCH(1,('[1]3.4'!$AM56=[1]!Sanaudos[Kodas])*('[1]3.4'!FA$7='[1]2.SAN'!$M$4:$M$73),0)),"")</f>
        <v/>
      </c>
      <c r="FB56" s="244" t="str">
        <f t="array" ref="FB56">IFERROR(INDEX([1]!Sanaudos[Saskaita],MATCH(1,('[1]3.4'!$AM56=[1]!Sanaudos[Kodas])*('[1]3.4'!FB$7='[1]2.SAN'!$M$4:$M$73),0)),"")</f>
        <v/>
      </c>
      <c r="FC56" s="244" t="str">
        <f t="array" ref="FC56">IFERROR(INDEX([1]!Sanaudos[Saskaita],MATCH(1,('[1]3.4'!$AM56=[1]!Sanaudos[Kodas])*('[1]3.4'!FC$7='[1]2.SAN'!$M$4:$M$73),0)),"")</f>
        <v/>
      </c>
      <c r="FD56" s="244" t="str">
        <f t="array" ref="FD56">IFERROR(INDEX([1]!Sanaudos[Saskaita],MATCH(1,('[1]3.4'!$AM56=[1]!Sanaudos[Kodas])*('[1]3.4'!FD$7='[1]2.SAN'!$M$4:$M$73),0)),"")</f>
        <v/>
      </c>
      <c r="FE56" s="244" t="str">
        <f t="array" ref="FE56">IFERROR(INDEX([1]!Sanaudos[Saskaita],MATCH(1,('[1]3.4'!$AM56=[1]!Sanaudos[Kodas])*('[1]3.4'!FE$7='[1]2.SAN'!$M$4:$M$73),0)),"")</f>
        <v/>
      </c>
      <c r="FF56" s="244" t="str">
        <f t="array" ref="FF56">IFERROR(INDEX([1]!Sanaudos[Saskaita],MATCH(1,('[1]3.4'!$AM56=[1]!Sanaudos[Kodas])*('[1]3.4'!FF$7='[1]2.SAN'!$M$4:$M$73),0)),"")</f>
        <v/>
      </c>
      <c r="FG56" s="244" t="str">
        <f t="array" ref="FG56">IFERROR(INDEX([1]!Sanaudos[Saskaita],MATCH(1,('[1]3.4'!$AM56=[1]!Sanaudos[Kodas])*('[1]3.4'!FG$7='[1]2.SAN'!$M$4:$M$73),0)),"")</f>
        <v/>
      </c>
      <c r="FH56" s="244" t="str">
        <f t="array" ref="FH56">IFERROR(INDEX([1]!Sanaudos[Saskaita],MATCH(1,('[1]3.4'!$AM56=[1]!Sanaudos[Kodas])*('[1]3.4'!FH$7='[1]2.SAN'!$M$4:$M$73),0)),"")</f>
        <v/>
      </c>
      <c r="FI56" s="244" t="str">
        <f t="array" ref="FI56">IFERROR(INDEX([1]!Sanaudos[Saskaita],MATCH(1,('[1]3.4'!$AM56=[1]!Sanaudos[Kodas])*('[1]3.4'!FI$7='[1]2.SAN'!$M$4:$M$73),0)),"")</f>
        <v/>
      </c>
      <c r="FJ56" s="244" t="str">
        <f t="array" ref="FJ56">IFERROR(INDEX([1]!Sanaudos[Saskaita],MATCH(1,('[1]3.4'!$AM56=[1]!Sanaudos[Kodas])*('[1]3.4'!FJ$7='[1]2.SAN'!$M$4:$M$73),0)),"")</f>
        <v/>
      </c>
      <c r="FK56" s="244" t="str">
        <f t="array" ref="FK56">IFERROR(INDEX([1]!Sanaudos[Saskaita],MATCH(1,('[1]3.4'!$AM56=[1]!Sanaudos[Kodas])*('[1]3.4'!FK$7='[1]2.SAN'!$M$4:$M$73),0)),"")</f>
        <v/>
      </c>
      <c r="FL56" s="244" t="str">
        <f t="array" ref="FL56">IFERROR(INDEX([1]!Sanaudos[Saskaita],MATCH(1,('[1]3.4'!$AM56=[1]!Sanaudos[Kodas])*('[1]3.4'!FL$7='[1]2.SAN'!$M$4:$M$73),0)),"")</f>
        <v/>
      </c>
      <c r="FM56" s="244" t="str">
        <f t="array" ref="FM56">IFERROR(INDEX([1]!Sanaudos[Saskaita],MATCH(1,('[1]3.4'!$AM56=[1]!Sanaudos[Kodas])*('[1]3.4'!FM$7='[1]2.SAN'!$M$4:$M$73),0)),"")</f>
        <v/>
      </c>
      <c r="FN56" s="244" t="str">
        <f t="array" ref="FN56">IFERROR(INDEX([1]!Sanaudos[Saskaita],MATCH(1,('[1]3.4'!$AM56=[1]!Sanaudos[Kodas])*('[1]3.4'!FN$7='[1]2.SAN'!$M$4:$M$73),0)),"")</f>
        <v/>
      </c>
      <c r="FO56" s="244" t="str">
        <f t="array" ref="FO56">IFERROR(INDEX([1]!Sanaudos[Saskaita],MATCH(1,('[1]3.4'!$AM56=[1]!Sanaudos[Kodas])*('[1]3.4'!FO$7='[1]2.SAN'!$M$4:$M$73),0)),"")</f>
        <v/>
      </c>
      <c r="FP56" s="244" t="str">
        <f t="array" ref="FP56">IFERROR(INDEX([1]!Sanaudos[Saskaita],MATCH(1,('[1]3.4'!$AM56=[1]!Sanaudos[Kodas])*('[1]3.4'!FP$7='[1]2.SAN'!$M$4:$M$73),0)),"")</f>
        <v/>
      </c>
      <c r="FQ56" s="244" t="str">
        <f t="array" ref="FQ56">IFERROR(INDEX([1]!Sanaudos[Saskaita],MATCH(1,('[1]3.4'!$AM56=[1]!Sanaudos[Kodas])*('[1]3.4'!FQ$7='[1]2.SAN'!$M$4:$M$73),0)),"")</f>
        <v/>
      </c>
      <c r="FR56" s="244" t="str">
        <f t="array" ref="FR56">IFERROR(INDEX([1]!Sanaudos[Saskaita],MATCH(1,('[1]3.4'!$AM56=[1]!Sanaudos[Kodas])*('[1]3.4'!FR$7='[1]2.SAN'!$M$4:$M$73),0)),"")</f>
        <v/>
      </c>
      <c r="FS56" s="244" t="str">
        <f t="array" ref="FS56">IFERROR(INDEX([1]!Sanaudos[Saskaita],MATCH(1,('[1]3.4'!$AM56=[1]!Sanaudos[Kodas])*('[1]3.4'!FS$7='[1]2.SAN'!$M$4:$M$73),0)),"")</f>
        <v/>
      </c>
      <c r="FT56" s="244" t="str">
        <f t="array" ref="FT56">IFERROR(INDEX([1]!Sanaudos[Saskaita],MATCH(1,('[1]3.4'!$AM56=[1]!Sanaudos[Kodas])*('[1]3.4'!FT$7='[1]2.SAN'!$M$4:$M$73),0)),"")</f>
        <v/>
      </c>
      <c r="FU56" s="244" t="str">
        <f t="array" ref="FU56">IFERROR(INDEX([1]!Sanaudos[Saskaita],MATCH(1,('[1]3.4'!$AM56=[1]!Sanaudos[Kodas])*('[1]3.4'!FU$7='[1]2.SAN'!$M$4:$M$73),0)),"")</f>
        <v/>
      </c>
      <c r="FV56" s="244" t="str">
        <f t="array" ref="FV56">IFERROR(INDEX([1]!Sanaudos[Saskaita],MATCH(1,('[1]3.4'!$AM56=[1]!Sanaudos[Kodas])*('[1]3.4'!FV$7='[1]2.SAN'!$M$4:$M$73),0)),"")</f>
        <v/>
      </c>
      <c r="FW56" s="244" t="str">
        <f t="array" ref="FW56">IFERROR(INDEX([1]!Sanaudos[Saskaita],MATCH(1,('[1]3.4'!$AM56=[1]!Sanaudos[Kodas])*('[1]3.4'!FW$7='[1]2.SAN'!$M$4:$M$73),0)),"")</f>
        <v/>
      </c>
      <c r="FX56" s="244" t="str">
        <f t="array" ref="FX56">IFERROR(INDEX([1]!Sanaudos[Saskaita],MATCH(1,('[1]3.4'!$AM56=[1]!Sanaudos[Kodas])*('[1]3.4'!FX$7='[1]2.SAN'!$M$4:$M$73),0)),"")</f>
        <v/>
      </c>
      <c r="FY56" s="244" t="str">
        <f t="array" ref="FY56">IFERROR(INDEX([1]!Sanaudos[Saskaita],MATCH(1,('[1]3.4'!$AM56=[1]!Sanaudos[Kodas])*('[1]3.4'!FY$7='[1]2.SAN'!$M$4:$M$73),0)),"")</f>
        <v/>
      </c>
      <c r="FZ56" s="244" t="str">
        <f t="array" ref="FZ56">IFERROR(INDEX([1]!Sanaudos[Saskaita],MATCH(1,('[1]3.4'!$AM56=[1]!Sanaudos[Kodas])*('[1]3.4'!FZ$7='[1]2.SAN'!$M$4:$M$73),0)),"")</f>
        <v/>
      </c>
      <c r="GA56" s="244" t="str">
        <f t="array" ref="GA56">IFERROR(INDEX([1]!Sanaudos[Saskaita],MATCH(1,('[1]3.4'!$AM56=[1]!Sanaudos[Kodas])*('[1]3.4'!GA$7='[1]2.SAN'!$M$4:$M$73),0)),"")</f>
        <v/>
      </c>
      <c r="GB56" s="244" t="str">
        <f t="array" ref="GB56">IFERROR(INDEX([1]!Sanaudos[Saskaita],MATCH(1,('[1]3.4'!$AM56=[1]!Sanaudos[Kodas])*('[1]3.4'!GB$7='[1]2.SAN'!$M$4:$M$73),0)),"")</f>
        <v/>
      </c>
      <c r="GC56" s="244" t="str">
        <f t="array" ref="GC56">IFERROR(INDEX([1]!Sanaudos[Saskaita],MATCH(1,('[1]3.4'!$AM56=[1]!Sanaudos[Kodas])*('[1]3.4'!GC$7='[1]2.SAN'!$M$4:$M$73),0)),"")</f>
        <v/>
      </c>
      <c r="GD56" s="244" t="str">
        <f t="array" ref="GD56">IFERROR(INDEX([1]!Sanaudos[Saskaita],MATCH(1,('[1]3.4'!$AM56=[1]!Sanaudos[Kodas])*('[1]3.4'!GD$7='[1]2.SAN'!$M$4:$M$73),0)),"")</f>
        <v/>
      </c>
      <c r="GE56" s="244" t="str">
        <f t="array" ref="GE56">IFERROR(INDEX([1]!Sanaudos[Saskaita],MATCH(1,('[1]3.4'!$AM56=[1]!Sanaudos[Kodas])*('[1]3.4'!GE$7='[1]2.SAN'!$M$4:$M$73),0)),"")</f>
        <v/>
      </c>
      <c r="GF56" s="244" t="str">
        <f t="array" ref="GF56">IFERROR(INDEX([1]!Sanaudos[Saskaita],MATCH(1,('[1]3.4'!$AM56=[1]!Sanaudos[Kodas])*('[1]3.4'!GF$7='[1]2.SAN'!$M$4:$M$73),0)),"")</f>
        <v/>
      </c>
      <c r="GG56" s="244" t="str">
        <f t="array" ref="GG56">IFERROR(INDEX([1]!Sanaudos[Saskaita],MATCH(1,('[1]3.4'!$AM56=[1]!Sanaudos[Kodas])*('[1]3.4'!GG$7='[1]2.SAN'!$M$4:$M$73),0)),"")</f>
        <v/>
      </c>
      <c r="GH56" s="244" t="str">
        <f t="array" ref="GH56">IFERROR(INDEX([1]!Sanaudos[Saskaita],MATCH(1,('[1]3.4'!$AM56=[1]!Sanaudos[Kodas])*('[1]3.4'!GH$7='[1]2.SAN'!$M$4:$M$73),0)),"")</f>
        <v/>
      </c>
      <c r="GI56" s="244" t="str">
        <f t="array" ref="GI56">IFERROR(INDEX([1]!Sanaudos[Saskaita],MATCH(1,('[1]3.4'!$AM56=[1]!Sanaudos[Kodas])*('[1]3.4'!GI$7='[1]2.SAN'!$M$4:$M$73),0)),"")</f>
        <v/>
      </c>
      <c r="GJ56" s="244" t="str">
        <f t="array" ref="GJ56">IFERROR(INDEX([1]!Sanaudos[Saskaita],MATCH(1,('[1]3.4'!$AM56=[1]!Sanaudos[Kodas])*('[1]3.4'!GJ$7='[1]2.SAN'!$M$4:$M$73),0)),"")</f>
        <v/>
      </c>
      <c r="GK56" s="244" t="str">
        <f t="array" ref="GK56">IFERROR(INDEX([1]!Sanaudos[Saskaita],MATCH(1,('[1]3.4'!$AM56=[1]!Sanaudos[Kodas])*('[1]3.4'!GK$7='[1]2.SAN'!$M$4:$M$73),0)),"")</f>
        <v/>
      </c>
      <c r="GL56" s="244" t="str">
        <f t="array" ref="GL56">IFERROR(INDEX([1]!Sanaudos[Saskaita],MATCH(1,('[1]3.4'!$AM56=[1]!Sanaudos[Kodas])*('[1]3.4'!GL$7='[1]2.SAN'!$M$4:$M$73),0)),"")</f>
        <v/>
      </c>
      <c r="GM56" s="244" t="str">
        <f t="array" ref="GM56">IFERROR(INDEX([1]!Sanaudos[Saskaita],MATCH(1,('[1]3.4'!$AM56=[1]!Sanaudos[Kodas])*('[1]3.4'!GM$7='[1]2.SAN'!$M$4:$M$73),0)),"")</f>
        <v/>
      </c>
      <c r="GN56" s="244" t="str">
        <f t="array" ref="GN56">IFERROR(INDEX([1]!Sanaudos[Saskaita],MATCH(1,('[1]3.4'!$AM56=[1]!Sanaudos[Kodas])*('[1]3.4'!GN$7='[1]2.SAN'!$M$4:$M$73),0)),"")</f>
        <v/>
      </c>
      <c r="GO56" s="244" t="str">
        <f t="array" ref="GO56">IFERROR(INDEX([1]!Sanaudos[Saskaita],MATCH(1,('[1]3.4'!$AM56=[1]!Sanaudos[Kodas])*('[1]3.4'!GO$7='[1]2.SAN'!$M$4:$M$73),0)),"")</f>
        <v/>
      </c>
      <c r="GP56" s="244" t="str">
        <f t="array" ref="GP56">IFERROR(INDEX([1]!Sanaudos[Saskaita],MATCH(1,('[1]3.4'!$AM56=[1]!Sanaudos[Kodas])*('[1]3.4'!GP$7='[1]2.SAN'!$M$4:$M$73),0)),"")</f>
        <v/>
      </c>
      <c r="GQ56" s="244" t="str">
        <f t="array" ref="GQ56">IFERROR(INDEX([1]!Sanaudos[Saskaita],MATCH(1,('[1]3.4'!$AM56=[1]!Sanaudos[Kodas])*('[1]3.4'!GQ$7='[1]2.SAN'!$M$4:$M$73),0)),"")</f>
        <v/>
      </c>
      <c r="GR56" s="244" t="str">
        <f t="array" ref="GR56">IFERROR(INDEX([1]!Sanaudos[Saskaita],MATCH(1,('[1]3.4'!$AM56=[1]!Sanaudos[Kodas])*('[1]3.4'!GR$7='[1]2.SAN'!$M$4:$M$73),0)),"")</f>
        <v/>
      </c>
      <c r="GS56" s="244" t="str">
        <f t="array" ref="GS56">IFERROR(INDEX([1]!Sanaudos[Saskaita],MATCH(1,('[1]3.4'!$AM56=[1]!Sanaudos[Kodas])*('[1]3.4'!GS$7='[1]2.SAN'!$M$4:$M$73),0)),"")</f>
        <v/>
      </c>
      <c r="GT56" s="244" t="str">
        <f t="array" ref="GT56">IFERROR(INDEX([1]!Sanaudos[Saskaita],MATCH(1,('[1]3.4'!$AM56=[1]!Sanaudos[Kodas])*('[1]3.4'!GT$7='[1]2.SAN'!$M$4:$M$73),0)),"")</f>
        <v/>
      </c>
      <c r="GU56" s="244" t="str">
        <f t="array" ref="GU56">IFERROR(INDEX([1]!Sanaudos[Saskaita],MATCH(1,('[1]3.4'!$AM56=[1]!Sanaudos[Kodas])*('[1]3.4'!GU$7='[1]2.SAN'!$M$4:$M$73),0)),"")</f>
        <v/>
      </c>
      <c r="GV56" s="244" t="str">
        <f t="array" ref="GV56">IFERROR(INDEX([1]!Sanaudos[Saskaita],MATCH(1,('[1]3.4'!$AM56=[1]!Sanaudos[Kodas])*('[1]3.4'!GV$7='[1]2.SAN'!$M$4:$M$73),0)),"")</f>
        <v/>
      </c>
      <c r="GW56" s="244" t="str">
        <f t="array" ref="GW56">IFERROR(INDEX([1]!Sanaudos[Saskaita],MATCH(1,('[1]3.4'!$AM56=[1]!Sanaudos[Kodas])*('[1]3.4'!GW$7='[1]2.SAN'!$M$4:$M$73),0)),"")</f>
        <v/>
      </c>
      <c r="GX56" s="244" t="str">
        <f t="array" ref="GX56">IFERROR(INDEX([1]!Sanaudos[Saskaita],MATCH(1,('[1]3.4'!$AM56=[1]!Sanaudos[Kodas])*('[1]3.4'!GX$7='[1]2.SAN'!$M$4:$M$73),0)),"")</f>
        <v/>
      </c>
      <c r="GY56" s="244" t="str">
        <f t="array" ref="GY56">IFERROR(INDEX([1]!Sanaudos[Saskaita],MATCH(1,('[1]3.4'!$AM56=[1]!Sanaudos[Kodas])*('[1]3.4'!GY$7='[1]2.SAN'!$M$4:$M$73),0)),"")</f>
        <v/>
      </c>
      <c r="GZ56" s="244" t="str">
        <f t="array" ref="GZ56">IFERROR(INDEX([1]!Sanaudos[Saskaita],MATCH(1,('[1]3.4'!$AM56=[1]!Sanaudos[Kodas])*('[1]3.4'!GZ$7='[1]2.SAN'!$M$4:$M$73),0)),"")</f>
        <v/>
      </c>
      <c r="HA56" s="244" t="str">
        <f t="array" ref="HA56">IFERROR(INDEX([1]!Sanaudos[Saskaita],MATCH(1,('[1]3.4'!$AM56=[1]!Sanaudos[Kodas])*('[1]3.4'!HA$7='[1]2.SAN'!$M$4:$M$73),0)),"")</f>
        <v/>
      </c>
      <c r="HB56" s="244" t="str">
        <f t="array" ref="HB56">IFERROR(INDEX([1]!Sanaudos[Saskaita],MATCH(1,('[1]3.4'!$AM56=[1]!Sanaudos[Kodas])*('[1]3.4'!HB$7='[1]2.SAN'!$M$4:$M$73),0)),"")</f>
        <v/>
      </c>
      <c r="HC56" s="244" t="str">
        <f t="array" ref="HC56">IFERROR(INDEX([1]!Sanaudos[Saskaita],MATCH(1,('[1]3.4'!$AM56=[1]!Sanaudos[Kodas])*('[1]3.4'!HC$7='[1]2.SAN'!$M$4:$M$73),0)),"")</f>
        <v/>
      </c>
      <c r="HD56" s="244" t="str">
        <f t="array" ref="HD56">IFERROR(INDEX([1]!Sanaudos[Saskaita],MATCH(1,('[1]3.4'!$AM56=[1]!Sanaudos[Kodas])*('[1]3.4'!HD$7='[1]2.SAN'!$M$4:$M$73),0)),"")</f>
        <v/>
      </c>
      <c r="HE56" s="244" t="str">
        <f t="array" ref="HE56">IFERROR(INDEX([1]!Sanaudos[Saskaita],MATCH(1,('[1]3.4'!$AM56=[1]!Sanaudos[Kodas])*('[1]3.4'!HE$7='[1]2.SAN'!$M$4:$M$73),0)),"")</f>
        <v/>
      </c>
      <c r="HF56" s="244" t="str">
        <f t="array" ref="HF56">IFERROR(INDEX([1]!Sanaudos[Saskaita],MATCH(1,('[1]3.4'!$AM56=[1]!Sanaudos[Kodas])*('[1]3.4'!HF$7='[1]2.SAN'!$M$4:$M$73),0)),"")</f>
        <v/>
      </c>
      <c r="HG56" s="244" t="str">
        <f t="array" ref="HG56">IFERROR(INDEX([1]!Sanaudos[Saskaita],MATCH(1,('[1]3.4'!$AM56=[1]!Sanaudos[Kodas])*('[1]3.4'!HG$7='[1]2.SAN'!$M$4:$M$73),0)),"")</f>
        <v/>
      </c>
      <c r="HH56" s="244" t="str">
        <f t="array" ref="HH56">IFERROR(INDEX([1]!Sanaudos[Saskaita],MATCH(1,('[1]3.4'!$AM56=[1]!Sanaudos[Kodas])*('[1]3.4'!HH$7='[1]2.SAN'!$M$4:$M$73),0)),"")</f>
        <v/>
      </c>
      <c r="HI56" s="244" t="str">
        <f t="array" ref="HI56">IFERROR(INDEX([1]!Sanaudos[Saskaita],MATCH(1,('[1]3.4'!$AM56=[1]!Sanaudos[Kodas])*('[1]3.4'!HI$7='[1]2.SAN'!$M$4:$M$73),0)),"")</f>
        <v/>
      </c>
      <c r="HJ56" s="244" t="str">
        <f t="array" ref="HJ56">IFERROR(INDEX([1]!Sanaudos[Saskaita],MATCH(1,('[1]3.4'!$AM56=[1]!Sanaudos[Kodas])*('[1]3.4'!HJ$7='[1]2.SAN'!$M$4:$M$73),0)),"")</f>
        <v/>
      </c>
      <c r="HK56" s="244" t="str">
        <f t="array" ref="HK56">IFERROR(INDEX([1]!Sanaudos[Saskaita],MATCH(1,('[1]3.4'!$AM56=[1]!Sanaudos[Kodas])*('[1]3.4'!HK$7='[1]2.SAN'!$M$4:$M$73),0)),"")</f>
        <v/>
      </c>
      <c r="HL56" s="244" t="str">
        <f t="array" ref="HL56">IFERROR(INDEX([1]!Sanaudos[Saskaita],MATCH(1,('[1]3.4'!$AM56=[1]!Sanaudos[Kodas])*('[1]3.4'!HL$7='[1]2.SAN'!$M$4:$M$73),0)),"")</f>
        <v/>
      </c>
      <c r="HM56" s="244" t="str">
        <f t="array" ref="HM56">IFERROR(INDEX([1]!Sanaudos[Saskaita],MATCH(1,('[1]3.4'!$AM56=[1]!Sanaudos[Kodas])*('[1]3.4'!HM$7='[1]2.SAN'!$M$4:$M$73),0)),"")</f>
        <v/>
      </c>
      <c r="HN56" s="244" t="str">
        <f t="array" ref="HN56">IFERROR(INDEX([1]!Sanaudos[Saskaita],MATCH(1,('[1]3.4'!$AM56=[1]!Sanaudos[Kodas])*('[1]3.4'!HN$7='[1]2.SAN'!$M$4:$M$73),0)),"")</f>
        <v/>
      </c>
      <c r="HO56" s="244" t="str">
        <f t="array" ref="HO56">IFERROR(INDEX([1]!Sanaudos[Saskaita],MATCH(1,('[1]3.4'!$AM56=[1]!Sanaudos[Kodas])*('[1]3.4'!HO$7='[1]2.SAN'!$M$4:$M$73),0)),"")</f>
        <v/>
      </c>
      <c r="HP56" s="244" t="str">
        <f t="array" ref="HP56">IFERROR(INDEX([1]!Sanaudos[Saskaita],MATCH(1,('[1]3.4'!$AM56=[1]!Sanaudos[Kodas])*('[1]3.4'!HP$7='[1]2.SAN'!$M$4:$M$73),0)),"")</f>
        <v/>
      </c>
      <c r="HQ56" s="244" t="str">
        <f t="array" ref="HQ56">IFERROR(INDEX([1]!Sanaudos[Saskaita],MATCH(1,('[1]3.4'!$AM56=[1]!Sanaudos[Kodas])*('[1]3.4'!HQ$7='[1]2.SAN'!$M$4:$M$73),0)),"")</f>
        <v/>
      </c>
      <c r="HR56" s="244" t="str">
        <f t="array" ref="HR56">IFERROR(INDEX([1]!Sanaudos[Saskaita],MATCH(1,('[1]3.4'!$AM56=[1]!Sanaudos[Kodas])*('[1]3.4'!HR$7='[1]2.SAN'!$M$4:$M$73),0)),"")</f>
        <v/>
      </c>
      <c r="HS56" s="244" t="str">
        <f t="array" ref="HS56">IFERROR(INDEX([1]!Sanaudos[Saskaita],MATCH(1,('[1]3.4'!$AM56=[1]!Sanaudos[Kodas])*('[1]3.4'!HS$7='[1]2.SAN'!$M$4:$M$73),0)),"")</f>
        <v/>
      </c>
      <c r="HT56" s="244" t="str">
        <f t="array" ref="HT56">IFERROR(INDEX([1]!Sanaudos[Saskaita],MATCH(1,('[1]3.4'!$AM56=[1]!Sanaudos[Kodas])*('[1]3.4'!HT$7='[1]2.SAN'!$M$4:$M$73),0)),"")</f>
        <v/>
      </c>
      <c r="HU56" s="244" t="str">
        <f t="array" ref="HU56">IFERROR(INDEX([1]!Sanaudos[Saskaita],MATCH(1,('[1]3.4'!$AM56=[1]!Sanaudos[Kodas])*('[1]3.4'!HU$7='[1]2.SAN'!$M$4:$M$73),0)),"")</f>
        <v/>
      </c>
      <c r="HV56" s="244" t="str">
        <f t="array" ref="HV56">IFERROR(INDEX([1]!Sanaudos[Saskaita],MATCH(1,('[1]3.4'!$AM56=[1]!Sanaudos[Kodas])*('[1]3.4'!HV$7='[1]2.SAN'!$M$4:$M$73),0)),"")</f>
        <v/>
      </c>
      <c r="HW56" s="244" t="str">
        <f t="array" ref="HW56">IFERROR(INDEX([1]!Sanaudos[Saskaita],MATCH(1,('[1]3.4'!$AM56=[1]!Sanaudos[Kodas])*('[1]3.4'!HW$7='[1]2.SAN'!$M$4:$M$73),0)),"")</f>
        <v/>
      </c>
      <c r="HX56" s="244" t="str">
        <f t="array" ref="HX56">IFERROR(INDEX([1]!Sanaudos[Saskaita],MATCH(1,('[1]3.4'!$AM56=[1]!Sanaudos[Kodas])*('[1]3.4'!HX$7='[1]2.SAN'!$M$4:$M$73),0)),"")</f>
        <v/>
      </c>
      <c r="HY56" s="244" t="str">
        <f t="array" ref="HY56">IFERROR(INDEX([1]!Sanaudos[Saskaita],MATCH(1,('[1]3.4'!$AM56=[1]!Sanaudos[Kodas])*('[1]3.4'!HY$7='[1]2.SAN'!$M$4:$M$73),0)),"")</f>
        <v/>
      </c>
      <c r="HZ56" s="244" t="str">
        <f t="array" ref="HZ56">IFERROR(INDEX([1]!Sanaudos[Saskaita],MATCH(1,('[1]3.4'!$AM56=[1]!Sanaudos[Kodas])*('[1]3.4'!HZ$7='[1]2.SAN'!$M$4:$M$73),0)),"")</f>
        <v/>
      </c>
      <c r="IA56" s="244" t="str">
        <f t="array" ref="IA56">IFERROR(INDEX([1]!Sanaudos[Saskaita],MATCH(1,('[1]3.4'!$AM56=[1]!Sanaudos[Kodas])*('[1]3.4'!IA$7='[1]2.SAN'!$M$4:$M$73),0)),"")</f>
        <v/>
      </c>
      <c r="IB56" s="244" t="str">
        <f t="array" ref="IB56">IFERROR(INDEX([1]!Sanaudos[Saskaita],MATCH(1,('[1]3.4'!$AM56=[1]!Sanaudos[Kodas])*('[1]3.4'!IB$7='[1]2.SAN'!$M$4:$M$73),0)),"")</f>
        <v/>
      </c>
      <c r="IC56" s="244" t="str">
        <f t="array" ref="IC56">IFERROR(INDEX([1]!Sanaudos[Saskaita],MATCH(1,('[1]3.4'!$AM56=[1]!Sanaudos[Kodas])*('[1]3.4'!IC$7='[1]2.SAN'!$M$4:$M$73),0)),"")</f>
        <v/>
      </c>
      <c r="ID56" s="244" t="str">
        <f t="array" ref="ID56">IFERROR(INDEX([1]!Sanaudos[Saskaita],MATCH(1,('[1]3.4'!$AM56=[1]!Sanaudos[Kodas])*('[1]3.4'!ID$7='[1]2.SAN'!$M$4:$M$73),0)),"")</f>
        <v/>
      </c>
      <c r="IE56" s="244" t="str">
        <f t="array" ref="IE56">IFERROR(INDEX([1]!Sanaudos[Saskaita],MATCH(1,('[1]3.4'!$AM56=[1]!Sanaudos[Kodas])*('[1]3.4'!IE$7='[1]2.SAN'!$M$4:$M$73),0)),"")</f>
        <v/>
      </c>
      <c r="IF56" s="244" t="str">
        <f t="array" ref="IF56">IFERROR(INDEX([1]!Sanaudos[Saskaita],MATCH(1,('[1]3.4'!$AM56=[1]!Sanaudos[Kodas])*('[1]3.4'!IF$7='[1]2.SAN'!$M$4:$M$73),0)),"")</f>
        <v/>
      </c>
      <c r="IG56" s="244" t="str">
        <f t="array" ref="IG56">IFERROR(INDEX([1]!Sanaudos[Saskaita],MATCH(1,('[1]3.4'!$AM56=[1]!Sanaudos[Kodas])*('[1]3.4'!IG$7='[1]2.SAN'!$M$4:$M$73),0)),"")</f>
        <v/>
      </c>
      <c r="IH56" s="244" t="str">
        <f t="array" ref="IH56">IFERROR(INDEX([1]!Sanaudos[Saskaita],MATCH(1,('[1]3.4'!$AM56=[1]!Sanaudos[Kodas])*('[1]3.4'!IH$7='[1]2.SAN'!$M$4:$M$73),0)),"")</f>
        <v/>
      </c>
      <c r="II56" s="244" t="str">
        <f t="array" ref="II56">IFERROR(INDEX([1]!Sanaudos[Saskaita],MATCH(1,('[1]3.4'!$AM56=[1]!Sanaudos[Kodas])*('[1]3.4'!II$7='[1]2.SAN'!$M$4:$M$73),0)),"")</f>
        <v/>
      </c>
      <c r="IJ56" s="244" t="str">
        <f t="array" ref="IJ56">IFERROR(INDEX([1]!Sanaudos[Saskaita],MATCH(1,('[1]3.4'!$AM56=[1]!Sanaudos[Kodas])*('[1]3.4'!IJ$7='[1]2.SAN'!$M$4:$M$73),0)),"")</f>
        <v/>
      </c>
      <c r="IK56" s="244" t="str">
        <f t="array" ref="IK56">IFERROR(INDEX([1]!Sanaudos[Saskaita],MATCH(1,('[1]3.4'!$AM56=[1]!Sanaudos[Kodas])*('[1]3.4'!IK$7='[1]2.SAN'!$M$4:$M$73),0)),"")</f>
        <v/>
      </c>
    </row>
    <row r="57" spans="2:245" ht="12.2" customHeight="1" x14ac:dyDescent="0.2">
      <c r="B57" s="552"/>
      <c r="C57" s="553"/>
      <c r="D57" s="261" t="s">
        <v>48</v>
      </c>
      <c r="E57" s="247" t="str">
        <f t="shared" si="2"/>
        <v xml:space="preserve">                                    </v>
      </c>
      <c r="F57" s="248" t="e">
        <f>+SUMIFS([1]!Sanaudos[Suma],[1]!Sanaudos[Kodas],AM57,[1]!Sanaudos[PASK],TRUE)</f>
        <v>#REF!</v>
      </c>
      <c r="G57" s="248" t="e">
        <f>-SUMIFS([1]!Sanaudos[Suma],[1]!Sanaudos[Kodas],$AM57,[1]!Sanaudos[Pagal DK RAS],700)</f>
        <v>#REF!</v>
      </c>
      <c r="H57" s="248" t="e">
        <f>+SUMIFS('[1]5.turtas'!$D$1:$AN$1,'[1]5.turtas'!$D$4:$AN$4,$AM57)</f>
        <v>#VALUE!</v>
      </c>
      <c r="I57" s="248" t="e">
        <f>-SUMIFS([1]!Sanaudos[Suma],[1]!Sanaudos[Kodas],$AM57,[1]!Sanaudos[Pagal DK RAS],901)-SUMIFS([1]!Sanaudos[Suma],[1]!Sanaudos[Kodas],$AM57,[1]!Sanaudos[Pagal DK RAS],902)-SUMIFS([1]!Sanaudos[Suma],[1]!Sanaudos[Kodas],$AM57,[1]!Sanaudos[Pagal DK RAS],905)</f>
        <v>#REF!</v>
      </c>
      <c r="J57" s="248" t="e">
        <f>+SUMIFS([1]!DU[DU],[1]!DU[Kodas],$AM57)+SUMIFS([1]!DU[Sodra],[1]!DU[Kodas],$AM57)+SUMIFS([1]!DU[Išeitinės išmokos, kompensacijos],[1]!DU[Kodas],$AM57)</f>
        <v>#REF!</v>
      </c>
      <c r="K57" s="248" t="e">
        <f>+SUMIFS([1]!Sanaudos_kor[Suma],[1]!Sanaudos_kor[Kodas],$AM57,[1]!Sanaudos_kor[PASK],TRUE,[1]!Sanaudos_kor[KOR_nr],K$1)</f>
        <v>#REF!</v>
      </c>
      <c r="L57" s="248" t="e">
        <f>+SUMIFS([1]!Sanaudos_kor[Suma],[1]!Sanaudos_kor[Kodas],$AM57,[1]!Sanaudos_kor[PASK],TRUE,[1]!Sanaudos_kor[KOR_nr],L$1)</f>
        <v>#REF!</v>
      </c>
      <c r="M57" s="248" t="e">
        <f>+SUMIFS([1]!Sanaudos_kor[Suma],[1]!Sanaudos_kor[Kodas],$AM57,[1]!Sanaudos_kor[PASK],TRUE,[1]!Sanaudos_kor[KOR_nr],M$1)</f>
        <v>#REF!</v>
      </c>
      <c r="N57" s="248" t="e">
        <f>+SUMIFS([1]!Sanaudos_kor[Suma],[1]!Sanaudos_kor[Kodas],$AM57,[1]!Sanaudos_kor[PASK],TRUE,[1]!Sanaudos_kor[KOR_nr],N$1)</f>
        <v>#REF!</v>
      </c>
      <c r="O57" s="248" t="e">
        <f>+SUMIFS([1]!Sanaudos_kor[Suma],[1]!Sanaudos_kor[Kodas],$AM57,[1]!Sanaudos_kor[PASK],TRUE,[1]!Sanaudos_kor[KOR_nr],O$1)</f>
        <v>#REF!</v>
      </c>
      <c r="P57" s="248" t="e">
        <f>+SUMIFS([1]!Sanaudos_kor[Suma],[1]!Sanaudos_kor[Kodas],$AM57,[1]!Sanaudos_kor[PASK],TRUE,[1]!Sanaudos_kor[KOR_nr],P$1)</f>
        <v>#REF!</v>
      </c>
      <c r="Q57" s="248" t="e">
        <f>+SUMIFS([1]!Sanaudos_kor[Suma],[1]!Sanaudos_kor[Kodas],$AM57,[1]!Sanaudos_kor[PASK],TRUE,[1]!Sanaudos_kor[KOR_nr],Q$1)</f>
        <v>#REF!</v>
      </c>
      <c r="R57" s="248" t="e">
        <f>+SUMIFS([1]!Sanaudos_kor[Suma],[1]!Sanaudos_kor[Kodas],$AM57,[1]!Sanaudos_kor[PASK],TRUE,[1]!Sanaudos_kor[KOR_nr],R$1)</f>
        <v>#REF!</v>
      </c>
      <c r="S57" s="248" t="e">
        <f>+SUMIFS([1]!Sanaudos_kor[Suma],[1]!Sanaudos_kor[Kodas],$AM57,[1]!Sanaudos_kor[PASK],TRUE,[1]!Sanaudos_kor[KOR_nr],S$1)</f>
        <v>#REF!</v>
      </c>
      <c r="T57" s="248" t="e">
        <f>+SUMIFS([1]!Sanaudos_kor[Suma],[1]!Sanaudos_kor[Kodas],$AM57,[1]!Sanaudos_kor[PASK],TRUE,[1]!Sanaudos_kor[KOR_nr],T$1)</f>
        <v>#REF!</v>
      </c>
      <c r="U57" s="248" t="e">
        <f>+SUMIFS([1]!Sanaudos_kor[Suma],[1]!Sanaudos_kor[Kodas],$AM57,[1]!Sanaudos_kor[PASK],TRUE,[1]!Sanaudos_kor[KOR_nr],U$1)</f>
        <v>#REF!</v>
      </c>
      <c r="V57" s="248" t="e">
        <f>+SUMIFS([1]!Sanaudos_kor[Suma],[1]!Sanaudos_kor[Kodas],$AM57,[1]!Sanaudos_kor[PASK],TRUE,[1]!Sanaudos_kor[KOR_nr],V$1)</f>
        <v>#REF!</v>
      </c>
      <c r="W57" s="248" t="e">
        <f>+SUMIFS([1]!Sanaudos_kor[Suma],[1]!Sanaudos_kor[Kodas],$AM57,[1]!Sanaudos_kor[PASK],TRUE,[1]!Sanaudos_kor[KOR_nr],W$1)</f>
        <v>#REF!</v>
      </c>
      <c r="X57" s="248" t="e">
        <f>+SUMIFS([1]!Sanaudos_kor[Suma],[1]!Sanaudos_kor[Kodas],$AM57,[1]!Sanaudos_kor[PASK],TRUE,[1]!Sanaudos_kor[KOR_nr],X$1)</f>
        <v>#REF!</v>
      </c>
      <c r="Y57" s="248" t="e">
        <f>+SUMIFS([1]!Sanaudos_kor[Suma],[1]!Sanaudos_kor[Kodas],$AM57,[1]!Sanaudos_kor[PASK],TRUE,[1]!Sanaudos_kor[KOR_nr],Y$1)</f>
        <v>#REF!</v>
      </c>
      <c r="Z57" s="248" t="e">
        <f>+SUMIFS([1]!Sanaudos_kor[Suma],[1]!Sanaudos_kor[Kodas],$AM57,[1]!Sanaudos_kor[PASK],TRUE,[1]!Sanaudos_kor[KOR_nr],Z$1)</f>
        <v>#REF!</v>
      </c>
      <c r="AA57" s="248" t="e">
        <f>+SUMIFS([1]!Sanaudos_kor[Suma],[1]!Sanaudos_kor[Kodas],$AM57,[1]!Sanaudos_kor[PASK],TRUE,[1]!Sanaudos_kor[KOR_nr],AA$1)</f>
        <v>#REF!</v>
      </c>
      <c r="AB57" s="248" t="e">
        <f>+SUMIFS([1]!Sanaudos_kor[Suma],[1]!Sanaudos_kor[Kodas],$AM57,[1]!Sanaudos_kor[PASK],TRUE,[1]!Sanaudos_kor[KOR_nr],AB$1)</f>
        <v>#REF!</v>
      </c>
      <c r="AC57" s="248" t="e">
        <f>+SUMIFS([1]!Sanaudos_kor[Suma],[1]!Sanaudos_kor[Kodas],$AM57,[1]!Sanaudos_kor[PASK],TRUE,[1]!Sanaudos_kor[KOR_nr],AC$1)</f>
        <v>#REF!</v>
      </c>
      <c r="AD57" s="248" t="e">
        <f>+SUMIFS([1]!Sanaudos_kor[Suma],[1]!Sanaudos_kor[Kodas],$AM57,[1]!Sanaudos_kor[PASK],TRUE,[1]!Sanaudos_kor[KOR_nr],AD$1)</f>
        <v>#REF!</v>
      </c>
      <c r="AE57" s="248" t="e">
        <f>+SUMIFS([1]!Sanaudos_kor[Suma],[1]!Sanaudos_kor[Kodas],$AM57,[1]!Sanaudos_kor[PASK],TRUE,[1]!Sanaudos_kor[KOR_nr],AE$1)</f>
        <v>#REF!</v>
      </c>
      <c r="AF57" s="248" t="e">
        <f>+SUMIFS([1]!Sanaudos_kor[Suma],[1]!Sanaudos_kor[Kodas],$AM57,[1]!Sanaudos_kor[PASK],TRUE,[1]!Sanaudos_kor[KOR_nr],AF$1)</f>
        <v>#REF!</v>
      </c>
      <c r="AG57" s="248" t="e">
        <f t="shared" si="0"/>
        <v>#REF!</v>
      </c>
      <c r="AH57" s="555"/>
      <c r="AM57" s="249" t="str">
        <f>+'[1]1.vardai'!D91</f>
        <v>NS_10NS</v>
      </c>
      <c r="AN57" s="250" t="e">
        <f>+SUMIFS('[1]7'!$E$160:$S$160,'[1]7'!$E$2:$S$2,$AM57)</f>
        <v>#VALUE!</v>
      </c>
      <c r="AO57" s="250" t="e">
        <f t="shared" si="5"/>
        <v>#REF!</v>
      </c>
      <c r="AQ57" s="250" t="e">
        <f>+SUMIFS('[1]3.4'!$F$133:$F$202,'[1]3.4'!$D$133:$D$202,$AM57,'[1]3.4'!$E$133:$E$202,"")</f>
        <v>#VALUE!</v>
      </c>
      <c r="AR57" s="250" t="e">
        <f t="shared" si="1"/>
        <v>#VALUE!</v>
      </c>
      <c r="AT57" s="244" t="str">
        <f t="array" ref="AT57">IFERROR(INDEX([1]!Sanaudos[Saskaita],MATCH(1,('[1]3.4'!$AM57=[1]!Sanaudos[Kodas])*('[1]3.4'!AT$7='[1]2.SAN'!$M$4:$M$73),0)),"")</f>
        <v/>
      </c>
      <c r="AU57" s="244" t="str">
        <f t="array" ref="AU57">IFERROR(INDEX([1]!Sanaudos[Saskaita],MATCH(1,('[1]3.4'!$AM57=[1]!Sanaudos[Kodas])*('[1]3.4'!AU$7='[1]2.SAN'!$M$4:$M$73),0)),"")</f>
        <v/>
      </c>
      <c r="AV57" s="244" t="str">
        <f t="array" ref="AV57">IFERROR(INDEX([1]!Sanaudos[Saskaita],MATCH(1,('[1]3.4'!$AM57=[1]!Sanaudos[Kodas])*('[1]3.4'!AV$7='[1]2.SAN'!$M$4:$M$73),0)),"")</f>
        <v/>
      </c>
      <c r="AW57" s="244" t="str">
        <f t="array" ref="AW57">IFERROR(INDEX([1]!Sanaudos[Saskaita],MATCH(1,('[1]3.4'!$AM57=[1]!Sanaudos[Kodas])*('[1]3.4'!AW$7='[1]2.SAN'!$M$4:$M$73),0)),"")</f>
        <v/>
      </c>
      <c r="AX57" s="244" t="str">
        <f t="array" ref="AX57">IFERROR(INDEX([1]!Sanaudos[Saskaita],MATCH(1,('[1]3.4'!$AM57=[1]!Sanaudos[Kodas])*('[1]3.4'!AX$7='[1]2.SAN'!$M$4:$M$73),0)),"")</f>
        <v/>
      </c>
      <c r="AY57" s="244" t="str">
        <f t="array" ref="AY57">IFERROR(INDEX([1]!Sanaudos[Saskaita],MATCH(1,('[1]3.4'!$AM57=[1]!Sanaudos[Kodas])*('[1]3.4'!AY$7='[1]2.SAN'!$M$4:$M$73),0)),"")</f>
        <v/>
      </c>
      <c r="AZ57" s="244" t="str">
        <f t="array" ref="AZ57">IFERROR(INDEX([1]!Sanaudos[Saskaita],MATCH(1,('[1]3.4'!$AM57=[1]!Sanaudos[Kodas])*('[1]3.4'!AZ$7='[1]2.SAN'!$M$4:$M$73),0)),"")</f>
        <v/>
      </c>
      <c r="BA57" s="244" t="str">
        <f t="array" ref="BA57">IFERROR(INDEX([1]!Sanaudos[Saskaita],MATCH(1,('[1]3.4'!$AM57=[1]!Sanaudos[Kodas])*('[1]3.4'!BA$7='[1]2.SAN'!$M$4:$M$73),0)),"")</f>
        <v/>
      </c>
      <c r="BB57" s="244" t="str">
        <f t="array" ref="BB57">IFERROR(INDEX([1]!Sanaudos[Saskaita],MATCH(1,('[1]3.4'!$AM57=[1]!Sanaudos[Kodas])*('[1]3.4'!BB$7='[1]2.SAN'!$M$4:$M$73),0)),"")</f>
        <v/>
      </c>
      <c r="BC57" s="244" t="str">
        <f t="array" ref="BC57">IFERROR(INDEX([1]!Sanaudos[Saskaita],MATCH(1,('[1]3.4'!$AM57=[1]!Sanaudos[Kodas])*('[1]3.4'!BC$7='[1]2.SAN'!$M$4:$M$73),0)),"")</f>
        <v/>
      </c>
      <c r="BD57" s="244" t="str">
        <f t="array" ref="BD57">IFERROR(INDEX([1]!Sanaudos[Saskaita],MATCH(1,('[1]3.4'!$AM57=[1]!Sanaudos[Kodas])*('[1]3.4'!BD$7='[1]2.SAN'!$M$4:$M$73),0)),"")</f>
        <v/>
      </c>
      <c r="BE57" s="244" t="str">
        <f t="array" ref="BE57">IFERROR(INDEX([1]!Sanaudos[Saskaita],MATCH(1,('[1]3.4'!$AM57=[1]!Sanaudos[Kodas])*('[1]3.4'!BE$7='[1]2.SAN'!$M$4:$M$73),0)),"")</f>
        <v/>
      </c>
      <c r="BF57" s="244" t="str">
        <f t="array" ref="BF57">IFERROR(INDEX([1]!Sanaudos[Saskaita],MATCH(1,('[1]3.4'!$AM57=[1]!Sanaudos[Kodas])*('[1]3.4'!BF$7='[1]2.SAN'!$M$4:$M$73),0)),"")</f>
        <v/>
      </c>
      <c r="BG57" s="244" t="str">
        <f t="array" ref="BG57">IFERROR(INDEX([1]!Sanaudos[Saskaita],MATCH(1,('[1]3.4'!$AM57=[1]!Sanaudos[Kodas])*('[1]3.4'!BG$7='[1]2.SAN'!$M$4:$M$73),0)),"")</f>
        <v/>
      </c>
      <c r="BH57" s="244" t="str">
        <f t="array" ref="BH57">IFERROR(INDEX([1]!Sanaudos[Saskaita],MATCH(1,('[1]3.4'!$AM57=[1]!Sanaudos[Kodas])*('[1]3.4'!BH$7='[1]2.SAN'!$M$4:$M$73),0)),"")</f>
        <v/>
      </c>
      <c r="BI57" s="244" t="str">
        <f t="array" ref="BI57">IFERROR(INDEX([1]!Sanaudos[Saskaita],MATCH(1,('[1]3.4'!$AM57=[1]!Sanaudos[Kodas])*('[1]3.4'!BI$7='[1]2.SAN'!$M$4:$M$73),0)),"")</f>
        <v/>
      </c>
      <c r="BJ57" s="244" t="str">
        <f t="array" ref="BJ57">IFERROR(INDEX([1]!Sanaudos[Saskaita],MATCH(1,('[1]3.4'!$AM57=[1]!Sanaudos[Kodas])*('[1]3.4'!BJ$7='[1]2.SAN'!$M$4:$M$73),0)),"")</f>
        <v/>
      </c>
      <c r="BK57" s="244" t="str">
        <f t="array" ref="BK57">IFERROR(INDEX([1]!Sanaudos[Saskaita],MATCH(1,('[1]3.4'!$AM57=[1]!Sanaudos[Kodas])*('[1]3.4'!BK$7='[1]2.SAN'!$M$4:$M$73),0)),"")</f>
        <v/>
      </c>
      <c r="BL57" s="244" t="str">
        <f t="array" ref="BL57">IFERROR(INDEX([1]!Sanaudos[Saskaita],MATCH(1,('[1]3.4'!$AM57=[1]!Sanaudos[Kodas])*('[1]3.4'!BL$7='[1]2.SAN'!$M$4:$M$73),0)),"")</f>
        <v/>
      </c>
      <c r="BM57" s="244" t="str">
        <f t="array" ref="BM57">IFERROR(INDEX([1]!Sanaudos[Saskaita],MATCH(1,('[1]3.4'!$AM57=[1]!Sanaudos[Kodas])*('[1]3.4'!BM$7='[1]2.SAN'!$M$4:$M$73),0)),"")</f>
        <v/>
      </c>
      <c r="BN57" s="244" t="str">
        <f t="array" ref="BN57">IFERROR(INDEX([1]!Sanaudos[Saskaita],MATCH(1,('[1]3.4'!$AM57=[1]!Sanaudos[Kodas])*('[1]3.4'!BN$7='[1]2.SAN'!$M$4:$M$73),0)),"")</f>
        <v/>
      </c>
      <c r="BO57" s="244" t="str">
        <f t="array" ref="BO57">IFERROR(INDEX([1]!Sanaudos[Saskaita],MATCH(1,('[1]3.4'!$AM57=[1]!Sanaudos[Kodas])*('[1]3.4'!BO$7='[1]2.SAN'!$M$4:$M$73),0)),"")</f>
        <v/>
      </c>
      <c r="BP57" s="244" t="str">
        <f t="array" ref="BP57">IFERROR(INDEX([1]!Sanaudos[Saskaita],MATCH(1,('[1]3.4'!$AM57=[1]!Sanaudos[Kodas])*('[1]3.4'!BP$7='[1]2.SAN'!$M$4:$M$73),0)),"")</f>
        <v/>
      </c>
      <c r="BQ57" s="244" t="str">
        <f t="array" ref="BQ57">IFERROR(INDEX([1]!Sanaudos[Saskaita],MATCH(1,('[1]3.4'!$AM57=[1]!Sanaudos[Kodas])*('[1]3.4'!BQ$7='[1]2.SAN'!$M$4:$M$73),0)),"")</f>
        <v/>
      </c>
      <c r="BR57" s="244" t="str">
        <f t="array" ref="BR57">IFERROR(INDEX([1]!Sanaudos[Saskaita],MATCH(1,('[1]3.4'!$AM57=[1]!Sanaudos[Kodas])*('[1]3.4'!BR$7='[1]2.SAN'!$M$4:$M$73),0)),"")</f>
        <v/>
      </c>
      <c r="BS57" s="244" t="str">
        <f t="array" ref="BS57">IFERROR(INDEX([1]!Sanaudos[Saskaita],MATCH(1,('[1]3.4'!$AM57=[1]!Sanaudos[Kodas])*('[1]3.4'!BS$7='[1]2.SAN'!$M$4:$M$73),0)),"")</f>
        <v/>
      </c>
      <c r="BT57" s="244" t="str">
        <f t="array" ref="BT57">IFERROR(INDEX([1]!Sanaudos[Saskaita],MATCH(1,('[1]3.4'!$AM57=[1]!Sanaudos[Kodas])*('[1]3.4'!BT$7='[1]2.SAN'!$M$4:$M$73),0)),"")</f>
        <v/>
      </c>
      <c r="BU57" s="244" t="str">
        <f t="array" ref="BU57">IFERROR(INDEX([1]!Sanaudos[Saskaita],MATCH(1,('[1]3.4'!$AM57=[1]!Sanaudos[Kodas])*('[1]3.4'!BU$7='[1]2.SAN'!$M$4:$M$73),0)),"")</f>
        <v/>
      </c>
      <c r="BV57" s="244" t="str">
        <f t="array" ref="BV57">IFERROR(INDEX([1]!Sanaudos[Saskaita],MATCH(1,('[1]3.4'!$AM57=[1]!Sanaudos[Kodas])*('[1]3.4'!BV$7='[1]2.SAN'!$M$4:$M$73),0)),"")</f>
        <v/>
      </c>
      <c r="BW57" s="244" t="str">
        <f t="array" ref="BW57">IFERROR(INDEX([1]!Sanaudos[Saskaita],MATCH(1,('[1]3.4'!$AM57=[1]!Sanaudos[Kodas])*('[1]3.4'!BW$7='[1]2.SAN'!$M$4:$M$73),0)),"")</f>
        <v/>
      </c>
      <c r="BX57" s="244" t="str">
        <f t="array" ref="BX57">IFERROR(INDEX([1]!Sanaudos[Saskaita],MATCH(1,('[1]3.4'!$AM57=[1]!Sanaudos[Kodas])*('[1]3.4'!BX$7='[1]2.SAN'!$M$4:$M$73),0)),"")</f>
        <v/>
      </c>
      <c r="BY57" s="244" t="str">
        <f t="array" ref="BY57">IFERROR(INDEX([1]!Sanaudos[Saskaita],MATCH(1,('[1]3.4'!$AM57=[1]!Sanaudos[Kodas])*('[1]3.4'!BY$7='[1]2.SAN'!$M$4:$M$73),0)),"")</f>
        <v/>
      </c>
      <c r="BZ57" s="244" t="str">
        <f t="array" ref="BZ57">IFERROR(INDEX([1]!Sanaudos[Saskaita],MATCH(1,('[1]3.4'!$AM57=[1]!Sanaudos[Kodas])*('[1]3.4'!BZ$7='[1]2.SAN'!$M$4:$M$73),0)),"")</f>
        <v/>
      </c>
      <c r="CA57" s="244" t="str">
        <f t="array" ref="CA57">IFERROR(INDEX([1]!Sanaudos[Saskaita],MATCH(1,('[1]3.4'!$AM57=[1]!Sanaudos[Kodas])*('[1]3.4'!CA$7='[1]2.SAN'!$M$4:$M$73),0)),"")</f>
        <v/>
      </c>
      <c r="CB57" s="244" t="str">
        <f t="array" ref="CB57">IFERROR(INDEX([1]!Sanaudos[Saskaita],MATCH(1,('[1]3.4'!$AM57=[1]!Sanaudos[Kodas])*('[1]3.4'!CB$7='[1]2.SAN'!$M$4:$M$73),0)),"")</f>
        <v/>
      </c>
      <c r="CC57" s="244" t="str">
        <f t="array" ref="CC57">IFERROR(INDEX([1]!Sanaudos[Saskaita],MATCH(1,('[1]3.4'!$AM57=[1]!Sanaudos[Kodas])*('[1]3.4'!CC$7='[1]2.SAN'!$M$4:$M$73),0)),"")</f>
        <v/>
      </c>
      <c r="CD57" s="244" t="str">
        <f t="array" ref="CD57">IFERROR(INDEX([1]!Sanaudos[Saskaita],MATCH(1,('[1]3.4'!$AM57=[1]!Sanaudos[Kodas])*('[1]3.4'!CD$7='[1]2.SAN'!$M$4:$M$73),0)),"")</f>
        <v/>
      </c>
      <c r="CE57" s="244" t="str">
        <f t="array" ref="CE57">IFERROR(INDEX([1]!Sanaudos[Saskaita],MATCH(1,('[1]3.4'!$AM57=[1]!Sanaudos[Kodas])*('[1]3.4'!CE$7='[1]2.SAN'!$M$4:$M$73),0)),"")</f>
        <v/>
      </c>
      <c r="CF57" s="244" t="str">
        <f t="array" ref="CF57">IFERROR(INDEX([1]!Sanaudos[Saskaita],MATCH(1,('[1]3.4'!$AM57=[1]!Sanaudos[Kodas])*('[1]3.4'!CF$7='[1]2.SAN'!$M$4:$M$73),0)),"")</f>
        <v/>
      </c>
      <c r="CG57" s="244" t="str">
        <f t="array" ref="CG57">IFERROR(INDEX([1]!Sanaudos[Saskaita],MATCH(1,('[1]3.4'!$AM57=[1]!Sanaudos[Kodas])*('[1]3.4'!CG$7='[1]2.SAN'!$M$4:$M$73),0)),"")</f>
        <v/>
      </c>
      <c r="CH57" s="244" t="str">
        <f t="array" ref="CH57">IFERROR(INDEX([1]!Sanaudos[Saskaita],MATCH(1,('[1]3.4'!$AM57=[1]!Sanaudos[Kodas])*('[1]3.4'!CH$7='[1]2.SAN'!$M$4:$M$73),0)),"")</f>
        <v/>
      </c>
      <c r="CI57" s="244" t="str">
        <f t="array" ref="CI57">IFERROR(INDEX([1]!Sanaudos[Saskaita],MATCH(1,('[1]3.4'!$AM57=[1]!Sanaudos[Kodas])*('[1]3.4'!CI$7='[1]2.SAN'!$M$4:$M$73),0)),"")</f>
        <v/>
      </c>
      <c r="CJ57" s="244" t="str">
        <f t="array" ref="CJ57">IFERROR(INDEX([1]!Sanaudos[Saskaita],MATCH(1,('[1]3.4'!$AM57=[1]!Sanaudos[Kodas])*('[1]3.4'!CJ$7='[1]2.SAN'!$M$4:$M$73),0)),"")</f>
        <v/>
      </c>
      <c r="CK57" s="244" t="str">
        <f t="array" ref="CK57">IFERROR(INDEX([1]!Sanaudos[Saskaita],MATCH(1,('[1]3.4'!$AM57=[1]!Sanaudos[Kodas])*('[1]3.4'!CK$7='[1]2.SAN'!$M$4:$M$73),0)),"")</f>
        <v/>
      </c>
      <c r="CL57" s="244" t="str">
        <f t="array" ref="CL57">IFERROR(INDEX([1]!Sanaudos[Saskaita],MATCH(1,('[1]3.4'!$AM57=[1]!Sanaudos[Kodas])*('[1]3.4'!CL$7='[1]2.SAN'!$M$4:$M$73),0)),"")</f>
        <v/>
      </c>
      <c r="CM57" s="244" t="str">
        <f t="array" ref="CM57">IFERROR(INDEX([1]!Sanaudos[Saskaita],MATCH(1,('[1]3.4'!$AM57=[1]!Sanaudos[Kodas])*('[1]3.4'!CM$7='[1]2.SAN'!$M$4:$M$73),0)),"")</f>
        <v/>
      </c>
      <c r="CN57" s="244" t="str">
        <f t="array" ref="CN57">IFERROR(INDEX([1]!Sanaudos[Saskaita],MATCH(1,('[1]3.4'!$AM57=[1]!Sanaudos[Kodas])*('[1]3.4'!CN$7='[1]2.SAN'!$M$4:$M$73),0)),"")</f>
        <v/>
      </c>
      <c r="CO57" s="244" t="str">
        <f t="array" ref="CO57">IFERROR(INDEX([1]!Sanaudos[Saskaita],MATCH(1,('[1]3.4'!$AM57=[1]!Sanaudos[Kodas])*('[1]3.4'!CO$7='[1]2.SAN'!$M$4:$M$73),0)),"")</f>
        <v/>
      </c>
      <c r="CP57" s="244" t="str">
        <f t="array" ref="CP57">IFERROR(INDEX([1]!Sanaudos[Saskaita],MATCH(1,('[1]3.4'!$AM57=[1]!Sanaudos[Kodas])*('[1]3.4'!CP$7='[1]2.SAN'!$M$4:$M$73),0)),"")</f>
        <v/>
      </c>
      <c r="CQ57" s="244" t="str">
        <f t="array" ref="CQ57">IFERROR(INDEX([1]!Sanaudos[Saskaita],MATCH(1,('[1]3.4'!$AM57=[1]!Sanaudos[Kodas])*('[1]3.4'!CQ$7='[1]2.SAN'!$M$4:$M$73),0)),"")</f>
        <v/>
      </c>
      <c r="CR57" s="244" t="str">
        <f t="array" ref="CR57">IFERROR(INDEX([1]!Sanaudos[Saskaita],MATCH(1,('[1]3.4'!$AM57=[1]!Sanaudos[Kodas])*('[1]3.4'!CR$7='[1]2.SAN'!$M$4:$M$73),0)),"")</f>
        <v/>
      </c>
      <c r="CS57" s="244" t="str">
        <f t="array" ref="CS57">IFERROR(INDEX([1]!Sanaudos[Saskaita],MATCH(1,('[1]3.4'!$AM57=[1]!Sanaudos[Kodas])*('[1]3.4'!CS$7='[1]2.SAN'!$M$4:$M$73),0)),"")</f>
        <v/>
      </c>
      <c r="CT57" s="244" t="str">
        <f t="array" ref="CT57">IFERROR(INDEX([1]!Sanaudos[Saskaita],MATCH(1,('[1]3.4'!$AM57=[1]!Sanaudos[Kodas])*('[1]3.4'!CT$7='[1]2.SAN'!$M$4:$M$73),0)),"")</f>
        <v/>
      </c>
      <c r="CU57" s="244" t="str">
        <f t="array" ref="CU57">IFERROR(INDEX([1]!Sanaudos[Saskaita],MATCH(1,('[1]3.4'!$AM57=[1]!Sanaudos[Kodas])*('[1]3.4'!CU$7='[1]2.SAN'!$M$4:$M$73),0)),"")</f>
        <v/>
      </c>
      <c r="CV57" s="244" t="str">
        <f t="array" ref="CV57">IFERROR(INDEX([1]!Sanaudos[Saskaita],MATCH(1,('[1]3.4'!$AM57=[1]!Sanaudos[Kodas])*('[1]3.4'!CV$7='[1]2.SAN'!$M$4:$M$73),0)),"")</f>
        <v/>
      </c>
      <c r="CW57" s="244" t="str">
        <f t="array" ref="CW57">IFERROR(INDEX([1]!Sanaudos[Saskaita],MATCH(1,('[1]3.4'!$AM57=[1]!Sanaudos[Kodas])*('[1]3.4'!CW$7='[1]2.SAN'!$M$4:$M$73),0)),"")</f>
        <v/>
      </c>
      <c r="CX57" s="244" t="str">
        <f t="array" ref="CX57">IFERROR(INDEX([1]!Sanaudos[Saskaita],MATCH(1,('[1]3.4'!$AM57=[1]!Sanaudos[Kodas])*('[1]3.4'!CX$7='[1]2.SAN'!$M$4:$M$73),0)),"")</f>
        <v/>
      </c>
      <c r="CY57" s="244" t="str">
        <f t="array" ref="CY57">IFERROR(INDEX([1]!Sanaudos[Saskaita],MATCH(1,('[1]3.4'!$AM57=[1]!Sanaudos[Kodas])*('[1]3.4'!CY$7='[1]2.SAN'!$M$4:$M$73),0)),"")</f>
        <v/>
      </c>
      <c r="CZ57" s="244" t="str">
        <f t="array" ref="CZ57">IFERROR(INDEX([1]!Sanaudos[Saskaita],MATCH(1,('[1]3.4'!$AM57=[1]!Sanaudos[Kodas])*('[1]3.4'!CZ$7='[1]2.SAN'!$M$4:$M$73),0)),"")</f>
        <v/>
      </c>
      <c r="DA57" s="244" t="str">
        <f t="array" ref="DA57">IFERROR(INDEX([1]!Sanaudos[Saskaita],MATCH(1,('[1]3.4'!$AM57=[1]!Sanaudos[Kodas])*('[1]3.4'!DA$7='[1]2.SAN'!$M$4:$M$73),0)),"")</f>
        <v/>
      </c>
      <c r="DB57" s="244" t="str">
        <f t="array" ref="DB57">IFERROR(INDEX([1]!Sanaudos[Saskaita],MATCH(1,('[1]3.4'!$AM57=[1]!Sanaudos[Kodas])*('[1]3.4'!DB$7='[1]2.SAN'!$M$4:$M$73),0)),"")</f>
        <v/>
      </c>
      <c r="DC57" s="244" t="str">
        <f t="array" ref="DC57">IFERROR(INDEX([1]!Sanaudos[Saskaita],MATCH(1,('[1]3.4'!$AM57=[1]!Sanaudos[Kodas])*('[1]3.4'!DC$7='[1]2.SAN'!$M$4:$M$73),0)),"")</f>
        <v/>
      </c>
      <c r="DD57" s="244" t="str">
        <f t="array" ref="DD57">IFERROR(INDEX([1]!Sanaudos[Saskaita],MATCH(1,('[1]3.4'!$AM57=[1]!Sanaudos[Kodas])*('[1]3.4'!DD$7='[1]2.SAN'!$M$4:$M$73),0)),"")</f>
        <v/>
      </c>
      <c r="DE57" s="244" t="str">
        <f t="array" ref="DE57">IFERROR(INDEX([1]!Sanaudos[Saskaita],MATCH(1,('[1]3.4'!$AM57=[1]!Sanaudos[Kodas])*('[1]3.4'!DE$7='[1]2.SAN'!$M$4:$M$73),0)),"")</f>
        <v/>
      </c>
      <c r="DF57" s="244" t="str">
        <f t="array" ref="DF57">IFERROR(INDEX([1]!Sanaudos[Saskaita],MATCH(1,('[1]3.4'!$AM57=[1]!Sanaudos[Kodas])*('[1]3.4'!DF$7='[1]2.SAN'!$M$4:$M$73),0)),"")</f>
        <v/>
      </c>
      <c r="DG57" s="244" t="str">
        <f t="array" ref="DG57">IFERROR(INDEX([1]!Sanaudos[Saskaita],MATCH(1,('[1]3.4'!$AM57=[1]!Sanaudos[Kodas])*('[1]3.4'!DG$7='[1]2.SAN'!$M$4:$M$73),0)),"")</f>
        <v/>
      </c>
      <c r="DH57" s="244" t="str">
        <f t="array" ref="DH57">IFERROR(INDEX([1]!Sanaudos[Saskaita],MATCH(1,('[1]3.4'!$AM57=[1]!Sanaudos[Kodas])*('[1]3.4'!DH$7='[1]2.SAN'!$M$4:$M$73),0)),"")</f>
        <v/>
      </c>
      <c r="DI57" s="244" t="str">
        <f t="array" ref="DI57">IFERROR(INDEX([1]!Sanaudos[Saskaita],MATCH(1,('[1]3.4'!$AM57=[1]!Sanaudos[Kodas])*('[1]3.4'!DI$7='[1]2.SAN'!$M$4:$M$73),0)),"")</f>
        <v/>
      </c>
      <c r="DJ57" s="244" t="str">
        <f t="array" ref="DJ57">IFERROR(INDEX([1]!Sanaudos[Saskaita],MATCH(1,('[1]3.4'!$AM57=[1]!Sanaudos[Kodas])*('[1]3.4'!DJ$7='[1]2.SAN'!$M$4:$M$73),0)),"")</f>
        <v/>
      </c>
      <c r="DK57" s="244" t="str">
        <f t="array" ref="DK57">IFERROR(INDEX([1]!Sanaudos[Saskaita],MATCH(1,('[1]3.4'!$AM57=[1]!Sanaudos[Kodas])*('[1]3.4'!DK$7='[1]2.SAN'!$M$4:$M$73),0)),"")</f>
        <v/>
      </c>
      <c r="DL57" s="244" t="str">
        <f t="array" ref="DL57">IFERROR(INDEX([1]!Sanaudos[Saskaita],MATCH(1,('[1]3.4'!$AM57=[1]!Sanaudos[Kodas])*('[1]3.4'!DL$7='[1]2.SAN'!$M$4:$M$73),0)),"")</f>
        <v/>
      </c>
      <c r="DM57" s="244" t="str">
        <f t="array" ref="DM57">IFERROR(INDEX([1]!Sanaudos[Saskaita],MATCH(1,('[1]3.4'!$AM57=[1]!Sanaudos[Kodas])*('[1]3.4'!DM$7='[1]2.SAN'!$M$4:$M$73),0)),"")</f>
        <v/>
      </c>
      <c r="DN57" s="244" t="str">
        <f t="array" ref="DN57">IFERROR(INDEX([1]!Sanaudos[Saskaita],MATCH(1,('[1]3.4'!$AM57=[1]!Sanaudos[Kodas])*('[1]3.4'!DN$7='[1]2.SAN'!$M$4:$M$73),0)),"")</f>
        <v/>
      </c>
      <c r="DO57" s="244" t="str">
        <f t="array" ref="DO57">IFERROR(INDEX([1]!Sanaudos[Saskaita],MATCH(1,('[1]3.4'!$AM57=[1]!Sanaudos[Kodas])*('[1]3.4'!DO$7='[1]2.SAN'!$M$4:$M$73),0)),"")</f>
        <v/>
      </c>
      <c r="DP57" s="244" t="str">
        <f t="array" ref="DP57">IFERROR(INDEX([1]!Sanaudos[Saskaita],MATCH(1,('[1]3.4'!$AM57=[1]!Sanaudos[Kodas])*('[1]3.4'!DP$7='[1]2.SAN'!$M$4:$M$73),0)),"")</f>
        <v/>
      </c>
      <c r="DQ57" s="244" t="str">
        <f t="array" ref="DQ57">IFERROR(INDEX([1]!Sanaudos[Saskaita],MATCH(1,('[1]3.4'!$AM57=[1]!Sanaudos[Kodas])*('[1]3.4'!DQ$7='[1]2.SAN'!$M$4:$M$73),0)),"")</f>
        <v/>
      </c>
      <c r="DR57" s="244" t="str">
        <f t="array" ref="DR57">IFERROR(INDEX([1]!Sanaudos[Saskaita],MATCH(1,('[1]3.4'!$AM57=[1]!Sanaudos[Kodas])*('[1]3.4'!DR$7='[1]2.SAN'!$M$4:$M$73),0)),"")</f>
        <v/>
      </c>
      <c r="DS57" s="244" t="str">
        <f t="array" ref="DS57">IFERROR(INDEX([1]!Sanaudos[Saskaita],MATCH(1,('[1]3.4'!$AM57=[1]!Sanaudos[Kodas])*('[1]3.4'!DS$7='[1]2.SAN'!$M$4:$M$73),0)),"")</f>
        <v/>
      </c>
      <c r="DT57" s="244" t="str">
        <f t="array" ref="DT57">IFERROR(INDEX([1]!Sanaudos[Saskaita],MATCH(1,('[1]3.4'!$AM57=[1]!Sanaudos[Kodas])*('[1]3.4'!DT$7='[1]2.SAN'!$M$4:$M$73),0)),"")</f>
        <v/>
      </c>
      <c r="DU57" s="244" t="str">
        <f t="array" ref="DU57">IFERROR(INDEX([1]!Sanaudos[Saskaita],MATCH(1,('[1]3.4'!$AM57=[1]!Sanaudos[Kodas])*('[1]3.4'!DU$7='[1]2.SAN'!$M$4:$M$73),0)),"")</f>
        <v/>
      </c>
      <c r="DV57" s="244" t="str">
        <f t="array" ref="DV57">IFERROR(INDEX([1]!Sanaudos[Saskaita],MATCH(1,('[1]3.4'!$AM57=[1]!Sanaudos[Kodas])*('[1]3.4'!DV$7='[1]2.SAN'!$M$4:$M$73),0)),"")</f>
        <v/>
      </c>
      <c r="DW57" s="244" t="str">
        <f t="array" ref="DW57">IFERROR(INDEX([1]!Sanaudos[Saskaita],MATCH(1,('[1]3.4'!$AM57=[1]!Sanaudos[Kodas])*('[1]3.4'!DW$7='[1]2.SAN'!$M$4:$M$73),0)),"")</f>
        <v/>
      </c>
      <c r="DX57" s="244" t="str">
        <f t="array" ref="DX57">IFERROR(INDEX([1]!Sanaudos[Saskaita],MATCH(1,('[1]3.4'!$AM57=[1]!Sanaudos[Kodas])*('[1]3.4'!DX$7='[1]2.SAN'!$M$4:$M$73),0)),"")</f>
        <v/>
      </c>
      <c r="DY57" s="244" t="str">
        <f t="array" ref="DY57">IFERROR(INDEX([1]!Sanaudos[Saskaita],MATCH(1,('[1]3.4'!$AM57=[1]!Sanaudos[Kodas])*('[1]3.4'!DY$7='[1]2.SAN'!$M$4:$M$73),0)),"")</f>
        <v/>
      </c>
      <c r="DZ57" s="244" t="str">
        <f t="array" ref="DZ57">IFERROR(INDEX([1]!Sanaudos[Saskaita],MATCH(1,('[1]3.4'!$AM57=[1]!Sanaudos[Kodas])*('[1]3.4'!DZ$7='[1]2.SAN'!$M$4:$M$73),0)),"")</f>
        <v/>
      </c>
      <c r="EA57" s="244" t="str">
        <f t="array" ref="EA57">IFERROR(INDEX([1]!Sanaudos[Saskaita],MATCH(1,('[1]3.4'!$AM57=[1]!Sanaudos[Kodas])*('[1]3.4'!EA$7='[1]2.SAN'!$M$4:$M$73),0)),"")</f>
        <v/>
      </c>
      <c r="EB57" s="244" t="str">
        <f t="array" ref="EB57">IFERROR(INDEX([1]!Sanaudos[Saskaita],MATCH(1,('[1]3.4'!$AM57=[1]!Sanaudos[Kodas])*('[1]3.4'!EB$7='[1]2.SAN'!$M$4:$M$73),0)),"")</f>
        <v/>
      </c>
      <c r="EC57" s="244" t="str">
        <f t="array" ref="EC57">IFERROR(INDEX([1]!Sanaudos[Saskaita],MATCH(1,('[1]3.4'!$AM57=[1]!Sanaudos[Kodas])*('[1]3.4'!EC$7='[1]2.SAN'!$M$4:$M$73),0)),"")</f>
        <v/>
      </c>
      <c r="ED57" s="244" t="str">
        <f t="array" ref="ED57">IFERROR(INDEX([1]!Sanaudos[Saskaita],MATCH(1,('[1]3.4'!$AM57=[1]!Sanaudos[Kodas])*('[1]3.4'!ED$7='[1]2.SAN'!$M$4:$M$73),0)),"")</f>
        <v/>
      </c>
      <c r="EE57" s="244" t="str">
        <f t="array" ref="EE57">IFERROR(INDEX([1]!Sanaudos[Saskaita],MATCH(1,('[1]3.4'!$AM57=[1]!Sanaudos[Kodas])*('[1]3.4'!EE$7='[1]2.SAN'!$M$4:$M$73),0)),"")</f>
        <v/>
      </c>
      <c r="EF57" s="244" t="str">
        <f t="array" ref="EF57">IFERROR(INDEX([1]!Sanaudos[Saskaita],MATCH(1,('[1]3.4'!$AM57=[1]!Sanaudos[Kodas])*('[1]3.4'!EF$7='[1]2.SAN'!$M$4:$M$73),0)),"")</f>
        <v/>
      </c>
      <c r="EG57" s="244" t="str">
        <f t="array" ref="EG57">IFERROR(INDEX([1]!Sanaudos[Saskaita],MATCH(1,('[1]3.4'!$AM57=[1]!Sanaudos[Kodas])*('[1]3.4'!EG$7='[1]2.SAN'!$M$4:$M$73),0)),"")</f>
        <v/>
      </c>
      <c r="EH57" s="244" t="str">
        <f t="array" ref="EH57">IFERROR(INDEX([1]!Sanaudos[Saskaita],MATCH(1,('[1]3.4'!$AM57=[1]!Sanaudos[Kodas])*('[1]3.4'!EH$7='[1]2.SAN'!$M$4:$M$73),0)),"")</f>
        <v/>
      </c>
      <c r="EI57" s="244" t="str">
        <f t="array" ref="EI57">IFERROR(INDEX([1]!Sanaudos[Saskaita],MATCH(1,('[1]3.4'!$AM57=[1]!Sanaudos[Kodas])*('[1]3.4'!EI$7='[1]2.SAN'!$M$4:$M$73),0)),"")</f>
        <v/>
      </c>
      <c r="EJ57" s="244" t="str">
        <f t="array" ref="EJ57">IFERROR(INDEX([1]!Sanaudos[Saskaita],MATCH(1,('[1]3.4'!$AM57=[1]!Sanaudos[Kodas])*('[1]3.4'!EJ$7='[1]2.SAN'!$M$4:$M$73),0)),"")</f>
        <v/>
      </c>
      <c r="EK57" s="244" t="str">
        <f t="array" ref="EK57">IFERROR(INDEX([1]!Sanaudos[Saskaita],MATCH(1,('[1]3.4'!$AM57=[1]!Sanaudos[Kodas])*('[1]3.4'!EK$7='[1]2.SAN'!$M$4:$M$73),0)),"")</f>
        <v/>
      </c>
      <c r="EL57" s="244" t="str">
        <f t="array" ref="EL57">IFERROR(INDEX([1]!Sanaudos[Saskaita],MATCH(1,('[1]3.4'!$AM57=[1]!Sanaudos[Kodas])*('[1]3.4'!EL$7='[1]2.SAN'!$M$4:$M$73),0)),"")</f>
        <v/>
      </c>
      <c r="EM57" s="244" t="str">
        <f t="array" ref="EM57">IFERROR(INDEX([1]!Sanaudos[Saskaita],MATCH(1,('[1]3.4'!$AM57=[1]!Sanaudos[Kodas])*('[1]3.4'!EM$7='[1]2.SAN'!$M$4:$M$73),0)),"")</f>
        <v/>
      </c>
      <c r="EN57" s="244" t="str">
        <f t="array" ref="EN57">IFERROR(INDEX([1]!Sanaudos[Saskaita],MATCH(1,('[1]3.4'!$AM57=[1]!Sanaudos[Kodas])*('[1]3.4'!EN$7='[1]2.SAN'!$M$4:$M$73),0)),"")</f>
        <v/>
      </c>
      <c r="EO57" s="244" t="str">
        <f t="array" ref="EO57">IFERROR(INDEX([1]!Sanaudos[Saskaita],MATCH(1,('[1]3.4'!$AM57=[1]!Sanaudos[Kodas])*('[1]3.4'!EO$7='[1]2.SAN'!$M$4:$M$73),0)),"")</f>
        <v/>
      </c>
      <c r="EP57" s="244" t="str">
        <f t="array" ref="EP57">IFERROR(INDEX([1]!Sanaudos[Saskaita],MATCH(1,('[1]3.4'!$AM57=[1]!Sanaudos[Kodas])*('[1]3.4'!EP$7='[1]2.SAN'!$M$4:$M$73),0)),"")</f>
        <v/>
      </c>
      <c r="EQ57" s="244" t="str">
        <f t="array" ref="EQ57">IFERROR(INDEX([1]!Sanaudos[Saskaita],MATCH(1,('[1]3.4'!$AM57=[1]!Sanaudos[Kodas])*('[1]3.4'!EQ$7='[1]2.SAN'!$M$4:$M$73),0)),"")</f>
        <v/>
      </c>
      <c r="ER57" s="244" t="str">
        <f t="array" ref="ER57">IFERROR(INDEX([1]!Sanaudos[Saskaita],MATCH(1,('[1]3.4'!$AM57=[1]!Sanaudos[Kodas])*('[1]3.4'!ER$7='[1]2.SAN'!$M$4:$M$73),0)),"")</f>
        <v/>
      </c>
      <c r="ES57" s="244" t="str">
        <f t="array" ref="ES57">IFERROR(INDEX([1]!Sanaudos[Saskaita],MATCH(1,('[1]3.4'!$AM57=[1]!Sanaudos[Kodas])*('[1]3.4'!ES$7='[1]2.SAN'!$M$4:$M$73),0)),"")</f>
        <v/>
      </c>
      <c r="ET57" s="244" t="str">
        <f t="array" ref="ET57">IFERROR(INDEX([1]!Sanaudos[Saskaita],MATCH(1,('[1]3.4'!$AM57=[1]!Sanaudos[Kodas])*('[1]3.4'!ET$7='[1]2.SAN'!$M$4:$M$73),0)),"")</f>
        <v/>
      </c>
      <c r="EU57" s="244" t="str">
        <f t="array" ref="EU57">IFERROR(INDEX([1]!Sanaudos[Saskaita],MATCH(1,('[1]3.4'!$AM57=[1]!Sanaudos[Kodas])*('[1]3.4'!EU$7='[1]2.SAN'!$M$4:$M$73),0)),"")</f>
        <v/>
      </c>
      <c r="EV57" s="244" t="str">
        <f t="array" ref="EV57">IFERROR(INDEX([1]!Sanaudos[Saskaita],MATCH(1,('[1]3.4'!$AM57=[1]!Sanaudos[Kodas])*('[1]3.4'!EV$7='[1]2.SAN'!$M$4:$M$73),0)),"")</f>
        <v/>
      </c>
      <c r="EW57" s="244" t="str">
        <f t="array" ref="EW57">IFERROR(INDEX([1]!Sanaudos[Saskaita],MATCH(1,('[1]3.4'!$AM57=[1]!Sanaudos[Kodas])*('[1]3.4'!EW$7='[1]2.SAN'!$M$4:$M$73),0)),"")</f>
        <v/>
      </c>
      <c r="EX57" s="244" t="str">
        <f t="array" ref="EX57">IFERROR(INDEX([1]!Sanaudos[Saskaita],MATCH(1,('[1]3.4'!$AM57=[1]!Sanaudos[Kodas])*('[1]3.4'!EX$7='[1]2.SAN'!$M$4:$M$73),0)),"")</f>
        <v/>
      </c>
      <c r="EY57" s="244" t="str">
        <f t="array" ref="EY57">IFERROR(INDEX([1]!Sanaudos[Saskaita],MATCH(1,('[1]3.4'!$AM57=[1]!Sanaudos[Kodas])*('[1]3.4'!EY$7='[1]2.SAN'!$M$4:$M$73),0)),"")</f>
        <v/>
      </c>
      <c r="EZ57" s="244" t="str">
        <f t="array" ref="EZ57">IFERROR(INDEX([1]!Sanaudos[Saskaita],MATCH(1,('[1]3.4'!$AM57=[1]!Sanaudos[Kodas])*('[1]3.4'!EZ$7='[1]2.SAN'!$M$4:$M$73),0)),"")</f>
        <v/>
      </c>
      <c r="FA57" s="244" t="str">
        <f t="array" ref="FA57">IFERROR(INDEX([1]!Sanaudos[Saskaita],MATCH(1,('[1]3.4'!$AM57=[1]!Sanaudos[Kodas])*('[1]3.4'!FA$7='[1]2.SAN'!$M$4:$M$73),0)),"")</f>
        <v/>
      </c>
      <c r="FB57" s="244" t="str">
        <f t="array" ref="FB57">IFERROR(INDEX([1]!Sanaudos[Saskaita],MATCH(1,('[1]3.4'!$AM57=[1]!Sanaudos[Kodas])*('[1]3.4'!FB$7='[1]2.SAN'!$M$4:$M$73),0)),"")</f>
        <v/>
      </c>
      <c r="FC57" s="244" t="str">
        <f t="array" ref="FC57">IFERROR(INDEX([1]!Sanaudos[Saskaita],MATCH(1,('[1]3.4'!$AM57=[1]!Sanaudos[Kodas])*('[1]3.4'!FC$7='[1]2.SAN'!$M$4:$M$73),0)),"")</f>
        <v/>
      </c>
      <c r="FD57" s="244" t="str">
        <f t="array" ref="FD57">IFERROR(INDEX([1]!Sanaudos[Saskaita],MATCH(1,('[1]3.4'!$AM57=[1]!Sanaudos[Kodas])*('[1]3.4'!FD$7='[1]2.SAN'!$M$4:$M$73),0)),"")</f>
        <v/>
      </c>
      <c r="FE57" s="244" t="str">
        <f t="array" ref="FE57">IFERROR(INDEX([1]!Sanaudos[Saskaita],MATCH(1,('[1]3.4'!$AM57=[1]!Sanaudos[Kodas])*('[1]3.4'!FE$7='[1]2.SAN'!$M$4:$M$73),0)),"")</f>
        <v/>
      </c>
      <c r="FF57" s="244" t="str">
        <f t="array" ref="FF57">IFERROR(INDEX([1]!Sanaudos[Saskaita],MATCH(1,('[1]3.4'!$AM57=[1]!Sanaudos[Kodas])*('[1]3.4'!FF$7='[1]2.SAN'!$M$4:$M$73),0)),"")</f>
        <v/>
      </c>
      <c r="FG57" s="244" t="str">
        <f t="array" ref="FG57">IFERROR(INDEX([1]!Sanaudos[Saskaita],MATCH(1,('[1]3.4'!$AM57=[1]!Sanaudos[Kodas])*('[1]3.4'!FG$7='[1]2.SAN'!$M$4:$M$73),0)),"")</f>
        <v/>
      </c>
      <c r="FH57" s="244" t="str">
        <f t="array" ref="FH57">IFERROR(INDEX([1]!Sanaudos[Saskaita],MATCH(1,('[1]3.4'!$AM57=[1]!Sanaudos[Kodas])*('[1]3.4'!FH$7='[1]2.SAN'!$M$4:$M$73),0)),"")</f>
        <v/>
      </c>
      <c r="FI57" s="244" t="str">
        <f t="array" ref="FI57">IFERROR(INDEX([1]!Sanaudos[Saskaita],MATCH(1,('[1]3.4'!$AM57=[1]!Sanaudos[Kodas])*('[1]3.4'!FI$7='[1]2.SAN'!$M$4:$M$73),0)),"")</f>
        <v/>
      </c>
      <c r="FJ57" s="244" t="str">
        <f t="array" ref="FJ57">IFERROR(INDEX([1]!Sanaudos[Saskaita],MATCH(1,('[1]3.4'!$AM57=[1]!Sanaudos[Kodas])*('[1]3.4'!FJ$7='[1]2.SAN'!$M$4:$M$73),0)),"")</f>
        <v/>
      </c>
      <c r="FK57" s="244" t="str">
        <f t="array" ref="FK57">IFERROR(INDEX([1]!Sanaudos[Saskaita],MATCH(1,('[1]3.4'!$AM57=[1]!Sanaudos[Kodas])*('[1]3.4'!FK$7='[1]2.SAN'!$M$4:$M$73),0)),"")</f>
        <v/>
      </c>
      <c r="FL57" s="244" t="str">
        <f t="array" ref="FL57">IFERROR(INDEX([1]!Sanaudos[Saskaita],MATCH(1,('[1]3.4'!$AM57=[1]!Sanaudos[Kodas])*('[1]3.4'!FL$7='[1]2.SAN'!$M$4:$M$73),0)),"")</f>
        <v/>
      </c>
      <c r="FM57" s="244" t="str">
        <f t="array" ref="FM57">IFERROR(INDEX([1]!Sanaudos[Saskaita],MATCH(1,('[1]3.4'!$AM57=[1]!Sanaudos[Kodas])*('[1]3.4'!FM$7='[1]2.SAN'!$M$4:$M$73),0)),"")</f>
        <v/>
      </c>
      <c r="FN57" s="244" t="str">
        <f t="array" ref="FN57">IFERROR(INDEX([1]!Sanaudos[Saskaita],MATCH(1,('[1]3.4'!$AM57=[1]!Sanaudos[Kodas])*('[1]3.4'!FN$7='[1]2.SAN'!$M$4:$M$73),0)),"")</f>
        <v/>
      </c>
      <c r="FO57" s="244" t="str">
        <f t="array" ref="FO57">IFERROR(INDEX([1]!Sanaudos[Saskaita],MATCH(1,('[1]3.4'!$AM57=[1]!Sanaudos[Kodas])*('[1]3.4'!FO$7='[1]2.SAN'!$M$4:$M$73),0)),"")</f>
        <v/>
      </c>
      <c r="FP57" s="244" t="str">
        <f t="array" ref="FP57">IFERROR(INDEX([1]!Sanaudos[Saskaita],MATCH(1,('[1]3.4'!$AM57=[1]!Sanaudos[Kodas])*('[1]3.4'!FP$7='[1]2.SAN'!$M$4:$M$73),0)),"")</f>
        <v/>
      </c>
      <c r="FQ57" s="244" t="str">
        <f t="array" ref="FQ57">IFERROR(INDEX([1]!Sanaudos[Saskaita],MATCH(1,('[1]3.4'!$AM57=[1]!Sanaudos[Kodas])*('[1]3.4'!FQ$7='[1]2.SAN'!$M$4:$M$73),0)),"")</f>
        <v/>
      </c>
      <c r="FR57" s="244" t="str">
        <f t="array" ref="FR57">IFERROR(INDEX([1]!Sanaudos[Saskaita],MATCH(1,('[1]3.4'!$AM57=[1]!Sanaudos[Kodas])*('[1]3.4'!FR$7='[1]2.SAN'!$M$4:$M$73),0)),"")</f>
        <v/>
      </c>
      <c r="FS57" s="244" t="str">
        <f t="array" ref="FS57">IFERROR(INDEX([1]!Sanaudos[Saskaita],MATCH(1,('[1]3.4'!$AM57=[1]!Sanaudos[Kodas])*('[1]3.4'!FS$7='[1]2.SAN'!$M$4:$M$73),0)),"")</f>
        <v/>
      </c>
      <c r="FT57" s="244" t="str">
        <f t="array" ref="FT57">IFERROR(INDEX([1]!Sanaudos[Saskaita],MATCH(1,('[1]3.4'!$AM57=[1]!Sanaudos[Kodas])*('[1]3.4'!FT$7='[1]2.SAN'!$M$4:$M$73),0)),"")</f>
        <v/>
      </c>
      <c r="FU57" s="244" t="str">
        <f t="array" ref="FU57">IFERROR(INDEX([1]!Sanaudos[Saskaita],MATCH(1,('[1]3.4'!$AM57=[1]!Sanaudos[Kodas])*('[1]3.4'!FU$7='[1]2.SAN'!$M$4:$M$73),0)),"")</f>
        <v/>
      </c>
      <c r="FV57" s="244" t="str">
        <f t="array" ref="FV57">IFERROR(INDEX([1]!Sanaudos[Saskaita],MATCH(1,('[1]3.4'!$AM57=[1]!Sanaudos[Kodas])*('[1]3.4'!FV$7='[1]2.SAN'!$M$4:$M$73),0)),"")</f>
        <v/>
      </c>
      <c r="FW57" s="244" t="str">
        <f t="array" ref="FW57">IFERROR(INDEX([1]!Sanaudos[Saskaita],MATCH(1,('[1]3.4'!$AM57=[1]!Sanaudos[Kodas])*('[1]3.4'!FW$7='[1]2.SAN'!$M$4:$M$73),0)),"")</f>
        <v/>
      </c>
      <c r="FX57" s="244" t="str">
        <f t="array" ref="FX57">IFERROR(INDEX([1]!Sanaudos[Saskaita],MATCH(1,('[1]3.4'!$AM57=[1]!Sanaudos[Kodas])*('[1]3.4'!FX$7='[1]2.SAN'!$M$4:$M$73),0)),"")</f>
        <v/>
      </c>
      <c r="FY57" s="244" t="str">
        <f t="array" ref="FY57">IFERROR(INDEX([1]!Sanaudos[Saskaita],MATCH(1,('[1]3.4'!$AM57=[1]!Sanaudos[Kodas])*('[1]3.4'!FY$7='[1]2.SAN'!$M$4:$M$73),0)),"")</f>
        <v/>
      </c>
      <c r="FZ57" s="244" t="str">
        <f t="array" ref="FZ57">IFERROR(INDEX([1]!Sanaudos[Saskaita],MATCH(1,('[1]3.4'!$AM57=[1]!Sanaudos[Kodas])*('[1]3.4'!FZ$7='[1]2.SAN'!$M$4:$M$73),0)),"")</f>
        <v/>
      </c>
      <c r="GA57" s="244" t="str">
        <f t="array" ref="GA57">IFERROR(INDEX([1]!Sanaudos[Saskaita],MATCH(1,('[1]3.4'!$AM57=[1]!Sanaudos[Kodas])*('[1]3.4'!GA$7='[1]2.SAN'!$M$4:$M$73),0)),"")</f>
        <v/>
      </c>
      <c r="GB57" s="244" t="str">
        <f t="array" ref="GB57">IFERROR(INDEX([1]!Sanaudos[Saskaita],MATCH(1,('[1]3.4'!$AM57=[1]!Sanaudos[Kodas])*('[1]3.4'!GB$7='[1]2.SAN'!$M$4:$M$73),0)),"")</f>
        <v/>
      </c>
      <c r="GC57" s="244" t="str">
        <f t="array" ref="GC57">IFERROR(INDEX([1]!Sanaudos[Saskaita],MATCH(1,('[1]3.4'!$AM57=[1]!Sanaudos[Kodas])*('[1]3.4'!GC$7='[1]2.SAN'!$M$4:$M$73),0)),"")</f>
        <v/>
      </c>
      <c r="GD57" s="244" t="str">
        <f t="array" ref="GD57">IFERROR(INDEX([1]!Sanaudos[Saskaita],MATCH(1,('[1]3.4'!$AM57=[1]!Sanaudos[Kodas])*('[1]3.4'!GD$7='[1]2.SAN'!$M$4:$M$73),0)),"")</f>
        <v/>
      </c>
      <c r="GE57" s="244" t="str">
        <f t="array" ref="GE57">IFERROR(INDEX([1]!Sanaudos[Saskaita],MATCH(1,('[1]3.4'!$AM57=[1]!Sanaudos[Kodas])*('[1]3.4'!GE$7='[1]2.SAN'!$M$4:$M$73),0)),"")</f>
        <v/>
      </c>
      <c r="GF57" s="244" t="str">
        <f t="array" ref="GF57">IFERROR(INDEX([1]!Sanaudos[Saskaita],MATCH(1,('[1]3.4'!$AM57=[1]!Sanaudos[Kodas])*('[1]3.4'!GF$7='[1]2.SAN'!$M$4:$M$73),0)),"")</f>
        <v/>
      </c>
      <c r="GG57" s="244" t="str">
        <f t="array" ref="GG57">IFERROR(INDEX([1]!Sanaudos[Saskaita],MATCH(1,('[1]3.4'!$AM57=[1]!Sanaudos[Kodas])*('[1]3.4'!GG$7='[1]2.SAN'!$M$4:$M$73),0)),"")</f>
        <v/>
      </c>
      <c r="GH57" s="244" t="str">
        <f t="array" ref="GH57">IFERROR(INDEX([1]!Sanaudos[Saskaita],MATCH(1,('[1]3.4'!$AM57=[1]!Sanaudos[Kodas])*('[1]3.4'!GH$7='[1]2.SAN'!$M$4:$M$73),0)),"")</f>
        <v/>
      </c>
      <c r="GI57" s="244" t="str">
        <f t="array" ref="GI57">IFERROR(INDEX([1]!Sanaudos[Saskaita],MATCH(1,('[1]3.4'!$AM57=[1]!Sanaudos[Kodas])*('[1]3.4'!GI$7='[1]2.SAN'!$M$4:$M$73),0)),"")</f>
        <v/>
      </c>
      <c r="GJ57" s="244" t="str">
        <f t="array" ref="GJ57">IFERROR(INDEX([1]!Sanaudos[Saskaita],MATCH(1,('[1]3.4'!$AM57=[1]!Sanaudos[Kodas])*('[1]3.4'!GJ$7='[1]2.SAN'!$M$4:$M$73),0)),"")</f>
        <v/>
      </c>
      <c r="GK57" s="244" t="str">
        <f t="array" ref="GK57">IFERROR(INDEX([1]!Sanaudos[Saskaita],MATCH(1,('[1]3.4'!$AM57=[1]!Sanaudos[Kodas])*('[1]3.4'!GK$7='[1]2.SAN'!$M$4:$M$73),0)),"")</f>
        <v/>
      </c>
      <c r="GL57" s="244" t="str">
        <f t="array" ref="GL57">IFERROR(INDEX([1]!Sanaudos[Saskaita],MATCH(1,('[1]3.4'!$AM57=[1]!Sanaudos[Kodas])*('[1]3.4'!GL$7='[1]2.SAN'!$M$4:$M$73),0)),"")</f>
        <v/>
      </c>
      <c r="GM57" s="244" t="str">
        <f t="array" ref="GM57">IFERROR(INDEX([1]!Sanaudos[Saskaita],MATCH(1,('[1]3.4'!$AM57=[1]!Sanaudos[Kodas])*('[1]3.4'!GM$7='[1]2.SAN'!$M$4:$M$73),0)),"")</f>
        <v/>
      </c>
      <c r="GN57" s="244" t="str">
        <f t="array" ref="GN57">IFERROR(INDEX([1]!Sanaudos[Saskaita],MATCH(1,('[1]3.4'!$AM57=[1]!Sanaudos[Kodas])*('[1]3.4'!GN$7='[1]2.SAN'!$M$4:$M$73),0)),"")</f>
        <v/>
      </c>
      <c r="GO57" s="244" t="str">
        <f t="array" ref="GO57">IFERROR(INDEX([1]!Sanaudos[Saskaita],MATCH(1,('[1]3.4'!$AM57=[1]!Sanaudos[Kodas])*('[1]3.4'!GO$7='[1]2.SAN'!$M$4:$M$73),0)),"")</f>
        <v/>
      </c>
      <c r="GP57" s="244" t="str">
        <f t="array" ref="GP57">IFERROR(INDEX([1]!Sanaudos[Saskaita],MATCH(1,('[1]3.4'!$AM57=[1]!Sanaudos[Kodas])*('[1]3.4'!GP$7='[1]2.SAN'!$M$4:$M$73),0)),"")</f>
        <v/>
      </c>
      <c r="GQ57" s="244" t="str">
        <f t="array" ref="GQ57">IFERROR(INDEX([1]!Sanaudos[Saskaita],MATCH(1,('[1]3.4'!$AM57=[1]!Sanaudos[Kodas])*('[1]3.4'!GQ$7='[1]2.SAN'!$M$4:$M$73),0)),"")</f>
        <v/>
      </c>
      <c r="GR57" s="244" t="str">
        <f t="array" ref="GR57">IFERROR(INDEX([1]!Sanaudos[Saskaita],MATCH(1,('[1]3.4'!$AM57=[1]!Sanaudos[Kodas])*('[1]3.4'!GR$7='[1]2.SAN'!$M$4:$M$73),0)),"")</f>
        <v/>
      </c>
      <c r="GS57" s="244" t="str">
        <f t="array" ref="GS57">IFERROR(INDEX([1]!Sanaudos[Saskaita],MATCH(1,('[1]3.4'!$AM57=[1]!Sanaudos[Kodas])*('[1]3.4'!GS$7='[1]2.SAN'!$M$4:$M$73),0)),"")</f>
        <v/>
      </c>
      <c r="GT57" s="244" t="str">
        <f t="array" ref="GT57">IFERROR(INDEX([1]!Sanaudos[Saskaita],MATCH(1,('[1]3.4'!$AM57=[1]!Sanaudos[Kodas])*('[1]3.4'!GT$7='[1]2.SAN'!$M$4:$M$73),0)),"")</f>
        <v/>
      </c>
      <c r="GU57" s="244" t="str">
        <f t="array" ref="GU57">IFERROR(INDEX([1]!Sanaudos[Saskaita],MATCH(1,('[1]3.4'!$AM57=[1]!Sanaudos[Kodas])*('[1]3.4'!GU$7='[1]2.SAN'!$M$4:$M$73),0)),"")</f>
        <v/>
      </c>
      <c r="GV57" s="244" t="str">
        <f t="array" ref="GV57">IFERROR(INDEX([1]!Sanaudos[Saskaita],MATCH(1,('[1]3.4'!$AM57=[1]!Sanaudos[Kodas])*('[1]3.4'!GV$7='[1]2.SAN'!$M$4:$M$73),0)),"")</f>
        <v/>
      </c>
      <c r="GW57" s="244" t="str">
        <f t="array" ref="GW57">IFERROR(INDEX([1]!Sanaudos[Saskaita],MATCH(1,('[1]3.4'!$AM57=[1]!Sanaudos[Kodas])*('[1]3.4'!GW$7='[1]2.SAN'!$M$4:$M$73),0)),"")</f>
        <v/>
      </c>
      <c r="GX57" s="244" t="str">
        <f t="array" ref="GX57">IFERROR(INDEX([1]!Sanaudos[Saskaita],MATCH(1,('[1]3.4'!$AM57=[1]!Sanaudos[Kodas])*('[1]3.4'!GX$7='[1]2.SAN'!$M$4:$M$73),0)),"")</f>
        <v/>
      </c>
      <c r="GY57" s="244" t="str">
        <f t="array" ref="GY57">IFERROR(INDEX([1]!Sanaudos[Saskaita],MATCH(1,('[1]3.4'!$AM57=[1]!Sanaudos[Kodas])*('[1]3.4'!GY$7='[1]2.SAN'!$M$4:$M$73),0)),"")</f>
        <v/>
      </c>
      <c r="GZ57" s="244" t="str">
        <f t="array" ref="GZ57">IFERROR(INDEX([1]!Sanaudos[Saskaita],MATCH(1,('[1]3.4'!$AM57=[1]!Sanaudos[Kodas])*('[1]3.4'!GZ$7='[1]2.SAN'!$M$4:$M$73),0)),"")</f>
        <v/>
      </c>
      <c r="HA57" s="244" t="str">
        <f t="array" ref="HA57">IFERROR(INDEX([1]!Sanaudos[Saskaita],MATCH(1,('[1]3.4'!$AM57=[1]!Sanaudos[Kodas])*('[1]3.4'!HA$7='[1]2.SAN'!$M$4:$M$73),0)),"")</f>
        <v/>
      </c>
      <c r="HB57" s="244" t="str">
        <f t="array" ref="HB57">IFERROR(INDEX([1]!Sanaudos[Saskaita],MATCH(1,('[1]3.4'!$AM57=[1]!Sanaudos[Kodas])*('[1]3.4'!HB$7='[1]2.SAN'!$M$4:$M$73),0)),"")</f>
        <v/>
      </c>
      <c r="HC57" s="244" t="str">
        <f t="array" ref="HC57">IFERROR(INDEX([1]!Sanaudos[Saskaita],MATCH(1,('[1]3.4'!$AM57=[1]!Sanaudos[Kodas])*('[1]3.4'!HC$7='[1]2.SAN'!$M$4:$M$73),0)),"")</f>
        <v/>
      </c>
      <c r="HD57" s="244" t="str">
        <f t="array" ref="HD57">IFERROR(INDEX([1]!Sanaudos[Saskaita],MATCH(1,('[1]3.4'!$AM57=[1]!Sanaudos[Kodas])*('[1]3.4'!HD$7='[1]2.SAN'!$M$4:$M$73),0)),"")</f>
        <v/>
      </c>
      <c r="HE57" s="244" t="str">
        <f t="array" ref="HE57">IFERROR(INDEX([1]!Sanaudos[Saskaita],MATCH(1,('[1]3.4'!$AM57=[1]!Sanaudos[Kodas])*('[1]3.4'!HE$7='[1]2.SAN'!$M$4:$M$73),0)),"")</f>
        <v/>
      </c>
      <c r="HF57" s="244" t="str">
        <f t="array" ref="HF57">IFERROR(INDEX([1]!Sanaudos[Saskaita],MATCH(1,('[1]3.4'!$AM57=[1]!Sanaudos[Kodas])*('[1]3.4'!HF$7='[1]2.SAN'!$M$4:$M$73),0)),"")</f>
        <v/>
      </c>
      <c r="HG57" s="244" t="str">
        <f t="array" ref="HG57">IFERROR(INDEX([1]!Sanaudos[Saskaita],MATCH(1,('[1]3.4'!$AM57=[1]!Sanaudos[Kodas])*('[1]3.4'!HG$7='[1]2.SAN'!$M$4:$M$73),0)),"")</f>
        <v/>
      </c>
      <c r="HH57" s="244" t="str">
        <f t="array" ref="HH57">IFERROR(INDEX([1]!Sanaudos[Saskaita],MATCH(1,('[1]3.4'!$AM57=[1]!Sanaudos[Kodas])*('[1]3.4'!HH$7='[1]2.SAN'!$M$4:$M$73),0)),"")</f>
        <v/>
      </c>
      <c r="HI57" s="244" t="str">
        <f t="array" ref="HI57">IFERROR(INDEX([1]!Sanaudos[Saskaita],MATCH(1,('[1]3.4'!$AM57=[1]!Sanaudos[Kodas])*('[1]3.4'!HI$7='[1]2.SAN'!$M$4:$M$73),0)),"")</f>
        <v/>
      </c>
      <c r="HJ57" s="244" t="str">
        <f t="array" ref="HJ57">IFERROR(INDEX([1]!Sanaudos[Saskaita],MATCH(1,('[1]3.4'!$AM57=[1]!Sanaudos[Kodas])*('[1]3.4'!HJ$7='[1]2.SAN'!$M$4:$M$73),0)),"")</f>
        <v/>
      </c>
      <c r="HK57" s="244" t="str">
        <f t="array" ref="HK57">IFERROR(INDEX([1]!Sanaudos[Saskaita],MATCH(1,('[1]3.4'!$AM57=[1]!Sanaudos[Kodas])*('[1]3.4'!HK$7='[1]2.SAN'!$M$4:$M$73),0)),"")</f>
        <v/>
      </c>
      <c r="HL57" s="244" t="str">
        <f t="array" ref="HL57">IFERROR(INDEX([1]!Sanaudos[Saskaita],MATCH(1,('[1]3.4'!$AM57=[1]!Sanaudos[Kodas])*('[1]3.4'!HL$7='[1]2.SAN'!$M$4:$M$73),0)),"")</f>
        <v/>
      </c>
      <c r="HM57" s="244" t="str">
        <f t="array" ref="HM57">IFERROR(INDEX([1]!Sanaudos[Saskaita],MATCH(1,('[1]3.4'!$AM57=[1]!Sanaudos[Kodas])*('[1]3.4'!HM$7='[1]2.SAN'!$M$4:$M$73),0)),"")</f>
        <v/>
      </c>
      <c r="HN57" s="244" t="str">
        <f t="array" ref="HN57">IFERROR(INDEX([1]!Sanaudos[Saskaita],MATCH(1,('[1]3.4'!$AM57=[1]!Sanaudos[Kodas])*('[1]3.4'!HN$7='[1]2.SAN'!$M$4:$M$73),0)),"")</f>
        <v/>
      </c>
      <c r="HO57" s="244" t="str">
        <f t="array" ref="HO57">IFERROR(INDEX([1]!Sanaudos[Saskaita],MATCH(1,('[1]3.4'!$AM57=[1]!Sanaudos[Kodas])*('[1]3.4'!HO$7='[1]2.SAN'!$M$4:$M$73),0)),"")</f>
        <v/>
      </c>
      <c r="HP57" s="244" t="str">
        <f t="array" ref="HP57">IFERROR(INDEX([1]!Sanaudos[Saskaita],MATCH(1,('[1]3.4'!$AM57=[1]!Sanaudos[Kodas])*('[1]3.4'!HP$7='[1]2.SAN'!$M$4:$M$73),0)),"")</f>
        <v/>
      </c>
      <c r="HQ57" s="244" t="str">
        <f t="array" ref="HQ57">IFERROR(INDEX([1]!Sanaudos[Saskaita],MATCH(1,('[1]3.4'!$AM57=[1]!Sanaudos[Kodas])*('[1]3.4'!HQ$7='[1]2.SAN'!$M$4:$M$73),0)),"")</f>
        <v/>
      </c>
      <c r="HR57" s="244" t="str">
        <f t="array" ref="HR57">IFERROR(INDEX([1]!Sanaudos[Saskaita],MATCH(1,('[1]3.4'!$AM57=[1]!Sanaudos[Kodas])*('[1]3.4'!HR$7='[1]2.SAN'!$M$4:$M$73),0)),"")</f>
        <v/>
      </c>
      <c r="HS57" s="244" t="str">
        <f t="array" ref="HS57">IFERROR(INDEX([1]!Sanaudos[Saskaita],MATCH(1,('[1]3.4'!$AM57=[1]!Sanaudos[Kodas])*('[1]3.4'!HS$7='[1]2.SAN'!$M$4:$M$73),0)),"")</f>
        <v/>
      </c>
      <c r="HT57" s="244" t="str">
        <f t="array" ref="HT57">IFERROR(INDEX([1]!Sanaudos[Saskaita],MATCH(1,('[1]3.4'!$AM57=[1]!Sanaudos[Kodas])*('[1]3.4'!HT$7='[1]2.SAN'!$M$4:$M$73),0)),"")</f>
        <v/>
      </c>
      <c r="HU57" s="244" t="str">
        <f t="array" ref="HU57">IFERROR(INDEX([1]!Sanaudos[Saskaita],MATCH(1,('[1]3.4'!$AM57=[1]!Sanaudos[Kodas])*('[1]3.4'!HU$7='[1]2.SAN'!$M$4:$M$73),0)),"")</f>
        <v/>
      </c>
      <c r="HV57" s="244" t="str">
        <f t="array" ref="HV57">IFERROR(INDEX([1]!Sanaudos[Saskaita],MATCH(1,('[1]3.4'!$AM57=[1]!Sanaudos[Kodas])*('[1]3.4'!HV$7='[1]2.SAN'!$M$4:$M$73),0)),"")</f>
        <v/>
      </c>
      <c r="HW57" s="244" t="str">
        <f t="array" ref="HW57">IFERROR(INDEX([1]!Sanaudos[Saskaita],MATCH(1,('[1]3.4'!$AM57=[1]!Sanaudos[Kodas])*('[1]3.4'!HW$7='[1]2.SAN'!$M$4:$M$73),0)),"")</f>
        <v/>
      </c>
      <c r="HX57" s="244" t="str">
        <f t="array" ref="HX57">IFERROR(INDEX([1]!Sanaudos[Saskaita],MATCH(1,('[1]3.4'!$AM57=[1]!Sanaudos[Kodas])*('[1]3.4'!HX$7='[1]2.SAN'!$M$4:$M$73),0)),"")</f>
        <v/>
      </c>
      <c r="HY57" s="244" t="str">
        <f t="array" ref="HY57">IFERROR(INDEX([1]!Sanaudos[Saskaita],MATCH(1,('[1]3.4'!$AM57=[1]!Sanaudos[Kodas])*('[1]3.4'!HY$7='[1]2.SAN'!$M$4:$M$73),0)),"")</f>
        <v/>
      </c>
      <c r="HZ57" s="244" t="str">
        <f t="array" ref="HZ57">IFERROR(INDEX([1]!Sanaudos[Saskaita],MATCH(1,('[1]3.4'!$AM57=[1]!Sanaudos[Kodas])*('[1]3.4'!HZ$7='[1]2.SAN'!$M$4:$M$73),0)),"")</f>
        <v/>
      </c>
      <c r="IA57" s="244" t="str">
        <f t="array" ref="IA57">IFERROR(INDEX([1]!Sanaudos[Saskaita],MATCH(1,('[1]3.4'!$AM57=[1]!Sanaudos[Kodas])*('[1]3.4'!IA$7='[1]2.SAN'!$M$4:$M$73),0)),"")</f>
        <v/>
      </c>
      <c r="IB57" s="244" t="str">
        <f t="array" ref="IB57">IFERROR(INDEX([1]!Sanaudos[Saskaita],MATCH(1,('[1]3.4'!$AM57=[1]!Sanaudos[Kodas])*('[1]3.4'!IB$7='[1]2.SAN'!$M$4:$M$73),0)),"")</f>
        <v/>
      </c>
      <c r="IC57" s="244" t="str">
        <f t="array" ref="IC57">IFERROR(INDEX([1]!Sanaudos[Saskaita],MATCH(1,('[1]3.4'!$AM57=[1]!Sanaudos[Kodas])*('[1]3.4'!IC$7='[1]2.SAN'!$M$4:$M$73),0)),"")</f>
        <v/>
      </c>
      <c r="ID57" s="244" t="str">
        <f t="array" ref="ID57">IFERROR(INDEX([1]!Sanaudos[Saskaita],MATCH(1,('[1]3.4'!$AM57=[1]!Sanaudos[Kodas])*('[1]3.4'!ID$7='[1]2.SAN'!$M$4:$M$73),0)),"")</f>
        <v/>
      </c>
      <c r="IE57" s="244" t="str">
        <f t="array" ref="IE57">IFERROR(INDEX([1]!Sanaudos[Saskaita],MATCH(1,('[1]3.4'!$AM57=[1]!Sanaudos[Kodas])*('[1]3.4'!IE$7='[1]2.SAN'!$M$4:$M$73),0)),"")</f>
        <v/>
      </c>
      <c r="IF57" s="244" t="str">
        <f t="array" ref="IF57">IFERROR(INDEX([1]!Sanaudos[Saskaita],MATCH(1,('[1]3.4'!$AM57=[1]!Sanaudos[Kodas])*('[1]3.4'!IF$7='[1]2.SAN'!$M$4:$M$73),0)),"")</f>
        <v/>
      </c>
      <c r="IG57" s="244" t="str">
        <f t="array" ref="IG57">IFERROR(INDEX([1]!Sanaudos[Saskaita],MATCH(1,('[1]3.4'!$AM57=[1]!Sanaudos[Kodas])*('[1]3.4'!IG$7='[1]2.SAN'!$M$4:$M$73),0)),"")</f>
        <v/>
      </c>
      <c r="IH57" s="244" t="str">
        <f t="array" ref="IH57">IFERROR(INDEX([1]!Sanaudos[Saskaita],MATCH(1,('[1]3.4'!$AM57=[1]!Sanaudos[Kodas])*('[1]3.4'!IH$7='[1]2.SAN'!$M$4:$M$73),0)),"")</f>
        <v/>
      </c>
      <c r="II57" s="244" t="str">
        <f t="array" ref="II57">IFERROR(INDEX([1]!Sanaudos[Saskaita],MATCH(1,('[1]3.4'!$AM57=[1]!Sanaudos[Kodas])*('[1]3.4'!II$7='[1]2.SAN'!$M$4:$M$73),0)),"")</f>
        <v/>
      </c>
      <c r="IJ57" s="244" t="str">
        <f t="array" ref="IJ57">IFERROR(INDEX([1]!Sanaudos[Saskaita],MATCH(1,('[1]3.4'!$AM57=[1]!Sanaudos[Kodas])*('[1]3.4'!IJ$7='[1]2.SAN'!$M$4:$M$73),0)),"")</f>
        <v/>
      </c>
      <c r="IK57" s="244" t="str">
        <f t="array" ref="IK57">IFERROR(INDEX([1]!Sanaudos[Saskaita],MATCH(1,('[1]3.4'!$AM57=[1]!Sanaudos[Kodas])*('[1]3.4'!IK$7='[1]2.SAN'!$M$4:$M$73),0)),"")</f>
        <v/>
      </c>
    </row>
    <row r="58" spans="2:245" ht="12.2" customHeight="1" x14ac:dyDescent="0.2">
      <c r="B58" s="552"/>
      <c r="C58" s="553"/>
      <c r="D58" s="261" t="s">
        <v>48</v>
      </c>
      <c r="E58" s="247" t="str">
        <f t="shared" si="2"/>
        <v xml:space="preserve">                                    </v>
      </c>
      <c r="F58" s="248" t="e">
        <f>+SUMIFS([1]!Sanaudos[Suma],[1]!Sanaudos[Kodas],AM58,[1]!Sanaudos[PASK],TRUE)</f>
        <v>#REF!</v>
      </c>
      <c r="G58" s="248" t="e">
        <f>-SUMIFS([1]!Sanaudos[Suma],[1]!Sanaudos[Kodas],$AM58,[1]!Sanaudos[Pagal DK RAS],700)</f>
        <v>#REF!</v>
      </c>
      <c r="H58" s="248" t="e">
        <f>+SUMIFS('[1]5.turtas'!$D$1:$AN$1,'[1]5.turtas'!$D$4:$AN$4,$AM58)</f>
        <v>#VALUE!</v>
      </c>
      <c r="I58" s="248" t="e">
        <f>-SUMIFS([1]!Sanaudos[Suma],[1]!Sanaudos[Kodas],$AM58,[1]!Sanaudos[Pagal DK RAS],901)-SUMIFS([1]!Sanaudos[Suma],[1]!Sanaudos[Kodas],$AM58,[1]!Sanaudos[Pagal DK RAS],902)-SUMIFS([1]!Sanaudos[Suma],[1]!Sanaudos[Kodas],$AM58,[1]!Sanaudos[Pagal DK RAS],905)</f>
        <v>#REF!</v>
      </c>
      <c r="J58" s="248" t="e">
        <f>+SUMIFS([1]!DU[DU],[1]!DU[Kodas],$AM58)+SUMIFS([1]!DU[Sodra],[1]!DU[Kodas],$AM58)+SUMIFS([1]!DU[Išeitinės išmokos, kompensacijos],[1]!DU[Kodas],$AM58)</f>
        <v>#REF!</v>
      </c>
      <c r="K58" s="248" t="e">
        <f>+SUMIFS([1]!Sanaudos_kor[Suma],[1]!Sanaudos_kor[Kodas],$AM58,[1]!Sanaudos_kor[PASK],TRUE,[1]!Sanaudos_kor[KOR_nr],K$1)</f>
        <v>#REF!</v>
      </c>
      <c r="L58" s="248" t="e">
        <f>+SUMIFS([1]!Sanaudos_kor[Suma],[1]!Sanaudos_kor[Kodas],$AM58,[1]!Sanaudos_kor[PASK],TRUE,[1]!Sanaudos_kor[KOR_nr],L$1)</f>
        <v>#REF!</v>
      </c>
      <c r="M58" s="248" t="e">
        <f>+SUMIFS([1]!Sanaudos_kor[Suma],[1]!Sanaudos_kor[Kodas],$AM58,[1]!Sanaudos_kor[PASK],TRUE,[1]!Sanaudos_kor[KOR_nr],M$1)</f>
        <v>#REF!</v>
      </c>
      <c r="N58" s="248" t="e">
        <f>+SUMIFS([1]!Sanaudos_kor[Suma],[1]!Sanaudos_kor[Kodas],$AM58,[1]!Sanaudos_kor[PASK],TRUE,[1]!Sanaudos_kor[KOR_nr],N$1)</f>
        <v>#REF!</v>
      </c>
      <c r="O58" s="248" t="e">
        <f>+SUMIFS([1]!Sanaudos_kor[Suma],[1]!Sanaudos_kor[Kodas],$AM58,[1]!Sanaudos_kor[PASK],TRUE,[1]!Sanaudos_kor[KOR_nr],O$1)</f>
        <v>#REF!</v>
      </c>
      <c r="P58" s="248" t="e">
        <f>+SUMIFS([1]!Sanaudos_kor[Suma],[1]!Sanaudos_kor[Kodas],$AM58,[1]!Sanaudos_kor[PASK],TRUE,[1]!Sanaudos_kor[KOR_nr],P$1)</f>
        <v>#REF!</v>
      </c>
      <c r="Q58" s="248" t="e">
        <f>+SUMIFS([1]!Sanaudos_kor[Suma],[1]!Sanaudos_kor[Kodas],$AM58,[1]!Sanaudos_kor[PASK],TRUE,[1]!Sanaudos_kor[KOR_nr],Q$1)</f>
        <v>#REF!</v>
      </c>
      <c r="R58" s="248" t="e">
        <f>+SUMIFS([1]!Sanaudos_kor[Suma],[1]!Sanaudos_kor[Kodas],$AM58,[1]!Sanaudos_kor[PASK],TRUE,[1]!Sanaudos_kor[KOR_nr],R$1)</f>
        <v>#REF!</v>
      </c>
      <c r="S58" s="248" t="e">
        <f>+SUMIFS([1]!Sanaudos_kor[Suma],[1]!Sanaudos_kor[Kodas],$AM58,[1]!Sanaudos_kor[PASK],TRUE,[1]!Sanaudos_kor[KOR_nr],S$1)</f>
        <v>#REF!</v>
      </c>
      <c r="T58" s="248" t="e">
        <f>+SUMIFS([1]!Sanaudos_kor[Suma],[1]!Sanaudos_kor[Kodas],$AM58,[1]!Sanaudos_kor[PASK],TRUE,[1]!Sanaudos_kor[KOR_nr],T$1)</f>
        <v>#REF!</v>
      </c>
      <c r="U58" s="248" t="e">
        <f>+SUMIFS([1]!Sanaudos_kor[Suma],[1]!Sanaudos_kor[Kodas],$AM58,[1]!Sanaudos_kor[PASK],TRUE,[1]!Sanaudos_kor[KOR_nr],U$1)</f>
        <v>#REF!</v>
      </c>
      <c r="V58" s="248" t="e">
        <f>+SUMIFS([1]!Sanaudos_kor[Suma],[1]!Sanaudos_kor[Kodas],$AM58,[1]!Sanaudos_kor[PASK],TRUE,[1]!Sanaudos_kor[KOR_nr],V$1)</f>
        <v>#REF!</v>
      </c>
      <c r="W58" s="248" t="e">
        <f>+SUMIFS([1]!Sanaudos_kor[Suma],[1]!Sanaudos_kor[Kodas],$AM58,[1]!Sanaudos_kor[PASK],TRUE,[1]!Sanaudos_kor[KOR_nr],W$1)</f>
        <v>#REF!</v>
      </c>
      <c r="X58" s="248" t="e">
        <f>+SUMIFS([1]!Sanaudos_kor[Suma],[1]!Sanaudos_kor[Kodas],$AM58,[1]!Sanaudos_kor[PASK],TRUE,[1]!Sanaudos_kor[KOR_nr],X$1)</f>
        <v>#REF!</v>
      </c>
      <c r="Y58" s="248" t="e">
        <f>+SUMIFS([1]!Sanaudos_kor[Suma],[1]!Sanaudos_kor[Kodas],$AM58,[1]!Sanaudos_kor[PASK],TRUE,[1]!Sanaudos_kor[KOR_nr],Y$1)</f>
        <v>#REF!</v>
      </c>
      <c r="Z58" s="248" t="e">
        <f>+SUMIFS([1]!Sanaudos_kor[Suma],[1]!Sanaudos_kor[Kodas],$AM58,[1]!Sanaudos_kor[PASK],TRUE,[1]!Sanaudos_kor[KOR_nr],Z$1)</f>
        <v>#REF!</v>
      </c>
      <c r="AA58" s="248" t="e">
        <f>+SUMIFS([1]!Sanaudos_kor[Suma],[1]!Sanaudos_kor[Kodas],$AM58,[1]!Sanaudos_kor[PASK],TRUE,[1]!Sanaudos_kor[KOR_nr],AA$1)</f>
        <v>#REF!</v>
      </c>
      <c r="AB58" s="248" t="e">
        <f>+SUMIFS([1]!Sanaudos_kor[Suma],[1]!Sanaudos_kor[Kodas],$AM58,[1]!Sanaudos_kor[PASK],TRUE,[1]!Sanaudos_kor[KOR_nr],AB$1)</f>
        <v>#REF!</v>
      </c>
      <c r="AC58" s="248" t="e">
        <f>+SUMIFS([1]!Sanaudos_kor[Suma],[1]!Sanaudos_kor[Kodas],$AM58,[1]!Sanaudos_kor[PASK],TRUE,[1]!Sanaudos_kor[KOR_nr],AC$1)</f>
        <v>#REF!</v>
      </c>
      <c r="AD58" s="248" t="e">
        <f>+SUMIFS([1]!Sanaudos_kor[Suma],[1]!Sanaudos_kor[Kodas],$AM58,[1]!Sanaudos_kor[PASK],TRUE,[1]!Sanaudos_kor[KOR_nr],AD$1)</f>
        <v>#REF!</v>
      </c>
      <c r="AE58" s="248" t="e">
        <f>+SUMIFS([1]!Sanaudos_kor[Suma],[1]!Sanaudos_kor[Kodas],$AM58,[1]!Sanaudos_kor[PASK],TRUE,[1]!Sanaudos_kor[KOR_nr],AE$1)</f>
        <v>#REF!</v>
      </c>
      <c r="AF58" s="248" t="e">
        <f>+SUMIFS([1]!Sanaudos_kor[Suma],[1]!Sanaudos_kor[Kodas],$AM58,[1]!Sanaudos_kor[PASK],TRUE,[1]!Sanaudos_kor[KOR_nr],AF$1)</f>
        <v>#REF!</v>
      </c>
      <c r="AG58" s="248" t="e">
        <f t="shared" si="0"/>
        <v>#REF!</v>
      </c>
      <c r="AH58" s="555"/>
      <c r="AM58" s="249" t="str">
        <f>+'[1]1.vardai'!D92</f>
        <v>NS_11NS</v>
      </c>
      <c r="AN58" s="250" t="e">
        <f>+SUMIFS('[1]7'!$E$160:$S$160,'[1]7'!$E$2:$S$2,$AM58)</f>
        <v>#VALUE!</v>
      </c>
      <c r="AO58" s="250" t="e">
        <f t="shared" si="5"/>
        <v>#REF!</v>
      </c>
      <c r="AQ58" s="250" t="e">
        <f>+SUMIFS('[1]3.4'!$F$133:$F$202,'[1]3.4'!$D$133:$D$202,$AM58,'[1]3.4'!$E$133:$E$202,"")</f>
        <v>#VALUE!</v>
      </c>
      <c r="AR58" s="250" t="e">
        <f t="shared" si="1"/>
        <v>#VALUE!</v>
      </c>
      <c r="AT58" s="244" t="str">
        <f t="array" ref="AT58">IFERROR(INDEX([1]!Sanaudos[Saskaita],MATCH(1,('[1]3.4'!$AM58=[1]!Sanaudos[Kodas])*('[1]3.4'!AT$7='[1]2.SAN'!$M$4:$M$73),0)),"")</f>
        <v/>
      </c>
      <c r="AU58" s="244" t="str">
        <f t="array" ref="AU58">IFERROR(INDEX([1]!Sanaudos[Saskaita],MATCH(1,('[1]3.4'!$AM58=[1]!Sanaudos[Kodas])*('[1]3.4'!AU$7='[1]2.SAN'!$M$4:$M$73),0)),"")</f>
        <v/>
      </c>
      <c r="AV58" s="244" t="str">
        <f t="array" ref="AV58">IFERROR(INDEX([1]!Sanaudos[Saskaita],MATCH(1,('[1]3.4'!$AM58=[1]!Sanaudos[Kodas])*('[1]3.4'!AV$7='[1]2.SAN'!$M$4:$M$73),0)),"")</f>
        <v/>
      </c>
      <c r="AW58" s="244" t="str">
        <f t="array" ref="AW58">IFERROR(INDEX([1]!Sanaudos[Saskaita],MATCH(1,('[1]3.4'!$AM58=[1]!Sanaudos[Kodas])*('[1]3.4'!AW$7='[1]2.SAN'!$M$4:$M$73),0)),"")</f>
        <v/>
      </c>
      <c r="AX58" s="244" t="str">
        <f t="array" ref="AX58">IFERROR(INDEX([1]!Sanaudos[Saskaita],MATCH(1,('[1]3.4'!$AM58=[1]!Sanaudos[Kodas])*('[1]3.4'!AX$7='[1]2.SAN'!$M$4:$M$73),0)),"")</f>
        <v/>
      </c>
      <c r="AY58" s="244" t="str">
        <f t="array" ref="AY58">IFERROR(INDEX([1]!Sanaudos[Saskaita],MATCH(1,('[1]3.4'!$AM58=[1]!Sanaudos[Kodas])*('[1]3.4'!AY$7='[1]2.SAN'!$M$4:$M$73),0)),"")</f>
        <v/>
      </c>
      <c r="AZ58" s="244" t="str">
        <f t="array" ref="AZ58">IFERROR(INDEX([1]!Sanaudos[Saskaita],MATCH(1,('[1]3.4'!$AM58=[1]!Sanaudos[Kodas])*('[1]3.4'!AZ$7='[1]2.SAN'!$M$4:$M$73),0)),"")</f>
        <v/>
      </c>
      <c r="BA58" s="244" t="str">
        <f t="array" ref="BA58">IFERROR(INDEX([1]!Sanaudos[Saskaita],MATCH(1,('[1]3.4'!$AM58=[1]!Sanaudos[Kodas])*('[1]3.4'!BA$7='[1]2.SAN'!$M$4:$M$73),0)),"")</f>
        <v/>
      </c>
      <c r="BB58" s="244" t="str">
        <f t="array" ref="BB58">IFERROR(INDEX([1]!Sanaudos[Saskaita],MATCH(1,('[1]3.4'!$AM58=[1]!Sanaudos[Kodas])*('[1]3.4'!BB$7='[1]2.SAN'!$M$4:$M$73),0)),"")</f>
        <v/>
      </c>
      <c r="BC58" s="244" t="str">
        <f t="array" ref="BC58">IFERROR(INDEX([1]!Sanaudos[Saskaita],MATCH(1,('[1]3.4'!$AM58=[1]!Sanaudos[Kodas])*('[1]3.4'!BC$7='[1]2.SAN'!$M$4:$M$73),0)),"")</f>
        <v/>
      </c>
      <c r="BD58" s="244" t="str">
        <f t="array" ref="BD58">IFERROR(INDEX([1]!Sanaudos[Saskaita],MATCH(1,('[1]3.4'!$AM58=[1]!Sanaudos[Kodas])*('[1]3.4'!BD$7='[1]2.SAN'!$M$4:$M$73),0)),"")</f>
        <v/>
      </c>
      <c r="BE58" s="244" t="str">
        <f t="array" ref="BE58">IFERROR(INDEX([1]!Sanaudos[Saskaita],MATCH(1,('[1]3.4'!$AM58=[1]!Sanaudos[Kodas])*('[1]3.4'!BE$7='[1]2.SAN'!$M$4:$M$73),0)),"")</f>
        <v/>
      </c>
      <c r="BF58" s="244" t="str">
        <f t="array" ref="BF58">IFERROR(INDEX([1]!Sanaudos[Saskaita],MATCH(1,('[1]3.4'!$AM58=[1]!Sanaudos[Kodas])*('[1]3.4'!BF$7='[1]2.SAN'!$M$4:$M$73),0)),"")</f>
        <v/>
      </c>
      <c r="BG58" s="244" t="str">
        <f t="array" ref="BG58">IFERROR(INDEX([1]!Sanaudos[Saskaita],MATCH(1,('[1]3.4'!$AM58=[1]!Sanaudos[Kodas])*('[1]3.4'!BG$7='[1]2.SAN'!$M$4:$M$73),0)),"")</f>
        <v/>
      </c>
      <c r="BH58" s="244" t="str">
        <f t="array" ref="BH58">IFERROR(INDEX([1]!Sanaudos[Saskaita],MATCH(1,('[1]3.4'!$AM58=[1]!Sanaudos[Kodas])*('[1]3.4'!BH$7='[1]2.SAN'!$M$4:$M$73),0)),"")</f>
        <v/>
      </c>
      <c r="BI58" s="244" t="str">
        <f t="array" ref="BI58">IFERROR(INDEX([1]!Sanaudos[Saskaita],MATCH(1,('[1]3.4'!$AM58=[1]!Sanaudos[Kodas])*('[1]3.4'!BI$7='[1]2.SAN'!$M$4:$M$73),0)),"")</f>
        <v/>
      </c>
      <c r="BJ58" s="244" t="str">
        <f t="array" ref="BJ58">IFERROR(INDEX([1]!Sanaudos[Saskaita],MATCH(1,('[1]3.4'!$AM58=[1]!Sanaudos[Kodas])*('[1]3.4'!BJ$7='[1]2.SAN'!$M$4:$M$73),0)),"")</f>
        <v/>
      </c>
      <c r="BK58" s="244" t="str">
        <f t="array" ref="BK58">IFERROR(INDEX([1]!Sanaudos[Saskaita],MATCH(1,('[1]3.4'!$AM58=[1]!Sanaudos[Kodas])*('[1]3.4'!BK$7='[1]2.SAN'!$M$4:$M$73),0)),"")</f>
        <v/>
      </c>
      <c r="BL58" s="244" t="str">
        <f t="array" ref="BL58">IFERROR(INDEX([1]!Sanaudos[Saskaita],MATCH(1,('[1]3.4'!$AM58=[1]!Sanaudos[Kodas])*('[1]3.4'!BL$7='[1]2.SAN'!$M$4:$M$73),0)),"")</f>
        <v/>
      </c>
      <c r="BM58" s="244" t="str">
        <f t="array" ref="BM58">IFERROR(INDEX([1]!Sanaudos[Saskaita],MATCH(1,('[1]3.4'!$AM58=[1]!Sanaudos[Kodas])*('[1]3.4'!BM$7='[1]2.SAN'!$M$4:$M$73),0)),"")</f>
        <v/>
      </c>
      <c r="BN58" s="244" t="str">
        <f t="array" ref="BN58">IFERROR(INDEX([1]!Sanaudos[Saskaita],MATCH(1,('[1]3.4'!$AM58=[1]!Sanaudos[Kodas])*('[1]3.4'!BN$7='[1]2.SAN'!$M$4:$M$73),0)),"")</f>
        <v/>
      </c>
      <c r="BO58" s="244" t="str">
        <f t="array" ref="BO58">IFERROR(INDEX([1]!Sanaudos[Saskaita],MATCH(1,('[1]3.4'!$AM58=[1]!Sanaudos[Kodas])*('[1]3.4'!BO$7='[1]2.SAN'!$M$4:$M$73),0)),"")</f>
        <v/>
      </c>
      <c r="BP58" s="244" t="str">
        <f t="array" ref="BP58">IFERROR(INDEX([1]!Sanaudos[Saskaita],MATCH(1,('[1]3.4'!$AM58=[1]!Sanaudos[Kodas])*('[1]3.4'!BP$7='[1]2.SAN'!$M$4:$M$73),0)),"")</f>
        <v/>
      </c>
      <c r="BQ58" s="244" t="str">
        <f t="array" ref="BQ58">IFERROR(INDEX([1]!Sanaudos[Saskaita],MATCH(1,('[1]3.4'!$AM58=[1]!Sanaudos[Kodas])*('[1]3.4'!BQ$7='[1]2.SAN'!$M$4:$M$73),0)),"")</f>
        <v/>
      </c>
      <c r="BR58" s="244" t="str">
        <f t="array" ref="BR58">IFERROR(INDEX([1]!Sanaudos[Saskaita],MATCH(1,('[1]3.4'!$AM58=[1]!Sanaudos[Kodas])*('[1]3.4'!BR$7='[1]2.SAN'!$M$4:$M$73),0)),"")</f>
        <v/>
      </c>
      <c r="BS58" s="244" t="str">
        <f t="array" ref="BS58">IFERROR(INDEX([1]!Sanaudos[Saskaita],MATCH(1,('[1]3.4'!$AM58=[1]!Sanaudos[Kodas])*('[1]3.4'!BS$7='[1]2.SAN'!$M$4:$M$73),0)),"")</f>
        <v/>
      </c>
      <c r="BT58" s="244" t="str">
        <f t="array" ref="BT58">IFERROR(INDEX([1]!Sanaudos[Saskaita],MATCH(1,('[1]3.4'!$AM58=[1]!Sanaudos[Kodas])*('[1]3.4'!BT$7='[1]2.SAN'!$M$4:$M$73),0)),"")</f>
        <v/>
      </c>
      <c r="BU58" s="244" t="str">
        <f t="array" ref="BU58">IFERROR(INDEX([1]!Sanaudos[Saskaita],MATCH(1,('[1]3.4'!$AM58=[1]!Sanaudos[Kodas])*('[1]3.4'!BU$7='[1]2.SAN'!$M$4:$M$73),0)),"")</f>
        <v/>
      </c>
      <c r="BV58" s="244" t="str">
        <f t="array" ref="BV58">IFERROR(INDEX([1]!Sanaudos[Saskaita],MATCH(1,('[1]3.4'!$AM58=[1]!Sanaudos[Kodas])*('[1]3.4'!BV$7='[1]2.SAN'!$M$4:$M$73),0)),"")</f>
        <v/>
      </c>
      <c r="BW58" s="244" t="str">
        <f t="array" ref="BW58">IFERROR(INDEX([1]!Sanaudos[Saskaita],MATCH(1,('[1]3.4'!$AM58=[1]!Sanaudos[Kodas])*('[1]3.4'!BW$7='[1]2.SAN'!$M$4:$M$73),0)),"")</f>
        <v/>
      </c>
      <c r="BX58" s="244" t="str">
        <f t="array" ref="BX58">IFERROR(INDEX([1]!Sanaudos[Saskaita],MATCH(1,('[1]3.4'!$AM58=[1]!Sanaudos[Kodas])*('[1]3.4'!BX$7='[1]2.SAN'!$M$4:$M$73),0)),"")</f>
        <v/>
      </c>
      <c r="BY58" s="244" t="str">
        <f t="array" ref="BY58">IFERROR(INDEX([1]!Sanaudos[Saskaita],MATCH(1,('[1]3.4'!$AM58=[1]!Sanaudos[Kodas])*('[1]3.4'!BY$7='[1]2.SAN'!$M$4:$M$73),0)),"")</f>
        <v/>
      </c>
      <c r="BZ58" s="244" t="str">
        <f t="array" ref="BZ58">IFERROR(INDEX([1]!Sanaudos[Saskaita],MATCH(1,('[1]3.4'!$AM58=[1]!Sanaudos[Kodas])*('[1]3.4'!BZ$7='[1]2.SAN'!$M$4:$M$73),0)),"")</f>
        <v/>
      </c>
      <c r="CA58" s="244" t="str">
        <f t="array" ref="CA58">IFERROR(INDEX([1]!Sanaudos[Saskaita],MATCH(1,('[1]3.4'!$AM58=[1]!Sanaudos[Kodas])*('[1]3.4'!CA$7='[1]2.SAN'!$M$4:$M$73),0)),"")</f>
        <v/>
      </c>
      <c r="CB58" s="244" t="str">
        <f t="array" ref="CB58">IFERROR(INDEX([1]!Sanaudos[Saskaita],MATCH(1,('[1]3.4'!$AM58=[1]!Sanaudos[Kodas])*('[1]3.4'!CB$7='[1]2.SAN'!$M$4:$M$73),0)),"")</f>
        <v/>
      </c>
      <c r="CC58" s="244" t="str">
        <f t="array" ref="CC58">IFERROR(INDEX([1]!Sanaudos[Saskaita],MATCH(1,('[1]3.4'!$AM58=[1]!Sanaudos[Kodas])*('[1]3.4'!CC$7='[1]2.SAN'!$M$4:$M$73),0)),"")</f>
        <v/>
      </c>
      <c r="CD58" s="244" t="str">
        <f t="array" ref="CD58">IFERROR(INDEX([1]!Sanaudos[Saskaita],MATCH(1,('[1]3.4'!$AM58=[1]!Sanaudos[Kodas])*('[1]3.4'!CD$7='[1]2.SAN'!$M$4:$M$73),0)),"")</f>
        <v/>
      </c>
      <c r="CE58" s="244" t="str">
        <f t="array" ref="CE58">IFERROR(INDEX([1]!Sanaudos[Saskaita],MATCH(1,('[1]3.4'!$AM58=[1]!Sanaudos[Kodas])*('[1]3.4'!CE$7='[1]2.SAN'!$M$4:$M$73),0)),"")</f>
        <v/>
      </c>
      <c r="CF58" s="244" t="str">
        <f t="array" ref="CF58">IFERROR(INDEX([1]!Sanaudos[Saskaita],MATCH(1,('[1]3.4'!$AM58=[1]!Sanaudos[Kodas])*('[1]3.4'!CF$7='[1]2.SAN'!$M$4:$M$73),0)),"")</f>
        <v/>
      </c>
      <c r="CG58" s="244" t="str">
        <f t="array" ref="CG58">IFERROR(INDEX([1]!Sanaudos[Saskaita],MATCH(1,('[1]3.4'!$AM58=[1]!Sanaudos[Kodas])*('[1]3.4'!CG$7='[1]2.SAN'!$M$4:$M$73),0)),"")</f>
        <v/>
      </c>
      <c r="CH58" s="244" t="str">
        <f t="array" ref="CH58">IFERROR(INDEX([1]!Sanaudos[Saskaita],MATCH(1,('[1]3.4'!$AM58=[1]!Sanaudos[Kodas])*('[1]3.4'!CH$7='[1]2.SAN'!$M$4:$M$73),0)),"")</f>
        <v/>
      </c>
      <c r="CI58" s="244" t="str">
        <f t="array" ref="CI58">IFERROR(INDEX([1]!Sanaudos[Saskaita],MATCH(1,('[1]3.4'!$AM58=[1]!Sanaudos[Kodas])*('[1]3.4'!CI$7='[1]2.SAN'!$M$4:$M$73),0)),"")</f>
        <v/>
      </c>
      <c r="CJ58" s="244" t="str">
        <f t="array" ref="CJ58">IFERROR(INDEX([1]!Sanaudos[Saskaita],MATCH(1,('[1]3.4'!$AM58=[1]!Sanaudos[Kodas])*('[1]3.4'!CJ$7='[1]2.SAN'!$M$4:$M$73),0)),"")</f>
        <v/>
      </c>
      <c r="CK58" s="244" t="str">
        <f t="array" ref="CK58">IFERROR(INDEX([1]!Sanaudos[Saskaita],MATCH(1,('[1]3.4'!$AM58=[1]!Sanaudos[Kodas])*('[1]3.4'!CK$7='[1]2.SAN'!$M$4:$M$73),0)),"")</f>
        <v/>
      </c>
      <c r="CL58" s="244" t="str">
        <f t="array" ref="CL58">IFERROR(INDEX([1]!Sanaudos[Saskaita],MATCH(1,('[1]3.4'!$AM58=[1]!Sanaudos[Kodas])*('[1]3.4'!CL$7='[1]2.SAN'!$M$4:$M$73),0)),"")</f>
        <v/>
      </c>
      <c r="CM58" s="244" t="str">
        <f t="array" ref="CM58">IFERROR(INDEX([1]!Sanaudos[Saskaita],MATCH(1,('[1]3.4'!$AM58=[1]!Sanaudos[Kodas])*('[1]3.4'!CM$7='[1]2.SAN'!$M$4:$M$73),0)),"")</f>
        <v/>
      </c>
      <c r="CN58" s="244" t="str">
        <f t="array" ref="CN58">IFERROR(INDEX([1]!Sanaudos[Saskaita],MATCH(1,('[1]3.4'!$AM58=[1]!Sanaudos[Kodas])*('[1]3.4'!CN$7='[1]2.SAN'!$M$4:$M$73),0)),"")</f>
        <v/>
      </c>
      <c r="CO58" s="244" t="str">
        <f t="array" ref="CO58">IFERROR(INDEX([1]!Sanaudos[Saskaita],MATCH(1,('[1]3.4'!$AM58=[1]!Sanaudos[Kodas])*('[1]3.4'!CO$7='[1]2.SAN'!$M$4:$M$73),0)),"")</f>
        <v/>
      </c>
      <c r="CP58" s="244" t="str">
        <f t="array" ref="CP58">IFERROR(INDEX([1]!Sanaudos[Saskaita],MATCH(1,('[1]3.4'!$AM58=[1]!Sanaudos[Kodas])*('[1]3.4'!CP$7='[1]2.SAN'!$M$4:$M$73),0)),"")</f>
        <v/>
      </c>
      <c r="CQ58" s="244" t="str">
        <f t="array" ref="CQ58">IFERROR(INDEX([1]!Sanaudos[Saskaita],MATCH(1,('[1]3.4'!$AM58=[1]!Sanaudos[Kodas])*('[1]3.4'!CQ$7='[1]2.SAN'!$M$4:$M$73),0)),"")</f>
        <v/>
      </c>
      <c r="CR58" s="244" t="str">
        <f t="array" ref="CR58">IFERROR(INDEX([1]!Sanaudos[Saskaita],MATCH(1,('[1]3.4'!$AM58=[1]!Sanaudos[Kodas])*('[1]3.4'!CR$7='[1]2.SAN'!$M$4:$M$73),0)),"")</f>
        <v/>
      </c>
      <c r="CS58" s="244" t="str">
        <f t="array" ref="CS58">IFERROR(INDEX([1]!Sanaudos[Saskaita],MATCH(1,('[1]3.4'!$AM58=[1]!Sanaudos[Kodas])*('[1]3.4'!CS$7='[1]2.SAN'!$M$4:$M$73),0)),"")</f>
        <v/>
      </c>
      <c r="CT58" s="244" t="str">
        <f t="array" ref="CT58">IFERROR(INDEX([1]!Sanaudos[Saskaita],MATCH(1,('[1]3.4'!$AM58=[1]!Sanaudos[Kodas])*('[1]3.4'!CT$7='[1]2.SAN'!$M$4:$M$73),0)),"")</f>
        <v/>
      </c>
      <c r="CU58" s="244" t="str">
        <f t="array" ref="CU58">IFERROR(INDEX([1]!Sanaudos[Saskaita],MATCH(1,('[1]3.4'!$AM58=[1]!Sanaudos[Kodas])*('[1]3.4'!CU$7='[1]2.SAN'!$M$4:$M$73),0)),"")</f>
        <v/>
      </c>
      <c r="CV58" s="244" t="str">
        <f t="array" ref="CV58">IFERROR(INDEX([1]!Sanaudos[Saskaita],MATCH(1,('[1]3.4'!$AM58=[1]!Sanaudos[Kodas])*('[1]3.4'!CV$7='[1]2.SAN'!$M$4:$M$73),0)),"")</f>
        <v/>
      </c>
      <c r="CW58" s="244" t="str">
        <f t="array" ref="CW58">IFERROR(INDEX([1]!Sanaudos[Saskaita],MATCH(1,('[1]3.4'!$AM58=[1]!Sanaudos[Kodas])*('[1]3.4'!CW$7='[1]2.SAN'!$M$4:$M$73),0)),"")</f>
        <v/>
      </c>
      <c r="CX58" s="244" t="str">
        <f t="array" ref="CX58">IFERROR(INDEX([1]!Sanaudos[Saskaita],MATCH(1,('[1]3.4'!$AM58=[1]!Sanaudos[Kodas])*('[1]3.4'!CX$7='[1]2.SAN'!$M$4:$M$73),0)),"")</f>
        <v/>
      </c>
      <c r="CY58" s="244" t="str">
        <f t="array" ref="CY58">IFERROR(INDEX([1]!Sanaudos[Saskaita],MATCH(1,('[1]3.4'!$AM58=[1]!Sanaudos[Kodas])*('[1]3.4'!CY$7='[1]2.SAN'!$M$4:$M$73),0)),"")</f>
        <v/>
      </c>
      <c r="CZ58" s="244" t="str">
        <f t="array" ref="CZ58">IFERROR(INDEX([1]!Sanaudos[Saskaita],MATCH(1,('[1]3.4'!$AM58=[1]!Sanaudos[Kodas])*('[1]3.4'!CZ$7='[1]2.SAN'!$M$4:$M$73),0)),"")</f>
        <v/>
      </c>
      <c r="DA58" s="244" t="str">
        <f t="array" ref="DA58">IFERROR(INDEX([1]!Sanaudos[Saskaita],MATCH(1,('[1]3.4'!$AM58=[1]!Sanaudos[Kodas])*('[1]3.4'!DA$7='[1]2.SAN'!$M$4:$M$73),0)),"")</f>
        <v/>
      </c>
      <c r="DB58" s="244" t="str">
        <f t="array" ref="DB58">IFERROR(INDEX([1]!Sanaudos[Saskaita],MATCH(1,('[1]3.4'!$AM58=[1]!Sanaudos[Kodas])*('[1]3.4'!DB$7='[1]2.SAN'!$M$4:$M$73),0)),"")</f>
        <v/>
      </c>
      <c r="DC58" s="244" t="str">
        <f t="array" ref="DC58">IFERROR(INDEX([1]!Sanaudos[Saskaita],MATCH(1,('[1]3.4'!$AM58=[1]!Sanaudos[Kodas])*('[1]3.4'!DC$7='[1]2.SAN'!$M$4:$M$73),0)),"")</f>
        <v/>
      </c>
      <c r="DD58" s="244" t="str">
        <f t="array" ref="DD58">IFERROR(INDEX([1]!Sanaudos[Saskaita],MATCH(1,('[1]3.4'!$AM58=[1]!Sanaudos[Kodas])*('[1]3.4'!DD$7='[1]2.SAN'!$M$4:$M$73),0)),"")</f>
        <v/>
      </c>
      <c r="DE58" s="244" t="str">
        <f t="array" ref="DE58">IFERROR(INDEX([1]!Sanaudos[Saskaita],MATCH(1,('[1]3.4'!$AM58=[1]!Sanaudos[Kodas])*('[1]3.4'!DE$7='[1]2.SAN'!$M$4:$M$73),0)),"")</f>
        <v/>
      </c>
      <c r="DF58" s="244" t="str">
        <f t="array" ref="DF58">IFERROR(INDEX([1]!Sanaudos[Saskaita],MATCH(1,('[1]3.4'!$AM58=[1]!Sanaudos[Kodas])*('[1]3.4'!DF$7='[1]2.SAN'!$M$4:$M$73),0)),"")</f>
        <v/>
      </c>
      <c r="DG58" s="244" t="str">
        <f t="array" ref="DG58">IFERROR(INDEX([1]!Sanaudos[Saskaita],MATCH(1,('[1]3.4'!$AM58=[1]!Sanaudos[Kodas])*('[1]3.4'!DG$7='[1]2.SAN'!$M$4:$M$73),0)),"")</f>
        <v/>
      </c>
      <c r="DH58" s="244" t="str">
        <f t="array" ref="DH58">IFERROR(INDEX([1]!Sanaudos[Saskaita],MATCH(1,('[1]3.4'!$AM58=[1]!Sanaudos[Kodas])*('[1]3.4'!DH$7='[1]2.SAN'!$M$4:$M$73),0)),"")</f>
        <v/>
      </c>
      <c r="DI58" s="244" t="str">
        <f t="array" ref="DI58">IFERROR(INDEX([1]!Sanaudos[Saskaita],MATCH(1,('[1]3.4'!$AM58=[1]!Sanaudos[Kodas])*('[1]3.4'!DI$7='[1]2.SAN'!$M$4:$M$73),0)),"")</f>
        <v/>
      </c>
      <c r="DJ58" s="244" t="str">
        <f t="array" ref="DJ58">IFERROR(INDEX([1]!Sanaudos[Saskaita],MATCH(1,('[1]3.4'!$AM58=[1]!Sanaudos[Kodas])*('[1]3.4'!DJ$7='[1]2.SAN'!$M$4:$M$73),0)),"")</f>
        <v/>
      </c>
      <c r="DK58" s="244" t="str">
        <f t="array" ref="DK58">IFERROR(INDEX([1]!Sanaudos[Saskaita],MATCH(1,('[1]3.4'!$AM58=[1]!Sanaudos[Kodas])*('[1]3.4'!DK$7='[1]2.SAN'!$M$4:$M$73),0)),"")</f>
        <v/>
      </c>
      <c r="DL58" s="244" t="str">
        <f t="array" ref="DL58">IFERROR(INDEX([1]!Sanaudos[Saskaita],MATCH(1,('[1]3.4'!$AM58=[1]!Sanaudos[Kodas])*('[1]3.4'!DL$7='[1]2.SAN'!$M$4:$M$73),0)),"")</f>
        <v/>
      </c>
      <c r="DM58" s="244" t="str">
        <f t="array" ref="DM58">IFERROR(INDEX([1]!Sanaudos[Saskaita],MATCH(1,('[1]3.4'!$AM58=[1]!Sanaudos[Kodas])*('[1]3.4'!DM$7='[1]2.SAN'!$M$4:$M$73),0)),"")</f>
        <v/>
      </c>
      <c r="DN58" s="244" t="str">
        <f t="array" ref="DN58">IFERROR(INDEX([1]!Sanaudos[Saskaita],MATCH(1,('[1]3.4'!$AM58=[1]!Sanaudos[Kodas])*('[1]3.4'!DN$7='[1]2.SAN'!$M$4:$M$73),0)),"")</f>
        <v/>
      </c>
      <c r="DO58" s="244" t="str">
        <f t="array" ref="DO58">IFERROR(INDEX([1]!Sanaudos[Saskaita],MATCH(1,('[1]3.4'!$AM58=[1]!Sanaudos[Kodas])*('[1]3.4'!DO$7='[1]2.SAN'!$M$4:$M$73),0)),"")</f>
        <v/>
      </c>
      <c r="DP58" s="244" t="str">
        <f t="array" ref="DP58">IFERROR(INDEX([1]!Sanaudos[Saskaita],MATCH(1,('[1]3.4'!$AM58=[1]!Sanaudos[Kodas])*('[1]3.4'!DP$7='[1]2.SAN'!$M$4:$M$73),0)),"")</f>
        <v/>
      </c>
      <c r="DQ58" s="244" t="str">
        <f t="array" ref="DQ58">IFERROR(INDEX([1]!Sanaudos[Saskaita],MATCH(1,('[1]3.4'!$AM58=[1]!Sanaudos[Kodas])*('[1]3.4'!DQ$7='[1]2.SAN'!$M$4:$M$73),0)),"")</f>
        <v/>
      </c>
      <c r="DR58" s="244" t="str">
        <f t="array" ref="DR58">IFERROR(INDEX([1]!Sanaudos[Saskaita],MATCH(1,('[1]3.4'!$AM58=[1]!Sanaudos[Kodas])*('[1]3.4'!DR$7='[1]2.SAN'!$M$4:$M$73),0)),"")</f>
        <v/>
      </c>
      <c r="DS58" s="244" t="str">
        <f t="array" ref="DS58">IFERROR(INDEX([1]!Sanaudos[Saskaita],MATCH(1,('[1]3.4'!$AM58=[1]!Sanaudos[Kodas])*('[1]3.4'!DS$7='[1]2.SAN'!$M$4:$M$73),0)),"")</f>
        <v/>
      </c>
      <c r="DT58" s="244" t="str">
        <f t="array" ref="DT58">IFERROR(INDEX([1]!Sanaudos[Saskaita],MATCH(1,('[1]3.4'!$AM58=[1]!Sanaudos[Kodas])*('[1]3.4'!DT$7='[1]2.SAN'!$M$4:$M$73),0)),"")</f>
        <v/>
      </c>
      <c r="DU58" s="244" t="str">
        <f t="array" ref="DU58">IFERROR(INDEX([1]!Sanaudos[Saskaita],MATCH(1,('[1]3.4'!$AM58=[1]!Sanaudos[Kodas])*('[1]3.4'!DU$7='[1]2.SAN'!$M$4:$M$73),0)),"")</f>
        <v/>
      </c>
      <c r="DV58" s="244" t="str">
        <f t="array" ref="DV58">IFERROR(INDEX([1]!Sanaudos[Saskaita],MATCH(1,('[1]3.4'!$AM58=[1]!Sanaudos[Kodas])*('[1]3.4'!DV$7='[1]2.SAN'!$M$4:$M$73),0)),"")</f>
        <v/>
      </c>
      <c r="DW58" s="244" t="str">
        <f t="array" ref="DW58">IFERROR(INDEX([1]!Sanaudos[Saskaita],MATCH(1,('[1]3.4'!$AM58=[1]!Sanaudos[Kodas])*('[1]3.4'!DW$7='[1]2.SAN'!$M$4:$M$73),0)),"")</f>
        <v/>
      </c>
      <c r="DX58" s="244" t="str">
        <f t="array" ref="DX58">IFERROR(INDEX([1]!Sanaudos[Saskaita],MATCH(1,('[1]3.4'!$AM58=[1]!Sanaudos[Kodas])*('[1]3.4'!DX$7='[1]2.SAN'!$M$4:$M$73),0)),"")</f>
        <v/>
      </c>
      <c r="DY58" s="244" t="str">
        <f t="array" ref="DY58">IFERROR(INDEX([1]!Sanaudos[Saskaita],MATCH(1,('[1]3.4'!$AM58=[1]!Sanaudos[Kodas])*('[1]3.4'!DY$7='[1]2.SAN'!$M$4:$M$73),0)),"")</f>
        <v/>
      </c>
      <c r="DZ58" s="244" t="str">
        <f t="array" ref="DZ58">IFERROR(INDEX([1]!Sanaudos[Saskaita],MATCH(1,('[1]3.4'!$AM58=[1]!Sanaudos[Kodas])*('[1]3.4'!DZ$7='[1]2.SAN'!$M$4:$M$73),0)),"")</f>
        <v/>
      </c>
      <c r="EA58" s="244" t="str">
        <f t="array" ref="EA58">IFERROR(INDEX([1]!Sanaudos[Saskaita],MATCH(1,('[1]3.4'!$AM58=[1]!Sanaudos[Kodas])*('[1]3.4'!EA$7='[1]2.SAN'!$M$4:$M$73),0)),"")</f>
        <v/>
      </c>
      <c r="EB58" s="244" t="str">
        <f t="array" ref="EB58">IFERROR(INDEX([1]!Sanaudos[Saskaita],MATCH(1,('[1]3.4'!$AM58=[1]!Sanaudos[Kodas])*('[1]3.4'!EB$7='[1]2.SAN'!$M$4:$M$73),0)),"")</f>
        <v/>
      </c>
      <c r="EC58" s="244" t="str">
        <f t="array" ref="EC58">IFERROR(INDEX([1]!Sanaudos[Saskaita],MATCH(1,('[1]3.4'!$AM58=[1]!Sanaudos[Kodas])*('[1]3.4'!EC$7='[1]2.SAN'!$M$4:$M$73),0)),"")</f>
        <v/>
      </c>
      <c r="ED58" s="244" t="str">
        <f t="array" ref="ED58">IFERROR(INDEX([1]!Sanaudos[Saskaita],MATCH(1,('[1]3.4'!$AM58=[1]!Sanaudos[Kodas])*('[1]3.4'!ED$7='[1]2.SAN'!$M$4:$M$73),0)),"")</f>
        <v/>
      </c>
      <c r="EE58" s="244" t="str">
        <f t="array" ref="EE58">IFERROR(INDEX([1]!Sanaudos[Saskaita],MATCH(1,('[1]3.4'!$AM58=[1]!Sanaudos[Kodas])*('[1]3.4'!EE$7='[1]2.SAN'!$M$4:$M$73),0)),"")</f>
        <v/>
      </c>
      <c r="EF58" s="244" t="str">
        <f t="array" ref="EF58">IFERROR(INDEX([1]!Sanaudos[Saskaita],MATCH(1,('[1]3.4'!$AM58=[1]!Sanaudos[Kodas])*('[1]3.4'!EF$7='[1]2.SAN'!$M$4:$M$73),0)),"")</f>
        <v/>
      </c>
      <c r="EG58" s="244" t="str">
        <f t="array" ref="EG58">IFERROR(INDEX([1]!Sanaudos[Saskaita],MATCH(1,('[1]3.4'!$AM58=[1]!Sanaudos[Kodas])*('[1]3.4'!EG$7='[1]2.SAN'!$M$4:$M$73),0)),"")</f>
        <v/>
      </c>
      <c r="EH58" s="244" t="str">
        <f t="array" ref="EH58">IFERROR(INDEX([1]!Sanaudos[Saskaita],MATCH(1,('[1]3.4'!$AM58=[1]!Sanaudos[Kodas])*('[1]3.4'!EH$7='[1]2.SAN'!$M$4:$M$73),0)),"")</f>
        <v/>
      </c>
      <c r="EI58" s="244" t="str">
        <f t="array" ref="EI58">IFERROR(INDEX([1]!Sanaudos[Saskaita],MATCH(1,('[1]3.4'!$AM58=[1]!Sanaudos[Kodas])*('[1]3.4'!EI$7='[1]2.SAN'!$M$4:$M$73),0)),"")</f>
        <v/>
      </c>
      <c r="EJ58" s="244" t="str">
        <f t="array" ref="EJ58">IFERROR(INDEX([1]!Sanaudos[Saskaita],MATCH(1,('[1]3.4'!$AM58=[1]!Sanaudos[Kodas])*('[1]3.4'!EJ$7='[1]2.SAN'!$M$4:$M$73),0)),"")</f>
        <v/>
      </c>
      <c r="EK58" s="244" t="str">
        <f t="array" ref="EK58">IFERROR(INDEX([1]!Sanaudos[Saskaita],MATCH(1,('[1]3.4'!$AM58=[1]!Sanaudos[Kodas])*('[1]3.4'!EK$7='[1]2.SAN'!$M$4:$M$73),0)),"")</f>
        <v/>
      </c>
      <c r="EL58" s="244" t="str">
        <f t="array" ref="EL58">IFERROR(INDEX([1]!Sanaudos[Saskaita],MATCH(1,('[1]3.4'!$AM58=[1]!Sanaudos[Kodas])*('[1]3.4'!EL$7='[1]2.SAN'!$M$4:$M$73),0)),"")</f>
        <v/>
      </c>
      <c r="EM58" s="244" t="str">
        <f t="array" ref="EM58">IFERROR(INDEX([1]!Sanaudos[Saskaita],MATCH(1,('[1]3.4'!$AM58=[1]!Sanaudos[Kodas])*('[1]3.4'!EM$7='[1]2.SAN'!$M$4:$M$73),0)),"")</f>
        <v/>
      </c>
      <c r="EN58" s="244" t="str">
        <f t="array" ref="EN58">IFERROR(INDEX([1]!Sanaudos[Saskaita],MATCH(1,('[1]3.4'!$AM58=[1]!Sanaudos[Kodas])*('[1]3.4'!EN$7='[1]2.SAN'!$M$4:$M$73),0)),"")</f>
        <v/>
      </c>
      <c r="EO58" s="244" t="str">
        <f t="array" ref="EO58">IFERROR(INDEX([1]!Sanaudos[Saskaita],MATCH(1,('[1]3.4'!$AM58=[1]!Sanaudos[Kodas])*('[1]3.4'!EO$7='[1]2.SAN'!$M$4:$M$73),0)),"")</f>
        <v/>
      </c>
      <c r="EP58" s="244" t="str">
        <f t="array" ref="EP58">IFERROR(INDEX([1]!Sanaudos[Saskaita],MATCH(1,('[1]3.4'!$AM58=[1]!Sanaudos[Kodas])*('[1]3.4'!EP$7='[1]2.SAN'!$M$4:$M$73),0)),"")</f>
        <v/>
      </c>
      <c r="EQ58" s="244" t="str">
        <f t="array" ref="EQ58">IFERROR(INDEX([1]!Sanaudos[Saskaita],MATCH(1,('[1]3.4'!$AM58=[1]!Sanaudos[Kodas])*('[1]3.4'!EQ$7='[1]2.SAN'!$M$4:$M$73),0)),"")</f>
        <v/>
      </c>
      <c r="ER58" s="244" t="str">
        <f t="array" ref="ER58">IFERROR(INDEX([1]!Sanaudos[Saskaita],MATCH(1,('[1]3.4'!$AM58=[1]!Sanaudos[Kodas])*('[1]3.4'!ER$7='[1]2.SAN'!$M$4:$M$73),0)),"")</f>
        <v/>
      </c>
      <c r="ES58" s="244" t="str">
        <f t="array" ref="ES58">IFERROR(INDEX([1]!Sanaudos[Saskaita],MATCH(1,('[1]3.4'!$AM58=[1]!Sanaudos[Kodas])*('[1]3.4'!ES$7='[1]2.SAN'!$M$4:$M$73),0)),"")</f>
        <v/>
      </c>
      <c r="ET58" s="244" t="str">
        <f t="array" ref="ET58">IFERROR(INDEX([1]!Sanaudos[Saskaita],MATCH(1,('[1]3.4'!$AM58=[1]!Sanaudos[Kodas])*('[1]3.4'!ET$7='[1]2.SAN'!$M$4:$M$73),0)),"")</f>
        <v/>
      </c>
      <c r="EU58" s="244" t="str">
        <f t="array" ref="EU58">IFERROR(INDEX([1]!Sanaudos[Saskaita],MATCH(1,('[1]3.4'!$AM58=[1]!Sanaudos[Kodas])*('[1]3.4'!EU$7='[1]2.SAN'!$M$4:$M$73),0)),"")</f>
        <v/>
      </c>
      <c r="EV58" s="244" t="str">
        <f t="array" ref="EV58">IFERROR(INDEX([1]!Sanaudos[Saskaita],MATCH(1,('[1]3.4'!$AM58=[1]!Sanaudos[Kodas])*('[1]3.4'!EV$7='[1]2.SAN'!$M$4:$M$73),0)),"")</f>
        <v/>
      </c>
      <c r="EW58" s="244" t="str">
        <f t="array" ref="EW58">IFERROR(INDEX([1]!Sanaudos[Saskaita],MATCH(1,('[1]3.4'!$AM58=[1]!Sanaudos[Kodas])*('[1]3.4'!EW$7='[1]2.SAN'!$M$4:$M$73),0)),"")</f>
        <v/>
      </c>
      <c r="EX58" s="244" t="str">
        <f t="array" ref="EX58">IFERROR(INDEX([1]!Sanaudos[Saskaita],MATCH(1,('[1]3.4'!$AM58=[1]!Sanaudos[Kodas])*('[1]3.4'!EX$7='[1]2.SAN'!$M$4:$M$73),0)),"")</f>
        <v/>
      </c>
      <c r="EY58" s="244" t="str">
        <f t="array" ref="EY58">IFERROR(INDEX([1]!Sanaudos[Saskaita],MATCH(1,('[1]3.4'!$AM58=[1]!Sanaudos[Kodas])*('[1]3.4'!EY$7='[1]2.SAN'!$M$4:$M$73),0)),"")</f>
        <v/>
      </c>
      <c r="EZ58" s="244" t="str">
        <f t="array" ref="EZ58">IFERROR(INDEX([1]!Sanaudos[Saskaita],MATCH(1,('[1]3.4'!$AM58=[1]!Sanaudos[Kodas])*('[1]3.4'!EZ$7='[1]2.SAN'!$M$4:$M$73),0)),"")</f>
        <v/>
      </c>
      <c r="FA58" s="244" t="str">
        <f t="array" ref="FA58">IFERROR(INDEX([1]!Sanaudos[Saskaita],MATCH(1,('[1]3.4'!$AM58=[1]!Sanaudos[Kodas])*('[1]3.4'!FA$7='[1]2.SAN'!$M$4:$M$73),0)),"")</f>
        <v/>
      </c>
      <c r="FB58" s="244" t="str">
        <f t="array" ref="FB58">IFERROR(INDEX([1]!Sanaudos[Saskaita],MATCH(1,('[1]3.4'!$AM58=[1]!Sanaudos[Kodas])*('[1]3.4'!FB$7='[1]2.SAN'!$M$4:$M$73),0)),"")</f>
        <v/>
      </c>
      <c r="FC58" s="244" t="str">
        <f t="array" ref="FC58">IFERROR(INDEX([1]!Sanaudos[Saskaita],MATCH(1,('[1]3.4'!$AM58=[1]!Sanaudos[Kodas])*('[1]3.4'!FC$7='[1]2.SAN'!$M$4:$M$73),0)),"")</f>
        <v/>
      </c>
      <c r="FD58" s="244" t="str">
        <f t="array" ref="FD58">IFERROR(INDEX([1]!Sanaudos[Saskaita],MATCH(1,('[1]3.4'!$AM58=[1]!Sanaudos[Kodas])*('[1]3.4'!FD$7='[1]2.SAN'!$M$4:$M$73),0)),"")</f>
        <v/>
      </c>
      <c r="FE58" s="244" t="str">
        <f t="array" ref="FE58">IFERROR(INDEX([1]!Sanaudos[Saskaita],MATCH(1,('[1]3.4'!$AM58=[1]!Sanaudos[Kodas])*('[1]3.4'!FE$7='[1]2.SAN'!$M$4:$M$73),0)),"")</f>
        <v/>
      </c>
      <c r="FF58" s="244" t="str">
        <f t="array" ref="FF58">IFERROR(INDEX([1]!Sanaudos[Saskaita],MATCH(1,('[1]3.4'!$AM58=[1]!Sanaudos[Kodas])*('[1]3.4'!FF$7='[1]2.SAN'!$M$4:$M$73),0)),"")</f>
        <v/>
      </c>
      <c r="FG58" s="244" t="str">
        <f t="array" ref="FG58">IFERROR(INDEX([1]!Sanaudos[Saskaita],MATCH(1,('[1]3.4'!$AM58=[1]!Sanaudos[Kodas])*('[1]3.4'!FG$7='[1]2.SAN'!$M$4:$M$73),0)),"")</f>
        <v/>
      </c>
      <c r="FH58" s="244" t="str">
        <f t="array" ref="FH58">IFERROR(INDEX([1]!Sanaudos[Saskaita],MATCH(1,('[1]3.4'!$AM58=[1]!Sanaudos[Kodas])*('[1]3.4'!FH$7='[1]2.SAN'!$M$4:$M$73),0)),"")</f>
        <v/>
      </c>
      <c r="FI58" s="244" t="str">
        <f t="array" ref="FI58">IFERROR(INDEX([1]!Sanaudos[Saskaita],MATCH(1,('[1]3.4'!$AM58=[1]!Sanaudos[Kodas])*('[1]3.4'!FI$7='[1]2.SAN'!$M$4:$M$73),0)),"")</f>
        <v/>
      </c>
      <c r="FJ58" s="244" t="str">
        <f t="array" ref="FJ58">IFERROR(INDEX([1]!Sanaudos[Saskaita],MATCH(1,('[1]3.4'!$AM58=[1]!Sanaudos[Kodas])*('[1]3.4'!FJ$7='[1]2.SAN'!$M$4:$M$73),0)),"")</f>
        <v/>
      </c>
      <c r="FK58" s="244" t="str">
        <f t="array" ref="FK58">IFERROR(INDEX([1]!Sanaudos[Saskaita],MATCH(1,('[1]3.4'!$AM58=[1]!Sanaudos[Kodas])*('[1]3.4'!FK$7='[1]2.SAN'!$M$4:$M$73),0)),"")</f>
        <v/>
      </c>
      <c r="FL58" s="244" t="str">
        <f t="array" ref="FL58">IFERROR(INDEX([1]!Sanaudos[Saskaita],MATCH(1,('[1]3.4'!$AM58=[1]!Sanaudos[Kodas])*('[1]3.4'!FL$7='[1]2.SAN'!$M$4:$M$73),0)),"")</f>
        <v/>
      </c>
      <c r="FM58" s="244" t="str">
        <f t="array" ref="FM58">IFERROR(INDEX([1]!Sanaudos[Saskaita],MATCH(1,('[1]3.4'!$AM58=[1]!Sanaudos[Kodas])*('[1]3.4'!FM$7='[1]2.SAN'!$M$4:$M$73),0)),"")</f>
        <v/>
      </c>
      <c r="FN58" s="244" t="str">
        <f t="array" ref="FN58">IFERROR(INDEX([1]!Sanaudos[Saskaita],MATCH(1,('[1]3.4'!$AM58=[1]!Sanaudos[Kodas])*('[1]3.4'!FN$7='[1]2.SAN'!$M$4:$M$73),0)),"")</f>
        <v/>
      </c>
      <c r="FO58" s="244" t="str">
        <f t="array" ref="FO58">IFERROR(INDEX([1]!Sanaudos[Saskaita],MATCH(1,('[1]3.4'!$AM58=[1]!Sanaudos[Kodas])*('[1]3.4'!FO$7='[1]2.SAN'!$M$4:$M$73),0)),"")</f>
        <v/>
      </c>
      <c r="FP58" s="244" t="str">
        <f t="array" ref="FP58">IFERROR(INDEX([1]!Sanaudos[Saskaita],MATCH(1,('[1]3.4'!$AM58=[1]!Sanaudos[Kodas])*('[1]3.4'!FP$7='[1]2.SAN'!$M$4:$M$73),0)),"")</f>
        <v/>
      </c>
      <c r="FQ58" s="244" t="str">
        <f t="array" ref="FQ58">IFERROR(INDEX([1]!Sanaudos[Saskaita],MATCH(1,('[1]3.4'!$AM58=[1]!Sanaudos[Kodas])*('[1]3.4'!FQ$7='[1]2.SAN'!$M$4:$M$73),0)),"")</f>
        <v/>
      </c>
      <c r="FR58" s="244" t="str">
        <f t="array" ref="FR58">IFERROR(INDEX([1]!Sanaudos[Saskaita],MATCH(1,('[1]3.4'!$AM58=[1]!Sanaudos[Kodas])*('[1]3.4'!FR$7='[1]2.SAN'!$M$4:$M$73),0)),"")</f>
        <v/>
      </c>
      <c r="FS58" s="244" t="str">
        <f t="array" ref="FS58">IFERROR(INDEX([1]!Sanaudos[Saskaita],MATCH(1,('[1]3.4'!$AM58=[1]!Sanaudos[Kodas])*('[1]3.4'!FS$7='[1]2.SAN'!$M$4:$M$73),0)),"")</f>
        <v/>
      </c>
      <c r="FT58" s="244" t="str">
        <f t="array" ref="FT58">IFERROR(INDEX([1]!Sanaudos[Saskaita],MATCH(1,('[1]3.4'!$AM58=[1]!Sanaudos[Kodas])*('[1]3.4'!FT$7='[1]2.SAN'!$M$4:$M$73),0)),"")</f>
        <v/>
      </c>
      <c r="FU58" s="244" t="str">
        <f t="array" ref="FU58">IFERROR(INDEX([1]!Sanaudos[Saskaita],MATCH(1,('[1]3.4'!$AM58=[1]!Sanaudos[Kodas])*('[1]3.4'!FU$7='[1]2.SAN'!$M$4:$M$73),0)),"")</f>
        <v/>
      </c>
      <c r="FV58" s="244" t="str">
        <f t="array" ref="FV58">IFERROR(INDEX([1]!Sanaudos[Saskaita],MATCH(1,('[1]3.4'!$AM58=[1]!Sanaudos[Kodas])*('[1]3.4'!FV$7='[1]2.SAN'!$M$4:$M$73),0)),"")</f>
        <v/>
      </c>
      <c r="FW58" s="244" t="str">
        <f t="array" ref="FW58">IFERROR(INDEX([1]!Sanaudos[Saskaita],MATCH(1,('[1]3.4'!$AM58=[1]!Sanaudos[Kodas])*('[1]3.4'!FW$7='[1]2.SAN'!$M$4:$M$73),0)),"")</f>
        <v/>
      </c>
      <c r="FX58" s="244" t="str">
        <f t="array" ref="FX58">IFERROR(INDEX([1]!Sanaudos[Saskaita],MATCH(1,('[1]3.4'!$AM58=[1]!Sanaudos[Kodas])*('[1]3.4'!FX$7='[1]2.SAN'!$M$4:$M$73),0)),"")</f>
        <v/>
      </c>
      <c r="FY58" s="244" t="str">
        <f t="array" ref="FY58">IFERROR(INDEX([1]!Sanaudos[Saskaita],MATCH(1,('[1]3.4'!$AM58=[1]!Sanaudos[Kodas])*('[1]3.4'!FY$7='[1]2.SAN'!$M$4:$M$73),0)),"")</f>
        <v/>
      </c>
      <c r="FZ58" s="244" t="str">
        <f t="array" ref="FZ58">IFERROR(INDEX([1]!Sanaudos[Saskaita],MATCH(1,('[1]3.4'!$AM58=[1]!Sanaudos[Kodas])*('[1]3.4'!FZ$7='[1]2.SAN'!$M$4:$M$73),0)),"")</f>
        <v/>
      </c>
      <c r="GA58" s="244" t="str">
        <f t="array" ref="GA58">IFERROR(INDEX([1]!Sanaudos[Saskaita],MATCH(1,('[1]3.4'!$AM58=[1]!Sanaudos[Kodas])*('[1]3.4'!GA$7='[1]2.SAN'!$M$4:$M$73),0)),"")</f>
        <v/>
      </c>
      <c r="GB58" s="244" t="str">
        <f t="array" ref="GB58">IFERROR(INDEX([1]!Sanaudos[Saskaita],MATCH(1,('[1]3.4'!$AM58=[1]!Sanaudos[Kodas])*('[1]3.4'!GB$7='[1]2.SAN'!$M$4:$M$73),0)),"")</f>
        <v/>
      </c>
      <c r="GC58" s="244" t="str">
        <f t="array" ref="GC58">IFERROR(INDEX([1]!Sanaudos[Saskaita],MATCH(1,('[1]3.4'!$AM58=[1]!Sanaudos[Kodas])*('[1]3.4'!GC$7='[1]2.SAN'!$M$4:$M$73),0)),"")</f>
        <v/>
      </c>
      <c r="GD58" s="244" t="str">
        <f t="array" ref="GD58">IFERROR(INDEX([1]!Sanaudos[Saskaita],MATCH(1,('[1]3.4'!$AM58=[1]!Sanaudos[Kodas])*('[1]3.4'!GD$7='[1]2.SAN'!$M$4:$M$73),0)),"")</f>
        <v/>
      </c>
      <c r="GE58" s="244" t="str">
        <f t="array" ref="GE58">IFERROR(INDEX([1]!Sanaudos[Saskaita],MATCH(1,('[1]3.4'!$AM58=[1]!Sanaudos[Kodas])*('[1]3.4'!GE$7='[1]2.SAN'!$M$4:$M$73),0)),"")</f>
        <v/>
      </c>
      <c r="GF58" s="244" t="str">
        <f t="array" ref="GF58">IFERROR(INDEX([1]!Sanaudos[Saskaita],MATCH(1,('[1]3.4'!$AM58=[1]!Sanaudos[Kodas])*('[1]3.4'!GF$7='[1]2.SAN'!$M$4:$M$73),0)),"")</f>
        <v/>
      </c>
      <c r="GG58" s="244" t="str">
        <f t="array" ref="GG58">IFERROR(INDEX([1]!Sanaudos[Saskaita],MATCH(1,('[1]3.4'!$AM58=[1]!Sanaudos[Kodas])*('[1]3.4'!GG$7='[1]2.SAN'!$M$4:$M$73),0)),"")</f>
        <v/>
      </c>
      <c r="GH58" s="244" t="str">
        <f t="array" ref="GH58">IFERROR(INDEX([1]!Sanaudos[Saskaita],MATCH(1,('[1]3.4'!$AM58=[1]!Sanaudos[Kodas])*('[1]3.4'!GH$7='[1]2.SAN'!$M$4:$M$73),0)),"")</f>
        <v/>
      </c>
      <c r="GI58" s="244" t="str">
        <f t="array" ref="GI58">IFERROR(INDEX([1]!Sanaudos[Saskaita],MATCH(1,('[1]3.4'!$AM58=[1]!Sanaudos[Kodas])*('[1]3.4'!GI$7='[1]2.SAN'!$M$4:$M$73),0)),"")</f>
        <v/>
      </c>
      <c r="GJ58" s="244" t="str">
        <f t="array" ref="GJ58">IFERROR(INDEX([1]!Sanaudos[Saskaita],MATCH(1,('[1]3.4'!$AM58=[1]!Sanaudos[Kodas])*('[1]3.4'!GJ$7='[1]2.SAN'!$M$4:$M$73),0)),"")</f>
        <v/>
      </c>
      <c r="GK58" s="244" t="str">
        <f t="array" ref="GK58">IFERROR(INDEX([1]!Sanaudos[Saskaita],MATCH(1,('[1]3.4'!$AM58=[1]!Sanaudos[Kodas])*('[1]3.4'!GK$7='[1]2.SAN'!$M$4:$M$73),0)),"")</f>
        <v/>
      </c>
      <c r="GL58" s="244" t="str">
        <f t="array" ref="GL58">IFERROR(INDEX([1]!Sanaudos[Saskaita],MATCH(1,('[1]3.4'!$AM58=[1]!Sanaudos[Kodas])*('[1]3.4'!GL$7='[1]2.SAN'!$M$4:$M$73),0)),"")</f>
        <v/>
      </c>
      <c r="GM58" s="244" t="str">
        <f t="array" ref="GM58">IFERROR(INDEX([1]!Sanaudos[Saskaita],MATCH(1,('[1]3.4'!$AM58=[1]!Sanaudos[Kodas])*('[1]3.4'!GM$7='[1]2.SAN'!$M$4:$M$73),0)),"")</f>
        <v/>
      </c>
      <c r="GN58" s="244" t="str">
        <f t="array" ref="GN58">IFERROR(INDEX([1]!Sanaudos[Saskaita],MATCH(1,('[1]3.4'!$AM58=[1]!Sanaudos[Kodas])*('[1]3.4'!GN$7='[1]2.SAN'!$M$4:$M$73),0)),"")</f>
        <v/>
      </c>
      <c r="GO58" s="244" t="str">
        <f t="array" ref="GO58">IFERROR(INDEX([1]!Sanaudos[Saskaita],MATCH(1,('[1]3.4'!$AM58=[1]!Sanaudos[Kodas])*('[1]3.4'!GO$7='[1]2.SAN'!$M$4:$M$73),0)),"")</f>
        <v/>
      </c>
      <c r="GP58" s="244" t="str">
        <f t="array" ref="GP58">IFERROR(INDEX([1]!Sanaudos[Saskaita],MATCH(1,('[1]3.4'!$AM58=[1]!Sanaudos[Kodas])*('[1]3.4'!GP$7='[1]2.SAN'!$M$4:$M$73),0)),"")</f>
        <v/>
      </c>
      <c r="GQ58" s="244" t="str">
        <f t="array" ref="GQ58">IFERROR(INDEX([1]!Sanaudos[Saskaita],MATCH(1,('[1]3.4'!$AM58=[1]!Sanaudos[Kodas])*('[1]3.4'!GQ$7='[1]2.SAN'!$M$4:$M$73),0)),"")</f>
        <v/>
      </c>
      <c r="GR58" s="244" t="str">
        <f t="array" ref="GR58">IFERROR(INDEX([1]!Sanaudos[Saskaita],MATCH(1,('[1]3.4'!$AM58=[1]!Sanaudos[Kodas])*('[1]3.4'!GR$7='[1]2.SAN'!$M$4:$M$73),0)),"")</f>
        <v/>
      </c>
      <c r="GS58" s="244" t="str">
        <f t="array" ref="GS58">IFERROR(INDEX([1]!Sanaudos[Saskaita],MATCH(1,('[1]3.4'!$AM58=[1]!Sanaudos[Kodas])*('[1]3.4'!GS$7='[1]2.SAN'!$M$4:$M$73),0)),"")</f>
        <v/>
      </c>
      <c r="GT58" s="244" t="str">
        <f t="array" ref="GT58">IFERROR(INDEX([1]!Sanaudos[Saskaita],MATCH(1,('[1]3.4'!$AM58=[1]!Sanaudos[Kodas])*('[1]3.4'!GT$7='[1]2.SAN'!$M$4:$M$73),0)),"")</f>
        <v/>
      </c>
      <c r="GU58" s="244" t="str">
        <f t="array" ref="GU58">IFERROR(INDEX([1]!Sanaudos[Saskaita],MATCH(1,('[1]3.4'!$AM58=[1]!Sanaudos[Kodas])*('[1]3.4'!GU$7='[1]2.SAN'!$M$4:$M$73),0)),"")</f>
        <v/>
      </c>
      <c r="GV58" s="244" t="str">
        <f t="array" ref="GV58">IFERROR(INDEX([1]!Sanaudos[Saskaita],MATCH(1,('[1]3.4'!$AM58=[1]!Sanaudos[Kodas])*('[1]3.4'!GV$7='[1]2.SAN'!$M$4:$M$73),0)),"")</f>
        <v/>
      </c>
      <c r="GW58" s="244" t="str">
        <f t="array" ref="GW58">IFERROR(INDEX([1]!Sanaudos[Saskaita],MATCH(1,('[1]3.4'!$AM58=[1]!Sanaudos[Kodas])*('[1]3.4'!GW$7='[1]2.SAN'!$M$4:$M$73),0)),"")</f>
        <v/>
      </c>
      <c r="GX58" s="244" t="str">
        <f t="array" ref="GX58">IFERROR(INDEX([1]!Sanaudos[Saskaita],MATCH(1,('[1]3.4'!$AM58=[1]!Sanaudos[Kodas])*('[1]3.4'!GX$7='[1]2.SAN'!$M$4:$M$73),0)),"")</f>
        <v/>
      </c>
      <c r="GY58" s="244" t="str">
        <f t="array" ref="GY58">IFERROR(INDEX([1]!Sanaudos[Saskaita],MATCH(1,('[1]3.4'!$AM58=[1]!Sanaudos[Kodas])*('[1]3.4'!GY$7='[1]2.SAN'!$M$4:$M$73),0)),"")</f>
        <v/>
      </c>
      <c r="GZ58" s="244" t="str">
        <f t="array" ref="GZ58">IFERROR(INDEX([1]!Sanaudos[Saskaita],MATCH(1,('[1]3.4'!$AM58=[1]!Sanaudos[Kodas])*('[1]3.4'!GZ$7='[1]2.SAN'!$M$4:$M$73),0)),"")</f>
        <v/>
      </c>
      <c r="HA58" s="244" t="str">
        <f t="array" ref="HA58">IFERROR(INDEX([1]!Sanaudos[Saskaita],MATCH(1,('[1]3.4'!$AM58=[1]!Sanaudos[Kodas])*('[1]3.4'!HA$7='[1]2.SAN'!$M$4:$M$73),0)),"")</f>
        <v/>
      </c>
      <c r="HB58" s="244" t="str">
        <f t="array" ref="HB58">IFERROR(INDEX([1]!Sanaudos[Saskaita],MATCH(1,('[1]3.4'!$AM58=[1]!Sanaudos[Kodas])*('[1]3.4'!HB$7='[1]2.SAN'!$M$4:$M$73),0)),"")</f>
        <v/>
      </c>
      <c r="HC58" s="244" t="str">
        <f t="array" ref="HC58">IFERROR(INDEX([1]!Sanaudos[Saskaita],MATCH(1,('[1]3.4'!$AM58=[1]!Sanaudos[Kodas])*('[1]3.4'!HC$7='[1]2.SAN'!$M$4:$M$73),0)),"")</f>
        <v/>
      </c>
      <c r="HD58" s="244" t="str">
        <f t="array" ref="HD58">IFERROR(INDEX([1]!Sanaudos[Saskaita],MATCH(1,('[1]3.4'!$AM58=[1]!Sanaudos[Kodas])*('[1]3.4'!HD$7='[1]2.SAN'!$M$4:$M$73),0)),"")</f>
        <v/>
      </c>
      <c r="HE58" s="244" t="str">
        <f t="array" ref="HE58">IFERROR(INDEX([1]!Sanaudos[Saskaita],MATCH(1,('[1]3.4'!$AM58=[1]!Sanaudos[Kodas])*('[1]3.4'!HE$7='[1]2.SAN'!$M$4:$M$73),0)),"")</f>
        <v/>
      </c>
      <c r="HF58" s="244" t="str">
        <f t="array" ref="HF58">IFERROR(INDEX([1]!Sanaudos[Saskaita],MATCH(1,('[1]3.4'!$AM58=[1]!Sanaudos[Kodas])*('[1]3.4'!HF$7='[1]2.SAN'!$M$4:$M$73),0)),"")</f>
        <v/>
      </c>
      <c r="HG58" s="244" t="str">
        <f t="array" ref="HG58">IFERROR(INDEX([1]!Sanaudos[Saskaita],MATCH(1,('[1]3.4'!$AM58=[1]!Sanaudos[Kodas])*('[1]3.4'!HG$7='[1]2.SAN'!$M$4:$M$73),0)),"")</f>
        <v/>
      </c>
      <c r="HH58" s="244" t="str">
        <f t="array" ref="HH58">IFERROR(INDEX([1]!Sanaudos[Saskaita],MATCH(1,('[1]3.4'!$AM58=[1]!Sanaudos[Kodas])*('[1]3.4'!HH$7='[1]2.SAN'!$M$4:$M$73),0)),"")</f>
        <v/>
      </c>
      <c r="HI58" s="244" t="str">
        <f t="array" ref="HI58">IFERROR(INDEX([1]!Sanaudos[Saskaita],MATCH(1,('[1]3.4'!$AM58=[1]!Sanaudos[Kodas])*('[1]3.4'!HI$7='[1]2.SAN'!$M$4:$M$73),0)),"")</f>
        <v/>
      </c>
      <c r="HJ58" s="244" t="str">
        <f t="array" ref="HJ58">IFERROR(INDEX([1]!Sanaudos[Saskaita],MATCH(1,('[1]3.4'!$AM58=[1]!Sanaudos[Kodas])*('[1]3.4'!HJ$7='[1]2.SAN'!$M$4:$M$73),0)),"")</f>
        <v/>
      </c>
      <c r="HK58" s="244" t="str">
        <f t="array" ref="HK58">IFERROR(INDEX([1]!Sanaudos[Saskaita],MATCH(1,('[1]3.4'!$AM58=[1]!Sanaudos[Kodas])*('[1]3.4'!HK$7='[1]2.SAN'!$M$4:$M$73),0)),"")</f>
        <v/>
      </c>
      <c r="HL58" s="244" t="str">
        <f t="array" ref="HL58">IFERROR(INDEX([1]!Sanaudos[Saskaita],MATCH(1,('[1]3.4'!$AM58=[1]!Sanaudos[Kodas])*('[1]3.4'!HL$7='[1]2.SAN'!$M$4:$M$73),0)),"")</f>
        <v/>
      </c>
      <c r="HM58" s="244" t="str">
        <f t="array" ref="HM58">IFERROR(INDEX([1]!Sanaudos[Saskaita],MATCH(1,('[1]3.4'!$AM58=[1]!Sanaudos[Kodas])*('[1]3.4'!HM$7='[1]2.SAN'!$M$4:$M$73),0)),"")</f>
        <v/>
      </c>
      <c r="HN58" s="244" t="str">
        <f t="array" ref="HN58">IFERROR(INDEX([1]!Sanaudos[Saskaita],MATCH(1,('[1]3.4'!$AM58=[1]!Sanaudos[Kodas])*('[1]3.4'!HN$7='[1]2.SAN'!$M$4:$M$73),0)),"")</f>
        <v/>
      </c>
      <c r="HO58" s="244" t="str">
        <f t="array" ref="HO58">IFERROR(INDEX([1]!Sanaudos[Saskaita],MATCH(1,('[1]3.4'!$AM58=[1]!Sanaudos[Kodas])*('[1]3.4'!HO$7='[1]2.SAN'!$M$4:$M$73),0)),"")</f>
        <v/>
      </c>
      <c r="HP58" s="244" t="str">
        <f t="array" ref="HP58">IFERROR(INDEX([1]!Sanaudos[Saskaita],MATCH(1,('[1]3.4'!$AM58=[1]!Sanaudos[Kodas])*('[1]3.4'!HP$7='[1]2.SAN'!$M$4:$M$73),0)),"")</f>
        <v/>
      </c>
      <c r="HQ58" s="244" t="str">
        <f t="array" ref="HQ58">IFERROR(INDEX([1]!Sanaudos[Saskaita],MATCH(1,('[1]3.4'!$AM58=[1]!Sanaudos[Kodas])*('[1]3.4'!HQ$7='[1]2.SAN'!$M$4:$M$73),0)),"")</f>
        <v/>
      </c>
      <c r="HR58" s="244" t="str">
        <f t="array" ref="HR58">IFERROR(INDEX([1]!Sanaudos[Saskaita],MATCH(1,('[1]3.4'!$AM58=[1]!Sanaudos[Kodas])*('[1]3.4'!HR$7='[1]2.SAN'!$M$4:$M$73),0)),"")</f>
        <v/>
      </c>
      <c r="HS58" s="244" t="str">
        <f t="array" ref="HS58">IFERROR(INDEX([1]!Sanaudos[Saskaita],MATCH(1,('[1]3.4'!$AM58=[1]!Sanaudos[Kodas])*('[1]3.4'!HS$7='[1]2.SAN'!$M$4:$M$73),0)),"")</f>
        <v/>
      </c>
      <c r="HT58" s="244" t="str">
        <f t="array" ref="HT58">IFERROR(INDEX([1]!Sanaudos[Saskaita],MATCH(1,('[1]3.4'!$AM58=[1]!Sanaudos[Kodas])*('[1]3.4'!HT$7='[1]2.SAN'!$M$4:$M$73),0)),"")</f>
        <v/>
      </c>
      <c r="HU58" s="244" t="str">
        <f t="array" ref="HU58">IFERROR(INDEX([1]!Sanaudos[Saskaita],MATCH(1,('[1]3.4'!$AM58=[1]!Sanaudos[Kodas])*('[1]3.4'!HU$7='[1]2.SAN'!$M$4:$M$73),0)),"")</f>
        <v/>
      </c>
      <c r="HV58" s="244" t="str">
        <f t="array" ref="HV58">IFERROR(INDEX([1]!Sanaudos[Saskaita],MATCH(1,('[1]3.4'!$AM58=[1]!Sanaudos[Kodas])*('[1]3.4'!HV$7='[1]2.SAN'!$M$4:$M$73),0)),"")</f>
        <v/>
      </c>
      <c r="HW58" s="244" t="str">
        <f t="array" ref="HW58">IFERROR(INDEX([1]!Sanaudos[Saskaita],MATCH(1,('[1]3.4'!$AM58=[1]!Sanaudos[Kodas])*('[1]3.4'!HW$7='[1]2.SAN'!$M$4:$M$73),0)),"")</f>
        <v/>
      </c>
      <c r="HX58" s="244" t="str">
        <f t="array" ref="HX58">IFERROR(INDEX([1]!Sanaudos[Saskaita],MATCH(1,('[1]3.4'!$AM58=[1]!Sanaudos[Kodas])*('[1]3.4'!HX$7='[1]2.SAN'!$M$4:$M$73),0)),"")</f>
        <v/>
      </c>
      <c r="HY58" s="244" t="str">
        <f t="array" ref="HY58">IFERROR(INDEX([1]!Sanaudos[Saskaita],MATCH(1,('[1]3.4'!$AM58=[1]!Sanaudos[Kodas])*('[1]3.4'!HY$7='[1]2.SAN'!$M$4:$M$73),0)),"")</f>
        <v/>
      </c>
      <c r="HZ58" s="244" t="str">
        <f t="array" ref="HZ58">IFERROR(INDEX([1]!Sanaudos[Saskaita],MATCH(1,('[1]3.4'!$AM58=[1]!Sanaudos[Kodas])*('[1]3.4'!HZ$7='[1]2.SAN'!$M$4:$M$73),0)),"")</f>
        <v/>
      </c>
      <c r="IA58" s="244" t="str">
        <f t="array" ref="IA58">IFERROR(INDEX([1]!Sanaudos[Saskaita],MATCH(1,('[1]3.4'!$AM58=[1]!Sanaudos[Kodas])*('[1]3.4'!IA$7='[1]2.SAN'!$M$4:$M$73),0)),"")</f>
        <v/>
      </c>
      <c r="IB58" s="244" t="str">
        <f t="array" ref="IB58">IFERROR(INDEX([1]!Sanaudos[Saskaita],MATCH(1,('[1]3.4'!$AM58=[1]!Sanaudos[Kodas])*('[1]3.4'!IB$7='[1]2.SAN'!$M$4:$M$73),0)),"")</f>
        <v/>
      </c>
      <c r="IC58" s="244" t="str">
        <f t="array" ref="IC58">IFERROR(INDEX([1]!Sanaudos[Saskaita],MATCH(1,('[1]3.4'!$AM58=[1]!Sanaudos[Kodas])*('[1]3.4'!IC$7='[1]2.SAN'!$M$4:$M$73),0)),"")</f>
        <v/>
      </c>
      <c r="ID58" s="244" t="str">
        <f t="array" ref="ID58">IFERROR(INDEX([1]!Sanaudos[Saskaita],MATCH(1,('[1]3.4'!$AM58=[1]!Sanaudos[Kodas])*('[1]3.4'!ID$7='[1]2.SAN'!$M$4:$M$73),0)),"")</f>
        <v/>
      </c>
      <c r="IE58" s="244" t="str">
        <f t="array" ref="IE58">IFERROR(INDEX([1]!Sanaudos[Saskaita],MATCH(1,('[1]3.4'!$AM58=[1]!Sanaudos[Kodas])*('[1]3.4'!IE$7='[1]2.SAN'!$M$4:$M$73),0)),"")</f>
        <v/>
      </c>
      <c r="IF58" s="244" t="str">
        <f t="array" ref="IF58">IFERROR(INDEX([1]!Sanaudos[Saskaita],MATCH(1,('[1]3.4'!$AM58=[1]!Sanaudos[Kodas])*('[1]3.4'!IF$7='[1]2.SAN'!$M$4:$M$73),0)),"")</f>
        <v/>
      </c>
      <c r="IG58" s="244" t="str">
        <f t="array" ref="IG58">IFERROR(INDEX([1]!Sanaudos[Saskaita],MATCH(1,('[1]3.4'!$AM58=[1]!Sanaudos[Kodas])*('[1]3.4'!IG$7='[1]2.SAN'!$M$4:$M$73),0)),"")</f>
        <v/>
      </c>
      <c r="IH58" s="244" t="str">
        <f t="array" ref="IH58">IFERROR(INDEX([1]!Sanaudos[Saskaita],MATCH(1,('[1]3.4'!$AM58=[1]!Sanaudos[Kodas])*('[1]3.4'!IH$7='[1]2.SAN'!$M$4:$M$73),0)),"")</f>
        <v/>
      </c>
      <c r="II58" s="244" t="str">
        <f t="array" ref="II58">IFERROR(INDEX([1]!Sanaudos[Saskaita],MATCH(1,('[1]3.4'!$AM58=[1]!Sanaudos[Kodas])*('[1]3.4'!II$7='[1]2.SAN'!$M$4:$M$73),0)),"")</f>
        <v/>
      </c>
      <c r="IJ58" s="244" t="str">
        <f t="array" ref="IJ58">IFERROR(INDEX([1]!Sanaudos[Saskaita],MATCH(1,('[1]3.4'!$AM58=[1]!Sanaudos[Kodas])*('[1]3.4'!IJ$7='[1]2.SAN'!$M$4:$M$73),0)),"")</f>
        <v/>
      </c>
      <c r="IK58" s="244" t="str">
        <f t="array" ref="IK58">IFERROR(INDEX([1]!Sanaudos[Saskaita],MATCH(1,('[1]3.4'!$AM58=[1]!Sanaudos[Kodas])*('[1]3.4'!IK$7='[1]2.SAN'!$M$4:$M$73),0)),"")</f>
        <v/>
      </c>
    </row>
    <row r="59" spans="2:245" ht="12.2" customHeight="1" x14ac:dyDescent="0.2">
      <c r="B59" s="552"/>
      <c r="C59" s="553"/>
      <c r="D59" s="261" t="s">
        <v>48</v>
      </c>
      <c r="E59" s="247" t="str">
        <f t="shared" si="2"/>
        <v xml:space="preserve">                                    </v>
      </c>
      <c r="F59" s="248" t="e">
        <f>+SUMIFS([1]!Sanaudos[Suma],[1]!Sanaudos[Kodas],AM59,[1]!Sanaudos[PASK],TRUE)</f>
        <v>#REF!</v>
      </c>
      <c r="G59" s="248" t="e">
        <f>-SUMIFS([1]!Sanaudos[Suma],[1]!Sanaudos[Kodas],$AM59,[1]!Sanaudos[Pagal DK RAS],700)</f>
        <v>#REF!</v>
      </c>
      <c r="H59" s="248" t="e">
        <f>+SUMIFS('[1]5.turtas'!$D$1:$AN$1,'[1]5.turtas'!$D$4:$AN$4,$AM59)</f>
        <v>#VALUE!</v>
      </c>
      <c r="I59" s="248" t="e">
        <f>-SUMIFS([1]!Sanaudos[Suma],[1]!Sanaudos[Kodas],$AM59,[1]!Sanaudos[Pagal DK RAS],901)-SUMIFS([1]!Sanaudos[Suma],[1]!Sanaudos[Kodas],$AM59,[1]!Sanaudos[Pagal DK RAS],902)-SUMIFS([1]!Sanaudos[Suma],[1]!Sanaudos[Kodas],$AM59,[1]!Sanaudos[Pagal DK RAS],905)</f>
        <v>#REF!</v>
      </c>
      <c r="J59" s="248" t="e">
        <f>+SUMIFS([1]!DU[DU],[1]!DU[Kodas],$AM59)+SUMIFS([1]!DU[Sodra],[1]!DU[Kodas],$AM59)+SUMIFS([1]!DU[Išeitinės išmokos, kompensacijos],[1]!DU[Kodas],$AM59)</f>
        <v>#REF!</v>
      </c>
      <c r="K59" s="248" t="e">
        <f>+SUMIFS([1]!Sanaudos_kor[Suma],[1]!Sanaudos_kor[Kodas],$AM59,[1]!Sanaudos_kor[PASK],TRUE,[1]!Sanaudos_kor[KOR_nr],K$1)</f>
        <v>#REF!</v>
      </c>
      <c r="L59" s="248" t="e">
        <f>+SUMIFS([1]!Sanaudos_kor[Suma],[1]!Sanaudos_kor[Kodas],$AM59,[1]!Sanaudos_kor[PASK],TRUE,[1]!Sanaudos_kor[KOR_nr],L$1)</f>
        <v>#REF!</v>
      </c>
      <c r="M59" s="248" t="e">
        <f>+SUMIFS([1]!Sanaudos_kor[Suma],[1]!Sanaudos_kor[Kodas],$AM59,[1]!Sanaudos_kor[PASK],TRUE,[1]!Sanaudos_kor[KOR_nr],M$1)</f>
        <v>#REF!</v>
      </c>
      <c r="N59" s="248" t="e">
        <f>+SUMIFS([1]!Sanaudos_kor[Suma],[1]!Sanaudos_kor[Kodas],$AM59,[1]!Sanaudos_kor[PASK],TRUE,[1]!Sanaudos_kor[KOR_nr],N$1)</f>
        <v>#REF!</v>
      </c>
      <c r="O59" s="248" t="e">
        <f>+SUMIFS([1]!Sanaudos_kor[Suma],[1]!Sanaudos_kor[Kodas],$AM59,[1]!Sanaudos_kor[PASK],TRUE,[1]!Sanaudos_kor[KOR_nr],O$1)</f>
        <v>#REF!</v>
      </c>
      <c r="P59" s="248" t="e">
        <f>+SUMIFS([1]!Sanaudos_kor[Suma],[1]!Sanaudos_kor[Kodas],$AM59,[1]!Sanaudos_kor[PASK],TRUE,[1]!Sanaudos_kor[KOR_nr],P$1)</f>
        <v>#REF!</v>
      </c>
      <c r="Q59" s="248" t="e">
        <f>+SUMIFS([1]!Sanaudos_kor[Suma],[1]!Sanaudos_kor[Kodas],$AM59,[1]!Sanaudos_kor[PASK],TRUE,[1]!Sanaudos_kor[KOR_nr],Q$1)</f>
        <v>#REF!</v>
      </c>
      <c r="R59" s="248" t="e">
        <f>+SUMIFS([1]!Sanaudos_kor[Suma],[1]!Sanaudos_kor[Kodas],$AM59,[1]!Sanaudos_kor[PASK],TRUE,[1]!Sanaudos_kor[KOR_nr],R$1)</f>
        <v>#REF!</v>
      </c>
      <c r="S59" s="248" t="e">
        <f>+SUMIFS([1]!Sanaudos_kor[Suma],[1]!Sanaudos_kor[Kodas],$AM59,[1]!Sanaudos_kor[PASK],TRUE,[1]!Sanaudos_kor[KOR_nr],S$1)</f>
        <v>#REF!</v>
      </c>
      <c r="T59" s="248" t="e">
        <f>+SUMIFS([1]!Sanaudos_kor[Suma],[1]!Sanaudos_kor[Kodas],$AM59,[1]!Sanaudos_kor[PASK],TRUE,[1]!Sanaudos_kor[KOR_nr],T$1)</f>
        <v>#REF!</v>
      </c>
      <c r="U59" s="248" t="e">
        <f>+SUMIFS([1]!Sanaudos_kor[Suma],[1]!Sanaudos_kor[Kodas],$AM59,[1]!Sanaudos_kor[PASK],TRUE,[1]!Sanaudos_kor[KOR_nr],U$1)</f>
        <v>#REF!</v>
      </c>
      <c r="V59" s="248" t="e">
        <f>+SUMIFS([1]!Sanaudos_kor[Suma],[1]!Sanaudos_kor[Kodas],$AM59,[1]!Sanaudos_kor[PASK],TRUE,[1]!Sanaudos_kor[KOR_nr],V$1)</f>
        <v>#REF!</v>
      </c>
      <c r="W59" s="248" t="e">
        <f>+SUMIFS([1]!Sanaudos_kor[Suma],[1]!Sanaudos_kor[Kodas],$AM59,[1]!Sanaudos_kor[PASK],TRUE,[1]!Sanaudos_kor[KOR_nr],W$1)</f>
        <v>#REF!</v>
      </c>
      <c r="X59" s="248" t="e">
        <f>+SUMIFS([1]!Sanaudos_kor[Suma],[1]!Sanaudos_kor[Kodas],$AM59,[1]!Sanaudos_kor[PASK],TRUE,[1]!Sanaudos_kor[KOR_nr],X$1)</f>
        <v>#REF!</v>
      </c>
      <c r="Y59" s="248" t="e">
        <f>+SUMIFS([1]!Sanaudos_kor[Suma],[1]!Sanaudos_kor[Kodas],$AM59,[1]!Sanaudos_kor[PASK],TRUE,[1]!Sanaudos_kor[KOR_nr],Y$1)</f>
        <v>#REF!</v>
      </c>
      <c r="Z59" s="248" t="e">
        <f>+SUMIFS([1]!Sanaudos_kor[Suma],[1]!Sanaudos_kor[Kodas],$AM59,[1]!Sanaudos_kor[PASK],TRUE,[1]!Sanaudos_kor[KOR_nr],Z$1)</f>
        <v>#REF!</v>
      </c>
      <c r="AA59" s="248" t="e">
        <f>+SUMIFS([1]!Sanaudos_kor[Suma],[1]!Sanaudos_kor[Kodas],$AM59,[1]!Sanaudos_kor[PASK],TRUE,[1]!Sanaudos_kor[KOR_nr],AA$1)</f>
        <v>#REF!</v>
      </c>
      <c r="AB59" s="248" t="e">
        <f>+SUMIFS([1]!Sanaudos_kor[Suma],[1]!Sanaudos_kor[Kodas],$AM59,[1]!Sanaudos_kor[PASK],TRUE,[1]!Sanaudos_kor[KOR_nr],AB$1)</f>
        <v>#REF!</v>
      </c>
      <c r="AC59" s="248" t="e">
        <f>+SUMIFS([1]!Sanaudos_kor[Suma],[1]!Sanaudos_kor[Kodas],$AM59,[1]!Sanaudos_kor[PASK],TRUE,[1]!Sanaudos_kor[KOR_nr],AC$1)</f>
        <v>#REF!</v>
      </c>
      <c r="AD59" s="248" t="e">
        <f>+SUMIFS([1]!Sanaudos_kor[Suma],[1]!Sanaudos_kor[Kodas],$AM59,[1]!Sanaudos_kor[PASK],TRUE,[1]!Sanaudos_kor[KOR_nr],AD$1)</f>
        <v>#REF!</v>
      </c>
      <c r="AE59" s="248" t="e">
        <f>+SUMIFS([1]!Sanaudos_kor[Suma],[1]!Sanaudos_kor[Kodas],$AM59,[1]!Sanaudos_kor[PASK],TRUE,[1]!Sanaudos_kor[KOR_nr],AE$1)</f>
        <v>#REF!</v>
      </c>
      <c r="AF59" s="248" t="e">
        <f>+SUMIFS([1]!Sanaudos_kor[Suma],[1]!Sanaudos_kor[Kodas],$AM59,[1]!Sanaudos_kor[PASK],TRUE,[1]!Sanaudos_kor[KOR_nr],AF$1)</f>
        <v>#REF!</v>
      </c>
      <c r="AG59" s="248" t="e">
        <f t="shared" si="0"/>
        <v>#REF!</v>
      </c>
      <c r="AH59" s="555"/>
      <c r="AM59" s="249" t="str">
        <f>+'[1]1.vardai'!D93</f>
        <v>NS_12NS</v>
      </c>
      <c r="AN59" s="250" t="e">
        <f>+SUMIFS('[1]7'!$E$160:$S$160,'[1]7'!$E$2:$S$2,$AM59)</f>
        <v>#VALUE!</v>
      </c>
      <c r="AO59" s="250" t="e">
        <f t="shared" si="5"/>
        <v>#REF!</v>
      </c>
      <c r="AQ59" s="250" t="e">
        <f>+SUMIFS('[1]3.4'!$F$133:$F$202,'[1]3.4'!$D$133:$D$202,$AM59,'[1]3.4'!$E$133:$E$202,"")</f>
        <v>#VALUE!</v>
      </c>
      <c r="AR59" s="250" t="e">
        <f t="shared" si="1"/>
        <v>#VALUE!</v>
      </c>
      <c r="AT59" s="244" t="str">
        <f t="array" ref="AT59">IFERROR(INDEX([1]!Sanaudos[Saskaita],MATCH(1,('[1]3.4'!$AM59=[1]!Sanaudos[Kodas])*('[1]3.4'!AT$7='[1]2.SAN'!$M$4:$M$73),0)),"")</f>
        <v/>
      </c>
      <c r="AU59" s="244" t="str">
        <f t="array" ref="AU59">IFERROR(INDEX([1]!Sanaudos[Saskaita],MATCH(1,('[1]3.4'!$AM59=[1]!Sanaudos[Kodas])*('[1]3.4'!AU$7='[1]2.SAN'!$M$4:$M$73),0)),"")</f>
        <v/>
      </c>
      <c r="AV59" s="244" t="str">
        <f t="array" ref="AV59">IFERROR(INDEX([1]!Sanaudos[Saskaita],MATCH(1,('[1]3.4'!$AM59=[1]!Sanaudos[Kodas])*('[1]3.4'!AV$7='[1]2.SAN'!$M$4:$M$73),0)),"")</f>
        <v/>
      </c>
      <c r="AW59" s="244" t="str">
        <f t="array" ref="AW59">IFERROR(INDEX([1]!Sanaudos[Saskaita],MATCH(1,('[1]3.4'!$AM59=[1]!Sanaudos[Kodas])*('[1]3.4'!AW$7='[1]2.SAN'!$M$4:$M$73),0)),"")</f>
        <v/>
      </c>
      <c r="AX59" s="244" t="str">
        <f t="array" ref="AX59">IFERROR(INDEX([1]!Sanaudos[Saskaita],MATCH(1,('[1]3.4'!$AM59=[1]!Sanaudos[Kodas])*('[1]3.4'!AX$7='[1]2.SAN'!$M$4:$M$73),0)),"")</f>
        <v/>
      </c>
      <c r="AY59" s="244" t="str">
        <f t="array" ref="AY59">IFERROR(INDEX([1]!Sanaudos[Saskaita],MATCH(1,('[1]3.4'!$AM59=[1]!Sanaudos[Kodas])*('[1]3.4'!AY$7='[1]2.SAN'!$M$4:$M$73),0)),"")</f>
        <v/>
      </c>
      <c r="AZ59" s="244" t="str">
        <f t="array" ref="AZ59">IFERROR(INDEX([1]!Sanaudos[Saskaita],MATCH(1,('[1]3.4'!$AM59=[1]!Sanaudos[Kodas])*('[1]3.4'!AZ$7='[1]2.SAN'!$M$4:$M$73),0)),"")</f>
        <v/>
      </c>
      <c r="BA59" s="244" t="str">
        <f t="array" ref="BA59">IFERROR(INDEX([1]!Sanaudos[Saskaita],MATCH(1,('[1]3.4'!$AM59=[1]!Sanaudos[Kodas])*('[1]3.4'!BA$7='[1]2.SAN'!$M$4:$M$73),0)),"")</f>
        <v/>
      </c>
      <c r="BB59" s="244" t="str">
        <f t="array" ref="BB59">IFERROR(INDEX([1]!Sanaudos[Saskaita],MATCH(1,('[1]3.4'!$AM59=[1]!Sanaudos[Kodas])*('[1]3.4'!BB$7='[1]2.SAN'!$M$4:$M$73),0)),"")</f>
        <v/>
      </c>
      <c r="BC59" s="244" t="str">
        <f t="array" ref="BC59">IFERROR(INDEX([1]!Sanaudos[Saskaita],MATCH(1,('[1]3.4'!$AM59=[1]!Sanaudos[Kodas])*('[1]3.4'!BC$7='[1]2.SAN'!$M$4:$M$73),0)),"")</f>
        <v/>
      </c>
      <c r="BD59" s="244" t="str">
        <f t="array" ref="BD59">IFERROR(INDEX([1]!Sanaudos[Saskaita],MATCH(1,('[1]3.4'!$AM59=[1]!Sanaudos[Kodas])*('[1]3.4'!BD$7='[1]2.SAN'!$M$4:$M$73),0)),"")</f>
        <v/>
      </c>
      <c r="BE59" s="244" t="str">
        <f t="array" ref="BE59">IFERROR(INDEX([1]!Sanaudos[Saskaita],MATCH(1,('[1]3.4'!$AM59=[1]!Sanaudos[Kodas])*('[1]3.4'!BE$7='[1]2.SAN'!$M$4:$M$73),0)),"")</f>
        <v/>
      </c>
      <c r="BF59" s="244" t="str">
        <f t="array" ref="BF59">IFERROR(INDEX([1]!Sanaudos[Saskaita],MATCH(1,('[1]3.4'!$AM59=[1]!Sanaudos[Kodas])*('[1]3.4'!BF$7='[1]2.SAN'!$M$4:$M$73),0)),"")</f>
        <v/>
      </c>
      <c r="BG59" s="244" t="str">
        <f t="array" ref="BG59">IFERROR(INDEX([1]!Sanaudos[Saskaita],MATCH(1,('[1]3.4'!$AM59=[1]!Sanaudos[Kodas])*('[1]3.4'!BG$7='[1]2.SAN'!$M$4:$M$73),0)),"")</f>
        <v/>
      </c>
      <c r="BH59" s="244" t="str">
        <f t="array" ref="BH59">IFERROR(INDEX([1]!Sanaudos[Saskaita],MATCH(1,('[1]3.4'!$AM59=[1]!Sanaudos[Kodas])*('[1]3.4'!BH$7='[1]2.SAN'!$M$4:$M$73),0)),"")</f>
        <v/>
      </c>
      <c r="BI59" s="244" t="str">
        <f t="array" ref="BI59">IFERROR(INDEX([1]!Sanaudos[Saskaita],MATCH(1,('[1]3.4'!$AM59=[1]!Sanaudos[Kodas])*('[1]3.4'!BI$7='[1]2.SAN'!$M$4:$M$73),0)),"")</f>
        <v/>
      </c>
      <c r="BJ59" s="244" t="str">
        <f t="array" ref="BJ59">IFERROR(INDEX([1]!Sanaudos[Saskaita],MATCH(1,('[1]3.4'!$AM59=[1]!Sanaudos[Kodas])*('[1]3.4'!BJ$7='[1]2.SAN'!$M$4:$M$73),0)),"")</f>
        <v/>
      </c>
      <c r="BK59" s="244" t="str">
        <f t="array" ref="BK59">IFERROR(INDEX([1]!Sanaudos[Saskaita],MATCH(1,('[1]3.4'!$AM59=[1]!Sanaudos[Kodas])*('[1]3.4'!BK$7='[1]2.SAN'!$M$4:$M$73),0)),"")</f>
        <v/>
      </c>
      <c r="BL59" s="244" t="str">
        <f t="array" ref="BL59">IFERROR(INDEX([1]!Sanaudos[Saskaita],MATCH(1,('[1]3.4'!$AM59=[1]!Sanaudos[Kodas])*('[1]3.4'!BL$7='[1]2.SAN'!$M$4:$M$73),0)),"")</f>
        <v/>
      </c>
      <c r="BM59" s="244" t="str">
        <f t="array" ref="BM59">IFERROR(INDEX([1]!Sanaudos[Saskaita],MATCH(1,('[1]3.4'!$AM59=[1]!Sanaudos[Kodas])*('[1]3.4'!BM$7='[1]2.SAN'!$M$4:$M$73),0)),"")</f>
        <v/>
      </c>
      <c r="BN59" s="244" t="str">
        <f t="array" ref="BN59">IFERROR(INDEX([1]!Sanaudos[Saskaita],MATCH(1,('[1]3.4'!$AM59=[1]!Sanaudos[Kodas])*('[1]3.4'!BN$7='[1]2.SAN'!$M$4:$M$73),0)),"")</f>
        <v/>
      </c>
      <c r="BO59" s="244" t="str">
        <f t="array" ref="BO59">IFERROR(INDEX([1]!Sanaudos[Saskaita],MATCH(1,('[1]3.4'!$AM59=[1]!Sanaudos[Kodas])*('[1]3.4'!BO$7='[1]2.SAN'!$M$4:$M$73),0)),"")</f>
        <v/>
      </c>
      <c r="BP59" s="244" t="str">
        <f t="array" ref="BP59">IFERROR(INDEX([1]!Sanaudos[Saskaita],MATCH(1,('[1]3.4'!$AM59=[1]!Sanaudos[Kodas])*('[1]3.4'!BP$7='[1]2.SAN'!$M$4:$M$73),0)),"")</f>
        <v/>
      </c>
      <c r="BQ59" s="244" t="str">
        <f t="array" ref="BQ59">IFERROR(INDEX([1]!Sanaudos[Saskaita],MATCH(1,('[1]3.4'!$AM59=[1]!Sanaudos[Kodas])*('[1]3.4'!BQ$7='[1]2.SAN'!$M$4:$M$73),0)),"")</f>
        <v/>
      </c>
      <c r="BR59" s="244" t="str">
        <f t="array" ref="BR59">IFERROR(INDEX([1]!Sanaudos[Saskaita],MATCH(1,('[1]3.4'!$AM59=[1]!Sanaudos[Kodas])*('[1]3.4'!BR$7='[1]2.SAN'!$M$4:$M$73),0)),"")</f>
        <v/>
      </c>
      <c r="BS59" s="244" t="str">
        <f t="array" ref="BS59">IFERROR(INDEX([1]!Sanaudos[Saskaita],MATCH(1,('[1]3.4'!$AM59=[1]!Sanaudos[Kodas])*('[1]3.4'!BS$7='[1]2.SAN'!$M$4:$M$73),0)),"")</f>
        <v/>
      </c>
      <c r="BT59" s="244" t="str">
        <f t="array" ref="BT59">IFERROR(INDEX([1]!Sanaudos[Saskaita],MATCH(1,('[1]3.4'!$AM59=[1]!Sanaudos[Kodas])*('[1]3.4'!BT$7='[1]2.SAN'!$M$4:$M$73),0)),"")</f>
        <v/>
      </c>
      <c r="BU59" s="244" t="str">
        <f t="array" ref="BU59">IFERROR(INDEX([1]!Sanaudos[Saskaita],MATCH(1,('[1]3.4'!$AM59=[1]!Sanaudos[Kodas])*('[1]3.4'!BU$7='[1]2.SAN'!$M$4:$M$73),0)),"")</f>
        <v/>
      </c>
      <c r="BV59" s="244" t="str">
        <f t="array" ref="BV59">IFERROR(INDEX([1]!Sanaudos[Saskaita],MATCH(1,('[1]3.4'!$AM59=[1]!Sanaudos[Kodas])*('[1]3.4'!BV$7='[1]2.SAN'!$M$4:$M$73),0)),"")</f>
        <v/>
      </c>
      <c r="BW59" s="244" t="str">
        <f t="array" ref="BW59">IFERROR(INDEX([1]!Sanaudos[Saskaita],MATCH(1,('[1]3.4'!$AM59=[1]!Sanaudos[Kodas])*('[1]3.4'!BW$7='[1]2.SAN'!$M$4:$M$73),0)),"")</f>
        <v/>
      </c>
      <c r="BX59" s="244" t="str">
        <f t="array" ref="BX59">IFERROR(INDEX([1]!Sanaudos[Saskaita],MATCH(1,('[1]3.4'!$AM59=[1]!Sanaudos[Kodas])*('[1]3.4'!BX$7='[1]2.SAN'!$M$4:$M$73),0)),"")</f>
        <v/>
      </c>
      <c r="BY59" s="244" t="str">
        <f t="array" ref="BY59">IFERROR(INDEX([1]!Sanaudos[Saskaita],MATCH(1,('[1]3.4'!$AM59=[1]!Sanaudos[Kodas])*('[1]3.4'!BY$7='[1]2.SAN'!$M$4:$M$73),0)),"")</f>
        <v/>
      </c>
      <c r="BZ59" s="244" t="str">
        <f t="array" ref="BZ59">IFERROR(INDEX([1]!Sanaudos[Saskaita],MATCH(1,('[1]3.4'!$AM59=[1]!Sanaudos[Kodas])*('[1]3.4'!BZ$7='[1]2.SAN'!$M$4:$M$73),0)),"")</f>
        <v/>
      </c>
      <c r="CA59" s="244" t="str">
        <f t="array" ref="CA59">IFERROR(INDEX([1]!Sanaudos[Saskaita],MATCH(1,('[1]3.4'!$AM59=[1]!Sanaudos[Kodas])*('[1]3.4'!CA$7='[1]2.SAN'!$M$4:$M$73),0)),"")</f>
        <v/>
      </c>
      <c r="CB59" s="244" t="str">
        <f t="array" ref="CB59">IFERROR(INDEX([1]!Sanaudos[Saskaita],MATCH(1,('[1]3.4'!$AM59=[1]!Sanaudos[Kodas])*('[1]3.4'!CB$7='[1]2.SAN'!$M$4:$M$73),0)),"")</f>
        <v/>
      </c>
      <c r="CC59" s="244" t="str">
        <f t="array" ref="CC59">IFERROR(INDEX([1]!Sanaudos[Saskaita],MATCH(1,('[1]3.4'!$AM59=[1]!Sanaudos[Kodas])*('[1]3.4'!CC$7='[1]2.SAN'!$M$4:$M$73),0)),"")</f>
        <v/>
      </c>
      <c r="CD59" s="244" t="str">
        <f t="array" ref="CD59">IFERROR(INDEX([1]!Sanaudos[Saskaita],MATCH(1,('[1]3.4'!$AM59=[1]!Sanaudos[Kodas])*('[1]3.4'!CD$7='[1]2.SAN'!$M$4:$M$73),0)),"")</f>
        <v/>
      </c>
      <c r="CE59" s="244" t="str">
        <f t="array" ref="CE59">IFERROR(INDEX([1]!Sanaudos[Saskaita],MATCH(1,('[1]3.4'!$AM59=[1]!Sanaudos[Kodas])*('[1]3.4'!CE$7='[1]2.SAN'!$M$4:$M$73),0)),"")</f>
        <v/>
      </c>
      <c r="CF59" s="244" t="str">
        <f t="array" ref="CF59">IFERROR(INDEX([1]!Sanaudos[Saskaita],MATCH(1,('[1]3.4'!$AM59=[1]!Sanaudos[Kodas])*('[1]3.4'!CF$7='[1]2.SAN'!$M$4:$M$73),0)),"")</f>
        <v/>
      </c>
      <c r="CG59" s="244" t="str">
        <f t="array" ref="CG59">IFERROR(INDEX([1]!Sanaudos[Saskaita],MATCH(1,('[1]3.4'!$AM59=[1]!Sanaudos[Kodas])*('[1]3.4'!CG$7='[1]2.SAN'!$M$4:$M$73),0)),"")</f>
        <v/>
      </c>
      <c r="CH59" s="244" t="str">
        <f t="array" ref="CH59">IFERROR(INDEX([1]!Sanaudos[Saskaita],MATCH(1,('[1]3.4'!$AM59=[1]!Sanaudos[Kodas])*('[1]3.4'!CH$7='[1]2.SAN'!$M$4:$M$73),0)),"")</f>
        <v/>
      </c>
      <c r="CI59" s="244" t="str">
        <f t="array" ref="CI59">IFERROR(INDEX([1]!Sanaudos[Saskaita],MATCH(1,('[1]3.4'!$AM59=[1]!Sanaudos[Kodas])*('[1]3.4'!CI$7='[1]2.SAN'!$M$4:$M$73),0)),"")</f>
        <v/>
      </c>
      <c r="CJ59" s="244" t="str">
        <f t="array" ref="CJ59">IFERROR(INDEX([1]!Sanaudos[Saskaita],MATCH(1,('[1]3.4'!$AM59=[1]!Sanaudos[Kodas])*('[1]3.4'!CJ$7='[1]2.SAN'!$M$4:$M$73),0)),"")</f>
        <v/>
      </c>
      <c r="CK59" s="244" t="str">
        <f t="array" ref="CK59">IFERROR(INDEX([1]!Sanaudos[Saskaita],MATCH(1,('[1]3.4'!$AM59=[1]!Sanaudos[Kodas])*('[1]3.4'!CK$7='[1]2.SAN'!$M$4:$M$73),0)),"")</f>
        <v/>
      </c>
      <c r="CL59" s="244" t="str">
        <f t="array" ref="CL59">IFERROR(INDEX([1]!Sanaudos[Saskaita],MATCH(1,('[1]3.4'!$AM59=[1]!Sanaudos[Kodas])*('[1]3.4'!CL$7='[1]2.SAN'!$M$4:$M$73),0)),"")</f>
        <v/>
      </c>
      <c r="CM59" s="244" t="str">
        <f t="array" ref="CM59">IFERROR(INDEX([1]!Sanaudos[Saskaita],MATCH(1,('[1]3.4'!$AM59=[1]!Sanaudos[Kodas])*('[1]3.4'!CM$7='[1]2.SAN'!$M$4:$M$73),0)),"")</f>
        <v/>
      </c>
      <c r="CN59" s="244" t="str">
        <f t="array" ref="CN59">IFERROR(INDEX([1]!Sanaudos[Saskaita],MATCH(1,('[1]3.4'!$AM59=[1]!Sanaudos[Kodas])*('[1]3.4'!CN$7='[1]2.SAN'!$M$4:$M$73),0)),"")</f>
        <v/>
      </c>
      <c r="CO59" s="244" t="str">
        <f t="array" ref="CO59">IFERROR(INDEX([1]!Sanaudos[Saskaita],MATCH(1,('[1]3.4'!$AM59=[1]!Sanaudos[Kodas])*('[1]3.4'!CO$7='[1]2.SAN'!$M$4:$M$73),0)),"")</f>
        <v/>
      </c>
      <c r="CP59" s="244" t="str">
        <f t="array" ref="CP59">IFERROR(INDEX([1]!Sanaudos[Saskaita],MATCH(1,('[1]3.4'!$AM59=[1]!Sanaudos[Kodas])*('[1]3.4'!CP$7='[1]2.SAN'!$M$4:$M$73),0)),"")</f>
        <v/>
      </c>
      <c r="CQ59" s="244" t="str">
        <f t="array" ref="CQ59">IFERROR(INDEX([1]!Sanaudos[Saskaita],MATCH(1,('[1]3.4'!$AM59=[1]!Sanaudos[Kodas])*('[1]3.4'!CQ$7='[1]2.SAN'!$M$4:$M$73),0)),"")</f>
        <v/>
      </c>
      <c r="CR59" s="244" t="str">
        <f t="array" ref="CR59">IFERROR(INDEX([1]!Sanaudos[Saskaita],MATCH(1,('[1]3.4'!$AM59=[1]!Sanaudos[Kodas])*('[1]3.4'!CR$7='[1]2.SAN'!$M$4:$M$73),0)),"")</f>
        <v/>
      </c>
      <c r="CS59" s="244" t="str">
        <f t="array" ref="CS59">IFERROR(INDEX([1]!Sanaudos[Saskaita],MATCH(1,('[1]3.4'!$AM59=[1]!Sanaudos[Kodas])*('[1]3.4'!CS$7='[1]2.SAN'!$M$4:$M$73),0)),"")</f>
        <v/>
      </c>
      <c r="CT59" s="244" t="str">
        <f t="array" ref="CT59">IFERROR(INDEX([1]!Sanaudos[Saskaita],MATCH(1,('[1]3.4'!$AM59=[1]!Sanaudos[Kodas])*('[1]3.4'!CT$7='[1]2.SAN'!$M$4:$M$73),0)),"")</f>
        <v/>
      </c>
      <c r="CU59" s="244" t="str">
        <f t="array" ref="CU59">IFERROR(INDEX([1]!Sanaudos[Saskaita],MATCH(1,('[1]3.4'!$AM59=[1]!Sanaudos[Kodas])*('[1]3.4'!CU$7='[1]2.SAN'!$M$4:$M$73),0)),"")</f>
        <v/>
      </c>
      <c r="CV59" s="244" t="str">
        <f t="array" ref="CV59">IFERROR(INDEX([1]!Sanaudos[Saskaita],MATCH(1,('[1]3.4'!$AM59=[1]!Sanaudos[Kodas])*('[1]3.4'!CV$7='[1]2.SAN'!$M$4:$M$73),0)),"")</f>
        <v/>
      </c>
      <c r="CW59" s="244" t="str">
        <f t="array" ref="CW59">IFERROR(INDEX([1]!Sanaudos[Saskaita],MATCH(1,('[1]3.4'!$AM59=[1]!Sanaudos[Kodas])*('[1]3.4'!CW$7='[1]2.SAN'!$M$4:$M$73),0)),"")</f>
        <v/>
      </c>
      <c r="CX59" s="244" t="str">
        <f t="array" ref="CX59">IFERROR(INDEX([1]!Sanaudos[Saskaita],MATCH(1,('[1]3.4'!$AM59=[1]!Sanaudos[Kodas])*('[1]3.4'!CX$7='[1]2.SAN'!$M$4:$M$73),0)),"")</f>
        <v/>
      </c>
      <c r="CY59" s="244" t="str">
        <f t="array" ref="CY59">IFERROR(INDEX([1]!Sanaudos[Saskaita],MATCH(1,('[1]3.4'!$AM59=[1]!Sanaudos[Kodas])*('[1]3.4'!CY$7='[1]2.SAN'!$M$4:$M$73),0)),"")</f>
        <v/>
      </c>
      <c r="CZ59" s="244" t="str">
        <f t="array" ref="CZ59">IFERROR(INDEX([1]!Sanaudos[Saskaita],MATCH(1,('[1]3.4'!$AM59=[1]!Sanaudos[Kodas])*('[1]3.4'!CZ$7='[1]2.SAN'!$M$4:$M$73),0)),"")</f>
        <v/>
      </c>
      <c r="DA59" s="244" t="str">
        <f t="array" ref="DA59">IFERROR(INDEX([1]!Sanaudos[Saskaita],MATCH(1,('[1]3.4'!$AM59=[1]!Sanaudos[Kodas])*('[1]3.4'!DA$7='[1]2.SAN'!$M$4:$M$73),0)),"")</f>
        <v/>
      </c>
      <c r="DB59" s="244" t="str">
        <f t="array" ref="DB59">IFERROR(INDEX([1]!Sanaudos[Saskaita],MATCH(1,('[1]3.4'!$AM59=[1]!Sanaudos[Kodas])*('[1]3.4'!DB$7='[1]2.SAN'!$M$4:$M$73),0)),"")</f>
        <v/>
      </c>
      <c r="DC59" s="244" t="str">
        <f t="array" ref="DC59">IFERROR(INDEX([1]!Sanaudos[Saskaita],MATCH(1,('[1]3.4'!$AM59=[1]!Sanaudos[Kodas])*('[1]3.4'!DC$7='[1]2.SAN'!$M$4:$M$73),0)),"")</f>
        <v/>
      </c>
      <c r="DD59" s="244" t="str">
        <f t="array" ref="DD59">IFERROR(INDEX([1]!Sanaudos[Saskaita],MATCH(1,('[1]3.4'!$AM59=[1]!Sanaudos[Kodas])*('[1]3.4'!DD$7='[1]2.SAN'!$M$4:$M$73),0)),"")</f>
        <v/>
      </c>
      <c r="DE59" s="244" t="str">
        <f t="array" ref="DE59">IFERROR(INDEX([1]!Sanaudos[Saskaita],MATCH(1,('[1]3.4'!$AM59=[1]!Sanaudos[Kodas])*('[1]3.4'!DE$7='[1]2.SAN'!$M$4:$M$73),0)),"")</f>
        <v/>
      </c>
      <c r="DF59" s="244" t="str">
        <f t="array" ref="DF59">IFERROR(INDEX([1]!Sanaudos[Saskaita],MATCH(1,('[1]3.4'!$AM59=[1]!Sanaudos[Kodas])*('[1]3.4'!DF$7='[1]2.SAN'!$M$4:$M$73),0)),"")</f>
        <v/>
      </c>
      <c r="DG59" s="244" t="str">
        <f t="array" ref="DG59">IFERROR(INDEX([1]!Sanaudos[Saskaita],MATCH(1,('[1]3.4'!$AM59=[1]!Sanaudos[Kodas])*('[1]3.4'!DG$7='[1]2.SAN'!$M$4:$M$73),0)),"")</f>
        <v/>
      </c>
      <c r="DH59" s="244" t="str">
        <f t="array" ref="DH59">IFERROR(INDEX([1]!Sanaudos[Saskaita],MATCH(1,('[1]3.4'!$AM59=[1]!Sanaudos[Kodas])*('[1]3.4'!DH$7='[1]2.SAN'!$M$4:$M$73),0)),"")</f>
        <v/>
      </c>
      <c r="DI59" s="244" t="str">
        <f t="array" ref="DI59">IFERROR(INDEX([1]!Sanaudos[Saskaita],MATCH(1,('[1]3.4'!$AM59=[1]!Sanaudos[Kodas])*('[1]3.4'!DI$7='[1]2.SAN'!$M$4:$M$73),0)),"")</f>
        <v/>
      </c>
      <c r="DJ59" s="244" t="str">
        <f t="array" ref="DJ59">IFERROR(INDEX([1]!Sanaudos[Saskaita],MATCH(1,('[1]3.4'!$AM59=[1]!Sanaudos[Kodas])*('[1]3.4'!DJ$7='[1]2.SAN'!$M$4:$M$73),0)),"")</f>
        <v/>
      </c>
      <c r="DK59" s="244" t="str">
        <f t="array" ref="DK59">IFERROR(INDEX([1]!Sanaudos[Saskaita],MATCH(1,('[1]3.4'!$AM59=[1]!Sanaudos[Kodas])*('[1]3.4'!DK$7='[1]2.SAN'!$M$4:$M$73),0)),"")</f>
        <v/>
      </c>
      <c r="DL59" s="244" t="str">
        <f t="array" ref="DL59">IFERROR(INDEX([1]!Sanaudos[Saskaita],MATCH(1,('[1]3.4'!$AM59=[1]!Sanaudos[Kodas])*('[1]3.4'!DL$7='[1]2.SAN'!$M$4:$M$73),0)),"")</f>
        <v/>
      </c>
      <c r="DM59" s="244" t="str">
        <f t="array" ref="DM59">IFERROR(INDEX([1]!Sanaudos[Saskaita],MATCH(1,('[1]3.4'!$AM59=[1]!Sanaudos[Kodas])*('[1]3.4'!DM$7='[1]2.SAN'!$M$4:$M$73),0)),"")</f>
        <v/>
      </c>
      <c r="DN59" s="244" t="str">
        <f t="array" ref="DN59">IFERROR(INDEX([1]!Sanaudos[Saskaita],MATCH(1,('[1]3.4'!$AM59=[1]!Sanaudos[Kodas])*('[1]3.4'!DN$7='[1]2.SAN'!$M$4:$M$73),0)),"")</f>
        <v/>
      </c>
      <c r="DO59" s="244" t="str">
        <f t="array" ref="DO59">IFERROR(INDEX([1]!Sanaudos[Saskaita],MATCH(1,('[1]3.4'!$AM59=[1]!Sanaudos[Kodas])*('[1]3.4'!DO$7='[1]2.SAN'!$M$4:$M$73),0)),"")</f>
        <v/>
      </c>
      <c r="DP59" s="244" t="str">
        <f t="array" ref="DP59">IFERROR(INDEX([1]!Sanaudos[Saskaita],MATCH(1,('[1]3.4'!$AM59=[1]!Sanaudos[Kodas])*('[1]3.4'!DP$7='[1]2.SAN'!$M$4:$M$73),0)),"")</f>
        <v/>
      </c>
      <c r="DQ59" s="244" t="str">
        <f t="array" ref="DQ59">IFERROR(INDEX([1]!Sanaudos[Saskaita],MATCH(1,('[1]3.4'!$AM59=[1]!Sanaudos[Kodas])*('[1]3.4'!DQ$7='[1]2.SAN'!$M$4:$M$73),0)),"")</f>
        <v/>
      </c>
      <c r="DR59" s="244" t="str">
        <f t="array" ref="DR59">IFERROR(INDEX([1]!Sanaudos[Saskaita],MATCH(1,('[1]3.4'!$AM59=[1]!Sanaudos[Kodas])*('[1]3.4'!DR$7='[1]2.SAN'!$M$4:$M$73),0)),"")</f>
        <v/>
      </c>
      <c r="DS59" s="244" t="str">
        <f t="array" ref="DS59">IFERROR(INDEX([1]!Sanaudos[Saskaita],MATCH(1,('[1]3.4'!$AM59=[1]!Sanaudos[Kodas])*('[1]3.4'!DS$7='[1]2.SAN'!$M$4:$M$73),0)),"")</f>
        <v/>
      </c>
      <c r="DT59" s="244" t="str">
        <f t="array" ref="DT59">IFERROR(INDEX([1]!Sanaudos[Saskaita],MATCH(1,('[1]3.4'!$AM59=[1]!Sanaudos[Kodas])*('[1]3.4'!DT$7='[1]2.SAN'!$M$4:$M$73),0)),"")</f>
        <v/>
      </c>
      <c r="DU59" s="244" t="str">
        <f t="array" ref="DU59">IFERROR(INDEX([1]!Sanaudos[Saskaita],MATCH(1,('[1]3.4'!$AM59=[1]!Sanaudos[Kodas])*('[1]3.4'!DU$7='[1]2.SAN'!$M$4:$M$73),0)),"")</f>
        <v/>
      </c>
      <c r="DV59" s="244" t="str">
        <f t="array" ref="DV59">IFERROR(INDEX([1]!Sanaudos[Saskaita],MATCH(1,('[1]3.4'!$AM59=[1]!Sanaudos[Kodas])*('[1]3.4'!DV$7='[1]2.SAN'!$M$4:$M$73),0)),"")</f>
        <v/>
      </c>
      <c r="DW59" s="244" t="str">
        <f t="array" ref="DW59">IFERROR(INDEX([1]!Sanaudos[Saskaita],MATCH(1,('[1]3.4'!$AM59=[1]!Sanaudos[Kodas])*('[1]3.4'!DW$7='[1]2.SAN'!$M$4:$M$73),0)),"")</f>
        <v/>
      </c>
      <c r="DX59" s="244" t="str">
        <f t="array" ref="DX59">IFERROR(INDEX([1]!Sanaudos[Saskaita],MATCH(1,('[1]3.4'!$AM59=[1]!Sanaudos[Kodas])*('[1]3.4'!DX$7='[1]2.SAN'!$M$4:$M$73),0)),"")</f>
        <v/>
      </c>
      <c r="DY59" s="244" t="str">
        <f t="array" ref="DY59">IFERROR(INDEX([1]!Sanaudos[Saskaita],MATCH(1,('[1]3.4'!$AM59=[1]!Sanaudos[Kodas])*('[1]3.4'!DY$7='[1]2.SAN'!$M$4:$M$73),0)),"")</f>
        <v/>
      </c>
      <c r="DZ59" s="244" t="str">
        <f t="array" ref="DZ59">IFERROR(INDEX([1]!Sanaudos[Saskaita],MATCH(1,('[1]3.4'!$AM59=[1]!Sanaudos[Kodas])*('[1]3.4'!DZ$7='[1]2.SAN'!$M$4:$M$73),0)),"")</f>
        <v/>
      </c>
      <c r="EA59" s="244" t="str">
        <f t="array" ref="EA59">IFERROR(INDEX([1]!Sanaudos[Saskaita],MATCH(1,('[1]3.4'!$AM59=[1]!Sanaudos[Kodas])*('[1]3.4'!EA$7='[1]2.SAN'!$M$4:$M$73),0)),"")</f>
        <v/>
      </c>
      <c r="EB59" s="244" t="str">
        <f t="array" ref="EB59">IFERROR(INDEX([1]!Sanaudos[Saskaita],MATCH(1,('[1]3.4'!$AM59=[1]!Sanaudos[Kodas])*('[1]3.4'!EB$7='[1]2.SAN'!$M$4:$M$73),0)),"")</f>
        <v/>
      </c>
      <c r="EC59" s="244" t="str">
        <f t="array" ref="EC59">IFERROR(INDEX([1]!Sanaudos[Saskaita],MATCH(1,('[1]3.4'!$AM59=[1]!Sanaudos[Kodas])*('[1]3.4'!EC$7='[1]2.SAN'!$M$4:$M$73),0)),"")</f>
        <v/>
      </c>
      <c r="ED59" s="244" t="str">
        <f t="array" ref="ED59">IFERROR(INDEX([1]!Sanaudos[Saskaita],MATCH(1,('[1]3.4'!$AM59=[1]!Sanaudos[Kodas])*('[1]3.4'!ED$7='[1]2.SAN'!$M$4:$M$73),0)),"")</f>
        <v/>
      </c>
      <c r="EE59" s="244" t="str">
        <f t="array" ref="EE59">IFERROR(INDEX([1]!Sanaudos[Saskaita],MATCH(1,('[1]3.4'!$AM59=[1]!Sanaudos[Kodas])*('[1]3.4'!EE$7='[1]2.SAN'!$M$4:$M$73),0)),"")</f>
        <v/>
      </c>
      <c r="EF59" s="244" t="str">
        <f t="array" ref="EF59">IFERROR(INDEX([1]!Sanaudos[Saskaita],MATCH(1,('[1]3.4'!$AM59=[1]!Sanaudos[Kodas])*('[1]3.4'!EF$7='[1]2.SAN'!$M$4:$M$73),0)),"")</f>
        <v/>
      </c>
      <c r="EG59" s="244" t="str">
        <f t="array" ref="EG59">IFERROR(INDEX([1]!Sanaudos[Saskaita],MATCH(1,('[1]3.4'!$AM59=[1]!Sanaudos[Kodas])*('[1]3.4'!EG$7='[1]2.SAN'!$M$4:$M$73),0)),"")</f>
        <v/>
      </c>
      <c r="EH59" s="244" t="str">
        <f t="array" ref="EH59">IFERROR(INDEX([1]!Sanaudos[Saskaita],MATCH(1,('[1]3.4'!$AM59=[1]!Sanaudos[Kodas])*('[1]3.4'!EH$7='[1]2.SAN'!$M$4:$M$73),0)),"")</f>
        <v/>
      </c>
      <c r="EI59" s="244" t="str">
        <f t="array" ref="EI59">IFERROR(INDEX([1]!Sanaudos[Saskaita],MATCH(1,('[1]3.4'!$AM59=[1]!Sanaudos[Kodas])*('[1]3.4'!EI$7='[1]2.SAN'!$M$4:$M$73),0)),"")</f>
        <v/>
      </c>
      <c r="EJ59" s="244" t="str">
        <f t="array" ref="EJ59">IFERROR(INDEX([1]!Sanaudos[Saskaita],MATCH(1,('[1]3.4'!$AM59=[1]!Sanaudos[Kodas])*('[1]3.4'!EJ$7='[1]2.SAN'!$M$4:$M$73),0)),"")</f>
        <v/>
      </c>
      <c r="EK59" s="244" t="str">
        <f t="array" ref="EK59">IFERROR(INDEX([1]!Sanaudos[Saskaita],MATCH(1,('[1]3.4'!$AM59=[1]!Sanaudos[Kodas])*('[1]3.4'!EK$7='[1]2.SAN'!$M$4:$M$73),0)),"")</f>
        <v/>
      </c>
      <c r="EL59" s="244" t="str">
        <f t="array" ref="EL59">IFERROR(INDEX([1]!Sanaudos[Saskaita],MATCH(1,('[1]3.4'!$AM59=[1]!Sanaudos[Kodas])*('[1]3.4'!EL$7='[1]2.SAN'!$M$4:$M$73),0)),"")</f>
        <v/>
      </c>
      <c r="EM59" s="244" t="str">
        <f t="array" ref="EM59">IFERROR(INDEX([1]!Sanaudos[Saskaita],MATCH(1,('[1]3.4'!$AM59=[1]!Sanaudos[Kodas])*('[1]3.4'!EM$7='[1]2.SAN'!$M$4:$M$73),0)),"")</f>
        <v/>
      </c>
      <c r="EN59" s="244" t="str">
        <f t="array" ref="EN59">IFERROR(INDEX([1]!Sanaudos[Saskaita],MATCH(1,('[1]3.4'!$AM59=[1]!Sanaudos[Kodas])*('[1]3.4'!EN$7='[1]2.SAN'!$M$4:$M$73),0)),"")</f>
        <v/>
      </c>
      <c r="EO59" s="244" t="str">
        <f t="array" ref="EO59">IFERROR(INDEX([1]!Sanaudos[Saskaita],MATCH(1,('[1]3.4'!$AM59=[1]!Sanaudos[Kodas])*('[1]3.4'!EO$7='[1]2.SAN'!$M$4:$M$73),0)),"")</f>
        <v/>
      </c>
      <c r="EP59" s="244" t="str">
        <f t="array" ref="EP59">IFERROR(INDEX([1]!Sanaudos[Saskaita],MATCH(1,('[1]3.4'!$AM59=[1]!Sanaudos[Kodas])*('[1]3.4'!EP$7='[1]2.SAN'!$M$4:$M$73),0)),"")</f>
        <v/>
      </c>
      <c r="EQ59" s="244" t="str">
        <f t="array" ref="EQ59">IFERROR(INDEX([1]!Sanaudos[Saskaita],MATCH(1,('[1]3.4'!$AM59=[1]!Sanaudos[Kodas])*('[1]3.4'!EQ$7='[1]2.SAN'!$M$4:$M$73),0)),"")</f>
        <v/>
      </c>
      <c r="ER59" s="244" t="str">
        <f t="array" ref="ER59">IFERROR(INDEX([1]!Sanaudos[Saskaita],MATCH(1,('[1]3.4'!$AM59=[1]!Sanaudos[Kodas])*('[1]3.4'!ER$7='[1]2.SAN'!$M$4:$M$73),0)),"")</f>
        <v/>
      </c>
      <c r="ES59" s="244" t="str">
        <f t="array" ref="ES59">IFERROR(INDEX([1]!Sanaudos[Saskaita],MATCH(1,('[1]3.4'!$AM59=[1]!Sanaudos[Kodas])*('[1]3.4'!ES$7='[1]2.SAN'!$M$4:$M$73),0)),"")</f>
        <v/>
      </c>
      <c r="ET59" s="244" t="str">
        <f t="array" ref="ET59">IFERROR(INDEX([1]!Sanaudos[Saskaita],MATCH(1,('[1]3.4'!$AM59=[1]!Sanaudos[Kodas])*('[1]3.4'!ET$7='[1]2.SAN'!$M$4:$M$73),0)),"")</f>
        <v/>
      </c>
      <c r="EU59" s="244" t="str">
        <f t="array" ref="EU59">IFERROR(INDEX([1]!Sanaudos[Saskaita],MATCH(1,('[1]3.4'!$AM59=[1]!Sanaudos[Kodas])*('[1]3.4'!EU$7='[1]2.SAN'!$M$4:$M$73),0)),"")</f>
        <v/>
      </c>
      <c r="EV59" s="244" t="str">
        <f t="array" ref="EV59">IFERROR(INDEX([1]!Sanaudos[Saskaita],MATCH(1,('[1]3.4'!$AM59=[1]!Sanaudos[Kodas])*('[1]3.4'!EV$7='[1]2.SAN'!$M$4:$M$73),0)),"")</f>
        <v/>
      </c>
      <c r="EW59" s="244" t="str">
        <f t="array" ref="EW59">IFERROR(INDEX([1]!Sanaudos[Saskaita],MATCH(1,('[1]3.4'!$AM59=[1]!Sanaudos[Kodas])*('[1]3.4'!EW$7='[1]2.SAN'!$M$4:$M$73),0)),"")</f>
        <v/>
      </c>
      <c r="EX59" s="244" t="str">
        <f t="array" ref="EX59">IFERROR(INDEX([1]!Sanaudos[Saskaita],MATCH(1,('[1]3.4'!$AM59=[1]!Sanaudos[Kodas])*('[1]3.4'!EX$7='[1]2.SAN'!$M$4:$M$73),0)),"")</f>
        <v/>
      </c>
      <c r="EY59" s="244" t="str">
        <f t="array" ref="EY59">IFERROR(INDEX([1]!Sanaudos[Saskaita],MATCH(1,('[1]3.4'!$AM59=[1]!Sanaudos[Kodas])*('[1]3.4'!EY$7='[1]2.SAN'!$M$4:$M$73),0)),"")</f>
        <v/>
      </c>
      <c r="EZ59" s="244" t="str">
        <f t="array" ref="EZ59">IFERROR(INDEX([1]!Sanaudos[Saskaita],MATCH(1,('[1]3.4'!$AM59=[1]!Sanaudos[Kodas])*('[1]3.4'!EZ$7='[1]2.SAN'!$M$4:$M$73),0)),"")</f>
        <v/>
      </c>
      <c r="FA59" s="244" t="str">
        <f t="array" ref="FA59">IFERROR(INDEX([1]!Sanaudos[Saskaita],MATCH(1,('[1]3.4'!$AM59=[1]!Sanaudos[Kodas])*('[1]3.4'!FA$7='[1]2.SAN'!$M$4:$M$73),0)),"")</f>
        <v/>
      </c>
      <c r="FB59" s="244" t="str">
        <f t="array" ref="FB59">IFERROR(INDEX([1]!Sanaudos[Saskaita],MATCH(1,('[1]3.4'!$AM59=[1]!Sanaudos[Kodas])*('[1]3.4'!FB$7='[1]2.SAN'!$M$4:$M$73),0)),"")</f>
        <v/>
      </c>
      <c r="FC59" s="244" t="str">
        <f t="array" ref="FC59">IFERROR(INDEX([1]!Sanaudos[Saskaita],MATCH(1,('[1]3.4'!$AM59=[1]!Sanaudos[Kodas])*('[1]3.4'!FC$7='[1]2.SAN'!$M$4:$M$73),0)),"")</f>
        <v/>
      </c>
      <c r="FD59" s="244" t="str">
        <f t="array" ref="FD59">IFERROR(INDEX([1]!Sanaudos[Saskaita],MATCH(1,('[1]3.4'!$AM59=[1]!Sanaudos[Kodas])*('[1]3.4'!FD$7='[1]2.SAN'!$M$4:$M$73),0)),"")</f>
        <v/>
      </c>
      <c r="FE59" s="244" t="str">
        <f t="array" ref="FE59">IFERROR(INDEX([1]!Sanaudos[Saskaita],MATCH(1,('[1]3.4'!$AM59=[1]!Sanaudos[Kodas])*('[1]3.4'!FE$7='[1]2.SAN'!$M$4:$M$73),0)),"")</f>
        <v/>
      </c>
      <c r="FF59" s="244" t="str">
        <f t="array" ref="FF59">IFERROR(INDEX([1]!Sanaudos[Saskaita],MATCH(1,('[1]3.4'!$AM59=[1]!Sanaudos[Kodas])*('[1]3.4'!FF$7='[1]2.SAN'!$M$4:$M$73),0)),"")</f>
        <v/>
      </c>
      <c r="FG59" s="244" t="str">
        <f t="array" ref="FG59">IFERROR(INDEX([1]!Sanaudos[Saskaita],MATCH(1,('[1]3.4'!$AM59=[1]!Sanaudos[Kodas])*('[1]3.4'!FG$7='[1]2.SAN'!$M$4:$M$73),0)),"")</f>
        <v/>
      </c>
      <c r="FH59" s="244" t="str">
        <f t="array" ref="FH59">IFERROR(INDEX([1]!Sanaudos[Saskaita],MATCH(1,('[1]3.4'!$AM59=[1]!Sanaudos[Kodas])*('[1]3.4'!FH$7='[1]2.SAN'!$M$4:$M$73),0)),"")</f>
        <v/>
      </c>
      <c r="FI59" s="244" t="str">
        <f t="array" ref="FI59">IFERROR(INDEX([1]!Sanaudos[Saskaita],MATCH(1,('[1]3.4'!$AM59=[1]!Sanaudos[Kodas])*('[1]3.4'!FI$7='[1]2.SAN'!$M$4:$M$73),0)),"")</f>
        <v/>
      </c>
      <c r="FJ59" s="244" t="str">
        <f t="array" ref="FJ59">IFERROR(INDEX([1]!Sanaudos[Saskaita],MATCH(1,('[1]3.4'!$AM59=[1]!Sanaudos[Kodas])*('[1]3.4'!FJ$7='[1]2.SAN'!$M$4:$M$73),0)),"")</f>
        <v/>
      </c>
      <c r="FK59" s="244" t="str">
        <f t="array" ref="FK59">IFERROR(INDEX([1]!Sanaudos[Saskaita],MATCH(1,('[1]3.4'!$AM59=[1]!Sanaudos[Kodas])*('[1]3.4'!FK$7='[1]2.SAN'!$M$4:$M$73),0)),"")</f>
        <v/>
      </c>
      <c r="FL59" s="244" t="str">
        <f t="array" ref="FL59">IFERROR(INDEX([1]!Sanaudos[Saskaita],MATCH(1,('[1]3.4'!$AM59=[1]!Sanaudos[Kodas])*('[1]3.4'!FL$7='[1]2.SAN'!$M$4:$M$73),0)),"")</f>
        <v/>
      </c>
      <c r="FM59" s="244" t="str">
        <f t="array" ref="FM59">IFERROR(INDEX([1]!Sanaudos[Saskaita],MATCH(1,('[1]3.4'!$AM59=[1]!Sanaudos[Kodas])*('[1]3.4'!FM$7='[1]2.SAN'!$M$4:$M$73),0)),"")</f>
        <v/>
      </c>
      <c r="FN59" s="244" t="str">
        <f t="array" ref="FN59">IFERROR(INDEX([1]!Sanaudos[Saskaita],MATCH(1,('[1]3.4'!$AM59=[1]!Sanaudos[Kodas])*('[1]3.4'!FN$7='[1]2.SAN'!$M$4:$M$73),0)),"")</f>
        <v/>
      </c>
      <c r="FO59" s="244" t="str">
        <f t="array" ref="FO59">IFERROR(INDEX([1]!Sanaudos[Saskaita],MATCH(1,('[1]3.4'!$AM59=[1]!Sanaudos[Kodas])*('[1]3.4'!FO$7='[1]2.SAN'!$M$4:$M$73),0)),"")</f>
        <v/>
      </c>
      <c r="FP59" s="244" t="str">
        <f t="array" ref="FP59">IFERROR(INDEX([1]!Sanaudos[Saskaita],MATCH(1,('[1]3.4'!$AM59=[1]!Sanaudos[Kodas])*('[1]3.4'!FP$7='[1]2.SAN'!$M$4:$M$73),0)),"")</f>
        <v/>
      </c>
      <c r="FQ59" s="244" t="str">
        <f t="array" ref="FQ59">IFERROR(INDEX([1]!Sanaudos[Saskaita],MATCH(1,('[1]3.4'!$AM59=[1]!Sanaudos[Kodas])*('[1]3.4'!FQ$7='[1]2.SAN'!$M$4:$M$73),0)),"")</f>
        <v/>
      </c>
      <c r="FR59" s="244" t="str">
        <f t="array" ref="FR59">IFERROR(INDEX([1]!Sanaudos[Saskaita],MATCH(1,('[1]3.4'!$AM59=[1]!Sanaudos[Kodas])*('[1]3.4'!FR$7='[1]2.SAN'!$M$4:$M$73),0)),"")</f>
        <v/>
      </c>
      <c r="FS59" s="244" t="str">
        <f t="array" ref="FS59">IFERROR(INDEX([1]!Sanaudos[Saskaita],MATCH(1,('[1]3.4'!$AM59=[1]!Sanaudos[Kodas])*('[1]3.4'!FS$7='[1]2.SAN'!$M$4:$M$73),0)),"")</f>
        <v/>
      </c>
      <c r="FT59" s="244" t="str">
        <f t="array" ref="FT59">IFERROR(INDEX([1]!Sanaudos[Saskaita],MATCH(1,('[1]3.4'!$AM59=[1]!Sanaudos[Kodas])*('[1]3.4'!FT$7='[1]2.SAN'!$M$4:$M$73),0)),"")</f>
        <v/>
      </c>
      <c r="FU59" s="244" t="str">
        <f t="array" ref="FU59">IFERROR(INDEX([1]!Sanaudos[Saskaita],MATCH(1,('[1]3.4'!$AM59=[1]!Sanaudos[Kodas])*('[1]3.4'!FU$7='[1]2.SAN'!$M$4:$M$73),0)),"")</f>
        <v/>
      </c>
      <c r="FV59" s="244" t="str">
        <f t="array" ref="FV59">IFERROR(INDEX([1]!Sanaudos[Saskaita],MATCH(1,('[1]3.4'!$AM59=[1]!Sanaudos[Kodas])*('[1]3.4'!FV$7='[1]2.SAN'!$M$4:$M$73),0)),"")</f>
        <v/>
      </c>
      <c r="FW59" s="244" t="str">
        <f t="array" ref="FW59">IFERROR(INDEX([1]!Sanaudos[Saskaita],MATCH(1,('[1]3.4'!$AM59=[1]!Sanaudos[Kodas])*('[1]3.4'!FW$7='[1]2.SAN'!$M$4:$M$73),0)),"")</f>
        <v/>
      </c>
      <c r="FX59" s="244" t="str">
        <f t="array" ref="FX59">IFERROR(INDEX([1]!Sanaudos[Saskaita],MATCH(1,('[1]3.4'!$AM59=[1]!Sanaudos[Kodas])*('[1]3.4'!FX$7='[1]2.SAN'!$M$4:$M$73),0)),"")</f>
        <v/>
      </c>
      <c r="FY59" s="244" t="str">
        <f t="array" ref="FY59">IFERROR(INDEX([1]!Sanaudos[Saskaita],MATCH(1,('[1]3.4'!$AM59=[1]!Sanaudos[Kodas])*('[1]3.4'!FY$7='[1]2.SAN'!$M$4:$M$73),0)),"")</f>
        <v/>
      </c>
      <c r="FZ59" s="244" t="str">
        <f t="array" ref="FZ59">IFERROR(INDEX([1]!Sanaudos[Saskaita],MATCH(1,('[1]3.4'!$AM59=[1]!Sanaudos[Kodas])*('[1]3.4'!FZ$7='[1]2.SAN'!$M$4:$M$73),0)),"")</f>
        <v/>
      </c>
      <c r="GA59" s="244" t="str">
        <f t="array" ref="GA59">IFERROR(INDEX([1]!Sanaudos[Saskaita],MATCH(1,('[1]3.4'!$AM59=[1]!Sanaudos[Kodas])*('[1]3.4'!GA$7='[1]2.SAN'!$M$4:$M$73),0)),"")</f>
        <v/>
      </c>
      <c r="GB59" s="244" t="str">
        <f t="array" ref="GB59">IFERROR(INDEX([1]!Sanaudos[Saskaita],MATCH(1,('[1]3.4'!$AM59=[1]!Sanaudos[Kodas])*('[1]3.4'!GB$7='[1]2.SAN'!$M$4:$M$73),0)),"")</f>
        <v/>
      </c>
      <c r="GC59" s="244" t="str">
        <f t="array" ref="GC59">IFERROR(INDEX([1]!Sanaudos[Saskaita],MATCH(1,('[1]3.4'!$AM59=[1]!Sanaudos[Kodas])*('[1]3.4'!GC$7='[1]2.SAN'!$M$4:$M$73),0)),"")</f>
        <v/>
      </c>
      <c r="GD59" s="244" t="str">
        <f t="array" ref="GD59">IFERROR(INDEX([1]!Sanaudos[Saskaita],MATCH(1,('[1]3.4'!$AM59=[1]!Sanaudos[Kodas])*('[1]3.4'!GD$7='[1]2.SAN'!$M$4:$M$73),0)),"")</f>
        <v/>
      </c>
      <c r="GE59" s="244" t="str">
        <f t="array" ref="GE59">IFERROR(INDEX([1]!Sanaudos[Saskaita],MATCH(1,('[1]3.4'!$AM59=[1]!Sanaudos[Kodas])*('[1]3.4'!GE$7='[1]2.SAN'!$M$4:$M$73),0)),"")</f>
        <v/>
      </c>
      <c r="GF59" s="244" t="str">
        <f t="array" ref="GF59">IFERROR(INDEX([1]!Sanaudos[Saskaita],MATCH(1,('[1]3.4'!$AM59=[1]!Sanaudos[Kodas])*('[1]3.4'!GF$7='[1]2.SAN'!$M$4:$M$73),0)),"")</f>
        <v/>
      </c>
      <c r="GG59" s="244" t="str">
        <f t="array" ref="GG59">IFERROR(INDEX([1]!Sanaudos[Saskaita],MATCH(1,('[1]3.4'!$AM59=[1]!Sanaudos[Kodas])*('[1]3.4'!GG$7='[1]2.SAN'!$M$4:$M$73),0)),"")</f>
        <v/>
      </c>
      <c r="GH59" s="244" t="str">
        <f t="array" ref="GH59">IFERROR(INDEX([1]!Sanaudos[Saskaita],MATCH(1,('[1]3.4'!$AM59=[1]!Sanaudos[Kodas])*('[1]3.4'!GH$7='[1]2.SAN'!$M$4:$M$73),0)),"")</f>
        <v/>
      </c>
      <c r="GI59" s="244" t="str">
        <f t="array" ref="GI59">IFERROR(INDEX([1]!Sanaudos[Saskaita],MATCH(1,('[1]3.4'!$AM59=[1]!Sanaudos[Kodas])*('[1]3.4'!GI$7='[1]2.SAN'!$M$4:$M$73),0)),"")</f>
        <v/>
      </c>
      <c r="GJ59" s="244" t="str">
        <f t="array" ref="GJ59">IFERROR(INDEX([1]!Sanaudos[Saskaita],MATCH(1,('[1]3.4'!$AM59=[1]!Sanaudos[Kodas])*('[1]3.4'!GJ$7='[1]2.SAN'!$M$4:$M$73),0)),"")</f>
        <v/>
      </c>
      <c r="GK59" s="244" t="str">
        <f t="array" ref="GK59">IFERROR(INDEX([1]!Sanaudos[Saskaita],MATCH(1,('[1]3.4'!$AM59=[1]!Sanaudos[Kodas])*('[1]3.4'!GK$7='[1]2.SAN'!$M$4:$M$73),0)),"")</f>
        <v/>
      </c>
      <c r="GL59" s="244" t="str">
        <f t="array" ref="GL59">IFERROR(INDEX([1]!Sanaudos[Saskaita],MATCH(1,('[1]3.4'!$AM59=[1]!Sanaudos[Kodas])*('[1]3.4'!GL$7='[1]2.SAN'!$M$4:$M$73),0)),"")</f>
        <v/>
      </c>
      <c r="GM59" s="244" t="str">
        <f t="array" ref="GM59">IFERROR(INDEX([1]!Sanaudos[Saskaita],MATCH(1,('[1]3.4'!$AM59=[1]!Sanaudos[Kodas])*('[1]3.4'!GM$7='[1]2.SAN'!$M$4:$M$73),0)),"")</f>
        <v/>
      </c>
      <c r="GN59" s="244" t="str">
        <f t="array" ref="GN59">IFERROR(INDEX([1]!Sanaudos[Saskaita],MATCH(1,('[1]3.4'!$AM59=[1]!Sanaudos[Kodas])*('[1]3.4'!GN$7='[1]2.SAN'!$M$4:$M$73),0)),"")</f>
        <v/>
      </c>
      <c r="GO59" s="244" t="str">
        <f t="array" ref="GO59">IFERROR(INDEX([1]!Sanaudos[Saskaita],MATCH(1,('[1]3.4'!$AM59=[1]!Sanaudos[Kodas])*('[1]3.4'!GO$7='[1]2.SAN'!$M$4:$M$73),0)),"")</f>
        <v/>
      </c>
      <c r="GP59" s="244" t="str">
        <f t="array" ref="GP59">IFERROR(INDEX([1]!Sanaudos[Saskaita],MATCH(1,('[1]3.4'!$AM59=[1]!Sanaudos[Kodas])*('[1]3.4'!GP$7='[1]2.SAN'!$M$4:$M$73),0)),"")</f>
        <v/>
      </c>
      <c r="GQ59" s="244" t="str">
        <f t="array" ref="GQ59">IFERROR(INDEX([1]!Sanaudos[Saskaita],MATCH(1,('[1]3.4'!$AM59=[1]!Sanaudos[Kodas])*('[1]3.4'!GQ$7='[1]2.SAN'!$M$4:$M$73),0)),"")</f>
        <v/>
      </c>
      <c r="GR59" s="244" t="str">
        <f t="array" ref="GR59">IFERROR(INDEX([1]!Sanaudos[Saskaita],MATCH(1,('[1]3.4'!$AM59=[1]!Sanaudos[Kodas])*('[1]3.4'!GR$7='[1]2.SAN'!$M$4:$M$73),0)),"")</f>
        <v/>
      </c>
      <c r="GS59" s="244" t="str">
        <f t="array" ref="GS59">IFERROR(INDEX([1]!Sanaudos[Saskaita],MATCH(1,('[1]3.4'!$AM59=[1]!Sanaudos[Kodas])*('[1]3.4'!GS$7='[1]2.SAN'!$M$4:$M$73),0)),"")</f>
        <v/>
      </c>
      <c r="GT59" s="244" t="str">
        <f t="array" ref="GT59">IFERROR(INDEX([1]!Sanaudos[Saskaita],MATCH(1,('[1]3.4'!$AM59=[1]!Sanaudos[Kodas])*('[1]3.4'!GT$7='[1]2.SAN'!$M$4:$M$73),0)),"")</f>
        <v/>
      </c>
      <c r="GU59" s="244" t="str">
        <f t="array" ref="GU59">IFERROR(INDEX([1]!Sanaudos[Saskaita],MATCH(1,('[1]3.4'!$AM59=[1]!Sanaudos[Kodas])*('[1]3.4'!GU$7='[1]2.SAN'!$M$4:$M$73),0)),"")</f>
        <v/>
      </c>
      <c r="GV59" s="244" t="str">
        <f t="array" ref="GV59">IFERROR(INDEX([1]!Sanaudos[Saskaita],MATCH(1,('[1]3.4'!$AM59=[1]!Sanaudos[Kodas])*('[1]3.4'!GV$7='[1]2.SAN'!$M$4:$M$73),0)),"")</f>
        <v/>
      </c>
      <c r="GW59" s="244" t="str">
        <f t="array" ref="GW59">IFERROR(INDEX([1]!Sanaudos[Saskaita],MATCH(1,('[1]3.4'!$AM59=[1]!Sanaudos[Kodas])*('[1]3.4'!GW$7='[1]2.SAN'!$M$4:$M$73),0)),"")</f>
        <v/>
      </c>
      <c r="GX59" s="244" t="str">
        <f t="array" ref="GX59">IFERROR(INDEX([1]!Sanaudos[Saskaita],MATCH(1,('[1]3.4'!$AM59=[1]!Sanaudos[Kodas])*('[1]3.4'!GX$7='[1]2.SAN'!$M$4:$M$73),0)),"")</f>
        <v/>
      </c>
      <c r="GY59" s="244" t="str">
        <f t="array" ref="GY59">IFERROR(INDEX([1]!Sanaudos[Saskaita],MATCH(1,('[1]3.4'!$AM59=[1]!Sanaudos[Kodas])*('[1]3.4'!GY$7='[1]2.SAN'!$M$4:$M$73),0)),"")</f>
        <v/>
      </c>
      <c r="GZ59" s="244" t="str">
        <f t="array" ref="GZ59">IFERROR(INDEX([1]!Sanaudos[Saskaita],MATCH(1,('[1]3.4'!$AM59=[1]!Sanaudos[Kodas])*('[1]3.4'!GZ$7='[1]2.SAN'!$M$4:$M$73),0)),"")</f>
        <v/>
      </c>
      <c r="HA59" s="244" t="str">
        <f t="array" ref="HA59">IFERROR(INDEX([1]!Sanaudos[Saskaita],MATCH(1,('[1]3.4'!$AM59=[1]!Sanaudos[Kodas])*('[1]3.4'!HA$7='[1]2.SAN'!$M$4:$M$73),0)),"")</f>
        <v/>
      </c>
      <c r="HB59" s="244" t="str">
        <f t="array" ref="HB59">IFERROR(INDEX([1]!Sanaudos[Saskaita],MATCH(1,('[1]3.4'!$AM59=[1]!Sanaudos[Kodas])*('[1]3.4'!HB$7='[1]2.SAN'!$M$4:$M$73),0)),"")</f>
        <v/>
      </c>
      <c r="HC59" s="244" t="str">
        <f t="array" ref="HC59">IFERROR(INDEX([1]!Sanaudos[Saskaita],MATCH(1,('[1]3.4'!$AM59=[1]!Sanaudos[Kodas])*('[1]3.4'!HC$7='[1]2.SAN'!$M$4:$M$73),0)),"")</f>
        <v/>
      </c>
      <c r="HD59" s="244" t="str">
        <f t="array" ref="HD59">IFERROR(INDEX([1]!Sanaudos[Saskaita],MATCH(1,('[1]3.4'!$AM59=[1]!Sanaudos[Kodas])*('[1]3.4'!HD$7='[1]2.SAN'!$M$4:$M$73),0)),"")</f>
        <v/>
      </c>
      <c r="HE59" s="244" t="str">
        <f t="array" ref="HE59">IFERROR(INDEX([1]!Sanaudos[Saskaita],MATCH(1,('[1]3.4'!$AM59=[1]!Sanaudos[Kodas])*('[1]3.4'!HE$7='[1]2.SAN'!$M$4:$M$73),0)),"")</f>
        <v/>
      </c>
      <c r="HF59" s="244" t="str">
        <f t="array" ref="HF59">IFERROR(INDEX([1]!Sanaudos[Saskaita],MATCH(1,('[1]3.4'!$AM59=[1]!Sanaudos[Kodas])*('[1]3.4'!HF$7='[1]2.SAN'!$M$4:$M$73),0)),"")</f>
        <v/>
      </c>
      <c r="HG59" s="244" t="str">
        <f t="array" ref="HG59">IFERROR(INDEX([1]!Sanaudos[Saskaita],MATCH(1,('[1]3.4'!$AM59=[1]!Sanaudos[Kodas])*('[1]3.4'!HG$7='[1]2.SAN'!$M$4:$M$73),0)),"")</f>
        <v/>
      </c>
      <c r="HH59" s="244" t="str">
        <f t="array" ref="HH59">IFERROR(INDEX([1]!Sanaudos[Saskaita],MATCH(1,('[1]3.4'!$AM59=[1]!Sanaudos[Kodas])*('[1]3.4'!HH$7='[1]2.SAN'!$M$4:$M$73),0)),"")</f>
        <v/>
      </c>
      <c r="HI59" s="244" t="str">
        <f t="array" ref="HI59">IFERROR(INDEX([1]!Sanaudos[Saskaita],MATCH(1,('[1]3.4'!$AM59=[1]!Sanaudos[Kodas])*('[1]3.4'!HI$7='[1]2.SAN'!$M$4:$M$73),0)),"")</f>
        <v/>
      </c>
      <c r="HJ59" s="244" t="str">
        <f t="array" ref="HJ59">IFERROR(INDEX([1]!Sanaudos[Saskaita],MATCH(1,('[1]3.4'!$AM59=[1]!Sanaudos[Kodas])*('[1]3.4'!HJ$7='[1]2.SAN'!$M$4:$M$73),0)),"")</f>
        <v/>
      </c>
      <c r="HK59" s="244" t="str">
        <f t="array" ref="HK59">IFERROR(INDEX([1]!Sanaudos[Saskaita],MATCH(1,('[1]3.4'!$AM59=[1]!Sanaudos[Kodas])*('[1]3.4'!HK$7='[1]2.SAN'!$M$4:$M$73),0)),"")</f>
        <v/>
      </c>
      <c r="HL59" s="244" t="str">
        <f t="array" ref="HL59">IFERROR(INDEX([1]!Sanaudos[Saskaita],MATCH(1,('[1]3.4'!$AM59=[1]!Sanaudos[Kodas])*('[1]3.4'!HL$7='[1]2.SAN'!$M$4:$M$73),0)),"")</f>
        <v/>
      </c>
      <c r="HM59" s="244" t="str">
        <f t="array" ref="HM59">IFERROR(INDEX([1]!Sanaudos[Saskaita],MATCH(1,('[1]3.4'!$AM59=[1]!Sanaudos[Kodas])*('[1]3.4'!HM$7='[1]2.SAN'!$M$4:$M$73),0)),"")</f>
        <v/>
      </c>
      <c r="HN59" s="244" t="str">
        <f t="array" ref="HN59">IFERROR(INDEX([1]!Sanaudos[Saskaita],MATCH(1,('[1]3.4'!$AM59=[1]!Sanaudos[Kodas])*('[1]3.4'!HN$7='[1]2.SAN'!$M$4:$M$73),0)),"")</f>
        <v/>
      </c>
      <c r="HO59" s="244" t="str">
        <f t="array" ref="HO59">IFERROR(INDEX([1]!Sanaudos[Saskaita],MATCH(1,('[1]3.4'!$AM59=[1]!Sanaudos[Kodas])*('[1]3.4'!HO$7='[1]2.SAN'!$M$4:$M$73),0)),"")</f>
        <v/>
      </c>
      <c r="HP59" s="244" t="str">
        <f t="array" ref="HP59">IFERROR(INDEX([1]!Sanaudos[Saskaita],MATCH(1,('[1]3.4'!$AM59=[1]!Sanaudos[Kodas])*('[1]3.4'!HP$7='[1]2.SAN'!$M$4:$M$73),0)),"")</f>
        <v/>
      </c>
      <c r="HQ59" s="244" t="str">
        <f t="array" ref="HQ59">IFERROR(INDEX([1]!Sanaudos[Saskaita],MATCH(1,('[1]3.4'!$AM59=[1]!Sanaudos[Kodas])*('[1]3.4'!HQ$7='[1]2.SAN'!$M$4:$M$73),0)),"")</f>
        <v/>
      </c>
      <c r="HR59" s="244" t="str">
        <f t="array" ref="HR59">IFERROR(INDEX([1]!Sanaudos[Saskaita],MATCH(1,('[1]3.4'!$AM59=[1]!Sanaudos[Kodas])*('[1]3.4'!HR$7='[1]2.SAN'!$M$4:$M$73),0)),"")</f>
        <v/>
      </c>
      <c r="HS59" s="244" t="str">
        <f t="array" ref="HS59">IFERROR(INDEX([1]!Sanaudos[Saskaita],MATCH(1,('[1]3.4'!$AM59=[1]!Sanaudos[Kodas])*('[1]3.4'!HS$7='[1]2.SAN'!$M$4:$M$73),0)),"")</f>
        <v/>
      </c>
      <c r="HT59" s="244" t="str">
        <f t="array" ref="HT59">IFERROR(INDEX([1]!Sanaudos[Saskaita],MATCH(1,('[1]3.4'!$AM59=[1]!Sanaudos[Kodas])*('[1]3.4'!HT$7='[1]2.SAN'!$M$4:$M$73),0)),"")</f>
        <v/>
      </c>
      <c r="HU59" s="244" t="str">
        <f t="array" ref="HU59">IFERROR(INDEX([1]!Sanaudos[Saskaita],MATCH(1,('[1]3.4'!$AM59=[1]!Sanaudos[Kodas])*('[1]3.4'!HU$7='[1]2.SAN'!$M$4:$M$73),0)),"")</f>
        <v/>
      </c>
      <c r="HV59" s="244" t="str">
        <f t="array" ref="HV59">IFERROR(INDEX([1]!Sanaudos[Saskaita],MATCH(1,('[1]3.4'!$AM59=[1]!Sanaudos[Kodas])*('[1]3.4'!HV$7='[1]2.SAN'!$M$4:$M$73),0)),"")</f>
        <v/>
      </c>
      <c r="HW59" s="244" t="str">
        <f t="array" ref="HW59">IFERROR(INDEX([1]!Sanaudos[Saskaita],MATCH(1,('[1]3.4'!$AM59=[1]!Sanaudos[Kodas])*('[1]3.4'!HW$7='[1]2.SAN'!$M$4:$M$73),0)),"")</f>
        <v/>
      </c>
      <c r="HX59" s="244" t="str">
        <f t="array" ref="HX59">IFERROR(INDEX([1]!Sanaudos[Saskaita],MATCH(1,('[1]3.4'!$AM59=[1]!Sanaudos[Kodas])*('[1]3.4'!HX$7='[1]2.SAN'!$M$4:$M$73),0)),"")</f>
        <v/>
      </c>
      <c r="HY59" s="244" t="str">
        <f t="array" ref="HY59">IFERROR(INDEX([1]!Sanaudos[Saskaita],MATCH(1,('[1]3.4'!$AM59=[1]!Sanaudos[Kodas])*('[1]3.4'!HY$7='[1]2.SAN'!$M$4:$M$73),0)),"")</f>
        <v/>
      </c>
      <c r="HZ59" s="244" t="str">
        <f t="array" ref="HZ59">IFERROR(INDEX([1]!Sanaudos[Saskaita],MATCH(1,('[1]3.4'!$AM59=[1]!Sanaudos[Kodas])*('[1]3.4'!HZ$7='[1]2.SAN'!$M$4:$M$73),0)),"")</f>
        <v/>
      </c>
      <c r="IA59" s="244" t="str">
        <f t="array" ref="IA59">IFERROR(INDEX([1]!Sanaudos[Saskaita],MATCH(1,('[1]3.4'!$AM59=[1]!Sanaudos[Kodas])*('[1]3.4'!IA$7='[1]2.SAN'!$M$4:$M$73),0)),"")</f>
        <v/>
      </c>
      <c r="IB59" s="244" t="str">
        <f t="array" ref="IB59">IFERROR(INDEX([1]!Sanaudos[Saskaita],MATCH(1,('[1]3.4'!$AM59=[1]!Sanaudos[Kodas])*('[1]3.4'!IB$7='[1]2.SAN'!$M$4:$M$73),0)),"")</f>
        <v/>
      </c>
      <c r="IC59" s="244" t="str">
        <f t="array" ref="IC59">IFERROR(INDEX([1]!Sanaudos[Saskaita],MATCH(1,('[1]3.4'!$AM59=[1]!Sanaudos[Kodas])*('[1]3.4'!IC$7='[1]2.SAN'!$M$4:$M$73),0)),"")</f>
        <v/>
      </c>
      <c r="ID59" s="244" t="str">
        <f t="array" ref="ID59">IFERROR(INDEX([1]!Sanaudos[Saskaita],MATCH(1,('[1]3.4'!$AM59=[1]!Sanaudos[Kodas])*('[1]3.4'!ID$7='[1]2.SAN'!$M$4:$M$73),0)),"")</f>
        <v/>
      </c>
      <c r="IE59" s="244" t="str">
        <f t="array" ref="IE59">IFERROR(INDEX([1]!Sanaudos[Saskaita],MATCH(1,('[1]3.4'!$AM59=[1]!Sanaudos[Kodas])*('[1]3.4'!IE$7='[1]2.SAN'!$M$4:$M$73),0)),"")</f>
        <v/>
      </c>
      <c r="IF59" s="244" t="str">
        <f t="array" ref="IF59">IFERROR(INDEX([1]!Sanaudos[Saskaita],MATCH(1,('[1]3.4'!$AM59=[1]!Sanaudos[Kodas])*('[1]3.4'!IF$7='[1]2.SAN'!$M$4:$M$73),0)),"")</f>
        <v/>
      </c>
      <c r="IG59" s="244" t="str">
        <f t="array" ref="IG59">IFERROR(INDEX([1]!Sanaudos[Saskaita],MATCH(1,('[1]3.4'!$AM59=[1]!Sanaudos[Kodas])*('[1]3.4'!IG$7='[1]2.SAN'!$M$4:$M$73),0)),"")</f>
        <v/>
      </c>
      <c r="IH59" s="244" t="str">
        <f t="array" ref="IH59">IFERROR(INDEX([1]!Sanaudos[Saskaita],MATCH(1,('[1]3.4'!$AM59=[1]!Sanaudos[Kodas])*('[1]3.4'!IH$7='[1]2.SAN'!$M$4:$M$73),0)),"")</f>
        <v/>
      </c>
      <c r="II59" s="244" t="str">
        <f t="array" ref="II59">IFERROR(INDEX([1]!Sanaudos[Saskaita],MATCH(1,('[1]3.4'!$AM59=[1]!Sanaudos[Kodas])*('[1]3.4'!II$7='[1]2.SAN'!$M$4:$M$73),0)),"")</f>
        <v/>
      </c>
      <c r="IJ59" s="244" t="str">
        <f t="array" ref="IJ59">IFERROR(INDEX([1]!Sanaudos[Saskaita],MATCH(1,('[1]3.4'!$AM59=[1]!Sanaudos[Kodas])*('[1]3.4'!IJ$7='[1]2.SAN'!$M$4:$M$73),0)),"")</f>
        <v/>
      </c>
      <c r="IK59" s="244" t="str">
        <f t="array" ref="IK59">IFERROR(INDEX([1]!Sanaudos[Saskaita],MATCH(1,('[1]3.4'!$AM59=[1]!Sanaudos[Kodas])*('[1]3.4'!IK$7='[1]2.SAN'!$M$4:$M$73),0)),"")</f>
        <v/>
      </c>
    </row>
    <row r="60" spans="2:245" ht="12.2" customHeight="1" x14ac:dyDescent="0.2">
      <c r="B60" s="552"/>
      <c r="C60" s="553"/>
      <c r="D60" s="261" t="s">
        <v>48</v>
      </c>
      <c r="E60" s="247" t="str">
        <f t="shared" si="2"/>
        <v xml:space="preserve">                                    </v>
      </c>
      <c r="F60" s="248" t="e">
        <f>+SUMIFS([1]!Sanaudos[Suma],[1]!Sanaudos[Kodas],AM60,[1]!Sanaudos[PASK],TRUE)</f>
        <v>#REF!</v>
      </c>
      <c r="G60" s="248" t="e">
        <f>-SUMIFS([1]!Sanaudos[Suma],[1]!Sanaudos[Kodas],$AM60,[1]!Sanaudos[Pagal DK RAS],700)</f>
        <v>#REF!</v>
      </c>
      <c r="H60" s="248" t="e">
        <f>+SUMIFS('[1]5.turtas'!$D$1:$AN$1,'[1]5.turtas'!$D$4:$AN$4,$AM60)</f>
        <v>#VALUE!</v>
      </c>
      <c r="I60" s="248" t="e">
        <f>-SUMIFS([1]!Sanaudos[Suma],[1]!Sanaudos[Kodas],$AM60,[1]!Sanaudos[Pagal DK RAS],901)-SUMIFS([1]!Sanaudos[Suma],[1]!Sanaudos[Kodas],$AM60,[1]!Sanaudos[Pagal DK RAS],902)-SUMIFS([1]!Sanaudos[Suma],[1]!Sanaudos[Kodas],$AM60,[1]!Sanaudos[Pagal DK RAS],905)</f>
        <v>#REF!</v>
      </c>
      <c r="J60" s="248" t="e">
        <f>+SUMIFS([1]!DU[DU],[1]!DU[Kodas],$AM60)+SUMIFS([1]!DU[Sodra],[1]!DU[Kodas],$AM60)+SUMIFS([1]!DU[Išeitinės išmokos, kompensacijos],[1]!DU[Kodas],$AM60)</f>
        <v>#REF!</v>
      </c>
      <c r="K60" s="248" t="e">
        <f>+SUMIFS([1]!Sanaudos_kor[Suma],[1]!Sanaudos_kor[Kodas],$AM60,[1]!Sanaudos_kor[PASK],TRUE,[1]!Sanaudos_kor[KOR_nr],K$1)</f>
        <v>#REF!</v>
      </c>
      <c r="L60" s="248" t="e">
        <f>+SUMIFS([1]!Sanaudos_kor[Suma],[1]!Sanaudos_kor[Kodas],$AM60,[1]!Sanaudos_kor[PASK],TRUE,[1]!Sanaudos_kor[KOR_nr],L$1)</f>
        <v>#REF!</v>
      </c>
      <c r="M60" s="248" t="e">
        <f>+SUMIFS([1]!Sanaudos_kor[Suma],[1]!Sanaudos_kor[Kodas],$AM60,[1]!Sanaudos_kor[PASK],TRUE,[1]!Sanaudos_kor[KOR_nr],M$1)</f>
        <v>#REF!</v>
      </c>
      <c r="N60" s="248" t="e">
        <f>+SUMIFS([1]!Sanaudos_kor[Suma],[1]!Sanaudos_kor[Kodas],$AM60,[1]!Sanaudos_kor[PASK],TRUE,[1]!Sanaudos_kor[KOR_nr],N$1)</f>
        <v>#REF!</v>
      </c>
      <c r="O60" s="248" t="e">
        <f>+SUMIFS([1]!Sanaudos_kor[Suma],[1]!Sanaudos_kor[Kodas],$AM60,[1]!Sanaudos_kor[PASK],TRUE,[1]!Sanaudos_kor[KOR_nr],O$1)</f>
        <v>#REF!</v>
      </c>
      <c r="P60" s="248" t="e">
        <f>+SUMIFS([1]!Sanaudos_kor[Suma],[1]!Sanaudos_kor[Kodas],$AM60,[1]!Sanaudos_kor[PASK],TRUE,[1]!Sanaudos_kor[KOR_nr],P$1)</f>
        <v>#REF!</v>
      </c>
      <c r="Q60" s="248" t="e">
        <f>+SUMIFS([1]!Sanaudos_kor[Suma],[1]!Sanaudos_kor[Kodas],$AM60,[1]!Sanaudos_kor[PASK],TRUE,[1]!Sanaudos_kor[KOR_nr],Q$1)</f>
        <v>#REF!</v>
      </c>
      <c r="R60" s="248" t="e">
        <f>+SUMIFS([1]!Sanaudos_kor[Suma],[1]!Sanaudos_kor[Kodas],$AM60,[1]!Sanaudos_kor[PASK],TRUE,[1]!Sanaudos_kor[KOR_nr],R$1)</f>
        <v>#REF!</v>
      </c>
      <c r="S60" s="248" t="e">
        <f>+SUMIFS([1]!Sanaudos_kor[Suma],[1]!Sanaudos_kor[Kodas],$AM60,[1]!Sanaudos_kor[PASK],TRUE,[1]!Sanaudos_kor[KOR_nr],S$1)</f>
        <v>#REF!</v>
      </c>
      <c r="T60" s="248" t="e">
        <f>+SUMIFS([1]!Sanaudos_kor[Suma],[1]!Sanaudos_kor[Kodas],$AM60,[1]!Sanaudos_kor[PASK],TRUE,[1]!Sanaudos_kor[KOR_nr],T$1)</f>
        <v>#REF!</v>
      </c>
      <c r="U60" s="248" t="e">
        <f>+SUMIFS([1]!Sanaudos_kor[Suma],[1]!Sanaudos_kor[Kodas],$AM60,[1]!Sanaudos_kor[PASK],TRUE,[1]!Sanaudos_kor[KOR_nr],U$1)</f>
        <v>#REF!</v>
      </c>
      <c r="V60" s="248" t="e">
        <f>+SUMIFS([1]!Sanaudos_kor[Suma],[1]!Sanaudos_kor[Kodas],$AM60,[1]!Sanaudos_kor[PASK],TRUE,[1]!Sanaudos_kor[KOR_nr],V$1)</f>
        <v>#REF!</v>
      </c>
      <c r="W60" s="248" t="e">
        <f>+SUMIFS([1]!Sanaudos_kor[Suma],[1]!Sanaudos_kor[Kodas],$AM60,[1]!Sanaudos_kor[PASK],TRUE,[1]!Sanaudos_kor[KOR_nr],W$1)</f>
        <v>#REF!</v>
      </c>
      <c r="X60" s="248" t="e">
        <f>+SUMIFS([1]!Sanaudos_kor[Suma],[1]!Sanaudos_kor[Kodas],$AM60,[1]!Sanaudos_kor[PASK],TRUE,[1]!Sanaudos_kor[KOR_nr],X$1)</f>
        <v>#REF!</v>
      </c>
      <c r="Y60" s="248" t="e">
        <f>+SUMIFS([1]!Sanaudos_kor[Suma],[1]!Sanaudos_kor[Kodas],$AM60,[1]!Sanaudos_kor[PASK],TRUE,[1]!Sanaudos_kor[KOR_nr],Y$1)</f>
        <v>#REF!</v>
      </c>
      <c r="Z60" s="248" t="e">
        <f>+SUMIFS([1]!Sanaudos_kor[Suma],[1]!Sanaudos_kor[Kodas],$AM60,[1]!Sanaudos_kor[PASK],TRUE,[1]!Sanaudos_kor[KOR_nr],Z$1)</f>
        <v>#REF!</v>
      </c>
      <c r="AA60" s="248" t="e">
        <f>+SUMIFS([1]!Sanaudos_kor[Suma],[1]!Sanaudos_kor[Kodas],$AM60,[1]!Sanaudos_kor[PASK],TRUE,[1]!Sanaudos_kor[KOR_nr],AA$1)</f>
        <v>#REF!</v>
      </c>
      <c r="AB60" s="248" t="e">
        <f>+SUMIFS([1]!Sanaudos_kor[Suma],[1]!Sanaudos_kor[Kodas],$AM60,[1]!Sanaudos_kor[PASK],TRUE,[1]!Sanaudos_kor[KOR_nr],AB$1)</f>
        <v>#REF!</v>
      </c>
      <c r="AC60" s="248" t="e">
        <f>+SUMIFS([1]!Sanaudos_kor[Suma],[1]!Sanaudos_kor[Kodas],$AM60,[1]!Sanaudos_kor[PASK],TRUE,[1]!Sanaudos_kor[KOR_nr],AC$1)</f>
        <v>#REF!</v>
      </c>
      <c r="AD60" s="248" t="e">
        <f>+SUMIFS([1]!Sanaudos_kor[Suma],[1]!Sanaudos_kor[Kodas],$AM60,[1]!Sanaudos_kor[PASK],TRUE,[1]!Sanaudos_kor[KOR_nr],AD$1)</f>
        <v>#REF!</v>
      </c>
      <c r="AE60" s="248" t="e">
        <f>+SUMIFS([1]!Sanaudos_kor[Suma],[1]!Sanaudos_kor[Kodas],$AM60,[1]!Sanaudos_kor[PASK],TRUE,[1]!Sanaudos_kor[KOR_nr],AE$1)</f>
        <v>#REF!</v>
      </c>
      <c r="AF60" s="248" t="e">
        <f>+SUMIFS([1]!Sanaudos_kor[Suma],[1]!Sanaudos_kor[Kodas],$AM60,[1]!Sanaudos_kor[PASK],TRUE,[1]!Sanaudos_kor[KOR_nr],AF$1)</f>
        <v>#REF!</v>
      </c>
      <c r="AG60" s="248" t="e">
        <f t="shared" si="0"/>
        <v>#REF!</v>
      </c>
      <c r="AH60" s="555"/>
      <c r="AM60" s="249" t="str">
        <f>+'[1]1.vardai'!D94</f>
        <v>NS_13NS</v>
      </c>
      <c r="AN60" s="250" t="e">
        <f>+SUMIFS('[1]7'!$E$160:$S$160,'[1]7'!$E$2:$S$2,$AM60)</f>
        <v>#VALUE!</v>
      </c>
      <c r="AO60" s="250" t="e">
        <f t="shared" si="5"/>
        <v>#REF!</v>
      </c>
      <c r="AQ60" s="250" t="e">
        <f>+SUMIFS('[1]3.4'!$F$133:$F$202,'[1]3.4'!$D$133:$D$202,$AM60,'[1]3.4'!$E$133:$E$202,"")</f>
        <v>#VALUE!</v>
      </c>
      <c r="AR60" s="250" t="e">
        <f t="shared" si="1"/>
        <v>#VALUE!</v>
      </c>
      <c r="AT60" s="244" t="str">
        <f t="array" ref="AT60">IFERROR(INDEX([1]!Sanaudos[Saskaita],MATCH(1,('[1]3.4'!$AM60=[1]!Sanaudos[Kodas])*('[1]3.4'!AT$7='[1]2.SAN'!$M$4:$M$73),0)),"")</f>
        <v/>
      </c>
      <c r="AU60" s="244" t="str">
        <f t="array" ref="AU60">IFERROR(INDEX([1]!Sanaudos[Saskaita],MATCH(1,('[1]3.4'!$AM60=[1]!Sanaudos[Kodas])*('[1]3.4'!AU$7='[1]2.SAN'!$M$4:$M$73),0)),"")</f>
        <v/>
      </c>
      <c r="AV60" s="244" t="str">
        <f t="array" ref="AV60">IFERROR(INDEX([1]!Sanaudos[Saskaita],MATCH(1,('[1]3.4'!$AM60=[1]!Sanaudos[Kodas])*('[1]3.4'!AV$7='[1]2.SAN'!$M$4:$M$73),0)),"")</f>
        <v/>
      </c>
      <c r="AW60" s="244" t="str">
        <f t="array" ref="AW60">IFERROR(INDEX([1]!Sanaudos[Saskaita],MATCH(1,('[1]3.4'!$AM60=[1]!Sanaudos[Kodas])*('[1]3.4'!AW$7='[1]2.SAN'!$M$4:$M$73),0)),"")</f>
        <v/>
      </c>
      <c r="AX60" s="244" t="str">
        <f t="array" ref="AX60">IFERROR(INDEX([1]!Sanaudos[Saskaita],MATCH(1,('[1]3.4'!$AM60=[1]!Sanaudos[Kodas])*('[1]3.4'!AX$7='[1]2.SAN'!$M$4:$M$73),0)),"")</f>
        <v/>
      </c>
      <c r="AY60" s="244" t="str">
        <f t="array" ref="AY60">IFERROR(INDEX([1]!Sanaudos[Saskaita],MATCH(1,('[1]3.4'!$AM60=[1]!Sanaudos[Kodas])*('[1]3.4'!AY$7='[1]2.SAN'!$M$4:$M$73),0)),"")</f>
        <v/>
      </c>
      <c r="AZ60" s="244" t="str">
        <f t="array" ref="AZ60">IFERROR(INDEX([1]!Sanaudos[Saskaita],MATCH(1,('[1]3.4'!$AM60=[1]!Sanaudos[Kodas])*('[1]3.4'!AZ$7='[1]2.SAN'!$M$4:$M$73),0)),"")</f>
        <v/>
      </c>
      <c r="BA60" s="244" t="str">
        <f t="array" ref="BA60">IFERROR(INDEX([1]!Sanaudos[Saskaita],MATCH(1,('[1]3.4'!$AM60=[1]!Sanaudos[Kodas])*('[1]3.4'!BA$7='[1]2.SAN'!$M$4:$M$73),0)),"")</f>
        <v/>
      </c>
      <c r="BB60" s="244" t="str">
        <f t="array" ref="BB60">IFERROR(INDEX([1]!Sanaudos[Saskaita],MATCH(1,('[1]3.4'!$AM60=[1]!Sanaudos[Kodas])*('[1]3.4'!BB$7='[1]2.SAN'!$M$4:$M$73),0)),"")</f>
        <v/>
      </c>
      <c r="BC60" s="244" t="str">
        <f t="array" ref="BC60">IFERROR(INDEX([1]!Sanaudos[Saskaita],MATCH(1,('[1]3.4'!$AM60=[1]!Sanaudos[Kodas])*('[1]3.4'!BC$7='[1]2.SAN'!$M$4:$M$73),0)),"")</f>
        <v/>
      </c>
      <c r="BD60" s="244" t="str">
        <f t="array" ref="BD60">IFERROR(INDEX([1]!Sanaudos[Saskaita],MATCH(1,('[1]3.4'!$AM60=[1]!Sanaudos[Kodas])*('[1]3.4'!BD$7='[1]2.SAN'!$M$4:$M$73),0)),"")</f>
        <v/>
      </c>
      <c r="BE60" s="244" t="str">
        <f t="array" ref="BE60">IFERROR(INDEX([1]!Sanaudos[Saskaita],MATCH(1,('[1]3.4'!$AM60=[1]!Sanaudos[Kodas])*('[1]3.4'!BE$7='[1]2.SAN'!$M$4:$M$73),0)),"")</f>
        <v/>
      </c>
      <c r="BF60" s="244" t="str">
        <f t="array" ref="BF60">IFERROR(INDEX([1]!Sanaudos[Saskaita],MATCH(1,('[1]3.4'!$AM60=[1]!Sanaudos[Kodas])*('[1]3.4'!BF$7='[1]2.SAN'!$M$4:$M$73),0)),"")</f>
        <v/>
      </c>
      <c r="BG60" s="244" t="str">
        <f t="array" ref="BG60">IFERROR(INDEX([1]!Sanaudos[Saskaita],MATCH(1,('[1]3.4'!$AM60=[1]!Sanaudos[Kodas])*('[1]3.4'!BG$7='[1]2.SAN'!$M$4:$M$73),0)),"")</f>
        <v/>
      </c>
      <c r="BH60" s="244" t="str">
        <f t="array" ref="BH60">IFERROR(INDEX([1]!Sanaudos[Saskaita],MATCH(1,('[1]3.4'!$AM60=[1]!Sanaudos[Kodas])*('[1]3.4'!BH$7='[1]2.SAN'!$M$4:$M$73),0)),"")</f>
        <v/>
      </c>
      <c r="BI60" s="244" t="str">
        <f t="array" ref="BI60">IFERROR(INDEX([1]!Sanaudos[Saskaita],MATCH(1,('[1]3.4'!$AM60=[1]!Sanaudos[Kodas])*('[1]3.4'!BI$7='[1]2.SAN'!$M$4:$M$73),0)),"")</f>
        <v/>
      </c>
      <c r="BJ60" s="244" t="str">
        <f t="array" ref="BJ60">IFERROR(INDEX([1]!Sanaudos[Saskaita],MATCH(1,('[1]3.4'!$AM60=[1]!Sanaudos[Kodas])*('[1]3.4'!BJ$7='[1]2.SAN'!$M$4:$M$73),0)),"")</f>
        <v/>
      </c>
      <c r="BK60" s="244" t="str">
        <f t="array" ref="BK60">IFERROR(INDEX([1]!Sanaudos[Saskaita],MATCH(1,('[1]3.4'!$AM60=[1]!Sanaudos[Kodas])*('[1]3.4'!BK$7='[1]2.SAN'!$M$4:$M$73),0)),"")</f>
        <v/>
      </c>
      <c r="BL60" s="244" t="str">
        <f t="array" ref="BL60">IFERROR(INDEX([1]!Sanaudos[Saskaita],MATCH(1,('[1]3.4'!$AM60=[1]!Sanaudos[Kodas])*('[1]3.4'!BL$7='[1]2.SAN'!$M$4:$M$73),0)),"")</f>
        <v/>
      </c>
      <c r="BM60" s="244" t="str">
        <f t="array" ref="BM60">IFERROR(INDEX([1]!Sanaudos[Saskaita],MATCH(1,('[1]3.4'!$AM60=[1]!Sanaudos[Kodas])*('[1]3.4'!BM$7='[1]2.SAN'!$M$4:$M$73),0)),"")</f>
        <v/>
      </c>
      <c r="BN60" s="244" t="str">
        <f t="array" ref="BN60">IFERROR(INDEX([1]!Sanaudos[Saskaita],MATCH(1,('[1]3.4'!$AM60=[1]!Sanaudos[Kodas])*('[1]3.4'!BN$7='[1]2.SAN'!$M$4:$M$73),0)),"")</f>
        <v/>
      </c>
      <c r="BO60" s="244" t="str">
        <f t="array" ref="BO60">IFERROR(INDEX([1]!Sanaudos[Saskaita],MATCH(1,('[1]3.4'!$AM60=[1]!Sanaudos[Kodas])*('[1]3.4'!BO$7='[1]2.SAN'!$M$4:$M$73),0)),"")</f>
        <v/>
      </c>
      <c r="BP60" s="244" t="str">
        <f t="array" ref="BP60">IFERROR(INDEX([1]!Sanaudos[Saskaita],MATCH(1,('[1]3.4'!$AM60=[1]!Sanaudos[Kodas])*('[1]3.4'!BP$7='[1]2.SAN'!$M$4:$M$73),0)),"")</f>
        <v/>
      </c>
      <c r="BQ60" s="244" t="str">
        <f t="array" ref="BQ60">IFERROR(INDEX([1]!Sanaudos[Saskaita],MATCH(1,('[1]3.4'!$AM60=[1]!Sanaudos[Kodas])*('[1]3.4'!BQ$7='[1]2.SAN'!$M$4:$M$73),0)),"")</f>
        <v/>
      </c>
      <c r="BR60" s="244" t="str">
        <f t="array" ref="BR60">IFERROR(INDEX([1]!Sanaudos[Saskaita],MATCH(1,('[1]3.4'!$AM60=[1]!Sanaudos[Kodas])*('[1]3.4'!BR$7='[1]2.SAN'!$M$4:$M$73),0)),"")</f>
        <v/>
      </c>
      <c r="BS60" s="244" t="str">
        <f t="array" ref="BS60">IFERROR(INDEX([1]!Sanaudos[Saskaita],MATCH(1,('[1]3.4'!$AM60=[1]!Sanaudos[Kodas])*('[1]3.4'!BS$7='[1]2.SAN'!$M$4:$M$73),0)),"")</f>
        <v/>
      </c>
      <c r="BT60" s="244" t="str">
        <f t="array" ref="BT60">IFERROR(INDEX([1]!Sanaudos[Saskaita],MATCH(1,('[1]3.4'!$AM60=[1]!Sanaudos[Kodas])*('[1]3.4'!BT$7='[1]2.SAN'!$M$4:$M$73),0)),"")</f>
        <v/>
      </c>
      <c r="BU60" s="244" t="str">
        <f t="array" ref="BU60">IFERROR(INDEX([1]!Sanaudos[Saskaita],MATCH(1,('[1]3.4'!$AM60=[1]!Sanaudos[Kodas])*('[1]3.4'!BU$7='[1]2.SAN'!$M$4:$M$73),0)),"")</f>
        <v/>
      </c>
      <c r="BV60" s="244" t="str">
        <f t="array" ref="BV60">IFERROR(INDEX([1]!Sanaudos[Saskaita],MATCH(1,('[1]3.4'!$AM60=[1]!Sanaudos[Kodas])*('[1]3.4'!BV$7='[1]2.SAN'!$M$4:$M$73),0)),"")</f>
        <v/>
      </c>
      <c r="BW60" s="244" t="str">
        <f t="array" ref="BW60">IFERROR(INDEX([1]!Sanaudos[Saskaita],MATCH(1,('[1]3.4'!$AM60=[1]!Sanaudos[Kodas])*('[1]3.4'!BW$7='[1]2.SAN'!$M$4:$M$73),0)),"")</f>
        <v/>
      </c>
      <c r="BX60" s="244" t="str">
        <f t="array" ref="BX60">IFERROR(INDEX([1]!Sanaudos[Saskaita],MATCH(1,('[1]3.4'!$AM60=[1]!Sanaudos[Kodas])*('[1]3.4'!BX$7='[1]2.SAN'!$M$4:$M$73),0)),"")</f>
        <v/>
      </c>
      <c r="BY60" s="244" t="str">
        <f t="array" ref="BY60">IFERROR(INDEX([1]!Sanaudos[Saskaita],MATCH(1,('[1]3.4'!$AM60=[1]!Sanaudos[Kodas])*('[1]3.4'!BY$7='[1]2.SAN'!$M$4:$M$73),0)),"")</f>
        <v/>
      </c>
      <c r="BZ60" s="244" t="str">
        <f t="array" ref="BZ60">IFERROR(INDEX([1]!Sanaudos[Saskaita],MATCH(1,('[1]3.4'!$AM60=[1]!Sanaudos[Kodas])*('[1]3.4'!BZ$7='[1]2.SAN'!$M$4:$M$73),0)),"")</f>
        <v/>
      </c>
      <c r="CA60" s="244" t="str">
        <f t="array" ref="CA60">IFERROR(INDEX([1]!Sanaudos[Saskaita],MATCH(1,('[1]3.4'!$AM60=[1]!Sanaudos[Kodas])*('[1]3.4'!CA$7='[1]2.SAN'!$M$4:$M$73),0)),"")</f>
        <v/>
      </c>
      <c r="CB60" s="244" t="str">
        <f t="array" ref="CB60">IFERROR(INDEX([1]!Sanaudos[Saskaita],MATCH(1,('[1]3.4'!$AM60=[1]!Sanaudos[Kodas])*('[1]3.4'!CB$7='[1]2.SAN'!$M$4:$M$73),0)),"")</f>
        <v/>
      </c>
      <c r="CC60" s="244" t="str">
        <f t="array" ref="CC60">IFERROR(INDEX([1]!Sanaudos[Saskaita],MATCH(1,('[1]3.4'!$AM60=[1]!Sanaudos[Kodas])*('[1]3.4'!CC$7='[1]2.SAN'!$M$4:$M$73),0)),"")</f>
        <v/>
      </c>
      <c r="CD60" s="244" t="str">
        <f t="array" ref="CD60">IFERROR(INDEX([1]!Sanaudos[Saskaita],MATCH(1,('[1]3.4'!$AM60=[1]!Sanaudos[Kodas])*('[1]3.4'!CD$7='[1]2.SAN'!$M$4:$M$73),0)),"")</f>
        <v/>
      </c>
      <c r="CE60" s="244" t="str">
        <f t="array" ref="CE60">IFERROR(INDEX([1]!Sanaudos[Saskaita],MATCH(1,('[1]3.4'!$AM60=[1]!Sanaudos[Kodas])*('[1]3.4'!CE$7='[1]2.SAN'!$M$4:$M$73),0)),"")</f>
        <v/>
      </c>
      <c r="CF60" s="244" t="str">
        <f t="array" ref="CF60">IFERROR(INDEX([1]!Sanaudos[Saskaita],MATCH(1,('[1]3.4'!$AM60=[1]!Sanaudos[Kodas])*('[1]3.4'!CF$7='[1]2.SAN'!$M$4:$M$73),0)),"")</f>
        <v/>
      </c>
      <c r="CG60" s="244" t="str">
        <f t="array" ref="CG60">IFERROR(INDEX([1]!Sanaudos[Saskaita],MATCH(1,('[1]3.4'!$AM60=[1]!Sanaudos[Kodas])*('[1]3.4'!CG$7='[1]2.SAN'!$M$4:$M$73),0)),"")</f>
        <v/>
      </c>
      <c r="CH60" s="244" t="str">
        <f t="array" ref="CH60">IFERROR(INDEX([1]!Sanaudos[Saskaita],MATCH(1,('[1]3.4'!$AM60=[1]!Sanaudos[Kodas])*('[1]3.4'!CH$7='[1]2.SAN'!$M$4:$M$73),0)),"")</f>
        <v/>
      </c>
      <c r="CI60" s="244" t="str">
        <f t="array" ref="CI60">IFERROR(INDEX([1]!Sanaudos[Saskaita],MATCH(1,('[1]3.4'!$AM60=[1]!Sanaudos[Kodas])*('[1]3.4'!CI$7='[1]2.SAN'!$M$4:$M$73),0)),"")</f>
        <v/>
      </c>
      <c r="CJ60" s="244" t="str">
        <f t="array" ref="CJ60">IFERROR(INDEX([1]!Sanaudos[Saskaita],MATCH(1,('[1]3.4'!$AM60=[1]!Sanaudos[Kodas])*('[1]3.4'!CJ$7='[1]2.SAN'!$M$4:$M$73),0)),"")</f>
        <v/>
      </c>
      <c r="CK60" s="244" t="str">
        <f t="array" ref="CK60">IFERROR(INDEX([1]!Sanaudos[Saskaita],MATCH(1,('[1]3.4'!$AM60=[1]!Sanaudos[Kodas])*('[1]3.4'!CK$7='[1]2.SAN'!$M$4:$M$73),0)),"")</f>
        <v/>
      </c>
      <c r="CL60" s="244" t="str">
        <f t="array" ref="CL60">IFERROR(INDEX([1]!Sanaudos[Saskaita],MATCH(1,('[1]3.4'!$AM60=[1]!Sanaudos[Kodas])*('[1]3.4'!CL$7='[1]2.SAN'!$M$4:$M$73),0)),"")</f>
        <v/>
      </c>
      <c r="CM60" s="244" t="str">
        <f t="array" ref="CM60">IFERROR(INDEX([1]!Sanaudos[Saskaita],MATCH(1,('[1]3.4'!$AM60=[1]!Sanaudos[Kodas])*('[1]3.4'!CM$7='[1]2.SAN'!$M$4:$M$73),0)),"")</f>
        <v/>
      </c>
      <c r="CN60" s="244" t="str">
        <f t="array" ref="CN60">IFERROR(INDEX([1]!Sanaudos[Saskaita],MATCH(1,('[1]3.4'!$AM60=[1]!Sanaudos[Kodas])*('[1]3.4'!CN$7='[1]2.SAN'!$M$4:$M$73),0)),"")</f>
        <v/>
      </c>
      <c r="CO60" s="244" t="str">
        <f t="array" ref="CO60">IFERROR(INDEX([1]!Sanaudos[Saskaita],MATCH(1,('[1]3.4'!$AM60=[1]!Sanaudos[Kodas])*('[1]3.4'!CO$7='[1]2.SAN'!$M$4:$M$73),0)),"")</f>
        <v/>
      </c>
      <c r="CP60" s="244" t="str">
        <f t="array" ref="CP60">IFERROR(INDEX([1]!Sanaudos[Saskaita],MATCH(1,('[1]3.4'!$AM60=[1]!Sanaudos[Kodas])*('[1]3.4'!CP$7='[1]2.SAN'!$M$4:$M$73),0)),"")</f>
        <v/>
      </c>
      <c r="CQ60" s="244" t="str">
        <f t="array" ref="CQ60">IFERROR(INDEX([1]!Sanaudos[Saskaita],MATCH(1,('[1]3.4'!$AM60=[1]!Sanaudos[Kodas])*('[1]3.4'!CQ$7='[1]2.SAN'!$M$4:$M$73),0)),"")</f>
        <v/>
      </c>
      <c r="CR60" s="244" t="str">
        <f t="array" ref="CR60">IFERROR(INDEX([1]!Sanaudos[Saskaita],MATCH(1,('[1]3.4'!$AM60=[1]!Sanaudos[Kodas])*('[1]3.4'!CR$7='[1]2.SAN'!$M$4:$M$73),0)),"")</f>
        <v/>
      </c>
      <c r="CS60" s="244" t="str">
        <f t="array" ref="CS60">IFERROR(INDEX([1]!Sanaudos[Saskaita],MATCH(1,('[1]3.4'!$AM60=[1]!Sanaudos[Kodas])*('[1]3.4'!CS$7='[1]2.SAN'!$M$4:$M$73),0)),"")</f>
        <v/>
      </c>
      <c r="CT60" s="244" t="str">
        <f t="array" ref="CT60">IFERROR(INDEX([1]!Sanaudos[Saskaita],MATCH(1,('[1]3.4'!$AM60=[1]!Sanaudos[Kodas])*('[1]3.4'!CT$7='[1]2.SAN'!$M$4:$M$73),0)),"")</f>
        <v/>
      </c>
      <c r="CU60" s="244" t="str">
        <f t="array" ref="CU60">IFERROR(INDEX([1]!Sanaudos[Saskaita],MATCH(1,('[1]3.4'!$AM60=[1]!Sanaudos[Kodas])*('[1]3.4'!CU$7='[1]2.SAN'!$M$4:$M$73),0)),"")</f>
        <v/>
      </c>
      <c r="CV60" s="244" t="str">
        <f t="array" ref="CV60">IFERROR(INDEX([1]!Sanaudos[Saskaita],MATCH(1,('[1]3.4'!$AM60=[1]!Sanaudos[Kodas])*('[1]3.4'!CV$7='[1]2.SAN'!$M$4:$M$73),0)),"")</f>
        <v/>
      </c>
      <c r="CW60" s="244" t="str">
        <f t="array" ref="CW60">IFERROR(INDEX([1]!Sanaudos[Saskaita],MATCH(1,('[1]3.4'!$AM60=[1]!Sanaudos[Kodas])*('[1]3.4'!CW$7='[1]2.SAN'!$M$4:$M$73),0)),"")</f>
        <v/>
      </c>
      <c r="CX60" s="244" t="str">
        <f t="array" ref="CX60">IFERROR(INDEX([1]!Sanaudos[Saskaita],MATCH(1,('[1]3.4'!$AM60=[1]!Sanaudos[Kodas])*('[1]3.4'!CX$7='[1]2.SAN'!$M$4:$M$73),0)),"")</f>
        <v/>
      </c>
      <c r="CY60" s="244" t="str">
        <f t="array" ref="CY60">IFERROR(INDEX([1]!Sanaudos[Saskaita],MATCH(1,('[1]3.4'!$AM60=[1]!Sanaudos[Kodas])*('[1]3.4'!CY$7='[1]2.SAN'!$M$4:$M$73),0)),"")</f>
        <v/>
      </c>
      <c r="CZ60" s="244" t="str">
        <f t="array" ref="CZ60">IFERROR(INDEX([1]!Sanaudos[Saskaita],MATCH(1,('[1]3.4'!$AM60=[1]!Sanaudos[Kodas])*('[1]3.4'!CZ$7='[1]2.SAN'!$M$4:$M$73),0)),"")</f>
        <v/>
      </c>
      <c r="DA60" s="244" t="str">
        <f t="array" ref="DA60">IFERROR(INDEX([1]!Sanaudos[Saskaita],MATCH(1,('[1]3.4'!$AM60=[1]!Sanaudos[Kodas])*('[1]3.4'!DA$7='[1]2.SAN'!$M$4:$M$73),0)),"")</f>
        <v/>
      </c>
      <c r="DB60" s="244" t="str">
        <f t="array" ref="DB60">IFERROR(INDEX([1]!Sanaudos[Saskaita],MATCH(1,('[1]3.4'!$AM60=[1]!Sanaudos[Kodas])*('[1]3.4'!DB$7='[1]2.SAN'!$M$4:$M$73),0)),"")</f>
        <v/>
      </c>
      <c r="DC60" s="244" t="str">
        <f t="array" ref="DC60">IFERROR(INDEX([1]!Sanaudos[Saskaita],MATCH(1,('[1]3.4'!$AM60=[1]!Sanaudos[Kodas])*('[1]3.4'!DC$7='[1]2.SAN'!$M$4:$M$73),0)),"")</f>
        <v/>
      </c>
      <c r="DD60" s="244" t="str">
        <f t="array" ref="DD60">IFERROR(INDEX([1]!Sanaudos[Saskaita],MATCH(1,('[1]3.4'!$AM60=[1]!Sanaudos[Kodas])*('[1]3.4'!DD$7='[1]2.SAN'!$M$4:$M$73),0)),"")</f>
        <v/>
      </c>
      <c r="DE60" s="244" t="str">
        <f t="array" ref="DE60">IFERROR(INDEX([1]!Sanaudos[Saskaita],MATCH(1,('[1]3.4'!$AM60=[1]!Sanaudos[Kodas])*('[1]3.4'!DE$7='[1]2.SAN'!$M$4:$M$73),0)),"")</f>
        <v/>
      </c>
      <c r="DF60" s="244" t="str">
        <f t="array" ref="DF60">IFERROR(INDEX([1]!Sanaudos[Saskaita],MATCH(1,('[1]3.4'!$AM60=[1]!Sanaudos[Kodas])*('[1]3.4'!DF$7='[1]2.SAN'!$M$4:$M$73),0)),"")</f>
        <v/>
      </c>
      <c r="DG60" s="244" t="str">
        <f t="array" ref="DG60">IFERROR(INDEX([1]!Sanaudos[Saskaita],MATCH(1,('[1]3.4'!$AM60=[1]!Sanaudos[Kodas])*('[1]3.4'!DG$7='[1]2.SAN'!$M$4:$M$73),0)),"")</f>
        <v/>
      </c>
      <c r="DH60" s="244" t="str">
        <f t="array" ref="DH60">IFERROR(INDEX([1]!Sanaudos[Saskaita],MATCH(1,('[1]3.4'!$AM60=[1]!Sanaudos[Kodas])*('[1]3.4'!DH$7='[1]2.SAN'!$M$4:$M$73),0)),"")</f>
        <v/>
      </c>
      <c r="DI60" s="244" t="str">
        <f t="array" ref="DI60">IFERROR(INDEX([1]!Sanaudos[Saskaita],MATCH(1,('[1]3.4'!$AM60=[1]!Sanaudos[Kodas])*('[1]3.4'!DI$7='[1]2.SAN'!$M$4:$M$73),0)),"")</f>
        <v/>
      </c>
      <c r="DJ60" s="244" t="str">
        <f t="array" ref="DJ60">IFERROR(INDEX([1]!Sanaudos[Saskaita],MATCH(1,('[1]3.4'!$AM60=[1]!Sanaudos[Kodas])*('[1]3.4'!DJ$7='[1]2.SAN'!$M$4:$M$73),0)),"")</f>
        <v/>
      </c>
      <c r="DK60" s="244" t="str">
        <f t="array" ref="DK60">IFERROR(INDEX([1]!Sanaudos[Saskaita],MATCH(1,('[1]3.4'!$AM60=[1]!Sanaudos[Kodas])*('[1]3.4'!DK$7='[1]2.SAN'!$M$4:$M$73),0)),"")</f>
        <v/>
      </c>
      <c r="DL60" s="244" t="str">
        <f t="array" ref="DL60">IFERROR(INDEX([1]!Sanaudos[Saskaita],MATCH(1,('[1]3.4'!$AM60=[1]!Sanaudos[Kodas])*('[1]3.4'!DL$7='[1]2.SAN'!$M$4:$M$73),0)),"")</f>
        <v/>
      </c>
      <c r="DM60" s="244" t="str">
        <f t="array" ref="DM60">IFERROR(INDEX([1]!Sanaudos[Saskaita],MATCH(1,('[1]3.4'!$AM60=[1]!Sanaudos[Kodas])*('[1]3.4'!DM$7='[1]2.SAN'!$M$4:$M$73),0)),"")</f>
        <v/>
      </c>
      <c r="DN60" s="244" t="str">
        <f t="array" ref="DN60">IFERROR(INDEX([1]!Sanaudos[Saskaita],MATCH(1,('[1]3.4'!$AM60=[1]!Sanaudos[Kodas])*('[1]3.4'!DN$7='[1]2.SAN'!$M$4:$M$73),0)),"")</f>
        <v/>
      </c>
      <c r="DO60" s="244" t="str">
        <f t="array" ref="DO60">IFERROR(INDEX([1]!Sanaudos[Saskaita],MATCH(1,('[1]3.4'!$AM60=[1]!Sanaudos[Kodas])*('[1]3.4'!DO$7='[1]2.SAN'!$M$4:$M$73),0)),"")</f>
        <v/>
      </c>
      <c r="DP60" s="244" t="str">
        <f t="array" ref="DP60">IFERROR(INDEX([1]!Sanaudos[Saskaita],MATCH(1,('[1]3.4'!$AM60=[1]!Sanaudos[Kodas])*('[1]3.4'!DP$7='[1]2.SAN'!$M$4:$M$73),0)),"")</f>
        <v/>
      </c>
      <c r="DQ60" s="244" t="str">
        <f t="array" ref="DQ60">IFERROR(INDEX([1]!Sanaudos[Saskaita],MATCH(1,('[1]3.4'!$AM60=[1]!Sanaudos[Kodas])*('[1]3.4'!DQ$7='[1]2.SAN'!$M$4:$M$73),0)),"")</f>
        <v/>
      </c>
      <c r="DR60" s="244" t="str">
        <f t="array" ref="DR60">IFERROR(INDEX([1]!Sanaudos[Saskaita],MATCH(1,('[1]3.4'!$AM60=[1]!Sanaudos[Kodas])*('[1]3.4'!DR$7='[1]2.SAN'!$M$4:$M$73),0)),"")</f>
        <v/>
      </c>
      <c r="DS60" s="244" t="str">
        <f t="array" ref="DS60">IFERROR(INDEX([1]!Sanaudos[Saskaita],MATCH(1,('[1]3.4'!$AM60=[1]!Sanaudos[Kodas])*('[1]3.4'!DS$7='[1]2.SAN'!$M$4:$M$73),0)),"")</f>
        <v/>
      </c>
      <c r="DT60" s="244" t="str">
        <f t="array" ref="DT60">IFERROR(INDEX([1]!Sanaudos[Saskaita],MATCH(1,('[1]3.4'!$AM60=[1]!Sanaudos[Kodas])*('[1]3.4'!DT$7='[1]2.SAN'!$M$4:$M$73),0)),"")</f>
        <v/>
      </c>
      <c r="DU60" s="244" t="str">
        <f t="array" ref="DU60">IFERROR(INDEX([1]!Sanaudos[Saskaita],MATCH(1,('[1]3.4'!$AM60=[1]!Sanaudos[Kodas])*('[1]3.4'!DU$7='[1]2.SAN'!$M$4:$M$73),0)),"")</f>
        <v/>
      </c>
      <c r="DV60" s="244" t="str">
        <f t="array" ref="DV60">IFERROR(INDEX([1]!Sanaudos[Saskaita],MATCH(1,('[1]3.4'!$AM60=[1]!Sanaudos[Kodas])*('[1]3.4'!DV$7='[1]2.SAN'!$M$4:$M$73),0)),"")</f>
        <v/>
      </c>
      <c r="DW60" s="244" t="str">
        <f t="array" ref="DW60">IFERROR(INDEX([1]!Sanaudos[Saskaita],MATCH(1,('[1]3.4'!$AM60=[1]!Sanaudos[Kodas])*('[1]3.4'!DW$7='[1]2.SAN'!$M$4:$M$73),0)),"")</f>
        <v/>
      </c>
      <c r="DX60" s="244" t="str">
        <f t="array" ref="DX60">IFERROR(INDEX([1]!Sanaudos[Saskaita],MATCH(1,('[1]3.4'!$AM60=[1]!Sanaudos[Kodas])*('[1]3.4'!DX$7='[1]2.SAN'!$M$4:$M$73),0)),"")</f>
        <v/>
      </c>
      <c r="DY60" s="244" t="str">
        <f t="array" ref="DY60">IFERROR(INDEX([1]!Sanaudos[Saskaita],MATCH(1,('[1]3.4'!$AM60=[1]!Sanaudos[Kodas])*('[1]3.4'!DY$7='[1]2.SAN'!$M$4:$M$73),0)),"")</f>
        <v/>
      </c>
      <c r="DZ60" s="244" t="str">
        <f t="array" ref="DZ60">IFERROR(INDEX([1]!Sanaudos[Saskaita],MATCH(1,('[1]3.4'!$AM60=[1]!Sanaudos[Kodas])*('[1]3.4'!DZ$7='[1]2.SAN'!$M$4:$M$73),0)),"")</f>
        <v/>
      </c>
      <c r="EA60" s="244" t="str">
        <f t="array" ref="EA60">IFERROR(INDEX([1]!Sanaudos[Saskaita],MATCH(1,('[1]3.4'!$AM60=[1]!Sanaudos[Kodas])*('[1]3.4'!EA$7='[1]2.SAN'!$M$4:$M$73),0)),"")</f>
        <v/>
      </c>
      <c r="EB60" s="244" t="str">
        <f t="array" ref="EB60">IFERROR(INDEX([1]!Sanaudos[Saskaita],MATCH(1,('[1]3.4'!$AM60=[1]!Sanaudos[Kodas])*('[1]3.4'!EB$7='[1]2.SAN'!$M$4:$M$73),0)),"")</f>
        <v/>
      </c>
      <c r="EC60" s="244" t="str">
        <f t="array" ref="EC60">IFERROR(INDEX([1]!Sanaudos[Saskaita],MATCH(1,('[1]3.4'!$AM60=[1]!Sanaudos[Kodas])*('[1]3.4'!EC$7='[1]2.SAN'!$M$4:$M$73),0)),"")</f>
        <v/>
      </c>
      <c r="ED60" s="244" t="str">
        <f t="array" ref="ED60">IFERROR(INDEX([1]!Sanaudos[Saskaita],MATCH(1,('[1]3.4'!$AM60=[1]!Sanaudos[Kodas])*('[1]3.4'!ED$7='[1]2.SAN'!$M$4:$M$73),0)),"")</f>
        <v/>
      </c>
      <c r="EE60" s="244" t="str">
        <f t="array" ref="EE60">IFERROR(INDEX([1]!Sanaudos[Saskaita],MATCH(1,('[1]3.4'!$AM60=[1]!Sanaudos[Kodas])*('[1]3.4'!EE$7='[1]2.SAN'!$M$4:$M$73),0)),"")</f>
        <v/>
      </c>
      <c r="EF60" s="244" t="str">
        <f t="array" ref="EF60">IFERROR(INDEX([1]!Sanaudos[Saskaita],MATCH(1,('[1]3.4'!$AM60=[1]!Sanaudos[Kodas])*('[1]3.4'!EF$7='[1]2.SAN'!$M$4:$M$73),0)),"")</f>
        <v/>
      </c>
      <c r="EG60" s="244" t="str">
        <f t="array" ref="EG60">IFERROR(INDEX([1]!Sanaudos[Saskaita],MATCH(1,('[1]3.4'!$AM60=[1]!Sanaudos[Kodas])*('[1]3.4'!EG$7='[1]2.SAN'!$M$4:$M$73),0)),"")</f>
        <v/>
      </c>
      <c r="EH60" s="244" t="str">
        <f t="array" ref="EH60">IFERROR(INDEX([1]!Sanaudos[Saskaita],MATCH(1,('[1]3.4'!$AM60=[1]!Sanaudos[Kodas])*('[1]3.4'!EH$7='[1]2.SAN'!$M$4:$M$73),0)),"")</f>
        <v/>
      </c>
      <c r="EI60" s="244" t="str">
        <f t="array" ref="EI60">IFERROR(INDEX([1]!Sanaudos[Saskaita],MATCH(1,('[1]3.4'!$AM60=[1]!Sanaudos[Kodas])*('[1]3.4'!EI$7='[1]2.SAN'!$M$4:$M$73),0)),"")</f>
        <v/>
      </c>
      <c r="EJ60" s="244" t="str">
        <f t="array" ref="EJ60">IFERROR(INDEX([1]!Sanaudos[Saskaita],MATCH(1,('[1]3.4'!$AM60=[1]!Sanaudos[Kodas])*('[1]3.4'!EJ$7='[1]2.SAN'!$M$4:$M$73),0)),"")</f>
        <v/>
      </c>
      <c r="EK60" s="244" t="str">
        <f t="array" ref="EK60">IFERROR(INDEX([1]!Sanaudos[Saskaita],MATCH(1,('[1]3.4'!$AM60=[1]!Sanaudos[Kodas])*('[1]3.4'!EK$7='[1]2.SAN'!$M$4:$M$73),0)),"")</f>
        <v/>
      </c>
      <c r="EL60" s="244" t="str">
        <f t="array" ref="EL60">IFERROR(INDEX([1]!Sanaudos[Saskaita],MATCH(1,('[1]3.4'!$AM60=[1]!Sanaudos[Kodas])*('[1]3.4'!EL$7='[1]2.SAN'!$M$4:$M$73),0)),"")</f>
        <v/>
      </c>
      <c r="EM60" s="244" t="str">
        <f t="array" ref="EM60">IFERROR(INDEX([1]!Sanaudos[Saskaita],MATCH(1,('[1]3.4'!$AM60=[1]!Sanaudos[Kodas])*('[1]3.4'!EM$7='[1]2.SAN'!$M$4:$M$73),0)),"")</f>
        <v/>
      </c>
      <c r="EN60" s="244" t="str">
        <f t="array" ref="EN60">IFERROR(INDEX([1]!Sanaudos[Saskaita],MATCH(1,('[1]3.4'!$AM60=[1]!Sanaudos[Kodas])*('[1]3.4'!EN$7='[1]2.SAN'!$M$4:$M$73),0)),"")</f>
        <v/>
      </c>
      <c r="EO60" s="244" t="str">
        <f t="array" ref="EO60">IFERROR(INDEX([1]!Sanaudos[Saskaita],MATCH(1,('[1]3.4'!$AM60=[1]!Sanaudos[Kodas])*('[1]3.4'!EO$7='[1]2.SAN'!$M$4:$M$73),0)),"")</f>
        <v/>
      </c>
      <c r="EP60" s="244" t="str">
        <f t="array" ref="EP60">IFERROR(INDEX([1]!Sanaudos[Saskaita],MATCH(1,('[1]3.4'!$AM60=[1]!Sanaudos[Kodas])*('[1]3.4'!EP$7='[1]2.SAN'!$M$4:$M$73),0)),"")</f>
        <v/>
      </c>
      <c r="EQ60" s="244" t="str">
        <f t="array" ref="EQ60">IFERROR(INDEX([1]!Sanaudos[Saskaita],MATCH(1,('[1]3.4'!$AM60=[1]!Sanaudos[Kodas])*('[1]3.4'!EQ$7='[1]2.SAN'!$M$4:$M$73),0)),"")</f>
        <v/>
      </c>
      <c r="ER60" s="244" t="str">
        <f t="array" ref="ER60">IFERROR(INDEX([1]!Sanaudos[Saskaita],MATCH(1,('[1]3.4'!$AM60=[1]!Sanaudos[Kodas])*('[1]3.4'!ER$7='[1]2.SAN'!$M$4:$M$73),0)),"")</f>
        <v/>
      </c>
      <c r="ES60" s="244" t="str">
        <f t="array" ref="ES60">IFERROR(INDEX([1]!Sanaudos[Saskaita],MATCH(1,('[1]3.4'!$AM60=[1]!Sanaudos[Kodas])*('[1]3.4'!ES$7='[1]2.SAN'!$M$4:$M$73),0)),"")</f>
        <v/>
      </c>
      <c r="ET60" s="244" t="str">
        <f t="array" ref="ET60">IFERROR(INDEX([1]!Sanaudos[Saskaita],MATCH(1,('[1]3.4'!$AM60=[1]!Sanaudos[Kodas])*('[1]3.4'!ET$7='[1]2.SAN'!$M$4:$M$73),0)),"")</f>
        <v/>
      </c>
      <c r="EU60" s="244" t="str">
        <f t="array" ref="EU60">IFERROR(INDEX([1]!Sanaudos[Saskaita],MATCH(1,('[1]3.4'!$AM60=[1]!Sanaudos[Kodas])*('[1]3.4'!EU$7='[1]2.SAN'!$M$4:$M$73),0)),"")</f>
        <v/>
      </c>
      <c r="EV60" s="244" t="str">
        <f t="array" ref="EV60">IFERROR(INDEX([1]!Sanaudos[Saskaita],MATCH(1,('[1]3.4'!$AM60=[1]!Sanaudos[Kodas])*('[1]3.4'!EV$7='[1]2.SAN'!$M$4:$M$73),0)),"")</f>
        <v/>
      </c>
      <c r="EW60" s="244" t="str">
        <f t="array" ref="EW60">IFERROR(INDEX([1]!Sanaudos[Saskaita],MATCH(1,('[1]3.4'!$AM60=[1]!Sanaudos[Kodas])*('[1]3.4'!EW$7='[1]2.SAN'!$M$4:$M$73),0)),"")</f>
        <v/>
      </c>
      <c r="EX60" s="244" t="str">
        <f t="array" ref="EX60">IFERROR(INDEX([1]!Sanaudos[Saskaita],MATCH(1,('[1]3.4'!$AM60=[1]!Sanaudos[Kodas])*('[1]3.4'!EX$7='[1]2.SAN'!$M$4:$M$73),0)),"")</f>
        <v/>
      </c>
      <c r="EY60" s="244" t="str">
        <f t="array" ref="EY60">IFERROR(INDEX([1]!Sanaudos[Saskaita],MATCH(1,('[1]3.4'!$AM60=[1]!Sanaudos[Kodas])*('[1]3.4'!EY$7='[1]2.SAN'!$M$4:$M$73),0)),"")</f>
        <v/>
      </c>
      <c r="EZ60" s="244" t="str">
        <f t="array" ref="EZ60">IFERROR(INDEX([1]!Sanaudos[Saskaita],MATCH(1,('[1]3.4'!$AM60=[1]!Sanaudos[Kodas])*('[1]3.4'!EZ$7='[1]2.SAN'!$M$4:$M$73),0)),"")</f>
        <v/>
      </c>
      <c r="FA60" s="244" t="str">
        <f t="array" ref="FA60">IFERROR(INDEX([1]!Sanaudos[Saskaita],MATCH(1,('[1]3.4'!$AM60=[1]!Sanaudos[Kodas])*('[1]3.4'!FA$7='[1]2.SAN'!$M$4:$M$73),0)),"")</f>
        <v/>
      </c>
      <c r="FB60" s="244" t="str">
        <f t="array" ref="FB60">IFERROR(INDEX([1]!Sanaudos[Saskaita],MATCH(1,('[1]3.4'!$AM60=[1]!Sanaudos[Kodas])*('[1]3.4'!FB$7='[1]2.SAN'!$M$4:$M$73),0)),"")</f>
        <v/>
      </c>
      <c r="FC60" s="244" t="str">
        <f t="array" ref="FC60">IFERROR(INDEX([1]!Sanaudos[Saskaita],MATCH(1,('[1]3.4'!$AM60=[1]!Sanaudos[Kodas])*('[1]3.4'!FC$7='[1]2.SAN'!$M$4:$M$73),0)),"")</f>
        <v/>
      </c>
      <c r="FD60" s="244" t="str">
        <f t="array" ref="FD60">IFERROR(INDEX([1]!Sanaudos[Saskaita],MATCH(1,('[1]3.4'!$AM60=[1]!Sanaudos[Kodas])*('[1]3.4'!FD$7='[1]2.SAN'!$M$4:$M$73),0)),"")</f>
        <v/>
      </c>
      <c r="FE60" s="244" t="str">
        <f t="array" ref="FE60">IFERROR(INDEX([1]!Sanaudos[Saskaita],MATCH(1,('[1]3.4'!$AM60=[1]!Sanaudos[Kodas])*('[1]3.4'!FE$7='[1]2.SAN'!$M$4:$M$73),0)),"")</f>
        <v/>
      </c>
      <c r="FF60" s="244" t="str">
        <f t="array" ref="FF60">IFERROR(INDEX([1]!Sanaudos[Saskaita],MATCH(1,('[1]3.4'!$AM60=[1]!Sanaudos[Kodas])*('[1]3.4'!FF$7='[1]2.SAN'!$M$4:$M$73),0)),"")</f>
        <v/>
      </c>
      <c r="FG60" s="244" t="str">
        <f t="array" ref="FG60">IFERROR(INDEX([1]!Sanaudos[Saskaita],MATCH(1,('[1]3.4'!$AM60=[1]!Sanaudos[Kodas])*('[1]3.4'!FG$7='[1]2.SAN'!$M$4:$M$73),0)),"")</f>
        <v/>
      </c>
      <c r="FH60" s="244" t="str">
        <f t="array" ref="FH60">IFERROR(INDEX([1]!Sanaudos[Saskaita],MATCH(1,('[1]3.4'!$AM60=[1]!Sanaudos[Kodas])*('[1]3.4'!FH$7='[1]2.SAN'!$M$4:$M$73),0)),"")</f>
        <v/>
      </c>
      <c r="FI60" s="244" t="str">
        <f t="array" ref="FI60">IFERROR(INDEX([1]!Sanaudos[Saskaita],MATCH(1,('[1]3.4'!$AM60=[1]!Sanaudos[Kodas])*('[1]3.4'!FI$7='[1]2.SAN'!$M$4:$M$73),0)),"")</f>
        <v/>
      </c>
      <c r="FJ60" s="244" t="str">
        <f t="array" ref="FJ60">IFERROR(INDEX([1]!Sanaudos[Saskaita],MATCH(1,('[1]3.4'!$AM60=[1]!Sanaudos[Kodas])*('[1]3.4'!FJ$7='[1]2.SAN'!$M$4:$M$73),0)),"")</f>
        <v/>
      </c>
      <c r="FK60" s="244" t="str">
        <f t="array" ref="FK60">IFERROR(INDEX([1]!Sanaudos[Saskaita],MATCH(1,('[1]3.4'!$AM60=[1]!Sanaudos[Kodas])*('[1]3.4'!FK$7='[1]2.SAN'!$M$4:$M$73),0)),"")</f>
        <v/>
      </c>
      <c r="FL60" s="244" t="str">
        <f t="array" ref="FL60">IFERROR(INDEX([1]!Sanaudos[Saskaita],MATCH(1,('[1]3.4'!$AM60=[1]!Sanaudos[Kodas])*('[1]3.4'!FL$7='[1]2.SAN'!$M$4:$M$73),0)),"")</f>
        <v/>
      </c>
      <c r="FM60" s="244" t="str">
        <f t="array" ref="FM60">IFERROR(INDEX([1]!Sanaudos[Saskaita],MATCH(1,('[1]3.4'!$AM60=[1]!Sanaudos[Kodas])*('[1]3.4'!FM$7='[1]2.SAN'!$M$4:$M$73),0)),"")</f>
        <v/>
      </c>
      <c r="FN60" s="244" t="str">
        <f t="array" ref="FN60">IFERROR(INDEX([1]!Sanaudos[Saskaita],MATCH(1,('[1]3.4'!$AM60=[1]!Sanaudos[Kodas])*('[1]3.4'!FN$7='[1]2.SAN'!$M$4:$M$73),0)),"")</f>
        <v/>
      </c>
      <c r="FO60" s="244" t="str">
        <f t="array" ref="FO60">IFERROR(INDEX([1]!Sanaudos[Saskaita],MATCH(1,('[1]3.4'!$AM60=[1]!Sanaudos[Kodas])*('[1]3.4'!FO$7='[1]2.SAN'!$M$4:$M$73),0)),"")</f>
        <v/>
      </c>
      <c r="FP60" s="244" t="str">
        <f t="array" ref="FP60">IFERROR(INDEX([1]!Sanaudos[Saskaita],MATCH(1,('[1]3.4'!$AM60=[1]!Sanaudos[Kodas])*('[1]3.4'!FP$7='[1]2.SAN'!$M$4:$M$73),0)),"")</f>
        <v/>
      </c>
      <c r="FQ60" s="244" t="str">
        <f t="array" ref="FQ60">IFERROR(INDEX([1]!Sanaudos[Saskaita],MATCH(1,('[1]3.4'!$AM60=[1]!Sanaudos[Kodas])*('[1]3.4'!FQ$7='[1]2.SAN'!$M$4:$M$73),0)),"")</f>
        <v/>
      </c>
      <c r="FR60" s="244" t="str">
        <f t="array" ref="FR60">IFERROR(INDEX([1]!Sanaudos[Saskaita],MATCH(1,('[1]3.4'!$AM60=[1]!Sanaudos[Kodas])*('[1]3.4'!FR$7='[1]2.SAN'!$M$4:$M$73),0)),"")</f>
        <v/>
      </c>
      <c r="FS60" s="244" t="str">
        <f t="array" ref="FS60">IFERROR(INDEX([1]!Sanaudos[Saskaita],MATCH(1,('[1]3.4'!$AM60=[1]!Sanaudos[Kodas])*('[1]3.4'!FS$7='[1]2.SAN'!$M$4:$M$73),0)),"")</f>
        <v/>
      </c>
      <c r="FT60" s="244" t="str">
        <f t="array" ref="FT60">IFERROR(INDEX([1]!Sanaudos[Saskaita],MATCH(1,('[1]3.4'!$AM60=[1]!Sanaudos[Kodas])*('[1]3.4'!FT$7='[1]2.SAN'!$M$4:$M$73),0)),"")</f>
        <v/>
      </c>
      <c r="FU60" s="244" t="str">
        <f t="array" ref="FU60">IFERROR(INDEX([1]!Sanaudos[Saskaita],MATCH(1,('[1]3.4'!$AM60=[1]!Sanaudos[Kodas])*('[1]3.4'!FU$7='[1]2.SAN'!$M$4:$M$73),0)),"")</f>
        <v/>
      </c>
      <c r="FV60" s="244" t="str">
        <f t="array" ref="FV60">IFERROR(INDEX([1]!Sanaudos[Saskaita],MATCH(1,('[1]3.4'!$AM60=[1]!Sanaudos[Kodas])*('[1]3.4'!FV$7='[1]2.SAN'!$M$4:$M$73),0)),"")</f>
        <v/>
      </c>
      <c r="FW60" s="244" t="str">
        <f t="array" ref="FW60">IFERROR(INDEX([1]!Sanaudos[Saskaita],MATCH(1,('[1]3.4'!$AM60=[1]!Sanaudos[Kodas])*('[1]3.4'!FW$7='[1]2.SAN'!$M$4:$M$73),0)),"")</f>
        <v/>
      </c>
      <c r="FX60" s="244" t="str">
        <f t="array" ref="FX60">IFERROR(INDEX([1]!Sanaudos[Saskaita],MATCH(1,('[1]3.4'!$AM60=[1]!Sanaudos[Kodas])*('[1]3.4'!FX$7='[1]2.SAN'!$M$4:$M$73),0)),"")</f>
        <v/>
      </c>
      <c r="FY60" s="244" t="str">
        <f t="array" ref="FY60">IFERROR(INDEX([1]!Sanaudos[Saskaita],MATCH(1,('[1]3.4'!$AM60=[1]!Sanaudos[Kodas])*('[1]3.4'!FY$7='[1]2.SAN'!$M$4:$M$73),0)),"")</f>
        <v/>
      </c>
      <c r="FZ60" s="244" t="str">
        <f t="array" ref="FZ60">IFERROR(INDEX([1]!Sanaudos[Saskaita],MATCH(1,('[1]3.4'!$AM60=[1]!Sanaudos[Kodas])*('[1]3.4'!FZ$7='[1]2.SAN'!$M$4:$M$73),0)),"")</f>
        <v/>
      </c>
      <c r="GA60" s="244" t="str">
        <f t="array" ref="GA60">IFERROR(INDEX([1]!Sanaudos[Saskaita],MATCH(1,('[1]3.4'!$AM60=[1]!Sanaudos[Kodas])*('[1]3.4'!GA$7='[1]2.SAN'!$M$4:$M$73),0)),"")</f>
        <v/>
      </c>
      <c r="GB60" s="244" t="str">
        <f t="array" ref="GB60">IFERROR(INDEX([1]!Sanaudos[Saskaita],MATCH(1,('[1]3.4'!$AM60=[1]!Sanaudos[Kodas])*('[1]3.4'!GB$7='[1]2.SAN'!$M$4:$M$73),0)),"")</f>
        <v/>
      </c>
      <c r="GC60" s="244" t="str">
        <f t="array" ref="GC60">IFERROR(INDEX([1]!Sanaudos[Saskaita],MATCH(1,('[1]3.4'!$AM60=[1]!Sanaudos[Kodas])*('[1]3.4'!GC$7='[1]2.SAN'!$M$4:$M$73),0)),"")</f>
        <v/>
      </c>
      <c r="GD60" s="244" t="str">
        <f t="array" ref="GD60">IFERROR(INDEX([1]!Sanaudos[Saskaita],MATCH(1,('[1]3.4'!$AM60=[1]!Sanaudos[Kodas])*('[1]3.4'!GD$7='[1]2.SAN'!$M$4:$M$73),0)),"")</f>
        <v/>
      </c>
      <c r="GE60" s="244" t="str">
        <f t="array" ref="GE60">IFERROR(INDEX([1]!Sanaudos[Saskaita],MATCH(1,('[1]3.4'!$AM60=[1]!Sanaudos[Kodas])*('[1]3.4'!GE$7='[1]2.SAN'!$M$4:$M$73),0)),"")</f>
        <v/>
      </c>
      <c r="GF60" s="244" t="str">
        <f t="array" ref="GF60">IFERROR(INDEX([1]!Sanaudos[Saskaita],MATCH(1,('[1]3.4'!$AM60=[1]!Sanaudos[Kodas])*('[1]3.4'!GF$7='[1]2.SAN'!$M$4:$M$73),0)),"")</f>
        <v/>
      </c>
      <c r="GG60" s="244" t="str">
        <f t="array" ref="GG60">IFERROR(INDEX([1]!Sanaudos[Saskaita],MATCH(1,('[1]3.4'!$AM60=[1]!Sanaudos[Kodas])*('[1]3.4'!GG$7='[1]2.SAN'!$M$4:$M$73),0)),"")</f>
        <v/>
      </c>
      <c r="GH60" s="244" t="str">
        <f t="array" ref="GH60">IFERROR(INDEX([1]!Sanaudos[Saskaita],MATCH(1,('[1]3.4'!$AM60=[1]!Sanaudos[Kodas])*('[1]3.4'!GH$7='[1]2.SAN'!$M$4:$M$73),0)),"")</f>
        <v/>
      </c>
      <c r="GI60" s="244" t="str">
        <f t="array" ref="GI60">IFERROR(INDEX([1]!Sanaudos[Saskaita],MATCH(1,('[1]3.4'!$AM60=[1]!Sanaudos[Kodas])*('[1]3.4'!GI$7='[1]2.SAN'!$M$4:$M$73),0)),"")</f>
        <v/>
      </c>
      <c r="GJ60" s="244" t="str">
        <f t="array" ref="GJ60">IFERROR(INDEX([1]!Sanaudos[Saskaita],MATCH(1,('[1]3.4'!$AM60=[1]!Sanaudos[Kodas])*('[1]3.4'!GJ$7='[1]2.SAN'!$M$4:$M$73),0)),"")</f>
        <v/>
      </c>
      <c r="GK60" s="244" t="str">
        <f t="array" ref="GK60">IFERROR(INDEX([1]!Sanaudos[Saskaita],MATCH(1,('[1]3.4'!$AM60=[1]!Sanaudos[Kodas])*('[1]3.4'!GK$7='[1]2.SAN'!$M$4:$M$73),0)),"")</f>
        <v/>
      </c>
      <c r="GL60" s="244" t="str">
        <f t="array" ref="GL60">IFERROR(INDEX([1]!Sanaudos[Saskaita],MATCH(1,('[1]3.4'!$AM60=[1]!Sanaudos[Kodas])*('[1]3.4'!GL$7='[1]2.SAN'!$M$4:$M$73),0)),"")</f>
        <v/>
      </c>
      <c r="GM60" s="244" t="str">
        <f t="array" ref="GM60">IFERROR(INDEX([1]!Sanaudos[Saskaita],MATCH(1,('[1]3.4'!$AM60=[1]!Sanaudos[Kodas])*('[1]3.4'!GM$7='[1]2.SAN'!$M$4:$M$73),0)),"")</f>
        <v/>
      </c>
      <c r="GN60" s="244" t="str">
        <f t="array" ref="GN60">IFERROR(INDEX([1]!Sanaudos[Saskaita],MATCH(1,('[1]3.4'!$AM60=[1]!Sanaudos[Kodas])*('[1]3.4'!GN$7='[1]2.SAN'!$M$4:$M$73),0)),"")</f>
        <v/>
      </c>
      <c r="GO60" s="244" t="str">
        <f t="array" ref="GO60">IFERROR(INDEX([1]!Sanaudos[Saskaita],MATCH(1,('[1]3.4'!$AM60=[1]!Sanaudos[Kodas])*('[1]3.4'!GO$7='[1]2.SAN'!$M$4:$M$73),0)),"")</f>
        <v/>
      </c>
      <c r="GP60" s="244" t="str">
        <f t="array" ref="GP60">IFERROR(INDEX([1]!Sanaudos[Saskaita],MATCH(1,('[1]3.4'!$AM60=[1]!Sanaudos[Kodas])*('[1]3.4'!GP$7='[1]2.SAN'!$M$4:$M$73),0)),"")</f>
        <v/>
      </c>
      <c r="GQ60" s="244" t="str">
        <f t="array" ref="GQ60">IFERROR(INDEX([1]!Sanaudos[Saskaita],MATCH(1,('[1]3.4'!$AM60=[1]!Sanaudos[Kodas])*('[1]3.4'!GQ$7='[1]2.SAN'!$M$4:$M$73),0)),"")</f>
        <v/>
      </c>
      <c r="GR60" s="244" t="str">
        <f t="array" ref="GR60">IFERROR(INDEX([1]!Sanaudos[Saskaita],MATCH(1,('[1]3.4'!$AM60=[1]!Sanaudos[Kodas])*('[1]3.4'!GR$7='[1]2.SAN'!$M$4:$M$73),0)),"")</f>
        <v/>
      </c>
      <c r="GS60" s="244" t="str">
        <f t="array" ref="GS60">IFERROR(INDEX([1]!Sanaudos[Saskaita],MATCH(1,('[1]3.4'!$AM60=[1]!Sanaudos[Kodas])*('[1]3.4'!GS$7='[1]2.SAN'!$M$4:$M$73),0)),"")</f>
        <v/>
      </c>
      <c r="GT60" s="244" t="str">
        <f t="array" ref="GT60">IFERROR(INDEX([1]!Sanaudos[Saskaita],MATCH(1,('[1]3.4'!$AM60=[1]!Sanaudos[Kodas])*('[1]3.4'!GT$7='[1]2.SAN'!$M$4:$M$73),0)),"")</f>
        <v/>
      </c>
      <c r="GU60" s="244" t="str">
        <f t="array" ref="GU60">IFERROR(INDEX([1]!Sanaudos[Saskaita],MATCH(1,('[1]3.4'!$AM60=[1]!Sanaudos[Kodas])*('[1]3.4'!GU$7='[1]2.SAN'!$M$4:$M$73),0)),"")</f>
        <v/>
      </c>
      <c r="GV60" s="244" t="str">
        <f t="array" ref="GV60">IFERROR(INDEX([1]!Sanaudos[Saskaita],MATCH(1,('[1]3.4'!$AM60=[1]!Sanaudos[Kodas])*('[1]3.4'!GV$7='[1]2.SAN'!$M$4:$M$73),0)),"")</f>
        <v/>
      </c>
      <c r="GW60" s="244" t="str">
        <f t="array" ref="GW60">IFERROR(INDEX([1]!Sanaudos[Saskaita],MATCH(1,('[1]3.4'!$AM60=[1]!Sanaudos[Kodas])*('[1]3.4'!GW$7='[1]2.SAN'!$M$4:$M$73),0)),"")</f>
        <v/>
      </c>
      <c r="GX60" s="244" t="str">
        <f t="array" ref="GX60">IFERROR(INDEX([1]!Sanaudos[Saskaita],MATCH(1,('[1]3.4'!$AM60=[1]!Sanaudos[Kodas])*('[1]3.4'!GX$7='[1]2.SAN'!$M$4:$M$73),0)),"")</f>
        <v/>
      </c>
      <c r="GY60" s="244" t="str">
        <f t="array" ref="GY60">IFERROR(INDEX([1]!Sanaudos[Saskaita],MATCH(1,('[1]3.4'!$AM60=[1]!Sanaudos[Kodas])*('[1]3.4'!GY$7='[1]2.SAN'!$M$4:$M$73),0)),"")</f>
        <v/>
      </c>
      <c r="GZ60" s="244" t="str">
        <f t="array" ref="GZ60">IFERROR(INDEX([1]!Sanaudos[Saskaita],MATCH(1,('[1]3.4'!$AM60=[1]!Sanaudos[Kodas])*('[1]3.4'!GZ$7='[1]2.SAN'!$M$4:$M$73),0)),"")</f>
        <v/>
      </c>
      <c r="HA60" s="244" t="str">
        <f t="array" ref="HA60">IFERROR(INDEX([1]!Sanaudos[Saskaita],MATCH(1,('[1]3.4'!$AM60=[1]!Sanaudos[Kodas])*('[1]3.4'!HA$7='[1]2.SAN'!$M$4:$M$73),0)),"")</f>
        <v/>
      </c>
      <c r="HB60" s="244" t="str">
        <f t="array" ref="HB60">IFERROR(INDEX([1]!Sanaudos[Saskaita],MATCH(1,('[1]3.4'!$AM60=[1]!Sanaudos[Kodas])*('[1]3.4'!HB$7='[1]2.SAN'!$M$4:$M$73),0)),"")</f>
        <v/>
      </c>
      <c r="HC60" s="244" t="str">
        <f t="array" ref="HC60">IFERROR(INDEX([1]!Sanaudos[Saskaita],MATCH(1,('[1]3.4'!$AM60=[1]!Sanaudos[Kodas])*('[1]3.4'!HC$7='[1]2.SAN'!$M$4:$M$73),0)),"")</f>
        <v/>
      </c>
      <c r="HD60" s="244" t="str">
        <f t="array" ref="HD60">IFERROR(INDEX([1]!Sanaudos[Saskaita],MATCH(1,('[1]3.4'!$AM60=[1]!Sanaudos[Kodas])*('[1]3.4'!HD$7='[1]2.SAN'!$M$4:$M$73),0)),"")</f>
        <v/>
      </c>
      <c r="HE60" s="244" t="str">
        <f t="array" ref="HE60">IFERROR(INDEX([1]!Sanaudos[Saskaita],MATCH(1,('[1]3.4'!$AM60=[1]!Sanaudos[Kodas])*('[1]3.4'!HE$7='[1]2.SAN'!$M$4:$M$73),0)),"")</f>
        <v/>
      </c>
      <c r="HF60" s="244" t="str">
        <f t="array" ref="HF60">IFERROR(INDEX([1]!Sanaudos[Saskaita],MATCH(1,('[1]3.4'!$AM60=[1]!Sanaudos[Kodas])*('[1]3.4'!HF$7='[1]2.SAN'!$M$4:$M$73),0)),"")</f>
        <v/>
      </c>
      <c r="HG60" s="244" t="str">
        <f t="array" ref="HG60">IFERROR(INDEX([1]!Sanaudos[Saskaita],MATCH(1,('[1]3.4'!$AM60=[1]!Sanaudos[Kodas])*('[1]3.4'!HG$7='[1]2.SAN'!$M$4:$M$73),0)),"")</f>
        <v/>
      </c>
      <c r="HH60" s="244" t="str">
        <f t="array" ref="HH60">IFERROR(INDEX([1]!Sanaudos[Saskaita],MATCH(1,('[1]3.4'!$AM60=[1]!Sanaudos[Kodas])*('[1]3.4'!HH$7='[1]2.SAN'!$M$4:$M$73),0)),"")</f>
        <v/>
      </c>
      <c r="HI60" s="244" t="str">
        <f t="array" ref="HI60">IFERROR(INDEX([1]!Sanaudos[Saskaita],MATCH(1,('[1]3.4'!$AM60=[1]!Sanaudos[Kodas])*('[1]3.4'!HI$7='[1]2.SAN'!$M$4:$M$73),0)),"")</f>
        <v/>
      </c>
      <c r="HJ60" s="244" t="str">
        <f t="array" ref="HJ60">IFERROR(INDEX([1]!Sanaudos[Saskaita],MATCH(1,('[1]3.4'!$AM60=[1]!Sanaudos[Kodas])*('[1]3.4'!HJ$7='[1]2.SAN'!$M$4:$M$73),0)),"")</f>
        <v/>
      </c>
      <c r="HK60" s="244" t="str">
        <f t="array" ref="HK60">IFERROR(INDEX([1]!Sanaudos[Saskaita],MATCH(1,('[1]3.4'!$AM60=[1]!Sanaudos[Kodas])*('[1]3.4'!HK$7='[1]2.SAN'!$M$4:$M$73),0)),"")</f>
        <v/>
      </c>
      <c r="HL60" s="244" t="str">
        <f t="array" ref="HL60">IFERROR(INDEX([1]!Sanaudos[Saskaita],MATCH(1,('[1]3.4'!$AM60=[1]!Sanaudos[Kodas])*('[1]3.4'!HL$7='[1]2.SAN'!$M$4:$M$73),0)),"")</f>
        <v/>
      </c>
      <c r="HM60" s="244" t="str">
        <f t="array" ref="HM60">IFERROR(INDEX([1]!Sanaudos[Saskaita],MATCH(1,('[1]3.4'!$AM60=[1]!Sanaudos[Kodas])*('[1]3.4'!HM$7='[1]2.SAN'!$M$4:$M$73),0)),"")</f>
        <v/>
      </c>
      <c r="HN60" s="244" t="str">
        <f t="array" ref="HN60">IFERROR(INDEX([1]!Sanaudos[Saskaita],MATCH(1,('[1]3.4'!$AM60=[1]!Sanaudos[Kodas])*('[1]3.4'!HN$7='[1]2.SAN'!$M$4:$M$73),0)),"")</f>
        <v/>
      </c>
      <c r="HO60" s="244" t="str">
        <f t="array" ref="HO60">IFERROR(INDEX([1]!Sanaudos[Saskaita],MATCH(1,('[1]3.4'!$AM60=[1]!Sanaudos[Kodas])*('[1]3.4'!HO$7='[1]2.SAN'!$M$4:$M$73),0)),"")</f>
        <v/>
      </c>
      <c r="HP60" s="244" t="str">
        <f t="array" ref="HP60">IFERROR(INDEX([1]!Sanaudos[Saskaita],MATCH(1,('[1]3.4'!$AM60=[1]!Sanaudos[Kodas])*('[1]3.4'!HP$7='[1]2.SAN'!$M$4:$M$73),0)),"")</f>
        <v/>
      </c>
      <c r="HQ60" s="244" t="str">
        <f t="array" ref="HQ60">IFERROR(INDEX([1]!Sanaudos[Saskaita],MATCH(1,('[1]3.4'!$AM60=[1]!Sanaudos[Kodas])*('[1]3.4'!HQ$7='[1]2.SAN'!$M$4:$M$73),0)),"")</f>
        <v/>
      </c>
      <c r="HR60" s="244" t="str">
        <f t="array" ref="HR60">IFERROR(INDEX([1]!Sanaudos[Saskaita],MATCH(1,('[1]3.4'!$AM60=[1]!Sanaudos[Kodas])*('[1]3.4'!HR$7='[1]2.SAN'!$M$4:$M$73),0)),"")</f>
        <v/>
      </c>
      <c r="HS60" s="244" t="str">
        <f t="array" ref="HS60">IFERROR(INDEX([1]!Sanaudos[Saskaita],MATCH(1,('[1]3.4'!$AM60=[1]!Sanaudos[Kodas])*('[1]3.4'!HS$7='[1]2.SAN'!$M$4:$M$73),0)),"")</f>
        <v/>
      </c>
      <c r="HT60" s="244" t="str">
        <f t="array" ref="HT60">IFERROR(INDEX([1]!Sanaudos[Saskaita],MATCH(1,('[1]3.4'!$AM60=[1]!Sanaudos[Kodas])*('[1]3.4'!HT$7='[1]2.SAN'!$M$4:$M$73),0)),"")</f>
        <v/>
      </c>
      <c r="HU60" s="244" t="str">
        <f t="array" ref="HU60">IFERROR(INDEX([1]!Sanaudos[Saskaita],MATCH(1,('[1]3.4'!$AM60=[1]!Sanaudos[Kodas])*('[1]3.4'!HU$7='[1]2.SAN'!$M$4:$M$73),0)),"")</f>
        <v/>
      </c>
      <c r="HV60" s="244" t="str">
        <f t="array" ref="HV60">IFERROR(INDEX([1]!Sanaudos[Saskaita],MATCH(1,('[1]3.4'!$AM60=[1]!Sanaudos[Kodas])*('[1]3.4'!HV$7='[1]2.SAN'!$M$4:$M$73),0)),"")</f>
        <v/>
      </c>
      <c r="HW60" s="244" t="str">
        <f t="array" ref="HW60">IFERROR(INDEX([1]!Sanaudos[Saskaita],MATCH(1,('[1]3.4'!$AM60=[1]!Sanaudos[Kodas])*('[1]3.4'!HW$7='[1]2.SAN'!$M$4:$M$73),0)),"")</f>
        <v/>
      </c>
      <c r="HX60" s="244" t="str">
        <f t="array" ref="HX60">IFERROR(INDEX([1]!Sanaudos[Saskaita],MATCH(1,('[1]3.4'!$AM60=[1]!Sanaudos[Kodas])*('[1]3.4'!HX$7='[1]2.SAN'!$M$4:$M$73),0)),"")</f>
        <v/>
      </c>
      <c r="HY60" s="244" t="str">
        <f t="array" ref="HY60">IFERROR(INDEX([1]!Sanaudos[Saskaita],MATCH(1,('[1]3.4'!$AM60=[1]!Sanaudos[Kodas])*('[1]3.4'!HY$7='[1]2.SAN'!$M$4:$M$73),0)),"")</f>
        <v/>
      </c>
      <c r="HZ60" s="244" t="str">
        <f t="array" ref="HZ60">IFERROR(INDEX([1]!Sanaudos[Saskaita],MATCH(1,('[1]3.4'!$AM60=[1]!Sanaudos[Kodas])*('[1]3.4'!HZ$7='[1]2.SAN'!$M$4:$M$73),0)),"")</f>
        <v/>
      </c>
      <c r="IA60" s="244" t="str">
        <f t="array" ref="IA60">IFERROR(INDEX([1]!Sanaudos[Saskaita],MATCH(1,('[1]3.4'!$AM60=[1]!Sanaudos[Kodas])*('[1]3.4'!IA$7='[1]2.SAN'!$M$4:$M$73),0)),"")</f>
        <v/>
      </c>
      <c r="IB60" s="244" t="str">
        <f t="array" ref="IB60">IFERROR(INDEX([1]!Sanaudos[Saskaita],MATCH(1,('[1]3.4'!$AM60=[1]!Sanaudos[Kodas])*('[1]3.4'!IB$7='[1]2.SAN'!$M$4:$M$73),0)),"")</f>
        <v/>
      </c>
      <c r="IC60" s="244" t="str">
        <f t="array" ref="IC60">IFERROR(INDEX([1]!Sanaudos[Saskaita],MATCH(1,('[1]3.4'!$AM60=[1]!Sanaudos[Kodas])*('[1]3.4'!IC$7='[1]2.SAN'!$M$4:$M$73),0)),"")</f>
        <v/>
      </c>
      <c r="ID60" s="244" t="str">
        <f t="array" ref="ID60">IFERROR(INDEX([1]!Sanaudos[Saskaita],MATCH(1,('[1]3.4'!$AM60=[1]!Sanaudos[Kodas])*('[1]3.4'!ID$7='[1]2.SAN'!$M$4:$M$73),0)),"")</f>
        <v/>
      </c>
      <c r="IE60" s="244" t="str">
        <f t="array" ref="IE60">IFERROR(INDEX([1]!Sanaudos[Saskaita],MATCH(1,('[1]3.4'!$AM60=[1]!Sanaudos[Kodas])*('[1]3.4'!IE$7='[1]2.SAN'!$M$4:$M$73),0)),"")</f>
        <v/>
      </c>
      <c r="IF60" s="244" t="str">
        <f t="array" ref="IF60">IFERROR(INDEX([1]!Sanaudos[Saskaita],MATCH(1,('[1]3.4'!$AM60=[1]!Sanaudos[Kodas])*('[1]3.4'!IF$7='[1]2.SAN'!$M$4:$M$73),0)),"")</f>
        <v/>
      </c>
      <c r="IG60" s="244" t="str">
        <f t="array" ref="IG60">IFERROR(INDEX([1]!Sanaudos[Saskaita],MATCH(1,('[1]3.4'!$AM60=[1]!Sanaudos[Kodas])*('[1]3.4'!IG$7='[1]2.SAN'!$M$4:$M$73),0)),"")</f>
        <v/>
      </c>
      <c r="IH60" s="244" t="str">
        <f t="array" ref="IH60">IFERROR(INDEX([1]!Sanaudos[Saskaita],MATCH(1,('[1]3.4'!$AM60=[1]!Sanaudos[Kodas])*('[1]3.4'!IH$7='[1]2.SAN'!$M$4:$M$73),0)),"")</f>
        <v/>
      </c>
      <c r="II60" s="244" t="str">
        <f t="array" ref="II60">IFERROR(INDEX([1]!Sanaudos[Saskaita],MATCH(1,('[1]3.4'!$AM60=[1]!Sanaudos[Kodas])*('[1]3.4'!II$7='[1]2.SAN'!$M$4:$M$73),0)),"")</f>
        <v/>
      </c>
      <c r="IJ60" s="244" t="str">
        <f t="array" ref="IJ60">IFERROR(INDEX([1]!Sanaudos[Saskaita],MATCH(1,('[1]3.4'!$AM60=[1]!Sanaudos[Kodas])*('[1]3.4'!IJ$7='[1]2.SAN'!$M$4:$M$73),0)),"")</f>
        <v/>
      </c>
      <c r="IK60" s="244" t="str">
        <f t="array" ref="IK60">IFERROR(INDEX([1]!Sanaudos[Saskaita],MATCH(1,('[1]3.4'!$AM60=[1]!Sanaudos[Kodas])*('[1]3.4'!IK$7='[1]2.SAN'!$M$4:$M$73),0)),"")</f>
        <v/>
      </c>
    </row>
    <row r="61" spans="2:245" ht="12.2" customHeight="1" x14ac:dyDescent="0.2">
      <c r="B61" s="552"/>
      <c r="C61" s="553"/>
      <c r="D61" s="261" t="s">
        <v>48</v>
      </c>
      <c r="E61" s="247" t="str">
        <f t="shared" si="2"/>
        <v xml:space="preserve">                                    </v>
      </c>
      <c r="F61" s="248" t="e">
        <f>+SUMIFS([1]!Sanaudos[Suma],[1]!Sanaudos[Kodas],AM61,[1]!Sanaudos[PASK],TRUE)</f>
        <v>#REF!</v>
      </c>
      <c r="G61" s="248" t="e">
        <f>-SUMIFS([1]!Sanaudos[Suma],[1]!Sanaudos[Kodas],$AM61,[1]!Sanaudos[Pagal DK RAS],700)</f>
        <v>#REF!</v>
      </c>
      <c r="H61" s="248" t="e">
        <f>+SUMIFS('[1]5.turtas'!$D$1:$AN$1,'[1]5.turtas'!$D$4:$AN$4,$AM61)</f>
        <v>#VALUE!</v>
      </c>
      <c r="I61" s="248" t="e">
        <f>-SUMIFS([1]!Sanaudos[Suma],[1]!Sanaudos[Kodas],$AM61,[1]!Sanaudos[Pagal DK RAS],901)-SUMIFS([1]!Sanaudos[Suma],[1]!Sanaudos[Kodas],$AM61,[1]!Sanaudos[Pagal DK RAS],902)-SUMIFS([1]!Sanaudos[Suma],[1]!Sanaudos[Kodas],$AM61,[1]!Sanaudos[Pagal DK RAS],905)</f>
        <v>#REF!</v>
      </c>
      <c r="J61" s="248" t="e">
        <f>+SUMIFS([1]!DU[DU],[1]!DU[Kodas],$AM61)+SUMIFS([1]!DU[Sodra],[1]!DU[Kodas],$AM61)+SUMIFS([1]!DU[Išeitinės išmokos, kompensacijos],[1]!DU[Kodas],$AM61)</f>
        <v>#REF!</v>
      </c>
      <c r="K61" s="248" t="e">
        <f>+SUMIFS([1]!Sanaudos_kor[Suma],[1]!Sanaudos_kor[Kodas],$AM61,[1]!Sanaudos_kor[PASK],TRUE,[1]!Sanaudos_kor[KOR_nr],K$1)</f>
        <v>#REF!</v>
      </c>
      <c r="L61" s="248" t="e">
        <f>+SUMIFS([1]!Sanaudos_kor[Suma],[1]!Sanaudos_kor[Kodas],$AM61,[1]!Sanaudos_kor[PASK],TRUE,[1]!Sanaudos_kor[KOR_nr],L$1)</f>
        <v>#REF!</v>
      </c>
      <c r="M61" s="248" t="e">
        <f>+SUMIFS([1]!Sanaudos_kor[Suma],[1]!Sanaudos_kor[Kodas],$AM61,[1]!Sanaudos_kor[PASK],TRUE,[1]!Sanaudos_kor[KOR_nr],M$1)</f>
        <v>#REF!</v>
      </c>
      <c r="N61" s="248" t="e">
        <f>+SUMIFS([1]!Sanaudos_kor[Suma],[1]!Sanaudos_kor[Kodas],$AM61,[1]!Sanaudos_kor[PASK],TRUE,[1]!Sanaudos_kor[KOR_nr],N$1)</f>
        <v>#REF!</v>
      </c>
      <c r="O61" s="248" t="e">
        <f>+SUMIFS([1]!Sanaudos_kor[Suma],[1]!Sanaudos_kor[Kodas],$AM61,[1]!Sanaudos_kor[PASK],TRUE,[1]!Sanaudos_kor[KOR_nr],O$1)</f>
        <v>#REF!</v>
      </c>
      <c r="P61" s="248" t="e">
        <f>+SUMIFS([1]!Sanaudos_kor[Suma],[1]!Sanaudos_kor[Kodas],$AM61,[1]!Sanaudos_kor[PASK],TRUE,[1]!Sanaudos_kor[KOR_nr],P$1)</f>
        <v>#REF!</v>
      </c>
      <c r="Q61" s="248" t="e">
        <f>+SUMIFS([1]!Sanaudos_kor[Suma],[1]!Sanaudos_kor[Kodas],$AM61,[1]!Sanaudos_kor[PASK],TRUE,[1]!Sanaudos_kor[KOR_nr],Q$1)</f>
        <v>#REF!</v>
      </c>
      <c r="R61" s="248" t="e">
        <f>+SUMIFS([1]!Sanaudos_kor[Suma],[1]!Sanaudos_kor[Kodas],$AM61,[1]!Sanaudos_kor[PASK],TRUE,[1]!Sanaudos_kor[KOR_nr],R$1)</f>
        <v>#REF!</v>
      </c>
      <c r="S61" s="248" t="e">
        <f>+SUMIFS([1]!Sanaudos_kor[Suma],[1]!Sanaudos_kor[Kodas],$AM61,[1]!Sanaudos_kor[PASK],TRUE,[1]!Sanaudos_kor[KOR_nr],S$1)</f>
        <v>#REF!</v>
      </c>
      <c r="T61" s="248" t="e">
        <f>+SUMIFS([1]!Sanaudos_kor[Suma],[1]!Sanaudos_kor[Kodas],$AM61,[1]!Sanaudos_kor[PASK],TRUE,[1]!Sanaudos_kor[KOR_nr],T$1)</f>
        <v>#REF!</v>
      </c>
      <c r="U61" s="248" t="e">
        <f>+SUMIFS([1]!Sanaudos_kor[Suma],[1]!Sanaudos_kor[Kodas],$AM61,[1]!Sanaudos_kor[PASK],TRUE,[1]!Sanaudos_kor[KOR_nr],U$1)</f>
        <v>#REF!</v>
      </c>
      <c r="V61" s="248" t="e">
        <f>+SUMIFS([1]!Sanaudos_kor[Suma],[1]!Sanaudos_kor[Kodas],$AM61,[1]!Sanaudos_kor[PASK],TRUE,[1]!Sanaudos_kor[KOR_nr],V$1)</f>
        <v>#REF!</v>
      </c>
      <c r="W61" s="248" t="e">
        <f>+SUMIFS([1]!Sanaudos_kor[Suma],[1]!Sanaudos_kor[Kodas],$AM61,[1]!Sanaudos_kor[PASK],TRUE,[1]!Sanaudos_kor[KOR_nr],W$1)</f>
        <v>#REF!</v>
      </c>
      <c r="X61" s="248" t="e">
        <f>+SUMIFS([1]!Sanaudos_kor[Suma],[1]!Sanaudos_kor[Kodas],$AM61,[1]!Sanaudos_kor[PASK],TRUE,[1]!Sanaudos_kor[KOR_nr],X$1)</f>
        <v>#REF!</v>
      </c>
      <c r="Y61" s="248" t="e">
        <f>+SUMIFS([1]!Sanaudos_kor[Suma],[1]!Sanaudos_kor[Kodas],$AM61,[1]!Sanaudos_kor[PASK],TRUE,[1]!Sanaudos_kor[KOR_nr],Y$1)</f>
        <v>#REF!</v>
      </c>
      <c r="Z61" s="248" t="e">
        <f>+SUMIFS([1]!Sanaudos_kor[Suma],[1]!Sanaudos_kor[Kodas],$AM61,[1]!Sanaudos_kor[PASK],TRUE,[1]!Sanaudos_kor[KOR_nr],Z$1)</f>
        <v>#REF!</v>
      </c>
      <c r="AA61" s="248" t="e">
        <f>+SUMIFS([1]!Sanaudos_kor[Suma],[1]!Sanaudos_kor[Kodas],$AM61,[1]!Sanaudos_kor[PASK],TRUE,[1]!Sanaudos_kor[KOR_nr],AA$1)</f>
        <v>#REF!</v>
      </c>
      <c r="AB61" s="248" t="e">
        <f>+SUMIFS([1]!Sanaudos_kor[Suma],[1]!Sanaudos_kor[Kodas],$AM61,[1]!Sanaudos_kor[PASK],TRUE,[1]!Sanaudos_kor[KOR_nr],AB$1)</f>
        <v>#REF!</v>
      </c>
      <c r="AC61" s="248" t="e">
        <f>+SUMIFS([1]!Sanaudos_kor[Suma],[1]!Sanaudos_kor[Kodas],$AM61,[1]!Sanaudos_kor[PASK],TRUE,[1]!Sanaudos_kor[KOR_nr],AC$1)</f>
        <v>#REF!</v>
      </c>
      <c r="AD61" s="248" t="e">
        <f>+SUMIFS([1]!Sanaudos_kor[Suma],[1]!Sanaudos_kor[Kodas],$AM61,[1]!Sanaudos_kor[PASK],TRUE,[1]!Sanaudos_kor[KOR_nr],AD$1)</f>
        <v>#REF!</v>
      </c>
      <c r="AE61" s="248" t="e">
        <f>+SUMIFS([1]!Sanaudos_kor[Suma],[1]!Sanaudos_kor[Kodas],$AM61,[1]!Sanaudos_kor[PASK],TRUE,[1]!Sanaudos_kor[KOR_nr],AE$1)</f>
        <v>#REF!</v>
      </c>
      <c r="AF61" s="248" t="e">
        <f>+SUMIFS([1]!Sanaudos_kor[Suma],[1]!Sanaudos_kor[Kodas],$AM61,[1]!Sanaudos_kor[PASK],TRUE,[1]!Sanaudos_kor[KOR_nr],AF$1)</f>
        <v>#REF!</v>
      </c>
      <c r="AG61" s="248" t="e">
        <f t="shared" si="0"/>
        <v>#REF!</v>
      </c>
      <c r="AH61" s="555"/>
      <c r="AM61" s="249" t="str">
        <f>+'[1]1.vardai'!D95</f>
        <v>NS_14NS</v>
      </c>
      <c r="AN61" s="250" t="e">
        <f>+SUMIFS('[1]7'!$E$160:$S$160,'[1]7'!$E$2:$S$2,$AM61)</f>
        <v>#VALUE!</v>
      </c>
      <c r="AO61" s="250" t="e">
        <f t="shared" si="5"/>
        <v>#REF!</v>
      </c>
      <c r="AQ61" s="250" t="e">
        <f>+SUMIFS('[1]3.4'!$F$133:$F$202,'[1]3.4'!$D$133:$D$202,$AM61,'[1]3.4'!$E$133:$E$202,"")</f>
        <v>#VALUE!</v>
      </c>
      <c r="AR61" s="250" t="e">
        <f t="shared" si="1"/>
        <v>#VALUE!</v>
      </c>
      <c r="AT61" s="244" t="str">
        <f t="array" ref="AT61">IFERROR(INDEX([1]!Sanaudos[Saskaita],MATCH(1,('[1]3.4'!$AM61=[1]!Sanaudos[Kodas])*('[1]3.4'!AT$7='[1]2.SAN'!$M$4:$M$73),0)),"")</f>
        <v/>
      </c>
      <c r="AU61" s="244" t="str">
        <f t="array" ref="AU61">IFERROR(INDEX([1]!Sanaudos[Saskaita],MATCH(1,('[1]3.4'!$AM61=[1]!Sanaudos[Kodas])*('[1]3.4'!AU$7='[1]2.SAN'!$M$4:$M$73),0)),"")</f>
        <v/>
      </c>
      <c r="AV61" s="244" t="str">
        <f t="array" ref="AV61">IFERROR(INDEX([1]!Sanaudos[Saskaita],MATCH(1,('[1]3.4'!$AM61=[1]!Sanaudos[Kodas])*('[1]3.4'!AV$7='[1]2.SAN'!$M$4:$M$73),0)),"")</f>
        <v/>
      </c>
      <c r="AW61" s="244" t="str">
        <f t="array" ref="AW61">IFERROR(INDEX([1]!Sanaudos[Saskaita],MATCH(1,('[1]3.4'!$AM61=[1]!Sanaudos[Kodas])*('[1]3.4'!AW$7='[1]2.SAN'!$M$4:$M$73),0)),"")</f>
        <v/>
      </c>
      <c r="AX61" s="244" t="str">
        <f t="array" ref="AX61">IFERROR(INDEX([1]!Sanaudos[Saskaita],MATCH(1,('[1]3.4'!$AM61=[1]!Sanaudos[Kodas])*('[1]3.4'!AX$7='[1]2.SAN'!$M$4:$M$73),0)),"")</f>
        <v/>
      </c>
      <c r="AY61" s="244" t="str">
        <f t="array" ref="AY61">IFERROR(INDEX([1]!Sanaudos[Saskaita],MATCH(1,('[1]3.4'!$AM61=[1]!Sanaudos[Kodas])*('[1]3.4'!AY$7='[1]2.SAN'!$M$4:$M$73),0)),"")</f>
        <v/>
      </c>
      <c r="AZ61" s="244" t="str">
        <f t="array" ref="AZ61">IFERROR(INDEX([1]!Sanaudos[Saskaita],MATCH(1,('[1]3.4'!$AM61=[1]!Sanaudos[Kodas])*('[1]3.4'!AZ$7='[1]2.SAN'!$M$4:$M$73),0)),"")</f>
        <v/>
      </c>
      <c r="BA61" s="244" t="str">
        <f t="array" ref="BA61">IFERROR(INDEX([1]!Sanaudos[Saskaita],MATCH(1,('[1]3.4'!$AM61=[1]!Sanaudos[Kodas])*('[1]3.4'!BA$7='[1]2.SAN'!$M$4:$M$73),0)),"")</f>
        <v/>
      </c>
      <c r="BB61" s="244" t="str">
        <f t="array" ref="BB61">IFERROR(INDEX([1]!Sanaudos[Saskaita],MATCH(1,('[1]3.4'!$AM61=[1]!Sanaudos[Kodas])*('[1]3.4'!BB$7='[1]2.SAN'!$M$4:$M$73),0)),"")</f>
        <v/>
      </c>
      <c r="BC61" s="244" t="str">
        <f t="array" ref="BC61">IFERROR(INDEX([1]!Sanaudos[Saskaita],MATCH(1,('[1]3.4'!$AM61=[1]!Sanaudos[Kodas])*('[1]3.4'!BC$7='[1]2.SAN'!$M$4:$M$73),0)),"")</f>
        <v/>
      </c>
      <c r="BD61" s="244" t="str">
        <f t="array" ref="BD61">IFERROR(INDEX([1]!Sanaudos[Saskaita],MATCH(1,('[1]3.4'!$AM61=[1]!Sanaudos[Kodas])*('[1]3.4'!BD$7='[1]2.SAN'!$M$4:$M$73),0)),"")</f>
        <v/>
      </c>
      <c r="BE61" s="244" t="str">
        <f t="array" ref="BE61">IFERROR(INDEX([1]!Sanaudos[Saskaita],MATCH(1,('[1]3.4'!$AM61=[1]!Sanaudos[Kodas])*('[1]3.4'!BE$7='[1]2.SAN'!$M$4:$M$73),0)),"")</f>
        <v/>
      </c>
      <c r="BF61" s="244" t="str">
        <f t="array" ref="BF61">IFERROR(INDEX([1]!Sanaudos[Saskaita],MATCH(1,('[1]3.4'!$AM61=[1]!Sanaudos[Kodas])*('[1]3.4'!BF$7='[1]2.SAN'!$M$4:$M$73),0)),"")</f>
        <v/>
      </c>
      <c r="BG61" s="244" t="str">
        <f t="array" ref="BG61">IFERROR(INDEX([1]!Sanaudos[Saskaita],MATCH(1,('[1]3.4'!$AM61=[1]!Sanaudos[Kodas])*('[1]3.4'!BG$7='[1]2.SAN'!$M$4:$M$73),0)),"")</f>
        <v/>
      </c>
      <c r="BH61" s="244" t="str">
        <f t="array" ref="BH61">IFERROR(INDEX([1]!Sanaudos[Saskaita],MATCH(1,('[1]3.4'!$AM61=[1]!Sanaudos[Kodas])*('[1]3.4'!BH$7='[1]2.SAN'!$M$4:$M$73),0)),"")</f>
        <v/>
      </c>
      <c r="BI61" s="244" t="str">
        <f t="array" ref="BI61">IFERROR(INDEX([1]!Sanaudos[Saskaita],MATCH(1,('[1]3.4'!$AM61=[1]!Sanaudos[Kodas])*('[1]3.4'!BI$7='[1]2.SAN'!$M$4:$M$73),0)),"")</f>
        <v/>
      </c>
      <c r="BJ61" s="244" t="str">
        <f t="array" ref="BJ61">IFERROR(INDEX([1]!Sanaudos[Saskaita],MATCH(1,('[1]3.4'!$AM61=[1]!Sanaudos[Kodas])*('[1]3.4'!BJ$7='[1]2.SAN'!$M$4:$M$73),0)),"")</f>
        <v/>
      </c>
      <c r="BK61" s="244" t="str">
        <f t="array" ref="BK61">IFERROR(INDEX([1]!Sanaudos[Saskaita],MATCH(1,('[1]3.4'!$AM61=[1]!Sanaudos[Kodas])*('[1]3.4'!BK$7='[1]2.SAN'!$M$4:$M$73),0)),"")</f>
        <v/>
      </c>
      <c r="BL61" s="244" t="str">
        <f t="array" ref="BL61">IFERROR(INDEX([1]!Sanaudos[Saskaita],MATCH(1,('[1]3.4'!$AM61=[1]!Sanaudos[Kodas])*('[1]3.4'!BL$7='[1]2.SAN'!$M$4:$M$73),0)),"")</f>
        <v/>
      </c>
      <c r="BM61" s="244" t="str">
        <f t="array" ref="BM61">IFERROR(INDEX([1]!Sanaudos[Saskaita],MATCH(1,('[1]3.4'!$AM61=[1]!Sanaudos[Kodas])*('[1]3.4'!BM$7='[1]2.SAN'!$M$4:$M$73),0)),"")</f>
        <v/>
      </c>
      <c r="BN61" s="244" t="str">
        <f t="array" ref="BN61">IFERROR(INDEX([1]!Sanaudos[Saskaita],MATCH(1,('[1]3.4'!$AM61=[1]!Sanaudos[Kodas])*('[1]3.4'!BN$7='[1]2.SAN'!$M$4:$M$73),0)),"")</f>
        <v/>
      </c>
      <c r="BO61" s="244" t="str">
        <f t="array" ref="BO61">IFERROR(INDEX([1]!Sanaudos[Saskaita],MATCH(1,('[1]3.4'!$AM61=[1]!Sanaudos[Kodas])*('[1]3.4'!BO$7='[1]2.SAN'!$M$4:$M$73),0)),"")</f>
        <v/>
      </c>
      <c r="BP61" s="244" t="str">
        <f t="array" ref="BP61">IFERROR(INDEX([1]!Sanaudos[Saskaita],MATCH(1,('[1]3.4'!$AM61=[1]!Sanaudos[Kodas])*('[1]3.4'!BP$7='[1]2.SAN'!$M$4:$M$73),0)),"")</f>
        <v/>
      </c>
      <c r="BQ61" s="244" t="str">
        <f t="array" ref="BQ61">IFERROR(INDEX([1]!Sanaudos[Saskaita],MATCH(1,('[1]3.4'!$AM61=[1]!Sanaudos[Kodas])*('[1]3.4'!BQ$7='[1]2.SAN'!$M$4:$M$73),0)),"")</f>
        <v/>
      </c>
      <c r="BR61" s="244" t="str">
        <f t="array" ref="BR61">IFERROR(INDEX([1]!Sanaudos[Saskaita],MATCH(1,('[1]3.4'!$AM61=[1]!Sanaudos[Kodas])*('[1]3.4'!BR$7='[1]2.SAN'!$M$4:$M$73),0)),"")</f>
        <v/>
      </c>
      <c r="BS61" s="244" t="str">
        <f t="array" ref="BS61">IFERROR(INDEX([1]!Sanaudos[Saskaita],MATCH(1,('[1]3.4'!$AM61=[1]!Sanaudos[Kodas])*('[1]3.4'!BS$7='[1]2.SAN'!$M$4:$M$73),0)),"")</f>
        <v/>
      </c>
      <c r="BT61" s="244" t="str">
        <f t="array" ref="BT61">IFERROR(INDEX([1]!Sanaudos[Saskaita],MATCH(1,('[1]3.4'!$AM61=[1]!Sanaudos[Kodas])*('[1]3.4'!BT$7='[1]2.SAN'!$M$4:$M$73),0)),"")</f>
        <v/>
      </c>
      <c r="BU61" s="244" t="str">
        <f t="array" ref="BU61">IFERROR(INDEX([1]!Sanaudos[Saskaita],MATCH(1,('[1]3.4'!$AM61=[1]!Sanaudos[Kodas])*('[1]3.4'!BU$7='[1]2.SAN'!$M$4:$M$73),0)),"")</f>
        <v/>
      </c>
      <c r="BV61" s="244" t="str">
        <f t="array" ref="BV61">IFERROR(INDEX([1]!Sanaudos[Saskaita],MATCH(1,('[1]3.4'!$AM61=[1]!Sanaudos[Kodas])*('[1]3.4'!BV$7='[1]2.SAN'!$M$4:$M$73),0)),"")</f>
        <v/>
      </c>
      <c r="BW61" s="244" t="str">
        <f t="array" ref="BW61">IFERROR(INDEX([1]!Sanaudos[Saskaita],MATCH(1,('[1]3.4'!$AM61=[1]!Sanaudos[Kodas])*('[1]3.4'!BW$7='[1]2.SAN'!$M$4:$M$73),0)),"")</f>
        <v/>
      </c>
      <c r="BX61" s="244" t="str">
        <f t="array" ref="BX61">IFERROR(INDEX([1]!Sanaudos[Saskaita],MATCH(1,('[1]3.4'!$AM61=[1]!Sanaudos[Kodas])*('[1]3.4'!BX$7='[1]2.SAN'!$M$4:$M$73),0)),"")</f>
        <v/>
      </c>
      <c r="BY61" s="244" t="str">
        <f t="array" ref="BY61">IFERROR(INDEX([1]!Sanaudos[Saskaita],MATCH(1,('[1]3.4'!$AM61=[1]!Sanaudos[Kodas])*('[1]3.4'!BY$7='[1]2.SAN'!$M$4:$M$73),0)),"")</f>
        <v/>
      </c>
      <c r="BZ61" s="244" t="str">
        <f t="array" ref="BZ61">IFERROR(INDEX([1]!Sanaudos[Saskaita],MATCH(1,('[1]3.4'!$AM61=[1]!Sanaudos[Kodas])*('[1]3.4'!BZ$7='[1]2.SAN'!$M$4:$M$73),0)),"")</f>
        <v/>
      </c>
      <c r="CA61" s="244" t="str">
        <f t="array" ref="CA61">IFERROR(INDEX([1]!Sanaudos[Saskaita],MATCH(1,('[1]3.4'!$AM61=[1]!Sanaudos[Kodas])*('[1]3.4'!CA$7='[1]2.SAN'!$M$4:$M$73),0)),"")</f>
        <v/>
      </c>
      <c r="CB61" s="244" t="str">
        <f t="array" ref="CB61">IFERROR(INDEX([1]!Sanaudos[Saskaita],MATCH(1,('[1]3.4'!$AM61=[1]!Sanaudos[Kodas])*('[1]3.4'!CB$7='[1]2.SAN'!$M$4:$M$73),0)),"")</f>
        <v/>
      </c>
      <c r="CC61" s="244" t="str">
        <f t="array" ref="CC61">IFERROR(INDEX([1]!Sanaudos[Saskaita],MATCH(1,('[1]3.4'!$AM61=[1]!Sanaudos[Kodas])*('[1]3.4'!CC$7='[1]2.SAN'!$M$4:$M$73),0)),"")</f>
        <v/>
      </c>
      <c r="CD61" s="244" t="str">
        <f t="array" ref="CD61">IFERROR(INDEX([1]!Sanaudos[Saskaita],MATCH(1,('[1]3.4'!$AM61=[1]!Sanaudos[Kodas])*('[1]3.4'!CD$7='[1]2.SAN'!$M$4:$M$73),0)),"")</f>
        <v/>
      </c>
      <c r="CE61" s="244" t="str">
        <f t="array" ref="CE61">IFERROR(INDEX([1]!Sanaudos[Saskaita],MATCH(1,('[1]3.4'!$AM61=[1]!Sanaudos[Kodas])*('[1]3.4'!CE$7='[1]2.SAN'!$M$4:$M$73),0)),"")</f>
        <v/>
      </c>
      <c r="CF61" s="244" t="str">
        <f t="array" ref="CF61">IFERROR(INDEX([1]!Sanaudos[Saskaita],MATCH(1,('[1]3.4'!$AM61=[1]!Sanaudos[Kodas])*('[1]3.4'!CF$7='[1]2.SAN'!$M$4:$M$73),0)),"")</f>
        <v/>
      </c>
      <c r="CG61" s="244" t="str">
        <f t="array" ref="CG61">IFERROR(INDEX([1]!Sanaudos[Saskaita],MATCH(1,('[1]3.4'!$AM61=[1]!Sanaudos[Kodas])*('[1]3.4'!CG$7='[1]2.SAN'!$M$4:$M$73),0)),"")</f>
        <v/>
      </c>
      <c r="CH61" s="244" t="str">
        <f t="array" ref="CH61">IFERROR(INDEX([1]!Sanaudos[Saskaita],MATCH(1,('[1]3.4'!$AM61=[1]!Sanaudos[Kodas])*('[1]3.4'!CH$7='[1]2.SAN'!$M$4:$M$73),0)),"")</f>
        <v/>
      </c>
      <c r="CI61" s="244" t="str">
        <f t="array" ref="CI61">IFERROR(INDEX([1]!Sanaudos[Saskaita],MATCH(1,('[1]3.4'!$AM61=[1]!Sanaudos[Kodas])*('[1]3.4'!CI$7='[1]2.SAN'!$M$4:$M$73),0)),"")</f>
        <v/>
      </c>
      <c r="CJ61" s="244" t="str">
        <f t="array" ref="CJ61">IFERROR(INDEX([1]!Sanaudos[Saskaita],MATCH(1,('[1]3.4'!$AM61=[1]!Sanaudos[Kodas])*('[1]3.4'!CJ$7='[1]2.SAN'!$M$4:$M$73),0)),"")</f>
        <v/>
      </c>
      <c r="CK61" s="244" t="str">
        <f t="array" ref="CK61">IFERROR(INDEX([1]!Sanaudos[Saskaita],MATCH(1,('[1]3.4'!$AM61=[1]!Sanaudos[Kodas])*('[1]3.4'!CK$7='[1]2.SAN'!$M$4:$M$73),0)),"")</f>
        <v/>
      </c>
      <c r="CL61" s="244" t="str">
        <f t="array" ref="CL61">IFERROR(INDEX([1]!Sanaudos[Saskaita],MATCH(1,('[1]3.4'!$AM61=[1]!Sanaudos[Kodas])*('[1]3.4'!CL$7='[1]2.SAN'!$M$4:$M$73),0)),"")</f>
        <v/>
      </c>
      <c r="CM61" s="244" t="str">
        <f t="array" ref="CM61">IFERROR(INDEX([1]!Sanaudos[Saskaita],MATCH(1,('[1]3.4'!$AM61=[1]!Sanaudos[Kodas])*('[1]3.4'!CM$7='[1]2.SAN'!$M$4:$M$73),0)),"")</f>
        <v/>
      </c>
      <c r="CN61" s="244" t="str">
        <f t="array" ref="CN61">IFERROR(INDEX([1]!Sanaudos[Saskaita],MATCH(1,('[1]3.4'!$AM61=[1]!Sanaudos[Kodas])*('[1]3.4'!CN$7='[1]2.SAN'!$M$4:$M$73),0)),"")</f>
        <v/>
      </c>
      <c r="CO61" s="244" t="str">
        <f t="array" ref="CO61">IFERROR(INDEX([1]!Sanaudos[Saskaita],MATCH(1,('[1]3.4'!$AM61=[1]!Sanaudos[Kodas])*('[1]3.4'!CO$7='[1]2.SAN'!$M$4:$M$73),0)),"")</f>
        <v/>
      </c>
      <c r="CP61" s="244" t="str">
        <f t="array" ref="CP61">IFERROR(INDEX([1]!Sanaudos[Saskaita],MATCH(1,('[1]3.4'!$AM61=[1]!Sanaudos[Kodas])*('[1]3.4'!CP$7='[1]2.SAN'!$M$4:$M$73),0)),"")</f>
        <v/>
      </c>
      <c r="CQ61" s="244" t="str">
        <f t="array" ref="CQ61">IFERROR(INDEX([1]!Sanaudos[Saskaita],MATCH(1,('[1]3.4'!$AM61=[1]!Sanaudos[Kodas])*('[1]3.4'!CQ$7='[1]2.SAN'!$M$4:$M$73),0)),"")</f>
        <v/>
      </c>
      <c r="CR61" s="244" t="str">
        <f t="array" ref="CR61">IFERROR(INDEX([1]!Sanaudos[Saskaita],MATCH(1,('[1]3.4'!$AM61=[1]!Sanaudos[Kodas])*('[1]3.4'!CR$7='[1]2.SAN'!$M$4:$M$73),0)),"")</f>
        <v/>
      </c>
      <c r="CS61" s="244" t="str">
        <f t="array" ref="CS61">IFERROR(INDEX([1]!Sanaudos[Saskaita],MATCH(1,('[1]3.4'!$AM61=[1]!Sanaudos[Kodas])*('[1]3.4'!CS$7='[1]2.SAN'!$M$4:$M$73),0)),"")</f>
        <v/>
      </c>
      <c r="CT61" s="244" t="str">
        <f t="array" ref="CT61">IFERROR(INDEX([1]!Sanaudos[Saskaita],MATCH(1,('[1]3.4'!$AM61=[1]!Sanaudos[Kodas])*('[1]3.4'!CT$7='[1]2.SAN'!$M$4:$M$73),0)),"")</f>
        <v/>
      </c>
      <c r="CU61" s="244" t="str">
        <f t="array" ref="CU61">IFERROR(INDEX([1]!Sanaudos[Saskaita],MATCH(1,('[1]3.4'!$AM61=[1]!Sanaudos[Kodas])*('[1]3.4'!CU$7='[1]2.SAN'!$M$4:$M$73),0)),"")</f>
        <v/>
      </c>
      <c r="CV61" s="244" t="str">
        <f t="array" ref="CV61">IFERROR(INDEX([1]!Sanaudos[Saskaita],MATCH(1,('[1]3.4'!$AM61=[1]!Sanaudos[Kodas])*('[1]3.4'!CV$7='[1]2.SAN'!$M$4:$M$73),0)),"")</f>
        <v/>
      </c>
      <c r="CW61" s="244" t="str">
        <f t="array" ref="CW61">IFERROR(INDEX([1]!Sanaudos[Saskaita],MATCH(1,('[1]3.4'!$AM61=[1]!Sanaudos[Kodas])*('[1]3.4'!CW$7='[1]2.SAN'!$M$4:$M$73),0)),"")</f>
        <v/>
      </c>
      <c r="CX61" s="244" t="str">
        <f t="array" ref="CX61">IFERROR(INDEX([1]!Sanaudos[Saskaita],MATCH(1,('[1]3.4'!$AM61=[1]!Sanaudos[Kodas])*('[1]3.4'!CX$7='[1]2.SAN'!$M$4:$M$73),0)),"")</f>
        <v/>
      </c>
      <c r="CY61" s="244" t="str">
        <f t="array" ref="CY61">IFERROR(INDEX([1]!Sanaudos[Saskaita],MATCH(1,('[1]3.4'!$AM61=[1]!Sanaudos[Kodas])*('[1]3.4'!CY$7='[1]2.SAN'!$M$4:$M$73),0)),"")</f>
        <v/>
      </c>
      <c r="CZ61" s="244" t="str">
        <f t="array" ref="CZ61">IFERROR(INDEX([1]!Sanaudos[Saskaita],MATCH(1,('[1]3.4'!$AM61=[1]!Sanaudos[Kodas])*('[1]3.4'!CZ$7='[1]2.SAN'!$M$4:$M$73),0)),"")</f>
        <v/>
      </c>
      <c r="DA61" s="244" t="str">
        <f t="array" ref="DA61">IFERROR(INDEX([1]!Sanaudos[Saskaita],MATCH(1,('[1]3.4'!$AM61=[1]!Sanaudos[Kodas])*('[1]3.4'!DA$7='[1]2.SAN'!$M$4:$M$73),0)),"")</f>
        <v/>
      </c>
      <c r="DB61" s="244" t="str">
        <f t="array" ref="DB61">IFERROR(INDEX([1]!Sanaudos[Saskaita],MATCH(1,('[1]3.4'!$AM61=[1]!Sanaudos[Kodas])*('[1]3.4'!DB$7='[1]2.SAN'!$M$4:$M$73),0)),"")</f>
        <v/>
      </c>
      <c r="DC61" s="244" t="str">
        <f t="array" ref="DC61">IFERROR(INDEX([1]!Sanaudos[Saskaita],MATCH(1,('[1]3.4'!$AM61=[1]!Sanaudos[Kodas])*('[1]3.4'!DC$7='[1]2.SAN'!$M$4:$M$73),0)),"")</f>
        <v/>
      </c>
      <c r="DD61" s="244" t="str">
        <f t="array" ref="DD61">IFERROR(INDEX([1]!Sanaudos[Saskaita],MATCH(1,('[1]3.4'!$AM61=[1]!Sanaudos[Kodas])*('[1]3.4'!DD$7='[1]2.SAN'!$M$4:$M$73),0)),"")</f>
        <v/>
      </c>
      <c r="DE61" s="244" t="str">
        <f t="array" ref="DE61">IFERROR(INDEX([1]!Sanaudos[Saskaita],MATCH(1,('[1]3.4'!$AM61=[1]!Sanaudos[Kodas])*('[1]3.4'!DE$7='[1]2.SAN'!$M$4:$M$73),0)),"")</f>
        <v/>
      </c>
      <c r="DF61" s="244" t="str">
        <f t="array" ref="DF61">IFERROR(INDEX([1]!Sanaudos[Saskaita],MATCH(1,('[1]3.4'!$AM61=[1]!Sanaudos[Kodas])*('[1]3.4'!DF$7='[1]2.SAN'!$M$4:$M$73),0)),"")</f>
        <v/>
      </c>
      <c r="DG61" s="244" t="str">
        <f t="array" ref="DG61">IFERROR(INDEX([1]!Sanaudos[Saskaita],MATCH(1,('[1]3.4'!$AM61=[1]!Sanaudos[Kodas])*('[1]3.4'!DG$7='[1]2.SAN'!$M$4:$M$73),0)),"")</f>
        <v/>
      </c>
      <c r="DH61" s="244" t="str">
        <f t="array" ref="DH61">IFERROR(INDEX([1]!Sanaudos[Saskaita],MATCH(1,('[1]3.4'!$AM61=[1]!Sanaudos[Kodas])*('[1]3.4'!DH$7='[1]2.SAN'!$M$4:$M$73),0)),"")</f>
        <v/>
      </c>
      <c r="DI61" s="244" t="str">
        <f t="array" ref="DI61">IFERROR(INDEX([1]!Sanaudos[Saskaita],MATCH(1,('[1]3.4'!$AM61=[1]!Sanaudos[Kodas])*('[1]3.4'!DI$7='[1]2.SAN'!$M$4:$M$73),0)),"")</f>
        <v/>
      </c>
      <c r="DJ61" s="244" t="str">
        <f t="array" ref="DJ61">IFERROR(INDEX([1]!Sanaudos[Saskaita],MATCH(1,('[1]3.4'!$AM61=[1]!Sanaudos[Kodas])*('[1]3.4'!DJ$7='[1]2.SAN'!$M$4:$M$73),0)),"")</f>
        <v/>
      </c>
      <c r="DK61" s="244" t="str">
        <f t="array" ref="DK61">IFERROR(INDEX([1]!Sanaudos[Saskaita],MATCH(1,('[1]3.4'!$AM61=[1]!Sanaudos[Kodas])*('[1]3.4'!DK$7='[1]2.SAN'!$M$4:$M$73),0)),"")</f>
        <v/>
      </c>
      <c r="DL61" s="244" t="str">
        <f t="array" ref="DL61">IFERROR(INDEX([1]!Sanaudos[Saskaita],MATCH(1,('[1]3.4'!$AM61=[1]!Sanaudos[Kodas])*('[1]3.4'!DL$7='[1]2.SAN'!$M$4:$M$73),0)),"")</f>
        <v/>
      </c>
      <c r="DM61" s="244" t="str">
        <f t="array" ref="DM61">IFERROR(INDEX([1]!Sanaudos[Saskaita],MATCH(1,('[1]3.4'!$AM61=[1]!Sanaudos[Kodas])*('[1]3.4'!DM$7='[1]2.SAN'!$M$4:$M$73),0)),"")</f>
        <v/>
      </c>
      <c r="DN61" s="244" t="str">
        <f t="array" ref="DN61">IFERROR(INDEX([1]!Sanaudos[Saskaita],MATCH(1,('[1]3.4'!$AM61=[1]!Sanaudos[Kodas])*('[1]3.4'!DN$7='[1]2.SAN'!$M$4:$M$73),0)),"")</f>
        <v/>
      </c>
      <c r="DO61" s="244" t="str">
        <f t="array" ref="DO61">IFERROR(INDEX([1]!Sanaudos[Saskaita],MATCH(1,('[1]3.4'!$AM61=[1]!Sanaudos[Kodas])*('[1]3.4'!DO$7='[1]2.SAN'!$M$4:$M$73),0)),"")</f>
        <v/>
      </c>
      <c r="DP61" s="244" t="str">
        <f t="array" ref="DP61">IFERROR(INDEX([1]!Sanaudos[Saskaita],MATCH(1,('[1]3.4'!$AM61=[1]!Sanaudos[Kodas])*('[1]3.4'!DP$7='[1]2.SAN'!$M$4:$M$73),0)),"")</f>
        <v/>
      </c>
      <c r="DQ61" s="244" t="str">
        <f t="array" ref="DQ61">IFERROR(INDEX([1]!Sanaudos[Saskaita],MATCH(1,('[1]3.4'!$AM61=[1]!Sanaudos[Kodas])*('[1]3.4'!DQ$7='[1]2.SAN'!$M$4:$M$73),0)),"")</f>
        <v/>
      </c>
      <c r="DR61" s="244" t="str">
        <f t="array" ref="DR61">IFERROR(INDEX([1]!Sanaudos[Saskaita],MATCH(1,('[1]3.4'!$AM61=[1]!Sanaudos[Kodas])*('[1]3.4'!DR$7='[1]2.SAN'!$M$4:$M$73),0)),"")</f>
        <v/>
      </c>
      <c r="DS61" s="244" t="str">
        <f t="array" ref="DS61">IFERROR(INDEX([1]!Sanaudos[Saskaita],MATCH(1,('[1]3.4'!$AM61=[1]!Sanaudos[Kodas])*('[1]3.4'!DS$7='[1]2.SAN'!$M$4:$M$73),0)),"")</f>
        <v/>
      </c>
      <c r="DT61" s="244" t="str">
        <f t="array" ref="DT61">IFERROR(INDEX([1]!Sanaudos[Saskaita],MATCH(1,('[1]3.4'!$AM61=[1]!Sanaudos[Kodas])*('[1]3.4'!DT$7='[1]2.SAN'!$M$4:$M$73),0)),"")</f>
        <v/>
      </c>
      <c r="DU61" s="244" t="str">
        <f t="array" ref="DU61">IFERROR(INDEX([1]!Sanaudos[Saskaita],MATCH(1,('[1]3.4'!$AM61=[1]!Sanaudos[Kodas])*('[1]3.4'!DU$7='[1]2.SAN'!$M$4:$M$73),0)),"")</f>
        <v/>
      </c>
      <c r="DV61" s="244" t="str">
        <f t="array" ref="DV61">IFERROR(INDEX([1]!Sanaudos[Saskaita],MATCH(1,('[1]3.4'!$AM61=[1]!Sanaudos[Kodas])*('[1]3.4'!DV$7='[1]2.SAN'!$M$4:$M$73),0)),"")</f>
        <v/>
      </c>
      <c r="DW61" s="244" t="str">
        <f t="array" ref="DW61">IFERROR(INDEX([1]!Sanaudos[Saskaita],MATCH(1,('[1]3.4'!$AM61=[1]!Sanaudos[Kodas])*('[1]3.4'!DW$7='[1]2.SAN'!$M$4:$M$73),0)),"")</f>
        <v/>
      </c>
      <c r="DX61" s="244" t="str">
        <f t="array" ref="DX61">IFERROR(INDEX([1]!Sanaudos[Saskaita],MATCH(1,('[1]3.4'!$AM61=[1]!Sanaudos[Kodas])*('[1]3.4'!DX$7='[1]2.SAN'!$M$4:$M$73),0)),"")</f>
        <v/>
      </c>
      <c r="DY61" s="244" t="str">
        <f t="array" ref="DY61">IFERROR(INDEX([1]!Sanaudos[Saskaita],MATCH(1,('[1]3.4'!$AM61=[1]!Sanaudos[Kodas])*('[1]3.4'!DY$7='[1]2.SAN'!$M$4:$M$73),0)),"")</f>
        <v/>
      </c>
      <c r="DZ61" s="244" t="str">
        <f t="array" ref="DZ61">IFERROR(INDEX([1]!Sanaudos[Saskaita],MATCH(1,('[1]3.4'!$AM61=[1]!Sanaudos[Kodas])*('[1]3.4'!DZ$7='[1]2.SAN'!$M$4:$M$73),0)),"")</f>
        <v/>
      </c>
      <c r="EA61" s="244" t="str">
        <f t="array" ref="EA61">IFERROR(INDEX([1]!Sanaudos[Saskaita],MATCH(1,('[1]3.4'!$AM61=[1]!Sanaudos[Kodas])*('[1]3.4'!EA$7='[1]2.SAN'!$M$4:$M$73),0)),"")</f>
        <v/>
      </c>
      <c r="EB61" s="244" t="str">
        <f t="array" ref="EB61">IFERROR(INDEX([1]!Sanaudos[Saskaita],MATCH(1,('[1]3.4'!$AM61=[1]!Sanaudos[Kodas])*('[1]3.4'!EB$7='[1]2.SAN'!$M$4:$M$73),0)),"")</f>
        <v/>
      </c>
      <c r="EC61" s="244" t="str">
        <f t="array" ref="EC61">IFERROR(INDEX([1]!Sanaudos[Saskaita],MATCH(1,('[1]3.4'!$AM61=[1]!Sanaudos[Kodas])*('[1]3.4'!EC$7='[1]2.SAN'!$M$4:$M$73),0)),"")</f>
        <v/>
      </c>
      <c r="ED61" s="244" t="str">
        <f t="array" ref="ED61">IFERROR(INDEX([1]!Sanaudos[Saskaita],MATCH(1,('[1]3.4'!$AM61=[1]!Sanaudos[Kodas])*('[1]3.4'!ED$7='[1]2.SAN'!$M$4:$M$73),0)),"")</f>
        <v/>
      </c>
      <c r="EE61" s="244" t="str">
        <f t="array" ref="EE61">IFERROR(INDEX([1]!Sanaudos[Saskaita],MATCH(1,('[1]3.4'!$AM61=[1]!Sanaudos[Kodas])*('[1]3.4'!EE$7='[1]2.SAN'!$M$4:$M$73),0)),"")</f>
        <v/>
      </c>
      <c r="EF61" s="244" t="str">
        <f t="array" ref="EF61">IFERROR(INDEX([1]!Sanaudos[Saskaita],MATCH(1,('[1]3.4'!$AM61=[1]!Sanaudos[Kodas])*('[1]3.4'!EF$7='[1]2.SAN'!$M$4:$M$73),0)),"")</f>
        <v/>
      </c>
      <c r="EG61" s="244" t="str">
        <f t="array" ref="EG61">IFERROR(INDEX([1]!Sanaudos[Saskaita],MATCH(1,('[1]3.4'!$AM61=[1]!Sanaudos[Kodas])*('[1]3.4'!EG$7='[1]2.SAN'!$M$4:$M$73),0)),"")</f>
        <v/>
      </c>
      <c r="EH61" s="244" t="str">
        <f t="array" ref="EH61">IFERROR(INDEX([1]!Sanaudos[Saskaita],MATCH(1,('[1]3.4'!$AM61=[1]!Sanaudos[Kodas])*('[1]3.4'!EH$7='[1]2.SAN'!$M$4:$M$73),0)),"")</f>
        <v/>
      </c>
      <c r="EI61" s="244" t="str">
        <f t="array" ref="EI61">IFERROR(INDEX([1]!Sanaudos[Saskaita],MATCH(1,('[1]3.4'!$AM61=[1]!Sanaudos[Kodas])*('[1]3.4'!EI$7='[1]2.SAN'!$M$4:$M$73),0)),"")</f>
        <v/>
      </c>
      <c r="EJ61" s="244" t="str">
        <f t="array" ref="EJ61">IFERROR(INDEX([1]!Sanaudos[Saskaita],MATCH(1,('[1]3.4'!$AM61=[1]!Sanaudos[Kodas])*('[1]3.4'!EJ$7='[1]2.SAN'!$M$4:$M$73),0)),"")</f>
        <v/>
      </c>
      <c r="EK61" s="244" t="str">
        <f t="array" ref="EK61">IFERROR(INDEX([1]!Sanaudos[Saskaita],MATCH(1,('[1]3.4'!$AM61=[1]!Sanaudos[Kodas])*('[1]3.4'!EK$7='[1]2.SAN'!$M$4:$M$73),0)),"")</f>
        <v/>
      </c>
      <c r="EL61" s="244" t="str">
        <f t="array" ref="EL61">IFERROR(INDEX([1]!Sanaudos[Saskaita],MATCH(1,('[1]3.4'!$AM61=[1]!Sanaudos[Kodas])*('[1]3.4'!EL$7='[1]2.SAN'!$M$4:$M$73),0)),"")</f>
        <v/>
      </c>
      <c r="EM61" s="244" t="str">
        <f t="array" ref="EM61">IFERROR(INDEX([1]!Sanaudos[Saskaita],MATCH(1,('[1]3.4'!$AM61=[1]!Sanaudos[Kodas])*('[1]3.4'!EM$7='[1]2.SAN'!$M$4:$M$73),0)),"")</f>
        <v/>
      </c>
      <c r="EN61" s="244" t="str">
        <f t="array" ref="EN61">IFERROR(INDEX([1]!Sanaudos[Saskaita],MATCH(1,('[1]3.4'!$AM61=[1]!Sanaudos[Kodas])*('[1]3.4'!EN$7='[1]2.SAN'!$M$4:$M$73),0)),"")</f>
        <v/>
      </c>
      <c r="EO61" s="244" t="str">
        <f t="array" ref="EO61">IFERROR(INDEX([1]!Sanaudos[Saskaita],MATCH(1,('[1]3.4'!$AM61=[1]!Sanaudos[Kodas])*('[1]3.4'!EO$7='[1]2.SAN'!$M$4:$M$73),0)),"")</f>
        <v/>
      </c>
      <c r="EP61" s="244" t="str">
        <f t="array" ref="EP61">IFERROR(INDEX([1]!Sanaudos[Saskaita],MATCH(1,('[1]3.4'!$AM61=[1]!Sanaudos[Kodas])*('[1]3.4'!EP$7='[1]2.SAN'!$M$4:$M$73),0)),"")</f>
        <v/>
      </c>
      <c r="EQ61" s="244" t="str">
        <f t="array" ref="EQ61">IFERROR(INDEX([1]!Sanaudos[Saskaita],MATCH(1,('[1]3.4'!$AM61=[1]!Sanaudos[Kodas])*('[1]3.4'!EQ$7='[1]2.SAN'!$M$4:$M$73),0)),"")</f>
        <v/>
      </c>
      <c r="ER61" s="244" t="str">
        <f t="array" ref="ER61">IFERROR(INDEX([1]!Sanaudos[Saskaita],MATCH(1,('[1]3.4'!$AM61=[1]!Sanaudos[Kodas])*('[1]3.4'!ER$7='[1]2.SAN'!$M$4:$M$73),0)),"")</f>
        <v/>
      </c>
      <c r="ES61" s="244" t="str">
        <f t="array" ref="ES61">IFERROR(INDEX([1]!Sanaudos[Saskaita],MATCH(1,('[1]3.4'!$AM61=[1]!Sanaudos[Kodas])*('[1]3.4'!ES$7='[1]2.SAN'!$M$4:$M$73),0)),"")</f>
        <v/>
      </c>
      <c r="ET61" s="244" t="str">
        <f t="array" ref="ET61">IFERROR(INDEX([1]!Sanaudos[Saskaita],MATCH(1,('[1]3.4'!$AM61=[1]!Sanaudos[Kodas])*('[1]3.4'!ET$7='[1]2.SAN'!$M$4:$M$73),0)),"")</f>
        <v/>
      </c>
      <c r="EU61" s="244" t="str">
        <f t="array" ref="EU61">IFERROR(INDEX([1]!Sanaudos[Saskaita],MATCH(1,('[1]3.4'!$AM61=[1]!Sanaudos[Kodas])*('[1]3.4'!EU$7='[1]2.SAN'!$M$4:$M$73),0)),"")</f>
        <v/>
      </c>
      <c r="EV61" s="244" t="str">
        <f t="array" ref="EV61">IFERROR(INDEX([1]!Sanaudos[Saskaita],MATCH(1,('[1]3.4'!$AM61=[1]!Sanaudos[Kodas])*('[1]3.4'!EV$7='[1]2.SAN'!$M$4:$M$73),0)),"")</f>
        <v/>
      </c>
      <c r="EW61" s="244" t="str">
        <f t="array" ref="EW61">IFERROR(INDEX([1]!Sanaudos[Saskaita],MATCH(1,('[1]3.4'!$AM61=[1]!Sanaudos[Kodas])*('[1]3.4'!EW$7='[1]2.SAN'!$M$4:$M$73),0)),"")</f>
        <v/>
      </c>
      <c r="EX61" s="244" t="str">
        <f t="array" ref="EX61">IFERROR(INDEX([1]!Sanaudos[Saskaita],MATCH(1,('[1]3.4'!$AM61=[1]!Sanaudos[Kodas])*('[1]3.4'!EX$7='[1]2.SAN'!$M$4:$M$73),0)),"")</f>
        <v/>
      </c>
      <c r="EY61" s="244" t="str">
        <f t="array" ref="EY61">IFERROR(INDEX([1]!Sanaudos[Saskaita],MATCH(1,('[1]3.4'!$AM61=[1]!Sanaudos[Kodas])*('[1]3.4'!EY$7='[1]2.SAN'!$M$4:$M$73),0)),"")</f>
        <v/>
      </c>
      <c r="EZ61" s="244" t="str">
        <f t="array" ref="EZ61">IFERROR(INDEX([1]!Sanaudos[Saskaita],MATCH(1,('[1]3.4'!$AM61=[1]!Sanaudos[Kodas])*('[1]3.4'!EZ$7='[1]2.SAN'!$M$4:$M$73),0)),"")</f>
        <v/>
      </c>
      <c r="FA61" s="244" t="str">
        <f t="array" ref="FA61">IFERROR(INDEX([1]!Sanaudos[Saskaita],MATCH(1,('[1]3.4'!$AM61=[1]!Sanaudos[Kodas])*('[1]3.4'!FA$7='[1]2.SAN'!$M$4:$M$73),0)),"")</f>
        <v/>
      </c>
      <c r="FB61" s="244" t="str">
        <f t="array" ref="FB61">IFERROR(INDEX([1]!Sanaudos[Saskaita],MATCH(1,('[1]3.4'!$AM61=[1]!Sanaudos[Kodas])*('[1]3.4'!FB$7='[1]2.SAN'!$M$4:$M$73),0)),"")</f>
        <v/>
      </c>
      <c r="FC61" s="244" t="str">
        <f t="array" ref="FC61">IFERROR(INDEX([1]!Sanaudos[Saskaita],MATCH(1,('[1]3.4'!$AM61=[1]!Sanaudos[Kodas])*('[1]3.4'!FC$7='[1]2.SAN'!$M$4:$M$73),0)),"")</f>
        <v/>
      </c>
      <c r="FD61" s="244" t="str">
        <f t="array" ref="FD61">IFERROR(INDEX([1]!Sanaudos[Saskaita],MATCH(1,('[1]3.4'!$AM61=[1]!Sanaudos[Kodas])*('[1]3.4'!FD$7='[1]2.SAN'!$M$4:$M$73),0)),"")</f>
        <v/>
      </c>
      <c r="FE61" s="244" t="str">
        <f t="array" ref="FE61">IFERROR(INDEX([1]!Sanaudos[Saskaita],MATCH(1,('[1]3.4'!$AM61=[1]!Sanaudos[Kodas])*('[1]3.4'!FE$7='[1]2.SAN'!$M$4:$M$73),0)),"")</f>
        <v/>
      </c>
      <c r="FF61" s="244" t="str">
        <f t="array" ref="FF61">IFERROR(INDEX([1]!Sanaudos[Saskaita],MATCH(1,('[1]3.4'!$AM61=[1]!Sanaudos[Kodas])*('[1]3.4'!FF$7='[1]2.SAN'!$M$4:$M$73),0)),"")</f>
        <v/>
      </c>
      <c r="FG61" s="244" t="str">
        <f t="array" ref="FG61">IFERROR(INDEX([1]!Sanaudos[Saskaita],MATCH(1,('[1]3.4'!$AM61=[1]!Sanaudos[Kodas])*('[1]3.4'!FG$7='[1]2.SAN'!$M$4:$M$73),0)),"")</f>
        <v/>
      </c>
      <c r="FH61" s="244" t="str">
        <f t="array" ref="FH61">IFERROR(INDEX([1]!Sanaudos[Saskaita],MATCH(1,('[1]3.4'!$AM61=[1]!Sanaudos[Kodas])*('[1]3.4'!FH$7='[1]2.SAN'!$M$4:$M$73),0)),"")</f>
        <v/>
      </c>
      <c r="FI61" s="244" t="str">
        <f t="array" ref="FI61">IFERROR(INDEX([1]!Sanaudos[Saskaita],MATCH(1,('[1]3.4'!$AM61=[1]!Sanaudos[Kodas])*('[1]3.4'!FI$7='[1]2.SAN'!$M$4:$M$73),0)),"")</f>
        <v/>
      </c>
      <c r="FJ61" s="244" t="str">
        <f t="array" ref="FJ61">IFERROR(INDEX([1]!Sanaudos[Saskaita],MATCH(1,('[1]3.4'!$AM61=[1]!Sanaudos[Kodas])*('[1]3.4'!FJ$7='[1]2.SAN'!$M$4:$M$73),0)),"")</f>
        <v/>
      </c>
      <c r="FK61" s="244" t="str">
        <f t="array" ref="FK61">IFERROR(INDEX([1]!Sanaudos[Saskaita],MATCH(1,('[1]3.4'!$AM61=[1]!Sanaudos[Kodas])*('[1]3.4'!FK$7='[1]2.SAN'!$M$4:$M$73),0)),"")</f>
        <v/>
      </c>
      <c r="FL61" s="244" t="str">
        <f t="array" ref="FL61">IFERROR(INDEX([1]!Sanaudos[Saskaita],MATCH(1,('[1]3.4'!$AM61=[1]!Sanaudos[Kodas])*('[1]3.4'!FL$7='[1]2.SAN'!$M$4:$M$73),0)),"")</f>
        <v/>
      </c>
      <c r="FM61" s="244" t="str">
        <f t="array" ref="FM61">IFERROR(INDEX([1]!Sanaudos[Saskaita],MATCH(1,('[1]3.4'!$AM61=[1]!Sanaudos[Kodas])*('[1]3.4'!FM$7='[1]2.SAN'!$M$4:$M$73),0)),"")</f>
        <v/>
      </c>
      <c r="FN61" s="244" t="str">
        <f t="array" ref="FN61">IFERROR(INDEX([1]!Sanaudos[Saskaita],MATCH(1,('[1]3.4'!$AM61=[1]!Sanaudos[Kodas])*('[1]3.4'!FN$7='[1]2.SAN'!$M$4:$M$73),0)),"")</f>
        <v/>
      </c>
      <c r="FO61" s="244" t="str">
        <f t="array" ref="FO61">IFERROR(INDEX([1]!Sanaudos[Saskaita],MATCH(1,('[1]3.4'!$AM61=[1]!Sanaudos[Kodas])*('[1]3.4'!FO$7='[1]2.SAN'!$M$4:$M$73),0)),"")</f>
        <v/>
      </c>
      <c r="FP61" s="244" t="str">
        <f t="array" ref="FP61">IFERROR(INDEX([1]!Sanaudos[Saskaita],MATCH(1,('[1]3.4'!$AM61=[1]!Sanaudos[Kodas])*('[1]3.4'!FP$7='[1]2.SAN'!$M$4:$M$73),0)),"")</f>
        <v/>
      </c>
      <c r="FQ61" s="244" t="str">
        <f t="array" ref="FQ61">IFERROR(INDEX([1]!Sanaudos[Saskaita],MATCH(1,('[1]3.4'!$AM61=[1]!Sanaudos[Kodas])*('[1]3.4'!FQ$7='[1]2.SAN'!$M$4:$M$73),0)),"")</f>
        <v/>
      </c>
      <c r="FR61" s="244" t="str">
        <f t="array" ref="FR61">IFERROR(INDEX([1]!Sanaudos[Saskaita],MATCH(1,('[1]3.4'!$AM61=[1]!Sanaudos[Kodas])*('[1]3.4'!FR$7='[1]2.SAN'!$M$4:$M$73),0)),"")</f>
        <v/>
      </c>
      <c r="FS61" s="244" t="str">
        <f t="array" ref="FS61">IFERROR(INDEX([1]!Sanaudos[Saskaita],MATCH(1,('[1]3.4'!$AM61=[1]!Sanaudos[Kodas])*('[1]3.4'!FS$7='[1]2.SAN'!$M$4:$M$73),0)),"")</f>
        <v/>
      </c>
      <c r="FT61" s="244" t="str">
        <f t="array" ref="FT61">IFERROR(INDEX([1]!Sanaudos[Saskaita],MATCH(1,('[1]3.4'!$AM61=[1]!Sanaudos[Kodas])*('[1]3.4'!FT$7='[1]2.SAN'!$M$4:$M$73),0)),"")</f>
        <v/>
      </c>
      <c r="FU61" s="244" t="str">
        <f t="array" ref="FU61">IFERROR(INDEX([1]!Sanaudos[Saskaita],MATCH(1,('[1]3.4'!$AM61=[1]!Sanaudos[Kodas])*('[1]3.4'!FU$7='[1]2.SAN'!$M$4:$M$73),0)),"")</f>
        <v/>
      </c>
      <c r="FV61" s="244" t="str">
        <f t="array" ref="FV61">IFERROR(INDEX([1]!Sanaudos[Saskaita],MATCH(1,('[1]3.4'!$AM61=[1]!Sanaudos[Kodas])*('[1]3.4'!FV$7='[1]2.SAN'!$M$4:$M$73),0)),"")</f>
        <v/>
      </c>
      <c r="FW61" s="244" t="str">
        <f t="array" ref="FW61">IFERROR(INDEX([1]!Sanaudos[Saskaita],MATCH(1,('[1]3.4'!$AM61=[1]!Sanaudos[Kodas])*('[1]3.4'!FW$7='[1]2.SAN'!$M$4:$M$73),0)),"")</f>
        <v/>
      </c>
      <c r="FX61" s="244" t="str">
        <f t="array" ref="FX61">IFERROR(INDEX([1]!Sanaudos[Saskaita],MATCH(1,('[1]3.4'!$AM61=[1]!Sanaudos[Kodas])*('[1]3.4'!FX$7='[1]2.SAN'!$M$4:$M$73),0)),"")</f>
        <v/>
      </c>
      <c r="FY61" s="244" t="str">
        <f t="array" ref="FY61">IFERROR(INDEX([1]!Sanaudos[Saskaita],MATCH(1,('[1]3.4'!$AM61=[1]!Sanaudos[Kodas])*('[1]3.4'!FY$7='[1]2.SAN'!$M$4:$M$73),0)),"")</f>
        <v/>
      </c>
      <c r="FZ61" s="244" t="str">
        <f t="array" ref="FZ61">IFERROR(INDEX([1]!Sanaudos[Saskaita],MATCH(1,('[1]3.4'!$AM61=[1]!Sanaudos[Kodas])*('[1]3.4'!FZ$7='[1]2.SAN'!$M$4:$M$73),0)),"")</f>
        <v/>
      </c>
      <c r="GA61" s="244" t="str">
        <f t="array" ref="GA61">IFERROR(INDEX([1]!Sanaudos[Saskaita],MATCH(1,('[1]3.4'!$AM61=[1]!Sanaudos[Kodas])*('[1]3.4'!GA$7='[1]2.SAN'!$M$4:$M$73),0)),"")</f>
        <v/>
      </c>
      <c r="GB61" s="244" t="str">
        <f t="array" ref="GB61">IFERROR(INDEX([1]!Sanaudos[Saskaita],MATCH(1,('[1]3.4'!$AM61=[1]!Sanaudos[Kodas])*('[1]3.4'!GB$7='[1]2.SAN'!$M$4:$M$73),0)),"")</f>
        <v/>
      </c>
      <c r="GC61" s="244" t="str">
        <f t="array" ref="GC61">IFERROR(INDEX([1]!Sanaudos[Saskaita],MATCH(1,('[1]3.4'!$AM61=[1]!Sanaudos[Kodas])*('[1]3.4'!GC$7='[1]2.SAN'!$M$4:$M$73),0)),"")</f>
        <v/>
      </c>
      <c r="GD61" s="244" t="str">
        <f t="array" ref="GD61">IFERROR(INDEX([1]!Sanaudos[Saskaita],MATCH(1,('[1]3.4'!$AM61=[1]!Sanaudos[Kodas])*('[1]3.4'!GD$7='[1]2.SAN'!$M$4:$M$73),0)),"")</f>
        <v/>
      </c>
      <c r="GE61" s="244" t="str">
        <f t="array" ref="GE61">IFERROR(INDEX([1]!Sanaudos[Saskaita],MATCH(1,('[1]3.4'!$AM61=[1]!Sanaudos[Kodas])*('[1]3.4'!GE$7='[1]2.SAN'!$M$4:$M$73),0)),"")</f>
        <v/>
      </c>
      <c r="GF61" s="244" t="str">
        <f t="array" ref="GF61">IFERROR(INDEX([1]!Sanaudos[Saskaita],MATCH(1,('[1]3.4'!$AM61=[1]!Sanaudos[Kodas])*('[1]3.4'!GF$7='[1]2.SAN'!$M$4:$M$73),0)),"")</f>
        <v/>
      </c>
      <c r="GG61" s="244" t="str">
        <f t="array" ref="GG61">IFERROR(INDEX([1]!Sanaudos[Saskaita],MATCH(1,('[1]3.4'!$AM61=[1]!Sanaudos[Kodas])*('[1]3.4'!GG$7='[1]2.SAN'!$M$4:$M$73),0)),"")</f>
        <v/>
      </c>
      <c r="GH61" s="244" t="str">
        <f t="array" ref="GH61">IFERROR(INDEX([1]!Sanaudos[Saskaita],MATCH(1,('[1]3.4'!$AM61=[1]!Sanaudos[Kodas])*('[1]3.4'!GH$7='[1]2.SAN'!$M$4:$M$73),0)),"")</f>
        <v/>
      </c>
      <c r="GI61" s="244" t="str">
        <f t="array" ref="GI61">IFERROR(INDEX([1]!Sanaudos[Saskaita],MATCH(1,('[1]3.4'!$AM61=[1]!Sanaudos[Kodas])*('[1]3.4'!GI$7='[1]2.SAN'!$M$4:$M$73),0)),"")</f>
        <v/>
      </c>
      <c r="GJ61" s="244" t="str">
        <f t="array" ref="GJ61">IFERROR(INDEX([1]!Sanaudos[Saskaita],MATCH(1,('[1]3.4'!$AM61=[1]!Sanaudos[Kodas])*('[1]3.4'!GJ$7='[1]2.SAN'!$M$4:$M$73),0)),"")</f>
        <v/>
      </c>
      <c r="GK61" s="244" t="str">
        <f t="array" ref="GK61">IFERROR(INDEX([1]!Sanaudos[Saskaita],MATCH(1,('[1]3.4'!$AM61=[1]!Sanaudos[Kodas])*('[1]3.4'!GK$7='[1]2.SAN'!$M$4:$M$73),0)),"")</f>
        <v/>
      </c>
      <c r="GL61" s="244" t="str">
        <f t="array" ref="GL61">IFERROR(INDEX([1]!Sanaudos[Saskaita],MATCH(1,('[1]3.4'!$AM61=[1]!Sanaudos[Kodas])*('[1]3.4'!GL$7='[1]2.SAN'!$M$4:$M$73),0)),"")</f>
        <v/>
      </c>
      <c r="GM61" s="244" t="str">
        <f t="array" ref="GM61">IFERROR(INDEX([1]!Sanaudos[Saskaita],MATCH(1,('[1]3.4'!$AM61=[1]!Sanaudos[Kodas])*('[1]3.4'!GM$7='[1]2.SAN'!$M$4:$M$73),0)),"")</f>
        <v/>
      </c>
      <c r="GN61" s="244" t="str">
        <f t="array" ref="GN61">IFERROR(INDEX([1]!Sanaudos[Saskaita],MATCH(1,('[1]3.4'!$AM61=[1]!Sanaudos[Kodas])*('[1]3.4'!GN$7='[1]2.SAN'!$M$4:$M$73),0)),"")</f>
        <v/>
      </c>
      <c r="GO61" s="244" t="str">
        <f t="array" ref="GO61">IFERROR(INDEX([1]!Sanaudos[Saskaita],MATCH(1,('[1]3.4'!$AM61=[1]!Sanaudos[Kodas])*('[1]3.4'!GO$7='[1]2.SAN'!$M$4:$M$73),0)),"")</f>
        <v/>
      </c>
      <c r="GP61" s="244" t="str">
        <f t="array" ref="GP61">IFERROR(INDEX([1]!Sanaudos[Saskaita],MATCH(1,('[1]3.4'!$AM61=[1]!Sanaudos[Kodas])*('[1]3.4'!GP$7='[1]2.SAN'!$M$4:$M$73),0)),"")</f>
        <v/>
      </c>
      <c r="GQ61" s="244" t="str">
        <f t="array" ref="GQ61">IFERROR(INDEX([1]!Sanaudos[Saskaita],MATCH(1,('[1]3.4'!$AM61=[1]!Sanaudos[Kodas])*('[1]3.4'!GQ$7='[1]2.SAN'!$M$4:$M$73),0)),"")</f>
        <v/>
      </c>
      <c r="GR61" s="244" t="str">
        <f t="array" ref="GR61">IFERROR(INDEX([1]!Sanaudos[Saskaita],MATCH(1,('[1]3.4'!$AM61=[1]!Sanaudos[Kodas])*('[1]3.4'!GR$7='[1]2.SAN'!$M$4:$M$73),0)),"")</f>
        <v/>
      </c>
      <c r="GS61" s="244" t="str">
        <f t="array" ref="GS61">IFERROR(INDEX([1]!Sanaudos[Saskaita],MATCH(1,('[1]3.4'!$AM61=[1]!Sanaudos[Kodas])*('[1]3.4'!GS$7='[1]2.SAN'!$M$4:$M$73),0)),"")</f>
        <v/>
      </c>
      <c r="GT61" s="244" t="str">
        <f t="array" ref="GT61">IFERROR(INDEX([1]!Sanaudos[Saskaita],MATCH(1,('[1]3.4'!$AM61=[1]!Sanaudos[Kodas])*('[1]3.4'!GT$7='[1]2.SAN'!$M$4:$M$73),0)),"")</f>
        <v/>
      </c>
      <c r="GU61" s="244" t="str">
        <f t="array" ref="GU61">IFERROR(INDEX([1]!Sanaudos[Saskaita],MATCH(1,('[1]3.4'!$AM61=[1]!Sanaudos[Kodas])*('[1]3.4'!GU$7='[1]2.SAN'!$M$4:$M$73),0)),"")</f>
        <v/>
      </c>
      <c r="GV61" s="244" t="str">
        <f t="array" ref="GV61">IFERROR(INDEX([1]!Sanaudos[Saskaita],MATCH(1,('[1]3.4'!$AM61=[1]!Sanaudos[Kodas])*('[1]3.4'!GV$7='[1]2.SAN'!$M$4:$M$73),0)),"")</f>
        <v/>
      </c>
      <c r="GW61" s="244" t="str">
        <f t="array" ref="GW61">IFERROR(INDEX([1]!Sanaudos[Saskaita],MATCH(1,('[1]3.4'!$AM61=[1]!Sanaudos[Kodas])*('[1]3.4'!GW$7='[1]2.SAN'!$M$4:$M$73),0)),"")</f>
        <v/>
      </c>
      <c r="GX61" s="244" t="str">
        <f t="array" ref="GX61">IFERROR(INDEX([1]!Sanaudos[Saskaita],MATCH(1,('[1]3.4'!$AM61=[1]!Sanaudos[Kodas])*('[1]3.4'!GX$7='[1]2.SAN'!$M$4:$M$73),0)),"")</f>
        <v/>
      </c>
      <c r="GY61" s="244" t="str">
        <f t="array" ref="GY61">IFERROR(INDEX([1]!Sanaudos[Saskaita],MATCH(1,('[1]3.4'!$AM61=[1]!Sanaudos[Kodas])*('[1]3.4'!GY$7='[1]2.SAN'!$M$4:$M$73),0)),"")</f>
        <v/>
      </c>
      <c r="GZ61" s="244" t="str">
        <f t="array" ref="GZ61">IFERROR(INDEX([1]!Sanaudos[Saskaita],MATCH(1,('[1]3.4'!$AM61=[1]!Sanaudos[Kodas])*('[1]3.4'!GZ$7='[1]2.SAN'!$M$4:$M$73),0)),"")</f>
        <v/>
      </c>
      <c r="HA61" s="244" t="str">
        <f t="array" ref="HA61">IFERROR(INDEX([1]!Sanaudos[Saskaita],MATCH(1,('[1]3.4'!$AM61=[1]!Sanaudos[Kodas])*('[1]3.4'!HA$7='[1]2.SAN'!$M$4:$M$73),0)),"")</f>
        <v/>
      </c>
      <c r="HB61" s="244" t="str">
        <f t="array" ref="HB61">IFERROR(INDEX([1]!Sanaudos[Saskaita],MATCH(1,('[1]3.4'!$AM61=[1]!Sanaudos[Kodas])*('[1]3.4'!HB$7='[1]2.SAN'!$M$4:$M$73),0)),"")</f>
        <v/>
      </c>
      <c r="HC61" s="244" t="str">
        <f t="array" ref="HC61">IFERROR(INDEX([1]!Sanaudos[Saskaita],MATCH(1,('[1]3.4'!$AM61=[1]!Sanaudos[Kodas])*('[1]3.4'!HC$7='[1]2.SAN'!$M$4:$M$73),0)),"")</f>
        <v/>
      </c>
      <c r="HD61" s="244" t="str">
        <f t="array" ref="HD61">IFERROR(INDEX([1]!Sanaudos[Saskaita],MATCH(1,('[1]3.4'!$AM61=[1]!Sanaudos[Kodas])*('[1]3.4'!HD$7='[1]2.SAN'!$M$4:$M$73),0)),"")</f>
        <v/>
      </c>
      <c r="HE61" s="244" t="str">
        <f t="array" ref="HE61">IFERROR(INDEX([1]!Sanaudos[Saskaita],MATCH(1,('[1]3.4'!$AM61=[1]!Sanaudos[Kodas])*('[1]3.4'!HE$7='[1]2.SAN'!$M$4:$M$73),0)),"")</f>
        <v/>
      </c>
      <c r="HF61" s="244" t="str">
        <f t="array" ref="HF61">IFERROR(INDEX([1]!Sanaudos[Saskaita],MATCH(1,('[1]3.4'!$AM61=[1]!Sanaudos[Kodas])*('[1]3.4'!HF$7='[1]2.SAN'!$M$4:$M$73),0)),"")</f>
        <v/>
      </c>
      <c r="HG61" s="244" t="str">
        <f t="array" ref="HG61">IFERROR(INDEX([1]!Sanaudos[Saskaita],MATCH(1,('[1]3.4'!$AM61=[1]!Sanaudos[Kodas])*('[1]3.4'!HG$7='[1]2.SAN'!$M$4:$M$73),0)),"")</f>
        <v/>
      </c>
      <c r="HH61" s="244" t="str">
        <f t="array" ref="HH61">IFERROR(INDEX([1]!Sanaudos[Saskaita],MATCH(1,('[1]3.4'!$AM61=[1]!Sanaudos[Kodas])*('[1]3.4'!HH$7='[1]2.SAN'!$M$4:$M$73),0)),"")</f>
        <v/>
      </c>
      <c r="HI61" s="244" t="str">
        <f t="array" ref="HI61">IFERROR(INDEX([1]!Sanaudos[Saskaita],MATCH(1,('[1]3.4'!$AM61=[1]!Sanaudos[Kodas])*('[1]3.4'!HI$7='[1]2.SAN'!$M$4:$M$73),0)),"")</f>
        <v/>
      </c>
      <c r="HJ61" s="244" t="str">
        <f t="array" ref="HJ61">IFERROR(INDEX([1]!Sanaudos[Saskaita],MATCH(1,('[1]3.4'!$AM61=[1]!Sanaudos[Kodas])*('[1]3.4'!HJ$7='[1]2.SAN'!$M$4:$M$73),0)),"")</f>
        <v/>
      </c>
      <c r="HK61" s="244" t="str">
        <f t="array" ref="HK61">IFERROR(INDEX([1]!Sanaudos[Saskaita],MATCH(1,('[1]3.4'!$AM61=[1]!Sanaudos[Kodas])*('[1]3.4'!HK$7='[1]2.SAN'!$M$4:$M$73),0)),"")</f>
        <v/>
      </c>
      <c r="HL61" s="244" t="str">
        <f t="array" ref="HL61">IFERROR(INDEX([1]!Sanaudos[Saskaita],MATCH(1,('[1]3.4'!$AM61=[1]!Sanaudos[Kodas])*('[1]3.4'!HL$7='[1]2.SAN'!$M$4:$M$73),0)),"")</f>
        <v/>
      </c>
      <c r="HM61" s="244" t="str">
        <f t="array" ref="HM61">IFERROR(INDEX([1]!Sanaudos[Saskaita],MATCH(1,('[1]3.4'!$AM61=[1]!Sanaudos[Kodas])*('[1]3.4'!HM$7='[1]2.SAN'!$M$4:$M$73),0)),"")</f>
        <v/>
      </c>
      <c r="HN61" s="244" t="str">
        <f t="array" ref="HN61">IFERROR(INDEX([1]!Sanaudos[Saskaita],MATCH(1,('[1]3.4'!$AM61=[1]!Sanaudos[Kodas])*('[1]3.4'!HN$7='[1]2.SAN'!$M$4:$M$73),0)),"")</f>
        <v/>
      </c>
      <c r="HO61" s="244" t="str">
        <f t="array" ref="HO61">IFERROR(INDEX([1]!Sanaudos[Saskaita],MATCH(1,('[1]3.4'!$AM61=[1]!Sanaudos[Kodas])*('[1]3.4'!HO$7='[1]2.SAN'!$M$4:$M$73),0)),"")</f>
        <v/>
      </c>
      <c r="HP61" s="244" t="str">
        <f t="array" ref="HP61">IFERROR(INDEX([1]!Sanaudos[Saskaita],MATCH(1,('[1]3.4'!$AM61=[1]!Sanaudos[Kodas])*('[1]3.4'!HP$7='[1]2.SAN'!$M$4:$M$73),0)),"")</f>
        <v/>
      </c>
      <c r="HQ61" s="244" t="str">
        <f t="array" ref="HQ61">IFERROR(INDEX([1]!Sanaudos[Saskaita],MATCH(1,('[1]3.4'!$AM61=[1]!Sanaudos[Kodas])*('[1]3.4'!HQ$7='[1]2.SAN'!$M$4:$M$73),0)),"")</f>
        <v/>
      </c>
      <c r="HR61" s="244" t="str">
        <f t="array" ref="HR61">IFERROR(INDEX([1]!Sanaudos[Saskaita],MATCH(1,('[1]3.4'!$AM61=[1]!Sanaudos[Kodas])*('[1]3.4'!HR$7='[1]2.SAN'!$M$4:$M$73),0)),"")</f>
        <v/>
      </c>
      <c r="HS61" s="244" t="str">
        <f t="array" ref="HS61">IFERROR(INDEX([1]!Sanaudos[Saskaita],MATCH(1,('[1]3.4'!$AM61=[1]!Sanaudos[Kodas])*('[1]3.4'!HS$7='[1]2.SAN'!$M$4:$M$73),0)),"")</f>
        <v/>
      </c>
      <c r="HT61" s="244" t="str">
        <f t="array" ref="HT61">IFERROR(INDEX([1]!Sanaudos[Saskaita],MATCH(1,('[1]3.4'!$AM61=[1]!Sanaudos[Kodas])*('[1]3.4'!HT$7='[1]2.SAN'!$M$4:$M$73),0)),"")</f>
        <v/>
      </c>
      <c r="HU61" s="244" t="str">
        <f t="array" ref="HU61">IFERROR(INDEX([1]!Sanaudos[Saskaita],MATCH(1,('[1]3.4'!$AM61=[1]!Sanaudos[Kodas])*('[1]3.4'!HU$7='[1]2.SAN'!$M$4:$M$73),0)),"")</f>
        <v/>
      </c>
      <c r="HV61" s="244" t="str">
        <f t="array" ref="HV61">IFERROR(INDEX([1]!Sanaudos[Saskaita],MATCH(1,('[1]3.4'!$AM61=[1]!Sanaudos[Kodas])*('[1]3.4'!HV$7='[1]2.SAN'!$M$4:$M$73),0)),"")</f>
        <v/>
      </c>
      <c r="HW61" s="244" t="str">
        <f t="array" ref="HW61">IFERROR(INDEX([1]!Sanaudos[Saskaita],MATCH(1,('[1]3.4'!$AM61=[1]!Sanaudos[Kodas])*('[1]3.4'!HW$7='[1]2.SAN'!$M$4:$M$73),0)),"")</f>
        <v/>
      </c>
      <c r="HX61" s="244" t="str">
        <f t="array" ref="HX61">IFERROR(INDEX([1]!Sanaudos[Saskaita],MATCH(1,('[1]3.4'!$AM61=[1]!Sanaudos[Kodas])*('[1]3.4'!HX$7='[1]2.SAN'!$M$4:$M$73),0)),"")</f>
        <v/>
      </c>
      <c r="HY61" s="244" t="str">
        <f t="array" ref="HY61">IFERROR(INDEX([1]!Sanaudos[Saskaita],MATCH(1,('[1]3.4'!$AM61=[1]!Sanaudos[Kodas])*('[1]3.4'!HY$7='[1]2.SAN'!$M$4:$M$73),0)),"")</f>
        <v/>
      </c>
      <c r="HZ61" s="244" t="str">
        <f t="array" ref="HZ61">IFERROR(INDEX([1]!Sanaudos[Saskaita],MATCH(1,('[1]3.4'!$AM61=[1]!Sanaudos[Kodas])*('[1]3.4'!HZ$7='[1]2.SAN'!$M$4:$M$73),0)),"")</f>
        <v/>
      </c>
      <c r="IA61" s="244" t="str">
        <f t="array" ref="IA61">IFERROR(INDEX([1]!Sanaudos[Saskaita],MATCH(1,('[1]3.4'!$AM61=[1]!Sanaudos[Kodas])*('[1]3.4'!IA$7='[1]2.SAN'!$M$4:$M$73),0)),"")</f>
        <v/>
      </c>
      <c r="IB61" s="244" t="str">
        <f t="array" ref="IB61">IFERROR(INDEX([1]!Sanaudos[Saskaita],MATCH(1,('[1]3.4'!$AM61=[1]!Sanaudos[Kodas])*('[1]3.4'!IB$7='[1]2.SAN'!$M$4:$M$73),0)),"")</f>
        <v/>
      </c>
      <c r="IC61" s="244" t="str">
        <f t="array" ref="IC61">IFERROR(INDEX([1]!Sanaudos[Saskaita],MATCH(1,('[1]3.4'!$AM61=[1]!Sanaudos[Kodas])*('[1]3.4'!IC$7='[1]2.SAN'!$M$4:$M$73),0)),"")</f>
        <v/>
      </c>
      <c r="ID61" s="244" t="str">
        <f t="array" ref="ID61">IFERROR(INDEX([1]!Sanaudos[Saskaita],MATCH(1,('[1]3.4'!$AM61=[1]!Sanaudos[Kodas])*('[1]3.4'!ID$7='[1]2.SAN'!$M$4:$M$73),0)),"")</f>
        <v/>
      </c>
      <c r="IE61" s="244" t="str">
        <f t="array" ref="IE61">IFERROR(INDEX([1]!Sanaudos[Saskaita],MATCH(1,('[1]3.4'!$AM61=[1]!Sanaudos[Kodas])*('[1]3.4'!IE$7='[1]2.SAN'!$M$4:$M$73),0)),"")</f>
        <v/>
      </c>
      <c r="IF61" s="244" t="str">
        <f t="array" ref="IF61">IFERROR(INDEX([1]!Sanaudos[Saskaita],MATCH(1,('[1]3.4'!$AM61=[1]!Sanaudos[Kodas])*('[1]3.4'!IF$7='[1]2.SAN'!$M$4:$M$73),0)),"")</f>
        <v/>
      </c>
      <c r="IG61" s="244" t="str">
        <f t="array" ref="IG61">IFERROR(INDEX([1]!Sanaudos[Saskaita],MATCH(1,('[1]3.4'!$AM61=[1]!Sanaudos[Kodas])*('[1]3.4'!IG$7='[1]2.SAN'!$M$4:$M$73),0)),"")</f>
        <v/>
      </c>
      <c r="IH61" s="244" t="str">
        <f t="array" ref="IH61">IFERROR(INDEX([1]!Sanaudos[Saskaita],MATCH(1,('[1]3.4'!$AM61=[1]!Sanaudos[Kodas])*('[1]3.4'!IH$7='[1]2.SAN'!$M$4:$M$73),0)),"")</f>
        <v/>
      </c>
      <c r="II61" s="244" t="str">
        <f t="array" ref="II61">IFERROR(INDEX([1]!Sanaudos[Saskaita],MATCH(1,('[1]3.4'!$AM61=[1]!Sanaudos[Kodas])*('[1]3.4'!II$7='[1]2.SAN'!$M$4:$M$73),0)),"")</f>
        <v/>
      </c>
      <c r="IJ61" s="244" t="str">
        <f t="array" ref="IJ61">IFERROR(INDEX([1]!Sanaudos[Saskaita],MATCH(1,('[1]3.4'!$AM61=[1]!Sanaudos[Kodas])*('[1]3.4'!IJ$7='[1]2.SAN'!$M$4:$M$73),0)),"")</f>
        <v/>
      </c>
      <c r="IK61" s="244" t="str">
        <f t="array" ref="IK61">IFERROR(INDEX([1]!Sanaudos[Saskaita],MATCH(1,('[1]3.4'!$AM61=[1]!Sanaudos[Kodas])*('[1]3.4'!IK$7='[1]2.SAN'!$M$4:$M$73),0)),"")</f>
        <v/>
      </c>
    </row>
    <row r="62" spans="2:245" ht="12.2" customHeight="1" x14ac:dyDescent="0.2">
      <c r="B62" s="552"/>
      <c r="C62" s="553"/>
      <c r="D62" s="261" t="s">
        <v>48</v>
      </c>
      <c r="E62" s="247" t="str">
        <f t="shared" si="2"/>
        <v xml:space="preserve">                                    </v>
      </c>
      <c r="F62" s="248" t="e">
        <f>+SUMIFS([1]!Sanaudos[Suma],[1]!Sanaudos[Kodas],AM62,[1]!Sanaudos[PASK],TRUE)</f>
        <v>#REF!</v>
      </c>
      <c r="G62" s="248" t="e">
        <f>-SUMIFS([1]!Sanaudos[Suma],[1]!Sanaudos[Kodas],$AM62,[1]!Sanaudos[Pagal DK RAS],700)</f>
        <v>#REF!</v>
      </c>
      <c r="H62" s="248" t="e">
        <f>+SUMIFS('[1]5.turtas'!$D$1:$AN$1,'[1]5.turtas'!$D$4:$AN$4,$AM62)</f>
        <v>#VALUE!</v>
      </c>
      <c r="I62" s="248" t="e">
        <f>-SUMIFS([1]!Sanaudos[Suma],[1]!Sanaudos[Kodas],$AM62,[1]!Sanaudos[Pagal DK RAS],901)-SUMIFS([1]!Sanaudos[Suma],[1]!Sanaudos[Kodas],$AM62,[1]!Sanaudos[Pagal DK RAS],902)-SUMIFS([1]!Sanaudos[Suma],[1]!Sanaudos[Kodas],$AM62,[1]!Sanaudos[Pagal DK RAS],905)</f>
        <v>#REF!</v>
      </c>
      <c r="J62" s="248" t="e">
        <f>+SUMIFS([1]!DU[DU],[1]!DU[Kodas],$AM62)+SUMIFS([1]!DU[Sodra],[1]!DU[Kodas],$AM62)+SUMIFS([1]!DU[Išeitinės išmokos, kompensacijos],[1]!DU[Kodas],$AM62)</f>
        <v>#REF!</v>
      </c>
      <c r="K62" s="248" t="e">
        <f>+SUMIFS([1]!Sanaudos_kor[Suma],[1]!Sanaudos_kor[Kodas],$AM62,[1]!Sanaudos_kor[PASK],TRUE,[1]!Sanaudos_kor[KOR_nr],K$1)</f>
        <v>#REF!</v>
      </c>
      <c r="L62" s="248" t="e">
        <f>+SUMIFS([1]!Sanaudos_kor[Suma],[1]!Sanaudos_kor[Kodas],$AM62,[1]!Sanaudos_kor[PASK],TRUE,[1]!Sanaudos_kor[KOR_nr],L$1)</f>
        <v>#REF!</v>
      </c>
      <c r="M62" s="248" t="e">
        <f>+SUMIFS([1]!Sanaudos_kor[Suma],[1]!Sanaudos_kor[Kodas],$AM62,[1]!Sanaudos_kor[PASK],TRUE,[1]!Sanaudos_kor[KOR_nr],M$1)</f>
        <v>#REF!</v>
      </c>
      <c r="N62" s="248" t="e">
        <f>+SUMIFS([1]!Sanaudos_kor[Suma],[1]!Sanaudos_kor[Kodas],$AM62,[1]!Sanaudos_kor[PASK],TRUE,[1]!Sanaudos_kor[KOR_nr],N$1)</f>
        <v>#REF!</v>
      </c>
      <c r="O62" s="248" t="e">
        <f>+SUMIFS([1]!Sanaudos_kor[Suma],[1]!Sanaudos_kor[Kodas],$AM62,[1]!Sanaudos_kor[PASK],TRUE,[1]!Sanaudos_kor[KOR_nr],O$1)</f>
        <v>#REF!</v>
      </c>
      <c r="P62" s="248" t="e">
        <f>+SUMIFS([1]!Sanaudos_kor[Suma],[1]!Sanaudos_kor[Kodas],$AM62,[1]!Sanaudos_kor[PASK],TRUE,[1]!Sanaudos_kor[KOR_nr],P$1)</f>
        <v>#REF!</v>
      </c>
      <c r="Q62" s="248" t="e">
        <f>+SUMIFS([1]!Sanaudos_kor[Suma],[1]!Sanaudos_kor[Kodas],$AM62,[1]!Sanaudos_kor[PASK],TRUE,[1]!Sanaudos_kor[KOR_nr],Q$1)</f>
        <v>#REF!</v>
      </c>
      <c r="R62" s="248" t="e">
        <f>+SUMIFS([1]!Sanaudos_kor[Suma],[1]!Sanaudos_kor[Kodas],$AM62,[1]!Sanaudos_kor[PASK],TRUE,[1]!Sanaudos_kor[KOR_nr],R$1)</f>
        <v>#REF!</v>
      </c>
      <c r="S62" s="248" t="e">
        <f>+SUMIFS([1]!Sanaudos_kor[Suma],[1]!Sanaudos_kor[Kodas],$AM62,[1]!Sanaudos_kor[PASK],TRUE,[1]!Sanaudos_kor[KOR_nr],S$1)</f>
        <v>#REF!</v>
      </c>
      <c r="T62" s="248" t="e">
        <f>+SUMIFS([1]!Sanaudos_kor[Suma],[1]!Sanaudos_kor[Kodas],$AM62,[1]!Sanaudos_kor[PASK],TRUE,[1]!Sanaudos_kor[KOR_nr],T$1)</f>
        <v>#REF!</v>
      </c>
      <c r="U62" s="248" t="e">
        <f>+SUMIFS([1]!Sanaudos_kor[Suma],[1]!Sanaudos_kor[Kodas],$AM62,[1]!Sanaudos_kor[PASK],TRUE,[1]!Sanaudos_kor[KOR_nr],U$1)</f>
        <v>#REF!</v>
      </c>
      <c r="V62" s="248" t="e">
        <f>+SUMIFS([1]!Sanaudos_kor[Suma],[1]!Sanaudos_kor[Kodas],$AM62,[1]!Sanaudos_kor[PASK],TRUE,[1]!Sanaudos_kor[KOR_nr],V$1)</f>
        <v>#REF!</v>
      </c>
      <c r="W62" s="248" t="e">
        <f>+SUMIFS([1]!Sanaudos_kor[Suma],[1]!Sanaudos_kor[Kodas],$AM62,[1]!Sanaudos_kor[PASK],TRUE,[1]!Sanaudos_kor[KOR_nr],W$1)</f>
        <v>#REF!</v>
      </c>
      <c r="X62" s="248" t="e">
        <f>+SUMIFS([1]!Sanaudos_kor[Suma],[1]!Sanaudos_kor[Kodas],$AM62,[1]!Sanaudos_kor[PASK],TRUE,[1]!Sanaudos_kor[KOR_nr],X$1)</f>
        <v>#REF!</v>
      </c>
      <c r="Y62" s="248" t="e">
        <f>+SUMIFS([1]!Sanaudos_kor[Suma],[1]!Sanaudos_kor[Kodas],$AM62,[1]!Sanaudos_kor[PASK],TRUE,[1]!Sanaudos_kor[KOR_nr],Y$1)</f>
        <v>#REF!</v>
      </c>
      <c r="Z62" s="248" t="e">
        <f>+SUMIFS([1]!Sanaudos_kor[Suma],[1]!Sanaudos_kor[Kodas],$AM62,[1]!Sanaudos_kor[PASK],TRUE,[1]!Sanaudos_kor[KOR_nr],Z$1)</f>
        <v>#REF!</v>
      </c>
      <c r="AA62" s="248" t="e">
        <f>+SUMIFS([1]!Sanaudos_kor[Suma],[1]!Sanaudos_kor[Kodas],$AM62,[1]!Sanaudos_kor[PASK],TRUE,[1]!Sanaudos_kor[KOR_nr],AA$1)</f>
        <v>#REF!</v>
      </c>
      <c r="AB62" s="248" t="e">
        <f>+SUMIFS([1]!Sanaudos_kor[Suma],[1]!Sanaudos_kor[Kodas],$AM62,[1]!Sanaudos_kor[PASK],TRUE,[1]!Sanaudos_kor[KOR_nr],AB$1)</f>
        <v>#REF!</v>
      </c>
      <c r="AC62" s="248" t="e">
        <f>+SUMIFS([1]!Sanaudos_kor[Suma],[1]!Sanaudos_kor[Kodas],$AM62,[1]!Sanaudos_kor[PASK],TRUE,[1]!Sanaudos_kor[KOR_nr],AC$1)</f>
        <v>#REF!</v>
      </c>
      <c r="AD62" s="248" t="e">
        <f>+SUMIFS([1]!Sanaudos_kor[Suma],[1]!Sanaudos_kor[Kodas],$AM62,[1]!Sanaudos_kor[PASK],TRUE,[1]!Sanaudos_kor[KOR_nr],AD$1)</f>
        <v>#REF!</v>
      </c>
      <c r="AE62" s="248" t="e">
        <f>+SUMIFS([1]!Sanaudos_kor[Suma],[1]!Sanaudos_kor[Kodas],$AM62,[1]!Sanaudos_kor[PASK],TRUE,[1]!Sanaudos_kor[KOR_nr],AE$1)</f>
        <v>#REF!</v>
      </c>
      <c r="AF62" s="248" t="e">
        <f>+SUMIFS([1]!Sanaudos_kor[Suma],[1]!Sanaudos_kor[Kodas],$AM62,[1]!Sanaudos_kor[PASK],TRUE,[1]!Sanaudos_kor[KOR_nr],AF$1)</f>
        <v>#REF!</v>
      </c>
      <c r="AG62" s="248" t="e">
        <f t="shared" si="0"/>
        <v>#REF!</v>
      </c>
      <c r="AH62" s="555"/>
      <c r="AM62" s="249" t="str">
        <f>+'[1]1.vardai'!D96</f>
        <v>NS_15NS</v>
      </c>
      <c r="AN62" s="250" t="e">
        <f>+SUMIFS('[1]7'!$E$160:$S$160,'[1]7'!$E$2:$S$2,$AM62)</f>
        <v>#VALUE!</v>
      </c>
      <c r="AO62" s="250" t="e">
        <f t="shared" si="5"/>
        <v>#REF!</v>
      </c>
      <c r="AQ62" s="250" t="e">
        <f>+SUMIFS('[1]3.4'!$F$133:$F$202,'[1]3.4'!$D$133:$D$202,$AM62,'[1]3.4'!$E$133:$E$202,"")</f>
        <v>#VALUE!</v>
      </c>
      <c r="AR62" s="250" t="e">
        <f t="shared" si="1"/>
        <v>#VALUE!</v>
      </c>
      <c r="AT62" s="244" t="str">
        <f t="array" ref="AT62">IFERROR(INDEX([1]!Sanaudos[Saskaita],MATCH(1,('[1]3.4'!$AM62=[1]!Sanaudos[Kodas])*('[1]3.4'!AT$7='[1]2.SAN'!$M$4:$M$73),0)),"")</f>
        <v/>
      </c>
      <c r="AU62" s="244" t="str">
        <f t="array" ref="AU62">IFERROR(INDEX([1]!Sanaudos[Saskaita],MATCH(1,('[1]3.4'!$AM62=[1]!Sanaudos[Kodas])*('[1]3.4'!AU$7='[1]2.SAN'!$M$4:$M$73),0)),"")</f>
        <v/>
      </c>
      <c r="AV62" s="244" t="str">
        <f t="array" ref="AV62">IFERROR(INDEX([1]!Sanaudos[Saskaita],MATCH(1,('[1]3.4'!$AM62=[1]!Sanaudos[Kodas])*('[1]3.4'!AV$7='[1]2.SAN'!$M$4:$M$73),0)),"")</f>
        <v/>
      </c>
      <c r="AW62" s="244" t="str">
        <f t="array" ref="AW62">IFERROR(INDEX([1]!Sanaudos[Saskaita],MATCH(1,('[1]3.4'!$AM62=[1]!Sanaudos[Kodas])*('[1]3.4'!AW$7='[1]2.SAN'!$M$4:$M$73),0)),"")</f>
        <v/>
      </c>
      <c r="AX62" s="244" t="str">
        <f t="array" ref="AX62">IFERROR(INDEX([1]!Sanaudos[Saskaita],MATCH(1,('[1]3.4'!$AM62=[1]!Sanaudos[Kodas])*('[1]3.4'!AX$7='[1]2.SAN'!$M$4:$M$73),0)),"")</f>
        <v/>
      </c>
      <c r="AY62" s="244" t="str">
        <f t="array" ref="AY62">IFERROR(INDEX([1]!Sanaudos[Saskaita],MATCH(1,('[1]3.4'!$AM62=[1]!Sanaudos[Kodas])*('[1]3.4'!AY$7='[1]2.SAN'!$M$4:$M$73),0)),"")</f>
        <v/>
      </c>
      <c r="AZ62" s="244" t="str">
        <f t="array" ref="AZ62">IFERROR(INDEX([1]!Sanaudos[Saskaita],MATCH(1,('[1]3.4'!$AM62=[1]!Sanaudos[Kodas])*('[1]3.4'!AZ$7='[1]2.SAN'!$M$4:$M$73),0)),"")</f>
        <v/>
      </c>
      <c r="BA62" s="244" t="str">
        <f t="array" ref="BA62">IFERROR(INDEX([1]!Sanaudos[Saskaita],MATCH(1,('[1]3.4'!$AM62=[1]!Sanaudos[Kodas])*('[1]3.4'!BA$7='[1]2.SAN'!$M$4:$M$73),0)),"")</f>
        <v/>
      </c>
      <c r="BB62" s="244" t="str">
        <f t="array" ref="BB62">IFERROR(INDEX([1]!Sanaudos[Saskaita],MATCH(1,('[1]3.4'!$AM62=[1]!Sanaudos[Kodas])*('[1]3.4'!BB$7='[1]2.SAN'!$M$4:$M$73),0)),"")</f>
        <v/>
      </c>
      <c r="BC62" s="244" t="str">
        <f t="array" ref="BC62">IFERROR(INDEX([1]!Sanaudos[Saskaita],MATCH(1,('[1]3.4'!$AM62=[1]!Sanaudos[Kodas])*('[1]3.4'!BC$7='[1]2.SAN'!$M$4:$M$73),0)),"")</f>
        <v/>
      </c>
      <c r="BD62" s="244" t="str">
        <f t="array" ref="BD62">IFERROR(INDEX([1]!Sanaudos[Saskaita],MATCH(1,('[1]3.4'!$AM62=[1]!Sanaudos[Kodas])*('[1]3.4'!BD$7='[1]2.SAN'!$M$4:$M$73),0)),"")</f>
        <v/>
      </c>
      <c r="BE62" s="244" t="str">
        <f t="array" ref="BE62">IFERROR(INDEX([1]!Sanaudos[Saskaita],MATCH(1,('[1]3.4'!$AM62=[1]!Sanaudos[Kodas])*('[1]3.4'!BE$7='[1]2.SAN'!$M$4:$M$73),0)),"")</f>
        <v/>
      </c>
      <c r="BF62" s="244" t="str">
        <f t="array" ref="BF62">IFERROR(INDEX([1]!Sanaudos[Saskaita],MATCH(1,('[1]3.4'!$AM62=[1]!Sanaudos[Kodas])*('[1]3.4'!BF$7='[1]2.SAN'!$M$4:$M$73),0)),"")</f>
        <v/>
      </c>
      <c r="BG62" s="244" t="str">
        <f t="array" ref="BG62">IFERROR(INDEX([1]!Sanaudos[Saskaita],MATCH(1,('[1]3.4'!$AM62=[1]!Sanaudos[Kodas])*('[1]3.4'!BG$7='[1]2.SAN'!$M$4:$M$73),0)),"")</f>
        <v/>
      </c>
      <c r="BH62" s="244" t="str">
        <f t="array" ref="BH62">IFERROR(INDEX([1]!Sanaudos[Saskaita],MATCH(1,('[1]3.4'!$AM62=[1]!Sanaudos[Kodas])*('[1]3.4'!BH$7='[1]2.SAN'!$M$4:$M$73),0)),"")</f>
        <v/>
      </c>
      <c r="BI62" s="244" t="str">
        <f t="array" ref="BI62">IFERROR(INDEX([1]!Sanaudos[Saskaita],MATCH(1,('[1]3.4'!$AM62=[1]!Sanaudos[Kodas])*('[1]3.4'!BI$7='[1]2.SAN'!$M$4:$M$73),0)),"")</f>
        <v/>
      </c>
      <c r="BJ62" s="244" t="str">
        <f t="array" ref="BJ62">IFERROR(INDEX([1]!Sanaudos[Saskaita],MATCH(1,('[1]3.4'!$AM62=[1]!Sanaudos[Kodas])*('[1]3.4'!BJ$7='[1]2.SAN'!$M$4:$M$73),0)),"")</f>
        <v/>
      </c>
      <c r="BK62" s="244" t="str">
        <f t="array" ref="BK62">IFERROR(INDEX([1]!Sanaudos[Saskaita],MATCH(1,('[1]3.4'!$AM62=[1]!Sanaudos[Kodas])*('[1]3.4'!BK$7='[1]2.SAN'!$M$4:$M$73),0)),"")</f>
        <v/>
      </c>
      <c r="BL62" s="244" t="str">
        <f t="array" ref="BL62">IFERROR(INDEX([1]!Sanaudos[Saskaita],MATCH(1,('[1]3.4'!$AM62=[1]!Sanaudos[Kodas])*('[1]3.4'!BL$7='[1]2.SAN'!$M$4:$M$73),0)),"")</f>
        <v/>
      </c>
      <c r="BM62" s="244" t="str">
        <f t="array" ref="BM62">IFERROR(INDEX([1]!Sanaudos[Saskaita],MATCH(1,('[1]3.4'!$AM62=[1]!Sanaudos[Kodas])*('[1]3.4'!BM$7='[1]2.SAN'!$M$4:$M$73),0)),"")</f>
        <v/>
      </c>
      <c r="BN62" s="244" t="str">
        <f t="array" ref="BN62">IFERROR(INDEX([1]!Sanaudos[Saskaita],MATCH(1,('[1]3.4'!$AM62=[1]!Sanaudos[Kodas])*('[1]3.4'!BN$7='[1]2.SAN'!$M$4:$M$73),0)),"")</f>
        <v/>
      </c>
      <c r="BO62" s="244" t="str">
        <f t="array" ref="BO62">IFERROR(INDEX([1]!Sanaudos[Saskaita],MATCH(1,('[1]3.4'!$AM62=[1]!Sanaudos[Kodas])*('[1]3.4'!BO$7='[1]2.SAN'!$M$4:$M$73),0)),"")</f>
        <v/>
      </c>
      <c r="BP62" s="244" t="str">
        <f t="array" ref="BP62">IFERROR(INDEX([1]!Sanaudos[Saskaita],MATCH(1,('[1]3.4'!$AM62=[1]!Sanaudos[Kodas])*('[1]3.4'!BP$7='[1]2.SAN'!$M$4:$M$73),0)),"")</f>
        <v/>
      </c>
      <c r="BQ62" s="244" t="str">
        <f t="array" ref="BQ62">IFERROR(INDEX([1]!Sanaudos[Saskaita],MATCH(1,('[1]3.4'!$AM62=[1]!Sanaudos[Kodas])*('[1]3.4'!BQ$7='[1]2.SAN'!$M$4:$M$73),0)),"")</f>
        <v/>
      </c>
      <c r="BR62" s="244" t="str">
        <f t="array" ref="BR62">IFERROR(INDEX([1]!Sanaudos[Saskaita],MATCH(1,('[1]3.4'!$AM62=[1]!Sanaudos[Kodas])*('[1]3.4'!BR$7='[1]2.SAN'!$M$4:$M$73),0)),"")</f>
        <v/>
      </c>
      <c r="BS62" s="244" t="str">
        <f t="array" ref="BS62">IFERROR(INDEX([1]!Sanaudos[Saskaita],MATCH(1,('[1]3.4'!$AM62=[1]!Sanaudos[Kodas])*('[1]3.4'!BS$7='[1]2.SAN'!$M$4:$M$73),0)),"")</f>
        <v/>
      </c>
      <c r="BT62" s="244" t="str">
        <f t="array" ref="BT62">IFERROR(INDEX([1]!Sanaudos[Saskaita],MATCH(1,('[1]3.4'!$AM62=[1]!Sanaudos[Kodas])*('[1]3.4'!BT$7='[1]2.SAN'!$M$4:$M$73),0)),"")</f>
        <v/>
      </c>
      <c r="BU62" s="244" t="str">
        <f t="array" ref="BU62">IFERROR(INDEX([1]!Sanaudos[Saskaita],MATCH(1,('[1]3.4'!$AM62=[1]!Sanaudos[Kodas])*('[1]3.4'!BU$7='[1]2.SAN'!$M$4:$M$73),0)),"")</f>
        <v/>
      </c>
      <c r="BV62" s="244" t="str">
        <f t="array" ref="BV62">IFERROR(INDEX([1]!Sanaudos[Saskaita],MATCH(1,('[1]3.4'!$AM62=[1]!Sanaudos[Kodas])*('[1]3.4'!BV$7='[1]2.SAN'!$M$4:$M$73),0)),"")</f>
        <v/>
      </c>
      <c r="BW62" s="244" t="str">
        <f t="array" ref="BW62">IFERROR(INDEX([1]!Sanaudos[Saskaita],MATCH(1,('[1]3.4'!$AM62=[1]!Sanaudos[Kodas])*('[1]3.4'!BW$7='[1]2.SAN'!$M$4:$M$73),0)),"")</f>
        <v/>
      </c>
      <c r="BX62" s="244" t="str">
        <f t="array" ref="BX62">IFERROR(INDEX([1]!Sanaudos[Saskaita],MATCH(1,('[1]3.4'!$AM62=[1]!Sanaudos[Kodas])*('[1]3.4'!BX$7='[1]2.SAN'!$M$4:$M$73),0)),"")</f>
        <v/>
      </c>
      <c r="BY62" s="244" t="str">
        <f t="array" ref="BY62">IFERROR(INDEX([1]!Sanaudos[Saskaita],MATCH(1,('[1]3.4'!$AM62=[1]!Sanaudos[Kodas])*('[1]3.4'!BY$7='[1]2.SAN'!$M$4:$M$73),0)),"")</f>
        <v/>
      </c>
      <c r="BZ62" s="244" t="str">
        <f t="array" ref="BZ62">IFERROR(INDEX([1]!Sanaudos[Saskaita],MATCH(1,('[1]3.4'!$AM62=[1]!Sanaudos[Kodas])*('[1]3.4'!BZ$7='[1]2.SAN'!$M$4:$M$73),0)),"")</f>
        <v/>
      </c>
      <c r="CA62" s="244" t="str">
        <f t="array" ref="CA62">IFERROR(INDEX([1]!Sanaudos[Saskaita],MATCH(1,('[1]3.4'!$AM62=[1]!Sanaudos[Kodas])*('[1]3.4'!CA$7='[1]2.SAN'!$M$4:$M$73),0)),"")</f>
        <v/>
      </c>
      <c r="CB62" s="244" t="str">
        <f t="array" ref="CB62">IFERROR(INDEX([1]!Sanaudos[Saskaita],MATCH(1,('[1]3.4'!$AM62=[1]!Sanaudos[Kodas])*('[1]3.4'!CB$7='[1]2.SAN'!$M$4:$M$73),0)),"")</f>
        <v/>
      </c>
      <c r="CC62" s="244" t="str">
        <f t="array" ref="CC62">IFERROR(INDEX([1]!Sanaudos[Saskaita],MATCH(1,('[1]3.4'!$AM62=[1]!Sanaudos[Kodas])*('[1]3.4'!CC$7='[1]2.SAN'!$M$4:$M$73),0)),"")</f>
        <v/>
      </c>
      <c r="CD62" s="244" t="str">
        <f t="array" ref="CD62">IFERROR(INDEX([1]!Sanaudos[Saskaita],MATCH(1,('[1]3.4'!$AM62=[1]!Sanaudos[Kodas])*('[1]3.4'!CD$7='[1]2.SAN'!$M$4:$M$73),0)),"")</f>
        <v/>
      </c>
      <c r="CE62" s="244" t="str">
        <f t="array" ref="CE62">IFERROR(INDEX([1]!Sanaudos[Saskaita],MATCH(1,('[1]3.4'!$AM62=[1]!Sanaudos[Kodas])*('[1]3.4'!CE$7='[1]2.SAN'!$M$4:$M$73),0)),"")</f>
        <v/>
      </c>
      <c r="CF62" s="244" t="str">
        <f t="array" ref="CF62">IFERROR(INDEX([1]!Sanaudos[Saskaita],MATCH(1,('[1]3.4'!$AM62=[1]!Sanaudos[Kodas])*('[1]3.4'!CF$7='[1]2.SAN'!$M$4:$M$73),0)),"")</f>
        <v/>
      </c>
      <c r="CG62" s="244" t="str">
        <f t="array" ref="CG62">IFERROR(INDEX([1]!Sanaudos[Saskaita],MATCH(1,('[1]3.4'!$AM62=[1]!Sanaudos[Kodas])*('[1]3.4'!CG$7='[1]2.SAN'!$M$4:$M$73),0)),"")</f>
        <v/>
      </c>
      <c r="CH62" s="244" t="str">
        <f t="array" ref="CH62">IFERROR(INDEX([1]!Sanaudos[Saskaita],MATCH(1,('[1]3.4'!$AM62=[1]!Sanaudos[Kodas])*('[1]3.4'!CH$7='[1]2.SAN'!$M$4:$M$73),0)),"")</f>
        <v/>
      </c>
      <c r="CI62" s="244" t="str">
        <f t="array" ref="CI62">IFERROR(INDEX([1]!Sanaudos[Saskaita],MATCH(1,('[1]3.4'!$AM62=[1]!Sanaudos[Kodas])*('[1]3.4'!CI$7='[1]2.SAN'!$M$4:$M$73),0)),"")</f>
        <v/>
      </c>
      <c r="CJ62" s="244" t="str">
        <f t="array" ref="CJ62">IFERROR(INDEX([1]!Sanaudos[Saskaita],MATCH(1,('[1]3.4'!$AM62=[1]!Sanaudos[Kodas])*('[1]3.4'!CJ$7='[1]2.SAN'!$M$4:$M$73),0)),"")</f>
        <v/>
      </c>
      <c r="CK62" s="244" t="str">
        <f t="array" ref="CK62">IFERROR(INDEX([1]!Sanaudos[Saskaita],MATCH(1,('[1]3.4'!$AM62=[1]!Sanaudos[Kodas])*('[1]3.4'!CK$7='[1]2.SAN'!$M$4:$M$73),0)),"")</f>
        <v/>
      </c>
      <c r="CL62" s="244" t="str">
        <f t="array" ref="CL62">IFERROR(INDEX([1]!Sanaudos[Saskaita],MATCH(1,('[1]3.4'!$AM62=[1]!Sanaudos[Kodas])*('[1]3.4'!CL$7='[1]2.SAN'!$M$4:$M$73),0)),"")</f>
        <v/>
      </c>
      <c r="CM62" s="244" t="str">
        <f t="array" ref="CM62">IFERROR(INDEX([1]!Sanaudos[Saskaita],MATCH(1,('[1]3.4'!$AM62=[1]!Sanaudos[Kodas])*('[1]3.4'!CM$7='[1]2.SAN'!$M$4:$M$73),0)),"")</f>
        <v/>
      </c>
      <c r="CN62" s="244" t="str">
        <f t="array" ref="CN62">IFERROR(INDEX([1]!Sanaudos[Saskaita],MATCH(1,('[1]3.4'!$AM62=[1]!Sanaudos[Kodas])*('[1]3.4'!CN$7='[1]2.SAN'!$M$4:$M$73),0)),"")</f>
        <v/>
      </c>
      <c r="CO62" s="244" t="str">
        <f t="array" ref="CO62">IFERROR(INDEX([1]!Sanaudos[Saskaita],MATCH(1,('[1]3.4'!$AM62=[1]!Sanaudos[Kodas])*('[1]3.4'!CO$7='[1]2.SAN'!$M$4:$M$73),0)),"")</f>
        <v/>
      </c>
      <c r="CP62" s="244" t="str">
        <f t="array" ref="CP62">IFERROR(INDEX([1]!Sanaudos[Saskaita],MATCH(1,('[1]3.4'!$AM62=[1]!Sanaudos[Kodas])*('[1]3.4'!CP$7='[1]2.SAN'!$M$4:$M$73),0)),"")</f>
        <v/>
      </c>
      <c r="CQ62" s="244" t="str">
        <f t="array" ref="CQ62">IFERROR(INDEX([1]!Sanaudos[Saskaita],MATCH(1,('[1]3.4'!$AM62=[1]!Sanaudos[Kodas])*('[1]3.4'!CQ$7='[1]2.SAN'!$M$4:$M$73),0)),"")</f>
        <v/>
      </c>
      <c r="CR62" s="244" t="str">
        <f t="array" ref="CR62">IFERROR(INDEX([1]!Sanaudos[Saskaita],MATCH(1,('[1]3.4'!$AM62=[1]!Sanaudos[Kodas])*('[1]3.4'!CR$7='[1]2.SAN'!$M$4:$M$73),0)),"")</f>
        <v/>
      </c>
      <c r="CS62" s="244" t="str">
        <f t="array" ref="CS62">IFERROR(INDEX([1]!Sanaudos[Saskaita],MATCH(1,('[1]3.4'!$AM62=[1]!Sanaudos[Kodas])*('[1]3.4'!CS$7='[1]2.SAN'!$M$4:$M$73),0)),"")</f>
        <v/>
      </c>
      <c r="CT62" s="244" t="str">
        <f t="array" ref="CT62">IFERROR(INDEX([1]!Sanaudos[Saskaita],MATCH(1,('[1]3.4'!$AM62=[1]!Sanaudos[Kodas])*('[1]3.4'!CT$7='[1]2.SAN'!$M$4:$M$73),0)),"")</f>
        <v/>
      </c>
      <c r="CU62" s="244" t="str">
        <f t="array" ref="CU62">IFERROR(INDEX([1]!Sanaudos[Saskaita],MATCH(1,('[1]3.4'!$AM62=[1]!Sanaudos[Kodas])*('[1]3.4'!CU$7='[1]2.SAN'!$M$4:$M$73),0)),"")</f>
        <v/>
      </c>
      <c r="CV62" s="244" t="str">
        <f t="array" ref="CV62">IFERROR(INDEX([1]!Sanaudos[Saskaita],MATCH(1,('[1]3.4'!$AM62=[1]!Sanaudos[Kodas])*('[1]3.4'!CV$7='[1]2.SAN'!$M$4:$M$73),0)),"")</f>
        <v/>
      </c>
      <c r="CW62" s="244" t="str">
        <f t="array" ref="CW62">IFERROR(INDEX([1]!Sanaudos[Saskaita],MATCH(1,('[1]3.4'!$AM62=[1]!Sanaudos[Kodas])*('[1]3.4'!CW$7='[1]2.SAN'!$M$4:$M$73),0)),"")</f>
        <v/>
      </c>
      <c r="CX62" s="244" t="str">
        <f t="array" ref="CX62">IFERROR(INDEX([1]!Sanaudos[Saskaita],MATCH(1,('[1]3.4'!$AM62=[1]!Sanaudos[Kodas])*('[1]3.4'!CX$7='[1]2.SAN'!$M$4:$M$73),0)),"")</f>
        <v/>
      </c>
      <c r="CY62" s="244" t="str">
        <f t="array" ref="CY62">IFERROR(INDEX([1]!Sanaudos[Saskaita],MATCH(1,('[1]3.4'!$AM62=[1]!Sanaudos[Kodas])*('[1]3.4'!CY$7='[1]2.SAN'!$M$4:$M$73),0)),"")</f>
        <v/>
      </c>
      <c r="CZ62" s="244" t="str">
        <f t="array" ref="CZ62">IFERROR(INDEX([1]!Sanaudos[Saskaita],MATCH(1,('[1]3.4'!$AM62=[1]!Sanaudos[Kodas])*('[1]3.4'!CZ$7='[1]2.SAN'!$M$4:$M$73),0)),"")</f>
        <v/>
      </c>
      <c r="DA62" s="244" t="str">
        <f t="array" ref="DA62">IFERROR(INDEX([1]!Sanaudos[Saskaita],MATCH(1,('[1]3.4'!$AM62=[1]!Sanaudos[Kodas])*('[1]3.4'!DA$7='[1]2.SAN'!$M$4:$M$73),0)),"")</f>
        <v/>
      </c>
      <c r="DB62" s="244" t="str">
        <f t="array" ref="DB62">IFERROR(INDEX([1]!Sanaudos[Saskaita],MATCH(1,('[1]3.4'!$AM62=[1]!Sanaudos[Kodas])*('[1]3.4'!DB$7='[1]2.SAN'!$M$4:$M$73),0)),"")</f>
        <v/>
      </c>
      <c r="DC62" s="244" t="str">
        <f t="array" ref="DC62">IFERROR(INDEX([1]!Sanaudos[Saskaita],MATCH(1,('[1]3.4'!$AM62=[1]!Sanaudos[Kodas])*('[1]3.4'!DC$7='[1]2.SAN'!$M$4:$M$73),0)),"")</f>
        <v/>
      </c>
      <c r="DD62" s="244" t="str">
        <f t="array" ref="DD62">IFERROR(INDEX([1]!Sanaudos[Saskaita],MATCH(1,('[1]3.4'!$AM62=[1]!Sanaudos[Kodas])*('[1]3.4'!DD$7='[1]2.SAN'!$M$4:$M$73),0)),"")</f>
        <v/>
      </c>
      <c r="DE62" s="244" t="str">
        <f t="array" ref="DE62">IFERROR(INDEX([1]!Sanaudos[Saskaita],MATCH(1,('[1]3.4'!$AM62=[1]!Sanaudos[Kodas])*('[1]3.4'!DE$7='[1]2.SAN'!$M$4:$M$73),0)),"")</f>
        <v/>
      </c>
      <c r="DF62" s="244" t="str">
        <f t="array" ref="DF62">IFERROR(INDEX([1]!Sanaudos[Saskaita],MATCH(1,('[1]3.4'!$AM62=[1]!Sanaudos[Kodas])*('[1]3.4'!DF$7='[1]2.SAN'!$M$4:$M$73),0)),"")</f>
        <v/>
      </c>
      <c r="DG62" s="244" t="str">
        <f t="array" ref="DG62">IFERROR(INDEX([1]!Sanaudos[Saskaita],MATCH(1,('[1]3.4'!$AM62=[1]!Sanaudos[Kodas])*('[1]3.4'!DG$7='[1]2.SAN'!$M$4:$M$73),0)),"")</f>
        <v/>
      </c>
      <c r="DH62" s="244" t="str">
        <f t="array" ref="DH62">IFERROR(INDEX([1]!Sanaudos[Saskaita],MATCH(1,('[1]3.4'!$AM62=[1]!Sanaudos[Kodas])*('[1]3.4'!DH$7='[1]2.SAN'!$M$4:$M$73),0)),"")</f>
        <v/>
      </c>
      <c r="DI62" s="244" t="str">
        <f t="array" ref="DI62">IFERROR(INDEX([1]!Sanaudos[Saskaita],MATCH(1,('[1]3.4'!$AM62=[1]!Sanaudos[Kodas])*('[1]3.4'!DI$7='[1]2.SAN'!$M$4:$M$73),0)),"")</f>
        <v/>
      </c>
      <c r="DJ62" s="244" t="str">
        <f t="array" ref="DJ62">IFERROR(INDEX([1]!Sanaudos[Saskaita],MATCH(1,('[1]3.4'!$AM62=[1]!Sanaudos[Kodas])*('[1]3.4'!DJ$7='[1]2.SAN'!$M$4:$M$73),0)),"")</f>
        <v/>
      </c>
      <c r="DK62" s="244" t="str">
        <f t="array" ref="DK62">IFERROR(INDEX([1]!Sanaudos[Saskaita],MATCH(1,('[1]3.4'!$AM62=[1]!Sanaudos[Kodas])*('[1]3.4'!DK$7='[1]2.SAN'!$M$4:$M$73),0)),"")</f>
        <v/>
      </c>
      <c r="DL62" s="244" t="str">
        <f t="array" ref="DL62">IFERROR(INDEX([1]!Sanaudos[Saskaita],MATCH(1,('[1]3.4'!$AM62=[1]!Sanaudos[Kodas])*('[1]3.4'!DL$7='[1]2.SAN'!$M$4:$M$73),0)),"")</f>
        <v/>
      </c>
      <c r="DM62" s="244" t="str">
        <f t="array" ref="DM62">IFERROR(INDEX([1]!Sanaudos[Saskaita],MATCH(1,('[1]3.4'!$AM62=[1]!Sanaudos[Kodas])*('[1]3.4'!DM$7='[1]2.SAN'!$M$4:$M$73),0)),"")</f>
        <v/>
      </c>
      <c r="DN62" s="244" t="str">
        <f t="array" ref="DN62">IFERROR(INDEX([1]!Sanaudos[Saskaita],MATCH(1,('[1]3.4'!$AM62=[1]!Sanaudos[Kodas])*('[1]3.4'!DN$7='[1]2.SAN'!$M$4:$M$73),0)),"")</f>
        <v/>
      </c>
      <c r="DO62" s="244" t="str">
        <f t="array" ref="DO62">IFERROR(INDEX([1]!Sanaudos[Saskaita],MATCH(1,('[1]3.4'!$AM62=[1]!Sanaudos[Kodas])*('[1]3.4'!DO$7='[1]2.SAN'!$M$4:$M$73),0)),"")</f>
        <v/>
      </c>
      <c r="DP62" s="244" t="str">
        <f t="array" ref="DP62">IFERROR(INDEX([1]!Sanaudos[Saskaita],MATCH(1,('[1]3.4'!$AM62=[1]!Sanaudos[Kodas])*('[1]3.4'!DP$7='[1]2.SAN'!$M$4:$M$73),0)),"")</f>
        <v/>
      </c>
      <c r="DQ62" s="244" t="str">
        <f t="array" ref="DQ62">IFERROR(INDEX([1]!Sanaudos[Saskaita],MATCH(1,('[1]3.4'!$AM62=[1]!Sanaudos[Kodas])*('[1]3.4'!DQ$7='[1]2.SAN'!$M$4:$M$73),0)),"")</f>
        <v/>
      </c>
      <c r="DR62" s="244" t="str">
        <f t="array" ref="DR62">IFERROR(INDEX([1]!Sanaudos[Saskaita],MATCH(1,('[1]3.4'!$AM62=[1]!Sanaudos[Kodas])*('[1]3.4'!DR$7='[1]2.SAN'!$M$4:$M$73),0)),"")</f>
        <v/>
      </c>
      <c r="DS62" s="244" t="str">
        <f t="array" ref="DS62">IFERROR(INDEX([1]!Sanaudos[Saskaita],MATCH(1,('[1]3.4'!$AM62=[1]!Sanaudos[Kodas])*('[1]3.4'!DS$7='[1]2.SAN'!$M$4:$M$73),0)),"")</f>
        <v/>
      </c>
      <c r="DT62" s="244" t="str">
        <f t="array" ref="DT62">IFERROR(INDEX([1]!Sanaudos[Saskaita],MATCH(1,('[1]3.4'!$AM62=[1]!Sanaudos[Kodas])*('[1]3.4'!DT$7='[1]2.SAN'!$M$4:$M$73),0)),"")</f>
        <v/>
      </c>
      <c r="DU62" s="244" t="str">
        <f t="array" ref="DU62">IFERROR(INDEX([1]!Sanaudos[Saskaita],MATCH(1,('[1]3.4'!$AM62=[1]!Sanaudos[Kodas])*('[1]3.4'!DU$7='[1]2.SAN'!$M$4:$M$73),0)),"")</f>
        <v/>
      </c>
      <c r="DV62" s="244" t="str">
        <f t="array" ref="DV62">IFERROR(INDEX([1]!Sanaudos[Saskaita],MATCH(1,('[1]3.4'!$AM62=[1]!Sanaudos[Kodas])*('[1]3.4'!DV$7='[1]2.SAN'!$M$4:$M$73),0)),"")</f>
        <v/>
      </c>
      <c r="DW62" s="244" t="str">
        <f t="array" ref="DW62">IFERROR(INDEX([1]!Sanaudos[Saskaita],MATCH(1,('[1]3.4'!$AM62=[1]!Sanaudos[Kodas])*('[1]3.4'!DW$7='[1]2.SAN'!$M$4:$M$73),0)),"")</f>
        <v/>
      </c>
      <c r="DX62" s="244" t="str">
        <f t="array" ref="DX62">IFERROR(INDEX([1]!Sanaudos[Saskaita],MATCH(1,('[1]3.4'!$AM62=[1]!Sanaudos[Kodas])*('[1]3.4'!DX$7='[1]2.SAN'!$M$4:$M$73),0)),"")</f>
        <v/>
      </c>
      <c r="DY62" s="244" t="str">
        <f t="array" ref="DY62">IFERROR(INDEX([1]!Sanaudos[Saskaita],MATCH(1,('[1]3.4'!$AM62=[1]!Sanaudos[Kodas])*('[1]3.4'!DY$7='[1]2.SAN'!$M$4:$M$73),0)),"")</f>
        <v/>
      </c>
      <c r="DZ62" s="244" t="str">
        <f t="array" ref="DZ62">IFERROR(INDEX([1]!Sanaudos[Saskaita],MATCH(1,('[1]3.4'!$AM62=[1]!Sanaudos[Kodas])*('[1]3.4'!DZ$7='[1]2.SAN'!$M$4:$M$73),0)),"")</f>
        <v/>
      </c>
      <c r="EA62" s="244" t="str">
        <f t="array" ref="EA62">IFERROR(INDEX([1]!Sanaudos[Saskaita],MATCH(1,('[1]3.4'!$AM62=[1]!Sanaudos[Kodas])*('[1]3.4'!EA$7='[1]2.SAN'!$M$4:$M$73),0)),"")</f>
        <v/>
      </c>
      <c r="EB62" s="244" t="str">
        <f t="array" ref="EB62">IFERROR(INDEX([1]!Sanaudos[Saskaita],MATCH(1,('[1]3.4'!$AM62=[1]!Sanaudos[Kodas])*('[1]3.4'!EB$7='[1]2.SAN'!$M$4:$M$73),0)),"")</f>
        <v/>
      </c>
      <c r="EC62" s="244" t="str">
        <f t="array" ref="EC62">IFERROR(INDEX([1]!Sanaudos[Saskaita],MATCH(1,('[1]3.4'!$AM62=[1]!Sanaudos[Kodas])*('[1]3.4'!EC$7='[1]2.SAN'!$M$4:$M$73),0)),"")</f>
        <v/>
      </c>
      <c r="ED62" s="244" t="str">
        <f t="array" ref="ED62">IFERROR(INDEX([1]!Sanaudos[Saskaita],MATCH(1,('[1]3.4'!$AM62=[1]!Sanaudos[Kodas])*('[1]3.4'!ED$7='[1]2.SAN'!$M$4:$M$73),0)),"")</f>
        <v/>
      </c>
      <c r="EE62" s="244" t="str">
        <f t="array" ref="EE62">IFERROR(INDEX([1]!Sanaudos[Saskaita],MATCH(1,('[1]3.4'!$AM62=[1]!Sanaudos[Kodas])*('[1]3.4'!EE$7='[1]2.SAN'!$M$4:$M$73),0)),"")</f>
        <v/>
      </c>
      <c r="EF62" s="244" t="str">
        <f t="array" ref="EF62">IFERROR(INDEX([1]!Sanaudos[Saskaita],MATCH(1,('[1]3.4'!$AM62=[1]!Sanaudos[Kodas])*('[1]3.4'!EF$7='[1]2.SAN'!$M$4:$M$73),0)),"")</f>
        <v/>
      </c>
      <c r="EG62" s="244" t="str">
        <f t="array" ref="EG62">IFERROR(INDEX([1]!Sanaudos[Saskaita],MATCH(1,('[1]3.4'!$AM62=[1]!Sanaudos[Kodas])*('[1]3.4'!EG$7='[1]2.SAN'!$M$4:$M$73),0)),"")</f>
        <v/>
      </c>
      <c r="EH62" s="244" t="str">
        <f t="array" ref="EH62">IFERROR(INDEX([1]!Sanaudos[Saskaita],MATCH(1,('[1]3.4'!$AM62=[1]!Sanaudos[Kodas])*('[1]3.4'!EH$7='[1]2.SAN'!$M$4:$M$73),0)),"")</f>
        <v/>
      </c>
      <c r="EI62" s="244" t="str">
        <f t="array" ref="EI62">IFERROR(INDEX([1]!Sanaudos[Saskaita],MATCH(1,('[1]3.4'!$AM62=[1]!Sanaudos[Kodas])*('[1]3.4'!EI$7='[1]2.SAN'!$M$4:$M$73),0)),"")</f>
        <v/>
      </c>
      <c r="EJ62" s="244" t="str">
        <f t="array" ref="EJ62">IFERROR(INDEX([1]!Sanaudos[Saskaita],MATCH(1,('[1]3.4'!$AM62=[1]!Sanaudos[Kodas])*('[1]3.4'!EJ$7='[1]2.SAN'!$M$4:$M$73),0)),"")</f>
        <v/>
      </c>
      <c r="EK62" s="244" t="str">
        <f t="array" ref="EK62">IFERROR(INDEX([1]!Sanaudos[Saskaita],MATCH(1,('[1]3.4'!$AM62=[1]!Sanaudos[Kodas])*('[1]3.4'!EK$7='[1]2.SAN'!$M$4:$M$73),0)),"")</f>
        <v/>
      </c>
      <c r="EL62" s="244" t="str">
        <f t="array" ref="EL62">IFERROR(INDEX([1]!Sanaudos[Saskaita],MATCH(1,('[1]3.4'!$AM62=[1]!Sanaudos[Kodas])*('[1]3.4'!EL$7='[1]2.SAN'!$M$4:$M$73),0)),"")</f>
        <v/>
      </c>
      <c r="EM62" s="244" t="str">
        <f t="array" ref="EM62">IFERROR(INDEX([1]!Sanaudos[Saskaita],MATCH(1,('[1]3.4'!$AM62=[1]!Sanaudos[Kodas])*('[1]3.4'!EM$7='[1]2.SAN'!$M$4:$M$73),0)),"")</f>
        <v/>
      </c>
      <c r="EN62" s="244" t="str">
        <f t="array" ref="EN62">IFERROR(INDEX([1]!Sanaudos[Saskaita],MATCH(1,('[1]3.4'!$AM62=[1]!Sanaudos[Kodas])*('[1]3.4'!EN$7='[1]2.SAN'!$M$4:$M$73),0)),"")</f>
        <v/>
      </c>
      <c r="EO62" s="244" t="str">
        <f t="array" ref="EO62">IFERROR(INDEX([1]!Sanaudos[Saskaita],MATCH(1,('[1]3.4'!$AM62=[1]!Sanaudos[Kodas])*('[1]3.4'!EO$7='[1]2.SAN'!$M$4:$M$73),0)),"")</f>
        <v/>
      </c>
      <c r="EP62" s="244" t="str">
        <f t="array" ref="EP62">IFERROR(INDEX([1]!Sanaudos[Saskaita],MATCH(1,('[1]3.4'!$AM62=[1]!Sanaudos[Kodas])*('[1]3.4'!EP$7='[1]2.SAN'!$M$4:$M$73),0)),"")</f>
        <v/>
      </c>
      <c r="EQ62" s="244" t="str">
        <f t="array" ref="EQ62">IFERROR(INDEX([1]!Sanaudos[Saskaita],MATCH(1,('[1]3.4'!$AM62=[1]!Sanaudos[Kodas])*('[1]3.4'!EQ$7='[1]2.SAN'!$M$4:$M$73),0)),"")</f>
        <v/>
      </c>
      <c r="ER62" s="244" t="str">
        <f t="array" ref="ER62">IFERROR(INDEX([1]!Sanaudos[Saskaita],MATCH(1,('[1]3.4'!$AM62=[1]!Sanaudos[Kodas])*('[1]3.4'!ER$7='[1]2.SAN'!$M$4:$M$73),0)),"")</f>
        <v/>
      </c>
      <c r="ES62" s="244" t="str">
        <f t="array" ref="ES62">IFERROR(INDEX([1]!Sanaudos[Saskaita],MATCH(1,('[1]3.4'!$AM62=[1]!Sanaudos[Kodas])*('[1]3.4'!ES$7='[1]2.SAN'!$M$4:$M$73),0)),"")</f>
        <v/>
      </c>
      <c r="ET62" s="244" t="str">
        <f t="array" ref="ET62">IFERROR(INDEX([1]!Sanaudos[Saskaita],MATCH(1,('[1]3.4'!$AM62=[1]!Sanaudos[Kodas])*('[1]3.4'!ET$7='[1]2.SAN'!$M$4:$M$73),0)),"")</f>
        <v/>
      </c>
      <c r="EU62" s="244" t="str">
        <f t="array" ref="EU62">IFERROR(INDEX([1]!Sanaudos[Saskaita],MATCH(1,('[1]3.4'!$AM62=[1]!Sanaudos[Kodas])*('[1]3.4'!EU$7='[1]2.SAN'!$M$4:$M$73),0)),"")</f>
        <v/>
      </c>
      <c r="EV62" s="244" t="str">
        <f t="array" ref="EV62">IFERROR(INDEX([1]!Sanaudos[Saskaita],MATCH(1,('[1]3.4'!$AM62=[1]!Sanaudos[Kodas])*('[1]3.4'!EV$7='[1]2.SAN'!$M$4:$M$73),0)),"")</f>
        <v/>
      </c>
      <c r="EW62" s="244" t="str">
        <f t="array" ref="EW62">IFERROR(INDEX([1]!Sanaudos[Saskaita],MATCH(1,('[1]3.4'!$AM62=[1]!Sanaudos[Kodas])*('[1]3.4'!EW$7='[1]2.SAN'!$M$4:$M$73),0)),"")</f>
        <v/>
      </c>
      <c r="EX62" s="244" t="str">
        <f t="array" ref="EX62">IFERROR(INDEX([1]!Sanaudos[Saskaita],MATCH(1,('[1]3.4'!$AM62=[1]!Sanaudos[Kodas])*('[1]3.4'!EX$7='[1]2.SAN'!$M$4:$M$73),0)),"")</f>
        <v/>
      </c>
      <c r="EY62" s="244" t="str">
        <f t="array" ref="EY62">IFERROR(INDEX([1]!Sanaudos[Saskaita],MATCH(1,('[1]3.4'!$AM62=[1]!Sanaudos[Kodas])*('[1]3.4'!EY$7='[1]2.SAN'!$M$4:$M$73),0)),"")</f>
        <v/>
      </c>
      <c r="EZ62" s="244" t="str">
        <f t="array" ref="EZ62">IFERROR(INDEX([1]!Sanaudos[Saskaita],MATCH(1,('[1]3.4'!$AM62=[1]!Sanaudos[Kodas])*('[1]3.4'!EZ$7='[1]2.SAN'!$M$4:$M$73),0)),"")</f>
        <v/>
      </c>
      <c r="FA62" s="244" t="str">
        <f t="array" ref="FA62">IFERROR(INDEX([1]!Sanaudos[Saskaita],MATCH(1,('[1]3.4'!$AM62=[1]!Sanaudos[Kodas])*('[1]3.4'!FA$7='[1]2.SAN'!$M$4:$M$73),0)),"")</f>
        <v/>
      </c>
      <c r="FB62" s="244" t="str">
        <f t="array" ref="FB62">IFERROR(INDEX([1]!Sanaudos[Saskaita],MATCH(1,('[1]3.4'!$AM62=[1]!Sanaudos[Kodas])*('[1]3.4'!FB$7='[1]2.SAN'!$M$4:$M$73),0)),"")</f>
        <v/>
      </c>
      <c r="FC62" s="244" t="str">
        <f t="array" ref="FC62">IFERROR(INDEX([1]!Sanaudos[Saskaita],MATCH(1,('[1]3.4'!$AM62=[1]!Sanaudos[Kodas])*('[1]3.4'!FC$7='[1]2.SAN'!$M$4:$M$73),0)),"")</f>
        <v/>
      </c>
      <c r="FD62" s="244" t="str">
        <f t="array" ref="FD62">IFERROR(INDEX([1]!Sanaudos[Saskaita],MATCH(1,('[1]3.4'!$AM62=[1]!Sanaudos[Kodas])*('[1]3.4'!FD$7='[1]2.SAN'!$M$4:$M$73),0)),"")</f>
        <v/>
      </c>
      <c r="FE62" s="244" t="str">
        <f t="array" ref="FE62">IFERROR(INDEX([1]!Sanaudos[Saskaita],MATCH(1,('[1]3.4'!$AM62=[1]!Sanaudos[Kodas])*('[1]3.4'!FE$7='[1]2.SAN'!$M$4:$M$73),0)),"")</f>
        <v/>
      </c>
      <c r="FF62" s="244" t="str">
        <f t="array" ref="FF62">IFERROR(INDEX([1]!Sanaudos[Saskaita],MATCH(1,('[1]3.4'!$AM62=[1]!Sanaudos[Kodas])*('[1]3.4'!FF$7='[1]2.SAN'!$M$4:$M$73),0)),"")</f>
        <v/>
      </c>
      <c r="FG62" s="244" t="str">
        <f t="array" ref="FG62">IFERROR(INDEX([1]!Sanaudos[Saskaita],MATCH(1,('[1]3.4'!$AM62=[1]!Sanaudos[Kodas])*('[1]3.4'!FG$7='[1]2.SAN'!$M$4:$M$73),0)),"")</f>
        <v/>
      </c>
      <c r="FH62" s="244" t="str">
        <f t="array" ref="FH62">IFERROR(INDEX([1]!Sanaudos[Saskaita],MATCH(1,('[1]3.4'!$AM62=[1]!Sanaudos[Kodas])*('[1]3.4'!FH$7='[1]2.SAN'!$M$4:$M$73),0)),"")</f>
        <v/>
      </c>
      <c r="FI62" s="244" t="str">
        <f t="array" ref="FI62">IFERROR(INDEX([1]!Sanaudos[Saskaita],MATCH(1,('[1]3.4'!$AM62=[1]!Sanaudos[Kodas])*('[1]3.4'!FI$7='[1]2.SAN'!$M$4:$M$73),0)),"")</f>
        <v/>
      </c>
      <c r="FJ62" s="244" t="str">
        <f t="array" ref="FJ62">IFERROR(INDEX([1]!Sanaudos[Saskaita],MATCH(1,('[1]3.4'!$AM62=[1]!Sanaudos[Kodas])*('[1]3.4'!FJ$7='[1]2.SAN'!$M$4:$M$73),0)),"")</f>
        <v/>
      </c>
      <c r="FK62" s="244" t="str">
        <f t="array" ref="FK62">IFERROR(INDEX([1]!Sanaudos[Saskaita],MATCH(1,('[1]3.4'!$AM62=[1]!Sanaudos[Kodas])*('[1]3.4'!FK$7='[1]2.SAN'!$M$4:$M$73),0)),"")</f>
        <v/>
      </c>
      <c r="FL62" s="244" t="str">
        <f t="array" ref="FL62">IFERROR(INDEX([1]!Sanaudos[Saskaita],MATCH(1,('[1]3.4'!$AM62=[1]!Sanaudos[Kodas])*('[1]3.4'!FL$7='[1]2.SAN'!$M$4:$M$73),0)),"")</f>
        <v/>
      </c>
      <c r="FM62" s="244" t="str">
        <f t="array" ref="FM62">IFERROR(INDEX([1]!Sanaudos[Saskaita],MATCH(1,('[1]3.4'!$AM62=[1]!Sanaudos[Kodas])*('[1]3.4'!FM$7='[1]2.SAN'!$M$4:$M$73),0)),"")</f>
        <v/>
      </c>
      <c r="FN62" s="244" t="str">
        <f t="array" ref="FN62">IFERROR(INDEX([1]!Sanaudos[Saskaita],MATCH(1,('[1]3.4'!$AM62=[1]!Sanaudos[Kodas])*('[1]3.4'!FN$7='[1]2.SAN'!$M$4:$M$73),0)),"")</f>
        <v/>
      </c>
      <c r="FO62" s="244" t="str">
        <f t="array" ref="FO62">IFERROR(INDEX([1]!Sanaudos[Saskaita],MATCH(1,('[1]3.4'!$AM62=[1]!Sanaudos[Kodas])*('[1]3.4'!FO$7='[1]2.SAN'!$M$4:$M$73),0)),"")</f>
        <v/>
      </c>
      <c r="FP62" s="244" t="str">
        <f t="array" ref="FP62">IFERROR(INDEX([1]!Sanaudos[Saskaita],MATCH(1,('[1]3.4'!$AM62=[1]!Sanaudos[Kodas])*('[1]3.4'!FP$7='[1]2.SAN'!$M$4:$M$73),0)),"")</f>
        <v/>
      </c>
      <c r="FQ62" s="244" t="str">
        <f t="array" ref="FQ62">IFERROR(INDEX([1]!Sanaudos[Saskaita],MATCH(1,('[1]3.4'!$AM62=[1]!Sanaudos[Kodas])*('[1]3.4'!FQ$7='[1]2.SAN'!$M$4:$M$73),0)),"")</f>
        <v/>
      </c>
      <c r="FR62" s="244" t="str">
        <f t="array" ref="FR62">IFERROR(INDEX([1]!Sanaudos[Saskaita],MATCH(1,('[1]3.4'!$AM62=[1]!Sanaudos[Kodas])*('[1]3.4'!FR$7='[1]2.SAN'!$M$4:$M$73),0)),"")</f>
        <v/>
      </c>
      <c r="FS62" s="244" t="str">
        <f t="array" ref="FS62">IFERROR(INDEX([1]!Sanaudos[Saskaita],MATCH(1,('[1]3.4'!$AM62=[1]!Sanaudos[Kodas])*('[1]3.4'!FS$7='[1]2.SAN'!$M$4:$M$73),0)),"")</f>
        <v/>
      </c>
      <c r="FT62" s="244" t="str">
        <f t="array" ref="FT62">IFERROR(INDEX([1]!Sanaudos[Saskaita],MATCH(1,('[1]3.4'!$AM62=[1]!Sanaudos[Kodas])*('[1]3.4'!FT$7='[1]2.SAN'!$M$4:$M$73),0)),"")</f>
        <v/>
      </c>
      <c r="FU62" s="244" t="str">
        <f t="array" ref="FU62">IFERROR(INDEX([1]!Sanaudos[Saskaita],MATCH(1,('[1]3.4'!$AM62=[1]!Sanaudos[Kodas])*('[1]3.4'!FU$7='[1]2.SAN'!$M$4:$M$73),0)),"")</f>
        <v/>
      </c>
      <c r="FV62" s="244" t="str">
        <f t="array" ref="FV62">IFERROR(INDEX([1]!Sanaudos[Saskaita],MATCH(1,('[1]3.4'!$AM62=[1]!Sanaudos[Kodas])*('[1]3.4'!FV$7='[1]2.SAN'!$M$4:$M$73),0)),"")</f>
        <v/>
      </c>
      <c r="FW62" s="244" t="str">
        <f t="array" ref="FW62">IFERROR(INDEX([1]!Sanaudos[Saskaita],MATCH(1,('[1]3.4'!$AM62=[1]!Sanaudos[Kodas])*('[1]3.4'!FW$7='[1]2.SAN'!$M$4:$M$73),0)),"")</f>
        <v/>
      </c>
      <c r="FX62" s="244" t="str">
        <f t="array" ref="FX62">IFERROR(INDEX([1]!Sanaudos[Saskaita],MATCH(1,('[1]3.4'!$AM62=[1]!Sanaudos[Kodas])*('[1]3.4'!FX$7='[1]2.SAN'!$M$4:$M$73),0)),"")</f>
        <v/>
      </c>
      <c r="FY62" s="244" t="str">
        <f t="array" ref="FY62">IFERROR(INDEX([1]!Sanaudos[Saskaita],MATCH(1,('[1]3.4'!$AM62=[1]!Sanaudos[Kodas])*('[1]3.4'!FY$7='[1]2.SAN'!$M$4:$M$73),0)),"")</f>
        <v/>
      </c>
      <c r="FZ62" s="244" t="str">
        <f t="array" ref="FZ62">IFERROR(INDEX([1]!Sanaudos[Saskaita],MATCH(1,('[1]3.4'!$AM62=[1]!Sanaudos[Kodas])*('[1]3.4'!FZ$7='[1]2.SAN'!$M$4:$M$73),0)),"")</f>
        <v/>
      </c>
      <c r="GA62" s="244" t="str">
        <f t="array" ref="GA62">IFERROR(INDEX([1]!Sanaudos[Saskaita],MATCH(1,('[1]3.4'!$AM62=[1]!Sanaudos[Kodas])*('[1]3.4'!GA$7='[1]2.SAN'!$M$4:$M$73),0)),"")</f>
        <v/>
      </c>
      <c r="GB62" s="244" t="str">
        <f t="array" ref="GB62">IFERROR(INDEX([1]!Sanaudos[Saskaita],MATCH(1,('[1]3.4'!$AM62=[1]!Sanaudos[Kodas])*('[1]3.4'!GB$7='[1]2.SAN'!$M$4:$M$73),0)),"")</f>
        <v/>
      </c>
      <c r="GC62" s="244" t="str">
        <f t="array" ref="GC62">IFERROR(INDEX([1]!Sanaudos[Saskaita],MATCH(1,('[1]3.4'!$AM62=[1]!Sanaudos[Kodas])*('[1]3.4'!GC$7='[1]2.SAN'!$M$4:$M$73),0)),"")</f>
        <v/>
      </c>
      <c r="GD62" s="244" t="str">
        <f t="array" ref="GD62">IFERROR(INDEX([1]!Sanaudos[Saskaita],MATCH(1,('[1]3.4'!$AM62=[1]!Sanaudos[Kodas])*('[1]3.4'!GD$7='[1]2.SAN'!$M$4:$M$73),0)),"")</f>
        <v/>
      </c>
      <c r="GE62" s="244" t="str">
        <f t="array" ref="GE62">IFERROR(INDEX([1]!Sanaudos[Saskaita],MATCH(1,('[1]3.4'!$AM62=[1]!Sanaudos[Kodas])*('[1]3.4'!GE$7='[1]2.SAN'!$M$4:$M$73),0)),"")</f>
        <v/>
      </c>
      <c r="GF62" s="244" t="str">
        <f t="array" ref="GF62">IFERROR(INDEX([1]!Sanaudos[Saskaita],MATCH(1,('[1]3.4'!$AM62=[1]!Sanaudos[Kodas])*('[1]3.4'!GF$7='[1]2.SAN'!$M$4:$M$73),0)),"")</f>
        <v/>
      </c>
      <c r="GG62" s="244" t="str">
        <f t="array" ref="GG62">IFERROR(INDEX([1]!Sanaudos[Saskaita],MATCH(1,('[1]3.4'!$AM62=[1]!Sanaudos[Kodas])*('[1]3.4'!GG$7='[1]2.SAN'!$M$4:$M$73),0)),"")</f>
        <v/>
      </c>
      <c r="GH62" s="244" t="str">
        <f t="array" ref="GH62">IFERROR(INDEX([1]!Sanaudos[Saskaita],MATCH(1,('[1]3.4'!$AM62=[1]!Sanaudos[Kodas])*('[1]3.4'!GH$7='[1]2.SAN'!$M$4:$M$73),0)),"")</f>
        <v/>
      </c>
      <c r="GI62" s="244" t="str">
        <f t="array" ref="GI62">IFERROR(INDEX([1]!Sanaudos[Saskaita],MATCH(1,('[1]3.4'!$AM62=[1]!Sanaudos[Kodas])*('[1]3.4'!GI$7='[1]2.SAN'!$M$4:$M$73),0)),"")</f>
        <v/>
      </c>
      <c r="GJ62" s="244" t="str">
        <f t="array" ref="GJ62">IFERROR(INDEX([1]!Sanaudos[Saskaita],MATCH(1,('[1]3.4'!$AM62=[1]!Sanaudos[Kodas])*('[1]3.4'!GJ$7='[1]2.SAN'!$M$4:$M$73),0)),"")</f>
        <v/>
      </c>
      <c r="GK62" s="244" t="str">
        <f t="array" ref="GK62">IFERROR(INDEX([1]!Sanaudos[Saskaita],MATCH(1,('[1]3.4'!$AM62=[1]!Sanaudos[Kodas])*('[1]3.4'!GK$7='[1]2.SAN'!$M$4:$M$73),0)),"")</f>
        <v/>
      </c>
      <c r="GL62" s="244" t="str">
        <f t="array" ref="GL62">IFERROR(INDEX([1]!Sanaudos[Saskaita],MATCH(1,('[1]3.4'!$AM62=[1]!Sanaudos[Kodas])*('[1]3.4'!GL$7='[1]2.SAN'!$M$4:$M$73),0)),"")</f>
        <v/>
      </c>
      <c r="GM62" s="244" t="str">
        <f t="array" ref="GM62">IFERROR(INDEX([1]!Sanaudos[Saskaita],MATCH(1,('[1]3.4'!$AM62=[1]!Sanaudos[Kodas])*('[1]3.4'!GM$7='[1]2.SAN'!$M$4:$M$73),0)),"")</f>
        <v/>
      </c>
      <c r="GN62" s="244" t="str">
        <f t="array" ref="GN62">IFERROR(INDEX([1]!Sanaudos[Saskaita],MATCH(1,('[1]3.4'!$AM62=[1]!Sanaudos[Kodas])*('[1]3.4'!GN$7='[1]2.SAN'!$M$4:$M$73),0)),"")</f>
        <v/>
      </c>
      <c r="GO62" s="244" t="str">
        <f t="array" ref="GO62">IFERROR(INDEX([1]!Sanaudos[Saskaita],MATCH(1,('[1]3.4'!$AM62=[1]!Sanaudos[Kodas])*('[1]3.4'!GO$7='[1]2.SAN'!$M$4:$M$73),0)),"")</f>
        <v/>
      </c>
      <c r="GP62" s="244" t="str">
        <f t="array" ref="GP62">IFERROR(INDEX([1]!Sanaudos[Saskaita],MATCH(1,('[1]3.4'!$AM62=[1]!Sanaudos[Kodas])*('[1]3.4'!GP$7='[1]2.SAN'!$M$4:$M$73),0)),"")</f>
        <v/>
      </c>
      <c r="GQ62" s="244" t="str">
        <f t="array" ref="GQ62">IFERROR(INDEX([1]!Sanaudos[Saskaita],MATCH(1,('[1]3.4'!$AM62=[1]!Sanaudos[Kodas])*('[1]3.4'!GQ$7='[1]2.SAN'!$M$4:$M$73),0)),"")</f>
        <v/>
      </c>
      <c r="GR62" s="244" t="str">
        <f t="array" ref="GR62">IFERROR(INDEX([1]!Sanaudos[Saskaita],MATCH(1,('[1]3.4'!$AM62=[1]!Sanaudos[Kodas])*('[1]3.4'!GR$7='[1]2.SAN'!$M$4:$M$73),0)),"")</f>
        <v/>
      </c>
      <c r="GS62" s="244" t="str">
        <f t="array" ref="GS62">IFERROR(INDEX([1]!Sanaudos[Saskaita],MATCH(1,('[1]3.4'!$AM62=[1]!Sanaudos[Kodas])*('[1]3.4'!GS$7='[1]2.SAN'!$M$4:$M$73),0)),"")</f>
        <v/>
      </c>
      <c r="GT62" s="244" t="str">
        <f t="array" ref="GT62">IFERROR(INDEX([1]!Sanaudos[Saskaita],MATCH(1,('[1]3.4'!$AM62=[1]!Sanaudos[Kodas])*('[1]3.4'!GT$7='[1]2.SAN'!$M$4:$M$73),0)),"")</f>
        <v/>
      </c>
      <c r="GU62" s="244" t="str">
        <f t="array" ref="GU62">IFERROR(INDEX([1]!Sanaudos[Saskaita],MATCH(1,('[1]3.4'!$AM62=[1]!Sanaudos[Kodas])*('[1]3.4'!GU$7='[1]2.SAN'!$M$4:$M$73),0)),"")</f>
        <v/>
      </c>
      <c r="GV62" s="244" t="str">
        <f t="array" ref="GV62">IFERROR(INDEX([1]!Sanaudos[Saskaita],MATCH(1,('[1]3.4'!$AM62=[1]!Sanaudos[Kodas])*('[1]3.4'!GV$7='[1]2.SAN'!$M$4:$M$73),0)),"")</f>
        <v/>
      </c>
      <c r="GW62" s="244" t="str">
        <f t="array" ref="GW62">IFERROR(INDEX([1]!Sanaudos[Saskaita],MATCH(1,('[1]3.4'!$AM62=[1]!Sanaudos[Kodas])*('[1]3.4'!GW$7='[1]2.SAN'!$M$4:$M$73),0)),"")</f>
        <v/>
      </c>
      <c r="GX62" s="244" t="str">
        <f t="array" ref="GX62">IFERROR(INDEX([1]!Sanaudos[Saskaita],MATCH(1,('[1]3.4'!$AM62=[1]!Sanaudos[Kodas])*('[1]3.4'!GX$7='[1]2.SAN'!$M$4:$M$73),0)),"")</f>
        <v/>
      </c>
      <c r="GY62" s="244" t="str">
        <f t="array" ref="GY62">IFERROR(INDEX([1]!Sanaudos[Saskaita],MATCH(1,('[1]3.4'!$AM62=[1]!Sanaudos[Kodas])*('[1]3.4'!GY$7='[1]2.SAN'!$M$4:$M$73),0)),"")</f>
        <v/>
      </c>
      <c r="GZ62" s="244" t="str">
        <f t="array" ref="GZ62">IFERROR(INDEX([1]!Sanaudos[Saskaita],MATCH(1,('[1]3.4'!$AM62=[1]!Sanaudos[Kodas])*('[1]3.4'!GZ$7='[1]2.SAN'!$M$4:$M$73),0)),"")</f>
        <v/>
      </c>
      <c r="HA62" s="244" t="str">
        <f t="array" ref="HA62">IFERROR(INDEX([1]!Sanaudos[Saskaita],MATCH(1,('[1]3.4'!$AM62=[1]!Sanaudos[Kodas])*('[1]3.4'!HA$7='[1]2.SAN'!$M$4:$M$73),0)),"")</f>
        <v/>
      </c>
      <c r="HB62" s="244" t="str">
        <f t="array" ref="HB62">IFERROR(INDEX([1]!Sanaudos[Saskaita],MATCH(1,('[1]3.4'!$AM62=[1]!Sanaudos[Kodas])*('[1]3.4'!HB$7='[1]2.SAN'!$M$4:$M$73),0)),"")</f>
        <v/>
      </c>
      <c r="HC62" s="244" t="str">
        <f t="array" ref="HC62">IFERROR(INDEX([1]!Sanaudos[Saskaita],MATCH(1,('[1]3.4'!$AM62=[1]!Sanaudos[Kodas])*('[1]3.4'!HC$7='[1]2.SAN'!$M$4:$M$73),0)),"")</f>
        <v/>
      </c>
      <c r="HD62" s="244" t="str">
        <f t="array" ref="HD62">IFERROR(INDEX([1]!Sanaudos[Saskaita],MATCH(1,('[1]3.4'!$AM62=[1]!Sanaudos[Kodas])*('[1]3.4'!HD$7='[1]2.SAN'!$M$4:$M$73),0)),"")</f>
        <v/>
      </c>
      <c r="HE62" s="244" t="str">
        <f t="array" ref="HE62">IFERROR(INDEX([1]!Sanaudos[Saskaita],MATCH(1,('[1]3.4'!$AM62=[1]!Sanaudos[Kodas])*('[1]3.4'!HE$7='[1]2.SAN'!$M$4:$M$73),0)),"")</f>
        <v/>
      </c>
      <c r="HF62" s="244" t="str">
        <f t="array" ref="HF62">IFERROR(INDEX([1]!Sanaudos[Saskaita],MATCH(1,('[1]3.4'!$AM62=[1]!Sanaudos[Kodas])*('[1]3.4'!HF$7='[1]2.SAN'!$M$4:$M$73),0)),"")</f>
        <v/>
      </c>
      <c r="HG62" s="244" t="str">
        <f t="array" ref="HG62">IFERROR(INDEX([1]!Sanaudos[Saskaita],MATCH(1,('[1]3.4'!$AM62=[1]!Sanaudos[Kodas])*('[1]3.4'!HG$7='[1]2.SAN'!$M$4:$M$73),0)),"")</f>
        <v/>
      </c>
      <c r="HH62" s="244" t="str">
        <f t="array" ref="HH62">IFERROR(INDEX([1]!Sanaudos[Saskaita],MATCH(1,('[1]3.4'!$AM62=[1]!Sanaudos[Kodas])*('[1]3.4'!HH$7='[1]2.SAN'!$M$4:$M$73),0)),"")</f>
        <v/>
      </c>
      <c r="HI62" s="244" t="str">
        <f t="array" ref="HI62">IFERROR(INDEX([1]!Sanaudos[Saskaita],MATCH(1,('[1]3.4'!$AM62=[1]!Sanaudos[Kodas])*('[1]3.4'!HI$7='[1]2.SAN'!$M$4:$M$73),0)),"")</f>
        <v/>
      </c>
      <c r="HJ62" s="244" t="str">
        <f t="array" ref="HJ62">IFERROR(INDEX([1]!Sanaudos[Saskaita],MATCH(1,('[1]3.4'!$AM62=[1]!Sanaudos[Kodas])*('[1]3.4'!HJ$7='[1]2.SAN'!$M$4:$M$73),0)),"")</f>
        <v/>
      </c>
      <c r="HK62" s="244" t="str">
        <f t="array" ref="HK62">IFERROR(INDEX([1]!Sanaudos[Saskaita],MATCH(1,('[1]3.4'!$AM62=[1]!Sanaudos[Kodas])*('[1]3.4'!HK$7='[1]2.SAN'!$M$4:$M$73),0)),"")</f>
        <v/>
      </c>
      <c r="HL62" s="244" t="str">
        <f t="array" ref="HL62">IFERROR(INDEX([1]!Sanaudos[Saskaita],MATCH(1,('[1]3.4'!$AM62=[1]!Sanaudos[Kodas])*('[1]3.4'!HL$7='[1]2.SAN'!$M$4:$M$73),0)),"")</f>
        <v/>
      </c>
      <c r="HM62" s="244" t="str">
        <f t="array" ref="HM62">IFERROR(INDEX([1]!Sanaudos[Saskaita],MATCH(1,('[1]3.4'!$AM62=[1]!Sanaudos[Kodas])*('[1]3.4'!HM$7='[1]2.SAN'!$M$4:$M$73),0)),"")</f>
        <v/>
      </c>
      <c r="HN62" s="244" t="str">
        <f t="array" ref="HN62">IFERROR(INDEX([1]!Sanaudos[Saskaita],MATCH(1,('[1]3.4'!$AM62=[1]!Sanaudos[Kodas])*('[1]3.4'!HN$7='[1]2.SAN'!$M$4:$M$73),0)),"")</f>
        <v/>
      </c>
      <c r="HO62" s="244" t="str">
        <f t="array" ref="HO62">IFERROR(INDEX([1]!Sanaudos[Saskaita],MATCH(1,('[1]3.4'!$AM62=[1]!Sanaudos[Kodas])*('[1]3.4'!HO$7='[1]2.SAN'!$M$4:$M$73),0)),"")</f>
        <v/>
      </c>
      <c r="HP62" s="244" t="str">
        <f t="array" ref="HP62">IFERROR(INDEX([1]!Sanaudos[Saskaita],MATCH(1,('[1]3.4'!$AM62=[1]!Sanaudos[Kodas])*('[1]3.4'!HP$7='[1]2.SAN'!$M$4:$M$73),0)),"")</f>
        <v/>
      </c>
      <c r="HQ62" s="244" t="str">
        <f t="array" ref="HQ62">IFERROR(INDEX([1]!Sanaudos[Saskaita],MATCH(1,('[1]3.4'!$AM62=[1]!Sanaudos[Kodas])*('[1]3.4'!HQ$7='[1]2.SAN'!$M$4:$M$73),0)),"")</f>
        <v/>
      </c>
      <c r="HR62" s="244" t="str">
        <f t="array" ref="HR62">IFERROR(INDEX([1]!Sanaudos[Saskaita],MATCH(1,('[1]3.4'!$AM62=[1]!Sanaudos[Kodas])*('[1]3.4'!HR$7='[1]2.SAN'!$M$4:$M$73),0)),"")</f>
        <v/>
      </c>
      <c r="HS62" s="244" t="str">
        <f t="array" ref="HS62">IFERROR(INDEX([1]!Sanaudos[Saskaita],MATCH(1,('[1]3.4'!$AM62=[1]!Sanaudos[Kodas])*('[1]3.4'!HS$7='[1]2.SAN'!$M$4:$M$73),0)),"")</f>
        <v/>
      </c>
      <c r="HT62" s="244" t="str">
        <f t="array" ref="HT62">IFERROR(INDEX([1]!Sanaudos[Saskaita],MATCH(1,('[1]3.4'!$AM62=[1]!Sanaudos[Kodas])*('[1]3.4'!HT$7='[1]2.SAN'!$M$4:$M$73),0)),"")</f>
        <v/>
      </c>
      <c r="HU62" s="244" t="str">
        <f t="array" ref="HU62">IFERROR(INDEX([1]!Sanaudos[Saskaita],MATCH(1,('[1]3.4'!$AM62=[1]!Sanaudos[Kodas])*('[1]3.4'!HU$7='[1]2.SAN'!$M$4:$M$73),0)),"")</f>
        <v/>
      </c>
      <c r="HV62" s="244" t="str">
        <f t="array" ref="HV62">IFERROR(INDEX([1]!Sanaudos[Saskaita],MATCH(1,('[1]3.4'!$AM62=[1]!Sanaudos[Kodas])*('[1]3.4'!HV$7='[1]2.SAN'!$M$4:$M$73),0)),"")</f>
        <v/>
      </c>
      <c r="HW62" s="244" t="str">
        <f t="array" ref="HW62">IFERROR(INDEX([1]!Sanaudos[Saskaita],MATCH(1,('[1]3.4'!$AM62=[1]!Sanaudos[Kodas])*('[1]3.4'!HW$7='[1]2.SAN'!$M$4:$M$73),0)),"")</f>
        <v/>
      </c>
      <c r="HX62" s="244" t="str">
        <f t="array" ref="HX62">IFERROR(INDEX([1]!Sanaudos[Saskaita],MATCH(1,('[1]3.4'!$AM62=[1]!Sanaudos[Kodas])*('[1]3.4'!HX$7='[1]2.SAN'!$M$4:$M$73),0)),"")</f>
        <v/>
      </c>
      <c r="HY62" s="244" t="str">
        <f t="array" ref="HY62">IFERROR(INDEX([1]!Sanaudos[Saskaita],MATCH(1,('[1]3.4'!$AM62=[1]!Sanaudos[Kodas])*('[1]3.4'!HY$7='[1]2.SAN'!$M$4:$M$73),0)),"")</f>
        <v/>
      </c>
      <c r="HZ62" s="244" t="str">
        <f t="array" ref="HZ62">IFERROR(INDEX([1]!Sanaudos[Saskaita],MATCH(1,('[1]3.4'!$AM62=[1]!Sanaudos[Kodas])*('[1]3.4'!HZ$7='[1]2.SAN'!$M$4:$M$73),0)),"")</f>
        <v/>
      </c>
      <c r="IA62" s="244" t="str">
        <f t="array" ref="IA62">IFERROR(INDEX([1]!Sanaudos[Saskaita],MATCH(1,('[1]3.4'!$AM62=[1]!Sanaudos[Kodas])*('[1]3.4'!IA$7='[1]2.SAN'!$M$4:$M$73),0)),"")</f>
        <v/>
      </c>
      <c r="IB62" s="244" t="str">
        <f t="array" ref="IB62">IFERROR(INDEX([1]!Sanaudos[Saskaita],MATCH(1,('[1]3.4'!$AM62=[1]!Sanaudos[Kodas])*('[1]3.4'!IB$7='[1]2.SAN'!$M$4:$M$73),0)),"")</f>
        <v/>
      </c>
      <c r="IC62" s="244" t="str">
        <f t="array" ref="IC62">IFERROR(INDEX([1]!Sanaudos[Saskaita],MATCH(1,('[1]3.4'!$AM62=[1]!Sanaudos[Kodas])*('[1]3.4'!IC$7='[1]2.SAN'!$M$4:$M$73),0)),"")</f>
        <v/>
      </c>
      <c r="ID62" s="244" t="str">
        <f t="array" ref="ID62">IFERROR(INDEX([1]!Sanaudos[Saskaita],MATCH(1,('[1]3.4'!$AM62=[1]!Sanaudos[Kodas])*('[1]3.4'!ID$7='[1]2.SAN'!$M$4:$M$73),0)),"")</f>
        <v/>
      </c>
      <c r="IE62" s="244" t="str">
        <f t="array" ref="IE62">IFERROR(INDEX([1]!Sanaudos[Saskaita],MATCH(1,('[1]3.4'!$AM62=[1]!Sanaudos[Kodas])*('[1]3.4'!IE$7='[1]2.SAN'!$M$4:$M$73),0)),"")</f>
        <v/>
      </c>
      <c r="IF62" s="244" t="str">
        <f t="array" ref="IF62">IFERROR(INDEX([1]!Sanaudos[Saskaita],MATCH(1,('[1]3.4'!$AM62=[1]!Sanaudos[Kodas])*('[1]3.4'!IF$7='[1]2.SAN'!$M$4:$M$73),0)),"")</f>
        <v/>
      </c>
      <c r="IG62" s="244" t="str">
        <f t="array" ref="IG62">IFERROR(INDEX([1]!Sanaudos[Saskaita],MATCH(1,('[1]3.4'!$AM62=[1]!Sanaudos[Kodas])*('[1]3.4'!IG$7='[1]2.SAN'!$M$4:$M$73),0)),"")</f>
        <v/>
      </c>
      <c r="IH62" s="244" t="str">
        <f t="array" ref="IH62">IFERROR(INDEX([1]!Sanaudos[Saskaita],MATCH(1,('[1]3.4'!$AM62=[1]!Sanaudos[Kodas])*('[1]3.4'!IH$7='[1]2.SAN'!$M$4:$M$73),0)),"")</f>
        <v/>
      </c>
      <c r="II62" s="244" t="str">
        <f t="array" ref="II62">IFERROR(INDEX([1]!Sanaudos[Saskaita],MATCH(1,('[1]3.4'!$AM62=[1]!Sanaudos[Kodas])*('[1]3.4'!II$7='[1]2.SAN'!$M$4:$M$73),0)),"")</f>
        <v/>
      </c>
      <c r="IJ62" s="244" t="str">
        <f t="array" ref="IJ62">IFERROR(INDEX([1]!Sanaudos[Saskaita],MATCH(1,('[1]3.4'!$AM62=[1]!Sanaudos[Kodas])*('[1]3.4'!IJ$7='[1]2.SAN'!$M$4:$M$73),0)),"")</f>
        <v/>
      </c>
      <c r="IK62" s="244" t="str">
        <f t="array" ref="IK62">IFERROR(INDEX([1]!Sanaudos[Saskaita],MATCH(1,('[1]3.4'!$AM62=[1]!Sanaudos[Kodas])*('[1]3.4'!IK$7='[1]2.SAN'!$M$4:$M$73),0)),"")</f>
        <v/>
      </c>
    </row>
    <row r="63" spans="2:245" ht="12.2" customHeight="1" x14ac:dyDescent="0.2">
      <c r="B63" s="552"/>
      <c r="C63" s="553"/>
      <c r="D63" s="261" t="s">
        <v>48</v>
      </c>
      <c r="E63" s="247" t="str">
        <f t="shared" si="2"/>
        <v xml:space="preserve">                                    </v>
      </c>
      <c r="F63" s="248" t="e">
        <f>+SUMIFS([1]!Sanaudos[Suma],[1]!Sanaudos[Kodas],AM63,[1]!Sanaudos[PASK],TRUE)</f>
        <v>#REF!</v>
      </c>
      <c r="G63" s="248" t="e">
        <f>-SUMIFS([1]!Sanaudos[Suma],[1]!Sanaudos[Kodas],$AM63,[1]!Sanaudos[Pagal DK RAS],700)</f>
        <v>#REF!</v>
      </c>
      <c r="H63" s="248" t="e">
        <f>+SUMIFS('[1]5.turtas'!$D$1:$AN$1,'[1]5.turtas'!$D$4:$AN$4,$AM63)</f>
        <v>#VALUE!</v>
      </c>
      <c r="I63" s="248" t="e">
        <f>-SUMIFS([1]!Sanaudos[Suma],[1]!Sanaudos[Kodas],$AM63,[1]!Sanaudos[Pagal DK RAS],901)-SUMIFS([1]!Sanaudos[Suma],[1]!Sanaudos[Kodas],$AM63,[1]!Sanaudos[Pagal DK RAS],902)-SUMIFS([1]!Sanaudos[Suma],[1]!Sanaudos[Kodas],$AM63,[1]!Sanaudos[Pagal DK RAS],905)</f>
        <v>#REF!</v>
      </c>
      <c r="J63" s="248" t="e">
        <f>+SUMIFS([1]!DU[DU],[1]!DU[Kodas],$AM63)+SUMIFS([1]!DU[Sodra],[1]!DU[Kodas],$AM63)+SUMIFS([1]!DU[Išeitinės išmokos, kompensacijos],[1]!DU[Kodas],$AM63)</f>
        <v>#REF!</v>
      </c>
      <c r="K63" s="248" t="e">
        <f>+SUMIFS([1]!Sanaudos_kor[Suma],[1]!Sanaudos_kor[Kodas],$AM63,[1]!Sanaudos_kor[PASK],TRUE,[1]!Sanaudos_kor[KOR_nr],K$1)</f>
        <v>#REF!</v>
      </c>
      <c r="L63" s="248" t="e">
        <f>+SUMIFS([1]!Sanaudos_kor[Suma],[1]!Sanaudos_kor[Kodas],$AM63,[1]!Sanaudos_kor[PASK],TRUE,[1]!Sanaudos_kor[KOR_nr],L$1)</f>
        <v>#REF!</v>
      </c>
      <c r="M63" s="248" t="e">
        <f>+SUMIFS([1]!Sanaudos_kor[Suma],[1]!Sanaudos_kor[Kodas],$AM63,[1]!Sanaudos_kor[PASK],TRUE,[1]!Sanaudos_kor[KOR_nr],M$1)</f>
        <v>#REF!</v>
      </c>
      <c r="N63" s="248" t="e">
        <f>+SUMIFS([1]!Sanaudos_kor[Suma],[1]!Sanaudos_kor[Kodas],$AM63,[1]!Sanaudos_kor[PASK],TRUE,[1]!Sanaudos_kor[KOR_nr],N$1)</f>
        <v>#REF!</v>
      </c>
      <c r="O63" s="248" t="e">
        <f>+SUMIFS([1]!Sanaudos_kor[Suma],[1]!Sanaudos_kor[Kodas],$AM63,[1]!Sanaudos_kor[PASK],TRUE,[1]!Sanaudos_kor[KOR_nr],O$1)</f>
        <v>#REF!</v>
      </c>
      <c r="P63" s="248" t="e">
        <f>+SUMIFS([1]!Sanaudos_kor[Suma],[1]!Sanaudos_kor[Kodas],$AM63,[1]!Sanaudos_kor[PASK],TRUE,[1]!Sanaudos_kor[KOR_nr],P$1)</f>
        <v>#REF!</v>
      </c>
      <c r="Q63" s="248" t="e">
        <f>+SUMIFS([1]!Sanaudos_kor[Suma],[1]!Sanaudos_kor[Kodas],$AM63,[1]!Sanaudos_kor[PASK],TRUE,[1]!Sanaudos_kor[KOR_nr],Q$1)</f>
        <v>#REF!</v>
      </c>
      <c r="R63" s="248" t="e">
        <f>+SUMIFS([1]!Sanaudos_kor[Suma],[1]!Sanaudos_kor[Kodas],$AM63,[1]!Sanaudos_kor[PASK],TRUE,[1]!Sanaudos_kor[KOR_nr],R$1)</f>
        <v>#REF!</v>
      </c>
      <c r="S63" s="248" t="e">
        <f>+SUMIFS([1]!Sanaudos_kor[Suma],[1]!Sanaudos_kor[Kodas],$AM63,[1]!Sanaudos_kor[PASK],TRUE,[1]!Sanaudos_kor[KOR_nr],S$1)</f>
        <v>#REF!</v>
      </c>
      <c r="T63" s="248" t="e">
        <f>+SUMIFS([1]!Sanaudos_kor[Suma],[1]!Sanaudos_kor[Kodas],$AM63,[1]!Sanaudos_kor[PASK],TRUE,[1]!Sanaudos_kor[KOR_nr],T$1)</f>
        <v>#REF!</v>
      </c>
      <c r="U63" s="248" t="e">
        <f>+SUMIFS([1]!Sanaudos_kor[Suma],[1]!Sanaudos_kor[Kodas],$AM63,[1]!Sanaudos_kor[PASK],TRUE,[1]!Sanaudos_kor[KOR_nr],U$1)</f>
        <v>#REF!</v>
      </c>
      <c r="V63" s="248" t="e">
        <f>+SUMIFS([1]!Sanaudos_kor[Suma],[1]!Sanaudos_kor[Kodas],$AM63,[1]!Sanaudos_kor[PASK],TRUE,[1]!Sanaudos_kor[KOR_nr],V$1)</f>
        <v>#REF!</v>
      </c>
      <c r="W63" s="248" t="e">
        <f>+SUMIFS([1]!Sanaudos_kor[Suma],[1]!Sanaudos_kor[Kodas],$AM63,[1]!Sanaudos_kor[PASK],TRUE,[1]!Sanaudos_kor[KOR_nr],W$1)</f>
        <v>#REF!</v>
      </c>
      <c r="X63" s="248" t="e">
        <f>+SUMIFS([1]!Sanaudos_kor[Suma],[1]!Sanaudos_kor[Kodas],$AM63,[1]!Sanaudos_kor[PASK],TRUE,[1]!Sanaudos_kor[KOR_nr],X$1)</f>
        <v>#REF!</v>
      </c>
      <c r="Y63" s="248" t="e">
        <f>+SUMIFS([1]!Sanaudos_kor[Suma],[1]!Sanaudos_kor[Kodas],$AM63,[1]!Sanaudos_kor[PASK],TRUE,[1]!Sanaudos_kor[KOR_nr],Y$1)</f>
        <v>#REF!</v>
      </c>
      <c r="Z63" s="248" t="e">
        <f>+SUMIFS([1]!Sanaudos_kor[Suma],[1]!Sanaudos_kor[Kodas],$AM63,[1]!Sanaudos_kor[PASK],TRUE,[1]!Sanaudos_kor[KOR_nr],Z$1)</f>
        <v>#REF!</v>
      </c>
      <c r="AA63" s="248" t="e">
        <f>+SUMIFS([1]!Sanaudos_kor[Suma],[1]!Sanaudos_kor[Kodas],$AM63,[1]!Sanaudos_kor[PASK],TRUE,[1]!Sanaudos_kor[KOR_nr],AA$1)</f>
        <v>#REF!</v>
      </c>
      <c r="AB63" s="248" t="e">
        <f>+SUMIFS([1]!Sanaudos_kor[Suma],[1]!Sanaudos_kor[Kodas],$AM63,[1]!Sanaudos_kor[PASK],TRUE,[1]!Sanaudos_kor[KOR_nr],AB$1)</f>
        <v>#REF!</v>
      </c>
      <c r="AC63" s="248" t="e">
        <f>+SUMIFS([1]!Sanaudos_kor[Suma],[1]!Sanaudos_kor[Kodas],$AM63,[1]!Sanaudos_kor[PASK],TRUE,[1]!Sanaudos_kor[KOR_nr],AC$1)</f>
        <v>#REF!</v>
      </c>
      <c r="AD63" s="248" t="e">
        <f>+SUMIFS([1]!Sanaudos_kor[Suma],[1]!Sanaudos_kor[Kodas],$AM63,[1]!Sanaudos_kor[PASK],TRUE,[1]!Sanaudos_kor[KOR_nr],AD$1)</f>
        <v>#REF!</v>
      </c>
      <c r="AE63" s="248" t="e">
        <f>+SUMIFS([1]!Sanaudos_kor[Suma],[1]!Sanaudos_kor[Kodas],$AM63,[1]!Sanaudos_kor[PASK],TRUE,[1]!Sanaudos_kor[KOR_nr],AE$1)</f>
        <v>#REF!</v>
      </c>
      <c r="AF63" s="248" t="e">
        <f>+SUMIFS([1]!Sanaudos_kor[Suma],[1]!Sanaudos_kor[Kodas],$AM63,[1]!Sanaudos_kor[PASK],TRUE,[1]!Sanaudos_kor[KOR_nr],AF$1)</f>
        <v>#REF!</v>
      </c>
      <c r="AG63" s="248" t="e">
        <f t="shared" si="0"/>
        <v>#REF!</v>
      </c>
      <c r="AH63" s="555"/>
      <c r="AM63" s="249" t="str">
        <f>+'[1]1.vardai'!D97</f>
        <v>NS_16NS</v>
      </c>
      <c r="AN63" s="250" t="e">
        <f>+SUMIFS('[1]7'!$E$160:$S$160,'[1]7'!$E$2:$S$2,$AM63)</f>
        <v>#VALUE!</v>
      </c>
      <c r="AO63" s="250" t="e">
        <f t="shared" si="5"/>
        <v>#REF!</v>
      </c>
      <c r="AQ63" s="250" t="e">
        <f>+SUMIFS('[1]3.4'!$F$133:$F$202,'[1]3.4'!$D$133:$D$202,$AM63,'[1]3.4'!$E$133:$E$202,"")</f>
        <v>#VALUE!</v>
      </c>
      <c r="AR63" s="250" t="e">
        <f t="shared" si="1"/>
        <v>#VALUE!</v>
      </c>
      <c r="AT63" s="244" t="str">
        <f t="array" ref="AT63">IFERROR(INDEX([1]!Sanaudos[Saskaita],MATCH(1,('[1]3.4'!$AM63=[1]!Sanaudos[Kodas])*('[1]3.4'!AT$7='[1]2.SAN'!$M$4:$M$73),0)),"")</f>
        <v/>
      </c>
      <c r="AU63" s="244" t="str">
        <f t="array" ref="AU63">IFERROR(INDEX([1]!Sanaudos[Saskaita],MATCH(1,('[1]3.4'!$AM63=[1]!Sanaudos[Kodas])*('[1]3.4'!AU$7='[1]2.SAN'!$M$4:$M$73),0)),"")</f>
        <v/>
      </c>
      <c r="AV63" s="244" t="str">
        <f t="array" ref="AV63">IFERROR(INDEX([1]!Sanaudos[Saskaita],MATCH(1,('[1]3.4'!$AM63=[1]!Sanaudos[Kodas])*('[1]3.4'!AV$7='[1]2.SAN'!$M$4:$M$73),0)),"")</f>
        <v/>
      </c>
      <c r="AW63" s="244" t="str">
        <f t="array" ref="AW63">IFERROR(INDEX([1]!Sanaudos[Saskaita],MATCH(1,('[1]3.4'!$AM63=[1]!Sanaudos[Kodas])*('[1]3.4'!AW$7='[1]2.SAN'!$M$4:$M$73),0)),"")</f>
        <v/>
      </c>
      <c r="AX63" s="244" t="str">
        <f t="array" ref="AX63">IFERROR(INDEX([1]!Sanaudos[Saskaita],MATCH(1,('[1]3.4'!$AM63=[1]!Sanaudos[Kodas])*('[1]3.4'!AX$7='[1]2.SAN'!$M$4:$M$73),0)),"")</f>
        <v/>
      </c>
      <c r="AY63" s="244" t="str">
        <f t="array" ref="AY63">IFERROR(INDEX([1]!Sanaudos[Saskaita],MATCH(1,('[1]3.4'!$AM63=[1]!Sanaudos[Kodas])*('[1]3.4'!AY$7='[1]2.SAN'!$M$4:$M$73),0)),"")</f>
        <v/>
      </c>
      <c r="AZ63" s="244" t="str">
        <f t="array" ref="AZ63">IFERROR(INDEX([1]!Sanaudos[Saskaita],MATCH(1,('[1]3.4'!$AM63=[1]!Sanaudos[Kodas])*('[1]3.4'!AZ$7='[1]2.SAN'!$M$4:$M$73),0)),"")</f>
        <v/>
      </c>
      <c r="BA63" s="244" t="str">
        <f t="array" ref="BA63">IFERROR(INDEX([1]!Sanaudos[Saskaita],MATCH(1,('[1]3.4'!$AM63=[1]!Sanaudos[Kodas])*('[1]3.4'!BA$7='[1]2.SAN'!$M$4:$M$73),0)),"")</f>
        <v/>
      </c>
      <c r="BB63" s="244" t="str">
        <f t="array" ref="BB63">IFERROR(INDEX([1]!Sanaudos[Saskaita],MATCH(1,('[1]3.4'!$AM63=[1]!Sanaudos[Kodas])*('[1]3.4'!BB$7='[1]2.SAN'!$M$4:$M$73),0)),"")</f>
        <v/>
      </c>
      <c r="BC63" s="244" t="str">
        <f t="array" ref="BC63">IFERROR(INDEX([1]!Sanaudos[Saskaita],MATCH(1,('[1]3.4'!$AM63=[1]!Sanaudos[Kodas])*('[1]3.4'!BC$7='[1]2.SAN'!$M$4:$M$73),0)),"")</f>
        <v/>
      </c>
      <c r="BD63" s="244" t="str">
        <f t="array" ref="BD63">IFERROR(INDEX([1]!Sanaudos[Saskaita],MATCH(1,('[1]3.4'!$AM63=[1]!Sanaudos[Kodas])*('[1]3.4'!BD$7='[1]2.SAN'!$M$4:$M$73),0)),"")</f>
        <v/>
      </c>
      <c r="BE63" s="244" t="str">
        <f t="array" ref="BE63">IFERROR(INDEX([1]!Sanaudos[Saskaita],MATCH(1,('[1]3.4'!$AM63=[1]!Sanaudos[Kodas])*('[1]3.4'!BE$7='[1]2.SAN'!$M$4:$M$73),0)),"")</f>
        <v/>
      </c>
      <c r="BF63" s="244" t="str">
        <f t="array" ref="BF63">IFERROR(INDEX([1]!Sanaudos[Saskaita],MATCH(1,('[1]3.4'!$AM63=[1]!Sanaudos[Kodas])*('[1]3.4'!BF$7='[1]2.SAN'!$M$4:$M$73),0)),"")</f>
        <v/>
      </c>
      <c r="BG63" s="244" t="str">
        <f t="array" ref="BG63">IFERROR(INDEX([1]!Sanaudos[Saskaita],MATCH(1,('[1]3.4'!$AM63=[1]!Sanaudos[Kodas])*('[1]3.4'!BG$7='[1]2.SAN'!$M$4:$M$73),0)),"")</f>
        <v/>
      </c>
      <c r="BH63" s="244" t="str">
        <f t="array" ref="BH63">IFERROR(INDEX([1]!Sanaudos[Saskaita],MATCH(1,('[1]3.4'!$AM63=[1]!Sanaudos[Kodas])*('[1]3.4'!BH$7='[1]2.SAN'!$M$4:$M$73),0)),"")</f>
        <v/>
      </c>
      <c r="BI63" s="244" t="str">
        <f t="array" ref="BI63">IFERROR(INDEX([1]!Sanaudos[Saskaita],MATCH(1,('[1]3.4'!$AM63=[1]!Sanaudos[Kodas])*('[1]3.4'!BI$7='[1]2.SAN'!$M$4:$M$73),0)),"")</f>
        <v/>
      </c>
      <c r="BJ63" s="244" t="str">
        <f t="array" ref="BJ63">IFERROR(INDEX([1]!Sanaudos[Saskaita],MATCH(1,('[1]3.4'!$AM63=[1]!Sanaudos[Kodas])*('[1]3.4'!BJ$7='[1]2.SAN'!$M$4:$M$73),0)),"")</f>
        <v/>
      </c>
      <c r="BK63" s="244" t="str">
        <f t="array" ref="BK63">IFERROR(INDEX([1]!Sanaudos[Saskaita],MATCH(1,('[1]3.4'!$AM63=[1]!Sanaudos[Kodas])*('[1]3.4'!BK$7='[1]2.SAN'!$M$4:$M$73),0)),"")</f>
        <v/>
      </c>
      <c r="BL63" s="244" t="str">
        <f t="array" ref="BL63">IFERROR(INDEX([1]!Sanaudos[Saskaita],MATCH(1,('[1]3.4'!$AM63=[1]!Sanaudos[Kodas])*('[1]3.4'!BL$7='[1]2.SAN'!$M$4:$M$73),0)),"")</f>
        <v/>
      </c>
      <c r="BM63" s="244" t="str">
        <f t="array" ref="BM63">IFERROR(INDEX([1]!Sanaudos[Saskaita],MATCH(1,('[1]3.4'!$AM63=[1]!Sanaudos[Kodas])*('[1]3.4'!BM$7='[1]2.SAN'!$M$4:$M$73),0)),"")</f>
        <v/>
      </c>
      <c r="BN63" s="244" t="str">
        <f t="array" ref="BN63">IFERROR(INDEX([1]!Sanaudos[Saskaita],MATCH(1,('[1]3.4'!$AM63=[1]!Sanaudos[Kodas])*('[1]3.4'!BN$7='[1]2.SAN'!$M$4:$M$73),0)),"")</f>
        <v/>
      </c>
      <c r="BO63" s="244" t="str">
        <f t="array" ref="BO63">IFERROR(INDEX([1]!Sanaudos[Saskaita],MATCH(1,('[1]3.4'!$AM63=[1]!Sanaudos[Kodas])*('[1]3.4'!BO$7='[1]2.SAN'!$M$4:$M$73),0)),"")</f>
        <v/>
      </c>
      <c r="BP63" s="244" t="str">
        <f t="array" ref="BP63">IFERROR(INDEX([1]!Sanaudos[Saskaita],MATCH(1,('[1]3.4'!$AM63=[1]!Sanaudos[Kodas])*('[1]3.4'!BP$7='[1]2.SAN'!$M$4:$M$73),0)),"")</f>
        <v/>
      </c>
      <c r="BQ63" s="244" t="str">
        <f t="array" ref="BQ63">IFERROR(INDEX([1]!Sanaudos[Saskaita],MATCH(1,('[1]3.4'!$AM63=[1]!Sanaudos[Kodas])*('[1]3.4'!BQ$7='[1]2.SAN'!$M$4:$M$73),0)),"")</f>
        <v/>
      </c>
      <c r="BR63" s="244" t="str">
        <f t="array" ref="BR63">IFERROR(INDEX([1]!Sanaudos[Saskaita],MATCH(1,('[1]3.4'!$AM63=[1]!Sanaudos[Kodas])*('[1]3.4'!BR$7='[1]2.SAN'!$M$4:$M$73),0)),"")</f>
        <v/>
      </c>
      <c r="BS63" s="244" t="str">
        <f t="array" ref="BS63">IFERROR(INDEX([1]!Sanaudos[Saskaita],MATCH(1,('[1]3.4'!$AM63=[1]!Sanaudos[Kodas])*('[1]3.4'!BS$7='[1]2.SAN'!$M$4:$M$73),0)),"")</f>
        <v/>
      </c>
      <c r="BT63" s="244" t="str">
        <f t="array" ref="BT63">IFERROR(INDEX([1]!Sanaudos[Saskaita],MATCH(1,('[1]3.4'!$AM63=[1]!Sanaudos[Kodas])*('[1]3.4'!BT$7='[1]2.SAN'!$M$4:$M$73),0)),"")</f>
        <v/>
      </c>
      <c r="BU63" s="244" t="str">
        <f t="array" ref="BU63">IFERROR(INDEX([1]!Sanaudos[Saskaita],MATCH(1,('[1]3.4'!$AM63=[1]!Sanaudos[Kodas])*('[1]3.4'!BU$7='[1]2.SAN'!$M$4:$M$73),0)),"")</f>
        <v/>
      </c>
      <c r="BV63" s="244" t="str">
        <f t="array" ref="BV63">IFERROR(INDEX([1]!Sanaudos[Saskaita],MATCH(1,('[1]3.4'!$AM63=[1]!Sanaudos[Kodas])*('[1]3.4'!BV$7='[1]2.SAN'!$M$4:$M$73),0)),"")</f>
        <v/>
      </c>
      <c r="BW63" s="244" t="str">
        <f t="array" ref="BW63">IFERROR(INDEX([1]!Sanaudos[Saskaita],MATCH(1,('[1]3.4'!$AM63=[1]!Sanaudos[Kodas])*('[1]3.4'!BW$7='[1]2.SAN'!$M$4:$M$73),0)),"")</f>
        <v/>
      </c>
      <c r="BX63" s="244" t="str">
        <f t="array" ref="BX63">IFERROR(INDEX([1]!Sanaudos[Saskaita],MATCH(1,('[1]3.4'!$AM63=[1]!Sanaudos[Kodas])*('[1]3.4'!BX$7='[1]2.SAN'!$M$4:$M$73),0)),"")</f>
        <v/>
      </c>
      <c r="BY63" s="244" t="str">
        <f t="array" ref="BY63">IFERROR(INDEX([1]!Sanaudos[Saskaita],MATCH(1,('[1]3.4'!$AM63=[1]!Sanaudos[Kodas])*('[1]3.4'!BY$7='[1]2.SAN'!$M$4:$M$73),0)),"")</f>
        <v/>
      </c>
      <c r="BZ63" s="244" t="str">
        <f t="array" ref="BZ63">IFERROR(INDEX([1]!Sanaudos[Saskaita],MATCH(1,('[1]3.4'!$AM63=[1]!Sanaudos[Kodas])*('[1]3.4'!BZ$7='[1]2.SAN'!$M$4:$M$73),0)),"")</f>
        <v/>
      </c>
      <c r="CA63" s="244" t="str">
        <f t="array" ref="CA63">IFERROR(INDEX([1]!Sanaudos[Saskaita],MATCH(1,('[1]3.4'!$AM63=[1]!Sanaudos[Kodas])*('[1]3.4'!CA$7='[1]2.SAN'!$M$4:$M$73),0)),"")</f>
        <v/>
      </c>
      <c r="CB63" s="244" t="str">
        <f t="array" ref="CB63">IFERROR(INDEX([1]!Sanaudos[Saskaita],MATCH(1,('[1]3.4'!$AM63=[1]!Sanaudos[Kodas])*('[1]3.4'!CB$7='[1]2.SAN'!$M$4:$M$73),0)),"")</f>
        <v/>
      </c>
      <c r="CC63" s="244" t="str">
        <f t="array" ref="CC63">IFERROR(INDEX([1]!Sanaudos[Saskaita],MATCH(1,('[1]3.4'!$AM63=[1]!Sanaudos[Kodas])*('[1]3.4'!CC$7='[1]2.SAN'!$M$4:$M$73),0)),"")</f>
        <v/>
      </c>
      <c r="CD63" s="244" t="str">
        <f t="array" ref="CD63">IFERROR(INDEX([1]!Sanaudos[Saskaita],MATCH(1,('[1]3.4'!$AM63=[1]!Sanaudos[Kodas])*('[1]3.4'!CD$7='[1]2.SAN'!$M$4:$M$73),0)),"")</f>
        <v/>
      </c>
      <c r="CE63" s="244" t="str">
        <f t="array" ref="CE63">IFERROR(INDEX([1]!Sanaudos[Saskaita],MATCH(1,('[1]3.4'!$AM63=[1]!Sanaudos[Kodas])*('[1]3.4'!CE$7='[1]2.SAN'!$M$4:$M$73),0)),"")</f>
        <v/>
      </c>
      <c r="CF63" s="244" t="str">
        <f t="array" ref="CF63">IFERROR(INDEX([1]!Sanaudos[Saskaita],MATCH(1,('[1]3.4'!$AM63=[1]!Sanaudos[Kodas])*('[1]3.4'!CF$7='[1]2.SAN'!$M$4:$M$73),0)),"")</f>
        <v/>
      </c>
      <c r="CG63" s="244" t="str">
        <f t="array" ref="CG63">IFERROR(INDEX([1]!Sanaudos[Saskaita],MATCH(1,('[1]3.4'!$AM63=[1]!Sanaudos[Kodas])*('[1]3.4'!CG$7='[1]2.SAN'!$M$4:$M$73),0)),"")</f>
        <v/>
      </c>
      <c r="CH63" s="244" t="str">
        <f t="array" ref="CH63">IFERROR(INDEX([1]!Sanaudos[Saskaita],MATCH(1,('[1]3.4'!$AM63=[1]!Sanaudos[Kodas])*('[1]3.4'!CH$7='[1]2.SAN'!$M$4:$M$73),0)),"")</f>
        <v/>
      </c>
      <c r="CI63" s="244" t="str">
        <f t="array" ref="CI63">IFERROR(INDEX([1]!Sanaudos[Saskaita],MATCH(1,('[1]3.4'!$AM63=[1]!Sanaudos[Kodas])*('[1]3.4'!CI$7='[1]2.SAN'!$M$4:$M$73),0)),"")</f>
        <v/>
      </c>
      <c r="CJ63" s="244" t="str">
        <f t="array" ref="CJ63">IFERROR(INDEX([1]!Sanaudos[Saskaita],MATCH(1,('[1]3.4'!$AM63=[1]!Sanaudos[Kodas])*('[1]3.4'!CJ$7='[1]2.SAN'!$M$4:$M$73),0)),"")</f>
        <v/>
      </c>
      <c r="CK63" s="244" t="str">
        <f t="array" ref="CK63">IFERROR(INDEX([1]!Sanaudos[Saskaita],MATCH(1,('[1]3.4'!$AM63=[1]!Sanaudos[Kodas])*('[1]3.4'!CK$7='[1]2.SAN'!$M$4:$M$73),0)),"")</f>
        <v/>
      </c>
      <c r="CL63" s="244" t="str">
        <f t="array" ref="CL63">IFERROR(INDEX([1]!Sanaudos[Saskaita],MATCH(1,('[1]3.4'!$AM63=[1]!Sanaudos[Kodas])*('[1]3.4'!CL$7='[1]2.SAN'!$M$4:$M$73),0)),"")</f>
        <v/>
      </c>
      <c r="CM63" s="244" t="str">
        <f t="array" ref="CM63">IFERROR(INDEX([1]!Sanaudos[Saskaita],MATCH(1,('[1]3.4'!$AM63=[1]!Sanaudos[Kodas])*('[1]3.4'!CM$7='[1]2.SAN'!$M$4:$M$73),0)),"")</f>
        <v/>
      </c>
      <c r="CN63" s="244" t="str">
        <f t="array" ref="CN63">IFERROR(INDEX([1]!Sanaudos[Saskaita],MATCH(1,('[1]3.4'!$AM63=[1]!Sanaudos[Kodas])*('[1]3.4'!CN$7='[1]2.SAN'!$M$4:$M$73),0)),"")</f>
        <v/>
      </c>
      <c r="CO63" s="244" t="str">
        <f t="array" ref="CO63">IFERROR(INDEX([1]!Sanaudos[Saskaita],MATCH(1,('[1]3.4'!$AM63=[1]!Sanaudos[Kodas])*('[1]3.4'!CO$7='[1]2.SAN'!$M$4:$M$73),0)),"")</f>
        <v/>
      </c>
      <c r="CP63" s="244" t="str">
        <f t="array" ref="CP63">IFERROR(INDEX([1]!Sanaudos[Saskaita],MATCH(1,('[1]3.4'!$AM63=[1]!Sanaudos[Kodas])*('[1]3.4'!CP$7='[1]2.SAN'!$M$4:$M$73),0)),"")</f>
        <v/>
      </c>
      <c r="CQ63" s="244" t="str">
        <f t="array" ref="CQ63">IFERROR(INDEX([1]!Sanaudos[Saskaita],MATCH(1,('[1]3.4'!$AM63=[1]!Sanaudos[Kodas])*('[1]3.4'!CQ$7='[1]2.SAN'!$M$4:$M$73),0)),"")</f>
        <v/>
      </c>
      <c r="CR63" s="244" t="str">
        <f t="array" ref="CR63">IFERROR(INDEX([1]!Sanaudos[Saskaita],MATCH(1,('[1]3.4'!$AM63=[1]!Sanaudos[Kodas])*('[1]3.4'!CR$7='[1]2.SAN'!$M$4:$M$73),0)),"")</f>
        <v/>
      </c>
      <c r="CS63" s="244" t="str">
        <f t="array" ref="CS63">IFERROR(INDEX([1]!Sanaudos[Saskaita],MATCH(1,('[1]3.4'!$AM63=[1]!Sanaudos[Kodas])*('[1]3.4'!CS$7='[1]2.SAN'!$M$4:$M$73),0)),"")</f>
        <v/>
      </c>
      <c r="CT63" s="244" t="str">
        <f t="array" ref="CT63">IFERROR(INDEX([1]!Sanaudos[Saskaita],MATCH(1,('[1]3.4'!$AM63=[1]!Sanaudos[Kodas])*('[1]3.4'!CT$7='[1]2.SAN'!$M$4:$M$73),0)),"")</f>
        <v/>
      </c>
      <c r="CU63" s="244" t="str">
        <f t="array" ref="CU63">IFERROR(INDEX([1]!Sanaudos[Saskaita],MATCH(1,('[1]3.4'!$AM63=[1]!Sanaudos[Kodas])*('[1]3.4'!CU$7='[1]2.SAN'!$M$4:$M$73),0)),"")</f>
        <v/>
      </c>
      <c r="CV63" s="244" t="str">
        <f t="array" ref="CV63">IFERROR(INDEX([1]!Sanaudos[Saskaita],MATCH(1,('[1]3.4'!$AM63=[1]!Sanaudos[Kodas])*('[1]3.4'!CV$7='[1]2.SAN'!$M$4:$M$73),0)),"")</f>
        <v/>
      </c>
      <c r="CW63" s="244" t="str">
        <f t="array" ref="CW63">IFERROR(INDEX([1]!Sanaudos[Saskaita],MATCH(1,('[1]3.4'!$AM63=[1]!Sanaudos[Kodas])*('[1]3.4'!CW$7='[1]2.SAN'!$M$4:$M$73),0)),"")</f>
        <v/>
      </c>
      <c r="CX63" s="244" t="str">
        <f t="array" ref="CX63">IFERROR(INDEX([1]!Sanaudos[Saskaita],MATCH(1,('[1]3.4'!$AM63=[1]!Sanaudos[Kodas])*('[1]3.4'!CX$7='[1]2.SAN'!$M$4:$M$73),0)),"")</f>
        <v/>
      </c>
      <c r="CY63" s="244" t="str">
        <f t="array" ref="CY63">IFERROR(INDEX([1]!Sanaudos[Saskaita],MATCH(1,('[1]3.4'!$AM63=[1]!Sanaudos[Kodas])*('[1]3.4'!CY$7='[1]2.SAN'!$M$4:$M$73),0)),"")</f>
        <v/>
      </c>
      <c r="CZ63" s="244" t="str">
        <f t="array" ref="CZ63">IFERROR(INDEX([1]!Sanaudos[Saskaita],MATCH(1,('[1]3.4'!$AM63=[1]!Sanaudos[Kodas])*('[1]3.4'!CZ$7='[1]2.SAN'!$M$4:$M$73),0)),"")</f>
        <v/>
      </c>
      <c r="DA63" s="244" t="str">
        <f t="array" ref="DA63">IFERROR(INDEX([1]!Sanaudos[Saskaita],MATCH(1,('[1]3.4'!$AM63=[1]!Sanaudos[Kodas])*('[1]3.4'!DA$7='[1]2.SAN'!$M$4:$M$73),0)),"")</f>
        <v/>
      </c>
      <c r="DB63" s="244" t="str">
        <f t="array" ref="DB63">IFERROR(INDEX([1]!Sanaudos[Saskaita],MATCH(1,('[1]3.4'!$AM63=[1]!Sanaudos[Kodas])*('[1]3.4'!DB$7='[1]2.SAN'!$M$4:$M$73),0)),"")</f>
        <v/>
      </c>
      <c r="DC63" s="244" t="str">
        <f t="array" ref="DC63">IFERROR(INDEX([1]!Sanaudos[Saskaita],MATCH(1,('[1]3.4'!$AM63=[1]!Sanaudos[Kodas])*('[1]3.4'!DC$7='[1]2.SAN'!$M$4:$M$73),0)),"")</f>
        <v/>
      </c>
      <c r="DD63" s="244" t="str">
        <f t="array" ref="DD63">IFERROR(INDEX([1]!Sanaudos[Saskaita],MATCH(1,('[1]3.4'!$AM63=[1]!Sanaudos[Kodas])*('[1]3.4'!DD$7='[1]2.SAN'!$M$4:$M$73),0)),"")</f>
        <v/>
      </c>
      <c r="DE63" s="244" t="str">
        <f t="array" ref="DE63">IFERROR(INDEX([1]!Sanaudos[Saskaita],MATCH(1,('[1]3.4'!$AM63=[1]!Sanaudos[Kodas])*('[1]3.4'!DE$7='[1]2.SAN'!$M$4:$M$73),0)),"")</f>
        <v/>
      </c>
      <c r="DF63" s="244" t="str">
        <f t="array" ref="DF63">IFERROR(INDEX([1]!Sanaudos[Saskaita],MATCH(1,('[1]3.4'!$AM63=[1]!Sanaudos[Kodas])*('[1]3.4'!DF$7='[1]2.SAN'!$M$4:$M$73),0)),"")</f>
        <v/>
      </c>
      <c r="DG63" s="244" t="str">
        <f t="array" ref="DG63">IFERROR(INDEX([1]!Sanaudos[Saskaita],MATCH(1,('[1]3.4'!$AM63=[1]!Sanaudos[Kodas])*('[1]3.4'!DG$7='[1]2.SAN'!$M$4:$M$73),0)),"")</f>
        <v/>
      </c>
      <c r="DH63" s="244" t="str">
        <f t="array" ref="DH63">IFERROR(INDEX([1]!Sanaudos[Saskaita],MATCH(1,('[1]3.4'!$AM63=[1]!Sanaudos[Kodas])*('[1]3.4'!DH$7='[1]2.SAN'!$M$4:$M$73),0)),"")</f>
        <v/>
      </c>
      <c r="DI63" s="244" t="str">
        <f t="array" ref="DI63">IFERROR(INDEX([1]!Sanaudos[Saskaita],MATCH(1,('[1]3.4'!$AM63=[1]!Sanaudos[Kodas])*('[1]3.4'!DI$7='[1]2.SAN'!$M$4:$M$73),0)),"")</f>
        <v/>
      </c>
      <c r="DJ63" s="244" t="str">
        <f t="array" ref="DJ63">IFERROR(INDEX([1]!Sanaudos[Saskaita],MATCH(1,('[1]3.4'!$AM63=[1]!Sanaudos[Kodas])*('[1]3.4'!DJ$7='[1]2.SAN'!$M$4:$M$73),0)),"")</f>
        <v/>
      </c>
      <c r="DK63" s="244" t="str">
        <f t="array" ref="DK63">IFERROR(INDEX([1]!Sanaudos[Saskaita],MATCH(1,('[1]3.4'!$AM63=[1]!Sanaudos[Kodas])*('[1]3.4'!DK$7='[1]2.SAN'!$M$4:$M$73),0)),"")</f>
        <v/>
      </c>
      <c r="DL63" s="244" t="str">
        <f t="array" ref="DL63">IFERROR(INDEX([1]!Sanaudos[Saskaita],MATCH(1,('[1]3.4'!$AM63=[1]!Sanaudos[Kodas])*('[1]3.4'!DL$7='[1]2.SAN'!$M$4:$M$73),0)),"")</f>
        <v/>
      </c>
      <c r="DM63" s="244" t="str">
        <f t="array" ref="DM63">IFERROR(INDEX([1]!Sanaudos[Saskaita],MATCH(1,('[1]3.4'!$AM63=[1]!Sanaudos[Kodas])*('[1]3.4'!DM$7='[1]2.SAN'!$M$4:$M$73),0)),"")</f>
        <v/>
      </c>
      <c r="DN63" s="244" t="str">
        <f t="array" ref="DN63">IFERROR(INDEX([1]!Sanaudos[Saskaita],MATCH(1,('[1]3.4'!$AM63=[1]!Sanaudos[Kodas])*('[1]3.4'!DN$7='[1]2.SAN'!$M$4:$M$73),0)),"")</f>
        <v/>
      </c>
      <c r="DO63" s="244" t="str">
        <f t="array" ref="DO63">IFERROR(INDEX([1]!Sanaudos[Saskaita],MATCH(1,('[1]3.4'!$AM63=[1]!Sanaudos[Kodas])*('[1]3.4'!DO$7='[1]2.SAN'!$M$4:$M$73),0)),"")</f>
        <v/>
      </c>
      <c r="DP63" s="244" t="str">
        <f t="array" ref="DP63">IFERROR(INDEX([1]!Sanaudos[Saskaita],MATCH(1,('[1]3.4'!$AM63=[1]!Sanaudos[Kodas])*('[1]3.4'!DP$7='[1]2.SAN'!$M$4:$M$73),0)),"")</f>
        <v/>
      </c>
      <c r="DQ63" s="244" t="str">
        <f t="array" ref="DQ63">IFERROR(INDEX([1]!Sanaudos[Saskaita],MATCH(1,('[1]3.4'!$AM63=[1]!Sanaudos[Kodas])*('[1]3.4'!DQ$7='[1]2.SAN'!$M$4:$M$73),0)),"")</f>
        <v/>
      </c>
      <c r="DR63" s="244" t="str">
        <f t="array" ref="DR63">IFERROR(INDEX([1]!Sanaudos[Saskaita],MATCH(1,('[1]3.4'!$AM63=[1]!Sanaudos[Kodas])*('[1]3.4'!DR$7='[1]2.SAN'!$M$4:$M$73),0)),"")</f>
        <v/>
      </c>
      <c r="DS63" s="244" t="str">
        <f t="array" ref="DS63">IFERROR(INDEX([1]!Sanaudos[Saskaita],MATCH(1,('[1]3.4'!$AM63=[1]!Sanaudos[Kodas])*('[1]3.4'!DS$7='[1]2.SAN'!$M$4:$M$73),0)),"")</f>
        <v/>
      </c>
      <c r="DT63" s="244" t="str">
        <f t="array" ref="DT63">IFERROR(INDEX([1]!Sanaudos[Saskaita],MATCH(1,('[1]3.4'!$AM63=[1]!Sanaudos[Kodas])*('[1]3.4'!DT$7='[1]2.SAN'!$M$4:$M$73),0)),"")</f>
        <v/>
      </c>
      <c r="DU63" s="244" t="str">
        <f t="array" ref="DU63">IFERROR(INDEX([1]!Sanaudos[Saskaita],MATCH(1,('[1]3.4'!$AM63=[1]!Sanaudos[Kodas])*('[1]3.4'!DU$7='[1]2.SAN'!$M$4:$M$73),0)),"")</f>
        <v/>
      </c>
      <c r="DV63" s="244" t="str">
        <f t="array" ref="DV63">IFERROR(INDEX([1]!Sanaudos[Saskaita],MATCH(1,('[1]3.4'!$AM63=[1]!Sanaudos[Kodas])*('[1]3.4'!DV$7='[1]2.SAN'!$M$4:$M$73),0)),"")</f>
        <v/>
      </c>
      <c r="DW63" s="244" t="str">
        <f t="array" ref="DW63">IFERROR(INDEX([1]!Sanaudos[Saskaita],MATCH(1,('[1]3.4'!$AM63=[1]!Sanaudos[Kodas])*('[1]3.4'!DW$7='[1]2.SAN'!$M$4:$M$73),0)),"")</f>
        <v/>
      </c>
      <c r="DX63" s="244" t="str">
        <f t="array" ref="DX63">IFERROR(INDEX([1]!Sanaudos[Saskaita],MATCH(1,('[1]3.4'!$AM63=[1]!Sanaudos[Kodas])*('[1]3.4'!DX$7='[1]2.SAN'!$M$4:$M$73),0)),"")</f>
        <v/>
      </c>
      <c r="DY63" s="244" t="str">
        <f t="array" ref="DY63">IFERROR(INDEX([1]!Sanaudos[Saskaita],MATCH(1,('[1]3.4'!$AM63=[1]!Sanaudos[Kodas])*('[1]3.4'!DY$7='[1]2.SAN'!$M$4:$M$73),0)),"")</f>
        <v/>
      </c>
      <c r="DZ63" s="244" t="str">
        <f t="array" ref="DZ63">IFERROR(INDEX([1]!Sanaudos[Saskaita],MATCH(1,('[1]3.4'!$AM63=[1]!Sanaudos[Kodas])*('[1]3.4'!DZ$7='[1]2.SAN'!$M$4:$M$73),0)),"")</f>
        <v/>
      </c>
      <c r="EA63" s="244" t="str">
        <f t="array" ref="EA63">IFERROR(INDEX([1]!Sanaudos[Saskaita],MATCH(1,('[1]3.4'!$AM63=[1]!Sanaudos[Kodas])*('[1]3.4'!EA$7='[1]2.SAN'!$M$4:$M$73),0)),"")</f>
        <v/>
      </c>
      <c r="EB63" s="244" t="str">
        <f t="array" ref="EB63">IFERROR(INDEX([1]!Sanaudos[Saskaita],MATCH(1,('[1]3.4'!$AM63=[1]!Sanaudos[Kodas])*('[1]3.4'!EB$7='[1]2.SAN'!$M$4:$M$73),0)),"")</f>
        <v/>
      </c>
      <c r="EC63" s="244" t="str">
        <f t="array" ref="EC63">IFERROR(INDEX([1]!Sanaudos[Saskaita],MATCH(1,('[1]3.4'!$AM63=[1]!Sanaudos[Kodas])*('[1]3.4'!EC$7='[1]2.SAN'!$M$4:$M$73),0)),"")</f>
        <v/>
      </c>
      <c r="ED63" s="244" t="str">
        <f t="array" ref="ED63">IFERROR(INDEX([1]!Sanaudos[Saskaita],MATCH(1,('[1]3.4'!$AM63=[1]!Sanaudos[Kodas])*('[1]3.4'!ED$7='[1]2.SAN'!$M$4:$M$73),0)),"")</f>
        <v/>
      </c>
      <c r="EE63" s="244" t="str">
        <f t="array" ref="EE63">IFERROR(INDEX([1]!Sanaudos[Saskaita],MATCH(1,('[1]3.4'!$AM63=[1]!Sanaudos[Kodas])*('[1]3.4'!EE$7='[1]2.SAN'!$M$4:$M$73),0)),"")</f>
        <v/>
      </c>
      <c r="EF63" s="244" t="str">
        <f t="array" ref="EF63">IFERROR(INDEX([1]!Sanaudos[Saskaita],MATCH(1,('[1]3.4'!$AM63=[1]!Sanaudos[Kodas])*('[1]3.4'!EF$7='[1]2.SAN'!$M$4:$M$73),0)),"")</f>
        <v/>
      </c>
      <c r="EG63" s="244" t="str">
        <f t="array" ref="EG63">IFERROR(INDEX([1]!Sanaudos[Saskaita],MATCH(1,('[1]3.4'!$AM63=[1]!Sanaudos[Kodas])*('[1]3.4'!EG$7='[1]2.SAN'!$M$4:$M$73),0)),"")</f>
        <v/>
      </c>
      <c r="EH63" s="244" t="str">
        <f t="array" ref="EH63">IFERROR(INDEX([1]!Sanaudos[Saskaita],MATCH(1,('[1]3.4'!$AM63=[1]!Sanaudos[Kodas])*('[1]3.4'!EH$7='[1]2.SAN'!$M$4:$M$73),0)),"")</f>
        <v/>
      </c>
      <c r="EI63" s="244" t="str">
        <f t="array" ref="EI63">IFERROR(INDEX([1]!Sanaudos[Saskaita],MATCH(1,('[1]3.4'!$AM63=[1]!Sanaudos[Kodas])*('[1]3.4'!EI$7='[1]2.SAN'!$M$4:$M$73),0)),"")</f>
        <v/>
      </c>
      <c r="EJ63" s="244" t="str">
        <f t="array" ref="EJ63">IFERROR(INDEX([1]!Sanaudos[Saskaita],MATCH(1,('[1]3.4'!$AM63=[1]!Sanaudos[Kodas])*('[1]3.4'!EJ$7='[1]2.SAN'!$M$4:$M$73),0)),"")</f>
        <v/>
      </c>
      <c r="EK63" s="244" t="str">
        <f t="array" ref="EK63">IFERROR(INDEX([1]!Sanaudos[Saskaita],MATCH(1,('[1]3.4'!$AM63=[1]!Sanaudos[Kodas])*('[1]3.4'!EK$7='[1]2.SAN'!$M$4:$M$73),0)),"")</f>
        <v/>
      </c>
      <c r="EL63" s="244" t="str">
        <f t="array" ref="EL63">IFERROR(INDEX([1]!Sanaudos[Saskaita],MATCH(1,('[1]3.4'!$AM63=[1]!Sanaudos[Kodas])*('[1]3.4'!EL$7='[1]2.SAN'!$M$4:$M$73),0)),"")</f>
        <v/>
      </c>
      <c r="EM63" s="244" t="str">
        <f t="array" ref="EM63">IFERROR(INDEX([1]!Sanaudos[Saskaita],MATCH(1,('[1]3.4'!$AM63=[1]!Sanaudos[Kodas])*('[1]3.4'!EM$7='[1]2.SAN'!$M$4:$M$73),0)),"")</f>
        <v/>
      </c>
      <c r="EN63" s="244" t="str">
        <f t="array" ref="EN63">IFERROR(INDEX([1]!Sanaudos[Saskaita],MATCH(1,('[1]3.4'!$AM63=[1]!Sanaudos[Kodas])*('[1]3.4'!EN$7='[1]2.SAN'!$M$4:$M$73),0)),"")</f>
        <v/>
      </c>
      <c r="EO63" s="244" t="str">
        <f t="array" ref="EO63">IFERROR(INDEX([1]!Sanaudos[Saskaita],MATCH(1,('[1]3.4'!$AM63=[1]!Sanaudos[Kodas])*('[1]3.4'!EO$7='[1]2.SAN'!$M$4:$M$73),0)),"")</f>
        <v/>
      </c>
      <c r="EP63" s="244" t="str">
        <f t="array" ref="EP63">IFERROR(INDEX([1]!Sanaudos[Saskaita],MATCH(1,('[1]3.4'!$AM63=[1]!Sanaudos[Kodas])*('[1]3.4'!EP$7='[1]2.SAN'!$M$4:$M$73),0)),"")</f>
        <v/>
      </c>
      <c r="EQ63" s="244" t="str">
        <f t="array" ref="EQ63">IFERROR(INDEX([1]!Sanaudos[Saskaita],MATCH(1,('[1]3.4'!$AM63=[1]!Sanaudos[Kodas])*('[1]3.4'!EQ$7='[1]2.SAN'!$M$4:$M$73),0)),"")</f>
        <v/>
      </c>
      <c r="ER63" s="244" t="str">
        <f t="array" ref="ER63">IFERROR(INDEX([1]!Sanaudos[Saskaita],MATCH(1,('[1]3.4'!$AM63=[1]!Sanaudos[Kodas])*('[1]3.4'!ER$7='[1]2.SAN'!$M$4:$M$73),0)),"")</f>
        <v/>
      </c>
      <c r="ES63" s="244" t="str">
        <f t="array" ref="ES63">IFERROR(INDEX([1]!Sanaudos[Saskaita],MATCH(1,('[1]3.4'!$AM63=[1]!Sanaudos[Kodas])*('[1]3.4'!ES$7='[1]2.SAN'!$M$4:$M$73),0)),"")</f>
        <v/>
      </c>
      <c r="ET63" s="244" t="str">
        <f t="array" ref="ET63">IFERROR(INDEX([1]!Sanaudos[Saskaita],MATCH(1,('[1]3.4'!$AM63=[1]!Sanaudos[Kodas])*('[1]3.4'!ET$7='[1]2.SAN'!$M$4:$M$73),0)),"")</f>
        <v/>
      </c>
      <c r="EU63" s="244" t="str">
        <f t="array" ref="EU63">IFERROR(INDEX([1]!Sanaudos[Saskaita],MATCH(1,('[1]3.4'!$AM63=[1]!Sanaudos[Kodas])*('[1]3.4'!EU$7='[1]2.SAN'!$M$4:$M$73),0)),"")</f>
        <v/>
      </c>
      <c r="EV63" s="244" t="str">
        <f t="array" ref="EV63">IFERROR(INDEX([1]!Sanaudos[Saskaita],MATCH(1,('[1]3.4'!$AM63=[1]!Sanaudos[Kodas])*('[1]3.4'!EV$7='[1]2.SAN'!$M$4:$M$73),0)),"")</f>
        <v/>
      </c>
      <c r="EW63" s="244" t="str">
        <f t="array" ref="EW63">IFERROR(INDEX([1]!Sanaudos[Saskaita],MATCH(1,('[1]3.4'!$AM63=[1]!Sanaudos[Kodas])*('[1]3.4'!EW$7='[1]2.SAN'!$M$4:$M$73),0)),"")</f>
        <v/>
      </c>
      <c r="EX63" s="244" t="str">
        <f t="array" ref="EX63">IFERROR(INDEX([1]!Sanaudos[Saskaita],MATCH(1,('[1]3.4'!$AM63=[1]!Sanaudos[Kodas])*('[1]3.4'!EX$7='[1]2.SAN'!$M$4:$M$73),0)),"")</f>
        <v/>
      </c>
      <c r="EY63" s="244" t="str">
        <f t="array" ref="EY63">IFERROR(INDEX([1]!Sanaudos[Saskaita],MATCH(1,('[1]3.4'!$AM63=[1]!Sanaudos[Kodas])*('[1]3.4'!EY$7='[1]2.SAN'!$M$4:$M$73),0)),"")</f>
        <v/>
      </c>
      <c r="EZ63" s="244" t="str">
        <f t="array" ref="EZ63">IFERROR(INDEX([1]!Sanaudos[Saskaita],MATCH(1,('[1]3.4'!$AM63=[1]!Sanaudos[Kodas])*('[1]3.4'!EZ$7='[1]2.SAN'!$M$4:$M$73),0)),"")</f>
        <v/>
      </c>
      <c r="FA63" s="244" t="str">
        <f t="array" ref="FA63">IFERROR(INDEX([1]!Sanaudos[Saskaita],MATCH(1,('[1]3.4'!$AM63=[1]!Sanaudos[Kodas])*('[1]3.4'!FA$7='[1]2.SAN'!$M$4:$M$73),0)),"")</f>
        <v/>
      </c>
      <c r="FB63" s="244" t="str">
        <f t="array" ref="FB63">IFERROR(INDEX([1]!Sanaudos[Saskaita],MATCH(1,('[1]3.4'!$AM63=[1]!Sanaudos[Kodas])*('[1]3.4'!FB$7='[1]2.SAN'!$M$4:$M$73),0)),"")</f>
        <v/>
      </c>
      <c r="FC63" s="244" t="str">
        <f t="array" ref="FC63">IFERROR(INDEX([1]!Sanaudos[Saskaita],MATCH(1,('[1]3.4'!$AM63=[1]!Sanaudos[Kodas])*('[1]3.4'!FC$7='[1]2.SAN'!$M$4:$M$73),0)),"")</f>
        <v/>
      </c>
      <c r="FD63" s="244" t="str">
        <f t="array" ref="FD63">IFERROR(INDEX([1]!Sanaudos[Saskaita],MATCH(1,('[1]3.4'!$AM63=[1]!Sanaudos[Kodas])*('[1]3.4'!FD$7='[1]2.SAN'!$M$4:$M$73),0)),"")</f>
        <v/>
      </c>
      <c r="FE63" s="244" t="str">
        <f t="array" ref="FE63">IFERROR(INDEX([1]!Sanaudos[Saskaita],MATCH(1,('[1]3.4'!$AM63=[1]!Sanaudos[Kodas])*('[1]3.4'!FE$7='[1]2.SAN'!$M$4:$M$73),0)),"")</f>
        <v/>
      </c>
      <c r="FF63" s="244" t="str">
        <f t="array" ref="FF63">IFERROR(INDEX([1]!Sanaudos[Saskaita],MATCH(1,('[1]3.4'!$AM63=[1]!Sanaudos[Kodas])*('[1]3.4'!FF$7='[1]2.SAN'!$M$4:$M$73),0)),"")</f>
        <v/>
      </c>
      <c r="FG63" s="244" t="str">
        <f t="array" ref="FG63">IFERROR(INDEX([1]!Sanaudos[Saskaita],MATCH(1,('[1]3.4'!$AM63=[1]!Sanaudos[Kodas])*('[1]3.4'!FG$7='[1]2.SAN'!$M$4:$M$73),0)),"")</f>
        <v/>
      </c>
      <c r="FH63" s="244" t="str">
        <f t="array" ref="FH63">IFERROR(INDEX([1]!Sanaudos[Saskaita],MATCH(1,('[1]3.4'!$AM63=[1]!Sanaudos[Kodas])*('[1]3.4'!FH$7='[1]2.SAN'!$M$4:$M$73),0)),"")</f>
        <v/>
      </c>
      <c r="FI63" s="244" t="str">
        <f t="array" ref="FI63">IFERROR(INDEX([1]!Sanaudos[Saskaita],MATCH(1,('[1]3.4'!$AM63=[1]!Sanaudos[Kodas])*('[1]3.4'!FI$7='[1]2.SAN'!$M$4:$M$73),0)),"")</f>
        <v/>
      </c>
      <c r="FJ63" s="244" t="str">
        <f t="array" ref="FJ63">IFERROR(INDEX([1]!Sanaudos[Saskaita],MATCH(1,('[1]3.4'!$AM63=[1]!Sanaudos[Kodas])*('[1]3.4'!FJ$7='[1]2.SAN'!$M$4:$M$73),0)),"")</f>
        <v/>
      </c>
      <c r="FK63" s="244" t="str">
        <f t="array" ref="FK63">IFERROR(INDEX([1]!Sanaudos[Saskaita],MATCH(1,('[1]3.4'!$AM63=[1]!Sanaudos[Kodas])*('[1]3.4'!FK$7='[1]2.SAN'!$M$4:$M$73),0)),"")</f>
        <v/>
      </c>
      <c r="FL63" s="244" t="str">
        <f t="array" ref="FL63">IFERROR(INDEX([1]!Sanaudos[Saskaita],MATCH(1,('[1]3.4'!$AM63=[1]!Sanaudos[Kodas])*('[1]3.4'!FL$7='[1]2.SAN'!$M$4:$M$73),0)),"")</f>
        <v/>
      </c>
      <c r="FM63" s="244" t="str">
        <f t="array" ref="FM63">IFERROR(INDEX([1]!Sanaudos[Saskaita],MATCH(1,('[1]3.4'!$AM63=[1]!Sanaudos[Kodas])*('[1]3.4'!FM$7='[1]2.SAN'!$M$4:$M$73),0)),"")</f>
        <v/>
      </c>
      <c r="FN63" s="244" t="str">
        <f t="array" ref="FN63">IFERROR(INDEX([1]!Sanaudos[Saskaita],MATCH(1,('[1]3.4'!$AM63=[1]!Sanaudos[Kodas])*('[1]3.4'!FN$7='[1]2.SAN'!$M$4:$M$73),0)),"")</f>
        <v/>
      </c>
      <c r="FO63" s="244" t="str">
        <f t="array" ref="FO63">IFERROR(INDEX([1]!Sanaudos[Saskaita],MATCH(1,('[1]3.4'!$AM63=[1]!Sanaudos[Kodas])*('[1]3.4'!FO$7='[1]2.SAN'!$M$4:$M$73),0)),"")</f>
        <v/>
      </c>
      <c r="FP63" s="244" t="str">
        <f t="array" ref="FP63">IFERROR(INDEX([1]!Sanaudos[Saskaita],MATCH(1,('[1]3.4'!$AM63=[1]!Sanaudos[Kodas])*('[1]3.4'!FP$7='[1]2.SAN'!$M$4:$M$73),0)),"")</f>
        <v/>
      </c>
      <c r="FQ63" s="244" t="str">
        <f t="array" ref="FQ63">IFERROR(INDEX([1]!Sanaudos[Saskaita],MATCH(1,('[1]3.4'!$AM63=[1]!Sanaudos[Kodas])*('[1]3.4'!FQ$7='[1]2.SAN'!$M$4:$M$73),0)),"")</f>
        <v/>
      </c>
      <c r="FR63" s="244" t="str">
        <f t="array" ref="FR63">IFERROR(INDEX([1]!Sanaudos[Saskaita],MATCH(1,('[1]3.4'!$AM63=[1]!Sanaudos[Kodas])*('[1]3.4'!FR$7='[1]2.SAN'!$M$4:$M$73),0)),"")</f>
        <v/>
      </c>
      <c r="FS63" s="244" t="str">
        <f t="array" ref="FS63">IFERROR(INDEX([1]!Sanaudos[Saskaita],MATCH(1,('[1]3.4'!$AM63=[1]!Sanaudos[Kodas])*('[1]3.4'!FS$7='[1]2.SAN'!$M$4:$M$73),0)),"")</f>
        <v/>
      </c>
      <c r="FT63" s="244" t="str">
        <f t="array" ref="FT63">IFERROR(INDEX([1]!Sanaudos[Saskaita],MATCH(1,('[1]3.4'!$AM63=[1]!Sanaudos[Kodas])*('[1]3.4'!FT$7='[1]2.SAN'!$M$4:$M$73),0)),"")</f>
        <v/>
      </c>
      <c r="FU63" s="244" t="str">
        <f t="array" ref="FU63">IFERROR(INDEX([1]!Sanaudos[Saskaita],MATCH(1,('[1]3.4'!$AM63=[1]!Sanaudos[Kodas])*('[1]3.4'!FU$7='[1]2.SAN'!$M$4:$M$73),0)),"")</f>
        <v/>
      </c>
      <c r="FV63" s="244" t="str">
        <f t="array" ref="FV63">IFERROR(INDEX([1]!Sanaudos[Saskaita],MATCH(1,('[1]3.4'!$AM63=[1]!Sanaudos[Kodas])*('[1]3.4'!FV$7='[1]2.SAN'!$M$4:$M$73),0)),"")</f>
        <v/>
      </c>
      <c r="FW63" s="244" t="str">
        <f t="array" ref="FW63">IFERROR(INDEX([1]!Sanaudos[Saskaita],MATCH(1,('[1]3.4'!$AM63=[1]!Sanaudos[Kodas])*('[1]3.4'!FW$7='[1]2.SAN'!$M$4:$M$73),0)),"")</f>
        <v/>
      </c>
      <c r="FX63" s="244" t="str">
        <f t="array" ref="FX63">IFERROR(INDEX([1]!Sanaudos[Saskaita],MATCH(1,('[1]3.4'!$AM63=[1]!Sanaudos[Kodas])*('[1]3.4'!FX$7='[1]2.SAN'!$M$4:$M$73),0)),"")</f>
        <v/>
      </c>
      <c r="FY63" s="244" t="str">
        <f t="array" ref="FY63">IFERROR(INDEX([1]!Sanaudos[Saskaita],MATCH(1,('[1]3.4'!$AM63=[1]!Sanaudos[Kodas])*('[1]3.4'!FY$7='[1]2.SAN'!$M$4:$M$73),0)),"")</f>
        <v/>
      </c>
      <c r="FZ63" s="244" t="str">
        <f t="array" ref="FZ63">IFERROR(INDEX([1]!Sanaudos[Saskaita],MATCH(1,('[1]3.4'!$AM63=[1]!Sanaudos[Kodas])*('[1]3.4'!FZ$7='[1]2.SAN'!$M$4:$M$73),0)),"")</f>
        <v/>
      </c>
      <c r="GA63" s="244" t="str">
        <f t="array" ref="GA63">IFERROR(INDEX([1]!Sanaudos[Saskaita],MATCH(1,('[1]3.4'!$AM63=[1]!Sanaudos[Kodas])*('[1]3.4'!GA$7='[1]2.SAN'!$M$4:$M$73),0)),"")</f>
        <v/>
      </c>
      <c r="GB63" s="244" t="str">
        <f t="array" ref="GB63">IFERROR(INDEX([1]!Sanaudos[Saskaita],MATCH(1,('[1]3.4'!$AM63=[1]!Sanaudos[Kodas])*('[1]3.4'!GB$7='[1]2.SAN'!$M$4:$M$73),0)),"")</f>
        <v/>
      </c>
      <c r="GC63" s="244" t="str">
        <f t="array" ref="GC63">IFERROR(INDEX([1]!Sanaudos[Saskaita],MATCH(1,('[1]3.4'!$AM63=[1]!Sanaudos[Kodas])*('[1]3.4'!GC$7='[1]2.SAN'!$M$4:$M$73),0)),"")</f>
        <v/>
      </c>
      <c r="GD63" s="244" t="str">
        <f t="array" ref="GD63">IFERROR(INDEX([1]!Sanaudos[Saskaita],MATCH(1,('[1]3.4'!$AM63=[1]!Sanaudos[Kodas])*('[1]3.4'!GD$7='[1]2.SAN'!$M$4:$M$73),0)),"")</f>
        <v/>
      </c>
      <c r="GE63" s="244" t="str">
        <f t="array" ref="GE63">IFERROR(INDEX([1]!Sanaudos[Saskaita],MATCH(1,('[1]3.4'!$AM63=[1]!Sanaudos[Kodas])*('[1]3.4'!GE$7='[1]2.SAN'!$M$4:$M$73),0)),"")</f>
        <v/>
      </c>
      <c r="GF63" s="244" t="str">
        <f t="array" ref="GF63">IFERROR(INDEX([1]!Sanaudos[Saskaita],MATCH(1,('[1]3.4'!$AM63=[1]!Sanaudos[Kodas])*('[1]3.4'!GF$7='[1]2.SAN'!$M$4:$M$73),0)),"")</f>
        <v/>
      </c>
      <c r="GG63" s="244" t="str">
        <f t="array" ref="GG63">IFERROR(INDEX([1]!Sanaudos[Saskaita],MATCH(1,('[1]3.4'!$AM63=[1]!Sanaudos[Kodas])*('[1]3.4'!GG$7='[1]2.SAN'!$M$4:$M$73),0)),"")</f>
        <v/>
      </c>
      <c r="GH63" s="244" t="str">
        <f t="array" ref="GH63">IFERROR(INDEX([1]!Sanaudos[Saskaita],MATCH(1,('[1]3.4'!$AM63=[1]!Sanaudos[Kodas])*('[1]3.4'!GH$7='[1]2.SAN'!$M$4:$M$73),0)),"")</f>
        <v/>
      </c>
      <c r="GI63" s="244" t="str">
        <f t="array" ref="GI63">IFERROR(INDEX([1]!Sanaudos[Saskaita],MATCH(1,('[1]3.4'!$AM63=[1]!Sanaudos[Kodas])*('[1]3.4'!GI$7='[1]2.SAN'!$M$4:$M$73),0)),"")</f>
        <v/>
      </c>
      <c r="GJ63" s="244" t="str">
        <f t="array" ref="GJ63">IFERROR(INDEX([1]!Sanaudos[Saskaita],MATCH(1,('[1]3.4'!$AM63=[1]!Sanaudos[Kodas])*('[1]3.4'!GJ$7='[1]2.SAN'!$M$4:$M$73),0)),"")</f>
        <v/>
      </c>
      <c r="GK63" s="244" t="str">
        <f t="array" ref="GK63">IFERROR(INDEX([1]!Sanaudos[Saskaita],MATCH(1,('[1]3.4'!$AM63=[1]!Sanaudos[Kodas])*('[1]3.4'!GK$7='[1]2.SAN'!$M$4:$M$73),0)),"")</f>
        <v/>
      </c>
      <c r="GL63" s="244" t="str">
        <f t="array" ref="GL63">IFERROR(INDEX([1]!Sanaudos[Saskaita],MATCH(1,('[1]3.4'!$AM63=[1]!Sanaudos[Kodas])*('[1]3.4'!GL$7='[1]2.SAN'!$M$4:$M$73),0)),"")</f>
        <v/>
      </c>
      <c r="GM63" s="244" t="str">
        <f t="array" ref="GM63">IFERROR(INDEX([1]!Sanaudos[Saskaita],MATCH(1,('[1]3.4'!$AM63=[1]!Sanaudos[Kodas])*('[1]3.4'!GM$7='[1]2.SAN'!$M$4:$M$73),0)),"")</f>
        <v/>
      </c>
      <c r="GN63" s="244" t="str">
        <f t="array" ref="GN63">IFERROR(INDEX([1]!Sanaudos[Saskaita],MATCH(1,('[1]3.4'!$AM63=[1]!Sanaudos[Kodas])*('[1]3.4'!GN$7='[1]2.SAN'!$M$4:$M$73),0)),"")</f>
        <v/>
      </c>
      <c r="GO63" s="244" t="str">
        <f t="array" ref="GO63">IFERROR(INDEX([1]!Sanaudos[Saskaita],MATCH(1,('[1]3.4'!$AM63=[1]!Sanaudos[Kodas])*('[1]3.4'!GO$7='[1]2.SAN'!$M$4:$M$73),0)),"")</f>
        <v/>
      </c>
      <c r="GP63" s="244" t="str">
        <f t="array" ref="GP63">IFERROR(INDEX([1]!Sanaudos[Saskaita],MATCH(1,('[1]3.4'!$AM63=[1]!Sanaudos[Kodas])*('[1]3.4'!GP$7='[1]2.SAN'!$M$4:$M$73),0)),"")</f>
        <v/>
      </c>
      <c r="GQ63" s="244" t="str">
        <f t="array" ref="GQ63">IFERROR(INDEX([1]!Sanaudos[Saskaita],MATCH(1,('[1]3.4'!$AM63=[1]!Sanaudos[Kodas])*('[1]3.4'!GQ$7='[1]2.SAN'!$M$4:$M$73),0)),"")</f>
        <v/>
      </c>
      <c r="GR63" s="244" t="str">
        <f t="array" ref="GR63">IFERROR(INDEX([1]!Sanaudos[Saskaita],MATCH(1,('[1]3.4'!$AM63=[1]!Sanaudos[Kodas])*('[1]3.4'!GR$7='[1]2.SAN'!$M$4:$M$73),0)),"")</f>
        <v/>
      </c>
      <c r="GS63" s="244" t="str">
        <f t="array" ref="GS63">IFERROR(INDEX([1]!Sanaudos[Saskaita],MATCH(1,('[1]3.4'!$AM63=[1]!Sanaudos[Kodas])*('[1]3.4'!GS$7='[1]2.SAN'!$M$4:$M$73),0)),"")</f>
        <v/>
      </c>
      <c r="GT63" s="244" t="str">
        <f t="array" ref="GT63">IFERROR(INDEX([1]!Sanaudos[Saskaita],MATCH(1,('[1]3.4'!$AM63=[1]!Sanaudos[Kodas])*('[1]3.4'!GT$7='[1]2.SAN'!$M$4:$M$73),0)),"")</f>
        <v/>
      </c>
      <c r="GU63" s="244" t="str">
        <f t="array" ref="GU63">IFERROR(INDEX([1]!Sanaudos[Saskaita],MATCH(1,('[1]3.4'!$AM63=[1]!Sanaudos[Kodas])*('[1]3.4'!GU$7='[1]2.SAN'!$M$4:$M$73),0)),"")</f>
        <v/>
      </c>
      <c r="GV63" s="244" t="str">
        <f t="array" ref="GV63">IFERROR(INDEX([1]!Sanaudos[Saskaita],MATCH(1,('[1]3.4'!$AM63=[1]!Sanaudos[Kodas])*('[1]3.4'!GV$7='[1]2.SAN'!$M$4:$M$73),0)),"")</f>
        <v/>
      </c>
      <c r="GW63" s="244" t="str">
        <f t="array" ref="GW63">IFERROR(INDEX([1]!Sanaudos[Saskaita],MATCH(1,('[1]3.4'!$AM63=[1]!Sanaudos[Kodas])*('[1]3.4'!GW$7='[1]2.SAN'!$M$4:$M$73),0)),"")</f>
        <v/>
      </c>
      <c r="GX63" s="244" t="str">
        <f t="array" ref="GX63">IFERROR(INDEX([1]!Sanaudos[Saskaita],MATCH(1,('[1]3.4'!$AM63=[1]!Sanaudos[Kodas])*('[1]3.4'!GX$7='[1]2.SAN'!$M$4:$M$73),0)),"")</f>
        <v/>
      </c>
      <c r="GY63" s="244" t="str">
        <f t="array" ref="GY63">IFERROR(INDEX([1]!Sanaudos[Saskaita],MATCH(1,('[1]3.4'!$AM63=[1]!Sanaudos[Kodas])*('[1]3.4'!GY$7='[1]2.SAN'!$M$4:$M$73),0)),"")</f>
        <v/>
      </c>
      <c r="GZ63" s="244" t="str">
        <f t="array" ref="GZ63">IFERROR(INDEX([1]!Sanaudos[Saskaita],MATCH(1,('[1]3.4'!$AM63=[1]!Sanaudos[Kodas])*('[1]3.4'!GZ$7='[1]2.SAN'!$M$4:$M$73),0)),"")</f>
        <v/>
      </c>
      <c r="HA63" s="244" t="str">
        <f t="array" ref="HA63">IFERROR(INDEX([1]!Sanaudos[Saskaita],MATCH(1,('[1]3.4'!$AM63=[1]!Sanaudos[Kodas])*('[1]3.4'!HA$7='[1]2.SAN'!$M$4:$M$73),0)),"")</f>
        <v/>
      </c>
      <c r="HB63" s="244" t="str">
        <f t="array" ref="HB63">IFERROR(INDEX([1]!Sanaudos[Saskaita],MATCH(1,('[1]3.4'!$AM63=[1]!Sanaudos[Kodas])*('[1]3.4'!HB$7='[1]2.SAN'!$M$4:$M$73),0)),"")</f>
        <v/>
      </c>
      <c r="HC63" s="244" t="str">
        <f t="array" ref="HC63">IFERROR(INDEX([1]!Sanaudos[Saskaita],MATCH(1,('[1]3.4'!$AM63=[1]!Sanaudos[Kodas])*('[1]3.4'!HC$7='[1]2.SAN'!$M$4:$M$73),0)),"")</f>
        <v/>
      </c>
      <c r="HD63" s="244" t="str">
        <f t="array" ref="HD63">IFERROR(INDEX([1]!Sanaudos[Saskaita],MATCH(1,('[1]3.4'!$AM63=[1]!Sanaudos[Kodas])*('[1]3.4'!HD$7='[1]2.SAN'!$M$4:$M$73),0)),"")</f>
        <v/>
      </c>
      <c r="HE63" s="244" t="str">
        <f t="array" ref="HE63">IFERROR(INDEX([1]!Sanaudos[Saskaita],MATCH(1,('[1]3.4'!$AM63=[1]!Sanaudos[Kodas])*('[1]3.4'!HE$7='[1]2.SAN'!$M$4:$M$73),0)),"")</f>
        <v/>
      </c>
      <c r="HF63" s="244" t="str">
        <f t="array" ref="HF63">IFERROR(INDEX([1]!Sanaudos[Saskaita],MATCH(1,('[1]3.4'!$AM63=[1]!Sanaudos[Kodas])*('[1]3.4'!HF$7='[1]2.SAN'!$M$4:$M$73),0)),"")</f>
        <v/>
      </c>
      <c r="HG63" s="244" t="str">
        <f t="array" ref="HG63">IFERROR(INDEX([1]!Sanaudos[Saskaita],MATCH(1,('[1]3.4'!$AM63=[1]!Sanaudos[Kodas])*('[1]3.4'!HG$7='[1]2.SAN'!$M$4:$M$73),0)),"")</f>
        <v/>
      </c>
      <c r="HH63" s="244" t="str">
        <f t="array" ref="HH63">IFERROR(INDEX([1]!Sanaudos[Saskaita],MATCH(1,('[1]3.4'!$AM63=[1]!Sanaudos[Kodas])*('[1]3.4'!HH$7='[1]2.SAN'!$M$4:$M$73),0)),"")</f>
        <v/>
      </c>
      <c r="HI63" s="244" t="str">
        <f t="array" ref="HI63">IFERROR(INDEX([1]!Sanaudos[Saskaita],MATCH(1,('[1]3.4'!$AM63=[1]!Sanaudos[Kodas])*('[1]3.4'!HI$7='[1]2.SAN'!$M$4:$M$73),0)),"")</f>
        <v/>
      </c>
      <c r="HJ63" s="244" t="str">
        <f t="array" ref="HJ63">IFERROR(INDEX([1]!Sanaudos[Saskaita],MATCH(1,('[1]3.4'!$AM63=[1]!Sanaudos[Kodas])*('[1]3.4'!HJ$7='[1]2.SAN'!$M$4:$M$73),0)),"")</f>
        <v/>
      </c>
      <c r="HK63" s="244" t="str">
        <f t="array" ref="HK63">IFERROR(INDEX([1]!Sanaudos[Saskaita],MATCH(1,('[1]3.4'!$AM63=[1]!Sanaudos[Kodas])*('[1]3.4'!HK$7='[1]2.SAN'!$M$4:$M$73),0)),"")</f>
        <v/>
      </c>
      <c r="HL63" s="244" t="str">
        <f t="array" ref="HL63">IFERROR(INDEX([1]!Sanaudos[Saskaita],MATCH(1,('[1]3.4'!$AM63=[1]!Sanaudos[Kodas])*('[1]3.4'!HL$7='[1]2.SAN'!$M$4:$M$73),0)),"")</f>
        <v/>
      </c>
      <c r="HM63" s="244" t="str">
        <f t="array" ref="HM63">IFERROR(INDEX([1]!Sanaudos[Saskaita],MATCH(1,('[1]3.4'!$AM63=[1]!Sanaudos[Kodas])*('[1]3.4'!HM$7='[1]2.SAN'!$M$4:$M$73),0)),"")</f>
        <v/>
      </c>
      <c r="HN63" s="244" t="str">
        <f t="array" ref="HN63">IFERROR(INDEX([1]!Sanaudos[Saskaita],MATCH(1,('[1]3.4'!$AM63=[1]!Sanaudos[Kodas])*('[1]3.4'!HN$7='[1]2.SAN'!$M$4:$M$73),0)),"")</f>
        <v/>
      </c>
      <c r="HO63" s="244" t="str">
        <f t="array" ref="HO63">IFERROR(INDEX([1]!Sanaudos[Saskaita],MATCH(1,('[1]3.4'!$AM63=[1]!Sanaudos[Kodas])*('[1]3.4'!HO$7='[1]2.SAN'!$M$4:$M$73),0)),"")</f>
        <v/>
      </c>
      <c r="HP63" s="244" t="str">
        <f t="array" ref="HP63">IFERROR(INDEX([1]!Sanaudos[Saskaita],MATCH(1,('[1]3.4'!$AM63=[1]!Sanaudos[Kodas])*('[1]3.4'!HP$7='[1]2.SAN'!$M$4:$M$73),0)),"")</f>
        <v/>
      </c>
      <c r="HQ63" s="244" t="str">
        <f t="array" ref="HQ63">IFERROR(INDEX([1]!Sanaudos[Saskaita],MATCH(1,('[1]3.4'!$AM63=[1]!Sanaudos[Kodas])*('[1]3.4'!HQ$7='[1]2.SAN'!$M$4:$M$73),0)),"")</f>
        <v/>
      </c>
      <c r="HR63" s="244" t="str">
        <f t="array" ref="HR63">IFERROR(INDEX([1]!Sanaudos[Saskaita],MATCH(1,('[1]3.4'!$AM63=[1]!Sanaudos[Kodas])*('[1]3.4'!HR$7='[1]2.SAN'!$M$4:$M$73),0)),"")</f>
        <v/>
      </c>
      <c r="HS63" s="244" t="str">
        <f t="array" ref="HS63">IFERROR(INDEX([1]!Sanaudos[Saskaita],MATCH(1,('[1]3.4'!$AM63=[1]!Sanaudos[Kodas])*('[1]3.4'!HS$7='[1]2.SAN'!$M$4:$M$73),0)),"")</f>
        <v/>
      </c>
      <c r="HT63" s="244" t="str">
        <f t="array" ref="HT63">IFERROR(INDEX([1]!Sanaudos[Saskaita],MATCH(1,('[1]3.4'!$AM63=[1]!Sanaudos[Kodas])*('[1]3.4'!HT$7='[1]2.SAN'!$M$4:$M$73),0)),"")</f>
        <v/>
      </c>
      <c r="HU63" s="244" t="str">
        <f t="array" ref="HU63">IFERROR(INDEX([1]!Sanaudos[Saskaita],MATCH(1,('[1]3.4'!$AM63=[1]!Sanaudos[Kodas])*('[1]3.4'!HU$7='[1]2.SAN'!$M$4:$M$73),0)),"")</f>
        <v/>
      </c>
      <c r="HV63" s="244" t="str">
        <f t="array" ref="HV63">IFERROR(INDEX([1]!Sanaudos[Saskaita],MATCH(1,('[1]3.4'!$AM63=[1]!Sanaudos[Kodas])*('[1]3.4'!HV$7='[1]2.SAN'!$M$4:$M$73),0)),"")</f>
        <v/>
      </c>
      <c r="HW63" s="244" t="str">
        <f t="array" ref="HW63">IFERROR(INDEX([1]!Sanaudos[Saskaita],MATCH(1,('[1]3.4'!$AM63=[1]!Sanaudos[Kodas])*('[1]3.4'!HW$7='[1]2.SAN'!$M$4:$M$73),0)),"")</f>
        <v/>
      </c>
      <c r="HX63" s="244" t="str">
        <f t="array" ref="HX63">IFERROR(INDEX([1]!Sanaudos[Saskaita],MATCH(1,('[1]3.4'!$AM63=[1]!Sanaudos[Kodas])*('[1]3.4'!HX$7='[1]2.SAN'!$M$4:$M$73),0)),"")</f>
        <v/>
      </c>
      <c r="HY63" s="244" t="str">
        <f t="array" ref="HY63">IFERROR(INDEX([1]!Sanaudos[Saskaita],MATCH(1,('[1]3.4'!$AM63=[1]!Sanaudos[Kodas])*('[1]3.4'!HY$7='[1]2.SAN'!$M$4:$M$73),0)),"")</f>
        <v/>
      </c>
      <c r="HZ63" s="244" t="str">
        <f t="array" ref="HZ63">IFERROR(INDEX([1]!Sanaudos[Saskaita],MATCH(1,('[1]3.4'!$AM63=[1]!Sanaudos[Kodas])*('[1]3.4'!HZ$7='[1]2.SAN'!$M$4:$M$73),0)),"")</f>
        <v/>
      </c>
      <c r="IA63" s="244" t="str">
        <f t="array" ref="IA63">IFERROR(INDEX([1]!Sanaudos[Saskaita],MATCH(1,('[1]3.4'!$AM63=[1]!Sanaudos[Kodas])*('[1]3.4'!IA$7='[1]2.SAN'!$M$4:$M$73),0)),"")</f>
        <v/>
      </c>
      <c r="IB63" s="244" t="str">
        <f t="array" ref="IB63">IFERROR(INDEX([1]!Sanaudos[Saskaita],MATCH(1,('[1]3.4'!$AM63=[1]!Sanaudos[Kodas])*('[1]3.4'!IB$7='[1]2.SAN'!$M$4:$M$73),0)),"")</f>
        <v/>
      </c>
      <c r="IC63" s="244" t="str">
        <f t="array" ref="IC63">IFERROR(INDEX([1]!Sanaudos[Saskaita],MATCH(1,('[1]3.4'!$AM63=[1]!Sanaudos[Kodas])*('[1]3.4'!IC$7='[1]2.SAN'!$M$4:$M$73),0)),"")</f>
        <v/>
      </c>
      <c r="ID63" s="244" t="str">
        <f t="array" ref="ID63">IFERROR(INDEX([1]!Sanaudos[Saskaita],MATCH(1,('[1]3.4'!$AM63=[1]!Sanaudos[Kodas])*('[1]3.4'!ID$7='[1]2.SAN'!$M$4:$M$73),0)),"")</f>
        <v/>
      </c>
      <c r="IE63" s="244" t="str">
        <f t="array" ref="IE63">IFERROR(INDEX([1]!Sanaudos[Saskaita],MATCH(1,('[1]3.4'!$AM63=[1]!Sanaudos[Kodas])*('[1]3.4'!IE$7='[1]2.SAN'!$M$4:$M$73),0)),"")</f>
        <v/>
      </c>
      <c r="IF63" s="244" t="str">
        <f t="array" ref="IF63">IFERROR(INDEX([1]!Sanaudos[Saskaita],MATCH(1,('[1]3.4'!$AM63=[1]!Sanaudos[Kodas])*('[1]3.4'!IF$7='[1]2.SAN'!$M$4:$M$73),0)),"")</f>
        <v/>
      </c>
      <c r="IG63" s="244" t="str">
        <f t="array" ref="IG63">IFERROR(INDEX([1]!Sanaudos[Saskaita],MATCH(1,('[1]3.4'!$AM63=[1]!Sanaudos[Kodas])*('[1]3.4'!IG$7='[1]2.SAN'!$M$4:$M$73),0)),"")</f>
        <v/>
      </c>
      <c r="IH63" s="244" t="str">
        <f t="array" ref="IH63">IFERROR(INDEX([1]!Sanaudos[Saskaita],MATCH(1,('[1]3.4'!$AM63=[1]!Sanaudos[Kodas])*('[1]3.4'!IH$7='[1]2.SAN'!$M$4:$M$73),0)),"")</f>
        <v/>
      </c>
      <c r="II63" s="244" t="str">
        <f t="array" ref="II63">IFERROR(INDEX([1]!Sanaudos[Saskaita],MATCH(1,('[1]3.4'!$AM63=[1]!Sanaudos[Kodas])*('[1]3.4'!II$7='[1]2.SAN'!$M$4:$M$73),0)),"")</f>
        <v/>
      </c>
      <c r="IJ63" s="244" t="str">
        <f t="array" ref="IJ63">IFERROR(INDEX([1]!Sanaudos[Saskaita],MATCH(1,('[1]3.4'!$AM63=[1]!Sanaudos[Kodas])*('[1]3.4'!IJ$7='[1]2.SAN'!$M$4:$M$73),0)),"")</f>
        <v/>
      </c>
      <c r="IK63" s="244" t="str">
        <f t="array" ref="IK63">IFERROR(INDEX([1]!Sanaudos[Saskaita],MATCH(1,('[1]3.4'!$AM63=[1]!Sanaudos[Kodas])*('[1]3.4'!IK$7='[1]2.SAN'!$M$4:$M$73),0)),"")</f>
        <v/>
      </c>
    </row>
    <row r="64" spans="2:245" ht="12.2" customHeight="1" x14ac:dyDescent="0.2">
      <c r="B64" s="552"/>
      <c r="C64" s="553"/>
      <c r="D64" s="261" t="s">
        <v>48</v>
      </c>
      <c r="E64" s="247" t="str">
        <f t="shared" si="2"/>
        <v xml:space="preserve">                                    </v>
      </c>
      <c r="F64" s="248" t="e">
        <f>+SUMIFS([1]!Sanaudos[Suma],[1]!Sanaudos[Kodas],AM64,[1]!Sanaudos[PASK],TRUE)</f>
        <v>#REF!</v>
      </c>
      <c r="G64" s="248" t="e">
        <f>-SUMIFS([1]!Sanaudos[Suma],[1]!Sanaudos[Kodas],$AM64,[1]!Sanaudos[Pagal DK RAS],700)</f>
        <v>#REF!</v>
      </c>
      <c r="H64" s="248" t="e">
        <f>+SUMIFS('[1]5.turtas'!$D$1:$AN$1,'[1]5.turtas'!$D$4:$AN$4,$AM64)</f>
        <v>#VALUE!</v>
      </c>
      <c r="I64" s="248" t="e">
        <f>-SUMIFS([1]!Sanaudos[Suma],[1]!Sanaudos[Kodas],$AM64,[1]!Sanaudos[Pagal DK RAS],901)-SUMIFS([1]!Sanaudos[Suma],[1]!Sanaudos[Kodas],$AM64,[1]!Sanaudos[Pagal DK RAS],902)-SUMIFS([1]!Sanaudos[Suma],[1]!Sanaudos[Kodas],$AM64,[1]!Sanaudos[Pagal DK RAS],905)</f>
        <v>#REF!</v>
      </c>
      <c r="J64" s="248" t="e">
        <f>+SUMIFS([1]!DU[DU],[1]!DU[Kodas],$AM64)+SUMIFS([1]!DU[Sodra],[1]!DU[Kodas],$AM64)+SUMIFS([1]!DU[Išeitinės išmokos, kompensacijos],[1]!DU[Kodas],$AM64)</f>
        <v>#REF!</v>
      </c>
      <c r="K64" s="248" t="e">
        <f>+SUMIFS([1]!Sanaudos_kor[Suma],[1]!Sanaudos_kor[Kodas],$AM64,[1]!Sanaudos_kor[PASK],TRUE,[1]!Sanaudos_kor[KOR_nr],K$1)</f>
        <v>#REF!</v>
      </c>
      <c r="L64" s="248" t="e">
        <f>+SUMIFS([1]!Sanaudos_kor[Suma],[1]!Sanaudos_kor[Kodas],$AM64,[1]!Sanaudos_kor[PASK],TRUE,[1]!Sanaudos_kor[KOR_nr],L$1)</f>
        <v>#REF!</v>
      </c>
      <c r="M64" s="248" t="e">
        <f>+SUMIFS([1]!Sanaudos_kor[Suma],[1]!Sanaudos_kor[Kodas],$AM64,[1]!Sanaudos_kor[PASK],TRUE,[1]!Sanaudos_kor[KOR_nr],M$1)</f>
        <v>#REF!</v>
      </c>
      <c r="N64" s="248" t="e">
        <f>+SUMIFS([1]!Sanaudos_kor[Suma],[1]!Sanaudos_kor[Kodas],$AM64,[1]!Sanaudos_kor[PASK],TRUE,[1]!Sanaudos_kor[KOR_nr],N$1)</f>
        <v>#REF!</v>
      </c>
      <c r="O64" s="248" t="e">
        <f>+SUMIFS([1]!Sanaudos_kor[Suma],[1]!Sanaudos_kor[Kodas],$AM64,[1]!Sanaudos_kor[PASK],TRUE,[1]!Sanaudos_kor[KOR_nr],O$1)</f>
        <v>#REF!</v>
      </c>
      <c r="P64" s="248" t="e">
        <f>+SUMIFS([1]!Sanaudos_kor[Suma],[1]!Sanaudos_kor[Kodas],$AM64,[1]!Sanaudos_kor[PASK],TRUE,[1]!Sanaudos_kor[KOR_nr],P$1)</f>
        <v>#REF!</v>
      </c>
      <c r="Q64" s="248" t="e">
        <f>+SUMIFS([1]!Sanaudos_kor[Suma],[1]!Sanaudos_kor[Kodas],$AM64,[1]!Sanaudos_kor[PASK],TRUE,[1]!Sanaudos_kor[KOR_nr],Q$1)</f>
        <v>#REF!</v>
      </c>
      <c r="R64" s="248" t="e">
        <f>+SUMIFS([1]!Sanaudos_kor[Suma],[1]!Sanaudos_kor[Kodas],$AM64,[1]!Sanaudos_kor[PASK],TRUE,[1]!Sanaudos_kor[KOR_nr],R$1)</f>
        <v>#REF!</v>
      </c>
      <c r="S64" s="248" t="e">
        <f>+SUMIFS([1]!Sanaudos_kor[Suma],[1]!Sanaudos_kor[Kodas],$AM64,[1]!Sanaudos_kor[PASK],TRUE,[1]!Sanaudos_kor[KOR_nr],S$1)</f>
        <v>#REF!</v>
      </c>
      <c r="T64" s="248" t="e">
        <f>+SUMIFS([1]!Sanaudos_kor[Suma],[1]!Sanaudos_kor[Kodas],$AM64,[1]!Sanaudos_kor[PASK],TRUE,[1]!Sanaudos_kor[KOR_nr],T$1)</f>
        <v>#REF!</v>
      </c>
      <c r="U64" s="248" t="e">
        <f>+SUMIFS([1]!Sanaudos_kor[Suma],[1]!Sanaudos_kor[Kodas],$AM64,[1]!Sanaudos_kor[PASK],TRUE,[1]!Sanaudos_kor[KOR_nr],U$1)</f>
        <v>#REF!</v>
      </c>
      <c r="V64" s="248" t="e">
        <f>+SUMIFS([1]!Sanaudos_kor[Suma],[1]!Sanaudos_kor[Kodas],$AM64,[1]!Sanaudos_kor[PASK],TRUE,[1]!Sanaudos_kor[KOR_nr],V$1)</f>
        <v>#REF!</v>
      </c>
      <c r="W64" s="248" t="e">
        <f>+SUMIFS([1]!Sanaudos_kor[Suma],[1]!Sanaudos_kor[Kodas],$AM64,[1]!Sanaudos_kor[PASK],TRUE,[1]!Sanaudos_kor[KOR_nr],W$1)</f>
        <v>#REF!</v>
      </c>
      <c r="X64" s="248" t="e">
        <f>+SUMIFS([1]!Sanaudos_kor[Suma],[1]!Sanaudos_kor[Kodas],$AM64,[1]!Sanaudos_kor[PASK],TRUE,[1]!Sanaudos_kor[KOR_nr],X$1)</f>
        <v>#REF!</v>
      </c>
      <c r="Y64" s="248" t="e">
        <f>+SUMIFS([1]!Sanaudos_kor[Suma],[1]!Sanaudos_kor[Kodas],$AM64,[1]!Sanaudos_kor[PASK],TRUE,[1]!Sanaudos_kor[KOR_nr],Y$1)</f>
        <v>#REF!</v>
      </c>
      <c r="Z64" s="248" t="e">
        <f>+SUMIFS([1]!Sanaudos_kor[Suma],[1]!Sanaudos_kor[Kodas],$AM64,[1]!Sanaudos_kor[PASK],TRUE,[1]!Sanaudos_kor[KOR_nr],Z$1)</f>
        <v>#REF!</v>
      </c>
      <c r="AA64" s="248" t="e">
        <f>+SUMIFS([1]!Sanaudos_kor[Suma],[1]!Sanaudos_kor[Kodas],$AM64,[1]!Sanaudos_kor[PASK],TRUE,[1]!Sanaudos_kor[KOR_nr],AA$1)</f>
        <v>#REF!</v>
      </c>
      <c r="AB64" s="248" t="e">
        <f>+SUMIFS([1]!Sanaudos_kor[Suma],[1]!Sanaudos_kor[Kodas],$AM64,[1]!Sanaudos_kor[PASK],TRUE,[1]!Sanaudos_kor[KOR_nr],AB$1)</f>
        <v>#REF!</v>
      </c>
      <c r="AC64" s="248" t="e">
        <f>+SUMIFS([1]!Sanaudos_kor[Suma],[1]!Sanaudos_kor[Kodas],$AM64,[1]!Sanaudos_kor[PASK],TRUE,[1]!Sanaudos_kor[KOR_nr],AC$1)</f>
        <v>#REF!</v>
      </c>
      <c r="AD64" s="248" t="e">
        <f>+SUMIFS([1]!Sanaudos_kor[Suma],[1]!Sanaudos_kor[Kodas],$AM64,[1]!Sanaudos_kor[PASK],TRUE,[1]!Sanaudos_kor[KOR_nr],AD$1)</f>
        <v>#REF!</v>
      </c>
      <c r="AE64" s="248" t="e">
        <f>+SUMIFS([1]!Sanaudos_kor[Suma],[1]!Sanaudos_kor[Kodas],$AM64,[1]!Sanaudos_kor[PASK],TRUE,[1]!Sanaudos_kor[KOR_nr],AE$1)</f>
        <v>#REF!</v>
      </c>
      <c r="AF64" s="248" t="e">
        <f>+SUMIFS([1]!Sanaudos_kor[Suma],[1]!Sanaudos_kor[Kodas],$AM64,[1]!Sanaudos_kor[PASK],TRUE,[1]!Sanaudos_kor[KOR_nr],AF$1)</f>
        <v>#REF!</v>
      </c>
      <c r="AG64" s="248" t="e">
        <f t="shared" si="0"/>
        <v>#REF!</v>
      </c>
      <c r="AH64" s="555"/>
      <c r="AM64" s="249" t="str">
        <f>+'[1]1.vardai'!D98</f>
        <v>NS_17NS</v>
      </c>
      <c r="AN64" s="250" t="e">
        <f>+SUMIFS('[1]7'!$E$160:$S$160,'[1]7'!$E$2:$S$2,$AM64)</f>
        <v>#VALUE!</v>
      </c>
      <c r="AO64" s="250" t="e">
        <f t="shared" si="5"/>
        <v>#REF!</v>
      </c>
      <c r="AQ64" s="250" t="e">
        <f>+SUMIFS('[1]3.4'!$F$133:$F$202,'[1]3.4'!$D$133:$D$202,$AM64,'[1]3.4'!$E$133:$E$202,"")</f>
        <v>#VALUE!</v>
      </c>
      <c r="AR64" s="250" t="e">
        <f t="shared" si="1"/>
        <v>#VALUE!</v>
      </c>
      <c r="AT64" s="244" t="str">
        <f t="array" ref="AT64">IFERROR(INDEX([1]!Sanaudos[Saskaita],MATCH(1,('[1]3.4'!$AM64=[1]!Sanaudos[Kodas])*('[1]3.4'!AT$7='[1]2.SAN'!$M$4:$M$73),0)),"")</f>
        <v/>
      </c>
      <c r="AU64" s="244" t="str">
        <f t="array" ref="AU64">IFERROR(INDEX([1]!Sanaudos[Saskaita],MATCH(1,('[1]3.4'!$AM64=[1]!Sanaudos[Kodas])*('[1]3.4'!AU$7='[1]2.SAN'!$M$4:$M$73),0)),"")</f>
        <v/>
      </c>
      <c r="AV64" s="244" t="str">
        <f t="array" ref="AV64">IFERROR(INDEX([1]!Sanaudos[Saskaita],MATCH(1,('[1]3.4'!$AM64=[1]!Sanaudos[Kodas])*('[1]3.4'!AV$7='[1]2.SAN'!$M$4:$M$73),0)),"")</f>
        <v/>
      </c>
      <c r="AW64" s="244" t="str">
        <f t="array" ref="AW64">IFERROR(INDEX([1]!Sanaudos[Saskaita],MATCH(1,('[1]3.4'!$AM64=[1]!Sanaudos[Kodas])*('[1]3.4'!AW$7='[1]2.SAN'!$M$4:$M$73),0)),"")</f>
        <v/>
      </c>
      <c r="AX64" s="244" t="str">
        <f t="array" ref="AX64">IFERROR(INDEX([1]!Sanaudos[Saskaita],MATCH(1,('[1]3.4'!$AM64=[1]!Sanaudos[Kodas])*('[1]3.4'!AX$7='[1]2.SAN'!$M$4:$M$73),0)),"")</f>
        <v/>
      </c>
      <c r="AY64" s="244" t="str">
        <f t="array" ref="AY64">IFERROR(INDEX([1]!Sanaudos[Saskaita],MATCH(1,('[1]3.4'!$AM64=[1]!Sanaudos[Kodas])*('[1]3.4'!AY$7='[1]2.SAN'!$M$4:$M$73),0)),"")</f>
        <v/>
      </c>
      <c r="AZ64" s="244" t="str">
        <f t="array" ref="AZ64">IFERROR(INDEX([1]!Sanaudos[Saskaita],MATCH(1,('[1]3.4'!$AM64=[1]!Sanaudos[Kodas])*('[1]3.4'!AZ$7='[1]2.SAN'!$M$4:$M$73),0)),"")</f>
        <v/>
      </c>
      <c r="BA64" s="244" t="str">
        <f t="array" ref="BA64">IFERROR(INDEX([1]!Sanaudos[Saskaita],MATCH(1,('[1]3.4'!$AM64=[1]!Sanaudos[Kodas])*('[1]3.4'!BA$7='[1]2.SAN'!$M$4:$M$73),0)),"")</f>
        <v/>
      </c>
      <c r="BB64" s="244" t="str">
        <f t="array" ref="BB64">IFERROR(INDEX([1]!Sanaudos[Saskaita],MATCH(1,('[1]3.4'!$AM64=[1]!Sanaudos[Kodas])*('[1]3.4'!BB$7='[1]2.SAN'!$M$4:$M$73),0)),"")</f>
        <v/>
      </c>
      <c r="BC64" s="244" t="str">
        <f t="array" ref="BC64">IFERROR(INDEX([1]!Sanaudos[Saskaita],MATCH(1,('[1]3.4'!$AM64=[1]!Sanaudos[Kodas])*('[1]3.4'!BC$7='[1]2.SAN'!$M$4:$M$73),0)),"")</f>
        <v/>
      </c>
      <c r="BD64" s="244" t="str">
        <f t="array" ref="BD64">IFERROR(INDEX([1]!Sanaudos[Saskaita],MATCH(1,('[1]3.4'!$AM64=[1]!Sanaudos[Kodas])*('[1]3.4'!BD$7='[1]2.SAN'!$M$4:$M$73),0)),"")</f>
        <v/>
      </c>
      <c r="BE64" s="244" t="str">
        <f t="array" ref="BE64">IFERROR(INDEX([1]!Sanaudos[Saskaita],MATCH(1,('[1]3.4'!$AM64=[1]!Sanaudos[Kodas])*('[1]3.4'!BE$7='[1]2.SAN'!$M$4:$M$73),0)),"")</f>
        <v/>
      </c>
      <c r="BF64" s="244" t="str">
        <f t="array" ref="BF64">IFERROR(INDEX([1]!Sanaudos[Saskaita],MATCH(1,('[1]3.4'!$AM64=[1]!Sanaudos[Kodas])*('[1]3.4'!BF$7='[1]2.SAN'!$M$4:$M$73),0)),"")</f>
        <v/>
      </c>
      <c r="BG64" s="244" t="str">
        <f t="array" ref="BG64">IFERROR(INDEX([1]!Sanaudos[Saskaita],MATCH(1,('[1]3.4'!$AM64=[1]!Sanaudos[Kodas])*('[1]3.4'!BG$7='[1]2.SAN'!$M$4:$M$73),0)),"")</f>
        <v/>
      </c>
      <c r="BH64" s="244" t="str">
        <f t="array" ref="BH64">IFERROR(INDEX([1]!Sanaudos[Saskaita],MATCH(1,('[1]3.4'!$AM64=[1]!Sanaudos[Kodas])*('[1]3.4'!BH$7='[1]2.SAN'!$M$4:$M$73),0)),"")</f>
        <v/>
      </c>
      <c r="BI64" s="244" t="str">
        <f t="array" ref="BI64">IFERROR(INDEX([1]!Sanaudos[Saskaita],MATCH(1,('[1]3.4'!$AM64=[1]!Sanaudos[Kodas])*('[1]3.4'!BI$7='[1]2.SAN'!$M$4:$M$73),0)),"")</f>
        <v/>
      </c>
      <c r="BJ64" s="244" t="str">
        <f t="array" ref="BJ64">IFERROR(INDEX([1]!Sanaudos[Saskaita],MATCH(1,('[1]3.4'!$AM64=[1]!Sanaudos[Kodas])*('[1]3.4'!BJ$7='[1]2.SAN'!$M$4:$M$73),0)),"")</f>
        <v/>
      </c>
      <c r="BK64" s="244" t="str">
        <f t="array" ref="BK64">IFERROR(INDEX([1]!Sanaudos[Saskaita],MATCH(1,('[1]3.4'!$AM64=[1]!Sanaudos[Kodas])*('[1]3.4'!BK$7='[1]2.SAN'!$M$4:$M$73),0)),"")</f>
        <v/>
      </c>
      <c r="BL64" s="244" t="str">
        <f t="array" ref="BL64">IFERROR(INDEX([1]!Sanaudos[Saskaita],MATCH(1,('[1]3.4'!$AM64=[1]!Sanaudos[Kodas])*('[1]3.4'!BL$7='[1]2.SAN'!$M$4:$M$73),0)),"")</f>
        <v/>
      </c>
      <c r="BM64" s="244" t="str">
        <f t="array" ref="BM64">IFERROR(INDEX([1]!Sanaudos[Saskaita],MATCH(1,('[1]3.4'!$AM64=[1]!Sanaudos[Kodas])*('[1]3.4'!BM$7='[1]2.SAN'!$M$4:$M$73),0)),"")</f>
        <v/>
      </c>
      <c r="BN64" s="244" t="str">
        <f t="array" ref="BN64">IFERROR(INDEX([1]!Sanaudos[Saskaita],MATCH(1,('[1]3.4'!$AM64=[1]!Sanaudos[Kodas])*('[1]3.4'!BN$7='[1]2.SAN'!$M$4:$M$73),0)),"")</f>
        <v/>
      </c>
      <c r="BO64" s="244" t="str">
        <f t="array" ref="BO64">IFERROR(INDEX([1]!Sanaudos[Saskaita],MATCH(1,('[1]3.4'!$AM64=[1]!Sanaudos[Kodas])*('[1]3.4'!BO$7='[1]2.SAN'!$M$4:$M$73),0)),"")</f>
        <v/>
      </c>
      <c r="BP64" s="244" t="str">
        <f t="array" ref="BP64">IFERROR(INDEX([1]!Sanaudos[Saskaita],MATCH(1,('[1]3.4'!$AM64=[1]!Sanaudos[Kodas])*('[1]3.4'!BP$7='[1]2.SAN'!$M$4:$M$73),0)),"")</f>
        <v/>
      </c>
      <c r="BQ64" s="244" t="str">
        <f t="array" ref="BQ64">IFERROR(INDEX([1]!Sanaudos[Saskaita],MATCH(1,('[1]3.4'!$AM64=[1]!Sanaudos[Kodas])*('[1]3.4'!BQ$7='[1]2.SAN'!$M$4:$M$73),0)),"")</f>
        <v/>
      </c>
      <c r="BR64" s="244" t="str">
        <f t="array" ref="BR64">IFERROR(INDEX([1]!Sanaudos[Saskaita],MATCH(1,('[1]3.4'!$AM64=[1]!Sanaudos[Kodas])*('[1]3.4'!BR$7='[1]2.SAN'!$M$4:$M$73),0)),"")</f>
        <v/>
      </c>
      <c r="BS64" s="244" t="str">
        <f t="array" ref="BS64">IFERROR(INDEX([1]!Sanaudos[Saskaita],MATCH(1,('[1]3.4'!$AM64=[1]!Sanaudos[Kodas])*('[1]3.4'!BS$7='[1]2.SAN'!$M$4:$M$73),0)),"")</f>
        <v/>
      </c>
      <c r="BT64" s="244" t="str">
        <f t="array" ref="BT64">IFERROR(INDEX([1]!Sanaudos[Saskaita],MATCH(1,('[1]3.4'!$AM64=[1]!Sanaudos[Kodas])*('[1]3.4'!BT$7='[1]2.SAN'!$M$4:$M$73),0)),"")</f>
        <v/>
      </c>
      <c r="BU64" s="244" t="str">
        <f t="array" ref="BU64">IFERROR(INDEX([1]!Sanaudos[Saskaita],MATCH(1,('[1]3.4'!$AM64=[1]!Sanaudos[Kodas])*('[1]3.4'!BU$7='[1]2.SAN'!$M$4:$M$73),0)),"")</f>
        <v/>
      </c>
      <c r="BV64" s="244" t="str">
        <f t="array" ref="BV64">IFERROR(INDEX([1]!Sanaudos[Saskaita],MATCH(1,('[1]3.4'!$AM64=[1]!Sanaudos[Kodas])*('[1]3.4'!BV$7='[1]2.SAN'!$M$4:$M$73),0)),"")</f>
        <v/>
      </c>
      <c r="BW64" s="244" t="str">
        <f t="array" ref="BW64">IFERROR(INDEX([1]!Sanaudos[Saskaita],MATCH(1,('[1]3.4'!$AM64=[1]!Sanaudos[Kodas])*('[1]3.4'!BW$7='[1]2.SAN'!$M$4:$M$73),0)),"")</f>
        <v/>
      </c>
      <c r="BX64" s="244" t="str">
        <f t="array" ref="BX64">IFERROR(INDEX([1]!Sanaudos[Saskaita],MATCH(1,('[1]3.4'!$AM64=[1]!Sanaudos[Kodas])*('[1]3.4'!BX$7='[1]2.SAN'!$M$4:$M$73),0)),"")</f>
        <v/>
      </c>
      <c r="BY64" s="244" t="str">
        <f t="array" ref="BY64">IFERROR(INDEX([1]!Sanaudos[Saskaita],MATCH(1,('[1]3.4'!$AM64=[1]!Sanaudos[Kodas])*('[1]3.4'!BY$7='[1]2.SAN'!$M$4:$M$73),0)),"")</f>
        <v/>
      </c>
      <c r="BZ64" s="244" t="str">
        <f t="array" ref="BZ64">IFERROR(INDEX([1]!Sanaudos[Saskaita],MATCH(1,('[1]3.4'!$AM64=[1]!Sanaudos[Kodas])*('[1]3.4'!BZ$7='[1]2.SAN'!$M$4:$M$73),0)),"")</f>
        <v/>
      </c>
      <c r="CA64" s="244" t="str">
        <f t="array" ref="CA64">IFERROR(INDEX([1]!Sanaudos[Saskaita],MATCH(1,('[1]3.4'!$AM64=[1]!Sanaudos[Kodas])*('[1]3.4'!CA$7='[1]2.SAN'!$M$4:$M$73),0)),"")</f>
        <v/>
      </c>
      <c r="CB64" s="244" t="str">
        <f t="array" ref="CB64">IFERROR(INDEX([1]!Sanaudos[Saskaita],MATCH(1,('[1]3.4'!$AM64=[1]!Sanaudos[Kodas])*('[1]3.4'!CB$7='[1]2.SAN'!$M$4:$M$73),0)),"")</f>
        <v/>
      </c>
      <c r="CC64" s="244" t="str">
        <f t="array" ref="CC64">IFERROR(INDEX([1]!Sanaudos[Saskaita],MATCH(1,('[1]3.4'!$AM64=[1]!Sanaudos[Kodas])*('[1]3.4'!CC$7='[1]2.SAN'!$M$4:$M$73),0)),"")</f>
        <v/>
      </c>
      <c r="CD64" s="244" t="str">
        <f t="array" ref="CD64">IFERROR(INDEX([1]!Sanaudos[Saskaita],MATCH(1,('[1]3.4'!$AM64=[1]!Sanaudos[Kodas])*('[1]3.4'!CD$7='[1]2.SAN'!$M$4:$M$73),0)),"")</f>
        <v/>
      </c>
      <c r="CE64" s="244" t="str">
        <f t="array" ref="CE64">IFERROR(INDEX([1]!Sanaudos[Saskaita],MATCH(1,('[1]3.4'!$AM64=[1]!Sanaudos[Kodas])*('[1]3.4'!CE$7='[1]2.SAN'!$M$4:$M$73),0)),"")</f>
        <v/>
      </c>
      <c r="CF64" s="244" t="str">
        <f t="array" ref="CF64">IFERROR(INDEX([1]!Sanaudos[Saskaita],MATCH(1,('[1]3.4'!$AM64=[1]!Sanaudos[Kodas])*('[1]3.4'!CF$7='[1]2.SAN'!$M$4:$M$73),0)),"")</f>
        <v/>
      </c>
      <c r="CG64" s="244" t="str">
        <f t="array" ref="CG64">IFERROR(INDEX([1]!Sanaudos[Saskaita],MATCH(1,('[1]3.4'!$AM64=[1]!Sanaudos[Kodas])*('[1]3.4'!CG$7='[1]2.SAN'!$M$4:$M$73),0)),"")</f>
        <v/>
      </c>
      <c r="CH64" s="244" t="str">
        <f t="array" ref="CH64">IFERROR(INDEX([1]!Sanaudos[Saskaita],MATCH(1,('[1]3.4'!$AM64=[1]!Sanaudos[Kodas])*('[1]3.4'!CH$7='[1]2.SAN'!$M$4:$M$73),0)),"")</f>
        <v/>
      </c>
      <c r="CI64" s="244" t="str">
        <f t="array" ref="CI64">IFERROR(INDEX([1]!Sanaudos[Saskaita],MATCH(1,('[1]3.4'!$AM64=[1]!Sanaudos[Kodas])*('[1]3.4'!CI$7='[1]2.SAN'!$M$4:$M$73),0)),"")</f>
        <v/>
      </c>
      <c r="CJ64" s="244" t="str">
        <f t="array" ref="CJ64">IFERROR(INDEX([1]!Sanaudos[Saskaita],MATCH(1,('[1]3.4'!$AM64=[1]!Sanaudos[Kodas])*('[1]3.4'!CJ$7='[1]2.SAN'!$M$4:$M$73),0)),"")</f>
        <v/>
      </c>
      <c r="CK64" s="244" t="str">
        <f t="array" ref="CK64">IFERROR(INDEX([1]!Sanaudos[Saskaita],MATCH(1,('[1]3.4'!$AM64=[1]!Sanaudos[Kodas])*('[1]3.4'!CK$7='[1]2.SAN'!$M$4:$M$73),0)),"")</f>
        <v/>
      </c>
      <c r="CL64" s="244" t="str">
        <f t="array" ref="CL64">IFERROR(INDEX([1]!Sanaudos[Saskaita],MATCH(1,('[1]3.4'!$AM64=[1]!Sanaudos[Kodas])*('[1]3.4'!CL$7='[1]2.SAN'!$M$4:$M$73),0)),"")</f>
        <v/>
      </c>
      <c r="CM64" s="244" t="str">
        <f t="array" ref="CM64">IFERROR(INDEX([1]!Sanaudos[Saskaita],MATCH(1,('[1]3.4'!$AM64=[1]!Sanaudos[Kodas])*('[1]3.4'!CM$7='[1]2.SAN'!$M$4:$M$73),0)),"")</f>
        <v/>
      </c>
      <c r="CN64" s="244" t="str">
        <f t="array" ref="CN64">IFERROR(INDEX([1]!Sanaudos[Saskaita],MATCH(1,('[1]3.4'!$AM64=[1]!Sanaudos[Kodas])*('[1]3.4'!CN$7='[1]2.SAN'!$M$4:$M$73),0)),"")</f>
        <v/>
      </c>
      <c r="CO64" s="244" t="str">
        <f t="array" ref="CO64">IFERROR(INDEX([1]!Sanaudos[Saskaita],MATCH(1,('[1]3.4'!$AM64=[1]!Sanaudos[Kodas])*('[1]3.4'!CO$7='[1]2.SAN'!$M$4:$M$73),0)),"")</f>
        <v/>
      </c>
      <c r="CP64" s="244" t="str">
        <f t="array" ref="CP64">IFERROR(INDEX([1]!Sanaudos[Saskaita],MATCH(1,('[1]3.4'!$AM64=[1]!Sanaudos[Kodas])*('[1]3.4'!CP$7='[1]2.SAN'!$M$4:$M$73),0)),"")</f>
        <v/>
      </c>
      <c r="CQ64" s="244" t="str">
        <f t="array" ref="CQ64">IFERROR(INDEX([1]!Sanaudos[Saskaita],MATCH(1,('[1]3.4'!$AM64=[1]!Sanaudos[Kodas])*('[1]3.4'!CQ$7='[1]2.SAN'!$M$4:$M$73),0)),"")</f>
        <v/>
      </c>
      <c r="CR64" s="244" t="str">
        <f t="array" ref="CR64">IFERROR(INDEX([1]!Sanaudos[Saskaita],MATCH(1,('[1]3.4'!$AM64=[1]!Sanaudos[Kodas])*('[1]3.4'!CR$7='[1]2.SAN'!$M$4:$M$73),0)),"")</f>
        <v/>
      </c>
      <c r="CS64" s="244" t="str">
        <f t="array" ref="CS64">IFERROR(INDEX([1]!Sanaudos[Saskaita],MATCH(1,('[1]3.4'!$AM64=[1]!Sanaudos[Kodas])*('[1]3.4'!CS$7='[1]2.SAN'!$M$4:$M$73),0)),"")</f>
        <v/>
      </c>
      <c r="CT64" s="244" t="str">
        <f t="array" ref="CT64">IFERROR(INDEX([1]!Sanaudos[Saskaita],MATCH(1,('[1]3.4'!$AM64=[1]!Sanaudos[Kodas])*('[1]3.4'!CT$7='[1]2.SAN'!$M$4:$M$73),0)),"")</f>
        <v/>
      </c>
      <c r="CU64" s="244" t="str">
        <f t="array" ref="CU64">IFERROR(INDEX([1]!Sanaudos[Saskaita],MATCH(1,('[1]3.4'!$AM64=[1]!Sanaudos[Kodas])*('[1]3.4'!CU$7='[1]2.SAN'!$M$4:$M$73),0)),"")</f>
        <v/>
      </c>
      <c r="CV64" s="244" t="str">
        <f t="array" ref="CV64">IFERROR(INDEX([1]!Sanaudos[Saskaita],MATCH(1,('[1]3.4'!$AM64=[1]!Sanaudos[Kodas])*('[1]3.4'!CV$7='[1]2.SAN'!$M$4:$M$73),0)),"")</f>
        <v/>
      </c>
      <c r="CW64" s="244" t="str">
        <f t="array" ref="CW64">IFERROR(INDEX([1]!Sanaudos[Saskaita],MATCH(1,('[1]3.4'!$AM64=[1]!Sanaudos[Kodas])*('[1]3.4'!CW$7='[1]2.SAN'!$M$4:$M$73),0)),"")</f>
        <v/>
      </c>
      <c r="CX64" s="244" t="str">
        <f t="array" ref="CX64">IFERROR(INDEX([1]!Sanaudos[Saskaita],MATCH(1,('[1]3.4'!$AM64=[1]!Sanaudos[Kodas])*('[1]3.4'!CX$7='[1]2.SAN'!$M$4:$M$73),0)),"")</f>
        <v/>
      </c>
      <c r="CY64" s="244" t="str">
        <f t="array" ref="CY64">IFERROR(INDEX([1]!Sanaudos[Saskaita],MATCH(1,('[1]3.4'!$AM64=[1]!Sanaudos[Kodas])*('[1]3.4'!CY$7='[1]2.SAN'!$M$4:$M$73),0)),"")</f>
        <v/>
      </c>
      <c r="CZ64" s="244" t="str">
        <f t="array" ref="CZ64">IFERROR(INDEX([1]!Sanaudos[Saskaita],MATCH(1,('[1]3.4'!$AM64=[1]!Sanaudos[Kodas])*('[1]3.4'!CZ$7='[1]2.SAN'!$M$4:$M$73),0)),"")</f>
        <v/>
      </c>
      <c r="DA64" s="244" t="str">
        <f t="array" ref="DA64">IFERROR(INDEX([1]!Sanaudos[Saskaita],MATCH(1,('[1]3.4'!$AM64=[1]!Sanaudos[Kodas])*('[1]3.4'!DA$7='[1]2.SAN'!$M$4:$M$73),0)),"")</f>
        <v/>
      </c>
      <c r="DB64" s="244" t="str">
        <f t="array" ref="DB64">IFERROR(INDEX([1]!Sanaudos[Saskaita],MATCH(1,('[1]3.4'!$AM64=[1]!Sanaudos[Kodas])*('[1]3.4'!DB$7='[1]2.SAN'!$M$4:$M$73),0)),"")</f>
        <v/>
      </c>
      <c r="DC64" s="244" t="str">
        <f t="array" ref="DC64">IFERROR(INDEX([1]!Sanaudos[Saskaita],MATCH(1,('[1]3.4'!$AM64=[1]!Sanaudos[Kodas])*('[1]3.4'!DC$7='[1]2.SAN'!$M$4:$M$73),0)),"")</f>
        <v/>
      </c>
      <c r="DD64" s="244" t="str">
        <f t="array" ref="DD64">IFERROR(INDEX([1]!Sanaudos[Saskaita],MATCH(1,('[1]3.4'!$AM64=[1]!Sanaudos[Kodas])*('[1]3.4'!DD$7='[1]2.SAN'!$M$4:$M$73),0)),"")</f>
        <v/>
      </c>
      <c r="DE64" s="244" t="str">
        <f t="array" ref="DE64">IFERROR(INDEX([1]!Sanaudos[Saskaita],MATCH(1,('[1]3.4'!$AM64=[1]!Sanaudos[Kodas])*('[1]3.4'!DE$7='[1]2.SAN'!$M$4:$M$73),0)),"")</f>
        <v/>
      </c>
      <c r="DF64" s="244" t="str">
        <f t="array" ref="DF64">IFERROR(INDEX([1]!Sanaudos[Saskaita],MATCH(1,('[1]3.4'!$AM64=[1]!Sanaudos[Kodas])*('[1]3.4'!DF$7='[1]2.SAN'!$M$4:$M$73),0)),"")</f>
        <v/>
      </c>
      <c r="DG64" s="244" t="str">
        <f t="array" ref="DG64">IFERROR(INDEX([1]!Sanaudos[Saskaita],MATCH(1,('[1]3.4'!$AM64=[1]!Sanaudos[Kodas])*('[1]3.4'!DG$7='[1]2.SAN'!$M$4:$M$73),0)),"")</f>
        <v/>
      </c>
      <c r="DH64" s="244" t="str">
        <f t="array" ref="DH64">IFERROR(INDEX([1]!Sanaudos[Saskaita],MATCH(1,('[1]3.4'!$AM64=[1]!Sanaudos[Kodas])*('[1]3.4'!DH$7='[1]2.SAN'!$M$4:$M$73),0)),"")</f>
        <v/>
      </c>
      <c r="DI64" s="244" t="str">
        <f t="array" ref="DI64">IFERROR(INDEX([1]!Sanaudos[Saskaita],MATCH(1,('[1]3.4'!$AM64=[1]!Sanaudos[Kodas])*('[1]3.4'!DI$7='[1]2.SAN'!$M$4:$M$73),0)),"")</f>
        <v/>
      </c>
      <c r="DJ64" s="244" t="str">
        <f t="array" ref="DJ64">IFERROR(INDEX([1]!Sanaudos[Saskaita],MATCH(1,('[1]3.4'!$AM64=[1]!Sanaudos[Kodas])*('[1]3.4'!DJ$7='[1]2.SAN'!$M$4:$M$73),0)),"")</f>
        <v/>
      </c>
      <c r="DK64" s="244" t="str">
        <f t="array" ref="DK64">IFERROR(INDEX([1]!Sanaudos[Saskaita],MATCH(1,('[1]3.4'!$AM64=[1]!Sanaudos[Kodas])*('[1]3.4'!DK$7='[1]2.SAN'!$M$4:$M$73),0)),"")</f>
        <v/>
      </c>
      <c r="DL64" s="244" t="str">
        <f t="array" ref="DL64">IFERROR(INDEX([1]!Sanaudos[Saskaita],MATCH(1,('[1]3.4'!$AM64=[1]!Sanaudos[Kodas])*('[1]3.4'!DL$7='[1]2.SAN'!$M$4:$M$73),0)),"")</f>
        <v/>
      </c>
      <c r="DM64" s="244" t="str">
        <f t="array" ref="DM64">IFERROR(INDEX([1]!Sanaudos[Saskaita],MATCH(1,('[1]3.4'!$AM64=[1]!Sanaudos[Kodas])*('[1]3.4'!DM$7='[1]2.SAN'!$M$4:$M$73),0)),"")</f>
        <v/>
      </c>
      <c r="DN64" s="244" t="str">
        <f t="array" ref="DN64">IFERROR(INDEX([1]!Sanaudos[Saskaita],MATCH(1,('[1]3.4'!$AM64=[1]!Sanaudos[Kodas])*('[1]3.4'!DN$7='[1]2.SAN'!$M$4:$M$73),0)),"")</f>
        <v/>
      </c>
      <c r="DO64" s="244" t="str">
        <f t="array" ref="DO64">IFERROR(INDEX([1]!Sanaudos[Saskaita],MATCH(1,('[1]3.4'!$AM64=[1]!Sanaudos[Kodas])*('[1]3.4'!DO$7='[1]2.SAN'!$M$4:$M$73),0)),"")</f>
        <v/>
      </c>
      <c r="DP64" s="244" t="str">
        <f t="array" ref="DP64">IFERROR(INDEX([1]!Sanaudos[Saskaita],MATCH(1,('[1]3.4'!$AM64=[1]!Sanaudos[Kodas])*('[1]3.4'!DP$7='[1]2.SAN'!$M$4:$M$73),0)),"")</f>
        <v/>
      </c>
      <c r="DQ64" s="244" t="str">
        <f t="array" ref="DQ64">IFERROR(INDEX([1]!Sanaudos[Saskaita],MATCH(1,('[1]3.4'!$AM64=[1]!Sanaudos[Kodas])*('[1]3.4'!DQ$7='[1]2.SAN'!$M$4:$M$73),0)),"")</f>
        <v/>
      </c>
      <c r="DR64" s="244" t="str">
        <f t="array" ref="DR64">IFERROR(INDEX([1]!Sanaudos[Saskaita],MATCH(1,('[1]3.4'!$AM64=[1]!Sanaudos[Kodas])*('[1]3.4'!DR$7='[1]2.SAN'!$M$4:$M$73),0)),"")</f>
        <v/>
      </c>
      <c r="DS64" s="244" t="str">
        <f t="array" ref="DS64">IFERROR(INDEX([1]!Sanaudos[Saskaita],MATCH(1,('[1]3.4'!$AM64=[1]!Sanaudos[Kodas])*('[1]3.4'!DS$7='[1]2.SAN'!$M$4:$M$73),0)),"")</f>
        <v/>
      </c>
      <c r="DT64" s="244" t="str">
        <f t="array" ref="DT64">IFERROR(INDEX([1]!Sanaudos[Saskaita],MATCH(1,('[1]3.4'!$AM64=[1]!Sanaudos[Kodas])*('[1]3.4'!DT$7='[1]2.SAN'!$M$4:$M$73),0)),"")</f>
        <v/>
      </c>
      <c r="DU64" s="244" t="str">
        <f t="array" ref="DU64">IFERROR(INDEX([1]!Sanaudos[Saskaita],MATCH(1,('[1]3.4'!$AM64=[1]!Sanaudos[Kodas])*('[1]3.4'!DU$7='[1]2.SAN'!$M$4:$M$73),0)),"")</f>
        <v/>
      </c>
      <c r="DV64" s="244" t="str">
        <f t="array" ref="DV64">IFERROR(INDEX([1]!Sanaudos[Saskaita],MATCH(1,('[1]3.4'!$AM64=[1]!Sanaudos[Kodas])*('[1]3.4'!DV$7='[1]2.SAN'!$M$4:$M$73),0)),"")</f>
        <v/>
      </c>
      <c r="DW64" s="244" t="str">
        <f t="array" ref="DW64">IFERROR(INDEX([1]!Sanaudos[Saskaita],MATCH(1,('[1]3.4'!$AM64=[1]!Sanaudos[Kodas])*('[1]3.4'!DW$7='[1]2.SAN'!$M$4:$M$73),0)),"")</f>
        <v/>
      </c>
      <c r="DX64" s="244" t="str">
        <f t="array" ref="DX64">IFERROR(INDEX([1]!Sanaudos[Saskaita],MATCH(1,('[1]3.4'!$AM64=[1]!Sanaudos[Kodas])*('[1]3.4'!DX$7='[1]2.SAN'!$M$4:$M$73),0)),"")</f>
        <v/>
      </c>
      <c r="DY64" s="244" t="str">
        <f t="array" ref="DY64">IFERROR(INDEX([1]!Sanaudos[Saskaita],MATCH(1,('[1]3.4'!$AM64=[1]!Sanaudos[Kodas])*('[1]3.4'!DY$7='[1]2.SAN'!$M$4:$M$73),0)),"")</f>
        <v/>
      </c>
      <c r="DZ64" s="244" t="str">
        <f t="array" ref="DZ64">IFERROR(INDEX([1]!Sanaudos[Saskaita],MATCH(1,('[1]3.4'!$AM64=[1]!Sanaudos[Kodas])*('[1]3.4'!DZ$7='[1]2.SAN'!$M$4:$M$73),0)),"")</f>
        <v/>
      </c>
      <c r="EA64" s="244" t="str">
        <f t="array" ref="EA64">IFERROR(INDEX([1]!Sanaudos[Saskaita],MATCH(1,('[1]3.4'!$AM64=[1]!Sanaudos[Kodas])*('[1]3.4'!EA$7='[1]2.SAN'!$M$4:$M$73),0)),"")</f>
        <v/>
      </c>
      <c r="EB64" s="244" t="str">
        <f t="array" ref="EB64">IFERROR(INDEX([1]!Sanaudos[Saskaita],MATCH(1,('[1]3.4'!$AM64=[1]!Sanaudos[Kodas])*('[1]3.4'!EB$7='[1]2.SAN'!$M$4:$M$73),0)),"")</f>
        <v/>
      </c>
      <c r="EC64" s="244" t="str">
        <f t="array" ref="EC64">IFERROR(INDEX([1]!Sanaudos[Saskaita],MATCH(1,('[1]3.4'!$AM64=[1]!Sanaudos[Kodas])*('[1]3.4'!EC$7='[1]2.SAN'!$M$4:$M$73),0)),"")</f>
        <v/>
      </c>
      <c r="ED64" s="244" t="str">
        <f t="array" ref="ED64">IFERROR(INDEX([1]!Sanaudos[Saskaita],MATCH(1,('[1]3.4'!$AM64=[1]!Sanaudos[Kodas])*('[1]3.4'!ED$7='[1]2.SAN'!$M$4:$M$73),0)),"")</f>
        <v/>
      </c>
      <c r="EE64" s="244" t="str">
        <f t="array" ref="EE64">IFERROR(INDEX([1]!Sanaudos[Saskaita],MATCH(1,('[1]3.4'!$AM64=[1]!Sanaudos[Kodas])*('[1]3.4'!EE$7='[1]2.SAN'!$M$4:$M$73),0)),"")</f>
        <v/>
      </c>
      <c r="EF64" s="244" t="str">
        <f t="array" ref="EF64">IFERROR(INDEX([1]!Sanaudos[Saskaita],MATCH(1,('[1]3.4'!$AM64=[1]!Sanaudos[Kodas])*('[1]3.4'!EF$7='[1]2.SAN'!$M$4:$M$73),0)),"")</f>
        <v/>
      </c>
      <c r="EG64" s="244" t="str">
        <f t="array" ref="EG64">IFERROR(INDEX([1]!Sanaudos[Saskaita],MATCH(1,('[1]3.4'!$AM64=[1]!Sanaudos[Kodas])*('[1]3.4'!EG$7='[1]2.SAN'!$M$4:$M$73),0)),"")</f>
        <v/>
      </c>
      <c r="EH64" s="244" t="str">
        <f t="array" ref="EH64">IFERROR(INDEX([1]!Sanaudos[Saskaita],MATCH(1,('[1]3.4'!$AM64=[1]!Sanaudos[Kodas])*('[1]3.4'!EH$7='[1]2.SAN'!$M$4:$M$73),0)),"")</f>
        <v/>
      </c>
      <c r="EI64" s="244" t="str">
        <f t="array" ref="EI64">IFERROR(INDEX([1]!Sanaudos[Saskaita],MATCH(1,('[1]3.4'!$AM64=[1]!Sanaudos[Kodas])*('[1]3.4'!EI$7='[1]2.SAN'!$M$4:$M$73),0)),"")</f>
        <v/>
      </c>
      <c r="EJ64" s="244" t="str">
        <f t="array" ref="EJ64">IFERROR(INDEX([1]!Sanaudos[Saskaita],MATCH(1,('[1]3.4'!$AM64=[1]!Sanaudos[Kodas])*('[1]3.4'!EJ$7='[1]2.SAN'!$M$4:$M$73),0)),"")</f>
        <v/>
      </c>
      <c r="EK64" s="244" t="str">
        <f t="array" ref="EK64">IFERROR(INDEX([1]!Sanaudos[Saskaita],MATCH(1,('[1]3.4'!$AM64=[1]!Sanaudos[Kodas])*('[1]3.4'!EK$7='[1]2.SAN'!$M$4:$M$73),0)),"")</f>
        <v/>
      </c>
      <c r="EL64" s="244" t="str">
        <f t="array" ref="EL64">IFERROR(INDEX([1]!Sanaudos[Saskaita],MATCH(1,('[1]3.4'!$AM64=[1]!Sanaudos[Kodas])*('[1]3.4'!EL$7='[1]2.SAN'!$M$4:$M$73),0)),"")</f>
        <v/>
      </c>
      <c r="EM64" s="244" t="str">
        <f t="array" ref="EM64">IFERROR(INDEX([1]!Sanaudos[Saskaita],MATCH(1,('[1]3.4'!$AM64=[1]!Sanaudos[Kodas])*('[1]3.4'!EM$7='[1]2.SAN'!$M$4:$M$73),0)),"")</f>
        <v/>
      </c>
      <c r="EN64" s="244" t="str">
        <f t="array" ref="EN64">IFERROR(INDEX([1]!Sanaudos[Saskaita],MATCH(1,('[1]3.4'!$AM64=[1]!Sanaudos[Kodas])*('[1]3.4'!EN$7='[1]2.SAN'!$M$4:$M$73),0)),"")</f>
        <v/>
      </c>
      <c r="EO64" s="244" t="str">
        <f t="array" ref="EO64">IFERROR(INDEX([1]!Sanaudos[Saskaita],MATCH(1,('[1]3.4'!$AM64=[1]!Sanaudos[Kodas])*('[1]3.4'!EO$7='[1]2.SAN'!$M$4:$M$73),0)),"")</f>
        <v/>
      </c>
      <c r="EP64" s="244" t="str">
        <f t="array" ref="EP64">IFERROR(INDEX([1]!Sanaudos[Saskaita],MATCH(1,('[1]3.4'!$AM64=[1]!Sanaudos[Kodas])*('[1]3.4'!EP$7='[1]2.SAN'!$M$4:$M$73),0)),"")</f>
        <v/>
      </c>
      <c r="EQ64" s="244" t="str">
        <f t="array" ref="EQ64">IFERROR(INDEX([1]!Sanaudos[Saskaita],MATCH(1,('[1]3.4'!$AM64=[1]!Sanaudos[Kodas])*('[1]3.4'!EQ$7='[1]2.SAN'!$M$4:$M$73),0)),"")</f>
        <v/>
      </c>
      <c r="ER64" s="244" t="str">
        <f t="array" ref="ER64">IFERROR(INDEX([1]!Sanaudos[Saskaita],MATCH(1,('[1]3.4'!$AM64=[1]!Sanaudos[Kodas])*('[1]3.4'!ER$7='[1]2.SAN'!$M$4:$M$73),0)),"")</f>
        <v/>
      </c>
      <c r="ES64" s="244" t="str">
        <f t="array" ref="ES64">IFERROR(INDEX([1]!Sanaudos[Saskaita],MATCH(1,('[1]3.4'!$AM64=[1]!Sanaudos[Kodas])*('[1]3.4'!ES$7='[1]2.SAN'!$M$4:$M$73),0)),"")</f>
        <v/>
      </c>
      <c r="ET64" s="244" t="str">
        <f t="array" ref="ET64">IFERROR(INDEX([1]!Sanaudos[Saskaita],MATCH(1,('[1]3.4'!$AM64=[1]!Sanaudos[Kodas])*('[1]3.4'!ET$7='[1]2.SAN'!$M$4:$M$73),0)),"")</f>
        <v/>
      </c>
      <c r="EU64" s="244" t="str">
        <f t="array" ref="EU64">IFERROR(INDEX([1]!Sanaudos[Saskaita],MATCH(1,('[1]3.4'!$AM64=[1]!Sanaudos[Kodas])*('[1]3.4'!EU$7='[1]2.SAN'!$M$4:$M$73),0)),"")</f>
        <v/>
      </c>
      <c r="EV64" s="244" t="str">
        <f t="array" ref="EV64">IFERROR(INDEX([1]!Sanaudos[Saskaita],MATCH(1,('[1]3.4'!$AM64=[1]!Sanaudos[Kodas])*('[1]3.4'!EV$7='[1]2.SAN'!$M$4:$M$73),0)),"")</f>
        <v/>
      </c>
      <c r="EW64" s="244" t="str">
        <f t="array" ref="EW64">IFERROR(INDEX([1]!Sanaudos[Saskaita],MATCH(1,('[1]3.4'!$AM64=[1]!Sanaudos[Kodas])*('[1]3.4'!EW$7='[1]2.SAN'!$M$4:$M$73),0)),"")</f>
        <v/>
      </c>
      <c r="EX64" s="244" t="str">
        <f t="array" ref="EX64">IFERROR(INDEX([1]!Sanaudos[Saskaita],MATCH(1,('[1]3.4'!$AM64=[1]!Sanaudos[Kodas])*('[1]3.4'!EX$7='[1]2.SAN'!$M$4:$M$73),0)),"")</f>
        <v/>
      </c>
      <c r="EY64" s="244" t="str">
        <f t="array" ref="EY64">IFERROR(INDEX([1]!Sanaudos[Saskaita],MATCH(1,('[1]3.4'!$AM64=[1]!Sanaudos[Kodas])*('[1]3.4'!EY$7='[1]2.SAN'!$M$4:$M$73),0)),"")</f>
        <v/>
      </c>
      <c r="EZ64" s="244" t="str">
        <f t="array" ref="EZ64">IFERROR(INDEX([1]!Sanaudos[Saskaita],MATCH(1,('[1]3.4'!$AM64=[1]!Sanaudos[Kodas])*('[1]3.4'!EZ$7='[1]2.SAN'!$M$4:$M$73),0)),"")</f>
        <v/>
      </c>
      <c r="FA64" s="244" t="str">
        <f t="array" ref="FA64">IFERROR(INDEX([1]!Sanaudos[Saskaita],MATCH(1,('[1]3.4'!$AM64=[1]!Sanaudos[Kodas])*('[1]3.4'!FA$7='[1]2.SAN'!$M$4:$M$73),0)),"")</f>
        <v/>
      </c>
      <c r="FB64" s="244" t="str">
        <f t="array" ref="FB64">IFERROR(INDEX([1]!Sanaudos[Saskaita],MATCH(1,('[1]3.4'!$AM64=[1]!Sanaudos[Kodas])*('[1]3.4'!FB$7='[1]2.SAN'!$M$4:$M$73),0)),"")</f>
        <v/>
      </c>
      <c r="FC64" s="244" t="str">
        <f t="array" ref="FC64">IFERROR(INDEX([1]!Sanaudos[Saskaita],MATCH(1,('[1]3.4'!$AM64=[1]!Sanaudos[Kodas])*('[1]3.4'!FC$7='[1]2.SAN'!$M$4:$M$73),0)),"")</f>
        <v/>
      </c>
      <c r="FD64" s="244" t="str">
        <f t="array" ref="FD64">IFERROR(INDEX([1]!Sanaudos[Saskaita],MATCH(1,('[1]3.4'!$AM64=[1]!Sanaudos[Kodas])*('[1]3.4'!FD$7='[1]2.SAN'!$M$4:$M$73),0)),"")</f>
        <v/>
      </c>
      <c r="FE64" s="244" t="str">
        <f t="array" ref="FE64">IFERROR(INDEX([1]!Sanaudos[Saskaita],MATCH(1,('[1]3.4'!$AM64=[1]!Sanaudos[Kodas])*('[1]3.4'!FE$7='[1]2.SAN'!$M$4:$M$73),0)),"")</f>
        <v/>
      </c>
      <c r="FF64" s="244" t="str">
        <f t="array" ref="FF64">IFERROR(INDEX([1]!Sanaudos[Saskaita],MATCH(1,('[1]3.4'!$AM64=[1]!Sanaudos[Kodas])*('[1]3.4'!FF$7='[1]2.SAN'!$M$4:$M$73),0)),"")</f>
        <v/>
      </c>
      <c r="FG64" s="244" t="str">
        <f t="array" ref="FG64">IFERROR(INDEX([1]!Sanaudos[Saskaita],MATCH(1,('[1]3.4'!$AM64=[1]!Sanaudos[Kodas])*('[1]3.4'!FG$7='[1]2.SAN'!$M$4:$M$73),0)),"")</f>
        <v/>
      </c>
      <c r="FH64" s="244" t="str">
        <f t="array" ref="FH64">IFERROR(INDEX([1]!Sanaudos[Saskaita],MATCH(1,('[1]3.4'!$AM64=[1]!Sanaudos[Kodas])*('[1]3.4'!FH$7='[1]2.SAN'!$M$4:$M$73),0)),"")</f>
        <v/>
      </c>
      <c r="FI64" s="244" t="str">
        <f t="array" ref="FI64">IFERROR(INDEX([1]!Sanaudos[Saskaita],MATCH(1,('[1]3.4'!$AM64=[1]!Sanaudos[Kodas])*('[1]3.4'!FI$7='[1]2.SAN'!$M$4:$M$73),0)),"")</f>
        <v/>
      </c>
      <c r="FJ64" s="244" t="str">
        <f t="array" ref="FJ64">IFERROR(INDEX([1]!Sanaudos[Saskaita],MATCH(1,('[1]3.4'!$AM64=[1]!Sanaudos[Kodas])*('[1]3.4'!FJ$7='[1]2.SAN'!$M$4:$M$73),0)),"")</f>
        <v/>
      </c>
      <c r="FK64" s="244" t="str">
        <f t="array" ref="FK64">IFERROR(INDEX([1]!Sanaudos[Saskaita],MATCH(1,('[1]3.4'!$AM64=[1]!Sanaudos[Kodas])*('[1]3.4'!FK$7='[1]2.SAN'!$M$4:$M$73),0)),"")</f>
        <v/>
      </c>
      <c r="FL64" s="244" t="str">
        <f t="array" ref="FL64">IFERROR(INDEX([1]!Sanaudos[Saskaita],MATCH(1,('[1]3.4'!$AM64=[1]!Sanaudos[Kodas])*('[1]3.4'!FL$7='[1]2.SAN'!$M$4:$M$73),0)),"")</f>
        <v/>
      </c>
      <c r="FM64" s="244" t="str">
        <f t="array" ref="FM64">IFERROR(INDEX([1]!Sanaudos[Saskaita],MATCH(1,('[1]3.4'!$AM64=[1]!Sanaudos[Kodas])*('[1]3.4'!FM$7='[1]2.SAN'!$M$4:$M$73),0)),"")</f>
        <v/>
      </c>
      <c r="FN64" s="244" t="str">
        <f t="array" ref="FN64">IFERROR(INDEX([1]!Sanaudos[Saskaita],MATCH(1,('[1]3.4'!$AM64=[1]!Sanaudos[Kodas])*('[1]3.4'!FN$7='[1]2.SAN'!$M$4:$M$73),0)),"")</f>
        <v/>
      </c>
      <c r="FO64" s="244" t="str">
        <f t="array" ref="FO64">IFERROR(INDEX([1]!Sanaudos[Saskaita],MATCH(1,('[1]3.4'!$AM64=[1]!Sanaudos[Kodas])*('[1]3.4'!FO$7='[1]2.SAN'!$M$4:$M$73),0)),"")</f>
        <v/>
      </c>
      <c r="FP64" s="244" t="str">
        <f t="array" ref="FP64">IFERROR(INDEX([1]!Sanaudos[Saskaita],MATCH(1,('[1]3.4'!$AM64=[1]!Sanaudos[Kodas])*('[1]3.4'!FP$7='[1]2.SAN'!$M$4:$M$73),0)),"")</f>
        <v/>
      </c>
      <c r="FQ64" s="244" t="str">
        <f t="array" ref="FQ64">IFERROR(INDEX([1]!Sanaudos[Saskaita],MATCH(1,('[1]3.4'!$AM64=[1]!Sanaudos[Kodas])*('[1]3.4'!FQ$7='[1]2.SAN'!$M$4:$M$73),0)),"")</f>
        <v/>
      </c>
      <c r="FR64" s="244" t="str">
        <f t="array" ref="FR64">IFERROR(INDEX([1]!Sanaudos[Saskaita],MATCH(1,('[1]3.4'!$AM64=[1]!Sanaudos[Kodas])*('[1]3.4'!FR$7='[1]2.SAN'!$M$4:$M$73),0)),"")</f>
        <v/>
      </c>
      <c r="FS64" s="244" t="str">
        <f t="array" ref="FS64">IFERROR(INDEX([1]!Sanaudos[Saskaita],MATCH(1,('[1]3.4'!$AM64=[1]!Sanaudos[Kodas])*('[1]3.4'!FS$7='[1]2.SAN'!$M$4:$M$73),0)),"")</f>
        <v/>
      </c>
      <c r="FT64" s="244" t="str">
        <f t="array" ref="FT64">IFERROR(INDEX([1]!Sanaudos[Saskaita],MATCH(1,('[1]3.4'!$AM64=[1]!Sanaudos[Kodas])*('[1]3.4'!FT$7='[1]2.SAN'!$M$4:$M$73),0)),"")</f>
        <v/>
      </c>
      <c r="FU64" s="244" t="str">
        <f t="array" ref="FU64">IFERROR(INDEX([1]!Sanaudos[Saskaita],MATCH(1,('[1]3.4'!$AM64=[1]!Sanaudos[Kodas])*('[1]3.4'!FU$7='[1]2.SAN'!$M$4:$M$73),0)),"")</f>
        <v/>
      </c>
      <c r="FV64" s="244" t="str">
        <f t="array" ref="FV64">IFERROR(INDEX([1]!Sanaudos[Saskaita],MATCH(1,('[1]3.4'!$AM64=[1]!Sanaudos[Kodas])*('[1]3.4'!FV$7='[1]2.SAN'!$M$4:$M$73),0)),"")</f>
        <v/>
      </c>
      <c r="FW64" s="244" t="str">
        <f t="array" ref="FW64">IFERROR(INDEX([1]!Sanaudos[Saskaita],MATCH(1,('[1]3.4'!$AM64=[1]!Sanaudos[Kodas])*('[1]3.4'!FW$7='[1]2.SAN'!$M$4:$M$73),0)),"")</f>
        <v/>
      </c>
      <c r="FX64" s="244" t="str">
        <f t="array" ref="FX64">IFERROR(INDEX([1]!Sanaudos[Saskaita],MATCH(1,('[1]3.4'!$AM64=[1]!Sanaudos[Kodas])*('[1]3.4'!FX$7='[1]2.SAN'!$M$4:$M$73),0)),"")</f>
        <v/>
      </c>
      <c r="FY64" s="244" t="str">
        <f t="array" ref="FY64">IFERROR(INDEX([1]!Sanaudos[Saskaita],MATCH(1,('[1]3.4'!$AM64=[1]!Sanaudos[Kodas])*('[1]3.4'!FY$7='[1]2.SAN'!$M$4:$M$73),0)),"")</f>
        <v/>
      </c>
      <c r="FZ64" s="244" t="str">
        <f t="array" ref="FZ64">IFERROR(INDEX([1]!Sanaudos[Saskaita],MATCH(1,('[1]3.4'!$AM64=[1]!Sanaudos[Kodas])*('[1]3.4'!FZ$7='[1]2.SAN'!$M$4:$M$73),0)),"")</f>
        <v/>
      </c>
      <c r="GA64" s="244" t="str">
        <f t="array" ref="GA64">IFERROR(INDEX([1]!Sanaudos[Saskaita],MATCH(1,('[1]3.4'!$AM64=[1]!Sanaudos[Kodas])*('[1]3.4'!GA$7='[1]2.SAN'!$M$4:$M$73),0)),"")</f>
        <v/>
      </c>
      <c r="GB64" s="244" t="str">
        <f t="array" ref="GB64">IFERROR(INDEX([1]!Sanaudos[Saskaita],MATCH(1,('[1]3.4'!$AM64=[1]!Sanaudos[Kodas])*('[1]3.4'!GB$7='[1]2.SAN'!$M$4:$M$73),0)),"")</f>
        <v/>
      </c>
      <c r="GC64" s="244" t="str">
        <f t="array" ref="GC64">IFERROR(INDEX([1]!Sanaudos[Saskaita],MATCH(1,('[1]3.4'!$AM64=[1]!Sanaudos[Kodas])*('[1]3.4'!GC$7='[1]2.SAN'!$M$4:$M$73),0)),"")</f>
        <v/>
      </c>
      <c r="GD64" s="244" t="str">
        <f t="array" ref="GD64">IFERROR(INDEX([1]!Sanaudos[Saskaita],MATCH(1,('[1]3.4'!$AM64=[1]!Sanaudos[Kodas])*('[1]3.4'!GD$7='[1]2.SAN'!$M$4:$M$73),0)),"")</f>
        <v/>
      </c>
      <c r="GE64" s="244" t="str">
        <f t="array" ref="GE64">IFERROR(INDEX([1]!Sanaudos[Saskaita],MATCH(1,('[1]3.4'!$AM64=[1]!Sanaudos[Kodas])*('[1]3.4'!GE$7='[1]2.SAN'!$M$4:$M$73),0)),"")</f>
        <v/>
      </c>
      <c r="GF64" s="244" t="str">
        <f t="array" ref="GF64">IFERROR(INDEX([1]!Sanaudos[Saskaita],MATCH(1,('[1]3.4'!$AM64=[1]!Sanaudos[Kodas])*('[1]3.4'!GF$7='[1]2.SAN'!$M$4:$M$73),0)),"")</f>
        <v/>
      </c>
      <c r="GG64" s="244" t="str">
        <f t="array" ref="GG64">IFERROR(INDEX([1]!Sanaudos[Saskaita],MATCH(1,('[1]3.4'!$AM64=[1]!Sanaudos[Kodas])*('[1]3.4'!GG$7='[1]2.SAN'!$M$4:$M$73),0)),"")</f>
        <v/>
      </c>
      <c r="GH64" s="244" t="str">
        <f t="array" ref="GH64">IFERROR(INDEX([1]!Sanaudos[Saskaita],MATCH(1,('[1]3.4'!$AM64=[1]!Sanaudos[Kodas])*('[1]3.4'!GH$7='[1]2.SAN'!$M$4:$M$73),0)),"")</f>
        <v/>
      </c>
      <c r="GI64" s="244" t="str">
        <f t="array" ref="GI64">IFERROR(INDEX([1]!Sanaudos[Saskaita],MATCH(1,('[1]3.4'!$AM64=[1]!Sanaudos[Kodas])*('[1]3.4'!GI$7='[1]2.SAN'!$M$4:$M$73),0)),"")</f>
        <v/>
      </c>
      <c r="GJ64" s="244" t="str">
        <f t="array" ref="GJ64">IFERROR(INDEX([1]!Sanaudos[Saskaita],MATCH(1,('[1]3.4'!$AM64=[1]!Sanaudos[Kodas])*('[1]3.4'!GJ$7='[1]2.SAN'!$M$4:$M$73),0)),"")</f>
        <v/>
      </c>
      <c r="GK64" s="244" t="str">
        <f t="array" ref="GK64">IFERROR(INDEX([1]!Sanaudos[Saskaita],MATCH(1,('[1]3.4'!$AM64=[1]!Sanaudos[Kodas])*('[1]3.4'!GK$7='[1]2.SAN'!$M$4:$M$73),0)),"")</f>
        <v/>
      </c>
      <c r="GL64" s="244" t="str">
        <f t="array" ref="GL64">IFERROR(INDEX([1]!Sanaudos[Saskaita],MATCH(1,('[1]3.4'!$AM64=[1]!Sanaudos[Kodas])*('[1]3.4'!GL$7='[1]2.SAN'!$M$4:$M$73),0)),"")</f>
        <v/>
      </c>
      <c r="GM64" s="244" t="str">
        <f t="array" ref="GM64">IFERROR(INDEX([1]!Sanaudos[Saskaita],MATCH(1,('[1]3.4'!$AM64=[1]!Sanaudos[Kodas])*('[1]3.4'!GM$7='[1]2.SAN'!$M$4:$M$73),0)),"")</f>
        <v/>
      </c>
      <c r="GN64" s="244" t="str">
        <f t="array" ref="GN64">IFERROR(INDEX([1]!Sanaudos[Saskaita],MATCH(1,('[1]3.4'!$AM64=[1]!Sanaudos[Kodas])*('[1]3.4'!GN$7='[1]2.SAN'!$M$4:$M$73),0)),"")</f>
        <v/>
      </c>
      <c r="GO64" s="244" t="str">
        <f t="array" ref="GO64">IFERROR(INDEX([1]!Sanaudos[Saskaita],MATCH(1,('[1]3.4'!$AM64=[1]!Sanaudos[Kodas])*('[1]3.4'!GO$7='[1]2.SAN'!$M$4:$M$73),0)),"")</f>
        <v/>
      </c>
      <c r="GP64" s="244" t="str">
        <f t="array" ref="GP64">IFERROR(INDEX([1]!Sanaudos[Saskaita],MATCH(1,('[1]3.4'!$AM64=[1]!Sanaudos[Kodas])*('[1]3.4'!GP$7='[1]2.SAN'!$M$4:$M$73),0)),"")</f>
        <v/>
      </c>
      <c r="GQ64" s="244" t="str">
        <f t="array" ref="GQ64">IFERROR(INDEX([1]!Sanaudos[Saskaita],MATCH(1,('[1]3.4'!$AM64=[1]!Sanaudos[Kodas])*('[1]3.4'!GQ$7='[1]2.SAN'!$M$4:$M$73),0)),"")</f>
        <v/>
      </c>
      <c r="GR64" s="244" t="str">
        <f t="array" ref="GR64">IFERROR(INDEX([1]!Sanaudos[Saskaita],MATCH(1,('[1]3.4'!$AM64=[1]!Sanaudos[Kodas])*('[1]3.4'!GR$7='[1]2.SAN'!$M$4:$M$73),0)),"")</f>
        <v/>
      </c>
      <c r="GS64" s="244" t="str">
        <f t="array" ref="GS64">IFERROR(INDEX([1]!Sanaudos[Saskaita],MATCH(1,('[1]3.4'!$AM64=[1]!Sanaudos[Kodas])*('[1]3.4'!GS$7='[1]2.SAN'!$M$4:$M$73),0)),"")</f>
        <v/>
      </c>
      <c r="GT64" s="244" t="str">
        <f t="array" ref="GT64">IFERROR(INDEX([1]!Sanaudos[Saskaita],MATCH(1,('[1]3.4'!$AM64=[1]!Sanaudos[Kodas])*('[1]3.4'!GT$7='[1]2.SAN'!$M$4:$M$73),0)),"")</f>
        <v/>
      </c>
      <c r="GU64" s="244" t="str">
        <f t="array" ref="GU64">IFERROR(INDEX([1]!Sanaudos[Saskaita],MATCH(1,('[1]3.4'!$AM64=[1]!Sanaudos[Kodas])*('[1]3.4'!GU$7='[1]2.SAN'!$M$4:$M$73),0)),"")</f>
        <v/>
      </c>
      <c r="GV64" s="244" t="str">
        <f t="array" ref="GV64">IFERROR(INDEX([1]!Sanaudos[Saskaita],MATCH(1,('[1]3.4'!$AM64=[1]!Sanaudos[Kodas])*('[1]3.4'!GV$7='[1]2.SAN'!$M$4:$M$73),0)),"")</f>
        <v/>
      </c>
      <c r="GW64" s="244" t="str">
        <f t="array" ref="GW64">IFERROR(INDEX([1]!Sanaudos[Saskaita],MATCH(1,('[1]3.4'!$AM64=[1]!Sanaudos[Kodas])*('[1]3.4'!GW$7='[1]2.SAN'!$M$4:$M$73),0)),"")</f>
        <v/>
      </c>
      <c r="GX64" s="244" t="str">
        <f t="array" ref="GX64">IFERROR(INDEX([1]!Sanaudos[Saskaita],MATCH(1,('[1]3.4'!$AM64=[1]!Sanaudos[Kodas])*('[1]3.4'!GX$7='[1]2.SAN'!$M$4:$M$73),0)),"")</f>
        <v/>
      </c>
      <c r="GY64" s="244" t="str">
        <f t="array" ref="GY64">IFERROR(INDEX([1]!Sanaudos[Saskaita],MATCH(1,('[1]3.4'!$AM64=[1]!Sanaudos[Kodas])*('[1]3.4'!GY$7='[1]2.SAN'!$M$4:$M$73),0)),"")</f>
        <v/>
      </c>
      <c r="GZ64" s="244" t="str">
        <f t="array" ref="GZ64">IFERROR(INDEX([1]!Sanaudos[Saskaita],MATCH(1,('[1]3.4'!$AM64=[1]!Sanaudos[Kodas])*('[1]3.4'!GZ$7='[1]2.SAN'!$M$4:$M$73),0)),"")</f>
        <v/>
      </c>
      <c r="HA64" s="244" t="str">
        <f t="array" ref="HA64">IFERROR(INDEX([1]!Sanaudos[Saskaita],MATCH(1,('[1]3.4'!$AM64=[1]!Sanaudos[Kodas])*('[1]3.4'!HA$7='[1]2.SAN'!$M$4:$M$73),0)),"")</f>
        <v/>
      </c>
      <c r="HB64" s="244" t="str">
        <f t="array" ref="HB64">IFERROR(INDEX([1]!Sanaudos[Saskaita],MATCH(1,('[1]3.4'!$AM64=[1]!Sanaudos[Kodas])*('[1]3.4'!HB$7='[1]2.SAN'!$M$4:$M$73),0)),"")</f>
        <v/>
      </c>
      <c r="HC64" s="244" t="str">
        <f t="array" ref="HC64">IFERROR(INDEX([1]!Sanaudos[Saskaita],MATCH(1,('[1]3.4'!$AM64=[1]!Sanaudos[Kodas])*('[1]3.4'!HC$7='[1]2.SAN'!$M$4:$M$73),0)),"")</f>
        <v/>
      </c>
      <c r="HD64" s="244" t="str">
        <f t="array" ref="HD64">IFERROR(INDEX([1]!Sanaudos[Saskaita],MATCH(1,('[1]3.4'!$AM64=[1]!Sanaudos[Kodas])*('[1]3.4'!HD$7='[1]2.SAN'!$M$4:$M$73),0)),"")</f>
        <v/>
      </c>
      <c r="HE64" s="244" t="str">
        <f t="array" ref="HE64">IFERROR(INDEX([1]!Sanaudos[Saskaita],MATCH(1,('[1]3.4'!$AM64=[1]!Sanaudos[Kodas])*('[1]3.4'!HE$7='[1]2.SAN'!$M$4:$M$73),0)),"")</f>
        <v/>
      </c>
      <c r="HF64" s="244" t="str">
        <f t="array" ref="HF64">IFERROR(INDEX([1]!Sanaudos[Saskaita],MATCH(1,('[1]3.4'!$AM64=[1]!Sanaudos[Kodas])*('[1]3.4'!HF$7='[1]2.SAN'!$M$4:$M$73),0)),"")</f>
        <v/>
      </c>
      <c r="HG64" s="244" t="str">
        <f t="array" ref="HG64">IFERROR(INDEX([1]!Sanaudos[Saskaita],MATCH(1,('[1]3.4'!$AM64=[1]!Sanaudos[Kodas])*('[1]3.4'!HG$7='[1]2.SAN'!$M$4:$M$73),0)),"")</f>
        <v/>
      </c>
      <c r="HH64" s="244" t="str">
        <f t="array" ref="HH64">IFERROR(INDEX([1]!Sanaudos[Saskaita],MATCH(1,('[1]3.4'!$AM64=[1]!Sanaudos[Kodas])*('[1]3.4'!HH$7='[1]2.SAN'!$M$4:$M$73),0)),"")</f>
        <v/>
      </c>
      <c r="HI64" s="244" t="str">
        <f t="array" ref="HI64">IFERROR(INDEX([1]!Sanaudos[Saskaita],MATCH(1,('[1]3.4'!$AM64=[1]!Sanaudos[Kodas])*('[1]3.4'!HI$7='[1]2.SAN'!$M$4:$M$73),0)),"")</f>
        <v/>
      </c>
      <c r="HJ64" s="244" t="str">
        <f t="array" ref="HJ64">IFERROR(INDEX([1]!Sanaudos[Saskaita],MATCH(1,('[1]3.4'!$AM64=[1]!Sanaudos[Kodas])*('[1]3.4'!HJ$7='[1]2.SAN'!$M$4:$M$73),0)),"")</f>
        <v/>
      </c>
      <c r="HK64" s="244" t="str">
        <f t="array" ref="HK64">IFERROR(INDEX([1]!Sanaudos[Saskaita],MATCH(1,('[1]3.4'!$AM64=[1]!Sanaudos[Kodas])*('[1]3.4'!HK$7='[1]2.SAN'!$M$4:$M$73),0)),"")</f>
        <v/>
      </c>
      <c r="HL64" s="244" t="str">
        <f t="array" ref="HL64">IFERROR(INDEX([1]!Sanaudos[Saskaita],MATCH(1,('[1]3.4'!$AM64=[1]!Sanaudos[Kodas])*('[1]3.4'!HL$7='[1]2.SAN'!$M$4:$M$73),0)),"")</f>
        <v/>
      </c>
      <c r="HM64" s="244" t="str">
        <f t="array" ref="HM64">IFERROR(INDEX([1]!Sanaudos[Saskaita],MATCH(1,('[1]3.4'!$AM64=[1]!Sanaudos[Kodas])*('[1]3.4'!HM$7='[1]2.SAN'!$M$4:$M$73),0)),"")</f>
        <v/>
      </c>
      <c r="HN64" s="244" t="str">
        <f t="array" ref="HN64">IFERROR(INDEX([1]!Sanaudos[Saskaita],MATCH(1,('[1]3.4'!$AM64=[1]!Sanaudos[Kodas])*('[1]3.4'!HN$7='[1]2.SAN'!$M$4:$M$73),0)),"")</f>
        <v/>
      </c>
      <c r="HO64" s="244" t="str">
        <f t="array" ref="HO64">IFERROR(INDEX([1]!Sanaudos[Saskaita],MATCH(1,('[1]3.4'!$AM64=[1]!Sanaudos[Kodas])*('[1]3.4'!HO$7='[1]2.SAN'!$M$4:$M$73),0)),"")</f>
        <v/>
      </c>
      <c r="HP64" s="244" t="str">
        <f t="array" ref="HP64">IFERROR(INDEX([1]!Sanaudos[Saskaita],MATCH(1,('[1]3.4'!$AM64=[1]!Sanaudos[Kodas])*('[1]3.4'!HP$7='[1]2.SAN'!$M$4:$M$73),0)),"")</f>
        <v/>
      </c>
      <c r="HQ64" s="244" t="str">
        <f t="array" ref="HQ64">IFERROR(INDEX([1]!Sanaudos[Saskaita],MATCH(1,('[1]3.4'!$AM64=[1]!Sanaudos[Kodas])*('[1]3.4'!HQ$7='[1]2.SAN'!$M$4:$M$73),0)),"")</f>
        <v/>
      </c>
      <c r="HR64" s="244" t="str">
        <f t="array" ref="HR64">IFERROR(INDEX([1]!Sanaudos[Saskaita],MATCH(1,('[1]3.4'!$AM64=[1]!Sanaudos[Kodas])*('[1]3.4'!HR$7='[1]2.SAN'!$M$4:$M$73),0)),"")</f>
        <v/>
      </c>
      <c r="HS64" s="244" t="str">
        <f t="array" ref="HS64">IFERROR(INDEX([1]!Sanaudos[Saskaita],MATCH(1,('[1]3.4'!$AM64=[1]!Sanaudos[Kodas])*('[1]3.4'!HS$7='[1]2.SAN'!$M$4:$M$73),0)),"")</f>
        <v/>
      </c>
      <c r="HT64" s="244" t="str">
        <f t="array" ref="HT64">IFERROR(INDEX([1]!Sanaudos[Saskaita],MATCH(1,('[1]3.4'!$AM64=[1]!Sanaudos[Kodas])*('[1]3.4'!HT$7='[1]2.SAN'!$M$4:$M$73),0)),"")</f>
        <v/>
      </c>
      <c r="HU64" s="244" t="str">
        <f t="array" ref="HU64">IFERROR(INDEX([1]!Sanaudos[Saskaita],MATCH(1,('[1]3.4'!$AM64=[1]!Sanaudos[Kodas])*('[1]3.4'!HU$7='[1]2.SAN'!$M$4:$M$73),0)),"")</f>
        <v/>
      </c>
      <c r="HV64" s="244" t="str">
        <f t="array" ref="HV64">IFERROR(INDEX([1]!Sanaudos[Saskaita],MATCH(1,('[1]3.4'!$AM64=[1]!Sanaudos[Kodas])*('[1]3.4'!HV$7='[1]2.SAN'!$M$4:$M$73),0)),"")</f>
        <v/>
      </c>
      <c r="HW64" s="244" t="str">
        <f t="array" ref="HW64">IFERROR(INDEX([1]!Sanaudos[Saskaita],MATCH(1,('[1]3.4'!$AM64=[1]!Sanaudos[Kodas])*('[1]3.4'!HW$7='[1]2.SAN'!$M$4:$M$73),0)),"")</f>
        <v/>
      </c>
      <c r="HX64" s="244" t="str">
        <f t="array" ref="HX64">IFERROR(INDEX([1]!Sanaudos[Saskaita],MATCH(1,('[1]3.4'!$AM64=[1]!Sanaudos[Kodas])*('[1]3.4'!HX$7='[1]2.SAN'!$M$4:$M$73),0)),"")</f>
        <v/>
      </c>
      <c r="HY64" s="244" t="str">
        <f t="array" ref="HY64">IFERROR(INDEX([1]!Sanaudos[Saskaita],MATCH(1,('[1]3.4'!$AM64=[1]!Sanaudos[Kodas])*('[1]3.4'!HY$7='[1]2.SAN'!$M$4:$M$73),0)),"")</f>
        <v/>
      </c>
      <c r="HZ64" s="244" t="str">
        <f t="array" ref="HZ64">IFERROR(INDEX([1]!Sanaudos[Saskaita],MATCH(1,('[1]3.4'!$AM64=[1]!Sanaudos[Kodas])*('[1]3.4'!HZ$7='[1]2.SAN'!$M$4:$M$73),0)),"")</f>
        <v/>
      </c>
      <c r="IA64" s="244" t="str">
        <f t="array" ref="IA64">IFERROR(INDEX([1]!Sanaudos[Saskaita],MATCH(1,('[1]3.4'!$AM64=[1]!Sanaudos[Kodas])*('[1]3.4'!IA$7='[1]2.SAN'!$M$4:$M$73),0)),"")</f>
        <v/>
      </c>
      <c r="IB64" s="244" t="str">
        <f t="array" ref="IB64">IFERROR(INDEX([1]!Sanaudos[Saskaita],MATCH(1,('[1]3.4'!$AM64=[1]!Sanaudos[Kodas])*('[1]3.4'!IB$7='[1]2.SAN'!$M$4:$M$73),0)),"")</f>
        <v/>
      </c>
      <c r="IC64" s="244" t="str">
        <f t="array" ref="IC64">IFERROR(INDEX([1]!Sanaudos[Saskaita],MATCH(1,('[1]3.4'!$AM64=[1]!Sanaudos[Kodas])*('[1]3.4'!IC$7='[1]2.SAN'!$M$4:$M$73),0)),"")</f>
        <v/>
      </c>
      <c r="ID64" s="244" t="str">
        <f t="array" ref="ID64">IFERROR(INDEX([1]!Sanaudos[Saskaita],MATCH(1,('[1]3.4'!$AM64=[1]!Sanaudos[Kodas])*('[1]3.4'!ID$7='[1]2.SAN'!$M$4:$M$73),0)),"")</f>
        <v/>
      </c>
      <c r="IE64" s="244" t="str">
        <f t="array" ref="IE64">IFERROR(INDEX([1]!Sanaudos[Saskaita],MATCH(1,('[1]3.4'!$AM64=[1]!Sanaudos[Kodas])*('[1]3.4'!IE$7='[1]2.SAN'!$M$4:$M$73),0)),"")</f>
        <v/>
      </c>
      <c r="IF64" s="244" t="str">
        <f t="array" ref="IF64">IFERROR(INDEX([1]!Sanaudos[Saskaita],MATCH(1,('[1]3.4'!$AM64=[1]!Sanaudos[Kodas])*('[1]3.4'!IF$7='[1]2.SAN'!$M$4:$M$73),0)),"")</f>
        <v/>
      </c>
      <c r="IG64" s="244" t="str">
        <f t="array" ref="IG64">IFERROR(INDEX([1]!Sanaudos[Saskaita],MATCH(1,('[1]3.4'!$AM64=[1]!Sanaudos[Kodas])*('[1]3.4'!IG$7='[1]2.SAN'!$M$4:$M$73),0)),"")</f>
        <v/>
      </c>
      <c r="IH64" s="244" t="str">
        <f t="array" ref="IH64">IFERROR(INDEX([1]!Sanaudos[Saskaita],MATCH(1,('[1]3.4'!$AM64=[1]!Sanaudos[Kodas])*('[1]3.4'!IH$7='[1]2.SAN'!$M$4:$M$73),0)),"")</f>
        <v/>
      </c>
      <c r="II64" s="244" t="str">
        <f t="array" ref="II64">IFERROR(INDEX([1]!Sanaudos[Saskaita],MATCH(1,('[1]3.4'!$AM64=[1]!Sanaudos[Kodas])*('[1]3.4'!II$7='[1]2.SAN'!$M$4:$M$73),0)),"")</f>
        <v/>
      </c>
      <c r="IJ64" s="244" t="str">
        <f t="array" ref="IJ64">IFERROR(INDEX([1]!Sanaudos[Saskaita],MATCH(1,('[1]3.4'!$AM64=[1]!Sanaudos[Kodas])*('[1]3.4'!IJ$7='[1]2.SAN'!$M$4:$M$73),0)),"")</f>
        <v/>
      </c>
      <c r="IK64" s="244" t="str">
        <f t="array" ref="IK64">IFERROR(INDEX([1]!Sanaudos[Saskaita],MATCH(1,('[1]3.4'!$AM64=[1]!Sanaudos[Kodas])*('[1]3.4'!IK$7='[1]2.SAN'!$M$4:$M$73),0)),"")</f>
        <v/>
      </c>
    </row>
    <row r="65" spans="2:245" ht="12.2" customHeight="1" x14ac:dyDescent="0.2">
      <c r="B65" s="552"/>
      <c r="C65" s="553"/>
      <c r="D65" s="261" t="s">
        <v>48</v>
      </c>
      <c r="E65" s="247" t="str">
        <f t="shared" si="2"/>
        <v xml:space="preserve">                                    </v>
      </c>
      <c r="F65" s="248" t="e">
        <f>+SUMIFS([1]!Sanaudos[Suma],[1]!Sanaudos[Kodas],AM65,[1]!Sanaudos[PASK],TRUE)</f>
        <v>#REF!</v>
      </c>
      <c r="G65" s="248" t="e">
        <f>-SUMIFS([1]!Sanaudos[Suma],[1]!Sanaudos[Kodas],$AM65,[1]!Sanaudos[Pagal DK RAS],700)</f>
        <v>#REF!</v>
      </c>
      <c r="H65" s="248" t="e">
        <f>+SUMIFS('[1]5.turtas'!$D$1:$AN$1,'[1]5.turtas'!$D$4:$AN$4,$AM65)</f>
        <v>#VALUE!</v>
      </c>
      <c r="I65" s="248" t="e">
        <f>-SUMIFS([1]!Sanaudos[Suma],[1]!Sanaudos[Kodas],$AM65,[1]!Sanaudos[Pagal DK RAS],901)-SUMIFS([1]!Sanaudos[Suma],[1]!Sanaudos[Kodas],$AM65,[1]!Sanaudos[Pagal DK RAS],902)-SUMIFS([1]!Sanaudos[Suma],[1]!Sanaudos[Kodas],$AM65,[1]!Sanaudos[Pagal DK RAS],905)</f>
        <v>#REF!</v>
      </c>
      <c r="J65" s="248" t="e">
        <f>+SUMIFS([1]!DU[DU],[1]!DU[Kodas],$AM65)+SUMIFS([1]!DU[Sodra],[1]!DU[Kodas],$AM65)+SUMIFS([1]!DU[Išeitinės išmokos, kompensacijos],[1]!DU[Kodas],$AM65)</f>
        <v>#REF!</v>
      </c>
      <c r="K65" s="248" t="e">
        <f>+SUMIFS([1]!Sanaudos_kor[Suma],[1]!Sanaudos_kor[Kodas],$AM65,[1]!Sanaudos_kor[PASK],TRUE,[1]!Sanaudos_kor[KOR_nr],K$1)</f>
        <v>#REF!</v>
      </c>
      <c r="L65" s="248" t="e">
        <f>+SUMIFS([1]!Sanaudos_kor[Suma],[1]!Sanaudos_kor[Kodas],$AM65,[1]!Sanaudos_kor[PASK],TRUE,[1]!Sanaudos_kor[KOR_nr],L$1)</f>
        <v>#REF!</v>
      </c>
      <c r="M65" s="248" t="e">
        <f>+SUMIFS([1]!Sanaudos_kor[Suma],[1]!Sanaudos_kor[Kodas],$AM65,[1]!Sanaudos_kor[PASK],TRUE,[1]!Sanaudos_kor[KOR_nr],M$1)</f>
        <v>#REF!</v>
      </c>
      <c r="N65" s="248" t="e">
        <f>+SUMIFS([1]!Sanaudos_kor[Suma],[1]!Sanaudos_kor[Kodas],$AM65,[1]!Sanaudos_kor[PASK],TRUE,[1]!Sanaudos_kor[KOR_nr],N$1)</f>
        <v>#REF!</v>
      </c>
      <c r="O65" s="248" t="e">
        <f>+SUMIFS([1]!Sanaudos_kor[Suma],[1]!Sanaudos_kor[Kodas],$AM65,[1]!Sanaudos_kor[PASK],TRUE,[1]!Sanaudos_kor[KOR_nr],O$1)</f>
        <v>#REF!</v>
      </c>
      <c r="P65" s="248" t="e">
        <f>+SUMIFS([1]!Sanaudos_kor[Suma],[1]!Sanaudos_kor[Kodas],$AM65,[1]!Sanaudos_kor[PASK],TRUE,[1]!Sanaudos_kor[KOR_nr],P$1)</f>
        <v>#REF!</v>
      </c>
      <c r="Q65" s="248" t="e">
        <f>+SUMIFS([1]!Sanaudos_kor[Suma],[1]!Sanaudos_kor[Kodas],$AM65,[1]!Sanaudos_kor[PASK],TRUE,[1]!Sanaudos_kor[KOR_nr],Q$1)</f>
        <v>#REF!</v>
      </c>
      <c r="R65" s="248" t="e">
        <f>+SUMIFS([1]!Sanaudos_kor[Suma],[1]!Sanaudos_kor[Kodas],$AM65,[1]!Sanaudos_kor[PASK],TRUE,[1]!Sanaudos_kor[KOR_nr],R$1)</f>
        <v>#REF!</v>
      </c>
      <c r="S65" s="248" t="e">
        <f>+SUMIFS([1]!Sanaudos_kor[Suma],[1]!Sanaudos_kor[Kodas],$AM65,[1]!Sanaudos_kor[PASK],TRUE,[1]!Sanaudos_kor[KOR_nr],S$1)</f>
        <v>#REF!</v>
      </c>
      <c r="T65" s="248" t="e">
        <f>+SUMIFS([1]!Sanaudos_kor[Suma],[1]!Sanaudos_kor[Kodas],$AM65,[1]!Sanaudos_kor[PASK],TRUE,[1]!Sanaudos_kor[KOR_nr],T$1)</f>
        <v>#REF!</v>
      </c>
      <c r="U65" s="248" t="e">
        <f>+SUMIFS([1]!Sanaudos_kor[Suma],[1]!Sanaudos_kor[Kodas],$AM65,[1]!Sanaudos_kor[PASK],TRUE,[1]!Sanaudos_kor[KOR_nr],U$1)</f>
        <v>#REF!</v>
      </c>
      <c r="V65" s="248" t="e">
        <f>+SUMIFS([1]!Sanaudos_kor[Suma],[1]!Sanaudos_kor[Kodas],$AM65,[1]!Sanaudos_kor[PASK],TRUE,[1]!Sanaudos_kor[KOR_nr],V$1)</f>
        <v>#REF!</v>
      </c>
      <c r="W65" s="248" t="e">
        <f>+SUMIFS([1]!Sanaudos_kor[Suma],[1]!Sanaudos_kor[Kodas],$AM65,[1]!Sanaudos_kor[PASK],TRUE,[1]!Sanaudos_kor[KOR_nr],W$1)</f>
        <v>#REF!</v>
      </c>
      <c r="X65" s="248" t="e">
        <f>+SUMIFS([1]!Sanaudos_kor[Suma],[1]!Sanaudos_kor[Kodas],$AM65,[1]!Sanaudos_kor[PASK],TRUE,[1]!Sanaudos_kor[KOR_nr],X$1)</f>
        <v>#REF!</v>
      </c>
      <c r="Y65" s="248" t="e">
        <f>+SUMIFS([1]!Sanaudos_kor[Suma],[1]!Sanaudos_kor[Kodas],$AM65,[1]!Sanaudos_kor[PASK],TRUE,[1]!Sanaudos_kor[KOR_nr],Y$1)</f>
        <v>#REF!</v>
      </c>
      <c r="Z65" s="248" t="e">
        <f>+SUMIFS([1]!Sanaudos_kor[Suma],[1]!Sanaudos_kor[Kodas],$AM65,[1]!Sanaudos_kor[PASK],TRUE,[1]!Sanaudos_kor[KOR_nr],Z$1)</f>
        <v>#REF!</v>
      </c>
      <c r="AA65" s="248" t="e">
        <f>+SUMIFS([1]!Sanaudos_kor[Suma],[1]!Sanaudos_kor[Kodas],$AM65,[1]!Sanaudos_kor[PASK],TRUE,[1]!Sanaudos_kor[KOR_nr],AA$1)</f>
        <v>#REF!</v>
      </c>
      <c r="AB65" s="248" t="e">
        <f>+SUMIFS([1]!Sanaudos_kor[Suma],[1]!Sanaudos_kor[Kodas],$AM65,[1]!Sanaudos_kor[PASK],TRUE,[1]!Sanaudos_kor[KOR_nr],AB$1)</f>
        <v>#REF!</v>
      </c>
      <c r="AC65" s="248" t="e">
        <f>+SUMIFS([1]!Sanaudos_kor[Suma],[1]!Sanaudos_kor[Kodas],$AM65,[1]!Sanaudos_kor[PASK],TRUE,[1]!Sanaudos_kor[KOR_nr],AC$1)</f>
        <v>#REF!</v>
      </c>
      <c r="AD65" s="248" t="e">
        <f>+SUMIFS([1]!Sanaudos_kor[Suma],[1]!Sanaudos_kor[Kodas],$AM65,[1]!Sanaudos_kor[PASK],TRUE,[1]!Sanaudos_kor[KOR_nr],AD$1)</f>
        <v>#REF!</v>
      </c>
      <c r="AE65" s="248" t="e">
        <f>+SUMIFS([1]!Sanaudos_kor[Suma],[1]!Sanaudos_kor[Kodas],$AM65,[1]!Sanaudos_kor[PASK],TRUE,[1]!Sanaudos_kor[KOR_nr],AE$1)</f>
        <v>#REF!</v>
      </c>
      <c r="AF65" s="248" t="e">
        <f>+SUMIFS([1]!Sanaudos_kor[Suma],[1]!Sanaudos_kor[Kodas],$AM65,[1]!Sanaudos_kor[PASK],TRUE,[1]!Sanaudos_kor[KOR_nr],AF$1)</f>
        <v>#REF!</v>
      </c>
      <c r="AG65" s="248" t="e">
        <f t="shared" si="0"/>
        <v>#REF!</v>
      </c>
      <c r="AH65" s="555"/>
      <c r="AM65" s="249" t="str">
        <f>+'[1]1.vardai'!D99</f>
        <v>NS_18NS</v>
      </c>
      <c r="AN65" s="250" t="e">
        <f>+SUMIFS('[1]7'!$E$160:$S$160,'[1]7'!$E$2:$S$2,$AM65)</f>
        <v>#VALUE!</v>
      </c>
      <c r="AO65" s="250" t="e">
        <f t="shared" si="5"/>
        <v>#REF!</v>
      </c>
      <c r="AQ65" s="250" t="e">
        <f>+SUMIFS('[1]3.4'!$F$133:$F$202,'[1]3.4'!$D$133:$D$202,$AM65,'[1]3.4'!$E$133:$E$202,"")</f>
        <v>#VALUE!</v>
      </c>
      <c r="AR65" s="250" t="e">
        <f t="shared" si="1"/>
        <v>#VALUE!</v>
      </c>
      <c r="AT65" s="244" t="str">
        <f t="array" ref="AT65">IFERROR(INDEX([1]!Sanaudos[Saskaita],MATCH(1,('[1]3.4'!$AM65=[1]!Sanaudos[Kodas])*('[1]3.4'!AT$7='[1]2.SAN'!$M$4:$M$73),0)),"")</f>
        <v/>
      </c>
      <c r="AU65" s="244" t="str">
        <f t="array" ref="AU65">IFERROR(INDEX([1]!Sanaudos[Saskaita],MATCH(1,('[1]3.4'!$AM65=[1]!Sanaudos[Kodas])*('[1]3.4'!AU$7='[1]2.SAN'!$M$4:$M$73),0)),"")</f>
        <v/>
      </c>
      <c r="AV65" s="244" t="str">
        <f t="array" ref="AV65">IFERROR(INDEX([1]!Sanaudos[Saskaita],MATCH(1,('[1]3.4'!$AM65=[1]!Sanaudos[Kodas])*('[1]3.4'!AV$7='[1]2.SAN'!$M$4:$M$73),0)),"")</f>
        <v/>
      </c>
      <c r="AW65" s="244" t="str">
        <f t="array" ref="AW65">IFERROR(INDEX([1]!Sanaudos[Saskaita],MATCH(1,('[1]3.4'!$AM65=[1]!Sanaudos[Kodas])*('[1]3.4'!AW$7='[1]2.SAN'!$M$4:$M$73),0)),"")</f>
        <v/>
      </c>
      <c r="AX65" s="244" t="str">
        <f t="array" ref="AX65">IFERROR(INDEX([1]!Sanaudos[Saskaita],MATCH(1,('[1]3.4'!$AM65=[1]!Sanaudos[Kodas])*('[1]3.4'!AX$7='[1]2.SAN'!$M$4:$M$73),0)),"")</f>
        <v/>
      </c>
      <c r="AY65" s="244" t="str">
        <f t="array" ref="AY65">IFERROR(INDEX([1]!Sanaudos[Saskaita],MATCH(1,('[1]3.4'!$AM65=[1]!Sanaudos[Kodas])*('[1]3.4'!AY$7='[1]2.SAN'!$M$4:$M$73),0)),"")</f>
        <v/>
      </c>
      <c r="AZ65" s="244" t="str">
        <f t="array" ref="AZ65">IFERROR(INDEX([1]!Sanaudos[Saskaita],MATCH(1,('[1]3.4'!$AM65=[1]!Sanaudos[Kodas])*('[1]3.4'!AZ$7='[1]2.SAN'!$M$4:$M$73),0)),"")</f>
        <v/>
      </c>
      <c r="BA65" s="244" t="str">
        <f t="array" ref="BA65">IFERROR(INDEX([1]!Sanaudos[Saskaita],MATCH(1,('[1]3.4'!$AM65=[1]!Sanaudos[Kodas])*('[1]3.4'!BA$7='[1]2.SAN'!$M$4:$M$73),0)),"")</f>
        <v/>
      </c>
      <c r="BB65" s="244" t="str">
        <f t="array" ref="BB65">IFERROR(INDEX([1]!Sanaudos[Saskaita],MATCH(1,('[1]3.4'!$AM65=[1]!Sanaudos[Kodas])*('[1]3.4'!BB$7='[1]2.SAN'!$M$4:$M$73),0)),"")</f>
        <v/>
      </c>
      <c r="BC65" s="244" t="str">
        <f t="array" ref="BC65">IFERROR(INDEX([1]!Sanaudos[Saskaita],MATCH(1,('[1]3.4'!$AM65=[1]!Sanaudos[Kodas])*('[1]3.4'!BC$7='[1]2.SAN'!$M$4:$M$73),0)),"")</f>
        <v/>
      </c>
      <c r="BD65" s="244" t="str">
        <f t="array" ref="BD65">IFERROR(INDEX([1]!Sanaudos[Saskaita],MATCH(1,('[1]3.4'!$AM65=[1]!Sanaudos[Kodas])*('[1]3.4'!BD$7='[1]2.SAN'!$M$4:$M$73),0)),"")</f>
        <v/>
      </c>
      <c r="BE65" s="244" t="str">
        <f t="array" ref="BE65">IFERROR(INDEX([1]!Sanaudos[Saskaita],MATCH(1,('[1]3.4'!$AM65=[1]!Sanaudos[Kodas])*('[1]3.4'!BE$7='[1]2.SAN'!$M$4:$M$73),0)),"")</f>
        <v/>
      </c>
      <c r="BF65" s="244" t="str">
        <f t="array" ref="BF65">IFERROR(INDEX([1]!Sanaudos[Saskaita],MATCH(1,('[1]3.4'!$AM65=[1]!Sanaudos[Kodas])*('[1]3.4'!BF$7='[1]2.SAN'!$M$4:$M$73),0)),"")</f>
        <v/>
      </c>
      <c r="BG65" s="244" t="str">
        <f t="array" ref="BG65">IFERROR(INDEX([1]!Sanaudos[Saskaita],MATCH(1,('[1]3.4'!$AM65=[1]!Sanaudos[Kodas])*('[1]3.4'!BG$7='[1]2.SAN'!$M$4:$M$73),0)),"")</f>
        <v/>
      </c>
      <c r="BH65" s="244" t="str">
        <f t="array" ref="BH65">IFERROR(INDEX([1]!Sanaudos[Saskaita],MATCH(1,('[1]3.4'!$AM65=[1]!Sanaudos[Kodas])*('[1]3.4'!BH$7='[1]2.SAN'!$M$4:$M$73),0)),"")</f>
        <v/>
      </c>
      <c r="BI65" s="244" t="str">
        <f t="array" ref="BI65">IFERROR(INDEX([1]!Sanaudos[Saskaita],MATCH(1,('[1]3.4'!$AM65=[1]!Sanaudos[Kodas])*('[1]3.4'!BI$7='[1]2.SAN'!$M$4:$M$73),0)),"")</f>
        <v/>
      </c>
      <c r="BJ65" s="244" t="str">
        <f t="array" ref="BJ65">IFERROR(INDEX([1]!Sanaudos[Saskaita],MATCH(1,('[1]3.4'!$AM65=[1]!Sanaudos[Kodas])*('[1]3.4'!BJ$7='[1]2.SAN'!$M$4:$M$73),0)),"")</f>
        <v/>
      </c>
      <c r="BK65" s="244" t="str">
        <f t="array" ref="BK65">IFERROR(INDEX([1]!Sanaudos[Saskaita],MATCH(1,('[1]3.4'!$AM65=[1]!Sanaudos[Kodas])*('[1]3.4'!BK$7='[1]2.SAN'!$M$4:$M$73),0)),"")</f>
        <v/>
      </c>
      <c r="BL65" s="244" t="str">
        <f t="array" ref="BL65">IFERROR(INDEX([1]!Sanaudos[Saskaita],MATCH(1,('[1]3.4'!$AM65=[1]!Sanaudos[Kodas])*('[1]3.4'!BL$7='[1]2.SAN'!$M$4:$M$73),0)),"")</f>
        <v/>
      </c>
      <c r="BM65" s="244" t="str">
        <f t="array" ref="BM65">IFERROR(INDEX([1]!Sanaudos[Saskaita],MATCH(1,('[1]3.4'!$AM65=[1]!Sanaudos[Kodas])*('[1]3.4'!BM$7='[1]2.SAN'!$M$4:$M$73),0)),"")</f>
        <v/>
      </c>
      <c r="BN65" s="244" t="str">
        <f t="array" ref="BN65">IFERROR(INDEX([1]!Sanaudos[Saskaita],MATCH(1,('[1]3.4'!$AM65=[1]!Sanaudos[Kodas])*('[1]3.4'!BN$7='[1]2.SAN'!$M$4:$M$73),0)),"")</f>
        <v/>
      </c>
      <c r="BO65" s="244" t="str">
        <f t="array" ref="BO65">IFERROR(INDEX([1]!Sanaudos[Saskaita],MATCH(1,('[1]3.4'!$AM65=[1]!Sanaudos[Kodas])*('[1]3.4'!BO$7='[1]2.SAN'!$M$4:$M$73),0)),"")</f>
        <v/>
      </c>
      <c r="BP65" s="244" t="str">
        <f t="array" ref="BP65">IFERROR(INDEX([1]!Sanaudos[Saskaita],MATCH(1,('[1]3.4'!$AM65=[1]!Sanaudos[Kodas])*('[1]3.4'!BP$7='[1]2.SAN'!$M$4:$M$73),0)),"")</f>
        <v/>
      </c>
      <c r="BQ65" s="244" t="str">
        <f t="array" ref="BQ65">IFERROR(INDEX([1]!Sanaudos[Saskaita],MATCH(1,('[1]3.4'!$AM65=[1]!Sanaudos[Kodas])*('[1]3.4'!BQ$7='[1]2.SAN'!$M$4:$M$73),0)),"")</f>
        <v/>
      </c>
      <c r="BR65" s="244" t="str">
        <f t="array" ref="BR65">IFERROR(INDEX([1]!Sanaudos[Saskaita],MATCH(1,('[1]3.4'!$AM65=[1]!Sanaudos[Kodas])*('[1]3.4'!BR$7='[1]2.SAN'!$M$4:$M$73),0)),"")</f>
        <v/>
      </c>
      <c r="BS65" s="244" t="str">
        <f t="array" ref="BS65">IFERROR(INDEX([1]!Sanaudos[Saskaita],MATCH(1,('[1]3.4'!$AM65=[1]!Sanaudos[Kodas])*('[1]3.4'!BS$7='[1]2.SAN'!$M$4:$M$73),0)),"")</f>
        <v/>
      </c>
      <c r="BT65" s="244" t="str">
        <f t="array" ref="BT65">IFERROR(INDEX([1]!Sanaudos[Saskaita],MATCH(1,('[1]3.4'!$AM65=[1]!Sanaudos[Kodas])*('[1]3.4'!BT$7='[1]2.SAN'!$M$4:$M$73),0)),"")</f>
        <v/>
      </c>
      <c r="BU65" s="244" t="str">
        <f t="array" ref="BU65">IFERROR(INDEX([1]!Sanaudos[Saskaita],MATCH(1,('[1]3.4'!$AM65=[1]!Sanaudos[Kodas])*('[1]3.4'!BU$7='[1]2.SAN'!$M$4:$M$73),0)),"")</f>
        <v/>
      </c>
      <c r="BV65" s="244" t="str">
        <f t="array" ref="BV65">IFERROR(INDEX([1]!Sanaudos[Saskaita],MATCH(1,('[1]3.4'!$AM65=[1]!Sanaudos[Kodas])*('[1]3.4'!BV$7='[1]2.SAN'!$M$4:$M$73),0)),"")</f>
        <v/>
      </c>
      <c r="BW65" s="244" t="str">
        <f t="array" ref="BW65">IFERROR(INDEX([1]!Sanaudos[Saskaita],MATCH(1,('[1]3.4'!$AM65=[1]!Sanaudos[Kodas])*('[1]3.4'!BW$7='[1]2.SAN'!$M$4:$M$73),0)),"")</f>
        <v/>
      </c>
      <c r="BX65" s="244" t="str">
        <f t="array" ref="BX65">IFERROR(INDEX([1]!Sanaudos[Saskaita],MATCH(1,('[1]3.4'!$AM65=[1]!Sanaudos[Kodas])*('[1]3.4'!BX$7='[1]2.SAN'!$M$4:$M$73),0)),"")</f>
        <v/>
      </c>
      <c r="BY65" s="244" t="str">
        <f t="array" ref="BY65">IFERROR(INDEX([1]!Sanaudos[Saskaita],MATCH(1,('[1]3.4'!$AM65=[1]!Sanaudos[Kodas])*('[1]3.4'!BY$7='[1]2.SAN'!$M$4:$M$73),0)),"")</f>
        <v/>
      </c>
      <c r="BZ65" s="244" t="str">
        <f t="array" ref="BZ65">IFERROR(INDEX([1]!Sanaudos[Saskaita],MATCH(1,('[1]3.4'!$AM65=[1]!Sanaudos[Kodas])*('[1]3.4'!BZ$7='[1]2.SAN'!$M$4:$M$73),0)),"")</f>
        <v/>
      </c>
      <c r="CA65" s="244" t="str">
        <f t="array" ref="CA65">IFERROR(INDEX([1]!Sanaudos[Saskaita],MATCH(1,('[1]3.4'!$AM65=[1]!Sanaudos[Kodas])*('[1]3.4'!CA$7='[1]2.SAN'!$M$4:$M$73),0)),"")</f>
        <v/>
      </c>
      <c r="CB65" s="244" t="str">
        <f t="array" ref="CB65">IFERROR(INDEX([1]!Sanaudos[Saskaita],MATCH(1,('[1]3.4'!$AM65=[1]!Sanaudos[Kodas])*('[1]3.4'!CB$7='[1]2.SAN'!$M$4:$M$73),0)),"")</f>
        <v/>
      </c>
      <c r="CC65" s="244" t="str">
        <f t="array" ref="CC65">IFERROR(INDEX([1]!Sanaudos[Saskaita],MATCH(1,('[1]3.4'!$AM65=[1]!Sanaudos[Kodas])*('[1]3.4'!CC$7='[1]2.SAN'!$M$4:$M$73),0)),"")</f>
        <v/>
      </c>
      <c r="CD65" s="244" t="str">
        <f t="array" ref="CD65">IFERROR(INDEX([1]!Sanaudos[Saskaita],MATCH(1,('[1]3.4'!$AM65=[1]!Sanaudos[Kodas])*('[1]3.4'!CD$7='[1]2.SAN'!$M$4:$M$73),0)),"")</f>
        <v/>
      </c>
      <c r="CE65" s="244" t="str">
        <f t="array" ref="CE65">IFERROR(INDEX([1]!Sanaudos[Saskaita],MATCH(1,('[1]3.4'!$AM65=[1]!Sanaudos[Kodas])*('[1]3.4'!CE$7='[1]2.SAN'!$M$4:$M$73),0)),"")</f>
        <v/>
      </c>
      <c r="CF65" s="244" t="str">
        <f t="array" ref="CF65">IFERROR(INDEX([1]!Sanaudos[Saskaita],MATCH(1,('[1]3.4'!$AM65=[1]!Sanaudos[Kodas])*('[1]3.4'!CF$7='[1]2.SAN'!$M$4:$M$73),0)),"")</f>
        <v/>
      </c>
      <c r="CG65" s="244" t="str">
        <f t="array" ref="CG65">IFERROR(INDEX([1]!Sanaudos[Saskaita],MATCH(1,('[1]3.4'!$AM65=[1]!Sanaudos[Kodas])*('[1]3.4'!CG$7='[1]2.SAN'!$M$4:$M$73),0)),"")</f>
        <v/>
      </c>
      <c r="CH65" s="244" t="str">
        <f t="array" ref="CH65">IFERROR(INDEX([1]!Sanaudos[Saskaita],MATCH(1,('[1]3.4'!$AM65=[1]!Sanaudos[Kodas])*('[1]3.4'!CH$7='[1]2.SAN'!$M$4:$M$73),0)),"")</f>
        <v/>
      </c>
      <c r="CI65" s="244" t="str">
        <f t="array" ref="CI65">IFERROR(INDEX([1]!Sanaudos[Saskaita],MATCH(1,('[1]3.4'!$AM65=[1]!Sanaudos[Kodas])*('[1]3.4'!CI$7='[1]2.SAN'!$M$4:$M$73),0)),"")</f>
        <v/>
      </c>
      <c r="CJ65" s="244" t="str">
        <f t="array" ref="CJ65">IFERROR(INDEX([1]!Sanaudos[Saskaita],MATCH(1,('[1]3.4'!$AM65=[1]!Sanaudos[Kodas])*('[1]3.4'!CJ$7='[1]2.SAN'!$M$4:$M$73),0)),"")</f>
        <v/>
      </c>
      <c r="CK65" s="244" t="str">
        <f t="array" ref="CK65">IFERROR(INDEX([1]!Sanaudos[Saskaita],MATCH(1,('[1]3.4'!$AM65=[1]!Sanaudos[Kodas])*('[1]3.4'!CK$7='[1]2.SAN'!$M$4:$M$73),0)),"")</f>
        <v/>
      </c>
      <c r="CL65" s="244" t="str">
        <f t="array" ref="CL65">IFERROR(INDEX([1]!Sanaudos[Saskaita],MATCH(1,('[1]3.4'!$AM65=[1]!Sanaudos[Kodas])*('[1]3.4'!CL$7='[1]2.SAN'!$M$4:$M$73),0)),"")</f>
        <v/>
      </c>
      <c r="CM65" s="244" t="str">
        <f t="array" ref="CM65">IFERROR(INDEX([1]!Sanaudos[Saskaita],MATCH(1,('[1]3.4'!$AM65=[1]!Sanaudos[Kodas])*('[1]3.4'!CM$7='[1]2.SAN'!$M$4:$M$73),0)),"")</f>
        <v/>
      </c>
      <c r="CN65" s="244" t="str">
        <f t="array" ref="CN65">IFERROR(INDEX([1]!Sanaudos[Saskaita],MATCH(1,('[1]3.4'!$AM65=[1]!Sanaudos[Kodas])*('[1]3.4'!CN$7='[1]2.SAN'!$M$4:$M$73),0)),"")</f>
        <v/>
      </c>
      <c r="CO65" s="244" t="str">
        <f t="array" ref="CO65">IFERROR(INDEX([1]!Sanaudos[Saskaita],MATCH(1,('[1]3.4'!$AM65=[1]!Sanaudos[Kodas])*('[1]3.4'!CO$7='[1]2.SAN'!$M$4:$M$73),0)),"")</f>
        <v/>
      </c>
      <c r="CP65" s="244" t="str">
        <f t="array" ref="CP65">IFERROR(INDEX([1]!Sanaudos[Saskaita],MATCH(1,('[1]3.4'!$AM65=[1]!Sanaudos[Kodas])*('[1]3.4'!CP$7='[1]2.SAN'!$M$4:$M$73),0)),"")</f>
        <v/>
      </c>
      <c r="CQ65" s="244" t="str">
        <f t="array" ref="CQ65">IFERROR(INDEX([1]!Sanaudos[Saskaita],MATCH(1,('[1]3.4'!$AM65=[1]!Sanaudos[Kodas])*('[1]3.4'!CQ$7='[1]2.SAN'!$M$4:$M$73),0)),"")</f>
        <v/>
      </c>
      <c r="CR65" s="244" t="str">
        <f t="array" ref="CR65">IFERROR(INDEX([1]!Sanaudos[Saskaita],MATCH(1,('[1]3.4'!$AM65=[1]!Sanaudos[Kodas])*('[1]3.4'!CR$7='[1]2.SAN'!$M$4:$M$73),0)),"")</f>
        <v/>
      </c>
      <c r="CS65" s="244" t="str">
        <f t="array" ref="CS65">IFERROR(INDEX([1]!Sanaudos[Saskaita],MATCH(1,('[1]3.4'!$AM65=[1]!Sanaudos[Kodas])*('[1]3.4'!CS$7='[1]2.SAN'!$M$4:$M$73),0)),"")</f>
        <v/>
      </c>
      <c r="CT65" s="244" t="str">
        <f t="array" ref="CT65">IFERROR(INDEX([1]!Sanaudos[Saskaita],MATCH(1,('[1]3.4'!$AM65=[1]!Sanaudos[Kodas])*('[1]3.4'!CT$7='[1]2.SAN'!$M$4:$M$73),0)),"")</f>
        <v/>
      </c>
      <c r="CU65" s="244" t="str">
        <f t="array" ref="CU65">IFERROR(INDEX([1]!Sanaudos[Saskaita],MATCH(1,('[1]3.4'!$AM65=[1]!Sanaudos[Kodas])*('[1]3.4'!CU$7='[1]2.SAN'!$M$4:$M$73),0)),"")</f>
        <v/>
      </c>
      <c r="CV65" s="244" t="str">
        <f t="array" ref="CV65">IFERROR(INDEX([1]!Sanaudos[Saskaita],MATCH(1,('[1]3.4'!$AM65=[1]!Sanaudos[Kodas])*('[1]3.4'!CV$7='[1]2.SAN'!$M$4:$M$73),0)),"")</f>
        <v/>
      </c>
      <c r="CW65" s="244" t="str">
        <f t="array" ref="CW65">IFERROR(INDEX([1]!Sanaudos[Saskaita],MATCH(1,('[1]3.4'!$AM65=[1]!Sanaudos[Kodas])*('[1]3.4'!CW$7='[1]2.SAN'!$M$4:$M$73),0)),"")</f>
        <v/>
      </c>
      <c r="CX65" s="244" t="str">
        <f t="array" ref="CX65">IFERROR(INDEX([1]!Sanaudos[Saskaita],MATCH(1,('[1]3.4'!$AM65=[1]!Sanaudos[Kodas])*('[1]3.4'!CX$7='[1]2.SAN'!$M$4:$M$73),0)),"")</f>
        <v/>
      </c>
      <c r="CY65" s="244" t="str">
        <f t="array" ref="CY65">IFERROR(INDEX([1]!Sanaudos[Saskaita],MATCH(1,('[1]3.4'!$AM65=[1]!Sanaudos[Kodas])*('[1]3.4'!CY$7='[1]2.SAN'!$M$4:$M$73),0)),"")</f>
        <v/>
      </c>
      <c r="CZ65" s="244" t="str">
        <f t="array" ref="CZ65">IFERROR(INDEX([1]!Sanaudos[Saskaita],MATCH(1,('[1]3.4'!$AM65=[1]!Sanaudos[Kodas])*('[1]3.4'!CZ$7='[1]2.SAN'!$M$4:$M$73),0)),"")</f>
        <v/>
      </c>
      <c r="DA65" s="244" t="str">
        <f t="array" ref="DA65">IFERROR(INDEX([1]!Sanaudos[Saskaita],MATCH(1,('[1]3.4'!$AM65=[1]!Sanaudos[Kodas])*('[1]3.4'!DA$7='[1]2.SAN'!$M$4:$M$73),0)),"")</f>
        <v/>
      </c>
      <c r="DB65" s="244" t="str">
        <f t="array" ref="DB65">IFERROR(INDEX([1]!Sanaudos[Saskaita],MATCH(1,('[1]3.4'!$AM65=[1]!Sanaudos[Kodas])*('[1]3.4'!DB$7='[1]2.SAN'!$M$4:$M$73),0)),"")</f>
        <v/>
      </c>
      <c r="DC65" s="244" t="str">
        <f t="array" ref="DC65">IFERROR(INDEX([1]!Sanaudos[Saskaita],MATCH(1,('[1]3.4'!$AM65=[1]!Sanaudos[Kodas])*('[1]3.4'!DC$7='[1]2.SAN'!$M$4:$M$73),0)),"")</f>
        <v/>
      </c>
      <c r="DD65" s="244" t="str">
        <f t="array" ref="DD65">IFERROR(INDEX([1]!Sanaudos[Saskaita],MATCH(1,('[1]3.4'!$AM65=[1]!Sanaudos[Kodas])*('[1]3.4'!DD$7='[1]2.SAN'!$M$4:$M$73),0)),"")</f>
        <v/>
      </c>
      <c r="DE65" s="244" t="str">
        <f t="array" ref="DE65">IFERROR(INDEX([1]!Sanaudos[Saskaita],MATCH(1,('[1]3.4'!$AM65=[1]!Sanaudos[Kodas])*('[1]3.4'!DE$7='[1]2.SAN'!$M$4:$M$73),0)),"")</f>
        <v/>
      </c>
      <c r="DF65" s="244" t="str">
        <f t="array" ref="DF65">IFERROR(INDEX([1]!Sanaudos[Saskaita],MATCH(1,('[1]3.4'!$AM65=[1]!Sanaudos[Kodas])*('[1]3.4'!DF$7='[1]2.SAN'!$M$4:$M$73),0)),"")</f>
        <v/>
      </c>
      <c r="DG65" s="244" t="str">
        <f t="array" ref="DG65">IFERROR(INDEX([1]!Sanaudos[Saskaita],MATCH(1,('[1]3.4'!$AM65=[1]!Sanaudos[Kodas])*('[1]3.4'!DG$7='[1]2.SAN'!$M$4:$M$73),0)),"")</f>
        <v/>
      </c>
      <c r="DH65" s="244" t="str">
        <f t="array" ref="DH65">IFERROR(INDEX([1]!Sanaudos[Saskaita],MATCH(1,('[1]3.4'!$AM65=[1]!Sanaudos[Kodas])*('[1]3.4'!DH$7='[1]2.SAN'!$M$4:$M$73),0)),"")</f>
        <v/>
      </c>
      <c r="DI65" s="244" t="str">
        <f t="array" ref="DI65">IFERROR(INDEX([1]!Sanaudos[Saskaita],MATCH(1,('[1]3.4'!$AM65=[1]!Sanaudos[Kodas])*('[1]3.4'!DI$7='[1]2.SAN'!$M$4:$M$73),0)),"")</f>
        <v/>
      </c>
      <c r="DJ65" s="244" t="str">
        <f t="array" ref="DJ65">IFERROR(INDEX([1]!Sanaudos[Saskaita],MATCH(1,('[1]3.4'!$AM65=[1]!Sanaudos[Kodas])*('[1]3.4'!DJ$7='[1]2.SAN'!$M$4:$M$73),0)),"")</f>
        <v/>
      </c>
      <c r="DK65" s="244" t="str">
        <f t="array" ref="DK65">IFERROR(INDEX([1]!Sanaudos[Saskaita],MATCH(1,('[1]3.4'!$AM65=[1]!Sanaudos[Kodas])*('[1]3.4'!DK$7='[1]2.SAN'!$M$4:$M$73),0)),"")</f>
        <v/>
      </c>
      <c r="DL65" s="244" t="str">
        <f t="array" ref="DL65">IFERROR(INDEX([1]!Sanaudos[Saskaita],MATCH(1,('[1]3.4'!$AM65=[1]!Sanaudos[Kodas])*('[1]3.4'!DL$7='[1]2.SAN'!$M$4:$M$73),0)),"")</f>
        <v/>
      </c>
      <c r="DM65" s="244" t="str">
        <f t="array" ref="DM65">IFERROR(INDEX([1]!Sanaudos[Saskaita],MATCH(1,('[1]3.4'!$AM65=[1]!Sanaudos[Kodas])*('[1]3.4'!DM$7='[1]2.SAN'!$M$4:$M$73),0)),"")</f>
        <v/>
      </c>
      <c r="DN65" s="244" t="str">
        <f t="array" ref="DN65">IFERROR(INDEX([1]!Sanaudos[Saskaita],MATCH(1,('[1]3.4'!$AM65=[1]!Sanaudos[Kodas])*('[1]3.4'!DN$7='[1]2.SAN'!$M$4:$M$73),0)),"")</f>
        <v/>
      </c>
      <c r="DO65" s="244" t="str">
        <f t="array" ref="DO65">IFERROR(INDEX([1]!Sanaudos[Saskaita],MATCH(1,('[1]3.4'!$AM65=[1]!Sanaudos[Kodas])*('[1]3.4'!DO$7='[1]2.SAN'!$M$4:$M$73),0)),"")</f>
        <v/>
      </c>
      <c r="DP65" s="244" t="str">
        <f t="array" ref="DP65">IFERROR(INDEX([1]!Sanaudos[Saskaita],MATCH(1,('[1]3.4'!$AM65=[1]!Sanaudos[Kodas])*('[1]3.4'!DP$7='[1]2.SAN'!$M$4:$M$73),0)),"")</f>
        <v/>
      </c>
      <c r="DQ65" s="244" t="str">
        <f t="array" ref="DQ65">IFERROR(INDEX([1]!Sanaudos[Saskaita],MATCH(1,('[1]3.4'!$AM65=[1]!Sanaudos[Kodas])*('[1]3.4'!DQ$7='[1]2.SAN'!$M$4:$M$73),0)),"")</f>
        <v/>
      </c>
      <c r="DR65" s="244" t="str">
        <f t="array" ref="DR65">IFERROR(INDEX([1]!Sanaudos[Saskaita],MATCH(1,('[1]3.4'!$AM65=[1]!Sanaudos[Kodas])*('[1]3.4'!DR$7='[1]2.SAN'!$M$4:$M$73),0)),"")</f>
        <v/>
      </c>
      <c r="DS65" s="244" t="str">
        <f t="array" ref="DS65">IFERROR(INDEX([1]!Sanaudos[Saskaita],MATCH(1,('[1]3.4'!$AM65=[1]!Sanaudos[Kodas])*('[1]3.4'!DS$7='[1]2.SAN'!$M$4:$M$73),0)),"")</f>
        <v/>
      </c>
      <c r="DT65" s="244" t="str">
        <f t="array" ref="DT65">IFERROR(INDEX([1]!Sanaudos[Saskaita],MATCH(1,('[1]3.4'!$AM65=[1]!Sanaudos[Kodas])*('[1]3.4'!DT$7='[1]2.SAN'!$M$4:$M$73),0)),"")</f>
        <v/>
      </c>
      <c r="DU65" s="244" t="str">
        <f t="array" ref="DU65">IFERROR(INDEX([1]!Sanaudos[Saskaita],MATCH(1,('[1]3.4'!$AM65=[1]!Sanaudos[Kodas])*('[1]3.4'!DU$7='[1]2.SAN'!$M$4:$M$73),0)),"")</f>
        <v/>
      </c>
      <c r="DV65" s="244" t="str">
        <f t="array" ref="DV65">IFERROR(INDEX([1]!Sanaudos[Saskaita],MATCH(1,('[1]3.4'!$AM65=[1]!Sanaudos[Kodas])*('[1]3.4'!DV$7='[1]2.SAN'!$M$4:$M$73),0)),"")</f>
        <v/>
      </c>
      <c r="DW65" s="244" t="str">
        <f t="array" ref="DW65">IFERROR(INDEX([1]!Sanaudos[Saskaita],MATCH(1,('[1]3.4'!$AM65=[1]!Sanaudos[Kodas])*('[1]3.4'!DW$7='[1]2.SAN'!$M$4:$M$73),0)),"")</f>
        <v/>
      </c>
      <c r="DX65" s="244" t="str">
        <f t="array" ref="DX65">IFERROR(INDEX([1]!Sanaudos[Saskaita],MATCH(1,('[1]3.4'!$AM65=[1]!Sanaudos[Kodas])*('[1]3.4'!DX$7='[1]2.SAN'!$M$4:$M$73),0)),"")</f>
        <v/>
      </c>
      <c r="DY65" s="244" t="str">
        <f t="array" ref="DY65">IFERROR(INDEX([1]!Sanaudos[Saskaita],MATCH(1,('[1]3.4'!$AM65=[1]!Sanaudos[Kodas])*('[1]3.4'!DY$7='[1]2.SAN'!$M$4:$M$73),0)),"")</f>
        <v/>
      </c>
      <c r="DZ65" s="244" t="str">
        <f t="array" ref="DZ65">IFERROR(INDEX([1]!Sanaudos[Saskaita],MATCH(1,('[1]3.4'!$AM65=[1]!Sanaudos[Kodas])*('[1]3.4'!DZ$7='[1]2.SAN'!$M$4:$M$73),0)),"")</f>
        <v/>
      </c>
      <c r="EA65" s="244" t="str">
        <f t="array" ref="EA65">IFERROR(INDEX([1]!Sanaudos[Saskaita],MATCH(1,('[1]3.4'!$AM65=[1]!Sanaudos[Kodas])*('[1]3.4'!EA$7='[1]2.SAN'!$M$4:$M$73),0)),"")</f>
        <v/>
      </c>
      <c r="EB65" s="244" t="str">
        <f t="array" ref="EB65">IFERROR(INDEX([1]!Sanaudos[Saskaita],MATCH(1,('[1]3.4'!$AM65=[1]!Sanaudos[Kodas])*('[1]3.4'!EB$7='[1]2.SAN'!$M$4:$M$73),0)),"")</f>
        <v/>
      </c>
      <c r="EC65" s="244" t="str">
        <f t="array" ref="EC65">IFERROR(INDEX([1]!Sanaudos[Saskaita],MATCH(1,('[1]3.4'!$AM65=[1]!Sanaudos[Kodas])*('[1]3.4'!EC$7='[1]2.SAN'!$M$4:$M$73),0)),"")</f>
        <v/>
      </c>
      <c r="ED65" s="244" t="str">
        <f t="array" ref="ED65">IFERROR(INDEX([1]!Sanaudos[Saskaita],MATCH(1,('[1]3.4'!$AM65=[1]!Sanaudos[Kodas])*('[1]3.4'!ED$7='[1]2.SAN'!$M$4:$M$73),0)),"")</f>
        <v/>
      </c>
      <c r="EE65" s="244" t="str">
        <f t="array" ref="EE65">IFERROR(INDEX([1]!Sanaudos[Saskaita],MATCH(1,('[1]3.4'!$AM65=[1]!Sanaudos[Kodas])*('[1]3.4'!EE$7='[1]2.SAN'!$M$4:$M$73),0)),"")</f>
        <v/>
      </c>
      <c r="EF65" s="244" t="str">
        <f t="array" ref="EF65">IFERROR(INDEX([1]!Sanaudos[Saskaita],MATCH(1,('[1]3.4'!$AM65=[1]!Sanaudos[Kodas])*('[1]3.4'!EF$7='[1]2.SAN'!$M$4:$M$73),0)),"")</f>
        <v/>
      </c>
      <c r="EG65" s="244" t="str">
        <f t="array" ref="EG65">IFERROR(INDEX([1]!Sanaudos[Saskaita],MATCH(1,('[1]3.4'!$AM65=[1]!Sanaudos[Kodas])*('[1]3.4'!EG$7='[1]2.SAN'!$M$4:$M$73),0)),"")</f>
        <v/>
      </c>
      <c r="EH65" s="244" t="str">
        <f t="array" ref="EH65">IFERROR(INDEX([1]!Sanaudos[Saskaita],MATCH(1,('[1]3.4'!$AM65=[1]!Sanaudos[Kodas])*('[1]3.4'!EH$7='[1]2.SAN'!$M$4:$M$73),0)),"")</f>
        <v/>
      </c>
      <c r="EI65" s="244" t="str">
        <f t="array" ref="EI65">IFERROR(INDEX([1]!Sanaudos[Saskaita],MATCH(1,('[1]3.4'!$AM65=[1]!Sanaudos[Kodas])*('[1]3.4'!EI$7='[1]2.SAN'!$M$4:$M$73),0)),"")</f>
        <v/>
      </c>
      <c r="EJ65" s="244" t="str">
        <f t="array" ref="EJ65">IFERROR(INDEX([1]!Sanaudos[Saskaita],MATCH(1,('[1]3.4'!$AM65=[1]!Sanaudos[Kodas])*('[1]3.4'!EJ$7='[1]2.SAN'!$M$4:$M$73),0)),"")</f>
        <v/>
      </c>
      <c r="EK65" s="244" t="str">
        <f t="array" ref="EK65">IFERROR(INDEX([1]!Sanaudos[Saskaita],MATCH(1,('[1]3.4'!$AM65=[1]!Sanaudos[Kodas])*('[1]3.4'!EK$7='[1]2.SAN'!$M$4:$M$73),0)),"")</f>
        <v/>
      </c>
      <c r="EL65" s="244" t="str">
        <f t="array" ref="EL65">IFERROR(INDEX([1]!Sanaudos[Saskaita],MATCH(1,('[1]3.4'!$AM65=[1]!Sanaudos[Kodas])*('[1]3.4'!EL$7='[1]2.SAN'!$M$4:$M$73),0)),"")</f>
        <v/>
      </c>
      <c r="EM65" s="244" t="str">
        <f t="array" ref="EM65">IFERROR(INDEX([1]!Sanaudos[Saskaita],MATCH(1,('[1]3.4'!$AM65=[1]!Sanaudos[Kodas])*('[1]3.4'!EM$7='[1]2.SAN'!$M$4:$M$73),0)),"")</f>
        <v/>
      </c>
      <c r="EN65" s="244" t="str">
        <f t="array" ref="EN65">IFERROR(INDEX([1]!Sanaudos[Saskaita],MATCH(1,('[1]3.4'!$AM65=[1]!Sanaudos[Kodas])*('[1]3.4'!EN$7='[1]2.SAN'!$M$4:$M$73),0)),"")</f>
        <v/>
      </c>
      <c r="EO65" s="244" t="str">
        <f t="array" ref="EO65">IFERROR(INDEX([1]!Sanaudos[Saskaita],MATCH(1,('[1]3.4'!$AM65=[1]!Sanaudos[Kodas])*('[1]3.4'!EO$7='[1]2.SAN'!$M$4:$M$73),0)),"")</f>
        <v/>
      </c>
      <c r="EP65" s="244" t="str">
        <f t="array" ref="EP65">IFERROR(INDEX([1]!Sanaudos[Saskaita],MATCH(1,('[1]3.4'!$AM65=[1]!Sanaudos[Kodas])*('[1]3.4'!EP$7='[1]2.SAN'!$M$4:$M$73),0)),"")</f>
        <v/>
      </c>
      <c r="EQ65" s="244" t="str">
        <f t="array" ref="EQ65">IFERROR(INDEX([1]!Sanaudos[Saskaita],MATCH(1,('[1]3.4'!$AM65=[1]!Sanaudos[Kodas])*('[1]3.4'!EQ$7='[1]2.SAN'!$M$4:$M$73),0)),"")</f>
        <v/>
      </c>
      <c r="ER65" s="244" t="str">
        <f t="array" ref="ER65">IFERROR(INDEX([1]!Sanaudos[Saskaita],MATCH(1,('[1]3.4'!$AM65=[1]!Sanaudos[Kodas])*('[1]3.4'!ER$7='[1]2.SAN'!$M$4:$M$73),0)),"")</f>
        <v/>
      </c>
      <c r="ES65" s="244" t="str">
        <f t="array" ref="ES65">IFERROR(INDEX([1]!Sanaudos[Saskaita],MATCH(1,('[1]3.4'!$AM65=[1]!Sanaudos[Kodas])*('[1]3.4'!ES$7='[1]2.SAN'!$M$4:$M$73),0)),"")</f>
        <v/>
      </c>
      <c r="ET65" s="244" t="str">
        <f t="array" ref="ET65">IFERROR(INDEX([1]!Sanaudos[Saskaita],MATCH(1,('[1]3.4'!$AM65=[1]!Sanaudos[Kodas])*('[1]3.4'!ET$7='[1]2.SAN'!$M$4:$M$73),0)),"")</f>
        <v/>
      </c>
      <c r="EU65" s="244" t="str">
        <f t="array" ref="EU65">IFERROR(INDEX([1]!Sanaudos[Saskaita],MATCH(1,('[1]3.4'!$AM65=[1]!Sanaudos[Kodas])*('[1]3.4'!EU$7='[1]2.SAN'!$M$4:$M$73),0)),"")</f>
        <v/>
      </c>
      <c r="EV65" s="244" t="str">
        <f t="array" ref="EV65">IFERROR(INDEX([1]!Sanaudos[Saskaita],MATCH(1,('[1]3.4'!$AM65=[1]!Sanaudos[Kodas])*('[1]3.4'!EV$7='[1]2.SAN'!$M$4:$M$73),0)),"")</f>
        <v/>
      </c>
      <c r="EW65" s="244" t="str">
        <f t="array" ref="EW65">IFERROR(INDEX([1]!Sanaudos[Saskaita],MATCH(1,('[1]3.4'!$AM65=[1]!Sanaudos[Kodas])*('[1]3.4'!EW$7='[1]2.SAN'!$M$4:$M$73),0)),"")</f>
        <v/>
      </c>
      <c r="EX65" s="244" t="str">
        <f t="array" ref="EX65">IFERROR(INDEX([1]!Sanaudos[Saskaita],MATCH(1,('[1]3.4'!$AM65=[1]!Sanaudos[Kodas])*('[1]3.4'!EX$7='[1]2.SAN'!$M$4:$M$73),0)),"")</f>
        <v/>
      </c>
      <c r="EY65" s="244" t="str">
        <f t="array" ref="EY65">IFERROR(INDEX([1]!Sanaudos[Saskaita],MATCH(1,('[1]3.4'!$AM65=[1]!Sanaudos[Kodas])*('[1]3.4'!EY$7='[1]2.SAN'!$M$4:$M$73),0)),"")</f>
        <v/>
      </c>
      <c r="EZ65" s="244" t="str">
        <f t="array" ref="EZ65">IFERROR(INDEX([1]!Sanaudos[Saskaita],MATCH(1,('[1]3.4'!$AM65=[1]!Sanaudos[Kodas])*('[1]3.4'!EZ$7='[1]2.SAN'!$M$4:$M$73),0)),"")</f>
        <v/>
      </c>
      <c r="FA65" s="244" t="str">
        <f t="array" ref="FA65">IFERROR(INDEX([1]!Sanaudos[Saskaita],MATCH(1,('[1]3.4'!$AM65=[1]!Sanaudos[Kodas])*('[1]3.4'!FA$7='[1]2.SAN'!$M$4:$M$73),0)),"")</f>
        <v/>
      </c>
      <c r="FB65" s="244" t="str">
        <f t="array" ref="FB65">IFERROR(INDEX([1]!Sanaudos[Saskaita],MATCH(1,('[1]3.4'!$AM65=[1]!Sanaudos[Kodas])*('[1]3.4'!FB$7='[1]2.SAN'!$M$4:$M$73),0)),"")</f>
        <v/>
      </c>
      <c r="FC65" s="244" t="str">
        <f t="array" ref="FC65">IFERROR(INDEX([1]!Sanaudos[Saskaita],MATCH(1,('[1]3.4'!$AM65=[1]!Sanaudos[Kodas])*('[1]3.4'!FC$7='[1]2.SAN'!$M$4:$M$73),0)),"")</f>
        <v/>
      </c>
      <c r="FD65" s="244" t="str">
        <f t="array" ref="FD65">IFERROR(INDEX([1]!Sanaudos[Saskaita],MATCH(1,('[1]3.4'!$AM65=[1]!Sanaudos[Kodas])*('[1]3.4'!FD$7='[1]2.SAN'!$M$4:$M$73),0)),"")</f>
        <v/>
      </c>
      <c r="FE65" s="244" t="str">
        <f t="array" ref="FE65">IFERROR(INDEX([1]!Sanaudos[Saskaita],MATCH(1,('[1]3.4'!$AM65=[1]!Sanaudos[Kodas])*('[1]3.4'!FE$7='[1]2.SAN'!$M$4:$M$73),0)),"")</f>
        <v/>
      </c>
      <c r="FF65" s="244" t="str">
        <f t="array" ref="FF65">IFERROR(INDEX([1]!Sanaudos[Saskaita],MATCH(1,('[1]3.4'!$AM65=[1]!Sanaudos[Kodas])*('[1]3.4'!FF$7='[1]2.SAN'!$M$4:$M$73),0)),"")</f>
        <v/>
      </c>
      <c r="FG65" s="244" t="str">
        <f t="array" ref="FG65">IFERROR(INDEX([1]!Sanaudos[Saskaita],MATCH(1,('[1]3.4'!$AM65=[1]!Sanaudos[Kodas])*('[1]3.4'!FG$7='[1]2.SAN'!$M$4:$M$73),0)),"")</f>
        <v/>
      </c>
      <c r="FH65" s="244" t="str">
        <f t="array" ref="FH65">IFERROR(INDEX([1]!Sanaudos[Saskaita],MATCH(1,('[1]3.4'!$AM65=[1]!Sanaudos[Kodas])*('[1]3.4'!FH$7='[1]2.SAN'!$M$4:$M$73),0)),"")</f>
        <v/>
      </c>
      <c r="FI65" s="244" t="str">
        <f t="array" ref="FI65">IFERROR(INDEX([1]!Sanaudos[Saskaita],MATCH(1,('[1]3.4'!$AM65=[1]!Sanaudos[Kodas])*('[1]3.4'!FI$7='[1]2.SAN'!$M$4:$M$73),0)),"")</f>
        <v/>
      </c>
      <c r="FJ65" s="244" t="str">
        <f t="array" ref="FJ65">IFERROR(INDEX([1]!Sanaudos[Saskaita],MATCH(1,('[1]3.4'!$AM65=[1]!Sanaudos[Kodas])*('[1]3.4'!FJ$7='[1]2.SAN'!$M$4:$M$73),0)),"")</f>
        <v/>
      </c>
      <c r="FK65" s="244" t="str">
        <f t="array" ref="FK65">IFERROR(INDEX([1]!Sanaudos[Saskaita],MATCH(1,('[1]3.4'!$AM65=[1]!Sanaudos[Kodas])*('[1]3.4'!FK$7='[1]2.SAN'!$M$4:$M$73),0)),"")</f>
        <v/>
      </c>
      <c r="FL65" s="244" t="str">
        <f t="array" ref="FL65">IFERROR(INDEX([1]!Sanaudos[Saskaita],MATCH(1,('[1]3.4'!$AM65=[1]!Sanaudos[Kodas])*('[1]3.4'!FL$7='[1]2.SAN'!$M$4:$M$73),0)),"")</f>
        <v/>
      </c>
      <c r="FM65" s="244" t="str">
        <f t="array" ref="FM65">IFERROR(INDEX([1]!Sanaudos[Saskaita],MATCH(1,('[1]3.4'!$AM65=[1]!Sanaudos[Kodas])*('[1]3.4'!FM$7='[1]2.SAN'!$M$4:$M$73),0)),"")</f>
        <v/>
      </c>
      <c r="FN65" s="244" t="str">
        <f t="array" ref="FN65">IFERROR(INDEX([1]!Sanaudos[Saskaita],MATCH(1,('[1]3.4'!$AM65=[1]!Sanaudos[Kodas])*('[1]3.4'!FN$7='[1]2.SAN'!$M$4:$M$73),0)),"")</f>
        <v/>
      </c>
      <c r="FO65" s="244" t="str">
        <f t="array" ref="FO65">IFERROR(INDEX([1]!Sanaudos[Saskaita],MATCH(1,('[1]3.4'!$AM65=[1]!Sanaudos[Kodas])*('[1]3.4'!FO$7='[1]2.SAN'!$M$4:$M$73),0)),"")</f>
        <v/>
      </c>
      <c r="FP65" s="244" t="str">
        <f t="array" ref="FP65">IFERROR(INDEX([1]!Sanaudos[Saskaita],MATCH(1,('[1]3.4'!$AM65=[1]!Sanaudos[Kodas])*('[1]3.4'!FP$7='[1]2.SAN'!$M$4:$M$73),0)),"")</f>
        <v/>
      </c>
      <c r="FQ65" s="244" t="str">
        <f t="array" ref="FQ65">IFERROR(INDEX([1]!Sanaudos[Saskaita],MATCH(1,('[1]3.4'!$AM65=[1]!Sanaudos[Kodas])*('[1]3.4'!FQ$7='[1]2.SAN'!$M$4:$M$73),0)),"")</f>
        <v/>
      </c>
      <c r="FR65" s="244" t="str">
        <f t="array" ref="FR65">IFERROR(INDEX([1]!Sanaudos[Saskaita],MATCH(1,('[1]3.4'!$AM65=[1]!Sanaudos[Kodas])*('[1]3.4'!FR$7='[1]2.SAN'!$M$4:$M$73),0)),"")</f>
        <v/>
      </c>
      <c r="FS65" s="244" t="str">
        <f t="array" ref="FS65">IFERROR(INDEX([1]!Sanaudos[Saskaita],MATCH(1,('[1]3.4'!$AM65=[1]!Sanaudos[Kodas])*('[1]3.4'!FS$7='[1]2.SAN'!$M$4:$M$73),0)),"")</f>
        <v/>
      </c>
      <c r="FT65" s="244" t="str">
        <f t="array" ref="FT65">IFERROR(INDEX([1]!Sanaudos[Saskaita],MATCH(1,('[1]3.4'!$AM65=[1]!Sanaudos[Kodas])*('[1]3.4'!FT$7='[1]2.SAN'!$M$4:$M$73),0)),"")</f>
        <v/>
      </c>
      <c r="FU65" s="244" t="str">
        <f t="array" ref="FU65">IFERROR(INDEX([1]!Sanaudos[Saskaita],MATCH(1,('[1]3.4'!$AM65=[1]!Sanaudos[Kodas])*('[1]3.4'!FU$7='[1]2.SAN'!$M$4:$M$73),0)),"")</f>
        <v/>
      </c>
      <c r="FV65" s="244" t="str">
        <f t="array" ref="FV65">IFERROR(INDEX([1]!Sanaudos[Saskaita],MATCH(1,('[1]3.4'!$AM65=[1]!Sanaudos[Kodas])*('[1]3.4'!FV$7='[1]2.SAN'!$M$4:$M$73),0)),"")</f>
        <v/>
      </c>
      <c r="FW65" s="244" t="str">
        <f t="array" ref="FW65">IFERROR(INDEX([1]!Sanaudos[Saskaita],MATCH(1,('[1]3.4'!$AM65=[1]!Sanaudos[Kodas])*('[1]3.4'!FW$7='[1]2.SAN'!$M$4:$M$73),0)),"")</f>
        <v/>
      </c>
      <c r="FX65" s="244" t="str">
        <f t="array" ref="FX65">IFERROR(INDEX([1]!Sanaudos[Saskaita],MATCH(1,('[1]3.4'!$AM65=[1]!Sanaudos[Kodas])*('[1]3.4'!FX$7='[1]2.SAN'!$M$4:$M$73),0)),"")</f>
        <v/>
      </c>
      <c r="FY65" s="244" t="str">
        <f t="array" ref="FY65">IFERROR(INDEX([1]!Sanaudos[Saskaita],MATCH(1,('[1]3.4'!$AM65=[1]!Sanaudos[Kodas])*('[1]3.4'!FY$7='[1]2.SAN'!$M$4:$M$73),0)),"")</f>
        <v/>
      </c>
      <c r="FZ65" s="244" t="str">
        <f t="array" ref="FZ65">IFERROR(INDEX([1]!Sanaudos[Saskaita],MATCH(1,('[1]3.4'!$AM65=[1]!Sanaudos[Kodas])*('[1]3.4'!FZ$7='[1]2.SAN'!$M$4:$M$73),0)),"")</f>
        <v/>
      </c>
      <c r="GA65" s="244" t="str">
        <f t="array" ref="GA65">IFERROR(INDEX([1]!Sanaudos[Saskaita],MATCH(1,('[1]3.4'!$AM65=[1]!Sanaudos[Kodas])*('[1]3.4'!GA$7='[1]2.SAN'!$M$4:$M$73),0)),"")</f>
        <v/>
      </c>
      <c r="GB65" s="244" t="str">
        <f t="array" ref="GB65">IFERROR(INDEX([1]!Sanaudos[Saskaita],MATCH(1,('[1]3.4'!$AM65=[1]!Sanaudos[Kodas])*('[1]3.4'!GB$7='[1]2.SAN'!$M$4:$M$73),0)),"")</f>
        <v/>
      </c>
      <c r="GC65" s="244" t="str">
        <f t="array" ref="GC65">IFERROR(INDEX([1]!Sanaudos[Saskaita],MATCH(1,('[1]3.4'!$AM65=[1]!Sanaudos[Kodas])*('[1]3.4'!GC$7='[1]2.SAN'!$M$4:$M$73),0)),"")</f>
        <v/>
      </c>
      <c r="GD65" s="244" t="str">
        <f t="array" ref="GD65">IFERROR(INDEX([1]!Sanaudos[Saskaita],MATCH(1,('[1]3.4'!$AM65=[1]!Sanaudos[Kodas])*('[1]3.4'!GD$7='[1]2.SAN'!$M$4:$M$73),0)),"")</f>
        <v/>
      </c>
      <c r="GE65" s="244" t="str">
        <f t="array" ref="GE65">IFERROR(INDEX([1]!Sanaudos[Saskaita],MATCH(1,('[1]3.4'!$AM65=[1]!Sanaudos[Kodas])*('[1]3.4'!GE$7='[1]2.SAN'!$M$4:$M$73),0)),"")</f>
        <v/>
      </c>
      <c r="GF65" s="244" t="str">
        <f t="array" ref="GF65">IFERROR(INDEX([1]!Sanaudos[Saskaita],MATCH(1,('[1]3.4'!$AM65=[1]!Sanaudos[Kodas])*('[1]3.4'!GF$7='[1]2.SAN'!$M$4:$M$73),0)),"")</f>
        <v/>
      </c>
      <c r="GG65" s="244" t="str">
        <f t="array" ref="GG65">IFERROR(INDEX([1]!Sanaudos[Saskaita],MATCH(1,('[1]3.4'!$AM65=[1]!Sanaudos[Kodas])*('[1]3.4'!GG$7='[1]2.SAN'!$M$4:$M$73),0)),"")</f>
        <v/>
      </c>
      <c r="GH65" s="244" t="str">
        <f t="array" ref="GH65">IFERROR(INDEX([1]!Sanaudos[Saskaita],MATCH(1,('[1]3.4'!$AM65=[1]!Sanaudos[Kodas])*('[1]3.4'!GH$7='[1]2.SAN'!$M$4:$M$73),0)),"")</f>
        <v/>
      </c>
      <c r="GI65" s="244" t="str">
        <f t="array" ref="GI65">IFERROR(INDEX([1]!Sanaudos[Saskaita],MATCH(1,('[1]3.4'!$AM65=[1]!Sanaudos[Kodas])*('[1]3.4'!GI$7='[1]2.SAN'!$M$4:$M$73),0)),"")</f>
        <v/>
      </c>
      <c r="GJ65" s="244" t="str">
        <f t="array" ref="GJ65">IFERROR(INDEX([1]!Sanaudos[Saskaita],MATCH(1,('[1]3.4'!$AM65=[1]!Sanaudos[Kodas])*('[1]3.4'!GJ$7='[1]2.SAN'!$M$4:$M$73),0)),"")</f>
        <v/>
      </c>
      <c r="GK65" s="244" t="str">
        <f t="array" ref="GK65">IFERROR(INDEX([1]!Sanaudos[Saskaita],MATCH(1,('[1]3.4'!$AM65=[1]!Sanaudos[Kodas])*('[1]3.4'!GK$7='[1]2.SAN'!$M$4:$M$73),0)),"")</f>
        <v/>
      </c>
      <c r="GL65" s="244" t="str">
        <f t="array" ref="GL65">IFERROR(INDEX([1]!Sanaudos[Saskaita],MATCH(1,('[1]3.4'!$AM65=[1]!Sanaudos[Kodas])*('[1]3.4'!GL$7='[1]2.SAN'!$M$4:$M$73),0)),"")</f>
        <v/>
      </c>
      <c r="GM65" s="244" t="str">
        <f t="array" ref="GM65">IFERROR(INDEX([1]!Sanaudos[Saskaita],MATCH(1,('[1]3.4'!$AM65=[1]!Sanaudos[Kodas])*('[1]3.4'!GM$7='[1]2.SAN'!$M$4:$M$73),0)),"")</f>
        <v/>
      </c>
      <c r="GN65" s="244" t="str">
        <f t="array" ref="GN65">IFERROR(INDEX([1]!Sanaudos[Saskaita],MATCH(1,('[1]3.4'!$AM65=[1]!Sanaudos[Kodas])*('[1]3.4'!GN$7='[1]2.SAN'!$M$4:$M$73),0)),"")</f>
        <v/>
      </c>
      <c r="GO65" s="244" t="str">
        <f t="array" ref="GO65">IFERROR(INDEX([1]!Sanaudos[Saskaita],MATCH(1,('[1]3.4'!$AM65=[1]!Sanaudos[Kodas])*('[1]3.4'!GO$7='[1]2.SAN'!$M$4:$M$73),0)),"")</f>
        <v/>
      </c>
      <c r="GP65" s="244" t="str">
        <f t="array" ref="GP65">IFERROR(INDEX([1]!Sanaudos[Saskaita],MATCH(1,('[1]3.4'!$AM65=[1]!Sanaudos[Kodas])*('[1]3.4'!GP$7='[1]2.SAN'!$M$4:$M$73),0)),"")</f>
        <v/>
      </c>
      <c r="GQ65" s="244" t="str">
        <f t="array" ref="GQ65">IFERROR(INDEX([1]!Sanaudos[Saskaita],MATCH(1,('[1]3.4'!$AM65=[1]!Sanaudos[Kodas])*('[1]3.4'!GQ$7='[1]2.SAN'!$M$4:$M$73),0)),"")</f>
        <v/>
      </c>
      <c r="GR65" s="244" t="str">
        <f t="array" ref="GR65">IFERROR(INDEX([1]!Sanaudos[Saskaita],MATCH(1,('[1]3.4'!$AM65=[1]!Sanaudos[Kodas])*('[1]3.4'!GR$7='[1]2.SAN'!$M$4:$M$73),0)),"")</f>
        <v/>
      </c>
      <c r="GS65" s="244" t="str">
        <f t="array" ref="GS65">IFERROR(INDEX([1]!Sanaudos[Saskaita],MATCH(1,('[1]3.4'!$AM65=[1]!Sanaudos[Kodas])*('[1]3.4'!GS$7='[1]2.SAN'!$M$4:$M$73),0)),"")</f>
        <v/>
      </c>
      <c r="GT65" s="244" t="str">
        <f t="array" ref="GT65">IFERROR(INDEX([1]!Sanaudos[Saskaita],MATCH(1,('[1]3.4'!$AM65=[1]!Sanaudos[Kodas])*('[1]3.4'!GT$7='[1]2.SAN'!$M$4:$M$73),0)),"")</f>
        <v/>
      </c>
      <c r="GU65" s="244" t="str">
        <f t="array" ref="GU65">IFERROR(INDEX([1]!Sanaudos[Saskaita],MATCH(1,('[1]3.4'!$AM65=[1]!Sanaudos[Kodas])*('[1]3.4'!GU$7='[1]2.SAN'!$M$4:$M$73),0)),"")</f>
        <v/>
      </c>
      <c r="GV65" s="244" t="str">
        <f t="array" ref="GV65">IFERROR(INDEX([1]!Sanaudos[Saskaita],MATCH(1,('[1]3.4'!$AM65=[1]!Sanaudos[Kodas])*('[1]3.4'!GV$7='[1]2.SAN'!$M$4:$M$73),0)),"")</f>
        <v/>
      </c>
      <c r="GW65" s="244" t="str">
        <f t="array" ref="GW65">IFERROR(INDEX([1]!Sanaudos[Saskaita],MATCH(1,('[1]3.4'!$AM65=[1]!Sanaudos[Kodas])*('[1]3.4'!GW$7='[1]2.SAN'!$M$4:$M$73),0)),"")</f>
        <v/>
      </c>
      <c r="GX65" s="244" t="str">
        <f t="array" ref="GX65">IFERROR(INDEX([1]!Sanaudos[Saskaita],MATCH(1,('[1]3.4'!$AM65=[1]!Sanaudos[Kodas])*('[1]3.4'!GX$7='[1]2.SAN'!$M$4:$M$73),0)),"")</f>
        <v/>
      </c>
      <c r="GY65" s="244" t="str">
        <f t="array" ref="GY65">IFERROR(INDEX([1]!Sanaudos[Saskaita],MATCH(1,('[1]3.4'!$AM65=[1]!Sanaudos[Kodas])*('[1]3.4'!GY$7='[1]2.SAN'!$M$4:$M$73),0)),"")</f>
        <v/>
      </c>
      <c r="GZ65" s="244" t="str">
        <f t="array" ref="GZ65">IFERROR(INDEX([1]!Sanaudos[Saskaita],MATCH(1,('[1]3.4'!$AM65=[1]!Sanaudos[Kodas])*('[1]3.4'!GZ$7='[1]2.SAN'!$M$4:$M$73),0)),"")</f>
        <v/>
      </c>
      <c r="HA65" s="244" t="str">
        <f t="array" ref="HA65">IFERROR(INDEX([1]!Sanaudos[Saskaita],MATCH(1,('[1]3.4'!$AM65=[1]!Sanaudos[Kodas])*('[1]3.4'!HA$7='[1]2.SAN'!$M$4:$M$73),0)),"")</f>
        <v/>
      </c>
      <c r="HB65" s="244" t="str">
        <f t="array" ref="HB65">IFERROR(INDEX([1]!Sanaudos[Saskaita],MATCH(1,('[1]3.4'!$AM65=[1]!Sanaudos[Kodas])*('[1]3.4'!HB$7='[1]2.SAN'!$M$4:$M$73),0)),"")</f>
        <v/>
      </c>
      <c r="HC65" s="244" t="str">
        <f t="array" ref="HC65">IFERROR(INDEX([1]!Sanaudos[Saskaita],MATCH(1,('[1]3.4'!$AM65=[1]!Sanaudos[Kodas])*('[1]3.4'!HC$7='[1]2.SAN'!$M$4:$M$73),0)),"")</f>
        <v/>
      </c>
      <c r="HD65" s="244" t="str">
        <f t="array" ref="HD65">IFERROR(INDEX([1]!Sanaudos[Saskaita],MATCH(1,('[1]3.4'!$AM65=[1]!Sanaudos[Kodas])*('[1]3.4'!HD$7='[1]2.SAN'!$M$4:$M$73),0)),"")</f>
        <v/>
      </c>
      <c r="HE65" s="244" t="str">
        <f t="array" ref="HE65">IFERROR(INDEX([1]!Sanaudos[Saskaita],MATCH(1,('[1]3.4'!$AM65=[1]!Sanaudos[Kodas])*('[1]3.4'!HE$7='[1]2.SAN'!$M$4:$M$73),0)),"")</f>
        <v/>
      </c>
      <c r="HF65" s="244" t="str">
        <f t="array" ref="HF65">IFERROR(INDEX([1]!Sanaudos[Saskaita],MATCH(1,('[1]3.4'!$AM65=[1]!Sanaudos[Kodas])*('[1]3.4'!HF$7='[1]2.SAN'!$M$4:$M$73),0)),"")</f>
        <v/>
      </c>
      <c r="HG65" s="244" t="str">
        <f t="array" ref="HG65">IFERROR(INDEX([1]!Sanaudos[Saskaita],MATCH(1,('[1]3.4'!$AM65=[1]!Sanaudos[Kodas])*('[1]3.4'!HG$7='[1]2.SAN'!$M$4:$M$73),0)),"")</f>
        <v/>
      </c>
      <c r="HH65" s="244" t="str">
        <f t="array" ref="HH65">IFERROR(INDEX([1]!Sanaudos[Saskaita],MATCH(1,('[1]3.4'!$AM65=[1]!Sanaudos[Kodas])*('[1]3.4'!HH$7='[1]2.SAN'!$M$4:$M$73),0)),"")</f>
        <v/>
      </c>
      <c r="HI65" s="244" t="str">
        <f t="array" ref="HI65">IFERROR(INDEX([1]!Sanaudos[Saskaita],MATCH(1,('[1]3.4'!$AM65=[1]!Sanaudos[Kodas])*('[1]3.4'!HI$7='[1]2.SAN'!$M$4:$M$73),0)),"")</f>
        <v/>
      </c>
      <c r="HJ65" s="244" t="str">
        <f t="array" ref="HJ65">IFERROR(INDEX([1]!Sanaudos[Saskaita],MATCH(1,('[1]3.4'!$AM65=[1]!Sanaudos[Kodas])*('[1]3.4'!HJ$7='[1]2.SAN'!$M$4:$M$73),0)),"")</f>
        <v/>
      </c>
      <c r="HK65" s="244" t="str">
        <f t="array" ref="HK65">IFERROR(INDEX([1]!Sanaudos[Saskaita],MATCH(1,('[1]3.4'!$AM65=[1]!Sanaudos[Kodas])*('[1]3.4'!HK$7='[1]2.SAN'!$M$4:$M$73),0)),"")</f>
        <v/>
      </c>
      <c r="HL65" s="244" t="str">
        <f t="array" ref="HL65">IFERROR(INDEX([1]!Sanaudos[Saskaita],MATCH(1,('[1]3.4'!$AM65=[1]!Sanaudos[Kodas])*('[1]3.4'!HL$7='[1]2.SAN'!$M$4:$M$73),0)),"")</f>
        <v/>
      </c>
      <c r="HM65" s="244" t="str">
        <f t="array" ref="HM65">IFERROR(INDEX([1]!Sanaudos[Saskaita],MATCH(1,('[1]3.4'!$AM65=[1]!Sanaudos[Kodas])*('[1]3.4'!HM$7='[1]2.SAN'!$M$4:$M$73),0)),"")</f>
        <v/>
      </c>
      <c r="HN65" s="244" t="str">
        <f t="array" ref="HN65">IFERROR(INDEX([1]!Sanaudos[Saskaita],MATCH(1,('[1]3.4'!$AM65=[1]!Sanaudos[Kodas])*('[1]3.4'!HN$7='[1]2.SAN'!$M$4:$M$73),0)),"")</f>
        <v/>
      </c>
      <c r="HO65" s="244" t="str">
        <f t="array" ref="HO65">IFERROR(INDEX([1]!Sanaudos[Saskaita],MATCH(1,('[1]3.4'!$AM65=[1]!Sanaudos[Kodas])*('[1]3.4'!HO$7='[1]2.SAN'!$M$4:$M$73),0)),"")</f>
        <v/>
      </c>
      <c r="HP65" s="244" t="str">
        <f t="array" ref="HP65">IFERROR(INDEX([1]!Sanaudos[Saskaita],MATCH(1,('[1]3.4'!$AM65=[1]!Sanaudos[Kodas])*('[1]3.4'!HP$7='[1]2.SAN'!$M$4:$M$73),0)),"")</f>
        <v/>
      </c>
      <c r="HQ65" s="244" t="str">
        <f t="array" ref="HQ65">IFERROR(INDEX([1]!Sanaudos[Saskaita],MATCH(1,('[1]3.4'!$AM65=[1]!Sanaudos[Kodas])*('[1]3.4'!HQ$7='[1]2.SAN'!$M$4:$M$73),0)),"")</f>
        <v/>
      </c>
      <c r="HR65" s="244" t="str">
        <f t="array" ref="HR65">IFERROR(INDEX([1]!Sanaudos[Saskaita],MATCH(1,('[1]3.4'!$AM65=[1]!Sanaudos[Kodas])*('[1]3.4'!HR$7='[1]2.SAN'!$M$4:$M$73),0)),"")</f>
        <v/>
      </c>
      <c r="HS65" s="244" t="str">
        <f t="array" ref="HS65">IFERROR(INDEX([1]!Sanaudos[Saskaita],MATCH(1,('[1]3.4'!$AM65=[1]!Sanaudos[Kodas])*('[1]3.4'!HS$7='[1]2.SAN'!$M$4:$M$73),0)),"")</f>
        <v/>
      </c>
      <c r="HT65" s="244" t="str">
        <f t="array" ref="HT65">IFERROR(INDEX([1]!Sanaudos[Saskaita],MATCH(1,('[1]3.4'!$AM65=[1]!Sanaudos[Kodas])*('[1]3.4'!HT$7='[1]2.SAN'!$M$4:$M$73),0)),"")</f>
        <v/>
      </c>
      <c r="HU65" s="244" t="str">
        <f t="array" ref="HU65">IFERROR(INDEX([1]!Sanaudos[Saskaita],MATCH(1,('[1]3.4'!$AM65=[1]!Sanaudos[Kodas])*('[1]3.4'!HU$7='[1]2.SAN'!$M$4:$M$73),0)),"")</f>
        <v/>
      </c>
      <c r="HV65" s="244" t="str">
        <f t="array" ref="HV65">IFERROR(INDEX([1]!Sanaudos[Saskaita],MATCH(1,('[1]3.4'!$AM65=[1]!Sanaudos[Kodas])*('[1]3.4'!HV$7='[1]2.SAN'!$M$4:$M$73),0)),"")</f>
        <v/>
      </c>
      <c r="HW65" s="244" t="str">
        <f t="array" ref="HW65">IFERROR(INDEX([1]!Sanaudos[Saskaita],MATCH(1,('[1]3.4'!$AM65=[1]!Sanaudos[Kodas])*('[1]3.4'!HW$7='[1]2.SAN'!$M$4:$M$73),0)),"")</f>
        <v/>
      </c>
      <c r="HX65" s="244" t="str">
        <f t="array" ref="HX65">IFERROR(INDEX([1]!Sanaudos[Saskaita],MATCH(1,('[1]3.4'!$AM65=[1]!Sanaudos[Kodas])*('[1]3.4'!HX$7='[1]2.SAN'!$M$4:$M$73),0)),"")</f>
        <v/>
      </c>
      <c r="HY65" s="244" t="str">
        <f t="array" ref="HY65">IFERROR(INDEX([1]!Sanaudos[Saskaita],MATCH(1,('[1]3.4'!$AM65=[1]!Sanaudos[Kodas])*('[1]3.4'!HY$7='[1]2.SAN'!$M$4:$M$73),0)),"")</f>
        <v/>
      </c>
      <c r="HZ65" s="244" t="str">
        <f t="array" ref="HZ65">IFERROR(INDEX([1]!Sanaudos[Saskaita],MATCH(1,('[1]3.4'!$AM65=[1]!Sanaudos[Kodas])*('[1]3.4'!HZ$7='[1]2.SAN'!$M$4:$M$73),0)),"")</f>
        <v/>
      </c>
      <c r="IA65" s="244" t="str">
        <f t="array" ref="IA65">IFERROR(INDEX([1]!Sanaudos[Saskaita],MATCH(1,('[1]3.4'!$AM65=[1]!Sanaudos[Kodas])*('[1]3.4'!IA$7='[1]2.SAN'!$M$4:$M$73),0)),"")</f>
        <v/>
      </c>
      <c r="IB65" s="244" t="str">
        <f t="array" ref="IB65">IFERROR(INDEX([1]!Sanaudos[Saskaita],MATCH(1,('[1]3.4'!$AM65=[1]!Sanaudos[Kodas])*('[1]3.4'!IB$7='[1]2.SAN'!$M$4:$M$73),0)),"")</f>
        <v/>
      </c>
      <c r="IC65" s="244" t="str">
        <f t="array" ref="IC65">IFERROR(INDEX([1]!Sanaudos[Saskaita],MATCH(1,('[1]3.4'!$AM65=[1]!Sanaudos[Kodas])*('[1]3.4'!IC$7='[1]2.SAN'!$M$4:$M$73),0)),"")</f>
        <v/>
      </c>
      <c r="ID65" s="244" t="str">
        <f t="array" ref="ID65">IFERROR(INDEX([1]!Sanaudos[Saskaita],MATCH(1,('[1]3.4'!$AM65=[1]!Sanaudos[Kodas])*('[1]3.4'!ID$7='[1]2.SAN'!$M$4:$M$73),0)),"")</f>
        <v/>
      </c>
      <c r="IE65" s="244" t="str">
        <f t="array" ref="IE65">IFERROR(INDEX([1]!Sanaudos[Saskaita],MATCH(1,('[1]3.4'!$AM65=[1]!Sanaudos[Kodas])*('[1]3.4'!IE$7='[1]2.SAN'!$M$4:$M$73),0)),"")</f>
        <v/>
      </c>
      <c r="IF65" s="244" t="str">
        <f t="array" ref="IF65">IFERROR(INDEX([1]!Sanaudos[Saskaita],MATCH(1,('[1]3.4'!$AM65=[1]!Sanaudos[Kodas])*('[1]3.4'!IF$7='[1]2.SAN'!$M$4:$M$73),0)),"")</f>
        <v/>
      </c>
      <c r="IG65" s="244" t="str">
        <f t="array" ref="IG65">IFERROR(INDEX([1]!Sanaudos[Saskaita],MATCH(1,('[1]3.4'!$AM65=[1]!Sanaudos[Kodas])*('[1]3.4'!IG$7='[1]2.SAN'!$M$4:$M$73),0)),"")</f>
        <v/>
      </c>
      <c r="IH65" s="244" t="str">
        <f t="array" ref="IH65">IFERROR(INDEX([1]!Sanaudos[Saskaita],MATCH(1,('[1]3.4'!$AM65=[1]!Sanaudos[Kodas])*('[1]3.4'!IH$7='[1]2.SAN'!$M$4:$M$73),0)),"")</f>
        <v/>
      </c>
      <c r="II65" s="244" t="str">
        <f t="array" ref="II65">IFERROR(INDEX([1]!Sanaudos[Saskaita],MATCH(1,('[1]3.4'!$AM65=[1]!Sanaudos[Kodas])*('[1]3.4'!II$7='[1]2.SAN'!$M$4:$M$73),0)),"")</f>
        <v/>
      </c>
      <c r="IJ65" s="244" t="str">
        <f t="array" ref="IJ65">IFERROR(INDEX([1]!Sanaudos[Saskaita],MATCH(1,('[1]3.4'!$AM65=[1]!Sanaudos[Kodas])*('[1]3.4'!IJ$7='[1]2.SAN'!$M$4:$M$73),0)),"")</f>
        <v/>
      </c>
      <c r="IK65" s="244" t="str">
        <f t="array" ref="IK65">IFERROR(INDEX([1]!Sanaudos[Saskaita],MATCH(1,('[1]3.4'!$AM65=[1]!Sanaudos[Kodas])*('[1]3.4'!IK$7='[1]2.SAN'!$M$4:$M$73),0)),"")</f>
        <v/>
      </c>
    </row>
    <row r="66" spans="2:245" ht="12.2" customHeight="1" x14ac:dyDescent="0.2">
      <c r="B66" s="552"/>
      <c r="C66" s="553"/>
      <c r="D66" s="261" t="s">
        <v>48</v>
      </c>
      <c r="E66" s="247" t="str">
        <f t="shared" si="2"/>
        <v xml:space="preserve">                                    </v>
      </c>
      <c r="F66" s="248" t="e">
        <f>+SUMIFS([1]!Sanaudos[Suma],[1]!Sanaudos[Kodas],AM66,[1]!Sanaudos[PASK],TRUE)</f>
        <v>#REF!</v>
      </c>
      <c r="G66" s="248" t="e">
        <f>-SUMIFS([1]!Sanaudos[Suma],[1]!Sanaudos[Kodas],$AM66,[1]!Sanaudos[Pagal DK RAS],700)</f>
        <v>#REF!</v>
      </c>
      <c r="H66" s="248" t="e">
        <f>+SUMIFS('[1]5.turtas'!$D$1:$AN$1,'[1]5.turtas'!$D$4:$AN$4,$AM66)</f>
        <v>#VALUE!</v>
      </c>
      <c r="I66" s="248" t="e">
        <f>-SUMIFS([1]!Sanaudos[Suma],[1]!Sanaudos[Kodas],$AM66,[1]!Sanaudos[Pagal DK RAS],901)-SUMIFS([1]!Sanaudos[Suma],[1]!Sanaudos[Kodas],$AM66,[1]!Sanaudos[Pagal DK RAS],902)-SUMIFS([1]!Sanaudos[Suma],[1]!Sanaudos[Kodas],$AM66,[1]!Sanaudos[Pagal DK RAS],905)</f>
        <v>#REF!</v>
      </c>
      <c r="J66" s="248" t="e">
        <f>+SUMIFS([1]!DU[DU],[1]!DU[Kodas],$AM66)+SUMIFS([1]!DU[Sodra],[1]!DU[Kodas],$AM66)+SUMIFS([1]!DU[Išeitinės išmokos, kompensacijos],[1]!DU[Kodas],$AM66)</f>
        <v>#REF!</v>
      </c>
      <c r="K66" s="248" t="e">
        <f>+SUMIFS([1]!Sanaudos_kor[Suma],[1]!Sanaudos_kor[Kodas],$AM66,[1]!Sanaudos_kor[PASK],TRUE,[1]!Sanaudos_kor[KOR_nr],K$1)</f>
        <v>#REF!</v>
      </c>
      <c r="L66" s="248" t="e">
        <f>+SUMIFS([1]!Sanaudos_kor[Suma],[1]!Sanaudos_kor[Kodas],$AM66,[1]!Sanaudos_kor[PASK],TRUE,[1]!Sanaudos_kor[KOR_nr],L$1)</f>
        <v>#REF!</v>
      </c>
      <c r="M66" s="248" t="e">
        <f>+SUMIFS([1]!Sanaudos_kor[Suma],[1]!Sanaudos_kor[Kodas],$AM66,[1]!Sanaudos_kor[PASK],TRUE,[1]!Sanaudos_kor[KOR_nr],M$1)</f>
        <v>#REF!</v>
      </c>
      <c r="N66" s="248" t="e">
        <f>+SUMIFS([1]!Sanaudos_kor[Suma],[1]!Sanaudos_kor[Kodas],$AM66,[1]!Sanaudos_kor[PASK],TRUE,[1]!Sanaudos_kor[KOR_nr],N$1)</f>
        <v>#REF!</v>
      </c>
      <c r="O66" s="248" t="e">
        <f>+SUMIFS([1]!Sanaudos_kor[Suma],[1]!Sanaudos_kor[Kodas],$AM66,[1]!Sanaudos_kor[PASK],TRUE,[1]!Sanaudos_kor[KOR_nr],O$1)</f>
        <v>#REF!</v>
      </c>
      <c r="P66" s="248" t="e">
        <f>+SUMIFS([1]!Sanaudos_kor[Suma],[1]!Sanaudos_kor[Kodas],$AM66,[1]!Sanaudos_kor[PASK],TRUE,[1]!Sanaudos_kor[KOR_nr],P$1)</f>
        <v>#REF!</v>
      </c>
      <c r="Q66" s="248" t="e">
        <f>+SUMIFS([1]!Sanaudos_kor[Suma],[1]!Sanaudos_kor[Kodas],$AM66,[1]!Sanaudos_kor[PASK],TRUE,[1]!Sanaudos_kor[KOR_nr],Q$1)</f>
        <v>#REF!</v>
      </c>
      <c r="R66" s="248" t="e">
        <f>+SUMIFS([1]!Sanaudos_kor[Suma],[1]!Sanaudos_kor[Kodas],$AM66,[1]!Sanaudos_kor[PASK],TRUE,[1]!Sanaudos_kor[KOR_nr],R$1)</f>
        <v>#REF!</v>
      </c>
      <c r="S66" s="248" t="e">
        <f>+SUMIFS([1]!Sanaudos_kor[Suma],[1]!Sanaudos_kor[Kodas],$AM66,[1]!Sanaudos_kor[PASK],TRUE,[1]!Sanaudos_kor[KOR_nr],S$1)</f>
        <v>#REF!</v>
      </c>
      <c r="T66" s="248" t="e">
        <f>+SUMIFS([1]!Sanaudos_kor[Suma],[1]!Sanaudos_kor[Kodas],$AM66,[1]!Sanaudos_kor[PASK],TRUE,[1]!Sanaudos_kor[KOR_nr],T$1)</f>
        <v>#REF!</v>
      </c>
      <c r="U66" s="248" t="e">
        <f>+SUMIFS([1]!Sanaudos_kor[Suma],[1]!Sanaudos_kor[Kodas],$AM66,[1]!Sanaudos_kor[PASK],TRUE,[1]!Sanaudos_kor[KOR_nr],U$1)</f>
        <v>#REF!</v>
      </c>
      <c r="V66" s="248" t="e">
        <f>+SUMIFS([1]!Sanaudos_kor[Suma],[1]!Sanaudos_kor[Kodas],$AM66,[1]!Sanaudos_kor[PASK],TRUE,[1]!Sanaudos_kor[KOR_nr],V$1)</f>
        <v>#REF!</v>
      </c>
      <c r="W66" s="248" t="e">
        <f>+SUMIFS([1]!Sanaudos_kor[Suma],[1]!Sanaudos_kor[Kodas],$AM66,[1]!Sanaudos_kor[PASK],TRUE,[1]!Sanaudos_kor[KOR_nr],W$1)</f>
        <v>#REF!</v>
      </c>
      <c r="X66" s="248" t="e">
        <f>+SUMIFS([1]!Sanaudos_kor[Suma],[1]!Sanaudos_kor[Kodas],$AM66,[1]!Sanaudos_kor[PASK],TRUE,[1]!Sanaudos_kor[KOR_nr],X$1)</f>
        <v>#REF!</v>
      </c>
      <c r="Y66" s="248" t="e">
        <f>+SUMIFS([1]!Sanaudos_kor[Suma],[1]!Sanaudos_kor[Kodas],$AM66,[1]!Sanaudos_kor[PASK],TRUE,[1]!Sanaudos_kor[KOR_nr],Y$1)</f>
        <v>#REF!</v>
      </c>
      <c r="Z66" s="248" t="e">
        <f>+SUMIFS([1]!Sanaudos_kor[Suma],[1]!Sanaudos_kor[Kodas],$AM66,[1]!Sanaudos_kor[PASK],TRUE,[1]!Sanaudos_kor[KOR_nr],Z$1)</f>
        <v>#REF!</v>
      </c>
      <c r="AA66" s="248" t="e">
        <f>+SUMIFS([1]!Sanaudos_kor[Suma],[1]!Sanaudos_kor[Kodas],$AM66,[1]!Sanaudos_kor[PASK],TRUE,[1]!Sanaudos_kor[KOR_nr],AA$1)</f>
        <v>#REF!</v>
      </c>
      <c r="AB66" s="248" t="e">
        <f>+SUMIFS([1]!Sanaudos_kor[Suma],[1]!Sanaudos_kor[Kodas],$AM66,[1]!Sanaudos_kor[PASK],TRUE,[1]!Sanaudos_kor[KOR_nr],AB$1)</f>
        <v>#REF!</v>
      </c>
      <c r="AC66" s="248" t="e">
        <f>+SUMIFS([1]!Sanaudos_kor[Suma],[1]!Sanaudos_kor[Kodas],$AM66,[1]!Sanaudos_kor[PASK],TRUE,[1]!Sanaudos_kor[KOR_nr],AC$1)</f>
        <v>#REF!</v>
      </c>
      <c r="AD66" s="248" t="e">
        <f>+SUMIFS([1]!Sanaudos_kor[Suma],[1]!Sanaudos_kor[Kodas],$AM66,[1]!Sanaudos_kor[PASK],TRUE,[1]!Sanaudos_kor[KOR_nr],AD$1)</f>
        <v>#REF!</v>
      </c>
      <c r="AE66" s="248" t="e">
        <f>+SUMIFS([1]!Sanaudos_kor[Suma],[1]!Sanaudos_kor[Kodas],$AM66,[1]!Sanaudos_kor[PASK],TRUE,[1]!Sanaudos_kor[KOR_nr],AE$1)</f>
        <v>#REF!</v>
      </c>
      <c r="AF66" s="248" t="e">
        <f>+SUMIFS([1]!Sanaudos_kor[Suma],[1]!Sanaudos_kor[Kodas],$AM66,[1]!Sanaudos_kor[PASK],TRUE,[1]!Sanaudos_kor[KOR_nr],AF$1)</f>
        <v>#REF!</v>
      </c>
      <c r="AG66" s="248" t="e">
        <f t="shared" si="0"/>
        <v>#REF!</v>
      </c>
      <c r="AH66" s="555"/>
      <c r="AM66" s="249" t="str">
        <f>+'[1]1.vardai'!D100</f>
        <v>NS_19NS</v>
      </c>
      <c r="AN66" s="250" t="e">
        <f>+SUMIFS('[1]7'!$E$160:$S$160,'[1]7'!$E$2:$S$2,$AM66)</f>
        <v>#VALUE!</v>
      </c>
      <c r="AO66" s="250" t="e">
        <f t="shared" si="5"/>
        <v>#REF!</v>
      </c>
      <c r="AQ66" s="250" t="e">
        <f>+SUMIFS('[1]3.4'!$F$133:$F$202,'[1]3.4'!$D$133:$D$202,$AM66,'[1]3.4'!$E$133:$E$202,"")</f>
        <v>#VALUE!</v>
      </c>
      <c r="AR66" s="250" t="e">
        <f t="shared" si="1"/>
        <v>#VALUE!</v>
      </c>
      <c r="AT66" s="244" t="str">
        <f t="array" ref="AT66">IFERROR(INDEX([1]!Sanaudos[Saskaita],MATCH(1,('[1]3.4'!$AM66=[1]!Sanaudos[Kodas])*('[1]3.4'!AT$7='[1]2.SAN'!$M$4:$M$73),0)),"")</f>
        <v/>
      </c>
      <c r="AU66" s="244" t="str">
        <f t="array" ref="AU66">IFERROR(INDEX([1]!Sanaudos[Saskaita],MATCH(1,('[1]3.4'!$AM66=[1]!Sanaudos[Kodas])*('[1]3.4'!AU$7='[1]2.SAN'!$M$4:$M$73),0)),"")</f>
        <v/>
      </c>
      <c r="AV66" s="244" t="str">
        <f t="array" ref="AV66">IFERROR(INDEX([1]!Sanaudos[Saskaita],MATCH(1,('[1]3.4'!$AM66=[1]!Sanaudos[Kodas])*('[1]3.4'!AV$7='[1]2.SAN'!$M$4:$M$73),0)),"")</f>
        <v/>
      </c>
      <c r="AW66" s="244" t="str">
        <f t="array" ref="AW66">IFERROR(INDEX([1]!Sanaudos[Saskaita],MATCH(1,('[1]3.4'!$AM66=[1]!Sanaudos[Kodas])*('[1]3.4'!AW$7='[1]2.SAN'!$M$4:$M$73),0)),"")</f>
        <v/>
      </c>
      <c r="AX66" s="244" t="str">
        <f t="array" ref="AX66">IFERROR(INDEX([1]!Sanaudos[Saskaita],MATCH(1,('[1]3.4'!$AM66=[1]!Sanaudos[Kodas])*('[1]3.4'!AX$7='[1]2.SAN'!$M$4:$M$73),0)),"")</f>
        <v/>
      </c>
      <c r="AY66" s="244" t="str">
        <f t="array" ref="AY66">IFERROR(INDEX([1]!Sanaudos[Saskaita],MATCH(1,('[1]3.4'!$AM66=[1]!Sanaudos[Kodas])*('[1]3.4'!AY$7='[1]2.SAN'!$M$4:$M$73),0)),"")</f>
        <v/>
      </c>
      <c r="AZ66" s="244" t="str">
        <f t="array" ref="AZ66">IFERROR(INDEX([1]!Sanaudos[Saskaita],MATCH(1,('[1]3.4'!$AM66=[1]!Sanaudos[Kodas])*('[1]3.4'!AZ$7='[1]2.SAN'!$M$4:$M$73),0)),"")</f>
        <v/>
      </c>
      <c r="BA66" s="244" t="str">
        <f t="array" ref="BA66">IFERROR(INDEX([1]!Sanaudos[Saskaita],MATCH(1,('[1]3.4'!$AM66=[1]!Sanaudos[Kodas])*('[1]3.4'!BA$7='[1]2.SAN'!$M$4:$M$73),0)),"")</f>
        <v/>
      </c>
      <c r="BB66" s="244" t="str">
        <f t="array" ref="BB66">IFERROR(INDEX([1]!Sanaudos[Saskaita],MATCH(1,('[1]3.4'!$AM66=[1]!Sanaudos[Kodas])*('[1]3.4'!BB$7='[1]2.SAN'!$M$4:$M$73),0)),"")</f>
        <v/>
      </c>
      <c r="BC66" s="244" t="str">
        <f t="array" ref="BC66">IFERROR(INDEX([1]!Sanaudos[Saskaita],MATCH(1,('[1]3.4'!$AM66=[1]!Sanaudos[Kodas])*('[1]3.4'!BC$7='[1]2.SAN'!$M$4:$M$73),0)),"")</f>
        <v/>
      </c>
      <c r="BD66" s="244" t="str">
        <f t="array" ref="BD66">IFERROR(INDEX([1]!Sanaudos[Saskaita],MATCH(1,('[1]3.4'!$AM66=[1]!Sanaudos[Kodas])*('[1]3.4'!BD$7='[1]2.SAN'!$M$4:$M$73),0)),"")</f>
        <v/>
      </c>
      <c r="BE66" s="244" t="str">
        <f t="array" ref="BE66">IFERROR(INDEX([1]!Sanaudos[Saskaita],MATCH(1,('[1]3.4'!$AM66=[1]!Sanaudos[Kodas])*('[1]3.4'!BE$7='[1]2.SAN'!$M$4:$M$73),0)),"")</f>
        <v/>
      </c>
      <c r="BF66" s="244" t="str">
        <f t="array" ref="BF66">IFERROR(INDEX([1]!Sanaudos[Saskaita],MATCH(1,('[1]3.4'!$AM66=[1]!Sanaudos[Kodas])*('[1]3.4'!BF$7='[1]2.SAN'!$M$4:$M$73),0)),"")</f>
        <v/>
      </c>
      <c r="BG66" s="244" t="str">
        <f t="array" ref="BG66">IFERROR(INDEX([1]!Sanaudos[Saskaita],MATCH(1,('[1]3.4'!$AM66=[1]!Sanaudos[Kodas])*('[1]3.4'!BG$7='[1]2.SAN'!$M$4:$M$73),0)),"")</f>
        <v/>
      </c>
      <c r="BH66" s="244" t="str">
        <f t="array" ref="BH66">IFERROR(INDEX([1]!Sanaudos[Saskaita],MATCH(1,('[1]3.4'!$AM66=[1]!Sanaudos[Kodas])*('[1]3.4'!BH$7='[1]2.SAN'!$M$4:$M$73),0)),"")</f>
        <v/>
      </c>
      <c r="BI66" s="244" t="str">
        <f t="array" ref="BI66">IFERROR(INDEX([1]!Sanaudos[Saskaita],MATCH(1,('[1]3.4'!$AM66=[1]!Sanaudos[Kodas])*('[1]3.4'!BI$7='[1]2.SAN'!$M$4:$M$73),0)),"")</f>
        <v/>
      </c>
      <c r="BJ66" s="244" t="str">
        <f t="array" ref="BJ66">IFERROR(INDEX([1]!Sanaudos[Saskaita],MATCH(1,('[1]3.4'!$AM66=[1]!Sanaudos[Kodas])*('[1]3.4'!BJ$7='[1]2.SAN'!$M$4:$M$73),0)),"")</f>
        <v/>
      </c>
      <c r="BK66" s="244" t="str">
        <f t="array" ref="BK66">IFERROR(INDEX([1]!Sanaudos[Saskaita],MATCH(1,('[1]3.4'!$AM66=[1]!Sanaudos[Kodas])*('[1]3.4'!BK$7='[1]2.SAN'!$M$4:$M$73),0)),"")</f>
        <v/>
      </c>
      <c r="BL66" s="244" t="str">
        <f t="array" ref="BL66">IFERROR(INDEX([1]!Sanaudos[Saskaita],MATCH(1,('[1]3.4'!$AM66=[1]!Sanaudos[Kodas])*('[1]3.4'!BL$7='[1]2.SAN'!$M$4:$M$73),0)),"")</f>
        <v/>
      </c>
      <c r="BM66" s="244" t="str">
        <f t="array" ref="BM66">IFERROR(INDEX([1]!Sanaudos[Saskaita],MATCH(1,('[1]3.4'!$AM66=[1]!Sanaudos[Kodas])*('[1]3.4'!BM$7='[1]2.SAN'!$M$4:$M$73),0)),"")</f>
        <v/>
      </c>
      <c r="BN66" s="244" t="str">
        <f t="array" ref="BN66">IFERROR(INDEX([1]!Sanaudos[Saskaita],MATCH(1,('[1]3.4'!$AM66=[1]!Sanaudos[Kodas])*('[1]3.4'!BN$7='[1]2.SAN'!$M$4:$M$73),0)),"")</f>
        <v/>
      </c>
      <c r="BO66" s="244" t="str">
        <f t="array" ref="BO66">IFERROR(INDEX([1]!Sanaudos[Saskaita],MATCH(1,('[1]3.4'!$AM66=[1]!Sanaudos[Kodas])*('[1]3.4'!BO$7='[1]2.SAN'!$M$4:$M$73),0)),"")</f>
        <v/>
      </c>
      <c r="BP66" s="244" t="str">
        <f t="array" ref="BP66">IFERROR(INDEX([1]!Sanaudos[Saskaita],MATCH(1,('[1]3.4'!$AM66=[1]!Sanaudos[Kodas])*('[1]3.4'!BP$7='[1]2.SAN'!$M$4:$M$73),0)),"")</f>
        <v/>
      </c>
      <c r="BQ66" s="244" t="str">
        <f t="array" ref="BQ66">IFERROR(INDEX([1]!Sanaudos[Saskaita],MATCH(1,('[1]3.4'!$AM66=[1]!Sanaudos[Kodas])*('[1]3.4'!BQ$7='[1]2.SAN'!$M$4:$M$73),0)),"")</f>
        <v/>
      </c>
      <c r="BR66" s="244" t="str">
        <f t="array" ref="BR66">IFERROR(INDEX([1]!Sanaudos[Saskaita],MATCH(1,('[1]3.4'!$AM66=[1]!Sanaudos[Kodas])*('[1]3.4'!BR$7='[1]2.SAN'!$M$4:$M$73),0)),"")</f>
        <v/>
      </c>
      <c r="BS66" s="244" t="str">
        <f t="array" ref="BS66">IFERROR(INDEX([1]!Sanaudos[Saskaita],MATCH(1,('[1]3.4'!$AM66=[1]!Sanaudos[Kodas])*('[1]3.4'!BS$7='[1]2.SAN'!$M$4:$M$73),0)),"")</f>
        <v/>
      </c>
      <c r="BT66" s="244" t="str">
        <f t="array" ref="BT66">IFERROR(INDEX([1]!Sanaudos[Saskaita],MATCH(1,('[1]3.4'!$AM66=[1]!Sanaudos[Kodas])*('[1]3.4'!BT$7='[1]2.SAN'!$M$4:$M$73),0)),"")</f>
        <v/>
      </c>
      <c r="BU66" s="244" t="str">
        <f t="array" ref="BU66">IFERROR(INDEX([1]!Sanaudos[Saskaita],MATCH(1,('[1]3.4'!$AM66=[1]!Sanaudos[Kodas])*('[1]3.4'!BU$7='[1]2.SAN'!$M$4:$M$73),0)),"")</f>
        <v/>
      </c>
      <c r="BV66" s="244" t="str">
        <f t="array" ref="BV66">IFERROR(INDEX([1]!Sanaudos[Saskaita],MATCH(1,('[1]3.4'!$AM66=[1]!Sanaudos[Kodas])*('[1]3.4'!BV$7='[1]2.SAN'!$M$4:$M$73),0)),"")</f>
        <v/>
      </c>
      <c r="BW66" s="244" t="str">
        <f t="array" ref="BW66">IFERROR(INDEX([1]!Sanaudos[Saskaita],MATCH(1,('[1]3.4'!$AM66=[1]!Sanaudos[Kodas])*('[1]3.4'!BW$7='[1]2.SAN'!$M$4:$M$73),0)),"")</f>
        <v/>
      </c>
      <c r="BX66" s="244" t="str">
        <f t="array" ref="BX66">IFERROR(INDEX([1]!Sanaudos[Saskaita],MATCH(1,('[1]3.4'!$AM66=[1]!Sanaudos[Kodas])*('[1]3.4'!BX$7='[1]2.SAN'!$M$4:$M$73),0)),"")</f>
        <v/>
      </c>
      <c r="BY66" s="244" t="str">
        <f t="array" ref="BY66">IFERROR(INDEX([1]!Sanaudos[Saskaita],MATCH(1,('[1]3.4'!$AM66=[1]!Sanaudos[Kodas])*('[1]3.4'!BY$7='[1]2.SAN'!$M$4:$M$73),0)),"")</f>
        <v/>
      </c>
      <c r="BZ66" s="244" t="str">
        <f t="array" ref="BZ66">IFERROR(INDEX([1]!Sanaudos[Saskaita],MATCH(1,('[1]3.4'!$AM66=[1]!Sanaudos[Kodas])*('[1]3.4'!BZ$7='[1]2.SAN'!$M$4:$M$73),0)),"")</f>
        <v/>
      </c>
      <c r="CA66" s="244" t="str">
        <f t="array" ref="CA66">IFERROR(INDEX([1]!Sanaudos[Saskaita],MATCH(1,('[1]3.4'!$AM66=[1]!Sanaudos[Kodas])*('[1]3.4'!CA$7='[1]2.SAN'!$M$4:$M$73),0)),"")</f>
        <v/>
      </c>
      <c r="CB66" s="244" t="str">
        <f t="array" ref="CB66">IFERROR(INDEX([1]!Sanaudos[Saskaita],MATCH(1,('[1]3.4'!$AM66=[1]!Sanaudos[Kodas])*('[1]3.4'!CB$7='[1]2.SAN'!$M$4:$M$73),0)),"")</f>
        <v/>
      </c>
      <c r="CC66" s="244" t="str">
        <f t="array" ref="CC66">IFERROR(INDEX([1]!Sanaudos[Saskaita],MATCH(1,('[1]3.4'!$AM66=[1]!Sanaudos[Kodas])*('[1]3.4'!CC$7='[1]2.SAN'!$M$4:$M$73),0)),"")</f>
        <v/>
      </c>
      <c r="CD66" s="244" t="str">
        <f t="array" ref="CD66">IFERROR(INDEX([1]!Sanaudos[Saskaita],MATCH(1,('[1]3.4'!$AM66=[1]!Sanaudos[Kodas])*('[1]3.4'!CD$7='[1]2.SAN'!$M$4:$M$73),0)),"")</f>
        <v/>
      </c>
      <c r="CE66" s="244" t="str">
        <f t="array" ref="CE66">IFERROR(INDEX([1]!Sanaudos[Saskaita],MATCH(1,('[1]3.4'!$AM66=[1]!Sanaudos[Kodas])*('[1]3.4'!CE$7='[1]2.SAN'!$M$4:$M$73),0)),"")</f>
        <v/>
      </c>
      <c r="CF66" s="244" t="str">
        <f t="array" ref="CF66">IFERROR(INDEX([1]!Sanaudos[Saskaita],MATCH(1,('[1]3.4'!$AM66=[1]!Sanaudos[Kodas])*('[1]3.4'!CF$7='[1]2.SAN'!$M$4:$M$73),0)),"")</f>
        <v/>
      </c>
      <c r="CG66" s="244" t="str">
        <f t="array" ref="CG66">IFERROR(INDEX([1]!Sanaudos[Saskaita],MATCH(1,('[1]3.4'!$AM66=[1]!Sanaudos[Kodas])*('[1]3.4'!CG$7='[1]2.SAN'!$M$4:$M$73),0)),"")</f>
        <v/>
      </c>
      <c r="CH66" s="244" t="str">
        <f t="array" ref="CH66">IFERROR(INDEX([1]!Sanaudos[Saskaita],MATCH(1,('[1]3.4'!$AM66=[1]!Sanaudos[Kodas])*('[1]3.4'!CH$7='[1]2.SAN'!$M$4:$M$73),0)),"")</f>
        <v/>
      </c>
      <c r="CI66" s="244" t="str">
        <f t="array" ref="CI66">IFERROR(INDEX([1]!Sanaudos[Saskaita],MATCH(1,('[1]3.4'!$AM66=[1]!Sanaudos[Kodas])*('[1]3.4'!CI$7='[1]2.SAN'!$M$4:$M$73),0)),"")</f>
        <v/>
      </c>
      <c r="CJ66" s="244" t="str">
        <f t="array" ref="CJ66">IFERROR(INDEX([1]!Sanaudos[Saskaita],MATCH(1,('[1]3.4'!$AM66=[1]!Sanaudos[Kodas])*('[1]3.4'!CJ$7='[1]2.SAN'!$M$4:$M$73),0)),"")</f>
        <v/>
      </c>
      <c r="CK66" s="244" t="str">
        <f t="array" ref="CK66">IFERROR(INDEX([1]!Sanaudos[Saskaita],MATCH(1,('[1]3.4'!$AM66=[1]!Sanaudos[Kodas])*('[1]3.4'!CK$7='[1]2.SAN'!$M$4:$M$73),0)),"")</f>
        <v/>
      </c>
      <c r="CL66" s="244" t="str">
        <f t="array" ref="CL66">IFERROR(INDEX([1]!Sanaudos[Saskaita],MATCH(1,('[1]3.4'!$AM66=[1]!Sanaudos[Kodas])*('[1]3.4'!CL$7='[1]2.SAN'!$M$4:$M$73),0)),"")</f>
        <v/>
      </c>
      <c r="CM66" s="244" t="str">
        <f t="array" ref="CM66">IFERROR(INDEX([1]!Sanaudos[Saskaita],MATCH(1,('[1]3.4'!$AM66=[1]!Sanaudos[Kodas])*('[1]3.4'!CM$7='[1]2.SAN'!$M$4:$M$73),0)),"")</f>
        <v/>
      </c>
      <c r="CN66" s="244" t="str">
        <f t="array" ref="CN66">IFERROR(INDEX([1]!Sanaudos[Saskaita],MATCH(1,('[1]3.4'!$AM66=[1]!Sanaudos[Kodas])*('[1]3.4'!CN$7='[1]2.SAN'!$M$4:$M$73),0)),"")</f>
        <v/>
      </c>
      <c r="CO66" s="244" t="str">
        <f t="array" ref="CO66">IFERROR(INDEX([1]!Sanaudos[Saskaita],MATCH(1,('[1]3.4'!$AM66=[1]!Sanaudos[Kodas])*('[1]3.4'!CO$7='[1]2.SAN'!$M$4:$M$73),0)),"")</f>
        <v/>
      </c>
      <c r="CP66" s="244" t="str">
        <f t="array" ref="CP66">IFERROR(INDEX([1]!Sanaudos[Saskaita],MATCH(1,('[1]3.4'!$AM66=[1]!Sanaudos[Kodas])*('[1]3.4'!CP$7='[1]2.SAN'!$M$4:$M$73),0)),"")</f>
        <v/>
      </c>
      <c r="CQ66" s="244" t="str">
        <f t="array" ref="CQ66">IFERROR(INDEX([1]!Sanaudos[Saskaita],MATCH(1,('[1]3.4'!$AM66=[1]!Sanaudos[Kodas])*('[1]3.4'!CQ$7='[1]2.SAN'!$M$4:$M$73),0)),"")</f>
        <v/>
      </c>
      <c r="CR66" s="244" t="str">
        <f t="array" ref="CR66">IFERROR(INDEX([1]!Sanaudos[Saskaita],MATCH(1,('[1]3.4'!$AM66=[1]!Sanaudos[Kodas])*('[1]3.4'!CR$7='[1]2.SAN'!$M$4:$M$73),0)),"")</f>
        <v/>
      </c>
      <c r="CS66" s="244" t="str">
        <f t="array" ref="CS66">IFERROR(INDEX([1]!Sanaudos[Saskaita],MATCH(1,('[1]3.4'!$AM66=[1]!Sanaudos[Kodas])*('[1]3.4'!CS$7='[1]2.SAN'!$M$4:$M$73),0)),"")</f>
        <v/>
      </c>
      <c r="CT66" s="244" t="str">
        <f t="array" ref="CT66">IFERROR(INDEX([1]!Sanaudos[Saskaita],MATCH(1,('[1]3.4'!$AM66=[1]!Sanaudos[Kodas])*('[1]3.4'!CT$7='[1]2.SAN'!$M$4:$M$73),0)),"")</f>
        <v/>
      </c>
      <c r="CU66" s="244" t="str">
        <f t="array" ref="CU66">IFERROR(INDEX([1]!Sanaudos[Saskaita],MATCH(1,('[1]3.4'!$AM66=[1]!Sanaudos[Kodas])*('[1]3.4'!CU$7='[1]2.SAN'!$M$4:$M$73),0)),"")</f>
        <v/>
      </c>
      <c r="CV66" s="244" t="str">
        <f t="array" ref="CV66">IFERROR(INDEX([1]!Sanaudos[Saskaita],MATCH(1,('[1]3.4'!$AM66=[1]!Sanaudos[Kodas])*('[1]3.4'!CV$7='[1]2.SAN'!$M$4:$M$73),0)),"")</f>
        <v/>
      </c>
      <c r="CW66" s="244" t="str">
        <f t="array" ref="CW66">IFERROR(INDEX([1]!Sanaudos[Saskaita],MATCH(1,('[1]3.4'!$AM66=[1]!Sanaudos[Kodas])*('[1]3.4'!CW$7='[1]2.SAN'!$M$4:$M$73),0)),"")</f>
        <v/>
      </c>
      <c r="CX66" s="244" t="str">
        <f t="array" ref="CX66">IFERROR(INDEX([1]!Sanaudos[Saskaita],MATCH(1,('[1]3.4'!$AM66=[1]!Sanaudos[Kodas])*('[1]3.4'!CX$7='[1]2.SAN'!$M$4:$M$73),0)),"")</f>
        <v/>
      </c>
      <c r="CY66" s="244" t="str">
        <f t="array" ref="CY66">IFERROR(INDEX([1]!Sanaudos[Saskaita],MATCH(1,('[1]3.4'!$AM66=[1]!Sanaudos[Kodas])*('[1]3.4'!CY$7='[1]2.SAN'!$M$4:$M$73),0)),"")</f>
        <v/>
      </c>
      <c r="CZ66" s="244" t="str">
        <f t="array" ref="CZ66">IFERROR(INDEX([1]!Sanaudos[Saskaita],MATCH(1,('[1]3.4'!$AM66=[1]!Sanaudos[Kodas])*('[1]3.4'!CZ$7='[1]2.SAN'!$M$4:$M$73),0)),"")</f>
        <v/>
      </c>
      <c r="DA66" s="244" t="str">
        <f t="array" ref="DA66">IFERROR(INDEX([1]!Sanaudos[Saskaita],MATCH(1,('[1]3.4'!$AM66=[1]!Sanaudos[Kodas])*('[1]3.4'!DA$7='[1]2.SAN'!$M$4:$M$73),0)),"")</f>
        <v/>
      </c>
      <c r="DB66" s="244" t="str">
        <f t="array" ref="DB66">IFERROR(INDEX([1]!Sanaudos[Saskaita],MATCH(1,('[1]3.4'!$AM66=[1]!Sanaudos[Kodas])*('[1]3.4'!DB$7='[1]2.SAN'!$M$4:$M$73),0)),"")</f>
        <v/>
      </c>
      <c r="DC66" s="244" t="str">
        <f t="array" ref="DC66">IFERROR(INDEX([1]!Sanaudos[Saskaita],MATCH(1,('[1]3.4'!$AM66=[1]!Sanaudos[Kodas])*('[1]3.4'!DC$7='[1]2.SAN'!$M$4:$M$73),0)),"")</f>
        <v/>
      </c>
      <c r="DD66" s="244" t="str">
        <f t="array" ref="DD66">IFERROR(INDEX([1]!Sanaudos[Saskaita],MATCH(1,('[1]3.4'!$AM66=[1]!Sanaudos[Kodas])*('[1]3.4'!DD$7='[1]2.SAN'!$M$4:$M$73),0)),"")</f>
        <v/>
      </c>
      <c r="DE66" s="244" t="str">
        <f t="array" ref="DE66">IFERROR(INDEX([1]!Sanaudos[Saskaita],MATCH(1,('[1]3.4'!$AM66=[1]!Sanaudos[Kodas])*('[1]3.4'!DE$7='[1]2.SAN'!$M$4:$M$73),0)),"")</f>
        <v/>
      </c>
      <c r="DF66" s="244" t="str">
        <f t="array" ref="DF66">IFERROR(INDEX([1]!Sanaudos[Saskaita],MATCH(1,('[1]3.4'!$AM66=[1]!Sanaudos[Kodas])*('[1]3.4'!DF$7='[1]2.SAN'!$M$4:$M$73),0)),"")</f>
        <v/>
      </c>
      <c r="DG66" s="244" t="str">
        <f t="array" ref="DG66">IFERROR(INDEX([1]!Sanaudos[Saskaita],MATCH(1,('[1]3.4'!$AM66=[1]!Sanaudos[Kodas])*('[1]3.4'!DG$7='[1]2.SAN'!$M$4:$M$73),0)),"")</f>
        <v/>
      </c>
      <c r="DH66" s="244" t="str">
        <f t="array" ref="DH66">IFERROR(INDEX([1]!Sanaudos[Saskaita],MATCH(1,('[1]3.4'!$AM66=[1]!Sanaudos[Kodas])*('[1]3.4'!DH$7='[1]2.SAN'!$M$4:$M$73),0)),"")</f>
        <v/>
      </c>
      <c r="DI66" s="244" t="str">
        <f t="array" ref="DI66">IFERROR(INDEX([1]!Sanaudos[Saskaita],MATCH(1,('[1]3.4'!$AM66=[1]!Sanaudos[Kodas])*('[1]3.4'!DI$7='[1]2.SAN'!$M$4:$M$73),0)),"")</f>
        <v/>
      </c>
      <c r="DJ66" s="244" t="str">
        <f t="array" ref="DJ66">IFERROR(INDEX([1]!Sanaudos[Saskaita],MATCH(1,('[1]3.4'!$AM66=[1]!Sanaudos[Kodas])*('[1]3.4'!DJ$7='[1]2.SAN'!$M$4:$M$73),0)),"")</f>
        <v/>
      </c>
      <c r="DK66" s="244" t="str">
        <f t="array" ref="DK66">IFERROR(INDEX([1]!Sanaudos[Saskaita],MATCH(1,('[1]3.4'!$AM66=[1]!Sanaudos[Kodas])*('[1]3.4'!DK$7='[1]2.SAN'!$M$4:$M$73),0)),"")</f>
        <v/>
      </c>
      <c r="DL66" s="244" t="str">
        <f t="array" ref="DL66">IFERROR(INDEX([1]!Sanaudos[Saskaita],MATCH(1,('[1]3.4'!$AM66=[1]!Sanaudos[Kodas])*('[1]3.4'!DL$7='[1]2.SAN'!$M$4:$M$73),0)),"")</f>
        <v/>
      </c>
      <c r="DM66" s="244" t="str">
        <f t="array" ref="DM66">IFERROR(INDEX([1]!Sanaudos[Saskaita],MATCH(1,('[1]3.4'!$AM66=[1]!Sanaudos[Kodas])*('[1]3.4'!DM$7='[1]2.SAN'!$M$4:$M$73),0)),"")</f>
        <v/>
      </c>
      <c r="DN66" s="244" t="str">
        <f t="array" ref="DN66">IFERROR(INDEX([1]!Sanaudos[Saskaita],MATCH(1,('[1]3.4'!$AM66=[1]!Sanaudos[Kodas])*('[1]3.4'!DN$7='[1]2.SAN'!$M$4:$M$73),0)),"")</f>
        <v/>
      </c>
      <c r="DO66" s="244" t="str">
        <f t="array" ref="DO66">IFERROR(INDEX([1]!Sanaudos[Saskaita],MATCH(1,('[1]3.4'!$AM66=[1]!Sanaudos[Kodas])*('[1]3.4'!DO$7='[1]2.SAN'!$M$4:$M$73),0)),"")</f>
        <v/>
      </c>
      <c r="DP66" s="244" t="str">
        <f t="array" ref="DP66">IFERROR(INDEX([1]!Sanaudos[Saskaita],MATCH(1,('[1]3.4'!$AM66=[1]!Sanaudos[Kodas])*('[1]3.4'!DP$7='[1]2.SAN'!$M$4:$M$73),0)),"")</f>
        <v/>
      </c>
      <c r="DQ66" s="244" t="str">
        <f t="array" ref="DQ66">IFERROR(INDEX([1]!Sanaudos[Saskaita],MATCH(1,('[1]3.4'!$AM66=[1]!Sanaudos[Kodas])*('[1]3.4'!DQ$7='[1]2.SAN'!$M$4:$M$73),0)),"")</f>
        <v/>
      </c>
      <c r="DR66" s="244" t="str">
        <f t="array" ref="DR66">IFERROR(INDEX([1]!Sanaudos[Saskaita],MATCH(1,('[1]3.4'!$AM66=[1]!Sanaudos[Kodas])*('[1]3.4'!DR$7='[1]2.SAN'!$M$4:$M$73),0)),"")</f>
        <v/>
      </c>
      <c r="DS66" s="244" t="str">
        <f t="array" ref="DS66">IFERROR(INDEX([1]!Sanaudos[Saskaita],MATCH(1,('[1]3.4'!$AM66=[1]!Sanaudos[Kodas])*('[1]3.4'!DS$7='[1]2.SAN'!$M$4:$M$73),0)),"")</f>
        <v/>
      </c>
      <c r="DT66" s="244" t="str">
        <f t="array" ref="DT66">IFERROR(INDEX([1]!Sanaudos[Saskaita],MATCH(1,('[1]3.4'!$AM66=[1]!Sanaudos[Kodas])*('[1]3.4'!DT$7='[1]2.SAN'!$M$4:$M$73),0)),"")</f>
        <v/>
      </c>
      <c r="DU66" s="244" t="str">
        <f t="array" ref="DU66">IFERROR(INDEX([1]!Sanaudos[Saskaita],MATCH(1,('[1]3.4'!$AM66=[1]!Sanaudos[Kodas])*('[1]3.4'!DU$7='[1]2.SAN'!$M$4:$M$73),0)),"")</f>
        <v/>
      </c>
      <c r="DV66" s="244" t="str">
        <f t="array" ref="DV66">IFERROR(INDEX([1]!Sanaudos[Saskaita],MATCH(1,('[1]3.4'!$AM66=[1]!Sanaudos[Kodas])*('[1]3.4'!DV$7='[1]2.SAN'!$M$4:$M$73),0)),"")</f>
        <v/>
      </c>
      <c r="DW66" s="244" t="str">
        <f t="array" ref="DW66">IFERROR(INDEX([1]!Sanaudos[Saskaita],MATCH(1,('[1]3.4'!$AM66=[1]!Sanaudos[Kodas])*('[1]3.4'!DW$7='[1]2.SAN'!$M$4:$M$73),0)),"")</f>
        <v/>
      </c>
      <c r="DX66" s="244" t="str">
        <f t="array" ref="DX66">IFERROR(INDEX([1]!Sanaudos[Saskaita],MATCH(1,('[1]3.4'!$AM66=[1]!Sanaudos[Kodas])*('[1]3.4'!DX$7='[1]2.SAN'!$M$4:$M$73),0)),"")</f>
        <v/>
      </c>
      <c r="DY66" s="244" t="str">
        <f t="array" ref="DY66">IFERROR(INDEX([1]!Sanaudos[Saskaita],MATCH(1,('[1]3.4'!$AM66=[1]!Sanaudos[Kodas])*('[1]3.4'!DY$7='[1]2.SAN'!$M$4:$M$73),0)),"")</f>
        <v/>
      </c>
      <c r="DZ66" s="244" t="str">
        <f t="array" ref="DZ66">IFERROR(INDEX([1]!Sanaudos[Saskaita],MATCH(1,('[1]3.4'!$AM66=[1]!Sanaudos[Kodas])*('[1]3.4'!DZ$7='[1]2.SAN'!$M$4:$M$73),0)),"")</f>
        <v/>
      </c>
      <c r="EA66" s="244" t="str">
        <f t="array" ref="EA66">IFERROR(INDEX([1]!Sanaudos[Saskaita],MATCH(1,('[1]3.4'!$AM66=[1]!Sanaudos[Kodas])*('[1]3.4'!EA$7='[1]2.SAN'!$M$4:$M$73),0)),"")</f>
        <v/>
      </c>
      <c r="EB66" s="244" t="str">
        <f t="array" ref="EB66">IFERROR(INDEX([1]!Sanaudos[Saskaita],MATCH(1,('[1]3.4'!$AM66=[1]!Sanaudos[Kodas])*('[1]3.4'!EB$7='[1]2.SAN'!$M$4:$M$73),0)),"")</f>
        <v/>
      </c>
      <c r="EC66" s="244" t="str">
        <f t="array" ref="EC66">IFERROR(INDEX([1]!Sanaudos[Saskaita],MATCH(1,('[1]3.4'!$AM66=[1]!Sanaudos[Kodas])*('[1]3.4'!EC$7='[1]2.SAN'!$M$4:$M$73),0)),"")</f>
        <v/>
      </c>
      <c r="ED66" s="244" t="str">
        <f t="array" ref="ED66">IFERROR(INDEX([1]!Sanaudos[Saskaita],MATCH(1,('[1]3.4'!$AM66=[1]!Sanaudos[Kodas])*('[1]3.4'!ED$7='[1]2.SAN'!$M$4:$M$73),0)),"")</f>
        <v/>
      </c>
      <c r="EE66" s="244" t="str">
        <f t="array" ref="EE66">IFERROR(INDEX([1]!Sanaudos[Saskaita],MATCH(1,('[1]3.4'!$AM66=[1]!Sanaudos[Kodas])*('[1]3.4'!EE$7='[1]2.SAN'!$M$4:$M$73),0)),"")</f>
        <v/>
      </c>
      <c r="EF66" s="244" t="str">
        <f t="array" ref="EF66">IFERROR(INDEX([1]!Sanaudos[Saskaita],MATCH(1,('[1]3.4'!$AM66=[1]!Sanaudos[Kodas])*('[1]3.4'!EF$7='[1]2.SAN'!$M$4:$M$73),0)),"")</f>
        <v/>
      </c>
      <c r="EG66" s="244" t="str">
        <f t="array" ref="EG66">IFERROR(INDEX([1]!Sanaudos[Saskaita],MATCH(1,('[1]3.4'!$AM66=[1]!Sanaudos[Kodas])*('[1]3.4'!EG$7='[1]2.SAN'!$M$4:$M$73),0)),"")</f>
        <v/>
      </c>
      <c r="EH66" s="244" t="str">
        <f t="array" ref="EH66">IFERROR(INDEX([1]!Sanaudos[Saskaita],MATCH(1,('[1]3.4'!$AM66=[1]!Sanaudos[Kodas])*('[1]3.4'!EH$7='[1]2.SAN'!$M$4:$M$73),0)),"")</f>
        <v/>
      </c>
      <c r="EI66" s="244" t="str">
        <f t="array" ref="EI66">IFERROR(INDEX([1]!Sanaudos[Saskaita],MATCH(1,('[1]3.4'!$AM66=[1]!Sanaudos[Kodas])*('[1]3.4'!EI$7='[1]2.SAN'!$M$4:$M$73),0)),"")</f>
        <v/>
      </c>
      <c r="EJ66" s="244" t="str">
        <f t="array" ref="EJ66">IFERROR(INDEX([1]!Sanaudos[Saskaita],MATCH(1,('[1]3.4'!$AM66=[1]!Sanaudos[Kodas])*('[1]3.4'!EJ$7='[1]2.SAN'!$M$4:$M$73),0)),"")</f>
        <v/>
      </c>
      <c r="EK66" s="244" t="str">
        <f t="array" ref="EK66">IFERROR(INDEX([1]!Sanaudos[Saskaita],MATCH(1,('[1]3.4'!$AM66=[1]!Sanaudos[Kodas])*('[1]3.4'!EK$7='[1]2.SAN'!$M$4:$M$73),0)),"")</f>
        <v/>
      </c>
      <c r="EL66" s="244" t="str">
        <f t="array" ref="EL66">IFERROR(INDEX([1]!Sanaudos[Saskaita],MATCH(1,('[1]3.4'!$AM66=[1]!Sanaudos[Kodas])*('[1]3.4'!EL$7='[1]2.SAN'!$M$4:$M$73),0)),"")</f>
        <v/>
      </c>
      <c r="EM66" s="244" t="str">
        <f t="array" ref="EM66">IFERROR(INDEX([1]!Sanaudos[Saskaita],MATCH(1,('[1]3.4'!$AM66=[1]!Sanaudos[Kodas])*('[1]3.4'!EM$7='[1]2.SAN'!$M$4:$M$73),0)),"")</f>
        <v/>
      </c>
      <c r="EN66" s="244" t="str">
        <f t="array" ref="EN66">IFERROR(INDEX([1]!Sanaudos[Saskaita],MATCH(1,('[1]3.4'!$AM66=[1]!Sanaudos[Kodas])*('[1]3.4'!EN$7='[1]2.SAN'!$M$4:$M$73),0)),"")</f>
        <v/>
      </c>
      <c r="EO66" s="244" t="str">
        <f t="array" ref="EO66">IFERROR(INDEX([1]!Sanaudos[Saskaita],MATCH(1,('[1]3.4'!$AM66=[1]!Sanaudos[Kodas])*('[1]3.4'!EO$7='[1]2.SAN'!$M$4:$M$73),0)),"")</f>
        <v/>
      </c>
      <c r="EP66" s="244" t="str">
        <f t="array" ref="EP66">IFERROR(INDEX([1]!Sanaudos[Saskaita],MATCH(1,('[1]3.4'!$AM66=[1]!Sanaudos[Kodas])*('[1]3.4'!EP$7='[1]2.SAN'!$M$4:$M$73),0)),"")</f>
        <v/>
      </c>
      <c r="EQ66" s="244" t="str">
        <f t="array" ref="EQ66">IFERROR(INDEX([1]!Sanaudos[Saskaita],MATCH(1,('[1]3.4'!$AM66=[1]!Sanaudos[Kodas])*('[1]3.4'!EQ$7='[1]2.SAN'!$M$4:$M$73),0)),"")</f>
        <v/>
      </c>
      <c r="ER66" s="244" t="str">
        <f t="array" ref="ER66">IFERROR(INDEX([1]!Sanaudos[Saskaita],MATCH(1,('[1]3.4'!$AM66=[1]!Sanaudos[Kodas])*('[1]3.4'!ER$7='[1]2.SAN'!$M$4:$M$73),0)),"")</f>
        <v/>
      </c>
      <c r="ES66" s="244" t="str">
        <f t="array" ref="ES66">IFERROR(INDEX([1]!Sanaudos[Saskaita],MATCH(1,('[1]3.4'!$AM66=[1]!Sanaudos[Kodas])*('[1]3.4'!ES$7='[1]2.SAN'!$M$4:$M$73),0)),"")</f>
        <v/>
      </c>
      <c r="ET66" s="244" t="str">
        <f t="array" ref="ET66">IFERROR(INDEX([1]!Sanaudos[Saskaita],MATCH(1,('[1]3.4'!$AM66=[1]!Sanaudos[Kodas])*('[1]3.4'!ET$7='[1]2.SAN'!$M$4:$M$73),0)),"")</f>
        <v/>
      </c>
      <c r="EU66" s="244" t="str">
        <f t="array" ref="EU66">IFERROR(INDEX([1]!Sanaudos[Saskaita],MATCH(1,('[1]3.4'!$AM66=[1]!Sanaudos[Kodas])*('[1]3.4'!EU$7='[1]2.SAN'!$M$4:$M$73),0)),"")</f>
        <v/>
      </c>
      <c r="EV66" s="244" t="str">
        <f t="array" ref="EV66">IFERROR(INDEX([1]!Sanaudos[Saskaita],MATCH(1,('[1]3.4'!$AM66=[1]!Sanaudos[Kodas])*('[1]3.4'!EV$7='[1]2.SAN'!$M$4:$M$73),0)),"")</f>
        <v/>
      </c>
      <c r="EW66" s="244" t="str">
        <f t="array" ref="EW66">IFERROR(INDEX([1]!Sanaudos[Saskaita],MATCH(1,('[1]3.4'!$AM66=[1]!Sanaudos[Kodas])*('[1]3.4'!EW$7='[1]2.SAN'!$M$4:$M$73),0)),"")</f>
        <v/>
      </c>
      <c r="EX66" s="244" t="str">
        <f t="array" ref="EX66">IFERROR(INDEX([1]!Sanaudos[Saskaita],MATCH(1,('[1]3.4'!$AM66=[1]!Sanaudos[Kodas])*('[1]3.4'!EX$7='[1]2.SAN'!$M$4:$M$73),0)),"")</f>
        <v/>
      </c>
      <c r="EY66" s="244" t="str">
        <f t="array" ref="EY66">IFERROR(INDEX([1]!Sanaudos[Saskaita],MATCH(1,('[1]3.4'!$AM66=[1]!Sanaudos[Kodas])*('[1]3.4'!EY$7='[1]2.SAN'!$M$4:$M$73),0)),"")</f>
        <v/>
      </c>
      <c r="EZ66" s="244" t="str">
        <f t="array" ref="EZ66">IFERROR(INDEX([1]!Sanaudos[Saskaita],MATCH(1,('[1]3.4'!$AM66=[1]!Sanaudos[Kodas])*('[1]3.4'!EZ$7='[1]2.SAN'!$M$4:$M$73),0)),"")</f>
        <v/>
      </c>
      <c r="FA66" s="244" t="str">
        <f t="array" ref="FA66">IFERROR(INDEX([1]!Sanaudos[Saskaita],MATCH(1,('[1]3.4'!$AM66=[1]!Sanaudos[Kodas])*('[1]3.4'!FA$7='[1]2.SAN'!$M$4:$M$73),0)),"")</f>
        <v/>
      </c>
      <c r="FB66" s="244" t="str">
        <f t="array" ref="FB66">IFERROR(INDEX([1]!Sanaudos[Saskaita],MATCH(1,('[1]3.4'!$AM66=[1]!Sanaudos[Kodas])*('[1]3.4'!FB$7='[1]2.SAN'!$M$4:$M$73),0)),"")</f>
        <v/>
      </c>
      <c r="FC66" s="244" t="str">
        <f t="array" ref="FC66">IFERROR(INDEX([1]!Sanaudos[Saskaita],MATCH(1,('[1]3.4'!$AM66=[1]!Sanaudos[Kodas])*('[1]3.4'!FC$7='[1]2.SAN'!$M$4:$M$73),0)),"")</f>
        <v/>
      </c>
      <c r="FD66" s="244" t="str">
        <f t="array" ref="FD66">IFERROR(INDEX([1]!Sanaudos[Saskaita],MATCH(1,('[1]3.4'!$AM66=[1]!Sanaudos[Kodas])*('[1]3.4'!FD$7='[1]2.SAN'!$M$4:$M$73),0)),"")</f>
        <v/>
      </c>
      <c r="FE66" s="244" t="str">
        <f t="array" ref="FE66">IFERROR(INDEX([1]!Sanaudos[Saskaita],MATCH(1,('[1]3.4'!$AM66=[1]!Sanaudos[Kodas])*('[1]3.4'!FE$7='[1]2.SAN'!$M$4:$M$73),0)),"")</f>
        <v/>
      </c>
      <c r="FF66" s="244" t="str">
        <f t="array" ref="FF66">IFERROR(INDEX([1]!Sanaudos[Saskaita],MATCH(1,('[1]3.4'!$AM66=[1]!Sanaudos[Kodas])*('[1]3.4'!FF$7='[1]2.SAN'!$M$4:$M$73),0)),"")</f>
        <v/>
      </c>
      <c r="FG66" s="244" t="str">
        <f t="array" ref="FG66">IFERROR(INDEX([1]!Sanaudos[Saskaita],MATCH(1,('[1]3.4'!$AM66=[1]!Sanaudos[Kodas])*('[1]3.4'!FG$7='[1]2.SAN'!$M$4:$M$73),0)),"")</f>
        <v/>
      </c>
      <c r="FH66" s="244" t="str">
        <f t="array" ref="FH66">IFERROR(INDEX([1]!Sanaudos[Saskaita],MATCH(1,('[1]3.4'!$AM66=[1]!Sanaudos[Kodas])*('[1]3.4'!FH$7='[1]2.SAN'!$M$4:$M$73),0)),"")</f>
        <v/>
      </c>
      <c r="FI66" s="244" t="str">
        <f t="array" ref="FI66">IFERROR(INDEX([1]!Sanaudos[Saskaita],MATCH(1,('[1]3.4'!$AM66=[1]!Sanaudos[Kodas])*('[1]3.4'!FI$7='[1]2.SAN'!$M$4:$M$73),0)),"")</f>
        <v/>
      </c>
      <c r="FJ66" s="244" t="str">
        <f t="array" ref="FJ66">IFERROR(INDEX([1]!Sanaudos[Saskaita],MATCH(1,('[1]3.4'!$AM66=[1]!Sanaudos[Kodas])*('[1]3.4'!FJ$7='[1]2.SAN'!$M$4:$M$73),0)),"")</f>
        <v/>
      </c>
      <c r="FK66" s="244" t="str">
        <f t="array" ref="FK66">IFERROR(INDEX([1]!Sanaudos[Saskaita],MATCH(1,('[1]3.4'!$AM66=[1]!Sanaudos[Kodas])*('[1]3.4'!FK$7='[1]2.SAN'!$M$4:$M$73),0)),"")</f>
        <v/>
      </c>
      <c r="FL66" s="244" t="str">
        <f t="array" ref="FL66">IFERROR(INDEX([1]!Sanaudos[Saskaita],MATCH(1,('[1]3.4'!$AM66=[1]!Sanaudos[Kodas])*('[1]3.4'!FL$7='[1]2.SAN'!$M$4:$M$73),0)),"")</f>
        <v/>
      </c>
      <c r="FM66" s="244" t="str">
        <f t="array" ref="FM66">IFERROR(INDEX([1]!Sanaudos[Saskaita],MATCH(1,('[1]3.4'!$AM66=[1]!Sanaudos[Kodas])*('[1]3.4'!FM$7='[1]2.SAN'!$M$4:$M$73),0)),"")</f>
        <v/>
      </c>
      <c r="FN66" s="244" t="str">
        <f t="array" ref="FN66">IFERROR(INDEX([1]!Sanaudos[Saskaita],MATCH(1,('[1]3.4'!$AM66=[1]!Sanaudos[Kodas])*('[1]3.4'!FN$7='[1]2.SAN'!$M$4:$M$73),0)),"")</f>
        <v/>
      </c>
      <c r="FO66" s="244" t="str">
        <f t="array" ref="FO66">IFERROR(INDEX([1]!Sanaudos[Saskaita],MATCH(1,('[1]3.4'!$AM66=[1]!Sanaudos[Kodas])*('[1]3.4'!FO$7='[1]2.SAN'!$M$4:$M$73),0)),"")</f>
        <v/>
      </c>
      <c r="FP66" s="244" t="str">
        <f t="array" ref="FP66">IFERROR(INDEX([1]!Sanaudos[Saskaita],MATCH(1,('[1]3.4'!$AM66=[1]!Sanaudos[Kodas])*('[1]3.4'!FP$7='[1]2.SAN'!$M$4:$M$73),0)),"")</f>
        <v/>
      </c>
      <c r="FQ66" s="244" t="str">
        <f t="array" ref="FQ66">IFERROR(INDEX([1]!Sanaudos[Saskaita],MATCH(1,('[1]3.4'!$AM66=[1]!Sanaudos[Kodas])*('[1]3.4'!FQ$7='[1]2.SAN'!$M$4:$M$73),0)),"")</f>
        <v/>
      </c>
      <c r="FR66" s="244" t="str">
        <f t="array" ref="FR66">IFERROR(INDEX([1]!Sanaudos[Saskaita],MATCH(1,('[1]3.4'!$AM66=[1]!Sanaudos[Kodas])*('[1]3.4'!FR$7='[1]2.SAN'!$M$4:$M$73),0)),"")</f>
        <v/>
      </c>
      <c r="FS66" s="244" t="str">
        <f t="array" ref="FS66">IFERROR(INDEX([1]!Sanaudos[Saskaita],MATCH(1,('[1]3.4'!$AM66=[1]!Sanaudos[Kodas])*('[1]3.4'!FS$7='[1]2.SAN'!$M$4:$M$73),0)),"")</f>
        <v/>
      </c>
      <c r="FT66" s="244" t="str">
        <f t="array" ref="FT66">IFERROR(INDEX([1]!Sanaudos[Saskaita],MATCH(1,('[1]3.4'!$AM66=[1]!Sanaudos[Kodas])*('[1]3.4'!FT$7='[1]2.SAN'!$M$4:$M$73),0)),"")</f>
        <v/>
      </c>
      <c r="FU66" s="244" t="str">
        <f t="array" ref="FU66">IFERROR(INDEX([1]!Sanaudos[Saskaita],MATCH(1,('[1]3.4'!$AM66=[1]!Sanaudos[Kodas])*('[1]3.4'!FU$7='[1]2.SAN'!$M$4:$M$73),0)),"")</f>
        <v/>
      </c>
      <c r="FV66" s="244" t="str">
        <f t="array" ref="FV66">IFERROR(INDEX([1]!Sanaudos[Saskaita],MATCH(1,('[1]3.4'!$AM66=[1]!Sanaudos[Kodas])*('[1]3.4'!FV$7='[1]2.SAN'!$M$4:$M$73),0)),"")</f>
        <v/>
      </c>
      <c r="FW66" s="244" t="str">
        <f t="array" ref="FW66">IFERROR(INDEX([1]!Sanaudos[Saskaita],MATCH(1,('[1]3.4'!$AM66=[1]!Sanaudos[Kodas])*('[1]3.4'!FW$7='[1]2.SAN'!$M$4:$M$73),0)),"")</f>
        <v/>
      </c>
      <c r="FX66" s="244" t="str">
        <f t="array" ref="FX66">IFERROR(INDEX([1]!Sanaudos[Saskaita],MATCH(1,('[1]3.4'!$AM66=[1]!Sanaudos[Kodas])*('[1]3.4'!FX$7='[1]2.SAN'!$M$4:$M$73),0)),"")</f>
        <v/>
      </c>
      <c r="FY66" s="244" t="str">
        <f t="array" ref="FY66">IFERROR(INDEX([1]!Sanaudos[Saskaita],MATCH(1,('[1]3.4'!$AM66=[1]!Sanaudos[Kodas])*('[1]3.4'!FY$7='[1]2.SAN'!$M$4:$M$73),0)),"")</f>
        <v/>
      </c>
      <c r="FZ66" s="244" t="str">
        <f t="array" ref="FZ66">IFERROR(INDEX([1]!Sanaudos[Saskaita],MATCH(1,('[1]3.4'!$AM66=[1]!Sanaudos[Kodas])*('[1]3.4'!FZ$7='[1]2.SAN'!$M$4:$M$73),0)),"")</f>
        <v/>
      </c>
      <c r="GA66" s="244" t="str">
        <f t="array" ref="GA66">IFERROR(INDEX([1]!Sanaudos[Saskaita],MATCH(1,('[1]3.4'!$AM66=[1]!Sanaudos[Kodas])*('[1]3.4'!GA$7='[1]2.SAN'!$M$4:$M$73),0)),"")</f>
        <v/>
      </c>
      <c r="GB66" s="244" t="str">
        <f t="array" ref="GB66">IFERROR(INDEX([1]!Sanaudos[Saskaita],MATCH(1,('[1]3.4'!$AM66=[1]!Sanaudos[Kodas])*('[1]3.4'!GB$7='[1]2.SAN'!$M$4:$M$73),0)),"")</f>
        <v/>
      </c>
      <c r="GC66" s="244" t="str">
        <f t="array" ref="GC66">IFERROR(INDEX([1]!Sanaudos[Saskaita],MATCH(1,('[1]3.4'!$AM66=[1]!Sanaudos[Kodas])*('[1]3.4'!GC$7='[1]2.SAN'!$M$4:$M$73),0)),"")</f>
        <v/>
      </c>
      <c r="GD66" s="244" t="str">
        <f t="array" ref="GD66">IFERROR(INDEX([1]!Sanaudos[Saskaita],MATCH(1,('[1]3.4'!$AM66=[1]!Sanaudos[Kodas])*('[1]3.4'!GD$7='[1]2.SAN'!$M$4:$M$73),0)),"")</f>
        <v/>
      </c>
      <c r="GE66" s="244" t="str">
        <f t="array" ref="GE66">IFERROR(INDEX([1]!Sanaudos[Saskaita],MATCH(1,('[1]3.4'!$AM66=[1]!Sanaudos[Kodas])*('[1]3.4'!GE$7='[1]2.SAN'!$M$4:$M$73),0)),"")</f>
        <v/>
      </c>
      <c r="GF66" s="244" t="str">
        <f t="array" ref="GF66">IFERROR(INDEX([1]!Sanaudos[Saskaita],MATCH(1,('[1]3.4'!$AM66=[1]!Sanaudos[Kodas])*('[1]3.4'!GF$7='[1]2.SAN'!$M$4:$M$73),0)),"")</f>
        <v/>
      </c>
      <c r="GG66" s="244" t="str">
        <f t="array" ref="GG66">IFERROR(INDEX([1]!Sanaudos[Saskaita],MATCH(1,('[1]3.4'!$AM66=[1]!Sanaudos[Kodas])*('[1]3.4'!GG$7='[1]2.SAN'!$M$4:$M$73),0)),"")</f>
        <v/>
      </c>
      <c r="GH66" s="244" t="str">
        <f t="array" ref="GH66">IFERROR(INDEX([1]!Sanaudos[Saskaita],MATCH(1,('[1]3.4'!$AM66=[1]!Sanaudos[Kodas])*('[1]3.4'!GH$7='[1]2.SAN'!$M$4:$M$73),0)),"")</f>
        <v/>
      </c>
      <c r="GI66" s="244" t="str">
        <f t="array" ref="GI66">IFERROR(INDEX([1]!Sanaudos[Saskaita],MATCH(1,('[1]3.4'!$AM66=[1]!Sanaudos[Kodas])*('[1]3.4'!GI$7='[1]2.SAN'!$M$4:$M$73),0)),"")</f>
        <v/>
      </c>
      <c r="GJ66" s="244" t="str">
        <f t="array" ref="GJ66">IFERROR(INDEX([1]!Sanaudos[Saskaita],MATCH(1,('[1]3.4'!$AM66=[1]!Sanaudos[Kodas])*('[1]3.4'!GJ$7='[1]2.SAN'!$M$4:$M$73),0)),"")</f>
        <v/>
      </c>
      <c r="GK66" s="244" t="str">
        <f t="array" ref="GK66">IFERROR(INDEX([1]!Sanaudos[Saskaita],MATCH(1,('[1]3.4'!$AM66=[1]!Sanaudos[Kodas])*('[1]3.4'!GK$7='[1]2.SAN'!$M$4:$M$73),0)),"")</f>
        <v/>
      </c>
      <c r="GL66" s="244" t="str">
        <f t="array" ref="GL66">IFERROR(INDEX([1]!Sanaudos[Saskaita],MATCH(1,('[1]3.4'!$AM66=[1]!Sanaudos[Kodas])*('[1]3.4'!GL$7='[1]2.SAN'!$M$4:$M$73),0)),"")</f>
        <v/>
      </c>
      <c r="GM66" s="244" t="str">
        <f t="array" ref="GM66">IFERROR(INDEX([1]!Sanaudos[Saskaita],MATCH(1,('[1]3.4'!$AM66=[1]!Sanaudos[Kodas])*('[1]3.4'!GM$7='[1]2.SAN'!$M$4:$M$73),0)),"")</f>
        <v/>
      </c>
      <c r="GN66" s="244" t="str">
        <f t="array" ref="GN66">IFERROR(INDEX([1]!Sanaudos[Saskaita],MATCH(1,('[1]3.4'!$AM66=[1]!Sanaudos[Kodas])*('[1]3.4'!GN$7='[1]2.SAN'!$M$4:$M$73),0)),"")</f>
        <v/>
      </c>
      <c r="GO66" s="244" t="str">
        <f t="array" ref="GO66">IFERROR(INDEX([1]!Sanaudos[Saskaita],MATCH(1,('[1]3.4'!$AM66=[1]!Sanaudos[Kodas])*('[1]3.4'!GO$7='[1]2.SAN'!$M$4:$M$73),0)),"")</f>
        <v/>
      </c>
      <c r="GP66" s="244" t="str">
        <f t="array" ref="GP66">IFERROR(INDEX([1]!Sanaudos[Saskaita],MATCH(1,('[1]3.4'!$AM66=[1]!Sanaudos[Kodas])*('[1]3.4'!GP$7='[1]2.SAN'!$M$4:$M$73),0)),"")</f>
        <v/>
      </c>
      <c r="GQ66" s="244" t="str">
        <f t="array" ref="GQ66">IFERROR(INDEX([1]!Sanaudos[Saskaita],MATCH(1,('[1]3.4'!$AM66=[1]!Sanaudos[Kodas])*('[1]3.4'!GQ$7='[1]2.SAN'!$M$4:$M$73),0)),"")</f>
        <v/>
      </c>
      <c r="GR66" s="244" t="str">
        <f t="array" ref="GR66">IFERROR(INDEX([1]!Sanaudos[Saskaita],MATCH(1,('[1]3.4'!$AM66=[1]!Sanaudos[Kodas])*('[1]3.4'!GR$7='[1]2.SAN'!$M$4:$M$73),0)),"")</f>
        <v/>
      </c>
      <c r="GS66" s="244" t="str">
        <f t="array" ref="GS66">IFERROR(INDEX([1]!Sanaudos[Saskaita],MATCH(1,('[1]3.4'!$AM66=[1]!Sanaudos[Kodas])*('[1]3.4'!GS$7='[1]2.SAN'!$M$4:$M$73),0)),"")</f>
        <v/>
      </c>
      <c r="GT66" s="244" t="str">
        <f t="array" ref="GT66">IFERROR(INDEX([1]!Sanaudos[Saskaita],MATCH(1,('[1]3.4'!$AM66=[1]!Sanaudos[Kodas])*('[1]3.4'!GT$7='[1]2.SAN'!$M$4:$M$73),0)),"")</f>
        <v/>
      </c>
      <c r="GU66" s="244" t="str">
        <f t="array" ref="GU66">IFERROR(INDEX([1]!Sanaudos[Saskaita],MATCH(1,('[1]3.4'!$AM66=[1]!Sanaudos[Kodas])*('[1]3.4'!GU$7='[1]2.SAN'!$M$4:$M$73),0)),"")</f>
        <v/>
      </c>
      <c r="GV66" s="244" t="str">
        <f t="array" ref="GV66">IFERROR(INDEX([1]!Sanaudos[Saskaita],MATCH(1,('[1]3.4'!$AM66=[1]!Sanaudos[Kodas])*('[1]3.4'!GV$7='[1]2.SAN'!$M$4:$M$73),0)),"")</f>
        <v/>
      </c>
      <c r="GW66" s="244" t="str">
        <f t="array" ref="GW66">IFERROR(INDEX([1]!Sanaudos[Saskaita],MATCH(1,('[1]3.4'!$AM66=[1]!Sanaudos[Kodas])*('[1]3.4'!GW$7='[1]2.SAN'!$M$4:$M$73),0)),"")</f>
        <v/>
      </c>
      <c r="GX66" s="244" t="str">
        <f t="array" ref="GX66">IFERROR(INDEX([1]!Sanaudos[Saskaita],MATCH(1,('[1]3.4'!$AM66=[1]!Sanaudos[Kodas])*('[1]3.4'!GX$7='[1]2.SAN'!$M$4:$M$73),0)),"")</f>
        <v/>
      </c>
      <c r="GY66" s="244" t="str">
        <f t="array" ref="GY66">IFERROR(INDEX([1]!Sanaudos[Saskaita],MATCH(1,('[1]3.4'!$AM66=[1]!Sanaudos[Kodas])*('[1]3.4'!GY$7='[1]2.SAN'!$M$4:$M$73),0)),"")</f>
        <v/>
      </c>
      <c r="GZ66" s="244" t="str">
        <f t="array" ref="GZ66">IFERROR(INDEX([1]!Sanaudos[Saskaita],MATCH(1,('[1]3.4'!$AM66=[1]!Sanaudos[Kodas])*('[1]3.4'!GZ$7='[1]2.SAN'!$M$4:$M$73),0)),"")</f>
        <v/>
      </c>
      <c r="HA66" s="244" t="str">
        <f t="array" ref="HA66">IFERROR(INDEX([1]!Sanaudos[Saskaita],MATCH(1,('[1]3.4'!$AM66=[1]!Sanaudos[Kodas])*('[1]3.4'!HA$7='[1]2.SAN'!$M$4:$M$73),0)),"")</f>
        <v/>
      </c>
      <c r="HB66" s="244" t="str">
        <f t="array" ref="HB66">IFERROR(INDEX([1]!Sanaudos[Saskaita],MATCH(1,('[1]3.4'!$AM66=[1]!Sanaudos[Kodas])*('[1]3.4'!HB$7='[1]2.SAN'!$M$4:$M$73),0)),"")</f>
        <v/>
      </c>
      <c r="HC66" s="244" t="str">
        <f t="array" ref="HC66">IFERROR(INDEX([1]!Sanaudos[Saskaita],MATCH(1,('[1]3.4'!$AM66=[1]!Sanaudos[Kodas])*('[1]3.4'!HC$7='[1]2.SAN'!$M$4:$M$73),0)),"")</f>
        <v/>
      </c>
      <c r="HD66" s="244" t="str">
        <f t="array" ref="HD66">IFERROR(INDEX([1]!Sanaudos[Saskaita],MATCH(1,('[1]3.4'!$AM66=[1]!Sanaudos[Kodas])*('[1]3.4'!HD$7='[1]2.SAN'!$M$4:$M$73),0)),"")</f>
        <v/>
      </c>
      <c r="HE66" s="244" t="str">
        <f t="array" ref="HE66">IFERROR(INDEX([1]!Sanaudos[Saskaita],MATCH(1,('[1]3.4'!$AM66=[1]!Sanaudos[Kodas])*('[1]3.4'!HE$7='[1]2.SAN'!$M$4:$M$73),0)),"")</f>
        <v/>
      </c>
      <c r="HF66" s="244" t="str">
        <f t="array" ref="HF66">IFERROR(INDEX([1]!Sanaudos[Saskaita],MATCH(1,('[1]3.4'!$AM66=[1]!Sanaudos[Kodas])*('[1]3.4'!HF$7='[1]2.SAN'!$M$4:$M$73),0)),"")</f>
        <v/>
      </c>
      <c r="HG66" s="244" t="str">
        <f t="array" ref="HG66">IFERROR(INDEX([1]!Sanaudos[Saskaita],MATCH(1,('[1]3.4'!$AM66=[1]!Sanaudos[Kodas])*('[1]3.4'!HG$7='[1]2.SAN'!$M$4:$M$73),0)),"")</f>
        <v/>
      </c>
      <c r="HH66" s="244" t="str">
        <f t="array" ref="HH66">IFERROR(INDEX([1]!Sanaudos[Saskaita],MATCH(1,('[1]3.4'!$AM66=[1]!Sanaudos[Kodas])*('[1]3.4'!HH$7='[1]2.SAN'!$M$4:$M$73),0)),"")</f>
        <v/>
      </c>
      <c r="HI66" s="244" t="str">
        <f t="array" ref="HI66">IFERROR(INDEX([1]!Sanaudos[Saskaita],MATCH(1,('[1]3.4'!$AM66=[1]!Sanaudos[Kodas])*('[1]3.4'!HI$7='[1]2.SAN'!$M$4:$M$73),0)),"")</f>
        <v/>
      </c>
      <c r="HJ66" s="244" t="str">
        <f t="array" ref="HJ66">IFERROR(INDEX([1]!Sanaudos[Saskaita],MATCH(1,('[1]3.4'!$AM66=[1]!Sanaudos[Kodas])*('[1]3.4'!HJ$7='[1]2.SAN'!$M$4:$M$73),0)),"")</f>
        <v/>
      </c>
      <c r="HK66" s="244" t="str">
        <f t="array" ref="HK66">IFERROR(INDEX([1]!Sanaudos[Saskaita],MATCH(1,('[1]3.4'!$AM66=[1]!Sanaudos[Kodas])*('[1]3.4'!HK$7='[1]2.SAN'!$M$4:$M$73),0)),"")</f>
        <v/>
      </c>
      <c r="HL66" s="244" t="str">
        <f t="array" ref="HL66">IFERROR(INDEX([1]!Sanaudos[Saskaita],MATCH(1,('[1]3.4'!$AM66=[1]!Sanaudos[Kodas])*('[1]3.4'!HL$7='[1]2.SAN'!$M$4:$M$73),0)),"")</f>
        <v/>
      </c>
      <c r="HM66" s="244" t="str">
        <f t="array" ref="HM66">IFERROR(INDEX([1]!Sanaudos[Saskaita],MATCH(1,('[1]3.4'!$AM66=[1]!Sanaudos[Kodas])*('[1]3.4'!HM$7='[1]2.SAN'!$M$4:$M$73),0)),"")</f>
        <v/>
      </c>
      <c r="HN66" s="244" t="str">
        <f t="array" ref="HN66">IFERROR(INDEX([1]!Sanaudos[Saskaita],MATCH(1,('[1]3.4'!$AM66=[1]!Sanaudos[Kodas])*('[1]3.4'!HN$7='[1]2.SAN'!$M$4:$M$73),0)),"")</f>
        <v/>
      </c>
      <c r="HO66" s="244" t="str">
        <f t="array" ref="HO66">IFERROR(INDEX([1]!Sanaudos[Saskaita],MATCH(1,('[1]3.4'!$AM66=[1]!Sanaudos[Kodas])*('[1]3.4'!HO$7='[1]2.SAN'!$M$4:$M$73),0)),"")</f>
        <v/>
      </c>
      <c r="HP66" s="244" t="str">
        <f t="array" ref="HP66">IFERROR(INDEX([1]!Sanaudos[Saskaita],MATCH(1,('[1]3.4'!$AM66=[1]!Sanaudos[Kodas])*('[1]3.4'!HP$7='[1]2.SAN'!$M$4:$M$73),0)),"")</f>
        <v/>
      </c>
      <c r="HQ66" s="244" t="str">
        <f t="array" ref="HQ66">IFERROR(INDEX([1]!Sanaudos[Saskaita],MATCH(1,('[1]3.4'!$AM66=[1]!Sanaudos[Kodas])*('[1]3.4'!HQ$7='[1]2.SAN'!$M$4:$M$73),0)),"")</f>
        <v/>
      </c>
      <c r="HR66" s="244" t="str">
        <f t="array" ref="HR66">IFERROR(INDEX([1]!Sanaudos[Saskaita],MATCH(1,('[1]3.4'!$AM66=[1]!Sanaudos[Kodas])*('[1]3.4'!HR$7='[1]2.SAN'!$M$4:$M$73),0)),"")</f>
        <v/>
      </c>
      <c r="HS66" s="244" t="str">
        <f t="array" ref="HS66">IFERROR(INDEX([1]!Sanaudos[Saskaita],MATCH(1,('[1]3.4'!$AM66=[1]!Sanaudos[Kodas])*('[1]3.4'!HS$7='[1]2.SAN'!$M$4:$M$73),0)),"")</f>
        <v/>
      </c>
      <c r="HT66" s="244" t="str">
        <f t="array" ref="HT66">IFERROR(INDEX([1]!Sanaudos[Saskaita],MATCH(1,('[1]3.4'!$AM66=[1]!Sanaudos[Kodas])*('[1]3.4'!HT$7='[1]2.SAN'!$M$4:$M$73),0)),"")</f>
        <v/>
      </c>
      <c r="HU66" s="244" t="str">
        <f t="array" ref="HU66">IFERROR(INDEX([1]!Sanaudos[Saskaita],MATCH(1,('[1]3.4'!$AM66=[1]!Sanaudos[Kodas])*('[1]3.4'!HU$7='[1]2.SAN'!$M$4:$M$73),0)),"")</f>
        <v/>
      </c>
      <c r="HV66" s="244" t="str">
        <f t="array" ref="HV66">IFERROR(INDEX([1]!Sanaudos[Saskaita],MATCH(1,('[1]3.4'!$AM66=[1]!Sanaudos[Kodas])*('[1]3.4'!HV$7='[1]2.SAN'!$M$4:$M$73),0)),"")</f>
        <v/>
      </c>
      <c r="HW66" s="244" t="str">
        <f t="array" ref="HW66">IFERROR(INDEX([1]!Sanaudos[Saskaita],MATCH(1,('[1]3.4'!$AM66=[1]!Sanaudos[Kodas])*('[1]3.4'!HW$7='[1]2.SAN'!$M$4:$M$73),0)),"")</f>
        <v/>
      </c>
      <c r="HX66" s="244" t="str">
        <f t="array" ref="HX66">IFERROR(INDEX([1]!Sanaudos[Saskaita],MATCH(1,('[1]3.4'!$AM66=[1]!Sanaudos[Kodas])*('[1]3.4'!HX$7='[1]2.SAN'!$M$4:$M$73),0)),"")</f>
        <v/>
      </c>
      <c r="HY66" s="244" t="str">
        <f t="array" ref="HY66">IFERROR(INDEX([1]!Sanaudos[Saskaita],MATCH(1,('[1]3.4'!$AM66=[1]!Sanaudos[Kodas])*('[1]3.4'!HY$7='[1]2.SAN'!$M$4:$M$73),0)),"")</f>
        <v/>
      </c>
      <c r="HZ66" s="244" t="str">
        <f t="array" ref="HZ66">IFERROR(INDEX([1]!Sanaudos[Saskaita],MATCH(1,('[1]3.4'!$AM66=[1]!Sanaudos[Kodas])*('[1]3.4'!HZ$7='[1]2.SAN'!$M$4:$M$73),0)),"")</f>
        <v/>
      </c>
      <c r="IA66" s="244" t="str">
        <f t="array" ref="IA66">IFERROR(INDEX([1]!Sanaudos[Saskaita],MATCH(1,('[1]3.4'!$AM66=[1]!Sanaudos[Kodas])*('[1]3.4'!IA$7='[1]2.SAN'!$M$4:$M$73),0)),"")</f>
        <v/>
      </c>
      <c r="IB66" s="244" t="str">
        <f t="array" ref="IB66">IFERROR(INDEX([1]!Sanaudos[Saskaita],MATCH(1,('[1]3.4'!$AM66=[1]!Sanaudos[Kodas])*('[1]3.4'!IB$7='[1]2.SAN'!$M$4:$M$73),0)),"")</f>
        <v/>
      </c>
      <c r="IC66" s="244" t="str">
        <f t="array" ref="IC66">IFERROR(INDEX([1]!Sanaudos[Saskaita],MATCH(1,('[1]3.4'!$AM66=[1]!Sanaudos[Kodas])*('[1]3.4'!IC$7='[1]2.SAN'!$M$4:$M$73),0)),"")</f>
        <v/>
      </c>
      <c r="ID66" s="244" t="str">
        <f t="array" ref="ID66">IFERROR(INDEX([1]!Sanaudos[Saskaita],MATCH(1,('[1]3.4'!$AM66=[1]!Sanaudos[Kodas])*('[1]3.4'!ID$7='[1]2.SAN'!$M$4:$M$73),0)),"")</f>
        <v/>
      </c>
      <c r="IE66" s="244" t="str">
        <f t="array" ref="IE66">IFERROR(INDEX([1]!Sanaudos[Saskaita],MATCH(1,('[1]3.4'!$AM66=[1]!Sanaudos[Kodas])*('[1]3.4'!IE$7='[1]2.SAN'!$M$4:$M$73),0)),"")</f>
        <v/>
      </c>
      <c r="IF66" s="244" t="str">
        <f t="array" ref="IF66">IFERROR(INDEX([1]!Sanaudos[Saskaita],MATCH(1,('[1]3.4'!$AM66=[1]!Sanaudos[Kodas])*('[1]3.4'!IF$7='[1]2.SAN'!$M$4:$M$73),0)),"")</f>
        <v/>
      </c>
      <c r="IG66" s="244" t="str">
        <f t="array" ref="IG66">IFERROR(INDEX([1]!Sanaudos[Saskaita],MATCH(1,('[1]3.4'!$AM66=[1]!Sanaudos[Kodas])*('[1]3.4'!IG$7='[1]2.SAN'!$M$4:$M$73),0)),"")</f>
        <v/>
      </c>
      <c r="IH66" s="244" t="str">
        <f t="array" ref="IH66">IFERROR(INDEX([1]!Sanaudos[Saskaita],MATCH(1,('[1]3.4'!$AM66=[1]!Sanaudos[Kodas])*('[1]3.4'!IH$7='[1]2.SAN'!$M$4:$M$73),0)),"")</f>
        <v/>
      </c>
      <c r="II66" s="244" t="str">
        <f t="array" ref="II66">IFERROR(INDEX([1]!Sanaudos[Saskaita],MATCH(1,('[1]3.4'!$AM66=[1]!Sanaudos[Kodas])*('[1]3.4'!II$7='[1]2.SAN'!$M$4:$M$73),0)),"")</f>
        <v/>
      </c>
      <c r="IJ66" s="244" t="str">
        <f t="array" ref="IJ66">IFERROR(INDEX([1]!Sanaudos[Saskaita],MATCH(1,('[1]3.4'!$AM66=[1]!Sanaudos[Kodas])*('[1]3.4'!IJ$7='[1]2.SAN'!$M$4:$M$73),0)),"")</f>
        <v/>
      </c>
      <c r="IK66" s="244" t="str">
        <f t="array" ref="IK66">IFERROR(INDEX([1]!Sanaudos[Saskaita],MATCH(1,('[1]3.4'!$AM66=[1]!Sanaudos[Kodas])*('[1]3.4'!IK$7='[1]2.SAN'!$M$4:$M$73),0)),"")</f>
        <v/>
      </c>
    </row>
    <row r="67" spans="2:245" ht="12.2" customHeight="1" x14ac:dyDescent="0.2">
      <c r="B67" s="552"/>
      <c r="C67" s="553"/>
      <c r="D67" s="261" t="s">
        <v>48</v>
      </c>
      <c r="E67" s="247" t="str">
        <f t="shared" si="2"/>
        <v xml:space="preserve">                                    </v>
      </c>
      <c r="F67" s="248" t="e">
        <f>+SUMIFS([1]!Sanaudos[Suma],[1]!Sanaudos[Kodas],AM67,[1]!Sanaudos[PASK],TRUE)</f>
        <v>#REF!</v>
      </c>
      <c r="G67" s="248" t="e">
        <f>-SUMIFS([1]!Sanaudos[Suma],[1]!Sanaudos[Kodas],$AM67,[1]!Sanaudos[Pagal DK RAS],700)</f>
        <v>#REF!</v>
      </c>
      <c r="H67" s="248" t="e">
        <f>+SUMIFS('[1]5.turtas'!$D$1:$AN$1,'[1]5.turtas'!$D$4:$AN$4,$AM67)</f>
        <v>#VALUE!</v>
      </c>
      <c r="I67" s="248" t="e">
        <f>-SUMIFS([1]!Sanaudos[Suma],[1]!Sanaudos[Kodas],$AM67,[1]!Sanaudos[Pagal DK RAS],901)-SUMIFS([1]!Sanaudos[Suma],[1]!Sanaudos[Kodas],$AM67,[1]!Sanaudos[Pagal DK RAS],902)-SUMIFS([1]!Sanaudos[Suma],[1]!Sanaudos[Kodas],$AM67,[1]!Sanaudos[Pagal DK RAS],905)</f>
        <v>#REF!</v>
      </c>
      <c r="J67" s="248" t="e">
        <f>+SUMIFS([1]!DU[DU],[1]!DU[Kodas],$AM67)+SUMIFS([1]!DU[Sodra],[1]!DU[Kodas],$AM67)+SUMIFS([1]!DU[Išeitinės išmokos, kompensacijos],[1]!DU[Kodas],$AM67)</f>
        <v>#REF!</v>
      </c>
      <c r="K67" s="248" t="e">
        <f>+SUMIFS([1]!Sanaudos_kor[Suma],[1]!Sanaudos_kor[Kodas],$AM67,[1]!Sanaudos_kor[PASK],TRUE,[1]!Sanaudos_kor[KOR_nr],K$1)</f>
        <v>#REF!</v>
      </c>
      <c r="L67" s="248" t="e">
        <f>+SUMIFS([1]!Sanaudos_kor[Suma],[1]!Sanaudos_kor[Kodas],$AM67,[1]!Sanaudos_kor[PASK],TRUE,[1]!Sanaudos_kor[KOR_nr],L$1)</f>
        <v>#REF!</v>
      </c>
      <c r="M67" s="248" t="e">
        <f>+SUMIFS([1]!Sanaudos_kor[Suma],[1]!Sanaudos_kor[Kodas],$AM67,[1]!Sanaudos_kor[PASK],TRUE,[1]!Sanaudos_kor[KOR_nr],M$1)</f>
        <v>#REF!</v>
      </c>
      <c r="N67" s="248" t="e">
        <f>+SUMIFS([1]!Sanaudos_kor[Suma],[1]!Sanaudos_kor[Kodas],$AM67,[1]!Sanaudos_kor[PASK],TRUE,[1]!Sanaudos_kor[KOR_nr],N$1)</f>
        <v>#REF!</v>
      </c>
      <c r="O67" s="248" t="e">
        <f>+SUMIFS([1]!Sanaudos_kor[Suma],[1]!Sanaudos_kor[Kodas],$AM67,[1]!Sanaudos_kor[PASK],TRUE,[1]!Sanaudos_kor[KOR_nr],O$1)</f>
        <v>#REF!</v>
      </c>
      <c r="P67" s="248" t="e">
        <f>+SUMIFS([1]!Sanaudos_kor[Suma],[1]!Sanaudos_kor[Kodas],$AM67,[1]!Sanaudos_kor[PASK],TRUE,[1]!Sanaudos_kor[KOR_nr],P$1)</f>
        <v>#REF!</v>
      </c>
      <c r="Q67" s="248" t="e">
        <f>+SUMIFS([1]!Sanaudos_kor[Suma],[1]!Sanaudos_kor[Kodas],$AM67,[1]!Sanaudos_kor[PASK],TRUE,[1]!Sanaudos_kor[KOR_nr],Q$1)</f>
        <v>#REF!</v>
      </c>
      <c r="R67" s="248" t="e">
        <f>+SUMIFS([1]!Sanaudos_kor[Suma],[1]!Sanaudos_kor[Kodas],$AM67,[1]!Sanaudos_kor[PASK],TRUE,[1]!Sanaudos_kor[KOR_nr],R$1)</f>
        <v>#REF!</v>
      </c>
      <c r="S67" s="248" t="e">
        <f>+SUMIFS([1]!Sanaudos_kor[Suma],[1]!Sanaudos_kor[Kodas],$AM67,[1]!Sanaudos_kor[PASK],TRUE,[1]!Sanaudos_kor[KOR_nr],S$1)</f>
        <v>#REF!</v>
      </c>
      <c r="T67" s="248" t="e">
        <f>+SUMIFS([1]!Sanaudos_kor[Suma],[1]!Sanaudos_kor[Kodas],$AM67,[1]!Sanaudos_kor[PASK],TRUE,[1]!Sanaudos_kor[KOR_nr],T$1)</f>
        <v>#REF!</v>
      </c>
      <c r="U67" s="248" t="e">
        <f>+SUMIFS([1]!Sanaudos_kor[Suma],[1]!Sanaudos_kor[Kodas],$AM67,[1]!Sanaudos_kor[PASK],TRUE,[1]!Sanaudos_kor[KOR_nr],U$1)</f>
        <v>#REF!</v>
      </c>
      <c r="V67" s="248" t="e">
        <f>+SUMIFS([1]!Sanaudos_kor[Suma],[1]!Sanaudos_kor[Kodas],$AM67,[1]!Sanaudos_kor[PASK],TRUE,[1]!Sanaudos_kor[KOR_nr],V$1)</f>
        <v>#REF!</v>
      </c>
      <c r="W67" s="248" t="e">
        <f>+SUMIFS([1]!Sanaudos_kor[Suma],[1]!Sanaudos_kor[Kodas],$AM67,[1]!Sanaudos_kor[PASK],TRUE,[1]!Sanaudos_kor[KOR_nr],W$1)</f>
        <v>#REF!</v>
      </c>
      <c r="X67" s="248" t="e">
        <f>+SUMIFS([1]!Sanaudos_kor[Suma],[1]!Sanaudos_kor[Kodas],$AM67,[1]!Sanaudos_kor[PASK],TRUE,[1]!Sanaudos_kor[KOR_nr],X$1)</f>
        <v>#REF!</v>
      </c>
      <c r="Y67" s="248" t="e">
        <f>+SUMIFS([1]!Sanaudos_kor[Suma],[1]!Sanaudos_kor[Kodas],$AM67,[1]!Sanaudos_kor[PASK],TRUE,[1]!Sanaudos_kor[KOR_nr],Y$1)</f>
        <v>#REF!</v>
      </c>
      <c r="Z67" s="248" t="e">
        <f>+SUMIFS([1]!Sanaudos_kor[Suma],[1]!Sanaudos_kor[Kodas],$AM67,[1]!Sanaudos_kor[PASK],TRUE,[1]!Sanaudos_kor[KOR_nr],Z$1)</f>
        <v>#REF!</v>
      </c>
      <c r="AA67" s="248" t="e">
        <f>+SUMIFS([1]!Sanaudos_kor[Suma],[1]!Sanaudos_kor[Kodas],$AM67,[1]!Sanaudos_kor[PASK],TRUE,[1]!Sanaudos_kor[KOR_nr],AA$1)</f>
        <v>#REF!</v>
      </c>
      <c r="AB67" s="248" t="e">
        <f>+SUMIFS([1]!Sanaudos_kor[Suma],[1]!Sanaudos_kor[Kodas],$AM67,[1]!Sanaudos_kor[PASK],TRUE,[1]!Sanaudos_kor[KOR_nr],AB$1)</f>
        <v>#REF!</v>
      </c>
      <c r="AC67" s="248" t="e">
        <f>+SUMIFS([1]!Sanaudos_kor[Suma],[1]!Sanaudos_kor[Kodas],$AM67,[1]!Sanaudos_kor[PASK],TRUE,[1]!Sanaudos_kor[KOR_nr],AC$1)</f>
        <v>#REF!</v>
      </c>
      <c r="AD67" s="248" t="e">
        <f>+SUMIFS([1]!Sanaudos_kor[Suma],[1]!Sanaudos_kor[Kodas],$AM67,[1]!Sanaudos_kor[PASK],TRUE,[1]!Sanaudos_kor[KOR_nr],AD$1)</f>
        <v>#REF!</v>
      </c>
      <c r="AE67" s="248" t="e">
        <f>+SUMIFS([1]!Sanaudos_kor[Suma],[1]!Sanaudos_kor[Kodas],$AM67,[1]!Sanaudos_kor[PASK],TRUE,[1]!Sanaudos_kor[KOR_nr],AE$1)</f>
        <v>#REF!</v>
      </c>
      <c r="AF67" s="248" t="e">
        <f>+SUMIFS([1]!Sanaudos_kor[Suma],[1]!Sanaudos_kor[Kodas],$AM67,[1]!Sanaudos_kor[PASK],TRUE,[1]!Sanaudos_kor[KOR_nr],AF$1)</f>
        <v>#REF!</v>
      </c>
      <c r="AG67" s="248" t="e">
        <f t="shared" si="0"/>
        <v>#REF!</v>
      </c>
      <c r="AH67" s="555"/>
      <c r="AM67" s="249" t="str">
        <f>+'[1]1.vardai'!D101</f>
        <v>NS_20NS</v>
      </c>
      <c r="AN67" s="250" t="e">
        <f>+SUMIFS('[1]7'!$E$160:$S$160,'[1]7'!$E$2:$S$2,$AM67)</f>
        <v>#VALUE!</v>
      </c>
      <c r="AO67" s="250" t="e">
        <f t="shared" si="5"/>
        <v>#REF!</v>
      </c>
      <c r="AQ67" s="250" t="e">
        <f>+SUMIFS('[1]3.4'!$F$133:$F$202,'[1]3.4'!$D$133:$D$202,$AM67,'[1]3.4'!$E$133:$E$202,"")</f>
        <v>#VALUE!</v>
      </c>
      <c r="AR67" s="250" t="e">
        <f t="shared" si="1"/>
        <v>#VALUE!</v>
      </c>
      <c r="AT67" s="244" t="str">
        <f t="array" ref="AT67">IFERROR(INDEX([1]!Sanaudos[Saskaita],MATCH(1,('[1]3.4'!$AM67=[1]!Sanaudos[Kodas])*('[1]3.4'!AT$7='[1]2.SAN'!$M$4:$M$73),0)),"")</f>
        <v/>
      </c>
      <c r="AU67" s="244" t="str">
        <f t="array" ref="AU67">IFERROR(INDEX([1]!Sanaudos[Saskaita],MATCH(1,('[1]3.4'!$AM67=[1]!Sanaudos[Kodas])*('[1]3.4'!AU$7='[1]2.SAN'!$M$4:$M$73),0)),"")</f>
        <v/>
      </c>
      <c r="AV67" s="244" t="str">
        <f t="array" ref="AV67">IFERROR(INDEX([1]!Sanaudos[Saskaita],MATCH(1,('[1]3.4'!$AM67=[1]!Sanaudos[Kodas])*('[1]3.4'!AV$7='[1]2.SAN'!$M$4:$M$73),0)),"")</f>
        <v/>
      </c>
      <c r="AW67" s="244" t="str">
        <f t="array" ref="AW67">IFERROR(INDEX([1]!Sanaudos[Saskaita],MATCH(1,('[1]3.4'!$AM67=[1]!Sanaudos[Kodas])*('[1]3.4'!AW$7='[1]2.SAN'!$M$4:$M$73),0)),"")</f>
        <v/>
      </c>
      <c r="AX67" s="244" t="str">
        <f t="array" ref="AX67">IFERROR(INDEX([1]!Sanaudos[Saskaita],MATCH(1,('[1]3.4'!$AM67=[1]!Sanaudos[Kodas])*('[1]3.4'!AX$7='[1]2.SAN'!$M$4:$M$73),0)),"")</f>
        <v/>
      </c>
      <c r="AY67" s="244" t="str">
        <f t="array" ref="AY67">IFERROR(INDEX([1]!Sanaudos[Saskaita],MATCH(1,('[1]3.4'!$AM67=[1]!Sanaudos[Kodas])*('[1]3.4'!AY$7='[1]2.SAN'!$M$4:$M$73),0)),"")</f>
        <v/>
      </c>
      <c r="AZ67" s="244" t="str">
        <f t="array" ref="AZ67">IFERROR(INDEX([1]!Sanaudos[Saskaita],MATCH(1,('[1]3.4'!$AM67=[1]!Sanaudos[Kodas])*('[1]3.4'!AZ$7='[1]2.SAN'!$M$4:$M$73),0)),"")</f>
        <v/>
      </c>
      <c r="BA67" s="244" t="str">
        <f t="array" ref="BA67">IFERROR(INDEX([1]!Sanaudos[Saskaita],MATCH(1,('[1]3.4'!$AM67=[1]!Sanaudos[Kodas])*('[1]3.4'!BA$7='[1]2.SAN'!$M$4:$M$73),0)),"")</f>
        <v/>
      </c>
      <c r="BB67" s="244" t="str">
        <f t="array" ref="BB67">IFERROR(INDEX([1]!Sanaudos[Saskaita],MATCH(1,('[1]3.4'!$AM67=[1]!Sanaudos[Kodas])*('[1]3.4'!BB$7='[1]2.SAN'!$M$4:$M$73),0)),"")</f>
        <v/>
      </c>
      <c r="BC67" s="244" t="str">
        <f t="array" ref="BC67">IFERROR(INDEX([1]!Sanaudos[Saskaita],MATCH(1,('[1]3.4'!$AM67=[1]!Sanaudos[Kodas])*('[1]3.4'!BC$7='[1]2.SAN'!$M$4:$M$73),0)),"")</f>
        <v/>
      </c>
      <c r="BD67" s="244" t="str">
        <f t="array" ref="BD67">IFERROR(INDEX([1]!Sanaudos[Saskaita],MATCH(1,('[1]3.4'!$AM67=[1]!Sanaudos[Kodas])*('[1]3.4'!BD$7='[1]2.SAN'!$M$4:$M$73),0)),"")</f>
        <v/>
      </c>
      <c r="BE67" s="244" t="str">
        <f t="array" ref="BE67">IFERROR(INDEX([1]!Sanaudos[Saskaita],MATCH(1,('[1]3.4'!$AM67=[1]!Sanaudos[Kodas])*('[1]3.4'!BE$7='[1]2.SAN'!$M$4:$M$73),0)),"")</f>
        <v/>
      </c>
      <c r="BF67" s="244" t="str">
        <f t="array" ref="BF67">IFERROR(INDEX([1]!Sanaudos[Saskaita],MATCH(1,('[1]3.4'!$AM67=[1]!Sanaudos[Kodas])*('[1]3.4'!BF$7='[1]2.SAN'!$M$4:$M$73),0)),"")</f>
        <v/>
      </c>
      <c r="BG67" s="244" t="str">
        <f t="array" ref="BG67">IFERROR(INDEX([1]!Sanaudos[Saskaita],MATCH(1,('[1]3.4'!$AM67=[1]!Sanaudos[Kodas])*('[1]3.4'!BG$7='[1]2.SAN'!$M$4:$M$73),0)),"")</f>
        <v/>
      </c>
      <c r="BH67" s="244" t="str">
        <f t="array" ref="BH67">IFERROR(INDEX([1]!Sanaudos[Saskaita],MATCH(1,('[1]3.4'!$AM67=[1]!Sanaudos[Kodas])*('[1]3.4'!BH$7='[1]2.SAN'!$M$4:$M$73),0)),"")</f>
        <v/>
      </c>
      <c r="BI67" s="244" t="str">
        <f t="array" ref="BI67">IFERROR(INDEX([1]!Sanaudos[Saskaita],MATCH(1,('[1]3.4'!$AM67=[1]!Sanaudos[Kodas])*('[1]3.4'!BI$7='[1]2.SAN'!$M$4:$M$73),0)),"")</f>
        <v/>
      </c>
      <c r="BJ67" s="244" t="str">
        <f t="array" ref="BJ67">IFERROR(INDEX([1]!Sanaudos[Saskaita],MATCH(1,('[1]3.4'!$AM67=[1]!Sanaudos[Kodas])*('[1]3.4'!BJ$7='[1]2.SAN'!$M$4:$M$73),0)),"")</f>
        <v/>
      </c>
      <c r="BK67" s="244" t="str">
        <f t="array" ref="BK67">IFERROR(INDEX([1]!Sanaudos[Saskaita],MATCH(1,('[1]3.4'!$AM67=[1]!Sanaudos[Kodas])*('[1]3.4'!BK$7='[1]2.SAN'!$M$4:$M$73),0)),"")</f>
        <v/>
      </c>
      <c r="BL67" s="244" t="str">
        <f t="array" ref="BL67">IFERROR(INDEX([1]!Sanaudos[Saskaita],MATCH(1,('[1]3.4'!$AM67=[1]!Sanaudos[Kodas])*('[1]3.4'!BL$7='[1]2.SAN'!$M$4:$M$73),0)),"")</f>
        <v/>
      </c>
      <c r="BM67" s="244" t="str">
        <f t="array" ref="BM67">IFERROR(INDEX([1]!Sanaudos[Saskaita],MATCH(1,('[1]3.4'!$AM67=[1]!Sanaudos[Kodas])*('[1]3.4'!BM$7='[1]2.SAN'!$M$4:$M$73),0)),"")</f>
        <v/>
      </c>
      <c r="BN67" s="244" t="str">
        <f t="array" ref="BN67">IFERROR(INDEX([1]!Sanaudos[Saskaita],MATCH(1,('[1]3.4'!$AM67=[1]!Sanaudos[Kodas])*('[1]3.4'!BN$7='[1]2.SAN'!$M$4:$M$73),0)),"")</f>
        <v/>
      </c>
      <c r="BO67" s="244" t="str">
        <f t="array" ref="BO67">IFERROR(INDEX([1]!Sanaudos[Saskaita],MATCH(1,('[1]3.4'!$AM67=[1]!Sanaudos[Kodas])*('[1]3.4'!BO$7='[1]2.SAN'!$M$4:$M$73),0)),"")</f>
        <v/>
      </c>
      <c r="BP67" s="244" t="str">
        <f t="array" ref="BP67">IFERROR(INDEX([1]!Sanaudos[Saskaita],MATCH(1,('[1]3.4'!$AM67=[1]!Sanaudos[Kodas])*('[1]3.4'!BP$7='[1]2.SAN'!$M$4:$M$73),0)),"")</f>
        <v/>
      </c>
      <c r="BQ67" s="244" t="str">
        <f t="array" ref="BQ67">IFERROR(INDEX([1]!Sanaudos[Saskaita],MATCH(1,('[1]3.4'!$AM67=[1]!Sanaudos[Kodas])*('[1]3.4'!BQ$7='[1]2.SAN'!$M$4:$M$73),0)),"")</f>
        <v/>
      </c>
      <c r="BR67" s="244" t="str">
        <f t="array" ref="BR67">IFERROR(INDEX([1]!Sanaudos[Saskaita],MATCH(1,('[1]3.4'!$AM67=[1]!Sanaudos[Kodas])*('[1]3.4'!BR$7='[1]2.SAN'!$M$4:$M$73),0)),"")</f>
        <v/>
      </c>
      <c r="BS67" s="244" t="str">
        <f t="array" ref="BS67">IFERROR(INDEX([1]!Sanaudos[Saskaita],MATCH(1,('[1]3.4'!$AM67=[1]!Sanaudos[Kodas])*('[1]3.4'!BS$7='[1]2.SAN'!$M$4:$M$73),0)),"")</f>
        <v/>
      </c>
      <c r="BT67" s="244" t="str">
        <f t="array" ref="BT67">IFERROR(INDEX([1]!Sanaudos[Saskaita],MATCH(1,('[1]3.4'!$AM67=[1]!Sanaudos[Kodas])*('[1]3.4'!BT$7='[1]2.SAN'!$M$4:$M$73),0)),"")</f>
        <v/>
      </c>
      <c r="BU67" s="244" t="str">
        <f t="array" ref="BU67">IFERROR(INDEX([1]!Sanaudos[Saskaita],MATCH(1,('[1]3.4'!$AM67=[1]!Sanaudos[Kodas])*('[1]3.4'!BU$7='[1]2.SAN'!$M$4:$M$73),0)),"")</f>
        <v/>
      </c>
      <c r="BV67" s="244" t="str">
        <f t="array" ref="BV67">IFERROR(INDEX([1]!Sanaudos[Saskaita],MATCH(1,('[1]3.4'!$AM67=[1]!Sanaudos[Kodas])*('[1]3.4'!BV$7='[1]2.SAN'!$M$4:$M$73),0)),"")</f>
        <v/>
      </c>
      <c r="BW67" s="244" t="str">
        <f t="array" ref="BW67">IFERROR(INDEX([1]!Sanaudos[Saskaita],MATCH(1,('[1]3.4'!$AM67=[1]!Sanaudos[Kodas])*('[1]3.4'!BW$7='[1]2.SAN'!$M$4:$M$73),0)),"")</f>
        <v/>
      </c>
      <c r="BX67" s="244" t="str">
        <f t="array" ref="BX67">IFERROR(INDEX([1]!Sanaudos[Saskaita],MATCH(1,('[1]3.4'!$AM67=[1]!Sanaudos[Kodas])*('[1]3.4'!BX$7='[1]2.SAN'!$M$4:$M$73),0)),"")</f>
        <v/>
      </c>
      <c r="BY67" s="244" t="str">
        <f t="array" ref="BY67">IFERROR(INDEX([1]!Sanaudos[Saskaita],MATCH(1,('[1]3.4'!$AM67=[1]!Sanaudos[Kodas])*('[1]3.4'!BY$7='[1]2.SAN'!$M$4:$M$73),0)),"")</f>
        <v/>
      </c>
      <c r="BZ67" s="244" t="str">
        <f t="array" ref="BZ67">IFERROR(INDEX([1]!Sanaudos[Saskaita],MATCH(1,('[1]3.4'!$AM67=[1]!Sanaudos[Kodas])*('[1]3.4'!BZ$7='[1]2.SAN'!$M$4:$M$73),0)),"")</f>
        <v/>
      </c>
      <c r="CA67" s="244" t="str">
        <f t="array" ref="CA67">IFERROR(INDEX([1]!Sanaudos[Saskaita],MATCH(1,('[1]3.4'!$AM67=[1]!Sanaudos[Kodas])*('[1]3.4'!CA$7='[1]2.SAN'!$M$4:$M$73),0)),"")</f>
        <v/>
      </c>
      <c r="CB67" s="244" t="str">
        <f t="array" ref="CB67">IFERROR(INDEX([1]!Sanaudos[Saskaita],MATCH(1,('[1]3.4'!$AM67=[1]!Sanaudos[Kodas])*('[1]3.4'!CB$7='[1]2.SAN'!$M$4:$M$73),0)),"")</f>
        <v/>
      </c>
      <c r="CC67" s="244" t="str">
        <f t="array" ref="CC67">IFERROR(INDEX([1]!Sanaudos[Saskaita],MATCH(1,('[1]3.4'!$AM67=[1]!Sanaudos[Kodas])*('[1]3.4'!CC$7='[1]2.SAN'!$M$4:$M$73),0)),"")</f>
        <v/>
      </c>
      <c r="CD67" s="244" t="str">
        <f t="array" ref="CD67">IFERROR(INDEX([1]!Sanaudos[Saskaita],MATCH(1,('[1]3.4'!$AM67=[1]!Sanaudos[Kodas])*('[1]3.4'!CD$7='[1]2.SAN'!$M$4:$M$73),0)),"")</f>
        <v/>
      </c>
      <c r="CE67" s="244" t="str">
        <f t="array" ref="CE67">IFERROR(INDEX([1]!Sanaudos[Saskaita],MATCH(1,('[1]3.4'!$AM67=[1]!Sanaudos[Kodas])*('[1]3.4'!CE$7='[1]2.SAN'!$M$4:$M$73),0)),"")</f>
        <v/>
      </c>
      <c r="CF67" s="244" t="str">
        <f t="array" ref="CF67">IFERROR(INDEX([1]!Sanaudos[Saskaita],MATCH(1,('[1]3.4'!$AM67=[1]!Sanaudos[Kodas])*('[1]3.4'!CF$7='[1]2.SAN'!$M$4:$M$73),0)),"")</f>
        <v/>
      </c>
      <c r="CG67" s="244" t="str">
        <f t="array" ref="CG67">IFERROR(INDEX([1]!Sanaudos[Saskaita],MATCH(1,('[1]3.4'!$AM67=[1]!Sanaudos[Kodas])*('[1]3.4'!CG$7='[1]2.SAN'!$M$4:$M$73),0)),"")</f>
        <v/>
      </c>
      <c r="CH67" s="244" t="str">
        <f t="array" ref="CH67">IFERROR(INDEX([1]!Sanaudos[Saskaita],MATCH(1,('[1]3.4'!$AM67=[1]!Sanaudos[Kodas])*('[1]3.4'!CH$7='[1]2.SAN'!$M$4:$M$73),0)),"")</f>
        <v/>
      </c>
      <c r="CI67" s="244" t="str">
        <f t="array" ref="CI67">IFERROR(INDEX([1]!Sanaudos[Saskaita],MATCH(1,('[1]3.4'!$AM67=[1]!Sanaudos[Kodas])*('[1]3.4'!CI$7='[1]2.SAN'!$M$4:$M$73),0)),"")</f>
        <v/>
      </c>
      <c r="CJ67" s="244" t="str">
        <f t="array" ref="CJ67">IFERROR(INDEX([1]!Sanaudos[Saskaita],MATCH(1,('[1]3.4'!$AM67=[1]!Sanaudos[Kodas])*('[1]3.4'!CJ$7='[1]2.SAN'!$M$4:$M$73),0)),"")</f>
        <v/>
      </c>
      <c r="CK67" s="244" t="str">
        <f t="array" ref="CK67">IFERROR(INDEX([1]!Sanaudos[Saskaita],MATCH(1,('[1]3.4'!$AM67=[1]!Sanaudos[Kodas])*('[1]3.4'!CK$7='[1]2.SAN'!$M$4:$M$73),0)),"")</f>
        <v/>
      </c>
      <c r="CL67" s="244" t="str">
        <f t="array" ref="CL67">IFERROR(INDEX([1]!Sanaudos[Saskaita],MATCH(1,('[1]3.4'!$AM67=[1]!Sanaudos[Kodas])*('[1]3.4'!CL$7='[1]2.SAN'!$M$4:$M$73),0)),"")</f>
        <v/>
      </c>
      <c r="CM67" s="244" t="str">
        <f t="array" ref="CM67">IFERROR(INDEX([1]!Sanaudos[Saskaita],MATCH(1,('[1]3.4'!$AM67=[1]!Sanaudos[Kodas])*('[1]3.4'!CM$7='[1]2.SAN'!$M$4:$M$73),0)),"")</f>
        <v/>
      </c>
      <c r="CN67" s="244" t="str">
        <f t="array" ref="CN67">IFERROR(INDEX([1]!Sanaudos[Saskaita],MATCH(1,('[1]3.4'!$AM67=[1]!Sanaudos[Kodas])*('[1]3.4'!CN$7='[1]2.SAN'!$M$4:$M$73),0)),"")</f>
        <v/>
      </c>
      <c r="CO67" s="244" t="str">
        <f t="array" ref="CO67">IFERROR(INDEX([1]!Sanaudos[Saskaita],MATCH(1,('[1]3.4'!$AM67=[1]!Sanaudos[Kodas])*('[1]3.4'!CO$7='[1]2.SAN'!$M$4:$M$73),0)),"")</f>
        <v/>
      </c>
      <c r="CP67" s="244" t="str">
        <f t="array" ref="CP67">IFERROR(INDEX([1]!Sanaudos[Saskaita],MATCH(1,('[1]3.4'!$AM67=[1]!Sanaudos[Kodas])*('[1]3.4'!CP$7='[1]2.SAN'!$M$4:$M$73),0)),"")</f>
        <v/>
      </c>
      <c r="CQ67" s="244" t="str">
        <f t="array" ref="CQ67">IFERROR(INDEX([1]!Sanaudos[Saskaita],MATCH(1,('[1]3.4'!$AM67=[1]!Sanaudos[Kodas])*('[1]3.4'!CQ$7='[1]2.SAN'!$M$4:$M$73),0)),"")</f>
        <v/>
      </c>
      <c r="CR67" s="244" t="str">
        <f t="array" ref="CR67">IFERROR(INDEX([1]!Sanaudos[Saskaita],MATCH(1,('[1]3.4'!$AM67=[1]!Sanaudos[Kodas])*('[1]3.4'!CR$7='[1]2.SAN'!$M$4:$M$73),0)),"")</f>
        <v/>
      </c>
      <c r="CS67" s="244" t="str">
        <f t="array" ref="CS67">IFERROR(INDEX([1]!Sanaudos[Saskaita],MATCH(1,('[1]3.4'!$AM67=[1]!Sanaudos[Kodas])*('[1]3.4'!CS$7='[1]2.SAN'!$M$4:$M$73),0)),"")</f>
        <v/>
      </c>
      <c r="CT67" s="244" t="str">
        <f t="array" ref="CT67">IFERROR(INDEX([1]!Sanaudos[Saskaita],MATCH(1,('[1]3.4'!$AM67=[1]!Sanaudos[Kodas])*('[1]3.4'!CT$7='[1]2.SAN'!$M$4:$M$73),0)),"")</f>
        <v/>
      </c>
      <c r="CU67" s="244" t="str">
        <f t="array" ref="CU67">IFERROR(INDEX([1]!Sanaudos[Saskaita],MATCH(1,('[1]3.4'!$AM67=[1]!Sanaudos[Kodas])*('[1]3.4'!CU$7='[1]2.SAN'!$M$4:$M$73),0)),"")</f>
        <v/>
      </c>
      <c r="CV67" s="244" t="str">
        <f t="array" ref="CV67">IFERROR(INDEX([1]!Sanaudos[Saskaita],MATCH(1,('[1]3.4'!$AM67=[1]!Sanaudos[Kodas])*('[1]3.4'!CV$7='[1]2.SAN'!$M$4:$M$73),0)),"")</f>
        <v/>
      </c>
      <c r="CW67" s="244" t="str">
        <f t="array" ref="CW67">IFERROR(INDEX([1]!Sanaudos[Saskaita],MATCH(1,('[1]3.4'!$AM67=[1]!Sanaudos[Kodas])*('[1]3.4'!CW$7='[1]2.SAN'!$M$4:$M$73),0)),"")</f>
        <v/>
      </c>
      <c r="CX67" s="244" t="str">
        <f t="array" ref="CX67">IFERROR(INDEX([1]!Sanaudos[Saskaita],MATCH(1,('[1]3.4'!$AM67=[1]!Sanaudos[Kodas])*('[1]3.4'!CX$7='[1]2.SAN'!$M$4:$M$73),0)),"")</f>
        <v/>
      </c>
      <c r="CY67" s="244" t="str">
        <f t="array" ref="CY67">IFERROR(INDEX([1]!Sanaudos[Saskaita],MATCH(1,('[1]3.4'!$AM67=[1]!Sanaudos[Kodas])*('[1]3.4'!CY$7='[1]2.SAN'!$M$4:$M$73),0)),"")</f>
        <v/>
      </c>
      <c r="CZ67" s="244" t="str">
        <f t="array" ref="CZ67">IFERROR(INDEX([1]!Sanaudos[Saskaita],MATCH(1,('[1]3.4'!$AM67=[1]!Sanaudos[Kodas])*('[1]3.4'!CZ$7='[1]2.SAN'!$M$4:$M$73),0)),"")</f>
        <v/>
      </c>
      <c r="DA67" s="244" t="str">
        <f t="array" ref="DA67">IFERROR(INDEX([1]!Sanaudos[Saskaita],MATCH(1,('[1]3.4'!$AM67=[1]!Sanaudos[Kodas])*('[1]3.4'!DA$7='[1]2.SAN'!$M$4:$M$73),0)),"")</f>
        <v/>
      </c>
      <c r="DB67" s="244" t="str">
        <f t="array" ref="DB67">IFERROR(INDEX([1]!Sanaudos[Saskaita],MATCH(1,('[1]3.4'!$AM67=[1]!Sanaudos[Kodas])*('[1]3.4'!DB$7='[1]2.SAN'!$M$4:$M$73),0)),"")</f>
        <v/>
      </c>
      <c r="DC67" s="244" t="str">
        <f t="array" ref="DC67">IFERROR(INDEX([1]!Sanaudos[Saskaita],MATCH(1,('[1]3.4'!$AM67=[1]!Sanaudos[Kodas])*('[1]3.4'!DC$7='[1]2.SAN'!$M$4:$M$73),0)),"")</f>
        <v/>
      </c>
      <c r="DD67" s="244" t="str">
        <f t="array" ref="DD67">IFERROR(INDEX([1]!Sanaudos[Saskaita],MATCH(1,('[1]3.4'!$AM67=[1]!Sanaudos[Kodas])*('[1]3.4'!DD$7='[1]2.SAN'!$M$4:$M$73),0)),"")</f>
        <v/>
      </c>
      <c r="DE67" s="244" t="str">
        <f t="array" ref="DE67">IFERROR(INDEX([1]!Sanaudos[Saskaita],MATCH(1,('[1]3.4'!$AM67=[1]!Sanaudos[Kodas])*('[1]3.4'!DE$7='[1]2.SAN'!$M$4:$M$73),0)),"")</f>
        <v/>
      </c>
      <c r="DF67" s="244" t="str">
        <f t="array" ref="DF67">IFERROR(INDEX([1]!Sanaudos[Saskaita],MATCH(1,('[1]3.4'!$AM67=[1]!Sanaudos[Kodas])*('[1]3.4'!DF$7='[1]2.SAN'!$M$4:$M$73),0)),"")</f>
        <v/>
      </c>
      <c r="DG67" s="244" t="str">
        <f t="array" ref="DG67">IFERROR(INDEX([1]!Sanaudos[Saskaita],MATCH(1,('[1]3.4'!$AM67=[1]!Sanaudos[Kodas])*('[1]3.4'!DG$7='[1]2.SAN'!$M$4:$M$73),0)),"")</f>
        <v/>
      </c>
      <c r="DH67" s="244" t="str">
        <f t="array" ref="DH67">IFERROR(INDEX([1]!Sanaudos[Saskaita],MATCH(1,('[1]3.4'!$AM67=[1]!Sanaudos[Kodas])*('[1]3.4'!DH$7='[1]2.SAN'!$M$4:$M$73),0)),"")</f>
        <v/>
      </c>
      <c r="DI67" s="244" t="str">
        <f t="array" ref="DI67">IFERROR(INDEX([1]!Sanaudos[Saskaita],MATCH(1,('[1]3.4'!$AM67=[1]!Sanaudos[Kodas])*('[1]3.4'!DI$7='[1]2.SAN'!$M$4:$M$73),0)),"")</f>
        <v/>
      </c>
      <c r="DJ67" s="244" t="str">
        <f t="array" ref="DJ67">IFERROR(INDEX([1]!Sanaudos[Saskaita],MATCH(1,('[1]3.4'!$AM67=[1]!Sanaudos[Kodas])*('[1]3.4'!DJ$7='[1]2.SAN'!$M$4:$M$73),0)),"")</f>
        <v/>
      </c>
      <c r="DK67" s="244" t="str">
        <f t="array" ref="DK67">IFERROR(INDEX([1]!Sanaudos[Saskaita],MATCH(1,('[1]3.4'!$AM67=[1]!Sanaudos[Kodas])*('[1]3.4'!DK$7='[1]2.SAN'!$M$4:$M$73),0)),"")</f>
        <v/>
      </c>
      <c r="DL67" s="244" t="str">
        <f t="array" ref="DL67">IFERROR(INDEX([1]!Sanaudos[Saskaita],MATCH(1,('[1]3.4'!$AM67=[1]!Sanaudos[Kodas])*('[1]3.4'!DL$7='[1]2.SAN'!$M$4:$M$73),0)),"")</f>
        <v/>
      </c>
      <c r="DM67" s="244" t="str">
        <f t="array" ref="DM67">IFERROR(INDEX([1]!Sanaudos[Saskaita],MATCH(1,('[1]3.4'!$AM67=[1]!Sanaudos[Kodas])*('[1]3.4'!DM$7='[1]2.SAN'!$M$4:$M$73),0)),"")</f>
        <v/>
      </c>
      <c r="DN67" s="244" t="str">
        <f t="array" ref="DN67">IFERROR(INDEX([1]!Sanaudos[Saskaita],MATCH(1,('[1]3.4'!$AM67=[1]!Sanaudos[Kodas])*('[1]3.4'!DN$7='[1]2.SAN'!$M$4:$M$73),0)),"")</f>
        <v/>
      </c>
      <c r="DO67" s="244" t="str">
        <f t="array" ref="DO67">IFERROR(INDEX([1]!Sanaudos[Saskaita],MATCH(1,('[1]3.4'!$AM67=[1]!Sanaudos[Kodas])*('[1]3.4'!DO$7='[1]2.SAN'!$M$4:$M$73),0)),"")</f>
        <v/>
      </c>
      <c r="DP67" s="244" t="str">
        <f t="array" ref="DP67">IFERROR(INDEX([1]!Sanaudos[Saskaita],MATCH(1,('[1]3.4'!$AM67=[1]!Sanaudos[Kodas])*('[1]3.4'!DP$7='[1]2.SAN'!$M$4:$M$73),0)),"")</f>
        <v/>
      </c>
      <c r="DQ67" s="244" t="str">
        <f t="array" ref="DQ67">IFERROR(INDEX([1]!Sanaudos[Saskaita],MATCH(1,('[1]3.4'!$AM67=[1]!Sanaudos[Kodas])*('[1]3.4'!DQ$7='[1]2.SAN'!$M$4:$M$73),0)),"")</f>
        <v/>
      </c>
      <c r="DR67" s="244" t="str">
        <f t="array" ref="DR67">IFERROR(INDEX([1]!Sanaudos[Saskaita],MATCH(1,('[1]3.4'!$AM67=[1]!Sanaudos[Kodas])*('[1]3.4'!DR$7='[1]2.SAN'!$M$4:$M$73),0)),"")</f>
        <v/>
      </c>
      <c r="DS67" s="244" t="str">
        <f t="array" ref="DS67">IFERROR(INDEX([1]!Sanaudos[Saskaita],MATCH(1,('[1]3.4'!$AM67=[1]!Sanaudos[Kodas])*('[1]3.4'!DS$7='[1]2.SAN'!$M$4:$M$73),0)),"")</f>
        <v/>
      </c>
      <c r="DT67" s="244" t="str">
        <f t="array" ref="DT67">IFERROR(INDEX([1]!Sanaudos[Saskaita],MATCH(1,('[1]3.4'!$AM67=[1]!Sanaudos[Kodas])*('[1]3.4'!DT$7='[1]2.SAN'!$M$4:$M$73),0)),"")</f>
        <v/>
      </c>
      <c r="DU67" s="244" t="str">
        <f t="array" ref="DU67">IFERROR(INDEX([1]!Sanaudos[Saskaita],MATCH(1,('[1]3.4'!$AM67=[1]!Sanaudos[Kodas])*('[1]3.4'!DU$7='[1]2.SAN'!$M$4:$M$73),0)),"")</f>
        <v/>
      </c>
      <c r="DV67" s="244" t="str">
        <f t="array" ref="DV67">IFERROR(INDEX([1]!Sanaudos[Saskaita],MATCH(1,('[1]3.4'!$AM67=[1]!Sanaudos[Kodas])*('[1]3.4'!DV$7='[1]2.SAN'!$M$4:$M$73),0)),"")</f>
        <v/>
      </c>
      <c r="DW67" s="244" t="str">
        <f t="array" ref="DW67">IFERROR(INDEX([1]!Sanaudos[Saskaita],MATCH(1,('[1]3.4'!$AM67=[1]!Sanaudos[Kodas])*('[1]3.4'!DW$7='[1]2.SAN'!$M$4:$M$73),0)),"")</f>
        <v/>
      </c>
      <c r="DX67" s="244" t="str">
        <f t="array" ref="DX67">IFERROR(INDEX([1]!Sanaudos[Saskaita],MATCH(1,('[1]3.4'!$AM67=[1]!Sanaudos[Kodas])*('[1]3.4'!DX$7='[1]2.SAN'!$M$4:$M$73),0)),"")</f>
        <v/>
      </c>
      <c r="DY67" s="244" t="str">
        <f t="array" ref="DY67">IFERROR(INDEX([1]!Sanaudos[Saskaita],MATCH(1,('[1]3.4'!$AM67=[1]!Sanaudos[Kodas])*('[1]3.4'!DY$7='[1]2.SAN'!$M$4:$M$73),0)),"")</f>
        <v/>
      </c>
      <c r="DZ67" s="244" t="str">
        <f t="array" ref="DZ67">IFERROR(INDEX([1]!Sanaudos[Saskaita],MATCH(1,('[1]3.4'!$AM67=[1]!Sanaudos[Kodas])*('[1]3.4'!DZ$7='[1]2.SAN'!$M$4:$M$73),0)),"")</f>
        <v/>
      </c>
      <c r="EA67" s="244" t="str">
        <f t="array" ref="EA67">IFERROR(INDEX([1]!Sanaudos[Saskaita],MATCH(1,('[1]3.4'!$AM67=[1]!Sanaudos[Kodas])*('[1]3.4'!EA$7='[1]2.SAN'!$M$4:$M$73),0)),"")</f>
        <v/>
      </c>
      <c r="EB67" s="244" t="str">
        <f t="array" ref="EB67">IFERROR(INDEX([1]!Sanaudos[Saskaita],MATCH(1,('[1]3.4'!$AM67=[1]!Sanaudos[Kodas])*('[1]3.4'!EB$7='[1]2.SAN'!$M$4:$M$73),0)),"")</f>
        <v/>
      </c>
      <c r="EC67" s="244" t="str">
        <f t="array" ref="EC67">IFERROR(INDEX([1]!Sanaudos[Saskaita],MATCH(1,('[1]3.4'!$AM67=[1]!Sanaudos[Kodas])*('[1]3.4'!EC$7='[1]2.SAN'!$M$4:$M$73),0)),"")</f>
        <v/>
      </c>
      <c r="ED67" s="244" t="str">
        <f t="array" ref="ED67">IFERROR(INDEX([1]!Sanaudos[Saskaita],MATCH(1,('[1]3.4'!$AM67=[1]!Sanaudos[Kodas])*('[1]3.4'!ED$7='[1]2.SAN'!$M$4:$M$73),0)),"")</f>
        <v/>
      </c>
      <c r="EE67" s="244" t="str">
        <f t="array" ref="EE67">IFERROR(INDEX([1]!Sanaudos[Saskaita],MATCH(1,('[1]3.4'!$AM67=[1]!Sanaudos[Kodas])*('[1]3.4'!EE$7='[1]2.SAN'!$M$4:$M$73),0)),"")</f>
        <v/>
      </c>
      <c r="EF67" s="244" t="str">
        <f t="array" ref="EF67">IFERROR(INDEX([1]!Sanaudos[Saskaita],MATCH(1,('[1]3.4'!$AM67=[1]!Sanaudos[Kodas])*('[1]3.4'!EF$7='[1]2.SAN'!$M$4:$M$73),0)),"")</f>
        <v/>
      </c>
      <c r="EG67" s="244" t="str">
        <f t="array" ref="EG67">IFERROR(INDEX([1]!Sanaudos[Saskaita],MATCH(1,('[1]3.4'!$AM67=[1]!Sanaudos[Kodas])*('[1]3.4'!EG$7='[1]2.SAN'!$M$4:$M$73),0)),"")</f>
        <v/>
      </c>
      <c r="EH67" s="244" t="str">
        <f t="array" ref="EH67">IFERROR(INDEX([1]!Sanaudos[Saskaita],MATCH(1,('[1]3.4'!$AM67=[1]!Sanaudos[Kodas])*('[1]3.4'!EH$7='[1]2.SAN'!$M$4:$M$73),0)),"")</f>
        <v/>
      </c>
      <c r="EI67" s="244" t="str">
        <f t="array" ref="EI67">IFERROR(INDEX([1]!Sanaudos[Saskaita],MATCH(1,('[1]3.4'!$AM67=[1]!Sanaudos[Kodas])*('[1]3.4'!EI$7='[1]2.SAN'!$M$4:$M$73),0)),"")</f>
        <v/>
      </c>
      <c r="EJ67" s="244" t="str">
        <f t="array" ref="EJ67">IFERROR(INDEX([1]!Sanaudos[Saskaita],MATCH(1,('[1]3.4'!$AM67=[1]!Sanaudos[Kodas])*('[1]3.4'!EJ$7='[1]2.SAN'!$M$4:$M$73),0)),"")</f>
        <v/>
      </c>
      <c r="EK67" s="244" t="str">
        <f t="array" ref="EK67">IFERROR(INDEX([1]!Sanaudos[Saskaita],MATCH(1,('[1]3.4'!$AM67=[1]!Sanaudos[Kodas])*('[1]3.4'!EK$7='[1]2.SAN'!$M$4:$M$73),0)),"")</f>
        <v/>
      </c>
      <c r="EL67" s="244" t="str">
        <f t="array" ref="EL67">IFERROR(INDEX([1]!Sanaudos[Saskaita],MATCH(1,('[1]3.4'!$AM67=[1]!Sanaudos[Kodas])*('[1]3.4'!EL$7='[1]2.SAN'!$M$4:$M$73),0)),"")</f>
        <v/>
      </c>
      <c r="EM67" s="244" t="str">
        <f t="array" ref="EM67">IFERROR(INDEX([1]!Sanaudos[Saskaita],MATCH(1,('[1]3.4'!$AM67=[1]!Sanaudos[Kodas])*('[1]3.4'!EM$7='[1]2.SAN'!$M$4:$M$73),0)),"")</f>
        <v/>
      </c>
      <c r="EN67" s="244" t="str">
        <f t="array" ref="EN67">IFERROR(INDEX([1]!Sanaudos[Saskaita],MATCH(1,('[1]3.4'!$AM67=[1]!Sanaudos[Kodas])*('[1]3.4'!EN$7='[1]2.SAN'!$M$4:$M$73),0)),"")</f>
        <v/>
      </c>
      <c r="EO67" s="244" t="str">
        <f t="array" ref="EO67">IFERROR(INDEX([1]!Sanaudos[Saskaita],MATCH(1,('[1]3.4'!$AM67=[1]!Sanaudos[Kodas])*('[1]3.4'!EO$7='[1]2.SAN'!$M$4:$M$73),0)),"")</f>
        <v/>
      </c>
      <c r="EP67" s="244" t="str">
        <f t="array" ref="EP67">IFERROR(INDEX([1]!Sanaudos[Saskaita],MATCH(1,('[1]3.4'!$AM67=[1]!Sanaudos[Kodas])*('[1]3.4'!EP$7='[1]2.SAN'!$M$4:$M$73),0)),"")</f>
        <v/>
      </c>
      <c r="EQ67" s="244" t="str">
        <f t="array" ref="EQ67">IFERROR(INDEX([1]!Sanaudos[Saskaita],MATCH(1,('[1]3.4'!$AM67=[1]!Sanaudos[Kodas])*('[1]3.4'!EQ$7='[1]2.SAN'!$M$4:$M$73),0)),"")</f>
        <v/>
      </c>
      <c r="ER67" s="244" t="str">
        <f t="array" ref="ER67">IFERROR(INDEX([1]!Sanaudos[Saskaita],MATCH(1,('[1]3.4'!$AM67=[1]!Sanaudos[Kodas])*('[1]3.4'!ER$7='[1]2.SAN'!$M$4:$M$73),0)),"")</f>
        <v/>
      </c>
      <c r="ES67" s="244" t="str">
        <f t="array" ref="ES67">IFERROR(INDEX([1]!Sanaudos[Saskaita],MATCH(1,('[1]3.4'!$AM67=[1]!Sanaudos[Kodas])*('[1]3.4'!ES$7='[1]2.SAN'!$M$4:$M$73),0)),"")</f>
        <v/>
      </c>
      <c r="ET67" s="244" t="str">
        <f t="array" ref="ET67">IFERROR(INDEX([1]!Sanaudos[Saskaita],MATCH(1,('[1]3.4'!$AM67=[1]!Sanaudos[Kodas])*('[1]3.4'!ET$7='[1]2.SAN'!$M$4:$M$73),0)),"")</f>
        <v/>
      </c>
      <c r="EU67" s="244" t="str">
        <f t="array" ref="EU67">IFERROR(INDEX([1]!Sanaudos[Saskaita],MATCH(1,('[1]3.4'!$AM67=[1]!Sanaudos[Kodas])*('[1]3.4'!EU$7='[1]2.SAN'!$M$4:$M$73),0)),"")</f>
        <v/>
      </c>
      <c r="EV67" s="244" t="str">
        <f t="array" ref="EV67">IFERROR(INDEX([1]!Sanaudos[Saskaita],MATCH(1,('[1]3.4'!$AM67=[1]!Sanaudos[Kodas])*('[1]3.4'!EV$7='[1]2.SAN'!$M$4:$M$73),0)),"")</f>
        <v/>
      </c>
      <c r="EW67" s="244" t="str">
        <f t="array" ref="EW67">IFERROR(INDEX([1]!Sanaudos[Saskaita],MATCH(1,('[1]3.4'!$AM67=[1]!Sanaudos[Kodas])*('[1]3.4'!EW$7='[1]2.SAN'!$M$4:$M$73),0)),"")</f>
        <v/>
      </c>
      <c r="EX67" s="244" t="str">
        <f t="array" ref="EX67">IFERROR(INDEX([1]!Sanaudos[Saskaita],MATCH(1,('[1]3.4'!$AM67=[1]!Sanaudos[Kodas])*('[1]3.4'!EX$7='[1]2.SAN'!$M$4:$M$73),0)),"")</f>
        <v/>
      </c>
      <c r="EY67" s="244" t="str">
        <f t="array" ref="EY67">IFERROR(INDEX([1]!Sanaudos[Saskaita],MATCH(1,('[1]3.4'!$AM67=[1]!Sanaudos[Kodas])*('[1]3.4'!EY$7='[1]2.SAN'!$M$4:$M$73),0)),"")</f>
        <v/>
      </c>
      <c r="EZ67" s="244" t="str">
        <f t="array" ref="EZ67">IFERROR(INDEX([1]!Sanaudos[Saskaita],MATCH(1,('[1]3.4'!$AM67=[1]!Sanaudos[Kodas])*('[1]3.4'!EZ$7='[1]2.SAN'!$M$4:$M$73),0)),"")</f>
        <v/>
      </c>
      <c r="FA67" s="244" t="str">
        <f t="array" ref="FA67">IFERROR(INDEX([1]!Sanaudos[Saskaita],MATCH(1,('[1]3.4'!$AM67=[1]!Sanaudos[Kodas])*('[1]3.4'!FA$7='[1]2.SAN'!$M$4:$M$73),0)),"")</f>
        <v/>
      </c>
      <c r="FB67" s="244" t="str">
        <f t="array" ref="FB67">IFERROR(INDEX([1]!Sanaudos[Saskaita],MATCH(1,('[1]3.4'!$AM67=[1]!Sanaudos[Kodas])*('[1]3.4'!FB$7='[1]2.SAN'!$M$4:$M$73),0)),"")</f>
        <v/>
      </c>
      <c r="FC67" s="244" t="str">
        <f t="array" ref="FC67">IFERROR(INDEX([1]!Sanaudos[Saskaita],MATCH(1,('[1]3.4'!$AM67=[1]!Sanaudos[Kodas])*('[1]3.4'!FC$7='[1]2.SAN'!$M$4:$M$73),0)),"")</f>
        <v/>
      </c>
      <c r="FD67" s="244" t="str">
        <f t="array" ref="FD67">IFERROR(INDEX([1]!Sanaudos[Saskaita],MATCH(1,('[1]3.4'!$AM67=[1]!Sanaudos[Kodas])*('[1]3.4'!FD$7='[1]2.SAN'!$M$4:$M$73),0)),"")</f>
        <v/>
      </c>
      <c r="FE67" s="244" t="str">
        <f t="array" ref="FE67">IFERROR(INDEX([1]!Sanaudos[Saskaita],MATCH(1,('[1]3.4'!$AM67=[1]!Sanaudos[Kodas])*('[1]3.4'!FE$7='[1]2.SAN'!$M$4:$M$73),0)),"")</f>
        <v/>
      </c>
      <c r="FF67" s="244" t="str">
        <f t="array" ref="FF67">IFERROR(INDEX([1]!Sanaudos[Saskaita],MATCH(1,('[1]3.4'!$AM67=[1]!Sanaudos[Kodas])*('[1]3.4'!FF$7='[1]2.SAN'!$M$4:$M$73),0)),"")</f>
        <v/>
      </c>
      <c r="FG67" s="244" t="str">
        <f t="array" ref="FG67">IFERROR(INDEX([1]!Sanaudos[Saskaita],MATCH(1,('[1]3.4'!$AM67=[1]!Sanaudos[Kodas])*('[1]3.4'!FG$7='[1]2.SAN'!$M$4:$M$73),0)),"")</f>
        <v/>
      </c>
      <c r="FH67" s="244" t="str">
        <f t="array" ref="FH67">IFERROR(INDEX([1]!Sanaudos[Saskaita],MATCH(1,('[1]3.4'!$AM67=[1]!Sanaudos[Kodas])*('[1]3.4'!FH$7='[1]2.SAN'!$M$4:$M$73),0)),"")</f>
        <v/>
      </c>
      <c r="FI67" s="244" t="str">
        <f t="array" ref="FI67">IFERROR(INDEX([1]!Sanaudos[Saskaita],MATCH(1,('[1]3.4'!$AM67=[1]!Sanaudos[Kodas])*('[1]3.4'!FI$7='[1]2.SAN'!$M$4:$M$73),0)),"")</f>
        <v/>
      </c>
      <c r="FJ67" s="244" t="str">
        <f t="array" ref="FJ67">IFERROR(INDEX([1]!Sanaudos[Saskaita],MATCH(1,('[1]3.4'!$AM67=[1]!Sanaudos[Kodas])*('[1]3.4'!FJ$7='[1]2.SAN'!$M$4:$M$73),0)),"")</f>
        <v/>
      </c>
      <c r="FK67" s="244" t="str">
        <f t="array" ref="FK67">IFERROR(INDEX([1]!Sanaudos[Saskaita],MATCH(1,('[1]3.4'!$AM67=[1]!Sanaudos[Kodas])*('[1]3.4'!FK$7='[1]2.SAN'!$M$4:$M$73),0)),"")</f>
        <v/>
      </c>
      <c r="FL67" s="244" t="str">
        <f t="array" ref="FL67">IFERROR(INDEX([1]!Sanaudos[Saskaita],MATCH(1,('[1]3.4'!$AM67=[1]!Sanaudos[Kodas])*('[1]3.4'!FL$7='[1]2.SAN'!$M$4:$M$73),0)),"")</f>
        <v/>
      </c>
      <c r="FM67" s="244" t="str">
        <f t="array" ref="FM67">IFERROR(INDEX([1]!Sanaudos[Saskaita],MATCH(1,('[1]3.4'!$AM67=[1]!Sanaudos[Kodas])*('[1]3.4'!FM$7='[1]2.SAN'!$M$4:$M$73),0)),"")</f>
        <v/>
      </c>
      <c r="FN67" s="244" t="str">
        <f t="array" ref="FN67">IFERROR(INDEX([1]!Sanaudos[Saskaita],MATCH(1,('[1]3.4'!$AM67=[1]!Sanaudos[Kodas])*('[1]3.4'!FN$7='[1]2.SAN'!$M$4:$M$73),0)),"")</f>
        <v/>
      </c>
      <c r="FO67" s="244" t="str">
        <f t="array" ref="FO67">IFERROR(INDEX([1]!Sanaudos[Saskaita],MATCH(1,('[1]3.4'!$AM67=[1]!Sanaudos[Kodas])*('[1]3.4'!FO$7='[1]2.SAN'!$M$4:$M$73),0)),"")</f>
        <v/>
      </c>
      <c r="FP67" s="244" t="str">
        <f t="array" ref="FP67">IFERROR(INDEX([1]!Sanaudos[Saskaita],MATCH(1,('[1]3.4'!$AM67=[1]!Sanaudos[Kodas])*('[1]3.4'!FP$7='[1]2.SAN'!$M$4:$M$73),0)),"")</f>
        <v/>
      </c>
      <c r="FQ67" s="244" t="str">
        <f t="array" ref="FQ67">IFERROR(INDEX([1]!Sanaudos[Saskaita],MATCH(1,('[1]3.4'!$AM67=[1]!Sanaudos[Kodas])*('[1]3.4'!FQ$7='[1]2.SAN'!$M$4:$M$73),0)),"")</f>
        <v/>
      </c>
      <c r="FR67" s="244" t="str">
        <f t="array" ref="FR67">IFERROR(INDEX([1]!Sanaudos[Saskaita],MATCH(1,('[1]3.4'!$AM67=[1]!Sanaudos[Kodas])*('[1]3.4'!FR$7='[1]2.SAN'!$M$4:$M$73),0)),"")</f>
        <v/>
      </c>
      <c r="FS67" s="244" t="str">
        <f t="array" ref="FS67">IFERROR(INDEX([1]!Sanaudos[Saskaita],MATCH(1,('[1]3.4'!$AM67=[1]!Sanaudos[Kodas])*('[1]3.4'!FS$7='[1]2.SAN'!$M$4:$M$73),0)),"")</f>
        <v/>
      </c>
      <c r="FT67" s="244" t="str">
        <f t="array" ref="FT67">IFERROR(INDEX([1]!Sanaudos[Saskaita],MATCH(1,('[1]3.4'!$AM67=[1]!Sanaudos[Kodas])*('[1]3.4'!FT$7='[1]2.SAN'!$M$4:$M$73),0)),"")</f>
        <v/>
      </c>
      <c r="FU67" s="244" t="str">
        <f t="array" ref="FU67">IFERROR(INDEX([1]!Sanaudos[Saskaita],MATCH(1,('[1]3.4'!$AM67=[1]!Sanaudos[Kodas])*('[1]3.4'!FU$7='[1]2.SAN'!$M$4:$M$73),0)),"")</f>
        <v/>
      </c>
      <c r="FV67" s="244" t="str">
        <f t="array" ref="FV67">IFERROR(INDEX([1]!Sanaudos[Saskaita],MATCH(1,('[1]3.4'!$AM67=[1]!Sanaudos[Kodas])*('[1]3.4'!FV$7='[1]2.SAN'!$M$4:$M$73),0)),"")</f>
        <v/>
      </c>
      <c r="FW67" s="244" t="str">
        <f t="array" ref="FW67">IFERROR(INDEX([1]!Sanaudos[Saskaita],MATCH(1,('[1]3.4'!$AM67=[1]!Sanaudos[Kodas])*('[1]3.4'!FW$7='[1]2.SAN'!$M$4:$M$73),0)),"")</f>
        <v/>
      </c>
      <c r="FX67" s="244" t="str">
        <f t="array" ref="FX67">IFERROR(INDEX([1]!Sanaudos[Saskaita],MATCH(1,('[1]3.4'!$AM67=[1]!Sanaudos[Kodas])*('[1]3.4'!FX$7='[1]2.SAN'!$M$4:$M$73),0)),"")</f>
        <v/>
      </c>
      <c r="FY67" s="244" t="str">
        <f t="array" ref="FY67">IFERROR(INDEX([1]!Sanaudos[Saskaita],MATCH(1,('[1]3.4'!$AM67=[1]!Sanaudos[Kodas])*('[1]3.4'!FY$7='[1]2.SAN'!$M$4:$M$73),0)),"")</f>
        <v/>
      </c>
      <c r="FZ67" s="244" t="str">
        <f t="array" ref="FZ67">IFERROR(INDEX([1]!Sanaudos[Saskaita],MATCH(1,('[1]3.4'!$AM67=[1]!Sanaudos[Kodas])*('[1]3.4'!FZ$7='[1]2.SAN'!$M$4:$M$73),0)),"")</f>
        <v/>
      </c>
      <c r="GA67" s="244" t="str">
        <f t="array" ref="GA67">IFERROR(INDEX([1]!Sanaudos[Saskaita],MATCH(1,('[1]3.4'!$AM67=[1]!Sanaudos[Kodas])*('[1]3.4'!GA$7='[1]2.SAN'!$M$4:$M$73),0)),"")</f>
        <v/>
      </c>
      <c r="GB67" s="244" t="str">
        <f t="array" ref="GB67">IFERROR(INDEX([1]!Sanaudos[Saskaita],MATCH(1,('[1]3.4'!$AM67=[1]!Sanaudos[Kodas])*('[1]3.4'!GB$7='[1]2.SAN'!$M$4:$M$73),0)),"")</f>
        <v/>
      </c>
      <c r="GC67" s="244" t="str">
        <f t="array" ref="GC67">IFERROR(INDEX([1]!Sanaudos[Saskaita],MATCH(1,('[1]3.4'!$AM67=[1]!Sanaudos[Kodas])*('[1]3.4'!GC$7='[1]2.SAN'!$M$4:$M$73),0)),"")</f>
        <v/>
      </c>
      <c r="GD67" s="244" t="str">
        <f t="array" ref="GD67">IFERROR(INDEX([1]!Sanaudos[Saskaita],MATCH(1,('[1]3.4'!$AM67=[1]!Sanaudos[Kodas])*('[1]3.4'!GD$7='[1]2.SAN'!$M$4:$M$73),0)),"")</f>
        <v/>
      </c>
      <c r="GE67" s="244" t="str">
        <f t="array" ref="GE67">IFERROR(INDEX([1]!Sanaudos[Saskaita],MATCH(1,('[1]3.4'!$AM67=[1]!Sanaudos[Kodas])*('[1]3.4'!GE$7='[1]2.SAN'!$M$4:$M$73),0)),"")</f>
        <v/>
      </c>
      <c r="GF67" s="244" t="str">
        <f t="array" ref="GF67">IFERROR(INDEX([1]!Sanaudos[Saskaita],MATCH(1,('[1]3.4'!$AM67=[1]!Sanaudos[Kodas])*('[1]3.4'!GF$7='[1]2.SAN'!$M$4:$M$73),0)),"")</f>
        <v/>
      </c>
      <c r="GG67" s="244" t="str">
        <f t="array" ref="GG67">IFERROR(INDEX([1]!Sanaudos[Saskaita],MATCH(1,('[1]3.4'!$AM67=[1]!Sanaudos[Kodas])*('[1]3.4'!GG$7='[1]2.SAN'!$M$4:$M$73),0)),"")</f>
        <v/>
      </c>
      <c r="GH67" s="244" t="str">
        <f t="array" ref="GH67">IFERROR(INDEX([1]!Sanaudos[Saskaita],MATCH(1,('[1]3.4'!$AM67=[1]!Sanaudos[Kodas])*('[1]3.4'!GH$7='[1]2.SAN'!$M$4:$M$73),0)),"")</f>
        <v/>
      </c>
      <c r="GI67" s="244" t="str">
        <f t="array" ref="GI67">IFERROR(INDEX([1]!Sanaudos[Saskaita],MATCH(1,('[1]3.4'!$AM67=[1]!Sanaudos[Kodas])*('[1]3.4'!GI$7='[1]2.SAN'!$M$4:$M$73),0)),"")</f>
        <v/>
      </c>
      <c r="GJ67" s="244" t="str">
        <f t="array" ref="GJ67">IFERROR(INDEX([1]!Sanaudos[Saskaita],MATCH(1,('[1]3.4'!$AM67=[1]!Sanaudos[Kodas])*('[1]3.4'!GJ$7='[1]2.SAN'!$M$4:$M$73),0)),"")</f>
        <v/>
      </c>
      <c r="GK67" s="244" t="str">
        <f t="array" ref="GK67">IFERROR(INDEX([1]!Sanaudos[Saskaita],MATCH(1,('[1]3.4'!$AM67=[1]!Sanaudos[Kodas])*('[1]3.4'!GK$7='[1]2.SAN'!$M$4:$M$73),0)),"")</f>
        <v/>
      </c>
      <c r="GL67" s="244" t="str">
        <f t="array" ref="GL67">IFERROR(INDEX([1]!Sanaudos[Saskaita],MATCH(1,('[1]3.4'!$AM67=[1]!Sanaudos[Kodas])*('[1]3.4'!GL$7='[1]2.SAN'!$M$4:$M$73),0)),"")</f>
        <v/>
      </c>
      <c r="GM67" s="244" t="str">
        <f t="array" ref="GM67">IFERROR(INDEX([1]!Sanaudos[Saskaita],MATCH(1,('[1]3.4'!$AM67=[1]!Sanaudos[Kodas])*('[1]3.4'!GM$7='[1]2.SAN'!$M$4:$M$73),0)),"")</f>
        <v/>
      </c>
      <c r="GN67" s="244" t="str">
        <f t="array" ref="GN67">IFERROR(INDEX([1]!Sanaudos[Saskaita],MATCH(1,('[1]3.4'!$AM67=[1]!Sanaudos[Kodas])*('[1]3.4'!GN$7='[1]2.SAN'!$M$4:$M$73),0)),"")</f>
        <v/>
      </c>
      <c r="GO67" s="244" t="str">
        <f t="array" ref="GO67">IFERROR(INDEX([1]!Sanaudos[Saskaita],MATCH(1,('[1]3.4'!$AM67=[1]!Sanaudos[Kodas])*('[1]3.4'!GO$7='[1]2.SAN'!$M$4:$M$73),0)),"")</f>
        <v/>
      </c>
      <c r="GP67" s="244" t="str">
        <f t="array" ref="GP67">IFERROR(INDEX([1]!Sanaudos[Saskaita],MATCH(1,('[1]3.4'!$AM67=[1]!Sanaudos[Kodas])*('[1]3.4'!GP$7='[1]2.SAN'!$M$4:$M$73),0)),"")</f>
        <v/>
      </c>
      <c r="GQ67" s="244" t="str">
        <f t="array" ref="GQ67">IFERROR(INDEX([1]!Sanaudos[Saskaita],MATCH(1,('[1]3.4'!$AM67=[1]!Sanaudos[Kodas])*('[1]3.4'!GQ$7='[1]2.SAN'!$M$4:$M$73),0)),"")</f>
        <v/>
      </c>
      <c r="GR67" s="244" t="str">
        <f t="array" ref="GR67">IFERROR(INDEX([1]!Sanaudos[Saskaita],MATCH(1,('[1]3.4'!$AM67=[1]!Sanaudos[Kodas])*('[1]3.4'!GR$7='[1]2.SAN'!$M$4:$M$73),0)),"")</f>
        <v/>
      </c>
      <c r="GS67" s="244" t="str">
        <f t="array" ref="GS67">IFERROR(INDEX([1]!Sanaudos[Saskaita],MATCH(1,('[1]3.4'!$AM67=[1]!Sanaudos[Kodas])*('[1]3.4'!GS$7='[1]2.SAN'!$M$4:$M$73),0)),"")</f>
        <v/>
      </c>
      <c r="GT67" s="244" t="str">
        <f t="array" ref="GT67">IFERROR(INDEX([1]!Sanaudos[Saskaita],MATCH(1,('[1]3.4'!$AM67=[1]!Sanaudos[Kodas])*('[1]3.4'!GT$7='[1]2.SAN'!$M$4:$M$73),0)),"")</f>
        <v/>
      </c>
      <c r="GU67" s="244" t="str">
        <f t="array" ref="GU67">IFERROR(INDEX([1]!Sanaudos[Saskaita],MATCH(1,('[1]3.4'!$AM67=[1]!Sanaudos[Kodas])*('[1]3.4'!GU$7='[1]2.SAN'!$M$4:$M$73),0)),"")</f>
        <v/>
      </c>
      <c r="GV67" s="244" t="str">
        <f t="array" ref="GV67">IFERROR(INDEX([1]!Sanaudos[Saskaita],MATCH(1,('[1]3.4'!$AM67=[1]!Sanaudos[Kodas])*('[1]3.4'!GV$7='[1]2.SAN'!$M$4:$M$73),0)),"")</f>
        <v/>
      </c>
      <c r="GW67" s="244" t="str">
        <f t="array" ref="GW67">IFERROR(INDEX([1]!Sanaudos[Saskaita],MATCH(1,('[1]3.4'!$AM67=[1]!Sanaudos[Kodas])*('[1]3.4'!GW$7='[1]2.SAN'!$M$4:$M$73),0)),"")</f>
        <v/>
      </c>
      <c r="GX67" s="244" t="str">
        <f t="array" ref="GX67">IFERROR(INDEX([1]!Sanaudos[Saskaita],MATCH(1,('[1]3.4'!$AM67=[1]!Sanaudos[Kodas])*('[1]3.4'!GX$7='[1]2.SAN'!$M$4:$M$73),0)),"")</f>
        <v/>
      </c>
      <c r="GY67" s="244" t="str">
        <f t="array" ref="GY67">IFERROR(INDEX([1]!Sanaudos[Saskaita],MATCH(1,('[1]3.4'!$AM67=[1]!Sanaudos[Kodas])*('[1]3.4'!GY$7='[1]2.SAN'!$M$4:$M$73),0)),"")</f>
        <v/>
      </c>
      <c r="GZ67" s="244" t="str">
        <f t="array" ref="GZ67">IFERROR(INDEX([1]!Sanaudos[Saskaita],MATCH(1,('[1]3.4'!$AM67=[1]!Sanaudos[Kodas])*('[1]3.4'!GZ$7='[1]2.SAN'!$M$4:$M$73),0)),"")</f>
        <v/>
      </c>
      <c r="HA67" s="244" t="str">
        <f t="array" ref="HA67">IFERROR(INDEX([1]!Sanaudos[Saskaita],MATCH(1,('[1]3.4'!$AM67=[1]!Sanaudos[Kodas])*('[1]3.4'!HA$7='[1]2.SAN'!$M$4:$M$73),0)),"")</f>
        <v/>
      </c>
      <c r="HB67" s="244" t="str">
        <f t="array" ref="HB67">IFERROR(INDEX([1]!Sanaudos[Saskaita],MATCH(1,('[1]3.4'!$AM67=[1]!Sanaudos[Kodas])*('[1]3.4'!HB$7='[1]2.SAN'!$M$4:$M$73),0)),"")</f>
        <v/>
      </c>
      <c r="HC67" s="244" t="str">
        <f t="array" ref="HC67">IFERROR(INDEX([1]!Sanaudos[Saskaita],MATCH(1,('[1]3.4'!$AM67=[1]!Sanaudos[Kodas])*('[1]3.4'!HC$7='[1]2.SAN'!$M$4:$M$73),0)),"")</f>
        <v/>
      </c>
      <c r="HD67" s="244" t="str">
        <f t="array" ref="HD67">IFERROR(INDEX([1]!Sanaudos[Saskaita],MATCH(1,('[1]3.4'!$AM67=[1]!Sanaudos[Kodas])*('[1]3.4'!HD$7='[1]2.SAN'!$M$4:$M$73),0)),"")</f>
        <v/>
      </c>
      <c r="HE67" s="244" t="str">
        <f t="array" ref="HE67">IFERROR(INDEX([1]!Sanaudos[Saskaita],MATCH(1,('[1]3.4'!$AM67=[1]!Sanaudos[Kodas])*('[1]3.4'!HE$7='[1]2.SAN'!$M$4:$M$73),0)),"")</f>
        <v/>
      </c>
      <c r="HF67" s="244" t="str">
        <f t="array" ref="HF67">IFERROR(INDEX([1]!Sanaudos[Saskaita],MATCH(1,('[1]3.4'!$AM67=[1]!Sanaudos[Kodas])*('[1]3.4'!HF$7='[1]2.SAN'!$M$4:$M$73),0)),"")</f>
        <v/>
      </c>
      <c r="HG67" s="244" t="str">
        <f t="array" ref="HG67">IFERROR(INDEX([1]!Sanaudos[Saskaita],MATCH(1,('[1]3.4'!$AM67=[1]!Sanaudos[Kodas])*('[1]3.4'!HG$7='[1]2.SAN'!$M$4:$M$73),0)),"")</f>
        <v/>
      </c>
      <c r="HH67" s="244" t="str">
        <f t="array" ref="HH67">IFERROR(INDEX([1]!Sanaudos[Saskaita],MATCH(1,('[1]3.4'!$AM67=[1]!Sanaudos[Kodas])*('[1]3.4'!HH$7='[1]2.SAN'!$M$4:$M$73),0)),"")</f>
        <v/>
      </c>
      <c r="HI67" s="244" t="str">
        <f t="array" ref="HI67">IFERROR(INDEX([1]!Sanaudos[Saskaita],MATCH(1,('[1]3.4'!$AM67=[1]!Sanaudos[Kodas])*('[1]3.4'!HI$7='[1]2.SAN'!$M$4:$M$73),0)),"")</f>
        <v/>
      </c>
      <c r="HJ67" s="244" t="str">
        <f t="array" ref="HJ67">IFERROR(INDEX([1]!Sanaudos[Saskaita],MATCH(1,('[1]3.4'!$AM67=[1]!Sanaudos[Kodas])*('[1]3.4'!HJ$7='[1]2.SAN'!$M$4:$M$73),0)),"")</f>
        <v/>
      </c>
      <c r="HK67" s="244" t="str">
        <f t="array" ref="HK67">IFERROR(INDEX([1]!Sanaudos[Saskaita],MATCH(1,('[1]3.4'!$AM67=[1]!Sanaudos[Kodas])*('[1]3.4'!HK$7='[1]2.SAN'!$M$4:$M$73),0)),"")</f>
        <v/>
      </c>
      <c r="HL67" s="244" t="str">
        <f t="array" ref="HL67">IFERROR(INDEX([1]!Sanaudos[Saskaita],MATCH(1,('[1]3.4'!$AM67=[1]!Sanaudos[Kodas])*('[1]3.4'!HL$7='[1]2.SAN'!$M$4:$M$73),0)),"")</f>
        <v/>
      </c>
      <c r="HM67" s="244" t="str">
        <f t="array" ref="HM67">IFERROR(INDEX([1]!Sanaudos[Saskaita],MATCH(1,('[1]3.4'!$AM67=[1]!Sanaudos[Kodas])*('[1]3.4'!HM$7='[1]2.SAN'!$M$4:$M$73),0)),"")</f>
        <v/>
      </c>
      <c r="HN67" s="244" t="str">
        <f t="array" ref="HN67">IFERROR(INDEX([1]!Sanaudos[Saskaita],MATCH(1,('[1]3.4'!$AM67=[1]!Sanaudos[Kodas])*('[1]3.4'!HN$7='[1]2.SAN'!$M$4:$M$73),0)),"")</f>
        <v/>
      </c>
      <c r="HO67" s="244" t="str">
        <f t="array" ref="HO67">IFERROR(INDEX([1]!Sanaudos[Saskaita],MATCH(1,('[1]3.4'!$AM67=[1]!Sanaudos[Kodas])*('[1]3.4'!HO$7='[1]2.SAN'!$M$4:$M$73),0)),"")</f>
        <v/>
      </c>
      <c r="HP67" s="244" t="str">
        <f t="array" ref="HP67">IFERROR(INDEX([1]!Sanaudos[Saskaita],MATCH(1,('[1]3.4'!$AM67=[1]!Sanaudos[Kodas])*('[1]3.4'!HP$7='[1]2.SAN'!$M$4:$M$73),0)),"")</f>
        <v/>
      </c>
      <c r="HQ67" s="244" t="str">
        <f t="array" ref="HQ67">IFERROR(INDEX([1]!Sanaudos[Saskaita],MATCH(1,('[1]3.4'!$AM67=[1]!Sanaudos[Kodas])*('[1]3.4'!HQ$7='[1]2.SAN'!$M$4:$M$73),0)),"")</f>
        <v/>
      </c>
      <c r="HR67" s="244" t="str">
        <f t="array" ref="HR67">IFERROR(INDEX([1]!Sanaudos[Saskaita],MATCH(1,('[1]3.4'!$AM67=[1]!Sanaudos[Kodas])*('[1]3.4'!HR$7='[1]2.SAN'!$M$4:$M$73),0)),"")</f>
        <v/>
      </c>
      <c r="HS67" s="244" t="str">
        <f t="array" ref="HS67">IFERROR(INDEX([1]!Sanaudos[Saskaita],MATCH(1,('[1]3.4'!$AM67=[1]!Sanaudos[Kodas])*('[1]3.4'!HS$7='[1]2.SAN'!$M$4:$M$73),0)),"")</f>
        <v/>
      </c>
      <c r="HT67" s="244" t="str">
        <f t="array" ref="HT67">IFERROR(INDEX([1]!Sanaudos[Saskaita],MATCH(1,('[1]3.4'!$AM67=[1]!Sanaudos[Kodas])*('[1]3.4'!HT$7='[1]2.SAN'!$M$4:$M$73),0)),"")</f>
        <v/>
      </c>
      <c r="HU67" s="244" t="str">
        <f t="array" ref="HU67">IFERROR(INDEX([1]!Sanaudos[Saskaita],MATCH(1,('[1]3.4'!$AM67=[1]!Sanaudos[Kodas])*('[1]3.4'!HU$7='[1]2.SAN'!$M$4:$M$73),0)),"")</f>
        <v/>
      </c>
      <c r="HV67" s="244" t="str">
        <f t="array" ref="HV67">IFERROR(INDEX([1]!Sanaudos[Saskaita],MATCH(1,('[1]3.4'!$AM67=[1]!Sanaudos[Kodas])*('[1]3.4'!HV$7='[1]2.SAN'!$M$4:$M$73),0)),"")</f>
        <v/>
      </c>
      <c r="HW67" s="244" t="str">
        <f t="array" ref="HW67">IFERROR(INDEX([1]!Sanaudos[Saskaita],MATCH(1,('[1]3.4'!$AM67=[1]!Sanaudos[Kodas])*('[1]3.4'!HW$7='[1]2.SAN'!$M$4:$M$73),0)),"")</f>
        <v/>
      </c>
      <c r="HX67" s="244" t="str">
        <f t="array" ref="HX67">IFERROR(INDEX([1]!Sanaudos[Saskaita],MATCH(1,('[1]3.4'!$AM67=[1]!Sanaudos[Kodas])*('[1]3.4'!HX$7='[1]2.SAN'!$M$4:$M$73),0)),"")</f>
        <v/>
      </c>
      <c r="HY67" s="244" t="str">
        <f t="array" ref="HY67">IFERROR(INDEX([1]!Sanaudos[Saskaita],MATCH(1,('[1]3.4'!$AM67=[1]!Sanaudos[Kodas])*('[1]3.4'!HY$7='[1]2.SAN'!$M$4:$M$73),0)),"")</f>
        <v/>
      </c>
      <c r="HZ67" s="244" t="str">
        <f t="array" ref="HZ67">IFERROR(INDEX([1]!Sanaudos[Saskaita],MATCH(1,('[1]3.4'!$AM67=[1]!Sanaudos[Kodas])*('[1]3.4'!HZ$7='[1]2.SAN'!$M$4:$M$73),0)),"")</f>
        <v/>
      </c>
      <c r="IA67" s="244" t="str">
        <f t="array" ref="IA67">IFERROR(INDEX([1]!Sanaudos[Saskaita],MATCH(1,('[1]3.4'!$AM67=[1]!Sanaudos[Kodas])*('[1]3.4'!IA$7='[1]2.SAN'!$M$4:$M$73),0)),"")</f>
        <v/>
      </c>
      <c r="IB67" s="244" t="str">
        <f t="array" ref="IB67">IFERROR(INDEX([1]!Sanaudos[Saskaita],MATCH(1,('[1]3.4'!$AM67=[1]!Sanaudos[Kodas])*('[1]3.4'!IB$7='[1]2.SAN'!$M$4:$M$73),0)),"")</f>
        <v/>
      </c>
      <c r="IC67" s="244" t="str">
        <f t="array" ref="IC67">IFERROR(INDEX([1]!Sanaudos[Saskaita],MATCH(1,('[1]3.4'!$AM67=[1]!Sanaudos[Kodas])*('[1]3.4'!IC$7='[1]2.SAN'!$M$4:$M$73),0)),"")</f>
        <v/>
      </c>
      <c r="ID67" s="244" t="str">
        <f t="array" ref="ID67">IFERROR(INDEX([1]!Sanaudos[Saskaita],MATCH(1,('[1]3.4'!$AM67=[1]!Sanaudos[Kodas])*('[1]3.4'!ID$7='[1]2.SAN'!$M$4:$M$73),0)),"")</f>
        <v/>
      </c>
      <c r="IE67" s="244" t="str">
        <f t="array" ref="IE67">IFERROR(INDEX([1]!Sanaudos[Saskaita],MATCH(1,('[1]3.4'!$AM67=[1]!Sanaudos[Kodas])*('[1]3.4'!IE$7='[1]2.SAN'!$M$4:$M$73),0)),"")</f>
        <v/>
      </c>
      <c r="IF67" s="244" t="str">
        <f t="array" ref="IF67">IFERROR(INDEX([1]!Sanaudos[Saskaita],MATCH(1,('[1]3.4'!$AM67=[1]!Sanaudos[Kodas])*('[1]3.4'!IF$7='[1]2.SAN'!$M$4:$M$73),0)),"")</f>
        <v/>
      </c>
      <c r="IG67" s="244" t="str">
        <f t="array" ref="IG67">IFERROR(INDEX([1]!Sanaudos[Saskaita],MATCH(1,('[1]3.4'!$AM67=[1]!Sanaudos[Kodas])*('[1]3.4'!IG$7='[1]2.SAN'!$M$4:$M$73),0)),"")</f>
        <v/>
      </c>
      <c r="IH67" s="244" t="str">
        <f t="array" ref="IH67">IFERROR(INDEX([1]!Sanaudos[Saskaita],MATCH(1,('[1]3.4'!$AM67=[1]!Sanaudos[Kodas])*('[1]3.4'!IH$7='[1]2.SAN'!$M$4:$M$73),0)),"")</f>
        <v/>
      </c>
      <c r="II67" s="244" t="str">
        <f t="array" ref="II67">IFERROR(INDEX([1]!Sanaudos[Saskaita],MATCH(1,('[1]3.4'!$AM67=[1]!Sanaudos[Kodas])*('[1]3.4'!II$7='[1]2.SAN'!$M$4:$M$73),0)),"")</f>
        <v/>
      </c>
      <c r="IJ67" s="244" t="str">
        <f t="array" ref="IJ67">IFERROR(INDEX([1]!Sanaudos[Saskaita],MATCH(1,('[1]3.4'!$AM67=[1]!Sanaudos[Kodas])*('[1]3.4'!IJ$7='[1]2.SAN'!$M$4:$M$73),0)),"")</f>
        <v/>
      </c>
      <c r="IK67" s="244" t="str">
        <f t="array" ref="IK67">IFERROR(INDEX([1]!Sanaudos[Saskaita],MATCH(1,('[1]3.4'!$AM67=[1]!Sanaudos[Kodas])*('[1]3.4'!IK$7='[1]2.SAN'!$M$4:$M$73),0)),"")</f>
        <v/>
      </c>
    </row>
    <row r="68" spans="2:245" ht="12.2" customHeight="1" x14ac:dyDescent="0.2">
      <c r="B68" s="552"/>
      <c r="C68" s="553"/>
      <c r="D68" s="261" t="s">
        <v>48</v>
      </c>
      <c r="E68" s="247" t="str">
        <f t="shared" si="2"/>
        <v xml:space="preserve">                                    </v>
      </c>
      <c r="F68" s="248" t="e">
        <f>+SUMIFS([1]!Sanaudos[Suma],[1]!Sanaudos[Kodas],AM68,[1]!Sanaudos[PASK],TRUE)</f>
        <v>#REF!</v>
      </c>
      <c r="G68" s="248" t="e">
        <f>-SUMIFS([1]!Sanaudos[Suma],[1]!Sanaudos[Kodas],$AM68,[1]!Sanaudos[Pagal DK RAS],700)</f>
        <v>#REF!</v>
      </c>
      <c r="H68" s="248" t="e">
        <f>+SUMIFS('[1]5.turtas'!$D$1:$AN$1,'[1]5.turtas'!$D$4:$AN$4,$AM68)</f>
        <v>#VALUE!</v>
      </c>
      <c r="I68" s="248" t="e">
        <f>-SUMIFS([1]!Sanaudos[Suma],[1]!Sanaudos[Kodas],$AM68,[1]!Sanaudos[Pagal DK RAS],901)-SUMIFS([1]!Sanaudos[Suma],[1]!Sanaudos[Kodas],$AM68,[1]!Sanaudos[Pagal DK RAS],902)-SUMIFS([1]!Sanaudos[Suma],[1]!Sanaudos[Kodas],$AM68,[1]!Sanaudos[Pagal DK RAS],905)</f>
        <v>#REF!</v>
      </c>
      <c r="J68" s="248" t="e">
        <f>+SUMIFS([1]!DU[DU],[1]!DU[Kodas],$AM68)+SUMIFS([1]!DU[Sodra],[1]!DU[Kodas],$AM68)+SUMIFS([1]!DU[Išeitinės išmokos, kompensacijos],[1]!DU[Kodas],$AM68)</f>
        <v>#REF!</v>
      </c>
      <c r="K68" s="248" t="e">
        <f>+SUMIFS([1]!Sanaudos_kor[Suma],[1]!Sanaudos_kor[Kodas],$AM68,[1]!Sanaudos_kor[PASK],TRUE,[1]!Sanaudos_kor[KOR_nr],K$1)</f>
        <v>#REF!</v>
      </c>
      <c r="L68" s="248" t="e">
        <f>+SUMIFS([1]!Sanaudos_kor[Suma],[1]!Sanaudos_kor[Kodas],$AM68,[1]!Sanaudos_kor[PASK],TRUE,[1]!Sanaudos_kor[KOR_nr],L$1)</f>
        <v>#REF!</v>
      </c>
      <c r="M68" s="248" t="e">
        <f>+SUMIFS([1]!Sanaudos_kor[Suma],[1]!Sanaudos_kor[Kodas],$AM68,[1]!Sanaudos_kor[PASK],TRUE,[1]!Sanaudos_kor[KOR_nr],M$1)</f>
        <v>#REF!</v>
      </c>
      <c r="N68" s="248" t="e">
        <f>+SUMIFS([1]!Sanaudos_kor[Suma],[1]!Sanaudos_kor[Kodas],$AM68,[1]!Sanaudos_kor[PASK],TRUE,[1]!Sanaudos_kor[KOR_nr],N$1)</f>
        <v>#REF!</v>
      </c>
      <c r="O68" s="248" t="e">
        <f>+SUMIFS([1]!Sanaudos_kor[Suma],[1]!Sanaudos_kor[Kodas],$AM68,[1]!Sanaudos_kor[PASK],TRUE,[1]!Sanaudos_kor[KOR_nr],O$1)</f>
        <v>#REF!</v>
      </c>
      <c r="P68" s="248" t="e">
        <f>+SUMIFS([1]!Sanaudos_kor[Suma],[1]!Sanaudos_kor[Kodas],$AM68,[1]!Sanaudos_kor[PASK],TRUE,[1]!Sanaudos_kor[KOR_nr],P$1)</f>
        <v>#REF!</v>
      </c>
      <c r="Q68" s="248" t="e">
        <f>+SUMIFS([1]!Sanaudos_kor[Suma],[1]!Sanaudos_kor[Kodas],$AM68,[1]!Sanaudos_kor[PASK],TRUE,[1]!Sanaudos_kor[KOR_nr],Q$1)</f>
        <v>#REF!</v>
      </c>
      <c r="R68" s="248" t="e">
        <f>+SUMIFS([1]!Sanaudos_kor[Suma],[1]!Sanaudos_kor[Kodas],$AM68,[1]!Sanaudos_kor[PASK],TRUE,[1]!Sanaudos_kor[KOR_nr],R$1)</f>
        <v>#REF!</v>
      </c>
      <c r="S68" s="248" t="e">
        <f>+SUMIFS([1]!Sanaudos_kor[Suma],[1]!Sanaudos_kor[Kodas],$AM68,[1]!Sanaudos_kor[PASK],TRUE,[1]!Sanaudos_kor[KOR_nr],S$1)</f>
        <v>#REF!</v>
      </c>
      <c r="T68" s="248" t="e">
        <f>+SUMIFS([1]!Sanaudos_kor[Suma],[1]!Sanaudos_kor[Kodas],$AM68,[1]!Sanaudos_kor[PASK],TRUE,[1]!Sanaudos_kor[KOR_nr],T$1)</f>
        <v>#REF!</v>
      </c>
      <c r="U68" s="248" t="e">
        <f>+SUMIFS([1]!Sanaudos_kor[Suma],[1]!Sanaudos_kor[Kodas],$AM68,[1]!Sanaudos_kor[PASK],TRUE,[1]!Sanaudos_kor[KOR_nr],U$1)</f>
        <v>#REF!</v>
      </c>
      <c r="V68" s="248" t="e">
        <f>+SUMIFS([1]!Sanaudos_kor[Suma],[1]!Sanaudos_kor[Kodas],$AM68,[1]!Sanaudos_kor[PASK],TRUE,[1]!Sanaudos_kor[KOR_nr],V$1)</f>
        <v>#REF!</v>
      </c>
      <c r="W68" s="248" t="e">
        <f>+SUMIFS([1]!Sanaudos_kor[Suma],[1]!Sanaudos_kor[Kodas],$AM68,[1]!Sanaudos_kor[PASK],TRUE,[1]!Sanaudos_kor[KOR_nr],W$1)</f>
        <v>#REF!</v>
      </c>
      <c r="X68" s="248" t="e">
        <f>+SUMIFS([1]!Sanaudos_kor[Suma],[1]!Sanaudos_kor[Kodas],$AM68,[1]!Sanaudos_kor[PASK],TRUE,[1]!Sanaudos_kor[KOR_nr],X$1)</f>
        <v>#REF!</v>
      </c>
      <c r="Y68" s="248" t="e">
        <f>+SUMIFS([1]!Sanaudos_kor[Suma],[1]!Sanaudos_kor[Kodas],$AM68,[1]!Sanaudos_kor[PASK],TRUE,[1]!Sanaudos_kor[KOR_nr],Y$1)</f>
        <v>#REF!</v>
      </c>
      <c r="Z68" s="248" t="e">
        <f>+SUMIFS([1]!Sanaudos_kor[Suma],[1]!Sanaudos_kor[Kodas],$AM68,[1]!Sanaudos_kor[PASK],TRUE,[1]!Sanaudos_kor[KOR_nr],Z$1)</f>
        <v>#REF!</v>
      </c>
      <c r="AA68" s="248" t="e">
        <f>+SUMIFS([1]!Sanaudos_kor[Suma],[1]!Sanaudos_kor[Kodas],$AM68,[1]!Sanaudos_kor[PASK],TRUE,[1]!Sanaudos_kor[KOR_nr],AA$1)</f>
        <v>#REF!</v>
      </c>
      <c r="AB68" s="248" t="e">
        <f>+SUMIFS([1]!Sanaudos_kor[Suma],[1]!Sanaudos_kor[Kodas],$AM68,[1]!Sanaudos_kor[PASK],TRUE,[1]!Sanaudos_kor[KOR_nr],AB$1)</f>
        <v>#REF!</v>
      </c>
      <c r="AC68" s="248" t="e">
        <f>+SUMIFS([1]!Sanaudos_kor[Suma],[1]!Sanaudos_kor[Kodas],$AM68,[1]!Sanaudos_kor[PASK],TRUE,[1]!Sanaudos_kor[KOR_nr],AC$1)</f>
        <v>#REF!</v>
      </c>
      <c r="AD68" s="248" t="e">
        <f>+SUMIFS([1]!Sanaudos_kor[Suma],[1]!Sanaudos_kor[Kodas],$AM68,[1]!Sanaudos_kor[PASK],TRUE,[1]!Sanaudos_kor[KOR_nr],AD$1)</f>
        <v>#REF!</v>
      </c>
      <c r="AE68" s="248" t="e">
        <f>+SUMIFS([1]!Sanaudos_kor[Suma],[1]!Sanaudos_kor[Kodas],$AM68,[1]!Sanaudos_kor[PASK],TRUE,[1]!Sanaudos_kor[KOR_nr],AE$1)</f>
        <v>#REF!</v>
      </c>
      <c r="AF68" s="248" t="e">
        <f>+SUMIFS([1]!Sanaudos_kor[Suma],[1]!Sanaudos_kor[Kodas],$AM68,[1]!Sanaudos_kor[PASK],TRUE,[1]!Sanaudos_kor[KOR_nr],AF$1)</f>
        <v>#REF!</v>
      </c>
      <c r="AG68" s="248" t="e">
        <f t="shared" si="0"/>
        <v>#REF!</v>
      </c>
      <c r="AH68" s="555"/>
      <c r="AM68" s="249" t="str">
        <f>+'[1]1.vardai'!D102</f>
        <v>NS_21NS</v>
      </c>
      <c r="AN68" s="250" t="e">
        <f>+SUMIFS('[1]7'!$E$160:$S$160,'[1]7'!$E$2:$S$2,$AM68)</f>
        <v>#VALUE!</v>
      </c>
      <c r="AO68" s="250" t="e">
        <f t="shared" si="5"/>
        <v>#REF!</v>
      </c>
      <c r="AQ68" s="250" t="e">
        <f>+SUMIFS('[1]3.4'!$F$133:$F$202,'[1]3.4'!$D$133:$D$202,$AM68,'[1]3.4'!$E$133:$E$202,"")</f>
        <v>#VALUE!</v>
      </c>
      <c r="AR68" s="250" t="e">
        <f t="shared" si="1"/>
        <v>#VALUE!</v>
      </c>
      <c r="AT68" s="244" t="str">
        <f t="array" ref="AT68">IFERROR(INDEX([1]!Sanaudos[Saskaita],MATCH(1,('[1]3.4'!$AM68=[1]!Sanaudos[Kodas])*('[1]3.4'!AT$7='[1]2.SAN'!$M$4:$M$73),0)),"")</f>
        <v/>
      </c>
      <c r="AU68" s="244" t="str">
        <f t="array" ref="AU68">IFERROR(INDEX([1]!Sanaudos[Saskaita],MATCH(1,('[1]3.4'!$AM68=[1]!Sanaudos[Kodas])*('[1]3.4'!AU$7='[1]2.SAN'!$M$4:$M$73),0)),"")</f>
        <v/>
      </c>
      <c r="AV68" s="244" t="str">
        <f t="array" ref="AV68">IFERROR(INDEX([1]!Sanaudos[Saskaita],MATCH(1,('[1]3.4'!$AM68=[1]!Sanaudos[Kodas])*('[1]3.4'!AV$7='[1]2.SAN'!$M$4:$M$73),0)),"")</f>
        <v/>
      </c>
      <c r="AW68" s="244" t="str">
        <f t="array" ref="AW68">IFERROR(INDEX([1]!Sanaudos[Saskaita],MATCH(1,('[1]3.4'!$AM68=[1]!Sanaudos[Kodas])*('[1]3.4'!AW$7='[1]2.SAN'!$M$4:$M$73),0)),"")</f>
        <v/>
      </c>
      <c r="AX68" s="244" t="str">
        <f t="array" ref="AX68">IFERROR(INDEX([1]!Sanaudos[Saskaita],MATCH(1,('[1]3.4'!$AM68=[1]!Sanaudos[Kodas])*('[1]3.4'!AX$7='[1]2.SAN'!$M$4:$M$73),0)),"")</f>
        <v/>
      </c>
      <c r="AY68" s="244" t="str">
        <f t="array" ref="AY68">IFERROR(INDEX([1]!Sanaudos[Saskaita],MATCH(1,('[1]3.4'!$AM68=[1]!Sanaudos[Kodas])*('[1]3.4'!AY$7='[1]2.SAN'!$M$4:$M$73),0)),"")</f>
        <v/>
      </c>
      <c r="AZ68" s="244" t="str">
        <f t="array" ref="AZ68">IFERROR(INDEX([1]!Sanaudos[Saskaita],MATCH(1,('[1]3.4'!$AM68=[1]!Sanaudos[Kodas])*('[1]3.4'!AZ$7='[1]2.SAN'!$M$4:$M$73),0)),"")</f>
        <v/>
      </c>
      <c r="BA68" s="244" t="str">
        <f t="array" ref="BA68">IFERROR(INDEX([1]!Sanaudos[Saskaita],MATCH(1,('[1]3.4'!$AM68=[1]!Sanaudos[Kodas])*('[1]3.4'!BA$7='[1]2.SAN'!$M$4:$M$73),0)),"")</f>
        <v/>
      </c>
      <c r="BB68" s="244" t="str">
        <f t="array" ref="BB68">IFERROR(INDEX([1]!Sanaudos[Saskaita],MATCH(1,('[1]3.4'!$AM68=[1]!Sanaudos[Kodas])*('[1]3.4'!BB$7='[1]2.SAN'!$M$4:$M$73),0)),"")</f>
        <v/>
      </c>
      <c r="BC68" s="244" t="str">
        <f t="array" ref="BC68">IFERROR(INDEX([1]!Sanaudos[Saskaita],MATCH(1,('[1]3.4'!$AM68=[1]!Sanaudos[Kodas])*('[1]3.4'!BC$7='[1]2.SAN'!$M$4:$M$73),0)),"")</f>
        <v/>
      </c>
      <c r="BD68" s="244" t="str">
        <f t="array" ref="BD68">IFERROR(INDEX([1]!Sanaudos[Saskaita],MATCH(1,('[1]3.4'!$AM68=[1]!Sanaudos[Kodas])*('[1]3.4'!BD$7='[1]2.SAN'!$M$4:$M$73),0)),"")</f>
        <v/>
      </c>
      <c r="BE68" s="244" t="str">
        <f t="array" ref="BE68">IFERROR(INDEX([1]!Sanaudos[Saskaita],MATCH(1,('[1]3.4'!$AM68=[1]!Sanaudos[Kodas])*('[1]3.4'!BE$7='[1]2.SAN'!$M$4:$M$73),0)),"")</f>
        <v/>
      </c>
      <c r="BF68" s="244" t="str">
        <f t="array" ref="BF68">IFERROR(INDEX([1]!Sanaudos[Saskaita],MATCH(1,('[1]3.4'!$AM68=[1]!Sanaudos[Kodas])*('[1]3.4'!BF$7='[1]2.SAN'!$M$4:$M$73),0)),"")</f>
        <v/>
      </c>
      <c r="BG68" s="244" t="str">
        <f t="array" ref="BG68">IFERROR(INDEX([1]!Sanaudos[Saskaita],MATCH(1,('[1]3.4'!$AM68=[1]!Sanaudos[Kodas])*('[1]3.4'!BG$7='[1]2.SAN'!$M$4:$M$73),0)),"")</f>
        <v/>
      </c>
      <c r="BH68" s="244" t="str">
        <f t="array" ref="BH68">IFERROR(INDEX([1]!Sanaudos[Saskaita],MATCH(1,('[1]3.4'!$AM68=[1]!Sanaudos[Kodas])*('[1]3.4'!BH$7='[1]2.SAN'!$M$4:$M$73),0)),"")</f>
        <v/>
      </c>
      <c r="BI68" s="244" t="str">
        <f t="array" ref="BI68">IFERROR(INDEX([1]!Sanaudos[Saskaita],MATCH(1,('[1]3.4'!$AM68=[1]!Sanaudos[Kodas])*('[1]3.4'!BI$7='[1]2.SAN'!$M$4:$M$73),0)),"")</f>
        <v/>
      </c>
      <c r="BJ68" s="244" t="str">
        <f t="array" ref="BJ68">IFERROR(INDEX([1]!Sanaudos[Saskaita],MATCH(1,('[1]3.4'!$AM68=[1]!Sanaudos[Kodas])*('[1]3.4'!BJ$7='[1]2.SAN'!$M$4:$M$73),0)),"")</f>
        <v/>
      </c>
      <c r="BK68" s="244" t="str">
        <f t="array" ref="BK68">IFERROR(INDEX([1]!Sanaudos[Saskaita],MATCH(1,('[1]3.4'!$AM68=[1]!Sanaudos[Kodas])*('[1]3.4'!BK$7='[1]2.SAN'!$M$4:$M$73),0)),"")</f>
        <v/>
      </c>
      <c r="BL68" s="244" t="str">
        <f t="array" ref="BL68">IFERROR(INDEX([1]!Sanaudos[Saskaita],MATCH(1,('[1]3.4'!$AM68=[1]!Sanaudos[Kodas])*('[1]3.4'!BL$7='[1]2.SAN'!$M$4:$M$73),0)),"")</f>
        <v/>
      </c>
      <c r="BM68" s="244" t="str">
        <f t="array" ref="BM68">IFERROR(INDEX([1]!Sanaudos[Saskaita],MATCH(1,('[1]3.4'!$AM68=[1]!Sanaudos[Kodas])*('[1]3.4'!BM$7='[1]2.SAN'!$M$4:$M$73),0)),"")</f>
        <v/>
      </c>
      <c r="BN68" s="244" t="str">
        <f t="array" ref="BN68">IFERROR(INDEX([1]!Sanaudos[Saskaita],MATCH(1,('[1]3.4'!$AM68=[1]!Sanaudos[Kodas])*('[1]3.4'!BN$7='[1]2.SAN'!$M$4:$M$73),0)),"")</f>
        <v/>
      </c>
      <c r="BO68" s="244" t="str">
        <f t="array" ref="BO68">IFERROR(INDEX([1]!Sanaudos[Saskaita],MATCH(1,('[1]3.4'!$AM68=[1]!Sanaudos[Kodas])*('[1]3.4'!BO$7='[1]2.SAN'!$M$4:$M$73),0)),"")</f>
        <v/>
      </c>
      <c r="BP68" s="244" t="str">
        <f t="array" ref="BP68">IFERROR(INDEX([1]!Sanaudos[Saskaita],MATCH(1,('[1]3.4'!$AM68=[1]!Sanaudos[Kodas])*('[1]3.4'!BP$7='[1]2.SAN'!$M$4:$M$73),0)),"")</f>
        <v/>
      </c>
      <c r="BQ68" s="244" t="str">
        <f t="array" ref="BQ68">IFERROR(INDEX([1]!Sanaudos[Saskaita],MATCH(1,('[1]3.4'!$AM68=[1]!Sanaudos[Kodas])*('[1]3.4'!BQ$7='[1]2.SAN'!$M$4:$M$73),0)),"")</f>
        <v/>
      </c>
      <c r="BR68" s="244" t="str">
        <f t="array" ref="BR68">IFERROR(INDEX([1]!Sanaudos[Saskaita],MATCH(1,('[1]3.4'!$AM68=[1]!Sanaudos[Kodas])*('[1]3.4'!BR$7='[1]2.SAN'!$M$4:$M$73),0)),"")</f>
        <v/>
      </c>
      <c r="BS68" s="244" t="str">
        <f t="array" ref="BS68">IFERROR(INDEX([1]!Sanaudos[Saskaita],MATCH(1,('[1]3.4'!$AM68=[1]!Sanaudos[Kodas])*('[1]3.4'!BS$7='[1]2.SAN'!$M$4:$M$73),0)),"")</f>
        <v/>
      </c>
      <c r="BT68" s="244" t="str">
        <f t="array" ref="BT68">IFERROR(INDEX([1]!Sanaudos[Saskaita],MATCH(1,('[1]3.4'!$AM68=[1]!Sanaudos[Kodas])*('[1]3.4'!BT$7='[1]2.SAN'!$M$4:$M$73),0)),"")</f>
        <v/>
      </c>
      <c r="BU68" s="244" t="str">
        <f t="array" ref="BU68">IFERROR(INDEX([1]!Sanaudos[Saskaita],MATCH(1,('[1]3.4'!$AM68=[1]!Sanaudos[Kodas])*('[1]3.4'!BU$7='[1]2.SAN'!$M$4:$M$73),0)),"")</f>
        <v/>
      </c>
      <c r="BV68" s="244" t="str">
        <f t="array" ref="BV68">IFERROR(INDEX([1]!Sanaudos[Saskaita],MATCH(1,('[1]3.4'!$AM68=[1]!Sanaudos[Kodas])*('[1]3.4'!BV$7='[1]2.SAN'!$M$4:$M$73),0)),"")</f>
        <v/>
      </c>
      <c r="BW68" s="244" t="str">
        <f t="array" ref="BW68">IFERROR(INDEX([1]!Sanaudos[Saskaita],MATCH(1,('[1]3.4'!$AM68=[1]!Sanaudos[Kodas])*('[1]3.4'!BW$7='[1]2.SAN'!$M$4:$M$73),0)),"")</f>
        <v/>
      </c>
      <c r="BX68" s="244" t="str">
        <f t="array" ref="BX68">IFERROR(INDEX([1]!Sanaudos[Saskaita],MATCH(1,('[1]3.4'!$AM68=[1]!Sanaudos[Kodas])*('[1]3.4'!BX$7='[1]2.SAN'!$M$4:$M$73),0)),"")</f>
        <v/>
      </c>
      <c r="BY68" s="244" t="str">
        <f t="array" ref="BY68">IFERROR(INDEX([1]!Sanaudos[Saskaita],MATCH(1,('[1]3.4'!$AM68=[1]!Sanaudos[Kodas])*('[1]3.4'!BY$7='[1]2.SAN'!$M$4:$M$73),0)),"")</f>
        <v/>
      </c>
      <c r="BZ68" s="244" t="str">
        <f t="array" ref="BZ68">IFERROR(INDEX([1]!Sanaudos[Saskaita],MATCH(1,('[1]3.4'!$AM68=[1]!Sanaudos[Kodas])*('[1]3.4'!BZ$7='[1]2.SAN'!$M$4:$M$73),0)),"")</f>
        <v/>
      </c>
      <c r="CA68" s="244" t="str">
        <f t="array" ref="CA68">IFERROR(INDEX([1]!Sanaudos[Saskaita],MATCH(1,('[1]3.4'!$AM68=[1]!Sanaudos[Kodas])*('[1]3.4'!CA$7='[1]2.SAN'!$M$4:$M$73),0)),"")</f>
        <v/>
      </c>
      <c r="CB68" s="244" t="str">
        <f t="array" ref="CB68">IFERROR(INDEX([1]!Sanaudos[Saskaita],MATCH(1,('[1]3.4'!$AM68=[1]!Sanaudos[Kodas])*('[1]3.4'!CB$7='[1]2.SAN'!$M$4:$M$73),0)),"")</f>
        <v/>
      </c>
      <c r="CC68" s="244" t="str">
        <f t="array" ref="CC68">IFERROR(INDEX([1]!Sanaudos[Saskaita],MATCH(1,('[1]3.4'!$AM68=[1]!Sanaudos[Kodas])*('[1]3.4'!CC$7='[1]2.SAN'!$M$4:$M$73),0)),"")</f>
        <v/>
      </c>
      <c r="CD68" s="244" t="str">
        <f t="array" ref="CD68">IFERROR(INDEX([1]!Sanaudos[Saskaita],MATCH(1,('[1]3.4'!$AM68=[1]!Sanaudos[Kodas])*('[1]3.4'!CD$7='[1]2.SAN'!$M$4:$M$73),0)),"")</f>
        <v/>
      </c>
      <c r="CE68" s="244" t="str">
        <f t="array" ref="CE68">IFERROR(INDEX([1]!Sanaudos[Saskaita],MATCH(1,('[1]3.4'!$AM68=[1]!Sanaudos[Kodas])*('[1]3.4'!CE$7='[1]2.SAN'!$M$4:$M$73),0)),"")</f>
        <v/>
      </c>
      <c r="CF68" s="244" t="str">
        <f t="array" ref="CF68">IFERROR(INDEX([1]!Sanaudos[Saskaita],MATCH(1,('[1]3.4'!$AM68=[1]!Sanaudos[Kodas])*('[1]3.4'!CF$7='[1]2.SAN'!$M$4:$M$73),0)),"")</f>
        <v/>
      </c>
      <c r="CG68" s="244" t="str">
        <f t="array" ref="CG68">IFERROR(INDEX([1]!Sanaudos[Saskaita],MATCH(1,('[1]3.4'!$AM68=[1]!Sanaudos[Kodas])*('[1]3.4'!CG$7='[1]2.SAN'!$M$4:$M$73),0)),"")</f>
        <v/>
      </c>
      <c r="CH68" s="244" t="str">
        <f t="array" ref="CH68">IFERROR(INDEX([1]!Sanaudos[Saskaita],MATCH(1,('[1]3.4'!$AM68=[1]!Sanaudos[Kodas])*('[1]3.4'!CH$7='[1]2.SAN'!$M$4:$M$73),0)),"")</f>
        <v/>
      </c>
      <c r="CI68" s="244" t="str">
        <f t="array" ref="CI68">IFERROR(INDEX([1]!Sanaudos[Saskaita],MATCH(1,('[1]3.4'!$AM68=[1]!Sanaudos[Kodas])*('[1]3.4'!CI$7='[1]2.SAN'!$M$4:$M$73),0)),"")</f>
        <v/>
      </c>
      <c r="CJ68" s="244" t="str">
        <f t="array" ref="CJ68">IFERROR(INDEX([1]!Sanaudos[Saskaita],MATCH(1,('[1]3.4'!$AM68=[1]!Sanaudos[Kodas])*('[1]3.4'!CJ$7='[1]2.SAN'!$M$4:$M$73),0)),"")</f>
        <v/>
      </c>
      <c r="CK68" s="244" t="str">
        <f t="array" ref="CK68">IFERROR(INDEX([1]!Sanaudos[Saskaita],MATCH(1,('[1]3.4'!$AM68=[1]!Sanaudos[Kodas])*('[1]3.4'!CK$7='[1]2.SAN'!$M$4:$M$73),0)),"")</f>
        <v/>
      </c>
      <c r="CL68" s="244" t="str">
        <f t="array" ref="CL68">IFERROR(INDEX([1]!Sanaudos[Saskaita],MATCH(1,('[1]3.4'!$AM68=[1]!Sanaudos[Kodas])*('[1]3.4'!CL$7='[1]2.SAN'!$M$4:$M$73),0)),"")</f>
        <v/>
      </c>
      <c r="CM68" s="244" t="str">
        <f t="array" ref="CM68">IFERROR(INDEX([1]!Sanaudos[Saskaita],MATCH(1,('[1]3.4'!$AM68=[1]!Sanaudos[Kodas])*('[1]3.4'!CM$7='[1]2.SAN'!$M$4:$M$73),0)),"")</f>
        <v/>
      </c>
      <c r="CN68" s="244" t="str">
        <f t="array" ref="CN68">IFERROR(INDEX([1]!Sanaudos[Saskaita],MATCH(1,('[1]3.4'!$AM68=[1]!Sanaudos[Kodas])*('[1]3.4'!CN$7='[1]2.SAN'!$M$4:$M$73),0)),"")</f>
        <v/>
      </c>
      <c r="CO68" s="244" t="str">
        <f t="array" ref="CO68">IFERROR(INDEX([1]!Sanaudos[Saskaita],MATCH(1,('[1]3.4'!$AM68=[1]!Sanaudos[Kodas])*('[1]3.4'!CO$7='[1]2.SAN'!$M$4:$M$73),0)),"")</f>
        <v/>
      </c>
      <c r="CP68" s="244" t="str">
        <f t="array" ref="CP68">IFERROR(INDEX([1]!Sanaudos[Saskaita],MATCH(1,('[1]3.4'!$AM68=[1]!Sanaudos[Kodas])*('[1]3.4'!CP$7='[1]2.SAN'!$M$4:$M$73),0)),"")</f>
        <v/>
      </c>
      <c r="CQ68" s="244" t="str">
        <f t="array" ref="CQ68">IFERROR(INDEX([1]!Sanaudos[Saskaita],MATCH(1,('[1]3.4'!$AM68=[1]!Sanaudos[Kodas])*('[1]3.4'!CQ$7='[1]2.SAN'!$M$4:$M$73),0)),"")</f>
        <v/>
      </c>
      <c r="CR68" s="244" t="str">
        <f t="array" ref="CR68">IFERROR(INDEX([1]!Sanaudos[Saskaita],MATCH(1,('[1]3.4'!$AM68=[1]!Sanaudos[Kodas])*('[1]3.4'!CR$7='[1]2.SAN'!$M$4:$M$73),0)),"")</f>
        <v/>
      </c>
      <c r="CS68" s="244" t="str">
        <f t="array" ref="CS68">IFERROR(INDEX([1]!Sanaudos[Saskaita],MATCH(1,('[1]3.4'!$AM68=[1]!Sanaudos[Kodas])*('[1]3.4'!CS$7='[1]2.SAN'!$M$4:$M$73),0)),"")</f>
        <v/>
      </c>
      <c r="CT68" s="244" t="str">
        <f t="array" ref="CT68">IFERROR(INDEX([1]!Sanaudos[Saskaita],MATCH(1,('[1]3.4'!$AM68=[1]!Sanaudos[Kodas])*('[1]3.4'!CT$7='[1]2.SAN'!$M$4:$M$73),0)),"")</f>
        <v/>
      </c>
      <c r="CU68" s="244" t="str">
        <f t="array" ref="CU68">IFERROR(INDEX([1]!Sanaudos[Saskaita],MATCH(1,('[1]3.4'!$AM68=[1]!Sanaudos[Kodas])*('[1]3.4'!CU$7='[1]2.SAN'!$M$4:$M$73),0)),"")</f>
        <v/>
      </c>
      <c r="CV68" s="244" t="str">
        <f t="array" ref="CV68">IFERROR(INDEX([1]!Sanaudos[Saskaita],MATCH(1,('[1]3.4'!$AM68=[1]!Sanaudos[Kodas])*('[1]3.4'!CV$7='[1]2.SAN'!$M$4:$M$73),0)),"")</f>
        <v/>
      </c>
      <c r="CW68" s="244" t="str">
        <f t="array" ref="CW68">IFERROR(INDEX([1]!Sanaudos[Saskaita],MATCH(1,('[1]3.4'!$AM68=[1]!Sanaudos[Kodas])*('[1]3.4'!CW$7='[1]2.SAN'!$M$4:$M$73),0)),"")</f>
        <v/>
      </c>
      <c r="CX68" s="244" t="str">
        <f t="array" ref="CX68">IFERROR(INDEX([1]!Sanaudos[Saskaita],MATCH(1,('[1]3.4'!$AM68=[1]!Sanaudos[Kodas])*('[1]3.4'!CX$7='[1]2.SAN'!$M$4:$M$73),0)),"")</f>
        <v/>
      </c>
      <c r="CY68" s="244" t="str">
        <f t="array" ref="CY68">IFERROR(INDEX([1]!Sanaudos[Saskaita],MATCH(1,('[1]3.4'!$AM68=[1]!Sanaudos[Kodas])*('[1]3.4'!CY$7='[1]2.SAN'!$M$4:$M$73),0)),"")</f>
        <v/>
      </c>
      <c r="CZ68" s="244" t="str">
        <f t="array" ref="CZ68">IFERROR(INDEX([1]!Sanaudos[Saskaita],MATCH(1,('[1]3.4'!$AM68=[1]!Sanaudos[Kodas])*('[1]3.4'!CZ$7='[1]2.SAN'!$M$4:$M$73),0)),"")</f>
        <v/>
      </c>
      <c r="DA68" s="244" t="str">
        <f t="array" ref="DA68">IFERROR(INDEX([1]!Sanaudos[Saskaita],MATCH(1,('[1]3.4'!$AM68=[1]!Sanaudos[Kodas])*('[1]3.4'!DA$7='[1]2.SAN'!$M$4:$M$73),0)),"")</f>
        <v/>
      </c>
      <c r="DB68" s="244" t="str">
        <f t="array" ref="DB68">IFERROR(INDEX([1]!Sanaudos[Saskaita],MATCH(1,('[1]3.4'!$AM68=[1]!Sanaudos[Kodas])*('[1]3.4'!DB$7='[1]2.SAN'!$M$4:$M$73),0)),"")</f>
        <v/>
      </c>
      <c r="DC68" s="244" t="str">
        <f t="array" ref="DC68">IFERROR(INDEX([1]!Sanaudos[Saskaita],MATCH(1,('[1]3.4'!$AM68=[1]!Sanaudos[Kodas])*('[1]3.4'!DC$7='[1]2.SAN'!$M$4:$M$73),0)),"")</f>
        <v/>
      </c>
      <c r="DD68" s="244" t="str">
        <f t="array" ref="DD68">IFERROR(INDEX([1]!Sanaudos[Saskaita],MATCH(1,('[1]3.4'!$AM68=[1]!Sanaudos[Kodas])*('[1]3.4'!DD$7='[1]2.SAN'!$M$4:$M$73),0)),"")</f>
        <v/>
      </c>
      <c r="DE68" s="244" t="str">
        <f t="array" ref="DE68">IFERROR(INDEX([1]!Sanaudos[Saskaita],MATCH(1,('[1]3.4'!$AM68=[1]!Sanaudos[Kodas])*('[1]3.4'!DE$7='[1]2.SAN'!$M$4:$M$73),0)),"")</f>
        <v/>
      </c>
      <c r="DF68" s="244" t="str">
        <f t="array" ref="DF68">IFERROR(INDEX([1]!Sanaudos[Saskaita],MATCH(1,('[1]3.4'!$AM68=[1]!Sanaudos[Kodas])*('[1]3.4'!DF$7='[1]2.SAN'!$M$4:$M$73),0)),"")</f>
        <v/>
      </c>
      <c r="DG68" s="244" t="str">
        <f t="array" ref="DG68">IFERROR(INDEX([1]!Sanaudos[Saskaita],MATCH(1,('[1]3.4'!$AM68=[1]!Sanaudos[Kodas])*('[1]3.4'!DG$7='[1]2.SAN'!$M$4:$M$73),0)),"")</f>
        <v/>
      </c>
      <c r="DH68" s="244" t="str">
        <f t="array" ref="DH68">IFERROR(INDEX([1]!Sanaudos[Saskaita],MATCH(1,('[1]3.4'!$AM68=[1]!Sanaudos[Kodas])*('[1]3.4'!DH$7='[1]2.SAN'!$M$4:$M$73),0)),"")</f>
        <v/>
      </c>
      <c r="DI68" s="244" t="str">
        <f t="array" ref="DI68">IFERROR(INDEX([1]!Sanaudos[Saskaita],MATCH(1,('[1]3.4'!$AM68=[1]!Sanaudos[Kodas])*('[1]3.4'!DI$7='[1]2.SAN'!$M$4:$M$73),0)),"")</f>
        <v/>
      </c>
      <c r="DJ68" s="244" t="str">
        <f t="array" ref="DJ68">IFERROR(INDEX([1]!Sanaudos[Saskaita],MATCH(1,('[1]3.4'!$AM68=[1]!Sanaudos[Kodas])*('[1]3.4'!DJ$7='[1]2.SAN'!$M$4:$M$73),0)),"")</f>
        <v/>
      </c>
      <c r="DK68" s="244" t="str">
        <f t="array" ref="DK68">IFERROR(INDEX([1]!Sanaudos[Saskaita],MATCH(1,('[1]3.4'!$AM68=[1]!Sanaudos[Kodas])*('[1]3.4'!DK$7='[1]2.SAN'!$M$4:$M$73),0)),"")</f>
        <v/>
      </c>
      <c r="DL68" s="244" t="str">
        <f t="array" ref="DL68">IFERROR(INDEX([1]!Sanaudos[Saskaita],MATCH(1,('[1]3.4'!$AM68=[1]!Sanaudos[Kodas])*('[1]3.4'!DL$7='[1]2.SAN'!$M$4:$M$73),0)),"")</f>
        <v/>
      </c>
      <c r="DM68" s="244" t="str">
        <f t="array" ref="DM68">IFERROR(INDEX([1]!Sanaudos[Saskaita],MATCH(1,('[1]3.4'!$AM68=[1]!Sanaudos[Kodas])*('[1]3.4'!DM$7='[1]2.SAN'!$M$4:$M$73),0)),"")</f>
        <v/>
      </c>
      <c r="DN68" s="244" t="str">
        <f t="array" ref="DN68">IFERROR(INDEX([1]!Sanaudos[Saskaita],MATCH(1,('[1]3.4'!$AM68=[1]!Sanaudos[Kodas])*('[1]3.4'!DN$7='[1]2.SAN'!$M$4:$M$73),0)),"")</f>
        <v/>
      </c>
      <c r="DO68" s="244" t="str">
        <f t="array" ref="DO68">IFERROR(INDEX([1]!Sanaudos[Saskaita],MATCH(1,('[1]3.4'!$AM68=[1]!Sanaudos[Kodas])*('[1]3.4'!DO$7='[1]2.SAN'!$M$4:$M$73),0)),"")</f>
        <v/>
      </c>
      <c r="DP68" s="244" t="str">
        <f t="array" ref="DP68">IFERROR(INDEX([1]!Sanaudos[Saskaita],MATCH(1,('[1]3.4'!$AM68=[1]!Sanaudos[Kodas])*('[1]3.4'!DP$7='[1]2.SAN'!$M$4:$M$73),0)),"")</f>
        <v/>
      </c>
      <c r="DQ68" s="244" t="str">
        <f t="array" ref="DQ68">IFERROR(INDEX([1]!Sanaudos[Saskaita],MATCH(1,('[1]3.4'!$AM68=[1]!Sanaudos[Kodas])*('[1]3.4'!DQ$7='[1]2.SAN'!$M$4:$M$73),0)),"")</f>
        <v/>
      </c>
      <c r="DR68" s="244" t="str">
        <f t="array" ref="DR68">IFERROR(INDEX([1]!Sanaudos[Saskaita],MATCH(1,('[1]3.4'!$AM68=[1]!Sanaudos[Kodas])*('[1]3.4'!DR$7='[1]2.SAN'!$M$4:$M$73),0)),"")</f>
        <v/>
      </c>
      <c r="DS68" s="244" t="str">
        <f t="array" ref="DS68">IFERROR(INDEX([1]!Sanaudos[Saskaita],MATCH(1,('[1]3.4'!$AM68=[1]!Sanaudos[Kodas])*('[1]3.4'!DS$7='[1]2.SAN'!$M$4:$M$73),0)),"")</f>
        <v/>
      </c>
      <c r="DT68" s="244" t="str">
        <f t="array" ref="DT68">IFERROR(INDEX([1]!Sanaudos[Saskaita],MATCH(1,('[1]3.4'!$AM68=[1]!Sanaudos[Kodas])*('[1]3.4'!DT$7='[1]2.SAN'!$M$4:$M$73),0)),"")</f>
        <v/>
      </c>
      <c r="DU68" s="244" t="str">
        <f t="array" ref="DU68">IFERROR(INDEX([1]!Sanaudos[Saskaita],MATCH(1,('[1]3.4'!$AM68=[1]!Sanaudos[Kodas])*('[1]3.4'!DU$7='[1]2.SAN'!$M$4:$M$73),0)),"")</f>
        <v/>
      </c>
      <c r="DV68" s="244" t="str">
        <f t="array" ref="DV68">IFERROR(INDEX([1]!Sanaudos[Saskaita],MATCH(1,('[1]3.4'!$AM68=[1]!Sanaudos[Kodas])*('[1]3.4'!DV$7='[1]2.SAN'!$M$4:$M$73),0)),"")</f>
        <v/>
      </c>
      <c r="DW68" s="244" t="str">
        <f t="array" ref="DW68">IFERROR(INDEX([1]!Sanaudos[Saskaita],MATCH(1,('[1]3.4'!$AM68=[1]!Sanaudos[Kodas])*('[1]3.4'!DW$7='[1]2.SAN'!$M$4:$M$73),0)),"")</f>
        <v/>
      </c>
      <c r="DX68" s="244" t="str">
        <f t="array" ref="DX68">IFERROR(INDEX([1]!Sanaudos[Saskaita],MATCH(1,('[1]3.4'!$AM68=[1]!Sanaudos[Kodas])*('[1]3.4'!DX$7='[1]2.SAN'!$M$4:$M$73),0)),"")</f>
        <v/>
      </c>
      <c r="DY68" s="244" t="str">
        <f t="array" ref="DY68">IFERROR(INDEX([1]!Sanaudos[Saskaita],MATCH(1,('[1]3.4'!$AM68=[1]!Sanaudos[Kodas])*('[1]3.4'!DY$7='[1]2.SAN'!$M$4:$M$73),0)),"")</f>
        <v/>
      </c>
      <c r="DZ68" s="244" t="str">
        <f t="array" ref="DZ68">IFERROR(INDEX([1]!Sanaudos[Saskaita],MATCH(1,('[1]3.4'!$AM68=[1]!Sanaudos[Kodas])*('[1]3.4'!DZ$7='[1]2.SAN'!$M$4:$M$73),0)),"")</f>
        <v/>
      </c>
      <c r="EA68" s="244" t="str">
        <f t="array" ref="EA68">IFERROR(INDEX([1]!Sanaudos[Saskaita],MATCH(1,('[1]3.4'!$AM68=[1]!Sanaudos[Kodas])*('[1]3.4'!EA$7='[1]2.SAN'!$M$4:$M$73),0)),"")</f>
        <v/>
      </c>
      <c r="EB68" s="244" t="str">
        <f t="array" ref="EB68">IFERROR(INDEX([1]!Sanaudos[Saskaita],MATCH(1,('[1]3.4'!$AM68=[1]!Sanaudos[Kodas])*('[1]3.4'!EB$7='[1]2.SAN'!$M$4:$M$73),0)),"")</f>
        <v/>
      </c>
      <c r="EC68" s="244" t="str">
        <f t="array" ref="EC68">IFERROR(INDEX([1]!Sanaudos[Saskaita],MATCH(1,('[1]3.4'!$AM68=[1]!Sanaudos[Kodas])*('[1]3.4'!EC$7='[1]2.SAN'!$M$4:$M$73),0)),"")</f>
        <v/>
      </c>
      <c r="ED68" s="244" t="str">
        <f t="array" ref="ED68">IFERROR(INDEX([1]!Sanaudos[Saskaita],MATCH(1,('[1]3.4'!$AM68=[1]!Sanaudos[Kodas])*('[1]3.4'!ED$7='[1]2.SAN'!$M$4:$M$73),0)),"")</f>
        <v/>
      </c>
      <c r="EE68" s="244" t="str">
        <f t="array" ref="EE68">IFERROR(INDEX([1]!Sanaudos[Saskaita],MATCH(1,('[1]3.4'!$AM68=[1]!Sanaudos[Kodas])*('[1]3.4'!EE$7='[1]2.SAN'!$M$4:$M$73),0)),"")</f>
        <v/>
      </c>
      <c r="EF68" s="244" t="str">
        <f t="array" ref="EF68">IFERROR(INDEX([1]!Sanaudos[Saskaita],MATCH(1,('[1]3.4'!$AM68=[1]!Sanaudos[Kodas])*('[1]3.4'!EF$7='[1]2.SAN'!$M$4:$M$73),0)),"")</f>
        <v/>
      </c>
      <c r="EG68" s="244" t="str">
        <f t="array" ref="EG68">IFERROR(INDEX([1]!Sanaudos[Saskaita],MATCH(1,('[1]3.4'!$AM68=[1]!Sanaudos[Kodas])*('[1]3.4'!EG$7='[1]2.SAN'!$M$4:$M$73),0)),"")</f>
        <v/>
      </c>
      <c r="EH68" s="244" t="str">
        <f t="array" ref="EH68">IFERROR(INDEX([1]!Sanaudos[Saskaita],MATCH(1,('[1]3.4'!$AM68=[1]!Sanaudos[Kodas])*('[1]3.4'!EH$7='[1]2.SAN'!$M$4:$M$73),0)),"")</f>
        <v/>
      </c>
      <c r="EI68" s="244" t="str">
        <f t="array" ref="EI68">IFERROR(INDEX([1]!Sanaudos[Saskaita],MATCH(1,('[1]3.4'!$AM68=[1]!Sanaudos[Kodas])*('[1]3.4'!EI$7='[1]2.SAN'!$M$4:$M$73),0)),"")</f>
        <v/>
      </c>
      <c r="EJ68" s="244" t="str">
        <f t="array" ref="EJ68">IFERROR(INDEX([1]!Sanaudos[Saskaita],MATCH(1,('[1]3.4'!$AM68=[1]!Sanaudos[Kodas])*('[1]3.4'!EJ$7='[1]2.SAN'!$M$4:$M$73),0)),"")</f>
        <v/>
      </c>
      <c r="EK68" s="244" t="str">
        <f t="array" ref="EK68">IFERROR(INDEX([1]!Sanaudos[Saskaita],MATCH(1,('[1]3.4'!$AM68=[1]!Sanaudos[Kodas])*('[1]3.4'!EK$7='[1]2.SAN'!$M$4:$M$73),0)),"")</f>
        <v/>
      </c>
      <c r="EL68" s="244" t="str">
        <f t="array" ref="EL68">IFERROR(INDEX([1]!Sanaudos[Saskaita],MATCH(1,('[1]3.4'!$AM68=[1]!Sanaudos[Kodas])*('[1]3.4'!EL$7='[1]2.SAN'!$M$4:$M$73),0)),"")</f>
        <v/>
      </c>
      <c r="EM68" s="244" t="str">
        <f t="array" ref="EM68">IFERROR(INDEX([1]!Sanaudos[Saskaita],MATCH(1,('[1]3.4'!$AM68=[1]!Sanaudos[Kodas])*('[1]3.4'!EM$7='[1]2.SAN'!$M$4:$M$73),0)),"")</f>
        <v/>
      </c>
      <c r="EN68" s="244" t="str">
        <f t="array" ref="EN68">IFERROR(INDEX([1]!Sanaudos[Saskaita],MATCH(1,('[1]3.4'!$AM68=[1]!Sanaudos[Kodas])*('[1]3.4'!EN$7='[1]2.SAN'!$M$4:$M$73),0)),"")</f>
        <v/>
      </c>
      <c r="EO68" s="244" t="str">
        <f t="array" ref="EO68">IFERROR(INDEX([1]!Sanaudos[Saskaita],MATCH(1,('[1]3.4'!$AM68=[1]!Sanaudos[Kodas])*('[1]3.4'!EO$7='[1]2.SAN'!$M$4:$M$73),0)),"")</f>
        <v/>
      </c>
      <c r="EP68" s="244" t="str">
        <f t="array" ref="EP68">IFERROR(INDEX([1]!Sanaudos[Saskaita],MATCH(1,('[1]3.4'!$AM68=[1]!Sanaudos[Kodas])*('[1]3.4'!EP$7='[1]2.SAN'!$M$4:$M$73),0)),"")</f>
        <v/>
      </c>
      <c r="EQ68" s="244" t="str">
        <f t="array" ref="EQ68">IFERROR(INDEX([1]!Sanaudos[Saskaita],MATCH(1,('[1]3.4'!$AM68=[1]!Sanaudos[Kodas])*('[1]3.4'!EQ$7='[1]2.SAN'!$M$4:$M$73),0)),"")</f>
        <v/>
      </c>
      <c r="ER68" s="244" t="str">
        <f t="array" ref="ER68">IFERROR(INDEX([1]!Sanaudos[Saskaita],MATCH(1,('[1]3.4'!$AM68=[1]!Sanaudos[Kodas])*('[1]3.4'!ER$7='[1]2.SAN'!$M$4:$M$73),0)),"")</f>
        <v/>
      </c>
      <c r="ES68" s="244" t="str">
        <f t="array" ref="ES68">IFERROR(INDEX([1]!Sanaudos[Saskaita],MATCH(1,('[1]3.4'!$AM68=[1]!Sanaudos[Kodas])*('[1]3.4'!ES$7='[1]2.SAN'!$M$4:$M$73),0)),"")</f>
        <v/>
      </c>
      <c r="ET68" s="244" t="str">
        <f t="array" ref="ET68">IFERROR(INDEX([1]!Sanaudos[Saskaita],MATCH(1,('[1]3.4'!$AM68=[1]!Sanaudos[Kodas])*('[1]3.4'!ET$7='[1]2.SAN'!$M$4:$M$73),0)),"")</f>
        <v/>
      </c>
      <c r="EU68" s="244" t="str">
        <f t="array" ref="EU68">IFERROR(INDEX([1]!Sanaudos[Saskaita],MATCH(1,('[1]3.4'!$AM68=[1]!Sanaudos[Kodas])*('[1]3.4'!EU$7='[1]2.SAN'!$M$4:$M$73),0)),"")</f>
        <v/>
      </c>
      <c r="EV68" s="244" t="str">
        <f t="array" ref="EV68">IFERROR(INDEX([1]!Sanaudos[Saskaita],MATCH(1,('[1]3.4'!$AM68=[1]!Sanaudos[Kodas])*('[1]3.4'!EV$7='[1]2.SAN'!$M$4:$M$73),0)),"")</f>
        <v/>
      </c>
      <c r="EW68" s="244" t="str">
        <f t="array" ref="EW68">IFERROR(INDEX([1]!Sanaudos[Saskaita],MATCH(1,('[1]3.4'!$AM68=[1]!Sanaudos[Kodas])*('[1]3.4'!EW$7='[1]2.SAN'!$M$4:$M$73),0)),"")</f>
        <v/>
      </c>
      <c r="EX68" s="244" t="str">
        <f t="array" ref="EX68">IFERROR(INDEX([1]!Sanaudos[Saskaita],MATCH(1,('[1]3.4'!$AM68=[1]!Sanaudos[Kodas])*('[1]3.4'!EX$7='[1]2.SAN'!$M$4:$M$73),0)),"")</f>
        <v/>
      </c>
      <c r="EY68" s="244" t="str">
        <f t="array" ref="EY68">IFERROR(INDEX([1]!Sanaudos[Saskaita],MATCH(1,('[1]3.4'!$AM68=[1]!Sanaudos[Kodas])*('[1]3.4'!EY$7='[1]2.SAN'!$M$4:$M$73),0)),"")</f>
        <v/>
      </c>
      <c r="EZ68" s="244" t="str">
        <f t="array" ref="EZ68">IFERROR(INDEX([1]!Sanaudos[Saskaita],MATCH(1,('[1]3.4'!$AM68=[1]!Sanaudos[Kodas])*('[1]3.4'!EZ$7='[1]2.SAN'!$M$4:$M$73),0)),"")</f>
        <v/>
      </c>
      <c r="FA68" s="244" t="str">
        <f t="array" ref="FA68">IFERROR(INDEX([1]!Sanaudos[Saskaita],MATCH(1,('[1]3.4'!$AM68=[1]!Sanaudos[Kodas])*('[1]3.4'!FA$7='[1]2.SAN'!$M$4:$M$73),0)),"")</f>
        <v/>
      </c>
      <c r="FB68" s="244" t="str">
        <f t="array" ref="FB68">IFERROR(INDEX([1]!Sanaudos[Saskaita],MATCH(1,('[1]3.4'!$AM68=[1]!Sanaudos[Kodas])*('[1]3.4'!FB$7='[1]2.SAN'!$M$4:$M$73),0)),"")</f>
        <v/>
      </c>
      <c r="FC68" s="244" t="str">
        <f t="array" ref="FC68">IFERROR(INDEX([1]!Sanaudos[Saskaita],MATCH(1,('[1]3.4'!$AM68=[1]!Sanaudos[Kodas])*('[1]3.4'!FC$7='[1]2.SAN'!$M$4:$M$73),0)),"")</f>
        <v/>
      </c>
      <c r="FD68" s="244" t="str">
        <f t="array" ref="FD68">IFERROR(INDEX([1]!Sanaudos[Saskaita],MATCH(1,('[1]3.4'!$AM68=[1]!Sanaudos[Kodas])*('[1]3.4'!FD$7='[1]2.SAN'!$M$4:$M$73),0)),"")</f>
        <v/>
      </c>
      <c r="FE68" s="244" t="str">
        <f t="array" ref="FE68">IFERROR(INDEX([1]!Sanaudos[Saskaita],MATCH(1,('[1]3.4'!$AM68=[1]!Sanaudos[Kodas])*('[1]3.4'!FE$7='[1]2.SAN'!$M$4:$M$73),0)),"")</f>
        <v/>
      </c>
      <c r="FF68" s="244" t="str">
        <f t="array" ref="FF68">IFERROR(INDEX([1]!Sanaudos[Saskaita],MATCH(1,('[1]3.4'!$AM68=[1]!Sanaudos[Kodas])*('[1]3.4'!FF$7='[1]2.SAN'!$M$4:$M$73),0)),"")</f>
        <v/>
      </c>
      <c r="FG68" s="244" t="str">
        <f t="array" ref="FG68">IFERROR(INDEX([1]!Sanaudos[Saskaita],MATCH(1,('[1]3.4'!$AM68=[1]!Sanaudos[Kodas])*('[1]3.4'!FG$7='[1]2.SAN'!$M$4:$M$73),0)),"")</f>
        <v/>
      </c>
      <c r="FH68" s="244" t="str">
        <f t="array" ref="FH68">IFERROR(INDEX([1]!Sanaudos[Saskaita],MATCH(1,('[1]3.4'!$AM68=[1]!Sanaudos[Kodas])*('[1]3.4'!FH$7='[1]2.SAN'!$M$4:$M$73),0)),"")</f>
        <v/>
      </c>
      <c r="FI68" s="244" t="str">
        <f t="array" ref="FI68">IFERROR(INDEX([1]!Sanaudos[Saskaita],MATCH(1,('[1]3.4'!$AM68=[1]!Sanaudos[Kodas])*('[1]3.4'!FI$7='[1]2.SAN'!$M$4:$M$73),0)),"")</f>
        <v/>
      </c>
      <c r="FJ68" s="244" t="str">
        <f t="array" ref="FJ68">IFERROR(INDEX([1]!Sanaudos[Saskaita],MATCH(1,('[1]3.4'!$AM68=[1]!Sanaudos[Kodas])*('[1]3.4'!FJ$7='[1]2.SAN'!$M$4:$M$73),0)),"")</f>
        <v/>
      </c>
      <c r="FK68" s="244" t="str">
        <f t="array" ref="FK68">IFERROR(INDEX([1]!Sanaudos[Saskaita],MATCH(1,('[1]3.4'!$AM68=[1]!Sanaudos[Kodas])*('[1]3.4'!FK$7='[1]2.SAN'!$M$4:$M$73),0)),"")</f>
        <v/>
      </c>
      <c r="FL68" s="244" t="str">
        <f t="array" ref="FL68">IFERROR(INDEX([1]!Sanaudos[Saskaita],MATCH(1,('[1]3.4'!$AM68=[1]!Sanaudos[Kodas])*('[1]3.4'!FL$7='[1]2.SAN'!$M$4:$M$73),0)),"")</f>
        <v/>
      </c>
      <c r="FM68" s="244" t="str">
        <f t="array" ref="FM68">IFERROR(INDEX([1]!Sanaudos[Saskaita],MATCH(1,('[1]3.4'!$AM68=[1]!Sanaudos[Kodas])*('[1]3.4'!FM$7='[1]2.SAN'!$M$4:$M$73),0)),"")</f>
        <v/>
      </c>
      <c r="FN68" s="244" t="str">
        <f t="array" ref="FN68">IFERROR(INDEX([1]!Sanaudos[Saskaita],MATCH(1,('[1]3.4'!$AM68=[1]!Sanaudos[Kodas])*('[1]3.4'!FN$7='[1]2.SAN'!$M$4:$M$73),0)),"")</f>
        <v/>
      </c>
      <c r="FO68" s="244" t="str">
        <f t="array" ref="FO68">IFERROR(INDEX([1]!Sanaudos[Saskaita],MATCH(1,('[1]3.4'!$AM68=[1]!Sanaudos[Kodas])*('[1]3.4'!FO$7='[1]2.SAN'!$M$4:$M$73),0)),"")</f>
        <v/>
      </c>
      <c r="FP68" s="244" t="str">
        <f t="array" ref="FP68">IFERROR(INDEX([1]!Sanaudos[Saskaita],MATCH(1,('[1]3.4'!$AM68=[1]!Sanaudos[Kodas])*('[1]3.4'!FP$7='[1]2.SAN'!$M$4:$M$73),0)),"")</f>
        <v/>
      </c>
      <c r="FQ68" s="244" t="str">
        <f t="array" ref="FQ68">IFERROR(INDEX([1]!Sanaudos[Saskaita],MATCH(1,('[1]3.4'!$AM68=[1]!Sanaudos[Kodas])*('[1]3.4'!FQ$7='[1]2.SAN'!$M$4:$M$73),0)),"")</f>
        <v/>
      </c>
      <c r="FR68" s="244" t="str">
        <f t="array" ref="FR68">IFERROR(INDEX([1]!Sanaudos[Saskaita],MATCH(1,('[1]3.4'!$AM68=[1]!Sanaudos[Kodas])*('[1]3.4'!FR$7='[1]2.SAN'!$M$4:$M$73),0)),"")</f>
        <v/>
      </c>
      <c r="FS68" s="244" t="str">
        <f t="array" ref="FS68">IFERROR(INDEX([1]!Sanaudos[Saskaita],MATCH(1,('[1]3.4'!$AM68=[1]!Sanaudos[Kodas])*('[1]3.4'!FS$7='[1]2.SAN'!$M$4:$M$73),0)),"")</f>
        <v/>
      </c>
      <c r="FT68" s="244" t="str">
        <f t="array" ref="FT68">IFERROR(INDEX([1]!Sanaudos[Saskaita],MATCH(1,('[1]3.4'!$AM68=[1]!Sanaudos[Kodas])*('[1]3.4'!FT$7='[1]2.SAN'!$M$4:$M$73),0)),"")</f>
        <v/>
      </c>
      <c r="FU68" s="244" t="str">
        <f t="array" ref="FU68">IFERROR(INDEX([1]!Sanaudos[Saskaita],MATCH(1,('[1]3.4'!$AM68=[1]!Sanaudos[Kodas])*('[1]3.4'!FU$7='[1]2.SAN'!$M$4:$M$73),0)),"")</f>
        <v/>
      </c>
      <c r="FV68" s="244" t="str">
        <f t="array" ref="FV68">IFERROR(INDEX([1]!Sanaudos[Saskaita],MATCH(1,('[1]3.4'!$AM68=[1]!Sanaudos[Kodas])*('[1]3.4'!FV$7='[1]2.SAN'!$M$4:$M$73),0)),"")</f>
        <v/>
      </c>
      <c r="FW68" s="244" t="str">
        <f t="array" ref="FW68">IFERROR(INDEX([1]!Sanaudos[Saskaita],MATCH(1,('[1]3.4'!$AM68=[1]!Sanaudos[Kodas])*('[1]3.4'!FW$7='[1]2.SAN'!$M$4:$M$73),0)),"")</f>
        <v/>
      </c>
      <c r="FX68" s="244" t="str">
        <f t="array" ref="FX68">IFERROR(INDEX([1]!Sanaudos[Saskaita],MATCH(1,('[1]3.4'!$AM68=[1]!Sanaudos[Kodas])*('[1]3.4'!FX$7='[1]2.SAN'!$M$4:$M$73),0)),"")</f>
        <v/>
      </c>
      <c r="FY68" s="244" t="str">
        <f t="array" ref="FY68">IFERROR(INDEX([1]!Sanaudos[Saskaita],MATCH(1,('[1]3.4'!$AM68=[1]!Sanaudos[Kodas])*('[1]3.4'!FY$7='[1]2.SAN'!$M$4:$M$73),0)),"")</f>
        <v/>
      </c>
      <c r="FZ68" s="244" t="str">
        <f t="array" ref="FZ68">IFERROR(INDEX([1]!Sanaudos[Saskaita],MATCH(1,('[1]3.4'!$AM68=[1]!Sanaudos[Kodas])*('[1]3.4'!FZ$7='[1]2.SAN'!$M$4:$M$73),0)),"")</f>
        <v/>
      </c>
      <c r="GA68" s="244" t="str">
        <f t="array" ref="GA68">IFERROR(INDEX([1]!Sanaudos[Saskaita],MATCH(1,('[1]3.4'!$AM68=[1]!Sanaudos[Kodas])*('[1]3.4'!GA$7='[1]2.SAN'!$M$4:$M$73),0)),"")</f>
        <v/>
      </c>
      <c r="GB68" s="244" t="str">
        <f t="array" ref="GB68">IFERROR(INDEX([1]!Sanaudos[Saskaita],MATCH(1,('[1]3.4'!$AM68=[1]!Sanaudos[Kodas])*('[1]3.4'!GB$7='[1]2.SAN'!$M$4:$M$73),0)),"")</f>
        <v/>
      </c>
      <c r="GC68" s="244" t="str">
        <f t="array" ref="GC68">IFERROR(INDEX([1]!Sanaudos[Saskaita],MATCH(1,('[1]3.4'!$AM68=[1]!Sanaudos[Kodas])*('[1]3.4'!GC$7='[1]2.SAN'!$M$4:$M$73),0)),"")</f>
        <v/>
      </c>
      <c r="GD68" s="244" t="str">
        <f t="array" ref="GD68">IFERROR(INDEX([1]!Sanaudos[Saskaita],MATCH(1,('[1]3.4'!$AM68=[1]!Sanaudos[Kodas])*('[1]3.4'!GD$7='[1]2.SAN'!$M$4:$M$73),0)),"")</f>
        <v/>
      </c>
      <c r="GE68" s="244" t="str">
        <f t="array" ref="GE68">IFERROR(INDEX([1]!Sanaudos[Saskaita],MATCH(1,('[1]3.4'!$AM68=[1]!Sanaudos[Kodas])*('[1]3.4'!GE$7='[1]2.SAN'!$M$4:$M$73),0)),"")</f>
        <v/>
      </c>
      <c r="GF68" s="244" t="str">
        <f t="array" ref="GF68">IFERROR(INDEX([1]!Sanaudos[Saskaita],MATCH(1,('[1]3.4'!$AM68=[1]!Sanaudos[Kodas])*('[1]3.4'!GF$7='[1]2.SAN'!$M$4:$M$73),0)),"")</f>
        <v/>
      </c>
      <c r="GG68" s="244" t="str">
        <f t="array" ref="GG68">IFERROR(INDEX([1]!Sanaudos[Saskaita],MATCH(1,('[1]3.4'!$AM68=[1]!Sanaudos[Kodas])*('[1]3.4'!GG$7='[1]2.SAN'!$M$4:$M$73),0)),"")</f>
        <v/>
      </c>
      <c r="GH68" s="244" t="str">
        <f t="array" ref="GH68">IFERROR(INDEX([1]!Sanaudos[Saskaita],MATCH(1,('[1]3.4'!$AM68=[1]!Sanaudos[Kodas])*('[1]3.4'!GH$7='[1]2.SAN'!$M$4:$M$73),0)),"")</f>
        <v/>
      </c>
      <c r="GI68" s="244" t="str">
        <f t="array" ref="GI68">IFERROR(INDEX([1]!Sanaudos[Saskaita],MATCH(1,('[1]3.4'!$AM68=[1]!Sanaudos[Kodas])*('[1]3.4'!GI$7='[1]2.SAN'!$M$4:$M$73),0)),"")</f>
        <v/>
      </c>
      <c r="GJ68" s="244" t="str">
        <f t="array" ref="GJ68">IFERROR(INDEX([1]!Sanaudos[Saskaita],MATCH(1,('[1]3.4'!$AM68=[1]!Sanaudos[Kodas])*('[1]3.4'!GJ$7='[1]2.SAN'!$M$4:$M$73),0)),"")</f>
        <v/>
      </c>
      <c r="GK68" s="244" t="str">
        <f t="array" ref="GK68">IFERROR(INDEX([1]!Sanaudos[Saskaita],MATCH(1,('[1]3.4'!$AM68=[1]!Sanaudos[Kodas])*('[1]3.4'!GK$7='[1]2.SAN'!$M$4:$M$73),0)),"")</f>
        <v/>
      </c>
      <c r="GL68" s="244" t="str">
        <f t="array" ref="GL68">IFERROR(INDEX([1]!Sanaudos[Saskaita],MATCH(1,('[1]3.4'!$AM68=[1]!Sanaudos[Kodas])*('[1]3.4'!GL$7='[1]2.SAN'!$M$4:$M$73),0)),"")</f>
        <v/>
      </c>
      <c r="GM68" s="244" t="str">
        <f t="array" ref="GM68">IFERROR(INDEX([1]!Sanaudos[Saskaita],MATCH(1,('[1]3.4'!$AM68=[1]!Sanaudos[Kodas])*('[1]3.4'!GM$7='[1]2.SAN'!$M$4:$M$73),0)),"")</f>
        <v/>
      </c>
      <c r="GN68" s="244" t="str">
        <f t="array" ref="GN68">IFERROR(INDEX([1]!Sanaudos[Saskaita],MATCH(1,('[1]3.4'!$AM68=[1]!Sanaudos[Kodas])*('[1]3.4'!GN$7='[1]2.SAN'!$M$4:$M$73),0)),"")</f>
        <v/>
      </c>
      <c r="GO68" s="244" t="str">
        <f t="array" ref="GO68">IFERROR(INDEX([1]!Sanaudos[Saskaita],MATCH(1,('[1]3.4'!$AM68=[1]!Sanaudos[Kodas])*('[1]3.4'!GO$7='[1]2.SAN'!$M$4:$M$73),0)),"")</f>
        <v/>
      </c>
      <c r="GP68" s="244" t="str">
        <f t="array" ref="GP68">IFERROR(INDEX([1]!Sanaudos[Saskaita],MATCH(1,('[1]3.4'!$AM68=[1]!Sanaudos[Kodas])*('[1]3.4'!GP$7='[1]2.SAN'!$M$4:$M$73),0)),"")</f>
        <v/>
      </c>
      <c r="GQ68" s="244" t="str">
        <f t="array" ref="GQ68">IFERROR(INDEX([1]!Sanaudos[Saskaita],MATCH(1,('[1]3.4'!$AM68=[1]!Sanaudos[Kodas])*('[1]3.4'!GQ$7='[1]2.SAN'!$M$4:$M$73),0)),"")</f>
        <v/>
      </c>
      <c r="GR68" s="244" t="str">
        <f t="array" ref="GR68">IFERROR(INDEX([1]!Sanaudos[Saskaita],MATCH(1,('[1]3.4'!$AM68=[1]!Sanaudos[Kodas])*('[1]3.4'!GR$7='[1]2.SAN'!$M$4:$M$73),0)),"")</f>
        <v/>
      </c>
      <c r="GS68" s="244" t="str">
        <f t="array" ref="GS68">IFERROR(INDEX([1]!Sanaudos[Saskaita],MATCH(1,('[1]3.4'!$AM68=[1]!Sanaudos[Kodas])*('[1]3.4'!GS$7='[1]2.SAN'!$M$4:$M$73),0)),"")</f>
        <v/>
      </c>
      <c r="GT68" s="244" t="str">
        <f t="array" ref="GT68">IFERROR(INDEX([1]!Sanaudos[Saskaita],MATCH(1,('[1]3.4'!$AM68=[1]!Sanaudos[Kodas])*('[1]3.4'!GT$7='[1]2.SAN'!$M$4:$M$73),0)),"")</f>
        <v/>
      </c>
      <c r="GU68" s="244" t="str">
        <f t="array" ref="GU68">IFERROR(INDEX([1]!Sanaudos[Saskaita],MATCH(1,('[1]3.4'!$AM68=[1]!Sanaudos[Kodas])*('[1]3.4'!GU$7='[1]2.SAN'!$M$4:$M$73),0)),"")</f>
        <v/>
      </c>
      <c r="GV68" s="244" t="str">
        <f t="array" ref="GV68">IFERROR(INDEX([1]!Sanaudos[Saskaita],MATCH(1,('[1]3.4'!$AM68=[1]!Sanaudos[Kodas])*('[1]3.4'!GV$7='[1]2.SAN'!$M$4:$M$73),0)),"")</f>
        <v/>
      </c>
      <c r="GW68" s="244" t="str">
        <f t="array" ref="GW68">IFERROR(INDEX([1]!Sanaudos[Saskaita],MATCH(1,('[1]3.4'!$AM68=[1]!Sanaudos[Kodas])*('[1]3.4'!GW$7='[1]2.SAN'!$M$4:$M$73),0)),"")</f>
        <v/>
      </c>
      <c r="GX68" s="244" t="str">
        <f t="array" ref="GX68">IFERROR(INDEX([1]!Sanaudos[Saskaita],MATCH(1,('[1]3.4'!$AM68=[1]!Sanaudos[Kodas])*('[1]3.4'!GX$7='[1]2.SAN'!$M$4:$M$73),0)),"")</f>
        <v/>
      </c>
      <c r="GY68" s="244" t="str">
        <f t="array" ref="GY68">IFERROR(INDEX([1]!Sanaudos[Saskaita],MATCH(1,('[1]3.4'!$AM68=[1]!Sanaudos[Kodas])*('[1]3.4'!GY$7='[1]2.SAN'!$M$4:$M$73),0)),"")</f>
        <v/>
      </c>
      <c r="GZ68" s="244" t="str">
        <f t="array" ref="GZ68">IFERROR(INDEX([1]!Sanaudos[Saskaita],MATCH(1,('[1]3.4'!$AM68=[1]!Sanaudos[Kodas])*('[1]3.4'!GZ$7='[1]2.SAN'!$M$4:$M$73),0)),"")</f>
        <v/>
      </c>
      <c r="HA68" s="244" t="str">
        <f t="array" ref="HA68">IFERROR(INDEX([1]!Sanaudos[Saskaita],MATCH(1,('[1]3.4'!$AM68=[1]!Sanaudos[Kodas])*('[1]3.4'!HA$7='[1]2.SAN'!$M$4:$M$73),0)),"")</f>
        <v/>
      </c>
      <c r="HB68" s="244" t="str">
        <f t="array" ref="HB68">IFERROR(INDEX([1]!Sanaudos[Saskaita],MATCH(1,('[1]3.4'!$AM68=[1]!Sanaudos[Kodas])*('[1]3.4'!HB$7='[1]2.SAN'!$M$4:$M$73),0)),"")</f>
        <v/>
      </c>
      <c r="HC68" s="244" t="str">
        <f t="array" ref="HC68">IFERROR(INDEX([1]!Sanaudos[Saskaita],MATCH(1,('[1]3.4'!$AM68=[1]!Sanaudos[Kodas])*('[1]3.4'!HC$7='[1]2.SAN'!$M$4:$M$73),0)),"")</f>
        <v/>
      </c>
      <c r="HD68" s="244" t="str">
        <f t="array" ref="HD68">IFERROR(INDEX([1]!Sanaudos[Saskaita],MATCH(1,('[1]3.4'!$AM68=[1]!Sanaudos[Kodas])*('[1]3.4'!HD$7='[1]2.SAN'!$M$4:$M$73),0)),"")</f>
        <v/>
      </c>
      <c r="HE68" s="244" t="str">
        <f t="array" ref="HE68">IFERROR(INDEX([1]!Sanaudos[Saskaita],MATCH(1,('[1]3.4'!$AM68=[1]!Sanaudos[Kodas])*('[1]3.4'!HE$7='[1]2.SAN'!$M$4:$M$73),0)),"")</f>
        <v/>
      </c>
      <c r="HF68" s="244" t="str">
        <f t="array" ref="HF68">IFERROR(INDEX([1]!Sanaudos[Saskaita],MATCH(1,('[1]3.4'!$AM68=[1]!Sanaudos[Kodas])*('[1]3.4'!HF$7='[1]2.SAN'!$M$4:$M$73),0)),"")</f>
        <v/>
      </c>
      <c r="HG68" s="244" t="str">
        <f t="array" ref="HG68">IFERROR(INDEX([1]!Sanaudos[Saskaita],MATCH(1,('[1]3.4'!$AM68=[1]!Sanaudos[Kodas])*('[1]3.4'!HG$7='[1]2.SAN'!$M$4:$M$73),0)),"")</f>
        <v/>
      </c>
      <c r="HH68" s="244" t="str">
        <f t="array" ref="HH68">IFERROR(INDEX([1]!Sanaudos[Saskaita],MATCH(1,('[1]3.4'!$AM68=[1]!Sanaudos[Kodas])*('[1]3.4'!HH$7='[1]2.SAN'!$M$4:$M$73),0)),"")</f>
        <v/>
      </c>
      <c r="HI68" s="244" t="str">
        <f t="array" ref="HI68">IFERROR(INDEX([1]!Sanaudos[Saskaita],MATCH(1,('[1]3.4'!$AM68=[1]!Sanaudos[Kodas])*('[1]3.4'!HI$7='[1]2.SAN'!$M$4:$M$73),0)),"")</f>
        <v/>
      </c>
      <c r="HJ68" s="244" t="str">
        <f t="array" ref="HJ68">IFERROR(INDEX([1]!Sanaudos[Saskaita],MATCH(1,('[1]3.4'!$AM68=[1]!Sanaudos[Kodas])*('[1]3.4'!HJ$7='[1]2.SAN'!$M$4:$M$73),0)),"")</f>
        <v/>
      </c>
      <c r="HK68" s="244" t="str">
        <f t="array" ref="HK68">IFERROR(INDEX([1]!Sanaudos[Saskaita],MATCH(1,('[1]3.4'!$AM68=[1]!Sanaudos[Kodas])*('[1]3.4'!HK$7='[1]2.SAN'!$M$4:$M$73),0)),"")</f>
        <v/>
      </c>
      <c r="HL68" s="244" t="str">
        <f t="array" ref="HL68">IFERROR(INDEX([1]!Sanaudos[Saskaita],MATCH(1,('[1]3.4'!$AM68=[1]!Sanaudos[Kodas])*('[1]3.4'!HL$7='[1]2.SAN'!$M$4:$M$73),0)),"")</f>
        <v/>
      </c>
      <c r="HM68" s="244" t="str">
        <f t="array" ref="HM68">IFERROR(INDEX([1]!Sanaudos[Saskaita],MATCH(1,('[1]3.4'!$AM68=[1]!Sanaudos[Kodas])*('[1]3.4'!HM$7='[1]2.SAN'!$M$4:$M$73),0)),"")</f>
        <v/>
      </c>
      <c r="HN68" s="244" t="str">
        <f t="array" ref="HN68">IFERROR(INDEX([1]!Sanaudos[Saskaita],MATCH(1,('[1]3.4'!$AM68=[1]!Sanaudos[Kodas])*('[1]3.4'!HN$7='[1]2.SAN'!$M$4:$M$73),0)),"")</f>
        <v/>
      </c>
      <c r="HO68" s="244" t="str">
        <f t="array" ref="HO68">IFERROR(INDEX([1]!Sanaudos[Saskaita],MATCH(1,('[1]3.4'!$AM68=[1]!Sanaudos[Kodas])*('[1]3.4'!HO$7='[1]2.SAN'!$M$4:$M$73),0)),"")</f>
        <v/>
      </c>
      <c r="HP68" s="244" t="str">
        <f t="array" ref="HP68">IFERROR(INDEX([1]!Sanaudos[Saskaita],MATCH(1,('[1]3.4'!$AM68=[1]!Sanaudos[Kodas])*('[1]3.4'!HP$7='[1]2.SAN'!$M$4:$M$73),0)),"")</f>
        <v/>
      </c>
      <c r="HQ68" s="244" t="str">
        <f t="array" ref="HQ68">IFERROR(INDEX([1]!Sanaudos[Saskaita],MATCH(1,('[1]3.4'!$AM68=[1]!Sanaudos[Kodas])*('[1]3.4'!HQ$7='[1]2.SAN'!$M$4:$M$73),0)),"")</f>
        <v/>
      </c>
      <c r="HR68" s="244" t="str">
        <f t="array" ref="HR68">IFERROR(INDEX([1]!Sanaudos[Saskaita],MATCH(1,('[1]3.4'!$AM68=[1]!Sanaudos[Kodas])*('[1]3.4'!HR$7='[1]2.SAN'!$M$4:$M$73),0)),"")</f>
        <v/>
      </c>
      <c r="HS68" s="244" t="str">
        <f t="array" ref="HS68">IFERROR(INDEX([1]!Sanaudos[Saskaita],MATCH(1,('[1]3.4'!$AM68=[1]!Sanaudos[Kodas])*('[1]3.4'!HS$7='[1]2.SAN'!$M$4:$M$73),0)),"")</f>
        <v/>
      </c>
      <c r="HT68" s="244" t="str">
        <f t="array" ref="HT68">IFERROR(INDEX([1]!Sanaudos[Saskaita],MATCH(1,('[1]3.4'!$AM68=[1]!Sanaudos[Kodas])*('[1]3.4'!HT$7='[1]2.SAN'!$M$4:$M$73),0)),"")</f>
        <v/>
      </c>
      <c r="HU68" s="244" t="str">
        <f t="array" ref="HU68">IFERROR(INDEX([1]!Sanaudos[Saskaita],MATCH(1,('[1]3.4'!$AM68=[1]!Sanaudos[Kodas])*('[1]3.4'!HU$7='[1]2.SAN'!$M$4:$M$73),0)),"")</f>
        <v/>
      </c>
      <c r="HV68" s="244" t="str">
        <f t="array" ref="HV68">IFERROR(INDEX([1]!Sanaudos[Saskaita],MATCH(1,('[1]3.4'!$AM68=[1]!Sanaudos[Kodas])*('[1]3.4'!HV$7='[1]2.SAN'!$M$4:$M$73),0)),"")</f>
        <v/>
      </c>
      <c r="HW68" s="244" t="str">
        <f t="array" ref="HW68">IFERROR(INDEX([1]!Sanaudos[Saskaita],MATCH(1,('[1]3.4'!$AM68=[1]!Sanaudos[Kodas])*('[1]3.4'!HW$7='[1]2.SAN'!$M$4:$M$73),0)),"")</f>
        <v/>
      </c>
      <c r="HX68" s="244" t="str">
        <f t="array" ref="HX68">IFERROR(INDEX([1]!Sanaudos[Saskaita],MATCH(1,('[1]3.4'!$AM68=[1]!Sanaudos[Kodas])*('[1]3.4'!HX$7='[1]2.SAN'!$M$4:$M$73),0)),"")</f>
        <v/>
      </c>
      <c r="HY68" s="244" t="str">
        <f t="array" ref="HY68">IFERROR(INDEX([1]!Sanaudos[Saskaita],MATCH(1,('[1]3.4'!$AM68=[1]!Sanaudos[Kodas])*('[1]3.4'!HY$7='[1]2.SAN'!$M$4:$M$73),0)),"")</f>
        <v/>
      </c>
      <c r="HZ68" s="244" t="str">
        <f t="array" ref="HZ68">IFERROR(INDEX([1]!Sanaudos[Saskaita],MATCH(1,('[1]3.4'!$AM68=[1]!Sanaudos[Kodas])*('[1]3.4'!HZ$7='[1]2.SAN'!$M$4:$M$73),0)),"")</f>
        <v/>
      </c>
      <c r="IA68" s="244" t="str">
        <f t="array" ref="IA68">IFERROR(INDEX([1]!Sanaudos[Saskaita],MATCH(1,('[1]3.4'!$AM68=[1]!Sanaudos[Kodas])*('[1]3.4'!IA$7='[1]2.SAN'!$M$4:$M$73),0)),"")</f>
        <v/>
      </c>
      <c r="IB68" s="244" t="str">
        <f t="array" ref="IB68">IFERROR(INDEX([1]!Sanaudos[Saskaita],MATCH(1,('[1]3.4'!$AM68=[1]!Sanaudos[Kodas])*('[1]3.4'!IB$7='[1]2.SAN'!$M$4:$M$73),0)),"")</f>
        <v/>
      </c>
      <c r="IC68" s="244" t="str">
        <f t="array" ref="IC68">IFERROR(INDEX([1]!Sanaudos[Saskaita],MATCH(1,('[1]3.4'!$AM68=[1]!Sanaudos[Kodas])*('[1]3.4'!IC$7='[1]2.SAN'!$M$4:$M$73),0)),"")</f>
        <v/>
      </c>
      <c r="ID68" s="244" t="str">
        <f t="array" ref="ID68">IFERROR(INDEX([1]!Sanaudos[Saskaita],MATCH(1,('[1]3.4'!$AM68=[1]!Sanaudos[Kodas])*('[1]3.4'!ID$7='[1]2.SAN'!$M$4:$M$73),0)),"")</f>
        <v/>
      </c>
      <c r="IE68" s="244" t="str">
        <f t="array" ref="IE68">IFERROR(INDEX([1]!Sanaudos[Saskaita],MATCH(1,('[1]3.4'!$AM68=[1]!Sanaudos[Kodas])*('[1]3.4'!IE$7='[1]2.SAN'!$M$4:$M$73),0)),"")</f>
        <v/>
      </c>
      <c r="IF68" s="244" t="str">
        <f t="array" ref="IF68">IFERROR(INDEX([1]!Sanaudos[Saskaita],MATCH(1,('[1]3.4'!$AM68=[1]!Sanaudos[Kodas])*('[1]3.4'!IF$7='[1]2.SAN'!$M$4:$M$73),0)),"")</f>
        <v/>
      </c>
      <c r="IG68" s="244" t="str">
        <f t="array" ref="IG68">IFERROR(INDEX([1]!Sanaudos[Saskaita],MATCH(1,('[1]3.4'!$AM68=[1]!Sanaudos[Kodas])*('[1]3.4'!IG$7='[1]2.SAN'!$M$4:$M$73),0)),"")</f>
        <v/>
      </c>
      <c r="IH68" s="244" t="str">
        <f t="array" ref="IH68">IFERROR(INDEX([1]!Sanaudos[Saskaita],MATCH(1,('[1]3.4'!$AM68=[1]!Sanaudos[Kodas])*('[1]3.4'!IH$7='[1]2.SAN'!$M$4:$M$73),0)),"")</f>
        <v/>
      </c>
      <c r="II68" s="244" t="str">
        <f t="array" ref="II68">IFERROR(INDEX([1]!Sanaudos[Saskaita],MATCH(1,('[1]3.4'!$AM68=[1]!Sanaudos[Kodas])*('[1]3.4'!II$7='[1]2.SAN'!$M$4:$M$73),0)),"")</f>
        <v/>
      </c>
      <c r="IJ68" s="244" t="str">
        <f t="array" ref="IJ68">IFERROR(INDEX([1]!Sanaudos[Saskaita],MATCH(1,('[1]3.4'!$AM68=[1]!Sanaudos[Kodas])*('[1]3.4'!IJ$7='[1]2.SAN'!$M$4:$M$73),0)),"")</f>
        <v/>
      </c>
      <c r="IK68" s="244" t="str">
        <f t="array" ref="IK68">IFERROR(INDEX([1]!Sanaudos[Saskaita],MATCH(1,('[1]3.4'!$AM68=[1]!Sanaudos[Kodas])*('[1]3.4'!IK$7='[1]2.SAN'!$M$4:$M$73),0)),"")</f>
        <v/>
      </c>
    </row>
    <row r="69" spans="2:245" s="235" customFormat="1" ht="12.2" customHeight="1" x14ac:dyDescent="0.2">
      <c r="B69" s="552"/>
      <c r="C69" s="553"/>
      <c r="D69" s="261" t="s">
        <v>48</v>
      </c>
      <c r="E69" s="247" t="str">
        <f t="shared" si="2"/>
        <v xml:space="preserve">                                    </v>
      </c>
      <c r="F69" s="263" t="e">
        <f>+SUMIFS([1]!Sanaudos[Suma],[1]!Sanaudos[Kodas],AM69,[1]!Sanaudos[PASK],TRUE)</f>
        <v>#REF!</v>
      </c>
      <c r="G69" s="263" t="e">
        <f>-SUMIFS([1]!Sanaudos[Suma],[1]!Sanaudos[Kodas],$AM69,[1]!Sanaudos[Pagal DK RAS],700)</f>
        <v>#REF!</v>
      </c>
      <c r="H69" s="263" t="e">
        <f>+SUMIFS('[1]5.turtas'!$D$1:$AN$1,'[1]5.turtas'!$D$4:$AN$4,$AM69)</f>
        <v>#VALUE!</v>
      </c>
      <c r="I69" s="263" t="e">
        <f>-SUMIFS([1]!Sanaudos[Suma],[1]!Sanaudos[Kodas],$AM69,[1]!Sanaudos[Pagal DK RAS],901)-SUMIFS([1]!Sanaudos[Suma],[1]!Sanaudos[Kodas],$AM69,[1]!Sanaudos[Pagal DK RAS],902)-SUMIFS([1]!Sanaudos[Suma],[1]!Sanaudos[Kodas],$AM69,[1]!Sanaudos[Pagal DK RAS],905)</f>
        <v>#REF!</v>
      </c>
      <c r="J69" s="263" t="e">
        <f>+SUMIFS([1]!DU[DU],[1]!DU[Kodas],$AM69)+SUMIFS([1]!DU[Sodra],[1]!DU[Kodas],$AM69)+SUMIFS([1]!DU[Išeitinės išmokos, kompensacijos],[1]!DU[Kodas],$AM69)</f>
        <v>#REF!</v>
      </c>
      <c r="K69" s="263" t="e">
        <f>+SUMIFS([1]!Sanaudos_kor[Suma],[1]!Sanaudos_kor[Kodas],$AM69,[1]!Sanaudos_kor[PASK],TRUE,[1]!Sanaudos_kor[KOR_nr],K$1)</f>
        <v>#REF!</v>
      </c>
      <c r="L69" s="263" t="e">
        <f>+SUMIFS([1]!Sanaudos_kor[Suma],[1]!Sanaudos_kor[Kodas],$AM69,[1]!Sanaudos_kor[PASK],TRUE,[1]!Sanaudos_kor[KOR_nr],L$1)</f>
        <v>#REF!</v>
      </c>
      <c r="M69" s="263" t="e">
        <f>+SUMIFS([1]!Sanaudos_kor[Suma],[1]!Sanaudos_kor[Kodas],$AM69,[1]!Sanaudos_kor[PASK],TRUE,[1]!Sanaudos_kor[KOR_nr],M$1)</f>
        <v>#REF!</v>
      </c>
      <c r="N69" s="263" t="e">
        <f>+SUMIFS([1]!Sanaudos_kor[Suma],[1]!Sanaudos_kor[Kodas],$AM69,[1]!Sanaudos_kor[PASK],TRUE,[1]!Sanaudos_kor[KOR_nr],N$1)</f>
        <v>#REF!</v>
      </c>
      <c r="O69" s="263" t="e">
        <f>+SUMIFS([1]!Sanaudos_kor[Suma],[1]!Sanaudos_kor[Kodas],$AM69,[1]!Sanaudos_kor[PASK],TRUE,[1]!Sanaudos_kor[KOR_nr],O$1)</f>
        <v>#REF!</v>
      </c>
      <c r="P69" s="263" t="e">
        <f>+SUMIFS([1]!Sanaudos_kor[Suma],[1]!Sanaudos_kor[Kodas],$AM69,[1]!Sanaudos_kor[PASK],TRUE,[1]!Sanaudos_kor[KOR_nr],P$1)</f>
        <v>#REF!</v>
      </c>
      <c r="Q69" s="263" t="e">
        <f>+SUMIFS([1]!Sanaudos_kor[Suma],[1]!Sanaudos_kor[Kodas],$AM69,[1]!Sanaudos_kor[PASK],TRUE,[1]!Sanaudos_kor[KOR_nr],Q$1)</f>
        <v>#REF!</v>
      </c>
      <c r="R69" s="263" t="e">
        <f>+SUMIFS([1]!Sanaudos_kor[Suma],[1]!Sanaudos_kor[Kodas],$AM69,[1]!Sanaudos_kor[PASK],TRUE,[1]!Sanaudos_kor[KOR_nr],R$1)</f>
        <v>#REF!</v>
      </c>
      <c r="S69" s="263" t="e">
        <f>+SUMIFS([1]!Sanaudos_kor[Suma],[1]!Sanaudos_kor[Kodas],$AM69,[1]!Sanaudos_kor[PASK],TRUE,[1]!Sanaudos_kor[KOR_nr],S$1)</f>
        <v>#REF!</v>
      </c>
      <c r="T69" s="263" t="e">
        <f>+SUMIFS([1]!Sanaudos_kor[Suma],[1]!Sanaudos_kor[Kodas],$AM69,[1]!Sanaudos_kor[PASK],TRUE,[1]!Sanaudos_kor[KOR_nr],T$1)</f>
        <v>#REF!</v>
      </c>
      <c r="U69" s="263" t="e">
        <f>+SUMIFS([1]!Sanaudos_kor[Suma],[1]!Sanaudos_kor[Kodas],$AM69,[1]!Sanaudos_kor[PASK],TRUE,[1]!Sanaudos_kor[KOR_nr],U$1)</f>
        <v>#REF!</v>
      </c>
      <c r="V69" s="263" t="e">
        <f>+SUMIFS([1]!Sanaudos_kor[Suma],[1]!Sanaudos_kor[Kodas],$AM69,[1]!Sanaudos_kor[PASK],TRUE,[1]!Sanaudos_kor[KOR_nr],V$1)</f>
        <v>#REF!</v>
      </c>
      <c r="W69" s="263" t="e">
        <f>+SUMIFS([1]!Sanaudos_kor[Suma],[1]!Sanaudos_kor[Kodas],$AM69,[1]!Sanaudos_kor[PASK],TRUE,[1]!Sanaudos_kor[KOR_nr],W$1)</f>
        <v>#REF!</v>
      </c>
      <c r="X69" s="263" t="e">
        <f>+SUMIFS([1]!Sanaudos_kor[Suma],[1]!Sanaudos_kor[Kodas],$AM69,[1]!Sanaudos_kor[PASK],TRUE,[1]!Sanaudos_kor[KOR_nr],X$1)</f>
        <v>#REF!</v>
      </c>
      <c r="Y69" s="263" t="e">
        <f>+SUMIFS([1]!Sanaudos_kor[Suma],[1]!Sanaudos_kor[Kodas],$AM69,[1]!Sanaudos_kor[PASK],TRUE,[1]!Sanaudos_kor[KOR_nr],Y$1)</f>
        <v>#REF!</v>
      </c>
      <c r="Z69" s="263" t="e">
        <f>+SUMIFS([1]!Sanaudos_kor[Suma],[1]!Sanaudos_kor[Kodas],$AM69,[1]!Sanaudos_kor[PASK],TRUE,[1]!Sanaudos_kor[KOR_nr],Z$1)</f>
        <v>#REF!</v>
      </c>
      <c r="AA69" s="263" t="e">
        <f>+SUMIFS([1]!Sanaudos_kor[Suma],[1]!Sanaudos_kor[Kodas],$AM69,[1]!Sanaudos_kor[PASK],TRUE,[1]!Sanaudos_kor[KOR_nr],AA$1)</f>
        <v>#REF!</v>
      </c>
      <c r="AB69" s="263" t="e">
        <f>+SUMIFS([1]!Sanaudos_kor[Suma],[1]!Sanaudos_kor[Kodas],$AM69,[1]!Sanaudos_kor[PASK],TRUE,[1]!Sanaudos_kor[KOR_nr],AB$1)</f>
        <v>#REF!</v>
      </c>
      <c r="AC69" s="263" t="e">
        <f>+SUMIFS([1]!Sanaudos_kor[Suma],[1]!Sanaudos_kor[Kodas],$AM69,[1]!Sanaudos_kor[PASK],TRUE,[1]!Sanaudos_kor[KOR_nr],AC$1)</f>
        <v>#REF!</v>
      </c>
      <c r="AD69" s="263" t="e">
        <f>+SUMIFS([1]!Sanaudos_kor[Suma],[1]!Sanaudos_kor[Kodas],$AM69,[1]!Sanaudos_kor[PASK],TRUE,[1]!Sanaudos_kor[KOR_nr],AD$1)</f>
        <v>#REF!</v>
      </c>
      <c r="AE69" s="263" t="e">
        <f>+SUMIFS([1]!Sanaudos_kor[Suma],[1]!Sanaudos_kor[Kodas],$AM69,[1]!Sanaudos_kor[PASK],TRUE,[1]!Sanaudos_kor[KOR_nr],AE$1)</f>
        <v>#REF!</v>
      </c>
      <c r="AF69" s="263" t="e">
        <f>+SUMIFS([1]!Sanaudos_kor[Suma],[1]!Sanaudos_kor[Kodas],$AM69,[1]!Sanaudos_kor[PASK],TRUE,[1]!Sanaudos_kor[KOR_nr],AF$1)</f>
        <v>#REF!</v>
      </c>
      <c r="AG69" s="263" t="e">
        <f t="shared" si="0"/>
        <v>#REF!</v>
      </c>
      <c r="AH69" s="555"/>
      <c r="AM69" s="249" t="str">
        <f>+'[1]1.vardai'!D103</f>
        <v>NS_22NS</v>
      </c>
      <c r="AN69" s="250" t="e">
        <f>+SUMIFS('[1]7'!$E$160:$S$160,'[1]7'!$E$2:$S$2,$AM69)</f>
        <v>#VALUE!</v>
      </c>
      <c r="AO69" s="250" t="e">
        <f t="shared" si="5"/>
        <v>#REF!</v>
      </c>
      <c r="AP69" s="147"/>
      <c r="AQ69" s="250" t="e">
        <f>+SUMIFS('[1]3.4'!$F$133:$F$202,'[1]3.4'!$D$133:$D$202,$AM69,'[1]3.4'!$E$133:$E$202,"")</f>
        <v>#VALUE!</v>
      </c>
      <c r="AR69" s="250" t="e">
        <f t="shared" si="1"/>
        <v>#VALUE!</v>
      </c>
      <c r="AS69" s="147"/>
      <c r="AT69" s="244" t="str">
        <f t="array" ref="AT69">IFERROR(INDEX([1]!Sanaudos[Saskaita],MATCH(1,('[1]3.4'!$AM69=[1]!Sanaudos[Kodas])*('[1]3.4'!AT$7='[1]2.SAN'!$M$4:$M$73),0)),"")</f>
        <v/>
      </c>
      <c r="AU69" s="244" t="str">
        <f t="array" ref="AU69">IFERROR(INDEX([1]!Sanaudos[Saskaita],MATCH(1,('[1]3.4'!$AM69=[1]!Sanaudos[Kodas])*('[1]3.4'!AU$7='[1]2.SAN'!$M$4:$M$73),0)),"")</f>
        <v/>
      </c>
      <c r="AV69" s="244" t="str">
        <f t="array" ref="AV69">IFERROR(INDEX([1]!Sanaudos[Saskaita],MATCH(1,('[1]3.4'!$AM69=[1]!Sanaudos[Kodas])*('[1]3.4'!AV$7='[1]2.SAN'!$M$4:$M$73),0)),"")</f>
        <v/>
      </c>
      <c r="AW69" s="244" t="str">
        <f t="array" ref="AW69">IFERROR(INDEX([1]!Sanaudos[Saskaita],MATCH(1,('[1]3.4'!$AM69=[1]!Sanaudos[Kodas])*('[1]3.4'!AW$7='[1]2.SAN'!$M$4:$M$73),0)),"")</f>
        <v/>
      </c>
      <c r="AX69" s="244" t="str">
        <f t="array" ref="AX69">IFERROR(INDEX([1]!Sanaudos[Saskaita],MATCH(1,('[1]3.4'!$AM69=[1]!Sanaudos[Kodas])*('[1]3.4'!AX$7='[1]2.SAN'!$M$4:$M$73),0)),"")</f>
        <v/>
      </c>
      <c r="AY69" s="244" t="str">
        <f t="array" ref="AY69">IFERROR(INDEX([1]!Sanaudos[Saskaita],MATCH(1,('[1]3.4'!$AM69=[1]!Sanaudos[Kodas])*('[1]3.4'!AY$7='[1]2.SAN'!$M$4:$M$73),0)),"")</f>
        <v/>
      </c>
      <c r="AZ69" s="244" t="str">
        <f t="array" ref="AZ69">IFERROR(INDEX([1]!Sanaudos[Saskaita],MATCH(1,('[1]3.4'!$AM69=[1]!Sanaudos[Kodas])*('[1]3.4'!AZ$7='[1]2.SAN'!$M$4:$M$73),0)),"")</f>
        <v/>
      </c>
      <c r="BA69" s="244" t="str">
        <f t="array" ref="BA69">IFERROR(INDEX([1]!Sanaudos[Saskaita],MATCH(1,('[1]3.4'!$AM69=[1]!Sanaudos[Kodas])*('[1]3.4'!BA$7='[1]2.SAN'!$M$4:$M$73),0)),"")</f>
        <v/>
      </c>
      <c r="BB69" s="244" t="str">
        <f t="array" ref="BB69">IFERROR(INDEX([1]!Sanaudos[Saskaita],MATCH(1,('[1]3.4'!$AM69=[1]!Sanaudos[Kodas])*('[1]3.4'!BB$7='[1]2.SAN'!$M$4:$M$73),0)),"")</f>
        <v/>
      </c>
      <c r="BC69" s="244" t="str">
        <f t="array" ref="BC69">IFERROR(INDEX([1]!Sanaudos[Saskaita],MATCH(1,('[1]3.4'!$AM69=[1]!Sanaudos[Kodas])*('[1]3.4'!BC$7='[1]2.SAN'!$M$4:$M$73),0)),"")</f>
        <v/>
      </c>
      <c r="BD69" s="244" t="str">
        <f t="array" ref="BD69">IFERROR(INDEX([1]!Sanaudos[Saskaita],MATCH(1,('[1]3.4'!$AM69=[1]!Sanaudos[Kodas])*('[1]3.4'!BD$7='[1]2.SAN'!$M$4:$M$73),0)),"")</f>
        <v/>
      </c>
      <c r="BE69" s="244" t="str">
        <f t="array" ref="BE69">IFERROR(INDEX([1]!Sanaudos[Saskaita],MATCH(1,('[1]3.4'!$AM69=[1]!Sanaudos[Kodas])*('[1]3.4'!BE$7='[1]2.SAN'!$M$4:$M$73),0)),"")</f>
        <v/>
      </c>
      <c r="BF69" s="244" t="str">
        <f t="array" ref="BF69">IFERROR(INDEX([1]!Sanaudos[Saskaita],MATCH(1,('[1]3.4'!$AM69=[1]!Sanaudos[Kodas])*('[1]3.4'!BF$7='[1]2.SAN'!$M$4:$M$73),0)),"")</f>
        <v/>
      </c>
      <c r="BG69" s="244" t="str">
        <f t="array" ref="BG69">IFERROR(INDEX([1]!Sanaudos[Saskaita],MATCH(1,('[1]3.4'!$AM69=[1]!Sanaudos[Kodas])*('[1]3.4'!BG$7='[1]2.SAN'!$M$4:$M$73),0)),"")</f>
        <v/>
      </c>
      <c r="BH69" s="244" t="str">
        <f t="array" ref="BH69">IFERROR(INDEX([1]!Sanaudos[Saskaita],MATCH(1,('[1]3.4'!$AM69=[1]!Sanaudos[Kodas])*('[1]3.4'!BH$7='[1]2.SAN'!$M$4:$M$73),0)),"")</f>
        <v/>
      </c>
      <c r="BI69" s="244" t="str">
        <f t="array" ref="BI69">IFERROR(INDEX([1]!Sanaudos[Saskaita],MATCH(1,('[1]3.4'!$AM69=[1]!Sanaudos[Kodas])*('[1]3.4'!BI$7='[1]2.SAN'!$M$4:$M$73),0)),"")</f>
        <v/>
      </c>
      <c r="BJ69" s="244" t="str">
        <f t="array" ref="BJ69">IFERROR(INDEX([1]!Sanaudos[Saskaita],MATCH(1,('[1]3.4'!$AM69=[1]!Sanaudos[Kodas])*('[1]3.4'!BJ$7='[1]2.SAN'!$M$4:$M$73),0)),"")</f>
        <v/>
      </c>
      <c r="BK69" s="244" t="str">
        <f t="array" ref="BK69">IFERROR(INDEX([1]!Sanaudos[Saskaita],MATCH(1,('[1]3.4'!$AM69=[1]!Sanaudos[Kodas])*('[1]3.4'!BK$7='[1]2.SAN'!$M$4:$M$73),0)),"")</f>
        <v/>
      </c>
      <c r="BL69" s="244" t="str">
        <f t="array" ref="BL69">IFERROR(INDEX([1]!Sanaudos[Saskaita],MATCH(1,('[1]3.4'!$AM69=[1]!Sanaudos[Kodas])*('[1]3.4'!BL$7='[1]2.SAN'!$M$4:$M$73),0)),"")</f>
        <v/>
      </c>
      <c r="BM69" s="244" t="str">
        <f t="array" ref="BM69">IFERROR(INDEX([1]!Sanaudos[Saskaita],MATCH(1,('[1]3.4'!$AM69=[1]!Sanaudos[Kodas])*('[1]3.4'!BM$7='[1]2.SAN'!$M$4:$M$73),0)),"")</f>
        <v/>
      </c>
      <c r="BN69" s="244" t="str">
        <f t="array" ref="BN69">IFERROR(INDEX([1]!Sanaudos[Saskaita],MATCH(1,('[1]3.4'!$AM69=[1]!Sanaudos[Kodas])*('[1]3.4'!BN$7='[1]2.SAN'!$M$4:$M$73),0)),"")</f>
        <v/>
      </c>
      <c r="BO69" s="244" t="str">
        <f t="array" ref="BO69">IFERROR(INDEX([1]!Sanaudos[Saskaita],MATCH(1,('[1]3.4'!$AM69=[1]!Sanaudos[Kodas])*('[1]3.4'!BO$7='[1]2.SAN'!$M$4:$M$73),0)),"")</f>
        <v/>
      </c>
      <c r="BP69" s="244" t="str">
        <f t="array" ref="BP69">IFERROR(INDEX([1]!Sanaudos[Saskaita],MATCH(1,('[1]3.4'!$AM69=[1]!Sanaudos[Kodas])*('[1]3.4'!BP$7='[1]2.SAN'!$M$4:$M$73),0)),"")</f>
        <v/>
      </c>
      <c r="BQ69" s="244" t="str">
        <f t="array" ref="BQ69">IFERROR(INDEX([1]!Sanaudos[Saskaita],MATCH(1,('[1]3.4'!$AM69=[1]!Sanaudos[Kodas])*('[1]3.4'!BQ$7='[1]2.SAN'!$M$4:$M$73),0)),"")</f>
        <v/>
      </c>
      <c r="BR69" s="244" t="str">
        <f t="array" ref="BR69">IFERROR(INDEX([1]!Sanaudos[Saskaita],MATCH(1,('[1]3.4'!$AM69=[1]!Sanaudos[Kodas])*('[1]3.4'!BR$7='[1]2.SAN'!$M$4:$M$73),0)),"")</f>
        <v/>
      </c>
      <c r="BS69" s="244" t="str">
        <f t="array" ref="BS69">IFERROR(INDEX([1]!Sanaudos[Saskaita],MATCH(1,('[1]3.4'!$AM69=[1]!Sanaudos[Kodas])*('[1]3.4'!BS$7='[1]2.SAN'!$M$4:$M$73),0)),"")</f>
        <v/>
      </c>
      <c r="BT69" s="244" t="str">
        <f t="array" ref="BT69">IFERROR(INDEX([1]!Sanaudos[Saskaita],MATCH(1,('[1]3.4'!$AM69=[1]!Sanaudos[Kodas])*('[1]3.4'!BT$7='[1]2.SAN'!$M$4:$M$73),0)),"")</f>
        <v/>
      </c>
      <c r="BU69" s="244" t="str">
        <f t="array" ref="BU69">IFERROR(INDEX([1]!Sanaudos[Saskaita],MATCH(1,('[1]3.4'!$AM69=[1]!Sanaudos[Kodas])*('[1]3.4'!BU$7='[1]2.SAN'!$M$4:$M$73),0)),"")</f>
        <v/>
      </c>
      <c r="BV69" s="244" t="str">
        <f t="array" ref="BV69">IFERROR(INDEX([1]!Sanaudos[Saskaita],MATCH(1,('[1]3.4'!$AM69=[1]!Sanaudos[Kodas])*('[1]3.4'!BV$7='[1]2.SAN'!$M$4:$M$73),0)),"")</f>
        <v/>
      </c>
      <c r="BW69" s="244" t="str">
        <f t="array" ref="BW69">IFERROR(INDEX([1]!Sanaudos[Saskaita],MATCH(1,('[1]3.4'!$AM69=[1]!Sanaudos[Kodas])*('[1]3.4'!BW$7='[1]2.SAN'!$M$4:$M$73),0)),"")</f>
        <v/>
      </c>
      <c r="BX69" s="244" t="str">
        <f t="array" ref="BX69">IFERROR(INDEX([1]!Sanaudos[Saskaita],MATCH(1,('[1]3.4'!$AM69=[1]!Sanaudos[Kodas])*('[1]3.4'!BX$7='[1]2.SAN'!$M$4:$M$73),0)),"")</f>
        <v/>
      </c>
      <c r="BY69" s="244" t="str">
        <f t="array" ref="BY69">IFERROR(INDEX([1]!Sanaudos[Saskaita],MATCH(1,('[1]3.4'!$AM69=[1]!Sanaudos[Kodas])*('[1]3.4'!BY$7='[1]2.SAN'!$M$4:$M$73),0)),"")</f>
        <v/>
      </c>
      <c r="BZ69" s="244" t="str">
        <f t="array" ref="BZ69">IFERROR(INDEX([1]!Sanaudos[Saskaita],MATCH(1,('[1]3.4'!$AM69=[1]!Sanaudos[Kodas])*('[1]3.4'!BZ$7='[1]2.SAN'!$M$4:$M$73),0)),"")</f>
        <v/>
      </c>
      <c r="CA69" s="244" t="str">
        <f t="array" ref="CA69">IFERROR(INDEX([1]!Sanaudos[Saskaita],MATCH(1,('[1]3.4'!$AM69=[1]!Sanaudos[Kodas])*('[1]3.4'!CA$7='[1]2.SAN'!$M$4:$M$73),0)),"")</f>
        <v/>
      </c>
      <c r="CB69" s="244" t="str">
        <f t="array" ref="CB69">IFERROR(INDEX([1]!Sanaudos[Saskaita],MATCH(1,('[1]3.4'!$AM69=[1]!Sanaudos[Kodas])*('[1]3.4'!CB$7='[1]2.SAN'!$M$4:$M$73),0)),"")</f>
        <v/>
      </c>
      <c r="CC69" s="244" t="str">
        <f t="array" ref="CC69">IFERROR(INDEX([1]!Sanaudos[Saskaita],MATCH(1,('[1]3.4'!$AM69=[1]!Sanaudos[Kodas])*('[1]3.4'!CC$7='[1]2.SAN'!$M$4:$M$73),0)),"")</f>
        <v/>
      </c>
      <c r="CD69" s="244" t="str">
        <f t="array" ref="CD69">IFERROR(INDEX([1]!Sanaudos[Saskaita],MATCH(1,('[1]3.4'!$AM69=[1]!Sanaudos[Kodas])*('[1]3.4'!CD$7='[1]2.SAN'!$M$4:$M$73),0)),"")</f>
        <v/>
      </c>
      <c r="CE69" s="244" t="str">
        <f t="array" ref="CE69">IFERROR(INDEX([1]!Sanaudos[Saskaita],MATCH(1,('[1]3.4'!$AM69=[1]!Sanaudos[Kodas])*('[1]3.4'!CE$7='[1]2.SAN'!$M$4:$M$73),0)),"")</f>
        <v/>
      </c>
      <c r="CF69" s="244" t="str">
        <f t="array" ref="CF69">IFERROR(INDEX([1]!Sanaudos[Saskaita],MATCH(1,('[1]3.4'!$AM69=[1]!Sanaudos[Kodas])*('[1]3.4'!CF$7='[1]2.SAN'!$M$4:$M$73),0)),"")</f>
        <v/>
      </c>
      <c r="CG69" s="244" t="str">
        <f t="array" ref="CG69">IFERROR(INDEX([1]!Sanaudos[Saskaita],MATCH(1,('[1]3.4'!$AM69=[1]!Sanaudos[Kodas])*('[1]3.4'!CG$7='[1]2.SAN'!$M$4:$M$73),0)),"")</f>
        <v/>
      </c>
      <c r="CH69" s="244" t="str">
        <f t="array" ref="CH69">IFERROR(INDEX([1]!Sanaudos[Saskaita],MATCH(1,('[1]3.4'!$AM69=[1]!Sanaudos[Kodas])*('[1]3.4'!CH$7='[1]2.SAN'!$M$4:$M$73),0)),"")</f>
        <v/>
      </c>
      <c r="CI69" s="244" t="str">
        <f t="array" ref="CI69">IFERROR(INDEX([1]!Sanaudos[Saskaita],MATCH(1,('[1]3.4'!$AM69=[1]!Sanaudos[Kodas])*('[1]3.4'!CI$7='[1]2.SAN'!$M$4:$M$73),0)),"")</f>
        <v/>
      </c>
      <c r="CJ69" s="244" t="str">
        <f t="array" ref="CJ69">IFERROR(INDEX([1]!Sanaudos[Saskaita],MATCH(1,('[1]3.4'!$AM69=[1]!Sanaudos[Kodas])*('[1]3.4'!CJ$7='[1]2.SAN'!$M$4:$M$73),0)),"")</f>
        <v/>
      </c>
      <c r="CK69" s="244" t="str">
        <f t="array" ref="CK69">IFERROR(INDEX([1]!Sanaudos[Saskaita],MATCH(1,('[1]3.4'!$AM69=[1]!Sanaudos[Kodas])*('[1]3.4'!CK$7='[1]2.SAN'!$M$4:$M$73),0)),"")</f>
        <v/>
      </c>
      <c r="CL69" s="244" t="str">
        <f t="array" ref="CL69">IFERROR(INDEX([1]!Sanaudos[Saskaita],MATCH(1,('[1]3.4'!$AM69=[1]!Sanaudos[Kodas])*('[1]3.4'!CL$7='[1]2.SAN'!$M$4:$M$73),0)),"")</f>
        <v/>
      </c>
      <c r="CM69" s="244" t="str">
        <f t="array" ref="CM69">IFERROR(INDEX([1]!Sanaudos[Saskaita],MATCH(1,('[1]3.4'!$AM69=[1]!Sanaudos[Kodas])*('[1]3.4'!CM$7='[1]2.SAN'!$M$4:$M$73),0)),"")</f>
        <v/>
      </c>
      <c r="CN69" s="244" t="str">
        <f t="array" ref="CN69">IFERROR(INDEX([1]!Sanaudos[Saskaita],MATCH(1,('[1]3.4'!$AM69=[1]!Sanaudos[Kodas])*('[1]3.4'!CN$7='[1]2.SAN'!$M$4:$M$73),0)),"")</f>
        <v/>
      </c>
      <c r="CO69" s="244" t="str">
        <f t="array" ref="CO69">IFERROR(INDEX([1]!Sanaudos[Saskaita],MATCH(1,('[1]3.4'!$AM69=[1]!Sanaudos[Kodas])*('[1]3.4'!CO$7='[1]2.SAN'!$M$4:$M$73),0)),"")</f>
        <v/>
      </c>
      <c r="CP69" s="244" t="str">
        <f t="array" ref="CP69">IFERROR(INDEX([1]!Sanaudos[Saskaita],MATCH(1,('[1]3.4'!$AM69=[1]!Sanaudos[Kodas])*('[1]3.4'!CP$7='[1]2.SAN'!$M$4:$M$73),0)),"")</f>
        <v/>
      </c>
      <c r="CQ69" s="244" t="str">
        <f t="array" ref="CQ69">IFERROR(INDEX([1]!Sanaudos[Saskaita],MATCH(1,('[1]3.4'!$AM69=[1]!Sanaudos[Kodas])*('[1]3.4'!CQ$7='[1]2.SAN'!$M$4:$M$73),0)),"")</f>
        <v/>
      </c>
      <c r="CR69" s="244" t="str">
        <f t="array" ref="CR69">IFERROR(INDEX([1]!Sanaudos[Saskaita],MATCH(1,('[1]3.4'!$AM69=[1]!Sanaudos[Kodas])*('[1]3.4'!CR$7='[1]2.SAN'!$M$4:$M$73),0)),"")</f>
        <v/>
      </c>
      <c r="CS69" s="244" t="str">
        <f t="array" ref="CS69">IFERROR(INDEX([1]!Sanaudos[Saskaita],MATCH(1,('[1]3.4'!$AM69=[1]!Sanaudos[Kodas])*('[1]3.4'!CS$7='[1]2.SAN'!$M$4:$M$73),0)),"")</f>
        <v/>
      </c>
      <c r="CT69" s="244" t="str">
        <f t="array" ref="CT69">IFERROR(INDEX([1]!Sanaudos[Saskaita],MATCH(1,('[1]3.4'!$AM69=[1]!Sanaudos[Kodas])*('[1]3.4'!CT$7='[1]2.SAN'!$M$4:$M$73),0)),"")</f>
        <v/>
      </c>
      <c r="CU69" s="244" t="str">
        <f t="array" ref="CU69">IFERROR(INDEX([1]!Sanaudos[Saskaita],MATCH(1,('[1]3.4'!$AM69=[1]!Sanaudos[Kodas])*('[1]3.4'!CU$7='[1]2.SAN'!$M$4:$M$73),0)),"")</f>
        <v/>
      </c>
      <c r="CV69" s="244" t="str">
        <f t="array" ref="CV69">IFERROR(INDEX([1]!Sanaudos[Saskaita],MATCH(1,('[1]3.4'!$AM69=[1]!Sanaudos[Kodas])*('[1]3.4'!CV$7='[1]2.SAN'!$M$4:$M$73),0)),"")</f>
        <v/>
      </c>
      <c r="CW69" s="244" t="str">
        <f t="array" ref="CW69">IFERROR(INDEX([1]!Sanaudos[Saskaita],MATCH(1,('[1]3.4'!$AM69=[1]!Sanaudos[Kodas])*('[1]3.4'!CW$7='[1]2.SAN'!$M$4:$M$73),0)),"")</f>
        <v/>
      </c>
      <c r="CX69" s="244" t="str">
        <f t="array" ref="CX69">IFERROR(INDEX([1]!Sanaudos[Saskaita],MATCH(1,('[1]3.4'!$AM69=[1]!Sanaudos[Kodas])*('[1]3.4'!CX$7='[1]2.SAN'!$M$4:$M$73),0)),"")</f>
        <v/>
      </c>
      <c r="CY69" s="244" t="str">
        <f t="array" ref="CY69">IFERROR(INDEX([1]!Sanaudos[Saskaita],MATCH(1,('[1]3.4'!$AM69=[1]!Sanaudos[Kodas])*('[1]3.4'!CY$7='[1]2.SAN'!$M$4:$M$73),0)),"")</f>
        <v/>
      </c>
      <c r="CZ69" s="244" t="str">
        <f t="array" ref="CZ69">IFERROR(INDEX([1]!Sanaudos[Saskaita],MATCH(1,('[1]3.4'!$AM69=[1]!Sanaudos[Kodas])*('[1]3.4'!CZ$7='[1]2.SAN'!$M$4:$M$73),0)),"")</f>
        <v/>
      </c>
      <c r="DA69" s="244" t="str">
        <f t="array" ref="DA69">IFERROR(INDEX([1]!Sanaudos[Saskaita],MATCH(1,('[1]3.4'!$AM69=[1]!Sanaudos[Kodas])*('[1]3.4'!DA$7='[1]2.SAN'!$M$4:$M$73),0)),"")</f>
        <v/>
      </c>
      <c r="DB69" s="244" t="str">
        <f t="array" ref="DB69">IFERROR(INDEX([1]!Sanaudos[Saskaita],MATCH(1,('[1]3.4'!$AM69=[1]!Sanaudos[Kodas])*('[1]3.4'!DB$7='[1]2.SAN'!$M$4:$M$73),0)),"")</f>
        <v/>
      </c>
      <c r="DC69" s="244" t="str">
        <f t="array" ref="DC69">IFERROR(INDEX([1]!Sanaudos[Saskaita],MATCH(1,('[1]3.4'!$AM69=[1]!Sanaudos[Kodas])*('[1]3.4'!DC$7='[1]2.SAN'!$M$4:$M$73),0)),"")</f>
        <v/>
      </c>
      <c r="DD69" s="244" t="str">
        <f t="array" ref="DD69">IFERROR(INDEX([1]!Sanaudos[Saskaita],MATCH(1,('[1]3.4'!$AM69=[1]!Sanaudos[Kodas])*('[1]3.4'!DD$7='[1]2.SAN'!$M$4:$M$73),0)),"")</f>
        <v/>
      </c>
      <c r="DE69" s="244" t="str">
        <f t="array" ref="DE69">IFERROR(INDEX([1]!Sanaudos[Saskaita],MATCH(1,('[1]3.4'!$AM69=[1]!Sanaudos[Kodas])*('[1]3.4'!DE$7='[1]2.SAN'!$M$4:$M$73),0)),"")</f>
        <v/>
      </c>
      <c r="DF69" s="244" t="str">
        <f t="array" ref="DF69">IFERROR(INDEX([1]!Sanaudos[Saskaita],MATCH(1,('[1]3.4'!$AM69=[1]!Sanaudos[Kodas])*('[1]3.4'!DF$7='[1]2.SAN'!$M$4:$M$73),0)),"")</f>
        <v/>
      </c>
      <c r="DG69" s="244" t="str">
        <f t="array" ref="DG69">IFERROR(INDEX([1]!Sanaudos[Saskaita],MATCH(1,('[1]3.4'!$AM69=[1]!Sanaudos[Kodas])*('[1]3.4'!DG$7='[1]2.SAN'!$M$4:$M$73),0)),"")</f>
        <v/>
      </c>
      <c r="DH69" s="244" t="str">
        <f t="array" ref="DH69">IFERROR(INDEX([1]!Sanaudos[Saskaita],MATCH(1,('[1]3.4'!$AM69=[1]!Sanaudos[Kodas])*('[1]3.4'!DH$7='[1]2.SAN'!$M$4:$M$73),0)),"")</f>
        <v/>
      </c>
      <c r="DI69" s="244" t="str">
        <f t="array" ref="DI69">IFERROR(INDEX([1]!Sanaudos[Saskaita],MATCH(1,('[1]3.4'!$AM69=[1]!Sanaudos[Kodas])*('[1]3.4'!DI$7='[1]2.SAN'!$M$4:$M$73),0)),"")</f>
        <v/>
      </c>
      <c r="DJ69" s="244" t="str">
        <f t="array" ref="DJ69">IFERROR(INDEX([1]!Sanaudos[Saskaita],MATCH(1,('[1]3.4'!$AM69=[1]!Sanaudos[Kodas])*('[1]3.4'!DJ$7='[1]2.SAN'!$M$4:$M$73),0)),"")</f>
        <v/>
      </c>
      <c r="DK69" s="244" t="str">
        <f t="array" ref="DK69">IFERROR(INDEX([1]!Sanaudos[Saskaita],MATCH(1,('[1]3.4'!$AM69=[1]!Sanaudos[Kodas])*('[1]3.4'!DK$7='[1]2.SAN'!$M$4:$M$73),0)),"")</f>
        <v/>
      </c>
      <c r="DL69" s="244" t="str">
        <f t="array" ref="DL69">IFERROR(INDEX([1]!Sanaudos[Saskaita],MATCH(1,('[1]3.4'!$AM69=[1]!Sanaudos[Kodas])*('[1]3.4'!DL$7='[1]2.SAN'!$M$4:$M$73),0)),"")</f>
        <v/>
      </c>
      <c r="DM69" s="244" t="str">
        <f t="array" ref="DM69">IFERROR(INDEX([1]!Sanaudos[Saskaita],MATCH(1,('[1]3.4'!$AM69=[1]!Sanaudos[Kodas])*('[1]3.4'!DM$7='[1]2.SAN'!$M$4:$M$73),0)),"")</f>
        <v/>
      </c>
      <c r="DN69" s="244" t="str">
        <f t="array" ref="DN69">IFERROR(INDEX([1]!Sanaudos[Saskaita],MATCH(1,('[1]3.4'!$AM69=[1]!Sanaudos[Kodas])*('[1]3.4'!DN$7='[1]2.SAN'!$M$4:$M$73),0)),"")</f>
        <v/>
      </c>
      <c r="DO69" s="244" t="str">
        <f t="array" ref="DO69">IFERROR(INDEX([1]!Sanaudos[Saskaita],MATCH(1,('[1]3.4'!$AM69=[1]!Sanaudos[Kodas])*('[1]3.4'!DO$7='[1]2.SAN'!$M$4:$M$73),0)),"")</f>
        <v/>
      </c>
      <c r="DP69" s="244" t="str">
        <f t="array" ref="DP69">IFERROR(INDEX([1]!Sanaudos[Saskaita],MATCH(1,('[1]3.4'!$AM69=[1]!Sanaudos[Kodas])*('[1]3.4'!DP$7='[1]2.SAN'!$M$4:$M$73),0)),"")</f>
        <v/>
      </c>
      <c r="DQ69" s="244" t="str">
        <f t="array" ref="DQ69">IFERROR(INDEX([1]!Sanaudos[Saskaita],MATCH(1,('[1]3.4'!$AM69=[1]!Sanaudos[Kodas])*('[1]3.4'!DQ$7='[1]2.SAN'!$M$4:$M$73),0)),"")</f>
        <v/>
      </c>
      <c r="DR69" s="244" t="str">
        <f t="array" ref="DR69">IFERROR(INDEX([1]!Sanaudos[Saskaita],MATCH(1,('[1]3.4'!$AM69=[1]!Sanaudos[Kodas])*('[1]3.4'!DR$7='[1]2.SAN'!$M$4:$M$73),0)),"")</f>
        <v/>
      </c>
      <c r="DS69" s="244" t="str">
        <f t="array" ref="DS69">IFERROR(INDEX([1]!Sanaudos[Saskaita],MATCH(1,('[1]3.4'!$AM69=[1]!Sanaudos[Kodas])*('[1]3.4'!DS$7='[1]2.SAN'!$M$4:$M$73),0)),"")</f>
        <v/>
      </c>
      <c r="DT69" s="244" t="str">
        <f t="array" ref="DT69">IFERROR(INDEX([1]!Sanaudos[Saskaita],MATCH(1,('[1]3.4'!$AM69=[1]!Sanaudos[Kodas])*('[1]3.4'!DT$7='[1]2.SAN'!$M$4:$M$73),0)),"")</f>
        <v/>
      </c>
      <c r="DU69" s="244" t="str">
        <f t="array" ref="DU69">IFERROR(INDEX([1]!Sanaudos[Saskaita],MATCH(1,('[1]3.4'!$AM69=[1]!Sanaudos[Kodas])*('[1]3.4'!DU$7='[1]2.SAN'!$M$4:$M$73),0)),"")</f>
        <v/>
      </c>
      <c r="DV69" s="244" t="str">
        <f t="array" ref="DV69">IFERROR(INDEX([1]!Sanaudos[Saskaita],MATCH(1,('[1]3.4'!$AM69=[1]!Sanaudos[Kodas])*('[1]3.4'!DV$7='[1]2.SAN'!$M$4:$M$73),0)),"")</f>
        <v/>
      </c>
      <c r="DW69" s="244" t="str">
        <f t="array" ref="DW69">IFERROR(INDEX([1]!Sanaudos[Saskaita],MATCH(1,('[1]3.4'!$AM69=[1]!Sanaudos[Kodas])*('[1]3.4'!DW$7='[1]2.SAN'!$M$4:$M$73),0)),"")</f>
        <v/>
      </c>
      <c r="DX69" s="244" t="str">
        <f t="array" ref="DX69">IFERROR(INDEX([1]!Sanaudos[Saskaita],MATCH(1,('[1]3.4'!$AM69=[1]!Sanaudos[Kodas])*('[1]3.4'!DX$7='[1]2.SAN'!$M$4:$M$73),0)),"")</f>
        <v/>
      </c>
      <c r="DY69" s="244" t="str">
        <f t="array" ref="DY69">IFERROR(INDEX([1]!Sanaudos[Saskaita],MATCH(1,('[1]3.4'!$AM69=[1]!Sanaudos[Kodas])*('[1]3.4'!DY$7='[1]2.SAN'!$M$4:$M$73),0)),"")</f>
        <v/>
      </c>
      <c r="DZ69" s="244" t="str">
        <f t="array" ref="DZ69">IFERROR(INDEX([1]!Sanaudos[Saskaita],MATCH(1,('[1]3.4'!$AM69=[1]!Sanaudos[Kodas])*('[1]3.4'!DZ$7='[1]2.SAN'!$M$4:$M$73),0)),"")</f>
        <v/>
      </c>
      <c r="EA69" s="244" t="str">
        <f t="array" ref="EA69">IFERROR(INDEX([1]!Sanaudos[Saskaita],MATCH(1,('[1]3.4'!$AM69=[1]!Sanaudos[Kodas])*('[1]3.4'!EA$7='[1]2.SAN'!$M$4:$M$73),0)),"")</f>
        <v/>
      </c>
      <c r="EB69" s="244" t="str">
        <f t="array" ref="EB69">IFERROR(INDEX([1]!Sanaudos[Saskaita],MATCH(1,('[1]3.4'!$AM69=[1]!Sanaudos[Kodas])*('[1]3.4'!EB$7='[1]2.SAN'!$M$4:$M$73),0)),"")</f>
        <v/>
      </c>
      <c r="EC69" s="244" t="str">
        <f t="array" ref="EC69">IFERROR(INDEX([1]!Sanaudos[Saskaita],MATCH(1,('[1]3.4'!$AM69=[1]!Sanaudos[Kodas])*('[1]3.4'!EC$7='[1]2.SAN'!$M$4:$M$73),0)),"")</f>
        <v/>
      </c>
      <c r="ED69" s="244" t="str">
        <f t="array" ref="ED69">IFERROR(INDEX([1]!Sanaudos[Saskaita],MATCH(1,('[1]3.4'!$AM69=[1]!Sanaudos[Kodas])*('[1]3.4'!ED$7='[1]2.SAN'!$M$4:$M$73),0)),"")</f>
        <v/>
      </c>
      <c r="EE69" s="244" t="str">
        <f t="array" ref="EE69">IFERROR(INDEX([1]!Sanaudos[Saskaita],MATCH(1,('[1]3.4'!$AM69=[1]!Sanaudos[Kodas])*('[1]3.4'!EE$7='[1]2.SAN'!$M$4:$M$73),0)),"")</f>
        <v/>
      </c>
      <c r="EF69" s="244" t="str">
        <f t="array" ref="EF69">IFERROR(INDEX([1]!Sanaudos[Saskaita],MATCH(1,('[1]3.4'!$AM69=[1]!Sanaudos[Kodas])*('[1]3.4'!EF$7='[1]2.SAN'!$M$4:$M$73),0)),"")</f>
        <v/>
      </c>
      <c r="EG69" s="244" t="str">
        <f t="array" ref="EG69">IFERROR(INDEX([1]!Sanaudos[Saskaita],MATCH(1,('[1]3.4'!$AM69=[1]!Sanaudos[Kodas])*('[1]3.4'!EG$7='[1]2.SAN'!$M$4:$M$73),0)),"")</f>
        <v/>
      </c>
      <c r="EH69" s="244" t="str">
        <f t="array" ref="EH69">IFERROR(INDEX([1]!Sanaudos[Saskaita],MATCH(1,('[1]3.4'!$AM69=[1]!Sanaudos[Kodas])*('[1]3.4'!EH$7='[1]2.SAN'!$M$4:$M$73),0)),"")</f>
        <v/>
      </c>
      <c r="EI69" s="244" t="str">
        <f t="array" ref="EI69">IFERROR(INDEX([1]!Sanaudos[Saskaita],MATCH(1,('[1]3.4'!$AM69=[1]!Sanaudos[Kodas])*('[1]3.4'!EI$7='[1]2.SAN'!$M$4:$M$73),0)),"")</f>
        <v/>
      </c>
      <c r="EJ69" s="244" t="str">
        <f t="array" ref="EJ69">IFERROR(INDEX([1]!Sanaudos[Saskaita],MATCH(1,('[1]3.4'!$AM69=[1]!Sanaudos[Kodas])*('[1]3.4'!EJ$7='[1]2.SAN'!$M$4:$M$73),0)),"")</f>
        <v/>
      </c>
      <c r="EK69" s="244" t="str">
        <f t="array" ref="EK69">IFERROR(INDEX([1]!Sanaudos[Saskaita],MATCH(1,('[1]3.4'!$AM69=[1]!Sanaudos[Kodas])*('[1]3.4'!EK$7='[1]2.SAN'!$M$4:$M$73),0)),"")</f>
        <v/>
      </c>
      <c r="EL69" s="244" t="str">
        <f t="array" ref="EL69">IFERROR(INDEX([1]!Sanaudos[Saskaita],MATCH(1,('[1]3.4'!$AM69=[1]!Sanaudos[Kodas])*('[1]3.4'!EL$7='[1]2.SAN'!$M$4:$M$73),0)),"")</f>
        <v/>
      </c>
      <c r="EM69" s="244" t="str">
        <f t="array" ref="EM69">IFERROR(INDEX([1]!Sanaudos[Saskaita],MATCH(1,('[1]3.4'!$AM69=[1]!Sanaudos[Kodas])*('[1]3.4'!EM$7='[1]2.SAN'!$M$4:$M$73),0)),"")</f>
        <v/>
      </c>
      <c r="EN69" s="244" t="str">
        <f t="array" ref="EN69">IFERROR(INDEX([1]!Sanaudos[Saskaita],MATCH(1,('[1]3.4'!$AM69=[1]!Sanaudos[Kodas])*('[1]3.4'!EN$7='[1]2.SAN'!$M$4:$M$73),0)),"")</f>
        <v/>
      </c>
      <c r="EO69" s="244" t="str">
        <f t="array" ref="EO69">IFERROR(INDEX([1]!Sanaudos[Saskaita],MATCH(1,('[1]3.4'!$AM69=[1]!Sanaudos[Kodas])*('[1]3.4'!EO$7='[1]2.SAN'!$M$4:$M$73),0)),"")</f>
        <v/>
      </c>
      <c r="EP69" s="244" t="str">
        <f t="array" ref="EP69">IFERROR(INDEX([1]!Sanaudos[Saskaita],MATCH(1,('[1]3.4'!$AM69=[1]!Sanaudos[Kodas])*('[1]3.4'!EP$7='[1]2.SAN'!$M$4:$M$73),0)),"")</f>
        <v/>
      </c>
      <c r="EQ69" s="244" t="str">
        <f t="array" ref="EQ69">IFERROR(INDEX([1]!Sanaudos[Saskaita],MATCH(1,('[1]3.4'!$AM69=[1]!Sanaudos[Kodas])*('[1]3.4'!EQ$7='[1]2.SAN'!$M$4:$M$73),0)),"")</f>
        <v/>
      </c>
      <c r="ER69" s="244" t="str">
        <f t="array" ref="ER69">IFERROR(INDEX([1]!Sanaudos[Saskaita],MATCH(1,('[1]3.4'!$AM69=[1]!Sanaudos[Kodas])*('[1]3.4'!ER$7='[1]2.SAN'!$M$4:$M$73),0)),"")</f>
        <v/>
      </c>
      <c r="ES69" s="244" t="str">
        <f t="array" ref="ES69">IFERROR(INDEX([1]!Sanaudos[Saskaita],MATCH(1,('[1]3.4'!$AM69=[1]!Sanaudos[Kodas])*('[1]3.4'!ES$7='[1]2.SAN'!$M$4:$M$73),0)),"")</f>
        <v/>
      </c>
      <c r="ET69" s="244" t="str">
        <f t="array" ref="ET69">IFERROR(INDEX([1]!Sanaudos[Saskaita],MATCH(1,('[1]3.4'!$AM69=[1]!Sanaudos[Kodas])*('[1]3.4'!ET$7='[1]2.SAN'!$M$4:$M$73),0)),"")</f>
        <v/>
      </c>
      <c r="EU69" s="244" t="str">
        <f t="array" ref="EU69">IFERROR(INDEX([1]!Sanaudos[Saskaita],MATCH(1,('[1]3.4'!$AM69=[1]!Sanaudos[Kodas])*('[1]3.4'!EU$7='[1]2.SAN'!$M$4:$M$73),0)),"")</f>
        <v/>
      </c>
      <c r="EV69" s="244" t="str">
        <f t="array" ref="EV69">IFERROR(INDEX([1]!Sanaudos[Saskaita],MATCH(1,('[1]3.4'!$AM69=[1]!Sanaudos[Kodas])*('[1]3.4'!EV$7='[1]2.SAN'!$M$4:$M$73),0)),"")</f>
        <v/>
      </c>
      <c r="EW69" s="244" t="str">
        <f t="array" ref="EW69">IFERROR(INDEX([1]!Sanaudos[Saskaita],MATCH(1,('[1]3.4'!$AM69=[1]!Sanaudos[Kodas])*('[1]3.4'!EW$7='[1]2.SAN'!$M$4:$M$73),0)),"")</f>
        <v/>
      </c>
      <c r="EX69" s="244" t="str">
        <f t="array" ref="EX69">IFERROR(INDEX([1]!Sanaudos[Saskaita],MATCH(1,('[1]3.4'!$AM69=[1]!Sanaudos[Kodas])*('[1]3.4'!EX$7='[1]2.SAN'!$M$4:$M$73),0)),"")</f>
        <v/>
      </c>
      <c r="EY69" s="244" t="str">
        <f t="array" ref="EY69">IFERROR(INDEX([1]!Sanaudos[Saskaita],MATCH(1,('[1]3.4'!$AM69=[1]!Sanaudos[Kodas])*('[1]3.4'!EY$7='[1]2.SAN'!$M$4:$M$73),0)),"")</f>
        <v/>
      </c>
      <c r="EZ69" s="244" t="str">
        <f t="array" ref="EZ69">IFERROR(INDEX([1]!Sanaudos[Saskaita],MATCH(1,('[1]3.4'!$AM69=[1]!Sanaudos[Kodas])*('[1]3.4'!EZ$7='[1]2.SAN'!$M$4:$M$73),0)),"")</f>
        <v/>
      </c>
      <c r="FA69" s="244" t="str">
        <f t="array" ref="FA69">IFERROR(INDEX([1]!Sanaudos[Saskaita],MATCH(1,('[1]3.4'!$AM69=[1]!Sanaudos[Kodas])*('[1]3.4'!FA$7='[1]2.SAN'!$M$4:$M$73),0)),"")</f>
        <v/>
      </c>
      <c r="FB69" s="244" t="str">
        <f t="array" ref="FB69">IFERROR(INDEX([1]!Sanaudos[Saskaita],MATCH(1,('[1]3.4'!$AM69=[1]!Sanaudos[Kodas])*('[1]3.4'!FB$7='[1]2.SAN'!$M$4:$M$73),0)),"")</f>
        <v/>
      </c>
      <c r="FC69" s="244" t="str">
        <f t="array" ref="FC69">IFERROR(INDEX([1]!Sanaudos[Saskaita],MATCH(1,('[1]3.4'!$AM69=[1]!Sanaudos[Kodas])*('[1]3.4'!FC$7='[1]2.SAN'!$M$4:$M$73),0)),"")</f>
        <v/>
      </c>
      <c r="FD69" s="244" t="str">
        <f t="array" ref="FD69">IFERROR(INDEX([1]!Sanaudos[Saskaita],MATCH(1,('[1]3.4'!$AM69=[1]!Sanaudos[Kodas])*('[1]3.4'!FD$7='[1]2.SAN'!$M$4:$M$73),0)),"")</f>
        <v/>
      </c>
      <c r="FE69" s="244" t="str">
        <f t="array" ref="FE69">IFERROR(INDEX([1]!Sanaudos[Saskaita],MATCH(1,('[1]3.4'!$AM69=[1]!Sanaudos[Kodas])*('[1]3.4'!FE$7='[1]2.SAN'!$M$4:$M$73),0)),"")</f>
        <v/>
      </c>
      <c r="FF69" s="244" t="str">
        <f t="array" ref="FF69">IFERROR(INDEX([1]!Sanaudos[Saskaita],MATCH(1,('[1]3.4'!$AM69=[1]!Sanaudos[Kodas])*('[1]3.4'!FF$7='[1]2.SAN'!$M$4:$M$73),0)),"")</f>
        <v/>
      </c>
      <c r="FG69" s="244" t="str">
        <f t="array" ref="FG69">IFERROR(INDEX([1]!Sanaudos[Saskaita],MATCH(1,('[1]3.4'!$AM69=[1]!Sanaudos[Kodas])*('[1]3.4'!FG$7='[1]2.SAN'!$M$4:$M$73),0)),"")</f>
        <v/>
      </c>
      <c r="FH69" s="244" t="str">
        <f t="array" ref="FH69">IFERROR(INDEX([1]!Sanaudos[Saskaita],MATCH(1,('[1]3.4'!$AM69=[1]!Sanaudos[Kodas])*('[1]3.4'!FH$7='[1]2.SAN'!$M$4:$M$73),0)),"")</f>
        <v/>
      </c>
      <c r="FI69" s="244" t="str">
        <f t="array" ref="FI69">IFERROR(INDEX([1]!Sanaudos[Saskaita],MATCH(1,('[1]3.4'!$AM69=[1]!Sanaudos[Kodas])*('[1]3.4'!FI$7='[1]2.SAN'!$M$4:$M$73),0)),"")</f>
        <v/>
      </c>
      <c r="FJ69" s="244" t="str">
        <f t="array" ref="FJ69">IFERROR(INDEX([1]!Sanaudos[Saskaita],MATCH(1,('[1]3.4'!$AM69=[1]!Sanaudos[Kodas])*('[1]3.4'!FJ$7='[1]2.SAN'!$M$4:$M$73),0)),"")</f>
        <v/>
      </c>
      <c r="FK69" s="244" t="str">
        <f t="array" ref="FK69">IFERROR(INDEX([1]!Sanaudos[Saskaita],MATCH(1,('[1]3.4'!$AM69=[1]!Sanaudos[Kodas])*('[1]3.4'!FK$7='[1]2.SAN'!$M$4:$M$73),0)),"")</f>
        <v/>
      </c>
      <c r="FL69" s="244" t="str">
        <f t="array" ref="FL69">IFERROR(INDEX([1]!Sanaudos[Saskaita],MATCH(1,('[1]3.4'!$AM69=[1]!Sanaudos[Kodas])*('[1]3.4'!FL$7='[1]2.SAN'!$M$4:$M$73),0)),"")</f>
        <v/>
      </c>
      <c r="FM69" s="244" t="str">
        <f t="array" ref="FM69">IFERROR(INDEX([1]!Sanaudos[Saskaita],MATCH(1,('[1]3.4'!$AM69=[1]!Sanaudos[Kodas])*('[1]3.4'!FM$7='[1]2.SAN'!$M$4:$M$73),0)),"")</f>
        <v/>
      </c>
      <c r="FN69" s="244" t="str">
        <f t="array" ref="FN69">IFERROR(INDEX([1]!Sanaudos[Saskaita],MATCH(1,('[1]3.4'!$AM69=[1]!Sanaudos[Kodas])*('[1]3.4'!FN$7='[1]2.SAN'!$M$4:$M$73),0)),"")</f>
        <v/>
      </c>
      <c r="FO69" s="244" t="str">
        <f t="array" ref="FO69">IFERROR(INDEX([1]!Sanaudos[Saskaita],MATCH(1,('[1]3.4'!$AM69=[1]!Sanaudos[Kodas])*('[1]3.4'!FO$7='[1]2.SAN'!$M$4:$M$73),0)),"")</f>
        <v/>
      </c>
      <c r="FP69" s="244" t="str">
        <f t="array" ref="FP69">IFERROR(INDEX([1]!Sanaudos[Saskaita],MATCH(1,('[1]3.4'!$AM69=[1]!Sanaudos[Kodas])*('[1]3.4'!FP$7='[1]2.SAN'!$M$4:$M$73),0)),"")</f>
        <v/>
      </c>
      <c r="FQ69" s="244" t="str">
        <f t="array" ref="FQ69">IFERROR(INDEX([1]!Sanaudos[Saskaita],MATCH(1,('[1]3.4'!$AM69=[1]!Sanaudos[Kodas])*('[1]3.4'!FQ$7='[1]2.SAN'!$M$4:$M$73),0)),"")</f>
        <v/>
      </c>
      <c r="FR69" s="244" t="str">
        <f t="array" ref="FR69">IFERROR(INDEX([1]!Sanaudos[Saskaita],MATCH(1,('[1]3.4'!$AM69=[1]!Sanaudos[Kodas])*('[1]3.4'!FR$7='[1]2.SAN'!$M$4:$M$73),0)),"")</f>
        <v/>
      </c>
      <c r="FS69" s="244" t="str">
        <f t="array" ref="FS69">IFERROR(INDEX([1]!Sanaudos[Saskaita],MATCH(1,('[1]3.4'!$AM69=[1]!Sanaudos[Kodas])*('[1]3.4'!FS$7='[1]2.SAN'!$M$4:$M$73),0)),"")</f>
        <v/>
      </c>
      <c r="FT69" s="244" t="str">
        <f t="array" ref="FT69">IFERROR(INDEX([1]!Sanaudos[Saskaita],MATCH(1,('[1]3.4'!$AM69=[1]!Sanaudos[Kodas])*('[1]3.4'!FT$7='[1]2.SAN'!$M$4:$M$73),0)),"")</f>
        <v/>
      </c>
      <c r="FU69" s="244" t="str">
        <f t="array" ref="FU69">IFERROR(INDEX([1]!Sanaudos[Saskaita],MATCH(1,('[1]3.4'!$AM69=[1]!Sanaudos[Kodas])*('[1]3.4'!FU$7='[1]2.SAN'!$M$4:$M$73),0)),"")</f>
        <v/>
      </c>
      <c r="FV69" s="244" t="str">
        <f t="array" ref="FV69">IFERROR(INDEX([1]!Sanaudos[Saskaita],MATCH(1,('[1]3.4'!$AM69=[1]!Sanaudos[Kodas])*('[1]3.4'!FV$7='[1]2.SAN'!$M$4:$M$73),0)),"")</f>
        <v/>
      </c>
      <c r="FW69" s="244" t="str">
        <f t="array" ref="FW69">IFERROR(INDEX([1]!Sanaudos[Saskaita],MATCH(1,('[1]3.4'!$AM69=[1]!Sanaudos[Kodas])*('[1]3.4'!FW$7='[1]2.SAN'!$M$4:$M$73),0)),"")</f>
        <v/>
      </c>
      <c r="FX69" s="244" t="str">
        <f t="array" ref="FX69">IFERROR(INDEX([1]!Sanaudos[Saskaita],MATCH(1,('[1]3.4'!$AM69=[1]!Sanaudos[Kodas])*('[1]3.4'!FX$7='[1]2.SAN'!$M$4:$M$73),0)),"")</f>
        <v/>
      </c>
      <c r="FY69" s="244" t="str">
        <f t="array" ref="FY69">IFERROR(INDEX([1]!Sanaudos[Saskaita],MATCH(1,('[1]3.4'!$AM69=[1]!Sanaudos[Kodas])*('[1]3.4'!FY$7='[1]2.SAN'!$M$4:$M$73),0)),"")</f>
        <v/>
      </c>
      <c r="FZ69" s="244" t="str">
        <f t="array" ref="FZ69">IFERROR(INDEX([1]!Sanaudos[Saskaita],MATCH(1,('[1]3.4'!$AM69=[1]!Sanaudos[Kodas])*('[1]3.4'!FZ$7='[1]2.SAN'!$M$4:$M$73),0)),"")</f>
        <v/>
      </c>
      <c r="GA69" s="244" t="str">
        <f t="array" ref="GA69">IFERROR(INDEX([1]!Sanaudos[Saskaita],MATCH(1,('[1]3.4'!$AM69=[1]!Sanaudos[Kodas])*('[1]3.4'!GA$7='[1]2.SAN'!$M$4:$M$73),0)),"")</f>
        <v/>
      </c>
      <c r="GB69" s="244" t="str">
        <f t="array" ref="GB69">IFERROR(INDEX([1]!Sanaudos[Saskaita],MATCH(1,('[1]3.4'!$AM69=[1]!Sanaudos[Kodas])*('[1]3.4'!GB$7='[1]2.SAN'!$M$4:$M$73),0)),"")</f>
        <v/>
      </c>
      <c r="GC69" s="244" t="str">
        <f t="array" ref="GC69">IFERROR(INDEX([1]!Sanaudos[Saskaita],MATCH(1,('[1]3.4'!$AM69=[1]!Sanaudos[Kodas])*('[1]3.4'!GC$7='[1]2.SAN'!$M$4:$M$73),0)),"")</f>
        <v/>
      </c>
      <c r="GD69" s="244" t="str">
        <f t="array" ref="GD69">IFERROR(INDEX([1]!Sanaudos[Saskaita],MATCH(1,('[1]3.4'!$AM69=[1]!Sanaudos[Kodas])*('[1]3.4'!GD$7='[1]2.SAN'!$M$4:$M$73),0)),"")</f>
        <v/>
      </c>
      <c r="GE69" s="244" t="str">
        <f t="array" ref="GE69">IFERROR(INDEX([1]!Sanaudos[Saskaita],MATCH(1,('[1]3.4'!$AM69=[1]!Sanaudos[Kodas])*('[1]3.4'!GE$7='[1]2.SAN'!$M$4:$M$73),0)),"")</f>
        <v/>
      </c>
      <c r="GF69" s="244" t="str">
        <f t="array" ref="GF69">IFERROR(INDEX([1]!Sanaudos[Saskaita],MATCH(1,('[1]3.4'!$AM69=[1]!Sanaudos[Kodas])*('[1]3.4'!GF$7='[1]2.SAN'!$M$4:$M$73),0)),"")</f>
        <v/>
      </c>
      <c r="GG69" s="244" t="str">
        <f t="array" ref="GG69">IFERROR(INDEX([1]!Sanaudos[Saskaita],MATCH(1,('[1]3.4'!$AM69=[1]!Sanaudos[Kodas])*('[1]3.4'!GG$7='[1]2.SAN'!$M$4:$M$73),0)),"")</f>
        <v/>
      </c>
      <c r="GH69" s="244" t="str">
        <f t="array" ref="GH69">IFERROR(INDEX([1]!Sanaudos[Saskaita],MATCH(1,('[1]3.4'!$AM69=[1]!Sanaudos[Kodas])*('[1]3.4'!GH$7='[1]2.SAN'!$M$4:$M$73),0)),"")</f>
        <v/>
      </c>
      <c r="GI69" s="244" t="str">
        <f t="array" ref="GI69">IFERROR(INDEX([1]!Sanaudos[Saskaita],MATCH(1,('[1]3.4'!$AM69=[1]!Sanaudos[Kodas])*('[1]3.4'!GI$7='[1]2.SAN'!$M$4:$M$73),0)),"")</f>
        <v/>
      </c>
      <c r="GJ69" s="244" t="str">
        <f t="array" ref="GJ69">IFERROR(INDEX([1]!Sanaudos[Saskaita],MATCH(1,('[1]3.4'!$AM69=[1]!Sanaudos[Kodas])*('[1]3.4'!GJ$7='[1]2.SAN'!$M$4:$M$73),0)),"")</f>
        <v/>
      </c>
      <c r="GK69" s="244" t="str">
        <f t="array" ref="GK69">IFERROR(INDEX([1]!Sanaudos[Saskaita],MATCH(1,('[1]3.4'!$AM69=[1]!Sanaudos[Kodas])*('[1]3.4'!GK$7='[1]2.SAN'!$M$4:$M$73),0)),"")</f>
        <v/>
      </c>
      <c r="GL69" s="244" t="str">
        <f t="array" ref="GL69">IFERROR(INDEX([1]!Sanaudos[Saskaita],MATCH(1,('[1]3.4'!$AM69=[1]!Sanaudos[Kodas])*('[1]3.4'!GL$7='[1]2.SAN'!$M$4:$M$73),0)),"")</f>
        <v/>
      </c>
      <c r="GM69" s="244" t="str">
        <f t="array" ref="GM69">IFERROR(INDEX([1]!Sanaudos[Saskaita],MATCH(1,('[1]3.4'!$AM69=[1]!Sanaudos[Kodas])*('[1]3.4'!GM$7='[1]2.SAN'!$M$4:$M$73),0)),"")</f>
        <v/>
      </c>
      <c r="GN69" s="244" t="str">
        <f t="array" ref="GN69">IFERROR(INDEX([1]!Sanaudos[Saskaita],MATCH(1,('[1]3.4'!$AM69=[1]!Sanaudos[Kodas])*('[1]3.4'!GN$7='[1]2.SAN'!$M$4:$M$73),0)),"")</f>
        <v/>
      </c>
      <c r="GO69" s="244" t="str">
        <f t="array" ref="GO69">IFERROR(INDEX([1]!Sanaudos[Saskaita],MATCH(1,('[1]3.4'!$AM69=[1]!Sanaudos[Kodas])*('[1]3.4'!GO$7='[1]2.SAN'!$M$4:$M$73),0)),"")</f>
        <v/>
      </c>
      <c r="GP69" s="244" t="str">
        <f t="array" ref="GP69">IFERROR(INDEX([1]!Sanaudos[Saskaita],MATCH(1,('[1]3.4'!$AM69=[1]!Sanaudos[Kodas])*('[1]3.4'!GP$7='[1]2.SAN'!$M$4:$M$73),0)),"")</f>
        <v/>
      </c>
      <c r="GQ69" s="244" t="str">
        <f t="array" ref="GQ69">IFERROR(INDEX([1]!Sanaudos[Saskaita],MATCH(1,('[1]3.4'!$AM69=[1]!Sanaudos[Kodas])*('[1]3.4'!GQ$7='[1]2.SAN'!$M$4:$M$73),0)),"")</f>
        <v/>
      </c>
      <c r="GR69" s="244" t="str">
        <f t="array" ref="GR69">IFERROR(INDEX([1]!Sanaudos[Saskaita],MATCH(1,('[1]3.4'!$AM69=[1]!Sanaudos[Kodas])*('[1]3.4'!GR$7='[1]2.SAN'!$M$4:$M$73),0)),"")</f>
        <v/>
      </c>
      <c r="GS69" s="244" t="str">
        <f t="array" ref="GS69">IFERROR(INDEX([1]!Sanaudos[Saskaita],MATCH(1,('[1]3.4'!$AM69=[1]!Sanaudos[Kodas])*('[1]3.4'!GS$7='[1]2.SAN'!$M$4:$M$73),0)),"")</f>
        <v/>
      </c>
      <c r="GT69" s="244" t="str">
        <f t="array" ref="GT69">IFERROR(INDEX([1]!Sanaudos[Saskaita],MATCH(1,('[1]3.4'!$AM69=[1]!Sanaudos[Kodas])*('[1]3.4'!GT$7='[1]2.SAN'!$M$4:$M$73),0)),"")</f>
        <v/>
      </c>
      <c r="GU69" s="244" t="str">
        <f t="array" ref="GU69">IFERROR(INDEX([1]!Sanaudos[Saskaita],MATCH(1,('[1]3.4'!$AM69=[1]!Sanaudos[Kodas])*('[1]3.4'!GU$7='[1]2.SAN'!$M$4:$M$73),0)),"")</f>
        <v/>
      </c>
      <c r="GV69" s="244" t="str">
        <f t="array" ref="GV69">IFERROR(INDEX([1]!Sanaudos[Saskaita],MATCH(1,('[1]3.4'!$AM69=[1]!Sanaudos[Kodas])*('[1]3.4'!GV$7='[1]2.SAN'!$M$4:$M$73),0)),"")</f>
        <v/>
      </c>
      <c r="GW69" s="244" t="str">
        <f t="array" ref="GW69">IFERROR(INDEX([1]!Sanaudos[Saskaita],MATCH(1,('[1]3.4'!$AM69=[1]!Sanaudos[Kodas])*('[1]3.4'!GW$7='[1]2.SAN'!$M$4:$M$73),0)),"")</f>
        <v/>
      </c>
      <c r="GX69" s="244" t="str">
        <f t="array" ref="GX69">IFERROR(INDEX([1]!Sanaudos[Saskaita],MATCH(1,('[1]3.4'!$AM69=[1]!Sanaudos[Kodas])*('[1]3.4'!GX$7='[1]2.SAN'!$M$4:$M$73),0)),"")</f>
        <v/>
      </c>
      <c r="GY69" s="244" t="str">
        <f t="array" ref="GY69">IFERROR(INDEX([1]!Sanaudos[Saskaita],MATCH(1,('[1]3.4'!$AM69=[1]!Sanaudos[Kodas])*('[1]3.4'!GY$7='[1]2.SAN'!$M$4:$M$73),0)),"")</f>
        <v/>
      </c>
      <c r="GZ69" s="244" t="str">
        <f t="array" ref="GZ69">IFERROR(INDEX([1]!Sanaudos[Saskaita],MATCH(1,('[1]3.4'!$AM69=[1]!Sanaudos[Kodas])*('[1]3.4'!GZ$7='[1]2.SAN'!$M$4:$M$73),0)),"")</f>
        <v/>
      </c>
      <c r="HA69" s="244" t="str">
        <f t="array" ref="HA69">IFERROR(INDEX([1]!Sanaudos[Saskaita],MATCH(1,('[1]3.4'!$AM69=[1]!Sanaudos[Kodas])*('[1]3.4'!HA$7='[1]2.SAN'!$M$4:$M$73),0)),"")</f>
        <v/>
      </c>
      <c r="HB69" s="244" t="str">
        <f t="array" ref="HB69">IFERROR(INDEX([1]!Sanaudos[Saskaita],MATCH(1,('[1]3.4'!$AM69=[1]!Sanaudos[Kodas])*('[1]3.4'!HB$7='[1]2.SAN'!$M$4:$M$73),0)),"")</f>
        <v/>
      </c>
      <c r="HC69" s="244" t="str">
        <f t="array" ref="HC69">IFERROR(INDEX([1]!Sanaudos[Saskaita],MATCH(1,('[1]3.4'!$AM69=[1]!Sanaudos[Kodas])*('[1]3.4'!HC$7='[1]2.SAN'!$M$4:$M$73),0)),"")</f>
        <v/>
      </c>
      <c r="HD69" s="244" t="str">
        <f t="array" ref="HD69">IFERROR(INDEX([1]!Sanaudos[Saskaita],MATCH(1,('[1]3.4'!$AM69=[1]!Sanaudos[Kodas])*('[1]3.4'!HD$7='[1]2.SAN'!$M$4:$M$73),0)),"")</f>
        <v/>
      </c>
      <c r="HE69" s="244" t="str">
        <f t="array" ref="HE69">IFERROR(INDEX([1]!Sanaudos[Saskaita],MATCH(1,('[1]3.4'!$AM69=[1]!Sanaudos[Kodas])*('[1]3.4'!HE$7='[1]2.SAN'!$M$4:$M$73),0)),"")</f>
        <v/>
      </c>
      <c r="HF69" s="244" t="str">
        <f t="array" ref="HF69">IFERROR(INDEX([1]!Sanaudos[Saskaita],MATCH(1,('[1]3.4'!$AM69=[1]!Sanaudos[Kodas])*('[1]3.4'!HF$7='[1]2.SAN'!$M$4:$M$73),0)),"")</f>
        <v/>
      </c>
      <c r="HG69" s="244" t="str">
        <f t="array" ref="HG69">IFERROR(INDEX([1]!Sanaudos[Saskaita],MATCH(1,('[1]3.4'!$AM69=[1]!Sanaudos[Kodas])*('[1]3.4'!HG$7='[1]2.SAN'!$M$4:$M$73),0)),"")</f>
        <v/>
      </c>
      <c r="HH69" s="244" t="str">
        <f t="array" ref="HH69">IFERROR(INDEX([1]!Sanaudos[Saskaita],MATCH(1,('[1]3.4'!$AM69=[1]!Sanaudos[Kodas])*('[1]3.4'!HH$7='[1]2.SAN'!$M$4:$M$73),0)),"")</f>
        <v/>
      </c>
      <c r="HI69" s="244" t="str">
        <f t="array" ref="HI69">IFERROR(INDEX([1]!Sanaudos[Saskaita],MATCH(1,('[1]3.4'!$AM69=[1]!Sanaudos[Kodas])*('[1]3.4'!HI$7='[1]2.SAN'!$M$4:$M$73),0)),"")</f>
        <v/>
      </c>
      <c r="HJ69" s="244" t="str">
        <f t="array" ref="HJ69">IFERROR(INDEX([1]!Sanaudos[Saskaita],MATCH(1,('[1]3.4'!$AM69=[1]!Sanaudos[Kodas])*('[1]3.4'!HJ$7='[1]2.SAN'!$M$4:$M$73),0)),"")</f>
        <v/>
      </c>
      <c r="HK69" s="244" t="str">
        <f t="array" ref="HK69">IFERROR(INDEX([1]!Sanaudos[Saskaita],MATCH(1,('[1]3.4'!$AM69=[1]!Sanaudos[Kodas])*('[1]3.4'!HK$7='[1]2.SAN'!$M$4:$M$73),0)),"")</f>
        <v/>
      </c>
      <c r="HL69" s="244" t="str">
        <f t="array" ref="HL69">IFERROR(INDEX([1]!Sanaudos[Saskaita],MATCH(1,('[1]3.4'!$AM69=[1]!Sanaudos[Kodas])*('[1]3.4'!HL$7='[1]2.SAN'!$M$4:$M$73),0)),"")</f>
        <v/>
      </c>
      <c r="HM69" s="244" t="str">
        <f t="array" ref="HM69">IFERROR(INDEX([1]!Sanaudos[Saskaita],MATCH(1,('[1]3.4'!$AM69=[1]!Sanaudos[Kodas])*('[1]3.4'!HM$7='[1]2.SAN'!$M$4:$M$73),0)),"")</f>
        <v/>
      </c>
      <c r="HN69" s="244" t="str">
        <f t="array" ref="HN69">IFERROR(INDEX([1]!Sanaudos[Saskaita],MATCH(1,('[1]3.4'!$AM69=[1]!Sanaudos[Kodas])*('[1]3.4'!HN$7='[1]2.SAN'!$M$4:$M$73),0)),"")</f>
        <v/>
      </c>
      <c r="HO69" s="244" t="str">
        <f t="array" ref="HO69">IFERROR(INDEX([1]!Sanaudos[Saskaita],MATCH(1,('[1]3.4'!$AM69=[1]!Sanaudos[Kodas])*('[1]3.4'!HO$7='[1]2.SAN'!$M$4:$M$73),0)),"")</f>
        <v/>
      </c>
      <c r="HP69" s="244" t="str">
        <f t="array" ref="HP69">IFERROR(INDEX([1]!Sanaudos[Saskaita],MATCH(1,('[1]3.4'!$AM69=[1]!Sanaudos[Kodas])*('[1]3.4'!HP$7='[1]2.SAN'!$M$4:$M$73),0)),"")</f>
        <v/>
      </c>
      <c r="HQ69" s="244" t="str">
        <f t="array" ref="HQ69">IFERROR(INDEX([1]!Sanaudos[Saskaita],MATCH(1,('[1]3.4'!$AM69=[1]!Sanaudos[Kodas])*('[1]3.4'!HQ$7='[1]2.SAN'!$M$4:$M$73),0)),"")</f>
        <v/>
      </c>
      <c r="HR69" s="244" t="str">
        <f t="array" ref="HR69">IFERROR(INDEX([1]!Sanaudos[Saskaita],MATCH(1,('[1]3.4'!$AM69=[1]!Sanaudos[Kodas])*('[1]3.4'!HR$7='[1]2.SAN'!$M$4:$M$73),0)),"")</f>
        <v/>
      </c>
      <c r="HS69" s="244" t="str">
        <f t="array" ref="HS69">IFERROR(INDEX([1]!Sanaudos[Saskaita],MATCH(1,('[1]3.4'!$AM69=[1]!Sanaudos[Kodas])*('[1]3.4'!HS$7='[1]2.SAN'!$M$4:$M$73),0)),"")</f>
        <v/>
      </c>
      <c r="HT69" s="244" t="str">
        <f t="array" ref="HT69">IFERROR(INDEX([1]!Sanaudos[Saskaita],MATCH(1,('[1]3.4'!$AM69=[1]!Sanaudos[Kodas])*('[1]3.4'!HT$7='[1]2.SAN'!$M$4:$M$73),0)),"")</f>
        <v/>
      </c>
      <c r="HU69" s="244" t="str">
        <f t="array" ref="HU69">IFERROR(INDEX([1]!Sanaudos[Saskaita],MATCH(1,('[1]3.4'!$AM69=[1]!Sanaudos[Kodas])*('[1]3.4'!HU$7='[1]2.SAN'!$M$4:$M$73),0)),"")</f>
        <v/>
      </c>
      <c r="HV69" s="244" t="str">
        <f t="array" ref="HV69">IFERROR(INDEX([1]!Sanaudos[Saskaita],MATCH(1,('[1]3.4'!$AM69=[1]!Sanaudos[Kodas])*('[1]3.4'!HV$7='[1]2.SAN'!$M$4:$M$73),0)),"")</f>
        <v/>
      </c>
      <c r="HW69" s="244" t="str">
        <f t="array" ref="HW69">IFERROR(INDEX([1]!Sanaudos[Saskaita],MATCH(1,('[1]3.4'!$AM69=[1]!Sanaudos[Kodas])*('[1]3.4'!HW$7='[1]2.SAN'!$M$4:$M$73),0)),"")</f>
        <v/>
      </c>
      <c r="HX69" s="244" t="str">
        <f t="array" ref="HX69">IFERROR(INDEX([1]!Sanaudos[Saskaita],MATCH(1,('[1]3.4'!$AM69=[1]!Sanaudos[Kodas])*('[1]3.4'!HX$7='[1]2.SAN'!$M$4:$M$73),0)),"")</f>
        <v/>
      </c>
      <c r="HY69" s="244" t="str">
        <f t="array" ref="HY69">IFERROR(INDEX([1]!Sanaudos[Saskaita],MATCH(1,('[1]3.4'!$AM69=[1]!Sanaudos[Kodas])*('[1]3.4'!HY$7='[1]2.SAN'!$M$4:$M$73),0)),"")</f>
        <v/>
      </c>
      <c r="HZ69" s="244" t="str">
        <f t="array" ref="HZ69">IFERROR(INDEX([1]!Sanaudos[Saskaita],MATCH(1,('[1]3.4'!$AM69=[1]!Sanaudos[Kodas])*('[1]3.4'!HZ$7='[1]2.SAN'!$M$4:$M$73),0)),"")</f>
        <v/>
      </c>
      <c r="IA69" s="244" t="str">
        <f t="array" ref="IA69">IFERROR(INDEX([1]!Sanaudos[Saskaita],MATCH(1,('[1]3.4'!$AM69=[1]!Sanaudos[Kodas])*('[1]3.4'!IA$7='[1]2.SAN'!$M$4:$M$73),0)),"")</f>
        <v/>
      </c>
      <c r="IB69" s="244" t="str">
        <f t="array" ref="IB69">IFERROR(INDEX([1]!Sanaudos[Saskaita],MATCH(1,('[1]3.4'!$AM69=[1]!Sanaudos[Kodas])*('[1]3.4'!IB$7='[1]2.SAN'!$M$4:$M$73),0)),"")</f>
        <v/>
      </c>
      <c r="IC69" s="244" t="str">
        <f t="array" ref="IC69">IFERROR(INDEX([1]!Sanaudos[Saskaita],MATCH(1,('[1]3.4'!$AM69=[1]!Sanaudos[Kodas])*('[1]3.4'!IC$7='[1]2.SAN'!$M$4:$M$73),0)),"")</f>
        <v/>
      </c>
      <c r="ID69" s="244" t="str">
        <f t="array" ref="ID69">IFERROR(INDEX([1]!Sanaudos[Saskaita],MATCH(1,('[1]3.4'!$AM69=[1]!Sanaudos[Kodas])*('[1]3.4'!ID$7='[1]2.SAN'!$M$4:$M$73),0)),"")</f>
        <v/>
      </c>
      <c r="IE69" s="244" t="str">
        <f t="array" ref="IE69">IFERROR(INDEX([1]!Sanaudos[Saskaita],MATCH(1,('[1]3.4'!$AM69=[1]!Sanaudos[Kodas])*('[1]3.4'!IE$7='[1]2.SAN'!$M$4:$M$73),0)),"")</f>
        <v/>
      </c>
      <c r="IF69" s="244" t="str">
        <f t="array" ref="IF69">IFERROR(INDEX([1]!Sanaudos[Saskaita],MATCH(1,('[1]3.4'!$AM69=[1]!Sanaudos[Kodas])*('[1]3.4'!IF$7='[1]2.SAN'!$M$4:$M$73),0)),"")</f>
        <v/>
      </c>
      <c r="IG69" s="244" t="str">
        <f t="array" ref="IG69">IFERROR(INDEX([1]!Sanaudos[Saskaita],MATCH(1,('[1]3.4'!$AM69=[1]!Sanaudos[Kodas])*('[1]3.4'!IG$7='[1]2.SAN'!$M$4:$M$73),0)),"")</f>
        <v/>
      </c>
      <c r="IH69" s="244" t="str">
        <f t="array" ref="IH69">IFERROR(INDEX([1]!Sanaudos[Saskaita],MATCH(1,('[1]3.4'!$AM69=[1]!Sanaudos[Kodas])*('[1]3.4'!IH$7='[1]2.SAN'!$M$4:$M$73),0)),"")</f>
        <v/>
      </c>
      <c r="II69" s="244" t="str">
        <f t="array" ref="II69">IFERROR(INDEX([1]!Sanaudos[Saskaita],MATCH(1,('[1]3.4'!$AM69=[1]!Sanaudos[Kodas])*('[1]3.4'!II$7='[1]2.SAN'!$M$4:$M$73),0)),"")</f>
        <v/>
      </c>
      <c r="IJ69" s="244" t="str">
        <f t="array" ref="IJ69">IFERROR(INDEX([1]!Sanaudos[Saskaita],MATCH(1,('[1]3.4'!$AM69=[1]!Sanaudos[Kodas])*('[1]3.4'!IJ$7='[1]2.SAN'!$M$4:$M$73),0)),"")</f>
        <v/>
      </c>
      <c r="IK69" s="244" t="str">
        <f t="array" ref="IK69">IFERROR(INDEX([1]!Sanaudos[Saskaita],MATCH(1,('[1]3.4'!$AM69=[1]!Sanaudos[Kodas])*('[1]3.4'!IK$7='[1]2.SAN'!$M$4:$M$73),0)),"")</f>
        <v/>
      </c>
    </row>
    <row r="70" spans="2:245" s="235" customFormat="1" ht="12.2" customHeight="1" x14ac:dyDescent="0.2">
      <c r="B70" s="552"/>
      <c r="C70" s="553"/>
      <c r="D70" s="261" t="s">
        <v>48</v>
      </c>
      <c r="E70" s="247" t="str">
        <f t="shared" si="2"/>
        <v xml:space="preserve">                                    </v>
      </c>
      <c r="F70" s="263" t="e">
        <f>+SUMIFS([1]!Sanaudos[Suma],[1]!Sanaudos[Kodas],AM70,[1]!Sanaudos[PASK],TRUE)</f>
        <v>#REF!</v>
      </c>
      <c r="G70" s="263" t="e">
        <f>-SUMIFS([1]!Sanaudos[Suma],[1]!Sanaudos[Kodas],$AM70,[1]!Sanaudos[Pagal DK RAS],700)</f>
        <v>#REF!</v>
      </c>
      <c r="H70" s="263" t="e">
        <f>+SUMIFS('[1]5.turtas'!$D$1:$AN$1,'[1]5.turtas'!$D$4:$AN$4,$AM70)</f>
        <v>#VALUE!</v>
      </c>
      <c r="I70" s="263" t="e">
        <f>-SUMIFS([1]!Sanaudos[Suma],[1]!Sanaudos[Kodas],$AM70,[1]!Sanaudos[Pagal DK RAS],901)-SUMIFS([1]!Sanaudos[Suma],[1]!Sanaudos[Kodas],$AM70,[1]!Sanaudos[Pagal DK RAS],902)-SUMIFS([1]!Sanaudos[Suma],[1]!Sanaudos[Kodas],$AM70,[1]!Sanaudos[Pagal DK RAS],905)</f>
        <v>#REF!</v>
      </c>
      <c r="J70" s="263" t="e">
        <f>+SUMIFS([1]!DU[DU],[1]!DU[Kodas],$AM70)+SUMIFS([1]!DU[Sodra],[1]!DU[Kodas],$AM70)+SUMIFS([1]!DU[Išeitinės išmokos, kompensacijos],[1]!DU[Kodas],$AM70)</f>
        <v>#REF!</v>
      </c>
      <c r="K70" s="263" t="e">
        <f>+SUMIFS([1]!Sanaudos_kor[Suma],[1]!Sanaudos_kor[Kodas],$AM70,[1]!Sanaudos_kor[PASK],TRUE,[1]!Sanaudos_kor[KOR_nr],K$1)</f>
        <v>#REF!</v>
      </c>
      <c r="L70" s="263" t="e">
        <f>+SUMIFS([1]!Sanaudos_kor[Suma],[1]!Sanaudos_kor[Kodas],$AM70,[1]!Sanaudos_kor[PASK],TRUE,[1]!Sanaudos_kor[KOR_nr],L$1)</f>
        <v>#REF!</v>
      </c>
      <c r="M70" s="263" t="e">
        <f>+SUMIFS([1]!Sanaudos_kor[Suma],[1]!Sanaudos_kor[Kodas],$AM70,[1]!Sanaudos_kor[PASK],TRUE,[1]!Sanaudos_kor[KOR_nr],M$1)</f>
        <v>#REF!</v>
      </c>
      <c r="N70" s="263" t="e">
        <f>+SUMIFS([1]!Sanaudos_kor[Suma],[1]!Sanaudos_kor[Kodas],$AM70,[1]!Sanaudos_kor[PASK],TRUE,[1]!Sanaudos_kor[KOR_nr],N$1)</f>
        <v>#REF!</v>
      </c>
      <c r="O70" s="263" t="e">
        <f>+SUMIFS([1]!Sanaudos_kor[Suma],[1]!Sanaudos_kor[Kodas],$AM70,[1]!Sanaudos_kor[PASK],TRUE,[1]!Sanaudos_kor[KOR_nr],O$1)</f>
        <v>#REF!</v>
      </c>
      <c r="P70" s="263" t="e">
        <f>+SUMIFS([1]!Sanaudos_kor[Suma],[1]!Sanaudos_kor[Kodas],$AM70,[1]!Sanaudos_kor[PASK],TRUE,[1]!Sanaudos_kor[KOR_nr],P$1)</f>
        <v>#REF!</v>
      </c>
      <c r="Q70" s="263" t="e">
        <f>+SUMIFS([1]!Sanaudos_kor[Suma],[1]!Sanaudos_kor[Kodas],$AM70,[1]!Sanaudos_kor[PASK],TRUE,[1]!Sanaudos_kor[KOR_nr],Q$1)</f>
        <v>#REF!</v>
      </c>
      <c r="R70" s="263" t="e">
        <f>+SUMIFS([1]!Sanaudos_kor[Suma],[1]!Sanaudos_kor[Kodas],$AM70,[1]!Sanaudos_kor[PASK],TRUE,[1]!Sanaudos_kor[KOR_nr],R$1)</f>
        <v>#REF!</v>
      </c>
      <c r="S70" s="263" t="e">
        <f>+SUMIFS([1]!Sanaudos_kor[Suma],[1]!Sanaudos_kor[Kodas],$AM70,[1]!Sanaudos_kor[PASK],TRUE,[1]!Sanaudos_kor[KOR_nr],S$1)</f>
        <v>#REF!</v>
      </c>
      <c r="T70" s="263" t="e">
        <f>+SUMIFS([1]!Sanaudos_kor[Suma],[1]!Sanaudos_kor[Kodas],$AM70,[1]!Sanaudos_kor[PASK],TRUE,[1]!Sanaudos_kor[KOR_nr],T$1)</f>
        <v>#REF!</v>
      </c>
      <c r="U70" s="263" t="e">
        <f>+SUMIFS([1]!Sanaudos_kor[Suma],[1]!Sanaudos_kor[Kodas],$AM70,[1]!Sanaudos_kor[PASK],TRUE,[1]!Sanaudos_kor[KOR_nr],U$1)</f>
        <v>#REF!</v>
      </c>
      <c r="V70" s="263" t="e">
        <f>+SUMIFS([1]!Sanaudos_kor[Suma],[1]!Sanaudos_kor[Kodas],$AM70,[1]!Sanaudos_kor[PASK],TRUE,[1]!Sanaudos_kor[KOR_nr],V$1)</f>
        <v>#REF!</v>
      </c>
      <c r="W70" s="263" t="e">
        <f>+SUMIFS([1]!Sanaudos_kor[Suma],[1]!Sanaudos_kor[Kodas],$AM70,[1]!Sanaudos_kor[PASK],TRUE,[1]!Sanaudos_kor[KOR_nr],W$1)</f>
        <v>#REF!</v>
      </c>
      <c r="X70" s="263" t="e">
        <f>+SUMIFS([1]!Sanaudos_kor[Suma],[1]!Sanaudos_kor[Kodas],$AM70,[1]!Sanaudos_kor[PASK],TRUE,[1]!Sanaudos_kor[KOR_nr],X$1)</f>
        <v>#REF!</v>
      </c>
      <c r="Y70" s="263" t="e">
        <f>+SUMIFS([1]!Sanaudos_kor[Suma],[1]!Sanaudos_kor[Kodas],$AM70,[1]!Sanaudos_kor[PASK],TRUE,[1]!Sanaudos_kor[KOR_nr],Y$1)</f>
        <v>#REF!</v>
      </c>
      <c r="Z70" s="263" t="e">
        <f>+SUMIFS([1]!Sanaudos_kor[Suma],[1]!Sanaudos_kor[Kodas],$AM70,[1]!Sanaudos_kor[PASK],TRUE,[1]!Sanaudos_kor[KOR_nr],Z$1)</f>
        <v>#REF!</v>
      </c>
      <c r="AA70" s="263" t="e">
        <f>+SUMIFS([1]!Sanaudos_kor[Suma],[1]!Sanaudos_kor[Kodas],$AM70,[1]!Sanaudos_kor[PASK],TRUE,[1]!Sanaudos_kor[KOR_nr],AA$1)</f>
        <v>#REF!</v>
      </c>
      <c r="AB70" s="263" t="e">
        <f>+SUMIFS([1]!Sanaudos_kor[Suma],[1]!Sanaudos_kor[Kodas],$AM70,[1]!Sanaudos_kor[PASK],TRUE,[1]!Sanaudos_kor[KOR_nr],AB$1)</f>
        <v>#REF!</v>
      </c>
      <c r="AC70" s="263" t="e">
        <f>+SUMIFS([1]!Sanaudos_kor[Suma],[1]!Sanaudos_kor[Kodas],$AM70,[1]!Sanaudos_kor[PASK],TRUE,[1]!Sanaudos_kor[KOR_nr],AC$1)</f>
        <v>#REF!</v>
      </c>
      <c r="AD70" s="263" t="e">
        <f>+SUMIFS([1]!Sanaudos_kor[Suma],[1]!Sanaudos_kor[Kodas],$AM70,[1]!Sanaudos_kor[PASK],TRUE,[1]!Sanaudos_kor[KOR_nr],AD$1)</f>
        <v>#REF!</v>
      </c>
      <c r="AE70" s="263" t="e">
        <f>+SUMIFS([1]!Sanaudos_kor[Suma],[1]!Sanaudos_kor[Kodas],$AM70,[1]!Sanaudos_kor[PASK],TRUE,[1]!Sanaudos_kor[KOR_nr],AE$1)</f>
        <v>#REF!</v>
      </c>
      <c r="AF70" s="263" t="e">
        <f>+SUMIFS([1]!Sanaudos_kor[Suma],[1]!Sanaudos_kor[Kodas],$AM70,[1]!Sanaudos_kor[PASK],TRUE,[1]!Sanaudos_kor[KOR_nr],AF$1)</f>
        <v>#REF!</v>
      </c>
      <c r="AG70" s="263" t="e">
        <f t="shared" si="0"/>
        <v>#REF!</v>
      </c>
      <c r="AH70" s="555"/>
      <c r="AM70" s="249" t="str">
        <f>+'[1]1.vardai'!D104</f>
        <v>NS_23NS</v>
      </c>
      <c r="AN70" s="250" t="e">
        <f>+SUMIFS('[1]7'!$E$160:$S$160,'[1]7'!$E$2:$S$2,$AM70)</f>
        <v>#VALUE!</v>
      </c>
      <c r="AO70" s="250" t="e">
        <f t="shared" si="5"/>
        <v>#REF!</v>
      </c>
      <c r="AP70" s="147"/>
      <c r="AQ70" s="250" t="e">
        <f>+SUMIFS('[1]3.4'!$F$133:$F$202,'[1]3.4'!$D$133:$D$202,$AM70,'[1]3.4'!$E$133:$E$202,"")</f>
        <v>#VALUE!</v>
      </c>
      <c r="AR70" s="250" t="e">
        <f t="shared" si="1"/>
        <v>#VALUE!</v>
      </c>
      <c r="AS70" s="147"/>
      <c r="AT70" s="244" t="str">
        <f t="array" ref="AT70">IFERROR(INDEX([1]!Sanaudos[Saskaita],MATCH(1,('[1]3.4'!$AM70=[1]!Sanaudos[Kodas])*('[1]3.4'!AT$7='[1]2.SAN'!$M$4:$M$73),0)),"")</f>
        <v/>
      </c>
      <c r="AU70" s="244" t="str">
        <f t="array" ref="AU70">IFERROR(INDEX([1]!Sanaudos[Saskaita],MATCH(1,('[1]3.4'!$AM70=[1]!Sanaudos[Kodas])*('[1]3.4'!AU$7='[1]2.SAN'!$M$4:$M$73),0)),"")</f>
        <v/>
      </c>
      <c r="AV70" s="244" t="str">
        <f t="array" ref="AV70">IFERROR(INDEX([1]!Sanaudos[Saskaita],MATCH(1,('[1]3.4'!$AM70=[1]!Sanaudos[Kodas])*('[1]3.4'!AV$7='[1]2.SAN'!$M$4:$M$73),0)),"")</f>
        <v/>
      </c>
      <c r="AW70" s="244" t="str">
        <f t="array" ref="AW70">IFERROR(INDEX([1]!Sanaudos[Saskaita],MATCH(1,('[1]3.4'!$AM70=[1]!Sanaudos[Kodas])*('[1]3.4'!AW$7='[1]2.SAN'!$M$4:$M$73),0)),"")</f>
        <v/>
      </c>
      <c r="AX70" s="244" t="str">
        <f t="array" ref="AX70">IFERROR(INDEX([1]!Sanaudos[Saskaita],MATCH(1,('[1]3.4'!$AM70=[1]!Sanaudos[Kodas])*('[1]3.4'!AX$7='[1]2.SAN'!$M$4:$M$73),0)),"")</f>
        <v/>
      </c>
      <c r="AY70" s="244" t="str">
        <f t="array" ref="AY70">IFERROR(INDEX([1]!Sanaudos[Saskaita],MATCH(1,('[1]3.4'!$AM70=[1]!Sanaudos[Kodas])*('[1]3.4'!AY$7='[1]2.SAN'!$M$4:$M$73),0)),"")</f>
        <v/>
      </c>
      <c r="AZ70" s="244" t="str">
        <f t="array" ref="AZ70">IFERROR(INDEX([1]!Sanaudos[Saskaita],MATCH(1,('[1]3.4'!$AM70=[1]!Sanaudos[Kodas])*('[1]3.4'!AZ$7='[1]2.SAN'!$M$4:$M$73),0)),"")</f>
        <v/>
      </c>
      <c r="BA70" s="244" t="str">
        <f t="array" ref="BA70">IFERROR(INDEX([1]!Sanaudos[Saskaita],MATCH(1,('[1]3.4'!$AM70=[1]!Sanaudos[Kodas])*('[1]3.4'!BA$7='[1]2.SAN'!$M$4:$M$73),0)),"")</f>
        <v/>
      </c>
      <c r="BB70" s="244" t="str">
        <f t="array" ref="BB70">IFERROR(INDEX([1]!Sanaudos[Saskaita],MATCH(1,('[1]3.4'!$AM70=[1]!Sanaudos[Kodas])*('[1]3.4'!BB$7='[1]2.SAN'!$M$4:$M$73),0)),"")</f>
        <v/>
      </c>
      <c r="BC70" s="244" t="str">
        <f t="array" ref="BC70">IFERROR(INDEX([1]!Sanaudos[Saskaita],MATCH(1,('[1]3.4'!$AM70=[1]!Sanaudos[Kodas])*('[1]3.4'!BC$7='[1]2.SAN'!$M$4:$M$73),0)),"")</f>
        <v/>
      </c>
      <c r="BD70" s="244" t="str">
        <f t="array" ref="BD70">IFERROR(INDEX([1]!Sanaudos[Saskaita],MATCH(1,('[1]3.4'!$AM70=[1]!Sanaudos[Kodas])*('[1]3.4'!BD$7='[1]2.SAN'!$M$4:$M$73),0)),"")</f>
        <v/>
      </c>
      <c r="BE70" s="244" t="str">
        <f t="array" ref="BE70">IFERROR(INDEX([1]!Sanaudos[Saskaita],MATCH(1,('[1]3.4'!$AM70=[1]!Sanaudos[Kodas])*('[1]3.4'!BE$7='[1]2.SAN'!$M$4:$M$73),0)),"")</f>
        <v/>
      </c>
      <c r="BF70" s="244" t="str">
        <f t="array" ref="BF70">IFERROR(INDEX([1]!Sanaudos[Saskaita],MATCH(1,('[1]3.4'!$AM70=[1]!Sanaudos[Kodas])*('[1]3.4'!BF$7='[1]2.SAN'!$M$4:$M$73),0)),"")</f>
        <v/>
      </c>
      <c r="BG70" s="244" t="str">
        <f t="array" ref="BG70">IFERROR(INDEX([1]!Sanaudos[Saskaita],MATCH(1,('[1]3.4'!$AM70=[1]!Sanaudos[Kodas])*('[1]3.4'!BG$7='[1]2.SAN'!$M$4:$M$73),0)),"")</f>
        <v/>
      </c>
      <c r="BH70" s="244" t="str">
        <f t="array" ref="BH70">IFERROR(INDEX([1]!Sanaudos[Saskaita],MATCH(1,('[1]3.4'!$AM70=[1]!Sanaudos[Kodas])*('[1]3.4'!BH$7='[1]2.SAN'!$M$4:$M$73),0)),"")</f>
        <v/>
      </c>
      <c r="BI70" s="244" t="str">
        <f t="array" ref="BI70">IFERROR(INDEX([1]!Sanaudos[Saskaita],MATCH(1,('[1]3.4'!$AM70=[1]!Sanaudos[Kodas])*('[1]3.4'!BI$7='[1]2.SAN'!$M$4:$M$73),0)),"")</f>
        <v/>
      </c>
      <c r="BJ70" s="244" t="str">
        <f t="array" ref="BJ70">IFERROR(INDEX([1]!Sanaudos[Saskaita],MATCH(1,('[1]3.4'!$AM70=[1]!Sanaudos[Kodas])*('[1]3.4'!BJ$7='[1]2.SAN'!$M$4:$M$73),0)),"")</f>
        <v/>
      </c>
      <c r="BK70" s="244" t="str">
        <f t="array" ref="BK70">IFERROR(INDEX([1]!Sanaudos[Saskaita],MATCH(1,('[1]3.4'!$AM70=[1]!Sanaudos[Kodas])*('[1]3.4'!BK$7='[1]2.SAN'!$M$4:$M$73),0)),"")</f>
        <v/>
      </c>
      <c r="BL70" s="244" t="str">
        <f t="array" ref="BL70">IFERROR(INDEX([1]!Sanaudos[Saskaita],MATCH(1,('[1]3.4'!$AM70=[1]!Sanaudos[Kodas])*('[1]3.4'!BL$7='[1]2.SAN'!$M$4:$M$73),0)),"")</f>
        <v/>
      </c>
      <c r="BM70" s="244" t="str">
        <f t="array" ref="BM70">IFERROR(INDEX([1]!Sanaudos[Saskaita],MATCH(1,('[1]3.4'!$AM70=[1]!Sanaudos[Kodas])*('[1]3.4'!BM$7='[1]2.SAN'!$M$4:$M$73),0)),"")</f>
        <v/>
      </c>
      <c r="BN70" s="244" t="str">
        <f t="array" ref="BN70">IFERROR(INDEX([1]!Sanaudos[Saskaita],MATCH(1,('[1]3.4'!$AM70=[1]!Sanaudos[Kodas])*('[1]3.4'!BN$7='[1]2.SAN'!$M$4:$M$73),0)),"")</f>
        <v/>
      </c>
      <c r="BO70" s="244" t="str">
        <f t="array" ref="BO70">IFERROR(INDEX([1]!Sanaudos[Saskaita],MATCH(1,('[1]3.4'!$AM70=[1]!Sanaudos[Kodas])*('[1]3.4'!BO$7='[1]2.SAN'!$M$4:$M$73),0)),"")</f>
        <v/>
      </c>
      <c r="BP70" s="244" t="str">
        <f t="array" ref="BP70">IFERROR(INDEX([1]!Sanaudos[Saskaita],MATCH(1,('[1]3.4'!$AM70=[1]!Sanaudos[Kodas])*('[1]3.4'!BP$7='[1]2.SAN'!$M$4:$M$73),0)),"")</f>
        <v/>
      </c>
      <c r="BQ70" s="244" t="str">
        <f t="array" ref="BQ70">IFERROR(INDEX([1]!Sanaudos[Saskaita],MATCH(1,('[1]3.4'!$AM70=[1]!Sanaudos[Kodas])*('[1]3.4'!BQ$7='[1]2.SAN'!$M$4:$M$73),0)),"")</f>
        <v/>
      </c>
      <c r="BR70" s="244" t="str">
        <f t="array" ref="BR70">IFERROR(INDEX([1]!Sanaudos[Saskaita],MATCH(1,('[1]3.4'!$AM70=[1]!Sanaudos[Kodas])*('[1]3.4'!BR$7='[1]2.SAN'!$M$4:$M$73),0)),"")</f>
        <v/>
      </c>
      <c r="BS70" s="244" t="str">
        <f t="array" ref="BS70">IFERROR(INDEX([1]!Sanaudos[Saskaita],MATCH(1,('[1]3.4'!$AM70=[1]!Sanaudos[Kodas])*('[1]3.4'!BS$7='[1]2.SAN'!$M$4:$M$73),0)),"")</f>
        <v/>
      </c>
      <c r="BT70" s="244" t="str">
        <f t="array" ref="BT70">IFERROR(INDEX([1]!Sanaudos[Saskaita],MATCH(1,('[1]3.4'!$AM70=[1]!Sanaudos[Kodas])*('[1]3.4'!BT$7='[1]2.SAN'!$M$4:$M$73),0)),"")</f>
        <v/>
      </c>
      <c r="BU70" s="244" t="str">
        <f t="array" ref="BU70">IFERROR(INDEX([1]!Sanaudos[Saskaita],MATCH(1,('[1]3.4'!$AM70=[1]!Sanaudos[Kodas])*('[1]3.4'!BU$7='[1]2.SAN'!$M$4:$M$73),0)),"")</f>
        <v/>
      </c>
      <c r="BV70" s="244" t="str">
        <f t="array" ref="BV70">IFERROR(INDEX([1]!Sanaudos[Saskaita],MATCH(1,('[1]3.4'!$AM70=[1]!Sanaudos[Kodas])*('[1]3.4'!BV$7='[1]2.SAN'!$M$4:$M$73),0)),"")</f>
        <v/>
      </c>
      <c r="BW70" s="244" t="str">
        <f t="array" ref="BW70">IFERROR(INDEX([1]!Sanaudos[Saskaita],MATCH(1,('[1]3.4'!$AM70=[1]!Sanaudos[Kodas])*('[1]3.4'!BW$7='[1]2.SAN'!$M$4:$M$73),0)),"")</f>
        <v/>
      </c>
      <c r="BX70" s="244" t="str">
        <f t="array" ref="BX70">IFERROR(INDEX([1]!Sanaudos[Saskaita],MATCH(1,('[1]3.4'!$AM70=[1]!Sanaudos[Kodas])*('[1]3.4'!BX$7='[1]2.SAN'!$M$4:$M$73),0)),"")</f>
        <v/>
      </c>
      <c r="BY70" s="244" t="str">
        <f t="array" ref="BY70">IFERROR(INDEX([1]!Sanaudos[Saskaita],MATCH(1,('[1]3.4'!$AM70=[1]!Sanaudos[Kodas])*('[1]3.4'!BY$7='[1]2.SAN'!$M$4:$M$73),0)),"")</f>
        <v/>
      </c>
      <c r="BZ70" s="244" t="str">
        <f t="array" ref="BZ70">IFERROR(INDEX([1]!Sanaudos[Saskaita],MATCH(1,('[1]3.4'!$AM70=[1]!Sanaudos[Kodas])*('[1]3.4'!BZ$7='[1]2.SAN'!$M$4:$M$73),0)),"")</f>
        <v/>
      </c>
      <c r="CA70" s="244" t="str">
        <f t="array" ref="CA70">IFERROR(INDEX([1]!Sanaudos[Saskaita],MATCH(1,('[1]3.4'!$AM70=[1]!Sanaudos[Kodas])*('[1]3.4'!CA$7='[1]2.SAN'!$M$4:$M$73),0)),"")</f>
        <v/>
      </c>
      <c r="CB70" s="244" t="str">
        <f t="array" ref="CB70">IFERROR(INDEX([1]!Sanaudos[Saskaita],MATCH(1,('[1]3.4'!$AM70=[1]!Sanaudos[Kodas])*('[1]3.4'!CB$7='[1]2.SAN'!$M$4:$M$73),0)),"")</f>
        <v/>
      </c>
      <c r="CC70" s="244" t="str">
        <f t="array" ref="CC70">IFERROR(INDEX([1]!Sanaudos[Saskaita],MATCH(1,('[1]3.4'!$AM70=[1]!Sanaudos[Kodas])*('[1]3.4'!CC$7='[1]2.SAN'!$M$4:$M$73),0)),"")</f>
        <v/>
      </c>
      <c r="CD70" s="244" t="str">
        <f t="array" ref="CD70">IFERROR(INDEX([1]!Sanaudos[Saskaita],MATCH(1,('[1]3.4'!$AM70=[1]!Sanaudos[Kodas])*('[1]3.4'!CD$7='[1]2.SAN'!$M$4:$M$73),0)),"")</f>
        <v/>
      </c>
      <c r="CE70" s="244" t="str">
        <f t="array" ref="CE70">IFERROR(INDEX([1]!Sanaudos[Saskaita],MATCH(1,('[1]3.4'!$AM70=[1]!Sanaudos[Kodas])*('[1]3.4'!CE$7='[1]2.SAN'!$M$4:$M$73),0)),"")</f>
        <v/>
      </c>
      <c r="CF70" s="244" t="str">
        <f t="array" ref="CF70">IFERROR(INDEX([1]!Sanaudos[Saskaita],MATCH(1,('[1]3.4'!$AM70=[1]!Sanaudos[Kodas])*('[1]3.4'!CF$7='[1]2.SAN'!$M$4:$M$73),0)),"")</f>
        <v/>
      </c>
      <c r="CG70" s="244" t="str">
        <f t="array" ref="CG70">IFERROR(INDEX([1]!Sanaudos[Saskaita],MATCH(1,('[1]3.4'!$AM70=[1]!Sanaudos[Kodas])*('[1]3.4'!CG$7='[1]2.SAN'!$M$4:$M$73),0)),"")</f>
        <v/>
      </c>
      <c r="CH70" s="244" t="str">
        <f t="array" ref="CH70">IFERROR(INDEX([1]!Sanaudos[Saskaita],MATCH(1,('[1]3.4'!$AM70=[1]!Sanaudos[Kodas])*('[1]3.4'!CH$7='[1]2.SAN'!$M$4:$M$73),0)),"")</f>
        <v/>
      </c>
      <c r="CI70" s="244" t="str">
        <f t="array" ref="CI70">IFERROR(INDEX([1]!Sanaudos[Saskaita],MATCH(1,('[1]3.4'!$AM70=[1]!Sanaudos[Kodas])*('[1]3.4'!CI$7='[1]2.SAN'!$M$4:$M$73),0)),"")</f>
        <v/>
      </c>
      <c r="CJ70" s="244" t="str">
        <f t="array" ref="CJ70">IFERROR(INDEX([1]!Sanaudos[Saskaita],MATCH(1,('[1]3.4'!$AM70=[1]!Sanaudos[Kodas])*('[1]3.4'!CJ$7='[1]2.SAN'!$M$4:$M$73),0)),"")</f>
        <v/>
      </c>
      <c r="CK70" s="244" t="str">
        <f t="array" ref="CK70">IFERROR(INDEX([1]!Sanaudos[Saskaita],MATCH(1,('[1]3.4'!$AM70=[1]!Sanaudos[Kodas])*('[1]3.4'!CK$7='[1]2.SAN'!$M$4:$M$73),0)),"")</f>
        <v/>
      </c>
      <c r="CL70" s="244" t="str">
        <f t="array" ref="CL70">IFERROR(INDEX([1]!Sanaudos[Saskaita],MATCH(1,('[1]3.4'!$AM70=[1]!Sanaudos[Kodas])*('[1]3.4'!CL$7='[1]2.SAN'!$M$4:$M$73),0)),"")</f>
        <v/>
      </c>
      <c r="CM70" s="244" t="str">
        <f t="array" ref="CM70">IFERROR(INDEX([1]!Sanaudos[Saskaita],MATCH(1,('[1]3.4'!$AM70=[1]!Sanaudos[Kodas])*('[1]3.4'!CM$7='[1]2.SAN'!$M$4:$M$73),0)),"")</f>
        <v/>
      </c>
      <c r="CN70" s="244" t="str">
        <f t="array" ref="CN70">IFERROR(INDEX([1]!Sanaudos[Saskaita],MATCH(1,('[1]3.4'!$AM70=[1]!Sanaudos[Kodas])*('[1]3.4'!CN$7='[1]2.SAN'!$M$4:$M$73),0)),"")</f>
        <v/>
      </c>
      <c r="CO70" s="244" t="str">
        <f t="array" ref="CO70">IFERROR(INDEX([1]!Sanaudos[Saskaita],MATCH(1,('[1]3.4'!$AM70=[1]!Sanaudos[Kodas])*('[1]3.4'!CO$7='[1]2.SAN'!$M$4:$M$73),0)),"")</f>
        <v/>
      </c>
      <c r="CP70" s="244" t="str">
        <f t="array" ref="CP70">IFERROR(INDEX([1]!Sanaudos[Saskaita],MATCH(1,('[1]3.4'!$AM70=[1]!Sanaudos[Kodas])*('[1]3.4'!CP$7='[1]2.SAN'!$M$4:$M$73),0)),"")</f>
        <v/>
      </c>
      <c r="CQ70" s="244" t="str">
        <f t="array" ref="CQ70">IFERROR(INDEX([1]!Sanaudos[Saskaita],MATCH(1,('[1]3.4'!$AM70=[1]!Sanaudos[Kodas])*('[1]3.4'!CQ$7='[1]2.SAN'!$M$4:$M$73),0)),"")</f>
        <v/>
      </c>
      <c r="CR70" s="244" t="str">
        <f t="array" ref="CR70">IFERROR(INDEX([1]!Sanaudos[Saskaita],MATCH(1,('[1]3.4'!$AM70=[1]!Sanaudos[Kodas])*('[1]3.4'!CR$7='[1]2.SAN'!$M$4:$M$73),0)),"")</f>
        <v/>
      </c>
      <c r="CS70" s="244" t="str">
        <f t="array" ref="CS70">IFERROR(INDEX([1]!Sanaudos[Saskaita],MATCH(1,('[1]3.4'!$AM70=[1]!Sanaudos[Kodas])*('[1]3.4'!CS$7='[1]2.SAN'!$M$4:$M$73),0)),"")</f>
        <v/>
      </c>
      <c r="CT70" s="244" t="str">
        <f t="array" ref="CT70">IFERROR(INDEX([1]!Sanaudos[Saskaita],MATCH(1,('[1]3.4'!$AM70=[1]!Sanaudos[Kodas])*('[1]3.4'!CT$7='[1]2.SAN'!$M$4:$M$73),0)),"")</f>
        <v/>
      </c>
      <c r="CU70" s="244" t="str">
        <f t="array" ref="CU70">IFERROR(INDEX([1]!Sanaudos[Saskaita],MATCH(1,('[1]3.4'!$AM70=[1]!Sanaudos[Kodas])*('[1]3.4'!CU$7='[1]2.SAN'!$M$4:$M$73),0)),"")</f>
        <v/>
      </c>
      <c r="CV70" s="244" t="str">
        <f t="array" ref="CV70">IFERROR(INDEX([1]!Sanaudos[Saskaita],MATCH(1,('[1]3.4'!$AM70=[1]!Sanaudos[Kodas])*('[1]3.4'!CV$7='[1]2.SAN'!$M$4:$M$73),0)),"")</f>
        <v/>
      </c>
      <c r="CW70" s="244" t="str">
        <f t="array" ref="CW70">IFERROR(INDEX([1]!Sanaudos[Saskaita],MATCH(1,('[1]3.4'!$AM70=[1]!Sanaudos[Kodas])*('[1]3.4'!CW$7='[1]2.SAN'!$M$4:$M$73),0)),"")</f>
        <v/>
      </c>
      <c r="CX70" s="244" t="str">
        <f t="array" ref="CX70">IFERROR(INDEX([1]!Sanaudos[Saskaita],MATCH(1,('[1]3.4'!$AM70=[1]!Sanaudos[Kodas])*('[1]3.4'!CX$7='[1]2.SAN'!$M$4:$M$73),0)),"")</f>
        <v/>
      </c>
      <c r="CY70" s="244" t="str">
        <f t="array" ref="CY70">IFERROR(INDEX([1]!Sanaudos[Saskaita],MATCH(1,('[1]3.4'!$AM70=[1]!Sanaudos[Kodas])*('[1]3.4'!CY$7='[1]2.SAN'!$M$4:$M$73),0)),"")</f>
        <v/>
      </c>
      <c r="CZ70" s="244" t="str">
        <f t="array" ref="CZ70">IFERROR(INDEX([1]!Sanaudos[Saskaita],MATCH(1,('[1]3.4'!$AM70=[1]!Sanaudos[Kodas])*('[1]3.4'!CZ$7='[1]2.SAN'!$M$4:$M$73),0)),"")</f>
        <v/>
      </c>
      <c r="DA70" s="244" t="str">
        <f t="array" ref="DA70">IFERROR(INDEX([1]!Sanaudos[Saskaita],MATCH(1,('[1]3.4'!$AM70=[1]!Sanaudos[Kodas])*('[1]3.4'!DA$7='[1]2.SAN'!$M$4:$M$73),0)),"")</f>
        <v/>
      </c>
      <c r="DB70" s="244" t="str">
        <f t="array" ref="DB70">IFERROR(INDEX([1]!Sanaudos[Saskaita],MATCH(1,('[1]3.4'!$AM70=[1]!Sanaudos[Kodas])*('[1]3.4'!DB$7='[1]2.SAN'!$M$4:$M$73),0)),"")</f>
        <v/>
      </c>
      <c r="DC70" s="244" t="str">
        <f t="array" ref="DC70">IFERROR(INDEX([1]!Sanaudos[Saskaita],MATCH(1,('[1]3.4'!$AM70=[1]!Sanaudos[Kodas])*('[1]3.4'!DC$7='[1]2.SAN'!$M$4:$M$73),0)),"")</f>
        <v/>
      </c>
      <c r="DD70" s="244" t="str">
        <f t="array" ref="DD70">IFERROR(INDEX([1]!Sanaudos[Saskaita],MATCH(1,('[1]3.4'!$AM70=[1]!Sanaudos[Kodas])*('[1]3.4'!DD$7='[1]2.SAN'!$M$4:$M$73),0)),"")</f>
        <v/>
      </c>
      <c r="DE70" s="244" t="str">
        <f t="array" ref="DE70">IFERROR(INDEX([1]!Sanaudos[Saskaita],MATCH(1,('[1]3.4'!$AM70=[1]!Sanaudos[Kodas])*('[1]3.4'!DE$7='[1]2.SAN'!$M$4:$M$73),0)),"")</f>
        <v/>
      </c>
      <c r="DF70" s="244" t="str">
        <f t="array" ref="DF70">IFERROR(INDEX([1]!Sanaudos[Saskaita],MATCH(1,('[1]3.4'!$AM70=[1]!Sanaudos[Kodas])*('[1]3.4'!DF$7='[1]2.SAN'!$M$4:$M$73),0)),"")</f>
        <v/>
      </c>
      <c r="DG70" s="244" t="str">
        <f t="array" ref="DG70">IFERROR(INDEX([1]!Sanaudos[Saskaita],MATCH(1,('[1]3.4'!$AM70=[1]!Sanaudos[Kodas])*('[1]3.4'!DG$7='[1]2.SAN'!$M$4:$M$73),0)),"")</f>
        <v/>
      </c>
      <c r="DH70" s="244" t="str">
        <f t="array" ref="DH70">IFERROR(INDEX([1]!Sanaudos[Saskaita],MATCH(1,('[1]3.4'!$AM70=[1]!Sanaudos[Kodas])*('[1]3.4'!DH$7='[1]2.SAN'!$M$4:$M$73),0)),"")</f>
        <v/>
      </c>
      <c r="DI70" s="244" t="str">
        <f t="array" ref="DI70">IFERROR(INDEX([1]!Sanaudos[Saskaita],MATCH(1,('[1]3.4'!$AM70=[1]!Sanaudos[Kodas])*('[1]3.4'!DI$7='[1]2.SAN'!$M$4:$M$73),0)),"")</f>
        <v/>
      </c>
      <c r="DJ70" s="244" t="str">
        <f t="array" ref="DJ70">IFERROR(INDEX([1]!Sanaudos[Saskaita],MATCH(1,('[1]3.4'!$AM70=[1]!Sanaudos[Kodas])*('[1]3.4'!DJ$7='[1]2.SAN'!$M$4:$M$73),0)),"")</f>
        <v/>
      </c>
      <c r="DK70" s="244" t="str">
        <f t="array" ref="DK70">IFERROR(INDEX([1]!Sanaudos[Saskaita],MATCH(1,('[1]3.4'!$AM70=[1]!Sanaudos[Kodas])*('[1]3.4'!DK$7='[1]2.SAN'!$M$4:$M$73),0)),"")</f>
        <v/>
      </c>
      <c r="DL70" s="244" t="str">
        <f t="array" ref="DL70">IFERROR(INDEX([1]!Sanaudos[Saskaita],MATCH(1,('[1]3.4'!$AM70=[1]!Sanaudos[Kodas])*('[1]3.4'!DL$7='[1]2.SAN'!$M$4:$M$73),0)),"")</f>
        <v/>
      </c>
      <c r="DM70" s="244" t="str">
        <f t="array" ref="DM70">IFERROR(INDEX([1]!Sanaudos[Saskaita],MATCH(1,('[1]3.4'!$AM70=[1]!Sanaudos[Kodas])*('[1]3.4'!DM$7='[1]2.SAN'!$M$4:$M$73),0)),"")</f>
        <v/>
      </c>
      <c r="DN70" s="244" t="str">
        <f t="array" ref="DN70">IFERROR(INDEX([1]!Sanaudos[Saskaita],MATCH(1,('[1]3.4'!$AM70=[1]!Sanaudos[Kodas])*('[1]3.4'!DN$7='[1]2.SAN'!$M$4:$M$73),0)),"")</f>
        <v/>
      </c>
      <c r="DO70" s="244" t="str">
        <f t="array" ref="DO70">IFERROR(INDEX([1]!Sanaudos[Saskaita],MATCH(1,('[1]3.4'!$AM70=[1]!Sanaudos[Kodas])*('[1]3.4'!DO$7='[1]2.SAN'!$M$4:$M$73),0)),"")</f>
        <v/>
      </c>
      <c r="DP70" s="244" t="str">
        <f t="array" ref="DP70">IFERROR(INDEX([1]!Sanaudos[Saskaita],MATCH(1,('[1]3.4'!$AM70=[1]!Sanaudos[Kodas])*('[1]3.4'!DP$7='[1]2.SAN'!$M$4:$M$73),0)),"")</f>
        <v/>
      </c>
      <c r="DQ70" s="244" t="str">
        <f t="array" ref="DQ70">IFERROR(INDEX([1]!Sanaudos[Saskaita],MATCH(1,('[1]3.4'!$AM70=[1]!Sanaudos[Kodas])*('[1]3.4'!DQ$7='[1]2.SAN'!$M$4:$M$73),0)),"")</f>
        <v/>
      </c>
      <c r="DR70" s="244" t="str">
        <f t="array" ref="DR70">IFERROR(INDEX([1]!Sanaudos[Saskaita],MATCH(1,('[1]3.4'!$AM70=[1]!Sanaudos[Kodas])*('[1]3.4'!DR$7='[1]2.SAN'!$M$4:$M$73),0)),"")</f>
        <v/>
      </c>
      <c r="DS70" s="244" t="str">
        <f t="array" ref="DS70">IFERROR(INDEX([1]!Sanaudos[Saskaita],MATCH(1,('[1]3.4'!$AM70=[1]!Sanaudos[Kodas])*('[1]3.4'!DS$7='[1]2.SAN'!$M$4:$M$73),0)),"")</f>
        <v/>
      </c>
      <c r="DT70" s="244" t="str">
        <f t="array" ref="DT70">IFERROR(INDEX([1]!Sanaudos[Saskaita],MATCH(1,('[1]3.4'!$AM70=[1]!Sanaudos[Kodas])*('[1]3.4'!DT$7='[1]2.SAN'!$M$4:$M$73),0)),"")</f>
        <v/>
      </c>
      <c r="DU70" s="244" t="str">
        <f t="array" ref="DU70">IFERROR(INDEX([1]!Sanaudos[Saskaita],MATCH(1,('[1]3.4'!$AM70=[1]!Sanaudos[Kodas])*('[1]3.4'!DU$7='[1]2.SAN'!$M$4:$M$73),0)),"")</f>
        <v/>
      </c>
      <c r="DV70" s="244" t="str">
        <f t="array" ref="DV70">IFERROR(INDEX([1]!Sanaudos[Saskaita],MATCH(1,('[1]3.4'!$AM70=[1]!Sanaudos[Kodas])*('[1]3.4'!DV$7='[1]2.SAN'!$M$4:$M$73),0)),"")</f>
        <v/>
      </c>
      <c r="DW70" s="244" t="str">
        <f t="array" ref="DW70">IFERROR(INDEX([1]!Sanaudos[Saskaita],MATCH(1,('[1]3.4'!$AM70=[1]!Sanaudos[Kodas])*('[1]3.4'!DW$7='[1]2.SAN'!$M$4:$M$73),0)),"")</f>
        <v/>
      </c>
      <c r="DX70" s="244" t="str">
        <f t="array" ref="DX70">IFERROR(INDEX([1]!Sanaudos[Saskaita],MATCH(1,('[1]3.4'!$AM70=[1]!Sanaudos[Kodas])*('[1]3.4'!DX$7='[1]2.SAN'!$M$4:$M$73),0)),"")</f>
        <v/>
      </c>
      <c r="DY70" s="244" t="str">
        <f t="array" ref="DY70">IFERROR(INDEX([1]!Sanaudos[Saskaita],MATCH(1,('[1]3.4'!$AM70=[1]!Sanaudos[Kodas])*('[1]3.4'!DY$7='[1]2.SAN'!$M$4:$M$73),0)),"")</f>
        <v/>
      </c>
      <c r="DZ70" s="244" t="str">
        <f t="array" ref="DZ70">IFERROR(INDEX([1]!Sanaudos[Saskaita],MATCH(1,('[1]3.4'!$AM70=[1]!Sanaudos[Kodas])*('[1]3.4'!DZ$7='[1]2.SAN'!$M$4:$M$73),0)),"")</f>
        <v/>
      </c>
      <c r="EA70" s="244" t="str">
        <f t="array" ref="EA70">IFERROR(INDEX([1]!Sanaudos[Saskaita],MATCH(1,('[1]3.4'!$AM70=[1]!Sanaudos[Kodas])*('[1]3.4'!EA$7='[1]2.SAN'!$M$4:$M$73),0)),"")</f>
        <v/>
      </c>
      <c r="EB70" s="244" t="str">
        <f t="array" ref="EB70">IFERROR(INDEX([1]!Sanaudos[Saskaita],MATCH(1,('[1]3.4'!$AM70=[1]!Sanaudos[Kodas])*('[1]3.4'!EB$7='[1]2.SAN'!$M$4:$M$73),0)),"")</f>
        <v/>
      </c>
      <c r="EC70" s="244" t="str">
        <f t="array" ref="EC70">IFERROR(INDEX([1]!Sanaudos[Saskaita],MATCH(1,('[1]3.4'!$AM70=[1]!Sanaudos[Kodas])*('[1]3.4'!EC$7='[1]2.SAN'!$M$4:$M$73),0)),"")</f>
        <v/>
      </c>
      <c r="ED70" s="244" t="str">
        <f t="array" ref="ED70">IFERROR(INDEX([1]!Sanaudos[Saskaita],MATCH(1,('[1]3.4'!$AM70=[1]!Sanaudos[Kodas])*('[1]3.4'!ED$7='[1]2.SAN'!$M$4:$M$73),0)),"")</f>
        <v/>
      </c>
      <c r="EE70" s="244" t="str">
        <f t="array" ref="EE70">IFERROR(INDEX([1]!Sanaudos[Saskaita],MATCH(1,('[1]3.4'!$AM70=[1]!Sanaudos[Kodas])*('[1]3.4'!EE$7='[1]2.SAN'!$M$4:$M$73),0)),"")</f>
        <v/>
      </c>
      <c r="EF70" s="244" t="str">
        <f t="array" ref="EF70">IFERROR(INDEX([1]!Sanaudos[Saskaita],MATCH(1,('[1]3.4'!$AM70=[1]!Sanaudos[Kodas])*('[1]3.4'!EF$7='[1]2.SAN'!$M$4:$M$73),0)),"")</f>
        <v/>
      </c>
      <c r="EG70" s="244" t="str">
        <f t="array" ref="EG70">IFERROR(INDEX([1]!Sanaudos[Saskaita],MATCH(1,('[1]3.4'!$AM70=[1]!Sanaudos[Kodas])*('[1]3.4'!EG$7='[1]2.SAN'!$M$4:$M$73),0)),"")</f>
        <v/>
      </c>
      <c r="EH70" s="244" t="str">
        <f t="array" ref="EH70">IFERROR(INDEX([1]!Sanaudos[Saskaita],MATCH(1,('[1]3.4'!$AM70=[1]!Sanaudos[Kodas])*('[1]3.4'!EH$7='[1]2.SAN'!$M$4:$M$73),0)),"")</f>
        <v/>
      </c>
      <c r="EI70" s="244" t="str">
        <f t="array" ref="EI70">IFERROR(INDEX([1]!Sanaudos[Saskaita],MATCH(1,('[1]3.4'!$AM70=[1]!Sanaudos[Kodas])*('[1]3.4'!EI$7='[1]2.SAN'!$M$4:$M$73),0)),"")</f>
        <v/>
      </c>
      <c r="EJ70" s="244" t="str">
        <f t="array" ref="EJ70">IFERROR(INDEX([1]!Sanaudos[Saskaita],MATCH(1,('[1]3.4'!$AM70=[1]!Sanaudos[Kodas])*('[1]3.4'!EJ$7='[1]2.SAN'!$M$4:$M$73),0)),"")</f>
        <v/>
      </c>
      <c r="EK70" s="244" t="str">
        <f t="array" ref="EK70">IFERROR(INDEX([1]!Sanaudos[Saskaita],MATCH(1,('[1]3.4'!$AM70=[1]!Sanaudos[Kodas])*('[1]3.4'!EK$7='[1]2.SAN'!$M$4:$M$73),0)),"")</f>
        <v/>
      </c>
      <c r="EL70" s="244" t="str">
        <f t="array" ref="EL70">IFERROR(INDEX([1]!Sanaudos[Saskaita],MATCH(1,('[1]3.4'!$AM70=[1]!Sanaudos[Kodas])*('[1]3.4'!EL$7='[1]2.SAN'!$M$4:$M$73),0)),"")</f>
        <v/>
      </c>
      <c r="EM70" s="244" t="str">
        <f t="array" ref="EM70">IFERROR(INDEX([1]!Sanaudos[Saskaita],MATCH(1,('[1]3.4'!$AM70=[1]!Sanaudos[Kodas])*('[1]3.4'!EM$7='[1]2.SAN'!$M$4:$M$73),0)),"")</f>
        <v/>
      </c>
      <c r="EN70" s="244" t="str">
        <f t="array" ref="EN70">IFERROR(INDEX([1]!Sanaudos[Saskaita],MATCH(1,('[1]3.4'!$AM70=[1]!Sanaudos[Kodas])*('[1]3.4'!EN$7='[1]2.SAN'!$M$4:$M$73),0)),"")</f>
        <v/>
      </c>
      <c r="EO70" s="244" t="str">
        <f t="array" ref="EO70">IFERROR(INDEX([1]!Sanaudos[Saskaita],MATCH(1,('[1]3.4'!$AM70=[1]!Sanaudos[Kodas])*('[1]3.4'!EO$7='[1]2.SAN'!$M$4:$M$73),0)),"")</f>
        <v/>
      </c>
      <c r="EP70" s="244" t="str">
        <f t="array" ref="EP70">IFERROR(INDEX([1]!Sanaudos[Saskaita],MATCH(1,('[1]3.4'!$AM70=[1]!Sanaudos[Kodas])*('[1]3.4'!EP$7='[1]2.SAN'!$M$4:$M$73),0)),"")</f>
        <v/>
      </c>
      <c r="EQ70" s="244" t="str">
        <f t="array" ref="EQ70">IFERROR(INDEX([1]!Sanaudos[Saskaita],MATCH(1,('[1]3.4'!$AM70=[1]!Sanaudos[Kodas])*('[1]3.4'!EQ$7='[1]2.SAN'!$M$4:$M$73),0)),"")</f>
        <v/>
      </c>
      <c r="ER70" s="244" t="str">
        <f t="array" ref="ER70">IFERROR(INDEX([1]!Sanaudos[Saskaita],MATCH(1,('[1]3.4'!$AM70=[1]!Sanaudos[Kodas])*('[1]3.4'!ER$7='[1]2.SAN'!$M$4:$M$73),0)),"")</f>
        <v/>
      </c>
      <c r="ES70" s="244" t="str">
        <f t="array" ref="ES70">IFERROR(INDEX([1]!Sanaudos[Saskaita],MATCH(1,('[1]3.4'!$AM70=[1]!Sanaudos[Kodas])*('[1]3.4'!ES$7='[1]2.SAN'!$M$4:$M$73),0)),"")</f>
        <v/>
      </c>
      <c r="ET70" s="244" t="str">
        <f t="array" ref="ET70">IFERROR(INDEX([1]!Sanaudos[Saskaita],MATCH(1,('[1]3.4'!$AM70=[1]!Sanaudos[Kodas])*('[1]3.4'!ET$7='[1]2.SAN'!$M$4:$M$73),0)),"")</f>
        <v/>
      </c>
      <c r="EU70" s="244" t="str">
        <f t="array" ref="EU70">IFERROR(INDEX([1]!Sanaudos[Saskaita],MATCH(1,('[1]3.4'!$AM70=[1]!Sanaudos[Kodas])*('[1]3.4'!EU$7='[1]2.SAN'!$M$4:$M$73),0)),"")</f>
        <v/>
      </c>
      <c r="EV70" s="244" t="str">
        <f t="array" ref="EV70">IFERROR(INDEX([1]!Sanaudos[Saskaita],MATCH(1,('[1]3.4'!$AM70=[1]!Sanaudos[Kodas])*('[1]3.4'!EV$7='[1]2.SAN'!$M$4:$M$73),0)),"")</f>
        <v/>
      </c>
      <c r="EW70" s="244" t="str">
        <f t="array" ref="EW70">IFERROR(INDEX([1]!Sanaudos[Saskaita],MATCH(1,('[1]3.4'!$AM70=[1]!Sanaudos[Kodas])*('[1]3.4'!EW$7='[1]2.SAN'!$M$4:$M$73),0)),"")</f>
        <v/>
      </c>
      <c r="EX70" s="244" t="str">
        <f t="array" ref="EX70">IFERROR(INDEX([1]!Sanaudos[Saskaita],MATCH(1,('[1]3.4'!$AM70=[1]!Sanaudos[Kodas])*('[1]3.4'!EX$7='[1]2.SAN'!$M$4:$M$73),0)),"")</f>
        <v/>
      </c>
      <c r="EY70" s="244" t="str">
        <f t="array" ref="EY70">IFERROR(INDEX([1]!Sanaudos[Saskaita],MATCH(1,('[1]3.4'!$AM70=[1]!Sanaudos[Kodas])*('[1]3.4'!EY$7='[1]2.SAN'!$M$4:$M$73),0)),"")</f>
        <v/>
      </c>
      <c r="EZ70" s="244" t="str">
        <f t="array" ref="EZ70">IFERROR(INDEX([1]!Sanaudos[Saskaita],MATCH(1,('[1]3.4'!$AM70=[1]!Sanaudos[Kodas])*('[1]3.4'!EZ$7='[1]2.SAN'!$M$4:$M$73),0)),"")</f>
        <v/>
      </c>
      <c r="FA70" s="244" t="str">
        <f t="array" ref="FA70">IFERROR(INDEX([1]!Sanaudos[Saskaita],MATCH(1,('[1]3.4'!$AM70=[1]!Sanaudos[Kodas])*('[1]3.4'!FA$7='[1]2.SAN'!$M$4:$M$73),0)),"")</f>
        <v/>
      </c>
      <c r="FB70" s="244" t="str">
        <f t="array" ref="FB70">IFERROR(INDEX([1]!Sanaudos[Saskaita],MATCH(1,('[1]3.4'!$AM70=[1]!Sanaudos[Kodas])*('[1]3.4'!FB$7='[1]2.SAN'!$M$4:$M$73),0)),"")</f>
        <v/>
      </c>
      <c r="FC70" s="244" t="str">
        <f t="array" ref="FC70">IFERROR(INDEX([1]!Sanaudos[Saskaita],MATCH(1,('[1]3.4'!$AM70=[1]!Sanaudos[Kodas])*('[1]3.4'!FC$7='[1]2.SAN'!$M$4:$M$73),0)),"")</f>
        <v/>
      </c>
      <c r="FD70" s="244" t="str">
        <f t="array" ref="FD70">IFERROR(INDEX([1]!Sanaudos[Saskaita],MATCH(1,('[1]3.4'!$AM70=[1]!Sanaudos[Kodas])*('[1]3.4'!FD$7='[1]2.SAN'!$M$4:$M$73),0)),"")</f>
        <v/>
      </c>
      <c r="FE70" s="244" t="str">
        <f t="array" ref="FE70">IFERROR(INDEX([1]!Sanaudos[Saskaita],MATCH(1,('[1]3.4'!$AM70=[1]!Sanaudos[Kodas])*('[1]3.4'!FE$7='[1]2.SAN'!$M$4:$M$73),0)),"")</f>
        <v/>
      </c>
      <c r="FF70" s="244" t="str">
        <f t="array" ref="FF70">IFERROR(INDEX([1]!Sanaudos[Saskaita],MATCH(1,('[1]3.4'!$AM70=[1]!Sanaudos[Kodas])*('[1]3.4'!FF$7='[1]2.SAN'!$M$4:$M$73),0)),"")</f>
        <v/>
      </c>
      <c r="FG70" s="244" t="str">
        <f t="array" ref="FG70">IFERROR(INDEX([1]!Sanaudos[Saskaita],MATCH(1,('[1]3.4'!$AM70=[1]!Sanaudos[Kodas])*('[1]3.4'!FG$7='[1]2.SAN'!$M$4:$M$73),0)),"")</f>
        <v/>
      </c>
      <c r="FH70" s="244" t="str">
        <f t="array" ref="FH70">IFERROR(INDEX([1]!Sanaudos[Saskaita],MATCH(1,('[1]3.4'!$AM70=[1]!Sanaudos[Kodas])*('[1]3.4'!FH$7='[1]2.SAN'!$M$4:$M$73),0)),"")</f>
        <v/>
      </c>
      <c r="FI70" s="244" t="str">
        <f t="array" ref="FI70">IFERROR(INDEX([1]!Sanaudos[Saskaita],MATCH(1,('[1]3.4'!$AM70=[1]!Sanaudos[Kodas])*('[1]3.4'!FI$7='[1]2.SAN'!$M$4:$M$73),0)),"")</f>
        <v/>
      </c>
      <c r="FJ70" s="244" t="str">
        <f t="array" ref="FJ70">IFERROR(INDEX([1]!Sanaudos[Saskaita],MATCH(1,('[1]3.4'!$AM70=[1]!Sanaudos[Kodas])*('[1]3.4'!FJ$7='[1]2.SAN'!$M$4:$M$73),0)),"")</f>
        <v/>
      </c>
      <c r="FK70" s="244" t="str">
        <f t="array" ref="FK70">IFERROR(INDEX([1]!Sanaudos[Saskaita],MATCH(1,('[1]3.4'!$AM70=[1]!Sanaudos[Kodas])*('[1]3.4'!FK$7='[1]2.SAN'!$M$4:$M$73),0)),"")</f>
        <v/>
      </c>
      <c r="FL70" s="244" t="str">
        <f t="array" ref="FL70">IFERROR(INDEX([1]!Sanaudos[Saskaita],MATCH(1,('[1]3.4'!$AM70=[1]!Sanaudos[Kodas])*('[1]3.4'!FL$7='[1]2.SAN'!$M$4:$M$73),0)),"")</f>
        <v/>
      </c>
      <c r="FM70" s="244" t="str">
        <f t="array" ref="FM70">IFERROR(INDEX([1]!Sanaudos[Saskaita],MATCH(1,('[1]3.4'!$AM70=[1]!Sanaudos[Kodas])*('[1]3.4'!FM$7='[1]2.SAN'!$M$4:$M$73),0)),"")</f>
        <v/>
      </c>
      <c r="FN70" s="244" t="str">
        <f t="array" ref="FN70">IFERROR(INDEX([1]!Sanaudos[Saskaita],MATCH(1,('[1]3.4'!$AM70=[1]!Sanaudos[Kodas])*('[1]3.4'!FN$7='[1]2.SAN'!$M$4:$M$73),0)),"")</f>
        <v/>
      </c>
      <c r="FO70" s="244" t="str">
        <f t="array" ref="FO70">IFERROR(INDEX([1]!Sanaudos[Saskaita],MATCH(1,('[1]3.4'!$AM70=[1]!Sanaudos[Kodas])*('[1]3.4'!FO$7='[1]2.SAN'!$M$4:$M$73),0)),"")</f>
        <v/>
      </c>
      <c r="FP70" s="244" t="str">
        <f t="array" ref="FP70">IFERROR(INDEX([1]!Sanaudos[Saskaita],MATCH(1,('[1]3.4'!$AM70=[1]!Sanaudos[Kodas])*('[1]3.4'!FP$7='[1]2.SAN'!$M$4:$M$73),0)),"")</f>
        <v/>
      </c>
      <c r="FQ70" s="244" t="str">
        <f t="array" ref="FQ70">IFERROR(INDEX([1]!Sanaudos[Saskaita],MATCH(1,('[1]3.4'!$AM70=[1]!Sanaudos[Kodas])*('[1]3.4'!FQ$7='[1]2.SAN'!$M$4:$M$73),0)),"")</f>
        <v/>
      </c>
      <c r="FR70" s="244" t="str">
        <f t="array" ref="FR70">IFERROR(INDEX([1]!Sanaudos[Saskaita],MATCH(1,('[1]3.4'!$AM70=[1]!Sanaudos[Kodas])*('[1]3.4'!FR$7='[1]2.SAN'!$M$4:$M$73),0)),"")</f>
        <v/>
      </c>
      <c r="FS70" s="244" t="str">
        <f t="array" ref="FS70">IFERROR(INDEX([1]!Sanaudos[Saskaita],MATCH(1,('[1]3.4'!$AM70=[1]!Sanaudos[Kodas])*('[1]3.4'!FS$7='[1]2.SAN'!$M$4:$M$73),0)),"")</f>
        <v/>
      </c>
      <c r="FT70" s="244" t="str">
        <f t="array" ref="FT70">IFERROR(INDEX([1]!Sanaudos[Saskaita],MATCH(1,('[1]3.4'!$AM70=[1]!Sanaudos[Kodas])*('[1]3.4'!FT$7='[1]2.SAN'!$M$4:$M$73),0)),"")</f>
        <v/>
      </c>
      <c r="FU70" s="244" t="str">
        <f t="array" ref="FU70">IFERROR(INDEX([1]!Sanaudos[Saskaita],MATCH(1,('[1]3.4'!$AM70=[1]!Sanaudos[Kodas])*('[1]3.4'!FU$7='[1]2.SAN'!$M$4:$M$73),0)),"")</f>
        <v/>
      </c>
      <c r="FV70" s="244" t="str">
        <f t="array" ref="FV70">IFERROR(INDEX([1]!Sanaudos[Saskaita],MATCH(1,('[1]3.4'!$AM70=[1]!Sanaudos[Kodas])*('[1]3.4'!FV$7='[1]2.SAN'!$M$4:$M$73),0)),"")</f>
        <v/>
      </c>
      <c r="FW70" s="244" t="str">
        <f t="array" ref="FW70">IFERROR(INDEX([1]!Sanaudos[Saskaita],MATCH(1,('[1]3.4'!$AM70=[1]!Sanaudos[Kodas])*('[1]3.4'!FW$7='[1]2.SAN'!$M$4:$M$73),0)),"")</f>
        <v/>
      </c>
      <c r="FX70" s="244" t="str">
        <f t="array" ref="FX70">IFERROR(INDEX([1]!Sanaudos[Saskaita],MATCH(1,('[1]3.4'!$AM70=[1]!Sanaudos[Kodas])*('[1]3.4'!FX$7='[1]2.SAN'!$M$4:$M$73),0)),"")</f>
        <v/>
      </c>
      <c r="FY70" s="244" t="str">
        <f t="array" ref="FY70">IFERROR(INDEX([1]!Sanaudos[Saskaita],MATCH(1,('[1]3.4'!$AM70=[1]!Sanaudos[Kodas])*('[1]3.4'!FY$7='[1]2.SAN'!$M$4:$M$73),0)),"")</f>
        <v/>
      </c>
      <c r="FZ70" s="244" t="str">
        <f t="array" ref="FZ70">IFERROR(INDEX([1]!Sanaudos[Saskaita],MATCH(1,('[1]3.4'!$AM70=[1]!Sanaudos[Kodas])*('[1]3.4'!FZ$7='[1]2.SAN'!$M$4:$M$73),0)),"")</f>
        <v/>
      </c>
      <c r="GA70" s="244" t="str">
        <f t="array" ref="GA70">IFERROR(INDEX([1]!Sanaudos[Saskaita],MATCH(1,('[1]3.4'!$AM70=[1]!Sanaudos[Kodas])*('[1]3.4'!GA$7='[1]2.SAN'!$M$4:$M$73),0)),"")</f>
        <v/>
      </c>
      <c r="GB70" s="244" t="str">
        <f t="array" ref="GB70">IFERROR(INDEX([1]!Sanaudos[Saskaita],MATCH(1,('[1]3.4'!$AM70=[1]!Sanaudos[Kodas])*('[1]3.4'!GB$7='[1]2.SAN'!$M$4:$M$73),0)),"")</f>
        <v/>
      </c>
      <c r="GC70" s="244" t="str">
        <f t="array" ref="GC70">IFERROR(INDEX([1]!Sanaudos[Saskaita],MATCH(1,('[1]3.4'!$AM70=[1]!Sanaudos[Kodas])*('[1]3.4'!GC$7='[1]2.SAN'!$M$4:$M$73),0)),"")</f>
        <v/>
      </c>
      <c r="GD70" s="244" t="str">
        <f t="array" ref="GD70">IFERROR(INDEX([1]!Sanaudos[Saskaita],MATCH(1,('[1]3.4'!$AM70=[1]!Sanaudos[Kodas])*('[1]3.4'!GD$7='[1]2.SAN'!$M$4:$M$73),0)),"")</f>
        <v/>
      </c>
      <c r="GE70" s="244" t="str">
        <f t="array" ref="GE70">IFERROR(INDEX([1]!Sanaudos[Saskaita],MATCH(1,('[1]3.4'!$AM70=[1]!Sanaudos[Kodas])*('[1]3.4'!GE$7='[1]2.SAN'!$M$4:$M$73),0)),"")</f>
        <v/>
      </c>
      <c r="GF70" s="244" t="str">
        <f t="array" ref="GF70">IFERROR(INDEX([1]!Sanaudos[Saskaita],MATCH(1,('[1]3.4'!$AM70=[1]!Sanaudos[Kodas])*('[1]3.4'!GF$7='[1]2.SAN'!$M$4:$M$73),0)),"")</f>
        <v/>
      </c>
      <c r="GG70" s="244" t="str">
        <f t="array" ref="GG70">IFERROR(INDEX([1]!Sanaudos[Saskaita],MATCH(1,('[1]3.4'!$AM70=[1]!Sanaudos[Kodas])*('[1]3.4'!GG$7='[1]2.SAN'!$M$4:$M$73),0)),"")</f>
        <v/>
      </c>
      <c r="GH70" s="244" t="str">
        <f t="array" ref="GH70">IFERROR(INDEX([1]!Sanaudos[Saskaita],MATCH(1,('[1]3.4'!$AM70=[1]!Sanaudos[Kodas])*('[1]3.4'!GH$7='[1]2.SAN'!$M$4:$M$73),0)),"")</f>
        <v/>
      </c>
      <c r="GI70" s="244" t="str">
        <f t="array" ref="GI70">IFERROR(INDEX([1]!Sanaudos[Saskaita],MATCH(1,('[1]3.4'!$AM70=[1]!Sanaudos[Kodas])*('[1]3.4'!GI$7='[1]2.SAN'!$M$4:$M$73),0)),"")</f>
        <v/>
      </c>
      <c r="GJ70" s="244" t="str">
        <f t="array" ref="GJ70">IFERROR(INDEX([1]!Sanaudos[Saskaita],MATCH(1,('[1]3.4'!$AM70=[1]!Sanaudos[Kodas])*('[1]3.4'!GJ$7='[1]2.SAN'!$M$4:$M$73),0)),"")</f>
        <v/>
      </c>
      <c r="GK70" s="244" t="str">
        <f t="array" ref="GK70">IFERROR(INDEX([1]!Sanaudos[Saskaita],MATCH(1,('[1]3.4'!$AM70=[1]!Sanaudos[Kodas])*('[1]3.4'!GK$7='[1]2.SAN'!$M$4:$M$73),0)),"")</f>
        <v/>
      </c>
      <c r="GL70" s="244" t="str">
        <f t="array" ref="GL70">IFERROR(INDEX([1]!Sanaudos[Saskaita],MATCH(1,('[1]3.4'!$AM70=[1]!Sanaudos[Kodas])*('[1]3.4'!GL$7='[1]2.SAN'!$M$4:$M$73),0)),"")</f>
        <v/>
      </c>
      <c r="GM70" s="244" t="str">
        <f t="array" ref="GM70">IFERROR(INDEX([1]!Sanaudos[Saskaita],MATCH(1,('[1]3.4'!$AM70=[1]!Sanaudos[Kodas])*('[1]3.4'!GM$7='[1]2.SAN'!$M$4:$M$73),0)),"")</f>
        <v/>
      </c>
      <c r="GN70" s="244" t="str">
        <f t="array" ref="GN70">IFERROR(INDEX([1]!Sanaudos[Saskaita],MATCH(1,('[1]3.4'!$AM70=[1]!Sanaudos[Kodas])*('[1]3.4'!GN$7='[1]2.SAN'!$M$4:$M$73),0)),"")</f>
        <v/>
      </c>
      <c r="GO70" s="244" t="str">
        <f t="array" ref="GO70">IFERROR(INDEX([1]!Sanaudos[Saskaita],MATCH(1,('[1]3.4'!$AM70=[1]!Sanaudos[Kodas])*('[1]3.4'!GO$7='[1]2.SAN'!$M$4:$M$73),0)),"")</f>
        <v/>
      </c>
      <c r="GP70" s="244" t="str">
        <f t="array" ref="GP70">IFERROR(INDEX([1]!Sanaudos[Saskaita],MATCH(1,('[1]3.4'!$AM70=[1]!Sanaudos[Kodas])*('[1]3.4'!GP$7='[1]2.SAN'!$M$4:$M$73),0)),"")</f>
        <v/>
      </c>
      <c r="GQ70" s="244" t="str">
        <f t="array" ref="GQ70">IFERROR(INDEX([1]!Sanaudos[Saskaita],MATCH(1,('[1]3.4'!$AM70=[1]!Sanaudos[Kodas])*('[1]3.4'!GQ$7='[1]2.SAN'!$M$4:$M$73),0)),"")</f>
        <v/>
      </c>
      <c r="GR70" s="244" t="str">
        <f t="array" ref="GR70">IFERROR(INDEX([1]!Sanaudos[Saskaita],MATCH(1,('[1]3.4'!$AM70=[1]!Sanaudos[Kodas])*('[1]3.4'!GR$7='[1]2.SAN'!$M$4:$M$73),0)),"")</f>
        <v/>
      </c>
      <c r="GS70" s="244" t="str">
        <f t="array" ref="GS70">IFERROR(INDEX([1]!Sanaudos[Saskaita],MATCH(1,('[1]3.4'!$AM70=[1]!Sanaudos[Kodas])*('[1]3.4'!GS$7='[1]2.SAN'!$M$4:$M$73),0)),"")</f>
        <v/>
      </c>
      <c r="GT70" s="244" t="str">
        <f t="array" ref="GT70">IFERROR(INDEX([1]!Sanaudos[Saskaita],MATCH(1,('[1]3.4'!$AM70=[1]!Sanaudos[Kodas])*('[1]3.4'!GT$7='[1]2.SAN'!$M$4:$M$73),0)),"")</f>
        <v/>
      </c>
      <c r="GU70" s="244" t="str">
        <f t="array" ref="GU70">IFERROR(INDEX([1]!Sanaudos[Saskaita],MATCH(1,('[1]3.4'!$AM70=[1]!Sanaudos[Kodas])*('[1]3.4'!GU$7='[1]2.SAN'!$M$4:$M$73),0)),"")</f>
        <v/>
      </c>
      <c r="GV70" s="244" t="str">
        <f t="array" ref="GV70">IFERROR(INDEX([1]!Sanaudos[Saskaita],MATCH(1,('[1]3.4'!$AM70=[1]!Sanaudos[Kodas])*('[1]3.4'!GV$7='[1]2.SAN'!$M$4:$M$73),0)),"")</f>
        <v/>
      </c>
      <c r="GW70" s="244" t="str">
        <f t="array" ref="GW70">IFERROR(INDEX([1]!Sanaudos[Saskaita],MATCH(1,('[1]3.4'!$AM70=[1]!Sanaudos[Kodas])*('[1]3.4'!GW$7='[1]2.SAN'!$M$4:$M$73),0)),"")</f>
        <v/>
      </c>
      <c r="GX70" s="244" t="str">
        <f t="array" ref="GX70">IFERROR(INDEX([1]!Sanaudos[Saskaita],MATCH(1,('[1]3.4'!$AM70=[1]!Sanaudos[Kodas])*('[1]3.4'!GX$7='[1]2.SAN'!$M$4:$M$73),0)),"")</f>
        <v/>
      </c>
      <c r="GY70" s="244" t="str">
        <f t="array" ref="GY70">IFERROR(INDEX([1]!Sanaudos[Saskaita],MATCH(1,('[1]3.4'!$AM70=[1]!Sanaudos[Kodas])*('[1]3.4'!GY$7='[1]2.SAN'!$M$4:$M$73),0)),"")</f>
        <v/>
      </c>
      <c r="GZ70" s="244" t="str">
        <f t="array" ref="GZ70">IFERROR(INDEX([1]!Sanaudos[Saskaita],MATCH(1,('[1]3.4'!$AM70=[1]!Sanaudos[Kodas])*('[1]3.4'!GZ$7='[1]2.SAN'!$M$4:$M$73),0)),"")</f>
        <v/>
      </c>
      <c r="HA70" s="244" t="str">
        <f t="array" ref="HA70">IFERROR(INDEX([1]!Sanaudos[Saskaita],MATCH(1,('[1]3.4'!$AM70=[1]!Sanaudos[Kodas])*('[1]3.4'!HA$7='[1]2.SAN'!$M$4:$M$73),0)),"")</f>
        <v/>
      </c>
      <c r="HB70" s="244" t="str">
        <f t="array" ref="HB70">IFERROR(INDEX([1]!Sanaudos[Saskaita],MATCH(1,('[1]3.4'!$AM70=[1]!Sanaudos[Kodas])*('[1]3.4'!HB$7='[1]2.SAN'!$M$4:$M$73),0)),"")</f>
        <v/>
      </c>
      <c r="HC70" s="244" t="str">
        <f t="array" ref="HC70">IFERROR(INDEX([1]!Sanaudos[Saskaita],MATCH(1,('[1]3.4'!$AM70=[1]!Sanaudos[Kodas])*('[1]3.4'!HC$7='[1]2.SAN'!$M$4:$M$73),0)),"")</f>
        <v/>
      </c>
      <c r="HD70" s="244" t="str">
        <f t="array" ref="HD70">IFERROR(INDEX([1]!Sanaudos[Saskaita],MATCH(1,('[1]3.4'!$AM70=[1]!Sanaudos[Kodas])*('[1]3.4'!HD$7='[1]2.SAN'!$M$4:$M$73),0)),"")</f>
        <v/>
      </c>
      <c r="HE70" s="244" t="str">
        <f t="array" ref="HE70">IFERROR(INDEX([1]!Sanaudos[Saskaita],MATCH(1,('[1]3.4'!$AM70=[1]!Sanaudos[Kodas])*('[1]3.4'!HE$7='[1]2.SAN'!$M$4:$M$73),0)),"")</f>
        <v/>
      </c>
      <c r="HF70" s="244" t="str">
        <f t="array" ref="HF70">IFERROR(INDEX([1]!Sanaudos[Saskaita],MATCH(1,('[1]3.4'!$AM70=[1]!Sanaudos[Kodas])*('[1]3.4'!HF$7='[1]2.SAN'!$M$4:$M$73),0)),"")</f>
        <v/>
      </c>
      <c r="HG70" s="244" t="str">
        <f t="array" ref="HG70">IFERROR(INDEX([1]!Sanaudos[Saskaita],MATCH(1,('[1]3.4'!$AM70=[1]!Sanaudos[Kodas])*('[1]3.4'!HG$7='[1]2.SAN'!$M$4:$M$73),0)),"")</f>
        <v/>
      </c>
      <c r="HH70" s="244" t="str">
        <f t="array" ref="HH70">IFERROR(INDEX([1]!Sanaudos[Saskaita],MATCH(1,('[1]3.4'!$AM70=[1]!Sanaudos[Kodas])*('[1]3.4'!HH$7='[1]2.SAN'!$M$4:$M$73),0)),"")</f>
        <v/>
      </c>
      <c r="HI70" s="244" t="str">
        <f t="array" ref="HI70">IFERROR(INDEX([1]!Sanaudos[Saskaita],MATCH(1,('[1]3.4'!$AM70=[1]!Sanaudos[Kodas])*('[1]3.4'!HI$7='[1]2.SAN'!$M$4:$M$73),0)),"")</f>
        <v/>
      </c>
      <c r="HJ70" s="244" t="str">
        <f t="array" ref="HJ70">IFERROR(INDEX([1]!Sanaudos[Saskaita],MATCH(1,('[1]3.4'!$AM70=[1]!Sanaudos[Kodas])*('[1]3.4'!HJ$7='[1]2.SAN'!$M$4:$M$73),0)),"")</f>
        <v/>
      </c>
      <c r="HK70" s="244" t="str">
        <f t="array" ref="HK70">IFERROR(INDEX([1]!Sanaudos[Saskaita],MATCH(1,('[1]3.4'!$AM70=[1]!Sanaudos[Kodas])*('[1]3.4'!HK$7='[1]2.SAN'!$M$4:$M$73),0)),"")</f>
        <v/>
      </c>
      <c r="HL70" s="244" t="str">
        <f t="array" ref="HL70">IFERROR(INDEX([1]!Sanaudos[Saskaita],MATCH(1,('[1]3.4'!$AM70=[1]!Sanaudos[Kodas])*('[1]3.4'!HL$7='[1]2.SAN'!$M$4:$M$73),0)),"")</f>
        <v/>
      </c>
      <c r="HM70" s="244" t="str">
        <f t="array" ref="HM70">IFERROR(INDEX([1]!Sanaudos[Saskaita],MATCH(1,('[1]3.4'!$AM70=[1]!Sanaudos[Kodas])*('[1]3.4'!HM$7='[1]2.SAN'!$M$4:$M$73),0)),"")</f>
        <v/>
      </c>
      <c r="HN70" s="244" t="str">
        <f t="array" ref="HN70">IFERROR(INDEX([1]!Sanaudos[Saskaita],MATCH(1,('[1]3.4'!$AM70=[1]!Sanaudos[Kodas])*('[1]3.4'!HN$7='[1]2.SAN'!$M$4:$M$73),0)),"")</f>
        <v/>
      </c>
      <c r="HO70" s="244" t="str">
        <f t="array" ref="HO70">IFERROR(INDEX([1]!Sanaudos[Saskaita],MATCH(1,('[1]3.4'!$AM70=[1]!Sanaudos[Kodas])*('[1]3.4'!HO$7='[1]2.SAN'!$M$4:$M$73),0)),"")</f>
        <v/>
      </c>
      <c r="HP70" s="244" t="str">
        <f t="array" ref="HP70">IFERROR(INDEX([1]!Sanaudos[Saskaita],MATCH(1,('[1]3.4'!$AM70=[1]!Sanaudos[Kodas])*('[1]3.4'!HP$7='[1]2.SAN'!$M$4:$M$73),0)),"")</f>
        <v/>
      </c>
      <c r="HQ70" s="244" t="str">
        <f t="array" ref="HQ70">IFERROR(INDEX([1]!Sanaudos[Saskaita],MATCH(1,('[1]3.4'!$AM70=[1]!Sanaudos[Kodas])*('[1]3.4'!HQ$7='[1]2.SAN'!$M$4:$M$73),0)),"")</f>
        <v/>
      </c>
      <c r="HR70" s="244" t="str">
        <f t="array" ref="HR70">IFERROR(INDEX([1]!Sanaudos[Saskaita],MATCH(1,('[1]3.4'!$AM70=[1]!Sanaudos[Kodas])*('[1]3.4'!HR$7='[1]2.SAN'!$M$4:$M$73),0)),"")</f>
        <v/>
      </c>
      <c r="HS70" s="244" t="str">
        <f t="array" ref="HS70">IFERROR(INDEX([1]!Sanaudos[Saskaita],MATCH(1,('[1]3.4'!$AM70=[1]!Sanaudos[Kodas])*('[1]3.4'!HS$7='[1]2.SAN'!$M$4:$M$73),0)),"")</f>
        <v/>
      </c>
      <c r="HT70" s="244" t="str">
        <f t="array" ref="HT70">IFERROR(INDEX([1]!Sanaudos[Saskaita],MATCH(1,('[1]3.4'!$AM70=[1]!Sanaudos[Kodas])*('[1]3.4'!HT$7='[1]2.SAN'!$M$4:$M$73),0)),"")</f>
        <v/>
      </c>
      <c r="HU70" s="244" t="str">
        <f t="array" ref="HU70">IFERROR(INDEX([1]!Sanaudos[Saskaita],MATCH(1,('[1]3.4'!$AM70=[1]!Sanaudos[Kodas])*('[1]3.4'!HU$7='[1]2.SAN'!$M$4:$M$73),0)),"")</f>
        <v/>
      </c>
      <c r="HV70" s="244" t="str">
        <f t="array" ref="HV70">IFERROR(INDEX([1]!Sanaudos[Saskaita],MATCH(1,('[1]3.4'!$AM70=[1]!Sanaudos[Kodas])*('[1]3.4'!HV$7='[1]2.SAN'!$M$4:$M$73),0)),"")</f>
        <v/>
      </c>
      <c r="HW70" s="244" t="str">
        <f t="array" ref="HW70">IFERROR(INDEX([1]!Sanaudos[Saskaita],MATCH(1,('[1]3.4'!$AM70=[1]!Sanaudos[Kodas])*('[1]3.4'!HW$7='[1]2.SAN'!$M$4:$M$73),0)),"")</f>
        <v/>
      </c>
      <c r="HX70" s="244" t="str">
        <f t="array" ref="HX70">IFERROR(INDEX([1]!Sanaudos[Saskaita],MATCH(1,('[1]3.4'!$AM70=[1]!Sanaudos[Kodas])*('[1]3.4'!HX$7='[1]2.SAN'!$M$4:$M$73),0)),"")</f>
        <v/>
      </c>
      <c r="HY70" s="244" t="str">
        <f t="array" ref="HY70">IFERROR(INDEX([1]!Sanaudos[Saskaita],MATCH(1,('[1]3.4'!$AM70=[1]!Sanaudos[Kodas])*('[1]3.4'!HY$7='[1]2.SAN'!$M$4:$M$73),0)),"")</f>
        <v/>
      </c>
      <c r="HZ70" s="244" t="str">
        <f t="array" ref="HZ70">IFERROR(INDEX([1]!Sanaudos[Saskaita],MATCH(1,('[1]3.4'!$AM70=[1]!Sanaudos[Kodas])*('[1]3.4'!HZ$7='[1]2.SAN'!$M$4:$M$73),0)),"")</f>
        <v/>
      </c>
      <c r="IA70" s="244" t="str">
        <f t="array" ref="IA70">IFERROR(INDEX([1]!Sanaudos[Saskaita],MATCH(1,('[1]3.4'!$AM70=[1]!Sanaudos[Kodas])*('[1]3.4'!IA$7='[1]2.SAN'!$M$4:$M$73),0)),"")</f>
        <v/>
      </c>
      <c r="IB70" s="244" t="str">
        <f t="array" ref="IB70">IFERROR(INDEX([1]!Sanaudos[Saskaita],MATCH(1,('[1]3.4'!$AM70=[1]!Sanaudos[Kodas])*('[1]3.4'!IB$7='[1]2.SAN'!$M$4:$M$73),0)),"")</f>
        <v/>
      </c>
      <c r="IC70" s="244" t="str">
        <f t="array" ref="IC70">IFERROR(INDEX([1]!Sanaudos[Saskaita],MATCH(1,('[1]3.4'!$AM70=[1]!Sanaudos[Kodas])*('[1]3.4'!IC$7='[1]2.SAN'!$M$4:$M$73),0)),"")</f>
        <v/>
      </c>
      <c r="ID70" s="244" t="str">
        <f t="array" ref="ID70">IFERROR(INDEX([1]!Sanaudos[Saskaita],MATCH(1,('[1]3.4'!$AM70=[1]!Sanaudos[Kodas])*('[1]3.4'!ID$7='[1]2.SAN'!$M$4:$M$73),0)),"")</f>
        <v/>
      </c>
      <c r="IE70" s="244" t="str">
        <f t="array" ref="IE70">IFERROR(INDEX([1]!Sanaudos[Saskaita],MATCH(1,('[1]3.4'!$AM70=[1]!Sanaudos[Kodas])*('[1]3.4'!IE$7='[1]2.SAN'!$M$4:$M$73),0)),"")</f>
        <v/>
      </c>
      <c r="IF70" s="244" t="str">
        <f t="array" ref="IF70">IFERROR(INDEX([1]!Sanaudos[Saskaita],MATCH(1,('[1]3.4'!$AM70=[1]!Sanaudos[Kodas])*('[1]3.4'!IF$7='[1]2.SAN'!$M$4:$M$73),0)),"")</f>
        <v/>
      </c>
      <c r="IG70" s="244" t="str">
        <f t="array" ref="IG70">IFERROR(INDEX([1]!Sanaudos[Saskaita],MATCH(1,('[1]3.4'!$AM70=[1]!Sanaudos[Kodas])*('[1]3.4'!IG$7='[1]2.SAN'!$M$4:$M$73),0)),"")</f>
        <v/>
      </c>
      <c r="IH70" s="244" t="str">
        <f t="array" ref="IH70">IFERROR(INDEX([1]!Sanaudos[Saskaita],MATCH(1,('[1]3.4'!$AM70=[1]!Sanaudos[Kodas])*('[1]3.4'!IH$7='[1]2.SAN'!$M$4:$M$73),0)),"")</f>
        <v/>
      </c>
      <c r="II70" s="244" t="str">
        <f t="array" ref="II70">IFERROR(INDEX([1]!Sanaudos[Saskaita],MATCH(1,('[1]3.4'!$AM70=[1]!Sanaudos[Kodas])*('[1]3.4'!II$7='[1]2.SAN'!$M$4:$M$73),0)),"")</f>
        <v/>
      </c>
      <c r="IJ70" s="244" t="str">
        <f t="array" ref="IJ70">IFERROR(INDEX([1]!Sanaudos[Saskaita],MATCH(1,('[1]3.4'!$AM70=[1]!Sanaudos[Kodas])*('[1]3.4'!IJ$7='[1]2.SAN'!$M$4:$M$73),0)),"")</f>
        <v/>
      </c>
      <c r="IK70" s="244" t="str">
        <f t="array" ref="IK70">IFERROR(INDEX([1]!Sanaudos[Saskaita],MATCH(1,('[1]3.4'!$AM70=[1]!Sanaudos[Kodas])*('[1]3.4'!IK$7='[1]2.SAN'!$M$4:$M$73),0)),"")</f>
        <v/>
      </c>
    </row>
    <row r="71" spans="2:245" s="235" customFormat="1" ht="12.2" customHeight="1" x14ac:dyDescent="0.2">
      <c r="B71" s="552"/>
      <c r="C71" s="553"/>
      <c r="D71" s="261" t="s">
        <v>48</v>
      </c>
      <c r="E71" s="247" t="str">
        <f t="shared" si="2"/>
        <v xml:space="preserve">                                    </v>
      </c>
      <c r="F71" s="263" t="e">
        <f>+SUMIFS([1]!Sanaudos[Suma],[1]!Sanaudos[Kodas],AM71,[1]!Sanaudos[PASK],TRUE)</f>
        <v>#REF!</v>
      </c>
      <c r="G71" s="263" t="e">
        <f>-SUMIFS([1]!Sanaudos[Suma],[1]!Sanaudos[Kodas],$AM71,[1]!Sanaudos[Pagal DK RAS],700)</f>
        <v>#REF!</v>
      </c>
      <c r="H71" s="263" t="e">
        <f>+SUMIFS('[1]5.turtas'!$D$1:$AN$1,'[1]5.turtas'!$D$4:$AN$4,$AM71)</f>
        <v>#VALUE!</v>
      </c>
      <c r="I71" s="263" t="e">
        <f>-SUMIFS([1]!Sanaudos[Suma],[1]!Sanaudos[Kodas],$AM71,[1]!Sanaudos[Pagal DK RAS],901)-SUMIFS([1]!Sanaudos[Suma],[1]!Sanaudos[Kodas],$AM71,[1]!Sanaudos[Pagal DK RAS],902)-SUMIFS([1]!Sanaudos[Suma],[1]!Sanaudos[Kodas],$AM71,[1]!Sanaudos[Pagal DK RAS],905)</f>
        <v>#REF!</v>
      </c>
      <c r="J71" s="263" t="e">
        <f>+SUMIFS([1]!DU[DU],[1]!DU[Kodas],$AM71)+SUMIFS([1]!DU[Sodra],[1]!DU[Kodas],$AM71)+SUMIFS([1]!DU[Išeitinės išmokos, kompensacijos],[1]!DU[Kodas],$AM71)</f>
        <v>#REF!</v>
      </c>
      <c r="K71" s="263" t="e">
        <f>+SUMIFS([1]!Sanaudos_kor[Suma],[1]!Sanaudos_kor[Kodas],$AM71,[1]!Sanaudos_kor[PASK],TRUE,[1]!Sanaudos_kor[KOR_nr],K$1)</f>
        <v>#REF!</v>
      </c>
      <c r="L71" s="263" t="e">
        <f>+SUMIFS([1]!Sanaudos_kor[Suma],[1]!Sanaudos_kor[Kodas],$AM71,[1]!Sanaudos_kor[PASK],TRUE,[1]!Sanaudos_kor[KOR_nr],L$1)</f>
        <v>#REF!</v>
      </c>
      <c r="M71" s="263" t="e">
        <f>+SUMIFS([1]!Sanaudos_kor[Suma],[1]!Sanaudos_kor[Kodas],$AM71,[1]!Sanaudos_kor[PASK],TRUE,[1]!Sanaudos_kor[KOR_nr],M$1)</f>
        <v>#REF!</v>
      </c>
      <c r="N71" s="263" t="e">
        <f>+SUMIFS([1]!Sanaudos_kor[Suma],[1]!Sanaudos_kor[Kodas],$AM71,[1]!Sanaudos_kor[PASK],TRUE,[1]!Sanaudos_kor[KOR_nr],N$1)</f>
        <v>#REF!</v>
      </c>
      <c r="O71" s="263" t="e">
        <f>+SUMIFS([1]!Sanaudos_kor[Suma],[1]!Sanaudos_kor[Kodas],$AM71,[1]!Sanaudos_kor[PASK],TRUE,[1]!Sanaudos_kor[KOR_nr],O$1)</f>
        <v>#REF!</v>
      </c>
      <c r="P71" s="263" t="e">
        <f>+SUMIFS([1]!Sanaudos_kor[Suma],[1]!Sanaudos_kor[Kodas],$AM71,[1]!Sanaudos_kor[PASK],TRUE,[1]!Sanaudos_kor[KOR_nr],P$1)</f>
        <v>#REF!</v>
      </c>
      <c r="Q71" s="263" t="e">
        <f>+SUMIFS([1]!Sanaudos_kor[Suma],[1]!Sanaudos_kor[Kodas],$AM71,[1]!Sanaudos_kor[PASK],TRUE,[1]!Sanaudos_kor[KOR_nr],Q$1)</f>
        <v>#REF!</v>
      </c>
      <c r="R71" s="263" t="e">
        <f>+SUMIFS([1]!Sanaudos_kor[Suma],[1]!Sanaudos_kor[Kodas],$AM71,[1]!Sanaudos_kor[PASK],TRUE,[1]!Sanaudos_kor[KOR_nr],R$1)</f>
        <v>#REF!</v>
      </c>
      <c r="S71" s="263" t="e">
        <f>+SUMIFS([1]!Sanaudos_kor[Suma],[1]!Sanaudos_kor[Kodas],$AM71,[1]!Sanaudos_kor[PASK],TRUE,[1]!Sanaudos_kor[KOR_nr],S$1)</f>
        <v>#REF!</v>
      </c>
      <c r="T71" s="263" t="e">
        <f>+SUMIFS([1]!Sanaudos_kor[Suma],[1]!Sanaudos_kor[Kodas],$AM71,[1]!Sanaudos_kor[PASK],TRUE,[1]!Sanaudos_kor[KOR_nr],T$1)</f>
        <v>#REF!</v>
      </c>
      <c r="U71" s="263" t="e">
        <f>+SUMIFS([1]!Sanaudos_kor[Suma],[1]!Sanaudos_kor[Kodas],$AM71,[1]!Sanaudos_kor[PASK],TRUE,[1]!Sanaudos_kor[KOR_nr],U$1)</f>
        <v>#REF!</v>
      </c>
      <c r="V71" s="263" t="e">
        <f>+SUMIFS([1]!Sanaudos_kor[Suma],[1]!Sanaudos_kor[Kodas],$AM71,[1]!Sanaudos_kor[PASK],TRUE,[1]!Sanaudos_kor[KOR_nr],V$1)</f>
        <v>#REF!</v>
      </c>
      <c r="W71" s="263" t="e">
        <f>+SUMIFS([1]!Sanaudos_kor[Suma],[1]!Sanaudos_kor[Kodas],$AM71,[1]!Sanaudos_kor[PASK],TRUE,[1]!Sanaudos_kor[KOR_nr],W$1)</f>
        <v>#REF!</v>
      </c>
      <c r="X71" s="263" t="e">
        <f>+SUMIFS([1]!Sanaudos_kor[Suma],[1]!Sanaudos_kor[Kodas],$AM71,[1]!Sanaudos_kor[PASK],TRUE,[1]!Sanaudos_kor[KOR_nr],X$1)</f>
        <v>#REF!</v>
      </c>
      <c r="Y71" s="263" t="e">
        <f>+SUMIFS([1]!Sanaudos_kor[Suma],[1]!Sanaudos_kor[Kodas],$AM71,[1]!Sanaudos_kor[PASK],TRUE,[1]!Sanaudos_kor[KOR_nr],Y$1)</f>
        <v>#REF!</v>
      </c>
      <c r="Z71" s="263" t="e">
        <f>+SUMIFS([1]!Sanaudos_kor[Suma],[1]!Sanaudos_kor[Kodas],$AM71,[1]!Sanaudos_kor[PASK],TRUE,[1]!Sanaudos_kor[KOR_nr],Z$1)</f>
        <v>#REF!</v>
      </c>
      <c r="AA71" s="263" t="e">
        <f>+SUMIFS([1]!Sanaudos_kor[Suma],[1]!Sanaudos_kor[Kodas],$AM71,[1]!Sanaudos_kor[PASK],TRUE,[1]!Sanaudos_kor[KOR_nr],AA$1)</f>
        <v>#REF!</v>
      </c>
      <c r="AB71" s="263" t="e">
        <f>+SUMIFS([1]!Sanaudos_kor[Suma],[1]!Sanaudos_kor[Kodas],$AM71,[1]!Sanaudos_kor[PASK],TRUE,[1]!Sanaudos_kor[KOR_nr],AB$1)</f>
        <v>#REF!</v>
      </c>
      <c r="AC71" s="263" t="e">
        <f>+SUMIFS([1]!Sanaudos_kor[Suma],[1]!Sanaudos_kor[Kodas],$AM71,[1]!Sanaudos_kor[PASK],TRUE,[1]!Sanaudos_kor[KOR_nr],AC$1)</f>
        <v>#REF!</v>
      </c>
      <c r="AD71" s="263" t="e">
        <f>+SUMIFS([1]!Sanaudos_kor[Suma],[1]!Sanaudos_kor[Kodas],$AM71,[1]!Sanaudos_kor[PASK],TRUE,[1]!Sanaudos_kor[KOR_nr],AD$1)</f>
        <v>#REF!</v>
      </c>
      <c r="AE71" s="263" t="e">
        <f>+SUMIFS([1]!Sanaudos_kor[Suma],[1]!Sanaudos_kor[Kodas],$AM71,[1]!Sanaudos_kor[PASK],TRUE,[1]!Sanaudos_kor[KOR_nr],AE$1)</f>
        <v>#REF!</v>
      </c>
      <c r="AF71" s="263" t="e">
        <f>+SUMIFS([1]!Sanaudos_kor[Suma],[1]!Sanaudos_kor[Kodas],$AM71,[1]!Sanaudos_kor[PASK],TRUE,[1]!Sanaudos_kor[KOR_nr],AF$1)</f>
        <v>#REF!</v>
      </c>
      <c r="AG71" s="263" t="e">
        <f t="shared" si="0"/>
        <v>#REF!</v>
      </c>
      <c r="AH71" s="555"/>
      <c r="AM71" s="249" t="str">
        <f>+'[1]1.vardai'!D105</f>
        <v>NS_24NS</v>
      </c>
      <c r="AN71" s="250" t="e">
        <f>+SUMIFS('[1]7'!$E$160:$S$160,'[1]7'!$E$2:$S$2,$AM71)</f>
        <v>#VALUE!</v>
      </c>
      <c r="AO71" s="250" t="e">
        <f t="shared" si="5"/>
        <v>#REF!</v>
      </c>
      <c r="AP71" s="147"/>
      <c r="AQ71" s="250" t="e">
        <f>+SUMIFS('[1]3.4'!$F$133:$F$202,'[1]3.4'!$D$133:$D$202,$AM71,'[1]3.4'!$E$133:$E$202,"")</f>
        <v>#VALUE!</v>
      </c>
      <c r="AR71" s="250" t="e">
        <f t="shared" si="1"/>
        <v>#VALUE!</v>
      </c>
      <c r="AS71" s="147"/>
      <c r="AT71" s="244" t="str">
        <f t="array" ref="AT71">IFERROR(INDEX([1]!Sanaudos[Saskaita],MATCH(1,('[1]3.4'!$AM71=[1]!Sanaudos[Kodas])*('[1]3.4'!AT$7='[1]2.SAN'!$M$4:$M$73),0)),"")</f>
        <v/>
      </c>
      <c r="AU71" s="244" t="str">
        <f t="array" ref="AU71">IFERROR(INDEX([1]!Sanaudos[Saskaita],MATCH(1,('[1]3.4'!$AM71=[1]!Sanaudos[Kodas])*('[1]3.4'!AU$7='[1]2.SAN'!$M$4:$M$73),0)),"")</f>
        <v/>
      </c>
      <c r="AV71" s="244" t="str">
        <f t="array" ref="AV71">IFERROR(INDEX([1]!Sanaudos[Saskaita],MATCH(1,('[1]3.4'!$AM71=[1]!Sanaudos[Kodas])*('[1]3.4'!AV$7='[1]2.SAN'!$M$4:$M$73),0)),"")</f>
        <v/>
      </c>
      <c r="AW71" s="244" t="str">
        <f t="array" ref="AW71">IFERROR(INDEX([1]!Sanaudos[Saskaita],MATCH(1,('[1]3.4'!$AM71=[1]!Sanaudos[Kodas])*('[1]3.4'!AW$7='[1]2.SAN'!$M$4:$M$73),0)),"")</f>
        <v/>
      </c>
      <c r="AX71" s="244" t="str">
        <f t="array" ref="AX71">IFERROR(INDEX([1]!Sanaudos[Saskaita],MATCH(1,('[1]3.4'!$AM71=[1]!Sanaudos[Kodas])*('[1]3.4'!AX$7='[1]2.SAN'!$M$4:$M$73),0)),"")</f>
        <v/>
      </c>
      <c r="AY71" s="244" t="str">
        <f t="array" ref="AY71">IFERROR(INDEX([1]!Sanaudos[Saskaita],MATCH(1,('[1]3.4'!$AM71=[1]!Sanaudos[Kodas])*('[1]3.4'!AY$7='[1]2.SAN'!$M$4:$M$73),0)),"")</f>
        <v/>
      </c>
      <c r="AZ71" s="244" t="str">
        <f t="array" ref="AZ71">IFERROR(INDEX([1]!Sanaudos[Saskaita],MATCH(1,('[1]3.4'!$AM71=[1]!Sanaudos[Kodas])*('[1]3.4'!AZ$7='[1]2.SAN'!$M$4:$M$73),0)),"")</f>
        <v/>
      </c>
      <c r="BA71" s="244" t="str">
        <f t="array" ref="BA71">IFERROR(INDEX([1]!Sanaudos[Saskaita],MATCH(1,('[1]3.4'!$AM71=[1]!Sanaudos[Kodas])*('[1]3.4'!BA$7='[1]2.SAN'!$M$4:$M$73),0)),"")</f>
        <v/>
      </c>
      <c r="BB71" s="244" t="str">
        <f t="array" ref="BB71">IFERROR(INDEX([1]!Sanaudos[Saskaita],MATCH(1,('[1]3.4'!$AM71=[1]!Sanaudos[Kodas])*('[1]3.4'!BB$7='[1]2.SAN'!$M$4:$M$73),0)),"")</f>
        <v/>
      </c>
      <c r="BC71" s="244" t="str">
        <f t="array" ref="BC71">IFERROR(INDEX([1]!Sanaudos[Saskaita],MATCH(1,('[1]3.4'!$AM71=[1]!Sanaudos[Kodas])*('[1]3.4'!BC$7='[1]2.SAN'!$M$4:$M$73),0)),"")</f>
        <v/>
      </c>
      <c r="BD71" s="244" t="str">
        <f t="array" ref="BD71">IFERROR(INDEX([1]!Sanaudos[Saskaita],MATCH(1,('[1]3.4'!$AM71=[1]!Sanaudos[Kodas])*('[1]3.4'!BD$7='[1]2.SAN'!$M$4:$M$73),0)),"")</f>
        <v/>
      </c>
      <c r="BE71" s="244" t="str">
        <f t="array" ref="BE71">IFERROR(INDEX([1]!Sanaudos[Saskaita],MATCH(1,('[1]3.4'!$AM71=[1]!Sanaudos[Kodas])*('[1]3.4'!BE$7='[1]2.SAN'!$M$4:$M$73),0)),"")</f>
        <v/>
      </c>
      <c r="BF71" s="244" t="str">
        <f t="array" ref="BF71">IFERROR(INDEX([1]!Sanaudos[Saskaita],MATCH(1,('[1]3.4'!$AM71=[1]!Sanaudos[Kodas])*('[1]3.4'!BF$7='[1]2.SAN'!$M$4:$M$73),0)),"")</f>
        <v/>
      </c>
      <c r="BG71" s="244" t="str">
        <f t="array" ref="BG71">IFERROR(INDEX([1]!Sanaudos[Saskaita],MATCH(1,('[1]3.4'!$AM71=[1]!Sanaudos[Kodas])*('[1]3.4'!BG$7='[1]2.SAN'!$M$4:$M$73),0)),"")</f>
        <v/>
      </c>
      <c r="BH71" s="244" t="str">
        <f t="array" ref="BH71">IFERROR(INDEX([1]!Sanaudos[Saskaita],MATCH(1,('[1]3.4'!$AM71=[1]!Sanaudos[Kodas])*('[1]3.4'!BH$7='[1]2.SAN'!$M$4:$M$73),0)),"")</f>
        <v/>
      </c>
      <c r="BI71" s="244" t="str">
        <f t="array" ref="BI71">IFERROR(INDEX([1]!Sanaudos[Saskaita],MATCH(1,('[1]3.4'!$AM71=[1]!Sanaudos[Kodas])*('[1]3.4'!BI$7='[1]2.SAN'!$M$4:$M$73),0)),"")</f>
        <v/>
      </c>
      <c r="BJ71" s="244" t="str">
        <f t="array" ref="BJ71">IFERROR(INDEX([1]!Sanaudos[Saskaita],MATCH(1,('[1]3.4'!$AM71=[1]!Sanaudos[Kodas])*('[1]3.4'!BJ$7='[1]2.SAN'!$M$4:$M$73),0)),"")</f>
        <v/>
      </c>
      <c r="BK71" s="244" t="str">
        <f t="array" ref="BK71">IFERROR(INDEX([1]!Sanaudos[Saskaita],MATCH(1,('[1]3.4'!$AM71=[1]!Sanaudos[Kodas])*('[1]3.4'!BK$7='[1]2.SAN'!$M$4:$M$73),0)),"")</f>
        <v/>
      </c>
      <c r="BL71" s="244" t="str">
        <f t="array" ref="BL71">IFERROR(INDEX([1]!Sanaudos[Saskaita],MATCH(1,('[1]3.4'!$AM71=[1]!Sanaudos[Kodas])*('[1]3.4'!BL$7='[1]2.SAN'!$M$4:$M$73),0)),"")</f>
        <v/>
      </c>
      <c r="BM71" s="244" t="str">
        <f t="array" ref="BM71">IFERROR(INDEX([1]!Sanaudos[Saskaita],MATCH(1,('[1]3.4'!$AM71=[1]!Sanaudos[Kodas])*('[1]3.4'!BM$7='[1]2.SAN'!$M$4:$M$73),0)),"")</f>
        <v/>
      </c>
      <c r="BN71" s="244" t="str">
        <f t="array" ref="BN71">IFERROR(INDEX([1]!Sanaudos[Saskaita],MATCH(1,('[1]3.4'!$AM71=[1]!Sanaudos[Kodas])*('[1]3.4'!BN$7='[1]2.SAN'!$M$4:$M$73),0)),"")</f>
        <v/>
      </c>
      <c r="BO71" s="244" t="str">
        <f t="array" ref="BO71">IFERROR(INDEX([1]!Sanaudos[Saskaita],MATCH(1,('[1]3.4'!$AM71=[1]!Sanaudos[Kodas])*('[1]3.4'!BO$7='[1]2.SAN'!$M$4:$M$73),0)),"")</f>
        <v/>
      </c>
      <c r="BP71" s="244" t="str">
        <f t="array" ref="BP71">IFERROR(INDEX([1]!Sanaudos[Saskaita],MATCH(1,('[1]3.4'!$AM71=[1]!Sanaudos[Kodas])*('[1]3.4'!BP$7='[1]2.SAN'!$M$4:$M$73),0)),"")</f>
        <v/>
      </c>
      <c r="BQ71" s="244" t="str">
        <f t="array" ref="BQ71">IFERROR(INDEX([1]!Sanaudos[Saskaita],MATCH(1,('[1]3.4'!$AM71=[1]!Sanaudos[Kodas])*('[1]3.4'!BQ$7='[1]2.SAN'!$M$4:$M$73),0)),"")</f>
        <v/>
      </c>
      <c r="BR71" s="244" t="str">
        <f t="array" ref="BR71">IFERROR(INDEX([1]!Sanaudos[Saskaita],MATCH(1,('[1]3.4'!$AM71=[1]!Sanaudos[Kodas])*('[1]3.4'!BR$7='[1]2.SAN'!$M$4:$M$73),0)),"")</f>
        <v/>
      </c>
      <c r="BS71" s="244" t="str">
        <f t="array" ref="BS71">IFERROR(INDEX([1]!Sanaudos[Saskaita],MATCH(1,('[1]3.4'!$AM71=[1]!Sanaudos[Kodas])*('[1]3.4'!BS$7='[1]2.SAN'!$M$4:$M$73),0)),"")</f>
        <v/>
      </c>
      <c r="BT71" s="244" t="str">
        <f t="array" ref="BT71">IFERROR(INDEX([1]!Sanaudos[Saskaita],MATCH(1,('[1]3.4'!$AM71=[1]!Sanaudos[Kodas])*('[1]3.4'!BT$7='[1]2.SAN'!$M$4:$M$73),0)),"")</f>
        <v/>
      </c>
      <c r="BU71" s="244" t="str">
        <f t="array" ref="BU71">IFERROR(INDEX([1]!Sanaudos[Saskaita],MATCH(1,('[1]3.4'!$AM71=[1]!Sanaudos[Kodas])*('[1]3.4'!BU$7='[1]2.SAN'!$M$4:$M$73),0)),"")</f>
        <v/>
      </c>
      <c r="BV71" s="244" t="str">
        <f t="array" ref="BV71">IFERROR(INDEX([1]!Sanaudos[Saskaita],MATCH(1,('[1]3.4'!$AM71=[1]!Sanaudos[Kodas])*('[1]3.4'!BV$7='[1]2.SAN'!$M$4:$M$73),0)),"")</f>
        <v/>
      </c>
      <c r="BW71" s="244" t="str">
        <f t="array" ref="BW71">IFERROR(INDEX([1]!Sanaudos[Saskaita],MATCH(1,('[1]3.4'!$AM71=[1]!Sanaudos[Kodas])*('[1]3.4'!BW$7='[1]2.SAN'!$M$4:$M$73),0)),"")</f>
        <v/>
      </c>
      <c r="BX71" s="244" t="str">
        <f t="array" ref="BX71">IFERROR(INDEX([1]!Sanaudos[Saskaita],MATCH(1,('[1]3.4'!$AM71=[1]!Sanaudos[Kodas])*('[1]3.4'!BX$7='[1]2.SAN'!$M$4:$M$73),0)),"")</f>
        <v/>
      </c>
      <c r="BY71" s="244" t="str">
        <f t="array" ref="BY71">IFERROR(INDEX([1]!Sanaudos[Saskaita],MATCH(1,('[1]3.4'!$AM71=[1]!Sanaudos[Kodas])*('[1]3.4'!BY$7='[1]2.SAN'!$M$4:$M$73),0)),"")</f>
        <v/>
      </c>
      <c r="BZ71" s="244" t="str">
        <f t="array" ref="BZ71">IFERROR(INDEX([1]!Sanaudos[Saskaita],MATCH(1,('[1]3.4'!$AM71=[1]!Sanaudos[Kodas])*('[1]3.4'!BZ$7='[1]2.SAN'!$M$4:$M$73),0)),"")</f>
        <v/>
      </c>
      <c r="CA71" s="244" t="str">
        <f t="array" ref="CA71">IFERROR(INDEX([1]!Sanaudos[Saskaita],MATCH(1,('[1]3.4'!$AM71=[1]!Sanaudos[Kodas])*('[1]3.4'!CA$7='[1]2.SAN'!$M$4:$M$73),0)),"")</f>
        <v/>
      </c>
      <c r="CB71" s="244" t="str">
        <f t="array" ref="CB71">IFERROR(INDEX([1]!Sanaudos[Saskaita],MATCH(1,('[1]3.4'!$AM71=[1]!Sanaudos[Kodas])*('[1]3.4'!CB$7='[1]2.SAN'!$M$4:$M$73),0)),"")</f>
        <v/>
      </c>
      <c r="CC71" s="244" t="str">
        <f t="array" ref="CC71">IFERROR(INDEX([1]!Sanaudos[Saskaita],MATCH(1,('[1]3.4'!$AM71=[1]!Sanaudos[Kodas])*('[1]3.4'!CC$7='[1]2.SAN'!$M$4:$M$73),0)),"")</f>
        <v/>
      </c>
      <c r="CD71" s="244" t="str">
        <f t="array" ref="CD71">IFERROR(INDEX([1]!Sanaudos[Saskaita],MATCH(1,('[1]3.4'!$AM71=[1]!Sanaudos[Kodas])*('[1]3.4'!CD$7='[1]2.SAN'!$M$4:$M$73),0)),"")</f>
        <v/>
      </c>
      <c r="CE71" s="244" t="str">
        <f t="array" ref="CE71">IFERROR(INDEX([1]!Sanaudos[Saskaita],MATCH(1,('[1]3.4'!$AM71=[1]!Sanaudos[Kodas])*('[1]3.4'!CE$7='[1]2.SAN'!$M$4:$M$73),0)),"")</f>
        <v/>
      </c>
      <c r="CF71" s="244" t="str">
        <f t="array" ref="CF71">IFERROR(INDEX([1]!Sanaudos[Saskaita],MATCH(1,('[1]3.4'!$AM71=[1]!Sanaudos[Kodas])*('[1]3.4'!CF$7='[1]2.SAN'!$M$4:$M$73),0)),"")</f>
        <v/>
      </c>
      <c r="CG71" s="244" t="str">
        <f t="array" ref="CG71">IFERROR(INDEX([1]!Sanaudos[Saskaita],MATCH(1,('[1]3.4'!$AM71=[1]!Sanaudos[Kodas])*('[1]3.4'!CG$7='[1]2.SAN'!$M$4:$M$73),0)),"")</f>
        <v/>
      </c>
      <c r="CH71" s="244" t="str">
        <f t="array" ref="CH71">IFERROR(INDEX([1]!Sanaudos[Saskaita],MATCH(1,('[1]3.4'!$AM71=[1]!Sanaudos[Kodas])*('[1]3.4'!CH$7='[1]2.SAN'!$M$4:$M$73),0)),"")</f>
        <v/>
      </c>
      <c r="CI71" s="244" t="str">
        <f t="array" ref="CI71">IFERROR(INDEX([1]!Sanaudos[Saskaita],MATCH(1,('[1]3.4'!$AM71=[1]!Sanaudos[Kodas])*('[1]3.4'!CI$7='[1]2.SAN'!$M$4:$M$73),0)),"")</f>
        <v/>
      </c>
      <c r="CJ71" s="244" t="str">
        <f t="array" ref="CJ71">IFERROR(INDEX([1]!Sanaudos[Saskaita],MATCH(1,('[1]3.4'!$AM71=[1]!Sanaudos[Kodas])*('[1]3.4'!CJ$7='[1]2.SAN'!$M$4:$M$73),0)),"")</f>
        <v/>
      </c>
      <c r="CK71" s="244" t="str">
        <f t="array" ref="CK71">IFERROR(INDEX([1]!Sanaudos[Saskaita],MATCH(1,('[1]3.4'!$AM71=[1]!Sanaudos[Kodas])*('[1]3.4'!CK$7='[1]2.SAN'!$M$4:$M$73),0)),"")</f>
        <v/>
      </c>
      <c r="CL71" s="244" t="str">
        <f t="array" ref="CL71">IFERROR(INDEX([1]!Sanaudos[Saskaita],MATCH(1,('[1]3.4'!$AM71=[1]!Sanaudos[Kodas])*('[1]3.4'!CL$7='[1]2.SAN'!$M$4:$M$73),0)),"")</f>
        <v/>
      </c>
      <c r="CM71" s="244" t="str">
        <f t="array" ref="CM71">IFERROR(INDEX([1]!Sanaudos[Saskaita],MATCH(1,('[1]3.4'!$AM71=[1]!Sanaudos[Kodas])*('[1]3.4'!CM$7='[1]2.SAN'!$M$4:$M$73),0)),"")</f>
        <v/>
      </c>
      <c r="CN71" s="244" t="str">
        <f t="array" ref="CN71">IFERROR(INDEX([1]!Sanaudos[Saskaita],MATCH(1,('[1]3.4'!$AM71=[1]!Sanaudos[Kodas])*('[1]3.4'!CN$7='[1]2.SAN'!$M$4:$M$73),0)),"")</f>
        <v/>
      </c>
      <c r="CO71" s="244" t="str">
        <f t="array" ref="CO71">IFERROR(INDEX([1]!Sanaudos[Saskaita],MATCH(1,('[1]3.4'!$AM71=[1]!Sanaudos[Kodas])*('[1]3.4'!CO$7='[1]2.SAN'!$M$4:$M$73),0)),"")</f>
        <v/>
      </c>
      <c r="CP71" s="244" t="str">
        <f t="array" ref="CP71">IFERROR(INDEX([1]!Sanaudos[Saskaita],MATCH(1,('[1]3.4'!$AM71=[1]!Sanaudos[Kodas])*('[1]3.4'!CP$7='[1]2.SAN'!$M$4:$M$73),0)),"")</f>
        <v/>
      </c>
      <c r="CQ71" s="244" t="str">
        <f t="array" ref="CQ71">IFERROR(INDEX([1]!Sanaudos[Saskaita],MATCH(1,('[1]3.4'!$AM71=[1]!Sanaudos[Kodas])*('[1]3.4'!CQ$7='[1]2.SAN'!$M$4:$M$73),0)),"")</f>
        <v/>
      </c>
      <c r="CR71" s="244" t="str">
        <f t="array" ref="CR71">IFERROR(INDEX([1]!Sanaudos[Saskaita],MATCH(1,('[1]3.4'!$AM71=[1]!Sanaudos[Kodas])*('[1]3.4'!CR$7='[1]2.SAN'!$M$4:$M$73),0)),"")</f>
        <v/>
      </c>
      <c r="CS71" s="244" t="str">
        <f t="array" ref="CS71">IFERROR(INDEX([1]!Sanaudos[Saskaita],MATCH(1,('[1]3.4'!$AM71=[1]!Sanaudos[Kodas])*('[1]3.4'!CS$7='[1]2.SAN'!$M$4:$M$73),0)),"")</f>
        <v/>
      </c>
      <c r="CT71" s="244" t="str">
        <f t="array" ref="CT71">IFERROR(INDEX([1]!Sanaudos[Saskaita],MATCH(1,('[1]3.4'!$AM71=[1]!Sanaudos[Kodas])*('[1]3.4'!CT$7='[1]2.SAN'!$M$4:$M$73),0)),"")</f>
        <v/>
      </c>
      <c r="CU71" s="244" t="str">
        <f t="array" ref="CU71">IFERROR(INDEX([1]!Sanaudos[Saskaita],MATCH(1,('[1]3.4'!$AM71=[1]!Sanaudos[Kodas])*('[1]3.4'!CU$7='[1]2.SAN'!$M$4:$M$73),0)),"")</f>
        <v/>
      </c>
      <c r="CV71" s="244" t="str">
        <f t="array" ref="CV71">IFERROR(INDEX([1]!Sanaudos[Saskaita],MATCH(1,('[1]3.4'!$AM71=[1]!Sanaudos[Kodas])*('[1]3.4'!CV$7='[1]2.SAN'!$M$4:$M$73),0)),"")</f>
        <v/>
      </c>
      <c r="CW71" s="244" t="str">
        <f t="array" ref="CW71">IFERROR(INDEX([1]!Sanaudos[Saskaita],MATCH(1,('[1]3.4'!$AM71=[1]!Sanaudos[Kodas])*('[1]3.4'!CW$7='[1]2.SAN'!$M$4:$M$73),0)),"")</f>
        <v/>
      </c>
      <c r="CX71" s="244" t="str">
        <f t="array" ref="CX71">IFERROR(INDEX([1]!Sanaudos[Saskaita],MATCH(1,('[1]3.4'!$AM71=[1]!Sanaudos[Kodas])*('[1]3.4'!CX$7='[1]2.SAN'!$M$4:$M$73),0)),"")</f>
        <v/>
      </c>
      <c r="CY71" s="244" t="str">
        <f t="array" ref="CY71">IFERROR(INDEX([1]!Sanaudos[Saskaita],MATCH(1,('[1]3.4'!$AM71=[1]!Sanaudos[Kodas])*('[1]3.4'!CY$7='[1]2.SAN'!$M$4:$M$73),0)),"")</f>
        <v/>
      </c>
      <c r="CZ71" s="244" t="str">
        <f t="array" ref="CZ71">IFERROR(INDEX([1]!Sanaudos[Saskaita],MATCH(1,('[1]3.4'!$AM71=[1]!Sanaudos[Kodas])*('[1]3.4'!CZ$7='[1]2.SAN'!$M$4:$M$73),0)),"")</f>
        <v/>
      </c>
      <c r="DA71" s="244" t="str">
        <f t="array" ref="DA71">IFERROR(INDEX([1]!Sanaudos[Saskaita],MATCH(1,('[1]3.4'!$AM71=[1]!Sanaudos[Kodas])*('[1]3.4'!DA$7='[1]2.SAN'!$M$4:$M$73),0)),"")</f>
        <v/>
      </c>
      <c r="DB71" s="244" t="str">
        <f t="array" ref="DB71">IFERROR(INDEX([1]!Sanaudos[Saskaita],MATCH(1,('[1]3.4'!$AM71=[1]!Sanaudos[Kodas])*('[1]3.4'!DB$7='[1]2.SAN'!$M$4:$M$73),0)),"")</f>
        <v/>
      </c>
      <c r="DC71" s="244" t="str">
        <f t="array" ref="DC71">IFERROR(INDEX([1]!Sanaudos[Saskaita],MATCH(1,('[1]3.4'!$AM71=[1]!Sanaudos[Kodas])*('[1]3.4'!DC$7='[1]2.SAN'!$M$4:$M$73),0)),"")</f>
        <v/>
      </c>
      <c r="DD71" s="244" t="str">
        <f t="array" ref="DD71">IFERROR(INDEX([1]!Sanaudos[Saskaita],MATCH(1,('[1]3.4'!$AM71=[1]!Sanaudos[Kodas])*('[1]3.4'!DD$7='[1]2.SAN'!$M$4:$M$73),0)),"")</f>
        <v/>
      </c>
      <c r="DE71" s="244" t="str">
        <f t="array" ref="DE71">IFERROR(INDEX([1]!Sanaudos[Saskaita],MATCH(1,('[1]3.4'!$AM71=[1]!Sanaudos[Kodas])*('[1]3.4'!DE$7='[1]2.SAN'!$M$4:$M$73),0)),"")</f>
        <v/>
      </c>
      <c r="DF71" s="244" t="str">
        <f t="array" ref="DF71">IFERROR(INDEX([1]!Sanaudos[Saskaita],MATCH(1,('[1]3.4'!$AM71=[1]!Sanaudos[Kodas])*('[1]3.4'!DF$7='[1]2.SAN'!$M$4:$M$73),0)),"")</f>
        <v/>
      </c>
      <c r="DG71" s="244" t="str">
        <f t="array" ref="DG71">IFERROR(INDEX([1]!Sanaudos[Saskaita],MATCH(1,('[1]3.4'!$AM71=[1]!Sanaudos[Kodas])*('[1]3.4'!DG$7='[1]2.SAN'!$M$4:$M$73),0)),"")</f>
        <v/>
      </c>
      <c r="DH71" s="244" t="str">
        <f t="array" ref="DH71">IFERROR(INDEX([1]!Sanaudos[Saskaita],MATCH(1,('[1]3.4'!$AM71=[1]!Sanaudos[Kodas])*('[1]3.4'!DH$7='[1]2.SAN'!$M$4:$M$73),0)),"")</f>
        <v/>
      </c>
      <c r="DI71" s="244" t="str">
        <f t="array" ref="DI71">IFERROR(INDEX([1]!Sanaudos[Saskaita],MATCH(1,('[1]3.4'!$AM71=[1]!Sanaudos[Kodas])*('[1]3.4'!DI$7='[1]2.SAN'!$M$4:$M$73),0)),"")</f>
        <v/>
      </c>
      <c r="DJ71" s="244" t="str">
        <f t="array" ref="DJ71">IFERROR(INDEX([1]!Sanaudos[Saskaita],MATCH(1,('[1]3.4'!$AM71=[1]!Sanaudos[Kodas])*('[1]3.4'!DJ$7='[1]2.SAN'!$M$4:$M$73),0)),"")</f>
        <v/>
      </c>
      <c r="DK71" s="244" t="str">
        <f t="array" ref="DK71">IFERROR(INDEX([1]!Sanaudos[Saskaita],MATCH(1,('[1]3.4'!$AM71=[1]!Sanaudos[Kodas])*('[1]3.4'!DK$7='[1]2.SAN'!$M$4:$M$73),0)),"")</f>
        <v/>
      </c>
      <c r="DL71" s="244" t="str">
        <f t="array" ref="DL71">IFERROR(INDEX([1]!Sanaudos[Saskaita],MATCH(1,('[1]3.4'!$AM71=[1]!Sanaudos[Kodas])*('[1]3.4'!DL$7='[1]2.SAN'!$M$4:$M$73),0)),"")</f>
        <v/>
      </c>
      <c r="DM71" s="244" t="str">
        <f t="array" ref="DM71">IFERROR(INDEX([1]!Sanaudos[Saskaita],MATCH(1,('[1]3.4'!$AM71=[1]!Sanaudos[Kodas])*('[1]3.4'!DM$7='[1]2.SAN'!$M$4:$M$73),0)),"")</f>
        <v/>
      </c>
      <c r="DN71" s="244" t="str">
        <f t="array" ref="DN71">IFERROR(INDEX([1]!Sanaudos[Saskaita],MATCH(1,('[1]3.4'!$AM71=[1]!Sanaudos[Kodas])*('[1]3.4'!DN$7='[1]2.SAN'!$M$4:$M$73),0)),"")</f>
        <v/>
      </c>
      <c r="DO71" s="244" t="str">
        <f t="array" ref="DO71">IFERROR(INDEX([1]!Sanaudos[Saskaita],MATCH(1,('[1]3.4'!$AM71=[1]!Sanaudos[Kodas])*('[1]3.4'!DO$7='[1]2.SAN'!$M$4:$M$73),0)),"")</f>
        <v/>
      </c>
      <c r="DP71" s="244" t="str">
        <f t="array" ref="DP71">IFERROR(INDEX([1]!Sanaudos[Saskaita],MATCH(1,('[1]3.4'!$AM71=[1]!Sanaudos[Kodas])*('[1]3.4'!DP$7='[1]2.SAN'!$M$4:$M$73),0)),"")</f>
        <v/>
      </c>
      <c r="DQ71" s="244" t="str">
        <f t="array" ref="DQ71">IFERROR(INDEX([1]!Sanaudos[Saskaita],MATCH(1,('[1]3.4'!$AM71=[1]!Sanaudos[Kodas])*('[1]3.4'!DQ$7='[1]2.SAN'!$M$4:$M$73),0)),"")</f>
        <v/>
      </c>
      <c r="DR71" s="244" t="str">
        <f t="array" ref="DR71">IFERROR(INDEX([1]!Sanaudos[Saskaita],MATCH(1,('[1]3.4'!$AM71=[1]!Sanaudos[Kodas])*('[1]3.4'!DR$7='[1]2.SAN'!$M$4:$M$73),0)),"")</f>
        <v/>
      </c>
      <c r="DS71" s="244" t="str">
        <f t="array" ref="DS71">IFERROR(INDEX([1]!Sanaudos[Saskaita],MATCH(1,('[1]3.4'!$AM71=[1]!Sanaudos[Kodas])*('[1]3.4'!DS$7='[1]2.SAN'!$M$4:$M$73),0)),"")</f>
        <v/>
      </c>
      <c r="DT71" s="244" t="str">
        <f t="array" ref="DT71">IFERROR(INDEX([1]!Sanaudos[Saskaita],MATCH(1,('[1]3.4'!$AM71=[1]!Sanaudos[Kodas])*('[1]3.4'!DT$7='[1]2.SAN'!$M$4:$M$73),0)),"")</f>
        <v/>
      </c>
      <c r="DU71" s="244" t="str">
        <f t="array" ref="DU71">IFERROR(INDEX([1]!Sanaudos[Saskaita],MATCH(1,('[1]3.4'!$AM71=[1]!Sanaudos[Kodas])*('[1]3.4'!DU$7='[1]2.SAN'!$M$4:$M$73),0)),"")</f>
        <v/>
      </c>
      <c r="DV71" s="244" t="str">
        <f t="array" ref="DV71">IFERROR(INDEX([1]!Sanaudos[Saskaita],MATCH(1,('[1]3.4'!$AM71=[1]!Sanaudos[Kodas])*('[1]3.4'!DV$7='[1]2.SAN'!$M$4:$M$73),0)),"")</f>
        <v/>
      </c>
      <c r="DW71" s="244" t="str">
        <f t="array" ref="DW71">IFERROR(INDEX([1]!Sanaudos[Saskaita],MATCH(1,('[1]3.4'!$AM71=[1]!Sanaudos[Kodas])*('[1]3.4'!DW$7='[1]2.SAN'!$M$4:$M$73),0)),"")</f>
        <v/>
      </c>
      <c r="DX71" s="244" t="str">
        <f t="array" ref="DX71">IFERROR(INDEX([1]!Sanaudos[Saskaita],MATCH(1,('[1]3.4'!$AM71=[1]!Sanaudos[Kodas])*('[1]3.4'!DX$7='[1]2.SAN'!$M$4:$M$73),0)),"")</f>
        <v/>
      </c>
      <c r="DY71" s="244" t="str">
        <f t="array" ref="DY71">IFERROR(INDEX([1]!Sanaudos[Saskaita],MATCH(1,('[1]3.4'!$AM71=[1]!Sanaudos[Kodas])*('[1]3.4'!DY$7='[1]2.SAN'!$M$4:$M$73),0)),"")</f>
        <v/>
      </c>
      <c r="DZ71" s="244" t="str">
        <f t="array" ref="DZ71">IFERROR(INDEX([1]!Sanaudos[Saskaita],MATCH(1,('[1]3.4'!$AM71=[1]!Sanaudos[Kodas])*('[1]3.4'!DZ$7='[1]2.SAN'!$M$4:$M$73),0)),"")</f>
        <v/>
      </c>
      <c r="EA71" s="244" t="str">
        <f t="array" ref="EA71">IFERROR(INDEX([1]!Sanaudos[Saskaita],MATCH(1,('[1]3.4'!$AM71=[1]!Sanaudos[Kodas])*('[1]3.4'!EA$7='[1]2.SAN'!$M$4:$M$73),0)),"")</f>
        <v/>
      </c>
      <c r="EB71" s="244" t="str">
        <f t="array" ref="EB71">IFERROR(INDEX([1]!Sanaudos[Saskaita],MATCH(1,('[1]3.4'!$AM71=[1]!Sanaudos[Kodas])*('[1]3.4'!EB$7='[1]2.SAN'!$M$4:$M$73),0)),"")</f>
        <v/>
      </c>
      <c r="EC71" s="244" t="str">
        <f t="array" ref="EC71">IFERROR(INDEX([1]!Sanaudos[Saskaita],MATCH(1,('[1]3.4'!$AM71=[1]!Sanaudos[Kodas])*('[1]3.4'!EC$7='[1]2.SAN'!$M$4:$M$73),0)),"")</f>
        <v/>
      </c>
      <c r="ED71" s="244" t="str">
        <f t="array" ref="ED71">IFERROR(INDEX([1]!Sanaudos[Saskaita],MATCH(1,('[1]3.4'!$AM71=[1]!Sanaudos[Kodas])*('[1]3.4'!ED$7='[1]2.SAN'!$M$4:$M$73),0)),"")</f>
        <v/>
      </c>
      <c r="EE71" s="244" t="str">
        <f t="array" ref="EE71">IFERROR(INDEX([1]!Sanaudos[Saskaita],MATCH(1,('[1]3.4'!$AM71=[1]!Sanaudos[Kodas])*('[1]3.4'!EE$7='[1]2.SAN'!$M$4:$M$73),0)),"")</f>
        <v/>
      </c>
      <c r="EF71" s="244" t="str">
        <f t="array" ref="EF71">IFERROR(INDEX([1]!Sanaudos[Saskaita],MATCH(1,('[1]3.4'!$AM71=[1]!Sanaudos[Kodas])*('[1]3.4'!EF$7='[1]2.SAN'!$M$4:$M$73),0)),"")</f>
        <v/>
      </c>
      <c r="EG71" s="244" t="str">
        <f t="array" ref="EG71">IFERROR(INDEX([1]!Sanaudos[Saskaita],MATCH(1,('[1]3.4'!$AM71=[1]!Sanaudos[Kodas])*('[1]3.4'!EG$7='[1]2.SAN'!$M$4:$M$73),0)),"")</f>
        <v/>
      </c>
      <c r="EH71" s="244" t="str">
        <f t="array" ref="EH71">IFERROR(INDEX([1]!Sanaudos[Saskaita],MATCH(1,('[1]3.4'!$AM71=[1]!Sanaudos[Kodas])*('[1]3.4'!EH$7='[1]2.SAN'!$M$4:$M$73),0)),"")</f>
        <v/>
      </c>
      <c r="EI71" s="244" t="str">
        <f t="array" ref="EI71">IFERROR(INDEX([1]!Sanaudos[Saskaita],MATCH(1,('[1]3.4'!$AM71=[1]!Sanaudos[Kodas])*('[1]3.4'!EI$7='[1]2.SAN'!$M$4:$M$73),0)),"")</f>
        <v/>
      </c>
      <c r="EJ71" s="244" t="str">
        <f t="array" ref="EJ71">IFERROR(INDEX([1]!Sanaudos[Saskaita],MATCH(1,('[1]3.4'!$AM71=[1]!Sanaudos[Kodas])*('[1]3.4'!EJ$7='[1]2.SAN'!$M$4:$M$73),0)),"")</f>
        <v/>
      </c>
      <c r="EK71" s="244" t="str">
        <f t="array" ref="EK71">IFERROR(INDEX([1]!Sanaudos[Saskaita],MATCH(1,('[1]3.4'!$AM71=[1]!Sanaudos[Kodas])*('[1]3.4'!EK$7='[1]2.SAN'!$M$4:$M$73),0)),"")</f>
        <v/>
      </c>
      <c r="EL71" s="244" t="str">
        <f t="array" ref="EL71">IFERROR(INDEX([1]!Sanaudos[Saskaita],MATCH(1,('[1]3.4'!$AM71=[1]!Sanaudos[Kodas])*('[1]3.4'!EL$7='[1]2.SAN'!$M$4:$M$73),0)),"")</f>
        <v/>
      </c>
      <c r="EM71" s="244" t="str">
        <f t="array" ref="EM71">IFERROR(INDEX([1]!Sanaudos[Saskaita],MATCH(1,('[1]3.4'!$AM71=[1]!Sanaudos[Kodas])*('[1]3.4'!EM$7='[1]2.SAN'!$M$4:$M$73),0)),"")</f>
        <v/>
      </c>
      <c r="EN71" s="244" t="str">
        <f t="array" ref="EN71">IFERROR(INDEX([1]!Sanaudos[Saskaita],MATCH(1,('[1]3.4'!$AM71=[1]!Sanaudos[Kodas])*('[1]3.4'!EN$7='[1]2.SAN'!$M$4:$M$73),0)),"")</f>
        <v/>
      </c>
      <c r="EO71" s="244" t="str">
        <f t="array" ref="EO71">IFERROR(INDEX([1]!Sanaudos[Saskaita],MATCH(1,('[1]3.4'!$AM71=[1]!Sanaudos[Kodas])*('[1]3.4'!EO$7='[1]2.SAN'!$M$4:$M$73),0)),"")</f>
        <v/>
      </c>
      <c r="EP71" s="244" t="str">
        <f t="array" ref="EP71">IFERROR(INDEX([1]!Sanaudos[Saskaita],MATCH(1,('[1]3.4'!$AM71=[1]!Sanaudos[Kodas])*('[1]3.4'!EP$7='[1]2.SAN'!$M$4:$M$73),0)),"")</f>
        <v/>
      </c>
      <c r="EQ71" s="244" t="str">
        <f t="array" ref="EQ71">IFERROR(INDEX([1]!Sanaudos[Saskaita],MATCH(1,('[1]3.4'!$AM71=[1]!Sanaudos[Kodas])*('[1]3.4'!EQ$7='[1]2.SAN'!$M$4:$M$73),0)),"")</f>
        <v/>
      </c>
      <c r="ER71" s="244" t="str">
        <f t="array" ref="ER71">IFERROR(INDEX([1]!Sanaudos[Saskaita],MATCH(1,('[1]3.4'!$AM71=[1]!Sanaudos[Kodas])*('[1]3.4'!ER$7='[1]2.SAN'!$M$4:$M$73),0)),"")</f>
        <v/>
      </c>
      <c r="ES71" s="244" t="str">
        <f t="array" ref="ES71">IFERROR(INDEX([1]!Sanaudos[Saskaita],MATCH(1,('[1]3.4'!$AM71=[1]!Sanaudos[Kodas])*('[1]3.4'!ES$7='[1]2.SAN'!$M$4:$M$73),0)),"")</f>
        <v/>
      </c>
      <c r="ET71" s="244" t="str">
        <f t="array" ref="ET71">IFERROR(INDEX([1]!Sanaudos[Saskaita],MATCH(1,('[1]3.4'!$AM71=[1]!Sanaudos[Kodas])*('[1]3.4'!ET$7='[1]2.SAN'!$M$4:$M$73),0)),"")</f>
        <v/>
      </c>
      <c r="EU71" s="244" t="str">
        <f t="array" ref="EU71">IFERROR(INDEX([1]!Sanaudos[Saskaita],MATCH(1,('[1]3.4'!$AM71=[1]!Sanaudos[Kodas])*('[1]3.4'!EU$7='[1]2.SAN'!$M$4:$M$73),0)),"")</f>
        <v/>
      </c>
      <c r="EV71" s="244" t="str">
        <f t="array" ref="EV71">IFERROR(INDEX([1]!Sanaudos[Saskaita],MATCH(1,('[1]3.4'!$AM71=[1]!Sanaudos[Kodas])*('[1]3.4'!EV$7='[1]2.SAN'!$M$4:$M$73),0)),"")</f>
        <v/>
      </c>
      <c r="EW71" s="244" t="str">
        <f t="array" ref="EW71">IFERROR(INDEX([1]!Sanaudos[Saskaita],MATCH(1,('[1]3.4'!$AM71=[1]!Sanaudos[Kodas])*('[1]3.4'!EW$7='[1]2.SAN'!$M$4:$M$73),0)),"")</f>
        <v/>
      </c>
      <c r="EX71" s="244" t="str">
        <f t="array" ref="EX71">IFERROR(INDEX([1]!Sanaudos[Saskaita],MATCH(1,('[1]3.4'!$AM71=[1]!Sanaudos[Kodas])*('[1]3.4'!EX$7='[1]2.SAN'!$M$4:$M$73),0)),"")</f>
        <v/>
      </c>
      <c r="EY71" s="244" t="str">
        <f t="array" ref="EY71">IFERROR(INDEX([1]!Sanaudos[Saskaita],MATCH(1,('[1]3.4'!$AM71=[1]!Sanaudos[Kodas])*('[1]3.4'!EY$7='[1]2.SAN'!$M$4:$M$73),0)),"")</f>
        <v/>
      </c>
      <c r="EZ71" s="244" t="str">
        <f t="array" ref="EZ71">IFERROR(INDEX([1]!Sanaudos[Saskaita],MATCH(1,('[1]3.4'!$AM71=[1]!Sanaudos[Kodas])*('[1]3.4'!EZ$7='[1]2.SAN'!$M$4:$M$73),0)),"")</f>
        <v/>
      </c>
      <c r="FA71" s="244" t="str">
        <f t="array" ref="FA71">IFERROR(INDEX([1]!Sanaudos[Saskaita],MATCH(1,('[1]3.4'!$AM71=[1]!Sanaudos[Kodas])*('[1]3.4'!FA$7='[1]2.SAN'!$M$4:$M$73),0)),"")</f>
        <v/>
      </c>
      <c r="FB71" s="244" t="str">
        <f t="array" ref="FB71">IFERROR(INDEX([1]!Sanaudos[Saskaita],MATCH(1,('[1]3.4'!$AM71=[1]!Sanaudos[Kodas])*('[1]3.4'!FB$7='[1]2.SAN'!$M$4:$M$73),0)),"")</f>
        <v/>
      </c>
      <c r="FC71" s="244" t="str">
        <f t="array" ref="FC71">IFERROR(INDEX([1]!Sanaudos[Saskaita],MATCH(1,('[1]3.4'!$AM71=[1]!Sanaudos[Kodas])*('[1]3.4'!FC$7='[1]2.SAN'!$M$4:$M$73),0)),"")</f>
        <v/>
      </c>
      <c r="FD71" s="244" t="str">
        <f t="array" ref="FD71">IFERROR(INDEX([1]!Sanaudos[Saskaita],MATCH(1,('[1]3.4'!$AM71=[1]!Sanaudos[Kodas])*('[1]3.4'!FD$7='[1]2.SAN'!$M$4:$M$73),0)),"")</f>
        <v/>
      </c>
      <c r="FE71" s="244" t="str">
        <f t="array" ref="FE71">IFERROR(INDEX([1]!Sanaudos[Saskaita],MATCH(1,('[1]3.4'!$AM71=[1]!Sanaudos[Kodas])*('[1]3.4'!FE$7='[1]2.SAN'!$M$4:$M$73),0)),"")</f>
        <v/>
      </c>
      <c r="FF71" s="244" t="str">
        <f t="array" ref="FF71">IFERROR(INDEX([1]!Sanaudos[Saskaita],MATCH(1,('[1]3.4'!$AM71=[1]!Sanaudos[Kodas])*('[1]3.4'!FF$7='[1]2.SAN'!$M$4:$M$73),0)),"")</f>
        <v/>
      </c>
      <c r="FG71" s="244" t="str">
        <f t="array" ref="FG71">IFERROR(INDEX([1]!Sanaudos[Saskaita],MATCH(1,('[1]3.4'!$AM71=[1]!Sanaudos[Kodas])*('[1]3.4'!FG$7='[1]2.SAN'!$M$4:$M$73),0)),"")</f>
        <v/>
      </c>
      <c r="FH71" s="244" t="str">
        <f t="array" ref="FH71">IFERROR(INDEX([1]!Sanaudos[Saskaita],MATCH(1,('[1]3.4'!$AM71=[1]!Sanaudos[Kodas])*('[1]3.4'!FH$7='[1]2.SAN'!$M$4:$M$73),0)),"")</f>
        <v/>
      </c>
      <c r="FI71" s="244" t="str">
        <f t="array" ref="FI71">IFERROR(INDEX([1]!Sanaudos[Saskaita],MATCH(1,('[1]3.4'!$AM71=[1]!Sanaudos[Kodas])*('[1]3.4'!FI$7='[1]2.SAN'!$M$4:$M$73),0)),"")</f>
        <v/>
      </c>
      <c r="FJ71" s="244" t="str">
        <f t="array" ref="FJ71">IFERROR(INDEX([1]!Sanaudos[Saskaita],MATCH(1,('[1]3.4'!$AM71=[1]!Sanaudos[Kodas])*('[1]3.4'!FJ$7='[1]2.SAN'!$M$4:$M$73),0)),"")</f>
        <v/>
      </c>
      <c r="FK71" s="244" t="str">
        <f t="array" ref="FK71">IFERROR(INDEX([1]!Sanaudos[Saskaita],MATCH(1,('[1]3.4'!$AM71=[1]!Sanaudos[Kodas])*('[1]3.4'!FK$7='[1]2.SAN'!$M$4:$M$73),0)),"")</f>
        <v/>
      </c>
      <c r="FL71" s="244" t="str">
        <f t="array" ref="FL71">IFERROR(INDEX([1]!Sanaudos[Saskaita],MATCH(1,('[1]3.4'!$AM71=[1]!Sanaudos[Kodas])*('[1]3.4'!FL$7='[1]2.SAN'!$M$4:$M$73),0)),"")</f>
        <v/>
      </c>
      <c r="FM71" s="244" t="str">
        <f t="array" ref="FM71">IFERROR(INDEX([1]!Sanaudos[Saskaita],MATCH(1,('[1]3.4'!$AM71=[1]!Sanaudos[Kodas])*('[1]3.4'!FM$7='[1]2.SAN'!$M$4:$M$73),0)),"")</f>
        <v/>
      </c>
      <c r="FN71" s="244" t="str">
        <f t="array" ref="FN71">IFERROR(INDEX([1]!Sanaudos[Saskaita],MATCH(1,('[1]3.4'!$AM71=[1]!Sanaudos[Kodas])*('[1]3.4'!FN$7='[1]2.SAN'!$M$4:$M$73),0)),"")</f>
        <v/>
      </c>
      <c r="FO71" s="244" t="str">
        <f t="array" ref="FO71">IFERROR(INDEX([1]!Sanaudos[Saskaita],MATCH(1,('[1]3.4'!$AM71=[1]!Sanaudos[Kodas])*('[1]3.4'!FO$7='[1]2.SAN'!$M$4:$M$73),0)),"")</f>
        <v/>
      </c>
      <c r="FP71" s="244" t="str">
        <f t="array" ref="FP71">IFERROR(INDEX([1]!Sanaudos[Saskaita],MATCH(1,('[1]3.4'!$AM71=[1]!Sanaudos[Kodas])*('[1]3.4'!FP$7='[1]2.SAN'!$M$4:$M$73),0)),"")</f>
        <v/>
      </c>
      <c r="FQ71" s="244" t="str">
        <f t="array" ref="FQ71">IFERROR(INDEX([1]!Sanaudos[Saskaita],MATCH(1,('[1]3.4'!$AM71=[1]!Sanaudos[Kodas])*('[1]3.4'!FQ$7='[1]2.SAN'!$M$4:$M$73),0)),"")</f>
        <v/>
      </c>
      <c r="FR71" s="244" t="str">
        <f t="array" ref="FR71">IFERROR(INDEX([1]!Sanaudos[Saskaita],MATCH(1,('[1]3.4'!$AM71=[1]!Sanaudos[Kodas])*('[1]3.4'!FR$7='[1]2.SAN'!$M$4:$M$73),0)),"")</f>
        <v/>
      </c>
      <c r="FS71" s="244" t="str">
        <f t="array" ref="FS71">IFERROR(INDEX([1]!Sanaudos[Saskaita],MATCH(1,('[1]3.4'!$AM71=[1]!Sanaudos[Kodas])*('[1]3.4'!FS$7='[1]2.SAN'!$M$4:$M$73),0)),"")</f>
        <v/>
      </c>
      <c r="FT71" s="244" t="str">
        <f t="array" ref="FT71">IFERROR(INDEX([1]!Sanaudos[Saskaita],MATCH(1,('[1]3.4'!$AM71=[1]!Sanaudos[Kodas])*('[1]3.4'!FT$7='[1]2.SAN'!$M$4:$M$73),0)),"")</f>
        <v/>
      </c>
      <c r="FU71" s="244" t="str">
        <f t="array" ref="FU71">IFERROR(INDEX([1]!Sanaudos[Saskaita],MATCH(1,('[1]3.4'!$AM71=[1]!Sanaudos[Kodas])*('[1]3.4'!FU$7='[1]2.SAN'!$M$4:$M$73),0)),"")</f>
        <v/>
      </c>
      <c r="FV71" s="244" t="str">
        <f t="array" ref="FV71">IFERROR(INDEX([1]!Sanaudos[Saskaita],MATCH(1,('[1]3.4'!$AM71=[1]!Sanaudos[Kodas])*('[1]3.4'!FV$7='[1]2.SAN'!$M$4:$M$73),0)),"")</f>
        <v/>
      </c>
      <c r="FW71" s="244" t="str">
        <f t="array" ref="FW71">IFERROR(INDEX([1]!Sanaudos[Saskaita],MATCH(1,('[1]3.4'!$AM71=[1]!Sanaudos[Kodas])*('[1]3.4'!FW$7='[1]2.SAN'!$M$4:$M$73),0)),"")</f>
        <v/>
      </c>
      <c r="FX71" s="244" t="str">
        <f t="array" ref="FX71">IFERROR(INDEX([1]!Sanaudos[Saskaita],MATCH(1,('[1]3.4'!$AM71=[1]!Sanaudos[Kodas])*('[1]3.4'!FX$7='[1]2.SAN'!$M$4:$M$73),0)),"")</f>
        <v/>
      </c>
      <c r="FY71" s="244" t="str">
        <f t="array" ref="FY71">IFERROR(INDEX([1]!Sanaudos[Saskaita],MATCH(1,('[1]3.4'!$AM71=[1]!Sanaudos[Kodas])*('[1]3.4'!FY$7='[1]2.SAN'!$M$4:$M$73),0)),"")</f>
        <v/>
      </c>
      <c r="FZ71" s="244" t="str">
        <f t="array" ref="FZ71">IFERROR(INDEX([1]!Sanaudos[Saskaita],MATCH(1,('[1]3.4'!$AM71=[1]!Sanaudos[Kodas])*('[1]3.4'!FZ$7='[1]2.SAN'!$M$4:$M$73),0)),"")</f>
        <v/>
      </c>
      <c r="GA71" s="244" t="str">
        <f t="array" ref="GA71">IFERROR(INDEX([1]!Sanaudos[Saskaita],MATCH(1,('[1]3.4'!$AM71=[1]!Sanaudos[Kodas])*('[1]3.4'!GA$7='[1]2.SAN'!$M$4:$M$73),0)),"")</f>
        <v/>
      </c>
      <c r="GB71" s="244" t="str">
        <f t="array" ref="GB71">IFERROR(INDEX([1]!Sanaudos[Saskaita],MATCH(1,('[1]3.4'!$AM71=[1]!Sanaudos[Kodas])*('[1]3.4'!GB$7='[1]2.SAN'!$M$4:$M$73),0)),"")</f>
        <v/>
      </c>
      <c r="GC71" s="244" t="str">
        <f t="array" ref="GC71">IFERROR(INDEX([1]!Sanaudos[Saskaita],MATCH(1,('[1]3.4'!$AM71=[1]!Sanaudos[Kodas])*('[1]3.4'!GC$7='[1]2.SAN'!$M$4:$M$73),0)),"")</f>
        <v/>
      </c>
      <c r="GD71" s="244" t="str">
        <f t="array" ref="GD71">IFERROR(INDEX([1]!Sanaudos[Saskaita],MATCH(1,('[1]3.4'!$AM71=[1]!Sanaudos[Kodas])*('[1]3.4'!GD$7='[1]2.SAN'!$M$4:$M$73),0)),"")</f>
        <v/>
      </c>
      <c r="GE71" s="244" t="str">
        <f t="array" ref="GE71">IFERROR(INDEX([1]!Sanaudos[Saskaita],MATCH(1,('[1]3.4'!$AM71=[1]!Sanaudos[Kodas])*('[1]3.4'!GE$7='[1]2.SAN'!$M$4:$M$73),0)),"")</f>
        <v/>
      </c>
      <c r="GF71" s="244" t="str">
        <f t="array" ref="GF71">IFERROR(INDEX([1]!Sanaudos[Saskaita],MATCH(1,('[1]3.4'!$AM71=[1]!Sanaudos[Kodas])*('[1]3.4'!GF$7='[1]2.SAN'!$M$4:$M$73),0)),"")</f>
        <v/>
      </c>
      <c r="GG71" s="244" t="str">
        <f t="array" ref="GG71">IFERROR(INDEX([1]!Sanaudos[Saskaita],MATCH(1,('[1]3.4'!$AM71=[1]!Sanaudos[Kodas])*('[1]3.4'!GG$7='[1]2.SAN'!$M$4:$M$73),0)),"")</f>
        <v/>
      </c>
      <c r="GH71" s="244" t="str">
        <f t="array" ref="GH71">IFERROR(INDEX([1]!Sanaudos[Saskaita],MATCH(1,('[1]3.4'!$AM71=[1]!Sanaudos[Kodas])*('[1]3.4'!GH$7='[1]2.SAN'!$M$4:$M$73),0)),"")</f>
        <v/>
      </c>
      <c r="GI71" s="244" t="str">
        <f t="array" ref="GI71">IFERROR(INDEX([1]!Sanaudos[Saskaita],MATCH(1,('[1]3.4'!$AM71=[1]!Sanaudos[Kodas])*('[1]3.4'!GI$7='[1]2.SAN'!$M$4:$M$73),0)),"")</f>
        <v/>
      </c>
      <c r="GJ71" s="244" t="str">
        <f t="array" ref="GJ71">IFERROR(INDEX([1]!Sanaudos[Saskaita],MATCH(1,('[1]3.4'!$AM71=[1]!Sanaudos[Kodas])*('[1]3.4'!GJ$7='[1]2.SAN'!$M$4:$M$73),0)),"")</f>
        <v/>
      </c>
      <c r="GK71" s="244" t="str">
        <f t="array" ref="GK71">IFERROR(INDEX([1]!Sanaudos[Saskaita],MATCH(1,('[1]3.4'!$AM71=[1]!Sanaudos[Kodas])*('[1]3.4'!GK$7='[1]2.SAN'!$M$4:$M$73),0)),"")</f>
        <v/>
      </c>
      <c r="GL71" s="244" t="str">
        <f t="array" ref="GL71">IFERROR(INDEX([1]!Sanaudos[Saskaita],MATCH(1,('[1]3.4'!$AM71=[1]!Sanaudos[Kodas])*('[1]3.4'!GL$7='[1]2.SAN'!$M$4:$M$73),0)),"")</f>
        <v/>
      </c>
      <c r="GM71" s="244" t="str">
        <f t="array" ref="GM71">IFERROR(INDEX([1]!Sanaudos[Saskaita],MATCH(1,('[1]3.4'!$AM71=[1]!Sanaudos[Kodas])*('[1]3.4'!GM$7='[1]2.SAN'!$M$4:$M$73),0)),"")</f>
        <v/>
      </c>
      <c r="GN71" s="244" t="str">
        <f t="array" ref="GN71">IFERROR(INDEX([1]!Sanaudos[Saskaita],MATCH(1,('[1]3.4'!$AM71=[1]!Sanaudos[Kodas])*('[1]3.4'!GN$7='[1]2.SAN'!$M$4:$M$73),0)),"")</f>
        <v/>
      </c>
      <c r="GO71" s="244" t="str">
        <f t="array" ref="GO71">IFERROR(INDEX([1]!Sanaudos[Saskaita],MATCH(1,('[1]3.4'!$AM71=[1]!Sanaudos[Kodas])*('[1]3.4'!GO$7='[1]2.SAN'!$M$4:$M$73),0)),"")</f>
        <v/>
      </c>
      <c r="GP71" s="244" t="str">
        <f t="array" ref="GP71">IFERROR(INDEX([1]!Sanaudos[Saskaita],MATCH(1,('[1]3.4'!$AM71=[1]!Sanaudos[Kodas])*('[1]3.4'!GP$7='[1]2.SAN'!$M$4:$M$73),0)),"")</f>
        <v/>
      </c>
      <c r="GQ71" s="244" t="str">
        <f t="array" ref="GQ71">IFERROR(INDEX([1]!Sanaudos[Saskaita],MATCH(1,('[1]3.4'!$AM71=[1]!Sanaudos[Kodas])*('[1]3.4'!GQ$7='[1]2.SAN'!$M$4:$M$73),0)),"")</f>
        <v/>
      </c>
      <c r="GR71" s="244" t="str">
        <f t="array" ref="GR71">IFERROR(INDEX([1]!Sanaudos[Saskaita],MATCH(1,('[1]3.4'!$AM71=[1]!Sanaudos[Kodas])*('[1]3.4'!GR$7='[1]2.SAN'!$M$4:$M$73),0)),"")</f>
        <v/>
      </c>
      <c r="GS71" s="244" t="str">
        <f t="array" ref="GS71">IFERROR(INDEX([1]!Sanaudos[Saskaita],MATCH(1,('[1]3.4'!$AM71=[1]!Sanaudos[Kodas])*('[1]3.4'!GS$7='[1]2.SAN'!$M$4:$M$73),0)),"")</f>
        <v/>
      </c>
      <c r="GT71" s="244" t="str">
        <f t="array" ref="GT71">IFERROR(INDEX([1]!Sanaudos[Saskaita],MATCH(1,('[1]3.4'!$AM71=[1]!Sanaudos[Kodas])*('[1]3.4'!GT$7='[1]2.SAN'!$M$4:$M$73),0)),"")</f>
        <v/>
      </c>
      <c r="GU71" s="244" t="str">
        <f t="array" ref="GU71">IFERROR(INDEX([1]!Sanaudos[Saskaita],MATCH(1,('[1]3.4'!$AM71=[1]!Sanaudos[Kodas])*('[1]3.4'!GU$7='[1]2.SAN'!$M$4:$M$73),0)),"")</f>
        <v/>
      </c>
      <c r="GV71" s="244" t="str">
        <f t="array" ref="GV71">IFERROR(INDEX([1]!Sanaudos[Saskaita],MATCH(1,('[1]3.4'!$AM71=[1]!Sanaudos[Kodas])*('[1]3.4'!GV$7='[1]2.SAN'!$M$4:$M$73),0)),"")</f>
        <v/>
      </c>
      <c r="GW71" s="244" t="str">
        <f t="array" ref="GW71">IFERROR(INDEX([1]!Sanaudos[Saskaita],MATCH(1,('[1]3.4'!$AM71=[1]!Sanaudos[Kodas])*('[1]3.4'!GW$7='[1]2.SAN'!$M$4:$M$73),0)),"")</f>
        <v/>
      </c>
      <c r="GX71" s="244" t="str">
        <f t="array" ref="GX71">IFERROR(INDEX([1]!Sanaudos[Saskaita],MATCH(1,('[1]3.4'!$AM71=[1]!Sanaudos[Kodas])*('[1]3.4'!GX$7='[1]2.SAN'!$M$4:$M$73),0)),"")</f>
        <v/>
      </c>
      <c r="GY71" s="244" t="str">
        <f t="array" ref="GY71">IFERROR(INDEX([1]!Sanaudos[Saskaita],MATCH(1,('[1]3.4'!$AM71=[1]!Sanaudos[Kodas])*('[1]3.4'!GY$7='[1]2.SAN'!$M$4:$M$73),0)),"")</f>
        <v/>
      </c>
      <c r="GZ71" s="244" t="str">
        <f t="array" ref="GZ71">IFERROR(INDEX([1]!Sanaudos[Saskaita],MATCH(1,('[1]3.4'!$AM71=[1]!Sanaudos[Kodas])*('[1]3.4'!GZ$7='[1]2.SAN'!$M$4:$M$73),0)),"")</f>
        <v/>
      </c>
      <c r="HA71" s="244" t="str">
        <f t="array" ref="HA71">IFERROR(INDEX([1]!Sanaudos[Saskaita],MATCH(1,('[1]3.4'!$AM71=[1]!Sanaudos[Kodas])*('[1]3.4'!HA$7='[1]2.SAN'!$M$4:$M$73),0)),"")</f>
        <v/>
      </c>
      <c r="HB71" s="244" t="str">
        <f t="array" ref="HB71">IFERROR(INDEX([1]!Sanaudos[Saskaita],MATCH(1,('[1]3.4'!$AM71=[1]!Sanaudos[Kodas])*('[1]3.4'!HB$7='[1]2.SAN'!$M$4:$M$73),0)),"")</f>
        <v/>
      </c>
      <c r="HC71" s="244" t="str">
        <f t="array" ref="HC71">IFERROR(INDEX([1]!Sanaudos[Saskaita],MATCH(1,('[1]3.4'!$AM71=[1]!Sanaudos[Kodas])*('[1]3.4'!HC$7='[1]2.SAN'!$M$4:$M$73),0)),"")</f>
        <v/>
      </c>
      <c r="HD71" s="244" t="str">
        <f t="array" ref="HD71">IFERROR(INDEX([1]!Sanaudos[Saskaita],MATCH(1,('[1]3.4'!$AM71=[1]!Sanaudos[Kodas])*('[1]3.4'!HD$7='[1]2.SAN'!$M$4:$M$73),0)),"")</f>
        <v/>
      </c>
      <c r="HE71" s="244" t="str">
        <f t="array" ref="HE71">IFERROR(INDEX([1]!Sanaudos[Saskaita],MATCH(1,('[1]3.4'!$AM71=[1]!Sanaudos[Kodas])*('[1]3.4'!HE$7='[1]2.SAN'!$M$4:$M$73),0)),"")</f>
        <v/>
      </c>
      <c r="HF71" s="244" t="str">
        <f t="array" ref="HF71">IFERROR(INDEX([1]!Sanaudos[Saskaita],MATCH(1,('[1]3.4'!$AM71=[1]!Sanaudos[Kodas])*('[1]3.4'!HF$7='[1]2.SAN'!$M$4:$M$73),0)),"")</f>
        <v/>
      </c>
      <c r="HG71" s="244" t="str">
        <f t="array" ref="HG71">IFERROR(INDEX([1]!Sanaudos[Saskaita],MATCH(1,('[1]3.4'!$AM71=[1]!Sanaudos[Kodas])*('[1]3.4'!HG$7='[1]2.SAN'!$M$4:$M$73),0)),"")</f>
        <v/>
      </c>
      <c r="HH71" s="244" t="str">
        <f t="array" ref="HH71">IFERROR(INDEX([1]!Sanaudos[Saskaita],MATCH(1,('[1]3.4'!$AM71=[1]!Sanaudos[Kodas])*('[1]3.4'!HH$7='[1]2.SAN'!$M$4:$M$73),0)),"")</f>
        <v/>
      </c>
      <c r="HI71" s="244" t="str">
        <f t="array" ref="HI71">IFERROR(INDEX([1]!Sanaudos[Saskaita],MATCH(1,('[1]3.4'!$AM71=[1]!Sanaudos[Kodas])*('[1]3.4'!HI$7='[1]2.SAN'!$M$4:$M$73),0)),"")</f>
        <v/>
      </c>
      <c r="HJ71" s="244" t="str">
        <f t="array" ref="HJ71">IFERROR(INDEX([1]!Sanaudos[Saskaita],MATCH(1,('[1]3.4'!$AM71=[1]!Sanaudos[Kodas])*('[1]3.4'!HJ$7='[1]2.SAN'!$M$4:$M$73),0)),"")</f>
        <v/>
      </c>
      <c r="HK71" s="244" t="str">
        <f t="array" ref="HK71">IFERROR(INDEX([1]!Sanaudos[Saskaita],MATCH(1,('[1]3.4'!$AM71=[1]!Sanaudos[Kodas])*('[1]3.4'!HK$7='[1]2.SAN'!$M$4:$M$73),0)),"")</f>
        <v/>
      </c>
      <c r="HL71" s="244" t="str">
        <f t="array" ref="HL71">IFERROR(INDEX([1]!Sanaudos[Saskaita],MATCH(1,('[1]3.4'!$AM71=[1]!Sanaudos[Kodas])*('[1]3.4'!HL$7='[1]2.SAN'!$M$4:$M$73),0)),"")</f>
        <v/>
      </c>
      <c r="HM71" s="244" t="str">
        <f t="array" ref="HM71">IFERROR(INDEX([1]!Sanaudos[Saskaita],MATCH(1,('[1]3.4'!$AM71=[1]!Sanaudos[Kodas])*('[1]3.4'!HM$7='[1]2.SAN'!$M$4:$M$73),0)),"")</f>
        <v/>
      </c>
      <c r="HN71" s="244" t="str">
        <f t="array" ref="HN71">IFERROR(INDEX([1]!Sanaudos[Saskaita],MATCH(1,('[1]3.4'!$AM71=[1]!Sanaudos[Kodas])*('[1]3.4'!HN$7='[1]2.SAN'!$M$4:$M$73),0)),"")</f>
        <v/>
      </c>
      <c r="HO71" s="244" t="str">
        <f t="array" ref="HO71">IFERROR(INDEX([1]!Sanaudos[Saskaita],MATCH(1,('[1]3.4'!$AM71=[1]!Sanaudos[Kodas])*('[1]3.4'!HO$7='[1]2.SAN'!$M$4:$M$73),0)),"")</f>
        <v/>
      </c>
      <c r="HP71" s="244" t="str">
        <f t="array" ref="HP71">IFERROR(INDEX([1]!Sanaudos[Saskaita],MATCH(1,('[1]3.4'!$AM71=[1]!Sanaudos[Kodas])*('[1]3.4'!HP$7='[1]2.SAN'!$M$4:$M$73),0)),"")</f>
        <v/>
      </c>
      <c r="HQ71" s="244" t="str">
        <f t="array" ref="HQ71">IFERROR(INDEX([1]!Sanaudos[Saskaita],MATCH(1,('[1]3.4'!$AM71=[1]!Sanaudos[Kodas])*('[1]3.4'!HQ$7='[1]2.SAN'!$M$4:$M$73),0)),"")</f>
        <v/>
      </c>
      <c r="HR71" s="244" t="str">
        <f t="array" ref="HR71">IFERROR(INDEX([1]!Sanaudos[Saskaita],MATCH(1,('[1]3.4'!$AM71=[1]!Sanaudos[Kodas])*('[1]3.4'!HR$7='[1]2.SAN'!$M$4:$M$73),0)),"")</f>
        <v/>
      </c>
      <c r="HS71" s="244" t="str">
        <f t="array" ref="HS71">IFERROR(INDEX([1]!Sanaudos[Saskaita],MATCH(1,('[1]3.4'!$AM71=[1]!Sanaudos[Kodas])*('[1]3.4'!HS$7='[1]2.SAN'!$M$4:$M$73),0)),"")</f>
        <v/>
      </c>
      <c r="HT71" s="244" t="str">
        <f t="array" ref="HT71">IFERROR(INDEX([1]!Sanaudos[Saskaita],MATCH(1,('[1]3.4'!$AM71=[1]!Sanaudos[Kodas])*('[1]3.4'!HT$7='[1]2.SAN'!$M$4:$M$73),0)),"")</f>
        <v/>
      </c>
      <c r="HU71" s="244" t="str">
        <f t="array" ref="HU71">IFERROR(INDEX([1]!Sanaudos[Saskaita],MATCH(1,('[1]3.4'!$AM71=[1]!Sanaudos[Kodas])*('[1]3.4'!HU$7='[1]2.SAN'!$M$4:$M$73),0)),"")</f>
        <v/>
      </c>
      <c r="HV71" s="244" t="str">
        <f t="array" ref="HV71">IFERROR(INDEX([1]!Sanaudos[Saskaita],MATCH(1,('[1]3.4'!$AM71=[1]!Sanaudos[Kodas])*('[1]3.4'!HV$7='[1]2.SAN'!$M$4:$M$73),0)),"")</f>
        <v/>
      </c>
      <c r="HW71" s="244" t="str">
        <f t="array" ref="HW71">IFERROR(INDEX([1]!Sanaudos[Saskaita],MATCH(1,('[1]3.4'!$AM71=[1]!Sanaudos[Kodas])*('[1]3.4'!HW$7='[1]2.SAN'!$M$4:$M$73),0)),"")</f>
        <v/>
      </c>
      <c r="HX71" s="244" t="str">
        <f t="array" ref="HX71">IFERROR(INDEX([1]!Sanaudos[Saskaita],MATCH(1,('[1]3.4'!$AM71=[1]!Sanaudos[Kodas])*('[1]3.4'!HX$7='[1]2.SAN'!$M$4:$M$73),0)),"")</f>
        <v/>
      </c>
      <c r="HY71" s="244" t="str">
        <f t="array" ref="HY71">IFERROR(INDEX([1]!Sanaudos[Saskaita],MATCH(1,('[1]3.4'!$AM71=[1]!Sanaudos[Kodas])*('[1]3.4'!HY$7='[1]2.SAN'!$M$4:$M$73),0)),"")</f>
        <v/>
      </c>
      <c r="HZ71" s="244" t="str">
        <f t="array" ref="HZ71">IFERROR(INDEX([1]!Sanaudos[Saskaita],MATCH(1,('[1]3.4'!$AM71=[1]!Sanaudos[Kodas])*('[1]3.4'!HZ$7='[1]2.SAN'!$M$4:$M$73),0)),"")</f>
        <v/>
      </c>
      <c r="IA71" s="244" t="str">
        <f t="array" ref="IA71">IFERROR(INDEX([1]!Sanaudos[Saskaita],MATCH(1,('[1]3.4'!$AM71=[1]!Sanaudos[Kodas])*('[1]3.4'!IA$7='[1]2.SAN'!$M$4:$M$73),0)),"")</f>
        <v/>
      </c>
      <c r="IB71" s="244" t="str">
        <f t="array" ref="IB71">IFERROR(INDEX([1]!Sanaudos[Saskaita],MATCH(1,('[1]3.4'!$AM71=[1]!Sanaudos[Kodas])*('[1]3.4'!IB$7='[1]2.SAN'!$M$4:$M$73),0)),"")</f>
        <v/>
      </c>
      <c r="IC71" s="244" t="str">
        <f t="array" ref="IC71">IFERROR(INDEX([1]!Sanaudos[Saskaita],MATCH(1,('[1]3.4'!$AM71=[1]!Sanaudos[Kodas])*('[1]3.4'!IC$7='[1]2.SAN'!$M$4:$M$73),0)),"")</f>
        <v/>
      </c>
      <c r="ID71" s="244" t="str">
        <f t="array" ref="ID71">IFERROR(INDEX([1]!Sanaudos[Saskaita],MATCH(1,('[1]3.4'!$AM71=[1]!Sanaudos[Kodas])*('[1]3.4'!ID$7='[1]2.SAN'!$M$4:$M$73),0)),"")</f>
        <v/>
      </c>
      <c r="IE71" s="244" t="str">
        <f t="array" ref="IE71">IFERROR(INDEX([1]!Sanaudos[Saskaita],MATCH(1,('[1]3.4'!$AM71=[1]!Sanaudos[Kodas])*('[1]3.4'!IE$7='[1]2.SAN'!$M$4:$M$73),0)),"")</f>
        <v/>
      </c>
      <c r="IF71" s="244" t="str">
        <f t="array" ref="IF71">IFERROR(INDEX([1]!Sanaudos[Saskaita],MATCH(1,('[1]3.4'!$AM71=[1]!Sanaudos[Kodas])*('[1]3.4'!IF$7='[1]2.SAN'!$M$4:$M$73),0)),"")</f>
        <v/>
      </c>
      <c r="IG71" s="244" t="str">
        <f t="array" ref="IG71">IFERROR(INDEX([1]!Sanaudos[Saskaita],MATCH(1,('[1]3.4'!$AM71=[1]!Sanaudos[Kodas])*('[1]3.4'!IG$7='[1]2.SAN'!$M$4:$M$73),0)),"")</f>
        <v/>
      </c>
      <c r="IH71" s="244" t="str">
        <f t="array" ref="IH71">IFERROR(INDEX([1]!Sanaudos[Saskaita],MATCH(1,('[1]3.4'!$AM71=[1]!Sanaudos[Kodas])*('[1]3.4'!IH$7='[1]2.SAN'!$M$4:$M$73),0)),"")</f>
        <v/>
      </c>
      <c r="II71" s="244" t="str">
        <f t="array" ref="II71">IFERROR(INDEX([1]!Sanaudos[Saskaita],MATCH(1,('[1]3.4'!$AM71=[1]!Sanaudos[Kodas])*('[1]3.4'!II$7='[1]2.SAN'!$M$4:$M$73),0)),"")</f>
        <v/>
      </c>
      <c r="IJ71" s="244" t="str">
        <f t="array" ref="IJ71">IFERROR(INDEX([1]!Sanaudos[Saskaita],MATCH(1,('[1]3.4'!$AM71=[1]!Sanaudos[Kodas])*('[1]3.4'!IJ$7='[1]2.SAN'!$M$4:$M$73),0)),"")</f>
        <v/>
      </c>
      <c r="IK71" s="244" t="str">
        <f t="array" ref="IK71">IFERROR(INDEX([1]!Sanaudos[Saskaita],MATCH(1,('[1]3.4'!$AM71=[1]!Sanaudos[Kodas])*('[1]3.4'!IK$7='[1]2.SAN'!$M$4:$M$73),0)),"")</f>
        <v/>
      </c>
    </row>
    <row r="72" spans="2:245" s="235" customFormat="1" ht="12.2" customHeight="1" x14ac:dyDescent="0.2">
      <c r="B72" s="552"/>
      <c r="C72" s="553"/>
      <c r="D72" s="261" t="s">
        <v>48</v>
      </c>
      <c r="E72" s="247" t="str">
        <f t="shared" si="2"/>
        <v xml:space="preserve">                                    </v>
      </c>
      <c r="F72" s="263" t="e">
        <f>+SUMIFS([1]!Sanaudos[Suma],[1]!Sanaudos[Kodas],AM72,[1]!Sanaudos[PASK],TRUE)</f>
        <v>#REF!</v>
      </c>
      <c r="G72" s="263" t="e">
        <f>-SUMIFS([1]!Sanaudos[Suma],[1]!Sanaudos[Kodas],$AM72,[1]!Sanaudos[Pagal DK RAS],700)</f>
        <v>#REF!</v>
      </c>
      <c r="H72" s="263" t="e">
        <f>+SUMIFS('[1]5.turtas'!$D$1:$AN$1,'[1]5.turtas'!$D$4:$AN$4,$AM72)</f>
        <v>#VALUE!</v>
      </c>
      <c r="I72" s="263" t="e">
        <f>-SUMIFS([1]!Sanaudos[Suma],[1]!Sanaudos[Kodas],$AM72,[1]!Sanaudos[Pagal DK RAS],901)-SUMIFS([1]!Sanaudos[Suma],[1]!Sanaudos[Kodas],$AM72,[1]!Sanaudos[Pagal DK RAS],902)-SUMIFS([1]!Sanaudos[Suma],[1]!Sanaudos[Kodas],$AM72,[1]!Sanaudos[Pagal DK RAS],905)</f>
        <v>#REF!</v>
      </c>
      <c r="J72" s="263" t="e">
        <f>+SUMIFS([1]!DU[DU],[1]!DU[Kodas],$AM72)+SUMIFS([1]!DU[Sodra],[1]!DU[Kodas],$AM72)+SUMIFS([1]!DU[Išeitinės išmokos, kompensacijos],[1]!DU[Kodas],$AM72)</f>
        <v>#REF!</v>
      </c>
      <c r="K72" s="263" t="e">
        <f>+SUMIFS([1]!Sanaudos_kor[Suma],[1]!Sanaudos_kor[Kodas],$AM72,[1]!Sanaudos_kor[PASK],TRUE,[1]!Sanaudos_kor[KOR_nr],K$1)</f>
        <v>#REF!</v>
      </c>
      <c r="L72" s="263" t="e">
        <f>+SUMIFS([1]!Sanaudos_kor[Suma],[1]!Sanaudos_kor[Kodas],$AM72,[1]!Sanaudos_kor[PASK],TRUE,[1]!Sanaudos_kor[KOR_nr],L$1)</f>
        <v>#REF!</v>
      </c>
      <c r="M72" s="263" t="e">
        <f>+SUMIFS([1]!Sanaudos_kor[Suma],[1]!Sanaudos_kor[Kodas],$AM72,[1]!Sanaudos_kor[PASK],TRUE,[1]!Sanaudos_kor[KOR_nr],M$1)</f>
        <v>#REF!</v>
      </c>
      <c r="N72" s="263" t="e">
        <f>+SUMIFS([1]!Sanaudos_kor[Suma],[1]!Sanaudos_kor[Kodas],$AM72,[1]!Sanaudos_kor[PASK],TRUE,[1]!Sanaudos_kor[KOR_nr],N$1)</f>
        <v>#REF!</v>
      </c>
      <c r="O72" s="263" t="e">
        <f>+SUMIFS([1]!Sanaudos_kor[Suma],[1]!Sanaudos_kor[Kodas],$AM72,[1]!Sanaudos_kor[PASK],TRUE,[1]!Sanaudos_kor[KOR_nr],O$1)</f>
        <v>#REF!</v>
      </c>
      <c r="P72" s="263" t="e">
        <f>+SUMIFS([1]!Sanaudos_kor[Suma],[1]!Sanaudos_kor[Kodas],$AM72,[1]!Sanaudos_kor[PASK],TRUE,[1]!Sanaudos_kor[KOR_nr],P$1)</f>
        <v>#REF!</v>
      </c>
      <c r="Q72" s="263" t="e">
        <f>+SUMIFS([1]!Sanaudos_kor[Suma],[1]!Sanaudos_kor[Kodas],$AM72,[1]!Sanaudos_kor[PASK],TRUE,[1]!Sanaudos_kor[KOR_nr],Q$1)</f>
        <v>#REF!</v>
      </c>
      <c r="R72" s="263" t="e">
        <f>+SUMIFS([1]!Sanaudos_kor[Suma],[1]!Sanaudos_kor[Kodas],$AM72,[1]!Sanaudos_kor[PASK],TRUE,[1]!Sanaudos_kor[KOR_nr],R$1)</f>
        <v>#REF!</v>
      </c>
      <c r="S72" s="263" t="e">
        <f>+SUMIFS([1]!Sanaudos_kor[Suma],[1]!Sanaudos_kor[Kodas],$AM72,[1]!Sanaudos_kor[PASK],TRUE,[1]!Sanaudos_kor[KOR_nr],S$1)</f>
        <v>#REF!</v>
      </c>
      <c r="T72" s="263" t="e">
        <f>+SUMIFS([1]!Sanaudos_kor[Suma],[1]!Sanaudos_kor[Kodas],$AM72,[1]!Sanaudos_kor[PASK],TRUE,[1]!Sanaudos_kor[KOR_nr],T$1)</f>
        <v>#REF!</v>
      </c>
      <c r="U72" s="263" t="e">
        <f>+SUMIFS([1]!Sanaudos_kor[Suma],[1]!Sanaudos_kor[Kodas],$AM72,[1]!Sanaudos_kor[PASK],TRUE,[1]!Sanaudos_kor[KOR_nr],U$1)</f>
        <v>#REF!</v>
      </c>
      <c r="V72" s="263" t="e">
        <f>+SUMIFS([1]!Sanaudos_kor[Suma],[1]!Sanaudos_kor[Kodas],$AM72,[1]!Sanaudos_kor[PASK],TRUE,[1]!Sanaudos_kor[KOR_nr],V$1)</f>
        <v>#REF!</v>
      </c>
      <c r="W72" s="263" t="e">
        <f>+SUMIFS([1]!Sanaudos_kor[Suma],[1]!Sanaudos_kor[Kodas],$AM72,[1]!Sanaudos_kor[PASK],TRUE,[1]!Sanaudos_kor[KOR_nr],W$1)</f>
        <v>#REF!</v>
      </c>
      <c r="X72" s="263" t="e">
        <f>+SUMIFS([1]!Sanaudos_kor[Suma],[1]!Sanaudos_kor[Kodas],$AM72,[1]!Sanaudos_kor[PASK],TRUE,[1]!Sanaudos_kor[KOR_nr],X$1)</f>
        <v>#REF!</v>
      </c>
      <c r="Y72" s="263" t="e">
        <f>+SUMIFS([1]!Sanaudos_kor[Suma],[1]!Sanaudos_kor[Kodas],$AM72,[1]!Sanaudos_kor[PASK],TRUE,[1]!Sanaudos_kor[KOR_nr],Y$1)</f>
        <v>#REF!</v>
      </c>
      <c r="Z72" s="263" t="e">
        <f>+SUMIFS([1]!Sanaudos_kor[Suma],[1]!Sanaudos_kor[Kodas],$AM72,[1]!Sanaudos_kor[PASK],TRUE,[1]!Sanaudos_kor[KOR_nr],Z$1)</f>
        <v>#REF!</v>
      </c>
      <c r="AA72" s="263" t="e">
        <f>+SUMIFS([1]!Sanaudos_kor[Suma],[1]!Sanaudos_kor[Kodas],$AM72,[1]!Sanaudos_kor[PASK],TRUE,[1]!Sanaudos_kor[KOR_nr],AA$1)</f>
        <v>#REF!</v>
      </c>
      <c r="AB72" s="263" t="e">
        <f>+SUMIFS([1]!Sanaudos_kor[Suma],[1]!Sanaudos_kor[Kodas],$AM72,[1]!Sanaudos_kor[PASK],TRUE,[1]!Sanaudos_kor[KOR_nr],AB$1)</f>
        <v>#REF!</v>
      </c>
      <c r="AC72" s="263" t="e">
        <f>+SUMIFS([1]!Sanaudos_kor[Suma],[1]!Sanaudos_kor[Kodas],$AM72,[1]!Sanaudos_kor[PASK],TRUE,[1]!Sanaudos_kor[KOR_nr],AC$1)</f>
        <v>#REF!</v>
      </c>
      <c r="AD72" s="263" t="e">
        <f>+SUMIFS([1]!Sanaudos_kor[Suma],[1]!Sanaudos_kor[Kodas],$AM72,[1]!Sanaudos_kor[PASK],TRUE,[1]!Sanaudos_kor[KOR_nr],AD$1)</f>
        <v>#REF!</v>
      </c>
      <c r="AE72" s="263" t="e">
        <f>+SUMIFS([1]!Sanaudos_kor[Suma],[1]!Sanaudos_kor[Kodas],$AM72,[1]!Sanaudos_kor[PASK],TRUE,[1]!Sanaudos_kor[KOR_nr],AE$1)</f>
        <v>#REF!</v>
      </c>
      <c r="AF72" s="263" t="e">
        <f>+SUMIFS([1]!Sanaudos_kor[Suma],[1]!Sanaudos_kor[Kodas],$AM72,[1]!Sanaudos_kor[PASK],TRUE,[1]!Sanaudos_kor[KOR_nr],AF$1)</f>
        <v>#REF!</v>
      </c>
      <c r="AG72" s="263" t="e">
        <f t="shared" ref="AG72:AG79" si="6">+SUM(F72:AF72)</f>
        <v>#REF!</v>
      </c>
      <c r="AH72" s="555"/>
      <c r="AM72" s="249" t="str">
        <f>+'[1]1.vardai'!D106</f>
        <v>NS_25NS</v>
      </c>
      <c r="AN72" s="250" t="e">
        <f>+SUMIFS('[1]7'!$E$160:$S$160,'[1]7'!$E$2:$S$2,$AM72)</f>
        <v>#VALUE!</v>
      </c>
      <c r="AO72" s="250" t="e">
        <f t="shared" si="5"/>
        <v>#REF!</v>
      </c>
      <c r="AP72" s="147"/>
      <c r="AQ72" s="250" t="e">
        <f>+SUMIFS('[1]3.4'!$F$133:$F$202,'[1]3.4'!$D$133:$D$202,$AM72,'[1]3.4'!$E$133:$E$202,"")</f>
        <v>#VALUE!</v>
      </c>
      <c r="AR72" s="250" t="e">
        <f t="shared" ref="AR72:AR79" si="7">+AQ72-F72</f>
        <v>#VALUE!</v>
      </c>
      <c r="AS72" s="147"/>
      <c r="AT72" s="244" t="str">
        <f t="array" ref="AT72">IFERROR(INDEX([1]!Sanaudos[Saskaita],MATCH(1,('[1]3.4'!$AM72=[1]!Sanaudos[Kodas])*('[1]3.4'!AT$7='[1]2.SAN'!$M$4:$M$73),0)),"")</f>
        <v/>
      </c>
      <c r="AU72" s="244" t="str">
        <f t="array" ref="AU72">IFERROR(INDEX([1]!Sanaudos[Saskaita],MATCH(1,('[1]3.4'!$AM72=[1]!Sanaudos[Kodas])*('[1]3.4'!AU$7='[1]2.SAN'!$M$4:$M$73),0)),"")</f>
        <v/>
      </c>
      <c r="AV72" s="244" t="str">
        <f t="array" ref="AV72">IFERROR(INDEX([1]!Sanaudos[Saskaita],MATCH(1,('[1]3.4'!$AM72=[1]!Sanaudos[Kodas])*('[1]3.4'!AV$7='[1]2.SAN'!$M$4:$M$73),0)),"")</f>
        <v/>
      </c>
      <c r="AW72" s="244" t="str">
        <f t="array" ref="AW72">IFERROR(INDEX([1]!Sanaudos[Saskaita],MATCH(1,('[1]3.4'!$AM72=[1]!Sanaudos[Kodas])*('[1]3.4'!AW$7='[1]2.SAN'!$M$4:$M$73),0)),"")</f>
        <v/>
      </c>
      <c r="AX72" s="244" t="str">
        <f t="array" ref="AX72">IFERROR(INDEX([1]!Sanaudos[Saskaita],MATCH(1,('[1]3.4'!$AM72=[1]!Sanaudos[Kodas])*('[1]3.4'!AX$7='[1]2.SAN'!$M$4:$M$73),0)),"")</f>
        <v/>
      </c>
      <c r="AY72" s="244" t="str">
        <f t="array" ref="AY72">IFERROR(INDEX([1]!Sanaudos[Saskaita],MATCH(1,('[1]3.4'!$AM72=[1]!Sanaudos[Kodas])*('[1]3.4'!AY$7='[1]2.SAN'!$M$4:$M$73),0)),"")</f>
        <v/>
      </c>
      <c r="AZ72" s="244" t="str">
        <f t="array" ref="AZ72">IFERROR(INDEX([1]!Sanaudos[Saskaita],MATCH(1,('[1]3.4'!$AM72=[1]!Sanaudos[Kodas])*('[1]3.4'!AZ$7='[1]2.SAN'!$M$4:$M$73),0)),"")</f>
        <v/>
      </c>
      <c r="BA72" s="244" t="str">
        <f t="array" ref="BA72">IFERROR(INDEX([1]!Sanaudos[Saskaita],MATCH(1,('[1]3.4'!$AM72=[1]!Sanaudos[Kodas])*('[1]3.4'!BA$7='[1]2.SAN'!$M$4:$M$73),0)),"")</f>
        <v/>
      </c>
      <c r="BB72" s="244" t="str">
        <f t="array" ref="BB72">IFERROR(INDEX([1]!Sanaudos[Saskaita],MATCH(1,('[1]3.4'!$AM72=[1]!Sanaudos[Kodas])*('[1]3.4'!BB$7='[1]2.SAN'!$M$4:$M$73),0)),"")</f>
        <v/>
      </c>
      <c r="BC72" s="244" t="str">
        <f t="array" ref="BC72">IFERROR(INDEX([1]!Sanaudos[Saskaita],MATCH(1,('[1]3.4'!$AM72=[1]!Sanaudos[Kodas])*('[1]3.4'!BC$7='[1]2.SAN'!$M$4:$M$73),0)),"")</f>
        <v/>
      </c>
      <c r="BD72" s="244" t="str">
        <f t="array" ref="BD72">IFERROR(INDEX([1]!Sanaudos[Saskaita],MATCH(1,('[1]3.4'!$AM72=[1]!Sanaudos[Kodas])*('[1]3.4'!BD$7='[1]2.SAN'!$M$4:$M$73),0)),"")</f>
        <v/>
      </c>
      <c r="BE72" s="244" t="str">
        <f t="array" ref="BE72">IFERROR(INDEX([1]!Sanaudos[Saskaita],MATCH(1,('[1]3.4'!$AM72=[1]!Sanaudos[Kodas])*('[1]3.4'!BE$7='[1]2.SAN'!$M$4:$M$73),0)),"")</f>
        <v/>
      </c>
      <c r="BF72" s="244" t="str">
        <f t="array" ref="BF72">IFERROR(INDEX([1]!Sanaudos[Saskaita],MATCH(1,('[1]3.4'!$AM72=[1]!Sanaudos[Kodas])*('[1]3.4'!BF$7='[1]2.SAN'!$M$4:$M$73),0)),"")</f>
        <v/>
      </c>
      <c r="BG72" s="244" t="str">
        <f t="array" ref="BG72">IFERROR(INDEX([1]!Sanaudos[Saskaita],MATCH(1,('[1]3.4'!$AM72=[1]!Sanaudos[Kodas])*('[1]3.4'!BG$7='[1]2.SAN'!$M$4:$M$73),0)),"")</f>
        <v/>
      </c>
      <c r="BH72" s="244" t="str">
        <f t="array" ref="BH72">IFERROR(INDEX([1]!Sanaudos[Saskaita],MATCH(1,('[1]3.4'!$AM72=[1]!Sanaudos[Kodas])*('[1]3.4'!BH$7='[1]2.SAN'!$M$4:$M$73),0)),"")</f>
        <v/>
      </c>
      <c r="BI72" s="244" t="str">
        <f t="array" ref="BI72">IFERROR(INDEX([1]!Sanaudos[Saskaita],MATCH(1,('[1]3.4'!$AM72=[1]!Sanaudos[Kodas])*('[1]3.4'!BI$7='[1]2.SAN'!$M$4:$M$73),0)),"")</f>
        <v/>
      </c>
      <c r="BJ72" s="244" t="str">
        <f t="array" ref="BJ72">IFERROR(INDEX([1]!Sanaudos[Saskaita],MATCH(1,('[1]3.4'!$AM72=[1]!Sanaudos[Kodas])*('[1]3.4'!BJ$7='[1]2.SAN'!$M$4:$M$73),0)),"")</f>
        <v/>
      </c>
      <c r="BK72" s="244" t="str">
        <f t="array" ref="BK72">IFERROR(INDEX([1]!Sanaudos[Saskaita],MATCH(1,('[1]3.4'!$AM72=[1]!Sanaudos[Kodas])*('[1]3.4'!BK$7='[1]2.SAN'!$M$4:$M$73),0)),"")</f>
        <v/>
      </c>
      <c r="BL72" s="244" t="str">
        <f t="array" ref="BL72">IFERROR(INDEX([1]!Sanaudos[Saskaita],MATCH(1,('[1]3.4'!$AM72=[1]!Sanaudos[Kodas])*('[1]3.4'!BL$7='[1]2.SAN'!$M$4:$M$73),0)),"")</f>
        <v/>
      </c>
      <c r="BM72" s="244" t="str">
        <f t="array" ref="BM72">IFERROR(INDEX([1]!Sanaudos[Saskaita],MATCH(1,('[1]3.4'!$AM72=[1]!Sanaudos[Kodas])*('[1]3.4'!BM$7='[1]2.SAN'!$M$4:$M$73),0)),"")</f>
        <v/>
      </c>
      <c r="BN72" s="244" t="str">
        <f t="array" ref="BN72">IFERROR(INDEX([1]!Sanaudos[Saskaita],MATCH(1,('[1]3.4'!$AM72=[1]!Sanaudos[Kodas])*('[1]3.4'!BN$7='[1]2.SAN'!$M$4:$M$73),0)),"")</f>
        <v/>
      </c>
      <c r="BO72" s="244" t="str">
        <f t="array" ref="BO72">IFERROR(INDEX([1]!Sanaudos[Saskaita],MATCH(1,('[1]3.4'!$AM72=[1]!Sanaudos[Kodas])*('[1]3.4'!BO$7='[1]2.SAN'!$M$4:$M$73),0)),"")</f>
        <v/>
      </c>
      <c r="BP72" s="244" t="str">
        <f t="array" ref="BP72">IFERROR(INDEX([1]!Sanaudos[Saskaita],MATCH(1,('[1]3.4'!$AM72=[1]!Sanaudos[Kodas])*('[1]3.4'!BP$7='[1]2.SAN'!$M$4:$M$73),0)),"")</f>
        <v/>
      </c>
      <c r="BQ72" s="244" t="str">
        <f t="array" ref="BQ72">IFERROR(INDEX([1]!Sanaudos[Saskaita],MATCH(1,('[1]3.4'!$AM72=[1]!Sanaudos[Kodas])*('[1]3.4'!BQ$7='[1]2.SAN'!$M$4:$M$73),0)),"")</f>
        <v/>
      </c>
      <c r="BR72" s="244" t="str">
        <f t="array" ref="BR72">IFERROR(INDEX([1]!Sanaudos[Saskaita],MATCH(1,('[1]3.4'!$AM72=[1]!Sanaudos[Kodas])*('[1]3.4'!BR$7='[1]2.SAN'!$M$4:$M$73),0)),"")</f>
        <v/>
      </c>
      <c r="BS72" s="244" t="str">
        <f t="array" ref="BS72">IFERROR(INDEX([1]!Sanaudos[Saskaita],MATCH(1,('[1]3.4'!$AM72=[1]!Sanaudos[Kodas])*('[1]3.4'!BS$7='[1]2.SAN'!$M$4:$M$73),0)),"")</f>
        <v/>
      </c>
      <c r="BT72" s="244" t="str">
        <f t="array" ref="BT72">IFERROR(INDEX([1]!Sanaudos[Saskaita],MATCH(1,('[1]3.4'!$AM72=[1]!Sanaudos[Kodas])*('[1]3.4'!BT$7='[1]2.SAN'!$M$4:$M$73),0)),"")</f>
        <v/>
      </c>
      <c r="BU72" s="244" t="str">
        <f t="array" ref="BU72">IFERROR(INDEX([1]!Sanaudos[Saskaita],MATCH(1,('[1]3.4'!$AM72=[1]!Sanaudos[Kodas])*('[1]3.4'!BU$7='[1]2.SAN'!$M$4:$M$73),0)),"")</f>
        <v/>
      </c>
      <c r="BV72" s="244" t="str">
        <f t="array" ref="BV72">IFERROR(INDEX([1]!Sanaudos[Saskaita],MATCH(1,('[1]3.4'!$AM72=[1]!Sanaudos[Kodas])*('[1]3.4'!BV$7='[1]2.SAN'!$M$4:$M$73),0)),"")</f>
        <v/>
      </c>
      <c r="BW72" s="244" t="str">
        <f t="array" ref="BW72">IFERROR(INDEX([1]!Sanaudos[Saskaita],MATCH(1,('[1]3.4'!$AM72=[1]!Sanaudos[Kodas])*('[1]3.4'!BW$7='[1]2.SAN'!$M$4:$M$73),0)),"")</f>
        <v/>
      </c>
      <c r="BX72" s="244" t="str">
        <f t="array" ref="BX72">IFERROR(INDEX([1]!Sanaudos[Saskaita],MATCH(1,('[1]3.4'!$AM72=[1]!Sanaudos[Kodas])*('[1]3.4'!BX$7='[1]2.SAN'!$M$4:$M$73),0)),"")</f>
        <v/>
      </c>
      <c r="BY72" s="244" t="str">
        <f t="array" ref="BY72">IFERROR(INDEX([1]!Sanaudos[Saskaita],MATCH(1,('[1]3.4'!$AM72=[1]!Sanaudos[Kodas])*('[1]3.4'!BY$7='[1]2.SAN'!$M$4:$M$73),0)),"")</f>
        <v/>
      </c>
      <c r="BZ72" s="244" t="str">
        <f t="array" ref="BZ72">IFERROR(INDEX([1]!Sanaudos[Saskaita],MATCH(1,('[1]3.4'!$AM72=[1]!Sanaudos[Kodas])*('[1]3.4'!BZ$7='[1]2.SAN'!$M$4:$M$73),0)),"")</f>
        <v/>
      </c>
      <c r="CA72" s="244" t="str">
        <f t="array" ref="CA72">IFERROR(INDEX([1]!Sanaudos[Saskaita],MATCH(1,('[1]3.4'!$AM72=[1]!Sanaudos[Kodas])*('[1]3.4'!CA$7='[1]2.SAN'!$M$4:$M$73),0)),"")</f>
        <v/>
      </c>
      <c r="CB72" s="244" t="str">
        <f t="array" ref="CB72">IFERROR(INDEX([1]!Sanaudos[Saskaita],MATCH(1,('[1]3.4'!$AM72=[1]!Sanaudos[Kodas])*('[1]3.4'!CB$7='[1]2.SAN'!$M$4:$M$73),0)),"")</f>
        <v/>
      </c>
      <c r="CC72" s="244" t="str">
        <f t="array" ref="CC72">IFERROR(INDEX([1]!Sanaudos[Saskaita],MATCH(1,('[1]3.4'!$AM72=[1]!Sanaudos[Kodas])*('[1]3.4'!CC$7='[1]2.SAN'!$M$4:$M$73),0)),"")</f>
        <v/>
      </c>
      <c r="CD72" s="244" t="str">
        <f t="array" ref="CD72">IFERROR(INDEX([1]!Sanaudos[Saskaita],MATCH(1,('[1]3.4'!$AM72=[1]!Sanaudos[Kodas])*('[1]3.4'!CD$7='[1]2.SAN'!$M$4:$M$73),0)),"")</f>
        <v/>
      </c>
      <c r="CE72" s="244" t="str">
        <f t="array" ref="CE72">IFERROR(INDEX([1]!Sanaudos[Saskaita],MATCH(1,('[1]3.4'!$AM72=[1]!Sanaudos[Kodas])*('[1]3.4'!CE$7='[1]2.SAN'!$M$4:$M$73),0)),"")</f>
        <v/>
      </c>
      <c r="CF72" s="244" t="str">
        <f t="array" ref="CF72">IFERROR(INDEX([1]!Sanaudos[Saskaita],MATCH(1,('[1]3.4'!$AM72=[1]!Sanaudos[Kodas])*('[1]3.4'!CF$7='[1]2.SAN'!$M$4:$M$73),0)),"")</f>
        <v/>
      </c>
      <c r="CG72" s="244" t="str">
        <f t="array" ref="CG72">IFERROR(INDEX([1]!Sanaudos[Saskaita],MATCH(1,('[1]3.4'!$AM72=[1]!Sanaudos[Kodas])*('[1]3.4'!CG$7='[1]2.SAN'!$M$4:$M$73),0)),"")</f>
        <v/>
      </c>
      <c r="CH72" s="244" t="str">
        <f t="array" ref="CH72">IFERROR(INDEX([1]!Sanaudos[Saskaita],MATCH(1,('[1]3.4'!$AM72=[1]!Sanaudos[Kodas])*('[1]3.4'!CH$7='[1]2.SAN'!$M$4:$M$73),0)),"")</f>
        <v/>
      </c>
      <c r="CI72" s="244" t="str">
        <f t="array" ref="CI72">IFERROR(INDEX([1]!Sanaudos[Saskaita],MATCH(1,('[1]3.4'!$AM72=[1]!Sanaudos[Kodas])*('[1]3.4'!CI$7='[1]2.SAN'!$M$4:$M$73),0)),"")</f>
        <v/>
      </c>
      <c r="CJ72" s="244" t="str">
        <f t="array" ref="CJ72">IFERROR(INDEX([1]!Sanaudos[Saskaita],MATCH(1,('[1]3.4'!$AM72=[1]!Sanaudos[Kodas])*('[1]3.4'!CJ$7='[1]2.SAN'!$M$4:$M$73),0)),"")</f>
        <v/>
      </c>
      <c r="CK72" s="244" t="str">
        <f t="array" ref="CK72">IFERROR(INDEX([1]!Sanaudos[Saskaita],MATCH(1,('[1]3.4'!$AM72=[1]!Sanaudos[Kodas])*('[1]3.4'!CK$7='[1]2.SAN'!$M$4:$M$73),0)),"")</f>
        <v/>
      </c>
      <c r="CL72" s="244" t="str">
        <f t="array" ref="CL72">IFERROR(INDEX([1]!Sanaudos[Saskaita],MATCH(1,('[1]3.4'!$AM72=[1]!Sanaudos[Kodas])*('[1]3.4'!CL$7='[1]2.SAN'!$M$4:$M$73),0)),"")</f>
        <v/>
      </c>
      <c r="CM72" s="244" t="str">
        <f t="array" ref="CM72">IFERROR(INDEX([1]!Sanaudos[Saskaita],MATCH(1,('[1]3.4'!$AM72=[1]!Sanaudos[Kodas])*('[1]3.4'!CM$7='[1]2.SAN'!$M$4:$M$73),0)),"")</f>
        <v/>
      </c>
      <c r="CN72" s="244" t="str">
        <f t="array" ref="CN72">IFERROR(INDEX([1]!Sanaudos[Saskaita],MATCH(1,('[1]3.4'!$AM72=[1]!Sanaudos[Kodas])*('[1]3.4'!CN$7='[1]2.SAN'!$M$4:$M$73),0)),"")</f>
        <v/>
      </c>
      <c r="CO72" s="244" t="str">
        <f t="array" ref="CO72">IFERROR(INDEX([1]!Sanaudos[Saskaita],MATCH(1,('[1]3.4'!$AM72=[1]!Sanaudos[Kodas])*('[1]3.4'!CO$7='[1]2.SAN'!$M$4:$M$73),0)),"")</f>
        <v/>
      </c>
      <c r="CP72" s="244" t="str">
        <f t="array" ref="CP72">IFERROR(INDEX([1]!Sanaudos[Saskaita],MATCH(1,('[1]3.4'!$AM72=[1]!Sanaudos[Kodas])*('[1]3.4'!CP$7='[1]2.SAN'!$M$4:$M$73),0)),"")</f>
        <v/>
      </c>
      <c r="CQ72" s="244" t="str">
        <f t="array" ref="CQ72">IFERROR(INDEX([1]!Sanaudos[Saskaita],MATCH(1,('[1]3.4'!$AM72=[1]!Sanaudos[Kodas])*('[1]3.4'!CQ$7='[1]2.SAN'!$M$4:$M$73),0)),"")</f>
        <v/>
      </c>
      <c r="CR72" s="244" t="str">
        <f t="array" ref="CR72">IFERROR(INDEX([1]!Sanaudos[Saskaita],MATCH(1,('[1]3.4'!$AM72=[1]!Sanaudos[Kodas])*('[1]3.4'!CR$7='[1]2.SAN'!$M$4:$M$73),0)),"")</f>
        <v/>
      </c>
      <c r="CS72" s="244" t="str">
        <f t="array" ref="CS72">IFERROR(INDEX([1]!Sanaudos[Saskaita],MATCH(1,('[1]3.4'!$AM72=[1]!Sanaudos[Kodas])*('[1]3.4'!CS$7='[1]2.SAN'!$M$4:$M$73),0)),"")</f>
        <v/>
      </c>
      <c r="CT72" s="244" t="str">
        <f t="array" ref="CT72">IFERROR(INDEX([1]!Sanaudos[Saskaita],MATCH(1,('[1]3.4'!$AM72=[1]!Sanaudos[Kodas])*('[1]3.4'!CT$7='[1]2.SAN'!$M$4:$M$73),0)),"")</f>
        <v/>
      </c>
      <c r="CU72" s="244" t="str">
        <f t="array" ref="CU72">IFERROR(INDEX([1]!Sanaudos[Saskaita],MATCH(1,('[1]3.4'!$AM72=[1]!Sanaudos[Kodas])*('[1]3.4'!CU$7='[1]2.SAN'!$M$4:$M$73),0)),"")</f>
        <v/>
      </c>
      <c r="CV72" s="244" t="str">
        <f t="array" ref="CV72">IFERROR(INDEX([1]!Sanaudos[Saskaita],MATCH(1,('[1]3.4'!$AM72=[1]!Sanaudos[Kodas])*('[1]3.4'!CV$7='[1]2.SAN'!$M$4:$M$73),0)),"")</f>
        <v/>
      </c>
      <c r="CW72" s="244" t="str">
        <f t="array" ref="CW72">IFERROR(INDEX([1]!Sanaudos[Saskaita],MATCH(1,('[1]3.4'!$AM72=[1]!Sanaudos[Kodas])*('[1]3.4'!CW$7='[1]2.SAN'!$M$4:$M$73),0)),"")</f>
        <v/>
      </c>
      <c r="CX72" s="244" t="str">
        <f t="array" ref="CX72">IFERROR(INDEX([1]!Sanaudos[Saskaita],MATCH(1,('[1]3.4'!$AM72=[1]!Sanaudos[Kodas])*('[1]3.4'!CX$7='[1]2.SAN'!$M$4:$M$73),0)),"")</f>
        <v/>
      </c>
      <c r="CY72" s="244" t="str">
        <f t="array" ref="CY72">IFERROR(INDEX([1]!Sanaudos[Saskaita],MATCH(1,('[1]3.4'!$AM72=[1]!Sanaudos[Kodas])*('[1]3.4'!CY$7='[1]2.SAN'!$M$4:$M$73),0)),"")</f>
        <v/>
      </c>
      <c r="CZ72" s="244" t="str">
        <f t="array" ref="CZ72">IFERROR(INDEX([1]!Sanaudos[Saskaita],MATCH(1,('[1]3.4'!$AM72=[1]!Sanaudos[Kodas])*('[1]3.4'!CZ$7='[1]2.SAN'!$M$4:$M$73),0)),"")</f>
        <v/>
      </c>
      <c r="DA72" s="244" t="str">
        <f t="array" ref="DA72">IFERROR(INDEX([1]!Sanaudos[Saskaita],MATCH(1,('[1]3.4'!$AM72=[1]!Sanaudos[Kodas])*('[1]3.4'!DA$7='[1]2.SAN'!$M$4:$M$73),0)),"")</f>
        <v/>
      </c>
      <c r="DB72" s="244" t="str">
        <f t="array" ref="DB72">IFERROR(INDEX([1]!Sanaudos[Saskaita],MATCH(1,('[1]3.4'!$AM72=[1]!Sanaudos[Kodas])*('[1]3.4'!DB$7='[1]2.SAN'!$M$4:$M$73),0)),"")</f>
        <v/>
      </c>
      <c r="DC72" s="244" t="str">
        <f t="array" ref="DC72">IFERROR(INDEX([1]!Sanaudos[Saskaita],MATCH(1,('[1]3.4'!$AM72=[1]!Sanaudos[Kodas])*('[1]3.4'!DC$7='[1]2.SAN'!$M$4:$M$73),0)),"")</f>
        <v/>
      </c>
      <c r="DD72" s="244" t="str">
        <f t="array" ref="DD72">IFERROR(INDEX([1]!Sanaudos[Saskaita],MATCH(1,('[1]3.4'!$AM72=[1]!Sanaudos[Kodas])*('[1]3.4'!DD$7='[1]2.SAN'!$M$4:$M$73),0)),"")</f>
        <v/>
      </c>
      <c r="DE72" s="244" t="str">
        <f t="array" ref="DE72">IFERROR(INDEX([1]!Sanaudos[Saskaita],MATCH(1,('[1]3.4'!$AM72=[1]!Sanaudos[Kodas])*('[1]3.4'!DE$7='[1]2.SAN'!$M$4:$M$73),0)),"")</f>
        <v/>
      </c>
      <c r="DF72" s="244" t="str">
        <f t="array" ref="DF72">IFERROR(INDEX([1]!Sanaudos[Saskaita],MATCH(1,('[1]3.4'!$AM72=[1]!Sanaudos[Kodas])*('[1]3.4'!DF$7='[1]2.SAN'!$M$4:$M$73),0)),"")</f>
        <v/>
      </c>
      <c r="DG72" s="244" t="str">
        <f t="array" ref="DG72">IFERROR(INDEX([1]!Sanaudos[Saskaita],MATCH(1,('[1]3.4'!$AM72=[1]!Sanaudos[Kodas])*('[1]3.4'!DG$7='[1]2.SAN'!$M$4:$M$73),0)),"")</f>
        <v/>
      </c>
      <c r="DH72" s="244" t="str">
        <f t="array" ref="DH72">IFERROR(INDEX([1]!Sanaudos[Saskaita],MATCH(1,('[1]3.4'!$AM72=[1]!Sanaudos[Kodas])*('[1]3.4'!DH$7='[1]2.SAN'!$M$4:$M$73),0)),"")</f>
        <v/>
      </c>
      <c r="DI72" s="244" t="str">
        <f t="array" ref="DI72">IFERROR(INDEX([1]!Sanaudos[Saskaita],MATCH(1,('[1]3.4'!$AM72=[1]!Sanaudos[Kodas])*('[1]3.4'!DI$7='[1]2.SAN'!$M$4:$M$73),0)),"")</f>
        <v/>
      </c>
      <c r="DJ72" s="244" t="str">
        <f t="array" ref="DJ72">IFERROR(INDEX([1]!Sanaudos[Saskaita],MATCH(1,('[1]3.4'!$AM72=[1]!Sanaudos[Kodas])*('[1]3.4'!DJ$7='[1]2.SAN'!$M$4:$M$73),0)),"")</f>
        <v/>
      </c>
      <c r="DK72" s="244" t="str">
        <f t="array" ref="DK72">IFERROR(INDEX([1]!Sanaudos[Saskaita],MATCH(1,('[1]3.4'!$AM72=[1]!Sanaudos[Kodas])*('[1]3.4'!DK$7='[1]2.SAN'!$M$4:$M$73),0)),"")</f>
        <v/>
      </c>
      <c r="DL72" s="244" t="str">
        <f t="array" ref="DL72">IFERROR(INDEX([1]!Sanaudos[Saskaita],MATCH(1,('[1]3.4'!$AM72=[1]!Sanaudos[Kodas])*('[1]3.4'!DL$7='[1]2.SAN'!$M$4:$M$73),0)),"")</f>
        <v/>
      </c>
      <c r="DM72" s="244" t="str">
        <f t="array" ref="DM72">IFERROR(INDEX([1]!Sanaudos[Saskaita],MATCH(1,('[1]3.4'!$AM72=[1]!Sanaudos[Kodas])*('[1]3.4'!DM$7='[1]2.SAN'!$M$4:$M$73),0)),"")</f>
        <v/>
      </c>
      <c r="DN72" s="244" t="str">
        <f t="array" ref="DN72">IFERROR(INDEX([1]!Sanaudos[Saskaita],MATCH(1,('[1]3.4'!$AM72=[1]!Sanaudos[Kodas])*('[1]3.4'!DN$7='[1]2.SAN'!$M$4:$M$73),0)),"")</f>
        <v/>
      </c>
      <c r="DO72" s="244" t="str">
        <f t="array" ref="DO72">IFERROR(INDEX([1]!Sanaudos[Saskaita],MATCH(1,('[1]3.4'!$AM72=[1]!Sanaudos[Kodas])*('[1]3.4'!DO$7='[1]2.SAN'!$M$4:$M$73),0)),"")</f>
        <v/>
      </c>
      <c r="DP72" s="244" t="str">
        <f t="array" ref="DP72">IFERROR(INDEX([1]!Sanaudos[Saskaita],MATCH(1,('[1]3.4'!$AM72=[1]!Sanaudos[Kodas])*('[1]3.4'!DP$7='[1]2.SAN'!$M$4:$M$73),0)),"")</f>
        <v/>
      </c>
      <c r="DQ72" s="244" t="str">
        <f t="array" ref="DQ72">IFERROR(INDEX([1]!Sanaudos[Saskaita],MATCH(1,('[1]3.4'!$AM72=[1]!Sanaudos[Kodas])*('[1]3.4'!DQ$7='[1]2.SAN'!$M$4:$M$73),0)),"")</f>
        <v/>
      </c>
      <c r="DR72" s="244" t="str">
        <f t="array" ref="DR72">IFERROR(INDEX([1]!Sanaudos[Saskaita],MATCH(1,('[1]3.4'!$AM72=[1]!Sanaudos[Kodas])*('[1]3.4'!DR$7='[1]2.SAN'!$M$4:$M$73),0)),"")</f>
        <v/>
      </c>
      <c r="DS72" s="244" t="str">
        <f t="array" ref="DS72">IFERROR(INDEX([1]!Sanaudos[Saskaita],MATCH(1,('[1]3.4'!$AM72=[1]!Sanaudos[Kodas])*('[1]3.4'!DS$7='[1]2.SAN'!$M$4:$M$73),0)),"")</f>
        <v/>
      </c>
      <c r="DT72" s="244" t="str">
        <f t="array" ref="DT72">IFERROR(INDEX([1]!Sanaudos[Saskaita],MATCH(1,('[1]3.4'!$AM72=[1]!Sanaudos[Kodas])*('[1]3.4'!DT$7='[1]2.SAN'!$M$4:$M$73),0)),"")</f>
        <v/>
      </c>
      <c r="DU72" s="244" t="str">
        <f t="array" ref="DU72">IFERROR(INDEX([1]!Sanaudos[Saskaita],MATCH(1,('[1]3.4'!$AM72=[1]!Sanaudos[Kodas])*('[1]3.4'!DU$7='[1]2.SAN'!$M$4:$M$73),0)),"")</f>
        <v/>
      </c>
      <c r="DV72" s="244" t="str">
        <f t="array" ref="DV72">IFERROR(INDEX([1]!Sanaudos[Saskaita],MATCH(1,('[1]3.4'!$AM72=[1]!Sanaudos[Kodas])*('[1]3.4'!DV$7='[1]2.SAN'!$M$4:$M$73),0)),"")</f>
        <v/>
      </c>
      <c r="DW72" s="244" t="str">
        <f t="array" ref="DW72">IFERROR(INDEX([1]!Sanaudos[Saskaita],MATCH(1,('[1]3.4'!$AM72=[1]!Sanaudos[Kodas])*('[1]3.4'!DW$7='[1]2.SAN'!$M$4:$M$73),0)),"")</f>
        <v/>
      </c>
      <c r="DX72" s="244" t="str">
        <f t="array" ref="DX72">IFERROR(INDEX([1]!Sanaudos[Saskaita],MATCH(1,('[1]3.4'!$AM72=[1]!Sanaudos[Kodas])*('[1]3.4'!DX$7='[1]2.SAN'!$M$4:$M$73),0)),"")</f>
        <v/>
      </c>
      <c r="DY72" s="244" t="str">
        <f t="array" ref="DY72">IFERROR(INDEX([1]!Sanaudos[Saskaita],MATCH(1,('[1]3.4'!$AM72=[1]!Sanaudos[Kodas])*('[1]3.4'!DY$7='[1]2.SAN'!$M$4:$M$73),0)),"")</f>
        <v/>
      </c>
      <c r="DZ72" s="244" t="str">
        <f t="array" ref="DZ72">IFERROR(INDEX([1]!Sanaudos[Saskaita],MATCH(1,('[1]3.4'!$AM72=[1]!Sanaudos[Kodas])*('[1]3.4'!DZ$7='[1]2.SAN'!$M$4:$M$73),0)),"")</f>
        <v/>
      </c>
      <c r="EA72" s="244" t="str">
        <f t="array" ref="EA72">IFERROR(INDEX([1]!Sanaudos[Saskaita],MATCH(1,('[1]3.4'!$AM72=[1]!Sanaudos[Kodas])*('[1]3.4'!EA$7='[1]2.SAN'!$M$4:$M$73),0)),"")</f>
        <v/>
      </c>
      <c r="EB72" s="244" t="str">
        <f t="array" ref="EB72">IFERROR(INDEX([1]!Sanaudos[Saskaita],MATCH(1,('[1]3.4'!$AM72=[1]!Sanaudos[Kodas])*('[1]3.4'!EB$7='[1]2.SAN'!$M$4:$M$73),0)),"")</f>
        <v/>
      </c>
      <c r="EC72" s="244" t="str">
        <f t="array" ref="EC72">IFERROR(INDEX([1]!Sanaudos[Saskaita],MATCH(1,('[1]3.4'!$AM72=[1]!Sanaudos[Kodas])*('[1]3.4'!EC$7='[1]2.SAN'!$M$4:$M$73),0)),"")</f>
        <v/>
      </c>
      <c r="ED72" s="244" t="str">
        <f t="array" ref="ED72">IFERROR(INDEX([1]!Sanaudos[Saskaita],MATCH(1,('[1]3.4'!$AM72=[1]!Sanaudos[Kodas])*('[1]3.4'!ED$7='[1]2.SAN'!$M$4:$M$73),0)),"")</f>
        <v/>
      </c>
      <c r="EE72" s="244" t="str">
        <f t="array" ref="EE72">IFERROR(INDEX([1]!Sanaudos[Saskaita],MATCH(1,('[1]3.4'!$AM72=[1]!Sanaudos[Kodas])*('[1]3.4'!EE$7='[1]2.SAN'!$M$4:$M$73),0)),"")</f>
        <v/>
      </c>
      <c r="EF72" s="244" t="str">
        <f t="array" ref="EF72">IFERROR(INDEX([1]!Sanaudos[Saskaita],MATCH(1,('[1]3.4'!$AM72=[1]!Sanaudos[Kodas])*('[1]3.4'!EF$7='[1]2.SAN'!$M$4:$M$73),0)),"")</f>
        <v/>
      </c>
      <c r="EG72" s="244" t="str">
        <f t="array" ref="EG72">IFERROR(INDEX([1]!Sanaudos[Saskaita],MATCH(1,('[1]3.4'!$AM72=[1]!Sanaudos[Kodas])*('[1]3.4'!EG$7='[1]2.SAN'!$M$4:$M$73),0)),"")</f>
        <v/>
      </c>
      <c r="EH72" s="244" t="str">
        <f t="array" ref="EH72">IFERROR(INDEX([1]!Sanaudos[Saskaita],MATCH(1,('[1]3.4'!$AM72=[1]!Sanaudos[Kodas])*('[1]3.4'!EH$7='[1]2.SAN'!$M$4:$M$73),0)),"")</f>
        <v/>
      </c>
      <c r="EI72" s="244" t="str">
        <f t="array" ref="EI72">IFERROR(INDEX([1]!Sanaudos[Saskaita],MATCH(1,('[1]3.4'!$AM72=[1]!Sanaudos[Kodas])*('[1]3.4'!EI$7='[1]2.SAN'!$M$4:$M$73),0)),"")</f>
        <v/>
      </c>
      <c r="EJ72" s="244" t="str">
        <f t="array" ref="EJ72">IFERROR(INDEX([1]!Sanaudos[Saskaita],MATCH(1,('[1]3.4'!$AM72=[1]!Sanaudos[Kodas])*('[1]3.4'!EJ$7='[1]2.SAN'!$M$4:$M$73),0)),"")</f>
        <v/>
      </c>
      <c r="EK72" s="244" t="str">
        <f t="array" ref="EK72">IFERROR(INDEX([1]!Sanaudos[Saskaita],MATCH(1,('[1]3.4'!$AM72=[1]!Sanaudos[Kodas])*('[1]3.4'!EK$7='[1]2.SAN'!$M$4:$M$73),0)),"")</f>
        <v/>
      </c>
      <c r="EL72" s="244" t="str">
        <f t="array" ref="EL72">IFERROR(INDEX([1]!Sanaudos[Saskaita],MATCH(1,('[1]3.4'!$AM72=[1]!Sanaudos[Kodas])*('[1]3.4'!EL$7='[1]2.SAN'!$M$4:$M$73),0)),"")</f>
        <v/>
      </c>
      <c r="EM72" s="244" t="str">
        <f t="array" ref="EM72">IFERROR(INDEX([1]!Sanaudos[Saskaita],MATCH(1,('[1]3.4'!$AM72=[1]!Sanaudos[Kodas])*('[1]3.4'!EM$7='[1]2.SAN'!$M$4:$M$73),0)),"")</f>
        <v/>
      </c>
      <c r="EN72" s="244" t="str">
        <f t="array" ref="EN72">IFERROR(INDEX([1]!Sanaudos[Saskaita],MATCH(1,('[1]3.4'!$AM72=[1]!Sanaudos[Kodas])*('[1]3.4'!EN$7='[1]2.SAN'!$M$4:$M$73),0)),"")</f>
        <v/>
      </c>
      <c r="EO72" s="244" t="str">
        <f t="array" ref="EO72">IFERROR(INDEX([1]!Sanaudos[Saskaita],MATCH(1,('[1]3.4'!$AM72=[1]!Sanaudos[Kodas])*('[1]3.4'!EO$7='[1]2.SAN'!$M$4:$M$73),0)),"")</f>
        <v/>
      </c>
      <c r="EP72" s="244" t="str">
        <f t="array" ref="EP72">IFERROR(INDEX([1]!Sanaudos[Saskaita],MATCH(1,('[1]3.4'!$AM72=[1]!Sanaudos[Kodas])*('[1]3.4'!EP$7='[1]2.SAN'!$M$4:$M$73),0)),"")</f>
        <v/>
      </c>
      <c r="EQ72" s="244" t="str">
        <f t="array" ref="EQ72">IFERROR(INDEX([1]!Sanaudos[Saskaita],MATCH(1,('[1]3.4'!$AM72=[1]!Sanaudos[Kodas])*('[1]3.4'!EQ$7='[1]2.SAN'!$M$4:$M$73),0)),"")</f>
        <v/>
      </c>
      <c r="ER72" s="244" t="str">
        <f t="array" ref="ER72">IFERROR(INDEX([1]!Sanaudos[Saskaita],MATCH(1,('[1]3.4'!$AM72=[1]!Sanaudos[Kodas])*('[1]3.4'!ER$7='[1]2.SAN'!$M$4:$M$73),0)),"")</f>
        <v/>
      </c>
      <c r="ES72" s="244" t="str">
        <f t="array" ref="ES72">IFERROR(INDEX([1]!Sanaudos[Saskaita],MATCH(1,('[1]3.4'!$AM72=[1]!Sanaudos[Kodas])*('[1]3.4'!ES$7='[1]2.SAN'!$M$4:$M$73),0)),"")</f>
        <v/>
      </c>
      <c r="ET72" s="244" t="str">
        <f t="array" ref="ET72">IFERROR(INDEX([1]!Sanaudos[Saskaita],MATCH(1,('[1]3.4'!$AM72=[1]!Sanaudos[Kodas])*('[1]3.4'!ET$7='[1]2.SAN'!$M$4:$M$73),0)),"")</f>
        <v/>
      </c>
      <c r="EU72" s="244" t="str">
        <f t="array" ref="EU72">IFERROR(INDEX([1]!Sanaudos[Saskaita],MATCH(1,('[1]3.4'!$AM72=[1]!Sanaudos[Kodas])*('[1]3.4'!EU$7='[1]2.SAN'!$M$4:$M$73),0)),"")</f>
        <v/>
      </c>
      <c r="EV72" s="244" t="str">
        <f t="array" ref="EV72">IFERROR(INDEX([1]!Sanaudos[Saskaita],MATCH(1,('[1]3.4'!$AM72=[1]!Sanaudos[Kodas])*('[1]3.4'!EV$7='[1]2.SAN'!$M$4:$M$73),0)),"")</f>
        <v/>
      </c>
      <c r="EW72" s="244" t="str">
        <f t="array" ref="EW72">IFERROR(INDEX([1]!Sanaudos[Saskaita],MATCH(1,('[1]3.4'!$AM72=[1]!Sanaudos[Kodas])*('[1]3.4'!EW$7='[1]2.SAN'!$M$4:$M$73),0)),"")</f>
        <v/>
      </c>
      <c r="EX72" s="244" t="str">
        <f t="array" ref="EX72">IFERROR(INDEX([1]!Sanaudos[Saskaita],MATCH(1,('[1]3.4'!$AM72=[1]!Sanaudos[Kodas])*('[1]3.4'!EX$7='[1]2.SAN'!$M$4:$M$73),0)),"")</f>
        <v/>
      </c>
      <c r="EY72" s="244" t="str">
        <f t="array" ref="EY72">IFERROR(INDEX([1]!Sanaudos[Saskaita],MATCH(1,('[1]3.4'!$AM72=[1]!Sanaudos[Kodas])*('[1]3.4'!EY$7='[1]2.SAN'!$M$4:$M$73),0)),"")</f>
        <v/>
      </c>
      <c r="EZ72" s="244" t="str">
        <f t="array" ref="EZ72">IFERROR(INDEX([1]!Sanaudos[Saskaita],MATCH(1,('[1]3.4'!$AM72=[1]!Sanaudos[Kodas])*('[1]3.4'!EZ$7='[1]2.SAN'!$M$4:$M$73),0)),"")</f>
        <v/>
      </c>
      <c r="FA72" s="244" t="str">
        <f t="array" ref="FA72">IFERROR(INDEX([1]!Sanaudos[Saskaita],MATCH(1,('[1]3.4'!$AM72=[1]!Sanaudos[Kodas])*('[1]3.4'!FA$7='[1]2.SAN'!$M$4:$M$73),0)),"")</f>
        <v/>
      </c>
      <c r="FB72" s="244" t="str">
        <f t="array" ref="FB72">IFERROR(INDEX([1]!Sanaudos[Saskaita],MATCH(1,('[1]3.4'!$AM72=[1]!Sanaudos[Kodas])*('[1]3.4'!FB$7='[1]2.SAN'!$M$4:$M$73),0)),"")</f>
        <v/>
      </c>
      <c r="FC72" s="244" t="str">
        <f t="array" ref="FC72">IFERROR(INDEX([1]!Sanaudos[Saskaita],MATCH(1,('[1]3.4'!$AM72=[1]!Sanaudos[Kodas])*('[1]3.4'!FC$7='[1]2.SAN'!$M$4:$M$73),0)),"")</f>
        <v/>
      </c>
      <c r="FD72" s="244" t="str">
        <f t="array" ref="FD72">IFERROR(INDEX([1]!Sanaudos[Saskaita],MATCH(1,('[1]3.4'!$AM72=[1]!Sanaudos[Kodas])*('[1]3.4'!FD$7='[1]2.SAN'!$M$4:$M$73),0)),"")</f>
        <v/>
      </c>
      <c r="FE72" s="244" t="str">
        <f t="array" ref="FE72">IFERROR(INDEX([1]!Sanaudos[Saskaita],MATCH(1,('[1]3.4'!$AM72=[1]!Sanaudos[Kodas])*('[1]3.4'!FE$7='[1]2.SAN'!$M$4:$M$73),0)),"")</f>
        <v/>
      </c>
      <c r="FF72" s="244" t="str">
        <f t="array" ref="FF72">IFERROR(INDEX([1]!Sanaudos[Saskaita],MATCH(1,('[1]3.4'!$AM72=[1]!Sanaudos[Kodas])*('[1]3.4'!FF$7='[1]2.SAN'!$M$4:$M$73),0)),"")</f>
        <v/>
      </c>
      <c r="FG72" s="244" t="str">
        <f t="array" ref="FG72">IFERROR(INDEX([1]!Sanaudos[Saskaita],MATCH(1,('[1]3.4'!$AM72=[1]!Sanaudos[Kodas])*('[1]3.4'!FG$7='[1]2.SAN'!$M$4:$M$73),0)),"")</f>
        <v/>
      </c>
      <c r="FH72" s="244" t="str">
        <f t="array" ref="FH72">IFERROR(INDEX([1]!Sanaudos[Saskaita],MATCH(1,('[1]3.4'!$AM72=[1]!Sanaudos[Kodas])*('[1]3.4'!FH$7='[1]2.SAN'!$M$4:$M$73),0)),"")</f>
        <v/>
      </c>
      <c r="FI72" s="244" t="str">
        <f t="array" ref="FI72">IFERROR(INDEX([1]!Sanaudos[Saskaita],MATCH(1,('[1]3.4'!$AM72=[1]!Sanaudos[Kodas])*('[1]3.4'!FI$7='[1]2.SAN'!$M$4:$M$73),0)),"")</f>
        <v/>
      </c>
      <c r="FJ72" s="244" t="str">
        <f t="array" ref="FJ72">IFERROR(INDEX([1]!Sanaudos[Saskaita],MATCH(1,('[1]3.4'!$AM72=[1]!Sanaudos[Kodas])*('[1]3.4'!FJ$7='[1]2.SAN'!$M$4:$M$73),0)),"")</f>
        <v/>
      </c>
      <c r="FK72" s="244" t="str">
        <f t="array" ref="FK72">IFERROR(INDEX([1]!Sanaudos[Saskaita],MATCH(1,('[1]3.4'!$AM72=[1]!Sanaudos[Kodas])*('[1]3.4'!FK$7='[1]2.SAN'!$M$4:$M$73),0)),"")</f>
        <v/>
      </c>
      <c r="FL72" s="244" t="str">
        <f t="array" ref="FL72">IFERROR(INDEX([1]!Sanaudos[Saskaita],MATCH(1,('[1]3.4'!$AM72=[1]!Sanaudos[Kodas])*('[1]3.4'!FL$7='[1]2.SAN'!$M$4:$M$73),0)),"")</f>
        <v/>
      </c>
      <c r="FM72" s="244" t="str">
        <f t="array" ref="FM72">IFERROR(INDEX([1]!Sanaudos[Saskaita],MATCH(1,('[1]3.4'!$AM72=[1]!Sanaudos[Kodas])*('[1]3.4'!FM$7='[1]2.SAN'!$M$4:$M$73),0)),"")</f>
        <v/>
      </c>
      <c r="FN72" s="244" t="str">
        <f t="array" ref="FN72">IFERROR(INDEX([1]!Sanaudos[Saskaita],MATCH(1,('[1]3.4'!$AM72=[1]!Sanaudos[Kodas])*('[1]3.4'!FN$7='[1]2.SAN'!$M$4:$M$73),0)),"")</f>
        <v/>
      </c>
      <c r="FO72" s="244" t="str">
        <f t="array" ref="FO72">IFERROR(INDEX([1]!Sanaudos[Saskaita],MATCH(1,('[1]3.4'!$AM72=[1]!Sanaudos[Kodas])*('[1]3.4'!FO$7='[1]2.SAN'!$M$4:$M$73),0)),"")</f>
        <v/>
      </c>
      <c r="FP72" s="244" t="str">
        <f t="array" ref="FP72">IFERROR(INDEX([1]!Sanaudos[Saskaita],MATCH(1,('[1]3.4'!$AM72=[1]!Sanaudos[Kodas])*('[1]3.4'!FP$7='[1]2.SAN'!$M$4:$M$73),0)),"")</f>
        <v/>
      </c>
      <c r="FQ72" s="244" t="str">
        <f t="array" ref="FQ72">IFERROR(INDEX([1]!Sanaudos[Saskaita],MATCH(1,('[1]3.4'!$AM72=[1]!Sanaudos[Kodas])*('[1]3.4'!FQ$7='[1]2.SAN'!$M$4:$M$73),0)),"")</f>
        <v/>
      </c>
      <c r="FR72" s="244" t="str">
        <f t="array" ref="FR72">IFERROR(INDEX([1]!Sanaudos[Saskaita],MATCH(1,('[1]3.4'!$AM72=[1]!Sanaudos[Kodas])*('[1]3.4'!FR$7='[1]2.SAN'!$M$4:$M$73),0)),"")</f>
        <v/>
      </c>
      <c r="FS72" s="244" t="str">
        <f t="array" ref="FS72">IFERROR(INDEX([1]!Sanaudos[Saskaita],MATCH(1,('[1]3.4'!$AM72=[1]!Sanaudos[Kodas])*('[1]3.4'!FS$7='[1]2.SAN'!$M$4:$M$73),0)),"")</f>
        <v/>
      </c>
      <c r="FT72" s="244" t="str">
        <f t="array" ref="FT72">IFERROR(INDEX([1]!Sanaudos[Saskaita],MATCH(1,('[1]3.4'!$AM72=[1]!Sanaudos[Kodas])*('[1]3.4'!FT$7='[1]2.SAN'!$M$4:$M$73),0)),"")</f>
        <v/>
      </c>
      <c r="FU72" s="244" t="str">
        <f t="array" ref="FU72">IFERROR(INDEX([1]!Sanaudos[Saskaita],MATCH(1,('[1]3.4'!$AM72=[1]!Sanaudos[Kodas])*('[1]3.4'!FU$7='[1]2.SAN'!$M$4:$M$73),0)),"")</f>
        <v/>
      </c>
      <c r="FV72" s="244" t="str">
        <f t="array" ref="FV72">IFERROR(INDEX([1]!Sanaudos[Saskaita],MATCH(1,('[1]3.4'!$AM72=[1]!Sanaudos[Kodas])*('[1]3.4'!FV$7='[1]2.SAN'!$M$4:$M$73),0)),"")</f>
        <v/>
      </c>
      <c r="FW72" s="244" t="str">
        <f t="array" ref="FW72">IFERROR(INDEX([1]!Sanaudos[Saskaita],MATCH(1,('[1]3.4'!$AM72=[1]!Sanaudos[Kodas])*('[1]3.4'!FW$7='[1]2.SAN'!$M$4:$M$73),0)),"")</f>
        <v/>
      </c>
      <c r="FX72" s="244" t="str">
        <f t="array" ref="FX72">IFERROR(INDEX([1]!Sanaudos[Saskaita],MATCH(1,('[1]3.4'!$AM72=[1]!Sanaudos[Kodas])*('[1]3.4'!FX$7='[1]2.SAN'!$M$4:$M$73),0)),"")</f>
        <v/>
      </c>
      <c r="FY72" s="244" t="str">
        <f t="array" ref="FY72">IFERROR(INDEX([1]!Sanaudos[Saskaita],MATCH(1,('[1]3.4'!$AM72=[1]!Sanaudos[Kodas])*('[1]3.4'!FY$7='[1]2.SAN'!$M$4:$M$73),0)),"")</f>
        <v/>
      </c>
      <c r="FZ72" s="244" t="str">
        <f t="array" ref="FZ72">IFERROR(INDEX([1]!Sanaudos[Saskaita],MATCH(1,('[1]3.4'!$AM72=[1]!Sanaudos[Kodas])*('[1]3.4'!FZ$7='[1]2.SAN'!$M$4:$M$73),0)),"")</f>
        <v/>
      </c>
      <c r="GA72" s="244" t="str">
        <f t="array" ref="GA72">IFERROR(INDEX([1]!Sanaudos[Saskaita],MATCH(1,('[1]3.4'!$AM72=[1]!Sanaudos[Kodas])*('[1]3.4'!GA$7='[1]2.SAN'!$M$4:$M$73),0)),"")</f>
        <v/>
      </c>
      <c r="GB72" s="244" t="str">
        <f t="array" ref="GB72">IFERROR(INDEX([1]!Sanaudos[Saskaita],MATCH(1,('[1]3.4'!$AM72=[1]!Sanaudos[Kodas])*('[1]3.4'!GB$7='[1]2.SAN'!$M$4:$M$73),0)),"")</f>
        <v/>
      </c>
      <c r="GC72" s="244" t="str">
        <f t="array" ref="GC72">IFERROR(INDEX([1]!Sanaudos[Saskaita],MATCH(1,('[1]3.4'!$AM72=[1]!Sanaudos[Kodas])*('[1]3.4'!GC$7='[1]2.SAN'!$M$4:$M$73),0)),"")</f>
        <v/>
      </c>
      <c r="GD72" s="244" t="str">
        <f t="array" ref="GD72">IFERROR(INDEX([1]!Sanaudos[Saskaita],MATCH(1,('[1]3.4'!$AM72=[1]!Sanaudos[Kodas])*('[1]3.4'!GD$7='[1]2.SAN'!$M$4:$M$73),0)),"")</f>
        <v/>
      </c>
      <c r="GE72" s="244" t="str">
        <f t="array" ref="GE72">IFERROR(INDEX([1]!Sanaudos[Saskaita],MATCH(1,('[1]3.4'!$AM72=[1]!Sanaudos[Kodas])*('[1]3.4'!GE$7='[1]2.SAN'!$M$4:$M$73),0)),"")</f>
        <v/>
      </c>
      <c r="GF72" s="244" t="str">
        <f t="array" ref="GF72">IFERROR(INDEX([1]!Sanaudos[Saskaita],MATCH(1,('[1]3.4'!$AM72=[1]!Sanaudos[Kodas])*('[1]3.4'!GF$7='[1]2.SAN'!$M$4:$M$73),0)),"")</f>
        <v/>
      </c>
      <c r="GG72" s="244" t="str">
        <f t="array" ref="GG72">IFERROR(INDEX([1]!Sanaudos[Saskaita],MATCH(1,('[1]3.4'!$AM72=[1]!Sanaudos[Kodas])*('[1]3.4'!GG$7='[1]2.SAN'!$M$4:$M$73),0)),"")</f>
        <v/>
      </c>
      <c r="GH72" s="244" t="str">
        <f t="array" ref="GH72">IFERROR(INDEX([1]!Sanaudos[Saskaita],MATCH(1,('[1]3.4'!$AM72=[1]!Sanaudos[Kodas])*('[1]3.4'!GH$7='[1]2.SAN'!$M$4:$M$73),0)),"")</f>
        <v/>
      </c>
      <c r="GI72" s="244" t="str">
        <f t="array" ref="GI72">IFERROR(INDEX([1]!Sanaudos[Saskaita],MATCH(1,('[1]3.4'!$AM72=[1]!Sanaudos[Kodas])*('[1]3.4'!GI$7='[1]2.SAN'!$M$4:$M$73),0)),"")</f>
        <v/>
      </c>
      <c r="GJ72" s="244" t="str">
        <f t="array" ref="GJ72">IFERROR(INDEX([1]!Sanaudos[Saskaita],MATCH(1,('[1]3.4'!$AM72=[1]!Sanaudos[Kodas])*('[1]3.4'!GJ$7='[1]2.SAN'!$M$4:$M$73),0)),"")</f>
        <v/>
      </c>
      <c r="GK72" s="244" t="str">
        <f t="array" ref="GK72">IFERROR(INDEX([1]!Sanaudos[Saskaita],MATCH(1,('[1]3.4'!$AM72=[1]!Sanaudos[Kodas])*('[1]3.4'!GK$7='[1]2.SAN'!$M$4:$M$73),0)),"")</f>
        <v/>
      </c>
      <c r="GL72" s="244" t="str">
        <f t="array" ref="GL72">IFERROR(INDEX([1]!Sanaudos[Saskaita],MATCH(1,('[1]3.4'!$AM72=[1]!Sanaudos[Kodas])*('[1]3.4'!GL$7='[1]2.SAN'!$M$4:$M$73),0)),"")</f>
        <v/>
      </c>
      <c r="GM72" s="244" t="str">
        <f t="array" ref="GM72">IFERROR(INDEX([1]!Sanaudos[Saskaita],MATCH(1,('[1]3.4'!$AM72=[1]!Sanaudos[Kodas])*('[1]3.4'!GM$7='[1]2.SAN'!$M$4:$M$73),0)),"")</f>
        <v/>
      </c>
      <c r="GN72" s="244" t="str">
        <f t="array" ref="GN72">IFERROR(INDEX([1]!Sanaudos[Saskaita],MATCH(1,('[1]3.4'!$AM72=[1]!Sanaudos[Kodas])*('[1]3.4'!GN$7='[1]2.SAN'!$M$4:$M$73),0)),"")</f>
        <v/>
      </c>
      <c r="GO72" s="244" t="str">
        <f t="array" ref="GO72">IFERROR(INDEX([1]!Sanaudos[Saskaita],MATCH(1,('[1]3.4'!$AM72=[1]!Sanaudos[Kodas])*('[1]3.4'!GO$7='[1]2.SAN'!$M$4:$M$73),0)),"")</f>
        <v/>
      </c>
      <c r="GP72" s="244" t="str">
        <f t="array" ref="GP72">IFERROR(INDEX([1]!Sanaudos[Saskaita],MATCH(1,('[1]3.4'!$AM72=[1]!Sanaudos[Kodas])*('[1]3.4'!GP$7='[1]2.SAN'!$M$4:$M$73),0)),"")</f>
        <v/>
      </c>
      <c r="GQ72" s="244" t="str">
        <f t="array" ref="GQ72">IFERROR(INDEX([1]!Sanaudos[Saskaita],MATCH(1,('[1]3.4'!$AM72=[1]!Sanaudos[Kodas])*('[1]3.4'!GQ$7='[1]2.SAN'!$M$4:$M$73),0)),"")</f>
        <v/>
      </c>
      <c r="GR72" s="244" t="str">
        <f t="array" ref="GR72">IFERROR(INDEX([1]!Sanaudos[Saskaita],MATCH(1,('[1]3.4'!$AM72=[1]!Sanaudos[Kodas])*('[1]3.4'!GR$7='[1]2.SAN'!$M$4:$M$73),0)),"")</f>
        <v/>
      </c>
      <c r="GS72" s="244" t="str">
        <f t="array" ref="GS72">IFERROR(INDEX([1]!Sanaudos[Saskaita],MATCH(1,('[1]3.4'!$AM72=[1]!Sanaudos[Kodas])*('[1]3.4'!GS$7='[1]2.SAN'!$M$4:$M$73),0)),"")</f>
        <v/>
      </c>
      <c r="GT72" s="244" t="str">
        <f t="array" ref="GT72">IFERROR(INDEX([1]!Sanaudos[Saskaita],MATCH(1,('[1]3.4'!$AM72=[1]!Sanaudos[Kodas])*('[1]3.4'!GT$7='[1]2.SAN'!$M$4:$M$73),0)),"")</f>
        <v/>
      </c>
      <c r="GU72" s="244" t="str">
        <f t="array" ref="GU72">IFERROR(INDEX([1]!Sanaudos[Saskaita],MATCH(1,('[1]3.4'!$AM72=[1]!Sanaudos[Kodas])*('[1]3.4'!GU$7='[1]2.SAN'!$M$4:$M$73),0)),"")</f>
        <v/>
      </c>
      <c r="GV72" s="244" t="str">
        <f t="array" ref="GV72">IFERROR(INDEX([1]!Sanaudos[Saskaita],MATCH(1,('[1]3.4'!$AM72=[1]!Sanaudos[Kodas])*('[1]3.4'!GV$7='[1]2.SAN'!$M$4:$M$73),0)),"")</f>
        <v/>
      </c>
      <c r="GW72" s="244" t="str">
        <f t="array" ref="GW72">IFERROR(INDEX([1]!Sanaudos[Saskaita],MATCH(1,('[1]3.4'!$AM72=[1]!Sanaudos[Kodas])*('[1]3.4'!GW$7='[1]2.SAN'!$M$4:$M$73),0)),"")</f>
        <v/>
      </c>
      <c r="GX72" s="244" t="str">
        <f t="array" ref="GX72">IFERROR(INDEX([1]!Sanaudos[Saskaita],MATCH(1,('[1]3.4'!$AM72=[1]!Sanaudos[Kodas])*('[1]3.4'!GX$7='[1]2.SAN'!$M$4:$M$73),0)),"")</f>
        <v/>
      </c>
      <c r="GY72" s="244" t="str">
        <f t="array" ref="GY72">IFERROR(INDEX([1]!Sanaudos[Saskaita],MATCH(1,('[1]3.4'!$AM72=[1]!Sanaudos[Kodas])*('[1]3.4'!GY$7='[1]2.SAN'!$M$4:$M$73),0)),"")</f>
        <v/>
      </c>
      <c r="GZ72" s="244" t="str">
        <f t="array" ref="GZ72">IFERROR(INDEX([1]!Sanaudos[Saskaita],MATCH(1,('[1]3.4'!$AM72=[1]!Sanaudos[Kodas])*('[1]3.4'!GZ$7='[1]2.SAN'!$M$4:$M$73),0)),"")</f>
        <v/>
      </c>
      <c r="HA72" s="244" t="str">
        <f t="array" ref="HA72">IFERROR(INDEX([1]!Sanaudos[Saskaita],MATCH(1,('[1]3.4'!$AM72=[1]!Sanaudos[Kodas])*('[1]3.4'!HA$7='[1]2.SAN'!$M$4:$M$73),0)),"")</f>
        <v/>
      </c>
      <c r="HB72" s="244" t="str">
        <f t="array" ref="HB72">IFERROR(INDEX([1]!Sanaudos[Saskaita],MATCH(1,('[1]3.4'!$AM72=[1]!Sanaudos[Kodas])*('[1]3.4'!HB$7='[1]2.SAN'!$M$4:$M$73),0)),"")</f>
        <v/>
      </c>
      <c r="HC72" s="244" t="str">
        <f t="array" ref="HC72">IFERROR(INDEX([1]!Sanaudos[Saskaita],MATCH(1,('[1]3.4'!$AM72=[1]!Sanaudos[Kodas])*('[1]3.4'!HC$7='[1]2.SAN'!$M$4:$M$73),0)),"")</f>
        <v/>
      </c>
      <c r="HD72" s="244" t="str">
        <f t="array" ref="HD72">IFERROR(INDEX([1]!Sanaudos[Saskaita],MATCH(1,('[1]3.4'!$AM72=[1]!Sanaudos[Kodas])*('[1]3.4'!HD$7='[1]2.SAN'!$M$4:$M$73),0)),"")</f>
        <v/>
      </c>
      <c r="HE72" s="244" t="str">
        <f t="array" ref="HE72">IFERROR(INDEX([1]!Sanaudos[Saskaita],MATCH(1,('[1]3.4'!$AM72=[1]!Sanaudos[Kodas])*('[1]3.4'!HE$7='[1]2.SAN'!$M$4:$M$73),0)),"")</f>
        <v/>
      </c>
      <c r="HF72" s="244" t="str">
        <f t="array" ref="HF72">IFERROR(INDEX([1]!Sanaudos[Saskaita],MATCH(1,('[1]3.4'!$AM72=[1]!Sanaudos[Kodas])*('[1]3.4'!HF$7='[1]2.SAN'!$M$4:$M$73),0)),"")</f>
        <v/>
      </c>
      <c r="HG72" s="244" t="str">
        <f t="array" ref="HG72">IFERROR(INDEX([1]!Sanaudos[Saskaita],MATCH(1,('[1]3.4'!$AM72=[1]!Sanaudos[Kodas])*('[1]3.4'!HG$7='[1]2.SAN'!$M$4:$M$73),0)),"")</f>
        <v/>
      </c>
      <c r="HH72" s="244" t="str">
        <f t="array" ref="HH72">IFERROR(INDEX([1]!Sanaudos[Saskaita],MATCH(1,('[1]3.4'!$AM72=[1]!Sanaudos[Kodas])*('[1]3.4'!HH$7='[1]2.SAN'!$M$4:$M$73),0)),"")</f>
        <v/>
      </c>
      <c r="HI72" s="244" t="str">
        <f t="array" ref="HI72">IFERROR(INDEX([1]!Sanaudos[Saskaita],MATCH(1,('[1]3.4'!$AM72=[1]!Sanaudos[Kodas])*('[1]3.4'!HI$7='[1]2.SAN'!$M$4:$M$73),0)),"")</f>
        <v/>
      </c>
      <c r="HJ72" s="244" t="str">
        <f t="array" ref="HJ72">IFERROR(INDEX([1]!Sanaudos[Saskaita],MATCH(1,('[1]3.4'!$AM72=[1]!Sanaudos[Kodas])*('[1]3.4'!HJ$7='[1]2.SAN'!$M$4:$M$73),0)),"")</f>
        <v/>
      </c>
      <c r="HK72" s="244" t="str">
        <f t="array" ref="HK72">IFERROR(INDEX([1]!Sanaudos[Saskaita],MATCH(1,('[1]3.4'!$AM72=[1]!Sanaudos[Kodas])*('[1]3.4'!HK$7='[1]2.SAN'!$M$4:$M$73),0)),"")</f>
        <v/>
      </c>
      <c r="HL72" s="244" t="str">
        <f t="array" ref="HL72">IFERROR(INDEX([1]!Sanaudos[Saskaita],MATCH(1,('[1]3.4'!$AM72=[1]!Sanaudos[Kodas])*('[1]3.4'!HL$7='[1]2.SAN'!$M$4:$M$73),0)),"")</f>
        <v/>
      </c>
      <c r="HM72" s="244" t="str">
        <f t="array" ref="HM72">IFERROR(INDEX([1]!Sanaudos[Saskaita],MATCH(1,('[1]3.4'!$AM72=[1]!Sanaudos[Kodas])*('[1]3.4'!HM$7='[1]2.SAN'!$M$4:$M$73),0)),"")</f>
        <v/>
      </c>
      <c r="HN72" s="244" t="str">
        <f t="array" ref="HN72">IFERROR(INDEX([1]!Sanaudos[Saskaita],MATCH(1,('[1]3.4'!$AM72=[1]!Sanaudos[Kodas])*('[1]3.4'!HN$7='[1]2.SAN'!$M$4:$M$73),0)),"")</f>
        <v/>
      </c>
      <c r="HO72" s="244" t="str">
        <f t="array" ref="HO72">IFERROR(INDEX([1]!Sanaudos[Saskaita],MATCH(1,('[1]3.4'!$AM72=[1]!Sanaudos[Kodas])*('[1]3.4'!HO$7='[1]2.SAN'!$M$4:$M$73),0)),"")</f>
        <v/>
      </c>
      <c r="HP72" s="244" t="str">
        <f t="array" ref="HP72">IFERROR(INDEX([1]!Sanaudos[Saskaita],MATCH(1,('[1]3.4'!$AM72=[1]!Sanaudos[Kodas])*('[1]3.4'!HP$7='[1]2.SAN'!$M$4:$M$73),0)),"")</f>
        <v/>
      </c>
      <c r="HQ72" s="244" t="str">
        <f t="array" ref="HQ72">IFERROR(INDEX([1]!Sanaudos[Saskaita],MATCH(1,('[1]3.4'!$AM72=[1]!Sanaudos[Kodas])*('[1]3.4'!HQ$7='[1]2.SAN'!$M$4:$M$73),0)),"")</f>
        <v/>
      </c>
      <c r="HR72" s="244" t="str">
        <f t="array" ref="HR72">IFERROR(INDEX([1]!Sanaudos[Saskaita],MATCH(1,('[1]3.4'!$AM72=[1]!Sanaudos[Kodas])*('[1]3.4'!HR$7='[1]2.SAN'!$M$4:$M$73),0)),"")</f>
        <v/>
      </c>
      <c r="HS72" s="244" t="str">
        <f t="array" ref="HS72">IFERROR(INDEX([1]!Sanaudos[Saskaita],MATCH(1,('[1]3.4'!$AM72=[1]!Sanaudos[Kodas])*('[1]3.4'!HS$7='[1]2.SAN'!$M$4:$M$73),0)),"")</f>
        <v/>
      </c>
      <c r="HT72" s="244" t="str">
        <f t="array" ref="HT72">IFERROR(INDEX([1]!Sanaudos[Saskaita],MATCH(1,('[1]3.4'!$AM72=[1]!Sanaudos[Kodas])*('[1]3.4'!HT$7='[1]2.SAN'!$M$4:$M$73),0)),"")</f>
        <v/>
      </c>
      <c r="HU72" s="244" t="str">
        <f t="array" ref="HU72">IFERROR(INDEX([1]!Sanaudos[Saskaita],MATCH(1,('[1]3.4'!$AM72=[1]!Sanaudos[Kodas])*('[1]3.4'!HU$7='[1]2.SAN'!$M$4:$M$73),0)),"")</f>
        <v/>
      </c>
      <c r="HV72" s="244" t="str">
        <f t="array" ref="HV72">IFERROR(INDEX([1]!Sanaudos[Saskaita],MATCH(1,('[1]3.4'!$AM72=[1]!Sanaudos[Kodas])*('[1]3.4'!HV$7='[1]2.SAN'!$M$4:$M$73),0)),"")</f>
        <v/>
      </c>
      <c r="HW72" s="244" t="str">
        <f t="array" ref="HW72">IFERROR(INDEX([1]!Sanaudos[Saskaita],MATCH(1,('[1]3.4'!$AM72=[1]!Sanaudos[Kodas])*('[1]3.4'!HW$7='[1]2.SAN'!$M$4:$M$73),0)),"")</f>
        <v/>
      </c>
      <c r="HX72" s="244" t="str">
        <f t="array" ref="HX72">IFERROR(INDEX([1]!Sanaudos[Saskaita],MATCH(1,('[1]3.4'!$AM72=[1]!Sanaudos[Kodas])*('[1]3.4'!HX$7='[1]2.SAN'!$M$4:$M$73),0)),"")</f>
        <v/>
      </c>
      <c r="HY72" s="244" t="str">
        <f t="array" ref="HY72">IFERROR(INDEX([1]!Sanaudos[Saskaita],MATCH(1,('[1]3.4'!$AM72=[1]!Sanaudos[Kodas])*('[1]3.4'!HY$7='[1]2.SAN'!$M$4:$M$73),0)),"")</f>
        <v/>
      </c>
      <c r="HZ72" s="244" t="str">
        <f t="array" ref="HZ72">IFERROR(INDEX([1]!Sanaudos[Saskaita],MATCH(1,('[1]3.4'!$AM72=[1]!Sanaudos[Kodas])*('[1]3.4'!HZ$7='[1]2.SAN'!$M$4:$M$73),0)),"")</f>
        <v/>
      </c>
      <c r="IA72" s="244" t="str">
        <f t="array" ref="IA72">IFERROR(INDEX([1]!Sanaudos[Saskaita],MATCH(1,('[1]3.4'!$AM72=[1]!Sanaudos[Kodas])*('[1]3.4'!IA$7='[1]2.SAN'!$M$4:$M$73),0)),"")</f>
        <v/>
      </c>
      <c r="IB72" s="244" t="str">
        <f t="array" ref="IB72">IFERROR(INDEX([1]!Sanaudos[Saskaita],MATCH(1,('[1]3.4'!$AM72=[1]!Sanaudos[Kodas])*('[1]3.4'!IB$7='[1]2.SAN'!$M$4:$M$73),0)),"")</f>
        <v/>
      </c>
      <c r="IC72" s="244" t="str">
        <f t="array" ref="IC72">IFERROR(INDEX([1]!Sanaudos[Saskaita],MATCH(1,('[1]3.4'!$AM72=[1]!Sanaudos[Kodas])*('[1]3.4'!IC$7='[1]2.SAN'!$M$4:$M$73),0)),"")</f>
        <v/>
      </c>
      <c r="ID72" s="244" t="str">
        <f t="array" ref="ID72">IFERROR(INDEX([1]!Sanaudos[Saskaita],MATCH(1,('[1]3.4'!$AM72=[1]!Sanaudos[Kodas])*('[1]3.4'!ID$7='[1]2.SAN'!$M$4:$M$73),0)),"")</f>
        <v/>
      </c>
      <c r="IE72" s="244" t="str">
        <f t="array" ref="IE72">IFERROR(INDEX([1]!Sanaudos[Saskaita],MATCH(1,('[1]3.4'!$AM72=[1]!Sanaudos[Kodas])*('[1]3.4'!IE$7='[1]2.SAN'!$M$4:$M$73),0)),"")</f>
        <v/>
      </c>
      <c r="IF72" s="244" t="str">
        <f t="array" ref="IF72">IFERROR(INDEX([1]!Sanaudos[Saskaita],MATCH(1,('[1]3.4'!$AM72=[1]!Sanaudos[Kodas])*('[1]3.4'!IF$7='[1]2.SAN'!$M$4:$M$73),0)),"")</f>
        <v/>
      </c>
      <c r="IG72" s="244" t="str">
        <f t="array" ref="IG72">IFERROR(INDEX([1]!Sanaudos[Saskaita],MATCH(1,('[1]3.4'!$AM72=[1]!Sanaudos[Kodas])*('[1]3.4'!IG$7='[1]2.SAN'!$M$4:$M$73),0)),"")</f>
        <v/>
      </c>
      <c r="IH72" s="244" t="str">
        <f t="array" ref="IH72">IFERROR(INDEX([1]!Sanaudos[Saskaita],MATCH(1,('[1]3.4'!$AM72=[1]!Sanaudos[Kodas])*('[1]3.4'!IH$7='[1]2.SAN'!$M$4:$M$73),0)),"")</f>
        <v/>
      </c>
      <c r="II72" s="244" t="str">
        <f t="array" ref="II72">IFERROR(INDEX([1]!Sanaudos[Saskaita],MATCH(1,('[1]3.4'!$AM72=[1]!Sanaudos[Kodas])*('[1]3.4'!II$7='[1]2.SAN'!$M$4:$M$73),0)),"")</f>
        <v/>
      </c>
      <c r="IJ72" s="244" t="str">
        <f t="array" ref="IJ72">IFERROR(INDEX([1]!Sanaudos[Saskaita],MATCH(1,('[1]3.4'!$AM72=[1]!Sanaudos[Kodas])*('[1]3.4'!IJ$7='[1]2.SAN'!$M$4:$M$73),0)),"")</f>
        <v/>
      </c>
      <c r="IK72" s="244" t="str">
        <f t="array" ref="IK72">IFERROR(INDEX([1]!Sanaudos[Saskaita],MATCH(1,('[1]3.4'!$AM72=[1]!Sanaudos[Kodas])*('[1]3.4'!IK$7='[1]2.SAN'!$M$4:$M$73),0)),"")</f>
        <v/>
      </c>
    </row>
    <row r="73" spans="2:245" s="235" customFormat="1" ht="12.2" customHeight="1" x14ac:dyDescent="0.2">
      <c r="B73" s="552"/>
      <c r="C73" s="553"/>
      <c r="D73" s="261" t="s">
        <v>48</v>
      </c>
      <c r="E73" s="247" t="str">
        <f t="shared" ref="E73:E80" si="8">AT73&amp;" "&amp;AU73&amp;" "&amp;AV73&amp;" "&amp;AW73&amp;" "&amp;AX73&amp;" "&amp;AY73&amp;" "&amp;AZ73&amp;" "&amp;BA73&amp;" "&amp;BB73&amp;" "&amp;BC73&amp;" "&amp;BD73&amp;" "&amp;BE73&amp;" "&amp;BF73&amp;" "&amp;BG73&amp;" "&amp;BH73&amp;" "&amp;BI73&amp;" "&amp;BJ73&amp;" "&amp;BK73&amp;" "&amp;BL73&amp;" "&amp;BM73&amp;" "&amp;BN73&amp;" "&amp;BO73&amp;" "&amp;BP73&amp;" "&amp;BQ73&amp;" "&amp;BR73&amp;" "&amp;BS73&amp;" "&amp;BT73&amp;" "&amp;BU73&amp;" "&amp;BV73&amp;" "&amp;BW73&amp;" "&amp;BX73&amp;" "&amp;BY73&amp;" "&amp;BZ73&amp;" "&amp;CA73&amp;" "&amp;CB73&amp;" "&amp;CC73&amp;" "&amp;CD73</f>
        <v xml:space="preserve">                                    </v>
      </c>
      <c r="F73" s="263" t="e">
        <f>+SUMIFS([1]!Sanaudos[Suma],[1]!Sanaudos[Kodas],AM73,[1]!Sanaudos[PASK],TRUE)</f>
        <v>#REF!</v>
      </c>
      <c r="G73" s="263" t="e">
        <f>-SUMIFS([1]!Sanaudos[Suma],[1]!Sanaudos[Kodas],$AM73,[1]!Sanaudos[Pagal DK RAS],700)</f>
        <v>#REF!</v>
      </c>
      <c r="H73" s="263" t="e">
        <f>+SUMIFS('[1]5.turtas'!$D$1:$AN$1,'[1]5.turtas'!$D$4:$AN$4,$AM73)</f>
        <v>#VALUE!</v>
      </c>
      <c r="I73" s="263" t="e">
        <f>-SUMIFS([1]!Sanaudos[Suma],[1]!Sanaudos[Kodas],$AM73,[1]!Sanaudos[Pagal DK RAS],901)-SUMIFS([1]!Sanaudos[Suma],[1]!Sanaudos[Kodas],$AM73,[1]!Sanaudos[Pagal DK RAS],902)-SUMIFS([1]!Sanaudos[Suma],[1]!Sanaudos[Kodas],$AM73,[1]!Sanaudos[Pagal DK RAS],905)</f>
        <v>#REF!</v>
      </c>
      <c r="J73" s="263" t="e">
        <f>+SUMIFS([1]!DU[DU],[1]!DU[Kodas],$AM73)+SUMIFS([1]!DU[Sodra],[1]!DU[Kodas],$AM73)+SUMIFS([1]!DU[Išeitinės išmokos, kompensacijos],[1]!DU[Kodas],$AM73)</f>
        <v>#REF!</v>
      </c>
      <c r="K73" s="263" t="e">
        <f>+SUMIFS([1]!Sanaudos_kor[Suma],[1]!Sanaudos_kor[Kodas],$AM73,[1]!Sanaudos_kor[PASK],TRUE,[1]!Sanaudos_kor[KOR_nr],K$1)</f>
        <v>#REF!</v>
      </c>
      <c r="L73" s="263" t="e">
        <f>+SUMIFS([1]!Sanaudos_kor[Suma],[1]!Sanaudos_kor[Kodas],$AM73,[1]!Sanaudos_kor[PASK],TRUE,[1]!Sanaudos_kor[KOR_nr],L$1)</f>
        <v>#REF!</v>
      </c>
      <c r="M73" s="263" t="e">
        <f>+SUMIFS([1]!Sanaudos_kor[Suma],[1]!Sanaudos_kor[Kodas],$AM73,[1]!Sanaudos_kor[PASK],TRUE,[1]!Sanaudos_kor[KOR_nr],M$1)</f>
        <v>#REF!</v>
      </c>
      <c r="N73" s="263" t="e">
        <f>+SUMIFS([1]!Sanaudos_kor[Suma],[1]!Sanaudos_kor[Kodas],$AM73,[1]!Sanaudos_kor[PASK],TRUE,[1]!Sanaudos_kor[KOR_nr],N$1)</f>
        <v>#REF!</v>
      </c>
      <c r="O73" s="263" t="e">
        <f>+SUMIFS([1]!Sanaudos_kor[Suma],[1]!Sanaudos_kor[Kodas],$AM73,[1]!Sanaudos_kor[PASK],TRUE,[1]!Sanaudos_kor[KOR_nr],O$1)</f>
        <v>#REF!</v>
      </c>
      <c r="P73" s="263" t="e">
        <f>+SUMIFS([1]!Sanaudos_kor[Suma],[1]!Sanaudos_kor[Kodas],$AM73,[1]!Sanaudos_kor[PASK],TRUE,[1]!Sanaudos_kor[KOR_nr],P$1)</f>
        <v>#REF!</v>
      </c>
      <c r="Q73" s="263" t="e">
        <f>+SUMIFS([1]!Sanaudos_kor[Suma],[1]!Sanaudos_kor[Kodas],$AM73,[1]!Sanaudos_kor[PASK],TRUE,[1]!Sanaudos_kor[KOR_nr],Q$1)</f>
        <v>#REF!</v>
      </c>
      <c r="R73" s="263" t="e">
        <f>+SUMIFS([1]!Sanaudos_kor[Suma],[1]!Sanaudos_kor[Kodas],$AM73,[1]!Sanaudos_kor[PASK],TRUE,[1]!Sanaudos_kor[KOR_nr],R$1)</f>
        <v>#REF!</v>
      </c>
      <c r="S73" s="263" t="e">
        <f>+SUMIFS([1]!Sanaudos_kor[Suma],[1]!Sanaudos_kor[Kodas],$AM73,[1]!Sanaudos_kor[PASK],TRUE,[1]!Sanaudos_kor[KOR_nr],S$1)</f>
        <v>#REF!</v>
      </c>
      <c r="T73" s="263" t="e">
        <f>+SUMIFS([1]!Sanaudos_kor[Suma],[1]!Sanaudos_kor[Kodas],$AM73,[1]!Sanaudos_kor[PASK],TRUE,[1]!Sanaudos_kor[KOR_nr],T$1)</f>
        <v>#REF!</v>
      </c>
      <c r="U73" s="263" t="e">
        <f>+SUMIFS([1]!Sanaudos_kor[Suma],[1]!Sanaudos_kor[Kodas],$AM73,[1]!Sanaudos_kor[PASK],TRUE,[1]!Sanaudos_kor[KOR_nr],U$1)</f>
        <v>#REF!</v>
      </c>
      <c r="V73" s="263" t="e">
        <f>+SUMIFS([1]!Sanaudos_kor[Suma],[1]!Sanaudos_kor[Kodas],$AM73,[1]!Sanaudos_kor[PASK],TRUE,[1]!Sanaudos_kor[KOR_nr],V$1)</f>
        <v>#REF!</v>
      </c>
      <c r="W73" s="263" t="e">
        <f>+SUMIFS([1]!Sanaudos_kor[Suma],[1]!Sanaudos_kor[Kodas],$AM73,[1]!Sanaudos_kor[PASK],TRUE,[1]!Sanaudos_kor[KOR_nr],W$1)</f>
        <v>#REF!</v>
      </c>
      <c r="X73" s="263" t="e">
        <f>+SUMIFS([1]!Sanaudos_kor[Suma],[1]!Sanaudos_kor[Kodas],$AM73,[1]!Sanaudos_kor[PASK],TRUE,[1]!Sanaudos_kor[KOR_nr],X$1)</f>
        <v>#REF!</v>
      </c>
      <c r="Y73" s="263" t="e">
        <f>+SUMIFS([1]!Sanaudos_kor[Suma],[1]!Sanaudos_kor[Kodas],$AM73,[1]!Sanaudos_kor[PASK],TRUE,[1]!Sanaudos_kor[KOR_nr],Y$1)</f>
        <v>#REF!</v>
      </c>
      <c r="Z73" s="263" t="e">
        <f>+SUMIFS([1]!Sanaudos_kor[Suma],[1]!Sanaudos_kor[Kodas],$AM73,[1]!Sanaudos_kor[PASK],TRUE,[1]!Sanaudos_kor[KOR_nr],Z$1)</f>
        <v>#REF!</v>
      </c>
      <c r="AA73" s="263" t="e">
        <f>+SUMIFS([1]!Sanaudos_kor[Suma],[1]!Sanaudos_kor[Kodas],$AM73,[1]!Sanaudos_kor[PASK],TRUE,[1]!Sanaudos_kor[KOR_nr],AA$1)</f>
        <v>#REF!</v>
      </c>
      <c r="AB73" s="263" t="e">
        <f>+SUMIFS([1]!Sanaudos_kor[Suma],[1]!Sanaudos_kor[Kodas],$AM73,[1]!Sanaudos_kor[PASK],TRUE,[1]!Sanaudos_kor[KOR_nr],AB$1)</f>
        <v>#REF!</v>
      </c>
      <c r="AC73" s="263" t="e">
        <f>+SUMIFS([1]!Sanaudos_kor[Suma],[1]!Sanaudos_kor[Kodas],$AM73,[1]!Sanaudos_kor[PASK],TRUE,[1]!Sanaudos_kor[KOR_nr],AC$1)</f>
        <v>#REF!</v>
      </c>
      <c r="AD73" s="263" t="e">
        <f>+SUMIFS([1]!Sanaudos_kor[Suma],[1]!Sanaudos_kor[Kodas],$AM73,[1]!Sanaudos_kor[PASK],TRUE,[1]!Sanaudos_kor[KOR_nr],AD$1)</f>
        <v>#REF!</v>
      </c>
      <c r="AE73" s="263" t="e">
        <f>+SUMIFS([1]!Sanaudos_kor[Suma],[1]!Sanaudos_kor[Kodas],$AM73,[1]!Sanaudos_kor[PASK],TRUE,[1]!Sanaudos_kor[KOR_nr],AE$1)</f>
        <v>#REF!</v>
      </c>
      <c r="AF73" s="263" t="e">
        <f>+SUMIFS([1]!Sanaudos_kor[Suma],[1]!Sanaudos_kor[Kodas],$AM73,[1]!Sanaudos_kor[PASK],TRUE,[1]!Sanaudos_kor[KOR_nr],AF$1)</f>
        <v>#REF!</v>
      </c>
      <c r="AG73" s="263" t="e">
        <f t="shared" si="6"/>
        <v>#REF!</v>
      </c>
      <c r="AH73" s="555"/>
      <c r="AM73" s="249" t="str">
        <f>+'[1]1.vardai'!D107</f>
        <v>NS_26NS</v>
      </c>
      <c r="AN73" s="250" t="e">
        <f>+SUMIFS('[1]7'!$E$160:$S$160,'[1]7'!$E$2:$S$2,$AM73)</f>
        <v>#VALUE!</v>
      </c>
      <c r="AO73" s="250" t="e">
        <f t="shared" si="5"/>
        <v>#REF!</v>
      </c>
      <c r="AP73" s="147"/>
      <c r="AQ73" s="250" t="e">
        <f>+SUMIFS('[1]3.4'!$F$133:$F$202,'[1]3.4'!$D$133:$D$202,$AM73,'[1]3.4'!$E$133:$E$202,"")</f>
        <v>#VALUE!</v>
      </c>
      <c r="AR73" s="250" t="e">
        <f t="shared" si="7"/>
        <v>#VALUE!</v>
      </c>
      <c r="AS73" s="147"/>
      <c r="AT73" s="244" t="str">
        <f t="array" ref="AT73">IFERROR(INDEX([1]!Sanaudos[Saskaita],MATCH(1,('[1]3.4'!$AM73=[1]!Sanaudos[Kodas])*('[1]3.4'!AT$7='[1]2.SAN'!$M$4:$M$73),0)),"")</f>
        <v/>
      </c>
      <c r="AU73" s="244" t="str">
        <f t="array" ref="AU73">IFERROR(INDEX([1]!Sanaudos[Saskaita],MATCH(1,('[1]3.4'!$AM73=[1]!Sanaudos[Kodas])*('[1]3.4'!AU$7='[1]2.SAN'!$M$4:$M$73),0)),"")</f>
        <v/>
      </c>
      <c r="AV73" s="244" t="str">
        <f t="array" ref="AV73">IFERROR(INDEX([1]!Sanaudos[Saskaita],MATCH(1,('[1]3.4'!$AM73=[1]!Sanaudos[Kodas])*('[1]3.4'!AV$7='[1]2.SAN'!$M$4:$M$73),0)),"")</f>
        <v/>
      </c>
      <c r="AW73" s="244" t="str">
        <f t="array" ref="AW73">IFERROR(INDEX([1]!Sanaudos[Saskaita],MATCH(1,('[1]3.4'!$AM73=[1]!Sanaudos[Kodas])*('[1]3.4'!AW$7='[1]2.SAN'!$M$4:$M$73),0)),"")</f>
        <v/>
      </c>
      <c r="AX73" s="244" t="str">
        <f t="array" ref="AX73">IFERROR(INDEX([1]!Sanaudos[Saskaita],MATCH(1,('[1]3.4'!$AM73=[1]!Sanaudos[Kodas])*('[1]3.4'!AX$7='[1]2.SAN'!$M$4:$M$73),0)),"")</f>
        <v/>
      </c>
      <c r="AY73" s="244" t="str">
        <f t="array" ref="AY73">IFERROR(INDEX([1]!Sanaudos[Saskaita],MATCH(1,('[1]3.4'!$AM73=[1]!Sanaudos[Kodas])*('[1]3.4'!AY$7='[1]2.SAN'!$M$4:$M$73),0)),"")</f>
        <v/>
      </c>
      <c r="AZ73" s="244" t="str">
        <f t="array" ref="AZ73">IFERROR(INDEX([1]!Sanaudos[Saskaita],MATCH(1,('[1]3.4'!$AM73=[1]!Sanaudos[Kodas])*('[1]3.4'!AZ$7='[1]2.SAN'!$M$4:$M$73),0)),"")</f>
        <v/>
      </c>
      <c r="BA73" s="244" t="str">
        <f t="array" ref="BA73">IFERROR(INDEX([1]!Sanaudos[Saskaita],MATCH(1,('[1]3.4'!$AM73=[1]!Sanaudos[Kodas])*('[1]3.4'!BA$7='[1]2.SAN'!$M$4:$M$73),0)),"")</f>
        <v/>
      </c>
      <c r="BB73" s="244" t="str">
        <f t="array" ref="BB73">IFERROR(INDEX([1]!Sanaudos[Saskaita],MATCH(1,('[1]3.4'!$AM73=[1]!Sanaudos[Kodas])*('[1]3.4'!BB$7='[1]2.SAN'!$M$4:$M$73),0)),"")</f>
        <v/>
      </c>
      <c r="BC73" s="244" t="str">
        <f t="array" ref="BC73">IFERROR(INDEX([1]!Sanaudos[Saskaita],MATCH(1,('[1]3.4'!$AM73=[1]!Sanaudos[Kodas])*('[1]3.4'!BC$7='[1]2.SAN'!$M$4:$M$73),0)),"")</f>
        <v/>
      </c>
      <c r="BD73" s="244" t="str">
        <f t="array" ref="BD73">IFERROR(INDEX([1]!Sanaudos[Saskaita],MATCH(1,('[1]3.4'!$AM73=[1]!Sanaudos[Kodas])*('[1]3.4'!BD$7='[1]2.SAN'!$M$4:$M$73),0)),"")</f>
        <v/>
      </c>
      <c r="BE73" s="244" t="str">
        <f t="array" ref="BE73">IFERROR(INDEX([1]!Sanaudos[Saskaita],MATCH(1,('[1]3.4'!$AM73=[1]!Sanaudos[Kodas])*('[1]3.4'!BE$7='[1]2.SAN'!$M$4:$M$73),0)),"")</f>
        <v/>
      </c>
      <c r="BF73" s="244" t="str">
        <f t="array" ref="BF73">IFERROR(INDEX([1]!Sanaudos[Saskaita],MATCH(1,('[1]3.4'!$AM73=[1]!Sanaudos[Kodas])*('[1]3.4'!BF$7='[1]2.SAN'!$M$4:$M$73),0)),"")</f>
        <v/>
      </c>
      <c r="BG73" s="244" t="str">
        <f t="array" ref="BG73">IFERROR(INDEX([1]!Sanaudos[Saskaita],MATCH(1,('[1]3.4'!$AM73=[1]!Sanaudos[Kodas])*('[1]3.4'!BG$7='[1]2.SAN'!$M$4:$M$73),0)),"")</f>
        <v/>
      </c>
      <c r="BH73" s="244" t="str">
        <f t="array" ref="BH73">IFERROR(INDEX([1]!Sanaudos[Saskaita],MATCH(1,('[1]3.4'!$AM73=[1]!Sanaudos[Kodas])*('[1]3.4'!BH$7='[1]2.SAN'!$M$4:$M$73),0)),"")</f>
        <v/>
      </c>
      <c r="BI73" s="244" t="str">
        <f t="array" ref="BI73">IFERROR(INDEX([1]!Sanaudos[Saskaita],MATCH(1,('[1]3.4'!$AM73=[1]!Sanaudos[Kodas])*('[1]3.4'!BI$7='[1]2.SAN'!$M$4:$M$73),0)),"")</f>
        <v/>
      </c>
      <c r="BJ73" s="244" t="str">
        <f t="array" ref="BJ73">IFERROR(INDEX([1]!Sanaudos[Saskaita],MATCH(1,('[1]3.4'!$AM73=[1]!Sanaudos[Kodas])*('[1]3.4'!BJ$7='[1]2.SAN'!$M$4:$M$73),0)),"")</f>
        <v/>
      </c>
      <c r="BK73" s="244" t="str">
        <f t="array" ref="BK73">IFERROR(INDEX([1]!Sanaudos[Saskaita],MATCH(1,('[1]3.4'!$AM73=[1]!Sanaudos[Kodas])*('[1]3.4'!BK$7='[1]2.SAN'!$M$4:$M$73),0)),"")</f>
        <v/>
      </c>
      <c r="BL73" s="244" t="str">
        <f t="array" ref="BL73">IFERROR(INDEX([1]!Sanaudos[Saskaita],MATCH(1,('[1]3.4'!$AM73=[1]!Sanaudos[Kodas])*('[1]3.4'!BL$7='[1]2.SAN'!$M$4:$M$73),0)),"")</f>
        <v/>
      </c>
      <c r="BM73" s="244" t="str">
        <f t="array" ref="BM73">IFERROR(INDEX([1]!Sanaudos[Saskaita],MATCH(1,('[1]3.4'!$AM73=[1]!Sanaudos[Kodas])*('[1]3.4'!BM$7='[1]2.SAN'!$M$4:$M$73),0)),"")</f>
        <v/>
      </c>
      <c r="BN73" s="244" t="str">
        <f t="array" ref="BN73">IFERROR(INDEX([1]!Sanaudos[Saskaita],MATCH(1,('[1]3.4'!$AM73=[1]!Sanaudos[Kodas])*('[1]3.4'!BN$7='[1]2.SAN'!$M$4:$M$73),0)),"")</f>
        <v/>
      </c>
      <c r="BO73" s="244" t="str">
        <f t="array" ref="BO73">IFERROR(INDEX([1]!Sanaudos[Saskaita],MATCH(1,('[1]3.4'!$AM73=[1]!Sanaudos[Kodas])*('[1]3.4'!BO$7='[1]2.SAN'!$M$4:$M$73),0)),"")</f>
        <v/>
      </c>
      <c r="BP73" s="244" t="str">
        <f t="array" ref="BP73">IFERROR(INDEX([1]!Sanaudos[Saskaita],MATCH(1,('[1]3.4'!$AM73=[1]!Sanaudos[Kodas])*('[1]3.4'!BP$7='[1]2.SAN'!$M$4:$M$73),0)),"")</f>
        <v/>
      </c>
      <c r="BQ73" s="244" t="str">
        <f t="array" ref="BQ73">IFERROR(INDEX([1]!Sanaudos[Saskaita],MATCH(1,('[1]3.4'!$AM73=[1]!Sanaudos[Kodas])*('[1]3.4'!BQ$7='[1]2.SAN'!$M$4:$M$73),0)),"")</f>
        <v/>
      </c>
      <c r="BR73" s="244" t="str">
        <f t="array" ref="BR73">IFERROR(INDEX([1]!Sanaudos[Saskaita],MATCH(1,('[1]3.4'!$AM73=[1]!Sanaudos[Kodas])*('[1]3.4'!BR$7='[1]2.SAN'!$M$4:$M$73),0)),"")</f>
        <v/>
      </c>
      <c r="BS73" s="244" t="str">
        <f t="array" ref="BS73">IFERROR(INDEX([1]!Sanaudos[Saskaita],MATCH(1,('[1]3.4'!$AM73=[1]!Sanaudos[Kodas])*('[1]3.4'!BS$7='[1]2.SAN'!$M$4:$M$73),0)),"")</f>
        <v/>
      </c>
      <c r="BT73" s="244" t="str">
        <f t="array" ref="BT73">IFERROR(INDEX([1]!Sanaudos[Saskaita],MATCH(1,('[1]3.4'!$AM73=[1]!Sanaudos[Kodas])*('[1]3.4'!BT$7='[1]2.SAN'!$M$4:$M$73),0)),"")</f>
        <v/>
      </c>
      <c r="BU73" s="244" t="str">
        <f t="array" ref="BU73">IFERROR(INDEX([1]!Sanaudos[Saskaita],MATCH(1,('[1]3.4'!$AM73=[1]!Sanaudos[Kodas])*('[1]3.4'!BU$7='[1]2.SAN'!$M$4:$M$73),0)),"")</f>
        <v/>
      </c>
      <c r="BV73" s="244" t="str">
        <f t="array" ref="BV73">IFERROR(INDEX([1]!Sanaudos[Saskaita],MATCH(1,('[1]3.4'!$AM73=[1]!Sanaudos[Kodas])*('[1]3.4'!BV$7='[1]2.SAN'!$M$4:$M$73),0)),"")</f>
        <v/>
      </c>
      <c r="BW73" s="244" t="str">
        <f t="array" ref="BW73">IFERROR(INDEX([1]!Sanaudos[Saskaita],MATCH(1,('[1]3.4'!$AM73=[1]!Sanaudos[Kodas])*('[1]3.4'!BW$7='[1]2.SAN'!$M$4:$M$73),0)),"")</f>
        <v/>
      </c>
      <c r="BX73" s="244" t="str">
        <f t="array" ref="BX73">IFERROR(INDEX([1]!Sanaudos[Saskaita],MATCH(1,('[1]3.4'!$AM73=[1]!Sanaudos[Kodas])*('[1]3.4'!BX$7='[1]2.SAN'!$M$4:$M$73),0)),"")</f>
        <v/>
      </c>
      <c r="BY73" s="244" t="str">
        <f t="array" ref="BY73">IFERROR(INDEX([1]!Sanaudos[Saskaita],MATCH(1,('[1]3.4'!$AM73=[1]!Sanaudos[Kodas])*('[1]3.4'!BY$7='[1]2.SAN'!$M$4:$M$73),0)),"")</f>
        <v/>
      </c>
      <c r="BZ73" s="244" t="str">
        <f t="array" ref="BZ73">IFERROR(INDEX([1]!Sanaudos[Saskaita],MATCH(1,('[1]3.4'!$AM73=[1]!Sanaudos[Kodas])*('[1]3.4'!BZ$7='[1]2.SAN'!$M$4:$M$73),0)),"")</f>
        <v/>
      </c>
      <c r="CA73" s="244" t="str">
        <f t="array" ref="CA73">IFERROR(INDEX([1]!Sanaudos[Saskaita],MATCH(1,('[1]3.4'!$AM73=[1]!Sanaudos[Kodas])*('[1]3.4'!CA$7='[1]2.SAN'!$M$4:$M$73),0)),"")</f>
        <v/>
      </c>
      <c r="CB73" s="244" t="str">
        <f t="array" ref="CB73">IFERROR(INDEX([1]!Sanaudos[Saskaita],MATCH(1,('[1]3.4'!$AM73=[1]!Sanaudos[Kodas])*('[1]3.4'!CB$7='[1]2.SAN'!$M$4:$M$73),0)),"")</f>
        <v/>
      </c>
      <c r="CC73" s="244" t="str">
        <f t="array" ref="CC73">IFERROR(INDEX([1]!Sanaudos[Saskaita],MATCH(1,('[1]3.4'!$AM73=[1]!Sanaudos[Kodas])*('[1]3.4'!CC$7='[1]2.SAN'!$M$4:$M$73),0)),"")</f>
        <v/>
      </c>
      <c r="CD73" s="244" t="str">
        <f t="array" ref="CD73">IFERROR(INDEX([1]!Sanaudos[Saskaita],MATCH(1,('[1]3.4'!$AM73=[1]!Sanaudos[Kodas])*('[1]3.4'!CD$7='[1]2.SAN'!$M$4:$M$73),0)),"")</f>
        <v/>
      </c>
      <c r="CE73" s="244" t="str">
        <f t="array" ref="CE73">IFERROR(INDEX([1]!Sanaudos[Saskaita],MATCH(1,('[1]3.4'!$AM73=[1]!Sanaudos[Kodas])*('[1]3.4'!CE$7='[1]2.SAN'!$M$4:$M$73),0)),"")</f>
        <v/>
      </c>
      <c r="CF73" s="244" t="str">
        <f t="array" ref="CF73">IFERROR(INDEX([1]!Sanaudos[Saskaita],MATCH(1,('[1]3.4'!$AM73=[1]!Sanaudos[Kodas])*('[1]3.4'!CF$7='[1]2.SAN'!$M$4:$M$73),0)),"")</f>
        <v/>
      </c>
      <c r="CG73" s="244" t="str">
        <f t="array" ref="CG73">IFERROR(INDEX([1]!Sanaudos[Saskaita],MATCH(1,('[1]3.4'!$AM73=[1]!Sanaudos[Kodas])*('[1]3.4'!CG$7='[1]2.SAN'!$M$4:$M$73),0)),"")</f>
        <v/>
      </c>
      <c r="CH73" s="244" t="str">
        <f t="array" ref="CH73">IFERROR(INDEX([1]!Sanaudos[Saskaita],MATCH(1,('[1]3.4'!$AM73=[1]!Sanaudos[Kodas])*('[1]3.4'!CH$7='[1]2.SAN'!$M$4:$M$73),0)),"")</f>
        <v/>
      </c>
      <c r="CI73" s="244" t="str">
        <f t="array" ref="CI73">IFERROR(INDEX([1]!Sanaudos[Saskaita],MATCH(1,('[1]3.4'!$AM73=[1]!Sanaudos[Kodas])*('[1]3.4'!CI$7='[1]2.SAN'!$M$4:$M$73),0)),"")</f>
        <v/>
      </c>
      <c r="CJ73" s="244" t="str">
        <f t="array" ref="CJ73">IFERROR(INDEX([1]!Sanaudos[Saskaita],MATCH(1,('[1]3.4'!$AM73=[1]!Sanaudos[Kodas])*('[1]3.4'!CJ$7='[1]2.SAN'!$M$4:$M$73),0)),"")</f>
        <v/>
      </c>
      <c r="CK73" s="244" t="str">
        <f t="array" ref="CK73">IFERROR(INDEX([1]!Sanaudos[Saskaita],MATCH(1,('[1]3.4'!$AM73=[1]!Sanaudos[Kodas])*('[1]3.4'!CK$7='[1]2.SAN'!$M$4:$M$73),0)),"")</f>
        <v/>
      </c>
      <c r="CL73" s="244" t="str">
        <f t="array" ref="CL73">IFERROR(INDEX([1]!Sanaudos[Saskaita],MATCH(1,('[1]3.4'!$AM73=[1]!Sanaudos[Kodas])*('[1]3.4'!CL$7='[1]2.SAN'!$M$4:$M$73),0)),"")</f>
        <v/>
      </c>
      <c r="CM73" s="244" t="str">
        <f t="array" ref="CM73">IFERROR(INDEX([1]!Sanaudos[Saskaita],MATCH(1,('[1]3.4'!$AM73=[1]!Sanaudos[Kodas])*('[1]3.4'!CM$7='[1]2.SAN'!$M$4:$M$73),0)),"")</f>
        <v/>
      </c>
      <c r="CN73" s="244" t="str">
        <f t="array" ref="CN73">IFERROR(INDEX([1]!Sanaudos[Saskaita],MATCH(1,('[1]3.4'!$AM73=[1]!Sanaudos[Kodas])*('[1]3.4'!CN$7='[1]2.SAN'!$M$4:$M$73),0)),"")</f>
        <v/>
      </c>
      <c r="CO73" s="244" t="str">
        <f t="array" ref="CO73">IFERROR(INDEX([1]!Sanaudos[Saskaita],MATCH(1,('[1]3.4'!$AM73=[1]!Sanaudos[Kodas])*('[1]3.4'!CO$7='[1]2.SAN'!$M$4:$M$73),0)),"")</f>
        <v/>
      </c>
      <c r="CP73" s="244" t="str">
        <f t="array" ref="CP73">IFERROR(INDEX([1]!Sanaudos[Saskaita],MATCH(1,('[1]3.4'!$AM73=[1]!Sanaudos[Kodas])*('[1]3.4'!CP$7='[1]2.SAN'!$M$4:$M$73),0)),"")</f>
        <v/>
      </c>
      <c r="CQ73" s="244" t="str">
        <f t="array" ref="CQ73">IFERROR(INDEX([1]!Sanaudos[Saskaita],MATCH(1,('[1]3.4'!$AM73=[1]!Sanaudos[Kodas])*('[1]3.4'!CQ$7='[1]2.SAN'!$M$4:$M$73),0)),"")</f>
        <v/>
      </c>
      <c r="CR73" s="244" t="str">
        <f t="array" ref="CR73">IFERROR(INDEX([1]!Sanaudos[Saskaita],MATCH(1,('[1]3.4'!$AM73=[1]!Sanaudos[Kodas])*('[1]3.4'!CR$7='[1]2.SAN'!$M$4:$M$73),0)),"")</f>
        <v/>
      </c>
      <c r="CS73" s="244" t="str">
        <f t="array" ref="CS73">IFERROR(INDEX([1]!Sanaudos[Saskaita],MATCH(1,('[1]3.4'!$AM73=[1]!Sanaudos[Kodas])*('[1]3.4'!CS$7='[1]2.SAN'!$M$4:$M$73),0)),"")</f>
        <v/>
      </c>
      <c r="CT73" s="244" t="str">
        <f t="array" ref="CT73">IFERROR(INDEX([1]!Sanaudos[Saskaita],MATCH(1,('[1]3.4'!$AM73=[1]!Sanaudos[Kodas])*('[1]3.4'!CT$7='[1]2.SAN'!$M$4:$M$73),0)),"")</f>
        <v/>
      </c>
      <c r="CU73" s="244" t="str">
        <f t="array" ref="CU73">IFERROR(INDEX([1]!Sanaudos[Saskaita],MATCH(1,('[1]3.4'!$AM73=[1]!Sanaudos[Kodas])*('[1]3.4'!CU$7='[1]2.SAN'!$M$4:$M$73),0)),"")</f>
        <v/>
      </c>
      <c r="CV73" s="244" t="str">
        <f t="array" ref="CV73">IFERROR(INDEX([1]!Sanaudos[Saskaita],MATCH(1,('[1]3.4'!$AM73=[1]!Sanaudos[Kodas])*('[1]3.4'!CV$7='[1]2.SAN'!$M$4:$M$73),0)),"")</f>
        <v/>
      </c>
      <c r="CW73" s="244" t="str">
        <f t="array" ref="CW73">IFERROR(INDEX([1]!Sanaudos[Saskaita],MATCH(1,('[1]3.4'!$AM73=[1]!Sanaudos[Kodas])*('[1]3.4'!CW$7='[1]2.SAN'!$M$4:$M$73),0)),"")</f>
        <v/>
      </c>
      <c r="CX73" s="244" t="str">
        <f t="array" ref="CX73">IFERROR(INDEX([1]!Sanaudos[Saskaita],MATCH(1,('[1]3.4'!$AM73=[1]!Sanaudos[Kodas])*('[1]3.4'!CX$7='[1]2.SAN'!$M$4:$M$73),0)),"")</f>
        <v/>
      </c>
      <c r="CY73" s="244" t="str">
        <f t="array" ref="CY73">IFERROR(INDEX([1]!Sanaudos[Saskaita],MATCH(1,('[1]3.4'!$AM73=[1]!Sanaudos[Kodas])*('[1]3.4'!CY$7='[1]2.SAN'!$M$4:$M$73),0)),"")</f>
        <v/>
      </c>
      <c r="CZ73" s="244" t="str">
        <f t="array" ref="CZ73">IFERROR(INDEX([1]!Sanaudos[Saskaita],MATCH(1,('[1]3.4'!$AM73=[1]!Sanaudos[Kodas])*('[1]3.4'!CZ$7='[1]2.SAN'!$M$4:$M$73),0)),"")</f>
        <v/>
      </c>
      <c r="DA73" s="244" t="str">
        <f t="array" ref="DA73">IFERROR(INDEX([1]!Sanaudos[Saskaita],MATCH(1,('[1]3.4'!$AM73=[1]!Sanaudos[Kodas])*('[1]3.4'!DA$7='[1]2.SAN'!$M$4:$M$73),0)),"")</f>
        <v/>
      </c>
      <c r="DB73" s="244" t="str">
        <f t="array" ref="DB73">IFERROR(INDEX([1]!Sanaudos[Saskaita],MATCH(1,('[1]3.4'!$AM73=[1]!Sanaudos[Kodas])*('[1]3.4'!DB$7='[1]2.SAN'!$M$4:$M$73),0)),"")</f>
        <v/>
      </c>
      <c r="DC73" s="244" t="str">
        <f t="array" ref="DC73">IFERROR(INDEX([1]!Sanaudos[Saskaita],MATCH(1,('[1]3.4'!$AM73=[1]!Sanaudos[Kodas])*('[1]3.4'!DC$7='[1]2.SAN'!$M$4:$M$73),0)),"")</f>
        <v/>
      </c>
      <c r="DD73" s="244" t="str">
        <f t="array" ref="DD73">IFERROR(INDEX([1]!Sanaudos[Saskaita],MATCH(1,('[1]3.4'!$AM73=[1]!Sanaudos[Kodas])*('[1]3.4'!DD$7='[1]2.SAN'!$M$4:$M$73),0)),"")</f>
        <v/>
      </c>
      <c r="DE73" s="244" t="str">
        <f t="array" ref="DE73">IFERROR(INDEX([1]!Sanaudos[Saskaita],MATCH(1,('[1]3.4'!$AM73=[1]!Sanaudos[Kodas])*('[1]3.4'!DE$7='[1]2.SAN'!$M$4:$M$73),0)),"")</f>
        <v/>
      </c>
      <c r="DF73" s="244" t="str">
        <f t="array" ref="DF73">IFERROR(INDEX([1]!Sanaudos[Saskaita],MATCH(1,('[1]3.4'!$AM73=[1]!Sanaudos[Kodas])*('[1]3.4'!DF$7='[1]2.SAN'!$M$4:$M$73),0)),"")</f>
        <v/>
      </c>
      <c r="DG73" s="244" t="str">
        <f t="array" ref="DG73">IFERROR(INDEX([1]!Sanaudos[Saskaita],MATCH(1,('[1]3.4'!$AM73=[1]!Sanaudos[Kodas])*('[1]3.4'!DG$7='[1]2.SAN'!$M$4:$M$73),0)),"")</f>
        <v/>
      </c>
      <c r="DH73" s="244" t="str">
        <f t="array" ref="DH73">IFERROR(INDEX([1]!Sanaudos[Saskaita],MATCH(1,('[1]3.4'!$AM73=[1]!Sanaudos[Kodas])*('[1]3.4'!DH$7='[1]2.SAN'!$M$4:$M$73),0)),"")</f>
        <v/>
      </c>
      <c r="DI73" s="244" t="str">
        <f t="array" ref="DI73">IFERROR(INDEX([1]!Sanaudos[Saskaita],MATCH(1,('[1]3.4'!$AM73=[1]!Sanaudos[Kodas])*('[1]3.4'!DI$7='[1]2.SAN'!$M$4:$M$73),0)),"")</f>
        <v/>
      </c>
      <c r="DJ73" s="244" t="str">
        <f t="array" ref="DJ73">IFERROR(INDEX([1]!Sanaudos[Saskaita],MATCH(1,('[1]3.4'!$AM73=[1]!Sanaudos[Kodas])*('[1]3.4'!DJ$7='[1]2.SAN'!$M$4:$M$73),0)),"")</f>
        <v/>
      </c>
      <c r="DK73" s="244" t="str">
        <f t="array" ref="DK73">IFERROR(INDEX([1]!Sanaudos[Saskaita],MATCH(1,('[1]3.4'!$AM73=[1]!Sanaudos[Kodas])*('[1]3.4'!DK$7='[1]2.SAN'!$M$4:$M$73),0)),"")</f>
        <v/>
      </c>
      <c r="DL73" s="244" t="str">
        <f t="array" ref="DL73">IFERROR(INDEX([1]!Sanaudos[Saskaita],MATCH(1,('[1]3.4'!$AM73=[1]!Sanaudos[Kodas])*('[1]3.4'!DL$7='[1]2.SAN'!$M$4:$M$73),0)),"")</f>
        <v/>
      </c>
      <c r="DM73" s="244" t="str">
        <f t="array" ref="DM73">IFERROR(INDEX([1]!Sanaudos[Saskaita],MATCH(1,('[1]3.4'!$AM73=[1]!Sanaudos[Kodas])*('[1]3.4'!DM$7='[1]2.SAN'!$M$4:$M$73),0)),"")</f>
        <v/>
      </c>
      <c r="DN73" s="244" t="str">
        <f t="array" ref="DN73">IFERROR(INDEX([1]!Sanaudos[Saskaita],MATCH(1,('[1]3.4'!$AM73=[1]!Sanaudos[Kodas])*('[1]3.4'!DN$7='[1]2.SAN'!$M$4:$M$73),0)),"")</f>
        <v/>
      </c>
      <c r="DO73" s="244" t="str">
        <f t="array" ref="DO73">IFERROR(INDEX([1]!Sanaudos[Saskaita],MATCH(1,('[1]3.4'!$AM73=[1]!Sanaudos[Kodas])*('[1]3.4'!DO$7='[1]2.SAN'!$M$4:$M$73),0)),"")</f>
        <v/>
      </c>
      <c r="DP73" s="244" t="str">
        <f t="array" ref="DP73">IFERROR(INDEX([1]!Sanaudos[Saskaita],MATCH(1,('[1]3.4'!$AM73=[1]!Sanaudos[Kodas])*('[1]3.4'!DP$7='[1]2.SAN'!$M$4:$M$73),0)),"")</f>
        <v/>
      </c>
      <c r="DQ73" s="244" t="str">
        <f t="array" ref="DQ73">IFERROR(INDEX([1]!Sanaudos[Saskaita],MATCH(1,('[1]3.4'!$AM73=[1]!Sanaudos[Kodas])*('[1]3.4'!DQ$7='[1]2.SAN'!$M$4:$M$73),0)),"")</f>
        <v/>
      </c>
      <c r="DR73" s="244" t="str">
        <f t="array" ref="DR73">IFERROR(INDEX([1]!Sanaudos[Saskaita],MATCH(1,('[1]3.4'!$AM73=[1]!Sanaudos[Kodas])*('[1]3.4'!DR$7='[1]2.SAN'!$M$4:$M$73),0)),"")</f>
        <v/>
      </c>
      <c r="DS73" s="244" t="str">
        <f t="array" ref="DS73">IFERROR(INDEX([1]!Sanaudos[Saskaita],MATCH(1,('[1]3.4'!$AM73=[1]!Sanaudos[Kodas])*('[1]3.4'!DS$7='[1]2.SAN'!$M$4:$M$73),0)),"")</f>
        <v/>
      </c>
      <c r="DT73" s="244" t="str">
        <f t="array" ref="DT73">IFERROR(INDEX([1]!Sanaudos[Saskaita],MATCH(1,('[1]3.4'!$AM73=[1]!Sanaudos[Kodas])*('[1]3.4'!DT$7='[1]2.SAN'!$M$4:$M$73),0)),"")</f>
        <v/>
      </c>
      <c r="DU73" s="244" t="str">
        <f t="array" ref="DU73">IFERROR(INDEX([1]!Sanaudos[Saskaita],MATCH(1,('[1]3.4'!$AM73=[1]!Sanaudos[Kodas])*('[1]3.4'!DU$7='[1]2.SAN'!$M$4:$M$73),0)),"")</f>
        <v/>
      </c>
      <c r="DV73" s="244" t="str">
        <f t="array" ref="DV73">IFERROR(INDEX([1]!Sanaudos[Saskaita],MATCH(1,('[1]3.4'!$AM73=[1]!Sanaudos[Kodas])*('[1]3.4'!DV$7='[1]2.SAN'!$M$4:$M$73),0)),"")</f>
        <v/>
      </c>
      <c r="DW73" s="244" t="str">
        <f t="array" ref="DW73">IFERROR(INDEX([1]!Sanaudos[Saskaita],MATCH(1,('[1]3.4'!$AM73=[1]!Sanaudos[Kodas])*('[1]3.4'!DW$7='[1]2.SAN'!$M$4:$M$73),0)),"")</f>
        <v/>
      </c>
      <c r="DX73" s="244" t="str">
        <f t="array" ref="DX73">IFERROR(INDEX([1]!Sanaudos[Saskaita],MATCH(1,('[1]3.4'!$AM73=[1]!Sanaudos[Kodas])*('[1]3.4'!DX$7='[1]2.SAN'!$M$4:$M$73),0)),"")</f>
        <v/>
      </c>
      <c r="DY73" s="244" t="str">
        <f t="array" ref="DY73">IFERROR(INDEX([1]!Sanaudos[Saskaita],MATCH(1,('[1]3.4'!$AM73=[1]!Sanaudos[Kodas])*('[1]3.4'!DY$7='[1]2.SAN'!$M$4:$M$73),0)),"")</f>
        <v/>
      </c>
      <c r="DZ73" s="244" t="str">
        <f t="array" ref="DZ73">IFERROR(INDEX([1]!Sanaudos[Saskaita],MATCH(1,('[1]3.4'!$AM73=[1]!Sanaudos[Kodas])*('[1]3.4'!DZ$7='[1]2.SAN'!$M$4:$M$73),0)),"")</f>
        <v/>
      </c>
      <c r="EA73" s="244" t="str">
        <f t="array" ref="EA73">IFERROR(INDEX([1]!Sanaudos[Saskaita],MATCH(1,('[1]3.4'!$AM73=[1]!Sanaudos[Kodas])*('[1]3.4'!EA$7='[1]2.SAN'!$M$4:$M$73),0)),"")</f>
        <v/>
      </c>
      <c r="EB73" s="244" t="str">
        <f t="array" ref="EB73">IFERROR(INDEX([1]!Sanaudos[Saskaita],MATCH(1,('[1]3.4'!$AM73=[1]!Sanaudos[Kodas])*('[1]3.4'!EB$7='[1]2.SAN'!$M$4:$M$73),0)),"")</f>
        <v/>
      </c>
      <c r="EC73" s="244" t="str">
        <f t="array" ref="EC73">IFERROR(INDEX([1]!Sanaudos[Saskaita],MATCH(1,('[1]3.4'!$AM73=[1]!Sanaudos[Kodas])*('[1]3.4'!EC$7='[1]2.SAN'!$M$4:$M$73),0)),"")</f>
        <v/>
      </c>
      <c r="ED73" s="244" t="str">
        <f t="array" ref="ED73">IFERROR(INDEX([1]!Sanaudos[Saskaita],MATCH(1,('[1]3.4'!$AM73=[1]!Sanaudos[Kodas])*('[1]3.4'!ED$7='[1]2.SAN'!$M$4:$M$73),0)),"")</f>
        <v/>
      </c>
      <c r="EE73" s="244" t="str">
        <f t="array" ref="EE73">IFERROR(INDEX([1]!Sanaudos[Saskaita],MATCH(1,('[1]3.4'!$AM73=[1]!Sanaudos[Kodas])*('[1]3.4'!EE$7='[1]2.SAN'!$M$4:$M$73),0)),"")</f>
        <v/>
      </c>
      <c r="EF73" s="244" t="str">
        <f t="array" ref="EF73">IFERROR(INDEX([1]!Sanaudos[Saskaita],MATCH(1,('[1]3.4'!$AM73=[1]!Sanaudos[Kodas])*('[1]3.4'!EF$7='[1]2.SAN'!$M$4:$M$73),0)),"")</f>
        <v/>
      </c>
      <c r="EG73" s="244" t="str">
        <f t="array" ref="EG73">IFERROR(INDEX([1]!Sanaudos[Saskaita],MATCH(1,('[1]3.4'!$AM73=[1]!Sanaudos[Kodas])*('[1]3.4'!EG$7='[1]2.SAN'!$M$4:$M$73),0)),"")</f>
        <v/>
      </c>
      <c r="EH73" s="244" t="str">
        <f t="array" ref="EH73">IFERROR(INDEX([1]!Sanaudos[Saskaita],MATCH(1,('[1]3.4'!$AM73=[1]!Sanaudos[Kodas])*('[1]3.4'!EH$7='[1]2.SAN'!$M$4:$M$73),0)),"")</f>
        <v/>
      </c>
      <c r="EI73" s="244" t="str">
        <f t="array" ref="EI73">IFERROR(INDEX([1]!Sanaudos[Saskaita],MATCH(1,('[1]3.4'!$AM73=[1]!Sanaudos[Kodas])*('[1]3.4'!EI$7='[1]2.SAN'!$M$4:$M$73),0)),"")</f>
        <v/>
      </c>
      <c r="EJ73" s="244" t="str">
        <f t="array" ref="EJ73">IFERROR(INDEX([1]!Sanaudos[Saskaita],MATCH(1,('[1]3.4'!$AM73=[1]!Sanaudos[Kodas])*('[1]3.4'!EJ$7='[1]2.SAN'!$M$4:$M$73),0)),"")</f>
        <v/>
      </c>
      <c r="EK73" s="244" t="str">
        <f t="array" ref="EK73">IFERROR(INDEX([1]!Sanaudos[Saskaita],MATCH(1,('[1]3.4'!$AM73=[1]!Sanaudos[Kodas])*('[1]3.4'!EK$7='[1]2.SAN'!$M$4:$M$73),0)),"")</f>
        <v/>
      </c>
      <c r="EL73" s="244" t="str">
        <f t="array" ref="EL73">IFERROR(INDEX([1]!Sanaudos[Saskaita],MATCH(1,('[1]3.4'!$AM73=[1]!Sanaudos[Kodas])*('[1]3.4'!EL$7='[1]2.SAN'!$M$4:$M$73),0)),"")</f>
        <v/>
      </c>
      <c r="EM73" s="244" t="str">
        <f t="array" ref="EM73">IFERROR(INDEX([1]!Sanaudos[Saskaita],MATCH(1,('[1]3.4'!$AM73=[1]!Sanaudos[Kodas])*('[1]3.4'!EM$7='[1]2.SAN'!$M$4:$M$73),0)),"")</f>
        <v/>
      </c>
      <c r="EN73" s="244" t="str">
        <f t="array" ref="EN73">IFERROR(INDEX([1]!Sanaudos[Saskaita],MATCH(1,('[1]3.4'!$AM73=[1]!Sanaudos[Kodas])*('[1]3.4'!EN$7='[1]2.SAN'!$M$4:$M$73),0)),"")</f>
        <v/>
      </c>
      <c r="EO73" s="244" t="str">
        <f t="array" ref="EO73">IFERROR(INDEX([1]!Sanaudos[Saskaita],MATCH(1,('[1]3.4'!$AM73=[1]!Sanaudos[Kodas])*('[1]3.4'!EO$7='[1]2.SAN'!$M$4:$M$73),0)),"")</f>
        <v/>
      </c>
      <c r="EP73" s="244" t="str">
        <f t="array" ref="EP73">IFERROR(INDEX([1]!Sanaudos[Saskaita],MATCH(1,('[1]3.4'!$AM73=[1]!Sanaudos[Kodas])*('[1]3.4'!EP$7='[1]2.SAN'!$M$4:$M$73),0)),"")</f>
        <v/>
      </c>
      <c r="EQ73" s="244" t="str">
        <f t="array" ref="EQ73">IFERROR(INDEX([1]!Sanaudos[Saskaita],MATCH(1,('[1]3.4'!$AM73=[1]!Sanaudos[Kodas])*('[1]3.4'!EQ$7='[1]2.SAN'!$M$4:$M$73),0)),"")</f>
        <v/>
      </c>
      <c r="ER73" s="244" t="str">
        <f t="array" ref="ER73">IFERROR(INDEX([1]!Sanaudos[Saskaita],MATCH(1,('[1]3.4'!$AM73=[1]!Sanaudos[Kodas])*('[1]3.4'!ER$7='[1]2.SAN'!$M$4:$M$73),0)),"")</f>
        <v/>
      </c>
      <c r="ES73" s="244" t="str">
        <f t="array" ref="ES73">IFERROR(INDEX([1]!Sanaudos[Saskaita],MATCH(1,('[1]3.4'!$AM73=[1]!Sanaudos[Kodas])*('[1]3.4'!ES$7='[1]2.SAN'!$M$4:$M$73),0)),"")</f>
        <v/>
      </c>
      <c r="ET73" s="244" t="str">
        <f t="array" ref="ET73">IFERROR(INDEX([1]!Sanaudos[Saskaita],MATCH(1,('[1]3.4'!$AM73=[1]!Sanaudos[Kodas])*('[1]3.4'!ET$7='[1]2.SAN'!$M$4:$M$73),0)),"")</f>
        <v/>
      </c>
      <c r="EU73" s="244" t="str">
        <f t="array" ref="EU73">IFERROR(INDEX([1]!Sanaudos[Saskaita],MATCH(1,('[1]3.4'!$AM73=[1]!Sanaudos[Kodas])*('[1]3.4'!EU$7='[1]2.SAN'!$M$4:$M$73),0)),"")</f>
        <v/>
      </c>
      <c r="EV73" s="244" t="str">
        <f t="array" ref="EV73">IFERROR(INDEX([1]!Sanaudos[Saskaita],MATCH(1,('[1]3.4'!$AM73=[1]!Sanaudos[Kodas])*('[1]3.4'!EV$7='[1]2.SAN'!$M$4:$M$73),0)),"")</f>
        <v/>
      </c>
      <c r="EW73" s="244" t="str">
        <f t="array" ref="EW73">IFERROR(INDEX([1]!Sanaudos[Saskaita],MATCH(1,('[1]3.4'!$AM73=[1]!Sanaudos[Kodas])*('[1]3.4'!EW$7='[1]2.SAN'!$M$4:$M$73),0)),"")</f>
        <v/>
      </c>
      <c r="EX73" s="244" t="str">
        <f t="array" ref="EX73">IFERROR(INDEX([1]!Sanaudos[Saskaita],MATCH(1,('[1]3.4'!$AM73=[1]!Sanaudos[Kodas])*('[1]3.4'!EX$7='[1]2.SAN'!$M$4:$M$73),0)),"")</f>
        <v/>
      </c>
      <c r="EY73" s="244" t="str">
        <f t="array" ref="EY73">IFERROR(INDEX([1]!Sanaudos[Saskaita],MATCH(1,('[1]3.4'!$AM73=[1]!Sanaudos[Kodas])*('[1]3.4'!EY$7='[1]2.SAN'!$M$4:$M$73),0)),"")</f>
        <v/>
      </c>
      <c r="EZ73" s="244" t="str">
        <f t="array" ref="EZ73">IFERROR(INDEX([1]!Sanaudos[Saskaita],MATCH(1,('[1]3.4'!$AM73=[1]!Sanaudos[Kodas])*('[1]3.4'!EZ$7='[1]2.SAN'!$M$4:$M$73),0)),"")</f>
        <v/>
      </c>
      <c r="FA73" s="244" t="str">
        <f t="array" ref="FA73">IFERROR(INDEX([1]!Sanaudos[Saskaita],MATCH(1,('[1]3.4'!$AM73=[1]!Sanaudos[Kodas])*('[1]3.4'!FA$7='[1]2.SAN'!$M$4:$M$73),0)),"")</f>
        <v/>
      </c>
      <c r="FB73" s="244" t="str">
        <f t="array" ref="FB73">IFERROR(INDEX([1]!Sanaudos[Saskaita],MATCH(1,('[1]3.4'!$AM73=[1]!Sanaudos[Kodas])*('[1]3.4'!FB$7='[1]2.SAN'!$M$4:$M$73),0)),"")</f>
        <v/>
      </c>
      <c r="FC73" s="244" t="str">
        <f t="array" ref="FC73">IFERROR(INDEX([1]!Sanaudos[Saskaita],MATCH(1,('[1]3.4'!$AM73=[1]!Sanaudos[Kodas])*('[1]3.4'!FC$7='[1]2.SAN'!$M$4:$M$73),0)),"")</f>
        <v/>
      </c>
      <c r="FD73" s="244" t="str">
        <f t="array" ref="FD73">IFERROR(INDEX([1]!Sanaudos[Saskaita],MATCH(1,('[1]3.4'!$AM73=[1]!Sanaudos[Kodas])*('[1]3.4'!FD$7='[1]2.SAN'!$M$4:$M$73),0)),"")</f>
        <v/>
      </c>
      <c r="FE73" s="244" t="str">
        <f t="array" ref="FE73">IFERROR(INDEX([1]!Sanaudos[Saskaita],MATCH(1,('[1]3.4'!$AM73=[1]!Sanaudos[Kodas])*('[1]3.4'!FE$7='[1]2.SAN'!$M$4:$M$73),0)),"")</f>
        <v/>
      </c>
      <c r="FF73" s="244" t="str">
        <f t="array" ref="FF73">IFERROR(INDEX([1]!Sanaudos[Saskaita],MATCH(1,('[1]3.4'!$AM73=[1]!Sanaudos[Kodas])*('[1]3.4'!FF$7='[1]2.SAN'!$M$4:$M$73),0)),"")</f>
        <v/>
      </c>
      <c r="FG73" s="244" t="str">
        <f t="array" ref="FG73">IFERROR(INDEX([1]!Sanaudos[Saskaita],MATCH(1,('[1]3.4'!$AM73=[1]!Sanaudos[Kodas])*('[1]3.4'!FG$7='[1]2.SAN'!$M$4:$M$73),0)),"")</f>
        <v/>
      </c>
      <c r="FH73" s="244" t="str">
        <f t="array" ref="FH73">IFERROR(INDEX([1]!Sanaudos[Saskaita],MATCH(1,('[1]3.4'!$AM73=[1]!Sanaudos[Kodas])*('[1]3.4'!FH$7='[1]2.SAN'!$M$4:$M$73),0)),"")</f>
        <v/>
      </c>
      <c r="FI73" s="244" t="str">
        <f t="array" ref="FI73">IFERROR(INDEX([1]!Sanaudos[Saskaita],MATCH(1,('[1]3.4'!$AM73=[1]!Sanaudos[Kodas])*('[1]3.4'!FI$7='[1]2.SAN'!$M$4:$M$73),0)),"")</f>
        <v/>
      </c>
      <c r="FJ73" s="244" t="str">
        <f t="array" ref="FJ73">IFERROR(INDEX([1]!Sanaudos[Saskaita],MATCH(1,('[1]3.4'!$AM73=[1]!Sanaudos[Kodas])*('[1]3.4'!FJ$7='[1]2.SAN'!$M$4:$M$73),0)),"")</f>
        <v/>
      </c>
      <c r="FK73" s="244" t="str">
        <f t="array" ref="FK73">IFERROR(INDEX([1]!Sanaudos[Saskaita],MATCH(1,('[1]3.4'!$AM73=[1]!Sanaudos[Kodas])*('[1]3.4'!FK$7='[1]2.SAN'!$M$4:$M$73),0)),"")</f>
        <v/>
      </c>
      <c r="FL73" s="244" t="str">
        <f t="array" ref="FL73">IFERROR(INDEX([1]!Sanaudos[Saskaita],MATCH(1,('[1]3.4'!$AM73=[1]!Sanaudos[Kodas])*('[1]3.4'!FL$7='[1]2.SAN'!$M$4:$M$73),0)),"")</f>
        <v/>
      </c>
      <c r="FM73" s="244" t="str">
        <f t="array" ref="FM73">IFERROR(INDEX([1]!Sanaudos[Saskaita],MATCH(1,('[1]3.4'!$AM73=[1]!Sanaudos[Kodas])*('[1]3.4'!FM$7='[1]2.SAN'!$M$4:$M$73),0)),"")</f>
        <v/>
      </c>
      <c r="FN73" s="244" t="str">
        <f t="array" ref="FN73">IFERROR(INDEX([1]!Sanaudos[Saskaita],MATCH(1,('[1]3.4'!$AM73=[1]!Sanaudos[Kodas])*('[1]3.4'!FN$7='[1]2.SAN'!$M$4:$M$73),0)),"")</f>
        <v/>
      </c>
      <c r="FO73" s="244" t="str">
        <f t="array" ref="FO73">IFERROR(INDEX([1]!Sanaudos[Saskaita],MATCH(1,('[1]3.4'!$AM73=[1]!Sanaudos[Kodas])*('[1]3.4'!FO$7='[1]2.SAN'!$M$4:$M$73),0)),"")</f>
        <v/>
      </c>
      <c r="FP73" s="244" t="str">
        <f t="array" ref="FP73">IFERROR(INDEX([1]!Sanaudos[Saskaita],MATCH(1,('[1]3.4'!$AM73=[1]!Sanaudos[Kodas])*('[1]3.4'!FP$7='[1]2.SAN'!$M$4:$M$73),0)),"")</f>
        <v/>
      </c>
      <c r="FQ73" s="244" t="str">
        <f t="array" ref="FQ73">IFERROR(INDEX([1]!Sanaudos[Saskaita],MATCH(1,('[1]3.4'!$AM73=[1]!Sanaudos[Kodas])*('[1]3.4'!FQ$7='[1]2.SAN'!$M$4:$M$73),0)),"")</f>
        <v/>
      </c>
      <c r="FR73" s="244" t="str">
        <f t="array" ref="FR73">IFERROR(INDEX([1]!Sanaudos[Saskaita],MATCH(1,('[1]3.4'!$AM73=[1]!Sanaudos[Kodas])*('[1]3.4'!FR$7='[1]2.SAN'!$M$4:$M$73),0)),"")</f>
        <v/>
      </c>
      <c r="FS73" s="244" t="str">
        <f t="array" ref="FS73">IFERROR(INDEX([1]!Sanaudos[Saskaita],MATCH(1,('[1]3.4'!$AM73=[1]!Sanaudos[Kodas])*('[1]3.4'!FS$7='[1]2.SAN'!$M$4:$M$73),0)),"")</f>
        <v/>
      </c>
      <c r="FT73" s="244" t="str">
        <f t="array" ref="FT73">IFERROR(INDEX([1]!Sanaudos[Saskaita],MATCH(1,('[1]3.4'!$AM73=[1]!Sanaudos[Kodas])*('[1]3.4'!FT$7='[1]2.SAN'!$M$4:$M$73),0)),"")</f>
        <v/>
      </c>
      <c r="FU73" s="244" t="str">
        <f t="array" ref="FU73">IFERROR(INDEX([1]!Sanaudos[Saskaita],MATCH(1,('[1]3.4'!$AM73=[1]!Sanaudos[Kodas])*('[1]3.4'!FU$7='[1]2.SAN'!$M$4:$M$73),0)),"")</f>
        <v/>
      </c>
      <c r="FV73" s="244" t="str">
        <f t="array" ref="FV73">IFERROR(INDEX([1]!Sanaudos[Saskaita],MATCH(1,('[1]3.4'!$AM73=[1]!Sanaudos[Kodas])*('[1]3.4'!FV$7='[1]2.SAN'!$M$4:$M$73),0)),"")</f>
        <v/>
      </c>
      <c r="FW73" s="244" t="str">
        <f t="array" ref="FW73">IFERROR(INDEX([1]!Sanaudos[Saskaita],MATCH(1,('[1]3.4'!$AM73=[1]!Sanaudos[Kodas])*('[1]3.4'!FW$7='[1]2.SAN'!$M$4:$M$73),0)),"")</f>
        <v/>
      </c>
      <c r="FX73" s="244" t="str">
        <f t="array" ref="FX73">IFERROR(INDEX([1]!Sanaudos[Saskaita],MATCH(1,('[1]3.4'!$AM73=[1]!Sanaudos[Kodas])*('[1]3.4'!FX$7='[1]2.SAN'!$M$4:$M$73),0)),"")</f>
        <v/>
      </c>
      <c r="FY73" s="244" t="str">
        <f t="array" ref="FY73">IFERROR(INDEX([1]!Sanaudos[Saskaita],MATCH(1,('[1]3.4'!$AM73=[1]!Sanaudos[Kodas])*('[1]3.4'!FY$7='[1]2.SAN'!$M$4:$M$73),0)),"")</f>
        <v/>
      </c>
      <c r="FZ73" s="244" t="str">
        <f t="array" ref="FZ73">IFERROR(INDEX([1]!Sanaudos[Saskaita],MATCH(1,('[1]3.4'!$AM73=[1]!Sanaudos[Kodas])*('[1]3.4'!FZ$7='[1]2.SAN'!$M$4:$M$73),0)),"")</f>
        <v/>
      </c>
      <c r="GA73" s="244" t="str">
        <f t="array" ref="GA73">IFERROR(INDEX([1]!Sanaudos[Saskaita],MATCH(1,('[1]3.4'!$AM73=[1]!Sanaudos[Kodas])*('[1]3.4'!GA$7='[1]2.SAN'!$M$4:$M$73),0)),"")</f>
        <v/>
      </c>
      <c r="GB73" s="244" t="str">
        <f t="array" ref="GB73">IFERROR(INDEX([1]!Sanaudos[Saskaita],MATCH(1,('[1]3.4'!$AM73=[1]!Sanaudos[Kodas])*('[1]3.4'!GB$7='[1]2.SAN'!$M$4:$M$73),0)),"")</f>
        <v/>
      </c>
      <c r="GC73" s="244" t="str">
        <f t="array" ref="GC73">IFERROR(INDEX([1]!Sanaudos[Saskaita],MATCH(1,('[1]3.4'!$AM73=[1]!Sanaudos[Kodas])*('[1]3.4'!GC$7='[1]2.SAN'!$M$4:$M$73),0)),"")</f>
        <v/>
      </c>
      <c r="GD73" s="244" t="str">
        <f t="array" ref="GD73">IFERROR(INDEX([1]!Sanaudos[Saskaita],MATCH(1,('[1]3.4'!$AM73=[1]!Sanaudos[Kodas])*('[1]3.4'!GD$7='[1]2.SAN'!$M$4:$M$73),0)),"")</f>
        <v/>
      </c>
      <c r="GE73" s="244" t="str">
        <f t="array" ref="GE73">IFERROR(INDEX([1]!Sanaudos[Saskaita],MATCH(1,('[1]3.4'!$AM73=[1]!Sanaudos[Kodas])*('[1]3.4'!GE$7='[1]2.SAN'!$M$4:$M$73),0)),"")</f>
        <v/>
      </c>
      <c r="GF73" s="244" t="str">
        <f t="array" ref="GF73">IFERROR(INDEX([1]!Sanaudos[Saskaita],MATCH(1,('[1]3.4'!$AM73=[1]!Sanaudos[Kodas])*('[1]3.4'!GF$7='[1]2.SAN'!$M$4:$M$73),0)),"")</f>
        <v/>
      </c>
      <c r="GG73" s="244" t="str">
        <f t="array" ref="GG73">IFERROR(INDEX([1]!Sanaudos[Saskaita],MATCH(1,('[1]3.4'!$AM73=[1]!Sanaudos[Kodas])*('[1]3.4'!GG$7='[1]2.SAN'!$M$4:$M$73),0)),"")</f>
        <v/>
      </c>
      <c r="GH73" s="244" t="str">
        <f t="array" ref="GH73">IFERROR(INDEX([1]!Sanaudos[Saskaita],MATCH(1,('[1]3.4'!$AM73=[1]!Sanaudos[Kodas])*('[1]3.4'!GH$7='[1]2.SAN'!$M$4:$M$73),0)),"")</f>
        <v/>
      </c>
      <c r="GI73" s="244" t="str">
        <f t="array" ref="GI73">IFERROR(INDEX([1]!Sanaudos[Saskaita],MATCH(1,('[1]3.4'!$AM73=[1]!Sanaudos[Kodas])*('[1]3.4'!GI$7='[1]2.SAN'!$M$4:$M$73),0)),"")</f>
        <v/>
      </c>
      <c r="GJ73" s="244" t="str">
        <f t="array" ref="GJ73">IFERROR(INDEX([1]!Sanaudos[Saskaita],MATCH(1,('[1]3.4'!$AM73=[1]!Sanaudos[Kodas])*('[1]3.4'!GJ$7='[1]2.SAN'!$M$4:$M$73),0)),"")</f>
        <v/>
      </c>
      <c r="GK73" s="244" t="str">
        <f t="array" ref="GK73">IFERROR(INDEX([1]!Sanaudos[Saskaita],MATCH(1,('[1]3.4'!$AM73=[1]!Sanaudos[Kodas])*('[1]3.4'!GK$7='[1]2.SAN'!$M$4:$M$73),0)),"")</f>
        <v/>
      </c>
      <c r="GL73" s="244" t="str">
        <f t="array" ref="GL73">IFERROR(INDEX([1]!Sanaudos[Saskaita],MATCH(1,('[1]3.4'!$AM73=[1]!Sanaudos[Kodas])*('[1]3.4'!GL$7='[1]2.SAN'!$M$4:$M$73),0)),"")</f>
        <v/>
      </c>
      <c r="GM73" s="244" t="str">
        <f t="array" ref="GM73">IFERROR(INDEX([1]!Sanaudos[Saskaita],MATCH(1,('[1]3.4'!$AM73=[1]!Sanaudos[Kodas])*('[1]3.4'!GM$7='[1]2.SAN'!$M$4:$M$73),0)),"")</f>
        <v/>
      </c>
      <c r="GN73" s="244" t="str">
        <f t="array" ref="GN73">IFERROR(INDEX([1]!Sanaudos[Saskaita],MATCH(1,('[1]3.4'!$AM73=[1]!Sanaudos[Kodas])*('[1]3.4'!GN$7='[1]2.SAN'!$M$4:$M$73),0)),"")</f>
        <v/>
      </c>
      <c r="GO73" s="244" t="str">
        <f t="array" ref="GO73">IFERROR(INDEX([1]!Sanaudos[Saskaita],MATCH(1,('[1]3.4'!$AM73=[1]!Sanaudos[Kodas])*('[1]3.4'!GO$7='[1]2.SAN'!$M$4:$M$73),0)),"")</f>
        <v/>
      </c>
      <c r="GP73" s="244" t="str">
        <f t="array" ref="GP73">IFERROR(INDEX([1]!Sanaudos[Saskaita],MATCH(1,('[1]3.4'!$AM73=[1]!Sanaudos[Kodas])*('[1]3.4'!GP$7='[1]2.SAN'!$M$4:$M$73),0)),"")</f>
        <v/>
      </c>
      <c r="GQ73" s="244" t="str">
        <f t="array" ref="GQ73">IFERROR(INDEX([1]!Sanaudos[Saskaita],MATCH(1,('[1]3.4'!$AM73=[1]!Sanaudos[Kodas])*('[1]3.4'!GQ$7='[1]2.SAN'!$M$4:$M$73),0)),"")</f>
        <v/>
      </c>
      <c r="GR73" s="244" t="str">
        <f t="array" ref="GR73">IFERROR(INDEX([1]!Sanaudos[Saskaita],MATCH(1,('[1]3.4'!$AM73=[1]!Sanaudos[Kodas])*('[1]3.4'!GR$7='[1]2.SAN'!$M$4:$M$73),0)),"")</f>
        <v/>
      </c>
      <c r="GS73" s="244" t="str">
        <f t="array" ref="GS73">IFERROR(INDEX([1]!Sanaudos[Saskaita],MATCH(1,('[1]3.4'!$AM73=[1]!Sanaudos[Kodas])*('[1]3.4'!GS$7='[1]2.SAN'!$M$4:$M$73),0)),"")</f>
        <v/>
      </c>
      <c r="GT73" s="244" t="str">
        <f t="array" ref="GT73">IFERROR(INDEX([1]!Sanaudos[Saskaita],MATCH(1,('[1]3.4'!$AM73=[1]!Sanaudos[Kodas])*('[1]3.4'!GT$7='[1]2.SAN'!$M$4:$M$73),0)),"")</f>
        <v/>
      </c>
      <c r="GU73" s="244" t="str">
        <f t="array" ref="GU73">IFERROR(INDEX([1]!Sanaudos[Saskaita],MATCH(1,('[1]3.4'!$AM73=[1]!Sanaudos[Kodas])*('[1]3.4'!GU$7='[1]2.SAN'!$M$4:$M$73),0)),"")</f>
        <v/>
      </c>
      <c r="GV73" s="244" t="str">
        <f t="array" ref="GV73">IFERROR(INDEX([1]!Sanaudos[Saskaita],MATCH(1,('[1]3.4'!$AM73=[1]!Sanaudos[Kodas])*('[1]3.4'!GV$7='[1]2.SAN'!$M$4:$M$73),0)),"")</f>
        <v/>
      </c>
      <c r="GW73" s="244" t="str">
        <f t="array" ref="GW73">IFERROR(INDEX([1]!Sanaudos[Saskaita],MATCH(1,('[1]3.4'!$AM73=[1]!Sanaudos[Kodas])*('[1]3.4'!GW$7='[1]2.SAN'!$M$4:$M$73),0)),"")</f>
        <v/>
      </c>
      <c r="GX73" s="244" t="str">
        <f t="array" ref="GX73">IFERROR(INDEX([1]!Sanaudos[Saskaita],MATCH(1,('[1]3.4'!$AM73=[1]!Sanaudos[Kodas])*('[1]3.4'!GX$7='[1]2.SAN'!$M$4:$M$73),0)),"")</f>
        <v/>
      </c>
      <c r="GY73" s="244" t="str">
        <f t="array" ref="GY73">IFERROR(INDEX([1]!Sanaudos[Saskaita],MATCH(1,('[1]3.4'!$AM73=[1]!Sanaudos[Kodas])*('[1]3.4'!GY$7='[1]2.SAN'!$M$4:$M$73),0)),"")</f>
        <v/>
      </c>
      <c r="GZ73" s="244" t="str">
        <f t="array" ref="GZ73">IFERROR(INDEX([1]!Sanaudos[Saskaita],MATCH(1,('[1]3.4'!$AM73=[1]!Sanaudos[Kodas])*('[1]3.4'!GZ$7='[1]2.SAN'!$M$4:$M$73),0)),"")</f>
        <v/>
      </c>
      <c r="HA73" s="244" t="str">
        <f t="array" ref="HA73">IFERROR(INDEX([1]!Sanaudos[Saskaita],MATCH(1,('[1]3.4'!$AM73=[1]!Sanaudos[Kodas])*('[1]3.4'!HA$7='[1]2.SAN'!$M$4:$M$73),0)),"")</f>
        <v/>
      </c>
      <c r="HB73" s="244" t="str">
        <f t="array" ref="HB73">IFERROR(INDEX([1]!Sanaudos[Saskaita],MATCH(1,('[1]3.4'!$AM73=[1]!Sanaudos[Kodas])*('[1]3.4'!HB$7='[1]2.SAN'!$M$4:$M$73),0)),"")</f>
        <v/>
      </c>
      <c r="HC73" s="244" t="str">
        <f t="array" ref="HC73">IFERROR(INDEX([1]!Sanaudos[Saskaita],MATCH(1,('[1]3.4'!$AM73=[1]!Sanaudos[Kodas])*('[1]3.4'!HC$7='[1]2.SAN'!$M$4:$M$73),0)),"")</f>
        <v/>
      </c>
      <c r="HD73" s="244" t="str">
        <f t="array" ref="HD73">IFERROR(INDEX([1]!Sanaudos[Saskaita],MATCH(1,('[1]3.4'!$AM73=[1]!Sanaudos[Kodas])*('[1]3.4'!HD$7='[1]2.SAN'!$M$4:$M$73),0)),"")</f>
        <v/>
      </c>
      <c r="HE73" s="244" t="str">
        <f t="array" ref="HE73">IFERROR(INDEX([1]!Sanaudos[Saskaita],MATCH(1,('[1]3.4'!$AM73=[1]!Sanaudos[Kodas])*('[1]3.4'!HE$7='[1]2.SAN'!$M$4:$M$73),0)),"")</f>
        <v/>
      </c>
      <c r="HF73" s="244" t="str">
        <f t="array" ref="HF73">IFERROR(INDEX([1]!Sanaudos[Saskaita],MATCH(1,('[1]3.4'!$AM73=[1]!Sanaudos[Kodas])*('[1]3.4'!HF$7='[1]2.SAN'!$M$4:$M$73),0)),"")</f>
        <v/>
      </c>
      <c r="HG73" s="244" t="str">
        <f t="array" ref="HG73">IFERROR(INDEX([1]!Sanaudos[Saskaita],MATCH(1,('[1]3.4'!$AM73=[1]!Sanaudos[Kodas])*('[1]3.4'!HG$7='[1]2.SAN'!$M$4:$M$73),0)),"")</f>
        <v/>
      </c>
      <c r="HH73" s="244" t="str">
        <f t="array" ref="HH73">IFERROR(INDEX([1]!Sanaudos[Saskaita],MATCH(1,('[1]3.4'!$AM73=[1]!Sanaudos[Kodas])*('[1]3.4'!HH$7='[1]2.SAN'!$M$4:$M$73),0)),"")</f>
        <v/>
      </c>
      <c r="HI73" s="244" t="str">
        <f t="array" ref="HI73">IFERROR(INDEX([1]!Sanaudos[Saskaita],MATCH(1,('[1]3.4'!$AM73=[1]!Sanaudos[Kodas])*('[1]3.4'!HI$7='[1]2.SAN'!$M$4:$M$73),0)),"")</f>
        <v/>
      </c>
      <c r="HJ73" s="244" t="str">
        <f t="array" ref="HJ73">IFERROR(INDEX([1]!Sanaudos[Saskaita],MATCH(1,('[1]3.4'!$AM73=[1]!Sanaudos[Kodas])*('[1]3.4'!HJ$7='[1]2.SAN'!$M$4:$M$73),0)),"")</f>
        <v/>
      </c>
      <c r="HK73" s="244" t="str">
        <f t="array" ref="HK73">IFERROR(INDEX([1]!Sanaudos[Saskaita],MATCH(1,('[1]3.4'!$AM73=[1]!Sanaudos[Kodas])*('[1]3.4'!HK$7='[1]2.SAN'!$M$4:$M$73),0)),"")</f>
        <v/>
      </c>
      <c r="HL73" s="244" t="str">
        <f t="array" ref="HL73">IFERROR(INDEX([1]!Sanaudos[Saskaita],MATCH(1,('[1]3.4'!$AM73=[1]!Sanaudos[Kodas])*('[1]3.4'!HL$7='[1]2.SAN'!$M$4:$M$73),0)),"")</f>
        <v/>
      </c>
      <c r="HM73" s="244" t="str">
        <f t="array" ref="HM73">IFERROR(INDEX([1]!Sanaudos[Saskaita],MATCH(1,('[1]3.4'!$AM73=[1]!Sanaudos[Kodas])*('[1]3.4'!HM$7='[1]2.SAN'!$M$4:$M$73),0)),"")</f>
        <v/>
      </c>
      <c r="HN73" s="244" t="str">
        <f t="array" ref="HN73">IFERROR(INDEX([1]!Sanaudos[Saskaita],MATCH(1,('[1]3.4'!$AM73=[1]!Sanaudos[Kodas])*('[1]3.4'!HN$7='[1]2.SAN'!$M$4:$M$73),0)),"")</f>
        <v/>
      </c>
      <c r="HO73" s="244" t="str">
        <f t="array" ref="HO73">IFERROR(INDEX([1]!Sanaudos[Saskaita],MATCH(1,('[1]3.4'!$AM73=[1]!Sanaudos[Kodas])*('[1]3.4'!HO$7='[1]2.SAN'!$M$4:$M$73),0)),"")</f>
        <v/>
      </c>
      <c r="HP73" s="244" t="str">
        <f t="array" ref="HP73">IFERROR(INDEX([1]!Sanaudos[Saskaita],MATCH(1,('[1]3.4'!$AM73=[1]!Sanaudos[Kodas])*('[1]3.4'!HP$7='[1]2.SAN'!$M$4:$M$73),0)),"")</f>
        <v/>
      </c>
      <c r="HQ73" s="244" t="str">
        <f t="array" ref="HQ73">IFERROR(INDEX([1]!Sanaudos[Saskaita],MATCH(1,('[1]3.4'!$AM73=[1]!Sanaudos[Kodas])*('[1]3.4'!HQ$7='[1]2.SAN'!$M$4:$M$73),0)),"")</f>
        <v/>
      </c>
      <c r="HR73" s="244" t="str">
        <f t="array" ref="HR73">IFERROR(INDEX([1]!Sanaudos[Saskaita],MATCH(1,('[1]3.4'!$AM73=[1]!Sanaudos[Kodas])*('[1]3.4'!HR$7='[1]2.SAN'!$M$4:$M$73),0)),"")</f>
        <v/>
      </c>
      <c r="HS73" s="244" t="str">
        <f t="array" ref="HS73">IFERROR(INDEX([1]!Sanaudos[Saskaita],MATCH(1,('[1]3.4'!$AM73=[1]!Sanaudos[Kodas])*('[1]3.4'!HS$7='[1]2.SAN'!$M$4:$M$73),0)),"")</f>
        <v/>
      </c>
      <c r="HT73" s="244" t="str">
        <f t="array" ref="HT73">IFERROR(INDEX([1]!Sanaudos[Saskaita],MATCH(1,('[1]3.4'!$AM73=[1]!Sanaudos[Kodas])*('[1]3.4'!HT$7='[1]2.SAN'!$M$4:$M$73),0)),"")</f>
        <v/>
      </c>
      <c r="HU73" s="244" t="str">
        <f t="array" ref="HU73">IFERROR(INDEX([1]!Sanaudos[Saskaita],MATCH(1,('[1]3.4'!$AM73=[1]!Sanaudos[Kodas])*('[1]3.4'!HU$7='[1]2.SAN'!$M$4:$M$73),0)),"")</f>
        <v/>
      </c>
      <c r="HV73" s="244" t="str">
        <f t="array" ref="HV73">IFERROR(INDEX([1]!Sanaudos[Saskaita],MATCH(1,('[1]3.4'!$AM73=[1]!Sanaudos[Kodas])*('[1]3.4'!HV$7='[1]2.SAN'!$M$4:$M$73),0)),"")</f>
        <v/>
      </c>
      <c r="HW73" s="244" t="str">
        <f t="array" ref="HW73">IFERROR(INDEX([1]!Sanaudos[Saskaita],MATCH(1,('[1]3.4'!$AM73=[1]!Sanaudos[Kodas])*('[1]3.4'!HW$7='[1]2.SAN'!$M$4:$M$73),0)),"")</f>
        <v/>
      </c>
      <c r="HX73" s="244" t="str">
        <f t="array" ref="HX73">IFERROR(INDEX([1]!Sanaudos[Saskaita],MATCH(1,('[1]3.4'!$AM73=[1]!Sanaudos[Kodas])*('[1]3.4'!HX$7='[1]2.SAN'!$M$4:$M$73),0)),"")</f>
        <v/>
      </c>
      <c r="HY73" s="244" t="str">
        <f t="array" ref="HY73">IFERROR(INDEX([1]!Sanaudos[Saskaita],MATCH(1,('[1]3.4'!$AM73=[1]!Sanaudos[Kodas])*('[1]3.4'!HY$7='[1]2.SAN'!$M$4:$M$73),0)),"")</f>
        <v/>
      </c>
      <c r="HZ73" s="244" t="str">
        <f t="array" ref="HZ73">IFERROR(INDEX([1]!Sanaudos[Saskaita],MATCH(1,('[1]3.4'!$AM73=[1]!Sanaudos[Kodas])*('[1]3.4'!HZ$7='[1]2.SAN'!$M$4:$M$73),0)),"")</f>
        <v/>
      </c>
      <c r="IA73" s="244" t="str">
        <f t="array" ref="IA73">IFERROR(INDEX([1]!Sanaudos[Saskaita],MATCH(1,('[1]3.4'!$AM73=[1]!Sanaudos[Kodas])*('[1]3.4'!IA$7='[1]2.SAN'!$M$4:$M$73),0)),"")</f>
        <v/>
      </c>
      <c r="IB73" s="244" t="str">
        <f t="array" ref="IB73">IFERROR(INDEX([1]!Sanaudos[Saskaita],MATCH(1,('[1]3.4'!$AM73=[1]!Sanaudos[Kodas])*('[1]3.4'!IB$7='[1]2.SAN'!$M$4:$M$73),0)),"")</f>
        <v/>
      </c>
      <c r="IC73" s="244" t="str">
        <f t="array" ref="IC73">IFERROR(INDEX([1]!Sanaudos[Saskaita],MATCH(1,('[1]3.4'!$AM73=[1]!Sanaudos[Kodas])*('[1]3.4'!IC$7='[1]2.SAN'!$M$4:$M$73),0)),"")</f>
        <v/>
      </c>
      <c r="ID73" s="244" t="str">
        <f t="array" ref="ID73">IFERROR(INDEX([1]!Sanaudos[Saskaita],MATCH(1,('[1]3.4'!$AM73=[1]!Sanaudos[Kodas])*('[1]3.4'!ID$7='[1]2.SAN'!$M$4:$M$73),0)),"")</f>
        <v/>
      </c>
      <c r="IE73" s="244" t="str">
        <f t="array" ref="IE73">IFERROR(INDEX([1]!Sanaudos[Saskaita],MATCH(1,('[1]3.4'!$AM73=[1]!Sanaudos[Kodas])*('[1]3.4'!IE$7='[1]2.SAN'!$M$4:$M$73),0)),"")</f>
        <v/>
      </c>
      <c r="IF73" s="244" t="str">
        <f t="array" ref="IF73">IFERROR(INDEX([1]!Sanaudos[Saskaita],MATCH(1,('[1]3.4'!$AM73=[1]!Sanaudos[Kodas])*('[1]3.4'!IF$7='[1]2.SAN'!$M$4:$M$73),0)),"")</f>
        <v/>
      </c>
      <c r="IG73" s="244" t="str">
        <f t="array" ref="IG73">IFERROR(INDEX([1]!Sanaudos[Saskaita],MATCH(1,('[1]3.4'!$AM73=[1]!Sanaudos[Kodas])*('[1]3.4'!IG$7='[1]2.SAN'!$M$4:$M$73),0)),"")</f>
        <v/>
      </c>
      <c r="IH73" s="244" t="str">
        <f t="array" ref="IH73">IFERROR(INDEX([1]!Sanaudos[Saskaita],MATCH(1,('[1]3.4'!$AM73=[1]!Sanaudos[Kodas])*('[1]3.4'!IH$7='[1]2.SAN'!$M$4:$M$73),0)),"")</f>
        <v/>
      </c>
      <c r="II73" s="244" t="str">
        <f t="array" ref="II73">IFERROR(INDEX([1]!Sanaudos[Saskaita],MATCH(1,('[1]3.4'!$AM73=[1]!Sanaudos[Kodas])*('[1]3.4'!II$7='[1]2.SAN'!$M$4:$M$73),0)),"")</f>
        <v/>
      </c>
      <c r="IJ73" s="244" t="str">
        <f t="array" ref="IJ73">IFERROR(INDEX([1]!Sanaudos[Saskaita],MATCH(1,('[1]3.4'!$AM73=[1]!Sanaudos[Kodas])*('[1]3.4'!IJ$7='[1]2.SAN'!$M$4:$M$73),0)),"")</f>
        <v/>
      </c>
      <c r="IK73" s="244" t="str">
        <f t="array" ref="IK73">IFERROR(INDEX([1]!Sanaudos[Saskaita],MATCH(1,('[1]3.4'!$AM73=[1]!Sanaudos[Kodas])*('[1]3.4'!IK$7='[1]2.SAN'!$M$4:$M$73),0)),"")</f>
        <v/>
      </c>
    </row>
    <row r="74" spans="2:245" s="235" customFormat="1" ht="12.2" customHeight="1" x14ac:dyDescent="0.2">
      <c r="B74" s="552"/>
      <c r="C74" s="553"/>
      <c r="D74" s="261" t="s">
        <v>48</v>
      </c>
      <c r="E74" s="247" t="str">
        <f t="shared" si="8"/>
        <v xml:space="preserve">                                    </v>
      </c>
      <c r="F74" s="263" t="e">
        <f>+SUMIFS([1]!Sanaudos[Suma],[1]!Sanaudos[Kodas],AM74,[1]!Sanaudos[PASK],TRUE)</f>
        <v>#REF!</v>
      </c>
      <c r="G74" s="263" t="e">
        <f>-SUMIFS([1]!Sanaudos[Suma],[1]!Sanaudos[Kodas],$AM74,[1]!Sanaudos[Pagal DK RAS],700)</f>
        <v>#REF!</v>
      </c>
      <c r="H74" s="263" t="e">
        <f>+SUMIFS('[1]5.turtas'!$D$1:$AN$1,'[1]5.turtas'!$D$4:$AN$4,$AM74)</f>
        <v>#VALUE!</v>
      </c>
      <c r="I74" s="263" t="e">
        <f>-SUMIFS([1]!Sanaudos[Suma],[1]!Sanaudos[Kodas],$AM74,[1]!Sanaudos[Pagal DK RAS],901)-SUMIFS([1]!Sanaudos[Suma],[1]!Sanaudos[Kodas],$AM74,[1]!Sanaudos[Pagal DK RAS],902)-SUMIFS([1]!Sanaudos[Suma],[1]!Sanaudos[Kodas],$AM74,[1]!Sanaudos[Pagal DK RAS],905)</f>
        <v>#REF!</v>
      </c>
      <c r="J74" s="263" t="e">
        <f>+SUMIFS([1]!DU[DU],[1]!DU[Kodas],$AM74)+SUMIFS([1]!DU[Sodra],[1]!DU[Kodas],$AM74)+SUMIFS([1]!DU[Išeitinės išmokos, kompensacijos],[1]!DU[Kodas],$AM74)</f>
        <v>#REF!</v>
      </c>
      <c r="K74" s="263" t="e">
        <f>+SUMIFS([1]!Sanaudos_kor[Suma],[1]!Sanaudos_kor[Kodas],$AM74,[1]!Sanaudos_kor[PASK],TRUE,[1]!Sanaudos_kor[KOR_nr],K$1)</f>
        <v>#REF!</v>
      </c>
      <c r="L74" s="263" t="e">
        <f>+SUMIFS([1]!Sanaudos_kor[Suma],[1]!Sanaudos_kor[Kodas],$AM74,[1]!Sanaudos_kor[PASK],TRUE,[1]!Sanaudos_kor[KOR_nr],L$1)</f>
        <v>#REF!</v>
      </c>
      <c r="M74" s="263" t="e">
        <f>+SUMIFS([1]!Sanaudos_kor[Suma],[1]!Sanaudos_kor[Kodas],$AM74,[1]!Sanaudos_kor[PASK],TRUE,[1]!Sanaudos_kor[KOR_nr],M$1)</f>
        <v>#REF!</v>
      </c>
      <c r="N74" s="263" t="e">
        <f>+SUMIFS([1]!Sanaudos_kor[Suma],[1]!Sanaudos_kor[Kodas],$AM74,[1]!Sanaudos_kor[PASK],TRUE,[1]!Sanaudos_kor[KOR_nr],N$1)</f>
        <v>#REF!</v>
      </c>
      <c r="O74" s="263" t="e">
        <f>+SUMIFS([1]!Sanaudos_kor[Suma],[1]!Sanaudos_kor[Kodas],$AM74,[1]!Sanaudos_kor[PASK],TRUE,[1]!Sanaudos_kor[KOR_nr],O$1)</f>
        <v>#REF!</v>
      </c>
      <c r="P74" s="263" t="e">
        <f>+SUMIFS([1]!Sanaudos_kor[Suma],[1]!Sanaudos_kor[Kodas],$AM74,[1]!Sanaudos_kor[PASK],TRUE,[1]!Sanaudos_kor[KOR_nr],P$1)</f>
        <v>#REF!</v>
      </c>
      <c r="Q74" s="263" t="e">
        <f>+SUMIFS([1]!Sanaudos_kor[Suma],[1]!Sanaudos_kor[Kodas],$AM74,[1]!Sanaudos_kor[PASK],TRUE,[1]!Sanaudos_kor[KOR_nr],Q$1)</f>
        <v>#REF!</v>
      </c>
      <c r="R74" s="263" t="e">
        <f>+SUMIFS([1]!Sanaudos_kor[Suma],[1]!Sanaudos_kor[Kodas],$AM74,[1]!Sanaudos_kor[PASK],TRUE,[1]!Sanaudos_kor[KOR_nr],R$1)</f>
        <v>#REF!</v>
      </c>
      <c r="S74" s="263" t="e">
        <f>+SUMIFS([1]!Sanaudos_kor[Suma],[1]!Sanaudos_kor[Kodas],$AM74,[1]!Sanaudos_kor[PASK],TRUE,[1]!Sanaudos_kor[KOR_nr],S$1)</f>
        <v>#REF!</v>
      </c>
      <c r="T74" s="263" t="e">
        <f>+SUMIFS([1]!Sanaudos_kor[Suma],[1]!Sanaudos_kor[Kodas],$AM74,[1]!Sanaudos_kor[PASK],TRUE,[1]!Sanaudos_kor[KOR_nr],T$1)</f>
        <v>#REF!</v>
      </c>
      <c r="U74" s="263" t="e">
        <f>+SUMIFS([1]!Sanaudos_kor[Suma],[1]!Sanaudos_kor[Kodas],$AM74,[1]!Sanaudos_kor[PASK],TRUE,[1]!Sanaudos_kor[KOR_nr],U$1)</f>
        <v>#REF!</v>
      </c>
      <c r="V74" s="263" t="e">
        <f>+SUMIFS([1]!Sanaudos_kor[Suma],[1]!Sanaudos_kor[Kodas],$AM74,[1]!Sanaudos_kor[PASK],TRUE,[1]!Sanaudos_kor[KOR_nr],V$1)</f>
        <v>#REF!</v>
      </c>
      <c r="W74" s="263" t="e">
        <f>+SUMIFS([1]!Sanaudos_kor[Suma],[1]!Sanaudos_kor[Kodas],$AM74,[1]!Sanaudos_kor[PASK],TRUE,[1]!Sanaudos_kor[KOR_nr],W$1)</f>
        <v>#REF!</v>
      </c>
      <c r="X74" s="263" t="e">
        <f>+SUMIFS([1]!Sanaudos_kor[Suma],[1]!Sanaudos_kor[Kodas],$AM74,[1]!Sanaudos_kor[PASK],TRUE,[1]!Sanaudos_kor[KOR_nr],X$1)</f>
        <v>#REF!</v>
      </c>
      <c r="Y74" s="263" t="e">
        <f>+SUMIFS([1]!Sanaudos_kor[Suma],[1]!Sanaudos_kor[Kodas],$AM74,[1]!Sanaudos_kor[PASK],TRUE,[1]!Sanaudos_kor[KOR_nr],Y$1)</f>
        <v>#REF!</v>
      </c>
      <c r="Z74" s="263" t="e">
        <f>+SUMIFS([1]!Sanaudos_kor[Suma],[1]!Sanaudos_kor[Kodas],$AM74,[1]!Sanaudos_kor[PASK],TRUE,[1]!Sanaudos_kor[KOR_nr],Z$1)</f>
        <v>#REF!</v>
      </c>
      <c r="AA74" s="263" t="e">
        <f>+SUMIFS([1]!Sanaudos_kor[Suma],[1]!Sanaudos_kor[Kodas],$AM74,[1]!Sanaudos_kor[PASK],TRUE,[1]!Sanaudos_kor[KOR_nr],AA$1)</f>
        <v>#REF!</v>
      </c>
      <c r="AB74" s="263" t="e">
        <f>+SUMIFS([1]!Sanaudos_kor[Suma],[1]!Sanaudos_kor[Kodas],$AM74,[1]!Sanaudos_kor[PASK],TRUE,[1]!Sanaudos_kor[KOR_nr],AB$1)</f>
        <v>#REF!</v>
      </c>
      <c r="AC74" s="263" t="e">
        <f>+SUMIFS([1]!Sanaudos_kor[Suma],[1]!Sanaudos_kor[Kodas],$AM74,[1]!Sanaudos_kor[PASK],TRUE,[1]!Sanaudos_kor[KOR_nr],AC$1)</f>
        <v>#REF!</v>
      </c>
      <c r="AD74" s="263" t="e">
        <f>+SUMIFS([1]!Sanaudos_kor[Suma],[1]!Sanaudos_kor[Kodas],$AM74,[1]!Sanaudos_kor[PASK],TRUE,[1]!Sanaudos_kor[KOR_nr],AD$1)</f>
        <v>#REF!</v>
      </c>
      <c r="AE74" s="263" t="e">
        <f>+SUMIFS([1]!Sanaudos_kor[Suma],[1]!Sanaudos_kor[Kodas],$AM74,[1]!Sanaudos_kor[PASK],TRUE,[1]!Sanaudos_kor[KOR_nr],AE$1)</f>
        <v>#REF!</v>
      </c>
      <c r="AF74" s="263" t="e">
        <f>+SUMIFS([1]!Sanaudos_kor[Suma],[1]!Sanaudos_kor[Kodas],$AM74,[1]!Sanaudos_kor[PASK],TRUE,[1]!Sanaudos_kor[KOR_nr],AF$1)</f>
        <v>#REF!</v>
      </c>
      <c r="AG74" s="263" t="e">
        <f t="shared" si="6"/>
        <v>#REF!</v>
      </c>
      <c r="AH74" s="555"/>
      <c r="AM74" s="249" t="str">
        <f>+'[1]1.vardai'!D108</f>
        <v>NS_27NS</v>
      </c>
      <c r="AN74" s="250" t="e">
        <f>+SUMIFS('[1]7'!$E$160:$S$160,'[1]7'!$E$2:$S$2,$AM74)</f>
        <v>#VALUE!</v>
      </c>
      <c r="AO74" s="250" t="e">
        <f t="shared" si="5"/>
        <v>#REF!</v>
      </c>
      <c r="AP74" s="147"/>
      <c r="AQ74" s="250" t="e">
        <f>+SUMIFS('[1]3.4'!$F$133:$F$202,'[1]3.4'!$D$133:$D$202,$AM74,'[1]3.4'!$E$133:$E$202,"")</f>
        <v>#VALUE!</v>
      </c>
      <c r="AR74" s="250" t="e">
        <f t="shared" si="7"/>
        <v>#VALUE!</v>
      </c>
      <c r="AS74" s="147"/>
      <c r="AT74" s="244" t="str">
        <f t="array" ref="AT74">IFERROR(INDEX([1]!Sanaudos[Saskaita],MATCH(1,('[1]3.4'!$AM74=[1]!Sanaudos[Kodas])*('[1]3.4'!AT$7='[1]2.SAN'!$M$4:$M$73),0)),"")</f>
        <v/>
      </c>
      <c r="AU74" s="244" t="str">
        <f t="array" ref="AU74">IFERROR(INDEX([1]!Sanaudos[Saskaita],MATCH(1,('[1]3.4'!$AM74=[1]!Sanaudos[Kodas])*('[1]3.4'!AU$7='[1]2.SAN'!$M$4:$M$73),0)),"")</f>
        <v/>
      </c>
      <c r="AV74" s="244" t="str">
        <f t="array" ref="AV74">IFERROR(INDEX([1]!Sanaudos[Saskaita],MATCH(1,('[1]3.4'!$AM74=[1]!Sanaudos[Kodas])*('[1]3.4'!AV$7='[1]2.SAN'!$M$4:$M$73),0)),"")</f>
        <v/>
      </c>
      <c r="AW74" s="244" t="str">
        <f t="array" ref="AW74">IFERROR(INDEX([1]!Sanaudos[Saskaita],MATCH(1,('[1]3.4'!$AM74=[1]!Sanaudos[Kodas])*('[1]3.4'!AW$7='[1]2.SAN'!$M$4:$M$73),0)),"")</f>
        <v/>
      </c>
      <c r="AX74" s="244" t="str">
        <f t="array" ref="AX74">IFERROR(INDEX([1]!Sanaudos[Saskaita],MATCH(1,('[1]3.4'!$AM74=[1]!Sanaudos[Kodas])*('[1]3.4'!AX$7='[1]2.SAN'!$M$4:$M$73),0)),"")</f>
        <v/>
      </c>
      <c r="AY74" s="244" t="str">
        <f t="array" ref="AY74">IFERROR(INDEX([1]!Sanaudos[Saskaita],MATCH(1,('[1]3.4'!$AM74=[1]!Sanaudos[Kodas])*('[1]3.4'!AY$7='[1]2.SAN'!$M$4:$M$73),0)),"")</f>
        <v/>
      </c>
      <c r="AZ74" s="244" t="str">
        <f t="array" ref="AZ74">IFERROR(INDEX([1]!Sanaudos[Saskaita],MATCH(1,('[1]3.4'!$AM74=[1]!Sanaudos[Kodas])*('[1]3.4'!AZ$7='[1]2.SAN'!$M$4:$M$73),0)),"")</f>
        <v/>
      </c>
      <c r="BA74" s="244" t="str">
        <f t="array" ref="BA74">IFERROR(INDEX([1]!Sanaudos[Saskaita],MATCH(1,('[1]3.4'!$AM74=[1]!Sanaudos[Kodas])*('[1]3.4'!BA$7='[1]2.SAN'!$M$4:$M$73),0)),"")</f>
        <v/>
      </c>
      <c r="BB74" s="244" t="str">
        <f t="array" ref="BB74">IFERROR(INDEX([1]!Sanaudos[Saskaita],MATCH(1,('[1]3.4'!$AM74=[1]!Sanaudos[Kodas])*('[1]3.4'!BB$7='[1]2.SAN'!$M$4:$M$73),0)),"")</f>
        <v/>
      </c>
      <c r="BC74" s="244" t="str">
        <f t="array" ref="BC74">IFERROR(INDEX([1]!Sanaudos[Saskaita],MATCH(1,('[1]3.4'!$AM74=[1]!Sanaudos[Kodas])*('[1]3.4'!BC$7='[1]2.SAN'!$M$4:$M$73),0)),"")</f>
        <v/>
      </c>
      <c r="BD74" s="244" t="str">
        <f t="array" ref="BD74">IFERROR(INDEX([1]!Sanaudos[Saskaita],MATCH(1,('[1]3.4'!$AM74=[1]!Sanaudos[Kodas])*('[1]3.4'!BD$7='[1]2.SAN'!$M$4:$M$73),0)),"")</f>
        <v/>
      </c>
      <c r="BE74" s="244" t="str">
        <f t="array" ref="BE74">IFERROR(INDEX([1]!Sanaudos[Saskaita],MATCH(1,('[1]3.4'!$AM74=[1]!Sanaudos[Kodas])*('[1]3.4'!BE$7='[1]2.SAN'!$M$4:$M$73),0)),"")</f>
        <v/>
      </c>
      <c r="BF74" s="244" t="str">
        <f t="array" ref="BF74">IFERROR(INDEX([1]!Sanaudos[Saskaita],MATCH(1,('[1]3.4'!$AM74=[1]!Sanaudos[Kodas])*('[1]3.4'!BF$7='[1]2.SAN'!$M$4:$M$73),0)),"")</f>
        <v/>
      </c>
      <c r="BG74" s="244" t="str">
        <f t="array" ref="BG74">IFERROR(INDEX([1]!Sanaudos[Saskaita],MATCH(1,('[1]3.4'!$AM74=[1]!Sanaudos[Kodas])*('[1]3.4'!BG$7='[1]2.SAN'!$M$4:$M$73),0)),"")</f>
        <v/>
      </c>
      <c r="BH74" s="244" t="str">
        <f t="array" ref="BH74">IFERROR(INDEX([1]!Sanaudos[Saskaita],MATCH(1,('[1]3.4'!$AM74=[1]!Sanaudos[Kodas])*('[1]3.4'!BH$7='[1]2.SAN'!$M$4:$M$73),0)),"")</f>
        <v/>
      </c>
      <c r="BI74" s="244" t="str">
        <f t="array" ref="BI74">IFERROR(INDEX([1]!Sanaudos[Saskaita],MATCH(1,('[1]3.4'!$AM74=[1]!Sanaudos[Kodas])*('[1]3.4'!BI$7='[1]2.SAN'!$M$4:$M$73),0)),"")</f>
        <v/>
      </c>
      <c r="BJ74" s="244" t="str">
        <f t="array" ref="BJ74">IFERROR(INDEX([1]!Sanaudos[Saskaita],MATCH(1,('[1]3.4'!$AM74=[1]!Sanaudos[Kodas])*('[1]3.4'!BJ$7='[1]2.SAN'!$M$4:$M$73),0)),"")</f>
        <v/>
      </c>
      <c r="BK74" s="244" t="str">
        <f t="array" ref="BK74">IFERROR(INDEX([1]!Sanaudos[Saskaita],MATCH(1,('[1]3.4'!$AM74=[1]!Sanaudos[Kodas])*('[1]3.4'!BK$7='[1]2.SAN'!$M$4:$M$73),0)),"")</f>
        <v/>
      </c>
      <c r="BL74" s="244" t="str">
        <f t="array" ref="BL74">IFERROR(INDEX([1]!Sanaudos[Saskaita],MATCH(1,('[1]3.4'!$AM74=[1]!Sanaudos[Kodas])*('[1]3.4'!BL$7='[1]2.SAN'!$M$4:$M$73),0)),"")</f>
        <v/>
      </c>
      <c r="BM74" s="244" t="str">
        <f t="array" ref="BM74">IFERROR(INDEX([1]!Sanaudos[Saskaita],MATCH(1,('[1]3.4'!$AM74=[1]!Sanaudos[Kodas])*('[1]3.4'!BM$7='[1]2.SAN'!$M$4:$M$73),0)),"")</f>
        <v/>
      </c>
      <c r="BN74" s="244" t="str">
        <f t="array" ref="BN74">IFERROR(INDEX([1]!Sanaudos[Saskaita],MATCH(1,('[1]3.4'!$AM74=[1]!Sanaudos[Kodas])*('[1]3.4'!BN$7='[1]2.SAN'!$M$4:$M$73),0)),"")</f>
        <v/>
      </c>
      <c r="BO74" s="244" t="str">
        <f t="array" ref="BO74">IFERROR(INDEX([1]!Sanaudos[Saskaita],MATCH(1,('[1]3.4'!$AM74=[1]!Sanaudos[Kodas])*('[1]3.4'!BO$7='[1]2.SAN'!$M$4:$M$73),0)),"")</f>
        <v/>
      </c>
      <c r="BP74" s="244" t="str">
        <f t="array" ref="BP74">IFERROR(INDEX([1]!Sanaudos[Saskaita],MATCH(1,('[1]3.4'!$AM74=[1]!Sanaudos[Kodas])*('[1]3.4'!BP$7='[1]2.SAN'!$M$4:$M$73),0)),"")</f>
        <v/>
      </c>
      <c r="BQ74" s="244" t="str">
        <f t="array" ref="BQ74">IFERROR(INDEX([1]!Sanaudos[Saskaita],MATCH(1,('[1]3.4'!$AM74=[1]!Sanaudos[Kodas])*('[1]3.4'!BQ$7='[1]2.SAN'!$M$4:$M$73),0)),"")</f>
        <v/>
      </c>
      <c r="BR74" s="244" t="str">
        <f t="array" ref="BR74">IFERROR(INDEX([1]!Sanaudos[Saskaita],MATCH(1,('[1]3.4'!$AM74=[1]!Sanaudos[Kodas])*('[1]3.4'!BR$7='[1]2.SAN'!$M$4:$M$73),0)),"")</f>
        <v/>
      </c>
      <c r="BS74" s="244" t="str">
        <f t="array" ref="BS74">IFERROR(INDEX([1]!Sanaudos[Saskaita],MATCH(1,('[1]3.4'!$AM74=[1]!Sanaudos[Kodas])*('[1]3.4'!BS$7='[1]2.SAN'!$M$4:$M$73),0)),"")</f>
        <v/>
      </c>
      <c r="BT74" s="244" t="str">
        <f t="array" ref="BT74">IFERROR(INDEX([1]!Sanaudos[Saskaita],MATCH(1,('[1]3.4'!$AM74=[1]!Sanaudos[Kodas])*('[1]3.4'!BT$7='[1]2.SAN'!$M$4:$M$73),0)),"")</f>
        <v/>
      </c>
      <c r="BU74" s="244" t="str">
        <f t="array" ref="BU74">IFERROR(INDEX([1]!Sanaudos[Saskaita],MATCH(1,('[1]3.4'!$AM74=[1]!Sanaudos[Kodas])*('[1]3.4'!BU$7='[1]2.SAN'!$M$4:$M$73),0)),"")</f>
        <v/>
      </c>
      <c r="BV74" s="244" t="str">
        <f t="array" ref="BV74">IFERROR(INDEX([1]!Sanaudos[Saskaita],MATCH(1,('[1]3.4'!$AM74=[1]!Sanaudos[Kodas])*('[1]3.4'!BV$7='[1]2.SAN'!$M$4:$M$73),0)),"")</f>
        <v/>
      </c>
      <c r="BW74" s="244" t="str">
        <f t="array" ref="BW74">IFERROR(INDEX([1]!Sanaudos[Saskaita],MATCH(1,('[1]3.4'!$AM74=[1]!Sanaudos[Kodas])*('[1]3.4'!BW$7='[1]2.SAN'!$M$4:$M$73),0)),"")</f>
        <v/>
      </c>
      <c r="BX74" s="244" t="str">
        <f t="array" ref="BX74">IFERROR(INDEX([1]!Sanaudos[Saskaita],MATCH(1,('[1]3.4'!$AM74=[1]!Sanaudos[Kodas])*('[1]3.4'!BX$7='[1]2.SAN'!$M$4:$M$73),0)),"")</f>
        <v/>
      </c>
      <c r="BY74" s="244" t="str">
        <f t="array" ref="BY74">IFERROR(INDEX([1]!Sanaudos[Saskaita],MATCH(1,('[1]3.4'!$AM74=[1]!Sanaudos[Kodas])*('[1]3.4'!BY$7='[1]2.SAN'!$M$4:$M$73),0)),"")</f>
        <v/>
      </c>
      <c r="BZ74" s="244" t="str">
        <f t="array" ref="BZ74">IFERROR(INDEX([1]!Sanaudos[Saskaita],MATCH(1,('[1]3.4'!$AM74=[1]!Sanaudos[Kodas])*('[1]3.4'!BZ$7='[1]2.SAN'!$M$4:$M$73),0)),"")</f>
        <v/>
      </c>
      <c r="CA74" s="244" t="str">
        <f t="array" ref="CA74">IFERROR(INDEX([1]!Sanaudos[Saskaita],MATCH(1,('[1]3.4'!$AM74=[1]!Sanaudos[Kodas])*('[1]3.4'!CA$7='[1]2.SAN'!$M$4:$M$73),0)),"")</f>
        <v/>
      </c>
      <c r="CB74" s="244" t="str">
        <f t="array" ref="CB74">IFERROR(INDEX([1]!Sanaudos[Saskaita],MATCH(1,('[1]3.4'!$AM74=[1]!Sanaudos[Kodas])*('[1]3.4'!CB$7='[1]2.SAN'!$M$4:$M$73),0)),"")</f>
        <v/>
      </c>
      <c r="CC74" s="244" t="str">
        <f t="array" ref="CC74">IFERROR(INDEX([1]!Sanaudos[Saskaita],MATCH(1,('[1]3.4'!$AM74=[1]!Sanaudos[Kodas])*('[1]3.4'!CC$7='[1]2.SAN'!$M$4:$M$73),0)),"")</f>
        <v/>
      </c>
      <c r="CD74" s="244" t="str">
        <f t="array" ref="CD74">IFERROR(INDEX([1]!Sanaudos[Saskaita],MATCH(1,('[1]3.4'!$AM74=[1]!Sanaudos[Kodas])*('[1]3.4'!CD$7='[1]2.SAN'!$M$4:$M$73),0)),"")</f>
        <v/>
      </c>
      <c r="CE74" s="244" t="str">
        <f t="array" ref="CE74">IFERROR(INDEX([1]!Sanaudos[Saskaita],MATCH(1,('[1]3.4'!$AM74=[1]!Sanaudos[Kodas])*('[1]3.4'!CE$7='[1]2.SAN'!$M$4:$M$73),0)),"")</f>
        <v/>
      </c>
      <c r="CF74" s="244" t="str">
        <f t="array" ref="CF74">IFERROR(INDEX([1]!Sanaudos[Saskaita],MATCH(1,('[1]3.4'!$AM74=[1]!Sanaudos[Kodas])*('[1]3.4'!CF$7='[1]2.SAN'!$M$4:$M$73),0)),"")</f>
        <v/>
      </c>
      <c r="CG74" s="244" t="str">
        <f t="array" ref="CG74">IFERROR(INDEX([1]!Sanaudos[Saskaita],MATCH(1,('[1]3.4'!$AM74=[1]!Sanaudos[Kodas])*('[1]3.4'!CG$7='[1]2.SAN'!$M$4:$M$73),0)),"")</f>
        <v/>
      </c>
      <c r="CH74" s="244" t="str">
        <f t="array" ref="CH74">IFERROR(INDEX([1]!Sanaudos[Saskaita],MATCH(1,('[1]3.4'!$AM74=[1]!Sanaudos[Kodas])*('[1]3.4'!CH$7='[1]2.SAN'!$M$4:$M$73),0)),"")</f>
        <v/>
      </c>
      <c r="CI74" s="244" t="str">
        <f t="array" ref="CI74">IFERROR(INDEX([1]!Sanaudos[Saskaita],MATCH(1,('[1]3.4'!$AM74=[1]!Sanaudos[Kodas])*('[1]3.4'!CI$7='[1]2.SAN'!$M$4:$M$73),0)),"")</f>
        <v/>
      </c>
      <c r="CJ74" s="244" t="str">
        <f t="array" ref="CJ74">IFERROR(INDEX([1]!Sanaudos[Saskaita],MATCH(1,('[1]3.4'!$AM74=[1]!Sanaudos[Kodas])*('[1]3.4'!CJ$7='[1]2.SAN'!$M$4:$M$73),0)),"")</f>
        <v/>
      </c>
      <c r="CK74" s="244" t="str">
        <f t="array" ref="CK74">IFERROR(INDEX([1]!Sanaudos[Saskaita],MATCH(1,('[1]3.4'!$AM74=[1]!Sanaudos[Kodas])*('[1]3.4'!CK$7='[1]2.SAN'!$M$4:$M$73),0)),"")</f>
        <v/>
      </c>
      <c r="CL74" s="244" t="str">
        <f t="array" ref="CL74">IFERROR(INDEX([1]!Sanaudos[Saskaita],MATCH(1,('[1]3.4'!$AM74=[1]!Sanaudos[Kodas])*('[1]3.4'!CL$7='[1]2.SAN'!$M$4:$M$73),0)),"")</f>
        <v/>
      </c>
      <c r="CM74" s="244" t="str">
        <f t="array" ref="CM74">IFERROR(INDEX([1]!Sanaudos[Saskaita],MATCH(1,('[1]3.4'!$AM74=[1]!Sanaudos[Kodas])*('[1]3.4'!CM$7='[1]2.SAN'!$M$4:$M$73),0)),"")</f>
        <v/>
      </c>
      <c r="CN74" s="244" t="str">
        <f t="array" ref="CN74">IFERROR(INDEX([1]!Sanaudos[Saskaita],MATCH(1,('[1]3.4'!$AM74=[1]!Sanaudos[Kodas])*('[1]3.4'!CN$7='[1]2.SAN'!$M$4:$M$73),0)),"")</f>
        <v/>
      </c>
      <c r="CO74" s="244" t="str">
        <f t="array" ref="CO74">IFERROR(INDEX([1]!Sanaudos[Saskaita],MATCH(1,('[1]3.4'!$AM74=[1]!Sanaudos[Kodas])*('[1]3.4'!CO$7='[1]2.SAN'!$M$4:$M$73),0)),"")</f>
        <v/>
      </c>
      <c r="CP74" s="244" t="str">
        <f t="array" ref="CP74">IFERROR(INDEX([1]!Sanaudos[Saskaita],MATCH(1,('[1]3.4'!$AM74=[1]!Sanaudos[Kodas])*('[1]3.4'!CP$7='[1]2.SAN'!$M$4:$M$73),0)),"")</f>
        <v/>
      </c>
      <c r="CQ74" s="244" t="str">
        <f t="array" ref="CQ74">IFERROR(INDEX([1]!Sanaudos[Saskaita],MATCH(1,('[1]3.4'!$AM74=[1]!Sanaudos[Kodas])*('[1]3.4'!CQ$7='[1]2.SAN'!$M$4:$M$73),0)),"")</f>
        <v/>
      </c>
      <c r="CR74" s="244" t="str">
        <f t="array" ref="CR74">IFERROR(INDEX([1]!Sanaudos[Saskaita],MATCH(1,('[1]3.4'!$AM74=[1]!Sanaudos[Kodas])*('[1]3.4'!CR$7='[1]2.SAN'!$M$4:$M$73),0)),"")</f>
        <v/>
      </c>
      <c r="CS74" s="244" t="str">
        <f t="array" ref="CS74">IFERROR(INDEX([1]!Sanaudos[Saskaita],MATCH(1,('[1]3.4'!$AM74=[1]!Sanaudos[Kodas])*('[1]3.4'!CS$7='[1]2.SAN'!$M$4:$M$73),0)),"")</f>
        <v/>
      </c>
      <c r="CT74" s="244" t="str">
        <f t="array" ref="CT74">IFERROR(INDEX([1]!Sanaudos[Saskaita],MATCH(1,('[1]3.4'!$AM74=[1]!Sanaudos[Kodas])*('[1]3.4'!CT$7='[1]2.SAN'!$M$4:$M$73),0)),"")</f>
        <v/>
      </c>
      <c r="CU74" s="244" t="str">
        <f t="array" ref="CU74">IFERROR(INDEX([1]!Sanaudos[Saskaita],MATCH(1,('[1]3.4'!$AM74=[1]!Sanaudos[Kodas])*('[1]3.4'!CU$7='[1]2.SAN'!$M$4:$M$73),0)),"")</f>
        <v/>
      </c>
      <c r="CV74" s="244" t="str">
        <f t="array" ref="CV74">IFERROR(INDEX([1]!Sanaudos[Saskaita],MATCH(1,('[1]3.4'!$AM74=[1]!Sanaudos[Kodas])*('[1]3.4'!CV$7='[1]2.SAN'!$M$4:$M$73),0)),"")</f>
        <v/>
      </c>
      <c r="CW74" s="244" t="str">
        <f t="array" ref="CW74">IFERROR(INDEX([1]!Sanaudos[Saskaita],MATCH(1,('[1]3.4'!$AM74=[1]!Sanaudos[Kodas])*('[1]3.4'!CW$7='[1]2.SAN'!$M$4:$M$73),0)),"")</f>
        <v/>
      </c>
      <c r="CX74" s="244" t="str">
        <f t="array" ref="CX74">IFERROR(INDEX([1]!Sanaudos[Saskaita],MATCH(1,('[1]3.4'!$AM74=[1]!Sanaudos[Kodas])*('[1]3.4'!CX$7='[1]2.SAN'!$M$4:$M$73),0)),"")</f>
        <v/>
      </c>
      <c r="CY74" s="244" t="str">
        <f t="array" ref="CY74">IFERROR(INDEX([1]!Sanaudos[Saskaita],MATCH(1,('[1]3.4'!$AM74=[1]!Sanaudos[Kodas])*('[1]3.4'!CY$7='[1]2.SAN'!$M$4:$M$73),0)),"")</f>
        <v/>
      </c>
      <c r="CZ74" s="244" t="str">
        <f t="array" ref="CZ74">IFERROR(INDEX([1]!Sanaudos[Saskaita],MATCH(1,('[1]3.4'!$AM74=[1]!Sanaudos[Kodas])*('[1]3.4'!CZ$7='[1]2.SAN'!$M$4:$M$73),0)),"")</f>
        <v/>
      </c>
      <c r="DA74" s="244" t="str">
        <f t="array" ref="DA74">IFERROR(INDEX([1]!Sanaudos[Saskaita],MATCH(1,('[1]3.4'!$AM74=[1]!Sanaudos[Kodas])*('[1]3.4'!DA$7='[1]2.SAN'!$M$4:$M$73),0)),"")</f>
        <v/>
      </c>
      <c r="DB74" s="244" t="str">
        <f t="array" ref="DB74">IFERROR(INDEX([1]!Sanaudos[Saskaita],MATCH(1,('[1]3.4'!$AM74=[1]!Sanaudos[Kodas])*('[1]3.4'!DB$7='[1]2.SAN'!$M$4:$M$73),0)),"")</f>
        <v/>
      </c>
      <c r="DC74" s="244" t="str">
        <f t="array" ref="DC74">IFERROR(INDEX([1]!Sanaudos[Saskaita],MATCH(1,('[1]3.4'!$AM74=[1]!Sanaudos[Kodas])*('[1]3.4'!DC$7='[1]2.SAN'!$M$4:$M$73),0)),"")</f>
        <v/>
      </c>
      <c r="DD74" s="244" t="str">
        <f t="array" ref="DD74">IFERROR(INDEX([1]!Sanaudos[Saskaita],MATCH(1,('[1]3.4'!$AM74=[1]!Sanaudos[Kodas])*('[1]3.4'!DD$7='[1]2.SAN'!$M$4:$M$73),0)),"")</f>
        <v/>
      </c>
      <c r="DE74" s="244" t="str">
        <f t="array" ref="DE74">IFERROR(INDEX([1]!Sanaudos[Saskaita],MATCH(1,('[1]3.4'!$AM74=[1]!Sanaudos[Kodas])*('[1]3.4'!DE$7='[1]2.SAN'!$M$4:$M$73),0)),"")</f>
        <v/>
      </c>
      <c r="DF74" s="244" t="str">
        <f t="array" ref="DF74">IFERROR(INDEX([1]!Sanaudos[Saskaita],MATCH(1,('[1]3.4'!$AM74=[1]!Sanaudos[Kodas])*('[1]3.4'!DF$7='[1]2.SAN'!$M$4:$M$73),0)),"")</f>
        <v/>
      </c>
      <c r="DG74" s="244" t="str">
        <f t="array" ref="DG74">IFERROR(INDEX([1]!Sanaudos[Saskaita],MATCH(1,('[1]3.4'!$AM74=[1]!Sanaudos[Kodas])*('[1]3.4'!DG$7='[1]2.SAN'!$M$4:$M$73),0)),"")</f>
        <v/>
      </c>
      <c r="DH74" s="244" t="str">
        <f t="array" ref="DH74">IFERROR(INDEX([1]!Sanaudos[Saskaita],MATCH(1,('[1]3.4'!$AM74=[1]!Sanaudos[Kodas])*('[1]3.4'!DH$7='[1]2.SAN'!$M$4:$M$73),0)),"")</f>
        <v/>
      </c>
      <c r="DI74" s="244" t="str">
        <f t="array" ref="DI74">IFERROR(INDEX([1]!Sanaudos[Saskaita],MATCH(1,('[1]3.4'!$AM74=[1]!Sanaudos[Kodas])*('[1]3.4'!DI$7='[1]2.SAN'!$M$4:$M$73),0)),"")</f>
        <v/>
      </c>
      <c r="DJ74" s="244" t="str">
        <f t="array" ref="DJ74">IFERROR(INDEX([1]!Sanaudos[Saskaita],MATCH(1,('[1]3.4'!$AM74=[1]!Sanaudos[Kodas])*('[1]3.4'!DJ$7='[1]2.SAN'!$M$4:$M$73),0)),"")</f>
        <v/>
      </c>
      <c r="DK74" s="244" t="str">
        <f t="array" ref="DK74">IFERROR(INDEX([1]!Sanaudos[Saskaita],MATCH(1,('[1]3.4'!$AM74=[1]!Sanaudos[Kodas])*('[1]3.4'!DK$7='[1]2.SAN'!$M$4:$M$73),0)),"")</f>
        <v/>
      </c>
      <c r="DL74" s="244" t="str">
        <f t="array" ref="DL74">IFERROR(INDEX([1]!Sanaudos[Saskaita],MATCH(1,('[1]3.4'!$AM74=[1]!Sanaudos[Kodas])*('[1]3.4'!DL$7='[1]2.SAN'!$M$4:$M$73),0)),"")</f>
        <v/>
      </c>
      <c r="DM74" s="244" t="str">
        <f t="array" ref="DM74">IFERROR(INDEX([1]!Sanaudos[Saskaita],MATCH(1,('[1]3.4'!$AM74=[1]!Sanaudos[Kodas])*('[1]3.4'!DM$7='[1]2.SAN'!$M$4:$M$73),0)),"")</f>
        <v/>
      </c>
      <c r="DN74" s="244" t="str">
        <f t="array" ref="DN74">IFERROR(INDEX([1]!Sanaudos[Saskaita],MATCH(1,('[1]3.4'!$AM74=[1]!Sanaudos[Kodas])*('[1]3.4'!DN$7='[1]2.SAN'!$M$4:$M$73),0)),"")</f>
        <v/>
      </c>
      <c r="DO74" s="244" t="str">
        <f t="array" ref="DO74">IFERROR(INDEX([1]!Sanaudos[Saskaita],MATCH(1,('[1]3.4'!$AM74=[1]!Sanaudos[Kodas])*('[1]3.4'!DO$7='[1]2.SAN'!$M$4:$M$73),0)),"")</f>
        <v/>
      </c>
      <c r="DP74" s="244" t="str">
        <f t="array" ref="DP74">IFERROR(INDEX([1]!Sanaudos[Saskaita],MATCH(1,('[1]3.4'!$AM74=[1]!Sanaudos[Kodas])*('[1]3.4'!DP$7='[1]2.SAN'!$M$4:$M$73),0)),"")</f>
        <v/>
      </c>
      <c r="DQ74" s="244" t="str">
        <f t="array" ref="DQ74">IFERROR(INDEX([1]!Sanaudos[Saskaita],MATCH(1,('[1]3.4'!$AM74=[1]!Sanaudos[Kodas])*('[1]3.4'!DQ$7='[1]2.SAN'!$M$4:$M$73),0)),"")</f>
        <v/>
      </c>
      <c r="DR74" s="244" t="str">
        <f t="array" ref="DR74">IFERROR(INDEX([1]!Sanaudos[Saskaita],MATCH(1,('[1]3.4'!$AM74=[1]!Sanaudos[Kodas])*('[1]3.4'!DR$7='[1]2.SAN'!$M$4:$M$73),0)),"")</f>
        <v/>
      </c>
      <c r="DS74" s="244" t="str">
        <f t="array" ref="DS74">IFERROR(INDEX([1]!Sanaudos[Saskaita],MATCH(1,('[1]3.4'!$AM74=[1]!Sanaudos[Kodas])*('[1]3.4'!DS$7='[1]2.SAN'!$M$4:$M$73),0)),"")</f>
        <v/>
      </c>
      <c r="DT74" s="244" t="str">
        <f t="array" ref="DT74">IFERROR(INDEX([1]!Sanaudos[Saskaita],MATCH(1,('[1]3.4'!$AM74=[1]!Sanaudos[Kodas])*('[1]3.4'!DT$7='[1]2.SAN'!$M$4:$M$73),0)),"")</f>
        <v/>
      </c>
      <c r="DU74" s="244" t="str">
        <f t="array" ref="DU74">IFERROR(INDEX([1]!Sanaudos[Saskaita],MATCH(1,('[1]3.4'!$AM74=[1]!Sanaudos[Kodas])*('[1]3.4'!DU$7='[1]2.SAN'!$M$4:$M$73),0)),"")</f>
        <v/>
      </c>
      <c r="DV74" s="244" t="str">
        <f t="array" ref="DV74">IFERROR(INDEX([1]!Sanaudos[Saskaita],MATCH(1,('[1]3.4'!$AM74=[1]!Sanaudos[Kodas])*('[1]3.4'!DV$7='[1]2.SAN'!$M$4:$M$73),0)),"")</f>
        <v/>
      </c>
      <c r="DW74" s="244" t="str">
        <f t="array" ref="DW74">IFERROR(INDEX([1]!Sanaudos[Saskaita],MATCH(1,('[1]3.4'!$AM74=[1]!Sanaudos[Kodas])*('[1]3.4'!DW$7='[1]2.SAN'!$M$4:$M$73),0)),"")</f>
        <v/>
      </c>
      <c r="DX74" s="244" t="str">
        <f t="array" ref="DX74">IFERROR(INDEX([1]!Sanaudos[Saskaita],MATCH(1,('[1]3.4'!$AM74=[1]!Sanaudos[Kodas])*('[1]3.4'!DX$7='[1]2.SAN'!$M$4:$M$73),0)),"")</f>
        <v/>
      </c>
      <c r="DY74" s="244" t="str">
        <f t="array" ref="DY74">IFERROR(INDEX([1]!Sanaudos[Saskaita],MATCH(1,('[1]3.4'!$AM74=[1]!Sanaudos[Kodas])*('[1]3.4'!DY$7='[1]2.SAN'!$M$4:$M$73),0)),"")</f>
        <v/>
      </c>
      <c r="DZ74" s="244" t="str">
        <f t="array" ref="DZ74">IFERROR(INDEX([1]!Sanaudos[Saskaita],MATCH(1,('[1]3.4'!$AM74=[1]!Sanaudos[Kodas])*('[1]3.4'!DZ$7='[1]2.SAN'!$M$4:$M$73),0)),"")</f>
        <v/>
      </c>
      <c r="EA74" s="244" t="str">
        <f t="array" ref="EA74">IFERROR(INDEX([1]!Sanaudos[Saskaita],MATCH(1,('[1]3.4'!$AM74=[1]!Sanaudos[Kodas])*('[1]3.4'!EA$7='[1]2.SAN'!$M$4:$M$73),0)),"")</f>
        <v/>
      </c>
      <c r="EB74" s="244" t="str">
        <f t="array" ref="EB74">IFERROR(INDEX([1]!Sanaudos[Saskaita],MATCH(1,('[1]3.4'!$AM74=[1]!Sanaudos[Kodas])*('[1]3.4'!EB$7='[1]2.SAN'!$M$4:$M$73),0)),"")</f>
        <v/>
      </c>
      <c r="EC74" s="244" t="str">
        <f t="array" ref="EC74">IFERROR(INDEX([1]!Sanaudos[Saskaita],MATCH(1,('[1]3.4'!$AM74=[1]!Sanaudos[Kodas])*('[1]3.4'!EC$7='[1]2.SAN'!$M$4:$M$73),0)),"")</f>
        <v/>
      </c>
      <c r="ED74" s="244" t="str">
        <f t="array" ref="ED74">IFERROR(INDEX([1]!Sanaudos[Saskaita],MATCH(1,('[1]3.4'!$AM74=[1]!Sanaudos[Kodas])*('[1]3.4'!ED$7='[1]2.SAN'!$M$4:$M$73),0)),"")</f>
        <v/>
      </c>
      <c r="EE74" s="244" t="str">
        <f t="array" ref="EE74">IFERROR(INDEX([1]!Sanaudos[Saskaita],MATCH(1,('[1]3.4'!$AM74=[1]!Sanaudos[Kodas])*('[1]3.4'!EE$7='[1]2.SAN'!$M$4:$M$73),0)),"")</f>
        <v/>
      </c>
      <c r="EF74" s="244" t="str">
        <f t="array" ref="EF74">IFERROR(INDEX([1]!Sanaudos[Saskaita],MATCH(1,('[1]3.4'!$AM74=[1]!Sanaudos[Kodas])*('[1]3.4'!EF$7='[1]2.SAN'!$M$4:$M$73),0)),"")</f>
        <v/>
      </c>
      <c r="EG74" s="244" t="str">
        <f t="array" ref="EG74">IFERROR(INDEX([1]!Sanaudos[Saskaita],MATCH(1,('[1]3.4'!$AM74=[1]!Sanaudos[Kodas])*('[1]3.4'!EG$7='[1]2.SAN'!$M$4:$M$73),0)),"")</f>
        <v/>
      </c>
      <c r="EH74" s="244" t="str">
        <f t="array" ref="EH74">IFERROR(INDEX([1]!Sanaudos[Saskaita],MATCH(1,('[1]3.4'!$AM74=[1]!Sanaudos[Kodas])*('[1]3.4'!EH$7='[1]2.SAN'!$M$4:$M$73),0)),"")</f>
        <v/>
      </c>
      <c r="EI74" s="244" t="str">
        <f t="array" ref="EI74">IFERROR(INDEX([1]!Sanaudos[Saskaita],MATCH(1,('[1]3.4'!$AM74=[1]!Sanaudos[Kodas])*('[1]3.4'!EI$7='[1]2.SAN'!$M$4:$M$73),0)),"")</f>
        <v/>
      </c>
      <c r="EJ74" s="244" t="str">
        <f t="array" ref="EJ74">IFERROR(INDEX([1]!Sanaudos[Saskaita],MATCH(1,('[1]3.4'!$AM74=[1]!Sanaudos[Kodas])*('[1]3.4'!EJ$7='[1]2.SAN'!$M$4:$M$73),0)),"")</f>
        <v/>
      </c>
      <c r="EK74" s="244" t="str">
        <f t="array" ref="EK74">IFERROR(INDEX([1]!Sanaudos[Saskaita],MATCH(1,('[1]3.4'!$AM74=[1]!Sanaudos[Kodas])*('[1]3.4'!EK$7='[1]2.SAN'!$M$4:$M$73),0)),"")</f>
        <v/>
      </c>
      <c r="EL74" s="244" t="str">
        <f t="array" ref="EL74">IFERROR(INDEX([1]!Sanaudos[Saskaita],MATCH(1,('[1]3.4'!$AM74=[1]!Sanaudos[Kodas])*('[1]3.4'!EL$7='[1]2.SAN'!$M$4:$M$73),0)),"")</f>
        <v/>
      </c>
      <c r="EM74" s="244" t="str">
        <f t="array" ref="EM74">IFERROR(INDEX([1]!Sanaudos[Saskaita],MATCH(1,('[1]3.4'!$AM74=[1]!Sanaudos[Kodas])*('[1]3.4'!EM$7='[1]2.SAN'!$M$4:$M$73),0)),"")</f>
        <v/>
      </c>
      <c r="EN74" s="244" t="str">
        <f t="array" ref="EN74">IFERROR(INDEX([1]!Sanaudos[Saskaita],MATCH(1,('[1]3.4'!$AM74=[1]!Sanaudos[Kodas])*('[1]3.4'!EN$7='[1]2.SAN'!$M$4:$M$73),0)),"")</f>
        <v/>
      </c>
      <c r="EO74" s="244" t="str">
        <f t="array" ref="EO74">IFERROR(INDEX([1]!Sanaudos[Saskaita],MATCH(1,('[1]3.4'!$AM74=[1]!Sanaudos[Kodas])*('[1]3.4'!EO$7='[1]2.SAN'!$M$4:$M$73),0)),"")</f>
        <v/>
      </c>
      <c r="EP74" s="244" t="str">
        <f t="array" ref="EP74">IFERROR(INDEX([1]!Sanaudos[Saskaita],MATCH(1,('[1]3.4'!$AM74=[1]!Sanaudos[Kodas])*('[1]3.4'!EP$7='[1]2.SAN'!$M$4:$M$73),0)),"")</f>
        <v/>
      </c>
      <c r="EQ74" s="244" t="str">
        <f t="array" ref="EQ74">IFERROR(INDEX([1]!Sanaudos[Saskaita],MATCH(1,('[1]3.4'!$AM74=[1]!Sanaudos[Kodas])*('[1]3.4'!EQ$7='[1]2.SAN'!$M$4:$M$73),0)),"")</f>
        <v/>
      </c>
      <c r="ER74" s="244" t="str">
        <f t="array" ref="ER74">IFERROR(INDEX([1]!Sanaudos[Saskaita],MATCH(1,('[1]3.4'!$AM74=[1]!Sanaudos[Kodas])*('[1]3.4'!ER$7='[1]2.SAN'!$M$4:$M$73),0)),"")</f>
        <v/>
      </c>
      <c r="ES74" s="244" t="str">
        <f t="array" ref="ES74">IFERROR(INDEX([1]!Sanaudos[Saskaita],MATCH(1,('[1]3.4'!$AM74=[1]!Sanaudos[Kodas])*('[1]3.4'!ES$7='[1]2.SAN'!$M$4:$M$73),0)),"")</f>
        <v/>
      </c>
      <c r="ET74" s="244" t="str">
        <f t="array" ref="ET74">IFERROR(INDEX([1]!Sanaudos[Saskaita],MATCH(1,('[1]3.4'!$AM74=[1]!Sanaudos[Kodas])*('[1]3.4'!ET$7='[1]2.SAN'!$M$4:$M$73),0)),"")</f>
        <v/>
      </c>
      <c r="EU74" s="244" t="str">
        <f t="array" ref="EU74">IFERROR(INDEX([1]!Sanaudos[Saskaita],MATCH(1,('[1]3.4'!$AM74=[1]!Sanaudos[Kodas])*('[1]3.4'!EU$7='[1]2.SAN'!$M$4:$M$73),0)),"")</f>
        <v/>
      </c>
      <c r="EV74" s="244" t="str">
        <f t="array" ref="EV74">IFERROR(INDEX([1]!Sanaudos[Saskaita],MATCH(1,('[1]3.4'!$AM74=[1]!Sanaudos[Kodas])*('[1]3.4'!EV$7='[1]2.SAN'!$M$4:$M$73),0)),"")</f>
        <v/>
      </c>
      <c r="EW74" s="244" t="str">
        <f t="array" ref="EW74">IFERROR(INDEX([1]!Sanaudos[Saskaita],MATCH(1,('[1]3.4'!$AM74=[1]!Sanaudos[Kodas])*('[1]3.4'!EW$7='[1]2.SAN'!$M$4:$M$73),0)),"")</f>
        <v/>
      </c>
      <c r="EX74" s="244" t="str">
        <f t="array" ref="EX74">IFERROR(INDEX([1]!Sanaudos[Saskaita],MATCH(1,('[1]3.4'!$AM74=[1]!Sanaudos[Kodas])*('[1]3.4'!EX$7='[1]2.SAN'!$M$4:$M$73),0)),"")</f>
        <v/>
      </c>
      <c r="EY74" s="244" t="str">
        <f t="array" ref="EY74">IFERROR(INDEX([1]!Sanaudos[Saskaita],MATCH(1,('[1]3.4'!$AM74=[1]!Sanaudos[Kodas])*('[1]3.4'!EY$7='[1]2.SAN'!$M$4:$M$73),0)),"")</f>
        <v/>
      </c>
      <c r="EZ74" s="244" t="str">
        <f t="array" ref="EZ74">IFERROR(INDEX([1]!Sanaudos[Saskaita],MATCH(1,('[1]3.4'!$AM74=[1]!Sanaudos[Kodas])*('[1]3.4'!EZ$7='[1]2.SAN'!$M$4:$M$73),0)),"")</f>
        <v/>
      </c>
      <c r="FA74" s="244" t="str">
        <f t="array" ref="FA74">IFERROR(INDEX([1]!Sanaudos[Saskaita],MATCH(1,('[1]3.4'!$AM74=[1]!Sanaudos[Kodas])*('[1]3.4'!FA$7='[1]2.SAN'!$M$4:$M$73),0)),"")</f>
        <v/>
      </c>
      <c r="FB74" s="244" t="str">
        <f t="array" ref="FB74">IFERROR(INDEX([1]!Sanaudos[Saskaita],MATCH(1,('[1]3.4'!$AM74=[1]!Sanaudos[Kodas])*('[1]3.4'!FB$7='[1]2.SAN'!$M$4:$M$73),0)),"")</f>
        <v/>
      </c>
      <c r="FC74" s="244" t="str">
        <f t="array" ref="FC74">IFERROR(INDEX([1]!Sanaudos[Saskaita],MATCH(1,('[1]3.4'!$AM74=[1]!Sanaudos[Kodas])*('[1]3.4'!FC$7='[1]2.SAN'!$M$4:$M$73),0)),"")</f>
        <v/>
      </c>
      <c r="FD74" s="244" t="str">
        <f t="array" ref="FD74">IFERROR(INDEX([1]!Sanaudos[Saskaita],MATCH(1,('[1]3.4'!$AM74=[1]!Sanaudos[Kodas])*('[1]3.4'!FD$7='[1]2.SAN'!$M$4:$M$73),0)),"")</f>
        <v/>
      </c>
      <c r="FE74" s="244" t="str">
        <f t="array" ref="FE74">IFERROR(INDEX([1]!Sanaudos[Saskaita],MATCH(1,('[1]3.4'!$AM74=[1]!Sanaudos[Kodas])*('[1]3.4'!FE$7='[1]2.SAN'!$M$4:$M$73),0)),"")</f>
        <v/>
      </c>
      <c r="FF74" s="244" t="str">
        <f t="array" ref="FF74">IFERROR(INDEX([1]!Sanaudos[Saskaita],MATCH(1,('[1]3.4'!$AM74=[1]!Sanaudos[Kodas])*('[1]3.4'!FF$7='[1]2.SAN'!$M$4:$M$73),0)),"")</f>
        <v/>
      </c>
      <c r="FG74" s="244" t="str">
        <f t="array" ref="FG74">IFERROR(INDEX([1]!Sanaudos[Saskaita],MATCH(1,('[1]3.4'!$AM74=[1]!Sanaudos[Kodas])*('[1]3.4'!FG$7='[1]2.SAN'!$M$4:$M$73),0)),"")</f>
        <v/>
      </c>
      <c r="FH74" s="244" t="str">
        <f t="array" ref="FH74">IFERROR(INDEX([1]!Sanaudos[Saskaita],MATCH(1,('[1]3.4'!$AM74=[1]!Sanaudos[Kodas])*('[1]3.4'!FH$7='[1]2.SAN'!$M$4:$M$73),0)),"")</f>
        <v/>
      </c>
      <c r="FI74" s="244" t="str">
        <f t="array" ref="FI74">IFERROR(INDEX([1]!Sanaudos[Saskaita],MATCH(1,('[1]3.4'!$AM74=[1]!Sanaudos[Kodas])*('[1]3.4'!FI$7='[1]2.SAN'!$M$4:$M$73),0)),"")</f>
        <v/>
      </c>
      <c r="FJ74" s="244" t="str">
        <f t="array" ref="FJ74">IFERROR(INDEX([1]!Sanaudos[Saskaita],MATCH(1,('[1]3.4'!$AM74=[1]!Sanaudos[Kodas])*('[1]3.4'!FJ$7='[1]2.SAN'!$M$4:$M$73),0)),"")</f>
        <v/>
      </c>
      <c r="FK74" s="244" t="str">
        <f t="array" ref="FK74">IFERROR(INDEX([1]!Sanaudos[Saskaita],MATCH(1,('[1]3.4'!$AM74=[1]!Sanaudos[Kodas])*('[1]3.4'!FK$7='[1]2.SAN'!$M$4:$M$73),0)),"")</f>
        <v/>
      </c>
      <c r="FL74" s="244" t="str">
        <f t="array" ref="FL74">IFERROR(INDEX([1]!Sanaudos[Saskaita],MATCH(1,('[1]3.4'!$AM74=[1]!Sanaudos[Kodas])*('[1]3.4'!FL$7='[1]2.SAN'!$M$4:$M$73),0)),"")</f>
        <v/>
      </c>
      <c r="FM74" s="244" t="str">
        <f t="array" ref="FM74">IFERROR(INDEX([1]!Sanaudos[Saskaita],MATCH(1,('[1]3.4'!$AM74=[1]!Sanaudos[Kodas])*('[1]3.4'!FM$7='[1]2.SAN'!$M$4:$M$73),0)),"")</f>
        <v/>
      </c>
      <c r="FN74" s="244" t="str">
        <f t="array" ref="FN74">IFERROR(INDEX([1]!Sanaudos[Saskaita],MATCH(1,('[1]3.4'!$AM74=[1]!Sanaudos[Kodas])*('[1]3.4'!FN$7='[1]2.SAN'!$M$4:$M$73),0)),"")</f>
        <v/>
      </c>
      <c r="FO74" s="244" t="str">
        <f t="array" ref="FO74">IFERROR(INDEX([1]!Sanaudos[Saskaita],MATCH(1,('[1]3.4'!$AM74=[1]!Sanaudos[Kodas])*('[1]3.4'!FO$7='[1]2.SAN'!$M$4:$M$73),0)),"")</f>
        <v/>
      </c>
      <c r="FP74" s="244" t="str">
        <f t="array" ref="FP74">IFERROR(INDEX([1]!Sanaudos[Saskaita],MATCH(1,('[1]3.4'!$AM74=[1]!Sanaudos[Kodas])*('[1]3.4'!FP$7='[1]2.SAN'!$M$4:$M$73),0)),"")</f>
        <v/>
      </c>
      <c r="FQ74" s="244" t="str">
        <f t="array" ref="FQ74">IFERROR(INDEX([1]!Sanaudos[Saskaita],MATCH(1,('[1]3.4'!$AM74=[1]!Sanaudos[Kodas])*('[1]3.4'!FQ$7='[1]2.SAN'!$M$4:$M$73),0)),"")</f>
        <v/>
      </c>
      <c r="FR74" s="244" t="str">
        <f t="array" ref="FR74">IFERROR(INDEX([1]!Sanaudos[Saskaita],MATCH(1,('[1]3.4'!$AM74=[1]!Sanaudos[Kodas])*('[1]3.4'!FR$7='[1]2.SAN'!$M$4:$M$73),0)),"")</f>
        <v/>
      </c>
      <c r="FS74" s="244" t="str">
        <f t="array" ref="FS74">IFERROR(INDEX([1]!Sanaudos[Saskaita],MATCH(1,('[1]3.4'!$AM74=[1]!Sanaudos[Kodas])*('[1]3.4'!FS$7='[1]2.SAN'!$M$4:$M$73),0)),"")</f>
        <v/>
      </c>
      <c r="FT74" s="244" t="str">
        <f t="array" ref="FT74">IFERROR(INDEX([1]!Sanaudos[Saskaita],MATCH(1,('[1]3.4'!$AM74=[1]!Sanaudos[Kodas])*('[1]3.4'!FT$7='[1]2.SAN'!$M$4:$M$73),0)),"")</f>
        <v/>
      </c>
      <c r="FU74" s="244" t="str">
        <f t="array" ref="FU74">IFERROR(INDEX([1]!Sanaudos[Saskaita],MATCH(1,('[1]3.4'!$AM74=[1]!Sanaudos[Kodas])*('[1]3.4'!FU$7='[1]2.SAN'!$M$4:$M$73),0)),"")</f>
        <v/>
      </c>
      <c r="FV74" s="244" t="str">
        <f t="array" ref="FV74">IFERROR(INDEX([1]!Sanaudos[Saskaita],MATCH(1,('[1]3.4'!$AM74=[1]!Sanaudos[Kodas])*('[1]3.4'!FV$7='[1]2.SAN'!$M$4:$M$73),0)),"")</f>
        <v/>
      </c>
      <c r="FW74" s="244" t="str">
        <f t="array" ref="FW74">IFERROR(INDEX([1]!Sanaudos[Saskaita],MATCH(1,('[1]3.4'!$AM74=[1]!Sanaudos[Kodas])*('[1]3.4'!FW$7='[1]2.SAN'!$M$4:$M$73),0)),"")</f>
        <v/>
      </c>
      <c r="FX74" s="244" t="str">
        <f t="array" ref="FX74">IFERROR(INDEX([1]!Sanaudos[Saskaita],MATCH(1,('[1]3.4'!$AM74=[1]!Sanaudos[Kodas])*('[1]3.4'!FX$7='[1]2.SAN'!$M$4:$M$73),0)),"")</f>
        <v/>
      </c>
      <c r="FY74" s="244" t="str">
        <f t="array" ref="FY74">IFERROR(INDEX([1]!Sanaudos[Saskaita],MATCH(1,('[1]3.4'!$AM74=[1]!Sanaudos[Kodas])*('[1]3.4'!FY$7='[1]2.SAN'!$M$4:$M$73),0)),"")</f>
        <v/>
      </c>
      <c r="FZ74" s="244" t="str">
        <f t="array" ref="FZ74">IFERROR(INDEX([1]!Sanaudos[Saskaita],MATCH(1,('[1]3.4'!$AM74=[1]!Sanaudos[Kodas])*('[1]3.4'!FZ$7='[1]2.SAN'!$M$4:$M$73),0)),"")</f>
        <v/>
      </c>
      <c r="GA74" s="244" t="str">
        <f t="array" ref="GA74">IFERROR(INDEX([1]!Sanaudos[Saskaita],MATCH(1,('[1]3.4'!$AM74=[1]!Sanaudos[Kodas])*('[1]3.4'!GA$7='[1]2.SAN'!$M$4:$M$73),0)),"")</f>
        <v/>
      </c>
      <c r="GB74" s="244" t="str">
        <f t="array" ref="GB74">IFERROR(INDEX([1]!Sanaudos[Saskaita],MATCH(1,('[1]3.4'!$AM74=[1]!Sanaudos[Kodas])*('[1]3.4'!GB$7='[1]2.SAN'!$M$4:$M$73),0)),"")</f>
        <v/>
      </c>
      <c r="GC74" s="244" t="str">
        <f t="array" ref="GC74">IFERROR(INDEX([1]!Sanaudos[Saskaita],MATCH(1,('[1]3.4'!$AM74=[1]!Sanaudos[Kodas])*('[1]3.4'!GC$7='[1]2.SAN'!$M$4:$M$73),0)),"")</f>
        <v/>
      </c>
      <c r="GD74" s="244" t="str">
        <f t="array" ref="GD74">IFERROR(INDEX([1]!Sanaudos[Saskaita],MATCH(1,('[1]3.4'!$AM74=[1]!Sanaudos[Kodas])*('[1]3.4'!GD$7='[1]2.SAN'!$M$4:$M$73),0)),"")</f>
        <v/>
      </c>
      <c r="GE74" s="244" t="str">
        <f t="array" ref="GE74">IFERROR(INDEX([1]!Sanaudos[Saskaita],MATCH(1,('[1]3.4'!$AM74=[1]!Sanaudos[Kodas])*('[1]3.4'!GE$7='[1]2.SAN'!$M$4:$M$73),0)),"")</f>
        <v/>
      </c>
      <c r="GF74" s="244" t="str">
        <f t="array" ref="GF74">IFERROR(INDEX([1]!Sanaudos[Saskaita],MATCH(1,('[1]3.4'!$AM74=[1]!Sanaudos[Kodas])*('[1]3.4'!GF$7='[1]2.SAN'!$M$4:$M$73),0)),"")</f>
        <v/>
      </c>
      <c r="GG74" s="244" t="str">
        <f t="array" ref="GG74">IFERROR(INDEX([1]!Sanaudos[Saskaita],MATCH(1,('[1]3.4'!$AM74=[1]!Sanaudos[Kodas])*('[1]3.4'!GG$7='[1]2.SAN'!$M$4:$M$73),0)),"")</f>
        <v/>
      </c>
      <c r="GH74" s="244" t="str">
        <f t="array" ref="GH74">IFERROR(INDEX([1]!Sanaudos[Saskaita],MATCH(1,('[1]3.4'!$AM74=[1]!Sanaudos[Kodas])*('[1]3.4'!GH$7='[1]2.SAN'!$M$4:$M$73),0)),"")</f>
        <v/>
      </c>
      <c r="GI74" s="244" t="str">
        <f t="array" ref="GI74">IFERROR(INDEX([1]!Sanaudos[Saskaita],MATCH(1,('[1]3.4'!$AM74=[1]!Sanaudos[Kodas])*('[1]3.4'!GI$7='[1]2.SAN'!$M$4:$M$73),0)),"")</f>
        <v/>
      </c>
      <c r="GJ74" s="244" t="str">
        <f t="array" ref="GJ74">IFERROR(INDEX([1]!Sanaudos[Saskaita],MATCH(1,('[1]3.4'!$AM74=[1]!Sanaudos[Kodas])*('[1]3.4'!GJ$7='[1]2.SAN'!$M$4:$M$73),0)),"")</f>
        <v/>
      </c>
      <c r="GK74" s="244" t="str">
        <f t="array" ref="GK74">IFERROR(INDEX([1]!Sanaudos[Saskaita],MATCH(1,('[1]3.4'!$AM74=[1]!Sanaudos[Kodas])*('[1]3.4'!GK$7='[1]2.SAN'!$M$4:$M$73),0)),"")</f>
        <v/>
      </c>
      <c r="GL74" s="244" t="str">
        <f t="array" ref="GL74">IFERROR(INDEX([1]!Sanaudos[Saskaita],MATCH(1,('[1]3.4'!$AM74=[1]!Sanaudos[Kodas])*('[1]3.4'!GL$7='[1]2.SAN'!$M$4:$M$73),0)),"")</f>
        <v/>
      </c>
      <c r="GM74" s="244" t="str">
        <f t="array" ref="GM74">IFERROR(INDEX([1]!Sanaudos[Saskaita],MATCH(1,('[1]3.4'!$AM74=[1]!Sanaudos[Kodas])*('[1]3.4'!GM$7='[1]2.SAN'!$M$4:$M$73),0)),"")</f>
        <v/>
      </c>
      <c r="GN74" s="244" t="str">
        <f t="array" ref="GN74">IFERROR(INDEX([1]!Sanaudos[Saskaita],MATCH(1,('[1]3.4'!$AM74=[1]!Sanaudos[Kodas])*('[1]3.4'!GN$7='[1]2.SAN'!$M$4:$M$73),0)),"")</f>
        <v/>
      </c>
      <c r="GO74" s="244" t="str">
        <f t="array" ref="GO74">IFERROR(INDEX([1]!Sanaudos[Saskaita],MATCH(1,('[1]3.4'!$AM74=[1]!Sanaudos[Kodas])*('[1]3.4'!GO$7='[1]2.SAN'!$M$4:$M$73),0)),"")</f>
        <v/>
      </c>
      <c r="GP74" s="244" t="str">
        <f t="array" ref="GP74">IFERROR(INDEX([1]!Sanaudos[Saskaita],MATCH(1,('[1]3.4'!$AM74=[1]!Sanaudos[Kodas])*('[1]3.4'!GP$7='[1]2.SAN'!$M$4:$M$73),0)),"")</f>
        <v/>
      </c>
      <c r="GQ74" s="244" t="str">
        <f t="array" ref="GQ74">IFERROR(INDEX([1]!Sanaudos[Saskaita],MATCH(1,('[1]3.4'!$AM74=[1]!Sanaudos[Kodas])*('[1]3.4'!GQ$7='[1]2.SAN'!$M$4:$M$73),0)),"")</f>
        <v/>
      </c>
      <c r="GR74" s="244" t="str">
        <f t="array" ref="GR74">IFERROR(INDEX([1]!Sanaudos[Saskaita],MATCH(1,('[1]3.4'!$AM74=[1]!Sanaudos[Kodas])*('[1]3.4'!GR$7='[1]2.SAN'!$M$4:$M$73),0)),"")</f>
        <v/>
      </c>
      <c r="GS74" s="244" t="str">
        <f t="array" ref="GS74">IFERROR(INDEX([1]!Sanaudos[Saskaita],MATCH(1,('[1]3.4'!$AM74=[1]!Sanaudos[Kodas])*('[1]3.4'!GS$7='[1]2.SAN'!$M$4:$M$73),0)),"")</f>
        <v/>
      </c>
      <c r="GT74" s="244" t="str">
        <f t="array" ref="GT74">IFERROR(INDEX([1]!Sanaudos[Saskaita],MATCH(1,('[1]3.4'!$AM74=[1]!Sanaudos[Kodas])*('[1]3.4'!GT$7='[1]2.SAN'!$M$4:$M$73),0)),"")</f>
        <v/>
      </c>
      <c r="GU74" s="244" t="str">
        <f t="array" ref="GU74">IFERROR(INDEX([1]!Sanaudos[Saskaita],MATCH(1,('[1]3.4'!$AM74=[1]!Sanaudos[Kodas])*('[1]3.4'!GU$7='[1]2.SAN'!$M$4:$M$73),0)),"")</f>
        <v/>
      </c>
      <c r="GV74" s="244" t="str">
        <f t="array" ref="GV74">IFERROR(INDEX([1]!Sanaudos[Saskaita],MATCH(1,('[1]3.4'!$AM74=[1]!Sanaudos[Kodas])*('[1]3.4'!GV$7='[1]2.SAN'!$M$4:$M$73),0)),"")</f>
        <v/>
      </c>
      <c r="GW74" s="244" t="str">
        <f t="array" ref="GW74">IFERROR(INDEX([1]!Sanaudos[Saskaita],MATCH(1,('[1]3.4'!$AM74=[1]!Sanaudos[Kodas])*('[1]3.4'!GW$7='[1]2.SAN'!$M$4:$M$73),0)),"")</f>
        <v/>
      </c>
      <c r="GX74" s="244" t="str">
        <f t="array" ref="GX74">IFERROR(INDEX([1]!Sanaudos[Saskaita],MATCH(1,('[1]3.4'!$AM74=[1]!Sanaudos[Kodas])*('[1]3.4'!GX$7='[1]2.SAN'!$M$4:$M$73),0)),"")</f>
        <v/>
      </c>
      <c r="GY74" s="244" t="str">
        <f t="array" ref="GY74">IFERROR(INDEX([1]!Sanaudos[Saskaita],MATCH(1,('[1]3.4'!$AM74=[1]!Sanaudos[Kodas])*('[1]3.4'!GY$7='[1]2.SAN'!$M$4:$M$73),0)),"")</f>
        <v/>
      </c>
      <c r="GZ74" s="244" t="str">
        <f t="array" ref="GZ74">IFERROR(INDEX([1]!Sanaudos[Saskaita],MATCH(1,('[1]3.4'!$AM74=[1]!Sanaudos[Kodas])*('[1]3.4'!GZ$7='[1]2.SAN'!$M$4:$M$73),0)),"")</f>
        <v/>
      </c>
      <c r="HA74" s="244" t="str">
        <f t="array" ref="HA74">IFERROR(INDEX([1]!Sanaudos[Saskaita],MATCH(1,('[1]3.4'!$AM74=[1]!Sanaudos[Kodas])*('[1]3.4'!HA$7='[1]2.SAN'!$M$4:$M$73),0)),"")</f>
        <v/>
      </c>
      <c r="HB74" s="244" t="str">
        <f t="array" ref="HB74">IFERROR(INDEX([1]!Sanaudos[Saskaita],MATCH(1,('[1]3.4'!$AM74=[1]!Sanaudos[Kodas])*('[1]3.4'!HB$7='[1]2.SAN'!$M$4:$M$73),0)),"")</f>
        <v/>
      </c>
      <c r="HC74" s="244" t="str">
        <f t="array" ref="HC74">IFERROR(INDEX([1]!Sanaudos[Saskaita],MATCH(1,('[1]3.4'!$AM74=[1]!Sanaudos[Kodas])*('[1]3.4'!HC$7='[1]2.SAN'!$M$4:$M$73),0)),"")</f>
        <v/>
      </c>
      <c r="HD74" s="244" t="str">
        <f t="array" ref="HD74">IFERROR(INDEX([1]!Sanaudos[Saskaita],MATCH(1,('[1]3.4'!$AM74=[1]!Sanaudos[Kodas])*('[1]3.4'!HD$7='[1]2.SAN'!$M$4:$M$73),0)),"")</f>
        <v/>
      </c>
      <c r="HE74" s="244" t="str">
        <f t="array" ref="HE74">IFERROR(INDEX([1]!Sanaudos[Saskaita],MATCH(1,('[1]3.4'!$AM74=[1]!Sanaudos[Kodas])*('[1]3.4'!HE$7='[1]2.SAN'!$M$4:$M$73),0)),"")</f>
        <v/>
      </c>
      <c r="HF74" s="244" t="str">
        <f t="array" ref="HF74">IFERROR(INDEX([1]!Sanaudos[Saskaita],MATCH(1,('[1]3.4'!$AM74=[1]!Sanaudos[Kodas])*('[1]3.4'!HF$7='[1]2.SAN'!$M$4:$M$73),0)),"")</f>
        <v/>
      </c>
      <c r="HG74" s="244" t="str">
        <f t="array" ref="HG74">IFERROR(INDEX([1]!Sanaudos[Saskaita],MATCH(1,('[1]3.4'!$AM74=[1]!Sanaudos[Kodas])*('[1]3.4'!HG$7='[1]2.SAN'!$M$4:$M$73),0)),"")</f>
        <v/>
      </c>
      <c r="HH74" s="244" t="str">
        <f t="array" ref="HH74">IFERROR(INDEX([1]!Sanaudos[Saskaita],MATCH(1,('[1]3.4'!$AM74=[1]!Sanaudos[Kodas])*('[1]3.4'!HH$7='[1]2.SAN'!$M$4:$M$73),0)),"")</f>
        <v/>
      </c>
      <c r="HI74" s="244" t="str">
        <f t="array" ref="HI74">IFERROR(INDEX([1]!Sanaudos[Saskaita],MATCH(1,('[1]3.4'!$AM74=[1]!Sanaudos[Kodas])*('[1]3.4'!HI$7='[1]2.SAN'!$M$4:$M$73),0)),"")</f>
        <v/>
      </c>
      <c r="HJ74" s="244" t="str">
        <f t="array" ref="HJ74">IFERROR(INDEX([1]!Sanaudos[Saskaita],MATCH(1,('[1]3.4'!$AM74=[1]!Sanaudos[Kodas])*('[1]3.4'!HJ$7='[1]2.SAN'!$M$4:$M$73),0)),"")</f>
        <v/>
      </c>
      <c r="HK74" s="244" t="str">
        <f t="array" ref="HK74">IFERROR(INDEX([1]!Sanaudos[Saskaita],MATCH(1,('[1]3.4'!$AM74=[1]!Sanaudos[Kodas])*('[1]3.4'!HK$7='[1]2.SAN'!$M$4:$M$73),0)),"")</f>
        <v/>
      </c>
      <c r="HL74" s="244" t="str">
        <f t="array" ref="HL74">IFERROR(INDEX([1]!Sanaudos[Saskaita],MATCH(1,('[1]3.4'!$AM74=[1]!Sanaudos[Kodas])*('[1]3.4'!HL$7='[1]2.SAN'!$M$4:$M$73),0)),"")</f>
        <v/>
      </c>
      <c r="HM74" s="244" t="str">
        <f t="array" ref="HM74">IFERROR(INDEX([1]!Sanaudos[Saskaita],MATCH(1,('[1]3.4'!$AM74=[1]!Sanaudos[Kodas])*('[1]3.4'!HM$7='[1]2.SAN'!$M$4:$M$73),0)),"")</f>
        <v/>
      </c>
      <c r="HN74" s="244" t="str">
        <f t="array" ref="HN74">IFERROR(INDEX([1]!Sanaudos[Saskaita],MATCH(1,('[1]3.4'!$AM74=[1]!Sanaudos[Kodas])*('[1]3.4'!HN$7='[1]2.SAN'!$M$4:$M$73),0)),"")</f>
        <v/>
      </c>
      <c r="HO74" s="244" t="str">
        <f t="array" ref="HO74">IFERROR(INDEX([1]!Sanaudos[Saskaita],MATCH(1,('[1]3.4'!$AM74=[1]!Sanaudos[Kodas])*('[1]3.4'!HO$7='[1]2.SAN'!$M$4:$M$73),0)),"")</f>
        <v/>
      </c>
      <c r="HP74" s="244" t="str">
        <f t="array" ref="HP74">IFERROR(INDEX([1]!Sanaudos[Saskaita],MATCH(1,('[1]3.4'!$AM74=[1]!Sanaudos[Kodas])*('[1]3.4'!HP$7='[1]2.SAN'!$M$4:$M$73),0)),"")</f>
        <v/>
      </c>
      <c r="HQ74" s="244" t="str">
        <f t="array" ref="HQ74">IFERROR(INDEX([1]!Sanaudos[Saskaita],MATCH(1,('[1]3.4'!$AM74=[1]!Sanaudos[Kodas])*('[1]3.4'!HQ$7='[1]2.SAN'!$M$4:$M$73),0)),"")</f>
        <v/>
      </c>
      <c r="HR74" s="244" t="str">
        <f t="array" ref="HR74">IFERROR(INDEX([1]!Sanaudos[Saskaita],MATCH(1,('[1]3.4'!$AM74=[1]!Sanaudos[Kodas])*('[1]3.4'!HR$7='[1]2.SAN'!$M$4:$M$73),0)),"")</f>
        <v/>
      </c>
      <c r="HS74" s="244" t="str">
        <f t="array" ref="HS74">IFERROR(INDEX([1]!Sanaudos[Saskaita],MATCH(1,('[1]3.4'!$AM74=[1]!Sanaudos[Kodas])*('[1]3.4'!HS$7='[1]2.SAN'!$M$4:$M$73),0)),"")</f>
        <v/>
      </c>
      <c r="HT74" s="244" t="str">
        <f t="array" ref="HT74">IFERROR(INDEX([1]!Sanaudos[Saskaita],MATCH(1,('[1]3.4'!$AM74=[1]!Sanaudos[Kodas])*('[1]3.4'!HT$7='[1]2.SAN'!$M$4:$M$73),0)),"")</f>
        <v/>
      </c>
      <c r="HU74" s="244" t="str">
        <f t="array" ref="HU74">IFERROR(INDEX([1]!Sanaudos[Saskaita],MATCH(1,('[1]3.4'!$AM74=[1]!Sanaudos[Kodas])*('[1]3.4'!HU$7='[1]2.SAN'!$M$4:$M$73),0)),"")</f>
        <v/>
      </c>
      <c r="HV74" s="244" t="str">
        <f t="array" ref="HV74">IFERROR(INDEX([1]!Sanaudos[Saskaita],MATCH(1,('[1]3.4'!$AM74=[1]!Sanaudos[Kodas])*('[1]3.4'!HV$7='[1]2.SAN'!$M$4:$M$73),0)),"")</f>
        <v/>
      </c>
      <c r="HW74" s="244" t="str">
        <f t="array" ref="HW74">IFERROR(INDEX([1]!Sanaudos[Saskaita],MATCH(1,('[1]3.4'!$AM74=[1]!Sanaudos[Kodas])*('[1]3.4'!HW$7='[1]2.SAN'!$M$4:$M$73),0)),"")</f>
        <v/>
      </c>
      <c r="HX74" s="244" t="str">
        <f t="array" ref="HX74">IFERROR(INDEX([1]!Sanaudos[Saskaita],MATCH(1,('[1]3.4'!$AM74=[1]!Sanaudos[Kodas])*('[1]3.4'!HX$7='[1]2.SAN'!$M$4:$M$73),0)),"")</f>
        <v/>
      </c>
      <c r="HY74" s="244" t="str">
        <f t="array" ref="HY74">IFERROR(INDEX([1]!Sanaudos[Saskaita],MATCH(1,('[1]3.4'!$AM74=[1]!Sanaudos[Kodas])*('[1]3.4'!HY$7='[1]2.SAN'!$M$4:$M$73),0)),"")</f>
        <v/>
      </c>
      <c r="HZ74" s="244" t="str">
        <f t="array" ref="HZ74">IFERROR(INDEX([1]!Sanaudos[Saskaita],MATCH(1,('[1]3.4'!$AM74=[1]!Sanaudos[Kodas])*('[1]3.4'!HZ$7='[1]2.SAN'!$M$4:$M$73),0)),"")</f>
        <v/>
      </c>
      <c r="IA74" s="244" t="str">
        <f t="array" ref="IA74">IFERROR(INDEX([1]!Sanaudos[Saskaita],MATCH(1,('[1]3.4'!$AM74=[1]!Sanaudos[Kodas])*('[1]3.4'!IA$7='[1]2.SAN'!$M$4:$M$73),0)),"")</f>
        <v/>
      </c>
      <c r="IB74" s="244" t="str">
        <f t="array" ref="IB74">IFERROR(INDEX([1]!Sanaudos[Saskaita],MATCH(1,('[1]3.4'!$AM74=[1]!Sanaudos[Kodas])*('[1]3.4'!IB$7='[1]2.SAN'!$M$4:$M$73),0)),"")</f>
        <v/>
      </c>
      <c r="IC74" s="244" t="str">
        <f t="array" ref="IC74">IFERROR(INDEX([1]!Sanaudos[Saskaita],MATCH(1,('[1]3.4'!$AM74=[1]!Sanaudos[Kodas])*('[1]3.4'!IC$7='[1]2.SAN'!$M$4:$M$73),0)),"")</f>
        <v/>
      </c>
      <c r="ID74" s="244" t="str">
        <f t="array" ref="ID74">IFERROR(INDEX([1]!Sanaudos[Saskaita],MATCH(1,('[1]3.4'!$AM74=[1]!Sanaudos[Kodas])*('[1]3.4'!ID$7='[1]2.SAN'!$M$4:$M$73),0)),"")</f>
        <v/>
      </c>
      <c r="IE74" s="244" t="str">
        <f t="array" ref="IE74">IFERROR(INDEX([1]!Sanaudos[Saskaita],MATCH(1,('[1]3.4'!$AM74=[1]!Sanaudos[Kodas])*('[1]3.4'!IE$7='[1]2.SAN'!$M$4:$M$73),0)),"")</f>
        <v/>
      </c>
      <c r="IF74" s="244" t="str">
        <f t="array" ref="IF74">IFERROR(INDEX([1]!Sanaudos[Saskaita],MATCH(1,('[1]3.4'!$AM74=[1]!Sanaudos[Kodas])*('[1]3.4'!IF$7='[1]2.SAN'!$M$4:$M$73),0)),"")</f>
        <v/>
      </c>
      <c r="IG74" s="244" t="str">
        <f t="array" ref="IG74">IFERROR(INDEX([1]!Sanaudos[Saskaita],MATCH(1,('[1]3.4'!$AM74=[1]!Sanaudos[Kodas])*('[1]3.4'!IG$7='[1]2.SAN'!$M$4:$M$73),0)),"")</f>
        <v/>
      </c>
      <c r="IH74" s="244" t="str">
        <f t="array" ref="IH74">IFERROR(INDEX([1]!Sanaudos[Saskaita],MATCH(1,('[1]3.4'!$AM74=[1]!Sanaudos[Kodas])*('[1]3.4'!IH$7='[1]2.SAN'!$M$4:$M$73),0)),"")</f>
        <v/>
      </c>
      <c r="II74" s="244" t="str">
        <f t="array" ref="II74">IFERROR(INDEX([1]!Sanaudos[Saskaita],MATCH(1,('[1]3.4'!$AM74=[1]!Sanaudos[Kodas])*('[1]3.4'!II$7='[1]2.SAN'!$M$4:$M$73),0)),"")</f>
        <v/>
      </c>
      <c r="IJ74" s="244" t="str">
        <f t="array" ref="IJ74">IFERROR(INDEX([1]!Sanaudos[Saskaita],MATCH(1,('[1]3.4'!$AM74=[1]!Sanaudos[Kodas])*('[1]3.4'!IJ$7='[1]2.SAN'!$M$4:$M$73),0)),"")</f>
        <v/>
      </c>
      <c r="IK74" s="244" t="str">
        <f t="array" ref="IK74">IFERROR(INDEX([1]!Sanaudos[Saskaita],MATCH(1,('[1]3.4'!$AM74=[1]!Sanaudos[Kodas])*('[1]3.4'!IK$7='[1]2.SAN'!$M$4:$M$73),0)),"")</f>
        <v/>
      </c>
    </row>
    <row r="75" spans="2:245" s="235" customFormat="1" ht="12.2" customHeight="1" x14ac:dyDescent="0.2">
      <c r="B75" s="552"/>
      <c r="C75" s="553"/>
      <c r="D75" s="261" t="s">
        <v>48</v>
      </c>
      <c r="E75" s="247" t="str">
        <f t="shared" si="8"/>
        <v xml:space="preserve">                                    </v>
      </c>
      <c r="F75" s="263" t="e">
        <f>+SUMIFS([1]!Sanaudos[Suma],[1]!Sanaudos[Kodas],AM75,[1]!Sanaudos[PASK],TRUE)</f>
        <v>#REF!</v>
      </c>
      <c r="G75" s="263" t="e">
        <f>-SUMIFS([1]!Sanaudos[Suma],[1]!Sanaudos[Kodas],$AM75,[1]!Sanaudos[Pagal DK RAS],700)</f>
        <v>#REF!</v>
      </c>
      <c r="H75" s="263" t="e">
        <f>+SUMIFS('[1]5.turtas'!$D$1:$AN$1,'[1]5.turtas'!$D$4:$AN$4,$AM75)</f>
        <v>#VALUE!</v>
      </c>
      <c r="I75" s="263" t="e">
        <f>-SUMIFS([1]!Sanaudos[Suma],[1]!Sanaudos[Kodas],$AM75,[1]!Sanaudos[Pagal DK RAS],901)-SUMIFS([1]!Sanaudos[Suma],[1]!Sanaudos[Kodas],$AM75,[1]!Sanaudos[Pagal DK RAS],902)-SUMIFS([1]!Sanaudos[Suma],[1]!Sanaudos[Kodas],$AM75,[1]!Sanaudos[Pagal DK RAS],905)</f>
        <v>#REF!</v>
      </c>
      <c r="J75" s="263" t="e">
        <f>+SUMIFS([1]!DU[DU],[1]!DU[Kodas],$AM75)+SUMIFS([1]!DU[Sodra],[1]!DU[Kodas],$AM75)+SUMIFS([1]!DU[Išeitinės išmokos, kompensacijos],[1]!DU[Kodas],$AM75)</f>
        <v>#REF!</v>
      </c>
      <c r="K75" s="263" t="e">
        <f>+SUMIFS([1]!Sanaudos_kor[Suma],[1]!Sanaudos_kor[Kodas],$AM75,[1]!Sanaudos_kor[PASK],TRUE,[1]!Sanaudos_kor[KOR_nr],K$1)</f>
        <v>#REF!</v>
      </c>
      <c r="L75" s="263" t="e">
        <f>+SUMIFS([1]!Sanaudos_kor[Suma],[1]!Sanaudos_kor[Kodas],$AM75,[1]!Sanaudos_kor[PASK],TRUE,[1]!Sanaudos_kor[KOR_nr],L$1)</f>
        <v>#REF!</v>
      </c>
      <c r="M75" s="263" t="e">
        <f>+SUMIFS([1]!Sanaudos_kor[Suma],[1]!Sanaudos_kor[Kodas],$AM75,[1]!Sanaudos_kor[PASK],TRUE,[1]!Sanaudos_kor[KOR_nr],M$1)</f>
        <v>#REF!</v>
      </c>
      <c r="N75" s="263" t="e">
        <f>+SUMIFS([1]!Sanaudos_kor[Suma],[1]!Sanaudos_kor[Kodas],$AM75,[1]!Sanaudos_kor[PASK],TRUE,[1]!Sanaudos_kor[KOR_nr],N$1)</f>
        <v>#REF!</v>
      </c>
      <c r="O75" s="263" t="e">
        <f>+SUMIFS([1]!Sanaudos_kor[Suma],[1]!Sanaudos_kor[Kodas],$AM75,[1]!Sanaudos_kor[PASK],TRUE,[1]!Sanaudos_kor[KOR_nr],O$1)</f>
        <v>#REF!</v>
      </c>
      <c r="P75" s="263" t="e">
        <f>+SUMIFS([1]!Sanaudos_kor[Suma],[1]!Sanaudos_kor[Kodas],$AM75,[1]!Sanaudos_kor[PASK],TRUE,[1]!Sanaudos_kor[KOR_nr],P$1)</f>
        <v>#REF!</v>
      </c>
      <c r="Q75" s="263" t="e">
        <f>+SUMIFS([1]!Sanaudos_kor[Suma],[1]!Sanaudos_kor[Kodas],$AM75,[1]!Sanaudos_kor[PASK],TRUE,[1]!Sanaudos_kor[KOR_nr],Q$1)</f>
        <v>#REF!</v>
      </c>
      <c r="R75" s="263" t="e">
        <f>+SUMIFS([1]!Sanaudos_kor[Suma],[1]!Sanaudos_kor[Kodas],$AM75,[1]!Sanaudos_kor[PASK],TRUE,[1]!Sanaudos_kor[KOR_nr],R$1)</f>
        <v>#REF!</v>
      </c>
      <c r="S75" s="263" t="e">
        <f>+SUMIFS([1]!Sanaudos_kor[Suma],[1]!Sanaudos_kor[Kodas],$AM75,[1]!Sanaudos_kor[PASK],TRUE,[1]!Sanaudos_kor[KOR_nr],S$1)</f>
        <v>#REF!</v>
      </c>
      <c r="T75" s="263" t="e">
        <f>+SUMIFS([1]!Sanaudos_kor[Suma],[1]!Sanaudos_kor[Kodas],$AM75,[1]!Sanaudos_kor[PASK],TRUE,[1]!Sanaudos_kor[KOR_nr],T$1)</f>
        <v>#REF!</v>
      </c>
      <c r="U75" s="263" t="e">
        <f>+SUMIFS([1]!Sanaudos_kor[Suma],[1]!Sanaudos_kor[Kodas],$AM75,[1]!Sanaudos_kor[PASK],TRUE,[1]!Sanaudos_kor[KOR_nr],U$1)</f>
        <v>#REF!</v>
      </c>
      <c r="V75" s="263" t="e">
        <f>+SUMIFS([1]!Sanaudos_kor[Suma],[1]!Sanaudos_kor[Kodas],$AM75,[1]!Sanaudos_kor[PASK],TRUE,[1]!Sanaudos_kor[KOR_nr],V$1)</f>
        <v>#REF!</v>
      </c>
      <c r="W75" s="263" t="e">
        <f>+SUMIFS([1]!Sanaudos_kor[Suma],[1]!Sanaudos_kor[Kodas],$AM75,[1]!Sanaudos_kor[PASK],TRUE,[1]!Sanaudos_kor[KOR_nr],W$1)</f>
        <v>#REF!</v>
      </c>
      <c r="X75" s="263" t="e">
        <f>+SUMIFS([1]!Sanaudos_kor[Suma],[1]!Sanaudos_kor[Kodas],$AM75,[1]!Sanaudos_kor[PASK],TRUE,[1]!Sanaudos_kor[KOR_nr],X$1)</f>
        <v>#REF!</v>
      </c>
      <c r="Y75" s="263" t="e">
        <f>+SUMIFS([1]!Sanaudos_kor[Suma],[1]!Sanaudos_kor[Kodas],$AM75,[1]!Sanaudos_kor[PASK],TRUE,[1]!Sanaudos_kor[KOR_nr],Y$1)</f>
        <v>#REF!</v>
      </c>
      <c r="Z75" s="263" t="e">
        <f>+SUMIFS([1]!Sanaudos_kor[Suma],[1]!Sanaudos_kor[Kodas],$AM75,[1]!Sanaudos_kor[PASK],TRUE,[1]!Sanaudos_kor[KOR_nr],Z$1)</f>
        <v>#REF!</v>
      </c>
      <c r="AA75" s="263" t="e">
        <f>+SUMIFS([1]!Sanaudos_kor[Suma],[1]!Sanaudos_kor[Kodas],$AM75,[1]!Sanaudos_kor[PASK],TRUE,[1]!Sanaudos_kor[KOR_nr],AA$1)</f>
        <v>#REF!</v>
      </c>
      <c r="AB75" s="263" t="e">
        <f>+SUMIFS([1]!Sanaudos_kor[Suma],[1]!Sanaudos_kor[Kodas],$AM75,[1]!Sanaudos_kor[PASK],TRUE,[1]!Sanaudos_kor[KOR_nr],AB$1)</f>
        <v>#REF!</v>
      </c>
      <c r="AC75" s="263" t="e">
        <f>+SUMIFS([1]!Sanaudos_kor[Suma],[1]!Sanaudos_kor[Kodas],$AM75,[1]!Sanaudos_kor[PASK],TRUE,[1]!Sanaudos_kor[KOR_nr],AC$1)</f>
        <v>#REF!</v>
      </c>
      <c r="AD75" s="263" t="e">
        <f>+SUMIFS([1]!Sanaudos_kor[Suma],[1]!Sanaudos_kor[Kodas],$AM75,[1]!Sanaudos_kor[PASK],TRUE,[1]!Sanaudos_kor[KOR_nr],AD$1)</f>
        <v>#REF!</v>
      </c>
      <c r="AE75" s="263" t="e">
        <f>+SUMIFS([1]!Sanaudos_kor[Suma],[1]!Sanaudos_kor[Kodas],$AM75,[1]!Sanaudos_kor[PASK],TRUE,[1]!Sanaudos_kor[KOR_nr],AE$1)</f>
        <v>#REF!</v>
      </c>
      <c r="AF75" s="263" t="e">
        <f>+SUMIFS([1]!Sanaudos_kor[Suma],[1]!Sanaudos_kor[Kodas],$AM75,[1]!Sanaudos_kor[PASK],TRUE,[1]!Sanaudos_kor[KOR_nr],AF$1)</f>
        <v>#REF!</v>
      </c>
      <c r="AG75" s="263" t="e">
        <f t="shared" si="6"/>
        <v>#REF!</v>
      </c>
      <c r="AH75" s="555"/>
      <c r="AM75" s="249" t="str">
        <f>+'[1]1.vardai'!D109</f>
        <v>NS_28NS</v>
      </c>
      <c r="AN75" s="250" t="e">
        <f>+SUMIFS('[1]7'!$E$160:$S$160,'[1]7'!$E$2:$S$2,$AM75)</f>
        <v>#VALUE!</v>
      </c>
      <c r="AO75" s="250" t="e">
        <f t="shared" si="5"/>
        <v>#REF!</v>
      </c>
      <c r="AP75" s="147"/>
      <c r="AQ75" s="250" t="e">
        <f>+SUMIFS('[1]3.4'!$F$133:$F$202,'[1]3.4'!$D$133:$D$202,$AM75,'[1]3.4'!$E$133:$E$202,"")</f>
        <v>#VALUE!</v>
      </c>
      <c r="AR75" s="250" t="e">
        <f t="shared" si="7"/>
        <v>#VALUE!</v>
      </c>
      <c r="AS75" s="147"/>
      <c r="AT75" s="244" t="str">
        <f t="array" ref="AT75">IFERROR(INDEX([1]!Sanaudos[Saskaita],MATCH(1,('[1]3.4'!$AM75=[1]!Sanaudos[Kodas])*('[1]3.4'!AT$7='[1]2.SAN'!$M$4:$M$73),0)),"")</f>
        <v/>
      </c>
      <c r="AU75" s="244" t="str">
        <f t="array" ref="AU75">IFERROR(INDEX([1]!Sanaudos[Saskaita],MATCH(1,('[1]3.4'!$AM75=[1]!Sanaudos[Kodas])*('[1]3.4'!AU$7='[1]2.SAN'!$M$4:$M$73),0)),"")</f>
        <v/>
      </c>
      <c r="AV75" s="244" t="str">
        <f t="array" ref="AV75">IFERROR(INDEX([1]!Sanaudos[Saskaita],MATCH(1,('[1]3.4'!$AM75=[1]!Sanaudos[Kodas])*('[1]3.4'!AV$7='[1]2.SAN'!$M$4:$M$73),0)),"")</f>
        <v/>
      </c>
      <c r="AW75" s="244" t="str">
        <f t="array" ref="AW75">IFERROR(INDEX([1]!Sanaudos[Saskaita],MATCH(1,('[1]3.4'!$AM75=[1]!Sanaudos[Kodas])*('[1]3.4'!AW$7='[1]2.SAN'!$M$4:$M$73),0)),"")</f>
        <v/>
      </c>
      <c r="AX75" s="244" t="str">
        <f t="array" ref="AX75">IFERROR(INDEX([1]!Sanaudos[Saskaita],MATCH(1,('[1]3.4'!$AM75=[1]!Sanaudos[Kodas])*('[1]3.4'!AX$7='[1]2.SAN'!$M$4:$M$73),0)),"")</f>
        <v/>
      </c>
      <c r="AY75" s="244" t="str">
        <f t="array" ref="AY75">IFERROR(INDEX([1]!Sanaudos[Saskaita],MATCH(1,('[1]3.4'!$AM75=[1]!Sanaudos[Kodas])*('[1]3.4'!AY$7='[1]2.SAN'!$M$4:$M$73),0)),"")</f>
        <v/>
      </c>
      <c r="AZ75" s="244" t="str">
        <f t="array" ref="AZ75">IFERROR(INDEX([1]!Sanaudos[Saskaita],MATCH(1,('[1]3.4'!$AM75=[1]!Sanaudos[Kodas])*('[1]3.4'!AZ$7='[1]2.SAN'!$M$4:$M$73),0)),"")</f>
        <v/>
      </c>
      <c r="BA75" s="244" t="str">
        <f t="array" ref="BA75">IFERROR(INDEX([1]!Sanaudos[Saskaita],MATCH(1,('[1]3.4'!$AM75=[1]!Sanaudos[Kodas])*('[1]3.4'!BA$7='[1]2.SAN'!$M$4:$M$73),0)),"")</f>
        <v/>
      </c>
      <c r="BB75" s="244" t="str">
        <f t="array" ref="BB75">IFERROR(INDEX([1]!Sanaudos[Saskaita],MATCH(1,('[1]3.4'!$AM75=[1]!Sanaudos[Kodas])*('[1]3.4'!BB$7='[1]2.SAN'!$M$4:$M$73),0)),"")</f>
        <v/>
      </c>
      <c r="BC75" s="244" t="str">
        <f t="array" ref="BC75">IFERROR(INDEX([1]!Sanaudos[Saskaita],MATCH(1,('[1]3.4'!$AM75=[1]!Sanaudos[Kodas])*('[1]3.4'!BC$7='[1]2.SAN'!$M$4:$M$73),0)),"")</f>
        <v/>
      </c>
      <c r="BD75" s="244" t="str">
        <f t="array" ref="BD75">IFERROR(INDEX([1]!Sanaudos[Saskaita],MATCH(1,('[1]3.4'!$AM75=[1]!Sanaudos[Kodas])*('[1]3.4'!BD$7='[1]2.SAN'!$M$4:$M$73),0)),"")</f>
        <v/>
      </c>
      <c r="BE75" s="244" t="str">
        <f t="array" ref="BE75">IFERROR(INDEX([1]!Sanaudos[Saskaita],MATCH(1,('[1]3.4'!$AM75=[1]!Sanaudos[Kodas])*('[1]3.4'!BE$7='[1]2.SAN'!$M$4:$M$73),0)),"")</f>
        <v/>
      </c>
      <c r="BF75" s="244" t="str">
        <f t="array" ref="BF75">IFERROR(INDEX([1]!Sanaudos[Saskaita],MATCH(1,('[1]3.4'!$AM75=[1]!Sanaudos[Kodas])*('[1]3.4'!BF$7='[1]2.SAN'!$M$4:$M$73),0)),"")</f>
        <v/>
      </c>
      <c r="BG75" s="244" t="str">
        <f t="array" ref="BG75">IFERROR(INDEX([1]!Sanaudos[Saskaita],MATCH(1,('[1]3.4'!$AM75=[1]!Sanaudos[Kodas])*('[1]3.4'!BG$7='[1]2.SAN'!$M$4:$M$73),0)),"")</f>
        <v/>
      </c>
      <c r="BH75" s="244" t="str">
        <f t="array" ref="BH75">IFERROR(INDEX([1]!Sanaudos[Saskaita],MATCH(1,('[1]3.4'!$AM75=[1]!Sanaudos[Kodas])*('[1]3.4'!BH$7='[1]2.SAN'!$M$4:$M$73),0)),"")</f>
        <v/>
      </c>
      <c r="BI75" s="244" t="str">
        <f t="array" ref="BI75">IFERROR(INDEX([1]!Sanaudos[Saskaita],MATCH(1,('[1]3.4'!$AM75=[1]!Sanaudos[Kodas])*('[1]3.4'!BI$7='[1]2.SAN'!$M$4:$M$73),0)),"")</f>
        <v/>
      </c>
      <c r="BJ75" s="244" t="str">
        <f t="array" ref="BJ75">IFERROR(INDEX([1]!Sanaudos[Saskaita],MATCH(1,('[1]3.4'!$AM75=[1]!Sanaudos[Kodas])*('[1]3.4'!BJ$7='[1]2.SAN'!$M$4:$M$73),0)),"")</f>
        <v/>
      </c>
      <c r="BK75" s="244" t="str">
        <f t="array" ref="BK75">IFERROR(INDEX([1]!Sanaudos[Saskaita],MATCH(1,('[1]3.4'!$AM75=[1]!Sanaudos[Kodas])*('[1]3.4'!BK$7='[1]2.SAN'!$M$4:$M$73),0)),"")</f>
        <v/>
      </c>
      <c r="BL75" s="244" t="str">
        <f t="array" ref="BL75">IFERROR(INDEX([1]!Sanaudos[Saskaita],MATCH(1,('[1]3.4'!$AM75=[1]!Sanaudos[Kodas])*('[1]3.4'!BL$7='[1]2.SAN'!$M$4:$M$73),0)),"")</f>
        <v/>
      </c>
      <c r="BM75" s="244" t="str">
        <f t="array" ref="BM75">IFERROR(INDEX([1]!Sanaudos[Saskaita],MATCH(1,('[1]3.4'!$AM75=[1]!Sanaudos[Kodas])*('[1]3.4'!BM$7='[1]2.SAN'!$M$4:$M$73),0)),"")</f>
        <v/>
      </c>
      <c r="BN75" s="244" t="str">
        <f t="array" ref="BN75">IFERROR(INDEX([1]!Sanaudos[Saskaita],MATCH(1,('[1]3.4'!$AM75=[1]!Sanaudos[Kodas])*('[1]3.4'!BN$7='[1]2.SAN'!$M$4:$M$73),0)),"")</f>
        <v/>
      </c>
      <c r="BO75" s="244" t="str">
        <f t="array" ref="BO75">IFERROR(INDEX([1]!Sanaudos[Saskaita],MATCH(1,('[1]3.4'!$AM75=[1]!Sanaudos[Kodas])*('[1]3.4'!BO$7='[1]2.SAN'!$M$4:$M$73),0)),"")</f>
        <v/>
      </c>
      <c r="BP75" s="244" t="str">
        <f t="array" ref="BP75">IFERROR(INDEX([1]!Sanaudos[Saskaita],MATCH(1,('[1]3.4'!$AM75=[1]!Sanaudos[Kodas])*('[1]3.4'!BP$7='[1]2.SAN'!$M$4:$M$73),0)),"")</f>
        <v/>
      </c>
      <c r="BQ75" s="244" t="str">
        <f t="array" ref="BQ75">IFERROR(INDEX([1]!Sanaudos[Saskaita],MATCH(1,('[1]3.4'!$AM75=[1]!Sanaudos[Kodas])*('[1]3.4'!BQ$7='[1]2.SAN'!$M$4:$M$73),0)),"")</f>
        <v/>
      </c>
      <c r="BR75" s="244" t="str">
        <f t="array" ref="BR75">IFERROR(INDEX([1]!Sanaudos[Saskaita],MATCH(1,('[1]3.4'!$AM75=[1]!Sanaudos[Kodas])*('[1]3.4'!BR$7='[1]2.SAN'!$M$4:$M$73),0)),"")</f>
        <v/>
      </c>
      <c r="BS75" s="244" t="str">
        <f t="array" ref="BS75">IFERROR(INDEX([1]!Sanaudos[Saskaita],MATCH(1,('[1]3.4'!$AM75=[1]!Sanaudos[Kodas])*('[1]3.4'!BS$7='[1]2.SAN'!$M$4:$M$73),0)),"")</f>
        <v/>
      </c>
      <c r="BT75" s="244" t="str">
        <f t="array" ref="BT75">IFERROR(INDEX([1]!Sanaudos[Saskaita],MATCH(1,('[1]3.4'!$AM75=[1]!Sanaudos[Kodas])*('[1]3.4'!BT$7='[1]2.SAN'!$M$4:$M$73),0)),"")</f>
        <v/>
      </c>
      <c r="BU75" s="244" t="str">
        <f t="array" ref="BU75">IFERROR(INDEX([1]!Sanaudos[Saskaita],MATCH(1,('[1]3.4'!$AM75=[1]!Sanaudos[Kodas])*('[1]3.4'!BU$7='[1]2.SAN'!$M$4:$M$73),0)),"")</f>
        <v/>
      </c>
      <c r="BV75" s="244" t="str">
        <f t="array" ref="BV75">IFERROR(INDEX([1]!Sanaudos[Saskaita],MATCH(1,('[1]3.4'!$AM75=[1]!Sanaudos[Kodas])*('[1]3.4'!BV$7='[1]2.SAN'!$M$4:$M$73),0)),"")</f>
        <v/>
      </c>
      <c r="BW75" s="244" t="str">
        <f t="array" ref="BW75">IFERROR(INDEX([1]!Sanaudos[Saskaita],MATCH(1,('[1]3.4'!$AM75=[1]!Sanaudos[Kodas])*('[1]3.4'!BW$7='[1]2.SAN'!$M$4:$M$73),0)),"")</f>
        <v/>
      </c>
      <c r="BX75" s="244" t="str">
        <f t="array" ref="BX75">IFERROR(INDEX([1]!Sanaudos[Saskaita],MATCH(1,('[1]3.4'!$AM75=[1]!Sanaudos[Kodas])*('[1]3.4'!BX$7='[1]2.SAN'!$M$4:$M$73),0)),"")</f>
        <v/>
      </c>
      <c r="BY75" s="244" t="str">
        <f t="array" ref="BY75">IFERROR(INDEX([1]!Sanaudos[Saskaita],MATCH(1,('[1]3.4'!$AM75=[1]!Sanaudos[Kodas])*('[1]3.4'!BY$7='[1]2.SAN'!$M$4:$M$73),0)),"")</f>
        <v/>
      </c>
      <c r="BZ75" s="244" t="str">
        <f t="array" ref="BZ75">IFERROR(INDEX([1]!Sanaudos[Saskaita],MATCH(1,('[1]3.4'!$AM75=[1]!Sanaudos[Kodas])*('[1]3.4'!BZ$7='[1]2.SAN'!$M$4:$M$73),0)),"")</f>
        <v/>
      </c>
      <c r="CA75" s="244" t="str">
        <f t="array" ref="CA75">IFERROR(INDEX([1]!Sanaudos[Saskaita],MATCH(1,('[1]3.4'!$AM75=[1]!Sanaudos[Kodas])*('[1]3.4'!CA$7='[1]2.SAN'!$M$4:$M$73),0)),"")</f>
        <v/>
      </c>
      <c r="CB75" s="244" t="str">
        <f t="array" ref="CB75">IFERROR(INDEX([1]!Sanaudos[Saskaita],MATCH(1,('[1]3.4'!$AM75=[1]!Sanaudos[Kodas])*('[1]3.4'!CB$7='[1]2.SAN'!$M$4:$M$73),0)),"")</f>
        <v/>
      </c>
      <c r="CC75" s="244" t="str">
        <f t="array" ref="CC75">IFERROR(INDEX([1]!Sanaudos[Saskaita],MATCH(1,('[1]3.4'!$AM75=[1]!Sanaudos[Kodas])*('[1]3.4'!CC$7='[1]2.SAN'!$M$4:$M$73),0)),"")</f>
        <v/>
      </c>
      <c r="CD75" s="244" t="str">
        <f t="array" ref="CD75">IFERROR(INDEX([1]!Sanaudos[Saskaita],MATCH(1,('[1]3.4'!$AM75=[1]!Sanaudos[Kodas])*('[1]3.4'!CD$7='[1]2.SAN'!$M$4:$M$73),0)),"")</f>
        <v/>
      </c>
      <c r="CE75" s="244" t="str">
        <f t="array" ref="CE75">IFERROR(INDEX([1]!Sanaudos[Saskaita],MATCH(1,('[1]3.4'!$AM75=[1]!Sanaudos[Kodas])*('[1]3.4'!CE$7='[1]2.SAN'!$M$4:$M$73),0)),"")</f>
        <v/>
      </c>
      <c r="CF75" s="244" t="str">
        <f t="array" ref="CF75">IFERROR(INDEX([1]!Sanaudos[Saskaita],MATCH(1,('[1]3.4'!$AM75=[1]!Sanaudos[Kodas])*('[1]3.4'!CF$7='[1]2.SAN'!$M$4:$M$73),0)),"")</f>
        <v/>
      </c>
      <c r="CG75" s="244" t="str">
        <f t="array" ref="CG75">IFERROR(INDEX([1]!Sanaudos[Saskaita],MATCH(1,('[1]3.4'!$AM75=[1]!Sanaudos[Kodas])*('[1]3.4'!CG$7='[1]2.SAN'!$M$4:$M$73),0)),"")</f>
        <v/>
      </c>
      <c r="CH75" s="244" t="str">
        <f t="array" ref="CH75">IFERROR(INDEX([1]!Sanaudos[Saskaita],MATCH(1,('[1]3.4'!$AM75=[1]!Sanaudos[Kodas])*('[1]3.4'!CH$7='[1]2.SAN'!$M$4:$M$73),0)),"")</f>
        <v/>
      </c>
      <c r="CI75" s="244" t="str">
        <f t="array" ref="CI75">IFERROR(INDEX([1]!Sanaudos[Saskaita],MATCH(1,('[1]3.4'!$AM75=[1]!Sanaudos[Kodas])*('[1]3.4'!CI$7='[1]2.SAN'!$M$4:$M$73),0)),"")</f>
        <v/>
      </c>
      <c r="CJ75" s="244" t="str">
        <f t="array" ref="CJ75">IFERROR(INDEX([1]!Sanaudos[Saskaita],MATCH(1,('[1]3.4'!$AM75=[1]!Sanaudos[Kodas])*('[1]3.4'!CJ$7='[1]2.SAN'!$M$4:$M$73),0)),"")</f>
        <v/>
      </c>
      <c r="CK75" s="244" t="str">
        <f t="array" ref="CK75">IFERROR(INDEX([1]!Sanaudos[Saskaita],MATCH(1,('[1]3.4'!$AM75=[1]!Sanaudos[Kodas])*('[1]3.4'!CK$7='[1]2.SAN'!$M$4:$M$73),0)),"")</f>
        <v/>
      </c>
      <c r="CL75" s="244" t="str">
        <f t="array" ref="CL75">IFERROR(INDEX([1]!Sanaudos[Saskaita],MATCH(1,('[1]3.4'!$AM75=[1]!Sanaudos[Kodas])*('[1]3.4'!CL$7='[1]2.SAN'!$M$4:$M$73),0)),"")</f>
        <v/>
      </c>
      <c r="CM75" s="244" t="str">
        <f t="array" ref="CM75">IFERROR(INDEX([1]!Sanaudos[Saskaita],MATCH(1,('[1]3.4'!$AM75=[1]!Sanaudos[Kodas])*('[1]3.4'!CM$7='[1]2.SAN'!$M$4:$M$73),0)),"")</f>
        <v/>
      </c>
      <c r="CN75" s="244" t="str">
        <f t="array" ref="CN75">IFERROR(INDEX([1]!Sanaudos[Saskaita],MATCH(1,('[1]3.4'!$AM75=[1]!Sanaudos[Kodas])*('[1]3.4'!CN$7='[1]2.SAN'!$M$4:$M$73),0)),"")</f>
        <v/>
      </c>
      <c r="CO75" s="244" t="str">
        <f t="array" ref="CO75">IFERROR(INDEX([1]!Sanaudos[Saskaita],MATCH(1,('[1]3.4'!$AM75=[1]!Sanaudos[Kodas])*('[1]3.4'!CO$7='[1]2.SAN'!$M$4:$M$73),0)),"")</f>
        <v/>
      </c>
      <c r="CP75" s="244" t="str">
        <f t="array" ref="CP75">IFERROR(INDEX([1]!Sanaudos[Saskaita],MATCH(1,('[1]3.4'!$AM75=[1]!Sanaudos[Kodas])*('[1]3.4'!CP$7='[1]2.SAN'!$M$4:$M$73),0)),"")</f>
        <v/>
      </c>
      <c r="CQ75" s="244" t="str">
        <f t="array" ref="CQ75">IFERROR(INDEX([1]!Sanaudos[Saskaita],MATCH(1,('[1]3.4'!$AM75=[1]!Sanaudos[Kodas])*('[1]3.4'!CQ$7='[1]2.SAN'!$M$4:$M$73),0)),"")</f>
        <v/>
      </c>
      <c r="CR75" s="244" t="str">
        <f t="array" ref="CR75">IFERROR(INDEX([1]!Sanaudos[Saskaita],MATCH(1,('[1]3.4'!$AM75=[1]!Sanaudos[Kodas])*('[1]3.4'!CR$7='[1]2.SAN'!$M$4:$M$73),0)),"")</f>
        <v/>
      </c>
      <c r="CS75" s="244" t="str">
        <f t="array" ref="CS75">IFERROR(INDEX([1]!Sanaudos[Saskaita],MATCH(1,('[1]3.4'!$AM75=[1]!Sanaudos[Kodas])*('[1]3.4'!CS$7='[1]2.SAN'!$M$4:$M$73),0)),"")</f>
        <v/>
      </c>
      <c r="CT75" s="244" t="str">
        <f t="array" ref="CT75">IFERROR(INDEX([1]!Sanaudos[Saskaita],MATCH(1,('[1]3.4'!$AM75=[1]!Sanaudos[Kodas])*('[1]3.4'!CT$7='[1]2.SAN'!$M$4:$M$73),0)),"")</f>
        <v/>
      </c>
      <c r="CU75" s="244" t="str">
        <f t="array" ref="CU75">IFERROR(INDEX([1]!Sanaudos[Saskaita],MATCH(1,('[1]3.4'!$AM75=[1]!Sanaudos[Kodas])*('[1]3.4'!CU$7='[1]2.SAN'!$M$4:$M$73),0)),"")</f>
        <v/>
      </c>
      <c r="CV75" s="244" t="str">
        <f t="array" ref="CV75">IFERROR(INDEX([1]!Sanaudos[Saskaita],MATCH(1,('[1]3.4'!$AM75=[1]!Sanaudos[Kodas])*('[1]3.4'!CV$7='[1]2.SAN'!$M$4:$M$73),0)),"")</f>
        <v/>
      </c>
      <c r="CW75" s="244" t="str">
        <f t="array" ref="CW75">IFERROR(INDEX([1]!Sanaudos[Saskaita],MATCH(1,('[1]3.4'!$AM75=[1]!Sanaudos[Kodas])*('[1]3.4'!CW$7='[1]2.SAN'!$M$4:$M$73),0)),"")</f>
        <v/>
      </c>
      <c r="CX75" s="244" t="str">
        <f t="array" ref="CX75">IFERROR(INDEX([1]!Sanaudos[Saskaita],MATCH(1,('[1]3.4'!$AM75=[1]!Sanaudos[Kodas])*('[1]3.4'!CX$7='[1]2.SAN'!$M$4:$M$73),0)),"")</f>
        <v/>
      </c>
      <c r="CY75" s="244" t="str">
        <f t="array" ref="CY75">IFERROR(INDEX([1]!Sanaudos[Saskaita],MATCH(1,('[1]3.4'!$AM75=[1]!Sanaudos[Kodas])*('[1]3.4'!CY$7='[1]2.SAN'!$M$4:$M$73),0)),"")</f>
        <v/>
      </c>
      <c r="CZ75" s="244" t="str">
        <f t="array" ref="CZ75">IFERROR(INDEX([1]!Sanaudos[Saskaita],MATCH(1,('[1]3.4'!$AM75=[1]!Sanaudos[Kodas])*('[1]3.4'!CZ$7='[1]2.SAN'!$M$4:$M$73),0)),"")</f>
        <v/>
      </c>
      <c r="DA75" s="244" t="str">
        <f t="array" ref="DA75">IFERROR(INDEX([1]!Sanaudos[Saskaita],MATCH(1,('[1]3.4'!$AM75=[1]!Sanaudos[Kodas])*('[1]3.4'!DA$7='[1]2.SAN'!$M$4:$M$73),0)),"")</f>
        <v/>
      </c>
      <c r="DB75" s="244" t="str">
        <f t="array" ref="DB75">IFERROR(INDEX([1]!Sanaudos[Saskaita],MATCH(1,('[1]3.4'!$AM75=[1]!Sanaudos[Kodas])*('[1]3.4'!DB$7='[1]2.SAN'!$M$4:$M$73),0)),"")</f>
        <v/>
      </c>
      <c r="DC75" s="244" t="str">
        <f t="array" ref="DC75">IFERROR(INDEX([1]!Sanaudos[Saskaita],MATCH(1,('[1]3.4'!$AM75=[1]!Sanaudos[Kodas])*('[1]3.4'!DC$7='[1]2.SAN'!$M$4:$M$73),0)),"")</f>
        <v/>
      </c>
      <c r="DD75" s="244" t="str">
        <f t="array" ref="DD75">IFERROR(INDEX([1]!Sanaudos[Saskaita],MATCH(1,('[1]3.4'!$AM75=[1]!Sanaudos[Kodas])*('[1]3.4'!DD$7='[1]2.SAN'!$M$4:$M$73),0)),"")</f>
        <v/>
      </c>
      <c r="DE75" s="244" t="str">
        <f t="array" ref="DE75">IFERROR(INDEX([1]!Sanaudos[Saskaita],MATCH(1,('[1]3.4'!$AM75=[1]!Sanaudos[Kodas])*('[1]3.4'!DE$7='[1]2.SAN'!$M$4:$M$73),0)),"")</f>
        <v/>
      </c>
      <c r="DF75" s="244" t="str">
        <f t="array" ref="DF75">IFERROR(INDEX([1]!Sanaudos[Saskaita],MATCH(1,('[1]3.4'!$AM75=[1]!Sanaudos[Kodas])*('[1]3.4'!DF$7='[1]2.SAN'!$M$4:$M$73),0)),"")</f>
        <v/>
      </c>
      <c r="DG75" s="244" t="str">
        <f t="array" ref="DG75">IFERROR(INDEX([1]!Sanaudos[Saskaita],MATCH(1,('[1]3.4'!$AM75=[1]!Sanaudos[Kodas])*('[1]3.4'!DG$7='[1]2.SAN'!$M$4:$M$73),0)),"")</f>
        <v/>
      </c>
      <c r="DH75" s="244" t="str">
        <f t="array" ref="DH75">IFERROR(INDEX([1]!Sanaudos[Saskaita],MATCH(1,('[1]3.4'!$AM75=[1]!Sanaudos[Kodas])*('[1]3.4'!DH$7='[1]2.SAN'!$M$4:$M$73),0)),"")</f>
        <v/>
      </c>
      <c r="DI75" s="244" t="str">
        <f t="array" ref="DI75">IFERROR(INDEX([1]!Sanaudos[Saskaita],MATCH(1,('[1]3.4'!$AM75=[1]!Sanaudos[Kodas])*('[1]3.4'!DI$7='[1]2.SAN'!$M$4:$M$73),0)),"")</f>
        <v/>
      </c>
      <c r="DJ75" s="244" t="str">
        <f t="array" ref="DJ75">IFERROR(INDEX([1]!Sanaudos[Saskaita],MATCH(1,('[1]3.4'!$AM75=[1]!Sanaudos[Kodas])*('[1]3.4'!DJ$7='[1]2.SAN'!$M$4:$M$73),0)),"")</f>
        <v/>
      </c>
      <c r="DK75" s="244" t="str">
        <f t="array" ref="DK75">IFERROR(INDEX([1]!Sanaudos[Saskaita],MATCH(1,('[1]3.4'!$AM75=[1]!Sanaudos[Kodas])*('[1]3.4'!DK$7='[1]2.SAN'!$M$4:$M$73),0)),"")</f>
        <v/>
      </c>
      <c r="DL75" s="244" t="str">
        <f t="array" ref="DL75">IFERROR(INDEX([1]!Sanaudos[Saskaita],MATCH(1,('[1]3.4'!$AM75=[1]!Sanaudos[Kodas])*('[1]3.4'!DL$7='[1]2.SAN'!$M$4:$M$73),0)),"")</f>
        <v/>
      </c>
      <c r="DM75" s="244" t="str">
        <f t="array" ref="DM75">IFERROR(INDEX([1]!Sanaudos[Saskaita],MATCH(1,('[1]3.4'!$AM75=[1]!Sanaudos[Kodas])*('[1]3.4'!DM$7='[1]2.SAN'!$M$4:$M$73),0)),"")</f>
        <v/>
      </c>
      <c r="DN75" s="244" t="str">
        <f t="array" ref="DN75">IFERROR(INDEX([1]!Sanaudos[Saskaita],MATCH(1,('[1]3.4'!$AM75=[1]!Sanaudos[Kodas])*('[1]3.4'!DN$7='[1]2.SAN'!$M$4:$M$73),0)),"")</f>
        <v/>
      </c>
      <c r="DO75" s="244" t="str">
        <f t="array" ref="DO75">IFERROR(INDEX([1]!Sanaudos[Saskaita],MATCH(1,('[1]3.4'!$AM75=[1]!Sanaudos[Kodas])*('[1]3.4'!DO$7='[1]2.SAN'!$M$4:$M$73),0)),"")</f>
        <v/>
      </c>
      <c r="DP75" s="244" t="str">
        <f t="array" ref="DP75">IFERROR(INDEX([1]!Sanaudos[Saskaita],MATCH(1,('[1]3.4'!$AM75=[1]!Sanaudos[Kodas])*('[1]3.4'!DP$7='[1]2.SAN'!$M$4:$M$73),0)),"")</f>
        <v/>
      </c>
      <c r="DQ75" s="244" t="str">
        <f t="array" ref="DQ75">IFERROR(INDEX([1]!Sanaudos[Saskaita],MATCH(1,('[1]3.4'!$AM75=[1]!Sanaudos[Kodas])*('[1]3.4'!DQ$7='[1]2.SAN'!$M$4:$M$73),0)),"")</f>
        <v/>
      </c>
      <c r="DR75" s="244" t="str">
        <f t="array" ref="DR75">IFERROR(INDEX([1]!Sanaudos[Saskaita],MATCH(1,('[1]3.4'!$AM75=[1]!Sanaudos[Kodas])*('[1]3.4'!DR$7='[1]2.SAN'!$M$4:$M$73),0)),"")</f>
        <v/>
      </c>
      <c r="DS75" s="244" t="str">
        <f t="array" ref="DS75">IFERROR(INDEX([1]!Sanaudos[Saskaita],MATCH(1,('[1]3.4'!$AM75=[1]!Sanaudos[Kodas])*('[1]3.4'!DS$7='[1]2.SAN'!$M$4:$M$73),0)),"")</f>
        <v/>
      </c>
      <c r="DT75" s="244" t="str">
        <f t="array" ref="DT75">IFERROR(INDEX([1]!Sanaudos[Saskaita],MATCH(1,('[1]3.4'!$AM75=[1]!Sanaudos[Kodas])*('[1]3.4'!DT$7='[1]2.SAN'!$M$4:$M$73),0)),"")</f>
        <v/>
      </c>
      <c r="DU75" s="244" t="str">
        <f t="array" ref="DU75">IFERROR(INDEX([1]!Sanaudos[Saskaita],MATCH(1,('[1]3.4'!$AM75=[1]!Sanaudos[Kodas])*('[1]3.4'!DU$7='[1]2.SAN'!$M$4:$M$73),0)),"")</f>
        <v/>
      </c>
      <c r="DV75" s="244" t="str">
        <f t="array" ref="DV75">IFERROR(INDEX([1]!Sanaudos[Saskaita],MATCH(1,('[1]3.4'!$AM75=[1]!Sanaudos[Kodas])*('[1]3.4'!DV$7='[1]2.SAN'!$M$4:$M$73),0)),"")</f>
        <v/>
      </c>
      <c r="DW75" s="244" t="str">
        <f t="array" ref="DW75">IFERROR(INDEX([1]!Sanaudos[Saskaita],MATCH(1,('[1]3.4'!$AM75=[1]!Sanaudos[Kodas])*('[1]3.4'!DW$7='[1]2.SAN'!$M$4:$M$73),0)),"")</f>
        <v/>
      </c>
      <c r="DX75" s="244" t="str">
        <f t="array" ref="DX75">IFERROR(INDEX([1]!Sanaudos[Saskaita],MATCH(1,('[1]3.4'!$AM75=[1]!Sanaudos[Kodas])*('[1]3.4'!DX$7='[1]2.SAN'!$M$4:$M$73),0)),"")</f>
        <v/>
      </c>
      <c r="DY75" s="244" t="str">
        <f t="array" ref="DY75">IFERROR(INDEX([1]!Sanaudos[Saskaita],MATCH(1,('[1]3.4'!$AM75=[1]!Sanaudos[Kodas])*('[1]3.4'!DY$7='[1]2.SAN'!$M$4:$M$73),0)),"")</f>
        <v/>
      </c>
      <c r="DZ75" s="244" t="str">
        <f t="array" ref="DZ75">IFERROR(INDEX([1]!Sanaudos[Saskaita],MATCH(1,('[1]3.4'!$AM75=[1]!Sanaudos[Kodas])*('[1]3.4'!DZ$7='[1]2.SAN'!$M$4:$M$73),0)),"")</f>
        <v/>
      </c>
      <c r="EA75" s="244" t="str">
        <f t="array" ref="EA75">IFERROR(INDEX([1]!Sanaudos[Saskaita],MATCH(1,('[1]3.4'!$AM75=[1]!Sanaudos[Kodas])*('[1]3.4'!EA$7='[1]2.SAN'!$M$4:$M$73),0)),"")</f>
        <v/>
      </c>
      <c r="EB75" s="244" t="str">
        <f t="array" ref="EB75">IFERROR(INDEX([1]!Sanaudos[Saskaita],MATCH(1,('[1]3.4'!$AM75=[1]!Sanaudos[Kodas])*('[1]3.4'!EB$7='[1]2.SAN'!$M$4:$M$73),0)),"")</f>
        <v/>
      </c>
      <c r="EC75" s="244" t="str">
        <f t="array" ref="EC75">IFERROR(INDEX([1]!Sanaudos[Saskaita],MATCH(1,('[1]3.4'!$AM75=[1]!Sanaudos[Kodas])*('[1]3.4'!EC$7='[1]2.SAN'!$M$4:$M$73),0)),"")</f>
        <v/>
      </c>
      <c r="ED75" s="244" t="str">
        <f t="array" ref="ED75">IFERROR(INDEX([1]!Sanaudos[Saskaita],MATCH(1,('[1]3.4'!$AM75=[1]!Sanaudos[Kodas])*('[1]3.4'!ED$7='[1]2.SAN'!$M$4:$M$73),0)),"")</f>
        <v/>
      </c>
      <c r="EE75" s="244" t="str">
        <f t="array" ref="EE75">IFERROR(INDEX([1]!Sanaudos[Saskaita],MATCH(1,('[1]3.4'!$AM75=[1]!Sanaudos[Kodas])*('[1]3.4'!EE$7='[1]2.SAN'!$M$4:$M$73),0)),"")</f>
        <v/>
      </c>
      <c r="EF75" s="244" t="str">
        <f t="array" ref="EF75">IFERROR(INDEX([1]!Sanaudos[Saskaita],MATCH(1,('[1]3.4'!$AM75=[1]!Sanaudos[Kodas])*('[1]3.4'!EF$7='[1]2.SAN'!$M$4:$M$73),0)),"")</f>
        <v/>
      </c>
      <c r="EG75" s="244" t="str">
        <f t="array" ref="EG75">IFERROR(INDEX([1]!Sanaudos[Saskaita],MATCH(1,('[1]3.4'!$AM75=[1]!Sanaudos[Kodas])*('[1]3.4'!EG$7='[1]2.SAN'!$M$4:$M$73),0)),"")</f>
        <v/>
      </c>
      <c r="EH75" s="244" t="str">
        <f t="array" ref="EH75">IFERROR(INDEX([1]!Sanaudos[Saskaita],MATCH(1,('[1]3.4'!$AM75=[1]!Sanaudos[Kodas])*('[1]3.4'!EH$7='[1]2.SAN'!$M$4:$M$73),0)),"")</f>
        <v/>
      </c>
      <c r="EI75" s="244" t="str">
        <f t="array" ref="EI75">IFERROR(INDEX([1]!Sanaudos[Saskaita],MATCH(1,('[1]3.4'!$AM75=[1]!Sanaudos[Kodas])*('[1]3.4'!EI$7='[1]2.SAN'!$M$4:$M$73),0)),"")</f>
        <v/>
      </c>
      <c r="EJ75" s="244" t="str">
        <f t="array" ref="EJ75">IFERROR(INDEX([1]!Sanaudos[Saskaita],MATCH(1,('[1]3.4'!$AM75=[1]!Sanaudos[Kodas])*('[1]3.4'!EJ$7='[1]2.SAN'!$M$4:$M$73),0)),"")</f>
        <v/>
      </c>
      <c r="EK75" s="244" t="str">
        <f t="array" ref="EK75">IFERROR(INDEX([1]!Sanaudos[Saskaita],MATCH(1,('[1]3.4'!$AM75=[1]!Sanaudos[Kodas])*('[1]3.4'!EK$7='[1]2.SAN'!$M$4:$M$73),0)),"")</f>
        <v/>
      </c>
      <c r="EL75" s="244" t="str">
        <f t="array" ref="EL75">IFERROR(INDEX([1]!Sanaudos[Saskaita],MATCH(1,('[1]3.4'!$AM75=[1]!Sanaudos[Kodas])*('[1]3.4'!EL$7='[1]2.SAN'!$M$4:$M$73),0)),"")</f>
        <v/>
      </c>
      <c r="EM75" s="244" t="str">
        <f t="array" ref="EM75">IFERROR(INDEX([1]!Sanaudos[Saskaita],MATCH(1,('[1]3.4'!$AM75=[1]!Sanaudos[Kodas])*('[1]3.4'!EM$7='[1]2.SAN'!$M$4:$M$73),0)),"")</f>
        <v/>
      </c>
      <c r="EN75" s="244" t="str">
        <f t="array" ref="EN75">IFERROR(INDEX([1]!Sanaudos[Saskaita],MATCH(1,('[1]3.4'!$AM75=[1]!Sanaudos[Kodas])*('[1]3.4'!EN$7='[1]2.SAN'!$M$4:$M$73),0)),"")</f>
        <v/>
      </c>
      <c r="EO75" s="244" t="str">
        <f t="array" ref="EO75">IFERROR(INDEX([1]!Sanaudos[Saskaita],MATCH(1,('[1]3.4'!$AM75=[1]!Sanaudos[Kodas])*('[1]3.4'!EO$7='[1]2.SAN'!$M$4:$M$73),0)),"")</f>
        <v/>
      </c>
      <c r="EP75" s="244" t="str">
        <f t="array" ref="EP75">IFERROR(INDEX([1]!Sanaudos[Saskaita],MATCH(1,('[1]3.4'!$AM75=[1]!Sanaudos[Kodas])*('[1]3.4'!EP$7='[1]2.SAN'!$M$4:$M$73),0)),"")</f>
        <v/>
      </c>
      <c r="EQ75" s="244" t="str">
        <f t="array" ref="EQ75">IFERROR(INDEX([1]!Sanaudos[Saskaita],MATCH(1,('[1]3.4'!$AM75=[1]!Sanaudos[Kodas])*('[1]3.4'!EQ$7='[1]2.SAN'!$M$4:$M$73),0)),"")</f>
        <v/>
      </c>
      <c r="ER75" s="244" t="str">
        <f t="array" ref="ER75">IFERROR(INDEX([1]!Sanaudos[Saskaita],MATCH(1,('[1]3.4'!$AM75=[1]!Sanaudos[Kodas])*('[1]3.4'!ER$7='[1]2.SAN'!$M$4:$M$73),0)),"")</f>
        <v/>
      </c>
      <c r="ES75" s="244" t="str">
        <f t="array" ref="ES75">IFERROR(INDEX([1]!Sanaudos[Saskaita],MATCH(1,('[1]3.4'!$AM75=[1]!Sanaudos[Kodas])*('[1]3.4'!ES$7='[1]2.SAN'!$M$4:$M$73),0)),"")</f>
        <v/>
      </c>
      <c r="ET75" s="244" t="str">
        <f t="array" ref="ET75">IFERROR(INDEX([1]!Sanaudos[Saskaita],MATCH(1,('[1]3.4'!$AM75=[1]!Sanaudos[Kodas])*('[1]3.4'!ET$7='[1]2.SAN'!$M$4:$M$73),0)),"")</f>
        <v/>
      </c>
      <c r="EU75" s="244" t="str">
        <f t="array" ref="EU75">IFERROR(INDEX([1]!Sanaudos[Saskaita],MATCH(1,('[1]3.4'!$AM75=[1]!Sanaudos[Kodas])*('[1]3.4'!EU$7='[1]2.SAN'!$M$4:$M$73),0)),"")</f>
        <v/>
      </c>
      <c r="EV75" s="244" t="str">
        <f t="array" ref="EV75">IFERROR(INDEX([1]!Sanaudos[Saskaita],MATCH(1,('[1]3.4'!$AM75=[1]!Sanaudos[Kodas])*('[1]3.4'!EV$7='[1]2.SAN'!$M$4:$M$73),0)),"")</f>
        <v/>
      </c>
      <c r="EW75" s="244" t="str">
        <f t="array" ref="EW75">IFERROR(INDEX([1]!Sanaudos[Saskaita],MATCH(1,('[1]3.4'!$AM75=[1]!Sanaudos[Kodas])*('[1]3.4'!EW$7='[1]2.SAN'!$M$4:$M$73),0)),"")</f>
        <v/>
      </c>
      <c r="EX75" s="244" t="str">
        <f t="array" ref="EX75">IFERROR(INDEX([1]!Sanaudos[Saskaita],MATCH(1,('[1]3.4'!$AM75=[1]!Sanaudos[Kodas])*('[1]3.4'!EX$7='[1]2.SAN'!$M$4:$M$73),0)),"")</f>
        <v/>
      </c>
      <c r="EY75" s="244" t="str">
        <f t="array" ref="EY75">IFERROR(INDEX([1]!Sanaudos[Saskaita],MATCH(1,('[1]3.4'!$AM75=[1]!Sanaudos[Kodas])*('[1]3.4'!EY$7='[1]2.SAN'!$M$4:$M$73),0)),"")</f>
        <v/>
      </c>
      <c r="EZ75" s="244" t="str">
        <f t="array" ref="EZ75">IFERROR(INDEX([1]!Sanaudos[Saskaita],MATCH(1,('[1]3.4'!$AM75=[1]!Sanaudos[Kodas])*('[1]3.4'!EZ$7='[1]2.SAN'!$M$4:$M$73),0)),"")</f>
        <v/>
      </c>
      <c r="FA75" s="244" t="str">
        <f t="array" ref="FA75">IFERROR(INDEX([1]!Sanaudos[Saskaita],MATCH(1,('[1]3.4'!$AM75=[1]!Sanaudos[Kodas])*('[1]3.4'!FA$7='[1]2.SAN'!$M$4:$M$73),0)),"")</f>
        <v/>
      </c>
      <c r="FB75" s="244" t="str">
        <f t="array" ref="FB75">IFERROR(INDEX([1]!Sanaudos[Saskaita],MATCH(1,('[1]3.4'!$AM75=[1]!Sanaudos[Kodas])*('[1]3.4'!FB$7='[1]2.SAN'!$M$4:$M$73),0)),"")</f>
        <v/>
      </c>
      <c r="FC75" s="244" t="str">
        <f t="array" ref="FC75">IFERROR(INDEX([1]!Sanaudos[Saskaita],MATCH(1,('[1]3.4'!$AM75=[1]!Sanaudos[Kodas])*('[1]3.4'!FC$7='[1]2.SAN'!$M$4:$M$73),0)),"")</f>
        <v/>
      </c>
      <c r="FD75" s="244" t="str">
        <f t="array" ref="FD75">IFERROR(INDEX([1]!Sanaudos[Saskaita],MATCH(1,('[1]3.4'!$AM75=[1]!Sanaudos[Kodas])*('[1]3.4'!FD$7='[1]2.SAN'!$M$4:$M$73),0)),"")</f>
        <v/>
      </c>
      <c r="FE75" s="244" t="str">
        <f t="array" ref="FE75">IFERROR(INDEX([1]!Sanaudos[Saskaita],MATCH(1,('[1]3.4'!$AM75=[1]!Sanaudos[Kodas])*('[1]3.4'!FE$7='[1]2.SAN'!$M$4:$M$73),0)),"")</f>
        <v/>
      </c>
      <c r="FF75" s="244" t="str">
        <f t="array" ref="FF75">IFERROR(INDEX([1]!Sanaudos[Saskaita],MATCH(1,('[1]3.4'!$AM75=[1]!Sanaudos[Kodas])*('[1]3.4'!FF$7='[1]2.SAN'!$M$4:$M$73),0)),"")</f>
        <v/>
      </c>
      <c r="FG75" s="244" t="str">
        <f t="array" ref="FG75">IFERROR(INDEX([1]!Sanaudos[Saskaita],MATCH(1,('[1]3.4'!$AM75=[1]!Sanaudos[Kodas])*('[1]3.4'!FG$7='[1]2.SAN'!$M$4:$M$73),0)),"")</f>
        <v/>
      </c>
      <c r="FH75" s="244" t="str">
        <f t="array" ref="FH75">IFERROR(INDEX([1]!Sanaudos[Saskaita],MATCH(1,('[1]3.4'!$AM75=[1]!Sanaudos[Kodas])*('[1]3.4'!FH$7='[1]2.SAN'!$M$4:$M$73),0)),"")</f>
        <v/>
      </c>
      <c r="FI75" s="244" t="str">
        <f t="array" ref="FI75">IFERROR(INDEX([1]!Sanaudos[Saskaita],MATCH(1,('[1]3.4'!$AM75=[1]!Sanaudos[Kodas])*('[1]3.4'!FI$7='[1]2.SAN'!$M$4:$M$73),0)),"")</f>
        <v/>
      </c>
      <c r="FJ75" s="244" t="str">
        <f t="array" ref="FJ75">IFERROR(INDEX([1]!Sanaudos[Saskaita],MATCH(1,('[1]3.4'!$AM75=[1]!Sanaudos[Kodas])*('[1]3.4'!FJ$7='[1]2.SAN'!$M$4:$M$73),0)),"")</f>
        <v/>
      </c>
      <c r="FK75" s="244" t="str">
        <f t="array" ref="FK75">IFERROR(INDEX([1]!Sanaudos[Saskaita],MATCH(1,('[1]3.4'!$AM75=[1]!Sanaudos[Kodas])*('[1]3.4'!FK$7='[1]2.SAN'!$M$4:$M$73),0)),"")</f>
        <v/>
      </c>
      <c r="FL75" s="244" t="str">
        <f t="array" ref="FL75">IFERROR(INDEX([1]!Sanaudos[Saskaita],MATCH(1,('[1]3.4'!$AM75=[1]!Sanaudos[Kodas])*('[1]3.4'!FL$7='[1]2.SAN'!$M$4:$M$73),0)),"")</f>
        <v/>
      </c>
      <c r="FM75" s="244" t="str">
        <f t="array" ref="FM75">IFERROR(INDEX([1]!Sanaudos[Saskaita],MATCH(1,('[1]3.4'!$AM75=[1]!Sanaudos[Kodas])*('[1]3.4'!FM$7='[1]2.SAN'!$M$4:$M$73),0)),"")</f>
        <v/>
      </c>
      <c r="FN75" s="244" t="str">
        <f t="array" ref="FN75">IFERROR(INDEX([1]!Sanaudos[Saskaita],MATCH(1,('[1]3.4'!$AM75=[1]!Sanaudos[Kodas])*('[1]3.4'!FN$7='[1]2.SAN'!$M$4:$M$73),0)),"")</f>
        <v/>
      </c>
      <c r="FO75" s="244" t="str">
        <f t="array" ref="FO75">IFERROR(INDEX([1]!Sanaudos[Saskaita],MATCH(1,('[1]3.4'!$AM75=[1]!Sanaudos[Kodas])*('[1]3.4'!FO$7='[1]2.SAN'!$M$4:$M$73),0)),"")</f>
        <v/>
      </c>
      <c r="FP75" s="244" t="str">
        <f t="array" ref="FP75">IFERROR(INDEX([1]!Sanaudos[Saskaita],MATCH(1,('[1]3.4'!$AM75=[1]!Sanaudos[Kodas])*('[1]3.4'!FP$7='[1]2.SAN'!$M$4:$M$73),0)),"")</f>
        <v/>
      </c>
      <c r="FQ75" s="244" t="str">
        <f t="array" ref="FQ75">IFERROR(INDEX([1]!Sanaudos[Saskaita],MATCH(1,('[1]3.4'!$AM75=[1]!Sanaudos[Kodas])*('[1]3.4'!FQ$7='[1]2.SAN'!$M$4:$M$73),0)),"")</f>
        <v/>
      </c>
      <c r="FR75" s="244" t="str">
        <f t="array" ref="FR75">IFERROR(INDEX([1]!Sanaudos[Saskaita],MATCH(1,('[1]3.4'!$AM75=[1]!Sanaudos[Kodas])*('[1]3.4'!FR$7='[1]2.SAN'!$M$4:$M$73),0)),"")</f>
        <v/>
      </c>
      <c r="FS75" s="244" t="str">
        <f t="array" ref="FS75">IFERROR(INDEX([1]!Sanaudos[Saskaita],MATCH(1,('[1]3.4'!$AM75=[1]!Sanaudos[Kodas])*('[1]3.4'!FS$7='[1]2.SAN'!$M$4:$M$73),0)),"")</f>
        <v/>
      </c>
      <c r="FT75" s="244" t="str">
        <f t="array" ref="FT75">IFERROR(INDEX([1]!Sanaudos[Saskaita],MATCH(1,('[1]3.4'!$AM75=[1]!Sanaudos[Kodas])*('[1]3.4'!FT$7='[1]2.SAN'!$M$4:$M$73),0)),"")</f>
        <v/>
      </c>
      <c r="FU75" s="244" t="str">
        <f t="array" ref="FU75">IFERROR(INDEX([1]!Sanaudos[Saskaita],MATCH(1,('[1]3.4'!$AM75=[1]!Sanaudos[Kodas])*('[1]3.4'!FU$7='[1]2.SAN'!$M$4:$M$73),0)),"")</f>
        <v/>
      </c>
      <c r="FV75" s="244" t="str">
        <f t="array" ref="FV75">IFERROR(INDEX([1]!Sanaudos[Saskaita],MATCH(1,('[1]3.4'!$AM75=[1]!Sanaudos[Kodas])*('[1]3.4'!FV$7='[1]2.SAN'!$M$4:$M$73),0)),"")</f>
        <v/>
      </c>
      <c r="FW75" s="244" t="str">
        <f t="array" ref="FW75">IFERROR(INDEX([1]!Sanaudos[Saskaita],MATCH(1,('[1]3.4'!$AM75=[1]!Sanaudos[Kodas])*('[1]3.4'!FW$7='[1]2.SAN'!$M$4:$M$73),0)),"")</f>
        <v/>
      </c>
      <c r="FX75" s="244" t="str">
        <f t="array" ref="FX75">IFERROR(INDEX([1]!Sanaudos[Saskaita],MATCH(1,('[1]3.4'!$AM75=[1]!Sanaudos[Kodas])*('[1]3.4'!FX$7='[1]2.SAN'!$M$4:$M$73),0)),"")</f>
        <v/>
      </c>
      <c r="FY75" s="244" t="str">
        <f t="array" ref="FY75">IFERROR(INDEX([1]!Sanaudos[Saskaita],MATCH(1,('[1]3.4'!$AM75=[1]!Sanaudos[Kodas])*('[1]3.4'!FY$7='[1]2.SAN'!$M$4:$M$73),0)),"")</f>
        <v/>
      </c>
      <c r="FZ75" s="244" t="str">
        <f t="array" ref="FZ75">IFERROR(INDEX([1]!Sanaudos[Saskaita],MATCH(1,('[1]3.4'!$AM75=[1]!Sanaudos[Kodas])*('[1]3.4'!FZ$7='[1]2.SAN'!$M$4:$M$73),0)),"")</f>
        <v/>
      </c>
      <c r="GA75" s="244" t="str">
        <f t="array" ref="GA75">IFERROR(INDEX([1]!Sanaudos[Saskaita],MATCH(1,('[1]3.4'!$AM75=[1]!Sanaudos[Kodas])*('[1]3.4'!GA$7='[1]2.SAN'!$M$4:$M$73),0)),"")</f>
        <v/>
      </c>
      <c r="GB75" s="244" t="str">
        <f t="array" ref="GB75">IFERROR(INDEX([1]!Sanaudos[Saskaita],MATCH(1,('[1]3.4'!$AM75=[1]!Sanaudos[Kodas])*('[1]3.4'!GB$7='[1]2.SAN'!$M$4:$M$73),0)),"")</f>
        <v/>
      </c>
      <c r="GC75" s="244" t="str">
        <f t="array" ref="GC75">IFERROR(INDEX([1]!Sanaudos[Saskaita],MATCH(1,('[1]3.4'!$AM75=[1]!Sanaudos[Kodas])*('[1]3.4'!GC$7='[1]2.SAN'!$M$4:$M$73),0)),"")</f>
        <v/>
      </c>
      <c r="GD75" s="244" t="str">
        <f t="array" ref="GD75">IFERROR(INDEX([1]!Sanaudos[Saskaita],MATCH(1,('[1]3.4'!$AM75=[1]!Sanaudos[Kodas])*('[1]3.4'!GD$7='[1]2.SAN'!$M$4:$M$73),0)),"")</f>
        <v/>
      </c>
      <c r="GE75" s="244" t="str">
        <f t="array" ref="GE75">IFERROR(INDEX([1]!Sanaudos[Saskaita],MATCH(1,('[1]3.4'!$AM75=[1]!Sanaudos[Kodas])*('[1]3.4'!GE$7='[1]2.SAN'!$M$4:$M$73),0)),"")</f>
        <v/>
      </c>
      <c r="GF75" s="244" t="str">
        <f t="array" ref="GF75">IFERROR(INDEX([1]!Sanaudos[Saskaita],MATCH(1,('[1]3.4'!$AM75=[1]!Sanaudos[Kodas])*('[1]3.4'!GF$7='[1]2.SAN'!$M$4:$M$73),0)),"")</f>
        <v/>
      </c>
      <c r="GG75" s="244" t="str">
        <f t="array" ref="GG75">IFERROR(INDEX([1]!Sanaudos[Saskaita],MATCH(1,('[1]3.4'!$AM75=[1]!Sanaudos[Kodas])*('[1]3.4'!GG$7='[1]2.SAN'!$M$4:$M$73),0)),"")</f>
        <v/>
      </c>
      <c r="GH75" s="244" t="str">
        <f t="array" ref="GH75">IFERROR(INDEX([1]!Sanaudos[Saskaita],MATCH(1,('[1]3.4'!$AM75=[1]!Sanaudos[Kodas])*('[1]3.4'!GH$7='[1]2.SAN'!$M$4:$M$73),0)),"")</f>
        <v/>
      </c>
      <c r="GI75" s="244" t="str">
        <f t="array" ref="GI75">IFERROR(INDEX([1]!Sanaudos[Saskaita],MATCH(1,('[1]3.4'!$AM75=[1]!Sanaudos[Kodas])*('[1]3.4'!GI$7='[1]2.SAN'!$M$4:$M$73),0)),"")</f>
        <v/>
      </c>
      <c r="GJ75" s="244" t="str">
        <f t="array" ref="GJ75">IFERROR(INDEX([1]!Sanaudos[Saskaita],MATCH(1,('[1]3.4'!$AM75=[1]!Sanaudos[Kodas])*('[1]3.4'!GJ$7='[1]2.SAN'!$M$4:$M$73),0)),"")</f>
        <v/>
      </c>
      <c r="GK75" s="244" t="str">
        <f t="array" ref="GK75">IFERROR(INDEX([1]!Sanaudos[Saskaita],MATCH(1,('[1]3.4'!$AM75=[1]!Sanaudos[Kodas])*('[1]3.4'!GK$7='[1]2.SAN'!$M$4:$M$73),0)),"")</f>
        <v/>
      </c>
      <c r="GL75" s="244" t="str">
        <f t="array" ref="GL75">IFERROR(INDEX([1]!Sanaudos[Saskaita],MATCH(1,('[1]3.4'!$AM75=[1]!Sanaudos[Kodas])*('[1]3.4'!GL$7='[1]2.SAN'!$M$4:$M$73),0)),"")</f>
        <v/>
      </c>
      <c r="GM75" s="244" t="str">
        <f t="array" ref="GM75">IFERROR(INDEX([1]!Sanaudos[Saskaita],MATCH(1,('[1]3.4'!$AM75=[1]!Sanaudos[Kodas])*('[1]3.4'!GM$7='[1]2.SAN'!$M$4:$M$73),0)),"")</f>
        <v/>
      </c>
      <c r="GN75" s="244" t="str">
        <f t="array" ref="GN75">IFERROR(INDEX([1]!Sanaudos[Saskaita],MATCH(1,('[1]3.4'!$AM75=[1]!Sanaudos[Kodas])*('[1]3.4'!GN$7='[1]2.SAN'!$M$4:$M$73),0)),"")</f>
        <v/>
      </c>
      <c r="GO75" s="244" t="str">
        <f t="array" ref="GO75">IFERROR(INDEX([1]!Sanaudos[Saskaita],MATCH(1,('[1]3.4'!$AM75=[1]!Sanaudos[Kodas])*('[1]3.4'!GO$7='[1]2.SAN'!$M$4:$M$73),0)),"")</f>
        <v/>
      </c>
      <c r="GP75" s="244" t="str">
        <f t="array" ref="GP75">IFERROR(INDEX([1]!Sanaudos[Saskaita],MATCH(1,('[1]3.4'!$AM75=[1]!Sanaudos[Kodas])*('[1]3.4'!GP$7='[1]2.SAN'!$M$4:$M$73),0)),"")</f>
        <v/>
      </c>
      <c r="GQ75" s="244" t="str">
        <f t="array" ref="GQ75">IFERROR(INDEX([1]!Sanaudos[Saskaita],MATCH(1,('[1]3.4'!$AM75=[1]!Sanaudos[Kodas])*('[1]3.4'!GQ$7='[1]2.SAN'!$M$4:$M$73),0)),"")</f>
        <v/>
      </c>
      <c r="GR75" s="244" t="str">
        <f t="array" ref="GR75">IFERROR(INDEX([1]!Sanaudos[Saskaita],MATCH(1,('[1]3.4'!$AM75=[1]!Sanaudos[Kodas])*('[1]3.4'!GR$7='[1]2.SAN'!$M$4:$M$73),0)),"")</f>
        <v/>
      </c>
      <c r="GS75" s="244" t="str">
        <f t="array" ref="GS75">IFERROR(INDEX([1]!Sanaudos[Saskaita],MATCH(1,('[1]3.4'!$AM75=[1]!Sanaudos[Kodas])*('[1]3.4'!GS$7='[1]2.SAN'!$M$4:$M$73),0)),"")</f>
        <v/>
      </c>
      <c r="GT75" s="244" t="str">
        <f t="array" ref="GT75">IFERROR(INDEX([1]!Sanaudos[Saskaita],MATCH(1,('[1]3.4'!$AM75=[1]!Sanaudos[Kodas])*('[1]3.4'!GT$7='[1]2.SAN'!$M$4:$M$73),0)),"")</f>
        <v/>
      </c>
      <c r="GU75" s="244" t="str">
        <f t="array" ref="GU75">IFERROR(INDEX([1]!Sanaudos[Saskaita],MATCH(1,('[1]3.4'!$AM75=[1]!Sanaudos[Kodas])*('[1]3.4'!GU$7='[1]2.SAN'!$M$4:$M$73),0)),"")</f>
        <v/>
      </c>
      <c r="GV75" s="244" t="str">
        <f t="array" ref="GV75">IFERROR(INDEX([1]!Sanaudos[Saskaita],MATCH(1,('[1]3.4'!$AM75=[1]!Sanaudos[Kodas])*('[1]3.4'!GV$7='[1]2.SAN'!$M$4:$M$73),0)),"")</f>
        <v/>
      </c>
      <c r="GW75" s="244" t="str">
        <f t="array" ref="GW75">IFERROR(INDEX([1]!Sanaudos[Saskaita],MATCH(1,('[1]3.4'!$AM75=[1]!Sanaudos[Kodas])*('[1]3.4'!GW$7='[1]2.SAN'!$M$4:$M$73),0)),"")</f>
        <v/>
      </c>
      <c r="GX75" s="244" t="str">
        <f t="array" ref="GX75">IFERROR(INDEX([1]!Sanaudos[Saskaita],MATCH(1,('[1]3.4'!$AM75=[1]!Sanaudos[Kodas])*('[1]3.4'!GX$7='[1]2.SAN'!$M$4:$M$73),0)),"")</f>
        <v/>
      </c>
      <c r="GY75" s="244" t="str">
        <f t="array" ref="GY75">IFERROR(INDEX([1]!Sanaudos[Saskaita],MATCH(1,('[1]3.4'!$AM75=[1]!Sanaudos[Kodas])*('[1]3.4'!GY$7='[1]2.SAN'!$M$4:$M$73),0)),"")</f>
        <v/>
      </c>
      <c r="GZ75" s="244" t="str">
        <f t="array" ref="GZ75">IFERROR(INDEX([1]!Sanaudos[Saskaita],MATCH(1,('[1]3.4'!$AM75=[1]!Sanaudos[Kodas])*('[1]3.4'!GZ$7='[1]2.SAN'!$M$4:$M$73),0)),"")</f>
        <v/>
      </c>
      <c r="HA75" s="244" t="str">
        <f t="array" ref="HA75">IFERROR(INDEX([1]!Sanaudos[Saskaita],MATCH(1,('[1]3.4'!$AM75=[1]!Sanaudos[Kodas])*('[1]3.4'!HA$7='[1]2.SAN'!$M$4:$M$73),0)),"")</f>
        <v/>
      </c>
      <c r="HB75" s="244" t="str">
        <f t="array" ref="HB75">IFERROR(INDEX([1]!Sanaudos[Saskaita],MATCH(1,('[1]3.4'!$AM75=[1]!Sanaudos[Kodas])*('[1]3.4'!HB$7='[1]2.SAN'!$M$4:$M$73),0)),"")</f>
        <v/>
      </c>
      <c r="HC75" s="244" t="str">
        <f t="array" ref="HC75">IFERROR(INDEX([1]!Sanaudos[Saskaita],MATCH(1,('[1]3.4'!$AM75=[1]!Sanaudos[Kodas])*('[1]3.4'!HC$7='[1]2.SAN'!$M$4:$M$73),0)),"")</f>
        <v/>
      </c>
      <c r="HD75" s="244" t="str">
        <f t="array" ref="HD75">IFERROR(INDEX([1]!Sanaudos[Saskaita],MATCH(1,('[1]3.4'!$AM75=[1]!Sanaudos[Kodas])*('[1]3.4'!HD$7='[1]2.SAN'!$M$4:$M$73),0)),"")</f>
        <v/>
      </c>
      <c r="HE75" s="244" t="str">
        <f t="array" ref="HE75">IFERROR(INDEX([1]!Sanaudos[Saskaita],MATCH(1,('[1]3.4'!$AM75=[1]!Sanaudos[Kodas])*('[1]3.4'!HE$7='[1]2.SAN'!$M$4:$M$73),0)),"")</f>
        <v/>
      </c>
      <c r="HF75" s="244" t="str">
        <f t="array" ref="HF75">IFERROR(INDEX([1]!Sanaudos[Saskaita],MATCH(1,('[1]3.4'!$AM75=[1]!Sanaudos[Kodas])*('[1]3.4'!HF$7='[1]2.SAN'!$M$4:$M$73),0)),"")</f>
        <v/>
      </c>
      <c r="HG75" s="244" t="str">
        <f t="array" ref="HG75">IFERROR(INDEX([1]!Sanaudos[Saskaita],MATCH(1,('[1]3.4'!$AM75=[1]!Sanaudos[Kodas])*('[1]3.4'!HG$7='[1]2.SAN'!$M$4:$M$73),0)),"")</f>
        <v/>
      </c>
      <c r="HH75" s="244" t="str">
        <f t="array" ref="HH75">IFERROR(INDEX([1]!Sanaudos[Saskaita],MATCH(1,('[1]3.4'!$AM75=[1]!Sanaudos[Kodas])*('[1]3.4'!HH$7='[1]2.SAN'!$M$4:$M$73),0)),"")</f>
        <v/>
      </c>
      <c r="HI75" s="244" t="str">
        <f t="array" ref="HI75">IFERROR(INDEX([1]!Sanaudos[Saskaita],MATCH(1,('[1]3.4'!$AM75=[1]!Sanaudos[Kodas])*('[1]3.4'!HI$7='[1]2.SAN'!$M$4:$M$73),0)),"")</f>
        <v/>
      </c>
      <c r="HJ75" s="244" t="str">
        <f t="array" ref="HJ75">IFERROR(INDEX([1]!Sanaudos[Saskaita],MATCH(1,('[1]3.4'!$AM75=[1]!Sanaudos[Kodas])*('[1]3.4'!HJ$7='[1]2.SAN'!$M$4:$M$73),0)),"")</f>
        <v/>
      </c>
      <c r="HK75" s="244" t="str">
        <f t="array" ref="HK75">IFERROR(INDEX([1]!Sanaudos[Saskaita],MATCH(1,('[1]3.4'!$AM75=[1]!Sanaudos[Kodas])*('[1]3.4'!HK$7='[1]2.SAN'!$M$4:$M$73),0)),"")</f>
        <v/>
      </c>
      <c r="HL75" s="244" t="str">
        <f t="array" ref="HL75">IFERROR(INDEX([1]!Sanaudos[Saskaita],MATCH(1,('[1]3.4'!$AM75=[1]!Sanaudos[Kodas])*('[1]3.4'!HL$7='[1]2.SAN'!$M$4:$M$73),0)),"")</f>
        <v/>
      </c>
      <c r="HM75" s="244" t="str">
        <f t="array" ref="HM75">IFERROR(INDEX([1]!Sanaudos[Saskaita],MATCH(1,('[1]3.4'!$AM75=[1]!Sanaudos[Kodas])*('[1]3.4'!HM$7='[1]2.SAN'!$M$4:$M$73),0)),"")</f>
        <v/>
      </c>
      <c r="HN75" s="244" t="str">
        <f t="array" ref="HN75">IFERROR(INDEX([1]!Sanaudos[Saskaita],MATCH(1,('[1]3.4'!$AM75=[1]!Sanaudos[Kodas])*('[1]3.4'!HN$7='[1]2.SAN'!$M$4:$M$73),0)),"")</f>
        <v/>
      </c>
      <c r="HO75" s="244" t="str">
        <f t="array" ref="HO75">IFERROR(INDEX([1]!Sanaudos[Saskaita],MATCH(1,('[1]3.4'!$AM75=[1]!Sanaudos[Kodas])*('[1]3.4'!HO$7='[1]2.SAN'!$M$4:$M$73),0)),"")</f>
        <v/>
      </c>
      <c r="HP75" s="244" t="str">
        <f t="array" ref="HP75">IFERROR(INDEX([1]!Sanaudos[Saskaita],MATCH(1,('[1]3.4'!$AM75=[1]!Sanaudos[Kodas])*('[1]3.4'!HP$7='[1]2.SAN'!$M$4:$M$73),0)),"")</f>
        <v/>
      </c>
      <c r="HQ75" s="244" t="str">
        <f t="array" ref="HQ75">IFERROR(INDEX([1]!Sanaudos[Saskaita],MATCH(1,('[1]3.4'!$AM75=[1]!Sanaudos[Kodas])*('[1]3.4'!HQ$7='[1]2.SAN'!$M$4:$M$73),0)),"")</f>
        <v/>
      </c>
      <c r="HR75" s="244" t="str">
        <f t="array" ref="HR75">IFERROR(INDEX([1]!Sanaudos[Saskaita],MATCH(1,('[1]3.4'!$AM75=[1]!Sanaudos[Kodas])*('[1]3.4'!HR$7='[1]2.SAN'!$M$4:$M$73),0)),"")</f>
        <v/>
      </c>
      <c r="HS75" s="244" t="str">
        <f t="array" ref="HS75">IFERROR(INDEX([1]!Sanaudos[Saskaita],MATCH(1,('[1]3.4'!$AM75=[1]!Sanaudos[Kodas])*('[1]3.4'!HS$7='[1]2.SAN'!$M$4:$M$73),0)),"")</f>
        <v/>
      </c>
      <c r="HT75" s="244" t="str">
        <f t="array" ref="HT75">IFERROR(INDEX([1]!Sanaudos[Saskaita],MATCH(1,('[1]3.4'!$AM75=[1]!Sanaudos[Kodas])*('[1]3.4'!HT$7='[1]2.SAN'!$M$4:$M$73),0)),"")</f>
        <v/>
      </c>
      <c r="HU75" s="244" t="str">
        <f t="array" ref="HU75">IFERROR(INDEX([1]!Sanaudos[Saskaita],MATCH(1,('[1]3.4'!$AM75=[1]!Sanaudos[Kodas])*('[1]3.4'!HU$7='[1]2.SAN'!$M$4:$M$73),0)),"")</f>
        <v/>
      </c>
      <c r="HV75" s="244" t="str">
        <f t="array" ref="HV75">IFERROR(INDEX([1]!Sanaudos[Saskaita],MATCH(1,('[1]3.4'!$AM75=[1]!Sanaudos[Kodas])*('[1]3.4'!HV$7='[1]2.SAN'!$M$4:$M$73),0)),"")</f>
        <v/>
      </c>
      <c r="HW75" s="244" t="str">
        <f t="array" ref="HW75">IFERROR(INDEX([1]!Sanaudos[Saskaita],MATCH(1,('[1]3.4'!$AM75=[1]!Sanaudos[Kodas])*('[1]3.4'!HW$7='[1]2.SAN'!$M$4:$M$73),0)),"")</f>
        <v/>
      </c>
      <c r="HX75" s="244" t="str">
        <f t="array" ref="HX75">IFERROR(INDEX([1]!Sanaudos[Saskaita],MATCH(1,('[1]3.4'!$AM75=[1]!Sanaudos[Kodas])*('[1]3.4'!HX$7='[1]2.SAN'!$M$4:$M$73),0)),"")</f>
        <v/>
      </c>
      <c r="HY75" s="244" t="str">
        <f t="array" ref="HY75">IFERROR(INDEX([1]!Sanaudos[Saskaita],MATCH(1,('[1]3.4'!$AM75=[1]!Sanaudos[Kodas])*('[1]3.4'!HY$7='[1]2.SAN'!$M$4:$M$73),0)),"")</f>
        <v/>
      </c>
      <c r="HZ75" s="244" t="str">
        <f t="array" ref="HZ75">IFERROR(INDEX([1]!Sanaudos[Saskaita],MATCH(1,('[1]3.4'!$AM75=[1]!Sanaudos[Kodas])*('[1]3.4'!HZ$7='[1]2.SAN'!$M$4:$M$73),0)),"")</f>
        <v/>
      </c>
      <c r="IA75" s="244" t="str">
        <f t="array" ref="IA75">IFERROR(INDEX([1]!Sanaudos[Saskaita],MATCH(1,('[1]3.4'!$AM75=[1]!Sanaudos[Kodas])*('[1]3.4'!IA$7='[1]2.SAN'!$M$4:$M$73),0)),"")</f>
        <v/>
      </c>
      <c r="IB75" s="244" t="str">
        <f t="array" ref="IB75">IFERROR(INDEX([1]!Sanaudos[Saskaita],MATCH(1,('[1]3.4'!$AM75=[1]!Sanaudos[Kodas])*('[1]3.4'!IB$7='[1]2.SAN'!$M$4:$M$73),0)),"")</f>
        <v/>
      </c>
      <c r="IC75" s="244" t="str">
        <f t="array" ref="IC75">IFERROR(INDEX([1]!Sanaudos[Saskaita],MATCH(1,('[1]3.4'!$AM75=[1]!Sanaudos[Kodas])*('[1]3.4'!IC$7='[1]2.SAN'!$M$4:$M$73),0)),"")</f>
        <v/>
      </c>
      <c r="ID75" s="244" t="str">
        <f t="array" ref="ID75">IFERROR(INDEX([1]!Sanaudos[Saskaita],MATCH(1,('[1]3.4'!$AM75=[1]!Sanaudos[Kodas])*('[1]3.4'!ID$7='[1]2.SAN'!$M$4:$M$73),0)),"")</f>
        <v/>
      </c>
      <c r="IE75" s="244" t="str">
        <f t="array" ref="IE75">IFERROR(INDEX([1]!Sanaudos[Saskaita],MATCH(1,('[1]3.4'!$AM75=[1]!Sanaudos[Kodas])*('[1]3.4'!IE$7='[1]2.SAN'!$M$4:$M$73),0)),"")</f>
        <v/>
      </c>
      <c r="IF75" s="244" t="str">
        <f t="array" ref="IF75">IFERROR(INDEX([1]!Sanaudos[Saskaita],MATCH(1,('[1]3.4'!$AM75=[1]!Sanaudos[Kodas])*('[1]3.4'!IF$7='[1]2.SAN'!$M$4:$M$73),0)),"")</f>
        <v/>
      </c>
      <c r="IG75" s="244" t="str">
        <f t="array" ref="IG75">IFERROR(INDEX([1]!Sanaudos[Saskaita],MATCH(1,('[1]3.4'!$AM75=[1]!Sanaudos[Kodas])*('[1]3.4'!IG$7='[1]2.SAN'!$M$4:$M$73),0)),"")</f>
        <v/>
      </c>
      <c r="IH75" s="244" t="str">
        <f t="array" ref="IH75">IFERROR(INDEX([1]!Sanaudos[Saskaita],MATCH(1,('[1]3.4'!$AM75=[1]!Sanaudos[Kodas])*('[1]3.4'!IH$7='[1]2.SAN'!$M$4:$M$73),0)),"")</f>
        <v/>
      </c>
      <c r="II75" s="244" t="str">
        <f t="array" ref="II75">IFERROR(INDEX([1]!Sanaudos[Saskaita],MATCH(1,('[1]3.4'!$AM75=[1]!Sanaudos[Kodas])*('[1]3.4'!II$7='[1]2.SAN'!$M$4:$M$73),0)),"")</f>
        <v/>
      </c>
      <c r="IJ75" s="244" t="str">
        <f t="array" ref="IJ75">IFERROR(INDEX([1]!Sanaudos[Saskaita],MATCH(1,('[1]3.4'!$AM75=[1]!Sanaudos[Kodas])*('[1]3.4'!IJ$7='[1]2.SAN'!$M$4:$M$73),0)),"")</f>
        <v/>
      </c>
      <c r="IK75" s="244" t="str">
        <f t="array" ref="IK75">IFERROR(INDEX([1]!Sanaudos[Saskaita],MATCH(1,('[1]3.4'!$AM75=[1]!Sanaudos[Kodas])*('[1]3.4'!IK$7='[1]2.SAN'!$M$4:$M$73),0)),"")</f>
        <v/>
      </c>
    </row>
    <row r="76" spans="2:245" s="235" customFormat="1" ht="12.2" customHeight="1" x14ac:dyDescent="0.2">
      <c r="B76" s="552"/>
      <c r="C76" s="553"/>
      <c r="D76" s="261" t="s">
        <v>48</v>
      </c>
      <c r="E76" s="247" t="str">
        <f t="shared" si="8"/>
        <v xml:space="preserve">                                    </v>
      </c>
      <c r="F76" s="263" t="e">
        <f>+SUMIFS([1]!Sanaudos[Suma],[1]!Sanaudos[Kodas],AM76,[1]!Sanaudos[PASK],TRUE)</f>
        <v>#REF!</v>
      </c>
      <c r="G76" s="263" t="e">
        <f>-SUMIFS([1]!Sanaudos[Suma],[1]!Sanaudos[Kodas],$AM76,[1]!Sanaudos[Pagal DK RAS],700)</f>
        <v>#REF!</v>
      </c>
      <c r="H76" s="263" t="e">
        <f>+SUMIFS('[1]5.turtas'!$D$1:$AN$1,'[1]5.turtas'!$D$4:$AN$4,$AM76)</f>
        <v>#VALUE!</v>
      </c>
      <c r="I76" s="263" t="e">
        <f>-SUMIFS([1]!Sanaudos[Suma],[1]!Sanaudos[Kodas],$AM76,[1]!Sanaudos[Pagal DK RAS],901)-SUMIFS([1]!Sanaudos[Suma],[1]!Sanaudos[Kodas],$AM76,[1]!Sanaudos[Pagal DK RAS],902)-SUMIFS([1]!Sanaudos[Suma],[1]!Sanaudos[Kodas],$AM76,[1]!Sanaudos[Pagal DK RAS],905)</f>
        <v>#REF!</v>
      </c>
      <c r="J76" s="263" t="e">
        <f>+SUMIFS([1]!DU[DU],[1]!DU[Kodas],$AM76)+SUMIFS([1]!DU[Sodra],[1]!DU[Kodas],$AM76)+SUMIFS([1]!DU[Išeitinės išmokos, kompensacijos],[1]!DU[Kodas],$AM76)</f>
        <v>#REF!</v>
      </c>
      <c r="K76" s="263" t="e">
        <f>+SUMIFS([1]!Sanaudos_kor[Suma],[1]!Sanaudos_kor[Kodas],$AM76,[1]!Sanaudos_kor[PASK],TRUE,[1]!Sanaudos_kor[KOR_nr],K$1)</f>
        <v>#REF!</v>
      </c>
      <c r="L76" s="263" t="e">
        <f>+SUMIFS([1]!Sanaudos_kor[Suma],[1]!Sanaudos_kor[Kodas],$AM76,[1]!Sanaudos_kor[PASK],TRUE,[1]!Sanaudos_kor[KOR_nr],L$1)</f>
        <v>#REF!</v>
      </c>
      <c r="M76" s="263" t="e">
        <f>+SUMIFS([1]!Sanaudos_kor[Suma],[1]!Sanaudos_kor[Kodas],$AM76,[1]!Sanaudos_kor[PASK],TRUE,[1]!Sanaudos_kor[KOR_nr],M$1)</f>
        <v>#REF!</v>
      </c>
      <c r="N76" s="263" t="e">
        <f>+SUMIFS([1]!Sanaudos_kor[Suma],[1]!Sanaudos_kor[Kodas],$AM76,[1]!Sanaudos_kor[PASK],TRUE,[1]!Sanaudos_kor[KOR_nr],N$1)</f>
        <v>#REF!</v>
      </c>
      <c r="O76" s="263" t="e">
        <f>+SUMIFS([1]!Sanaudos_kor[Suma],[1]!Sanaudos_kor[Kodas],$AM76,[1]!Sanaudos_kor[PASK],TRUE,[1]!Sanaudos_kor[KOR_nr],O$1)</f>
        <v>#REF!</v>
      </c>
      <c r="P76" s="263" t="e">
        <f>+SUMIFS([1]!Sanaudos_kor[Suma],[1]!Sanaudos_kor[Kodas],$AM76,[1]!Sanaudos_kor[PASK],TRUE,[1]!Sanaudos_kor[KOR_nr],P$1)</f>
        <v>#REF!</v>
      </c>
      <c r="Q76" s="263" t="e">
        <f>+SUMIFS([1]!Sanaudos_kor[Suma],[1]!Sanaudos_kor[Kodas],$AM76,[1]!Sanaudos_kor[PASK],TRUE,[1]!Sanaudos_kor[KOR_nr],Q$1)</f>
        <v>#REF!</v>
      </c>
      <c r="R76" s="263" t="e">
        <f>+SUMIFS([1]!Sanaudos_kor[Suma],[1]!Sanaudos_kor[Kodas],$AM76,[1]!Sanaudos_kor[PASK],TRUE,[1]!Sanaudos_kor[KOR_nr],R$1)</f>
        <v>#REF!</v>
      </c>
      <c r="S76" s="263" t="e">
        <f>+SUMIFS([1]!Sanaudos_kor[Suma],[1]!Sanaudos_kor[Kodas],$AM76,[1]!Sanaudos_kor[PASK],TRUE,[1]!Sanaudos_kor[KOR_nr],S$1)</f>
        <v>#REF!</v>
      </c>
      <c r="T76" s="263" t="e">
        <f>+SUMIFS([1]!Sanaudos_kor[Suma],[1]!Sanaudos_kor[Kodas],$AM76,[1]!Sanaudos_kor[PASK],TRUE,[1]!Sanaudos_kor[KOR_nr],T$1)</f>
        <v>#REF!</v>
      </c>
      <c r="U76" s="263" t="e">
        <f>+SUMIFS([1]!Sanaudos_kor[Suma],[1]!Sanaudos_kor[Kodas],$AM76,[1]!Sanaudos_kor[PASK],TRUE,[1]!Sanaudos_kor[KOR_nr],U$1)</f>
        <v>#REF!</v>
      </c>
      <c r="V76" s="263" t="e">
        <f>+SUMIFS([1]!Sanaudos_kor[Suma],[1]!Sanaudos_kor[Kodas],$AM76,[1]!Sanaudos_kor[PASK],TRUE,[1]!Sanaudos_kor[KOR_nr],V$1)</f>
        <v>#REF!</v>
      </c>
      <c r="W76" s="263" t="e">
        <f>+SUMIFS([1]!Sanaudos_kor[Suma],[1]!Sanaudos_kor[Kodas],$AM76,[1]!Sanaudos_kor[PASK],TRUE,[1]!Sanaudos_kor[KOR_nr],W$1)</f>
        <v>#REF!</v>
      </c>
      <c r="X76" s="263" t="e">
        <f>+SUMIFS([1]!Sanaudos_kor[Suma],[1]!Sanaudos_kor[Kodas],$AM76,[1]!Sanaudos_kor[PASK],TRUE,[1]!Sanaudos_kor[KOR_nr],X$1)</f>
        <v>#REF!</v>
      </c>
      <c r="Y76" s="263" t="e">
        <f>+SUMIFS([1]!Sanaudos_kor[Suma],[1]!Sanaudos_kor[Kodas],$AM76,[1]!Sanaudos_kor[PASK],TRUE,[1]!Sanaudos_kor[KOR_nr],Y$1)</f>
        <v>#REF!</v>
      </c>
      <c r="Z76" s="263" t="e">
        <f>+SUMIFS([1]!Sanaudos_kor[Suma],[1]!Sanaudos_kor[Kodas],$AM76,[1]!Sanaudos_kor[PASK],TRUE,[1]!Sanaudos_kor[KOR_nr],Z$1)</f>
        <v>#REF!</v>
      </c>
      <c r="AA76" s="263" t="e">
        <f>+SUMIFS([1]!Sanaudos_kor[Suma],[1]!Sanaudos_kor[Kodas],$AM76,[1]!Sanaudos_kor[PASK],TRUE,[1]!Sanaudos_kor[KOR_nr],AA$1)</f>
        <v>#REF!</v>
      </c>
      <c r="AB76" s="263" t="e">
        <f>+SUMIFS([1]!Sanaudos_kor[Suma],[1]!Sanaudos_kor[Kodas],$AM76,[1]!Sanaudos_kor[PASK],TRUE,[1]!Sanaudos_kor[KOR_nr],AB$1)</f>
        <v>#REF!</v>
      </c>
      <c r="AC76" s="263" t="e">
        <f>+SUMIFS([1]!Sanaudos_kor[Suma],[1]!Sanaudos_kor[Kodas],$AM76,[1]!Sanaudos_kor[PASK],TRUE,[1]!Sanaudos_kor[KOR_nr],AC$1)</f>
        <v>#REF!</v>
      </c>
      <c r="AD76" s="263" t="e">
        <f>+SUMIFS([1]!Sanaudos_kor[Suma],[1]!Sanaudos_kor[Kodas],$AM76,[1]!Sanaudos_kor[PASK],TRUE,[1]!Sanaudos_kor[KOR_nr],AD$1)</f>
        <v>#REF!</v>
      </c>
      <c r="AE76" s="263" t="e">
        <f>+SUMIFS([1]!Sanaudos_kor[Suma],[1]!Sanaudos_kor[Kodas],$AM76,[1]!Sanaudos_kor[PASK],TRUE,[1]!Sanaudos_kor[KOR_nr],AE$1)</f>
        <v>#REF!</v>
      </c>
      <c r="AF76" s="263" t="e">
        <f>+SUMIFS([1]!Sanaudos_kor[Suma],[1]!Sanaudos_kor[Kodas],$AM76,[1]!Sanaudos_kor[PASK],TRUE,[1]!Sanaudos_kor[KOR_nr],AF$1)</f>
        <v>#REF!</v>
      </c>
      <c r="AG76" s="263" t="e">
        <f t="shared" si="6"/>
        <v>#REF!</v>
      </c>
      <c r="AH76" s="555"/>
      <c r="AM76" s="249" t="str">
        <f>+'[1]1.vardai'!D110</f>
        <v>NS_29NS</v>
      </c>
      <c r="AN76" s="250" t="e">
        <f>+SUMIFS('[1]7'!$E$160:$S$160,'[1]7'!$E$2:$S$2,$AM76)</f>
        <v>#VALUE!</v>
      </c>
      <c r="AO76" s="250" t="e">
        <f t="shared" si="5"/>
        <v>#REF!</v>
      </c>
      <c r="AP76" s="147"/>
      <c r="AQ76" s="250" t="e">
        <f>+SUMIFS('[1]3.4'!$F$133:$F$202,'[1]3.4'!$D$133:$D$202,$AM76,'[1]3.4'!$E$133:$E$202,"")</f>
        <v>#VALUE!</v>
      </c>
      <c r="AR76" s="250" t="e">
        <f t="shared" si="7"/>
        <v>#VALUE!</v>
      </c>
      <c r="AS76" s="147"/>
      <c r="AT76" s="244" t="str">
        <f t="array" ref="AT76">IFERROR(INDEX([1]!Sanaudos[Saskaita],MATCH(1,('[1]3.4'!$AM76=[1]!Sanaudos[Kodas])*('[1]3.4'!AT$7='[1]2.SAN'!$M$4:$M$73),0)),"")</f>
        <v/>
      </c>
      <c r="AU76" s="244" t="str">
        <f t="array" ref="AU76">IFERROR(INDEX([1]!Sanaudos[Saskaita],MATCH(1,('[1]3.4'!$AM76=[1]!Sanaudos[Kodas])*('[1]3.4'!AU$7='[1]2.SAN'!$M$4:$M$73),0)),"")</f>
        <v/>
      </c>
      <c r="AV76" s="244" t="str">
        <f t="array" ref="AV76">IFERROR(INDEX([1]!Sanaudos[Saskaita],MATCH(1,('[1]3.4'!$AM76=[1]!Sanaudos[Kodas])*('[1]3.4'!AV$7='[1]2.SAN'!$M$4:$M$73),0)),"")</f>
        <v/>
      </c>
      <c r="AW76" s="244" t="str">
        <f t="array" ref="AW76">IFERROR(INDEX([1]!Sanaudos[Saskaita],MATCH(1,('[1]3.4'!$AM76=[1]!Sanaudos[Kodas])*('[1]3.4'!AW$7='[1]2.SAN'!$M$4:$M$73),0)),"")</f>
        <v/>
      </c>
      <c r="AX76" s="244" t="str">
        <f t="array" ref="AX76">IFERROR(INDEX([1]!Sanaudos[Saskaita],MATCH(1,('[1]3.4'!$AM76=[1]!Sanaudos[Kodas])*('[1]3.4'!AX$7='[1]2.SAN'!$M$4:$M$73),0)),"")</f>
        <v/>
      </c>
      <c r="AY76" s="244" t="str">
        <f t="array" ref="AY76">IFERROR(INDEX([1]!Sanaudos[Saskaita],MATCH(1,('[1]3.4'!$AM76=[1]!Sanaudos[Kodas])*('[1]3.4'!AY$7='[1]2.SAN'!$M$4:$M$73),0)),"")</f>
        <v/>
      </c>
      <c r="AZ76" s="244" t="str">
        <f t="array" ref="AZ76">IFERROR(INDEX([1]!Sanaudos[Saskaita],MATCH(1,('[1]3.4'!$AM76=[1]!Sanaudos[Kodas])*('[1]3.4'!AZ$7='[1]2.SAN'!$M$4:$M$73),0)),"")</f>
        <v/>
      </c>
      <c r="BA76" s="244" t="str">
        <f t="array" ref="BA76">IFERROR(INDEX([1]!Sanaudos[Saskaita],MATCH(1,('[1]3.4'!$AM76=[1]!Sanaudos[Kodas])*('[1]3.4'!BA$7='[1]2.SAN'!$M$4:$M$73),0)),"")</f>
        <v/>
      </c>
      <c r="BB76" s="244" t="str">
        <f t="array" ref="BB76">IFERROR(INDEX([1]!Sanaudos[Saskaita],MATCH(1,('[1]3.4'!$AM76=[1]!Sanaudos[Kodas])*('[1]3.4'!BB$7='[1]2.SAN'!$M$4:$M$73),0)),"")</f>
        <v/>
      </c>
      <c r="BC76" s="244" t="str">
        <f t="array" ref="BC76">IFERROR(INDEX([1]!Sanaudos[Saskaita],MATCH(1,('[1]3.4'!$AM76=[1]!Sanaudos[Kodas])*('[1]3.4'!BC$7='[1]2.SAN'!$M$4:$M$73),0)),"")</f>
        <v/>
      </c>
      <c r="BD76" s="244" t="str">
        <f t="array" ref="BD76">IFERROR(INDEX([1]!Sanaudos[Saskaita],MATCH(1,('[1]3.4'!$AM76=[1]!Sanaudos[Kodas])*('[1]3.4'!BD$7='[1]2.SAN'!$M$4:$M$73),0)),"")</f>
        <v/>
      </c>
      <c r="BE76" s="244" t="str">
        <f t="array" ref="BE76">IFERROR(INDEX([1]!Sanaudos[Saskaita],MATCH(1,('[1]3.4'!$AM76=[1]!Sanaudos[Kodas])*('[1]3.4'!BE$7='[1]2.SAN'!$M$4:$M$73),0)),"")</f>
        <v/>
      </c>
      <c r="BF76" s="244" t="str">
        <f t="array" ref="BF76">IFERROR(INDEX([1]!Sanaudos[Saskaita],MATCH(1,('[1]3.4'!$AM76=[1]!Sanaudos[Kodas])*('[1]3.4'!BF$7='[1]2.SAN'!$M$4:$M$73),0)),"")</f>
        <v/>
      </c>
      <c r="BG76" s="244" t="str">
        <f t="array" ref="BG76">IFERROR(INDEX([1]!Sanaudos[Saskaita],MATCH(1,('[1]3.4'!$AM76=[1]!Sanaudos[Kodas])*('[1]3.4'!BG$7='[1]2.SAN'!$M$4:$M$73),0)),"")</f>
        <v/>
      </c>
      <c r="BH76" s="244" t="str">
        <f t="array" ref="BH76">IFERROR(INDEX([1]!Sanaudos[Saskaita],MATCH(1,('[1]3.4'!$AM76=[1]!Sanaudos[Kodas])*('[1]3.4'!BH$7='[1]2.SAN'!$M$4:$M$73),0)),"")</f>
        <v/>
      </c>
      <c r="BI76" s="244" t="str">
        <f t="array" ref="BI76">IFERROR(INDEX([1]!Sanaudos[Saskaita],MATCH(1,('[1]3.4'!$AM76=[1]!Sanaudos[Kodas])*('[1]3.4'!BI$7='[1]2.SAN'!$M$4:$M$73),0)),"")</f>
        <v/>
      </c>
      <c r="BJ76" s="244" t="str">
        <f t="array" ref="BJ76">IFERROR(INDEX([1]!Sanaudos[Saskaita],MATCH(1,('[1]3.4'!$AM76=[1]!Sanaudos[Kodas])*('[1]3.4'!BJ$7='[1]2.SAN'!$M$4:$M$73),0)),"")</f>
        <v/>
      </c>
      <c r="BK76" s="244" t="str">
        <f t="array" ref="BK76">IFERROR(INDEX([1]!Sanaudos[Saskaita],MATCH(1,('[1]3.4'!$AM76=[1]!Sanaudos[Kodas])*('[1]3.4'!BK$7='[1]2.SAN'!$M$4:$M$73),0)),"")</f>
        <v/>
      </c>
      <c r="BL76" s="244" t="str">
        <f t="array" ref="BL76">IFERROR(INDEX([1]!Sanaudos[Saskaita],MATCH(1,('[1]3.4'!$AM76=[1]!Sanaudos[Kodas])*('[1]3.4'!BL$7='[1]2.SAN'!$M$4:$M$73),0)),"")</f>
        <v/>
      </c>
      <c r="BM76" s="244" t="str">
        <f t="array" ref="BM76">IFERROR(INDEX([1]!Sanaudos[Saskaita],MATCH(1,('[1]3.4'!$AM76=[1]!Sanaudos[Kodas])*('[1]3.4'!BM$7='[1]2.SAN'!$M$4:$M$73),0)),"")</f>
        <v/>
      </c>
      <c r="BN76" s="244" t="str">
        <f t="array" ref="BN76">IFERROR(INDEX([1]!Sanaudos[Saskaita],MATCH(1,('[1]3.4'!$AM76=[1]!Sanaudos[Kodas])*('[1]3.4'!BN$7='[1]2.SAN'!$M$4:$M$73),0)),"")</f>
        <v/>
      </c>
      <c r="BO76" s="244" t="str">
        <f t="array" ref="BO76">IFERROR(INDEX([1]!Sanaudos[Saskaita],MATCH(1,('[1]3.4'!$AM76=[1]!Sanaudos[Kodas])*('[1]3.4'!BO$7='[1]2.SAN'!$M$4:$M$73),0)),"")</f>
        <v/>
      </c>
      <c r="BP76" s="244" t="str">
        <f t="array" ref="BP76">IFERROR(INDEX([1]!Sanaudos[Saskaita],MATCH(1,('[1]3.4'!$AM76=[1]!Sanaudos[Kodas])*('[1]3.4'!BP$7='[1]2.SAN'!$M$4:$M$73),0)),"")</f>
        <v/>
      </c>
      <c r="BQ76" s="244" t="str">
        <f t="array" ref="BQ76">IFERROR(INDEX([1]!Sanaudos[Saskaita],MATCH(1,('[1]3.4'!$AM76=[1]!Sanaudos[Kodas])*('[1]3.4'!BQ$7='[1]2.SAN'!$M$4:$M$73),0)),"")</f>
        <v/>
      </c>
      <c r="BR76" s="244" t="str">
        <f t="array" ref="BR76">IFERROR(INDEX([1]!Sanaudos[Saskaita],MATCH(1,('[1]3.4'!$AM76=[1]!Sanaudos[Kodas])*('[1]3.4'!BR$7='[1]2.SAN'!$M$4:$M$73),0)),"")</f>
        <v/>
      </c>
      <c r="BS76" s="244" t="str">
        <f t="array" ref="BS76">IFERROR(INDEX([1]!Sanaudos[Saskaita],MATCH(1,('[1]3.4'!$AM76=[1]!Sanaudos[Kodas])*('[1]3.4'!BS$7='[1]2.SAN'!$M$4:$M$73),0)),"")</f>
        <v/>
      </c>
      <c r="BT76" s="244" t="str">
        <f t="array" ref="BT76">IFERROR(INDEX([1]!Sanaudos[Saskaita],MATCH(1,('[1]3.4'!$AM76=[1]!Sanaudos[Kodas])*('[1]3.4'!BT$7='[1]2.SAN'!$M$4:$M$73),0)),"")</f>
        <v/>
      </c>
      <c r="BU76" s="244" t="str">
        <f t="array" ref="BU76">IFERROR(INDEX([1]!Sanaudos[Saskaita],MATCH(1,('[1]3.4'!$AM76=[1]!Sanaudos[Kodas])*('[1]3.4'!BU$7='[1]2.SAN'!$M$4:$M$73),0)),"")</f>
        <v/>
      </c>
      <c r="BV76" s="244" t="str">
        <f t="array" ref="BV76">IFERROR(INDEX([1]!Sanaudos[Saskaita],MATCH(1,('[1]3.4'!$AM76=[1]!Sanaudos[Kodas])*('[1]3.4'!BV$7='[1]2.SAN'!$M$4:$M$73),0)),"")</f>
        <v/>
      </c>
      <c r="BW76" s="244" t="str">
        <f t="array" ref="BW76">IFERROR(INDEX([1]!Sanaudos[Saskaita],MATCH(1,('[1]3.4'!$AM76=[1]!Sanaudos[Kodas])*('[1]3.4'!BW$7='[1]2.SAN'!$M$4:$M$73),0)),"")</f>
        <v/>
      </c>
      <c r="BX76" s="244" t="str">
        <f t="array" ref="BX76">IFERROR(INDEX([1]!Sanaudos[Saskaita],MATCH(1,('[1]3.4'!$AM76=[1]!Sanaudos[Kodas])*('[1]3.4'!BX$7='[1]2.SAN'!$M$4:$M$73),0)),"")</f>
        <v/>
      </c>
      <c r="BY76" s="244" t="str">
        <f t="array" ref="BY76">IFERROR(INDEX([1]!Sanaudos[Saskaita],MATCH(1,('[1]3.4'!$AM76=[1]!Sanaudos[Kodas])*('[1]3.4'!BY$7='[1]2.SAN'!$M$4:$M$73),0)),"")</f>
        <v/>
      </c>
      <c r="BZ76" s="244" t="str">
        <f t="array" ref="BZ76">IFERROR(INDEX([1]!Sanaudos[Saskaita],MATCH(1,('[1]3.4'!$AM76=[1]!Sanaudos[Kodas])*('[1]3.4'!BZ$7='[1]2.SAN'!$M$4:$M$73),0)),"")</f>
        <v/>
      </c>
      <c r="CA76" s="244" t="str">
        <f t="array" ref="CA76">IFERROR(INDEX([1]!Sanaudos[Saskaita],MATCH(1,('[1]3.4'!$AM76=[1]!Sanaudos[Kodas])*('[1]3.4'!CA$7='[1]2.SAN'!$M$4:$M$73),0)),"")</f>
        <v/>
      </c>
      <c r="CB76" s="244" t="str">
        <f t="array" ref="CB76">IFERROR(INDEX([1]!Sanaudos[Saskaita],MATCH(1,('[1]3.4'!$AM76=[1]!Sanaudos[Kodas])*('[1]3.4'!CB$7='[1]2.SAN'!$M$4:$M$73),0)),"")</f>
        <v/>
      </c>
      <c r="CC76" s="244" t="str">
        <f t="array" ref="CC76">IFERROR(INDEX([1]!Sanaudos[Saskaita],MATCH(1,('[1]3.4'!$AM76=[1]!Sanaudos[Kodas])*('[1]3.4'!CC$7='[1]2.SAN'!$M$4:$M$73),0)),"")</f>
        <v/>
      </c>
      <c r="CD76" s="244" t="str">
        <f t="array" ref="CD76">IFERROR(INDEX([1]!Sanaudos[Saskaita],MATCH(1,('[1]3.4'!$AM76=[1]!Sanaudos[Kodas])*('[1]3.4'!CD$7='[1]2.SAN'!$M$4:$M$73),0)),"")</f>
        <v/>
      </c>
      <c r="CE76" s="244" t="str">
        <f t="array" ref="CE76">IFERROR(INDEX([1]!Sanaudos[Saskaita],MATCH(1,('[1]3.4'!$AM76=[1]!Sanaudos[Kodas])*('[1]3.4'!CE$7='[1]2.SAN'!$M$4:$M$73),0)),"")</f>
        <v/>
      </c>
      <c r="CF76" s="244" t="str">
        <f t="array" ref="CF76">IFERROR(INDEX([1]!Sanaudos[Saskaita],MATCH(1,('[1]3.4'!$AM76=[1]!Sanaudos[Kodas])*('[1]3.4'!CF$7='[1]2.SAN'!$M$4:$M$73),0)),"")</f>
        <v/>
      </c>
      <c r="CG76" s="244" t="str">
        <f t="array" ref="CG76">IFERROR(INDEX([1]!Sanaudos[Saskaita],MATCH(1,('[1]3.4'!$AM76=[1]!Sanaudos[Kodas])*('[1]3.4'!CG$7='[1]2.SAN'!$M$4:$M$73),0)),"")</f>
        <v/>
      </c>
      <c r="CH76" s="244" t="str">
        <f t="array" ref="CH76">IFERROR(INDEX([1]!Sanaudos[Saskaita],MATCH(1,('[1]3.4'!$AM76=[1]!Sanaudos[Kodas])*('[1]3.4'!CH$7='[1]2.SAN'!$M$4:$M$73),0)),"")</f>
        <v/>
      </c>
      <c r="CI76" s="244" t="str">
        <f t="array" ref="CI76">IFERROR(INDEX([1]!Sanaudos[Saskaita],MATCH(1,('[1]3.4'!$AM76=[1]!Sanaudos[Kodas])*('[1]3.4'!CI$7='[1]2.SAN'!$M$4:$M$73),0)),"")</f>
        <v/>
      </c>
      <c r="CJ76" s="244" t="str">
        <f t="array" ref="CJ76">IFERROR(INDEX([1]!Sanaudos[Saskaita],MATCH(1,('[1]3.4'!$AM76=[1]!Sanaudos[Kodas])*('[1]3.4'!CJ$7='[1]2.SAN'!$M$4:$M$73),0)),"")</f>
        <v/>
      </c>
      <c r="CK76" s="244" t="str">
        <f t="array" ref="CK76">IFERROR(INDEX([1]!Sanaudos[Saskaita],MATCH(1,('[1]3.4'!$AM76=[1]!Sanaudos[Kodas])*('[1]3.4'!CK$7='[1]2.SAN'!$M$4:$M$73),0)),"")</f>
        <v/>
      </c>
      <c r="CL76" s="244" t="str">
        <f t="array" ref="CL76">IFERROR(INDEX([1]!Sanaudos[Saskaita],MATCH(1,('[1]3.4'!$AM76=[1]!Sanaudos[Kodas])*('[1]3.4'!CL$7='[1]2.SAN'!$M$4:$M$73),0)),"")</f>
        <v/>
      </c>
      <c r="CM76" s="244" t="str">
        <f t="array" ref="CM76">IFERROR(INDEX([1]!Sanaudos[Saskaita],MATCH(1,('[1]3.4'!$AM76=[1]!Sanaudos[Kodas])*('[1]3.4'!CM$7='[1]2.SAN'!$M$4:$M$73),0)),"")</f>
        <v/>
      </c>
      <c r="CN76" s="244" t="str">
        <f t="array" ref="CN76">IFERROR(INDEX([1]!Sanaudos[Saskaita],MATCH(1,('[1]3.4'!$AM76=[1]!Sanaudos[Kodas])*('[1]3.4'!CN$7='[1]2.SAN'!$M$4:$M$73),0)),"")</f>
        <v/>
      </c>
      <c r="CO76" s="244" t="str">
        <f t="array" ref="CO76">IFERROR(INDEX([1]!Sanaudos[Saskaita],MATCH(1,('[1]3.4'!$AM76=[1]!Sanaudos[Kodas])*('[1]3.4'!CO$7='[1]2.SAN'!$M$4:$M$73),0)),"")</f>
        <v/>
      </c>
      <c r="CP76" s="244" t="str">
        <f t="array" ref="CP76">IFERROR(INDEX([1]!Sanaudos[Saskaita],MATCH(1,('[1]3.4'!$AM76=[1]!Sanaudos[Kodas])*('[1]3.4'!CP$7='[1]2.SAN'!$M$4:$M$73),0)),"")</f>
        <v/>
      </c>
      <c r="CQ76" s="244" t="str">
        <f t="array" ref="CQ76">IFERROR(INDEX([1]!Sanaudos[Saskaita],MATCH(1,('[1]3.4'!$AM76=[1]!Sanaudos[Kodas])*('[1]3.4'!CQ$7='[1]2.SAN'!$M$4:$M$73),0)),"")</f>
        <v/>
      </c>
      <c r="CR76" s="244" t="str">
        <f t="array" ref="CR76">IFERROR(INDEX([1]!Sanaudos[Saskaita],MATCH(1,('[1]3.4'!$AM76=[1]!Sanaudos[Kodas])*('[1]3.4'!CR$7='[1]2.SAN'!$M$4:$M$73),0)),"")</f>
        <v/>
      </c>
      <c r="CS76" s="244" t="str">
        <f t="array" ref="CS76">IFERROR(INDEX([1]!Sanaudos[Saskaita],MATCH(1,('[1]3.4'!$AM76=[1]!Sanaudos[Kodas])*('[1]3.4'!CS$7='[1]2.SAN'!$M$4:$M$73),0)),"")</f>
        <v/>
      </c>
      <c r="CT76" s="244" t="str">
        <f t="array" ref="CT76">IFERROR(INDEX([1]!Sanaudos[Saskaita],MATCH(1,('[1]3.4'!$AM76=[1]!Sanaudos[Kodas])*('[1]3.4'!CT$7='[1]2.SAN'!$M$4:$M$73),0)),"")</f>
        <v/>
      </c>
      <c r="CU76" s="244" t="str">
        <f t="array" ref="CU76">IFERROR(INDEX([1]!Sanaudos[Saskaita],MATCH(1,('[1]3.4'!$AM76=[1]!Sanaudos[Kodas])*('[1]3.4'!CU$7='[1]2.SAN'!$M$4:$M$73),0)),"")</f>
        <v/>
      </c>
      <c r="CV76" s="244" t="str">
        <f t="array" ref="CV76">IFERROR(INDEX([1]!Sanaudos[Saskaita],MATCH(1,('[1]3.4'!$AM76=[1]!Sanaudos[Kodas])*('[1]3.4'!CV$7='[1]2.SAN'!$M$4:$M$73),0)),"")</f>
        <v/>
      </c>
      <c r="CW76" s="244" t="str">
        <f t="array" ref="CW76">IFERROR(INDEX([1]!Sanaudos[Saskaita],MATCH(1,('[1]3.4'!$AM76=[1]!Sanaudos[Kodas])*('[1]3.4'!CW$7='[1]2.SAN'!$M$4:$M$73),0)),"")</f>
        <v/>
      </c>
      <c r="CX76" s="244" t="str">
        <f t="array" ref="CX76">IFERROR(INDEX([1]!Sanaudos[Saskaita],MATCH(1,('[1]3.4'!$AM76=[1]!Sanaudos[Kodas])*('[1]3.4'!CX$7='[1]2.SAN'!$M$4:$M$73),0)),"")</f>
        <v/>
      </c>
      <c r="CY76" s="244" t="str">
        <f t="array" ref="CY76">IFERROR(INDEX([1]!Sanaudos[Saskaita],MATCH(1,('[1]3.4'!$AM76=[1]!Sanaudos[Kodas])*('[1]3.4'!CY$7='[1]2.SAN'!$M$4:$M$73),0)),"")</f>
        <v/>
      </c>
      <c r="CZ76" s="244" t="str">
        <f t="array" ref="CZ76">IFERROR(INDEX([1]!Sanaudos[Saskaita],MATCH(1,('[1]3.4'!$AM76=[1]!Sanaudos[Kodas])*('[1]3.4'!CZ$7='[1]2.SAN'!$M$4:$M$73),0)),"")</f>
        <v/>
      </c>
      <c r="DA76" s="244" t="str">
        <f t="array" ref="DA76">IFERROR(INDEX([1]!Sanaudos[Saskaita],MATCH(1,('[1]3.4'!$AM76=[1]!Sanaudos[Kodas])*('[1]3.4'!DA$7='[1]2.SAN'!$M$4:$M$73),0)),"")</f>
        <v/>
      </c>
      <c r="DB76" s="244" t="str">
        <f t="array" ref="DB76">IFERROR(INDEX([1]!Sanaudos[Saskaita],MATCH(1,('[1]3.4'!$AM76=[1]!Sanaudos[Kodas])*('[1]3.4'!DB$7='[1]2.SAN'!$M$4:$M$73),0)),"")</f>
        <v/>
      </c>
      <c r="DC76" s="244" t="str">
        <f t="array" ref="DC76">IFERROR(INDEX([1]!Sanaudos[Saskaita],MATCH(1,('[1]3.4'!$AM76=[1]!Sanaudos[Kodas])*('[1]3.4'!DC$7='[1]2.SAN'!$M$4:$M$73),0)),"")</f>
        <v/>
      </c>
      <c r="DD76" s="244" t="str">
        <f t="array" ref="DD76">IFERROR(INDEX([1]!Sanaudos[Saskaita],MATCH(1,('[1]3.4'!$AM76=[1]!Sanaudos[Kodas])*('[1]3.4'!DD$7='[1]2.SAN'!$M$4:$M$73),0)),"")</f>
        <v/>
      </c>
      <c r="DE76" s="244" t="str">
        <f t="array" ref="DE76">IFERROR(INDEX([1]!Sanaudos[Saskaita],MATCH(1,('[1]3.4'!$AM76=[1]!Sanaudos[Kodas])*('[1]3.4'!DE$7='[1]2.SAN'!$M$4:$M$73),0)),"")</f>
        <v/>
      </c>
      <c r="DF76" s="244" t="str">
        <f t="array" ref="DF76">IFERROR(INDEX([1]!Sanaudos[Saskaita],MATCH(1,('[1]3.4'!$AM76=[1]!Sanaudos[Kodas])*('[1]3.4'!DF$7='[1]2.SAN'!$M$4:$M$73),0)),"")</f>
        <v/>
      </c>
      <c r="DG76" s="244" t="str">
        <f t="array" ref="DG76">IFERROR(INDEX([1]!Sanaudos[Saskaita],MATCH(1,('[1]3.4'!$AM76=[1]!Sanaudos[Kodas])*('[1]3.4'!DG$7='[1]2.SAN'!$M$4:$M$73),0)),"")</f>
        <v/>
      </c>
      <c r="DH76" s="244" t="str">
        <f t="array" ref="DH76">IFERROR(INDEX([1]!Sanaudos[Saskaita],MATCH(1,('[1]3.4'!$AM76=[1]!Sanaudos[Kodas])*('[1]3.4'!DH$7='[1]2.SAN'!$M$4:$M$73),0)),"")</f>
        <v/>
      </c>
      <c r="DI76" s="244" t="str">
        <f t="array" ref="DI76">IFERROR(INDEX([1]!Sanaudos[Saskaita],MATCH(1,('[1]3.4'!$AM76=[1]!Sanaudos[Kodas])*('[1]3.4'!DI$7='[1]2.SAN'!$M$4:$M$73),0)),"")</f>
        <v/>
      </c>
      <c r="DJ76" s="244" t="str">
        <f t="array" ref="DJ76">IFERROR(INDEX([1]!Sanaudos[Saskaita],MATCH(1,('[1]3.4'!$AM76=[1]!Sanaudos[Kodas])*('[1]3.4'!DJ$7='[1]2.SAN'!$M$4:$M$73),0)),"")</f>
        <v/>
      </c>
      <c r="DK76" s="244" t="str">
        <f t="array" ref="DK76">IFERROR(INDEX([1]!Sanaudos[Saskaita],MATCH(1,('[1]3.4'!$AM76=[1]!Sanaudos[Kodas])*('[1]3.4'!DK$7='[1]2.SAN'!$M$4:$M$73),0)),"")</f>
        <v/>
      </c>
      <c r="DL76" s="244" t="str">
        <f t="array" ref="DL76">IFERROR(INDEX([1]!Sanaudos[Saskaita],MATCH(1,('[1]3.4'!$AM76=[1]!Sanaudos[Kodas])*('[1]3.4'!DL$7='[1]2.SAN'!$M$4:$M$73),0)),"")</f>
        <v/>
      </c>
      <c r="DM76" s="244" t="str">
        <f t="array" ref="DM76">IFERROR(INDEX([1]!Sanaudos[Saskaita],MATCH(1,('[1]3.4'!$AM76=[1]!Sanaudos[Kodas])*('[1]3.4'!DM$7='[1]2.SAN'!$M$4:$M$73),0)),"")</f>
        <v/>
      </c>
      <c r="DN76" s="244" t="str">
        <f t="array" ref="DN76">IFERROR(INDEX([1]!Sanaudos[Saskaita],MATCH(1,('[1]3.4'!$AM76=[1]!Sanaudos[Kodas])*('[1]3.4'!DN$7='[1]2.SAN'!$M$4:$M$73),0)),"")</f>
        <v/>
      </c>
      <c r="DO76" s="244" t="str">
        <f t="array" ref="DO76">IFERROR(INDEX([1]!Sanaudos[Saskaita],MATCH(1,('[1]3.4'!$AM76=[1]!Sanaudos[Kodas])*('[1]3.4'!DO$7='[1]2.SAN'!$M$4:$M$73),0)),"")</f>
        <v/>
      </c>
      <c r="DP76" s="244" t="str">
        <f t="array" ref="DP76">IFERROR(INDEX([1]!Sanaudos[Saskaita],MATCH(1,('[1]3.4'!$AM76=[1]!Sanaudos[Kodas])*('[1]3.4'!DP$7='[1]2.SAN'!$M$4:$M$73),0)),"")</f>
        <v/>
      </c>
      <c r="DQ76" s="244" t="str">
        <f t="array" ref="DQ76">IFERROR(INDEX([1]!Sanaudos[Saskaita],MATCH(1,('[1]3.4'!$AM76=[1]!Sanaudos[Kodas])*('[1]3.4'!DQ$7='[1]2.SAN'!$M$4:$M$73),0)),"")</f>
        <v/>
      </c>
      <c r="DR76" s="244" t="str">
        <f t="array" ref="DR76">IFERROR(INDEX([1]!Sanaudos[Saskaita],MATCH(1,('[1]3.4'!$AM76=[1]!Sanaudos[Kodas])*('[1]3.4'!DR$7='[1]2.SAN'!$M$4:$M$73),0)),"")</f>
        <v/>
      </c>
      <c r="DS76" s="244" t="str">
        <f t="array" ref="DS76">IFERROR(INDEX([1]!Sanaudos[Saskaita],MATCH(1,('[1]3.4'!$AM76=[1]!Sanaudos[Kodas])*('[1]3.4'!DS$7='[1]2.SAN'!$M$4:$M$73),0)),"")</f>
        <v/>
      </c>
      <c r="DT76" s="244" t="str">
        <f t="array" ref="DT76">IFERROR(INDEX([1]!Sanaudos[Saskaita],MATCH(1,('[1]3.4'!$AM76=[1]!Sanaudos[Kodas])*('[1]3.4'!DT$7='[1]2.SAN'!$M$4:$M$73),0)),"")</f>
        <v/>
      </c>
      <c r="DU76" s="244" t="str">
        <f t="array" ref="DU76">IFERROR(INDEX([1]!Sanaudos[Saskaita],MATCH(1,('[1]3.4'!$AM76=[1]!Sanaudos[Kodas])*('[1]3.4'!DU$7='[1]2.SAN'!$M$4:$M$73),0)),"")</f>
        <v/>
      </c>
      <c r="DV76" s="244" t="str">
        <f t="array" ref="DV76">IFERROR(INDEX([1]!Sanaudos[Saskaita],MATCH(1,('[1]3.4'!$AM76=[1]!Sanaudos[Kodas])*('[1]3.4'!DV$7='[1]2.SAN'!$M$4:$M$73),0)),"")</f>
        <v/>
      </c>
      <c r="DW76" s="244" t="str">
        <f t="array" ref="DW76">IFERROR(INDEX([1]!Sanaudos[Saskaita],MATCH(1,('[1]3.4'!$AM76=[1]!Sanaudos[Kodas])*('[1]3.4'!DW$7='[1]2.SAN'!$M$4:$M$73),0)),"")</f>
        <v/>
      </c>
      <c r="DX76" s="244" t="str">
        <f t="array" ref="DX76">IFERROR(INDEX([1]!Sanaudos[Saskaita],MATCH(1,('[1]3.4'!$AM76=[1]!Sanaudos[Kodas])*('[1]3.4'!DX$7='[1]2.SAN'!$M$4:$M$73),0)),"")</f>
        <v/>
      </c>
      <c r="DY76" s="244" t="str">
        <f t="array" ref="DY76">IFERROR(INDEX([1]!Sanaudos[Saskaita],MATCH(1,('[1]3.4'!$AM76=[1]!Sanaudos[Kodas])*('[1]3.4'!DY$7='[1]2.SAN'!$M$4:$M$73),0)),"")</f>
        <v/>
      </c>
      <c r="DZ76" s="244" t="str">
        <f t="array" ref="DZ76">IFERROR(INDEX([1]!Sanaudos[Saskaita],MATCH(1,('[1]3.4'!$AM76=[1]!Sanaudos[Kodas])*('[1]3.4'!DZ$7='[1]2.SAN'!$M$4:$M$73),0)),"")</f>
        <v/>
      </c>
      <c r="EA76" s="244" t="str">
        <f t="array" ref="EA76">IFERROR(INDEX([1]!Sanaudos[Saskaita],MATCH(1,('[1]3.4'!$AM76=[1]!Sanaudos[Kodas])*('[1]3.4'!EA$7='[1]2.SAN'!$M$4:$M$73),0)),"")</f>
        <v/>
      </c>
      <c r="EB76" s="244" t="str">
        <f t="array" ref="EB76">IFERROR(INDEX([1]!Sanaudos[Saskaita],MATCH(1,('[1]3.4'!$AM76=[1]!Sanaudos[Kodas])*('[1]3.4'!EB$7='[1]2.SAN'!$M$4:$M$73),0)),"")</f>
        <v/>
      </c>
      <c r="EC76" s="244" t="str">
        <f t="array" ref="EC76">IFERROR(INDEX([1]!Sanaudos[Saskaita],MATCH(1,('[1]3.4'!$AM76=[1]!Sanaudos[Kodas])*('[1]3.4'!EC$7='[1]2.SAN'!$M$4:$M$73),0)),"")</f>
        <v/>
      </c>
      <c r="ED76" s="244" t="str">
        <f t="array" ref="ED76">IFERROR(INDEX([1]!Sanaudos[Saskaita],MATCH(1,('[1]3.4'!$AM76=[1]!Sanaudos[Kodas])*('[1]3.4'!ED$7='[1]2.SAN'!$M$4:$M$73),0)),"")</f>
        <v/>
      </c>
      <c r="EE76" s="244" t="str">
        <f t="array" ref="EE76">IFERROR(INDEX([1]!Sanaudos[Saskaita],MATCH(1,('[1]3.4'!$AM76=[1]!Sanaudos[Kodas])*('[1]3.4'!EE$7='[1]2.SAN'!$M$4:$M$73),0)),"")</f>
        <v/>
      </c>
      <c r="EF76" s="244" t="str">
        <f t="array" ref="EF76">IFERROR(INDEX([1]!Sanaudos[Saskaita],MATCH(1,('[1]3.4'!$AM76=[1]!Sanaudos[Kodas])*('[1]3.4'!EF$7='[1]2.SAN'!$M$4:$M$73),0)),"")</f>
        <v/>
      </c>
      <c r="EG76" s="244" t="str">
        <f t="array" ref="EG76">IFERROR(INDEX([1]!Sanaudos[Saskaita],MATCH(1,('[1]3.4'!$AM76=[1]!Sanaudos[Kodas])*('[1]3.4'!EG$7='[1]2.SAN'!$M$4:$M$73),0)),"")</f>
        <v/>
      </c>
      <c r="EH76" s="244" t="str">
        <f t="array" ref="EH76">IFERROR(INDEX([1]!Sanaudos[Saskaita],MATCH(1,('[1]3.4'!$AM76=[1]!Sanaudos[Kodas])*('[1]3.4'!EH$7='[1]2.SAN'!$M$4:$M$73),0)),"")</f>
        <v/>
      </c>
      <c r="EI76" s="244" t="str">
        <f t="array" ref="EI76">IFERROR(INDEX([1]!Sanaudos[Saskaita],MATCH(1,('[1]3.4'!$AM76=[1]!Sanaudos[Kodas])*('[1]3.4'!EI$7='[1]2.SAN'!$M$4:$M$73),0)),"")</f>
        <v/>
      </c>
      <c r="EJ76" s="244" t="str">
        <f t="array" ref="EJ76">IFERROR(INDEX([1]!Sanaudos[Saskaita],MATCH(1,('[1]3.4'!$AM76=[1]!Sanaudos[Kodas])*('[1]3.4'!EJ$7='[1]2.SAN'!$M$4:$M$73),0)),"")</f>
        <v/>
      </c>
      <c r="EK76" s="244" t="str">
        <f t="array" ref="EK76">IFERROR(INDEX([1]!Sanaudos[Saskaita],MATCH(1,('[1]3.4'!$AM76=[1]!Sanaudos[Kodas])*('[1]3.4'!EK$7='[1]2.SAN'!$M$4:$M$73),0)),"")</f>
        <v/>
      </c>
      <c r="EL76" s="244" t="str">
        <f t="array" ref="EL76">IFERROR(INDEX([1]!Sanaudos[Saskaita],MATCH(1,('[1]3.4'!$AM76=[1]!Sanaudos[Kodas])*('[1]3.4'!EL$7='[1]2.SAN'!$M$4:$M$73),0)),"")</f>
        <v/>
      </c>
      <c r="EM76" s="244" t="str">
        <f t="array" ref="EM76">IFERROR(INDEX([1]!Sanaudos[Saskaita],MATCH(1,('[1]3.4'!$AM76=[1]!Sanaudos[Kodas])*('[1]3.4'!EM$7='[1]2.SAN'!$M$4:$M$73),0)),"")</f>
        <v/>
      </c>
      <c r="EN76" s="244" t="str">
        <f t="array" ref="EN76">IFERROR(INDEX([1]!Sanaudos[Saskaita],MATCH(1,('[1]3.4'!$AM76=[1]!Sanaudos[Kodas])*('[1]3.4'!EN$7='[1]2.SAN'!$M$4:$M$73),0)),"")</f>
        <v/>
      </c>
      <c r="EO76" s="244" t="str">
        <f t="array" ref="EO76">IFERROR(INDEX([1]!Sanaudos[Saskaita],MATCH(1,('[1]3.4'!$AM76=[1]!Sanaudos[Kodas])*('[1]3.4'!EO$7='[1]2.SAN'!$M$4:$M$73),0)),"")</f>
        <v/>
      </c>
      <c r="EP76" s="244" t="str">
        <f t="array" ref="EP76">IFERROR(INDEX([1]!Sanaudos[Saskaita],MATCH(1,('[1]3.4'!$AM76=[1]!Sanaudos[Kodas])*('[1]3.4'!EP$7='[1]2.SAN'!$M$4:$M$73),0)),"")</f>
        <v/>
      </c>
      <c r="EQ76" s="244" t="str">
        <f t="array" ref="EQ76">IFERROR(INDEX([1]!Sanaudos[Saskaita],MATCH(1,('[1]3.4'!$AM76=[1]!Sanaudos[Kodas])*('[1]3.4'!EQ$7='[1]2.SAN'!$M$4:$M$73),0)),"")</f>
        <v/>
      </c>
      <c r="ER76" s="244" t="str">
        <f t="array" ref="ER76">IFERROR(INDEX([1]!Sanaudos[Saskaita],MATCH(1,('[1]3.4'!$AM76=[1]!Sanaudos[Kodas])*('[1]3.4'!ER$7='[1]2.SAN'!$M$4:$M$73),0)),"")</f>
        <v/>
      </c>
      <c r="ES76" s="244" t="str">
        <f t="array" ref="ES76">IFERROR(INDEX([1]!Sanaudos[Saskaita],MATCH(1,('[1]3.4'!$AM76=[1]!Sanaudos[Kodas])*('[1]3.4'!ES$7='[1]2.SAN'!$M$4:$M$73),0)),"")</f>
        <v/>
      </c>
      <c r="ET76" s="244" t="str">
        <f t="array" ref="ET76">IFERROR(INDEX([1]!Sanaudos[Saskaita],MATCH(1,('[1]3.4'!$AM76=[1]!Sanaudos[Kodas])*('[1]3.4'!ET$7='[1]2.SAN'!$M$4:$M$73),0)),"")</f>
        <v/>
      </c>
      <c r="EU76" s="244" t="str">
        <f t="array" ref="EU76">IFERROR(INDEX([1]!Sanaudos[Saskaita],MATCH(1,('[1]3.4'!$AM76=[1]!Sanaudos[Kodas])*('[1]3.4'!EU$7='[1]2.SAN'!$M$4:$M$73),0)),"")</f>
        <v/>
      </c>
      <c r="EV76" s="244" t="str">
        <f t="array" ref="EV76">IFERROR(INDEX([1]!Sanaudos[Saskaita],MATCH(1,('[1]3.4'!$AM76=[1]!Sanaudos[Kodas])*('[1]3.4'!EV$7='[1]2.SAN'!$M$4:$M$73),0)),"")</f>
        <v/>
      </c>
      <c r="EW76" s="244" t="str">
        <f t="array" ref="EW76">IFERROR(INDEX([1]!Sanaudos[Saskaita],MATCH(1,('[1]3.4'!$AM76=[1]!Sanaudos[Kodas])*('[1]3.4'!EW$7='[1]2.SAN'!$M$4:$M$73),0)),"")</f>
        <v/>
      </c>
      <c r="EX76" s="244" t="str">
        <f t="array" ref="EX76">IFERROR(INDEX([1]!Sanaudos[Saskaita],MATCH(1,('[1]3.4'!$AM76=[1]!Sanaudos[Kodas])*('[1]3.4'!EX$7='[1]2.SAN'!$M$4:$M$73),0)),"")</f>
        <v/>
      </c>
      <c r="EY76" s="244" t="str">
        <f t="array" ref="EY76">IFERROR(INDEX([1]!Sanaudos[Saskaita],MATCH(1,('[1]3.4'!$AM76=[1]!Sanaudos[Kodas])*('[1]3.4'!EY$7='[1]2.SAN'!$M$4:$M$73),0)),"")</f>
        <v/>
      </c>
      <c r="EZ76" s="244" t="str">
        <f t="array" ref="EZ76">IFERROR(INDEX([1]!Sanaudos[Saskaita],MATCH(1,('[1]3.4'!$AM76=[1]!Sanaudos[Kodas])*('[1]3.4'!EZ$7='[1]2.SAN'!$M$4:$M$73),0)),"")</f>
        <v/>
      </c>
      <c r="FA76" s="244" t="str">
        <f t="array" ref="FA76">IFERROR(INDEX([1]!Sanaudos[Saskaita],MATCH(1,('[1]3.4'!$AM76=[1]!Sanaudos[Kodas])*('[1]3.4'!FA$7='[1]2.SAN'!$M$4:$M$73),0)),"")</f>
        <v/>
      </c>
      <c r="FB76" s="244" t="str">
        <f t="array" ref="FB76">IFERROR(INDEX([1]!Sanaudos[Saskaita],MATCH(1,('[1]3.4'!$AM76=[1]!Sanaudos[Kodas])*('[1]3.4'!FB$7='[1]2.SAN'!$M$4:$M$73),0)),"")</f>
        <v/>
      </c>
      <c r="FC76" s="244" t="str">
        <f t="array" ref="FC76">IFERROR(INDEX([1]!Sanaudos[Saskaita],MATCH(1,('[1]3.4'!$AM76=[1]!Sanaudos[Kodas])*('[1]3.4'!FC$7='[1]2.SAN'!$M$4:$M$73),0)),"")</f>
        <v/>
      </c>
      <c r="FD76" s="244" t="str">
        <f t="array" ref="FD76">IFERROR(INDEX([1]!Sanaudos[Saskaita],MATCH(1,('[1]3.4'!$AM76=[1]!Sanaudos[Kodas])*('[1]3.4'!FD$7='[1]2.SAN'!$M$4:$M$73),0)),"")</f>
        <v/>
      </c>
      <c r="FE76" s="244" t="str">
        <f t="array" ref="FE76">IFERROR(INDEX([1]!Sanaudos[Saskaita],MATCH(1,('[1]3.4'!$AM76=[1]!Sanaudos[Kodas])*('[1]3.4'!FE$7='[1]2.SAN'!$M$4:$M$73),0)),"")</f>
        <v/>
      </c>
      <c r="FF76" s="244" t="str">
        <f t="array" ref="FF76">IFERROR(INDEX([1]!Sanaudos[Saskaita],MATCH(1,('[1]3.4'!$AM76=[1]!Sanaudos[Kodas])*('[1]3.4'!FF$7='[1]2.SAN'!$M$4:$M$73),0)),"")</f>
        <v/>
      </c>
      <c r="FG76" s="244" t="str">
        <f t="array" ref="FG76">IFERROR(INDEX([1]!Sanaudos[Saskaita],MATCH(1,('[1]3.4'!$AM76=[1]!Sanaudos[Kodas])*('[1]3.4'!FG$7='[1]2.SAN'!$M$4:$M$73),0)),"")</f>
        <v/>
      </c>
      <c r="FH76" s="244" t="str">
        <f t="array" ref="FH76">IFERROR(INDEX([1]!Sanaudos[Saskaita],MATCH(1,('[1]3.4'!$AM76=[1]!Sanaudos[Kodas])*('[1]3.4'!FH$7='[1]2.SAN'!$M$4:$M$73),0)),"")</f>
        <v/>
      </c>
      <c r="FI76" s="244" t="str">
        <f t="array" ref="FI76">IFERROR(INDEX([1]!Sanaudos[Saskaita],MATCH(1,('[1]3.4'!$AM76=[1]!Sanaudos[Kodas])*('[1]3.4'!FI$7='[1]2.SAN'!$M$4:$M$73),0)),"")</f>
        <v/>
      </c>
      <c r="FJ76" s="244" t="str">
        <f t="array" ref="FJ76">IFERROR(INDEX([1]!Sanaudos[Saskaita],MATCH(1,('[1]3.4'!$AM76=[1]!Sanaudos[Kodas])*('[1]3.4'!FJ$7='[1]2.SAN'!$M$4:$M$73),0)),"")</f>
        <v/>
      </c>
      <c r="FK76" s="244" t="str">
        <f t="array" ref="FK76">IFERROR(INDEX([1]!Sanaudos[Saskaita],MATCH(1,('[1]3.4'!$AM76=[1]!Sanaudos[Kodas])*('[1]3.4'!FK$7='[1]2.SAN'!$M$4:$M$73),0)),"")</f>
        <v/>
      </c>
      <c r="FL76" s="244" t="str">
        <f t="array" ref="FL76">IFERROR(INDEX([1]!Sanaudos[Saskaita],MATCH(1,('[1]3.4'!$AM76=[1]!Sanaudos[Kodas])*('[1]3.4'!FL$7='[1]2.SAN'!$M$4:$M$73),0)),"")</f>
        <v/>
      </c>
      <c r="FM76" s="244" t="str">
        <f t="array" ref="FM76">IFERROR(INDEX([1]!Sanaudos[Saskaita],MATCH(1,('[1]3.4'!$AM76=[1]!Sanaudos[Kodas])*('[1]3.4'!FM$7='[1]2.SAN'!$M$4:$M$73),0)),"")</f>
        <v/>
      </c>
      <c r="FN76" s="244" t="str">
        <f t="array" ref="FN76">IFERROR(INDEX([1]!Sanaudos[Saskaita],MATCH(1,('[1]3.4'!$AM76=[1]!Sanaudos[Kodas])*('[1]3.4'!FN$7='[1]2.SAN'!$M$4:$M$73),0)),"")</f>
        <v/>
      </c>
      <c r="FO76" s="244" t="str">
        <f t="array" ref="FO76">IFERROR(INDEX([1]!Sanaudos[Saskaita],MATCH(1,('[1]3.4'!$AM76=[1]!Sanaudos[Kodas])*('[1]3.4'!FO$7='[1]2.SAN'!$M$4:$M$73),0)),"")</f>
        <v/>
      </c>
      <c r="FP76" s="244" t="str">
        <f t="array" ref="FP76">IFERROR(INDEX([1]!Sanaudos[Saskaita],MATCH(1,('[1]3.4'!$AM76=[1]!Sanaudos[Kodas])*('[1]3.4'!FP$7='[1]2.SAN'!$M$4:$M$73),0)),"")</f>
        <v/>
      </c>
      <c r="FQ76" s="244" t="str">
        <f t="array" ref="FQ76">IFERROR(INDEX([1]!Sanaudos[Saskaita],MATCH(1,('[1]3.4'!$AM76=[1]!Sanaudos[Kodas])*('[1]3.4'!FQ$7='[1]2.SAN'!$M$4:$M$73),0)),"")</f>
        <v/>
      </c>
      <c r="FR76" s="244" t="str">
        <f t="array" ref="FR76">IFERROR(INDEX([1]!Sanaudos[Saskaita],MATCH(1,('[1]3.4'!$AM76=[1]!Sanaudos[Kodas])*('[1]3.4'!FR$7='[1]2.SAN'!$M$4:$M$73),0)),"")</f>
        <v/>
      </c>
      <c r="FS76" s="244" t="str">
        <f t="array" ref="FS76">IFERROR(INDEX([1]!Sanaudos[Saskaita],MATCH(1,('[1]3.4'!$AM76=[1]!Sanaudos[Kodas])*('[1]3.4'!FS$7='[1]2.SAN'!$M$4:$M$73),0)),"")</f>
        <v/>
      </c>
      <c r="FT76" s="244" t="str">
        <f t="array" ref="FT76">IFERROR(INDEX([1]!Sanaudos[Saskaita],MATCH(1,('[1]3.4'!$AM76=[1]!Sanaudos[Kodas])*('[1]3.4'!FT$7='[1]2.SAN'!$M$4:$M$73),0)),"")</f>
        <v/>
      </c>
      <c r="FU76" s="244" t="str">
        <f t="array" ref="FU76">IFERROR(INDEX([1]!Sanaudos[Saskaita],MATCH(1,('[1]3.4'!$AM76=[1]!Sanaudos[Kodas])*('[1]3.4'!FU$7='[1]2.SAN'!$M$4:$M$73),0)),"")</f>
        <v/>
      </c>
      <c r="FV76" s="244" t="str">
        <f t="array" ref="FV76">IFERROR(INDEX([1]!Sanaudos[Saskaita],MATCH(1,('[1]3.4'!$AM76=[1]!Sanaudos[Kodas])*('[1]3.4'!FV$7='[1]2.SAN'!$M$4:$M$73),0)),"")</f>
        <v/>
      </c>
      <c r="FW76" s="244" t="str">
        <f t="array" ref="FW76">IFERROR(INDEX([1]!Sanaudos[Saskaita],MATCH(1,('[1]3.4'!$AM76=[1]!Sanaudos[Kodas])*('[1]3.4'!FW$7='[1]2.SAN'!$M$4:$M$73),0)),"")</f>
        <v/>
      </c>
      <c r="FX76" s="244" t="str">
        <f t="array" ref="FX76">IFERROR(INDEX([1]!Sanaudos[Saskaita],MATCH(1,('[1]3.4'!$AM76=[1]!Sanaudos[Kodas])*('[1]3.4'!FX$7='[1]2.SAN'!$M$4:$M$73),0)),"")</f>
        <v/>
      </c>
      <c r="FY76" s="244" t="str">
        <f t="array" ref="FY76">IFERROR(INDEX([1]!Sanaudos[Saskaita],MATCH(1,('[1]3.4'!$AM76=[1]!Sanaudos[Kodas])*('[1]3.4'!FY$7='[1]2.SAN'!$M$4:$M$73),0)),"")</f>
        <v/>
      </c>
      <c r="FZ76" s="244" t="str">
        <f t="array" ref="FZ76">IFERROR(INDEX([1]!Sanaudos[Saskaita],MATCH(1,('[1]3.4'!$AM76=[1]!Sanaudos[Kodas])*('[1]3.4'!FZ$7='[1]2.SAN'!$M$4:$M$73),0)),"")</f>
        <v/>
      </c>
      <c r="GA76" s="244" t="str">
        <f t="array" ref="GA76">IFERROR(INDEX([1]!Sanaudos[Saskaita],MATCH(1,('[1]3.4'!$AM76=[1]!Sanaudos[Kodas])*('[1]3.4'!GA$7='[1]2.SAN'!$M$4:$M$73),0)),"")</f>
        <v/>
      </c>
      <c r="GB76" s="244" t="str">
        <f t="array" ref="GB76">IFERROR(INDEX([1]!Sanaudos[Saskaita],MATCH(1,('[1]3.4'!$AM76=[1]!Sanaudos[Kodas])*('[1]3.4'!GB$7='[1]2.SAN'!$M$4:$M$73),0)),"")</f>
        <v/>
      </c>
      <c r="GC76" s="244" t="str">
        <f t="array" ref="GC76">IFERROR(INDEX([1]!Sanaudos[Saskaita],MATCH(1,('[1]3.4'!$AM76=[1]!Sanaudos[Kodas])*('[1]3.4'!GC$7='[1]2.SAN'!$M$4:$M$73),0)),"")</f>
        <v/>
      </c>
      <c r="GD76" s="244" t="str">
        <f t="array" ref="GD76">IFERROR(INDEX([1]!Sanaudos[Saskaita],MATCH(1,('[1]3.4'!$AM76=[1]!Sanaudos[Kodas])*('[1]3.4'!GD$7='[1]2.SAN'!$M$4:$M$73),0)),"")</f>
        <v/>
      </c>
      <c r="GE76" s="244" t="str">
        <f t="array" ref="GE76">IFERROR(INDEX([1]!Sanaudos[Saskaita],MATCH(1,('[1]3.4'!$AM76=[1]!Sanaudos[Kodas])*('[1]3.4'!GE$7='[1]2.SAN'!$M$4:$M$73),0)),"")</f>
        <v/>
      </c>
      <c r="GF76" s="244" t="str">
        <f t="array" ref="GF76">IFERROR(INDEX([1]!Sanaudos[Saskaita],MATCH(1,('[1]3.4'!$AM76=[1]!Sanaudos[Kodas])*('[1]3.4'!GF$7='[1]2.SAN'!$M$4:$M$73),0)),"")</f>
        <v/>
      </c>
      <c r="GG76" s="244" t="str">
        <f t="array" ref="GG76">IFERROR(INDEX([1]!Sanaudos[Saskaita],MATCH(1,('[1]3.4'!$AM76=[1]!Sanaudos[Kodas])*('[1]3.4'!GG$7='[1]2.SAN'!$M$4:$M$73),0)),"")</f>
        <v/>
      </c>
      <c r="GH76" s="244" t="str">
        <f t="array" ref="GH76">IFERROR(INDEX([1]!Sanaudos[Saskaita],MATCH(1,('[1]3.4'!$AM76=[1]!Sanaudos[Kodas])*('[1]3.4'!GH$7='[1]2.SAN'!$M$4:$M$73),0)),"")</f>
        <v/>
      </c>
      <c r="GI76" s="244" t="str">
        <f t="array" ref="GI76">IFERROR(INDEX([1]!Sanaudos[Saskaita],MATCH(1,('[1]3.4'!$AM76=[1]!Sanaudos[Kodas])*('[1]3.4'!GI$7='[1]2.SAN'!$M$4:$M$73),0)),"")</f>
        <v/>
      </c>
      <c r="GJ76" s="244" t="str">
        <f t="array" ref="GJ76">IFERROR(INDEX([1]!Sanaudos[Saskaita],MATCH(1,('[1]3.4'!$AM76=[1]!Sanaudos[Kodas])*('[1]3.4'!GJ$7='[1]2.SAN'!$M$4:$M$73),0)),"")</f>
        <v/>
      </c>
      <c r="GK76" s="244" t="str">
        <f t="array" ref="GK76">IFERROR(INDEX([1]!Sanaudos[Saskaita],MATCH(1,('[1]3.4'!$AM76=[1]!Sanaudos[Kodas])*('[1]3.4'!GK$7='[1]2.SAN'!$M$4:$M$73),0)),"")</f>
        <v/>
      </c>
      <c r="GL76" s="244" t="str">
        <f t="array" ref="GL76">IFERROR(INDEX([1]!Sanaudos[Saskaita],MATCH(1,('[1]3.4'!$AM76=[1]!Sanaudos[Kodas])*('[1]3.4'!GL$7='[1]2.SAN'!$M$4:$M$73),0)),"")</f>
        <v/>
      </c>
      <c r="GM76" s="244" t="str">
        <f t="array" ref="GM76">IFERROR(INDEX([1]!Sanaudos[Saskaita],MATCH(1,('[1]3.4'!$AM76=[1]!Sanaudos[Kodas])*('[1]3.4'!GM$7='[1]2.SAN'!$M$4:$M$73),0)),"")</f>
        <v/>
      </c>
      <c r="GN76" s="244" t="str">
        <f t="array" ref="GN76">IFERROR(INDEX([1]!Sanaudos[Saskaita],MATCH(1,('[1]3.4'!$AM76=[1]!Sanaudos[Kodas])*('[1]3.4'!GN$7='[1]2.SAN'!$M$4:$M$73),0)),"")</f>
        <v/>
      </c>
      <c r="GO76" s="244" t="str">
        <f t="array" ref="GO76">IFERROR(INDEX([1]!Sanaudos[Saskaita],MATCH(1,('[1]3.4'!$AM76=[1]!Sanaudos[Kodas])*('[1]3.4'!GO$7='[1]2.SAN'!$M$4:$M$73),0)),"")</f>
        <v/>
      </c>
      <c r="GP76" s="244" t="str">
        <f t="array" ref="GP76">IFERROR(INDEX([1]!Sanaudos[Saskaita],MATCH(1,('[1]3.4'!$AM76=[1]!Sanaudos[Kodas])*('[1]3.4'!GP$7='[1]2.SAN'!$M$4:$M$73),0)),"")</f>
        <v/>
      </c>
      <c r="GQ76" s="244" t="str">
        <f t="array" ref="GQ76">IFERROR(INDEX([1]!Sanaudos[Saskaita],MATCH(1,('[1]3.4'!$AM76=[1]!Sanaudos[Kodas])*('[1]3.4'!GQ$7='[1]2.SAN'!$M$4:$M$73),0)),"")</f>
        <v/>
      </c>
      <c r="GR76" s="244" t="str">
        <f t="array" ref="GR76">IFERROR(INDEX([1]!Sanaudos[Saskaita],MATCH(1,('[1]3.4'!$AM76=[1]!Sanaudos[Kodas])*('[1]3.4'!GR$7='[1]2.SAN'!$M$4:$M$73),0)),"")</f>
        <v/>
      </c>
      <c r="GS76" s="244" t="str">
        <f t="array" ref="GS76">IFERROR(INDEX([1]!Sanaudos[Saskaita],MATCH(1,('[1]3.4'!$AM76=[1]!Sanaudos[Kodas])*('[1]3.4'!GS$7='[1]2.SAN'!$M$4:$M$73),0)),"")</f>
        <v/>
      </c>
      <c r="GT76" s="244" t="str">
        <f t="array" ref="GT76">IFERROR(INDEX([1]!Sanaudos[Saskaita],MATCH(1,('[1]3.4'!$AM76=[1]!Sanaudos[Kodas])*('[1]3.4'!GT$7='[1]2.SAN'!$M$4:$M$73),0)),"")</f>
        <v/>
      </c>
      <c r="GU76" s="244" t="str">
        <f t="array" ref="GU76">IFERROR(INDEX([1]!Sanaudos[Saskaita],MATCH(1,('[1]3.4'!$AM76=[1]!Sanaudos[Kodas])*('[1]3.4'!GU$7='[1]2.SAN'!$M$4:$M$73),0)),"")</f>
        <v/>
      </c>
      <c r="GV76" s="244" t="str">
        <f t="array" ref="GV76">IFERROR(INDEX([1]!Sanaudos[Saskaita],MATCH(1,('[1]3.4'!$AM76=[1]!Sanaudos[Kodas])*('[1]3.4'!GV$7='[1]2.SAN'!$M$4:$M$73),0)),"")</f>
        <v/>
      </c>
      <c r="GW76" s="244" t="str">
        <f t="array" ref="GW76">IFERROR(INDEX([1]!Sanaudos[Saskaita],MATCH(1,('[1]3.4'!$AM76=[1]!Sanaudos[Kodas])*('[1]3.4'!GW$7='[1]2.SAN'!$M$4:$M$73),0)),"")</f>
        <v/>
      </c>
      <c r="GX76" s="244" t="str">
        <f t="array" ref="GX76">IFERROR(INDEX([1]!Sanaudos[Saskaita],MATCH(1,('[1]3.4'!$AM76=[1]!Sanaudos[Kodas])*('[1]3.4'!GX$7='[1]2.SAN'!$M$4:$M$73),0)),"")</f>
        <v/>
      </c>
      <c r="GY76" s="244" t="str">
        <f t="array" ref="GY76">IFERROR(INDEX([1]!Sanaudos[Saskaita],MATCH(1,('[1]3.4'!$AM76=[1]!Sanaudos[Kodas])*('[1]3.4'!GY$7='[1]2.SAN'!$M$4:$M$73),0)),"")</f>
        <v/>
      </c>
      <c r="GZ76" s="244" t="str">
        <f t="array" ref="GZ76">IFERROR(INDEX([1]!Sanaudos[Saskaita],MATCH(1,('[1]3.4'!$AM76=[1]!Sanaudos[Kodas])*('[1]3.4'!GZ$7='[1]2.SAN'!$M$4:$M$73),0)),"")</f>
        <v/>
      </c>
      <c r="HA76" s="244" t="str">
        <f t="array" ref="HA76">IFERROR(INDEX([1]!Sanaudos[Saskaita],MATCH(1,('[1]3.4'!$AM76=[1]!Sanaudos[Kodas])*('[1]3.4'!HA$7='[1]2.SAN'!$M$4:$M$73),0)),"")</f>
        <v/>
      </c>
      <c r="HB76" s="244" t="str">
        <f t="array" ref="HB76">IFERROR(INDEX([1]!Sanaudos[Saskaita],MATCH(1,('[1]3.4'!$AM76=[1]!Sanaudos[Kodas])*('[1]3.4'!HB$7='[1]2.SAN'!$M$4:$M$73),0)),"")</f>
        <v/>
      </c>
      <c r="HC76" s="244" t="str">
        <f t="array" ref="HC76">IFERROR(INDEX([1]!Sanaudos[Saskaita],MATCH(1,('[1]3.4'!$AM76=[1]!Sanaudos[Kodas])*('[1]3.4'!HC$7='[1]2.SAN'!$M$4:$M$73),0)),"")</f>
        <v/>
      </c>
      <c r="HD76" s="244" t="str">
        <f t="array" ref="HD76">IFERROR(INDEX([1]!Sanaudos[Saskaita],MATCH(1,('[1]3.4'!$AM76=[1]!Sanaudos[Kodas])*('[1]3.4'!HD$7='[1]2.SAN'!$M$4:$M$73),0)),"")</f>
        <v/>
      </c>
      <c r="HE76" s="244" t="str">
        <f t="array" ref="HE76">IFERROR(INDEX([1]!Sanaudos[Saskaita],MATCH(1,('[1]3.4'!$AM76=[1]!Sanaudos[Kodas])*('[1]3.4'!HE$7='[1]2.SAN'!$M$4:$M$73),0)),"")</f>
        <v/>
      </c>
      <c r="HF76" s="244" t="str">
        <f t="array" ref="HF76">IFERROR(INDEX([1]!Sanaudos[Saskaita],MATCH(1,('[1]3.4'!$AM76=[1]!Sanaudos[Kodas])*('[1]3.4'!HF$7='[1]2.SAN'!$M$4:$M$73),0)),"")</f>
        <v/>
      </c>
      <c r="HG76" s="244" t="str">
        <f t="array" ref="HG76">IFERROR(INDEX([1]!Sanaudos[Saskaita],MATCH(1,('[1]3.4'!$AM76=[1]!Sanaudos[Kodas])*('[1]3.4'!HG$7='[1]2.SAN'!$M$4:$M$73),0)),"")</f>
        <v/>
      </c>
      <c r="HH76" s="244" t="str">
        <f t="array" ref="HH76">IFERROR(INDEX([1]!Sanaudos[Saskaita],MATCH(1,('[1]3.4'!$AM76=[1]!Sanaudos[Kodas])*('[1]3.4'!HH$7='[1]2.SAN'!$M$4:$M$73),0)),"")</f>
        <v/>
      </c>
      <c r="HI76" s="244" t="str">
        <f t="array" ref="HI76">IFERROR(INDEX([1]!Sanaudos[Saskaita],MATCH(1,('[1]3.4'!$AM76=[1]!Sanaudos[Kodas])*('[1]3.4'!HI$7='[1]2.SAN'!$M$4:$M$73),0)),"")</f>
        <v/>
      </c>
      <c r="HJ76" s="244" t="str">
        <f t="array" ref="HJ76">IFERROR(INDEX([1]!Sanaudos[Saskaita],MATCH(1,('[1]3.4'!$AM76=[1]!Sanaudos[Kodas])*('[1]3.4'!HJ$7='[1]2.SAN'!$M$4:$M$73),0)),"")</f>
        <v/>
      </c>
      <c r="HK76" s="244" t="str">
        <f t="array" ref="HK76">IFERROR(INDEX([1]!Sanaudos[Saskaita],MATCH(1,('[1]3.4'!$AM76=[1]!Sanaudos[Kodas])*('[1]3.4'!HK$7='[1]2.SAN'!$M$4:$M$73),0)),"")</f>
        <v/>
      </c>
      <c r="HL76" s="244" t="str">
        <f t="array" ref="HL76">IFERROR(INDEX([1]!Sanaudos[Saskaita],MATCH(1,('[1]3.4'!$AM76=[1]!Sanaudos[Kodas])*('[1]3.4'!HL$7='[1]2.SAN'!$M$4:$M$73),0)),"")</f>
        <v/>
      </c>
      <c r="HM76" s="244" t="str">
        <f t="array" ref="HM76">IFERROR(INDEX([1]!Sanaudos[Saskaita],MATCH(1,('[1]3.4'!$AM76=[1]!Sanaudos[Kodas])*('[1]3.4'!HM$7='[1]2.SAN'!$M$4:$M$73),0)),"")</f>
        <v/>
      </c>
      <c r="HN76" s="244" t="str">
        <f t="array" ref="HN76">IFERROR(INDEX([1]!Sanaudos[Saskaita],MATCH(1,('[1]3.4'!$AM76=[1]!Sanaudos[Kodas])*('[1]3.4'!HN$7='[1]2.SAN'!$M$4:$M$73),0)),"")</f>
        <v/>
      </c>
      <c r="HO76" s="244" t="str">
        <f t="array" ref="HO76">IFERROR(INDEX([1]!Sanaudos[Saskaita],MATCH(1,('[1]3.4'!$AM76=[1]!Sanaudos[Kodas])*('[1]3.4'!HO$7='[1]2.SAN'!$M$4:$M$73),0)),"")</f>
        <v/>
      </c>
      <c r="HP76" s="244" t="str">
        <f t="array" ref="HP76">IFERROR(INDEX([1]!Sanaudos[Saskaita],MATCH(1,('[1]3.4'!$AM76=[1]!Sanaudos[Kodas])*('[1]3.4'!HP$7='[1]2.SAN'!$M$4:$M$73),0)),"")</f>
        <v/>
      </c>
      <c r="HQ76" s="244" t="str">
        <f t="array" ref="HQ76">IFERROR(INDEX([1]!Sanaudos[Saskaita],MATCH(1,('[1]3.4'!$AM76=[1]!Sanaudos[Kodas])*('[1]3.4'!HQ$7='[1]2.SAN'!$M$4:$M$73),0)),"")</f>
        <v/>
      </c>
      <c r="HR76" s="244" t="str">
        <f t="array" ref="HR76">IFERROR(INDEX([1]!Sanaudos[Saskaita],MATCH(1,('[1]3.4'!$AM76=[1]!Sanaudos[Kodas])*('[1]3.4'!HR$7='[1]2.SAN'!$M$4:$M$73),0)),"")</f>
        <v/>
      </c>
      <c r="HS76" s="244" t="str">
        <f t="array" ref="HS76">IFERROR(INDEX([1]!Sanaudos[Saskaita],MATCH(1,('[1]3.4'!$AM76=[1]!Sanaudos[Kodas])*('[1]3.4'!HS$7='[1]2.SAN'!$M$4:$M$73),0)),"")</f>
        <v/>
      </c>
      <c r="HT76" s="244" t="str">
        <f t="array" ref="HT76">IFERROR(INDEX([1]!Sanaudos[Saskaita],MATCH(1,('[1]3.4'!$AM76=[1]!Sanaudos[Kodas])*('[1]3.4'!HT$7='[1]2.SAN'!$M$4:$M$73),0)),"")</f>
        <v/>
      </c>
      <c r="HU76" s="244" t="str">
        <f t="array" ref="HU76">IFERROR(INDEX([1]!Sanaudos[Saskaita],MATCH(1,('[1]3.4'!$AM76=[1]!Sanaudos[Kodas])*('[1]3.4'!HU$7='[1]2.SAN'!$M$4:$M$73),0)),"")</f>
        <v/>
      </c>
      <c r="HV76" s="244" t="str">
        <f t="array" ref="HV76">IFERROR(INDEX([1]!Sanaudos[Saskaita],MATCH(1,('[1]3.4'!$AM76=[1]!Sanaudos[Kodas])*('[1]3.4'!HV$7='[1]2.SAN'!$M$4:$M$73),0)),"")</f>
        <v/>
      </c>
      <c r="HW76" s="244" t="str">
        <f t="array" ref="HW76">IFERROR(INDEX([1]!Sanaudos[Saskaita],MATCH(1,('[1]3.4'!$AM76=[1]!Sanaudos[Kodas])*('[1]3.4'!HW$7='[1]2.SAN'!$M$4:$M$73),0)),"")</f>
        <v/>
      </c>
      <c r="HX76" s="244" t="str">
        <f t="array" ref="HX76">IFERROR(INDEX([1]!Sanaudos[Saskaita],MATCH(1,('[1]3.4'!$AM76=[1]!Sanaudos[Kodas])*('[1]3.4'!HX$7='[1]2.SAN'!$M$4:$M$73),0)),"")</f>
        <v/>
      </c>
      <c r="HY76" s="244" t="str">
        <f t="array" ref="HY76">IFERROR(INDEX([1]!Sanaudos[Saskaita],MATCH(1,('[1]3.4'!$AM76=[1]!Sanaudos[Kodas])*('[1]3.4'!HY$7='[1]2.SAN'!$M$4:$M$73),0)),"")</f>
        <v/>
      </c>
      <c r="HZ76" s="244" t="str">
        <f t="array" ref="HZ76">IFERROR(INDEX([1]!Sanaudos[Saskaita],MATCH(1,('[1]3.4'!$AM76=[1]!Sanaudos[Kodas])*('[1]3.4'!HZ$7='[1]2.SAN'!$M$4:$M$73),0)),"")</f>
        <v/>
      </c>
      <c r="IA76" s="244" t="str">
        <f t="array" ref="IA76">IFERROR(INDEX([1]!Sanaudos[Saskaita],MATCH(1,('[1]3.4'!$AM76=[1]!Sanaudos[Kodas])*('[1]3.4'!IA$7='[1]2.SAN'!$M$4:$M$73),0)),"")</f>
        <v/>
      </c>
      <c r="IB76" s="244" t="str">
        <f t="array" ref="IB76">IFERROR(INDEX([1]!Sanaudos[Saskaita],MATCH(1,('[1]3.4'!$AM76=[1]!Sanaudos[Kodas])*('[1]3.4'!IB$7='[1]2.SAN'!$M$4:$M$73),0)),"")</f>
        <v/>
      </c>
      <c r="IC76" s="244" t="str">
        <f t="array" ref="IC76">IFERROR(INDEX([1]!Sanaudos[Saskaita],MATCH(1,('[1]3.4'!$AM76=[1]!Sanaudos[Kodas])*('[1]3.4'!IC$7='[1]2.SAN'!$M$4:$M$73),0)),"")</f>
        <v/>
      </c>
      <c r="ID76" s="244" t="str">
        <f t="array" ref="ID76">IFERROR(INDEX([1]!Sanaudos[Saskaita],MATCH(1,('[1]3.4'!$AM76=[1]!Sanaudos[Kodas])*('[1]3.4'!ID$7='[1]2.SAN'!$M$4:$M$73),0)),"")</f>
        <v/>
      </c>
      <c r="IE76" s="244" t="str">
        <f t="array" ref="IE76">IFERROR(INDEX([1]!Sanaudos[Saskaita],MATCH(1,('[1]3.4'!$AM76=[1]!Sanaudos[Kodas])*('[1]3.4'!IE$7='[1]2.SAN'!$M$4:$M$73),0)),"")</f>
        <v/>
      </c>
      <c r="IF76" s="244" t="str">
        <f t="array" ref="IF76">IFERROR(INDEX([1]!Sanaudos[Saskaita],MATCH(1,('[1]3.4'!$AM76=[1]!Sanaudos[Kodas])*('[1]3.4'!IF$7='[1]2.SAN'!$M$4:$M$73),0)),"")</f>
        <v/>
      </c>
      <c r="IG76" s="244" t="str">
        <f t="array" ref="IG76">IFERROR(INDEX([1]!Sanaudos[Saskaita],MATCH(1,('[1]3.4'!$AM76=[1]!Sanaudos[Kodas])*('[1]3.4'!IG$7='[1]2.SAN'!$M$4:$M$73),0)),"")</f>
        <v/>
      </c>
      <c r="IH76" s="244" t="str">
        <f t="array" ref="IH76">IFERROR(INDEX([1]!Sanaudos[Saskaita],MATCH(1,('[1]3.4'!$AM76=[1]!Sanaudos[Kodas])*('[1]3.4'!IH$7='[1]2.SAN'!$M$4:$M$73),0)),"")</f>
        <v/>
      </c>
      <c r="II76" s="244" t="str">
        <f t="array" ref="II76">IFERROR(INDEX([1]!Sanaudos[Saskaita],MATCH(1,('[1]3.4'!$AM76=[1]!Sanaudos[Kodas])*('[1]3.4'!II$7='[1]2.SAN'!$M$4:$M$73),0)),"")</f>
        <v/>
      </c>
      <c r="IJ76" s="244" t="str">
        <f t="array" ref="IJ76">IFERROR(INDEX([1]!Sanaudos[Saskaita],MATCH(1,('[1]3.4'!$AM76=[1]!Sanaudos[Kodas])*('[1]3.4'!IJ$7='[1]2.SAN'!$M$4:$M$73),0)),"")</f>
        <v/>
      </c>
      <c r="IK76" s="244" t="str">
        <f t="array" ref="IK76">IFERROR(INDEX([1]!Sanaudos[Saskaita],MATCH(1,('[1]3.4'!$AM76=[1]!Sanaudos[Kodas])*('[1]3.4'!IK$7='[1]2.SAN'!$M$4:$M$73),0)),"")</f>
        <v/>
      </c>
    </row>
    <row r="77" spans="2:245" s="235" customFormat="1" ht="12.2" customHeight="1" x14ac:dyDescent="0.2">
      <c r="B77" s="552"/>
      <c r="C77" s="554"/>
      <c r="D77" s="261" t="s">
        <v>48</v>
      </c>
      <c r="E77" s="247" t="str">
        <f t="shared" si="8"/>
        <v xml:space="preserve">                                    </v>
      </c>
      <c r="F77" s="263" t="e">
        <f>+SUMIFS([1]!Sanaudos[Suma],[1]!Sanaudos[Kodas],AM77,[1]!Sanaudos[PASK],TRUE)</f>
        <v>#REF!</v>
      </c>
      <c r="G77" s="263" t="e">
        <f>-SUMIFS([1]!Sanaudos[Suma],[1]!Sanaudos[Kodas],$AM77,[1]!Sanaudos[Pagal DK RAS],700)</f>
        <v>#REF!</v>
      </c>
      <c r="H77" s="263" t="e">
        <f>+SUMIFS('[1]5.turtas'!$D$1:$AN$1,'[1]5.turtas'!$D$4:$AN$4,$AM77)</f>
        <v>#VALUE!</v>
      </c>
      <c r="I77" s="263" t="e">
        <f>-SUMIFS([1]!Sanaudos[Suma],[1]!Sanaudos[Kodas],$AM77,[1]!Sanaudos[Pagal DK RAS],901)-SUMIFS([1]!Sanaudos[Suma],[1]!Sanaudos[Kodas],$AM77,[1]!Sanaudos[Pagal DK RAS],902)-SUMIFS([1]!Sanaudos[Suma],[1]!Sanaudos[Kodas],$AM77,[1]!Sanaudos[Pagal DK RAS],905)</f>
        <v>#REF!</v>
      </c>
      <c r="J77" s="263" t="e">
        <f>+SUMIFS([1]!DU[DU],[1]!DU[Kodas],$AM77)+SUMIFS([1]!DU[Sodra],[1]!DU[Kodas],$AM77)+SUMIFS([1]!DU[Išeitinės išmokos, kompensacijos],[1]!DU[Kodas],$AM77)</f>
        <v>#REF!</v>
      </c>
      <c r="K77" s="263" t="e">
        <f>+SUMIFS([1]!Sanaudos_kor[Suma],[1]!Sanaudos_kor[Kodas],$AM77,[1]!Sanaudos_kor[PASK],TRUE,[1]!Sanaudos_kor[KOR_nr],K$1)</f>
        <v>#REF!</v>
      </c>
      <c r="L77" s="263" t="e">
        <f>+SUMIFS([1]!Sanaudos_kor[Suma],[1]!Sanaudos_kor[Kodas],$AM77,[1]!Sanaudos_kor[PASK],TRUE,[1]!Sanaudos_kor[KOR_nr],L$1)</f>
        <v>#REF!</v>
      </c>
      <c r="M77" s="263" t="e">
        <f>+SUMIFS([1]!Sanaudos_kor[Suma],[1]!Sanaudos_kor[Kodas],$AM77,[1]!Sanaudos_kor[PASK],TRUE,[1]!Sanaudos_kor[KOR_nr],M$1)</f>
        <v>#REF!</v>
      </c>
      <c r="N77" s="263" t="e">
        <f>+SUMIFS([1]!Sanaudos_kor[Suma],[1]!Sanaudos_kor[Kodas],$AM77,[1]!Sanaudos_kor[PASK],TRUE,[1]!Sanaudos_kor[KOR_nr],N$1)</f>
        <v>#REF!</v>
      </c>
      <c r="O77" s="263" t="e">
        <f>+SUMIFS([1]!Sanaudos_kor[Suma],[1]!Sanaudos_kor[Kodas],$AM77,[1]!Sanaudos_kor[PASK],TRUE,[1]!Sanaudos_kor[KOR_nr],O$1)</f>
        <v>#REF!</v>
      </c>
      <c r="P77" s="263" t="e">
        <f>+SUMIFS([1]!Sanaudos_kor[Suma],[1]!Sanaudos_kor[Kodas],$AM77,[1]!Sanaudos_kor[PASK],TRUE,[1]!Sanaudos_kor[KOR_nr],P$1)</f>
        <v>#REF!</v>
      </c>
      <c r="Q77" s="263" t="e">
        <f>+SUMIFS([1]!Sanaudos_kor[Suma],[1]!Sanaudos_kor[Kodas],$AM77,[1]!Sanaudos_kor[PASK],TRUE,[1]!Sanaudos_kor[KOR_nr],Q$1)</f>
        <v>#REF!</v>
      </c>
      <c r="R77" s="263" t="e">
        <f>+SUMIFS([1]!Sanaudos_kor[Suma],[1]!Sanaudos_kor[Kodas],$AM77,[1]!Sanaudos_kor[PASK],TRUE,[1]!Sanaudos_kor[KOR_nr],R$1)</f>
        <v>#REF!</v>
      </c>
      <c r="S77" s="263" t="e">
        <f>+SUMIFS([1]!Sanaudos_kor[Suma],[1]!Sanaudos_kor[Kodas],$AM77,[1]!Sanaudos_kor[PASK],TRUE,[1]!Sanaudos_kor[KOR_nr],S$1)</f>
        <v>#REF!</v>
      </c>
      <c r="T77" s="263" t="e">
        <f>+SUMIFS([1]!Sanaudos_kor[Suma],[1]!Sanaudos_kor[Kodas],$AM77,[1]!Sanaudos_kor[PASK],TRUE,[1]!Sanaudos_kor[KOR_nr],T$1)</f>
        <v>#REF!</v>
      </c>
      <c r="U77" s="263" t="e">
        <f>+SUMIFS([1]!Sanaudos_kor[Suma],[1]!Sanaudos_kor[Kodas],$AM77,[1]!Sanaudos_kor[PASK],TRUE,[1]!Sanaudos_kor[KOR_nr],U$1)</f>
        <v>#REF!</v>
      </c>
      <c r="V77" s="263" t="e">
        <f>+SUMIFS([1]!Sanaudos_kor[Suma],[1]!Sanaudos_kor[Kodas],$AM77,[1]!Sanaudos_kor[PASK],TRUE,[1]!Sanaudos_kor[KOR_nr],V$1)</f>
        <v>#REF!</v>
      </c>
      <c r="W77" s="263" t="e">
        <f>+SUMIFS([1]!Sanaudos_kor[Suma],[1]!Sanaudos_kor[Kodas],$AM77,[1]!Sanaudos_kor[PASK],TRUE,[1]!Sanaudos_kor[KOR_nr],W$1)</f>
        <v>#REF!</v>
      </c>
      <c r="X77" s="263" t="e">
        <f>+SUMIFS([1]!Sanaudos_kor[Suma],[1]!Sanaudos_kor[Kodas],$AM77,[1]!Sanaudos_kor[PASK],TRUE,[1]!Sanaudos_kor[KOR_nr],X$1)</f>
        <v>#REF!</v>
      </c>
      <c r="Y77" s="263" t="e">
        <f>+SUMIFS([1]!Sanaudos_kor[Suma],[1]!Sanaudos_kor[Kodas],$AM77,[1]!Sanaudos_kor[PASK],TRUE,[1]!Sanaudos_kor[KOR_nr],Y$1)</f>
        <v>#REF!</v>
      </c>
      <c r="Z77" s="263" t="e">
        <f>+SUMIFS([1]!Sanaudos_kor[Suma],[1]!Sanaudos_kor[Kodas],$AM77,[1]!Sanaudos_kor[PASK],TRUE,[1]!Sanaudos_kor[KOR_nr],Z$1)</f>
        <v>#REF!</v>
      </c>
      <c r="AA77" s="263" t="e">
        <f>+SUMIFS([1]!Sanaudos_kor[Suma],[1]!Sanaudos_kor[Kodas],$AM77,[1]!Sanaudos_kor[PASK],TRUE,[1]!Sanaudos_kor[KOR_nr],AA$1)</f>
        <v>#REF!</v>
      </c>
      <c r="AB77" s="263" t="e">
        <f>+SUMIFS([1]!Sanaudos_kor[Suma],[1]!Sanaudos_kor[Kodas],$AM77,[1]!Sanaudos_kor[PASK],TRUE,[1]!Sanaudos_kor[KOR_nr],AB$1)</f>
        <v>#REF!</v>
      </c>
      <c r="AC77" s="263" t="e">
        <f>+SUMIFS([1]!Sanaudos_kor[Suma],[1]!Sanaudos_kor[Kodas],$AM77,[1]!Sanaudos_kor[PASK],TRUE,[1]!Sanaudos_kor[KOR_nr],AC$1)</f>
        <v>#REF!</v>
      </c>
      <c r="AD77" s="263" t="e">
        <f>+SUMIFS([1]!Sanaudos_kor[Suma],[1]!Sanaudos_kor[Kodas],$AM77,[1]!Sanaudos_kor[PASK],TRUE,[1]!Sanaudos_kor[KOR_nr],AD$1)</f>
        <v>#REF!</v>
      </c>
      <c r="AE77" s="263" t="e">
        <f>+SUMIFS([1]!Sanaudos_kor[Suma],[1]!Sanaudos_kor[Kodas],$AM77,[1]!Sanaudos_kor[PASK],TRUE,[1]!Sanaudos_kor[KOR_nr],AE$1)</f>
        <v>#REF!</v>
      </c>
      <c r="AF77" s="263" t="e">
        <f>+SUMIFS([1]!Sanaudos_kor[Suma],[1]!Sanaudos_kor[Kodas],$AM77,[1]!Sanaudos_kor[PASK],TRUE,[1]!Sanaudos_kor[KOR_nr],AF$1)</f>
        <v>#REF!</v>
      </c>
      <c r="AG77" s="263" t="e">
        <f t="shared" si="6"/>
        <v>#REF!</v>
      </c>
      <c r="AH77" s="555"/>
      <c r="AM77" s="249" t="str">
        <f>+'[1]1.vardai'!D111</f>
        <v>NS_30NS</v>
      </c>
      <c r="AN77" s="250" t="e">
        <f>+SUMIFS('[1]7'!$E$160:$S$160,'[1]7'!$E$2:$S$2,$AM77)</f>
        <v>#VALUE!</v>
      </c>
      <c r="AO77" s="250" t="e">
        <f t="shared" si="5"/>
        <v>#REF!</v>
      </c>
      <c r="AP77" s="147"/>
      <c r="AQ77" s="250" t="e">
        <f>+SUMIFS('[1]3.4'!$F$133:$F$202,'[1]3.4'!$D$133:$D$202,$AM77,'[1]3.4'!$E$133:$E$202,"")</f>
        <v>#VALUE!</v>
      </c>
      <c r="AR77" s="250" t="e">
        <f t="shared" si="7"/>
        <v>#VALUE!</v>
      </c>
      <c r="AS77" s="147"/>
      <c r="AT77" s="244" t="str">
        <f t="array" ref="AT77">IFERROR(INDEX([1]!Sanaudos[Saskaita],MATCH(1,('[1]3.4'!$AM77=[1]!Sanaudos[Kodas])*('[1]3.4'!AT$7='[1]2.SAN'!$M$4:$M$73),0)),"")</f>
        <v/>
      </c>
      <c r="AU77" s="244" t="str">
        <f t="array" ref="AU77">IFERROR(INDEX([1]!Sanaudos[Saskaita],MATCH(1,('[1]3.4'!$AM77=[1]!Sanaudos[Kodas])*('[1]3.4'!AU$7='[1]2.SAN'!$M$4:$M$73),0)),"")</f>
        <v/>
      </c>
      <c r="AV77" s="244" t="str">
        <f t="array" ref="AV77">IFERROR(INDEX([1]!Sanaudos[Saskaita],MATCH(1,('[1]3.4'!$AM77=[1]!Sanaudos[Kodas])*('[1]3.4'!AV$7='[1]2.SAN'!$M$4:$M$73),0)),"")</f>
        <v/>
      </c>
      <c r="AW77" s="244" t="str">
        <f t="array" ref="AW77">IFERROR(INDEX([1]!Sanaudos[Saskaita],MATCH(1,('[1]3.4'!$AM77=[1]!Sanaudos[Kodas])*('[1]3.4'!AW$7='[1]2.SAN'!$M$4:$M$73),0)),"")</f>
        <v/>
      </c>
      <c r="AX77" s="244" t="str">
        <f t="array" ref="AX77">IFERROR(INDEX([1]!Sanaudos[Saskaita],MATCH(1,('[1]3.4'!$AM77=[1]!Sanaudos[Kodas])*('[1]3.4'!AX$7='[1]2.SAN'!$M$4:$M$73),0)),"")</f>
        <v/>
      </c>
      <c r="AY77" s="244" t="str">
        <f t="array" ref="AY77">IFERROR(INDEX([1]!Sanaudos[Saskaita],MATCH(1,('[1]3.4'!$AM77=[1]!Sanaudos[Kodas])*('[1]3.4'!AY$7='[1]2.SAN'!$M$4:$M$73),0)),"")</f>
        <v/>
      </c>
      <c r="AZ77" s="244" t="str">
        <f t="array" ref="AZ77">IFERROR(INDEX([1]!Sanaudos[Saskaita],MATCH(1,('[1]3.4'!$AM77=[1]!Sanaudos[Kodas])*('[1]3.4'!AZ$7='[1]2.SAN'!$M$4:$M$73),0)),"")</f>
        <v/>
      </c>
      <c r="BA77" s="244" t="str">
        <f t="array" ref="BA77">IFERROR(INDEX([1]!Sanaudos[Saskaita],MATCH(1,('[1]3.4'!$AM77=[1]!Sanaudos[Kodas])*('[1]3.4'!BA$7='[1]2.SAN'!$M$4:$M$73),0)),"")</f>
        <v/>
      </c>
      <c r="BB77" s="244" t="str">
        <f t="array" ref="BB77">IFERROR(INDEX([1]!Sanaudos[Saskaita],MATCH(1,('[1]3.4'!$AM77=[1]!Sanaudos[Kodas])*('[1]3.4'!BB$7='[1]2.SAN'!$M$4:$M$73),0)),"")</f>
        <v/>
      </c>
      <c r="BC77" s="244" t="str">
        <f t="array" ref="BC77">IFERROR(INDEX([1]!Sanaudos[Saskaita],MATCH(1,('[1]3.4'!$AM77=[1]!Sanaudos[Kodas])*('[1]3.4'!BC$7='[1]2.SAN'!$M$4:$M$73),0)),"")</f>
        <v/>
      </c>
      <c r="BD77" s="244" t="str">
        <f t="array" ref="BD77">IFERROR(INDEX([1]!Sanaudos[Saskaita],MATCH(1,('[1]3.4'!$AM77=[1]!Sanaudos[Kodas])*('[1]3.4'!BD$7='[1]2.SAN'!$M$4:$M$73),0)),"")</f>
        <v/>
      </c>
      <c r="BE77" s="244" t="str">
        <f t="array" ref="BE77">IFERROR(INDEX([1]!Sanaudos[Saskaita],MATCH(1,('[1]3.4'!$AM77=[1]!Sanaudos[Kodas])*('[1]3.4'!BE$7='[1]2.SAN'!$M$4:$M$73),0)),"")</f>
        <v/>
      </c>
      <c r="BF77" s="244" t="str">
        <f t="array" ref="BF77">IFERROR(INDEX([1]!Sanaudos[Saskaita],MATCH(1,('[1]3.4'!$AM77=[1]!Sanaudos[Kodas])*('[1]3.4'!BF$7='[1]2.SAN'!$M$4:$M$73),0)),"")</f>
        <v/>
      </c>
      <c r="BG77" s="244" t="str">
        <f t="array" ref="BG77">IFERROR(INDEX([1]!Sanaudos[Saskaita],MATCH(1,('[1]3.4'!$AM77=[1]!Sanaudos[Kodas])*('[1]3.4'!BG$7='[1]2.SAN'!$M$4:$M$73),0)),"")</f>
        <v/>
      </c>
      <c r="BH77" s="244" t="str">
        <f t="array" ref="BH77">IFERROR(INDEX([1]!Sanaudos[Saskaita],MATCH(1,('[1]3.4'!$AM77=[1]!Sanaudos[Kodas])*('[1]3.4'!BH$7='[1]2.SAN'!$M$4:$M$73),0)),"")</f>
        <v/>
      </c>
      <c r="BI77" s="244" t="str">
        <f t="array" ref="BI77">IFERROR(INDEX([1]!Sanaudos[Saskaita],MATCH(1,('[1]3.4'!$AM77=[1]!Sanaudos[Kodas])*('[1]3.4'!BI$7='[1]2.SAN'!$M$4:$M$73),0)),"")</f>
        <v/>
      </c>
      <c r="BJ77" s="244" t="str">
        <f t="array" ref="BJ77">IFERROR(INDEX([1]!Sanaudos[Saskaita],MATCH(1,('[1]3.4'!$AM77=[1]!Sanaudos[Kodas])*('[1]3.4'!BJ$7='[1]2.SAN'!$M$4:$M$73),0)),"")</f>
        <v/>
      </c>
      <c r="BK77" s="244" t="str">
        <f t="array" ref="BK77">IFERROR(INDEX([1]!Sanaudos[Saskaita],MATCH(1,('[1]3.4'!$AM77=[1]!Sanaudos[Kodas])*('[1]3.4'!BK$7='[1]2.SAN'!$M$4:$M$73),0)),"")</f>
        <v/>
      </c>
      <c r="BL77" s="244" t="str">
        <f t="array" ref="BL77">IFERROR(INDEX([1]!Sanaudos[Saskaita],MATCH(1,('[1]3.4'!$AM77=[1]!Sanaudos[Kodas])*('[1]3.4'!BL$7='[1]2.SAN'!$M$4:$M$73),0)),"")</f>
        <v/>
      </c>
      <c r="BM77" s="244" t="str">
        <f t="array" ref="BM77">IFERROR(INDEX([1]!Sanaudos[Saskaita],MATCH(1,('[1]3.4'!$AM77=[1]!Sanaudos[Kodas])*('[1]3.4'!BM$7='[1]2.SAN'!$M$4:$M$73),0)),"")</f>
        <v/>
      </c>
      <c r="BN77" s="244" t="str">
        <f t="array" ref="BN77">IFERROR(INDEX([1]!Sanaudos[Saskaita],MATCH(1,('[1]3.4'!$AM77=[1]!Sanaudos[Kodas])*('[1]3.4'!BN$7='[1]2.SAN'!$M$4:$M$73),0)),"")</f>
        <v/>
      </c>
      <c r="BO77" s="244" t="str">
        <f t="array" ref="BO77">IFERROR(INDEX([1]!Sanaudos[Saskaita],MATCH(1,('[1]3.4'!$AM77=[1]!Sanaudos[Kodas])*('[1]3.4'!BO$7='[1]2.SAN'!$M$4:$M$73),0)),"")</f>
        <v/>
      </c>
      <c r="BP77" s="244" t="str">
        <f t="array" ref="BP77">IFERROR(INDEX([1]!Sanaudos[Saskaita],MATCH(1,('[1]3.4'!$AM77=[1]!Sanaudos[Kodas])*('[1]3.4'!BP$7='[1]2.SAN'!$M$4:$M$73),0)),"")</f>
        <v/>
      </c>
      <c r="BQ77" s="244" t="str">
        <f t="array" ref="BQ77">IFERROR(INDEX([1]!Sanaudos[Saskaita],MATCH(1,('[1]3.4'!$AM77=[1]!Sanaudos[Kodas])*('[1]3.4'!BQ$7='[1]2.SAN'!$M$4:$M$73),0)),"")</f>
        <v/>
      </c>
      <c r="BR77" s="244" t="str">
        <f t="array" ref="BR77">IFERROR(INDEX([1]!Sanaudos[Saskaita],MATCH(1,('[1]3.4'!$AM77=[1]!Sanaudos[Kodas])*('[1]3.4'!BR$7='[1]2.SAN'!$M$4:$M$73),0)),"")</f>
        <v/>
      </c>
      <c r="BS77" s="244" t="str">
        <f t="array" ref="BS77">IFERROR(INDEX([1]!Sanaudos[Saskaita],MATCH(1,('[1]3.4'!$AM77=[1]!Sanaudos[Kodas])*('[1]3.4'!BS$7='[1]2.SAN'!$M$4:$M$73),0)),"")</f>
        <v/>
      </c>
      <c r="BT77" s="244" t="str">
        <f t="array" ref="BT77">IFERROR(INDEX([1]!Sanaudos[Saskaita],MATCH(1,('[1]3.4'!$AM77=[1]!Sanaudos[Kodas])*('[1]3.4'!BT$7='[1]2.SAN'!$M$4:$M$73),0)),"")</f>
        <v/>
      </c>
      <c r="BU77" s="244" t="str">
        <f t="array" ref="BU77">IFERROR(INDEX([1]!Sanaudos[Saskaita],MATCH(1,('[1]3.4'!$AM77=[1]!Sanaudos[Kodas])*('[1]3.4'!BU$7='[1]2.SAN'!$M$4:$M$73),0)),"")</f>
        <v/>
      </c>
      <c r="BV77" s="244" t="str">
        <f t="array" ref="BV77">IFERROR(INDEX([1]!Sanaudos[Saskaita],MATCH(1,('[1]3.4'!$AM77=[1]!Sanaudos[Kodas])*('[1]3.4'!BV$7='[1]2.SAN'!$M$4:$M$73),0)),"")</f>
        <v/>
      </c>
      <c r="BW77" s="244" t="str">
        <f t="array" ref="BW77">IFERROR(INDEX([1]!Sanaudos[Saskaita],MATCH(1,('[1]3.4'!$AM77=[1]!Sanaudos[Kodas])*('[1]3.4'!BW$7='[1]2.SAN'!$M$4:$M$73),0)),"")</f>
        <v/>
      </c>
      <c r="BX77" s="244" t="str">
        <f t="array" ref="BX77">IFERROR(INDEX([1]!Sanaudos[Saskaita],MATCH(1,('[1]3.4'!$AM77=[1]!Sanaudos[Kodas])*('[1]3.4'!BX$7='[1]2.SAN'!$M$4:$M$73),0)),"")</f>
        <v/>
      </c>
      <c r="BY77" s="244" t="str">
        <f t="array" ref="BY77">IFERROR(INDEX([1]!Sanaudos[Saskaita],MATCH(1,('[1]3.4'!$AM77=[1]!Sanaudos[Kodas])*('[1]3.4'!BY$7='[1]2.SAN'!$M$4:$M$73),0)),"")</f>
        <v/>
      </c>
      <c r="BZ77" s="244" t="str">
        <f t="array" ref="BZ77">IFERROR(INDEX([1]!Sanaudos[Saskaita],MATCH(1,('[1]3.4'!$AM77=[1]!Sanaudos[Kodas])*('[1]3.4'!BZ$7='[1]2.SAN'!$M$4:$M$73),0)),"")</f>
        <v/>
      </c>
      <c r="CA77" s="244" t="str">
        <f t="array" ref="CA77">IFERROR(INDEX([1]!Sanaudos[Saskaita],MATCH(1,('[1]3.4'!$AM77=[1]!Sanaudos[Kodas])*('[1]3.4'!CA$7='[1]2.SAN'!$M$4:$M$73),0)),"")</f>
        <v/>
      </c>
      <c r="CB77" s="244" t="str">
        <f t="array" ref="CB77">IFERROR(INDEX([1]!Sanaudos[Saskaita],MATCH(1,('[1]3.4'!$AM77=[1]!Sanaudos[Kodas])*('[1]3.4'!CB$7='[1]2.SAN'!$M$4:$M$73),0)),"")</f>
        <v/>
      </c>
      <c r="CC77" s="244" t="str">
        <f t="array" ref="CC77">IFERROR(INDEX([1]!Sanaudos[Saskaita],MATCH(1,('[1]3.4'!$AM77=[1]!Sanaudos[Kodas])*('[1]3.4'!CC$7='[1]2.SAN'!$M$4:$M$73),0)),"")</f>
        <v/>
      </c>
      <c r="CD77" s="244" t="str">
        <f t="array" ref="CD77">IFERROR(INDEX([1]!Sanaudos[Saskaita],MATCH(1,('[1]3.4'!$AM77=[1]!Sanaudos[Kodas])*('[1]3.4'!CD$7='[1]2.SAN'!$M$4:$M$73),0)),"")</f>
        <v/>
      </c>
      <c r="CE77" s="244" t="str">
        <f t="array" ref="CE77">IFERROR(INDEX([1]!Sanaudos[Saskaita],MATCH(1,('[1]3.4'!$AM77=[1]!Sanaudos[Kodas])*('[1]3.4'!CE$7='[1]2.SAN'!$M$4:$M$73),0)),"")</f>
        <v/>
      </c>
      <c r="CF77" s="244" t="str">
        <f t="array" ref="CF77">IFERROR(INDEX([1]!Sanaudos[Saskaita],MATCH(1,('[1]3.4'!$AM77=[1]!Sanaudos[Kodas])*('[1]3.4'!CF$7='[1]2.SAN'!$M$4:$M$73),0)),"")</f>
        <v/>
      </c>
      <c r="CG77" s="244" t="str">
        <f t="array" ref="CG77">IFERROR(INDEX([1]!Sanaudos[Saskaita],MATCH(1,('[1]3.4'!$AM77=[1]!Sanaudos[Kodas])*('[1]3.4'!CG$7='[1]2.SAN'!$M$4:$M$73),0)),"")</f>
        <v/>
      </c>
      <c r="CH77" s="244" t="str">
        <f t="array" ref="CH77">IFERROR(INDEX([1]!Sanaudos[Saskaita],MATCH(1,('[1]3.4'!$AM77=[1]!Sanaudos[Kodas])*('[1]3.4'!CH$7='[1]2.SAN'!$M$4:$M$73),0)),"")</f>
        <v/>
      </c>
      <c r="CI77" s="244" t="str">
        <f t="array" ref="CI77">IFERROR(INDEX([1]!Sanaudos[Saskaita],MATCH(1,('[1]3.4'!$AM77=[1]!Sanaudos[Kodas])*('[1]3.4'!CI$7='[1]2.SAN'!$M$4:$M$73),0)),"")</f>
        <v/>
      </c>
      <c r="CJ77" s="244" t="str">
        <f t="array" ref="CJ77">IFERROR(INDEX([1]!Sanaudos[Saskaita],MATCH(1,('[1]3.4'!$AM77=[1]!Sanaudos[Kodas])*('[1]3.4'!CJ$7='[1]2.SAN'!$M$4:$M$73),0)),"")</f>
        <v/>
      </c>
      <c r="CK77" s="244" t="str">
        <f t="array" ref="CK77">IFERROR(INDEX([1]!Sanaudos[Saskaita],MATCH(1,('[1]3.4'!$AM77=[1]!Sanaudos[Kodas])*('[1]3.4'!CK$7='[1]2.SAN'!$M$4:$M$73),0)),"")</f>
        <v/>
      </c>
      <c r="CL77" s="244" t="str">
        <f t="array" ref="CL77">IFERROR(INDEX([1]!Sanaudos[Saskaita],MATCH(1,('[1]3.4'!$AM77=[1]!Sanaudos[Kodas])*('[1]3.4'!CL$7='[1]2.SAN'!$M$4:$M$73),0)),"")</f>
        <v/>
      </c>
      <c r="CM77" s="244" t="str">
        <f t="array" ref="CM77">IFERROR(INDEX([1]!Sanaudos[Saskaita],MATCH(1,('[1]3.4'!$AM77=[1]!Sanaudos[Kodas])*('[1]3.4'!CM$7='[1]2.SAN'!$M$4:$M$73),0)),"")</f>
        <v/>
      </c>
      <c r="CN77" s="244" t="str">
        <f t="array" ref="CN77">IFERROR(INDEX([1]!Sanaudos[Saskaita],MATCH(1,('[1]3.4'!$AM77=[1]!Sanaudos[Kodas])*('[1]3.4'!CN$7='[1]2.SAN'!$M$4:$M$73),0)),"")</f>
        <v/>
      </c>
      <c r="CO77" s="244" t="str">
        <f t="array" ref="CO77">IFERROR(INDEX([1]!Sanaudos[Saskaita],MATCH(1,('[1]3.4'!$AM77=[1]!Sanaudos[Kodas])*('[1]3.4'!CO$7='[1]2.SAN'!$M$4:$M$73),0)),"")</f>
        <v/>
      </c>
      <c r="CP77" s="244" t="str">
        <f t="array" ref="CP77">IFERROR(INDEX([1]!Sanaudos[Saskaita],MATCH(1,('[1]3.4'!$AM77=[1]!Sanaudos[Kodas])*('[1]3.4'!CP$7='[1]2.SAN'!$M$4:$M$73),0)),"")</f>
        <v/>
      </c>
      <c r="CQ77" s="244" t="str">
        <f t="array" ref="CQ77">IFERROR(INDEX([1]!Sanaudos[Saskaita],MATCH(1,('[1]3.4'!$AM77=[1]!Sanaudos[Kodas])*('[1]3.4'!CQ$7='[1]2.SAN'!$M$4:$M$73),0)),"")</f>
        <v/>
      </c>
      <c r="CR77" s="244" t="str">
        <f t="array" ref="CR77">IFERROR(INDEX([1]!Sanaudos[Saskaita],MATCH(1,('[1]3.4'!$AM77=[1]!Sanaudos[Kodas])*('[1]3.4'!CR$7='[1]2.SAN'!$M$4:$M$73),0)),"")</f>
        <v/>
      </c>
      <c r="CS77" s="244" t="str">
        <f t="array" ref="CS77">IFERROR(INDEX([1]!Sanaudos[Saskaita],MATCH(1,('[1]3.4'!$AM77=[1]!Sanaudos[Kodas])*('[1]3.4'!CS$7='[1]2.SAN'!$M$4:$M$73),0)),"")</f>
        <v/>
      </c>
      <c r="CT77" s="244" t="str">
        <f t="array" ref="CT77">IFERROR(INDEX([1]!Sanaudos[Saskaita],MATCH(1,('[1]3.4'!$AM77=[1]!Sanaudos[Kodas])*('[1]3.4'!CT$7='[1]2.SAN'!$M$4:$M$73),0)),"")</f>
        <v/>
      </c>
      <c r="CU77" s="244" t="str">
        <f t="array" ref="CU77">IFERROR(INDEX([1]!Sanaudos[Saskaita],MATCH(1,('[1]3.4'!$AM77=[1]!Sanaudos[Kodas])*('[1]3.4'!CU$7='[1]2.SAN'!$M$4:$M$73),0)),"")</f>
        <v/>
      </c>
      <c r="CV77" s="244" t="str">
        <f t="array" ref="CV77">IFERROR(INDEX([1]!Sanaudos[Saskaita],MATCH(1,('[1]3.4'!$AM77=[1]!Sanaudos[Kodas])*('[1]3.4'!CV$7='[1]2.SAN'!$M$4:$M$73),0)),"")</f>
        <v/>
      </c>
      <c r="CW77" s="244" t="str">
        <f t="array" ref="CW77">IFERROR(INDEX([1]!Sanaudos[Saskaita],MATCH(1,('[1]3.4'!$AM77=[1]!Sanaudos[Kodas])*('[1]3.4'!CW$7='[1]2.SAN'!$M$4:$M$73),0)),"")</f>
        <v/>
      </c>
      <c r="CX77" s="244" t="str">
        <f t="array" ref="CX77">IFERROR(INDEX([1]!Sanaudos[Saskaita],MATCH(1,('[1]3.4'!$AM77=[1]!Sanaudos[Kodas])*('[1]3.4'!CX$7='[1]2.SAN'!$M$4:$M$73),0)),"")</f>
        <v/>
      </c>
      <c r="CY77" s="244" t="str">
        <f t="array" ref="CY77">IFERROR(INDEX([1]!Sanaudos[Saskaita],MATCH(1,('[1]3.4'!$AM77=[1]!Sanaudos[Kodas])*('[1]3.4'!CY$7='[1]2.SAN'!$M$4:$M$73),0)),"")</f>
        <v/>
      </c>
      <c r="CZ77" s="244" t="str">
        <f t="array" ref="CZ77">IFERROR(INDEX([1]!Sanaudos[Saskaita],MATCH(1,('[1]3.4'!$AM77=[1]!Sanaudos[Kodas])*('[1]3.4'!CZ$7='[1]2.SAN'!$M$4:$M$73),0)),"")</f>
        <v/>
      </c>
      <c r="DA77" s="244" t="str">
        <f t="array" ref="DA77">IFERROR(INDEX([1]!Sanaudos[Saskaita],MATCH(1,('[1]3.4'!$AM77=[1]!Sanaudos[Kodas])*('[1]3.4'!DA$7='[1]2.SAN'!$M$4:$M$73),0)),"")</f>
        <v/>
      </c>
      <c r="DB77" s="244" t="str">
        <f t="array" ref="DB77">IFERROR(INDEX([1]!Sanaudos[Saskaita],MATCH(1,('[1]3.4'!$AM77=[1]!Sanaudos[Kodas])*('[1]3.4'!DB$7='[1]2.SAN'!$M$4:$M$73),0)),"")</f>
        <v/>
      </c>
      <c r="DC77" s="244" t="str">
        <f t="array" ref="DC77">IFERROR(INDEX([1]!Sanaudos[Saskaita],MATCH(1,('[1]3.4'!$AM77=[1]!Sanaudos[Kodas])*('[1]3.4'!DC$7='[1]2.SAN'!$M$4:$M$73),0)),"")</f>
        <v/>
      </c>
      <c r="DD77" s="244" t="str">
        <f t="array" ref="DD77">IFERROR(INDEX([1]!Sanaudos[Saskaita],MATCH(1,('[1]3.4'!$AM77=[1]!Sanaudos[Kodas])*('[1]3.4'!DD$7='[1]2.SAN'!$M$4:$M$73),0)),"")</f>
        <v/>
      </c>
      <c r="DE77" s="244" t="str">
        <f t="array" ref="DE77">IFERROR(INDEX([1]!Sanaudos[Saskaita],MATCH(1,('[1]3.4'!$AM77=[1]!Sanaudos[Kodas])*('[1]3.4'!DE$7='[1]2.SAN'!$M$4:$M$73),0)),"")</f>
        <v/>
      </c>
      <c r="DF77" s="244" t="str">
        <f t="array" ref="DF77">IFERROR(INDEX([1]!Sanaudos[Saskaita],MATCH(1,('[1]3.4'!$AM77=[1]!Sanaudos[Kodas])*('[1]3.4'!DF$7='[1]2.SAN'!$M$4:$M$73),0)),"")</f>
        <v/>
      </c>
      <c r="DG77" s="244" t="str">
        <f t="array" ref="DG77">IFERROR(INDEX([1]!Sanaudos[Saskaita],MATCH(1,('[1]3.4'!$AM77=[1]!Sanaudos[Kodas])*('[1]3.4'!DG$7='[1]2.SAN'!$M$4:$M$73),0)),"")</f>
        <v/>
      </c>
      <c r="DH77" s="244" t="str">
        <f t="array" ref="DH77">IFERROR(INDEX([1]!Sanaudos[Saskaita],MATCH(1,('[1]3.4'!$AM77=[1]!Sanaudos[Kodas])*('[1]3.4'!DH$7='[1]2.SAN'!$M$4:$M$73),0)),"")</f>
        <v/>
      </c>
      <c r="DI77" s="244" t="str">
        <f t="array" ref="DI77">IFERROR(INDEX([1]!Sanaudos[Saskaita],MATCH(1,('[1]3.4'!$AM77=[1]!Sanaudos[Kodas])*('[1]3.4'!DI$7='[1]2.SAN'!$M$4:$M$73),0)),"")</f>
        <v/>
      </c>
      <c r="DJ77" s="244" t="str">
        <f t="array" ref="DJ77">IFERROR(INDEX([1]!Sanaudos[Saskaita],MATCH(1,('[1]3.4'!$AM77=[1]!Sanaudos[Kodas])*('[1]3.4'!DJ$7='[1]2.SAN'!$M$4:$M$73),0)),"")</f>
        <v/>
      </c>
      <c r="DK77" s="244" t="str">
        <f t="array" ref="DK77">IFERROR(INDEX([1]!Sanaudos[Saskaita],MATCH(1,('[1]3.4'!$AM77=[1]!Sanaudos[Kodas])*('[1]3.4'!DK$7='[1]2.SAN'!$M$4:$M$73),0)),"")</f>
        <v/>
      </c>
      <c r="DL77" s="244" t="str">
        <f t="array" ref="DL77">IFERROR(INDEX([1]!Sanaudos[Saskaita],MATCH(1,('[1]3.4'!$AM77=[1]!Sanaudos[Kodas])*('[1]3.4'!DL$7='[1]2.SAN'!$M$4:$M$73),0)),"")</f>
        <v/>
      </c>
      <c r="DM77" s="244" t="str">
        <f t="array" ref="DM77">IFERROR(INDEX([1]!Sanaudos[Saskaita],MATCH(1,('[1]3.4'!$AM77=[1]!Sanaudos[Kodas])*('[1]3.4'!DM$7='[1]2.SAN'!$M$4:$M$73),0)),"")</f>
        <v/>
      </c>
      <c r="DN77" s="244" t="str">
        <f t="array" ref="DN77">IFERROR(INDEX([1]!Sanaudos[Saskaita],MATCH(1,('[1]3.4'!$AM77=[1]!Sanaudos[Kodas])*('[1]3.4'!DN$7='[1]2.SAN'!$M$4:$M$73),0)),"")</f>
        <v/>
      </c>
      <c r="DO77" s="244" t="str">
        <f t="array" ref="DO77">IFERROR(INDEX([1]!Sanaudos[Saskaita],MATCH(1,('[1]3.4'!$AM77=[1]!Sanaudos[Kodas])*('[1]3.4'!DO$7='[1]2.SAN'!$M$4:$M$73),0)),"")</f>
        <v/>
      </c>
      <c r="DP77" s="244" t="str">
        <f t="array" ref="DP77">IFERROR(INDEX([1]!Sanaudos[Saskaita],MATCH(1,('[1]3.4'!$AM77=[1]!Sanaudos[Kodas])*('[1]3.4'!DP$7='[1]2.SAN'!$M$4:$M$73),0)),"")</f>
        <v/>
      </c>
      <c r="DQ77" s="244" t="str">
        <f t="array" ref="DQ77">IFERROR(INDEX([1]!Sanaudos[Saskaita],MATCH(1,('[1]3.4'!$AM77=[1]!Sanaudos[Kodas])*('[1]3.4'!DQ$7='[1]2.SAN'!$M$4:$M$73),0)),"")</f>
        <v/>
      </c>
      <c r="DR77" s="244" t="str">
        <f t="array" ref="DR77">IFERROR(INDEX([1]!Sanaudos[Saskaita],MATCH(1,('[1]3.4'!$AM77=[1]!Sanaudos[Kodas])*('[1]3.4'!DR$7='[1]2.SAN'!$M$4:$M$73),0)),"")</f>
        <v/>
      </c>
      <c r="DS77" s="244" t="str">
        <f t="array" ref="DS77">IFERROR(INDEX([1]!Sanaudos[Saskaita],MATCH(1,('[1]3.4'!$AM77=[1]!Sanaudos[Kodas])*('[1]3.4'!DS$7='[1]2.SAN'!$M$4:$M$73),0)),"")</f>
        <v/>
      </c>
      <c r="DT77" s="244" t="str">
        <f t="array" ref="DT77">IFERROR(INDEX([1]!Sanaudos[Saskaita],MATCH(1,('[1]3.4'!$AM77=[1]!Sanaudos[Kodas])*('[1]3.4'!DT$7='[1]2.SAN'!$M$4:$M$73),0)),"")</f>
        <v/>
      </c>
      <c r="DU77" s="244" t="str">
        <f t="array" ref="DU77">IFERROR(INDEX([1]!Sanaudos[Saskaita],MATCH(1,('[1]3.4'!$AM77=[1]!Sanaudos[Kodas])*('[1]3.4'!DU$7='[1]2.SAN'!$M$4:$M$73),0)),"")</f>
        <v/>
      </c>
      <c r="DV77" s="244" t="str">
        <f t="array" ref="DV77">IFERROR(INDEX([1]!Sanaudos[Saskaita],MATCH(1,('[1]3.4'!$AM77=[1]!Sanaudos[Kodas])*('[1]3.4'!DV$7='[1]2.SAN'!$M$4:$M$73),0)),"")</f>
        <v/>
      </c>
      <c r="DW77" s="244" t="str">
        <f t="array" ref="DW77">IFERROR(INDEX([1]!Sanaudos[Saskaita],MATCH(1,('[1]3.4'!$AM77=[1]!Sanaudos[Kodas])*('[1]3.4'!DW$7='[1]2.SAN'!$M$4:$M$73),0)),"")</f>
        <v/>
      </c>
      <c r="DX77" s="244" t="str">
        <f t="array" ref="DX77">IFERROR(INDEX([1]!Sanaudos[Saskaita],MATCH(1,('[1]3.4'!$AM77=[1]!Sanaudos[Kodas])*('[1]3.4'!DX$7='[1]2.SAN'!$M$4:$M$73),0)),"")</f>
        <v/>
      </c>
      <c r="DY77" s="244" t="str">
        <f t="array" ref="DY77">IFERROR(INDEX([1]!Sanaudos[Saskaita],MATCH(1,('[1]3.4'!$AM77=[1]!Sanaudos[Kodas])*('[1]3.4'!DY$7='[1]2.SAN'!$M$4:$M$73),0)),"")</f>
        <v/>
      </c>
      <c r="DZ77" s="244" t="str">
        <f t="array" ref="DZ77">IFERROR(INDEX([1]!Sanaudos[Saskaita],MATCH(1,('[1]3.4'!$AM77=[1]!Sanaudos[Kodas])*('[1]3.4'!DZ$7='[1]2.SAN'!$M$4:$M$73),0)),"")</f>
        <v/>
      </c>
      <c r="EA77" s="244" t="str">
        <f t="array" ref="EA77">IFERROR(INDEX([1]!Sanaudos[Saskaita],MATCH(1,('[1]3.4'!$AM77=[1]!Sanaudos[Kodas])*('[1]3.4'!EA$7='[1]2.SAN'!$M$4:$M$73),0)),"")</f>
        <v/>
      </c>
      <c r="EB77" s="244" t="str">
        <f t="array" ref="EB77">IFERROR(INDEX([1]!Sanaudos[Saskaita],MATCH(1,('[1]3.4'!$AM77=[1]!Sanaudos[Kodas])*('[1]3.4'!EB$7='[1]2.SAN'!$M$4:$M$73),0)),"")</f>
        <v/>
      </c>
      <c r="EC77" s="244" t="str">
        <f t="array" ref="EC77">IFERROR(INDEX([1]!Sanaudos[Saskaita],MATCH(1,('[1]3.4'!$AM77=[1]!Sanaudos[Kodas])*('[1]3.4'!EC$7='[1]2.SAN'!$M$4:$M$73),0)),"")</f>
        <v/>
      </c>
      <c r="ED77" s="244" t="str">
        <f t="array" ref="ED77">IFERROR(INDEX([1]!Sanaudos[Saskaita],MATCH(1,('[1]3.4'!$AM77=[1]!Sanaudos[Kodas])*('[1]3.4'!ED$7='[1]2.SAN'!$M$4:$M$73),0)),"")</f>
        <v/>
      </c>
      <c r="EE77" s="244" t="str">
        <f t="array" ref="EE77">IFERROR(INDEX([1]!Sanaudos[Saskaita],MATCH(1,('[1]3.4'!$AM77=[1]!Sanaudos[Kodas])*('[1]3.4'!EE$7='[1]2.SAN'!$M$4:$M$73),0)),"")</f>
        <v/>
      </c>
      <c r="EF77" s="244" t="str">
        <f t="array" ref="EF77">IFERROR(INDEX([1]!Sanaudos[Saskaita],MATCH(1,('[1]3.4'!$AM77=[1]!Sanaudos[Kodas])*('[1]3.4'!EF$7='[1]2.SAN'!$M$4:$M$73),0)),"")</f>
        <v/>
      </c>
      <c r="EG77" s="244" t="str">
        <f t="array" ref="EG77">IFERROR(INDEX([1]!Sanaudos[Saskaita],MATCH(1,('[1]3.4'!$AM77=[1]!Sanaudos[Kodas])*('[1]3.4'!EG$7='[1]2.SAN'!$M$4:$M$73),0)),"")</f>
        <v/>
      </c>
      <c r="EH77" s="244" t="str">
        <f t="array" ref="EH77">IFERROR(INDEX([1]!Sanaudos[Saskaita],MATCH(1,('[1]3.4'!$AM77=[1]!Sanaudos[Kodas])*('[1]3.4'!EH$7='[1]2.SAN'!$M$4:$M$73),0)),"")</f>
        <v/>
      </c>
      <c r="EI77" s="244" t="str">
        <f t="array" ref="EI77">IFERROR(INDEX([1]!Sanaudos[Saskaita],MATCH(1,('[1]3.4'!$AM77=[1]!Sanaudos[Kodas])*('[1]3.4'!EI$7='[1]2.SAN'!$M$4:$M$73),0)),"")</f>
        <v/>
      </c>
      <c r="EJ77" s="244" t="str">
        <f t="array" ref="EJ77">IFERROR(INDEX([1]!Sanaudos[Saskaita],MATCH(1,('[1]3.4'!$AM77=[1]!Sanaudos[Kodas])*('[1]3.4'!EJ$7='[1]2.SAN'!$M$4:$M$73),0)),"")</f>
        <v/>
      </c>
      <c r="EK77" s="244" t="str">
        <f t="array" ref="EK77">IFERROR(INDEX([1]!Sanaudos[Saskaita],MATCH(1,('[1]3.4'!$AM77=[1]!Sanaudos[Kodas])*('[1]3.4'!EK$7='[1]2.SAN'!$M$4:$M$73),0)),"")</f>
        <v/>
      </c>
      <c r="EL77" s="244" t="str">
        <f t="array" ref="EL77">IFERROR(INDEX([1]!Sanaudos[Saskaita],MATCH(1,('[1]3.4'!$AM77=[1]!Sanaudos[Kodas])*('[1]3.4'!EL$7='[1]2.SAN'!$M$4:$M$73),0)),"")</f>
        <v/>
      </c>
      <c r="EM77" s="244" t="str">
        <f t="array" ref="EM77">IFERROR(INDEX([1]!Sanaudos[Saskaita],MATCH(1,('[1]3.4'!$AM77=[1]!Sanaudos[Kodas])*('[1]3.4'!EM$7='[1]2.SAN'!$M$4:$M$73),0)),"")</f>
        <v/>
      </c>
      <c r="EN77" s="244" t="str">
        <f t="array" ref="EN77">IFERROR(INDEX([1]!Sanaudos[Saskaita],MATCH(1,('[1]3.4'!$AM77=[1]!Sanaudos[Kodas])*('[1]3.4'!EN$7='[1]2.SAN'!$M$4:$M$73),0)),"")</f>
        <v/>
      </c>
      <c r="EO77" s="244" t="str">
        <f t="array" ref="EO77">IFERROR(INDEX([1]!Sanaudos[Saskaita],MATCH(1,('[1]3.4'!$AM77=[1]!Sanaudos[Kodas])*('[1]3.4'!EO$7='[1]2.SAN'!$M$4:$M$73),0)),"")</f>
        <v/>
      </c>
      <c r="EP77" s="244" t="str">
        <f t="array" ref="EP77">IFERROR(INDEX([1]!Sanaudos[Saskaita],MATCH(1,('[1]3.4'!$AM77=[1]!Sanaudos[Kodas])*('[1]3.4'!EP$7='[1]2.SAN'!$M$4:$M$73),0)),"")</f>
        <v/>
      </c>
      <c r="EQ77" s="244" t="str">
        <f t="array" ref="EQ77">IFERROR(INDEX([1]!Sanaudos[Saskaita],MATCH(1,('[1]3.4'!$AM77=[1]!Sanaudos[Kodas])*('[1]3.4'!EQ$7='[1]2.SAN'!$M$4:$M$73),0)),"")</f>
        <v/>
      </c>
      <c r="ER77" s="244" t="str">
        <f t="array" ref="ER77">IFERROR(INDEX([1]!Sanaudos[Saskaita],MATCH(1,('[1]3.4'!$AM77=[1]!Sanaudos[Kodas])*('[1]3.4'!ER$7='[1]2.SAN'!$M$4:$M$73),0)),"")</f>
        <v/>
      </c>
      <c r="ES77" s="244" t="str">
        <f t="array" ref="ES77">IFERROR(INDEX([1]!Sanaudos[Saskaita],MATCH(1,('[1]3.4'!$AM77=[1]!Sanaudos[Kodas])*('[1]3.4'!ES$7='[1]2.SAN'!$M$4:$M$73),0)),"")</f>
        <v/>
      </c>
      <c r="ET77" s="244" t="str">
        <f t="array" ref="ET77">IFERROR(INDEX([1]!Sanaudos[Saskaita],MATCH(1,('[1]3.4'!$AM77=[1]!Sanaudos[Kodas])*('[1]3.4'!ET$7='[1]2.SAN'!$M$4:$M$73),0)),"")</f>
        <v/>
      </c>
      <c r="EU77" s="244" t="str">
        <f t="array" ref="EU77">IFERROR(INDEX([1]!Sanaudos[Saskaita],MATCH(1,('[1]3.4'!$AM77=[1]!Sanaudos[Kodas])*('[1]3.4'!EU$7='[1]2.SAN'!$M$4:$M$73),0)),"")</f>
        <v/>
      </c>
      <c r="EV77" s="244" t="str">
        <f t="array" ref="EV77">IFERROR(INDEX([1]!Sanaudos[Saskaita],MATCH(1,('[1]3.4'!$AM77=[1]!Sanaudos[Kodas])*('[1]3.4'!EV$7='[1]2.SAN'!$M$4:$M$73),0)),"")</f>
        <v/>
      </c>
      <c r="EW77" s="244" t="str">
        <f t="array" ref="EW77">IFERROR(INDEX([1]!Sanaudos[Saskaita],MATCH(1,('[1]3.4'!$AM77=[1]!Sanaudos[Kodas])*('[1]3.4'!EW$7='[1]2.SAN'!$M$4:$M$73),0)),"")</f>
        <v/>
      </c>
      <c r="EX77" s="244" t="str">
        <f t="array" ref="EX77">IFERROR(INDEX([1]!Sanaudos[Saskaita],MATCH(1,('[1]3.4'!$AM77=[1]!Sanaudos[Kodas])*('[1]3.4'!EX$7='[1]2.SAN'!$M$4:$M$73),0)),"")</f>
        <v/>
      </c>
      <c r="EY77" s="244" t="str">
        <f t="array" ref="EY77">IFERROR(INDEX([1]!Sanaudos[Saskaita],MATCH(1,('[1]3.4'!$AM77=[1]!Sanaudos[Kodas])*('[1]3.4'!EY$7='[1]2.SAN'!$M$4:$M$73),0)),"")</f>
        <v/>
      </c>
      <c r="EZ77" s="244" t="str">
        <f t="array" ref="EZ77">IFERROR(INDEX([1]!Sanaudos[Saskaita],MATCH(1,('[1]3.4'!$AM77=[1]!Sanaudos[Kodas])*('[1]3.4'!EZ$7='[1]2.SAN'!$M$4:$M$73),0)),"")</f>
        <v/>
      </c>
      <c r="FA77" s="244" t="str">
        <f t="array" ref="FA77">IFERROR(INDEX([1]!Sanaudos[Saskaita],MATCH(1,('[1]3.4'!$AM77=[1]!Sanaudos[Kodas])*('[1]3.4'!FA$7='[1]2.SAN'!$M$4:$M$73),0)),"")</f>
        <v/>
      </c>
      <c r="FB77" s="244" t="str">
        <f t="array" ref="FB77">IFERROR(INDEX([1]!Sanaudos[Saskaita],MATCH(1,('[1]3.4'!$AM77=[1]!Sanaudos[Kodas])*('[1]3.4'!FB$7='[1]2.SAN'!$M$4:$M$73),0)),"")</f>
        <v/>
      </c>
      <c r="FC77" s="244" t="str">
        <f t="array" ref="FC77">IFERROR(INDEX([1]!Sanaudos[Saskaita],MATCH(1,('[1]3.4'!$AM77=[1]!Sanaudos[Kodas])*('[1]3.4'!FC$7='[1]2.SAN'!$M$4:$M$73),0)),"")</f>
        <v/>
      </c>
      <c r="FD77" s="244" t="str">
        <f t="array" ref="FD77">IFERROR(INDEX([1]!Sanaudos[Saskaita],MATCH(1,('[1]3.4'!$AM77=[1]!Sanaudos[Kodas])*('[1]3.4'!FD$7='[1]2.SAN'!$M$4:$M$73),0)),"")</f>
        <v/>
      </c>
      <c r="FE77" s="244" t="str">
        <f t="array" ref="FE77">IFERROR(INDEX([1]!Sanaudos[Saskaita],MATCH(1,('[1]3.4'!$AM77=[1]!Sanaudos[Kodas])*('[1]3.4'!FE$7='[1]2.SAN'!$M$4:$M$73),0)),"")</f>
        <v/>
      </c>
      <c r="FF77" s="244" t="str">
        <f t="array" ref="FF77">IFERROR(INDEX([1]!Sanaudos[Saskaita],MATCH(1,('[1]3.4'!$AM77=[1]!Sanaudos[Kodas])*('[1]3.4'!FF$7='[1]2.SAN'!$M$4:$M$73),0)),"")</f>
        <v/>
      </c>
      <c r="FG77" s="244" t="str">
        <f t="array" ref="FG77">IFERROR(INDEX([1]!Sanaudos[Saskaita],MATCH(1,('[1]3.4'!$AM77=[1]!Sanaudos[Kodas])*('[1]3.4'!FG$7='[1]2.SAN'!$M$4:$M$73),0)),"")</f>
        <v/>
      </c>
      <c r="FH77" s="244" t="str">
        <f t="array" ref="FH77">IFERROR(INDEX([1]!Sanaudos[Saskaita],MATCH(1,('[1]3.4'!$AM77=[1]!Sanaudos[Kodas])*('[1]3.4'!FH$7='[1]2.SAN'!$M$4:$M$73),0)),"")</f>
        <v/>
      </c>
      <c r="FI77" s="244" t="str">
        <f t="array" ref="FI77">IFERROR(INDEX([1]!Sanaudos[Saskaita],MATCH(1,('[1]3.4'!$AM77=[1]!Sanaudos[Kodas])*('[1]3.4'!FI$7='[1]2.SAN'!$M$4:$M$73),0)),"")</f>
        <v/>
      </c>
      <c r="FJ77" s="244" t="str">
        <f t="array" ref="FJ77">IFERROR(INDEX([1]!Sanaudos[Saskaita],MATCH(1,('[1]3.4'!$AM77=[1]!Sanaudos[Kodas])*('[1]3.4'!FJ$7='[1]2.SAN'!$M$4:$M$73),0)),"")</f>
        <v/>
      </c>
      <c r="FK77" s="244" t="str">
        <f t="array" ref="FK77">IFERROR(INDEX([1]!Sanaudos[Saskaita],MATCH(1,('[1]3.4'!$AM77=[1]!Sanaudos[Kodas])*('[1]3.4'!FK$7='[1]2.SAN'!$M$4:$M$73),0)),"")</f>
        <v/>
      </c>
      <c r="FL77" s="244" t="str">
        <f t="array" ref="FL77">IFERROR(INDEX([1]!Sanaudos[Saskaita],MATCH(1,('[1]3.4'!$AM77=[1]!Sanaudos[Kodas])*('[1]3.4'!FL$7='[1]2.SAN'!$M$4:$M$73),0)),"")</f>
        <v/>
      </c>
      <c r="FM77" s="244" t="str">
        <f t="array" ref="FM77">IFERROR(INDEX([1]!Sanaudos[Saskaita],MATCH(1,('[1]3.4'!$AM77=[1]!Sanaudos[Kodas])*('[1]3.4'!FM$7='[1]2.SAN'!$M$4:$M$73),0)),"")</f>
        <v/>
      </c>
      <c r="FN77" s="244" t="str">
        <f t="array" ref="FN77">IFERROR(INDEX([1]!Sanaudos[Saskaita],MATCH(1,('[1]3.4'!$AM77=[1]!Sanaudos[Kodas])*('[1]3.4'!FN$7='[1]2.SAN'!$M$4:$M$73),0)),"")</f>
        <v/>
      </c>
      <c r="FO77" s="244" t="str">
        <f t="array" ref="FO77">IFERROR(INDEX([1]!Sanaudos[Saskaita],MATCH(1,('[1]3.4'!$AM77=[1]!Sanaudos[Kodas])*('[1]3.4'!FO$7='[1]2.SAN'!$M$4:$M$73),0)),"")</f>
        <v/>
      </c>
      <c r="FP77" s="244" t="str">
        <f t="array" ref="FP77">IFERROR(INDEX([1]!Sanaudos[Saskaita],MATCH(1,('[1]3.4'!$AM77=[1]!Sanaudos[Kodas])*('[1]3.4'!FP$7='[1]2.SAN'!$M$4:$M$73),0)),"")</f>
        <v/>
      </c>
      <c r="FQ77" s="244" t="str">
        <f t="array" ref="FQ77">IFERROR(INDEX([1]!Sanaudos[Saskaita],MATCH(1,('[1]3.4'!$AM77=[1]!Sanaudos[Kodas])*('[1]3.4'!FQ$7='[1]2.SAN'!$M$4:$M$73),0)),"")</f>
        <v/>
      </c>
      <c r="FR77" s="244" t="str">
        <f t="array" ref="FR77">IFERROR(INDEX([1]!Sanaudos[Saskaita],MATCH(1,('[1]3.4'!$AM77=[1]!Sanaudos[Kodas])*('[1]3.4'!FR$7='[1]2.SAN'!$M$4:$M$73),0)),"")</f>
        <v/>
      </c>
      <c r="FS77" s="244" t="str">
        <f t="array" ref="FS77">IFERROR(INDEX([1]!Sanaudos[Saskaita],MATCH(1,('[1]3.4'!$AM77=[1]!Sanaudos[Kodas])*('[1]3.4'!FS$7='[1]2.SAN'!$M$4:$M$73),0)),"")</f>
        <v/>
      </c>
      <c r="FT77" s="244" t="str">
        <f t="array" ref="FT77">IFERROR(INDEX([1]!Sanaudos[Saskaita],MATCH(1,('[1]3.4'!$AM77=[1]!Sanaudos[Kodas])*('[1]3.4'!FT$7='[1]2.SAN'!$M$4:$M$73),0)),"")</f>
        <v/>
      </c>
      <c r="FU77" s="244" t="str">
        <f t="array" ref="FU77">IFERROR(INDEX([1]!Sanaudos[Saskaita],MATCH(1,('[1]3.4'!$AM77=[1]!Sanaudos[Kodas])*('[1]3.4'!FU$7='[1]2.SAN'!$M$4:$M$73),0)),"")</f>
        <v/>
      </c>
      <c r="FV77" s="244" t="str">
        <f t="array" ref="FV77">IFERROR(INDEX([1]!Sanaudos[Saskaita],MATCH(1,('[1]3.4'!$AM77=[1]!Sanaudos[Kodas])*('[1]3.4'!FV$7='[1]2.SAN'!$M$4:$M$73),0)),"")</f>
        <v/>
      </c>
      <c r="FW77" s="244" t="str">
        <f t="array" ref="FW77">IFERROR(INDEX([1]!Sanaudos[Saskaita],MATCH(1,('[1]3.4'!$AM77=[1]!Sanaudos[Kodas])*('[1]3.4'!FW$7='[1]2.SAN'!$M$4:$M$73),0)),"")</f>
        <v/>
      </c>
      <c r="FX77" s="244" t="str">
        <f t="array" ref="FX77">IFERROR(INDEX([1]!Sanaudos[Saskaita],MATCH(1,('[1]3.4'!$AM77=[1]!Sanaudos[Kodas])*('[1]3.4'!FX$7='[1]2.SAN'!$M$4:$M$73),0)),"")</f>
        <v/>
      </c>
      <c r="FY77" s="244" t="str">
        <f t="array" ref="FY77">IFERROR(INDEX([1]!Sanaudos[Saskaita],MATCH(1,('[1]3.4'!$AM77=[1]!Sanaudos[Kodas])*('[1]3.4'!FY$7='[1]2.SAN'!$M$4:$M$73),0)),"")</f>
        <v/>
      </c>
      <c r="FZ77" s="244" t="str">
        <f t="array" ref="FZ77">IFERROR(INDEX([1]!Sanaudos[Saskaita],MATCH(1,('[1]3.4'!$AM77=[1]!Sanaudos[Kodas])*('[1]3.4'!FZ$7='[1]2.SAN'!$M$4:$M$73),0)),"")</f>
        <v/>
      </c>
      <c r="GA77" s="244" t="str">
        <f t="array" ref="GA77">IFERROR(INDEX([1]!Sanaudos[Saskaita],MATCH(1,('[1]3.4'!$AM77=[1]!Sanaudos[Kodas])*('[1]3.4'!GA$7='[1]2.SAN'!$M$4:$M$73),0)),"")</f>
        <v/>
      </c>
      <c r="GB77" s="244" t="str">
        <f t="array" ref="GB77">IFERROR(INDEX([1]!Sanaudos[Saskaita],MATCH(1,('[1]3.4'!$AM77=[1]!Sanaudos[Kodas])*('[1]3.4'!GB$7='[1]2.SAN'!$M$4:$M$73),0)),"")</f>
        <v/>
      </c>
      <c r="GC77" s="244" t="str">
        <f t="array" ref="GC77">IFERROR(INDEX([1]!Sanaudos[Saskaita],MATCH(1,('[1]3.4'!$AM77=[1]!Sanaudos[Kodas])*('[1]3.4'!GC$7='[1]2.SAN'!$M$4:$M$73),0)),"")</f>
        <v/>
      </c>
      <c r="GD77" s="244" t="str">
        <f t="array" ref="GD77">IFERROR(INDEX([1]!Sanaudos[Saskaita],MATCH(1,('[1]3.4'!$AM77=[1]!Sanaudos[Kodas])*('[1]3.4'!GD$7='[1]2.SAN'!$M$4:$M$73),0)),"")</f>
        <v/>
      </c>
      <c r="GE77" s="244" t="str">
        <f t="array" ref="GE77">IFERROR(INDEX([1]!Sanaudos[Saskaita],MATCH(1,('[1]3.4'!$AM77=[1]!Sanaudos[Kodas])*('[1]3.4'!GE$7='[1]2.SAN'!$M$4:$M$73),0)),"")</f>
        <v/>
      </c>
      <c r="GF77" s="244" t="str">
        <f t="array" ref="GF77">IFERROR(INDEX([1]!Sanaudos[Saskaita],MATCH(1,('[1]3.4'!$AM77=[1]!Sanaudos[Kodas])*('[1]3.4'!GF$7='[1]2.SAN'!$M$4:$M$73),0)),"")</f>
        <v/>
      </c>
      <c r="GG77" s="244" t="str">
        <f t="array" ref="GG77">IFERROR(INDEX([1]!Sanaudos[Saskaita],MATCH(1,('[1]3.4'!$AM77=[1]!Sanaudos[Kodas])*('[1]3.4'!GG$7='[1]2.SAN'!$M$4:$M$73),0)),"")</f>
        <v/>
      </c>
      <c r="GH77" s="244" t="str">
        <f t="array" ref="GH77">IFERROR(INDEX([1]!Sanaudos[Saskaita],MATCH(1,('[1]3.4'!$AM77=[1]!Sanaudos[Kodas])*('[1]3.4'!GH$7='[1]2.SAN'!$M$4:$M$73),0)),"")</f>
        <v/>
      </c>
      <c r="GI77" s="244" t="str">
        <f t="array" ref="GI77">IFERROR(INDEX([1]!Sanaudos[Saskaita],MATCH(1,('[1]3.4'!$AM77=[1]!Sanaudos[Kodas])*('[1]3.4'!GI$7='[1]2.SAN'!$M$4:$M$73),0)),"")</f>
        <v/>
      </c>
      <c r="GJ77" s="244" t="str">
        <f t="array" ref="GJ77">IFERROR(INDEX([1]!Sanaudos[Saskaita],MATCH(1,('[1]3.4'!$AM77=[1]!Sanaudos[Kodas])*('[1]3.4'!GJ$7='[1]2.SAN'!$M$4:$M$73),0)),"")</f>
        <v/>
      </c>
      <c r="GK77" s="244" t="str">
        <f t="array" ref="GK77">IFERROR(INDEX([1]!Sanaudos[Saskaita],MATCH(1,('[1]3.4'!$AM77=[1]!Sanaudos[Kodas])*('[1]3.4'!GK$7='[1]2.SAN'!$M$4:$M$73),0)),"")</f>
        <v/>
      </c>
      <c r="GL77" s="244" t="str">
        <f t="array" ref="GL77">IFERROR(INDEX([1]!Sanaudos[Saskaita],MATCH(1,('[1]3.4'!$AM77=[1]!Sanaudos[Kodas])*('[1]3.4'!GL$7='[1]2.SAN'!$M$4:$M$73),0)),"")</f>
        <v/>
      </c>
      <c r="GM77" s="244" t="str">
        <f t="array" ref="GM77">IFERROR(INDEX([1]!Sanaudos[Saskaita],MATCH(1,('[1]3.4'!$AM77=[1]!Sanaudos[Kodas])*('[1]3.4'!GM$7='[1]2.SAN'!$M$4:$M$73),0)),"")</f>
        <v/>
      </c>
      <c r="GN77" s="244" t="str">
        <f t="array" ref="GN77">IFERROR(INDEX([1]!Sanaudos[Saskaita],MATCH(1,('[1]3.4'!$AM77=[1]!Sanaudos[Kodas])*('[1]3.4'!GN$7='[1]2.SAN'!$M$4:$M$73),0)),"")</f>
        <v/>
      </c>
      <c r="GO77" s="244" t="str">
        <f t="array" ref="GO77">IFERROR(INDEX([1]!Sanaudos[Saskaita],MATCH(1,('[1]3.4'!$AM77=[1]!Sanaudos[Kodas])*('[1]3.4'!GO$7='[1]2.SAN'!$M$4:$M$73),0)),"")</f>
        <v/>
      </c>
      <c r="GP77" s="244" t="str">
        <f t="array" ref="GP77">IFERROR(INDEX([1]!Sanaudos[Saskaita],MATCH(1,('[1]3.4'!$AM77=[1]!Sanaudos[Kodas])*('[1]3.4'!GP$7='[1]2.SAN'!$M$4:$M$73),0)),"")</f>
        <v/>
      </c>
      <c r="GQ77" s="244" t="str">
        <f t="array" ref="GQ77">IFERROR(INDEX([1]!Sanaudos[Saskaita],MATCH(1,('[1]3.4'!$AM77=[1]!Sanaudos[Kodas])*('[1]3.4'!GQ$7='[1]2.SAN'!$M$4:$M$73),0)),"")</f>
        <v/>
      </c>
      <c r="GR77" s="244" t="str">
        <f t="array" ref="GR77">IFERROR(INDEX([1]!Sanaudos[Saskaita],MATCH(1,('[1]3.4'!$AM77=[1]!Sanaudos[Kodas])*('[1]3.4'!GR$7='[1]2.SAN'!$M$4:$M$73),0)),"")</f>
        <v/>
      </c>
      <c r="GS77" s="244" t="str">
        <f t="array" ref="GS77">IFERROR(INDEX([1]!Sanaudos[Saskaita],MATCH(1,('[1]3.4'!$AM77=[1]!Sanaudos[Kodas])*('[1]3.4'!GS$7='[1]2.SAN'!$M$4:$M$73),0)),"")</f>
        <v/>
      </c>
      <c r="GT77" s="244" t="str">
        <f t="array" ref="GT77">IFERROR(INDEX([1]!Sanaudos[Saskaita],MATCH(1,('[1]3.4'!$AM77=[1]!Sanaudos[Kodas])*('[1]3.4'!GT$7='[1]2.SAN'!$M$4:$M$73),0)),"")</f>
        <v/>
      </c>
      <c r="GU77" s="244" t="str">
        <f t="array" ref="GU77">IFERROR(INDEX([1]!Sanaudos[Saskaita],MATCH(1,('[1]3.4'!$AM77=[1]!Sanaudos[Kodas])*('[1]3.4'!GU$7='[1]2.SAN'!$M$4:$M$73),0)),"")</f>
        <v/>
      </c>
      <c r="GV77" s="244" t="str">
        <f t="array" ref="GV77">IFERROR(INDEX([1]!Sanaudos[Saskaita],MATCH(1,('[1]3.4'!$AM77=[1]!Sanaudos[Kodas])*('[1]3.4'!GV$7='[1]2.SAN'!$M$4:$M$73),0)),"")</f>
        <v/>
      </c>
      <c r="GW77" s="244" t="str">
        <f t="array" ref="GW77">IFERROR(INDEX([1]!Sanaudos[Saskaita],MATCH(1,('[1]3.4'!$AM77=[1]!Sanaudos[Kodas])*('[1]3.4'!GW$7='[1]2.SAN'!$M$4:$M$73),0)),"")</f>
        <v/>
      </c>
      <c r="GX77" s="244" t="str">
        <f t="array" ref="GX77">IFERROR(INDEX([1]!Sanaudos[Saskaita],MATCH(1,('[1]3.4'!$AM77=[1]!Sanaudos[Kodas])*('[1]3.4'!GX$7='[1]2.SAN'!$M$4:$M$73),0)),"")</f>
        <v/>
      </c>
      <c r="GY77" s="244" t="str">
        <f t="array" ref="GY77">IFERROR(INDEX([1]!Sanaudos[Saskaita],MATCH(1,('[1]3.4'!$AM77=[1]!Sanaudos[Kodas])*('[1]3.4'!GY$7='[1]2.SAN'!$M$4:$M$73),0)),"")</f>
        <v/>
      </c>
      <c r="GZ77" s="244" t="str">
        <f t="array" ref="GZ77">IFERROR(INDEX([1]!Sanaudos[Saskaita],MATCH(1,('[1]3.4'!$AM77=[1]!Sanaudos[Kodas])*('[1]3.4'!GZ$7='[1]2.SAN'!$M$4:$M$73),0)),"")</f>
        <v/>
      </c>
      <c r="HA77" s="244" t="str">
        <f t="array" ref="HA77">IFERROR(INDEX([1]!Sanaudos[Saskaita],MATCH(1,('[1]3.4'!$AM77=[1]!Sanaudos[Kodas])*('[1]3.4'!HA$7='[1]2.SAN'!$M$4:$M$73),0)),"")</f>
        <v/>
      </c>
      <c r="HB77" s="244" t="str">
        <f t="array" ref="HB77">IFERROR(INDEX([1]!Sanaudos[Saskaita],MATCH(1,('[1]3.4'!$AM77=[1]!Sanaudos[Kodas])*('[1]3.4'!HB$7='[1]2.SAN'!$M$4:$M$73),0)),"")</f>
        <v/>
      </c>
      <c r="HC77" s="244" t="str">
        <f t="array" ref="HC77">IFERROR(INDEX([1]!Sanaudos[Saskaita],MATCH(1,('[1]3.4'!$AM77=[1]!Sanaudos[Kodas])*('[1]3.4'!HC$7='[1]2.SAN'!$M$4:$M$73),0)),"")</f>
        <v/>
      </c>
      <c r="HD77" s="244" t="str">
        <f t="array" ref="HD77">IFERROR(INDEX([1]!Sanaudos[Saskaita],MATCH(1,('[1]3.4'!$AM77=[1]!Sanaudos[Kodas])*('[1]3.4'!HD$7='[1]2.SAN'!$M$4:$M$73),0)),"")</f>
        <v/>
      </c>
      <c r="HE77" s="244" t="str">
        <f t="array" ref="HE77">IFERROR(INDEX([1]!Sanaudos[Saskaita],MATCH(1,('[1]3.4'!$AM77=[1]!Sanaudos[Kodas])*('[1]3.4'!HE$7='[1]2.SAN'!$M$4:$M$73),0)),"")</f>
        <v/>
      </c>
      <c r="HF77" s="244" t="str">
        <f t="array" ref="HF77">IFERROR(INDEX([1]!Sanaudos[Saskaita],MATCH(1,('[1]3.4'!$AM77=[1]!Sanaudos[Kodas])*('[1]3.4'!HF$7='[1]2.SAN'!$M$4:$M$73),0)),"")</f>
        <v/>
      </c>
      <c r="HG77" s="244" t="str">
        <f t="array" ref="HG77">IFERROR(INDEX([1]!Sanaudos[Saskaita],MATCH(1,('[1]3.4'!$AM77=[1]!Sanaudos[Kodas])*('[1]3.4'!HG$7='[1]2.SAN'!$M$4:$M$73),0)),"")</f>
        <v/>
      </c>
      <c r="HH77" s="244" t="str">
        <f t="array" ref="HH77">IFERROR(INDEX([1]!Sanaudos[Saskaita],MATCH(1,('[1]3.4'!$AM77=[1]!Sanaudos[Kodas])*('[1]3.4'!HH$7='[1]2.SAN'!$M$4:$M$73),0)),"")</f>
        <v/>
      </c>
      <c r="HI77" s="244" t="str">
        <f t="array" ref="HI77">IFERROR(INDEX([1]!Sanaudos[Saskaita],MATCH(1,('[1]3.4'!$AM77=[1]!Sanaudos[Kodas])*('[1]3.4'!HI$7='[1]2.SAN'!$M$4:$M$73),0)),"")</f>
        <v/>
      </c>
      <c r="HJ77" s="244" t="str">
        <f t="array" ref="HJ77">IFERROR(INDEX([1]!Sanaudos[Saskaita],MATCH(1,('[1]3.4'!$AM77=[1]!Sanaudos[Kodas])*('[1]3.4'!HJ$7='[1]2.SAN'!$M$4:$M$73),0)),"")</f>
        <v/>
      </c>
      <c r="HK77" s="244" t="str">
        <f t="array" ref="HK77">IFERROR(INDEX([1]!Sanaudos[Saskaita],MATCH(1,('[1]3.4'!$AM77=[1]!Sanaudos[Kodas])*('[1]3.4'!HK$7='[1]2.SAN'!$M$4:$M$73),0)),"")</f>
        <v/>
      </c>
      <c r="HL77" s="244" t="str">
        <f t="array" ref="HL77">IFERROR(INDEX([1]!Sanaudos[Saskaita],MATCH(1,('[1]3.4'!$AM77=[1]!Sanaudos[Kodas])*('[1]3.4'!HL$7='[1]2.SAN'!$M$4:$M$73),0)),"")</f>
        <v/>
      </c>
      <c r="HM77" s="244" t="str">
        <f t="array" ref="HM77">IFERROR(INDEX([1]!Sanaudos[Saskaita],MATCH(1,('[1]3.4'!$AM77=[1]!Sanaudos[Kodas])*('[1]3.4'!HM$7='[1]2.SAN'!$M$4:$M$73),0)),"")</f>
        <v/>
      </c>
      <c r="HN77" s="244" t="str">
        <f t="array" ref="HN77">IFERROR(INDEX([1]!Sanaudos[Saskaita],MATCH(1,('[1]3.4'!$AM77=[1]!Sanaudos[Kodas])*('[1]3.4'!HN$7='[1]2.SAN'!$M$4:$M$73),0)),"")</f>
        <v/>
      </c>
      <c r="HO77" s="244" t="str">
        <f t="array" ref="HO77">IFERROR(INDEX([1]!Sanaudos[Saskaita],MATCH(1,('[1]3.4'!$AM77=[1]!Sanaudos[Kodas])*('[1]3.4'!HO$7='[1]2.SAN'!$M$4:$M$73),0)),"")</f>
        <v/>
      </c>
      <c r="HP77" s="244" t="str">
        <f t="array" ref="HP77">IFERROR(INDEX([1]!Sanaudos[Saskaita],MATCH(1,('[1]3.4'!$AM77=[1]!Sanaudos[Kodas])*('[1]3.4'!HP$7='[1]2.SAN'!$M$4:$M$73),0)),"")</f>
        <v/>
      </c>
      <c r="HQ77" s="244" t="str">
        <f t="array" ref="HQ77">IFERROR(INDEX([1]!Sanaudos[Saskaita],MATCH(1,('[1]3.4'!$AM77=[1]!Sanaudos[Kodas])*('[1]3.4'!HQ$7='[1]2.SAN'!$M$4:$M$73),0)),"")</f>
        <v/>
      </c>
      <c r="HR77" s="244" t="str">
        <f t="array" ref="HR77">IFERROR(INDEX([1]!Sanaudos[Saskaita],MATCH(1,('[1]3.4'!$AM77=[1]!Sanaudos[Kodas])*('[1]3.4'!HR$7='[1]2.SAN'!$M$4:$M$73),0)),"")</f>
        <v/>
      </c>
      <c r="HS77" s="244" t="str">
        <f t="array" ref="HS77">IFERROR(INDEX([1]!Sanaudos[Saskaita],MATCH(1,('[1]3.4'!$AM77=[1]!Sanaudos[Kodas])*('[1]3.4'!HS$7='[1]2.SAN'!$M$4:$M$73),0)),"")</f>
        <v/>
      </c>
      <c r="HT77" s="244" t="str">
        <f t="array" ref="HT77">IFERROR(INDEX([1]!Sanaudos[Saskaita],MATCH(1,('[1]3.4'!$AM77=[1]!Sanaudos[Kodas])*('[1]3.4'!HT$7='[1]2.SAN'!$M$4:$M$73),0)),"")</f>
        <v/>
      </c>
      <c r="HU77" s="244" t="str">
        <f t="array" ref="HU77">IFERROR(INDEX([1]!Sanaudos[Saskaita],MATCH(1,('[1]3.4'!$AM77=[1]!Sanaudos[Kodas])*('[1]3.4'!HU$7='[1]2.SAN'!$M$4:$M$73),0)),"")</f>
        <v/>
      </c>
      <c r="HV77" s="244" t="str">
        <f t="array" ref="HV77">IFERROR(INDEX([1]!Sanaudos[Saskaita],MATCH(1,('[1]3.4'!$AM77=[1]!Sanaudos[Kodas])*('[1]3.4'!HV$7='[1]2.SAN'!$M$4:$M$73),0)),"")</f>
        <v/>
      </c>
      <c r="HW77" s="244" t="str">
        <f t="array" ref="HW77">IFERROR(INDEX([1]!Sanaudos[Saskaita],MATCH(1,('[1]3.4'!$AM77=[1]!Sanaudos[Kodas])*('[1]3.4'!HW$7='[1]2.SAN'!$M$4:$M$73),0)),"")</f>
        <v/>
      </c>
      <c r="HX77" s="244" t="str">
        <f t="array" ref="HX77">IFERROR(INDEX([1]!Sanaudos[Saskaita],MATCH(1,('[1]3.4'!$AM77=[1]!Sanaudos[Kodas])*('[1]3.4'!HX$7='[1]2.SAN'!$M$4:$M$73),0)),"")</f>
        <v/>
      </c>
      <c r="HY77" s="244" t="str">
        <f t="array" ref="HY77">IFERROR(INDEX([1]!Sanaudos[Saskaita],MATCH(1,('[1]3.4'!$AM77=[1]!Sanaudos[Kodas])*('[1]3.4'!HY$7='[1]2.SAN'!$M$4:$M$73),0)),"")</f>
        <v/>
      </c>
      <c r="HZ77" s="244" t="str">
        <f t="array" ref="HZ77">IFERROR(INDEX([1]!Sanaudos[Saskaita],MATCH(1,('[1]3.4'!$AM77=[1]!Sanaudos[Kodas])*('[1]3.4'!HZ$7='[1]2.SAN'!$M$4:$M$73),0)),"")</f>
        <v/>
      </c>
      <c r="IA77" s="244" t="str">
        <f t="array" ref="IA77">IFERROR(INDEX([1]!Sanaudos[Saskaita],MATCH(1,('[1]3.4'!$AM77=[1]!Sanaudos[Kodas])*('[1]3.4'!IA$7='[1]2.SAN'!$M$4:$M$73),0)),"")</f>
        <v/>
      </c>
      <c r="IB77" s="244" t="str">
        <f t="array" ref="IB77">IFERROR(INDEX([1]!Sanaudos[Saskaita],MATCH(1,('[1]3.4'!$AM77=[1]!Sanaudos[Kodas])*('[1]3.4'!IB$7='[1]2.SAN'!$M$4:$M$73),0)),"")</f>
        <v/>
      </c>
      <c r="IC77" s="244" t="str">
        <f t="array" ref="IC77">IFERROR(INDEX([1]!Sanaudos[Saskaita],MATCH(1,('[1]3.4'!$AM77=[1]!Sanaudos[Kodas])*('[1]3.4'!IC$7='[1]2.SAN'!$M$4:$M$73),0)),"")</f>
        <v/>
      </c>
      <c r="ID77" s="244" t="str">
        <f t="array" ref="ID77">IFERROR(INDEX([1]!Sanaudos[Saskaita],MATCH(1,('[1]3.4'!$AM77=[1]!Sanaudos[Kodas])*('[1]3.4'!ID$7='[1]2.SAN'!$M$4:$M$73),0)),"")</f>
        <v/>
      </c>
      <c r="IE77" s="244" t="str">
        <f t="array" ref="IE77">IFERROR(INDEX([1]!Sanaudos[Saskaita],MATCH(1,('[1]3.4'!$AM77=[1]!Sanaudos[Kodas])*('[1]3.4'!IE$7='[1]2.SAN'!$M$4:$M$73),0)),"")</f>
        <v/>
      </c>
      <c r="IF77" s="244" t="str">
        <f t="array" ref="IF77">IFERROR(INDEX([1]!Sanaudos[Saskaita],MATCH(1,('[1]3.4'!$AM77=[1]!Sanaudos[Kodas])*('[1]3.4'!IF$7='[1]2.SAN'!$M$4:$M$73),0)),"")</f>
        <v/>
      </c>
      <c r="IG77" s="244" t="str">
        <f t="array" ref="IG77">IFERROR(INDEX([1]!Sanaudos[Saskaita],MATCH(1,('[1]3.4'!$AM77=[1]!Sanaudos[Kodas])*('[1]3.4'!IG$7='[1]2.SAN'!$M$4:$M$73),0)),"")</f>
        <v/>
      </c>
      <c r="IH77" s="244" t="str">
        <f t="array" ref="IH77">IFERROR(INDEX([1]!Sanaudos[Saskaita],MATCH(1,('[1]3.4'!$AM77=[1]!Sanaudos[Kodas])*('[1]3.4'!IH$7='[1]2.SAN'!$M$4:$M$73),0)),"")</f>
        <v/>
      </c>
      <c r="II77" s="244" t="str">
        <f t="array" ref="II77">IFERROR(INDEX([1]!Sanaudos[Saskaita],MATCH(1,('[1]3.4'!$AM77=[1]!Sanaudos[Kodas])*('[1]3.4'!II$7='[1]2.SAN'!$M$4:$M$73),0)),"")</f>
        <v/>
      </c>
      <c r="IJ77" s="244" t="str">
        <f t="array" ref="IJ77">IFERROR(INDEX([1]!Sanaudos[Saskaita],MATCH(1,('[1]3.4'!$AM77=[1]!Sanaudos[Kodas])*('[1]3.4'!IJ$7='[1]2.SAN'!$M$4:$M$73),0)),"")</f>
        <v/>
      </c>
      <c r="IK77" s="244" t="str">
        <f t="array" ref="IK77">IFERROR(INDEX([1]!Sanaudos[Saskaita],MATCH(1,('[1]3.4'!$AM77=[1]!Sanaudos[Kodas])*('[1]3.4'!IK$7='[1]2.SAN'!$M$4:$M$73),0)),"")</f>
        <v/>
      </c>
    </row>
    <row r="78" spans="2:245" s="194" customFormat="1" ht="44.25" customHeight="1" x14ac:dyDescent="0.2">
      <c r="B78" s="132" t="s">
        <v>839</v>
      </c>
      <c r="C78" s="132" t="s">
        <v>839</v>
      </c>
      <c r="D78" s="264" t="s">
        <v>839</v>
      </c>
      <c r="E78" s="257" t="str">
        <f t="shared" si="8"/>
        <v xml:space="preserve">                                    </v>
      </c>
      <c r="F78" s="265" t="e">
        <f>+SUMIFS([1]!Sanaudos[Suma],[1]!Sanaudos[Kodas],AM78,[1]!Sanaudos[PASK],TRUE)</f>
        <v>#REF!</v>
      </c>
      <c r="G78" s="265" t="e">
        <f>-SUMIFS([1]!Sanaudos[Suma],[1]!Sanaudos[Kodas],$AM78,[1]!Sanaudos[Pagal DK RAS],700)</f>
        <v>#REF!</v>
      </c>
      <c r="H78" s="265" t="e">
        <f>+SUMIFS('[1]5.turtas'!$D$1:$AN$1,'[1]5.turtas'!$D$4:$AN$4,$AM78)</f>
        <v>#VALUE!</v>
      </c>
      <c r="I78" s="265" t="e">
        <f>-SUMIFS([1]!Sanaudos[Suma],[1]!Sanaudos[Kodas],$AM78,[1]!Sanaudos[Pagal DK RAS],901)-SUMIFS([1]!Sanaudos[Suma],[1]!Sanaudos[Kodas],$AM78,[1]!Sanaudos[Pagal DK RAS],902)-SUMIFS([1]!Sanaudos[Suma],[1]!Sanaudos[Kodas],$AM78,[1]!Sanaudos[Pagal DK RAS],905)</f>
        <v>#REF!</v>
      </c>
      <c r="J78" s="265" t="e">
        <f>+SUMIFS([1]!DU[DU],[1]!DU[Kodas],$AM78)+SUMIFS([1]!DU[Sodra],[1]!DU[Kodas],$AM78)+SUMIFS([1]!DU[Išeitinės išmokos, kompensacijos],[1]!DU[Kodas],$AM78)</f>
        <v>#REF!</v>
      </c>
      <c r="K78" s="265" t="e">
        <f>+SUMIFS([1]!Sanaudos_kor[Suma],[1]!Sanaudos_kor[Kodas],$AM78,[1]!Sanaudos_kor[PASK],TRUE,[1]!Sanaudos_kor[KOR_nr],K$1)</f>
        <v>#REF!</v>
      </c>
      <c r="L78" s="265"/>
      <c r="M78" s="266">
        <v>867.96</v>
      </c>
      <c r="N78" s="265"/>
      <c r="O78" s="265" t="e">
        <f>+SUMIFS([1]!Sanaudos_kor[Suma],[1]!Sanaudos_kor[Kodas],$AM78,[1]!Sanaudos_kor[PASK],TRUE,[1]!Sanaudos_kor[KOR_nr],O$1)</f>
        <v>#REF!</v>
      </c>
      <c r="P78" s="265" t="e">
        <f>+SUMIFS([1]!Sanaudos_kor[Suma],[1]!Sanaudos_kor[Kodas],$AM78,[1]!Sanaudos_kor[PASK],TRUE,[1]!Sanaudos_kor[KOR_nr],P$1)</f>
        <v>#REF!</v>
      </c>
      <c r="Q78" s="265" t="e">
        <f>+SUMIFS([1]!Sanaudos_kor[Suma],[1]!Sanaudos_kor[Kodas],$AM78,[1]!Sanaudos_kor[PASK],TRUE,[1]!Sanaudos_kor[KOR_nr],Q$1)</f>
        <v>#REF!</v>
      </c>
      <c r="R78" s="265" t="e">
        <f>+SUMIFS([1]!Sanaudos_kor[Suma],[1]!Sanaudos_kor[Kodas],$AM78,[1]!Sanaudos_kor[PASK],TRUE,[1]!Sanaudos_kor[KOR_nr],R$1)</f>
        <v>#REF!</v>
      </c>
      <c r="S78" s="265" t="e">
        <f>+SUMIFS([1]!Sanaudos_kor[Suma],[1]!Sanaudos_kor[Kodas],$AM78,[1]!Sanaudos_kor[PASK],TRUE,[1]!Sanaudos_kor[KOR_nr],S$1)</f>
        <v>#REF!</v>
      </c>
      <c r="T78" s="265" t="e">
        <f>+SUMIFS([1]!Sanaudos_kor[Suma],[1]!Sanaudos_kor[Kodas],$AM78,[1]!Sanaudos_kor[PASK],TRUE,[1]!Sanaudos_kor[KOR_nr],T$1)</f>
        <v>#REF!</v>
      </c>
      <c r="U78" s="265" t="e">
        <f>+SUMIFS([1]!Sanaudos_kor[Suma],[1]!Sanaudos_kor[Kodas],$AM78,[1]!Sanaudos_kor[PASK],TRUE,[1]!Sanaudos_kor[KOR_nr],U$1)</f>
        <v>#REF!</v>
      </c>
      <c r="V78" s="265" t="e">
        <f>+SUMIFS([1]!Sanaudos_kor[Suma],[1]!Sanaudos_kor[Kodas],$AM78,[1]!Sanaudos_kor[PASK],TRUE,[1]!Sanaudos_kor[KOR_nr],V$1)</f>
        <v>#REF!</v>
      </c>
      <c r="W78" s="265" t="e">
        <f>+SUMIFS([1]!Sanaudos_kor[Suma],[1]!Sanaudos_kor[Kodas],$AM78,[1]!Sanaudos_kor[PASK],TRUE,[1]!Sanaudos_kor[KOR_nr],W$1)</f>
        <v>#REF!</v>
      </c>
      <c r="X78" s="265" t="e">
        <f>+SUMIFS([1]!Sanaudos_kor[Suma],[1]!Sanaudos_kor[Kodas],$AM78,[1]!Sanaudos_kor[PASK],TRUE,[1]!Sanaudos_kor[KOR_nr],X$1)</f>
        <v>#REF!</v>
      </c>
      <c r="Y78" s="265" t="e">
        <f>+SUMIFS([1]!Sanaudos_kor[Suma],[1]!Sanaudos_kor[Kodas],$AM78,[1]!Sanaudos_kor[PASK],TRUE,[1]!Sanaudos_kor[KOR_nr],Y$1)</f>
        <v>#REF!</v>
      </c>
      <c r="Z78" s="265" t="e">
        <f>+SUMIFS([1]!Sanaudos_kor[Suma],[1]!Sanaudos_kor[Kodas],$AM78,[1]!Sanaudos_kor[PASK],TRUE,[1]!Sanaudos_kor[KOR_nr],Z$1)</f>
        <v>#REF!</v>
      </c>
      <c r="AA78" s="265" t="e">
        <f>+SUMIFS([1]!Sanaudos_kor[Suma],[1]!Sanaudos_kor[Kodas],$AM78,[1]!Sanaudos_kor[PASK],TRUE,[1]!Sanaudos_kor[KOR_nr],AA$1)</f>
        <v>#REF!</v>
      </c>
      <c r="AB78" s="265" t="e">
        <f>+SUMIFS([1]!Sanaudos_kor[Suma],[1]!Sanaudos_kor[Kodas],$AM78,[1]!Sanaudos_kor[PASK],TRUE,[1]!Sanaudos_kor[KOR_nr],AB$1)</f>
        <v>#REF!</v>
      </c>
      <c r="AC78" s="265" t="e">
        <f>+SUMIFS([1]!Sanaudos_kor[Suma],[1]!Sanaudos_kor[Kodas],$AM78,[1]!Sanaudos_kor[PASK],TRUE,[1]!Sanaudos_kor[KOR_nr],AC$1)</f>
        <v>#REF!</v>
      </c>
      <c r="AD78" s="265" t="e">
        <f>+SUMIFS([1]!Sanaudos_kor[Suma],[1]!Sanaudos_kor[Kodas],$AM78,[1]!Sanaudos_kor[PASK],TRUE,[1]!Sanaudos_kor[KOR_nr],AD$1)</f>
        <v>#REF!</v>
      </c>
      <c r="AE78" s="265" t="e">
        <f>+SUMIFS([1]!Sanaudos_kor[Suma],[1]!Sanaudos_kor[Kodas],$AM78,[1]!Sanaudos_kor[PASK],TRUE,[1]!Sanaudos_kor[KOR_nr],AE$1)</f>
        <v>#REF!</v>
      </c>
      <c r="AF78" s="265" t="e">
        <f>+SUMIFS([1]!Sanaudos_kor[Suma],[1]!Sanaudos_kor[Kodas],$AM78,[1]!Sanaudos_kor[PASK],TRUE,[1]!Sanaudos_kor[KOR_nr],AF$1)</f>
        <v>#REF!</v>
      </c>
      <c r="AG78" s="265" t="e">
        <f t="shared" si="6"/>
        <v>#REF!</v>
      </c>
      <c r="AH78" s="267" t="s">
        <v>840</v>
      </c>
      <c r="AM78" s="249" t="s">
        <v>142</v>
      </c>
      <c r="AN78" s="250">
        <f>+'[1]11'!$D$162</f>
        <v>212829.96020137926</v>
      </c>
      <c r="AO78" s="250" t="e">
        <f>+AG78-AN78</f>
        <v>#REF!</v>
      </c>
      <c r="AP78" s="147"/>
      <c r="AQ78" s="250" t="e">
        <f>+SUMIFS('[1]3.4'!$F$133:$F$202,'[1]3.4'!$D$133:$D$202,$AM78,'[1]3.4'!$E$133:$E$202,"")</f>
        <v>#VALUE!</v>
      </c>
      <c r="AR78" s="250" t="e">
        <f t="shared" si="7"/>
        <v>#VALUE!</v>
      </c>
      <c r="AS78" s="147"/>
      <c r="AT78" s="244" t="str">
        <f t="array" ref="AT78">IFERROR(INDEX([1]!Sanaudos[Saskaita],MATCH(1,('[1]3.4'!$AM78=[1]!Sanaudos[Kodas])*('[1]3.4'!AT$7='[1]2.SAN'!$M$4:$M$73),0)),"")</f>
        <v/>
      </c>
      <c r="AU78" s="244" t="str">
        <f t="array" ref="AU78">IFERROR(INDEX([1]!Sanaudos[Saskaita],MATCH(1,('[1]3.4'!$AM78=[1]!Sanaudos[Kodas])*('[1]3.4'!AU$7='[1]2.SAN'!$M$4:$M$73),0)),"")</f>
        <v/>
      </c>
      <c r="AV78" s="244" t="str">
        <f t="array" ref="AV78">IFERROR(INDEX([1]!Sanaudos[Saskaita],MATCH(1,('[1]3.4'!$AM78=[1]!Sanaudos[Kodas])*('[1]3.4'!AV$7='[1]2.SAN'!$M$4:$M$73),0)),"")</f>
        <v/>
      </c>
      <c r="AW78" s="244" t="str">
        <f t="array" ref="AW78">IFERROR(INDEX([1]!Sanaudos[Saskaita],MATCH(1,('[1]3.4'!$AM78=[1]!Sanaudos[Kodas])*('[1]3.4'!AW$7='[1]2.SAN'!$M$4:$M$73),0)),"")</f>
        <v/>
      </c>
      <c r="AX78" s="244" t="str">
        <f t="array" ref="AX78">IFERROR(INDEX([1]!Sanaudos[Saskaita],MATCH(1,('[1]3.4'!$AM78=[1]!Sanaudos[Kodas])*('[1]3.4'!AX$7='[1]2.SAN'!$M$4:$M$73),0)),"")</f>
        <v/>
      </c>
      <c r="AY78" s="244" t="str">
        <f t="array" ref="AY78">IFERROR(INDEX([1]!Sanaudos[Saskaita],MATCH(1,('[1]3.4'!$AM78=[1]!Sanaudos[Kodas])*('[1]3.4'!AY$7='[1]2.SAN'!$M$4:$M$73),0)),"")</f>
        <v/>
      </c>
      <c r="AZ78" s="244" t="str">
        <f t="array" ref="AZ78">IFERROR(INDEX([1]!Sanaudos[Saskaita],MATCH(1,('[1]3.4'!$AM78=[1]!Sanaudos[Kodas])*('[1]3.4'!AZ$7='[1]2.SAN'!$M$4:$M$73),0)),"")</f>
        <v/>
      </c>
      <c r="BA78" s="244" t="str">
        <f t="array" ref="BA78">IFERROR(INDEX([1]!Sanaudos[Saskaita],MATCH(1,('[1]3.4'!$AM78=[1]!Sanaudos[Kodas])*('[1]3.4'!BA$7='[1]2.SAN'!$M$4:$M$73),0)),"")</f>
        <v/>
      </c>
      <c r="BB78" s="244" t="str">
        <f t="array" ref="BB78">IFERROR(INDEX([1]!Sanaudos[Saskaita],MATCH(1,('[1]3.4'!$AM78=[1]!Sanaudos[Kodas])*('[1]3.4'!BB$7='[1]2.SAN'!$M$4:$M$73),0)),"")</f>
        <v/>
      </c>
      <c r="BC78" s="244" t="str">
        <f t="array" ref="BC78">IFERROR(INDEX([1]!Sanaudos[Saskaita],MATCH(1,('[1]3.4'!$AM78=[1]!Sanaudos[Kodas])*('[1]3.4'!BC$7='[1]2.SAN'!$M$4:$M$73),0)),"")</f>
        <v/>
      </c>
      <c r="BD78" s="244" t="str">
        <f t="array" ref="BD78">IFERROR(INDEX([1]!Sanaudos[Saskaita],MATCH(1,('[1]3.4'!$AM78=[1]!Sanaudos[Kodas])*('[1]3.4'!BD$7='[1]2.SAN'!$M$4:$M$73),0)),"")</f>
        <v/>
      </c>
      <c r="BE78" s="244" t="str">
        <f t="array" ref="BE78">IFERROR(INDEX([1]!Sanaudos[Saskaita],MATCH(1,('[1]3.4'!$AM78=[1]!Sanaudos[Kodas])*('[1]3.4'!BE$7='[1]2.SAN'!$M$4:$M$73),0)),"")</f>
        <v/>
      </c>
      <c r="BF78" s="244" t="str">
        <f t="array" ref="BF78">IFERROR(INDEX([1]!Sanaudos[Saskaita],MATCH(1,('[1]3.4'!$AM78=[1]!Sanaudos[Kodas])*('[1]3.4'!BF$7='[1]2.SAN'!$M$4:$M$73),0)),"")</f>
        <v/>
      </c>
      <c r="BG78" s="244" t="str">
        <f t="array" ref="BG78">IFERROR(INDEX([1]!Sanaudos[Saskaita],MATCH(1,('[1]3.4'!$AM78=[1]!Sanaudos[Kodas])*('[1]3.4'!BG$7='[1]2.SAN'!$M$4:$M$73),0)),"")</f>
        <v/>
      </c>
      <c r="BH78" s="244" t="str">
        <f t="array" ref="BH78">IFERROR(INDEX([1]!Sanaudos[Saskaita],MATCH(1,('[1]3.4'!$AM78=[1]!Sanaudos[Kodas])*('[1]3.4'!BH$7='[1]2.SAN'!$M$4:$M$73),0)),"")</f>
        <v/>
      </c>
      <c r="BI78" s="244" t="str">
        <f t="array" ref="BI78">IFERROR(INDEX([1]!Sanaudos[Saskaita],MATCH(1,('[1]3.4'!$AM78=[1]!Sanaudos[Kodas])*('[1]3.4'!BI$7='[1]2.SAN'!$M$4:$M$73),0)),"")</f>
        <v/>
      </c>
      <c r="BJ78" s="244" t="str">
        <f t="array" ref="BJ78">IFERROR(INDEX([1]!Sanaudos[Saskaita],MATCH(1,('[1]3.4'!$AM78=[1]!Sanaudos[Kodas])*('[1]3.4'!BJ$7='[1]2.SAN'!$M$4:$M$73),0)),"")</f>
        <v/>
      </c>
      <c r="BK78" s="244" t="str">
        <f t="array" ref="BK78">IFERROR(INDEX([1]!Sanaudos[Saskaita],MATCH(1,('[1]3.4'!$AM78=[1]!Sanaudos[Kodas])*('[1]3.4'!BK$7='[1]2.SAN'!$M$4:$M$73),0)),"")</f>
        <v/>
      </c>
      <c r="BL78" s="244" t="str">
        <f t="array" ref="BL78">IFERROR(INDEX([1]!Sanaudos[Saskaita],MATCH(1,('[1]3.4'!$AM78=[1]!Sanaudos[Kodas])*('[1]3.4'!BL$7='[1]2.SAN'!$M$4:$M$73),0)),"")</f>
        <v/>
      </c>
      <c r="BM78" s="244" t="str">
        <f t="array" ref="BM78">IFERROR(INDEX([1]!Sanaudos[Saskaita],MATCH(1,('[1]3.4'!$AM78=[1]!Sanaudos[Kodas])*('[1]3.4'!BM$7='[1]2.SAN'!$M$4:$M$73),0)),"")</f>
        <v/>
      </c>
      <c r="BN78" s="244" t="str">
        <f t="array" ref="BN78">IFERROR(INDEX([1]!Sanaudos[Saskaita],MATCH(1,('[1]3.4'!$AM78=[1]!Sanaudos[Kodas])*('[1]3.4'!BN$7='[1]2.SAN'!$M$4:$M$73),0)),"")</f>
        <v/>
      </c>
      <c r="BO78" s="244" t="str">
        <f t="array" ref="BO78">IFERROR(INDEX([1]!Sanaudos[Saskaita],MATCH(1,('[1]3.4'!$AM78=[1]!Sanaudos[Kodas])*('[1]3.4'!BO$7='[1]2.SAN'!$M$4:$M$73),0)),"")</f>
        <v/>
      </c>
      <c r="BP78" s="244" t="str">
        <f t="array" ref="BP78">IFERROR(INDEX([1]!Sanaudos[Saskaita],MATCH(1,('[1]3.4'!$AM78=[1]!Sanaudos[Kodas])*('[1]3.4'!BP$7='[1]2.SAN'!$M$4:$M$73),0)),"")</f>
        <v/>
      </c>
      <c r="BQ78" s="244" t="str">
        <f t="array" ref="BQ78">IFERROR(INDEX([1]!Sanaudos[Saskaita],MATCH(1,('[1]3.4'!$AM78=[1]!Sanaudos[Kodas])*('[1]3.4'!BQ$7='[1]2.SAN'!$M$4:$M$73),0)),"")</f>
        <v/>
      </c>
      <c r="BR78" s="244" t="str">
        <f t="array" ref="BR78">IFERROR(INDEX([1]!Sanaudos[Saskaita],MATCH(1,('[1]3.4'!$AM78=[1]!Sanaudos[Kodas])*('[1]3.4'!BR$7='[1]2.SAN'!$M$4:$M$73),0)),"")</f>
        <v/>
      </c>
      <c r="BS78" s="244" t="str">
        <f t="array" ref="BS78">IFERROR(INDEX([1]!Sanaudos[Saskaita],MATCH(1,('[1]3.4'!$AM78=[1]!Sanaudos[Kodas])*('[1]3.4'!BS$7='[1]2.SAN'!$M$4:$M$73),0)),"")</f>
        <v/>
      </c>
      <c r="BT78" s="244" t="str">
        <f t="array" ref="BT78">IFERROR(INDEX([1]!Sanaudos[Saskaita],MATCH(1,('[1]3.4'!$AM78=[1]!Sanaudos[Kodas])*('[1]3.4'!BT$7='[1]2.SAN'!$M$4:$M$73),0)),"")</f>
        <v/>
      </c>
      <c r="BU78" s="244" t="str">
        <f t="array" ref="BU78">IFERROR(INDEX([1]!Sanaudos[Saskaita],MATCH(1,('[1]3.4'!$AM78=[1]!Sanaudos[Kodas])*('[1]3.4'!BU$7='[1]2.SAN'!$M$4:$M$73),0)),"")</f>
        <v/>
      </c>
      <c r="BV78" s="244" t="str">
        <f t="array" ref="BV78">IFERROR(INDEX([1]!Sanaudos[Saskaita],MATCH(1,('[1]3.4'!$AM78=[1]!Sanaudos[Kodas])*('[1]3.4'!BV$7='[1]2.SAN'!$M$4:$M$73),0)),"")</f>
        <v/>
      </c>
      <c r="BW78" s="244" t="str">
        <f t="array" ref="BW78">IFERROR(INDEX([1]!Sanaudos[Saskaita],MATCH(1,('[1]3.4'!$AM78=[1]!Sanaudos[Kodas])*('[1]3.4'!BW$7='[1]2.SAN'!$M$4:$M$73),0)),"")</f>
        <v/>
      </c>
      <c r="BX78" s="244" t="str">
        <f t="array" ref="BX78">IFERROR(INDEX([1]!Sanaudos[Saskaita],MATCH(1,('[1]3.4'!$AM78=[1]!Sanaudos[Kodas])*('[1]3.4'!BX$7='[1]2.SAN'!$M$4:$M$73),0)),"")</f>
        <v/>
      </c>
      <c r="BY78" s="244" t="str">
        <f t="array" ref="BY78">IFERROR(INDEX([1]!Sanaudos[Saskaita],MATCH(1,('[1]3.4'!$AM78=[1]!Sanaudos[Kodas])*('[1]3.4'!BY$7='[1]2.SAN'!$M$4:$M$73),0)),"")</f>
        <v/>
      </c>
      <c r="BZ78" s="244" t="str">
        <f t="array" ref="BZ78">IFERROR(INDEX([1]!Sanaudos[Saskaita],MATCH(1,('[1]3.4'!$AM78=[1]!Sanaudos[Kodas])*('[1]3.4'!BZ$7='[1]2.SAN'!$M$4:$M$73),0)),"")</f>
        <v/>
      </c>
      <c r="CA78" s="244" t="str">
        <f t="array" ref="CA78">IFERROR(INDEX([1]!Sanaudos[Saskaita],MATCH(1,('[1]3.4'!$AM78=[1]!Sanaudos[Kodas])*('[1]3.4'!CA$7='[1]2.SAN'!$M$4:$M$73),0)),"")</f>
        <v/>
      </c>
      <c r="CB78" s="244" t="str">
        <f t="array" ref="CB78">IFERROR(INDEX([1]!Sanaudos[Saskaita],MATCH(1,('[1]3.4'!$AM78=[1]!Sanaudos[Kodas])*('[1]3.4'!CB$7='[1]2.SAN'!$M$4:$M$73),0)),"")</f>
        <v/>
      </c>
      <c r="CC78" s="244" t="str">
        <f t="array" ref="CC78">IFERROR(INDEX([1]!Sanaudos[Saskaita],MATCH(1,('[1]3.4'!$AM78=[1]!Sanaudos[Kodas])*('[1]3.4'!CC$7='[1]2.SAN'!$M$4:$M$73),0)),"")</f>
        <v/>
      </c>
      <c r="CD78" s="244" t="str">
        <f t="array" ref="CD78">IFERROR(INDEX([1]!Sanaudos[Saskaita],MATCH(1,('[1]3.4'!$AM78=[1]!Sanaudos[Kodas])*('[1]3.4'!CD$7='[1]2.SAN'!$M$4:$M$73),0)),"")</f>
        <v/>
      </c>
      <c r="CE78" s="244" t="str">
        <f t="array" ref="CE78">IFERROR(INDEX([1]!Sanaudos[Saskaita],MATCH(1,('[1]3.4'!$AM78=[1]!Sanaudos[Kodas])*('[1]3.4'!CE$7='[1]2.SAN'!$M$4:$M$73),0)),"")</f>
        <v/>
      </c>
      <c r="CF78" s="244" t="str">
        <f t="array" ref="CF78">IFERROR(INDEX([1]!Sanaudos[Saskaita],MATCH(1,('[1]3.4'!$AM78=[1]!Sanaudos[Kodas])*('[1]3.4'!CF$7='[1]2.SAN'!$M$4:$M$73),0)),"")</f>
        <v/>
      </c>
      <c r="CG78" s="244" t="str">
        <f t="array" ref="CG78">IFERROR(INDEX([1]!Sanaudos[Saskaita],MATCH(1,('[1]3.4'!$AM78=[1]!Sanaudos[Kodas])*('[1]3.4'!CG$7='[1]2.SAN'!$M$4:$M$73),0)),"")</f>
        <v/>
      </c>
      <c r="CH78" s="244" t="str">
        <f t="array" ref="CH78">IFERROR(INDEX([1]!Sanaudos[Saskaita],MATCH(1,('[1]3.4'!$AM78=[1]!Sanaudos[Kodas])*('[1]3.4'!CH$7='[1]2.SAN'!$M$4:$M$73),0)),"")</f>
        <v/>
      </c>
      <c r="CI78" s="244" t="str">
        <f t="array" ref="CI78">IFERROR(INDEX([1]!Sanaudos[Saskaita],MATCH(1,('[1]3.4'!$AM78=[1]!Sanaudos[Kodas])*('[1]3.4'!CI$7='[1]2.SAN'!$M$4:$M$73),0)),"")</f>
        <v/>
      </c>
      <c r="CJ78" s="244" t="str">
        <f t="array" ref="CJ78">IFERROR(INDEX([1]!Sanaudos[Saskaita],MATCH(1,('[1]3.4'!$AM78=[1]!Sanaudos[Kodas])*('[1]3.4'!CJ$7='[1]2.SAN'!$M$4:$M$73),0)),"")</f>
        <v/>
      </c>
      <c r="CK78" s="244" t="str">
        <f t="array" ref="CK78">IFERROR(INDEX([1]!Sanaudos[Saskaita],MATCH(1,('[1]3.4'!$AM78=[1]!Sanaudos[Kodas])*('[1]3.4'!CK$7='[1]2.SAN'!$M$4:$M$73),0)),"")</f>
        <v/>
      </c>
      <c r="CL78" s="244" t="str">
        <f t="array" ref="CL78">IFERROR(INDEX([1]!Sanaudos[Saskaita],MATCH(1,('[1]3.4'!$AM78=[1]!Sanaudos[Kodas])*('[1]3.4'!CL$7='[1]2.SAN'!$M$4:$M$73),0)),"")</f>
        <v/>
      </c>
      <c r="CM78" s="244" t="str">
        <f t="array" ref="CM78">IFERROR(INDEX([1]!Sanaudos[Saskaita],MATCH(1,('[1]3.4'!$AM78=[1]!Sanaudos[Kodas])*('[1]3.4'!CM$7='[1]2.SAN'!$M$4:$M$73),0)),"")</f>
        <v/>
      </c>
      <c r="CN78" s="244" t="str">
        <f t="array" ref="CN78">IFERROR(INDEX([1]!Sanaudos[Saskaita],MATCH(1,('[1]3.4'!$AM78=[1]!Sanaudos[Kodas])*('[1]3.4'!CN$7='[1]2.SAN'!$M$4:$M$73),0)),"")</f>
        <v/>
      </c>
      <c r="CO78" s="244" t="str">
        <f t="array" ref="CO78">IFERROR(INDEX([1]!Sanaudos[Saskaita],MATCH(1,('[1]3.4'!$AM78=[1]!Sanaudos[Kodas])*('[1]3.4'!CO$7='[1]2.SAN'!$M$4:$M$73),0)),"")</f>
        <v/>
      </c>
      <c r="CP78" s="244" t="str">
        <f t="array" ref="CP78">IFERROR(INDEX([1]!Sanaudos[Saskaita],MATCH(1,('[1]3.4'!$AM78=[1]!Sanaudos[Kodas])*('[1]3.4'!CP$7='[1]2.SAN'!$M$4:$M$73),0)),"")</f>
        <v/>
      </c>
      <c r="CQ78" s="244" t="str">
        <f t="array" ref="CQ78">IFERROR(INDEX([1]!Sanaudos[Saskaita],MATCH(1,('[1]3.4'!$AM78=[1]!Sanaudos[Kodas])*('[1]3.4'!CQ$7='[1]2.SAN'!$M$4:$M$73),0)),"")</f>
        <v/>
      </c>
      <c r="CR78" s="244" t="str">
        <f t="array" ref="CR78">IFERROR(INDEX([1]!Sanaudos[Saskaita],MATCH(1,('[1]3.4'!$AM78=[1]!Sanaudos[Kodas])*('[1]3.4'!CR$7='[1]2.SAN'!$M$4:$M$73),0)),"")</f>
        <v/>
      </c>
      <c r="CS78" s="244" t="str">
        <f t="array" ref="CS78">IFERROR(INDEX([1]!Sanaudos[Saskaita],MATCH(1,('[1]3.4'!$AM78=[1]!Sanaudos[Kodas])*('[1]3.4'!CS$7='[1]2.SAN'!$M$4:$M$73),0)),"")</f>
        <v/>
      </c>
      <c r="CT78" s="244" t="str">
        <f t="array" ref="CT78">IFERROR(INDEX([1]!Sanaudos[Saskaita],MATCH(1,('[1]3.4'!$AM78=[1]!Sanaudos[Kodas])*('[1]3.4'!CT$7='[1]2.SAN'!$M$4:$M$73),0)),"")</f>
        <v/>
      </c>
      <c r="CU78" s="244" t="str">
        <f t="array" ref="CU78">IFERROR(INDEX([1]!Sanaudos[Saskaita],MATCH(1,('[1]3.4'!$AM78=[1]!Sanaudos[Kodas])*('[1]3.4'!CU$7='[1]2.SAN'!$M$4:$M$73),0)),"")</f>
        <v/>
      </c>
      <c r="CV78" s="244" t="str">
        <f t="array" ref="CV78">IFERROR(INDEX([1]!Sanaudos[Saskaita],MATCH(1,('[1]3.4'!$AM78=[1]!Sanaudos[Kodas])*('[1]3.4'!CV$7='[1]2.SAN'!$M$4:$M$73),0)),"")</f>
        <v/>
      </c>
      <c r="CW78" s="244" t="str">
        <f t="array" ref="CW78">IFERROR(INDEX([1]!Sanaudos[Saskaita],MATCH(1,('[1]3.4'!$AM78=[1]!Sanaudos[Kodas])*('[1]3.4'!CW$7='[1]2.SAN'!$M$4:$M$73),0)),"")</f>
        <v/>
      </c>
      <c r="CX78" s="244" t="str">
        <f t="array" ref="CX78">IFERROR(INDEX([1]!Sanaudos[Saskaita],MATCH(1,('[1]3.4'!$AM78=[1]!Sanaudos[Kodas])*('[1]3.4'!CX$7='[1]2.SAN'!$M$4:$M$73),0)),"")</f>
        <v/>
      </c>
      <c r="CY78" s="244" t="str">
        <f t="array" ref="CY78">IFERROR(INDEX([1]!Sanaudos[Saskaita],MATCH(1,('[1]3.4'!$AM78=[1]!Sanaudos[Kodas])*('[1]3.4'!CY$7='[1]2.SAN'!$M$4:$M$73),0)),"")</f>
        <v/>
      </c>
      <c r="CZ78" s="244" t="str">
        <f t="array" ref="CZ78">IFERROR(INDEX([1]!Sanaudos[Saskaita],MATCH(1,('[1]3.4'!$AM78=[1]!Sanaudos[Kodas])*('[1]3.4'!CZ$7='[1]2.SAN'!$M$4:$M$73),0)),"")</f>
        <v/>
      </c>
      <c r="DA78" s="244" t="str">
        <f t="array" ref="DA78">IFERROR(INDEX([1]!Sanaudos[Saskaita],MATCH(1,('[1]3.4'!$AM78=[1]!Sanaudos[Kodas])*('[1]3.4'!DA$7='[1]2.SAN'!$M$4:$M$73),0)),"")</f>
        <v/>
      </c>
      <c r="DB78" s="244" t="str">
        <f t="array" ref="DB78">IFERROR(INDEX([1]!Sanaudos[Saskaita],MATCH(1,('[1]3.4'!$AM78=[1]!Sanaudos[Kodas])*('[1]3.4'!DB$7='[1]2.SAN'!$M$4:$M$73),0)),"")</f>
        <v/>
      </c>
      <c r="DC78" s="244" t="str">
        <f t="array" ref="DC78">IFERROR(INDEX([1]!Sanaudos[Saskaita],MATCH(1,('[1]3.4'!$AM78=[1]!Sanaudos[Kodas])*('[1]3.4'!DC$7='[1]2.SAN'!$M$4:$M$73),0)),"")</f>
        <v/>
      </c>
      <c r="DD78" s="244" t="str">
        <f t="array" ref="DD78">IFERROR(INDEX([1]!Sanaudos[Saskaita],MATCH(1,('[1]3.4'!$AM78=[1]!Sanaudos[Kodas])*('[1]3.4'!DD$7='[1]2.SAN'!$M$4:$M$73),0)),"")</f>
        <v/>
      </c>
      <c r="DE78" s="244" t="str">
        <f t="array" ref="DE78">IFERROR(INDEX([1]!Sanaudos[Saskaita],MATCH(1,('[1]3.4'!$AM78=[1]!Sanaudos[Kodas])*('[1]3.4'!DE$7='[1]2.SAN'!$M$4:$M$73),0)),"")</f>
        <v/>
      </c>
      <c r="DF78" s="244" t="str">
        <f t="array" ref="DF78">IFERROR(INDEX([1]!Sanaudos[Saskaita],MATCH(1,('[1]3.4'!$AM78=[1]!Sanaudos[Kodas])*('[1]3.4'!DF$7='[1]2.SAN'!$M$4:$M$73),0)),"")</f>
        <v/>
      </c>
      <c r="DG78" s="244" t="str">
        <f t="array" ref="DG78">IFERROR(INDEX([1]!Sanaudos[Saskaita],MATCH(1,('[1]3.4'!$AM78=[1]!Sanaudos[Kodas])*('[1]3.4'!DG$7='[1]2.SAN'!$M$4:$M$73),0)),"")</f>
        <v/>
      </c>
      <c r="DH78" s="244" t="str">
        <f t="array" ref="DH78">IFERROR(INDEX([1]!Sanaudos[Saskaita],MATCH(1,('[1]3.4'!$AM78=[1]!Sanaudos[Kodas])*('[1]3.4'!DH$7='[1]2.SAN'!$M$4:$M$73),0)),"")</f>
        <v/>
      </c>
      <c r="DI78" s="244" t="str">
        <f t="array" ref="DI78">IFERROR(INDEX([1]!Sanaudos[Saskaita],MATCH(1,('[1]3.4'!$AM78=[1]!Sanaudos[Kodas])*('[1]3.4'!DI$7='[1]2.SAN'!$M$4:$M$73),0)),"")</f>
        <v/>
      </c>
      <c r="DJ78" s="244" t="str">
        <f t="array" ref="DJ78">IFERROR(INDEX([1]!Sanaudos[Saskaita],MATCH(1,('[1]3.4'!$AM78=[1]!Sanaudos[Kodas])*('[1]3.4'!DJ$7='[1]2.SAN'!$M$4:$M$73),0)),"")</f>
        <v/>
      </c>
      <c r="DK78" s="244" t="str">
        <f t="array" ref="DK78">IFERROR(INDEX([1]!Sanaudos[Saskaita],MATCH(1,('[1]3.4'!$AM78=[1]!Sanaudos[Kodas])*('[1]3.4'!DK$7='[1]2.SAN'!$M$4:$M$73),0)),"")</f>
        <v/>
      </c>
      <c r="DL78" s="244" t="str">
        <f t="array" ref="DL78">IFERROR(INDEX([1]!Sanaudos[Saskaita],MATCH(1,('[1]3.4'!$AM78=[1]!Sanaudos[Kodas])*('[1]3.4'!DL$7='[1]2.SAN'!$M$4:$M$73),0)),"")</f>
        <v/>
      </c>
      <c r="DM78" s="244" t="str">
        <f t="array" ref="DM78">IFERROR(INDEX([1]!Sanaudos[Saskaita],MATCH(1,('[1]3.4'!$AM78=[1]!Sanaudos[Kodas])*('[1]3.4'!DM$7='[1]2.SAN'!$M$4:$M$73),0)),"")</f>
        <v/>
      </c>
      <c r="DN78" s="244" t="str">
        <f t="array" ref="DN78">IFERROR(INDEX([1]!Sanaudos[Saskaita],MATCH(1,('[1]3.4'!$AM78=[1]!Sanaudos[Kodas])*('[1]3.4'!DN$7='[1]2.SAN'!$M$4:$M$73),0)),"")</f>
        <v/>
      </c>
      <c r="DO78" s="244" t="str">
        <f t="array" ref="DO78">IFERROR(INDEX([1]!Sanaudos[Saskaita],MATCH(1,('[1]3.4'!$AM78=[1]!Sanaudos[Kodas])*('[1]3.4'!DO$7='[1]2.SAN'!$M$4:$M$73),0)),"")</f>
        <v/>
      </c>
      <c r="DP78" s="244" t="str">
        <f t="array" ref="DP78">IFERROR(INDEX([1]!Sanaudos[Saskaita],MATCH(1,('[1]3.4'!$AM78=[1]!Sanaudos[Kodas])*('[1]3.4'!DP$7='[1]2.SAN'!$M$4:$M$73),0)),"")</f>
        <v/>
      </c>
      <c r="DQ78" s="244" t="str">
        <f t="array" ref="DQ78">IFERROR(INDEX([1]!Sanaudos[Saskaita],MATCH(1,('[1]3.4'!$AM78=[1]!Sanaudos[Kodas])*('[1]3.4'!DQ$7='[1]2.SAN'!$M$4:$M$73),0)),"")</f>
        <v/>
      </c>
      <c r="DR78" s="244" t="str">
        <f t="array" ref="DR78">IFERROR(INDEX([1]!Sanaudos[Saskaita],MATCH(1,('[1]3.4'!$AM78=[1]!Sanaudos[Kodas])*('[1]3.4'!DR$7='[1]2.SAN'!$M$4:$M$73),0)),"")</f>
        <v/>
      </c>
      <c r="DS78" s="244" t="str">
        <f t="array" ref="DS78">IFERROR(INDEX([1]!Sanaudos[Saskaita],MATCH(1,('[1]3.4'!$AM78=[1]!Sanaudos[Kodas])*('[1]3.4'!DS$7='[1]2.SAN'!$M$4:$M$73),0)),"")</f>
        <v/>
      </c>
      <c r="DT78" s="244" t="str">
        <f t="array" ref="DT78">IFERROR(INDEX([1]!Sanaudos[Saskaita],MATCH(1,('[1]3.4'!$AM78=[1]!Sanaudos[Kodas])*('[1]3.4'!DT$7='[1]2.SAN'!$M$4:$M$73),0)),"")</f>
        <v/>
      </c>
      <c r="DU78" s="244" t="str">
        <f t="array" ref="DU78">IFERROR(INDEX([1]!Sanaudos[Saskaita],MATCH(1,('[1]3.4'!$AM78=[1]!Sanaudos[Kodas])*('[1]3.4'!DU$7='[1]2.SAN'!$M$4:$M$73),0)),"")</f>
        <v/>
      </c>
      <c r="DV78" s="244" t="str">
        <f t="array" ref="DV78">IFERROR(INDEX([1]!Sanaudos[Saskaita],MATCH(1,('[1]3.4'!$AM78=[1]!Sanaudos[Kodas])*('[1]3.4'!DV$7='[1]2.SAN'!$M$4:$M$73),0)),"")</f>
        <v/>
      </c>
      <c r="DW78" s="244" t="str">
        <f t="array" ref="DW78">IFERROR(INDEX([1]!Sanaudos[Saskaita],MATCH(1,('[1]3.4'!$AM78=[1]!Sanaudos[Kodas])*('[1]3.4'!DW$7='[1]2.SAN'!$M$4:$M$73),0)),"")</f>
        <v/>
      </c>
      <c r="DX78" s="244" t="str">
        <f t="array" ref="DX78">IFERROR(INDEX([1]!Sanaudos[Saskaita],MATCH(1,('[1]3.4'!$AM78=[1]!Sanaudos[Kodas])*('[1]3.4'!DX$7='[1]2.SAN'!$M$4:$M$73),0)),"")</f>
        <v/>
      </c>
      <c r="DY78" s="244" t="str">
        <f t="array" ref="DY78">IFERROR(INDEX([1]!Sanaudos[Saskaita],MATCH(1,('[1]3.4'!$AM78=[1]!Sanaudos[Kodas])*('[1]3.4'!DY$7='[1]2.SAN'!$M$4:$M$73),0)),"")</f>
        <v/>
      </c>
      <c r="DZ78" s="244" t="str">
        <f t="array" ref="DZ78">IFERROR(INDEX([1]!Sanaudos[Saskaita],MATCH(1,('[1]3.4'!$AM78=[1]!Sanaudos[Kodas])*('[1]3.4'!DZ$7='[1]2.SAN'!$M$4:$M$73),0)),"")</f>
        <v/>
      </c>
      <c r="EA78" s="244" t="str">
        <f t="array" ref="EA78">IFERROR(INDEX([1]!Sanaudos[Saskaita],MATCH(1,('[1]3.4'!$AM78=[1]!Sanaudos[Kodas])*('[1]3.4'!EA$7='[1]2.SAN'!$M$4:$M$73),0)),"")</f>
        <v/>
      </c>
      <c r="EB78" s="244" t="str">
        <f t="array" ref="EB78">IFERROR(INDEX([1]!Sanaudos[Saskaita],MATCH(1,('[1]3.4'!$AM78=[1]!Sanaudos[Kodas])*('[1]3.4'!EB$7='[1]2.SAN'!$M$4:$M$73),0)),"")</f>
        <v/>
      </c>
      <c r="EC78" s="244" t="str">
        <f t="array" ref="EC78">IFERROR(INDEX([1]!Sanaudos[Saskaita],MATCH(1,('[1]3.4'!$AM78=[1]!Sanaudos[Kodas])*('[1]3.4'!EC$7='[1]2.SAN'!$M$4:$M$73),0)),"")</f>
        <v/>
      </c>
      <c r="ED78" s="244" t="str">
        <f t="array" ref="ED78">IFERROR(INDEX([1]!Sanaudos[Saskaita],MATCH(1,('[1]3.4'!$AM78=[1]!Sanaudos[Kodas])*('[1]3.4'!ED$7='[1]2.SAN'!$M$4:$M$73),0)),"")</f>
        <v/>
      </c>
      <c r="EE78" s="244" t="str">
        <f t="array" ref="EE78">IFERROR(INDEX([1]!Sanaudos[Saskaita],MATCH(1,('[1]3.4'!$AM78=[1]!Sanaudos[Kodas])*('[1]3.4'!EE$7='[1]2.SAN'!$M$4:$M$73),0)),"")</f>
        <v/>
      </c>
      <c r="EF78" s="244" t="str">
        <f t="array" ref="EF78">IFERROR(INDEX([1]!Sanaudos[Saskaita],MATCH(1,('[1]3.4'!$AM78=[1]!Sanaudos[Kodas])*('[1]3.4'!EF$7='[1]2.SAN'!$M$4:$M$73),0)),"")</f>
        <v/>
      </c>
      <c r="EG78" s="244" t="str">
        <f t="array" ref="EG78">IFERROR(INDEX([1]!Sanaudos[Saskaita],MATCH(1,('[1]3.4'!$AM78=[1]!Sanaudos[Kodas])*('[1]3.4'!EG$7='[1]2.SAN'!$M$4:$M$73),0)),"")</f>
        <v/>
      </c>
      <c r="EH78" s="244" t="str">
        <f t="array" ref="EH78">IFERROR(INDEX([1]!Sanaudos[Saskaita],MATCH(1,('[1]3.4'!$AM78=[1]!Sanaudos[Kodas])*('[1]3.4'!EH$7='[1]2.SAN'!$M$4:$M$73),0)),"")</f>
        <v/>
      </c>
      <c r="EI78" s="244" t="str">
        <f t="array" ref="EI78">IFERROR(INDEX([1]!Sanaudos[Saskaita],MATCH(1,('[1]3.4'!$AM78=[1]!Sanaudos[Kodas])*('[1]3.4'!EI$7='[1]2.SAN'!$M$4:$M$73),0)),"")</f>
        <v/>
      </c>
      <c r="EJ78" s="244" t="str">
        <f t="array" ref="EJ78">IFERROR(INDEX([1]!Sanaudos[Saskaita],MATCH(1,('[1]3.4'!$AM78=[1]!Sanaudos[Kodas])*('[1]3.4'!EJ$7='[1]2.SAN'!$M$4:$M$73),0)),"")</f>
        <v/>
      </c>
      <c r="EK78" s="244" t="str">
        <f t="array" ref="EK78">IFERROR(INDEX([1]!Sanaudos[Saskaita],MATCH(1,('[1]3.4'!$AM78=[1]!Sanaudos[Kodas])*('[1]3.4'!EK$7='[1]2.SAN'!$M$4:$M$73),0)),"")</f>
        <v/>
      </c>
      <c r="EL78" s="244" t="str">
        <f t="array" ref="EL78">IFERROR(INDEX([1]!Sanaudos[Saskaita],MATCH(1,('[1]3.4'!$AM78=[1]!Sanaudos[Kodas])*('[1]3.4'!EL$7='[1]2.SAN'!$M$4:$M$73),0)),"")</f>
        <v/>
      </c>
      <c r="EM78" s="244" t="str">
        <f t="array" ref="EM78">IFERROR(INDEX([1]!Sanaudos[Saskaita],MATCH(1,('[1]3.4'!$AM78=[1]!Sanaudos[Kodas])*('[1]3.4'!EM$7='[1]2.SAN'!$M$4:$M$73),0)),"")</f>
        <v/>
      </c>
      <c r="EN78" s="244" t="str">
        <f t="array" ref="EN78">IFERROR(INDEX([1]!Sanaudos[Saskaita],MATCH(1,('[1]3.4'!$AM78=[1]!Sanaudos[Kodas])*('[1]3.4'!EN$7='[1]2.SAN'!$M$4:$M$73),0)),"")</f>
        <v/>
      </c>
      <c r="EO78" s="244" t="str">
        <f t="array" ref="EO78">IFERROR(INDEX([1]!Sanaudos[Saskaita],MATCH(1,('[1]3.4'!$AM78=[1]!Sanaudos[Kodas])*('[1]3.4'!EO$7='[1]2.SAN'!$M$4:$M$73),0)),"")</f>
        <v/>
      </c>
      <c r="EP78" s="244" t="str">
        <f t="array" ref="EP78">IFERROR(INDEX([1]!Sanaudos[Saskaita],MATCH(1,('[1]3.4'!$AM78=[1]!Sanaudos[Kodas])*('[1]3.4'!EP$7='[1]2.SAN'!$M$4:$M$73),0)),"")</f>
        <v/>
      </c>
      <c r="EQ78" s="244" t="str">
        <f t="array" ref="EQ78">IFERROR(INDEX([1]!Sanaudos[Saskaita],MATCH(1,('[1]3.4'!$AM78=[1]!Sanaudos[Kodas])*('[1]3.4'!EQ$7='[1]2.SAN'!$M$4:$M$73),0)),"")</f>
        <v/>
      </c>
      <c r="ER78" s="244" t="str">
        <f t="array" ref="ER78">IFERROR(INDEX([1]!Sanaudos[Saskaita],MATCH(1,('[1]3.4'!$AM78=[1]!Sanaudos[Kodas])*('[1]3.4'!ER$7='[1]2.SAN'!$M$4:$M$73),0)),"")</f>
        <v/>
      </c>
      <c r="ES78" s="244" t="str">
        <f t="array" ref="ES78">IFERROR(INDEX([1]!Sanaudos[Saskaita],MATCH(1,('[1]3.4'!$AM78=[1]!Sanaudos[Kodas])*('[1]3.4'!ES$7='[1]2.SAN'!$M$4:$M$73),0)),"")</f>
        <v/>
      </c>
      <c r="ET78" s="244" t="str">
        <f t="array" ref="ET78">IFERROR(INDEX([1]!Sanaudos[Saskaita],MATCH(1,('[1]3.4'!$AM78=[1]!Sanaudos[Kodas])*('[1]3.4'!ET$7='[1]2.SAN'!$M$4:$M$73),0)),"")</f>
        <v/>
      </c>
      <c r="EU78" s="244" t="str">
        <f t="array" ref="EU78">IFERROR(INDEX([1]!Sanaudos[Saskaita],MATCH(1,('[1]3.4'!$AM78=[1]!Sanaudos[Kodas])*('[1]3.4'!EU$7='[1]2.SAN'!$M$4:$M$73),0)),"")</f>
        <v/>
      </c>
      <c r="EV78" s="244" t="str">
        <f t="array" ref="EV78">IFERROR(INDEX([1]!Sanaudos[Saskaita],MATCH(1,('[1]3.4'!$AM78=[1]!Sanaudos[Kodas])*('[1]3.4'!EV$7='[1]2.SAN'!$M$4:$M$73),0)),"")</f>
        <v/>
      </c>
      <c r="EW78" s="244" t="str">
        <f t="array" ref="EW78">IFERROR(INDEX([1]!Sanaudos[Saskaita],MATCH(1,('[1]3.4'!$AM78=[1]!Sanaudos[Kodas])*('[1]3.4'!EW$7='[1]2.SAN'!$M$4:$M$73),0)),"")</f>
        <v/>
      </c>
      <c r="EX78" s="244" t="str">
        <f t="array" ref="EX78">IFERROR(INDEX([1]!Sanaudos[Saskaita],MATCH(1,('[1]3.4'!$AM78=[1]!Sanaudos[Kodas])*('[1]3.4'!EX$7='[1]2.SAN'!$M$4:$M$73),0)),"")</f>
        <v/>
      </c>
      <c r="EY78" s="244" t="str">
        <f t="array" ref="EY78">IFERROR(INDEX([1]!Sanaudos[Saskaita],MATCH(1,('[1]3.4'!$AM78=[1]!Sanaudos[Kodas])*('[1]3.4'!EY$7='[1]2.SAN'!$M$4:$M$73),0)),"")</f>
        <v/>
      </c>
      <c r="EZ78" s="244" t="str">
        <f t="array" ref="EZ78">IFERROR(INDEX([1]!Sanaudos[Saskaita],MATCH(1,('[1]3.4'!$AM78=[1]!Sanaudos[Kodas])*('[1]3.4'!EZ$7='[1]2.SAN'!$M$4:$M$73),0)),"")</f>
        <v/>
      </c>
      <c r="FA78" s="244" t="str">
        <f t="array" ref="FA78">IFERROR(INDEX([1]!Sanaudos[Saskaita],MATCH(1,('[1]3.4'!$AM78=[1]!Sanaudos[Kodas])*('[1]3.4'!FA$7='[1]2.SAN'!$M$4:$M$73),0)),"")</f>
        <v/>
      </c>
      <c r="FB78" s="244" t="str">
        <f t="array" ref="FB78">IFERROR(INDEX([1]!Sanaudos[Saskaita],MATCH(1,('[1]3.4'!$AM78=[1]!Sanaudos[Kodas])*('[1]3.4'!FB$7='[1]2.SAN'!$M$4:$M$73),0)),"")</f>
        <v/>
      </c>
      <c r="FC78" s="244" t="str">
        <f t="array" ref="FC78">IFERROR(INDEX([1]!Sanaudos[Saskaita],MATCH(1,('[1]3.4'!$AM78=[1]!Sanaudos[Kodas])*('[1]3.4'!FC$7='[1]2.SAN'!$M$4:$M$73),0)),"")</f>
        <v/>
      </c>
      <c r="FD78" s="244" t="str">
        <f t="array" ref="FD78">IFERROR(INDEX([1]!Sanaudos[Saskaita],MATCH(1,('[1]3.4'!$AM78=[1]!Sanaudos[Kodas])*('[1]3.4'!FD$7='[1]2.SAN'!$M$4:$M$73),0)),"")</f>
        <v/>
      </c>
      <c r="FE78" s="244" t="str">
        <f t="array" ref="FE78">IFERROR(INDEX([1]!Sanaudos[Saskaita],MATCH(1,('[1]3.4'!$AM78=[1]!Sanaudos[Kodas])*('[1]3.4'!FE$7='[1]2.SAN'!$M$4:$M$73),0)),"")</f>
        <v/>
      </c>
      <c r="FF78" s="244" t="str">
        <f t="array" ref="FF78">IFERROR(INDEX([1]!Sanaudos[Saskaita],MATCH(1,('[1]3.4'!$AM78=[1]!Sanaudos[Kodas])*('[1]3.4'!FF$7='[1]2.SAN'!$M$4:$M$73),0)),"")</f>
        <v/>
      </c>
      <c r="FG78" s="244" t="str">
        <f t="array" ref="FG78">IFERROR(INDEX([1]!Sanaudos[Saskaita],MATCH(1,('[1]3.4'!$AM78=[1]!Sanaudos[Kodas])*('[1]3.4'!FG$7='[1]2.SAN'!$M$4:$M$73),0)),"")</f>
        <v/>
      </c>
      <c r="FH78" s="244" t="str">
        <f t="array" ref="FH78">IFERROR(INDEX([1]!Sanaudos[Saskaita],MATCH(1,('[1]3.4'!$AM78=[1]!Sanaudos[Kodas])*('[1]3.4'!FH$7='[1]2.SAN'!$M$4:$M$73),0)),"")</f>
        <v/>
      </c>
      <c r="FI78" s="244" t="str">
        <f t="array" ref="FI78">IFERROR(INDEX([1]!Sanaudos[Saskaita],MATCH(1,('[1]3.4'!$AM78=[1]!Sanaudos[Kodas])*('[1]3.4'!FI$7='[1]2.SAN'!$M$4:$M$73),0)),"")</f>
        <v/>
      </c>
      <c r="FJ78" s="244" t="str">
        <f t="array" ref="FJ78">IFERROR(INDEX([1]!Sanaudos[Saskaita],MATCH(1,('[1]3.4'!$AM78=[1]!Sanaudos[Kodas])*('[1]3.4'!FJ$7='[1]2.SAN'!$M$4:$M$73),0)),"")</f>
        <v/>
      </c>
      <c r="FK78" s="244" t="str">
        <f t="array" ref="FK78">IFERROR(INDEX([1]!Sanaudos[Saskaita],MATCH(1,('[1]3.4'!$AM78=[1]!Sanaudos[Kodas])*('[1]3.4'!FK$7='[1]2.SAN'!$M$4:$M$73),0)),"")</f>
        <v/>
      </c>
      <c r="FL78" s="244" t="str">
        <f t="array" ref="FL78">IFERROR(INDEX([1]!Sanaudos[Saskaita],MATCH(1,('[1]3.4'!$AM78=[1]!Sanaudos[Kodas])*('[1]3.4'!FL$7='[1]2.SAN'!$M$4:$M$73),0)),"")</f>
        <v/>
      </c>
      <c r="FM78" s="244" t="str">
        <f t="array" ref="FM78">IFERROR(INDEX([1]!Sanaudos[Saskaita],MATCH(1,('[1]3.4'!$AM78=[1]!Sanaudos[Kodas])*('[1]3.4'!FM$7='[1]2.SAN'!$M$4:$M$73),0)),"")</f>
        <v/>
      </c>
      <c r="FN78" s="244" t="str">
        <f t="array" ref="FN78">IFERROR(INDEX([1]!Sanaudos[Saskaita],MATCH(1,('[1]3.4'!$AM78=[1]!Sanaudos[Kodas])*('[1]3.4'!FN$7='[1]2.SAN'!$M$4:$M$73),0)),"")</f>
        <v/>
      </c>
      <c r="FO78" s="244" t="str">
        <f t="array" ref="FO78">IFERROR(INDEX([1]!Sanaudos[Saskaita],MATCH(1,('[1]3.4'!$AM78=[1]!Sanaudos[Kodas])*('[1]3.4'!FO$7='[1]2.SAN'!$M$4:$M$73),0)),"")</f>
        <v/>
      </c>
      <c r="FP78" s="244" t="str">
        <f t="array" ref="FP78">IFERROR(INDEX([1]!Sanaudos[Saskaita],MATCH(1,('[1]3.4'!$AM78=[1]!Sanaudos[Kodas])*('[1]3.4'!FP$7='[1]2.SAN'!$M$4:$M$73),0)),"")</f>
        <v/>
      </c>
      <c r="FQ78" s="244" t="str">
        <f t="array" ref="FQ78">IFERROR(INDEX([1]!Sanaudos[Saskaita],MATCH(1,('[1]3.4'!$AM78=[1]!Sanaudos[Kodas])*('[1]3.4'!FQ$7='[1]2.SAN'!$M$4:$M$73),0)),"")</f>
        <v/>
      </c>
      <c r="FR78" s="244" t="str">
        <f t="array" ref="FR78">IFERROR(INDEX([1]!Sanaudos[Saskaita],MATCH(1,('[1]3.4'!$AM78=[1]!Sanaudos[Kodas])*('[1]3.4'!FR$7='[1]2.SAN'!$M$4:$M$73),0)),"")</f>
        <v/>
      </c>
      <c r="FS78" s="244" t="str">
        <f t="array" ref="FS78">IFERROR(INDEX([1]!Sanaudos[Saskaita],MATCH(1,('[1]3.4'!$AM78=[1]!Sanaudos[Kodas])*('[1]3.4'!FS$7='[1]2.SAN'!$M$4:$M$73),0)),"")</f>
        <v/>
      </c>
      <c r="FT78" s="244" t="str">
        <f t="array" ref="FT78">IFERROR(INDEX([1]!Sanaudos[Saskaita],MATCH(1,('[1]3.4'!$AM78=[1]!Sanaudos[Kodas])*('[1]3.4'!FT$7='[1]2.SAN'!$M$4:$M$73),0)),"")</f>
        <v/>
      </c>
      <c r="FU78" s="244" t="str">
        <f t="array" ref="FU78">IFERROR(INDEX([1]!Sanaudos[Saskaita],MATCH(1,('[1]3.4'!$AM78=[1]!Sanaudos[Kodas])*('[1]3.4'!FU$7='[1]2.SAN'!$M$4:$M$73),0)),"")</f>
        <v/>
      </c>
      <c r="FV78" s="244" t="str">
        <f t="array" ref="FV78">IFERROR(INDEX([1]!Sanaudos[Saskaita],MATCH(1,('[1]3.4'!$AM78=[1]!Sanaudos[Kodas])*('[1]3.4'!FV$7='[1]2.SAN'!$M$4:$M$73),0)),"")</f>
        <v/>
      </c>
      <c r="FW78" s="244" t="str">
        <f t="array" ref="FW78">IFERROR(INDEX([1]!Sanaudos[Saskaita],MATCH(1,('[1]3.4'!$AM78=[1]!Sanaudos[Kodas])*('[1]3.4'!FW$7='[1]2.SAN'!$M$4:$M$73),0)),"")</f>
        <v/>
      </c>
      <c r="FX78" s="244" t="str">
        <f t="array" ref="FX78">IFERROR(INDEX([1]!Sanaudos[Saskaita],MATCH(1,('[1]3.4'!$AM78=[1]!Sanaudos[Kodas])*('[1]3.4'!FX$7='[1]2.SAN'!$M$4:$M$73),0)),"")</f>
        <v/>
      </c>
      <c r="FY78" s="244" t="str">
        <f t="array" ref="FY78">IFERROR(INDEX([1]!Sanaudos[Saskaita],MATCH(1,('[1]3.4'!$AM78=[1]!Sanaudos[Kodas])*('[1]3.4'!FY$7='[1]2.SAN'!$M$4:$M$73),0)),"")</f>
        <v/>
      </c>
      <c r="FZ78" s="244" t="str">
        <f t="array" ref="FZ78">IFERROR(INDEX([1]!Sanaudos[Saskaita],MATCH(1,('[1]3.4'!$AM78=[1]!Sanaudos[Kodas])*('[1]3.4'!FZ$7='[1]2.SAN'!$M$4:$M$73),0)),"")</f>
        <v/>
      </c>
      <c r="GA78" s="244" t="str">
        <f t="array" ref="GA78">IFERROR(INDEX([1]!Sanaudos[Saskaita],MATCH(1,('[1]3.4'!$AM78=[1]!Sanaudos[Kodas])*('[1]3.4'!GA$7='[1]2.SAN'!$M$4:$M$73),0)),"")</f>
        <v/>
      </c>
      <c r="GB78" s="244" t="str">
        <f t="array" ref="GB78">IFERROR(INDEX([1]!Sanaudos[Saskaita],MATCH(1,('[1]3.4'!$AM78=[1]!Sanaudos[Kodas])*('[1]3.4'!GB$7='[1]2.SAN'!$M$4:$M$73),0)),"")</f>
        <v/>
      </c>
      <c r="GC78" s="244" t="str">
        <f t="array" ref="GC78">IFERROR(INDEX([1]!Sanaudos[Saskaita],MATCH(1,('[1]3.4'!$AM78=[1]!Sanaudos[Kodas])*('[1]3.4'!GC$7='[1]2.SAN'!$M$4:$M$73),0)),"")</f>
        <v/>
      </c>
      <c r="GD78" s="244" t="str">
        <f t="array" ref="GD78">IFERROR(INDEX([1]!Sanaudos[Saskaita],MATCH(1,('[1]3.4'!$AM78=[1]!Sanaudos[Kodas])*('[1]3.4'!GD$7='[1]2.SAN'!$M$4:$M$73),0)),"")</f>
        <v/>
      </c>
      <c r="GE78" s="244" t="str">
        <f t="array" ref="GE78">IFERROR(INDEX([1]!Sanaudos[Saskaita],MATCH(1,('[1]3.4'!$AM78=[1]!Sanaudos[Kodas])*('[1]3.4'!GE$7='[1]2.SAN'!$M$4:$M$73),0)),"")</f>
        <v/>
      </c>
      <c r="GF78" s="244" t="str">
        <f t="array" ref="GF78">IFERROR(INDEX([1]!Sanaudos[Saskaita],MATCH(1,('[1]3.4'!$AM78=[1]!Sanaudos[Kodas])*('[1]3.4'!GF$7='[1]2.SAN'!$M$4:$M$73),0)),"")</f>
        <v/>
      </c>
      <c r="GG78" s="244" t="str">
        <f t="array" ref="GG78">IFERROR(INDEX([1]!Sanaudos[Saskaita],MATCH(1,('[1]3.4'!$AM78=[1]!Sanaudos[Kodas])*('[1]3.4'!GG$7='[1]2.SAN'!$M$4:$M$73),0)),"")</f>
        <v/>
      </c>
      <c r="GH78" s="244" t="str">
        <f t="array" ref="GH78">IFERROR(INDEX([1]!Sanaudos[Saskaita],MATCH(1,('[1]3.4'!$AM78=[1]!Sanaudos[Kodas])*('[1]3.4'!GH$7='[1]2.SAN'!$M$4:$M$73),0)),"")</f>
        <v/>
      </c>
      <c r="GI78" s="244" t="str">
        <f t="array" ref="GI78">IFERROR(INDEX([1]!Sanaudos[Saskaita],MATCH(1,('[1]3.4'!$AM78=[1]!Sanaudos[Kodas])*('[1]3.4'!GI$7='[1]2.SAN'!$M$4:$M$73),0)),"")</f>
        <v/>
      </c>
      <c r="GJ78" s="244" t="str">
        <f t="array" ref="GJ78">IFERROR(INDEX([1]!Sanaudos[Saskaita],MATCH(1,('[1]3.4'!$AM78=[1]!Sanaudos[Kodas])*('[1]3.4'!GJ$7='[1]2.SAN'!$M$4:$M$73),0)),"")</f>
        <v/>
      </c>
      <c r="GK78" s="244" t="str">
        <f t="array" ref="GK78">IFERROR(INDEX([1]!Sanaudos[Saskaita],MATCH(1,('[1]3.4'!$AM78=[1]!Sanaudos[Kodas])*('[1]3.4'!GK$7='[1]2.SAN'!$M$4:$M$73),0)),"")</f>
        <v/>
      </c>
      <c r="GL78" s="244" t="str">
        <f t="array" ref="GL78">IFERROR(INDEX([1]!Sanaudos[Saskaita],MATCH(1,('[1]3.4'!$AM78=[1]!Sanaudos[Kodas])*('[1]3.4'!GL$7='[1]2.SAN'!$M$4:$M$73),0)),"")</f>
        <v/>
      </c>
      <c r="GM78" s="244" t="str">
        <f t="array" ref="GM78">IFERROR(INDEX([1]!Sanaudos[Saskaita],MATCH(1,('[1]3.4'!$AM78=[1]!Sanaudos[Kodas])*('[1]3.4'!GM$7='[1]2.SAN'!$M$4:$M$73),0)),"")</f>
        <v/>
      </c>
      <c r="GN78" s="244" t="str">
        <f t="array" ref="GN78">IFERROR(INDEX([1]!Sanaudos[Saskaita],MATCH(1,('[1]3.4'!$AM78=[1]!Sanaudos[Kodas])*('[1]3.4'!GN$7='[1]2.SAN'!$M$4:$M$73),0)),"")</f>
        <v/>
      </c>
      <c r="GO78" s="244" t="str">
        <f t="array" ref="GO78">IFERROR(INDEX([1]!Sanaudos[Saskaita],MATCH(1,('[1]3.4'!$AM78=[1]!Sanaudos[Kodas])*('[1]3.4'!GO$7='[1]2.SAN'!$M$4:$M$73),0)),"")</f>
        <v/>
      </c>
      <c r="GP78" s="244" t="str">
        <f t="array" ref="GP78">IFERROR(INDEX([1]!Sanaudos[Saskaita],MATCH(1,('[1]3.4'!$AM78=[1]!Sanaudos[Kodas])*('[1]3.4'!GP$7='[1]2.SAN'!$M$4:$M$73),0)),"")</f>
        <v/>
      </c>
      <c r="GQ78" s="244" t="str">
        <f t="array" ref="GQ78">IFERROR(INDEX([1]!Sanaudos[Saskaita],MATCH(1,('[1]3.4'!$AM78=[1]!Sanaudos[Kodas])*('[1]3.4'!GQ$7='[1]2.SAN'!$M$4:$M$73),0)),"")</f>
        <v/>
      </c>
      <c r="GR78" s="244" t="str">
        <f t="array" ref="GR78">IFERROR(INDEX([1]!Sanaudos[Saskaita],MATCH(1,('[1]3.4'!$AM78=[1]!Sanaudos[Kodas])*('[1]3.4'!GR$7='[1]2.SAN'!$M$4:$M$73),0)),"")</f>
        <v/>
      </c>
      <c r="GS78" s="244" t="str">
        <f t="array" ref="GS78">IFERROR(INDEX([1]!Sanaudos[Saskaita],MATCH(1,('[1]3.4'!$AM78=[1]!Sanaudos[Kodas])*('[1]3.4'!GS$7='[1]2.SAN'!$M$4:$M$73),0)),"")</f>
        <v/>
      </c>
      <c r="GT78" s="244" t="str">
        <f t="array" ref="GT78">IFERROR(INDEX([1]!Sanaudos[Saskaita],MATCH(1,('[1]3.4'!$AM78=[1]!Sanaudos[Kodas])*('[1]3.4'!GT$7='[1]2.SAN'!$M$4:$M$73),0)),"")</f>
        <v/>
      </c>
      <c r="GU78" s="244" t="str">
        <f t="array" ref="GU78">IFERROR(INDEX([1]!Sanaudos[Saskaita],MATCH(1,('[1]3.4'!$AM78=[1]!Sanaudos[Kodas])*('[1]3.4'!GU$7='[1]2.SAN'!$M$4:$M$73),0)),"")</f>
        <v/>
      </c>
      <c r="GV78" s="244" t="str">
        <f t="array" ref="GV78">IFERROR(INDEX([1]!Sanaudos[Saskaita],MATCH(1,('[1]3.4'!$AM78=[1]!Sanaudos[Kodas])*('[1]3.4'!GV$7='[1]2.SAN'!$M$4:$M$73),0)),"")</f>
        <v/>
      </c>
      <c r="GW78" s="244" t="str">
        <f t="array" ref="GW78">IFERROR(INDEX([1]!Sanaudos[Saskaita],MATCH(1,('[1]3.4'!$AM78=[1]!Sanaudos[Kodas])*('[1]3.4'!GW$7='[1]2.SAN'!$M$4:$M$73),0)),"")</f>
        <v/>
      </c>
      <c r="GX78" s="244" t="str">
        <f t="array" ref="GX78">IFERROR(INDEX([1]!Sanaudos[Saskaita],MATCH(1,('[1]3.4'!$AM78=[1]!Sanaudos[Kodas])*('[1]3.4'!GX$7='[1]2.SAN'!$M$4:$M$73),0)),"")</f>
        <v/>
      </c>
      <c r="GY78" s="244" t="str">
        <f t="array" ref="GY78">IFERROR(INDEX([1]!Sanaudos[Saskaita],MATCH(1,('[1]3.4'!$AM78=[1]!Sanaudos[Kodas])*('[1]3.4'!GY$7='[1]2.SAN'!$M$4:$M$73),0)),"")</f>
        <v/>
      </c>
      <c r="GZ78" s="244" t="str">
        <f t="array" ref="GZ78">IFERROR(INDEX([1]!Sanaudos[Saskaita],MATCH(1,('[1]3.4'!$AM78=[1]!Sanaudos[Kodas])*('[1]3.4'!GZ$7='[1]2.SAN'!$M$4:$M$73),0)),"")</f>
        <v/>
      </c>
      <c r="HA78" s="244" t="str">
        <f t="array" ref="HA78">IFERROR(INDEX([1]!Sanaudos[Saskaita],MATCH(1,('[1]3.4'!$AM78=[1]!Sanaudos[Kodas])*('[1]3.4'!HA$7='[1]2.SAN'!$M$4:$M$73),0)),"")</f>
        <v/>
      </c>
      <c r="HB78" s="244" t="str">
        <f t="array" ref="HB78">IFERROR(INDEX([1]!Sanaudos[Saskaita],MATCH(1,('[1]3.4'!$AM78=[1]!Sanaudos[Kodas])*('[1]3.4'!HB$7='[1]2.SAN'!$M$4:$M$73),0)),"")</f>
        <v/>
      </c>
      <c r="HC78" s="244" t="str">
        <f t="array" ref="HC78">IFERROR(INDEX([1]!Sanaudos[Saskaita],MATCH(1,('[1]3.4'!$AM78=[1]!Sanaudos[Kodas])*('[1]3.4'!HC$7='[1]2.SAN'!$M$4:$M$73),0)),"")</f>
        <v/>
      </c>
      <c r="HD78" s="244" t="str">
        <f t="array" ref="HD78">IFERROR(INDEX([1]!Sanaudos[Saskaita],MATCH(1,('[1]3.4'!$AM78=[1]!Sanaudos[Kodas])*('[1]3.4'!HD$7='[1]2.SAN'!$M$4:$M$73),0)),"")</f>
        <v/>
      </c>
      <c r="HE78" s="244" t="str">
        <f t="array" ref="HE78">IFERROR(INDEX([1]!Sanaudos[Saskaita],MATCH(1,('[1]3.4'!$AM78=[1]!Sanaudos[Kodas])*('[1]3.4'!HE$7='[1]2.SAN'!$M$4:$M$73),0)),"")</f>
        <v/>
      </c>
      <c r="HF78" s="244" t="str">
        <f t="array" ref="HF78">IFERROR(INDEX([1]!Sanaudos[Saskaita],MATCH(1,('[1]3.4'!$AM78=[1]!Sanaudos[Kodas])*('[1]3.4'!HF$7='[1]2.SAN'!$M$4:$M$73),0)),"")</f>
        <v/>
      </c>
      <c r="HG78" s="244" t="str">
        <f t="array" ref="HG78">IFERROR(INDEX([1]!Sanaudos[Saskaita],MATCH(1,('[1]3.4'!$AM78=[1]!Sanaudos[Kodas])*('[1]3.4'!HG$7='[1]2.SAN'!$M$4:$M$73),0)),"")</f>
        <v/>
      </c>
      <c r="HH78" s="244" t="str">
        <f t="array" ref="HH78">IFERROR(INDEX([1]!Sanaudos[Saskaita],MATCH(1,('[1]3.4'!$AM78=[1]!Sanaudos[Kodas])*('[1]3.4'!HH$7='[1]2.SAN'!$M$4:$M$73),0)),"")</f>
        <v/>
      </c>
      <c r="HI78" s="244" t="str">
        <f t="array" ref="HI78">IFERROR(INDEX([1]!Sanaudos[Saskaita],MATCH(1,('[1]3.4'!$AM78=[1]!Sanaudos[Kodas])*('[1]3.4'!HI$7='[1]2.SAN'!$M$4:$M$73),0)),"")</f>
        <v/>
      </c>
      <c r="HJ78" s="244" t="str">
        <f t="array" ref="HJ78">IFERROR(INDEX([1]!Sanaudos[Saskaita],MATCH(1,('[1]3.4'!$AM78=[1]!Sanaudos[Kodas])*('[1]3.4'!HJ$7='[1]2.SAN'!$M$4:$M$73),0)),"")</f>
        <v/>
      </c>
      <c r="HK78" s="244" t="str">
        <f t="array" ref="HK78">IFERROR(INDEX([1]!Sanaudos[Saskaita],MATCH(1,('[1]3.4'!$AM78=[1]!Sanaudos[Kodas])*('[1]3.4'!HK$7='[1]2.SAN'!$M$4:$M$73),0)),"")</f>
        <v/>
      </c>
      <c r="HL78" s="244" t="str">
        <f t="array" ref="HL78">IFERROR(INDEX([1]!Sanaudos[Saskaita],MATCH(1,('[1]3.4'!$AM78=[1]!Sanaudos[Kodas])*('[1]3.4'!HL$7='[1]2.SAN'!$M$4:$M$73),0)),"")</f>
        <v/>
      </c>
      <c r="HM78" s="244" t="str">
        <f t="array" ref="HM78">IFERROR(INDEX([1]!Sanaudos[Saskaita],MATCH(1,('[1]3.4'!$AM78=[1]!Sanaudos[Kodas])*('[1]3.4'!HM$7='[1]2.SAN'!$M$4:$M$73),0)),"")</f>
        <v/>
      </c>
      <c r="HN78" s="244" t="str">
        <f t="array" ref="HN78">IFERROR(INDEX([1]!Sanaudos[Saskaita],MATCH(1,('[1]3.4'!$AM78=[1]!Sanaudos[Kodas])*('[1]3.4'!HN$7='[1]2.SAN'!$M$4:$M$73),0)),"")</f>
        <v/>
      </c>
      <c r="HO78" s="244" t="str">
        <f t="array" ref="HO78">IFERROR(INDEX([1]!Sanaudos[Saskaita],MATCH(1,('[1]3.4'!$AM78=[1]!Sanaudos[Kodas])*('[1]3.4'!HO$7='[1]2.SAN'!$M$4:$M$73),0)),"")</f>
        <v/>
      </c>
      <c r="HP78" s="244" t="str">
        <f t="array" ref="HP78">IFERROR(INDEX([1]!Sanaudos[Saskaita],MATCH(1,('[1]3.4'!$AM78=[1]!Sanaudos[Kodas])*('[1]3.4'!HP$7='[1]2.SAN'!$M$4:$M$73),0)),"")</f>
        <v/>
      </c>
      <c r="HQ78" s="244" t="str">
        <f t="array" ref="HQ78">IFERROR(INDEX([1]!Sanaudos[Saskaita],MATCH(1,('[1]3.4'!$AM78=[1]!Sanaudos[Kodas])*('[1]3.4'!HQ$7='[1]2.SAN'!$M$4:$M$73),0)),"")</f>
        <v/>
      </c>
      <c r="HR78" s="244" t="str">
        <f t="array" ref="HR78">IFERROR(INDEX([1]!Sanaudos[Saskaita],MATCH(1,('[1]3.4'!$AM78=[1]!Sanaudos[Kodas])*('[1]3.4'!HR$7='[1]2.SAN'!$M$4:$M$73),0)),"")</f>
        <v/>
      </c>
      <c r="HS78" s="244" t="str">
        <f t="array" ref="HS78">IFERROR(INDEX([1]!Sanaudos[Saskaita],MATCH(1,('[1]3.4'!$AM78=[1]!Sanaudos[Kodas])*('[1]3.4'!HS$7='[1]2.SAN'!$M$4:$M$73),0)),"")</f>
        <v/>
      </c>
      <c r="HT78" s="244" t="str">
        <f t="array" ref="HT78">IFERROR(INDEX([1]!Sanaudos[Saskaita],MATCH(1,('[1]3.4'!$AM78=[1]!Sanaudos[Kodas])*('[1]3.4'!HT$7='[1]2.SAN'!$M$4:$M$73),0)),"")</f>
        <v/>
      </c>
      <c r="HU78" s="244" t="str">
        <f t="array" ref="HU78">IFERROR(INDEX([1]!Sanaudos[Saskaita],MATCH(1,('[1]3.4'!$AM78=[1]!Sanaudos[Kodas])*('[1]3.4'!HU$7='[1]2.SAN'!$M$4:$M$73),0)),"")</f>
        <v/>
      </c>
      <c r="HV78" s="244" t="str">
        <f t="array" ref="HV78">IFERROR(INDEX([1]!Sanaudos[Saskaita],MATCH(1,('[1]3.4'!$AM78=[1]!Sanaudos[Kodas])*('[1]3.4'!HV$7='[1]2.SAN'!$M$4:$M$73),0)),"")</f>
        <v/>
      </c>
      <c r="HW78" s="244" t="str">
        <f t="array" ref="HW78">IFERROR(INDEX([1]!Sanaudos[Saskaita],MATCH(1,('[1]3.4'!$AM78=[1]!Sanaudos[Kodas])*('[1]3.4'!HW$7='[1]2.SAN'!$M$4:$M$73),0)),"")</f>
        <v/>
      </c>
      <c r="HX78" s="244" t="str">
        <f t="array" ref="HX78">IFERROR(INDEX([1]!Sanaudos[Saskaita],MATCH(1,('[1]3.4'!$AM78=[1]!Sanaudos[Kodas])*('[1]3.4'!HX$7='[1]2.SAN'!$M$4:$M$73),0)),"")</f>
        <v/>
      </c>
      <c r="HY78" s="244" t="str">
        <f t="array" ref="HY78">IFERROR(INDEX([1]!Sanaudos[Saskaita],MATCH(1,('[1]3.4'!$AM78=[1]!Sanaudos[Kodas])*('[1]3.4'!HY$7='[1]2.SAN'!$M$4:$M$73),0)),"")</f>
        <v/>
      </c>
      <c r="HZ78" s="244" t="str">
        <f t="array" ref="HZ78">IFERROR(INDEX([1]!Sanaudos[Saskaita],MATCH(1,('[1]3.4'!$AM78=[1]!Sanaudos[Kodas])*('[1]3.4'!HZ$7='[1]2.SAN'!$M$4:$M$73),0)),"")</f>
        <v/>
      </c>
      <c r="IA78" s="244" t="str">
        <f t="array" ref="IA78">IFERROR(INDEX([1]!Sanaudos[Saskaita],MATCH(1,('[1]3.4'!$AM78=[1]!Sanaudos[Kodas])*('[1]3.4'!IA$7='[1]2.SAN'!$M$4:$M$73),0)),"")</f>
        <v/>
      </c>
      <c r="IB78" s="244" t="str">
        <f t="array" ref="IB78">IFERROR(INDEX([1]!Sanaudos[Saskaita],MATCH(1,('[1]3.4'!$AM78=[1]!Sanaudos[Kodas])*('[1]3.4'!IB$7='[1]2.SAN'!$M$4:$M$73),0)),"")</f>
        <v/>
      </c>
      <c r="IC78" s="244" t="str">
        <f t="array" ref="IC78">IFERROR(INDEX([1]!Sanaudos[Saskaita],MATCH(1,('[1]3.4'!$AM78=[1]!Sanaudos[Kodas])*('[1]3.4'!IC$7='[1]2.SAN'!$M$4:$M$73),0)),"")</f>
        <v/>
      </c>
      <c r="ID78" s="244" t="str">
        <f t="array" ref="ID78">IFERROR(INDEX([1]!Sanaudos[Saskaita],MATCH(1,('[1]3.4'!$AM78=[1]!Sanaudos[Kodas])*('[1]3.4'!ID$7='[1]2.SAN'!$M$4:$M$73),0)),"")</f>
        <v/>
      </c>
      <c r="IE78" s="244" t="str">
        <f t="array" ref="IE78">IFERROR(INDEX([1]!Sanaudos[Saskaita],MATCH(1,('[1]3.4'!$AM78=[1]!Sanaudos[Kodas])*('[1]3.4'!IE$7='[1]2.SAN'!$M$4:$M$73),0)),"")</f>
        <v/>
      </c>
      <c r="IF78" s="244" t="str">
        <f t="array" ref="IF78">IFERROR(INDEX([1]!Sanaudos[Saskaita],MATCH(1,('[1]3.4'!$AM78=[1]!Sanaudos[Kodas])*('[1]3.4'!IF$7='[1]2.SAN'!$M$4:$M$73),0)),"")</f>
        <v/>
      </c>
      <c r="IG78" s="244" t="str">
        <f t="array" ref="IG78">IFERROR(INDEX([1]!Sanaudos[Saskaita],MATCH(1,('[1]3.4'!$AM78=[1]!Sanaudos[Kodas])*('[1]3.4'!IG$7='[1]2.SAN'!$M$4:$M$73),0)),"")</f>
        <v/>
      </c>
      <c r="IH78" s="244" t="str">
        <f t="array" ref="IH78">IFERROR(INDEX([1]!Sanaudos[Saskaita],MATCH(1,('[1]3.4'!$AM78=[1]!Sanaudos[Kodas])*('[1]3.4'!IH$7='[1]2.SAN'!$M$4:$M$73),0)),"")</f>
        <v/>
      </c>
      <c r="II78" s="244" t="str">
        <f t="array" ref="II78">IFERROR(INDEX([1]!Sanaudos[Saskaita],MATCH(1,('[1]3.4'!$AM78=[1]!Sanaudos[Kodas])*('[1]3.4'!II$7='[1]2.SAN'!$M$4:$M$73),0)),"")</f>
        <v/>
      </c>
      <c r="IJ78" s="244" t="str">
        <f t="array" ref="IJ78">IFERROR(INDEX([1]!Sanaudos[Saskaita],MATCH(1,('[1]3.4'!$AM78=[1]!Sanaudos[Kodas])*('[1]3.4'!IJ$7='[1]2.SAN'!$M$4:$M$73),0)),"")</f>
        <v/>
      </c>
      <c r="IK78" s="244" t="str">
        <f t="array" ref="IK78">IFERROR(INDEX([1]!Sanaudos[Saskaita],MATCH(1,('[1]3.4'!$AM78=[1]!Sanaudos[Kodas])*('[1]3.4'!IK$7='[1]2.SAN'!$M$4:$M$73),0)),"")</f>
        <v/>
      </c>
    </row>
    <row r="79" spans="2:245" s="194" customFormat="1" ht="24.6" customHeight="1" x14ac:dyDescent="0.2">
      <c r="B79" s="268" t="s">
        <v>841</v>
      </c>
      <c r="C79" s="268" t="s">
        <v>841</v>
      </c>
      <c r="D79" s="269" t="s">
        <v>841</v>
      </c>
      <c r="E79" s="247" t="str">
        <f t="shared" si="8"/>
        <v xml:space="preserve">                                    </v>
      </c>
      <c r="F79" s="270" t="e">
        <f>+SUMIFS([1]!Sanaudos[Suma],[1]!Sanaudos[PASK],FALSE)</f>
        <v>#REF!</v>
      </c>
      <c r="G79" s="270" t="e">
        <f>-SUMIFS([1]!Sanaudos[Suma],[1]!Sanaudos[Kodas],$AM79,[1]!Sanaudos[Pagal DK RAS],700)</f>
        <v>#REF!</v>
      </c>
      <c r="H79" s="270" t="e">
        <f>+SUMIFS('[1]5.turtas'!$D$1:$AN$1,'[1]5.turtas'!$D$4:$AN$4,$AM79)</f>
        <v>#VALUE!</v>
      </c>
      <c r="I79" s="270" t="e">
        <f>-SUMIFS([1]!Sanaudos[Suma],[1]!Sanaudos[Kodas],$AM79,[1]!Sanaudos[Pagal DK RAS],901)-SUMIFS([1]!Sanaudos[Suma],[1]!Sanaudos[Kodas],$AM79,[1]!Sanaudos[Pagal DK RAS],902)-SUMIFS([1]!Sanaudos[Suma],[1]!Sanaudos[Kodas],$AM79,[1]!Sanaudos[Pagal DK RAS],905)</f>
        <v>#REF!</v>
      </c>
      <c r="J79" s="270" t="e">
        <f>+SUMIFS([1]!DU[DU],[1]!DU[Kodas],$AM79)+SUMIFS([1]!DU[Sodra],[1]!DU[Kodas],$AM79)+SUMIFS([1]!DU[Išeitinės išmokos, kompensacijos],[1]!DU[Kodas],$AM79)</f>
        <v>#REF!</v>
      </c>
      <c r="K79" s="270" t="e">
        <f>+SUMIFS([1]!Sanaudos_kor[Suma],[1]!Sanaudos_kor[PASK],FALSE,[1]!Sanaudos_kor[KOR_nr],K$1)</f>
        <v>#REF!</v>
      </c>
      <c r="L79" s="270" t="e">
        <f>+SUMIFS([1]!Sanaudos_kor[Suma],[1]!Sanaudos_kor[PASK],FALSE,[1]!Sanaudos_kor[KOR_nr],L$1)</f>
        <v>#REF!</v>
      </c>
      <c r="M79" s="270" t="e">
        <f>+SUMIFS([1]!Sanaudos_kor[Suma],[1]!Sanaudos_kor[PASK],FALSE,[1]!Sanaudos_kor[KOR_nr],M$1)</f>
        <v>#REF!</v>
      </c>
      <c r="N79" s="270" t="e">
        <f>+SUMIFS([1]!Sanaudos_kor[Suma],[1]!Sanaudos_kor[PASK],FALSE,[1]!Sanaudos_kor[KOR_nr],N$1)</f>
        <v>#REF!</v>
      </c>
      <c r="O79" s="270" t="e">
        <f>+SUMIFS([1]!Sanaudos_kor[Suma],[1]!Sanaudos_kor[PASK],FALSE,[1]!Sanaudos_kor[KOR_nr],O$1)</f>
        <v>#REF!</v>
      </c>
      <c r="P79" s="270" t="e">
        <f>+SUMIFS([1]!Sanaudos_kor[Suma],[1]!Sanaudos_kor[PASK],FALSE,[1]!Sanaudos_kor[KOR_nr],P$1)</f>
        <v>#REF!</v>
      </c>
      <c r="Q79" s="270" t="e">
        <f>+SUMIFS([1]!Sanaudos_kor[Suma],[1]!Sanaudos_kor[PASK],FALSE,[1]!Sanaudos_kor[KOR_nr],Q$1)</f>
        <v>#REF!</v>
      </c>
      <c r="R79" s="270" t="e">
        <f>+SUMIFS([1]!Sanaudos_kor[Suma],[1]!Sanaudos_kor[PASK],FALSE,[1]!Sanaudos_kor[KOR_nr],R$1)</f>
        <v>#REF!</v>
      </c>
      <c r="S79" s="270" t="e">
        <f>+SUMIFS([1]!Sanaudos_kor[Suma],[1]!Sanaudos_kor[PASK],FALSE,[1]!Sanaudos_kor[KOR_nr],S$1)</f>
        <v>#REF!</v>
      </c>
      <c r="T79" s="270" t="e">
        <f>+SUMIFS([1]!Sanaudos_kor[Suma],[1]!Sanaudos_kor[PASK],FALSE,[1]!Sanaudos_kor[KOR_nr],T$1)</f>
        <v>#REF!</v>
      </c>
      <c r="U79" s="270" t="e">
        <f>+SUMIFS([1]!Sanaudos_kor[Suma],[1]!Sanaudos_kor[PASK],FALSE,[1]!Sanaudos_kor[KOR_nr],U$1)</f>
        <v>#REF!</v>
      </c>
      <c r="V79" s="270" t="e">
        <f>+SUMIFS([1]!Sanaudos_kor[Suma],[1]!Sanaudos_kor[PASK],FALSE,[1]!Sanaudos_kor[KOR_nr],V$1)</f>
        <v>#REF!</v>
      </c>
      <c r="W79" s="270" t="e">
        <f>+SUMIFS([1]!Sanaudos_kor[Suma],[1]!Sanaudos_kor[PASK],FALSE,[1]!Sanaudos_kor[KOR_nr],W$1)</f>
        <v>#REF!</v>
      </c>
      <c r="X79" s="270" t="e">
        <f>+SUMIFS([1]!Sanaudos_kor[Suma],[1]!Sanaudos_kor[PASK],FALSE,[1]!Sanaudos_kor[KOR_nr],X$1)</f>
        <v>#REF!</v>
      </c>
      <c r="Y79" s="270" t="e">
        <f>+SUMIFS([1]!Sanaudos_kor[Suma],[1]!Sanaudos_kor[PASK],FALSE,[1]!Sanaudos_kor[KOR_nr],Y$1)</f>
        <v>#REF!</v>
      </c>
      <c r="Z79" s="270" t="e">
        <f>+SUMIFS([1]!Sanaudos_kor[Suma],[1]!Sanaudos_kor[PASK],FALSE,[1]!Sanaudos_kor[KOR_nr],Z$1)</f>
        <v>#REF!</v>
      </c>
      <c r="AA79" s="270" t="e">
        <f>+SUMIFS([1]!Sanaudos_kor[Suma],[1]!Sanaudos_kor[PASK],FALSE,[1]!Sanaudos_kor[KOR_nr],AA$1)</f>
        <v>#REF!</v>
      </c>
      <c r="AB79" s="270" t="e">
        <f>+SUMIFS([1]!Sanaudos_kor[Suma],[1]!Sanaudos_kor[PASK],FALSE,[1]!Sanaudos_kor[KOR_nr],AB$1)</f>
        <v>#REF!</v>
      </c>
      <c r="AC79" s="270" t="e">
        <f>+SUMIFS([1]!Sanaudos_kor[Suma],[1]!Sanaudos_kor[PASK],FALSE,[1]!Sanaudos_kor[KOR_nr],AC$1)</f>
        <v>#REF!</v>
      </c>
      <c r="AD79" s="270" t="e">
        <f>+SUMIFS([1]!Sanaudos_kor[Suma],[1]!Sanaudos_kor[PASK],FALSE,[1]!Sanaudos_kor[KOR_nr],AD$1)</f>
        <v>#REF!</v>
      </c>
      <c r="AE79" s="270" t="e">
        <f>+SUMIFS([1]!Sanaudos_kor[Suma],[1]!Sanaudos_kor[PASK],FALSE,[1]!Sanaudos_kor[KOR_nr],AE$1)</f>
        <v>#REF!</v>
      </c>
      <c r="AF79" s="270" t="e">
        <f>+SUMIFS([1]!Sanaudos_kor[Suma],[1]!Sanaudos_kor[PASK],FALSE,[1]!Sanaudos_kor[KOR_nr],AF$1)</f>
        <v>#REF!</v>
      </c>
      <c r="AG79" s="270" t="e">
        <f t="shared" si="6"/>
        <v>#REF!</v>
      </c>
      <c r="AH79" s="267" t="s">
        <v>842</v>
      </c>
      <c r="AM79" s="249" t="s">
        <v>843</v>
      </c>
      <c r="AN79" s="250">
        <f>+'[1]5'!$K$159</f>
        <v>101902.57208933242</v>
      </c>
      <c r="AO79" s="250" t="e">
        <f>+AG79-AN79</f>
        <v>#REF!</v>
      </c>
      <c r="AP79" s="147"/>
      <c r="AQ79" s="250">
        <f>+SUMIFS($F$133:$F$202,$E$133:$E$202,TRUE)</f>
        <v>64077.42</v>
      </c>
      <c r="AR79" s="250" t="e">
        <f t="shared" si="7"/>
        <v>#REF!</v>
      </c>
      <c r="AS79" s="147"/>
      <c r="AT79" s="244" t="str">
        <f t="array" ref="AT79">IFERROR(INDEX([1]!Sanaudos[Saskaita],MATCH(1,('[1]3.4'!$AM79=[1]!Sanaudos[Kodas])*('[1]3.4'!AT$7='[1]2.SAN'!$M$4:$M$73),0)),"")</f>
        <v/>
      </c>
      <c r="AU79" s="244" t="str">
        <f t="array" ref="AU79">IFERROR(INDEX([1]!Sanaudos[Saskaita],MATCH(1,('[1]3.4'!$AM79=[1]!Sanaudos[Kodas])*('[1]3.4'!AU$7='[1]2.SAN'!$M$4:$M$73),0)),"")</f>
        <v/>
      </c>
      <c r="AV79" s="244" t="str">
        <f t="array" ref="AV79">IFERROR(INDEX([1]!Sanaudos[Saskaita],MATCH(1,('[1]3.4'!$AM79=[1]!Sanaudos[Kodas])*('[1]3.4'!AV$7='[1]2.SAN'!$M$4:$M$73),0)),"")</f>
        <v/>
      </c>
      <c r="AW79" s="244" t="str">
        <f t="array" ref="AW79">IFERROR(INDEX([1]!Sanaudos[Saskaita],MATCH(1,('[1]3.4'!$AM79=[1]!Sanaudos[Kodas])*('[1]3.4'!AW$7='[1]2.SAN'!$M$4:$M$73),0)),"")</f>
        <v/>
      </c>
      <c r="AX79" s="244" t="str">
        <f t="array" ref="AX79">IFERROR(INDEX([1]!Sanaudos[Saskaita],MATCH(1,('[1]3.4'!$AM79=[1]!Sanaudos[Kodas])*('[1]3.4'!AX$7='[1]2.SAN'!$M$4:$M$73),0)),"")</f>
        <v/>
      </c>
      <c r="AY79" s="244" t="str">
        <f t="array" ref="AY79">IFERROR(INDEX([1]!Sanaudos[Saskaita],MATCH(1,('[1]3.4'!$AM79=[1]!Sanaudos[Kodas])*('[1]3.4'!AY$7='[1]2.SAN'!$M$4:$M$73),0)),"")</f>
        <v/>
      </c>
      <c r="AZ79" s="244" t="str">
        <f t="array" ref="AZ79">IFERROR(INDEX([1]!Sanaudos[Saskaita],MATCH(1,('[1]3.4'!$AM79=[1]!Sanaudos[Kodas])*('[1]3.4'!AZ$7='[1]2.SAN'!$M$4:$M$73),0)),"")</f>
        <v/>
      </c>
      <c r="BA79" s="244" t="str">
        <f t="array" ref="BA79">IFERROR(INDEX([1]!Sanaudos[Saskaita],MATCH(1,('[1]3.4'!$AM79=[1]!Sanaudos[Kodas])*('[1]3.4'!BA$7='[1]2.SAN'!$M$4:$M$73),0)),"")</f>
        <v/>
      </c>
      <c r="BB79" s="244" t="str">
        <f t="array" ref="BB79">IFERROR(INDEX([1]!Sanaudos[Saskaita],MATCH(1,('[1]3.4'!$AM79=[1]!Sanaudos[Kodas])*('[1]3.4'!BB$7='[1]2.SAN'!$M$4:$M$73),0)),"")</f>
        <v/>
      </c>
      <c r="BC79" s="244" t="str">
        <f t="array" ref="BC79">IFERROR(INDEX([1]!Sanaudos[Saskaita],MATCH(1,('[1]3.4'!$AM79=[1]!Sanaudos[Kodas])*('[1]3.4'!BC$7='[1]2.SAN'!$M$4:$M$73),0)),"")</f>
        <v/>
      </c>
      <c r="BD79" s="244" t="str">
        <f t="array" ref="BD79">IFERROR(INDEX([1]!Sanaudos[Saskaita],MATCH(1,('[1]3.4'!$AM79=[1]!Sanaudos[Kodas])*('[1]3.4'!BD$7='[1]2.SAN'!$M$4:$M$73),0)),"")</f>
        <v/>
      </c>
      <c r="BE79" s="244" t="str">
        <f t="array" ref="BE79">IFERROR(INDEX([1]!Sanaudos[Saskaita],MATCH(1,('[1]3.4'!$AM79=[1]!Sanaudos[Kodas])*('[1]3.4'!BE$7='[1]2.SAN'!$M$4:$M$73),0)),"")</f>
        <v/>
      </c>
      <c r="BF79" s="244" t="str">
        <f t="array" ref="BF79">IFERROR(INDEX([1]!Sanaudos[Saskaita],MATCH(1,('[1]3.4'!$AM79=[1]!Sanaudos[Kodas])*('[1]3.4'!BF$7='[1]2.SAN'!$M$4:$M$73),0)),"")</f>
        <v/>
      </c>
      <c r="BG79" s="244" t="str">
        <f t="array" ref="BG79">IFERROR(INDEX([1]!Sanaudos[Saskaita],MATCH(1,('[1]3.4'!$AM79=[1]!Sanaudos[Kodas])*('[1]3.4'!BG$7='[1]2.SAN'!$M$4:$M$73),0)),"")</f>
        <v/>
      </c>
      <c r="BH79" s="244" t="str">
        <f t="array" ref="BH79">IFERROR(INDEX([1]!Sanaudos[Saskaita],MATCH(1,('[1]3.4'!$AM79=[1]!Sanaudos[Kodas])*('[1]3.4'!BH$7='[1]2.SAN'!$M$4:$M$73),0)),"")</f>
        <v/>
      </c>
      <c r="BI79" s="244" t="str">
        <f t="array" ref="BI79">IFERROR(INDEX([1]!Sanaudos[Saskaita],MATCH(1,('[1]3.4'!$AM79=[1]!Sanaudos[Kodas])*('[1]3.4'!BI$7='[1]2.SAN'!$M$4:$M$73),0)),"")</f>
        <v/>
      </c>
      <c r="BJ79" s="244" t="str">
        <f t="array" ref="BJ79">IFERROR(INDEX([1]!Sanaudos[Saskaita],MATCH(1,('[1]3.4'!$AM79=[1]!Sanaudos[Kodas])*('[1]3.4'!BJ$7='[1]2.SAN'!$M$4:$M$73),0)),"")</f>
        <v/>
      </c>
      <c r="BK79" s="244" t="str">
        <f t="array" ref="BK79">IFERROR(INDEX([1]!Sanaudos[Saskaita],MATCH(1,('[1]3.4'!$AM79=[1]!Sanaudos[Kodas])*('[1]3.4'!BK$7='[1]2.SAN'!$M$4:$M$73),0)),"")</f>
        <v/>
      </c>
      <c r="BL79" s="244" t="str">
        <f t="array" ref="BL79">IFERROR(INDEX([1]!Sanaudos[Saskaita],MATCH(1,('[1]3.4'!$AM79=[1]!Sanaudos[Kodas])*('[1]3.4'!BL$7='[1]2.SAN'!$M$4:$M$73),0)),"")</f>
        <v/>
      </c>
      <c r="BM79" s="244" t="str">
        <f t="array" ref="BM79">IFERROR(INDEX([1]!Sanaudos[Saskaita],MATCH(1,('[1]3.4'!$AM79=[1]!Sanaudos[Kodas])*('[1]3.4'!BM$7='[1]2.SAN'!$M$4:$M$73),0)),"")</f>
        <v/>
      </c>
      <c r="BN79" s="244" t="str">
        <f t="array" ref="BN79">IFERROR(INDEX([1]!Sanaudos[Saskaita],MATCH(1,('[1]3.4'!$AM79=[1]!Sanaudos[Kodas])*('[1]3.4'!BN$7='[1]2.SAN'!$M$4:$M$73),0)),"")</f>
        <v/>
      </c>
      <c r="BO79" s="244" t="str">
        <f t="array" ref="BO79">IFERROR(INDEX([1]!Sanaudos[Saskaita],MATCH(1,('[1]3.4'!$AM79=[1]!Sanaudos[Kodas])*('[1]3.4'!BO$7='[1]2.SAN'!$M$4:$M$73),0)),"")</f>
        <v/>
      </c>
      <c r="BP79" s="244" t="str">
        <f t="array" ref="BP79">IFERROR(INDEX([1]!Sanaudos[Saskaita],MATCH(1,('[1]3.4'!$AM79=[1]!Sanaudos[Kodas])*('[1]3.4'!BP$7='[1]2.SAN'!$M$4:$M$73),0)),"")</f>
        <v/>
      </c>
      <c r="BQ79" s="244" t="str">
        <f t="array" ref="BQ79">IFERROR(INDEX([1]!Sanaudos[Saskaita],MATCH(1,('[1]3.4'!$AM79=[1]!Sanaudos[Kodas])*('[1]3.4'!BQ$7='[1]2.SAN'!$M$4:$M$73),0)),"")</f>
        <v/>
      </c>
      <c r="BR79" s="244" t="str">
        <f t="array" ref="BR79">IFERROR(INDEX([1]!Sanaudos[Saskaita],MATCH(1,('[1]3.4'!$AM79=[1]!Sanaudos[Kodas])*('[1]3.4'!BR$7='[1]2.SAN'!$M$4:$M$73),0)),"")</f>
        <v/>
      </c>
      <c r="BS79" s="244" t="str">
        <f t="array" ref="BS79">IFERROR(INDEX([1]!Sanaudos[Saskaita],MATCH(1,('[1]3.4'!$AM79=[1]!Sanaudos[Kodas])*('[1]3.4'!BS$7='[1]2.SAN'!$M$4:$M$73),0)),"")</f>
        <v/>
      </c>
      <c r="BT79" s="244" t="str">
        <f t="array" ref="BT79">IFERROR(INDEX([1]!Sanaudos[Saskaita],MATCH(1,('[1]3.4'!$AM79=[1]!Sanaudos[Kodas])*('[1]3.4'!BT$7='[1]2.SAN'!$M$4:$M$73),0)),"")</f>
        <v/>
      </c>
      <c r="BU79" s="244" t="str">
        <f t="array" ref="BU79">IFERROR(INDEX([1]!Sanaudos[Saskaita],MATCH(1,('[1]3.4'!$AM79=[1]!Sanaudos[Kodas])*('[1]3.4'!BU$7='[1]2.SAN'!$M$4:$M$73),0)),"")</f>
        <v/>
      </c>
      <c r="BV79" s="244" t="str">
        <f t="array" ref="BV79">IFERROR(INDEX([1]!Sanaudos[Saskaita],MATCH(1,('[1]3.4'!$AM79=[1]!Sanaudos[Kodas])*('[1]3.4'!BV$7='[1]2.SAN'!$M$4:$M$73),0)),"")</f>
        <v/>
      </c>
      <c r="BW79" s="244" t="str">
        <f t="array" ref="BW79">IFERROR(INDEX([1]!Sanaudos[Saskaita],MATCH(1,('[1]3.4'!$AM79=[1]!Sanaudos[Kodas])*('[1]3.4'!BW$7='[1]2.SAN'!$M$4:$M$73),0)),"")</f>
        <v/>
      </c>
      <c r="BX79" s="244" t="str">
        <f t="array" ref="BX79">IFERROR(INDEX([1]!Sanaudos[Saskaita],MATCH(1,('[1]3.4'!$AM79=[1]!Sanaudos[Kodas])*('[1]3.4'!BX$7='[1]2.SAN'!$M$4:$M$73),0)),"")</f>
        <v/>
      </c>
      <c r="BY79" s="244" t="str">
        <f t="array" ref="BY79">IFERROR(INDEX([1]!Sanaudos[Saskaita],MATCH(1,('[1]3.4'!$AM79=[1]!Sanaudos[Kodas])*('[1]3.4'!BY$7='[1]2.SAN'!$M$4:$M$73),0)),"")</f>
        <v/>
      </c>
      <c r="BZ79" s="244" t="str">
        <f t="array" ref="BZ79">IFERROR(INDEX([1]!Sanaudos[Saskaita],MATCH(1,('[1]3.4'!$AM79=[1]!Sanaudos[Kodas])*('[1]3.4'!BZ$7='[1]2.SAN'!$M$4:$M$73),0)),"")</f>
        <v/>
      </c>
      <c r="CA79" s="244" t="str">
        <f t="array" ref="CA79">IFERROR(INDEX([1]!Sanaudos[Saskaita],MATCH(1,('[1]3.4'!$AM79=[1]!Sanaudos[Kodas])*('[1]3.4'!CA$7='[1]2.SAN'!$M$4:$M$73),0)),"")</f>
        <v/>
      </c>
      <c r="CB79" s="244" t="str">
        <f t="array" ref="CB79">IFERROR(INDEX([1]!Sanaudos[Saskaita],MATCH(1,('[1]3.4'!$AM79=[1]!Sanaudos[Kodas])*('[1]3.4'!CB$7='[1]2.SAN'!$M$4:$M$73),0)),"")</f>
        <v/>
      </c>
      <c r="CC79" s="244" t="str">
        <f t="array" ref="CC79">IFERROR(INDEX([1]!Sanaudos[Saskaita],MATCH(1,('[1]3.4'!$AM79=[1]!Sanaudos[Kodas])*('[1]3.4'!CC$7='[1]2.SAN'!$M$4:$M$73),0)),"")</f>
        <v/>
      </c>
      <c r="CD79" s="244" t="str">
        <f t="array" ref="CD79">IFERROR(INDEX([1]!Sanaudos[Saskaita],MATCH(1,('[1]3.4'!$AM79=[1]!Sanaudos[Kodas])*('[1]3.4'!CD$7='[1]2.SAN'!$M$4:$M$73),0)),"")</f>
        <v/>
      </c>
      <c r="CE79" s="244" t="str">
        <f t="array" ref="CE79">IFERROR(INDEX([1]!Sanaudos[Saskaita],MATCH(1,('[1]3.4'!$AM79=[1]!Sanaudos[Kodas])*('[1]3.4'!CE$7='[1]2.SAN'!$M$4:$M$73),0)),"")</f>
        <v/>
      </c>
      <c r="CF79" s="244" t="str">
        <f t="array" ref="CF79">IFERROR(INDEX([1]!Sanaudos[Saskaita],MATCH(1,('[1]3.4'!$AM79=[1]!Sanaudos[Kodas])*('[1]3.4'!CF$7='[1]2.SAN'!$M$4:$M$73),0)),"")</f>
        <v/>
      </c>
      <c r="CG79" s="244" t="str">
        <f t="array" ref="CG79">IFERROR(INDEX([1]!Sanaudos[Saskaita],MATCH(1,('[1]3.4'!$AM79=[1]!Sanaudos[Kodas])*('[1]3.4'!CG$7='[1]2.SAN'!$M$4:$M$73),0)),"")</f>
        <v/>
      </c>
      <c r="CH79" s="244" t="str">
        <f t="array" ref="CH79">IFERROR(INDEX([1]!Sanaudos[Saskaita],MATCH(1,('[1]3.4'!$AM79=[1]!Sanaudos[Kodas])*('[1]3.4'!CH$7='[1]2.SAN'!$M$4:$M$73),0)),"")</f>
        <v/>
      </c>
      <c r="CI79" s="244" t="str">
        <f t="array" ref="CI79">IFERROR(INDEX([1]!Sanaudos[Saskaita],MATCH(1,('[1]3.4'!$AM79=[1]!Sanaudos[Kodas])*('[1]3.4'!CI$7='[1]2.SAN'!$M$4:$M$73),0)),"")</f>
        <v/>
      </c>
      <c r="CJ79" s="244" t="str">
        <f t="array" ref="CJ79">IFERROR(INDEX([1]!Sanaudos[Saskaita],MATCH(1,('[1]3.4'!$AM79=[1]!Sanaudos[Kodas])*('[1]3.4'!CJ$7='[1]2.SAN'!$M$4:$M$73),0)),"")</f>
        <v/>
      </c>
      <c r="CK79" s="244" t="str">
        <f t="array" ref="CK79">IFERROR(INDEX([1]!Sanaudos[Saskaita],MATCH(1,('[1]3.4'!$AM79=[1]!Sanaudos[Kodas])*('[1]3.4'!CK$7='[1]2.SAN'!$M$4:$M$73),0)),"")</f>
        <v/>
      </c>
      <c r="CL79" s="244" t="str">
        <f t="array" ref="CL79">IFERROR(INDEX([1]!Sanaudos[Saskaita],MATCH(1,('[1]3.4'!$AM79=[1]!Sanaudos[Kodas])*('[1]3.4'!CL$7='[1]2.SAN'!$M$4:$M$73),0)),"")</f>
        <v/>
      </c>
      <c r="CM79" s="244" t="str">
        <f t="array" ref="CM79">IFERROR(INDEX([1]!Sanaudos[Saskaita],MATCH(1,('[1]3.4'!$AM79=[1]!Sanaudos[Kodas])*('[1]3.4'!CM$7='[1]2.SAN'!$M$4:$M$73),0)),"")</f>
        <v/>
      </c>
      <c r="CN79" s="244" t="str">
        <f t="array" ref="CN79">IFERROR(INDEX([1]!Sanaudos[Saskaita],MATCH(1,('[1]3.4'!$AM79=[1]!Sanaudos[Kodas])*('[1]3.4'!CN$7='[1]2.SAN'!$M$4:$M$73),0)),"")</f>
        <v/>
      </c>
      <c r="CO79" s="244" t="str">
        <f t="array" ref="CO79">IFERROR(INDEX([1]!Sanaudos[Saskaita],MATCH(1,('[1]3.4'!$AM79=[1]!Sanaudos[Kodas])*('[1]3.4'!CO$7='[1]2.SAN'!$M$4:$M$73),0)),"")</f>
        <v/>
      </c>
      <c r="CP79" s="244" t="str">
        <f t="array" ref="CP79">IFERROR(INDEX([1]!Sanaudos[Saskaita],MATCH(1,('[1]3.4'!$AM79=[1]!Sanaudos[Kodas])*('[1]3.4'!CP$7='[1]2.SAN'!$M$4:$M$73),0)),"")</f>
        <v/>
      </c>
      <c r="CQ79" s="244" t="str">
        <f t="array" ref="CQ79">IFERROR(INDEX([1]!Sanaudos[Saskaita],MATCH(1,('[1]3.4'!$AM79=[1]!Sanaudos[Kodas])*('[1]3.4'!CQ$7='[1]2.SAN'!$M$4:$M$73),0)),"")</f>
        <v/>
      </c>
      <c r="CR79" s="244" t="str">
        <f t="array" ref="CR79">IFERROR(INDEX([1]!Sanaudos[Saskaita],MATCH(1,('[1]3.4'!$AM79=[1]!Sanaudos[Kodas])*('[1]3.4'!CR$7='[1]2.SAN'!$M$4:$M$73),0)),"")</f>
        <v/>
      </c>
      <c r="CS79" s="244" t="str">
        <f t="array" ref="CS79">IFERROR(INDEX([1]!Sanaudos[Saskaita],MATCH(1,('[1]3.4'!$AM79=[1]!Sanaudos[Kodas])*('[1]3.4'!CS$7='[1]2.SAN'!$M$4:$M$73),0)),"")</f>
        <v/>
      </c>
      <c r="CT79" s="244" t="str">
        <f t="array" ref="CT79">IFERROR(INDEX([1]!Sanaudos[Saskaita],MATCH(1,('[1]3.4'!$AM79=[1]!Sanaudos[Kodas])*('[1]3.4'!CT$7='[1]2.SAN'!$M$4:$M$73),0)),"")</f>
        <v/>
      </c>
      <c r="CU79" s="244" t="str">
        <f t="array" ref="CU79">IFERROR(INDEX([1]!Sanaudos[Saskaita],MATCH(1,('[1]3.4'!$AM79=[1]!Sanaudos[Kodas])*('[1]3.4'!CU$7='[1]2.SAN'!$M$4:$M$73),0)),"")</f>
        <v/>
      </c>
      <c r="CV79" s="244" t="str">
        <f t="array" ref="CV79">IFERROR(INDEX([1]!Sanaudos[Saskaita],MATCH(1,('[1]3.4'!$AM79=[1]!Sanaudos[Kodas])*('[1]3.4'!CV$7='[1]2.SAN'!$M$4:$M$73),0)),"")</f>
        <v/>
      </c>
      <c r="CW79" s="244" t="str">
        <f t="array" ref="CW79">IFERROR(INDEX([1]!Sanaudos[Saskaita],MATCH(1,('[1]3.4'!$AM79=[1]!Sanaudos[Kodas])*('[1]3.4'!CW$7='[1]2.SAN'!$M$4:$M$73),0)),"")</f>
        <v/>
      </c>
      <c r="CX79" s="244" t="str">
        <f t="array" ref="CX79">IFERROR(INDEX([1]!Sanaudos[Saskaita],MATCH(1,('[1]3.4'!$AM79=[1]!Sanaudos[Kodas])*('[1]3.4'!CX$7='[1]2.SAN'!$M$4:$M$73),0)),"")</f>
        <v/>
      </c>
      <c r="CY79" s="244" t="str">
        <f t="array" ref="CY79">IFERROR(INDEX([1]!Sanaudos[Saskaita],MATCH(1,('[1]3.4'!$AM79=[1]!Sanaudos[Kodas])*('[1]3.4'!CY$7='[1]2.SAN'!$M$4:$M$73),0)),"")</f>
        <v/>
      </c>
      <c r="CZ79" s="244" t="str">
        <f t="array" ref="CZ79">IFERROR(INDEX([1]!Sanaudos[Saskaita],MATCH(1,('[1]3.4'!$AM79=[1]!Sanaudos[Kodas])*('[1]3.4'!CZ$7='[1]2.SAN'!$M$4:$M$73),0)),"")</f>
        <v/>
      </c>
      <c r="DA79" s="244" t="str">
        <f t="array" ref="DA79">IFERROR(INDEX([1]!Sanaudos[Saskaita],MATCH(1,('[1]3.4'!$AM79=[1]!Sanaudos[Kodas])*('[1]3.4'!DA$7='[1]2.SAN'!$M$4:$M$73),0)),"")</f>
        <v/>
      </c>
      <c r="DB79" s="244" t="str">
        <f t="array" ref="DB79">IFERROR(INDEX([1]!Sanaudos[Saskaita],MATCH(1,('[1]3.4'!$AM79=[1]!Sanaudos[Kodas])*('[1]3.4'!DB$7='[1]2.SAN'!$M$4:$M$73),0)),"")</f>
        <v/>
      </c>
      <c r="DC79" s="244" t="str">
        <f t="array" ref="DC79">IFERROR(INDEX([1]!Sanaudos[Saskaita],MATCH(1,('[1]3.4'!$AM79=[1]!Sanaudos[Kodas])*('[1]3.4'!DC$7='[1]2.SAN'!$M$4:$M$73),0)),"")</f>
        <v/>
      </c>
      <c r="DD79" s="244" t="str">
        <f t="array" ref="DD79">IFERROR(INDEX([1]!Sanaudos[Saskaita],MATCH(1,('[1]3.4'!$AM79=[1]!Sanaudos[Kodas])*('[1]3.4'!DD$7='[1]2.SAN'!$M$4:$M$73),0)),"")</f>
        <v/>
      </c>
      <c r="DE79" s="244" t="str">
        <f t="array" ref="DE79">IFERROR(INDEX([1]!Sanaudos[Saskaita],MATCH(1,('[1]3.4'!$AM79=[1]!Sanaudos[Kodas])*('[1]3.4'!DE$7='[1]2.SAN'!$M$4:$M$73),0)),"")</f>
        <v/>
      </c>
      <c r="DF79" s="244" t="str">
        <f t="array" ref="DF79">IFERROR(INDEX([1]!Sanaudos[Saskaita],MATCH(1,('[1]3.4'!$AM79=[1]!Sanaudos[Kodas])*('[1]3.4'!DF$7='[1]2.SAN'!$M$4:$M$73),0)),"")</f>
        <v/>
      </c>
      <c r="DG79" s="244" t="str">
        <f t="array" ref="DG79">IFERROR(INDEX([1]!Sanaudos[Saskaita],MATCH(1,('[1]3.4'!$AM79=[1]!Sanaudos[Kodas])*('[1]3.4'!DG$7='[1]2.SAN'!$M$4:$M$73),0)),"")</f>
        <v/>
      </c>
      <c r="DH79" s="244" t="str">
        <f t="array" ref="DH79">IFERROR(INDEX([1]!Sanaudos[Saskaita],MATCH(1,('[1]3.4'!$AM79=[1]!Sanaudos[Kodas])*('[1]3.4'!DH$7='[1]2.SAN'!$M$4:$M$73),0)),"")</f>
        <v/>
      </c>
      <c r="DI79" s="244" t="str">
        <f t="array" ref="DI79">IFERROR(INDEX([1]!Sanaudos[Saskaita],MATCH(1,('[1]3.4'!$AM79=[1]!Sanaudos[Kodas])*('[1]3.4'!DI$7='[1]2.SAN'!$M$4:$M$73),0)),"")</f>
        <v/>
      </c>
      <c r="DJ79" s="244" t="str">
        <f t="array" ref="DJ79">IFERROR(INDEX([1]!Sanaudos[Saskaita],MATCH(1,('[1]3.4'!$AM79=[1]!Sanaudos[Kodas])*('[1]3.4'!DJ$7='[1]2.SAN'!$M$4:$M$73),0)),"")</f>
        <v/>
      </c>
      <c r="DK79" s="244" t="str">
        <f t="array" ref="DK79">IFERROR(INDEX([1]!Sanaudos[Saskaita],MATCH(1,('[1]3.4'!$AM79=[1]!Sanaudos[Kodas])*('[1]3.4'!DK$7='[1]2.SAN'!$M$4:$M$73),0)),"")</f>
        <v/>
      </c>
      <c r="DL79" s="244" t="str">
        <f t="array" ref="DL79">IFERROR(INDEX([1]!Sanaudos[Saskaita],MATCH(1,('[1]3.4'!$AM79=[1]!Sanaudos[Kodas])*('[1]3.4'!DL$7='[1]2.SAN'!$M$4:$M$73),0)),"")</f>
        <v/>
      </c>
      <c r="DM79" s="244" t="str">
        <f t="array" ref="DM79">IFERROR(INDEX([1]!Sanaudos[Saskaita],MATCH(1,('[1]3.4'!$AM79=[1]!Sanaudos[Kodas])*('[1]3.4'!DM$7='[1]2.SAN'!$M$4:$M$73),0)),"")</f>
        <v/>
      </c>
      <c r="DN79" s="244" t="str">
        <f t="array" ref="DN79">IFERROR(INDEX([1]!Sanaudos[Saskaita],MATCH(1,('[1]3.4'!$AM79=[1]!Sanaudos[Kodas])*('[1]3.4'!DN$7='[1]2.SAN'!$M$4:$M$73),0)),"")</f>
        <v/>
      </c>
      <c r="DO79" s="244" t="str">
        <f t="array" ref="DO79">IFERROR(INDEX([1]!Sanaudos[Saskaita],MATCH(1,('[1]3.4'!$AM79=[1]!Sanaudos[Kodas])*('[1]3.4'!DO$7='[1]2.SAN'!$M$4:$M$73),0)),"")</f>
        <v/>
      </c>
      <c r="DP79" s="244" t="str">
        <f t="array" ref="DP79">IFERROR(INDEX([1]!Sanaudos[Saskaita],MATCH(1,('[1]3.4'!$AM79=[1]!Sanaudos[Kodas])*('[1]3.4'!DP$7='[1]2.SAN'!$M$4:$M$73),0)),"")</f>
        <v/>
      </c>
      <c r="DQ79" s="244" t="str">
        <f t="array" ref="DQ79">IFERROR(INDEX([1]!Sanaudos[Saskaita],MATCH(1,('[1]3.4'!$AM79=[1]!Sanaudos[Kodas])*('[1]3.4'!DQ$7='[1]2.SAN'!$M$4:$M$73),0)),"")</f>
        <v/>
      </c>
      <c r="DR79" s="244" t="str">
        <f t="array" ref="DR79">IFERROR(INDEX([1]!Sanaudos[Saskaita],MATCH(1,('[1]3.4'!$AM79=[1]!Sanaudos[Kodas])*('[1]3.4'!DR$7='[1]2.SAN'!$M$4:$M$73),0)),"")</f>
        <v/>
      </c>
      <c r="DS79" s="244" t="str">
        <f t="array" ref="DS79">IFERROR(INDEX([1]!Sanaudos[Saskaita],MATCH(1,('[1]3.4'!$AM79=[1]!Sanaudos[Kodas])*('[1]3.4'!DS$7='[1]2.SAN'!$M$4:$M$73),0)),"")</f>
        <v/>
      </c>
      <c r="DT79" s="244" t="str">
        <f t="array" ref="DT79">IFERROR(INDEX([1]!Sanaudos[Saskaita],MATCH(1,('[1]3.4'!$AM79=[1]!Sanaudos[Kodas])*('[1]3.4'!DT$7='[1]2.SAN'!$M$4:$M$73),0)),"")</f>
        <v/>
      </c>
      <c r="DU79" s="244" t="str">
        <f t="array" ref="DU79">IFERROR(INDEX([1]!Sanaudos[Saskaita],MATCH(1,('[1]3.4'!$AM79=[1]!Sanaudos[Kodas])*('[1]3.4'!DU$7='[1]2.SAN'!$M$4:$M$73),0)),"")</f>
        <v/>
      </c>
      <c r="DV79" s="244" t="str">
        <f t="array" ref="DV79">IFERROR(INDEX([1]!Sanaudos[Saskaita],MATCH(1,('[1]3.4'!$AM79=[1]!Sanaudos[Kodas])*('[1]3.4'!DV$7='[1]2.SAN'!$M$4:$M$73),0)),"")</f>
        <v/>
      </c>
      <c r="DW79" s="244" t="str">
        <f t="array" ref="DW79">IFERROR(INDEX([1]!Sanaudos[Saskaita],MATCH(1,('[1]3.4'!$AM79=[1]!Sanaudos[Kodas])*('[1]3.4'!DW$7='[1]2.SAN'!$M$4:$M$73),0)),"")</f>
        <v/>
      </c>
      <c r="DX79" s="244" t="str">
        <f t="array" ref="DX79">IFERROR(INDEX([1]!Sanaudos[Saskaita],MATCH(1,('[1]3.4'!$AM79=[1]!Sanaudos[Kodas])*('[1]3.4'!DX$7='[1]2.SAN'!$M$4:$M$73),0)),"")</f>
        <v/>
      </c>
      <c r="DY79" s="244" t="str">
        <f t="array" ref="DY79">IFERROR(INDEX([1]!Sanaudos[Saskaita],MATCH(1,('[1]3.4'!$AM79=[1]!Sanaudos[Kodas])*('[1]3.4'!DY$7='[1]2.SAN'!$M$4:$M$73),0)),"")</f>
        <v/>
      </c>
      <c r="DZ79" s="244" t="str">
        <f t="array" ref="DZ79">IFERROR(INDEX([1]!Sanaudos[Saskaita],MATCH(1,('[1]3.4'!$AM79=[1]!Sanaudos[Kodas])*('[1]3.4'!DZ$7='[1]2.SAN'!$M$4:$M$73),0)),"")</f>
        <v/>
      </c>
      <c r="EA79" s="244" t="str">
        <f t="array" ref="EA79">IFERROR(INDEX([1]!Sanaudos[Saskaita],MATCH(1,('[1]3.4'!$AM79=[1]!Sanaudos[Kodas])*('[1]3.4'!EA$7='[1]2.SAN'!$M$4:$M$73),0)),"")</f>
        <v/>
      </c>
      <c r="EB79" s="244" t="str">
        <f t="array" ref="EB79">IFERROR(INDEX([1]!Sanaudos[Saskaita],MATCH(1,('[1]3.4'!$AM79=[1]!Sanaudos[Kodas])*('[1]3.4'!EB$7='[1]2.SAN'!$M$4:$M$73),0)),"")</f>
        <v/>
      </c>
      <c r="EC79" s="244" t="str">
        <f t="array" ref="EC79">IFERROR(INDEX([1]!Sanaudos[Saskaita],MATCH(1,('[1]3.4'!$AM79=[1]!Sanaudos[Kodas])*('[1]3.4'!EC$7='[1]2.SAN'!$M$4:$M$73),0)),"")</f>
        <v/>
      </c>
      <c r="ED79" s="244" t="str">
        <f t="array" ref="ED79">IFERROR(INDEX([1]!Sanaudos[Saskaita],MATCH(1,('[1]3.4'!$AM79=[1]!Sanaudos[Kodas])*('[1]3.4'!ED$7='[1]2.SAN'!$M$4:$M$73),0)),"")</f>
        <v/>
      </c>
      <c r="EE79" s="244" t="str">
        <f t="array" ref="EE79">IFERROR(INDEX([1]!Sanaudos[Saskaita],MATCH(1,('[1]3.4'!$AM79=[1]!Sanaudos[Kodas])*('[1]3.4'!EE$7='[1]2.SAN'!$M$4:$M$73),0)),"")</f>
        <v/>
      </c>
      <c r="EF79" s="244" t="str">
        <f t="array" ref="EF79">IFERROR(INDEX([1]!Sanaudos[Saskaita],MATCH(1,('[1]3.4'!$AM79=[1]!Sanaudos[Kodas])*('[1]3.4'!EF$7='[1]2.SAN'!$M$4:$M$73),0)),"")</f>
        <v/>
      </c>
      <c r="EG79" s="244" t="str">
        <f t="array" ref="EG79">IFERROR(INDEX([1]!Sanaudos[Saskaita],MATCH(1,('[1]3.4'!$AM79=[1]!Sanaudos[Kodas])*('[1]3.4'!EG$7='[1]2.SAN'!$M$4:$M$73),0)),"")</f>
        <v/>
      </c>
      <c r="EH79" s="244" t="str">
        <f t="array" ref="EH79">IFERROR(INDEX([1]!Sanaudos[Saskaita],MATCH(1,('[1]3.4'!$AM79=[1]!Sanaudos[Kodas])*('[1]3.4'!EH$7='[1]2.SAN'!$M$4:$M$73),0)),"")</f>
        <v/>
      </c>
      <c r="EI79" s="244" t="str">
        <f t="array" ref="EI79">IFERROR(INDEX([1]!Sanaudos[Saskaita],MATCH(1,('[1]3.4'!$AM79=[1]!Sanaudos[Kodas])*('[1]3.4'!EI$7='[1]2.SAN'!$M$4:$M$73),0)),"")</f>
        <v/>
      </c>
      <c r="EJ79" s="244" t="str">
        <f t="array" ref="EJ79">IFERROR(INDEX([1]!Sanaudos[Saskaita],MATCH(1,('[1]3.4'!$AM79=[1]!Sanaudos[Kodas])*('[1]3.4'!EJ$7='[1]2.SAN'!$M$4:$M$73),0)),"")</f>
        <v/>
      </c>
      <c r="EK79" s="244" t="str">
        <f t="array" ref="EK79">IFERROR(INDEX([1]!Sanaudos[Saskaita],MATCH(1,('[1]3.4'!$AM79=[1]!Sanaudos[Kodas])*('[1]3.4'!EK$7='[1]2.SAN'!$M$4:$M$73),0)),"")</f>
        <v/>
      </c>
      <c r="EL79" s="244" t="str">
        <f t="array" ref="EL79">IFERROR(INDEX([1]!Sanaudos[Saskaita],MATCH(1,('[1]3.4'!$AM79=[1]!Sanaudos[Kodas])*('[1]3.4'!EL$7='[1]2.SAN'!$M$4:$M$73),0)),"")</f>
        <v/>
      </c>
      <c r="EM79" s="244" t="str">
        <f t="array" ref="EM79">IFERROR(INDEX([1]!Sanaudos[Saskaita],MATCH(1,('[1]3.4'!$AM79=[1]!Sanaudos[Kodas])*('[1]3.4'!EM$7='[1]2.SAN'!$M$4:$M$73),0)),"")</f>
        <v/>
      </c>
      <c r="EN79" s="244" t="str">
        <f t="array" ref="EN79">IFERROR(INDEX([1]!Sanaudos[Saskaita],MATCH(1,('[1]3.4'!$AM79=[1]!Sanaudos[Kodas])*('[1]3.4'!EN$7='[1]2.SAN'!$M$4:$M$73),0)),"")</f>
        <v/>
      </c>
      <c r="EO79" s="244" t="str">
        <f t="array" ref="EO79">IFERROR(INDEX([1]!Sanaudos[Saskaita],MATCH(1,('[1]3.4'!$AM79=[1]!Sanaudos[Kodas])*('[1]3.4'!EO$7='[1]2.SAN'!$M$4:$M$73),0)),"")</f>
        <v/>
      </c>
      <c r="EP79" s="244" t="str">
        <f t="array" ref="EP79">IFERROR(INDEX([1]!Sanaudos[Saskaita],MATCH(1,('[1]3.4'!$AM79=[1]!Sanaudos[Kodas])*('[1]3.4'!EP$7='[1]2.SAN'!$M$4:$M$73),0)),"")</f>
        <v/>
      </c>
      <c r="EQ79" s="244" t="str">
        <f t="array" ref="EQ79">IFERROR(INDEX([1]!Sanaudos[Saskaita],MATCH(1,('[1]3.4'!$AM79=[1]!Sanaudos[Kodas])*('[1]3.4'!EQ$7='[1]2.SAN'!$M$4:$M$73),0)),"")</f>
        <v/>
      </c>
      <c r="ER79" s="244" t="str">
        <f t="array" ref="ER79">IFERROR(INDEX([1]!Sanaudos[Saskaita],MATCH(1,('[1]3.4'!$AM79=[1]!Sanaudos[Kodas])*('[1]3.4'!ER$7='[1]2.SAN'!$M$4:$M$73),0)),"")</f>
        <v/>
      </c>
      <c r="ES79" s="244" t="str">
        <f t="array" ref="ES79">IFERROR(INDEX([1]!Sanaudos[Saskaita],MATCH(1,('[1]3.4'!$AM79=[1]!Sanaudos[Kodas])*('[1]3.4'!ES$7='[1]2.SAN'!$M$4:$M$73),0)),"")</f>
        <v/>
      </c>
      <c r="ET79" s="244" t="str">
        <f t="array" ref="ET79">IFERROR(INDEX([1]!Sanaudos[Saskaita],MATCH(1,('[1]3.4'!$AM79=[1]!Sanaudos[Kodas])*('[1]3.4'!ET$7='[1]2.SAN'!$M$4:$M$73),0)),"")</f>
        <v/>
      </c>
      <c r="EU79" s="244" t="str">
        <f t="array" ref="EU79">IFERROR(INDEX([1]!Sanaudos[Saskaita],MATCH(1,('[1]3.4'!$AM79=[1]!Sanaudos[Kodas])*('[1]3.4'!EU$7='[1]2.SAN'!$M$4:$M$73),0)),"")</f>
        <v/>
      </c>
      <c r="EV79" s="244" t="str">
        <f t="array" ref="EV79">IFERROR(INDEX([1]!Sanaudos[Saskaita],MATCH(1,('[1]3.4'!$AM79=[1]!Sanaudos[Kodas])*('[1]3.4'!EV$7='[1]2.SAN'!$M$4:$M$73),0)),"")</f>
        <v/>
      </c>
      <c r="EW79" s="244" t="str">
        <f t="array" ref="EW79">IFERROR(INDEX([1]!Sanaudos[Saskaita],MATCH(1,('[1]3.4'!$AM79=[1]!Sanaudos[Kodas])*('[1]3.4'!EW$7='[1]2.SAN'!$M$4:$M$73),0)),"")</f>
        <v/>
      </c>
      <c r="EX79" s="244" t="str">
        <f t="array" ref="EX79">IFERROR(INDEX([1]!Sanaudos[Saskaita],MATCH(1,('[1]3.4'!$AM79=[1]!Sanaudos[Kodas])*('[1]3.4'!EX$7='[1]2.SAN'!$M$4:$M$73),0)),"")</f>
        <v/>
      </c>
      <c r="EY79" s="244" t="str">
        <f t="array" ref="EY79">IFERROR(INDEX([1]!Sanaudos[Saskaita],MATCH(1,('[1]3.4'!$AM79=[1]!Sanaudos[Kodas])*('[1]3.4'!EY$7='[1]2.SAN'!$M$4:$M$73),0)),"")</f>
        <v/>
      </c>
      <c r="EZ79" s="244" t="str">
        <f t="array" ref="EZ79">IFERROR(INDEX([1]!Sanaudos[Saskaita],MATCH(1,('[1]3.4'!$AM79=[1]!Sanaudos[Kodas])*('[1]3.4'!EZ$7='[1]2.SAN'!$M$4:$M$73),0)),"")</f>
        <v/>
      </c>
      <c r="FA79" s="244" t="str">
        <f t="array" ref="FA79">IFERROR(INDEX([1]!Sanaudos[Saskaita],MATCH(1,('[1]3.4'!$AM79=[1]!Sanaudos[Kodas])*('[1]3.4'!FA$7='[1]2.SAN'!$M$4:$M$73),0)),"")</f>
        <v/>
      </c>
      <c r="FB79" s="244" t="str">
        <f t="array" ref="FB79">IFERROR(INDEX([1]!Sanaudos[Saskaita],MATCH(1,('[1]3.4'!$AM79=[1]!Sanaudos[Kodas])*('[1]3.4'!FB$7='[1]2.SAN'!$M$4:$M$73),0)),"")</f>
        <v/>
      </c>
      <c r="FC79" s="244" t="str">
        <f t="array" ref="FC79">IFERROR(INDEX([1]!Sanaudos[Saskaita],MATCH(1,('[1]3.4'!$AM79=[1]!Sanaudos[Kodas])*('[1]3.4'!FC$7='[1]2.SAN'!$M$4:$M$73),0)),"")</f>
        <v/>
      </c>
      <c r="FD79" s="244" t="str">
        <f t="array" ref="FD79">IFERROR(INDEX([1]!Sanaudos[Saskaita],MATCH(1,('[1]3.4'!$AM79=[1]!Sanaudos[Kodas])*('[1]3.4'!FD$7='[1]2.SAN'!$M$4:$M$73),0)),"")</f>
        <v/>
      </c>
      <c r="FE79" s="244" t="str">
        <f t="array" ref="FE79">IFERROR(INDEX([1]!Sanaudos[Saskaita],MATCH(1,('[1]3.4'!$AM79=[1]!Sanaudos[Kodas])*('[1]3.4'!FE$7='[1]2.SAN'!$M$4:$M$73),0)),"")</f>
        <v/>
      </c>
      <c r="FF79" s="244" t="str">
        <f t="array" ref="FF79">IFERROR(INDEX([1]!Sanaudos[Saskaita],MATCH(1,('[1]3.4'!$AM79=[1]!Sanaudos[Kodas])*('[1]3.4'!FF$7='[1]2.SAN'!$M$4:$M$73),0)),"")</f>
        <v/>
      </c>
      <c r="FG79" s="244" t="str">
        <f t="array" ref="FG79">IFERROR(INDEX([1]!Sanaudos[Saskaita],MATCH(1,('[1]3.4'!$AM79=[1]!Sanaudos[Kodas])*('[1]3.4'!FG$7='[1]2.SAN'!$M$4:$M$73),0)),"")</f>
        <v/>
      </c>
      <c r="FH79" s="244" t="str">
        <f t="array" ref="FH79">IFERROR(INDEX([1]!Sanaudos[Saskaita],MATCH(1,('[1]3.4'!$AM79=[1]!Sanaudos[Kodas])*('[1]3.4'!FH$7='[1]2.SAN'!$M$4:$M$73),0)),"")</f>
        <v/>
      </c>
      <c r="FI79" s="244" t="str">
        <f t="array" ref="FI79">IFERROR(INDEX([1]!Sanaudos[Saskaita],MATCH(1,('[1]3.4'!$AM79=[1]!Sanaudos[Kodas])*('[1]3.4'!FI$7='[1]2.SAN'!$M$4:$M$73),0)),"")</f>
        <v/>
      </c>
      <c r="FJ79" s="244" t="str">
        <f t="array" ref="FJ79">IFERROR(INDEX([1]!Sanaudos[Saskaita],MATCH(1,('[1]3.4'!$AM79=[1]!Sanaudos[Kodas])*('[1]3.4'!FJ$7='[1]2.SAN'!$M$4:$M$73),0)),"")</f>
        <v/>
      </c>
      <c r="FK79" s="244" t="str">
        <f t="array" ref="FK79">IFERROR(INDEX([1]!Sanaudos[Saskaita],MATCH(1,('[1]3.4'!$AM79=[1]!Sanaudos[Kodas])*('[1]3.4'!FK$7='[1]2.SAN'!$M$4:$M$73),0)),"")</f>
        <v/>
      </c>
      <c r="FL79" s="244" t="str">
        <f t="array" ref="FL79">IFERROR(INDEX([1]!Sanaudos[Saskaita],MATCH(1,('[1]3.4'!$AM79=[1]!Sanaudos[Kodas])*('[1]3.4'!FL$7='[1]2.SAN'!$M$4:$M$73),0)),"")</f>
        <v/>
      </c>
      <c r="FM79" s="244" t="str">
        <f t="array" ref="FM79">IFERROR(INDEX([1]!Sanaudos[Saskaita],MATCH(1,('[1]3.4'!$AM79=[1]!Sanaudos[Kodas])*('[1]3.4'!FM$7='[1]2.SAN'!$M$4:$M$73),0)),"")</f>
        <v/>
      </c>
      <c r="FN79" s="244" t="str">
        <f t="array" ref="FN79">IFERROR(INDEX([1]!Sanaudos[Saskaita],MATCH(1,('[1]3.4'!$AM79=[1]!Sanaudos[Kodas])*('[1]3.4'!FN$7='[1]2.SAN'!$M$4:$M$73),0)),"")</f>
        <v/>
      </c>
      <c r="FO79" s="244" t="str">
        <f t="array" ref="FO79">IFERROR(INDEX([1]!Sanaudos[Saskaita],MATCH(1,('[1]3.4'!$AM79=[1]!Sanaudos[Kodas])*('[1]3.4'!FO$7='[1]2.SAN'!$M$4:$M$73),0)),"")</f>
        <v/>
      </c>
      <c r="FP79" s="244" t="str">
        <f t="array" ref="FP79">IFERROR(INDEX([1]!Sanaudos[Saskaita],MATCH(1,('[1]3.4'!$AM79=[1]!Sanaudos[Kodas])*('[1]3.4'!FP$7='[1]2.SAN'!$M$4:$M$73),0)),"")</f>
        <v/>
      </c>
      <c r="FQ79" s="244" t="str">
        <f t="array" ref="FQ79">IFERROR(INDEX([1]!Sanaudos[Saskaita],MATCH(1,('[1]3.4'!$AM79=[1]!Sanaudos[Kodas])*('[1]3.4'!FQ$7='[1]2.SAN'!$M$4:$M$73),0)),"")</f>
        <v/>
      </c>
      <c r="FR79" s="244" t="str">
        <f t="array" ref="FR79">IFERROR(INDEX([1]!Sanaudos[Saskaita],MATCH(1,('[1]3.4'!$AM79=[1]!Sanaudos[Kodas])*('[1]3.4'!FR$7='[1]2.SAN'!$M$4:$M$73),0)),"")</f>
        <v/>
      </c>
      <c r="FS79" s="244" t="str">
        <f t="array" ref="FS79">IFERROR(INDEX([1]!Sanaudos[Saskaita],MATCH(1,('[1]3.4'!$AM79=[1]!Sanaudos[Kodas])*('[1]3.4'!FS$7='[1]2.SAN'!$M$4:$M$73),0)),"")</f>
        <v/>
      </c>
      <c r="FT79" s="244" t="str">
        <f t="array" ref="FT79">IFERROR(INDEX([1]!Sanaudos[Saskaita],MATCH(1,('[1]3.4'!$AM79=[1]!Sanaudos[Kodas])*('[1]3.4'!FT$7='[1]2.SAN'!$M$4:$M$73),0)),"")</f>
        <v/>
      </c>
      <c r="FU79" s="244" t="str">
        <f t="array" ref="FU79">IFERROR(INDEX([1]!Sanaudos[Saskaita],MATCH(1,('[1]3.4'!$AM79=[1]!Sanaudos[Kodas])*('[1]3.4'!FU$7='[1]2.SAN'!$M$4:$M$73),0)),"")</f>
        <v/>
      </c>
      <c r="FV79" s="244" t="str">
        <f t="array" ref="FV79">IFERROR(INDEX([1]!Sanaudos[Saskaita],MATCH(1,('[1]3.4'!$AM79=[1]!Sanaudos[Kodas])*('[1]3.4'!FV$7='[1]2.SAN'!$M$4:$M$73),0)),"")</f>
        <v/>
      </c>
      <c r="FW79" s="244" t="str">
        <f t="array" ref="FW79">IFERROR(INDEX([1]!Sanaudos[Saskaita],MATCH(1,('[1]3.4'!$AM79=[1]!Sanaudos[Kodas])*('[1]3.4'!FW$7='[1]2.SAN'!$M$4:$M$73),0)),"")</f>
        <v/>
      </c>
      <c r="FX79" s="244" t="str">
        <f t="array" ref="FX79">IFERROR(INDEX([1]!Sanaudos[Saskaita],MATCH(1,('[1]3.4'!$AM79=[1]!Sanaudos[Kodas])*('[1]3.4'!FX$7='[1]2.SAN'!$M$4:$M$73),0)),"")</f>
        <v/>
      </c>
      <c r="FY79" s="244" t="str">
        <f t="array" ref="FY79">IFERROR(INDEX([1]!Sanaudos[Saskaita],MATCH(1,('[1]3.4'!$AM79=[1]!Sanaudos[Kodas])*('[1]3.4'!FY$7='[1]2.SAN'!$M$4:$M$73),0)),"")</f>
        <v/>
      </c>
      <c r="FZ79" s="244" t="str">
        <f t="array" ref="FZ79">IFERROR(INDEX([1]!Sanaudos[Saskaita],MATCH(1,('[1]3.4'!$AM79=[1]!Sanaudos[Kodas])*('[1]3.4'!FZ$7='[1]2.SAN'!$M$4:$M$73),0)),"")</f>
        <v/>
      </c>
      <c r="GA79" s="244" t="str">
        <f t="array" ref="GA79">IFERROR(INDEX([1]!Sanaudos[Saskaita],MATCH(1,('[1]3.4'!$AM79=[1]!Sanaudos[Kodas])*('[1]3.4'!GA$7='[1]2.SAN'!$M$4:$M$73),0)),"")</f>
        <v/>
      </c>
      <c r="GB79" s="244" t="str">
        <f t="array" ref="GB79">IFERROR(INDEX([1]!Sanaudos[Saskaita],MATCH(1,('[1]3.4'!$AM79=[1]!Sanaudos[Kodas])*('[1]3.4'!GB$7='[1]2.SAN'!$M$4:$M$73),0)),"")</f>
        <v/>
      </c>
      <c r="GC79" s="244" t="str">
        <f t="array" ref="GC79">IFERROR(INDEX([1]!Sanaudos[Saskaita],MATCH(1,('[1]3.4'!$AM79=[1]!Sanaudos[Kodas])*('[1]3.4'!GC$7='[1]2.SAN'!$M$4:$M$73),0)),"")</f>
        <v/>
      </c>
      <c r="GD79" s="244" t="str">
        <f t="array" ref="GD79">IFERROR(INDEX([1]!Sanaudos[Saskaita],MATCH(1,('[1]3.4'!$AM79=[1]!Sanaudos[Kodas])*('[1]3.4'!GD$7='[1]2.SAN'!$M$4:$M$73),0)),"")</f>
        <v/>
      </c>
      <c r="GE79" s="244" t="str">
        <f t="array" ref="GE79">IFERROR(INDEX([1]!Sanaudos[Saskaita],MATCH(1,('[1]3.4'!$AM79=[1]!Sanaudos[Kodas])*('[1]3.4'!GE$7='[1]2.SAN'!$M$4:$M$73),0)),"")</f>
        <v/>
      </c>
      <c r="GF79" s="244" t="str">
        <f t="array" ref="GF79">IFERROR(INDEX([1]!Sanaudos[Saskaita],MATCH(1,('[1]3.4'!$AM79=[1]!Sanaudos[Kodas])*('[1]3.4'!GF$7='[1]2.SAN'!$M$4:$M$73),0)),"")</f>
        <v/>
      </c>
      <c r="GG79" s="244" t="str">
        <f t="array" ref="GG79">IFERROR(INDEX([1]!Sanaudos[Saskaita],MATCH(1,('[1]3.4'!$AM79=[1]!Sanaudos[Kodas])*('[1]3.4'!GG$7='[1]2.SAN'!$M$4:$M$73),0)),"")</f>
        <v/>
      </c>
      <c r="GH79" s="244" t="str">
        <f t="array" ref="GH79">IFERROR(INDEX([1]!Sanaudos[Saskaita],MATCH(1,('[1]3.4'!$AM79=[1]!Sanaudos[Kodas])*('[1]3.4'!GH$7='[1]2.SAN'!$M$4:$M$73),0)),"")</f>
        <v/>
      </c>
      <c r="GI79" s="244" t="str">
        <f t="array" ref="GI79">IFERROR(INDEX([1]!Sanaudos[Saskaita],MATCH(1,('[1]3.4'!$AM79=[1]!Sanaudos[Kodas])*('[1]3.4'!GI$7='[1]2.SAN'!$M$4:$M$73),0)),"")</f>
        <v/>
      </c>
      <c r="GJ79" s="244" t="str">
        <f t="array" ref="GJ79">IFERROR(INDEX([1]!Sanaudos[Saskaita],MATCH(1,('[1]3.4'!$AM79=[1]!Sanaudos[Kodas])*('[1]3.4'!GJ$7='[1]2.SAN'!$M$4:$M$73),0)),"")</f>
        <v/>
      </c>
      <c r="GK79" s="244" t="str">
        <f t="array" ref="GK79">IFERROR(INDEX([1]!Sanaudos[Saskaita],MATCH(1,('[1]3.4'!$AM79=[1]!Sanaudos[Kodas])*('[1]3.4'!GK$7='[1]2.SAN'!$M$4:$M$73),0)),"")</f>
        <v/>
      </c>
      <c r="GL79" s="244" t="str">
        <f t="array" ref="GL79">IFERROR(INDEX([1]!Sanaudos[Saskaita],MATCH(1,('[1]3.4'!$AM79=[1]!Sanaudos[Kodas])*('[1]3.4'!GL$7='[1]2.SAN'!$M$4:$M$73),0)),"")</f>
        <v/>
      </c>
      <c r="GM79" s="244" t="str">
        <f t="array" ref="GM79">IFERROR(INDEX([1]!Sanaudos[Saskaita],MATCH(1,('[1]3.4'!$AM79=[1]!Sanaudos[Kodas])*('[1]3.4'!GM$7='[1]2.SAN'!$M$4:$M$73),0)),"")</f>
        <v/>
      </c>
      <c r="GN79" s="244" t="str">
        <f t="array" ref="GN79">IFERROR(INDEX([1]!Sanaudos[Saskaita],MATCH(1,('[1]3.4'!$AM79=[1]!Sanaudos[Kodas])*('[1]3.4'!GN$7='[1]2.SAN'!$M$4:$M$73),0)),"")</f>
        <v/>
      </c>
      <c r="GO79" s="244" t="str">
        <f t="array" ref="GO79">IFERROR(INDEX([1]!Sanaudos[Saskaita],MATCH(1,('[1]3.4'!$AM79=[1]!Sanaudos[Kodas])*('[1]3.4'!GO$7='[1]2.SAN'!$M$4:$M$73),0)),"")</f>
        <v/>
      </c>
      <c r="GP79" s="244" t="str">
        <f t="array" ref="GP79">IFERROR(INDEX([1]!Sanaudos[Saskaita],MATCH(1,('[1]3.4'!$AM79=[1]!Sanaudos[Kodas])*('[1]3.4'!GP$7='[1]2.SAN'!$M$4:$M$73),0)),"")</f>
        <v/>
      </c>
      <c r="GQ79" s="244" t="str">
        <f t="array" ref="GQ79">IFERROR(INDEX([1]!Sanaudos[Saskaita],MATCH(1,('[1]3.4'!$AM79=[1]!Sanaudos[Kodas])*('[1]3.4'!GQ$7='[1]2.SAN'!$M$4:$M$73),0)),"")</f>
        <v/>
      </c>
      <c r="GR79" s="244" t="str">
        <f t="array" ref="GR79">IFERROR(INDEX([1]!Sanaudos[Saskaita],MATCH(1,('[1]3.4'!$AM79=[1]!Sanaudos[Kodas])*('[1]3.4'!GR$7='[1]2.SAN'!$M$4:$M$73),0)),"")</f>
        <v/>
      </c>
      <c r="GS79" s="244" t="str">
        <f t="array" ref="GS79">IFERROR(INDEX([1]!Sanaudos[Saskaita],MATCH(1,('[1]3.4'!$AM79=[1]!Sanaudos[Kodas])*('[1]3.4'!GS$7='[1]2.SAN'!$M$4:$M$73),0)),"")</f>
        <v/>
      </c>
      <c r="GT79" s="244" t="str">
        <f t="array" ref="GT79">IFERROR(INDEX([1]!Sanaudos[Saskaita],MATCH(1,('[1]3.4'!$AM79=[1]!Sanaudos[Kodas])*('[1]3.4'!GT$7='[1]2.SAN'!$M$4:$M$73),0)),"")</f>
        <v/>
      </c>
      <c r="GU79" s="244" t="str">
        <f t="array" ref="GU79">IFERROR(INDEX([1]!Sanaudos[Saskaita],MATCH(1,('[1]3.4'!$AM79=[1]!Sanaudos[Kodas])*('[1]3.4'!GU$7='[1]2.SAN'!$M$4:$M$73),0)),"")</f>
        <v/>
      </c>
      <c r="GV79" s="244" t="str">
        <f t="array" ref="GV79">IFERROR(INDEX([1]!Sanaudos[Saskaita],MATCH(1,('[1]3.4'!$AM79=[1]!Sanaudos[Kodas])*('[1]3.4'!GV$7='[1]2.SAN'!$M$4:$M$73),0)),"")</f>
        <v/>
      </c>
      <c r="GW79" s="244" t="str">
        <f t="array" ref="GW79">IFERROR(INDEX([1]!Sanaudos[Saskaita],MATCH(1,('[1]3.4'!$AM79=[1]!Sanaudos[Kodas])*('[1]3.4'!GW$7='[1]2.SAN'!$M$4:$M$73),0)),"")</f>
        <v/>
      </c>
      <c r="GX79" s="244" t="str">
        <f t="array" ref="GX79">IFERROR(INDEX([1]!Sanaudos[Saskaita],MATCH(1,('[1]3.4'!$AM79=[1]!Sanaudos[Kodas])*('[1]3.4'!GX$7='[1]2.SAN'!$M$4:$M$73),0)),"")</f>
        <v/>
      </c>
      <c r="GY79" s="244" t="str">
        <f t="array" ref="GY79">IFERROR(INDEX([1]!Sanaudos[Saskaita],MATCH(1,('[1]3.4'!$AM79=[1]!Sanaudos[Kodas])*('[1]3.4'!GY$7='[1]2.SAN'!$M$4:$M$73),0)),"")</f>
        <v/>
      </c>
      <c r="GZ79" s="244" t="str">
        <f t="array" ref="GZ79">IFERROR(INDEX([1]!Sanaudos[Saskaita],MATCH(1,('[1]3.4'!$AM79=[1]!Sanaudos[Kodas])*('[1]3.4'!GZ$7='[1]2.SAN'!$M$4:$M$73),0)),"")</f>
        <v/>
      </c>
      <c r="HA79" s="244" t="str">
        <f t="array" ref="HA79">IFERROR(INDEX([1]!Sanaudos[Saskaita],MATCH(1,('[1]3.4'!$AM79=[1]!Sanaudos[Kodas])*('[1]3.4'!HA$7='[1]2.SAN'!$M$4:$M$73),0)),"")</f>
        <v/>
      </c>
      <c r="HB79" s="244" t="str">
        <f t="array" ref="HB79">IFERROR(INDEX([1]!Sanaudos[Saskaita],MATCH(1,('[1]3.4'!$AM79=[1]!Sanaudos[Kodas])*('[1]3.4'!HB$7='[1]2.SAN'!$M$4:$M$73),0)),"")</f>
        <v/>
      </c>
      <c r="HC79" s="244" t="str">
        <f t="array" ref="HC79">IFERROR(INDEX([1]!Sanaudos[Saskaita],MATCH(1,('[1]3.4'!$AM79=[1]!Sanaudos[Kodas])*('[1]3.4'!HC$7='[1]2.SAN'!$M$4:$M$73),0)),"")</f>
        <v/>
      </c>
      <c r="HD79" s="244" t="str">
        <f t="array" ref="HD79">IFERROR(INDEX([1]!Sanaudos[Saskaita],MATCH(1,('[1]3.4'!$AM79=[1]!Sanaudos[Kodas])*('[1]3.4'!HD$7='[1]2.SAN'!$M$4:$M$73),0)),"")</f>
        <v/>
      </c>
      <c r="HE79" s="244" t="str">
        <f t="array" ref="HE79">IFERROR(INDEX([1]!Sanaudos[Saskaita],MATCH(1,('[1]3.4'!$AM79=[1]!Sanaudos[Kodas])*('[1]3.4'!HE$7='[1]2.SAN'!$M$4:$M$73),0)),"")</f>
        <v/>
      </c>
      <c r="HF79" s="244" t="str">
        <f t="array" ref="HF79">IFERROR(INDEX([1]!Sanaudos[Saskaita],MATCH(1,('[1]3.4'!$AM79=[1]!Sanaudos[Kodas])*('[1]3.4'!HF$7='[1]2.SAN'!$M$4:$M$73),0)),"")</f>
        <v/>
      </c>
      <c r="HG79" s="244" t="str">
        <f t="array" ref="HG79">IFERROR(INDEX([1]!Sanaudos[Saskaita],MATCH(1,('[1]3.4'!$AM79=[1]!Sanaudos[Kodas])*('[1]3.4'!HG$7='[1]2.SAN'!$M$4:$M$73),0)),"")</f>
        <v/>
      </c>
      <c r="HH79" s="244" t="str">
        <f t="array" ref="HH79">IFERROR(INDEX([1]!Sanaudos[Saskaita],MATCH(1,('[1]3.4'!$AM79=[1]!Sanaudos[Kodas])*('[1]3.4'!HH$7='[1]2.SAN'!$M$4:$M$73),0)),"")</f>
        <v/>
      </c>
      <c r="HI79" s="244" t="str">
        <f t="array" ref="HI79">IFERROR(INDEX([1]!Sanaudos[Saskaita],MATCH(1,('[1]3.4'!$AM79=[1]!Sanaudos[Kodas])*('[1]3.4'!HI$7='[1]2.SAN'!$M$4:$M$73),0)),"")</f>
        <v/>
      </c>
      <c r="HJ79" s="244" t="str">
        <f t="array" ref="HJ79">IFERROR(INDEX([1]!Sanaudos[Saskaita],MATCH(1,('[1]3.4'!$AM79=[1]!Sanaudos[Kodas])*('[1]3.4'!HJ$7='[1]2.SAN'!$M$4:$M$73),0)),"")</f>
        <v/>
      </c>
      <c r="HK79" s="244" t="str">
        <f t="array" ref="HK79">IFERROR(INDEX([1]!Sanaudos[Saskaita],MATCH(1,('[1]3.4'!$AM79=[1]!Sanaudos[Kodas])*('[1]3.4'!HK$7='[1]2.SAN'!$M$4:$M$73),0)),"")</f>
        <v/>
      </c>
      <c r="HL79" s="244" t="str">
        <f t="array" ref="HL79">IFERROR(INDEX([1]!Sanaudos[Saskaita],MATCH(1,('[1]3.4'!$AM79=[1]!Sanaudos[Kodas])*('[1]3.4'!HL$7='[1]2.SAN'!$M$4:$M$73),0)),"")</f>
        <v/>
      </c>
      <c r="HM79" s="244" t="str">
        <f t="array" ref="HM79">IFERROR(INDEX([1]!Sanaudos[Saskaita],MATCH(1,('[1]3.4'!$AM79=[1]!Sanaudos[Kodas])*('[1]3.4'!HM$7='[1]2.SAN'!$M$4:$M$73),0)),"")</f>
        <v/>
      </c>
      <c r="HN79" s="244" t="str">
        <f t="array" ref="HN79">IFERROR(INDEX([1]!Sanaudos[Saskaita],MATCH(1,('[1]3.4'!$AM79=[1]!Sanaudos[Kodas])*('[1]3.4'!HN$7='[1]2.SAN'!$M$4:$M$73),0)),"")</f>
        <v/>
      </c>
      <c r="HO79" s="244" t="str">
        <f t="array" ref="HO79">IFERROR(INDEX([1]!Sanaudos[Saskaita],MATCH(1,('[1]3.4'!$AM79=[1]!Sanaudos[Kodas])*('[1]3.4'!HO$7='[1]2.SAN'!$M$4:$M$73),0)),"")</f>
        <v/>
      </c>
      <c r="HP79" s="244" t="str">
        <f t="array" ref="HP79">IFERROR(INDEX([1]!Sanaudos[Saskaita],MATCH(1,('[1]3.4'!$AM79=[1]!Sanaudos[Kodas])*('[1]3.4'!HP$7='[1]2.SAN'!$M$4:$M$73),0)),"")</f>
        <v/>
      </c>
      <c r="HQ79" s="244" t="str">
        <f t="array" ref="HQ79">IFERROR(INDEX([1]!Sanaudos[Saskaita],MATCH(1,('[1]3.4'!$AM79=[1]!Sanaudos[Kodas])*('[1]3.4'!HQ$7='[1]2.SAN'!$M$4:$M$73),0)),"")</f>
        <v/>
      </c>
      <c r="HR79" s="244" t="str">
        <f t="array" ref="HR79">IFERROR(INDEX([1]!Sanaudos[Saskaita],MATCH(1,('[1]3.4'!$AM79=[1]!Sanaudos[Kodas])*('[1]3.4'!HR$7='[1]2.SAN'!$M$4:$M$73),0)),"")</f>
        <v/>
      </c>
      <c r="HS79" s="244" t="str">
        <f t="array" ref="HS79">IFERROR(INDEX([1]!Sanaudos[Saskaita],MATCH(1,('[1]3.4'!$AM79=[1]!Sanaudos[Kodas])*('[1]3.4'!HS$7='[1]2.SAN'!$M$4:$M$73),0)),"")</f>
        <v/>
      </c>
      <c r="HT79" s="244" t="str">
        <f t="array" ref="HT79">IFERROR(INDEX([1]!Sanaudos[Saskaita],MATCH(1,('[1]3.4'!$AM79=[1]!Sanaudos[Kodas])*('[1]3.4'!HT$7='[1]2.SAN'!$M$4:$M$73),0)),"")</f>
        <v/>
      </c>
      <c r="HU79" s="244" t="str">
        <f t="array" ref="HU79">IFERROR(INDEX([1]!Sanaudos[Saskaita],MATCH(1,('[1]3.4'!$AM79=[1]!Sanaudos[Kodas])*('[1]3.4'!HU$7='[1]2.SAN'!$M$4:$M$73),0)),"")</f>
        <v/>
      </c>
      <c r="HV79" s="244" t="str">
        <f t="array" ref="HV79">IFERROR(INDEX([1]!Sanaudos[Saskaita],MATCH(1,('[1]3.4'!$AM79=[1]!Sanaudos[Kodas])*('[1]3.4'!HV$7='[1]2.SAN'!$M$4:$M$73),0)),"")</f>
        <v/>
      </c>
      <c r="HW79" s="244" t="str">
        <f t="array" ref="HW79">IFERROR(INDEX([1]!Sanaudos[Saskaita],MATCH(1,('[1]3.4'!$AM79=[1]!Sanaudos[Kodas])*('[1]3.4'!HW$7='[1]2.SAN'!$M$4:$M$73),0)),"")</f>
        <v/>
      </c>
      <c r="HX79" s="244" t="str">
        <f t="array" ref="HX79">IFERROR(INDEX([1]!Sanaudos[Saskaita],MATCH(1,('[1]3.4'!$AM79=[1]!Sanaudos[Kodas])*('[1]3.4'!HX$7='[1]2.SAN'!$M$4:$M$73),0)),"")</f>
        <v/>
      </c>
      <c r="HY79" s="244" t="str">
        <f t="array" ref="HY79">IFERROR(INDEX([1]!Sanaudos[Saskaita],MATCH(1,('[1]3.4'!$AM79=[1]!Sanaudos[Kodas])*('[1]3.4'!HY$7='[1]2.SAN'!$M$4:$M$73),0)),"")</f>
        <v/>
      </c>
      <c r="HZ79" s="244" t="str">
        <f t="array" ref="HZ79">IFERROR(INDEX([1]!Sanaudos[Saskaita],MATCH(1,('[1]3.4'!$AM79=[1]!Sanaudos[Kodas])*('[1]3.4'!HZ$7='[1]2.SAN'!$M$4:$M$73),0)),"")</f>
        <v/>
      </c>
      <c r="IA79" s="244" t="str">
        <f t="array" ref="IA79">IFERROR(INDEX([1]!Sanaudos[Saskaita],MATCH(1,('[1]3.4'!$AM79=[1]!Sanaudos[Kodas])*('[1]3.4'!IA$7='[1]2.SAN'!$M$4:$M$73),0)),"")</f>
        <v/>
      </c>
      <c r="IB79" s="244" t="str">
        <f t="array" ref="IB79">IFERROR(INDEX([1]!Sanaudos[Saskaita],MATCH(1,('[1]3.4'!$AM79=[1]!Sanaudos[Kodas])*('[1]3.4'!IB$7='[1]2.SAN'!$M$4:$M$73),0)),"")</f>
        <v/>
      </c>
      <c r="IC79" s="244" t="str">
        <f t="array" ref="IC79">IFERROR(INDEX([1]!Sanaudos[Saskaita],MATCH(1,('[1]3.4'!$AM79=[1]!Sanaudos[Kodas])*('[1]3.4'!IC$7='[1]2.SAN'!$M$4:$M$73),0)),"")</f>
        <v/>
      </c>
      <c r="ID79" s="244" t="str">
        <f t="array" ref="ID79">IFERROR(INDEX([1]!Sanaudos[Saskaita],MATCH(1,('[1]3.4'!$AM79=[1]!Sanaudos[Kodas])*('[1]3.4'!ID$7='[1]2.SAN'!$M$4:$M$73),0)),"")</f>
        <v/>
      </c>
      <c r="IE79" s="244" t="str">
        <f t="array" ref="IE79">IFERROR(INDEX([1]!Sanaudos[Saskaita],MATCH(1,('[1]3.4'!$AM79=[1]!Sanaudos[Kodas])*('[1]3.4'!IE$7='[1]2.SAN'!$M$4:$M$73),0)),"")</f>
        <v/>
      </c>
      <c r="IF79" s="244" t="str">
        <f t="array" ref="IF79">IFERROR(INDEX([1]!Sanaudos[Saskaita],MATCH(1,('[1]3.4'!$AM79=[1]!Sanaudos[Kodas])*('[1]3.4'!IF$7='[1]2.SAN'!$M$4:$M$73),0)),"")</f>
        <v/>
      </c>
      <c r="IG79" s="244" t="str">
        <f t="array" ref="IG79">IFERROR(INDEX([1]!Sanaudos[Saskaita],MATCH(1,('[1]3.4'!$AM79=[1]!Sanaudos[Kodas])*('[1]3.4'!IG$7='[1]2.SAN'!$M$4:$M$73),0)),"")</f>
        <v/>
      </c>
      <c r="IH79" s="244" t="str">
        <f t="array" ref="IH79">IFERROR(INDEX([1]!Sanaudos[Saskaita],MATCH(1,('[1]3.4'!$AM79=[1]!Sanaudos[Kodas])*('[1]3.4'!IH$7='[1]2.SAN'!$M$4:$M$73),0)),"")</f>
        <v/>
      </c>
      <c r="II79" s="244" t="str">
        <f t="array" ref="II79">IFERROR(INDEX([1]!Sanaudos[Saskaita],MATCH(1,('[1]3.4'!$AM79=[1]!Sanaudos[Kodas])*('[1]3.4'!II$7='[1]2.SAN'!$M$4:$M$73),0)),"")</f>
        <v/>
      </c>
      <c r="IJ79" s="244" t="str">
        <f t="array" ref="IJ79">IFERROR(INDEX([1]!Sanaudos[Saskaita],MATCH(1,('[1]3.4'!$AM79=[1]!Sanaudos[Kodas])*('[1]3.4'!IJ$7='[1]2.SAN'!$M$4:$M$73),0)),"")</f>
        <v/>
      </c>
      <c r="IK79" s="244" t="str">
        <f t="array" ref="IK79">IFERROR(INDEX([1]!Sanaudos[Saskaita],MATCH(1,('[1]3.4'!$AM79=[1]!Sanaudos[Kodas])*('[1]3.4'!IK$7='[1]2.SAN'!$M$4:$M$73),0)),"")</f>
        <v/>
      </c>
    </row>
    <row r="80" spans="2:245" ht="12.2" customHeight="1" x14ac:dyDescent="0.2">
      <c r="B80" s="267" t="s">
        <v>378</v>
      </c>
      <c r="C80" s="271" t="s">
        <v>844</v>
      </c>
      <c r="D80" s="272" t="s">
        <v>50</v>
      </c>
      <c r="E80" s="257" t="str">
        <f t="shared" si="8"/>
        <v xml:space="preserve">                                    </v>
      </c>
      <c r="F80" s="258" t="e">
        <f>+SUMIFS([1]!Sanaudos[Suma],[1]!Sanaudos[Kodas],#REF!,[1]!Sanaudos[PASK],TRUE)</f>
        <v>#REF!</v>
      </c>
      <c r="G80" s="273" t="s">
        <v>223</v>
      </c>
      <c r="H80" s="273" t="s">
        <v>223</v>
      </c>
      <c r="I80" s="273" t="s">
        <v>223</v>
      </c>
      <c r="J80" s="273" t="s">
        <v>223</v>
      </c>
      <c r="K80" s="273" t="s">
        <v>223</v>
      </c>
      <c r="L80" s="273" t="s">
        <v>223</v>
      </c>
      <c r="M80" s="273" t="s">
        <v>223</v>
      </c>
      <c r="N80" s="273" t="s">
        <v>223</v>
      </c>
      <c r="O80" s="273" t="s">
        <v>223</v>
      </c>
      <c r="P80" s="273" t="s">
        <v>223</v>
      </c>
      <c r="Q80" s="273" t="s">
        <v>223</v>
      </c>
      <c r="R80" s="273" t="s">
        <v>223</v>
      </c>
      <c r="S80" s="273" t="s">
        <v>223</v>
      </c>
      <c r="T80" s="273" t="s">
        <v>223</v>
      </c>
      <c r="U80" s="273" t="s">
        <v>223</v>
      </c>
      <c r="V80" s="273" t="s">
        <v>223</v>
      </c>
      <c r="W80" s="273" t="s">
        <v>223</v>
      </c>
      <c r="X80" s="273" t="s">
        <v>223</v>
      </c>
      <c r="Y80" s="273" t="s">
        <v>223</v>
      </c>
      <c r="Z80" s="273" t="s">
        <v>223</v>
      </c>
      <c r="AA80" s="273" t="s">
        <v>223</v>
      </c>
      <c r="AB80" s="273" t="s">
        <v>223</v>
      </c>
      <c r="AC80" s="273" t="s">
        <v>223</v>
      </c>
      <c r="AD80" s="273" t="s">
        <v>223</v>
      </c>
      <c r="AE80" s="273" t="s">
        <v>223</v>
      </c>
      <c r="AF80" s="273" t="s">
        <v>223</v>
      </c>
      <c r="AG80" s="273" t="s">
        <v>223</v>
      </c>
      <c r="AH80" s="274" t="s">
        <v>845</v>
      </c>
      <c r="AT80" s="244" t="str">
        <f t="array" ref="AT80">IFERROR(INDEX([1]!Sanaudos[Saskaita],MATCH(1,('[1]3.4'!$AM80=[1]!Sanaudos[Kodas])*('[1]3.4'!AT$7='[1]2.SAN'!$M$4:$M$73),0)),"")</f>
        <v/>
      </c>
      <c r="AU80" s="244" t="str">
        <f t="array" ref="AU80">IFERROR(INDEX([1]!Sanaudos[Saskaita],MATCH(1,('[1]3.4'!$AM80=[1]!Sanaudos[Kodas])*('[1]3.4'!AU$7='[1]2.SAN'!$M$4:$M$73),0)),"")</f>
        <v/>
      </c>
      <c r="AV80" s="244" t="str">
        <f t="array" ref="AV80">IFERROR(INDEX([1]!Sanaudos[Saskaita],MATCH(1,('[1]3.4'!$AM80=[1]!Sanaudos[Kodas])*('[1]3.4'!AV$7='[1]2.SAN'!$M$4:$M$73),0)),"")</f>
        <v/>
      </c>
      <c r="AW80" s="244" t="str">
        <f t="array" ref="AW80">IFERROR(INDEX([1]!Sanaudos[Saskaita],MATCH(1,('[1]3.4'!$AM80=[1]!Sanaudos[Kodas])*('[1]3.4'!AW$7='[1]2.SAN'!$M$4:$M$73),0)),"")</f>
        <v/>
      </c>
      <c r="AX80" s="244" t="str">
        <f t="array" ref="AX80">IFERROR(INDEX([1]!Sanaudos[Saskaita],MATCH(1,('[1]3.4'!$AM80=[1]!Sanaudos[Kodas])*('[1]3.4'!AX$7='[1]2.SAN'!$M$4:$M$73),0)),"")</f>
        <v/>
      </c>
      <c r="AY80" s="244" t="str">
        <f t="array" ref="AY80">IFERROR(INDEX([1]!Sanaudos[Saskaita],MATCH(1,('[1]3.4'!$AM80=[1]!Sanaudos[Kodas])*('[1]3.4'!AY$7='[1]2.SAN'!$M$4:$M$73),0)),"")</f>
        <v/>
      </c>
      <c r="AZ80" s="244" t="str">
        <f t="array" ref="AZ80">IFERROR(INDEX([1]!Sanaudos[Saskaita],MATCH(1,('[1]3.4'!$AM80=[1]!Sanaudos[Kodas])*('[1]3.4'!AZ$7='[1]2.SAN'!$M$4:$M$73),0)),"")</f>
        <v/>
      </c>
      <c r="BA80" s="244" t="str">
        <f t="array" ref="BA80">IFERROR(INDEX([1]!Sanaudos[Saskaita],MATCH(1,('[1]3.4'!$AM80=[1]!Sanaudos[Kodas])*('[1]3.4'!BA$7='[1]2.SAN'!$M$4:$M$73),0)),"")</f>
        <v/>
      </c>
      <c r="BB80" s="244" t="str">
        <f t="array" ref="BB80">IFERROR(INDEX([1]!Sanaudos[Saskaita],MATCH(1,('[1]3.4'!$AM80=[1]!Sanaudos[Kodas])*('[1]3.4'!BB$7='[1]2.SAN'!$M$4:$M$73),0)),"")</f>
        <v/>
      </c>
      <c r="BC80" s="244" t="str">
        <f t="array" ref="BC80">IFERROR(INDEX([1]!Sanaudos[Saskaita],MATCH(1,('[1]3.4'!$AM80=[1]!Sanaudos[Kodas])*('[1]3.4'!BC$7='[1]2.SAN'!$M$4:$M$73),0)),"")</f>
        <v/>
      </c>
      <c r="BD80" s="244" t="str">
        <f t="array" ref="BD80">IFERROR(INDEX([1]!Sanaudos[Saskaita],MATCH(1,('[1]3.4'!$AM80=[1]!Sanaudos[Kodas])*('[1]3.4'!BD$7='[1]2.SAN'!$M$4:$M$73),0)),"")</f>
        <v/>
      </c>
      <c r="BE80" s="244" t="str">
        <f t="array" ref="BE80">IFERROR(INDEX([1]!Sanaudos[Saskaita],MATCH(1,('[1]3.4'!$AM80=[1]!Sanaudos[Kodas])*('[1]3.4'!BE$7='[1]2.SAN'!$M$4:$M$73),0)),"")</f>
        <v/>
      </c>
      <c r="BF80" s="244" t="str">
        <f t="array" ref="BF80">IFERROR(INDEX([1]!Sanaudos[Saskaita],MATCH(1,('[1]3.4'!$AM80=[1]!Sanaudos[Kodas])*('[1]3.4'!BF$7='[1]2.SAN'!$M$4:$M$73),0)),"")</f>
        <v/>
      </c>
      <c r="BG80" s="244" t="str">
        <f t="array" ref="BG80">IFERROR(INDEX([1]!Sanaudos[Saskaita],MATCH(1,('[1]3.4'!$AM80=[1]!Sanaudos[Kodas])*('[1]3.4'!BG$7='[1]2.SAN'!$M$4:$M$73),0)),"")</f>
        <v/>
      </c>
      <c r="BH80" s="244" t="str">
        <f t="array" ref="BH80">IFERROR(INDEX([1]!Sanaudos[Saskaita],MATCH(1,('[1]3.4'!$AM80=[1]!Sanaudos[Kodas])*('[1]3.4'!BH$7='[1]2.SAN'!$M$4:$M$73),0)),"")</f>
        <v/>
      </c>
      <c r="BI80" s="244" t="str">
        <f t="array" ref="BI80">IFERROR(INDEX([1]!Sanaudos[Saskaita],MATCH(1,('[1]3.4'!$AM80=[1]!Sanaudos[Kodas])*('[1]3.4'!BI$7='[1]2.SAN'!$M$4:$M$73),0)),"")</f>
        <v/>
      </c>
      <c r="BJ80" s="244" t="str">
        <f t="array" ref="BJ80">IFERROR(INDEX([1]!Sanaudos[Saskaita],MATCH(1,('[1]3.4'!$AM80=[1]!Sanaudos[Kodas])*('[1]3.4'!BJ$7='[1]2.SAN'!$M$4:$M$73),0)),"")</f>
        <v/>
      </c>
      <c r="BK80" s="244" t="str">
        <f t="array" ref="BK80">IFERROR(INDEX([1]!Sanaudos[Saskaita],MATCH(1,('[1]3.4'!$AM80=[1]!Sanaudos[Kodas])*('[1]3.4'!BK$7='[1]2.SAN'!$M$4:$M$73),0)),"")</f>
        <v/>
      </c>
      <c r="BL80" s="244" t="str">
        <f t="array" ref="BL80">IFERROR(INDEX([1]!Sanaudos[Saskaita],MATCH(1,('[1]3.4'!$AM80=[1]!Sanaudos[Kodas])*('[1]3.4'!BL$7='[1]2.SAN'!$M$4:$M$73),0)),"")</f>
        <v/>
      </c>
      <c r="BM80" s="244" t="str">
        <f t="array" ref="BM80">IFERROR(INDEX([1]!Sanaudos[Saskaita],MATCH(1,('[1]3.4'!$AM80=[1]!Sanaudos[Kodas])*('[1]3.4'!BM$7='[1]2.SAN'!$M$4:$M$73),0)),"")</f>
        <v/>
      </c>
      <c r="BN80" s="244" t="str">
        <f t="array" ref="BN80">IFERROR(INDEX([1]!Sanaudos[Saskaita],MATCH(1,('[1]3.4'!$AM80=[1]!Sanaudos[Kodas])*('[1]3.4'!BN$7='[1]2.SAN'!$M$4:$M$73),0)),"")</f>
        <v/>
      </c>
      <c r="BO80" s="244" t="str">
        <f t="array" ref="BO80">IFERROR(INDEX([1]!Sanaudos[Saskaita],MATCH(1,('[1]3.4'!$AM80=[1]!Sanaudos[Kodas])*('[1]3.4'!BO$7='[1]2.SAN'!$M$4:$M$73),0)),"")</f>
        <v/>
      </c>
      <c r="BP80" s="244" t="str">
        <f t="array" ref="BP80">IFERROR(INDEX([1]!Sanaudos[Saskaita],MATCH(1,('[1]3.4'!$AM80=[1]!Sanaudos[Kodas])*('[1]3.4'!BP$7='[1]2.SAN'!$M$4:$M$73),0)),"")</f>
        <v/>
      </c>
      <c r="BQ80" s="244" t="str">
        <f t="array" ref="BQ80">IFERROR(INDEX([1]!Sanaudos[Saskaita],MATCH(1,('[1]3.4'!$AM80=[1]!Sanaudos[Kodas])*('[1]3.4'!BQ$7='[1]2.SAN'!$M$4:$M$73),0)),"")</f>
        <v/>
      </c>
      <c r="BR80" s="244" t="str">
        <f t="array" ref="BR80">IFERROR(INDEX([1]!Sanaudos[Saskaita],MATCH(1,('[1]3.4'!$AM80=[1]!Sanaudos[Kodas])*('[1]3.4'!BR$7='[1]2.SAN'!$M$4:$M$73),0)),"")</f>
        <v/>
      </c>
      <c r="BS80" s="244" t="str">
        <f t="array" ref="BS80">IFERROR(INDEX([1]!Sanaudos[Saskaita],MATCH(1,('[1]3.4'!$AM80=[1]!Sanaudos[Kodas])*('[1]3.4'!BS$7='[1]2.SAN'!$M$4:$M$73),0)),"")</f>
        <v/>
      </c>
      <c r="BT80" s="244" t="str">
        <f t="array" ref="BT80">IFERROR(INDEX([1]!Sanaudos[Saskaita],MATCH(1,('[1]3.4'!$AM80=[1]!Sanaudos[Kodas])*('[1]3.4'!BT$7='[1]2.SAN'!$M$4:$M$73),0)),"")</f>
        <v/>
      </c>
      <c r="BU80" s="244" t="str">
        <f t="array" ref="BU80">IFERROR(INDEX([1]!Sanaudos[Saskaita],MATCH(1,('[1]3.4'!$AM80=[1]!Sanaudos[Kodas])*('[1]3.4'!BU$7='[1]2.SAN'!$M$4:$M$73),0)),"")</f>
        <v/>
      </c>
      <c r="BV80" s="244" t="str">
        <f t="array" ref="BV80">IFERROR(INDEX([1]!Sanaudos[Saskaita],MATCH(1,('[1]3.4'!$AM80=[1]!Sanaudos[Kodas])*('[1]3.4'!BV$7='[1]2.SAN'!$M$4:$M$73),0)),"")</f>
        <v/>
      </c>
      <c r="BW80" s="244" t="str">
        <f t="array" ref="BW80">IFERROR(INDEX([1]!Sanaudos[Saskaita],MATCH(1,('[1]3.4'!$AM80=[1]!Sanaudos[Kodas])*('[1]3.4'!BW$7='[1]2.SAN'!$M$4:$M$73),0)),"")</f>
        <v/>
      </c>
      <c r="BX80" s="244" t="str">
        <f t="array" ref="BX80">IFERROR(INDEX([1]!Sanaudos[Saskaita],MATCH(1,('[1]3.4'!$AM80=[1]!Sanaudos[Kodas])*('[1]3.4'!BX$7='[1]2.SAN'!$M$4:$M$73),0)),"")</f>
        <v/>
      </c>
      <c r="BY80" s="244" t="str">
        <f t="array" ref="BY80">IFERROR(INDEX([1]!Sanaudos[Saskaita],MATCH(1,('[1]3.4'!$AM80=[1]!Sanaudos[Kodas])*('[1]3.4'!BY$7='[1]2.SAN'!$M$4:$M$73),0)),"")</f>
        <v/>
      </c>
      <c r="BZ80" s="244" t="str">
        <f t="array" ref="BZ80">IFERROR(INDEX([1]!Sanaudos[Saskaita],MATCH(1,('[1]3.4'!$AM80=[1]!Sanaudos[Kodas])*('[1]3.4'!BZ$7='[1]2.SAN'!$M$4:$M$73),0)),"")</f>
        <v/>
      </c>
      <c r="CA80" s="244" t="str">
        <f t="array" ref="CA80">IFERROR(INDEX([1]!Sanaudos[Saskaita],MATCH(1,('[1]3.4'!$AM80=[1]!Sanaudos[Kodas])*('[1]3.4'!CA$7='[1]2.SAN'!$M$4:$M$73),0)),"")</f>
        <v/>
      </c>
      <c r="CB80" s="244" t="str">
        <f t="array" ref="CB80">IFERROR(INDEX([1]!Sanaudos[Saskaita],MATCH(1,('[1]3.4'!$AM80=[1]!Sanaudos[Kodas])*('[1]3.4'!CB$7='[1]2.SAN'!$M$4:$M$73),0)),"")</f>
        <v/>
      </c>
      <c r="CC80" s="244" t="str">
        <f t="array" ref="CC80">IFERROR(INDEX([1]!Sanaudos[Saskaita],MATCH(1,('[1]3.4'!$AM80=[1]!Sanaudos[Kodas])*('[1]3.4'!CC$7='[1]2.SAN'!$M$4:$M$73),0)),"")</f>
        <v/>
      </c>
      <c r="CD80" s="244" t="str">
        <f t="array" ref="CD80">IFERROR(INDEX([1]!Sanaudos[Saskaita],MATCH(1,('[1]3.4'!$AM80=[1]!Sanaudos[Kodas])*('[1]3.4'!CD$7='[1]2.SAN'!$M$4:$M$73),0)),"")</f>
        <v/>
      </c>
      <c r="CE80" s="244" t="str">
        <f t="array" ref="CE80">IFERROR(INDEX([1]!Sanaudos[Saskaita],MATCH(1,('[1]3.4'!$AM80=[1]!Sanaudos[Kodas])*('[1]3.4'!CE$7='[1]2.SAN'!$M$4:$M$73),0)),"")</f>
        <v/>
      </c>
      <c r="CF80" s="244" t="str">
        <f t="array" ref="CF80">IFERROR(INDEX([1]!Sanaudos[Saskaita],MATCH(1,('[1]3.4'!$AM80=[1]!Sanaudos[Kodas])*('[1]3.4'!CF$7='[1]2.SAN'!$M$4:$M$73),0)),"")</f>
        <v/>
      </c>
      <c r="CG80" s="244" t="str">
        <f t="array" ref="CG80">IFERROR(INDEX([1]!Sanaudos[Saskaita],MATCH(1,('[1]3.4'!$AM80=[1]!Sanaudos[Kodas])*('[1]3.4'!CG$7='[1]2.SAN'!$M$4:$M$73),0)),"")</f>
        <v/>
      </c>
      <c r="CH80" s="244" t="str">
        <f t="array" ref="CH80">IFERROR(INDEX([1]!Sanaudos[Saskaita],MATCH(1,('[1]3.4'!$AM80=[1]!Sanaudos[Kodas])*('[1]3.4'!CH$7='[1]2.SAN'!$M$4:$M$73),0)),"")</f>
        <v/>
      </c>
      <c r="CI80" s="244" t="str">
        <f t="array" ref="CI80">IFERROR(INDEX([1]!Sanaudos[Saskaita],MATCH(1,('[1]3.4'!$AM80=[1]!Sanaudos[Kodas])*('[1]3.4'!CI$7='[1]2.SAN'!$M$4:$M$73),0)),"")</f>
        <v/>
      </c>
      <c r="CJ80" s="244" t="str">
        <f t="array" ref="CJ80">IFERROR(INDEX([1]!Sanaudos[Saskaita],MATCH(1,('[1]3.4'!$AM80=[1]!Sanaudos[Kodas])*('[1]3.4'!CJ$7='[1]2.SAN'!$M$4:$M$73),0)),"")</f>
        <v/>
      </c>
      <c r="CK80" s="244" t="str">
        <f t="array" ref="CK80">IFERROR(INDEX([1]!Sanaudos[Saskaita],MATCH(1,('[1]3.4'!$AM80=[1]!Sanaudos[Kodas])*('[1]3.4'!CK$7='[1]2.SAN'!$M$4:$M$73),0)),"")</f>
        <v/>
      </c>
      <c r="CL80" s="244" t="str">
        <f t="array" ref="CL80">IFERROR(INDEX([1]!Sanaudos[Saskaita],MATCH(1,('[1]3.4'!$AM80=[1]!Sanaudos[Kodas])*('[1]3.4'!CL$7='[1]2.SAN'!$M$4:$M$73),0)),"")</f>
        <v/>
      </c>
      <c r="CM80" s="244" t="str">
        <f t="array" ref="CM80">IFERROR(INDEX([1]!Sanaudos[Saskaita],MATCH(1,('[1]3.4'!$AM80=[1]!Sanaudos[Kodas])*('[1]3.4'!CM$7='[1]2.SAN'!$M$4:$M$73),0)),"")</f>
        <v/>
      </c>
      <c r="CN80" s="244" t="str">
        <f t="array" ref="CN80">IFERROR(INDEX([1]!Sanaudos[Saskaita],MATCH(1,('[1]3.4'!$AM80=[1]!Sanaudos[Kodas])*('[1]3.4'!CN$7='[1]2.SAN'!$M$4:$M$73),0)),"")</f>
        <v/>
      </c>
      <c r="CO80" s="244" t="str">
        <f t="array" ref="CO80">IFERROR(INDEX([1]!Sanaudos[Saskaita],MATCH(1,('[1]3.4'!$AM80=[1]!Sanaudos[Kodas])*('[1]3.4'!CO$7='[1]2.SAN'!$M$4:$M$73),0)),"")</f>
        <v/>
      </c>
      <c r="CP80" s="244" t="str">
        <f t="array" ref="CP80">IFERROR(INDEX([1]!Sanaudos[Saskaita],MATCH(1,('[1]3.4'!$AM80=[1]!Sanaudos[Kodas])*('[1]3.4'!CP$7='[1]2.SAN'!$M$4:$M$73),0)),"")</f>
        <v/>
      </c>
      <c r="CQ80" s="244" t="str">
        <f t="array" ref="CQ80">IFERROR(INDEX([1]!Sanaudos[Saskaita],MATCH(1,('[1]3.4'!$AM80=[1]!Sanaudos[Kodas])*('[1]3.4'!CQ$7='[1]2.SAN'!$M$4:$M$73),0)),"")</f>
        <v/>
      </c>
      <c r="CR80" s="244" t="str">
        <f t="array" ref="CR80">IFERROR(INDEX([1]!Sanaudos[Saskaita],MATCH(1,('[1]3.4'!$AM80=[1]!Sanaudos[Kodas])*('[1]3.4'!CR$7='[1]2.SAN'!$M$4:$M$73),0)),"")</f>
        <v/>
      </c>
      <c r="CS80" s="244" t="str">
        <f t="array" ref="CS80">IFERROR(INDEX([1]!Sanaudos[Saskaita],MATCH(1,('[1]3.4'!$AM80=[1]!Sanaudos[Kodas])*('[1]3.4'!CS$7='[1]2.SAN'!$M$4:$M$73),0)),"")</f>
        <v/>
      </c>
      <c r="CT80" s="244" t="str">
        <f t="array" ref="CT80">IFERROR(INDEX([1]!Sanaudos[Saskaita],MATCH(1,('[1]3.4'!$AM80=[1]!Sanaudos[Kodas])*('[1]3.4'!CT$7='[1]2.SAN'!$M$4:$M$73),0)),"")</f>
        <v/>
      </c>
      <c r="CU80" s="244" t="str">
        <f t="array" ref="CU80">IFERROR(INDEX([1]!Sanaudos[Saskaita],MATCH(1,('[1]3.4'!$AM80=[1]!Sanaudos[Kodas])*('[1]3.4'!CU$7='[1]2.SAN'!$M$4:$M$73),0)),"")</f>
        <v/>
      </c>
      <c r="CV80" s="244" t="str">
        <f t="array" ref="CV80">IFERROR(INDEX([1]!Sanaudos[Saskaita],MATCH(1,('[1]3.4'!$AM80=[1]!Sanaudos[Kodas])*('[1]3.4'!CV$7='[1]2.SAN'!$M$4:$M$73),0)),"")</f>
        <v/>
      </c>
      <c r="CW80" s="244" t="str">
        <f t="array" ref="CW80">IFERROR(INDEX([1]!Sanaudos[Saskaita],MATCH(1,('[1]3.4'!$AM80=[1]!Sanaudos[Kodas])*('[1]3.4'!CW$7='[1]2.SAN'!$M$4:$M$73),0)),"")</f>
        <v/>
      </c>
      <c r="CX80" s="244" t="str">
        <f t="array" ref="CX80">IFERROR(INDEX([1]!Sanaudos[Saskaita],MATCH(1,('[1]3.4'!$AM80=[1]!Sanaudos[Kodas])*('[1]3.4'!CX$7='[1]2.SAN'!$M$4:$M$73),0)),"")</f>
        <v/>
      </c>
      <c r="CY80" s="244" t="str">
        <f t="array" ref="CY80">IFERROR(INDEX([1]!Sanaudos[Saskaita],MATCH(1,('[1]3.4'!$AM80=[1]!Sanaudos[Kodas])*('[1]3.4'!CY$7='[1]2.SAN'!$M$4:$M$73),0)),"")</f>
        <v/>
      </c>
      <c r="CZ80" s="244" t="str">
        <f t="array" ref="CZ80">IFERROR(INDEX([1]!Sanaudos[Saskaita],MATCH(1,('[1]3.4'!$AM80=[1]!Sanaudos[Kodas])*('[1]3.4'!CZ$7='[1]2.SAN'!$M$4:$M$73),0)),"")</f>
        <v/>
      </c>
      <c r="DA80" s="244" t="str">
        <f t="array" ref="DA80">IFERROR(INDEX([1]!Sanaudos[Saskaita],MATCH(1,('[1]3.4'!$AM80=[1]!Sanaudos[Kodas])*('[1]3.4'!DA$7='[1]2.SAN'!$M$4:$M$73),0)),"")</f>
        <v/>
      </c>
      <c r="DB80" s="244" t="str">
        <f t="array" ref="DB80">IFERROR(INDEX([1]!Sanaudos[Saskaita],MATCH(1,('[1]3.4'!$AM80=[1]!Sanaudos[Kodas])*('[1]3.4'!DB$7='[1]2.SAN'!$M$4:$M$73),0)),"")</f>
        <v/>
      </c>
      <c r="DC80" s="244" t="str">
        <f t="array" ref="DC80">IFERROR(INDEX([1]!Sanaudos[Saskaita],MATCH(1,('[1]3.4'!$AM80=[1]!Sanaudos[Kodas])*('[1]3.4'!DC$7='[1]2.SAN'!$M$4:$M$73),0)),"")</f>
        <v/>
      </c>
      <c r="DD80" s="244" t="str">
        <f t="array" ref="DD80">IFERROR(INDEX([1]!Sanaudos[Saskaita],MATCH(1,('[1]3.4'!$AM80=[1]!Sanaudos[Kodas])*('[1]3.4'!DD$7='[1]2.SAN'!$M$4:$M$73),0)),"")</f>
        <v/>
      </c>
      <c r="DE80" s="244" t="str">
        <f t="array" ref="DE80">IFERROR(INDEX([1]!Sanaudos[Saskaita],MATCH(1,('[1]3.4'!$AM80=[1]!Sanaudos[Kodas])*('[1]3.4'!DE$7='[1]2.SAN'!$M$4:$M$73),0)),"")</f>
        <v/>
      </c>
      <c r="DF80" s="244" t="str">
        <f t="array" ref="DF80">IFERROR(INDEX([1]!Sanaudos[Saskaita],MATCH(1,('[1]3.4'!$AM80=[1]!Sanaudos[Kodas])*('[1]3.4'!DF$7='[1]2.SAN'!$M$4:$M$73),0)),"")</f>
        <v/>
      </c>
      <c r="DG80" s="244" t="str">
        <f t="array" ref="DG80">IFERROR(INDEX([1]!Sanaudos[Saskaita],MATCH(1,('[1]3.4'!$AM80=[1]!Sanaudos[Kodas])*('[1]3.4'!DG$7='[1]2.SAN'!$M$4:$M$73),0)),"")</f>
        <v/>
      </c>
      <c r="DH80" s="244" t="str">
        <f t="array" ref="DH80">IFERROR(INDEX([1]!Sanaudos[Saskaita],MATCH(1,('[1]3.4'!$AM80=[1]!Sanaudos[Kodas])*('[1]3.4'!DH$7='[1]2.SAN'!$M$4:$M$73),0)),"")</f>
        <v/>
      </c>
      <c r="DI80" s="244" t="str">
        <f t="array" ref="DI80">IFERROR(INDEX([1]!Sanaudos[Saskaita],MATCH(1,('[1]3.4'!$AM80=[1]!Sanaudos[Kodas])*('[1]3.4'!DI$7='[1]2.SAN'!$M$4:$M$73),0)),"")</f>
        <v/>
      </c>
      <c r="DJ80" s="244" t="str">
        <f t="array" ref="DJ80">IFERROR(INDEX([1]!Sanaudos[Saskaita],MATCH(1,('[1]3.4'!$AM80=[1]!Sanaudos[Kodas])*('[1]3.4'!DJ$7='[1]2.SAN'!$M$4:$M$73),0)),"")</f>
        <v/>
      </c>
      <c r="DK80" s="244" t="str">
        <f t="array" ref="DK80">IFERROR(INDEX([1]!Sanaudos[Saskaita],MATCH(1,('[1]3.4'!$AM80=[1]!Sanaudos[Kodas])*('[1]3.4'!DK$7='[1]2.SAN'!$M$4:$M$73),0)),"")</f>
        <v/>
      </c>
      <c r="DL80" s="244" t="str">
        <f t="array" ref="DL80">IFERROR(INDEX([1]!Sanaudos[Saskaita],MATCH(1,('[1]3.4'!$AM80=[1]!Sanaudos[Kodas])*('[1]3.4'!DL$7='[1]2.SAN'!$M$4:$M$73),0)),"")</f>
        <v/>
      </c>
      <c r="DM80" s="244" t="str">
        <f t="array" ref="DM80">IFERROR(INDEX([1]!Sanaudos[Saskaita],MATCH(1,('[1]3.4'!$AM80=[1]!Sanaudos[Kodas])*('[1]3.4'!DM$7='[1]2.SAN'!$M$4:$M$73),0)),"")</f>
        <v/>
      </c>
      <c r="DN80" s="244" t="str">
        <f t="array" ref="DN80">IFERROR(INDEX([1]!Sanaudos[Saskaita],MATCH(1,('[1]3.4'!$AM80=[1]!Sanaudos[Kodas])*('[1]3.4'!DN$7='[1]2.SAN'!$M$4:$M$73),0)),"")</f>
        <v/>
      </c>
      <c r="DO80" s="244" t="str">
        <f t="array" ref="DO80">IFERROR(INDEX([1]!Sanaudos[Saskaita],MATCH(1,('[1]3.4'!$AM80=[1]!Sanaudos[Kodas])*('[1]3.4'!DO$7='[1]2.SAN'!$M$4:$M$73),0)),"")</f>
        <v/>
      </c>
      <c r="DP80" s="244" t="str">
        <f t="array" ref="DP80">IFERROR(INDEX([1]!Sanaudos[Saskaita],MATCH(1,('[1]3.4'!$AM80=[1]!Sanaudos[Kodas])*('[1]3.4'!DP$7='[1]2.SAN'!$M$4:$M$73),0)),"")</f>
        <v/>
      </c>
      <c r="DQ80" s="244" t="str">
        <f t="array" ref="DQ80">IFERROR(INDEX([1]!Sanaudos[Saskaita],MATCH(1,('[1]3.4'!$AM80=[1]!Sanaudos[Kodas])*('[1]3.4'!DQ$7='[1]2.SAN'!$M$4:$M$73),0)),"")</f>
        <v/>
      </c>
      <c r="DR80" s="244" t="str">
        <f t="array" ref="DR80">IFERROR(INDEX([1]!Sanaudos[Saskaita],MATCH(1,('[1]3.4'!$AM80=[1]!Sanaudos[Kodas])*('[1]3.4'!DR$7='[1]2.SAN'!$M$4:$M$73),0)),"")</f>
        <v/>
      </c>
      <c r="DS80" s="244" t="str">
        <f t="array" ref="DS80">IFERROR(INDEX([1]!Sanaudos[Saskaita],MATCH(1,('[1]3.4'!$AM80=[1]!Sanaudos[Kodas])*('[1]3.4'!DS$7='[1]2.SAN'!$M$4:$M$73),0)),"")</f>
        <v/>
      </c>
      <c r="DT80" s="244" t="str">
        <f t="array" ref="DT80">IFERROR(INDEX([1]!Sanaudos[Saskaita],MATCH(1,('[1]3.4'!$AM80=[1]!Sanaudos[Kodas])*('[1]3.4'!DT$7='[1]2.SAN'!$M$4:$M$73),0)),"")</f>
        <v/>
      </c>
      <c r="DU80" s="244" t="str">
        <f t="array" ref="DU80">IFERROR(INDEX([1]!Sanaudos[Saskaita],MATCH(1,('[1]3.4'!$AM80=[1]!Sanaudos[Kodas])*('[1]3.4'!DU$7='[1]2.SAN'!$M$4:$M$73),0)),"")</f>
        <v/>
      </c>
      <c r="DV80" s="244" t="str">
        <f t="array" ref="DV80">IFERROR(INDEX([1]!Sanaudos[Saskaita],MATCH(1,('[1]3.4'!$AM80=[1]!Sanaudos[Kodas])*('[1]3.4'!DV$7='[1]2.SAN'!$M$4:$M$73),0)),"")</f>
        <v/>
      </c>
      <c r="DW80" s="244" t="str">
        <f t="array" ref="DW80">IFERROR(INDEX([1]!Sanaudos[Saskaita],MATCH(1,('[1]3.4'!$AM80=[1]!Sanaudos[Kodas])*('[1]3.4'!DW$7='[1]2.SAN'!$M$4:$M$73),0)),"")</f>
        <v/>
      </c>
      <c r="DX80" s="244" t="str">
        <f t="array" ref="DX80">IFERROR(INDEX([1]!Sanaudos[Saskaita],MATCH(1,('[1]3.4'!$AM80=[1]!Sanaudos[Kodas])*('[1]3.4'!DX$7='[1]2.SAN'!$M$4:$M$73),0)),"")</f>
        <v/>
      </c>
      <c r="DY80" s="244" t="str">
        <f t="array" ref="DY80">IFERROR(INDEX([1]!Sanaudos[Saskaita],MATCH(1,('[1]3.4'!$AM80=[1]!Sanaudos[Kodas])*('[1]3.4'!DY$7='[1]2.SAN'!$M$4:$M$73),0)),"")</f>
        <v/>
      </c>
      <c r="DZ80" s="244" t="str">
        <f t="array" ref="DZ80">IFERROR(INDEX([1]!Sanaudos[Saskaita],MATCH(1,('[1]3.4'!$AM80=[1]!Sanaudos[Kodas])*('[1]3.4'!DZ$7='[1]2.SAN'!$M$4:$M$73),0)),"")</f>
        <v/>
      </c>
      <c r="EA80" s="244" t="str">
        <f t="array" ref="EA80">IFERROR(INDEX([1]!Sanaudos[Saskaita],MATCH(1,('[1]3.4'!$AM80=[1]!Sanaudos[Kodas])*('[1]3.4'!EA$7='[1]2.SAN'!$M$4:$M$73),0)),"")</f>
        <v/>
      </c>
      <c r="EB80" s="244" t="str">
        <f t="array" ref="EB80">IFERROR(INDEX([1]!Sanaudos[Saskaita],MATCH(1,('[1]3.4'!$AM80=[1]!Sanaudos[Kodas])*('[1]3.4'!EB$7='[1]2.SAN'!$M$4:$M$73),0)),"")</f>
        <v/>
      </c>
      <c r="EC80" s="244" t="str">
        <f t="array" ref="EC80">IFERROR(INDEX([1]!Sanaudos[Saskaita],MATCH(1,('[1]3.4'!$AM80=[1]!Sanaudos[Kodas])*('[1]3.4'!EC$7='[1]2.SAN'!$M$4:$M$73),0)),"")</f>
        <v/>
      </c>
      <c r="ED80" s="244" t="str">
        <f t="array" ref="ED80">IFERROR(INDEX([1]!Sanaudos[Saskaita],MATCH(1,('[1]3.4'!$AM80=[1]!Sanaudos[Kodas])*('[1]3.4'!ED$7='[1]2.SAN'!$M$4:$M$73),0)),"")</f>
        <v/>
      </c>
      <c r="EE80" s="244" t="str">
        <f t="array" ref="EE80">IFERROR(INDEX([1]!Sanaudos[Saskaita],MATCH(1,('[1]3.4'!$AM80=[1]!Sanaudos[Kodas])*('[1]3.4'!EE$7='[1]2.SAN'!$M$4:$M$73),0)),"")</f>
        <v/>
      </c>
      <c r="EF80" s="244" t="str">
        <f t="array" ref="EF80">IFERROR(INDEX([1]!Sanaudos[Saskaita],MATCH(1,('[1]3.4'!$AM80=[1]!Sanaudos[Kodas])*('[1]3.4'!EF$7='[1]2.SAN'!$M$4:$M$73),0)),"")</f>
        <v/>
      </c>
      <c r="EG80" s="244" t="str">
        <f t="array" ref="EG80">IFERROR(INDEX([1]!Sanaudos[Saskaita],MATCH(1,('[1]3.4'!$AM80=[1]!Sanaudos[Kodas])*('[1]3.4'!EG$7='[1]2.SAN'!$M$4:$M$73),0)),"")</f>
        <v/>
      </c>
      <c r="EH80" s="244" t="str">
        <f t="array" ref="EH80">IFERROR(INDEX([1]!Sanaudos[Saskaita],MATCH(1,('[1]3.4'!$AM80=[1]!Sanaudos[Kodas])*('[1]3.4'!EH$7='[1]2.SAN'!$M$4:$M$73),0)),"")</f>
        <v/>
      </c>
      <c r="EI80" s="244" t="str">
        <f t="array" ref="EI80">IFERROR(INDEX([1]!Sanaudos[Saskaita],MATCH(1,('[1]3.4'!$AM80=[1]!Sanaudos[Kodas])*('[1]3.4'!EI$7='[1]2.SAN'!$M$4:$M$73),0)),"")</f>
        <v/>
      </c>
      <c r="EJ80" s="244" t="str">
        <f t="array" ref="EJ80">IFERROR(INDEX([1]!Sanaudos[Saskaita],MATCH(1,('[1]3.4'!$AM80=[1]!Sanaudos[Kodas])*('[1]3.4'!EJ$7='[1]2.SAN'!$M$4:$M$73),0)),"")</f>
        <v/>
      </c>
      <c r="EK80" s="244" t="str">
        <f t="array" ref="EK80">IFERROR(INDEX([1]!Sanaudos[Saskaita],MATCH(1,('[1]3.4'!$AM80=[1]!Sanaudos[Kodas])*('[1]3.4'!EK$7='[1]2.SAN'!$M$4:$M$73),0)),"")</f>
        <v/>
      </c>
      <c r="EL80" s="244" t="str">
        <f t="array" ref="EL80">IFERROR(INDEX([1]!Sanaudos[Saskaita],MATCH(1,('[1]3.4'!$AM80=[1]!Sanaudos[Kodas])*('[1]3.4'!EL$7='[1]2.SAN'!$M$4:$M$73),0)),"")</f>
        <v/>
      </c>
      <c r="EM80" s="244" t="str">
        <f t="array" ref="EM80">IFERROR(INDEX([1]!Sanaudos[Saskaita],MATCH(1,('[1]3.4'!$AM80=[1]!Sanaudos[Kodas])*('[1]3.4'!EM$7='[1]2.SAN'!$M$4:$M$73),0)),"")</f>
        <v/>
      </c>
      <c r="EN80" s="244" t="str">
        <f t="array" ref="EN80">IFERROR(INDEX([1]!Sanaudos[Saskaita],MATCH(1,('[1]3.4'!$AM80=[1]!Sanaudos[Kodas])*('[1]3.4'!EN$7='[1]2.SAN'!$M$4:$M$73),0)),"")</f>
        <v/>
      </c>
      <c r="EO80" s="244" t="str">
        <f t="array" ref="EO80">IFERROR(INDEX([1]!Sanaudos[Saskaita],MATCH(1,('[1]3.4'!$AM80=[1]!Sanaudos[Kodas])*('[1]3.4'!EO$7='[1]2.SAN'!$M$4:$M$73),0)),"")</f>
        <v/>
      </c>
      <c r="EP80" s="244" t="str">
        <f t="array" ref="EP80">IFERROR(INDEX([1]!Sanaudos[Saskaita],MATCH(1,('[1]3.4'!$AM80=[1]!Sanaudos[Kodas])*('[1]3.4'!EP$7='[1]2.SAN'!$M$4:$M$73),0)),"")</f>
        <v/>
      </c>
      <c r="EQ80" s="244" t="str">
        <f t="array" ref="EQ80">IFERROR(INDEX([1]!Sanaudos[Saskaita],MATCH(1,('[1]3.4'!$AM80=[1]!Sanaudos[Kodas])*('[1]3.4'!EQ$7='[1]2.SAN'!$M$4:$M$73),0)),"")</f>
        <v/>
      </c>
      <c r="ER80" s="244" t="str">
        <f t="array" ref="ER80">IFERROR(INDEX([1]!Sanaudos[Saskaita],MATCH(1,('[1]3.4'!$AM80=[1]!Sanaudos[Kodas])*('[1]3.4'!ER$7='[1]2.SAN'!$M$4:$M$73),0)),"")</f>
        <v/>
      </c>
      <c r="ES80" s="244" t="str">
        <f t="array" ref="ES80">IFERROR(INDEX([1]!Sanaudos[Saskaita],MATCH(1,('[1]3.4'!$AM80=[1]!Sanaudos[Kodas])*('[1]3.4'!ES$7='[1]2.SAN'!$M$4:$M$73),0)),"")</f>
        <v/>
      </c>
      <c r="ET80" s="244" t="str">
        <f t="array" ref="ET80">IFERROR(INDEX([1]!Sanaudos[Saskaita],MATCH(1,('[1]3.4'!$AM80=[1]!Sanaudos[Kodas])*('[1]3.4'!ET$7='[1]2.SAN'!$M$4:$M$73),0)),"")</f>
        <v/>
      </c>
      <c r="EU80" s="244" t="str">
        <f t="array" ref="EU80">IFERROR(INDEX([1]!Sanaudos[Saskaita],MATCH(1,('[1]3.4'!$AM80=[1]!Sanaudos[Kodas])*('[1]3.4'!EU$7='[1]2.SAN'!$M$4:$M$73),0)),"")</f>
        <v/>
      </c>
      <c r="EV80" s="244" t="str">
        <f t="array" ref="EV80">IFERROR(INDEX([1]!Sanaudos[Saskaita],MATCH(1,('[1]3.4'!$AM80=[1]!Sanaudos[Kodas])*('[1]3.4'!EV$7='[1]2.SAN'!$M$4:$M$73),0)),"")</f>
        <v/>
      </c>
      <c r="EW80" s="244" t="str">
        <f t="array" ref="EW80">IFERROR(INDEX([1]!Sanaudos[Saskaita],MATCH(1,('[1]3.4'!$AM80=[1]!Sanaudos[Kodas])*('[1]3.4'!EW$7='[1]2.SAN'!$M$4:$M$73),0)),"")</f>
        <v/>
      </c>
      <c r="EX80" s="244" t="str">
        <f t="array" ref="EX80">IFERROR(INDEX([1]!Sanaudos[Saskaita],MATCH(1,('[1]3.4'!$AM80=[1]!Sanaudos[Kodas])*('[1]3.4'!EX$7='[1]2.SAN'!$M$4:$M$73),0)),"")</f>
        <v/>
      </c>
      <c r="EY80" s="244" t="str">
        <f t="array" ref="EY80">IFERROR(INDEX([1]!Sanaudos[Saskaita],MATCH(1,('[1]3.4'!$AM80=[1]!Sanaudos[Kodas])*('[1]3.4'!EY$7='[1]2.SAN'!$M$4:$M$73),0)),"")</f>
        <v/>
      </c>
      <c r="EZ80" s="244" t="str">
        <f t="array" ref="EZ80">IFERROR(INDEX([1]!Sanaudos[Saskaita],MATCH(1,('[1]3.4'!$AM80=[1]!Sanaudos[Kodas])*('[1]3.4'!EZ$7='[1]2.SAN'!$M$4:$M$73),0)),"")</f>
        <v/>
      </c>
      <c r="FA80" s="244" t="str">
        <f t="array" ref="FA80">IFERROR(INDEX([1]!Sanaudos[Saskaita],MATCH(1,('[1]3.4'!$AM80=[1]!Sanaudos[Kodas])*('[1]3.4'!FA$7='[1]2.SAN'!$M$4:$M$73),0)),"")</f>
        <v/>
      </c>
      <c r="FB80" s="244" t="str">
        <f t="array" ref="FB80">IFERROR(INDEX([1]!Sanaudos[Saskaita],MATCH(1,('[1]3.4'!$AM80=[1]!Sanaudos[Kodas])*('[1]3.4'!FB$7='[1]2.SAN'!$M$4:$M$73),0)),"")</f>
        <v/>
      </c>
      <c r="FC80" s="244" t="str">
        <f t="array" ref="FC80">IFERROR(INDEX([1]!Sanaudos[Saskaita],MATCH(1,('[1]3.4'!$AM80=[1]!Sanaudos[Kodas])*('[1]3.4'!FC$7='[1]2.SAN'!$M$4:$M$73),0)),"")</f>
        <v/>
      </c>
      <c r="FD80" s="244" t="str">
        <f t="array" ref="FD80">IFERROR(INDEX([1]!Sanaudos[Saskaita],MATCH(1,('[1]3.4'!$AM80=[1]!Sanaudos[Kodas])*('[1]3.4'!FD$7='[1]2.SAN'!$M$4:$M$73),0)),"")</f>
        <v/>
      </c>
      <c r="FE80" s="244" t="str">
        <f t="array" ref="FE80">IFERROR(INDEX([1]!Sanaudos[Saskaita],MATCH(1,('[1]3.4'!$AM80=[1]!Sanaudos[Kodas])*('[1]3.4'!FE$7='[1]2.SAN'!$M$4:$M$73),0)),"")</f>
        <v/>
      </c>
      <c r="FF80" s="244" t="str">
        <f t="array" ref="FF80">IFERROR(INDEX([1]!Sanaudos[Saskaita],MATCH(1,('[1]3.4'!$AM80=[1]!Sanaudos[Kodas])*('[1]3.4'!FF$7='[1]2.SAN'!$M$4:$M$73),0)),"")</f>
        <v/>
      </c>
      <c r="FG80" s="244" t="str">
        <f t="array" ref="FG80">IFERROR(INDEX([1]!Sanaudos[Saskaita],MATCH(1,('[1]3.4'!$AM80=[1]!Sanaudos[Kodas])*('[1]3.4'!FG$7='[1]2.SAN'!$M$4:$M$73),0)),"")</f>
        <v/>
      </c>
      <c r="FH80" s="244" t="str">
        <f t="array" ref="FH80">IFERROR(INDEX([1]!Sanaudos[Saskaita],MATCH(1,('[1]3.4'!$AM80=[1]!Sanaudos[Kodas])*('[1]3.4'!FH$7='[1]2.SAN'!$M$4:$M$73),0)),"")</f>
        <v/>
      </c>
      <c r="FI80" s="244" t="str">
        <f t="array" ref="FI80">IFERROR(INDEX([1]!Sanaudos[Saskaita],MATCH(1,('[1]3.4'!$AM80=[1]!Sanaudos[Kodas])*('[1]3.4'!FI$7='[1]2.SAN'!$M$4:$M$73),0)),"")</f>
        <v/>
      </c>
      <c r="FJ80" s="244" t="str">
        <f t="array" ref="FJ80">IFERROR(INDEX([1]!Sanaudos[Saskaita],MATCH(1,('[1]3.4'!$AM80=[1]!Sanaudos[Kodas])*('[1]3.4'!FJ$7='[1]2.SAN'!$M$4:$M$73),0)),"")</f>
        <v/>
      </c>
      <c r="FK80" s="244" t="str">
        <f t="array" ref="FK80">IFERROR(INDEX([1]!Sanaudos[Saskaita],MATCH(1,('[1]3.4'!$AM80=[1]!Sanaudos[Kodas])*('[1]3.4'!FK$7='[1]2.SAN'!$M$4:$M$73),0)),"")</f>
        <v/>
      </c>
      <c r="FL80" s="244" t="str">
        <f t="array" ref="FL80">IFERROR(INDEX([1]!Sanaudos[Saskaita],MATCH(1,('[1]3.4'!$AM80=[1]!Sanaudos[Kodas])*('[1]3.4'!FL$7='[1]2.SAN'!$M$4:$M$73),0)),"")</f>
        <v/>
      </c>
      <c r="FM80" s="244" t="str">
        <f t="array" ref="FM80">IFERROR(INDEX([1]!Sanaudos[Saskaita],MATCH(1,('[1]3.4'!$AM80=[1]!Sanaudos[Kodas])*('[1]3.4'!FM$7='[1]2.SAN'!$M$4:$M$73),0)),"")</f>
        <v/>
      </c>
      <c r="FN80" s="244" t="str">
        <f t="array" ref="FN80">IFERROR(INDEX([1]!Sanaudos[Saskaita],MATCH(1,('[1]3.4'!$AM80=[1]!Sanaudos[Kodas])*('[1]3.4'!FN$7='[1]2.SAN'!$M$4:$M$73),0)),"")</f>
        <v/>
      </c>
      <c r="FO80" s="244" t="str">
        <f t="array" ref="FO80">IFERROR(INDEX([1]!Sanaudos[Saskaita],MATCH(1,('[1]3.4'!$AM80=[1]!Sanaudos[Kodas])*('[1]3.4'!FO$7='[1]2.SAN'!$M$4:$M$73),0)),"")</f>
        <v/>
      </c>
      <c r="FP80" s="244" t="str">
        <f t="array" ref="FP80">IFERROR(INDEX([1]!Sanaudos[Saskaita],MATCH(1,('[1]3.4'!$AM80=[1]!Sanaudos[Kodas])*('[1]3.4'!FP$7='[1]2.SAN'!$M$4:$M$73),0)),"")</f>
        <v/>
      </c>
      <c r="FQ80" s="244" t="str">
        <f t="array" ref="FQ80">IFERROR(INDEX([1]!Sanaudos[Saskaita],MATCH(1,('[1]3.4'!$AM80=[1]!Sanaudos[Kodas])*('[1]3.4'!FQ$7='[1]2.SAN'!$M$4:$M$73),0)),"")</f>
        <v/>
      </c>
      <c r="FR80" s="244" t="str">
        <f t="array" ref="FR80">IFERROR(INDEX([1]!Sanaudos[Saskaita],MATCH(1,('[1]3.4'!$AM80=[1]!Sanaudos[Kodas])*('[1]3.4'!FR$7='[1]2.SAN'!$M$4:$M$73),0)),"")</f>
        <v/>
      </c>
      <c r="FS80" s="244" t="str">
        <f t="array" ref="FS80">IFERROR(INDEX([1]!Sanaudos[Saskaita],MATCH(1,('[1]3.4'!$AM80=[1]!Sanaudos[Kodas])*('[1]3.4'!FS$7='[1]2.SAN'!$M$4:$M$73),0)),"")</f>
        <v/>
      </c>
      <c r="FT80" s="244" t="str">
        <f t="array" ref="FT80">IFERROR(INDEX([1]!Sanaudos[Saskaita],MATCH(1,('[1]3.4'!$AM80=[1]!Sanaudos[Kodas])*('[1]3.4'!FT$7='[1]2.SAN'!$M$4:$M$73),0)),"")</f>
        <v/>
      </c>
      <c r="FU80" s="244" t="str">
        <f t="array" ref="FU80">IFERROR(INDEX([1]!Sanaudos[Saskaita],MATCH(1,('[1]3.4'!$AM80=[1]!Sanaudos[Kodas])*('[1]3.4'!FU$7='[1]2.SAN'!$M$4:$M$73),0)),"")</f>
        <v/>
      </c>
      <c r="FV80" s="244" t="str">
        <f t="array" ref="FV80">IFERROR(INDEX([1]!Sanaudos[Saskaita],MATCH(1,('[1]3.4'!$AM80=[1]!Sanaudos[Kodas])*('[1]3.4'!FV$7='[1]2.SAN'!$M$4:$M$73),0)),"")</f>
        <v/>
      </c>
      <c r="FW80" s="244" t="str">
        <f t="array" ref="FW80">IFERROR(INDEX([1]!Sanaudos[Saskaita],MATCH(1,('[1]3.4'!$AM80=[1]!Sanaudos[Kodas])*('[1]3.4'!FW$7='[1]2.SAN'!$M$4:$M$73),0)),"")</f>
        <v/>
      </c>
      <c r="FX80" s="244" t="str">
        <f t="array" ref="FX80">IFERROR(INDEX([1]!Sanaudos[Saskaita],MATCH(1,('[1]3.4'!$AM80=[1]!Sanaudos[Kodas])*('[1]3.4'!FX$7='[1]2.SAN'!$M$4:$M$73),0)),"")</f>
        <v/>
      </c>
      <c r="FY80" s="244" t="str">
        <f t="array" ref="FY80">IFERROR(INDEX([1]!Sanaudos[Saskaita],MATCH(1,('[1]3.4'!$AM80=[1]!Sanaudos[Kodas])*('[1]3.4'!FY$7='[1]2.SAN'!$M$4:$M$73),0)),"")</f>
        <v/>
      </c>
      <c r="FZ80" s="244" t="str">
        <f t="array" ref="FZ80">IFERROR(INDEX([1]!Sanaudos[Saskaita],MATCH(1,('[1]3.4'!$AM80=[1]!Sanaudos[Kodas])*('[1]3.4'!FZ$7='[1]2.SAN'!$M$4:$M$73),0)),"")</f>
        <v/>
      </c>
      <c r="GA80" s="244" t="str">
        <f t="array" ref="GA80">IFERROR(INDEX([1]!Sanaudos[Saskaita],MATCH(1,('[1]3.4'!$AM80=[1]!Sanaudos[Kodas])*('[1]3.4'!GA$7='[1]2.SAN'!$M$4:$M$73),0)),"")</f>
        <v/>
      </c>
      <c r="GB80" s="244" t="str">
        <f t="array" ref="GB80">IFERROR(INDEX([1]!Sanaudos[Saskaita],MATCH(1,('[1]3.4'!$AM80=[1]!Sanaudos[Kodas])*('[1]3.4'!GB$7='[1]2.SAN'!$M$4:$M$73),0)),"")</f>
        <v/>
      </c>
      <c r="GC80" s="244" t="str">
        <f t="array" ref="GC80">IFERROR(INDEX([1]!Sanaudos[Saskaita],MATCH(1,('[1]3.4'!$AM80=[1]!Sanaudos[Kodas])*('[1]3.4'!GC$7='[1]2.SAN'!$M$4:$M$73),0)),"")</f>
        <v/>
      </c>
      <c r="GD80" s="244" t="str">
        <f t="array" ref="GD80">IFERROR(INDEX([1]!Sanaudos[Saskaita],MATCH(1,('[1]3.4'!$AM80=[1]!Sanaudos[Kodas])*('[1]3.4'!GD$7='[1]2.SAN'!$M$4:$M$73),0)),"")</f>
        <v/>
      </c>
      <c r="GE80" s="244" t="str">
        <f t="array" ref="GE80">IFERROR(INDEX([1]!Sanaudos[Saskaita],MATCH(1,('[1]3.4'!$AM80=[1]!Sanaudos[Kodas])*('[1]3.4'!GE$7='[1]2.SAN'!$M$4:$M$73),0)),"")</f>
        <v/>
      </c>
      <c r="GF80" s="244" t="str">
        <f t="array" ref="GF80">IFERROR(INDEX([1]!Sanaudos[Saskaita],MATCH(1,('[1]3.4'!$AM80=[1]!Sanaudos[Kodas])*('[1]3.4'!GF$7='[1]2.SAN'!$M$4:$M$73),0)),"")</f>
        <v/>
      </c>
      <c r="GG80" s="244" t="str">
        <f t="array" ref="GG80">IFERROR(INDEX([1]!Sanaudos[Saskaita],MATCH(1,('[1]3.4'!$AM80=[1]!Sanaudos[Kodas])*('[1]3.4'!GG$7='[1]2.SAN'!$M$4:$M$73),0)),"")</f>
        <v/>
      </c>
      <c r="GH80" s="244" t="str">
        <f t="array" ref="GH80">IFERROR(INDEX([1]!Sanaudos[Saskaita],MATCH(1,('[1]3.4'!$AM80=[1]!Sanaudos[Kodas])*('[1]3.4'!GH$7='[1]2.SAN'!$M$4:$M$73),0)),"")</f>
        <v/>
      </c>
      <c r="GI80" s="244" t="str">
        <f t="array" ref="GI80">IFERROR(INDEX([1]!Sanaudos[Saskaita],MATCH(1,('[1]3.4'!$AM80=[1]!Sanaudos[Kodas])*('[1]3.4'!GI$7='[1]2.SAN'!$M$4:$M$73),0)),"")</f>
        <v/>
      </c>
      <c r="GJ80" s="244" t="str">
        <f t="array" ref="GJ80">IFERROR(INDEX([1]!Sanaudos[Saskaita],MATCH(1,('[1]3.4'!$AM80=[1]!Sanaudos[Kodas])*('[1]3.4'!GJ$7='[1]2.SAN'!$M$4:$M$73),0)),"")</f>
        <v/>
      </c>
      <c r="GK80" s="244" t="str">
        <f t="array" ref="GK80">IFERROR(INDEX([1]!Sanaudos[Saskaita],MATCH(1,('[1]3.4'!$AM80=[1]!Sanaudos[Kodas])*('[1]3.4'!GK$7='[1]2.SAN'!$M$4:$M$73),0)),"")</f>
        <v/>
      </c>
      <c r="GL80" s="244" t="str">
        <f t="array" ref="GL80">IFERROR(INDEX([1]!Sanaudos[Saskaita],MATCH(1,('[1]3.4'!$AM80=[1]!Sanaudos[Kodas])*('[1]3.4'!GL$7='[1]2.SAN'!$M$4:$M$73),0)),"")</f>
        <v/>
      </c>
      <c r="GM80" s="244" t="str">
        <f t="array" ref="GM80">IFERROR(INDEX([1]!Sanaudos[Saskaita],MATCH(1,('[1]3.4'!$AM80=[1]!Sanaudos[Kodas])*('[1]3.4'!GM$7='[1]2.SAN'!$M$4:$M$73),0)),"")</f>
        <v/>
      </c>
      <c r="GN80" s="244" t="str">
        <f t="array" ref="GN80">IFERROR(INDEX([1]!Sanaudos[Saskaita],MATCH(1,('[1]3.4'!$AM80=[1]!Sanaudos[Kodas])*('[1]3.4'!GN$7='[1]2.SAN'!$M$4:$M$73),0)),"")</f>
        <v/>
      </c>
      <c r="GO80" s="244" t="str">
        <f t="array" ref="GO80">IFERROR(INDEX([1]!Sanaudos[Saskaita],MATCH(1,('[1]3.4'!$AM80=[1]!Sanaudos[Kodas])*('[1]3.4'!GO$7='[1]2.SAN'!$M$4:$M$73),0)),"")</f>
        <v/>
      </c>
      <c r="GP80" s="244" t="str">
        <f t="array" ref="GP80">IFERROR(INDEX([1]!Sanaudos[Saskaita],MATCH(1,('[1]3.4'!$AM80=[1]!Sanaudos[Kodas])*('[1]3.4'!GP$7='[1]2.SAN'!$M$4:$M$73),0)),"")</f>
        <v/>
      </c>
      <c r="GQ80" s="244" t="str">
        <f t="array" ref="GQ80">IFERROR(INDEX([1]!Sanaudos[Saskaita],MATCH(1,('[1]3.4'!$AM80=[1]!Sanaudos[Kodas])*('[1]3.4'!GQ$7='[1]2.SAN'!$M$4:$M$73),0)),"")</f>
        <v/>
      </c>
      <c r="GR80" s="244" t="str">
        <f t="array" ref="GR80">IFERROR(INDEX([1]!Sanaudos[Saskaita],MATCH(1,('[1]3.4'!$AM80=[1]!Sanaudos[Kodas])*('[1]3.4'!GR$7='[1]2.SAN'!$M$4:$M$73),0)),"")</f>
        <v/>
      </c>
      <c r="GS80" s="244" t="str">
        <f t="array" ref="GS80">IFERROR(INDEX([1]!Sanaudos[Saskaita],MATCH(1,('[1]3.4'!$AM80=[1]!Sanaudos[Kodas])*('[1]3.4'!GS$7='[1]2.SAN'!$M$4:$M$73),0)),"")</f>
        <v/>
      </c>
      <c r="GT80" s="244" t="str">
        <f t="array" ref="GT80">IFERROR(INDEX([1]!Sanaudos[Saskaita],MATCH(1,('[1]3.4'!$AM80=[1]!Sanaudos[Kodas])*('[1]3.4'!GT$7='[1]2.SAN'!$M$4:$M$73),0)),"")</f>
        <v/>
      </c>
      <c r="GU80" s="244" t="str">
        <f t="array" ref="GU80">IFERROR(INDEX([1]!Sanaudos[Saskaita],MATCH(1,('[1]3.4'!$AM80=[1]!Sanaudos[Kodas])*('[1]3.4'!GU$7='[1]2.SAN'!$M$4:$M$73),0)),"")</f>
        <v/>
      </c>
      <c r="GV80" s="244" t="str">
        <f t="array" ref="GV80">IFERROR(INDEX([1]!Sanaudos[Saskaita],MATCH(1,('[1]3.4'!$AM80=[1]!Sanaudos[Kodas])*('[1]3.4'!GV$7='[1]2.SAN'!$M$4:$M$73),0)),"")</f>
        <v/>
      </c>
      <c r="GW80" s="244" t="str">
        <f t="array" ref="GW80">IFERROR(INDEX([1]!Sanaudos[Saskaita],MATCH(1,('[1]3.4'!$AM80=[1]!Sanaudos[Kodas])*('[1]3.4'!GW$7='[1]2.SAN'!$M$4:$M$73),0)),"")</f>
        <v/>
      </c>
      <c r="GX80" s="244" t="str">
        <f t="array" ref="GX80">IFERROR(INDEX([1]!Sanaudos[Saskaita],MATCH(1,('[1]3.4'!$AM80=[1]!Sanaudos[Kodas])*('[1]3.4'!GX$7='[1]2.SAN'!$M$4:$M$73),0)),"")</f>
        <v/>
      </c>
      <c r="GY80" s="244" t="str">
        <f t="array" ref="GY80">IFERROR(INDEX([1]!Sanaudos[Saskaita],MATCH(1,('[1]3.4'!$AM80=[1]!Sanaudos[Kodas])*('[1]3.4'!GY$7='[1]2.SAN'!$M$4:$M$73),0)),"")</f>
        <v/>
      </c>
      <c r="GZ80" s="244" t="str">
        <f t="array" ref="GZ80">IFERROR(INDEX([1]!Sanaudos[Saskaita],MATCH(1,('[1]3.4'!$AM80=[1]!Sanaudos[Kodas])*('[1]3.4'!GZ$7='[1]2.SAN'!$M$4:$M$73),0)),"")</f>
        <v/>
      </c>
      <c r="HA80" s="244" t="str">
        <f t="array" ref="HA80">IFERROR(INDEX([1]!Sanaudos[Saskaita],MATCH(1,('[1]3.4'!$AM80=[1]!Sanaudos[Kodas])*('[1]3.4'!HA$7='[1]2.SAN'!$M$4:$M$73),0)),"")</f>
        <v/>
      </c>
      <c r="HB80" s="244" t="str">
        <f t="array" ref="HB80">IFERROR(INDEX([1]!Sanaudos[Saskaita],MATCH(1,('[1]3.4'!$AM80=[1]!Sanaudos[Kodas])*('[1]3.4'!HB$7='[1]2.SAN'!$M$4:$M$73),0)),"")</f>
        <v/>
      </c>
      <c r="HC80" s="244" t="str">
        <f t="array" ref="HC80">IFERROR(INDEX([1]!Sanaudos[Saskaita],MATCH(1,('[1]3.4'!$AM80=[1]!Sanaudos[Kodas])*('[1]3.4'!HC$7='[1]2.SAN'!$M$4:$M$73),0)),"")</f>
        <v/>
      </c>
      <c r="HD80" s="244" t="str">
        <f t="array" ref="HD80">IFERROR(INDEX([1]!Sanaudos[Saskaita],MATCH(1,('[1]3.4'!$AM80=[1]!Sanaudos[Kodas])*('[1]3.4'!HD$7='[1]2.SAN'!$M$4:$M$73),0)),"")</f>
        <v/>
      </c>
      <c r="HE80" s="244" t="str">
        <f t="array" ref="HE80">IFERROR(INDEX([1]!Sanaudos[Saskaita],MATCH(1,('[1]3.4'!$AM80=[1]!Sanaudos[Kodas])*('[1]3.4'!HE$7='[1]2.SAN'!$M$4:$M$73),0)),"")</f>
        <v/>
      </c>
      <c r="HF80" s="244" t="str">
        <f t="array" ref="HF80">IFERROR(INDEX([1]!Sanaudos[Saskaita],MATCH(1,('[1]3.4'!$AM80=[1]!Sanaudos[Kodas])*('[1]3.4'!HF$7='[1]2.SAN'!$M$4:$M$73),0)),"")</f>
        <v/>
      </c>
      <c r="HG80" s="244" t="str">
        <f t="array" ref="HG80">IFERROR(INDEX([1]!Sanaudos[Saskaita],MATCH(1,('[1]3.4'!$AM80=[1]!Sanaudos[Kodas])*('[1]3.4'!HG$7='[1]2.SAN'!$M$4:$M$73),0)),"")</f>
        <v/>
      </c>
      <c r="HH80" s="244" t="str">
        <f t="array" ref="HH80">IFERROR(INDEX([1]!Sanaudos[Saskaita],MATCH(1,('[1]3.4'!$AM80=[1]!Sanaudos[Kodas])*('[1]3.4'!HH$7='[1]2.SAN'!$M$4:$M$73),0)),"")</f>
        <v/>
      </c>
      <c r="HI80" s="244" t="str">
        <f t="array" ref="HI80">IFERROR(INDEX([1]!Sanaudos[Saskaita],MATCH(1,('[1]3.4'!$AM80=[1]!Sanaudos[Kodas])*('[1]3.4'!HI$7='[1]2.SAN'!$M$4:$M$73),0)),"")</f>
        <v/>
      </c>
      <c r="HJ80" s="244" t="str">
        <f t="array" ref="HJ80">IFERROR(INDEX([1]!Sanaudos[Saskaita],MATCH(1,('[1]3.4'!$AM80=[1]!Sanaudos[Kodas])*('[1]3.4'!HJ$7='[1]2.SAN'!$M$4:$M$73),0)),"")</f>
        <v/>
      </c>
      <c r="HK80" s="244" t="str">
        <f t="array" ref="HK80">IFERROR(INDEX([1]!Sanaudos[Saskaita],MATCH(1,('[1]3.4'!$AM80=[1]!Sanaudos[Kodas])*('[1]3.4'!HK$7='[1]2.SAN'!$M$4:$M$73),0)),"")</f>
        <v/>
      </c>
      <c r="HL80" s="244" t="str">
        <f t="array" ref="HL80">IFERROR(INDEX([1]!Sanaudos[Saskaita],MATCH(1,('[1]3.4'!$AM80=[1]!Sanaudos[Kodas])*('[1]3.4'!HL$7='[1]2.SAN'!$M$4:$M$73),0)),"")</f>
        <v/>
      </c>
      <c r="HM80" s="244" t="str">
        <f t="array" ref="HM80">IFERROR(INDEX([1]!Sanaudos[Saskaita],MATCH(1,('[1]3.4'!$AM80=[1]!Sanaudos[Kodas])*('[1]3.4'!HM$7='[1]2.SAN'!$M$4:$M$73),0)),"")</f>
        <v/>
      </c>
      <c r="HN80" s="244" t="str">
        <f t="array" ref="HN80">IFERROR(INDEX([1]!Sanaudos[Saskaita],MATCH(1,('[1]3.4'!$AM80=[1]!Sanaudos[Kodas])*('[1]3.4'!HN$7='[1]2.SAN'!$M$4:$M$73),0)),"")</f>
        <v/>
      </c>
      <c r="HO80" s="244" t="str">
        <f t="array" ref="HO80">IFERROR(INDEX([1]!Sanaudos[Saskaita],MATCH(1,('[1]3.4'!$AM80=[1]!Sanaudos[Kodas])*('[1]3.4'!HO$7='[1]2.SAN'!$M$4:$M$73),0)),"")</f>
        <v/>
      </c>
      <c r="HP80" s="244" t="str">
        <f t="array" ref="HP80">IFERROR(INDEX([1]!Sanaudos[Saskaita],MATCH(1,('[1]3.4'!$AM80=[1]!Sanaudos[Kodas])*('[1]3.4'!HP$7='[1]2.SAN'!$M$4:$M$73),0)),"")</f>
        <v/>
      </c>
      <c r="HQ80" s="244" t="str">
        <f t="array" ref="HQ80">IFERROR(INDEX([1]!Sanaudos[Saskaita],MATCH(1,('[1]3.4'!$AM80=[1]!Sanaudos[Kodas])*('[1]3.4'!HQ$7='[1]2.SAN'!$M$4:$M$73),0)),"")</f>
        <v/>
      </c>
      <c r="HR80" s="244" t="str">
        <f t="array" ref="HR80">IFERROR(INDEX([1]!Sanaudos[Saskaita],MATCH(1,('[1]3.4'!$AM80=[1]!Sanaudos[Kodas])*('[1]3.4'!HR$7='[1]2.SAN'!$M$4:$M$73),0)),"")</f>
        <v/>
      </c>
      <c r="HS80" s="244" t="str">
        <f t="array" ref="HS80">IFERROR(INDEX([1]!Sanaudos[Saskaita],MATCH(1,('[1]3.4'!$AM80=[1]!Sanaudos[Kodas])*('[1]3.4'!HS$7='[1]2.SAN'!$M$4:$M$73),0)),"")</f>
        <v/>
      </c>
      <c r="HT80" s="244" t="str">
        <f t="array" ref="HT80">IFERROR(INDEX([1]!Sanaudos[Saskaita],MATCH(1,('[1]3.4'!$AM80=[1]!Sanaudos[Kodas])*('[1]3.4'!HT$7='[1]2.SAN'!$M$4:$M$73),0)),"")</f>
        <v/>
      </c>
      <c r="HU80" s="244" t="str">
        <f t="array" ref="HU80">IFERROR(INDEX([1]!Sanaudos[Saskaita],MATCH(1,('[1]3.4'!$AM80=[1]!Sanaudos[Kodas])*('[1]3.4'!HU$7='[1]2.SAN'!$M$4:$M$73),0)),"")</f>
        <v/>
      </c>
      <c r="HV80" s="244" t="str">
        <f t="array" ref="HV80">IFERROR(INDEX([1]!Sanaudos[Saskaita],MATCH(1,('[1]3.4'!$AM80=[1]!Sanaudos[Kodas])*('[1]3.4'!HV$7='[1]2.SAN'!$M$4:$M$73),0)),"")</f>
        <v/>
      </c>
      <c r="HW80" s="244" t="str">
        <f t="array" ref="HW80">IFERROR(INDEX([1]!Sanaudos[Saskaita],MATCH(1,('[1]3.4'!$AM80=[1]!Sanaudos[Kodas])*('[1]3.4'!HW$7='[1]2.SAN'!$M$4:$M$73),0)),"")</f>
        <v/>
      </c>
      <c r="HX80" s="244" t="str">
        <f t="array" ref="HX80">IFERROR(INDEX([1]!Sanaudos[Saskaita],MATCH(1,('[1]3.4'!$AM80=[1]!Sanaudos[Kodas])*('[1]3.4'!HX$7='[1]2.SAN'!$M$4:$M$73),0)),"")</f>
        <v/>
      </c>
      <c r="HY80" s="244" t="str">
        <f t="array" ref="HY80">IFERROR(INDEX([1]!Sanaudos[Saskaita],MATCH(1,('[1]3.4'!$AM80=[1]!Sanaudos[Kodas])*('[1]3.4'!HY$7='[1]2.SAN'!$M$4:$M$73),0)),"")</f>
        <v/>
      </c>
      <c r="HZ80" s="244" t="str">
        <f t="array" ref="HZ80">IFERROR(INDEX([1]!Sanaudos[Saskaita],MATCH(1,('[1]3.4'!$AM80=[1]!Sanaudos[Kodas])*('[1]3.4'!HZ$7='[1]2.SAN'!$M$4:$M$73),0)),"")</f>
        <v/>
      </c>
      <c r="IA80" s="244" t="str">
        <f t="array" ref="IA80">IFERROR(INDEX([1]!Sanaudos[Saskaita],MATCH(1,('[1]3.4'!$AM80=[1]!Sanaudos[Kodas])*('[1]3.4'!IA$7='[1]2.SAN'!$M$4:$M$73),0)),"")</f>
        <v/>
      </c>
      <c r="IB80" s="244" t="str">
        <f t="array" ref="IB80">IFERROR(INDEX([1]!Sanaudos[Saskaita],MATCH(1,('[1]3.4'!$AM80=[1]!Sanaudos[Kodas])*('[1]3.4'!IB$7='[1]2.SAN'!$M$4:$M$73),0)),"")</f>
        <v/>
      </c>
      <c r="IC80" s="244" t="str">
        <f t="array" ref="IC80">IFERROR(INDEX([1]!Sanaudos[Saskaita],MATCH(1,('[1]3.4'!$AM80=[1]!Sanaudos[Kodas])*('[1]3.4'!IC$7='[1]2.SAN'!$M$4:$M$73),0)),"")</f>
        <v/>
      </c>
      <c r="ID80" s="244" t="str">
        <f t="array" ref="ID80">IFERROR(INDEX([1]!Sanaudos[Saskaita],MATCH(1,('[1]3.4'!$AM80=[1]!Sanaudos[Kodas])*('[1]3.4'!ID$7='[1]2.SAN'!$M$4:$M$73),0)),"")</f>
        <v/>
      </c>
      <c r="IE80" s="244" t="str">
        <f t="array" ref="IE80">IFERROR(INDEX([1]!Sanaudos[Saskaita],MATCH(1,('[1]3.4'!$AM80=[1]!Sanaudos[Kodas])*('[1]3.4'!IE$7='[1]2.SAN'!$M$4:$M$73),0)),"")</f>
        <v/>
      </c>
      <c r="IF80" s="244" t="str">
        <f t="array" ref="IF80">IFERROR(INDEX([1]!Sanaudos[Saskaita],MATCH(1,('[1]3.4'!$AM80=[1]!Sanaudos[Kodas])*('[1]3.4'!IF$7='[1]2.SAN'!$M$4:$M$73),0)),"")</f>
        <v/>
      </c>
      <c r="IG80" s="244" t="str">
        <f t="array" ref="IG80">IFERROR(INDEX([1]!Sanaudos[Saskaita],MATCH(1,('[1]3.4'!$AM80=[1]!Sanaudos[Kodas])*('[1]3.4'!IG$7='[1]2.SAN'!$M$4:$M$73),0)),"")</f>
        <v/>
      </c>
      <c r="IH80" s="244" t="str">
        <f t="array" ref="IH80">IFERROR(INDEX([1]!Sanaudos[Saskaita],MATCH(1,('[1]3.4'!$AM80=[1]!Sanaudos[Kodas])*('[1]3.4'!IH$7='[1]2.SAN'!$M$4:$M$73),0)),"")</f>
        <v/>
      </c>
      <c r="II80" s="244" t="str">
        <f t="array" ref="II80">IFERROR(INDEX([1]!Sanaudos[Saskaita],MATCH(1,('[1]3.4'!$AM80=[1]!Sanaudos[Kodas])*('[1]3.4'!II$7='[1]2.SAN'!$M$4:$M$73),0)),"")</f>
        <v/>
      </c>
      <c r="IJ80" s="244" t="str">
        <f t="array" ref="IJ80">IFERROR(INDEX([1]!Sanaudos[Saskaita],MATCH(1,('[1]3.4'!$AM80=[1]!Sanaudos[Kodas])*('[1]3.4'!IJ$7='[1]2.SAN'!$M$4:$M$73),0)),"")</f>
        <v/>
      </c>
      <c r="IK80" s="244" t="str">
        <f t="array" ref="IK80">IFERROR(INDEX([1]!Sanaudos[Saskaita],MATCH(1,('[1]3.4'!$AM80=[1]!Sanaudos[Kodas])*('[1]3.4'!IK$7='[1]2.SAN'!$M$4:$M$73),0)),"")</f>
        <v/>
      </c>
    </row>
    <row r="81" spans="2:247" x14ac:dyDescent="0.2">
      <c r="B81" s="556" t="s">
        <v>377</v>
      </c>
      <c r="C81" s="557"/>
      <c r="D81" s="557"/>
      <c r="E81" s="558"/>
      <c r="F81" s="275" t="e">
        <f t="shared" ref="F81:K81" si="9">+SUM(F8:F80)</f>
        <v>#REF!</v>
      </c>
      <c r="G81" s="275" t="e">
        <f t="shared" si="9"/>
        <v>#REF!</v>
      </c>
      <c r="H81" s="275" t="e">
        <f t="shared" si="9"/>
        <v>#VALUE!</v>
      </c>
      <c r="I81" s="275" t="e">
        <f t="shared" si="9"/>
        <v>#REF!</v>
      </c>
      <c r="J81" s="275" t="e">
        <f t="shared" si="9"/>
        <v>#REF!</v>
      </c>
      <c r="K81" s="276" t="e">
        <f t="shared" si="9"/>
        <v>#REF!</v>
      </c>
      <c r="L81" s="276" t="e">
        <f t="shared" ref="L81:AF81" si="10">+SUM(L8:L80)</f>
        <v>#REF!</v>
      </c>
      <c r="M81" s="276" t="e">
        <f t="shared" si="10"/>
        <v>#REF!</v>
      </c>
      <c r="N81" s="276" t="e">
        <f t="shared" si="10"/>
        <v>#REF!</v>
      </c>
      <c r="O81" s="276" t="e">
        <f t="shared" si="10"/>
        <v>#REF!</v>
      </c>
      <c r="P81" s="276" t="e">
        <f t="shared" si="10"/>
        <v>#REF!</v>
      </c>
      <c r="Q81" s="276" t="e">
        <f t="shared" si="10"/>
        <v>#REF!</v>
      </c>
      <c r="R81" s="276" t="e">
        <f t="shared" si="10"/>
        <v>#REF!</v>
      </c>
      <c r="S81" s="276" t="e">
        <f t="shared" si="10"/>
        <v>#REF!</v>
      </c>
      <c r="T81" s="276" t="e">
        <f t="shared" si="10"/>
        <v>#REF!</v>
      </c>
      <c r="U81" s="276" t="e">
        <f t="shared" si="10"/>
        <v>#REF!</v>
      </c>
      <c r="V81" s="276" t="e">
        <f t="shared" si="10"/>
        <v>#REF!</v>
      </c>
      <c r="W81" s="276" t="e">
        <f t="shared" si="10"/>
        <v>#REF!</v>
      </c>
      <c r="X81" s="276" t="e">
        <f t="shared" si="10"/>
        <v>#REF!</v>
      </c>
      <c r="Y81" s="276" t="e">
        <f t="shared" si="10"/>
        <v>#REF!</v>
      </c>
      <c r="Z81" s="276" t="e">
        <f t="shared" si="10"/>
        <v>#REF!</v>
      </c>
      <c r="AA81" s="276" t="e">
        <f t="shared" si="10"/>
        <v>#REF!</v>
      </c>
      <c r="AB81" s="276" t="e">
        <f t="shared" si="10"/>
        <v>#REF!</v>
      </c>
      <c r="AC81" s="276" t="e">
        <f t="shared" si="10"/>
        <v>#REF!</v>
      </c>
      <c r="AD81" s="276" t="e">
        <f t="shared" si="10"/>
        <v>#REF!</v>
      </c>
      <c r="AE81" s="276" t="e">
        <f t="shared" si="10"/>
        <v>#REF!</v>
      </c>
      <c r="AF81" s="276" t="e">
        <f t="shared" si="10"/>
        <v>#REF!</v>
      </c>
      <c r="AG81" s="275" t="e">
        <f>+SUM(AG8:AG80)</f>
        <v>#REF!</v>
      </c>
      <c r="AH81" s="274"/>
      <c r="AL81" s="277"/>
      <c r="AO81" s="277"/>
      <c r="AT81" s="244" t="str">
        <f t="array" ref="AT81">IFERROR(INDEX([1]!Sanaudos[Saskaita],MATCH(1,('[1]3.4'!$AM81=[1]!Sanaudos[Kodas])*('[1]3.4'!AT$7='[1]2.SAN'!$M$4:$M$73),0)),"")</f>
        <v/>
      </c>
      <c r="AU81" s="244" t="str">
        <f t="array" ref="AU81">IFERROR(INDEX([1]!Sanaudos[Saskaita],MATCH(1,('[1]3.4'!$AM81=[1]!Sanaudos[Kodas])*('[1]3.4'!AU$7='[1]2.SAN'!$M$4:$M$73),0)),"")</f>
        <v/>
      </c>
      <c r="AV81" s="244" t="str">
        <f t="array" ref="AV81">IFERROR(INDEX([1]!Sanaudos[Saskaita],MATCH(1,('[1]3.4'!$AM81=[1]!Sanaudos[Kodas])*('[1]3.4'!AV$7='[1]2.SAN'!$M$4:$M$73),0)),"")</f>
        <v/>
      </c>
      <c r="AW81" s="244" t="str">
        <f t="array" ref="AW81">IFERROR(INDEX([1]!Sanaudos[Saskaita],MATCH(1,('[1]3.4'!$AM81=[1]!Sanaudos[Kodas])*('[1]3.4'!AW$7='[1]2.SAN'!$M$4:$M$73),0)),"")</f>
        <v/>
      </c>
      <c r="AX81" s="244" t="str">
        <f t="array" ref="AX81">IFERROR(INDEX([1]!Sanaudos[Saskaita],MATCH(1,('[1]3.4'!$AM81=[1]!Sanaudos[Kodas])*('[1]3.4'!AX$7='[1]2.SAN'!$M$4:$M$73),0)),"")</f>
        <v/>
      </c>
      <c r="AY81" s="244" t="str">
        <f t="array" ref="AY81">IFERROR(INDEX([1]!Sanaudos[Saskaita],MATCH(1,('[1]3.4'!$AM81=[1]!Sanaudos[Kodas])*('[1]3.4'!AY$7='[1]2.SAN'!$M$4:$M$73),0)),"")</f>
        <v/>
      </c>
      <c r="AZ81" s="244" t="str">
        <f t="array" ref="AZ81">IFERROR(INDEX([1]!Sanaudos[Saskaita],MATCH(1,('[1]3.4'!$AM81=[1]!Sanaudos[Kodas])*('[1]3.4'!AZ$7='[1]2.SAN'!$M$4:$M$73),0)),"")</f>
        <v/>
      </c>
      <c r="BA81" s="244" t="str">
        <f t="array" ref="BA81">IFERROR(INDEX([1]!Sanaudos[Saskaita],MATCH(1,('[1]3.4'!$AM81=[1]!Sanaudos[Kodas])*('[1]3.4'!BA$7='[1]2.SAN'!$M$4:$M$73),0)),"")</f>
        <v/>
      </c>
      <c r="BB81" s="244" t="str">
        <f t="array" ref="BB81">IFERROR(INDEX([1]!Sanaudos[Saskaita],MATCH(1,('[1]3.4'!$AM81=[1]!Sanaudos[Kodas])*('[1]3.4'!BB$7='[1]2.SAN'!$M$4:$M$73),0)),"")</f>
        <v/>
      </c>
      <c r="BC81" s="244" t="str">
        <f t="array" ref="BC81">IFERROR(INDEX([1]!Sanaudos[Saskaita],MATCH(1,('[1]3.4'!$AM81=[1]!Sanaudos[Kodas])*('[1]3.4'!BC$7='[1]2.SAN'!$M$4:$M$73),0)),"")</f>
        <v/>
      </c>
      <c r="BD81" s="244" t="str">
        <f t="array" ref="BD81">IFERROR(INDEX([1]!Sanaudos[Saskaita],MATCH(1,('[1]3.4'!$AM81=[1]!Sanaudos[Kodas])*('[1]3.4'!BD$7='[1]2.SAN'!$M$4:$M$73),0)),"")</f>
        <v/>
      </c>
      <c r="BE81" s="244" t="str">
        <f t="array" ref="BE81">IFERROR(INDEX([1]!Sanaudos[Saskaita],MATCH(1,('[1]3.4'!$AM81=[1]!Sanaudos[Kodas])*('[1]3.4'!BE$7='[1]2.SAN'!$M$4:$M$73),0)),"")</f>
        <v/>
      </c>
      <c r="BF81" s="244" t="str">
        <f t="array" ref="BF81">IFERROR(INDEX([1]!Sanaudos[Saskaita],MATCH(1,('[1]3.4'!$AM81=[1]!Sanaudos[Kodas])*('[1]3.4'!BF$7='[1]2.SAN'!$M$4:$M$73),0)),"")</f>
        <v/>
      </c>
      <c r="BG81" s="244" t="str">
        <f t="array" ref="BG81">IFERROR(INDEX([1]!Sanaudos[Saskaita],MATCH(1,('[1]3.4'!$AM81=[1]!Sanaudos[Kodas])*('[1]3.4'!BG$7='[1]2.SAN'!$M$4:$M$73),0)),"")</f>
        <v/>
      </c>
      <c r="BH81" s="244" t="str">
        <f t="array" ref="BH81">IFERROR(INDEX([1]!Sanaudos[Saskaita],MATCH(1,('[1]3.4'!$AM81=[1]!Sanaudos[Kodas])*('[1]3.4'!BH$7='[1]2.SAN'!$M$4:$M$73),0)),"")</f>
        <v/>
      </c>
      <c r="BI81" s="244" t="str">
        <f t="array" ref="BI81">IFERROR(INDEX([1]!Sanaudos[Saskaita],MATCH(1,('[1]3.4'!$AM81=[1]!Sanaudos[Kodas])*('[1]3.4'!BI$7='[1]2.SAN'!$M$4:$M$73),0)),"")</f>
        <v/>
      </c>
      <c r="BJ81" s="244" t="str">
        <f t="array" ref="BJ81">IFERROR(INDEX([1]!Sanaudos[Saskaita],MATCH(1,('[1]3.4'!$AM81=[1]!Sanaudos[Kodas])*('[1]3.4'!BJ$7='[1]2.SAN'!$M$4:$M$73),0)),"")</f>
        <v/>
      </c>
      <c r="BK81" s="244" t="str">
        <f t="array" ref="BK81">IFERROR(INDEX([1]!Sanaudos[Saskaita],MATCH(1,('[1]3.4'!$AM81=[1]!Sanaudos[Kodas])*('[1]3.4'!BK$7='[1]2.SAN'!$M$4:$M$73),0)),"")</f>
        <v/>
      </c>
      <c r="BL81" s="244" t="str">
        <f t="array" ref="BL81">IFERROR(INDEX([1]!Sanaudos[Saskaita],MATCH(1,('[1]3.4'!$AM81=[1]!Sanaudos[Kodas])*('[1]3.4'!BL$7='[1]2.SAN'!$M$4:$M$73),0)),"")</f>
        <v/>
      </c>
      <c r="BM81" s="244" t="str">
        <f t="array" ref="BM81">IFERROR(INDEX([1]!Sanaudos[Saskaita],MATCH(1,('[1]3.4'!$AM81=[1]!Sanaudos[Kodas])*('[1]3.4'!BM$7='[1]2.SAN'!$M$4:$M$73),0)),"")</f>
        <v/>
      </c>
      <c r="BN81" s="244" t="str">
        <f t="array" ref="BN81">IFERROR(INDEX([1]!Sanaudos[Saskaita],MATCH(1,('[1]3.4'!$AM81=[1]!Sanaudos[Kodas])*('[1]3.4'!BN$7='[1]2.SAN'!$M$4:$M$73),0)),"")</f>
        <v/>
      </c>
      <c r="BO81" s="244" t="str">
        <f t="array" ref="BO81">IFERROR(INDEX([1]!Sanaudos[Saskaita],MATCH(1,('[1]3.4'!$AM81=[1]!Sanaudos[Kodas])*('[1]3.4'!BO$7='[1]2.SAN'!$M$4:$M$73),0)),"")</f>
        <v/>
      </c>
      <c r="BP81" s="244" t="str">
        <f t="array" ref="BP81">IFERROR(INDEX([1]!Sanaudos[Saskaita],MATCH(1,('[1]3.4'!$AM81=[1]!Sanaudos[Kodas])*('[1]3.4'!BP$7='[1]2.SAN'!$M$4:$M$73),0)),"")</f>
        <v/>
      </c>
      <c r="BQ81" s="244" t="str">
        <f t="array" ref="BQ81">IFERROR(INDEX([1]!Sanaudos[Saskaita],MATCH(1,('[1]3.4'!$AM81=[1]!Sanaudos[Kodas])*('[1]3.4'!BQ$7='[1]2.SAN'!$M$4:$M$73),0)),"")</f>
        <v/>
      </c>
      <c r="BR81" s="244" t="str">
        <f t="array" ref="BR81">IFERROR(INDEX([1]!Sanaudos[Saskaita],MATCH(1,('[1]3.4'!$AM81=[1]!Sanaudos[Kodas])*('[1]3.4'!BR$7='[1]2.SAN'!$M$4:$M$73),0)),"")</f>
        <v/>
      </c>
      <c r="BS81" s="244" t="str">
        <f t="array" ref="BS81">IFERROR(INDEX([1]!Sanaudos[Saskaita],MATCH(1,('[1]3.4'!$AM81=[1]!Sanaudos[Kodas])*('[1]3.4'!BS$7='[1]2.SAN'!$M$4:$M$73),0)),"")</f>
        <v/>
      </c>
      <c r="BT81" s="244" t="str">
        <f t="array" ref="BT81">IFERROR(INDEX([1]!Sanaudos[Saskaita],MATCH(1,('[1]3.4'!$AM81=[1]!Sanaudos[Kodas])*('[1]3.4'!BT$7='[1]2.SAN'!$M$4:$M$73),0)),"")</f>
        <v/>
      </c>
      <c r="BU81" s="244" t="str">
        <f t="array" ref="BU81">IFERROR(INDEX([1]!Sanaudos[Saskaita],MATCH(1,('[1]3.4'!$AM81=[1]!Sanaudos[Kodas])*('[1]3.4'!BU$7='[1]2.SAN'!$M$4:$M$73),0)),"")</f>
        <v/>
      </c>
      <c r="BV81" s="244" t="str">
        <f t="array" ref="BV81">IFERROR(INDEX([1]!Sanaudos[Saskaita],MATCH(1,('[1]3.4'!$AM81=[1]!Sanaudos[Kodas])*('[1]3.4'!BV$7='[1]2.SAN'!$M$4:$M$73),0)),"")</f>
        <v/>
      </c>
      <c r="BW81" s="244" t="str">
        <f t="array" ref="BW81">IFERROR(INDEX([1]!Sanaudos[Saskaita],MATCH(1,('[1]3.4'!$AM81=[1]!Sanaudos[Kodas])*('[1]3.4'!BW$7='[1]2.SAN'!$M$4:$M$73),0)),"")</f>
        <v/>
      </c>
      <c r="BX81" s="244" t="str">
        <f t="array" ref="BX81">IFERROR(INDEX([1]!Sanaudos[Saskaita],MATCH(1,('[1]3.4'!$AM81=[1]!Sanaudos[Kodas])*('[1]3.4'!BX$7='[1]2.SAN'!$M$4:$M$73),0)),"")</f>
        <v/>
      </c>
      <c r="BY81" s="244" t="str">
        <f t="array" ref="BY81">IFERROR(INDEX([1]!Sanaudos[Saskaita],MATCH(1,('[1]3.4'!$AM81=[1]!Sanaudos[Kodas])*('[1]3.4'!BY$7='[1]2.SAN'!$M$4:$M$73),0)),"")</f>
        <v/>
      </c>
      <c r="BZ81" s="244" t="str">
        <f t="array" ref="BZ81">IFERROR(INDEX([1]!Sanaudos[Saskaita],MATCH(1,('[1]3.4'!$AM81=[1]!Sanaudos[Kodas])*('[1]3.4'!BZ$7='[1]2.SAN'!$M$4:$M$73),0)),"")</f>
        <v/>
      </c>
      <c r="CA81" s="244" t="str">
        <f t="array" ref="CA81">IFERROR(INDEX([1]!Sanaudos[Saskaita],MATCH(1,('[1]3.4'!$AM81=[1]!Sanaudos[Kodas])*('[1]3.4'!CA$7='[1]2.SAN'!$M$4:$M$73),0)),"")</f>
        <v/>
      </c>
      <c r="CB81" s="244" t="str">
        <f t="array" ref="CB81">IFERROR(INDEX([1]!Sanaudos[Saskaita],MATCH(1,('[1]3.4'!$AM81=[1]!Sanaudos[Kodas])*('[1]3.4'!CB$7='[1]2.SAN'!$M$4:$M$73),0)),"")</f>
        <v/>
      </c>
      <c r="CC81" s="244" t="str">
        <f t="array" ref="CC81">IFERROR(INDEX([1]!Sanaudos[Saskaita],MATCH(1,('[1]3.4'!$AM81=[1]!Sanaudos[Kodas])*('[1]3.4'!CC$7='[1]2.SAN'!$M$4:$M$73),0)),"")</f>
        <v/>
      </c>
      <c r="CD81" s="244" t="str">
        <f t="array" ref="CD81">IFERROR(INDEX([1]!Sanaudos[Saskaita],MATCH(1,('[1]3.4'!$AM81=[1]!Sanaudos[Kodas])*('[1]3.4'!CD$7='[1]2.SAN'!$M$4:$M$73),0)),"")</f>
        <v/>
      </c>
      <c r="CE81" s="244" t="str">
        <f t="array" ref="CE81">IFERROR(INDEX([1]!Sanaudos[Saskaita],MATCH(1,('[1]3.4'!$AM81=[1]!Sanaudos[Kodas])*('[1]3.4'!CE$7='[1]2.SAN'!$M$4:$M$73),0)),"")</f>
        <v/>
      </c>
      <c r="CF81" s="244" t="str">
        <f t="array" ref="CF81">IFERROR(INDEX([1]!Sanaudos[Saskaita],MATCH(1,('[1]3.4'!$AM81=[1]!Sanaudos[Kodas])*('[1]3.4'!CF$7='[1]2.SAN'!$M$4:$M$73),0)),"")</f>
        <v/>
      </c>
      <c r="CG81" s="244" t="str">
        <f t="array" ref="CG81">IFERROR(INDEX([1]!Sanaudos[Saskaita],MATCH(1,('[1]3.4'!$AM81=[1]!Sanaudos[Kodas])*('[1]3.4'!CG$7='[1]2.SAN'!$M$4:$M$73),0)),"")</f>
        <v/>
      </c>
      <c r="CH81" s="244" t="str">
        <f t="array" ref="CH81">IFERROR(INDEX([1]!Sanaudos[Saskaita],MATCH(1,('[1]3.4'!$AM81=[1]!Sanaudos[Kodas])*('[1]3.4'!CH$7='[1]2.SAN'!$M$4:$M$73),0)),"")</f>
        <v/>
      </c>
      <c r="CI81" s="244" t="str">
        <f t="array" ref="CI81">IFERROR(INDEX([1]!Sanaudos[Saskaita],MATCH(1,('[1]3.4'!$AM81=[1]!Sanaudos[Kodas])*('[1]3.4'!CI$7='[1]2.SAN'!$M$4:$M$73),0)),"")</f>
        <v/>
      </c>
      <c r="CJ81" s="244" t="str">
        <f t="array" ref="CJ81">IFERROR(INDEX([1]!Sanaudos[Saskaita],MATCH(1,('[1]3.4'!$AM81=[1]!Sanaudos[Kodas])*('[1]3.4'!CJ$7='[1]2.SAN'!$M$4:$M$73),0)),"")</f>
        <v/>
      </c>
      <c r="CK81" s="244" t="str">
        <f t="array" ref="CK81">IFERROR(INDEX([1]!Sanaudos[Saskaita],MATCH(1,('[1]3.4'!$AM81=[1]!Sanaudos[Kodas])*('[1]3.4'!CK$7='[1]2.SAN'!$M$4:$M$73),0)),"")</f>
        <v/>
      </c>
      <c r="CL81" s="244" t="str">
        <f t="array" ref="CL81">IFERROR(INDEX([1]!Sanaudos[Saskaita],MATCH(1,('[1]3.4'!$AM81=[1]!Sanaudos[Kodas])*('[1]3.4'!CL$7='[1]2.SAN'!$M$4:$M$73),0)),"")</f>
        <v/>
      </c>
      <c r="CM81" s="244" t="str">
        <f t="array" ref="CM81">IFERROR(INDEX([1]!Sanaudos[Saskaita],MATCH(1,('[1]3.4'!$AM81=[1]!Sanaudos[Kodas])*('[1]3.4'!CM$7='[1]2.SAN'!$M$4:$M$73),0)),"")</f>
        <v/>
      </c>
      <c r="CN81" s="244" t="str">
        <f t="array" ref="CN81">IFERROR(INDEX([1]!Sanaudos[Saskaita],MATCH(1,('[1]3.4'!$AM81=[1]!Sanaudos[Kodas])*('[1]3.4'!CN$7='[1]2.SAN'!$M$4:$M$73),0)),"")</f>
        <v/>
      </c>
      <c r="CO81" s="244" t="str">
        <f t="array" ref="CO81">IFERROR(INDEX([1]!Sanaudos[Saskaita],MATCH(1,('[1]3.4'!$AM81=[1]!Sanaudos[Kodas])*('[1]3.4'!CO$7='[1]2.SAN'!$M$4:$M$73),0)),"")</f>
        <v/>
      </c>
      <c r="CP81" s="244" t="str">
        <f t="array" ref="CP81">IFERROR(INDEX([1]!Sanaudos[Saskaita],MATCH(1,('[1]3.4'!$AM81=[1]!Sanaudos[Kodas])*('[1]3.4'!CP$7='[1]2.SAN'!$M$4:$M$73),0)),"")</f>
        <v/>
      </c>
      <c r="CQ81" s="244" t="str">
        <f t="array" ref="CQ81">IFERROR(INDEX([1]!Sanaudos[Saskaita],MATCH(1,('[1]3.4'!$AM81=[1]!Sanaudos[Kodas])*('[1]3.4'!CQ$7='[1]2.SAN'!$M$4:$M$73),0)),"")</f>
        <v/>
      </c>
      <c r="CR81" s="244" t="str">
        <f t="array" ref="CR81">IFERROR(INDEX([1]!Sanaudos[Saskaita],MATCH(1,('[1]3.4'!$AM81=[1]!Sanaudos[Kodas])*('[1]3.4'!CR$7='[1]2.SAN'!$M$4:$M$73),0)),"")</f>
        <v/>
      </c>
      <c r="CS81" s="244" t="str">
        <f t="array" ref="CS81">IFERROR(INDEX([1]!Sanaudos[Saskaita],MATCH(1,('[1]3.4'!$AM81=[1]!Sanaudos[Kodas])*('[1]3.4'!CS$7='[1]2.SAN'!$M$4:$M$73),0)),"")</f>
        <v/>
      </c>
      <c r="CT81" s="244" t="str">
        <f t="array" ref="CT81">IFERROR(INDEX([1]!Sanaudos[Saskaita],MATCH(1,('[1]3.4'!$AM81=[1]!Sanaudos[Kodas])*('[1]3.4'!CT$7='[1]2.SAN'!$M$4:$M$73),0)),"")</f>
        <v/>
      </c>
      <c r="CU81" s="244" t="str">
        <f t="array" ref="CU81">IFERROR(INDEX([1]!Sanaudos[Saskaita],MATCH(1,('[1]3.4'!$AM81=[1]!Sanaudos[Kodas])*('[1]3.4'!CU$7='[1]2.SAN'!$M$4:$M$73),0)),"")</f>
        <v/>
      </c>
      <c r="CV81" s="244" t="str">
        <f t="array" ref="CV81">IFERROR(INDEX([1]!Sanaudos[Saskaita],MATCH(1,('[1]3.4'!$AM81=[1]!Sanaudos[Kodas])*('[1]3.4'!CV$7='[1]2.SAN'!$M$4:$M$73),0)),"")</f>
        <v/>
      </c>
      <c r="CW81" s="244" t="str">
        <f t="array" ref="CW81">IFERROR(INDEX([1]!Sanaudos[Saskaita],MATCH(1,('[1]3.4'!$AM81=[1]!Sanaudos[Kodas])*('[1]3.4'!CW$7='[1]2.SAN'!$M$4:$M$73),0)),"")</f>
        <v/>
      </c>
      <c r="CX81" s="244" t="str">
        <f t="array" ref="CX81">IFERROR(INDEX([1]!Sanaudos[Saskaita],MATCH(1,('[1]3.4'!$AM81=[1]!Sanaudos[Kodas])*('[1]3.4'!CX$7='[1]2.SAN'!$M$4:$M$73),0)),"")</f>
        <v/>
      </c>
      <c r="CY81" s="244" t="str">
        <f t="array" ref="CY81">IFERROR(INDEX([1]!Sanaudos[Saskaita],MATCH(1,('[1]3.4'!$AM81=[1]!Sanaudos[Kodas])*('[1]3.4'!CY$7='[1]2.SAN'!$M$4:$M$73),0)),"")</f>
        <v/>
      </c>
      <c r="CZ81" s="244" t="str">
        <f t="array" ref="CZ81">IFERROR(INDEX([1]!Sanaudos[Saskaita],MATCH(1,('[1]3.4'!$AM81=[1]!Sanaudos[Kodas])*('[1]3.4'!CZ$7='[1]2.SAN'!$M$4:$M$73),0)),"")</f>
        <v/>
      </c>
      <c r="DA81" s="244" t="str">
        <f t="array" ref="DA81">IFERROR(INDEX([1]!Sanaudos[Saskaita],MATCH(1,('[1]3.4'!$AM81=[1]!Sanaudos[Kodas])*('[1]3.4'!DA$7='[1]2.SAN'!$M$4:$M$73),0)),"")</f>
        <v/>
      </c>
      <c r="DB81" s="244" t="str">
        <f t="array" ref="DB81">IFERROR(INDEX([1]!Sanaudos[Saskaita],MATCH(1,('[1]3.4'!$AM81=[1]!Sanaudos[Kodas])*('[1]3.4'!DB$7='[1]2.SAN'!$M$4:$M$73),0)),"")</f>
        <v/>
      </c>
      <c r="DC81" s="244" t="str">
        <f t="array" ref="DC81">IFERROR(INDEX([1]!Sanaudos[Saskaita],MATCH(1,('[1]3.4'!$AM81=[1]!Sanaudos[Kodas])*('[1]3.4'!DC$7='[1]2.SAN'!$M$4:$M$73),0)),"")</f>
        <v/>
      </c>
      <c r="DD81" s="244" t="str">
        <f t="array" ref="DD81">IFERROR(INDEX([1]!Sanaudos[Saskaita],MATCH(1,('[1]3.4'!$AM81=[1]!Sanaudos[Kodas])*('[1]3.4'!DD$7='[1]2.SAN'!$M$4:$M$73),0)),"")</f>
        <v/>
      </c>
      <c r="DE81" s="244" t="str">
        <f t="array" ref="DE81">IFERROR(INDEX([1]!Sanaudos[Saskaita],MATCH(1,('[1]3.4'!$AM81=[1]!Sanaudos[Kodas])*('[1]3.4'!DE$7='[1]2.SAN'!$M$4:$M$73),0)),"")</f>
        <v/>
      </c>
      <c r="DF81" s="244" t="str">
        <f t="array" ref="DF81">IFERROR(INDEX([1]!Sanaudos[Saskaita],MATCH(1,('[1]3.4'!$AM81=[1]!Sanaudos[Kodas])*('[1]3.4'!DF$7='[1]2.SAN'!$M$4:$M$73),0)),"")</f>
        <v/>
      </c>
      <c r="DG81" s="244" t="str">
        <f t="array" ref="DG81">IFERROR(INDEX([1]!Sanaudos[Saskaita],MATCH(1,('[1]3.4'!$AM81=[1]!Sanaudos[Kodas])*('[1]3.4'!DG$7='[1]2.SAN'!$M$4:$M$73),0)),"")</f>
        <v/>
      </c>
      <c r="DH81" s="244" t="str">
        <f t="array" ref="DH81">IFERROR(INDEX([1]!Sanaudos[Saskaita],MATCH(1,('[1]3.4'!$AM81=[1]!Sanaudos[Kodas])*('[1]3.4'!DH$7='[1]2.SAN'!$M$4:$M$73),0)),"")</f>
        <v/>
      </c>
      <c r="DI81" s="244" t="str">
        <f t="array" ref="DI81">IFERROR(INDEX([1]!Sanaudos[Saskaita],MATCH(1,('[1]3.4'!$AM81=[1]!Sanaudos[Kodas])*('[1]3.4'!DI$7='[1]2.SAN'!$M$4:$M$73),0)),"")</f>
        <v/>
      </c>
      <c r="DJ81" s="244" t="str">
        <f t="array" ref="DJ81">IFERROR(INDEX([1]!Sanaudos[Saskaita],MATCH(1,('[1]3.4'!$AM81=[1]!Sanaudos[Kodas])*('[1]3.4'!DJ$7='[1]2.SAN'!$M$4:$M$73),0)),"")</f>
        <v/>
      </c>
      <c r="DK81" s="244" t="str">
        <f t="array" ref="DK81">IFERROR(INDEX([1]!Sanaudos[Saskaita],MATCH(1,('[1]3.4'!$AM81=[1]!Sanaudos[Kodas])*('[1]3.4'!DK$7='[1]2.SAN'!$M$4:$M$73),0)),"")</f>
        <v/>
      </c>
      <c r="DL81" s="244" t="str">
        <f t="array" ref="DL81">IFERROR(INDEX([1]!Sanaudos[Saskaita],MATCH(1,('[1]3.4'!$AM81=[1]!Sanaudos[Kodas])*('[1]3.4'!DL$7='[1]2.SAN'!$M$4:$M$73),0)),"")</f>
        <v/>
      </c>
      <c r="DM81" s="244" t="str">
        <f t="array" ref="DM81">IFERROR(INDEX([1]!Sanaudos[Saskaita],MATCH(1,('[1]3.4'!$AM81=[1]!Sanaudos[Kodas])*('[1]3.4'!DM$7='[1]2.SAN'!$M$4:$M$73),0)),"")</f>
        <v/>
      </c>
      <c r="DN81" s="244" t="str">
        <f t="array" ref="DN81">IFERROR(INDEX([1]!Sanaudos[Saskaita],MATCH(1,('[1]3.4'!$AM81=[1]!Sanaudos[Kodas])*('[1]3.4'!DN$7='[1]2.SAN'!$M$4:$M$73),0)),"")</f>
        <v/>
      </c>
      <c r="DO81" s="244" t="str">
        <f t="array" ref="DO81">IFERROR(INDEX([1]!Sanaudos[Saskaita],MATCH(1,('[1]3.4'!$AM81=[1]!Sanaudos[Kodas])*('[1]3.4'!DO$7='[1]2.SAN'!$M$4:$M$73),0)),"")</f>
        <v/>
      </c>
      <c r="DP81" s="244" t="str">
        <f t="array" ref="DP81">IFERROR(INDEX([1]!Sanaudos[Saskaita],MATCH(1,('[1]3.4'!$AM81=[1]!Sanaudos[Kodas])*('[1]3.4'!DP$7='[1]2.SAN'!$M$4:$M$73),0)),"")</f>
        <v/>
      </c>
      <c r="DQ81" s="244" t="str">
        <f t="array" ref="DQ81">IFERROR(INDEX([1]!Sanaudos[Saskaita],MATCH(1,('[1]3.4'!$AM81=[1]!Sanaudos[Kodas])*('[1]3.4'!DQ$7='[1]2.SAN'!$M$4:$M$73),0)),"")</f>
        <v/>
      </c>
      <c r="DR81" s="244" t="str">
        <f t="array" ref="DR81">IFERROR(INDEX([1]!Sanaudos[Saskaita],MATCH(1,('[1]3.4'!$AM81=[1]!Sanaudos[Kodas])*('[1]3.4'!DR$7='[1]2.SAN'!$M$4:$M$73),0)),"")</f>
        <v/>
      </c>
      <c r="DS81" s="244" t="str">
        <f t="array" ref="DS81">IFERROR(INDEX([1]!Sanaudos[Saskaita],MATCH(1,('[1]3.4'!$AM81=[1]!Sanaudos[Kodas])*('[1]3.4'!DS$7='[1]2.SAN'!$M$4:$M$73),0)),"")</f>
        <v/>
      </c>
      <c r="DT81" s="244" t="str">
        <f t="array" ref="DT81">IFERROR(INDEX([1]!Sanaudos[Saskaita],MATCH(1,('[1]3.4'!$AM81=[1]!Sanaudos[Kodas])*('[1]3.4'!DT$7='[1]2.SAN'!$M$4:$M$73),0)),"")</f>
        <v/>
      </c>
      <c r="DU81" s="244" t="str">
        <f t="array" ref="DU81">IFERROR(INDEX([1]!Sanaudos[Saskaita],MATCH(1,('[1]3.4'!$AM81=[1]!Sanaudos[Kodas])*('[1]3.4'!DU$7='[1]2.SAN'!$M$4:$M$73),0)),"")</f>
        <v/>
      </c>
      <c r="DV81" s="244" t="str">
        <f t="array" ref="DV81">IFERROR(INDEX([1]!Sanaudos[Saskaita],MATCH(1,('[1]3.4'!$AM81=[1]!Sanaudos[Kodas])*('[1]3.4'!DV$7='[1]2.SAN'!$M$4:$M$73),0)),"")</f>
        <v/>
      </c>
      <c r="DW81" s="244" t="str">
        <f t="array" ref="DW81">IFERROR(INDEX([1]!Sanaudos[Saskaita],MATCH(1,('[1]3.4'!$AM81=[1]!Sanaudos[Kodas])*('[1]3.4'!DW$7='[1]2.SAN'!$M$4:$M$73),0)),"")</f>
        <v/>
      </c>
      <c r="DX81" s="244" t="str">
        <f t="array" ref="DX81">IFERROR(INDEX([1]!Sanaudos[Saskaita],MATCH(1,('[1]3.4'!$AM81=[1]!Sanaudos[Kodas])*('[1]3.4'!DX$7='[1]2.SAN'!$M$4:$M$73),0)),"")</f>
        <v/>
      </c>
      <c r="DY81" s="244" t="str">
        <f t="array" ref="DY81">IFERROR(INDEX([1]!Sanaudos[Saskaita],MATCH(1,('[1]3.4'!$AM81=[1]!Sanaudos[Kodas])*('[1]3.4'!DY$7='[1]2.SAN'!$M$4:$M$73),0)),"")</f>
        <v/>
      </c>
      <c r="DZ81" s="244" t="str">
        <f t="array" ref="DZ81">IFERROR(INDEX([1]!Sanaudos[Saskaita],MATCH(1,('[1]3.4'!$AM81=[1]!Sanaudos[Kodas])*('[1]3.4'!DZ$7='[1]2.SAN'!$M$4:$M$73),0)),"")</f>
        <v/>
      </c>
      <c r="EA81" s="244" t="str">
        <f t="array" ref="EA81">IFERROR(INDEX([1]!Sanaudos[Saskaita],MATCH(1,('[1]3.4'!$AM81=[1]!Sanaudos[Kodas])*('[1]3.4'!EA$7='[1]2.SAN'!$M$4:$M$73),0)),"")</f>
        <v/>
      </c>
      <c r="EB81" s="244" t="str">
        <f t="array" ref="EB81">IFERROR(INDEX([1]!Sanaudos[Saskaita],MATCH(1,('[1]3.4'!$AM81=[1]!Sanaudos[Kodas])*('[1]3.4'!EB$7='[1]2.SAN'!$M$4:$M$73),0)),"")</f>
        <v/>
      </c>
      <c r="EC81" s="244" t="str">
        <f t="array" ref="EC81">IFERROR(INDEX([1]!Sanaudos[Saskaita],MATCH(1,('[1]3.4'!$AM81=[1]!Sanaudos[Kodas])*('[1]3.4'!EC$7='[1]2.SAN'!$M$4:$M$73),0)),"")</f>
        <v/>
      </c>
      <c r="ED81" s="244" t="str">
        <f t="array" ref="ED81">IFERROR(INDEX([1]!Sanaudos[Saskaita],MATCH(1,('[1]3.4'!$AM81=[1]!Sanaudos[Kodas])*('[1]3.4'!ED$7='[1]2.SAN'!$M$4:$M$73),0)),"")</f>
        <v/>
      </c>
      <c r="EE81" s="244" t="str">
        <f t="array" ref="EE81">IFERROR(INDEX([1]!Sanaudos[Saskaita],MATCH(1,('[1]3.4'!$AM81=[1]!Sanaudos[Kodas])*('[1]3.4'!EE$7='[1]2.SAN'!$M$4:$M$73),0)),"")</f>
        <v/>
      </c>
      <c r="EF81" s="244" t="str">
        <f t="array" ref="EF81">IFERROR(INDEX([1]!Sanaudos[Saskaita],MATCH(1,('[1]3.4'!$AM81=[1]!Sanaudos[Kodas])*('[1]3.4'!EF$7='[1]2.SAN'!$M$4:$M$73),0)),"")</f>
        <v/>
      </c>
      <c r="EG81" s="244" t="str">
        <f t="array" ref="EG81">IFERROR(INDEX([1]!Sanaudos[Saskaita],MATCH(1,('[1]3.4'!$AM81=[1]!Sanaudos[Kodas])*('[1]3.4'!EG$7='[1]2.SAN'!$M$4:$M$73),0)),"")</f>
        <v/>
      </c>
      <c r="EH81" s="244" t="str">
        <f t="array" ref="EH81">IFERROR(INDEX([1]!Sanaudos[Saskaita],MATCH(1,('[1]3.4'!$AM81=[1]!Sanaudos[Kodas])*('[1]3.4'!EH$7='[1]2.SAN'!$M$4:$M$73),0)),"")</f>
        <v/>
      </c>
      <c r="EI81" s="244" t="str">
        <f t="array" ref="EI81">IFERROR(INDEX([1]!Sanaudos[Saskaita],MATCH(1,('[1]3.4'!$AM81=[1]!Sanaudos[Kodas])*('[1]3.4'!EI$7='[1]2.SAN'!$M$4:$M$73),0)),"")</f>
        <v/>
      </c>
      <c r="EJ81" s="244" t="str">
        <f t="array" ref="EJ81">IFERROR(INDEX([1]!Sanaudos[Saskaita],MATCH(1,('[1]3.4'!$AM81=[1]!Sanaudos[Kodas])*('[1]3.4'!EJ$7='[1]2.SAN'!$M$4:$M$73),0)),"")</f>
        <v/>
      </c>
      <c r="EK81" s="244" t="str">
        <f t="array" ref="EK81">IFERROR(INDEX([1]!Sanaudos[Saskaita],MATCH(1,('[1]3.4'!$AM81=[1]!Sanaudos[Kodas])*('[1]3.4'!EK$7='[1]2.SAN'!$M$4:$M$73),0)),"")</f>
        <v/>
      </c>
      <c r="EL81" s="244" t="str">
        <f t="array" ref="EL81">IFERROR(INDEX([1]!Sanaudos[Saskaita],MATCH(1,('[1]3.4'!$AM81=[1]!Sanaudos[Kodas])*('[1]3.4'!EL$7='[1]2.SAN'!$M$4:$M$73),0)),"")</f>
        <v/>
      </c>
      <c r="EM81" s="244" t="str">
        <f t="array" ref="EM81">IFERROR(INDEX([1]!Sanaudos[Saskaita],MATCH(1,('[1]3.4'!$AM81=[1]!Sanaudos[Kodas])*('[1]3.4'!EM$7='[1]2.SAN'!$M$4:$M$73),0)),"")</f>
        <v/>
      </c>
      <c r="EN81" s="244" t="str">
        <f t="array" ref="EN81">IFERROR(INDEX([1]!Sanaudos[Saskaita],MATCH(1,('[1]3.4'!$AM81=[1]!Sanaudos[Kodas])*('[1]3.4'!EN$7='[1]2.SAN'!$M$4:$M$73),0)),"")</f>
        <v/>
      </c>
      <c r="EO81" s="244" t="str">
        <f t="array" ref="EO81">IFERROR(INDEX([1]!Sanaudos[Saskaita],MATCH(1,('[1]3.4'!$AM81=[1]!Sanaudos[Kodas])*('[1]3.4'!EO$7='[1]2.SAN'!$M$4:$M$73),0)),"")</f>
        <v/>
      </c>
      <c r="EP81" s="244" t="str">
        <f t="array" ref="EP81">IFERROR(INDEX([1]!Sanaudos[Saskaita],MATCH(1,('[1]3.4'!$AM81=[1]!Sanaudos[Kodas])*('[1]3.4'!EP$7='[1]2.SAN'!$M$4:$M$73),0)),"")</f>
        <v/>
      </c>
      <c r="EQ81" s="244" t="str">
        <f t="array" ref="EQ81">IFERROR(INDEX([1]!Sanaudos[Saskaita],MATCH(1,('[1]3.4'!$AM81=[1]!Sanaudos[Kodas])*('[1]3.4'!EQ$7='[1]2.SAN'!$M$4:$M$73),0)),"")</f>
        <v/>
      </c>
      <c r="ER81" s="244" t="str">
        <f t="array" ref="ER81">IFERROR(INDEX([1]!Sanaudos[Saskaita],MATCH(1,('[1]3.4'!$AM81=[1]!Sanaudos[Kodas])*('[1]3.4'!ER$7='[1]2.SAN'!$M$4:$M$73),0)),"")</f>
        <v/>
      </c>
      <c r="ES81" s="244" t="str">
        <f t="array" ref="ES81">IFERROR(INDEX([1]!Sanaudos[Saskaita],MATCH(1,('[1]3.4'!$AM81=[1]!Sanaudos[Kodas])*('[1]3.4'!ES$7='[1]2.SAN'!$M$4:$M$73),0)),"")</f>
        <v/>
      </c>
      <c r="ET81" s="244" t="str">
        <f t="array" ref="ET81">IFERROR(INDEX([1]!Sanaudos[Saskaita],MATCH(1,('[1]3.4'!$AM81=[1]!Sanaudos[Kodas])*('[1]3.4'!ET$7='[1]2.SAN'!$M$4:$M$73),0)),"")</f>
        <v/>
      </c>
      <c r="EU81" s="244" t="str">
        <f t="array" ref="EU81">IFERROR(INDEX([1]!Sanaudos[Saskaita],MATCH(1,('[1]3.4'!$AM81=[1]!Sanaudos[Kodas])*('[1]3.4'!EU$7='[1]2.SAN'!$M$4:$M$73),0)),"")</f>
        <v/>
      </c>
      <c r="EV81" s="244" t="str">
        <f t="array" ref="EV81">IFERROR(INDEX([1]!Sanaudos[Saskaita],MATCH(1,('[1]3.4'!$AM81=[1]!Sanaudos[Kodas])*('[1]3.4'!EV$7='[1]2.SAN'!$M$4:$M$73),0)),"")</f>
        <v/>
      </c>
      <c r="EW81" s="244" t="str">
        <f t="array" ref="EW81">IFERROR(INDEX([1]!Sanaudos[Saskaita],MATCH(1,('[1]3.4'!$AM81=[1]!Sanaudos[Kodas])*('[1]3.4'!EW$7='[1]2.SAN'!$M$4:$M$73),0)),"")</f>
        <v/>
      </c>
      <c r="EX81" s="244" t="str">
        <f t="array" ref="EX81">IFERROR(INDEX([1]!Sanaudos[Saskaita],MATCH(1,('[1]3.4'!$AM81=[1]!Sanaudos[Kodas])*('[1]3.4'!EX$7='[1]2.SAN'!$M$4:$M$73),0)),"")</f>
        <v/>
      </c>
      <c r="EY81" s="244" t="str">
        <f t="array" ref="EY81">IFERROR(INDEX([1]!Sanaudos[Saskaita],MATCH(1,('[1]3.4'!$AM81=[1]!Sanaudos[Kodas])*('[1]3.4'!EY$7='[1]2.SAN'!$M$4:$M$73),0)),"")</f>
        <v/>
      </c>
      <c r="EZ81" s="244" t="str">
        <f t="array" ref="EZ81">IFERROR(INDEX([1]!Sanaudos[Saskaita],MATCH(1,('[1]3.4'!$AM81=[1]!Sanaudos[Kodas])*('[1]3.4'!EZ$7='[1]2.SAN'!$M$4:$M$73),0)),"")</f>
        <v/>
      </c>
      <c r="FA81" s="244" t="str">
        <f t="array" ref="FA81">IFERROR(INDEX([1]!Sanaudos[Saskaita],MATCH(1,('[1]3.4'!$AM81=[1]!Sanaudos[Kodas])*('[1]3.4'!FA$7='[1]2.SAN'!$M$4:$M$73),0)),"")</f>
        <v/>
      </c>
      <c r="FB81" s="244" t="str">
        <f t="array" ref="FB81">IFERROR(INDEX([1]!Sanaudos[Saskaita],MATCH(1,('[1]3.4'!$AM81=[1]!Sanaudos[Kodas])*('[1]3.4'!FB$7='[1]2.SAN'!$M$4:$M$73),0)),"")</f>
        <v/>
      </c>
      <c r="FC81" s="244" t="str">
        <f t="array" ref="FC81">IFERROR(INDEX([1]!Sanaudos[Saskaita],MATCH(1,('[1]3.4'!$AM81=[1]!Sanaudos[Kodas])*('[1]3.4'!FC$7='[1]2.SAN'!$M$4:$M$73),0)),"")</f>
        <v/>
      </c>
      <c r="FD81" s="244" t="str">
        <f t="array" ref="FD81">IFERROR(INDEX([1]!Sanaudos[Saskaita],MATCH(1,('[1]3.4'!$AM81=[1]!Sanaudos[Kodas])*('[1]3.4'!FD$7='[1]2.SAN'!$M$4:$M$73),0)),"")</f>
        <v/>
      </c>
      <c r="FE81" s="244" t="str">
        <f t="array" ref="FE81">IFERROR(INDEX([1]!Sanaudos[Saskaita],MATCH(1,('[1]3.4'!$AM81=[1]!Sanaudos[Kodas])*('[1]3.4'!FE$7='[1]2.SAN'!$M$4:$M$73),0)),"")</f>
        <v/>
      </c>
      <c r="FF81" s="244" t="str">
        <f t="array" ref="FF81">IFERROR(INDEX([1]!Sanaudos[Saskaita],MATCH(1,('[1]3.4'!$AM81=[1]!Sanaudos[Kodas])*('[1]3.4'!FF$7='[1]2.SAN'!$M$4:$M$73),0)),"")</f>
        <v/>
      </c>
      <c r="FG81" s="244" t="str">
        <f t="array" ref="FG81">IFERROR(INDEX([1]!Sanaudos[Saskaita],MATCH(1,('[1]3.4'!$AM81=[1]!Sanaudos[Kodas])*('[1]3.4'!FG$7='[1]2.SAN'!$M$4:$M$73),0)),"")</f>
        <v/>
      </c>
      <c r="FH81" s="244" t="str">
        <f t="array" ref="FH81">IFERROR(INDEX([1]!Sanaudos[Saskaita],MATCH(1,('[1]3.4'!$AM81=[1]!Sanaudos[Kodas])*('[1]3.4'!FH$7='[1]2.SAN'!$M$4:$M$73),0)),"")</f>
        <v/>
      </c>
      <c r="FI81" s="244" t="str">
        <f t="array" ref="FI81">IFERROR(INDEX([1]!Sanaudos[Saskaita],MATCH(1,('[1]3.4'!$AM81=[1]!Sanaudos[Kodas])*('[1]3.4'!FI$7='[1]2.SAN'!$M$4:$M$73),0)),"")</f>
        <v/>
      </c>
      <c r="FJ81" s="244" t="str">
        <f t="array" ref="FJ81">IFERROR(INDEX([1]!Sanaudos[Saskaita],MATCH(1,('[1]3.4'!$AM81=[1]!Sanaudos[Kodas])*('[1]3.4'!FJ$7='[1]2.SAN'!$M$4:$M$73),0)),"")</f>
        <v/>
      </c>
      <c r="FK81" s="244" t="str">
        <f t="array" ref="FK81">IFERROR(INDEX([1]!Sanaudos[Saskaita],MATCH(1,('[1]3.4'!$AM81=[1]!Sanaudos[Kodas])*('[1]3.4'!FK$7='[1]2.SAN'!$M$4:$M$73),0)),"")</f>
        <v/>
      </c>
      <c r="FL81" s="244" t="str">
        <f t="array" ref="FL81">IFERROR(INDEX([1]!Sanaudos[Saskaita],MATCH(1,('[1]3.4'!$AM81=[1]!Sanaudos[Kodas])*('[1]3.4'!FL$7='[1]2.SAN'!$M$4:$M$73),0)),"")</f>
        <v/>
      </c>
      <c r="FM81" s="244" t="str">
        <f t="array" ref="FM81">IFERROR(INDEX([1]!Sanaudos[Saskaita],MATCH(1,('[1]3.4'!$AM81=[1]!Sanaudos[Kodas])*('[1]3.4'!FM$7='[1]2.SAN'!$M$4:$M$73),0)),"")</f>
        <v/>
      </c>
      <c r="FN81" s="244" t="str">
        <f t="array" ref="FN81">IFERROR(INDEX([1]!Sanaudos[Saskaita],MATCH(1,('[1]3.4'!$AM81=[1]!Sanaudos[Kodas])*('[1]3.4'!FN$7='[1]2.SAN'!$M$4:$M$73),0)),"")</f>
        <v/>
      </c>
      <c r="FO81" s="244" t="str">
        <f t="array" ref="FO81">IFERROR(INDEX([1]!Sanaudos[Saskaita],MATCH(1,('[1]3.4'!$AM81=[1]!Sanaudos[Kodas])*('[1]3.4'!FO$7='[1]2.SAN'!$M$4:$M$73),0)),"")</f>
        <v/>
      </c>
      <c r="FP81" s="244" t="str">
        <f t="array" ref="FP81">IFERROR(INDEX([1]!Sanaudos[Saskaita],MATCH(1,('[1]3.4'!$AM81=[1]!Sanaudos[Kodas])*('[1]3.4'!FP$7='[1]2.SAN'!$M$4:$M$73),0)),"")</f>
        <v/>
      </c>
      <c r="FQ81" s="244" t="str">
        <f t="array" ref="FQ81">IFERROR(INDEX([1]!Sanaudos[Saskaita],MATCH(1,('[1]3.4'!$AM81=[1]!Sanaudos[Kodas])*('[1]3.4'!FQ$7='[1]2.SAN'!$M$4:$M$73),0)),"")</f>
        <v/>
      </c>
      <c r="FR81" s="244" t="str">
        <f t="array" ref="FR81">IFERROR(INDEX([1]!Sanaudos[Saskaita],MATCH(1,('[1]3.4'!$AM81=[1]!Sanaudos[Kodas])*('[1]3.4'!FR$7='[1]2.SAN'!$M$4:$M$73),0)),"")</f>
        <v/>
      </c>
      <c r="FS81" s="244" t="str">
        <f t="array" ref="FS81">IFERROR(INDEX([1]!Sanaudos[Saskaita],MATCH(1,('[1]3.4'!$AM81=[1]!Sanaudos[Kodas])*('[1]3.4'!FS$7='[1]2.SAN'!$M$4:$M$73),0)),"")</f>
        <v/>
      </c>
      <c r="FT81" s="244" t="str">
        <f t="array" ref="FT81">IFERROR(INDEX([1]!Sanaudos[Saskaita],MATCH(1,('[1]3.4'!$AM81=[1]!Sanaudos[Kodas])*('[1]3.4'!FT$7='[1]2.SAN'!$M$4:$M$73),0)),"")</f>
        <v/>
      </c>
      <c r="FU81" s="244" t="str">
        <f t="array" ref="FU81">IFERROR(INDEX([1]!Sanaudos[Saskaita],MATCH(1,('[1]3.4'!$AM81=[1]!Sanaudos[Kodas])*('[1]3.4'!FU$7='[1]2.SAN'!$M$4:$M$73),0)),"")</f>
        <v/>
      </c>
      <c r="FV81" s="244" t="str">
        <f t="array" ref="FV81">IFERROR(INDEX([1]!Sanaudos[Saskaita],MATCH(1,('[1]3.4'!$AM81=[1]!Sanaudos[Kodas])*('[1]3.4'!FV$7='[1]2.SAN'!$M$4:$M$73),0)),"")</f>
        <v/>
      </c>
      <c r="FW81" s="244" t="str">
        <f t="array" ref="FW81">IFERROR(INDEX([1]!Sanaudos[Saskaita],MATCH(1,('[1]3.4'!$AM81=[1]!Sanaudos[Kodas])*('[1]3.4'!FW$7='[1]2.SAN'!$M$4:$M$73),0)),"")</f>
        <v/>
      </c>
      <c r="FX81" s="244" t="str">
        <f t="array" ref="FX81">IFERROR(INDEX([1]!Sanaudos[Saskaita],MATCH(1,('[1]3.4'!$AM81=[1]!Sanaudos[Kodas])*('[1]3.4'!FX$7='[1]2.SAN'!$M$4:$M$73),0)),"")</f>
        <v/>
      </c>
      <c r="FY81" s="244" t="str">
        <f t="array" ref="FY81">IFERROR(INDEX([1]!Sanaudos[Saskaita],MATCH(1,('[1]3.4'!$AM81=[1]!Sanaudos[Kodas])*('[1]3.4'!FY$7='[1]2.SAN'!$M$4:$M$73),0)),"")</f>
        <v/>
      </c>
      <c r="FZ81" s="244" t="str">
        <f t="array" ref="FZ81">IFERROR(INDEX([1]!Sanaudos[Saskaita],MATCH(1,('[1]3.4'!$AM81=[1]!Sanaudos[Kodas])*('[1]3.4'!FZ$7='[1]2.SAN'!$M$4:$M$73),0)),"")</f>
        <v/>
      </c>
      <c r="GA81" s="244" t="str">
        <f t="array" ref="GA81">IFERROR(INDEX([1]!Sanaudos[Saskaita],MATCH(1,('[1]3.4'!$AM81=[1]!Sanaudos[Kodas])*('[1]3.4'!GA$7='[1]2.SAN'!$M$4:$M$73),0)),"")</f>
        <v/>
      </c>
      <c r="GB81" s="244" t="str">
        <f t="array" ref="GB81">IFERROR(INDEX([1]!Sanaudos[Saskaita],MATCH(1,('[1]3.4'!$AM81=[1]!Sanaudos[Kodas])*('[1]3.4'!GB$7='[1]2.SAN'!$M$4:$M$73),0)),"")</f>
        <v/>
      </c>
      <c r="GC81" s="244" t="str">
        <f t="array" ref="GC81">IFERROR(INDEX([1]!Sanaudos[Saskaita],MATCH(1,('[1]3.4'!$AM81=[1]!Sanaudos[Kodas])*('[1]3.4'!GC$7='[1]2.SAN'!$M$4:$M$73),0)),"")</f>
        <v/>
      </c>
      <c r="GD81" s="244" t="str">
        <f t="array" ref="GD81">IFERROR(INDEX([1]!Sanaudos[Saskaita],MATCH(1,('[1]3.4'!$AM81=[1]!Sanaudos[Kodas])*('[1]3.4'!GD$7='[1]2.SAN'!$M$4:$M$73),0)),"")</f>
        <v/>
      </c>
      <c r="GE81" s="244" t="str">
        <f t="array" ref="GE81">IFERROR(INDEX([1]!Sanaudos[Saskaita],MATCH(1,('[1]3.4'!$AM81=[1]!Sanaudos[Kodas])*('[1]3.4'!GE$7='[1]2.SAN'!$M$4:$M$73),0)),"")</f>
        <v/>
      </c>
      <c r="GF81" s="244" t="str">
        <f t="array" ref="GF81">IFERROR(INDEX([1]!Sanaudos[Saskaita],MATCH(1,('[1]3.4'!$AM81=[1]!Sanaudos[Kodas])*('[1]3.4'!GF$7='[1]2.SAN'!$M$4:$M$73),0)),"")</f>
        <v/>
      </c>
      <c r="GG81" s="244" t="str">
        <f t="array" ref="GG81">IFERROR(INDEX([1]!Sanaudos[Saskaita],MATCH(1,('[1]3.4'!$AM81=[1]!Sanaudos[Kodas])*('[1]3.4'!GG$7='[1]2.SAN'!$M$4:$M$73),0)),"")</f>
        <v/>
      </c>
      <c r="GH81" s="244" t="str">
        <f t="array" ref="GH81">IFERROR(INDEX([1]!Sanaudos[Saskaita],MATCH(1,('[1]3.4'!$AM81=[1]!Sanaudos[Kodas])*('[1]3.4'!GH$7='[1]2.SAN'!$M$4:$M$73),0)),"")</f>
        <v/>
      </c>
      <c r="GI81" s="244" t="str">
        <f t="array" ref="GI81">IFERROR(INDEX([1]!Sanaudos[Saskaita],MATCH(1,('[1]3.4'!$AM81=[1]!Sanaudos[Kodas])*('[1]3.4'!GI$7='[1]2.SAN'!$M$4:$M$73),0)),"")</f>
        <v/>
      </c>
      <c r="GJ81" s="244" t="str">
        <f t="array" ref="GJ81">IFERROR(INDEX([1]!Sanaudos[Saskaita],MATCH(1,('[1]3.4'!$AM81=[1]!Sanaudos[Kodas])*('[1]3.4'!GJ$7='[1]2.SAN'!$M$4:$M$73),0)),"")</f>
        <v/>
      </c>
      <c r="GK81" s="244" t="str">
        <f t="array" ref="GK81">IFERROR(INDEX([1]!Sanaudos[Saskaita],MATCH(1,('[1]3.4'!$AM81=[1]!Sanaudos[Kodas])*('[1]3.4'!GK$7='[1]2.SAN'!$M$4:$M$73),0)),"")</f>
        <v/>
      </c>
      <c r="GL81" s="244" t="str">
        <f t="array" ref="GL81">IFERROR(INDEX([1]!Sanaudos[Saskaita],MATCH(1,('[1]3.4'!$AM81=[1]!Sanaudos[Kodas])*('[1]3.4'!GL$7='[1]2.SAN'!$M$4:$M$73),0)),"")</f>
        <v/>
      </c>
      <c r="GM81" s="244" t="str">
        <f t="array" ref="GM81">IFERROR(INDEX([1]!Sanaudos[Saskaita],MATCH(1,('[1]3.4'!$AM81=[1]!Sanaudos[Kodas])*('[1]3.4'!GM$7='[1]2.SAN'!$M$4:$M$73),0)),"")</f>
        <v/>
      </c>
      <c r="GN81" s="244" t="str">
        <f t="array" ref="GN81">IFERROR(INDEX([1]!Sanaudos[Saskaita],MATCH(1,('[1]3.4'!$AM81=[1]!Sanaudos[Kodas])*('[1]3.4'!GN$7='[1]2.SAN'!$M$4:$M$73),0)),"")</f>
        <v/>
      </c>
      <c r="GO81" s="244" t="str">
        <f t="array" ref="GO81">IFERROR(INDEX([1]!Sanaudos[Saskaita],MATCH(1,('[1]3.4'!$AM81=[1]!Sanaudos[Kodas])*('[1]3.4'!GO$7='[1]2.SAN'!$M$4:$M$73),0)),"")</f>
        <v/>
      </c>
      <c r="GP81" s="244" t="str">
        <f t="array" ref="GP81">IFERROR(INDEX([1]!Sanaudos[Saskaita],MATCH(1,('[1]3.4'!$AM81=[1]!Sanaudos[Kodas])*('[1]3.4'!GP$7='[1]2.SAN'!$M$4:$M$73),0)),"")</f>
        <v/>
      </c>
      <c r="GQ81" s="244" t="str">
        <f t="array" ref="GQ81">IFERROR(INDEX([1]!Sanaudos[Saskaita],MATCH(1,('[1]3.4'!$AM81=[1]!Sanaudos[Kodas])*('[1]3.4'!GQ$7='[1]2.SAN'!$M$4:$M$73),0)),"")</f>
        <v/>
      </c>
      <c r="GR81" s="244" t="str">
        <f t="array" ref="GR81">IFERROR(INDEX([1]!Sanaudos[Saskaita],MATCH(1,('[1]3.4'!$AM81=[1]!Sanaudos[Kodas])*('[1]3.4'!GR$7='[1]2.SAN'!$M$4:$M$73),0)),"")</f>
        <v/>
      </c>
      <c r="GS81" s="244" t="str">
        <f t="array" ref="GS81">IFERROR(INDEX([1]!Sanaudos[Saskaita],MATCH(1,('[1]3.4'!$AM81=[1]!Sanaudos[Kodas])*('[1]3.4'!GS$7='[1]2.SAN'!$M$4:$M$73),0)),"")</f>
        <v/>
      </c>
      <c r="GT81" s="244" t="str">
        <f t="array" ref="GT81">IFERROR(INDEX([1]!Sanaudos[Saskaita],MATCH(1,('[1]3.4'!$AM81=[1]!Sanaudos[Kodas])*('[1]3.4'!GT$7='[1]2.SAN'!$M$4:$M$73),0)),"")</f>
        <v/>
      </c>
      <c r="GU81" s="244" t="str">
        <f t="array" ref="GU81">IFERROR(INDEX([1]!Sanaudos[Saskaita],MATCH(1,('[1]3.4'!$AM81=[1]!Sanaudos[Kodas])*('[1]3.4'!GU$7='[1]2.SAN'!$M$4:$M$73),0)),"")</f>
        <v/>
      </c>
      <c r="GV81" s="244" t="str">
        <f t="array" ref="GV81">IFERROR(INDEX([1]!Sanaudos[Saskaita],MATCH(1,('[1]3.4'!$AM81=[1]!Sanaudos[Kodas])*('[1]3.4'!GV$7='[1]2.SAN'!$M$4:$M$73),0)),"")</f>
        <v/>
      </c>
      <c r="GW81" s="244" t="str">
        <f t="array" ref="GW81">IFERROR(INDEX([1]!Sanaudos[Saskaita],MATCH(1,('[1]3.4'!$AM81=[1]!Sanaudos[Kodas])*('[1]3.4'!GW$7='[1]2.SAN'!$M$4:$M$73),0)),"")</f>
        <v/>
      </c>
      <c r="GX81" s="244" t="str">
        <f t="array" ref="GX81">IFERROR(INDEX([1]!Sanaudos[Saskaita],MATCH(1,('[1]3.4'!$AM81=[1]!Sanaudos[Kodas])*('[1]3.4'!GX$7='[1]2.SAN'!$M$4:$M$73),0)),"")</f>
        <v/>
      </c>
      <c r="GY81" s="244" t="str">
        <f t="array" ref="GY81">IFERROR(INDEX([1]!Sanaudos[Saskaita],MATCH(1,('[1]3.4'!$AM81=[1]!Sanaudos[Kodas])*('[1]3.4'!GY$7='[1]2.SAN'!$M$4:$M$73),0)),"")</f>
        <v/>
      </c>
      <c r="GZ81" s="244" t="str">
        <f t="array" ref="GZ81">IFERROR(INDEX([1]!Sanaudos[Saskaita],MATCH(1,('[1]3.4'!$AM81=[1]!Sanaudos[Kodas])*('[1]3.4'!GZ$7='[1]2.SAN'!$M$4:$M$73),0)),"")</f>
        <v/>
      </c>
      <c r="HA81" s="244" t="str">
        <f t="array" ref="HA81">IFERROR(INDEX([1]!Sanaudos[Saskaita],MATCH(1,('[1]3.4'!$AM81=[1]!Sanaudos[Kodas])*('[1]3.4'!HA$7='[1]2.SAN'!$M$4:$M$73),0)),"")</f>
        <v/>
      </c>
      <c r="HB81" s="244" t="str">
        <f t="array" ref="HB81">IFERROR(INDEX([1]!Sanaudos[Saskaita],MATCH(1,('[1]3.4'!$AM81=[1]!Sanaudos[Kodas])*('[1]3.4'!HB$7='[1]2.SAN'!$M$4:$M$73),0)),"")</f>
        <v/>
      </c>
      <c r="HC81" s="244" t="str">
        <f t="array" ref="HC81">IFERROR(INDEX([1]!Sanaudos[Saskaita],MATCH(1,('[1]3.4'!$AM81=[1]!Sanaudos[Kodas])*('[1]3.4'!HC$7='[1]2.SAN'!$M$4:$M$73),0)),"")</f>
        <v/>
      </c>
      <c r="HD81" s="244" t="str">
        <f t="array" ref="HD81">IFERROR(INDEX([1]!Sanaudos[Saskaita],MATCH(1,('[1]3.4'!$AM81=[1]!Sanaudos[Kodas])*('[1]3.4'!HD$7='[1]2.SAN'!$M$4:$M$73),0)),"")</f>
        <v/>
      </c>
      <c r="HE81" s="244" t="str">
        <f t="array" ref="HE81">IFERROR(INDEX([1]!Sanaudos[Saskaita],MATCH(1,('[1]3.4'!$AM81=[1]!Sanaudos[Kodas])*('[1]3.4'!HE$7='[1]2.SAN'!$M$4:$M$73),0)),"")</f>
        <v/>
      </c>
      <c r="HF81" s="244" t="str">
        <f t="array" ref="HF81">IFERROR(INDEX([1]!Sanaudos[Saskaita],MATCH(1,('[1]3.4'!$AM81=[1]!Sanaudos[Kodas])*('[1]3.4'!HF$7='[1]2.SAN'!$M$4:$M$73),0)),"")</f>
        <v/>
      </c>
      <c r="HG81" s="244" t="str">
        <f t="array" ref="HG81">IFERROR(INDEX([1]!Sanaudos[Saskaita],MATCH(1,('[1]3.4'!$AM81=[1]!Sanaudos[Kodas])*('[1]3.4'!HG$7='[1]2.SAN'!$M$4:$M$73),0)),"")</f>
        <v/>
      </c>
      <c r="HH81" s="244" t="str">
        <f t="array" ref="HH81">IFERROR(INDEX([1]!Sanaudos[Saskaita],MATCH(1,('[1]3.4'!$AM81=[1]!Sanaudos[Kodas])*('[1]3.4'!HH$7='[1]2.SAN'!$M$4:$M$73),0)),"")</f>
        <v/>
      </c>
      <c r="HI81" s="244" t="str">
        <f t="array" ref="HI81">IFERROR(INDEX([1]!Sanaudos[Saskaita],MATCH(1,('[1]3.4'!$AM81=[1]!Sanaudos[Kodas])*('[1]3.4'!HI$7='[1]2.SAN'!$M$4:$M$73),0)),"")</f>
        <v/>
      </c>
      <c r="HJ81" s="244" t="str">
        <f t="array" ref="HJ81">IFERROR(INDEX([1]!Sanaudos[Saskaita],MATCH(1,('[1]3.4'!$AM81=[1]!Sanaudos[Kodas])*('[1]3.4'!HJ$7='[1]2.SAN'!$M$4:$M$73),0)),"")</f>
        <v/>
      </c>
      <c r="HK81" s="244" t="str">
        <f t="array" ref="HK81">IFERROR(INDEX([1]!Sanaudos[Saskaita],MATCH(1,('[1]3.4'!$AM81=[1]!Sanaudos[Kodas])*('[1]3.4'!HK$7='[1]2.SAN'!$M$4:$M$73),0)),"")</f>
        <v/>
      </c>
      <c r="HL81" s="244" t="str">
        <f t="array" ref="HL81">IFERROR(INDEX([1]!Sanaudos[Saskaita],MATCH(1,('[1]3.4'!$AM81=[1]!Sanaudos[Kodas])*('[1]3.4'!HL$7='[1]2.SAN'!$M$4:$M$73),0)),"")</f>
        <v/>
      </c>
      <c r="HM81" s="244" t="str">
        <f t="array" ref="HM81">IFERROR(INDEX([1]!Sanaudos[Saskaita],MATCH(1,('[1]3.4'!$AM81=[1]!Sanaudos[Kodas])*('[1]3.4'!HM$7='[1]2.SAN'!$M$4:$M$73),0)),"")</f>
        <v/>
      </c>
      <c r="HN81" s="244" t="str">
        <f t="array" ref="HN81">IFERROR(INDEX([1]!Sanaudos[Saskaita],MATCH(1,('[1]3.4'!$AM81=[1]!Sanaudos[Kodas])*('[1]3.4'!HN$7='[1]2.SAN'!$M$4:$M$73),0)),"")</f>
        <v/>
      </c>
      <c r="HO81" s="244" t="str">
        <f t="array" ref="HO81">IFERROR(INDEX([1]!Sanaudos[Saskaita],MATCH(1,('[1]3.4'!$AM81=[1]!Sanaudos[Kodas])*('[1]3.4'!HO$7='[1]2.SAN'!$M$4:$M$73),0)),"")</f>
        <v/>
      </c>
      <c r="HP81" s="244" t="str">
        <f t="array" ref="HP81">IFERROR(INDEX([1]!Sanaudos[Saskaita],MATCH(1,('[1]3.4'!$AM81=[1]!Sanaudos[Kodas])*('[1]3.4'!HP$7='[1]2.SAN'!$M$4:$M$73),0)),"")</f>
        <v/>
      </c>
      <c r="HQ81" s="244" t="str">
        <f t="array" ref="HQ81">IFERROR(INDEX([1]!Sanaudos[Saskaita],MATCH(1,('[1]3.4'!$AM81=[1]!Sanaudos[Kodas])*('[1]3.4'!HQ$7='[1]2.SAN'!$M$4:$M$73),0)),"")</f>
        <v/>
      </c>
      <c r="HR81" s="244" t="str">
        <f t="array" ref="HR81">IFERROR(INDEX([1]!Sanaudos[Saskaita],MATCH(1,('[1]3.4'!$AM81=[1]!Sanaudos[Kodas])*('[1]3.4'!HR$7='[1]2.SAN'!$M$4:$M$73),0)),"")</f>
        <v/>
      </c>
      <c r="HS81" s="244" t="str">
        <f t="array" ref="HS81">IFERROR(INDEX([1]!Sanaudos[Saskaita],MATCH(1,('[1]3.4'!$AM81=[1]!Sanaudos[Kodas])*('[1]3.4'!HS$7='[1]2.SAN'!$M$4:$M$73),0)),"")</f>
        <v/>
      </c>
      <c r="HT81" s="244" t="str">
        <f t="array" ref="HT81">IFERROR(INDEX([1]!Sanaudos[Saskaita],MATCH(1,('[1]3.4'!$AM81=[1]!Sanaudos[Kodas])*('[1]3.4'!HT$7='[1]2.SAN'!$M$4:$M$73),0)),"")</f>
        <v/>
      </c>
      <c r="HU81" s="244" t="str">
        <f t="array" ref="HU81">IFERROR(INDEX([1]!Sanaudos[Saskaita],MATCH(1,('[1]3.4'!$AM81=[1]!Sanaudos[Kodas])*('[1]3.4'!HU$7='[1]2.SAN'!$M$4:$M$73),0)),"")</f>
        <v/>
      </c>
      <c r="HV81" s="244" t="str">
        <f t="array" ref="HV81">IFERROR(INDEX([1]!Sanaudos[Saskaita],MATCH(1,('[1]3.4'!$AM81=[1]!Sanaudos[Kodas])*('[1]3.4'!HV$7='[1]2.SAN'!$M$4:$M$73),0)),"")</f>
        <v/>
      </c>
      <c r="HW81" s="244" t="str">
        <f t="array" ref="HW81">IFERROR(INDEX([1]!Sanaudos[Saskaita],MATCH(1,('[1]3.4'!$AM81=[1]!Sanaudos[Kodas])*('[1]3.4'!HW$7='[1]2.SAN'!$M$4:$M$73),0)),"")</f>
        <v/>
      </c>
      <c r="HX81" s="244" t="str">
        <f t="array" ref="HX81">IFERROR(INDEX([1]!Sanaudos[Saskaita],MATCH(1,('[1]3.4'!$AM81=[1]!Sanaudos[Kodas])*('[1]3.4'!HX$7='[1]2.SAN'!$M$4:$M$73),0)),"")</f>
        <v/>
      </c>
      <c r="HY81" s="244" t="str">
        <f t="array" ref="HY81">IFERROR(INDEX([1]!Sanaudos[Saskaita],MATCH(1,('[1]3.4'!$AM81=[1]!Sanaudos[Kodas])*('[1]3.4'!HY$7='[1]2.SAN'!$M$4:$M$73),0)),"")</f>
        <v/>
      </c>
      <c r="HZ81" s="244" t="str">
        <f t="array" ref="HZ81">IFERROR(INDEX([1]!Sanaudos[Saskaita],MATCH(1,('[1]3.4'!$AM81=[1]!Sanaudos[Kodas])*('[1]3.4'!HZ$7='[1]2.SAN'!$M$4:$M$73),0)),"")</f>
        <v/>
      </c>
      <c r="IA81" s="244" t="str">
        <f t="array" ref="IA81">IFERROR(INDEX([1]!Sanaudos[Saskaita],MATCH(1,('[1]3.4'!$AM81=[1]!Sanaudos[Kodas])*('[1]3.4'!IA$7='[1]2.SAN'!$M$4:$M$73),0)),"")</f>
        <v/>
      </c>
      <c r="IB81" s="244" t="str">
        <f t="array" ref="IB81">IFERROR(INDEX([1]!Sanaudos[Saskaita],MATCH(1,('[1]3.4'!$AM81=[1]!Sanaudos[Kodas])*('[1]3.4'!IB$7='[1]2.SAN'!$M$4:$M$73),0)),"")</f>
        <v/>
      </c>
      <c r="IC81" s="244" t="str">
        <f t="array" ref="IC81">IFERROR(INDEX([1]!Sanaudos[Saskaita],MATCH(1,('[1]3.4'!$AM81=[1]!Sanaudos[Kodas])*('[1]3.4'!IC$7='[1]2.SAN'!$M$4:$M$73),0)),"")</f>
        <v/>
      </c>
      <c r="ID81" s="244" t="str">
        <f t="array" ref="ID81">IFERROR(INDEX([1]!Sanaudos[Saskaita],MATCH(1,('[1]3.4'!$AM81=[1]!Sanaudos[Kodas])*('[1]3.4'!ID$7='[1]2.SAN'!$M$4:$M$73),0)),"")</f>
        <v/>
      </c>
      <c r="IE81" s="244" t="str">
        <f t="array" ref="IE81">IFERROR(INDEX([1]!Sanaudos[Saskaita],MATCH(1,('[1]3.4'!$AM81=[1]!Sanaudos[Kodas])*('[1]3.4'!IE$7='[1]2.SAN'!$M$4:$M$73),0)),"")</f>
        <v/>
      </c>
      <c r="IF81" s="244" t="str">
        <f t="array" ref="IF81">IFERROR(INDEX([1]!Sanaudos[Saskaita],MATCH(1,('[1]3.4'!$AM81=[1]!Sanaudos[Kodas])*('[1]3.4'!IF$7='[1]2.SAN'!$M$4:$M$73),0)),"")</f>
        <v/>
      </c>
      <c r="IG81" s="244" t="str">
        <f t="array" ref="IG81">IFERROR(INDEX([1]!Sanaudos[Saskaita],MATCH(1,('[1]3.4'!$AM81=[1]!Sanaudos[Kodas])*('[1]3.4'!IG$7='[1]2.SAN'!$M$4:$M$73),0)),"")</f>
        <v/>
      </c>
      <c r="IH81" s="244" t="str">
        <f t="array" ref="IH81">IFERROR(INDEX([1]!Sanaudos[Saskaita],MATCH(1,('[1]3.4'!$AM81=[1]!Sanaudos[Kodas])*('[1]3.4'!IH$7='[1]2.SAN'!$M$4:$M$73),0)),"")</f>
        <v/>
      </c>
      <c r="II81" s="244" t="str">
        <f t="array" ref="II81">IFERROR(INDEX([1]!Sanaudos[Saskaita],MATCH(1,('[1]3.4'!$AM81=[1]!Sanaudos[Kodas])*('[1]3.4'!II$7='[1]2.SAN'!$M$4:$M$73),0)),"")</f>
        <v/>
      </c>
      <c r="IJ81" s="244" t="str">
        <f t="array" ref="IJ81">IFERROR(INDEX([1]!Sanaudos[Saskaita],MATCH(1,('[1]3.4'!$AM81=[1]!Sanaudos[Kodas])*('[1]3.4'!IJ$7='[1]2.SAN'!$M$4:$M$73),0)),"")</f>
        <v/>
      </c>
      <c r="IK81" s="244" t="str">
        <f t="array" ref="IK81">IFERROR(INDEX([1]!Sanaudos[Saskaita],MATCH(1,('[1]3.4'!$AM81=[1]!Sanaudos[Kodas])*('[1]3.4'!IK$7='[1]2.SAN'!$M$4:$M$73),0)),"")</f>
        <v/>
      </c>
    </row>
    <row r="82" spans="2:247" x14ac:dyDescent="0.2">
      <c r="AF82" s="278" t="s">
        <v>264</v>
      </c>
      <c r="AL82" s="277"/>
      <c r="AO82" s="277"/>
      <c r="AR82" s="147" t="s">
        <v>347</v>
      </c>
      <c r="AT82" s="147" t="s">
        <v>347</v>
      </c>
      <c r="AU82" s="147" t="s">
        <v>347</v>
      </c>
      <c r="AV82" s="147" t="s">
        <v>347</v>
      </c>
      <c r="AW82" s="147" t="s">
        <v>347</v>
      </c>
      <c r="AX82" s="147" t="s">
        <v>347</v>
      </c>
      <c r="AY82" s="147" t="s">
        <v>347</v>
      </c>
      <c r="AZ82" s="147" t="s">
        <v>347</v>
      </c>
      <c r="BA82" s="147" t="s">
        <v>347</v>
      </c>
      <c r="BB82" s="147" t="s">
        <v>347</v>
      </c>
      <c r="BC82" s="147" t="s">
        <v>347</v>
      </c>
      <c r="BD82" s="147" t="s">
        <v>347</v>
      </c>
      <c r="BE82" s="147" t="s">
        <v>347</v>
      </c>
      <c r="BF82" s="147" t="s">
        <v>347</v>
      </c>
      <c r="BG82" s="147" t="s">
        <v>347</v>
      </c>
      <c r="BH82" s="147" t="s">
        <v>347</v>
      </c>
      <c r="BI82" s="147" t="s">
        <v>347</v>
      </c>
      <c r="BJ82" s="147" t="s">
        <v>347</v>
      </c>
      <c r="BK82" s="147" t="s">
        <v>347</v>
      </c>
      <c r="BL82" s="147" t="s">
        <v>347</v>
      </c>
      <c r="BM82" s="147" t="s">
        <v>347</v>
      </c>
      <c r="BN82" s="147" t="s">
        <v>347</v>
      </c>
      <c r="BO82" s="147" t="s">
        <v>347</v>
      </c>
      <c r="BP82" s="147" t="s">
        <v>347</v>
      </c>
      <c r="BQ82" s="147" t="s">
        <v>347</v>
      </c>
      <c r="BR82" s="147" t="s">
        <v>347</v>
      </c>
      <c r="BS82" s="147" t="s">
        <v>347</v>
      </c>
      <c r="BT82" s="147" t="s">
        <v>347</v>
      </c>
      <c r="BU82" s="147" t="s">
        <v>347</v>
      </c>
      <c r="BV82" s="147" t="s">
        <v>347</v>
      </c>
      <c r="BW82" s="147" t="s">
        <v>347</v>
      </c>
      <c r="BX82" s="147" t="s">
        <v>347</v>
      </c>
      <c r="BY82" s="147" t="s">
        <v>347</v>
      </c>
      <c r="BZ82" s="147" t="s">
        <v>347</v>
      </c>
      <c r="CA82" s="147" t="s">
        <v>347</v>
      </c>
      <c r="CB82" s="147" t="s">
        <v>347</v>
      </c>
      <c r="CC82" s="147" t="s">
        <v>347</v>
      </c>
      <c r="CD82" s="147" t="s">
        <v>347</v>
      </c>
      <c r="CE82" s="147" t="s">
        <v>347</v>
      </c>
      <c r="CF82" s="147" t="s">
        <v>347</v>
      </c>
      <c r="CG82" s="147" t="s">
        <v>347</v>
      </c>
      <c r="CH82" s="147" t="s">
        <v>347</v>
      </c>
      <c r="CI82" s="147" t="s">
        <v>347</v>
      </c>
      <c r="CJ82" s="147" t="s">
        <v>347</v>
      </c>
      <c r="CK82" s="147" t="s">
        <v>347</v>
      </c>
      <c r="CL82" s="147" t="s">
        <v>347</v>
      </c>
      <c r="CM82" s="147" t="s">
        <v>347</v>
      </c>
      <c r="CN82" s="147" t="s">
        <v>347</v>
      </c>
      <c r="CO82" s="147" t="s">
        <v>347</v>
      </c>
      <c r="CP82" s="147" t="s">
        <v>347</v>
      </c>
      <c r="CQ82" s="147" t="s">
        <v>347</v>
      </c>
      <c r="CR82" s="147" t="s">
        <v>347</v>
      </c>
      <c r="CS82" s="147" t="s">
        <v>347</v>
      </c>
      <c r="CT82" s="147" t="s">
        <v>347</v>
      </c>
      <c r="CU82" s="147" t="s">
        <v>347</v>
      </c>
      <c r="CV82" s="147" t="s">
        <v>347</v>
      </c>
      <c r="CW82" s="147" t="s">
        <v>347</v>
      </c>
      <c r="CX82" s="147" t="s">
        <v>347</v>
      </c>
      <c r="CY82" s="147" t="s">
        <v>347</v>
      </c>
      <c r="CZ82" s="147" t="s">
        <v>347</v>
      </c>
      <c r="DA82" s="147" t="s">
        <v>347</v>
      </c>
      <c r="DB82" s="147" t="s">
        <v>347</v>
      </c>
      <c r="DC82" s="147" t="s">
        <v>347</v>
      </c>
      <c r="DD82" s="147" t="s">
        <v>347</v>
      </c>
      <c r="DE82" s="147" t="s">
        <v>347</v>
      </c>
      <c r="DF82" s="147" t="s">
        <v>347</v>
      </c>
      <c r="DG82" s="147" t="s">
        <v>347</v>
      </c>
      <c r="DH82" s="147" t="s">
        <v>347</v>
      </c>
      <c r="DI82" s="147" t="s">
        <v>347</v>
      </c>
      <c r="DJ82" s="147" t="s">
        <v>347</v>
      </c>
      <c r="DK82" s="147" t="s">
        <v>347</v>
      </c>
      <c r="DL82" s="147" t="s">
        <v>347</v>
      </c>
      <c r="DM82" s="147" t="s">
        <v>347</v>
      </c>
      <c r="DN82" s="147" t="s">
        <v>347</v>
      </c>
      <c r="DO82" s="147" t="s">
        <v>347</v>
      </c>
      <c r="DP82" s="147" t="s">
        <v>347</v>
      </c>
      <c r="DQ82" s="147" t="s">
        <v>347</v>
      </c>
      <c r="DR82" s="147" t="s">
        <v>347</v>
      </c>
      <c r="DS82" s="147" t="s">
        <v>347</v>
      </c>
      <c r="DT82" s="147" t="s">
        <v>347</v>
      </c>
      <c r="DU82" s="147" t="s">
        <v>347</v>
      </c>
      <c r="DV82" s="147" t="s">
        <v>347</v>
      </c>
      <c r="DW82" s="147" t="s">
        <v>347</v>
      </c>
      <c r="DX82" s="147" t="s">
        <v>347</v>
      </c>
      <c r="DY82" s="147" t="s">
        <v>347</v>
      </c>
      <c r="DZ82" s="147" t="s">
        <v>347</v>
      </c>
      <c r="EA82" s="147" t="s">
        <v>347</v>
      </c>
      <c r="EB82" s="147" t="s">
        <v>347</v>
      </c>
      <c r="EC82" s="147" t="s">
        <v>347</v>
      </c>
      <c r="ED82" s="147" t="s">
        <v>347</v>
      </c>
      <c r="EE82" s="147" t="s">
        <v>347</v>
      </c>
      <c r="EF82" s="147" t="s">
        <v>347</v>
      </c>
      <c r="EG82" s="147" t="s">
        <v>347</v>
      </c>
      <c r="EH82" s="147" t="s">
        <v>347</v>
      </c>
      <c r="EI82" s="147" t="s">
        <v>347</v>
      </c>
      <c r="EJ82" s="147" t="s">
        <v>347</v>
      </c>
      <c r="EK82" s="147" t="s">
        <v>347</v>
      </c>
      <c r="EL82" s="147" t="s">
        <v>347</v>
      </c>
      <c r="EM82" s="147" t="s">
        <v>347</v>
      </c>
      <c r="EN82" s="147" t="s">
        <v>347</v>
      </c>
      <c r="EO82" s="147" t="s">
        <v>347</v>
      </c>
      <c r="EP82" s="147" t="s">
        <v>347</v>
      </c>
      <c r="EQ82" s="147" t="s">
        <v>347</v>
      </c>
      <c r="ER82" s="147" t="s">
        <v>347</v>
      </c>
      <c r="ES82" s="147" t="s">
        <v>347</v>
      </c>
      <c r="ET82" s="147" t="s">
        <v>347</v>
      </c>
      <c r="EU82" s="147" t="s">
        <v>347</v>
      </c>
      <c r="EV82" s="147" t="s">
        <v>347</v>
      </c>
      <c r="EW82" s="147" t="s">
        <v>347</v>
      </c>
      <c r="EX82" s="147" t="s">
        <v>347</v>
      </c>
      <c r="EY82" s="147" t="s">
        <v>347</v>
      </c>
      <c r="EZ82" s="147" t="s">
        <v>347</v>
      </c>
      <c r="FA82" s="147" t="s">
        <v>347</v>
      </c>
      <c r="FB82" s="147" t="s">
        <v>347</v>
      </c>
      <c r="FC82" s="147" t="s">
        <v>347</v>
      </c>
      <c r="FD82" s="147" t="s">
        <v>347</v>
      </c>
      <c r="FE82" s="147" t="s">
        <v>347</v>
      </c>
      <c r="FF82" s="147" t="s">
        <v>347</v>
      </c>
      <c r="FG82" s="147" t="s">
        <v>347</v>
      </c>
      <c r="FH82" s="147" t="s">
        <v>347</v>
      </c>
      <c r="FI82" s="147" t="s">
        <v>347</v>
      </c>
      <c r="FJ82" s="147" t="s">
        <v>347</v>
      </c>
      <c r="FK82" s="147" t="s">
        <v>347</v>
      </c>
      <c r="FL82" s="147" t="s">
        <v>347</v>
      </c>
      <c r="FM82" s="147" t="s">
        <v>347</v>
      </c>
      <c r="FN82" s="147" t="s">
        <v>347</v>
      </c>
      <c r="FO82" s="147" t="s">
        <v>347</v>
      </c>
      <c r="FP82" s="147" t="s">
        <v>347</v>
      </c>
      <c r="FQ82" s="147" t="s">
        <v>347</v>
      </c>
      <c r="FR82" s="147" t="s">
        <v>347</v>
      </c>
      <c r="FS82" s="147" t="s">
        <v>347</v>
      </c>
      <c r="FT82" s="147" t="s">
        <v>347</v>
      </c>
      <c r="FU82" s="147" t="s">
        <v>347</v>
      </c>
      <c r="FV82" s="147" t="s">
        <v>347</v>
      </c>
      <c r="FW82" s="147" t="s">
        <v>347</v>
      </c>
      <c r="FX82" s="147" t="s">
        <v>347</v>
      </c>
      <c r="FY82" s="147" t="s">
        <v>347</v>
      </c>
      <c r="FZ82" s="147" t="s">
        <v>347</v>
      </c>
      <c r="GA82" s="147" t="s">
        <v>347</v>
      </c>
      <c r="GB82" s="147" t="s">
        <v>347</v>
      </c>
      <c r="GC82" s="147" t="s">
        <v>347</v>
      </c>
      <c r="GD82" s="147" t="s">
        <v>347</v>
      </c>
      <c r="GE82" s="147" t="s">
        <v>347</v>
      </c>
      <c r="GF82" s="147" t="s">
        <v>347</v>
      </c>
      <c r="GG82" s="147" t="s">
        <v>347</v>
      </c>
      <c r="GH82" s="147" t="s">
        <v>347</v>
      </c>
      <c r="GI82" s="147" t="s">
        <v>347</v>
      </c>
      <c r="GJ82" s="147" t="s">
        <v>347</v>
      </c>
      <c r="GK82" s="147" t="s">
        <v>347</v>
      </c>
      <c r="GL82" s="147" t="s">
        <v>347</v>
      </c>
      <c r="GM82" s="147" t="s">
        <v>347</v>
      </c>
      <c r="GN82" s="147" t="s">
        <v>347</v>
      </c>
      <c r="GO82" s="147" t="s">
        <v>347</v>
      </c>
      <c r="GP82" s="147" t="s">
        <v>347</v>
      </c>
      <c r="GQ82" s="147" t="s">
        <v>347</v>
      </c>
      <c r="GR82" s="147" t="s">
        <v>347</v>
      </c>
      <c r="GS82" s="147" t="s">
        <v>347</v>
      </c>
      <c r="GT82" s="147" t="s">
        <v>347</v>
      </c>
      <c r="GU82" s="147" t="s">
        <v>347</v>
      </c>
      <c r="GV82" s="147" t="s">
        <v>347</v>
      </c>
      <c r="GW82" s="147" t="s">
        <v>347</v>
      </c>
      <c r="GX82" s="147" t="s">
        <v>347</v>
      </c>
      <c r="GY82" s="147" t="s">
        <v>347</v>
      </c>
      <c r="GZ82" s="147" t="s">
        <v>347</v>
      </c>
      <c r="HA82" s="147" t="s">
        <v>347</v>
      </c>
      <c r="HB82" s="147" t="s">
        <v>347</v>
      </c>
      <c r="HC82" s="147" t="s">
        <v>347</v>
      </c>
      <c r="HD82" s="147" t="s">
        <v>347</v>
      </c>
      <c r="HE82" s="147" t="s">
        <v>347</v>
      </c>
      <c r="HF82" s="147" t="s">
        <v>347</v>
      </c>
      <c r="HG82" s="147" t="s">
        <v>347</v>
      </c>
      <c r="HH82" s="147" t="s">
        <v>347</v>
      </c>
      <c r="HI82" s="147" t="s">
        <v>347</v>
      </c>
      <c r="HJ82" s="147" t="s">
        <v>347</v>
      </c>
      <c r="HK82" s="147" t="s">
        <v>347</v>
      </c>
      <c r="HL82" s="147" t="s">
        <v>347</v>
      </c>
      <c r="HM82" s="147" t="s">
        <v>347</v>
      </c>
      <c r="HN82" s="147" t="s">
        <v>347</v>
      </c>
      <c r="HO82" s="147" t="s">
        <v>347</v>
      </c>
      <c r="HP82" s="147" t="s">
        <v>347</v>
      </c>
      <c r="HQ82" s="147" t="s">
        <v>347</v>
      </c>
      <c r="HR82" s="147" t="s">
        <v>347</v>
      </c>
      <c r="HS82" s="147" t="s">
        <v>347</v>
      </c>
      <c r="HT82" s="147" t="s">
        <v>347</v>
      </c>
      <c r="HU82" s="147" t="s">
        <v>347</v>
      </c>
      <c r="HV82" s="147" t="s">
        <v>347</v>
      </c>
      <c r="HW82" s="147" t="s">
        <v>347</v>
      </c>
      <c r="HX82" s="147" t="s">
        <v>347</v>
      </c>
      <c r="HY82" s="147" t="s">
        <v>347</v>
      </c>
      <c r="HZ82" s="147" t="s">
        <v>347</v>
      </c>
      <c r="IA82" s="147" t="s">
        <v>347</v>
      </c>
      <c r="IB82" s="147" t="s">
        <v>347</v>
      </c>
      <c r="IC82" s="147" t="s">
        <v>347</v>
      </c>
      <c r="ID82" s="147" t="s">
        <v>347</v>
      </c>
      <c r="IE82" s="147" t="s">
        <v>347</v>
      </c>
      <c r="IF82" s="147" t="s">
        <v>347</v>
      </c>
      <c r="IG82" s="147" t="s">
        <v>347</v>
      </c>
      <c r="IH82" s="147" t="s">
        <v>347</v>
      </c>
      <c r="II82" s="147" t="s">
        <v>347</v>
      </c>
      <c r="IJ82" s="147" t="s">
        <v>347</v>
      </c>
      <c r="IK82" s="147" t="s">
        <v>347</v>
      </c>
      <c r="IL82" s="147" t="s">
        <v>347</v>
      </c>
      <c r="IM82" s="147" t="s">
        <v>347</v>
      </c>
    </row>
    <row r="83" spans="2:247" x14ac:dyDescent="0.2">
      <c r="E83" s="279" t="s">
        <v>35</v>
      </c>
      <c r="F83" s="185">
        <f>+'[1]1.DK'!$D$89</f>
        <v>1791344.2600000005</v>
      </c>
      <c r="G83" s="185">
        <f>+-'[1]2.SAN'!$G$228</f>
        <v>-238058.27000000002</v>
      </c>
      <c r="K83" s="280"/>
      <c r="AE83" s="147" t="s">
        <v>140</v>
      </c>
      <c r="AF83" s="185">
        <f>+'[1]5'!$E$159</f>
        <v>1391227.0110586376</v>
      </c>
      <c r="AG83" s="185" t="e">
        <f>+SUM(AG8:AG47)</f>
        <v>#REF!</v>
      </c>
      <c r="AH83" s="281" t="e">
        <f>+AG83-AF83</f>
        <v>#REF!</v>
      </c>
      <c r="AL83" s="277"/>
      <c r="AO83" s="277"/>
    </row>
    <row r="84" spans="2:247" x14ac:dyDescent="0.2">
      <c r="AE84" s="147" t="s">
        <v>141</v>
      </c>
      <c r="AF84" s="185">
        <f>+'[1]5'!$G$159</f>
        <v>15319.48</v>
      </c>
      <c r="AG84" s="185" t="e">
        <f>+SUM(AG48:AG77)</f>
        <v>#REF!</v>
      </c>
      <c r="AH84" s="281" t="e">
        <f>+AG84-AF84</f>
        <v>#REF!</v>
      </c>
      <c r="AL84" s="277"/>
      <c r="AO84" s="277"/>
    </row>
    <row r="85" spans="2:247" x14ac:dyDescent="0.2">
      <c r="E85" s="279" t="s">
        <v>16</v>
      </c>
      <c r="F85" s="185" t="e">
        <f>+F83-F81</f>
        <v>#REF!</v>
      </c>
      <c r="G85" s="185" t="e">
        <f>+G83-G81</f>
        <v>#REF!</v>
      </c>
      <c r="AE85" s="147" t="s">
        <v>142</v>
      </c>
      <c r="AF85" s="185">
        <f>+'[1]5'!$I$159</f>
        <v>212829.96020137929</v>
      </c>
      <c r="AG85" s="185" t="e">
        <f>+AG78</f>
        <v>#REF!</v>
      </c>
      <c r="AH85" s="281" t="e">
        <f>+AG85-AF85</f>
        <v>#REF!</v>
      </c>
      <c r="AL85" s="277"/>
      <c r="AO85" s="277"/>
    </row>
    <row r="86" spans="2:247" x14ac:dyDescent="0.2">
      <c r="E86" s="279"/>
      <c r="F86" s="279"/>
      <c r="G86" s="279"/>
      <c r="H86" s="279"/>
      <c r="I86" s="279"/>
      <c r="J86" s="279"/>
      <c r="K86" s="279"/>
      <c r="L86" s="279"/>
      <c r="M86" s="279"/>
      <c r="AE86" s="147" t="s">
        <v>843</v>
      </c>
      <c r="AF86" s="185">
        <f>+'[1]5'!$K$159</f>
        <v>101902.57208933242</v>
      </c>
      <c r="AG86" s="185" t="e">
        <f>+AG79</f>
        <v>#REF!</v>
      </c>
      <c r="AH86" s="281" t="e">
        <f>+AG86-AF86</f>
        <v>#REF!</v>
      </c>
      <c r="AL86" s="277"/>
      <c r="AO86" s="277"/>
    </row>
    <row r="87" spans="2:247" x14ac:dyDescent="0.2">
      <c r="E87" s="279"/>
      <c r="F87" s="279"/>
      <c r="G87" s="279"/>
      <c r="H87" s="279"/>
      <c r="I87" s="279"/>
      <c r="J87" s="279"/>
      <c r="K87" s="279"/>
      <c r="L87" s="279"/>
      <c r="M87" s="279"/>
      <c r="AE87" s="152" t="s">
        <v>846</v>
      </c>
      <c r="AF87" s="282">
        <f>+SUM(AF83:AF86)</f>
        <v>1721279.0233493494</v>
      </c>
      <c r="AG87" s="282" t="e">
        <f>+SUM(AG83:AG86)</f>
        <v>#REF!</v>
      </c>
      <c r="AH87" s="283" t="e">
        <f>+AG87-AF87</f>
        <v>#REF!</v>
      </c>
      <c r="AL87" s="277"/>
      <c r="AO87" s="277"/>
    </row>
    <row r="88" spans="2:247" x14ac:dyDescent="0.2">
      <c r="E88" s="279"/>
      <c r="F88" s="279"/>
      <c r="G88" s="279"/>
      <c r="H88" s="279"/>
      <c r="I88" s="279"/>
      <c r="J88" s="279"/>
      <c r="K88" s="279"/>
      <c r="L88" s="279"/>
      <c r="M88" s="279"/>
      <c r="AH88" s="284"/>
      <c r="AL88" s="277"/>
      <c r="AO88" s="277"/>
    </row>
    <row r="89" spans="2:247" x14ac:dyDescent="0.2">
      <c r="E89" s="279"/>
      <c r="F89" s="279"/>
      <c r="G89" s="279"/>
      <c r="H89" s="279"/>
      <c r="I89" s="279"/>
      <c r="J89" s="279"/>
      <c r="K89" s="279"/>
      <c r="L89" s="279"/>
      <c r="M89" s="279"/>
      <c r="AH89" s="284"/>
      <c r="AL89" s="277"/>
      <c r="AO89" s="277"/>
    </row>
    <row r="90" spans="2:247" x14ac:dyDescent="0.2">
      <c r="E90" s="279"/>
      <c r="F90" s="279"/>
      <c r="G90" s="279"/>
      <c r="H90" s="279"/>
      <c r="I90" s="279"/>
      <c r="J90" s="279"/>
      <c r="K90" s="279"/>
      <c r="L90" s="279"/>
      <c r="M90" s="279"/>
      <c r="AE90" s="147" t="s">
        <v>847</v>
      </c>
      <c r="AF90" s="185">
        <f>+'[1]6'!$D$161</f>
        <v>1391227.0110586381</v>
      </c>
      <c r="AG90" s="185" t="e">
        <f>+AG83</f>
        <v>#REF!</v>
      </c>
      <c r="AH90" s="281" t="e">
        <f>+AG90-AF90</f>
        <v>#REF!</v>
      </c>
      <c r="AL90" s="277"/>
      <c r="AO90" s="277"/>
    </row>
    <row r="91" spans="2:247" x14ac:dyDescent="0.2">
      <c r="E91" s="279"/>
      <c r="F91" s="279"/>
      <c r="G91" s="279"/>
      <c r="H91" s="279"/>
      <c r="I91" s="279"/>
      <c r="J91" s="279"/>
      <c r="K91" s="279"/>
      <c r="L91" s="279"/>
      <c r="M91" s="279"/>
      <c r="AE91" s="147" t="s">
        <v>848</v>
      </c>
      <c r="AF91" s="185">
        <f>+'[1]7'!$D$160</f>
        <v>15319.48</v>
      </c>
      <c r="AG91" s="185" t="e">
        <f>+AG84</f>
        <v>#REF!</v>
      </c>
      <c r="AH91" s="281" t="e">
        <f>+AG91-AF91</f>
        <v>#REF!</v>
      </c>
      <c r="AL91" s="277"/>
      <c r="AO91" s="277"/>
    </row>
    <row r="92" spans="2:247" x14ac:dyDescent="0.2">
      <c r="E92" s="285"/>
      <c r="F92" s="279"/>
      <c r="G92" s="279"/>
      <c r="H92" s="279"/>
      <c r="I92" s="279"/>
      <c r="J92" s="279"/>
      <c r="K92" s="279"/>
      <c r="L92" s="279"/>
      <c r="M92" s="279"/>
      <c r="AE92" s="147" t="s">
        <v>849</v>
      </c>
      <c r="AF92" s="185">
        <f>+'[1]11'!$D$162</f>
        <v>212829.96020137926</v>
      </c>
      <c r="AG92" s="185" t="e">
        <f>+AG85</f>
        <v>#REF!</v>
      </c>
      <c r="AH92" s="281" t="e">
        <f>+AG92-AF92</f>
        <v>#REF!</v>
      </c>
      <c r="AL92" s="277"/>
      <c r="AO92" s="277"/>
    </row>
    <row r="93" spans="2:247" x14ac:dyDescent="0.2">
      <c r="E93" s="279"/>
      <c r="F93" s="279"/>
      <c r="G93" s="279"/>
      <c r="H93" s="279"/>
      <c r="I93" s="279"/>
      <c r="J93" s="279"/>
      <c r="K93" s="279"/>
      <c r="L93" s="279"/>
      <c r="M93" s="279"/>
      <c r="AE93" s="147" t="s">
        <v>264</v>
      </c>
      <c r="AF93" s="185">
        <f>+'[1]5'!$K$159</f>
        <v>101902.57208933242</v>
      </c>
      <c r="AG93" s="185" t="e">
        <f>+AG86</f>
        <v>#REF!</v>
      </c>
      <c r="AH93" s="281" t="e">
        <f>+AG93-AF93</f>
        <v>#REF!</v>
      </c>
      <c r="AL93" s="277"/>
      <c r="AO93" s="277"/>
    </row>
    <row r="94" spans="2:247" x14ac:dyDescent="0.2">
      <c r="E94" s="279"/>
      <c r="F94" s="279"/>
      <c r="G94" s="279"/>
      <c r="H94" s="279"/>
      <c r="I94" s="279"/>
      <c r="J94" s="279"/>
      <c r="K94" s="279"/>
      <c r="L94" s="279"/>
      <c r="M94" s="279"/>
      <c r="AE94" s="152" t="s">
        <v>846</v>
      </c>
      <c r="AF94" s="282">
        <f>+SUM(AF90:AF93)</f>
        <v>1721279.0233493496</v>
      </c>
      <c r="AG94" s="282" t="e">
        <f>+SUM(AG90:AG93)</f>
        <v>#REF!</v>
      </c>
      <c r="AH94" s="283" t="e">
        <f>+AG94-AF94</f>
        <v>#REF!</v>
      </c>
      <c r="AL94" s="277"/>
      <c r="AO94" s="277"/>
    </row>
    <row r="95" spans="2:247" x14ac:dyDescent="0.2">
      <c r="E95" s="279"/>
      <c r="F95" s="279"/>
      <c r="G95" s="279"/>
      <c r="H95" s="279"/>
      <c r="I95" s="279"/>
      <c r="J95" s="279"/>
      <c r="K95" s="279"/>
      <c r="L95" s="279"/>
      <c r="M95" s="279"/>
      <c r="AL95" s="277"/>
      <c r="AO95" s="277"/>
    </row>
    <row r="96" spans="2:247" x14ac:dyDescent="0.2">
      <c r="E96" s="279"/>
      <c r="F96" s="279"/>
      <c r="G96" s="279"/>
      <c r="H96" s="279"/>
      <c r="I96" s="279"/>
      <c r="J96" s="279"/>
      <c r="K96" s="279"/>
      <c r="L96" s="279"/>
      <c r="M96" s="279"/>
      <c r="AL96" s="277"/>
      <c r="AO96" s="277"/>
    </row>
    <row r="97" spans="2:41" s="147" customFormat="1" x14ac:dyDescent="0.2">
      <c r="C97" s="234"/>
      <c r="E97" s="279"/>
      <c r="F97" s="279"/>
      <c r="G97" s="279"/>
      <c r="H97" s="279"/>
      <c r="I97" s="279"/>
      <c r="J97" s="279"/>
      <c r="K97" s="279"/>
      <c r="L97" s="279"/>
      <c r="M97" s="279"/>
      <c r="AH97" s="234"/>
      <c r="AL97" s="277"/>
      <c r="AO97" s="277"/>
    </row>
    <row r="98" spans="2:41" s="147" customFormat="1" x14ac:dyDescent="0.2">
      <c r="C98" s="234"/>
      <c r="E98" s="279"/>
      <c r="F98" s="279"/>
      <c r="G98" s="279"/>
      <c r="H98" s="279"/>
      <c r="I98" s="279"/>
      <c r="J98" s="279"/>
      <c r="K98" s="279"/>
      <c r="L98" s="279"/>
      <c r="M98" s="279"/>
      <c r="AH98" s="234"/>
      <c r="AL98" s="277"/>
      <c r="AO98" s="277"/>
    </row>
    <row r="99" spans="2:41" s="147" customFormat="1" x14ac:dyDescent="0.2">
      <c r="C99" s="234"/>
      <c r="E99" s="279"/>
      <c r="F99" s="279"/>
      <c r="G99" s="279"/>
      <c r="H99" s="279"/>
      <c r="I99" s="279"/>
      <c r="J99" s="279"/>
      <c r="K99" s="279"/>
      <c r="L99" s="279"/>
      <c r="M99" s="279"/>
      <c r="AH99" s="234"/>
      <c r="AL99" s="277"/>
      <c r="AO99" s="277"/>
    </row>
    <row r="100" spans="2:41" s="147" customFormat="1" x14ac:dyDescent="0.2">
      <c r="B100" s="286" t="s">
        <v>379</v>
      </c>
      <c r="C100" s="188" t="s">
        <v>380</v>
      </c>
      <c r="D100" s="190"/>
      <c r="E100" s="287"/>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288"/>
    </row>
    <row r="101" spans="2:41" s="147" customFormat="1" x14ac:dyDescent="0.2">
      <c r="B101" s="192" t="s">
        <v>363</v>
      </c>
      <c r="C101" s="147" t="s">
        <v>850</v>
      </c>
      <c r="E101" s="235"/>
      <c r="AH101" s="289"/>
    </row>
    <row r="102" spans="2:41" s="147" customFormat="1" x14ac:dyDescent="0.2">
      <c r="B102" s="192" t="s">
        <v>364</v>
      </c>
      <c r="C102" s="147" t="s">
        <v>851</v>
      </c>
      <c r="E102" s="235"/>
      <c r="AH102" s="289"/>
    </row>
    <row r="103" spans="2:41" s="147" customFormat="1" x14ac:dyDescent="0.2">
      <c r="B103" s="192"/>
      <c r="C103" s="147" t="s">
        <v>852</v>
      </c>
      <c r="E103" s="235"/>
      <c r="AH103" s="289"/>
    </row>
    <row r="104" spans="2:41" s="147" customFormat="1" x14ac:dyDescent="0.2">
      <c r="B104" s="192"/>
      <c r="C104" s="147" t="s">
        <v>853</v>
      </c>
      <c r="E104" s="235"/>
      <c r="AH104" s="289"/>
    </row>
    <row r="105" spans="2:41" s="147" customFormat="1" x14ac:dyDescent="0.2">
      <c r="B105" s="192"/>
      <c r="C105" s="147" t="s">
        <v>854</v>
      </c>
      <c r="E105" s="235"/>
      <c r="AH105" s="289"/>
    </row>
    <row r="106" spans="2:41" s="147" customFormat="1" x14ac:dyDescent="0.2">
      <c r="B106" s="192"/>
      <c r="C106" s="147" t="s">
        <v>855</v>
      </c>
      <c r="E106" s="235"/>
      <c r="AH106" s="289"/>
    </row>
    <row r="107" spans="2:41" s="147" customFormat="1" x14ac:dyDescent="0.2">
      <c r="B107" s="192" t="s">
        <v>365</v>
      </c>
      <c r="C107" s="147" t="s">
        <v>856</v>
      </c>
      <c r="E107" s="235"/>
      <c r="AH107" s="289"/>
    </row>
    <row r="108" spans="2:41" s="147" customFormat="1" x14ac:dyDescent="0.2">
      <c r="B108" s="192"/>
      <c r="C108" s="147" t="s">
        <v>857</v>
      </c>
      <c r="E108" s="235"/>
      <c r="AH108" s="289"/>
    </row>
    <row r="109" spans="2:41" s="147" customFormat="1" x14ac:dyDescent="0.2">
      <c r="B109" s="192"/>
      <c r="C109" s="147" t="s">
        <v>858</v>
      </c>
      <c r="E109" s="235"/>
      <c r="AH109" s="289"/>
    </row>
    <row r="110" spans="2:41" s="147" customFormat="1" x14ac:dyDescent="0.2">
      <c r="B110" s="192"/>
      <c r="C110" s="147" t="s">
        <v>855</v>
      </c>
      <c r="E110" s="235"/>
      <c r="AH110" s="289"/>
    </row>
    <row r="111" spans="2:41" s="147" customFormat="1" x14ac:dyDescent="0.2">
      <c r="B111" s="192" t="s">
        <v>366</v>
      </c>
      <c r="C111" s="147" t="s">
        <v>859</v>
      </c>
      <c r="E111" s="235"/>
      <c r="AH111" s="289"/>
    </row>
    <row r="112" spans="2:41" s="147" customFormat="1" x14ac:dyDescent="0.2">
      <c r="B112" s="192"/>
      <c r="C112" s="147" t="s">
        <v>860</v>
      </c>
      <c r="E112" s="235"/>
      <c r="AH112" s="289"/>
    </row>
    <row r="113" spans="2:34" s="147" customFormat="1" x14ac:dyDescent="0.2">
      <c r="B113" s="192" t="s">
        <v>367</v>
      </c>
      <c r="C113" s="147" t="s">
        <v>861</v>
      </c>
      <c r="E113" s="235"/>
      <c r="AH113" s="289"/>
    </row>
    <row r="114" spans="2:34" s="147" customFormat="1" x14ac:dyDescent="0.2">
      <c r="B114" s="192"/>
      <c r="C114" s="194" t="s">
        <v>862</v>
      </c>
      <c r="E114" s="235"/>
      <c r="AH114" s="289"/>
    </row>
    <row r="115" spans="2:34" s="147" customFormat="1" x14ac:dyDescent="0.2">
      <c r="B115" s="192"/>
      <c r="C115" s="194" t="s">
        <v>756</v>
      </c>
      <c r="E115" s="235"/>
      <c r="AH115" s="289"/>
    </row>
    <row r="116" spans="2:34" s="147" customFormat="1" x14ac:dyDescent="0.2">
      <c r="B116" s="192"/>
      <c r="C116" s="147" t="s">
        <v>863</v>
      </c>
      <c r="E116" s="235"/>
      <c r="AH116" s="289"/>
    </row>
    <row r="117" spans="2:34" s="147" customFormat="1" x14ac:dyDescent="0.2">
      <c r="B117" s="192"/>
      <c r="C117" s="147" t="s">
        <v>864</v>
      </c>
      <c r="E117" s="235"/>
      <c r="AH117" s="289"/>
    </row>
    <row r="118" spans="2:34" s="147" customFormat="1" x14ac:dyDescent="0.2">
      <c r="B118" s="192"/>
      <c r="C118" s="147" t="s">
        <v>759</v>
      </c>
      <c r="E118" s="235"/>
      <c r="AH118" s="289"/>
    </row>
    <row r="119" spans="2:34" s="147" customFormat="1" x14ac:dyDescent="0.2">
      <c r="B119" s="192"/>
      <c r="C119" s="147" t="s">
        <v>865</v>
      </c>
      <c r="E119" s="235"/>
      <c r="AH119" s="289"/>
    </row>
    <row r="120" spans="2:34" s="147" customFormat="1" x14ac:dyDescent="0.2">
      <c r="B120" s="192" t="s">
        <v>368</v>
      </c>
      <c r="C120" s="147" t="s">
        <v>866</v>
      </c>
      <c r="E120" s="235"/>
      <c r="AH120" s="289"/>
    </row>
    <row r="121" spans="2:34" s="147" customFormat="1" x14ac:dyDescent="0.2">
      <c r="B121" s="192"/>
      <c r="C121" s="147" t="s">
        <v>867</v>
      </c>
      <c r="E121" s="235"/>
      <c r="AH121" s="289"/>
    </row>
    <row r="122" spans="2:34" s="147" customFormat="1" x14ac:dyDescent="0.2">
      <c r="B122" s="192" t="s">
        <v>369</v>
      </c>
      <c r="C122" s="147" t="s">
        <v>761</v>
      </c>
      <c r="E122" s="235"/>
      <c r="AH122" s="289"/>
    </row>
    <row r="123" spans="2:34" s="147" customFormat="1" x14ac:dyDescent="0.2">
      <c r="B123" s="192" t="s">
        <v>370</v>
      </c>
      <c r="C123" s="147" t="s">
        <v>762</v>
      </c>
      <c r="E123" s="235"/>
      <c r="AH123" s="289"/>
    </row>
    <row r="124" spans="2:34" s="147" customFormat="1" x14ac:dyDescent="0.2">
      <c r="B124" s="195" t="s">
        <v>372</v>
      </c>
      <c r="C124" s="196" t="s">
        <v>763</v>
      </c>
      <c r="D124" s="196"/>
      <c r="E124" s="290"/>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291"/>
    </row>
    <row r="125" spans="2:34" s="147" customFormat="1" x14ac:dyDescent="0.2">
      <c r="B125" s="147" t="s">
        <v>868</v>
      </c>
      <c r="C125" s="234"/>
      <c r="E125" s="235"/>
      <c r="AH125" s="234"/>
    </row>
    <row r="126" spans="2:34" s="147" customFormat="1" x14ac:dyDescent="0.2">
      <c r="B126" s="147" t="s">
        <v>869</v>
      </c>
      <c r="C126" s="234"/>
      <c r="E126" s="235"/>
      <c r="AH126" s="234"/>
    </row>
    <row r="132" spans="2:6" s="147" customFormat="1" x14ac:dyDescent="0.2">
      <c r="B132" s="292" t="s">
        <v>870</v>
      </c>
      <c r="C132" s="292" t="s">
        <v>871</v>
      </c>
      <c r="D132" s="292" t="s">
        <v>872</v>
      </c>
      <c r="E132" s="293" t="s">
        <v>873</v>
      </c>
      <c r="F132" s="292" t="s">
        <v>874</v>
      </c>
    </row>
    <row r="133" spans="2:6" s="147" customFormat="1" ht="12.75" customHeight="1" x14ac:dyDescent="0.2">
      <c r="B133" s="294">
        <v>600001</v>
      </c>
      <c r="C133" s="295" t="s">
        <v>875</v>
      </c>
      <c r="D133" s="296" t="s">
        <v>876</v>
      </c>
      <c r="E133" s="297"/>
      <c r="F133" s="297">
        <v>493805.7</v>
      </c>
    </row>
    <row r="134" spans="2:6" s="147" customFormat="1" ht="12.75" customHeight="1" x14ac:dyDescent="0.2">
      <c r="B134" s="294">
        <v>600011</v>
      </c>
      <c r="C134" s="295" t="s">
        <v>877</v>
      </c>
      <c r="D134" s="296" t="s">
        <v>876</v>
      </c>
      <c r="E134" s="297"/>
      <c r="F134" s="297">
        <v>51161.5</v>
      </c>
    </row>
    <row r="135" spans="2:6" s="147" customFormat="1" ht="12.75" customHeight="1" x14ac:dyDescent="0.2">
      <c r="B135" s="294">
        <v>600013</v>
      </c>
      <c r="C135" s="295" t="s">
        <v>878</v>
      </c>
      <c r="D135" s="296" t="s">
        <v>876</v>
      </c>
      <c r="E135" s="297"/>
      <c r="F135" s="297">
        <v>0</v>
      </c>
    </row>
    <row r="136" spans="2:6" s="147" customFormat="1" ht="12.75" customHeight="1" x14ac:dyDescent="0.2">
      <c r="B136" s="294">
        <v>600015</v>
      </c>
      <c r="C136" s="295" t="s">
        <v>879</v>
      </c>
      <c r="D136" s="296" t="s">
        <v>876</v>
      </c>
      <c r="E136" s="297"/>
      <c r="F136" s="297">
        <v>289.24</v>
      </c>
    </row>
    <row r="137" spans="2:6" s="147" customFormat="1" ht="12.75" customHeight="1" x14ac:dyDescent="0.2">
      <c r="B137" s="294">
        <v>600016</v>
      </c>
      <c r="C137" s="295" t="s">
        <v>880</v>
      </c>
      <c r="D137" s="296" t="s">
        <v>876</v>
      </c>
      <c r="E137" s="297"/>
      <c r="F137" s="297">
        <v>8806.77</v>
      </c>
    </row>
    <row r="138" spans="2:6" s="147" customFormat="1" ht="12.75" customHeight="1" x14ac:dyDescent="0.2">
      <c r="B138" s="294">
        <v>600017</v>
      </c>
      <c r="C138" s="295" t="s">
        <v>881</v>
      </c>
      <c r="D138" s="296" t="s">
        <v>142</v>
      </c>
      <c r="E138" s="297"/>
      <c r="F138" s="297">
        <v>0</v>
      </c>
    </row>
    <row r="139" spans="2:6" s="147" customFormat="1" ht="12.75" customHeight="1" x14ac:dyDescent="0.2">
      <c r="B139" s="294">
        <v>600019</v>
      </c>
      <c r="C139" s="295" t="s">
        <v>882</v>
      </c>
      <c r="D139" s="296" t="s">
        <v>876</v>
      </c>
      <c r="E139" s="297"/>
      <c r="F139" s="297">
        <v>0</v>
      </c>
    </row>
    <row r="140" spans="2:6" s="147" customFormat="1" ht="12.75" customHeight="1" x14ac:dyDescent="0.2">
      <c r="B140" s="294">
        <v>600020</v>
      </c>
      <c r="C140" s="295" t="s">
        <v>883</v>
      </c>
      <c r="D140" s="296" t="s">
        <v>876</v>
      </c>
      <c r="E140" s="297" t="b">
        <v>1</v>
      </c>
      <c r="F140" s="297">
        <v>5.04</v>
      </c>
    </row>
    <row r="141" spans="2:6" s="147" customFormat="1" ht="12.75" customHeight="1" x14ac:dyDescent="0.2">
      <c r="B141" s="294">
        <v>600023</v>
      </c>
      <c r="C141" s="295" t="s">
        <v>884</v>
      </c>
      <c r="D141" s="296" t="s">
        <v>876</v>
      </c>
      <c r="E141" s="297"/>
      <c r="F141" s="297">
        <v>-240.9</v>
      </c>
    </row>
    <row r="142" spans="2:6" s="147" customFormat="1" ht="12.75" customHeight="1" x14ac:dyDescent="0.2">
      <c r="B142" s="294">
        <v>600024</v>
      </c>
      <c r="C142" s="295" t="s">
        <v>885</v>
      </c>
      <c r="D142" s="296" t="s">
        <v>876</v>
      </c>
      <c r="E142" s="297"/>
      <c r="F142" s="297">
        <v>-6.12</v>
      </c>
    </row>
    <row r="143" spans="2:6" s="147" customFormat="1" ht="12.75" customHeight="1" x14ac:dyDescent="0.2">
      <c r="B143" s="294">
        <v>60003</v>
      </c>
      <c r="C143" s="295" t="s">
        <v>886</v>
      </c>
      <c r="D143" s="296" t="s">
        <v>876</v>
      </c>
      <c r="E143" s="297"/>
      <c r="F143" s="297">
        <v>12547.25</v>
      </c>
    </row>
    <row r="144" spans="2:6" s="147" customFormat="1" ht="12.75" customHeight="1" x14ac:dyDescent="0.2">
      <c r="B144" s="294">
        <v>60004</v>
      </c>
      <c r="C144" s="295" t="s">
        <v>887</v>
      </c>
      <c r="D144" s="296" t="s">
        <v>876</v>
      </c>
      <c r="E144" s="297"/>
      <c r="F144" s="297">
        <v>32657.31</v>
      </c>
    </row>
    <row r="145" spans="2:6" s="147" customFormat="1" ht="12.75" customHeight="1" x14ac:dyDescent="0.2">
      <c r="B145" s="294">
        <v>60005</v>
      </c>
      <c r="C145" s="295" t="s">
        <v>888</v>
      </c>
      <c r="D145" s="296" t="s">
        <v>889</v>
      </c>
      <c r="E145" s="297"/>
      <c r="F145" s="297">
        <v>70601.710000000006</v>
      </c>
    </row>
    <row r="146" spans="2:6" s="147" customFormat="1" ht="12.75" customHeight="1" x14ac:dyDescent="0.2">
      <c r="B146" s="294">
        <v>60006</v>
      </c>
      <c r="C146" s="295" t="s">
        <v>890</v>
      </c>
      <c r="D146" s="296" t="s">
        <v>891</v>
      </c>
      <c r="E146" s="297"/>
      <c r="F146" s="297">
        <v>252530.14</v>
      </c>
    </row>
    <row r="147" spans="2:6" s="147" customFormat="1" ht="12.75" customHeight="1" x14ac:dyDescent="0.2">
      <c r="B147" s="294">
        <v>60007</v>
      </c>
      <c r="C147" s="295" t="s">
        <v>892</v>
      </c>
      <c r="D147" s="296" t="s">
        <v>876</v>
      </c>
      <c r="E147" s="297"/>
      <c r="F147" s="297">
        <v>339780.62</v>
      </c>
    </row>
    <row r="148" spans="2:6" s="147" customFormat="1" ht="12.75" customHeight="1" x14ac:dyDescent="0.2">
      <c r="B148" s="294">
        <v>60008</v>
      </c>
      <c r="C148" s="295" t="s">
        <v>893</v>
      </c>
      <c r="D148" s="296" t="s">
        <v>876</v>
      </c>
      <c r="E148" s="297"/>
      <c r="F148" s="297">
        <v>6821.79</v>
      </c>
    </row>
    <row r="149" spans="2:6" s="147" customFormat="1" ht="12.75" customHeight="1" x14ac:dyDescent="0.2">
      <c r="B149" s="294">
        <v>60009</v>
      </c>
      <c r="C149" s="295" t="s">
        <v>894</v>
      </c>
      <c r="D149" s="296" t="s">
        <v>876</v>
      </c>
      <c r="E149" s="297"/>
      <c r="F149" s="297">
        <v>33414.99</v>
      </c>
    </row>
    <row r="150" spans="2:6" s="147" customFormat="1" ht="12.75" customHeight="1" x14ac:dyDescent="0.2">
      <c r="B150" s="294">
        <v>610001</v>
      </c>
      <c r="C150" s="295" t="s">
        <v>895</v>
      </c>
      <c r="D150" s="296" t="s">
        <v>896</v>
      </c>
      <c r="E150" s="297"/>
      <c r="F150" s="297">
        <v>7578.24</v>
      </c>
    </row>
    <row r="151" spans="2:6" s="147" customFormat="1" ht="12.75" customHeight="1" x14ac:dyDescent="0.2">
      <c r="B151" s="294">
        <v>610002</v>
      </c>
      <c r="C151" s="295" t="s">
        <v>675</v>
      </c>
      <c r="D151" s="296" t="s">
        <v>142</v>
      </c>
      <c r="E151" s="297"/>
      <c r="F151" s="297">
        <v>3361.51</v>
      </c>
    </row>
    <row r="152" spans="2:6" s="147" customFormat="1" ht="12.75" customHeight="1" x14ac:dyDescent="0.2">
      <c r="B152" s="294">
        <v>610003</v>
      </c>
      <c r="C152" s="295" t="s">
        <v>897</v>
      </c>
      <c r="D152" s="296" t="s">
        <v>142</v>
      </c>
      <c r="E152" s="297"/>
      <c r="F152" s="297">
        <v>401.66</v>
      </c>
    </row>
    <row r="153" spans="2:6" s="147" customFormat="1" ht="12.75" customHeight="1" x14ac:dyDescent="0.2">
      <c r="B153" s="294">
        <v>610010</v>
      </c>
      <c r="C153" s="295" t="s">
        <v>898</v>
      </c>
      <c r="D153" s="296" t="s">
        <v>876</v>
      </c>
      <c r="E153" s="297"/>
      <c r="F153" s="297">
        <v>115969.77</v>
      </c>
    </row>
    <row r="154" spans="2:6" s="147" customFormat="1" ht="12.75" customHeight="1" x14ac:dyDescent="0.2">
      <c r="B154" s="294">
        <v>610011</v>
      </c>
      <c r="C154" s="295" t="s">
        <v>899</v>
      </c>
      <c r="D154" s="296" t="s">
        <v>142</v>
      </c>
      <c r="E154" s="297"/>
      <c r="F154" s="297">
        <v>7348</v>
      </c>
    </row>
    <row r="155" spans="2:6" s="147" customFormat="1" ht="12.75" customHeight="1" x14ac:dyDescent="0.2">
      <c r="B155" s="294">
        <v>610012</v>
      </c>
      <c r="C155" s="295" t="s">
        <v>893</v>
      </c>
      <c r="D155" s="296" t="s">
        <v>876</v>
      </c>
      <c r="E155" s="297"/>
      <c r="F155" s="297">
        <v>2213.4699999999998</v>
      </c>
    </row>
    <row r="156" spans="2:6" s="147" customFormat="1" ht="12.75" customHeight="1" x14ac:dyDescent="0.2">
      <c r="B156" s="294">
        <v>610013</v>
      </c>
      <c r="C156" s="295" t="s">
        <v>894</v>
      </c>
      <c r="D156" s="296" t="s">
        <v>142</v>
      </c>
      <c r="E156" s="297"/>
      <c r="F156" s="297">
        <v>55228.13</v>
      </c>
    </row>
    <row r="157" spans="2:6" s="147" customFormat="1" ht="12.75" customHeight="1" x14ac:dyDescent="0.2">
      <c r="B157" s="294">
        <v>610014</v>
      </c>
      <c r="C157" s="295" t="s">
        <v>900</v>
      </c>
      <c r="D157" s="296" t="s">
        <v>876</v>
      </c>
      <c r="E157" s="297"/>
      <c r="F157" s="297">
        <v>22001</v>
      </c>
    </row>
    <row r="158" spans="2:6" s="147" customFormat="1" ht="12.75" customHeight="1" x14ac:dyDescent="0.2">
      <c r="B158" s="294">
        <v>610015</v>
      </c>
      <c r="C158" s="295" t="s">
        <v>901</v>
      </c>
      <c r="D158" s="296" t="s">
        <v>876</v>
      </c>
      <c r="E158" s="297"/>
      <c r="F158" s="297">
        <v>1889.34</v>
      </c>
    </row>
    <row r="159" spans="2:6" s="147" customFormat="1" ht="12.75" customHeight="1" x14ac:dyDescent="0.2">
      <c r="B159" s="294">
        <v>610017</v>
      </c>
      <c r="C159" s="295" t="s">
        <v>902</v>
      </c>
      <c r="D159" s="296" t="s">
        <v>876</v>
      </c>
      <c r="E159" s="297"/>
      <c r="F159" s="297">
        <v>6</v>
      </c>
    </row>
    <row r="160" spans="2:6" s="147" customFormat="1" ht="12.75" customHeight="1" x14ac:dyDescent="0.2">
      <c r="B160" s="294">
        <v>610020</v>
      </c>
      <c r="C160" s="295" t="s">
        <v>903</v>
      </c>
      <c r="D160" s="296" t="s">
        <v>142</v>
      </c>
      <c r="E160" s="297" t="b">
        <v>1</v>
      </c>
      <c r="F160" s="297">
        <v>5.04</v>
      </c>
    </row>
    <row r="161" spans="2:6" s="147" customFormat="1" ht="12.75" customHeight="1" x14ac:dyDescent="0.2">
      <c r="B161" s="294">
        <v>610024</v>
      </c>
      <c r="C161" s="295" t="s">
        <v>904</v>
      </c>
      <c r="D161" s="296" t="s">
        <v>876</v>
      </c>
      <c r="E161" s="297"/>
      <c r="F161" s="297">
        <v>0</v>
      </c>
    </row>
    <row r="162" spans="2:6" s="147" customFormat="1" ht="12.75" customHeight="1" x14ac:dyDescent="0.2">
      <c r="B162" s="294">
        <v>610026</v>
      </c>
      <c r="C162" s="295" t="s">
        <v>905</v>
      </c>
      <c r="D162" s="296" t="s">
        <v>843</v>
      </c>
      <c r="E162" s="297" t="b">
        <v>1</v>
      </c>
      <c r="F162" s="297">
        <v>6075.56</v>
      </c>
    </row>
    <row r="163" spans="2:6" s="147" customFormat="1" ht="12.75" customHeight="1" x14ac:dyDescent="0.2">
      <c r="B163" s="294">
        <v>610027</v>
      </c>
      <c r="C163" s="295" t="s">
        <v>906</v>
      </c>
      <c r="D163" s="296" t="s">
        <v>843</v>
      </c>
      <c r="E163" s="297" t="b">
        <v>1</v>
      </c>
      <c r="F163" s="297">
        <v>662.53</v>
      </c>
    </row>
    <row r="164" spans="2:6" s="147" customFormat="1" ht="12.75" customHeight="1" x14ac:dyDescent="0.2">
      <c r="B164" s="294">
        <v>610028</v>
      </c>
      <c r="C164" s="295" t="s">
        <v>907</v>
      </c>
      <c r="D164" s="296" t="s">
        <v>876</v>
      </c>
      <c r="E164" s="297"/>
      <c r="F164" s="297">
        <v>663.84</v>
      </c>
    </row>
    <row r="165" spans="2:6" s="147" customFormat="1" ht="12.75" customHeight="1" x14ac:dyDescent="0.2">
      <c r="B165" s="294">
        <v>610029</v>
      </c>
      <c r="C165" s="295" t="s">
        <v>908</v>
      </c>
      <c r="D165" s="296" t="s">
        <v>891</v>
      </c>
      <c r="E165" s="297"/>
      <c r="F165" s="297">
        <v>120.18</v>
      </c>
    </row>
    <row r="166" spans="2:6" s="147" customFormat="1" ht="12.75" customHeight="1" x14ac:dyDescent="0.2">
      <c r="B166" s="294">
        <v>61003</v>
      </c>
      <c r="C166" s="295" t="s">
        <v>909</v>
      </c>
      <c r="D166" s="296" t="s">
        <v>142</v>
      </c>
      <c r="E166" s="297"/>
      <c r="F166" s="297">
        <v>2304</v>
      </c>
    </row>
    <row r="167" spans="2:6" s="147" customFormat="1" ht="12.75" customHeight="1" x14ac:dyDescent="0.2">
      <c r="B167" s="294">
        <v>610031</v>
      </c>
      <c r="C167" s="295" t="s">
        <v>910</v>
      </c>
      <c r="D167" s="296" t="s">
        <v>142</v>
      </c>
      <c r="E167" s="297"/>
      <c r="F167" s="297">
        <v>1980</v>
      </c>
    </row>
    <row r="168" spans="2:6" s="147" customFormat="1" ht="12.75" customHeight="1" x14ac:dyDescent="0.2">
      <c r="B168" s="294">
        <v>610032</v>
      </c>
      <c r="C168" s="295" t="s">
        <v>911</v>
      </c>
      <c r="D168" s="296" t="s">
        <v>912</v>
      </c>
      <c r="E168" s="297"/>
      <c r="F168" s="297">
        <v>6409.76</v>
      </c>
    </row>
    <row r="169" spans="2:6" s="147" customFormat="1" ht="12.75" customHeight="1" x14ac:dyDescent="0.2">
      <c r="B169" s="294">
        <v>610034</v>
      </c>
      <c r="C169" s="295" t="s">
        <v>879</v>
      </c>
      <c r="D169" s="296" t="s">
        <v>876</v>
      </c>
      <c r="E169" s="297"/>
      <c r="F169" s="297">
        <v>434.33</v>
      </c>
    </row>
    <row r="170" spans="2:6" s="147" customFormat="1" ht="12.75" customHeight="1" x14ac:dyDescent="0.2">
      <c r="B170" s="294">
        <v>610036</v>
      </c>
      <c r="C170" s="295" t="s">
        <v>884</v>
      </c>
      <c r="D170" s="296" t="s">
        <v>876</v>
      </c>
      <c r="E170" s="297"/>
      <c r="F170" s="297">
        <v>570.04</v>
      </c>
    </row>
    <row r="171" spans="2:6" s="147" customFormat="1" ht="12.75" customHeight="1" x14ac:dyDescent="0.2">
      <c r="B171" s="294">
        <v>610037</v>
      </c>
      <c r="C171" s="295" t="s">
        <v>885</v>
      </c>
      <c r="D171" s="296" t="s">
        <v>876</v>
      </c>
      <c r="E171" s="297"/>
      <c r="F171" s="297">
        <v>11.7</v>
      </c>
    </row>
    <row r="172" spans="2:6" s="147" customFormat="1" ht="12.75" customHeight="1" x14ac:dyDescent="0.2">
      <c r="B172" s="294">
        <v>610038</v>
      </c>
      <c r="C172" s="295" t="s">
        <v>913</v>
      </c>
      <c r="D172" s="296" t="s">
        <v>843</v>
      </c>
      <c r="E172" s="297" t="b">
        <v>1</v>
      </c>
      <c r="F172" s="297">
        <v>4.72</v>
      </c>
    </row>
    <row r="173" spans="2:6" s="147" customFormat="1" ht="12.75" customHeight="1" x14ac:dyDescent="0.2">
      <c r="B173" s="294">
        <v>61004</v>
      </c>
      <c r="C173" s="295" t="s">
        <v>914</v>
      </c>
      <c r="D173" s="296" t="s">
        <v>876</v>
      </c>
      <c r="E173" s="297"/>
      <c r="F173" s="297">
        <v>2204.27</v>
      </c>
    </row>
    <row r="174" spans="2:6" s="147" customFormat="1" ht="12.75" customHeight="1" x14ac:dyDescent="0.2">
      <c r="B174" s="294">
        <v>61005</v>
      </c>
      <c r="C174" s="295" t="s">
        <v>915</v>
      </c>
      <c r="D174" s="296" t="s">
        <v>142</v>
      </c>
      <c r="E174" s="297"/>
      <c r="F174" s="297">
        <v>107.6</v>
      </c>
    </row>
    <row r="175" spans="2:6" s="147" customFormat="1" ht="12.75" customHeight="1" x14ac:dyDescent="0.2">
      <c r="B175" s="294">
        <v>61007</v>
      </c>
      <c r="C175" s="295" t="s">
        <v>890</v>
      </c>
      <c r="D175" s="296" t="s">
        <v>891</v>
      </c>
      <c r="E175" s="297"/>
      <c r="F175" s="297">
        <v>1122.93</v>
      </c>
    </row>
    <row r="176" spans="2:6" s="147" customFormat="1" ht="12.75" customHeight="1" x14ac:dyDescent="0.2">
      <c r="B176" s="294">
        <v>61008</v>
      </c>
      <c r="C176" s="295" t="s">
        <v>916</v>
      </c>
      <c r="D176" s="296" t="s">
        <v>891</v>
      </c>
      <c r="E176" s="297"/>
      <c r="F176" s="297">
        <v>1639.73</v>
      </c>
    </row>
    <row r="177" spans="2:6" s="147" customFormat="1" ht="12.75" customHeight="1" x14ac:dyDescent="0.2">
      <c r="B177" s="294">
        <v>61009</v>
      </c>
      <c r="C177" s="295" t="s">
        <v>917</v>
      </c>
      <c r="D177" s="296" t="s">
        <v>142</v>
      </c>
      <c r="E177" s="297"/>
      <c r="F177" s="297">
        <v>5981.94</v>
      </c>
    </row>
    <row r="178" spans="2:6" s="147" customFormat="1" ht="12.75" customHeight="1" x14ac:dyDescent="0.2">
      <c r="B178" s="294">
        <v>6200</v>
      </c>
      <c r="C178" s="295" t="s">
        <v>894</v>
      </c>
      <c r="D178" s="296" t="s">
        <v>142</v>
      </c>
      <c r="E178" s="297"/>
      <c r="F178" s="297">
        <v>43.61</v>
      </c>
    </row>
    <row r="179" spans="2:6" s="147" customFormat="1" ht="12.75" customHeight="1" x14ac:dyDescent="0.2">
      <c r="B179" s="294">
        <v>6204</v>
      </c>
      <c r="C179" s="295" t="s">
        <v>918</v>
      </c>
      <c r="D179" s="296" t="s">
        <v>142</v>
      </c>
      <c r="E179" s="297"/>
      <c r="F179" s="297">
        <v>0</v>
      </c>
    </row>
    <row r="180" spans="2:6" s="147" customFormat="1" ht="12.75" customHeight="1" x14ac:dyDescent="0.2">
      <c r="B180" s="294">
        <v>62052</v>
      </c>
      <c r="C180" s="295" t="s">
        <v>879</v>
      </c>
      <c r="D180" s="296" t="s">
        <v>876</v>
      </c>
      <c r="E180" s="297"/>
      <c r="F180" s="297">
        <v>43.36</v>
      </c>
    </row>
    <row r="181" spans="2:6" s="147" customFormat="1" ht="12.75" customHeight="1" x14ac:dyDescent="0.2">
      <c r="B181" s="294">
        <v>62054</v>
      </c>
      <c r="C181" s="295" t="s">
        <v>919</v>
      </c>
      <c r="D181" s="296" t="s">
        <v>920</v>
      </c>
      <c r="E181" s="297"/>
      <c r="F181" s="297">
        <v>1984.8</v>
      </c>
    </row>
    <row r="182" spans="2:6" s="147" customFormat="1" ht="12.75" customHeight="1" x14ac:dyDescent="0.2">
      <c r="B182" s="294">
        <v>62055</v>
      </c>
      <c r="C182" s="295" t="s">
        <v>921</v>
      </c>
      <c r="D182" s="296" t="s">
        <v>920</v>
      </c>
      <c r="E182" s="297"/>
      <c r="F182" s="297">
        <v>4415.71</v>
      </c>
    </row>
    <row r="183" spans="2:6" s="147" customFormat="1" ht="12.75" customHeight="1" x14ac:dyDescent="0.2">
      <c r="B183" s="294">
        <v>62056</v>
      </c>
      <c r="C183" s="295" t="s">
        <v>922</v>
      </c>
      <c r="D183" s="296" t="s">
        <v>891</v>
      </c>
      <c r="E183" s="297"/>
      <c r="F183" s="297">
        <v>233.28</v>
      </c>
    </row>
    <row r="184" spans="2:6" s="147" customFormat="1" ht="12.75" customHeight="1" x14ac:dyDescent="0.2">
      <c r="B184" s="294">
        <v>62057</v>
      </c>
      <c r="C184" s="295" t="s">
        <v>898</v>
      </c>
      <c r="D184" s="296" t="s">
        <v>876</v>
      </c>
      <c r="E184" s="297"/>
      <c r="F184" s="297">
        <v>66677.17</v>
      </c>
    </row>
    <row r="185" spans="2:6" s="147" customFormat="1" ht="12.75" customHeight="1" x14ac:dyDescent="0.2">
      <c r="B185" s="294">
        <v>62058</v>
      </c>
      <c r="C185" s="295" t="s">
        <v>893</v>
      </c>
      <c r="D185" s="296" t="s">
        <v>876</v>
      </c>
      <c r="E185" s="297"/>
      <c r="F185" s="297">
        <v>1180.1600000000001</v>
      </c>
    </row>
    <row r="186" spans="2:6" s="147" customFormat="1" ht="12.75" customHeight="1" x14ac:dyDescent="0.2">
      <c r="B186" s="294">
        <v>620571</v>
      </c>
      <c r="C186" s="295" t="s">
        <v>884</v>
      </c>
      <c r="D186" s="296" t="s">
        <v>876</v>
      </c>
      <c r="E186" s="297"/>
      <c r="F186" s="297">
        <v>-1093.1199999999999</v>
      </c>
    </row>
    <row r="187" spans="2:6" s="147" customFormat="1" ht="12.75" customHeight="1" x14ac:dyDescent="0.2">
      <c r="B187" s="294">
        <v>620581</v>
      </c>
      <c r="C187" s="295" t="s">
        <v>885</v>
      </c>
      <c r="D187" s="296" t="s">
        <v>876</v>
      </c>
      <c r="E187" s="297"/>
      <c r="F187" s="297">
        <v>-19.34</v>
      </c>
    </row>
    <row r="188" spans="2:6" s="147" customFormat="1" ht="12.75" customHeight="1" x14ac:dyDescent="0.2">
      <c r="B188" s="294">
        <v>62059</v>
      </c>
      <c r="C188" s="295" t="s">
        <v>923</v>
      </c>
      <c r="D188" s="296" t="s">
        <v>912</v>
      </c>
      <c r="E188" s="297"/>
      <c r="F188" s="297">
        <v>5041</v>
      </c>
    </row>
    <row r="189" spans="2:6" s="147" customFormat="1" ht="12.75" customHeight="1" x14ac:dyDescent="0.2">
      <c r="B189" s="294">
        <v>620601</v>
      </c>
      <c r="C189" s="295" t="s">
        <v>921</v>
      </c>
      <c r="D189" s="296" t="s">
        <v>924</v>
      </c>
      <c r="E189" s="297"/>
      <c r="F189" s="297">
        <v>572.49</v>
      </c>
    </row>
    <row r="190" spans="2:6" s="147" customFormat="1" ht="12.75" customHeight="1" x14ac:dyDescent="0.2">
      <c r="B190" s="294">
        <v>620602</v>
      </c>
      <c r="C190" s="295" t="s">
        <v>892</v>
      </c>
      <c r="D190" s="296" t="s">
        <v>876</v>
      </c>
      <c r="E190" s="297"/>
      <c r="F190" s="297">
        <v>20513.39</v>
      </c>
    </row>
    <row r="191" spans="2:6" s="147" customFormat="1" ht="12.75" customHeight="1" x14ac:dyDescent="0.2">
      <c r="B191" s="294">
        <v>620603</v>
      </c>
      <c r="C191" s="295" t="s">
        <v>893</v>
      </c>
      <c r="D191" s="296" t="s">
        <v>876</v>
      </c>
      <c r="E191" s="297"/>
      <c r="F191" s="297">
        <v>380.77</v>
      </c>
    </row>
    <row r="192" spans="2:6" s="147" customFormat="1" ht="12.75" customHeight="1" x14ac:dyDescent="0.2">
      <c r="B192" s="294">
        <v>620605</v>
      </c>
      <c r="C192" s="295" t="s">
        <v>879</v>
      </c>
      <c r="D192" s="296" t="s">
        <v>876</v>
      </c>
      <c r="E192" s="297"/>
      <c r="F192" s="297">
        <v>109.16</v>
      </c>
    </row>
    <row r="193" spans="2:6" s="147" customFormat="1" ht="12.75" customHeight="1" x14ac:dyDescent="0.2">
      <c r="B193" s="294">
        <v>620606</v>
      </c>
      <c r="C193" s="295" t="s">
        <v>925</v>
      </c>
      <c r="D193" s="296" t="s">
        <v>924</v>
      </c>
      <c r="E193" s="297"/>
      <c r="F193" s="297">
        <v>1336.2</v>
      </c>
    </row>
    <row r="194" spans="2:6" s="147" customFormat="1" ht="12.75" customHeight="1" x14ac:dyDescent="0.2">
      <c r="B194" s="294">
        <v>620607</v>
      </c>
      <c r="C194" s="295" t="s">
        <v>884</v>
      </c>
      <c r="D194" s="296" t="s">
        <v>876</v>
      </c>
      <c r="E194" s="297"/>
      <c r="F194" s="297">
        <v>-137.31</v>
      </c>
    </row>
    <row r="195" spans="2:6" s="147" customFormat="1" ht="12.75" customHeight="1" x14ac:dyDescent="0.2">
      <c r="B195" s="294">
        <v>620608</v>
      </c>
      <c r="C195" s="295" t="s">
        <v>885</v>
      </c>
      <c r="D195" s="296" t="s">
        <v>876</v>
      </c>
      <c r="E195" s="297"/>
      <c r="F195" s="297">
        <v>-2.4300000000000002</v>
      </c>
    </row>
    <row r="196" spans="2:6" s="147" customFormat="1" ht="12.75" customHeight="1" x14ac:dyDescent="0.2">
      <c r="B196" s="294">
        <v>6312</v>
      </c>
      <c r="C196" s="295" t="s">
        <v>926</v>
      </c>
      <c r="D196" s="296" t="s">
        <v>843</v>
      </c>
      <c r="E196" s="297" t="b">
        <v>1</v>
      </c>
      <c r="F196" s="297">
        <v>2710.28</v>
      </c>
    </row>
    <row r="197" spans="2:6" s="147" customFormat="1" ht="12.75" customHeight="1" x14ac:dyDescent="0.2">
      <c r="B197" s="294">
        <v>6313</v>
      </c>
      <c r="C197" s="295" t="s">
        <v>927</v>
      </c>
      <c r="D197" s="296" t="s">
        <v>896</v>
      </c>
      <c r="E197" s="297"/>
      <c r="F197" s="297">
        <v>2057.33</v>
      </c>
    </row>
    <row r="198" spans="2:6" s="147" customFormat="1" ht="12.75" customHeight="1" x14ac:dyDescent="0.2">
      <c r="B198" s="294">
        <v>6317</v>
      </c>
      <c r="C198" s="295" t="s">
        <v>928</v>
      </c>
      <c r="D198" s="296" t="s">
        <v>843</v>
      </c>
      <c r="E198" s="297" t="b">
        <v>1</v>
      </c>
      <c r="F198" s="297">
        <v>10791.78</v>
      </c>
    </row>
    <row r="199" spans="2:6" s="147" customFormat="1" ht="12.75" customHeight="1" x14ac:dyDescent="0.2">
      <c r="B199" s="294">
        <v>6318</v>
      </c>
      <c r="C199" s="295" t="s">
        <v>929</v>
      </c>
      <c r="D199" s="296" t="s">
        <v>843</v>
      </c>
      <c r="E199" s="297" t="b">
        <v>1</v>
      </c>
      <c r="F199" s="297">
        <v>12849.86</v>
      </c>
    </row>
    <row r="200" spans="2:6" s="147" customFormat="1" ht="12.75" customHeight="1" x14ac:dyDescent="0.2">
      <c r="B200" s="294">
        <v>6319</v>
      </c>
      <c r="C200" s="295" t="s">
        <v>930</v>
      </c>
      <c r="D200" s="296" t="s">
        <v>843</v>
      </c>
      <c r="E200" s="297" t="b">
        <v>1</v>
      </c>
      <c r="F200" s="297">
        <v>5.64</v>
      </c>
    </row>
    <row r="201" spans="2:6" s="147" customFormat="1" ht="12.75" customHeight="1" x14ac:dyDescent="0.2">
      <c r="B201" s="294">
        <v>6321</v>
      </c>
      <c r="C201" s="295" t="s">
        <v>931</v>
      </c>
      <c r="D201" s="296" t="s">
        <v>843</v>
      </c>
      <c r="E201" s="297" t="b">
        <v>1</v>
      </c>
      <c r="F201" s="297">
        <v>30966.97</v>
      </c>
    </row>
    <row r="202" spans="2:6" s="147" customFormat="1" ht="12.75" customHeight="1" x14ac:dyDescent="0.2">
      <c r="B202" s="294">
        <v>6322</v>
      </c>
      <c r="C202" s="295" t="s">
        <v>894</v>
      </c>
      <c r="D202" s="296" t="s">
        <v>142</v>
      </c>
      <c r="E202" s="297"/>
      <c r="F202" s="297">
        <v>2334.65</v>
      </c>
    </row>
  </sheetData>
  <mergeCells count="11">
    <mergeCell ref="B48:B77"/>
    <mergeCell ref="C48:C77"/>
    <mergeCell ref="AH48:AH77"/>
    <mergeCell ref="B81:E81"/>
    <mergeCell ref="C6:D6"/>
    <mergeCell ref="C7:D7"/>
    <mergeCell ref="G7:AF7"/>
    <mergeCell ref="B8:B27"/>
    <mergeCell ref="AH8:AH27"/>
    <mergeCell ref="B28:B47"/>
    <mergeCell ref="AH28:AH47"/>
  </mergeCells>
  <conditionalFormatting sqref="K4:AF4">
    <cfRule type="cellIs" dxfId="9" priority="1" operator="greaterThan">
      <formula>0.1</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'[1]1.vardai'!#REF!</xm:f>
          </x14:formula1>
          <xm:sqref>D133:D202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S202"/>
  <sheetViews>
    <sheetView workbookViewId="0">
      <selection activeCell="E21" sqref="E21"/>
    </sheetView>
  </sheetViews>
  <sheetFormatPr defaultColWidth="9.140625" defaultRowHeight="12.75" outlineLevelCol="1" x14ac:dyDescent="0.2"/>
  <cols>
    <col min="1" max="1" width="3.5703125" style="147" customWidth="1"/>
    <col min="2" max="2" width="16.42578125" style="147" customWidth="1"/>
    <col min="3" max="3" width="41.7109375" style="234" customWidth="1"/>
    <col min="4" max="4" width="70" style="147" bestFit="1" customWidth="1"/>
    <col min="5" max="5" width="40.85546875" style="235" bestFit="1" customWidth="1"/>
    <col min="6" max="33" width="13" style="147" customWidth="1"/>
    <col min="34" max="34" width="13" style="234" customWidth="1"/>
    <col min="35" max="35" width="3.5703125" style="147" customWidth="1"/>
    <col min="36" max="36" width="9.140625" style="147" customWidth="1" outlineLevel="1"/>
    <col min="37" max="37" width="255.7109375" style="147" bestFit="1" customWidth="1" outlineLevel="1"/>
    <col min="38" max="38" width="12.140625" style="147" bestFit="1" customWidth="1"/>
    <col min="39" max="39" width="21.7109375" style="147" bestFit="1" customWidth="1"/>
    <col min="40" max="40" width="12.7109375" style="147" bestFit="1" customWidth="1"/>
    <col min="41" max="41" width="11" style="147" bestFit="1" customWidth="1"/>
    <col min="42" max="42" width="10.5703125" style="147" bestFit="1" customWidth="1"/>
    <col min="43" max="44" width="11.85546875" style="147" customWidth="1"/>
    <col min="45" max="45" width="10.5703125" style="147" bestFit="1" customWidth="1"/>
    <col min="46" max="85" width="9.140625" style="151"/>
    <col min="86" max="16384" width="9.140625" style="147"/>
  </cols>
  <sheetData>
    <row r="1" spans="2:253" x14ac:dyDescent="0.2">
      <c r="B1" s="147" t="s">
        <v>807</v>
      </c>
      <c r="K1" s="147">
        <v>1</v>
      </c>
      <c r="L1" s="147">
        <v>2</v>
      </c>
      <c r="M1" s="147">
        <v>3</v>
      </c>
      <c r="N1" s="147">
        <v>4</v>
      </c>
      <c r="O1" s="147">
        <v>5</v>
      </c>
      <c r="P1" s="147">
        <v>6</v>
      </c>
      <c r="Q1" s="147">
        <v>7</v>
      </c>
      <c r="R1" s="147">
        <v>8</v>
      </c>
      <c r="S1" s="147">
        <v>9</v>
      </c>
      <c r="T1" s="147">
        <v>10</v>
      </c>
      <c r="U1" s="147">
        <v>11</v>
      </c>
      <c r="V1" s="147">
        <v>12</v>
      </c>
      <c r="W1" s="147">
        <v>13</v>
      </c>
      <c r="X1" s="147">
        <v>14</v>
      </c>
      <c r="Y1" s="147">
        <v>15</v>
      </c>
      <c r="Z1" s="147">
        <v>16</v>
      </c>
      <c r="AA1" s="147">
        <v>17</v>
      </c>
      <c r="AB1" s="147">
        <v>18</v>
      </c>
      <c r="AC1" s="147">
        <v>19</v>
      </c>
      <c r="AD1" s="147">
        <v>20</v>
      </c>
      <c r="AE1" s="147">
        <v>21</v>
      </c>
      <c r="AF1" s="147">
        <v>22</v>
      </c>
      <c r="AK1" s="236"/>
    </row>
    <row r="2" spans="2:253" x14ac:dyDescent="0.2">
      <c r="B2" s="152"/>
      <c r="K2" s="147" t="e">
        <f>+COUNTIF([1]!Sanaudos_kor[KOR_nr],K$1)&gt;0</f>
        <v>#REF!</v>
      </c>
      <c r="L2" s="147" t="e">
        <f>+COUNTIF([1]!Sanaudos_kor[KOR_nr],L$1)&gt;0</f>
        <v>#REF!</v>
      </c>
      <c r="M2" s="147" t="e">
        <f>+COUNTIF([1]!Sanaudos_kor[KOR_nr],M$1)&gt;0</f>
        <v>#REF!</v>
      </c>
      <c r="N2" s="147" t="e">
        <f>+COUNTIF([1]!Sanaudos_kor[KOR_nr],N$1)&gt;0</f>
        <v>#REF!</v>
      </c>
      <c r="O2" s="147" t="e">
        <f>+COUNTIF([1]!Sanaudos_kor[KOR_nr],O$1)&gt;0</f>
        <v>#REF!</v>
      </c>
      <c r="P2" s="147" t="e">
        <f>+COUNTIF([1]!Sanaudos_kor[KOR_nr],P$1)&gt;0</f>
        <v>#REF!</v>
      </c>
      <c r="Q2" s="147" t="e">
        <f>+COUNTIF([1]!Sanaudos_kor[KOR_nr],Q$1)&gt;0</f>
        <v>#REF!</v>
      </c>
      <c r="R2" s="147" t="e">
        <f>+COUNTIF([1]!Sanaudos_kor[KOR_nr],R$1)&gt;0</f>
        <v>#REF!</v>
      </c>
      <c r="S2" s="147" t="e">
        <f>+COUNTIF([1]!Sanaudos_kor[KOR_nr],S$1)&gt;0</f>
        <v>#REF!</v>
      </c>
      <c r="T2" s="147" t="e">
        <f>+COUNTIF([1]!Sanaudos_kor[KOR_nr],T$1)&gt;0</f>
        <v>#REF!</v>
      </c>
      <c r="U2" s="147" t="e">
        <f>+COUNTIF([1]!Sanaudos_kor[KOR_nr],U$1)&gt;0</f>
        <v>#REF!</v>
      </c>
      <c r="V2" s="147" t="e">
        <f>+COUNTIF([1]!Sanaudos_kor[KOR_nr],V$1)&gt;0</f>
        <v>#REF!</v>
      </c>
      <c r="W2" s="147" t="e">
        <f>+COUNTIF([1]!Sanaudos_kor[KOR_nr],W$1)&gt;0</f>
        <v>#REF!</v>
      </c>
      <c r="X2" s="147" t="e">
        <f>+COUNTIF([1]!Sanaudos_kor[KOR_nr],X$1)&gt;0</f>
        <v>#REF!</v>
      </c>
      <c r="Y2" s="147" t="e">
        <f>+COUNTIF([1]!Sanaudos_kor[KOR_nr],Y$1)&gt;0</f>
        <v>#REF!</v>
      </c>
      <c r="Z2" s="147" t="e">
        <f>+COUNTIF([1]!Sanaudos_kor[KOR_nr],Z$1)&gt;0</f>
        <v>#REF!</v>
      </c>
      <c r="AA2" s="147" t="e">
        <f>+COUNTIF([1]!Sanaudos_kor[KOR_nr],AA$1)&gt;0</f>
        <v>#REF!</v>
      </c>
      <c r="AB2" s="147" t="e">
        <f>+COUNTIF([1]!Sanaudos_kor[KOR_nr],AB$1)&gt;0</f>
        <v>#REF!</v>
      </c>
      <c r="AC2" s="147" t="e">
        <f>+COUNTIF([1]!Sanaudos_kor[KOR_nr],AC$1)&gt;0</f>
        <v>#REF!</v>
      </c>
      <c r="AD2" s="147" t="e">
        <f>+COUNTIF([1]!Sanaudos_kor[KOR_nr],AD$1)&gt;0</f>
        <v>#REF!</v>
      </c>
      <c r="AE2" s="147" t="e">
        <f>+COUNTIF([1]!Sanaudos_kor[KOR_nr],AE$1)&gt;0</f>
        <v>#REF!</v>
      </c>
      <c r="AF2" s="147" t="e">
        <f>+COUNTIF([1]!Sanaudos_kor[KOR_nr],AF$1)&gt;0</f>
        <v>#REF!</v>
      </c>
    </row>
    <row r="3" spans="2:253" x14ac:dyDescent="0.2">
      <c r="B3" s="152" t="s">
        <v>348</v>
      </c>
    </row>
    <row r="4" spans="2:253" x14ac:dyDescent="0.2">
      <c r="B4" s="152" t="s">
        <v>808</v>
      </c>
      <c r="K4" s="237"/>
      <c r="L4" s="237" t="e">
        <f>-L78/F78</f>
        <v>#REF!</v>
      </c>
      <c r="M4" s="237"/>
      <c r="N4" s="237" t="e">
        <f>-N78/F78</f>
        <v>#REF!</v>
      </c>
      <c r="O4" s="237"/>
      <c r="P4" s="237" t="e">
        <f>-P8/F8</f>
        <v>#REF!</v>
      </c>
      <c r="Q4" s="237"/>
      <c r="R4" s="237"/>
      <c r="S4" s="237" t="e">
        <f>-S8/F8</f>
        <v>#REF!</v>
      </c>
      <c r="T4" s="237"/>
      <c r="U4" s="237" t="e">
        <f>-U8/F8</f>
        <v>#REF!</v>
      </c>
      <c r="V4" s="237" t="e">
        <f>-V78/F78</f>
        <v>#REF!</v>
      </c>
      <c r="W4" s="237" t="e">
        <f>-W48/F48</f>
        <v>#REF!</v>
      </c>
      <c r="X4" s="237"/>
      <c r="Y4" s="237"/>
      <c r="Z4" s="237"/>
      <c r="AA4" s="237"/>
      <c r="AB4" s="237"/>
      <c r="AC4" s="237"/>
      <c r="AD4" s="237"/>
      <c r="AE4" s="237"/>
      <c r="AF4" s="237"/>
    </row>
    <row r="5" spans="2:253" x14ac:dyDescent="0.2">
      <c r="E5" s="238"/>
      <c r="F5" s="239"/>
      <c r="G5" s="239"/>
      <c r="H5" s="239"/>
      <c r="I5" s="239"/>
    </row>
    <row r="6" spans="2:253" ht="25.5" x14ac:dyDescent="0.2">
      <c r="B6" s="155" t="s">
        <v>809</v>
      </c>
      <c r="C6" s="559" t="s">
        <v>810</v>
      </c>
      <c r="D6" s="560"/>
      <c r="E6" s="135" t="s">
        <v>811</v>
      </c>
      <c r="F6" s="135" t="s">
        <v>354</v>
      </c>
      <c r="G6" s="135" t="s">
        <v>401</v>
      </c>
      <c r="H6" s="135" t="s">
        <v>402</v>
      </c>
      <c r="I6" s="135" t="s">
        <v>403</v>
      </c>
      <c r="J6" s="135" t="s">
        <v>404</v>
      </c>
      <c r="K6" s="135" t="s">
        <v>355</v>
      </c>
      <c r="L6" s="135" t="s">
        <v>356</v>
      </c>
      <c r="M6" s="135" t="s">
        <v>357</v>
      </c>
      <c r="N6" s="135" t="s">
        <v>405</v>
      </c>
      <c r="O6" s="135" t="s">
        <v>406</v>
      </c>
      <c r="P6" s="135" t="s">
        <v>407</v>
      </c>
      <c r="Q6" s="135" t="s">
        <v>408</v>
      </c>
      <c r="R6" s="135" t="s">
        <v>409</v>
      </c>
      <c r="S6" s="135" t="s">
        <v>410</v>
      </c>
      <c r="T6" s="135" t="s">
        <v>411</v>
      </c>
      <c r="U6" s="135" t="s">
        <v>412</v>
      </c>
      <c r="V6" s="135" t="s">
        <v>413</v>
      </c>
      <c r="W6" s="135" t="s">
        <v>414</v>
      </c>
      <c r="X6" s="135" t="s">
        <v>415</v>
      </c>
      <c r="Y6" s="135" t="s">
        <v>416</v>
      </c>
      <c r="Z6" s="135" t="s">
        <v>417</v>
      </c>
      <c r="AA6" s="135" t="s">
        <v>418</v>
      </c>
      <c r="AB6" s="135" t="s">
        <v>419</v>
      </c>
      <c r="AC6" s="135" t="s">
        <v>420</v>
      </c>
      <c r="AD6" s="135" t="s">
        <v>421</v>
      </c>
      <c r="AE6" s="135" t="s">
        <v>422</v>
      </c>
      <c r="AF6" s="135" t="s">
        <v>423</v>
      </c>
      <c r="AG6" s="135" t="s">
        <v>360</v>
      </c>
      <c r="AH6" s="155" t="s">
        <v>361</v>
      </c>
      <c r="AJ6" s="135" t="s">
        <v>350</v>
      </c>
      <c r="AK6" s="135" t="s">
        <v>362</v>
      </c>
      <c r="AM6" s="156" t="s">
        <v>425</v>
      </c>
      <c r="AN6" s="156" t="s">
        <v>15</v>
      </c>
      <c r="AO6" s="156" t="s">
        <v>426</v>
      </c>
      <c r="AP6" s="149"/>
      <c r="AQ6" s="156" t="s">
        <v>35</v>
      </c>
      <c r="AR6" s="156" t="s">
        <v>426</v>
      </c>
      <c r="AS6" s="149"/>
    </row>
    <row r="7" spans="2:253" x14ac:dyDescent="0.2">
      <c r="B7" s="240" t="s">
        <v>363</v>
      </c>
      <c r="C7" s="561" t="s">
        <v>364</v>
      </c>
      <c r="D7" s="562"/>
      <c r="E7" s="241" t="s">
        <v>365</v>
      </c>
      <c r="F7" s="156" t="s">
        <v>366</v>
      </c>
      <c r="G7" s="563" t="s">
        <v>367</v>
      </c>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5"/>
      <c r="AG7" s="156" t="s">
        <v>368</v>
      </c>
      <c r="AH7" s="240" t="s">
        <v>369</v>
      </c>
      <c r="AJ7" s="135" t="s">
        <v>370</v>
      </c>
      <c r="AK7" s="135" t="s">
        <v>371</v>
      </c>
      <c r="AM7" s="242"/>
      <c r="AN7" s="243"/>
      <c r="AO7" s="243"/>
      <c r="AP7" s="149"/>
      <c r="AQ7" s="243"/>
      <c r="AR7" s="243"/>
      <c r="AS7" s="149"/>
      <c r="AT7" s="244">
        <v>1</v>
      </c>
      <c r="AU7" s="244">
        <v>2</v>
      </c>
      <c r="AV7" s="244">
        <v>3</v>
      </c>
      <c r="AW7" s="244">
        <v>4</v>
      </c>
      <c r="AX7" s="244">
        <v>5</v>
      </c>
      <c r="AY7" s="244">
        <v>6</v>
      </c>
      <c r="AZ7" s="244">
        <v>7</v>
      </c>
      <c r="BA7" s="244">
        <v>8</v>
      </c>
      <c r="BB7" s="244">
        <v>9</v>
      </c>
      <c r="BC7" s="244">
        <v>10</v>
      </c>
      <c r="BD7" s="244">
        <v>11</v>
      </c>
      <c r="BE7" s="244">
        <v>12</v>
      </c>
      <c r="BF7" s="244">
        <v>13</v>
      </c>
      <c r="BG7" s="244">
        <v>14</v>
      </c>
      <c r="BH7" s="244">
        <v>15</v>
      </c>
      <c r="BI7" s="244">
        <v>16</v>
      </c>
      <c r="BJ7" s="244">
        <v>17</v>
      </c>
      <c r="BK7" s="244">
        <v>18</v>
      </c>
      <c r="BL7" s="244">
        <v>19</v>
      </c>
      <c r="BM7" s="244">
        <v>20</v>
      </c>
      <c r="BN7" s="244">
        <v>21</v>
      </c>
      <c r="BO7" s="244">
        <v>22</v>
      </c>
      <c r="BP7" s="244">
        <v>23</v>
      </c>
      <c r="BQ7" s="244">
        <v>24</v>
      </c>
      <c r="BR7" s="244">
        <v>25</v>
      </c>
      <c r="BS7" s="244">
        <v>26</v>
      </c>
      <c r="BT7" s="244">
        <v>27</v>
      </c>
      <c r="BU7" s="244">
        <v>28</v>
      </c>
      <c r="BV7" s="244">
        <v>29</v>
      </c>
      <c r="BW7" s="244">
        <v>30</v>
      </c>
      <c r="BX7" s="244">
        <v>31</v>
      </c>
      <c r="BY7" s="244">
        <v>32</v>
      </c>
      <c r="BZ7" s="244">
        <v>33</v>
      </c>
      <c r="CA7" s="244">
        <v>34</v>
      </c>
      <c r="CB7" s="244">
        <v>35</v>
      </c>
      <c r="CC7" s="244">
        <v>36</v>
      </c>
      <c r="CD7" s="244">
        <v>37</v>
      </c>
      <c r="CE7" s="244">
        <v>38</v>
      </c>
      <c r="CF7" s="244">
        <v>39</v>
      </c>
      <c r="CG7" s="244">
        <v>40</v>
      </c>
      <c r="CH7" s="244">
        <v>41</v>
      </c>
      <c r="CI7" s="244">
        <v>42</v>
      </c>
      <c r="CJ7" s="244">
        <v>43</v>
      </c>
      <c r="CK7" s="244">
        <v>44</v>
      </c>
      <c r="CL7" s="244">
        <v>45</v>
      </c>
      <c r="CM7" s="244">
        <v>46</v>
      </c>
      <c r="CN7" s="244">
        <v>47</v>
      </c>
      <c r="CO7" s="244">
        <v>48</v>
      </c>
      <c r="CP7" s="244">
        <v>49</v>
      </c>
      <c r="CQ7" s="244">
        <v>50</v>
      </c>
      <c r="CR7" s="244">
        <v>51</v>
      </c>
      <c r="CS7" s="244">
        <v>52</v>
      </c>
      <c r="CT7" s="244">
        <v>53</v>
      </c>
      <c r="CU7" s="244">
        <v>54</v>
      </c>
      <c r="CV7" s="244">
        <v>55</v>
      </c>
      <c r="CW7" s="244">
        <v>56</v>
      </c>
      <c r="CX7" s="244">
        <v>57</v>
      </c>
      <c r="CY7" s="244">
        <v>58</v>
      </c>
      <c r="CZ7" s="244">
        <v>59</v>
      </c>
      <c r="DA7" s="244">
        <v>60</v>
      </c>
      <c r="DB7" s="244">
        <v>61</v>
      </c>
      <c r="DC7" s="244">
        <v>62</v>
      </c>
      <c r="DD7" s="244">
        <v>63</v>
      </c>
      <c r="DE7" s="244">
        <v>64</v>
      </c>
      <c r="DF7" s="244">
        <v>65</v>
      </c>
      <c r="DG7" s="244">
        <v>66</v>
      </c>
      <c r="DH7" s="244">
        <v>67</v>
      </c>
      <c r="DI7" s="244">
        <v>68</v>
      </c>
      <c r="DJ7" s="244">
        <v>69</v>
      </c>
      <c r="DK7" s="244">
        <v>70</v>
      </c>
      <c r="DL7" s="244">
        <v>71</v>
      </c>
      <c r="DM7" s="244">
        <v>72</v>
      </c>
      <c r="DN7" s="244">
        <v>73</v>
      </c>
      <c r="DO7" s="244">
        <v>74</v>
      </c>
      <c r="DP7" s="244">
        <v>75</v>
      </c>
      <c r="DQ7" s="244">
        <v>76</v>
      </c>
      <c r="DR7" s="244">
        <v>77</v>
      </c>
      <c r="DS7" s="244">
        <v>78</v>
      </c>
      <c r="DT7" s="244">
        <v>79</v>
      </c>
      <c r="DU7" s="244">
        <v>80</v>
      </c>
      <c r="DV7" s="244">
        <v>81</v>
      </c>
      <c r="DW7" s="244">
        <v>82</v>
      </c>
      <c r="DX7" s="244">
        <v>83</v>
      </c>
      <c r="DY7" s="244">
        <v>84</v>
      </c>
      <c r="DZ7" s="244">
        <v>85</v>
      </c>
      <c r="EA7" s="244">
        <v>86</v>
      </c>
      <c r="EB7" s="244">
        <v>87</v>
      </c>
      <c r="EC7" s="244">
        <v>88</v>
      </c>
      <c r="ED7" s="244">
        <v>89</v>
      </c>
      <c r="EE7" s="244">
        <v>90</v>
      </c>
      <c r="EF7" s="244">
        <v>91</v>
      </c>
      <c r="EG7" s="244">
        <v>92</v>
      </c>
      <c r="EH7" s="244">
        <v>93</v>
      </c>
      <c r="EI7" s="244">
        <v>94</v>
      </c>
      <c r="EJ7" s="244">
        <v>95</v>
      </c>
      <c r="EK7" s="244">
        <v>96</v>
      </c>
      <c r="EL7" s="244">
        <v>97</v>
      </c>
      <c r="EM7" s="244">
        <v>98</v>
      </c>
      <c r="EN7" s="244">
        <v>99</v>
      </c>
      <c r="EO7" s="244">
        <v>100</v>
      </c>
      <c r="EP7" s="244">
        <v>101</v>
      </c>
      <c r="EQ7" s="244">
        <v>102</v>
      </c>
      <c r="ER7" s="244">
        <v>103</v>
      </c>
      <c r="ES7" s="244">
        <v>104</v>
      </c>
      <c r="ET7" s="244">
        <v>105</v>
      </c>
      <c r="EU7" s="244">
        <v>106</v>
      </c>
      <c r="EV7" s="244">
        <v>107</v>
      </c>
      <c r="EW7" s="244">
        <v>108</v>
      </c>
      <c r="EX7" s="244">
        <v>109</v>
      </c>
      <c r="EY7" s="244">
        <v>110</v>
      </c>
      <c r="EZ7" s="244">
        <v>111</v>
      </c>
      <c r="FA7" s="244">
        <v>112</v>
      </c>
      <c r="FB7" s="244">
        <v>113</v>
      </c>
      <c r="FC7" s="244">
        <v>114</v>
      </c>
      <c r="FD7" s="244">
        <v>115</v>
      </c>
      <c r="FE7" s="244">
        <v>116</v>
      </c>
      <c r="FF7" s="244">
        <v>117</v>
      </c>
      <c r="FG7" s="244">
        <v>118</v>
      </c>
      <c r="FH7" s="244">
        <v>119</v>
      </c>
      <c r="FI7" s="244">
        <v>120</v>
      </c>
      <c r="FJ7" s="244">
        <v>121</v>
      </c>
      <c r="FK7" s="244">
        <v>122</v>
      </c>
      <c r="FL7" s="244">
        <v>123</v>
      </c>
      <c r="FM7" s="244">
        <v>124</v>
      </c>
      <c r="FN7" s="244">
        <v>125</v>
      </c>
      <c r="FO7" s="244">
        <v>126</v>
      </c>
      <c r="FP7" s="244">
        <v>127</v>
      </c>
      <c r="FQ7" s="244">
        <v>128</v>
      </c>
      <c r="FR7" s="244">
        <v>129</v>
      </c>
      <c r="FS7" s="244">
        <v>130</v>
      </c>
      <c r="FT7" s="244">
        <v>131</v>
      </c>
      <c r="FU7" s="244">
        <v>132</v>
      </c>
      <c r="FV7" s="244">
        <v>133</v>
      </c>
      <c r="FW7" s="244">
        <v>134</v>
      </c>
      <c r="FX7" s="244">
        <v>135</v>
      </c>
      <c r="FY7" s="244">
        <v>136</v>
      </c>
      <c r="FZ7" s="244">
        <v>137</v>
      </c>
      <c r="GA7" s="244">
        <v>138</v>
      </c>
      <c r="GB7" s="244">
        <v>139</v>
      </c>
      <c r="GC7" s="244">
        <v>140</v>
      </c>
      <c r="GD7" s="244">
        <v>141</v>
      </c>
      <c r="GE7" s="244">
        <v>142</v>
      </c>
      <c r="GF7" s="244">
        <v>143</v>
      </c>
      <c r="GG7" s="244">
        <v>144</v>
      </c>
      <c r="GH7" s="244">
        <v>145</v>
      </c>
      <c r="GI7" s="244">
        <v>146</v>
      </c>
      <c r="GJ7" s="244">
        <v>147</v>
      </c>
      <c r="GK7" s="244">
        <v>148</v>
      </c>
      <c r="GL7" s="244">
        <v>149</v>
      </c>
      <c r="GM7" s="244">
        <v>150</v>
      </c>
      <c r="GN7" s="244">
        <v>151</v>
      </c>
      <c r="GO7" s="244">
        <v>152</v>
      </c>
      <c r="GP7" s="244">
        <v>153</v>
      </c>
      <c r="GQ7" s="244">
        <v>154</v>
      </c>
      <c r="GR7" s="244">
        <v>155</v>
      </c>
      <c r="GS7" s="244">
        <v>156</v>
      </c>
      <c r="GT7" s="244">
        <v>157</v>
      </c>
      <c r="GU7" s="244">
        <v>158</v>
      </c>
      <c r="GV7" s="244">
        <v>159</v>
      </c>
      <c r="GW7" s="244">
        <v>160</v>
      </c>
      <c r="GX7" s="244">
        <v>161</v>
      </c>
      <c r="GY7" s="244">
        <v>162</v>
      </c>
      <c r="GZ7" s="244">
        <v>163</v>
      </c>
      <c r="HA7" s="244">
        <v>164</v>
      </c>
      <c r="HB7" s="244">
        <v>165</v>
      </c>
      <c r="HC7" s="244">
        <v>166</v>
      </c>
      <c r="HD7" s="244">
        <v>167</v>
      </c>
      <c r="HE7" s="244">
        <v>168</v>
      </c>
      <c r="HF7" s="244">
        <v>169</v>
      </c>
      <c r="HG7" s="244">
        <v>170</v>
      </c>
      <c r="HH7" s="244">
        <v>171</v>
      </c>
      <c r="HI7" s="244">
        <v>172</v>
      </c>
      <c r="HJ7" s="244">
        <v>173</v>
      </c>
      <c r="HK7" s="244">
        <v>174</v>
      </c>
      <c r="HL7" s="244">
        <v>175</v>
      </c>
      <c r="HM7" s="244">
        <v>176</v>
      </c>
      <c r="HN7" s="244">
        <v>177</v>
      </c>
      <c r="HO7" s="244">
        <v>178</v>
      </c>
      <c r="HP7" s="244">
        <v>179</v>
      </c>
      <c r="HQ7" s="244">
        <v>180</v>
      </c>
      <c r="HR7" s="244">
        <v>181</v>
      </c>
      <c r="HS7" s="244">
        <v>182</v>
      </c>
      <c r="HT7" s="244">
        <v>183</v>
      </c>
      <c r="HU7" s="244">
        <v>184</v>
      </c>
      <c r="HV7" s="244">
        <v>185</v>
      </c>
      <c r="HW7" s="244">
        <v>186</v>
      </c>
      <c r="HX7" s="244">
        <v>187</v>
      </c>
      <c r="HY7" s="244">
        <v>188</v>
      </c>
      <c r="HZ7" s="244">
        <v>189</v>
      </c>
      <c r="IA7" s="244">
        <v>190</v>
      </c>
      <c r="IB7" s="244">
        <v>191</v>
      </c>
      <c r="IC7" s="244">
        <v>192</v>
      </c>
      <c r="ID7" s="244">
        <v>193</v>
      </c>
      <c r="IE7" s="244">
        <v>194</v>
      </c>
      <c r="IF7" s="244">
        <v>195</v>
      </c>
      <c r="IG7" s="244">
        <v>196</v>
      </c>
      <c r="IH7" s="244">
        <v>197</v>
      </c>
      <c r="II7" s="244">
        <v>198</v>
      </c>
      <c r="IJ7" s="244">
        <v>199</v>
      </c>
      <c r="IK7" s="244">
        <v>200</v>
      </c>
      <c r="IL7" s="244"/>
      <c r="IM7" s="244"/>
      <c r="IN7" s="244"/>
      <c r="IO7" s="244"/>
      <c r="IP7" s="244"/>
      <c r="IQ7" s="244"/>
      <c r="IR7" s="244"/>
      <c r="IS7" s="244"/>
    </row>
    <row r="8" spans="2:253" ht="101.25" customHeight="1" x14ac:dyDescent="0.2">
      <c r="B8" s="552" t="s">
        <v>812</v>
      </c>
      <c r="C8" s="245" t="s">
        <v>813</v>
      </c>
      <c r="D8" s="246" t="s">
        <v>187</v>
      </c>
      <c r="E8" s="247" t="str">
        <f>AT8&amp;" "&amp;AU8&amp;" "&amp;AV8&amp;" "&amp;AW8&amp;" "&amp;AX8&amp;" "&amp;AY8&amp;" "&amp;AZ8&amp;" "&amp;BA8&amp;" "&amp;BB8&amp;" "&amp;BC8&amp;" "&amp;BD8&amp;" "&amp;BE8&amp;" "&amp;BF8&amp;" "&amp;BG8&amp;" "&amp;BH8&amp;" "&amp;BI8&amp;" "&amp;BJ8&amp;" "&amp;BK8&amp;" "&amp;BL8&amp;" "&amp;BM8&amp;" "&amp;BN8&amp;" "&amp;BO8&amp;" "&amp;BP8&amp;" "&amp;BQ8&amp;" "&amp;BR8&amp;" "&amp;BS8&amp;" "&amp;BT8&amp;" "&amp;BU8&amp;" "&amp;BV8&amp;" "&amp;BW8&amp;" "&amp;BX8&amp;" "&amp;BY8&amp;" "&amp;BZ8&amp;" "&amp;CA8&amp;" "&amp;CB8&amp;" "&amp;CC8&amp;" "&amp;CD8</f>
        <v xml:space="preserve">                                    </v>
      </c>
      <c r="F8" s="248" t="e">
        <f>+SUMIFS([1]!Sanaudos[Suma],[1]!Sanaudos[Kodas],AM8,[1]!Sanaudos[PASK],TRUE)</f>
        <v>#REF!</v>
      </c>
      <c r="G8" s="248" t="e">
        <f>-SUMIFS([1]!Sanaudos[Suma],[1]!Sanaudos[Kodas],$AM8,[1]!Sanaudos[Pagal DK RAS],700)</f>
        <v>#REF!</v>
      </c>
      <c r="H8" s="248" t="e">
        <f>+SUMIFS('[1]5.turtas'!$D$1:$AN$1,'[1]5.turtas'!$D$4:$AN$4,$AM8)</f>
        <v>#VALUE!</v>
      </c>
      <c r="I8" s="248" t="e">
        <f>-SUMIFS([1]!Sanaudos[Suma],[1]!Sanaudos[Kodas],$AM8,[1]!Sanaudos[Pagal DK RAS],901)-SUMIFS([1]!Sanaudos[Suma],[1]!Sanaudos[Kodas],$AM8,[1]!Sanaudos[Pagal DK RAS],902)-SUMIFS([1]!Sanaudos[Suma],[1]!Sanaudos[Kodas],$AM8,[1]!Sanaudos[Pagal DK RAS],905)</f>
        <v>#REF!</v>
      </c>
      <c r="J8" s="248" t="e">
        <f>+SUMIFS([1]!DU[DU],[1]!DU[Kodas],$AM8)+SUMIFS([1]!DU[Sodra],[1]!DU[Kodas],$AM8)+SUMIFS([1]!DU[Išeitinės išmokos, kompensacijos],[1]!DU[Kodas],$AM8)</f>
        <v>#REF!</v>
      </c>
      <c r="K8" s="248" t="e">
        <f>+SUMIFS([1]!Sanaudos_kor[Suma],[1]!Sanaudos_kor[Kodas],$AM8,[1]!Sanaudos_kor[PASK],TRUE,[1]!Sanaudos_kor[KOR_nr],K$1)</f>
        <v>#REF!</v>
      </c>
      <c r="L8" s="248" t="e">
        <f>+SUMIFS([1]!Sanaudos_kor[Suma],[1]!Sanaudos_kor[Kodas],$AM8,[1]!Sanaudos_kor[PASK],TRUE,[1]!Sanaudos_kor[KOR_nr],L$1)</f>
        <v>#REF!</v>
      </c>
      <c r="M8" s="248" t="e">
        <f>+SUMIFS([1]!Sanaudos_kor[Suma],[1]!Sanaudos_kor[Kodas],$AM8,[1]!Sanaudos_kor[PASK],TRUE,[1]!Sanaudos_kor[KOR_nr],M$1)</f>
        <v>#REF!</v>
      </c>
      <c r="N8" s="248" t="e">
        <f>+SUMIFS([1]!Sanaudos_kor[Suma],[1]!Sanaudos_kor[Kodas],$AM8,[1]!Sanaudos_kor[PASK],TRUE,[1]!Sanaudos_kor[KOR_nr],N$1)</f>
        <v>#REF!</v>
      </c>
      <c r="O8" s="248" t="e">
        <f>+SUMIFS([1]!Sanaudos_kor[Suma],[1]!Sanaudos_kor[Kodas],$AM8,[1]!Sanaudos_kor[PASK],TRUE,[1]!Sanaudos_kor[KOR_nr],O$1)</f>
        <v>#REF!</v>
      </c>
      <c r="P8" s="248" t="e">
        <f>+SUMIFS([1]!Sanaudos_kor[Suma],[1]!Sanaudos_kor[Kodas],$AM8,[1]!Sanaudos_kor[PASK],TRUE,[1]!Sanaudos_kor[KOR_nr],P$1)</f>
        <v>#REF!</v>
      </c>
      <c r="Q8" s="248" t="e">
        <f>+SUMIFS([1]!Sanaudos_kor[Suma],[1]!Sanaudos_kor[Kodas],$AM8,[1]!Sanaudos_kor[PASK],TRUE,[1]!Sanaudos_kor[KOR_nr],Q$1)</f>
        <v>#REF!</v>
      </c>
      <c r="R8" s="248" t="e">
        <f>+SUMIFS([1]!Sanaudos_kor[Suma],[1]!Sanaudos_kor[Kodas],$AM8,[1]!Sanaudos_kor[PASK],TRUE,[1]!Sanaudos_kor[KOR_nr],R$1)</f>
        <v>#REF!</v>
      </c>
      <c r="S8" s="248" t="e">
        <f>+SUMIFS([1]!Sanaudos_kor[Suma],[1]!Sanaudos_kor[Kodas],$AM8,[1]!Sanaudos_kor[PASK],TRUE,[1]!Sanaudos_kor[KOR_nr],S$1)</f>
        <v>#REF!</v>
      </c>
      <c r="T8" s="248" t="e">
        <f>+SUMIFS([1]!Sanaudos_kor[Suma],[1]!Sanaudos_kor[Kodas],$AM8,[1]!Sanaudos_kor[PASK],TRUE,[1]!Sanaudos_kor[KOR_nr],T$1)</f>
        <v>#REF!</v>
      </c>
      <c r="U8" s="248" t="e">
        <f>+SUMIFS([1]!Sanaudos_kor[Suma],[1]!Sanaudos_kor[Kodas],$AM8,[1]!Sanaudos_kor[PASK],TRUE,[1]!Sanaudos_kor[KOR_nr],U$1)</f>
        <v>#REF!</v>
      </c>
      <c r="V8" s="248" t="e">
        <f>+SUMIFS([1]!Sanaudos_kor[Suma],[1]!Sanaudos_kor[Kodas],$AM8,[1]!Sanaudos_kor[PASK],TRUE,[1]!Sanaudos_kor[KOR_nr],V$1)</f>
        <v>#REF!</v>
      </c>
      <c r="W8" s="248" t="e">
        <f>+SUMIFS([1]!Sanaudos_kor[Suma],[1]!Sanaudos_kor[Kodas],$AM8,[1]!Sanaudos_kor[PASK],TRUE,[1]!Sanaudos_kor[KOR_nr],W$1)</f>
        <v>#REF!</v>
      </c>
      <c r="X8" s="248" t="e">
        <f>+SUMIFS([1]!Sanaudos_kor[Suma],[1]!Sanaudos_kor[Kodas],$AM8,[1]!Sanaudos_kor[PASK],TRUE,[1]!Sanaudos_kor[KOR_nr],X$1)</f>
        <v>#REF!</v>
      </c>
      <c r="Y8" s="248" t="e">
        <f>+SUMIFS([1]!Sanaudos_kor[Suma],[1]!Sanaudos_kor[Kodas],$AM8,[1]!Sanaudos_kor[PASK],TRUE,[1]!Sanaudos_kor[KOR_nr],Y$1)</f>
        <v>#REF!</v>
      </c>
      <c r="Z8" s="248" t="e">
        <f>+SUMIFS([1]!Sanaudos_kor[Suma],[1]!Sanaudos_kor[Kodas],$AM8,[1]!Sanaudos_kor[PASK],TRUE,[1]!Sanaudos_kor[KOR_nr],Z$1)</f>
        <v>#REF!</v>
      </c>
      <c r="AA8" s="248" t="e">
        <f>+SUMIFS([1]!Sanaudos_kor[Suma],[1]!Sanaudos_kor[Kodas],$AM8,[1]!Sanaudos_kor[PASK],TRUE,[1]!Sanaudos_kor[KOR_nr],AA$1)</f>
        <v>#REF!</v>
      </c>
      <c r="AB8" s="248" t="e">
        <f>+SUMIFS([1]!Sanaudos_kor[Suma],[1]!Sanaudos_kor[Kodas],$AM8,[1]!Sanaudos_kor[PASK],TRUE,[1]!Sanaudos_kor[KOR_nr],AB$1)</f>
        <v>#REF!</v>
      </c>
      <c r="AC8" s="248" t="e">
        <f>+SUMIFS([1]!Sanaudos_kor[Suma],[1]!Sanaudos_kor[Kodas],$AM8,[1]!Sanaudos_kor[PASK],TRUE,[1]!Sanaudos_kor[KOR_nr],AC$1)</f>
        <v>#REF!</v>
      </c>
      <c r="AD8" s="248" t="e">
        <f>+SUMIFS([1]!Sanaudos_kor[Suma],[1]!Sanaudos_kor[Kodas],$AM8,[1]!Sanaudos_kor[PASK],TRUE,[1]!Sanaudos_kor[KOR_nr],AD$1)</f>
        <v>#REF!</v>
      </c>
      <c r="AE8" s="248" t="e">
        <f>+SUMIFS([1]!Sanaudos_kor[Suma],[1]!Sanaudos_kor[Kodas],$AM8,[1]!Sanaudos_kor[PASK],TRUE,[1]!Sanaudos_kor[KOR_nr],AE$1)</f>
        <v>#REF!</v>
      </c>
      <c r="AF8" s="248" t="e">
        <f>+SUMIFS([1]!Sanaudos_kor[Suma],[1]!Sanaudos_kor[Kodas],$AM8,[1]!Sanaudos_kor[PASK],TRUE,[1]!Sanaudos_kor[KOR_nr],AF$1)</f>
        <v>#REF!</v>
      </c>
      <c r="AG8" s="248" t="e">
        <f t="shared" ref="AG8:AG71" si="0">+SUM(F8:AF8)</f>
        <v>#REF!</v>
      </c>
      <c r="AH8" s="566" t="s">
        <v>814</v>
      </c>
      <c r="AJ8" s="162" t="s">
        <v>401</v>
      </c>
      <c r="AK8" s="163" t="s">
        <v>429</v>
      </c>
      <c r="AM8" s="249" t="str">
        <f>+'[1]1.vardai'!D62</f>
        <v>TS_1GAM-KAT</v>
      </c>
      <c r="AN8" s="250" t="e">
        <f>+SUMIFS('[1]6'!$Y$161:$BL$161,'[1]6'!$Y$2:$BL$2,$AM8)</f>
        <v>#VALUE!</v>
      </c>
      <c r="AO8" s="250" t="e">
        <f>+AG8-AN8</f>
        <v>#REF!</v>
      </c>
      <c r="AQ8" s="250" t="e">
        <f>+SUMIFS('[1]3.4'!$F$133:$F$202,'[1]3.4'!$D$133:$D$202,$AM8,'[1]3.4'!$E$133:$E$202,"")</f>
        <v>#VALUE!</v>
      </c>
      <c r="AR8" s="250" t="e">
        <f t="shared" ref="AR8:AR71" si="1">+AQ8-F8</f>
        <v>#VALUE!</v>
      </c>
      <c r="AT8" s="244" t="str">
        <f t="array" ref="AT8">IFERROR(INDEX([1]!Sanaudos[Saskaita],MATCH(1,('[1]3.4'!$AM8=[1]!Sanaudos[Kodas])*('[1]3.4'!AT$7='[1]2.SAN'!$M$4:$M$73),0)),"")</f>
        <v/>
      </c>
      <c r="AU8" s="244" t="str">
        <f t="array" ref="AU8">IFERROR(INDEX([1]!Sanaudos[Saskaita],MATCH(1,('[1]3.4'!$AM8=[1]!Sanaudos[Kodas])*('[1]3.4'!AU$7='[1]2.SAN'!$M$4:$M$73),0)),"")</f>
        <v/>
      </c>
      <c r="AV8" s="244" t="str">
        <f t="array" ref="AV8">IFERROR(INDEX([1]!Sanaudos[Saskaita],MATCH(1,('[1]3.4'!$AM8=[1]!Sanaudos[Kodas])*('[1]3.4'!AV$7='[1]2.SAN'!$M$4:$M$73),0)),"")</f>
        <v/>
      </c>
      <c r="AW8" s="244" t="str">
        <f t="array" ref="AW8">IFERROR(INDEX([1]!Sanaudos[Saskaita],MATCH(1,('[1]3.4'!$AM8=[1]!Sanaudos[Kodas])*('[1]3.4'!AW$7='[1]2.SAN'!$M$4:$M$73),0)),"")</f>
        <v/>
      </c>
      <c r="AX8" s="244" t="str">
        <f t="array" ref="AX8">IFERROR(INDEX([1]!Sanaudos[Saskaita],MATCH(1,('[1]3.4'!$AM8=[1]!Sanaudos[Kodas])*('[1]3.4'!AX$7='[1]2.SAN'!$M$4:$M$73),0)),"")</f>
        <v/>
      </c>
      <c r="AY8" s="244" t="str">
        <f t="array" ref="AY8">IFERROR(INDEX([1]!Sanaudos[Saskaita],MATCH(1,('[1]3.4'!$AM8=[1]!Sanaudos[Kodas])*('[1]3.4'!AY$7='[1]2.SAN'!$M$4:$M$73),0)),"")</f>
        <v/>
      </c>
      <c r="AZ8" s="244" t="str">
        <f t="array" ref="AZ8">IFERROR(INDEX([1]!Sanaudos[Saskaita],MATCH(1,('[1]3.4'!$AM8=[1]!Sanaudos[Kodas])*('[1]3.4'!AZ$7='[1]2.SAN'!$M$4:$M$73),0)),"")</f>
        <v/>
      </c>
      <c r="BA8" s="244" t="str">
        <f t="array" ref="BA8">IFERROR(INDEX([1]!Sanaudos[Saskaita],MATCH(1,('[1]3.4'!$AM8=[1]!Sanaudos[Kodas])*('[1]3.4'!BA$7='[1]2.SAN'!$M$4:$M$73),0)),"")</f>
        <v/>
      </c>
      <c r="BB8" s="244" t="str">
        <f t="array" ref="BB8">IFERROR(INDEX([1]!Sanaudos[Saskaita],MATCH(1,('[1]3.4'!$AM8=[1]!Sanaudos[Kodas])*('[1]3.4'!BB$7='[1]2.SAN'!$M$4:$M$73),0)),"")</f>
        <v/>
      </c>
      <c r="BC8" s="244" t="str">
        <f t="array" ref="BC8">IFERROR(INDEX([1]!Sanaudos[Saskaita],MATCH(1,('[1]3.4'!$AM8=[1]!Sanaudos[Kodas])*('[1]3.4'!BC$7='[1]2.SAN'!$M$4:$M$73),0)),"")</f>
        <v/>
      </c>
      <c r="BD8" s="244" t="str">
        <f t="array" ref="BD8">IFERROR(INDEX([1]!Sanaudos[Saskaita],MATCH(1,('[1]3.4'!$AM8=[1]!Sanaudos[Kodas])*('[1]3.4'!BD$7='[1]2.SAN'!$M$4:$M$73),0)),"")</f>
        <v/>
      </c>
      <c r="BE8" s="244" t="str">
        <f t="array" ref="BE8">IFERROR(INDEX([1]!Sanaudos[Saskaita],MATCH(1,('[1]3.4'!$AM8=[1]!Sanaudos[Kodas])*('[1]3.4'!BE$7='[1]2.SAN'!$M$4:$M$73),0)),"")</f>
        <v/>
      </c>
      <c r="BF8" s="244" t="str">
        <f t="array" ref="BF8">IFERROR(INDEX([1]!Sanaudos[Saskaita],MATCH(1,('[1]3.4'!$AM8=[1]!Sanaudos[Kodas])*('[1]3.4'!BF$7='[1]2.SAN'!$M$4:$M$73),0)),"")</f>
        <v/>
      </c>
      <c r="BG8" s="244" t="str">
        <f t="array" ref="BG8">IFERROR(INDEX([1]!Sanaudos[Saskaita],MATCH(1,('[1]3.4'!$AM8=[1]!Sanaudos[Kodas])*('[1]3.4'!BG$7='[1]2.SAN'!$M$4:$M$73),0)),"")</f>
        <v/>
      </c>
      <c r="BH8" s="244" t="str">
        <f t="array" ref="BH8">IFERROR(INDEX([1]!Sanaudos[Saskaita],MATCH(1,('[1]3.4'!$AM8=[1]!Sanaudos[Kodas])*('[1]3.4'!BH$7='[1]2.SAN'!$M$4:$M$73),0)),"")</f>
        <v/>
      </c>
      <c r="BI8" s="244" t="str">
        <f t="array" ref="BI8">IFERROR(INDEX([1]!Sanaudos[Saskaita],MATCH(1,('[1]3.4'!$AM8=[1]!Sanaudos[Kodas])*('[1]3.4'!BI$7='[1]2.SAN'!$M$4:$M$73),0)),"")</f>
        <v/>
      </c>
      <c r="BJ8" s="244" t="str">
        <f t="array" ref="BJ8">IFERROR(INDEX([1]!Sanaudos[Saskaita],MATCH(1,('[1]3.4'!$AM8=[1]!Sanaudos[Kodas])*('[1]3.4'!BJ$7='[1]2.SAN'!$M$4:$M$73),0)),"")</f>
        <v/>
      </c>
      <c r="BK8" s="244" t="str">
        <f t="array" ref="BK8">IFERROR(INDEX([1]!Sanaudos[Saskaita],MATCH(1,('[1]3.4'!$AM8=[1]!Sanaudos[Kodas])*('[1]3.4'!BK$7='[1]2.SAN'!$M$4:$M$73),0)),"")</f>
        <v/>
      </c>
      <c r="BL8" s="244" t="str">
        <f t="array" ref="BL8">IFERROR(INDEX([1]!Sanaudos[Saskaita],MATCH(1,('[1]3.4'!$AM8=[1]!Sanaudos[Kodas])*('[1]3.4'!BL$7='[1]2.SAN'!$M$4:$M$73),0)),"")</f>
        <v/>
      </c>
      <c r="BM8" s="244" t="str">
        <f t="array" ref="BM8">IFERROR(INDEX([1]!Sanaudos[Saskaita],MATCH(1,('[1]3.4'!$AM8=[1]!Sanaudos[Kodas])*('[1]3.4'!BM$7='[1]2.SAN'!$M$4:$M$73),0)),"")</f>
        <v/>
      </c>
      <c r="BN8" s="244" t="str">
        <f t="array" ref="BN8">IFERROR(INDEX([1]!Sanaudos[Saskaita],MATCH(1,('[1]3.4'!$AM8=[1]!Sanaudos[Kodas])*('[1]3.4'!BN$7='[1]2.SAN'!$M$4:$M$73),0)),"")</f>
        <v/>
      </c>
      <c r="BO8" s="244" t="str">
        <f t="array" ref="BO8">IFERROR(INDEX([1]!Sanaudos[Saskaita],MATCH(1,('[1]3.4'!$AM8=[1]!Sanaudos[Kodas])*('[1]3.4'!BO$7='[1]2.SAN'!$M$4:$M$73),0)),"")</f>
        <v/>
      </c>
      <c r="BP8" s="244" t="str">
        <f t="array" ref="BP8">IFERROR(INDEX([1]!Sanaudos[Saskaita],MATCH(1,('[1]3.4'!$AM8=[1]!Sanaudos[Kodas])*('[1]3.4'!BP$7='[1]2.SAN'!$M$4:$M$73),0)),"")</f>
        <v/>
      </c>
      <c r="BQ8" s="244" t="str">
        <f t="array" ref="BQ8">IFERROR(INDEX([1]!Sanaudos[Saskaita],MATCH(1,('[1]3.4'!$AM8=[1]!Sanaudos[Kodas])*('[1]3.4'!BQ$7='[1]2.SAN'!$M$4:$M$73),0)),"")</f>
        <v/>
      </c>
      <c r="BR8" s="244" t="str">
        <f t="array" ref="BR8">IFERROR(INDEX([1]!Sanaudos[Saskaita],MATCH(1,('[1]3.4'!$AM8=[1]!Sanaudos[Kodas])*('[1]3.4'!BR$7='[1]2.SAN'!$M$4:$M$73),0)),"")</f>
        <v/>
      </c>
      <c r="BS8" s="244" t="str">
        <f t="array" ref="BS8">IFERROR(INDEX([1]!Sanaudos[Saskaita],MATCH(1,('[1]3.4'!$AM8=[1]!Sanaudos[Kodas])*('[1]3.4'!BS$7='[1]2.SAN'!$M$4:$M$73),0)),"")</f>
        <v/>
      </c>
      <c r="BT8" s="244" t="str">
        <f t="array" ref="BT8">IFERROR(INDEX([1]!Sanaudos[Saskaita],MATCH(1,('[1]3.4'!$AM8=[1]!Sanaudos[Kodas])*('[1]3.4'!BT$7='[1]2.SAN'!$M$4:$M$73),0)),"")</f>
        <v/>
      </c>
      <c r="BU8" s="244" t="str">
        <f t="array" ref="BU8">IFERROR(INDEX([1]!Sanaudos[Saskaita],MATCH(1,('[1]3.4'!$AM8=[1]!Sanaudos[Kodas])*('[1]3.4'!BU$7='[1]2.SAN'!$M$4:$M$73),0)),"")</f>
        <v/>
      </c>
      <c r="BV8" s="244" t="str">
        <f t="array" ref="BV8">IFERROR(INDEX([1]!Sanaudos[Saskaita],MATCH(1,('[1]3.4'!$AM8=[1]!Sanaudos[Kodas])*('[1]3.4'!BV$7='[1]2.SAN'!$M$4:$M$73),0)),"")</f>
        <v/>
      </c>
      <c r="BW8" s="244" t="str">
        <f t="array" ref="BW8">IFERROR(INDEX([1]!Sanaudos[Saskaita],MATCH(1,('[1]3.4'!$AM8=[1]!Sanaudos[Kodas])*('[1]3.4'!BW$7='[1]2.SAN'!$M$4:$M$73),0)),"")</f>
        <v/>
      </c>
      <c r="BX8" s="244" t="str">
        <f t="array" ref="BX8">IFERROR(INDEX([1]!Sanaudos[Saskaita],MATCH(1,('[1]3.4'!$AM8=[1]!Sanaudos[Kodas])*('[1]3.4'!BX$7='[1]2.SAN'!$M$4:$M$73),0)),"")</f>
        <v/>
      </c>
      <c r="BY8" s="244" t="str">
        <f t="array" ref="BY8">IFERROR(INDEX([1]!Sanaudos[Saskaita],MATCH(1,('[1]3.4'!$AM8=[1]!Sanaudos[Kodas])*('[1]3.4'!BY$7='[1]2.SAN'!$M$4:$M$73),0)),"")</f>
        <v/>
      </c>
      <c r="BZ8" s="244" t="str">
        <f t="array" ref="BZ8">IFERROR(INDEX([1]!Sanaudos[Saskaita],MATCH(1,('[1]3.4'!$AM8=[1]!Sanaudos[Kodas])*('[1]3.4'!BZ$7='[1]2.SAN'!$M$4:$M$73),0)),"")</f>
        <v/>
      </c>
      <c r="CA8" s="244" t="str">
        <f t="array" ref="CA8">IFERROR(INDEX([1]!Sanaudos[Saskaita],MATCH(1,('[1]3.4'!$AM8=[1]!Sanaudos[Kodas])*('[1]3.4'!CA$7='[1]2.SAN'!$M$4:$M$73),0)),"")</f>
        <v/>
      </c>
      <c r="CB8" s="244" t="str">
        <f t="array" ref="CB8">IFERROR(INDEX([1]!Sanaudos[Saskaita],MATCH(1,('[1]3.4'!$AM8=[1]!Sanaudos[Kodas])*('[1]3.4'!CB$7='[1]2.SAN'!$M$4:$M$73),0)),"")</f>
        <v/>
      </c>
      <c r="CC8" s="244" t="str">
        <f t="array" ref="CC8">IFERROR(INDEX([1]!Sanaudos[Saskaita],MATCH(1,('[1]3.4'!$AM8=[1]!Sanaudos[Kodas])*('[1]3.4'!CC$7='[1]2.SAN'!$M$4:$M$73),0)),"")</f>
        <v/>
      </c>
      <c r="CD8" s="244" t="str">
        <f t="array" ref="CD8">IFERROR(INDEX([1]!Sanaudos[Saskaita],MATCH(1,('[1]3.4'!$AM8=[1]!Sanaudos[Kodas])*('[1]3.4'!CD$7='[1]2.SAN'!$M$4:$M$73),0)),"")</f>
        <v/>
      </c>
      <c r="CE8" s="244" t="str">
        <f t="array" ref="CE8">IFERROR(INDEX([1]!Sanaudos[Saskaita],MATCH(1,('[1]3.4'!$AM8=[1]!Sanaudos[Kodas])*('[1]3.4'!CE$7='[1]2.SAN'!$M$4:$M$73),0)),"")</f>
        <v/>
      </c>
      <c r="CF8" s="244" t="str">
        <f t="array" ref="CF8">IFERROR(INDEX([1]!Sanaudos[Saskaita],MATCH(1,('[1]3.4'!$AM8=[1]!Sanaudos[Kodas])*('[1]3.4'!CF$7='[1]2.SAN'!$M$4:$M$73),0)),"")</f>
        <v/>
      </c>
      <c r="CG8" s="244" t="str">
        <f t="array" ref="CG8">IFERROR(INDEX([1]!Sanaudos[Saskaita],MATCH(1,('[1]3.4'!$AM8=[1]!Sanaudos[Kodas])*('[1]3.4'!CG$7='[1]2.SAN'!$M$4:$M$73),0)),"")</f>
        <v/>
      </c>
      <c r="CH8" s="244" t="str">
        <f t="array" ref="CH8">IFERROR(INDEX([1]!Sanaudos[Saskaita],MATCH(1,('[1]3.4'!$AM8=[1]!Sanaudos[Kodas])*('[1]3.4'!CH$7='[1]2.SAN'!$M$4:$M$73),0)),"")</f>
        <v/>
      </c>
      <c r="CI8" s="244" t="str">
        <f t="array" ref="CI8">IFERROR(INDEX([1]!Sanaudos[Saskaita],MATCH(1,('[1]3.4'!$AM8=[1]!Sanaudos[Kodas])*('[1]3.4'!CI$7='[1]2.SAN'!$M$4:$M$73),0)),"")</f>
        <v/>
      </c>
      <c r="CJ8" s="244" t="str">
        <f t="array" ref="CJ8">IFERROR(INDEX([1]!Sanaudos[Saskaita],MATCH(1,('[1]3.4'!$AM8=[1]!Sanaudos[Kodas])*('[1]3.4'!CJ$7='[1]2.SAN'!$M$4:$M$73),0)),"")</f>
        <v/>
      </c>
      <c r="CK8" s="244" t="str">
        <f t="array" ref="CK8">IFERROR(INDEX([1]!Sanaudos[Saskaita],MATCH(1,('[1]3.4'!$AM8=[1]!Sanaudos[Kodas])*('[1]3.4'!CK$7='[1]2.SAN'!$M$4:$M$73),0)),"")</f>
        <v/>
      </c>
      <c r="CL8" s="244" t="str">
        <f t="array" ref="CL8">IFERROR(INDEX([1]!Sanaudos[Saskaita],MATCH(1,('[1]3.4'!$AM8=[1]!Sanaudos[Kodas])*('[1]3.4'!CL$7='[1]2.SAN'!$M$4:$M$73),0)),"")</f>
        <v/>
      </c>
      <c r="CM8" s="244" t="str">
        <f t="array" ref="CM8">IFERROR(INDEX([1]!Sanaudos[Saskaita],MATCH(1,('[1]3.4'!$AM8=[1]!Sanaudos[Kodas])*('[1]3.4'!CM$7='[1]2.SAN'!$M$4:$M$73),0)),"")</f>
        <v/>
      </c>
      <c r="CN8" s="244" t="str">
        <f t="array" ref="CN8">IFERROR(INDEX([1]!Sanaudos[Saskaita],MATCH(1,('[1]3.4'!$AM8=[1]!Sanaudos[Kodas])*('[1]3.4'!CN$7='[1]2.SAN'!$M$4:$M$73),0)),"")</f>
        <v/>
      </c>
      <c r="CO8" s="244" t="str">
        <f t="array" ref="CO8">IFERROR(INDEX([1]!Sanaudos[Saskaita],MATCH(1,('[1]3.4'!$AM8=[1]!Sanaudos[Kodas])*('[1]3.4'!CO$7='[1]2.SAN'!$M$4:$M$73),0)),"")</f>
        <v/>
      </c>
      <c r="CP8" s="244" t="str">
        <f t="array" ref="CP8">IFERROR(INDEX([1]!Sanaudos[Saskaita],MATCH(1,('[1]3.4'!$AM8=[1]!Sanaudos[Kodas])*('[1]3.4'!CP$7='[1]2.SAN'!$M$4:$M$73),0)),"")</f>
        <v/>
      </c>
      <c r="CQ8" s="244" t="str">
        <f t="array" ref="CQ8">IFERROR(INDEX([1]!Sanaudos[Saskaita],MATCH(1,('[1]3.4'!$AM8=[1]!Sanaudos[Kodas])*('[1]3.4'!CQ$7='[1]2.SAN'!$M$4:$M$73),0)),"")</f>
        <v/>
      </c>
      <c r="CR8" s="244" t="str">
        <f t="array" ref="CR8">IFERROR(INDEX([1]!Sanaudos[Saskaita],MATCH(1,('[1]3.4'!$AM8=[1]!Sanaudos[Kodas])*('[1]3.4'!CR$7='[1]2.SAN'!$M$4:$M$73),0)),"")</f>
        <v/>
      </c>
      <c r="CS8" s="244" t="str">
        <f t="array" ref="CS8">IFERROR(INDEX([1]!Sanaudos[Saskaita],MATCH(1,('[1]3.4'!$AM8=[1]!Sanaudos[Kodas])*('[1]3.4'!CS$7='[1]2.SAN'!$M$4:$M$73),0)),"")</f>
        <v/>
      </c>
      <c r="CT8" s="244" t="str">
        <f t="array" ref="CT8">IFERROR(INDEX([1]!Sanaudos[Saskaita],MATCH(1,('[1]3.4'!$AM8=[1]!Sanaudos[Kodas])*('[1]3.4'!CT$7='[1]2.SAN'!$M$4:$M$73),0)),"")</f>
        <v/>
      </c>
      <c r="CU8" s="244" t="str">
        <f t="array" ref="CU8">IFERROR(INDEX([1]!Sanaudos[Saskaita],MATCH(1,('[1]3.4'!$AM8=[1]!Sanaudos[Kodas])*('[1]3.4'!CU$7='[1]2.SAN'!$M$4:$M$73),0)),"")</f>
        <v/>
      </c>
      <c r="CV8" s="244" t="str">
        <f t="array" ref="CV8">IFERROR(INDEX([1]!Sanaudos[Saskaita],MATCH(1,('[1]3.4'!$AM8=[1]!Sanaudos[Kodas])*('[1]3.4'!CV$7='[1]2.SAN'!$M$4:$M$73),0)),"")</f>
        <v/>
      </c>
      <c r="CW8" s="244" t="str">
        <f t="array" ref="CW8">IFERROR(INDEX([1]!Sanaudos[Saskaita],MATCH(1,('[1]3.4'!$AM8=[1]!Sanaudos[Kodas])*('[1]3.4'!CW$7='[1]2.SAN'!$M$4:$M$73),0)),"")</f>
        <v/>
      </c>
      <c r="CX8" s="244" t="str">
        <f t="array" ref="CX8">IFERROR(INDEX([1]!Sanaudos[Saskaita],MATCH(1,('[1]3.4'!$AM8=[1]!Sanaudos[Kodas])*('[1]3.4'!CX$7='[1]2.SAN'!$M$4:$M$73),0)),"")</f>
        <v/>
      </c>
      <c r="CY8" s="244" t="str">
        <f t="array" ref="CY8">IFERROR(INDEX([1]!Sanaudos[Saskaita],MATCH(1,('[1]3.4'!$AM8=[1]!Sanaudos[Kodas])*('[1]3.4'!CY$7='[1]2.SAN'!$M$4:$M$73),0)),"")</f>
        <v/>
      </c>
      <c r="CZ8" s="244" t="str">
        <f t="array" ref="CZ8">IFERROR(INDEX([1]!Sanaudos[Saskaita],MATCH(1,('[1]3.4'!$AM8=[1]!Sanaudos[Kodas])*('[1]3.4'!CZ$7='[1]2.SAN'!$M$4:$M$73),0)),"")</f>
        <v/>
      </c>
      <c r="DA8" s="244" t="str">
        <f t="array" ref="DA8">IFERROR(INDEX([1]!Sanaudos[Saskaita],MATCH(1,('[1]3.4'!$AM8=[1]!Sanaudos[Kodas])*('[1]3.4'!DA$7='[1]2.SAN'!$M$4:$M$73),0)),"")</f>
        <v/>
      </c>
      <c r="DB8" s="244" t="str">
        <f t="array" ref="DB8">IFERROR(INDEX([1]!Sanaudos[Saskaita],MATCH(1,('[1]3.4'!$AM8=[1]!Sanaudos[Kodas])*('[1]3.4'!DB$7='[1]2.SAN'!$M$4:$M$73),0)),"")</f>
        <v/>
      </c>
      <c r="DC8" s="244" t="str">
        <f t="array" ref="DC8">IFERROR(INDEX([1]!Sanaudos[Saskaita],MATCH(1,('[1]3.4'!$AM8=[1]!Sanaudos[Kodas])*('[1]3.4'!DC$7='[1]2.SAN'!$M$4:$M$73),0)),"")</f>
        <v/>
      </c>
      <c r="DD8" s="244" t="str">
        <f t="array" ref="DD8">IFERROR(INDEX([1]!Sanaudos[Saskaita],MATCH(1,('[1]3.4'!$AM8=[1]!Sanaudos[Kodas])*('[1]3.4'!DD$7='[1]2.SAN'!$M$4:$M$73),0)),"")</f>
        <v/>
      </c>
      <c r="DE8" s="244" t="str">
        <f t="array" ref="DE8">IFERROR(INDEX([1]!Sanaudos[Saskaita],MATCH(1,('[1]3.4'!$AM8=[1]!Sanaudos[Kodas])*('[1]3.4'!DE$7='[1]2.SAN'!$M$4:$M$73),0)),"")</f>
        <v/>
      </c>
      <c r="DF8" s="244" t="str">
        <f t="array" ref="DF8">IFERROR(INDEX([1]!Sanaudos[Saskaita],MATCH(1,('[1]3.4'!$AM8=[1]!Sanaudos[Kodas])*('[1]3.4'!DF$7='[1]2.SAN'!$M$4:$M$73),0)),"")</f>
        <v/>
      </c>
      <c r="DG8" s="244" t="str">
        <f t="array" ref="DG8">IFERROR(INDEX([1]!Sanaudos[Saskaita],MATCH(1,('[1]3.4'!$AM8=[1]!Sanaudos[Kodas])*('[1]3.4'!DG$7='[1]2.SAN'!$M$4:$M$73),0)),"")</f>
        <v/>
      </c>
      <c r="DH8" s="244" t="str">
        <f t="array" ref="DH8">IFERROR(INDEX([1]!Sanaudos[Saskaita],MATCH(1,('[1]3.4'!$AM8=[1]!Sanaudos[Kodas])*('[1]3.4'!DH$7='[1]2.SAN'!$M$4:$M$73),0)),"")</f>
        <v/>
      </c>
      <c r="DI8" s="244" t="str">
        <f t="array" ref="DI8">IFERROR(INDEX([1]!Sanaudos[Saskaita],MATCH(1,('[1]3.4'!$AM8=[1]!Sanaudos[Kodas])*('[1]3.4'!DI$7='[1]2.SAN'!$M$4:$M$73),0)),"")</f>
        <v/>
      </c>
      <c r="DJ8" s="244" t="str">
        <f t="array" ref="DJ8">IFERROR(INDEX([1]!Sanaudos[Saskaita],MATCH(1,('[1]3.4'!$AM8=[1]!Sanaudos[Kodas])*('[1]3.4'!DJ$7='[1]2.SAN'!$M$4:$M$73),0)),"")</f>
        <v/>
      </c>
      <c r="DK8" s="244" t="str">
        <f t="array" ref="DK8">IFERROR(INDEX([1]!Sanaudos[Saskaita],MATCH(1,('[1]3.4'!$AM8=[1]!Sanaudos[Kodas])*('[1]3.4'!DK$7='[1]2.SAN'!$M$4:$M$73),0)),"")</f>
        <v/>
      </c>
      <c r="DL8" s="244" t="str">
        <f t="array" ref="DL8">IFERROR(INDEX([1]!Sanaudos[Saskaita],MATCH(1,('[1]3.4'!$AM8=[1]!Sanaudos[Kodas])*('[1]3.4'!DL$7='[1]2.SAN'!$M$4:$M$73),0)),"")</f>
        <v/>
      </c>
      <c r="DM8" s="244" t="str">
        <f t="array" ref="DM8">IFERROR(INDEX([1]!Sanaudos[Saskaita],MATCH(1,('[1]3.4'!$AM8=[1]!Sanaudos[Kodas])*('[1]3.4'!DM$7='[1]2.SAN'!$M$4:$M$73),0)),"")</f>
        <v/>
      </c>
      <c r="DN8" s="244" t="str">
        <f t="array" ref="DN8">IFERROR(INDEX([1]!Sanaudos[Saskaita],MATCH(1,('[1]3.4'!$AM8=[1]!Sanaudos[Kodas])*('[1]3.4'!DN$7='[1]2.SAN'!$M$4:$M$73),0)),"")</f>
        <v/>
      </c>
      <c r="DO8" s="244" t="str">
        <f t="array" ref="DO8">IFERROR(INDEX([1]!Sanaudos[Saskaita],MATCH(1,('[1]3.4'!$AM8=[1]!Sanaudos[Kodas])*('[1]3.4'!DO$7='[1]2.SAN'!$M$4:$M$73),0)),"")</f>
        <v/>
      </c>
      <c r="DP8" s="244" t="str">
        <f t="array" ref="DP8">IFERROR(INDEX([1]!Sanaudos[Saskaita],MATCH(1,('[1]3.4'!$AM8=[1]!Sanaudos[Kodas])*('[1]3.4'!DP$7='[1]2.SAN'!$M$4:$M$73),0)),"")</f>
        <v/>
      </c>
      <c r="DQ8" s="244" t="str">
        <f t="array" ref="DQ8">IFERROR(INDEX([1]!Sanaudos[Saskaita],MATCH(1,('[1]3.4'!$AM8=[1]!Sanaudos[Kodas])*('[1]3.4'!DQ$7='[1]2.SAN'!$M$4:$M$73),0)),"")</f>
        <v/>
      </c>
      <c r="DR8" s="244" t="str">
        <f t="array" ref="DR8">IFERROR(INDEX([1]!Sanaudos[Saskaita],MATCH(1,('[1]3.4'!$AM8=[1]!Sanaudos[Kodas])*('[1]3.4'!DR$7='[1]2.SAN'!$M$4:$M$73),0)),"")</f>
        <v/>
      </c>
      <c r="DS8" s="244" t="str">
        <f t="array" ref="DS8">IFERROR(INDEX([1]!Sanaudos[Saskaita],MATCH(1,('[1]3.4'!$AM8=[1]!Sanaudos[Kodas])*('[1]3.4'!DS$7='[1]2.SAN'!$M$4:$M$73),0)),"")</f>
        <v/>
      </c>
      <c r="DT8" s="244" t="str">
        <f t="array" ref="DT8">IFERROR(INDEX([1]!Sanaudos[Saskaita],MATCH(1,('[1]3.4'!$AM8=[1]!Sanaudos[Kodas])*('[1]3.4'!DT$7='[1]2.SAN'!$M$4:$M$73),0)),"")</f>
        <v/>
      </c>
      <c r="DU8" s="244" t="str">
        <f t="array" ref="DU8">IFERROR(INDEX([1]!Sanaudos[Saskaita],MATCH(1,('[1]3.4'!$AM8=[1]!Sanaudos[Kodas])*('[1]3.4'!DU$7='[1]2.SAN'!$M$4:$M$73),0)),"")</f>
        <v/>
      </c>
      <c r="DV8" s="244" t="str">
        <f t="array" ref="DV8">IFERROR(INDEX([1]!Sanaudos[Saskaita],MATCH(1,('[1]3.4'!$AM8=[1]!Sanaudos[Kodas])*('[1]3.4'!DV$7='[1]2.SAN'!$M$4:$M$73),0)),"")</f>
        <v/>
      </c>
      <c r="DW8" s="244" t="str">
        <f t="array" ref="DW8">IFERROR(INDEX([1]!Sanaudos[Saskaita],MATCH(1,('[1]3.4'!$AM8=[1]!Sanaudos[Kodas])*('[1]3.4'!DW$7='[1]2.SAN'!$M$4:$M$73),0)),"")</f>
        <v/>
      </c>
      <c r="DX8" s="244" t="str">
        <f t="array" ref="DX8">IFERROR(INDEX([1]!Sanaudos[Saskaita],MATCH(1,('[1]3.4'!$AM8=[1]!Sanaudos[Kodas])*('[1]3.4'!DX$7='[1]2.SAN'!$M$4:$M$73),0)),"")</f>
        <v/>
      </c>
      <c r="DY8" s="244" t="str">
        <f t="array" ref="DY8">IFERROR(INDEX([1]!Sanaudos[Saskaita],MATCH(1,('[1]3.4'!$AM8=[1]!Sanaudos[Kodas])*('[1]3.4'!DY$7='[1]2.SAN'!$M$4:$M$73),0)),"")</f>
        <v/>
      </c>
      <c r="DZ8" s="244" t="str">
        <f t="array" ref="DZ8">IFERROR(INDEX([1]!Sanaudos[Saskaita],MATCH(1,('[1]3.4'!$AM8=[1]!Sanaudos[Kodas])*('[1]3.4'!DZ$7='[1]2.SAN'!$M$4:$M$73),0)),"")</f>
        <v/>
      </c>
      <c r="EA8" s="244" t="str">
        <f t="array" ref="EA8">IFERROR(INDEX([1]!Sanaudos[Saskaita],MATCH(1,('[1]3.4'!$AM8=[1]!Sanaudos[Kodas])*('[1]3.4'!EA$7='[1]2.SAN'!$M$4:$M$73),0)),"")</f>
        <v/>
      </c>
      <c r="EB8" s="244" t="str">
        <f t="array" ref="EB8">IFERROR(INDEX([1]!Sanaudos[Saskaita],MATCH(1,('[1]3.4'!$AM8=[1]!Sanaudos[Kodas])*('[1]3.4'!EB$7='[1]2.SAN'!$M$4:$M$73),0)),"")</f>
        <v/>
      </c>
      <c r="EC8" s="244" t="str">
        <f t="array" ref="EC8">IFERROR(INDEX([1]!Sanaudos[Saskaita],MATCH(1,('[1]3.4'!$AM8=[1]!Sanaudos[Kodas])*('[1]3.4'!EC$7='[1]2.SAN'!$M$4:$M$73),0)),"")</f>
        <v/>
      </c>
      <c r="ED8" s="244" t="str">
        <f t="array" ref="ED8">IFERROR(INDEX([1]!Sanaudos[Saskaita],MATCH(1,('[1]3.4'!$AM8=[1]!Sanaudos[Kodas])*('[1]3.4'!ED$7='[1]2.SAN'!$M$4:$M$73),0)),"")</f>
        <v/>
      </c>
      <c r="EE8" s="244" t="str">
        <f t="array" ref="EE8">IFERROR(INDEX([1]!Sanaudos[Saskaita],MATCH(1,('[1]3.4'!$AM8=[1]!Sanaudos[Kodas])*('[1]3.4'!EE$7='[1]2.SAN'!$M$4:$M$73),0)),"")</f>
        <v/>
      </c>
      <c r="EF8" s="244" t="str">
        <f t="array" ref="EF8">IFERROR(INDEX([1]!Sanaudos[Saskaita],MATCH(1,('[1]3.4'!$AM8=[1]!Sanaudos[Kodas])*('[1]3.4'!EF$7='[1]2.SAN'!$M$4:$M$73),0)),"")</f>
        <v/>
      </c>
      <c r="EG8" s="244" t="str">
        <f t="array" ref="EG8">IFERROR(INDEX([1]!Sanaudos[Saskaita],MATCH(1,('[1]3.4'!$AM8=[1]!Sanaudos[Kodas])*('[1]3.4'!EG$7='[1]2.SAN'!$M$4:$M$73),0)),"")</f>
        <v/>
      </c>
      <c r="EH8" s="244" t="str">
        <f t="array" ref="EH8">IFERROR(INDEX([1]!Sanaudos[Saskaita],MATCH(1,('[1]3.4'!$AM8=[1]!Sanaudos[Kodas])*('[1]3.4'!EH$7='[1]2.SAN'!$M$4:$M$73),0)),"")</f>
        <v/>
      </c>
      <c r="EI8" s="244" t="str">
        <f t="array" ref="EI8">IFERROR(INDEX([1]!Sanaudos[Saskaita],MATCH(1,('[1]3.4'!$AM8=[1]!Sanaudos[Kodas])*('[1]3.4'!EI$7='[1]2.SAN'!$M$4:$M$73),0)),"")</f>
        <v/>
      </c>
      <c r="EJ8" s="244" t="str">
        <f t="array" ref="EJ8">IFERROR(INDEX([1]!Sanaudos[Saskaita],MATCH(1,('[1]3.4'!$AM8=[1]!Sanaudos[Kodas])*('[1]3.4'!EJ$7='[1]2.SAN'!$M$4:$M$73),0)),"")</f>
        <v/>
      </c>
      <c r="EK8" s="244" t="str">
        <f t="array" ref="EK8">IFERROR(INDEX([1]!Sanaudos[Saskaita],MATCH(1,('[1]3.4'!$AM8=[1]!Sanaudos[Kodas])*('[1]3.4'!EK$7='[1]2.SAN'!$M$4:$M$73),0)),"")</f>
        <v/>
      </c>
      <c r="EL8" s="244" t="str">
        <f t="array" ref="EL8">IFERROR(INDEX([1]!Sanaudos[Saskaita],MATCH(1,('[1]3.4'!$AM8=[1]!Sanaudos[Kodas])*('[1]3.4'!EL$7='[1]2.SAN'!$M$4:$M$73),0)),"")</f>
        <v/>
      </c>
      <c r="EM8" s="244" t="str">
        <f t="array" ref="EM8">IFERROR(INDEX([1]!Sanaudos[Saskaita],MATCH(1,('[1]3.4'!$AM8=[1]!Sanaudos[Kodas])*('[1]3.4'!EM$7='[1]2.SAN'!$M$4:$M$73),0)),"")</f>
        <v/>
      </c>
      <c r="EN8" s="244" t="str">
        <f t="array" ref="EN8">IFERROR(INDEX([1]!Sanaudos[Saskaita],MATCH(1,('[1]3.4'!$AM8=[1]!Sanaudos[Kodas])*('[1]3.4'!EN$7='[1]2.SAN'!$M$4:$M$73),0)),"")</f>
        <v/>
      </c>
      <c r="EO8" s="244" t="str">
        <f t="array" ref="EO8">IFERROR(INDEX([1]!Sanaudos[Saskaita],MATCH(1,('[1]3.4'!$AM8=[1]!Sanaudos[Kodas])*('[1]3.4'!EO$7='[1]2.SAN'!$M$4:$M$73),0)),"")</f>
        <v/>
      </c>
      <c r="EP8" s="244" t="str">
        <f t="array" ref="EP8">IFERROR(INDEX([1]!Sanaudos[Saskaita],MATCH(1,('[1]3.4'!$AM8=[1]!Sanaudos[Kodas])*('[1]3.4'!EP$7='[1]2.SAN'!$M$4:$M$73),0)),"")</f>
        <v/>
      </c>
      <c r="EQ8" s="244" t="str">
        <f t="array" ref="EQ8">IFERROR(INDEX([1]!Sanaudos[Saskaita],MATCH(1,('[1]3.4'!$AM8=[1]!Sanaudos[Kodas])*('[1]3.4'!EQ$7='[1]2.SAN'!$M$4:$M$73),0)),"")</f>
        <v/>
      </c>
      <c r="ER8" s="244" t="str">
        <f t="array" ref="ER8">IFERROR(INDEX([1]!Sanaudos[Saskaita],MATCH(1,('[1]3.4'!$AM8=[1]!Sanaudos[Kodas])*('[1]3.4'!ER$7='[1]2.SAN'!$M$4:$M$73),0)),"")</f>
        <v/>
      </c>
      <c r="ES8" s="244" t="str">
        <f t="array" ref="ES8">IFERROR(INDEX([1]!Sanaudos[Saskaita],MATCH(1,('[1]3.4'!$AM8=[1]!Sanaudos[Kodas])*('[1]3.4'!ES$7='[1]2.SAN'!$M$4:$M$73),0)),"")</f>
        <v/>
      </c>
      <c r="ET8" s="244" t="str">
        <f t="array" ref="ET8">IFERROR(INDEX([1]!Sanaudos[Saskaita],MATCH(1,('[1]3.4'!$AM8=[1]!Sanaudos[Kodas])*('[1]3.4'!ET$7='[1]2.SAN'!$M$4:$M$73),0)),"")</f>
        <v/>
      </c>
      <c r="EU8" s="244" t="str">
        <f t="array" ref="EU8">IFERROR(INDEX([1]!Sanaudos[Saskaita],MATCH(1,('[1]3.4'!$AM8=[1]!Sanaudos[Kodas])*('[1]3.4'!EU$7='[1]2.SAN'!$M$4:$M$73),0)),"")</f>
        <v/>
      </c>
      <c r="EV8" s="244" t="str">
        <f t="array" ref="EV8">IFERROR(INDEX([1]!Sanaudos[Saskaita],MATCH(1,('[1]3.4'!$AM8=[1]!Sanaudos[Kodas])*('[1]3.4'!EV$7='[1]2.SAN'!$M$4:$M$73),0)),"")</f>
        <v/>
      </c>
      <c r="EW8" s="244" t="str">
        <f t="array" ref="EW8">IFERROR(INDEX([1]!Sanaudos[Saskaita],MATCH(1,('[1]3.4'!$AM8=[1]!Sanaudos[Kodas])*('[1]3.4'!EW$7='[1]2.SAN'!$M$4:$M$73),0)),"")</f>
        <v/>
      </c>
      <c r="EX8" s="244" t="str">
        <f t="array" ref="EX8">IFERROR(INDEX([1]!Sanaudos[Saskaita],MATCH(1,('[1]3.4'!$AM8=[1]!Sanaudos[Kodas])*('[1]3.4'!EX$7='[1]2.SAN'!$M$4:$M$73),0)),"")</f>
        <v/>
      </c>
      <c r="EY8" s="244" t="str">
        <f t="array" ref="EY8">IFERROR(INDEX([1]!Sanaudos[Saskaita],MATCH(1,('[1]3.4'!$AM8=[1]!Sanaudos[Kodas])*('[1]3.4'!EY$7='[1]2.SAN'!$M$4:$M$73),0)),"")</f>
        <v/>
      </c>
      <c r="EZ8" s="244" t="str">
        <f t="array" ref="EZ8">IFERROR(INDEX([1]!Sanaudos[Saskaita],MATCH(1,('[1]3.4'!$AM8=[1]!Sanaudos[Kodas])*('[1]3.4'!EZ$7='[1]2.SAN'!$M$4:$M$73),0)),"")</f>
        <v/>
      </c>
      <c r="FA8" s="244" t="str">
        <f t="array" ref="FA8">IFERROR(INDEX([1]!Sanaudos[Saskaita],MATCH(1,('[1]3.4'!$AM8=[1]!Sanaudos[Kodas])*('[1]3.4'!FA$7='[1]2.SAN'!$M$4:$M$73),0)),"")</f>
        <v/>
      </c>
      <c r="FB8" s="244" t="str">
        <f t="array" ref="FB8">IFERROR(INDEX([1]!Sanaudos[Saskaita],MATCH(1,('[1]3.4'!$AM8=[1]!Sanaudos[Kodas])*('[1]3.4'!FB$7='[1]2.SAN'!$M$4:$M$73),0)),"")</f>
        <v/>
      </c>
      <c r="FC8" s="244" t="str">
        <f t="array" ref="FC8">IFERROR(INDEX([1]!Sanaudos[Saskaita],MATCH(1,('[1]3.4'!$AM8=[1]!Sanaudos[Kodas])*('[1]3.4'!FC$7='[1]2.SAN'!$M$4:$M$73),0)),"")</f>
        <v/>
      </c>
      <c r="FD8" s="244" t="str">
        <f t="array" ref="FD8">IFERROR(INDEX([1]!Sanaudos[Saskaita],MATCH(1,('[1]3.4'!$AM8=[1]!Sanaudos[Kodas])*('[1]3.4'!FD$7='[1]2.SAN'!$M$4:$M$73),0)),"")</f>
        <v/>
      </c>
      <c r="FE8" s="244" t="str">
        <f t="array" ref="FE8">IFERROR(INDEX([1]!Sanaudos[Saskaita],MATCH(1,('[1]3.4'!$AM8=[1]!Sanaudos[Kodas])*('[1]3.4'!FE$7='[1]2.SAN'!$M$4:$M$73),0)),"")</f>
        <v/>
      </c>
      <c r="FF8" s="244" t="str">
        <f t="array" ref="FF8">IFERROR(INDEX([1]!Sanaudos[Saskaita],MATCH(1,('[1]3.4'!$AM8=[1]!Sanaudos[Kodas])*('[1]3.4'!FF$7='[1]2.SAN'!$M$4:$M$73),0)),"")</f>
        <v/>
      </c>
      <c r="FG8" s="244" t="str">
        <f t="array" ref="FG8">IFERROR(INDEX([1]!Sanaudos[Saskaita],MATCH(1,('[1]3.4'!$AM8=[1]!Sanaudos[Kodas])*('[1]3.4'!FG$7='[1]2.SAN'!$M$4:$M$73),0)),"")</f>
        <v/>
      </c>
      <c r="FH8" s="244" t="str">
        <f t="array" ref="FH8">IFERROR(INDEX([1]!Sanaudos[Saskaita],MATCH(1,('[1]3.4'!$AM8=[1]!Sanaudos[Kodas])*('[1]3.4'!FH$7='[1]2.SAN'!$M$4:$M$73),0)),"")</f>
        <v/>
      </c>
      <c r="FI8" s="244" t="str">
        <f t="array" ref="FI8">IFERROR(INDEX([1]!Sanaudos[Saskaita],MATCH(1,('[1]3.4'!$AM8=[1]!Sanaudos[Kodas])*('[1]3.4'!FI$7='[1]2.SAN'!$M$4:$M$73),0)),"")</f>
        <v/>
      </c>
      <c r="FJ8" s="244" t="str">
        <f t="array" ref="FJ8">IFERROR(INDEX([1]!Sanaudos[Saskaita],MATCH(1,('[1]3.4'!$AM8=[1]!Sanaudos[Kodas])*('[1]3.4'!FJ$7='[1]2.SAN'!$M$4:$M$73),0)),"")</f>
        <v/>
      </c>
      <c r="FK8" s="244" t="str">
        <f t="array" ref="FK8">IFERROR(INDEX([1]!Sanaudos[Saskaita],MATCH(1,('[1]3.4'!$AM8=[1]!Sanaudos[Kodas])*('[1]3.4'!FK$7='[1]2.SAN'!$M$4:$M$73),0)),"")</f>
        <v/>
      </c>
      <c r="FL8" s="244" t="str">
        <f t="array" ref="FL8">IFERROR(INDEX([1]!Sanaudos[Saskaita],MATCH(1,('[1]3.4'!$AM8=[1]!Sanaudos[Kodas])*('[1]3.4'!FL$7='[1]2.SAN'!$M$4:$M$73),0)),"")</f>
        <v/>
      </c>
      <c r="FM8" s="244" t="str">
        <f t="array" ref="FM8">IFERROR(INDEX([1]!Sanaudos[Saskaita],MATCH(1,('[1]3.4'!$AM8=[1]!Sanaudos[Kodas])*('[1]3.4'!FM$7='[1]2.SAN'!$M$4:$M$73),0)),"")</f>
        <v/>
      </c>
      <c r="FN8" s="244" t="str">
        <f t="array" ref="FN8">IFERROR(INDEX([1]!Sanaudos[Saskaita],MATCH(1,('[1]3.4'!$AM8=[1]!Sanaudos[Kodas])*('[1]3.4'!FN$7='[1]2.SAN'!$M$4:$M$73),0)),"")</f>
        <v/>
      </c>
      <c r="FO8" s="244" t="str">
        <f t="array" ref="FO8">IFERROR(INDEX([1]!Sanaudos[Saskaita],MATCH(1,('[1]3.4'!$AM8=[1]!Sanaudos[Kodas])*('[1]3.4'!FO$7='[1]2.SAN'!$M$4:$M$73),0)),"")</f>
        <v/>
      </c>
      <c r="FP8" s="244" t="str">
        <f t="array" ref="FP8">IFERROR(INDEX([1]!Sanaudos[Saskaita],MATCH(1,('[1]3.4'!$AM8=[1]!Sanaudos[Kodas])*('[1]3.4'!FP$7='[1]2.SAN'!$M$4:$M$73),0)),"")</f>
        <v/>
      </c>
      <c r="FQ8" s="244" t="str">
        <f t="array" ref="FQ8">IFERROR(INDEX([1]!Sanaudos[Saskaita],MATCH(1,('[1]3.4'!$AM8=[1]!Sanaudos[Kodas])*('[1]3.4'!FQ$7='[1]2.SAN'!$M$4:$M$73),0)),"")</f>
        <v/>
      </c>
      <c r="FR8" s="244" t="str">
        <f t="array" ref="FR8">IFERROR(INDEX([1]!Sanaudos[Saskaita],MATCH(1,('[1]3.4'!$AM8=[1]!Sanaudos[Kodas])*('[1]3.4'!FR$7='[1]2.SAN'!$M$4:$M$73),0)),"")</f>
        <v/>
      </c>
      <c r="FS8" s="244" t="str">
        <f t="array" ref="FS8">IFERROR(INDEX([1]!Sanaudos[Saskaita],MATCH(1,('[1]3.4'!$AM8=[1]!Sanaudos[Kodas])*('[1]3.4'!FS$7='[1]2.SAN'!$M$4:$M$73),0)),"")</f>
        <v/>
      </c>
      <c r="FT8" s="244" t="str">
        <f t="array" ref="FT8">IFERROR(INDEX([1]!Sanaudos[Saskaita],MATCH(1,('[1]3.4'!$AM8=[1]!Sanaudos[Kodas])*('[1]3.4'!FT$7='[1]2.SAN'!$M$4:$M$73),0)),"")</f>
        <v/>
      </c>
      <c r="FU8" s="244" t="str">
        <f t="array" ref="FU8">IFERROR(INDEX([1]!Sanaudos[Saskaita],MATCH(1,('[1]3.4'!$AM8=[1]!Sanaudos[Kodas])*('[1]3.4'!FU$7='[1]2.SAN'!$M$4:$M$73),0)),"")</f>
        <v/>
      </c>
      <c r="FV8" s="244" t="str">
        <f t="array" ref="FV8">IFERROR(INDEX([1]!Sanaudos[Saskaita],MATCH(1,('[1]3.4'!$AM8=[1]!Sanaudos[Kodas])*('[1]3.4'!FV$7='[1]2.SAN'!$M$4:$M$73),0)),"")</f>
        <v/>
      </c>
      <c r="FW8" s="244" t="str">
        <f t="array" ref="FW8">IFERROR(INDEX([1]!Sanaudos[Saskaita],MATCH(1,('[1]3.4'!$AM8=[1]!Sanaudos[Kodas])*('[1]3.4'!FW$7='[1]2.SAN'!$M$4:$M$73),0)),"")</f>
        <v/>
      </c>
      <c r="FX8" s="244" t="str">
        <f t="array" ref="FX8">IFERROR(INDEX([1]!Sanaudos[Saskaita],MATCH(1,('[1]3.4'!$AM8=[1]!Sanaudos[Kodas])*('[1]3.4'!FX$7='[1]2.SAN'!$M$4:$M$73),0)),"")</f>
        <v/>
      </c>
      <c r="FY8" s="244" t="str">
        <f t="array" ref="FY8">IFERROR(INDEX([1]!Sanaudos[Saskaita],MATCH(1,('[1]3.4'!$AM8=[1]!Sanaudos[Kodas])*('[1]3.4'!FY$7='[1]2.SAN'!$M$4:$M$73),0)),"")</f>
        <v/>
      </c>
      <c r="FZ8" s="244" t="str">
        <f t="array" ref="FZ8">IFERROR(INDEX([1]!Sanaudos[Saskaita],MATCH(1,('[1]3.4'!$AM8=[1]!Sanaudos[Kodas])*('[1]3.4'!FZ$7='[1]2.SAN'!$M$4:$M$73),0)),"")</f>
        <v/>
      </c>
      <c r="GA8" s="244" t="str">
        <f t="array" ref="GA8">IFERROR(INDEX([1]!Sanaudos[Saskaita],MATCH(1,('[1]3.4'!$AM8=[1]!Sanaudos[Kodas])*('[1]3.4'!GA$7='[1]2.SAN'!$M$4:$M$73),0)),"")</f>
        <v/>
      </c>
      <c r="GB8" s="244" t="str">
        <f t="array" ref="GB8">IFERROR(INDEX([1]!Sanaudos[Saskaita],MATCH(1,('[1]3.4'!$AM8=[1]!Sanaudos[Kodas])*('[1]3.4'!GB$7='[1]2.SAN'!$M$4:$M$73),0)),"")</f>
        <v/>
      </c>
      <c r="GC8" s="244" t="str">
        <f t="array" ref="GC8">IFERROR(INDEX([1]!Sanaudos[Saskaita],MATCH(1,('[1]3.4'!$AM8=[1]!Sanaudos[Kodas])*('[1]3.4'!GC$7='[1]2.SAN'!$M$4:$M$73),0)),"")</f>
        <v/>
      </c>
      <c r="GD8" s="244" t="str">
        <f t="array" ref="GD8">IFERROR(INDEX([1]!Sanaudos[Saskaita],MATCH(1,('[1]3.4'!$AM8=[1]!Sanaudos[Kodas])*('[1]3.4'!GD$7='[1]2.SAN'!$M$4:$M$73),0)),"")</f>
        <v/>
      </c>
      <c r="GE8" s="244" t="str">
        <f t="array" ref="GE8">IFERROR(INDEX([1]!Sanaudos[Saskaita],MATCH(1,('[1]3.4'!$AM8=[1]!Sanaudos[Kodas])*('[1]3.4'!GE$7='[1]2.SAN'!$M$4:$M$73),0)),"")</f>
        <v/>
      </c>
      <c r="GF8" s="244" t="str">
        <f t="array" ref="GF8">IFERROR(INDEX([1]!Sanaudos[Saskaita],MATCH(1,('[1]3.4'!$AM8=[1]!Sanaudos[Kodas])*('[1]3.4'!GF$7='[1]2.SAN'!$M$4:$M$73),0)),"")</f>
        <v/>
      </c>
      <c r="GG8" s="244" t="str">
        <f t="array" ref="GG8">IFERROR(INDEX([1]!Sanaudos[Saskaita],MATCH(1,('[1]3.4'!$AM8=[1]!Sanaudos[Kodas])*('[1]3.4'!GG$7='[1]2.SAN'!$M$4:$M$73),0)),"")</f>
        <v/>
      </c>
      <c r="GH8" s="244" t="str">
        <f t="array" ref="GH8">IFERROR(INDEX([1]!Sanaudos[Saskaita],MATCH(1,('[1]3.4'!$AM8=[1]!Sanaudos[Kodas])*('[1]3.4'!GH$7='[1]2.SAN'!$M$4:$M$73),0)),"")</f>
        <v/>
      </c>
      <c r="GI8" s="244" t="str">
        <f t="array" ref="GI8">IFERROR(INDEX([1]!Sanaudos[Saskaita],MATCH(1,('[1]3.4'!$AM8=[1]!Sanaudos[Kodas])*('[1]3.4'!GI$7='[1]2.SAN'!$M$4:$M$73),0)),"")</f>
        <v/>
      </c>
      <c r="GJ8" s="244" t="str">
        <f t="array" ref="GJ8">IFERROR(INDEX([1]!Sanaudos[Saskaita],MATCH(1,('[1]3.4'!$AM8=[1]!Sanaudos[Kodas])*('[1]3.4'!GJ$7='[1]2.SAN'!$M$4:$M$73),0)),"")</f>
        <v/>
      </c>
      <c r="GK8" s="244" t="str">
        <f t="array" ref="GK8">IFERROR(INDEX([1]!Sanaudos[Saskaita],MATCH(1,('[1]3.4'!$AM8=[1]!Sanaudos[Kodas])*('[1]3.4'!GK$7='[1]2.SAN'!$M$4:$M$73),0)),"")</f>
        <v/>
      </c>
      <c r="GL8" s="244" t="str">
        <f t="array" ref="GL8">IFERROR(INDEX([1]!Sanaudos[Saskaita],MATCH(1,('[1]3.4'!$AM8=[1]!Sanaudos[Kodas])*('[1]3.4'!GL$7='[1]2.SAN'!$M$4:$M$73),0)),"")</f>
        <v/>
      </c>
      <c r="GM8" s="244" t="str">
        <f t="array" ref="GM8">IFERROR(INDEX([1]!Sanaudos[Saskaita],MATCH(1,('[1]3.4'!$AM8=[1]!Sanaudos[Kodas])*('[1]3.4'!GM$7='[1]2.SAN'!$M$4:$M$73),0)),"")</f>
        <v/>
      </c>
      <c r="GN8" s="244" t="str">
        <f t="array" ref="GN8">IFERROR(INDEX([1]!Sanaudos[Saskaita],MATCH(1,('[1]3.4'!$AM8=[1]!Sanaudos[Kodas])*('[1]3.4'!GN$7='[1]2.SAN'!$M$4:$M$73),0)),"")</f>
        <v/>
      </c>
      <c r="GO8" s="244" t="str">
        <f t="array" ref="GO8">IFERROR(INDEX([1]!Sanaudos[Saskaita],MATCH(1,('[1]3.4'!$AM8=[1]!Sanaudos[Kodas])*('[1]3.4'!GO$7='[1]2.SAN'!$M$4:$M$73),0)),"")</f>
        <v/>
      </c>
      <c r="GP8" s="244" t="str">
        <f t="array" ref="GP8">IFERROR(INDEX([1]!Sanaudos[Saskaita],MATCH(1,('[1]3.4'!$AM8=[1]!Sanaudos[Kodas])*('[1]3.4'!GP$7='[1]2.SAN'!$M$4:$M$73),0)),"")</f>
        <v/>
      </c>
      <c r="GQ8" s="244" t="str">
        <f t="array" ref="GQ8">IFERROR(INDEX([1]!Sanaudos[Saskaita],MATCH(1,('[1]3.4'!$AM8=[1]!Sanaudos[Kodas])*('[1]3.4'!GQ$7='[1]2.SAN'!$M$4:$M$73),0)),"")</f>
        <v/>
      </c>
      <c r="GR8" s="244" t="str">
        <f t="array" ref="GR8">IFERROR(INDEX([1]!Sanaudos[Saskaita],MATCH(1,('[1]3.4'!$AM8=[1]!Sanaudos[Kodas])*('[1]3.4'!GR$7='[1]2.SAN'!$M$4:$M$73),0)),"")</f>
        <v/>
      </c>
      <c r="GS8" s="244" t="str">
        <f t="array" ref="GS8">IFERROR(INDEX([1]!Sanaudos[Saskaita],MATCH(1,('[1]3.4'!$AM8=[1]!Sanaudos[Kodas])*('[1]3.4'!GS$7='[1]2.SAN'!$M$4:$M$73),0)),"")</f>
        <v/>
      </c>
      <c r="GT8" s="244" t="str">
        <f t="array" ref="GT8">IFERROR(INDEX([1]!Sanaudos[Saskaita],MATCH(1,('[1]3.4'!$AM8=[1]!Sanaudos[Kodas])*('[1]3.4'!GT$7='[1]2.SAN'!$M$4:$M$73),0)),"")</f>
        <v/>
      </c>
      <c r="GU8" s="244" t="str">
        <f t="array" ref="GU8">IFERROR(INDEX([1]!Sanaudos[Saskaita],MATCH(1,('[1]3.4'!$AM8=[1]!Sanaudos[Kodas])*('[1]3.4'!GU$7='[1]2.SAN'!$M$4:$M$73),0)),"")</f>
        <v/>
      </c>
      <c r="GV8" s="244" t="str">
        <f t="array" ref="GV8">IFERROR(INDEX([1]!Sanaudos[Saskaita],MATCH(1,('[1]3.4'!$AM8=[1]!Sanaudos[Kodas])*('[1]3.4'!GV$7='[1]2.SAN'!$M$4:$M$73),0)),"")</f>
        <v/>
      </c>
      <c r="GW8" s="244" t="str">
        <f t="array" ref="GW8">IFERROR(INDEX([1]!Sanaudos[Saskaita],MATCH(1,('[1]3.4'!$AM8=[1]!Sanaudos[Kodas])*('[1]3.4'!GW$7='[1]2.SAN'!$M$4:$M$73),0)),"")</f>
        <v/>
      </c>
      <c r="GX8" s="244" t="str">
        <f t="array" ref="GX8">IFERROR(INDEX([1]!Sanaudos[Saskaita],MATCH(1,('[1]3.4'!$AM8=[1]!Sanaudos[Kodas])*('[1]3.4'!GX$7='[1]2.SAN'!$M$4:$M$73),0)),"")</f>
        <v/>
      </c>
      <c r="GY8" s="244" t="str">
        <f t="array" ref="GY8">IFERROR(INDEX([1]!Sanaudos[Saskaita],MATCH(1,('[1]3.4'!$AM8=[1]!Sanaudos[Kodas])*('[1]3.4'!GY$7='[1]2.SAN'!$M$4:$M$73),0)),"")</f>
        <v/>
      </c>
      <c r="GZ8" s="244" t="str">
        <f t="array" ref="GZ8">IFERROR(INDEX([1]!Sanaudos[Saskaita],MATCH(1,('[1]3.4'!$AM8=[1]!Sanaudos[Kodas])*('[1]3.4'!GZ$7='[1]2.SAN'!$M$4:$M$73),0)),"")</f>
        <v/>
      </c>
      <c r="HA8" s="244" t="str">
        <f t="array" ref="HA8">IFERROR(INDEX([1]!Sanaudos[Saskaita],MATCH(1,('[1]3.4'!$AM8=[1]!Sanaudos[Kodas])*('[1]3.4'!HA$7='[1]2.SAN'!$M$4:$M$73),0)),"")</f>
        <v/>
      </c>
      <c r="HB8" s="244" t="str">
        <f t="array" ref="HB8">IFERROR(INDEX([1]!Sanaudos[Saskaita],MATCH(1,('[1]3.4'!$AM8=[1]!Sanaudos[Kodas])*('[1]3.4'!HB$7='[1]2.SAN'!$M$4:$M$73),0)),"")</f>
        <v/>
      </c>
      <c r="HC8" s="244" t="str">
        <f t="array" ref="HC8">IFERROR(INDEX([1]!Sanaudos[Saskaita],MATCH(1,('[1]3.4'!$AM8=[1]!Sanaudos[Kodas])*('[1]3.4'!HC$7='[1]2.SAN'!$M$4:$M$73),0)),"")</f>
        <v/>
      </c>
      <c r="HD8" s="244" t="str">
        <f t="array" ref="HD8">IFERROR(INDEX([1]!Sanaudos[Saskaita],MATCH(1,('[1]3.4'!$AM8=[1]!Sanaudos[Kodas])*('[1]3.4'!HD$7='[1]2.SAN'!$M$4:$M$73),0)),"")</f>
        <v/>
      </c>
      <c r="HE8" s="244" t="str">
        <f t="array" ref="HE8">IFERROR(INDEX([1]!Sanaudos[Saskaita],MATCH(1,('[1]3.4'!$AM8=[1]!Sanaudos[Kodas])*('[1]3.4'!HE$7='[1]2.SAN'!$M$4:$M$73),0)),"")</f>
        <v/>
      </c>
      <c r="HF8" s="244" t="str">
        <f t="array" ref="HF8">IFERROR(INDEX([1]!Sanaudos[Saskaita],MATCH(1,('[1]3.4'!$AM8=[1]!Sanaudos[Kodas])*('[1]3.4'!HF$7='[1]2.SAN'!$M$4:$M$73),0)),"")</f>
        <v/>
      </c>
      <c r="HG8" s="244" t="str">
        <f t="array" ref="HG8">IFERROR(INDEX([1]!Sanaudos[Saskaita],MATCH(1,('[1]3.4'!$AM8=[1]!Sanaudos[Kodas])*('[1]3.4'!HG$7='[1]2.SAN'!$M$4:$M$73),0)),"")</f>
        <v/>
      </c>
      <c r="HH8" s="244" t="str">
        <f t="array" ref="HH8">IFERROR(INDEX([1]!Sanaudos[Saskaita],MATCH(1,('[1]3.4'!$AM8=[1]!Sanaudos[Kodas])*('[1]3.4'!HH$7='[1]2.SAN'!$M$4:$M$73),0)),"")</f>
        <v/>
      </c>
      <c r="HI8" s="244" t="str">
        <f t="array" ref="HI8">IFERROR(INDEX([1]!Sanaudos[Saskaita],MATCH(1,('[1]3.4'!$AM8=[1]!Sanaudos[Kodas])*('[1]3.4'!HI$7='[1]2.SAN'!$M$4:$M$73),0)),"")</f>
        <v/>
      </c>
      <c r="HJ8" s="244" t="str">
        <f t="array" ref="HJ8">IFERROR(INDEX([1]!Sanaudos[Saskaita],MATCH(1,('[1]3.4'!$AM8=[1]!Sanaudos[Kodas])*('[1]3.4'!HJ$7='[1]2.SAN'!$M$4:$M$73),0)),"")</f>
        <v/>
      </c>
      <c r="HK8" s="244" t="str">
        <f t="array" ref="HK8">IFERROR(INDEX([1]!Sanaudos[Saskaita],MATCH(1,('[1]3.4'!$AM8=[1]!Sanaudos[Kodas])*('[1]3.4'!HK$7='[1]2.SAN'!$M$4:$M$73),0)),"")</f>
        <v/>
      </c>
      <c r="HL8" s="244" t="str">
        <f t="array" ref="HL8">IFERROR(INDEX([1]!Sanaudos[Saskaita],MATCH(1,('[1]3.4'!$AM8=[1]!Sanaudos[Kodas])*('[1]3.4'!HL$7='[1]2.SAN'!$M$4:$M$73),0)),"")</f>
        <v/>
      </c>
      <c r="HM8" s="244" t="str">
        <f t="array" ref="HM8">IFERROR(INDEX([1]!Sanaudos[Saskaita],MATCH(1,('[1]3.4'!$AM8=[1]!Sanaudos[Kodas])*('[1]3.4'!HM$7='[1]2.SAN'!$M$4:$M$73),0)),"")</f>
        <v/>
      </c>
      <c r="HN8" s="244" t="str">
        <f t="array" ref="HN8">IFERROR(INDEX([1]!Sanaudos[Saskaita],MATCH(1,('[1]3.4'!$AM8=[1]!Sanaudos[Kodas])*('[1]3.4'!HN$7='[1]2.SAN'!$M$4:$M$73),0)),"")</f>
        <v/>
      </c>
      <c r="HO8" s="244" t="str">
        <f t="array" ref="HO8">IFERROR(INDEX([1]!Sanaudos[Saskaita],MATCH(1,('[1]3.4'!$AM8=[1]!Sanaudos[Kodas])*('[1]3.4'!HO$7='[1]2.SAN'!$M$4:$M$73),0)),"")</f>
        <v/>
      </c>
      <c r="HP8" s="244" t="str">
        <f t="array" ref="HP8">IFERROR(INDEX([1]!Sanaudos[Saskaita],MATCH(1,('[1]3.4'!$AM8=[1]!Sanaudos[Kodas])*('[1]3.4'!HP$7='[1]2.SAN'!$M$4:$M$73),0)),"")</f>
        <v/>
      </c>
      <c r="HQ8" s="244" t="str">
        <f t="array" ref="HQ8">IFERROR(INDEX([1]!Sanaudos[Saskaita],MATCH(1,('[1]3.4'!$AM8=[1]!Sanaudos[Kodas])*('[1]3.4'!HQ$7='[1]2.SAN'!$M$4:$M$73),0)),"")</f>
        <v/>
      </c>
      <c r="HR8" s="244" t="str">
        <f t="array" ref="HR8">IFERROR(INDEX([1]!Sanaudos[Saskaita],MATCH(1,('[1]3.4'!$AM8=[1]!Sanaudos[Kodas])*('[1]3.4'!HR$7='[1]2.SAN'!$M$4:$M$73),0)),"")</f>
        <v/>
      </c>
      <c r="HS8" s="244" t="str">
        <f t="array" ref="HS8">IFERROR(INDEX([1]!Sanaudos[Saskaita],MATCH(1,('[1]3.4'!$AM8=[1]!Sanaudos[Kodas])*('[1]3.4'!HS$7='[1]2.SAN'!$M$4:$M$73),0)),"")</f>
        <v/>
      </c>
      <c r="HT8" s="244" t="str">
        <f t="array" ref="HT8">IFERROR(INDEX([1]!Sanaudos[Saskaita],MATCH(1,('[1]3.4'!$AM8=[1]!Sanaudos[Kodas])*('[1]3.4'!HT$7='[1]2.SAN'!$M$4:$M$73),0)),"")</f>
        <v/>
      </c>
      <c r="HU8" s="244" t="str">
        <f t="array" ref="HU8">IFERROR(INDEX([1]!Sanaudos[Saskaita],MATCH(1,('[1]3.4'!$AM8=[1]!Sanaudos[Kodas])*('[1]3.4'!HU$7='[1]2.SAN'!$M$4:$M$73),0)),"")</f>
        <v/>
      </c>
      <c r="HV8" s="244" t="str">
        <f t="array" ref="HV8">IFERROR(INDEX([1]!Sanaudos[Saskaita],MATCH(1,('[1]3.4'!$AM8=[1]!Sanaudos[Kodas])*('[1]3.4'!HV$7='[1]2.SAN'!$M$4:$M$73),0)),"")</f>
        <v/>
      </c>
      <c r="HW8" s="244" t="str">
        <f t="array" ref="HW8">IFERROR(INDEX([1]!Sanaudos[Saskaita],MATCH(1,('[1]3.4'!$AM8=[1]!Sanaudos[Kodas])*('[1]3.4'!HW$7='[1]2.SAN'!$M$4:$M$73),0)),"")</f>
        <v/>
      </c>
      <c r="HX8" s="244" t="str">
        <f t="array" ref="HX8">IFERROR(INDEX([1]!Sanaudos[Saskaita],MATCH(1,('[1]3.4'!$AM8=[1]!Sanaudos[Kodas])*('[1]3.4'!HX$7='[1]2.SAN'!$M$4:$M$73),0)),"")</f>
        <v/>
      </c>
      <c r="HY8" s="244" t="str">
        <f t="array" ref="HY8">IFERROR(INDEX([1]!Sanaudos[Saskaita],MATCH(1,('[1]3.4'!$AM8=[1]!Sanaudos[Kodas])*('[1]3.4'!HY$7='[1]2.SAN'!$M$4:$M$73),0)),"")</f>
        <v/>
      </c>
      <c r="HZ8" s="244" t="str">
        <f t="array" ref="HZ8">IFERROR(INDEX([1]!Sanaudos[Saskaita],MATCH(1,('[1]3.4'!$AM8=[1]!Sanaudos[Kodas])*('[1]3.4'!HZ$7='[1]2.SAN'!$M$4:$M$73),0)),"")</f>
        <v/>
      </c>
      <c r="IA8" s="244" t="str">
        <f t="array" ref="IA8">IFERROR(INDEX([1]!Sanaudos[Saskaita],MATCH(1,('[1]3.4'!$AM8=[1]!Sanaudos[Kodas])*('[1]3.4'!IA$7='[1]2.SAN'!$M$4:$M$73),0)),"")</f>
        <v/>
      </c>
      <c r="IB8" s="244" t="str">
        <f t="array" ref="IB8">IFERROR(INDEX([1]!Sanaudos[Saskaita],MATCH(1,('[1]3.4'!$AM8=[1]!Sanaudos[Kodas])*('[1]3.4'!IB$7='[1]2.SAN'!$M$4:$M$73),0)),"")</f>
        <v/>
      </c>
      <c r="IC8" s="244" t="str">
        <f t="array" ref="IC8">IFERROR(INDEX([1]!Sanaudos[Saskaita],MATCH(1,('[1]3.4'!$AM8=[1]!Sanaudos[Kodas])*('[1]3.4'!IC$7='[1]2.SAN'!$M$4:$M$73),0)),"")</f>
        <v/>
      </c>
      <c r="ID8" s="244" t="str">
        <f t="array" ref="ID8">IFERROR(INDEX([1]!Sanaudos[Saskaita],MATCH(1,('[1]3.4'!$AM8=[1]!Sanaudos[Kodas])*('[1]3.4'!ID$7='[1]2.SAN'!$M$4:$M$73),0)),"")</f>
        <v/>
      </c>
      <c r="IE8" s="244" t="str">
        <f t="array" ref="IE8">IFERROR(INDEX([1]!Sanaudos[Saskaita],MATCH(1,('[1]3.4'!$AM8=[1]!Sanaudos[Kodas])*('[1]3.4'!IE$7='[1]2.SAN'!$M$4:$M$73),0)),"")</f>
        <v/>
      </c>
      <c r="IF8" s="244" t="str">
        <f t="array" ref="IF8">IFERROR(INDEX([1]!Sanaudos[Saskaita],MATCH(1,('[1]3.4'!$AM8=[1]!Sanaudos[Kodas])*('[1]3.4'!IF$7='[1]2.SAN'!$M$4:$M$73),0)),"")</f>
        <v/>
      </c>
      <c r="IG8" s="244" t="str">
        <f t="array" ref="IG8">IFERROR(INDEX([1]!Sanaudos[Saskaita],MATCH(1,('[1]3.4'!$AM8=[1]!Sanaudos[Kodas])*('[1]3.4'!IG$7='[1]2.SAN'!$M$4:$M$73),0)),"")</f>
        <v/>
      </c>
      <c r="IH8" s="244" t="str">
        <f t="array" ref="IH8">IFERROR(INDEX([1]!Sanaudos[Saskaita],MATCH(1,('[1]3.4'!$AM8=[1]!Sanaudos[Kodas])*('[1]3.4'!IH$7='[1]2.SAN'!$M$4:$M$73),0)),"")</f>
        <v/>
      </c>
      <c r="II8" s="244" t="str">
        <f t="array" ref="II8">IFERROR(INDEX([1]!Sanaudos[Saskaita],MATCH(1,('[1]3.4'!$AM8=[1]!Sanaudos[Kodas])*('[1]3.4'!II$7='[1]2.SAN'!$M$4:$M$73),0)),"")</f>
        <v/>
      </c>
      <c r="IJ8" s="244" t="str">
        <f t="array" ref="IJ8">IFERROR(INDEX([1]!Sanaudos[Saskaita],MATCH(1,('[1]3.4'!$AM8=[1]!Sanaudos[Kodas])*('[1]3.4'!IJ$7='[1]2.SAN'!$M$4:$M$73),0)),"")</f>
        <v/>
      </c>
      <c r="IK8" s="244" t="str">
        <f t="array" ref="IK8">IFERROR(INDEX([1]!Sanaudos[Saskaita],MATCH(1,('[1]3.4'!$AM8=[1]!Sanaudos[Kodas])*('[1]3.4'!IK$7='[1]2.SAN'!$M$4:$M$73),0)),"")</f>
        <v/>
      </c>
    </row>
    <row r="9" spans="2:253" ht="12.2" customHeight="1" x14ac:dyDescent="0.2">
      <c r="B9" s="552"/>
      <c r="C9" s="245" t="s">
        <v>813</v>
      </c>
      <c r="D9" s="246" t="s">
        <v>815</v>
      </c>
      <c r="E9" s="247" t="str">
        <f t="shared" ref="E9:E72" si="2">AT9&amp;" "&amp;AU9&amp;" "&amp;AV9&amp;" "&amp;AW9&amp;" "&amp;AX9&amp;" "&amp;AY9&amp;" "&amp;AZ9&amp;" "&amp;BA9&amp;" "&amp;BB9&amp;" "&amp;BC9&amp;" "&amp;BD9&amp;" "&amp;BE9&amp;" "&amp;BF9&amp;" "&amp;BG9&amp;" "&amp;BH9&amp;" "&amp;BI9&amp;" "&amp;BJ9&amp;" "&amp;BK9&amp;" "&amp;BL9&amp;" "&amp;BM9&amp;" "&amp;BN9&amp;" "&amp;BO9&amp;" "&amp;BP9&amp;" "&amp;BQ9&amp;" "&amp;BR9&amp;" "&amp;BS9&amp;" "&amp;BT9&amp;" "&amp;BU9&amp;" "&amp;BV9&amp;" "&amp;BW9&amp;" "&amp;BX9&amp;" "&amp;BY9&amp;" "&amp;BZ9&amp;" "&amp;CA9&amp;" "&amp;CB9&amp;" "&amp;CC9&amp;" "&amp;CD9</f>
        <v xml:space="preserve">                                    </v>
      </c>
      <c r="F9" s="248" t="e">
        <f>+SUMIFS([1]!Sanaudos[Suma],[1]!Sanaudos[Kodas],AM9,[1]!Sanaudos[PASK],TRUE)</f>
        <v>#REF!</v>
      </c>
      <c r="G9" s="248" t="e">
        <f>-SUMIFS([1]!Sanaudos[Suma],[1]!Sanaudos[Kodas],$AM9,[1]!Sanaudos[Pagal DK RAS],700)</f>
        <v>#REF!</v>
      </c>
      <c r="H9" s="248" t="e">
        <f>+SUMIFS('[1]5.turtas'!$D$1:$AN$1,'[1]5.turtas'!$D$4:$AN$4,$AM9)</f>
        <v>#VALUE!</v>
      </c>
      <c r="I9" s="248" t="e">
        <f>-SUMIFS([1]!Sanaudos[Suma],[1]!Sanaudos[Kodas],$AM9,[1]!Sanaudos[Pagal DK RAS],901)-SUMIFS([1]!Sanaudos[Suma],[1]!Sanaudos[Kodas],$AM9,[1]!Sanaudos[Pagal DK RAS],902)-SUMIFS([1]!Sanaudos[Suma],[1]!Sanaudos[Kodas],$AM9,[1]!Sanaudos[Pagal DK RAS],905)</f>
        <v>#REF!</v>
      </c>
      <c r="J9" s="248" t="e">
        <f>+SUMIFS([1]!DU[DU],[1]!DU[Kodas],$AM9)+SUMIFS([1]!DU[Sodra],[1]!DU[Kodas],$AM9)+SUMIFS([1]!DU[Išeitinės išmokos, kompensacijos],[1]!DU[Kodas],$AM9)</f>
        <v>#REF!</v>
      </c>
      <c r="K9" s="248" t="e">
        <f>+SUMIFS([1]!Sanaudos_kor[Suma],[1]!Sanaudos_kor[Kodas],$AM9,[1]!Sanaudos_kor[PASK],TRUE,[1]!Sanaudos_kor[KOR_nr],K$1)</f>
        <v>#REF!</v>
      </c>
      <c r="L9" s="248" t="e">
        <f>+SUMIFS([1]!Sanaudos_kor[Suma],[1]!Sanaudos_kor[Kodas],$AM9,[1]!Sanaudos_kor[PASK],TRUE,[1]!Sanaudos_kor[KOR_nr],L$1)</f>
        <v>#REF!</v>
      </c>
      <c r="M9" s="248" t="e">
        <f>+SUMIFS([1]!Sanaudos_kor[Suma],[1]!Sanaudos_kor[Kodas],$AM9,[1]!Sanaudos_kor[PASK],TRUE,[1]!Sanaudos_kor[KOR_nr],M$1)</f>
        <v>#REF!</v>
      </c>
      <c r="N9" s="248" t="e">
        <f>+SUMIFS([1]!Sanaudos_kor[Suma],[1]!Sanaudos_kor[Kodas],$AM9,[1]!Sanaudos_kor[PASK],TRUE,[1]!Sanaudos_kor[KOR_nr],N$1)</f>
        <v>#REF!</v>
      </c>
      <c r="O9" s="248" t="e">
        <f>+SUMIFS([1]!Sanaudos_kor[Suma],[1]!Sanaudos_kor[Kodas],$AM9,[1]!Sanaudos_kor[PASK],TRUE,[1]!Sanaudos_kor[KOR_nr],O$1)</f>
        <v>#REF!</v>
      </c>
      <c r="P9" s="248" t="e">
        <f>+SUMIFS([1]!Sanaudos_kor[Suma],[1]!Sanaudos_kor[Kodas],$AM9,[1]!Sanaudos_kor[PASK],TRUE,[1]!Sanaudos_kor[KOR_nr],P$1)</f>
        <v>#REF!</v>
      </c>
      <c r="Q9" s="248" t="e">
        <f>+SUMIFS([1]!Sanaudos_kor[Suma],[1]!Sanaudos_kor[Kodas],$AM9,[1]!Sanaudos_kor[PASK],TRUE,[1]!Sanaudos_kor[KOR_nr],Q$1)</f>
        <v>#REF!</v>
      </c>
      <c r="R9" s="248" t="e">
        <f>+SUMIFS([1]!Sanaudos_kor[Suma],[1]!Sanaudos_kor[Kodas],$AM9,[1]!Sanaudos_kor[PASK],TRUE,[1]!Sanaudos_kor[KOR_nr],R$1)</f>
        <v>#REF!</v>
      </c>
      <c r="S9" s="248" t="e">
        <f>+SUMIFS([1]!Sanaudos_kor[Suma],[1]!Sanaudos_kor[Kodas],$AM9,[1]!Sanaudos_kor[PASK],TRUE,[1]!Sanaudos_kor[KOR_nr],S$1)</f>
        <v>#REF!</v>
      </c>
      <c r="T9" s="248" t="e">
        <f>+SUMIFS([1]!Sanaudos_kor[Suma],[1]!Sanaudos_kor[Kodas],$AM9,[1]!Sanaudos_kor[PASK],TRUE,[1]!Sanaudos_kor[KOR_nr],T$1)</f>
        <v>#REF!</v>
      </c>
      <c r="U9" s="248" t="e">
        <f>+SUMIFS([1]!Sanaudos_kor[Suma],[1]!Sanaudos_kor[Kodas],$AM9,[1]!Sanaudos_kor[PASK],TRUE,[1]!Sanaudos_kor[KOR_nr],U$1)</f>
        <v>#REF!</v>
      </c>
      <c r="V9" s="248" t="e">
        <f>+SUMIFS([1]!Sanaudos_kor[Suma],[1]!Sanaudos_kor[Kodas],$AM9,[1]!Sanaudos_kor[PASK],TRUE,[1]!Sanaudos_kor[KOR_nr],V$1)</f>
        <v>#REF!</v>
      </c>
      <c r="W9" s="248" t="e">
        <f>+SUMIFS([1]!Sanaudos_kor[Suma],[1]!Sanaudos_kor[Kodas],$AM9,[1]!Sanaudos_kor[PASK],TRUE,[1]!Sanaudos_kor[KOR_nr],W$1)</f>
        <v>#REF!</v>
      </c>
      <c r="X9" s="248" t="e">
        <f>+SUMIFS([1]!Sanaudos_kor[Suma],[1]!Sanaudos_kor[Kodas],$AM9,[1]!Sanaudos_kor[PASK],TRUE,[1]!Sanaudos_kor[KOR_nr],X$1)</f>
        <v>#REF!</v>
      </c>
      <c r="Y9" s="248" t="e">
        <f>+SUMIFS([1]!Sanaudos_kor[Suma],[1]!Sanaudos_kor[Kodas],$AM9,[1]!Sanaudos_kor[PASK],TRUE,[1]!Sanaudos_kor[KOR_nr],Y$1)</f>
        <v>#REF!</v>
      </c>
      <c r="Z9" s="248" t="e">
        <f>+SUMIFS([1]!Sanaudos_kor[Suma],[1]!Sanaudos_kor[Kodas],$AM9,[1]!Sanaudos_kor[PASK],TRUE,[1]!Sanaudos_kor[KOR_nr],Z$1)</f>
        <v>#REF!</v>
      </c>
      <c r="AA9" s="248" t="e">
        <f>+SUMIFS([1]!Sanaudos_kor[Suma],[1]!Sanaudos_kor[Kodas],$AM9,[1]!Sanaudos_kor[PASK],TRUE,[1]!Sanaudos_kor[KOR_nr],AA$1)</f>
        <v>#REF!</v>
      </c>
      <c r="AB9" s="248" t="e">
        <f>+SUMIFS([1]!Sanaudos_kor[Suma],[1]!Sanaudos_kor[Kodas],$AM9,[1]!Sanaudos_kor[PASK],TRUE,[1]!Sanaudos_kor[KOR_nr],AB$1)</f>
        <v>#REF!</v>
      </c>
      <c r="AC9" s="248" t="e">
        <f>+SUMIFS([1]!Sanaudos_kor[Suma],[1]!Sanaudos_kor[Kodas],$AM9,[1]!Sanaudos_kor[PASK],TRUE,[1]!Sanaudos_kor[KOR_nr],AC$1)</f>
        <v>#REF!</v>
      </c>
      <c r="AD9" s="248" t="e">
        <f>+SUMIFS([1]!Sanaudos_kor[Suma],[1]!Sanaudos_kor[Kodas],$AM9,[1]!Sanaudos_kor[PASK],TRUE,[1]!Sanaudos_kor[KOR_nr],AD$1)</f>
        <v>#REF!</v>
      </c>
      <c r="AE9" s="248" t="e">
        <f>+SUMIFS([1]!Sanaudos_kor[Suma],[1]!Sanaudos_kor[Kodas],$AM9,[1]!Sanaudos_kor[PASK],TRUE,[1]!Sanaudos_kor[KOR_nr],AE$1)</f>
        <v>#REF!</v>
      </c>
      <c r="AF9" s="248" t="e">
        <f>+SUMIFS([1]!Sanaudos_kor[Suma],[1]!Sanaudos_kor[Kodas],$AM9,[1]!Sanaudos_kor[PASK],TRUE,[1]!Sanaudos_kor[KOR_nr],AF$1)</f>
        <v>#REF!</v>
      </c>
      <c r="AG9" s="248" t="e">
        <f t="shared" si="0"/>
        <v>#REF!</v>
      </c>
      <c r="AH9" s="566"/>
      <c r="AJ9" s="162" t="s">
        <v>402</v>
      </c>
      <c r="AK9" s="163" t="s">
        <v>432</v>
      </c>
      <c r="AM9" s="249" t="str">
        <f>+'[1]1.vardai'!D63</f>
        <v>TS_1GAM-KOG</v>
      </c>
      <c r="AN9" s="250" t="e">
        <f>+SUMIFS('[1]6'!$Y$161:$BL$161,'[1]6'!$Y$2:$BL$2,$AM9)</f>
        <v>#VALUE!</v>
      </c>
      <c r="AO9" s="250" t="e">
        <f t="shared" ref="AO9:AO27" si="3">+AG9-AN9</f>
        <v>#REF!</v>
      </c>
      <c r="AQ9" s="250" t="e">
        <f>+SUMIFS('[1]3.4'!$F$133:$F$202,'[1]3.4'!$D$133:$D$202,$AM9,'[1]3.4'!$E$133:$E$202,"")</f>
        <v>#VALUE!</v>
      </c>
      <c r="AR9" s="250" t="e">
        <f t="shared" si="1"/>
        <v>#VALUE!</v>
      </c>
      <c r="AT9" s="244" t="str">
        <f t="array" ref="AT9">IFERROR(INDEX([1]!Sanaudos[Saskaita],MATCH(1,('[1]3.4'!$AM9=[1]!Sanaudos[Kodas])*('[1]3.4'!AT$7='[1]2.SAN'!$M$4:$M$73),0)),"")</f>
        <v/>
      </c>
      <c r="AU9" s="244" t="str">
        <f t="array" ref="AU9">IFERROR(INDEX([1]!Sanaudos[Saskaita],MATCH(1,('[1]3.4'!$AM9=[1]!Sanaudos[Kodas])*('[1]3.4'!AU$7='[1]2.SAN'!$M$4:$M$73),0)),"")</f>
        <v/>
      </c>
      <c r="AV9" s="244" t="str">
        <f t="array" ref="AV9">IFERROR(INDEX([1]!Sanaudos[Saskaita],MATCH(1,('[1]3.4'!$AM9=[1]!Sanaudos[Kodas])*('[1]3.4'!AV$7='[1]2.SAN'!$M$4:$M$73),0)),"")</f>
        <v/>
      </c>
      <c r="AW9" s="244" t="str">
        <f t="array" ref="AW9">IFERROR(INDEX([1]!Sanaudos[Saskaita],MATCH(1,('[1]3.4'!$AM9=[1]!Sanaudos[Kodas])*('[1]3.4'!AW$7='[1]2.SAN'!$M$4:$M$73),0)),"")</f>
        <v/>
      </c>
      <c r="AX9" s="244" t="str">
        <f t="array" ref="AX9">IFERROR(INDEX([1]!Sanaudos[Saskaita],MATCH(1,('[1]3.4'!$AM9=[1]!Sanaudos[Kodas])*('[1]3.4'!AX$7='[1]2.SAN'!$M$4:$M$73),0)),"")</f>
        <v/>
      </c>
      <c r="AY9" s="244" t="str">
        <f t="array" ref="AY9">IFERROR(INDEX([1]!Sanaudos[Saskaita],MATCH(1,('[1]3.4'!$AM9=[1]!Sanaudos[Kodas])*('[1]3.4'!AY$7='[1]2.SAN'!$M$4:$M$73),0)),"")</f>
        <v/>
      </c>
      <c r="AZ9" s="244" t="str">
        <f t="array" ref="AZ9">IFERROR(INDEX([1]!Sanaudos[Saskaita],MATCH(1,('[1]3.4'!$AM9=[1]!Sanaudos[Kodas])*('[1]3.4'!AZ$7='[1]2.SAN'!$M$4:$M$73),0)),"")</f>
        <v/>
      </c>
      <c r="BA9" s="244" t="str">
        <f t="array" ref="BA9">IFERROR(INDEX([1]!Sanaudos[Saskaita],MATCH(1,('[1]3.4'!$AM9=[1]!Sanaudos[Kodas])*('[1]3.4'!BA$7='[1]2.SAN'!$M$4:$M$73),0)),"")</f>
        <v/>
      </c>
      <c r="BB9" s="244" t="str">
        <f t="array" ref="BB9">IFERROR(INDEX([1]!Sanaudos[Saskaita],MATCH(1,('[1]3.4'!$AM9=[1]!Sanaudos[Kodas])*('[1]3.4'!BB$7='[1]2.SAN'!$M$4:$M$73),0)),"")</f>
        <v/>
      </c>
      <c r="BC9" s="244" t="str">
        <f t="array" ref="BC9">IFERROR(INDEX([1]!Sanaudos[Saskaita],MATCH(1,('[1]3.4'!$AM9=[1]!Sanaudos[Kodas])*('[1]3.4'!BC$7='[1]2.SAN'!$M$4:$M$73),0)),"")</f>
        <v/>
      </c>
      <c r="BD9" s="244" t="str">
        <f t="array" ref="BD9">IFERROR(INDEX([1]!Sanaudos[Saskaita],MATCH(1,('[1]3.4'!$AM9=[1]!Sanaudos[Kodas])*('[1]3.4'!BD$7='[1]2.SAN'!$M$4:$M$73),0)),"")</f>
        <v/>
      </c>
      <c r="BE9" s="244" t="str">
        <f t="array" ref="BE9">IFERROR(INDEX([1]!Sanaudos[Saskaita],MATCH(1,('[1]3.4'!$AM9=[1]!Sanaudos[Kodas])*('[1]3.4'!BE$7='[1]2.SAN'!$M$4:$M$73),0)),"")</f>
        <v/>
      </c>
      <c r="BF9" s="244" t="str">
        <f t="array" ref="BF9">IFERROR(INDEX([1]!Sanaudos[Saskaita],MATCH(1,('[1]3.4'!$AM9=[1]!Sanaudos[Kodas])*('[1]3.4'!BF$7='[1]2.SAN'!$M$4:$M$73),0)),"")</f>
        <v/>
      </c>
      <c r="BG9" s="244" t="str">
        <f t="array" ref="BG9">IFERROR(INDEX([1]!Sanaudos[Saskaita],MATCH(1,('[1]3.4'!$AM9=[1]!Sanaudos[Kodas])*('[1]3.4'!BG$7='[1]2.SAN'!$M$4:$M$73),0)),"")</f>
        <v/>
      </c>
      <c r="BH9" s="244" t="str">
        <f t="array" ref="BH9">IFERROR(INDEX([1]!Sanaudos[Saskaita],MATCH(1,('[1]3.4'!$AM9=[1]!Sanaudos[Kodas])*('[1]3.4'!BH$7='[1]2.SAN'!$M$4:$M$73),0)),"")</f>
        <v/>
      </c>
      <c r="BI9" s="244" t="str">
        <f t="array" ref="BI9">IFERROR(INDEX([1]!Sanaudos[Saskaita],MATCH(1,('[1]3.4'!$AM9=[1]!Sanaudos[Kodas])*('[1]3.4'!BI$7='[1]2.SAN'!$M$4:$M$73),0)),"")</f>
        <v/>
      </c>
      <c r="BJ9" s="244" t="str">
        <f t="array" ref="BJ9">IFERROR(INDEX([1]!Sanaudos[Saskaita],MATCH(1,('[1]3.4'!$AM9=[1]!Sanaudos[Kodas])*('[1]3.4'!BJ$7='[1]2.SAN'!$M$4:$M$73),0)),"")</f>
        <v/>
      </c>
      <c r="BK9" s="244" t="str">
        <f t="array" ref="BK9">IFERROR(INDEX([1]!Sanaudos[Saskaita],MATCH(1,('[1]3.4'!$AM9=[1]!Sanaudos[Kodas])*('[1]3.4'!BK$7='[1]2.SAN'!$M$4:$M$73),0)),"")</f>
        <v/>
      </c>
      <c r="BL9" s="244" t="str">
        <f t="array" ref="BL9">IFERROR(INDEX([1]!Sanaudos[Saskaita],MATCH(1,('[1]3.4'!$AM9=[1]!Sanaudos[Kodas])*('[1]3.4'!BL$7='[1]2.SAN'!$M$4:$M$73),0)),"")</f>
        <v/>
      </c>
      <c r="BM9" s="244" t="str">
        <f t="array" ref="BM9">IFERROR(INDEX([1]!Sanaudos[Saskaita],MATCH(1,('[1]3.4'!$AM9=[1]!Sanaudos[Kodas])*('[1]3.4'!BM$7='[1]2.SAN'!$M$4:$M$73),0)),"")</f>
        <v/>
      </c>
      <c r="BN9" s="244" t="str">
        <f t="array" ref="BN9">IFERROR(INDEX([1]!Sanaudos[Saskaita],MATCH(1,('[1]3.4'!$AM9=[1]!Sanaudos[Kodas])*('[1]3.4'!BN$7='[1]2.SAN'!$M$4:$M$73),0)),"")</f>
        <v/>
      </c>
      <c r="BO9" s="244" t="str">
        <f t="array" ref="BO9">IFERROR(INDEX([1]!Sanaudos[Saskaita],MATCH(1,('[1]3.4'!$AM9=[1]!Sanaudos[Kodas])*('[1]3.4'!BO$7='[1]2.SAN'!$M$4:$M$73),0)),"")</f>
        <v/>
      </c>
      <c r="BP9" s="244" t="str">
        <f t="array" ref="BP9">IFERROR(INDEX([1]!Sanaudos[Saskaita],MATCH(1,('[1]3.4'!$AM9=[1]!Sanaudos[Kodas])*('[1]3.4'!BP$7='[1]2.SAN'!$M$4:$M$73),0)),"")</f>
        <v/>
      </c>
      <c r="BQ9" s="244" t="str">
        <f t="array" ref="BQ9">IFERROR(INDEX([1]!Sanaudos[Saskaita],MATCH(1,('[1]3.4'!$AM9=[1]!Sanaudos[Kodas])*('[1]3.4'!BQ$7='[1]2.SAN'!$M$4:$M$73),0)),"")</f>
        <v/>
      </c>
      <c r="BR9" s="244" t="str">
        <f t="array" ref="BR9">IFERROR(INDEX([1]!Sanaudos[Saskaita],MATCH(1,('[1]3.4'!$AM9=[1]!Sanaudos[Kodas])*('[1]3.4'!BR$7='[1]2.SAN'!$M$4:$M$73),0)),"")</f>
        <v/>
      </c>
      <c r="BS9" s="244" t="str">
        <f t="array" ref="BS9">IFERROR(INDEX([1]!Sanaudos[Saskaita],MATCH(1,('[1]3.4'!$AM9=[1]!Sanaudos[Kodas])*('[1]3.4'!BS$7='[1]2.SAN'!$M$4:$M$73),0)),"")</f>
        <v/>
      </c>
      <c r="BT9" s="244" t="str">
        <f t="array" ref="BT9">IFERROR(INDEX([1]!Sanaudos[Saskaita],MATCH(1,('[1]3.4'!$AM9=[1]!Sanaudos[Kodas])*('[1]3.4'!BT$7='[1]2.SAN'!$M$4:$M$73),0)),"")</f>
        <v/>
      </c>
      <c r="BU9" s="244" t="str">
        <f t="array" ref="BU9">IFERROR(INDEX([1]!Sanaudos[Saskaita],MATCH(1,('[1]3.4'!$AM9=[1]!Sanaudos[Kodas])*('[1]3.4'!BU$7='[1]2.SAN'!$M$4:$M$73),0)),"")</f>
        <v/>
      </c>
      <c r="BV9" s="244" t="str">
        <f t="array" ref="BV9">IFERROR(INDEX([1]!Sanaudos[Saskaita],MATCH(1,('[1]3.4'!$AM9=[1]!Sanaudos[Kodas])*('[1]3.4'!BV$7='[1]2.SAN'!$M$4:$M$73),0)),"")</f>
        <v/>
      </c>
      <c r="BW9" s="244" t="str">
        <f t="array" ref="BW9">IFERROR(INDEX([1]!Sanaudos[Saskaita],MATCH(1,('[1]3.4'!$AM9=[1]!Sanaudos[Kodas])*('[1]3.4'!BW$7='[1]2.SAN'!$M$4:$M$73),0)),"")</f>
        <v/>
      </c>
      <c r="BX9" s="244" t="str">
        <f t="array" ref="BX9">IFERROR(INDEX([1]!Sanaudos[Saskaita],MATCH(1,('[1]3.4'!$AM9=[1]!Sanaudos[Kodas])*('[1]3.4'!BX$7='[1]2.SAN'!$M$4:$M$73),0)),"")</f>
        <v/>
      </c>
      <c r="BY9" s="244" t="str">
        <f t="array" ref="BY9">IFERROR(INDEX([1]!Sanaudos[Saskaita],MATCH(1,('[1]3.4'!$AM9=[1]!Sanaudos[Kodas])*('[1]3.4'!BY$7='[1]2.SAN'!$M$4:$M$73),0)),"")</f>
        <v/>
      </c>
      <c r="BZ9" s="244" t="str">
        <f t="array" ref="BZ9">IFERROR(INDEX([1]!Sanaudos[Saskaita],MATCH(1,('[1]3.4'!$AM9=[1]!Sanaudos[Kodas])*('[1]3.4'!BZ$7='[1]2.SAN'!$M$4:$M$73),0)),"")</f>
        <v/>
      </c>
      <c r="CA9" s="244" t="str">
        <f t="array" ref="CA9">IFERROR(INDEX([1]!Sanaudos[Saskaita],MATCH(1,('[1]3.4'!$AM9=[1]!Sanaudos[Kodas])*('[1]3.4'!CA$7='[1]2.SAN'!$M$4:$M$73),0)),"")</f>
        <v/>
      </c>
      <c r="CB9" s="244" t="str">
        <f t="array" ref="CB9">IFERROR(INDEX([1]!Sanaudos[Saskaita],MATCH(1,('[1]3.4'!$AM9=[1]!Sanaudos[Kodas])*('[1]3.4'!CB$7='[1]2.SAN'!$M$4:$M$73),0)),"")</f>
        <v/>
      </c>
      <c r="CC9" s="244" t="str">
        <f t="array" ref="CC9">IFERROR(INDEX([1]!Sanaudos[Saskaita],MATCH(1,('[1]3.4'!$AM9=[1]!Sanaudos[Kodas])*('[1]3.4'!CC$7='[1]2.SAN'!$M$4:$M$73),0)),"")</f>
        <v/>
      </c>
      <c r="CD9" s="244" t="str">
        <f t="array" ref="CD9">IFERROR(INDEX([1]!Sanaudos[Saskaita],MATCH(1,('[1]3.4'!$AM9=[1]!Sanaudos[Kodas])*('[1]3.4'!CD$7='[1]2.SAN'!$M$4:$M$73),0)),"")</f>
        <v/>
      </c>
      <c r="CE9" s="244" t="str">
        <f t="array" ref="CE9">IFERROR(INDEX([1]!Sanaudos[Saskaita],MATCH(1,('[1]3.4'!$AM9=[1]!Sanaudos[Kodas])*('[1]3.4'!CE$7='[1]2.SAN'!$M$4:$M$73),0)),"")</f>
        <v/>
      </c>
      <c r="CF9" s="244" t="str">
        <f t="array" ref="CF9">IFERROR(INDEX([1]!Sanaudos[Saskaita],MATCH(1,('[1]3.4'!$AM9=[1]!Sanaudos[Kodas])*('[1]3.4'!CF$7='[1]2.SAN'!$M$4:$M$73),0)),"")</f>
        <v/>
      </c>
      <c r="CG9" s="244" t="str">
        <f t="array" ref="CG9">IFERROR(INDEX([1]!Sanaudos[Saskaita],MATCH(1,('[1]3.4'!$AM9=[1]!Sanaudos[Kodas])*('[1]3.4'!CG$7='[1]2.SAN'!$M$4:$M$73),0)),"")</f>
        <v/>
      </c>
      <c r="CH9" s="244" t="str">
        <f t="array" ref="CH9">IFERROR(INDEX([1]!Sanaudos[Saskaita],MATCH(1,('[1]3.4'!$AM9=[1]!Sanaudos[Kodas])*('[1]3.4'!CH$7='[1]2.SAN'!$M$4:$M$73),0)),"")</f>
        <v/>
      </c>
      <c r="CI9" s="244" t="str">
        <f t="array" ref="CI9">IFERROR(INDEX([1]!Sanaudos[Saskaita],MATCH(1,('[1]3.4'!$AM9=[1]!Sanaudos[Kodas])*('[1]3.4'!CI$7='[1]2.SAN'!$M$4:$M$73),0)),"")</f>
        <v/>
      </c>
      <c r="CJ9" s="244" t="str">
        <f t="array" ref="CJ9">IFERROR(INDEX([1]!Sanaudos[Saskaita],MATCH(1,('[1]3.4'!$AM9=[1]!Sanaudos[Kodas])*('[1]3.4'!CJ$7='[1]2.SAN'!$M$4:$M$73),0)),"")</f>
        <v/>
      </c>
      <c r="CK9" s="244" t="str">
        <f t="array" ref="CK9">IFERROR(INDEX([1]!Sanaudos[Saskaita],MATCH(1,('[1]3.4'!$AM9=[1]!Sanaudos[Kodas])*('[1]3.4'!CK$7='[1]2.SAN'!$M$4:$M$73),0)),"")</f>
        <v/>
      </c>
      <c r="CL9" s="244" t="str">
        <f t="array" ref="CL9">IFERROR(INDEX([1]!Sanaudos[Saskaita],MATCH(1,('[1]3.4'!$AM9=[1]!Sanaudos[Kodas])*('[1]3.4'!CL$7='[1]2.SAN'!$M$4:$M$73),0)),"")</f>
        <v/>
      </c>
      <c r="CM9" s="244" t="str">
        <f t="array" ref="CM9">IFERROR(INDEX([1]!Sanaudos[Saskaita],MATCH(1,('[1]3.4'!$AM9=[1]!Sanaudos[Kodas])*('[1]3.4'!CM$7='[1]2.SAN'!$M$4:$M$73),0)),"")</f>
        <v/>
      </c>
      <c r="CN9" s="244" t="str">
        <f t="array" ref="CN9">IFERROR(INDEX([1]!Sanaudos[Saskaita],MATCH(1,('[1]3.4'!$AM9=[1]!Sanaudos[Kodas])*('[1]3.4'!CN$7='[1]2.SAN'!$M$4:$M$73),0)),"")</f>
        <v/>
      </c>
      <c r="CO9" s="244" t="str">
        <f t="array" ref="CO9">IFERROR(INDEX([1]!Sanaudos[Saskaita],MATCH(1,('[1]3.4'!$AM9=[1]!Sanaudos[Kodas])*('[1]3.4'!CO$7='[1]2.SAN'!$M$4:$M$73),0)),"")</f>
        <v/>
      </c>
      <c r="CP9" s="244" t="str">
        <f t="array" ref="CP9">IFERROR(INDEX([1]!Sanaudos[Saskaita],MATCH(1,('[1]3.4'!$AM9=[1]!Sanaudos[Kodas])*('[1]3.4'!CP$7='[1]2.SAN'!$M$4:$M$73),0)),"")</f>
        <v/>
      </c>
      <c r="CQ9" s="244" t="str">
        <f t="array" ref="CQ9">IFERROR(INDEX([1]!Sanaudos[Saskaita],MATCH(1,('[1]3.4'!$AM9=[1]!Sanaudos[Kodas])*('[1]3.4'!CQ$7='[1]2.SAN'!$M$4:$M$73),0)),"")</f>
        <v/>
      </c>
      <c r="CR9" s="244" t="str">
        <f t="array" ref="CR9">IFERROR(INDEX([1]!Sanaudos[Saskaita],MATCH(1,('[1]3.4'!$AM9=[1]!Sanaudos[Kodas])*('[1]3.4'!CR$7='[1]2.SAN'!$M$4:$M$73),0)),"")</f>
        <v/>
      </c>
      <c r="CS9" s="244" t="str">
        <f t="array" ref="CS9">IFERROR(INDEX([1]!Sanaudos[Saskaita],MATCH(1,('[1]3.4'!$AM9=[1]!Sanaudos[Kodas])*('[1]3.4'!CS$7='[1]2.SAN'!$M$4:$M$73),0)),"")</f>
        <v/>
      </c>
      <c r="CT9" s="244" t="str">
        <f t="array" ref="CT9">IFERROR(INDEX([1]!Sanaudos[Saskaita],MATCH(1,('[1]3.4'!$AM9=[1]!Sanaudos[Kodas])*('[1]3.4'!CT$7='[1]2.SAN'!$M$4:$M$73),0)),"")</f>
        <v/>
      </c>
      <c r="CU9" s="244" t="str">
        <f t="array" ref="CU9">IFERROR(INDEX([1]!Sanaudos[Saskaita],MATCH(1,('[1]3.4'!$AM9=[1]!Sanaudos[Kodas])*('[1]3.4'!CU$7='[1]2.SAN'!$M$4:$M$73),0)),"")</f>
        <v/>
      </c>
      <c r="CV9" s="244" t="str">
        <f t="array" ref="CV9">IFERROR(INDEX([1]!Sanaudos[Saskaita],MATCH(1,('[1]3.4'!$AM9=[1]!Sanaudos[Kodas])*('[1]3.4'!CV$7='[1]2.SAN'!$M$4:$M$73),0)),"")</f>
        <v/>
      </c>
      <c r="CW9" s="244" t="str">
        <f t="array" ref="CW9">IFERROR(INDEX([1]!Sanaudos[Saskaita],MATCH(1,('[1]3.4'!$AM9=[1]!Sanaudos[Kodas])*('[1]3.4'!CW$7='[1]2.SAN'!$M$4:$M$73),0)),"")</f>
        <v/>
      </c>
      <c r="CX9" s="244" t="str">
        <f t="array" ref="CX9">IFERROR(INDEX([1]!Sanaudos[Saskaita],MATCH(1,('[1]3.4'!$AM9=[1]!Sanaudos[Kodas])*('[1]3.4'!CX$7='[1]2.SAN'!$M$4:$M$73),0)),"")</f>
        <v/>
      </c>
      <c r="CY9" s="244" t="str">
        <f t="array" ref="CY9">IFERROR(INDEX([1]!Sanaudos[Saskaita],MATCH(1,('[1]3.4'!$AM9=[1]!Sanaudos[Kodas])*('[1]3.4'!CY$7='[1]2.SAN'!$M$4:$M$73),0)),"")</f>
        <v/>
      </c>
      <c r="CZ9" s="244" t="str">
        <f t="array" ref="CZ9">IFERROR(INDEX([1]!Sanaudos[Saskaita],MATCH(1,('[1]3.4'!$AM9=[1]!Sanaudos[Kodas])*('[1]3.4'!CZ$7='[1]2.SAN'!$M$4:$M$73),0)),"")</f>
        <v/>
      </c>
      <c r="DA9" s="244" t="str">
        <f t="array" ref="DA9">IFERROR(INDEX([1]!Sanaudos[Saskaita],MATCH(1,('[1]3.4'!$AM9=[1]!Sanaudos[Kodas])*('[1]3.4'!DA$7='[1]2.SAN'!$M$4:$M$73),0)),"")</f>
        <v/>
      </c>
      <c r="DB9" s="244" t="str">
        <f t="array" ref="DB9">IFERROR(INDEX([1]!Sanaudos[Saskaita],MATCH(1,('[1]3.4'!$AM9=[1]!Sanaudos[Kodas])*('[1]3.4'!DB$7='[1]2.SAN'!$M$4:$M$73),0)),"")</f>
        <v/>
      </c>
      <c r="DC9" s="244" t="str">
        <f t="array" ref="DC9">IFERROR(INDEX([1]!Sanaudos[Saskaita],MATCH(1,('[1]3.4'!$AM9=[1]!Sanaudos[Kodas])*('[1]3.4'!DC$7='[1]2.SAN'!$M$4:$M$73),0)),"")</f>
        <v/>
      </c>
      <c r="DD9" s="244" t="str">
        <f t="array" ref="DD9">IFERROR(INDEX([1]!Sanaudos[Saskaita],MATCH(1,('[1]3.4'!$AM9=[1]!Sanaudos[Kodas])*('[1]3.4'!DD$7='[1]2.SAN'!$M$4:$M$73),0)),"")</f>
        <v/>
      </c>
      <c r="DE9" s="244" t="str">
        <f t="array" ref="DE9">IFERROR(INDEX([1]!Sanaudos[Saskaita],MATCH(1,('[1]3.4'!$AM9=[1]!Sanaudos[Kodas])*('[1]3.4'!DE$7='[1]2.SAN'!$M$4:$M$73),0)),"")</f>
        <v/>
      </c>
      <c r="DF9" s="244" t="str">
        <f t="array" ref="DF9">IFERROR(INDEX([1]!Sanaudos[Saskaita],MATCH(1,('[1]3.4'!$AM9=[1]!Sanaudos[Kodas])*('[1]3.4'!DF$7='[1]2.SAN'!$M$4:$M$73),0)),"")</f>
        <v/>
      </c>
      <c r="DG9" s="244" t="str">
        <f t="array" ref="DG9">IFERROR(INDEX([1]!Sanaudos[Saskaita],MATCH(1,('[1]3.4'!$AM9=[1]!Sanaudos[Kodas])*('[1]3.4'!DG$7='[1]2.SAN'!$M$4:$M$73),0)),"")</f>
        <v/>
      </c>
      <c r="DH9" s="244" t="str">
        <f t="array" ref="DH9">IFERROR(INDEX([1]!Sanaudos[Saskaita],MATCH(1,('[1]3.4'!$AM9=[1]!Sanaudos[Kodas])*('[1]3.4'!DH$7='[1]2.SAN'!$M$4:$M$73),0)),"")</f>
        <v/>
      </c>
      <c r="DI9" s="244" t="str">
        <f t="array" ref="DI9">IFERROR(INDEX([1]!Sanaudos[Saskaita],MATCH(1,('[1]3.4'!$AM9=[1]!Sanaudos[Kodas])*('[1]3.4'!DI$7='[1]2.SAN'!$M$4:$M$73),0)),"")</f>
        <v/>
      </c>
      <c r="DJ9" s="244" t="str">
        <f t="array" ref="DJ9">IFERROR(INDEX([1]!Sanaudos[Saskaita],MATCH(1,('[1]3.4'!$AM9=[1]!Sanaudos[Kodas])*('[1]3.4'!DJ$7='[1]2.SAN'!$M$4:$M$73),0)),"")</f>
        <v/>
      </c>
      <c r="DK9" s="244" t="str">
        <f t="array" ref="DK9">IFERROR(INDEX([1]!Sanaudos[Saskaita],MATCH(1,('[1]3.4'!$AM9=[1]!Sanaudos[Kodas])*('[1]3.4'!DK$7='[1]2.SAN'!$M$4:$M$73),0)),"")</f>
        <v/>
      </c>
      <c r="DL9" s="244" t="str">
        <f t="array" ref="DL9">IFERROR(INDEX([1]!Sanaudos[Saskaita],MATCH(1,('[1]3.4'!$AM9=[1]!Sanaudos[Kodas])*('[1]3.4'!DL$7='[1]2.SAN'!$M$4:$M$73),0)),"")</f>
        <v/>
      </c>
      <c r="DM9" s="244" t="str">
        <f t="array" ref="DM9">IFERROR(INDEX([1]!Sanaudos[Saskaita],MATCH(1,('[1]3.4'!$AM9=[1]!Sanaudos[Kodas])*('[1]3.4'!DM$7='[1]2.SAN'!$M$4:$M$73),0)),"")</f>
        <v/>
      </c>
      <c r="DN9" s="244" t="str">
        <f t="array" ref="DN9">IFERROR(INDEX([1]!Sanaudos[Saskaita],MATCH(1,('[1]3.4'!$AM9=[1]!Sanaudos[Kodas])*('[1]3.4'!DN$7='[1]2.SAN'!$M$4:$M$73),0)),"")</f>
        <v/>
      </c>
      <c r="DO9" s="244" t="str">
        <f t="array" ref="DO9">IFERROR(INDEX([1]!Sanaudos[Saskaita],MATCH(1,('[1]3.4'!$AM9=[1]!Sanaudos[Kodas])*('[1]3.4'!DO$7='[1]2.SAN'!$M$4:$M$73),0)),"")</f>
        <v/>
      </c>
      <c r="DP9" s="244" t="str">
        <f t="array" ref="DP9">IFERROR(INDEX([1]!Sanaudos[Saskaita],MATCH(1,('[1]3.4'!$AM9=[1]!Sanaudos[Kodas])*('[1]3.4'!DP$7='[1]2.SAN'!$M$4:$M$73),0)),"")</f>
        <v/>
      </c>
      <c r="DQ9" s="244" t="str">
        <f t="array" ref="DQ9">IFERROR(INDEX([1]!Sanaudos[Saskaita],MATCH(1,('[1]3.4'!$AM9=[1]!Sanaudos[Kodas])*('[1]3.4'!DQ$7='[1]2.SAN'!$M$4:$M$73),0)),"")</f>
        <v/>
      </c>
      <c r="DR9" s="244" t="str">
        <f t="array" ref="DR9">IFERROR(INDEX([1]!Sanaudos[Saskaita],MATCH(1,('[1]3.4'!$AM9=[1]!Sanaudos[Kodas])*('[1]3.4'!DR$7='[1]2.SAN'!$M$4:$M$73),0)),"")</f>
        <v/>
      </c>
      <c r="DS9" s="244" t="str">
        <f t="array" ref="DS9">IFERROR(INDEX([1]!Sanaudos[Saskaita],MATCH(1,('[1]3.4'!$AM9=[1]!Sanaudos[Kodas])*('[1]3.4'!DS$7='[1]2.SAN'!$M$4:$M$73),0)),"")</f>
        <v/>
      </c>
      <c r="DT9" s="244" t="str">
        <f t="array" ref="DT9">IFERROR(INDEX([1]!Sanaudos[Saskaita],MATCH(1,('[1]3.4'!$AM9=[1]!Sanaudos[Kodas])*('[1]3.4'!DT$7='[1]2.SAN'!$M$4:$M$73),0)),"")</f>
        <v/>
      </c>
      <c r="DU9" s="244" t="str">
        <f t="array" ref="DU9">IFERROR(INDEX([1]!Sanaudos[Saskaita],MATCH(1,('[1]3.4'!$AM9=[1]!Sanaudos[Kodas])*('[1]3.4'!DU$7='[1]2.SAN'!$M$4:$M$73),0)),"")</f>
        <v/>
      </c>
      <c r="DV9" s="244" t="str">
        <f t="array" ref="DV9">IFERROR(INDEX([1]!Sanaudos[Saskaita],MATCH(1,('[1]3.4'!$AM9=[1]!Sanaudos[Kodas])*('[1]3.4'!DV$7='[1]2.SAN'!$M$4:$M$73),0)),"")</f>
        <v/>
      </c>
      <c r="DW9" s="244" t="str">
        <f t="array" ref="DW9">IFERROR(INDEX([1]!Sanaudos[Saskaita],MATCH(1,('[1]3.4'!$AM9=[1]!Sanaudos[Kodas])*('[1]3.4'!DW$7='[1]2.SAN'!$M$4:$M$73),0)),"")</f>
        <v/>
      </c>
      <c r="DX9" s="244" t="str">
        <f t="array" ref="DX9">IFERROR(INDEX([1]!Sanaudos[Saskaita],MATCH(1,('[1]3.4'!$AM9=[1]!Sanaudos[Kodas])*('[1]3.4'!DX$7='[1]2.SAN'!$M$4:$M$73),0)),"")</f>
        <v/>
      </c>
      <c r="DY9" s="244" t="str">
        <f t="array" ref="DY9">IFERROR(INDEX([1]!Sanaudos[Saskaita],MATCH(1,('[1]3.4'!$AM9=[1]!Sanaudos[Kodas])*('[1]3.4'!DY$7='[1]2.SAN'!$M$4:$M$73),0)),"")</f>
        <v/>
      </c>
      <c r="DZ9" s="244" t="str">
        <f t="array" ref="DZ9">IFERROR(INDEX([1]!Sanaudos[Saskaita],MATCH(1,('[1]3.4'!$AM9=[1]!Sanaudos[Kodas])*('[1]3.4'!DZ$7='[1]2.SAN'!$M$4:$M$73),0)),"")</f>
        <v/>
      </c>
      <c r="EA9" s="244" t="str">
        <f t="array" ref="EA9">IFERROR(INDEX([1]!Sanaudos[Saskaita],MATCH(1,('[1]3.4'!$AM9=[1]!Sanaudos[Kodas])*('[1]3.4'!EA$7='[1]2.SAN'!$M$4:$M$73),0)),"")</f>
        <v/>
      </c>
      <c r="EB9" s="244" t="str">
        <f t="array" ref="EB9">IFERROR(INDEX([1]!Sanaudos[Saskaita],MATCH(1,('[1]3.4'!$AM9=[1]!Sanaudos[Kodas])*('[1]3.4'!EB$7='[1]2.SAN'!$M$4:$M$73),0)),"")</f>
        <v/>
      </c>
      <c r="EC9" s="244" t="str">
        <f t="array" ref="EC9">IFERROR(INDEX([1]!Sanaudos[Saskaita],MATCH(1,('[1]3.4'!$AM9=[1]!Sanaudos[Kodas])*('[1]3.4'!EC$7='[1]2.SAN'!$M$4:$M$73),0)),"")</f>
        <v/>
      </c>
      <c r="ED9" s="244" t="str">
        <f t="array" ref="ED9">IFERROR(INDEX([1]!Sanaudos[Saskaita],MATCH(1,('[1]3.4'!$AM9=[1]!Sanaudos[Kodas])*('[1]3.4'!ED$7='[1]2.SAN'!$M$4:$M$73),0)),"")</f>
        <v/>
      </c>
      <c r="EE9" s="244" t="str">
        <f t="array" ref="EE9">IFERROR(INDEX([1]!Sanaudos[Saskaita],MATCH(1,('[1]3.4'!$AM9=[1]!Sanaudos[Kodas])*('[1]3.4'!EE$7='[1]2.SAN'!$M$4:$M$73),0)),"")</f>
        <v/>
      </c>
      <c r="EF9" s="244" t="str">
        <f t="array" ref="EF9">IFERROR(INDEX([1]!Sanaudos[Saskaita],MATCH(1,('[1]3.4'!$AM9=[1]!Sanaudos[Kodas])*('[1]3.4'!EF$7='[1]2.SAN'!$M$4:$M$73),0)),"")</f>
        <v/>
      </c>
      <c r="EG9" s="244" t="str">
        <f t="array" ref="EG9">IFERROR(INDEX([1]!Sanaudos[Saskaita],MATCH(1,('[1]3.4'!$AM9=[1]!Sanaudos[Kodas])*('[1]3.4'!EG$7='[1]2.SAN'!$M$4:$M$73),0)),"")</f>
        <v/>
      </c>
      <c r="EH9" s="244" t="str">
        <f t="array" ref="EH9">IFERROR(INDEX([1]!Sanaudos[Saskaita],MATCH(1,('[1]3.4'!$AM9=[1]!Sanaudos[Kodas])*('[1]3.4'!EH$7='[1]2.SAN'!$M$4:$M$73),0)),"")</f>
        <v/>
      </c>
      <c r="EI9" s="244" t="str">
        <f t="array" ref="EI9">IFERROR(INDEX([1]!Sanaudos[Saskaita],MATCH(1,('[1]3.4'!$AM9=[1]!Sanaudos[Kodas])*('[1]3.4'!EI$7='[1]2.SAN'!$M$4:$M$73),0)),"")</f>
        <v/>
      </c>
      <c r="EJ9" s="244" t="str">
        <f t="array" ref="EJ9">IFERROR(INDEX([1]!Sanaudos[Saskaita],MATCH(1,('[1]3.4'!$AM9=[1]!Sanaudos[Kodas])*('[1]3.4'!EJ$7='[1]2.SAN'!$M$4:$M$73),0)),"")</f>
        <v/>
      </c>
      <c r="EK9" s="244" t="str">
        <f t="array" ref="EK9">IFERROR(INDEX([1]!Sanaudos[Saskaita],MATCH(1,('[1]3.4'!$AM9=[1]!Sanaudos[Kodas])*('[1]3.4'!EK$7='[1]2.SAN'!$M$4:$M$73),0)),"")</f>
        <v/>
      </c>
      <c r="EL9" s="244" t="str">
        <f t="array" ref="EL9">IFERROR(INDEX([1]!Sanaudos[Saskaita],MATCH(1,('[1]3.4'!$AM9=[1]!Sanaudos[Kodas])*('[1]3.4'!EL$7='[1]2.SAN'!$M$4:$M$73),0)),"")</f>
        <v/>
      </c>
      <c r="EM9" s="244" t="str">
        <f t="array" ref="EM9">IFERROR(INDEX([1]!Sanaudos[Saskaita],MATCH(1,('[1]3.4'!$AM9=[1]!Sanaudos[Kodas])*('[1]3.4'!EM$7='[1]2.SAN'!$M$4:$M$73),0)),"")</f>
        <v/>
      </c>
      <c r="EN9" s="244" t="str">
        <f t="array" ref="EN9">IFERROR(INDEX([1]!Sanaudos[Saskaita],MATCH(1,('[1]3.4'!$AM9=[1]!Sanaudos[Kodas])*('[1]3.4'!EN$7='[1]2.SAN'!$M$4:$M$73),0)),"")</f>
        <v/>
      </c>
      <c r="EO9" s="244" t="str">
        <f t="array" ref="EO9">IFERROR(INDEX([1]!Sanaudos[Saskaita],MATCH(1,('[1]3.4'!$AM9=[1]!Sanaudos[Kodas])*('[1]3.4'!EO$7='[1]2.SAN'!$M$4:$M$73),0)),"")</f>
        <v/>
      </c>
      <c r="EP9" s="244" t="str">
        <f t="array" ref="EP9">IFERROR(INDEX([1]!Sanaudos[Saskaita],MATCH(1,('[1]3.4'!$AM9=[1]!Sanaudos[Kodas])*('[1]3.4'!EP$7='[1]2.SAN'!$M$4:$M$73),0)),"")</f>
        <v/>
      </c>
      <c r="EQ9" s="244" t="str">
        <f t="array" ref="EQ9">IFERROR(INDEX([1]!Sanaudos[Saskaita],MATCH(1,('[1]3.4'!$AM9=[1]!Sanaudos[Kodas])*('[1]3.4'!EQ$7='[1]2.SAN'!$M$4:$M$73),0)),"")</f>
        <v/>
      </c>
      <c r="ER9" s="244" t="str">
        <f t="array" ref="ER9">IFERROR(INDEX([1]!Sanaudos[Saskaita],MATCH(1,('[1]3.4'!$AM9=[1]!Sanaudos[Kodas])*('[1]3.4'!ER$7='[1]2.SAN'!$M$4:$M$73),0)),"")</f>
        <v/>
      </c>
      <c r="ES9" s="244" t="str">
        <f t="array" ref="ES9">IFERROR(INDEX([1]!Sanaudos[Saskaita],MATCH(1,('[1]3.4'!$AM9=[1]!Sanaudos[Kodas])*('[1]3.4'!ES$7='[1]2.SAN'!$M$4:$M$73),0)),"")</f>
        <v/>
      </c>
      <c r="ET9" s="244" t="str">
        <f t="array" ref="ET9">IFERROR(INDEX([1]!Sanaudos[Saskaita],MATCH(1,('[1]3.4'!$AM9=[1]!Sanaudos[Kodas])*('[1]3.4'!ET$7='[1]2.SAN'!$M$4:$M$73),0)),"")</f>
        <v/>
      </c>
      <c r="EU9" s="244" t="str">
        <f t="array" ref="EU9">IFERROR(INDEX([1]!Sanaudos[Saskaita],MATCH(1,('[1]3.4'!$AM9=[1]!Sanaudos[Kodas])*('[1]3.4'!EU$7='[1]2.SAN'!$M$4:$M$73),0)),"")</f>
        <v/>
      </c>
      <c r="EV9" s="244" t="str">
        <f t="array" ref="EV9">IFERROR(INDEX([1]!Sanaudos[Saskaita],MATCH(1,('[1]3.4'!$AM9=[1]!Sanaudos[Kodas])*('[1]3.4'!EV$7='[1]2.SAN'!$M$4:$M$73),0)),"")</f>
        <v/>
      </c>
      <c r="EW9" s="244" t="str">
        <f t="array" ref="EW9">IFERROR(INDEX([1]!Sanaudos[Saskaita],MATCH(1,('[1]3.4'!$AM9=[1]!Sanaudos[Kodas])*('[1]3.4'!EW$7='[1]2.SAN'!$M$4:$M$73),0)),"")</f>
        <v/>
      </c>
      <c r="EX9" s="244" t="str">
        <f t="array" ref="EX9">IFERROR(INDEX([1]!Sanaudos[Saskaita],MATCH(1,('[1]3.4'!$AM9=[1]!Sanaudos[Kodas])*('[1]3.4'!EX$7='[1]2.SAN'!$M$4:$M$73),0)),"")</f>
        <v/>
      </c>
      <c r="EY9" s="244" t="str">
        <f t="array" ref="EY9">IFERROR(INDEX([1]!Sanaudos[Saskaita],MATCH(1,('[1]3.4'!$AM9=[1]!Sanaudos[Kodas])*('[1]3.4'!EY$7='[1]2.SAN'!$M$4:$M$73),0)),"")</f>
        <v/>
      </c>
      <c r="EZ9" s="244" t="str">
        <f t="array" ref="EZ9">IFERROR(INDEX([1]!Sanaudos[Saskaita],MATCH(1,('[1]3.4'!$AM9=[1]!Sanaudos[Kodas])*('[1]3.4'!EZ$7='[1]2.SAN'!$M$4:$M$73),0)),"")</f>
        <v/>
      </c>
      <c r="FA9" s="244" t="str">
        <f t="array" ref="FA9">IFERROR(INDEX([1]!Sanaudos[Saskaita],MATCH(1,('[1]3.4'!$AM9=[1]!Sanaudos[Kodas])*('[1]3.4'!FA$7='[1]2.SAN'!$M$4:$M$73),0)),"")</f>
        <v/>
      </c>
      <c r="FB9" s="244" t="str">
        <f t="array" ref="FB9">IFERROR(INDEX([1]!Sanaudos[Saskaita],MATCH(1,('[1]3.4'!$AM9=[1]!Sanaudos[Kodas])*('[1]3.4'!FB$7='[1]2.SAN'!$M$4:$M$73),0)),"")</f>
        <v/>
      </c>
      <c r="FC9" s="244" t="str">
        <f t="array" ref="FC9">IFERROR(INDEX([1]!Sanaudos[Saskaita],MATCH(1,('[1]3.4'!$AM9=[1]!Sanaudos[Kodas])*('[1]3.4'!FC$7='[1]2.SAN'!$M$4:$M$73),0)),"")</f>
        <v/>
      </c>
      <c r="FD9" s="244" t="str">
        <f t="array" ref="FD9">IFERROR(INDEX([1]!Sanaudos[Saskaita],MATCH(1,('[1]3.4'!$AM9=[1]!Sanaudos[Kodas])*('[1]3.4'!FD$7='[1]2.SAN'!$M$4:$M$73),0)),"")</f>
        <v/>
      </c>
      <c r="FE9" s="244" t="str">
        <f t="array" ref="FE9">IFERROR(INDEX([1]!Sanaudos[Saskaita],MATCH(1,('[1]3.4'!$AM9=[1]!Sanaudos[Kodas])*('[1]3.4'!FE$7='[1]2.SAN'!$M$4:$M$73),0)),"")</f>
        <v/>
      </c>
      <c r="FF9" s="244" t="str">
        <f t="array" ref="FF9">IFERROR(INDEX([1]!Sanaudos[Saskaita],MATCH(1,('[1]3.4'!$AM9=[1]!Sanaudos[Kodas])*('[1]3.4'!FF$7='[1]2.SAN'!$M$4:$M$73),0)),"")</f>
        <v/>
      </c>
      <c r="FG9" s="244" t="str">
        <f t="array" ref="FG9">IFERROR(INDEX([1]!Sanaudos[Saskaita],MATCH(1,('[1]3.4'!$AM9=[1]!Sanaudos[Kodas])*('[1]3.4'!FG$7='[1]2.SAN'!$M$4:$M$73),0)),"")</f>
        <v/>
      </c>
      <c r="FH9" s="244" t="str">
        <f t="array" ref="FH9">IFERROR(INDEX([1]!Sanaudos[Saskaita],MATCH(1,('[1]3.4'!$AM9=[1]!Sanaudos[Kodas])*('[1]3.4'!FH$7='[1]2.SAN'!$M$4:$M$73),0)),"")</f>
        <v/>
      </c>
      <c r="FI9" s="244" t="str">
        <f t="array" ref="FI9">IFERROR(INDEX([1]!Sanaudos[Saskaita],MATCH(1,('[1]3.4'!$AM9=[1]!Sanaudos[Kodas])*('[1]3.4'!FI$7='[1]2.SAN'!$M$4:$M$73),0)),"")</f>
        <v/>
      </c>
      <c r="FJ9" s="244" t="str">
        <f t="array" ref="FJ9">IFERROR(INDEX([1]!Sanaudos[Saskaita],MATCH(1,('[1]3.4'!$AM9=[1]!Sanaudos[Kodas])*('[1]3.4'!FJ$7='[1]2.SAN'!$M$4:$M$73),0)),"")</f>
        <v/>
      </c>
      <c r="FK9" s="244" t="str">
        <f t="array" ref="FK9">IFERROR(INDEX([1]!Sanaudos[Saskaita],MATCH(1,('[1]3.4'!$AM9=[1]!Sanaudos[Kodas])*('[1]3.4'!FK$7='[1]2.SAN'!$M$4:$M$73),0)),"")</f>
        <v/>
      </c>
      <c r="FL9" s="244" t="str">
        <f t="array" ref="FL9">IFERROR(INDEX([1]!Sanaudos[Saskaita],MATCH(1,('[1]3.4'!$AM9=[1]!Sanaudos[Kodas])*('[1]3.4'!FL$7='[1]2.SAN'!$M$4:$M$73),0)),"")</f>
        <v/>
      </c>
      <c r="FM9" s="244" t="str">
        <f t="array" ref="FM9">IFERROR(INDEX([1]!Sanaudos[Saskaita],MATCH(1,('[1]3.4'!$AM9=[1]!Sanaudos[Kodas])*('[1]3.4'!FM$7='[1]2.SAN'!$M$4:$M$73),0)),"")</f>
        <v/>
      </c>
      <c r="FN9" s="244" t="str">
        <f t="array" ref="FN9">IFERROR(INDEX([1]!Sanaudos[Saskaita],MATCH(1,('[1]3.4'!$AM9=[1]!Sanaudos[Kodas])*('[1]3.4'!FN$7='[1]2.SAN'!$M$4:$M$73),0)),"")</f>
        <v/>
      </c>
      <c r="FO9" s="244" t="str">
        <f t="array" ref="FO9">IFERROR(INDEX([1]!Sanaudos[Saskaita],MATCH(1,('[1]3.4'!$AM9=[1]!Sanaudos[Kodas])*('[1]3.4'!FO$7='[1]2.SAN'!$M$4:$M$73),0)),"")</f>
        <v/>
      </c>
      <c r="FP9" s="244" t="str">
        <f t="array" ref="FP9">IFERROR(INDEX([1]!Sanaudos[Saskaita],MATCH(1,('[1]3.4'!$AM9=[1]!Sanaudos[Kodas])*('[1]3.4'!FP$7='[1]2.SAN'!$M$4:$M$73),0)),"")</f>
        <v/>
      </c>
      <c r="FQ9" s="244" t="str">
        <f t="array" ref="FQ9">IFERROR(INDEX([1]!Sanaudos[Saskaita],MATCH(1,('[1]3.4'!$AM9=[1]!Sanaudos[Kodas])*('[1]3.4'!FQ$7='[1]2.SAN'!$M$4:$M$73),0)),"")</f>
        <v/>
      </c>
      <c r="FR9" s="244" t="str">
        <f t="array" ref="FR9">IFERROR(INDEX([1]!Sanaudos[Saskaita],MATCH(1,('[1]3.4'!$AM9=[1]!Sanaudos[Kodas])*('[1]3.4'!FR$7='[1]2.SAN'!$M$4:$M$73),0)),"")</f>
        <v/>
      </c>
      <c r="FS9" s="244" t="str">
        <f t="array" ref="FS9">IFERROR(INDEX([1]!Sanaudos[Saskaita],MATCH(1,('[1]3.4'!$AM9=[1]!Sanaudos[Kodas])*('[1]3.4'!FS$7='[1]2.SAN'!$M$4:$M$73),0)),"")</f>
        <v/>
      </c>
      <c r="FT9" s="244" t="str">
        <f t="array" ref="FT9">IFERROR(INDEX([1]!Sanaudos[Saskaita],MATCH(1,('[1]3.4'!$AM9=[1]!Sanaudos[Kodas])*('[1]3.4'!FT$7='[1]2.SAN'!$M$4:$M$73),0)),"")</f>
        <v/>
      </c>
      <c r="FU9" s="244" t="str">
        <f t="array" ref="FU9">IFERROR(INDEX([1]!Sanaudos[Saskaita],MATCH(1,('[1]3.4'!$AM9=[1]!Sanaudos[Kodas])*('[1]3.4'!FU$7='[1]2.SAN'!$M$4:$M$73),0)),"")</f>
        <v/>
      </c>
      <c r="FV9" s="244" t="str">
        <f t="array" ref="FV9">IFERROR(INDEX([1]!Sanaudos[Saskaita],MATCH(1,('[1]3.4'!$AM9=[1]!Sanaudos[Kodas])*('[1]3.4'!FV$7='[1]2.SAN'!$M$4:$M$73),0)),"")</f>
        <v/>
      </c>
      <c r="FW9" s="244" t="str">
        <f t="array" ref="FW9">IFERROR(INDEX([1]!Sanaudos[Saskaita],MATCH(1,('[1]3.4'!$AM9=[1]!Sanaudos[Kodas])*('[1]3.4'!FW$7='[1]2.SAN'!$M$4:$M$73),0)),"")</f>
        <v/>
      </c>
      <c r="FX9" s="244" t="str">
        <f t="array" ref="FX9">IFERROR(INDEX([1]!Sanaudos[Saskaita],MATCH(1,('[1]3.4'!$AM9=[1]!Sanaudos[Kodas])*('[1]3.4'!FX$7='[1]2.SAN'!$M$4:$M$73),0)),"")</f>
        <v/>
      </c>
      <c r="FY9" s="244" t="str">
        <f t="array" ref="FY9">IFERROR(INDEX([1]!Sanaudos[Saskaita],MATCH(1,('[1]3.4'!$AM9=[1]!Sanaudos[Kodas])*('[1]3.4'!FY$7='[1]2.SAN'!$M$4:$M$73),0)),"")</f>
        <v/>
      </c>
      <c r="FZ9" s="244" t="str">
        <f t="array" ref="FZ9">IFERROR(INDEX([1]!Sanaudos[Saskaita],MATCH(1,('[1]3.4'!$AM9=[1]!Sanaudos[Kodas])*('[1]3.4'!FZ$7='[1]2.SAN'!$M$4:$M$73),0)),"")</f>
        <v/>
      </c>
      <c r="GA9" s="244" t="str">
        <f t="array" ref="GA9">IFERROR(INDEX([1]!Sanaudos[Saskaita],MATCH(1,('[1]3.4'!$AM9=[1]!Sanaudos[Kodas])*('[1]3.4'!GA$7='[1]2.SAN'!$M$4:$M$73),0)),"")</f>
        <v/>
      </c>
      <c r="GB9" s="244" t="str">
        <f t="array" ref="GB9">IFERROR(INDEX([1]!Sanaudos[Saskaita],MATCH(1,('[1]3.4'!$AM9=[1]!Sanaudos[Kodas])*('[1]3.4'!GB$7='[1]2.SAN'!$M$4:$M$73),0)),"")</f>
        <v/>
      </c>
      <c r="GC9" s="244" t="str">
        <f t="array" ref="GC9">IFERROR(INDEX([1]!Sanaudos[Saskaita],MATCH(1,('[1]3.4'!$AM9=[1]!Sanaudos[Kodas])*('[1]3.4'!GC$7='[1]2.SAN'!$M$4:$M$73),0)),"")</f>
        <v/>
      </c>
      <c r="GD9" s="244" t="str">
        <f t="array" ref="GD9">IFERROR(INDEX([1]!Sanaudos[Saskaita],MATCH(1,('[1]3.4'!$AM9=[1]!Sanaudos[Kodas])*('[1]3.4'!GD$7='[1]2.SAN'!$M$4:$M$73),0)),"")</f>
        <v/>
      </c>
      <c r="GE9" s="244" t="str">
        <f t="array" ref="GE9">IFERROR(INDEX([1]!Sanaudos[Saskaita],MATCH(1,('[1]3.4'!$AM9=[1]!Sanaudos[Kodas])*('[1]3.4'!GE$7='[1]2.SAN'!$M$4:$M$73),0)),"")</f>
        <v/>
      </c>
      <c r="GF9" s="244" t="str">
        <f t="array" ref="GF9">IFERROR(INDEX([1]!Sanaudos[Saskaita],MATCH(1,('[1]3.4'!$AM9=[1]!Sanaudos[Kodas])*('[1]3.4'!GF$7='[1]2.SAN'!$M$4:$M$73),0)),"")</f>
        <v/>
      </c>
      <c r="GG9" s="244" t="str">
        <f t="array" ref="GG9">IFERROR(INDEX([1]!Sanaudos[Saskaita],MATCH(1,('[1]3.4'!$AM9=[1]!Sanaudos[Kodas])*('[1]3.4'!GG$7='[1]2.SAN'!$M$4:$M$73),0)),"")</f>
        <v/>
      </c>
      <c r="GH9" s="244" t="str">
        <f t="array" ref="GH9">IFERROR(INDEX([1]!Sanaudos[Saskaita],MATCH(1,('[1]3.4'!$AM9=[1]!Sanaudos[Kodas])*('[1]3.4'!GH$7='[1]2.SAN'!$M$4:$M$73),0)),"")</f>
        <v/>
      </c>
      <c r="GI9" s="244" t="str">
        <f t="array" ref="GI9">IFERROR(INDEX([1]!Sanaudos[Saskaita],MATCH(1,('[1]3.4'!$AM9=[1]!Sanaudos[Kodas])*('[1]3.4'!GI$7='[1]2.SAN'!$M$4:$M$73),0)),"")</f>
        <v/>
      </c>
      <c r="GJ9" s="244" t="str">
        <f t="array" ref="GJ9">IFERROR(INDEX([1]!Sanaudos[Saskaita],MATCH(1,('[1]3.4'!$AM9=[1]!Sanaudos[Kodas])*('[1]3.4'!GJ$7='[1]2.SAN'!$M$4:$M$73),0)),"")</f>
        <v/>
      </c>
      <c r="GK9" s="244" t="str">
        <f t="array" ref="GK9">IFERROR(INDEX([1]!Sanaudos[Saskaita],MATCH(1,('[1]3.4'!$AM9=[1]!Sanaudos[Kodas])*('[1]3.4'!GK$7='[1]2.SAN'!$M$4:$M$73),0)),"")</f>
        <v/>
      </c>
      <c r="GL9" s="244" t="str">
        <f t="array" ref="GL9">IFERROR(INDEX([1]!Sanaudos[Saskaita],MATCH(1,('[1]3.4'!$AM9=[1]!Sanaudos[Kodas])*('[1]3.4'!GL$7='[1]2.SAN'!$M$4:$M$73),0)),"")</f>
        <v/>
      </c>
      <c r="GM9" s="244" t="str">
        <f t="array" ref="GM9">IFERROR(INDEX([1]!Sanaudos[Saskaita],MATCH(1,('[1]3.4'!$AM9=[1]!Sanaudos[Kodas])*('[1]3.4'!GM$7='[1]2.SAN'!$M$4:$M$73),0)),"")</f>
        <v/>
      </c>
      <c r="GN9" s="244" t="str">
        <f t="array" ref="GN9">IFERROR(INDEX([1]!Sanaudos[Saskaita],MATCH(1,('[1]3.4'!$AM9=[1]!Sanaudos[Kodas])*('[1]3.4'!GN$7='[1]2.SAN'!$M$4:$M$73),0)),"")</f>
        <v/>
      </c>
      <c r="GO9" s="244" t="str">
        <f t="array" ref="GO9">IFERROR(INDEX([1]!Sanaudos[Saskaita],MATCH(1,('[1]3.4'!$AM9=[1]!Sanaudos[Kodas])*('[1]3.4'!GO$7='[1]2.SAN'!$M$4:$M$73),0)),"")</f>
        <v/>
      </c>
      <c r="GP9" s="244" t="str">
        <f t="array" ref="GP9">IFERROR(INDEX([1]!Sanaudos[Saskaita],MATCH(1,('[1]3.4'!$AM9=[1]!Sanaudos[Kodas])*('[1]3.4'!GP$7='[1]2.SAN'!$M$4:$M$73),0)),"")</f>
        <v/>
      </c>
      <c r="GQ9" s="244" t="str">
        <f t="array" ref="GQ9">IFERROR(INDEX([1]!Sanaudos[Saskaita],MATCH(1,('[1]3.4'!$AM9=[1]!Sanaudos[Kodas])*('[1]3.4'!GQ$7='[1]2.SAN'!$M$4:$M$73),0)),"")</f>
        <v/>
      </c>
      <c r="GR9" s="244" t="str">
        <f t="array" ref="GR9">IFERROR(INDEX([1]!Sanaudos[Saskaita],MATCH(1,('[1]3.4'!$AM9=[1]!Sanaudos[Kodas])*('[1]3.4'!GR$7='[1]2.SAN'!$M$4:$M$73),0)),"")</f>
        <v/>
      </c>
      <c r="GS9" s="244" t="str">
        <f t="array" ref="GS9">IFERROR(INDEX([1]!Sanaudos[Saskaita],MATCH(1,('[1]3.4'!$AM9=[1]!Sanaudos[Kodas])*('[1]3.4'!GS$7='[1]2.SAN'!$M$4:$M$73),0)),"")</f>
        <v/>
      </c>
      <c r="GT9" s="244" t="str">
        <f t="array" ref="GT9">IFERROR(INDEX([1]!Sanaudos[Saskaita],MATCH(1,('[1]3.4'!$AM9=[1]!Sanaudos[Kodas])*('[1]3.4'!GT$7='[1]2.SAN'!$M$4:$M$73),0)),"")</f>
        <v/>
      </c>
      <c r="GU9" s="244" t="str">
        <f t="array" ref="GU9">IFERROR(INDEX([1]!Sanaudos[Saskaita],MATCH(1,('[1]3.4'!$AM9=[1]!Sanaudos[Kodas])*('[1]3.4'!GU$7='[1]2.SAN'!$M$4:$M$73),0)),"")</f>
        <v/>
      </c>
      <c r="GV9" s="244" t="str">
        <f t="array" ref="GV9">IFERROR(INDEX([1]!Sanaudos[Saskaita],MATCH(1,('[1]3.4'!$AM9=[1]!Sanaudos[Kodas])*('[1]3.4'!GV$7='[1]2.SAN'!$M$4:$M$73),0)),"")</f>
        <v/>
      </c>
      <c r="GW9" s="244" t="str">
        <f t="array" ref="GW9">IFERROR(INDEX([1]!Sanaudos[Saskaita],MATCH(1,('[1]3.4'!$AM9=[1]!Sanaudos[Kodas])*('[1]3.4'!GW$7='[1]2.SAN'!$M$4:$M$73),0)),"")</f>
        <v/>
      </c>
      <c r="GX9" s="244" t="str">
        <f t="array" ref="GX9">IFERROR(INDEX([1]!Sanaudos[Saskaita],MATCH(1,('[1]3.4'!$AM9=[1]!Sanaudos[Kodas])*('[1]3.4'!GX$7='[1]2.SAN'!$M$4:$M$73),0)),"")</f>
        <v/>
      </c>
      <c r="GY9" s="244" t="str">
        <f t="array" ref="GY9">IFERROR(INDEX([1]!Sanaudos[Saskaita],MATCH(1,('[1]3.4'!$AM9=[1]!Sanaudos[Kodas])*('[1]3.4'!GY$7='[1]2.SAN'!$M$4:$M$73),0)),"")</f>
        <v/>
      </c>
      <c r="GZ9" s="244" t="str">
        <f t="array" ref="GZ9">IFERROR(INDEX([1]!Sanaudos[Saskaita],MATCH(1,('[1]3.4'!$AM9=[1]!Sanaudos[Kodas])*('[1]3.4'!GZ$7='[1]2.SAN'!$M$4:$M$73),0)),"")</f>
        <v/>
      </c>
      <c r="HA9" s="244" t="str">
        <f t="array" ref="HA9">IFERROR(INDEX([1]!Sanaudos[Saskaita],MATCH(1,('[1]3.4'!$AM9=[1]!Sanaudos[Kodas])*('[1]3.4'!HA$7='[1]2.SAN'!$M$4:$M$73),0)),"")</f>
        <v/>
      </c>
      <c r="HB9" s="244" t="str">
        <f t="array" ref="HB9">IFERROR(INDEX([1]!Sanaudos[Saskaita],MATCH(1,('[1]3.4'!$AM9=[1]!Sanaudos[Kodas])*('[1]3.4'!HB$7='[1]2.SAN'!$M$4:$M$73),0)),"")</f>
        <v/>
      </c>
      <c r="HC9" s="244" t="str">
        <f t="array" ref="HC9">IFERROR(INDEX([1]!Sanaudos[Saskaita],MATCH(1,('[1]3.4'!$AM9=[1]!Sanaudos[Kodas])*('[1]3.4'!HC$7='[1]2.SAN'!$M$4:$M$73),0)),"")</f>
        <v/>
      </c>
      <c r="HD9" s="244" t="str">
        <f t="array" ref="HD9">IFERROR(INDEX([1]!Sanaudos[Saskaita],MATCH(1,('[1]3.4'!$AM9=[1]!Sanaudos[Kodas])*('[1]3.4'!HD$7='[1]2.SAN'!$M$4:$M$73),0)),"")</f>
        <v/>
      </c>
      <c r="HE9" s="244" t="str">
        <f t="array" ref="HE9">IFERROR(INDEX([1]!Sanaudos[Saskaita],MATCH(1,('[1]3.4'!$AM9=[1]!Sanaudos[Kodas])*('[1]3.4'!HE$7='[1]2.SAN'!$M$4:$M$73),0)),"")</f>
        <v/>
      </c>
      <c r="HF9" s="244" t="str">
        <f t="array" ref="HF9">IFERROR(INDEX([1]!Sanaudos[Saskaita],MATCH(1,('[1]3.4'!$AM9=[1]!Sanaudos[Kodas])*('[1]3.4'!HF$7='[1]2.SAN'!$M$4:$M$73),0)),"")</f>
        <v/>
      </c>
      <c r="HG9" s="244" t="str">
        <f t="array" ref="HG9">IFERROR(INDEX([1]!Sanaudos[Saskaita],MATCH(1,('[1]3.4'!$AM9=[1]!Sanaudos[Kodas])*('[1]3.4'!HG$7='[1]2.SAN'!$M$4:$M$73),0)),"")</f>
        <v/>
      </c>
      <c r="HH9" s="244" t="str">
        <f t="array" ref="HH9">IFERROR(INDEX([1]!Sanaudos[Saskaita],MATCH(1,('[1]3.4'!$AM9=[1]!Sanaudos[Kodas])*('[1]3.4'!HH$7='[1]2.SAN'!$M$4:$M$73),0)),"")</f>
        <v/>
      </c>
      <c r="HI9" s="244" t="str">
        <f t="array" ref="HI9">IFERROR(INDEX([1]!Sanaudos[Saskaita],MATCH(1,('[1]3.4'!$AM9=[1]!Sanaudos[Kodas])*('[1]3.4'!HI$7='[1]2.SAN'!$M$4:$M$73),0)),"")</f>
        <v/>
      </c>
      <c r="HJ9" s="244" t="str">
        <f t="array" ref="HJ9">IFERROR(INDEX([1]!Sanaudos[Saskaita],MATCH(1,('[1]3.4'!$AM9=[1]!Sanaudos[Kodas])*('[1]3.4'!HJ$7='[1]2.SAN'!$M$4:$M$73),0)),"")</f>
        <v/>
      </c>
      <c r="HK9" s="244" t="str">
        <f t="array" ref="HK9">IFERROR(INDEX([1]!Sanaudos[Saskaita],MATCH(1,('[1]3.4'!$AM9=[1]!Sanaudos[Kodas])*('[1]3.4'!HK$7='[1]2.SAN'!$M$4:$M$73),0)),"")</f>
        <v/>
      </c>
      <c r="HL9" s="244" t="str">
        <f t="array" ref="HL9">IFERROR(INDEX([1]!Sanaudos[Saskaita],MATCH(1,('[1]3.4'!$AM9=[1]!Sanaudos[Kodas])*('[1]3.4'!HL$7='[1]2.SAN'!$M$4:$M$73),0)),"")</f>
        <v/>
      </c>
      <c r="HM9" s="244" t="str">
        <f t="array" ref="HM9">IFERROR(INDEX([1]!Sanaudos[Saskaita],MATCH(1,('[1]3.4'!$AM9=[1]!Sanaudos[Kodas])*('[1]3.4'!HM$7='[1]2.SAN'!$M$4:$M$73),0)),"")</f>
        <v/>
      </c>
      <c r="HN9" s="244" t="str">
        <f t="array" ref="HN9">IFERROR(INDEX([1]!Sanaudos[Saskaita],MATCH(1,('[1]3.4'!$AM9=[1]!Sanaudos[Kodas])*('[1]3.4'!HN$7='[1]2.SAN'!$M$4:$M$73),0)),"")</f>
        <v/>
      </c>
      <c r="HO9" s="244" t="str">
        <f t="array" ref="HO9">IFERROR(INDEX([1]!Sanaudos[Saskaita],MATCH(1,('[1]3.4'!$AM9=[1]!Sanaudos[Kodas])*('[1]3.4'!HO$7='[1]2.SAN'!$M$4:$M$73),0)),"")</f>
        <v/>
      </c>
      <c r="HP9" s="244" t="str">
        <f t="array" ref="HP9">IFERROR(INDEX([1]!Sanaudos[Saskaita],MATCH(1,('[1]3.4'!$AM9=[1]!Sanaudos[Kodas])*('[1]3.4'!HP$7='[1]2.SAN'!$M$4:$M$73),0)),"")</f>
        <v/>
      </c>
      <c r="HQ9" s="244" t="str">
        <f t="array" ref="HQ9">IFERROR(INDEX([1]!Sanaudos[Saskaita],MATCH(1,('[1]3.4'!$AM9=[1]!Sanaudos[Kodas])*('[1]3.4'!HQ$7='[1]2.SAN'!$M$4:$M$73),0)),"")</f>
        <v/>
      </c>
      <c r="HR9" s="244" t="str">
        <f t="array" ref="HR9">IFERROR(INDEX([1]!Sanaudos[Saskaita],MATCH(1,('[1]3.4'!$AM9=[1]!Sanaudos[Kodas])*('[1]3.4'!HR$7='[1]2.SAN'!$M$4:$M$73),0)),"")</f>
        <v/>
      </c>
      <c r="HS9" s="244" t="str">
        <f t="array" ref="HS9">IFERROR(INDEX([1]!Sanaudos[Saskaita],MATCH(1,('[1]3.4'!$AM9=[1]!Sanaudos[Kodas])*('[1]3.4'!HS$7='[1]2.SAN'!$M$4:$M$73),0)),"")</f>
        <v/>
      </c>
      <c r="HT9" s="244" t="str">
        <f t="array" ref="HT9">IFERROR(INDEX([1]!Sanaudos[Saskaita],MATCH(1,('[1]3.4'!$AM9=[1]!Sanaudos[Kodas])*('[1]3.4'!HT$7='[1]2.SAN'!$M$4:$M$73),0)),"")</f>
        <v/>
      </c>
      <c r="HU9" s="244" t="str">
        <f t="array" ref="HU9">IFERROR(INDEX([1]!Sanaudos[Saskaita],MATCH(1,('[1]3.4'!$AM9=[1]!Sanaudos[Kodas])*('[1]3.4'!HU$7='[1]2.SAN'!$M$4:$M$73),0)),"")</f>
        <v/>
      </c>
      <c r="HV9" s="244" t="str">
        <f t="array" ref="HV9">IFERROR(INDEX([1]!Sanaudos[Saskaita],MATCH(1,('[1]3.4'!$AM9=[1]!Sanaudos[Kodas])*('[1]3.4'!HV$7='[1]2.SAN'!$M$4:$M$73),0)),"")</f>
        <v/>
      </c>
      <c r="HW9" s="244" t="str">
        <f t="array" ref="HW9">IFERROR(INDEX([1]!Sanaudos[Saskaita],MATCH(1,('[1]3.4'!$AM9=[1]!Sanaudos[Kodas])*('[1]3.4'!HW$7='[1]2.SAN'!$M$4:$M$73),0)),"")</f>
        <v/>
      </c>
      <c r="HX9" s="244" t="str">
        <f t="array" ref="HX9">IFERROR(INDEX([1]!Sanaudos[Saskaita],MATCH(1,('[1]3.4'!$AM9=[1]!Sanaudos[Kodas])*('[1]3.4'!HX$7='[1]2.SAN'!$M$4:$M$73),0)),"")</f>
        <v/>
      </c>
      <c r="HY9" s="244" t="str">
        <f t="array" ref="HY9">IFERROR(INDEX([1]!Sanaudos[Saskaita],MATCH(1,('[1]3.4'!$AM9=[1]!Sanaudos[Kodas])*('[1]3.4'!HY$7='[1]2.SAN'!$M$4:$M$73),0)),"")</f>
        <v/>
      </c>
      <c r="HZ9" s="244" t="str">
        <f t="array" ref="HZ9">IFERROR(INDEX([1]!Sanaudos[Saskaita],MATCH(1,('[1]3.4'!$AM9=[1]!Sanaudos[Kodas])*('[1]3.4'!HZ$7='[1]2.SAN'!$M$4:$M$73),0)),"")</f>
        <v/>
      </c>
      <c r="IA9" s="244" t="str">
        <f t="array" ref="IA9">IFERROR(INDEX([1]!Sanaudos[Saskaita],MATCH(1,('[1]3.4'!$AM9=[1]!Sanaudos[Kodas])*('[1]3.4'!IA$7='[1]2.SAN'!$M$4:$M$73),0)),"")</f>
        <v/>
      </c>
      <c r="IB9" s="244" t="str">
        <f t="array" ref="IB9">IFERROR(INDEX([1]!Sanaudos[Saskaita],MATCH(1,('[1]3.4'!$AM9=[1]!Sanaudos[Kodas])*('[1]3.4'!IB$7='[1]2.SAN'!$M$4:$M$73),0)),"")</f>
        <v/>
      </c>
      <c r="IC9" s="244" t="str">
        <f t="array" ref="IC9">IFERROR(INDEX([1]!Sanaudos[Saskaita],MATCH(1,('[1]3.4'!$AM9=[1]!Sanaudos[Kodas])*('[1]3.4'!IC$7='[1]2.SAN'!$M$4:$M$73),0)),"")</f>
        <v/>
      </c>
      <c r="ID9" s="244" t="str">
        <f t="array" ref="ID9">IFERROR(INDEX([1]!Sanaudos[Saskaita],MATCH(1,('[1]3.4'!$AM9=[1]!Sanaudos[Kodas])*('[1]3.4'!ID$7='[1]2.SAN'!$M$4:$M$73),0)),"")</f>
        <v/>
      </c>
      <c r="IE9" s="244" t="str">
        <f t="array" ref="IE9">IFERROR(INDEX([1]!Sanaudos[Saskaita],MATCH(1,('[1]3.4'!$AM9=[1]!Sanaudos[Kodas])*('[1]3.4'!IE$7='[1]2.SAN'!$M$4:$M$73),0)),"")</f>
        <v/>
      </c>
      <c r="IF9" s="244" t="str">
        <f t="array" ref="IF9">IFERROR(INDEX([1]!Sanaudos[Saskaita],MATCH(1,('[1]3.4'!$AM9=[1]!Sanaudos[Kodas])*('[1]3.4'!IF$7='[1]2.SAN'!$M$4:$M$73),0)),"")</f>
        <v/>
      </c>
      <c r="IG9" s="244" t="str">
        <f t="array" ref="IG9">IFERROR(INDEX([1]!Sanaudos[Saskaita],MATCH(1,('[1]3.4'!$AM9=[1]!Sanaudos[Kodas])*('[1]3.4'!IG$7='[1]2.SAN'!$M$4:$M$73),0)),"")</f>
        <v/>
      </c>
      <c r="IH9" s="244" t="str">
        <f t="array" ref="IH9">IFERROR(INDEX([1]!Sanaudos[Saskaita],MATCH(1,('[1]3.4'!$AM9=[1]!Sanaudos[Kodas])*('[1]3.4'!IH$7='[1]2.SAN'!$M$4:$M$73),0)),"")</f>
        <v/>
      </c>
      <c r="II9" s="244" t="str">
        <f t="array" ref="II9">IFERROR(INDEX([1]!Sanaudos[Saskaita],MATCH(1,('[1]3.4'!$AM9=[1]!Sanaudos[Kodas])*('[1]3.4'!II$7='[1]2.SAN'!$M$4:$M$73),0)),"")</f>
        <v/>
      </c>
      <c r="IJ9" s="244" t="str">
        <f t="array" ref="IJ9">IFERROR(INDEX([1]!Sanaudos[Saskaita],MATCH(1,('[1]3.4'!$AM9=[1]!Sanaudos[Kodas])*('[1]3.4'!IJ$7='[1]2.SAN'!$M$4:$M$73),0)),"")</f>
        <v/>
      </c>
      <c r="IK9" s="244" t="str">
        <f t="array" ref="IK9">IFERROR(INDEX([1]!Sanaudos[Saskaita],MATCH(1,('[1]3.4'!$AM9=[1]!Sanaudos[Kodas])*('[1]3.4'!IK$7='[1]2.SAN'!$M$4:$M$73),0)),"")</f>
        <v/>
      </c>
    </row>
    <row r="10" spans="2:253" ht="12.2" customHeight="1" x14ac:dyDescent="0.2">
      <c r="B10" s="552"/>
      <c r="C10" s="245" t="s">
        <v>813</v>
      </c>
      <c r="D10" s="246" t="s">
        <v>816</v>
      </c>
      <c r="E10" s="247" t="str">
        <f t="shared" si="2"/>
        <v xml:space="preserve">                                    </v>
      </c>
      <c r="F10" s="248" t="e">
        <f>+SUMIFS([1]!Sanaudos[Suma],[1]!Sanaudos[Kodas],AM10,[1]!Sanaudos[PASK],TRUE)</f>
        <v>#REF!</v>
      </c>
      <c r="G10" s="248" t="e">
        <f>-SUMIFS([1]!Sanaudos[Suma],[1]!Sanaudos[Kodas],$AM10,[1]!Sanaudos[Pagal DK RAS],700)</f>
        <v>#REF!</v>
      </c>
      <c r="H10" s="248" t="e">
        <f>+SUMIFS('[1]5.turtas'!$D$1:$AN$1,'[1]5.turtas'!$D$4:$AN$4,$AM10)</f>
        <v>#VALUE!</v>
      </c>
      <c r="I10" s="248" t="e">
        <f>-SUMIFS([1]!Sanaudos[Suma],[1]!Sanaudos[Kodas],$AM10,[1]!Sanaudos[Pagal DK RAS],901)-SUMIFS([1]!Sanaudos[Suma],[1]!Sanaudos[Kodas],$AM10,[1]!Sanaudos[Pagal DK RAS],902)-SUMIFS([1]!Sanaudos[Suma],[1]!Sanaudos[Kodas],$AM10,[1]!Sanaudos[Pagal DK RAS],905)</f>
        <v>#REF!</v>
      </c>
      <c r="J10" s="248" t="e">
        <f>+SUMIFS([1]!DU[DU],[1]!DU[Kodas],$AM10)+SUMIFS([1]!DU[Sodra],[1]!DU[Kodas],$AM10)+SUMIFS([1]!DU[Išeitinės išmokos, kompensacijos],[1]!DU[Kodas],$AM10)</f>
        <v>#REF!</v>
      </c>
      <c r="K10" s="248" t="e">
        <f>+SUMIFS([1]!Sanaudos_kor[Suma],[1]!Sanaudos_kor[Kodas],$AM10,[1]!Sanaudos_kor[PASK],TRUE,[1]!Sanaudos_kor[KOR_nr],K$1)</f>
        <v>#REF!</v>
      </c>
      <c r="L10" s="248" t="e">
        <f>+SUMIFS([1]!Sanaudos_kor[Suma],[1]!Sanaudos_kor[Kodas],$AM10,[1]!Sanaudos_kor[PASK],TRUE,[1]!Sanaudos_kor[KOR_nr],L$1)</f>
        <v>#REF!</v>
      </c>
      <c r="M10" s="248" t="e">
        <f>+SUMIFS([1]!Sanaudos_kor[Suma],[1]!Sanaudos_kor[Kodas],$AM10,[1]!Sanaudos_kor[PASK],TRUE,[1]!Sanaudos_kor[KOR_nr],M$1)</f>
        <v>#REF!</v>
      </c>
      <c r="N10" s="248" t="e">
        <f>+SUMIFS([1]!Sanaudos_kor[Suma],[1]!Sanaudos_kor[Kodas],$AM10,[1]!Sanaudos_kor[PASK],TRUE,[1]!Sanaudos_kor[KOR_nr],N$1)</f>
        <v>#REF!</v>
      </c>
      <c r="O10" s="248" t="e">
        <f>+SUMIFS([1]!Sanaudos_kor[Suma],[1]!Sanaudos_kor[Kodas],$AM10,[1]!Sanaudos_kor[PASK],TRUE,[1]!Sanaudos_kor[KOR_nr],O$1)</f>
        <v>#REF!</v>
      </c>
      <c r="P10" s="248" t="e">
        <f>+SUMIFS([1]!Sanaudos_kor[Suma],[1]!Sanaudos_kor[Kodas],$AM10,[1]!Sanaudos_kor[PASK],TRUE,[1]!Sanaudos_kor[KOR_nr],P$1)</f>
        <v>#REF!</v>
      </c>
      <c r="Q10" s="248" t="e">
        <f>+SUMIFS([1]!Sanaudos_kor[Suma],[1]!Sanaudos_kor[Kodas],$AM10,[1]!Sanaudos_kor[PASK],TRUE,[1]!Sanaudos_kor[KOR_nr],Q$1)</f>
        <v>#REF!</v>
      </c>
      <c r="R10" s="248" t="e">
        <f>+SUMIFS([1]!Sanaudos_kor[Suma],[1]!Sanaudos_kor[Kodas],$AM10,[1]!Sanaudos_kor[PASK],TRUE,[1]!Sanaudos_kor[KOR_nr],R$1)</f>
        <v>#REF!</v>
      </c>
      <c r="S10" s="248" t="e">
        <f>+SUMIFS([1]!Sanaudos_kor[Suma],[1]!Sanaudos_kor[Kodas],$AM10,[1]!Sanaudos_kor[PASK],TRUE,[1]!Sanaudos_kor[KOR_nr],S$1)</f>
        <v>#REF!</v>
      </c>
      <c r="T10" s="248" t="e">
        <f>+SUMIFS([1]!Sanaudos_kor[Suma],[1]!Sanaudos_kor[Kodas],$AM10,[1]!Sanaudos_kor[PASK],TRUE,[1]!Sanaudos_kor[KOR_nr],T$1)</f>
        <v>#REF!</v>
      </c>
      <c r="U10" s="248" t="e">
        <f>+SUMIFS([1]!Sanaudos_kor[Suma],[1]!Sanaudos_kor[Kodas],$AM10,[1]!Sanaudos_kor[PASK],TRUE,[1]!Sanaudos_kor[KOR_nr],U$1)</f>
        <v>#REF!</v>
      </c>
      <c r="V10" s="248" t="e">
        <f>+SUMIFS([1]!Sanaudos_kor[Suma],[1]!Sanaudos_kor[Kodas],$AM10,[1]!Sanaudos_kor[PASK],TRUE,[1]!Sanaudos_kor[KOR_nr],V$1)</f>
        <v>#REF!</v>
      </c>
      <c r="W10" s="248" t="e">
        <f>+SUMIFS([1]!Sanaudos_kor[Suma],[1]!Sanaudos_kor[Kodas],$AM10,[1]!Sanaudos_kor[PASK],TRUE,[1]!Sanaudos_kor[KOR_nr],W$1)</f>
        <v>#REF!</v>
      </c>
      <c r="X10" s="248" t="e">
        <f>+SUMIFS([1]!Sanaudos_kor[Suma],[1]!Sanaudos_kor[Kodas],$AM10,[1]!Sanaudos_kor[PASK],TRUE,[1]!Sanaudos_kor[KOR_nr],X$1)</f>
        <v>#REF!</v>
      </c>
      <c r="Y10" s="248" t="e">
        <f>+SUMIFS([1]!Sanaudos_kor[Suma],[1]!Sanaudos_kor[Kodas],$AM10,[1]!Sanaudos_kor[PASK],TRUE,[1]!Sanaudos_kor[KOR_nr],Y$1)</f>
        <v>#REF!</v>
      </c>
      <c r="Z10" s="248" t="e">
        <f>+SUMIFS([1]!Sanaudos_kor[Suma],[1]!Sanaudos_kor[Kodas],$AM10,[1]!Sanaudos_kor[PASK],TRUE,[1]!Sanaudos_kor[KOR_nr],Z$1)</f>
        <v>#REF!</v>
      </c>
      <c r="AA10" s="248" t="e">
        <f>+SUMIFS([1]!Sanaudos_kor[Suma],[1]!Sanaudos_kor[Kodas],$AM10,[1]!Sanaudos_kor[PASK],TRUE,[1]!Sanaudos_kor[KOR_nr],AA$1)</f>
        <v>#REF!</v>
      </c>
      <c r="AB10" s="248" t="e">
        <f>+SUMIFS([1]!Sanaudos_kor[Suma],[1]!Sanaudos_kor[Kodas],$AM10,[1]!Sanaudos_kor[PASK],TRUE,[1]!Sanaudos_kor[KOR_nr],AB$1)</f>
        <v>#REF!</v>
      </c>
      <c r="AC10" s="248" t="e">
        <f>+SUMIFS([1]!Sanaudos_kor[Suma],[1]!Sanaudos_kor[Kodas],$AM10,[1]!Sanaudos_kor[PASK],TRUE,[1]!Sanaudos_kor[KOR_nr],AC$1)</f>
        <v>#REF!</v>
      </c>
      <c r="AD10" s="248" t="e">
        <f>+SUMIFS([1]!Sanaudos_kor[Suma],[1]!Sanaudos_kor[Kodas],$AM10,[1]!Sanaudos_kor[PASK],TRUE,[1]!Sanaudos_kor[KOR_nr],AD$1)</f>
        <v>#REF!</v>
      </c>
      <c r="AE10" s="248" t="e">
        <f>+SUMIFS([1]!Sanaudos_kor[Suma],[1]!Sanaudos_kor[Kodas],$AM10,[1]!Sanaudos_kor[PASK],TRUE,[1]!Sanaudos_kor[KOR_nr],AE$1)</f>
        <v>#REF!</v>
      </c>
      <c r="AF10" s="248" t="e">
        <f>+SUMIFS([1]!Sanaudos_kor[Suma],[1]!Sanaudos_kor[Kodas],$AM10,[1]!Sanaudos_kor[PASK],TRUE,[1]!Sanaudos_kor[KOR_nr],AF$1)</f>
        <v>#REF!</v>
      </c>
      <c r="AG10" s="248" t="e">
        <f t="shared" si="0"/>
        <v>#REF!</v>
      </c>
      <c r="AH10" s="566"/>
      <c r="AJ10" s="162" t="s">
        <v>403</v>
      </c>
      <c r="AK10" s="163" t="s">
        <v>435</v>
      </c>
      <c r="AM10" s="249" t="str">
        <f>+'[1]1.vardai'!D64</f>
        <v>TS_1PIK-KAT</v>
      </c>
      <c r="AN10" s="250" t="e">
        <f>+SUMIFS('[1]6'!$Y$161:$BL$161,'[1]6'!$Y$2:$BL$2,$AM10)</f>
        <v>#VALUE!</v>
      </c>
      <c r="AO10" s="250" t="e">
        <f t="shared" si="3"/>
        <v>#REF!</v>
      </c>
      <c r="AQ10" s="250" t="e">
        <f>+SUMIFS('[1]3.4'!$F$133:$F$202,'[1]3.4'!$D$133:$D$202,$AM10,'[1]3.4'!$E$133:$E$202,"")</f>
        <v>#VALUE!</v>
      </c>
      <c r="AR10" s="250" t="e">
        <f t="shared" si="1"/>
        <v>#VALUE!</v>
      </c>
      <c r="AT10" s="244" t="str">
        <f t="array" ref="AT10">IFERROR(INDEX([1]!Sanaudos[Saskaita],MATCH(1,('[1]3.4'!$AM10=[1]!Sanaudos[Kodas])*('[1]3.4'!AT$7='[1]2.SAN'!$M$4:$M$73),0)),"")</f>
        <v/>
      </c>
      <c r="AU10" s="244" t="str">
        <f t="array" ref="AU10">IFERROR(INDEX([1]!Sanaudos[Saskaita],MATCH(1,('[1]3.4'!$AM10=[1]!Sanaudos[Kodas])*('[1]3.4'!AU$7='[1]2.SAN'!$M$4:$M$73),0)),"")</f>
        <v/>
      </c>
      <c r="AV10" s="244" t="str">
        <f t="array" ref="AV10">IFERROR(INDEX([1]!Sanaudos[Saskaita],MATCH(1,('[1]3.4'!$AM10=[1]!Sanaudos[Kodas])*('[1]3.4'!AV$7='[1]2.SAN'!$M$4:$M$73),0)),"")</f>
        <v/>
      </c>
      <c r="AW10" s="244" t="str">
        <f t="array" ref="AW10">IFERROR(INDEX([1]!Sanaudos[Saskaita],MATCH(1,('[1]3.4'!$AM10=[1]!Sanaudos[Kodas])*('[1]3.4'!AW$7='[1]2.SAN'!$M$4:$M$73),0)),"")</f>
        <v/>
      </c>
      <c r="AX10" s="244" t="str">
        <f t="array" ref="AX10">IFERROR(INDEX([1]!Sanaudos[Saskaita],MATCH(1,('[1]3.4'!$AM10=[1]!Sanaudos[Kodas])*('[1]3.4'!AX$7='[1]2.SAN'!$M$4:$M$73),0)),"")</f>
        <v/>
      </c>
      <c r="AY10" s="244" t="str">
        <f t="array" ref="AY10">IFERROR(INDEX([1]!Sanaudos[Saskaita],MATCH(1,('[1]3.4'!$AM10=[1]!Sanaudos[Kodas])*('[1]3.4'!AY$7='[1]2.SAN'!$M$4:$M$73),0)),"")</f>
        <v/>
      </c>
      <c r="AZ10" s="244" t="str">
        <f t="array" ref="AZ10">IFERROR(INDEX([1]!Sanaudos[Saskaita],MATCH(1,('[1]3.4'!$AM10=[1]!Sanaudos[Kodas])*('[1]3.4'!AZ$7='[1]2.SAN'!$M$4:$M$73),0)),"")</f>
        <v/>
      </c>
      <c r="BA10" s="244" t="str">
        <f t="array" ref="BA10">IFERROR(INDEX([1]!Sanaudos[Saskaita],MATCH(1,('[1]3.4'!$AM10=[1]!Sanaudos[Kodas])*('[1]3.4'!BA$7='[1]2.SAN'!$M$4:$M$73),0)),"")</f>
        <v/>
      </c>
      <c r="BB10" s="244" t="str">
        <f t="array" ref="BB10">IFERROR(INDEX([1]!Sanaudos[Saskaita],MATCH(1,('[1]3.4'!$AM10=[1]!Sanaudos[Kodas])*('[1]3.4'!BB$7='[1]2.SAN'!$M$4:$M$73),0)),"")</f>
        <v/>
      </c>
      <c r="BC10" s="244" t="str">
        <f t="array" ref="BC10">IFERROR(INDEX([1]!Sanaudos[Saskaita],MATCH(1,('[1]3.4'!$AM10=[1]!Sanaudos[Kodas])*('[1]3.4'!BC$7='[1]2.SAN'!$M$4:$M$73),0)),"")</f>
        <v/>
      </c>
      <c r="BD10" s="244" t="str">
        <f t="array" ref="BD10">IFERROR(INDEX([1]!Sanaudos[Saskaita],MATCH(1,('[1]3.4'!$AM10=[1]!Sanaudos[Kodas])*('[1]3.4'!BD$7='[1]2.SAN'!$M$4:$M$73),0)),"")</f>
        <v/>
      </c>
      <c r="BE10" s="244" t="str">
        <f t="array" ref="BE10">IFERROR(INDEX([1]!Sanaudos[Saskaita],MATCH(1,('[1]3.4'!$AM10=[1]!Sanaudos[Kodas])*('[1]3.4'!BE$7='[1]2.SAN'!$M$4:$M$73),0)),"")</f>
        <v/>
      </c>
      <c r="BF10" s="244" t="str">
        <f t="array" ref="BF10">IFERROR(INDEX([1]!Sanaudos[Saskaita],MATCH(1,('[1]3.4'!$AM10=[1]!Sanaudos[Kodas])*('[1]3.4'!BF$7='[1]2.SAN'!$M$4:$M$73),0)),"")</f>
        <v/>
      </c>
      <c r="BG10" s="244" t="str">
        <f t="array" ref="BG10">IFERROR(INDEX([1]!Sanaudos[Saskaita],MATCH(1,('[1]3.4'!$AM10=[1]!Sanaudos[Kodas])*('[1]3.4'!BG$7='[1]2.SAN'!$M$4:$M$73),0)),"")</f>
        <v/>
      </c>
      <c r="BH10" s="244" t="str">
        <f t="array" ref="BH10">IFERROR(INDEX([1]!Sanaudos[Saskaita],MATCH(1,('[1]3.4'!$AM10=[1]!Sanaudos[Kodas])*('[1]3.4'!BH$7='[1]2.SAN'!$M$4:$M$73),0)),"")</f>
        <v/>
      </c>
      <c r="BI10" s="244" t="str">
        <f t="array" ref="BI10">IFERROR(INDEX([1]!Sanaudos[Saskaita],MATCH(1,('[1]3.4'!$AM10=[1]!Sanaudos[Kodas])*('[1]3.4'!BI$7='[1]2.SAN'!$M$4:$M$73),0)),"")</f>
        <v/>
      </c>
      <c r="BJ10" s="244" t="str">
        <f t="array" ref="BJ10">IFERROR(INDEX([1]!Sanaudos[Saskaita],MATCH(1,('[1]3.4'!$AM10=[1]!Sanaudos[Kodas])*('[1]3.4'!BJ$7='[1]2.SAN'!$M$4:$M$73),0)),"")</f>
        <v/>
      </c>
      <c r="BK10" s="244" t="str">
        <f t="array" ref="BK10">IFERROR(INDEX([1]!Sanaudos[Saskaita],MATCH(1,('[1]3.4'!$AM10=[1]!Sanaudos[Kodas])*('[1]3.4'!BK$7='[1]2.SAN'!$M$4:$M$73),0)),"")</f>
        <v/>
      </c>
      <c r="BL10" s="244" t="str">
        <f t="array" ref="BL10">IFERROR(INDEX([1]!Sanaudos[Saskaita],MATCH(1,('[1]3.4'!$AM10=[1]!Sanaudos[Kodas])*('[1]3.4'!BL$7='[1]2.SAN'!$M$4:$M$73),0)),"")</f>
        <v/>
      </c>
      <c r="BM10" s="244" t="str">
        <f t="array" ref="BM10">IFERROR(INDEX([1]!Sanaudos[Saskaita],MATCH(1,('[1]3.4'!$AM10=[1]!Sanaudos[Kodas])*('[1]3.4'!BM$7='[1]2.SAN'!$M$4:$M$73),0)),"")</f>
        <v/>
      </c>
      <c r="BN10" s="244" t="str">
        <f t="array" ref="BN10">IFERROR(INDEX([1]!Sanaudos[Saskaita],MATCH(1,('[1]3.4'!$AM10=[1]!Sanaudos[Kodas])*('[1]3.4'!BN$7='[1]2.SAN'!$M$4:$M$73),0)),"")</f>
        <v/>
      </c>
      <c r="BO10" s="244" t="str">
        <f t="array" ref="BO10">IFERROR(INDEX([1]!Sanaudos[Saskaita],MATCH(1,('[1]3.4'!$AM10=[1]!Sanaudos[Kodas])*('[1]3.4'!BO$7='[1]2.SAN'!$M$4:$M$73),0)),"")</f>
        <v/>
      </c>
      <c r="BP10" s="244" t="str">
        <f t="array" ref="BP10">IFERROR(INDEX([1]!Sanaudos[Saskaita],MATCH(1,('[1]3.4'!$AM10=[1]!Sanaudos[Kodas])*('[1]3.4'!BP$7='[1]2.SAN'!$M$4:$M$73),0)),"")</f>
        <v/>
      </c>
      <c r="BQ10" s="244" t="str">
        <f t="array" ref="BQ10">IFERROR(INDEX([1]!Sanaudos[Saskaita],MATCH(1,('[1]3.4'!$AM10=[1]!Sanaudos[Kodas])*('[1]3.4'!BQ$7='[1]2.SAN'!$M$4:$M$73),0)),"")</f>
        <v/>
      </c>
      <c r="BR10" s="244" t="str">
        <f t="array" ref="BR10">IFERROR(INDEX([1]!Sanaudos[Saskaita],MATCH(1,('[1]3.4'!$AM10=[1]!Sanaudos[Kodas])*('[1]3.4'!BR$7='[1]2.SAN'!$M$4:$M$73),0)),"")</f>
        <v/>
      </c>
      <c r="BS10" s="244" t="str">
        <f t="array" ref="BS10">IFERROR(INDEX([1]!Sanaudos[Saskaita],MATCH(1,('[1]3.4'!$AM10=[1]!Sanaudos[Kodas])*('[1]3.4'!BS$7='[1]2.SAN'!$M$4:$M$73),0)),"")</f>
        <v/>
      </c>
      <c r="BT10" s="244" t="str">
        <f t="array" ref="BT10">IFERROR(INDEX([1]!Sanaudos[Saskaita],MATCH(1,('[1]3.4'!$AM10=[1]!Sanaudos[Kodas])*('[1]3.4'!BT$7='[1]2.SAN'!$M$4:$M$73),0)),"")</f>
        <v/>
      </c>
      <c r="BU10" s="244" t="str">
        <f t="array" ref="BU10">IFERROR(INDEX([1]!Sanaudos[Saskaita],MATCH(1,('[1]3.4'!$AM10=[1]!Sanaudos[Kodas])*('[1]3.4'!BU$7='[1]2.SAN'!$M$4:$M$73),0)),"")</f>
        <v/>
      </c>
      <c r="BV10" s="244" t="str">
        <f t="array" ref="BV10">IFERROR(INDEX([1]!Sanaudos[Saskaita],MATCH(1,('[1]3.4'!$AM10=[1]!Sanaudos[Kodas])*('[1]3.4'!BV$7='[1]2.SAN'!$M$4:$M$73),0)),"")</f>
        <v/>
      </c>
      <c r="BW10" s="244" t="str">
        <f t="array" ref="BW10">IFERROR(INDEX([1]!Sanaudos[Saskaita],MATCH(1,('[1]3.4'!$AM10=[1]!Sanaudos[Kodas])*('[1]3.4'!BW$7='[1]2.SAN'!$M$4:$M$73),0)),"")</f>
        <v/>
      </c>
      <c r="BX10" s="244" t="str">
        <f t="array" ref="BX10">IFERROR(INDEX([1]!Sanaudos[Saskaita],MATCH(1,('[1]3.4'!$AM10=[1]!Sanaudos[Kodas])*('[1]3.4'!BX$7='[1]2.SAN'!$M$4:$M$73),0)),"")</f>
        <v/>
      </c>
      <c r="BY10" s="244" t="str">
        <f t="array" ref="BY10">IFERROR(INDEX([1]!Sanaudos[Saskaita],MATCH(1,('[1]3.4'!$AM10=[1]!Sanaudos[Kodas])*('[1]3.4'!BY$7='[1]2.SAN'!$M$4:$M$73),0)),"")</f>
        <v/>
      </c>
      <c r="BZ10" s="244" t="str">
        <f t="array" ref="BZ10">IFERROR(INDEX([1]!Sanaudos[Saskaita],MATCH(1,('[1]3.4'!$AM10=[1]!Sanaudos[Kodas])*('[1]3.4'!BZ$7='[1]2.SAN'!$M$4:$M$73),0)),"")</f>
        <v/>
      </c>
      <c r="CA10" s="244" t="str">
        <f t="array" ref="CA10">IFERROR(INDEX([1]!Sanaudos[Saskaita],MATCH(1,('[1]3.4'!$AM10=[1]!Sanaudos[Kodas])*('[1]3.4'!CA$7='[1]2.SAN'!$M$4:$M$73),0)),"")</f>
        <v/>
      </c>
      <c r="CB10" s="244" t="str">
        <f t="array" ref="CB10">IFERROR(INDEX([1]!Sanaudos[Saskaita],MATCH(1,('[1]3.4'!$AM10=[1]!Sanaudos[Kodas])*('[1]3.4'!CB$7='[1]2.SAN'!$M$4:$M$73),0)),"")</f>
        <v/>
      </c>
      <c r="CC10" s="244" t="str">
        <f t="array" ref="CC10">IFERROR(INDEX([1]!Sanaudos[Saskaita],MATCH(1,('[1]3.4'!$AM10=[1]!Sanaudos[Kodas])*('[1]3.4'!CC$7='[1]2.SAN'!$M$4:$M$73),0)),"")</f>
        <v/>
      </c>
      <c r="CD10" s="244" t="str">
        <f t="array" ref="CD10">IFERROR(INDEX([1]!Sanaudos[Saskaita],MATCH(1,('[1]3.4'!$AM10=[1]!Sanaudos[Kodas])*('[1]3.4'!CD$7='[1]2.SAN'!$M$4:$M$73),0)),"")</f>
        <v/>
      </c>
      <c r="CE10" s="244" t="str">
        <f t="array" ref="CE10">IFERROR(INDEX([1]!Sanaudos[Saskaita],MATCH(1,('[1]3.4'!$AM10=[1]!Sanaudos[Kodas])*('[1]3.4'!CE$7='[1]2.SAN'!$M$4:$M$73),0)),"")</f>
        <v/>
      </c>
      <c r="CF10" s="244" t="str">
        <f t="array" ref="CF10">IFERROR(INDEX([1]!Sanaudos[Saskaita],MATCH(1,('[1]3.4'!$AM10=[1]!Sanaudos[Kodas])*('[1]3.4'!CF$7='[1]2.SAN'!$M$4:$M$73),0)),"")</f>
        <v/>
      </c>
      <c r="CG10" s="244" t="str">
        <f t="array" ref="CG10">IFERROR(INDEX([1]!Sanaudos[Saskaita],MATCH(1,('[1]3.4'!$AM10=[1]!Sanaudos[Kodas])*('[1]3.4'!CG$7='[1]2.SAN'!$M$4:$M$73),0)),"")</f>
        <v/>
      </c>
      <c r="CH10" s="244" t="str">
        <f t="array" ref="CH10">IFERROR(INDEX([1]!Sanaudos[Saskaita],MATCH(1,('[1]3.4'!$AM10=[1]!Sanaudos[Kodas])*('[1]3.4'!CH$7='[1]2.SAN'!$M$4:$M$73),0)),"")</f>
        <v/>
      </c>
      <c r="CI10" s="244" t="str">
        <f t="array" ref="CI10">IFERROR(INDEX([1]!Sanaudos[Saskaita],MATCH(1,('[1]3.4'!$AM10=[1]!Sanaudos[Kodas])*('[1]3.4'!CI$7='[1]2.SAN'!$M$4:$M$73),0)),"")</f>
        <v/>
      </c>
      <c r="CJ10" s="244" t="str">
        <f t="array" ref="CJ10">IFERROR(INDEX([1]!Sanaudos[Saskaita],MATCH(1,('[1]3.4'!$AM10=[1]!Sanaudos[Kodas])*('[1]3.4'!CJ$7='[1]2.SAN'!$M$4:$M$73),0)),"")</f>
        <v/>
      </c>
      <c r="CK10" s="244" t="str">
        <f t="array" ref="CK10">IFERROR(INDEX([1]!Sanaudos[Saskaita],MATCH(1,('[1]3.4'!$AM10=[1]!Sanaudos[Kodas])*('[1]3.4'!CK$7='[1]2.SAN'!$M$4:$M$73),0)),"")</f>
        <v/>
      </c>
      <c r="CL10" s="244" t="str">
        <f t="array" ref="CL10">IFERROR(INDEX([1]!Sanaudos[Saskaita],MATCH(1,('[1]3.4'!$AM10=[1]!Sanaudos[Kodas])*('[1]3.4'!CL$7='[1]2.SAN'!$M$4:$M$73),0)),"")</f>
        <v/>
      </c>
      <c r="CM10" s="244" t="str">
        <f t="array" ref="CM10">IFERROR(INDEX([1]!Sanaudos[Saskaita],MATCH(1,('[1]3.4'!$AM10=[1]!Sanaudos[Kodas])*('[1]3.4'!CM$7='[1]2.SAN'!$M$4:$M$73),0)),"")</f>
        <v/>
      </c>
      <c r="CN10" s="244" t="str">
        <f t="array" ref="CN10">IFERROR(INDEX([1]!Sanaudos[Saskaita],MATCH(1,('[1]3.4'!$AM10=[1]!Sanaudos[Kodas])*('[1]3.4'!CN$7='[1]2.SAN'!$M$4:$M$73),0)),"")</f>
        <v/>
      </c>
      <c r="CO10" s="244" t="str">
        <f t="array" ref="CO10">IFERROR(INDEX([1]!Sanaudos[Saskaita],MATCH(1,('[1]3.4'!$AM10=[1]!Sanaudos[Kodas])*('[1]3.4'!CO$7='[1]2.SAN'!$M$4:$M$73),0)),"")</f>
        <v/>
      </c>
      <c r="CP10" s="244" t="str">
        <f t="array" ref="CP10">IFERROR(INDEX([1]!Sanaudos[Saskaita],MATCH(1,('[1]3.4'!$AM10=[1]!Sanaudos[Kodas])*('[1]3.4'!CP$7='[1]2.SAN'!$M$4:$M$73),0)),"")</f>
        <v/>
      </c>
      <c r="CQ10" s="244" t="str">
        <f t="array" ref="CQ10">IFERROR(INDEX([1]!Sanaudos[Saskaita],MATCH(1,('[1]3.4'!$AM10=[1]!Sanaudos[Kodas])*('[1]3.4'!CQ$7='[1]2.SAN'!$M$4:$M$73),0)),"")</f>
        <v/>
      </c>
      <c r="CR10" s="244" t="str">
        <f t="array" ref="CR10">IFERROR(INDEX([1]!Sanaudos[Saskaita],MATCH(1,('[1]3.4'!$AM10=[1]!Sanaudos[Kodas])*('[1]3.4'!CR$7='[1]2.SAN'!$M$4:$M$73),0)),"")</f>
        <v/>
      </c>
      <c r="CS10" s="244" t="str">
        <f t="array" ref="CS10">IFERROR(INDEX([1]!Sanaudos[Saskaita],MATCH(1,('[1]3.4'!$AM10=[1]!Sanaudos[Kodas])*('[1]3.4'!CS$7='[1]2.SAN'!$M$4:$M$73),0)),"")</f>
        <v/>
      </c>
      <c r="CT10" s="244" t="str">
        <f t="array" ref="CT10">IFERROR(INDEX([1]!Sanaudos[Saskaita],MATCH(1,('[1]3.4'!$AM10=[1]!Sanaudos[Kodas])*('[1]3.4'!CT$7='[1]2.SAN'!$M$4:$M$73),0)),"")</f>
        <v/>
      </c>
      <c r="CU10" s="244" t="str">
        <f t="array" ref="CU10">IFERROR(INDEX([1]!Sanaudos[Saskaita],MATCH(1,('[1]3.4'!$AM10=[1]!Sanaudos[Kodas])*('[1]3.4'!CU$7='[1]2.SAN'!$M$4:$M$73),0)),"")</f>
        <v/>
      </c>
      <c r="CV10" s="244" t="str">
        <f t="array" ref="CV10">IFERROR(INDEX([1]!Sanaudos[Saskaita],MATCH(1,('[1]3.4'!$AM10=[1]!Sanaudos[Kodas])*('[1]3.4'!CV$7='[1]2.SAN'!$M$4:$M$73),0)),"")</f>
        <v/>
      </c>
      <c r="CW10" s="244" t="str">
        <f t="array" ref="CW10">IFERROR(INDEX([1]!Sanaudos[Saskaita],MATCH(1,('[1]3.4'!$AM10=[1]!Sanaudos[Kodas])*('[1]3.4'!CW$7='[1]2.SAN'!$M$4:$M$73),0)),"")</f>
        <v/>
      </c>
      <c r="CX10" s="244" t="str">
        <f t="array" ref="CX10">IFERROR(INDEX([1]!Sanaudos[Saskaita],MATCH(1,('[1]3.4'!$AM10=[1]!Sanaudos[Kodas])*('[1]3.4'!CX$7='[1]2.SAN'!$M$4:$M$73),0)),"")</f>
        <v/>
      </c>
      <c r="CY10" s="244" t="str">
        <f t="array" ref="CY10">IFERROR(INDEX([1]!Sanaudos[Saskaita],MATCH(1,('[1]3.4'!$AM10=[1]!Sanaudos[Kodas])*('[1]3.4'!CY$7='[1]2.SAN'!$M$4:$M$73),0)),"")</f>
        <v/>
      </c>
      <c r="CZ10" s="244" t="str">
        <f t="array" ref="CZ10">IFERROR(INDEX([1]!Sanaudos[Saskaita],MATCH(1,('[1]3.4'!$AM10=[1]!Sanaudos[Kodas])*('[1]3.4'!CZ$7='[1]2.SAN'!$M$4:$M$73),0)),"")</f>
        <v/>
      </c>
      <c r="DA10" s="244" t="str">
        <f t="array" ref="DA10">IFERROR(INDEX([1]!Sanaudos[Saskaita],MATCH(1,('[1]3.4'!$AM10=[1]!Sanaudos[Kodas])*('[1]3.4'!DA$7='[1]2.SAN'!$M$4:$M$73),0)),"")</f>
        <v/>
      </c>
      <c r="DB10" s="244" t="str">
        <f t="array" ref="DB10">IFERROR(INDEX([1]!Sanaudos[Saskaita],MATCH(1,('[1]3.4'!$AM10=[1]!Sanaudos[Kodas])*('[1]3.4'!DB$7='[1]2.SAN'!$M$4:$M$73),0)),"")</f>
        <v/>
      </c>
      <c r="DC10" s="244" t="str">
        <f t="array" ref="DC10">IFERROR(INDEX([1]!Sanaudos[Saskaita],MATCH(1,('[1]3.4'!$AM10=[1]!Sanaudos[Kodas])*('[1]3.4'!DC$7='[1]2.SAN'!$M$4:$M$73),0)),"")</f>
        <v/>
      </c>
      <c r="DD10" s="244" t="str">
        <f t="array" ref="DD10">IFERROR(INDEX([1]!Sanaudos[Saskaita],MATCH(1,('[1]3.4'!$AM10=[1]!Sanaudos[Kodas])*('[1]3.4'!DD$7='[1]2.SAN'!$M$4:$M$73),0)),"")</f>
        <v/>
      </c>
      <c r="DE10" s="244" t="str">
        <f t="array" ref="DE10">IFERROR(INDEX([1]!Sanaudos[Saskaita],MATCH(1,('[1]3.4'!$AM10=[1]!Sanaudos[Kodas])*('[1]3.4'!DE$7='[1]2.SAN'!$M$4:$M$73),0)),"")</f>
        <v/>
      </c>
      <c r="DF10" s="244" t="str">
        <f t="array" ref="DF10">IFERROR(INDEX([1]!Sanaudos[Saskaita],MATCH(1,('[1]3.4'!$AM10=[1]!Sanaudos[Kodas])*('[1]3.4'!DF$7='[1]2.SAN'!$M$4:$M$73),0)),"")</f>
        <v/>
      </c>
      <c r="DG10" s="244" t="str">
        <f t="array" ref="DG10">IFERROR(INDEX([1]!Sanaudos[Saskaita],MATCH(1,('[1]3.4'!$AM10=[1]!Sanaudos[Kodas])*('[1]3.4'!DG$7='[1]2.SAN'!$M$4:$M$73),0)),"")</f>
        <v/>
      </c>
      <c r="DH10" s="244" t="str">
        <f t="array" ref="DH10">IFERROR(INDEX([1]!Sanaudos[Saskaita],MATCH(1,('[1]3.4'!$AM10=[1]!Sanaudos[Kodas])*('[1]3.4'!DH$7='[1]2.SAN'!$M$4:$M$73),0)),"")</f>
        <v/>
      </c>
      <c r="DI10" s="244" t="str">
        <f t="array" ref="DI10">IFERROR(INDEX([1]!Sanaudos[Saskaita],MATCH(1,('[1]3.4'!$AM10=[1]!Sanaudos[Kodas])*('[1]3.4'!DI$7='[1]2.SAN'!$M$4:$M$73),0)),"")</f>
        <v/>
      </c>
      <c r="DJ10" s="244" t="str">
        <f t="array" ref="DJ10">IFERROR(INDEX([1]!Sanaudos[Saskaita],MATCH(1,('[1]3.4'!$AM10=[1]!Sanaudos[Kodas])*('[1]3.4'!DJ$7='[1]2.SAN'!$M$4:$M$73),0)),"")</f>
        <v/>
      </c>
      <c r="DK10" s="244" t="str">
        <f t="array" ref="DK10">IFERROR(INDEX([1]!Sanaudos[Saskaita],MATCH(1,('[1]3.4'!$AM10=[1]!Sanaudos[Kodas])*('[1]3.4'!DK$7='[1]2.SAN'!$M$4:$M$73),0)),"")</f>
        <v/>
      </c>
      <c r="DL10" s="244" t="str">
        <f t="array" ref="DL10">IFERROR(INDEX([1]!Sanaudos[Saskaita],MATCH(1,('[1]3.4'!$AM10=[1]!Sanaudos[Kodas])*('[1]3.4'!DL$7='[1]2.SAN'!$M$4:$M$73),0)),"")</f>
        <v/>
      </c>
      <c r="DM10" s="244" t="str">
        <f t="array" ref="DM10">IFERROR(INDEX([1]!Sanaudos[Saskaita],MATCH(1,('[1]3.4'!$AM10=[1]!Sanaudos[Kodas])*('[1]3.4'!DM$7='[1]2.SAN'!$M$4:$M$73),0)),"")</f>
        <v/>
      </c>
      <c r="DN10" s="244" t="str">
        <f t="array" ref="DN10">IFERROR(INDEX([1]!Sanaudos[Saskaita],MATCH(1,('[1]3.4'!$AM10=[1]!Sanaudos[Kodas])*('[1]3.4'!DN$7='[1]2.SAN'!$M$4:$M$73),0)),"")</f>
        <v/>
      </c>
      <c r="DO10" s="244" t="str">
        <f t="array" ref="DO10">IFERROR(INDEX([1]!Sanaudos[Saskaita],MATCH(1,('[1]3.4'!$AM10=[1]!Sanaudos[Kodas])*('[1]3.4'!DO$7='[1]2.SAN'!$M$4:$M$73),0)),"")</f>
        <v/>
      </c>
      <c r="DP10" s="244" t="str">
        <f t="array" ref="DP10">IFERROR(INDEX([1]!Sanaudos[Saskaita],MATCH(1,('[1]3.4'!$AM10=[1]!Sanaudos[Kodas])*('[1]3.4'!DP$7='[1]2.SAN'!$M$4:$M$73),0)),"")</f>
        <v/>
      </c>
      <c r="DQ10" s="244" t="str">
        <f t="array" ref="DQ10">IFERROR(INDEX([1]!Sanaudos[Saskaita],MATCH(1,('[1]3.4'!$AM10=[1]!Sanaudos[Kodas])*('[1]3.4'!DQ$7='[1]2.SAN'!$M$4:$M$73),0)),"")</f>
        <v/>
      </c>
      <c r="DR10" s="244" t="str">
        <f t="array" ref="DR10">IFERROR(INDEX([1]!Sanaudos[Saskaita],MATCH(1,('[1]3.4'!$AM10=[1]!Sanaudos[Kodas])*('[1]3.4'!DR$7='[1]2.SAN'!$M$4:$M$73),0)),"")</f>
        <v/>
      </c>
      <c r="DS10" s="244" t="str">
        <f t="array" ref="DS10">IFERROR(INDEX([1]!Sanaudos[Saskaita],MATCH(1,('[1]3.4'!$AM10=[1]!Sanaudos[Kodas])*('[1]3.4'!DS$7='[1]2.SAN'!$M$4:$M$73),0)),"")</f>
        <v/>
      </c>
      <c r="DT10" s="244" t="str">
        <f t="array" ref="DT10">IFERROR(INDEX([1]!Sanaudos[Saskaita],MATCH(1,('[1]3.4'!$AM10=[1]!Sanaudos[Kodas])*('[1]3.4'!DT$7='[1]2.SAN'!$M$4:$M$73),0)),"")</f>
        <v/>
      </c>
      <c r="DU10" s="244" t="str">
        <f t="array" ref="DU10">IFERROR(INDEX([1]!Sanaudos[Saskaita],MATCH(1,('[1]3.4'!$AM10=[1]!Sanaudos[Kodas])*('[1]3.4'!DU$7='[1]2.SAN'!$M$4:$M$73),0)),"")</f>
        <v/>
      </c>
      <c r="DV10" s="244" t="str">
        <f t="array" ref="DV10">IFERROR(INDEX([1]!Sanaudos[Saskaita],MATCH(1,('[1]3.4'!$AM10=[1]!Sanaudos[Kodas])*('[1]3.4'!DV$7='[1]2.SAN'!$M$4:$M$73),0)),"")</f>
        <v/>
      </c>
      <c r="DW10" s="244" t="str">
        <f t="array" ref="DW10">IFERROR(INDEX([1]!Sanaudos[Saskaita],MATCH(1,('[1]3.4'!$AM10=[1]!Sanaudos[Kodas])*('[1]3.4'!DW$7='[1]2.SAN'!$M$4:$M$73),0)),"")</f>
        <v/>
      </c>
      <c r="DX10" s="244" t="str">
        <f t="array" ref="DX10">IFERROR(INDEX([1]!Sanaudos[Saskaita],MATCH(1,('[1]3.4'!$AM10=[1]!Sanaudos[Kodas])*('[1]3.4'!DX$7='[1]2.SAN'!$M$4:$M$73),0)),"")</f>
        <v/>
      </c>
      <c r="DY10" s="244" t="str">
        <f t="array" ref="DY10">IFERROR(INDEX([1]!Sanaudos[Saskaita],MATCH(1,('[1]3.4'!$AM10=[1]!Sanaudos[Kodas])*('[1]3.4'!DY$7='[1]2.SAN'!$M$4:$M$73),0)),"")</f>
        <v/>
      </c>
      <c r="DZ10" s="244" t="str">
        <f t="array" ref="DZ10">IFERROR(INDEX([1]!Sanaudos[Saskaita],MATCH(1,('[1]3.4'!$AM10=[1]!Sanaudos[Kodas])*('[1]3.4'!DZ$7='[1]2.SAN'!$M$4:$M$73),0)),"")</f>
        <v/>
      </c>
      <c r="EA10" s="244" t="str">
        <f t="array" ref="EA10">IFERROR(INDEX([1]!Sanaudos[Saskaita],MATCH(1,('[1]3.4'!$AM10=[1]!Sanaudos[Kodas])*('[1]3.4'!EA$7='[1]2.SAN'!$M$4:$M$73),0)),"")</f>
        <v/>
      </c>
      <c r="EB10" s="244" t="str">
        <f t="array" ref="EB10">IFERROR(INDEX([1]!Sanaudos[Saskaita],MATCH(1,('[1]3.4'!$AM10=[1]!Sanaudos[Kodas])*('[1]3.4'!EB$7='[1]2.SAN'!$M$4:$M$73),0)),"")</f>
        <v/>
      </c>
      <c r="EC10" s="244" t="str">
        <f t="array" ref="EC10">IFERROR(INDEX([1]!Sanaudos[Saskaita],MATCH(1,('[1]3.4'!$AM10=[1]!Sanaudos[Kodas])*('[1]3.4'!EC$7='[1]2.SAN'!$M$4:$M$73),0)),"")</f>
        <v/>
      </c>
      <c r="ED10" s="244" t="str">
        <f t="array" ref="ED10">IFERROR(INDEX([1]!Sanaudos[Saskaita],MATCH(1,('[1]3.4'!$AM10=[1]!Sanaudos[Kodas])*('[1]3.4'!ED$7='[1]2.SAN'!$M$4:$M$73),0)),"")</f>
        <v/>
      </c>
      <c r="EE10" s="244" t="str">
        <f t="array" ref="EE10">IFERROR(INDEX([1]!Sanaudos[Saskaita],MATCH(1,('[1]3.4'!$AM10=[1]!Sanaudos[Kodas])*('[1]3.4'!EE$7='[1]2.SAN'!$M$4:$M$73),0)),"")</f>
        <v/>
      </c>
      <c r="EF10" s="244" t="str">
        <f t="array" ref="EF10">IFERROR(INDEX([1]!Sanaudos[Saskaita],MATCH(1,('[1]3.4'!$AM10=[1]!Sanaudos[Kodas])*('[1]3.4'!EF$7='[1]2.SAN'!$M$4:$M$73),0)),"")</f>
        <v/>
      </c>
      <c r="EG10" s="244" t="str">
        <f t="array" ref="EG10">IFERROR(INDEX([1]!Sanaudos[Saskaita],MATCH(1,('[1]3.4'!$AM10=[1]!Sanaudos[Kodas])*('[1]3.4'!EG$7='[1]2.SAN'!$M$4:$M$73),0)),"")</f>
        <v/>
      </c>
      <c r="EH10" s="244" t="str">
        <f t="array" ref="EH10">IFERROR(INDEX([1]!Sanaudos[Saskaita],MATCH(1,('[1]3.4'!$AM10=[1]!Sanaudos[Kodas])*('[1]3.4'!EH$7='[1]2.SAN'!$M$4:$M$73),0)),"")</f>
        <v/>
      </c>
      <c r="EI10" s="244" t="str">
        <f t="array" ref="EI10">IFERROR(INDEX([1]!Sanaudos[Saskaita],MATCH(1,('[1]3.4'!$AM10=[1]!Sanaudos[Kodas])*('[1]3.4'!EI$7='[1]2.SAN'!$M$4:$M$73),0)),"")</f>
        <v/>
      </c>
      <c r="EJ10" s="244" t="str">
        <f t="array" ref="EJ10">IFERROR(INDEX([1]!Sanaudos[Saskaita],MATCH(1,('[1]3.4'!$AM10=[1]!Sanaudos[Kodas])*('[1]3.4'!EJ$7='[1]2.SAN'!$M$4:$M$73),0)),"")</f>
        <v/>
      </c>
      <c r="EK10" s="244" t="str">
        <f t="array" ref="EK10">IFERROR(INDEX([1]!Sanaudos[Saskaita],MATCH(1,('[1]3.4'!$AM10=[1]!Sanaudos[Kodas])*('[1]3.4'!EK$7='[1]2.SAN'!$M$4:$M$73),0)),"")</f>
        <v/>
      </c>
      <c r="EL10" s="244" t="str">
        <f t="array" ref="EL10">IFERROR(INDEX([1]!Sanaudos[Saskaita],MATCH(1,('[1]3.4'!$AM10=[1]!Sanaudos[Kodas])*('[1]3.4'!EL$7='[1]2.SAN'!$M$4:$M$73),0)),"")</f>
        <v/>
      </c>
      <c r="EM10" s="244" t="str">
        <f t="array" ref="EM10">IFERROR(INDEX([1]!Sanaudos[Saskaita],MATCH(1,('[1]3.4'!$AM10=[1]!Sanaudos[Kodas])*('[1]3.4'!EM$7='[1]2.SAN'!$M$4:$M$73),0)),"")</f>
        <v/>
      </c>
      <c r="EN10" s="244" t="str">
        <f t="array" ref="EN10">IFERROR(INDEX([1]!Sanaudos[Saskaita],MATCH(1,('[1]3.4'!$AM10=[1]!Sanaudos[Kodas])*('[1]3.4'!EN$7='[1]2.SAN'!$M$4:$M$73),0)),"")</f>
        <v/>
      </c>
      <c r="EO10" s="244" t="str">
        <f t="array" ref="EO10">IFERROR(INDEX([1]!Sanaudos[Saskaita],MATCH(1,('[1]3.4'!$AM10=[1]!Sanaudos[Kodas])*('[1]3.4'!EO$7='[1]2.SAN'!$M$4:$M$73),0)),"")</f>
        <v/>
      </c>
      <c r="EP10" s="244" t="str">
        <f t="array" ref="EP10">IFERROR(INDEX([1]!Sanaudos[Saskaita],MATCH(1,('[1]3.4'!$AM10=[1]!Sanaudos[Kodas])*('[1]3.4'!EP$7='[1]2.SAN'!$M$4:$M$73),0)),"")</f>
        <v/>
      </c>
      <c r="EQ10" s="244" t="str">
        <f t="array" ref="EQ10">IFERROR(INDEX([1]!Sanaudos[Saskaita],MATCH(1,('[1]3.4'!$AM10=[1]!Sanaudos[Kodas])*('[1]3.4'!EQ$7='[1]2.SAN'!$M$4:$M$73),0)),"")</f>
        <v/>
      </c>
      <c r="ER10" s="244" t="str">
        <f t="array" ref="ER10">IFERROR(INDEX([1]!Sanaudos[Saskaita],MATCH(1,('[1]3.4'!$AM10=[1]!Sanaudos[Kodas])*('[1]3.4'!ER$7='[1]2.SAN'!$M$4:$M$73),0)),"")</f>
        <v/>
      </c>
      <c r="ES10" s="244" t="str">
        <f t="array" ref="ES10">IFERROR(INDEX([1]!Sanaudos[Saskaita],MATCH(1,('[1]3.4'!$AM10=[1]!Sanaudos[Kodas])*('[1]3.4'!ES$7='[1]2.SAN'!$M$4:$M$73),0)),"")</f>
        <v/>
      </c>
      <c r="ET10" s="244" t="str">
        <f t="array" ref="ET10">IFERROR(INDEX([1]!Sanaudos[Saskaita],MATCH(1,('[1]3.4'!$AM10=[1]!Sanaudos[Kodas])*('[1]3.4'!ET$7='[1]2.SAN'!$M$4:$M$73),0)),"")</f>
        <v/>
      </c>
      <c r="EU10" s="244" t="str">
        <f t="array" ref="EU10">IFERROR(INDEX([1]!Sanaudos[Saskaita],MATCH(1,('[1]3.4'!$AM10=[1]!Sanaudos[Kodas])*('[1]3.4'!EU$7='[1]2.SAN'!$M$4:$M$73),0)),"")</f>
        <v/>
      </c>
      <c r="EV10" s="244" t="str">
        <f t="array" ref="EV10">IFERROR(INDEX([1]!Sanaudos[Saskaita],MATCH(1,('[1]3.4'!$AM10=[1]!Sanaudos[Kodas])*('[1]3.4'!EV$7='[1]2.SAN'!$M$4:$M$73),0)),"")</f>
        <v/>
      </c>
      <c r="EW10" s="244" t="str">
        <f t="array" ref="EW10">IFERROR(INDEX([1]!Sanaudos[Saskaita],MATCH(1,('[1]3.4'!$AM10=[1]!Sanaudos[Kodas])*('[1]3.4'!EW$7='[1]2.SAN'!$M$4:$M$73),0)),"")</f>
        <v/>
      </c>
      <c r="EX10" s="244" t="str">
        <f t="array" ref="EX10">IFERROR(INDEX([1]!Sanaudos[Saskaita],MATCH(1,('[1]3.4'!$AM10=[1]!Sanaudos[Kodas])*('[1]3.4'!EX$7='[1]2.SAN'!$M$4:$M$73),0)),"")</f>
        <v/>
      </c>
      <c r="EY10" s="244" t="str">
        <f t="array" ref="EY10">IFERROR(INDEX([1]!Sanaudos[Saskaita],MATCH(1,('[1]3.4'!$AM10=[1]!Sanaudos[Kodas])*('[1]3.4'!EY$7='[1]2.SAN'!$M$4:$M$73),0)),"")</f>
        <v/>
      </c>
      <c r="EZ10" s="244" t="str">
        <f t="array" ref="EZ10">IFERROR(INDEX([1]!Sanaudos[Saskaita],MATCH(1,('[1]3.4'!$AM10=[1]!Sanaudos[Kodas])*('[1]3.4'!EZ$7='[1]2.SAN'!$M$4:$M$73),0)),"")</f>
        <v/>
      </c>
      <c r="FA10" s="244" t="str">
        <f t="array" ref="FA10">IFERROR(INDEX([1]!Sanaudos[Saskaita],MATCH(1,('[1]3.4'!$AM10=[1]!Sanaudos[Kodas])*('[1]3.4'!FA$7='[1]2.SAN'!$M$4:$M$73),0)),"")</f>
        <v/>
      </c>
      <c r="FB10" s="244" t="str">
        <f t="array" ref="FB10">IFERROR(INDEX([1]!Sanaudos[Saskaita],MATCH(1,('[1]3.4'!$AM10=[1]!Sanaudos[Kodas])*('[1]3.4'!FB$7='[1]2.SAN'!$M$4:$M$73),0)),"")</f>
        <v/>
      </c>
      <c r="FC10" s="244" t="str">
        <f t="array" ref="FC10">IFERROR(INDEX([1]!Sanaudos[Saskaita],MATCH(1,('[1]3.4'!$AM10=[1]!Sanaudos[Kodas])*('[1]3.4'!FC$7='[1]2.SAN'!$M$4:$M$73),0)),"")</f>
        <v/>
      </c>
      <c r="FD10" s="244" t="str">
        <f t="array" ref="FD10">IFERROR(INDEX([1]!Sanaudos[Saskaita],MATCH(1,('[1]3.4'!$AM10=[1]!Sanaudos[Kodas])*('[1]3.4'!FD$7='[1]2.SAN'!$M$4:$M$73),0)),"")</f>
        <v/>
      </c>
      <c r="FE10" s="244" t="str">
        <f t="array" ref="FE10">IFERROR(INDEX([1]!Sanaudos[Saskaita],MATCH(1,('[1]3.4'!$AM10=[1]!Sanaudos[Kodas])*('[1]3.4'!FE$7='[1]2.SAN'!$M$4:$M$73),0)),"")</f>
        <v/>
      </c>
      <c r="FF10" s="244" t="str">
        <f t="array" ref="FF10">IFERROR(INDEX([1]!Sanaudos[Saskaita],MATCH(1,('[1]3.4'!$AM10=[1]!Sanaudos[Kodas])*('[1]3.4'!FF$7='[1]2.SAN'!$M$4:$M$73),0)),"")</f>
        <v/>
      </c>
      <c r="FG10" s="244" t="str">
        <f t="array" ref="FG10">IFERROR(INDEX([1]!Sanaudos[Saskaita],MATCH(1,('[1]3.4'!$AM10=[1]!Sanaudos[Kodas])*('[1]3.4'!FG$7='[1]2.SAN'!$M$4:$M$73),0)),"")</f>
        <v/>
      </c>
      <c r="FH10" s="244" t="str">
        <f t="array" ref="FH10">IFERROR(INDEX([1]!Sanaudos[Saskaita],MATCH(1,('[1]3.4'!$AM10=[1]!Sanaudos[Kodas])*('[1]3.4'!FH$7='[1]2.SAN'!$M$4:$M$73),0)),"")</f>
        <v/>
      </c>
      <c r="FI10" s="244" t="str">
        <f t="array" ref="FI10">IFERROR(INDEX([1]!Sanaudos[Saskaita],MATCH(1,('[1]3.4'!$AM10=[1]!Sanaudos[Kodas])*('[1]3.4'!FI$7='[1]2.SAN'!$M$4:$M$73),0)),"")</f>
        <v/>
      </c>
      <c r="FJ10" s="244" t="str">
        <f t="array" ref="FJ10">IFERROR(INDEX([1]!Sanaudos[Saskaita],MATCH(1,('[1]3.4'!$AM10=[1]!Sanaudos[Kodas])*('[1]3.4'!FJ$7='[1]2.SAN'!$M$4:$M$73),0)),"")</f>
        <v/>
      </c>
      <c r="FK10" s="244" t="str">
        <f t="array" ref="FK10">IFERROR(INDEX([1]!Sanaudos[Saskaita],MATCH(1,('[1]3.4'!$AM10=[1]!Sanaudos[Kodas])*('[1]3.4'!FK$7='[1]2.SAN'!$M$4:$M$73),0)),"")</f>
        <v/>
      </c>
      <c r="FL10" s="244" t="str">
        <f t="array" ref="FL10">IFERROR(INDEX([1]!Sanaudos[Saskaita],MATCH(1,('[1]3.4'!$AM10=[1]!Sanaudos[Kodas])*('[1]3.4'!FL$7='[1]2.SAN'!$M$4:$M$73),0)),"")</f>
        <v/>
      </c>
      <c r="FM10" s="244" t="str">
        <f t="array" ref="FM10">IFERROR(INDEX([1]!Sanaudos[Saskaita],MATCH(1,('[1]3.4'!$AM10=[1]!Sanaudos[Kodas])*('[1]3.4'!FM$7='[1]2.SAN'!$M$4:$M$73),0)),"")</f>
        <v/>
      </c>
      <c r="FN10" s="244" t="str">
        <f t="array" ref="FN10">IFERROR(INDEX([1]!Sanaudos[Saskaita],MATCH(1,('[1]3.4'!$AM10=[1]!Sanaudos[Kodas])*('[1]3.4'!FN$7='[1]2.SAN'!$M$4:$M$73),0)),"")</f>
        <v/>
      </c>
      <c r="FO10" s="244" t="str">
        <f t="array" ref="FO10">IFERROR(INDEX([1]!Sanaudos[Saskaita],MATCH(1,('[1]3.4'!$AM10=[1]!Sanaudos[Kodas])*('[1]3.4'!FO$7='[1]2.SAN'!$M$4:$M$73),0)),"")</f>
        <v/>
      </c>
      <c r="FP10" s="244" t="str">
        <f t="array" ref="FP10">IFERROR(INDEX([1]!Sanaudos[Saskaita],MATCH(1,('[1]3.4'!$AM10=[1]!Sanaudos[Kodas])*('[1]3.4'!FP$7='[1]2.SAN'!$M$4:$M$73),0)),"")</f>
        <v/>
      </c>
      <c r="FQ10" s="244" t="str">
        <f t="array" ref="FQ10">IFERROR(INDEX([1]!Sanaudos[Saskaita],MATCH(1,('[1]3.4'!$AM10=[1]!Sanaudos[Kodas])*('[1]3.4'!FQ$7='[1]2.SAN'!$M$4:$M$73),0)),"")</f>
        <v/>
      </c>
      <c r="FR10" s="244" t="str">
        <f t="array" ref="FR10">IFERROR(INDEX([1]!Sanaudos[Saskaita],MATCH(1,('[1]3.4'!$AM10=[1]!Sanaudos[Kodas])*('[1]3.4'!FR$7='[1]2.SAN'!$M$4:$M$73),0)),"")</f>
        <v/>
      </c>
      <c r="FS10" s="244" t="str">
        <f t="array" ref="FS10">IFERROR(INDEX([1]!Sanaudos[Saskaita],MATCH(1,('[1]3.4'!$AM10=[1]!Sanaudos[Kodas])*('[1]3.4'!FS$7='[1]2.SAN'!$M$4:$M$73),0)),"")</f>
        <v/>
      </c>
      <c r="FT10" s="244" t="str">
        <f t="array" ref="FT10">IFERROR(INDEX([1]!Sanaudos[Saskaita],MATCH(1,('[1]3.4'!$AM10=[1]!Sanaudos[Kodas])*('[1]3.4'!FT$7='[1]2.SAN'!$M$4:$M$73),0)),"")</f>
        <v/>
      </c>
      <c r="FU10" s="244" t="str">
        <f t="array" ref="FU10">IFERROR(INDEX([1]!Sanaudos[Saskaita],MATCH(1,('[1]3.4'!$AM10=[1]!Sanaudos[Kodas])*('[1]3.4'!FU$7='[1]2.SAN'!$M$4:$M$73),0)),"")</f>
        <v/>
      </c>
      <c r="FV10" s="244" t="str">
        <f t="array" ref="FV10">IFERROR(INDEX([1]!Sanaudos[Saskaita],MATCH(1,('[1]3.4'!$AM10=[1]!Sanaudos[Kodas])*('[1]3.4'!FV$7='[1]2.SAN'!$M$4:$M$73),0)),"")</f>
        <v/>
      </c>
      <c r="FW10" s="244" t="str">
        <f t="array" ref="FW10">IFERROR(INDEX([1]!Sanaudos[Saskaita],MATCH(1,('[1]3.4'!$AM10=[1]!Sanaudos[Kodas])*('[1]3.4'!FW$7='[1]2.SAN'!$M$4:$M$73),0)),"")</f>
        <v/>
      </c>
      <c r="FX10" s="244" t="str">
        <f t="array" ref="FX10">IFERROR(INDEX([1]!Sanaudos[Saskaita],MATCH(1,('[1]3.4'!$AM10=[1]!Sanaudos[Kodas])*('[1]3.4'!FX$7='[1]2.SAN'!$M$4:$M$73),0)),"")</f>
        <v/>
      </c>
      <c r="FY10" s="244" t="str">
        <f t="array" ref="FY10">IFERROR(INDEX([1]!Sanaudos[Saskaita],MATCH(1,('[1]3.4'!$AM10=[1]!Sanaudos[Kodas])*('[1]3.4'!FY$7='[1]2.SAN'!$M$4:$M$73),0)),"")</f>
        <v/>
      </c>
      <c r="FZ10" s="244" t="str">
        <f t="array" ref="FZ10">IFERROR(INDEX([1]!Sanaudos[Saskaita],MATCH(1,('[1]3.4'!$AM10=[1]!Sanaudos[Kodas])*('[1]3.4'!FZ$7='[1]2.SAN'!$M$4:$M$73),0)),"")</f>
        <v/>
      </c>
      <c r="GA10" s="244" t="str">
        <f t="array" ref="GA10">IFERROR(INDEX([1]!Sanaudos[Saskaita],MATCH(1,('[1]3.4'!$AM10=[1]!Sanaudos[Kodas])*('[1]3.4'!GA$7='[1]2.SAN'!$M$4:$M$73),0)),"")</f>
        <v/>
      </c>
      <c r="GB10" s="244" t="str">
        <f t="array" ref="GB10">IFERROR(INDEX([1]!Sanaudos[Saskaita],MATCH(1,('[1]3.4'!$AM10=[1]!Sanaudos[Kodas])*('[1]3.4'!GB$7='[1]2.SAN'!$M$4:$M$73),0)),"")</f>
        <v/>
      </c>
      <c r="GC10" s="244" t="str">
        <f t="array" ref="GC10">IFERROR(INDEX([1]!Sanaudos[Saskaita],MATCH(1,('[1]3.4'!$AM10=[1]!Sanaudos[Kodas])*('[1]3.4'!GC$7='[1]2.SAN'!$M$4:$M$73),0)),"")</f>
        <v/>
      </c>
      <c r="GD10" s="244" t="str">
        <f t="array" ref="GD10">IFERROR(INDEX([1]!Sanaudos[Saskaita],MATCH(1,('[1]3.4'!$AM10=[1]!Sanaudos[Kodas])*('[1]3.4'!GD$7='[1]2.SAN'!$M$4:$M$73),0)),"")</f>
        <v/>
      </c>
      <c r="GE10" s="244" t="str">
        <f t="array" ref="GE10">IFERROR(INDEX([1]!Sanaudos[Saskaita],MATCH(1,('[1]3.4'!$AM10=[1]!Sanaudos[Kodas])*('[1]3.4'!GE$7='[1]2.SAN'!$M$4:$M$73),0)),"")</f>
        <v/>
      </c>
      <c r="GF10" s="244" t="str">
        <f t="array" ref="GF10">IFERROR(INDEX([1]!Sanaudos[Saskaita],MATCH(1,('[1]3.4'!$AM10=[1]!Sanaudos[Kodas])*('[1]3.4'!GF$7='[1]2.SAN'!$M$4:$M$73),0)),"")</f>
        <v/>
      </c>
      <c r="GG10" s="244" t="str">
        <f t="array" ref="GG10">IFERROR(INDEX([1]!Sanaudos[Saskaita],MATCH(1,('[1]3.4'!$AM10=[1]!Sanaudos[Kodas])*('[1]3.4'!GG$7='[1]2.SAN'!$M$4:$M$73),0)),"")</f>
        <v/>
      </c>
      <c r="GH10" s="244" t="str">
        <f t="array" ref="GH10">IFERROR(INDEX([1]!Sanaudos[Saskaita],MATCH(1,('[1]3.4'!$AM10=[1]!Sanaudos[Kodas])*('[1]3.4'!GH$7='[1]2.SAN'!$M$4:$M$73),0)),"")</f>
        <v/>
      </c>
      <c r="GI10" s="244" t="str">
        <f t="array" ref="GI10">IFERROR(INDEX([1]!Sanaudos[Saskaita],MATCH(1,('[1]3.4'!$AM10=[1]!Sanaudos[Kodas])*('[1]3.4'!GI$7='[1]2.SAN'!$M$4:$M$73),0)),"")</f>
        <v/>
      </c>
      <c r="GJ10" s="244" t="str">
        <f t="array" ref="GJ10">IFERROR(INDEX([1]!Sanaudos[Saskaita],MATCH(1,('[1]3.4'!$AM10=[1]!Sanaudos[Kodas])*('[1]3.4'!GJ$7='[1]2.SAN'!$M$4:$M$73),0)),"")</f>
        <v/>
      </c>
      <c r="GK10" s="244" t="str">
        <f t="array" ref="GK10">IFERROR(INDEX([1]!Sanaudos[Saskaita],MATCH(1,('[1]3.4'!$AM10=[1]!Sanaudos[Kodas])*('[1]3.4'!GK$7='[1]2.SAN'!$M$4:$M$73),0)),"")</f>
        <v/>
      </c>
      <c r="GL10" s="244" t="str">
        <f t="array" ref="GL10">IFERROR(INDEX([1]!Sanaudos[Saskaita],MATCH(1,('[1]3.4'!$AM10=[1]!Sanaudos[Kodas])*('[1]3.4'!GL$7='[1]2.SAN'!$M$4:$M$73),0)),"")</f>
        <v/>
      </c>
      <c r="GM10" s="244" t="str">
        <f t="array" ref="GM10">IFERROR(INDEX([1]!Sanaudos[Saskaita],MATCH(1,('[1]3.4'!$AM10=[1]!Sanaudos[Kodas])*('[1]3.4'!GM$7='[1]2.SAN'!$M$4:$M$73),0)),"")</f>
        <v/>
      </c>
      <c r="GN10" s="244" t="str">
        <f t="array" ref="GN10">IFERROR(INDEX([1]!Sanaudos[Saskaita],MATCH(1,('[1]3.4'!$AM10=[1]!Sanaudos[Kodas])*('[1]3.4'!GN$7='[1]2.SAN'!$M$4:$M$73),0)),"")</f>
        <v/>
      </c>
      <c r="GO10" s="244" t="str">
        <f t="array" ref="GO10">IFERROR(INDEX([1]!Sanaudos[Saskaita],MATCH(1,('[1]3.4'!$AM10=[1]!Sanaudos[Kodas])*('[1]3.4'!GO$7='[1]2.SAN'!$M$4:$M$73),0)),"")</f>
        <v/>
      </c>
      <c r="GP10" s="244" t="str">
        <f t="array" ref="GP10">IFERROR(INDEX([1]!Sanaudos[Saskaita],MATCH(1,('[1]3.4'!$AM10=[1]!Sanaudos[Kodas])*('[1]3.4'!GP$7='[1]2.SAN'!$M$4:$M$73),0)),"")</f>
        <v/>
      </c>
      <c r="GQ10" s="244" t="str">
        <f t="array" ref="GQ10">IFERROR(INDEX([1]!Sanaudos[Saskaita],MATCH(1,('[1]3.4'!$AM10=[1]!Sanaudos[Kodas])*('[1]3.4'!GQ$7='[1]2.SAN'!$M$4:$M$73),0)),"")</f>
        <v/>
      </c>
      <c r="GR10" s="244" t="str">
        <f t="array" ref="GR10">IFERROR(INDEX([1]!Sanaudos[Saskaita],MATCH(1,('[1]3.4'!$AM10=[1]!Sanaudos[Kodas])*('[1]3.4'!GR$7='[1]2.SAN'!$M$4:$M$73),0)),"")</f>
        <v/>
      </c>
      <c r="GS10" s="244" t="str">
        <f t="array" ref="GS10">IFERROR(INDEX([1]!Sanaudos[Saskaita],MATCH(1,('[1]3.4'!$AM10=[1]!Sanaudos[Kodas])*('[1]3.4'!GS$7='[1]2.SAN'!$M$4:$M$73),0)),"")</f>
        <v/>
      </c>
      <c r="GT10" s="244" t="str">
        <f t="array" ref="GT10">IFERROR(INDEX([1]!Sanaudos[Saskaita],MATCH(1,('[1]3.4'!$AM10=[1]!Sanaudos[Kodas])*('[1]3.4'!GT$7='[1]2.SAN'!$M$4:$M$73),0)),"")</f>
        <v/>
      </c>
      <c r="GU10" s="244" t="str">
        <f t="array" ref="GU10">IFERROR(INDEX([1]!Sanaudos[Saskaita],MATCH(1,('[1]3.4'!$AM10=[1]!Sanaudos[Kodas])*('[1]3.4'!GU$7='[1]2.SAN'!$M$4:$M$73),0)),"")</f>
        <v/>
      </c>
      <c r="GV10" s="244" t="str">
        <f t="array" ref="GV10">IFERROR(INDEX([1]!Sanaudos[Saskaita],MATCH(1,('[1]3.4'!$AM10=[1]!Sanaudos[Kodas])*('[1]3.4'!GV$7='[1]2.SAN'!$M$4:$M$73),0)),"")</f>
        <v/>
      </c>
      <c r="GW10" s="244" t="str">
        <f t="array" ref="GW10">IFERROR(INDEX([1]!Sanaudos[Saskaita],MATCH(1,('[1]3.4'!$AM10=[1]!Sanaudos[Kodas])*('[1]3.4'!GW$7='[1]2.SAN'!$M$4:$M$73),0)),"")</f>
        <v/>
      </c>
      <c r="GX10" s="244" t="str">
        <f t="array" ref="GX10">IFERROR(INDEX([1]!Sanaudos[Saskaita],MATCH(1,('[1]3.4'!$AM10=[1]!Sanaudos[Kodas])*('[1]3.4'!GX$7='[1]2.SAN'!$M$4:$M$73),0)),"")</f>
        <v/>
      </c>
      <c r="GY10" s="244" t="str">
        <f t="array" ref="GY10">IFERROR(INDEX([1]!Sanaudos[Saskaita],MATCH(1,('[1]3.4'!$AM10=[1]!Sanaudos[Kodas])*('[1]3.4'!GY$7='[1]2.SAN'!$M$4:$M$73),0)),"")</f>
        <v/>
      </c>
      <c r="GZ10" s="244" t="str">
        <f t="array" ref="GZ10">IFERROR(INDEX([1]!Sanaudos[Saskaita],MATCH(1,('[1]3.4'!$AM10=[1]!Sanaudos[Kodas])*('[1]3.4'!GZ$7='[1]2.SAN'!$M$4:$M$73),0)),"")</f>
        <v/>
      </c>
      <c r="HA10" s="244" t="str">
        <f t="array" ref="HA10">IFERROR(INDEX([1]!Sanaudos[Saskaita],MATCH(1,('[1]3.4'!$AM10=[1]!Sanaudos[Kodas])*('[1]3.4'!HA$7='[1]2.SAN'!$M$4:$M$73),0)),"")</f>
        <v/>
      </c>
      <c r="HB10" s="244" t="str">
        <f t="array" ref="HB10">IFERROR(INDEX([1]!Sanaudos[Saskaita],MATCH(1,('[1]3.4'!$AM10=[1]!Sanaudos[Kodas])*('[1]3.4'!HB$7='[1]2.SAN'!$M$4:$M$73),0)),"")</f>
        <v/>
      </c>
      <c r="HC10" s="244" t="str">
        <f t="array" ref="HC10">IFERROR(INDEX([1]!Sanaudos[Saskaita],MATCH(1,('[1]3.4'!$AM10=[1]!Sanaudos[Kodas])*('[1]3.4'!HC$7='[1]2.SAN'!$M$4:$M$73),0)),"")</f>
        <v/>
      </c>
      <c r="HD10" s="244" t="str">
        <f t="array" ref="HD10">IFERROR(INDEX([1]!Sanaudos[Saskaita],MATCH(1,('[1]3.4'!$AM10=[1]!Sanaudos[Kodas])*('[1]3.4'!HD$7='[1]2.SAN'!$M$4:$M$73),0)),"")</f>
        <v/>
      </c>
      <c r="HE10" s="244" t="str">
        <f t="array" ref="HE10">IFERROR(INDEX([1]!Sanaudos[Saskaita],MATCH(1,('[1]3.4'!$AM10=[1]!Sanaudos[Kodas])*('[1]3.4'!HE$7='[1]2.SAN'!$M$4:$M$73),0)),"")</f>
        <v/>
      </c>
      <c r="HF10" s="244" t="str">
        <f t="array" ref="HF10">IFERROR(INDEX([1]!Sanaudos[Saskaita],MATCH(1,('[1]3.4'!$AM10=[1]!Sanaudos[Kodas])*('[1]3.4'!HF$7='[1]2.SAN'!$M$4:$M$73),0)),"")</f>
        <v/>
      </c>
      <c r="HG10" s="244" t="str">
        <f t="array" ref="HG10">IFERROR(INDEX([1]!Sanaudos[Saskaita],MATCH(1,('[1]3.4'!$AM10=[1]!Sanaudos[Kodas])*('[1]3.4'!HG$7='[1]2.SAN'!$M$4:$M$73),0)),"")</f>
        <v/>
      </c>
      <c r="HH10" s="244" t="str">
        <f t="array" ref="HH10">IFERROR(INDEX([1]!Sanaudos[Saskaita],MATCH(1,('[1]3.4'!$AM10=[1]!Sanaudos[Kodas])*('[1]3.4'!HH$7='[1]2.SAN'!$M$4:$M$73),0)),"")</f>
        <v/>
      </c>
      <c r="HI10" s="244" t="str">
        <f t="array" ref="HI10">IFERROR(INDEX([1]!Sanaudos[Saskaita],MATCH(1,('[1]3.4'!$AM10=[1]!Sanaudos[Kodas])*('[1]3.4'!HI$7='[1]2.SAN'!$M$4:$M$73),0)),"")</f>
        <v/>
      </c>
      <c r="HJ10" s="244" t="str">
        <f t="array" ref="HJ10">IFERROR(INDEX([1]!Sanaudos[Saskaita],MATCH(1,('[1]3.4'!$AM10=[1]!Sanaudos[Kodas])*('[1]3.4'!HJ$7='[1]2.SAN'!$M$4:$M$73),0)),"")</f>
        <v/>
      </c>
      <c r="HK10" s="244" t="str">
        <f t="array" ref="HK10">IFERROR(INDEX([1]!Sanaudos[Saskaita],MATCH(1,('[1]3.4'!$AM10=[1]!Sanaudos[Kodas])*('[1]3.4'!HK$7='[1]2.SAN'!$M$4:$M$73),0)),"")</f>
        <v/>
      </c>
      <c r="HL10" s="244" t="str">
        <f t="array" ref="HL10">IFERROR(INDEX([1]!Sanaudos[Saskaita],MATCH(1,('[1]3.4'!$AM10=[1]!Sanaudos[Kodas])*('[1]3.4'!HL$7='[1]2.SAN'!$M$4:$M$73),0)),"")</f>
        <v/>
      </c>
      <c r="HM10" s="244" t="str">
        <f t="array" ref="HM10">IFERROR(INDEX([1]!Sanaudos[Saskaita],MATCH(1,('[1]3.4'!$AM10=[1]!Sanaudos[Kodas])*('[1]3.4'!HM$7='[1]2.SAN'!$M$4:$M$73),0)),"")</f>
        <v/>
      </c>
      <c r="HN10" s="244" t="str">
        <f t="array" ref="HN10">IFERROR(INDEX([1]!Sanaudos[Saskaita],MATCH(1,('[1]3.4'!$AM10=[1]!Sanaudos[Kodas])*('[1]3.4'!HN$7='[1]2.SAN'!$M$4:$M$73),0)),"")</f>
        <v/>
      </c>
      <c r="HO10" s="244" t="str">
        <f t="array" ref="HO10">IFERROR(INDEX([1]!Sanaudos[Saskaita],MATCH(1,('[1]3.4'!$AM10=[1]!Sanaudos[Kodas])*('[1]3.4'!HO$7='[1]2.SAN'!$M$4:$M$73),0)),"")</f>
        <v/>
      </c>
      <c r="HP10" s="244" t="str">
        <f t="array" ref="HP10">IFERROR(INDEX([1]!Sanaudos[Saskaita],MATCH(1,('[1]3.4'!$AM10=[1]!Sanaudos[Kodas])*('[1]3.4'!HP$7='[1]2.SAN'!$M$4:$M$73),0)),"")</f>
        <v/>
      </c>
      <c r="HQ10" s="244" t="str">
        <f t="array" ref="HQ10">IFERROR(INDEX([1]!Sanaudos[Saskaita],MATCH(1,('[1]3.4'!$AM10=[1]!Sanaudos[Kodas])*('[1]3.4'!HQ$7='[1]2.SAN'!$M$4:$M$73),0)),"")</f>
        <v/>
      </c>
      <c r="HR10" s="244" t="str">
        <f t="array" ref="HR10">IFERROR(INDEX([1]!Sanaudos[Saskaita],MATCH(1,('[1]3.4'!$AM10=[1]!Sanaudos[Kodas])*('[1]3.4'!HR$7='[1]2.SAN'!$M$4:$M$73),0)),"")</f>
        <v/>
      </c>
      <c r="HS10" s="244" t="str">
        <f t="array" ref="HS10">IFERROR(INDEX([1]!Sanaudos[Saskaita],MATCH(1,('[1]3.4'!$AM10=[1]!Sanaudos[Kodas])*('[1]3.4'!HS$7='[1]2.SAN'!$M$4:$M$73),0)),"")</f>
        <v/>
      </c>
      <c r="HT10" s="244" t="str">
        <f t="array" ref="HT10">IFERROR(INDEX([1]!Sanaudos[Saskaita],MATCH(1,('[1]3.4'!$AM10=[1]!Sanaudos[Kodas])*('[1]3.4'!HT$7='[1]2.SAN'!$M$4:$M$73),0)),"")</f>
        <v/>
      </c>
      <c r="HU10" s="244" t="str">
        <f t="array" ref="HU10">IFERROR(INDEX([1]!Sanaudos[Saskaita],MATCH(1,('[1]3.4'!$AM10=[1]!Sanaudos[Kodas])*('[1]3.4'!HU$7='[1]2.SAN'!$M$4:$M$73),0)),"")</f>
        <v/>
      </c>
      <c r="HV10" s="244" t="str">
        <f t="array" ref="HV10">IFERROR(INDEX([1]!Sanaudos[Saskaita],MATCH(1,('[1]3.4'!$AM10=[1]!Sanaudos[Kodas])*('[1]3.4'!HV$7='[1]2.SAN'!$M$4:$M$73),0)),"")</f>
        <v/>
      </c>
      <c r="HW10" s="244" t="str">
        <f t="array" ref="HW10">IFERROR(INDEX([1]!Sanaudos[Saskaita],MATCH(1,('[1]3.4'!$AM10=[1]!Sanaudos[Kodas])*('[1]3.4'!HW$7='[1]2.SAN'!$M$4:$M$73),0)),"")</f>
        <v/>
      </c>
      <c r="HX10" s="244" t="str">
        <f t="array" ref="HX10">IFERROR(INDEX([1]!Sanaudos[Saskaita],MATCH(1,('[1]3.4'!$AM10=[1]!Sanaudos[Kodas])*('[1]3.4'!HX$7='[1]2.SAN'!$M$4:$M$73),0)),"")</f>
        <v/>
      </c>
      <c r="HY10" s="244" t="str">
        <f t="array" ref="HY10">IFERROR(INDEX([1]!Sanaudos[Saskaita],MATCH(1,('[1]3.4'!$AM10=[1]!Sanaudos[Kodas])*('[1]3.4'!HY$7='[1]2.SAN'!$M$4:$M$73),0)),"")</f>
        <v/>
      </c>
      <c r="HZ10" s="244" t="str">
        <f t="array" ref="HZ10">IFERROR(INDEX([1]!Sanaudos[Saskaita],MATCH(1,('[1]3.4'!$AM10=[1]!Sanaudos[Kodas])*('[1]3.4'!HZ$7='[1]2.SAN'!$M$4:$M$73),0)),"")</f>
        <v/>
      </c>
      <c r="IA10" s="244" t="str">
        <f t="array" ref="IA10">IFERROR(INDEX([1]!Sanaudos[Saskaita],MATCH(1,('[1]3.4'!$AM10=[1]!Sanaudos[Kodas])*('[1]3.4'!IA$7='[1]2.SAN'!$M$4:$M$73),0)),"")</f>
        <v/>
      </c>
      <c r="IB10" s="244" t="str">
        <f t="array" ref="IB10">IFERROR(INDEX([1]!Sanaudos[Saskaita],MATCH(1,('[1]3.4'!$AM10=[1]!Sanaudos[Kodas])*('[1]3.4'!IB$7='[1]2.SAN'!$M$4:$M$73),0)),"")</f>
        <v/>
      </c>
      <c r="IC10" s="244" t="str">
        <f t="array" ref="IC10">IFERROR(INDEX([1]!Sanaudos[Saskaita],MATCH(1,('[1]3.4'!$AM10=[1]!Sanaudos[Kodas])*('[1]3.4'!IC$7='[1]2.SAN'!$M$4:$M$73),0)),"")</f>
        <v/>
      </c>
      <c r="ID10" s="244" t="str">
        <f t="array" ref="ID10">IFERROR(INDEX([1]!Sanaudos[Saskaita],MATCH(1,('[1]3.4'!$AM10=[1]!Sanaudos[Kodas])*('[1]3.4'!ID$7='[1]2.SAN'!$M$4:$M$73),0)),"")</f>
        <v/>
      </c>
      <c r="IE10" s="244" t="str">
        <f t="array" ref="IE10">IFERROR(INDEX([1]!Sanaudos[Saskaita],MATCH(1,('[1]3.4'!$AM10=[1]!Sanaudos[Kodas])*('[1]3.4'!IE$7='[1]2.SAN'!$M$4:$M$73),0)),"")</f>
        <v/>
      </c>
      <c r="IF10" s="244" t="str">
        <f t="array" ref="IF10">IFERROR(INDEX([1]!Sanaudos[Saskaita],MATCH(1,('[1]3.4'!$AM10=[1]!Sanaudos[Kodas])*('[1]3.4'!IF$7='[1]2.SAN'!$M$4:$M$73),0)),"")</f>
        <v/>
      </c>
      <c r="IG10" s="244" t="str">
        <f t="array" ref="IG10">IFERROR(INDEX([1]!Sanaudos[Saskaita],MATCH(1,('[1]3.4'!$AM10=[1]!Sanaudos[Kodas])*('[1]3.4'!IG$7='[1]2.SAN'!$M$4:$M$73),0)),"")</f>
        <v/>
      </c>
      <c r="IH10" s="244" t="str">
        <f t="array" ref="IH10">IFERROR(INDEX([1]!Sanaudos[Saskaita],MATCH(1,('[1]3.4'!$AM10=[1]!Sanaudos[Kodas])*('[1]3.4'!IH$7='[1]2.SAN'!$M$4:$M$73),0)),"")</f>
        <v/>
      </c>
      <c r="II10" s="244" t="str">
        <f t="array" ref="II10">IFERROR(INDEX([1]!Sanaudos[Saskaita],MATCH(1,('[1]3.4'!$AM10=[1]!Sanaudos[Kodas])*('[1]3.4'!II$7='[1]2.SAN'!$M$4:$M$73),0)),"")</f>
        <v/>
      </c>
      <c r="IJ10" s="244" t="str">
        <f t="array" ref="IJ10">IFERROR(INDEX([1]!Sanaudos[Saskaita],MATCH(1,('[1]3.4'!$AM10=[1]!Sanaudos[Kodas])*('[1]3.4'!IJ$7='[1]2.SAN'!$M$4:$M$73),0)),"")</f>
        <v/>
      </c>
      <c r="IK10" s="244" t="str">
        <f t="array" ref="IK10">IFERROR(INDEX([1]!Sanaudos[Saskaita],MATCH(1,('[1]3.4'!$AM10=[1]!Sanaudos[Kodas])*('[1]3.4'!IK$7='[1]2.SAN'!$M$4:$M$73),0)),"")</f>
        <v/>
      </c>
    </row>
    <row r="11" spans="2:253" ht="12.2" customHeight="1" x14ac:dyDescent="0.2">
      <c r="B11" s="552"/>
      <c r="C11" s="245" t="s">
        <v>813</v>
      </c>
      <c r="D11" s="246" t="s">
        <v>817</v>
      </c>
      <c r="E11" s="247" t="str">
        <f t="shared" si="2"/>
        <v xml:space="preserve">                                    </v>
      </c>
      <c r="F11" s="248" t="e">
        <f>+SUMIFS([1]!Sanaudos[Suma],[1]!Sanaudos[Kodas],AM11,[1]!Sanaudos[PASK],TRUE)</f>
        <v>#REF!</v>
      </c>
      <c r="G11" s="248" t="e">
        <f>-SUMIFS([1]!Sanaudos[Suma],[1]!Sanaudos[Kodas],$AM11,[1]!Sanaudos[Pagal DK RAS],700)</f>
        <v>#REF!</v>
      </c>
      <c r="H11" s="248" t="e">
        <f>+SUMIFS('[1]5.turtas'!$D$1:$AN$1,'[1]5.turtas'!$D$4:$AN$4,$AM11)</f>
        <v>#VALUE!</v>
      </c>
      <c r="I11" s="248" t="e">
        <f>-SUMIFS([1]!Sanaudos[Suma],[1]!Sanaudos[Kodas],$AM11,[1]!Sanaudos[Pagal DK RAS],901)-SUMIFS([1]!Sanaudos[Suma],[1]!Sanaudos[Kodas],$AM11,[1]!Sanaudos[Pagal DK RAS],902)-SUMIFS([1]!Sanaudos[Suma],[1]!Sanaudos[Kodas],$AM11,[1]!Sanaudos[Pagal DK RAS],905)</f>
        <v>#REF!</v>
      </c>
      <c r="J11" s="248" t="e">
        <f>+SUMIFS([1]!DU[DU],[1]!DU[Kodas],$AM11)+SUMIFS([1]!DU[Sodra],[1]!DU[Kodas],$AM11)+SUMIFS([1]!DU[Išeitinės išmokos, kompensacijos],[1]!DU[Kodas],$AM11)</f>
        <v>#REF!</v>
      </c>
      <c r="K11" s="248" t="e">
        <f>+SUMIFS([1]!Sanaudos_kor[Suma],[1]!Sanaudos_kor[Kodas],$AM11,[1]!Sanaudos_kor[PASK],TRUE,[1]!Sanaudos_kor[KOR_nr],K$1)</f>
        <v>#REF!</v>
      </c>
      <c r="L11" s="248" t="e">
        <f>+SUMIFS([1]!Sanaudos_kor[Suma],[1]!Sanaudos_kor[Kodas],$AM11,[1]!Sanaudos_kor[PASK],TRUE,[1]!Sanaudos_kor[KOR_nr],L$1)</f>
        <v>#REF!</v>
      </c>
      <c r="M11" s="248" t="e">
        <f>+SUMIFS([1]!Sanaudos_kor[Suma],[1]!Sanaudos_kor[Kodas],$AM11,[1]!Sanaudos_kor[PASK],TRUE,[1]!Sanaudos_kor[KOR_nr],M$1)</f>
        <v>#REF!</v>
      </c>
      <c r="N11" s="248" t="e">
        <f>+SUMIFS([1]!Sanaudos_kor[Suma],[1]!Sanaudos_kor[Kodas],$AM11,[1]!Sanaudos_kor[PASK],TRUE,[1]!Sanaudos_kor[KOR_nr],N$1)</f>
        <v>#REF!</v>
      </c>
      <c r="O11" s="248" t="e">
        <f>+SUMIFS([1]!Sanaudos_kor[Suma],[1]!Sanaudos_kor[Kodas],$AM11,[1]!Sanaudos_kor[PASK],TRUE,[1]!Sanaudos_kor[KOR_nr],O$1)</f>
        <v>#REF!</v>
      </c>
      <c r="P11" s="248" t="e">
        <f>+SUMIFS([1]!Sanaudos_kor[Suma],[1]!Sanaudos_kor[Kodas],$AM11,[1]!Sanaudos_kor[PASK],TRUE,[1]!Sanaudos_kor[KOR_nr],P$1)</f>
        <v>#REF!</v>
      </c>
      <c r="Q11" s="248" t="e">
        <f>+SUMIFS([1]!Sanaudos_kor[Suma],[1]!Sanaudos_kor[Kodas],$AM11,[1]!Sanaudos_kor[PASK],TRUE,[1]!Sanaudos_kor[KOR_nr],Q$1)</f>
        <v>#REF!</v>
      </c>
      <c r="R11" s="248" t="e">
        <f>+SUMIFS([1]!Sanaudos_kor[Suma],[1]!Sanaudos_kor[Kodas],$AM11,[1]!Sanaudos_kor[PASK],TRUE,[1]!Sanaudos_kor[KOR_nr],R$1)</f>
        <v>#REF!</v>
      </c>
      <c r="S11" s="248" t="e">
        <f>+SUMIFS([1]!Sanaudos_kor[Suma],[1]!Sanaudos_kor[Kodas],$AM11,[1]!Sanaudos_kor[PASK],TRUE,[1]!Sanaudos_kor[KOR_nr],S$1)</f>
        <v>#REF!</v>
      </c>
      <c r="T11" s="248" t="e">
        <f>+SUMIFS([1]!Sanaudos_kor[Suma],[1]!Sanaudos_kor[Kodas],$AM11,[1]!Sanaudos_kor[PASK],TRUE,[1]!Sanaudos_kor[KOR_nr],T$1)</f>
        <v>#REF!</v>
      </c>
      <c r="U11" s="248" t="e">
        <f>+SUMIFS([1]!Sanaudos_kor[Suma],[1]!Sanaudos_kor[Kodas],$AM11,[1]!Sanaudos_kor[PASK],TRUE,[1]!Sanaudos_kor[KOR_nr],U$1)</f>
        <v>#REF!</v>
      </c>
      <c r="V11" s="248" t="e">
        <f>+SUMIFS([1]!Sanaudos_kor[Suma],[1]!Sanaudos_kor[Kodas],$AM11,[1]!Sanaudos_kor[PASK],TRUE,[1]!Sanaudos_kor[KOR_nr],V$1)</f>
        <v>#REF!</v>
      </c>
      <c r="W11" s="248" t="e">
        <f>+SUMIFS([1]!Sanaudos_kor[Suma],[1]!Sanaudos_kor[Kodas],$AM11,[1]!Sanaudos_kor[PASK],TRUE,[1]!Sanaudos_kor[KOR_nr],W$1)</f>
        <v>#REF!</v>
      </c>
      <c r="X11" s="248" t="e">
        <f>+SUMIFS([1]!Sanaudos_kor[Suma],[1]!Sanaudos_kor[Kodas],$AM11,[1]!Sanaudos_kor[PASK],TRUE,[1]!Sanaudos_kor[KOR_nr],X$1)</f>
        <v>#REF!</v>
      </c>
      <c r="Y11" s="248" t="e">
        <f>+SUMIFS([1]!Sanaudos_kor[Suma],[1]!Sanaudos_kor[Kodas],$AM11,[1]!Sanaudos_kor[PASK],TRUE,[1]!Sanaudos_kor[KOR_nr],Y$1)</f>
        <v>#REF!</v>
      </c>
      <c r="Z11" s="248" t="e">
        <f>+SUMIFS([1]!Sanaudos_kor[Suma],[1]!Sanaudos_kor[Kodas],$AM11,[1]!Sanaudos_kor[PASK],TRUE,[1]!Sanaudos_kor[KOR_nr],Z$1)</f>
        <v>#REF!</v>
      </c>
      <c r="AA11" s="248" t="e">
        <f>+SUMIFS([1]!Sanaudos_kor[Suma],[1]!Sanaudos_kor[Kodas],$AM11,[1]!Sanaudos_kor[PASK],TRUE,[1]!Sanaudos_kor[KOR_nr],AA$1)</f>
        <v>#REF!</v>
      </c>
      <c r="AB11" s="248" t="e">
        <f>+SUMIFS([1]!Sanaudos_kor[Suma],[1]!Sanaudos_kor[Kodas],$AM11,[1]!Sanaudos_kor[PASK],TRUE,[1]!Sanaudos_kor[KOR_nr],AB$1)</f>
        <v>#REF!</v>
      </c>
      <c r="AC11" s="248" t="e">
        <f>+SUMIFS([1]!Sanaudos_kor[Suma],[1]!Sanaudos_kor[Kodas],$AM11,[1]!Sanaudos_kor[PASK],TRUE,[1]!Sanaudos_kor[KOR_nr],AC$1)</f>
        <v>#REF!</v>
      </c>
      <c r="AD11" s="248" t="e">
        <f>+SUMIFS([1]!Sanaudos_kor[Suma],[1]!Sanaudos_kor[Kodas],$AM11,[1]!Sanaudos_kor[PASK],TRUE,[1]!Sanaudos_kor[KOR_nr],AD$1)</f>
        <v>#REF!</v>
      </c>
      <c r="AE11" s="248" t="e">
        <f>+SUMIFS([1]!Sanaudos_kor[Suma],[1]!Sanaudos_kor[Kodas],$AM11,[1]!Sanaudos_kor[PASK],TRUE,[1]!Sanaudos_kor[KOR_nr],AE$1)</f>
        <v>#REF!</v>
      </c>
      <c r="AF11" s="248" t="e">
        <f>+SUMIFS([1]!Sanaudos_kor[Suma],[1]!Sanaudos_kor[Kodas],$AM11,[1]!Sanaudos_kor[PASK],TRUE,[1]!Sanaudos_kor[KOR_nr],AF$1)</f>
        <v>#REF!</v>
      </c>
      <c r="AG11" s="248" t="e">
        <f t="shared" si="0"/>
        <v>#REF!</v>
      </c>
      <c r="AH11" s="566"/>
      <c r="AJ11" s="162" t="s">
        <v>404</v>
      </c>
      <c r="AK11" s="163" t="s">
        <v>438</v>
      </c>
      <c r="AM11" s="249" t="str">
        <f>+'[1]1.vardai'!D65</f>
        <v>TS_1PIK-KOG</v>
      </c>
      <c r="AN11" s="250" t="e">
        <f>+SUMIFS('[1]6'!$Y$161:$BL$161,'[1]6'!$Y$2:$BL$2,$AM11)</f>
        <v>#VALUE!</v>
      </c>
      <c r="AO11" s="250" t="e">
        <f t="shared" si="3"/>
        <v>#REF!</v>
      </c>
      <c r="AQ11" s="250" t="e">
        <f>+SUMIFS('[1]3.4'!$F$133:$F$202,'[1]3.4'!$D$133:$D$202,$AM11,'[1]3.4'!$E$133:$E$202,"")</f>
        <v>#VALUE!</v>
      </c>
      <c r="AR11" s="250" t="e">
        <f t="shared" si="1"/>
        <v>#VALUE!</v>
      </c>
      <c r="AT11" s="244" t="str">
        <f t="array" ref="AT11">IFERROR(INDEX([1]!Sanaudos[Saskaita],MATCH(1,('[1]3.4'!$AM11=[1]!Sanaudos[Kodas])*('[1]3.4'!AT$7='[1]2.SAN'!$M$4:$M$73),0)),"")</f>
        <v/>
      </c>
      <c r="AU11" s="244" t="str">
        <f t="array" ref="AU11">IFERROR(INDEX([1]!Sanaudos[Saskaita],MATCH(1,('[1]3.4'!$AM11=[1]!Sanaudos[Kodas])*('[1]3.4'!AU$7='[1]2.SAN'!$M$4:$M$73),0)),"")</f>
        <v/>
      </c>
      <c r="AV11" s="244" t="str">
        <f t="array" ref="AV11">IFERROR(INDEX([1]!Sanaudos[Saskaita],MATCH(1,('[1]3.4'!$AM11=[1]!Sanaudos[Kodas])*('[1]3.4'!AV$7='[1]2.SAN'!$M$4:$M$73),0)),"")</f>
        <v/>
      </c>
      <c r="AW11" s="244" t="str">
        <f t="array" ref="AW11">IFERROR(INDEX([1]!Sanaudos[Saskaita],MATCH(1,('[1]3.4'!$AM11=[1]!Sanaudos[Kodas])*('[1]3.4'!AW$7='[1]2.SAN'!$M$4:$M$73),0)),"")</f>
        <v/>
      </c>
      <c r="AX11" s="244" t="str">
        <f t="array" ref="AX11">IFERROR(INDEX([1]!Sanaudos[Saskaita],MATCH(1,('[1]3.4'!$AM11=[1]!Sanaudos[Kodas])*('[1]3.4'!AX$7='[1]2.SAN'!$M$4:$M$73),0)),"")</f>
        <v/>
      </c>
      <c r="AY11" s="244" t="str">
        <f t="array" ref="AY11">IFERROR(INDEX([1]!Sanaudos[Saskaita],MATCH(1,('[1]3.4'!$AM11=[1]!Sanaudos[Kodas])*('[1]3.4'!AY$7='[1]2.SAN'!$M$4:$M$73),0)),"")</f>
        <v/>
      </c>
      <c r="AZ11" s="244" t="str">
        <f t="array" ref="AZ11">IFERROR(INDEX([1]!Sanaudos[Saskaita],MATCH(1,('[1]3.4'!$AM11=[1]!Sanaudos[Kodas])*('[1]3.4'!AZ$7='[1]2.SAN'!$M$4:$M$73),0)),"")</f>
        <v/>
      </c>
      <c r="BA11" s="244" t="str">
        <f t="array" ref="BA11">IFERROR(INDEX([1]!Sanaudos[Saskaita],MATCH(1,('[1]3.4'!$AM11=[1]!Sanaudos[Kodas])*('[1]3.4'!BA$7='[1]2.SAN'!$M$4:$M$73),0)),"")</f>
        <v/>
      </c>
      <c r="BB11" s="244" t="str">
        <f t="array" ref="BB11">IFERROR(INDEX([1]!Sanaudos[Saskaita],MATCH(1,('[1]3.4'!$AM11=[1]!Sanaudos[Kodas])*('[1]3.4'!BB$7='[1]2.SAN'!$M$4:$M$73),0)),"")</f>
        <v/>
      </c>
      <c r="BC11" s="244" t="str">
        <f t="array" ref="BC11">IFERROR(INDEX([1]!Sanaudos[Saskaita],MATCH(1,('[1]3.4'!$AM11=[1]!Sanaudos[Kodas])*('[1]3.4'!BC$7='[1]2.SAN'!$M$4:$M$73),0)),"")</f>
        <v/>
      </c>
      <c r="BD11" s="244" t="str">
        <f t="array" ref="BD11">IFERROR(INDEX([1]!Sanaudos[Saskaita],MATCH(1,('[1]3.4'!$AM11=[1]!Sanaudos[Kodas])*('[1]3.4'!BD$7='[1]2.SAN'!$M$4:$M$73),0)),"")</f>
        <v/>
      </c>
      <c r="BE11" s="244" t="str">
        <f t="array" ref="BE11">IFERROR(INDEX([1]!Sanaudos[Saskaita],MATCH(1,('[1]3.4'!$AM11=[1]!Sanaudos[Kodas])*('[1]3.4'!BE$7='[1]2.SAN'!$M$4:$M$73),0)),"")</f>
        <v/>
      </c>
      <c r="BF11" s="244" t="str">
        <f t="array" ref="BF11">IFERROR(INDEX([1]!Sanaudos[Saskaita],MATCH(1,('[1]3.4'!$AM11=[1]!Sanaudos[Kodas])*('[1]3.4'!BF$7='[1]2.SAN'!$M$4:$M$73),0)),"")</f>
        <v/>
      </c>
      <c r="BG11" s="244" t="str">
        <f t="array" ref="BG11">IFERROR(INDEX([1]!Sanaudos[Saskaita],MATCH(1,('[1]3.4'!$AM11=[1]!Sanaudos[Kodas])*('[1]3.4'!BG$7='[1]2.SAN'!$M$4:$M$73),0)),"")</f>
        <v/>
      </c>
      <c r="BH11" s="244" t="str">
        <f t="array" ref="BH11">IFERROR(INDEX([1]!Sanaudos[Saskaita],MATCH(1,('[1]3.4'!$AM11=[1]!Sanaudos[Kodas])*('[1]3.4'!BH$7='[1]2.SAN'!$M$4:$M$73),0)),"")</f>
        <v/>
      </c>
      <c r="BI11" s="244" t="str">
        <f t="array" ref="BI11">IFERROR(INDEX([1]!Sanaudos[Saskaita],MATCH(1,('[1]3.4'!$AM11=[1]!Sanaudos[Kodas])*('[1]3.4'!BI$7='[1]2.SAN'!$M$4:$M$73),0)),"")</f>
        <v/>
      </c>
      <c r="BJ11" s="244" t="str">
        <f t="array" ref="BJ11">IFERROR(INDEX([1]!Sanaudos[Saskaita],MATCH(1,('[1]3.4'!$AM11=[1]!Sanaudos[Kodas])*('[1]3.4'!BJ$7='[1]2.SAN'!$M$4:$M$73),0)),"")</f>
        <v/>
      </c>
      <c r="BK11" s="244" t="str">
        <f t="array" ref="BK11">IFERROR(INDEX([1]!Sanaudos[Saskaita],MATCH(1,('[1]3.4'!$AM11=[1]!Sanaudos[Kodas])*('[1]3.4'!BK$7='[1]2.SAN'!$M$4:$M$73),0)),"")</f>
        <v/>
      </c>
      <c r="BL11" s="244" t="str">
        <f t="array" ref="BL11">IFERROR(INDEX([1]!Sanaudos[Saskaita],MATCH(1,('[1]3.4'!$AM11=[1]!Sanaudos[Kodas])*('[1]3.4'!BL$7='[1]2.SAN'!$M$4:$M$73),0)),"")</f>
        <v/>
      </c>
      <c r="BM11" s="244" t="str">
        <f t="array" ref="BM11">IFERROR(INDEX([1]!Sanaudos[Saskaita],MATCH(1,('[1]3.4'!$AM11=[1]!Sanaudos[Kodas])*('[1]3.4'!BM$7='[1]2.SAN'!$M$4:$M$73),0)),"")</f>
        <v/>
      </c>
      <c r="BN11" s="244" t="str">
        <f t="array" ref="BN11">IFERROR(INDEX([1]!Sanaudos[Saskaita],MATCH(1,('[1]3.4'!$AM11=[1]!Sanaudos[Kodas])*('[1]3.4'!BN$7='[1]2.SAN'!$M$4:$M$73),0)),"")</f>
        <v/>
      </c>
      <c r="BO11" s="244" t="str">
        <f t="array" ref="BO11">IFERROR(INDEX([1]!Sanaudos[Saskaita],MATCH(1,('[1]3.4'!$AM11=[1]!Sanaudos[Kodas])*('[1]3.4'!BO$7='[1]2.SAN'!$M$4:$M$73),0)),"")</f>
        <v/>
      </c>
      <c r="BP11" s="244" t="str">
        <f t="array" ref="BP11">IFERROR(INDEX([1]!Sanaudos[Saskaita],MATCH(1,('[1]3.4'!$AM11=[1]!Sanaudos[Kodas])*('[1]3.4'!BP$7='[1]2.SAN'!$M$4:$M$73),0)),"")</f>
        <v/>
      </c>
      <c r="BQ11" s="244" t="str">
        <f t="array" ref="BQ11">IFERROR(INDEX([1]!Sanaudos[Saskaita],MATCH(1,('[1]3.4'!$AM11=[1]!Sanaudos[Kodas])*('[1]3.4'!BQ$7='[1]2.SAN'!$M$4:$M$73),0)),"")</f>
        <v/>
      </c>
      <c r="BR11" s="244" t="str">
        <f t="array" ref="BR11">IFERROR(INDEX([1]!Sanaudos[Saskaita],MATCH(1,('[1]3.4'!$AM11=[1]!Sanaudos[Kodas])*('[1]3.4'!BR$7='[1]2.SAN'!$M$4:$M$73),0)),"")</f>
        <v/>
      </c>
      <c r="BS11" s="244" t="str">
        <f t="array" ref="BS11">IFERROR(INDEX([1]!Sanaudos[Saskaita],MATCH(1,('[1]3.4'!$AM11=[1]!Sanaudos[Kodas])*('[1]3.4'!BS$7='[1]2.SAN'!$M$4:$M$73),0)),"")</f>
        <v/>
      </c>
      <c r="BT11" s="244" t="str">
        <f t="array" ref="BT11">IFERROR(INDEX([1]!Sanaudos[Saskaita],MATCH(1,('[1]3.4'!$AM11=[1]!Sanaudos[Kodas])*('[1]3.4'!BT$7='[1]2.SAN'!$M$4:$M$73),0)),"")</f>
        <v/>
      </c>
      <c r="BU11" s="244" t="str">
        <f t="array" ref="BU11">IFERROR(INDEX([1]!Sanaudos[Saskaita],MATCH(1,('[1]3.4'!$AM11=[1]!Sanaudos[Kodas])*('[1]3.4'!BU$7='[1]2.SAN'!$M$4:$M$73),0)),"")</f>
        <v/>
      </c>
      <c r="BV11" s="244" t="str">
        <f t="array" ref="BV11">IFERROR(INDEX([1]!Sanaudos[Saskaita],MATCH(1,('[1]3.4'!$AM11=[1]!Sanaudos[Kodas])*('[1]3.4'!BV$7='[1]2.SAN'!$M$4:$M$73),0)),"")</f>
        <v/>
      </c>
      <c r="BW11" s="244" t="str">
        <f t="array" ref="BW11">IFERROR(INDEX([1]!Sanaudos[Saskaita],MATCH(1,('[1]3.4'!$AM11=[1]!Sanaudos[Kodas])*('[1]3.4'!BW$7='[1]2.SAN'!$M$4:$M$73),0)),"")</f>
        <v/>
      </c>
      <c r="BX11" s="244" t="str">
        <f t="array" ref="BX11">IFERROR(INDEX([1]!Sanaudos[Saskaita],MATCH(1,('[1]3.4'!$AM11=[1]!Sanaudos[Kodas])*('[1]3.4'!BX$7='[1]2.SAN'!$M$4:$M$73),0)),"")</f>
        <v/>
      </c>
      <c r="BY11" s="244" t="str">
        <f t="array" ref="BY11">IFERROR(INDEX([1]!Sanaudos[Saskaita],MATCH(1,('[1]3.4'!$AM11=[1]!Sanaudos[Kodas])*('[1]3.4'!BY$7='[1]2.SAN'!$M$4:$M$73),0)),"")</f>
        <v/>
      </c>
      <c r="BZ11" s="244" t="str">
        <f t="array" ref="BZ11">IFERROR(INDEX([1]!Sanaudos[Saskaita],MATCH(1,('[1]3.4'!$AM11=[1]!Sanaudos[Kodas])*('[1]3.4'!BZ$7='[1]2.SAN'!$M$4:$M$73),0)),"")</f>
        <v/>
      </c>
      <c r="CA11" s="244" t="str">
        <f t="array" ref="CA11">IFERROR(INDEX([1]!Sanaudos[Saskaita],MATCH(1,('[1]3.4'!$AM11=[1]!Sanaudos[Kodas])*('[1]3.4'!CA$7='[1]2.SAN'!$M$4:$M$73),0)),"")</f>
        <v/>
      </c>
      <c r="CB11" s="244" t="str">
        <f t="array" ref="CB11">IFERROR(INDEX([1]!Sanaudos[Saskaita],MATCH(1,('[1]3.4'!$AM11=[1]!Sanaudos[Kodas])*('[1]3.4'!CB$7='[1]2.SAN'!$M$4:$M$73),0)),"")</f>
        <v/>
      </c>
      <c r="CC11" s="244" t="str">
        <f t="array" ref="CC11">IFERROR(INDEX([1]!Sanaudos[Saskaita],MATCH(1,('[1]3.4'!$AM11=[1]!Sanaudos[Kodas])*('[1]3.4'!CC$7='[1]2.SAN'!$M$4:$M$73),0)),"")</f>
        <v/>
      </c>
      <c r="CD11" s="244" t="str">
        <f t="array" ref="CD11">IFERROR(INDEX([1]!Sanaudos[Saskaita],MATCH(1,('[1]3.4'!$AM11=[1]!Sanaudos[Kodas])*('[1]3.4'!CD$7='[1]2.SAN'!$M$4:$M$73),0)),"")</f>
        <v/>
      </c>
      <c r="CE11" s="244" t="str">
        <f t="array" ref="CE11">IFERROR(INDEX([1]!Sanaudos[Saskaita],MATCH(1,('[1]3.4'!$AM11=[1]!Sanaudos[Kodas])*('[1]3.4'!CE$7='[1]2.SAN'!$M$4:$M$73),0)),"")</f>
        <v/>
      </c>
      <c r="CF11" s="244" t="str">
        <f t="array" ref="CF11">IFERROR(INDEX([1]!Sanaudos[Saskaita],MATCH(1,('[1]3.4'!$AM11=[1]!Sanaudos[Kodas])*('[1]3.4'!CF$7='[1]2.SAN'!$M$4:$M$73),0)),"")</f>
        <v/>
      </c>
      <c r="CG11" s="244" t="str">
        <f t="array" ref="CG11">IFERROR(INDEX([1]!Sanaudos[Saskaita],MATCH(1,('[1]3.4'!$AM11=[1]!Sanaudos[Kodas])*('[1]3.4'!CG$7='[1]2.SAN'!$M$4:$M$73),0)),"")</f>
        <v/>
      </c>
      <c r="CH11" s="244" t="str">
        <f t="array" ref="CH11">IFERROR(INDEX([1]!Sanaudos[Saskaita],MATCH(1,('[1]3.4'!$AM11=[1]!Sanaudos[Kodas])*('[1]3.4'!CH$7='[1]2.SAN'!$M$4:$M$73),0)),"")</f>
        <v/>
      </c>
      <c r="CI11" s="244" t="str">
        <f t="array" ref="CI11">IFERROR(INDEX([1]!Sanaudos[Saskaita],MATCH(1,('[1]3.4'!$AM11=[1]!Sanaudos[Kodas])*('[1]3.4'!CI$7='[1]2.SAN'!$M$4:$M$73),0)),"")</f>
        <v/>
      </c>
      <c r="CJ11" s="244" t="str">
        <f t="array" ref="CJ11">IFERROR(INDEX([1]!Sanaudos[Saskaita],MATCH(1,('[1]3.4'!$AM11=[1]!Sanaudos[Kodas])*('[1]3.4'!CJ$7='[1]2.SAN'!$M$4:$M$73),0)),"")</f>
        <v/>
      </c>
      <c r="CK11" s="244" t="str">
        <f t="array" ref="CK11">IFERROR(INDEX([1]!Sanaudos[Saskaita],MATCH(1,('[1]3.4'!$AM11=[1]!Sanaudos[Kodas])*('[1]3.4'!CK$7='[1]2.SAN'!$M$4:$M$73),0)),"")</f>
        <v/>
      </c>
      <c r="CL11" s="244" t="str">
        <f t="array" ref="CL11">IFERROR(INDEX([1]!Sanaudos[Saskaita],MATCH(1,('[1]3.4'!$AM11=[1]!Sanaudos[Kodas])*('[1]3.4'!CL$7='[1]2.SAN'!$M$4:$M$73),0)),"")</f>
        <v/>
      </c>
      <c r="CM11" s="244" t="str">
        <f t="array" ref="CM11">IFERROR(INDEX([1]!Sanaudos[Saskaita],MATCH(1,('[1]3.4'!$AM11=[1]!Sanaudos[Kodas])*('[1]3.4'!CM$7='[1]2.SAN'!$M$4:$M$73),0)),"")</f>
        <v/>
      </c>
      <c r="CN11" s="244" t="str">
        <f t="array" ref="CN11">IFERROR(INDEX([1]!Sanaudos[Saskaita],MATCH(1,('[1]3.4'!$AM11=[1]!Sanaudos[Kodas])*('[1]3.4'!CN$7='[1]2.SAN'!$M$4:$M$73),0)),"")</f>
        <v/>
      </c>
      <c r="CO11" s="244" t="str">
        <f t="array" ref="CO11">IFERROR(INDEX([1]!Sanaudos[Saskaita],MATCH(1,('[1]3.4'!$AM11=[1]!Sanaudos[Kodas])*('[1]3.4'!CO$7='[1]2.SAN'!$M$4:$M$73),0)),"")</f>
        <v/>
      </c>
      <c r="CP11" s="244" t="str">
        <f t="array" ref="CP11">IFERROR(INDEX([1]!Sanaudos[Saskaita],MATCH(1,('[1]3.4'!$AM11=[1]!Sanaudos[Kodas])*('[1]3.4'!CP$7='[1]2.SAN'!$M$4:$M$73),0)),"")</f>
        <v/>
      </c>
      <c r="CQ11" s="244" t="str">
        <f t="array" ref="CQ11">IFERROR(INDEX([1]!Sanaudos[Saskaita],MATCH(1,('[1]3.4'!$AM11=[1]!Sanaudos[Kodas])*('[1]3.4'!CQ$7='[1]2.SAN'!$M$4:$M$73),0)),"")</f>
        <v/>
      </c>
      <c r="CR11" s="244" t="str">
        <f t="array" ref="CR11">IFERROR(INDEX([1]!Sanaudos[Saskaita],MATCH(1,('[1]3.4'!$AM11=[1]!Sanaudos[Kodas])*('[1]3.4'!CR$7='[1]2.SAN'!$M$4:$M$73),0)),"")</f>
        <v/>
      </c>
      <c r="CS11" s="244" t="str">
        <f t="array" ref="CS11">IFERROR(INDEX([1]!Sanaudos[Saskaita],MATCH(1,('[1]3.4'!$AM11=[1]!Sanaudos[Kodas])*('[1]3.4'!CS$7='[1]2.SAN'!$M$4:$M$73),0)),"")</f>
        <v/>
      </c>
      <c r="CT11" s="244" t="str">
        <f t="array" ref="CT11">IFERROR(INDEX([1]!Sanaudos[Saskaita],MATCH(1,('[1]3.4'!$AM11=[1]!Sanaudos[Kodas])*('[1]3.4'!CT$7='[1]2.SAN'!$M$4:$M$73),0)),"")</f>
        <v/>
      </c>
      <c r="CU11" s="244" t="str">
        <f t="array" ref="CU11">IFERROR(INDEX([1]!Sanaudos[Saskaita],MATCH(1,('[1]3.4'!$AM11=[1]!Sanaudos[Kodas])*('[1]3.4'!CU$7='[1]2.SAN'!$M$4:$M$73),0)),"")</f>
        <v/>
      </c>
      <c r="CV11" s="244" t="str">
        <f t="array" ref="CV11">IFERROR(INDEX([1]!Sanaudos[Saskaita],MATCH(1,('[1]3.4'!$AM11=[1]!Sanaudos[Kodas])*('[1]3.4'!CV$7='[1]2.SAN'!$M$4:$M$73),0)),"")</f>
        <v/>
      </c>
      <c r="CW11" s="244" t="str">
        <f t="array" ref="CW11">IFERROR(INDEX([1]!Sanaudos[Saskaita],MATCH(1,('[1]3.4'!$AM11=[1]!Sanaudos[Kodas])*('[1]3.4'!CW$7='[1]2.SAN'!$M$4:$M$73),0)),"")</f>
        <v/>
      </c>
      <c r="CX11" s="244" t="str">
        <f t="array" ref="CX11">IFERROR(INDEX([1]!Sanaudos[Saskaita],MATCH(1,('[1]3.4'!$AM11=[1]!Sanaudos[Kodas])*('[1]3.4'!CX$7='[1]2.SAN'!$M$4:$M$73),0)),"")</f>
        <v/>
      </c>
      <c r="CY11" s="244" t="str">
        <f t="array" ref="CY11">IFERROR(INDEX([1]!Sanaudos[Saskaita],MATCH(1,('[1]3.4'!$AM11=[1]!Sanaudos[Kodas])*('[1]3.4'!CY$7='[1]2.SAN'!$M$4:$M$73),0)),"")</f>
        <v/>
      </c>
      <c r="CZ11" s="244" t="str">
        <f t="array" ref="CZ11">IFERROR(INDEX([1]!Sanaudos[Saskaita],MATCH(1,('[1]3.4'!$AM11=[1]!Sanaudos[Kodas])*('[1]3.4'!CZ$7='[1]2.SAN'!$M$4:$M$73),0)),"")</f>
        <v/>
      </c>
      <c r="DA11" s="244" t="str">
        <f t="array" ref="DA11">IFERROR(INDEX([1]!Sanaudos[Saskaita],MATCH(1,('[1]3.4'!$AM11=[1]!Sanaudos[Kodas])*('[1]3.4'!DA$7='[1]2.SAN'!$M$4:$M$73),0)),"")</f>
        <v/>
      </c>
      <c r="DB11" s="244" t="str">
        <f t="array" ref="DB11">IFERROR(INDEX([1]!Sanaudos[Saskaita],MATCH(1,('[1]3.4'!$AM11=[1]!Sanaudos[Kodas])*('[1]3.4'!DB$7='[1]2.SAN'!$M$4:$M$73),0)),"")</f>
        <v/>
      </c>
      <c r="DC11" s="244" t="str">
        <f t="array" ref="DC11">IFERROR(INDEX([1]!Sanaudos[Saskaita],MATCH(1,('[1]3.4'!$AM11=[1]!Sanaudos[Kodas])*('[1]3.4'!DC$7='[1]2.SAN'!$M$4:$M$73),0)),"")</f>
        <v/>
      </c>
      <c r="DD11" s="244" t="str">
        <f t="array" ref="DD11">IFERROR(INDEX([1]!Sanaudos[Saskaita],MATCH(1,('[1]3.4'!$AM11=[1]!Sanaudos[Kodas])*('[1]3.4'!DD$7='[1]2.SAN'!$M$4:$M$73),0)),"")</f>
        <v/>
      </c>
      <c r="DE11" s="244" t="str">
        <f t="array" ref="DE11">IFERROR(INDEX([1]!Sanaudos[Saskaita],MATCH(1,('[1]3.4'!$AM11=[1]!Sanaudos[Kodas])*('[1]3.4'!DE$7='[1]2.SAN'!$M$4:$M$73),0)),"")</f>
        <v/>
      </c>
      <c r="DF11" s="244" t="str">
        <f t="array" ref="DF11">IFERROR(INDEX([1]!Sanaudos[Saskaita],MATCH(1,('[1]3.4'!$AM11=[1]!Sanaudos[Kodas])*('[1]3.4'!DF$7='[1]2.SAN'!$M$4:$M$73),0)),"")</f>
        <v/>
      </c>
      <c r="DG11" s="244" t="str">
        <f t="array" ref="DG11">IFERROR(INDEX([1]!Sanaudos[Saskaita],MATCH(1,('[1]3.4'!$AM11=[1]!Sanaudos[Kodas])*('[1]3.4'!DG$7='[1]2.SAN'!$M$4:$M$73),0)),"")</f>
        <v/>
      </c>
      <c r="DH11" s="244" t="str">
        <f t="array" ref="DH11">IFERROR(INDEX([1]!Sanaudos[Saskaita],MATCH(1,('[1]3.4'!$AM11=[1]!Sanaudos[Kodas])*('[1]3.4'!DH$7='[1]2.SAN'!$M$4:$M$73),0)),"")</f>
        <v/>
      </c>
      <c r="DI11" s="244" t="str">
        <f t="array" ref="DI11">IFERROR(INDEX([1]!Sanaudos[Saskaita],MATCH(1,('[1]3.4'!$AM11=[1]!Sanaudos[Kodas])*('[1]3.4'!DI$7='[1]2.SAN'!$M$4:$M$73),0)),"")</f>
        <v/>
      </c>
      <c r="DJ11" s="244" t="str">
        <f t="array" ref="DJ11">IFERROR(INDEX([1]!Sanaudos[Saskaita],MATCH(1,('[1]3.4'!$AM11=[1]!Sanaudos[Kodas])*('[1]3.4'!DJ$7='[1]2.SAN'!$M$4:$M$73),0)),"")</f>
        <v/>
      </c>
      <c r="DK11" s="244" t="str">
        <f t="array" ref="DK11">IFERROR(INDEX([1]!Sanaudos[Saskaita],MATCH(1,('[1]3.4'!$AM11=[1]!Sanaudos[Kodas])*('[1]3.4'!DK$7='[1]2.SAN'!$M$4:$M$73),0)),"")</f>
        <v/>
      </c>
      <c r="DL11" s="244" t="str">
        <f t="array" ref="DL11">IFERROR(INDEX([1]!Sanaudos[Saskaita],MATCH(1,('[1]3.4'!$AM11=[1]!Sanaudos[Kodas])*('[1]3.4'!DL$7='[1]2.SAN'!$M$4:$M$73),0)),"")</f>
        <v/>
      </c>
      <c r="DM11" s="244" t="str">
        <f t="array" ref="DM11">IFERROR(INDEX([1]!Sanaudos[Saskaita],MATCH(1,('[1]3.4'!$AM11=[1]!Sanaudos[Kodas])*('[1]3.4'!DM$7='[1]2.SAN'!$M$4:$M$73),0)),"")</f>
        <v/>
      </c>
      <c r="DN11" s="244" t="str">
        <f t="array" ref="DN11">IFERROR(INDEX([1]!Sanaudos[Saskaita],MATCH(1,('[1]3.4'!$AM11=[1]!Sanaudos[Kodas])*('[1]3.4'!DN$7='[1]2.SAN'!$M$4:$M$73),0)),"")</f>
        <v/>
      </c>
      <c r="DO11" s="244" t="str">
        <f t="array" ref="DO11">IFERROR(INDEX([1]!Sanaudos[Saskaita],MATCH(1,('[1]3.4'!$AM11=[1]!Sanaudos[Kodas])*('[1]3.4'!DO$7='[1]2.SAN'!$M$4:$M$73),0)),"")</f>
        <v/>
      </c>
      <c r="DP11" s="244" t="str">
        <f t="array" ref="DP11">IFERROR(INDEX([1]!Sanaudos[Saskaita],MATCH(1,('[1]3.4'!$AM11=[1]!Sanaudos[Kodas])*('[1]3.4'!DP$7='[1]2.SAN'!$M$4:$M$73),0)),"")</f>
        <v/>
      </c>
      <c r="DQ11" s="244" t="str">
        <f t="array" ref="DQ11">IFERROR(INDEX([1]!Sanaudos[Saskaita],MATCH(1,('[1]3.4'!$AM11=[1]!Sanaudos[Kodas])*('[1]3.4'!DQ$7='[1]2.SAN'!$M$4:$M$73),0)),"")</f>
        <v/>
      </c>
      <c r="DR11" s="244" t="str">
        <f t="array" ref="DR11">IFERROR(INDEX([1]!Sanaudos[Saskaita],MATCH(1,('[1]3.4'!$AM11=[1]!Sanaudos[Kodas])*('[1]3.4'!DR$7='[1]2.SAN'!$M$4:$M$73),0)),"")</f>
        <v/>
      </c>
      <c r="DS11" s="244" t="str">
        <f t="array" ref="DS11">IFERROR(INDEX([1]!Sanaudos[Saskaita],MATCH(1,('[1]3.4'!$AM11=[1]!Sanaudos[Kodas])*('[1]3.4'!DS$7='[1]2.SAN'!$M$4:$M$73),0)),"")</f>
        <v/>
      </c>
      <c r="DT11" s="244" t="str">
        <f t="array" ref="DT11">IFERROR(INDEX([1]!Sanaudos[Saskaita],MATCH(1,('[1]3.4'!$AM11=[1]!Sanaudos[Kodas])*('[1]3.4'!DT$7='[1]2.SAN'!$M$4:$M$73),0)),"")</f>
        <v/>
      </c>
      <c r="DU11" s="244" t="str">
        <f t="array" ref="DU11">IFERROR(INDEX([1]!Sanaudos[Saskaita],MATCH(1,('[1]3.4'!$AM11=[1]!Sanaudos[Kodas])*('[1]3.4'!DU$7='[1]2.SAN'!$M$4:$M$73),0)),"")</f>
        <v/>
      </c>
      <c r="DV11" s="244" t="str">
        <f t="array" ref="DV11">IFERROR(INDEX([1]!Sanaudos[Saskaita],MATCH(1,('[1]3.4'!$AM11=[1]!Sanaudos[Kodas])*('[1]3.4'!DV$7='[1]2.SAN'!$M$4:$M$73),0)),"")</f>
        <v/>
      </c>
      <c r="DW11" s="244" t="str">
        <f t="array" ref="DW11">IFERROR(INDEX([1]!Sanaudos[Saskaita],MATCH(1,('[1]3.4'!$AM11=[1]!Sanaudos[Kodas])*('[1]3.4'!DW$7='[1]2.SAN'!$M$4:$M$73),0)),"")</f>
        <v/>
      </c>
      <c r="DX11" s="244" t="str">
        <f t="array" ref="DX11">IFERROR(INDEX([1]!Sanaudos[Saskaita],MATCH(1,('[1]3.4'!$AM11=[1]!Sanaudos[Kodas])*('[1]3.4'!DX$7='[1]2.SAN'!$M$4:$M$73),0)),"")</f>
        <v/>
      </c>
      <c r="DY11" s="244" t="str">
        <f t="array" ref="DY11">IFERROR(INDEX([1]!Sanaudos[Saskaita],MATCH(1,('[1]3.4'!$AM11=[1]!Sanaudos[Kodas])*('[1]3.4'!DY$7='[1]2.SAN'!$M$4:$M$73),0)),"")</f>
        <v/>
      </c>
      <c r="DZ11" s="244" t="str">
        <f t="array" ref="DZ11">IFERROR(INDEX([1]!Sanaudos[Saskaita],MATCH(1,('[1]3.4'!$AM11=[1]!Sanaudos[Kodas])*('[1]3.4'!DZ$7='[1]2.SAN'!$M$4:$M$73),0)),"")</f>
        <v/>
      </c>
      <c r="EA11" s="244" t="str">
        <f t="array" ref="EA11">IFERROR(INDEX([1]!Sanaudos[Saskaita],MATCH(1,('[1]3.4'!$AM11=[1]!Sanaudos[Kodas])*('[1]3.4'!EA$7='[1]2.SAN'!$M$4:$M$73),0)),"")</f>
        <v/>
      </c>
      <c r="EB11" s="244" t="str">
        <f t="array" ref="EB11">IFERROR(INDEX([1]!Sanaudos[Saskaita],MATCH(1,('[1]3.4'!$AM11=[1]!Sanaudos[Kodas])*('[1]3.4'!EB$7='[1]2.SAN'!$M$4:$M$73),0)),"")</f>
        <v/>
      </c>
      <c r="EC11" s="244" t="str">
        <f t="array" ref="EC11">IFERROR(INDEX([1]!Sanaudos[Saskaita],MATCH(1,('[1]3.4'!$AM11=[1]!Sanaudos[Kodas])*('[1]3.4'!EC$7='[1]2.SAN'!$M$4:$M$73),0)),"")</f>
        <v/>
      </c>
      <c r="ED11" s="244" t="str">
        <f t="array" ref="ED11">IFERROR(INDEX([1]!Sanaudos[Saskaita],MATCH(1,('[1]3.4'!$AM11=[1]!Sanaudos[Kodas])*('[1]3.4'!ED$7='[1]2.SAN'!$M$4:$M$73),0)),"")</f>
        <v/>
      </c>
      <c r="EE11" s="244" t="str">
        <f t="array" ref="EE11">IFERROR(INDEX([1]!Sanaudos[Saskaita],MATCH(1,('[1]3.4'!$AM11=[1]!Sanaudos[Kodas])*('[1]3.4'!EE$7='[1]2.SAN'!$M$4:$M$73),0)),"")</f>
        <v/>
      </c>
      <c r="EF11" s="244" t="str">
        <f t="array" ref="EF11">IFERROR(INDEX([1]!Sanaudos[Saskaita],MATCH(1,('[1]3.4'!$AM11=[1]!Sanaudos[Kodas])*('[1]3.4'!EF$7='[1]2.SAN'!$M$4:$M$73),0)),"")</f>
        <v/>
      </c>
      <c r="EG11" s="244" t="str">
        <f t="array" ref="EG11">IFERROR(INDEX([1]!Sanaudos[Saskaita],MATCH(1,('[1]3.4'!$AM11=[1]!Sanaudos[Kodas])*('[1]3.4'!EG$7='[1]2.SAN'!$M$4:$M$73),0)),"")</f>
        <v/>
      </c>
      <c r="EH11" s="244" t="str">
        <f t="array" ref="EH11">IFERROR(INDEX([1]!Sanaudos[Saskaita],MATCH(1,('[1]3.4'!$AM11=[1]!Sanaudos[Kodas])*('[1]3.4'!EH$7='[1]2.SAN'!$M$4:$M$73),0)),"")</f>
        <v/>
      </c>
      <c r="EI11" s="244" t="str">
        <f t="array" ref="EI11">IFERROR(INDEX([1]!Sanaudos[Saskaita],MATCH(1,('[1]3.4'!$AM11=[1]!Sanaudos[Kodas])*('[1]3.4'!EI$7='[1]2.SAN'!$M$4:$M$73),0)),"")</f>
        <v/>
      </c>
      <c r="EJ11" s="244" t="str">
        <f t="array" ref="EJ11">IFERROR(INDEX([1]!Sanaudos[Saskaita],MATCH(1,('[1]3.4'!$AM11=[1]!Sanaudos[Kodas])*('[1]3.4'!EJ$7='[1]2.SAN'!$M$4:$M$73),0)),"")</f>
        <v/>
      </c>
      <c r="EK11" s="244" t="str">
        <f t="array" ref="EK11">IFERROR(INDEX([1]!Sanaudos[Saskaita],MATCH(1,('[1]3.4'!$AM11=[1]!Sanaudos[Kodas])*('[1]3.4'!EK$7='[1]2.SAN'!$M$4:$M$73),0)),"")</f>
        <v/>
      </c>
      <c r="EL11" s="244" t="str">
        <f t="array" ref="EL11">IFERROR(INDEX([1]!Sanaudos[Saskaita],MATCH(1,('[1]3.4'!$AM11=[1]!Sanaudos[Kodas])*('[1]3.4'!EL$7='[1]2.SAN'!$M$4:$M$73),0)),"")</f>
        <v/>
      </c>
      <c r="EM11" s="244" t="str">
        <f t="array" ref="EM11">IFERROR(INDEX([1]!Sanaudos[Saskaita],MATCH(1,('[1]3.4'!$AM11=[1]!Sanaudos[Kodas])*('[1]3.4'!EM$7='[1]2.SAN'!$M$4:$M$73),0)),"")</f>
        <v/>
      </c>
      <c r="EN11" s="244" t="str">
        <f t="array" ref="EN11">IFERROR(INDEX([1]!Sanaudos[Saskaita],MATCH(1,('[1]3.4'!$AM11=[1]!Sanaudos[Kodas])*('[1]3.4'!EN$7='[1]2.SAN'!$M$4:$M$73),0)),"")</f>
        <v/>
      </c>
      <c r="EO11" s="244" t="str">
        <f t="array" ref="EO11">IFERROR(INDEX([1]!Sanaudos[Saskaita],MATCH(1,('[1]3.4'!$AM11=[1]!Sanaudos[Kodas])*('[1]3.4'!EO$7='[1]2.SAN'!$M$4:$M$73),0)),"")</f>
        <v/>
      </c>
      <c r="EP11" s="244" t="str">
        <f t="array" ref="EP11">IFERROR(INDEX([1]!Sanaudos[Saskaita],MATCH(1,('[1]3.4'!$AM11=[1]!Sanaudos[Kodas])*('[1]3.4'!EP$7='[1]2.SAN'!$M$4:$M$73),0)),"")</f>
        <v/>
      </c>
      <c r="EQ11" s="244" t="str">
        <f t="array" ref="EQ11">IFERROR(INDEX([1]!Sanaudos[Saskaita],MATCH(1,('[1]3.4'!$AM11=[1]!Sanaudos[Kodas])*('[1]3.4'!EQ$7='[1]2.SAN'!$M$4:$M$73),0)),"")</f>
        <v/>
      </c>
      <c r="ER11" s="244" t="str">
        <f t="array" ref="ER11">IFERROR(INDEX([1]!Sanaudos[Saskaita],MATCH(1,('[1]3.4'!$AM11=[1]!Sanaudos[Kodas])*('[1]3.4'!ER$7='[1]2.SAN'!$M$4:$M$73),0)),"")</f>
        <v/>
      </c>
      <c r="ES11" s="244" t="str">
        <f t="array" ref="ES11">IFERROR(INDEX([1]!Sanaudos[Saskaita],MATCH(1,('[1]3.4'!$AM11=[1]!Sanaudos[Kodas])*('[1]3.4'!ES$7='[1]2.SAN'!$M$4:$M$73),0)),"")</f>
        <v/>
      </c>
      <c r="ET11" s="244" t="str">
        <f t="array" ref="ET11">IFERROR(INDEX([1]!Sanaudos[Saskaita],MATCH(1,('[1]3.4'!$AM11=[1]!Sanaudos[Kodas])*('[1]3.4'!ET$7='[1]2.SAN'!$M$4:$M$73),0)),"")</f>
        <v/>
      </c>
      <c r="EU11" s="244" t="str">
        <f t="array" ref="EU11">IFERROR(INDEX([1]!Sanaudos[Saskaita],MATCH(1,('[1]3.4'!$AM11=[1]!Sanaudos[Kodas])*('[1]3.4'!EU$7='[1]2.SAN'!$M$4:$M$73),0)),"")</f>
        <v/>
      </c>
      <c r="EV11" s="244" t="str">
        <f t="array" ref="EV11">IFERROR(INDEX([1]!Sanaudos[Saskaita],MATCH(1,('[1]3.4'!$AM11=[1]!Sanaudos[Kodas])*('[1]3.4'!EV$7='[1]2.SAN'!$M$4:$M$73),0)),"")</f>
        <v/>
      </c>
      <c r="EW11" s="244" t="str">
        <f t="array" ref="EW11">IFERROR(INDEX([1]!Sanaudos[Saskaita],MATCH(1,('[1]3.4'!$AM11=[1]!Sanaudos[Kodas])*('[1]3.4'!EW$7='[1]2.SAN'!$M$4:$M$73),0)),"")</f>
        <v/>
      </c>
      <c r="EX11" s="244" t="str">
        <f t="array" ref="EX11">IFERROR(INDEX([1]!Sanaudos[Saskaita],MATCH(1,('[1]3.4'!$AM11=[1]!Sanaudos[Kodas])*('[1]3.4'!EX$7='[1]2.SAN'!$M$4:$M$73),0)),"")</f>
        <v/>
      </c>
      <c r="EY11" s="244" t="str">
        <f t="array" ref="EY11">IFERROR(INDEX([1]!Sanaudos[Saskaita],MATCH(1,('[1]3.4'!$AM11=[1]!Sanaudos[Kodas])*('[1]3.4'!EY$7='[1]2.SAN'!$M$4:$M$73),0)),"")</f>
        <v/>
      </c>
      <c r="EZ11" s="244" t="str">
        <f t="array" ref="EZ11">IFERROR(INDEX([1]!Sanaudos[Saskaita],MATCH(1,('[1]3.4'!$AM11=[1]!Sanaudos[Kodas])*('[1]3.4'!EZ$7='[1]2.SAN'!$M$4:$M$73),0)),"")</f>
        <v/>
      </c>
      <c r="FA11" s="244" t="str">
        <f t="array" ref="FA11">IFERROR(INDEX([1]!Sanaudos[Saskaita],MATCH(1,('[1]3.4'!$AM11=[1]!Sanaudos[Kodas])*('[1]3.4'!FA$7='[1]2.SAN'!$M$4:$M$73),0)),"")</f>
        <v/>
      </c>
      <c r="FB11" s="244" t="str">
        <f t="array" ref="FB11">IFERROR(INDEX([1]!Sanaudos[Saskaita],MATCH(1,('[1]3.4'!$AM11=[1]!Sanaudos[Kodas])*('[1]3.4'!FB$7='[1]2.SAN'!$M$4:$M$73),0)),"")</f>
        <v/>
      </c>
      <c r="FC11" s="244" t="str">
        <f t="array" ref="FC11">IFERROR(INDEX([1]!Sanaudos[Saskaita],MATCH(1,('[1]3.4'!$AM11=[1]!Sanaudos[Kodas])*('[1]3.4'!FC$7='[1]2.SAN'!$M$4:$M$73),0)),"")</f>
        <v/>
      </c>
      <c r="FD11" s="244" t="str">
        <f t="array" ref="FD11">IFERROR(INDEX([1]!Sanaudos[Saskaita],MATCH(1,('[1]3.4'!$AM11=[1]!Sanaudos[Kodas])*('[1]3.4'!FD$7='[1]2.SAN'!$M$4:$M$73),0)),"")</f>
        <v/>
      </c>
      <c r="FE11" s="244" t="str">
        <f t="array" ref="FE11">IFERROR(INDEX([1]!Sanaudos[Saskaita],MATCH(1,('[1]3.4'!$AM11=[1]!Sanaudos[Kodas])*('[1]3.4'!FE$7='[1]2.SAN'!$M$4:$M$73),0)),"")</f>
        <v/>
      </c>
      <c r="FF11" s="244" t="str">
        <f t="array" ref="FF11">IFERROR(INDEX([1]!Sanaudos[Saskaita],MATCH(1,('[1]3.4'!$AM11=[1]!Sanaudos[Kodas])*('[1]3.4'!FF$7='[1]2.SAN'!$M$4:$M$73),0)),"")</f>
        <v/>
      </c>
      <c r="FG11" s="244" t="str">
        <f t="array" ref="FG11">IFERROR(INDEX([1]!Sanaudos[Saskaita],MATCH(1,('[1]3.4'!$AM11=[1]!Sanaudos[Kodas])*('[1]3.4'!FG$7='[1]2.SAN'!$M$4:$M$73),0)),"")</f>
        <v/>
      </c>
      <c r="FH11" s="244" t="str">
        <f t="array" ref="FH11">IFERROR(INDEX([1]!Sanaudos[Saskaita],MATCH(1,('[1]3.4'!$AM11=[1]!Sanaudos[Kodas])*('[1]3.4'!FH$7='[1]2.SAN'!$M$4:$M$73),0)),"")</f>
        <v/>
      </c>
      <c r="FI11" s="244" t="str">
        <f t="array" ref="FI11">IFERROR(INDEX([1]!Sanaudos[Saskaita],MATCH(1,('[1]3.4'!$AM11=[1]!Sanaudos[Kodas])*('[1]3.4'!FI$7='[1]2.SAN'!$M$4:$M$73),0)),"")</f>
        <v/>
      </c>
      <c r="FJ11" s="244" t="str">
        <f t="array" ref="FJ11">IFERROR(INDEX([1]!Sanaudos[Saskaita],MATCH(1,('[1]3.4'!$AM11=[1]!Sanaudos[Kodas])*('[1]3.4'!FJ$7='[1]2.SAN'!$M$4:$M$73),0)),"")</f>
        <v/>
      </c>
      <c r="FK11" s="244" t="str">
        <f t="array" ref="FK11">IFERROR(INDEX([1]!Sanaudos[Saskaita],MATCH(1,('[1]3.4'!$AM11=[1]!Sanaudos[Kodas])*('[1]3.4'!FK$7='[1]2.SAN'!$M$4:$M$73),0)),"")</f>
        <v/>
      </c>
      <c r="FL11" s="244" t="str">
        <f t="array" ref="FL11">IFERROR(INDEX([1]!Sanaudos[Saskaita],MATCH(1,('[1]3.4'!$AM11=[1]!Sanaudos[Kodas])*('[1]3.4'!FL$7='[1]2.SAN'!$M$4:$M$73),0)),"")</f>
        <v/>
      </c>
      <c r="FM11" s="244" t="str">
        <f t="array" ref="FM11">IFERROR(INDEX([1]!Sanaudos[Saskaita],MATCH(1,('[1]3.4'!$AM11=[1]!Sanaudos[Kodas])*('[1]3.4'!FM$7='[1]2.SAN'!$M$4:$M$73),0)),"")</f>
        <v/>
      </c>
      <c r="FN11" s="244" t="str">
        <f t="array" ref="FN11">IFERROR(INDEX([1]!Sanaudos[Saskaita],MATCH(1,('[1]3.4'!$AM11=[1]!Sanaudos[Kodas])*('[1]3.4'!FN$7='[1]2.SAN'!$M$4:$M$73),0)),"")</f>
        <v/>
      </c>
      <c r="FO11" s="244" t="str">
        <f t="array" ref="FO11">IFERROR(INDEX([1]!Sanaudos[Saskaita],MATCH(1,('[1]3.4'!$AM11=[1]!Sanaudos[Kodas])*('[1]3.4'!FO$7='[1]2.SAN'!$M$4:$M$73),0)),"")</f>
        <v/>
      </c>
      <c r="FP11" s="244" t="str">
        <f t="array" ref="FP11">IFERROR(INDEX([1]!Sanaudos[Saskaita],MATCH(1,('[1]3.4'!$AM11=[1]!Sanaudos[Kodas])*('[1]3.4'!FP$7='[1]2.SAN'!$M$4:$M$73),0)),"")</f>
        <v/>
      </c>
      <c r="FQ11" s="244" t="str">
        <f t="array" ref="FQ11">IFERROR(INDEX([1]!Sanaudos[Saskaita],MATCH(1,('[1]3.4'!$AM11=[1]!Sanaudos[Kodas])*('[1]3.4'!FQ$7='[1]2.SAN'!$M$4:$M$73),0)),"")</f>
        <v/>
      </c>
      <c r="FR11" s="244" t="str">
        <f t="array" ref="FR11">IFERROR(INDEX([1]!Sanaudos[Saskaita],MATCH(1,('[1]3.4'!$AM11=[1]!Sanaudos[Kodas])*('[1]3.4'!FR$7='[1]2.SAN'!$M$4:$M$73),0)),"")</f>
        <v/>
      </c>
      <c r="FS11" s="244" t="str">
        <f t="array" ref="FS11">IFERROR(INDEX([1]!Sanaudos[Saskaita],MATCH(1,('[1]3.4'!$AM11=[1]!Sanaudos[Kodas])*('[1]3.4'!FS$7='[1]2.SAN'!$M$4:$M$73),0)),"")</f>
        <v/>
      </c>
      <c r="FT11" s="244" t="str">
        <f t="array" ref="FT11">IFERROR(INDEX([1]!Sanaudos[Saskaita],MATCH(1,('[1]3.4'!$AM11=[1]!Sanaudos[Kodas])*('[1]3.4'!FT$7='[1]2.SAN'!$M$4:$M$73),0)),"")</f>
        <v/>
      </c>
      <c r="FU11" s="244" t="str">
        <f t="array" ref="FU11">IFERROR(INDEX([1]!Sanaudos[Saskaita],MATCH(1,('[1]3.4'!$AM11=[1]!Sanaudos[Kodas])*('[1]3.4'!FU$7='[1]2.SAN'!$M$4:$M$73),0)),"")</f>
        <v/>
      </c>
      <c r="FV11" s="244" t="str">
        <f t="array" ref="FV11">IFERROR(INDEX([1]!Sanaudos[Saskaita],MATCH(1,('[1]3.4'!$AM11=[1]!Sanaudos[Kodas])*('[1]3.4'!FV$7='[1]2.SAN'!$M$4:$M$73),0)),"")</f>
        <v/>
      </c>
      <c r="FW11" s="244" t="str">
        <f t="array" ref="FW11">IFERROR(INDEX([1]!Sanaudos[Saskaita],MATCH(1,('[1]3.4'!$AM11=[1]!Sanaudos[Kodas])*('[1]3.4'!FW$7='[1]2.SAN'!$M$4:$M$73),0)),"")</f>
        <v/>
      </c>
      <c r="FX11" s="244" t="str">
        <f t="array" ref="FX11">IFERROR(INDEX([1]!Sanaudos[Saskaita],MATCH(1,('[1]3.4'!$AM11=[1]!Sanaudos[Kodas])*('[1]3.4'!FX$7='[1]2.SAN'!$M$4:$M$73),0)),"")</f>
        <v/>
      </c>
      <c r="FY11" s="244" t="str">
        <f t="array" ref="FY11">IFERROR(INDEX([1]!Sanaudos[Saskaita],MATCH(1,('[1]3.4'!$AM11=[1]!Sanaudos[Kodas])*('[1]3.4'!FY$7='[1]2.SAN'!$M$4:$M$73),0)),"")</f>
        <v/>
      </c>
      <c r="FZ11" s="244" t="str">
        <f t="array" ref="FZ11">IFERROR(INDEX([1]!Sanaudos[Saskaita],MATCH(1,('[1]3.4'!$AM11=[1]!Sanaudos[Kodas])*('[1]3.4'!FZ$7='[1]2.SAN'!$M$4:$M$73),0)),"")</f>
        <v/>
      </c>
      <c r="GA11" s="244" t="str">
        <f t="array" ref="GA11">IFERROR(INDEX([1]!Sanaudos[Saskaita],MATCH(1,('[1]3.4'!$AM11=[1]!Sanaudos[Kodas])*('[1]3.4'!GA$7='[1]2.SAN'!$M$4:$M$73),0)),"")</f>
        <v/>
      </c>
      <c r="GB11" s="244" t="str">
        <f t="array" ref="GB11">IFERROR(INDEX([1]!Sanaudos[Saskaita],MATCH(1,('[1]3.4'!$AM11=[1]!Sanaudos[Kodas])*('[1]3.4'!GB$7='[1]2.SAN'!$M$4:$M$73),0)),"")</f>
        <v/>
      </c>
      <c r="GC11" s="244" t="str">
        <f t="array" ref="GC11">IFERROR(INDEX([1]!Sanaudos[Saskaita],MATCH(1,('[1]3.4'!$AM11=[1]!Sanaudos[Kodas])*('[1]3.4'!GC$7='[1]2.SAN'!$M$4:$M$73),0)),"")</f>
        <v/>
      </c>
      <c r="GD11" s="244" t="str">
        <f t="array" ref="GD11">IFERROR(INDEX([1]!Sanaudos[Saskaita],MATCH(1,('[1]3.4'!$AM11=[1]!Sanaudos[Kodas])*('[1]3.4'!GD$7='[1]2.SAN'!$M$4:$M$73),0)),"")</f>
        <v/>
      </c>
      <c r="GE11" s="244" t="str">
        <f t="array" ref="GE11">IFERROR(INDEX([1]!Sanaudos[Saskaita],MATCH(1,('[1]3.4'!$AM11=[1]!Sanaudos[Kodas])*('[1]3.4'!GE$7='[1]2.SAN'!$M$4:$M$73),0)),"")</f>
        <v/>
      </c>
      <c r="GF11" s="244" t="str">
        <f t="array" ref="GF11">IFERROR(INDEX([1]!Sanaudos[Saskaita],MATCH(1,('[1]3.4'!$AM11=[1]!Sanaudos[Kodas])*('[1]3.4'!GF$7='[1]2.SAN'!$M$4:$M$73),0)),"")</f>
        <v/>
      </c>
      <c r="GG11" s="244" t="str">
        <f t="array" ref="GG11">IFERROR(INDEX([1]!Sanaudos[Saskaita],MATCH(1,('[1]3.4'!$AM11=[1]!Sanaudos[Kodas])*('[1]3.4'!GG$7='[1]2.SAN'!$M$4:$M$73),0)),"")</f>
        <v/>
      </c>
      <c r="GH11" s="244" t="str">
        <f t="array" ref="GH11">IFERROR(INDEX([1]!Sanaudos[Saskaita],MATCH(1,('[1]3.4'!$AM11=[1]!Sanaudos[Kodas])*('[1]3.4'!GH$7='[1]2.SAN'!$M$4:$M$73),0)),"")</f>
        <v/>
      </c>
      <c r="GI11" s="244" t="str">
        <f t="array" ref="GI11">IFERROR(INDEX([1]!Sanaudos[Saskaita],MATCH(1,('[1]3.4'!$AM11=[1]!Sanaudos[Kodas])*('[1]3.4'!GI$7='[1]2.SAN'!$M$4:$M$73),0)),"")</f>
        <v/>
      </c>
      <c r="GJ11" s="244" t="str">
        <f t="array" ref="GJ11">IFERROR(INDEX([1]!Sanaudos[Saskaita],MATCH(1,('[1]3.4'!$AM11=[1]!Sanaudos[Kodas])*('[1]3.4'!GJ$7='[1]2.SAN'!$M$4:$M$73),0)),"")</f>
        <v/>
      </c>
      <c r="GK11" s="244" t="str">
        <f t="array" ref="GK11">IFERROR(INDEX([1]!Sanaudos[Saskaita],MATCH(1,('[1]3.4'!$AM11=[1]!Sanaudos[Kodas])*('[1]3.4'!GK$7='[1]2.SAN'!$M$4:$M$73),0)),"")</f>
        <v/>
      </c>
      <c r="GL11" s="244" t="str">
        <f t="array" ref="GL11">IFERROR(INDEX([1]!Sanaudos[Saskaita],MATCH(1,('[1]3.4'!$AM11=[1]!Sanaudos[Kodas])*('[1]3.4'!GL$7='[1]2.SAN'!$M$4:$M$73),0)),"")</f>
        <v/>
      </c>
      <c r="GM11" s="244" t="str">
        <f t="array" ref="GM11">IFERROR(INDEX([1]!Sanaudos[Saskaita],MATCH(1,('[1]3.4'!$AM11=[1]!Sanaudos[Kodas])*('[1]3.4'!GM$7='[1]2.SAN'!$M$4:$M$73),0)),"")</f>
        <v/>
      </c>
      <c r="GN11" s="244" t="str">
        <f t="array" ref="GN11">IFERROR(INDEX([1]!Sanaudos[Saskaita],MATCH(1,('[1]3.4'!$AM11=[1]!Sanaudos[Kodas])*('[1]3.4'!GN$7='[1]2.SAN'!$M$4:$M$73),0)),"")</f>
        <v/>
      </c>
      <c r="GO11" s="244" t="str">
        <f t="array" ref="GO11">IFERROR(INDEX([1]!Sanaudos[Saskaita],MATCH(1,('[1]3.4'!$AM11=[1]!Sanaudos[Kodas])*('[1]3.4'!GO$7='[1]2.SAN'!$M$4:$M$73),0)),"")</f>
        <v/>
      </c>
      <c r="GP11" s="244" t="str">
        <f t="array" ref="GP11">IFERROR(INDEX([1]!Sanaudos[Saskaita],MATCH(1,('[1]3.4'!$AM11=[1]!Sanaudos[Kodas])*('[1]3.4'!GP$7='[1]2.SAN'!$M$4:$M$73),0)),"")</f>
        <v/>
      </c>
      <c r="GQ11" s="244" t="str">
        <f t="array" ref="GQ11">IFERROR(INDEX([1]!Sanaudos[Saskaita],MATCH(1,('[1]3.4'!$AM11=[1]!Sanaudos[Kodas])*('[1]3.4'!GQ$7='[1]2.SAN'!$M$4:$M$73),0)),"")</f>
        <v/>
      </c>
      <c r="GR11" s="244" t="str">
        <f t="array" ref="GR11">IFERROR(INDEX([1]!Sanaudos[Saskaita],MATCH(1,('[1]3.4'!$AM11=[1]!Sanaudos[Kodas])*('[1]3.4'!GR$7='[1]2.SAN'!$M$4:$M$73),0)),"")</f>
        <v/>
      </c>
      <c r="GS11" s="244" t="str">
        <f t="array" ref="GS11">IFERROR(INDEX([1]!Sanaudos[Saskaita],MATCH(1,('[1]3.4'!$AM11=[1]!Sanaudos[Kodas])*('[1]3.4'!GS$7='[1]2.SAN'!$M$4:$M$73),0)),"")</f>
        <v/>
      </c>
      <c r="GT11" s="244" t="str">
        <f t="array" ref="GT11">IFERROR(INDEX([1]!Sanaudos[Saskaita],MATCH(1,('[1]3.4'!$AM11=[1]!Sanaudos[Kodas])*('[1]3.4'!GT$7='[1]2.SAN'!$M$4:$M$73),0)),"")</f>
        <v/>
      </c>
      <c r="GU11" s="244" t="str">
        <f t="array" ref="GU11">IFERROR(INDEX([1]!Sanaudos[Saskaita],MATCH(1,('[1]3.4'!$AM11=[1]!Sanaudos[Kodas])*('[1]3.4'!GU$7='[1]2.SAN'!$M$4:$M$73),0)),"")</f>
        <v/>
      </c>
      <c r="GV11" s="244" t="str">
        <f t="array" ref="GV11">IFERROR(INDEX([1]!Sanaudos[Saskaita],MATCH(1,('[1]3.4'!$AM11=[1]!Sanaudos[Kodas])*('[1]3.4'!GV$7='[1]2.SAN'!$M$4:$M$73),0)),"")</f>
        <v/>
      </c>
      <c r="GW11" s="244" t="str">
        <f t="array" ref="GW11">IFERROR(INDEX([1]!Sanaudos[Saskaita],MATCH(1,('[1]3.4'!$AM11=[1]!Sanaudos[Kodas])*('[1]3.4'!GW$7='[1]2.SAN'!$M$4:$M$73),0)),"")</f>
        <v/>
      </c>
      <c r="GX11" s="244" t="str">
        <f t="array" ref="GX11">IFERROR(INDEX([1]!Sanaudos[Saskaita],MATCH(1,('[1]3.4'!$AM11=[1]!Sanaudos[Kodas])*('[1]3.4'!GX$7='[1]2.SAN'!$M$4:$M$73),0)),"")</f>
        <v/>
      </c>
      <c r="GY11" s="244" t="str">
        <f t="array" ref="GY11">IFERROR(INDEX([1]!Sanaudos[Saskaita],MATCH(1,('[1]3.4'!$AM11=[1]!Sanaudos[Kodas])*('[1]3.4'!GY$7='[1]2.SAN'!$M$4:$M$73),0)),"")</f>
        <v/>
      </c>
      <c r="GZ11" s="244" t="str">
        <f t="array" ref="GZ11">IFERROR(INDEX([1]!Sanaudos[Saskaita],MATCH(1,('[1]3.4'!$AM11=[1]!Sanaudos[Kodas])*('[1]3.4'!GZ$7='[1]2.SAN'!$M$4:$M$73),0)),"")</f>
        <v/>
      </c>
      <c r="HA11" s="244" t="str">
        <f t="array" ref="HA11">IFERROR(INDEX([1]!Sanaudos[Saskaita],MATCH(1,('[1]3.4'!$AM11=[1]!Sanaudos[Kodas])*('[1]3.4'!HA$7='[1]2.SAN'!$M$4:$M$73),0)),"")</f>
        <v/>
      </c>
      <c r="HB11" s="244" t="str">
        <f t="array" ref="HB11">IFERROR(INDEX([1]!Sanaudos[Saskaita],MATCH(1,('[1]3.4'!$AM11=[1]!Sanaudos[Kodas])*('[1]3.4'!HB$7='[1]2.SAN'!$M$4:$M$73),0)),"")</f>
        <v/>
      </c>
      <c r="HC11" s="244" t="str">
        <f t="array" ref="HC11">IFERROR(INDEX([1]!Sanaudos[Saskaita],MATCH(1,('[1]3.4'!$AM11=[1]!Sanaudos[Kodas])*('[1]3.4'!HC$7='[1]2.SAN'!$M$4:$M$73),0)),"")</f>
        <v/>
      </c>
      <c r="HD11" s="244" t="str">
        <f t="array" ref="HD11">IFERROR(INDEX([1]!Sanaudos[Saskaita],MATCH(1,('[1]3.4'!$AM11=[1]!Sanaudos[Kodas])*('[1]3.4'!HD$7='[1]2.SAN'!$M$4:$M$73),0)),"")</f>
        <v/>
      </c>
      <c r="HE11" s="244" t="str">
        <f t="array" ref="HE11">IFERROR(INDEX([1]!Sanaudos[Saskaita],MATCH(1,('[1]3.4'!$AM11=[1]!Sanaudos[Kodas])*('[1]3.4'!HE$7='[1]2.SAN'!$M$4:$M$73),0)),"")</f>
        <v/>
      </c>
      <c r="HF11" s="244" t="str">
        <f t="array" ref="HF11">IFERROR(INDEX([1]!Sanaudos[Saskaita],MATCH(1,('[1]3.4'!$AM11=[1]!Sanaudos[Kodas])*('[1]3.4'!HF$7='[1]2.SAN'!$M$4:$M$73),0)),"")</f>
        <v/>
      </c>
      <c r="HG11" s="244" t="str">
        <f t="array" ref="HG11">IFERROR(INDEX([1]!Sanaudos[Saskaita],MATCH(1,('[1]3.4'!$AM11=[1]!Sanaudos[Kodas])*('[1]3.4'!HG$7='[1]2.SAN'!$M$4:$M$73),0)),"")</f>
        <v/>
      </c>
      <c r="HH11" s="244" t="str">
        <f t="array" ref="HH11">IFERROR(INDEX([1]!Sanaudos[Saskaita],MATCH(1,('[1]3.4'!$AM11=[1]!Sanaudos[Kodas])*('[1]3.4'!HH$7='[1]2.SAN'!$M$4:$M$73),0)),"")</f>
        <v/>
      </c>
      <c r="HI11" s="244" t="str">
        <f t="array" ref="HI11">IFERROR(INDEX([1]!Sanaudos[Saskaita],MATCH(1,('[1]3.4'!$AM11=[1]!Sanaudos[Kodas])*('[1]3.4'!HI$7='[1]2.SAN'!$M$4:$M$73),0)),"")</f>
        <v/>
      </c>
      <c r="HJ11" s="244" t="str">
        <f t="array" ref="HJ11">IFERROR(INDEX([1]!Sanaudos[Saskaita],MATCH(1,('[1]3.4'!$AM11=[1]!Sanaudos[Kodas])*('[1]3.4'!HJ$7='[1]2.SAN'!$M$4:$M$73),0)),"")</f>
        <v/>
      </c>
      <c r="HK11" s="244" t="str">
        <f t="array" ref="HK11">IFERROR(INDEX([1]!Sanaudos[Saskaita],MATCH(1,('[1]3.4'!$AM11=[1]!Sanaudos[Kodas])*('[1]3.4'!HK$7='[1]2.SAN'!$M$4:$M$73),0)),"")</f>
        <v/>
      </c>
      <c r="HL11" s="244" t="str">
        <f t="array" ref="HL11">IFERROR(INDEX([1]!Sanaudos[Saskaita],MATCH(1,('[1]3.4'!$AM11=[1]!Sanaudos[Kodas])*('[1]3.4'!HL$7='[1]2.SAN'!$M$4:$M$73),0)),"")</f>
        <v/>
      </c>
      <c r="HM11" s="244" t="str">
        <f t="array" ref="HM11">IFERROR(INDEX([1]!Sanaudos[Saskaita],MATCH(1,('[1]3.4'!$AM11=[1]!Sanaudos[Kodas])*('[1]3.4'!HM$7='[1]2.SAN'!$M$4:$M$73),0)),"")</f>
        <v/>
      </c>
      <c r="HN11" s="244" t="str">
        <f t="array" ref="HN11">IFERROR(INDEX([1]!Sanaudos[Saskaita],MATCH(1,('[1]3.4'!$AM11=[1]!Sanaudos[Kodas])*('[1]3.4'!HN$7='[1]2.SAN'!$M$4:$M$73),0)),"")</f>
        <v/>
      </c>
      <c r="HO11" s="244" t="str">
        <f t="array" ref="HO11">IFERROR(INDEX([1]!Sanaudos[Saskaita],MATCH(1,('[1]3.4'!$AM11=[1]!Sanaudos[Kodas])*('[1]3.4'!HO$7='[1]2.SAN'!$M$4:$M$73),0)),"")</f>
        <v/>
      </c>
      <c r="HP11" s="244" t="str">
        <f t="array" ref="HP11">IFERROR(INDEX([1]!Sanaudos[Saskaita],MATCH(1,('[1]3.4'!$AM11=[1]!Sanaudos[Kodas])*('[1]3.4'!HP$7='[1]2.SAN'!$M$4:$M$73),0)),"")</f>
        <v/>
      </c>
      <c r="HQ11" s="244" t="str">
        <f t="array" ref="HQ11">IFERROR(INDEX([1]!Sanaudos[Saskaita],MATCH(1,('[1]3.4'!$AM11=[1]!Sanaudos[Kodas])*('[1]3.4'!HQ$7='[1]2.SAN'!$M$4:$M$73),0)),"")</f>
        <v/>
      </c>
      <c r="HR11" s="244" t="str">
        <f t="array" ref="HR11">IFERROR(INDEX([1]!Sanaudos[Saskaita],MATCH(1,('[1]3.4'!$AM11=[1]!Sanaudos[Kodas])*('[1]3.4'!HR$7='[1]2.SAN'!$M$4:$M$73),0)),"")</f>
        <v/>
      </c>
      <c r="HS11" s="244" t="str">
        <f t="array" ref="HS11">IFERROR(INDEX([1]!Sanaudos[Saskaita],MATCH(1,('[1]3.4'!$AM11=[1]!Sanaudos[Kodas])*('[1]3.4'!HS$7='[1]2.SAN'!$M$4:$M$73),0)),"")</f>
        <v/>
      </c>
      <c r="HT11" s="244" t="str">
        <f t="array" ref="HT11">IFERROR(INDEX([1]!Sanaudos[Saskaita],MATCH(1,('[1]3.4'!$AM11=[1]!Sanaudos[Kodas])*('[1]3.4'!HT$7='[1]2.SAN'!$M$4:$M$73),0)),"")</f>
        <v/>
      </c>
      <c r="HU11" s="244" t="str">
        <f t="array" ref="HU11">IFERROR(INDEX([1]!Sanaudos[Saskaita],MATCH(1,('[1]3.4'!$AM11=[1]!Sanaudos[Kodas])*('[1]3.4'!HU$7='[1]2.SAN'!$M$4:$M$73),0)),"")</f>
        <v/>
      </c>
      <c r="HV11" s="244" t="str">
        <f t="array" ref="HV11">IFERROR(INDEX([1]!Sanaudos[Saskaita],MATCH(1,('[1]3.4'!$AM11=[1]!Sanaudos[Kodas])*('[1]3.4'!HV$7='[1]2.SAN'!$M$4:$M$73),0)),"")</f>
        <v/>
      </c>
      <c r="HW11" s="244" t="str">
        <f t="array" ref="HW11">IFERROR(INDEX([1]!Sanaudos[Saskaita],MATCH(1,('[1]3.4'!$AM11=[1]!Sanaudos[Kodas])*('[1]3.4'!HW$7='[1]2.SAN'!$M$4:$M$73),0)),"")</f>
        <v/>
      </c>
      <c r="HX11" s="244" t="str">
        <f t="array" ref="HX11">IFERROR(INDEX([1]!Sanaudos[Saskaita],MATCH(1,('[1]3.4'!$AM11=[1]!Sanaudos[Kodas])*('[1]3.4'!HX$7='[1]2.SAN'!$M$4:$M$73),0)),"")</f>
        <v/>
      </c>
      <c r="HY11" s="244" t="str">
        <f t="array" ref="HY11">IFERROR(INDEX([1]!Sanaudos[Saskaita],MATCH(1,('[1]3.4'!$AM11=[1]!Sanaudos[Kodas])*('[1]3.4'!HY$7='[1]2.SAN'!$M$4:$M$73),0)),"")</f>
        <v/>
      </c>
      <c r="HZ11" s="244" t="str">
        <f t="array" ref="HZ11">IFERROR(INDEX([1]!Sanaudos[Saskaita],MATCH(1,('[1]3.4'!$AM11=[1]!Sanaudos[Kodas])*('[1]3.4'!HZ$7='[1]2.SAN'!$M$4:$M$73),0)),"")</f>
        <v/>
      </c>
      <c r="IA11" s="244" t="str">
        <f t="array" ref="IA11">IFERROR(INDEX([1]!Sanaudos[Saskaita],MATCH(1,('[1]3.4'!$AM11=[1]!Sanaudos[Kodas])*('[1]3.4'!IA$7='[1]2.SAN'!$M$4:$M$73),0)),"")</f>
        <v/>
      </c>
      <c r="IB11" s="244" t="str">
        <f t="array" ref="IB11">IFERROR(INDEX([1]!Sanaudos[Saskaita],MATCH(1,('[1]3.4'!$AM11=[1]!Sanaudos[Kodas])*('[1]3.4'!IB$7='[1]2.SAN'!$M$4:$M$73),0)),"")</f>
        <v/>
      </c>
      <c r="IC11" s="244" t="str">
        <f t="array" ref="IC11">IFERROR(INDEX([1]!Sanaudos[Saskaita],MATCH(1,('[1]3.4'!$AM11=[1]!Sanaudos[Kodas])*('[1]3.4'!IC$7='[1]2.SAN'!$M$4:$M$73),0)),"")</f>
        <v/>
      </c>
      <c r="ID11" s="244" t="str">
        <f t="array" ref="ID11">IFERROR(INDEX([1]!Sanaudos[Saskaita],MATCH(1,('[1]3.4'!$AM11=[1]!Sanaudos[Kodas])*('[1]3.4'!ID$7='[1]2.SAN'!$M$4:$M$73),0)),"")</f>
        <v/>
      </c>
      <c r="IE11" s="244" t="str">
        <f t="array" ref="IE11">IFERROR(INDEX([1]!Sanaudos[Saskaita],MATCH(1,('[1]3.4'!$AM11=[1]!Sanaudos[Kodas])*('[1]3.4'!IE$7='[1]2.SAN'!$M$4:$M$73),0)),"")</f>
        <v/>
      </c>
      <c r="IF11" s="244" t="str">
        <f t="array" ref="IF11">IFERROR(INDEX([1]!Sanaudos[Saskaita],MATCH(1,('[1]3.4'!$AM11=[1]!Sanaudos[Kodas])*('[1]3.4'!IF$7='[1]2.SAN'!$M$4:$M$73),0)),"")</f>
        <v/>
      </c>
      <c r="IG11" s="244" t="str">
        <f t="array" ref="IG11">IFERROR(INDEX([1]!Sanaudos[Saskaita],MATCH(1,('[1]3.4'!$AM11=[1]!Sanaudos[Kodas])*('[1]3.4'!IG$7='[1]2.SAN'!$M$4:$M$73),0)),"")</f>
        <v/>
      </c>
      <c r="IH11" s="244" t="str">
        <f t="array" ref="IH11">IFERROR(INDEX([1]!Sanaudos[Saskaita],MATCH(1,('[1]3.4'!$AM11=[1]!Sanaudos[Kodas])*('[1]3.4'!IH$7='[1]2.SAN'!$M$4:$M$73),0)),"")</f>
        <v/>
      </c>
      <c r="II11" s="244" t="str">
        <f t="array" ref="II11">IFERROR(INDEX([1]!Sanaudos[Saskaita],MATCH(1,('[1]3.4'!$AM11=[1]!Sanaudos[Kodas])*('[1]3.4'!II$7='[1]2.SAN'!$M$4:$M$73),0)),"")</f>
        <v/>
      </c>
      <c r="IJ11" s="244" t="str">
        <f t="array" ref="IJ11">IFERROR(INDEX([1]!Sanaudos[Saskaita],MATCH(1,('[1]3.4'!$AM11=[1]!Sanaudos[Kodas])*('[1]3.4'!IJ$7='[1]2.SAN'!$M$4:$M$73),0)),"")</f>
        <v/>
      </c>
      <c r="IK11" s="244" t="str">
        <f t="array" ref="IK11">IFERROR(INDEX([1]!Sanaudos[Saskaita],MATCH(1,('[1]3.4'!$AM11=[1]!Sanaudos[Kodas])*('[1]3.4'!IK$7='[1]2.SAN'!$M$4:$M$73),0)),"")</f>
        <v/>
      </c>
    </row>
    <row r="12" spans="2:253" ht="12.2" customHeight="1" x14ac:dyDescent="0.2">
      <c r="B12" s="552"/>
      <c r="C12" s="245" t="s">
        <v>818</v>
      </c>
      <c r="D12" s="251" t="s">
        <v>189</v>
      </c>
      <c r="E12" s="247" t="str">
        <f t="shared" si="2"/>
        <v xml:space="preserve">                                    </v>
      </c>
      <c r="F12" s="248" t="e">
        <f>+SUMIFS([1]!Sanaudos[Suma],[1]!Sanaudos[Kodas],AM12,[1]!Sanaudos[PASK],TRUE)</f>
        <v>#REF!</v>
      </c>
      <c r="G12" s="252" t="e">
        <f>-SUMIFS([1]!Sanaudos[Suma],[1]!Sanaudos[Kodas],$AM12,[1]!Sanaudos[Pagal DK RAS],700)</f>
        <v>#REF!</v>
      </c>
      <c r="H12" s="248" t="e">
        <f>+SUMIFS('[1]5.turtas'!$D$1:$AN$1,'[1]5.turtas'!$D$4:$AN$4,$AM12)</f>
        <v>#VALUE!</v>
      </c>
      <c r="I12" s="248" t="e">
        <f>-SUMIFS([1]!Sanaudos[Suma],[1]!Sanaudos[Kodas],$AM12,[1]!Sanaudos[Pagal DK RAS],901)-SUMIFS([1]!Sanaudos[Suma],[1]!Sanaudos[Kodas],$AM12,[1]!Sanaudos[Pagal DK RAS],902)-SUMIFS([1]!Sanaudos[Suma],[1]!Sanaudos[Kodas],$AM12,[1]!Sanaudos[Pagal DK RAS],905)</f>
        <v>#REF!</v>
      </c>
      <c r="J12" s="248" t="e">
        <f>+SUMIFS([1]!DU[DU],[1]!DU[Kodas],$AM12)+SUMIFS([1]!DU[Sodra],[1]!DU[Kodas],$AM12)+SUMIFS([1]!DU[Išeitinės išmokos, kompensacijos],[1]!DU[Kodas],$AM12)</f>
        <v>#REF!</v>
      </c>
      <c r="K12" s="248" t="e">
        <f>+SUMIFS([1]!Sanaudos_kor[Suma],[1]!Sanaudos_kor[Kodas],$AM12,[1]!Sanaudos_kor[PASK],TRUE,[1]!Sanaudos_kor[KOR_nr],K$1)</f>
        <v>#REF!</v>
      </c>
      <c r="L12" s="248" t="e">
        <f>+SUMIFS([1]!Sanaudos_kor[Suma],[1]!Sanaudos_kor[Kodas],$AM12,[1]!Sanaudos_kor[PASK],TRUE,[1]!Sanaudos_kor[KOR_nr],L$1)</f>
        <v>#REF!</v>
      </c>
      <c r="M12" s="248" t="e">
        <f>+SUMIFS([1]!Sanaudos_kor[Suma],[1]!Sanaudos_kor[Kodas],$AM12,[1]!Sanaudos_kor[PASK],TRUE,[1]!Sanaudos_kor[KOR_nr],M$1)</f>
        <v>#REF!</v>
      </c>
      <c r="N12" s="248" t="e">
        <f>+SUMIFS([1]!Sanaudos_kor[Suma],[1]!Sanaudos_kor[Kodas],$AM12,[1]!Sanaudos_kor[PASK],TRUE,[1]!Sanaudos_kor[KOR_nr],N$1)</f>
        <v>#REF!</v>
      </c>
      <c r="O12" s="248" t="e">
        <f>+SUMIFS([1]!Sanaudos_kor[Suma],[1]!Sanaudos_kor[Kodas],$AM12,[1]!Sanaudos_kor[PASK],TRUE,[1]!Sanaudos_kor[KOR_nr],O$1)</f>
        <v>#REF!</v>
      </c>
      <c r="P12" s="248" t="e">
        <f>+SUMIFS([1]!Sanaudos_kor[Suma],[1]!Sanaudos_kor[Kodas],$AM12,[1]!Sanaudos_kor[PASK],TRUE,[1]!Sanaudos_kor[KOR_nr],P$1)</f>
        <v>#REF!</v>
      </c>
      <c r="Q12" s="248" t="e">
        <f>+SUMIFS([1]!Sanaudos_kor[Suma],[1]!Sanaudos_kor[Kodas],$AM12,[1]!Sanaudos_kor[PASK],TRUE,[1]!Sanaudos_kor[KOR_nr],Q$1)</f>
        <v>#REF!</v>
      </c>
      <c r="R12" s="248" t="e">
        <f>+SUMIFS([1]!Sanaudos_kor[Suma],[1]!Sanaudos_kor[Kodas],$AM12,[1]!Sanaudos_kor[PASK],TRUE,[1]!Sanaudos_kor[KOR_nr],R$1)</f>
        <v>#REF!</v>
      </c>
      <c r="S12" s="248" t="e">
        <f>+SUMIFS([1]!Sanaudos_kor[Suma],[1]!Sanaudos_kor[Kodas],$AM12,[1]!Sanaudos_kor[PASK],TRUE,[1]!Sanaudos_kor[KOR_nr],S$1)</f>
        <v>#REF!</v>
      </c>
      <c r="T12" s="248" t="e">
        <f>+SUMIFS([1]!Sanaudos_kor[Suma],[1]!Sanaudos_kor[Kodas],$AM12,[1]!Sanaudos_kor[PASK],TRUE,[1]!Sanaudos_kor[KOR_nr],T$1)</f>
        <v>#REF!</v>
      </c>
      <c r="U12" s="248" t="e">
        <f>+SUMIFS([1]!Sanaudos_kor[Suma],[1]!Sanaudos_kor[Kodas],$AM12,[1]!Sanaudos_kor[PASK],TRUE,[1]!Sanaudos_kor[KOR_nr],U$1)</f>
        <v>#REF!</v>
      </c>
      <c r="V12" s="248" t="e">
        <f>+SUMIFS([1]!Sanaudos_kor[Suma],[1]!Sanaudos_kor[Kodas],$AM12,[1]!Sanaudos_kor[PASK],TRUE,[1]!Sanaudos_kor[KOR_nr],V$1)</f>
        <v>#REF!</v>
      </c>
      <c r="W12" s="248" t="e">
        <f>+SUMIFS([1]!Sanaudos_kor[Suma],[1]!Sanaudos_kor[Kodas],$AM12,[1]!Sanaudos_kor[PASK],TRUE,[1]!Sanaudos_kor[KOR_nr],W$1)</f>
        <v>#REF!</v>
      </c>
      <c r="X12" s="248" t="e">
        <f>+SUMIFS([1]!Sanaudos_kor[Suma],[1]!Sanaudos_kor[Kodas],$AM12,[1]!Sanaudos_kor[PASK],TRUE,[1]!Sanaudos_kor[KOR_nr],X$1)</f>
        <v>#REF!</v>
      </c>
      <c r="Y12" s="248" t="e">
        <f>+SUMIFS([1]!Sanaudos_kor[Suma],[1]!Sanaudos_kor[Kodas],$AM12,[1]!Sanaudos_kor[PASK],TRUE,[1]!Sanaudos_kor[KOR_nr],Y$1)</f>
        <v>#REF!</v>
      </c>
      <c r="Z12" s="248" t="e">
        <f>+SUMIFS([1]!Sanaudos_kor[Suma],[1]!Sanaudos_kor[Kodas],$AM12,[1]!Sanaudos_kor[PASK],TRUE,[1]!Sanaudos_kor[KOR_nr],Z$1)</f>
        <v>#REF!</v>
      </c>
      <c r="AA12" s="248" t="e">
        <f>+SUMIFS([1]!Sanaudos_kor[Suma],[1]!Sanaudos_kor[Kodas],$AM12,[1]!Sanaudos_kor[PASK],TRUE,[1]!Sanaudos_kor[KOR_nr],AA$1)</f>
        <v>#REF!</v>
      </c>
      <c r="AB12" s="248" t="e">
        <f>+SUMIFS([1]!Sanaudos_kor[Suma],[1]!Sanaudos_kor[Kodas],$AM12,[1]!Sanaudos_kor[PASK],TRUE,[1]!Sanaudos_kor[KOR_nr],AB$1)</f>
        <v>#REF!</v>
      </c>
      <c r="AC12" s="248" t="e">
        <f>+SUMIFS([1]!Sanaudos_kor[Suma],[1]!Sanaudos_kor[Kodas],$AM12,[1]!Sanaudos_kor[PASK],TRUE,[1]!Sanaudos_kor[KOR_nr],AC$1)</f>
        <v>#REF!</v>
      </c>
      <c r="AD12" s="248" t="e">
        <f>+SUMIFS([1]!Sanaudos_kor[Suma],[1]!Sanaudos_kor[Kodas],$AM12,[1]!Sanaudos_kor[PASK],TRUE,[1]!Sanaudos_kor[KOR_nr],AD$1)</f>
        <v>#REF!</v>
      </c>
      <c r="AE12" s="248" t="e">
        <f>+SUMIFS([1]!Sanaudos_kor[Suma],[1]!Sanaudos_kor[Kodas],$AM12,[1]!Sanaudos_kor[PASK],TRUE,[1]!Sanaudos_kor[KOR_nr],AE$1)</f>
        <v>#REF!</v>
      </c>
      <c r="AF12" s="248" t="e">
        <f>+SUMIFS([1]!Sanaudos_kor[Suma],[1]!Sanaudos_kor[Kodas],$AM12,[1]!Sanaudos_kor[PASK],TRUE,[1]!Sanaudos_kor[KOR_nr],AF$1)</f>
        <v>#REF!</v>
      </c>
      <c r="AG12" s="248" t="e">
        <f t="shared" si="0"/>
        <v>#REF!</v>
      </c>
      <c r="AH12" s="566"/>
      <c r="AJ12" s="211" t="s">
        <v>355</v>
      </c>
      <c r="AK12" s="124" t="str">
        <f>+'[1]2.SAN'!C179</f>
        <v>60009 sąskaitoje apskaitytų sąnaudų detalizavimas ir priskyrimo koregavimas. Detalus sąrašas pateikiamas A10 priede.</v>
      </c>
      <c r="AM12" s="249" t="str">
        <f>+'[1]1.vardai'!D66</f>
        <v>TS_2PER</v>
      </c>
      <c r="AN12" s="250" t="e">
        <f>+SUMIFS('[1]6'!$Y$161:$BL$161,'[1]6'!$Y$2:$BL$2,$AM12)</f>
        <v>#VALUE!</v>
      </c>
      <c r="AO12" s="250" t="e">
        <f t="shared" si="3"/>
        <v>#REF!</v>
      </c>
      <c r="AQ12" s="250" t="e">
        <f>+SUMIFS('[1]3.4'!$F$133:$F$202,'[1]3.4'!$D$133:$D$202,$AM12,'[1]3.4'!$E$133:$E$202,"")</f>
        <v>#VALUE!</v>
      </c>
      <c r="AR12" s="250" t="e">
        <f t="shared" si="1"/>
        <v>#VALUE!</v>
      </c>
      <c r="AT12" s="244" t="str">
        <f t="array" ref="AT12">IFERROR(INDEX([1]!Sanaudos[Saskaita],MATCH(1,('[1]3.4'!$AM12=[1]!Sanaudos[Kodas])*('[1]3.4'!AT$7='[1]2.SAN'!$M$4:$M$73),0)),"")</f>
        <v/>
      </c>
      <c r="AU12" s="244" t="str">
        <f t="array" ref="AU12">IFERROR(INDEX([1]!Sanaudos[Saskaita],MATCH(1,('[1]3.4'!$AM12=[1]!Sanaudos[Kodas])*('[1]3.4'!AU$7='[1]2.SAN'!$M$4:$M$73),0)),"")</f>
        <v/>
      </c>
      <c r="AV12" s="244" t="str">
        <f t="array" ref="AV12">IFERROR(INDEX([1]!Sanaudos[Saskaita],MATCH(1,('[1]3.4'!$AM12=[1]!Sanaudos[Kodas])*('[1]3.4'!AV$7='[1]2.SAN'!$M$4:$M$73),0)),"")</f>
        <v/>
      </c>
      <c r="AW12" s="244" t="str">
        <f t="array" ref="AW12">IFERROR(INDEX([1]!Sanaudos[Saskaita],MATCH(1,('[1]3.4'!$AM12=[1]!Sanaudos[Kodas])*('[1]3.4'!AW$7='[1]2.SAN'!$M$4:$M$73),0)),"")</f>
        <v/>
      </c>
      <c r="AX12" s="244" t="str">
        <f t="array" ref="AX12">IFERROR(INDEX([1]!Sanaudos[Saskaita],MATCH(1,('[1]3.4'!$AM12=[1]!Sanaudos[Kodas])*('[1]3.4'!AX$7='[1]2.SAN'!$M$4:$M$73),0)),"")</f>
        <v/>
      </c>
      <c r="AY12" s="244" t="str">
        <f t="array" ref="AY12">IFERROR(INDEX([1]!Sanaudos[Saskaita],MATCH(1,('[1]3.4'!$AM12=[1]!Sanaudos[Kodas])*('[1]3.4'!AY$7='[1]2.SAN'!$M$4:$M$73),0)),"")</f>
        <v/>
      </c>
      <c r="AZ12" s="244" t="str">
        <f t="array" ref="AZ12">IFERROR(INDEX([1]!Sanaudos[Saskaita],MATCH(1,('[1]3.4'!$AM12=[1]!Sanaudos[Kodas])*('[1]3.4'!AZ$7='[1]2.SAN'!$M$4:$M$73),0)),"")</f>
        <v/>
      </c>
      <c r="BA12" s="244" t="str">
        <f t="array" ref="BA12">IFERROR(INDEX([1]!Sanaudos[Saskaita],MATCH(1,('[1]3.4'!$AM12=[1]!Sanaudos[Kodas])*('[1]3.4'!BA$7='[1]2.SAN'!$M$4:$M$73),0)),"")</f>
        <v/>
      </c>
      <c r="BB12" s="244" t="str">
        <f t="array" ref="BB12">IFERROR(INDEX([1]!Sanaudos[Saskaita],MATCH(1,('[1]3.4'!$AM12=[1]!Sanaudos[Kodas])*('[1]3.4'!BB$7='[1]2.SAN'!$M$4:$M$73),0)),"")</f>
        <v/>
      </c>
      <c r="BC12" s="244" t="str">
        <f t="array" ref="BC12">IFERROR(INDEX([1]!Sanaudos[Saskaita],MATCH(1,('[1]3.4'!$AM12=[1]!Sanaudos[Kodas])*('[1]3.4'!BC$7='[1]2.SAN'!$M$4:$M$73),0)),"")</f>
        <v/>
      </c>
      <c r="BD12" s="244" t="str">
        <f t="array" ref="BD12">IFERROR(INDEX([1]!Sanaudos[Saskaita],MATCH(1,('[1]3.4'!$AM12=[1]!Sanaudos[Kodas])*('[1]3.4'!BD$7='[1]2.SAN'!$M$4:$M$73),0)),"")</f>
        <v/>
      </c>
      <c r="BE12" s="244" t="str">
        <f t="array" ref="BE12">IFERROR(INDEX([1]!Sanaudos[Saskaita],MATCH(1,('[1]3.4'!$AM12=[1]!Sanaudos[Kodas])*('[1]3.4'!BE$7='[1]2.SAN'!$M$4:$M$73),0)),"")</f>
        <v/>
      </c>
      <c r="BF12" s="244" t="str">
        <f t="array" ref="BF12">IFERROR(INDEX([1]!Sanaudos[Saskaita],MATCH(1,('[1]3.4'!$AM12=[1]!Sanaudos[Kodas])*('[1]3.4'!BF$7='[1]2.SAN'!$M$4:$M$73),0)),"")</f>
        <v/>
      </c>
      <c r="BG12" s="244" t="str">
        <f t="array" ref="BG12">IFERROR(INDEX([1]!Sanaudos[Saskaita],MATCH(1,('[1]3.4'!$AM12=[1]!Sanaudos[Kodas])*('[1]3.4'!BG$7='[1]2.SAN'!$M$4:$M$73),0)),"")</f>
        <v/>
      </c>
      <c r="BH12" s="244" t="str">
        <f t="array" ref="BH12">IFERROR(INDEX([1]!Sanaudos[Saskaita],MATCH(1,('[1]3.4'!$AM12=[1]!Sanaudos[Kodas])*('[1]3.4'!BH$7='[1]2.SAN'!$M$4:$M$73),0)),"")</f>
        <v/>
      </c>
      <c r="BI12" s="244" t="str">
        <f t="array" ref="BI12">IFERROR(INDEX([1]!Sanaudos[Saskaita],MATCH(1,('[1]3.4'!$AM12=[1]!Sanaudos[Kodas])*('[1]3.4'!BI$7='[1]2.SAN'!$M$4:$M$73),0)),"")</f>
        <v/>
      </c>
      <c r="BJ12" s="244" t="str">
        <f t="array" ref="BJ12">IFERROR(INDEX([1]!Sanaudos[Saskaita],MATCH(1,('[1]3.4'!$AM12=[1]!Sanaudos[Kodas])*('[1]3.4'!BJ$7='[1]2.SAN'!$M$4:$M$73),0)),"")</f>
        <v/>
      </c>
      <c r="BK12" s="244" t="str">
        <f t="array" ref="BK12">IFERROR(INDEX([1]!Sanaudos[Saskaita],MATCH(1,('[1]3.4'!$AM12=[1]!Sanaudos[Kodas])*('[1]3.4'!BK$7='[1]2.SAN'!$M$4:$M$73),0)),"")</f>
        <v/>
      </c>
      <c r="BL12" s="244" t="str">
        <f t="array" ref="BL12">IFERROR(INDEX([1]!Sanaudos[Saskaita],MATCH(1,('[1]3.4'!$AM12=[1]!Sanaudos[Kodas])*('[1]3.4'!BL$7='[1]2.SAN'!$M$4:$M$73),0)),"")</f>
        <v/>
      </c>
      <c r="BM12" s="244" t="str">
        <f t="array" ref="BM12">IFERROR(INDEX([1]!Sanaudos[Saskaita],MATCH(1,('[1]3.4'!$AM12=[1]!Sanaudos[Kodas])*('[1]3.4'!BM$7='[1]2.SAN'!$M$4:$M$73),0)),"")</f>
        <v/>
      </c>
      <c r="BN12" s="244" t="str">
        <f t="array" ref="BN12">IFERROR(INDEX([1]!Sanaudos[Saskaita],MATCH(1,('[1]3.4'!$AM12=[1]!Sanaudos[Kodas])*('[1]3.4'!BN$7='[1]2.SAN'!$M$4:$M$73),0)),"")</f>
        <v/>
      </c>
      <c r="BO12" s="244" t="str">
        <f t="array" ref="BO12">IFERROR(INDEX([1]!Sanaudos[Saskaita],MATCH(1,('[1]3.4'!$AM12=[1]!Sanaudos[Kodas])*('[1]3.4'!BO$7='[1]2.SAN'!$M$4:$M$73),0)),"")</f>
        <v/>
      </c>
      <c r="BP12" s="244" t="str">
        <f t="array" ref="BP12">IFERROR(INDEX([1]!Sanaudos[Saskaita],MATCH(1,('[1]3.4'!$AM12=[1]!Sanaudos[Kodas])*('[1]3.4'!BP$7='[1]2.SAN'!$M$4:$M$73),0)),"")</f>
        <v/>
      </c>
      <c r="BQ12" s="244" t="str">
        <f t="array" ref="BQ12">IFERROR(INDEX([1]!Sanaudos[Saskaita],MATCH(1,('[1]3.4'!$AM12=[1]!Sanaudos[Kodas])*('[1]3.4'!BQ$7='[1]2.SAN'!$M$4:$M$73),0)),"")</f>
        <v/>
      </c>
      <c r="BR12" s="244" t="str">
        <f t="array" ref="BR12">IFERROR(INDEX([1]!Sanaudos[Saskaita],MATCH(1,('[1]3.4'!$AM12=[1]!Sanaudos[Kodas])*('[1]3.4'!BR$7='[1]2.SAN'!$M$4:$M$73),0)),"")</f>
        <v/>
      </c>
      <c r="BS12" s="244" t="str">
        <f t="array" ref="BS12">IFERROR(INDEX([1]!Sanaudos[Saskaita],MATCH(1,('[1]3.4'!$AM12=[1]!Sanaudos[Kodas])*('[1]3.4'!BS$7='[1]2.SAN'!$M$4:$M$73),0)),"")</f>
        <v/>
      </c>
      <c r="BT12" s="244" t="str">
        <f t="array" ref="BT12">IFERROR(INDEX([1]!Sanaudos[Saskaita],MATCH(1,('[1]3.4'!$AM12=[1]!Sanaudos[Kodas])*('[1]3.4'!BT$7='[1]2.SAN'!$M$4:$M$73),0)),"")</f>
        <v/>
      </c>
      <c r="BU12" s="244" t="str">
        <f t="array" ref="BU12">IFERROR(INDEX([1]!Sanaudos[Saskaita],MATCH(1,('[1]3.4'!$AM12=[1]!Sanaudos[Kodas])*('[1]3.4'!BU$7='[1]2.SAN'!$M$4:$M$73),0)),"")</f>
        <v/>
      </c>
      <c r="BV12" s="244" t="str">
        <f t="array" ref="BV12">IFERROR(INDEX([1]!Sanaudos[Saskaita],MATCH(1,('[1]3.4'!$AM12=[1]!Sanaudos[Kodas])*('[1]3.4'!BV$7='[1]2.SAN'!$M$4:$M$73),0)),"")</f>
        <v/>
      </c>
      <c r="BW12" s="244" t="str">
        <f t="array" ref="BW12">IFERROR(INDEX([1]!Sanaudos[Saskaita],MATCH(1,('[1]3.4'!$AM12=[1]!Sanaudos[Kodas])*('[1]3.4'!BW$7='[1]2.SAN'!$M$4:$M$73),0)),"")</f>
        <v/>
      </c>
      <c r="BX12" s="244" t="str">
        <f t="array" ref="BX12">IFERROR(INDEX([1]!Sanaudos[Saskaita],MATCH(1,('[1]3.4'!$AM12=[1]!Sanaudos[Kodas])*('[1]3.4'!BX$7='[1]2.SAN'!$M$4:$M$73),0)),"")</f>
        <v/>
      </c>
      <c r="BY12" s="244" t="str">
        <f t="array" ref="BY12">IFERROR(INDEX([1]!Sanaudos[Saskaita],MATCH(1,('[1]3.4'!$AM12=[1]!Sanaudos[Kodas])*('[1]3.4'!BY$7='[1]2.SAN'!$M$4:$M$73),0)),"")</f>
        <v/>
      </c>
      <c r="BZ12" s="244" t="str">
        <f t="array" ref="BZ12">IFERROR(INDEX([1]!Sanaudos[Saskaita],MATCH(1,('[1]3.4'!$AM12=[1]!Sanaudos[Kodas])*('[1]3.4'!BZ$7='[1]2.SAN'!$M$4:$M$73),0)),"")</f>
        <v/>
      </c>
      <c r="CA12" s="244" t="str">
        <f t="array" ref="CA12">IFERROR(INDEX([1]!Sanaudos[Saskaita],MATCH(1,('[1]3.4'!$AM12=[1]!Sanaudos[Kodas])*('[1]3.4'!CA$7='[1]2.SAN'!$M$4:$M$73),0)),"")</f>
        <v/>
      </c>
      <c r="CB12" s="244" t="str">
        <f t="array" ref="CB12">IFERROR(INDEX([1]!Sanaudos[Saskaita],MATCH(1,('[1]3.4'!$AM12=[1]!Sanaudos[Kodas])*('[1]3.4'!CB$7='[1]2.SAN'!$M$4:$M$73),0)),"")</f>
        <v/>
      </c>
      <c r="CC12" s="244" t="str">
        <f t="array" ref="CC12">IFERROR(INDEX([1]!Sanaudos[Saskaita],MATCH(1,('[1]3.4'!$AM12=[1]!Sanaudos[Kodas])*('[1]3.4'!CC$7='[1]2.SAN'!$M$4:$M$73),0)),"")</f>
        <v/>
      </c>
      <c r="CD12" s="244" t="str">
        <f t="array" ref="CD12">IFERROR(INDEX([1]!Sanaudos[Saskaita],MATCH(1,('[1]3.4'!$AM12=[1]!Sanaudos[Kodas])*('[1]3.4'!CD$7='[1]2.SAN'!$M$4:$M$73),0)),"")</f>
        <v/>
      </c>
      <c r="CE12" s="244" t="str">
        <f t="array" ref="CE12">IFERROR(INDEX([1]!Sanaudos[Saskaita],MATCH(1,('[1]3.4'!$AM12=[1]!Sanaudos[Kodas])*('[1]3.4'!CE$7='[1]2.SAN'!$M$4:$M$73),0)),"")</f>
        <v/>
      </c>
      <c r="CF12" s="244" t="str">
        <f t="array" ref="CF12">IFERROR(INDEX([1]!Sanaudos[Saskaita],MATCH(1,('[1]3.4'!$AM12=[1]!Sanaudos[Kodas])*('[1]3.4'!CF$7='[1]2.SAN'!$M$4:$M$73),0)),"")</f>
        <v/>
      </c>
      <c r="CG12" s="244" t="str">
        <f t="array" ref="CG12">IFERROR(INDEX([1]!Sanaudos[Saskaita],MATCH(1,('[1]3.4'!$AM12=[1]!Sanaudos[Kodas])*('[1]3.4'!CG$7='[1]2.SAN'!$M$4:$M$73),0)),"")</f>
        <v/>
      </c>
      <c r="CH12" s="244" t="str">
        <f t="array" ref="CH12">IFERROR(INDEX([1]!Sanaudos[Saskaita],MATCH(1,('[1]3.4'!$AM12=[1]!Sanaudos[Kodas])*('[1]3.4'!CH$7='[1]2.SAN'!$M$4:$M$73),0)),"")</f>
        <v/>
      </c>
      <c r="CI12" s="244" t="str">
        <f t="array" ref="CI12">IFERROR(INDEX([1]!Sanaudos[Saskaita],MATCH(1,('[1]3.4'!$AM12=[1]!Sanaudos[Kodas])*('[1]3.4'!CI$7='[1]2.SAN'!$M$4:$M$73),0)),"")</f>
        <v/>
      </c>
      <c r="CJ12" s="244" t="str">
        <f t="array" ref="CJ12">IFERROR(INDEX([1]!Sanaudos[Saskaita],MATCH(1,('[1]3.4'!$AM12=[1]!Sanaudos[Kodas])*('[1]3.4'!CJ$7='[1]2.SAN'!$M$4:$M$73),0)),"")</f>
        <v/>
      </c>
      <c r="CK12" s="244" t="str">
        <f t="array" ref="CK12">IFERROR(INDEX([1]!Sanaudos[Saskaita],MATCH(1,('[1]3.4'!$AM12=[1]!Sanaudos[Kodas])*('[1]3.4'!CK$7='[1]2.SAN'!$M$4:$M$73),0)),"")</f>
        <v/>
      </c>
      <c r="CL12" s="244" t="str">
        <f t="array" ref="CL12">IFERROR(INDEX([1]!Sanaudos[Saskaita],MATCH(1,('[1]3.4'!$AM12=[1]!Sanaudos[Kodas])*('[1]3.4'!CL$7='[1]2.SAN'!$M$4:$M$73),0)),"")</f>
        <v/>
      </c>
      <c r="CM12" s="244" t="str">
        <f t="array" ref="CM12">IFERROR(INDEX([1]!Sanaudos[Saskaita],MATCH(1,('[1]3.4'!$AM12=[1]!Sanaudos[Kodas])*('[1]3.4'!CM$7='[1]2.SAN'!$M$4:$M$73),0)),"")</f>
        <v/>
      </c>
      <c r="CN12" s="244" t="str">
        <f t="array" ref="CN12">IFERROR(INDEX([1]!Sanaudos[Saskaita],MATCH(1,('[1]3.4'!$AM12=[1]!Sanaudos[Kodas])*('[1]3.4'!CN$7='[1]2.SAN'!$M$4:$M$73),0)),"")</f>
        <v/>
      </c>
      <c r="CO12" s="244" t="str">
        <f t="array" ref="CO12">IFERROR(INDEX([1]!Sanaudos[Saskaita],MATCH(1,('[1]3.4'!$AM12=[1]!Sanaudos[Kodas])*('[1]3.4'!CO$7='[1]2.SAN'!$M$4:$M$73),0)),"")</f>
        <v/>
      </c>
      <c r="CP12" s="244" t="str">
        <f t="array" ref="CP12">IFERROR(INDEX([1]!Sanaudos[Saskaita],MATCH(1,('[1]3.4'!$AM12=[1]!Sanaudos[Kodas])*('[1]3.4'!CP$7='[1]2.SAN'!$M$4:$M$73),0)),"")</f>
        <v/>
      </c>
      <c r="CQ12" s="244" t="str">
        <f t="array" ref="CQ12">IFERROR(INDEX([1]!Sanaudos[Saskaita],MATCH(1,('[1]3.4'!$AM12=[1]!Sanaudos[Kodas])*('[1]3.4'!CQ$7='[1]2.SAN'!$M$4:$M$73),0)),"")</f>
        <v/>
      </c>
      <c r="CR12" s="244" t="str">
        <f t="array" ref="CR12">IFERROR(INDEX([1]!Sanaudos[Saskaita],MATCH(1,('[1]3.4'!$AM12=[1]!Sanaudos[Kodas])*('[1]3.4'!CR$7='[1]2.SAN'!$M$4:$M$73),0)),"")</f>
        <v/>
      </c>
      <c r="CS12" s="244" t="str">
        <f t="array" ref="CS12">IFERROR(INDEX([1]!Sanaudos[Saskaita],MATCH(1,('[1]3.4'!$AM12=[1]!Sanaudos[Kodas])*('[1]3.4'!CS$7='[1]2.SAN'!$M$4:$M$73),0)),"")</f>
        <v/>
      </c>
      <c r="CT12" s="244" t="str">
        <f t="array" ref="CT12">IFERROR(INDEX([1]!Sanaudos[Saskaita],MATCH(1,('[1]3.4'!$AM12=[1]!Sanaudos[Kodas])*('[1]3.4'!CT$7='[1]2.SAN'!$M$4:$M$73),0)),"")</f>
        <v/>
      </c>
      <c r="CU12" s="244" t="str">
        <f t="array" ref="CU12">IFERROR(INDEX([1]!Sanaudos[Saskaita],MATCH(1,('[1]3.4'!$AM12=[1]!Sanaudos[Kodas])*('[1]3.4'!CU$7='[1]2.SAN'!$M$4:$M$73),0)),"")</f>
        <v/>
      </c>
      <c r="CV12" s="244" t="str">
        <f t="array" ref="CV12">IFERROR(INDEX([1]!Sanaudos[Saskaita],MATCH(1,('[1]3.4'!$AM12=[1]!Sanaudos[Kodas])*('[1]3.4'!CV$7='[1]2.SAN'!$M$4:$M$73),0)),"")</f>
        <v/>
      </c>
      <c r="CW12" s="244" t="str">
        <f t="array" ref="CW12">IFERROR(INDEX([1]!Sanaudos[Saskaita],MATCH(1,('[1]3.4'!$AM12=[1]!Sanaudos[Kodas])*('[1]3.4'!CW$7='[1]2.SAN'!$M$4:$M$73),0)),"")</f>
        <v/>
      </c>
      <c r="CX12" s="244" t="str">
        <f t="array" ref="CX12">IFERROR(INDEX([1]!Sanaudos[Saskaita],MATCH(1,('[1]3.4'!$AM12=[1]!Sanaudos[Kodas])*('[1]3.4'!CX$7='[1]2.SAN'!$M$4:$M$73),0)),"")</f>
        <v/>
      </c>
      <c r="CY12" s="244" t="str">
        <f t="array" ref="CY12">IFERROR(INDEX([1]!Sanaudos[Saskaita],MATCH(1,('[1]3.4'!$AM12=[1]!Sanaudos[Kodas])*('[1]3.4'!CY$7='[1]2.SAN'!$M$4:$M$73),0)),"")</f>
        <v/>
      </c>
      <c r="CZ12" s="244" t="str">
        <f t="array" ref="CZ12">IFERROR(INDEX([1]!Sanaudos[Saskaita],MATCH(1,('[1]3.4'!$AM12=[1]!Sanaudos[Kodas])*('[1]3.4'!CZ$7='[1]2.SAN'!$M$4:$M$73),0)),"")</f>
        <v/>
      </c>
      <c r="DA12" s="244" t="str">
        <f t="array" ref="DA12">IFERROR(INDEX([1]!Sanaudos[Saskaita],MATCH(1,('[1]3.4'!$AM12=[1]!Sanaudos[Kodas])*('[1]3.4'!DA$7='[1]2.SAN'!$M$4:$M$73),0)),"")</f>
        <v/>
      </c>
      <c r="DB12" s="244" t="str">
        <f t="array" ref="DB12">IFERROR(INDEX([1]!Sanaudos[Saskaita],MATCH(1,('[1]3.4'!$AM12=[1]!Sanaudos[Kodas])*('[1]3.4'!DB$7='[1]2.SAN'!$M$4:$M$73),0)),"")</f>
        <v/>
      </c>
      <c r="DC12" s="244" t="str">
        <f t="array" ref="DC12">IFERROR(INDEX([1]!Sanaudos[Saskaita],MATCH(1,('[1]3.4'!$AM12=[1]!Sanaudos[Kodas])*('[1]3.4'!DC$7='[1]2.SAN'!$M$4:$M$73),0)),"")</f>
        <v/>
      </c>
      <c r="DD12" s="244" t="str">
        <f t="array" ref="DD12">IFERROR(INDEX([1]!Sanaudos[Saskaita],MATCH(1,('[1]3.4'!$AM12=[1]!Sanaudos[Kodas])*('[1]3.4'!DD$7='[1]2.SAN'!$M$4:$M$73),0)),"")</f>
        <v/>
      </c>
      <c r="DE12" s="244" t="str">
        <f t="array" ref="DE12">IFERROR(INDEX([1]!Sanaudos[Saskaita],MATCH(1,('[1]3.4'!$AM12=[1]!Sanaudos[Kodas])*('[1]3.4'!DE$7='[1]2.SAN'!$M$4:$M$73),0)),"")</f>
        <v/>
      </c>
      <c r="DF12" s="244" t="str">
        <f t="array" ref="DF12">IFERROR(INDEX([1]!Sanaudos[Saskaita],MATCH(1,('[1]3.4'!$AM12=[1]!Sanaudos[Kodas])*('[1]3.4'!DF$7='[1]2.SAN'!$M$4:$M$73),0)),"")</f>
        <v/>
      </c>
      <c r="DG12" s="244" t="str">
        <f t="array" ref="DG12">IFERROR(INDEX([1]!Sanaudos[Saskaita],MATCH(1,('[1]3.4'!$AM12=[1]!Sanaudos[Kodas])*('[1]3.4'!DG$7='[1]2.SAN'!$M$4:$M$73),0)),"")</f>
        <v/>
      </c>
      <c r="DH12" s="244" t="str">
        <f t="array" ref="DH12">IFERROR(INDEX([1]!Sanaudos[Saskaita],MATCH(1,('[1]3.4'!$AM12=[1]!Sanaudos[Kodas])*('[1]3.4'!DH$7='[1]2.SAN'!$M$4:$M$73),0)),"")</f>
        <v/>
      </c>
      <c r="DI12" s="244" t="str">
        <f t="array" ref="DI12">IFERROR(INDEX([1]!Sanaudos[Saskaita],MATCH(1,('[1]3.4'!$AM12=[1]!Sanaudos[Kodas])*('[1]3.4'!DI$7='[1]2.SAN'!$M$4:$M$73),0)),"")</f>
        <v/>
      </c>
      <c r="DJ12" s="244" t="str">
        <f t="array" ref="DJ12">IFERROR(INDEX([1]!Sanaudos[Saskaita],MATCH(1,('[1]3.4'!$AM12=[1]!Sanaudos[Kodas])*('[1]3.4'!DJ$7='[1]2.SAN'!$M$4:$M$73),0)),"")</f>
        <v/>
      </c>
      <c r="DK12" s="244" t="str">
        <f t="array" ref="DK12">IFERROR(INDEX([1]!Sanaudos[Saskaita],MATCH(1,('[1]3.4'!$AM12=[1]!Sanaudos[Kodas])*('[1]3.4'!DK$7='[1]2.SAN'!$M$4:$M$73),0)),"")</f>
        <v/>
      </c>
      <c r="DL12" s="244" t="str">
        <f t="array" ref="DL12">IFERROR(INDEX([1]!Sanaudos[Saskaita],MATCH(1,('[1]3.4'!$AM12=[1]!Sanaudos[Kodas])*('[1]3.4'!DL$7='[1]2.SAN'!$M$4:$M$73),0)),"")</f>
        <v/>
      </c>
      <c r="DM12" s="244" t="str">
        <f t="array" ref="DM12">IFERROR(INDEX([1]!Sanaudos[Saskaita],MATCH(1,('[1]3.4'!$AM12=[1]!Sanaudos[Kodas])*('[1]3.4'!DM$7='[1]2.SAN'!$M$4:$M$73),0)),"")</f>
        <v/>
      </c>
      <c r="DN12" s="244" t="str">
        <f t="array" ref="DN12">IFERROR(INDEX([1]!Sanaudos[Saskaita],MATCH(1,('[1]3.4'!$AM12=[1]!Sanaudos[Kodas])*('[1]3.4'!DN$7='[1]2.SAN'!$M$4:$M$73),0)),"")</f>
        <v/>
      </c>
      <c r="DO12" s="244" t="str">
        <f t="array" ref="DO12">IFERROR(INDEX([1]!Sanaudos[Saskaita],MATCH(1,('[1]3.4'!$AM12=[1]!Sanaudos[Kodas])*('[1]3.4'!DO$7='[1]2.SAN'!$M$4:$M$73),0)),"")</f>
        <v/>
      </c>
      <c r="DP12" s="244" t="str">
        <f t="array" ref="DP12">IFERROR(INDEX([1]!Sanaudos[Saskaita],MATCH(1,('[1]3.4'!$AM12=[1]!Sanaudos[Kodas])*('[1]3.4'!DP$7='[1]2.SAN'!$M$4:$M$73),0)),"")</f>
        <v/>
      </c>
      <c r="DQ12" s="244" t="str">
        <f t="array" ref="DQ12">IFERROR(INDEX([1]!Sanaudos[Saskaita],MATCH(1,('[1]3.4'!$AM12=[1]!Sanaudos[Kodas])*('[1]3.4'!DQ$7='[1]2.SAN'!$M$4:$M$73),0)),"")</f>
        <v/>
      </c>
      <c r="DR12" s="244" t="str">
        <f t="array" ref="DR12">IFERROR(INDEX([1]!Sanaudos[Saskaita],MATCH(1,('[1]3.4'!$AM12=[1]!Sanaudos[Kodas])*('[1]3.4'!DR$7='[1]2.SAN'!$M$4:$M$73),0)),"")</f>
        <v/>
      </c>
      <c r="DS12" s="244" t="str">
        <f t="array" ref="DS12">IFERROR(INDEX([1]!Sanaudos[Saskaita],MATCH(1,('[1]3.4'!$AM12=[1]!Sanaudos[Kodas])*('[1]3.4'!DS$7='[1]2.SAN'!$M$4:$M$73),0)),"")</f>
        <v/>
      </c>
      <c r="DT12" s="244" t="str">
        <f t="array" ref="DT12">IFERROR(INDEX([1]!Sanaudos[Saskaita],MATCH(1,('[1]3.4'!$AM12=[1]!Sanaudos[Kodas])*('[1]3.4'!DT$7='[1]2.SAN'!$M$4:$M$73),0)),"")</f>
        <v/>
      </c>
      <c r="DU12" s="244" t="str">
        <f t="array" ref="DU12">IFERROR(INDEX([1]!Sanaudos[Saskaita],MATCH(1,('[1]3.4'!$AM12=[1]!Sanaudos[Kodas])*('[1]3.4'!DU$7='[1]2.SAN'!$M$4:$M$73),0)),"")</f>
        <v/>
      </c>
      <c r="DV12" s="244" t="str">
        <f t="array" ref="DV12">IFERROR(INDEX([1]!Sanaudos[Saskaita],MATCH(1,('[1]3.4'!$AM12=[1]!Sanaudos[Kodas])*('[1]3.4'!DV$7='[1]2.SAN'!$M$4:$M$73),0)),"")</f>
        <v/>
      </c>
      <c r="DW12" s="244" t="str">
        <f t="array" ref="DW12">IFERROR(INDEX([1]!Sanaudos[Saskaita],MATCH(1,('[1]3.4'!$AM12=[1]!Sanaudos[Kodas])*('[1]3.4'!DW$7='[1]2.SAN'!$M$4:$M$73),0)),"")</f>
        <v/>
      </c>
      <c r="DX12" s="244" t="str">
        <f t="array" ref="DX12">IFERROR(INDEX([1]!Sanaudos[Saskaita],MATCH(1,('[1]3.4'!$AM12=[1]!Sanaudos[Kodas])*('[1]3.4'!DX$7='[1]2.SAN'!$M$4:$M$73),0)),"")</f>
        <v/>
      </c>
      <c r="DY12" s="244" t="str">
        <f t="array" ref="DY12">IFERROR(INDEX([1]!Sanaudos[Saskaita],MATCH(1,('[1]3.4'!$AM12=[1]!Sanaudos[Kodas])*('[1]3.4'!DY$7='[1]2.SAN'!$M$4:$M$73),0)),"")</f>
        <v/>
      </c>
      <c r="DZ12" s="244" t="str">
        <f t="array" ref="DZ12">IFERROR(INDEX([1]!Sanaudos[Saskaita],MATCH(1,('[1]3.4'!$AM12=[1]!Sanaudos[Kodas])*('[1]3.4'!DZ$7='[1]2.SAN'!$M$4:$M$73),0)),"")</f>
        <v/>
      </c>
      <c r="EA12" s="244" t="str">
        <f t="array" ref="EA12">IFERROR(INDEX([1]!Sanaudos[Saskaita],MATCH(1,('[1]3.4'!$AM12=[1]!Sanaudos[Kodas])*('[1]3.4'!EA$7='[1]2.SAN'!$M$4:$M$73),0)),"")</f>
        <v/>
      </c>
      <c r="EB12" s="244" t="str">
        <f t="array" ref="EB12">IFERROR(INDEX([1]!Sanaudos[Saskaita],MATCH(1,('[1]3.4'!$AM12=[1]!Sanaudos[Kodas])*('[1]3.4'!EB$7='[1]2.SAN'!$M$4:$M$73),0)),"")</f>
        <v/>
      </c>
      <c r="EC12" s="244" t="str">
        <f t="array" ref="EC12">IFERROR(INDEX([1]!Sanaudos[Saskaita],MATCH(1,('[1]3.4'!$AM12=[1]!Sanaudos[Kodas])*('[1]3.4'!EC$7='[1]2.SAN'!$M$4:$M$73),0)),"")</f>
        <v/>
      </c>
      <c r="ED12" s="244" t="str">
        <f t="array" ref="ED12">IFERROR(INDEX([1]!Sanaudos[Saskaita],MATCH(1,('[1]3.4'!$AM12=[1]!Sanaudos[Kodas])*('[1]3.4'!ED$7='[1]2.SAN'!$M$4:$M$73),0)),"")</f>
        <v/>
      </c>
      <c r="EE12" s="244" t="str">
        <f t="array" ref="EE12">IFERROR(INDEX([1]!Sanaudos[Saskaita],MATCH(1,('[1]3.4'!$AM12=[1]!Sanaudos[Kodas])*('[1]3.4'!EE$7='[1]2.SAN'!$M$4:$M$73),0)),"")</f>
        <v/>
      </c>
      <c r="EF12" s="244" t="str">
        <f t="array" ref="EF12">IFERROR(INDEX([1]!Sanaudos[Saskaita],MATCH(1,('[1]3.4'!$AM12=[1]!Sanaudos[Kodas])*('[1]3.4'!EF$7='[1]2.SAN'!$M$4:$M$73),0)),"")</f>
        <v/>
      </c>
      <c r="EG12" s="244" t="str">
        <f t="array" ref="EG12">IFERROR(INDEX([1]!Sanaudos[Saskaita],MATCH(1,('[1]3.4'!$AM12=[1]!Sanaudos[Kodas])*('[1]3.4'!EG$7='[1]2.SAN'!$M$4:$M$73),0)),"")</f>
        <v/>
      </c>
      <c r="EH12" s="244" t="str">
        <f t="array" ref="EH12">IFERROR(INDEX([1]!Sanaudos[Saskaita],MATCH(1,('[1]3.4'!$AM12=[1]!Sanaudos[Kodas])*('[1]3.4'!EH$7='[1]2.SAN'!$M$4:$M$73),0)),"")</f>
        <v/>
      </c>
      <c r="EI12" s="244" t="str">
        <f t="array" ref="EI12">IFERROR(INDEX([1]!Sanaudos[Saskaita],MATCH(1,('[1]3.4'!$AM12=[1]!Sanaudos[Kodas])*('[1]3.4'!EI$7='[1]2.SAN'!$M$4:$M$73),0)),"")</f>
        <v/>
      </c>
      <c r="EJ12" s="244" t="str">
        <f t="array" ref="EJ12">IFERROR(INDEX([1]!Sanaudos[Saskaita],MATCH(1,('[1]3.4'!$AM12=[1]!Sanaudos[Kodas])*('[1]3.4'!EJ$7='[1]2.SAN'!$M$4:$M$73),0)),"")</f>
        <v/>
      </c>
      <c r="EK12" s="244" t="str">
        <f t="array" ref="EK12">IFERROR(INDEX([1]!Sanaudos[Saskaita],MATCH(1,('[1]3.4'!$AM12=[1]!Sanaudos[Kodas])*('[1]3.4'!EK$7='[1]2.SAN'!$M$4:$M$73),0)),"")</f>
        <v/>
      </c>
      <c r="EL12" s="244" t="str">
        <f t="array" ref="EL12">IFERROR(INDEX([1]!Sanaudos[Saskaita],MATCH(1,('[1]3.4'!$AM12=[1]!Sanaudos[Kodas])*('[1]3.4'!EL$7='[1]2.SAN'!$M$4:$M$73),0)),"")</f>
        <v/>
      </c>
      <c r="EM12" s="244" t="str">
        <f t="array" ref="EM12">IFERROR(INDEX([1]!Sanaudos[Saskaita],MATCH(1,('[1]3.4'!$AM12=[1]!Sanaudos[Kodas])*('[1]3.4'!EM$7='[1]2.SAN'!$M$4:$M$73),0)),"")</f>
        <v/>
      </c>
      <c r="EN12" s="244" t="str">
        <f t="array" ref="EN12">IFERROR(INDEX([1]!Sanaudos[Saskaita],MATCH(1,('[1]3.4'!$AM12=[1]!Sanaudos[Kodas])*('[1]3.4'!EN$7='[1]2.SAN'!$M$4:$M$73),0)),"")</f>
        <v/>
      </c>
      <c r="EO12" s="244" t="str">
        <f t="array" ref="EO12">IFERROR(INDEX([1]!Sanaudos[Saskaita],MATCH(1,('[1]3.4'!$AM12=[1]!Sanaudos[Kodas])*('[1]3.4'!EO$7='[1]2.SAN'!$M$4:$M$73),0)),"")</f>
        <v/>
      </c>
      <c r="EP12" s="244" t="str">
        <f t="array" ref="EP12">IFERROR(INDEX([1]!Sanaudos[Saskaita],MATCH(1,('[1]3.4'!$AM12=[1]!Sanaudos[Kodas])*('[1]3.4'!EP$7='[1]2.SAN'!$M$4:$M$73),0)),"")</f>
        <v/>
      </c>
      <c r="EQ12" s="244" t="str">
        <f t="array" ref="EQ12">IFERROR(INDEX([1]!Sanaudos[Saskaita],MATCH(1,('[1]3.4'!$AM12=[1]!Sanaudos[Kodas])*('[1]3.4'!EQ$7='[1]2.SAN'!$M$4:$M$73),0)),"")</f>
        <v/>
      </c>
      <c r="ER12" s="244" t="str">
        <f t="array" ref="ER12">IFERROR(INDEX([1]!Sanaudos[Saskaita],MATCH(1,('[1]3.4'!$AM12=[1]!Sanaudos[Kodas])*('[1]3.4'!ER$7='[1]2.SAN'!$M$4:$M$73),0)),"")</f>
        <v/>
      </c>
      <c r="ES12" s="244" t="str">
        <f t="array" ref="ES12">IFERROR(INDEX([1]!Sanaudos[Saskaita],MATCH(1,('[1]3.4'!$AM12=[1]!Sanaudos[Kodas])*('[1]3.4'!ES$7='[1]2.SAN'!$M$4:$M$73),0)),"")</f>
        <v/>
      </c>
      <c r="ET12" s="244" t="str">
        <f t="array" ref="ET12">IFERROR(INDEX([1]!Sanaudos[Saskaita],MATCH(1,('[1]3.4'!$AM12=[1]!Sanaudos[Kodas])*('[1]3.4'!ET$7='[1]2.SAN'!$M$4:$M$73),0)),"")</f>
        <v/>
      </c>
      <c r="EU12" s="244" t="str">
        <f t="array" ref="EU12">IFERROR(INDEX([1]!Sanaudos[Saskaita],MATCH(1,('[1]3.4'!$AM12=[1]!Sanaudos[Kodas])*('[1]3.4'!EU$7='[1]2.SAN'!$M$4:$M$73),0)),"")</f>
        <v/>
      </c>
      <c r="EV12" s="244" t="str">
        <f t="array" ref="EV12">IFERROR(INDEX([1]!Sanaudos[Saskaita],MATCH(1,('[1]3.4'!$AM12=[1]!Sanaudos[Kodas])*('[1]3.4'!EV$7='[1]2.SAN'!$M$4:$M$73),0)),"")</f>
        <v/>
      </c>
      <c r="EW12" s="244" t="str">
        <f t="array" ref="EW12">IFERROR(INDEX([1]!Sanaudos[Saskaita],MATCH(1,('[1]3.4'!$AM12=[1]!Sanaudos[Kodas])*('[1]3.4'!EW$7='[1]2.SAN'!$M$4:$M$73),0)),"")</f>
        <v/>
      </c>
      <c r="EX12" s="244" t="str">
        <f t="array" ref="EX12">IFERROR(INDEX([1]!Sanaudos[Saskaita],MATCH(1,('[1]3.4'!$AM12=[1]!Sanaudos[Kodas])*('[1]3.4'!EX$7='[1]2.SAN'!$M$4:$M$73),0)),"")</f>
        <v/>
      </c>
      <c r="EY12" s="244" t="str">
        <f t="array" ref="EY12">IFERROR(INDEX([1]!Sanaudos[Saskaita],MATCH(1,('[1]3.4'!$AM12=[1]!Sanaudos[Kodas])*('[1]3.4'!EY$7='[1]2.SAN'!$M$4:$M$73),0)),"")</f>
        <v/>
      </c>
      <c r="EZ12" s="244" t="str">
        <f t="array" ref="EZ12">IFERROR(INDEX([1]!Sanaudos[Saskaita],MATCH(1,('[1]3.4'!$AM12=[1]!Sanaudos[Kodas])*('[1]3.4'!EZ$7='[1]2.SAN'!$M$4:$M$73),0)),"")</f>
        <v/>
      </c>
      <c r="FA12" s="244" t="str">
        <f t="array" ref="FA12">IFERROR(INDEX([1]!Sanaudos[Saskaita],MATCH(1,('[1]3.4'!$AM12=[1]!Sanaudos[Kodas])*('[1]3.4'!FA$7='[1]2.SAN'!$M$4:$M$73),0)),"")</f>
        <v/>
      </c>
      <c r="FB12" s="244" t="str">
        <f t="array" ref="FB12">IFERROR(INDEX([1]!Sanaudos[Saskaita],MATCH(1,('[1]3.4'!$AM12=[1]!Sanaudos[Kodas])*('[1]3.4'!FB$7='[1]2.SAN'!$M$4:$M$73),0)),"")</f>
        <v/>
      </c>
      <c r="FC12" s="244" t="str">
        <f t="array" ref="FC12">IFERROR(INDEX([1]!Sanaudos[Saskaita],MATCH(1,('[1]3.4'!$AM12=[1]!Sanaudos[Kodas])*('[1]3.4'!FC$7='[1]2.SAN'!$M$4:$M$73),0)),"")</f>
        <v/>
      </c>
      <c r="FD12" s="244" t="str">
        <f t="array" ref="FD12">IFERROR(INDEX([1]!Sanaudos[Saskaita],MATCH(1,('[1]3.4'!$AM12=[1]!Sanaudos[Kodas])*('[1]3.4'!FD$7='[1]2.SAN'!$M$4:$M$73),0)),"")</f>
        <v/>
      </c>
      <c r="FE12" s="244" t="str">
        <f t="array" ref="FE12">IFERROR(INDEX([1]!Sanaudos[Saskaita],MATCH(1,('[1]3.4'!$AM12=[1]!Sanaudos[Kodas])*('[1]3.4'!FE$7='[1]2.SAN'!$M$4:$M$73),0)),"")</f>
        <v/>
      </c>
      <c r="FF12" s="244" t="str">
        <f t="array" ref="FF12">IFERROR(INDEX([1]!Sanaudos[Saskaita],MATCH(1,('[1]3.4'!$AM12=[1]!Sanaudos[Kodas])*('[1]3.4'!FF$7='[1]2.SAN'!$M$4:$M$73),0)),"")</f>
        <v/>
      </c>
      <c r="FG12" s="244" t="str">
        <f t="array" ref="FG12">IFERROR(INDEX([1]!Sanaudos[Saskaita],MATCH(1,('[1]3.4'!$AM12=[1]!Sanaudos[Kodas])*('[1]3.4'!FG$7='[1]2.SAN'!$M$4:$M$73),0)),"")</f>
        <v/>
      </c>
      <c r="FH12" s="244" t="str">
        <f t="array" ref="FH12">IFERROR(INDEX([1]!Sanaudos[Saskaita],MATCH(1,('[1]3.4'!$AM12=[1]!Sanaudos[Kodas])*('[1]3.4'!FH$7='[1]2.SAN'!$M$4:$M$73),0)),"")</f>
        <v/>
      </c>
      <c r="FI12" s="244" t="str">
        <f t="array" ref="FI12">IFERROR(INDEX([1]!Sanaudos[Saskaita],MATCH(1,('[1]3.4'!$AM12=[1]!Sanaudos[Kodas])*('[1]3.4'!FI$7='[1]2.SAN'!$M$4:$M$73),0)),"")</f>
        <v/>
      </c>
      <c r="FJ12" s="244" t="str">
        <f t="array" ref="FJ12">IFERROR(INDEX([1]!Sanaudos[Saskaita],MATCH(1,('[1]3.4'!$AM12=[1]!Sanaudos[Kodas])*('[1]3.4'!FJ$7='[1]2.SAN'!$M$4:$M$73),0)),"")</f>
        <v/>
      </c>
      <c r="FK12" s="244" t="str">
        <f t="array" ref="FK12">IFERROR(INDEX([1]!Sanaudos[Saskaita],MATCH(1,('[1]3.4'!$AM12=[1]!Sanaudos[Kodas])*('[1]3.4'!FK$7='[1]2.SAN'!$M$4:$M$73),0)),"")</f>
        <v/>
      </c>
      <c r="FL12" s="244" t="str">
        <f t="array" ref="FL12">IFERROR(INDEX([1]!Sanaudos[Saskaita],MATCH(1,('[1]3.4'!$AM12=[1]!Sanaudos[Kodas])*('[1]3.4'!FL$7='[1]2.SAN'!$M$4:$M$73),0)),"")</f>
        <v/>
      </c>
      <c r="FM12" s="244" t="str">
        <f t="array" ref="FM12">IFERROR(INDEX([1]!Sanaudos[Saskaita],MATCH(1,('[1]3.4'!$AM12=[1]!Sanaudos[Kodas])*('[1]3.4'!FM$7='[1]2.SAN'!$M$4:$M$73),0)),"")</f>
        <v/>
      </c>
      <c r="FN12" s="244" t="str">
        <f t="array" ref="FN12">IFERROR(INDEX([1]!Sanaudos[Saskaita],MATCH(1,('[1]3.4'!$AM12=[1]!Sanaudos[Kodas])*('[1]3.4'!FN$7='[1]2.SAN'!$M$4:$M$73),0)),"")</f>
        <v/>
      </c>
      <c r="FO12" s="244" t="str">
        <f t="array" ref="FO12">IFERROR(INDEX([1]!Sanaudos[Saskaita],MATCH(1,('[1]3.4'!$AM12=[1]!Sanaudos[Kodas])*('[1]3.4'!FO$7='[1]2.SAN'!$M$4:$M$73),0)),"")</f>
        <v/>
      </c>
      <c r="FP12" s="244" t="str">
        <f t="array" ref="FP12">IFERROR(INDEX([1]!Sanaudos[Saskaita],MATCH(1,('[1]3.4'!$AM12=[1]!Sanaudos[Kodas])*('[1]3.4'!FP$7='[1]2.SAN'!$M$4:$M$73),0)),"")</f>
        <v/>
      </c>
      <c r="FQ12" s="244" t="str">
        <f t="array" ref="FQ12">IFERROR(INDEX([1]!Sanaudos[Saskaita],MATCH(1,('[1]3.4'!$AM12=[1]!Sanaudos[Kodas])*('[1]3.4'!FQ$7='[1]2.SAN'!$M$4:$M$73),0)),"")</f>
        <v/>
      </c>
      <c r="FR12" s="244" t="str">
        <f t="array" ref="FR12">IFERROR(INDEX([1]!Sanaudos[Saskaita],MATCH(1,('[1]3.4'!$AM12=[1]!Sanaudos[Kodas])*('[1]3.4'!FR$7='[1]2.SAN'!$M$4:$M$73),0)),"")</f>
        <v/>
      </c>
      <c r="FS12" s="244" t="str">
        <f t="array" ref="FS12">IFERROR(INDEX([1]!Sanaudos[Saskaita],MATCH(1,('[1]3.4'!$AM12=[1]!Sanaudos[Kodas])*('[1]3.4'!FS$7='[1]2.SAN'!$M$4:$M$73),0)),"")</f>
        <v/>
      </c>
      <c r="FT12" s="244" t="str">
        <f t="array" ref="FT12">IFERROR(INDEX([1]!Sanaudos[Saskaita],MATCH(1,('[1]3.4'!$AM12=[1]!Sanaudos[Kodas])*('[1]3.4'!FT$7='[1]2.SAN'!$M$4:$M$73),0)),"")</f>
        <v/>
      </c>
      <c r="FU12" s="244" t="str">
        <f t="array" ref="FU12">IFERROR(INDEX([1]!Sanaudos[Saskaita],MATCH(1,('[1]3.4'!$AM12=[1]!Sanaudos[Kodas])*('[1]3.4'!FU$7='[1]2.SAN'!$M$4:$M$73),0)),"")</f>
        <v/>
      </c>
      <c r="FV12" s="244" t="str">
        <f t="array" ref="FV12">IFERROR(INDEX([1]!Sanaudos[Saskaita],MATCH(1,('[1]3.4'!$AM12=[1]!Sanaudos[Kodas])*('[1]3.4'!FV$7='[1]2.SAN'!$M$4:$M$73),0)),"")</f>
        <v/>
      </c>
      <c r="FW12" s="244" t="str">
        <f t="array" ref="FW12">IFERROR(INDEX([1]!Sanaudos[Saskaita],MATCH(1,('[1]3.4'!$AM12=[1]!Sanaudos[Kodas])*('[1]3.4'!FW$7='[1]2.SAN'!$M$4:$M$73),0)),"")</f>
        <v/>
      </c>
      <c r="FX12" s="244" t="str">
        <f t="array" ref="FX12">IFERROR(INDEX([1]!Sanaudos[Saskaita],MATCH(1,('[1]3.4'!$AM12=[1]!Sanaudos[Kodas])*('[1]3.4'!FX$7='[1]2.SAN'!$M$4:$M$73),0)),"")</f>
        <v/>
      </c>
      <c r="FY12" s="244" t="str">
        <f t="array" ref="FY12">IFERROR(INDEX([1]!Sanaudos[Saskaita],MATCH(1,('[1]3.4'!$AM12=[1]!Sanaudos[Kodas])*('[1]3.4'!FY$7='[1]2.SAN'!$M$4:$M$73),0)),"")</f>
        <v/>
      </c>
      <c r="FZ12" s="244" t="str">
        <f t="array" ref="FZ12">IFERROR(INDEX([1]!Sanaudos[Saskaita],MATCH(1,('[1]3.4'!$AM12=[1]!Sanaudos[Kodas])*('[1]3.4'!FZ$7='[1]2.SAN'!$M$4:$M$73),0)),"")</f>
        <v/>
      </c>
      <c r="GA12" s="244" t="str">
        <f t="array" ref="GA12">IFERROR(INDEX([1]!Sanaudos[Saskaita],MATCH(1,('[1]3.4'!$AM12=[1]!Sanaudos[Kodas])*('[1]3.4'!GA$7='[1]2.SAN'!$M$4:$M$73),0)),"")</f>
        <v/>
      </c>
      <c r="GB12" s="244" t="str">
        <f t="array" ref="GB12">IFERROR(INDEX([1]!Sanaudos[Saskaita],MATCH(1,('[1]3.4'!$AM12=[1]!Sanaudos[Kodas])*('[1]3.4'!GB$7='[1]2.SAN'!$M$4:$M$73),0)),"")</f>
        <v/>
      </c>
      <c r="GC12" s="244" t="str">
        <f t="array" ref="GC12">IFERROR(INDEX([1]!Sanaudos[Saskaita],MATCH(1,('[1]3.4'!$AM12=[1]!Sanaudos[Kodas])*('[1]3.4'!GC$7='[1]2.SAN'!$M$4:$M$73),0)),"")</f>
        <v/>
      </c>
      <c r="GD12" s="244" t="str">
        <f t="array" ref="GD12">IFERROR(INDEX([1]!Sanaudos[Saskaita],MATCH(1,('[1]3.4'!$AM12=[1]!Sanaudos[Kodas])*('[1]3.4'!GD$7='[1]2.SAN'!$M$4:$M$73),0)),"")</f>
        <v/>
      </c>
      <c r="GE12" s="244" t="str">
        <f t="array" ref="GE12">IFERROR(INDEX([1]!Sanaudos[Saskaita],MATCH(1,('[1]3.4'!$AM12=[1]!Sanaudos[Kodas])*('[1]3.4'!GE$7='[1]2.SAN'!$M$4:$M$73),0)),"")</f>
        <v/>
      </c>
      <c r="GF12" s="244" t="str">
        <f t="array" ref="GF12">IFERROR(INDEX([1]!Sanaudos[Saskaita],MATCH(1,('[1]3.4'!$AM12=[1]!Sanaudos[Kodas])*('[1]3.4'!GF$7='[1]2.SAN'!$M$4:$M$73),0)),"")</f>
        <v/>
      </c>
      <c r="GG12" s="244" t="str">
        <f t="array" ref="GG12">IFERROR(INDEX([1]!Sanaudos[Saskaita],MATCH(1,('[1]3.4'!$AM12=[1]!Sanaudos[Kodas])*('[1]3.4'!GG$7='[1]2.SAN'!$M$4:$M$73),0)),"")</f>
        <v/>
      </c>
      <c r="GH12" s="244" t="str">
        <f t="array" ref="GH12">IFERROR(INDEX([1]!Sanaudos[Saskaita],MATCH(1,('[1]3.4'!$AM12=[1]!Sanaudos[Kodas])*('[1]3.4'!GH$7='[1]2.SAN'!$M$4:$M$73),0)),"")</f>
        <v/>
      </c>
      <c r="GI12" s="244" t="str">
        <f t="array" ref="GI12">IFERROR(INDEX([1]!Sanaudos[Saskaita],MATCH(1,('[1]3.4'!$AM12=[1]!Sanaudos[Kodas])*('[1]3.4'!GI$7='[1]2.SAN'!$M$4:$M$73),0)),"")</f>
        <v/>
      </c>
      <c r="GJ12" s="244" t="str">
        <f t="array" ref="GJ12">IFERROR(INDEX([1]!Sanaudos[Saskaita],MATCH(1,('[1]3.4'!$AM12=[1]!Sanaudos[Kodas])*('[1]3.4'!GJ$7='[1]2.SAN'!$M$4:$M$73),0)),"")</f>
        <v/>
      </c>
      <c r="GK12" s="244" t="str">
        <f t="array" ref="GK12">IFERROR(INDEX([1]!Sanaudos[Saskaita],MATCH(1,('[1]3.4'!$AM12=[1]!Sanaudos[Kodas])*('[1]3.4'!GK$7='[1]2.SAN'!$M$4:$M$73),0)),"")</f>
        <v/>
      </c>
      <c r="GL12" s="244" t="str">
        <f t="array" ref="GL12">IFERROR(INDEX([1]!Sanaudos[Saskaita],MATCH(1,('[1]3.4'!$AM12=[1]!Sanaudos[Kodas])*('[1]3.4'!GL$7='[1]2.SAN'!$M$4:$M$73),0)),"")</f>
        <v/>
      </c>
      <c r="GM12" s="244" t="str">
        <f t="array" ref="GM12">IFERROR(INDEX([1]!Sanaudos[Saskaita],MATCH(1,('[1]3.4'!$AM12=[1]!Sanaudos[Kodas])*('[1]3.4'!GM$7='[1]2.SAN'!$M$4:$M$73),0)),"")</f>
        <v/>
      </c>
      <c r="GN12" s="244" t="str">
        <f t="array" ref="GN12">IFERROR(INDEX([1]!Sanaudos[Saskaita],MATCH(1,('[1]3.4'!$AM12=[1]!Sanaudos[Kodas])*('[1]3.4'!GN$7='[1]2.SAN'!$M$4:$M$73),0)),"")</f>
        <v/>
      </c>
      <c r="GO12" s="244" t="str">
        <f t="array" ref="GO12">IFERROR(INDEX([1]!Sanaudos[Saskaita],MATCH(1,('[1]3.4'!$AM12=[1]!Sanaudos[Kodas])*('[1]3.4'!GO$7='[1]2.SAN'!$M$4:$M$73),0)),"")</f>
        <v/>
      </c>
      <c r="GP12" s="244" t="str">
        <f t="array" ref="GP12">IFERROR(INDEX([1]!Sanaudos[Saskaita],MATCH(1,('[1]3.4'!$AM12=[1]!Sanaudos[Kodas])*('[1]3.4'!GP$7='[1]2.SAN'!$M$4:$M$73),0)),"")</f>
        <v/>
      </c>
      <c r="GQ12" s="244" t="str">
        <f t="array" ref="GQ12">IFERROR(INDEX([1]!Sanaudos[Saskaita],MATCH(1,('[1]3.4'!$AM12=[1]!Sanaudos[Kodas])*('[1]3.4'!GQ$7='[1]2.SAN'!$M$4:$M$73),0)),"")</f>
        <v/>
      </c>
      <c r="GR12" s="244" t="str">
        <f t="array" ref="GR12">IFERROR(INDEX([1]!Sanaudos[Saskaita],MATCH(1,('[1]3.4'!$AM12=[1]!Sanaudos[Kodas])*('[1]3.4'!GR$7='[1]2.SAN'!$M$4:$M$73),0)),"")</f>
        <v/>
      </c>
      <c r="GS12" s="244" t="str">
        <f t="array" ref="GS12">IFERROR(INDEX([1]!Sanaudos[Saskaita],MATCH(1,('[1]3.4'!$AM12=[1]!Sanaudos[Kodas])*('[1]3.4'!GS$7='[1]2.SAN'!$M$4:$M$73),0)),"")</f>
        <v/>
      </c>
      <c r="GT12" s="244" t="str">
        <f t="array" ref="GT12">IFERROR(INDEX([1]!Sanaudos[Saskaita],MATCH(1,('[1]3.4'!$AM12=[1]!Sanaudos[Kodas])*('[1]3.4'!GT$7='[1]2.SAN'!$M$4:$M$73),0)),"")</f>
        <v/>
      </c>
      <c r="GU12" s="244" t="str">
        <f t="array" ref="GU12">IFERROR(INDEX([1]!Sanaudos[Saskaita],MATCH(1,('[1]3.4'!$AM12=[1]!Sanaudos[Kodas])*('[1]3.4'!GU$7='[1]2.SAN'!$M$4:$M$73),0)),"")</f>
        <v/>
      </c>
      <c r="GV12" s="244" t="str">
        <f t="array" ref="GV12">IFERROR(INDEX([1]!Sanaudos[Saskaita],MATCH(1,('[1]3.4'!$AM12=[1]!Sanaudos[Kodas])*('[1]3.4'!GV$7='[1]2.SAN'!$M$4:$M$73),0)),"")</f>
        <v/>
      </c>
      <c r="GW12" s="244" t="str">
        <f t="array" ref="GW12">IFERROR(INDEX([1]!Sanaudos[Saskaita],MATCH(1,('[1]3.4'!$AM12=[1]!Sanaudos[Kodas])*('[1]3.4'!GW$7='[1]2.SAN'!$M$4:$M$73),0)),"")</f>
        <v/>
      </c>
      <c r="GX12" s="244" t="str">
        <f t="array" ref="GX12">IFERROR(INDEX([1]!Sanaudos[Saskaita],MATCH(1,('[1]3.4'!$AM12=[1]!Sanaudos[Kodas])*('[1]3.4'!GX$7='[1]2.SAN'!$M$4:$M$73),0)),"")</f>
        <v/>
      </c>
      <c r="GY12" s="244" t="str">
        <f t="array" ref="GY12">IFERROR(INDEX([1]!Sanaudos[Saskaita],MATCH(1,('[1]3.4'!$AM12=[1]!Sanaudos[Kodas])*('[1]3.4'!GY$7='[1]2.SAN'!$M$4:$M$73),0)),"")</f>
        <v/>
      </c>
      <c r="GZ12" s="244" t="str">
        <f t="array" ref="GZ12">IFERROR(INDEX([1]!Sanaudos[Saskaita],MATCH(1,('[1]3.4'!$AM12=[1]!Sanaudos[Kodas])*('[1]3.4'!GZ$7='[1]2.SAN'!$M$4:$M$73),0)),"")</f>
        <v/>
      </c>
      <c r="HA12" s="244" t="str">
        <f t="array" ref="HA12">IFERROR(INDEX([1]!Sanaudos[Saskaita],MATCH(1,('[1]3.4'!$AM12=[1]!Sanaudos[Kodas])*('[1]3.4'!HA$7='[1]2.SAN'!$M$4:$M$73),0)),"")</f>
        <v/>
      </c>
      <c r="HB12" s="244" t="str">
        <f t="array" ref="HB12">IFERROR(INDEX([1]!Sanaudos[Saskaita],MATCH(1,('[1]3.4'!$AM12=[1]!Sanaudos[Kodas])*('[1]3.4'!HB$7='[1]2.SAN'!$M$4:$M$73),0)),"")</f>
        <v/>
      </c>
      <c r="HC12" s="244" t="str">
        <f t="array" ref="HC12">IFERROR(INDEX([1]!Sanaudos[Saskaita],MATCH(1,('[1]3.4'!$AM12=[1]!Sanaudos[Kodas])*('[1]3.4'!HC$7='[1]2.SAN'!$M$4:$M$73),0)),"")</f>
        <v/>
      </c>
      <c r="HD12" s="244" t="str">
        <f t="array" ref="HD12">IFERROR(INDEX([1]!Sanaudos[Saskaita],MATCH(1,('[1]3.4'!$AM12=[1]!Sanaudos[Kodas])*('[1]3.4'!HD$7='[1]2.SAN'!$M$4:$M$73),0)),"")</f>
        <v/>
      </c>
      <c r="HE12" s="244" t="str">
        <f t="array" ref="HE12">IFERROR(INDEX([1]!Sanaudos[Saskaita],MATCH(1,('[1]3.4'!$AM12=[1]!Sanaudos[Kodas])*('[1]3.4'!HE$7='[1]2.SAN'!$M$4:$M$73),0)),"")</f>
        <v/>
      </c>
      <c r="HF12" s="244" t="str">
        <f t="array" ref="HF12">IFERROR(INDEX([1]!Sanaudos[Saskaita],MATCH(1,('[1]3.4'!$AM12=[1]!Sanaudos[Kodas])*('[1]3.4'!HF$7='[1]2.SAN'!$M$4:$M$73),0)),"")</f>
        <v/>
      </c>
      <c r="HG12" s="244" t="str">
        <f t="array" ref="HG12">IFERROR(INDEX([1]!Sanaudos[Saskaita],MATCH(1,('[1]3.4'!$AM12=[1]!Sanaudos[Kodas])*('[1]3.4'!HG$7='[1]2.SAN'!$M$4:$M$73),0)),"")</f>
        <v/>
      </c>
      <c r="HH12" s="244" t="str">
        <f t="array" ref="HH12">IFERROR(INDEX([1]!Sanaudos[Saskaita],MATCH(1,('[1]3.4'!$AM12=[1]!Sanaudos[Kodas])*('[1]3.4'!HH$7='[1]2.SAN'!$M$4:$M$73),0)),"")</f>
        <v/>
      </c>
      <c r="HI12" s="244" t="str">
        <f t="array" ref="HI12">IFERROR(INDEX([1]!Sanaudos[Saskaita],MATCH(1,('[1]3.4'!$AM12=[1]!Sanaudos[Kodas])*('[1]3.4'!HI$7='[1]2.SAN'!$M$4:$M$73),0)),"")</f>
        <v/>
      </c>
      <c r="HJ12" s="244" t="str">
        <f t="array" ref="HJ12">IFERROR(INDEX([1]!Sanaudos[Saskaita],MATCH(1,('[1]3.4'!$AM12=[1]!Sanaudos[Kodas])*('[1]3.4'!HJ$7='[1]2.SAN'!$M$4:$M$73),0)),"")</f>
        <v/>
      </c>
      <c r="HK12" s="244" t="str">
        <f t="array" ref="HK12">IFERROR(INDEX([1]!Sanaudos[Saskaita],MATCH(1,('[1]3.4'!$AM12=[1]!Sanaudos[Kodas])*('[1]3.4'!HK$7='[1]2.SAN'!$M$4:$M$73),0)),"")</f>
        <v/>
      </c>
      <c r="HL12" s="244" t="str">
        <f t="array" ref="HL12">IFERROR(INDEX([1]!Sanaudos[Saskaita],MATCH(1,('[1]3.4'!$AM12=[1]!Sanaudos[Kodas])*('[1]3.4'!HL$7='[1]2.SAN'!$M$4:$M$73),0)),"")</f>
        <v/>
      </c>
      <c r="HM12" s="244" t="str">
        <f t="array" ref="HM12">IFERROR(INDEX([1]!Sanaudos[Saskaita],MATCH(1,('[1]3.4'!$AM12=[1]!Sanaudos[Kodas])*('[1]3.4'!HM$7='[1]2.SAN'!$M$4:$M$73),0)),"")</f>
        <v/>
      </c>
      <c r="HN12" s="244" t="str">
        <f t="array" ref="HN12">IFERROR(INDEX([1]!Sanaudos[Saskaita],MATCH(1,('[1]3.4'!$AM12=[1]!Sanaudos[Kodas])*('[1]3.4'!HN$7='[1]2.SAN'!$M$4:$M$73),0)),"")</f>
        <v/>
      </c>
      <c r="HO12" s="244" t="str">
        <f t="array" ref="HO12">IFERROR(INDEX([1]!Sanaudos[Saskaita],MATCH(1,('[1]3.4'!$AM12=[1]!Sanaudos[Kodas])*('[1]3.4'!HO$7='[1]2.SAN'!$M$4:$M$73),0)),"")</f>
        <v/>
      </c>
      <c r="HP12" s="244" t="str">
        <f t="array" ref="HP12">IFERROR(INDEX([1]!Sanaudos[Saskaita],MATCH(1,('[1]3.4'!$AM12=[1]!Sanaudos[Kodas])*('[1]3.4'!HP$7='[1]2.SAN'!$M$4:$M$73),0)),"")</f>
        <v/>
      </c>
      <c r="HQ12" s="244" t="str">
        <f t="array" ref="HQ12">IFERROR(INDEX([1]!Sanaudos[Saskaita],MATCH(1,('[1]3.4'!$AM12=[1]!Sanaudos[Kodas])*('[1]3.4'!HQ$7='[1]2.SAN'!$M$4:$M$73),0)),"")</f>
        <v/>
      </c>
      <c r="HR12" s="244" t="str">
        <f t="array" ref="HR12">IFERROR(INDEX([1]!Sanaudos[Saskaita],MATCH(1,('[1]3.4'!$AM12=[1]!Sanaudos[Kodas])*('[1]3.4'!HR$7='[1]2.SAN'!$M$4:$M$73),0)),"")</f>
        <v/>
      </c>
      <c r="HS12" s="244" t="str">
        <f t="array" ref="HS12">IFERROR(INDEX([1]!Sanaudos[Saskaita],MATCH(1,('[1]3.4'!$AM12=[1]!Sanaudos[Kodas])*('[1]3.4'!HS$7='[1]2.SAN'!$M$4:$M$73),0)),"")</f>
        <v/>
      </c>
      <c r="HT12" s="244" t="str">
        <f t="array" ref="HT12">IFERROR(INDEX([1]!Sanaudos[Saskaita],MATCH(1,('[1]3.4'!$AM12=[1]!Sanaudos[Kodas])*('[1]3.4'!HT$7='[1]2.SAN'!$M$4:$M$73),0)),"")</f>
        <v/>
      </c>
      <c r="HU12" s="244" t="str">
        <f t="array" ref="HU12">IFERROR(INDEX([1]!Sanaudos[Saskaita],MATCH(1,('[1]3.4'!$AM12=[1]!Sanaudos[Kodas])*('[1]3.4'!HU$7='[1]2.SAN'!$M$4:$M$73),0)),"")</f>
        <v/>
      </c>
      <c r="HV12" s="244" t="str">
        <f t="array" ref="HV12">IFERROR(INDEX([1]!Sanaudos[Saskaita],MATCH(1,('[1]3.4'!$AM12=[1]!Sanaudos[Kodas])*('[1]3.4'!HV$7='[1]2.SAN'!$M$4:$M$73),0)),"")</f>
        <v/>
      </c>
      <c r="HW12" s="244" t="str">
        <f t="array" ref="HW12">IFERROR(INDEX([1]!Sanaudos[Saskaita],MATCH(1,('[1]3.4'!$AM12=[1]!Sanaudos[Kodas])*('[1]3.4'!HW$7='[1]2.SAN'!$M$4:$M$73),0)),"")</f>
        <v/>
      </c>
      <c r="HX12" s="244" t="str">
        <f t="array" ref="HX12">IFERROR(INDEX([1]!Sanaudos[Saskaita],MATCH(1,('[1]3.4'!$AM12=[1]!Sanaudos[Kodas])*('[1]3.4'!HX$7='[1]2.SAN'!$M$4:$M$73),0)),"")</f>
        <v/>
      </c>
      <c r="HY12" s="244" t="str">
        <f t="array" ref="HY12">IFERROR(INDEX([1]!Sanaudos[Saskaita],MATCH(1,('[1]3.4'!$AM12=[1]!Sanaudos[Kodas])*('[1]3.4'!HY$7='[1]2.SAN'!$M$4:$M$73),0)),"")</f>
        <v/>
      </c>
      <c r="HZ12" s="244" t="str">
        <f t="array" ref="HZ12">IFERROR(INDEX([1]!Sanaudos[Saskaita],MATCH(1,('[1]3.4'!$AM12=[1]!Sanaudos[Kodas])*('[1]3.4'!HZ$7='[1]2.SAN'!$M$4:$M$73),0)),"")</f>
        <v/>
      </c>
      <c r="IA12" s="244" t="str">
        <f t="array" ref="IA12">IFERROR(INDEX([1]!Sanaudos[Saskaita],MATCH(1,('[1]3.4'!$AM12=[1]!Sanaudos[Kodas])*('[1]3.4'!IA$7='[1]2.SAN'!$M$4:$M$73),0)),"")</f>
        <v/>
      </c>
      <c r="IB12" s="244" t="str">
        <f t="array" ref="IB12">IFERROR(INDEX([1]!Sanaudos[Saskaita],MATCH(1,('[1]3.4'!$AM12=[1]!Sanaudos[Kodas])*('[1]3.4'!IB$7='[1]2.SAN'!$M$4:$M$73),0)),"")</f>
        <v/>
      </c>
      <c r="IC12" s="244" t="str">
        <f t="array" ref="IC12">IFERROR(INDEX([1]!Sanaudos[Saskaita],MATCH(1,('[1]3.4'!$AM12=[1]!Sanaudos[Kodas])*('[1]3.4'!IC$7='[1]2.SAN'!$M$4:$M$73),0)),"")</f>
        <v/>
      </c>
      <c r="ID12" s="244" t="str">
        <f t="array" ref="ID12">IFERROR(INDEX([1]!Sanaudos[Saskaita],MATCH(1,('[1]3.4'!$AM12=[1]!Sanaudos[Kodas])*('[1]3.4'!ID$7='[1]2.SAN'!$M$4:$M$73),0)),"")</f>
        <v/>
      </c>
      <c r="IE12" s="244" t="str">
        <f t="array" ref="IE12">IFERROR(INDEX([1]!Sanaudos[Saskaita],MATCH(1,('[1]3.4'!$AM12=[1]!Sanaudos[Kodas])*('[1]3.4'!IE$7='[1]2.SAN'!$M$4:$M$73),0)),"")</f>
        <v/>
      </c>
      <c r="IF12" s="244" t="str">
        <f t="array" ref="IF12">IFERROR(INDEX([1]!Sanaudos[Saskaita],MATCH(1,('[1]3.4'!$AM12=[1]!Sanaudos[Kodas])*('[1]3.4'!IF$7='[1]2.SAN'!$M$4:$M$73),0)),"")</f>
        <v/>
      </c>
      <c r="IG12" s="244" t="str">
        <f t="array" ref="IG12">IFERROR(INDEX([1]!Sanaudos[Saskaita],MATCH(1,('[1]3.4'!$AM12=[1]!Sanaudos[Kodas])*('[1]3.4'!IG$7='[1]2.SAN'!$M$4:$M$73),0)),"")</f>
        <v/>
      </c>
      <c r="IH12" s="244" t="str">
        <f t="array" ref="IH12">IFERROR(INDEX([1]!Sanaudos[Saskaita],MATCH(1,('[1]3.4'!$AM12=[1]!Sanaudos[Kodas])*('[1]3.4'!IH$7='[1]2.SAN'!$M$4:$M$73),0)),"")</f>
        <v/>
      </c>
      <c r="II12" s="244" t="str">
        <f t="array" ref="II12">IFERROR(INDEX([1]!Sanaudos[Saskaita],MATCH(1,('[1]3.4'!$AM12=[1]!Sanaudos[Kodas])*('[1]3.4'!II$7='[1]2.SAN'!$M$4:$M$73),0)),"")</f>
        <v/>
      </c>
      <c r="IJ12" s="244" t="str">
        <f t="array" ref="IJ12">IFERROR(INDEX([1]!Sanaudos[Saskaita],MATCH(1,('[1]3.4'!$AM12=[1]!Sanaudos[Kodas])*('[1]3.4'!IJ$7='[1]2.SAN'!$M$4:$M$73),0)),"")</f>
        <v/>
      </c>
      <c r="IK12" s="244" t="str">
        <f t="array" ref="IK12">IFERROR(INDEX([1]!Sanaudos[Saskaita],MATCH(1,('[1]3.4'!$AM12=[1]!Sanaudos[Kodas])*('[1]3.4'!IK$7='[1]2.SAN'!$M$4:$M$73),0)),"")</f>
        <v/>
      </c>
    </row>
    <row r="13" spans="2:253" ht="12.2" customHeight="1" x14ac:dyDescent="0.2">
      <c r="B13" s="552"/>
      <c r="C13" s="245" t="s">
        <v>818</v>
      </c>
      <c r="D13" s="251" t="s">
        <v>819</v>
      </c>
      <c r="E13" s="247" t="str">
        <f t="shared" si="2"/>
        <v xml:space="preserve">                                    </v>
      </c>
      <c r="F13" s="248" t="e">
        <f>+SUMIFS([1]!Sanaudos[Suma],[1]!Sanaudos[Kodas],AM13,[1]!Sanaudos[PASK],TRUE)</f>
        <v>#REF!</v>
      </c>
      <c r="G13" s="248" t="e">
        <f>-SUMIFS([1]!Sanaudos[Suma],[1]!Sanaudos[Kodas],$AM13,[1]!Sanaudos[Pagal DK RAS],700)</f>
        <v>#REF!</v>
      </c>
      <c r="H13" s="248" t="e">
        <f>+SUMIFS('[1]5.turtas'!$D$1:$AN$1,'[1]5.turtas'!$D$4:$AN$4,$AM13)</f>
        <v>#VALUE!</v>
      </c>
      <c r="I13" s="248" t="e">
        <f>-SUMIFS([1]!Sanaudos[Suma],[1]!Sanaudos[Kodas],$AM13,[1]!Sanaudos[Pagal DK RAS],901)-SUMIFS([1]!Sanaudos[Suma],[1]!Sanaudos[Kodas],$AM13,[1]!Sanaudos[Pagal DK RAS],902)-SUMIFS([1]!Sanaudos[Suma],[1]!Sanaudos[Kodas],$AM13,[1]!Sanaudos[Pagal DK RAS],905)</f>
        <v>#REF!</v>
      </c>
      <c r="J13" s="248" t="e">
        <f>+SUMIFS([1]!DU[DU],[1]!DU[Kodas],$AM13)+SUMIFS([1]!DU[Sodra],[1]!DU[Kodas],$AM13)+SUMIFS([1]!DU[Išeitinės išmokos, kompensacijos],[1]!DU[Kodas],$AM13)</f>
        <v>#REF!</v>
      </c>
      <c r="K13" s="248" t="e">
        <f>+SUMIFS([1]!Sanaudos_kor[Suma],[1]!Sanaudos_kor[Kodas],$AM13,[1]!Sanaudos_kor[PASK],TRUE,[1]!Sanaudos_kor[KOR_nr],K$1)</f>
        <v>#REF!</v>
      </c>
      <c r="L13" s="248" t="e">
        <f>+SUMIFS([1]!Sanaudos_kor[Suma],[1]!Sanaudos_kor[Kodas],$AM13,[1]!Sanaudos_kor[PASK],TRUE,[1]!Sanaudos_kor[KOR_nr],L$1)</f>
        <v>#REF!</v>
      </c>
      <c r="M13" s="248" t="e">
        <f>+SUMIFS([1]!Sanaudos_kor[Suma],[1]!Sanaudos_kor[Kodas],$AM13,[1]!Sanaudos_kor[PASK],TRUE,[1]!Sanaudos_kor[KOR_nr],M$1)</f>
        <v>#REF!</v>
      </c>
      <c r="N13" s="248" t="e">
        <f>+SUMIFS([1]!Sanaudos_kor[Suma],[1]!Sanaudos_kor[Kodas],$AM13,[1]!Sanaudos_kor[PASK],TRUE,[1]!Sanaudos_kor[KOR_nr],N$1)</f>
        <v>#REF!</v>
      </c>
      <c r="O13" s="248" t="e">
        <f>+SUMIFS([1]!Sanaudos_kor[Suma],[1]!Sanaudos_kor[Kodas],$AM13,[1]!Sanaudos_kor[PASK],TRUE,[1]!Sanaudos_kor[KOR_nr],O$1)</f>
        <v>#REF!</v>
      </c>
      <c r="P13" s="248" t="e">
        <f>+SUMIFS([1]!Sanaudos_kor[Suma],[1]!Sanaudos_kor[Kodas],$AM13,[1]!Sanaudos_kor[PASK],TRUE,[1]!Sanaudos_kor[KOR_nr],P$1)</f>
        <v>#REF!</v>
      </c>
      <c r="Q13" s="248" t="e">
        <f>+SUMIFS([1]!Sanaudos_kor[Suma],[1]!Sanaudos_kor[Kodas],$AM13,[1]!Sanaudos_kor[PASK],TRUE,[1]!Sanaudos_kor[KOR_nr],Q$1)</f>
        <v>#REF!</v>
      </c>
      <c r="R13" s="248" t="e">
        <f>+SUMIFS([1]!Sanaudos_kor[Suma],[1]!Sanaudos_kor[Kodas],$AM13,[1]!Sanaudos_kor[PASK],TRUE,[1]!Sanaudos_kor[KOR_nr],R$1)</f>
        <v>#REF!</v>
      </c>
      <c r="S13" s="248" t="e">
        <f>+SUMIFS([1]!Sanaudos_kor[Suma],[1]!Sanaudos_kor[Kodas],$AM13,[1]!Sanaudos_kor[PASK],TRUE,[1]!Sanaudos_kor[KOR_nr],S$1)</f>
        <v>#REF!</v>
      </c>
      <c r="T13" s="248" t="e">
        <f>+SUMIFS([1]!Sanaudos_kor[Suma],[1]!Sanaudos_kor[Kodas],$AM13,[1]!Sanaudos_kor[PASK],TRUE,[1]!Sanaudos_kor[KOR_nr],T$1)</f>
        <v>#REF!</v>
      </c>
      <c r="U13" s="248" t="e">
        <f>+SUMIFS([1]!Sanaudos_kor[Suma],[1]!Sanaudos_kor[Kodas],$AM13,[1]!Sanaudos_kor[PASK],TRUE,[1]!Sanaudos_kor[KOR_nr],U$1)</f>
        <v>#REF!</v>
      </c>
      <c r="V13" s="248" t="e">
        <f>+SUMIFS([1]!Sanaudos_kor[Suma],[1]!Sanaudos_kor[Kodas],$AM13,[1]!Sanaudos_kor[PASK],TRUE,[1]!Sanaudos_kor[KOR_nr],V$1)</f>
        <v>#REF!</v>
      </c>
      <c r="W13" s="248" t="e">
        <f>+SUMIFS([1]!Sanaudos_kor[Suma],[1]!Sanaudos_kor[Kodas],$AM13,[1]!Sanaudos_kor[PASK],TRUE,[1]!Sanaudos_kor[KOR_nr],W$1)</f>
        <v>#REF!</v>
      </c>
      <c r="X13" s="248" t="e">
        <f>+SUMIFS([1]!Sanaudos_kor[Suma],[1]!Sanaudos_kor[Kodas],$AM13,[1]!Sanaudos_kor[PASK],TRUE,[1]!Sanaudos_kor[KOR_nr],X$1)</f>
        <v>#REF!</v>
      </c>
      <c r="Y13" s="248" t="e">
        <f>+SUMIFS([1]!Sanaudos_kor[Suma],[1]!Sanaudos_kor[Kodas],$AM13,[1]!Sanaudos_kor[PASK],TRUE,[1]!Sanaudos_kor[KOR_nr],Y$1)</f>
        <v>#REF!</v>
      </c>
      <c r="Z13" s="248" t="e">
        <f>+SUMIFS([1]!Sanaudos_kor[Suma],[1]!Sanaudos_kor[Kodas],$AM13,[1]!Sanaudos_kor[PASK],TRUE,[1]!Sanaudos_kor[KOR_nr],Z$1)</f>
        <v>#REF!</v>
      </c>
      <c r="AA13" s="248" t="e">
        <f>+SUMIFS([1]!Sanaudos_kor[Suma],[1]!Sanaudos_kor[Kodas],$AM13,[1]!Sanaudos_kor[PASK],TRUE,[1]!Sanaudos_kor[KOR_nr],AA$1)</f>
        <v>#REF!</v>
      </c>
      <c r="AB13" s="248" t="e">
        <f>+SUMIFS([1]!Sanaudos_kor[Suma],[1]!Sanaudos_kor[Kodas],$AM13,[1]!Sanaudos_kor[PASK],TRUE,[1]!Sanaudos_kor[KOR_nr],AB$1)</f>
        <v>#REF!</v>
      </c>
      <c r="AC13" s="248" t="e">
        <f>+SUMIFS([1]!Sanaudos_kor[Suma],[1]!Sanaudos_kor[Kodas],$AM13,[1]!Sanaudos_kor[PASK],TRUE,[1]!Sanaudos_kor[KOR_nr],AC$1)</f>
        <v>#REF!</v>
      </c>
      <c r="AD13" s="248" t="e">
        <f>+SUMIFS([1]!Sanaudos_kor[Suma],[1]!Sanaudos_kor[Kodas],$AM13,[1]!Sanaudos_kor[PASK],TRUE,[1]!Sanaudos_kor[KOR_nr],AD$1)</f>
        <v>#REF!</v>
      </c>
      <c r="AE13" s="248" t="e">
        <f>+SUMIFS([1]!Sanaudos_kor[Suma],[1]!Sanaudos_kor[Kodas],$AM13,[1]!Sanaudos_kor[PASK],TRUE,[1]!Sanaudos_kor[KOR_nr],AE$1)</f>
        <v>#REF!</v>
      </c>
      <c r="AF13" s="248" t="e">
        <f>+SUMIFS([1]!Sanaudos_kor[Suma],[1]!Sanaudos_kor[Kodas],$AM13,[1]!Sanaudos_kor[PASK],TRUE,[1]!Sanaudos_kor[KOR_nr],AF$1)</f>
        <v>#REF!</v>
      </c>
      <c r="AG13" s="248" t="e">
        <f t="shared" si="0"/>
        <v>#REF!</v>
      </c>
      <c r="AH13" s="566"/>
      <c r="AJ13" s="211" t="s">
        <v>356</v>
      </c>
      <c r="AK13" s="124" t="str">
        <f>+'[1]2.SAN'!C180</f>
        <v>610013 sąskaitoje apskaitytų sąnaudų detalizavimas ir priskyrimo koregavimas. Detalus sąrašas pateikiamas A10 priede.</v>
      </c>
      <c r="AM13" s="249" t="str">
        <f>+'[1]1.vardai'!D67</f>
        <v>TS_2BAL</v>
      </c>
      <c r="AN13" s="250" t="e">
        <f>+SUMIFS('[1]6'!$Y$161:$BL$161,'[1]6'!$Y$2:$BL$2,$AM13)</f>
        <v>#VALUE!</v>
      </c>
      <c r="AO13" s="250" t="e">
        <f t="shared" si="3"/>
        <v>#REF!</v>
      </c>
      <c r="AQ13" s="250" t="e">
        <f>+SUMIFS('[1]3.4'!$F$133:$F$202,'[1]3.4'!$D$133:$D$202,$AM13,'[1]3.4'!$E$133:$E$202,"")</f>
        <v>#VALUE!</v>
      </c>
      <c r="AR13" s="250" t="e">
        <f t="shared" si="1"/>
        <v>#VALUE!</v>
      </c>
      <c r="AT13" s="244" t="str">
        <f t="array" ref="AT13">IFERROR(INDEX([1]!Sanaudos[Saskaita],MATCH(1,('[1]3.4'!$AM13=[1]!Sanaudos[Kodas])*('[1]3.4'!AT$7='[1]2.SAN'!$M$4:$M$73),0)),"")</f>
        <v/>
      </c>
      <c r="AU13" s="244" t="str">
        <f t="array" ref="AU13">IFERROR(INDEX([1]!Sanaudos[Saskaita],MATCH(1,('[1]3.4'!$AM13=[1]!Sanaudos[Kodas])*('[1]3.4'!AU$7='[1]2.SAN'!$M$4:$M$73),0)),"")</f>
        <v/>
      </c>
      <c r="AV13" s="244" t="str">
        <f t="array" ref="AV13">IFERROR(INDEX([1]!Sanaudos[Saskaita],MATCH(1,('[1]3.4'!$AM13=[1]!Sanaudos[Kodas])*('[1]3.4'!AV$7='[1]2.SAN'!$M$4:$M$73),0)),"")</f>
        <v/>
      </c>
      <c r="AW13" s="244" t="str">
        <f t="array" ref="AW13">IFERROR(INDEX([1]!Sanaudos[Saskaita],MATCH(1,('[1]3.4'!$AM13=[1]!Sanaudos[Kodas])*('[1]3.4'!AW$7='[1]2.SAN'!$M$4:$M$73),0)),"")</f>
        <v/>
      </c>
      <c r="AX13" s="244" t="str">
        <f t="array" ref="AX13">IFERROR(INDEX([1]!Sanaudos[Saskaita],MATCH(1,('[1]3.4'!$AM13=[1]!Sanaudos[Kodas])*('[1]3.4'!AX$7='[1]2.SAN'!$M$4:$M$73),0)),"")</f>
        <v/>
      </c>
      <c r="AY13" s="244" t="str">
        <f t="array" ref="AY13">IFERROR(INDEX([1]!Sanaudos[Saskaita],MATCH(1,('[1]3.4'!$AM13=[1]!Sanaudos[Kodas])*('[1]3.4'!AY$7='[1]2.SAN'!$M$4:$M$73),0)),"")</f>
        <v/>
      </c>
      <c r="AZ13" s="244" t="str">
        <f t="array" ref="AZ13">IFERROR(INDEX([1]!Sanaudos[Saskaita],MATCH(1,('[1]3.4'!$AM13=[1]!Sanaudos[Kodas])*('[1]3.4'!AZ$7='[1]2.SAN'!$M$4:$M$73),0)),"")</f>
        <v/>
      </c>
      <c r="BA13" s="244" t="str">
        <f t="array" ref="BA13">IFERROR(INDEX([1]!Sanaudos[Saskaita],MATCH(1,('[1]3.4'!$AM13=[1]!Sanaudos[Kodas])*('[1]3.4'!BA$7='[1]2.SAN'!$M$4:$M$73),0)),"")</f>
        <v/>
      </c>
      <c r="BB13" s="244" t="str">
        <f t="array" ref="BB13">IFERROR(INDEX([1]!Sanaudos[Saskaita],MATCH(1,('[1]3.4'!$AM13=[1]!Sanaudos[Kodas])*('[1]3.4'!BB$7='[1]2.SAN'!$M$4:$M$73),0)),"")</f>
        <v/>
      </c>
      <c r="BC13" s="244" t="str">
        <f t="array" ref="BC13">IFERROR(INDEX([1]!Sanaudos[Saskaita],MATCH(1,('[1]3.4'!$AM13=[1]!Sanaudos[Kodas])*('[1]3.4'!BC$7='[1]2.SAN'!$M$4:$M$73),0)),"")</f>
        <v/>
      </c>
      <c r="BD13" s="244" t="str">
        <f t="array" ref="BD13">IFERROR(INDEX([1]!Sanaudos[Saskaita],MATCH(1,('[1]3.4'!$AM13=[1]!Sanaudos[Kodas])*('[1]3.4'!BD$7='[1]2.SAN'!$M$4:$M$73),0)),"")</f>
        <v/>
      </c>
      <c r="BE13" s="244" t="str">
        <f t="array" ref="BE13">IFERROR(INDEX([1]!Sanaudos[Saskaita],MATCH(1,('[1]3.4'!$AM13=[1]!Sanaudos[Kodas])*('[1]3.4'!BE$7='[1]2.SAN'!$M$4:$M$73),0)),"")</f>
        <v/>
      </c>
      <c r="BF13" s="244" t="str">
        <f t="array" ref="BF13">IFERROR(INDEX([1]!Sanaudos[Saskaita],MATCH(1,('[1]3.4'!$AM13=[1]!Sanaudos[Kodas])*('[1]3.4'!BF$7='[1]2.SAN'!$M$4:$M$73),0)),"")</f>
        <v/>
      </c>
      <c r="BG13" s="244" t="str">
        <f t="array" ref="BG13">IFERROR(INDEX([1]!Sanaudos[Saskaita],MATCH(1,('[1]3.4'!$AM13=[1]!Sanaudos[Kodas])*('[1]3.4'!BG$7='[1]2.SAN'!$M$4:$M$73),0)),"")</f>
        <v/>
      </c>
      <c r="BH13" s="244" t="str">
        <f t="array" ref="BH13">IFERROR(INDEX([1]!Sanaudos[Saskaita],MATCH(1,('[1]3.4'!$AM13=[1]!Sanaudos[Kodas])*('[1]3.4'!BH$7='[1]2.SAN'!$M$4:$M$73),0)),"")</f>
        <v/>
      </c>
      <c r="BI13" s="244" t="str">
        <f t="array" ref="BI13">IFERROR(INDEX([1]!Sanaudos[Saskaita],MATCH(1,('[1]3.4'!$AM13=[1]!Sanaudos[Kodas])*('[1]3.4'!BI$7='[1]2.SAN'!$M$4:$M$73),0)),"")</f>
        <v/>
      </c>
      <c r="BJ13" s="244" t="str">
        <f t="array" ref="BJ13">IFERROR(INDEX([1]!Sanaudos[Saskaita],MATCH(1,('[1]3.4'!$AM13=[1]!Sanaudos[Kodas])*('[1]3.4'!BJ$7='[1]2.SAN'!$M$4:$M$73),0)),"")</f>
        <v/>
      </c>
      <c r="BK13" s="244" t="str">
        <f t="array" ref="BK13">IFERROR(INDEX([1]!Sanaudos[Saskaita],MATCH(1,('[1]3.4'!$AM13=[1]!Sanaudos[Kodas])*('[1]3.4'!BK$7='[1]2.SAN'!$M$4:$M$73),0)),"")</f>
        <v/>
      </c>
      <c r="BL13" s="244" t="str">
        <f t="array" ref="BL13">IFERROR(INDEX([1]!Sanaudos[Saskaita],MATCH(1,('[1]3.4'!$AM13=[1]!Sanaudos[Kodas])*('[1]3.4'!BL$7='[1]2.SAN'!$M$4:$M$73),0)),"")</f>
        <v/>
      </c>
      <c r="BM13" s="244" t="str">
        <f t="array" ref="BM13">IFERROR(INDEX([1]!Sanaudos[Saskaita],MATCH(1,('[1]3.4'!$AM13=[1]!Sanaudos[Kodas])*('[1]3.4'!BM$7='[1]2.SAN'!$M$4:$M$73),0)),"")</f>
        <v/>
      </c>
      <c r="BN13" s="244" t="str">
        <f t="array" ref="BN13">IFERROR(INDEX([1]!Sanaudos[Saskaita],MATCH(1,('[1]3.4'!$AM13=[1]!Sanaudos[Kodas])*('[1]3.4'!BN$7='[1]2.SAN'!$M$4:$M$73),0)),"")</f>
        <v/>
      </c>
      <c r="BO13" s="244" t="str">
        <f t="array" ref="BO13">IFERROR(INDEX([1]!Sanaudos[Saskaita],MATCH(1,('[1]3.4'!$AM13=[1]!Sanaudos[Kodas])*('[1]3.4'!BO$7='[1]2.SAN'!$M$4:$M$73),0)),"")</f>
        <v/>
      </c>
      <c r="BP13" s="244" t="str">
        <f t="array" ref="BP13">IFERROR(INDEX([1]!Sanaudos[Saskaita],MATCH(1,('[1]3.4'!$AM13=[1]!Sanaudos[Kodas])*('[1]3.4'!BP$7='[1]2.SAN'!$M$4:$M$73),0)),"")</f>
        <v/>
      </c>
      <c r="BQ13" s="244" t="str">
        <f t="array" ref="BQ13">IFERROR(INDEX([1]!Sanaudos[Saskaita],MATCH(1,('[1]3.4'!$AM13=[1]!Sanaudos[Kodas])*('[1]3.4'!BQ$7='[1]2.SAN'!$M$4:$M$73),0)),"")</f>
        <v/>
      </c>
      <c r="BR13" s="244" t="str">
        <f t="array" ref="BR13">IFERROR(INDEX([1]!Sanaudos[Saskaita],MATCH(1,('[1]3.4'!$AM13=[1]!Sanaudos[Kodas])*('[1]3.4'!BR$7='[1]2.SAN'!$M$4:$M$73),0)),"")</f>
        <v/>
      </c>
      <c r="BS13" s="244" t="str">
        <f t="array" ref="BS13">IFERROR(INDEX([1]!Sanaudos[Saskaita],MATCH(1,('[1]3.4'!$AM13=[1]!Sanaudos[Kodas])*('[1]3.4'!BS$7='[1]2.SAN'!$M$4:$M$73),0)),"")</f>
        <v/>
      </c>
      <c r="BT13" s="244" t="str">
        <f t="array" ref="BT13">IFERROR(INDEX([1]!Sanaudos[Saskaita],MATCH(1,('[1]3.4'!$AM13=[1]!Sanaudos[Kodas])*('[1]3.4'!BT$7='[1]2.SAN'!$M$4:$M$73),0)),"")</f>
        <v/>
      </c>
      <c r="BU13" s="244" t="str">
        <f t="array" ref="BU13">IFERROR(INDEX([1]!Sanaudos[Saskaita],MATCH(1,('[1]3.4'!$AM13=[1]!Sanaudos[Kodas])*('[1]3.4'!BU$7='[1]2.SAN'!$M$4:$M$73),0)),"")</f>
        <v/>
      </c>
      <c r="BV13" s="244" t="str">
        <f t="array" ref="BV13">IFERROR(INDEX([1]!Sanaudos[Saskaita],MATCH(1,('[1]3.4'!$AM13=[1]!Sanaudos[Kodas])*('[1]3.4'!BV$7='[1]2.SAN'!$M$4:$M$73),0)),"")</f>
        <v/>
      </c>
      <c r="BW13" s="244" t="str">
        <f t="array" ref="BW13">IFERROR(INDEX([1]!Sanaudos[Saskaita],MATCH(1,('[1]3.4'!$AM13=[1]!Sanaudos[Kodas])*('[1]3.4'!BW$7='[1]2.SAN'!$M$4:$M$73),0)),"")</f>
        <v/>
      </c>
      <c r="BX13" s="244" t="str">
        <f t="array" ref="BX13">IFERROR(INDEX([1]!Sanaudos[Saskaita],MATCH(1,('[1]3.4'!$AM13=[1]!Sanaudos[Kodas])*('[1]3.4'!BX$7='[1]2.SAN'!$M$4:$M$73),0)),"")</f>
        <v/>
      </c>
      <c r="BY13" s="244" t="str">
        <f t="array" ref="BY13">IFERROR(INDEX([1]!Sanaudos[Saskaita],MATCH(1,('[1]3.4'!$AM13=[1]!Sanaudos[Kodas])*('[1]3.4'!BY$7='[1]2.SAN'!$M$4:$M$73),0)),"")</f>
        <v/>
      </c>
      <c r="BZ13" s="244" t="str">
        <f t="array" ref="BZ13">IFERROR(INDEX([1]!Sanaudos[Saskaita],MATCH(1,('[1]3.4'!$AM13=[1]!Sanaudos[Kodas])*('[1]3.4'!BZ$7='[1]2.SAN'!$M$4:$M$73),0)),"")</f>
        <v/>
      </c>
      <c r="CA13" s="244" t="str">
        <f t="array" ref="CA13">IFERROR(INDEX([1]!Sanaudos[Saskaita],MATCH(1,('[1]3.4'!$AM13=[1]!Sanaudos[Kodas])*('[1]3.4'!CA$7='[1]2.SAN'!$M$4:$M$73),0)),"")</f>
        <v/>
      </c>
      <c r="CB13" s="244" t="str">
        <f t="array" ref="CB13">IFERROR(INDEX([1]!Sanaudos[Saskaita],MATCH(1,('[1]3.4'!$AM13=[1]!Sanaudos[Kodas])*('[1]3.4'!CB$7='[1]2.SAN'!$M$4:$M$73),0)),"")</f>
        <v/>
      </c>
      <c r="CC13" s="244" t="str">
        <f t="array" ref="CC13">IFERROR(INDEX([1]!Sanaudos[Saskaita],MATCH(1,('[1]3.4'!$AM13=[1]!Sanaudos[Kodas])*('[1]3.4'!CC$7='[1]2.SAN'!$M$4:$M$73),0)),"")</f>
        <v/>
      </c>
      <c r="CD13" s="244" t="str">
        <f t="array" ref="CD13">IFERROR(INDEX([1]!Sanaudos[Saskaita],MATCH(1,('[1]3.4'!$AM13=[1]!Sanaudos[Kodas])*('[1]3.4'!CD$7='[1]2.SAN'!$M$4:$M$73),0)),"")</f>
        <v/>
      </c>
      <c r="CE13" s="244" t="str">
        <f t="array" ref="CE13">IFERROR(INDEX([1]!Sanaudos[Saskaita],MATCH(1,('[1]3.4'!$AM13=[1]!Sanaudos[Kodas])*('[1]3.4'!CE$7='[1]2.SAN'!$M$4:$M$73),0)),"")</f>
        <v/>
      </c>
      <c r="CF13" s="244" t="str">
        <f t="array" ref="CF13">IFERROR(INDEX([1]!Sanaudos[Saskaita],MATCH(1,('[1]3.4'!$AM13=[1]!Sanaudos[Kodas])*('[1]3.4'!CF$7='[1]2.SAN'!$M$4:$M$73),0)),"")</f>
        <v/>
      </c>
      <c r="CG13" s="244" t="str">
        <f t="array" ref="CG13">IFERROR(INDEX([1]!Sanaudos[Saskaita],MATCH(1,('[1]3.4'!$AM13=[1]!Sanaudos[Kodas])*('[1]3.4'!CG$7='[1]2.SAN'!$M$4:$M$73),0)),"")</f>
        <v/>
      </c>
      <c r="CH13" s="244" t="str">
        <f t="array" ref="CH13">IFERROR(INDEX([1]!Sanaudos[Saskaita],MATCH(1,('[1]3.4'!$AM13=[1]!Sanaudos[Kodas])*('[1]3.4'!CH$7='[1]2.SAN'!$M$4:$M$73),0)),"")</f>
        <v/>
      </c>
      <c r="CI13" s="244" t="str">
        <f t="array" ref="CI13">IFERROR(INDEX([1]!Sanaudos[Saskaita],MATCH(1,('[1]3.4'!$AM13=[1]!Sanaudos[Kodas])*('[1]3.4'!CI$7='[1]2.SAN'!$M$4:$M$73),0)),"")</f>
        <v/>
      </c>
      <c r="CJ13" s="244" t="str">
        <f t="array" ref="CJ13">IFERROR(INDEX([1]!Sanaudos[Saskaita],MATCH(1,('[1]3.4'!$AM13=[1]!Sanaudos[Kodas])*('[1]3.4'!CJ$7='[1]2.SAN'!$M$4:$M$73),0)),"")</f>
        <v/>
      </c>
      <c r="CK13" s="244" t="str">
        <f t="array" ref="CK13">IFERROR(INDEX([1]!Sanaudos[Saskaita],MATCH(1,('[1]3.4'!$AM13=[1]!Sanaudos[Kodas])*('[1]3.4'!CK$7='[1]2.SAN'!$M$4:$M$73),0)),"")</f>
        <v/>
      </c>
      <c r="CL13" s="244" t="str">
        <f t="array" ref="CL13">IFERROR(INDEX([1]!Sanaudos[Saskaita],MATCH(1,('[1]3.4'!$AM13=[1]!Sanaudos[Kodas])*('[1]3.4'!CL$7='[1]2.SAN'!$M$4:$M$73),0)),"")</f>
        <v/>
      </c>
      <c r="CM13" s="244" t="str">
        <f t="array" ref="CM13">IFERROR(INDEX([1]!Sanaudos[Saskaita],MATCH(1,('[1]3.4'!$AM13=[1]!Sanaudos[Kodas])*('[1]3.4'!CM$7='[1]2.SAN'!$M$4:$M$73),0)),"")</f>
        <v/>
      </c>
      <c r="CN13" s="244" t="str">
        <f t="array" ref="CN13">IFERROR(INDEX([1]!Sanaudos[Saskaita],MATCH(1,('[1]3.4'!$AM13=[1]!Sanaudos[Kodas])*('[1]3.4'!CN$7='[1]2.SAN'!$M$4:$M$73),0)),"")</f>
        <v/>
      </c>
      <c r="CO13" s="244" t="str">
        <f t="array" ref="CO13">IFERROR(INDEX([1]!Sanaudos[Saskaita],MATCH(1,('[1]3.4'!$AM13=[1]!Sanaudos[Kodas])*('[1]3.4'!CO$7='[1]2.SAN'!$M$4:$M$73),0)),"")</f>
        <v/>
      </c>
      <c r="CP13" s="244" t="str">
        <f t="array" ref="CP13">IFERROR(INDEX([1]!Sanaudos[Saskaita],MATCH(1,('[1]3.4'!$AM13=[1]!Sanaudos[Kodas])*('[1]3.4'!CP$7='[1]2.SAN'!$M$4:$M$73),0)),"")</f>
        <v/>
      </c>
      <c r="CQ13" s="244" t="str">
        <f t="array" ref="CQ13">IFERROR(INDEX([1]!Sanaudos[Saskaita],MATCH(1,('[1]3.4'!$AM13=[1]!Sanaudos[Kodas])*('[1]3.4'!CQ$7='[1]2.SAN'!$M$4:$M$73),0)),"")</f>
        <v/>
      </c>
      <c r="CR13" s="244" t="str">
        <f t="array" ref="CR13">IFERROR(INDEX([1]!Sanaudos[Saskaita],MATCH(1,('[1]3.4'!$AM13=[1]!Sanaudos[Kodas])*('[1]3.4'!CR$7='[1]2.SAN'!$M$4:$M$73),0)),"")</f>
        <v/>
      </c>
      <c r="CS13" s="244" t="str">
        <f t="array" ref="CS13">IFERROR(INDEX([1]!Sanaudos[Saskaita],MATCH(1,('[1]3.4'!$AM13=[1]!Sanaudos[Kodas])*('[1]3.4'!CS$7='[1]2.SAN'!$M$4:$M$73),0)),"")</f>
        <v/>
      </c>
      <c r="CT13" s="244" t="str">
        <f t="array" ref="CT13">IFERROR(INDEX([1]!Sanaudos[Saskaita],MATCH(1,('[1]3.4'!$AM13=[1]!Sanaudos[Kodas])*('[1]3.4'!CT$7='[1]2.SAN'!$M$4:$M$73),0)),"")</f>
        <v/>
      </c>
      <c r="CU13" s="244" t="str">
        <f t="array" ref="CU13">IFERROR(INDEX([1]!Sanaudos[Saskaita],MATCH(1,('[1]3.4'!$AM13=[1]!Sanaudos[Kodas])*('[1]3.4'!CU$7='[1]2.SAN'!$M$4:$M$73),0)),"")</f>
        <v/>
      </c>
      <c r="CV13" s="244" t="str">
        <f t="array" ref="CV13">IFERROR(INDEX([1]!Sanaudos[Saskaita],MATCH(1,('[1]3.4'!$AM13=[1]!Sanaudos[Kodas])*('[1]3.4'!CV$7='[1]2.SAN'!$M$4:$M$73),0)),"")</f>
        <v/>
      </c>
      <c r="CW13" s="244" t="str">
        <f t="array" ref="CW13">IFERROR(INDEX([1]!Sanaudos[Saskaita],MATCH(1,('[1]3.4'!$AM13=[1]!Sanaudos[Kodas])*('[1]3.4'!CW$7='[1]2.SAN'!$M$4:$M$73),0)),"")</f>
        <v/>
      </c>
      <c r="CX13" s="244" t="str">
        <f t="array" ref="CX13">IFERROR(INDEX([1]!Sanaudos[Saskaita],MATCH(1,('[1]3.4'!$AM13=[1]!Sanaudos[Kodas])*('[1]3.4'!CX$7='[1]2.SAN'!$M$4:$M$73),0)),"")</f>
        <v/>
      </c>
      <c r="CY13" s="244" t="str">
        <f t="array" ref="CY13">IFERROR(INDEX([1]!Sanaudos[Saskaita],MATCH(1,('[1]3.4'!$AM13=[1]!Sanaudos[Kodas])*('[1]3.4'!CY$7='[1]2.SAN'!$M$4:$M$73),0)),"")</f>
        <v/>
      </c>
      <c r="CZ13" s="244" t="str">
        <f t="array" ref="CZ13">IFERROR(INDEX([1]!Sanaudos[Saskaita],MATCH(1,('[1]3.4'!$AM13=[1]!Sanaudos[Kodas])*('[1]3.4'!CZ$7='[1]2.SAN'!$M$4:$M$73),0)),"")</f>
        <v/>
      </c>
      <c r="DA13" s="244" t="str">
        <f t="array" ref="DA13">IFERROR(INDEX([1]!Sanaudos[Saskaita],MATCH(1,('[1]3.4'!$AM13=[1]!Sanaudos[Kodas])*('[1]3.4'!DA$7='[1]2.SAN'!$M$4:$M$73),0)),"")</f>
        <v/>
      </c>
      <c r="DB13" s="244" t="str">
        <f t="array" ref="DB13">IFERROR(INDEX([1]!Sanaudos[Saskaita],MATCH(1,('[1]3.4'!$AM13=[1]!Sanaudos[Kodas])*('[1]3.4'!DB$7='[1]2.SAN'!$M$4:$M$73),0)),"")</f>
        <v/>
      </c>
      <c r="DC13" s="244" t="str">
        <f t="array" ref="DC13">IFERROR(INDEX([1]!Sanaudos[Saskaita],MATCH(1,('[1]3.4'!$AM13=[1]!Sanaudos[Kodas])*('[1]3.4'!DC$7='[1]2.SAN'!$M$4:$M$73),0)),"")</f>
        <v/>
      </c>
      <c r="DD13" s="244" t="str">
        <f t="array" ref="DD13">IFERROR(INDEX([1]!Sanaudos[Saskaita],MATCH(1,('[1]3.4'!$AM13=[1]!Sanaudos[Kodas])*('[1]3.4'!DD$7='[1]2.SAN'!$M$4:$M$73),0)),"")</f>
        <v/>
      </c>
      <c r="DE13" s="244" t="str">
        <f t="array" ref="DE13">IFERROR(INDEX([1]!Sanaudos[Saskaita],MATCH(1,('[1]3.4'!$AM13=[1]!Sanaudos[Kodas])*('[1]3.4'!DE$7='[1]2.SAN'!$M$4:$M$73),0)),"")</f>
        <v/>
      </c>
      <c r="DF13" s="244" t="str">
        <f t="array" ref="DF13">IFERROR(INDEX([1]!Sanaudos[Saskaita],MATCH(1,('[1]3.4'!$AM13=[1]!Sanaudos[Kodas])*('[1]3.4'!DF$7='[1]2.SAN'!$M$4:$M$73),0)),"")</f>
        <v/>
      </c>
      <c r="DG13" s="244" t="str">
        <f t="array" ref="DG13">IFERROR(INDEX([1]!Sanaudos[Saskaita],MATCH(1,('[1]3.4'!$AM13=[1]!Sanaudos[Kodas])*('[1]3.4'!DG$7='[1]2.SAN'!$M$4:$M$73),0)),"")</f>
        <v/>
      </c>
      <c r="DH13" s="244" t="str">
        <f t="array" ref="DH13">IFERROR(INDEX([1]!Sanaudos[Saskaita],MATCH(1,('[1]3.4'!$AM13=[1]!Sanaudos[Kodas])*('[1]3.4'!DH$7='[1]2.SAN'!$M$4:$M$73),0)),"")</f>
        <v/>
      </c>
      <c r="DI13" s="244" t="str">
        <f t="array" ref="DI13">IFERROR(INDEX([1]!Sanaudos[Saskaita],MATCH(1,('[1]3.4'!$AM13=[1]!Sanaudos[Kodas])*('[1]3.4'!DI$7='[1]2.SAN'!$M$4:$M$73),0)),"")</f>
        <v/>
      </c>
      <c r="DJ13" s="244" t="str">
        <f t="array" ref="DJ13">IFERROR(INDEX([1]!Sanaudos[Saskaita],MATCH(1,('[1]3.4'!$AM13=[1]!Sanaudos[Kodas])*('[1]3.4'!DJ$7='[1]2.SAN'!$M$4:$M$73),0)),"")</f>
        <v/>
      </c>
      <c r="DK13" s="244" t="str">
        <f t="array" ref="DK13">IFERROR(INDEX([1]!Sanaudos[Saskaita],MATCH(1,('[1]3.4'!$AM13=[1]!Sanaudos[Kodas])*('[1]3.4'!DK$7='[1]2.SAN'!$M$4:$M$73),0)),"")</f>
        <v/>
      </c>
      <c r="DL13" s="244" t="str">
        <f t="array" ref="DL13">IFERROR(INDEX([1]!Sanaudos[Saskaita],MATCH(1,('[1]3.4'!$AM13=[1]!Sanaudos[Kodas])*('[1]3.4'!DL$7='[1]2.SAN'!$M$4:$M$73),0)),"")</f>
        <v/>
      </c>
      <c r="DM13" s="244" t="str">
        <f t="array" ref="DM13">IFERROR(INDEX([1]!Sanaudos[Saskaita],MATCH(1,('[1]3.4'!$AM13=[1]!Sanaudos[Kodas])*('[1]3.4'!DM$7='[1]2.SAN'!$M$4:$M$73),0)),"")</f>
        <v/>
      </c>
      <c r="DN13" s="244" t="str">
        <f t="array" ref="DN13">IFERROR(INDEX([1]!Sanaudos[Saskaita],MATCH(1,('[1]3.4'!$AM13=[1]!Sanaudos[Kodas])*('[1]3.4'!DN$7='[1]2.SAN'!$M$4:$M$73),0)),"")</f>
        <v/>
      </c>
      <c r="DO13" s="244" t="str">
        <f t="array" ref="DO13">IFERROR(INDEX([1]!Sanaudos[Saskaita],MATCH(1,('[1]3.4'!$AM13=[1]!Sanaudos[Kodas])*('[1]3.4'!DO$7='[1]2.SAN'!$M$4:$M$73),0)),"")</f>
        <v/>
      </c>
      <c r="DP13" s="244" t="str">
        <f t="array" ref="DP13">IFERROR(INDEX([1]!Sanaudos[Saskaita],MATCH(1,('[1]3.4'!$AM13=[1]!Sanaudos[Kodas])*('[1]3.4'!DP$7='[1]2.SAN'!$M$4:$M$73),0)),"")</f>
        <v/>
      </c>
      <c r="DQ13" s="244" t="str">
        <f t="array" ref="DQ13">IFERROR(INDEX([1]!Sanaudos[Saskaita],MATCH(1,('[1]3.4'!$AM13=[1]!Sanaudos[Kodas])*('[1]3.4'!DQ$7='[1]2.SAN'!$M$4:$M$73),0)),"")</f>
        <v/>
      </c>
      <c r="DR13" s="244" t="str">
        <f t="array" ref="DR13">IFERROR(INDEX([1]!Sanaudos[Saskaita],MATCH(1,('[1]3.4'!$AM13=[1]!Sanaudos[Kodas])*('[1]3.4'!DR$7='[1]2.SAN'!$M$4:$M$73),0)),"")</f>
        <v/>
      </c>
      <c r="DS13" s="244" t="str">
        <f t="array" ref="DS13">IFERROR(INDEX([1]!Sanaudos[Saskaita],MATCH(1,('[1]3.4'!$AM13=[1]!Sanaudos[Kodas])*('[1]3.4'!DS$7='[1]2.SAN'!$M$4:$M$73),0)),"")</f>
        <v/>
      </c>
      <c r="DT13" s="244" t="str">
        <f t="array" ref="DT13">IFERROR(INDEX([1]!Sanaudos[Saskaita],MATCH(1,('[1]3.4'!$AM13=[1]!Sanaudos[Kodas])*('[1]3.4'!DT$7='[1]2.SAN'!$M$4:$M$73),0)),"")</f>
        <v/>
      </c>
      <c r="DU13" s="244" t="str">
        <f t="array" ref="DU13">IFERROR(INDEX([1]!Sanaudos[Saskaita],MATCH(1,('[1]3.4'!$AM13=[1]!Sanaudos[Kodas])*('[1]3.4'!DU$7='[1]2.SAN'!$M$4:$M$73),0)),"")</f>
        <v/>
      </c>
      <c r="DV13" s="244" t="str">
        <f t="array" ref="DV13">IFERROR(INDEX([1]!Sanaudos[Saskaita],MATCH(1,('[1]3.4'!$AM13=[1]!Sanaudos[Kodas])*('[1]3.4'!DV$7='[1]2.SAN'!$M$4:$M$73),0)),"")</f>
        <v/>
      </c>
      <c r="DW13" s="244" t="str">
        <f t="array" ref="DW13">IFERROR(INDEX([1]!Sanaudos[Saskaita],MATCH(1,('[1]3.4'!$AM13=[1]!Sanaudos[Kodas])*('[1]3.4'!DW$7='[1]2.SAN'!$M$4:$M$73),0)),"")</f>
        <v/>
      </c>
      <c r="DX13" s="244" t="str">
        <f t="array" ref="DX13">IFERROR(INDEX([1]!Sanaudos[Saskaita],MATCH(1,('[1]3.4'!$AM13=[1]!Sanaudos[Kodas])*('[1]3.4'!DX$7='[1]2.SAN'!$M$4:$M$73),0)),"")</f>
        <v/>
      </c>
      <c r="DY13" s="244" t="str">
        <f t="array" ref="DY13">IFERROR(INDEX([1]!Sanaudos[Saskaita],MATCH(1,('[1]3.4'!$AM13=[1]!Sanaudos[Kodas])*('[1]3.4'!DY$7='[1]2.SAN'!$M$4:$M$73),0)),"")</f>
        <v/>
      </c>
      <c r="DZ13" s="244" t="str">
        <f t="array" ref="DZ13">IFERROR(INDEX([1]!Sanaudos[Saskaita],MATCH(1,('[1]3.4'!$AM13=[1]!Sanaudos[Kodas])*('[1]3.4'!DZ$7='[1]2.SAN'!$M$4:$M$73),0)),"")</f>
        <v/>
      </c>
      <c r="EA13" s="244" t="str">
        <f t="array" ref="EA13">IFERROR(INDEX([1]!Sanaudos[Saskaita],MATCH(1,('[1]3.4'!$AM13=[1]!Sanaudos[Kodas])*('[1]3.4'!EA$7='[1]2.SAN'!$M$4:$M$73),0)),"")</f>
        <v/>
      </c>
      <c r="EB13" s="244" t="str">
        <f t="array" ref="EB13">IFERROR(INDEX([1]!Sanaudos[Saskaita],MATCH(1,('[1]3.4'!$AM13=[1]!Sanaudos[Kodas])*('[1]3.4'!EB$7='[1]2.SAN'!$M$4:$M$73),0)),"")</f>
        <v/>
      </c>
      <c r="EC13" s="244" t="str">
        <f t="array" ref="EC13">IFERROR(INDEX([1]!Sanaudos[Saskaita],MATCH(1,('[1]3.4'!$AM13=[1]!Sanaudos[Kodas])*('[1]3.4'!EC$7='[1]2.SAN'!$M$4:$M$73),0)),"")</f>
        <v/>
      </c>
      <c r="ED13" s="244" t="str">
        <f t="array" ref="ED13">IFERROR(INDEX([1]!Sanaudos[Saskaita],MATCH(1,('[1]3.4'!$AM13=[1]!Sanaudos[Kodas])*('[1]3.4'!ED$7='[1]2.SAN'!$M$4:$M$73),0)),"")</f>
        <v/>
      </c>
      <c r="EE13" s="244" t="str">
        <f t="array" ref="EE13">IFERROR(INDEX([1]!Sanaudos[Saskaita],MATCH(1,('[1]3.4'!$AM13=[1]!Sanaudos[Kodas])*('[1]3.4'!EE$7='[1]2.SAN'!$M$4:$M$73),0)),"")</f>
        <v/>
      </c>
      <c r="EF13" s="244" t="str">
        <f t="array" ref="EF13">IFERROR(INDEX([1]!Sanaudos[Saskaita],MATCH(1,('[1]3.4'!$AM13=[1]!Sanaudos[Kodas])*('[1]3.4'!EF$7='[1]2.SAN'!$M$4:$M$73),0)),"")</f>
        <v/>
      </c>
      <c r="EG13" s="244" t="str">
        <f t="array" ref="EG13">IFERROR(INDEX([1]!Sanaudos[Saskaita],MATCH(1,('[1]3.4'!$AM13=[1]!Sanaudos[Kodas])*('[1]3.4'!EG$7='[1]2.SAN'!$M$4:$M$73),0)),"")</f>
        <v/>
      </c>
      <c r="EH13" s="244" t="str">
        <f t="array" ref="EH13">IFERROR(INDEX([1]!Sanaudos[Saskaita],MATCH(1,('[1]3.4'!$AM13=[1]!Sanaudos[Kodas])*('[1]3.4'!EH$7='[1]2.SAN'!$M$4:$M$73),0)),"")</f>
        <v/>
      </c>
      <c r="EI13" s="244" t="str">
        <f t="array" ref="EI13">IFERROR(INDEX([1]!Sanaudos[Saskaita],MATCH(1,('[1]3.4'!$AM13=[1]!Sanaudos[Kodas])*('[1]3.4'!EI$7='[1]2.SAN'!$M$4:$M$73),0)),"")</f>
        <v/>
      </c>
      <c r="EJ13" s="244" t="str">
        <f t="array" ref="EJ13">IFERROR(INDEX([1]!Sanaudos[Saskaita],MATCH(1,('[1]3.4'!$AM13=[1]!Sanaudos[Kodas])*('[1]3.4'!EJ$7='[1]2.SAN'!$M$4:$M$73),0)),"")</f>
        <v/>
      </c>
      <c r="EK13" s="244" t="str">
        <f t="array" ref="EK13">IFERROR(INDEX([1]!Sanaudos[Saskaita],MATCH(1,('[1]3.4'!$AM13=[1]!Sanaudos[Kodas])*('[1]3.4'!EK$7='[1]2.SAN'!$M$4:$M$73),0)),"")</f>
        <v/>
      </c>
      <c r="EL13" s="244" t="str">
        <f t="array" ref="EL13">IFERROR(INDEX([1]!Sanaudos[Saskaita],MATCH(1,('[1]3.4'!$AM13=[1]!Sanaudos[Kodas])*('[1]3.4'!EL$7='[1]2.SAN'!$M$4:$M$73),0)),"")</f>
        <v/>
      </c>
      <c r="EM13" s="244" t="str">
        <f t="array" ref="EM13">IFERROR(INDEX([1]!Sanaudos[Saskaita],MATCH(1,('[1]3.4'!$AM13=[1]!Sanaudos[Kodas])*('[1]3.4'!EM$7='[1]2.SAN'!$M$4:$M$73),0)),"")</f>
        <v/>
      </c>
      <c r="EN13" s="244" t="str">
        <f t="array" ref="EN13">IFERROR(INDEX([1]!Sanaudos[Saskaita],MATCH(1,('[1]3.4'!$AM13=[1]!Sanaudos[Kodas])*('[1]3.4'!EN$7='[1]2.SAN'!$M$4:$M$73),0)),"")</f>
        <v/>
      </c>
      <c r="EO13" s="244" t="str">
        <f t="array" ref="EO13">IFERROR(INDEX([1]!Sanaudos[Saskaita],MATCH(1,('[1]3.4'!$AM13=[1]!Sanaudos[Kodas])*('[1]3.4'!EO$7='[1]2.SAN'!$M$4:$M$73),0)),"")</f>
        <v/>
      </c>
      <c r="EP13" s="244" t="str">
        <f t="array" ref="EP13">IFERROR(INDEX([1]!Sanaudos[Saskaita],MATCH(1,('[1]3.4'!$AM13=[1]!Sanaudos[Kodas])*('[1]3.4'!EP$7='[1]2.SAN'!$M$4:$M$73),0)),"")</f>
        <v/>
      </c>
      <c r="EQ13" s="244" t="str">
        <f t="array" ref="EQ13">IFERROR(INDEX([1]!Sanaudos[Saskaita],MATCH(1,('[1]3.4'!$AM13=[1]!Sanaudos[Kodas])*('[1]3.4'!EQ$7='[1]2.SAN'!$M$4:$M$73),0)),"")</f>
        <v/>
      </c>
      <c r="ER13" s="244" t="str">
        <f t="array" ref="ER13">IFERROR(INDEX([1]!Sanaudos[Saskaita],MATCH(1,('[1]3.4'!$AM13=[1]!Sanaudos[Kodas])*('[1]3.4'!ER$7='[1]2.SAN'!$M$4:$M$73),0)),"")</f>
        <v/>
      </c>
      <c r="ES13" s="244" t="str">
        <f t="array" ref="ES13">IFERROR(INDEX([1]!Sanaudos[Saskaita],MATCH(1,('[1]3.4'!$AM13=[1]!Sanaudos[Kodas])*('[1]3.4'!ES$7='[1]2.SAN'!$M$4:$M$73),0)),"")</f>
        <v/>
      </c>
      <c r="ET13" s="244" t="str">
        <f t="array" ref="ET13">IFERROR(INDEX([1]!Sanaudos[Saskaita],MATCH(1,('[1]3.4'!$AM13=[1]!Sanaudos[Kodas])*('[1]3.4'!ET$7='[1]2.SAN'!$M$4:$M$73),0)),"")</f>
        <v/>
      </c>
      <c r="EU13" s="244" t="str">
        <f t="array" ref="EU13">IFERROR(INDEX([1]!Sanaudos[Saskaita],MATCH(1,('[1]3.4'!$AM13=[1]!Sanaudos[Kodas])*('[1]3.4'!EU$7='[1]2.SAN'!$M$4:$M$73),0)),"")</f>
        <v/>
      </c>
      <c r="EV13" s="244" t="str">
        <f t="array" ref="EV13">IFERROR(INDEX([1]!Sanaudos[Saskaita],MATCH(1,('[1]3.4'!$AM13=[1]!Sanaudos[Kodas])*('[1]3.4'!EV$7='[1]2.SAN'!$M$4:$M$73),0)),"")</f>
        <v/>
      </c>
      <c r="EW13" s="244" t="str">
        <f t="array" ref="EW13">IFERROR(INDEX([1]!Sanaudos[Saskaita],MATCH(1,('[1]3.4'!$AM13=[1]!Sanaudos[Kodas])*('[1]3.4'!EW$7='[1]2.SAN'!$M$4:$M$73),0)),"")</f>
        <v/>
      </c>
      <c r="EX13" s="244" t="str">
        <f t="array" ref="EX13">IFERROR(INDEX([1]!Sanaudos[Saskaita],MATCH(1,('[1]3.4'!$AM13=[1]!Sanaudos[Kodas])*('[1]3.4'!EX$7='[1]2.SAN'!$M$4:$M$73),0)),"")</f>
        <v/>
      </c>
      <c r="EY13" s="244" t="str">
        <f t="array" ref="EY13">IFERROR(INDEX([1]!Sanaudos[Saskaita],MATCH(1,('[1]3.4'!$AM13=[1]!Sanaudos[Kodas])*('[1]3.4'!EY$7='[1]2.SAN'!$M$4:$M$73),0)),"")</f>
        <v/>
      </c>
      <c r="EZ13" s="244" t="str">
        <f t="array" ref="EZ13">IFERROR(INDEX([1]!Sanaudos[Saskaita],MATCH(1,('[1]3.4'!$AM13=[1]!Sanaudos[Kodas])*('[1]3.4'!EZ$7='[1]2.SAN'!$M$4:$M$73),0)),"")</f>
        <v/>
      </c>
      <c r="FA13" s="244" t="str">
        <f t="array" ref="FA13">IFERROR(INDEX([1]!Sanaudos[Saskaita],MATCH(1,('[1]3.4'!$AM13=[1]!Sanaudos[Kodas])*('[1]3.4'!FA$7='[1]2.SAN'!$M$4:$M$73),0)),"")</f>
        <v/>
      </c>
      <c r="FB13" s="244" t="str">
        <f t="array" ref="FB13">IFERROR(INDEX([1]!Sanaudos[Saskaita],MATCH(1,('[1]3.4'!$AM13=[1]!Sanaudos[Kodas])*('[1]3.4'!FB$7='[1]2.SAN'!$M$4:$M$73),0)),"")</f>
        <v/>
      </c>
      <c r="FC13" s="244" t="str">
        <f t="array" ref="FC13">IFERROR(INDEX([1]!Sanaudos[Saskaita],MATCH(1,('[1]3.4'!$AM13=[1]!Sanaudos[Kodas])*('[1]3.4'!FC$7='[1]2.SAN'!$M$4:$M$73),0)),"")</f>
        <v/>
      </c>
      <c r="FD13" s="244" t="str">
        <f t="array" ref="FD13">IFERROR(INDEX([1]!Sanaudos[Saskaita],MATCH(1,('[1]3.4'!$AM13=[1]!Sanaudos[Kodas])*('[1]3.4'!FD$7='[1]2.SAN'!$M$4:$M$73),0)),"")</f>
        <v/>
      </c>
      <c r="FE13" s="244" t="str">
        <f t="array" ref="FE13">IFERROR(INDEX([1]!Sanaudos[Saskaita],MATCH(1,('[1]3.4'!$AM13=[1]!Sanaudos[Kodas])*('[1]3.4'!FE$7='[1]2.SAN'!$M$4:$M$73),0)),"")</f>
        <v/>
      </c>
      <c r="FF13" s="244" t="str">
        <f t="array" ref="FF13">IFERROR(INDEX([1]!Sanaudos[Saskaita],MATCH(1,('[1]3.4'!$AM13=[1]!Sanaudos[Kodas])*('[1]3.4'!FF$7='[1]2.SAN'!$M$4:$M$73),0)),"")</f>
        <v/>
      </c>
      <c r="FG13" s="244" t="str">
        <f t="array" ref="FG13">IFERROR(INDEX([1]!Sanaudos[Saskaita],MATCH(1,('[1]3.4'!$AM13=[1]!Sanaudos[Kodas])*('[1]3.4'!FG$7='[1]2.SAN'!$M$4:$M$73),0)),"")</f>
        <v/>
      </c>
      <c r="FH13" s="244" t="str">
        <f t="array" ref="FH13">IFERROR(INDEX([1]!Sanaudos[Saskaita],MATCH(1,('[1]3.4'!$AM13=[1]!Sanaudos[Kodas])*('[1]3.4'!FH$7='[1]2.SAN'!$M$4:$M$73),0)),"")</f>
        <v/>
      </c>
      <c r="FI13" s="244" t="str">
        <f t="array" ref="FI13">IFERROR(INDEX([1]!Sanaudos[Saskaita],MATCH(1,('[1]3.4'!$AM13=[1]!Sanaudos[Kodas])*('[1]3.4'!FI$7='[1]2.SAN'!$M$4:$M$73),0)),"")</f>
        <v/>
      </c>
      <c r="FJ13" s="244" t="str">
        <f t="array" ref="FJ13">IFERROR(INDEX([1]!Sanaudos[Saskaita],MATCH(1,('[1]3.4'!$AM13=[1]!Sanaudos[Kodas])*('[1]3.4'!FJ$7='[1]2.SAN'!$M$4:$M$73),0)),"")</f>
        <v/>
      </c>
      <c r="FK13" s="244" t="str">
        <f t="array" ref="FK13">IFERROR(INDEX([1]!Sanaudos[Saskaita],MATCH(1,('[1]3.4'!$AM13=[1]!Sanaudos[Kodas])*('[1]3.4'!FK$7='[1]2.SAN'!$M$4:$M$73),0)),"")</f>
        <v/>
      </c>
      <c r="FL13" s="244" t="str">
        <f t="array" ref="FL13">IFERROR(INDEX([1]!Sanaudos[Saskaita],MATCH(1,('[1]3.4'!$AM13=[1]!Sanaudos[Kodas])*('[1]3.4'!FL$7='[1]2.SAN'!$M$4:$M$73),0)),"")</f>
        <v/>
      </c>
      <c r="FM13" s="244" t="str">
        <f t="array" ref="FM13">IFERROR(INDEX([1]!Sanaudos[Saskaita],MATCH(1,('[1]3.4'!$AM13=[1]!Sanaudos[Kodas])*('[1]3.4'!FM$7='[1]2.SAN'!$M$4:$M$73),0)),"")</f>
        <v/>
      </c>
      <c r="FN13" s="244" t="str">
        <f t="array" ref="FN13">IFERROR(INDEX([1]!Sanaudos[Saskaita],MATCH(1,('[1]3.4'!$AM13=[1]!Sanaudos[Kodas])*('[1]3.4'!FN$7='[1]2.SAN'!$M$4:$M$73),0)),"")</f>
        <v/>
      </c>
      <c r="FO13" s="244" t="str">
        <f t="array" ref="FO13">IFERROR(INDEX([1]!Sanaudos[Saskaita],MATCH(1,('[1]3.4'!$AM13=[1]!Sanaudos[Kodas])*('[1]3.4'!FO$7='[1]2.SAN'!$M$4:$M$73),0)),"")</f>
        <v/>
      </c>
      <c r="FP13" s="244" t="str">
        <f t="array" ref="FP13">IFERROR(INDEX([1]!Sanaudos[Saskaita],MATCH(1,('[1]3.4'!$AM13=[1]!Sanaudos[Kodas])*('[1]3.4'!FP$7='[1]2.SAN'!$M$4:$M$73),0)),"")</f>
        <v/>
      </c>
      <c r="FQ13" s="244" t="str">
        <f t="array" ref="FQ13">IFERROR(INDEX([1]!Sanaudos[Saskaita],MATCH(1,('[1]3.4'!$AM13=[1]!Sanaudos[Kodas])*('[1]3.4'!FQ$7='[1]2.SAN'!$M$4:$M$73),0)),"")</f>
        <v/>
      </c>
      <c r="FR13" s="244" t="str">
        <f t="array" ref="FR13">IFERROR(INDEX([1]!Sanaudos[Saskaita],MATCH(1,('[1]3.4'!$AM13=[1]!Sanaudos[Kodas])*('[1]3.4'!FR$7='[1]2.SAN'!$M$4:$M$73),0)),"")</f>
        <v/>
      </c>
      <c r="FS13" s="244" t="str">
        <f t="array" ref="FS13">IFERROR(INDEX([1]!Sanaudos[Saskaita],MATCH(1,('[1]3.4'!$AM13=[1]!Sanaudos[Kodas])*('[1]3.4'!FS$7='[1]2.SAN'!$M$4:$M$73),0)),"")</f>
        <v/>
      </c>
      <c r="FT13" s="244" t="str">
        <f t="array" ref="FT13">IFERROR(INDEX([1]!Sanaudos[Saskaita],MATCH(1,('[1]3.4'!$AM13=[1]!Sanaudos[Kodas])*('[1]3.4'!FT$7='[1]2.SAN'!$M$4:$M$73),0)),"")</f>
        <v/>
      </c>
      <c r="FU13" s="244" t="str">
        <f t="array" ref="FU13">IFERROR(INDEX([1]!Sanaudos[Saskaita],MATCH(1,('[1]3.4'!$AM13=[1]!Sanaudos[Kodas])*('[1]3.4'!FU$7='[1]2.SAN'!$M$4:$M$73),0)),"")</f>
        <v/>
      </c>
      <c r="FV13" s="244" t="str">
        <f t="array" ref="FV13">IFERROR(INDEX([1]!Sanaudos[Saskaita],MATCH(1,('[1]3.4'!$AM13=[1]!Sanaudos[Kodas])*('[1]3.4'!FV$7='[1]2.SAN'!$M$4:$M$73),0)),"")</f>
        <v/>
      </c>
      <c r="FW13" s="244" t="str">
        <f t="array" ref="FW13">IFERROR(INDEX([1]!Sanaudos[Saskaita],MATCH(1,('[1]3.4'!$AM13=[1]!Sanaudos[Kodas])*('[1]3.4'!FW$7='[1]2.SAN'!$M$4:$M$73),0)),"")</f>
        <v/>
      </c>
      <c r="FX13" s="244" t="str">
        <f t="array" ref="FX13">IFERROR(INDEX([1]!Sanaudos[Saskaita],MATCH(1,('[1]3.4'!$AM13=[1]!Sanaudos[Kodas])*('[1]3.4'!FX$7='[1]2.SAN'!$M$4:$M$73),0)),"")</f>
        <v/>
      </c>
      <c r="FY13" s="244" t="str">
        <f t="array" ref="FY13">IFERROR(INDEX([1]!Sanaudos[Saskaita],MATCH(1,('[1]3.4'!$AM13=[1]!Sanaudos[Kodas])*('[1]3.4'!FY$7='[1]2.SAN'!$M$4:$M$73),0)),"")</f>
        <v/>
      </c>
      <c r="FZ13" s="244" t="str">
        <f t="array" ref="FZ13">IFERROR(INDEX([1]!Sanaudos[Saskaita],MATCH(1,('[1]3.4'!$AM13=[1]!Sanaudos[Kodas])*('[1]3.4'!FZ$7='[1]2.SAN'!$M$4:$M$73),0)),"")</f>
        <v/>
      </c>
      <c r="GA13" s="244" t="str">
        <f t="array" ref="GA13">IFERROR(INDEX([1]!Sanaudos[Saskaita],MATCH(1,('[1]3.4'!$AM13=[1]!Sanaudos[Kodas])*('[1]3.4'!GA$7='[1]2.SAN'!$M$4:$M$73),0)),"")</f>
        <v/>
      </c>
      <c r="GB13" s="244" t="str">
        <f t="array" ref="GB13">IFERROR(INDEX([1]!Sanaudos[Saskaita],MATCH(1,('[1]3.4'!$AM13=[1]!Sanaudos[Kodas])*('[1]3.4'!GB$7='[1]2.SAN'!$M$4:$M$73),0)),"")</f>
        <v/>
      </c>
      <c r="GC13" s="244" t="str">
        <f t="array" ref="GC13">IFERROR(INDEX([1]!Sanaudos[Saskaita],MATCH(1,('[1]3.4'!$AM13=[1]!Sanaudos[Kodas])*('[1]3.4'!GC$7='[1]2.SAN'!$M$4:$M$73),0)),"")</f>
        <v/>
      </c>
      <c r="GD13" s="244" t="str">
        <f t="array" ref="GD13">IFERROR(INDEX([1]!Sanaudos[Saskaita],MATCH(1,('[1]3.4'!$AM13=[1]!Sanaudos[Kodas])*('[1]3.4'!GD$7='[1]2.SAN'!$M$4:$M$73),0)),"")</f>
        <v/>
      </c>
      <c r="GE13" s="244" t="str">
        <f t="array" ref="GE13">IFERROR(INDEX([1]!Sanaudos[Saskaita],MATCH(1,('[1]3.4'!$AM13=[1]!Sanaudos[Kodas])*('[1]3.4'!GE$7='[1]2.SAN'!$M$4:$M$73),0)),"")</f>
        <v/>
      </c>
      <c r="GF13" s="244" t="str">
        <f t="array" ref="GF13">IFERROR(INDEX([1]!Sanaudos[Saskaita],MATCH(1,('[1]3.4'!$AM13=[1]!Sanaudos[Kodas])*('[1]3.4'!GF$7='[1]2.SAN'!$M$4:$M$73),0)),"")</f>
        <v/>
      </c>
      <c r="GG13" s="244" t="str">
        <f t="array" ref="GG13">IFERROR(INDEX([1]!Sanaudos[Saskaita],MATCH(1,('[1]3.4'!$AM13=[1]!Sanaudos[Kodas])*('[1]3.4'!GG$7='[1]2.SAN'!$M$4:$M$73),0)),"")</f>
        <v/>
      </c>
      <c r="GH13" s="244" t="str">
        <f t="array" ref="GH13">IFERROR(INDEX([1]!Sanaudos[Saskaita],MATCH(1,('[1]3.4'!$AM13=[1]!Sanaudos[Kodas])*('[1]3.4'!GH$7='[1]2.SAN'!$M$4:$M$73),0)),"")</f>
        <v/>
      </c>
      <c r="GI13" s="244" t="str">
        <f t="array" ref="GI13">IFERROR(INDEX([1]!Sanaudos[Saskaita],MATCH(1,('[1]3.4'!$AM13=[1]!Sanaudos[Kodas])*('[1]3.4'!GI$7='[1]2.SAN'!$M$4:$M$73),0)),"")</f>
        <v/>
      </c>
      <c r="GJ13" s="244" t="str">
        <f t="array" ref="GJ13">IFERROR(INDEX([1]!Sanaudos[Saskaita],MATCH(1,('[1]3.4'!$AM13=[1]!Sanaudos[Kodas])*('[1]3.4'!GJ$7='[1]2.SAN'!$M$4:$M$73),0)),"")</f>
        <v/>
      </c>
      <c r="GK13" s="244" t="str">
        <f t="array" ref="GK13">IFERROR(INDEX([1]!Sanaudos[Saskaita],MATCH(1,('[1]3.4'!$AM13=[1]!Sanaudos[Kodas])*('[1]3.4'!GK$7='[1]2.SAN'!$M$4:$M$73),0)),"")</f>
        <v/>
      </c>
      <c r="GL13" s="244" t="str">
        <f t="array" ref="GL13">IFERROR(INDEX([1]!Sanaudos[Saskaita],MATCH(1,('[1]3.4'!$AM13=[1]!Sanaudos[Kodas])*('[1]3.4'!GL$7='[1]2.SAN'!$M$4:$M$73),0)),"")</f>
        <v/>
      </c>
      <c r="GM13" s="244" t="str">
        <f t="array" ref="GM13">IFERROR(INDEX([1]!Sanaudos[Saskaita],MATCH(1,('[1]3.4'!$AM13=[1]!Sanaudos[Kodas])*('[1]3.4'!GM$7='[1]2.SAN'!$M$4:$M$73),0)),"")</f>
        <v/>
      </c>
      <c r="GN13" s="244" t="str">
        <f t="array" ref="GN13">IFERROR(INDEX([1]!Sanaudos[Saskaita],MATCH(1,('[1]3.4'!$AM13=[1]!Sanaudos[Kodas])*('[1]3.4'!GN$7='[1]2.SAN'!$M$4:$M$73),0)),"")</f>
        <v/>
      </c>
      <c r="GO13" s="244" t="str">
        <f t="array" ref="GO13">IFERROR(INDEX([1]!Sanaudos[Saskaita],MATCH(1,('[1]3.4'!$AM13=[1]!Sanaudos[Kodas])*('[1]3.4'!GO$7='[1]2.SAN'!$M$4:$M$73),0)),"")</f>
        <v/>
      </c>
      <c r="GP13" s="244" t="str">
        <f t="array" ref="GP13">IFERROR(INDEX([1]!Sanaudos[Saskaita],MATCH(1,('[1]3.4'!$AM13=[1]!Sanaudos[Kodas])*('[1]3.4'!GP$7='[1]2.SAN'!$M$4:$M$73),0)),"")</f>
        <v/>
      </c>
      <c r="GQ13" s="244" t="str">
        <f t="array" ref="GQ13">IFERROR(INDEX([1]!Sanaudos[Saskaita],MATCH(1,('[1]3.4'!$AM13=[1]!Sanaudos[Kodas])*('[1]3.4'!GQ$7='[1]2.SAN'!$M$4:$M$73),0)),"")</f>
        <v/>
      </c>
      <c r="GR13" s="244" t="str">
        <f t="array" ref="GR13">IFERROR(INDEX([1]!Sanaudos[Saskaita],MATCH(1,('[1]3.4'!$AM13=[1]!Sanaudos[Kodas])*('[1]3.4'!GR$7='[1]2.SAN'!$M$4:$M$73),0)),"")</f>
        <v/>
      </c>
      <c r="GS13" s="244" t="str">
        <f t="array" ref="GS13">IFERROR(INDEX([1]!Sanaudos[Saskaita],MATCH(1,('[1]3.4'!$AM13=[1]!Sanaudos[Kodas])*('[1]3.4'!GS$7='[1]2.SAN'!$M$4:$M$73),0)),"")</f>
        <v/>
      </c>
      <c r="GT13" s="244" t="str">
        <f t="array" ref="GT13">IFERROR(INDEX([1]!Sanaudos[Saskaita],MATCH(1,('[1]3.4'!$AM13=[1]!Sanaudos[Kodas])*('[1]3.4'!GT$7='[1]2.SAN'!$M$4:$M$73),0)),"")</f>
        <v/>
      </c>
      <c r="GU13" s="244" t="str">
        <f t="array" ref="GU13">IFERROR(INDEX([1]!Sanaudos[Saskaita],MATCH(1,('[1]3.4'!$AM13=[1]!Sanaudos[Kodas])*('[1]3.4'!GU$7='[1]2.SAN'!$M$4:$M$73),0)),"")</f>
        <v/>
      </c>
      <c r="GV13" s="244" t="str">
        <f t="array" ref="GV13">IFERROR(INDEX([1]!Sanaudos[Saskaita],MATCH(1,('[1]3.4'!$AM13=[1]!Sanaudos[Kodas])*('[1]3.4'!GV$7='[1]2.SAN'!$M$4:$M$73),0)),"")</f>
        <v/>
      </c>
      <c r="GW13" s="244" t="str">
        <f t="array" ref="GW13">IFERROR(INDEX([1]!Sanaudos[Saskaita],MATCH(1,('[1]3.4'!$AM13=[1]!Sanaudos[Kodas])*('[1]3.4'!GW$7='[1]2.SAN'!$M$4:$M$73),0)),"")</f>
        <v/>
      </c>
      <c r="GX13" s="244" t="str">
        <f t="array" ref="GX13">IFERROR(INDEX([1]!Sanaudos[Saskaita],MATCH(1,('[1]3.4'!$AM13=[1]!Sanaudos[Kodas])*('[1]3.4'!GX$7='[1]2.SAN'!$M$4:$M$73),0)),"")</f>
        <v/>
      </c>
      <c r="GY13" s="244" t="str">
        <f t="array" ref="GY13">IFERROR(INDEX([1]!Sanaudos[Saskaita],MATCH(1,('[1]3.4'!$AM13=[1]!Sanaudos[Kodas])*('[1]3.4'!GY$7='[1]2.SAN'!$M$4:$M$73),0)),"")</f>
        <v/>
      </c>
      <c r="GZ13" s="244" t="str">
        <f t="array" ref="GZ13">IFERROR(INDEX([1]!Sanaudos[Saskaita],MATCH(1,('[1]3.4'!$AM13=[1]!Sanaudos[Kodas])*('[1]3.4'!GZ$7='[1]2.SAN'!$M$4:$M$73),0)),"")</f>
        <v/>
      </c>
      <c r="HA13" s="244" t="str">
        <f t="array" ref="HA13">IFERROR(INDEX([1]!Sanaudos[Saskaita],MATCH(1,('[1]3.4'!$AM13=[1]!Sanaudos[Kodas])*('[1]3.4'!HA$7='[1]2.SAN'!$M$4:$M$73),0)),"")</f>
        <v/>
      </c>
      <c r="HB13" s="244" t="str">
        <f t="array" ref="HB13">IFERROR(INDEX([1]!Sanaudos[Saskaita],MATCH(1,('[1]3.4'!$AM13=[1]!Sanaudos[Kodas])*('[1]3.4'!HB$7='[1]2.SAN'!$M$4:$M$73),0)),"")</f>
        <v/>
      </c>
      <c r="HC13" s="244" t="str">
        <f t="array" ref="HC13">IFERROR(INDEX([1]!Sanaudos[Saskaita],MATCH(1,('[1]3.4'!$AM13=[1]!Sanaudos[Kodas])*('[1]3.4'!HC$7='[1]2.SAN'!$M$4:$M$73),0)),"")</f>
        <v/>
      </c>
      <c r="HD13" s="244" t="str">
        <f t="array" ref="HD13">IFERROR(INDEX([1]!Sanaudos[Saskaita],MATCH(1,('[1]3.4'!$AM13=[1]!Sanaudos[Kodas])*('[1]3.4'!HD$7='[1]2.SAN'!$M$4:$M$73),0)),"")</f>
        <v/>
      </c>
      <c r="HE13" s="244" t="str">
        <f t="array" ref="HE13">IFERROR(INDEX([1]!Sanaudos[Saskaita],MATCH(1,('[1]3.4'!$AM13=[1]!Sanaudos[Kodas])*('[1]3.4'!HE$7='[1]2.SAN'!$M$4:$M$73),0)),"")</f>
        <v/>
      </c>
      <c r="HF13" s="244" t="str">
        <f t="array" ref="HF13">IFERROR(INDEX([1]!Sanaudos[Saskaita],MATCH(1,('[1]3.4'!$AM13=[1]!Sanaudos[Kodas])*('[1]3.4'!HF$7='[1]2.SAN'!$M$4:$M$73),0)),"")</f>
        <v/>
      </c>
      <c r="HG13" s="244" t="str">
        <f t="array" ref="HG13">IFERROR(INDEX([1]!Sanaudos[Saskaita],MATCH(1,('[1]3.4'!$AM13=[1]!Sanaudos[Kodas])*('[1]3.4'!HG$7='[1]2.SAN'!$M$4:$M$73),0)),"")</f>
        <v/>
      </c>
      <c r="HH13" s="244" t="str">
        <f t="array" ref="HH13">IFERROR(INDEX([1]!Sanaudos[Saskaita],MATCH(1,('[1]3.4'!$AM13=[1]!Sanaudos[Kodas])*('[1]3.4'!HH$7='[1]2.SAN'!$M$4:$M$73),0)),"")</f>
        <v/>
      </c>
      <c r="HI13" s="244" t="str">
        <f t="array" ref="HI13">IFERROR(INDEX([1]!Sanaudos[Saskaita],MATCH(1,('[1]3.4'!$AM13=[1]!Sanaudos[Kodas])*('[1]3.4'!HI$7='[1]2.SAN'!$M$4:$M$73),0)),"")</f>
        <v/>
      </c>
      <c r="HJ13" s="244" t="str">
        <f t="array" ref="HJ13">IFERROR(INDEX([1]!Sanaudos[Saskaita],MATCH(1,('[1]3.4'!$AM13=[1]!Sanaudos[Kodas])*('[1]3.4'!HJ$7='[1]2.SAN'!$M$4:$M$73),0)),"")</f>
        <v/>
      </c>
      <c r="HK13" s="244" t="str">
        <f t="array" ref="HK13">IFERROR(INDEX([1]!Sanaudos[Saskaita],MATCH(1,('[1]3.4'!$AM13=[1]!Sanaudos[Kodas])*('[1]3.4'!HK$7='[1]2.SAN'!$M$4:$M$73),0)),"")</f>
        <v/>
      </c>
      <c r="HL13" s="244" t="str">
        <f t="array" ref="HL13">IFERROR(INDEX([1]!Sanaudos[Saskaita],MATCH(1,('[1]3.4'!$AM13=[1]!Sanaudos[Kodas])*('[1]3.4'!HL$7='[1]2.SAN'!$M$4:$M$73),0)),"")</f>
        <v/>
      </c>
      <c r="HM13" s="244" t="str">
        <f t="array" ref="HM13">IFERROR(INDEX([1]!Sanaudos[Saskaita],MATCH(1,('[1]3.4'!$AM13=[1]!Sanaudos[Kodas])*('[1]3.4'!HM$7='[1]2.SAN'!$M$4:$M$73),0)),"")</f>
        <v/>
      </c>
      <c r="HN13" s="244" t="str">
        <f t="array" ref="HN13">IFERROR(INDEX([1]!Sanaudos[Saskaita],MATCH(1,('[1]3.4'!$AM13=[1]!Sanaudos[Kodas])*('[1]3.4'!HN$7='[1]2.SAN'!$M$4:$M$73),0)),"")</f>
        <v/>
      </c>
      <c r="HO13" s="244" t="str">
        <f t="array" ref="HO13">IFERROR(INDEX([1]!Sanaudos[Saskaita],MATCH(1,('[1]3.4'!$AM13=[1]!Sanaudos[Kodas])*('[1]3.4'!HO$7='[1]2.SAN'!$M$4:$M$73),0)),"")</f>
        <v/>
      </c>
      <c r="HP13" s="244" t="str">
        <f t="array" ref="HP13">IFERROR(INDEX([1]!Sanaudos[Saskaita],MATCH(1,('[1]3.4'!$AM13=[1]!Sanaudos[Kodas])*('[1]3.4'!HP$7='[1]2.SAN'!$M$4:$M$73),0)),"")</f>
        <v/>
      </c>
      <c r="HQ13" s="244" t="str">
        <f t="array" ref="HQ13">IFERROR(INDEX([1]!Sanaudos[Saskaita],MATCH(1,('[1]3.4'!$AM13=[1]!Sanaudos[Kodas])*('[1]3.4'!HQ$7='[1]2.SAN'!$M$4:$M$73),0)),"")</f>
        <v/>
      </c>
      <c r="HR13" s="244" t="str">
        <f t="array" ref="HR13">IFERROR(INDEX([1]!Sanaudos[Saskaita],MATCH(1,('[1]3.4'!$AM13=[1]!Sanaudos[Kodas])*('[1]3.4'!HR$7='[1]2.SAN'!$M$4:$M$73),0)),"")</f>
        <v/>
      </c>
      <c r="HS13" s="244" t="str">
        <f t="array" ref="HS13">IFERROR(INDEX([1]!Sanaudos[Saskaita],MATCH(1,('[1]3.4'!$AM13=[1]!Sanaudos[Kodas])*('[1]3.4'!HS$7='[1]2.SAN'!$M$4:$M$73),0)),"")</f>
        <v/>
      </c>
      <c r="HT13" s="244" t="str">
        <f t="array" ref="HT13">IFERROR(INDEX([1]!Sanaudos[Saskaita],MATCH(1,('[1]3.4'!$AM13=[1]!Sanaudos[Kodas])*('[1]3.4'!HT$7='[1]2.SAN'!$M$4:$M$73),0)),"")</f>
        <v/>
      </c>
      <c r="HU13" s="244" t="str">
        <f t="array" ref="HU13">IFERROR(INDEX([1]!Sanaudos[Saskaita],MATCH(1,('[1]3.4'!$AM13=[1]!Sanaudos[Kodas])*('[1]3.4'!HU$7='[1]2.SAN'!$M$4:$M$73),0)),"")</f>
        <v/>
      </c>
      <c r="HV13" s="244" t="str">
        <f t="array" ref="HV13">IFERROR(INDEX([1]!Sanaudos[Saskaita],MATCH(1,('[1]3.4'!$AM13=[1]!Sanaudos[Kodas])*('[1]3.4'!HV$7='[1]2.SAN'!$M$4:$M$73),0)),"")</f>
        <v/>
      </c>
      <c r="HW13" s="244" t="str">
        <f t="array" ref="HW13">IFERROR(INDEX([1]!Sanaudos[Saskaita],MATCH(1,('[1]3.4'!$AM13=[1]!Sanaudos[Kodas])*('[1]3.4'!HW$7='[1]2.SAN'!$M$4:$M$73),0)),"")</f>
        <v/>
      </c>
      <c r="HX13" s="244" t="str">
        <f t="array" ref="HX13">IFERROR(INDEX([1]!Sanaudos[Saskaita],MATCH(1,('[1]3.4'!$AM13=[1]!Sanaudos[Kodas])*('[1]3.4'!HX$7='[1]2.SAN'!$M$4:$M$73),0)),"")</f>
        <v/>
      </c>
      <c r="HY13" s="244" t="str">
        <f t="array" ref="HY13">IFERROR(INDEX([1]!Sanaudos[Saskaita],MATCH(1,('[1]3.4'!$AM13=[1]!Sanaudos[Kodas])*('[1]3.4'!HY$7='[1]2.SAN'!$M$4:$M$73),0)),"")</f>
        <v/>
      </c>
      <c r="HZ13" s="244" t="str">
        <f t="array" ref="HZ13">IFERROR(INDEX([1]!Sanaudos[Saskaita],MATCH(1,('[1]3.4'!$AM13=[1]!Sanaudos[Kodas])*('[1]3.4'!HZ$7='[1]2.SAN'!$M$4:$M$73),0)),"")</f>
        <v/>
      </c>
      <c r="IA13" s="244" t="str">
        <f t="array" ref="IA13">IFERROR(INDEX([1]!Sanaudos[Saskaita],MATCH(1,('[1]3.4'!$AM13=[1]!Sanaudos[Kodas])*('[1]3.4'!IA$7='[1]2.SAN'!$M$4:$M$73),0)),"")</f>
        <v/>
      </c>
      <c r="IB13" s="244" t="str">
        <f t="array" ref="IB13">IFERROR(INDEX([1]!Sanaudos[Saskaita],MATCH(1,('[1]3.4'!$AM13=[1]!Sanaudos[Kodas])*('[1]3.4'!IB$7='[1]2.SAN'!$M$4:$M$73),0)),"")</f>
        <v/>
      </c>
      <c r="IC13" s="244" t="str">
        <f t="array" ref="IC13">IFERROR(INDEX([1]!Sanaudos[Saskaita],MATCH(1,('[1]3.4'!$AM13=[1]!Sanaudos[Kodas])*('[1]3.4'!IC$7='[1]2.SAN'!$M$4:$M$73),0)),"")</f>
        <v/>
      </c>
      <c r="ID13" s="244" t="str">
        <f t="array" ref="ID13">IFERROR(INDEX([1]!Sanaudos[Saskaita],MATCH(1,('[1]3.4'!$AM13=[1]!Sanaudos[Kodas])*('[1]3.4'!ID$7='[1]2.SAN'!$M$4:$M$73),0)),"")</f>
        <v/>
      </c>
      <c r="IE13" s="244" t="str">
        <f t="array" ref="IE13">IFERROR(INDEX([1]!Sanaudos[Saskaita],MATCH(1,('[1]3.4'!$AM13=[1]!Sanaudos[Kodas])*('[1]3.4'!IE$7='[1]2.SAN'!$M$4:$M$73),0)),"")</f>
        <v/>
      </c>
      <c r="IF13" s="244" t="str">
        <f t="array" ref="IF13">IFERROR(INDEX([1]!Sanaudos[Saskaita],MATCH(1,('[1]3.4'!$AM13=[1]!Sanaudos[Kodas])*('[1]3.4'!IF$7='[1]2.SAN'!$M$4:$M$73),0)),"")</f>
        <v/>
      </c>
      <c r="IG13" s="244" t="str">
        <f t="array" ref="IG13">IFERROR(INDEX([1]!Sanaudos[Saskaita],MATCH(1,('[1]3.4'!$AM13=[1]!Sanaudos[Kodas])*('[1]3.4'!IG$7='[1]2.SAN'!$M$4:$M$73),0)),"")</f>
        <v/>
      </c>
      <c r="IH13" s="244" t="str">
        <f t="array" ref="IH13">IFERROR(INDEX([1]!Sanaudos[Saskaita],MATCH(1,('[1]3.4'!$AM13=[1]!Sanaudos[Kodas])*('[1]3.4'!IH$7='[1]2.SAN'!$M$4:$M$73),0)),"")</f>
        <v/>
      </c>
      <c r="II13" s="244" t="str">
        <f t="array" ref="II13">IFERROR(INDEX([1]!Sanaudos[Saskaita],MATCH(1,('[1]3.4'!$AM13=[1]!Sanaudos[Kodas])*('[1]3.4'!II$7='[1]2.SAN'!$M$4:$M$73),0)),"")</f>
        <v/>
      </c>
      <c r="IJ13" s="244" t="str">
        <f t="array" ref="IJ13">IFERROR(INDEX([1]!Sanaudos[Saskaita],MATCH(1,('[1]3.4'!$AM13=[1]!Sanaudos[Kodas])*('[1]3.4'!IJ$7='[1]2.SAN'!$M$4:$M$73),0)),"")</f>
        <v/>
      </c>
      <c r="IK13" s="244" t="str">
        <f t="array" ref="IK13">IFERROR(INDEX([1]!Sanaudos[Saskaita],MATCH(1,('[1]3.4'!$AM13=[1]!Sanaudos[Kodas])*('[1]3.4'!IK$7='[1]2.SAN'!$M$4:$M$73),0)),"")</f>
        <v/>
      </c>
    </row>
    <row r="14" spans="2:253" ht="12.2" customHeight="1" x14ac:dyDescent="0.2">
      <c r="B14" s="552"/>
      <c r="C14" s="245" t="s">
        <v>818</v>
      </c>
      <c r="D14" s="251" t="s">
        <v>820</v>
      </c>
      <c r="E14" s="247" t="str">
        <f t="shared" si="2"/>
        <v xml:space="preserve">                                    </v>
      </c>
      <c r="F14" s="248" t="e">
        <f>+SUMIFS([1]!Sanaudos[Suma],[1]!Sanaudos[Kodas],AM14,[1]!Sanaudos[PASK],TRUE)</f>
        <v>#REF!</v>
      </c>
      <c r="G14" s="248" t="e">
        <f>-SUMIFS([1]!Sanaudos[Suma],[1]!Sanaudos[Kodas],$AM14,[1]!Sanaudos[Pagal DK RAS],700)</f>
        <v>#REF!</v>
      </c>
      <c r="H14" s="248" t="e">
        <f>+SUMIFS('[1]5.turtas'!$D$1:$AN$1,'[1]5.turtas'!$D$4:$AN$4,$AM14)</f>
        <v>#VALUE!</v>
      </c>
      <c r="I14" s="248" t="e">
        <f>-SUMIFS([1]!Sanaudos[Suma],[1]!Sanaudos[Kodas],$AM14,[1]!Sanaudos[Pagal DK RAS],901)-SUMIFS([1]!Sanaudos[Suma],[1]!Sanaudos[Kodas],$AM14,[1]!Sanaudos[Pagal DK RAS],902)-SUMIFS([1]!Sanaudos[Suma],[1]!Sanaudos[Kodas],$AM14,[1]!Sanaudos[Pagal DK RAS],905)</f>
        <v>#REF!</v>
      </c>
      <c r="J14" s="248" t="e">
        <f>+SUMIFS([1]!DU[DU],[1]!DU[Kodas],$AM14)+SUMIFS([1]!DU[Sodra],[1]!DU[Kodas],$AM14)+SUMIFS([1]!DU[Išeitinės išmokos, kompensacijos],[1]!DU[Kodas],$AM14)</f>
        <v>#REF!</v>
      </c>
      <c r="K14" s="248" t="e">
        <f>+SUMIFS([1]!Sanaudos_kor[Suma],[1]!Sanaudos_kor[Kodas],$AM14,[1]!Sanaudos_kor[PASK],TRUE,[1]!Sanaudos_kor[KOR_nr],K$1)</f>
        <v>#REF!</v>
      </c>
      <c r="L14" s="248" t="e">
        <f>+SUMIFS([1]!Sanaudos_kor[Suma],[1]!Sanaudos_kor[Kodas],$AM14,[1]!Sanaudos_kor[PASK],TRUE,[1]!Sanaudos_kor[KOR_nr],L$1)</f>
        <v>#REF!</v>
      </c>
      <c r="M14" s="248" t="e">
        <f>+SUMIFS([1]!Sanaudos_kor[Suma],[1]!Sanaudos_kor[Kodas],$AM14,[1]!Sanaudos_kor[PASK],TRUE,[1]!Sanaudos_kor[KOR_nr],M$1)</f>
        <v>#REF!</v>
      </c>
      <c r="N14" s="248" t="e">
        <f>+SUMIFS([1]!Sanaudos_kor[Suma],[1]!Sanaudos_kor[Kodas],$AM14,[1]!Sanaudos_kor[PASK],TRUE,[1]!Sanaudos_kor[KOR_nr],N$1)</f>
        <v>#REF!</v>
      </c>
      <c r="O14" s="248" t="e">
        <f>+SUMIFS([1]!Sanaudos_kor[Suma],[1]!Sanaudos_kor[Kodas],$AM14,[1]!Sanaudos_kor[PASK],TRUE,[1]!Sanaudos_kor[KOR_nr],O$1)</f>
        <v>#REF!</v>
      </c>
      <c r="P14" s="248" t="e">
        <f>+SUMIFS([1]!Sanaudos_kor[Suma],[1]!Sanaudos_kor[Kodas],$AM14,[1]!Sanaudos_kor[PASK],TRUE,[1]!Sanaudos_kor[KOR_nr],P$1)</f>
        <v>#REF!</v>
      </c>
      <c r="Q14" s="248" t="e">
        <f>+SUMIFS([1]!Sanaudos_kor[Suma],[1]!Sanaudos_kor[Kodas],$AM14,[1]!Sanaudos_kor[PASK],TRUE,[1]!Sanaudos_kor[KOR_nr],Q$1)</f>
        <v>#REF!</v>
      </c>
      <c r="R14" s="248" t="e">
        <f>+SUMIFS([1]!Sanaudos_kor[Suma],[1]!Sanaudos_kor[Kodas],$AM14,[1]!Sanaudos_kor[PASK],TRUE,[1]!Sanaudos_kor[KOR_nr],R$1)</f>
        <v>#REF!</v>
      </c>
      <c r="S14" s="248" t="e">
        <f>+SUMIFS([1]!Sanaudos_kor[Suma],[1]!Sanaudos_kor[Kodas],$AM14,[1]!Sanaudos_kor[PASK],TRUE,[1]!Sanaudos_kor[KOR_nr],S$1)</f>
        <v>#REF!</v>
      </c>
      <c r="T14" s="248" t="e">
        <f>+SUMIFS([1]!Sanaudos_kor[Suma],[1]!Sanaudos_kor[Kodas],$AM14,[1]!Sanaudos_kor[PASK],TRUE,[1]!Sanaudos_kor[KOR_nr],T$1)</f>
        <v>#REF!</v>
      </c>
      <c r="U14" s="248" t="e">
        <f>+SUMIFS([1]!Sanaudos_kor[Suma],[1]!Sanaudos_kor[Kodas],$AM14,[1]!Sanaudos_kor[PASK],TRUE,[1]!Sanaudos_kor[KOR_nr],U$1)</f>
        <v>#REF!</v>
      </c>
      <c r="V14" s="248" t="e">
        <f>+SUMIFS([1]!Sanaudos_kor[Suma],[1]!Sanaudos_kor[Kodas],$AM14,[1]!Sanaudos_kor[PASK],TRUE,[1]!Sanaudos_kor[KOR_nr],V$1)</f>
        <v>#REF!</v>
      </c>
      <c r="W14" s="248" t="e">
        <f>+SUMIFS([1]!Sanaudos_kor[Suma],[1]!Sanaudos_kor[Kodas],$AM14,[1]!Sanaudos_kor[PASK],TRUE,[1]!Sanaudos_kor[KOR_nr],W$1)</f>
        <v>#REF!</v>
      </c>
      <c r="X14" s="248" t="e">
        <f>+SUMIFS([1]!Sanaudos_kor[Suma],[1]!Sanaudos_kor[Kodas],$AM14,[1]!Sanaudos_kor[PASK],TRUE,[1]!Sanaudos_kor[KOR_nr],X$1)</f>
        <v>#REF!</v>
      </c>
      <c r="Y14" s="248" t="e">
        <f>+SUMIFS([1]!Sanaudos_kor[Suma],[1]!Sanaudos_kor[Kodas],$AM14,[1]!Sanaudos_kor[PASK],TRUE,[1]!Sanaudos_kor[KOR_nr],Y$1)</f>
        <v>#REF!</v>
      </c>
      <c r="Z14" s="248" t="e">
        <f>+SUMIFS([1]!Sanaudos_kor[Suma],[1]!Sanaudos_kor[Kodas],$AM14,[1]!Sanaudos_kor[PASK],TRUE,[1]!Sanaudos_kor[KOR_nr],Z$1)</f>
        <v>#REF!</v>
      </c>
      <c r="AA14" s="248" t="e">
        <f>+SUMIFS([1]!Sanaudos_kor[Suma],[1]!Sanaudos_kor[Kodas],$AM14,[1]!Sanaudos_kor[PASK],TRUE,[1]!Sanaudos_kor[KOR_nr],AA$1)</f>
        <v>#REF!</v>
      </c>
      <c r="AB14" s="248" t="e">
        <f>+SUMIFS([1]!Sanaudos_kor[Suma],[1]!Sanaudos_kor[Kodas],$AM14,[1]!Sanaudos_kor[PASK],TRUE,[1]!Sanaudos_kor[KOR_nr],AB$1)</f>
        <v>#REF!</v>
      </c>
      <c r="AC14" s="248" t="e">
        <f>+SUMIFS([1]!Sanaudos_kor[Suma],[1]!Sanaudos_kor[Kodas],$AM14,[1]!Sanaudos_kor[PASK],TRUE,[1]!Sanaudos_kor[KOR_nr],AC$1)</f>
        <v>#REF!</v>
      </c>
      <c r="AD14" s="248" t="e">
        <f>+SUMIFS([1]!Sanaudos_kor[Suma],[1]!Sanaudos_kor[Kodas],$AM14,[1]!Sanaudos_kor[PASK],TRUE,[1]!Sanaudos_kor[KOR_nr],AD$1)</f>
        <v>#REF!</v>
      </c>
      <c r="AE14" s="248" t="e">
        <f>+SUMIFS([1]!Sanaudos_kor[Suma],[1]!Sanaudos_kor[Kodas],$AM14,[1]!Sanaudos_kor[PASK],TRUE,[1]!Sanaudos_kor[KOR_nr],AE$1)</f>
        <v>#REF!</v>
      </c>
      <c r="AF14" s="248" t="e">
        <f>+SUMIFS([1]!Sanaudos_kor[Suma],[1]!Sanaudos_kor[Kodas],$AM14,[1]!Sanaudos_kor[PASK],TRUE,[1]!Sanaudos_kor[KOR_nr],AF$1)</f>
        <v>#REF!</v>
      </c>
      <c r="AG14" s="248" t="e">
        <f t="shared" si="0"/>
        <v>#REF!</v>
      </c>
      <c r="AH14" s="566"/>
      <c r="AJ14" s="211" t="s">
        <v>357</v>
      </c>
      <c r="AK14" s="124" t="str">
        <f>+'[1]2.SAN'!C181</f>
        <v>61004 sąskaitoje apskaitytų sąnaudų detalizavimas ir priskyrimo koregavimas. Detalus sąrašas pateikiamas A10 priede.</v>
      </c>
      <c r="AM14" s="249" t="str">
        <f>+'[1]1.vardai'!D68</f>
        <v>TS_2TER</v>
      </c>
      <c r="AN14" s="250" t="e">
        <f>+SUMIFS('[1]6'!$Y$161:$BL$161,'[1]6'!$Y$2:$BL$2,$AM14)</f>
        <v>#VALUE!</v>
      </c>
      <c r="AO14" s="250" t="e">
        <f t="shared" si="3"/>
        <v>#REF!</v>
      </c>
      <c r="AQ14" s="250" t="e">
        <f>+SUMIFS('[1]3.4'!$F$133:$F$202,'[1]3.4'!$D$133:$D$202,$AM14,'[1]3.4'!$E$133:$E$202,"")</f>
        <v>#VALUE!</v>
      </c>
      <c r="AR14" s="250" t="e">
        <f t="shared" si="1"/>
        <v>#VALUE!</v>
      </c>
      <c r="AT14" s="244" t="str">
        <f t="array" ref="AT14">IFERROR(INDEX([1]!Sanaudos[Saskaita],MATCH(1,('[1]3.4'!$AM14=[1]!Sanaudos[Kodas])*('[1]3.4'!AT$7='[1]2.SAN'!$M$4:$M$73),0)),"")</f>
        <v/>
      </c>
      <c r="AU14" s="244" t="str">
        <f t="array" ref="AU14">IFERROR(INDEX([1]!Sanaudos[Saskaita],MATCH(1,('[1]3.4'!$AM14=[1]!Sanaudos[Kodas])*('[1]3.4'!AU$7='[1]2.SAN'!$M$4:$M$73),0)),"")</f>
        <v/>
      </c>
      <c r="AV14" s="244" t="str">
        <f t="array" ref="AV14">IFERROR(INDEX([1]!Sanaudos[Saskaita],MATCH(1,('[1]3.4'!$AM14=[1]!Sanaudos[Kodas])*('[1]3.4'!AV$7='[1]2.SAN'!$M$4:$M$73),0)),"")</f>
        <v/>
      </c>
      <c r="AW14" s="244" t="str">
        <f t="array" ref="AW14">IFERROR(INDEX([1]!Sanaudos[Saskaita],MATCH(1,('[1]3.4'!$AM14=[1]!Sanaudos[Kodas])*('[1]3.4'!AW$7='[1]2.SAN'!$M$4:$M$73),0)),"")</f>
        <v/>
      </c>
      <c r="AX14" s="244" t="str">
        <f t="array" ref="AX14">IFERROR(INDEX([1]!Sanaudos[Saskaita],MATCH(1,('[1]3.4'!$AM14=[1]!Sanaudos[Kodas])*('[1]3.4'!AX$7='[1]2.SAN'!$M$4:$M$73),0)),"")</f>
        <v/>
      </c>
      <c r="AY14" s="244" t="str">
        <f t="array" ref="AY14">IFERROR(INDEX([1]!Sanaudos[Saskaita],MATCH(1,('[1]3.4'!$AM14=[1]!Sanaudos[Kodas])*('[1]3.4'!AY$7='[1]2.SAN'!$M$4:$M$73),0)),"")</f>
        <v/>
      </c>
      <c r="AZ14" s="244" t="str">
        <f t="array" ref="AZ14">IFERROR(INDEX([1]!Sanaudos[Saskaita],MATCH(1,('[1]3.4'!$AM14=[1]!Sanaudos[Kodas])*('[1]3.4'!AZ$7='[1]2.SAN'!$M$4:$M$73),0)),"")</f>
        <v/>
      </c>
      <c r="BA14" s="244" t="str">
        <f t="array" ref="BA14">IFERROR(INDEX([1]!Sanaudos[Saskaita],MATCH(1,('[1]3.4'!$AM14=[1]!Sanaudos[Kodas])*('[1]3.4'!BA$7='[1]2.SAN'!$M$4:$M$73),0)),"")</f>
        <v/>
      </c>
      <c r="BB14" s="244" t="str">
        <f t="array" ref="BB14">IFERROR(INDEX([1]!Sanaudos[Saskaita],MATCH(1,('[1]3.4'!$AM14=[1]!Sanaudos[Kodas])*('[1]3.4'!BB$7='[1]2.SAN'!$M$4:$M$73),0)),"")</f>
        <v/>
      </c>
      <c r="BC14" s="244" t="str">
        <f t="array" ref="BC14">IFERROR(INDEX([1]!Sanaudos[Saskaita],MATCH(1,('[1]3.4'!$AM14=[1]!Sanaudos[Kodas])*('[1]3.4'!BC$7='[1]2.SAN'!$M$4:$M$73),0)),"")</f>
        <v/>
      </c>
      <c r="BD14" s="244" t="str">
        <f t="array" ref="BD14">IFERROR(INDEX([1]!Sanaudos[Saskaita],MATCH(1,('[1]3.4'!$AM14=[1]!Sanaudos[Kodas])*('[1]3.4'!BD$7='[1]2.SAN'!$M$4:$M$73),0)),"")</f>
        <v/>
      </c>
      <c r="BE14" s="244" t="str">
        <f t="array" ref="BE14">IFERROR(INDEX([1]!Sanaudos[Saskaita],MATCH(1,('[1]3.4'!$AM14=[1]!Sanaudos[Kodas])*('[1]3.4'!BE$7='[1]2.SAN'!$M$4:$M$73),0)),"")</f>
        <v/>
      </c>
      <c r="BF14" s="244" t="str">
        <f t="array" ref="BF14">IFERROR(INDEX([1]!Sanaudos[Saskaita],MATCH(1,('[1]3.4'!$AM14=[1]!Sanaudos[Kodas])*('[1]3.4'!BF$7='[1]2.SAN'!$M$4:$M$73),0)),"")</f>
        <v/>
      </c>
      <c r="BG14" s="244" t="str">
        <f t="array" ref="BG14">IFERROR(INDEX([1]!Sanaudos[Saskaita],MATCH(1,('[1]3.4'!$AM14=[1]!Sanaudos[Kodas])*('[1]3.4'!BG$7='[1]2.SAN'!$M$4:$M$73),0)),"")</f>
        <v/>
      </c>
      <c r="BH14" s="244" t="str">
        <f t="array" ref="BH14">IFERROR(INDEX([1]!Sanaudos[Saskaita],MATCH(1,('[1]3.4'!$AM14=[1]!Sanaudos[Kodas])*('[1]3.4'!BH$7='[1]2.SAN'!$M$4:$M$73),0)),"")</f>
        <v/>
      </c>
      <c r="BI14" s="244" t="str">
        <f t="array" ref="BI14">IFERROR(INDEX([1]!Sanaudos[Saskaita],MATCH(1,('[1]3.4'!$AM14=[1]!Sanaudos[Kodas])*('[1]3.4'!BI$7='[1]2.SAN'!$M$4:$M$73),0)),"")</f>
        <v/>
      </c>
      <c r="BJ14" s="244" t="str">
        <f t="array" ref="BJ14">IFERROR(INDEX([1]!Sanaudos[Saskaita],MATCH(1,('[1]3.4'!$AM14=[1]!Sanaudos[Kodas])*('[1]3.4'!BJ$7='[1]2.SAN'!$M$4:$M$73),0)),"")</f>
        <v/>
      </c>
      <c r="BK14" s="244" t="str">
        <f t="array" ref="BK14">IFERROR(INDEX([1]!Sanaudos[Saskaita],MATCH(1,('[1]3.4'!$AM14=[1]!Sanaudos[Kodas])*('[1]3.4'!BK$7='[1]2.SAN'!$M$4:$M$73),0)),"")</f>
        <v/>
      </c>
      <c r="BL14" s="244" t="str">
        <f t="array" ref="BL14">IFERROR(INDEX([1]!Sanaudos[Saskaita],MATCH(1,('[1]3.4'!$AM14=[1]!Sanaudos[Kodas])*('[1]3.4'!BL$7='[1]2.SAN'!$M$4:$M$73),0)),"")</f>
        <v/>
      </c>
      <c r="BM14" s="244" t="str">
        <f t="array" ref="BM14">IFERROR(INDEX([1]!Sanaudos[Saskaita],MATCH(1,('[1]3.4'!$AM14=[1]!Sanaudos[Kodas])*('[1]3.4'!BM$7='[1]2.SAN'!$M$4:$M$73),0)),"")</f>
        <v/>
      </c>
      <c r="BN14" s="244" t="str">
        <f t="array" ref="BN14">IFERROR(INDEX([1]!Sanaudos[Saskaita],MATCH(1,('[1]3.4'!$AM14=[1]!Sanaudos[Kodas])*('[1]3.4'!BN$7='[1]2.SAN'!$M$4:$M$73),0)),"")</f>
        <v/>
      </c>
      <c r="BO14" s="244" t="str">
        <f t="array" ref="BO14">IFERROR(INDEX([1]!Sanaudos[Saskaita],MATCH(1,('[1]3.4'!$AM14=[1]!Sanaudos[Kodas])*('[1]3.4'!BO$7='[1]2.SAN'!$M$4:$M$73),0)),"")</f>
        <v/>
      </c>
      <c r="BP14" s="244" t="str">
        <f t="array" ref="BP14">IFERROR(INDEX([1]!Sanaudos[Saskaita],MATCH(1,('[1]3.4'!$AM14=[1]!Sanaudos[Kodas])*('[1]3.4'!BP$7='[1]2.SAN'!$M$4:$M$73),0)),"")</f>
        <v/>
      </c>
      <c r="BQ14" s="244" t="str">
        <f t="array" ref="BQ14">IFERROR(INDEX([1]!Sanaudos[Saskaita],MATCH(1,('[1]3.4'!$AM14=[1]!Sanaudos[Kodas])*('[1]3.4'!BQ$7='[1]2.SAN'!$M$4:$M$73),0)),"")</f>
        <v/>
      </c>
      <c r="BR14" s="244" t="str">
        <f t="array" ref="BR14">IFERROR(INDEX([1]!Sanaudos[Saskaita],MATCH(1,('[1]3.4'!$AM14=[1]!Sanaudos[Kodas])*('[1]3.4'!BR$7='[1]2.SAN'!$M$4:$M$73),0)),"")</f>
        <v/>
      </c>
      <c r="BS14" s="244" t="str">
        <f t="array" ref="BS14">IFERROR(INDEX([1]!Sanaudos[Saskaita],MATCH(1,('[1]3.4'!$AM14=[1]!Sanaudos[Kodas])*('[1]3.4'!BS$7='[1]2.SAN'!$M$4:$M$73),0)),"")</f>
        <v/>
      </c>
      <c r="BT14" s="244" t="str">
        <f t="array" ref="BT14">IFERROR(INDEX([1]!Sanaudos[Saskaita],MATCH(1,('[1]3.4'!$AM14=[1]!Sanaudos[Kodas])*('[1]3.4'!BT$7='[1]2.SAN'!$M$4:$M$73),0)),"")</f>
        <v/>
      </c>
      <c r="BU14" s="244" t="str">
        <f t="array" ref="BU14">IFERROR(INDEX([1]!Sanaudos[Saskaita],MATCH(1,('[1]3.4'!$AM14=[1]!Sanaudos[Kodas])*('[1]3.4'!BU$7='[1]2.SAN'!$M$4:$M$73),0)),"")</f>
        <v/>
      </c>
      <c r="BV14" s="244" t="str">
        <f t="array" ref="BV14">IFERROR(INDEX([1]!Sanaudos[Saskaita],MATCH(1,('[1]3.4'!$AM14=[1]!Sanaudos[Kodas])*('[1]3.4'!BV$7='[1]2.SAN'!$M$4:$M$73),0)),"")</f>
        <v/>
      </c>
      <c r="BW14" s="244" t="str">
        <f t="array" ref="BW14">IFERROR(INDEX([1]!Sanaudos[Saskaita],MATCH(1,('[1]3.4'!$AM14=[1]!Sanaudos[Kodas])*('[1]3.4'!BW$7='[1]2.SAN'!$M$4:$M$73),0)),"")</f>
        <v/>
      </c>
      <c r="BX14" s="244" t="str">
        <f t="array" ref="BX14">IFERROR(INDEX([1]!Sanaudos[Saskaita],MATCH(1,('[1]3.4'!$AM14=[1]!Sanaudos[Kodas])*('[1]3.4'!BX$7='[1]2.SAN'!$M$4:$M$73),0)),"")</f>
        <v/>
      </c>
      <c r="BY14" s="244" t="str">
        <f t="array" ref="BY14">IFERROR(INDEX([1]!Sanaudos[Saskaita],MATCH(1,('[1]3.4'!$AM14=[1]!Sanaudos[Kodas])*('[1]3.4'!BY$7='[1]2.SAN'!$M$4:$M$73),0)),"")</f>
        <v/>
      </c>
      <c r="BZ14" s="244" t="str">
        <f t="array" ref="BZ14">IFERROR(INDEX([1]!Sanaudos[Saskaita],MATCH(1,('[1]3.4'!$AM14=[1]!Sanaudos[Kodas])*('[1]3.4'!BZ$7='[1]2.SAN'!$M$4:$M$73),0)),"")</f>
        <v/>
      </c>
      <c r="CA14" s="244" t="str">
        <f t="array" ref="CA14">IFERROR(INDEX([1]!Sanaudos[Saskaita],MATCH(1,('[1]3.4'!$AM14=[1]!Sanaudos[Kodas])*('[1]3.4'!CA$7='[1]2.SAN'!$M$4:$M$73),0)),"")</f>
        <v/>
      </c>
      <c r="CB14" s="244" t="str">
        <f t="array" ref="CB14">IFERROR(INDEX([1]!Sanaudos[Saskaita],MATCH(1,('[1]3.4'!$AM14=[1]!Sanaudos[Kodas])*('[1]3.4'!CB$7='[1]2.SAN'!$M$4:$M$73),0)),"")</f>
        <v/>
      </c>
      <c r="CC14" s="244" t="str">
        <f t="array" ref="CC14">IFERROR(INDEX([1]!Sanaudos[Saskaita],MATCH(1,('[1]3.4'!$AM14=[1]!Sanaudos[Kodas])*('[1]3.4'!CC$7='[1]2.SAN'!$M$4:$M$73),0)),"")</f>
        <v/>
      </c>
      <c r="CD14" s="244" t="str">
        <f t="array" ref="CD14">IFERROR(INDEX([1]!Sanaudos[Saskaita],MATCH(1,('[1]3.4'!$AM14=[1]!Sanaudos[Kodas])*('[1]3.4'!CD$7='[1]2.SAN'!$M$4:$M$73),0)),"")</f>
        <v/>
      </c>
      <c r="CE14" s="244" t="str">
        <f t="array" ref="CE14">IFERROR(INDEX([1]!Sanaudos[Saskaita],MATCH(1,('[1]3.4'!$AM14=[1]!Sanaudos[Kodas])*('[1]3.4'!CE$7='[1]2.SAN'!$M$4:$M$73),0)),"")</f>
        <v/>
      </c>
      <c r="CF14" s="244" t="str">
        <f t="array" ref="CF14">IFERROR(INDEX([1]!Sanaudos[Saskaita],MATCH(1,('[1]3.4'!$AM14=[1]!Sanaudos[Kodas])*('[1]3.4'!CF$7='[1]2.SAN'!$M$4:$M$73),0)),"")</f>
        <v/>
      </c>
      <c r="CG14" s="244" t="str">
        <f t="array" ref="CG14">IFERROR(INDEX([1]!Sanaudos[Saskaita],MATCH(1,('[1]3.4'!$AM14=[1]!Sanaudos[Kodas])*('[1]3.4'!CG$7='[1]2.SAN'!$M$4:$M$73),0)),"")</f>
        <v/>
      </c>
      <c r="CH14" s="244" t="str">
        <f t="array" ref="CH14">IFERROR(INDEX([1]!Sanaudos[Saskaita],MATCH(1,('[1]3.4'!$AM14=[1]!Sanaudos[Kodas])*('[1]3.4'!CH$7='[1]2.SAN'!$M$4:$M$73),0)),"")</f>
        <v/>
      </c>
      <c r="CI14" s="244" t="str">
        <f t="array" ref="CI14">IFERROR(INDEX([1]!Sanaudos[Saskaita],MATCH(1,('[1]3.4'!$AM14=[1]!Sanaudos[Kodas])*('[1]3.4'!CI$7='[1]2.SAN'!$M$4:$M$73),0)),"")</f>
        <v/>
      </c>
      <c r="CJ14" s="244" t="str">
        <f t="array" ref="CJ14">IFERROR(INDEX([1]!Sanaudos[Saskaita],MATCH(1,('[1]3.4'!$AM14=[1]!Sanaudos[Kodas])*('[1]3.4'!CJ$7='[1]2.SAN'!$M$4:$M$73),0)),"")</f>
        <v/>
      </c>
      <c r="CK14" s="244" t="str">
        <f t="array" ref="CK14">IFERROR(INDEX([1]!Sanaudos[Saskaita],MATCH(1,('[1]3.4'!$AM14=[1]!Sanaudos[Kodas])*('[1]3.4'!CK$7='[1]2.SAN'!$M$4:$M$73),0)),"")</f>
        <v/>
      </c>
      <c r="CL14" s="244" t="str">
        <f t="array" ref="CL14">IFERROR(INDEX([1]!Sanaudos[Saskaita],MATCH(1,('[1]3.4'!$AM14=[1]!Sanaudos[Kodas])*('[1]3.4'!CL$7='[1]2.SAN'!$M$4:$M$73),0)),"")</f>
        <v/>
      </c>
      <c r="CM14" s="244" t="str">
        <f t="array" ref="CM14">IFERROR(INDEX([1]!Sanaudos[Saskaita],MATCH(1,('[1]3.4'!$AM14=[1]!Sanaudos[Kodas])*('[1]3.4'!CM$7='[1]2.SAN'!$M$4:$M$73),0)),"")</f>
        <v/>
      </c>
      <c r="CN14" s="244" t="str">
        <f t="array" ref="CN14">IFERROR(INDEX([1]!Sanaudos[Saskaita],MATCH(1,('[1]3.4'!$AM14=[1]!Sanaudos[Kodas])*('[1]3.4'!CN$7='[1]2.SAN'!$M$4:$M$73),0)),"")</f>
        <v/>
      </c>
      <c r="CO14" s="244" t="str">
        <f t="array" ref="CO14">IFERROR(INDEX([1]!Sanaudos[Saskaita],MATCH(1,('[1]3.4'!$AM14=[1]!Sanaudos[Kodas])*('[1]3.4'!CO$7='[1]2.SAN'!$M$4:$M$73),0)),"")</f>
        <v/>
      </c>
      <c r="CP14" s="244" t="str">
        <f t="array" ref="CP14">IFERROR(INDEX([1]!Sanaudos[Saskaita],MATCH(1,('[1]3.4'!$AM14=[1]!Sanaudos[Kodas])*('[1]3.4'!CP$7='[1]2.SAN'!$M$4:$M$73),0)),"")</f>
        <v/>
      </c>
      <c r="CQ14" s="244" t="str">
        <f t="array" ref="CQ14">IFERROR(INDEX([1]!Sanaudos[Saskaita],MATCH(1,('[1]3.4'!$AM14=[1]!Sanaudos[Kodas])*('[1]3.4'!CQ$7='[1]2.SAN'!$M$4:$M$73),0)),"")</f>
        <v/>
      </c>
      <c r="CR14" s="244" t="str">
        <f t="array" ref="CR14">IFERROR(INDEX([1]!Sanaudos[Saskaita],MATCH(1,('[1]3.4'!$AM14=[1]!Sanaudos[Kodas])*('[1]3.4'!CR$7='[1]2.SAN'!$M$4:$M$73),0)),"")</f>
        <v/>
      </c>
      <c r="CS14" s="244" t="str">
        <f t="array" ref="CS14">IFERROR(INDEX([1]!Sanaudos[Saskaita],MATCH(1,('[1]3.4'!$AM14=[1]!Sanaudos[Kodas])*('[1]3.4'!CS$7='[1]2.SAN'!$M$4:$M$73),0)),"")</f>
        <v/>
      </c>
      <c r="CT14" s="244" t="str">
        <f t="array" ref="CT14">IFERROR(INDEX([1]!Sanaudos[Saskaita],MATCH(1,('[1]3.4'!$AM14=[1]!Sanaudos[Kodas])*('[1]3.4'!CT$7='[1]2.SAN'!$M$4:$M$73),0)),"")</f>
        <v/>
      </c>
      <c r="CU14" s="244" t="str">
        <f t="array" ref="CU14">IFERROR(INDEX([1]!Sanaudos[Saskaita],MATCH(1,('[1]3.4'!$AM14=[1]!Sanaudos[Kodas])*('[1]3.4'!CU$7='[1]2.SAN'!$M$4:$M$73),0)),"")</f>
        <v/>
      </c>
      <c r="CV14" s="244" t="str">
        <f t="array" ref="CV14">IFERROR(INDEX([1]!Sanaudos[Saskaita],MATCH(1,('[1]3.4'!$AM14=[1]!Sanaudos[Kodas])*('[1]3.4'!CV$7='[1]2.SAN'!$M$4:$M$73),0)),"")</f>
        <v/>
      </c>
      <c r="CW14" s="244" t="str">
        <f t="array" ref="CW14">IFERROR(INDEX([1]!Sanaudos[Saskaita],MATCH(1,('[1]3.4'!$AM14=[1]!Sanaudos[Kodas])*('[1]3.4'!CW$7='[1]2.SAN'!$M$4:$M$73),0)),"")</f>
        <v/>
      </c>
      <c r="CX14" s="244" t="str">
        <f t="array" ref="CX14">IFERROR(INDEX([1]!Sanaudos[Saskaita],MATCH(1,('[1]3.4'!$AM14=[1]!Sanaudos[Kodas])*('[1]3.4'!CX$7='[1]2.SAN'!$M$4:$M$73),0)),"")</f>
        <v/>
      </c>
      <c r="CY14" s="244" t="str">
        <f t="array" ref="CY14">IFERROR(INDEX([1]!Sanaudos[Saskaita],MATCH(1,('[1]3.4'!$AM14=[1]!Sanaudos[Kodas])*('[1]3.4'!CY$7='[1]2.SAN'!$M$4:$M$73),0)),"")</f>
        <v/>
      </c>
      <c r="CZ14" s="244" t="str">
        <f t="array" ref="CZ14">IFERROR(INDEX([1]!Sanaudos[Saskaita],MATCH(1,('[1]3.4'!$AM14=[1]!Sanaudos[Kodas])*('[1]3.4'!CZ$7='[1]2.SAN'!$M$4:$M$73),0)),"")</f>
        <v/>
      </c>
      <c r="DA14" s="244" t="str">
        <f t="array" ref="DA14">IFERROR(INDEX([1]!Sanaudos[Saskaita],MATCH(1,('[1]3.4'!$AM14=[1]!Sanaudos[Kodas])*('[1]3.4'!DA$7='[1]2.SAN'!$M$4:$M$73),0)),"")</f>
        <v/>
      </c>
      <c r="DB14" s="244" t="str">
        <f t="array" ref="DB14">IFERROR(INDEX([1]!Sanaudos[Saskaita],MATCH(1,('[1]3.4'!$AM14=[1]!Sanaudos[Kodas])*('[1]3.4'!DB$7='[1]2.SAN'!$M$4:$M$73),0)),"")</f>
        <v/>
      </c>
      <c r="DC14" s="244" t="str">
        <f t="array" ref="DC14">IFERROR(INDEX([1]!Sanaudos[Saskaita],MATCH(1,('[1]3.4'!$AM14=[1]!Sanaudos[Kodas])*('[1]3.4'!DC$7='[1]2.SAN'!$M$4:$M$73),0)),"")</f>
        <v/>
      </c>
      <c r="DD14" s="244" t="str">
        <f t="array" ref="DD14">IFERROR(INDEX([1]!Sanaudos[Saskaita],MATCH(1,('[1]3.4'!$AM14=[1]!Sanaudos[Kodas])*('[1]3.4'!DD$7='[1]2.SAN'!$M$4:$M$73),0)),"")</f>
        <v/>
      </c>
      <c r="DE14" s="244" t="str">
        <f t="array" ref="DE14">IFERROR(INDEX([1]!Sanaudos[Saskaita],MATCH(1,('[1]3.4'!$AM14=[1]!Sanaudos[Kodas])*('[1]3.4'!DE$7='[1]2.SAN'!$M$4:$M$73),0)),"")</f>
        <v/>
      </c>
      <c r="DF14" s="244" t="str">
        <f t="array" ref="DF14">IFERROR(INDEX([1]!Sanaudos[Saskaita],MATCH(1,('[1]3.4'!$AM14=[1]!Sanaudos[Kodas])*('[1]3.4'!DF$7='[1]2.SAN'!$M$4:$M$73),0)),"")</f>
        <v/>
      </c>
      <c r="DG14" s="244" t="str">
        <f t="array" ref="DG14">IFERROR(INDEX([1]!Sanaudos[Saskaita],MATCH(1,('[1]3.4'!$AM14=[1]!Sanaudos[Kodas])*('[1]3.4'!DG$7='[1]2.SAN'!$M$4:$M$73),0)),"")</f>
        <v/>
      </c>
      <c r="DH14" s="244" t="str">
        <f t="array" ref="DH14">IFERROR(INDEX([1]!Sanaudos[Saskaita],MATCH(1,('[1]3.4'!$AM14=[1]!Sanaudos[Kodas])*('[1]3.4'!DH$7='[1]2.SAN'!$M$4:$M$73),0)),"")</f>
        <v/>
      </c>
      <c r="DI14" s="244" t="str">
        <f t="array" ref="DI14">IFERROR(INDEX([1]!Sanaudos[Saskaita],MATCH(1,('[1]3.4'!$AM14=[1]!Sanaudos[Kodas])*('[1]3.4'!DI$7='[1]2.SAN'!$M$4:$M$73),0)),"")</f>
        <v/>
      </c>
      <c r="DJ14" s="244" t="str">
        <f t="array" ref="DJ14">IFERROR(INDEX([1]!Sanaudos[Saskaita],MATCH(1,('[1]3.4'!$AM14=[1]!Sanaudos[Kodas])*('[1]3.4'!DJ$7='[1]2.SAN'!$M$4:$M$73),0)),"")</f>
        <v/>
      </c>
      <c r="DK14" s="244" t="str">
        <f t="array" ref="DK14">IFERROR(INDEX([1]!Sanaudos[Saskaita],MATCH(1,('[1]3.4'!$AM14=[1]!Sanaudos[Kodas])*('[1]3.4'!DK$7='[1]2.SAN'!$M$4:$M$73),0)),"")</f>
        <v/>
      </c>
      <c r="DL14" s="244" t="str">
        <f t="array" ref="DL14">IFERROR(INDEX([1]!Sanaudos[Saskaita],MATCH(1,('[1]3.4'!$AM14=[1]!Sanaudos[Kodas])*('[1]3.4'!DL$7='[1]2.SAN'!$M$4:$M$73),0)),"")</f>
        <v/>
      </c>
      <c r="DM14" s="244" t="str">
        <f t="array" ref="DM14">IFERROR(INDEX([1]!Sanaudos[Saskaita],MATCH(1,('[1]3.4'!$AM14=[1]!Sanaudos[Kodas])*('[1]3.4'!DM$7='[1]2.SAN'!$M$4:$M$73),0)),"")</f>
        <v/>
      </c>
      <c r="DN14" s="244" t="str">
        <f t="array" ref="DN14">IFERROR(INDEX([1]!Sanaudos[Saskaita],MATCH(1,('[1]3.4'!$AM14=[1]!Sanaudos[Kodas])*('[1]3.4'!DN$7='[1]2.SAN'!$M$4:$M$73),0)),"")</f>
        <v/>
      </c>
      <c r="DO14" s="244" t="str">
        <f t="array" ref="DO14">IFERROR(INDEX([1]!Sanaudos[Saskaita],MATCH(1,('[1]3.4'!$AM14=[1]!Sanaudos[Kodas])*('[1]3.4'!DO$7='[1]2.SAN'!$M$4:$M$73),0)),"")</f>
        <v/>
      </c>
      <c r="DP14" s="244" t="str">
        <f t="array" ref="DP14">IFERROR(INDEX([1]!Sanaudos[Saskaita],MATCH(1,('[1]3.4'!$AM14=[1]!Sanaudos[Kodas])*('[1]3.4'!DP$7='[1]2.SAN'!$M$4:$M$73),0)),"")</f>
        <v/>
      </c>
      <c r="DQ14" s="244" t="str">
        <f t="array" ref="DQ14">IFERROR(INDEX([1]!Sanaudos[Saskaita],MATCH(1,('[1]3.4'!$AM14=[1]!Sanaudos[Kodas])*('[1]3.4'!DQ$7='[1]2.SAN'!$M$4:$M$73),0)),"")</f>
        <v/>
      </c>
      <c r="DR14" s="244" t="str">
        <f t="array" ref="DR14">IFERROR(INDEX([1]!Sanaudos[Saskaita],MATCH(1,('[1]3.4'!$AM14=[1]!Sanaudos[Kodas])*('[1]3.4'!DR$7='[1]2.SAN'!$M$4:$M$73),0)),"")</f>
        <v/>
      </c>
      <c r="DS14" s="244" t="str">
        <f t="array" ref="DS14">IFERROR(INDEX([1]!Sanaudos[Saskaita],MATCH(1,('[1]3.4'!$AM14=[1]!Sanaudos[Kodas])*('[1]3.4'!DS$7='[1]2.SAN'!$M$4:$M$73),0)),"")</f>
        <v/>
      </c>
      <c r="DT14" s="244" t="str">
        <f t="array" ref="DT14">IFERROR(INDEX([1]!Sanaudos[Saskaita],MATCH(1,('[1]3.4'!$AM14=[1]!Sanaudos[Kodas])*('[1]3.4'!DT$7='[1]2.SAN'!$M$4:$M$73),0)),"")</f>
        <v/>
      </c>
      <c r="DU14" s="244" t="str">
        <f t="array" ref="DU14">IFERROR(INDEX([1]!Sanaudos[Saskaita],MATCH(1,('[1]3.4'!$AM14=[1]!Sanaudos[Kodas])*('[1]3.4'!DU$7='[1]2.SAN'!$M$4:$M$73),0)),"")</f>
        <v/>
      </c>
      <c r="DV14" s="244" t="str">
        <f t="array" ref="DV14">IFERROR(INDEX([1]!Sanaudos[Saskaita],MATCH(1,('[1]3.4'!$AM14=[1]!Sanaudos[Kodas])*('[1]3.4'!DV$7='[1]2.SAN'!$M$4:$M$73),0)),"")</f>
        <v/>
      </c>
      <c r="DW14" s="244" t="str">
        <f t="array" ref="DW14">IFERROR(INDEX([1]!Sanaudos[Saskaita],MATCH(1,('[1]3.4'!$AM14=[1]!Sanaudos[Kodas])*('[1]3.4'!DW$7='[1]2.SAN'!$M$4:$M$73),0)),"")</f>
        <v/>
      </c>
      <c r="DX14" s="244" t="str">
        <f t="array" ref="DX14">IFERROR(INDEX([1]!Sanaudos[Saskaita],MATCH(1,('[1]3.4'!$AM14=[1]!Sanaudos[Kodas])*('[1]3.4'!DX$7='[1]2.SAN'!$M$4:$M$73),0)),"")</f>
        <v/>
      </c>
      <c r="DY14" s="244" t="str">
        <f t="array" ref="DY14">IFERROR(INDEX([1]!Sanaudos[Saskaita],MATCH(1,('[1]3.4'!$AM14=[1]!Sanaudos[Kodas])*('[1]3.4'!DY$7='[1]2.SAN'!$M$4:$M$73),0)),"")</f>
        <v/>
      </c>
      <c r="DZ14" s="244" t="str">
        <f t="array" ref="DZ14">IFERROR(INDEX([1]!Sanaudos[Saskaita],MATCH(1,('[1]3.4'!$AM14=[1]!Sanaudos[Kodas])*('[1]3.4'!DZ$7='[1]2.SAN'!$M$4:$M$73),0)),"")</f>
        <v/>
      </c>
      <c r="EA14" s="244" t="str">
        <f t="array" ref="EA14">IFERROR(INDEX([1]!Sanaudos[Saskaita],MATCH(1,('[1]3.4'!$AM14=[1]!Sanaudos[Kodas])*('[1]3.4'!EA$7='[1]2.SAN'!$M$4:$M$73),0)),"")</f>
        <v/>
      </c>
      <c r="EB14" s="244" t="str">
        <f t="array" ref="EB14">IFERROR(INDEX([1]!Sanaudos[Saskaita],MATCH(1,('[1]3.4'!$AM14=[1]!Sanaudos[Kodas])*('[1]3.4'!EB$7='[1]2.SAN'!$M$4:$M$73),0)),"")</f>
        <v/>
      </c>
      <c r="EC14" s="244" t="str">
        <f t="array" ref="EC14">IFERROR(INDEX([1]!Sanaudos[Saskaita],MATCH(1,('[1]3.4'!$AM14=[1]!Sanaudos[Kodas])*('[1]3.4'!EC$7='[1]2.SAN'!$M$4:$M$73),0)),"")</f>
        <v/>
      </c>
      <c r="ED14" s="244" t="str">
        <f t="array" ref="ED14">IFERROR(INDEX([1]!Sanaudos[Saskaita],MATCH(1,('[1]3.4'!$AM14=[1]!Sanaudos[Kodas])*('[1]3.4'!ED$7='[1]2.SAN'!$M$4:$M$73),0)),"")</f>
        <v/>
      </c>
      <c r="EE14" s="244" t="str">
        <f t="array" ref="EE14">IFERROR(INDEX([1]!Sanaudos[Saskaita],MATCH(1,('[1]3.4'!$AM14=[1]!Sanaudos[Kodas])*('[1]3.4'!EE$7='[1]2.SAN'!$M$4:$M$73),0)),"")</f>
        <v/>
      </c>
      <c r="EF14" s="244" t="str">
        <f t="array" ref="EF14">IFERROR(INDEX([1]!Sanaudos[Saskaita],MATCH(1,('[1]3.4'!$AM14=[1]!Sanaudos[Kodas])*('[1]3.4'!EF$7='[1]2.SAN'!$M$4:$M$73),0)),"")</f>
        <v/>
      </c>
      <c r="EG14" s="244" t="str">
        <f t="array" ref="EG14">IFERROR(INDEX([1]!Sanaudos[Saskaita],MATCH(1,('[1]3.4'!$AM14=[1]!Sanaudos[Kodas])*('[1]3.4'!EG$7='[1]2.SAN'!$M$4:$M$73),0)),"")</f>
        <v/>
      </c>
      <c r="EH14" s="244" t="str">
        <f t="array" ref="EH14">IFERROR(INDEX([1]!Sanaudos[Saskaita],MATCH(1,('[1]3.4'!$AM14=[1]!Sanaudos[Kodas])*('[1]3.4'!EH$7='[1]2.SAN'!$M$4:$M$73),0)),"")</f>
        <v/>
      </c>
      <c r="EI14" s="244" t="str">
        <f t="array" ref="EI14">IFERROR(INDEX([1]!Sanaudos[Saskaita],MATCH(1,('[1]3.4'!$AM14=[1]!Sanaudos[Kodas])*('[1]3.4'!EI$7='[1]2.SAN'!$M$4:$M$73),0)),"")</f>
        <v/>
      </c>
      <c r="EJ14" s="244" t="str">
        <f t="array" ref="EJ14">IFERROR(INDEX([1]!Sanaudos[Saskaita],MATCH(1,('[1]3.4'!$AM14=[1]!Sanaudos[Kodas])*('[1]3.4'!EJ$7='[1]2.SAN'!$M$4:$M$73),0)),"")</f>
        <v/>
      </c>
      <c r="EK14" s="244" t="str">
        <f t="array" ref="EK14">IFERROR(INDEX([1]!Sanaudos[Saskaita],MATCH(1,('[1]3.4'!$AM14=[1]!Sanaudos[Kodas])*('[1]3.4'!EK$7='[1]2.SAN'!$M$4:$M$73),0)),"")</f>
        <v/>
      </c>
      <c r="EL14" s="244" t="str">
        <f t="array" ref="EL14">IFERROR(INDEX([1]!Sanaudos[Saskaita],MATCH(1,('[1]3.4'!$AM14=[1]!Sanaudos[Kodas])*('[1]3.4'!EL$7='[1]2.SAN'!$M$4:$M$73),0)),"")</f>
        <v/>
      </c>
      <c r="EM14" s="244" t="str">
        <f t="array" ref="EM14">IFERROR(INDEX([1]!Sanaudos[Saskaita],MATCH(1,('[1]3.4'!$AM14=[1]!Sanaudos[Kodas])*('[1]3.4'!EM$7='[1]2.SAN'!$M$4:$M$73),0)),"")</f>
        <v/>
      </c>
      <c r="EN14" s="244" t="str">
        <f t="array" ref="EN14">IFERROR(INDEX([1]!Sanaudos[Saskaita],MATCH(1,('[1]3.4'!$AM14=[1]!Sanaudos[Kodas])*('[1]3.4'!EN$7='[1]2.SAN'!$M$4:$M$73),0)),"")</f>
        <v/>
      </c>
      <c r="EO14" s="244" t="str">
        <f t="array" ref="EO14">IFERROR(INDEX([1]!Sanaudos[Saskaita],MATCH(1,('[1]3.4'!$AM14=[1]!Sanaudos[Kodas])*('[1]3.4'!EO$7='[1]2.SAN'!$M$4:$M$73),0)),"")</f>
        <v/>
      </c>
      <c r="EP14" s="244" t="str">
        <f t="array" ref="EP14">IFERROR(INDEX([1]!Sanaudos[Saskaita],MATCH(1,('[1]3.4'!$AM14=[1]!Sanaudos[Kodas])*('[1]3.4'!EP$7='[1]2.SAN'!$M$4:$M$73),0)),"")</f>
        <v/>
      </c>
      <c r="EQ14" s="244" t="str">
        <f t="array" ref="EQ14">IFERROR(INDEX([1]!Sanaudos[Saskaita],MATCH(1,('[1]3.4'!$AM14=[1]!Sanaudos[Kodas])*('[1]3.4'!EQ$7='[1]2.SAN'!$M$4:$M$73),0)),"")</f>
        <v/>
      </c>
      <c r="ER14" s="244" t="str">
        <f t="array" ref="ER14">IFERROR(INDEX([1]!Sanaudos[Saskaita],MATCH(1,('[1]3.4'!$AM14=[1]!Sanaudos[Kodas])*('[1]3.4'!ER$7='[1]2.SAN'!$M$4:$M$73),0)),"")</f>
        <v/>
      </c>
      <c r="ES14" s="244" t="str">
        <f t="array" ref="ES14">IFERROR(INDEX([1]!Sanaudos[Saskaita],MATCH(1,('[1]3.4'!$AM14=[1]!Sanaudos[Kodas])*('[1]3.4'!ES$7='[1]2.SAN'!$M$4:$M$73),0)),"")</f>
        <v/>
      </c>
      <c r="ET14" s="244" t="str">
        <f t="array" ref="ET14">IFERROR(INDEX([1]!Sanaudos[Saskaita],MATCH(1,('[1]3.4'!$AM14=[1]!Sanaudos[Kodas])*('[1]3.4'!ET$7='[1]2.SAN'!$M$4:$M$73),0)),"")</f>
        <v/>
      </c>
      <c r="EU14" s="244" t="str">
        <f t="array" ref="EU14">IFERROR(INDEX([1]!Sanaudos[Saskaita],MATCH(1,('[1]3.4'!$AM14=[1]!Sanaudos[Kodas])*('[1]3.4'!EU$7='[1]2.SAN'!$M$4:$M$73),0)),"")</f>
        <v/>
      </c>
      <c r="EV14" s="244" t="str">
        <f t="array" ref="EV14">IFERROR(INDEX([1]!Sanaudos[Saskaita],MATCH(1,('[1]3.4'!$AM14=[1]!Sanaudos[Kodas])*('[1]3.4'!EV$7='[1]2.SAN'!$M$4:$M$73),0)),"")</f>
        <v/>
      </c>
      <c r="EW14" s="244" t="str">
        <f t="array" ref="EW14">IFERROR(INDEX([1]!Sanaudos[Saskaita],MATCH(1,('[1]3.4'!$AM14=[1]!Sanaudos[Kodas])*('[1]3.4'!EW$7='[1]2.SAN'!$M$4:$M$73),0)),"")</f>
        <v/>
      </c>
      <c r="EX14" s="244" t="str">
        <f t="array" ref="EX14">IFERROR(INDEX([1]!Sanaudos[Saskaita],MATCH(1,('[1]3.4'!$AM14=[1]!Sanaudos[Kodas])*('[1]3.4'!EX$7='[1]2.SAN'!$M$4:$M$73),0)),"")</f>
        <v/>
      </c>
      <c r="EY14" s="244" t="str">
        <f t="array" ref="EY14">IFERROR(INDEX([1]!Sanaudos[Saskaita],MATCH(1,('[1]3.4'!$AM14=[1]!Sanaudos[Kodas])*('[1]3.4'!EY$7='[1]2.SAN'!$M$4:$M$73),0)),"")</f>
        <v/>
      </c>
      <c r="EZ14" s="244" t="str">
        <f t="array" ref="EZ14">IFERROR(INDEX([1]!Sanaudos[Saskaita],MATCH(1,('[1]3.4'!$AM14=[1]!Sanaudos[Kodas])*('[1]3.4'!EZ$7='[1]2.SAN'!$M$4:$M$73),0)),"")</f>
        <v/>
      </c>
      <c r="FA14" s="244" t="str">
        <f t="array" ref="FA14">IFERROR(INDEX([1]!Sanaudos[Saskaita],MATCH(1,('[1]3.4'!$AM14=[1]!Sanaudos[Kodas])*('[1]3.4'!FA$7='[1]2.SAN'!$M$4:$M$73),0)),"")</f>
        <v/>
      </c>
      <c r="FB14" s="244" t="str">
        <f t="array" ref="FB14">IFERROR(INDEX([1]!Sanaudos[Saskaita],MATCH(1,('[1]3.4'!$AM14=[1]!Sanaudos[Kodas])*('[1]3.4'!FB$7='[1]2.SAN'!$M$4:$M$73),0)),"")</f>
        <v/>
      </c>
      <c r="FC14" s="244" t="str">
        <f t="array" ref="FC14">IFERROR(INDEX([1]!Sanaudos[Saskaita],MATCH(1,('[1]3.4'!$AM14=[1]!Sanaudos[Kodas])*('[1]3.4'!FC$7='[1]2.SAN'!$M$4:$M$73),0)),"")</f>
        <v/>
      </c>
      <c r="FD14" s="244" t="str">
        <f t="array" ref="FD14">IFERROR(INDEX([1]!Sanaudos[Saskaita],MATCH(1,('[1]3.4'!$AM14=[1]!Sanaudos[Kodas])*('[1]3.4'!FD$7='[1]2.SAN'!$M$4:$M$73),0)),"")</f>
        <v/>
      </c>
      <c r="FE14" s="244" t="str">
        <f t="array" ref="FE14">IFERROR(INDEX([1]!Sanaudos[Saskaita],MATCH(1,('[1]3.4'!$AM14=[1]!Sanaudos[Kodas])*('[1]3.4'!FE$7='[1]2.SAN'!$M$4:$M$73),0)),"")</f>
        <v/>
      </c>
      <c r="FF14" s="244" t="str">
        <f t="array" ref="FF14">IFERROR(INDEX([1]!Sanaudos[Saskaita],MATCH(1,('[1]3.4'!$AM14=[1]!Sanaudos[Kodas])*('[1]3.4'!FF$7='[1]2.SAN'!$M$4:$M$73),0)),"")</f>
        <v/>
      </c>
      <c r="FG14" s="244" t="str">
        <f t="array" ref="FG14">IFERROR(INDEX([1]!Sanaudos[Saskaita],MATCH(1,('[1]3.4'!$AM14=[1]!Sanaudos[Kodas])*('[1]3.4'!FG$7='[1]2.SAN'!$M$4:$M$73),0)),"")</f>
        <v/>
      </c>
      <c r="FH14" s="244" t="str">
        <f t="array" ref="FH14">IFERROR(INDEX([1]!Sanaudos[Saskaita],MATCH(1,('[1]3.4'!$AM14=[1]!Sanaudos[Kodas])*('[1]3.4'!FH$7='[1]2.SAN'!$M$4:$M$73),0)),"")</f>
        <v/>
      </c>
      <c r="FI14" s="244" t="str">
        <f t="array" ref="FI14">IFERROR(INDEX([1]!Sanaudos[Saskaita],MATCH(1,('[1]3.4'!$AM14=[1]!Sanaudos[Kodas])*('[1]3.4'!FI$7='[1]2.SAN'!$M$4:$M$73),0)),"")</f>
        <v/>
      </c>
      <c r="FJ14" s="244" t="str">
        <f t="array" ref="FJ14">IFERROR(INDEX([1]!Sanaudos[Saskaita],MATCH(1,('[1]3.4'!$AM14=[1]!Sanaudos[Kodas])*('[1]3.4'!FJ$7='[1]2.SAN'!$M$4:$M$73),0)),"")</f>
        <v/>
      </c>
      <c r="FK14" s="244" t="str">
        <f t="array" ref="FK14">IFERROR(INDEX([1]!Sanaudos[Saskaita],MATCH(1,('[1]3.4'!$AM14=[1]!Sanaudos[Kodas])*('[1]3.4'!FK$7='[1]2.SAN'!$M$4:$M$73),0)),"")</f>
        <v/>
      </c>
      <c r="FL14" s="244" t="str">
        <f t="array" ref="FL14">IFERROR(INDEX([1]!Sanaudos[Saskaita],MATCH(1,('[1]3.4'!$AM14=[1]!Sanaudos[Kodas])*('[1]3.4'!FL$7='[1]2.SAN'!$M$4:$M$73),0)),"")</f>
        <v/>
      </c>
      <c r="FM14" s="244" t="str">
        <f t="array" ref="FM14">IFERROR(INDEX([1]!Sanaudos[Saskaita],MATCH(1,('[1]3.4'!$AM14=[1]!Sanaudos[Kodas])*('[1]3.4'!FM$7='[1]2.SAN'!$M$4:$M$73),0)),"")</f>
        <v/>
      </c>
      <c r="FN14" s="244" t="str">
        <f t="array" ref="FN14">IFERROR(INDEX([1]!Sanaudos[Saskaita],MATCH(1,('[1]3.4'!$AM14=[1]!Sanaudos[Kodas])*('[1]3.4'!FN$7='[1]2.SAN'!$M$4:$M$73),0)),"")</f>
        <v/>
      </c>
      <c r="FO14" s="244" t="str">
        <f t="array" ref="FO14">IFERROR(INDEX([1]!Sanaudos[Saskaita],MATCH(1,('[1]3.4'!$AM14=[1]!Sanaudos[Kodas])*('[1]3.4'!FO$7='[1]2.SAN'!$M$4:$M$73),0)),"")</f>
        <v/>
      </c>
      <c r="FP14" s="244" t="str">
        <f t="array" ref="FP14">IFERROR(INDEX([1]!Sanaudos[Saskaita],MATCH(1,('[1]3.4'!$AM14=[1]!Sanaudos[Kodas])*('[1]3.4'!FP$7='[1]2.SAN'!$M$4:$M$73),0)),"")</f>
        <v/>
      </c>
      <c r="FQ14" s="244" t="str">
        <f t="array" ref="FQ14">IFERROR(INDEX([1]!Sanaudos[Saskaita],MATCH(1,('[1]3.4'!$AM14=[1]!Sanaudos[Kodas])*('[1]3.4'!FQ$7='[1]2.SAN'!$M$4:$M$73),0)),"")</f>
        <v/>
      </c>
      <c r="FR14" s="244" t="str">
        <f t="array" ref="FR14">IFERROR(INDEX([1]!Sanaudos[Saskaita],MATCH(1,('[1]3.4'!$AM14=[1]!Sanaudos[Kodas])*('[1]3.4'!FR$7='[1]2.SAN'!$M$4:$M$73),0)),"")</f>
        <v/>
      </c>
      <c r="FS14" s="244" t="str">
        <f t="array" ref="FS14">IFERROR(INDEX([1]!Sanaudos[Saskaita],MATCH(1,('[1]3.4'!$AM14=[1]!Sanaudos[Kodas])*('[1]3.4'!FS$7='[1]2.SAN'!$M$4:$M$73),0)),"")</f>
        <v/>
      </c>
      <c r="FT14" s="244" t="str">
        <f t="array" ref="FT14">IFERROR(INDEX([1]!Sanaudos[Saskaita],MATCH(1,('[1]3.4'!$AM14=[1]!Sanaudos[Kodas])*('[1]3.4'!FT$7='[1]2.SAN'!$M$4:$M$73),0)),"")</f>
        <v/>
      </c>
      <c r="FU14" s="244" t="str">
        <f t="array" ref="FU14">IFERROR(INDEX([1]!Sanaudos[Saskaita],MATCH(1,('[1]3.4'!$AM14=[1]!Sanaudos[Kodas])*('[1]3.4'!FU$7='[1]2.SAN'!$M$4:$M$73),0)),"")</f>
        <v/>
      </c>
      <c r="FV14" s="244" t="str">
        <f t="array" ref="FV14">IFERROR(INDEX([1]!Sanaudos[Saskaita],MATCH(1,('[1]3.4'!$AM14=[1]!Sanaudos[Kodas])*('[1]3.4'!FV$7='[1]2.SAN'!$M$4:$M$73),0)),"")</f>
        <v/>
      </c>
      <c r="FW14" s="244" t="str">
        <f t="array" ref="FW14">IFERROR(INDEX([1]!Sanaudos[Saskaita],MATCH(1,('[1]3.4'!$AM14=[1]!Sanaudos[Kodas])*('[1]3.4'!FW$7='[1]2.SAN'!$M$4:$M$73),0)),"")</f>
        <v/>
      </c>
      <c r="FX14" s="244" t="str">
        <f t="array" ref="FX14">IFERROR(INDEX([1]!Sanaudos[Saskaita],MATCH(1,('[1]3.4'!$AM14=[1]!Sanaudos[Kodas])*('[1]3.4'!FX$7='[1]2.SAN'!$M$4:$M$73),0)),"")</f>
        <v/>
      </c>
      <c r="FY14" s="244" t="str">
        <f t="array" ref="FY14">IFERROR(INDEX([1]!Sanaudos[Saskaita],MATCH(1,('[1]3.4'!$AM14=[1]!Sanaudos[Kodas])*('[1]3.4'!FY$7='[1]2.SAN'!$M$4:$M$73),0)),"")</f>
        <v/>
      </c>
      <c r="FZ14" s="244" t="str">
        <f t="array" ref="FZ14">IFERROR(INDEX([1]!Sanaudos[Saskaita],MATCH(1,('[1]3.4'!$AM14=[1]!Sanaudos[Kodas])*('[1]3.4'!FZ$7='[1]2.SAN'!$M$4:$M$73),0)),"")</f>
        <v/>
      </c>
      <c r="GA14" s="244" t="str">
        <f t="array" ref="GA14">IFERROR(INDEX([1]!Sanaudos[Saskaita],MATCH(1,('[1]3.4'!$AM14=[1]!Sanaudos[Kodas])*('[1]3.4'!GA$7='[1]2.SAN'!$M$4:$M$73),0)),"")</f>
        <v/>
      </c>
      <c r="GB14" s="244" t="str">
        <f t="array" ref="GB14">IFERROR(INDEX([1]!Sanaudos[Saskaita],MATCH(1,('[1]3.4'!$AM14=[1]!Sanaudos[Kodas])*('[1]3.4'!GB$7='[1]2.SAN'!$M$4:$M$73),0)),"")</f>
        <v/>
      </c>
      <c r="GC14" s="244" t="str">
        <f t="array" ref="GC14">IFERROR(INDEX([1]!Sanaudos[Saskaita],MATCH(1,('[1]3.4'!$AM14=[1]!Sanaudos[Kodas])*('[1]3.4'!GC$7='[1]2.SAN'!$M$4:$M$73),0)),"")</f>
        <v/>
      </c>
      <c r="GD14" s="244" t="str">
        <f t="array" ref="GD14">IFERROR(INDEX([1]!Sanaudos[Saskaita],MATCH(1,('[1]3.4'!$AM14=[1]!Sanaudos[Kodas])*('[1]3.4'!GD$7='[1]2.SAN'!$M$4:$M$73),0)),"")</f>
        <v/>
      </c>
      <c r="GE14" s="244" t="str">
        <f t="array" ref="GE14">IFERROR(INDEX([1]!Sanaudos[Saskaita],MATCH(1,('[1]3.4'!$AM14=[1]!Sanaudos[Kodas])*('[1]3.4'!GE$7='[1]2.SAN'!$M$4:$M$73),0)),"")</f>
        <v/>
      </c>
      <c r="GF14" s="244" t="str">
        <f t="array" ref="GF14">IFERROR(INDEX([1]!Sanaudos[Saskaita],MATCH(1,('[1]3.4'!$AM14=[1]!Sanaudos[Kodas])*('[1]3.4'!GF$7='[1]2.SAN'!$M$4:$M$73),0)),"")</f>
        <v/>
      </c>
      <c r="GG14" s="244" t="str">
        <f t="array" ref="GG14">IFERROR(INDEX([1]!Sanaudos[Saskaita],MATCH(1,('[1]3.4'!$AM14=[1]!Sanaudos[Kodas])*('[1]3.4'!GG$7='[1]2.SAN'!$M$4:$M$73),0)),"")</f>
        <v/>
      </c>
      <c r="GH14" s="244" t="str">
        <f t="array" ref="GH14">IFERROR(INDEX([1]!Sanaudos[Saskaita],MATCH(1,('[1]3.4'!$AM14=[1]!Sanaudos[Kodas])*('[1]3.4'!GH$7='[1]2.SAN'!$M$4:$M$73),0)),"")</f>
        <v/>
      </c>
      <c r="GI14" s="244" t="str">
        <f t="array" ref="GI14">IFERROR(INDEX([1]!Sanaudos[Saskaita],MATCH(1,('[1]3.4'!$AM14=[1]!Sanaudos[Kodas])*('[1]3.4'!GI$7='[1]2.SAN'!$M$4:$M$73),0)),"")</f>
        <v/>
      </c>
      <c r="GJ14" s="244" t="str">
        <f t="array" ref="GJ14">IFERROR(INDEX([1]!Sanaudos[Saskaita],MATCH(1,('[1]3.4'!$AM14=[1]!Sanaudos[Kodas])*('[1]3.4'!GJ$7='[1]2.SAN'!$M$4:$M$73),0)),"")</f>
        <v/>
      </c>
      <c r="GK14" s="244" t="str">
        <f t="array" ref="GK14">IFERROR(INDEX([1]!Sanaudos[Saskaita],MATCH(1,('[1]3.4'!$AM14=[1]!Sanaudos[Kodas])*('[1]3.4'!GK$7='[1]2.SAN'!$M$4:$M$73),0)),"")</f>
        <v/>
      </c>
      <c r="GL14" s="244" t="str">
        <f t="array" ref="GL14">IFERROR(INDEX([1]!Sanaudos[Saskaita],MATCH(1,('[1]3.4'!$AM14=[1]!Sanaudos[Kodas])*('[1]3.4'!GL$7='[1]2.SAN'!$M$4:$M$73),0)),"")</f>
        <v/>
      </c>
      <c r="GM14" s="244" t="str">
        <f t="array" ref="GM14">IFERROR(INDEX([1]!Sanaudos[Saskaita],MATCH(1,('[1]3.4'!$AM14=[1]!Sanaudos[Kodas])*('[1]3.4'!GM$7='[1]2.SAN'!$M$4:$M$73),0)),"")</f>
        <v/>
      </c>
      <c r="GN14" s="244" t="str">
        <f t="array" ref="GN14">IFERROR(INDEX([1]!Sanaudos[Saskaita],MATCH(1,('[1]3.4'!$AM14=[1]!Sanaudos[Kodas])*('[1]3.4'!GN$7='[1]2.SAN'!$M$4:$M$73),0)),"")</f>
        <v/>
      </c>
      <c r="GO14" s="244" t="str">
        <f t="array" ref="GO14">IFERROR(INDEX([1]!Sanaudos[Saskaita],MATCH(1,('[1]3.4'!$AM14=[1]!Sanaudos[Kodas])*('[1]3.4'!GO$7='[1]2.SAN'!$M$4:$M$73),0)),"")</f>
        <v/>
      </c>
      <c r="GP14" s="244" t="str">
        <f t="array" ref="GP14">IFERROR(INDEX([1]!Sanaudos[Saskaita],MATCH(1,('[1]3.4'!$AM14=[1]!Sanaudos[Kodas])*('[1]3.4'!GP$7='[1]2.SAN'!$M$4:$M$73),0)),"")</f>
        <v/>
      </c>
      <c r="GQ14" s="244" t="str">
        <f t="array" ref="GQ14">IFERROR(INDEX([1]!Sanaudos[Saskaita],MATCH(1,('[1]3.4'!$AM14=[1]!Sanaudos[Kodas])*('[1]3.4'!GQ$7='[1]2.SAN'!$M$4:$M$73),0)),"")</f>
        <v/>
      </c>
      <c r="GR14" s="244" t="str">
        <f t="array" ref="GR14">IFERROR(INDEX([1]!Sanaudos[Saskaita],MATCH(1,('[1]3.4'!$AM14=[1]!Sanaudos[Kodas])*('[1]3.4'!GR$7='[1]2.SAN'!$M$4:$M$73),0)),"")</f>
        <v/>
      </c>
      <c r="GS14" s="244" t="str">
        <f t="array" ref="GS14">IFERROR(INDEX([1]!Sanaudos[Saskaita],MATCH(1,('[1]3.4'!$AM14=[1]!Sanaudos[Kodas])*('[1]3.4'!GS$7='[1]2.SAN'!$M$4:$M$73),0)),"")</f>
        <v/>
      </c>
      <c r="GT14" s="244" t="str">
        <f t="array" ref="GT14">IFERROR(INDEX([1]!Sanaudos[Saskaita],MATCH(1,('[1]3.4'!$AM14=[1]!Sanaudos[Kodas])*('[1]3.4'!GT$7='[1]2.SAN'!$M$4:$M$73),0)),"")</f>
        <v/>
      </c>
      <c r="GU14" s="244" t="str">
        <f t="array" ref="GU14">IFERROR(INDEX([1]!Sanaudos[Saskaita],MATCH(1,('[1]3.4'!$AM14=[1]!Sanaudos[Kodas])*('[1]3.4'!GU$7='[1]2.SAN'!$M$4:$M$73),0)),"")</f>
        <v/>
      </c>
      <c r="GV14" s="244" t="str">
        <f t="array" ref="GV14">IFERROR(INDEX([1]!Sanaudos[Saskaita],MATCH(1,('[1]3.4'!$AM14=[1]!Sanaudos[Kodas])*('[1]3.4'!GV$7='[1]2.SAN'!$M$4:$M$73),0)),"")</f>
        <v/>
      </c>
      <c r="GW14" s="244" t="str">
        <f t="array" ref="GW14">IFERROR(INDEX([1]!Sanaudos[Saskaita],MATCH(1,('[1]3.4'!$AM14=[1]!Sanaudos[Kodas])*('[1]3.4'!GW$7='[1]2.SAN'!$M$4:$M$73),0)),"")</f>
        <v/>
      </c>
      <c r="GX14" s="244" t="str">
        <f t="array" ref="GX14">IFERROR(INDEX([1]!Sanaudos[Saskaita],MATCH(1,('[1]3.4'!$AM14=[1]!Sanaudos[Kodas])*('[1]3.4'!GX$7='[1]2.SAN'!$M$4:$M$73),0)),"")</f>
        <v/>
      </c>
      <c r="GY14" s="244" t="str">
        <f t="array" ref="GY14">IFERROR(INDEX([1]!Sanaudos[Saskaita],MATCH(1,('[1]3.4'!$AM14=[1]!Sanaudos[Kodas])*('[1]3.4'!GY$7='[1]2.SAN'!$M$4:$M$73),0)),"")</f>
        <v/>
      </c>
      <c r="GZ14" s="244" t="str">
        <f t="array" ref="GZ14">IFERROR(INDEX([1]!Sanaudos[Saskaita],MATCH(1,('[1]3.4'!$AM14=[1]!Sanaudos[Kodas])*('[1]3.4'!GZ$7='[1]2.SAN'!$M$4:$M$73),0)),"")</f>
        <v/>
      </c>
      <c r="HA14" s="244" t="str">
        <f t="array" ref="HA14">IFERROR(INDEX([1]!Sanaudos[Saskaita],MATCH(1,('[1]3.4'!$AM14=[1]!Sanaudos[Kodas])*('[1]3.4'!HA$7='[1]2.SAN'!$M$4:$M$73),0)),"")</f>
        <v/>
      </c>
      <c r="HB14" s="244" t="str">
        <f t="array" ref="HB14">IFERROR(INDEX([1]!Sanaudos[Saskaita],MATCH(1,('[1]3.4'!$AM14=[1]!Sanaudos[Kodas])*('[1]3.4'!HB$7='[1]2.SAN'!$M$4:$M$73),0)),"")</f>
        <v/>
      </c>
      <c r="HC14" s="244" t="str">
        <f t="array" ref="HC14">IFERROR(INDEX([1]!Sanaudos[Saskaita],MATCH(1,('[1]3.4'!$AM14=[1]!Sanaudos[Kodas])*('[1]3.4'!HC$7='[1]2.SAN'!$M$4:$M$73),0)),"")</f>
        <v/>
      </c>
      <c r="HD14" s="244" t="str">
        <f t="array" ref="HD14">IFERROR(INDEX([1]!Sanaudos[Saskaita],MATCH(1,('[1]3.4'!$AM14=[1]!Sanaudos[Kodas])*('[1]3.4'!HD$7='[1]2.SAN'!$M$4:$M$73),0)),"")</f>
        <v/>
      </c>
      <c r="HE14" s="244" t="str">
        <f t="array" ref="HE14">IFERROR(INDEX([1]!Sanaudos[Saskaita],MATCH(1,('[1]3.4'!$AM14=[1]!Sanaudos[Kodas])*('[1]3.4'!HE$7='[1]2.SAN'!$M$4:$M$73),0)),"")</f>
        <v/>
      </c>
      <c r="HF14" s="244" t="str">
        <f t="array" ref="HF14">IFERROR(INDEX([1]!Sanaudos[Saskaita],MATCH(1,('[1]3.4'!$AM14=[1]!Sanaudos[Kodas])*('[1]3.4'!HF$7='[1]2.SAN'!$M$4:$M$73),0)),"")</f>
        <v/>
      </c>
      <c r="HG14" s="244" t="str">
        <f t="array" ref="HG14">IFERROR(INDEX([1]!Sanaudos[Saskaita],MATCH(1,('[1]3.4'!$AM14=[1]!Sanaudos[Kodas])*('[1]3.4'!HG$7='[1]2.SAN'!$M$4:$M$73),0)),"")</f>
        <v/>
      </c>
      <c r="HH14" s="244" t="str">
        <f t="array" ref="HH14">IFERROR(INDEX([1]!Sanaudos[Saskaita],MATCH(1,('[1]3.4'!$AM14=[1]!Sanaudos[Kodas])*('[1]3.4'!HH$7='[1]2.SAN'!$M$4:$M$73),0)),"")</f>
        <v/>
      </c>
      <c r="HI14" s="244" t="str">
        <f t="array" ref="HI14">IFERROR(INDEX([1]!Sanaudos[Saskaita],MATCH(1,('[1]3.4'!$AM14=[1]!Sanaudos[Kodas])*('[1]3.4'!HI$7='[1]2.SAN'!$M$4:$M$73),0)),"")</f>
        <v/>
      </c>
      <c r="HJ14" s="244" t="str">
        <f t="array" ref="HJ14">IFERROR(INDEX([1]!Sanaudos[Saskaita],MATCH(1,('[1]3.4'!$AM14=[1]!Sanaudos[Kodas])*('[1]3.4'!HJ$7='[1]2.SAN'!$M$4:$M$73),0)),"")</f>
        <v/>
      </c>
      <c r="HK14" s="244" t="str">
        <f t="array" ref="HK14">IFERROR(INDEX([1]!Sanaudos[Saskaita],MATCH(1,('[1]3.4'!$AM14=[1]!Sanaudos[Kodas])*('[1]3.4'!HK$7='[1]2.SAN'!$M$4:$M$73),0)),"")</f>
        <v/>
      </c>
      <c r="HL14" s="244" t="str">
        <f t="array" ref="HL14">IFERROR(INDEX([1]!Sanaudos[Saskaita],MATCH(1,('[1]3.4'!$AM14=[1]!Sanaudos[Kodas])*('[1]3.4'!HL$7='[1]2.SAN'!$M$4:$M$73),0)),"")</f>
        <v/>
      </c>
      <c r="HM14" s="244" t="str">
        <f t="array" ref="HM14">IFERROR(INDEX([1]!Sanaudos[Saskaita],MATCH(1,('[1]3.4'!$AM14=[1]!Sanaudos[Kodas])*('[1]3.4'!HM$7='[1]2.SAN'!$M$4:$M$73),0)),"")</f>
        <v/>
      </c>
      <c r="HN14" s="244" t="str">
        <f t="array" ref="HN14">IFERROR(INDEX([1]!Sanaudos[Saskaita],MATCH(1,('[1]3.4'!$AM14=[1]!Sanaudos[Kodas])*('[1]3.4'!HN$7='[1]2.SAN'!$M$4:$M$73),0)),"")</f>
        <v/>
      </c>
      <c r="HO14" s="244" t="str">
        <f t="array" ref="HO14">IFERROR(INDEX([1]!Sanaudos[Saskaita],MATCH(1,('[1]3.4'!$AM14=[1]!Sanaudos[Kodas])*('[1]3.4'!HO$7='[1]2.SAN'!$M$4:$M$73),0)),"")</f>
        <v/>
      </c>
      <c r="HP14" s="244" t="str">
        <f t="array" ref="HP14">IFERROR(INDEX([1]!Sanaudos[Saskaita],MATCH(1,('[1]3.4'!$AM14=[1]!Sanaudos[Kodas])*('[1]3.4'!HP$7='[1]2.SAN'!$M$4:$M$73),0)),"")</f>
        <v/>
      </c>
      <c r="HQ14" s="244" t="str">
        <f t="array" ref="HQ14">IFERROR(INDEX([1]!Sanaudos[Saskaita],MATCH(1,('[1]3.4'!$AM14=[1]!Sanaudos[Kodas])*('[1]3.4'!HQ$7='[1]2.SAN'!$M$4:$M$73),0)),"")</f>
        <v/>
      </c>
      <c r="HR14" s="244" t="str">
        <f t="array" ref="HR14">IFERROR(INDEX([1]!Sanaudos[Saskaita],MATCH(1,('[1]3.4'!$AM14=[1]!Sanaudos[Kodas])*('[1]3.4'!HR$7='[1]2.SAN'!$M$4:$M$73),0)),"")</f>
        <v/>
      </c>
      <c r="HS14" s="244" t="str">
        <f t="array" ref="HS14">IFERROR(INDEX([1]!Sanaudos[Saskaita],MATCH(1,('[1]3.4'!$AM14=[1]!Sanaudos[Kodas])*('[1]3.4'!HS$7='[1]2.SAN'!$M$4:$M$73),0)),"")</f>
        <v/>
      </c>
      <c r="HT14" s="244" t="str">
        <f t="array" ref="HT14">IFERROR(INDEX([1]!Sanaudos[Saskaita],MATCH(1,('[1]3.4'!$AM14=[1]!Sanaudos[Kodas])*('[1]3.4'!HT$7='[1]2.SAN'!$M$4:$M$73),0)),"")</f>
        <v/>
      </c>
      <c r="HU14" s="244" t="str">
        <f t="array" ref="HU14">IFERROR(INDEX([1]!Sanaudos[Saskaita],MATCH(1,('[1]3.4'!$AM14=[1]!Sanaudos[Kodas])*('[1]3.4'!HU$7='[1]2.SAN'!$M$4:$M$73),0)),"")</f>
        <v/>
      </c>
      <c r="HV14" s="244" t="str">
        <f t="array" ref="HV14">IFERROR(INDEX([1]!Sanaudos[Saskaita],MATCH(1,('[1]3.4'!$AM14=[1]!Sanaudos[Kodas])*('[1]3.4'!HV$7='[1]2.SAN'!$M$4:$M$73),0)),"")</f>
        <v/>
      </c>
      <c r="HW14" s="244" t="str">
        <f t="array" ref="HW14">IFERROR(INDEX([1]!Sanaudos[Saskaita],MATCH(1,('[1]3.4'!$AM14=[1]!Sanaudos[Kodas])*('[1]3.4'!HW$7='[1]2.SAN'!$M$4:$M$73),0)),"")</f>
        <v/>
      </c>
      <c r="HX14" s="244" t="str">
        <f t="array" ref="HX14">IFERROR(INDEX([1]!Sanaudos[Saskaita],MATCH(1,('[1]3.4'!$AM14=[1]!Sanaudos[Kodas])*('[1]3.4'!HX$7='[1]2.SAN'!$M$4:$M$73),0)),"")</f>
        <v/>
      </c>
      <c r="HY14" s="244" t="str">
        <f t="array" ref="HY14">IFERROR(INDEX([1]!Sanaudos[Saskaita],MATCH(1,('[1]3.4'!$AM14=[1]!Sanaudos[Kodas])*('[1]3.4'!HY$7='[1]2.SAN'!$M$4:$M$73),0)),"")</f>
        <v/>
      </c>
      <c r="HZ14" s="244" t="str">
        <f t="array" ref="HZ14">IFERROR(INDEX([1]!Sanaudos[Saskaita],MATCH(1,('[1]3.4'!$AM14=[1]!Sanaudos[Kodas])*('[1]3.4'!HZ$7='[1]2.SAN'!$M$4:$M$73),0)),"")</f>
        <v/>
      </c>
      <c r="IA14" s="244" t="str">
        <f t="array" ref="IA14">IFERROR(INDEX([1]!Sanaudos[Saskaita],MATCH(1,('[1]3.4'!$AM14=[1]!Sanaudos[Kodas])*('[1]3.4'!IA$7='[1]2.SAN'!$M$4:$M$73),0)),"")</f>
        <v/>
      </c>
      <c r="IB14" s="244" t="str">
        <f t="array" ref="IB14">IFERROR(INDEX([1]!Sanaudos[Saskaita],MATCH(1,('[1]3.4'!$AM14=[1]!Sanaudos[Kodas])*('[1]3.4'!IB$7='[1]2.SAN'!$M$4:$M$73),0)),"")</f>
        <v/>
      </c>
      <c r="IC14" s="244" t="str">
        <f t="array" ref="IC14">IFERROR(INDEX([1]!Sanaudos[Saskaita],MATCH(1,('[1]3.4'!$AM14=[1]!Sanaudos[Kodas])*('[1]3.4'!IC$7='[1]2.SAN'!$M$4:$M$73),0)),"")</f>
        <v/>
      </c>
      <c r="ID14" s="244" t="str">
        <f t="array" ref="ID14">IFERROR(INDEX([1]!Sanaudos[Saskaita],MATCH(1,('[1]3.4'!$AM14=[1]!Sanaudos[Kodas])*('[1]3.4'!ID$7='[1]2.SAN'!$M$4:$M$73),0)),"")</f>
        <v/>
      </c>
      <c r="IE14" s="244" t="str">
        <f t="array" ref="IE14">IFERROR(INDEX([1]!Sanaudos[Saskaita],MATCH(1,('[1]3.4'!$AM14=[1]!Sanaudos[Kodas])*('[1]3.4'!IE$7='[1]2.SAN'!$M$4:$M$73),0)),"")</f>
        <v/>
      </c>
      <c r="IF14" s="244" t="str">
        <f t="array" ref="IF14">IFERROR(INDEX([1]!Sanaudos[Saskaita],MATCH(1,('[1]3.4'!$AM14=[1]!Sanaudos[Kodas])*('[1]3.4'!IF$7='[1]2.SAN'!$M$4:$M$73),0)),"")</f>
        <v/>
      </c>
      <c r="IG14" s="244" t="str">
        <f t="array" ref="IG14">IFERROR(INDEX([1]!Sanaudos[Saskaita],MATCH(1,('[1]3.4'!$AM14=[1]!Sanaudos[Kodas])*('[1]3.4'!IG$7='[1]2.SAN'!$M$4:$M$73),0)),"")</f>
        <v/>
      </c>
      <c r="IH14" s="244" t="str">
        <f t="array" ref="IH14">IFERROR(INDEX([1]!Sanaudos[Saskaita],MATCH(1,('[1]3.4'!$AM14=[1]!Sanaudos[Kodas])*('[1]3.4'!IH$7='[1]2.SAN'!$M$4:$M$73),0)),"")</f>
        <v/>
      </c>
      <c r="II14" s="244" t="str">
        <f t="array" ref="II14">IFERROR(INDEX([1]!Sanaudos[Saskaita],MATCH(1,('[1]3.4'!$AM14=[1]!Sanaudos[Kodas])*('[1]3.4'!II$7='[1]2.SAN'!$M$4:$M$73),0)),"")</f>
        <v/>
      </c>
      <c r="IJ14" s="244" t="str">
        <f t="array" ref="IJ14">IFERROR(INDEX([1]!Sanaudos[Saskaita],MATCH(1,('[1]3.4'!$AM14=[1]!Sanaudos[Kodas])*('[1]3.4'!IJ$7='[1]2.SAN'!$M$4:$M$73),0)),"")</f>
        <v/>
      </c>
      <c r="IK14" s="244" t="str">
        <f t="array" ref="IK14">IFERROR(INDEX([1]!Sanaudos[Saskaita],MATCH(1,('[1]3.4'!$AM14=[1]!Sanaudos[Kodas])*('[1]3.4'!IK$7='[1]2.SAN'!$M$4:$M$73),0)),"")</f>
        <v/>
      </c>
    </row>
    <row r="15" spans="2:253" ht="12.2" customHeight="1" x14ac:dyDescent="0.2">
      <c r="B15" s="552"/>
      <c r="C15" s="253" t="s">
        <v>821</v>
      </c>
      <c r="D15" s="251" t="s">
        <v>190</v>
      </c>
      <c r="E15" s="247" t="str">
        <f t="shared" si="2"/>
        <v xml:space="preserve">                                    </v>
      </c>
      <c r="F15" s="248" t="e">
        <f>+SUMIFS([1]!Sanaudos[Suma],[1]!Sanaudos[Kodas],AM15,[1]!Sanaudos[PASK],TRUE)</f>
        <v>#REF!</v>
      </c>
      <c r="G15" s="248" t="e">
        <f>-SUMIFS([1]!Sanaudos[Suma],[1]!Sanaudos[Kodas],$AM15,[1]!Sanaudos[Pagal DK RAS],700)</f>
        <v>#REF!</v>
      </c>
      <c r="H15" s="248" t="e">
        <f>+SUMIFS('[1]5.turtas'!$D$1:$AN$1,'[1]5.turtas'!$D$4:$AN$4,$AM15)</f>
        <v>#VALUE!</v>
      </c>
      <c r="I15" s="248" t="e">
        <f>-SUMIFS([1]!Sanaudos[Suma],[1]!Sanaudos[Kodas],$AM15,[1]!Sanaudos[Pagal DK RAS],901)-SUMIFS([1]!Sanaudos[Suma],[1]!Sanaudos[Kodas],$AM15,[1]!Sanaudos[Pagal DK RAS],902)-SUMIFS([1]!Sanaudos[Suma],[1]!Sanaudos[Kodas],$AM15,[1]!Sanaudos[Pagal DK RAS],905)</f>
        <v>#REF!</v>
      </c>
      <c r="J15" s="248" t="e">
        <f>+SUMIFS([1]!DU[DU],[1]!DU[Kodas],$AM15)+SUMIFS([1]!DU[Sodra],[1]!DU[Kodas],$AM15)+SUMIFS([1]!DU[Išeitinės išmokos, kompensacijos],[1]!DU[Kodas],$AM15)</f>
        <v>#REF!</v>
      </c>
      <c r="K15" s="248" t="e">
        <f>+SUMIFS([1]!Sanaudos_kor[Suma],[1]!Sanaudos_kor[Kodas],$AM15,[1]!Sanaudos_kor[PASK],TRUE,[1]!Sanaudos_kor[KOR_nr],K$1)</f>
        <v>#REF!</v>
      </c>
      <c r="L15" s="248" t="e">
        <f>+SUMIFS([1]!Sanaudos_kor[Suma],[1]!Sanaudos_kor[Kodas],$AM15,[1]!Sanaudos_kor[PASK],TRUE,[1]!Sanaudos_kor[KOR_nr],L$1)</f>
        <v>#REF!</v>
      </c>
      <c r="M15" s="248" t="e">
        <f>+SUMIFS([1]!Sanaudos_kor[Suma],[1]!Sanaudos_kor[Kodas],$AM15,[1]!Sanaudos_kor[PASK],TRUE,[1]!Sanaudos_kor[KOR_nr],M$1)</f>
        <v>#REF!</v>
      </c>
      <c r="N15" s="248" t="e">
        <f>+SUMIFS([1]!Sanaudos_kor[Suma],[1]!Sanaudos_kor[Kodas],$AM15,[1]!Sanaudos_kor[PASK],TRUE,[1]!Sanaudos_kor[KOR_nr],N$1)</f>
        <v>#REF!</v>
      </c>
      <c r="O15" s="248" t="e">
        <f>+SUMIFS([1]!Sanaudos_kor[Suma],[1]!Sanaudos_kor[Kodas],$AM15,[1]!Sanaudos_kor[PASK],TRUE,[1]!Sanaudos_kor[KOR_nr],O$1)</f>
        <v>#REF!</v>
      </c>
      <c r="P15" s="248" t="e">
        <f>+SUMIFS([1]!Sanaudos_kor[Suma],[1]!Sanaudos_kor[Kodas],$AM15,[1]!Sanaudos_kor[PASK],TRUE,[1]!Sanaudos_kor[KOR_nr],P$1)</f>
        <v>#REF!</v>
      </c>
      <c r="Q15" s="248" t="e">
        <f>+SUMIFS([1]!Sanaudos_kor[Suma],[1]!Sanaudos_kor[Kodas],$AM15,[1]!Sanaudos_kor[PASK],TRUE,[1]!Sanaudos_kor[KOR_nr],Q$1)</f>
        <v>#REF!</v>
      </c>
      <c r="R15" s="248" t="e">
        <f>+SUMIFS([1]!Sanaudos_kor[Suma],[1]!Sanaudos_kor[Kodas],$AM15,[1]!Sanaudos_kor[PASK],TRUE,[1]!Sanaudos_kor[KOR_nr],R$1)</f>
        <v>#REF!</v>
      </c>
      <c r="S15" s="248" t="e">
        <f>+SUMIFS([1]!Sanaudos_kor[Suma],[1]!Sanaudos_kor[Kodas],$AM15,[1]!Sanaudos_kor[PASK],TRUE,[1]!Sanaudos_kor[KOR_nr],S$1)</f>
        <v>#REF!</v>
      </c>
      <c r="T15" s="248" t="e">
        <f>+SUMIFS([1]!Sanaudos_kor[Suma],[1]!Sanaudos_kor[Kodas],$AM15,[1]!Sanaudos_kor[PASK],TRUE,[1]!Sanaudos_kor[KOR_nr],T$1)</f>
        <v>#REF!</v>
      </c>
      <c r="U15" s="248" t="e">
        <f>+SUMIFS([1]!Sanaudos_kor[Suma],[1]!Sanaudos_kor[Kodas],$AM15,[1]!Sanaudos_kor[PASK],TRUE,[1]!Sanaudos_kor[KOR_nr],U$1)</f>
        <v>#REF!</v>
      </c>
      <c r="V15" s="248" t="e">
        <f>+SUMIFS([1]!Sanaudos_kor[Suma],[1]!Sanaudos_kor[Kodas],$AM15,[1]!Sanaudos_kor[PASK],TRUE,[1]!Sanaudos_kor[KOR_nr],V$1)</f>
        <v>#REF!</v>
      </c>
      <c r="W15" s="248" t="e">
        <f>+SUMIFS([1]!Sanaudos_kor[Suma],[1]!Sanaudos_kor[Kodas],$AM15,[1]!Sanaudos_kor[PASK],TRUE,[1]!Sanaudos_kor[KOR_nr],W$1)</f>
        <v>#REF!</v>
      </c>
      <c r="X15" s="248" t="e">
        <f>+SUMIFS([1]!Sanaudos_kor[Suma],[1]!Sanaudos_kor[Kodas],$AM15,[1]!Sanaudos_kor[PASK],TRUE,[1]!Sanaudos_kor[KOR_nr],X$1)</f>
        <v>#REF!</v>
      </c>
      <c r="Y15" s="248" t="e">
        <f>+SUMIFS([1]!Sanaudos_kor[Suma],[1]!Sanaudos_kor[Kodas],$AM15,[1]!Sanaudos_kor[PASK],TRUE,[1]!Sanaudos_kor[KOR_nr],Y$1)</f>
        <v>#REF!</v>
      </c>
      <c r="Z15" s="248" t="e">
        <f>+SUMIFS([1]!Sanaudos_kor[Suma],[1]!Sanaudos_kor[Kodas],$AM15,[1]!Sanaudos_kor[PASK],TRUE,[1]!Sanaudos_kor[KOR_nr],Z$1)</f>
        <v>#REF!</v>
      </c>
      <c r="AA15" s="248" t="e">
        <f>+SUMIFS([1]!Sanaudos_kor[Suma],[1]!Sanaudos_kor[Kodas],$AM15,[1]!Sanaudos_kor[PASK],TRUE,[1]!Sanaudos_kor[KOR_nr],AA$1)</f>
        <v>#REF!</v>
      </c>
      <c r="AB15" s="248" t="e">
        <f>+SUMIFS([1]!Sanaudos_kor[Suma],[1]!Sanaudos_kor[Kodas],$AM15,[1]!Sanaudos_kor[PASK],TRUE,[1]!Sanaudos_kor[KOR_nr],AB$1)</f>
        <v>#REF!</v>
      </c>
      <c r="AC15" s="248" t="e">
        <f>+SUMIFS([1]!Sanaudos_kor[Suma],[1]!Sanaudos_kor[Kodas],$AM15,[1]!Sanaudos_kor[PASK],TRUE,[1]!Sanaudos_kor[KOR_nr],AC$1)</f>
        <v>#REF!</v>
      </c>
      <c r="AD15" s="248" t="e">
        <f>+SUMIFS([1]!Sanaudos_kor[Suma],[1]!Sanaudos_kor[Kodas],$AM15,[1]!Sanaudos_kor[PASK],TRUE,[1]!Sanaudos_kor[KOR_nr],AD$1)</f>
        <v>#REF!</v>
      </c>
      <c r="AE15" s="248" t="e">
        <f>+SUMIFS([1]!Sanaudos_kor[Suma],[1]!Sanaudos_kor[Kodas],$AM15,[1]!Sanaudos_kor[PASK],TRUE,[1]!Sanaudos_kor[KOR_nr],AE$1)</f>
        <v>#REF!</v>
      </c>
      <c r="AF15" s="248" t="e">
        <f>+SUMIFS([1]!Sanaudos_kor[Suma],[1]!Sanaudos_kor[Kodas],$AM15,[1]!Sanaudos_kor[PASK],TRUE,[1]!Sanaudos_kor[KOR_nr],AF$1)</f>
        <v>#REF!</v>
      </c>
      <c r="AG15" s="248" t="e">
        <f t="shared" si="0"/>
        <v>#REF!</v>
      </c>
      <c r="AH15" s="566"/>
      <c r="AJ15" s="211" t="s">
        <v>405</v>
      </c>
      <c r="AK15" s="124" t="str">
        <f>+'[1]2.SAN'!C182</f>
        <v>6322 sąskaitoje apskaitytų sąnaudų detalizavimas ir priskyrimo koregavimas. Detalus sąrašas pateikiamas A10 priede.</v>
      </c>
      <c r="AM15" s="249" t="str">
        <f>+'[1]1.vardai'!D69</f>
        <v>TS_3MAŽ</v>
      </c>
      <c r="AN15" s="250" t="e">
        <f>+SUMIFS('[1]6'!$Y$161:$BL$161,'[1]6'!$Y$2:$BL$2,$AM15)</f>
        <v>#VALUE!</v>
      </c>
      <c r="AO15" s="250" t="e">
        <f t="shared" si="3"/>
        <v>#REF!</v>
      </c>
      <c r="AQ15" s="250" t="e">
        <f>+SUMIFS('[1]3.4'!$F$133:$F$202,'[1]3.4'!$D$133:$D$202,$AM15,'[1]3.4'!$E$133:$E$202,"")</f>
        <v>#VALUE!</v>
      </c>
      <c r="AR15" s="250" t="e">
        <f t="shared" si="1"/>
        <v>#VALUE!</v>
      </c>
      <c r="AT15" s="244" t="str">
        <f t="array" ref="AT15">IFERROR(INDEX([1]!Sanaudos[Saskaita],MATCH(1,('[1]3.4'!$AM15=[1]!Sanaudos[Kodas])*('[1]3.4'!AT$7='[1]2.SAN'!$M$4:$M$73),0)),"")</f>
        <v/>
      </c>
      <c r="AU15" s="244" t="str">
        <f t="array" ref="AU15">IFERROR(INDEX([1]!Sanaudos[Saskaita],MATCH(1,('[1]3.4'!$AM15=[1]!Sanaudos[Kodas])*('[1]3.4'!AU$7='[1]2.SAN'!$M$4:$M$73),0)),"")</f>
        <v/>
      </c>
      <c r="AV15" s="244" t="str">
        <f t="array" ref="AV15">IFERROR(INDEX([1]!Sanaudos[Saskaita],MATCH(1,('[1]3.4'!$AM15=[1]!Sanaudos[Kodas])*('[1]3.4'!AV$7='[1]2.SAN'!$M$4:$M$73),0)),"")</f>
        <v/>
      </c>
      <c r="AW15" s="244" t="str">
        <f t="array" ref="AW15">IFERROR(INDEX([1]!Sanaudos[Saskaita],MATCH(1,('[1]3.4'!$AM15=[1]!Sanaudos[Kodas])*('[1]3.4'!AW$7='[1]2.SAN'!$M$4:$M$73),0)),"")</f>
        <v/>
      </c>
      <c r="AX15" s="244" t="str">
        <f t="array" ref="AX15">IFERROR(INDEX([1]!Sanaudos[Saskaita],MATCH(1,('[1]3.4'!$AM15=[1]!Sanaudos[Kodas])*('[1]3.4'!AX$7='[1]2.SAN'!$M$4:$M$73),0)),"")</f>
        <v/>
      </c>
      <c r="AY15" s="244" t="str">
        <f t="array" ref="AY15">IFERROR(INDEX([1]!Sanaudos[Saskaita],MATCH(1,('[1]3.4'!$AM15=[1]!Sanaudos[Kodas])*('[1]3.4'!AY$7='[1]2.SAN'!$M$4:$M$73),0)),"")</f>
        <v/>
      </c>
      <c r="AZ15" s="244" t="str">
        <f t="array" ref="AZ15">IFERROR(INDEX([1]!Sanaudos[Saskaita],MATCH(1,('[1]3.4'!$AM15=[1]!Sanaudos[Kodas])*('[1]3.4'!AZ$7='[1]2.SAN'!$M$4:$M$73),0)),"")</f>
        <v/>
      </c>
      <c r="BA15" s="244" t="str">
        <f t="array" ref="BA15">IFERROR(INDEX([1]!Sanaudos[Saskaita],MATCH(1,('[1]3.4'!$AM15=[1]!Sanaudos[Kodas])*('[1]3.4'!BA$7='[1]2.SAN'!$M$4:$M$73),0)),"")</f>
        <v/>
      </c>
      <c r="BB15" s="244" t="str">
        <f t="array" ref="BB15">IFERROR(INDEX([1]!Sanaudos[Saskaita],MATCH(1,('[1]3.4'!$AM15=[1]!Sanaudos[Kodas])*('[1]3.4'!BB$7='[1]2.SAN'!$M$4:$M$73),0)),"")</f>
        <v/>
      </c>
      <c r="BC15" s="244" t="str">
        <f t="array" ref="BC15">IFERROR(INDEX([1]!Sanaudos[Saskaita],MATCH(1,('[1]3.4'!$AM15=[1]!Sanaudos[Kodas])*('[1]3.4'!BC$7='[1]2.SAN'!$M$4:$M$73),0)),"")</f>
        <v/>
      </c>
      <c r="BD15" s="244" t="str">
        <f t="array" ref="BD15">IFERROR(INDEX([1]!Sanaudos[Saskaita],MATCH(1,('[1]3.4'!$AM15=[1]!Sanaudos[Kodas])*('[1]3.4'!BD$7='[1]2.SAN'!$M$4:$M$73),0)),"")</f>
        <v/>
      </c>
      <c r="BE15" s="244" t="str">
        <f t="array" ref="BE15">IFERROR(INDEX([1]!Sanaudos[Saskaita],MATCH(1,('[1]3.4'!$AM15=[1]!Sanaudos[Kodas])*('[1]3.4'!BE$7='[1]2.SAN'!$M$4:$M$73),0)),"")</f>
        <v/>
      </c>
      <c r="BF15" s="244" t="str">
        <f t="array" ref="BF15">IFERROR(INDEX([1]!Sanaudos[Saskaita],MATCH(1,('[1]3.4'!$AM15=[1]!Sanaudos[Kodas])*('[1]3.4'!BF$7='[1]2.SAN'!$M$4:$M$73),0)),"")</f>
        <v/>
      </c>
      <c r="BG15" s="244" t="str">
        <f t="array" ref="BG15">IFERROR(INDEX([1]!Sanaudos[Saskaita],MATCH(1,('[1]3.4'!$AM15=[1]!Sanaudos[Kodas])*('[1]3.4'!BG$7='[1]2.SAN'!$M$4:$M$73),0)),"")</f>
        <v/>
      </c>
      <c r="BH15" s="244" t="str">
        <f t="array" ref="BH15">IFERROR(INDEX([1]!Sanaudos[Saskaita],MATCH(1,('[1]3.4'!$AM15=[1]!Sanaudos[Kodas])*('[1]3.4'!BH$7='[1]2.SAN'!$M$4:$M$73),0)),"")</f>
        <v/>
      </c>
      <c r="BI15" s="244" t="str">
        <f t="array" ref="BI15">IFERROR(INDEX([1]!Sanaudos[Saskaita],MATCH(1,('[1]3.4'!$AM15=[1]!Sanaudos[Kodas])*('[1]3.4'!BI$7='[1]2.SAN'!$M$4:$M$73),0)),"")</f>
        <v/>
      </c>
      <c r="BJ15" s="244" t="str">
        <f t="array" ref="BJ15">IFERROR(INDEX([1]!Sanaudos[Saskaita],MATCH(1,('[1]3.4'!$AM15=[1]!Sanaudos[Kodas])*('[1]3.4'!BJ$7='[1]2.SAN'!$M$4:$M$73),0)),"")</f>
        <v/>
      </c>
      <c r="BK15" s="244" t="str">
        <f t="array" ref="BK15">IFERROR(INDEX([1]!Sanaudos[Saskaita],MATCH(1,('[1]3.4'!$AM15=[1]!Sanaudos[Kodas])*('[1]3.4'!BK$7='[1]2.SAN'!$M$4:$M$73),0)),"")</f>
        <v/>
      </c>
      <c r="BL15" s="244" t="str">
        <f t="array" ref="BL15">IFERROR(INDEX([1]!Sanaudos[Saskaita],MATCH(1,('[1]3.4'!$AM15=[1]!Sanaudos[Kodas])*('[1]3.4'!BL$7='[1]2.SAN'!$M$4:$M$73),0)),"")</f>
        <v/>
      </c>
      <c r="BM15" s="244" t="str">
        <f t="array" ref="BM15">IFERROR(INDEX([1]!Sanaudos[Saskaita],MATCH(1,('[1]3.4'!$AM15=[1]!Sanaudos[Kodas])*('[1]3.4'!BM$7='[1]2.SAN'!$M$4:$M$73),0)),"")</f>
        <v/>
      </c>
      <c r="BN15" s="244" t="str">
        <f t="array" ref="BN15">IFERROR(INDEX([1]!Sanaudos[Saskaita],MATCH(1,('[1]3.4'!$AM15=[1]!Sanaudos[Kodas])*('[1]3.4'!BN$7='[1]2.SAN'!$M$4:$M$73),0)),"")</f>
        <v/>
      </c>
      <c r="BO15" s="244" t="str">
        <f t="array" ref="BO15">IFERROR(INDEX([1]!Sanaudos[Saskaita],MATCH(1,('[1]3.4'!$AM15=[1]!Sanaudos[Kodas])*('[1]3.4'!BO$7='[1]2.SAN'!$M$4:$M$73),0)),"")</f>
        <v/>
      </c>
      <c r="BP15" s="244" t="str">
        <f t="array" ref="BP15">IFERROR(INDEX([1]!Sanaudos[Saskaita],MATCH(1,('[1]3.4'!$AM15=[1]!Sanaudos[Kodas])*('[1]3.4'!BP$7='[1]2.SAN'!$M$4:$M$73),0)),"")</f>
        <v/>
      </c>
      <c r="BQ15" s="244" t="str">
        <f t="array" ref="BQ15">IFERROR(INDEX([1]!Sanaudos[Saskaita],MATCH(1,('[1]3.4'!$AM15=[1]!Sanaudos[Kodas])*('[1]3.4'!BQ$7='[1]2.SAN'!$M$4:$M$73),0)),"")</f>
        <v/>
      </c>
      <c r="BR15" s="244" t="str">
        <f t="array" ref="BR15">IFERROR(INDEX([1]!Sanaudos[Saskaita],MATCH(1,('[1]3.4'!$AM15=[1]!Sanaudos[Kodas])*('[1]3.4'!BR$7='[1]2.SAN'!$M$4:$M$73),0)),"")</f>
        <v/>
      </c>
      <c r="BS15" s="244" t="str">
        <f t="array" ref="BS15">IFERROR(INDEX([1]!Sanaudos[Saskaita],MATCH(1,('[1]3.4'!$AM15=[1]!Sanaudos[Kodas])*('[1]3.4'!BS$7='[1]2.SAN'!$M$4:$M$73),0)),"")</f>
        <v/>
      </c>
      <c r="BT15" s="244" t="str">
        <f t="array" ref="BT15">IFERROR(INDEX([1]!Sanaudos[Saskaita],MATCH(1,('[1]3.4'!$AM15=[1]!Sanaudos[Kodas])*('[1]3.4'!BT$7='[1]2.SAN'!$M$4:$M$73),0)),"")</f>
        <v/>
      </c>
      <c r="BU15" s="244" t="str">
        <f t="array" ref="BU15">IFERROR(INDEX([1]!Sanaudos[Saskaita],MATCH(1,('[1]3.4'!$AM15=[1]!Sanaudos[Kodas])*('[1]3.4'!BU$7='[1]2.SAN'!$M$4:$M$73),0)),"")</f>
        <v/>
      </c>
      <c r="BV15" s="244" t="str">
        <f t="array" ref="BV15">IFERROR(INDEX([1]!Sanaudos[Saskaita],MATCH(1,('[1]3.4'!$AM15=[1]!Sanaudos[Kodas])*('[1]3.4'!BV$7='[1]2.SAN'!$M$4:$M$73),0)),"")</f>
        <v/>
      </c>
      <c r="BW15" s="244" t="str">
        <f t="array" ref="BW15">IFERROR(INDEX([1]!Sanaudos[Saskaita],MATCH(1,('[1]3.4'!$AM15=[1]!Sanaudos[Kodas])*('[1]3.4'!BW$7='[1]2.SAN'!$M$4:$M$73),0)),"")</f>
        <v/>
      </c>
      <c r="BX15" s="244" t="str">
        <f t="array" ref="BX15">IFERROR(INDEX([1]!Sanaudos[Saskaita],MATCH(1,('[1]3.4'!$AM15=[1]!Sanaudos[Kodas])*('[1]3.4'!BX$7='[1]2.SAN'!$M$4:$M$73),0)),"")</f>
        <v/>
      </c>
      <c r="BY15" s="244" t="str">
        <f t="array" ref="BY15">IFERROR(INDEX([1]!Sanaudos[Saskaita],MATCH(1,('[1]3.4'!$AM15=[1]!Sanaudos[Kodas])*('[1]3.4'!BY$7='[1]2.SAN'!$M$4:$M$73),0)),"")</f>
        <v/>
      </c>
      <c r="BZ15" s="244" t="str">
        <f t="array" ref="BZ15">IFERROR(INDEX([1]!Sanaudos[Saskaita],MATCH(1,('[1]3.4'!$AM15=[1]!Sanaudos[Kodas])*('[1]3.4'!BZ$7='[1]2.SAN'!$M$4:$M$73),0)),"")</f>
        <v/>
      </c>
      <c r="CA15" s="244" t="str">
        <f t="array" ref="CA15">IFERROR(INDEX([1]!Sanaudos[Saskaita],MATCH(1,('[1]3.4'!$AM15=[1]!Sanaudos[Kodas])*('[1]3.4'!CA$7='[1]2.SAN'!$M$4:$M$73),0)),"")</f>
        <v/>
      </c>
      <c r="CB15" s="244" t="str">
        <f t="array" ref="CB15">IFERROR(INDEX([1]!Sanaudos[Saskaita],MATCH(1,('[1]3.4'!$AM15=[1]!Sanaudos[Kodas])*('[1]3.4'!CB$7='[1]2.SAN'!$M$4:$M$73),0)),"")</f>
        <v/>
      </c>
      <c r="CC15" s="244" t="str">
        <f t="array" ref="CC15">IFERROR(INDEX([1]!Sanaudos[Saskaita],MATCH(1,('[1]3.4'!$AM15=[1]!Sanaudos[Kodas])*('[1]3.4'!CC$7='[1]2.SAN'!$M$4:$M$73),0)),"")</f>
        <v/>
      </c>
      <c r="CD15" s="244" t="str">
        <f t="array" ref="CD15">IFERROR(INDEX([1]!Sanaudos[Saskaita],MATCH(1,('[1]3.4'!$AM15=[1]!Sanaudos[Kodas])*('[1]3.4'!CD$7='[1]2.SAN'!$M$4:$M$73),0)),"")</f>
        <v/>
      </c>
      <c r="CE15" s="244" t="str">
        <f t="array" ref="CE15">IFERROR(INDEX([1]!Sanaudos[Saskaita],MATCH(1,('[1]3.4'!$AM15=[1]!Sanaudos[Kodas])*('[1]3.4'!CE$7='[1]2.SAN'!$M$4:$M$73),0)),"")</f>
        <v/>
      </c>
      <c r="CF15" s="244" t="str">
        <f t="array" ref="CF15">IFERROR(INDEX([1]!Sanaudos[Saskaita],MATCH(1,('[1]3.4'!$AM15=[1]!Sanaudos[Kodas])*('[1]3.4'!CF$7='[1]2.SAN'!$M$4:$M$73),0)),"")</f>
        <v/>
      </c>
      <c r="CG15" s="244" t="str">
        <f t="array" ref="CG15">IFERROR(INDEX([1]!Sanaudos[Saskaita],MATCH(1,('[1]3.4'!$AM15=[1]!Sanaudos[Kodas])*('[1]3.4'!CG$7='[1]2.SAN'!$M$4:$M$73),0)),"")</f>
        <v/>
      </c>
      <c r="CH15" s="244" t="str">
        <f t="array" ref="CH15">IFERROR(INDEX([1]!Sanaudos[Saskaita],MATCH(1,('[1]3.4'!$AM15=[1]!Sanaudos[Kodas])*('[1]3.4'!CH$7='[1]2.SAN'!$M$4:$M$73),0)),"")</f>
        <v/>
      </c>
      <c r="CI15" s="244" t="str">
        <f t="array" ref="CI15">IFERROR(INDEX([1]!Sanaudos[Saskaita],MATCH(1,('[1]3.4'!$AM15=[1]!Sanaudos[Kodas])*('[1]3.4'!CI$7='[1]2.SAN'!$M$4:$M$73),0)),"")</f>
        <v/>
      </c>
      <c r="CJ15" s="244" t="str">
        <f t="array" ref="CJ15">IFERROR(INDEX([1]!Sanaudos[Saskaita],MATCH(1,('[1]3.4'!$AM15=[1]!Sanaudos[Kodas])*('[1]3.4'!CJ$7='[1]2.SAN'!$M$4:$M$73),0)),"")</f>
        <v/>
      </c>
      <c r="CK15" s="244" t="str">
        <f t="array" ref="CK15">IFERROR(INDEX([1]!Sanaudos[Saskaita],MATCH(1,('[1]3.4'!$AM15=[1]!Sanaudos[Kodas])*('[1]3.4'!CK$7='[1]2.SAN'!$M$4:$M$73),0)),"")</f>
        <v/>
      </c>
      <c r="CL15" s="244" t="str">
        <f t="array" ref="CL15">IFERROR(INDEX([1]!Sanaudos[Saskaita],MATCH(1,('[1]3.4'!$AM15=[1]!Sanaudos[Kodas])*('[1]3.4'!CL$7='[1]2.SAN'!$M$4:$M$73),0)),"")</f>
        <v/>
      </c>
      <c r="CM15" s="244" t="str">
        <f t="array" ref="CM15">IFERROR(INDEX([1]!Sanaudos[Saskaita],MATCH(1,('[1]3.4'!$AM15=[1]!Sanaudos[Kodas])*('[1]3.4'!CM$7='[1]2.SAN'!$M$4:$M$73),0)),"")</f>
        <v/>
      </c>
      <c r="CN15" s="244" t="str">
        <f t="array" ref="CN15">IFERROR(INDEX([1]!Sanaudos[Saskaita],MATCH(1,('[1]3.4'!$AM15=[1]!Sanaudos[Kodas])*('[1]3.4'!CN$7='[1]2.SAN'!$M$4:$M$73),0)),"")</f>
        <v/>
      </c>
      <c r="CO15" s="244" t="str">
        <f t="array" ref="CO15">IFERROR(INDEX([1]!Sanaudos[Saskaita],MATCH(1,('[1]3.4'!$AM15=[1]!Sanaudos[Kodas])*('[1]3.4'!CO$7='[1]2.SAN'!$M$4:$M$73),0)),"")</f>
        <v/>
      </c>
      <c r="CP15" s="244" t="str">
        <f t="array" ref="CP15">IFERROR(INDEX([1]!Sanaudos[Saskaita],MATCH(1,('[1]3.4'!$AM15=[1]!Sanaudos[Kodas])*('[1]3.4'!CP$7='[1]2.SAN'!$M$4:$M$73),0)),"")</f>
        <v/>
      </c>
      <c r="CQ15" s="244" t="str">
        <f t="array" ref="CQ15">IFERROR(INDEX([1]!Sanaudos[Saskaita],MATCH(1,('[1]3.4'!$AM15=[1]!Sanaudos[Kodas])*('[1]3.4'!CQ$7='[1]2.SAN'!$M$4:$M$73),0)),"")</f>
        <v/>
      </c>
      <c r="CR15" s="244" t="str">
        <f t="array" ref="CR15">IFERROR(INDEX([1]!Sanaudos[Saskaita],MATCH(1,('[1]3.4'!$AM15=[1]!Sanaudos[Kodas])*('[1]3.4'!CR$7='[1]2.SAN'!$M$4:$M$73),0)),"")</f>
        <v/>
      </c>
      <c r="CS15" s="244" t="str">
        <f t="array" ref="CS15">IFERROR(INDEX([1]!Sanaudos[Saskaita],MATCH(1,('[1]3.4'!$AM15=[1]!Sanaudos[Kodas])*('[1]3.4'!CS$7='[1]2.SAN'!$M$4:$M$73),0)),"")</f>
        <v/>
      </c>
      <c r="CT15" s="244" t="str">
        <f t="array" ref="CT15">IFERROR(INDEX([1]!Sanaudos[Saskaita],MATCH(1,('[1]3.4'!$AM15=[1]!Sanaudos[Kodas])*('[1]3.4'!CT$7='[1]2.SAN'!$M$4:$M$73),0)),"")</f>
        <v/>
      </c>
      <c r="CU15" s="244" t="str">
        <f t="array" ref="CU15">IFERROR(INDEX([1]!Sanaudos[Saskaita],MATCH(1,('[1]3.4'!$AM15=[1]!Sanaudos[Kodas])*('[1]3.4'!CU$7='[1]2.SAN'!$M$4:$M$73),0)),"")</f>
        <v/>
      </c>
      <c r="CV15" s="244" t="str">
        <f t="array" ref="CV15">IFERROR(INDEX([1]!Sanaudos[Saskaita],MATCH(1,('[1]3.4'!$AM15=[1]!Sanaudos[Kodas])*('[1]3.4'!CV$7='[1]2.SAN'!$M$4:$M$73),0)),"")</f>
        <v/>
      </c>
      <c r="CW15" s="244" t="str">
        <f t="array" ref="CW15">IFERROR(INDEX([1]!Sanaudos[Saskaita],MATCH(1,('[1]3.4'!$AM15=[1]!Sanaudos[Kodas])*('[1]3.4'!CW$7='[1]2.SAN'!$M$4:$M$73),0)),"")</f>
        <v/>
      </c>
      <c r="CX15" s="244" t="str">
        <f t="array" ref="CX15">IFERROR(INDEX([1]!Sanaudos[Saskaita],MATCH(1,('[1]3.4'!$AM15=[1]!Sanaudos[Kodas])*('[1]3.4'!CX$7='[1]2.SAN'!$M$4:$M$73),0)),"")</f>
        <v/>
      </c>
      <c r="CY15" s="244" t="str">
        <f t="array" ref="CY15">IFERROR(INDEX([1]!Sanaudos[Saskaita],MATCH(1,('[1]3.4'!$AM15=[1]!Sanaudos[Kodas])*('[1]3.4'!CY$7='[1]2.SAN'!$M$4:$M$73),0)),"")</f>
        <v/>
      </c>
      <c r="CZ15" s="244" t="str">
        <f t="array" ref="CZ15">IFERROR(INDEX([1]!Sanaudos[Saskaita],MATCH(1,('[1]3.4'!$AM15=[1]!Sanaudos[Kodas])*('[1]3.4'!CZ$7='[1]2.SAN'!$M$4:$M$73),0)),"")</f>
        <v/>
      </c>
      <c r="DA15" s="244" t="str">
        <f t="array" ref="DA15">IFERROR(INDEX([1]!Sanaudos[Saskaita],MATCH(1,('[1]3.4'!$AM15=[1]!Sanaudos[Kodas])*('[1]3.4'!DA$7='[1]2.SAN'!$M$4:$M$73),0)),"")</f>
        <v/>
      </c>
      <c r="DB15" s="244" t="str">
        <f t="array" ref="DB15">IFERROR(INDEX([1]!Sanaudos[Saskaita],MATCH(1,('[1]3.4'!$AM15=[1]!Sanaudos[Kodas])*('[1]3.4'!DB$7='[1]2.SAN'!$M$4:$M$73),0)),"")</f>
        <v/>
      </c>
      <c r="DC15" s="244" t="str">
        <f t="array" ref="DC15">IFERROR(INDEX([1]!Sanaudos[Saskaita],MATCH(1,('[1]3.4'!$AM15=[1]!Sanaudos[Kodas])*('[1]3.4'!DC$7='[1]2.SAN'!$M$4:$M$73),0)),"")</f>
        <v/>
      </c>
      <c r="DD15" s="244" t="str">
        <f t="array" ref="DD15">IFERROR(INDEX([1]!Sanaudos[Saskaita],MATCH(1,('[1]3.4'!$AM15=[1]!Sanaudos[Kodas])*('[1]3.4'!DD$7='[1]2.SAN'!$M$4:$M$73),0)),"")</f>
        <v/>
      </c>
      <c r="DE15" s="244" t="str">
        <f t="array" ref="DE15">IFERROR(INDEX([1]!Sanaudos[Saskaita],MATCH(1,('[1]3.4'!$AM15=[1]!Sanaudos[Kodas])*('[1]3.4'!DE$7='[1]2.SAN'!$M$4:$M$73),0)),"")</f>
        <v/>
      </c>
      <c r="DF15" s="244" t="str">
        <f t="array" ref="DF15">IFERROR(INDEX([1]!Sanaudos[Saskaita],MATCH(1,('[1]3.4'!$AM15=[1]!Sanaudos[Kodas])*('[1]3.4'!DF$7='[1]2.SAN'!$M$4:$M$73),0)),"")</f>
        <v/>
      </c>
      <c r="DG15" s="244" t="str">
        <f t="array" ref="DG15">IFERROR(INDEX([1]!Sanaudos[Saskaita],MATCH(1,('[1]3.4'!$AM15=[1]!Sanaudos[Kodas])*('[1]3.4'!DG$7='[1]2.SAN'!$M$4:$M$73),0)),"")</f>
        <v/>
      </c>
      <c r="DH15" s="244" t="str">
        <f t="array" ref="DH15">IFERROR(INDEX([1]!Sanaudos[Saskaita],MATCH(1,('[1]3.4'!$AM15=[1]!Sanaudos[Kodas])*('[1]3.4'!DH$7='[1]2.SAN'!$M$4:$M$73),0)),"")</f>
        <v/>
      </c>
      <c r="DI15" s="244" t="str">
        <f t="array" ref="DI15">IFERROR(INDEX([1]!Sanaudos[Saskaita],MATCH(1,('[1]3.4'!$AM15=[1]!Sanaudos[Kodas])*('[1]3.4'!DI$7='[1]2.SAN'!$M$4:$M$73),0)),"")</f>
        <v/>
      </c>
      <c r="DJ15" s="244" t="str">
        <f t="array" ref="DJ15">IFERROR(INDEX([1]!Sanaudos[Saskaita],MATCH(1,('[1]3.4'!$AM15=[1]!Sanaudos[Kodas])*('[1]3.4'!DJ$7='[1]2.SAN'!$M$4:$M$73),0)),"")</f>
        <v/>
      </c>
      <c r="DK15" s="244" t="str">
        <f t="array" ref="DK15">IFERROR(INDEX([1]!Sanaudos[Saskaita],MATCH(1,('[1]3.4'!$AM15=[1]!Sanaudos[Kodas])*('[1]3.4'!DK$7='[1]2.SAN'!$M$4:$M$73),0)),"")</f>
        <v/>
      </c>
      <c r="DL15" s="244" t="str">
        <f t="array" ref="DL15">IFERROR(INDEX([1]!Sanaudos[Saskaita],MATCH(1,('[1]3.4'!$AM15=[1]!Sanaudos[Kodas])*('[1]3.4'!DL$7='[1]2.SAN'!$M$4:$M$73),0)),"")</f>
        <v/>
      </c>
      <c r="DM15" s="244" t="str">
        <f t="array" ref="DM15">IFERROR(INDEX([1]!Sanaudos[Saskaita],MATCH(1,('[1]3.4'!$AM15=[1]!Sanaudos[Kodas])*('[1]3.4'!DM$7='[1]2.SAN'!$M$4:$M$73),0)),"")</f>
        <v/>
      </c>
      <c r="DN15" s="244" t="str">
        <f t="array" ref="DN15">IFERROR(INDEX([1]!Sanaudos[Saskaita],MATCH(1,('[1]3.4'!$AM15=[1]!Sanaudos[Kodas])*('[1]3.4'!DN$7='[1]2.SAN'!$M$4:$M$73),0)),"")</f>
        <v/>
      </c>
      <c r="DO15" s="244" t="str">
        <f t="array" ref="DO15">IFERROR(INDEX([1]!Sanaudos[Saskaita],MATCH(1,('[1]3.4'!$AM15=[1]!Sanaudos[Kodas])*('[1]3.4'!DO$7='[1]2.SAN'!$M$4:$M$73),0)),"")</f>
        <v/>
      </c>
      <c r="DP15" s="244" t="str">
        <f t="array" ref="DP15">IFERROR(INDEX([1]!Sanaudos[Saskaita],MATCH(1,('[1]3.4'!$AM15=[1]!Sanaudos[Kodas])*('[1]3.4'!DP$7='[1]2.SAN'!$M$4:$M$73),0)),"")</f>
        <v/>
      </c>
      <c r="DQ15" s="244" t="str">
        <f t="array" ref="DQ15">IFERROR(INDEX([1]!Sanaudos[Saskaita],MATCH(1,('[1]3.4'!$AM15=[1]!Sanaudos[Kodas])*('[1]3.4'!DQ$7='[1]2.SAN'!$M$4:$M$73),0)),"")</f>
        <v/>
      </c>
      <c r="DR15" s="244" t="str">
        <f t="array" ref="DR15">IFERROR(INDEX([1]!Sanaudos[Saskaita],MATCH(1,('[1]3.4'!$AM15=[1]!Sanaudos[Kodas])*('[1]3.4'!DR$7='[1]2.SAN'!$M$4:$M$73),0)),"")</f>
        <v/>
      </c>
      <c r="DS15" s="244" t="str">
        <f t="array" ref="DS15">IFERROR(INDEX([1]!Sanaudos[Saskaita],MATCH(1,('[1]3.4'!$AM15=[1]!Sanaudos[Kodas])*('[1]3.4'!DS$7='[1]2.SAN'!$M$4:$M$73),0)),"")</f>
        <v/>
      </c>
      <c r="DT15" s="244" t="str">
        <f t="array" ref="DT15">IFERROR(INDEX([1]!Sanaudos[Saskaita],MATCH(1,('[1]3.4'!$AM15=[1]!Sanaudos[Kodas])*('[1]3.4'!DT$7='[1]2.SAN'!$M$4:$M$73),0)),"")</f>
        <v/>
      </c>
      <c r="DU15" s="244" t="str">
        <f t="array" ref="DU15">IFERROR(INDEX([1]!Sanaudos[Saskaita],MATCH(1,('[1]3.4'!$AM15=[1]!Sanaudos[Kodas])*('[1]3.4'!DU$7='[1]2.SAN'!$M$4:$M$73),0)),"")</f>
        <v/>
      </c>
      <c r="DV15" s="244" t="str">
        <f t="array" ref="DV15">IFERROR(INDEX([1]!Sanaudos[Saskaita],MATCH(1,('[1]3.4'!$AM15=[1]!Sanaudos[Kodas])*('[1]3.4'!DV$7='[1]2.SAN'!$M$4:$M$73),0)),"")</f>
        <v/>
      </c>
      <c r="DW15" s="244" t="str">
        <f t="array" ref="DW15">IFERROR(INDEX([1]!Sanaudos[Saskaita],MATCH(1,('[1]3.4'!$AM15=[1]!Sanaudos[Kodas])*('[1]3.4'!DW$7='[1]2.SAN'!$M$4:$M$73),0)),"")</f>
        <v/>
      </c>
      <c r="DX15" s="244" t="str">
        <f t="array" ref="DX15">IFERROR(INDEX([1]!Sanaudos[Saskaita],MATCH(1,('[1]3.4'!$AM15=[1]!Sanaudos[Kodas])*('[1]3.4'!DX$7='[1]2.SAN'!$M$4:$M$73),0)),"")</f>
        <v/>
      </c>
      <c r="DY15" s="244" t="str">
        <f t="array" ref="DY15">IFERROR(INDEX([1]!Sanaudos[Saskaita],MATCH(1,('[1]3.4'!$AM15=[1]!Sanaudos[Kodas])*('[1]3.4'!DY$7='[1]2.SAN'!$M$4:$M$73),0)),"")</f>
        <v/>
      </c>
      <c r="DZ15" s="244" t="str">
        <f t="array" ref="DZ15">IFERROR(INDEX([1]!Sanaudos[Saskaita],MATCH(1,('[1]3.4'!$AM15=[1]!Sanaudos[Kodas])*('[1]3.4'!DZ$7='[1]2.SAN'!$M$4:$M$73),0)),"")</f>
        <v/>
      </c>
      <c r="EA15" s="244" t="str">
        <f t="array" ref="EA15">IFERROR(INDEX([1]!Sanaudos[Saskaita],MATCH(1,('[1]3.4'!$AM15=[1]!Sanaudos[Kodas])*('[1]3.4'!EA$7='[1]2.SAN'!$M$4:$M$73),0)),"")</f>
        <v/>
      </c>
      <c r="EB15" s="244" t="str">
        <f t="array" ref="EB15">IFERROR(INDEX([1]!Sanaudos[Saskaita],MATCH(1,('[1]3.4'!$AM15=[1]!Sanaudos[Kodas])*('[1]3.4'!EB$7='[1]2.SAN'!$M$4:$M$73),0)),"")</f>
        <v/>
      </c>
      <c r="EC15" s="244" t="str">
        <f t="array" ref="EC15">IFERROR(INDEX([1]!Sanaudos[Saskaita],MATCH(1,('[1]3.4'!$AM15=[1]!Sanaudos[Kodas])*('[1]3.4'!EC$7='[1]2.SAN'!$M$4:$M$73),0)),"")</f>
        <v/>
      </c>
      <c r="ED15" s="244" t="str">
        <f t="array" ref="ED15">IFERROR(INDEX([1]!Sanaudos[Saskaita],MATCH(1,('[1]3.4'!$AM15=[1]!Sanaudos[Kodas])*('[1]3.4'!ED$7='[1]2.SAN'!$M$4:$M$73),0)),"")</f>
        <v/>
      </c>
      <c r="EE15" s="244" t="str">
        <f t="array" ref="EE15">IFERROR(INDEX([1]!Sanaudos[Saskaita],MATCH(1,('[1]3.4'!$AM15=[1]!Sanaudos[Kodas])*('[1]3.4'!EE$7='[1]2.SAN'!$M$4:$M$73),0)),"")</f>
        <v/>
      </c>
      <c r="EF15" s="244" t="str">
        <f t="array" ref="EF15">IFERROR(INDEX([1]!Sanaudos[Saskaita],MATCH(1,('[1]3.4'!$AM15=[1]!Sanaudos[Kodas])*('[1]3.4'!EF$7='[1]2.SAN'!$M$4:$M$73),0)),"")</f>
        <v/>
      </c>
      <c r="EG15" s="244" t="str">
        <f t="array" ref="EG15">IFERROR(INDEX([1]!Sanaudos[Saskaita],MATCH(1,('[1]3.4'!$AM15=[1]!Sanaudos[Kodas])*('[1]3.4'!EG$7='[1]2.SAN'!$M$4:$M$73),0)),"")</f>
        <v/>
      </c>
      <c r="EH15" s="244" t="str">
        <f t="array" ref="EH15">IFERROR(INDEX([1]!Sanaudos[Saskaita],MATCH(1,('[1]3.4'!$AM15=[1]!Sanaudos[Kodas])*('[1]3.4'!EH$7='[1]2.SAN'!$M$4:$M$73),0)),"")</f>
        <v/>
      </c>
      <c r="EI15" s="244" t="str">
        <f t="array" ref="EI15">IFERROR(INDEX([1]!Sanaudos[Saskaita],MATCH(1,('[1]3.4'!$AM15=[1]!Sanaudos[Kodas])*('[1]3.4'!EI$7='[1]2.SAN'!$M$4:$M$73),0)),"")</f>
        <v/>
      </c>
      <c r="EJ15" s="244" t="str">
        <f t="array" ref="EJ15">IFERROR(INDEX([1]!Sanaudos[Saskaita],MATCH(1,('[1]3.4'!$AM15=[1]!Sanaudos[Kodas])*('[1]3.4'!EJ$7='[1]2.SAN'!$M$4:$M$73),0)),"")</f>
        <v/>
      </c>
      <c r="EK15" s="244" t="str">
        <f t="array" ref="EK15">IFERROR(INDEX([1]!Sanaudos[Saskaita],MATCH(1,('[1]3.4'!$AM15=[1]!Sanaudos[Kodas])*('[1]3.4'!EK$7='[1]2.SAN'!$M$4:$M$73),0)),"")</f>
        <v/>
      </c>
      <c r="EL15" s="244" t="str">
        <f t="array" ref="EL15">IFERROR(INDEX([1]!Sanaudos[Saskaita],MATCH(1,('[1]3.4'!$AM15=[1]!Sanaudos[Kodas])*('[1]3.4'!EL$7='[1]2.SAN'!$M$4:$M$73),0)),"")</f>
        <v/>
      </c>
      <c r="EM15" s="244" t="str">
        <f t="array" ref="EM15">IFERROR(INDEX([1]!Sanaudos[Saskaita],MATCH(1,('[1]3.4'!$AM15=[1]!Sanaudos[Kodas])*('[1]3.4'!EM$7='[1]2.SAN'!$M$4:$M$73),0)),"")</f>
        <v/>
      </c>
      <c r="EN15" s="244" t="str">
        <f t="array" ref="EN15">IFERROR(INDEX([1]!Sanaudos[Saskaita],MATCH(1,('[1]3.4'!$AM15=[1]!Sanaudos[Kodas])*('[1]3.4'!EN$7='[1]2.SAN'!$M$4:$M$73),0)),"")</f>
        <v/>
      </c>
      <c r="EO15" s="244" t="str">
        <f t="array" ref="EO15">IFERROR(INDEX([1]!Sanaudos[Saskaita],MATCH(1,('[1]3.4'!$AM15=[1]!Sanaudos[Kodas])*('[1]3.4'!EO$7='[1]2.SAN'!$M$4:$M$73),0)),"")</f>
        <v/>
      </c>
      <c r="EP15" s="244" t="str">
        <f t="array" ref="EP15">IFERROR(INDEX([1]!Sanaudos[Saskaita],MATCH(1,('[1]3.4'!$AM15=[1]!Sanaudos[Kodas])*('[1]3.4'!EP$7='[1]2.SAN'!$M$4:$M$73),0)),"")</f>
        <v/>
      </c>
      <c r="EQ15" s="244" t="str">
        <f t="array" ref="EQ15">IFERROR(INDEX([1]!Sanaudos[Saskaita],MATCH(1,('[1]3.4'!$AM15=[1]!Sanaudos[Kodas])*('[1]3.4'!EQ$7='[1]2.SAN'!$M$4:$M$73),0)),"")</f>
        <v/>
      </c>
      <c r="ER15" s="244" t="str">
        <f t="array" ref="ER15">IFERROR(INDEX([1]!Sanaudos[Saskaita],MATCH(1,('[1]3.4'!$AM15=[1]!Sanaudos[Kodas])*('[1]3.4'!ER$7='[1]2.SAN'!$M$4:$M$73),0)),"")</f>
        <v/>
      </c>
      <c r="ES15" s="244" t="str">
        <f t="array" ref="ES15">IFERROR(INDEX([1]!Sanaudos[Saskaita],MATCH(1,('[1]3.4'!$AM15=[1]!Sanaudos[Kodas])*('[1]3.4'!ES$7='[1]2.SAN'!$M$4:$M$73),0)),"")</f>
        <v/>
      </c>
      <c r="ET15" s="244" t="str">
        <f t="array" ref="ET15">IFERROR(INDEX([1]!Sanaudos[Saskaita],MATCH(1,('[1]3.4'!$AM15=[1]!Sanaudos[Kodas])*('[1]3.4'!ET$7='[1]2.SAN'!$M$4:$M$73),0)),"")</f>
        <v/>
      </c>
      <c r="EU15" s="244" t="str">
        <f t="array" ref="EU15">IFERROR(INDEX([1]!Sanaudos[Saskaita],MATCH(1,('[1]3.4'!$AM15=[1]!Sanaudos[Kodas])*('[1]3.4'!EU$7='[1]2.SAN'!$M$4:$M$73),0)),"")</f>
        <v/>
      </c>
      <c r="EV15" s="244" t="str">
        <f t="array" ref="EV15">IFERROR(INDEX([1]!Sanaudos[Saskaita],MATCH(1,('[1]3.4'!$AM15=[1]!Sanaudos[Kodas])*('[1]3.4'!EV$7='[1]2.SAN'!$M$4:$M$73),0)),"")</f>
        <v/>
      </c>
      <c r="EW15" s="244" t="str">
        <f t="array" ref="EW15">IFERROR(INDEX([1]!Sanaudos[Saskaita],MATCH(1,('[1]3.4'!$AM15=[1]!Sanaudos[Kodas])*('[1]3.4'!EW$7='[1]2.SAN'!$M$4:$M$73),0)),"")</f>
        <v/>
      </c>
      <c r="EX15" s="244" t="str">
        <f t="array" ref="EX15">IFERROR(INDEX([1]!Sanaudos[Saskaita],MATCH(1,('[1]3.4'!$AM15=[1]!Sanaudos[Kodas])*('[1]3.4'!EX$7='[1]2.SAN'!$M$4:$M$73),0)),"")</f>
        <v/>
      </c>
      <c r="EY15" s="244" t="str">
        <f t="array" ref="EY15">IFERROR(INDEX([1]!Sanaudos[Saskaita],MATCH(1,('[1]3.4'!$AM15=[1]!Sanaudos[Kodas])*('[1]3.4'!EY$7='[1]2.SAN'!$M$4:$M$73),0)),"")</f>
        <v/>
      </c>
      <c r="EZ15" s="244" t="str">
        <f t="array" ref="EZ15">IFERROR(INDEX([1]!Sanaudos[Saskaita],MATCH(1,('[1]3.4'!$AM15=[1]!Sanaudos[Kodas])*('[1]3.4'!EZ$7='[1]2.SAN'!$M$4:$M$73),0)),"")</f>
        <v/>
      </c>
      <c r="FA15" s="244" t="str">
        <f t="array" ref="FA15">IFERROR(INDEX([1]!Sanaudos[Saskaita],MATCH(1,('[1]3.4'!$AM15=[1]!Sanaudos[Kodas])*('[1]3.4'!FA$7='[1]2.SAN'!$M$4:$M$73),0)),"")</f>
        <v/>
      </c>
      <c r="FB15" s="244" t="str">
        <f t="array" ref="FB15">IFERROR(INDEX([1]!Sanaudos[Saskaita],MATCH(1,('[1]3.4'!$AM15=[1]!Sanaudos[Kodas])*('[1]3.4'!FB$7='[1]2.SAN'!$M$4:$M$73),0)),"")</f>
        <v/>
      </c>
      <c r="FC15" s="244" t="str">
        <f t="array" ref="FC15">IFERROR(INDEX([1]!Sanaudos[Saskaita],MATCH(1,('[1]3.4'!$AM15=[1]!Sanaudos[Kodas])*('[1]3.4'!FC$7='[1]2.SAN'!$M$4:$M$73),0)),"")</f>
        <v/>
      </c>
      <c r="FD15" s="244" t="str">
        <f t="array" ref="FD15">IFERROR(INDEX([1]!Sanaudos[Saskaita],MATCH(1,('[1]3.4'!$AM15=[1]!Sanaudos[Kodas])*('[1]3.4'!FD$7='[1]2.SAN'!$M$4:$M$73),0)),"")</f>
        <v/>
      </c>
      <c r="FE15" s="244" t="str">
        <f t="array" ref="FE15">IFERROR(INDEX([1]!Sanaudos[Saskaita],MATCH(1,('[1]3.4'!$AM15=[1]!Sanaudos[Kodas])*('[1]3.4'!FE$7='[1]2.SAN'!$M$4:$M$73),0)),"")</f>
        <v/>
      </c>
      <c r="FF15" s="244" t="str">
        <f t="array" ref="FF15">IFERROR(INDEX([1]!Sanaudos[Saskaita],MATCH(1,('[1]3.4'!$AM15=[1]!Sanaudos[Kodas])*('[1]3.4'!FF$7='[1]2.SAN'!$M$4:$M$73),0)),"")</f>
        <v/>
      </c>
      <c r="FG15" s="244" t="str">
        <f t="array" ref="FG15">IFERROR(INDEX([1]!Sanaudos[Saskaita],MATCH(1,('[1]3.4'!$AM15=[1]!Sanaudos[Kodas])*('[1]3.4'!FG$7='[1]2.SAN'!$M$4:$M$73),0)),"")</f>
        <v/>
      </c>
      <c r="FH15" s="244" t="str">
        <f t="array" ref="FH15">IFERROR(INDEX([1]!Sanaudos[Saskaita],MATCH(1,('[1]3.4'!$AM15=[1]!Sanaudos[Kodas])*('[1]3.4'!FH$7='[1]2.SAN'!$M$4:$M$73),0)),"")</f>
        <v/>
      </c>
      <c r="FI15" s="244" t="str">
        <f t="array" ref="FI15">IFERROR(INDEX([1]!Sanaudos[Saskaita],MATCH(1,('[1]3.4'!$AM15=[1]!Sanaudos[Kodas])*('[1]3.4'!FI$7='[1]2.SAN'!$M$4:$M$73),0)),"")</f>
        <v/>
      </c>
      <c r="FJ15" s="244" t="str">
        <f t="array" ref="FJ15">IFERROR(INDEX([1]!Sanaudos[Saskaita],MATCH(1,('[1]3.4'!$AM15=[1]!Sanaudos[Kodas])*('[1]3.4'!FJ$7='[1]2.SAN'!$M$4:$M$73),0)),"")</f>
        <v/>
      </c>
      <c r="FK15" s="244" t="str">
        <f t="array" ref="FK15">IFERROR(INDEX([1]!Sanaudos[Saskaita],MATCH(1,('[1]3.4'!$AM15=[1]!Sanaudos[Kodas])*('[1]3.4'!FK$7='[1]2.SAN'!$M$4:$M$73),0)),"")</f>
        <v/>
      </c>
      <c r="FL15" s="244" t="str">
        <f t="array" ref="FL15">IFERROR(INDEX([1]!Sanaudos[Saskaita],MATCH(1,('[1]3.4'!$AM15=[1]!Sanaudos[Kodas])*('[1]3.4'!FL$7='[1]2.SAN'!$M$4:$M$73),0)),"")</f>
        <v/>
      </c>
      <c r="FM15" s="244" t="str">
        <f t="array" ref="FM15">IFERROR(INDEX([1]!Sanaudos[Saskaita],MATCH(1,('[1]3.4'!$AM15=[1]!Sanaudos[Kodas])*('[1]3.4'!FM$7='[1]2.SAN'!$M$4:$M$73),0)),"")</f>
        <v/>
      </c>
      <c r="FN15" s="244" t="str">
        <f t="array" ref="FN15">IFERROR(INDEX([1]!Sanaudos[Saskaita],MATCH(1,('[1]3.4'!$AM15=[1]!Sanaudos[Kodas])*('[1]3.4'!FN$7='[1]2.SAN'!$M$4:$M$73),0)),"")</f>
        <v/>
      </c>
      <c r="FO15" s="244" t="str">
        <f t="array" ref="FO15">IFERROR(INDEX([1]!Sanaudos[Saskaita],MATCH(1,('[1]3.4'!$AM15=[1]!Sanaudos[Kodas])*('[1]3.4'!FO$7='[1]2.SAN'!$M$4:$M$73),0)),"")</f>
        <v/>
      </c>
      <c r="FP15" s="244" t="str">
        <f t="array" ref="FP15">IFERROR(INDEX([1]!Sanaudos[Saskaita],MATCH(1,('[1]3.4'!$AM15=[1]!Sanaudos[Kodas])*('[1]3.4'!FP$7='[1]2.SAN'!$M$4:$M$73),0)),"")</f>
        <v/>
      </c>
      <c r="FQ15" s="244" t="str">
        <f t="array" ref="FQ15">IFERROR(INDEX([1]!Sanaudos[Saskaita],MATCH(1,('[1]3.4'!$AM15=[1]!Sanaudos[Kodas])*('[1]3.4'!FQ$7='[1]2.SAN'!$M$4:$M$73),0)),"")</f>
        <v/>
      </c>
      <c r="FR15" s="244" t="str">
        <f t="array" ref="FR15">IFERROR(INDEX([1]!Sanaudos[Saskaita],MATCH(1,('[1]3.4'!$AM15=[1]!Sanaudos[Kodas])*('[1]3.4'!FR$7='[1]2.SAN'!$M$4:$M$73),0)),"")</f>
        <v/>
      </c>
      <c r="FS15" s="244" t="str">
        <f t="array" ref="FS15">IFERROR(INDEX([1]!Sanaudos[Saskaita],MATCH(1,('[1]3.4'!$AM15=[1]!Sanaudos[Kodas])*('[1]3.4'!FS$7='[1]2.SAN'!$M$4:$M$73),0)),"")</f>
        <v/>
      </c>
      <c r="FT15" s="244" t="str">
        <f t="array" ref="FT15">IFERROR(INDEX([1]!Sanaudos[Saskaita],MATCH(1,('[1]3.4'!$AM15=[1]!Sanaudos[Kodas])*('[1]3.4'!FT$7='[1]2.SAN'!$M$4:$M$73),0)),"")</f>
        <v/>
      </c>
      <c r="FU15" s="244" t="str">
        <f t="array" ref="FU15">IFERROR(INDEX([1]!Sanaudos[Saskaita],MATCH(1,('[1]3.4'!$AM15=[1]!Sanaudos[Kodas])*('[1]3.4'!FU$7='[1]2.SAN'!$M$4:$M$73),0)),"")</f>
        <v/>
      </c>
      <c r="FV15" s="244" t="str">
        <f t="array" ref="FV15">IFERROR(INDEX([1]!Sanaudos[Saskaita],MATCH(1,('[1]3.4'!$AM15=[1]!Sanaudos[Kodas])*('[1]3.4'!FV$7='[1]2.SAN'!$M$4:$M$73),0)),"")</f>
        <v/>
      </c>
      <c r="FW15" s="244" t="str">
        <f t="array" ref="FW15">IFERROR(INDEX([1]!Sanaudos[Saskaita],MATCH(1,('[1]3.4'!$AM15=[1]!Sanaudos[Kodas])*('[1]3.4'!FW$7='[1]2.SAN'!$M$4:$M$73),0)),"")</f>
        <v/>
      </c>
      <c r="FX15" s="244" t="str">
        <f t="array" ref="FX15">IFERROR(INDEX([1]!Sanaudos[Saskaita],MATCH(1,('[1]3.4'!$AM15=[1]!Sanaudos[Kodas])*('[1]3.4'!FX$7='[1]2.SAN'!$M$4:$M$73),0)),"")</f>
        <v/>
      </c>
      <c r="FY15" s="244" t="str">
        <f t="array" ref="FY15">IFERROR(INDEX([1]!Sanaudos[Saskaita],MATCH(1,('[1]3.4'!$AM15=[1]!Sanaudos[Kodas])*('[1]3.4'!FY$7='[1]2.SAN'!$M$4:$M$73),0)),"")</f>
        <v/>
      </c>
      <c r="FZ15" s="244" t="str">
        <f t="array" ref="FZ15">IFERROR(INDEX([1]!Sanaudos[Saskaita],MATCH(1,('[1]3.4'!$AM15=[1]!Sanaudos[Kodas])*('[1]3.4'!FZ$7='[1]2.SAN'!$M$4:$M$73),0)),"")</f>
        <v/>
      </c>
      <c r="GA15" s="244" t="str">
        <f t="array" ref="GA15">IFERROR(INDEX([1]!Sanaudos[Saskaita],MATCH(1,('[1]3.4'!$AM15=[1]!Sanaudos[Kodas])*('[1]3.4'!GA$7='[1]2.SAN'!$M$4:$M$73),0)),"")</f>
        <v/>
      </c>
      <c r="GB15" s="244" t="str">
        <f t="array" ref="GB15">IFERROR(INDEX([1]!Sanaudos[Saskaita],MATCH(1,('[1]3.4'!$AM15=[1]!Sanaudos[Kodas])*('[1]3.4'!GB$7='[1]2.SAN'!$M$4:$M$73),0)),"")</f>
        <v/>
      </c>
      <c r="GC15" s="244" t="str">
        <f t="array" ref="GC15">IFERROR(INDEX([1]!Sanaudos[Saskaita],MATCH(1,('[1]3.4'!$AM15=[1]!Sanaudos[Kodas])*('[1]3.4'!GC$7='[1]2.SAN'!$M$4:$M$73),0)),"")</f>
        <v/>
      </c>
      <c r="GD15" s="244" t="str">
        <f t="array" ref="GD15">IFERROR(INDEX([1]!Sanaudos[Saskaita],MATCH(1,('[1]3.4'!$AM15=[1]!Sanaudos[Kodas])*('[1]3.4'!GD$7='[1]2.SAN'!$M$4:$M$73),0)),"")</f>
        <v/>
      </c>
      <c r="GE15" s="244" t="str">
        <f t="array" ref="GE15">IFERROR(INDEX([1]!Sanaudos[Saskaita],MATCH(1,('[1]3.4'!$AM15=[1]!Sanaudos[Kodas])*('[1]3.4'!GE$7='[1]2.SAN'!$M$4:$M$73),0)),"")</f>
        <v/>
      </c>
      <c r="GF15" s="244" t="str">
        <f t="array" ref="GF15">IFERROR(INDEX([1]!Sanaudos[Saskaita],MATCH(1,('[1]3.4'!$AM15=[1]!Sanaudos[Kodas])*('[1]3.4'!GF$7='[1]2.SAN'!$M$4:$M$73),0)),"")</f>
        <v/>
      </c>
      <c r="GG15" s="244" t="str">
        <f t="array" ref="GG15">IFERROR(INDEX([1]!Sanaudos[Saskaita],MATCH(1,('[1]3.4'!$AM15=[1]!Sanaudos[Kodas])*('[1]3.4'!GG$7='[1]2.SAN'!$M$4:$M$73),0)),"")</f>
        <v/>
      </c>
      <c r="GH15" s="244" t="str">
        <f t="array" ref="GH15">IFERROR(INDEX([1]!Sanaudos[Saskaita],MATCH(1,('[1]3.4'!$AM15=[1]!Sanaudos[Kodas])*('[1]3.4'!GH$7='[1]2.SAN'!$M$4:$M$73),0)),"")</f>
        <v/>
      </c>
      <c r="GI15" s="244" t="str">
        <f t="array" ref="GI15">IFERROR(INDEX([1]!Sanaudos[Saskaita],MATCH(1,('[1]3.4'!$AM15=[1]!Sanaudos[Kodas])*('[1]3.4'!GI$7='[1]2.SAN'!$M$4:$M$73),0)),"")</f>
        <v/>
      </c>
      <c r="GJ15" s="244" t="str">
        <f t="array" ref="GJ15">IFERROR(INDEX([1]!Sanaudos[Saskaita],MATCH(1,('[1]3.4'!$AM15=[1]!Sanaudos[Kodas])*('[1]3.4'!GJ$7='[1]2.SAN'!$M$4:$M$73),0)),"")</f>
        <v/>
      </c>
      <c r="GK15" s="244" t="str">
        <f t="array" ref="GK15">IFERROR(INDEX([1]!Sanaudos[Saskaita],MATCH(1,('[1]3.4'!$AM15=[1]!Sanaudos[Kodas])*('[1]3.4'!GK$7='[1]2.SAN'!$M$4:$M$73),0)),"")</f>
        <v/>
      </c>
      <c r="GL15" s="244" t="str">
        <f t="array" ref="GL15">IFERROR(INDEX([1]!Sanaudos[Saskaita],MATCH(1,('[1]3.4'!$AM15=[1]!Sanaudos[Kodas])*('[1]3.4'!GL$7='[1]2.SAN'!$M$4:$M$73),0)),"")</f>
        <v/>
      </c>
      <c r="GM15" s="244" t="str">
        <f t="array" ref="GM15">IFERROR(INDEX([1]!Sanaudos[Saskaita],MATCH(1,('[1]3.4'!$AM15=[1]!Sanaudos[Kodas])*('[1]3.4'!GM$7='[1]2.SAN'!$M$4:$M$73),0)),"")</f>
        <v/>
      </c>
      <c r="GN15" s="244" t="str">
        <f t="array" ref="GN15">IFERROR(INDEX([1]!Sanaudos[Saskaita],MATCH(1,('[1]3.4'!$AM15=[1]!Sanaudos[Kodas])*('[1]3.4'!GN$7='[1]2.SAN'!$M$4:$M$73),0)),"")</f>
        <v/>
      </c>
      <c r="GO15" s="244" t="str">
        <f t="array" ref="GO15">IFERROR(INDEX([1]!Sanaudos[Saskaita],MATCH(1,('[1]3.4'!$AM15=[1]!Sanaudos[Kodas])*('[1]3.4'!GO$7='[1]2.SAN'!$M$4:$M$73),0)),"")</f>
        <v/>
      </c>
      <c r="GP15" s="244" t="str">
        <f t="array" ref="GP15">IFERROR(INDEX([1]!Sanaudos[Saskaita],MATCH(1,('[1]3.4'!$AM15=[1]!Sanaudos[Kodas])*('[1]3.4'!GP$7='[1]2.SAN'!$M$4:$M$73),0)),"")</f>
        <v/>
      </c>
      <c r="GQ15" s="244" t="str">
        <f t="array" ref="GQ15">IFERROR(INDEX([1]!Sanaudos[Saskaita],MATCH(1,('[1]3.4'!$AM15=[1]!Sanaudos[Kodas])*('[1]3.4'!GQ$7='[1]2.SAN'!$M$4:$M$73),0)),"")</f>
        <v/>
      </c>
      <c r="GR15" s="244" t="str">
        <f t="array" ref="GR15">IFERROR(INDEX([1]!Sanaudos[Saskaita],MATCH(1,('[1]3.4'!$AM15=[1]!Sanaudos[Kodas])*('[1]3.4'!GR$7='[1]2.SAN'!$M$4:$M$73),0)),"")</f>
        <v/>
      </c>
      <c r="GS15" s="244" t="str">
        <f t="array" ref="GS15">IFERROR(INDEX([1]!Sanaudos[Saskaita],MATCH(1,('[1]3.4'!$AM15=[1]!Sanaudos[Kodas])*('[1]3.4'!GS$7='[1]2.SAN'!$M$4:$M$73),0)),"")</f>
        <v/>
      </c>
      <c r="GT15" s="244" t="str">
        <f t="array" ref="GT15">IFERROR(INDEX([1]!Sanaudos[Saskaita],MATCH(1,('[1]3.4'!$AM15=[1]!Sanaudos[Kodas])*('[1]3.4'!GT$7='[1]2.SAN'!$M$4:$M$73),0)),"")</f>
        <v/>
      </c>
      <c r="GU15" s="244" t="str">
        <f t="array" ref="GU15">IFERROR(INDEX([1]!Sanaudos[Saskaita],MATCH(1,('[1]3.4'!$AM15=[1]!Sanaudos[Kodas])*('[1]3.4'!GU$7='[1]2.SAN'!$M$4:$M$73),0)),"")</f>
        <v/>
      </c>
      <c r="GV15" s="244" t="str">
        <f t="array" ref="GV15">IFERROR(INDEX([1]!Sanaudos[Saskaita],MATCH(1,('[1]3.4'!$AM15=[1]!Sanaudos[Kodas])*('[1]3.4'!GV$7='[1]2.SAN'!$M$4:$M$73),0)),"")</f>
        <v/>
      </c>
      <c r="GW15" s="244" t="str">
        <f t="array" ref="GW15">IFERROR(INDEX([1]!Sanaudos[Saskaita],MATCH(1,('[1]3.4'!$AM15=[1]!Sanaudos[Kodas])*('[1]3.4'!GW$7='[1]2.SAN'!$M$4:$M$73),0)),"")</f>
        <v/>
      </c>
      <c r="GX15" s="244" t="str">
        <f t="array" ref="GX15">IFERROR(INDEX([1]!Sanaudos[Saskaita],MATCH(1,('[1]3.4'!$AM15=[1]!Sanaudos[Kodas])*('[1]3.4'!GX$7='[1]2.SAN'!$M$4:$M$73),0)),"")</f>
        <v/>
      </c>
      <c r="GY15" s="244" t="str">
        <f t="array" ref="GY15">IFERROR(INDEX([1]!Sanaudos[Saskaita],MATCH(1,('[1]3.4'!$AM15=[1]!Sanaudos[Kodas])*('[1]3.4'!GY$7='[1]2.SAN'!$M$4:$M$73),0)),"")</f>
        <v/>
      </c>
      <c r="GZ15" s="244" t="str">
        <f t="array" ref="GZ15">IFERROR(INDEX([1]!Sanaudos[Saskaita],MATCH(1,('[1]3.4'!$AM15=[1]!Sanaudos[Kodas])*('[1]3.4'!GZ$7='[1]2.SAN'!$M$4:$M$73),0)),"")</f>
        <v/>
      </c>
      <c r="HA15" s="244" t="str">
        <f t="array" ref="HA15">IFERROR(INDEX([1]!Sanaudos[Saskaita],MATCH(1,('[1]3.4'!$AM15=[1]!Sanaudos[Kodas])*('[1]3.4'!HA$7='[1]2.SAN'!$M$4:$M$73),0)),"")</f>
        <v/>
      </c>
      <c r="HB15" s="244" t="str">
        <f t="array" ref="HB15">IFERROR(INDEX([1]!Sanaudos[Saskaita],MATCH(1,('[1]3.4'!$AM15=[1]!Sanaudos[Kodas])*('[1]3.4'!HB$7='[1]2.SAN'!$M$4:$M$73),0)),"")</f>
        <v/>
      </c>
      <c r="HC15" s="244" t="str">
        <f t="array" ref="HC15">IFERROR(INDEX([1]!Sanaudos[Saskaita],MATCH(1,('[1]3.4'!$AM15=[1]!Sanaudos[Kodas])*('[1]3.4'!HC$7='[1]2.SAN'!$M$4:$M$73),0)),"")</f>
        <v/>
      </c>
      <c r="HD15" s="244" t="str">
        <f t="array" ref="HD15">IFERROR(INDEX([1]!Sanaudos[Saskaita],MATCH(1,('[1]3.4'!$AM15=[1]!Sanaudos[Kodas])*('[1]3.4'!HD$7='[1]2.SAN'!$M$4:$M$73),0)),"")</f>
        <v/>
      </c>
      <c r="HE15" s="244" t="str">
        <f t="array" ref="HE15">IFERROR(INDEX([1]!Sanaudos[Saskaita],MATCH(1,('[1]3.4'!$AM15=[1]!Sanaudos[Kodas])*('[1]3.4'!HE$7='[1]2.SAN'!$M$4:$M$73),0)),"")</f>
        <v/>
      </c>
      <c r="HF15" s="244" t="str">
        <f t="array" ref="HF15">IFERROR(INDEX([1]!Sanaudos[Saskaita],MATCH(1,('[1]3.4'!$AM15=[1]!Sanaudos[Kodas])*('[1]3.4'!HF$7='[1]2.SAN'!$M$4:$M$73),0)),"")</f>
        <v/>
      </c>
      <c r="HG15" s="244" t="str">
        <f t="array" ref="HG15">IFERROR(INDEX([1]!Sanaudos[Saskaita],MATCH(1,('[1]3.4'!$AM15=[1]!Sanaudos[Kodas])*('[1]3.4'!HG$7='[1]2.SAN'!$M$4:$M$73),0)),"")</f>
        <v/>
      </c>
      <c r="HH15" s="244" t="str">
        <f t="array" ref="HH15">IFERROR(INDEX([1]!Sanaudos[Saskaita],MATCH(1,('[1]3.4'!$AM15=[1]!Sanaudos[Kodas])*('[1]3.4'!HH$7='[1]2.SAN'!$M$4:$M$73),0)),"")</f>
        <v/>
      </c>
      <c r="HI15" s="244" t="str">
        <f t="array" ref="HI15">IFERROR(INDEX([1]!Sanaudos[Saskaita],MATCH(1,('[1]3.4'!$AM15=[1]!Sanaudos[Kodas])*('[1]3.4'!HI$7='[1]2.SAN'!$M$4:$M$73),0)),"")</f>
        <v/>
      </c>
      <c r="HJ15" s="244" t="str">
        <f t="array" ref="HJ15">IFERROR(INDEX([1]!Sanaudos[Saskaita],MATCH(1,('[1]3.4'!$AM15=[1]!Sanaudos[Kodas])*('[1]3.4'!HJ$7='[1]2.SAN'!$M$4:$M$73),0)),"")</f>
        <v/>
      </c>
      <c r="HK15" s="244" t="str">
        <f t="array" ref="HK15">IFERROR(INDEX([1]!Sanaudos[Saskaita],MATCH(1,('[1]3.4'!$AM15=[1]!Sanaudos[Kodas])*('[1]3.4'!HK$7='[1]2.SAN'!$M$4:$M$73),0)),"")</f>
        <v/>
      </c>
      <c r="HL15" s="244" t="str">
        <f t="array" ref="HL15">IFERROR(INDEX([1]!Sanaudos[Saskaita],MATCH(1,('[1]3.4'!$AM15=[1]!Sanaudos[Kodas])*('[1]3.4'!HL$7='[1]2.SAN'!$M$4:$M$73),0)),"")</f>
        <v/>
      </c>
      <c r="HM15" s="244" t="str">
        <f t="array" ref="HM15">IFERROR(INDEX([1]!Sanaudos[Saskaita],MATCH(1,('[1]3.4'!$AM15=[1]!Sanaudos[Kodas])*('[1]3.4'!HM$7='[1]2.SAN'!$M$4:$M$73),0)),"")</f>
        <v/>
      </c>
      <c r="HN15" s="244" t="str">
        <f t="array" ref="HN15">IFERROR(INDEX([1]!Sanaudos[Saskaita],MATCH(1,('[1]3.4'!$AM15=[1]!Sanaudos[Kodas])*('[1]3.4'!HN$7='[1]2.SAN'!$M$4:$M$73),0)),"")</f>
        <v/>
      </c>
      <c r="HO15" s="244" t="str">
        <f t="array" ref="HO15">IFERROR(INDEX([1]!Sanaudos[Saskaita],MATCH(1,('[1]3.4'!$AM15=[1]!Sanaudos[Kodas])*('[1]3.4'!HO$7='[1]2.SAN'!$M$4:$M$73),0)),"")</f>
        <v/>
      </c>
      <c r="HP15" s="244" t="str">
        <f t="array" ref="HP15">IFERROR(INDEX([1]!Sanaudos[Saskaita],MATCH(1,('[1]3.4'!$AM15=[1]!Sanaudos[Kodas])*('[1]3.4'!HP$7='[1]2.SAN'!$M$4:$M$73),0)),"")</f>
        <v/>
      </c>
      <c r="HQ15" s="244" t="str">
        <f t="array" ref="HQ15">IFERROR(INDEX([1]!Sanaudos[Saskaita],MATCH(1,('[1]3.4'!$AM15=[1]!Sanaudos[Kodas])*('[1]3.4'!HQ$7='[1]2.SAN'!$M$4:$M$73),0)),"")</f>
        <v/>
      </c>
      <c r="HR15" s="244" t="str">
        <f t="array" ref="HR15">IFERROR(INDEX([1]!Sanaudos[Saskaita],MATCH(1,('[1]3.4'!$AM15=[1]!Sanaudos[Kodas])*('[1]3.4'!HR$7='[1]2.SAN'!$M$4:$M$73),0)),"")</f>
        <v/>
      </c>
      <c r="HS15" s="244" t="str">
        <f t="array" ref="HS15">IFERROR(INDEX([1]!Sanaudos[Saskaita],MATCH(1,('[1]3.4'!$AM15=[1]!Sanaudos[Kodas])*('[1]3.4'!HS$7='[1]2.SAN'!$M$4:$M$73),0)),"")</f>
        <v/>
      </c>
      <c r="HT15" s="244" t="str">
        <f t="array" ref="HT15">IFERROR(INDEX([1]!Sanaudos[Saskaita],MATCH(1,('[1]3.4'!$AM15=[1]!Sanaudos[Kodas])*('[1]3.4'!HT$7='[1]2.SAN'!$M$4:$M$73),0)),"")</f>
        <v/>
      </c>
      <c r="HU15" s="244" t="str">
        <f t="array" ref="HU15">IFERROR(INDEX([1]!Sanaudos[Saskaita],MATCH(1,('[1]3.4'!$AM15=[1]!Sanaudos[Kodas])*('[1]3.4'!HU$7='[1]2.SAN'!$M$4:$M$73),0)),"")</f>
        <v/>
      </c>
      <c r="HV15" s="244" t="str">
        <f t="array" ref="HV15">IFERROR(INDEX([1]!Sanaudos[Saskaita],MATCH(1,('[1]3.4'!$AM15=[1]!Sanaudos[Kodas])*('[1]3.4'!HV$7='[1]2.SAN'!$M$4:$M$73),0)),"")</f>
        <v/>
      </c>
      <c r="HW15" s="244" t="str">
        <f t="array" ref="HW15">IFERROR(INDEX([1]!Sanaudos[Saskaita],MATCH(1,('[1]3.4'!$AM15=[1]!Sanaudos[Kodas])*('[1]3.4'!HW$7='[1]2.SAN'!$M$4:$M$73),0)),"")</f>
        <v/>
      </c>
      <c r="HX15" s="244" t="str">
        <f t="array" ref="HX15">IFERROR(INDEX([1]!Sanaudos[Saskaita],MATCH(1,('[1]3.4'!$AM15=[1]!Sanaudos[Kodas])*('[1]3.4'!HX$7='[1]2.SAN'!$M$4:$M$73),0)),"")</f>
        <v/>
      </c>
      <c r="HY15" s="244" t="str">
        <f t="array" ref="HY15">IFERROR(INDEX([1]!Sanaudos[Saskaita],MATCH(1,('[1]3.4'!$AM15=[1]!Sanaudos[Kodas])*('[1]3.4'!HY$7='[1]2.SAN'!$M$4:$M$73),0)),"")</f>
        <v/>
      </c>
      <c r="HZ15" s="244" t="str">
        <f t="array" ref="HZ15">IFERROR(INDEX([1]!Sanaudos[Saskaita],MATCH(1,('[1]3.4'!$AM15=[1]!Sanaudos[Kodas])*('[1]3.4'!HZ$7='[1]2.SAN'!$M$4:$M$73),0)),"")</f>
        <v/>
      </c>
      <c r="IA15" s="244" t="str">
        <f t="array" ref="IA15">IFERROR(INDEX([1]!Sanaudos[Saskaita],MATCH(1,('[1]3.4'!$AM15=[1]!Sanaudos[Kodas])*('[1]3.4'!IA$7='[1]2.SAN'!$M$4:$M$73),0)),"")</f>
        <v/>
      </c>
      <c r="IB15" s="244" t="str">
        <f t="array" ref="IB15">IFERROR(INDEX([1]!Sanaudos[Saskaita],MATCH(1,('[1]3.4'!$AM15=[1]!Sanaudos[Kodas])*('[1]3.4'!IB$7='[1]2.SAN'!$M$4:$M$73),0)),"")</f>
        <v/>
      </c>
      <c r="IC15" s="244" t="str">
        <f t="array" ref="IC15">IFERROR(INDEX([1]!Sanaudos[Saskaita],MATCH(1,('[1]3.4'!$AM15=[1]!Sanaudos[Kodas])*('[1]3.4'!IC$7='[1]2.SAN'!$M$4:$M$73),0)),"")</f>
        <v/>
      </c>
      <c r="ID15" s="244" t="str">
        <f t="array" ref="ID15">IFERROR(INDEX([1]!Sanaudos[Saskaita],MATCH(1,('[1]3.4'!$AM15=[1]!Sanaudos[Kodas])*('[1]3.4'!ID$7='[1]2.SAN'!$M$4:$M$73),0)),"")</f>
        <v/>
      </c>
      <c r="IE15" s="244" t="str">
        <f t="array" ref="IE15">IFERROR(INDEX([1]!Sanaudos[Saskaita],MATCH(1,('[1]3.4'!$AM15=[1]!Sanaudos[Kodas])*('[1]3.4'!IE$7='[1]2.SAN'!$M$4:$M$73),0)),"")</f>
        <v/>
      </c>
      <c r="IF15" s="244" t="str">
        <f t="array" ref="IF15">IFERROR(INDEX([1]!Sanaudos[Saskaita],MATCH(1,('[1]3.4'!$AM15=[1]!Sanaudos[Kodas])*('[1]3.4'!IF$7='[1]2.SAN'!$M$4:$M$73),0)),"")</f>
        <v/>
      </c>
      <c r="IG15" s="244" t="str">
        <f t="array" ref="IG15">IFERROR(INDEX([1]!Sanaudos[Saskaita],MATCH(1,('[1]3.4'!$AM15=[1]!Sanaudos[Kodas])*('[1]3.4'!IG$7='[1]2.SAN'!$M$4:$M$73),0)),"")</f>
        <v/>
      </c>
      <c r="IH15" s="244" t="str">
        <f t="array" ref="IH15">IFERROR(INDEX([1]!Sanaudos[Saskaita],MATCH(1,('[1]3.4'!$AM15=[1]!Sanaudos[Kodas])*('[1]3.4'!IH$7='[1]2.SAN'!$M$4:$M$73),0)),"")</f>
        <v/>
      </c>
      <c r="II15" s="244" t="str">
        <f t="array" ref="II15">IFERROR(INDEX([1]!Sanaudos[Saskaita],MATCH(1,('[1]3.4'!$AM15=[1]!Sanaudos[Kodas])*('[1]3.4'!II$7='[1]2.SAN'!$M$4:$M$73),0)),"")</f>
        <v/>
      </c>
      <c r="IJ15" s="244" t="str">
        <f t="array" ref="IJ15">IFERROR(INDEX([1]!Sanaudos[Saskaita],MATCH(1,('[1]3.4'!$AM15=[1]!Sanaudos[Kodas])*('[1]3.4'!IJ$7='[1]2.SAN'!$M$4:$M$73),0)),"")</f>
        <v/>
      </c>
      <c r="IK15" s="244" t="str">
        <f t="array" ref="IK15">IFERROR(INDEX([1]!Sanaudos[Saskaita],MATCH(1,('[1]3.4'!$AM15=[1]!Sanaudos[Kodas])*('[1]3.4'!IK$7='[1]2.SAN'!$M$4:$M$73),0)),"")</f>
        <v/>
      </c>
    </row>
    <row r="16" spans="2:253" ht="12.2" customHeight="1" x14ac:dyDescent="0.2">
      <c r="B16" s="552"/>
      <c r="C16" s="245" t="s">
        <v>822</v>
      </c>
      <c r="D16" s="251" t="s">
        <v>191</v>
      </c>
      <c r="E16" s="247" t="str">
        <f t="shared" si="2"/>
        <v xml:space="preserve">                                    </v>
      </c>
      <c r="F16" s="248" t="e">
        <f>+SUMIFS([1]!Sanaudos[Suma],[1]!Sanaudos[Kodas],AM16,[1]!Sanaudos[PASK],TRUE)</f>
        <v>#REF!</v>
      </c>
      <c r="G16" s="248" t="e">
        <f>-SUMIFS([1]!Sanaudos[Suma],[1]!Sanaudos[Kodas],$AM16,[1]!Sanaudos[Pagal DK RAS],700)</f>
        <v>#REF!</v>
      </c>
      <c r="H16" s="248" t="e">
        <f>+SUMIFS('[1]5.turtas'!$D$1:$AN$1,'[1]5.turtas'!$D$4:$AN$4,$AM16)</f>
        <v>#VALUE!</v>
      </c>
      <c r="I16" s="248" t="e">
        <f>-SUMIFS([1]!Sanaudos[Suma],[1]!Sanaudos[Kodas],$AM16,[1]!Sanaudos[Pagal DK RAS],901)-SUMIFS([1]!Sanaudos[Suma],[1]!Sanaudos[Kodas],$AM16,[1]!Sanaudos[Pagal DK RAS],902)-SUMIFS([1]!Sanaudos[Suma],[1]!Sanaudos[Kodas],$AM16,[1]!Sanaudos[Pagal DK RAS],905)</f>
        <v>#REF!</v>
      </c>
      <c r="J16" s="248" t="e">
        <f>+SUMIFS([1]!DU[DU],[1]!DU[Kodas],$AM16)+SUMIFS([1]!DU[Sodra],[1]!DU[Kodas],$AM16)+SUMIFS([1]!DU[Išeitinės išmokos, kompensacijos],[1]!DU[Kodas],$AM16)</f>
        <v>#REF!</v>
      </c>
      <c r="K16" s="248" t="e">
        <f>+SUMIFS([1]!Sanaudos_kor[Suma],[1]!Sanaudos_kor[Kodas],$AM16,[1]!Sanaudos_kor[PASK],TRUE,[1]!Sanaudos_kor[KOR_nr],K$1)</f>
        <v>#REF!</v>
      </c>
      <c r="L16" s="248" t="e">
        <f>+SUMIFS([1]!Sanaudos_kor[Suma],[1]!Sanaudos_kor[Kodas],$AM16,[1]!Sanaudos_kor[PASK],TRUE,[1]!Sanaudos_kor[KOR_nr],L$1)</f>
        <v>#REF!</v>
      </c>
      <c r="M16" s="248" t="e">
        <f>+SUMIFS([1]!Sanaudos_kor[Suma],[1]!Sanaudos_kor[Kodas],$AM16,[1]!Sanaudos_kor[PASK],TRUE,[1]!Sanaudos_kor[KOR_nr],M$1)</f>
        <v>#REF!</v>
      </c>
      <c r="N16" s="248" t="e">
        <f>+SUMIFS([1]!Sanaudos_kor[Suma],[1]!Sanaudos_kor[Kodas],$AM16,[1]!Sanaudos_kor[PASK],TRUE,[1]!Sanaudos_kor[KOR_nr],N$1)</f>
        <v>#REF!</v>
      </c>
      <c r="O16" s="248" t="e">
        <f>+SUMIFS([1]!Sanaudos_kor[Suma],[1]!Sanaudos_kor[Kodas],$AM16,[1]!Sanaudos_kor[PASK],TRUE,[1]!Sanaudos_kor[KOR_nr],O$1)</f>
        <v>#REF!</v>
      </c>
      <c r="P16" s="248" t="e">
        <f>+SUMIFS([1]!Sanaudos_kor[Suma],[1]!Sanaudos_kor[Kodas],$AM16,[1]!Sanaudos_kor[PASK],TRUE,[1]!Sanaudos_kor[KOR_nr],P$1)</f>
        <v>#REF!</v>
      </c>
      <c r="Q16" s="248" t="e">
        <f>+SUMIFS([1]!Sanaudos_kor[Suma],[1]!Sanaudos_kor[Kodas],$AM16,[1]!Sanaudos_kor[PASK],TRUE,[1]!Sanaudos_kor[KOR_nr],Q$1)</f>
        <v>#REF!</v>
      </c>
      <c r="R16" s="248" t="e">
        <f>+SUMIFS([1]!Sanaudos_kor[Suma],[1]!Sanaudos_kor[Kodas],$AM16,[1]!Sanaudos_kor[PASK],TRUE,[1]!Sanaudos_kor[KOR_nr],R$1)</f>
        <v>#REF!</v>
      </c>
      <c r="S16" s="248" t="e">
        <f>+SUMIFS([1]!Sanaudos_kor[Suma],[1]!Sanaudos_kor[Kodas],$AM16,[1]!Sanaudos_kor[PASK],TRUE,[1]!Sanaudos_kor[KOR_nr],S$1)</f>
        <v>#REF!</v>
      </c>
      <c r="T16" s="248" t="e">
        <f>+SUMIFS([1]!Sanaudos_kor[Suma],[1]!Sanaudos_kor[Kodas],$AM16,[1]!Sanaudos_kor[PASK],TRUE,[1]!Sanaudos_kor[KOR_nr],T$1)</f>
        <v>#REF!</v>
      </c>
      <c r="U16" s="248" t="e">
        <f>+SUMIFS([1]!Sanaudos_kor[Suma],[1]!Sanaudos_kor[Kodas],$AM16,[1]!Sanaudos_kor[PASK],TRUE,[1]!Sanaudos_kor[KOR_nr],U$1)</f>
        <v>#REF!</v>
      </c>
      <c r="V16" s="248" t="e">
        <f>+SUMIFS([1]!Sanaudos_kor[Suma],[1]!Sanaudos_kor[Kodas],$AM16,[1]!Sanaudos_kor[PASK],TRUE,[1]!Sanaudos_kor[KOR_nr],V$1)</f>
        <v>#REF!</v>
      </c>
      <c r="W16" s="248" t="e">
        <f>+SUMIFS([1]!Sanaudos_kor[Suma],[1]!Sanaudos_kor[Kodas],$AM16,[1]!Sanaudos_kor[PASK],TRUE,[1]!Sanaudos_kor[KOR_nr],W$1)</f>
        <v>#REF!</v>
      </c>
      <c r="X16" s="248" t="e">
        <f>+SUMIFS([1]!Sanaudos_kor[Suma],[1]!Sanaudos_kor[Kodas],$AM16,[1]!Sanaudos_kor[PASK],TRUE,[1]!Sanaudos_kor[KOR_nr],X$1)</f>
        <v>#REF!</v>
      </c>
      <c r="Y16" s="248" t="e">
        <f>+SUMIFS([1]!Sanaudos_kor[Suma],[1]!Sanaudos_kor[Kodas],$AM16,[1]!Sanaudos_kor[PASK],TRUE,[1]!Sanaudos_kor[KOR_nr],Y$1)</f>
        <v>#REF!</v>
      </c>
      <c r="Z16" s="248" t="e">
        <f>+SUMIFS([1]!Sanaudos_kor[Suma],[1]!Sanaudos_kor[Kodas],$AM16,[1]!Sanaudos_kor[PASK],TRUE,[1]!Sanaudos_kor[KOR_nr],Z$1)</f>
        <v>#REF!</v>
      </c>
      <c r="AA16" s="248" t="e">
        <f>+SUMIFS([1]!Sanaudos_kor[Suma],[1]!Sanaudos_kor[Kodas],$AM16,[1]!Sanaudos_kor[PASK],TRUE,[1]!Sanaudos_kor[KOR_nr],AA$1)</f>
        <v>#REF!</v>
      </c>
      <c r="AB16" s="248" t="e">
        <f>+SUMIFS([1]!Sanaudos_kor[Suma],[1]!Sanaudos_kor[Kodas],$AM16,[1]!Sanaudos_kor[PASK],TRUE,[1]!Sanaudos_kor[KOR_nr],AB$1)</f>
        <v>#REF!</v>
      </c>
      <c r="AC16" s="248" t="e">
        <f>+SUMIFS([1]!Sanaudos_kor[Suma],[1]!Sanaudos_kor[Kodas],$AM16,[1]!Sanaudos_kor[PASK],TRUE,[1]!Sanaudos_kor[KOR_nr],AC$1)</f>
        <v>#REF!</v>
      </c>
      <c r="AD16" s="248" t="e">
        <f>+SUMIFS([1]!Sanaudos_kor[Suma],[1]!Sanaudos_kor[Kodas],$AM16,[1]!Sanaudos_kor[PASK],TRUE,[1]!Sanaudos_kor[KOR_nr],AD$1)</f>
        <v>#REF!</v>
      </c>
      <c r="AE16" s="248" t="e">
        <f>+SUMIFS([1]!Sanaudos_kor[Suma],[1]!Sanaudos_kor[Kodas],$AM16,[1]!Sanaudos_kor[PASK],TRUE,[1]!Sanaudos_kor[KOR_nr],AE$1)</f>
        <v>#REF!</v>
      </c>
      <c r="AF16" s="248" t="e">
        <f>+SUMIFS([1]!Sanaudos_kor[Suma],[1]!Sanaudos_kor[Kodas],$AM16,[1]!Sanaudos_kor[PASK],TRUE,[1]!Sanaudos_kor[KOR_nr],AF$1)</f>
        <v>#REF!</v>
      </c>
      <c r="AG16" s="248" t="e">
        <f t="shared" si="0"/>
        <v>#REF!</v>
      </c>
      <c r="AH16" s="566"/>
      <c r="AJ16" s="211" t="s">
        <v>406</v>
      </c>
      <c r="AK16" s="124" t="str">
        <f>+'[1]2.SAN'!C183</f>
        <v>610011 sąskaitoje apskaitytų sąnaudų detalizavimas ir priskyrimo koregavimas: 289,00 Eur medžiagų sąnaudos - 1210 pogrupis, bendrųjų sąnaudų kategorija, paskirstomos, 5565,67 Eur mažaverčio inventoriaus sąnaudos - 815 pogrupis, bendrųjų sąnaudų kategorija, paskirstomos ir 1493,33 Eur degalų sąnaudos - 819 pogrupis, bendrųjų sąnaudų kategorija, paskirstomos.</v>
      </c>
      <c r="AM16" s="249" t="str">
        <f>+'[1]1.vardai'!D70</f>
        <v>TS_4KVT</v>
      </c>
      <c r="AN16" s="250" t="e">
        <f>+SUMIFS('[1]6'!$Y$161:$BL$161,'[1]6'!$Y$2:$BL$2,$AM16)</f>
        <v>#VALUE!</v>
      </c>
      <c r="AO16" s="250" t="e">
        <f t="shared" si="3"/>
        <v>#REF!</v>
      </c>
      <c r="AQ16" s="250" t="e">
        <f>+SUMIFS('[1]3.4'!$F$133:$F$202,'[1]3.4'!$D$133:$D$202,$AM16,'[1]3.4'!$E$133:$E$202,"")</f>
        <v>#VALUE!</v>
      </c>
      <c r="AR16" s="250" t="e">
        <f t="shared" si="1"/>
        <v>#VALUE!</v>
      </c>
      <c r="AT16" s="244" t="str">
        <f t="array" ref="AT16">IFERROR(INDEX([1]!Sanaudos[Saskaita],MATCH(1,('[1]3.4'!$AM16=[1]!Sanaudos[Kodas])*('[1]3.4'!AT$7='[1]2.SAN'!$M$4:$M$73),0)),"")</f>
        <v/>
      </c>
      <c r="AU16" s="244" t="str">
        <f t="array" ref="AU16">IFERROR(INDEX([1]!Sanaudos[Saskaita],MATCH(1,('[1]3.4'!$AM16=[1]!Sanaudos[Kodas])*('[1]3.4'!AU$7='[1]2.SAN'!$M$4:$M$73),0)),"")</f>
        <v/>
      </c>
      <c r="AV16" s="244" t="str">
        <f t="array" ref="AV16">IFERROR(INDEX([1]!Sanaudos[Saskaita],MATCH(1,('[1]3.4'!$AM16=[1]!Sanaudos[Kodas])*('[1]3.4'!AV$7='[1]2.SAN'!$M$4:$M$73),0)),"")</f>
        <v/>
      </c>
      <c r="AW16" s="244" t="str">
        <f t="array" ref="AW16">IFERROR(INDEX([1]!Sanaudos[Saskaita],MATCH(1,('[1]3.4'!$AM16=[1]!Sanaudos[Kodas])*('[1]3.4'!AW$7='[1]2.SAN'!$M$4:$M$73),0)),"")</f>
        <v/>
      </c>
      <c r="AX16" s="244" t="str">
        <f t="array" ref="AX16">IFERROR(INDEX([1]!Sanaudos[Saskaita],MATCH(1,('[1]3.4'!$AM16=[1]!Sanaudos[Kodas])*('[1]3.4'!AX$7='[1]2.SAN'!$M$4:$M$73),0)),"")</f>
        <v/>
      </c>
      <c r="AY16" s="244" t="str">
        <f t="array" ref="AY16">IFERROR(INDEX([1]!Sanaudos[Saskaita],MATCH(1,('[1]3.4'!$AM16=[1]!Sanaudos[Kodas])*('[1]3.4'!AY$7='[1]2.SAN'!$M$4:$M$73),0)),"")</f>
        <v/>
      </c>
      <c r="AZ16" s="244" t="str">
        <f t="array" ref="AZ16">IFERROR(INDEX([1]!Sanaudos[Saskaita],MATCH(1,('[1]3.4'!$AM16=[1]!Sanaudos[Kodas])*('[1]3.4'!AZ$7='[1]2.SAN'!$M$4:$M$73),0)),"")</f>
        <v/>
      </c>
      <c r="BA16" s="244" t="str">
        <f t="array" ref="BA16">IFERROR(INDEX([1]!Sanaudos[Saskaita],MATCH(1,('[1]3.4'!$AM16=[1]!Sanaudos[Kodas])*('[1]3.4'!BA$7='[1]2.SAN'!$M$4:$M$73),0)),"")</f>
        <v/>
      </c>
      <c r="BB16" s="244" t="str">
        <f t="array" ref="BB16">IFERROR(INDEX([1]!Sanaudos[Saskaita],MATCH(1,('[1]3.4'!$AM16=[1]!Sanaudos[Kodas])*('[1]3.4'!BB$7='[1]2.SAN'!$M$4:$M$73),0)),"")</f>
        <v/>
      </c>
      <c r="BC16" s="244" t="str">
        <f t="array" ref="BC16">IFERROR(INDEX([1]!Sanaudos[Saskaita],MATCH(1,('[1]3.4'!$AM16=[1]!Sanaudos[Kodas])*('[1]3.4'!BC$7='[1]2.SAN'!$M$4:$M$73),0)),"")</f>
        <v/>
      </c>
      <c r="BD16" s="244" t="str">
        <f t="array" ref="BD16">IFERROR(INDEX([1]!Sanaudos[Saskaita],MATCH(1,('[1]3.4'!$AM16=[1]!Sanaudos[Kodas])*('[1]3.4'!BD$7='[1]2.SAN'!$M$4:$M$73),0)),"")</f>
        <v/>
      </c>
      <c r="BE16" s="244" t="str">
        <f t="array" ref="BE16">IFERROR(INDEX([1]!Sanaudos[Saskaita],MATCH(1,('[1]3.4'!$AM16=[1]!Sanaudos[Kodas])*('[1]3.4'!BE$7='[1]2.SAN'!$M$4:$M$73),0)),"")</f>
        <v/>
      </c>
      <c r="BF16" s="244" t="str">
        <f t="array" ref="BF16">IFERROR(INDEX([1]!Sanaudos[Saskaita],MATCH(1,('[1]3.4'!$AM16=[1]!Sanaudos[Kodas])*('[1]3.4'!BF$7='[1]2.SAN'!$M$4:$M$73),0)),"")</f>
        <v/>
      </c>
      <c r="BG16" s="244" t="str">
        <f t="array" ref="BG16">IFERROR(INDEX([1]!Sanaudos[Saskaita],MATCH(1,('[1]3.4'!$AM16=[1]!Sanaudos[Kodas])*('[1]3.4'!BG$7='[1]2.SAN'!$M$4:$M$73),0)),"")</f>
        <v/>
      </c>
      <c r="BH16" s="244" t="str">
        <f t="array" ref="BH16">IFERROR(INDEX([1]!Sanaudos[Saskaita],MATCH(1,('[1]3.4'!$AM16=[1]!Sanaudos[Kodas])*('[1]3.4'!BH$7='[1]2.SAN'!$M$4:$M$73),0)),"")</f>
        <v/>
      </c>
      <c r="BI16" s="244" t="str">
        <f t="array" ref="BI16">IFERROR(INDEX([1]!Sanaudos[Saskaita],MATCH(1,('[1]3.4'!$AM16=[1]!Sanaudos[Kodas])*('[1]3.4'!BI$7='[1]2.SAN'!$M$4:$M$73),0)),"")</f>
        <v/>
      </c>
      <c r="BJ16" s="244" t="str">
        <f t="array" ref="BJ16">IFERROR(INDEX([1]!Sanaudos[Saskaita],MATCH(1,('[1]3.4'!$AM16=[1]!Sanaudos[Kodas])*('[1]3.4'!BJ$7='[1]2.SAN'!$M$4:$M$73),0)),"")</f>
        <v/>
      </c>
      <c r="BK16" s="244" t="str">
        <f t="array" ref="BK16">IFERROR(INDEX([1]!Sanaudos[Saskaita],MATCH(1,('[1]3.4'!$AM16=[1]!Sanaudos[Kodas])*('[1]3.4'!BK$7='[1]2.SAN'!$M$4:$M$73),0)),"")</f>
        <v/>
      </c>
      <c r="BL16" s="244" t="str">
        <f t="array" ref="BL16">IFERROR(INDEX([1]!Sanaudos[Saskaita],MATCH(1,('[1]3.4'!$AM16=[1]!Sanaudos[Kodas])*('[1]3.4'!BL$7='[1]2.SAN'!$M$4:$M$73),0)),"")</f>
        <v/>
      </c>
      <c r="BM16" s="244" t="str">
        <f t="array" ref="BM16">IFERROR(INDEX([1]!Sanaudos[Saskaita],MATCH(1,('[1]3.4'!$AM16=[1]!Sanaudos[Kodas])*('[1]3.4'!BM$7='[1]2.SAN'!$M$4:$M$73),0)),"")</f>
        <v/>
      </c>
      <c r="BN16" s="244" t="str">
        <f t="array" ref="BN16">IFERROR(INDEX([1]!Sanaudos[Saskaita],MATCH(1,('[1]3.4'!$AM16=[1]!Sanaudos[Kodas])*('[1]3.4'!BN$7='[1]2.SAN'!$M$4:$M$73),0)),"")</f>
        <v/>
      </c>
      <c r="BO16" s="244" t="str">
        <f t="array" ref="BO16">IFERROR(INDEX([1]!Sanaudos[Saskaita],MATCH(1,('[1]3.4'!$AM16=[1]!Sanaudos[Kodas])*('[1]3.4'!BO$7='[1]2.SAN'!$M$4:$M$73),0)),"")</f>
        <v/>
      </c>
      <c r="BP16" s="244" t="str">
        <f t="array" ref="BP16">IFERROR(INDEX([1]!Sanaudos[Saskaita],MATCH(1,('[1]3.4'!$AM16=[1]!Sanaudos[Kodas])*('[1]3.4'!BP$7='[1]2.SAN'!$M$4:$M$73),0)),"")</f>
        <v/>
      </c>
      <c r="BQ16" s="244" t="str">
        <f t="array" ref="BQ16">IFERROR(INDEX([1]!Sanaudos[Saskaita],MATCH(1,('[1]3.4'!$AM16=[1]!Sanaudos[Kodas])*('[1]3.4'!BQ$7='[1]2.SAN'!$M$4:$M$73),0)),"")</f>
        <v/>
      </c>
      <c r="BR16" s="244" t="str">
        <f t="array" ref="BR16">IFERROR(INDEX([1]!Sanaudos[Saskaita],MATCH(1,('[1]3.4'!$AM16=[1]!Sanaudos[Kodas])*('[1]3.4'!BR$7='[1]2.SAN'!$M$4:$M$73),0)),"")</f>
        <v/>
      </c>
      <c r="BS16" s="244" t="str">
        <f t="array" ref="BS16">IFERROR(INDEX([1]!Sanaudos[Saskaita],MATCH(1,('[1]3.4'!$AM16=[1]!Sanaudos[Kodas])*('[1]3.4'!BS$7='[1]2.SAN'!$M$4:$M$73),0)),"")</f>
        <v/>
      </c>
      <c r="BT16" s="244" t="str">
        <f t="array" ref="BT16">IFERROR(INDEX([1]!Sanaudos[Saskaita],MATCH(1,('[1]3.4'!$AM16=[1]!Sanaudos[Kodas])*('[1]3.4'!BT$7='[1]2.SAN'!$M$4:$M$73),0)),"")</f>
        <v/>
      </c>
      <c r="BU16" s="244" t="str">
        <f t="array" ref="BU16">IFERROR(INDEX([1]!Sanaudos[Saskaita],MATCH(1,('[1]3.4'!$AM16=[1]!Sanaudos[Kodas])*('[1]3.4'!BU$7='[1]2.SAN'!$M$4:$M$73),0)),"")</f>
        <v/>
      </c>
      <c r="BV16" s="244" t="str">
        <f t="array" ref="BV16">IFERROR(INDEX([1]!Sanaudos[Saskaita],MATCH(1,('[1]3.4'!$AM16=[1]!Sanaudos[Kodas])*('[1]3.4'!BV$7='[1]2.SAN'!$M$4:$M$73),0)),"")</f>
        <v/>
      </c>
      <c r="BW16" s="244" t="str">
        <f t="array" ref="BW16">IFERROR(INDEX([1]!Sanaudos[Saskaita],MATCH(1,('[1]3.4'!$AM16=[1]!Sanaudos[Kodas])*('[1]3.4'!BW$7='[1]2.SAN'!$M$4:$M$73),0)),"")</f>
        <v/>
      </c>
      <c r="BX16" s="244" t="str">
        <f t="array" ref="BX16">IFERROR(INDEX([1]!Sanaudos[Saskaita],MATCH(1,('[1]3.4'!$AM16=[1]!Sanaudos[Kodas])*('[1]3.4'!BX$7='[1]2.SAN'!$M$4:$M$73),0)),"")</f>
        <v/>
      </c>
      <c r="BY16" s="244" t="str">
        <f t="array" ref="BY16">IFERROR(INDEX([1]!Sanaudos[Saskaita],MATCH(1,('[1]3.4'!$AM16=[1]!Sanaudos[Kodas])*('[1]3.4'!BY$7='[1]2.SAN'!$M$4:$M$73),0)),"")</f>
        <v/>
      </c>
      <c r="BZ16" s="244" t="str">
        <f t="array" ref="BZ16">IFERROR(INDEX([1]!Sanaudos[Saskaita],MATCH(1,('[1]3.4'!$AM16=[1]!Sanaudos[Kodas])*('[1]3.4'!BZ$7='[1]2.SAN'!$M$4:$M$73),0)),"")</f>
        <v/>
      </c>
      <c r="CA16" s="244" t="str">
        <f t="array" ref="CA16">IFERROR(INDEX([1]!Sanaudos[Saskaita],MATCH(1,('[1]3.4'!$AM16=[1]!Sanaudos[Kodas])*('[1]3.4'!CA$7='[1]2.SAN'!$M$4:$M$73),0)),"")</f>
        <v/>
      </c>
      <c r="CB16" s="244" t="str">
        <f t="array" ref="CB16">IFERROR(INDEX([1]!Sanaudos[Saskaita],MATCH(1,('[1]3.4'!$AM16=[1]!Sanaudos[Kodas])*('[1]3.4'!CB$7='[1]2.SAN'!$M$4:$M$73),0)),"")</f>
        <v/>
      </c>
      <c r="CC16" s="244" t="str">
        <f t="array" ref="CC16">IFERROR(INDEX([1]!Sanaudos[Saskaita],MATCH(1,('[1]3.4'!$AM16=[1]!Sanaudos[Kodas])*('[1]3.4'!CC$7='[1]2.SAN'!$M$4:$M$73),0)),"")</f>
        <v/>
      </c>
      <c r="CD16" s="244" t="str">
        <f t="array" ref="CD16">IFERROR(INDEX([1]!Sanaudos[Saskaita],MATCH(1,('[1]3.4'!$AM16=[1]!Sanaudos[Kodas])*('[1]3.4'!CD$7='[1]2.SAN'!$M$4:$M$73),0)),"")</f>
        <v/>
      </c>
      <c r="CE16" s="244" t="str">
        <f t="array" ref="CE16">IFERROR(INDEX([1]!Sanaudos[Saskaita],MATCH(1,('[1]3.4'!$AM16=[1]!Sanaudos[Kodas])*('[1]3.4'!CE$7='[1]2.SAN'!$M$4:$M$73),0)),"")</f>
        <v/>
      </c>
      <c r="CF16" s="244" t="str">
        <f t="array" ref="CF16">IFERROR(INDEX([1]!Sanaudos[Saskaita],MATCH(1,('[1]3.4'!$AM16=[1]!Sanaudos[Kodas])*('[1]3.4'!CF$7='[1]2.SAN'!$M$4:$M$73),0)),"")</f>
        <v/>
      </c>
      <c r="CG16" s="244" t="str">
        <f t="array" ref="CG16">IFERROR(INDEX([1]!Sanaudos[Saskaita],MATCH(1,('[1]3.4'!$AM16=[1]!Sanaudos[Kodas])*('[1]3.4'!CG$7='[1]2.SAN'!$M$4:$M$73),0)),"")</f>
        <v/>
      </c>
      <c r="CH16" s="244" t="str">
        <f t="array" ref="CH16">IFERROR(INDEX([1]!Sanaudos[Saskaita],MATCH(1,('[1]3.4'!$AM16=[1]!Sanaudos[Kodas])*('[1]3.4'!CH$7='[1]2.SAN'!$M$4:$M$73),0)),"")</f>
        <v/>
      </c>
      <c r="CI16" s="244" t="str">
        <f t="array" ref="CI16">IFERROR(INDEX([1]!Sanaudos[Saskaita],MATCH(1,('[1]3.4'!$AM16=[1]!Sanaudos[Kodas])*('[1]3.4'!CI$7='[1]2.SAN'!$M$4:$M$73),0)),"")</f>
        <v/>
      </c>
      <c r="CJ16" s="244" t="str">
        <f t="array" ref="CJ16">IFERROR(INDEX([1]!Sanaudos[Saskaita],MATCH(1,('[1]3.4'!$AM16=[1]!Sanaudos[Kodas])*('[1]3.4'!CJ$7='[1]2.SAN'!$M$4:$M$73),0)),"")</f>
        <v/>
      </c>
      <c r="CK16" s="244" t="str">
        <f t="array" ref="CK16">IFERROR(INDEX([1]!Sanaudos[Saskaita],MATCH(1,('[1]3.4'!$AM16=[1]!Sanaudos[Kodas])*('[1]3.4'!CK$7='[1]2.SAN'!$M$4:$M$73),0)),"")</f>
        <v/>
      </c>
      <c r="CL16" s="244" t="str">
        <f t="array" ref="CL16">IFERROR(INDEX([1]!Sanaudos[Saskaita],MATCH(1,('[1]3.4'!$AM16=[1]!Sanaudos[Kodas])*('[1]3.4'!CL$7='[1]2.SAN'!$M$4:$M$73),0)),"")</f>
        <v/>
      </c>
      <c r="CM16" s="244" t="str">
        <f t="array" ref="CM16">IFERROR(INDEX([1]!Sanaudos[Saskaita],MATCH(1,('[1]3.4'!$AM16=[1]!Sanaudos[Kodas])*('[1]3.4'!CM$7='[1]2.SAN'!$M$4:$M$73),0)),"")</f>
        <v/>
      </c>
      <c r="CN16" s="244" t="str">
        <f t="array" ref="CN16">IFERROR(INDEX([1]!Sanaudos[Saskaita],MATCH(1,('[1]3.4'!$AM16=[1]!Sanaudos[Kodas])*('[1]3.4'!CN$7='[1]2.SAN'!$M$4:$M$73),0)),"")</f>
        <v/>
      </c>
      <c r="CO16" s="244" t="str">
        <f t="array" ref="CO16">IFERROR(INDEX([1]!Sanaudos[Saskaita],MATCH(1,('[1]3.4'!$AM16=[1]!Sanaudos[Kodas])*('[1]3.4'!CO$7='[1]2.SAN'!$M$4:$M$73),0)),"")</f>
        <v/>
      </c>
      <c r="CP16" s="244" t="str">
        <f t="array" ref="CP16">IFERROR(INDEX([1]!Sanaudos[Saskaita],MATCH(1,('[1]3.4'!$AM16=[1]!Sanaudos[Kodas])*('[1]3.4'!CP$7='[1]2.SAN'!$M$4:$M$73),0)),"")</f>
        <v/>
      </c>
      <c r="CQ16" s="244" t="str">
        <f t="array" ref="CQ16">IFERROR(INDEX([1]!Sanaudos[Saskaita],MATCH(1,('[1]3.4'!$AM16=[1]!Sanaudos[Kodas])*('[1]3.4'!CQ$7='[1]2.SAN'!$M$4:$M$73),0)),"")</f>
        <v/>
      </c>
      <c r="CR16" s="244" t="str">
        <f t="array" ref="CR16">IFERROR(INDEX([1]!Sanaudos[Saskaita],MATCH(1,('[1]3.4'!$AM16=[1]!Sanaudos[Kodas])*('[1]3.4'!CR$7='[1]2.SAN'!$M$4:$M$73),0)),"")</f>
        <v/>
      </c>
      <c r="CS16" s="244" t="str">
        <f t="array" ref="CS16">IFERROR(INDEX([1]!Sanaudos[Saskaita],MATCH(1,('[1]3.4'!$AM16=[1]!Sanaudos[Kodas])*('[1]3.4'!CS$7='[1]2.SAN'!$M$4:$M$73),0)),"")</f>
        <v/>
      </c>
      <c r="CT16" s="244" t="str">
        <f t="array" ref="CT16">IFERROR(INDEX([1]!Sanaudos[Saskaita],MATCH(1,('[1]3.4'!$AM16=[1]!Sanaudos[Kodas])*('[1]3.4'!CT$7='[1]2.SAN'!$M$4:$M$73),0)),"")</f>
        <v/>
      </c>
      <c r="CU16" s="244" t="str">
        <f t="array" ref="CU16">IFERROR(INDEX([1]!Sanaudos[Saskaita],MATCH(1,('[1]3.4'!$AM16=[1]!Sanaudos[Kodas])*('[1]3.4'!CU$7='[1]2.SAN'!$M$4:$M$73),0)),"")</f>
        <v/>
      </c>
      <c r="CV16" s="244" t="str">
        <f t="array" ref="CV16">IFERROR(INDEX([1]!Sanaudos[Saskaita],MATCH(1,('[1]3.4'!$AM16=[1]!Sanaudos[Kodas])*('[1]3.4'!CV$7='[1]2.SAN'!$M$4:$M$73),0)),"")</f>
        <v/>
      </c>
      <c r="CW16" s="244" t="str">
        <f t="array" ref="CW16">IFERROR(INDEX([1]!Sanaudos[Saskaita],MATCH(1,('[1]3.4'!$AM16=[1]!Sanaudos[Kodas])*('[1]3.4'!CW$7='[1]2.SAN'!$M$4:$M$73),0)),"")</f>
        <v/>
      </c>
      <c r="CX16" s="244" t="str">
        <f t="array" ref="CX16">IFERROR(INDEX([1]!Sanaudos[Saskaita],MATCH(1,('[1]3.4'!$AM16=[1]!Sanaudos[Kodas])*('[1]3.4'!CX$7='[1]2.SAN'!$M$4:$M$73),0)),"")</f>
        <v/>
      </c>
      <c r="CY16" s="244" t="str">
        <f t="array" ref="CY16">IFERROR(INDEX([1]!Sanaudos[Saskaita],MATCH(1,('[1]3.4'!$AM16=[1]!Sanaudos[Kodas])*('[1]3.4'!CY$7='[1]2.SAN'!$M$4:$M$73),0)),"")</f>
        <v/>
      </c>
      <c r="CZ16" s="244" t="str">
        <f t="array" ref="CZ16">IFERROR(INDEX([1]!Sanaudos[Saskaita],MATCH(1,('[1]3.4'!$AM16=[1]!Sanaudos[Kodas])*('[1]3.4'!CZ$7='[1]2.SAN'!$M$4:$M$73),0)),"")</f>
        <v/>
      </c>
      <c r="DA16" s="244" t="str">
        <f t="array" ref="DA16">IFERROR(INDEX([1]!Sanaudos[Saskaita],MATCH(1,('[1]3.4'!$AM16=[1]!Sanaudos[Kodas])*('[1]3.4'!DA$7='[1]2.SAN'!$M$4:$M$73),0)),"")</f>
        <v/>
      </c>
      <c r="DB16" s="244" t="str">
        <f t="array" ref="DB16">IFERROR(INDEX([1]!Sanaudos[Saskaita],MATCH(1,('[1]3.4'!$AM16=[1]!Sanaudos[Kodas])*('[1]3.4'!DB$7='[1]2.SAN'!$M$4:$M$73),0)),"")</f>
        <v/>
      </c>
      <c r="DC16" s="244" t="str">
        <f t="array" ref="DC16">IFERROR(INDEX([1]!Sanaudos[Saskaita],MATCH(1,('[1]3.4'!$AM16=[1]!Sanaudos[Kodas])*('[1]3.4'!DC$7='[1]2.SAN'!$M$4:$M$73),0)),"")</f>
        <v/>
      </c>
      <c r="DD16" s="244" t="str">
        <f t="array" ref="DD16">IFERROR(INDEX([1]!Sanaudos[Saskaita],MATCH(1,('[1]3.4'!$AM16=[1]!Sanaudos[Kodas])*('[1]3.4'!DD$7='[1]2.SAN'!$M$4:$M$73),0)),"")</f>
        <v/>
      </c>
      <c r="DE16" s="244" t="str">
        <f t="array" ref="DE16">IFERROR(INDEX([1]!Sanaudos[Saskaita],MATCH(1,('[1]3.4'!$AM16=[1]!Sanaudos[Kodas])*('[1]3.4'!DE$7='[1]2.SAN'!$M$4:$M$73),0)),"")</f>
        <v/>
      </c>
      <c r="DF16" s="244" t="str">
        <f t="array" ref="DF16">IFERROR(INDEX([1]!Sanaudos[Saskaita],MATCH(1,('[1]3.4'!$AM16=[1]!Sanaudos[Kodas])*('[1]3.4'!DF$7='[1]2.SAN'!$M$4:$M$73),0)),"")</f>
        <v/>
      </c>
      <c r="DG16" s="244" t="str">
        <f t="array" ref="DG16">IFERROR(INDEX([1]!Sanaudos[Saskaita],MATCH(1,('[1]3.4'!$AM16=[1]!Sanaudos[Kodas])*('[1]3.4'!DG$7='[1]2.SAN'!$M$4:$M$73),0)),"")</f>
        <v/>
      </c>
      <c r="DH16" s="244" t="str">
        <f t="array" ref="DH16">IFERROR(INDEX([1]!Sanaudos[Saskaita],MATCH(1,('[1]3.4'!$AM16=[1]!Sanaudos[Kodas])*('[1]3.4'!DH$7='[1]2.SAN'!$M$4:$M$73),0)),"")</f>
        <v/>
      </c>
      <c r="DI16" s="244" t="str">
        <f t="array" ref="DI16">IFERROR(INDEX([1]!Sanaudos[Saskaita],MATCH(1,('[1]3.4'!$AM16=[1]!Sanaudos[Kodas])*('[1]3.4'!DI$7='[1]2.SAN'!$M$4:$M$73),0)),"")</f>
        <v/>
      </c>
      <c r="DJ16" s="244" t="str">
        <f t="array" ref="DJ16">IFERROR(INDEX([1]!Sanaudos[Saskaita],MATCH(1,('[1]3.4'!$AM16=[1]!Sanaudos[Kodas])*('[1]3.4'!DJ$7='[1]2.SAN'!$M$4:$M$73),0)),"")</f>
        <v/>
      </c>
      <c r="DK16" s="244" t="str">
        <f t="array" ref="DK16">IFERROR(INDEX([1]!Sanaudos[Saskaita],MATCH(1,('[1]3.4'!$AM16=[1]!Sanaudos[Kodas])*('[1]3.4'!DK$7='[1]2.SAN'!$M$4:$M$73),0)),"")</f>
        <v/>
      </c>
      <c r="DL16" s="244" t="str">
        <f t="array" ref="DL16">IFERROR(INDEX([1]!Sanaudos[Saskaita],MATCH(1,('[1]3.4'!$AM16=[1]!Sanaudos[Kodas])*('[1]3.4'!DL$7='[1]2.SAN'!$M$4:$M$73),0)),"")</f>
        <v/>
      </c>
      <c r="DM16" s="244" t="str">
        <f t="array" ref="DM16">IFERROR(INDEX([1]!Sanaudos[Saskaita],MATCH(1,('[1]3.4'!$AM16=[1]!Sanaudos[Kodas])*('[1]3.4'!DM$7='[1]2.SAN'!$M$4:$M$73),0)),"")</f>
        <v/>
      </c>
      <c r="DN16" s="244" t="str">
        <f t="array" ref="DN16">IFERROR(INDEX([1]!Sanaudos[Saskaita],MATCH(1,('[1]3.4'!$AM16=[1]!Sanaudos[Kodas])*('[1]3.4'!DN$7='[1]2.SAN'!$M$4:$M$73),0)),"")</f>
        <v/>
      </c>
      <c r="DO16" s="244" t="str">
        <f t="array" ref="DO16">IFERROR(INDEX([1]!Sanaudos[Saskaita],MATCH(1,('[1]3.4'!$AM16=[1]!Sanaudos[Kodas])*('[1]3.4'!DO$7='[1]2.SAN'!$M$4:$M$73),0)),"")</f>
        <v/>
      </c>
      <c r="DP16" s="244" t="str">
        <f t="array" ref="DP16">IFERROR(INDEX([1]!Sanaudos[Saskaita],MATCH(1,('[1]3.4'!$AM16=[1]!Sanaudos[Kodas])*('[1]3.4'!DP$7='[1]2.SAN'!$M$4:$M$73),0)),"")</f>
        <v/>
      </c>
      <c r="DQ16" s="244" t="str">
        <f t="array" ref="DQ16">IFERROR(INDEX([1]!Sanaudos[Saskaita],MATCH(1,('[1]3.4'!$AM16=[1]!Sanaudos[Kodas])*('[1]3.4'!DQ$7='[1]2.SAN'!$M$4:$M$73),0)),"")</f>
        <v/>
      </c>
      <c r="DR16" s="244" t="str">
        <f t="array" ref="DR16">IFERROR(INDEX([1]!Sanaudos[Saskaita],MATCH(1,('[1]3.4'!$AM16=[1]!Sanaudos[Kodas])*('[1]3.4'!DR$7='[1]2.SAN'!$M$4:$M$73),0)),"")</f>
        <v/>
      </c>
      <c r="DS16" s="244" t="str">
        <f t="array" ref="DS16">IFERROR(INDEX([1]!Sanaudos[Saskaita],MATCH(1,('[1]3.4'!$AM16=[1]!Sanaudos[Kodas])*('[1]3.4'!DS$7='[1]2.SAN'!$M$4:$M$73),0)),"")</f>
        <v/>
      </c>
      <c r="DT16" s="244" t="str">
        <f t="array" ref="DT16">IFERROR(INDEX([1]!Sanaudos[Saskaita],MATCH(1,('[1]3.4'!$AM16=[1]!Sanaudos[Kodas])*('[1]3.4'!DT$7='[1]2.SAN'!$M$4:$M$73),0)),"")</f>
        <v/>
      </c>
      <c r="DU16" s="244" t="str">
        <f t="array" ref="DU16">IFERROR(INDEX([1]!Sanaudos[Saskaita],MATCH(1,('[1]3.4'!$AM16=[1]!Sanaudos[Kodas])*('[1]3.4'!DU$7='[1]2.SAN'!$M$4:$M$73),0)),"")</f>
        <v/>
      </c>
      <c r="DV16" s="244" t="str">
        <f t="array" ref="DV16">IFERROR(INDEX([1]!Sanaudos[Saskaita],MATCH(1,('[1]3.4'!$AM16=[1]!Sanaudos[Kodas])*('[1]3.4'!DV$7='[1]2.SAN'!$M$4:$M$73),0)),"")</f>
        <v/>
      </c>
      <c r="DW16" s="244" t="str">
        <f t="array" ref="DW16">IFERROR(INDEX([1]!Sanaudos[Saskaita],MATCH(1,('[1]3.4'!$AM16=[1]!Sanaudos[Kodas])*('[1]3.4'!DW$7='[1]2.SAN'!$M$4:$M$73),0)),"")</f>
        <v/>
      </c>
      <c r="DX16" s="244" t="str">
        <f t="array" ref="DX16">IFERROR(INDEX([1]!Sanaudos[Saskaita],MATCH(1,('[1]3.4'!$AM16=[1]!Sanaudos[Kodas])*('[1]3.4'!DX$7='[1]2.SAN'!$M$4:$M$73),0)),"")</f>
        <v/>
      </c>
      <c r="DY16" s="244" t="str">
        <f t="array" ref="DY16">IFERROR(INDEX([1]!Sanaudos[Saskaita],MATCH(1,('[1]3.4'!$AM16=[1]!Sanaudos[Kodas])*('[1]3.4'!DY$7='[1]2.SAN'!$M$4:$M$73),0)),"")</f>
        <v/>
      </c>
      <c r="DZ16" s="244" t="str">
        <f t="array" ref="DZ16">IFERROR(INDEX([1]!Sanaudos[Saskaita],MATCH(1,('[1]3.4'!$AM16=[1]!Sanaudos[Kodas])*('[1]3.4'!DZ$7='[1]2.SAN'!$M$4:$M$73),0)),"")</f>
        <v/>
      </c>
      <c r="EA16" s="244" t="str">
        <f t="array" ref="EA16">IFERROR(INDEX([1]!Sanaudos[Saskaita],MATCH(1,('[1]3.4'!$AM16=[1]!Sanaudos[Kodas])*('[1]3.4'!EA$7='[1]2.SAN'!$M$4:$M$73),0)),"")</f>
        <v/>
      </c>
      <c r="EB16" s="244" t="str">
        <f t="array" ref="EB16">IFERROR(INDEX([1]!Sanaudos[Saskaita],MATCH(1,('[1]3.4'!$AM16=[1]!Sanaudos[Kodas])*('[1]3.4'!EB$7='[1]2.SAN'!$M$4:$M$73),0)),"")</f>
        <v/>
      </c>
      <c r="EC16" s="244" t="str">
        <f t="array" ref="EC16">IFERROR(INDEX([1]!Sanaudos[Saskaita],MATCH(1,('[1]3.4'!$AM16=[1]!Sanaudos[Kodas])*('[1]3.4'!EC$7='[1]2.SAN'!$M$4:$M$73),0)),"")</f>
        <v/>
      </c>
      <c r="ED16" s="244" t="str">
        <f t="array" ref="ED16">IFERROR(INDEX([1]!Sanaudos[Saskaita],MATCH(1,('[1]3.4'!$AM16=[1]!Sanaudos[Kodas])*('[1]3.4'!ED$7='[1]2.SAN'!$M$4:$M$73),0)),"")</f>
        <v/>
      </c>
      <c r="EE16" s="244" t="str">
        <f t="array" ref="EE16">IFERROR(INDEX([1]!Sanaudos[Saskaita],MATCH(1,('[1]3.4'!$AM16=[1]!Sanaudos[Kodas])*('[1]3.4'!EE$7='[1]2.SAN'!$M$4:$M$73),0)),"")</f>
        <v/>
      </c>
      <c r="EF16" s="244" t="str">
        <f t="array" ref="EF16">IFERROR(INDEX([1]!Sanaudos[Saskaita],MATCH(1,('[1]3.4'!$AM16=[1]!Sanaudos[Kodas])*('[1]3.4'!EF$7='[1]2.SAN'!$M$4:$M$73),0)),"")</f>
        <v/>
      </c>
      <c r="EG16" s="244" t="str">
        <f t="array" ref="EG16">IFERROR(INDEX([1]!Sanaudos[Saskaita],MATCH(1,('[1]3.4'!$AM16=[1]!Sanaudos[Kodas])*('[1]3.4'!EG$7='[1]2.SAN'!$M$4:$M$73),0)),"")</f>
        <v/>
      </c>
      <c r="EH16" s="244" t="str">
        <f t="array" ref="EH16">IFERROR(INDEX([1]!Sanaudos[Saskaita],MATCH(1,('[1]3.4'!$AM16=[1]!Sanaudos[Kodas])*('[1]3.4'!EH$7='[1]2.SAN'!$M$4:$M$73),0)),"")</f>
        <v/>
      </c>
      <c r="EI16" s="244" t="str">
        <f t="array" ref="EI16">IFERROR(INDEX([1]!Sanaudos[Saskaita],MATCH(1,('[1]3.4'!$AM16=[1]!Sanaudos[Kodas])*('[1]3.4'!EI$7='[1]2.SAN'!$M$4:$M$73),0)),"")</f>
        <v/>
      </c>
      <c r="EJ16" s="244" t="str">
        <f t="array" ref="EJ16">IFERROR(INDEX([1]!Sanaudos[Saskaita],MATCH(1,('[1]3.4'!$AM16=[1]!Sanaudos[Kodas])*('[1]3.4'!EJ$7='[1]2.SAN'!$M$4:$M$73),0)),"")</f>
        <v/>
      </c>
      <c r="EK16" s="244" t="str">
        <f t="array" ref="EK16">IFERROR(INDEX([1]!Sanaudos[Saskaita],MATCH(1,('[1]3.4'!$AM16=[1]!Sanaudos[Kodas])*('[1]3.4'!EK$7='[1]2.SAN'!$M$4:$M$73),0)),"")</f>
        <v/>
      </c>
      <c r="EL16" s="244" t="str">
        <f t="array" ref="EL16">IFERROR(INDEX([1]!Sanaudos[Saskaita],MATCH(1,('[1]3.4'!$AM16=[1]!Sanaudos[Kodas])*('[1]3.4'!EL$7='[1]2.SAN'!$M$4:$M$73),0)),"")</f>
        <v/>
      </c>
      <c r="EM16" s="244" t="str">
        <f t="array" ref="EM16">IFERROR(INDEX([1]!Sanaudos[Saskaita],MATCH(1,('[1]3.4'!$AM16=[1]!Sanaudos[Kodas])*('[1]3.4'!EM$7='[1]2.SAN'!$M$4:$M$73),0)),"")</f>
        <v/>
      </c>
      <c r="EN16" s="244" t="str">
        <f t="array" ref="EN16">IFERROR(INDEX([1]!Sanaudos[Saskaita],MATCH(1,('[1]3.4'!$AM16=[1]!Sanaudos[Kodas])*('[1]3.4'!EN$7='[1]2.SAN'!$M$4:$M$73),0)),"")</f>
        <v/>
      </c>
      <c r="EO16" s="244" t="str">
        <f t="array" ref="EO16">IFERROR(INDEX([1]!Sanaudos[Saskaita],MATCH(1,('[1]3.4'!$AM16=[1]!Sanaudos[Kodas])*('[1]3.4'!EO$7='[1]2.SAN'!$M$4:$M$73),0)),"")</f>
        <v/>
      </c>
      <c r="EP16" s="244" t="str">
        <f t="array" ref="EP16">IFERROR(INDEX([1]!Sanaudos[Saskaita],MATCH(1,('[1]3.4'!$AM16=[1]!Sanaudos[Kodas])*('[1]3.4'!EP$7='[1]2.SAN'!$M$4:$M$73),0)),"")</f>
        <v/>
      </c>
      <c r="EQ16" s="244" t="str">
        <f t="array" ref="EQ16">IFERROR(INDEX([1]!Sanaudos[Saskaita],MATCH(1,('[1]3.4'!$AM16=[1]!Sanaudos[Kodas])*('[1]3.4'!EQ$7='[1]2.SAN'!$M$4:$M$73),0)),"")</f>
        <v/>
      </c>
      <c r="ER16" s="244" t="str">
        <f t="array" ref="ER16">IFERROR(INDEX([1]!Sanaudos[Saskaita],MATCH(1,('[1]3.4'!$AM16=[1]!Sanaudos[Kodas])*('[1]3.4'!ER$7='[1]2.SAN'!$M$4:$M$73),0)),"")</f>
        <v/>
      </c>
      <c r="ES16" s="244" t="str">
        <f t="array" ref="ES16">IFERROR(INDEX([1]!Sanaudos[Saskaita],MATCH(1,('[1]3.4'!$AM16=[1]!Sanaudos[Kodas])*('[1]3.4'!ES$7='[1]2.SAN'!$M$4:$M$73),0)),"")</f>
        <v/>
      </c>
      <c r="ET16" s="244" t="str">
        <f t="array" ref="ET16">IFERROR(INDEX([1]!Sanaudos[Saskaita],MATCH(1,('[1]3.4'!$AM16=[1]!Sanaudos[Kodas])*('[1]3.4'!ET$7='[1]2.SAN'!$M$4:$M$73),0)),"")</f>
        <v/>
      </c>
      <c r="EU16" s="244" t="str">
        <f t="array" ref="EU16">IFERROR(INDEX([1]!Sanaudos[Saskaita],MATCH(1,('[1]3.4'!$AM16=[1]!Sanaudos[Kodas])*('[1]3.4'!EU$7='[1]2.SAN'!$M$4:$M$73),0)),"")</f>
        <v/>
      </c>
      <c r="EV16" s="244" t="str">
        <f t="array" ref="EV16">IFERROR(INDEX([1]!Sanaudos[Saskaita],MATCH(1,('[1]3.4'!$AM16=[1]!Sanaudos[Kodas])*('[1]3.4'!EV$7='[1]2.SAN'!$M$4:$M$73),0)),"")</f>
        <v/>
      </c>
      <c r="EW16" s="244" t="str">
        <f t="array" ref="EW16">IFERROR(INDEX([1]!Sanaudos[Saskaita],MATCH(1,('[1]3.4'!$AM16=[1]!Sanaudos[Kodas])*('[1]3.4'!EW$7='[1]2.SAN'!$M$4:$M$73),0)),"")</f>
        <v/>
      </c>
      <c r="EX16" s="244" t="str">
        <f t="array" ref="EX16">IFERROR(INDEX([1]!Sanaudos[Saskaita],MATCH(1,('[1]3.4'!$AM16=[1]!Sanaudos[Kodas])*('[1]3.4'!EX$7='[1]2.SAN'!$M$4:$M$73),0)),"")</f>
        <v/>
      </c>
      <c r="EY16" s="244" t="str">
        <f t="array" ref="EY16">IFERROR(INDEX([1]!Sanaudos[Saskaita],MATCH(1,('[1]3.4'!$AM16=[1]!Sanaudos[Kodas])*('[1]3.4'!EY$7='[1]2.SAN'!$M$4:$M$73),0)),"")</f>
        <v/>
      </c>
      <c r="EZ16" s="244" t="str">
        <f t="array" ref="EZ16">IFERROR(INDEX([1]!Sanaudos[Saskaita],MATCH(1,('[1]3.4'!$AM16=[1]!Sanaudos[Kodas])*('[1]3.4'!EZ$7='[1]2.SAN'!$M$4:$M$73),0)),"")</f>
        <v/>
      </c>
      <c r="FA16" s="244" t="str">
        <f t="array" ref="FA16">IFERROR(INDEX([1]!Sanaudos[Saskaita],MATCH(1,('[1]3.4'!$AM16=[1]!Sanaudos[Kodas])*('[1]3.4'!FA$7='[1]2.SAN'!$M$4:$M$73),0)),"")</f>
        <v/>
      </c>
      <c r="FB16" s="244" t="str">
        <f t="array" ref="FB16">IFERROR(INDEX([1]!Sanaudos[Saskaita],MATCH(1,('[1]3.4'!$AM16=[1]!Sanaudos[Kodas])*('[1]3.4'!FB$7='[1]2.SAN'!$M$4:$M$73),0)),"")</f>
        <v/>
      </c>
      <c r="FC16" s="244" t="str">
        <f t="array" ref="FC16">IFERROR(INDEX([1]!Sanaudos[Saskaita],MATCH(1,('[1]3.4'!$AM16=[1]!Sanaudos[Kodas])*('[1]3.4'!FC$7='[1]2.SAN'!$M$4:$M$73),0)),"")</f>
        <v/>
      </c>
      <c r="FD16" s="244" t="str">
        <f t="array" ref="FD16">IFERROR(INDEX([1]!Sanaudos[Saskaita],MATCH(1,('[1]3.4'!$AM16=[1]!Sanaudos[Kodas])*('[1]3.4'!FD$7='[1]2.SAN'!$M$4:$M$73),0)),"")</f>
        <v/>
      </c>
      <c r="FE16" s="244" t="str">
        <f t="array" ref="FE16">IFERROR(INDEX([1]!Sanaudos[Saskaita],MATCH(1,('[1]3.4'!$AM16=[1]!Sanaudos[Kodas])*('[1]3.4'!FE$7='[1]2.SAN'!$M$4:$M$73),0)),"")</f>
        <v/>
      </c>
      <c r="FF16" s="244" t="str">
        <f t="array" ref="FF16">IFERROR(INDEX([1]!Sanaudos[Saskaita],MATCH(1,('[1]3.4'!$AM16=[1]!Sanaudos[Kodas])*('[1]3.4'!FF$7='[1]2.SAN'!$M$4:$M$73),0)),"")</f>
        <v/>
      </c>
      <c r="FG16" s="244" t="str">
        <f t="array" ref="FG16">IFERROR(INDEX([1]!Sanaudos[Saskaita],MATCH(1,('[1]3.4'!$AM16=[1]!Sanaudos[Kodas])*('[1]3.4'!FG$7='[1]2.SAN'!$M$4:$M$73),0)),"")</f>
        <v/>
      </c>
      <c r="FH16" s="244" t="str">
        <f t="array" ref="FH16">IFERROR(INDEX([1]!Sanaudos[Saskaita],MATCH(1,('[1]3.4'!$AM16=[1]!Sanaudos[Kodas])*('[1]3.4'!FH$7='[1]2.SAN'!$M$4:$M$73),0)),"")</f>
        <v/>
      </c>
      <c r="FI16" s="244" t="str">
        <f t="array" ref="FI16">IFERROR(INDEX([1]!Sanaudos[Saskaita],MATCH(1,('[1]3.4'!$AM16=[1]!Sanaudos[Kodas])*('[1]3.4'!FI$7='[1]2.SAN'!$M$4:$M$73),0)),"")</f>
        <v/>
      </c>
      <c r="FJ16" s="244" t="str">
        <f t="array" ref="FJ16">IFERROR(INDEX([1]!Sanaudos[Saskaita],MATCH(1,('[1]3.4'!$AM16=[1]!Sanaudos[Kodas])*('[1]3.4'!FJ$7='[1]2.SAN'!$M$4:$M$73),0)),"")</f>
        <v/>
      </c>
      <c r="FK16" s="244" t="str">
        <f t="array" ref="FK16">IFERROR(INDEX([1]!Sanaudos[Saskaita],MATCH(1,('[1]3.4'!$AM16=[1]!Sanaudos[Kodas])*('[1]3.4'!FK$7='[1]2.SAN'!$M$4:$M$73),0)),"")</f>
        <v/>
      </c>
      <c r="FL16" s="244" t="str">
        <f t="array" ref="FL16">IFERROR(INDEX([1]!Sanaudos[Saskaita],MATCH(1,('[1]3.4'!$AM16=[1]!Sanaudos[Kodas])*('[1]3.4'!FL$7='[1]2.SAN'!$M$4:$M$73),0)),"")</f>
        <v/>
      </c>
      <c r="FM16" s="244" t="str">
        <f t="array" ref="FM16">IFERROR(INDEX([1]!Sanaudos[Saskaita],MATCH(1,('[1]3.4'!$AM16=[1]!Sanaudos[Kodas])*('[1]3.4'!FM$7='[1]2.SAN'!$M$4:$M$73),0)),"")</f>
        <v/>
      </c>
      <c r="FN16" s="244" t="str">
        <f t="array" ref="FN16">IFERROR(INDEX([1]!Sanaudos[Saskaita],MATCH(1,('[1]3.4'!$AM16=[1]!Sanaudos[Kodas])*('[1]3.4'!FN$7='[1]2.SAN'!$M$4:$M$73),0)),"")</f>
        <v/>
      </c>
      <c r="FO16" s="244" t="str">
        <f t="array" ref="FO16">IFERROR(INDEX([1]!Sanaudos[Saskaita],MATCH(1,('[1]3.4'!$AM16=[1]!Sanaudos[Kodas])*('[1]3.4'!FO$7='[1]2.SAN'!$M$4:$M$73),0)),"")</f>
        <v/>
      </c>
      <c r="FP16" s="244" t="str">
        <f t="array" ref="FP16">IFERROR(INDEX([1]!Sanaudos[Saskaita],MATCH(1,('[1]3.4'!$AM16=[1]!Sanaudos[Kodas])*('[1]3.4'!FP$7='[1]2.SAN'!$M$4:$M$73),0)),"")</f>
        <v/>
      </c>
      <c r="FQ16" s="244" t="str">
        <f t="array" ref="FQ16">IFERROR(INDEX([1]!Sanaudos[Saskaita],MATCH(1,('[1]3.4'!$AM16=[1]!Sanaudos[Kodas])*('[1]3.4'!FQ$7='[1]2.SAN'!$M$4:$M$73),0)),"")</f>
        <v/>
      </c>
      <c r="FR16" s="244" t="str">
        <f t="array" ref="FR16">IFERROR(INDEX([1]!Sanaudos[Saskaita],MATCH(1,('[1]3.4'!$AM16=[1]!Sanaudos[Kodas])*('[1]3.4'!FR$7='[1]2.SAN'!$M$4:$M$73),0)),"")</f>
        <v/>
      </c>
      <c r="FS16" s="244" t="str">
        <f t="array" ref="FS16">IFERROR(INDEX([1]!Sanaudos[Saskaita],MATCH(1,('[1]3.4'!$AM16=[1]!Sanaudos[Kodas])*('[1]3.4'!FS$7='[1]2.SAN'!$M$4:$M$73),0)),"")</f>
        <v/>
      </c>
      <c r="FT16" s="244" t="str">
        <f t="array" ref="FT16">IFERROR(INDEX([1]!Sanaudos[Saskaita],MATCH(1,('[1]3.4'!$AM16=[1]!Sanaudos[Kodas])*('[1]3.4'!FT$7='[1]2.SAN'!$M$4:$M$73),0)),"")</f>
        <v/>
      </c>
      <c r="FU16" s="244" t="str">
        <f t="array" ref="FU16">IFERROR(INDEX([1]!Sanaudos[Saskaita],MATCH(1,('[1]3.4'!$AM16=[1]!Sanaudos[Kodas])*('[1]3.4'!FU$7='[1]2.SAN'!$M$4:$M$73),0)),"")</f>
        <v/>
      </c>
      <c r="FV16" s="244" t="str">
        <f t="array" ref="FV16">IFERROR(INDEX([1]!Sanaudos[Saskaita],MATCH(1,('[1]3.4'!$AM16=[1]!Sanaudos[Kodas])*('[1]3.4'!FV$7='[1]2.SAN'!$M$4:$M$73),0)),"")</f>
        <v/>
      </c>
      <c r="FW16" s="244" t="str">
        <f t="array" ref="FW16">IFERROR(INDEX([1]!Sanaudos[Saskaita],MATCH(1,('[1]3.4'!$AM16=[1]!Sanaudos[Kodas])*('[1]3.4'!FW$7='[1]2.SAN'!$M$4:$M$73),0)),"")</f>
        <v/>
      </c>
      <c r="FX16" s="244" t="str">
        <f t="array" ref="FX16">IFERROR(INDEX([1]!Sanaudos[Saskaita],MATCH(1,('[1]3.4'!$AM16=[1]!Sanaudos[Kodas])*('[1]3.4'!FX$7='[1]2.SAN'!$M$4:$M$73),0)),"")</f>
        <v/>
      </c>
      <c r="FY16" s="244" t="str">
        <f t="array" ref="FY16">IFERROR(INDEX([1]!Sanaudos[Saskaita],MATCH(1,('[1]3.4'!$AM16=[1]!Sanaudos[Kodas])*('[1]3.4'!FY$7='[1]2.SAN'!$M$4:$M$73),0)),"")</f>
        <v/>
      </c>
      <c r="FZ16" s="244" t="str">
        <f t="array" ref="FZ16">IFERROR(INDEX([1]!Sanaudos[Saskaita],MATCH(1,('[1]3.4'!$AM16=[1]!Sanaudos[Kodas])*('[1]3.4'!FZ$7='[1]2.SAN'!$M$4:$M$73),0)),"")</f>
        <v/>
      </c>
      <c r="GA16" s="244" t="str">
        <f t="array" ref="GA16">IFERROR(INDEX([1]!Sanaudos[Saskaita],MATCH(1,('[1]3.4'!$AM16=[1]!Sanaudos[Kodas])*('[1]3.4'!GA$7='[1]2.SAN'!$M$4:$M$73),0)),"")</f>
        <v/>
      </c>
      <c r="GB16" s="244" t="str">
        <f t="array" ref="GB16">IFERROR(INDEX([1]!Sanaudos[Saskaita],MATCH(1,('[1]3.4'!$AM16=[1]!Sanaudos[Kodas])*('[1]3.4'!GB$7='[1]2.SAN'!$M$4:$M$73),0)),"")</f>
        <v/>
      </c>
      <c r="GC16" s="244" t="str">
        <f t="array" ref="GC16">IFERROR(INDEX([1]!Sanaudos[Saskaita],MATCH(1,('[1]3.4'!$AM16=[1]!Sanaudos[Kodas])*('[1]3.4'!GC$7='[1]2.SAN'!$M$4:$M$73),0)),"")</f>
        <v/>
      </c>
      <c r="GD16" s="244" t="str">
        <f t="array" ref="GD16">IFERROR(INDEX([1]!Sanaudos[Saskaita],MATCH(1,('[1]3.4'!$AM16=[1]!Sanaudos[Kodas])*('[1]3.4'!GD$7='[1]2.SAN'!$M$4:$M$73),0)),"")</f>
        <v/>
      </c>
      <c r="GE16" s="244" t="str">
        <f t="array" ref="GE16">IFERROR(INDEX([1]!Sanaudos[Saskaita],MATCH(1,('[1]3.4'!$AM16=[1]!Sanaudos[Kodas])*('[1]3.4'!GE$7='[1]2.SAN'!$M$4:$M$73),0)),"")</f>
        <v/>
      </c>
      <c r="GF16" s="244" t="str">
        <f t="array" ref="GF16">IFERROR(INDEX([1]!Sanaudos[Saskaita],MATCH(1,('[1]3.4'!$AM16=[1]!Sanaudos[Kodas])*('[1]3.4'!GF$7='[1]2.SAN'!$M$4:$M$73),0)),"")</f>
        <v/>
      </c>
      <c r="GG16" s="244" t="str">
        <f t="array" ref="GG16">IFERROR(INDEX([1]!Sanaudos[Saskaita],MATCH(1,('[1]3.4'!$AM16=[1]!Sanaudos[Kodas])*('[1]3.4'!GG$7='[1]2.SAN'!$M$4:$M$73),0)),"")</f>
        <v/>
      </c>
      <c r="GH16" s="244" t="str">
        <f t="array" ref="GH16">IFERROR(INDEX([1]!Sanaudos[Saskaita],MATCH(1,('[1]3.4'!$AM16=[1]!Sanaudos[Kodas])*('[1]3.4'!GH$7='[1]2.SAN'!$M$4:$M$73),0)),"")</f>
        <v/>
      </c>
      <c r="GI16" s="244" t="str">
        <f t="array" ref="GI16">IFERROR(INDEX([1]!Sanaudos[Saskaita],MATCH(1,('[1]3.4'!$AM16=[1]!Sanaudos[Kodas])*('[1]3.4'!GI$7='[1]2.SAN'!$M$4:$M$73),0)),"")</f>
        <v/>
      </c>
      <c r="GJ16" s="244" t="str">
        <f t="array" ref="GJ16">IFERROR(INDEX([1]!Sanaudos[Saskaita],MATCH(1,('[1]3.4'!$AM16=[1]!Sanaudos[Kodas])*('[1]3.4'!GJ$7='[1]2.SAN'!$M$4:$M$73),0)),"")</f>
        <v/>
      </c>
      <c r="GK16" s="244" t="str">
        <f t="array" ref="GK16">IFERROR(INDEX([1]!Sanaudos[Saskaita],MATCH(1,('[1]3.4'!$AM16=[1]!Sanaudos[Kodas])*('[1]3.4'!GK$7='[1]2.SAN'!$M$4:$M$73),0)),"")</f>
        <v/>
      </c>
      <c r="GL16" s="244" t="str">
        <f t="array" ref="GL16">IFERROR(INDEX([1]!Sanaudos[Saskaita],MATCH(1,('[1]3.4'!$AM16=[1]!Sanaudos[Kodas])*('[1]3.4'!GL$7='[1]2.SAN'!$M$4:$M$73),0)),"")</f>
        <v/>
      </c>
      <c r="GM16" s="244" t="str">
        <f t="array" ref="GM16">IFERROR(INDEX([1]!Sanaudos[Saskaita],MATCH(1,('[1]3.4'!$AM16=[1]!Sanaudos[Kodas])*('[1]3.4'!GM$7='[1]2.SAN'!$M$4:$M$73),0)),"")</f>
        <v/>
      </c>
      <c r="GN16" s="244" t="str">
        <f t="array" ref="GN16">IFERROR(INDEX([1]!Sanaudos[Saskaita],MATCH(1,('[1]3.4'!$AM16=[1]!Sanaudos[Kodas])*('[1]3.4'!GN$7='[1]2.SAN'!$M$4:$M$73),0)),"")</f>
        <v/>
      </c>
      <c r="GO16" s="244" t="str">
        <f t="array" ref="GO16">IFERROR(INDEX([1]!Sanaudos[Saskaita],MATCH(1,('[1]3.4'!$AM16=[1]!Sanaudos[Kodas])*('[1]3.4'!GO$7='[1]2.SAN'!$M$4:$M$73),0)),"")</f>
        <v/>
      </c>
      <c r="GP16" s="244" t="str">
        <f t="array" ref="GP16">IFERROR(INDEX([1]!Sanaudos[Saskaita],MATCH(1,('[1]3.4'!$AM16=[1]!Sanaudos[Kodas])*('[1]3.4'!GP$7='[1]2.SAN'!$M$4:$M$73),0)),"")</f>
        <v/>
      </c>
      <c r="GQ16" s="244" t="str">
        <f t="array" ref="GQ16">IFERROR(INDEX([1]!Sanaudos[Saskaita],MATCH(1,('[1]3.4'!$AM16=[1]!Sanaudos[Kodas])*('[1]3.4'!GQ$7='[1]2.SAN'!$M$4:$M$73),0)),"")</f>
        <v/>
      </c>
      <c r="GR16" s="244" t="str">
        <f t="array" ref="GR16">IFERROR(INDEX([1]!Sanaudos[Saskaita],MATCH(1,('[1]3.4'!$AM16=[1]!Sanaudos[Kodas])*('[1]3.4'!GR$7='[1]2.SAN'!$M$4:$M$73),0)),"")</f>
        <v/>
      </c>
      <c r="GS16" s="244" t="str">
        <f t="array" ref="GS16">IFERROR(INDEX([1]!Sanaudos[Saskaita],MATCH(1,('[1]3.4'!$AM16=[1]!Sanaudos[Kodas])*('[1]3.4'!GS$7='[1]2.SAN'!$M$4:$M$73),0)),"")</f>
        <v/>
      </c>
      <c r="GT16" s="244" t="str">
        <f t="array" ref="GT16">IFERROR(INDEX([1]!Sanaudos[Saskaita],MATCH(1,('[1]3.4'!$AM16=[1]!Sanaudos[Kodas])*('[1]3.4'!GT$7='[1]2.SAN'!$M$4:$M$73),0)),"")</f>
        <v/>
      </c>
      <c r="GU16" s="244" t="str">
        <f t="array" ref="GU16">IFERROR(INDEX([1]!Sanaudos[Saskaita],MATCH(1,('[1]3.4'!$AM16=[1]!Sanaudos[Kodas])*('[1]3.4'!GU$7='[1]2.SAN'!$M$4:$M$73),0)),"")</f>
        <v/>
      </c>
      <c r="GV16" s="244" t="str">
        <f t="array" ref="GV16">IFERROR(INDEX([1]!Sanaudos[Saskaita],MATCH(1,('[1]3.4'!$AM16=[1]!Sanaudos[Kodas])*('[1]3.4'!GV$7='[1]2.SAN'!$M$4:$M$73),0)),"")</f>
        <v/>
      </c>
      <c r="GW16" s="244" t="str">
        <f t="array" ref="GW16">IFERROR(INDEX([1]!Sanaudos[Saskaita],MATCH(1,('[1]3.4'!$AM16=[1]!Sanaudos[Kodas])*('[1]3.4'!GW$7='[1]2.SAN'!$M$4:$M$73),0)),"")</f>
        <v/>
      </c>
      <c r="GX16" s="244" t="str">
        <f t="array" ref="GX16">IFERROR(INDEX([1]!Sanaudos[Saskaita],MATCH(1,('[1]3.4'!$AM16=[1]!Sanaudos[Kodas])*('[1]3.4'!GX$7='[1]2.SAN'!$M$4:$M$73),0)),"")</f>
        <v/>
      </c>
      <c r="GY16" s="244" t="str">
        <f t="array" ref="GY16">IFERROR(INDEX([1]!Sanaudos[Saskaita],MATCH(1,('[1]3.4'!$AM16=[1]!Sanaudos[Kodas])*('[1]3.4'!GY$7='[1]2.SAN'!$M$4:$M$73),0)),"")</f>
        <v/>
      </c>
      <c r="GZ16" s="244" t="str">
        <f t="array" ref="GZ16">IFERROR(INDEX([1]!Sanaudos[Saskaita],MATCH(1,('[1]3.4'!$AM16=[1]!Sanaudos[Kodas])*('[1]3.4'!GZ$7='[1]2.SAN'!$M$4:$M$73),0)),"")</f>
        <v/>
      </c>
      <c r="HA16" s="244" t="str">
        <f t="array" ref="HA16">IFERROR(INDEX([1]!Sanaudos[Saskaita],MATCH(1,('[1]3.4'!$AM16=[1]!Sanaudos[Kodas])*('[1]3.4'!HA$7='[1]2.SAN'!$M$4:$M$73),0)),"")</f>
        <v/>
      </c>
      <c r="HB16" s="244" t="str">
        <f t="array" ref="HB16">IFERROR(INDEX([1]!Sanaudos[Saskaita],MATCH(1,('[1]3.4'!$AM16=[1]!Sanaudos[Kodas])*('[1]3.4'!HB$7='[1]2.SAN'!$M$4:$M$73),0)),"")</f>
        <v/>
      </c>
      <c r="HC16" s="244" t="str">
        <f t="array" ref="HC16">IFERROR(INDEX([1]!Sanaudos[Saskaita],MATCH(1,('[1]3.4'!$AM16=[1]!Sanaudos[Kodas])*('[1]3.4'!HC$7='[1]2.SAN'!$M$4:$M$73),0)),"")</f>
        <v/>
      </c>
      <c r="HD16" s="244" t="str">
        <f t="array" ref="HD16">IFERROR(INDEX([1]!Sanaudos[Saskaita],MATCH(1,('[1]3.4'!$AM16=[1]!Sanaudos[Kodas])*('[1]3.4'!HD$7='[1]2.SAN'!$M$4:$M$73),0)),"")</f>
        <v/>
      </c>
      <c r="HE16" s="244" t="str">
        <f t="array" ref="HE16">IFERROR(INDEX([1]!Sanaudos[Saskaita],MATCH(1,('[1]3.4'!$AM16=[1]!Sanaudos[Kodas])*('[1]3.4'!HE$7='[1]2.SAN'!$M$4:$M$73),0)),"")</f>
        <v/>
      </c>
      <c r="HF16" s="244" t="str">
        <f t="array" ref="HF16">IFERROR(INDEX([1]!Sanaudos[Saskaita],MATCH(1,('[1]3.4'!$AM16=[1]!Sanaudos[Kodas])*('[1]3.4'!HF$7='[1]2.SAN'!$M$4:$M$73),0)),"")</f>
        <v/>
      </c>
      <c r="HG16" s="244" t="str">
        <f t="array" ref="HG16">IFERROR(INDEX([1]!Sanaudos[Saskaita],MATCH(1,('[1]3.4'!$AM16=[1]!Sanaudos[Kodas])*('[1]3.4'!HG$7='[1]2.SAN'!$M$4:$M$73),0)),"")</f>
        <v/>
      </c>
      <c r="HH16" s="244" t="str">
        <f t="array" ref="HH16">IFERROR(INDEX([1]!Sanaudos[Saskaita],MATCH(1,('[1]3.4'!$AM16=[1]!Sanaudos[Kodas])*('[1]3.4'!HH$7='[1]2.SAN'!$M$4:$M$73),0)),"")</f>
        <v/>
      </c>
      <c r="HI16" s="244" t="str">
        <f t="array" ref="HI16">IFERROR(INDEX([1]!Sanaudos[Saskaita],MATCH(1,('[1]3.4'!$AM16=[1]!Sanaudos[Kodas])*('[1]3.4'!HI$7='[1]2.SAN'!$M$4:$M$73),0)),"")</f>
        <v/>
      </c>
      <c r="HJ16" s="244" t="str">
        <f t="array" ref="HJ16">IFERROR(INDEX([1]!Sanaudos[Saskaita],MATCH(1,('[1]3.4'!$AM16=[1]!Sanaudos[Kodas])*('[1]3.4'!HJ$7='[1]2.SAN'!$M$4:$M$73),0)),"")</f>
        <v/>
      </c>
      <c r="HK16" s="244" t="str">
        <f t="array" ref="HK16">IFERROR(INDEX([1]!Sanaudos[Saskaita],MATCH(1,('[1]3.4'!$AM16=[1]!Sanaudos[Kodas])*('[1]3.4'!HK$7='[1]2.SAN'!$M$4:$M$73),0)),"")</f>
        <v/>
      </c>
      <c r="HL16" s="244" t="str">
        <f t="array" ref="HL16">IFERROR(INDEX([1]!Sanaudos[Saskaita],MATCH(1,('[1]3.4'!$AM16=[1]!Sanaudos[Kodas])*('[1]3.4'!HL$7='[1]2.SAN'!$M$4:$M$73),0)),"")</f>
        <v/>
      </c>
      <c r="HM16" s="244" t="str">
        <f t="array" ref="HM16">IFERROR(INDEX([1]!Sanaudos[Saskaita],MATCH(1,('[1]3.4'!$AM16=[1]!Sanaudos[Kodas])*('[1]3.4'!HM$7='[1]2.SAN'!$M$4:$M$73),0)),"")</f>
        <v/>
      </c>
      <c r="HN16" s="244" t="str">
        <f t="array" ref="HN16">IFERROR(INDEX([1]!Sanaudos[Saskaita],MATCH(1,('[1]3.4'!$AM16=[1]!Sanaudos[Kodas])*('[1]3.4'!HN$7='[1]2.SAN'!$M$4:$M$73),0)),"")</f>
        <v/>
      </c>
      <c r="HO16" s="244" t="str">
        <f t="array" ref="HO16">IFERROR(INDEX([1]!Sanaudos[Saskaita],MATCH(1,('[1]3.4'!$AM16=[1]!Sanaudos[Kodas])*('[1]3.4'!HO$7='[1]2.SAN'!$M$4:$M$73),0)),"")</f>
        <v/>
      </c>
      <c r="HP16" s="244" t="str">
        <f t="array" ref="HP16">IFERROR(INDEX([1]!Sanaudos[Saskaita],MATCH(1,('[1]3.4'!$AM16=[1]!Sanaudos[Kodas])*('[1]3.4'!HP$7='[1]2.SAN'!$M$4:$M$73),0)),"")</f>
        <v/>
      </c>
      <c r="HQ16" s="244" t="str">
        <f t="array" ref="HQ16">IFERROR(INDEX([1]!Sanaudos[Saskaita],MATCH(1,('[1]3.4'!$AM16=[1]!Sanaudos[Kodas])*('[1]3.4'!HQ$7='[1]2.SAN'!$M$4:$M$73),0)),"")</f>
        <v/>
      </c>
      <c r="HR16" s="244" t="str">
        <f t="array" ref="HR16">IFERROR(INDEX([1]!Sanaudos[Saskaita],MATCH(1,('[1]3.4'!$AM16=[1]!Sanaudos[Kodas])*('[1]3.4'!HR$7='[1]2.SAN'!$M$4:$M$73),0)),"")</f>
        <v/>
      </c>
      <c r="HS16" s="244" t="str">
        <f t="array" ref="HS16">IFERROR(INDEX([1]!Sanaudos[Saskaita],MATCH(1,('[1]3.4'!$AM16=[1]!Sanaudos[Kodas])*('[1]3.4'!HS$7='[1]2.SAN'!$M$4:$M$73),0)),"")</f>
        <v/>
      </c>
      <c r="HT16" s="244" t="str">
        <f t="array" ref="HT16">IFERROR(INDEX([1]!Sanaudos[Saskaita],MATCH(1,('[1]3.4'!$AM16=[1]!Sanaudos[Kodas])*('[1]3.4'!HT$7='[1]2.SAN'!$M$4:$M$73),0)),"")</f>
        <v/>
      </c>
      <c r="HU16" s="244" t="str">
        <f t="array" ref="HU16">IFERROR(INDEX([1]!Sanaudos[Saskaita],MATCH(1,('[1]3.4'!$AM16=[1]!Sanaudos[Kodas])*('[1]3.4'!HU$7='[1]2.SAN'!$M$4:$M$73),0)),"")</f>
        <v/>
      </c>
      <c r="HV16" s="244" t="str">
        <f t="array" ref="HV16">IFERROR(INDEX([1]!Sanaudos[Saskaita],MATCH(1,('[1]3.4'!$AM16=[1]!Sanaudos[Kodas])*('[1]3.4'!HV$7='[1]2.SAN'!$M$4:$M$73),0)),"")</f>
        <v/>
      </c>
      <c r="HW16" s="244" t="str">
        <f t="array" ref="HW16">IFERROR(INDEX([1]!Sanaudos[Saskaita],MATCH(1,('[1]3.4'!$AM16=[1]!Sanaudos[Kodas])*('[1]3.4'!HW$7='[1]2.SAN'!$M$4:$M$73),0)),"")</f>
        <v/>
      </c>
      <c r="HX16" s="244" t="str">
        <f t="array" ref="HX16">IFERROR(INDEX([1]!Sanaudos[Saskaita],MATCH(1,('[1]3.4'!$AM16=[1]!Sanaudos[Kodas])*('[1]3.4'!HX$7='[1]2.SAN'!$M$4:$M$73),0)),"")</f>
        <v/>
      </c>
      <c r="HY16" s="244" t="str">
        <f t="array" ref="HY16">IFERROR(INDEX([1]!Sanaudos[Saskaita],MATCH(1,('[1]3.4'!$AM16=[1]!Sanaudos[Kodas])*('[1]3.4'!HY$7='[1]2.SAN'!$M$4:$M$73),0)),"")</f>
        <v/>
      </c>
      <c r="HZ16" s="244" t="str">
        <f t="array" ref="HZ16">IFERROR(INDEX([1]!Sanaudos[Saskaita],MATCH(1,('[1]3.4'!$AM16=[1]!Sanaudos[Kodas])*('[1]3.4'!HZ$7='[1]2.SAN'!$M$4:$M$73),0)),"")</f>
        <v/>
      </c>
      <c r="IA16" s="244" t="str">
        <f t="array" ref="IA16">IFERROR(INDEX([1]!Sanaudos[Saskaita],MATCH(1,('[1]3.4'!$AM16=[1]!Sanaudos[Kodas])*('[1]3.4'!IA$7='[1]2.SAN'!$M$4:$M$73),0)),"")</f>
        <v/>
      </c>
      <c r="IB16" s="244" t="str">
        <f t="array" ref="IB16">IFERROR(INDEX([1]!Sanaudos[Saskaita],MATCH(1,('[1]3.4'!$AM16=[1]!Sanaudos[Kodas])*('[1]3.4'!IB$7='[1]2.SAN'!$M$4:$M$73),0)),"")</f>
        <v/>
      </c>
      <c r="IC16" s="244" t="str">
        <f t="array" ref="IC16">IFERROR(INDEX([1]!Sanaudos[Saskaita],MATCH(1,('[1]3.4'!$AM16=[1]!Sanaudos[Kodas])*('[1]3.4'!IC$7='[1]2.SAN'!$M$4:$M$73),0)),"")</f>
        <v/>
      </c>
      <c r="ID16" s="244" t="str">
        <f t="array" ref="ID16">IFERROR(INDEX([1]!Sanaudos[Saskaita],MATCH(1,('[1]3.4'!$AM16=[1]!Sanaudos[Kodas])*('[1]3.4'!ID$7='[1]2.SAN'!$M$4:$M$73),0)),"")</f>
        <v/>
      </c>
      <c r="IE16" s="244" t="str">
        <f t="array" ref="IE16">IFERROR(INDEX([1]!Sanaudos[Saskaita],MATCH(1,('[1]3.4'!$AM16=[1]!Sanaudos[Kodas])*('[1]3.4'!IE$7='[1]2.SAN'!$M$4:$M$73),0)),"")</f>
        <v/>
      </c>
      <c r="IF16" s="244" t="str">
        <f t="array" ref="IF16">IFERROR(INDEX([1]!Sanaudos[Saskaita],MATCH(1,('[1]3.4'!$AM16=[1]!Sanaudos[Kodas])*('[1]3.4'!IF$7='[1]2.SAN'!$M$4:$M$73),0)),"")</f>
        <v/>
      </c>
      <c r="IG16" s="244" t="str">
        <f t="array" ref="IG16">IFERROR(INDEX([1]!Sanaudos[Saskaita],MATCH(1,('[1]3.4'!$AM16=[1]!Sanaudos[Kodas])*('[1]3.4'!IG$7='[1]2.SAN'!$M$4:$M$73),0)),"")</f>
        <v/>
      </c>
      <c r="IH16" s="244" t="str">
        <f t="array" ref="IH16">IFERROR(INDEX([1]!Sanaudos[Saskaita],MATCH(1,('[1]3.4'!$AM16=[1]!Sanaudos[Kodas])*('[1]3.4'!IH$7='[1]2.SAN'!$M$4:$M$73),0)),"")</f>
        <v/>
      </c>
      <c r="II16" s="244" t="str">
        <f t="array" ref="II16">IFERROR(INDEX([1]!Sanaudos[Saskaita],MATCH(1,('[1]3.4'!$AM16=[1]!Sanaudos[Kodas])*('[1]3.4'!II$7='[1]2.SAN'!$M$4:$M$73),0)),"")</f>
        <v/>
      </c>
      <c r="IJ16" s="244" t="str">
        <f t="array" ref="IJ16">IFERROR(INDEX([1]!Sanaudos[Saskaita],MATCH(1,('[1]3.4'!$AM16=[1]!Sanaudos[Kodas])*('[1]3.4'!IJ$7='[1]2.SAN'!$M$4:$M$73),0)),"")</f>
        <v/>
      </c>
      <c r="IK16" s="244" t="str">
        <f t="array" ref="IK16">IFERROR(INDEX([1]!Sanaudos[Saskaita],MATCH(1,('[1]3.4'!$AM16=[1]!Sanaudos[Kodas])*('[1]3.4'!IK$7='[1]2.SAN'!$M$4:$M$73),0)),"")</f>
        <v/>
      </c>
    </row>
    <row r="17" spans="2:245" ht="12.2" customHeight="1" x14ac:dyDescent="0.2">
      <c r="B17" s="552"/>
      <c r="C17" s="245" t="s">
        <v>822</v>
      </c>
      <c r="D17" s="251" t="s">
        <v>192</v>
      </c>
      <c r="E17" s="247" t="str">
        <f t="shared" si="2"/>
        <v xml:space="preserve">                                    </v>
      </c>
      <c r="F17" s="248" t="e">
        <f>+SUMIFS([1]!Sanaudos[Suma],[1]!Sanaudos[Kodas],AM17,[1]!Sanaudos[PASK],TRUE)</f>
        <v>#REF!</v>
      </c>
      <c r="G17" s="248" t="e">
        <f>-SUMIFS([1]!Sanaudos[Suma],[1]!Sanaudos[Kodas],$AM17,[1]!Sanaudos[Pagal DK RAS],700)</f>
        <v>#REF!</v>
      </c>
      <c r="H17" s="248" t="e">
        <f>+SUMIFS('[1]5.turtas'!$D$1:$AN$1,'[1]5.turtas'!$D$4:$AN$4,$AM17)</f>
        <v>#VALUE!</v>
      </c>
      <c r="I17" s="248" t="e">
        <f>-SUMIFS([1]!Sanaudos[Suma],[1]!Sanaudos[Kodas],$AM17,[1]!Sanaudos[Pagal DK RAS],901)-SUMIFS([1]!Sanaudos[Suma],[1]!Sanaudos[Kodas],$AM17,[1]!Sanaudos[Pagal DK RAS],902)-SUMIFS([1]!Sanaudos[Suma],[1]!Sanaudos[Kodas],$AM17,[1]!Sanaudos[Pagal DK RAS],905)</f>
        <v>#REF!</v>
      </c>
      <c r="J17" s="248" t="e">
        <f>+SUMIFS([1]!DU[DU],[1]!DU[Kodas],$AM17)+SUMIFS([1]!DU[Sodra],[1]!DU[Kodas],$AM17)+SUMIFS([1]!DU[Išeitinės išmokos, kompensacijos],[1]!DU[Kodas],$AM17)</f>
        <v>#REF!</v>
      </c>
      <c r="K17" s="248" t="e">
        <f>+SUMIFS([1]!Sanaudos_kor[Suma],[1]!Sanaudos_kor[Kodas],$AM17,[1]!Sanaudos_kor[PASK],TRUE,[1]!Sanaudos_kor[KOR_nr],K$1)</f>
        <v>#REF!</v>
      </c>
      <c r="L17" s="248" t="e">
        <f>+SUMIFS([1]!Sanaudos_kor[Suma],[1]!Sanaudos_kor[Kodas],$AM17,[1]!Sanaudos_kor[PASK],TRUE,[1]!Sanaudos_kor[KOR_nr],L$1)</f>
        <v>#REF!</v>
      </c>
      <c r="M17" s="248" t="e">
        <f>+SUMIFS([1]!Sanaudos_kor[Suma],[1]!Sanaudos_kor[Kodas],$AM17,[1]!Sanaudos_kor[PASK],TRUE,[1]!Sanaudos_kor[KOR_nr],M$1)</f>
        <v>#REF!</v>
      </c>
      <c r="N17" s="248" t="e">
        <f>+SUMIFS([1]!Sanaudos_kor[Suma],[1]!Sanaudos_kor[Kodas],$AM17,[1]!Sanaudos_kor[PASK],TRUE,[1]!Sanaudos_kor[KOR_nr],N$1)</f>
        <v>#REF!</v>
      </c>
      <c r="O17" s="248" t="e">
        <f>+SUMIFS([1]!Sanaudos_kor[Suma],[1]!Sanaudos_kor[Kodas],$AM17,[1]!Sanaudos_kor[PASK],TRUE,[1]!Sanaudos_kor[KOR_nr],O$1)</f>
        <v>#REF!</v>
      </c>
      <c r="P17" s="248" t="e">
        <f>+SUMIFS([1]!Sanaudos_kor[Suma],[1]!Sanaudos_kor[Kodas],$AM17,[1]!Sanaudos_kor[PASK],TRUE,[1]!Sanaudos_kor[KOR_nr],P$1)</f>
        <v>#REF!</v>
      </c>
      <c r="Q17" s="248" t="e">
        <f>+SUMIFS([1]!Sanaudos_kor[Suma],[1]!Sanaudos_kor[Kodas],$AM17,[1]!Sanaudos_kor[PASK],TRUE,[1]!Sanaudos_kor[KOR_nr],Q$1)</f>
        <v>#REF!</v>
      </c>
      <c r="R17" s="248" t="e">
        <f>+SUMIFS([1]!Sanaudos_kor[Suma],[1]!Sanaudos_kor[Kodas],$AM17,[1]!Sanaudos_kor[PASK],TRUE,[1]!Sanaudos_kor[KOR_nr],R$1)</f>
        <v>#REF!</v>
      </c>
      <c r="S17" s="248" t="e">
        <f>+SUMIFS([1]!Sanaudos_kor[Suma],[1]!Sanaudos_kor[Kodas],$AM17,[1]!Sanaudos_kor[PASK],TRUE,[1]!Sanaudos_kor[KOR_nr],S$1)</f>
        <v>#REF!</v>
      </c>
      <c r="T17" s="248" t="e">
        <f>+SUMIFS([1]!Sanaudos_kor[Suma],[1]!Sanaudos_kor[Kodas],$AM17,[1]!Sanaudos_kor[PASK],TRUE,[1]!Sanaudos_kor[KOR_nr],T$1)</f>
        <v>#REF!</v>
      </c>
      <c r="U17" s="248" t="e">
        <f>+SUMIFS([1]!Sanaudos_kor[Suma],[1]!Sanaudos_kor[Kodas],$AM17,[1]!Sanaudos_kor[PASK],TRUE,[1]!Sanaudos_kor[KOR_nr],U$1)</f>
        <v>#REF!</v>
      </c>
      <c r="V17" s="248" t="e">
        <f>+SUMIFS([1]!Sanaudos_kor[Suma],[1]!Sanaudos_kor[Kodas],$AM17,[1]!Sanaudos_kor[PASK],TRUE,[1]!Sanaudos_kor[KOR_nr],V$1)</f>
        <v>#REF!</v>
      </c>
      <c r="W17" s="248" t="e">
        <f>+SUMIFS([1]!Sanaudos_kor[Suma],[1]!Sanaudos_kor[Kodas],$AM17,[1]!Sanaudos_kor[PASK],TRUE,[1]!Sanaudos_kor[KOR_nr],W$1)</f>
        <v>#REF!</v>
      </c>
      <c r="X17" s="248" t="e">
        <f>+SUMIFS([1]!Sanaudos_kor[Suma],[1]!Sanaudos_kor[Kodas],$AM17,[1]!Sanaudos_kor[PASK],TRUE,[1]!Sanaudos_kor[KOR_nr],X$1)</f>
        <v>#REF!</v>
      </c>
      <c r="Y17" s="248" t="e">
        <f>+SUMIFS([1]!Sanaudos_kor[Suma],[1]!Sanaudos_kor[Kodas],$AM17,[1]!Sanaudos_kor[PASK],TRUE,[1]!Sanaudos_kor[KOR_nr],Y$1)</f>
        <v>#REF!</v>
      </c>
      <c r="Z17" s="248" t="e">
        <f>+SUMIFS([1]!Sanaudos_kor[Suma],[1]!Sanaudos_kor[Kodas],$AM17,[1]!Sanaudos_kor[PASK],TRUE,[1]!Sanaudos_kor[KOR_nr],Z$1)</f>
        <v>#REF!</v>
      </c>
      <c r="AA17" s="248" t="e">
        <f>+SUMIFS([1]!Sanaudos_kor[Suma],[1]!Sanaudos_kor[Kodas],$AM17,[1]!Sanaudos_kor[PASK],TRUE,[1]!Sanaudos_kor[KOR_nr],AA$1)</f>
        <v>#REF!</v>
      </c>
      <c r="AB17" s="248" t="e">
        <f>+SUMIFS([1]!Sanaudos_kor[Suma],[1]!Sanaudos_kor[Kodas],$AM17,[1]!Sanaudos_kor[PASK],TRUE,[1]!Sanaudos_kor[KOR_nr],AB$1)</f>
        <v>#REF!</v>
      </c>
      <c r="AC17" s="248" t="e">
        <f>+SUMIFS([1]!Sanaudos_kor[Suma],[1]!Sanaudos_kor[Kodas],$AM17,[1]!Sanaudos_kor[PASK],TRUE,[1]!Sanaudos_kor[KOR_nr],AC$1)</f>
        <v>#REF!</v>
      </c>
      <c r="AD17" s="248" t="e">
        <f>+SUMIFS([1]!Sanaudos_kor[Suma],[1]!Sanaudos_kor[Kodas],$AM17,[1]!Sanaudos_kor[PASK],TRUE,[1]!Sanaudos_kor[KOR_nr],AD$1)</f>
        <v>#REF!</v>
      </c>
      <c r="AE17" s="248" t="e">
        <f>+SUMIFS([1]!Sanaudos_kor[Suma],[1]!Sanaudos_kor[Kodas],$AM17,[1]!Sanaudos_kor[PASK],TRUE,[1]!Sanaudos_kor[KOR_nr],AE$1)</f>
        <v>#REF!</v>
      </c>
      <c r="AF17" s="248" t="e">
        <f>+SUMIFS([1]!Sanaudos_kor[Suma],[1]!Sanaudos_kor[Kodas],$AM17,[1]!Sanaudos_kor[PASK],TRUE,[1]!Sanaudos_kor[KOR_nr],AF$1)</f>
        <v>#REF!</v>
      </c>
      <c r="AG17" s="248" t="e">
        <f t="shared" si="0"/>
        <v>#REF!</v>
      </c>
      <c r="AH17" s="566"/>
      <c r="AJ17" s="211" t="s">
        <v>407</v>
      </c>
      <c r="AK17" s="124" t="str">
        <f>+'[1]2.SAN'!C184</f>
        <v>60003 sąskaitoje apskaitytų sąnaudų detalizavimas ir priskyrimo koregavimas: 6861,83 Eur medžiagų sąnaudos - 806 pogrupis, gamyba, paskirstomos, 1330,24 Eur vokų, popieriaus ir tonerių sąnaudos - 1305 pogrupis, netiesioginių sąnaudų kategorija, paskirstomos ir  4355,18 Eur mažaverčio inventoriaus sąnaudos - 815 pogrupis, gamyba, paskirstomos.</v>
      </c>
      <c r="AM17" s="249" t="str">
        <f>+'[1]1.vardai'!D71</f>
        <v>TS_4KVG</v>
      </c>
      <c r="AN17" s="250" t="e">
        <f>+SUMIFS('[1]6'!$Y$161:$BL$161,'[1]6'!$Y$2:$BL$2,$AM17)</f>
        <v>#VALUE!</v>
      </c>
      <c r="AO17" s="250" t="e">
        <f t="shared" si="3"/>
        <v>#REF!</v>
      </c>
      <c r="AQ17" s="250" t="e">
        <f>+SUMIFS('[1]3.4'!$F$133:$F$202,'[1]3.4'!$D$133:$D$202,$AM17,'[1]3.4'!$E$133:$E$202,"")</f>
        <v>#VALUE!</v>
      </c>
      <c r="AR17" s="250" t="e">
        <f t="shared" si="1"/>
        <v>#VALUE!</v>
      </c>
      <c r="AT17" s="244" t="str">
        <f t="array" ref="AT17">IFERROR(INDEX([1]!Sanaudos[Saskaita],MATCH(1,('[1]3.4'!$AM17=[1]!Sanaudos[Kodas])*('[1]3.4'!AT$7='[1]2.SAN'!$M$4:$M$73),0)),"")</f>
        <v/>
      </c>
      <c r="AU17" s="244" t="str">
        <f t="array" ref="AU17">IFERROR(INDEX([1]!Sanaudos[Saskaita],MATCH(1,('[1]3.4'!$AM17=[1]!Sanaudos[Kodas])*('[1]3.4'!AU$7='[1]2.SAN'!$M$4:$M$73),0)),"")</f>
        <v/>
      </c>
      <c r="AV17" s="244" t="str">
        <f t="array" ref="AV17">IFERROR(INDEX([1]!Sanaudos[Saskaita],MATCH(1,('[1]3.4'!$AM17=[1]!Sanaudos[Kodas])*('[1]3.4'!AV$7='[1]2.SAN'!$M$4:$M$73),0)),"")</f>
        <v/>
      </c>
      <c r="AW17" s="244" t="str">
        <f t="array" ref="AW17">IFERROR(INDEX([1]!Sanaudos[Saskaita],MATCH(1,('[1]3.4'!$AM17=[1]!Sanaudos[Kodas])*('[1]3.4'!AW$7='[1]2.SAN'!$M$4:$M$73),0)),"")</f>
        <v/>
      </c>
      <c r="AX17" s="244" t="str">
        <f t="array" ref="AX17">IFERROR(INDEX([1]!Sanaudos[Saskaita],MATCH(1,('[1]3.4'!$AM17=[1]!Sanaudos[Kodas])*('[1]3.4'!AX$7='[1]2.SAN'!$M$4:$M$73),0)),"")</f>
        <v/>
      </c>
      <c r="AY17" s="244" t="str">
        <f t="array" ref="AY17">IFERROR(INDEX([1]!Sanaudos[Saskaita],MATCH(1,('[1]3.4'!$AM17=[1]!Sanaudos[Kodas])*('[1]3.4'!AY$7='[1]2.SAN'!$M$4:$M$73),0)),"")</f>
        <v/>
      </c>
      <c r="AZ17" s="244" t="str">
        <f t="array" ref="AZ17">IFERROR(INDEX([1]!Sanaudos[Saskaita],MATCH(1,('[1]3.4'!$AM17=[1]!Sanaudos[Kodas])*('[1]3.4'!AZ$7='[1]2.SAN'!$M$4:$M$73),0)),"")</f>
        <v/>
      </c>
      <c r="BA17" s="244" t="str">
        <f t="array" ref="BA17">IFERROR(INDEX([1]!Sanaudos[Saskaita],MATCH(1,('[1]3.4'!$AM17=[1]!Sanaudos[Kodas])*('[1]3.4'!BA$7='[1]2.SAN'!$M$4:$M$73),0)),"")</f>
        <v/>
      </c>
      <c r="BB17" s="244" t="str">
        <f t="array" ref="BB17">IFERROR(INDEX([1]!Sanaudos[Saskaita],MATCH(1,('[1]3.4'!$AM17=[1]!Sanaudos[Kodas])*('[1]3.4'!BB$7='[1]2.SAN'!$M$4:$M$73),0)),"")</f>
        <v/>
      </c>
      <c r="BC17" s="244" t="str">
        <f t="array" ref="BC17">IFERROR(INDEX([1]!Sanaudos[Saskaita],MATCH(1,('[1]3.4'!$AM17=[1]!Sanaudos[Kodas])*('[1]3.4'!BC$7='[1]2.SAN'!$M$4:$M$73),0)),"")</f>
        <v/>
      </c>
      <c r="BD17" s="244" t="str">
        <f t="array" ref="BD17">IFERROR(INDEX([1]!Sanaudos[Saskaita],MATCH(1,('[1]3.4'!$AM17=[1]!Sanaudos[Kodas])*('[1]3.4'!BD$7='[1]2.SAN'!$M$4:$M$73),0)),"")</f>
        <v/>
      </c>
      <c r="BE17" s="244" t="str">
        <f t="array" ref="BE17">IFERROR(INDEX([1]!Sanaudos[Saskaita],MATCH(1,('[1]3.4'!$AM17=[1]!Sanaudos[Kodas])*('[1]3.4'!BE$7='[1]2.SAN'!$M$4:$M$73),0)),"")</f>
        <v/>
      </c>
      <c r="BF17" s="244" t="str">
        <f t="array" ref="BF17">IFERROR(INDEX([1]!Sanaudos[Saskaita],MATCH(1,('[1]3.4'!$AM17=[1]!Sanaudos[Kodas])*('[1]3.4'!BF$7='[1]2.SAN'!$M$4:$M$73),0)),"")</f>
        <v/>
      </c>
      <c r="BG17" s="244" t="str">
        <f t="array" ref="BG17">IFERROR(INDEX([1]!Sanaudos[Saskaita],MATCH(1,('[1]3.4'!$AM17=[1]!Sanaudos[Kodas])*('[1]3.4'!BG$7='[1]2.SAN'!$M$4:$M$73),0)),"")</f>
        <v/>
      </c>
      <c r="BH17" s="244" t="str">
        <f t="array" ref="BH17">IFERROR(INDEX([1]!Sanaudos[Saskaita],MATCH(1,('[1]3.4'!$AM17=[1]!Sanaudos[Kodas])*('[1]3.4'!BH$7='[1]2.SAN'!$M$4:$M$73),0)),"")</f>
        <v/>
      </c>
      <c r="BI17" s="244" t="str">
        <f t="array" ref="BI17">IFERROR(INDEX([1]!Sanaudos[Saskaita],MATCH(1,('[1]3.4'!$AM17=[1]!Sanaudos[Kodas])*('[1]3.4'!BI$7='[1]2.SAN'!$M$4:$M$73),0)),"")</f>
        <v/>
      </c>
      <c r="BJ17" s="244" t="str">
        <f t="array" ref="BJ17">IFERROR(INDEX([1]!Sanaudos[Saskaita],MATCH(1,('[1]3.4'!$AM17=[1]!Sanaudos[Kodas])*('[1]3.4'!BJ$7='[1]2.SAN'!$M$4:$M$73),0)),"")</f>
        <v/>
      </c>
      <c r="BK17" s="244" t="str">
        <f t="array" ref="BK17">IFERROR(INDEX([1]!Sanaudos[Saskaita],MATCH(1,('[1]3.4'!$AM17=[1]!Sanaudos[Kodas])*('[1]3.4'!BK$7='[1]2.SAN'!$M$4:$M$73),0)),"")</f>
        <v/>
      </c>
      <c r="BL17" s="244" t="str">
        <f t="array" ref="BL17">IFERROR(INDEX([1]!Sanaudos[Saskaita],MATCH(1,('[1]3.4'!$AM17=[1]!Sanaudos[Kodas])*('[1]3.4'!BL$7='[1]2.SAN'!$M$4:$M$73),0)),"")</f>
        <v/>
      </c>
      <c r="BM17" s="244" t="str">
        <f t="array" ref="BM17">IFERROR(INDEX([1]!Sanaudos[Saskaita],MATCH(1,('[1]3.4'!$AM17=[1]!Sanaudos[Kodas])*('[1]3.4'!BM$7='[1]2.SAN'!$M$4:$M$73),0)),"")</f>
        <v/>
      </c>
      <c r="BN17" s="244" t="str">
        <f t="array" ref="BN17">IFERROR(INDEX([1]!Sanaudos[Saskaita],MATCH(1,('[1]3.4'!$AM17=[1]!Sanaudos[Kodas])*('[1]3.4'!BN$7='[1]2.SAN'!$M$4:$M$73),0)),"")</f>
        <v/>
      </c>
      <c r="BO17" s="244" t="str">
        <f t="array" ref="BO17">IFERROR(INDEX([1]!Sanaudos[Saskaita],MATCH(1,('[1]3.4'!$AM17=[1]!Sanaudos[Kodas])*('[1]3.4'!BO$7='[1]2.SAN'!$M$4:$M$73),0)),"")</f>
        <v/>
      </c>
      <c r="BP17" s="244" t="str">
        <f t="array" ref="BP17">IFERROR(INDEX([1]!Sanaudos[Saskaita],MATCH(1,('[1]3.4'!$AM17=[1]!Sanaudos[Kodas])*('[1]3.4'!BP$7='[1]2.SAN'!$M$4:$M$73),0)),"")</f>
        <v/>
      </c>
      <c r="BQ17" s="244" t="str">
        <f t="array" ref="BQ17">IFERROR(INDEX([1]!Sanaudos[Saskaita],MATCH(1,('[1]3.4'!$AM17=[1]!Sanaudos[Kodas])*('[1]3.4'!BQ$7='[1]2.SAN'!$M$4:$M$73),0)),"")</f>
        <v/>
      </c>
      <c r="BR17" s="244" t="str">
        <f t="array" ref="BR17">IFERROR(INDEX([1]!Sanaudos[Saskaita],MATCH(1,('[1]3.4'!$AM17=[1]!Sanaudos[Kodas])*('[1]3.4'!BR$7='[1]2.SAN'!$M$4:$M$73),0)),"")</f>
        <v/>
      </c>
      <c r="BS17" s="244" t="str">
        <f t="array" ref="BS17">IFERROR(INDEX([1]!Sanaudos[Saskaita],MATCH(1,('[1]3.4'!$AM17=[1]!Sanaudos[Kodas])*('[1]3.4'!BS$7='[1]2.SAN'!$M$4:$M$73),0)),"")</f>
        <v/>
      </c>
      <c r="BT17" s="244" t="str">
        <f t="array" ref="BT17">IFERROR(INDEX([1]!Sanaudos[Saskaita],MATCH(1,('[1]3.4'!$AM17=[1]!Sanaudos[Kodas])*('[1]3.4'!BT$7='[1]2.SAN'!$M$4:$M$73),0)),"")</f>
        <v/>
      </c>
      <c r="BU17" s="244" t="str">
        <f t="array" ref="BU17">IFERROR(INDEX([1]!Sanaudos[Saskaita],MATCH(1,('[1]3.4'!$AM17=[1]!Sanaudos[Kodas])*('[1]3.4'!BU$7='[1]2.SAN'!$M$4:$M$73),0)),"")</f>
        <v/>
      </c>
      <c r="BV17" s="244" t="str">
        <f t="array" ref="BV17">IFERROR(INDEX([1]!Sanaudos[Saskaita],MATCH(1,('[1]3.4'!$AM17=[1]!Sanaudos[Kodas])*('[1]3.4'!BV$7='[1]2.SAN'!$M$4:$M$73),0)),"")</f>
        <v/>
      </c>
      <c r="BW17" s="244" t="str">
        <f t="array" ref="BW17">IFERROR(INDEX([1]!Sanaudos[Saskaita],MATCH(1,('[1]3.4'!$AM17=[1]!Sanaudos[Kodas])*('[1]3.4'!BW$7='[1]2.SAN'!$M$4:$M$73),0)),"")</f>
        <v/>
      </c>
      <c r="BX17" s="244" t="str">
        <f t="array" ref="BX17">IFERROR(INDEX([1]!Sanaudos[Saskaita],MATCH(1,('[1]3.4'!$AM17=[1]!Sanaudos[Kodas])*('[1]3.4'!BX$7='[1]2.SAN'!$M$4:$M$73),0)),"")</f>
        <v/>
      </c>
      <c r="BY17" s="244" t="str">
        <f t="array" ref="BY17">IFERROR(INDEX([1]!Sanaudos[Saskaita],MATCH(1,('[1]3.4'!$AM17=[1]!Sanaudos[Kodas])*('[1]3.4'!BY$7='[1]2.SAN'!$M$4:$M$73),0)),"")</f>
        <v/>
      </c>
      <c r="BZ17" s="244" t="str">
        <f t="array" ref="BZ17">IFERROR(INDEX([1]!Sanaudos[Saskaita],MATCH(1,('[1]3.4'!$AM17=[1]!Sanaudos[Kodas])*('[1]3.4'!BZ$7='[1]2.SAN'!$M$4:$M$73),0)),"")</f>
        <v/>
      </c>
      <c r="CA17" s="244" t="str">
        <f t="array" ref="CA17">IFERROR(INDEX([1]!Sanaudos[Saskaita],MATCH(1,('[1]3.4'!$AM17=[1]!Sanaudos[Kodas])*('[1]3.4'!CA$7='[1]2.SAN'!$M$4:$M$73),0)),"")</f>
        <v/>
      </c>
      <c r="CB17" s="244" t="str">
        <f t="array" ref="CB17">IFERROR(INDEX([1]!Sanaudos[Saskaita],MATCH(1,('[1]3.4'!$AM17=[1]!Sanaudos[Kodas])*('[1]3.4'!CB$7='[1]2.SAN'!$M$4:$M$73),0)),"")</f>
        <v/>
      </c>
      <c r="CC17" s="244" t="str">
        <f t="array" ref="CC17">IFERROR(INDEX([1]!Sanaudos[Saskaita],MATCH(1,('[1]3.4'!$AM17=[1]!Sanaudos[Kodas])*('[1]3.4'!CC$7='[1]2.SAN'!$M$4:$M$73),0)),"")</f>
        <v/>
      </c>
      <c r="CD17" s="244" t="str">
        <f t="array" ref="CD17">IFERROR(INDEX([1]!Sanaudos[Saskaita],MATCH(1,('[1]3.4'!$AM17=[1]!Sanaudos[Kodas])*('[1]3.4'!CD$7='[1]2.SAN'!$M$4:$M$73),0)),"")</f>
        <v/>
      </c>
      <c r="CE17" s="244" t="str">
        <f t="array" ref="CE17">IFERROR(INDEX([1]!Sanaudos[Saskaita],MATCH(1,('[1]3.4'!$AM17=[1]!Sanaudos[Kodas])*('[1]3.4'!CE$7='[1]2.SAN'!$M$4:$M$73),0)),"")</f>
        <v/>
      </c>
      <c r="CF17" s="244" t="str">
        <f t="array" ref="CF17">IFERROR(INDEX([1]!Sanaudos[Saskaita],MATCH(1,('[1]3.4'!$AM17=[1]!Sanaudos[Kodas])*('[1]3.4'!CF$7='[1]2.SAN'!$M$4:$M$73),0)),"")</f>
        <v/>
      </c>
      <c r="CG17" s="244" t="str">
        <f t="array" ref="CG17">IFERROR(INDEX([1]!Sanaudos[Saskaita],MATCH(1,('[1]3.4'!$AM17=[1]!Sanaudos[Kodas])*('[1]3.4'!CG$7='[1]2.SAN'!$M$4:$M$73),0)),"")</f>
        <v/>
      </c>
      <c r="CH17" s="244" t="str">
        <f t="array" ref="CH17">IFERROR(INDEX([1]!Sanaudos[Saskaita],MATCH(1,('[1]3.4'!$AM17=[1]!Sanaudos[Kodas])*('[1]3.4'!CH$7='[1]2.SAN'!$M$4:$M$73),0)),"")</f>
        <v/>
      </c>
      <c r="CI17" s="244" t="str">
        <f t="array" ref="CI17">IFERROR(INDEX([1]!Sanaudos[Saskaita],MATCH(1,('[1]3.4'!$AM17=[1]!Sanaudos[Kodas])*('[1]3.4'!CI$7='[1]2.SAN'!$M$4:$M$73),0)),"")</f>
        <v/>
      </c>
      <c r="CJ17" s="244" t="str">
        <f t="array" ref="CJ17">IFERROR(INDEX([1]!Sanaudos[Saskaita],MATCH(1,('[1]3.4'!$AM17=[1]!Sanaudos[Kodas])*('[1]3.4'!CJ$7='[1]2.SAN'!$M$4:$M$73),0)),"")</f>
        <v/>
      </c>
      <c r="CK17" s="244" t="str">
        <f t="array" ref="CK17">IFERROR(INDEX([1]!Sanaudos[Saskaita],MATCH(1,('[1]3.4'!$AM17=[1]!Sanaudos[Kodas])*('[1]3.4'!CK$7='[1]2.SAN'!$M$4:$M$73),0)),"")</f>
        <v/>
      </c>
      <c r="CL17" s="244" t="str">
        <f t="array" ref="CL17">IFERROR(INDEX([1]!Sanaudos[Saskaita],MATCH(1,('[1]3.4'!$AM17=[1]!Sanaudos[Kodas])*('[1]3.4'!CL$7='[1]2.SAN'!$M$4:$M$73),0)),"")</f>
        <v/>
      </c>
      <c r="CM17" s="244" t="str">
        <f t="array" ref="CM17">IFERROR(INDEX([1]!Sanaudos[Saskaita],MATCH(1,('[1]3.4'!$AM17=[1]!Sanaudos[Kodas])*('[1]3.4'!CM$7='[1]2.SAN'!$M$4:$M$73),0)),"")</f>
        <v/>
      </c>
      <c r="CN17" s="244" t="str">
        <f t="array" ref="CN17">IFERROR(INDEX([1]!Sanaudos[Saskaita],MATCH(1,('[1]3.4'!$AM17=[1]!Sanaudos[Kodas])*('[1]3.4'!CN$7='[1]2.SAN'!$M$4:$M$73),0)),"")</f>
        <v/>
      </c>
      <c r="CO17" s="244" t="str">
        <f t="array" ref="CO17">IFERROR(INDEX([1]!Sanaudos[Saskaita],MATCH(1,('[1]3.4'!$AM17=[1]!Sanaudos[Kodas])*('[1]3.4'!CO$7='[1]2.SAN'!$M$4:$M$73),0)),"")</f>
        <v/>
      </c>
      <c r="CP17" s="244" t="str">
        <f t="array" ref="CP17">IFERROR(INDEX([1]!Sanaudos[Saskaita],MATCH(1,('[1]3.4'!$AM17=[1]!Sanaudos[Kodas])*('[1]3.4'!CP$7='[1]2.SAN'!$M$4:$M$73),0)),"")</f>
        <v/>
      </c>
      <c r="CQ17" s="244" t="str">
        <f t="array" ref="CQ17">IFERROR(INDEX([1]!Sanaudos[Saskaita],MATCH(1,('[1]3.4'!$AM17=[1]!Sanaudos[Kodas])*('[1]3.4'!CQ$7='[1]2.SAN'!$M$4:$M$73),0)),"")</f>
        <v/>
      </c>
      <c r="CR17" s="244" t="str">
        <f t="array" ref="CR17">IFERROR(INDEX([1]!Sanaudos[Saskaita],MATCH(1,('[1]3.4'!$AM17=[1]!Sanaudos[Kodas])*('[1]3.4'!CR$7='[1]2.SAN'!$M$4:$M$73),0)),"")</f>
        <v/>
      </c>
      <c r="CS17" s="244" t="str">
        <f t="array" ref="CS17">IFERROR(INDEX([1]!Sanaudos[Saskaita],MATCH(1,('[1]3.4'!$AM17=[1]!Sanaudos[Kodas])*('[1]3.4'!CS$7='[1]2.SAN'!$M$4:$M$73),0)),"")</f>
        <v/>
      </c>
      <c r="CT17" s="244" t="str">
        <f t="array" ref="CT17">IFERROR(INDEX([1]!Sanaudos[Saskaita],MATCH(1,('[1]3.4'!$AM17=[1]!Sanaudos[Kodas])*('[1]3.4'!CT$7='[1]2.SAN'!$M$4:$M$73),0)),"")</f>
        <v/>
      </c>
      <c r="CU17" s="244" t="str">
        <f t="array" ref="CU17">IFERROR(INDEX([1]!Sanaudos[Saskaita],MATCH(1,('[1]3.4'!$AM17=[1]!Sanaudos[Kodas])*('[1]3.4'!CU$7='[1]2.SAN'!$M$4:$M$73),0)),"")</f>
        <v/>
      </c>
      <c r="CV17" s="244" t="str">
        <f t="array" ref="CV17">IFERROR(INDEX([1]!Sanaudos[Saskaita],MATCH(1,('[1]3.4'!$AM17=[1]!Sanaudos[Kodas])*('[1]3.4'!CV$7='[1]2.SAN'!$M$4:$M$73),0)),"")</f>
        <v/>
      </c>
      <c r="CW17" s="244" t="str">
        <f t="array" ref="CW17">IFERROR(INDEX([1]!Sanaudos[Saskaita],MATCH(1,('[1]3.4'!$AM17=[1]!Sanaudos[Kodas])*('[1]3.4'!CW$7='[1]2.SAN'!$M$4:$M$73),0)),"")</f>
        <v/>
      </c>
      <c r="CX17" s="244" t="str">
        <f t="array" ref="CX17">IFERROR(INDEX([1]!Sanaudos[Saskaita],MATCH(1,('[1]3.4'!$AM17=[1]!Sanaudos[Kodas])*('[1]3.4'!CX$7='[1]2.SAN'!$M$4:$M$73),0)),"")</f>
        <v/>
      </c>
      <c r="CY17" s="244" t="str">
        <f t="array" ref="CY17">IFERROR(INDEX([1]!Sanaudos[Saskaita],MATCH(1,('[1]3.4'!$AM17=[1]!Sanaudos[Kodas])*('[1]3.4'!CY$7='[1]2.SAN'!$M$4:$M$73),0)),"")</f>
        <v/>
      </c>
      <c r="CZ17" s="244" t="str">
        <f t="array" ref="CZ17">IFERROR(INDEX([1]!Sanaudos[Saskaita],MATCH(1,('[1]3.4'!$AM17=[1]!Sanaudos[Kodas])*('[1]3.4'!CZ$7='[1]2.SAN'!$M$4:$M$73),0)),"")</f>
        <v/>
      </c>
      <c r="DA17" s="244" t="str">
        <f t="array" ref="DA17">IFERROR(INDEX([1]!Sanaudos[Saskaita],MATCH(1,('[1]3.4'!$AM17=[1]!Sanaudos[Kodas])*('[1]3.4'!DA$7='[1]2.SAN'!$M$4:$M$73),0)),"")</f>
        <v/>
      </c>
      <c r="DB17" s="244" t="str">
        <f t="array" ref="DB17">IFERROR(INDEX([1]!Sanaudos[Saskaita],MATCH(1,('[1]3.4'!$AM17=[1]!Sanaudos[Kodas])*('[1]3.4'!DB$7='[1]2.SAN'!$M$4:$M$73),0)),"")</f>
        <v/>
      </c>
      <c r="DC17" s="244" t="str">
        <f t="array" ref="DC17">IFERROR(INDEX([1]!Sanaudos[Saskaita],MATCH(1,('[1]3.4'!$AM17=[1]!Sanaudos[Kodas])*('[1]3.4'!DC$7='[1]2.SAN'!$M$4:$M$73),0)),"")</f>
        <v/>
      </c>
      <c r="DD17" s="244" t="str">
        <f t="array" ref="DD17">IFERROR(INDEX([1]!Sanaudos[Saskaita],MATCH(1,('[1]3.4'!$AM17=[1]!Sanaudos[Kodas])*('[1]3.4'!DD$7='[1]2.SAN'!$M$4:$M$73),0)),"")</f>
        <v/>
      </c>
      <c r="DE17" s="244" t="str">
        <f t="array" ref="DE17">IFERROR(INDEX([1]!Sanaudos[Saskaita],MATCH(1,('[1]3.4'!$AM17=[1]!Sanaudos[Kodas])*('[1]3.4'!DE$7='[1]2.SAN'!$M$4:$M$73),0)),"")</f>
        <v/>
      </c>
      <c r="DF17" s="244" t="str">
        <f t="array" ref="DF17">IFERROR(INDEX([1]!Sanaudos[Saskaita],MATCH(1,('[1]3.4'!$AM17=[1]!Sanaudos[Kodas])*('[1]3.4'!DF$7='[1]2.SAN'!$M$4:$M$73),0)),"")</f>
        <v/>
      </c>
      <c r="DG17" s="244" t="str">
        <f t="array" ref="DG17">IFERROR(INDEX([1]!Sanaudos[Saskaita],MATCH(1,('[1]3.4'!$AM17=[1]!Sanaudos[Kodas])*('[1]3.4'!DG$7='[1]2.SAN'!$M$4:$M$73),0)),"")</f>
        <v/>
      </c>
      <c r="DH17" s="244" t="str">
        <f t="array" ref="DH17">IFERROR(INDEX([1]!Sanaudos[Saskaita],MATCH(1,('[1]3.4'!$AM17=[1]!Sanaudos[Kodas])*('[1]3.4'!DH$7='[1]2.SAN'!$M$4:$M$73),0)),"")</f>
        <v/>
      </c>
      <c r="DI17" s="244" t="str">
        <f t="array" ref="DI17">IFERROR(INDEX([1]!Sanaudos[Saskaita],MATCH(1,('[1]3.4'!$AM17=[1]!Sanaudos[Kodas])*('[1]3.4'!DI$7='[1]2.SAN'!$M$4:$M$73),0)),"")</f>
        <v/>
      </c>
      <c r="DJ17" s="244" t="str">
        <f t="array" ref="DJ17">IFERROR(INDEX([1]!Sanaudos[Saskaita],MATCH(1,('[1]3.4'!$AM17=[1]!Sanaudos[Kodas])*('[1]3.4'!DJ$7='[1]2.SAN'!$M$4:$M$73),0)),"")</f>
        <v/>
      </c>
      <c r="DK17" s="244" t="str">
        <f t="array" ref="DK17">IFERROR(INDEX([1]!Sanaudos[Saskaita],MATCH(1,('[1]3.4'!$AM17=[1]!Sanaudos[Kodas])*('[1]3.4'!DK$7='[1]2.SAN'!$M$4:$M$73),0)),"")</f>
        <v/>
      </c>
      <c r="DL17" s="244" t="str">
        <f t="array" ref="DL17">IFERROR(INDEX([1]!Sanaudos[Saskaita],MATCH(1,('[1]3.4'!$AM17=[1]!Sanaudos[Kodas])*('[1]3.4'!DL$7='[1]2.SAN'!$M$4:$M$73),0)),"")</f>
        <v/>
      </c>
      <c r="DM17" s="244" t="str">
        <f t="array" ref="DM17">IFERROR(INDEX([1]!Sanaudos[Saskaita],MATCH(1,('[1]3.4'!$AM17=[1]!Sanaudos[Kodas])*('[1]3.4'!DM$7='[1]2.SAN'!$M$4:$M$73),0)),"")</f>
        <v/>
      </c>
      <c r="DN17" s="244" t="str">
        <f t="array" ref="DN17">IFERROR(INDEX([1]!Sanaudos[Saskaita],MATCH(1,('[1]3.4'!$AM17=[1]!Sanaudos[Kodas])*('[1]3.4'!DN$7='[1]2.SAN'!$M$4:$M$73),0)),"")</f>
        <v/>
      </c>
      <c r="DO17" s="244" t="str">
        <f t="array" ref="DO17">IFERROR(INDEX([1]!Sanaudos[Saskaita],MATCH(1,('[1]3.4'!$AM17=[1]!Sanaudos[Kodas])*('[1]3.4'!DO$7='[1]2.SAN'!$M$4:$M$73),0)),"")</f>
        <v/>
      </c>
      <c r="DP17" s="244" t="str">
        <f t="array" ref="DP17">IFERROR(INDEX([1]!Sanaudos[Saskaita],MATCH(1,('[1]3.4'!$AM17=[1]!Sanaudos[Kodas])*('[1]3.4'!DP$7='[1]2.SAN'!$M$4:$M$73),0)),"")</f>
        <v/>
      </c>
      <c r="DQ17" s="244" t="str">
        <f t="array" ref="DQ17">IFERROR(INDEX([1]!Sanaudos[Saskaita],MATCH(1,('[1]3.4'!$AM17=[1]!Sanaudos[Kodas])*('[1]3.4'!DQ$7='[1]2.SAN'!$M$4:$M$73),0)),"")</f>
        <v/>
      </c>
      <c r="DR17" s="244" t="str">
        <f t="array" ref="DR17">IFERROR(INDEX([1]!Sanaudos[Saskaita],MATCH(1,('[1]3.4'!$AM17=[1]!Sanaudos[Kodas])*('[1]3.4'!DR$7='[1]2.SAN'!$M$4:$M$73),0)),"")</f>
        <v/>
      </c>
      <c r="DS17" s="244" t="str">
        <f t="array" ref="DS17">IFERROR(INDEX([1]!Sanaudos[Saskaita],MATCH(1,('[1]3.4'!$AM17=[1]!Sanaudos[Kodas])*('[1]3.4'!DS$7='[1]2.SAN'!$M$4:$M$73),0)),"")</f>
        <v/>
      </c>
      <c r="DT17" s="244" t="str">
        <f t="array" ref="DT17">IFERROR(INDEX([1]!Sanaudos[Saskaita],MATCH(1,('[1]3.4'!$AM17=[1]!Sanaudos[Kodas])*('[1]3.4'!DT$7='[1]2.SAN'!$M$4:$M$73),0)),"")</f>
        <v/>
      </c>
      <c r="DU17" s="244" t="str">
        <f t="array" ref="DU17">IFERROR(INDEX([1]!Sanaudos[Saskaita],MATCH(1,('[1]3.4'!$AM17=[1]!Sanaudos[Kodas])*('[1]3.4'!DU$7='[1]2.SAN'!$M$4:$M$73),0)),"")</f>
        <v/>
      </c>
      <c r="DV17" s="244" t="str">
        <f t="array" ref="DV17">IFERROR(INDEX([1]!Sanaudos[Saskaita],MATCH(1,('[1]3.4'!$AM17=[1]!Sanaudos[Kodas])*('[1]3.4'!DV$7='[1]2.SAN'!$M$4:$M$73),0)),"")</f>
        <v/>
      </c>
      <c r="DW17" s="244" t="str">
        <f t="array" ref="DW17">IFERROR(INDEX([1]!Sanaudos[Saskaita],MATCH(1,('[1]3.4'!$AM17=[1]!Sanaudos[Kodas])*('[1]3.4'!DW$7='[1]2.SAN'!$M$4:$M$73),0)),"")</f>
        <v/>
      </c>
      <c r="DX17" s="244" t="str">
        <f t="array" ref="DX17">IFERROR(INDEX([1]!Sanaudos[Saskaita],MATCH(1,('[1]3.4'!$AM17=[1]!Sanaudos[Kodas])*('[1]3.4'!DX$7='[1]2.SAN'!$M$4:$M$73),0)),"")</f>
        <v/>
      </c>
      <c r="DY17" s="244" t="str">
        <f t="array" ref="DY17">IFERROR(INDEX([1]!Sanaudos[Saskaita],MATCH(1,('[1]3.4'!$AM17=[1]!Sanaudos[Kodas])*('[1]3.4'!DY$7='[1]2.SAN'!$M$4:$M$73),0)),"")</f>
        <v/>
      </c>
      <c r="DZ17" s="244" t="str">
        <f t="array" ref="DZ17">IFERROR(INDEX([1]!Sanaudos[Saskaita],MATCH(1,('[1]3.4'!$AM17=[1]!Sanaudos[Kodas])*('[1]3.4'!DZ$7='[1]2.SAN'!$M$4:$M$73),0)),"")</f>
        <v/>
      </c>
      <c r="EA17" s="244" t="str">
        <f t="array" ref="EA17">IFERROR(INDEX([1]!Sanaudos[Saskaita],MATCH(1,('[1]3.4'!$AM17=[1]!Sanaudos[Kodas])*('[1]3.4'!EA$7='[1]2.SAN'!$M$4:$M$73),0)),"")</f>
        <v/>
      </c>
      <c r="EB17" s="244" t="str">
        <f t="array" ref="EB17">IFERROR(INDEX([1]!Sanaudos[Saskaita],MATCH(1,('[1]3.4'!$AM17=[1]!Sanaudos[Kodas])*('[1]3.4'!EB$7='[1]2.SAN'!$M$4:$M$73),0)),"")</f>
        <v/>
      </c>
      <c r="EC17" s="244" t="str">
        <f t="array" ref="EC17">IFERROR(INDEX([1]!Sanaudos[Saskaita],MATCH(1,('[1]3.4'!$AM17=[1]!Sanaudos[Kodas])*('[1]3.4'!EC$7='[1]2.SAN'!$M$4:$M$73),0)),"")</f>
        <v/>
      </c>
      <c r="ED17" s="244" t="str">
        <f t="array" ref="ED17">IFERROR(INDEX([1]!Sanaudos[Saskaita],MATCH(1,('[1]3.4'!$AM17=[1]!Sanaudos[Kodas])*('[1]3.4'!ED$7='[1]2.SAN'!$M$4:$M$73),0)),"")</f>
        <v/>
      </c>
      <c r="EE17" s="244" t="str">
        <f t="array" ref="EE17">IFERROR(INDEX([1]!Sanaudos[Saskaita],MATCH(1,('[1]3.4'!$AM17=[1]!Sanaudos[Kodas])*('[1]3.4'!EE$7='[1]2.SAN'!$M$4:$M$73),0)),"")</f>
        <v/>
      </c>
      <c r="EF17" s="244" t="str">
        <f t="array" ref="EF17">IFERROR(INDEX([1]!Sanaudos[Saskaita],MATCH(1,('[1]3.4'!$AM17=[1]!Sanaudos[Kodas])*('[1]3.4'!EF$7='[1]2.SAN'!$M$4:$M$73),0)),"")</f>
        <v/>
      </c>
      <c r="EG17" s="244" t="str">
        <f t="array" ref="EG17">IFERROR(INDEX([1]!Sanaudos[Saskaita],MATCH(1,('[1]3.4'!$AM17=[1]!Sanaudos[Kodas])*('[1]3.4'!EG$7='[1]2.SAN'!$M$4:$M$73),0)),"")</f>
        <v/>
      </c>
      <c r="EH17" s="244" t="str">
        <f t="array" ref="EH17">IFERROR(INDEX([1]!Sanaudos[Saskaita],MATCH(1,('[1]3.4'!$AM17=[1]!Sanaudos[Kodas])*('[1]3.4'!EH$7='[1]2.SAN'!$M$4:$M$73),0)),"")</f>
        <v/>
      </c>
      <c r="EI17" s="244" t="str">
        <f t="array" ref="EI17">IFERROR(INDEX([1]!Sanaudos[Saskaita],MATCH(1,('[1]3.4'!$AM17=[1]!Sanaudos[Kodas])*('[1]3.4'!EI$7='[1]2.SAN'!$M$4:$M$73),0)),"")</f>
        <v/>
      </c>
      <c r="EJ17" s="244" t="str">
        <f t="array" ref="EJ17">IFERROR(INDEX([1]!Sanaudos[Saskaita],MATCH(1,('[1]3.4'!$AM17=[1]!Sanaudos[Kodas])*('[1]3.4'!EJ$7='[1]2.SAN'!$M$4:$M$73),0)),"")</f>
        <v/>
      </c>
      <c r="EK17" s="244" t="str">
        <f t="array" ref="EK17">IFERROR(INDEX([1]!Sanaudos[Saskaita],MATCH(1,('[1]3.4'!$AM17=[1]!Sanaudos[Kodas])*('[1]3.4'!EK$7='[1]2.SAN'!$M$4:$M$73),0)),"")</f>
        <v/>
      </c>
      <c r="EL17" s="244" t="str">
        <f t="array" ref="EL17">IFERROR(INDEX([1]!Sanaudos[Saskaita],MATCH(1,('[1]3.4'!$AM17=[1]!Sanaudos[Kodas])*('[1]3.4'!EL$7='[1]2.SAN'!$M$4:$M$73),0)),"")</f>
        <v/>
      </c>
      <c r="EM17" s="244" t="str">
        <f t="array" ref="EM17">IFERROR(INDEX([1]!Sanaudos[Saskaita],MATCH(1,('[1]3.4'!$AM17=[1]!Sanaudos[Kodas])*('[1]3.4'!EM$7='[1]2.SAN'!$M$4:$M$73),0)),"")</f>
        <v/>
      </c>
      <c r="EN17" s="244" t="str">
        <f t="array" ref="EN17">IFERROR(INDEX([1]!Sanaudos[Saskaita],MATCH(1,('[1]3.4'!$AM17=[1]!Sanaudos[Kodas])*('[1]3.4'!EN$7='[1]2.SAN'!$M$4:$M$73),0)),"")</f>
        <v/>
      </c>
      <c r="EO17" s="244" t="str">
        <f t="array" ref="EO17">IFERROR(INDEX([1]!Sanaudos[Saskaita],MATCH(1,('[1]3.4'!$AM17=[1]!Sanaudos[Kodas])*('[1]3.4'!EO$7='[1]2.SAN'!$M$4:$M$73),0)),"")</f>
        <v/>
      </c>
      <c r="EP17" s="244" t="str">
        <f t="array" ref="EP17">IFERROR(INDEX([1]!Sanaudos[Saskaita],MATCH(1,('[1]3.4'!$AM17=[1]!Sanaudos[Kodas])*('[1]3.4'!EP$7='[1]2.SAN'!$M$4:$M$73),0)),"")</f>
        <v/>
      </c>
      <c r="EQ17" s="244" t="str">
        <f t="array" ref="EQ17">IFERROR(INDEX([1]!Sanaudos[Saskaita],MATCH(1,('[1]3.4'!$AM17=[1]!Sanaudos[Kodas])*('[1]3.4'!EQ$7='[1]2.SAN'!$M$4:$M$73),0)),"")</f>
        <v/>
      </c>
      <c r="ER17" s="244" t="str">
        <f t="array" ref="ER17">IFERROR(INDEX([1]!Sanaudos[Saskaita],MATCH(1,('[1]3.4'!$AM17=[1]!Sanaudos[Kodas])*('[1]3.4'!ER$7='[1]2.SAN'!$M$4:$M$73),0)),"")</f>
        <v/>
      </c>
      <c r="ES17" s="244" t="str">
        <f t="array" ref="ES17">IFERROR(INDEX([1]!Sanaudos[Saskaita],MATCH(1,('[1]3.4'!$AM17=[1]!Sanaudos[Kodas])*('[1]3.4'!ES$7='[1]2.SAN'!$M$4:$M$73),0)),"")</f>
        <v/>
      </c>
      <c r="ET17" s="244" t="str">
        <f t="array" ref="ET17">IFERROR(INDEX([1]!Sanaudos[Saskaita],MATCH(1,('[1]3.4'!$AM17=[1]!Sanaudos[Kodas])*('[1]3.4'!ET$7='[1]2.SAN'!$M$4:$M$73),0)),"")</f>
        <v/>
      </c>
      <c r="EU17" s="244" t="str">
        <f t="array" ref="EU17">IFERROR(INDEX([1]!Sanaudos[Saskaita],MATCH(1,('[1]3.4'!$AM17=[1]!Sanaudos[Kodas])*('[1]3.4'!EU$7='[1]2.SAN'!$M$4:$M$73),0)),"")</f>
        <v/>
      </c>
      <c r="EV17" s="244" t="str">
        <f t="array" ref="EV17">IFERROR(INDEX([1]!Sanaudos[Saskaita],MATCH(1,('[1]3.4'!$AM17=[1]!Sanaudos[Kodas])*('[1]3.4'!EV$7='[1]2.SAN'!$M$4:$M$73),0)),"")</f>
        <v/>
      </c>
      <c r="EW17" s="244" t="str">
        <f t="array" ref="EW17">IFERROR(INDEX([1]!Sanaudos[Saskaita],MATCH(1,('[1]3.4'!$AM17=[1]!Sanaudos[Kodas])*('[1]3.4'!EW$7='[1]2.SAN'!$M$4:$M$73),0)),"")</f>
        <v/>
      </c>
      <c r="EX17" s="244" t="str">
        <f t="array" ref="EX17">IFERROR(INDEX([1]!Sanaudos[Saskaita],MATCH(1,('[1]3.4'!$AM17=[1]!Sanaudos[Kodas])*('[1]3.4'!EX$7='[1]2.SAN'!$M$4:$M$73),0)),"")</f>
        <v/>
      </c>
      <c r="EY17" s="244" t="str">
        <f t="array" ref="EY17">IFERROR(INDEX([1]!Sanaudos[Saskaita],MATCH(1,('[1]3.4'!$AM17=[1]!Sanaudos[Kodas])*('[1]3.4'!EY$7='[1]2.SAN'!$M$4:$M$73),0)),"")</f>
        <v/>
      </c>
      <c r="EZ17" s="244" t="str">
        <f t="array" ref="EZ17">IFERROR(INDEX([1]!Sanaudos[Saskaita],MATCH(1,('[1]3.4'!$AM17=[1]!Sanaudos[Kodas])*('[1]3.4'!EZ$7='[1]2.SAN'!$M$4:$M$73),0)),"")</f>
        <v/>
      </c>
      <c r="FA17" s="244" t="str">
        <f t="array" ref="FA17">IFERROR(INDEX([1]!Sanaudos[Saskaita],MATCH(1,('[1]3.4'!$AM17=[1]!Sanaudos[Kodas])*('[1]3.4'!FA$7='[1]2.SAN'!$M$4:$M$73),0)),"")</f>
        <v/>
      </c>
      <c r="FB17" s="244" t="str">
        <f t="array" ref="FB17">IFERROR(INDEX([1]!Sanaudos[Saskaita],MATCH(1,('[1]3.4'!$AM17=[1]!Sanaudos[Kodas])*('[1]3.4'!FB$7='[1]2.SAN'!$M$4:$M$73),0)),"")</f>
        <v/>
      </c>
      <c r="FC17" s="244" t="str">
        <f t="array" ref="FC17">IFERROR(INDEX([1]!Sanaudos[Saskaita],MATCH(1,('[1]3.4'!$AM17=[1]!Sanaudos[Kodas])*('[1]3.4'!FC$7='[1]2.SAN'!$M$4:$M$73),0)),"")</f>
        <v/>
      </c>
      <c r="FD17" s="244" t="str">
        <f t="array" ref="FD17">IFERROR(INDEX([1]!Sanaudos[Saskaita],MATCH(1,('[1]3.4'!$AM17=[1]!Sanaudos[Kodas])*('[1]3.4'!FD$7='[1]2.SAN'!$M$4:$M$73),0)),"")</f>
        <v/>
      </c>
      <c r="FE17" s="244" t="str">
        <f t="array" ref="FE17">IFERROR(INDEX([1]!Sanaudos[Saskaita],MATCH(1,('[1]3.4'!$AM17=[1]!Sanaudos[Kodas])*('[1]3.4'!FE$7='[1]2.SAN'!$M$4:$M$73),0)),"")</f>
        <v/>
      </c>
      <c r="FF17" s="244" t="str">
        <f t="array" ref="FF17">IFERROR(INDEX([1]!Sanaudos[Saskaita],MATCH(1,('[1]3.4'!$AM17=[1]!Sanaudos[Kodas])*('[1]3.4'!FF$7='[1]2.SAN'!$M$4:$M$73),0)),"")</f>
        <v/>
      </c>
      <c r="FG17" s="244" t="str">
        <f t="array" ref="FG17">IFERROR(INDEX([1]!Sanaudos[Saskaita],MATCH(1,('[1]3.4'!$AM17=[1]!Sanaudos[Kodas])*('[1]3.4'!FG$7='[1]2.SAN'!$M$4:$M$73),0)),"")</f>
        <v/>
      </c>
      <c r="FH17" s="244" t="str">
        <f t="array" ref="FH17">IFERROR(INDEX([1]!Sanaudos[Saskaita],MATCH(1,('[1]3.4'!$AM17=[1]!Sanaudos[Kodas])*('[1]3.4'!FH$7='[1]2.SAN'!$M$4:$M$73),0)),"")</f>
        <v/>
      </c>
      <c r="FI17" s="244" t="str">
        <f t="array" ref="FI17">IFERROR(INDEX([1]!Sanaudos[Saskaita],MATCH(1,('[1]3.4'!$AM17=[1]!Sanaudos[Kodas])*('[1]3.4'!FI$7='[1]2.SAN'!$M$4:$M$73),0)),"")</f>
        <v/>
      </c>
      <c r="FJ17" s="244" t="str">
        <f t="array" ref="FJ17">IFERROR(INDEX([1]!Sanaudos[Saskaita],MATCH(1,('[1]3.4'!$AM17=[1]!Sanaudos[Kodas])*('[1]3.4'!FJ$7='[1]2.SAN'!$M$4:$M$73),0)),"")</f>
        <v/>
      </c>
      <c r="FK17" s="244" t="str">
        <f t="array" ref="FK17">IFERROR(INDEX([1]!Sanaudos[Saskaita],MATCH(1,('[1]3.4'!$AM17=[1]!Sanaudos[Kodas])*('[1]3.4'!FK$7='[1]2.SAN'!$M$4:$M$73),0)),"")</f>
        <v/>
      </c>
      <c r="FL17" s="244" t="str">
        <f t="array" ref="FL17">IFERROR(INDEX([1]!Sanaudos[Saskaita],MATCH(1,('[1]3.4'!$AM17=[1]!Sanaudos[Kodas])*('[1]3.4'!FL$7='[1]2.SAN'!$M$4:$M$73),0)),"")</f>
        <v/>
      </c>
      <c r="FM17" s="244" t="str">
        <f t="array" ref="FM17">IFERROR(INDEX([1]!Sanaudos[Saskaita],MATCH(1,('[1]3.4'!$AM17=[1]!Sanaudos[Kodas])*('[1]3.4'!FM$7='[1]2.SAN'!$M$4:$M$73),0)),"")</f>
        <v/>
      </c>
      <c r="FN17" s="244" t="str">
        <f t="array" ref="FN17">IFERROR(INDEX([1]!Sanaudos[Saskaita],MATCH(1,('[1]3.4'!$AM17=[1]!Sanaudos[Kodas])*('[1]3.4'!FN$7='[1]2.SAN'!$M$4:$M$73),0)),"")</f>
        <v/>
      </c>
      <c r="FO17" s="244" t="str">
        <f t="array" ref="FO17">IFERROR(INDEX([1]!Sanaudos[Saskaita],MATCH(1,('[1]3.4'!$AM17=[1]!Sanaudos[Kodas])*('[1]3.4'!FO$7='[1]2.SAN'!$M$4:$M$73),0)),"")</f>
        <v/>
      </c>
      <c r="FP17" s="244" t="str">
        <f t="array" ref="FP17">IFERROR(INDEX([1]!Sanaudos[Saskaita],MATCH(1,('[1]3.4'!$AM17=[1]!Sanaudos[Kodas])*('[1]3.4'!FP$7='[1]2.SAN'!$M$4:$M$73),0)),"")</f>
        <v/>
      </c>
      <c r="FQ17" s="244" t="str">
        <f t="array" ref="FQ17">IFERROR(INDEX([1]!Sanaudos[Saskaita],MATCH(1,('[1]3.4'!$AM17=[1]!Sanaudos[Kodas])*('[1]3.4'!FQ$7='[1]2.SAN'!$M$4:$M$73),0)),"")</f>
        <v/>
      </c>
      <c r="FR17" s="244" t="str">
        <f t="array" ref="FR17">IFERROR(INDEX([1]!Sanaudos[Saskaita],MATCH(1,('[1]3.4'!$AM17=[1]!Sanaudos[Kodas])*('[1]3.4'!FR$7='[1]2.SAN'!$M$4:$M$73),0)),"")</f>
        <v/>
      </c>
      <c r="FS17" s="244" t="str">
        <f t="array" ref="FS17">IFERROR(INDEX([1]!Sanaudos[Saskaita],MATCH(1,('[1]3.4'!$AM17=[1]!Sanaudos[Kodas])*('[1]3.4'!FS$7='[1]2.SAN'!$M$4:$M$73),0)),"")</f>
        <v/>
      </c>
      <c r="FT17" s="244" t="str">
        <f t="array" ref="FT17">IFERROR(INDEX([1]!Sanaudos[Saskaita],MATCH(1,('[1]3.4'!$AM17=[1]!Sanaudos[Kodas])*('[1]3.4'!FT$7='[1]2.SAN'!$M$4:$M$73),0)),"")</f>
        <v/>
      </c>
      <c r="FU17" s="244" t="str">
        <f t="array" ref="FU17">IFERROR(INDEX([1]!Sanaudos[Saskaita],MATCH(1,('[1]3.4'!$AM17=[1]!Sanaudos[Kodas])*('[1]3.4'!FU$7='[1]2.SAN'!$M$4:$M$73),0)),"")</f>
        <v/>
      </c>
      <c r="FV17" s="244" t="str">
        <f t="array" ref="FV17">IFERROR(INDEX([1]!Sanaudos[Saskaita],MATCH(1,('[1]3.4'!$AM17=[1]!Sanaudos[Kodas])*('[1]3.4'!FV$7='[1]2.SAN'!$M$4:$M$73),0)),"")</f>
        <v/>
      </c>
      <c r="FW17" s="244" t="str">
        <f t="array" ref="FW17">IFERROR(INDEX([1]!Sanaudos[Saskaita],MATCH(1,('[1]3.4'!$AM17=[1]!Sanaudos[Kodas])*('[1]3.4'!FW$7='[1]2.SAN'!$M$4:$M$73),0)),"")</f>
        <v/>
      </c>
      <c r="FX17" s="244" t="str">
        <f t="array" ref="FX17">IFERROR(INDEX([1]!Sanaudos[Saskaita],MATCH(1,('[1]3.4'!$AM17=[1]!Sanaudos[Kodas])*('[1]3.4'!FX$7='[1]2.SAN'!$M$4:$M$73),0)),"")</f>
        <v/>
      </c>
      <c r="FY17" s="244" t="str">
        <f t="array" ref="FY17">IFERROR(INDEX([1]!Sanaudos[Saskaita],MATCH(1,('[1]3.4'!$AM17=[1]!Sanaudos[Kodas])*('[1]3.4'!FY$7='[1]2.SAN'!$M$4:$M$73),0)),"")</f>
        <v/>
      </c>
      <c r="FZ17" s="244" t="str">
        <f t="array" ref="FZ17">IFERROR(INDEX([1]!Sanaudos[Saskaita],MATCH(1,('[1]3.4'!$AM17=[1]!Sanaudos[Kodas])*('[1]3.4'!FZ$7='[1]2.SAN'!$M$4:$M$73),0)),"")</f>
        <v/>
      </c>
      <c r="GA17" s="244" t="str">
        <f t="array" ref="GA17">IFERROR(INDEX([1]!Sanaudos[Saskaita],MATCH(1,('[1]3.4'!$AM17=[1]!Sanaudos[Kodas])*('[1]3.4'!GA$7='[1]2.SAN'!$M$4:$M$73),0)),"")</f>
        <v/>
      </c>
      <c r="GB17" s="244" t="str">
        <f t="array" ref="GB17">IFERROR(INDEX([1]!Sanaudos[Saskaita],MATCH(1,('[1]3.4'!$AM17=[1]!Sanaudos[Kodas])*('[1]3.4'!GB$7='[1]2.SAN'!$M$4:$M$73),0)),"")</f>
        <v/>
      </c>
      <c r="GC17" s="244" t="str">
        <f t="array" ref="GC17">IFERROR(INDEX([1]!Sanaudos[Saskaita],MATCH(1,('[1]3.4'!$AM17=[1]!Sanaudos[Kodas])*('[1]3.4'!GC$7='[1]2.SAN'!$M$4:$M$73),0)),"")</f>
        <v/>
      </c>
      <c r="GD17" s="244" t="str">
        <f t="array" ref="GD17">IFERROR(INDEX([1]!Sanaudos[Saskaita],MATCH(1,('[1]3.4'!$AM17=[1]!Sanaudos[Kodas])*('[1]3.4'!GD$7='[1]2.SAN'!$M$4:$M$73),0)),"")</f>
        <v/>
      </c>
      <c r="GE17" s="244" t="str">
        <f t="array" ref="GE17">IFERROR(INDEX([1]!Sanaudos[Saskaita],MATCH(1,('[1]3.4'!$AM17=[1]!Sanaudos[Kodas])*('[1]3.4'!GE$7='[1]2.SAN'!$M$4:$M$73),0)),"")</f>
        <v/>
      </c>
      <c r="GF17" s="244" t="str">
        <f t="array" ref="GF17">IFERROR(INDEX([1]!Sanaudos[Saskaita],MATCH(1,('[1]3.4'!$AM17=[1]!Sanaudos[Kodas])*('[1]3.4'!GF$7='[1]2.SAN'!$M$4:$M$73),0)),"")</f>
        <v/>
      </c>
      <c r="GG17" s="244" t="str">
        <f t="array" ref="GG17">IFERROR(INDEX([1]!Sanaudos[Saskaita],MATCH(1,('[1]3.4'!$AM17=[1]!Sanaudos[Kodas])*('[1]3.4'!GG$7='[1]2.SAN'!$M$4:$M$73),0)),"")</f>
        <v/>
      </c>
      <c r="GH17" s="244" t="str">
        <f t="array" ref="GH17">IFERROR(INDEX([1]!Sanaudos[Saskaita],MATCH(1,('[1]3.4'!$AM17=[1]!Sanaudos[Kodas])*('[1]3.4'!GH$7='[1]2.SAN'!$M$4:$M$73),0)),"")</f>
        <v/>
      </c>
      <c r="GI17" s="244" t="str">
        <f t="array" ref="GI17">IFERROR(INDEX([1]!Sanaudos[Saskaita],MATCH(1,('[1]3.4'!$AM17=[1]!Sanaudos[Kodas])*('[1]3.4'!GI$7='[1]2.SAN'!$M$4:$M$73),0)),"")</f>
        <v/>
      </c>
      <c r="GJ17" s="244" t="str">
        <f t="array" ref="GJ17">IFERROR(INDEX([1]!Sanaudos[Saskaita],MATCH(1,('[1]3.4'!$AM17=[1]!Sanaudos[Kodas])*('[1]3.4'!GJ$7='[1]2.SAN'!$M$4:$M$73),0)),"")</f>
        <v/>
      </c>
      <c r="GK17" s="244" t="str">
        <f t="array" ref="GK17">IFERROR(INDEX([1]!Sanaudos[Saskaita],MATCH(1,('[1]3.4'!$AM17=[1]!Sanaudos[Kodas])*('[1]3.4'!GK$7='[1]2.SAN'!$M$4:$M$73),0)),"")</f>
        <v/>
      </c>
      <c r="GL17" s="244" t="str">
        <f t="array" ref="GL17">IFERROR(INDEX([1]!Sanaudos[Saskaita],MATCH(1,('[1]3.4'!$AM17=[1]!Sanaudos[Kodas])*('[1]3.4'!GL$7='[1]2.SAN'!$M$4:$M$73),0)),"")</f>
        <v/>
      </c>
      <c r="GM17" s="244" t="str">
        <f t="array" ref="GM17">IFERROR(INDEX([1]!Sanaudos[Saskaita],MATCH(1,('[1]3.4'!$AM17=[1]!Sanaudos[Kodas])*('[1]3.4'!GM$7='[1]2.SAN'!$M$4:$M$73),0)),"")</f>
        <v/>
      </c>
      <c r="GN17" s="244" t="str">
        <f t="array" ref="GN17">IFERROR(INDEX([1]!Sanaudos[Saskaita],MATCH(1,('[1]3.4'!$AM17=[1]!Sanaudos[Kodas])*('[1]3.4'!GN$7='[1]2.SAN'!$M$4:$M$73),0)),"")</f>
        <v/>
      </c>
      <c r="GO17" s="244" t="str">
        <f t="array" ref="GO17">IFERROR(INDEX([1]!Sanaudos[Saskaita],MATCH(1,('[1]3.4'!$AM17=[1]!Sanaudos[Kodas])*('[1]3.4'!GO$7='[1]2.SAN'!$M$4:$M$73),0)),"")</f>
        <v/>
      </c>
      <c r="GP17" s="244" t="str">
        <f t="array" ref="GP17">IFERROR(INDEX([1]!Sanaudos[Saskaita],MATCH(1,('[1]3.4'!$AM17=[1]!Sanaudos[Kodas])*('[1]3.4'!GP$7='[1]2.SAN'!$M$4:$M$73),0)),"")</f>
        <v/>
      </c>
      <c r="GQ17" s="244" t="str">
        <f t="array" ref="GQ17">IFERROR(INDEX([1]!Sanaudos[Saskaita],MATCH(1,('[1]3.4'!$AM17=[1]!Sanaudos[Kodas])*('[1]3.4'!GQ$7='[1]2.SAN'!$M$4:$M$73),0)),"")</f>
        <v/>
      </c>
      <c r="GR17" s="244" t="str">
        <f t="array" ref="GR17">IFERROR(INDEX([1]!Sanaudos[Saskaita],MATCH(1,('[1]3.4'!$AM17=[1]!Sanaudos[Kodas])*('[1]3.4'!GR$7='[1]2.SAN'!$M$4:$M$73),0)),"")</f>
        <v/>
      </c>
      <c r="GS17" s="244" t="str">
        <f t="array" ref="GS17">IFERROR(INDEX([1]!Sanaudos[Saskaita],MATCH(1,('[1]3.4'!$AM17=[1]!Sanaudos[Kodas])*('[1]3.4'!GS$7='[1]2.SAN'!$M$4:$M$73),0)),"")</f>
        <v/>
      </c>
      <c r="GT17" s="244" t="str">
        <f t="array" ref="GT17">IFERROR(INDEX([1]!Sanaudos[Saskaita],MATCH(1,('[1]3.4'!$AM17=[1]!Sanaudos[Kodas])*('[1]3.4'!GT$7='[1]2.SAN'!$M$4:$M$73),0)),"")</f>
        <v/>
      </c>
      <c r="GU17" s="244" t="str">
        <f t="array" ref="GU17">IFERROR(INDEX([1]!Sanaudos[Saskaita],MATCH(1,('[1]3.4'!$AM17=[1]!Sanaudos[Kodas])*('[1]3.4'!GU$7='[1]2.SAN'!$M$4:$M$73),0)),"")</f>
        <v/>
      </c>
      <c r="GV17" s="244" t="str">
        <f t="array" ref="GV17">IFERROR(INDEX([1]!Sanaudos[Saskaita],MATCH(1,('[1]3.4'!$AM17=[1]!Sanaudos[Kodas])*('[1]3.4'!GV$7='[1]2.SAN'!$M$4:$M$73),0)),"")</f>
        <v/>
      </c>
      <c r="GW17" s="244" t="str">
        <f t="array" ref="GW17">IFERROR(INDEX([1]!Sanaudos[Saskaita],MATCH(1,('[1]3.4'!$AM17=[1]!Sanaudos[Kodas])*('[1]3.4'!GW$7='[1]2.SAN'!$M$4:$M$73),0)),"")</f>
        <v/>
      </c>
      <c r="GX17" s="244" t="str">
        <f t="array" ref="GX17">IFERROR(INDEX([1]!Sanaudos[Saskaita],MATCH(1,('[1]3.4'!$AM17=[1]!Sanaudos[Kodas])*('[1]3.4'!GX$7='[1]2.SAN'!$M$4:$M$73),0)),"")</f>
        <v/>
      </c>
      <c r="GY17" s="244" t="str">
        <f t="array" ref="GY17">IFERROR(INDEX([1]!Sanaudos[Saskaita],MATCH(1,('[1]3.4'!$AM17=[1]!Sanaudos[Kodas])*('[1]3.4'!GY$7='[1]2.SAN'!$M$4:$M$73),0)),"")</f>
        <v/>
      </c>
      <c r="GZ17" s="244" t="str">
        <f t="array" ref="GZ17">IFERROR(INDEX([1]!Sanaudos[Saskaita],MATCH(1,('[1]3.4'!$AM17=[1]!Sanaudos[Kodas])*('[1]3.4'!GZ$7='[1]2.SAN'!$M$4:$M$73),0)),"")</f>
        <v/>
      </c>
      <c r="HA17" s="244" t="str">
        <f t="array" ref="HA17">IFERROR(INDEX([1]!Sanaudos[Saskaita],MATCH(1,('[1]3.4'!$AM17=[1]!Sanaudos[Kodas])*('[1]3.4'!HA$7='[1]2.SAN'!$M$4:$M$73),0)),"")</f>
        <v/>
      </c>
      <c r="HB17" s="244" t="str">
        <f t="array" ref="HB17">IFERROR(INDEX([1]!Sanaudos[Saskaita],MATCH(1,('[1]3.4'!$AM17=[1]!Sanaudos[Kodas])*('[1]3.4'!HB$7='[1]2.SAN'!$M$4:$M$73),0)),"")</f>
        <v/>
      </c>
      <c r="HC17" s="244" t="str">
        <f t="array" ref="HC17">IFERROR(INDEX([1]!Sanaudos[Saskaita],MATCH(1,('[1]3.4'!$AM17=[1]!Sanaudos[Kodas])*('[1]3.4'!HC$7='[1]2.SAN'!$M$4:$M$73),0)),"")</f>
        <v/>
      </c>
      <c r="HD17" s="244" t="str">
        <f t="array" ref="HD17">IFERROR(INDEX([1]!Sanaudos[Saskaita],MATCH(1,('[1]3.4'!$AM17=[1]!Sanaudos[Kodas])*('[1]3.4'!HD$7='[1]2.SAN'!$M$4:$M$73),0)),"")</f>
        <v/>
      </c>
      <c r="HE17" s="244" t="str">
        <f t="array" ref="HE17">IFERROR(INDEX([1]!Sanaudos[Saskaita],MATCH(1,('[1]3.4'!$AM17=[1]!Sanaudos[Kodas])*('[1]3.4'!HE$7='[1]2.SAN'!$M$4:$M$73),0)),"")</f>
        <v/>
      </c>
      <c r="HF17" s="244" t="str">
        <f t="array" ref="HF17">IFERROR(INDEX([1]!Sanaudos[Saskaita],MATCH(1,('[1]3.4'!$AM17=[1]!Sanaudos[Kodas])*('[1]3.4'!HF$7='[1]2.SAN'!$M$4:$M$73),0)),"")</f>
        <v/>
      </c>
      <c r="HG17" s="244" t="str">
        <f t="array" ref="HG17">IFERROR(INDEX([1]!Sanaudos[Saskaita],MATCH(1,('[1]3.4'!$AM17=[1]!Sanaudos[Kodas])*('[1]3.4'!HG$7='[1]2.SAN'!$M$4:$M$73),0)),"")</f>
        <v/>
      </c>
      <c r="HH17" s="244" t="str">
        <f t="array" ref="HH17">IFERROR(INDEX([1]!Sanaudos[Saskaita],MATCH(1,('[1]3.4'!$AM17=[1]!Sanaudos[Kodas])*('[1]3.4'!HH$7='[1]2.SAN'!$M$4:$M$73),0)),"")</f>
        <v/>
      </c>
      <c r="HI17" s="244" t="str">
        <f t="array" ref="HI17">IFERROR(INDEX([1]!Sanaudos[Saskaita],MATCH(1,('[1]3.4'!$AM17=[1]!Sanaudos[Kodas])*('[1]3.4'!HI$7='[1]2.SAN'!$M$4:$M$73),0)),"")</f>
        <v/>
      </c>
      <c r="HJ17" s="244" t="str">
        <f t="array" ref="HJ17">IFERROR(INDEX([1]!Sanaudos[Saskaita],MATCH(1,('[1]3.4'!$AM17=[1]!Sanaudos[Kodas])*('[1]3.4'!HJ$7='[1]2.SAN'!$M$4:$M$73),0)),"")</f>
        <v/>
      </c>
      <c r="HK17" s="244" t="str">
        <f t="array" ref="HK17">IFERROR(INDEX([1]!Sanaudos[Saskaita],MATCH(1,('[1]3.4'!$AM17=[1]!Sanaudos[Kodas])*('[1]3.4'!HK$7='[1]2.SAN'!$M$4:$M$73),0)),"")</f>
        <v/>
      </c>
      <c r="HL17" s="244" t="str">
        <f t="array" ref="HL17">IFERROR(INDEX([1]!Sanaudos[Saskaita],MATCH(1,('[1]3.4'!$AM17=[1]!Sanaudos[Kodas])*('[1]3.4'!HL$7='[1]2.SAN'!$M$4:$M$73),0)),"")</f>
        <v/>
      </c>
      <c r="HM17" s="244" t="str">
        <f t="array" ref="HM17">IFERROR(INDEX([1]!Sanaudos[Saskaita],MATCH(1,('[1]3.4'!$AM17=[1]!Sanaudos[Kodas])*('[1]3.4'!HM$7='[1]2.SAN'!$M$4:$M$73),0)),"")</f>
        <v/>
      </c>
      <c r="HN17" s="244" t="str">
        <f t="array" ref="HN17">IFERROR(INDEX([1]!Sanaudos[Saskaita],MATCH(1,('[1]3.4'!$AM17=[1]!Sanaudos[Kodas])*('[1]3.4'!HN$7='[1]2.SAN'!$M$4:$M$73),0)),"")</f>
        <v/>
      </c>
      <c r="HO17" s="244" t="str">
        <f t="array" ref="HO17">IFERROR(INDEX([1]!Sanaudos[Saskaita],MATCH(1,('[1]3.4'!$AM17=[1]!Sanaudos[Kodas])*('[1]3.4'!HO$7='[1]2.SAN'!$M$4:$M$73),0)),"")</f>
        <v/>
      </c>
      <c r="HP17" s="244" t="str">
        <f t="array" ref="HP17">IFERROR(INDEX([1]!Sanaudos[Saskaita],MATCH(1,('[1]3.4'!$AM17=[1]!Sanaudos[Kodas])*('[1]3.4'!HP$7='[1]2.SAN'!$M$4:$M$73),0)),"")</f>
        <v/>
      </c>
      <c r="HQ17" s="244" t="str">
        <f t="array" ref="HQ17">IFERROR(INDEX([1]!Sanaudos[Saskaita],MATCH(1,('[1]3.4'!$AM17=[1]!Sanaudos[Kodas])*('[1]3.4'!HQ$7='[1]2.SAN'!$M$4:$M$73),0)),"")</f>
        <v/>
      </c>
      <c r="HR17" s="244" t="str">
        <f t="array" ref="HR17">IFERROR(INDEX([1]!Sanaudos[Saskaita],MATCH(1,('[1]3.4'!$AM17=[1]!Sanaudos[Kodas])*('[1]3.4'!HR$7='[1]2.SAN'!$M$4:$M$73),0)),"")</f>
        <v/>
      </c>
      <c r="HS17" s="244" t="str">
        <f t="array" ref="HS17">IFERROR(INDEX([1]!Sanaudos[Saskaita],MATCH(1,('[1]3.4'!$AM17=[1]!Sanaudos[Kodas])*('[1]3.4'!HS$7='[1]2.SAN'!$M$4:$M$73),0)),"")</f>
        <v/>
      </c>
      <c r="HT17" s="244" t="str">
        <f t="array" ref="HT17">IFERROR(INDEX([1]!Sanaudos[Saskaita],MATCH(1,('[1]3.4'!$AM17=[1]!Sanaudos[Kodas])*('[1]3.4'!HT$7='[1]2.SAN'!$M$4:$M$73),0)),"")</f>
        <v/>
      </c>
      <c r="HU17" s="244" t="str">
        <f t="array" ref="HU17">IFERROR(INDEX([1]!Sanaudos[Saskaita],MATCH(1,('[1]3.4'!$AM17=[1]!Sanaudos[Kodas])*('[1]3.4'!HU$7='[1]2.SAN'!$M$4:$M$73),0)),"")</f>
        <v/>
      </c>
      <c r="HV17" s="244" t="str">
        <f t="array" ref="HV17">IFERROR(INDEX([1]!Sanaudos[Saskaita],MATCH(1,('[1]3.4'!$AM17=[1]!Sanaudos[Kodas])*('[1]3.4'!HV$7='[1]2.SAN'!$M$4:$M$73),0)),"")</f>
        <v/>
      </c>
      <c r="HW17" s="244" t="str">
        <f t="array" ref="HW17">IFERROR(INDEX([1]!Sanaudos[Saskaita],MATCH(1,('[1]3.4'!$AM17=[1]!Sanaudos[Kodas])*('[1]3.4'!HW$7='[1]2.SAN'!$M$4:$M$73),0)),"")</f>
        <v/>
      </c>
      <c r="HX17" s="244" t="str">
        <f t="array" ref="HX17">IFERROR(INDEX([1]!Sanaudos[Saskaita],MATCH(1,('[1]3.4'!$AM17=[1]!Sanaudos[Kodas])*('[1]3.4'!HX$7='[1]2.SAN'!$M$4:$M$73),0)),"")</f>
        <v/>
      </c>
      <c r="HY17" s="244" t="str">
        <f t="array" ref="HY17">IFERROR(INDEX([1]!Sanaudos[Saskaita],MATCH(1,('[1]3.4'!$AM17=[1]!Sanaudos[Kodas])*('[1]3.4'!HY$7='[1]2.SAN'!$M$4:$M$73),0)),"")</f>
        <v/>
      </c>
      <c r="HZ17" s="244" t="str">
        <f t="array" ref="HZ17">IFERROR(INDEX([1]!Sanaudos[Saskaita],MATCH(1,('[1]3.4'!$AM17=[1]!Sanaudos[Kodas])*('[1]3.4'!HZ$7='[1]2.SAN'!$M$4:$M$73),0)),"")</f>
        <v/>
      </c>
      <c r="IA17" s="244" t="str">
        <f t="array" ref="IA17">IFERROR(INDEX([1]!Sanaudos[Saskaita],MATCH(1,('[1]3.4'!$AM17=[1]!Sanaudos[Kodas])*('[1]3.4'!IA$7='[1]2.SAN'!$M$4:$M$73),0)),"")</f>
        <v/>
      </c>
      <c r="IB17" s="244" t="str">
        <f t="array" ref="IB17">IFERROR(INDEX([1]!Sanaudos[Saskaita],MATCH(1,('[1]3.4'!$AM17=[1]!Sanaudos[Kodas])*('[1]3.4'!IB$7='[1]2.SAN'!$M$4:$M$73),0)),"")</f>
        <v/>
      </c>
      <c r="IC17" s="244" t="str">
        <f t="array" ref="IC17">IFERROR(INDEX([1]!Sanaudos[Saskaita],MATCH(1,('[1]3.4'!$AM17=[1]!Sanaudos[Kodas])*('[1]3.4'!IC$7='[1]2.SAN'!$M$4:$M$73),0)),"")</f>
        <v/>
      </c>
      <c r="ID17" s="244" t="str">
        <f t="array" ref="ID17">IFERROR(INDEX([1]!Sanaudos[Saskaita],MATCH(1,('[1]3.4'!$AM17=[1]!Sanaudos[Kodas])*('[1]3.4'!ID$7='[1]2.SAN'!$M$4:$M$73),0)),"")</f>
        <v/>
      </c>
      <c r="IE17" s="244" t="str">
        <f t="array" ref="IE17">IFERROR(INDEX([1]!Sanaudos[Saskaita],MATCH(1,('[1]3.4'!$AM17=[1]!Sanaudos[Kodas])*('[1]3.4'!IE$7='[1]2.SAN'!$M$4:$M$73),0)),"")</f>
        <v/>
      </c>
      <c r="IF17" s="244" t="str">
        <f t="array" ref="IF17">IFERROR(INDEX([1]!Sanaudos[Saskaita],MATCH(1,('[1]3.4'!$AM17=[1]!Sanaudos[Kodas])*('[1]3.4'!IF$7='[1]2.SAN'!$M$4:$M$73),0)),"")</f>
        <v/>
      </c>
      <c r="IG17" s="244" t="str">
        <f t="array" ref="IG17">IFERROR(INDEX([1]!Sanaudos[Saskaita],MATCH(1,('[1]3.4'!$AM17=[1]!Sanaudos[Kodas])*('[1]3.4'!IG$7='[1]2.SAN'!$M$4:$M$73),0)),"")</f>
        <v/>
      </c>
      <c r="IH17" s="244" t="str">
        <f t="array" ref="IH17">IFERROR(INDEX([1]!Sanaudos[Saskaita],MATCH(1,('[1]3.4'!$AM17=[1]!Sanaudos[Kodas])*('[1]3.4'!IH$7='[1]2.SAN'!$M$4:$M$73),0)),"")</f>
        <v/>
      </c>
      <c r="II17" s="244" t="str">
        <f t="array" ref="II17">IFERROR(INDEX([1]!Sanaudos[Saskaita],MATCH(1,('[1]3.4'!$AM17=[1]!Sanaudos[Kodas])*('[1]3.4'!II$7='[1]2.SAN'!$M$4:$M$73),0)),"")</f>
        <v/>
      </c>
      <c r="IJ17" s="244" t="str">
        <f t="array" ref="IJ17">IFERROR(INDEX([1]!Sanaudos[Saskaita],MATCH(1,('[1]3.4'!$AM17=[1]!Sanaudos[Kodas])*('[1]3.4'!IJ$7='[1]2.SAN'!$M$4:$M$73),0)),"")</f>
        <v/>
      </c>
      <c r="IK17" s="244" t="str">
        <f t="array" ref="IK17">IFERROR(INDEX([1]!Sanaudos[Saskaita],MATCH(1,('[1]3.4'!$AM17=[1]!Sanaudos[Kodas])*('[1]3.4'!IK$7='[1]2.SAN'!$M$4:$M$73),0)),"")</f>
        <v/>
      </c>
    </row>
    <row r="18" spans="2:245" ht="12.2" customHeight="1" x14ac:dyDescent="0.2">
      <c r="B18" s="552"/>
      <c r="C18" s="245" t="s">
        <v>822</v>
      </c>
      <c r="D18" s="251" t="s">
        <v>193</v>
      </c>
      <c r="E18" s="247" t="str">
        <f t="shared" si="2"/>
        <v xml:space="preserve">                                    </v>
      </c>
      <c r="F18" s="248" t="e">
        <f>+SUMIFS([1]!Sanaudos[Suma],[1]!Sanaudos[Kodas],AM18,[1]!Sanaudos[PASK],TRUE)</f>
        <v>#REF!</v>
      </c>
      <c r="G18" s="248" t="e">
        <f>-SUMIFS([1]!Sanaudos[Suma],[1]!Sanaudos[Kodas],$AM18,[1]!Sanaudos[Pagal DK RAS],700)</f>
        <v>#REF!</v>
      </c>
      <c r="H18" s="248" t="e">
        <f>+SUMIFS('[1]5.turtas'!$D$1:$AN$1,'[1]5.turtas'!$D$4:$AN$4,$AM18)</f>
        <v>#VALUE!</v>
      </c>
      <c r="I18" s="248" t="e">
        <f>-SUMIFS([1]!Sanaudos[Suma],[1]!Sanaudos[Kodas],$AM18,[1]!Sanaudos[Pagal DK RAS],901)-SUMIFS([1]!Sanaudos[Suma],[1]!Sanaudos[Kodas],$AM18,[1]!Sanaudos[Pagal DK RAS],902)-SUMIFS([1]!Sanaudos[Suma],[1]!Sanaudos[Kodas],$AM18,[1]!Sanaudos[Pagal DK RAS],905)</f>
        <v>#REF!</v>
      </c>
      <c r="J18" s="248" t="e">
        <f>+SUMIFS([1]!DU[DU],[1]!DU[Kodas],$AM18)+SUMIFS([1]!DU[Sodra],[1]!DU[Kodas],$AM18)+SUMIFS([1]!DU[Išeitinės išmokos, kompensacijos],[1]!DU[Kodas],$AM18)</f>
        <v>#REF!</v>
      </c>
      <c r="K18" s="248" t="e">
        <f>+SUMIFS([1]!Sanaudos_kor[Suma],[1]!Sanaudos_kor[Kodas],$AM18,[1]!Sanaudos_kor[PASK],TRUE,[1]!Sanaudos_kor[KOR_nr],K$1)</f>
        <v>#REF!</v>
      </c>
      <c r="L18" s="248" t="e">
        <f>+SUMIFS([1]!Sanaudos_kor[Suma],[1]!Sanaudos_kor[Kodas],$AM18,[1]!Sanaudos_kor[PASK],TRUE,[1]!Sanaudos_kor[KOR_nr],L$1)</f>
        <v>#REF!</v>
      </c>
      <c r="M18" s="248" t="e">
        <f>+SUMIFS([1]!Sanaudos_kor[Suma],[1]!Sanaudos_kor[Kodas],$AM18,[1]!Sanaudos_kor[PASK],TRUE,[1]!Sanaudos_kor[KOR_nr],M$1)</f>
        <v>#REF!</v>
      </c>
      <c r="N18" s="248" t="e">
        <f>+SUMIFS([1]!Sanaudos_kor[Suma],[1]!Sanaudos_kor[Kodas],$AM18,[1]!Sanaudos_kor[PASK],TRUE,[1]!Sanaudos_kor[KOR_nr],N$1)</f>
        <v>#REF!</v>
      </c>
      <c r="O18" s="248" t="e">
        <f>+SUMIFS([1]!Sanaudos_kor[Suma],[1]!Sanaudos_kor[Kodas],$AM18,[1]!Sanaudos_kor[PASK],TRUE,[1]!Sanaudos_kor[KOR_nr],O$1)</f>
        <v>#REF!</v>
      </c>
      <c r="P18" s="248" t="e">
        <f>+SUMIFS([1]!Sanaudos_kor[Suma],[1]!Sanaudos_kor[Kodas],$AM18,[1]!Sanaudos_kor[PASK],TRUE,[1]!Sanaudos_kor[KOR_nr],P$1)</f>
        <v>#REF!</v>
      </c>
      <c r="Q18" s="248" t="e">
        <f>+SUMIFS([1]!Sanaudos_kor[Suma],[1]!Sanaudos_kor[Kodas],$AM18,[1]!Sanaudos_kor[PASK],TRUE,[1]!Sanaudos_kor[KOR_nr],Q$1)</f>
        <v>#REF!</v>
      </c>
      <c r="R18" s="248" t="e">
        <f>+SUMIFS([1]!Sanaudos_kor[Suma],[1]!Sanaudos_kor[Kodas],$AM18,[1]!Sanaudos_kor[PASK],TRUE,[1]!Sanaudos_kor[KOR_nr],R$1)</f>
        <v>#REF!</v>
      </c>
      <c r="S18" s="248" t="e">
        <f>+SUMIFS([1]!Sanaudos_kor[Suma],[1]!Sanaudos_kor[Kodas],$AM18,[1]!Sanaudos_kor[PASK],TRUE,[1]!Sanaudos_kor[KOR_nr],S$1)</f>
        <v>#REF!</v>
      </c>
      <c r="T18" s="248" t="e">
        <f>+SUMIFS([1]!Sanaudos_kor[Suma],[1]!Sanaudos_kor[Kodas],$AM18,[1]!Sanaudos_kor[PASK],TRUE,[1]!Sanaudos_kor[KOR_nr],T$1)</f>
        <v>#REF!</v>
      </c>
      <c r="U18" s="248" t="e">
        <f>+SUMIFS([1]!Sanaudos_kor[Suma],[1]!Sanaudos_kor[Kodas],$AM18,[1]!Sanaudos_kor[PASK],TRUE,[1]!Sanaudos_kor[KOR_nr],U$1)</f>
        <v>#REF!</v>
      </c>
      <c r="V18" s="248" t="e">
        <f>+SUMIFS([1]!Sanaudos_kor[Suma],[1]!Sanaudos_kor[Kodas],$AM18,[1]!Sanaudos_kor[PASK],TRUE,[1]!Sanaudos_kor[KOR_nr],V$1)</f>
        <v>#REF!</v>
      </c>
      <c r="W18" s="248" t="e">
        <f>+SUMIFS([1]!Sanaudos_kor[Suma],[1]!Sanaudos_kor[Kodas],$AM18,[1]!Sanaudos_kor[PASK],TRUE,[1]!Sanaudos_kor[KOR_nr],W$1)</f>
        <v>#REF!</v>
      </c>
      <c r="X18" s="248" t="e">
        <f>+SUMIFS([1]!Sanaudos_kor[Suma],[1]!Sanaudos_kor[Kodas],$AM18,[1]!Sanaudos_kor[PASK],TRUE,[1]!Sanaudos_kor[KOR_nr],X$1)</f>
        <v>#REF!</v>
      </c>
      <c r="Y18" s="248" t="e">
        <f>+SUMIFS([1]!Sanaudos_kor[Suma],[1]!Sanaudos_kor[Kodas],$AM18,[1]!Sanaudos_kor[PASK],TRUE,[1]!Sanaudos_kor[KOR_nr],Y$1)</f>
        <v>#REF!</v>
      </c>
      <c r="Z18" s="248" t="e">
        <f>+SUMIFS([1]!Sanaudos_kor[Suma],[1]!Sanaudos_kor[Kodas],$AM18,[1]!Sanaudos_kor[PASK],TRUE,[1]!Sanaudos_kor[KOR_nr],Z$1)</f>
        <v>#REF!</v>
      </c>
      <c r="AA18" s="248" t="e">
        <f>+SUMIFS([1]!Sanaudos_kor[Suma],[1]!Sanaudos_kor[Kodas],$AM18,[1]!Sanaudos_kor[PASK],TRUE,[1]!Sanaudos_kor[KOR_nr],AA$1)</f>
        <v>#REF!</v>
      </c>
      <c r="AB18" s="248" t="e">
        <f>+SUMIFS([1]!Sanaudos_kor[Suma],[1]!Sanaudos_kor[Kodas],$AM18,[1]!Sanaudos_kor[PASK],TRUE,[1]!Sanaudos_kor[KOR_nr],AB$1)</f>
        <v>#REF!</v>
      </c>
      <c r="AC18" s="248" t="e">
        <f>+SUMIFS([1]!Sanaudos_kor[Suma],[1]!Sanaudos_kor[Kodas],$AM18,[1]!Sanaudos_kor[PASK],TRUE,[1]!Sanaudos_kor[KOR_nr],AC$1)</f>
        <v>#REF!</v>
      </c>
      <c r="AD18" s="248" t="e">
        <f>+SUMIFS([1]!Sanaudos_kor[Suma],[1]!Sanaudos_kor[Kodas],$AM18,[1]!Sanaudos_kor[PASK],TRUE,[1]!Sanaudos_kor[KOR_nr],AD$1)</f>
        <v>#REF!</v>
      </c>
      <c r="AE18" s="248" t="e">
        <f>+SUMIFS([1]!Sanaudos_kor[Suma],[1]!Sanaudos_kor[Kodas],$AM18,[1]!Sanaudos_kor[PASK],TRUE,[1]!Sanaudos_kor[KOR_nr],AE$1)</f>
        <v>#REF!</v>
      </c>
      <c r="AF18" s="248" t="e">
        <f>+SUMIFS([1]!Sanaudos_kor[Suma],[1]!Sanaudos_kor[Kodas],$AM18,[1]!Sanaudos_kor[PASK],TRUE,[1]!Sanaudos_kor[KOR_nr],AF$1)</f>
        <v>#REF!</v>
      </c>
      <c r="AG18" s="248" t="e">
        <f t="shared" si="0"/>
        <v>#REF!</v>
      </c>
      <c r="AH18" s="566"/>
      <c r="AJ18" s="211" t="s">
        <v>408</v>
      </c>
      <c r="AK18" s="124" t="str">
        <f>+'[1]2.SAN'!C185</f>
        <v>620601 sąskaitoje apskaitytų sąnaudų detalizavimas ir priskyrimo koregavimas: 475,92 Eur medžiagų sąnaudos - 810 pogrupis, karšto vandens tiekimas, paskirstomos ir  96,57 Eur mažaverčio inventoriaus sąnaudos - 815 pogrupis, karšto vandens tiekimas, paskirstomos.</v>
      </c>
      <c r="AM18" s="249" t="str">
        <f>+'[1]1.vardai'!D72</f>
        <v>TS_4KVP</v>
      </c>
      <c r="AN18" s="250" t="e">
        <f>+SUMIFS('[1]6'!$Y$161:$BL$161,'[1]6'!$Y$2:$BL$2,$AM18)</f>
        <v>#VALUE!</v>
      </c>
      <c r="AO18" s="250" t="e">
        <f t="shared" si="3"/>
        <v>#REF!</v>
      </c>
      <c r="AQ18" s="250" t="e">
        <f>+SUMIFS('[1]3.4'!$F$133:$F$202,'[1]3.4'!$D$133:$D$202,$AM18,'[1]3.4'!$E$133:$E$202,"")</f>
        <v>#VALUE!</v>
      </c>
      <c r="AR18" s="250" t="e">
        <f t="shared" si="1"/>
        <v>#VALUE!</v>
      </c>
      <c r="AT18" s="244" t="str">
        <f t="array" ref="AT18">IFERROR(INDEX([1]!Sanaudos[Saskaita],MATCH(1,('[1]3.4'!$AM18=[1]!Sanaudos[Kodas])*('[1]3.4'!AT$7='[1]2.SAN'!$M$4:$M$73),0)),"")</f>
        <v/>
      </c>
      <c r="AU18" s="244" t="str">
        <f t="array" ref="AU18">IFERROR(INDEX([1]!Sanaudos[Saskaita],MATCH(1,('[1]3.4'!$AM18=[1]!Sanaudos[Kodas])*('[1]3.4'!AU$7='[1]2.SAN'!$M$4:$M$73),0)),"")</f>
        <v/>
      </c>
      <c r="AV18" s="244" t="str">
        <f t="array" ref="AV18">IFERROR(INDEX([1]!Sanaudos[Saskaita],MATCH(1,('[1]3.4'!$AM18=[1]!Sanaudos[Kodas])*('[1]3.4'!AV$7='[1]2.SAN'!$M$4:$M$73),0)),"")</f>
        <v/>
      </c>
      <c r="AW18" s="244" t="str">
        <f t="array" ref="AW18">IFERROR(INDEX([1]!Sanaudos[Saskaita],MATCH(1,('[1]3.4'!$AM18=[1]!Sanaudos[Kodas])*('[1]3.4'!AW$7='[1]2.SAN'!$M$4:$M$73),0)),"")</f>
        <v/>
      </c>
      <c r="AX18" s="244" t="str">
        <f t="array" ref="AX18">IFERROR(INDEX([1]!Sanaudos[Saskaita],MATCH(1,('[1]3.4'!$AM18=[1]!Sanaudos[Kodas])*('[1]3.4'!AX$7='[1]2.SAN'!$M$4:$M$73),0)),"")</f>
        <v/>
      </c>
      <c r="AY18" s="244" t="str">
        <f t="array" ref="AY18">IFERROR(INDEX([1]!Sanaudos[Saskaita],MATCH(1,('[1]3.4'!$AM18=[1]!Sanaudos[Kodas])*('[1]3.4'!AY$7='[1]2.SAN'!$M$4:$M$73),0)),"")</f>
        <v/>
      </c>
      <c r="AZ18" s="244" t="str">
        <f t="array" ref="AZ18">IFERROR(INDEX([1]!Sanaudos[Saskaita],MATCH(1,('[1]3.4'!$AM18=[1]!Sanaudos[Kodas])*('[1]3.4'!AZ$7='[1]2.SAN'!$M$4:$M$73),0)),"")</f>
        <v/>
      </c>
      <c r="BA18" s="244" t="str">
        <f t="array" ref="BA18">IFERROR(INDEX([1]!Sanaudos[Saskaita],MATCH(1,('[1]3.4'!$AM18=[1]!Sanaudos[Kodas])*('[1]3.4'!BA$7='[1]2.SAN'!$M$4:$M$73),0)),"")</f>
        <v/>
      </c>
      <c r="BB18" s="244" t="str">
        <f t="array" ref="BB18">IFERROR(INDEX([1]!Sanaudos[Saskaita],MATCH(1,('[1]3.4'!$AM18=[1]!Sanaudos[Kodas])*('[1]3.4'!BB$7='[1]2.SAN'!$M$4:$M$73),0)),"")</f>
        <v/>
      </c>
      <c r="BC18" s="244" t="str">
        <f t="array" ref="BC18">IFERROR(INDEX([1]!Sanaudos[Saskaita],MATCH(1,('[1]3.4'!$AM18=[1]!Sanaudos[Kodas])*('[1]3.4'!BC$7='[1]2.SAN'!$M$4:$M$73),0)),"")</f>
        <v/>
      </c>
      <c r="BD18" s="244" t="str">
        <f t="array" ref="BD18">IFERROR(INDEX([1]!Sanaudos[Saskaita],MATCH(1,('[1]3.4'!$AM18=[1]!Sanaudos[Kodas])*('[1]3.4'!BD$7='[1]2.SAN'!$M$4:$M$73),0)),"")</f>
        <v/>
      </c>
      <c r="BE18" s="244" t="str">
        <f t="array" ref="BE18">IFERROR(INDEX([1]!Sanaudos[Saskaita],MATCH(1,('[1]3.4'!$AM18=[1]!Sanaudos[Kodas])*('[1]3.4'!BE$7='[1]2.SAN'!$M$4:$M$73),0)),"")</f>
        <v/>
      </c>
      <c r="BF18" s="244" t="str">
        <f t="array" ref="BF18">IFERROR(INDEX([1]!Sanaudos[Saskaita],MATCH(1,('[1]3.4'!$AM18=[1]!Sanaudos[Kodas])*('[1]3.4'!BF$7='[1]2.SAN'!$M$4:$M$73),0)),"")</f>
        <v/>
      </c>
      <c r="BG18" s="244" t="str">
        <f t="array" ref="BG18">IFERROR(INDEX([1]!Sanaudos[Saskaita],MATCH(1,('[1]3.4'!$AM18=[1]!Sanaudos[Kodas])*('[1]3.4'!BG$7='[1]2.SAN'!$M$4:$M$73),0)),"")</f>
        <v/>
      </c>
      <c r="BH18" s="244" t="str">
        <f t="array" ref="BH18">IFERROR(INDEX([1]!Sanaudos[Saskaita],MATCH(1,('[1]3.4'!$AM18=[1]!Sanaudos[Kodas])*('[1]3.4'!BH$7='[1]2.SAN'!$M$4:$M$73),0)),"")</f>
        <v/>
      </c>
      <c r="BI18" s="244" t="str">
        <f t="array" ref="BI18">IFERROR(INDEX([1]!Sanaudos[Saskaita],MATCH(1,('[1]3.4'!$AM18=[1]!Sanaudos[Kodas])*('[1]3.4'!BI$7='[1]2.SAN'!$M$4:$M$73),0)),"")</f>
        <v/>
      </c>
      <c r="BJ18" s="244" t="str">
        <f t="array" ref="BJ18">IFERROR(INDEX([1]!Sanaudos[Saskaita],MATCH(1,('[1]3.4'!$AM18=[1]!Sanaudos[Kodas])*('[1]3.4'!BJ$7='[1]2.SAN'!$M$4:$M$73),0)),"")</f>
        <v/>
      </c>
      <c r="BK18" s="244" t="str">
        <f t="array" ref="BK18">IFERROR(INDEX([1]!Sanaudos[Saskaita],MATCH(1,('[1]3.4'!$AM18=[1]!Sanaudos[Kodas])*('[1]3.4'!BK$7='[1]2.SAN'!$M$4:$M$73),0)),"")</f>
        <v/>
      </c>
      <c r="BL18" s="244" t="str">
        <f t="array" ref="BL18">IFERROR(INDEX([1]!Sanaudos[Saskaita],MATCH(1,('[1]3.4'!$AM18=[1]!Sanaudos[Kodas])*('[1]3.4'!BL$7='[1]2.SAN'!$M$4:$M$73),0)),"")</f>
        <v/>
      </c>
      <c r="BM18" s="244" t="str">
        <f t="array" ref="BM18">IFERROR(INDEX([1]!Sanaudos[Saskaita],MATCH(1,('[1]3.4'!$AM18=[1]!Sanaudos[Kodas])*('[1]3.4'!BM$7='[1]2.SAN'!$M$4:$M$73),0)),"")</f>
        <v/>
      </c>
      <c r="BN18" s="244" t="str">
        <f t="array" ref="BN18">IFERROR(INDEX([1]!Sanaudos[Saskaita],MATCH(1,('[1]3.4'!$AM18=[1]!Sanaudos[Kodas])*('[1]3.4'!BN$7='[1]2.SAN'!$M$4:$M$73),0)),"")</f>
        <v/>
      </c>
      <c r="BO18" s="244" t="str">
        <f t="array" ref="BO18">IFERROR(INDEX([1]!Sanaudos[Saskaita],MATCH(1,('[1]3.4'!$AM18=[1]!Sanaudos[Kodas])*('[1]3.4'!BO$7='[1]2.SAN'!$M$4:$M$73),0)),"")</f>
        <v/>
      </c>
      <c r="BP18" s="244" t="str">
        <f t="array" ref="BP18">IFERROR(INDEX([1]!Sanaudos[Saskaita],MATCH(1,('[1]3.4'!$AM18=[1]!Sanaudos[Kodas])*('[1]3.4'!BP$7='[1]2.SAN'!$M$4:$M$73),0)),"")</f>
        <v/>
      </c>
      <c r="BQ18" s="244" t="str">
        <f t="array" ref="BQ18">IFERROR(INDEX([1]!Sanaudos[Saskaita],MATCH(1,('[1]3.4'!$AM18=[1]!Sanaudos[Kodas])*('[1]3.4'!BQ$7='[1]2.SAN'!$M$4:$M$73),0)),"")</f>
        <v/>
      </c>
      <c r="BR18" s="244" t="str">
        <f t="array" ref="BR18">IFERROR(INDEX([1]!Sanaudos[Saskaita],MATCH(1,('[1]3.4'!$AM18=[1]!Sanaudos[Kodas])*('[1]3.4'!BR$7='[1]2.SAN'!$M$4:$M$73),0)),"")</f>
        <v/>
      </c>
      <c r="BS18" s="244" t="str">
        <f t="array" ref="BS18">IFERROR(INDEX([1]!Sanaudos[Saskaita],MATCH(1,('[1]3.4'!$AM18=[1]!Sanaudos[Kodas])*('[1]3.4'!BS$7='[1]2.SAN'!$M$4:$M$73),0)),"")</f>
        <v/>
      </c>
      <c r="BT18" s="244" t="str">
        <f t="array" ref="BT18">IFERROR(INDEX([1]!Sanaudos[Saskaita],MATCH(1,('[1]3.4'!$AM18=[1]!Sanaudos[Kodas])*('[1]3.4'!BT$7='[1]2.SAN'!$M$4:$M$73),0)),"")</f>
        <v/>
      </c>
      <c r="BU18" s="244" t="str">
        <f t="array" ref="BU18">IFERROR(INDEX([1]!Sanaudos[Saskaita],MATCH(1,('[1]3.4'!$AM18=[1]!Sanaudos[Kodas])*('[1]3.4'!BU$7='[1]2.SAN'!$M$4:$M$73),0)),"")</f>
        <v/>
      </c>
      <c r="BV18" s="244" t="str">
        <f t="array" ref="BV18">IFERROR(INDEX([1]!Sanaudos[Saskaita],MATCH(1,('[1]3.4'!$AM18=[1]!Sanaudos[Kodas])*('[1]3.4'!BV$7='[1]2.SAN'!$M$4:$M$73),0)),"")</f>
        <v/>
      </c>
      <c r="BW18" s="244" t="str">
        <f t="array" ref="BW18">IFERROR(INDEX([1]!Sanaudos[Saskaita],MATCH(1,('[1]3.4'!$AM18=[1]!Sanaudos[Kodas])*('[1]3.4'!BW$7='[1]2.SAN'!$M$4:$M$73),0)),"")</f>
        <v/>
      </c>
      <c r="BX18" s="244" t="str">
        <f t="array" ref="BX18">IFERROR(INDEX([1]!Sanaudos[Saskaita],MATCH(1,('[1]3.4'!$AM18=[1]!Sanaudos[Kodas])*('[1]3.4'!BX$7='[1]2.SAN'!$M$4:$M$73),0)),"")</f>
        <v/>
      </c>
      <c r="BY18" s="244" t="str">
        <f t="array" ref="BY18">IFERROR(INDEX([1]!Sanaudos[Saskaita],MATCH(1,('[1]3.4'!$AM18=[1]!Sanaudos[Kodas])*('[1]3.4'!BY$7='[1]2.SAN'!$M$4:$M$73),0)),"")</f>
        <v/>
      </c>
      <c r="BZ18" s="244" t="str">
        <f t="array" ref="BZ18">IFERROR(INDEX([1]!Sanaudos[Saskaita],MATCH(1,('[1]3.4'!$AM18=[1]!Sanaudos[Kodas])*('[1]3.4'!BZ$7='[1]2.SAN'!$M$4:$M$73),0)),"")</f>
        <v/>
      </c>
      <c r="CA18" s="244" t="str">
        <f t="array" ref="CA18">IFERROR(INDEX([1]!Sanaudos[Saskaita],MATCH(1,('[1]3.4'!$AM18=[1]!Sanaudos[Kodas])*('[1]3.4'!CA$7='[1]2.SAN'!$M$4:$M$73),0)),"")</f>
        <v/>
      </c>
      <c r="CB18" s="244" t="str">
        <f t="array" ref="CB18">IFERROR(INDEX([1]!Sanaudos[Saskaita],MATCH(1,('[1]3.4'!$AM18=[1]!Sanaudos[Kodas])*('[1]3.4'!CB$7='[1]2.SAN'!$M$4:$M$73),0)),"")</f>
        <v/>
      </c>
      <c r="CC18" s="244" t="str">
        <f t="array" ref="CC18">IFERROR(INDEX([1]!Sanaudos[Saskaita],MATCH(1,('[1]3.4'!$AM18=[1]!Sanaudos[Kodas])*('[1]3.4'!CC$7='[1]2.SAN'!$M$4:$M$73),0)),"")</f>
        <v/>
      </c>
      <c r="CD18" s="244" t="str">
        <f t="array" ref="CD18">IFERROR(INDEX([1]!Sanaudos[Saskaita],MATCH(1,('[1]3.4'!$AM18=[1]!Sanaudos[Kodas])*('[1]3.4'!CD$7='[1]2.SAN'!$M$4:$M$73),0)),"")</f>
        <v/>
      </c>
      <c r="CE18" s="244" t="str">
        <f t="array" ref="CE18">IFERROR(INDEX([1]!Sanaudos[Saskaita],MATCH(1,('[1]3.4'!$AM18=[1]!Sanaudos[Kodas])*('[1]3.4'!CE$7='[1]2.SAN'!$M$4:$M$73),0)),"")</f>
        <v/>
      </c>
      <c r="CF18" s="244" t="str">
        <f t="array" ref="CF18">IFERROR(INDEX([1]!Sanaudos[Saskaita],MATCH(1,('[1]3.4'!$AM18=[1]!Sanaudos[Kodas])*('[1]3.4'!CF$7='[1]2.SAN'!$M$4:$M$73),0)),"")</f>
        <v/>
      </c>
      <c r="CG18" s="244" t="str">
        <f t="array" ref="CG18">IFERROR(INDEX([1]!Sanaudos[Saskaita],MATCH(1,('[1]3.4'!$AM18=[1]!Sanaudos[Kodas])*('[1]3.4'!CG$7='[1]2.SAN'!$M$4:$M$73),0)),"")</f>
        <v/>
      </c>
      <c r="CH18" s="244" t="str">
        <f t="array" ref="CH18">IFERROR(INDEX([1]!Sanaudos[Saskaita],MATCH(1,('[1]3.4'!$AM18=[1]!Sanaudos[Kodas])*('[1]3.4'!CH$7='[1]2.SAN'!$M$4:$M$73),0)),"")</f>
        <v/>
      </c>
      <c r="CI18" s="244" t="str">
        <f t="array" ref="CI18">IFERROR(INDEX([1]!Sanaudos[Saskaita],MATCH(1,('[1]3.4'!$AM18=[1]!Sanaudos[Kodas])*('[1]3.4'!CI$7='[1]2.SAN'!$M$4:$M$73),0)),"")</f>
        <v/>
      </c>
      <c r="CJ18" s="244" t="str">
        <f t="array" ref="CJ18">IFERROR(INDEX([1]!Sanaudos[Saskaita],MATCH(1,('[1]3.4'!$AM18=[1]!Sanaudos[Kodas])*('[1]3.4'!CJ$7='[1]2.SAN'!$M$4:$M$73),0)),"")</f>
        <v/>
      </c>
      <c r="CK18" s="244" t="str">
        <f t="array" ref="CK18">IFERROR(INDEX([1]!Sanaudos[Saskaita],MATCH(1,('[1]3.4'!$AM18=[1]!Sanaudos[Kodas])*('[1]3.4'!CK$7='[1]2.SAN'!$M$4:$M$73),0)),"")</f>
        <v/>
      </c>
      <c r="CL18" s="244" t="str">
        <f t="array" ref="CL18">IFERROR(INDEX([1]!Sanaudos[Saskaita],MATCH(1,('[1]3.4'!$AM18=[1]!Sanaudos[Kodas])*('[1]3.4'!CL$7='[1]2.SAN'!$M$4:$M$73),0)),"")</f>
        <v/>
      </c>
      <c r="CM18" s="244" t="str">
        <f t="array" ref="CM18">IFERROR(INDEX([1]!Sanaudos[Saskaita],MATCH(1,('[1]3.4'!$AM18=[1]!Sanaudos[Kodas])*('[1]3.4'!CM$7='[1]2.SAN'!$M$4:$M$73),0)),"")</f>
        <v/>
      </c>
      <c r="CN18" s="244" t="str">
        <f t="array" ref="CN18">IFERROR(INDEX([1]!Sanaudos[Saskaita],MATCH(1,('[1]3.4'!$AM18=[1]!Sanaudos[Kodas])*('[1]3.4'!CN$7='[1]2.SAN'!$M$4:$M$73),0)),"")</f>
        <v/>
      </c>
      <c r="CO18" s="244" t="str">
        <f t="array" ref="CO18">IFERROR(INDEX([1]!Sanaudos[Saskaita],MATCH(1,('[1]3.4'!$AM18=[1]!Sanaudos[Kodas])*('[1]3.4'!CO$7='[1]2.SAN'!$M$4:$M$73),0)),"")</f>
        <v/>
      </c>
      <c r="CP18" s="244" t="str">
        <f t="array" ref="CP18">IFERROR(INDEX([1]!Sanaudos[Saskaita],MATCH(1,('[1]3.4'!$AM18=[1]!Sanaudos[Kodas])*('[1]3.4'!CP$7='[1]2.SAN'!$M$4:$M$73),0)),"")</f>
        <v/>
      </c>
      <c r="CQ18" s="244" t="str">
        <f t="array" ref="CQ18">IFERROR(INDEX([1]!Sanaudos[Saskaita],MATCH(1,('[1]3.4'!$AM18=[1]!Sanaudos[Kodas])*('[1]3.4'!CQ$7='[1]2.SAN'!$M$4:$M$73),0)),"")</f>
        <v/>
      </c>
      <c r="CR18" s="244" t="str">
        <f t="array" ref="CR18">IFERROR(INDEX([1]!Sanaudos[Saskaita],MATCH(1,('[1]3.4'!$AM18=[1]!Sanaudos[Kodas])*('[1]3.4'!CR$7='[1]2.SAN'!$M$4:$M$73),0)),"")</f>
        <v/>
      </c>
      <c r="CS18" s="244" t="str">
        <f t="array" ref="CS18">IFERROR(INDEX([1]!Sanaudos[Saskaita],MATCH(1,('[1]3.4'!$AM18=[1]!Sanaudos[Kodas])*('[1]3.4'!CS$7='[1]2.SAN'!$M$4:$M$73),0)),"")</f>
        <v/>
      </c>
      <c r="CT18" s="244" t="str">
        <f t="array" ref="CT18">IFERROR(INDEX([1]!Sanaudos[Saskaita],MATCH(1,('[1]3.4'!$AM18=[1]!Sanaudos[Kodas])*('[1]3.4'!CT$7='[1]2.SAN'!$M$4:$M$73),0)),"")</f>
        <v/>
      </c>
      <c r="CU18" s="244" t="str">
        <f t="array" ref="CU18">IFERROR(INDEX([1]!Sanaudos[Saskaita],MATCH(1,('[1]3.4'!$AM18=[1]!Sanaudos[Kodas])*('[1]3.4'!CU$7='[1]2.SAN'!$M$4:$M$73),0)),"")</f>
        <v/>
      </c>
      <c r="CV18" s="244" t="str">
        <f t="array" ref="CV18">IFERROR(INDEX([1]!Sanaudos[Saskaita],MATCH(1,('[1]3.4'!$AM18=[1]!Sanaudos[Kodas])*('[1]3.4'!CV$7='[1]2.SAN'!$M$4:$M$73),0)),"")</f>
        <v/>
      </c>
      <c r="CW18" s="244" t="str">
        <f t="array" ref="CW18">IFERROR(INDEX([1]!Sanaudos[Saskaita],MATCH(1,('[1]3.4'!$AM18=[1]!Sanaudos[Kodas])*('[1]3.4'!CW$7='[1]2.SAN'!$M$4:$M$73),0)),"")</f>
        <v/>
      </c>
      <c r="CX18" s="244" t="str">
        <f t="array" ref="CX18">IFERROR(INDEX([1]!Sanaudos[Saskaita],MATCH(1,('[1]3.4'!$AM18=[1]!Sanaudos[Kodas])*('[1]3.4'!CX$7='[1]2.SAN'!$M$4:$M$73),0)),"")</f>
        <v/>
      </c>
      <c r="CY18" s="244" t="str">
        <f t="array" ref="CY18">IFERROR(INDEX([1]!Sanaudos[Saskaita],MATCH(1,('[1]3.4'!$AM18=[1]!Sanaudos[Kodas])*('[1]3.4'!CY$7='[1]2.SAN'!$M$4:$M$73),0)),"")</f>
        <v/>
      </c>
      <c r="CZ18" s="244" t="str">
        <f t="array" ref="CZ18">IFERROR(INDEX([1]!Sanaudos[Saskaita],MATCH(1,('[1]3.4'!$AM18=[1]!Sanaudos[Kodas])*('[1]3.4'!CZ$7='[1]2.SAN'!$M$4:$M$73),0)),"")</f>
        <v/>
      </c>
      <c r="DA18" s="244" t="str">
        <f t="array" ref="DA18">IFERROR(INDEX([1]!Sanaudos[Saskaita],MATCH(1,('[1]3.4'!$AM18=[1]!Sanaudos[Kodas])*('[1]3.4'!DA$7='[1]2.SAN'!$M$4:$M$73),0)),"")</f>
        <v/>
      </c>
      <c r="DB18" s="244" t="str">
        <f t="array" ref="DB18">IFERROR(INDEX([1]!Sanaudos[Saskaita],MATCH(1,('[1]3.4'!$AM18=[1]!Sanaudos[Kodas])*('[1]3.4'!DB$7='[1]2.SAN'!$M$4:$M$73),0)),"")</f>
        <v/>
      </c>
      <c r="DC18" s="244" t="str">
        <f t="array" ref="DC18">IFERROR(INDEX([1]!Sanaudos[Saskaita],MATCH(1,('[1]3.4'!$AM18=[1]!Sanaudos[Kodas])*('[1]3.4'!DC$7='[1]2.SAN'!$M$4:$M$73),0)),"")</f>
        <v/>
      </c>
      <c r="DD18" s="244" t="str">
        <f t="array" ref="DD18">IFERROR(INDEX([1]!Sanaudos[Saskaita],MATCH(1,('[1]3.4'!$AM18=[1]!Sanaudos[Kodas])*('[1]3.4'!DD$7='[1]2.SAN'!$M$4:$M$73),0)),"")</f>
        <v/>
      </c>
      <c r="DE18" s="244" t="str">
        <f t="array" ref="DE18">IFERROR(INDEX([1]!Sanaudos[Saskaita],MATCH(1,('[1]3.4'!$AM18=[1]!Sanaudos[Kodas])*('[1]3.4'!DE$7='[1]2.SAN'!$M$4:$M$73),0)),"")</f>
        <v/>
      </c>
      <c r="DF18" s="244" t="str">
        <f t="array" ref="DF18">IFERROR(INDEX([1]!Sanaudos[Saskaita],MATCH(1,('[1]3.4'!$AM18=[1]!Sanaudos[Kodas])*('[1]3.4'!DF$7='[1]2.SAN'!$M$4:$M$73),0)),"")</f>
        <v/>
      </c>
      <c r="DG18" s="244" t="str">
        <f t="array" ref="DG18">IFERROR(INDEX([1]!Sanaudos[Saskaita],MATCH(1,('[1]3.4'!$AM18=[1]!Sanaudos[Kodas])*('[1]3.4'!DG$7='[1]2.SAN'!$M$4:$M$73),0)),"")</f>
        <v/>
      </c>
      <c r="DH18" s="244" t="str">
        <f t="array" ref="DH18">IFERROR(INDEX([1]!Sanaudos[Saskaita],MATCH(1,('[1]3.4'!$AM18=[1]!Sanaudos[Kodas])*('[1]3.4'!DH$7='[1]2.SAN'!$M$4:$M$73),0)),"")</f>
        <v/>
      </c>
      <c r="DI18" s="244" t="str">
        <f t="array" ref="DI18">IFERROR(INDEX([1]!Sanaudos[Saskaita],MATCH(1,('[1]3.4'!$AM18=[1]!Sanaudos[Kodas])*('[1]3.4'!DI$7='[1]2.SAN'!$M$4:$M$73),0)),"")</f>
        <v/>
      </c>
      <c r="DJ18" s="244" t="str">
        <f t="array" ref="DJ18">IFERROR(INDEX([1]!Sanaudos[Saskaita],MATCH(1,('[1]3.4'!$AM18=[1]!Sanaudos[Kodas])*('[1]3.4'!DJ$7='[1]2.SAN'!$M$4:$M$73),0)),"")</f>
        <v/>
      </c>
      <c r="DK18" s="244" t="str">
        <f t="array" ref="DK18">IFERROR(INDEX([1]!Sanaudos[Saskaita],MATCH(1,('[1]3.4'!$AM18=[1]!Sanaudos[Kodas])*('[1]3.4'!DK$7='[1]2.SAN'!$M$4:$M$73),0)),"")</f>
        <v/>
      </c>
      <c r="DL18" s="244" t="str">
        <f t="array" ref="DL18">IFERROR(INDEX([1]!Sanaudos[Saskaita],MATCH(1,('[1]3.4'!$AM18=[1]!Sanaudos[Kodas])*('[1]3.4'!DL$7='[1]2.SAN'!$M$4:$M$73),0)),"")</f>
        <v/>
      </c>
      <c r="DM18" s="244" t="str">
        <f t="array" ref="DM18">IFERROR(INDEX([1]!Sanaudos[Saskaita],MATCH(1,('[1]3.4'!$AM18=[1]!Sanaudos[Kodas])*('[1]3.4'!DM$7='[1]2.SAN'!$M$4:$M$73),0)),"")</f>
        <v/>
      </c>
      <c r="DN18" s="244" t="str">
        <f t="array" ref="DN18">IFERROR(INDEX([1]!Sanaudos[Saskaita],MATCH(1,('[1]3.4'!$AM18=[1]!Sanaudos[Kodas])*('[1]3.4'!DN$7='[1]2.SAN'!$M$4:$M$73),0)),"")</f>
        <v/>
      </c>
      <c r="DO18" s="244" t="str">
        <f t="array" ref="DO18">IFERROR(INDEX([1]!Sanaudos[Saskaita],MATCH(1,('[1]3.4'!$AM18=[1]!Sanaudos[Kodas])*('[1]3.4'!DO$7='[1]2.SAN'!$M$4:$M$73),0)),"")</f>
        <v/>
      </c>
      <c r="DP18" s="244" t="str">
        <f t="array" ref="DP18">IFERROR(INDEX([1]!Sanaudos[Saskaita],MATCH(1,('[1]3.4'!$AM18=[1]!Sanaudos[Kodas])*('[1]3.4'!DP$7='[1]2.SAN'!$M$4:$M$73),0)),"")</f>
        <v/>
      </c>
      <c r="DQ18" s="244" t="str">
        <f t="array" ref="DQ18">IFERROR(INDEX([1]!Sanaudos[Saskaita],MATCH(1,('[1]3.4'!$AM18=[1]!Sanaudos[Kodas])*('[1]3.4'!DQ$7='[1]2.SAN'!$M$4:$M$73),0)),"")</f>
        <v/>
      </c>
      <c r="DR18" s="244" t="str">
        <f t="array" ref="DR18">IFERROR(INDEX([1]!Sanaudos[Saskaita],MATCH(1,('[1]3.4'!$AM18=[1]!Sanaudos[Kodas])*('[1]3.4'!DR$7='[1]2.SAN'!$M$4:$M$73),0)),"")</f>
        <v/>
      </c>
      <c r="DS18" s="244" t="str">
        <f t="array" ref="DS18">IFERROR(INDEX([1]!Sanaudos[Saskaita],MATCH(1,('[1]3.4'!$AM18=[1]!Sanaudos[Kodas])*('[1]3.4'!DS$7='[1]2.SAN'!$M$4:$M$73),0)),"")</f>
        <v/>
      </c>
      <c r="DT18" s="244" t="str">
        <f t="array" ref="DT18">IFERROR(INDEX([1]!Sanaudos[Saskaita],MATCH(1,('[1]3.4'!$AM18=[1]!Sanaudos[Kodas])*('[1]3.4'!DT$7='[1]2.SAN'!$M$4:$M$73),0)),"")</f>
        <v/>
      </c>
      <c r="DU18" s="244" t="str">
        <f t="array" ref="DU18">IFERROR(INDEX([1]!Sanaudos[Saskaita],MATCH(1,('[1]3.4'!$AM18=[1]!Sanaudos[Kodas])*('[1]3.4'!DU$7='[1]2.SAN'!$M$4:$M$73),0)),"")</f>
        <v/>
      </c>
      <c r="DV18" s="244" t="str">
        <f t="array" ref="DV18">IFERROR(INDEX([1]!Sanaudos[Saskaita],MATCH(1,('[1]3.4'!$AM18=[1]!Sanaudos[Kodas])*('[1]3.4'!DV$7='[1]2.SAN'!$M$4:$M$73),0)),"")</f>
        <v/>
      </c>
      <c r="DW18" s="244" t="str">
        <f t="array" ref="DW18">IFERROR(INDEX([1]!Sanaudos[Saskaita],MATCH(1,('[1]3.4'!$AM18=[1]!Sanaudos[Kodas])*('[1]3.4'!DW$7='[1]2.SAN'!$M$4:$M$73),0)),"")</f>
        <v/>
      </c>
      <c r="DX18" s="244" t="str">
        <f t="array" ref="DX18">IFERROR(INDEX([1]!Sanaudos[Saskaita],MATCH(1,('[1]3.4'!$AM18=[1]!Sanaudos[Kodas])*('[1]3.4'!DX$7='[1]2.SAN'!$M$4:$M$73),0)),"")</f>
        <v/>
      </c>
      <c r="DY18" s="244" t="str">
        <f t="array" ref="DY18">IFERROR(INDEX([1]!Sanaudos[Saskaita],MATCH(1,('[1]3.4'!$AM18=[1]!Sanaudos[Kodas])*('[1]3.4'!DY$7='[1]2.SAN'!$M$4:$M$73),0)),"")</f>
        <v/>
      </c>
      <c r="DZ18" s="244" t="str">
        <f t="array" ref="DZ18">IFERROR(INDEX([1]!Sanaudos[Saskaita],MATCH(1,('[1]3.4'!$AM18=[1]!Sanaudos[Kodas])*('[1]3.4'!DZ$7='[1]2.SAN'!$M$4:$M$73),0)),"")</f>
        <v/>
      </c>
      <c r="EA18" s="244" t="str">
        <f t="array" ref="EA18">IFERROR(INDEX([1]!Sanaudos[Saskaita],MATCH(1,('[1]3.4'!$AM18=[1]!Sanaudos[Kodas])*('[1]3.4'!EA$7='[1]2.SAN'!$M$4:$M$73),0)),"")</f>
        <v/>
      </c>
      <c r="EB18" s="244" t="str">
        <f t="array" ref="EB18">IFERROR(INDEX([1]!Sanaudos[Saskaita],MATCH(1,('[1]3.4'!$AM18=[1]!Sanaudos[Kodas])*('[1]3.4'!EB$7='[1]2.SAN'!$M$4:$M$73),0)),"")</f>
        <v/>
      </c>
      <c r="EC18" s="244" t="str">
        <f t="array" ref="EC18">IFERROR(INDEX([1]!Sanaudos[Saskaita],MATCH(1,('[1]3.4'!$AM18=[1]!Sanaudos[Kodas])*('[1]3.4'!EC$7='[1]2.SAN'!$M$4:$M$73),0)),"")</f>
        <v/>
      </c>
      <c r="ED18" s="244" t="str">
        <f t="array" ref="ED18">IFERROR(INDEX([1]!Sanaudos[Saskaita],MATCH(1,('[1]3.4'!$AM18=[1]!Sanaudos[Kodas])*('[1]3.4'!ED$7='[1]2.SAN'!$M$4:$M$73),0)),"")</f>
        <v/>
      </c>
      <c r="EE18" s="244" t="str">
        <f t="array" ref="EE18">IFERROR(INDEX([1]!Sanaudos[Saskaita],MATCH(1,('[1]3.4'!$AM18=[1]!Sanaudos[Kodas])*('[1]3.4'!EE$7='[1]2.SAN'!$M$4:$M$73),0)),"")</f>
        <v/>
      </c>
      <c r="EF18" s="244" t="str">
        <f t="array" ref="EF18">IFERROR(INDEX([1]!Sanaudos[Saskaita],MATCH(1,('[1]3.4'!$AM18=[1]!Sanaudos[Kodas])*('[1]3.4'!EF$7='[1]2.SAN'!$M$4:$M$73),0)),"")</f>
        <v/>
      </c>
      <c r="EG18" s="244" t="str">
        <f t="array" ref="EG18">IFERROR(INDEX([1]!Sanaudos[Saskaita],MATCH(1,('[1]3.4'!$AM18=[1]!Sanaudos[Kodas])*('[1]3.4'!EG$7='[1]2.SAN'!$M$4:$M$73),0)),"")</f>
        <v/>
      </c>
      <c r="EH18" s="244" t="str">
        <f t="array" ref="EH18">IFERROR(INDEX([1]!Sanaudos[Saskaita],MATCH(1,('[1]3.4'!$AM18=[1]!Sanaudos[Kodas])*('[1]3.4'!EH$7='[1]2.SAN'!$M$4:$M$73),0)),"")</f>
        <v/>
      </c>
      <c r="EI18" s="244" t="str">
        <f t="array" ref="EI18">IFERROR(INDEX([1]!Sanaudos[Saskaita],MATCH(1,('[1]3.4'!$AM18=[1]!Sanaudos[Kodas])*('[1]3.4'!EI$7='[1]2.SAN'!$M$4:$M$73),0)),"")</f>
        <v/>
      </c>
      <c r="EJ18" s="244" t="str">
        <f t="array" ref="EJ18">IFERROR(INDEX([1]!Sanaudos[Saskaita],MATCH(1,('[1]3.4'!$AM18=[1]!Sanaudos[Kodas])*('[1]3.4'!EJ$7='[1]2.SAN'!$M$4:$M$73),0)),"")</f>
        <v/>
      </c>
      <c r="EK18" s="244" t="str">
        <f t="array" ref="EK18">IFERROR(INDEX([1]!Sanaudos[Saskaita],MATCH(1,('[1]3.4'!$AM18=[1]!Sanaudos[Kodas])*('[1]3.4'!EK$7='[1]2.SAN'!$M$4:$M$73),0)),"")</f>
        <v/>
      </c>
      <c r="EL18" s="244" t="str">
        <f t="array" ref="EL18">IFERROR(INDEX([1]!Sanaudos[Saskaita],MATCH(1,('[1]3.4'!$AM18=[1]!Sanaudos[Kodas])*('[1]3.4'!EL$7='[1]2.SAN'!$M$4:$M$73),0)),"")</f>
        <v/>
      </c>
      <c r="EM18" s="244" t="str">
        <f t="array" ref="EM18">IFERROR(INDEX([1]!Sanaudos[Saskaita],MATCH(1,('[1]3.4'!$AM18=[1]!Sanaudos[Kodas])*('[1]3.4'!EM$7='[1]2.SAN'!$M$4:$M$73),0)),"")</f>
        <v/>
      </c>
      <c r="EN18" s="244" t="str">
        <f t="array" ref="EN18">IFERROR(INDEX([1]!Sanaudos[Saskaita],MATCH(1,('[1]3.4'!$AM18=[1]!Sanaudos[Kodas])*('[1]3.4'!EN$7='[1]2.SAN'!$M$4:$M$73),0)),"")</f>
        <v/>
      </c>
      <c r="EO18" s="244" t="str">
        <f t="array" ref="EO18">IFERROR(INDEX([1]!Sanaudos[Saskaita],MATCH(1,('[1]3.4'!$AM18=[1]!Sanaudos[Kodas])*('[1]3.4'!EO$7='[1]2.SAN'!$M$4:$M$73),0)),"")</f>
        <v/>
      </c>
      <c r="EP18" s="244" t="str">
        <f t="array" ref="EP18">IFERROR(INDEX([1]!Sanaudos[Saskaita],MATCH(1,('[1]3.4'!$AM18=[1]!Sanaudos[Kodas])*('[1]3.4'!EP$7='[1]2.SAN'!$M$4:$M$73),0)),"")</f>
        <v/>
      </c>
      <c r="EQ18" s="244" t="str">
        <f t="array" ref="EQ18">IFERROR(INDEX([1]!Sanaudos[Saskaita],MATCH(1,('[1]3.4'!$AM18=[1]!Sanaudos[Kodas])*('[1]3.4'!EQ$7='[1]2.SAN'!$M$4:$M$73),0)),"")</f>
        <v/>
      </c>
      <c r="ER18" s="244" t="str">
        <f t="array" ref="ER18">IFERROR(INDEX([1]!Sanaudos[Saskaita],MATCH(1,('[1]3.4'!$AM18=[1]!Sanaudos[Kodas])*('[1]3.4'!ER$7='[1]2.SAN'!$M$4:$M$73),0)),"")</f>
        <v/>
      </c>
      <c r="ES18" s="244" t="str">
        <f t="array" ref="ES18">IFERROR(INDEX([1]!Sanaudos[Saskaita],MATCH(1,('[1]3.4'!$AM18=[1]!Sanaudos[Kodas])*('[1]3.4'!ES$7='[1]2.SAN'!$M$4:$M$73),0)),"")</f>
        <v/>
      </c>
      <c r="ET18" s="244" t="str">
        <f t="array" ref="ET18">IFERROR(INDEX([1]!Sanaudos[Saskaita],MATCH(1,('[1]3.4'!$AM18=[1]!Sanaudos[Kodas])*('[1]3.4'!ET$7='[1]2.SAN'!$M$4:$M$73),0)),"")</f>
        <v/>
      </c>
      <c r="EU18" s="244" t="str">
        <f t="array" ref="EU18">IFERROR(INDEX([1]!Sanaudos[Saskaita],MATCH(1,('[1]3.4'!$AM18=[1]!Sanaudos[Kodas])*('[1]3.4'!EU$7='[1]2.SAN'!$M$4:$M$73),0)),"")</f>
        <v/>
      </c>
      <c r="EV18" s="244" t="str">
        <f t="array" ref="EV18">IFERROR(INDEX([1]!Sanaudos[Saskaita],MATCH(1,('[1]3.4'!$AM18=[1]!Sanaudos[Kodas])*('[1]3.4'!EV$7='[1]2.SAN'!$M$4:$M$73),0)),"")</f>
        <v/>
      </c>
      <c r="EW18" s="244" t="str">
        <f t="array" ref="EW18">IFERROR(INDEX([1]!Sanaudos[Saskaita],MATCH(1,('[1]3.4'!$AM18=[1]!Sanaudos[Kodas])*('[1]3.4'!EW$7='[1]2.SAN'!$M$4:$M$73),0)),"")</f>
        <v/>
      </c>
      <c r="EX18" s="244" t="str">
        <f t="array" ref="EX18">IFERROR(INDEX([1]!Sanaudos[Saskaita],MATCH(1,('[1]3.4'!$AM18=[1]!Sanaudos[Kodas])*('[1]3.4'!EX$7='[1]2.SAN'!$M$4:$M$73),0)),"")</f>
        <v/>
      </c>
      <c r="EY18" s="244" t="str">
        <f t="array" ref="EY18">IFERROR(INDEX([1]!Sanaudos[Saskaita],MATCH(1,('[1]3.4'!$AM18=[1]!Sanaudos[Kodas])*('[1]3.4'!EY$7='[1]2.SAN'!$M$4:$M$73),0)),"")</f>
        <v/>
      </c>
      <c r="EZ18" s="244" t="str">
        <f t="array" ref="EZ18">IFERROR(INDEX([1]!Sanaudos[Saskaita],MATCH(1,('[1]3.4'!$AM18=[1]!Sanaudos[Kodas])*('[1]3.4'!EZ$7='[1]2.SAN'!$M$4:$M$73),0)),"")</f>
        <v/>
      </c>
      <c r="FA18" s="244" t="str">
        <f t="array" ref="FA18">IFERROR(INDEX([1]!Sanaudos[Saskaita],MATCH(1,('[1]3.4'!$AM18=[1]!Sanaudos[Kodas])*('[1]3.4'!FA$7='[1]2.SAN'!$M$4:$M$73),0)),"")</f>
        <v/>
      </c>
      <c r="FB18" s="244" t="str">
        <f t="array" ref="FB18">IFERROR(INDEX([1]!Sanaudos[Saskaita],MATCH(1,('[1]3.4'!$AM18=[1]!Sanaudos[Kodas])*('[1]3.4'!FB$7='[1]2.SAN'!$M$4:$M$73),0)),"")</f>
        <v/>
      </c>
      <c r="FC18" s="244" t="str">
        <f t="array" ref="FC18">IFERROR(INDEX([1]!Sanaudos[Saskaita],MATCH(1,('[1]3.4'!$AM18=[1]!Sanaudos[Kodas])*('[1]3.4'!FC$7='[1]2.SAN'!$M$4:$M$73),0)),"")</f>
        <v/>
      </c>
      <c r="FD18" s="244" t="str">
        <f t="array" ref="FD18">IFERROR(INDEX([1]!Sanaudos[Saskaita],MATCH(1,('[1]3.4'!$AM18=[1]!Sanaudos[Kodas])*('[1]3.4'!FD$7='[1]2.SAN'!$M$4:$M$73),0)),"")</f>
        <v/>
      </c>
      <c r="FE18" s="244" t="str">
        <f t="array" ref="FE18">IFERROR(INDEX([1]!Sanaudos[Saskaita],MATCH(1,('[1]3.4'!$AM18=[1]!Sanaudos[Kodas])*('[1]3.4'!FE$7='[1]2.SAN'!$M$4:$M$73),0)),"")</f>
        <v/>
      </c>
      <c r="FF18" s="244" t="str">
        <f t="array" ref="FF18">IFERROR(INDEX([1]!Sanaudos[Saskaita],MATCH(1,('[1]3.4'!$AM18=[1]!Sanaudos[Kodas])*('[1]3.4'!FF$7='[1]2.SAN'!$M$4:$M$73),0)),"")</f>
        <v/>
      </c>
      <c r="FG18" s="244" t="str">
        <f t="array" ref="FG18">IFERROR(INDEX([1]!Sanaudos[Saskaita],MATCH(1,('[1]3.4'!$AM18=[1]!Sanaudos[Kodas])*('[1]3.4'!FG$7='[1]2.SAN'!$M$4:$M$73),0)),"")</f>
        <v/>
      </c>
      <c r="FH18" s="244" t="str">
        <f t="array" ref="FH18">IFERROR(INDEX([1]!Sanaudos[Saskaita],MATCH(1,('[1]3.4'!$AM18=[1]!Sanaudos[Kodas])*('[1]3.4'!FH$7='[1]2.SAN'!$M$4:$M$73),0)),"")</f>
        <v/>
      </c>
      <c r="FI18" s="244" t="str">
        <f t="array" ref="FI18">IFERROR(INDEX([1]!Sanaudos[Saskaita],MATCH(1,('[1]3.4'!$AM18=[1]!Sanaudos[Kodas])*('[1]3.4'!FI$7='[1]2.SAN'!$M$4:$M$73),0)),"")</f>
        <v/>
      </c>
      <c r="FJ18" s="244" t="str">
        <f t="array" ref="FJ18">IFERROR(INDEX([1]!Sanaudos[Saskaita],MATCH(1,('[1]3.4'!$AM18=[1]!Sanaudos[Kodas])*('[1]3.4'!FJ$7='[1]2.SAN'!$M$4:$M$73),0)),"")</f>
        <v/>
      </c>
      <c r="FK18" s="244" t="str">
        <f t="array" ref="FK18">IFERROR(INDEX([1]!Sanaudos[Saskaita],MATCH(1,('[1]3.4'!$AM18=[1]!Sanaudos[Kodas])*('[1]3.4'!FK$7='[1]2.SAN'!$M$4:$M$73),0)),"")</f>
        <v/>
      </c>
      <c r="FL18" s="244" t="str">
        <f t="array" ref="FL18">IFERROR(INDEX([1]!Sanaudos[Saskaita],MATCH(1,('[1]3.4'!$AM18=[1]!Sanaudos[Kodas])*('[1]3.4'!FL$7='[1]2.SAN'!$M$4:$M$73),0)),"")</f>
        <v/>
      </c>
      <c r="FM18" s="244" t="str">
        <f t="array" ref="FM18">IFERROR(INDEX([1]!Sanaudos[Saskaita],MATCH(1,('[1]3.4'!$AM18=[1]!Sanaudos[Kodas])*('[1]3.4'!FM$7='[1]2.SAN'!$M$4:$M$73),0)),"")</f>
        <v/>
      </c>
      <c r="FN18" s="244" t="str">
        <f t="array" ref="FN18">IFERROR(INDEX([1]!Sanaudos[Saskaita],MATCH(1,('[1]3.4'!$AM18=[1]!Sanaudos[Kodas])*('[1]3.4'!FN$7='[1]2.SAN'!$M$4:$M$73),0)),"")</f>
        <v/>
      </c>
      <c r="FO18" s="244" t="str">
        <f t="array" ref="FO18">IFERROR(INDEX([1]!Sanaudos[Saskaita],MATCH(1,('[1]3.4'!$AM18=[1]!Sanaudos[Kodas])*('[1]3.4'!FO$7='[1]2.SAN'!$M$4:$M$73),0)),"")</f>
        <v/>
      </c>
      <c r="FP18" s="244" t="str">
        <f t="array" ref="FP18">IFERROR(INDEX([1]!Sanaudos[Saskaita],MATCH(1,('[1]3.4'!$AM18=[1]!Sanaudos[Kodas])*('[1]3.4'!FP$7='[1]2.SAN'!$M$4:$M$73),0)),"")</f>
        <v/>
      </c>
      <c r="FQ18" s="244" t="str">
        <f t="array" ref="FQ18">IFERROR(INDEX([1]!Sanaudos[Saskaita],MATCH(1,('[1]3.4'!$AM18=[1]!Sanaudos[Kodas])*('[1]3.4'!FQ$7='[1]2.SAN'!$M$4:$M$73),0)),"")</f>
        <v/>
      </c>
      <c r="FR18" s="244" t="str">
        <f t="array" ref="FR18">IFERROR(INDEX([1]!Sanaudos[Saskaita],MATCH(1,('[1]3.4'!$AM18=[1]!Sanaudos[Kodas])*('[1]3.4'!FR$7='[1]2.SAN'!$M$4:$M$73),0)),"")</f>
        <v/>
      </c>
      <c r="FS18" s="244" t="str">
        <f t="array" ref="FS18">IFERROR(INDEX([1]!Sanaudos[Saskaita],MATCH(1,('[1]3.4'!$AM18=[1]!Sanaudos[Kodas])*('[1]3.4'!FS$7='[1]2.SAN'!$M$4:$M$73),0)),"")</f>
        <v/>
      </c>
      <c r="FT18" s="244" t="str">
        <f t="array" ref="FT18">IFERROR(INDEX([1]!Sanaudos[Saskaita],MATCH(1,('[1]3.4'!$AM18=[1]!Sanaudos[Kodas])*('[1]3.4'!FT$7='[1]2.SAN'!$M$4:$M$73),0)),"")</f>
        <v/>
      </c>
      <c r="FU18" s="244" t="str">
        <f t="array" ref="FU18">IFERROR(INDEX([1]!Sanaudos[Saskaita],MATCH(1,('[1]3.4'!$AM18=[1]!Sanaudos[Kodas])*('[1]3.4'!FU$7='[1]2.SAN'!$M$4:$M$73),0)),"")</f>
        <v/>
      </c>
      <c r="FV18" s="244" t="str">
        <f t="array" ref="FV18">IFERROR(INDEX([1]!Sanaudos[Saskaita],MATCH(1,('[1]3.4'!$AM18=[1]!Sanaudos[Kodas])*('[1]3.4'!FV$7='[1]2.SAN'!$M$4:$M$73),0)),"")</f>
        <v/>
      </c>
      <c r="FW18" s="244" t="str">
        <f t="array" ref="FW18">IFERROR(INDEX([1]!Sanaudos[Saskaita],MATCH(1,('[1]3.4'!$AM18=[1]!Sanaudos[Kodas])*('[1]3.4'!FW$7='[1]2.SAN'!$M$4:$M$73),0)),"")</f>
        <v/>
      </c>
      <c r="FX18" s="244" t="str">
        <f t="array" ref="FX18">IFERROR(INDEX([1]!Sanaudos[Saskaita],MATCH(1,('[1]3.4'!$AM18=[1]!Sanaudos[Kodas])*('[1]3.4'!FX$7='[1]2.SAN'!$M$4:$M$73),0)),"")</f>
        <v/>
      </c>
      <c r="FY18" s="244" t="str">
        <f t="array" ref="FY18">IFERROR(INDEX([1]!Sanaudos[Saskaita],MATCH(1,('[1]3.4'!$AM18=[1]!Sanaudos[Kodas])*('[1]3.4'!FY$7='[1]2.SAN'!$M$4:$M$73),0)),"")</f>
        <v/>
      </c>
      <c r="FZ18" s="244" t="str">
        <f t="array" ref="FZ18">IFERROR(INDEX([1]!Sanaudos[Saskaita],MATCH(1,('[1]3.4'!$AM18=[1]!Sanaudos[Kodas])*('[1]3.4'!FZ$7='[1]2.SAN'!$M$4:$M$73),0)),"")</f>
        <v/>
      </c>
      <c r="GA18" s="244" t="str">
        <f t="array" ref="GA18">IFERROR(INDEX([1]!Sanaudos[Saskaita],MATCH(1,('[1]3.4'!$AM18=[1]!Sanaudos[Kodas])*('[1]3.4'!GA$7='[1]2.SAN'!$M$4:$M$73),0)),"")</f>
        <v/>
      </c>
      <c r="GB18" s="244" t="str">
        <f t="array" ref="GB18">IFERROR(INDEX([1]!Sanaudos[Saskaita],MATCH(1,('[1]3.4'!$AM18=[1]!Sanaudos[Kodas])*('[1]3.4'!GB$7='[1]2.SAN'!$M$4:$M$73),0)),"")</f>
        <v/>
      </c>
      <c r="GC18" s="244" t="str">
        <f t="array" ref="GC18">IFERROR(INDEX([1]!Sanaudos[Saskaita],MATCH(1,('[1]3.4'!$AM18=[1]!Sanaudos[Kodas])*('[1]3.4'!GC$7='[1]2.SAN'!$M$4:$M$73),0)),"")</f>
        <v/>
      </c>
      <c r="GD18" s="244" t="str">
        <f t="array" ref="GD18">IFERROR(INDEX([1]!Sanaudos[Saskaita],MATCH(1,('[1]3.4'!$AM18=[1]!Sanaudos[Kodas])*('[1]3.4'!GD$7='[1]2.SAN'!$M$4:$M$73),0)),"")</f>
        <v/>
      </c>
      <c r="GE18" s="244" t="str">
        <f t="array" ref="GE18">IFERROR(INDEX([1]!Sanaudos[Saskaita],MATCH(1,('[1]3.4'!$AM18=[1]!Sanaudos[Kodas])*('[1]3.4'!GE$7='[1]2.SAN'!$M$4:$M$73),0)),"")</f>
        <v/>
      </c>
      <c r="GF18" s="244" t="str">
        <f t="array" ref="GF18">IFERROR(INDEX([1]!Sanaudos[Saskaita],MATCH(1,('[1]3.4'!$AM18=[1]!Sanaudos[Kodas])*('[1]3.4'!GF$7='[1]2.SAN'!$M$4:$M$73),0)),"")</f>
        <v/>
      </c>
      <c r="GG18" s="244" t="str">
        <f t="array" ref="GG18">IFERROR(INDEX([1]!Sanaudos[Saskaita],MATCH(1,('[1]3.4'!$AM18=[1]!Sanaudos[Kodas])*('[1]3.4'!GG$7='[1]2.SAN'!$M$4:$M$73),0)),"")</f>
        <v/>
      </c>
      <c r="GH18" s="244" t="str">
        <f t="array" ref="GH18">IFERROR(INDEX([1]!Sanaudos[Saskaita],MATCH(1,('[1]3.4'!$AM18=[1]!Sanaudos[Kodas])*('[1]3.4'!GH$7='[1]2.SAN'!$M$4:$M$73),0)),"")</f>
        <v/>
      </c>
      <c r="GI18" s="244" t="str">
        <f t="array" ref="GI18">IFERROR(INDEX([1]!Sanaudos[Saskaita],MATCH(1,('[1]3.4'!$AM18=[1]!Sanaudos[Kodas])*('[1]3.4'!GI$7='[1]2.SAN'!$M$4:$M$73),0)),"")</f>
        <v/>
      </c>
      <c r="GJ18" s="244" t="str">
        <f t="array" ref="GJ18">IFERROR(INDEX([1]!Sanaudos[Saskaita],MATCH(1,('[1]3.4'!$AM18=[1]!Sanaudos[Kodas])*('[1]3.4'!GJ$7='[1]2.SAN'!$M$4:$M$73),0)),"")</f>
        <v/>
      </c>
      <c r="GK18" s="244" t="str">
        <f t="array" ref="GK18">IFERROR(INDEX([1]!Sanaudos[Saskaita],MATCH(1,('[1]3.4'!$AM18=[1]!Sanaudos[Kodas])*('[1]3.4'!GK$7='[1]2.SAN'!$M$4:$M$73),0)),"")</f>
        <v/>
      </c>
      <c r="GL18" s="244" t="str">
        <f t="array" ref="GL18">IFERROR(INDEX([1]!Sanaudos[Saskaita],MATCH(1,('[1]3.4'!$AM18=[1]!Sanaudos[Kodas])*('[1]3.4'!GL$7='[1]2.SAN'!$M$4:$M$73),0)),"")</f>
        <v/>
      </c>
      <c r="GM18" s="244" t="str">
        <f t="array" ref="GM18">IFERROR(INDEX([1]!Sanaudos[Saskaita],MATCH(1,('[1]3.4'!$AM18=[1]!Sanaudos[Kodas])*('[1]3.4'!GM$7='[1]2.SAN'!$M$4:$M$73),0)),"")</f>
        <v/>
      </c>
      <c r="GN18" s="244" t="str">
        <f t="array" ref="GN18">IFERROR(INDEX([1]!Sanaudos[Saskaita],MATCH(1,('[1]3.4'!$AM18=[1]!Sanaudos[Kodas])*('[1]3.4'!GN$7='[1]2.SAN'!$M$4:$M$73),0)),"")</f>
        <v/>
      </c>
      <c r="GO18" s="244" t="str">
        <f t="array" ref="GO18">IFERROR(INDEX([1]!Sanaudos[Saskaita],MATCH(1,('[1]3.4'!$AM18=[1]!Sanaudos[Kodas])*('[1]3.4'!GO$7='[1]2.SAN'!$M$4:$M$73),0)),"")</f>
        <v/>
      </c>
      <c r="GP18" s="244" t="str">
        <f t="array" ref="GP18">IFERROR(INDEX([1]!Sanaudos[Saskaita],MATCH(1,('[1]3.4'!$AM18=[1]!Sanaudos[Kodas])*('[1]3.4'!GP$7='[1]2.SAN'!$M$4:$M$73),0)),"")</f>
        <v/>
      </c>
      <c r="GQ18" s="244" t="str">
        <f t="array" ref="GQ18">IFERROR(INDEX([1]!Sanaudos[Saskaita],MATCH(1,('[1]3.4'!$AM18=[1]!Sanaudos[Kodas])*('[1]3.4'!GQ$7='[1]2.SAN'!$M$4:$M$73),0)),"")</f>
        <v/>
      </c>
      <c r="GR18" s="244" t="str">
        <f t="array" ref="GR18">IFERROR(INDEX([1]!Sanaudos[Saskaita],MATCH(1,('[1]3.4'!$AM18=[1]!Sanaudos[Kodas])*('[1]3.4'!GR$7='[1]2.SAN'!$M$4:$M$73),0)),"")</f>
        <v/>
      </c>
      <c r="GS18" s="244" t="str">
        <f t="array" ref="GS18">IFERROR(INDEX([1]!Sanaudos[Saskaita],MATCH(1,('[1]3.4'!$AM18=[1]!Sanaudos[Kodas])*('[1]3.4'!GS$7='[1]2.SAN'!$M$4:$M$73),0)),"")</f>
        <v/>
      </c>
      <c r="GT18" s="244" t="str">
        <f t="array" ref="GT18">IFERROR(INDEX([1]!Sanaudos[Saskaita],MATCH(1,('[1]3.4'!$AM18=[1]!Sanaudos[Kodas])*('[1]3.4'!GT$7='[1]2.SAN'!$M$4:$M$73),0)),"")</f>
        <v/>
      </c>
      <c r="GU18" s="244" t="str">
        <f t="array" ref="GU18">IFERROR(INDEX([1]!Sanaudos[Saskaita],MATCH(1,('[1]3.4'!$AM18=[1]!Sanaudos[Kodas])*('[1]3.4'!GU$7='[1]2.SAN'!$M$4:$M$73),0)),"")</f>
        <v/>
      </c>
      <c r="GV18" s="244" t="str">
        <f t="array" ref="GV18">IFERROR(INDEX([1]!Sanaudos[Saskaita],MATCH(1,('[1]3.4'!$AM18=[1]!Sanaudos[Kodas])*('[1]3.4'!GV$7='[1]2.SAN'!$M$4:$M$73),0)),"")</f>
        <v/>
      </c>
      <c r="GW18" s="244" t="str">
        <f t="array" ref="GW18">IFERROR(INDEX([1]!Sanaudos[Saskaita],MATCH(1,('[1]3.4'!$AM18=[1]!Sanaudos[Kodas])*('[1]3.4'!GW$7='[1]2.SAN'!$M$4:$M$73),0)),"")</f>
        <v/>
      </c>
      <c r="GX18" s="244" t="str">
        <f t="array" ref="GX18">IFERROR(INDEX([1]!Sanaudos[Saskaita],MATCH(1,('[1]3.4'!$AM18=[1]!Sanaudos[Kodas])*('[1]3.4'!GX$7='[1]2.SAN'!$M$4:$M$73),0)),"")</f>
        <v/>
      </c>
      <c r="GY18" s="244" t="str">
        <f t="array" ref="GY18">IFERROR(INDEX([1]!Sanaudos[Saskaita],MATCH(1,('[1]3.4'!$AM18=[1]!Sanaudos[Kodas])*('[1]3.4'!GY$7='[1]2.SAN'!$M$4:$M$73),0)),"")</f>
        <v/>
      </c>
      <c r="GZ18" s="244" t="str">
        <f t="array" ref="GZ18">IFERROR(INDEX([1]!Sanaudos[Saskaita],MATCH(1,('[1]3.4'!$AM18=[1]!Sanaudos[Kodas])*('[1]3.4'!GZ$7='[1]2.SAN'!$M$4:$M$73),0)),"")</f>
        <v/>
      </c>
      <c r="HA18" s="244" t="str">
        <f t="array" ref="HA18">IFERROR(INDEX([1]!Sanaudos[Saskaita],MATCH(1,('[1]3.4'!$AM18=[1]!Sanaudos[Kodas])*('[1]3.4'!HA$7='[1]2.SAN'!$M$4:$M$73),0)),"")</f>
        <v/>
      </c>
      <c r="HB18" s="244" t="str">
        <f t="array" ref="HB18">IFERROR(INDEX([1]!Sanaudos[Saskaita],MATCH(1,('[1]3.4'!$AM18=[1]!Sanaudos[Kodas])*('[1]3.4'!HB$7='[1]2.SAN'!$M$4:$M$73),0)),"")</f>
        <v/>
      </c>
      <c r="HC18" s="244" t="str">
        <f t="array" ref="HC18">IFERROR(INDEX([1]!Sanaudos[Saskaita],MATCH(1,('[1]3.4'!$AM18=[1]!Sanaudos[Kodas])*('[1]3.4'!HC$7='[1]2.SAN'!$M$4:$M$73),0)),"")</f>
        <v/>
      </c>
      <c r="HD18" s="244" t="str">
        <f t="array" ref="HD18">IFERROR(INDEX([1]!Sanaudos[Saskaita],MATCH(1,('[1]3.4'!$AM18=[1]!Sanaudos[Kodas])*('[1]3.4'!HD$7='[1]2.SAN'!$M$4:$M$73),0)),"")</f>
        <v/>
      </c>
      <c r="HE18" s="244" t="str">
        <f t="array" ref="HE18">IFERROR(INDEX([1]!Sanaudos[Saskaita],MATCH(1,('[1]3.4'!$AM18=[1]!Sanaudos[Kodas])*('[1]3.4'!HE$7='[1]2.SAN'!$M$4:$M$73),0)),"")</f>
        <v/>
      </c>
      <c r="HF18" s="244" t="str">
        <f t="array" ref="HF18">IFERROR(INDEX([1]!Sanaudos[Saskaita],MATCH(1,('[1]3.4'!$AM18=[1]!Sanaudos[Kodas])*('[1]3.4'!HF$7='[1]2.SAN'!$M$4:$M$73),0)),"")</f>
        <v/>
      </c>
      <c r="HG18" s="244" t="str">
        <f t="array" ref="HG18">IFERROR(INDEX([1]!Sanaudos[Saskaita],MATCH(1,('[1]3.4'!$AM18=[1]!Sanaudos[Kodas])*('[1]3.4'!HG$7='[1]2.SAN'!$M$4:$M$73),0)),"")</f>
        <v/>
      </c>
      <c r="HH18" s="244" t="str">
        <f t="array" ref="HH18">IFERROR(INDEX([1]!Sanaudos[Saskaita],MATCH(1,('[1]3.4'!$AM18=[1]!Sanaudos[Kodas])*('[1]3.4'!HH$7='[1]2.SAN'!$M$4:$M$73),0)),"")</f>
        <v/>
      </c>
      <c r="HI18" s="244" t="str">
        <f t="array" ref="HI18">IFERROR(INDEX([1]!Sanaudos[Saskaita],MATCH(1,('[1]3.4'!$AM18=[1]!Sanaudos[Kodas])*('[1]3.4'!HI$7='[1]2.SAN'!$M$4:$M$73),0)),"")</f>
        <v/>
      </c>
      <c r="HJ18" s="244" t="str">
        <f t="array" ref="HJ18">IFERROR(INDEX([1]!Sanaudos[Saskaita],MATCH(1,('[1]3.4'!$AM18=[1]!Sanaudos[Kodas])*('[1]3.4'!HJ$7='[1]2.SAN'!$M$4:$M$73),0)),"")</f>
        <v/>
      </c>
      <c r="HK18" s="244" t="str">
        <f t="array" ref="HK18">IFERROR(INDEX([1]!Sanaudos[Saskaita],MATCH(1,('[1]3.4'!$AM18=[1]!Sanaudos[Kodas])*('[1]3.4'!HK$7='[1]2.SAN'!$M$4:$M$73),0)),"")</f>
        <v/>
      </c>
      <c r="HL18" s="244" t="str">
        <f t="array" ref="HL18">IFERROR(INDEX([1]!Sanaudos[Saskaita],MATCH(1,('[1]3.4'!$AM18=[1]!Sanaudos[Kodas])*('[1]3.4'!HL$7='[1]2.SAN'!$M$4:$M$73),0)),"")</f>
        <v/>
      </c>
      <c r="HM18" s="244" t="str">
        <f t="array" ref="HM18">IFERROR(INDEX([1]!Sanaudos[Saskaita],MATCH(1,('[1]3.4'!$AM18=[1]!Sanaudos[Kodas])*('[1]3.4'!HM$7='[1]2.SAN'!$M$4:$M$73),0)),"")</f>
        <v/>
      </c>
      <c r="HN18" s="244" t="str">
        <f t="array" ref="HN18">IFERROR(INDEX([1]!Sanaudos[Saskaita],MATCH(1,('[1]3.4'!$AM18=[1]!Sanaudos[Kodas])*('[1]3.4'!HN$7='[1]2.SAN'!$M$4:$M$73),0)),"")</f>
        <v/>
      </c>
      <c r="HO18" s="244" t="str">
        <f t="array" ref="HO18">IFERROR(INDEX([1]!Sanaudos[Saskaita],MATCH(1,('[1]3.4'!$AM18=[1]!Sanaudos[Kodas])*('[1]3.4'!HO$7='[1]2.SAN'!$M$4:$M$73),0)),"")</f>
        <v/>
      </c>
      <c r="HP18" s="244" t="str">
        <f t="array" ref="HP18">IFERROR(INDEX([1]!Sanaudos[Saskaita],MATCH(1,('[1]3.4'!$AM18=[1]!Sanaudos[Kodas])*('[1]3.4'!HP$7='[1]2.SAN'!$M$4:$M$73),0)),"")</f>
        <v/>
      </c>
      <c r="HQ18" s="244" t="str">
        <f t="array" ref="HQ18">IFERROR(INDEX([1]!Sanaudos[Saskaita],MATCH(1,('[1]3.4'!$AM18=[1]!Sanaudos[Kodas])*('[1]3.4'!HQ$7='[1]2.SAN'!$M$4:$M$73),0)),"")</f>
        <v/>
      </c>
      <c r="HR18" s="244" t="str">
        <f t="array" ref="HR18">IFERROR(INDEX([1]!Sanaudos[Saskaita],MATCH(1,('[1]3.4'!$AM18=[1]!Sanaudos[Kodas])*('[1]3.4'!HR$7='[1]2.SAN'!$M$4:$M$73),0)),"")</f>
        <v/>
      </c>
      <c r="HS18" s="244" t="str">
        <f t="array" ref="HS18">IFERROR(INDEX([1]!Sanaudos[Saskaita],MATCH(1,('[1]3.4'!$AM18=[1]!Sanaudos[Kodas])*('[1]3.4'!HS$7='[1]2.SAN'!$M$4:$M$73),0)),"")</f>
        <v/>
      </c>
      <c r="HT18" s="244" t="str">
        <f t="array" ref="HT18">IFERROR(INDEX([1]!Sanaudos[Saskaita],MATCH(1,('[1]3.4'!$AM18=[1]!Sanaudos[Kodas])*('[1]3.4'!HT$7='[1]2.SAN'!$M$4:$M$73),0)),"")</f>
        <v/>
      </c>
      <c r="HU18" s="244" t="str">
        <f t="array" ref="HU18">IFERROR(INDEX([1]!Sanaudos[Saskaita],MATCH(1,('[1]3.4'!$AM18=[1]!Sanaudos[Kodas])*('[1]3.4'!HU$7='[1]2.SAN'!$M$4:$M$73),0)),"")</f>
        <v/>
      </c>
      <c r="HV18" s="244" t="str">
        <f t="array" ref="HV18">IFERROR(INDEX([1]!Sanaudos[Saskaita],MATCH(1,('[1]3.4'!$AM18=[1]!Sanaudos[Kodas])*('[1]3.4'!HV$7='[1]2.SAN'!$M$4:$M$73),0)),"")</f>
        <v/>
      </c>
      <c r="HW18" s="244" t="str">
        <f t="array" ref="HW18">IFERROR(INDEX([1]!Sanaudos[Saskaita],MATCH(1,('[1]3.4'!$AM18=[1]!Sanaudos[Kodas])*('[1]3.4'!HW$7='[1]2.SAN'!$M$4:$M$73),0)),"")</f>
        <v/>
      </c>
      <c r="HX18" s="244" t="str">
        <f t="array" ref="HX18">IFERROR(INDEX([1]!Sanaudos[Saskaita],MATCH(1,('[1]3.4'!$AM18=[1]!Sanaudos[Kodas])*('[1]3.4'!HX$7='[1]2.SAN'!$M$4:$M$73),0)),"")</f>
        <v/>
      </c>
      <c r="HY18" s="244" t="str">
        <f t="array" ref="HY18">IFERROR(INDEX([1]!Sanaudos[Saskaita],MATCH(1,('[1]3.4'!$AM18=[1]!Sanaudos[Kodas])*('[1]3.4'!HY$7='[1]2.SAN'!$M$4:$M$73),0)),"")</f>
        <v/>
      </c>
      <c r="HZ18" s="244" t="str">
        <f t="array" ref="HZ18">IFERROR(INDEX([1]!Sanaudos[Saskaita],MATCH(1,('[1]3.4'!$AM18=[1]!Sanaudos[Kodas])*('[1]3.4'!HZ$7='[1]2.SAN'!$M$4:$M$73),0)),"")</f>
        <v/>
      </c>
      <c r="IA18" s="244" t="str">
        <f t="array" ref="IA18">IFERROR(INDEX([1]!Sanaudos[Saskaita],MATCH(1,('[1]3.4'!$AM18=[1]!Sanaudos[Kodas])*('[1]3.4'!IA$7='[1]2.SAN'!$M$4:$M$73),0)),"")</f>
        <v/>
      </c>
      <c r="IB18" s="244" t="str">
        <f t="array" ref="IB18">IFERROR(INDEX([1]!Sanaudos[Saskaita],MATCH(1,('[1]3.4'!$AM18=[1]!Sanaudos[Kodas])*('[1]3.4'!IB$7='[1]2.SAN'!$M$4:$M$73),0)),"")</f>
        <v/>
      </c>
      <c r="IC18" s="244" t="str">
        <f t="array" ref="IC18">IFERROR(INDEX([1]!Sanaudos[Saskaita],MATCH(1,('[1]3.4'!$AM18=[1]!Sanaudos[Kodas])*('[1]3.4'!IC$7='[1]2.SAN'!$M$4:$M$73),0)),"")</f>
        <v/>
      </c>
      <c r="ID18" s="244" t="str">
        <f t="array" ref="ID18">IFERROR(INDEX([1]!Sanaudos[Saskaita],MATCH(1,('[1]3.4'!$AM18=[1]!Sanaudos[Kodas])*('[1]3.4'!ID$7='[1]2.SAN'!$M$4:$M$73),0)),"")</f>
        <v/>
      </c>
      <c r="IE18" s="244" t="str">
        <f t="array" ref="IE18">IFERROR(INDEX([1]!Sanaudos[Saskaita],MATCH(1,('[1]3.4'!$AM18=[1]!Sanaudos[Kodas])*('[1]3.4'!IE$7='[1]2.SAN'!$M$4:$M$73),0)),"")</f>
        <v/>
      </c>
      <c r="IF18" s="244" t="str">
        <f t="array" ref="IF18">IFERROR(INDEX([1]!Sanaudos[Saskaita],MATCH(1,('[1]3.4'!$AM18=[1]!Sanaudos[Kodas])*('[1]3.4'!IF$7='[1]2.SAN'!$M$4:$M$73),0)),"")</f>
        <v/>
      </c>
      <c r="IG18" s="244" t="str">
        <f t="array" ref="IG18">IFERROR(INDEX([1]!Sanaudos[Saskaita],MATCH(1,('[1]3.4'!$AM18=[1]!Sanaudos[Kodas])*('[1]3.4'!IG$7='[1]2.SAN'!$M$4:$M$73),0)),"")</f>
        <v/>
      </c>
      <c r="IH18" s="244" t="str">
        <f t="array" ref="IH18">IFERROR(INDEX([1]!Sanaudos[Saskaita],MATCH(1,('[1]3.4'!$AM18=[1]!Sanaudos[Kodas])*('[1]3.4'!IH$7='[1]2.SAN'!$M$4:$M$73),0)),"")</f>
        <v/>
      </c>
      <c r="II18" s="244" t="str">
        <f t="array" ref="II18">IFERROR(INDEX([1]!Sanaudos[Saskaita],MATCH(1,('[1]3.4'!$AM18=[1]!Sanaudos[Kodas])*('[1]3.4'!II$7='[1]2.SAN'!$M$4:$M$73),0)),"")</f>
        <v/>
      </c>
      <c r="IJ18" s="244" t="str">
        <f t="array" ref="IJ18">IFERROR(INDEX([1]!Sanaudos[Saskaita],MATCH(1,('[1]3.4'!$AM18=[1]!Sanaudos[Kodas])*('[1]3.4'!IJ$7='[1]2.SAN'!$M$4:$M$73),0)),"")</f>
        <v/>
      </c>
      <c r="IK18" s="244" t="str">
        <f t="array" ref="IK18">IFERROR(INDEX([1]!Sanaudos[Saskaita],MATCH(1,('[1]3.4'!$AM18=[1]!Sanaudos[Kodas])*('[1]3.4'!IK$7='[1]2.SAN'!$M$4:$M$73),0)),"")</f>
        <v/>
      </c>
    </row>
    <row r="19" spans="2:245" ht="12.2" customHeight="1" x14ac:dyDescent="0.2">
      <c r="B19" s="552"/>
      <c r="C19" s="253" t="s">
        <v>823</v>
      </c>
      <c r="D19" s="251" t="s">
        <v>824</v>
      </c>
      <c r="E19" s="247" t="str">
        <f t="shared" si="2"/>
        <v xml:space="preserve">                                    </v>
      </c>
      <c r="F19" s="248" t="e">
        <f>+SUMIFS([1]!Sanaudos[Suma],[1]!Sanaudos[Kodas],AM19,[1]!Sanaudos[PASK],TRUE)</f>
        <v>#REF!</v>
      </c>
      <c r="G19" s="248" t="e">
        <f>-SUMIFS([1]!Sanaudos[Suma],[1]!Sanaudos[Kodas],$AM19,[1]!Sanaudos[Pagal DK RAS],700)</f>
        <v>#REF!</v>
      </c>
      <c r="H19" s="248" t="e">
        <f>+SUMIFS('[1]5.turtas'!$D$1:$AN$1,'[1]5.turtas'!$D$4:$AN$4,$AM19)</f>
        <v>#VALUE!</v>
      </c>
      <c r="I19" s="248" t="e">
        <f>-SUMIFS([1]!Sanaudos[Suma],[1]!Sanaudos[Kodas],$AM19,[1]!Sanaudos[Pagal DK RAS],901)-SUMIFS([1]!Sanaudos[Suma],[1]!Sanaudos[Kodas],$AM19,[1]!Sanaudos[Pagal DK RAS],902)-SUMIFS([1]!Sanaudos[Suma],[1]!Sanaudos[Kodas],$AM19,[1]!Sanaudos[Pagal DK RAS],905)</f>
        <v>#REF!</v>
      </c>
      <c r="J19" s="248" t="e">
        <f>+SUMIFS([1]!DU[DU],[1]!DU[Kodas],$AM19)+SUMIFS([1]!DU[Sodra],[1]!DU[Kodas],$AM19)+SUMIFS([1]!DU[Išeitinės išmokos, kompensacijos],[1]!DU[Kodas],$AM19)</f>
        <v>#REF!</v>
      </c>
      <c r="K19" s="248" t="e">
        <f>+SUMIFS([1]!Sanaudos_kor[Suma],[1]!Sanaudos_kor[Kodas],$AM19,[1]!Sanaudos_kor[PASK],TRUE,[1]!Sanaudos_kor[KOR_nr],K$1)</f>
        <v>#REF!</v>
      </c>
      <c r="L19" s="248" t="e">
        <f>+SUMIFS([1]!Sanaudos_kor[Suma],[1]!Sanaudos_kor[Kodas],$AM19,[1]!Sanaudos_kor[PASK],TRUE,[1]!Sanaudos_kor[KOR_nr],L$1)</f>
        <v>#REF!</v>
      </c>
      <c r="M19" s="248" t="e">
        <f>+SUMIFS([1]!Sanaudos_kor[Suma],[1]!Sanaudos_kor[Kodas],$AM19,[1]!Sanaudos_kor[PASK],TRUE,[1]!Sanaudos_kor[KOR_nr],M$1)</f>
        <v>#REF!</v>
      </c>
      <c r="N19" s="248" t="e">
        <f>+SUMIFS([1]!Sanaudos_kor[Suma],[1]!Sanaudos_kor[Kodas],$AM19,[1]!Sanaudos_kor[PASK],TRUE,[1]!Sanaudos_kor[KOR_nr],N$1)</f>
        <v>#REF!</v>
      </c>
      <c r="O19" s="248" t="e">
        <f>+SUMIFS([1]!Sanaudos_kor[Suma],[1]!Sanaudos_kor[Kodas],$AM19,[1]!Sanaudos_kor[PASK],TRUE,[1]!Sanaudos_kor[KOR_nr],O$1)</f>
        <v>#REF!</v>
      </c>
      <c r="P19" s="248" t="e">
        <f>+SUMIFS([1]!Sanaudos_kor[Suma],[1]!Sanaudos_kor[Kodas],$AM19,[1]!Sanaudos_kor[PASK],TRUE,[1]!Sanaudos_kor[KOR_nr],P$1)</f>
        <v>#REF!</v>
      </c>
      <c r="Q19" s="248" t="e">
        <f>+SUMIFS([1]!Sanaudos_kor[Suma],[1]!Sanaudos_kor[Kodas],$AM19,[1]!Sanaudos_kor[PASK],TRUE,[1]!Sanaudos_kor[KOR_nr],Q$1)</f>
        <v>#REF!</v>
      </c>
      <c r="R19" s="248" t="e">
        <f>+SUMIFS([1]!Sanaudos_kor[Suma],[1]!Sanaudos_kor[Kodas],$AM19,[1]!Sanaudos_kor[PASK],TRUE,[1]!Sanaudos_kor[KOR_nr],R$1)</f>
        <v>#REF!</v>
      </c>
      <c r="S19" s="248" t="e">
        <f>+SUMIFS([1]!Sanaudos_kor[Suma],[1]!Sanaudos_kor[Kodas],$AM19,[1]!Sanaudos_kor[PASK],TRUE,[1]!Sanaudos_kor[KOR_nr],S$1)</f>
        <v>#REF!</v>
      </c>
      <c r="T19" s="248" t="e">
        <f>+SUMIFS([1]!Sanaudos_kor[Suma],[1]!Sanaudos_kor[Kodas],$AM19,[1]!Sanaudos_kor[PASK],TRUE,[1]!Sanaudos_kor[KOR_nr],T$1)</f>
        <v>#REF!</v>
      </c>
      <c r="U19" s="248" t="e">
        <f>+SUMIFS([1]!Sanaudos_kor[Suma],[1]!Sanaudos_kor[Kodas],$AM19,[1]!Sanaudos_kor[PASK],TRUE,[1]!Sanaudos_kor[KOR_nr],U$1)</f>
        <v>#REF!</v>
      </c>
      <c r="V19" s="248" t="e">
        <f>+SUMIFS([1]!Sanaudos_kor[Suma],[1]!Sanaudos_kor[Kodas],$AM19,[1]!Sanaudos_kor[PASK],TRUE,[1]!Sanaudos_kor[KOR_nr],V$1)</f>
        <v>#REF!</v>
      </c>
      <c r="W19" s="248" t="e">
        <f>+SUMIFS([1]!Sanaudos_kor[Suma],[1]!Sanaudos_kor[Kodas],$AM19,[1]!Sanaudos_kor[PASK],TRUE,[1]!Sanaudos_kor[KOR_nr],W$1)</f>
        <v>#REF!</v>
      </c>
      <c r="X19" s="248" t="e">
        <f>+SUMIFS([1]!Sanaudos_kor[Suma],[1]!Sanaudos_kor[Kodas],$AM19,[1]!Sanaudos_kor[PASK],TRUE,[1]!Sanaudos_kor[KOR_nr],X$1)</f>
        <v>#REF!</v>
      </c>
      <c r="Y19" s="248" t="e">
        <f>+SUMIFS([1]!Sanaudos_kor[Suma],[1]!Sanaudos_kor[Kodas],$AM19,[1]!Sanaudos_kor[PASK],TRUE,[1]!Sanaudos_kor[KOR_nr],Y$1)</f>
        <v>#REF!</v>
      </c>
      <c r="Z19" s="248" t="e">
        <f>+SUMIFS([1]!Sanaudos_kor[Suma],[1]!Sanaudos_kor[Kodas],$AM19,[1]!Sanaudos_kor[PASK],TRUE,[1]!Sanaudos_kor[KOR_nr],Z$1)</f>
        <v>#REF!</v>
      </c>
      <c r="AA19" s="248" t="e">
        <f>+SUMIFS([1]!Sanaudos_kor[Suma],[1]!Sanaudos_kor[Kodas],$AM19,[1]!Sanaudos_kor[PASK],TRUE,[1]!Sanaudos_kor[KOR_nr],AA$1)</f>
        <v>#REF!</v>
      </c>
      <c r="AB19" s="248" t="e">
        <f>+SUMIFS([1]!Sanaudos_kor[Suma],[1]!Sanaudos_kor[Kodas],$AM19,[1]!Sanaudos_kor[PASK],TRUE,[1]!Sanaudos_kor[KOR_nr],AB$1)</f>
        <v>#REF!</v>
      </c>
      <c r="AC19" s="248" t="e">
        <f>+SUMIFS([1]!Sanaudos_kor[Suma],[1]!Sanaudos_kor[Kodas],$AM19,[1]!Sanaudos_kor[PASK],TRUE,[1]!Sanaudos_kor[KOR_nr],AC$1)</f>
        <v>#REF!</v>
      </c>
      <c r="AD19" s="248" t="e">
        <f>+SUMIFS([1]!Sanaudos_kor[Suma],[1]!Sanaudos_kor[Kodas],$AM19,[1]!Sanaudos_kor[PASK],TRUE,[1]!Sanaudos_kor[KOR_nr],AD$1)</f>
        <v>#REF!</v>
      </c>
      <c r="AE19" s="248" t="e">
        <f>+SUMIFS([1]!Sanaudos_kor[Suma],[1]!Sanaudos_kor[Kodas],$AM19,[1]!Sanaudos_kor[PASK],TRUE,[1]!Sanaudos_kor[KOR_nr],AE$1)</f>
        <v>#REF!</v>
      </c>
      <c r="AF19" s="248" t="e">
        <f>+SUMIFS([1]!Sanaudos_kor[Suma],[1]!Sanaudos_kor[Kodas],$AM19,[1]!Sanaudos_kor[PASK],TRUE,[1]!Sanaudos_kor[KOR_nr],AF$1)</f>
        <v>#REF!</v>
      </c>
      <c r="AG19" s="248" t="e">
        <f t="shared" si="0"/>
        <v>#REF!</v>
      </c>
      <c r="AH19" s="566"/>
      <c r="AJ19" s="211" t="s">
        <v>409</v>
      </c>
      <c r="AK19" s="124" t="str">
        <f>+'[1]2.SAN'!C186</f>
        <v>62055 sąskaitoje apskaitytų sąnaudų detalizavimas ir priskyrimo koregavimas: 3955,58 Eur medžiagų sąnaudos - 810 pogrupis, sistemų priežiūra, paskirstomos ir  460,13 Eur mažaverčio inventoriaus sąnaudos - 815 pogrupis, sistemų priežiūra, paskirstomos.</v>
      </c>
      <c r="AM19" s="249" t="str">
        <f>+'[1]1.vardai'!D73</f>
        <v>TS_5NKVP</v>
      </c>
      <c r="AN19" s="250" t="e">
        <f>+SUMIFS('[1]6'!$Y$161:$BL$161,'[1]6'!$Y$2:$BL$2,$AM19)</f>
        <v>#VALUE!</v>
      </c>
      <c r="AO19" s="250" t="e">
        <f t="shared" si="3"/>
        <v>#REF!</v>
      </c>
      <c r="AQ19" s="250" t="e">
        <f>+SUMIFS('[1]3.4'!$F$133:$F$202,'[1]3.4'!$D$133:$D$202,$AM19,'[1]3.4'!$E$133:$E$202,"")</f>
        <v>#VALUE!</v>
      </c>
      <c r="AR19" s="250" t="e">
        <f t="shared" si="1"/>
        <v>#VALUE!</v>
      </c>
      <c r="AT19" s="244" t="str">
        <f t="array" ref="AT19">IFERROR(INDEX([1]!Sanaudos[Saskaita],MATCH(1,('[1]3.4'!$AM19=[1]!Sanaudos[Kodas])*('[1]3.4'!AT$7='[1]2.SAN'!$M$4:$M$73),0)),"")</f>
        <v/>
      </c>
      <c r="AU19" s="244" t="str">
        <f t="array" ref="AU19">IFERROR(INDEX([1]!Sanaudos[Saskaita],MATCH(1,('[1]3.4'!$AM19=[1]!Sanaudos[Kodas])*('[1]3.4'!AU$7='[1]2.SAN'!$M$4:$M$73),0)),"")</f>
        <v/>
      </c>
      <c r="AV19" s="244" t="str">
        <f t="array" ref="AV19">IFERROR(INDEX([1]!Sanaudos[Saskaita],MATCH(1,('[1]3.4'!$AM19=[1]!Sanaudos[Kodas])*('[1]3.4'!AV$7='[1]2.SAN'!$M$4:$M$73),0)),"")</f>
        <v/>
      </c>
      <c r="AW19" s="244" t="str">
        <f t="array" ref="AW19">IFERROR(INDEX([1]!Sanaudos[Saskaita],MATCH(1,('[1]3.4'!$AM19=[1]!Sanaudos[Kodas])*('[1]3.4'!AW$7='[1]2.SAN'!$M$4:$M$73),0)),"")</f>
        <v/>
      </c>
      <c r="AX19" s="244" t="str">
        <f t="array" ref="AX19">IFERROR(INDEX([1]!Sanaudos[Saskaita],MATCH(1,('[1]3.4'!$AM19=[1]!Sanaudos[Kodas])*('[1]3.4'!AX$7='[1]2.SAN'!$M$4:$M$73),0)),"")</f>
        <v/>
      </c>
      <c r="AY19" s="244" t="str">
        <f t="array" ref="AY19">IFERROR(INDEX([1]!Sanaudos[Saskaita],MATCH(1,('[1]3.4'!$AM19=[1]!Sanaudos[Kodas])*('[1]3.4'!AY$7='[1]2.SAN'!$M$4:$M$73),0)),"")</f>
        <v/>
      </c>
      <c r="AZ19" s="244" t="str">
        <f t="array" ref="AZ19">IFERROR(INDEX([1]!Sanaudos[Saskaita],MATCH(1,('[1]3.4'!$AM19=[1]!Sanaudos[Kodas])*('[1]3.4'!AZ$7='[1]2.SAN'!$M$4:$M$73),0)),"")</f>
        <v/>
      </c>
      <c r="BA19" s="244" t="str">
        <f t="array" ref="BA19">IFERROR(INDEX([1]!Sanaudos[Saskaita],MATCH(1,('[1]3.4'!$AM19=[1]!Sanaudos[Kodas])*('[1]3.4'!BA$7='[1]2.SAN'!$M$4:$M$73),0)),"")</f>
        <v/>
      </c>
      <c r="BB19" s="244" t="str">
        <f t="array" ref="BB19">IFERROR(INDEX([1]!Sanaudos[Saskaita],MATCH(1,('[1]3.4'!$AM19=[1]!Sanaudos[Kodas])*('[1]3.4'!BB$7='[1]2.SAN'!$M$4:$M$73),0)),"")</f>
        <v/>
      </c>
      <c r="BC19" s="244" t="str">
        <f t="array" ref="BC19">IFERROR(INDEX([1]!Sanaudos[Saskaita],MATCH(1,('[1]3.4'!$AM19=[1]!Sanaudos[Kodas])*('[1]3.4'!BC$7='[1]2.SAN'!$M$4:$M$73),0)),"")</f>
        <v/>
      </c>
      <c r="BD19" s="244" t="str">
        <f t="array" ref="BD19">IFERROR(INDEX([1]!Sanaudos[Saskaita],MATCH(1,('[1]3.4'!$AM19=[1]!Sanaudos[Kodas])*('[1]3.4'!BD$7='[1]2.SAN'!$M$4:$M$73),0)),"")</f>
        <v/>
      </c>
      <c r="BE19" s="244" t="str">
        <f t="array" ref="BE19">IFERROR(INDEX([1]!Sanaudos[Saskaita],MATCH(1,('[1]3.4'!$AM19=[1]!Sanaudos[Kodas])*('[1]3.4'!BE$7='[1]2.SAN'!$M$4:$M$73),0)),"")</f>
        <v/>
      </c>
      <c r="BF19" s="244" t="str">
        <f t="array" ref="BF19">IFERROR(INDEX([1]!Sanaudos[Saskaita],MATCH(1,('[1]3.4'!$AM19=[1]!Sanaudos[Kodas])*('[1]3.4'!BF$7='[1]2.SAN'!$M$4:$M$73),0)),"")</f>
        <v/>
      </c>
      <c r="BG19" s="244" t="str">
        <f t="array" ref="BG19">IFERROR(INDEX([1]!Sanaudos[Saskaita],MATCH(1,('[1]3.4'!$AM19=[1]!Sanaudos[Kodas])*('[1]3.4'!BG$7='[1]2.SAN'!$M$4:$M$73),0)),"")</f>
        <v/>
      </c>
      <c r="BH19" s="244" t="str">
        <f t="array" ref="BH19">IFERROR(INDEX([1]!Sanaudos[Saskaita],MATCH(1,('[1]3.4'!$AM19=[1]!Sanaudos[Kodas])*('[1]3.4'!BH$7='[1]2.SAN'!$M$4:$M$73),0)),"")</f>
        <v/>
      </c>
      <c r="BI19" s="244" t="str">
        <f t="array" ref="BI19">IFERROR(INDEX([1]!Sanaudos[Saskaita],MATCH(1,('[1]3.4'!$AM19=[1]!Sanaudos[Kodas])*('[1]3.4'!BI$7='[1]2.SAN'!$M$4:$M$73),0)),"")</f>
        <v/>
      </c>
      <c r="BJ19" s="244" t="str">
        <f t="array" ref="BJ19">IFERROR(INDEX([1]!Sanaudos[Saskaita],MATCH(1,('[1]3.4'!$AM19=[1]!Sanaudos[Kodas])*('[1]3.4'!BJ$7='[1]2.SAN'!$M$4:$M$73),0)),"")</f>
        <v/>
      </c>
      <c r="BK19" s="244" t="str">
        <f t="array" ref="BK19">IFERROR(INDEX([1]!Sanaudos[Saskaita],MATCH(1,('[1]3.4'!$AM19=[1]!Sanaudos[Kodas])*('[1]3.4'!BK$7='[1]2.SAN'!$M$4:$M$73),0)),"")</f>
        <v/>
      </c>
      <c r="BL19" s="244" t="str">
        <f t="array" ref="BL19">IFERROR(INDEX([1]!Sanaudos[Saskaita],MATCH(1,('[1]3.4'!$AM19=[1]!Sanaudos[Kodas])*('[1]3.4'!BL$7='[1]2.SAN'!$M$4:$M$73),0)),"")</f>
        <v/>
      </c>
      <c r="BM19" s="244" t="str">
        <f t="array" ref="BM19">IFERROR(INDEX([1]!Sanaudos[Saskaita],MATCH(1,('[1]3.4'!$AM19=[1]!Sanaudos[Kodas])*('[1]3.4'!BM$7='[1]2.SAN'!$M$4:$M$73),0)),"")</f>
        <v/>
      </c>
      <c r="BN19" s="244" t="str">
        <f t="array" ref="BN19">IFERROR(INDEX([1]!Sanaudos[Saskaita],MATCH(1,('[1]3.4'!$AM19=[1]!Sanaudos[Kodas])*('[1]3.4'!BN$7='[1]2.SAN'!$M$4:$M$73),0)),"")</f>
        <v/>
      </c>
      <c r="BO19" s="244" t="str">
        <f t="array" ref="BO19">IFERROR(INDEX([1]!Sanaudos[Saskaita],MATCH(1,('[1]3.4'!$AM19=[1]!Sanaudos[Kodas])*('[1]3.4'!BO$7='[1]2.SAN'!$M$4:$M$73),0)),"")</f>
        <v/>
      </c>
      <c r="BP19" s="244" t="str">
        <f t="array" ref="BP19">IFERROR(INDEX([1]!Sanaudos[Saskaita],MATCH(1,('[1]3.4'!$AM19=[1]!Sanaudos[Kodas])*('[1]3.4'!BP$7='[1]2.SAN'!$M$4:$M$73),0)),"")</f>
        <v/>
      </c>
      <c r="BQ19" s="244" t="str">
        <f t="array" ref="BQ19">IFERROR(INDEX([1]!Sanaudos[Saskaita],MATCH(1,('[1]3.4'!$AM19=[1]!Sanaudos[Kodas])*('[1]3.4'!BQ$7='[1]2.SAN'!$M$4:$M$73),0)),"")</f>
        <v/>
      </c>
      <c r="BR19" s="244" t="str">
        <f t="array" ref="BR19">IFERROR(INDEX([1]!Sanaudos[Saskaita],MATCH(1,('[1]3.4'!$AM19=[1]!Sanaudos[Kodas])*('[1]3.4'!BR$7='[1]2.SAN'!$M$4:$M$73),0)),"")</f>
        <v/>
      </c>
      <c r="BS19" s="244" t="str">
        <f t="array" ref="BS19">IFERROR(INDEX([1]!Sanaudos[Saskaita],MATCH(1,('[1]3.4'!$AM19=[1]!Sanaudos[Kodas])*('[1]3.4'!BS$7='[1]2.SAN'!$M$4:$M$73),0)),"")</f>
        <v/>
      </c>
      <c r="BT19" s="244" t="str">
        <f t="array" ref="BT19">IFERROR(INDEX([1]!Sanaudos[Saskaita],MATCH(1,('[1]3.4'!$AM19=[1]!Sanaudos[Kodas])*('[1]3.4'!BT$7='[1]2.SAN'!$M$4:$M$73),0)),"")</f>
        <v/>
      </c>
      <c r="BU19" s="244" t="str">
        <f t="array" ref="BU19">IFERROR(INDEX([1]!Sanaudos[Saskaita],MATCH(1,('[1]3.4'!$AM19=[1]!Sanaudos[Kodas])*('[1]3.4'!BU$7='[1]2.SAN'!$M$4:$M$73),0)),"")</f>
        <v/>
      </c>
      <c r="BV19" s="244" t="str">
        <f t="array" ref="BV19">IFERROR(INDEX([1]!Sanaudos[Saskaita],MATCH(1,('[1]3.4'!$AM19=[1]!Sanaudos[Kodas])*('[1]3.4'!BV$7='[1]2.SAN'!$M$4:$M$73),0)),"")</f>
        <v/>
      </c>
      <c r="BW19" s="244" t="str">
        <f t="array" ref="BW19">IFERROR(INDEX([1]!Sanaudos[Saskaita],MATCH(1,('[1]3.4'!$AM19=[1]!Sanaudos[Kodas])*('[1]3.4'!BW$7='[1]2.SAN'!$M$4:$M$73),0)),"")</f>
        <v/>
      </c>
      <c r="BX19" s="244" t="str">
        <f t="array" ref="BX19">IFERROR(INDEX([1]!Sanaudos[Saskaita],MATCH(1,('[1]3.4'!$AM19=[1]!Sanaudos[Kodas])*('[1]3.4'!BX$7='[1]2.SAN'!$M$4:$M$73),0)),"")</f>
        <v/>
      </c>
      <c r="BY19" s="244" t="str">
        <f t="array" ref="BY19">IFERROR(INDEX([1]!Sanaudos[Saskaita],MATCH(1,('[1]3.4'!$AM19=[1]!Sanaudos[Kodas])*('[1]3.4'!BY$7='[1]2.SAN'!$M$4:$M$73),0)),"")</f>
        <v/>
      </c>
      <c r="BZ19" s="244" t="str">
        <f t="array" ref="BZ19">IFERROR(INDEX([1]!Sanaudos[Saskaita],MATCH(1,('[1]3.4'!$AM19=[1]!Sanaudos[Kodas])*('[1]3.4'!BZ$7='[1]2.SAN'!$M$4:$M$73),0)),"")</f>
        <v/>
      </c>
      <c r="CA19" s="244" t="str">
        <f t="array" ref="CA19">IFERROR(INDEX([1]!Sanaudos[Saskaita],MATCH(1,('[1]3.4'!$AM19=[1]!Sanaudos[Kodas])*('[1]3.4'!CA$7='[1]2.SAN'!$M$4:$M$73),0)),"")</f>
        <v/>
      </c>
      <c r="CB19" s="244" t="str">
        <f t="array" ref="CB19">IFERROR(INDEX([1]!Sanaudos[Saskaita],MATCH(1,('[1]3.4'!$AM19=[1]!Sanaudos[Kodas])*('[1]3.4'!CB$7='[1]2.SAN'!$M$4:$M$73),0)),"")</f>
        <v/>
      </c>
      <c r="CC19" s="244" t="str">
        <f t="array" ref="CC19">IFERROR(INDEX([1]!Sanaudos[Saskaita],MATCH(1,('[1]3.4'!$AM19=[1]!Sanaudos[Kodas])*('[1]3.4'!CC$7='[1]2.SAN'!$M$4:$M$73),0)),"")</f>
        <v/>
      </c>
      <c r="CD19" s="244" t="str">
        <f t="array" ref="CD19">IFERROR(INDEX([1]!Sanaudos[Saskaita],MATCH(1,('[1]3.4'!$AM19=[1]!Sanaudos[Kodas])*('[1]3.4'!CD$7='[1]2.SAN'!$M$4:$M$73),0)),"")</f>
        <v/>
      </c>
      <c r="CE19" s="244" t="str">
        <f t="array" ref="CE19">IFERROR(INDEX([1]!Sanaudos[Saskaita],MATCH(1,('[1]3.4'!$AM19=[1]!Sanaudos[Kodas])*('[1]3.4'!CE$7='[1]2.SAN'!$M$4:$M$73),0)),"")</f>
        <v/>
      </c>
      <c r="CF19" s="244" t="str">
        <f t="array" ref="CF19">IFERROR(INDEX([1]!Sanaudos[Saskaita],MATCH(1,('[1]3.4'!$AM19=[1]!Sanaudos[Kodas])*('[1]3.4'!CF$7='[1]2.SAN'!$M$4:$M$73),0)),"")</f>
        <v/>
      </c>
      <c r="CG19" s="244" t="str">
        <f t="array" ref="CG19">IFERROR(INDEX([1]!Sanaudos[Saskaita],MATCH(1,('[1]3.4'!$AM19=[1]!Sanaudos[Kodas])*('[1]3.4'!CG$7='[1]2.SAN'!$M$4:$M$73),0)),"")</f>
        <v/>
      </c>
      <c r="CH19" s="244" t="str">
        <f t="array" ref="CH19">IFERROR(INDEX([1]!Sanaudos[Saskaita],MATCH(1,('[1]3.4'!$AM19=[1]!Sanaudos[Kodas])*('[1]3.4'!CH$7='[1]2.SAN'!$M$4:$M$73),0)),"")</f>
        <v/>
      </c>
      <c r="CI19" s="244" t="str">
        <f t="array" ref="CI19">IFERROR(INDEX([1]!Sanaudos[Saskaita],MATCH(1,('[1]3.4'!$AM19=[1]!Sanaudos[Kodas])*('[1]3.4'!CI$7='[1]2.SAN'!$M$4:$M$73),0)),"")</f>
        <v/>
      </c>
      <c r="CJ19" s="244" t="str">
        <f t="array" ref="CJ19">IFERROR(INDEX([1]!Sanaudos[Saskaita],MATCH(1,('[1]3.4'!$AM19=[1]!Sanaudos[Kodas])*('[1]3.4'!CJ$7='[1]2.SAN'!$M$4:$M$73),0)),"")</f>
        <v/>
      </c>
      <c r="CK19" s="244" t="str">
        <f t="array" ref="CK19">IFERROR(INDEX([1]!Sanaudos[Saskaita],MATCH(1,('[1]3.4'!$AM19=[1]!Sanaudos[Kodas])*('[1]3.4'!CK$7='[1]2.SAN'!$M$4:$M$73),0)),"")</f>
        <v/>
      </c>
      <c r="CL19" s="244" t="str">
        <f t="array" ref="CL19">IFERROR(INDEX([1]!Sanaudos[Saskaita],MATCH(1,('[1]3.4'!$AM19=[1]!Sanaudos[Kodas])*('[1]3.4'!CL$7='[1]2.SAN'!$M$4:$M$73),0)),"")</f>
        <v/>
      </c>
      <c r="CM19" s="244" t="str">
        <f t="array" ref="CM19">IFERROR(INDEX([1]!Sanaudos[Saskaita],MATCH(1,('[1]3.4'!$AM19=[1]!Sanaudos[Kodas])*('[1]3.4'!CM$7='[1]2.SAN'!$M$4:$M$73),0)),"")</f>
        <v/>
      </c>
      <c r="CN19" s="244" t="str">
        <f t="array" ref="CN19">IFERROR(INDEX([1]!Sanaudos[Saskaita],MATCH(1,('[1]3.4'!$AM19=[1]!Sanaudos[Kodas])*('[1]3.4'!CN$7='[1]2.SAN'!$M$4:$M$73),0)),"")</f>
        <v/>
      </c>
      <c r="CO19" s="244" t="str">
        <f t="array" ref="CO19">IFERROR(INDEX([1]!Sanaudos[Saskaita],MATCH(1,('[1]3.4'!$AM19=[1]!Sanaudos[Kodas])*('[1]3.4'!CO$7='[1]2.SAN'!$M$4:$M$73),0)),"")</f>
        <v/>
      </c>
      <c r="CP19" s="244" t="str">
        <f t="array" ref="CP19">IFERROR(INDEX([1]!Sanaudos[Saskaita],MATCH(1,('[1]3.4'!$AM19=[1]!Sanaudos[Kodas])*('[1]3.4'!CP$7='[1]2.SAN'!$M$4:$M$73),0)),"")</f>
        <v/>
      </c>
      <c r="CQ19" s="244" t="str">
        <f t="array" ref="CQ19">IFERROR(INDEX([1]!Sanaudos[Saskaita],MATCH(1,('[1]3.4'!$AM19=[1]!Sanaudos[Kodas])*('[1]3.4'!CQ$7='[1]2.SAN'!$M$4:$M$73),0)),"")</f>
        <v/>
      </c>
      <c r="CR19" s="244" t="str">
        <f t="array" ref="CR19">IFERROR(INDEX([1]!Sanaudos[Saskaita],MATCH(1,('[1]3.4'!$AM19=[1]!Sanaudos[Kodas])*('[1]3.4'!CR$7='[1]2.SAN'!$M$4:$M$73),0)),"")</f>
        <v/>
      </c>
      <c r="CS19" s="244" t="str">
        <f t="array" ref="CS19">IFERROR(INDEX([1]!Sanaudos[Saskaita],MATCH(1,('[1]3.4'!$AM19=[1]!Sanaudos[Kodas])*('[1]3.4'!CS$7='[1]2.SAN'!$M$4:$M$73),0)),"")</f>
        <v/>
      </c>
      <c r="CT19" s="244" t="str">
        <f t="array" ref="CT19">IFERROR(INDEX([1]!Sanaudos[Saskaita],MATCH(1,('[1]3.4'!$AM19=[1]!Sanaudos[Kodas])*('[1]3.4'!CT$7='[1]2.SAN'!$M$4:$M$73),0)),"")</f>
        <v/>
      </c>
      <c r="CU19" s="244" t="str">
        <f t="array" ref="CU19">IFERROR(INDEX([1]!Sanaudos[Saskaita],MATCH(1,('[1]3.4'!$AM19=[1]!Sanaudos[Kodas])*('[1]3.4'!CU$7='[1]2.SAN'!$M$4:$M$73),0)),"")</f>
        <v/>
      </c>
      <c r="CV19" s="244" t="str">
        <f t="array" ref="CV19">IFERROR(INDEX([1]!Sanaudos[Saskaita],MATCH(1,('[1]3.4'!$AM19=[1]!Sanaudos[Kodas])*('[1]3.4'!CV$7='[1]2.SAN'!$M$4:$M$73),0)),"")</f>
        <v/>
      </c>
      <c r="CW19" s="244" t="str">
        <f t="array" ref="CW19">IFERROR(INDEX([1]!Sanaudos[Saskaita],MATCH(1,('[1]3.4'!$AM19=[1]!Sanaudos[Kodas])*('[1]3.4'!CW$7='[1]2.SAN'!$M$4:$M$73),0)),"")</f>
        <v/>
      </c>
      <c r="CX19" s="244" t="str">
        <f t="array" ref="CX19">IFERROR(INDEX([1]!Sanaudos[Saskaita],MATCH(1,('[1]3.4'!$AM19=[1]!Sanaudos[Kodas])*('[1]3.4'!CX$7='[1]2.SAN'!$M$4:$M$73),0)),"")</f>
        <v/>
      </c>
      <c r="CY19" s="244" t="str">
        <f t="array" ref="CY19">IFERROR(INDEX([1]!Sanaudos[Saskaita],MATCH(1,('[1]3.4'!$AM19=[1]!Sanaudos[Kodas])*('[1]3.4'!CY$7='[1]2.SAN'!$M$4:$M$73),0)),"")</f>
        <v/>
      </c>
      <c r="CZ19" s="244" t="str">
        <f t="array" ref="CZ19">IFERROR(INDEX([1]!Sanaudos[Saskaita],MATCH(1,('[1]3.4'!$AM19=[1]!Sanaudos[Kodas])*('[1]3.4'!CZ$7='[1]2.SAN'!$M$4:$M$73),0)),"")</f>
        <v/>
      </c>
      <c r="DA19" s="244" t="str">
        <f t="array" ref="DA19">IFERROR(INDEX([1]!Sanaudos[Saskaita],MATCH(1,('[1]3.4'!$AM19=[1]!Sanaudos[Kodas])*('[1]3.4'!DA$7='[1]2.SAN'!$M$4:$M$73),0)),"")</f>
        <v/>
      </c>
      <c r="DB19" s="244" t="str">
        <f t="array" ref="DB19">IFERROR(INDEX([1]!Sanaudos[Saskaita],MATCH(1,('[1]3.4'!$AM19=[1]!Sanaudos[Kodas])*('[1]3.4'!DB$7='[1]2.SAN'!$M$4:$M$73),0)),"")</f>
        <v/>
      </c>
      <c r="DC19" s="244" t="str">
        <f t="array" ref="DC19">IFERROR(INDEX([1]!Sanaudos[Saskaita],MATCH(1,('[1]3.4'!$AM19=[1]!Sanaudos[Kodas])*('[1]3.4'!DC$7='[1]2.SAN'!$M$4:$M$73),0)),"")</f>
        <v/>
      </c>
      <c r="DD19" s="244" t="str">
        <f t="array" ref="DD19">IFERROR(INDEX([1]!Sanaudos[Saskaita],MATCH(1,('[1]3.4'!$AM19=[1]!Sanaudos[Kodas])*('[1]3.4'!DD$7='[1]2.SAN'!$M$4:$M$73),0)),"")</f>
        <v/>
      </c>
      <c r="DE19" s="244" t="str">
        <f t="array" ref="DE19">IFERROR(INDEX([1]!Sanaudos[Saskaita],MATCH(1,('[1]3.4'!$AM19=[1]!Sanaudos[Kodas])*('[1]3.4'!DE$7='[1]2.SAN'!$M$4:$M$73),0)),"")</f>
        <v/>
      </c>
      <c r="DF19" s="244" t="str">
        <f t="array" ref="DF19">IFERROR(INDEX([1]!Sanaudos[Saskaita],MATCH(1,('[1]3.4'!$AM19=[1]!Sanaudos[Kodas])*('[1]3.4'!DF$7='[1]2.SAN'!$M$4:$M$73),0)),"")</f>
        <v/>
      </c>
      <c r="DG19" s="244" t="str">
        <f t="array" ref="DG19">IFERROR(INDEX([1]!Sanaudos[Saskaita],MATCH(1,('[1]3.4'!$AM19=[1]!Sanaudos[Kodas])*('[1]3.4'!DG$7='[1]2.SAN'!$M$4:$M$73),0)),"")</f>
        <v/>
      </c>
      <c r="DH19" s="244" t="str">
        <f t="array" ref="DH19">IFERROR(INDEX([1]!Sanaudos[Saskaita],MATCH(1,('[1]3.4'!$AM19=[1]!Sanaudos[Kodas])*('[1]3.4'!DH$7='[1]2.SAN'!$M$4:$M$73),0)),"")</f>
        <v/>
      </c>
      <c r="DI19" s="244" t="str">
        <f t="array" ref="DI19">IFERROR(INDEX([1]!Sanaudos[Saskaita],MATCH(1,('[1]3.4'!$AM19=[1]!Sanaudos[Kodas])*('[1]3.4'!DI$7='[1]2.SAN'!$M$4:$M$73),0)),"")</f>
        <v/>
      </c>
      <c r="DJ19" s="244" t="str">
        <f t="array" ref="DJ19">IFERROR(INDEX([1]!Sanaudos[Saskaita],MATCH(1,('[1]3.4'!$AM19=[1]!Sanaudos[Kodas])*('[1]3.4'!DJ$7='[1]2.SAN'!$M$4:$M$73),0)),"")</f>
        <v/>
      </c>
      <c r="DK19" s="244" t="str">
        <f t="array" ref="DK19">IFERROR(INDEX([1]!Sanaudos[Saskaita],MATCH(1,('[1]3.4'!$AM19=[1]!Sanaudos[Kodas])*('[1]3.4'!DK$7='[1]2.SAN'!$M$4:$M$73),0)),"")</f>
        <v/>
      </c>
      <c r="DL19" s="244" t="str">
        <f t="array" ref="DL19">IFERROR(INDEX([1]!Sanaudos[Saskaita],MATCH(1,('[1]3.4'!$AM19=[1]!Sanaudos[Kodas])*('[1]3.4'!DL$7='[1]2.SAN'!$M$4:$M$73),0)),"")</f>
        <v/>
      </c>
      <c r="DM19" s="244" t="str">
        <f t="array" ref="DM19">IFERROR(INDEX([1]!Sanaudos[Saskaita],MATCH(1,('[1]3.4'!$AM19=[1]!Sanaudos[Kodas])*('[1]3.4'!DM$7='[1]2.SAN'!$M$4:$M$73),0)),"")</f>
        <v/>
      </c>
      <c r="DN19" s="244" t="str">
        <f t="array" ref="DN19">IFERROR(INDEX([1]!Sanaudos[Saskaita],MATCH(1,('[1]3.4'!$AM19=[1]!Sanaudos[Kodas])*('[1]3.4'!DN$7='[1]2.SAN'!$M$4:$M$73),0)),"")</f>
        <v/>
      </c>
      <c r="DO19" s="244" t="str">
        <f t="array" ref="DO19">IFERROR(INDEX([1]!Sanaudos[Saskaita],MATCH(1,('[1]3.4'!$AM19=[1]!Sanaudos[Kodas])*('[1]3.4'!DO$7='[1]2.SAN'!$M$4:$M$73),0)),"")</f>
        <v/>
      </c>
      <c r="DP19" s="244" t="str">
        <f t="array" ref="DP19">IFERROR(INDEX([1]!Sanaudos[Saskaita],MATCH(1,('[1]3.4'!$AM19=[1]!Sanaudos[Kodas])*('[1]3.4'!DP$7='[1]2.SAN'!$M$4:$M$73),0)),"")</f>
        <v/>
      </c>
      <c r="DQ19" s="244" t="str">
        <f t="array" ref="DQ19">IFERROR(INDEX([1]!Sanaudos[Saskaita],MATCH(1,('[1]3.4'!$AM19=[1]!Sanaudos[Kodas])*('[1]3.4'!DQ$7='[1]2.SAN'!$M$4:$M$73),0)),"")</f>
        <v/>
      </c>
      <c r="DR19" s="244" t="str">
        <f t="array" ref="DR19">IFERROR(INDEX([1]!Sanaudos[Saskaita],MATCH(1,('[1]3.4'!$AM19=[1]!Sanaudos[Kodas])*('[1]3.4'!DR$7='[1]2.SAN'!$M$4:$M$73),0)),"")</f>
        <v/>
      </c>
      <c r="DS19" s="244" t="str">
        <f t="array" ref="DS19">IFERROR(INDEX([1]!Sanaudos[Saskaita],MATCH(1,('[1]3.4'!$AM19=[1]!Sanaudos[Kodas])*('[1]3.4'!DS$7='[1]2.SAN'!$M$4:$M$73),0)),"")</f>
        <v/>
      </c>
      <c r="DT19" s="244" t="str">
        <f t="array" ref="DT19">IFERROR(INDEX([1]!Sanaudos[Saskaita],MATCH(1,('[1]3.4'!$AM19=[1]!Sanaudos[Kodas])*('[1]3.4'!DT$7='[1]2.SAN'!$M$4:$M$73),0)),"")</f>
        <v/>
      </c>
      <c r="DU19" s="244" t="str">
        <f t="array" ref="DU19">IFERROR(INDEX([1]!Sanaudos[Saskaita],MATCH(1,('[1]3.4'!$AM19=[1]!Sanaudos[Kodas])*('[1]3.4'!DU$7='[1]2.SAN'!$M$4:$M$73),0)),"")</f>
        <v/>
      </c>
      <c r="DV19" s="244" t="str">
        <f t="array" ref="DV19">IFERROR(INDEX([1]!Sanaudos[Saskaita],MATCH(1,('[1]3.4'!$AM19=[1]!Sanaudos[Kodas])*('[1]3.4'!DV$7='[1]2.SAN'!$M$4:$M$73),0)),"")</f>
        <v/>
      </c>
      <c r="DW19" s="244" t="str">
        <f t="array" ref="DW19">IFERROR(INDEX([1]!Sanaudos[Saskaita],MATCH(1,('[1]3.4'!$AM19=[1]!Sanaudos[Kodas])*('[1]3.4'!DW$7='[1]2.SAN'!$M$4:$M$73),0)),"")</f>
        <v/>
      </c>
      <c r="DX19" s="244" t="str">
        <f t="array" ref="DX19">IFERROR(INDEX([1]!Sanaudos[Saskaita],MATCH(1,('[1]3.4'!$AM19=[1]!Sanaudos[Kodas])*('[1]3.4'!DX$7='[1]2.SAN'!$M$4:$M$73),0)),"")</f>
        <v/>
      </c>
      <c r="DY19" s="244" t="str">
        <f t="array" ref="DY19">IFERROR(INDEX([1]!Sanaudos[Saskaita],MATCH(1,('[1]3.4'!$AM19=[1]!Sanaudos[Kodas])*('[1]3.4'!DY$7='[1]2.SAN'!$M$4:$M$73),0)),"")</f>
        <v/>
      </c>
      <c r="DZ19" s="244" t="str">
        <f t="array" ref="DZ19">IFERROR(INDEX([1]!Sanaudos[Saskaita],MATCH(1,('[1]3.4'!$AM19=[1]!Sanaudos[Kodas])*('[1]3.4'!DZ$7='[1]2.SAN'!$M$4:$M$73),0)),"")</f>
        <v/>
      </c>
      <c r="EA19" s="244" t="str">
        <f t="array" ref="EA19">IFERROR(INDEX([1]!Sanaudos[Saskaita],MATCH(1,('[1]3.4'!$AM19=[1]!Sanaudos[Kodas])*('[1]3.4'!EA$7='[1]2.SAN'!$M$4:$M$73),0)),"")</f>
        <v/>
      </c>
      <c r="EB19" s="244" t="str">
        <f t="array" ref="EB19">IFERROR(INDEX([1]!Sanaudos[Saskaita],MATCH(1,('[1]3.4'!$AM19=[1]!Sanaudos[Kodas])*('[1]3.4'!EB$7='[1]2.SAN'!$M$4:$M$73),0)),"")</f>
        <v/>
      </c>
      <c r="EC19" s="244" t="str">
        <f t="array" ref="EC19">IFERROR(INDEX([1]!Sanaudos[Saskaita],MATCH(1,('[1]3.4'!$AM19=[1]!Sanaudos[Kodas])*('[1]3.4'!EC$7='[1]2.SAN'!$M$4:$M$73),0)),"")</f>
        <v/>
      </c>
      <c r="ED19" s="244" t="str">
        <f t="array" ref="ED19">IFERROR(INDEX([1]!Sanaudos[Saskaita],MATCH(1,('[1]3.4'!$AM19=[1]!Sanaudos[Kodas])*('[1]3.4'!ED$7='[1]2.SAN'!$M$4:$M$73),0)),"")</f>
        <v/>
      </c>
      <c r="EE19" s="244" t="str">
        <f t="array" ref="EE19">IFERROR(INDEX([1]!Sanaudos[Saskaita],MATCH(1,('[1]3.4'!$AM19=[1]!Sanaudos[Kodas])*('[1]3.4'!EE$7='[1]2.SAN'!$M$4:$M$73),0)),"")</f>
        <v/>
      </c>
      <c r="EF19" s="244" t="str">
        <f t="array" ref="EF19">IFERROR(INDEX([1]!Sanaudos[Saskaita],MATCH(1,('[1]3.4'!$AM19=[1]!Sanaudos[Kodas])*('[1]3.4'!EF$7='[1]2.SAN'!$M$4:$M$73),0)),"")</f>
        <v/>
      </c>
      <c r="EG19" s="244" t="str">
        <f t="array" ref="EG19">IFERROR(INDEX([1]!Sanaudos[Saskaita],MATCH(1,('[1]3.4'!$AM19=[1]!Sanaudos[Kodas])*('[1]3.4'!EG$7='[1]2.SAN'!$M$4:$M$73),0)),"")</f>
        <v/>
      </c>
      <c r="EH19" s="244" t="str">
        <f t="array" ref="EH19">IFERROR(INDEX([1]!Sanaudos[Saskaita],MATCH(1,('[1]3.4'!$AM19=[1]!Sanaudos[Kodas])*('[1]3.4'!EH$7='[1]2.SAN'!$M$4:$M$73),0)),"")</f>
        <v/>
      </c>
      <c r="EI19" s="244" t="str">
        <f t="array" ref="EI19">IFERROR(INDEX([1]!Sanaudos[Saskaita],MATCH(1,('[1]3.4'!$AM19=[1]!Sanaudos[Kodas])*('[1]3.4'!EI$7='[1]2.SAN'!$M$4:$M$73),0)),"")</f>
        <v/>
      </c>
      <c r="EJ19" s="244" t="str">
        <f t="array" ref="EJ19">IFERROR(INDEX([1]!Sanaudos[Saskaita],MATCH(1,('[1]3.4'!$AM19=[1]!Sanaudos[Kodas])*('[1]3.4'!EJ$7='[1]2.SAN'!$M$4:$M$73),0)),"")</f>
        <v/>
      </c>
      <c r="EK19" s="244" t="str">
        <f t="array" ref="EK19">IFERROR(INDEX([1]!Sanaudos[Saskaita],MATCH(1,('[1]3.4'!$AM19=[1]!Sanaudos[Kodas])*('[1]3.4'!EK$7='[1]2.SAN'!$M$4:$M$73),0)),"")</f>
        <v/>
      </c>
      <c r="EL19" s="244" t="str">
        <f t="array" ref="EL19">IFERROR(INDEX([1]!Sanaudos[Saskaita],MATCH(1,('[1]3.4'!$AM19=[1]!Sanaudos[Kodas])*('[1]3.4'!EL$7='[1]2.SAN'!$M$4:$M$73),0)),"")</f>
        <v/>
      </c>
      <c r="EM19" s="244" t="str">
        <f t="array" ref="EM19">IFERROR(INDEX([1]!Sanaudos[Saskaita],MATCH(1,('[1]3.4'!$AM19=[1]!Sanaudos[Kodas])*('[1]3.4'!EM$7='[1]2.SAN'!$M$4:$M$73),0)),"")</f>
        <v/>
      </c>
      <c r="EN19" s="244" t="str">
        <f t="array" ref="EN19">IFERROR(INDEX([1]!Sanaudos[Saskaita],MATCH(1,('[1]3.4'!$AM19=[1]!Sanaudos[Kodas])*('[1]3.4'!EN$7='[1]2.SAN'!$M$4:$M$73),0)),"")</f>
        <v/>
      </c>
      <c r="EO19" s="244" t="str">
        <f t="array" ref="EO19">IFERROR(INDEX([1]!Sanaudos[Saskaita],MATCH(1,('[1]3.4'!$AM19=[1]!Sanaudos[Kodas])*('[1]3.4'!EO$7='[1]2.SAN'!$M$4:$M$73),0)),"")</f>
        <v/>
      </c>
      <c r="EP19" s="244" t="str">
        <f t="array" ref="EP19">IFERROR(INDEX([1]!Sanaudos[Saskaita],MATCH(1,('[1]3.4'!$AM19=[1]!Sanaudos[Kodas])*('[1]3.4'!EP$7='[1]2.SAN'!$M$4:$M$73),0)),"")</f>
        <v/>
      </c>
      <c r="EQ19" s="244" t="str">
        <f t="array" ref="EQ19">IFERROR(INDEX([1]!Sanaudos[Saskaita],MATCH(1,('[1]3.4'!$AM19=[1]!Sanaudos[Kodas])*('[1]3.4'!EQ$7='[1]2.SAN'!$M$4:$M$73),0)),"")</f>
        <v/>
      </c>
      <c r="ER19" s="244" t="str">
        <f t="array" ref="ER19">IFERROR(INDEX([1]!Sanaudos[Saskaita],MATCH(1,('[1]3.4'!$AM19=[1]!Sanaudos[Kodas])*('[1]3.4'!ER$7='[1]2.SAN'!$M$4:$M$73),0)),"")</f>
        <v/>
      </c>
      <c r="ES19" s="244" t="str">
        <f t="array" ref="ES19">IFERROR(INDEX([1]!Sanaudos[Saskaita],MATCH(1,('[1]3.4'!$AM19=[1]!Sanaudos[Kodas])*('[1]3.4'!ES$7='[1]2.SAN'!$M$4:$M$73),0)),"")</f>
        <v/>
      </c>
      <c r="ET19" s="244" t="str">
        <f t="array" ref="ET19">IFERROR(INDEX([1]!Sanaudos[Saskaita],MATCH(1,('[1]3.4'!$AM19=[1]!Sanaudos[Kodas])*('[1]3.4'!ET$7='[1]2.SAN'!$M$4:$M$73),0)),"")</f>
        <v/>
      </c>
      <c r="EU19" s="244" t="str">
        <f t="array" ref="EU19">IFERROR(INDEX([1]!Sanaudos[Saskaita],MATCH(1,('[1]3.4'!$AM19=[1]!Sanaudos[Kodas])*('[1]3.4'!EU$7='[1]2.SAN'!$M$4:$M$73),0)),"")</f>
        <v/>
      </c>
      <c r="EV19" s="244" t="str">
        <f t="array" ref="EV19">IFERROR(INDEX([1]!Sanaudos[Saskaita],MATCH(1,('[1]3.4'!$AM19=[1]!Sanaudos[Kodas])*('[1]3.4'!EV$7='[1]2.SAN'!$M$4:$M$73),0)),"")</f>
        <v/>
      </c>
      <c r="EW19" s="244" t="str">
        <f t="array" ref="EW19">IFERROR(INDEX([1]!Sanaudos[Saskaita],MATCH(1,('[1]3.4'!$AM19=[1]!Sanaudos[Kodas])*('[1]3.4'!EW$7='[1]2.SAN'!$M$4:$M$73),0)),"")</f>
        <v/>
      </c>
      <c r="EX19" s="244" t="str">
        <f t="array" ref="EX19">IFERROR(INDEX([1]!Sanaudos[Saskaita],MATCH(1,('[1]3.4'!$AM19=[1]!Sanaudos[Kodas])*('[1]3.4'!EX$7='[1]2.SAN'!$M$4:$M$73),0)),"")</f>
        <v/>
      </c>
      <c r="EY19" s="244" t="str">
        <f t="array" ref="EY19">IFERROR(INDEX([1]!Sanaudos[Saskaita],MATCH(1,('[1]3.4'!$AM19=[1]!Sanaudos[Kodas])*('[1]3.4'!EY$7='[1]2.SAN'!$M$4:$M$73),0)),"")</f>
        <v/>
      </c>
      <c r="EZ19" s="244" t="str">
        <f t="array" ref="EZ19">IFERROR(INDEX([1]!Sanaudos[Saskaita],MATCH(1,('[1]3.4'!$AM19=[1]!Sanaudos[Kodas])*('[1]3.4'!EZ$7='[1]2.SAN'!$M$4:$M$73),0)),"")</f>
        <v/>
      </c>
      <c r="FA19" s="244" t="str">
        <f t="array" ref="FA19">IFERROR(INDEX([1]!Sanaudos[Saskaita],MATCH(1,('[1]3.4'!$AM19=[1]!Sanaudos[Kodas])*('[1]3.4'!FA$7='[1]2.SAN'!$M$4:$M$73),0)),"")</f>
        <v/>
      </c>
      <c r="FB19" s="244" t="str">
        <f t="array" ref="FB19">IFERROR(INDEX([1]!Sanaudos[Saskaita],MATCH(1,('[1]3.4'!$AM19=[1]!Sanaudos[Kodas])*('[1]3.4'!FB$7='[1]2.SAN'!$M$4:$M$73),0)),"")</f>
        <v/>
      </c>
      <c r="FC19" s="244" t="str">
        <f t="array" ref="FC19">IFERROR(INDEX([1]!Sanaudos[Saskaita],MATCH(1,('[1]3.4'!$AM19=[1]!Sanaudos[Kodas])*('[1]3.4'!FC$7='[1]2.SAN'!$M$4:$M$73),0)),"")</f>
        <v/>
      </c>
      <c r="FD19" s="244" t="str">
        <f t="array" ref="FD19">IFERROR(INDEX([1]!Sanaudos[Saskaita],MATCH(1,('[1]3.4'!$AM19=[1]!Sanaudos[Kodas])*('[1]3.4'!FD$7='[1]2.SAN'!$M$4:$M$73),0)),"")</f>
        <v/>
      </c>
      <c r="FE19" s="244" t="str">
        <f t="array" ref="FE19">IFERROR(INDEX([1]!Sanaudos[Saskaita],MATCH(1,('[1]3.4'!$AM19=[1]!Sanaudos[Kodas])*('[1]3.4'!FE$7='[1]2.SAN'!$M$4:$M$73),0)),"")</f>
        <v/>
      </c>
      <c r="FF19" s="244" t="str">
        <f t="array" ref="FF19">IFERROR(INDEX([1]!Sanaudos[Saskaita],MATCH(1,('[1]3.4'!$AM19=[1]!Sanaudos[Kodas])*('[1]3.4'!FF$7='[1]2.SAN'!$M$4:$M$73),0)),"")</f>
        <v/>
      </c>
      <c r="FG19" s="244" t="str">
        <f t="array" ref="FG19">IFERROR(INDEX([1]!Sanaudos[Saskaita],MATCH(1,('[1]3.4'!$AM19=[1]!Sanaudos[Kodas])*('[1]3.4'!FG$7='[1]2.SAN'!$M$4:$M$73),0)),"")</f>
        <v/>
      </c>
      <c r="FH19" s="244" t="str">
        <f t="array" ref="FH19">IFERROR(INDEX([1]!Sanaudos[Saskaita],MATCH(1,('[1]3.4'!$AM19=[1]!Sanaudos[Kodas])*('[1]3.4'!FH$7='[1]2.SAN'!$M$4:$M$73),0)),"")</f>
        <v/>
      </c>
      <c r="FI19" s="244" t="str">
        <f t="array" ref="FI19">IFERROR(INDEX([1]!Sanaudos[Saskaita],MATCH(1,('[1]3.4'!$AM19=[1]!Sanaudos[Kodas])*('[1]3.4'!FI$7='[1]2.SAN'!$M$4:$M$73),0)),"")</f>
        <v/>
      </c>
      <c r="FJ19" s="244" t="str">
        <f t="array" ref="FJ19">IFERROR(INDEX([1]!Sanaudos[Saskaita],MATCH(1,('[1]3.4'!$AM19=[1]!Sanaudos[Kodas])*('[1]3.4'!FJ$7='[1]2.SAN'!$M$4:$M$73),0)),"")</f>
        <v/>
      </c>
      <c r="FK19" s="244" t="str">
        <f t="array" ref="FK19">IFERROR(INDEX([1]!Sanaudos[Saskaita],MATCH(1,('[1]3.4'!$AM19=[1]!Sanaudos[Kodas])*('[1]3.4'!FK$7='[1]2.SAN'!$M$4:$M$73),0)),"")</f>
        <v/>
      </c>
      <c r="FL19" s="244" t="str">
        <f t="array" ref="FL19">IFERROR(INDEX([1]!Sanaudos[Saskaita],MATCH(1,('[1]3.4'!$AM19=[1]!Sanaudos[Kodas])*('[1]3.4'!FL$7='[1]2.SAN'!$M$4:$M$73),0)),"")</f>
        <v/>
      </c>
      <c r="FM19" s="244" t="str">
        <f t="array" ref="FM19">IFERROR(INDEX([1]!Sanaudos[Saskaita],MATCH(1,('[1]3.4'!$AM19=[1]!Sanaudos[Kodas])*('[1]3.4'!FM$7='[1]2.SAN'!$M$4:$M$73),0)),"")</f>
        <v/>
      </c>
      <c r="FN19" s="244" t="str">
        <f t="array" ref="FN19">IFERROR(INDEX([1]!Sanaudos[Saskaita],MATCH(1,('[1]3.4'!$AM19=[1]!Sanaudos[Kodas])*('[1]3.4'!FN$7='[1]2.SAN'!$M$4:$M$73),0)),"")</f>
        <v/>
      </c>
      <c r="FO19" s="244" t="str">
        <f t="array" ref="FO19">IFERROR(INDEX([1]!Sanaudos[Saskaita],MATCH(1,('[1]3.4'!$AM19=[1]!Sanaudos[Kodas])*('[1]3.4'!FO$7='[1]2.SAN'!$M$4:$M$73),0)),"")</f>
        <v/>
      </c>
      <c r="FP19" s="244" t="str">
        <f t="array" ref="FP19">IFERROR(INDEX([1]!Sanaudos[Saskaita],MATCH(1,('[1]3.4'!$AM19=[1]!Sanaudos[Kodas])*('[1]3.4'!FP$7='[1]2.SAN'!$M$4:$M$73),0)),"")</f>
        <v/>
      </c>
      <c r="FQ19" s="244" t="str">
        <f t="array" ref="FQ19">IFERROR(INDEX([1]!Sanaudos[Saskaita],MATCH(1,('[1]3.4'!$AM19=[1]!Sanaudos[Kodas])*('[1]3.4'!FQ$7='[1]2.SAN'!$M$4:$M$73),0)),"")</f>
        <v/>
      </c>
      <c r="FR19" s="244" t="str">
        <f t="array" ref="FR19">IFERROR(INDEX([1]!Sanaudos[Saskaita],MATCH(1,('[1]3.4'!$AM19=[1]!Sanaudos[Kodas])*('[1]3.4'!FR$7='[1]2.SAN'!$M$4:$M$73),0)),"")</f>
        <v/>
      </c>
      <c r="FS19" s="244" t="str">
        <f t="array" ref="FS19">IFERROR(INDEX([1]!Sanaudos[Saskaita],MATCH(1,('[1]3.4'!$AM19=[1]!Sanaudos[Kodas])*('[1]3.4'!FS$7='[1]2.SAN'!$M$4:$M$73),0)),"")</f>
        <v/>
      </c>
      <c r="FT19" s="244" t="str">
        <f t="array" ref="FT19">IFERROR(INDEX([1]!Sanaudos[Saskaita],MATCH(1,('[1]3.4'!$AM19=[1]!Sanaudos[Kodas])*('[1]3.4'!FT$7='[1]2.SAN'!$M$4:$M$73),0)),"")</f>
        <v/>
      </c>
      <c r="FU19" s="244" t="str">
        <f t="array" ref="FU19">IFERROR(INDEX([1]!Sanaudos[Saskaita],MATCH(1,('[1]3.4'!$AM19=[1]!Sanaudos[Kodas])*('[1]3.4'!FU$7='[1]2.SAN'!$M$4:$M$73),0)),"")</f>
        <v/>
      </c>
      <c r="FV19" s="244" t="str">
        <f t="array" ref="FV19">IFERROR(INDEX([1]!Sanaudos[Saskaita],MATCH(1,('[1]3.4'!$AM19=[1]!Sanaudos[Kodas])*('[1]3.4'!FV$7='[1]2.SAN'!$M$4:$M$73),0)),"")</f>
        <v/>
      </c>
      <c r="FW19" s="244" t="str">
        <f t="array" ref="FW19">IFERROR(INDEX([1]!Sanaudos[Saskaita],MATCH(1,('[1]3.4'!$AM19=[1]!Sanaudos[Kodas])*('[1]3.4'!FW$7='[1]2.SAN'!$M$4:$M$73),0)),"")</f>
        <v/>
      </c>
      <c r="FX19" s="244" t="str">
        <f t="array" ref="FX19">IFERROR(INDEX([1]!Sanaudos[Saskaita],MATCH(1,('[1]3.4'!$AM19=[1]!Sanaudos[Kodas])*('[1]3.4'!FX$7='[1]2.SAN'!$M$4:$M$73),0)),"")</f>
        <v/>
      </c>
      <c r="FY19" s="244" t="str">
        <f t="array" ref="FY19">IFERROR(INDEX([1]!Sanaudos[Saskaita],MATCH(1,('[1]3.4'!$AM19=[1]!Sanaudos[Kodas])*('[1]3.4'!FY$7='[1]2.SAN'!$M$4:$M$73),0)),"")</f>
        <v/>
      </c>
      <c r="FZ19" s="244" t="str">
        <f t="array" ref="FZ19">IFERROR(INDEX([1]!Sanaudos[Saskaita],MATCH(1,('[1]3.4'!$AM19=[1]!Sanaudos[Kodas])*('[1]3.4'!FZ$7='[1]2.SAN'!$M$4:$M$73),0)),"")</f>
        <v/>
      </c>
      <c r="GA19" s="244" t="str">
        <f t="array" ref="GA19">IFERROR(INDEX([1]!Sanaudos[Saskaita],MATCH(1,('[1]3.4'!$AM19=[1]!Sanaudos[Kodas])*('[1]3.4'!GA$7='[1]2.SAN'!$M$4:$M$73),0)),"")</f>
        <v/>
      </c>
      <c r="GB19" s="244" t="str">
        <f t="array" ref="GB19">IFERROR(INDEX([1]!Sanaudos[Saskaita],MATCH(1,('[1]3.4'!$AM19=[1]!Sanaudos[Kodas])*('[1]3.4'!GB$7='[1]2.SAN'!$M$4:$M$73),0)),"")</f>
        <v/>
      </c>
      <c r="GC19" s="244" t="str">
        <f t="array" ref="GC19">IFERROR(INDEX([1]!Sanaudos[Saskaita],MATCH(1,('[1]3.4'!$AM19=[1]!Sanaudos[Kodas])*('[1]3.4'!GC$7='[1]2.SAN'!$M$4:$M$73),0)),"")</f>
        <v/>
      </c>
      <c r="GD19" s="244" t="str">
        <f t="array" ref="GD19">IFERROR(INDEX([1]!Sanaudos[Saskaita],MATCH(1,('[1]3.4'!$AM19=[1]!Sanaudos[Kodas])*('[1]3.4'!GD$7='[1]2.SAN'!$M$4:$M$73),0)),"")</f>
        <v/>
      </c>
      <c r="GE19" s="244" t="str">
        <f t="array" ref="GE19">IFERROR(INDEX([1]!Sanaudos[Saskaita],MATCH(1,('[1]3.4'!$AM19=[1]!Sanaudos[Kodas])*('[1]3.4'!GE$7='[1]2.SAN'!$M$4:$M$73),0)),"")</f>
        <v/>
      </c>
      <c r="GF19" s="244" t="str">
        <f t="array" ref="GF19">IFERROR(INDEX([1]!Sanaudos[Saskaita],MATCH(1,('[1]3.4'!$AM19=[1]!Sanaudos[Kodas])*('[1]3.4'!GF$7='[1]2.SAN'!$M$4:$M$73),0)),"")</f>
        <v/>
      </c>
      <c r="GG19" s="244" t="str">
        <f t="array" ref="GG19">IFERROR(INDEX([1]!Sanaudos[Saskaita],MATCH(1,('[1]3.4'!$AM19=[1]!Sanaudos[Kodas])*('[1]3.4'!GG$7='[1]2.SAN'!$M$4:$M$73),0)),"")</f>
        <v/>
      </c>
      <c r="GH19" s="244" t="str">
        <f t="array" ref="GH19">IFERROR(INDEX([1]!Sanaudos[Saskaita],MATCH(1,('[1]3.4'!$AM19=[1]!Sanaudos[Kodas])*('[1]3.4'!GH$7='[1]2.SAN'!$M$4:$M$73),0)),"")</f>
        <v/>
      </c>
      <c r="GI19" s="244" t="str">
        <f t="array" ref="GI19">IFERROR(INDEX([1]!Sanaudos[Saskaita],MATCH(1,('[1]3.4'!$AM19=[1]!Sanaudos[Kodas])*('[1]3.4'!GI$7='[1]2.SAN'!$M$4:$M$73),0)),"")</f>
        <v/>
      </c>
      <c r="GJ19" s="244" t="str">
        <f t="array" ref="GJ19">IFERROR(INDEX([1]!Sanaudos[Saskaita],MATCH(1,('[1]3.4'!$AM19=[1]!Sanaudos[Kodas])*('[1]3.4'!GJ$7='[1]2.SAN'!$M$4:$M$73),0)),"")</f>
        <v/>
      </c>
      <c r="GK19" s="244" t="str">
        <f t="array" ref="GK19">IFERROR(INDEX([1]!Sanaudos[Saskaita],MATCH(1,('[1]3.4'!$AM19=[1]!Sanaudos[Kodas])*('[1]3.4'!GK$7='[1]2.SAN'!$M$4:$M$73),0)),"")</f>
        <v/>
      </c>
      <c r="GL19" s="244" t="str">
        <f t="array" ref="GL19">IFERROR(INDEX([1]!Sanaudos[Saskaita],MATCH(1,('[1]3.4'!$AM19=[1]!Sanaudos[Kodas])*('[1]3.4'!GL$7='[1]2.SAN'!$M$4:$M$73),0)),"")</f>
        <v/>
      </c>
      <c r="GM19" s="244" t="str">
        <f t="array" ref="GM19">IFERROR(INDEX([1]!Sanaudos[Saskaita],MATCH(1,('[1]3.4'!$AM19=[1]!Sanaudos[Kodas])*('[1]3.4'!GM$7='[1]2.SAN'!$M$4:$M$73),0)),"")</f>
        <v/>
      </c>
      <c r="GN19" s="244" t="str">
        <f t="array" ref="GN19">IFERROR(INDEX([1]!Sanaudos[Saskaita],MATCH(1,('[1]3.4'!$AM19=[1]!Sanaudos[Kodas])*('[1]3.4'!GN$7='[1]2.SAN'!$M$4:$M$73),0)),"")</f>
        <v/>
      </c>
      <c r="GO19" s="244" t="str">
        <f t="array" ref="GO19">IFERROR(INDEX([1]!Sanaudos[Saskaita],MATCH(1,('[1]3.4'!$AM19=[1]!Sanaudos[Kodas])*('[1]3.4'!GO$7='[1]2.SAN'!$M$4:$M$73),0)),"")</f>
        <v/>
      </c>
      <c r="GP19" s="244" t="str">
        <f t="array" ref="GP19">IFERROR(INDEX([1]!Sanaudos[Saskaita],MATCH(1,('[1]3.4'!$AM19=[1]!Sanaudos[Kodas])*('[1]3.4'!GP$7='[1]2.SAN'!$M$4:$M$73),0)),"")</f>
        <v/>
      </c>
      <c r="GQ19" s="244" t="str">
        <f t="array" ref="GQ19">IFERROR(INDEX([1]!Sanaudos[Saskaita],MATCH(1,('[1]3.4'!$AM19=[1]!Sanaudos[Kodas])*('[1]3.4'!GQ$7='[1]2.SAN'!$M$4:$M$73),0)),"")</f>
        <v/>
      </c>
      <c r="GR19" s="244" t="str">
        <f t="array" ref="GR19">IFERROR(INDEX([1]!Sanaudos[Saskaita],MATCH(1,('[1]3.4'!$AM19=[1]!Sanaudos[Kodas])*('[1]3.4'!GR$7='[1]2.SAN'!$M$4:$M$73),0)),"")</f>
        <v/>
      </c>
      <c r="GS19" s="244" t="str">
        <f t="array" ref="GS19">IFERROR(INDEX([1]!Sanaudos[Saskaita],MATCH(1,('[1]3.4'!$AM19=[1]!Sanaudos[Kodas])*('[1]3.4'!GS$7='[1]2.SAN'!$M$4:$M$73),0)),"")</f>
        <v/>
      </c>
      <c r="GT19" s="244" t="str">
        <f t="array" ref="GT19">IFERROR(INDEX([1]!Sanaudos[Saskaita],MATCH(1,('[1]3.4'!$AM19=[1]!Sanaudos[Kodas])*('[1]3.4'!GT$7='[1]2.SAN'!$M$4:$M$73),0)),"")</f>
        <v/>
      </c>
      <c r="GU19" s="244" t="str">
        <f t="array" ref="GU19">IFERROR(INDEX([1]!Sanaudos[Saskaita],MATCH(1,('[1]3.4'!$AM19=[1]!Sanaudos[Kodas])*('[1]3.4'!GU$7='[1]2.SAN'!$M$4:$M$73),0)),"")</f>
        <v/>
      </c>
      <c r="GV19" s="244" t="str">
        <f t="array" ref="GV19">IFERROR(INDEX([1]!Sanaudos[Saskaita],MATCH(1,('[1]3.4'!$AM19=[1]!Sanaudos[Kodas])*('[1]3.4'!GV$7='[1]2.SAN'!$M$4:$M$73),0)),"")</f>
        <v/>
      </c>
      <c r="GW19" s="244" t="str">
        <f t="array" ref="GW19">IFERROR(INDEX([1]!Sanaudos[Saskaita],MATCH(1,('[1]3.4'!$AM19=[1]!Sanaudos[Kodas])*('[1]3.4'!GW$7='[1]2.SAN'!$M$4:$M$73),0)),"")</f>
        <v/>
      </c>
      <c r="GX19" s="244" t="str">
        <f t="array" ref="GX19">IFERROR(INDEX([1]!Sanaudos[Saskaita],MATCH(1,('[1]3.4'!$AM19=[1]!Sanaudos[Kodas])*('[1]3.4'!GX$7='[1]2.SAN'!$M$4:$M$73),0)),"")</f>
        <v/>
      </c>
      <c r="GY19" s="244" t="str">
        <f t="array" ref="GY19">IFERROR(INDEX([1]!Sanaudos[Saskaita],MATCH(1,('[1]3.4'!$AM19=[1]!Sanaudos[Kodas])*('[1]3.4'!GY$7='[1]2.SAN'!$M$4:$M$73),0)),"")</f>
        <v/>
      </c>
      <c r="GZ19" s="244" t="str">
        <f t="array" ref="GZ19">IFERROR(INDEX([1]!Sanaudos[Saskaita],MATCH(1,('[1]3.4'!$AM19=[1]!Sanaudos[Kodas])*('[1]3.4'!GZ$7='[1]2.SAN'!$M$4:$M$73),0)),"")</f>
        <v/>
      </c>
      <c r="HA19" s="244" t="str">
        <f t="array" ref="HA19">IFERROR(INDEX([1]!Sanaudos[Saskaita],MATCH(1,('[1]3.4'!$AM19=[1]!Sanaudos[Kodas])*('[1]3.4'!HA$7='[1]2.SAN'!$M$4:$M$73),0)),"")</f>
        <v/>
      </c>
      <c r="HB19" s="244" t="str">
        <f t="array" ref="HB19">IFERROR(INDEX([1]!Sanaudos[Saskaita],MATCH(1,('[1]3.4'!$AM19=[1]!Sanaudos[Kodas])*('[1]3.4'!HB$7='[1]2.SAN'!$M$4:$M$73),0)),"")</f>
        <v/>
      </c>
      <c r="HC19" s="244" t="str">
        <f t="array" ref="HC19">IFERROR(INDEX([1]!Sanaudos[Saskaita],MATCH(1,('[1]3.4'!$AM19=[1]!Sanaudos[Kodas])*('[1]3.4'!HC$7='[1]2.SAN'!$M$4:$M$73),0)),"")</f>
        <v/>
      </c>
      <c r="HD19" s="244" t="str">
        <f t="array" ref="HD19">IFERROR(INDEX([1]!Sanaudos[Saskaita],MATCH(1,('[1]3.4'!$AM19=[1]!Sanaudos[Kodas])*('[1]3.4'!HD$7='[1]2.SAN'!$M$4:$M$73),0)),"")</f>
        <v/>
      </c>
      <c r="HE19" s="244" t="str">
        <f t="array" ref="HE19">IFERROR(INDEX([1]!Sanaudos[Saskaita],MATCH(1,('[1]3.4'!$AM19=[1]!Sanaudos[Kodas])*('[1]3.4'!HE$7='[1]2.SAN'!$M$4:$M$73),0)),"")</f>
        <v/>
      </c>
      <c r="HF19" s="244" t="str">
        <f t="array" ref="HF19">IFERROR(INDEX([1]!Sanaudos[Saskaita],MATCH(1,('[1]3.4'!$AM19=[1]!Sanaudos[Kodas])*('[1]3.4'!HF$7='[1]2.SAN'!$M$4:$M$73),0)),"")</f>
        <v/>
      </c>
      <c r="HG19" s="244" t="str">
        <f t="array" ref="HG19">IFERROR(INDEX([1]!Sanaudos[Saskaita],MATCH(1,('[1]3.4'!$AM19=[1]!Sanaudos[Kodas])*('[1]3.4'!HG$7='[1]2.SAN'!$M$4:$M$73),0)),"")</f>
        <v/>
      </c>
      <c r="HH19" s="244" t="str">
        <f t="array" ref="HH19">IFERROR(INDEX([1]!Sanaudos[Saskaita],MATCH(1,('[1]3.4'!$AM19=[1]!Sanaudos[Kodas])*('[1]3.4'!HH$7='[1]2.SAN'!$M$4:$M$73),0)),"")</f>
        <v/>
      </c>
      <c r="HI19" s="244" t="str">
        <f t="array" ref="HI19">IFERROR(INDEX([1]!Sanaudos[Saskaita],MATCH(1,('[1]3.4'!$AM19=[1]!Sanaudos[Kodas])*('[1]3.4'!HI$7='[1]2.SAN'!$M$4:$M$73),0)),"")</f>
        <v/>
      </c>
      <c r="HJ19" s="244" t="str">
        <f t="array" ref="HJ19">IFERROR(INDEX([1]!Sanaudos[Saskaita],MATCH(1,('[1]3.4'!$AM19=[1]!Sanaudos[Kodas])*('[1]3.4'!HJ$7='[1]2.SAN'!$M$4:$M$73),0)),"")</f>
        <v/>
      </c>
      <c r="HK19" s="244" t="str">
        <f t="array" ref="HK19">IFERROR(INDEX([1]!Sanaudos[Saskaita],MATCH(1,('[1]3.4'!$AM19=[1]!Sanaudos[Kodas])*('[1]3.4'!HK$7='[1]2.SAN'!$M$4:$M$73),0)),"")</f>
        <v/>
      </c>
      <c r="HL19" s="244" t="str">
        <f t="array" ref="HL19">IFERROR(INDEX([1]!Sanaudos[Saskaita],MATCH(1,('[1]3.4'!$AM19=[1]!Sanaudos[Kodas])*('[1]3.4'!HL$7='[1]2.SAN'!$M$4:$M$73),0)),"")</f>
        <v/>
      </c>
      <c r="HM19" s="244" t="str">
        <f t="array" ref="HM19">IFERROR(INDEX([1]!Sanaudos[Saskaita],MATCH(1,('[1]3.4'!$AM19=[1]!Sanaudos[Kodas])*('[1]3.4'!HM$7='[1]2.SAN'!$M$4:$M$73),0)),"")</f>
        <v/>
      </c>
      <c r="HN19" s="244" t="str">
        <f t="array" ref="HN19">IFERROR(INDEX([1]!Sanaudos[Saskaita],MATCH(1,('[1]3.4'!$AM19=[1]!Sanaudos[Kodas])*('[1]3.4'!HN$7='[1]2.SAN'!$M$4:$M$73),0)),"")</f>
        <v/>
      </c>
      <c r="HO19" s="244" t="str">
        <f t="array" ref="HO19">IFERROR(INDEX([1]!Sanaudos[Saskaita],MATCH(1,('[1]3.4'!$AM19=[1]!Sanaudos[Kodas])*('[1]3.4'!HO$7='[1]2.SAN'!$M$4:$M$73),0)),"")</f>
        <v/>
      </c>
      <c r="HP19" s="244" t="str">
        <f t="array" ref="HP19">IFERROR(INDEX([1]!Sanaudos[Saskaita],MATCH(1,('[1]3.4'!$AM19=[1]!Sanaudos[Kodas])*('[1]3.4'!HP$7='[1]2.SAN'!$M$4:$M$73),0)),"")</f>
        <v/>
      </c>
      <c r="HQ19" s="244" t="str">
        <f t="array" ref="HQ19">IFERROR(INDEX([1]!Sanaudos[Saskaita],MATCH(1,('[1]3.4'!$AM19=[1]!Sanaudos[Kodas])*('[1]3.4'!HQ$7='[1]2.SAN'!$M$4:$M$73),0)),"")</f>
        <v/>
      </c>
      <c r="HR19" s="244" t="str">
        <f t="array" ref="HR19">IFERROR(INDEX([1]!Sanaudos[Saskaita],MATCH(1,('[1]3.4'!$AM19=[1]!Sanaudos[Kodas])*('[1]3.4'!HR$7='[1]2.SAN'!$M$4:$M$73),0)),"")</f>
        <v/>
      </c>
      <c r="HS19" s="244" t="str">
        <f t="array" ref="HS19">IFERROR(INDEX([1]!Sanaudos[Saskaita],MATCH(1,('[1]3.4'!$AM19=[1]!Sanaudos[Kodas])*('[1]3.4'!HS$7='[1]2.SAN'!$M$4:$M$73),0)),"")</f>
        <v/>
      </c>
      <c r="HT19" s="244" t="str">
        <f t="array" ref="HT19">IFERROR(INDEX([1]!Sanaudos[Saskaita],MATCH(1,('[1]3.4'!$AM19=[1]!Sanaudos[Kodas])*('[1]3.4'!HT$7='[1]2.SAN'!$M$4:$M$73),0)),"")</f>
        <v/>
      </c>
      <c r="HU19" s="244" t="str">
        <f t="array" ref="HU19">IFERROR(INDEX([1]!Sanaudos[Saskaita],MATCH(1,('[1]3.4'!$AM19=[1]!Sanaudos[Kodas])*('[1]3.4'!HU$7='[1]2.SAN'!$M$4:$M$73),0)),"")</f>
        <v/>
      </c>
      <c r="HV19" s="244" t="str">
        <f t="array" ref="HV19">IFERROR(INDEX([1]!Sanaudos[Saskaita],MATCH(1,('[1]3.4'!$AM19=[1]!Sanaudos[Kodas])*('[1]3.4'!HV$7='[1]2.SAN'!$M$4:$M$73),0)),"")</f>
        <v/>
      </c>
      <c r="HW19" s="244" t="str">
        <f t="array" ref="HW19">IFERROR(INDEX([1]!Sanaudos[Saskaita],MATCH(1,('[1]3.4'!$AM19=[1]!Sanaudos[Kodas])*('[1]3.4'!HW$7='[1]2.SAN'!$M$4:$M$73),0)),"")</f>
        <v/>
      </c>
      <c r="HX19" s="244" t="str">
        <f t="array" ref="HX19">IFERROR(INDEX([1]!Sanaudos[Saskaita],MATCH(1,('[1]3.4'!$AM19=[1]!Sanaudos[Kodas])*('[1]3.4'!HX$7='[1]2.SAN'!$M$4:$M$73),0)),"")</f>
        <v/>
      </c>
      <c r="HY19" s="244" t="str">
        <f t="array" ref="HY19">IFERROR(INDEX([1]!Sanaudos[Saskaita],MATCH(1,('[1]3.4'!$AM19=[1]!Sanaudos[Kodas])*('[1]3.4'!HY$7='[1]2.SAN'!$M$4:$M$73),0)),"")</f>
        <v/>
      </c>
      <c r="HZ19" s="244" t="str">
        <f t="array" ref="HZ19">IFERROR(INDEX([1]!Sanaudos[Saskaita],MATCH(1,('[1]3.4'!$AM19=[1]!Sanaudos[Kodas])*('[1]3.4'!HZ$7='[1]2.SAN'!$M$4:$M$73),0)),"")</f>
        <v/>
      </c>
      <c r="IA19" s="244" t="str">
        <f t="array" ref="IA19">IFERROR(INDEX([1]!Sanaudos[Saskaita],MATCH(1,('[1]3.4'!$AM19=[1]!Sanaudos[Kodas])*('[1]3.4'!IA$7='[1]2.SAN'!$M$4:$M$73),0)),"")</f>
        <v/>
      </c>
      <c r="IB19" s="244" t="str">
        <f t="array" ref="IB19">IFERROR(INDEX([1]!Sanaudos[Saskaita],MATCH(1,('[1]3.4'!$AM19=[1]!Sanaudos[Kodas])*('[1]3.4'!IB$7='[1]2.SAN'!$M$4:$M$73),0)),"")</f>
        <v/>
      </c>
      <c r="IC19" s="244" t="str">
        <f t="array" ref="IC19">IFERROR(INDEX([1]!Sanaudos[Saskaita],MATCH(1,('[1]3.4'!$AM19=[1]!Sanaudos[Kodas])*('[1]3.4'!IC$7='[1]2.SAN'!$M$4:$M$73),0)),"")</f>
        <v/>
      </c>
      <c r="ID19" s="244" t="str">
        <f t="array" ref="ID19">IFERROR(INDEX([1]!Sanaudos[Saskaita],MATCH(1,('[1]3.4'!$AM19=[1]!Sanaudos[Kodas])*('[1]3.4'!ID$7='[1]2.SAN'!$M$4:$M$73),0)),"")</f>
        <v/>
      </c>
      <c r="IE19" s="244" t="str">
        <f t="array" ref="IE19">IFERROR(INDEX([1]!Sanaudos[Saskaita],MATCH(1,('[1]3.4'!$AM19=[1]!Sanaudos[Kodas])*('[1]3.4'!IE$7='[1]2.SAN'!$M$4:$M$73),0)),"")</f>
        <v/>
      </c>
      <c r="IF19" s="244" t="str">
        <f t="array" ref="IF19">IFERROR(INDEX([1]!Sanaudos[Saskaita],MATCH(1,('[1]3.4'!$AM19=[1]!Sanaudos[Kodas])*('[1]3.4'!IF$7='[1]2.SAN'!$M$4:$M$73),0)),"")</f>
        <v/>
      </c>
      <c r="IG19" s="244" t="str">
        <f t="array" ref="IG19">IFERROR(INDEX([1]!Sanaudos[Saskaita],MATCH(1,('[1]3.4'!$AM19=[1]!Sanaudos[Kodas])*('[1]3.4'!IG$7='[1]2.SAN'!$M$4:$M$73),0)),"")</f>
        <v/>
      </c>
      <c r="IH19" s="244" t="str">
        <f t="array" ref="IH19">IFERROR(INDEX([1]!Sanaudos[Saskaita],MATCH(1,('[1]3.4'!$AM19=[1]!Sanaudos[Kodas])*('[1]3.4'!IH$7='[1]2.SAN'!$M$4:$M$73),0)),"")</f>
        <v/>
      </c>
      <c r="II19" s="244" t="str">
        <f t="array" ref="II19">IFERROR(INDEX([1]!Sanaudos[Saskaita],MATCH(1,('[1]3.4'!$AM19=[1]!Sanaudos[Kodas])*('[1]3.4'!II$7='[1]2.SAN'!$M$4:$M$73),0)),"")</f>
        <v/>
      </c>
      <c r="IJ19" s="244" t="str">
        <f t="array" ref="IJ19">IFERROR(INDEX([1]!Sanaudos[Saskaita],MATCH(1,('[1]3.4'!$AM19=[1]!Sanaudos[Kodas])*('[1]3.4'!IJ$7='[1]2.SAN'!$M$4:$M$73),0)),"")</f>
        <v/>
      </c>
      <c r="IK19" s="244" t="str">
        <f t="array" ref="IK19">IFERROR(INDEX([1]!Sanaudos[Saskaita],MATCH(1,('[1]3.4'!$AM19=[1]!Sanaudos[Kodas])*('[1]3.4'!IK$7='[1]2.SAN'!$M$4:$M$73),0)),"")</f>
        <v/>
      </c>
    </row>
    <row r="20" spans="2:245" ht="12.2" customHeight="1" x14ac:dyDescent="0.2">
      <c r="B20" s="552"/>
      <c r="C20" s="245" t="s">
        <v>825</v>
      </c>
      <c r="D20" s="251" t="s">
        <v>826</v>
      </c>
      <c r="E20" s="247" t="str">
        <f t="shared" si="2"/>
        <v xml:space="preserve">                                    </v>
      </c>
      <c r="F20" s="248" t="e">
        <f>+SUMIFS([1]!Sanaudos[Suma],[1]!Sanaudos[Kodas],AM20,[1]!Sanaudos[PASK],TRUE)</f>
        <v>#REF!</v>
      </c>
      <c r="G20" s="248" t="e">
        <f>-SUMIFS([1]!Sanaudos[Suma],[1]!Sanaudos[Kodas],$AM20,[1]!Sanaudos[Pagal DK RAS],700)</f>
        <v>#REF!</v>
      </c>
      <c r="H20" s="248" t="e">
        <f>+SUMIFS('[1]5.turtas'!$D$1:$AN$1,'[1]5.turtas'!$D$4:$AN$4,$AM20)</f>
        <v>#VALUE!</v>
      </c>
      <c r="I20" s="248" t="e">
        <f>-SUMIFS([1]!Sanaudos[Suma],[1]!Sanaudos[Kodas],$AM20,[1]!Sanaudos[Pagal DK RAS],901)-SUMIFS([1]!Sanaudos[Suma],[1]!Sanaudos[Kodas],$AM20,[1]!Sanaudos[Pagal DK RAS],902)-SUMIFS([1]!Sanaudos[Suma],[1]!Sanaudos[Kodas],$AM20,[1]!Sanaudos[Pagal DK RAS],905)</f>
        <v>#REF!</v>
      </c>
      <c r="J20" s="248" t="e">
        <f>+SUMIFS([1]!DU[DU],[1]!DU[Kodas],$AM20)+SUMIFS([1]!DU[Sodra],[1]!DU[Kodas],$AM20)+SUMIFS([1]!DU[Išeitinės išmokos, kompensacijos],[1]!DU[Kodas],$AM20)</f>
        <v>#REF!</v>
      </c>
      <c r="K20" s="248" t="e">
        <f>+SUMIFS([1]!Sanaudos_kor[Suma],[1]!Sanaudos_kor[Kodas],$AM20,[1]!Sanaudos_kor[PASK],TRUE,[1]!Sanaudos_kor[KOR_nr],K$1)</f>
        <v>#REF!</v>
      </c>
      <c r="L20" s="248" t="e">
        <f>+SUMIFS([1]!Sanaudos_kor[Suma],[1]!Sanaudos_kor[Kodas],$AM20,[1]!Sanaudos_kor[PASK],TRUE,[1]!Sanaudos_kor[KOR_nr],L$1)</f>
        <v>#REF!</v>
      </c>
      <c r="M20" s="248" t="e">
        <f>+SUMIFS([1]!Sanaudos_kor[Suma],[1]!Sanaudos_kor[Kodas],$AM20,[1]!Sanaudos_kor[PASK],TRUE,[1]!Sanaudos_kor[KOR_nr],M$1)</f>
        <v>#REF!</v>
      </c>
      <c r="N20" s="248" t="e">
        <f>+SUMIFS([1]!Sanaudos_kor[Suma],[1]!Sanaudos_kor[Kodas],$AM20,[1]!Sanaudos_kor[PASK],TRUE,[1]!Sanaudos_kor[KOR_nr],N$1)</f>
        <v>#REF!</v>
      </c>
      <c r="O20" s="248" t="e">
        <f>+SUMIFS([1]!Sanaudos_kor[Suma],[1]!Sanaudos_kor[Kodas],$AM20,[1]!Sanaudos_kor[PASK],TRUE,[1]!Sanaudos_kor[KOR_nr],O$1)</f>
        <v>#REF!</v>
      </c>
      <c r="P20" s="248" t="e">
        <f>+SUMIFS([1]!Sanaudos_kor[Suma],[1]!Sanaudos_kor[Kodas],$AM20,[1]!Sanaudos_kor[PASK],TRUE,[1]!Sanaudos_kor[KOR_nr],P$1)</f>
        <v>#REF!</v>
      </c>
      <c r="Q20" s="248" t="e">
        <f>+SUMIFS([1]!Sanaudos_kor[Suma],[1]!Sanaudos_kor[Kodas],$AM20,[1]!Sanaudos_kor[PASK],TRUE,[1]!Sanaudos_kor[KOR_nr],Q$1)</f>
        <v>#REF!</v>
      </c>
      <c r="R20" s="248" t="e">
        <f>+SUMIFS([1]!Sanaudos_kor[Suma],[1]!Sanaudos_kor[Kodas],$AM20,[1]!Sanaudos_kor[PASK],TRUE,[1]!Sanaudos_kor[KOR_nr],R$1)</f>
        <v>#REF!</v>
      </c>
      <c r="S20" s="248" t="e">
        <f>+SUMIFS([1]!Sanaudos_kor[Suma],[1]!Sanaudos_kor[Kodas],$AM20,[1]!Sanaudos_kor[PASK],TRUE,[1]!Sanaudos_kor[KOR_nr],S$1)</f>
        <v>#REF!</v>
      </c>
      <c r="T20" s="248" t="e">
        <f>+SUMIFS([1]!Sanaudos_kor[Suma],[1]!Sanaudos_kor[Kodas],$AM20,[1]!Sanaudos_kor[PASK],TRUE,[1]!Sanaudos_kor[KOR_nr],T$1)</f>
        <v>#REF!</v>
      </c>
      <c r="U20" s="248" t="e">
        <f>+SUMIFS([1]!Sanaudos_kor[Suma],[1]!Sanaudos_kor[Kodas],$AM20,[1]!Sanaudos_kor[PASK],TRUE,[1]!Sanaudos_kor[KOR_nr],U$1)</f>
        <v>#REF!</v>
      </c>
      <c r="V20" s="248" t="e">
        <f>+SUMIFS([1]!Sanaudos_kor[Suma],[1]!Sanaudos_kor[Kodas],$AM20,[1]!Sanaudos_kor[PASK],TRUE,[1]!Sanaudos_kor[KOR_nr],V$1)</f>
        <v>#REF!</v>
      </c>
      <c r="W20" s="248" t="e">
        <f>+SUMIFS([1]!Sanaudos_kor[Suma],[1]!Sanaudos_kor[Kodas],$AM20,[1]!Sanaudos_kor[PASK],TRUE,[1]!Sanaudos_kor[KOR_nr],W$1)</f>
        <v>#REF!</v>
      </c>
      <c r="X20" s="248" t="e">
        <f>+SUMIFS([1]!Sanaudos_kor[Suma],[1]!Sanaudos_kor[Kodas],$AM20,[1]!Sanaudos_kor[PASK],TRUE,[1]!Sanaudos_kor[KOR_nr],X$1)</f>
        <v>#REF!</v>
      </c>
      <c r="Y20" s="248" t="e">
        <f>+SUMIFS([1]!Sanaudos_kor[Suma],[1]!Sanaudos_kor[Kodas],$AM20,[1]!Sanaudos_kor[PASK],TRUE,[1]!Sanaudos_kor[KOR_nr],Y$1)</f>
        <v>#REF!</v>
      </c>
      <c r="Z20" s="248" t="e">
        <f>+SUMIFS([1]!Sanaudos_kor[Suma],[1]!Sanaudos_kor[Kodas],$AM20,[1]!Sanaudos_kor[PASK],TRUE,[1]!Sanaudos_kor[KOR_nr],Z$1)</f>
        <v>#REF!</v>
      </c>
      <c r="AA20" s="248" t="e">
        <f>+SUMIFS([1]!Sanaudos_kor[Suma],[1]!Sanaudos_kor[Kodas],$AM20,[1]!Sanaudos_kor[PASK],TRUE,[1]!Sanaudos_kor[KOR_nr],AA$1)</f>
        <v>#REF!</v>
      </c>
      <c r="AB20" s="248" t="e">
        <f>+SUMIFS([1]!Sanaudos_kor[Suma],[1]!Sanaudos_kor[Kodas],$AM20,[1]!Sanaudos_kor[PASK],TRUE,[1]!Sanaudos_kor[KOR_nr],AB$1)</f>
        <v>#REF!</v>
      </c>
      <c r="AC20" s="248" t="e">
        <f>+SUMIFS([1]!Sanaudos_kor[Suma],[1]!Sanaudos_kor[Kodas],$AM20,[1]!Sanaudos_kor[PASK],TRUE,[1]!Sanaudos_kor[KOR_nr],AC$1)</f>
        <v>#REF!</v>
      </c>
      <c r="AD20" s="248" t="e">
        <f>+SUMIFS([1]!Sanaudos_kor[Suma],[1]!Sanaudos_kor[Kodas],$AM20,[1]!Sanaudos_kor[PASK],TRUE,[1]!Sanaudos_kor[KOR_nr],AD$1)</f>
        <v>#REF!</v>
      </c>
      <c r="AE20" s="248" t="e">
        <f>+SUMIFS([1]!Sanaudos_kor[Suma],[1]!Sanaudos_kor[Kodas],$AM20,[1]!Sanaudos_kor[PASK],TRUE,[1]!Sanaudos_kor[KOR_nr],AE$1)</f>
        <v>#REF!</v>
      </c>
      <c r="AF20" s="248" t="e">
        <f>+SUMIFS([1]!Sanaudos_kor[Suma],[1]!Sanaudos_kor[Kodas],$AM20,[1]!Sanaudos_kor[PASK],TRUE,[1]!Sanaudos_kor[KOR_nr],AF$1)</f>
        <v>#REF!</v>
      </c>
      <c r="AG20" s="248" t="e">
        <f t="shared" si="0"/>
        <v>#REF!</v>
      </c>
      <c r="AH20" s="566"/>
      <c r="AJ20" s="211" t="s">
        <v>410</v>
      </c>
      <c r="AK20" s="124" t="str">
        <f>+'[1]2.SAN'!C187</f>
        <v>Iš sąskaitos išimamos vandens sąnaudos patiriamos administraciniame pastate ir perkeliamos į 1208 sąnaudų pogrupį, Komunalinės paslaugos (elektros energija, vanduo, nuotekos, šiukšlės, t.t.) sąnaudų pogrupį, lartu pastarąsias sąnaudas priskiriant bendrųjų sąnaudų kategorijai. Taip pat  išimamos šilumos sistemų papildymo sąnaudos ir perkeliamos į 401 sąnaudų pogrupį, t.y. Vandens technologijai sąnaudų pogrupį, kartu pastarąsias sąnaudas priskiriant perdavimo VV.</v>
      </c>
      <c r="AM20" s="249" t="str">
        <f>+'[1]1.vardai'!D74</f>
        <v>TS_6SIP</v>
      </c>
      <c r="AN20" s="250" t="e">
        <f>+SUMIFS('[1]6'!$Y$161:$BL$161,'[1]6'!$Y$2:$BL$2,$AM20)</f>
        <v>#VALUE!</v>
      </c>
      <c r="AO20" s="250" t="e">
        <f t="shared" si="3"/>
        <v>#REF!</v>
      </c>
      <c r="AQ20" s="250" t="e">
        <f>+SUMIFS('[1]3.4'!$F$133:$F$202,'[1]3.4'!$D$133:$D$202,$AM20,'[1]3.4'!$E$133:$E$202,"")</f>
        <v>#VALUE!</v>
      </c>
      <c r="AR20" s="250" t="e">
        <f t="shared" si="1"/>
        <v>#VALUE!</v>
      </c>
      <c r="AT20" s="244" t="str">
        <f t="array" ref="AT20">IFERROR(INDEX([1]!Sanaudos[Saskaita],MATCH(1,('[1]3.4'!$AM20=[1]!Sanaudos[Kodas])*('[1]3.4'!AT$7='[1]2.SAN'!$M$4:$M$73),0)),"")</f>
        <v/>
      </c>
      <c r="AU20" s="244" t="str">
        <f t="array" ref="AU20">IFERROR(INDEX([1]!Sanaudos[Saskaita],MATCH(1,('[1]3.4'!$AM20=[1]!Sanaudos[Kodas])*('[1]3.4'!AU$7='[1]2.SAN'!$M$4:$M$73),0)),"")</f>
        <v/>
      </c>
      <c r="AV20" s="244" t="str">
        <f t="array" ref="AV20">IFERROR(INDEX([1]!Sanaudos[Saskaita],MATCH(1,('[1]3.4'!$AM20=[1]!Sanaudos[Kodas])*('[1]3.4'!AV$7='[1]2.SAN'!$M$4:$M$73),0)),"")</f>
        <v/>
      </c>
      <c r="AW20" s="244" t="str">
        <f t="array" ref="AW20">IFERROR(INDEX([1]!Sanaudos[Saskaita],MATCH(1,('[1]3.4'!$AM20=[1]!Sanaudos[Kodas])*('[1]3.4'!AW$7='[1]2.SAN'!$M$4:$M$73),0)),"")</f>
        <v/>
      </c>
      <c r="AX20" s="244" t="str">
        <f t="array" ref="AX20">IFERROR(INDEX([1]!Sanaudos[Saskaita],MATCH(1,('[1]3.4'!$AM20=[1]!Sanaudos[Kodas])*('[1]3.4'!AX$7='[1]2.SAN'!$M$4:$M$73),0)),"")</f>
        <v/>
      </c>
      <c r="AY20" s="244" t="str">
        <f t="array" ref="AY20">IFERROR(INDEX([1]!Sanaudos[Saskaita],MATCH(1,('[1]3.4'!$AM20=[1]!Sanaudos[Kodas])*('[1]3.4'!AY$7='[1]2.SAN'!$M$4:$M$73),0)),"")</f>
        <v/>
      </c>
      <c r="AZ20" s="244" t="str">
        <f t="array" ref="AZ20">IFERROR(INDEX([1]!Sanaudos[Saskaita],MATCH(1,('[1]3.4'!$AM20=[1]!Sanaudos[Kodas])*('[1]3.4'!AZ$7='[1]2.SAN'!$M$4:$M$73),0)),"")</f>
        <v/>
      </c>
      <c r="BA20" s="244" t="str">
        <f t="array" ref="BA20">IFERROR(INDEX([1]!Sanaudos[Saskaita],MATCH(1,('[1]3.4'!$AM20=[1]!Sanaudos[Kodas])*('[1]3.4'!BA$7='[1]2.SAN'!$M$4:$M$73),0)),"")</f>
        <v/>
      </c>
      <c r="BB20" s="244" t="str">
        <f t="array" ref="BB20">IFERROR(INDEX([1]!Sanaudos[Saskaita],MATCH(1,('[1]3.4'!$AM20=[1]!Sanaudos[Kodas])*('[1]3.4'!BB$7='[1]2.SAN'!$M$4:$M$73),0)),"")</f>
        <v/>
      </c>
      <c r="BC20" s="244" t="str">
        <f t="array" ref="BC20">IFERROR(INDEX([1]!Sanaudos[Saskaita],MATCH(1,('[1]3.4'!$AM20=[1]!Sanaudos[Kodas])*('[1]3.4'!BC$7='[1]2.SAN'!$M$4:$M$73),0)),"")</f>
        <v/>
      </c>
      <c r="BD20" s="244" t="str">
        <f t="array" ref="BD20">IFERROR(INDEX([1]!Sanaudos[Saskaita],MATCH(1,('[1]3.4'!$AM20=[1]!Sanaudos[Kodas])*('[1]3.4'!BD$7='[1]2.SAN'!$M$4:$M$73),0)),"")</f>
        <v/>
      </c>
      <c r="BE20" s="244" t="str">
        <f t="array" ref="BE20">IFERROR(INDEX([1]!Sanaudos[Saskaita],MATCH(1,('[1]3.4'!$AM20=[1]!Sanaudos[Kodas])*('[1]3.4'!BE$7='[1]2.SAN'!$M$4:$M$73),0)),"")</f>
        <v/>
      </c>
      <c r="BF20" s="244" t="str">
        <f t="array" ref="BF20">IFERROR(INDEX([1]!Sanaudos[Saskaita],MATCH(1,('[1]3.4'!$AM20=[1]!Sanaudos[Kodas])*('[1]3.4'!BF$7='[1]2.SAN'!$M$4:$M$73),0)),"")</f>
        <v/>
      </c>
      <c r="BG20" s="244" t="str">
        <f t="array" ref="BG20">IFERROR(INDEX([1]!Sanaudos[Saskaita],MATCH(1,('[1]3.4'!$AM20=[1]!Sanaudos[Kodas])*('[1]3.4'!BG$7='[1]2.SAN'!$M$4:$M$73),0)),"")</f>
        <v/>
      </c>
      <c r="BH20" s="244" t="str">
        <f t="array" ref="BH20">IFERROR(INDEX([1]!Sanaudos[Saskaita],MATCH(1,('[1]3.4'!$AM20=[1]!Sanaudos[Kodas])*('[1]3.4'!BH$7='[1]2.SAN'!$M$4:$M$73),0)),"")</f>
        <v/>
      </c>
      <c r="BI20" s="244" t="str">
        <f t="array" ref="BI20">IFERROR(INDEX([1]!Sanaudos[Saskaita],MATCH(1,('[1]3.4'!$AM20=[1]!Sanaudos[Kodas])*('[1]3.4'!BI$7='[1]2.SAN'!$M$4:$M$73),0)),"")</f>
        <v/>
      </c>
      <c r="BJ20" s="244" t="str">
        <f t="array" ref="BJ20">IFERROR(INDEX([1]!Sanaudos[Saskaita],MATCH(1,('[1]3.4'!$AM20=[1]!Sanaudos[Kodas])*('[1]3.4'!BJ$7='[1]2.SAN'!$M$4:$M$73),0)),"")</f>
        <v/>
      </c>
      <c r="BK20" s="244" t="str">
        <f t="array" ref="BK20">IFERROR(INDEX([1]!Sanaudos[Saskaita],MATCH(1,('[1]3.4'!$AM20=[1]!Sanaudos[Kodas])*('[1]3.4'!BK$7='[1]2.SAN'!$M$4:$M$73),0)),"")</f>
        <v/>
      </c>
      <c r="BL20" s="244" t="str">
        <f t="array" ref="BL20">IFERROR(INDEX([1]!Sanaudos[Saskaita],MATCH(1,('[1]3.4'!$AM20=[1]!Sanaudos[Kodas])*('[1]3.4'!BL$7='[1]2.SAN'!$M$4:$M$73),0)),"")</f>
        <v/>
      </c>
      <c r="BM20" s="244" t="str">
        <f t="array" ref="BM20">IFERROR(INDEX([1]!Sanaudos[Saskaita],MATCH(1,('[1]3.4'!$AM20=[1]!Sanaudos[Kodas])*('[1]3.4'!BM$7='[1]2.SAN'!$M$4:$M$73),0)),"")</f>
        <v/>
      </c>
      <c r="BN20" s="244" t="str">
        <f t="array" ref="BN20">IFERROR(INDEX([1]!Sanaudos[Saskaita],MATCH(1,('[1]3.4'!$AM20=[1]!Sanaudos[Kodas])*('[1]3.4'!BN$7='[1]2.SAN'!$M$4:$M$73),0)),"")</f>
        <v/>
      </c>
      <c r="BO20" s="244" t="str">
        <f t="array" ref="BO20">IFERROR(INDEX([1]!Sanaudos[Saskaita],MATCH(1,('[1]3.4'!$AM20=[1]!Sanaudos[Kodas])*('[1]3.4'!BO$7='[1]2.SAN'!$M$4:$M$73),0)),"")</f>
        <v/>
      </c>
      <c r="BP20" s="244" t="str">
        <f t="array" ref="BP20">IFERROR(INDEX([1]!Sanaudos[Saskaita],MATCH(1,('[1]3.4'!$AM20=[1]!Sanaudos[Kodas])*('[1]3.4'!BP$7='[1]2.SAN'!$M$4:$M$73),0)),"")</f>
        <v/>
      </c>
      <c r="BQ20" s="244" t="str">
        <f t="array" ref="BQ20">IFERROR(INDEX([1]!Sanaudos[Saskaita],MATCH(1,('[1]3.4'!$AM20=[1]!Sanaudos[Kodas])*('[1]3.4'!BQ$7='[1]2.SAN'!$M$4:$M$73),0)),"")</f>
        <v/>
      </c>
      <c r="BR20" s="244" t="str">
        <f t="array" ref="BR20">IFERROR(INDEX([1]!Sanaudos[Saskaita],MATCH(1,('[1]3.4'!$AM20=[1]!Sanaudos[Kodas])*('[1]3.4'!BR$7='[1]2.SAN'!$M$4:$M$73),0)),"")</f>
        <v/>
      </c>
      <c r="BS20" s="244" t="str">
        <f t="array" ref="BS20">IFERROR(INDEX([1]!Sanaudos[Saskaita],MATCH(1,('[1]3.4'!$AM20=[1]!Sanaudos[Kodas])*('[1]3.4'!BS$7='[1]2.SAN'!$M$4:$M$73),0)),"")</f>
        <v/>
      </c>
      <c r="BT20" s="244" t="str">
        <f t="array" ref="BT20">IFERROR(INDEX([1]!Sanaudos[Saskaita],MATCH(1,('[1]3.4'!$AM20=[1]!Sanaudos[Kodas])*('[1]3.4'!BT$7='[1]2.SAN'!$M$4:$M$73),0)),"")</f>
        <v/>
      </c>
      <c r="BU20" s="244" t="str">
        <f t="array" ref="BU20">IFERROR(INDEX([1]!Sanaudos[Saskaita],MATCH(1,('[1]3.4'!$AM20=[1]!Sanaudos[Kodas])*('[1]3.4'!BU$7='[1]2.SAN'!$M$4:$M$73),0)),"")</f>
        <v/>
      </c>
      <c r="BV20" s="244" t="str">
        <f t="array" ref="BV20">IFERROR(INDEX([1]!Sanaudos[Saskaita],MATCH(1,('[1]3.4'!$AM20=[1]!Sanaudos[Kodas])*('[1]3.4'!BV$7='[1]2.SAN'!$M$4:$M$73),0)),"")</f>
        <v/>
      </c>
      <c r="BW20" s="244" t="str">
        <f t="array" ref="BW20">IFERROR(INDEX([1]!Sanaudos[Saskaita],MATCH(1,('[1]3.4'!$AM20=[1]!Sanaudos[Kodas])*('[1]3.4'!BW$7='[1]2.SAN'!$M$4:$M$73),0)),"")</f>
        <v/>
      </c>
      <c r="BX20" s="244" t="str">
        <f t="array" ref="BX20">IFERROR(INDEX([1]!Sanaudos[Saskaita],MATCH(1,('[1]3.4'!$AM20=[1]!Sanaudos[Kodas])*('[1]3.4'!BX$7='[1]2.SAN'!$M$4:$M$73),0)),"")</f>
        <v/>
      </c>
      <c r="BY20" s="244" t="str">
        <f t="array" ref="BY20">IFERROR(INDEX([1]!Sanaudos[Saskaita],MATCH(1,('[1]3.4'!$AM20=[1]!Sanaudos[Kodas])*('[1]3.4'!BY$7='[1]2.SAN'!$M$4:$M$73),0)),"")</f>
        <v/>
      </c>
      <c r="BZ20" s="244" t="str">
        <f t="array" ref="BZ20">IFERROR(INDEX([1]!Sanaudos[Saskaita],MATCH(1,('[1]3.4'!$AM20=[1]!Sanaudos[Kodas])*('[1]3.4'!BZ$7='[1]2.SAN'!$M$4:$M$73),0)),"")</f>
        <v/>
      </c>
      <c r="CA20" s="244" t="str">
        <f t="array" ref="CA20">IFERROR(INDEX([1]!Sanaudos[Saskaita],MATCH(1,('[1]3.4'!$AM20=[1]!Sanaudos[Kodas])*('[1]3.4'!CA$7='[1]2.SAN'!$M$4:$M$73),0)),"")</f>
        <v/>
      </c>
      <c r="CB20" s="244" t="str">
        <f t="array" ref="CB20">IFERROR(INDEX([1]!Sanaudos[Saskaita],MATCH(1,('[1]3.4'!$AM20=[1]!Sanaudos[Kodas])*('[1]3.4'!CB$7='[1]2.SAN'!$M$4:$M$73),0)),"")</f>
        <v/>
      </c>
      <c r="CC20" s="244" t="str">
        <f t="array" ref="CC20">IFERROR(INDEX([1]!Sanaudos[Saskaita],MATCH(1,('[1]3.4'!$AM20=[1]!Sanaudos[Kodas])*('[1]3.4'!CC$7='[1]2.SAN'!$M$4:$M$73),0)),"")</f>
        <v/>
      </c>
      <c r="CD20" s="244" t="str">
        <f t="array" ref="CD20">IFERROR(INDEX([1]!Sanaudos[Saskaita],MATCH(1,('[1]3.4'!$AM20=[1]!Sanaudos[Kodas])*('[1]3.4'!CD$7='[1]2.SAN'!$M$4:$M$73),0)),"")</f>
        <v/>
      </c>
      <c r="CE20" s="244" t="str">
        <f t="array" ref="CE20">IFERROR(INDEX([1]!Sanaudos[Saskaita],MATCH(1,('[1]3.4'!$AM20=[1]!Sanaudos[Kodas])*('[1]3.4'!CE$7='[1]2.SAN'!$M$4:$M$73),0)),"")</f>
        <v/>
      </c>
      <c r="CF20" s="244" t="str">
        <f t="array" ref="CF20">IFERROR(INDEX([1]!Sanaudos[Saskaita],MATCH(1,('[1]3.4'!$AM20=[1]!Sanaudos[Kodas])*('[1]3.4'!CF$7='[1]2.SAN'!$M$4:$M$73),0)),"")</f>
        <v/>
      </c>
      <c r="CG20" s="244" t="str">
        <f t="array" ref="CG20">IFERROR(INDEX([1]!Sanaudos[Saskaita],MATCH(1,('[1]3.4'!$AM20=[1]!Sanaudos[Kodas])*('[1]3.4'!CG$7='[1]2.SAN'!$M$4:$M$73),0)),"")</f>
        <v/>
      </c>
      <c r="CH20" s="244" t="str">
        <f t="array" ref="CH20">IFERROR(INDEX([1]!Sanaudos[Saskaita],MATCH(1,('[1]3.4'!$AM20=[1]!Sanaudos[Kodas])*('[1]3.4'!CH$7='[1]2.SAN'!$M$4:$M$73),0)),"")</f>
        <v/>
      </c>
      <c r="CI20" s="244" t="str">
        <f t="array" ref="CI20">IFERROR(INDEX([1]!Sanaudos[Saskaita],MATCH(1,('[1]3.4'!$AM20=[1]!Sanaudos[Kodas])*('[1]3.4'!CI$7='[1]2.SAN'!$M$4:$M$73),0)),"")</f>
        <v/>
      </c>
      <c r="CJ20" s="244" t="str">
        <f t="array" ref="CJ20">IFERROR(INDEX([1]!Sanaudos[Saskaita],MATCH(1,('[1]3.4'!$AM20=[1]!Sanaudos[Kodas])*('[1]3.4'!CJ$7='[1]2.SAN'!$M$4:$M$73),0)),"")</f>
        <v/>
      </c>
      <c r="CK20" s="244" t="str">
        <f t="array" ref="CK20">IFERROR(INDEX([1]!Sanaudos[Saskaita],MATCH(1,('[1]3.4'!$AM20=[1]!Sanaudos[Kodas])*('[1]3.4'!CK$7='[1]2.SAN'!$M$4:$M$73),0)),"")</f>
        <v/>
      </c>
      <c r="CL20" s="244" t="str">
        <f t="array" ref="CL20">IFERROR(INDEX([1]!Sanaudos[Saskaita],MATCH(1,('[1]3.4'!$AM20=[1]!Sanaudos[Kodas])*('[1]3.4'!CL$7='[1]2.SAN'!$M$4:$M$73),0)),"")</f>
        <v/>
      </c>
      <c r="CM20" s="244" t="str">
        <f t="array" ref="CM20">IFERROR(INDEX([1]!Sanaudos[Saskaita],MATCH(1,('[1]3.4'!$AM20=[1]!Sanaudos[Kodas])*('[1]3.4'!CM$7='[1]2.SAN'!$M$4:$M$73),0)),"")</f>
        <v/>
      </c>
      <c r="CN20" s="244" t="str">
        <f t="array" ref="CN20">IFERROR(INDEX([1]!Sanaudos[Saskaita],MATCH(1,('[1]3.4'!$AM20=[1]!Sanaudos[Kodas])*('[1]3.4'!CN$7='[1]2.SAN'!$M$4:$M$73),0)),"")</f>
        <v/>
      </c>
      <c r="CO20" s="244" t="str">
        <f t="array" ref="CO20">IFERROR(INDEX([1]!Sanaudos[Saskaita],MATCH(1,('[1]3.4'!$AM20=[1]!Sanaudos[Kodas])*('[1]3.4'!CO$7='[1]2.SAN'!$M$4:$M$73),0)),"")</f>
        <v/>
      </c>
      <c r="CP20" s="244" t="str">
        <f t="array" ref="CP20">IFERROR(INDEX([1]!Sanaudos[Saskaita],MATCH(1,('[1]3.4'!$AM20=[1]!Sanaudos[Kodas])*('[1]3.4'!CP$7='[1]2.SAN'!$M$4:$M$73),0)),"")</f>
        <v/>
      </c>
      <c r="CQ20" s="244" t="str">
        <f t="array" ref="CQ20">IFERROR(INDEX([1]!Sanaudos[Saskaita],MATCH(1,('[1]3.4'!$AM20=[1]!Sanaudos[Kodas])*('[1]3.4'!CQ$7='[1]2.SAN'!$M$4:$M$73),0)),"")</f>
        <v/>
      </c>
      <c r="CR20" s="244" t="str">
        <f t="array" ref="CR20">IFERROR(INDEX([1]!Sanaudos[Saskaita],MATCH(1,('[1]3.4'!$AM20=[1]!Sanaudos[Kodas])*('[1]3.4'!CR$7='[1]2.SAN'!$M$4:$M$73),0)),"")</f>
        <v/>
      </c>
      <c r="CS20" s="244" t="str">
        <f t="array" ref="CS20">IFERROR(INDEX([1]!Sanaudos[Saskaita],MATCH(1,('[1]3.4'!$AM20=[1]!Sanaudos[Kodas])*('[1]3.4'!CS$7='[1]2.SAN'!$M$4:$M$73),0)),"")</f>
        <v/>
      </c>
      <c r="CT20" s="244" t="str">
        <f t="array" ref="CT20">IFERROR(INDEX([1]!Sanaudos[Saskaita],MATCH(1,('[1]3.4'!$AM20=[1]!Sanaudos[Kodas])*('[1]3.4'!CT$7='[1]2.SAN'!$M$4:$M$73),0)),"")</f>
        <v/>
      </c>
      <c r="CU20" s="244" t="str">
        <f t="array" ref="CU20">IFERROR(INDEX([1]!Sanaudos[Saskaita],MATCH(1,('[1]3.4'!$AM20=[1]!Sanaudos[Kodas])*('[1]3.4'!CU$7='[1]2.SAN'!$M$4:$M$73),0)),"")</f>
        <v/>
      </c>
      <c r="CV20" s="244" t="str">
        <f t="array" ref="CV20">IFERROR(INDEX([1]!Sanaudos[Saskaita],MATCH(1,('[1]3.4'!$AM20=[1]!Sanaudos[Kodas])*('[1]3.4'!CV$7='[1]2.SAN'!$M$4:$M$73),0)),"")</f>
        <v/>
      </c>
      <c r="CW20" s="244" t="str">
        <f t="array" ref="CW20">IFERROR(INDEX([1]!Sanaudos[Saskaita],MATCH(1,('[1]3.4'!$AM20=[1]!Sanaudos[Kodas])*('[1]3.4'!CW$7='[1]2.SAN'!$M$4:$M$73),0)),"")</f>
        <v/>
      </c>
      <c r="CX20" s="244" t="str">
        <f t="array" ref="CX20">IFERROR(INDEX([1]!Sanaudos[Saskaita],MATCH(1,('[1]3.4'!$AM20=[1]!Sanaudos[Kodas])*('[1]3.4'!CX$7='[1]2.SAN'!$M$4:$M$73),0)),"")</f>
        <v/>
      </c>
      <c r="CY20" s="244" t="str">
        <f t="array" ref="CY20">IFERROR(INDEX([1]!Sanaudos[Saskaita],MATCH(1,('[1]3.4'!$AM20=[1]!Sanaudos[Kodas])*('[1]3.4'!CY$7='[1]2.SAN'!$M$4:$M$73),0)),"")</f>
        <v/>
      </c>
      <c r="CZ20" s="244" t="str">
        <f t="array" ref="CZ20">IFERROR(INDEX([1]!Sanaudos[Saskaita],MATCH(1,('[1]3.4'!$AM20=[1]!Sanaudos[Kodas])*('[1]3.4'!CZ$7='[1]2.SAN'!$M$4:$M$73),0)),"")</f>
        <v/>
      </c>
      <c r="DA20" s="244" t="str">
        <f t="array" ref="DA20">IFERROR(INDEX([1]!Sanaudos[Saskaita],MATCH(1,('[1]3.4'!$AM20=[1]!Sanaudos[Kodas])*('[1]3.4'!DA$7='[1]2.SAN'!$M$4:$M$73),0)),"")</f>
        <v/>
      </c>
      <c r="DB20" s="244" t="str">
        <f t="array" ref="DB20">IFERROR(INDEX([1]!Sanaudos[Saskaita],MATCH(1,('[1]3.4'!$AM20=[1]!Sanaudos[Kodas])*('[1]3.4'!DB$7='[1]2.SAN'!$M$4:$M$73),0)),"")</f>
        <v/>
      </c>
      <c r="DC20" s="244" t="str">
        <f t="array" ref="DC20">IFERROR(INDEX([1]!Sanaudos[Saskaita],MATCH(1,('[1]3.4'!$AM20=[1]!Sanaudos[Kodas])*('[1]3.4'!DC$7='[1]2.SAN'!$M$4:$M$73),0)),"")</f>
        <v/>
      </c>
      <c r="DD20" s="244" t="str">
        <f t="array" ref="DD20">IFERROR(INDEX([1]!Sanaudos[Saskaita],MATCH(1,('[1]3.4'!$AM20=[1]!Sanaudos[Kodas])*('[1]3.4'!DD$7='[1]2.SAN'!$M$4:$M$73),0)),"")</f>
        <v/>
      </c>
      <c r="DE20" s="244" t="str">
        <f t="array" ref="DE20">IFERROR(INDEX([1]!Sanaudos[Saskaita],MATCH(1,('[1]3.4'!$AM20=[1]!Sanaudos[Kodas])*('[1]3.4'!DE$7='[1]2.SAN'!$M$4:$M$73),0)),"")</f>
        <v/>
      </c>
      <c r="DF20" s="244" t="str">
        <f t="array" ref="DF20">IFERROR(INDEX([1]!Sanaudos[Saskaita],MATCH(1,('[1]3.4'!$AM20=[1]!Sanaudos[Kodas])*('[1]3.4'!DF$7='[1]2.SAN'!$M$4:$M$73),0)),"")</f>
        <v/>
      </c>
      <c r="DG20" s="244" t="str">
        <f t="array" ref="DG20">IFERROR(INDEX([1]!Sanaudos[Saskaita],MATCH(1,('[1]3.4'!$AM20=[1]!Sanaudos[Kodas])*('[1]3.4'!DG$7='[1]2.SAN'!$M$4:$M$73),0)),"")</f>
        <v/>
      </c>
      <c r="DH20" s="244" t="str">
        <f t="array" ref="DH20">IFERROR(INDEX([1]!Sanaudos[Saskaita],MATCH(1,('[1]3.4'!$AM20=[1]!Sanaudos[Kodas])*('[1]3.4'!DH$7='[1]2.SAN'!$M$4:$M$73),0)),"")</f>
        <v/>
      </c>
      <c r="DI20" s="244" t="str">
        <f t="array" ref="DI20">IFERROR(INDEX([1]!Sanaudos[Saskaita],MATCH(1,('[1]3.4'!$AM20=[1]!Sanaudos[Kodas])*('[1]3.4'!DI$7='[1]2.SAN'!$M$4:$M$73),0)),"")</f>
        <v/>
      </c>
      <c r="DJ20" s="244" t="str">
        <f t="array" ref="DJ20">IFERROR(INDEX([1]!Sanaudos[Saskaita],MATCH(1,('[1]3.4'!$AM20=[1]!Sanaudos[Kodas])*('[1]3.4'!DJ$7='[1]2.SAN'!$M$4:$M$73),0)),"")</f>
        <v/>
      </c>
      <c r="DK20" s="244" t="str">
        <f t="array" ref="DK20">IFERROR(INDEX([1]!Sanaudos[Saskaita],MATCH(1,('[1]3.4'!$AM20=[1]!Sanaudos[Kodas])*('[1]3.4'!DK$7='[1]2.SAN'!$M$4:$M$73),0)),"")</f>
        <v/>
      </c>
      <c r="DL20" s="244" t="str">
        <f t="array" ref="DL20">IFERROR(INDEX([1]!Sanaudos[Saskaita],MATCH(1,('[1]3.4'!$AM20=[1]!Sanaudos[Kodas])*('[1]3.4'!DL$7='[1]2.SAN'!$M$4:$M$73),0)),"")</f>
        <v/>
      </c>
      <c r="DM20" s="244" t="str">
        <f t="array" ref="DM20">IFERROR(INDEX([1]!Sanaudos[Saskaita],MATCH(1,('[1]3.4'!$AM20=[1]!Sanaudos[Kodas])*('[1]3.4'!DM$7='[1]2.SAN'!$M$4:$M$73),0)),"")</f>
        <v/>
      </c>
      <c r="DN20" s="244" t="str">
        <f t="array" ref="DN20">IFERROR(INDEX([1]!Sanaudos[Saskaita],MATCH(1,('[1]3.4'!$AM20=[1]!Sanaudos[Kodas])*('[1]3.4'!DN$7='[1]2.SAN'!$M$4:$M$73),0)),"")</f>
        <v/>
      </c>
      <c r="DO20" s="244" t="str">
        <f t="array" ref="DO20">IFERROR(INDEX([1]!Sanaudos[Saskaita],MATCH(1,('[1]3.4'!$AM20=[1]!Sanaudos[Kodas])*('[1]3.4'!DO$7='[1]2.SAN'!$M$4:$M$73),0)),"")</f>
        <v/>
      </c>
      <c r="DP20" s="244" t="str">
        <f t="array" ref="DP20">IFERROR(INDEX([1]!Sanaudos[Saskaita],MATCH(1,('[1]3.4'!$AM20=[1]!Sanaudos[Kodas])*('[1]3.4'!DP$7='[1]2.SAN'!$M$4:$M$73),0)),"")</f>
        <v/>
      </c>
      <c r="DQ20" s="244" t="str">
        <f t="array" ref="DQ20">IFERROR(INDEX([1]!Sanaudos[Saskaita],MATCH(1,('[1]3.4'!$AM20=[1]!Sanaudos[Kodas])*('[1]3.4'!DQ$7='[1]2.SAN'!$M$4:$M$73),0)),"")</f>
        <v/>
      </c>
      <c r="DR20" s="244" t="str">
        <f t="array" ref="DR20">IFERROR(INDEX([1]!Sanaudos[Saskaita],MATCH(1,('[1]3.4'!$AM20=[1]!Sanaudos[Kodas])*('[1]3.4'!DR$7='[1]2.SAN'!$M$4:$M$73),0)),"")</f>
        <v/>
      </c>
      <c r="DS20" s="244" t="str">
        <f t="array" ref="DS20">IFERROR(INDEX([1]!Sanaudos[Saskaita],MATCH(1,('[1]3.4'!$AM20=[1]!Sanaudos[Kodas])*('[1]3.4'!DS$7='[1]2.SAN'!$M$4:$M$73),0)),"")</f>
        <v/>
      </c>
      <c r="DT20" s="244" t="str">
        <f t="array" ref="DT20">IFERROR(INDEX([1]!Sanaudos[Saskaita],MATCH(1,('[1]3.4'!$AM20=[1]!Sanaudos[Kodas])*('[1]3.4'!DT$7='[1]2.SAN'!$M$4:$M$73),0)),"")</f>
        <v/>
      </c>
      <c r="DU20" s="244" t="str">
        <f t="array" ref="DU20">IFERROR(INDEX([1]!Sanaudos[Saskaita],MATCH(1,('[1]3.4'!$AM20=[1]!Sanaudos[Kodas])*('[1]3.4'!DU$7='[1]2.SAN'!$M$4:$M$73),0)),"")</f>
        <v/>
      </c>
      <c r="DV20" s="244" t="str">
        <f t="array" ref="DV20">IFERROR(INDEX([1]!Sanaudos[Saskaita],MATCH(1,('[1]3.4'!$AM20=[1]!Sanaudos[Kodas])*('[1]3.4'!DV$7='[1]2.SAN'!$M$4:$M$73),0)),"")</f>
        <v/>
      </c>
      <c r="DW20" s="244" t="str">
        <f t="array" ref="DW20">IFERROR(INDEX([1]!Sanaudos[Saskaita],MATCH(1,('[1]3.4'!$AM20=[1]!Sanaudos[Kodas])*('[1]3.4'!DW$7='[1]2.SAN'!$M$4:$M$73),0)),"")</f>
        <v/>
      </c>
      <c r="DX20" s="244" t="str">
        <f t="array" ref="DX20">IFERROR(INDEX([1]!Sanaudos[Saskaita],MATCH(1,('[1]3.4'!$AM20=[1]!Sanaudos[Kodas])*('[1]3.4'!DX$7='[1]2.SAN'!$M$4:$M$73),0)),"")</f>
        <v/>
      </c>
      <c r="DY20" s="244" t="str">
        <f t="array" ref="DY20">IFERROR(INDEX([1]!Sanaudos[Saskaita],MATCH(1,('[1]3.4'!$AM20=[1]!Sanaudos[Kodas])*('[1]3.4'!DY$7='[1]2.SAN'!$M$4:$M$73),0)),"")</f>
        <v/>
      </c>
      <c r="DZ20" s="244" t="str">
        <f t="array" ref="DZ20">IFERROR(INDEX([1]!Sanaudos[Saskaita],MATCH(1,('[1]3.4'!$AM20=[1]!Sanaudos[Kodas])*('[1]3.4'!DZ$7='[1]2.SAN'!$M$4:$M$73),0)),"")</f>
        <v/>
      </c>
      <c r="EA20" s="244" t="str">
        <f t="array" ref="EA20">IFERROR(INDEX([1]!Sanaudos[Saskaita],MATCH(1,('[1]3.4'!$AM20=[1]!Sanaudos[Kodas])*('[1]3.4'!EA$7='[1]2.SAN'!$M$4:$M$73),0)),"")</f>
        <v/>
      </c>
      <c r="EB20" s="244" t="str">
        <f t="array" ref="EB20">IFERROR(INDEX([1]!Sanaudos[Saskaita],MATCH(1,('[1]3.4'!$AM20=[1]!Sanaudos[Kodas])*('[1]3.4'!EB$7='[1]2.SAN'!$M$4:$M$73),0)),"")</f>
        <v/>
      </c>
      <c r="EC20" s="244" t="str">
        <f t="array" ref="EC20">IFERROR(INDEX([1]!Sanaudos[Saskaita],MATCH(1,('[1]3.4'!$AM20=[1]!Sanaudos[Kodas])*('[1]3.4'!EC$7='[1]2.SAN'!$M$4:$M$73),0)),"")</f>
        <v/>
      </c>
      <c r="ED20" s="244" t="str">
        <f t="array" ref="ED20">IFERROR(INDEX([1]!Sanaudos[Saskaita],MATCH(1,('[1]3.4'!$AM20=[1]!Sanaudos[Kodas])*('[1]3.4'!ED$7='[1]2.SAN'!$M$4:$M$73),0)),"")</f>
        <v/>
      </c>
      <c r="EE20" s="244" t="str">
        <f t="array" ref="EE20">IFERROR(INDEX([1]!Sanaudos[Saskaita],MATCH(1,('[1]3.4'!$AM20=[1]!Sanaudos[Kodas])*('[1]3.4'!EE$7='[1]2.SAN'!$M$4:$M$73),0)),"")</f>
        <v/>
      </c>
      <c r="EF20" s="244" t="str">
        <f t="array" ref="EF20">IFERROR(INDEX([1]!Sanaudos[Saskaita],MATCH(1,('[1]3.4'!$AM20=[1]!Sanaudos[Kodas])*('[1]3.4'!EF$7='[1]2.SAN'!$M$4:$M$73),0)),"")</f>
        <v/>
      </c>
      <c r="EG20" s="244" t="str">
        <f t="array" ref="EG20">IFERROR(INDEX([1]!Sanaudos[Saskaita],MATCH(1,('[1]3.4'!$AM20=[1]!Sanaudos[Kodas])*('[1]3.4'!EG$7='[1]2.SAN'!$M$4:$M$73),0)),"")</f>
        <v/>
      </c>
      <c r="EH20" s="244" t="str">
        <f t="array" ref="EH20">IFERROR(INDEX([1]!Sanaudos[Saskaita],MATCH(1,('[1]3.4'!$AM20=[1]!Sanaudos[Kodas])*('[1]3.4'!EH$7='[1]2.SAN'!$M$4:$M$73),0)),"")</f>
        <v/>
      </c>
      <c r="EI20" s="244" t="str">
        <f t="array" ref="EI20">IFERROR(INDEX([1]!Sanaudos[Saskaita],MATCH(1,('[1]3.4'!$AM20=[1]!Sanaudos[Kodas])*('[1]3.4'!EI$7='[1]2.SAN'!$M$4:$M$73),0)),"")</f>
        <v/>
      </c>
      <c r="EJ20" s="244" t="str">
        <f t="array" ref="EJ20">IFERROR(INDEX([1]!Sanaudos[Saskaita],MATCH(1,('[1]3.4'!$AM20=[1]!Sanaudos[Kodas])*('[1]3.4'!EJ$7='[1]2.SAN'!$M$4:$M$73),0)),"")</f>
        <v/>
      </c>
      <c r="EK20" s="244" t="str">
        <f t="array" ref="EK20">IFERROR(INDEX([1]!Sanaudos[Saskaita],MATCH(1,('[1]3.4'!$AM20=[1]!Sanaudos[Kodas])*('[1]3.4'!EK$7='[1]2.SAN'!$M$4:$M$73),0)),"")</f>
        <v/>
      </c>
      <c r="EL20" s="244" t="str">
        <f t="array" ref="EL20">IFERROR(INDEX([1]!Sanaudos[Saskaita],MATCH(1,('[1]3.4'!$AM20=[1]!Sanaudos[Kodas])*('[1]3.4'!EL$7='[1]2.SAN'!$M$4:$M$73),0)),"")</f>
        <v/>
      </c>
      <c r="EM20" s="244" t="str">
        <f t="array" ref="EM20">IFERROR(INDEX([1]!Sanaudos[Saskaita],MATCH(1,('[1]3.4'!$AM20=[1]!Sanaudos[Kodas])*('[1]3.4'!EM$7='[1]2.SAN'!$M$4:$M$73),0)),"")</f>
        <v/>
      </c>
      <c r="EN20" s="244" t="str">
        <f t="array" ref="EN20">IFERROR(INDEX([1]!Sanaudos[Saskaita],MATCH(1,('[1]3.4'!$AM20=[1]!Sanaudos[Kodas])*('[1]3.4'!EN$7='[1]2.SAN'!$M$4:$M$73),0)),"")</f>
        <v/>
      </c>
      <c r="EO20" s="244" t="str">
        <f t="array" ref="EO20">IFERROR(INDEX([1]!Sanaudos[Saskaita],MATCH(1,('[1]3.4'!$AM20=[1]!Sanaudos[Kodas])*('[1]3.4'!EO$7='[1]2.SAN'!$M$4:$M$73),0)),"")</f>
        <v/>
      </c>
      <c r="EP20" s="244" t="str">
        <f t="array" ref="EP20">IFERROR(INDEX([1]!Sanaudos[Saskaita],MATCH(1,('[1]3.4'!$AM20=[1]!Sanaudos[Kodas])*('[1]3.4'!EP$7='[1]2.SAN'!$M$4:$M$73),0)),"")</f>
        <v/>
      </c>
      <c r="EQ20" s="244" t="str">
        <f t="array" ref="EQ20">IFERROR(INDEX([1]!Sanaudos[Saskaita],MATCH(1,('[1]3.4'!$AM20=[1]!Sanaudos[Kodas])*('[1]3.4'!EQ$7='[1]2.SAN'!$M$4:$M$73),0)),"")</f>
        <v/>
      </c>
      <c r="ER20" s="244" t="str">
        <f t="array" ref="ER20">IFERROR(INDEX([1]!Sanaudos[Saskaita],MATCH(1,('[1]3.4'!$AM20=[1]!Sanaudos[Kodas])*('[1]3.4'!ER$7='[1]2.SAN'!$M$4:$M$73),0)),"")</f>
        <v/>
      </c>
      <c r="ES20" s="244" t="str">
        <f t="array" ref="ES20">IFERROR(INDEX([1]!Sanaudos[Saskaita],MATCH(1,('[1]3.4'!$AM20=[1]!Sanaudos[Kodas])*('[1]3.4'!ES$7='[1]2.SAN'!$M$4:$M$73),0)),"")</f>
        <v/>
      </c>
      <c r="ET20" s="244" t="str">
        <f t="array" ref="ET20">IFERROR(INDEX([1]!Sanaudos[Saskaita],MATCH(1,('[1]3.4'!$AM20=[1]!Sanaudos[Kodas])*('[1]3.4'!ET$7='[1]2.SAN'!$M$4:$M$73),0)),"")</f>
        <v/>
      </c>
      <c r="EU20" s="244" t="str">
        <f t="array" ref="EU20">IFERROR(INDEX([1]!Sanaudos[Saskaita],MATCH(1,('[1]3.4'!$AM20=[1]!Sanaudos[Kodas])*('[1]3.4'!EU$7='[1]2.SAN'!$M$4:$M$73),0)),"")</f>
        <v/>
      </c>
      <c r="EV20" s="244" t="str">
        <f t="array" ref="EV20">IFERROR(INDEX([1]!Sanaudos[Saskaita],MATCH(1,('[1]3.4'!$AM20=[1]!Sanaudos[Kodas])*('[1]3.4'!EV$7='[1]2.SAN'!$M$4:$M$73),0)),"")</f>
        <v/>
      </c>
      <c r="EW20" s="244" t="str">
        <f t="array" ref="EW20">IFERROR(INDEX([1]!Sanaudos[Saskaita],MATCH(1,('[1]3.4'!$AM20=[1]!Sanaudos[Kodas])*('[1]3.4'!EW$7='[1]2.SAN'!$M$4:$M$73),0)),"")</f>
        <v/>
      </c>
      <c r="EX20" s="244" t="str">
        <f t="array" ref="EX20">IFERROR(INDEX([1]!Sanaudos[Saskaita],MATCH(1,('[1]3.4'!$AM20=[1]!Sanaudos[Kodas])*('[1]3.4'!EX$7='[1]2.SAN'!$M$4:$M$73),0)),"")</f>
        <v/>
      </c>
      <c r="EY20" s="244" t="str">
        <f t="array" ref="EY20">IFERROR(INDEX([1]!Sanaudos[Saskaita],MATCH(1,('[1]3.4'!$AM20=[1]!Sanaudos[Kodas])*('[1]3.4'!EY$7='[1]2.SAN'!$M$4:$M$73),0)),"")</f>
        <v/>
      </c>
      <c r="EZ20" s="244" t="str">
        <f t="array" ref="EZ20">IFERROR(INDEX([1]!Sanaudos[Saskaita],MATCH(1,('[1]3.4'!$AM20=[1]!Sanaudos[Kodas])*('[1]3.4'!EZ$7='[1]2.SAN'!$M$4:$M$73),0)),"")</f>
        <v/>
      </c>
      <c r="FA20" s="244" t="str">
        <f t="array" ref="FA20">IFERROR(INDEX([1]!Sanaudos[Saskaita],MATCH(1,('[1]3.4'!$AM20=[1]!Sanaudos[Kodas])*('[1]3.4'!FA$7='[1]2.SAN'!$M$4:$M$73),0)),"")</f>
        <v/>
      </c>
      <c r="FB20" s="244" t="str">
        <f t="array" ref="FB20">IFERROR(INDEX([1]!Sanaudos[Saskaita],MATCH(1,('[1]3.4'!$AM20=[1]!Sanaudos[Kodas])*('[1]3.4'!FB$7='[1]2.SAN'!$M$4:$M$73),0)),"")</f>
        <v/>
      </c>
      <c r="FC20" s="244" t="str">
        <f t="array" ref="FC20">IFERROR(INDEX([1]!Sanaudos[Saskaita],MATCH(1,('[1]3.4'!$AM20=[1]!Sanaudos[Kodas])*('[1]3.4'!FC$7='[1]2.SAN'!$M$4:$M$73),0)),"")</f>
        <v/>
      </c>
      <c r="FD20" s="244" t="str">
        <f t="array" ref="FD20">IFERROR(INDEX([1]!Sanaudos[Saskaita],MATCH(1,('[1]3.4'!$AM20=[1]!Sanaudos[Kodas])*('[1]3.4'!FD$7='[1]2.SAN'!$M$4:$M$73),0)),"")</f>
        <v/>
      </c>
      <c r="FE20" s="244" t="str">
        <f t="array" ref="FE20">IFERROR(INDEX([1]!Sanaudos[Saskaita],MATCH(1,('[1]3.4'!$AM20=[1]!Sanaudos[Kodas])*('[1]3.4'!FE$7='[1]2.SAN'!$M$4:$M$73),0)),"")</f>
        <v/>
      </c>
      <c r="FF20" s="244" t="str">
        <f t="array" ref="FF20">IFERROR(INDEX([1]!Sanaudos[Saskaita],MATCH(1,('[1]3.4'!$AM20=[1]!Sanaudos[Kodas])*('[1]3.4'!FF$7='[1]2.SAN'!$M$4:$M$73),0)),"")</f>
        <v/>
      </c>
      <c r="FG20" s="244" t="str">
        <f t="array" ref="FG20">IFERROR(INDEX([1]!Sanaudos[Saskaita],MATCH(1,('[1]3.4'!$AM20=[1]!Sanaudos[Kodas])*('[1]3.4'!FG$7='[1]2.SAN'!$M$4:$M$73),0)),"")</f>
        <v/>
      </c>
      <c r="FH20" s="244" t="str">
        <f t="array" ref="FH20">IFERROR(INDEX([1]!Sanaudos[Saskaita],MATCH(1,('[1]3.4'!$AM20=[1]!Sanaudos[Kodas])*('[1]3.4'!FH$7='[1]2.SAN'!$M$4:$M$73),0)),"")</f>
        <v/>
      </c>
      <c r="FI20" s="244" t="str">
        <f t="array" ref="FI20">IFERROR(INDEX([1]!Sanaudos[Saskaita],MATCH(1,('[1]3.4'!$AM20=[1]!Sanaudos[Kodas])*('[1]3.4'!FI$7='[1]2.SAN'!$M$4:$M$73),0)),"")</f>
        <v/>
      </c>
      <c r="FJ20" s="244" t="str">
        <f t="array" ref="FJ20">IFERROR(INDEX([1]!Sanaudos[Saskaita],MATCH(1,('[1]3.4'!$AM20=[1]!Sanaudos[Kodas])*('[1]3.4'!FJ$7='[1]2.SAN'!$M$4:$M$73),0)),"")</f>
        <v/>
      </c>
      <c r="FK20" s="244" t="str">
        <f t="array" ref="FK20">IFERROR(INDEX([1]!Sanaudos[Saskaita],MATCH(1,('[1]3.4'!$AM20=[1]!Sanaudos[Kodas])*('[1]3.4'!FK$7='[1]2.SAN'!$M$4:$M$73),0)),"")</f>
        <v/>
      </c>
      <c r="FL20" s="244" t="str">
        <f t="array" ref="FL20">IFERROR(INDEX([1]!Sanaudos[Saskaita],MATCH(1,('[1]3.4'!$AM20=[1]!Sanaudos[Kodas])*('[1]3.4'!FL$7='[1]2.SAN'!$M$4:$M$73),0)),"")</f>
        <v/>
      </c>
      <c r="FM20" s="244" t="str">
        <f t="array" ref="FM20">IFERROR(INDEX([1]!Sanaudos[Saskaita],MATCH(1,('[1]3.4'!$AM20=[1]!Sanaudos[Kodas])*('[1]3.4'!FM$7='[1]2.SAN'!$M$4:$M$73),0)),"")</f>
        <v/>
      </c>
      <c r="FN20" s="244" t="str">
        <f t="array" ref="FN20">IFERROR(INDEX([1]!Sanaudos[Saskaita],MATCH(1,('[1]3.4'!$AM20=[1]!Sanaudos[Kodas])*('[1]3.4'!FN$7='[1]2.SAN'!$M$4:$M$73),0)),"")</f>
        <v/>
      </c>
      <c r="FO20" s="244" t="str">
        <f t="array" ref="FO20">IFERROR(INDEX([1]!Sanaudos[Saskaita],MATCH(1,('[1]3.4'!$AM20=[1]!Sanaudos[Kodas])*('[1]3.4'!FO$7='[1]2.SAN'!$M$4:$M$73),0)),"")</f>
        <v/>
      </c>
      <c r="FP20" s="244" t="str">
        <f t="array" ref="FP20">IFERROR(INDEX([1]!Sanaudos[Saskaita],MATCH(1,('[1]3.4'!$AM20=[1]!Sanaudos[Kodas])*('[1]3.4'!FP$7='[1]2.SAN'!$M$4:$M$73),0)),"")</f>
        <v/>
      </c>
      <c r="FQ20" s="244" t="str">
        <f t="array" ref="FQ20">IFERROR(INDEX([1]!Sanaudos[Saskaita],MATCH(1,('[1]3.4'!$AM20=[1]!Sanaudos[Kodas])*('[1]3.4'!FQ$7='[1]2.SAN'!$M$4:$M$73),0)),"")</f>
        <v/>
      </c>
      <c r="FR20" s="244" t="str">
        <f t="array" ref="FR20">IFERROR(INDEX([1]!Sanaudos[Saskaita],MATCH(1,('[1]3.4'!$AM20=[1]!Sanaudos[Kodas])*('[1]3.4'!FR$7='[1]2.SAN'!$M$4:$M$73),0)),"")</f>
        <v/>
      </c>
      <c r="FS20" s="244" t="str">
        <f t="array" ref="FS20">IFERROR(INDEX([1]!Sanaudos[Saskaita],MATCH(1,('[1]3.4'!$AM20=[1]!Sanaudos[Kodas])*('[1]3.4'!FS$7='[1]2.SAN'!$M$4:$M$73),0)),"")</f>
        <v/>
      </c>
      <c r="FT20" s="244" t="str">
        <f t="array" ref="FT20">IFERROR(INDEX([1]!Sanaudos[Saskaita],MATCH(1,('[1]3.4'!$AM20=[1]!Sanaudos[Kodas])*('[1]3.4'!FT$7='[1]2.SAN'!$M$4:$M$73),0)),"")</f>
        <v/>
      </c>
      <c r="FU20" s="244" t="str">
        <f t="array" ref="FU20">IFERROR(INDEX([1]!Sanaudos[Saskaita],MATCH(1,('[1]3.4'!$AM20=[1]!Sanaudos[Kodas])*('[1]3.4'!FU$7='[1]2.SAN'!$M$4:$M$73),0)),"")</f>
        <v/>
      </c>
      <c r="FV20" s="244" t="str">
        <f t="array" ref="FV20">IFERROR(INDEX([1]!Sanaudos[Saskaita],MATCH(1,('[1]3.4'!$AM20=[1]!Sanaudos[Kodas])*('[1]3.4'!FV$7='[1]2.SAN'!$M$4:$M$73),0)),"")</f>
        <v/>
      </c>
      <c r="FW20" s="244" t="str">
        <f t="array" ref="FW20">IFERROR(INDEX([1]!Sanaudos[Saskaita],MATCH(1,('[1]3.4'!$AM20=[1]!Sanaudos[Kodas])*('[1]3.4'!FW$7='[1]2.SAN'!$M$4:$M$73),0)),"")</f>
        <v/>
      </c>
      <c r="FX20" s="244" t="str">
        <f t="array" ref="FX20">IFERROR(INDEX([1]!Sanaudos[Saskaita],MATCH(1,('[1]3.4'!$AM20=[1]!Sanaudos[Kodas])*('[1]3.4'!FX$7='[1]2.SAN'!$M$4:$M$73),0)),"")</f>
        <v/>
      </c>
      <c r="FY20" s="244" t="str">
        <f t="array" ref="FY20">IFERROR(INDEX([1]!Sanaudos[Saskaita],MATCH(1,('[1]3.4'!$AM20=[1]!Sanaudos[Kodas])*('[1]3.4'!FY$7='[1]2.SAN'!$M$4:$M$73),0)),"")</f>
        <v/>
      </c>
      <c r="FZ20" s="244" t="str">
        <f t="array" ref="FZ20">IFERROR(INDEX([1]!Sanaudos[Saskaita],MATCH(1,('[1]3.4'!$AM20=[1]!Sanaudos[Kodas])*('[1]3.4'!FZ$7='[1]2.SAN'!$M$4:$M$73),0)),"")</f>
        <v/>
      </c>
      <c r="GA20" s="244" t="str">
        <f t="array" ref="GA20">IFERROR(INDEX([1]!Sanaudos[Saskaita],MATCH(1,('[1]3.4'!$AM20=[1]!Sanaudos[Kodas])*('[1]3.4'!GA$7='[1]2.SAN'!$M$4:$M$73),0)),"")</f>
        <v/>
      </c>
      <c r="GB20" s="244" t="str">
        <f t="array" ref="GB20">IFERROR(INDEX([1]!Sanaudos[Saskaita],MATCH(1,('[1]3.4'!$AM20=[1]!Sanaudos[Kodas])*('[1]3.4'!GB$7='[1]2.SAN'!$M$4:$M$73),0)),"")</f>
        <v/>
      </c>
      <c r="GC20" s="244" t="str">
        <f t="array" ref="GC20">IFERROR(INDEX([1]!Sanaudos[Saskaita],MATCH(1,('[1]3.4'!$AM20=[1]!Sanaudos[Kodas])*('[1]3.4'!GC$7='[1]2.SAN'!$M$4:$M$73),0)),"")</f>
        <v/>
      </c>
      <c r="GD20" s="244" t="str">
        <f t="array" ref="GD20">IFERROR(INDEX([1]!Sanaudos[Saskaita],MATCH(1,('[1]3.4'!$AM20=[1]!Sanaudos[Kodas])*('[1]3.4'!GD$7='[1]2.SAN'!$M$4:$M$73),0)),"")</f>
        <v/>
      </c>
      <c r="GE20" s="244" t="str">
        <f t="array" ref="GE20">IFERROR(INDEX([1]!Sanaudos[Saskaita],MATCH(1,('[1]3.4'!$AM20=[1]!Sanaudos[Kodas])*('[1]3.4'!GE$7='[1]2.SAN'!$M$4:$M$73),0)),"")</f>
        <v/>
      </c>
      <c r="GF20" s="244" t="str">
        <f t="array" ref="GF20">IFERROR(INDEX([1]!Sanaudos[Saskaita],MATCH(1,('[1]3.4'!$AM20=[1]!Sanaudos[Kodas])*('[1]3.4'!GF$7='[1]2.SAN'!$M$4:$M$73),0)),"")</f>
        <v/>
      </c>
      <c r="GG20" s="244" t="str">
        <f t="array" ref="GG20">IFERROR(INDEX([1]!Sanaudos[Saskaita],MATCH(1,('[1]3.4'!$AM20=[1]!Sanaudos[Kodas])*('[1]3.4'!GG$7='[1]2.SAN'!$M$4:$M$73),0)),"")</f>
        <v/>
      </c>
      <c r="GH20" s="244" t="str">
        <f t="array" ref="GH20">IFERROR(INDEX([1]!Sanaudos[Saskaita],MATCH(1,('[1]3.4'!$AM20=[1]!Sanaudos[Kodas])*('[1]3.4'!GH$7='[1]2.SAN'!$M$4:$M$73),0)),"")</f>
        <v/>
      </c>
      <c r="GI20" s="244" t="str">
        <f t="array" ref="GI20">IFERROR(INDEX([1]!Sanaudos[Saskaita],MATCH(1,('[1]3.4'!$AM20=[1]!Sanaudos[Kodas])*('[1]3.4'!GI$7='[1]2.SAN'!$M$4:$M$73),0)),"")</f>
        <v/>
      </c>
      <c r="GJ20" s="244" t="str">
        <f t="array" ref="GJ20">IFERROR(INDEX([1]!Sanaudos[Saskaita],MATCH(1,('[1]3.4'!$AM20=[1]!Sanaudos[Kodas])*('[1]3.4'!GJ$7='[1]2.SAN'!$M$4:$M$73),0)),"")</f>
        <v/>
      </c>
      <c r="GK20" s="244" t="str">
        <f t="array" ref="GK20">IFERROR(INDEX([1]!Sanaudos[Saskaita],MATCH(1,('[1]3.4'!$AM20=[1]!Sanaudos[Kodas])*('[1]3.4'!GK$7='[1]2.SAN'!$M$4:$M$73),0)),"")</f>
        <v/>
      </c>
      <c r="GL20" s="244" t="str">
        <f t="array" ref="GL20">IFERROR(INDEX([1]!Sanaudos[Saskaita],MATCH(1,('[1]3.4'!$AM20=[1]!Sanaudos[Kodas])*('[1]3.4'!GL$7='[1]2.SAN'!$M$4:$M$73),0)),"")</f>
        <v/>
      </c>
      <c r="GM20" s="244" t="str">
        <f t="array" ref="GM20">IFERROR(INDEX([1]!Sanaudos[Saskaita],MATCH(1,('[1]3.4'!$AM20=[1]!Sanaudos[Kodas])*('[1]3.4'!GM$7='[1]2.SAN'!$M$4:$M$73),0)),"")</f>
        <v/>
      </c>
      <c r="GN20" s="244" t="str">
        <f t="array" ref="GN20">IFERROR(INDEX([1]!Sanaudos[Saskaita],MATCH(1,('[1]3.4'!$AM20=[1]!Sanaudos[Kodas])*('[1]3.4'!GN$7='[1]2.SAN'!$M$4:$M$73),0)),"")</f>
        <v/>
      </c>
      <c r="GO20" s="244" t="str">
        <f t="array" ref="GO20">IFERROR(INDEX([1]!Sanaudos[Saskaita],MATCH(1,('[1]3.4'!$AM20=[1]!Sanaudos[Kodas])*('[1]3.4'!GO$7='[1]2.SAN'!$M$4:$M$73),0)),"")</f>
        <v/>
      </c>
      <c r="GP20" s="244" t="str">
        <f t="array" ref="GP20">IFERROR(INDEX([1]!Sanaudos[Saskaita],MATCH(1,('[1]3.4'!$AM20=[1]!Sanaudos[Kodas])*('[1]3.4'!GP$7='[1]2.SAN'!$M$4:$M$73),0)),"")</f>
        <v/>
      </c>
      <c r="GQ20" s="244" t="str">
        <f t="array" ref="GQ20">IFERROR(INDEX([1]!Sanaudos[Saskaita],MATCH(1,('[1]3.4'!$AM20=[1]!Sanaudos[Kodas])*('[1]3.4'!GQ$7='[1]2.SAN'!$M$4:$M$73),0)),"")</f>
        <v/>
      </c>
      <c r="GR20" s="244" t="str">
        <f t="array" ref="GR20">IFERROR(INDEX([1]!Sanaudos[Saskaita],MATCH(1,('[1]3.4'!$AM20=[1]!Sanaudos[Kodas])*('[1]3.4'!GR$7='[1]2.SAN'!$M$4:$M$73),0)),"")</f>
        <v/>
      </c>
      <c r="GS20" s="244" t="str">
        <f t="array" ref="GS20">IFERROR(INDEX([1]!Sanaudos[Saskaita],MATCH(1,('[1]3.4'!$AM20=[1]!Sanaudos[Kodas])*('[1]3.4'!GS$7='[1]2.SAN'!$M$4:$M$73),0)),"")</f>
        <v/>
      </c>
      <c r="GT20" s="244" t="str">
        <f t="array" ref="GT20">IFERROR(INDEX([1]!Sanaudos[Saskaita],MATCH(1,('[1]3.4'!$AM20=[1]!Sanaudos[Kodas])*('[1]3.4'!GT$7='[1]2.SAN'!$M$4:$M$73),0)),"")</f>
        <v/>
      </c>
      <c r="GU20" s="244" t="str">
        <f t="array" ref="GU20">IFERROR(INDEX([1]!Sanaudos[Saskaita],MATCH(1,('[1]3.4'!$AM20=[1]!Sanaudos[Kodas])*('[1]3.4'!GU$7='[1]2.SAN'!$M$4:$M$73),0)),"")</f>
        <v/>
      </c>
      <c r="GV20" s="244" t="str">
        <f t="array" ref="GV20">IFERROR(INDEX([1]!Sanaudos[Saskaita],MATCH(1,('[1]3.4'!$AM20=[1]!Sanaudos[Kodas])*('[1]3.4'!GV$7='[1]2.SAN'!$M$4:$M$73),0)),"")</f>
        <v/>
      </c>
      <c r="GW20" s="244" t="str">
        <f t="array" ref="GW20">IFERROR(INDEX([1]!Sanaudos[Saskaita],MATCH(1,('[1]3.4'!$AM20=[1]!Sanaudos[Kodas])*('[1]3.4'!GW$7='[1]2.SAN'!$M$4:$M$73),0)),"")</f>
        <v/>
      </c>
      <c r="GX20" s="244" t="str">
        <f t="array" ref="GX20">IFERROR(INDEX([1]!Sanaudos[Saskaita],MATCH(1,('[1]3.4'!$AM20=[1]!Sanaudos[Kodas])*('[1]3.4'!GX$7='[1]2.SAN'!$M$4:$M$73),0)),"")</f>
        <v/>
      </c>
      <c r="GY20" s="244" t="str">
        <f t="array" ref="GY20">IFERROR(INDEX([1]!Sanaudos[Saskaita],MATCH(1,('[1]3.4'!$AM20=[1]!Sanaudos[Kodas])*('[1]3.4'!GY$7='[1]2.SAN'!$M$4:$M$73),0)),"")</f>
        <v/>
      </c>
      <c r="GZ20" s="244" t="str">
        <f t="array" ref="GZ20">IFERROR(INDEX([1]!Sanaudos[Saskaita],MATCH(1,('[1]3.4'!$AM20=[1]!Sanaudos[Kodas])*('[1]3.4'!GZ$7='[1]2.SAN'!$M$4:$M$73),0)),"")</f>
        <v/>
      </c>
      <c r="HA20" s="244" t="str">
        <f t="array" ref="HA20">IFERROR(INDEX([1]!Sanaudos[Saskaita],MATCH(1,('[1]3.4'!$AM20=[1]!Sanaudos[Kodas])*('[1]3.4'!HA$7='[1]2.SAN'!$M$4:$M$73),0)),"")</f>
        <v/>
      </c>
      <c r="HB20" s="244" t="str">
        <f t="array" ref="HB20">IFERROR(INDEX([1]!Sanaudos[Saskaita],MATCH(1,('[1]3.4'!$AM20=[1]!Sanaudos[Kodas])*('[1]3.4'!HB$7='[1]2.SAN'!$M$4:$M$73),0)),"")</f>
        <v/>
      </c>
      <c r="HC20" s="244" t="str">
        <f t="array" ref="HC20">IFERROR(INDEX([1]!Sanaudos[Saskaita],MATCH(1,('[1]3.4'!$AM20=[1]!Sanaudos[Kodas])*('[1]3.4'!HC$7='[1]2.SAN'!$M$4:$M$73),0)),"")</f>
        <v/>
      </c>
      <c r="HD20" s="244" t="str">
        <f t="array" ref="HD20">IFERROR(INDEX([1]!Sanaudos[Saskaita],MATCH(1,('[1]3.4'!$AM20=[1]!Sanaudos[Kodas])*('[1]3.4'!HD$7='[1]2.SAN'!$M$4:$M$73),0)),"")</f>
        <v/>
      </c>
      <c r="HE20" s="244" t="str">
        <f t="array" ref="HE20">IFERROR(INDEX([1]!Sanaudos[Saskaita],MATCH(1,('[1]3.4'!$AM20=[1]!Sanaudos[Kodas])*('[1]3.4'!HE$7='[1]2.SAN'!$M$4:$M$73),0)),"")</f>
        <v/>
      </c>
      <c r="HF20" s="244" t="str">
        <f t="array" ref="HF20">IFERROR(INDEX([1]!Sanaudos[Saskaita],MATCH(1,('[1]3.4'!$AM20=[1]!Sanaudos[Kodas])*('[1]3.4'!HF$7='[1]2.SAN'!$M$4:$M$73),0)),"")</f>
        <v/>
      </c>
      <c r="HG20" s="244" t="str">
        <f t="array" ref="HG20">IFERROR(INDEX([1]!Sanaudos[Saskaita],MATCH(1,('[1]3.4'!$AM20=[1]!Sanaudos[Kodas])*('[1]3.4'!HG$7='[1]2.SAN'!$M$4:$M$73),0)),"")</f>
        <v/>
      </c>
      <c r="HH20" s="244" t="str">
        <f t="array" ref="HH20">IFERROR(INDEX([1]!Sanaudos[Saskaita],MATCH(1,('[1]3.4'!$AM20=[1]!Sanaudos[Kodas])*('[1]3.4'!HH$7='[1]2.SAN'!$M$4:$M$73),0)),"")</f>
        <v/>
      </c>
      <c r="HI20" s="244" t="str">
        <f t="array" ref="HI20">IFERROR(INDEX([1]!Sanaudos[Saskaita],MATCH(1,('[1]3.4'!$AM20=[1]!Sanaudos[Kodas])*('[1]3.4'!HI$7='[1]2.SAN'!$M$4:$M$73),0)),"")</f>
        <v/>
      </c>
      <c r="HJ20" s="244" t="str">
        <f t="array" ref="HJ20">IFERROR(INDEX([1]!Sanaudos[Saskaita],MATCH(1,('[1]3.4'!$AM20=[1]!Sanaudos[Kodas])*('[1]3.4'!HJ$7='[1]2.SAN'!$M$4:$M$73),0)),"")</f>
        <v/>
      </c>
      <c r="HK20" s="244" t="str">
        <f t="array" ref="HK20">IFERROR(INDEX([1]!Sanaudos[Saskaita],MATCH(1,('[1]3.4'!$AM20=[1]!Sanaudos[Kodas])*('[1]3.4'!HK$7='[1]2.SAN'!$M$4:$M$73),0)),"")</f>
        <v/>
      </c>
      <c r="HL20" s="244" t="str">
        <f t="array" ref="HL20">IFERROR(INDEX([1]!Sanaudos[Saskaita],MATCH(1,('[1]3.4'!$AM20=[1]!Sanaudos[Kodas])*('[1]3.4'!HL$7='[1]2.SAN'!$M$4:$M$73),0)),"")</f>
        <v/>
      </c>
      <c r="HM20" s="244" t="str">
        <f t="array" ref="HM20">IFERROR(INDEX([1]!Sanaudos[Saskaita],MATCH(1,('[1]3.4'!$AM20=[1]!Sanaudos[Kodas])*('[1]3.4'!HM$7='[1]2.SAN'!$M$4:$M$73),0)),"")</f>
        <v/>
      </c>
      <c r="HN20" s="244" t="str">
        <f t="array" ref="HN20">IFERROR(INDEX([1]!Sanaudos[Saskaita],MATCH(1,('[1]3.4'!$AM20=[1]!Sanaudos[Kodas])*('[1]3.4'!HN$7='[1]2.SAN'!$M$4:$M$73),0)),"")</f>
        <v/>
      </c>
      <c r="HO20" s="244" t="str">
        <f t="array" ref="HO20">IFERROR(INDEX([1]!Sanaudos[Saskaita],MATCH(1,('[1]3.4'!$AM20=[1]!Sanaudos[Kodas])*('[1]3.4'!HO$7='[1]2.SAN'!$M$4:$M$73),0)),"")</f>
        <v/>
      </c>
      <c r="HP20" s="244" t="str">
        <f t="array" ref="HP20">IFERROR(INDEX([1]!Sanaudos[Saskaita],MATCH(1,('[1]3.4'!$AM20=[1]!Sanaudos[Kodas])*('[1]3.4'!HP$7='[1]2.SAN'!$M$4:$M$73),0)),"")</f>
        <v/>
      </c>
      <c r="HQ20" s="244" t="str">
        <f t="array" ref="HQ20">IFERROR(INDEX([1]!Sanaudos[Saskaita],MATCH(1,('[1]3.4'!$AM20=[1]!Sanaudos[Kodas])*('[1]3.4'!HQ$7='[1]2.SAN'!$M$4:$M$73),0)),"")</f>
        <v/>
      </c>
      <c r="HR20" s="244" t="str">
        <f t="array" ref="HR20">IFERROR(INDEX([1]!Sanaudos[Saskaita],MATCH(1,('[1]3.4'!$AM20=[1]!Sanaudos[Kodas])*('[1]3.4'!HR$7='[1]2.SAN'!$M$4:$M$73),0)),"")</f>
        <v/>
      </c>
      <c r="HS20" s="244" t="str">
        <f t="array" ref="HS20">IFERROR(INDEX([1]!Sanaudos[Saskaita],MATCH(1,('[1]3.4'!$AM20=[1]!Sanaudos[Kodas])*('[1]3.4'!HS$7='[1]2.SAN'!$M$4:$M$73),0)),"")</f>
        <v/>
      </c>
      <c r="HT20" s="244" t="str">
        <f t="array" ref="HT20">IFERROR(INDEX([1]!Sanaudos[Saskaita],MATCH(1,('[1]3.4'!$AM20=[1]!Sanaudos[Kodas])*('[1]3.4'!HT$7='[1]2.SAN'!$M$4:$M$73),0)),"")</f>
        <v/>
      </c>
      <c r="HU20" s="244" t="str">
        <f t="array" ref="HU20">IFERROR(INDEX([1]!Sanaudos[Saskaita],MATCH(1,('[1]3.4'!$AM20=[1]!Sanaudos[Kodas])*('[1]3.4'!HU$7='[1]2.SAN'!$M$4:$M$73),0)),"")</f>
        <v/>
      </c>
      <c r="HV20" s="244" t="str">
        <f t="array" ref="HV20">IFERROR(INDEX([1]!Sanaudos[Saskaita],MATCH(1,('[1]3.4'!$AM20=[1]!Sanaudos[Kodas])*('[1]3.4'!HV$7='[1]2.SAN'!$M$4:$M$73),0)),"")</f>
        <v/>
      </c>
      <c r="HW20" s="244" t="str">
        <f t="array" ref="HW20">IFERROR(INDEX([1]!Sanaudos[Saskaita],MATCH(1,('[1]3.4'!$AM20=[1]!Sanaudos[Kodas])*('[1]3.4'!HW$7='[1]2.SAN'!$M$4:$M$73),0)),"")</f>
        <v/>
      </c>
      <c r="HX20" s="244" t="str">
        <f t="array" ref="HX20">IFERROR(INDEX([1]!Sanaudos[Saskaita],MATCH(1,('[1]3.4'!$AM20=[1]!Sanaudos[Kodas])*('[1]3.4'!HX$7='[1]2.SAN'!$M$4:$M$73),0)),"")</f>
        <v/>
      </c>
      <c r="HY20" s="244" t="str">
        <f t="array" ref="HY20">IFERROR(INDEX([1]!Sanaudos[Saskaita],MATCH(1,('[1]3.4'!$AM20=[1]!Sanaudos[Kodas])*('[1]3.4'!HY$7='[1]2.SAN'!$M$4:$M$73),0)),"")</f>
        <v/>
      </c>
      <c r="HZ20" s="244" t="str">
        <f t="array" ref="HZ20">IFERROR(INDEX([1]!Sanaudos[Saskaita],MATCH(1,('[1]3.4'!$AM20=[1]!Sanaudos[Kodas])*('[1]3.4'!HZ$7='[1]2.SAN'!$M$4:$M$73),0)),"")</f>
        <v/>
      </c>
      <c r="IA20" s="244" t="str">
        <f t="array" ref="IA20">IFERROR(INDEX([1]!Sanaudos[Saskaita],MATCH(1,('[1]3.4'!$AM20=[1]!Sanaudos[Kodas])*('[1]3.4'!IA$7='[1]2.SAN'!$M$4:$M$73),0)),"")</f>
        <v/>
      </c>
      <c r="IB20" s="244" t="str">
        <f t="array" ref="IB20">IFERROR(INDEX([1]!Sanaudos[Saskaita],MATCH(1,('[1]3.4'!$AM20=[1]!Sanaudos[Kodas])*('[1]3.4'!IB$7='[1]2.SAN'!$M$4:$M$73),0)),"")</f>
        <v/>
      </c>
      <c r="IC20" s="244" t="str">
        <f t="array" ref="IC20">IFERROR(INDEX([1]!Sanaudos[Saskaita],MATCH(1,('[1]3.4'!$AM20=[1]!Sanaudos[Kodas])*('[1]3.4'!IC$7='[1]2.SAN'!$M$4:$M$73),0)),"")</f>
        <v/>
      </c>
      <c r="ID20" s="244" t="str">
        <f t="array" ref="ID20">IFERROR(INDEX([1]!Sanaudos[Saskaita],MATCH(1,('[1]3.4'!$AM20=[1]!Sanaudos[Kodas])*('[1]3.4'!ID$7='[1]2.SAN'!$M$4:$M$73),0)),"")</f>
        <v/>
      </c>
      <c r="IE20" s="244" t="str">
        <f t="array" ref="IE20">IFERROR(INDEX([1]!Sanaudos[Saskaita],MATCH(1,('[1]3.4'!$AM20=[1]!Sanaudos[Kodas])*('[1]3.4'!IE$7='[1]2.SAN'!$M$4:$M$73),0)),"")</f>
        <v/>
      </c>
      <c r="IF20" s="244" t="str">
        <f t="array" ref="IF20">IFERROR(INDEX([1]!Sanaudos[Saskaita],MATCH(1,('[1]3.4'!$AM20=[1]!Sanaudos[Kodas])*('[1]3.4'!IF$7='[1]2.SAN'!$M$4:$M$73),0)),"")</f>
        <v/>
      </c>
      <c r="IG20" s="244" t="str">
        <f t="array" ref="IG20">IFERROR(INDEX([1]!Sanaudos[Saskaita],MATCH(1,('[1]3.4'!$AM20=[1]!Sanaudos[Kodas])*('[1]3.4'!IG$7='[1]2.SAN'!$M$4:$M$73),0)),"")</f>
        <v/>
      </c>
      <c r="IH20" s="244" t="str">
        <f t="array" ref="IH20">IFERROR(INDEX([1]!Sanaudos[Saskaita],MATCH(1,('[1]3.4'!$AM20=[1]!Sanaudos[Kodas])*('[1]3.4'!IH$7='[1]2.SAN'!$M$4:$M$73),0)),"")</f>
        <v/>
      </c>
      <c r="II20" s="244" t="str">
        <f t="array" ref="II20">IFERROR(INDEX([1]!Sanaudos[Saskaita],MATCH(1,('[1]3.4'!$AM20=[1]!Sanaudos[Kodas])*('[1]3.4'!II$7='[1]2.SAN'!$M$4:$M$73),0)),"")</f>
        <v/>
      </c>
      <c r="IJ20" s="244" t="str">
        <f t="array" ref="IJ20">IFERROR(INDEX([1]!Sanaudos[Saskaita],MATCH(1,('[1]3.4'!$AM20=[1]!Sanaudos[Kodas])*('[1]3.4'!IJ$7='[1]2.SAN'!$M$4:$M$73),0)),"")</f>
        <v/>
      </c>
      <c r="IK20" s="244" t="str">
        <f t="array" ref="IK20">IFERROR(INDEX([1]!Sanaudos[Saskaita],MATCH(1,('[1]3.4'!$AM20=[1]!Sanaudos[Kodas])*('[1]3.4'!IK$7='[1]2.SAN'!$M$4:$M$73),0)),"")</f>
        <v/>
      </c>
    </row>
    <row r="21" spans="2:245" ht="12.2" customHeight="1" x14ac:dyDescent="0.2">
      <c r="B21" s="552"/>
      <c r="C21" s="245" t="s">
        <v>825</v>
      </c>
      <c r="D21" s="251" t="s">
        <v>827</v>
      </c>
      <c r="E21" s="247" t="str">
        <f t="shared" si="2"/>
        <v xml:space="preserve">                                    </v>
      </c>
      <c r="F21" s="248" t="e">
        <f>+SUMIFS([1]!Sanaudos[Suma],[1]!Sanaudos[Kodas],AM21,[1]!Sanaudos[PASK],TRUE)</f>
        <v>#REF!</v>
      </c>
      <c r="G21" s="248" t="e">
        <f>-SUMIFS([1]!Sanaudos[Suma],[1]!Sanaudos[Kodas],$AM21,[1]!Sanaudos[Pagal DK RAS],700)</f>
        <v>#REF!</v>
      </c>
      <c r="H21" s="248" t="e">
        <f>+SUMIFS('[1]5.turtas'!$D$1:$AN$1,'[1]5.turtas'!$D$4:$AN$4,$AM21)</f>
        <v>#VALUE!</v>
      </c>
      <c r="I21" s="248" t="e">
        <f>-SUMIFS([1]!Sanaudos[Suma],[1]!Sanaudos[Kodas],$AM21,[1]!Sanaudos[Pagal DK RAS],901)-SUMIFS([1]!Sanaudos[Suma],[1]!Sanaudos[Kodas],$AM21,[1]!Sanaudos[Pagal DK RAS],902)-SUMIFS([1]!Sanaudos[Suma],[1]!Sanaudos[Kodas],$AM21,[1]!Sanaudos[Pagal DK RAS],905)</f>
        <v>#REF!</v>
      </c>
      <c r="J21" s="248" t="e">
        <f>+SUMIFS([1]!DU[DU],[1]!DU[Kodas],$AM21)+SUMIFS([1]!DU[Sodra],[1]!DU[Kodas],$AM21)+SUMIFS([1]!DU[Išeitinės išmokos, kompensacijos],[1]!DU[Kodas],$AM21)</f>
        <v>#REF!</v>
      </c>
      <c r="K21" s="248" t="e">
        <f>+SUMIFS([1]!Sanaudos_kor[Suma],[1]!Sanaudos_kor[Kodas],$AM21,[1]!Sanaudos_kor[PASK],TRUE,[1]!Sanaudos_kor[KOR_nr],K$1)</f>
        <v>#REF!</v>
      </c>
      <c r="L21" s="248" t="e">
        <f>+SUMIFS([1]!Sanaudos_kor[Suma],[1]!Sanaudos_kor[Kodas],$AM21,[1]!Sanaudos_kor[PASK],TRUE,[1]!Sanaudos_kor[KOR_nr],L$1)</f>
        <v>#REF!</v>
      </c>
      <c r="M21" s="248" t="e">
        <f>+SUMIFS([1]!Sanaudos_kor[Suma],[1]!Sanaudos_kor[Kodas],$AM21,[1]!Sanaudos_kor[PASK],TRUE,[1]!Sanaudos_kor[KOR_nr],M$1)</f>
        <v>#REF!</v>
      </c>
      <c r="N21" s="248" t="e">
        <f>+SUMIFS([1]!Sanaudos_kor[Suma],[1]!Sanaudos_kor[Kodas],$AM21,[1]!Sanaudos_kor[PASK],TRUE,[1]!Sanaudos_kor[KOR_nr],N$1)</f>
        <v>#REF!</v>
      </c>
      <c r="O21" s="248" t="e">
        <f>+SUMIFS([1]!Sanaudos_kor[Suma],[1]!Sanaudos_kor[Kodas],$AM21,[1]!Sanaudos_kor[PASK],TRUE,[1]!Sanaudos_kor[KOR_nr],O$1)</f>
        <v>#REF!</v>
      </c>
      <c r="P21" s="248" t="e">
        <f>+SUMIFS([1]!Sanaudos_kor[Suma],[1]!Sanaudos_kor[Kodas],$AM21,[1]!Sanaudos_kor[PASK],TRUE,[1]!Sanaudos_kor[KOR_nr],P$1)</f>
        <v>#REF!</v>
      </c>
      <c r="Q21" s="248" t="e">
        <f>+SUMIFS([1]!Sanaudos_kor[Suma],[1]!Sanaudos_kor[Kodas],$AM21,[1]!Sanaudos_kor[PASK],TRUE,[1]!Sanaudos_kor[KOR_nr],Q$1)</f>
        <v>#REF!</v>
      </c>
      <c r="R21" s="248" t="e">
        <f>+SUMIFS([1]!Sanaudos_kor[Suma],[1]!Sanaudos_kor[Kodas],$AM21,[1]!Sanaudos_kor[PASK],TRUE,[1]!Sanaudos_kor[KOR_nr],R$1)</f>
        <v>#REF!</v>
      </c>
      <c r="S21" s="248" t="e">
        <f>+SUMIFS([1]!Sanaudos_kor[Suma],[1]!Sanaudos_kor[Kodas],$AM21,[1]!Sanaudos_kor[PASK],TRUE,[1]!Sanaudos_kor[KOR_nr],S$1)</f>
        <v>#REF!</v>
      </c>
      <c r="T21" s="248" t="e">
        <f>+SUMIFS([1]!Sanaudos_kor[Suma],[1]!Sanaudos_kor[Kodas],$AM21,[1]!Sanaudos_kor[PASK],TRUE,[1]!Sanaudos_kor[KOR_nr],T$1)</f>
        <v>#REF!</v>
      </c>
      <c r="U21" s="248" t="e">
        <f>+SUMIFS([1]!Sanaudos_kor[Suma],[1]!Sanaudos_kor[Kodas],$AM21,[1]!Sanaudos_kor[PASK],TRUE,[1]!Sanaudos_kor[KOR_nr],U$1)</f>
        <v>#REF!</v>
      </c>
      <c r="V21" s="248" t="e">
        <f>+SUMIFS([1]!Sanaudos_kor[Suma],[1]!Sanaudos_kor[Kodas],$AM21,[1]!Sanaudos_kor[PASK],TRUE,[1]!Sanaudos_kor[KOR_nr],V$1)</f>
        <v>#REF!</v>
      </c>
      <c r="W21" s="248" t="e">
        <f>+SUMIFS([1]!Sanaudos_kor[Suma],[1]!Sanaudos_kor[Kodas],$AM21,[1]!Sanaudos_kor[PASK],TRUE,[1]!Sanaudos_kor[KOR_nr],W$1)</f>
        <v>#REF!</v>
      </c>
      <c r="X21" s="248" t="e">
        <f>+SUMIFS([1]!Sanaudos_kor[Suma],[1]!Sanaudos_kor[Kodas],$AM21,[1]!Sanaudos_kor[PASK],TRUE,[1]!Sanaudos_kor[KOR_nr],X$1)</f>
        <v>#REF!</v>
      </c>
      <c r="Y21" s="248" t="e">
        <f>+SUMIFS([1]!Sanaudos_kor[Suma],[1]!Sanaudos_kor[Kodas],$AM21,[1]!Sanaudos_kor[PASK],TRUE,[1]!Sanaudos_kor[KOR_nr],Y$1)</f>
        <v>#REF!</v>
      </c>
      <c r="Z21" s="248" t="e">
        <f>+SUMIFS([1]!Sanaudos_kor[Suma],[1]!Sanaudos_kor[Kodas],$AM21,[1]!Sanaudos_kor[PASK],TRUE,[1]!Sanaudos_kor[KOR_nr],Z$1)</f>
        <v>#REF!</v>
      </c>
      <c r="AA21" s="248" t="e">
        <f>+SUMIFS([1]!Sanaudos_kor[Suma],[1]!Sanaudos_kor[Kodas],$AM21,[1]!Sanaudos_kor[PASK],TRUE,[1]!Sanaudos_kor[KOR_nr],AA$1)</f>
        <v>#REF!</v>
      </c>
      <c r="AB21" s="248" t="e">
        <f>+SUMIFS([1]!Sanaudos_kor[Suma],[1]!Sanaudos_kor[Kodas],$AM21,[1]!Sanaudos_kor[PASK],TRUE,[1]!Sanaudos_kor[KOR_nr],AB$1)</f>
        <v>#REF!</v>
      </c>
      <c r="AC21" s="248" t="e">
        <f>+SUMIFS([1]!Sanaudos_kor[Suma],[1]!Sanaudos_kor[Kodas],$AM21,[1]!Sanaudos_kor[PASK],TRUE,[1]!Sanaudos_kor[KOR_nr],AC$1)</f>
        <v>#REF!</v>
      </c>
      <c r="AD21" s="248" t="e">
        <f>+SUMIFS([1]!Sanaudos_kor[Suma],[1]!Sanaudos_kor[Kodas],$AM21,[1]!Sanaudos_kor[PASK],TRUE,[1]!Sanaudos_kor[KOR_nr],AD$1)</f>
        <v>#REF!</v>
      </c>
      <c r="AE21" s="248" t="e">
        <f>+SUMIFS([1]!Sanaudos_kor[Suma],[1]!Sanaudos_kor[Kodas],$AM21,[1]!Sanaudos_kor[PASK],TRUE,[1]!Sanaudos_kor[KOR_nr],AE$1)</f>
        <v>#REF!</v>
      </c>
      <c r="AF21" s="248" t="e">
        <f>+SUMIFS([1]!Sanaudos_kor[Suma],[1]!Sanaudos_kor[Kodas],$AM21,[1]!Sanaudos_kor[PASK],TRUE,[1]!Sanaudos_kor[KOR_nr],AF$1)</f>
        <v>#REF!</v>
      </c>
      <c r="AG21" s="248" t="e">
        <f t="shared" si="0"/>
        <v>#REF!</v>
      </c>
      <c r="AH21" s="566"/>
      <c r="AJ21" s="211" t="s">
        <v>411</v>
      </c>
      <c r="AK21" s="124" t="str">
        <f>+'[1]2.SAN'!C188</f>
        <v>Iš sąskaitos išimama RAS audito sąnaudoms priskirtina sąnaudų apimtis ir perkeliama į kitą pogrupį, t.y. 1504 audito (reguliuojamos veiklos ataskaitų) sąnaudų pogrupį.</v>
      </c>
      <c r="AM21" s="249" t="str">
        <f>+'[1]1.vardai'!D75</f>
        <v>TS_6SIR</v>
      </c>
      <c r="AN21" s="250" t="e">
        <f>+SUMIFS('[1]6'!$Y$161:$BL$161,'[1]6'!$Y$2:$BL$2,$AM21)</f>
        <v>#VALUE!</v>
      </c>
      <c r="AO21" s="250" t="e">
        <f t="shared" si="3"/>
        <v>#REF!</v>
      </c>
      <c r="AQ21" s="250" t="e">
        <f>+SUMIFS('[1]3.4'!$F$133:$F$202,'[1]3.4'!$D$133:$D$202,$AM21,'[1]3.4'!$E$133:$E$202,"")</f>
        <v>#VALUE!</v>
      </c>
      <c r="AR21" s="250" t="e">
        <f t="shared" si="1"/>
        <v>#VALUE!</v>
      </c>
      <c r="AT21" s="244" t="str">
        <f t="array" ref="AT21">IFERROR(INDEX([1]!Sanaudos[Saskaita],MATCH(1,('[1]3.4'!$AM21=[1]!Sanaudos[Kodas])*('[1]3.4'!AT$7='[1]2.SAN'!$M$4:$M$73),0)),"")</f>
        <v/>
      </c>
      <c r="AU21" s="244" t="str">
        <f t="array" ref="AU21">IFERROR(INDEX([1]!Sanaudos[Saskaita],MATCH(1,('[1]3.4'!$AM21=[1]!Sanaudos[Kodas])*('[1]3.4'!AU$7='[1]2.SAN'!$M$4:$M$73),0)),"")</f>
        <v/>
      </c>
      <c r="AV21" s="244" t="str">
        <f t="array" ref="AV21">IFERROR(INDEX([1]!Sanaudos[Saskaita],MATCH(1,('[1]3.4'!$AM21=[1]!Sanaudos[Kodas])*('[1]3.4'!AV$7='[1]2.SAN'!$M$4:$M$73),0)),"")</f>
        <v/>
      </c>
      <c r="AW21" s="244" t="str">
        <f t="array" ref="AW21">IFERROR(INDEX([1]!Sanaudos[Saskaita],MATCH(1,('[1]3.4'!$AM21=[1]!Sanaudos[Kodas])*('[1]3.4'!AW$7='[1]2.SAN'!$M$4:$M$73),0)),"")</f>
        <v/>
      </c>
      <c r="AX21" s="244" t="str">
        <f t="array" ref="AX21">IFERROR(INDEX([1]!Sanaudos[Saskaita],MATCH(1,('[1]3.4'!$AM21=[1]!Sanaudos[Kodas])*('[1]3.4'!AX$7='[1]2.SAN'!$M$4:$M$73),0)),"")</f>
        <v/>
      </c>
      <c r="AY21" s="244" t="str">
        <f t="array" ref="AY21">IFERROR(INDEX([1]!Sanaudos[Saskaita],MATCH(1,('[1]3.4'!$AM21=[1]!Sanaudos[Kodas])*('[1]3.4'!AY$7='[1]2.SAN'!$M$4:$M$73),0)),"")</f>
        <v/>
      </c>
      <c r="AZ21" s="244" t="str">
        <f t="array" ref="AZ21">IFERROR(INDEX([1]!Sanaudos[Saskaita],MATCH(1,('[1]3.4'!$AM21=[1]!Sanaudos[Kodas])*('[1]3.4'!AZ$7='[1]2.SAN'!$M$4:$M$73),0)),"")</f>
        <v/>
      </c>
      <c r="BA21" s="244" t="str">
        <f t="array" ref="BA21">IFERROR(INDEX([1]!Sanaudos[Saskaita],MATCH(1,('[1]3.4'!$AM21=[1]!Sanaudos[Kodas])*('[1]3.4'!BA$7='[1]2.SAN'!$M$4:$M$73),0)),"")</f>
        <v/>
      </c>
      <c r="BB21" s="244" t="str">
        <f t="array" ref="BB21">IFERROR(INDEX([1]!Sanaudos[Saskaita],MATCH(1,('[1]3.4'!$AM21=[1]!Sanaudos[Kodas])*('[1]3.4'!BB$7='[1]2.SAN'!$M$4:$M$73),0)),"")</f>
        <v/>
      </c>
      <c r="BC21" s="244" t="str">
        <f t="array" ref="BC21">IFERROR(INDEX([1]!Sanaudos[Saskaita],MATCH(1,('[1]3.4'!$AM21=[1]!Sanaudos[Kodas])*('[1]3.4'!BC$7='[1]2.SAN'!$M$4:$M$73),0)),"")</f>
        <v/>
      </c>
      <c r="BD21" s="244" t="str">
        <f t="array" ref="BD21">IFERROR(INDEX([1]!Sanaudos[Saskaita],MATCH(1,('[1]3.4'!$AM21=[1]!Sanaudos[Kodas])*('[1]3.4'!BD$7='[1]2.SAN'!$M$4:$M$73),0)),"")</f>
        <v/>
      </c>
      <c r="BE21" s="244" t="str">
        <f t="array" ref="BE21">IFERROR(INDEX([1]!Sanaudos[Saskaita],MATCH(1,('[1]3.4'!$AM21=[1]!Sanaudos[Kodas])*('[1]3.4'!BE$7='[1]2.SAN'!$M$4:$M$73),0)),"")</f>
        <v/>
      </c>
      <c r="BF21" s="244" t="str">
        <f t="array" ref="BF21">IFERROR(INDEX([1]!Sanaudos[Saskaita],MATCH(1,('[1]3.4'!$AM21=[1]!Sanaudos[Kodas])*('[1]3.4'!BF$7='[1]2.SAN'!$M$4:$M$73),0)),"")</f>
        <v/>
      </c>
      <c r="BG21" s="244" t="str">
        <f t="array" ref="BG21">IFERROR(INDEX([1]!Sanaudos[Saskaita],MATCH(1,('[1]3.4'!$AM21=[1]!Sanaudos[Kodas])*('[1]3.4'!BG$7='[1]2.SAN'!$M$4:$M$73),0)),"")</f>
        <v/>
      </c>
      <c r="BH21" s="244" t="str">
        <f t="array" ref="BH21">IFERROR(INDEX([1]!Sanaudos[Saskaita],MATCH(1,('[1]3.4'!$AM21=[1]!Sanaudos[Kodas])*('[1]3.4'!BH$7='[1]2.SAN'!$M$4:$M$73),0)),"")</f>
        <v/>
      </c>
      <c r="BI21" s="244" t="str">
        <f t="array" ref="BI21">IFERROR(INDEX([1]!Sanaudos[Saskaita],MATCH(1,('[1]3.4'!$AM21=[1]!Sanaudos[Kodas])*('[1]3.4'!BI$7='[1]2.SAN'!$M$4:$M$73),0)),"")</f>
        <v/>
      </c>
      <c r="BJ21" s="244" t="str">
        <f t="array" ref="BJ21">IFERROR(INDEX([1]!Sanaudos[Saskaita],MATCH(1,('[1]3.4'!$AM21=[1]!Sanaudos[Kodas])*('[1]3.4'!BJ$7='[1]2.SAN'!$M$4:$M$73),0)),"")</f>
        <v/>
      </c>
      <c r="BK21" s="244" t="str">
        <f t="array" ref="BK21">IFERROR(INDEX([1]!Sanaudos[Saskaita],MATCH(1,('[1]3.4'!$AM21=[1]!Sanaudos[Kodas])*('[1]3.4'!BK$7='[1]2.SAN'!$M$4:$M$73),0)),"")</f>
        <v/>
      </c>
      <c r="BL21" s="244" t="str">
        <f t="array" ref="BL21">IFERROR(INDEX([1]!Sanaudos[Saskaita],MATCH(1,('[1]3.4'!$AM21=[1]!Sanaudos[Kodas])*('[1]3.4'!BL$7='[1]2.SAN'!$M$4:$M$73),0)),"")</f>
        <v/>
      </c>
      <c r="BM21" s="244" t="str">
        <f t="array" ref="BM21">IFERROR(INDEX([1]!Sanaudos[Saskaita],MATCH(1,('[1]3.4'!$AM21=[1]!Sanaudos[Kodas])*('[1]3.4'!BM$7='[1]2.SAN'!$M$4:$M$73),0)),"")</f>
        <v/>
      </c>
      <c r="BN21" s="244" t="str">
        <f t="array" ref="BN21">IFERROR(INDEX([1]!Sanaudos[Saskaita],MATCH(1,('[1]3.4'!$AM21=[1]!Sanaudos[Kodas])*('[1]3.4'!BN$7='[1]2.SAN'!$M$4:$M$73),0)),"")</f>
        <v/>
      </c>
      <c r="BO21" s="244" t="str">
        <f t="array" ref="BO21">IFERROR(INDEX([1]!Sanaudos[Saskaita],MATCH(1,('[1]3.4'!$AM21=[1]!Sanaudos[Kodas])*('[1]3.4'!BO$7='[1]2.SAN'!$M$4:$M$73),0)),"")</f>
        <v/>
      </c>
      <c r="BP21" s="244" t="str">
        <f t="array" ref="BP21">IFERROR(INDEX([1]!Sanaudos[Saskaita],MATCH(1,('[1]3.4'!$AM21=[1]!Sanaudos[Kodas])*('[1]3.4'!BP$7='[1]2.SAN'!$M$4:$M$73),0)),"")</f>
        <v/>
      </c>
      <c r="BQ21" s="244" t="str">
        <f t="array" ref="BQ21">IFERROR(INDEX([1]!Sanaudos[Saskaita],MATCH(1,('[1]3.4'!$AM21=[1]!Sanaudos[Kodas])*('[1]3.4'!BQ$7='[1]2.SAN'!$M$4:$M$73),0)),"")</f>
        <v/>
      </c>
      <c r="BR21" s="244" t="str">
        <f t="array" ref="BR21">IFERROR(INDEX([1]!Sanaudos[Saskaita],MATCH(1,('[1]3.4'!$AM21=[1]!Sanaudos[Kodas])*('[1]3.4'!BR$7='[1]2.SAN'!$M$4:$M$73),0)),"")</f>
        <v/>
      </c>
      <c r="BS21" s="244" t="str">
        <f t="array" ref="BS21">IFERROR(INDEX([1]!Sanaudos[Saskaita],MATCH(1,('[1]3.4'!$AM21=[1]!Sanaudos[Kodas])*('[1]3.4'!BS$7='[1]2.SAN'!$M$4:$M$73),0)),"")</f>
        <v/>
      </c>
      <c r="BT21" s="244" t="str">
        <f t="array" ref="BT21">IFERROR(INDEX([1]!Sanaudos[Saskaita],MATCH(1,('[1]3.4'!$AM21=[1]!Sanaudos[Kodas])*('[1]3.4'!BT$7='[1]2.SAN'!$M$4:$M$73),0)),"")</f>
        <v/>
      </c>
      <c r="BU21" s="244" t="str">
        <f t="array" ref="BU21">IFERROR(INDEX([1]!Sanaudos[Saskaita],MATCH(1,('[1]3.4'!$AM21=[1]!Sanaudos[Kodas])*('[1]3.4'!BU$7='[1]2.SAN'!$M$4:$M$73),0)),"")</f>
        <v/>
      </c>
      <c r="BV21" s="244" t="str">
        <f t="array" ref="BV21">IFERROR(INDEX([1]!Sanaudos[Saskaita],MATCH(1,('[1]3.4'!$AM21=[1]!Sanaudos[Kodas])*('[1]3.4'!BV$7='[1]2.SAN'!$M$4:$M$73),0)),"")</f>
        <v/>
      </c>
      <c r="BW21" s="244" t="str">
        <f t="array" ref="BW21">IFERROR(INDEX([1]!Sanaudos[Saskaita],MATCH(1,('[1]3.4'!$AM21=[1]!Sanaudos[Kodas])*('[1]3.4'!BW$7='[1]2.SAN'!$M$4:$M$73),0)),"")</f>
        <v/>
      </c>
      <c r="BX21" s="244" t="str">
        <f t="array" ref="BX21">IFERROR(INDEX([1]!Sanaudos[Saskaita],MATCH(1,('[1]3.4'!$AM21=[1]!Sanaudos[Kodas])*('[1]3.4'!BX$7='[1]2.SAN'!$M$4:$M$73),0)),"")</f>
        <v/>
      </c>
      <c r="BY21" s="244" t="str">
        <f t="array" ref="BY21">IFERROR(INDEX([1]!Sanaudos[Saskaita],MATCH(1,('[1]3.4'!$AM21=[1]!Sanaudos[Kodas])*('[1]3.4'!BY$7='[1]2.SAN'!$M$4:$M$73),0)),"")</f>
        <v/>
      </c>
      <c r="BZ21" s="244" t="str">
        <f t="array" ref="BZ21">IFERROR(INDEX([1]!Sanaudos[Saskaita],MATCH(1,('[1]3.4'!$AM21=[1]!Sanaudos[Kodas])*('[1]3.4'!BZ$7='[1]2.SAN'!$M$4:$M$73),0)),"")</f>
        <v/>
      </c>
      <c r="CA21" s="244" t="str">
        <f t="array" ref="CA21">IFERROR(INDEX([1]!Sanaudos[Saskaita],MATCH(1,('[1]3.4'!$AM21=[1]!Sanaudos[Kodas])*('[1]3.4'!CA$7='[1]2.SAN'!$M$4:$M$73),0)),"")</f>
        <v/>
      </c>
      <c r="CB21" s="244" t="str">
        <f t="array" ref="CB21">IFERROR(INDEX([1]!Sanaudos[Saskaita],MATCH(1,('[1]3.4'!$AM21=[1]!Sanaudos[Kodas])*('[1]3.4'!CB$7='[1]2.SAN'!$M$4:$M$73),0)),"")</f>
        <v/>
      </c>
      <c r="CC21" s="244" t="str">
        <f t="array" ref="CC21">IFERROR(INDEX([1]!Sanaudos[Saskaita],MATCH(1,('[1]3.4'!$AM21=[1]!Sanaudos[Kodas])*('[1]3.4'!CC$7='[1]2.SAN'!$M$4:$M$73),0)),"")</f>
        <v/>
      </c>
      <c r="CD21" s="244" t="str">
        <f t="array" ref="CD21">IFERROR(INDEX([1]!Sanaudos[Saskaita],MATCH(1,('[1]3.4'!$AM21=[1]!Sanaudos[Kodas])*('[1]3.4'!CD$7='[1]2.SAN'!$M$4:$M$73),0)),"")</f>
        <v/>
      </c>
      <c r="CE21" s="244" t="str">
        <f t="array" ref="CE21">IFERROR(INDEX([1]!Sanaudos[Saskaita],MATCH(1,('[1]3.4'!$AM21=[1]!Sanaudos[Kodas])*('[1]3.4'!CE$7='[1]2.SAN'!$M$4:$M$73),0)),"")</f>
        <v/>
      </c>
      <c r="CF21" s="244" t="str">
        <f t="array" ref="CF21">IFERROR(INDEX([1]!Sanaudos[Saskaita],MATCH(1,('[1]3.4'!$AM21=[1]!Sanaudos[Kodas])*('[1]3.4'!CF$7='[1]2.SAN'!$M$4:$M$73),0)),"")</f>
        <v/>
      </c>
      <c r="CG21" s="244" t="str">
        <f t="array" ref="CG21">IFERROR(INDEX([1]!Sanaudos[Saskaita],MATCH(1,('[1]3.4'!$AM21=[1]!Sanaudos[Kodas])*('[1]3.4'!CG$7='[1]2.SAN'!$M$4:$M$73),0)),"")</f>
        <v/>
      </c>
      <c r="CH21" s="244" t="str">
        <f t="array" ref="CH21">IFERROR(INDEX([1]!Sanaudos[Saskaita],MATCH(1,('[1]3.4'!$AM21=[1]!Sanaudos[Kodas])*('[1]3.4'!CH$7='[1]2.SAN'!$M$4:$M$73),0)),"")</f>
        <v/>
      </c>
      <c r="CI21" s="244" t="str">
        <f t="array" ref="CI21">IFERROR(INDEX([1]!Sanaudos[Saskaita],MATCH(1,('[1]3.4'!$AM21=[1]!Sanaudos[Kodas])*('[1]3.4'!CI$7='[1]2.SAN'!$M$4:$M$73),0)),"")</f>
        <v/>
      </c>
      <c r="CJ21" s="244" t="str">
        <f t="array" ref="CJ21">IFERROR(INDEX([1]!Sanaudos[Saskaita],MATCH(1,('[1]3.4'!$AM21=[1]!Sanaudos[Kodas])*('[1]3.4'!CJ$7='[1]2.SAN'!$M$4:$M$73),0)),"")</f>
        <v/>
      </c>
      <c r="CK21" s="244" t="str">
        <f t="array" ref="CK21">IFERROR(INDEX([1]!Sanaudos[Saskaita],MATCH(1,('[1]3.4'!$AM21=[1]!Sanaudos[Kodas])*('[1]3.4'!CK$7='[1]2.SAN'!$M$4:$M$73),0)),"")</f>
        <v/>
      </c>
      <c r="CL21" s="244" t="str">
        <f t="array" ref="CL21">IFERROR(INDEX([1]!Sanaudos[Saskaita],MATCH(1,('[1]3.4'!$AM21=[1]!Sanaudos[Kodas])*('[1]3.4'!CL$7='[1]2.SAN'!$M$4:$M$73),0)),"")</f>
        <v/>
      </c>
      <c r="CM21" s="244" t="str">
        <f t="array" ref="CM21">IFERROR(INDEX([1]!Sanaudos[Saskaita],MATCH(1,('[1]3.4'!$AM21=[1]!Sanaudos[Kodas])*('[1]3.4'!CM$7='[1]2.SAN'!$M$4:$M$73),0)),"")</f>
        <v/>
      </c>
      <c r="CN21" s="244" t="str">
        <f t="array" ref="CN21">IFERROR(INDEX([1]!Sanaudos[Saskaita],MATCH(1,('[1]3.4'!$AM21=[1]!Sanaudos[Kodas])*('[1]3.4'!CN$7='[1]2.SAN'!$M$4:$M$73),0)),"")</f>
        <v/>
      </c>
      <c r="CO21" s="244" t="str">
        <f t="array" ref="CO21">IFERROR(INDEX([1]!Sanaudos[Saskaita],MATCH(1,('[1]3.4'!$AM21=[1]!Sanaudos[Kodas])*('[1]3.4'!CO$7='[1]2.SAN'!$M$4:$M$73),0)),"")</f>
        <v/>
      </c>
      <c r="CP21" s="244" t="str">
        <f t="array" ref="CP21">IFERROR(INDEX([1]!Sanaudos[Saskaita],MATCH(1,('[1]3.4'!$AM21=[1]!Sanaudos[Kodas])*('[1]3.4'!CP$7='[1]2.SAN'!$M$4:$M$73),0)),"")</f>
        <v/>
      </c>
      <c r="CQ21" s="244" t="str">
        <f t="array" ref="CQ21">IFERROR(INDEX([1]!Sanaudos[Saskaita],MATCH(1,('[1]3.4'!$AM21=[1]!Sanaudos[Kodas])*('[1]3.4'!CQ$7='[1]2.SAN'!$M$4:$M$73),0)),"")</f>
        <v/>
      </c>
      <c r="CR21" s="244" t="str">
        <f t="array" ref="CR21">IFERROR(INDEX([1]!Sanaudos[Saskaita],MATCH(1,('[1]3.4'!$AM21=[1]!Sanaudos[Kodas])*('[1]3.4'!CR$7='[1]2.SAN'!$M$4:$M$73),0)),"")</f>
        <v/>
      </c>
      <c r="CS21" s="244" t="str">
        <f t="array" ref="CS21">IFERROR(INDEX([1]!Sanaudos[Saskaita],MATCH(1,('[1]3.4'!$AM21=[1]!Sanaudos[Kodas])*('[1]3.4'!CS$7='[1]2.SAN'!$M$4:$M$73),0)),"")</f>
        <v/>
      </c>
      <c r="CT21" s="244" t="str">
        <f t="array" ref="CT21">IFERROR(INDEX([1]!Sanaudos[Saskaita],MATCH(1,('[1]3.4'!$AM21=[1]!Sanaudos[Kodas])*('[1]3.4'!CT$7='[1]2.SAN'!$M$4:$M$73),0)),"")</f>
        <v/>
      </c>
      <c r="CU21" s="244" t="str">
        <f t="array" ref="CU21">IFERROR(INDEX([1]!Sanaudos[Saskaita],MATCH(1,('[1]3.4'!$AM21=[1]!Sanaudos[Kodas])*('[1]3.4'!CU$7='[1]2.SAN'!$M$4:$M$73),0)),"")</f>
        <v/>
      </c>
      <c r="CV21" s="244" t="str">
        <f t="array" ref="CV21">IFERROR(INDEX([1]!Sanaudos[Saskaita],MATCH(1,('[1]3.4'!$AM21=[1]!Sanaudos[Kodas])*('[1]3.4'!CV$7='[1]2.SAN'!$M$4:$M$73),0)),"")</f>
        <v/>
      </c>
      <c r="CW21" s="244" t="str">
        <f t="array" ref="CW21">IFERROR(INDEX([1]!Sanaudos[Saskaita],MATCH(1,('[1]3.4'!$AM21=[1]!Sanaudos[Kodas])*('[1]3.4'!CW$7='[1]2.SAN'!$M$4:$M$73),0)),"")</f>
        <v/>
      </c>
      <c r="CX21" s="244" t="str">
        <f t="array" ref="CX21">IFERROR(INDEX([1]!Sanaudos[Saskaita],MATCH(1,('[1]3.4'!$AM21=[1]!Sanaudos[Kodas])*('[1]3.4'!CX$7='[1]2.SAN'!$M$4:$M$73),0)),"")</f>
        <v/>
      </c>
      <c r="CY21" s="244" t="str">
        <f t="array" ref="CY21">IFERROR(INDEX([1]!Sanaudos[Saskaita],MATCH(1,('[1]3.4'!$AM21=[1]!Sanaudos[Kodas])*('[1]3.4'!CY$7='[1]2.SAN'!$M$4:$M$73),0)),"")</f>
        <v/>
      </c>
      <c r="CZ21" s="244" t="str">
        <f t="array" ref="CZ21">IFERROR(INDEX([1]!Sanaudos[Saskaita],MATCH(1,('[1]3.4'!$AM21=[1]!Sanaudos[Kodas])*('[1]3.4'!CZ$7='[1]2.SAN'!$M$4:$M$73),0)),"")</f>
        <v/>
      </c>
      <c r="DA21" s="244" t="str">
        <f t="array" ref="DA21">IFERROR(INDEX([1]!Sanaudos[Saskaita],MATCH(1,('[1]3.4'!$AM21=[1]!Sanaudos[Kodas])*('[1]3.4'!DA$7='[1]2.SAN'!$M$4:$M$73),0)),"")</f>
        <v/>
      </c>
      <c r="DB21" s="244" t="str">
        <f t="array" ref="DB21">IFERROR(INDEX([1]!Sanaudos[Saskaita],MATCH(1,('[1]3.4'!$AM21=[1]!Sanaudos[Kodas])*('[1]3.4'!DB$7='[1]2.SAN'!$M$4:$M$73),0)),"")</f>
        <v/>
      </c>
      <c r="DC21" s="244" t="str">
        <f t="array" ref="DC21">IFERROR(INDEX([1]!Sanaudos[Saskaita],MATCH(1,('[1]3.4'!$AM21=[1]!Sanaudos[Kodas])*('[1]3.4'!DC$7='[1]2.SAN'!$M$4:$M$73),0)),"")</f>
        <v/>
      </c>
      <c r="DD21" s="244" t="str">
        <f t="array" ref="DD21">IFERROR(INDEX([1]!Sanaudos[Saskaita],MATCH(1,('[1]3.4'!$AM21=[1]!Sanaudos[Kodas])*('[1]3.4'!DD$7='[1]2.SAN'!$M$4:$M$73),0)),"")</f>
        <v/>
      </c>
      <c r="DE21" s="244" t="str">
        <f t="array" ref="DE21">IFERROR(INDEX([1]!Sanaudos[Saskaita],MATCH(1,('[1]3.4'!$AM21=[1]!Sanaudos[Kodas])*('[1]3.4'!DE$7='[1]2.SAN'!$M$4:$M$73),0)),"")</f>
        <v/>
      </c>
      <c r="DF21" s="244" t="str">
        <f t="array" ref="DF21">IFERROR(INDEX([1]!Sanaudos[Saskaita],MATCH(1,('[1]3.4'!$AM21=[1]!Sanaudos[Kodas])*('[1]3.4'!DF$7='[1]2.SAN'!$M$4:$M$73),0)),"")</f>
        <v/>
      </c>
      <c r="DG21" s="244" t="str">
        <f t="array" ref="DG21">IFERROR(INDEX([1]!Sanaudos[Saskaita],MATCH(1,('[1]3.4'!$AM21=[1]!Sanaudos[Kodas])*('[1]3.4'!DG$7='[1]2.SAN'!$M$4:$M$73),0)),"")</f>
        <v/>
      </c>
      <c r="DH21" s="244" t="str">
        <f t="array" ref="DH21">IFERROR(INDEX([1]!Sanaudos[Saskaita],MATCH(1,('[1]3.4'!$AM21=[1]!Sanaudos[Kodas])*('[1]3.4'!DH$7='[1]2.SAN'!$M$4:$M$73),0)),"")</f>
        <v/>
      </c>
      <c r="DI21" s="244" t="str">
        <f t="array" ref="DI21">IFERROR(INDEX([1]!Sanaudos[Saskaita],MATCH(1,('[1]3.4'!$AM21=[1]!Sanaudos[Kodas])*('[1]3.4'!DI$7='[1]2.SAN'!$M$4:$M$73),0)),"")</f>
        <v/>
      </c>
      <c r="DJ21" s="244" t="str">
        <f t="array" ref="DJ21">IFERROR(INDEX([1]!Sanaudos[Saskaita],MATCH(1,('[1]3.4'!$AM21=[1]!Sanaudos[Kodas])*('[1]3.4'!DJ$7='[1]2.SAN'!$M$4:$M$73),0)),"")</f>
        <v/>
      </c>
      <c r="DK21" s="244" t="str">
        <f t="array" ref="DK21">IFERROR(INDEX([1]!Sanaudos[Saskaita],MATCH(1,('[1]3.4'!$AM21=[1]!Sanaudos[Kodas])*('[1]3.4'!DK$7='[1]2.SAN'!$M$4:$M$73),0)),"")</f>
        <v/>
      </c>
      <c r="DL21" s="244" t="str">
        <f t="array" ref="DL21">IFERROR(INDEX([1]!Sanaudos[Saskaita],MATCH(1,('[1]3.4'!$AM21=[1]!Sanaudos[Kodas])*('[1]3.4'!DL$7='[1]2.SAN'!$M$4:$M$73),0)),"")</f>
        <v/>
      </c>
      <c r="DM21" s="244" t="str">
        <f t="array" ref="DM21">IFERROR(INDEX([1]!Sanaudos[Saskaita],MATCH(1,('[1]3.4'!$AM21=[1]!Sanaudos[Kodas])*('[1]3.4'!DM$7='[1]2.SAN'!$M$4:$M$73),0)),"")</f>
        <v/>
      </c>
      <c r="DN21" s="244" t="str">
        <f t="array" ref="DN21">IFERROR(INDEX([1]!Sanaudos[Saskaita],MATCH(1,('[1]3.4'!$AM21=[1]!Sanaudos[Kodas])*('[1]3.4'!DN$7='[1]2.SAN'!$M$4:$M$73),0)),"")</f>
        <v/>
      </c>
      <c r="DO21" s="244" t="str">
        <f t="array" ref="DO21">IFERROR(INDEX([1]!Sanaudos[Saskaita],MATCH(1,('[1]3.4'!$AM21=[1]!Sanaudos[Kodas])*('[1]3.4'!DO$7='[1]2.SAN'!$M$4:$M$73),0)),"")</f>
        <v/>
      </c>
      <c r="DP21" s="244" t="str">
        <f t="array" ref="DP21">IFERROR(INDEX([1]!Sanaudos[Saskaita],MATCH(1,('[1]3.4'!$AM21=[1]!Sanaudos[Kodas])*('[1]3.4'!DP$7='[1]2.SAN'!$M$4:$M$73),0)),"")</f>
        <v/>
      </c>
      <c r="DQ21" s="244" t="str">
        <f t="array" ref="DQ21">IFERROR(INDEX([1]!Sanaudos[Saskaita],MATCH(1,('[1]3.4'!$AM21=[1]!Sanaudos[Kodas])*('[1]3.4'!DQ$7='[1]2.SAN'!$M$4:$M$73),0)),"")</f>
        <v/>
      </c>
      <c r="DR21" s="244" t="str">
        <f t="array" ref="DR21">IFERROR(INDEX([1]!Sanaudos[Saskaita],MATCH(1,('[1]3.4'!$AM21=[1]!Sanaudos[Kodas])*('[1]3.4'!DR$7='[1]2.SAN'!$M$4:$M$73),0)),"")</f>
        <v/>
      </c>
      <c r="DS21" s="244" t="str">
        <f t="array" ref="DS21">IFERROR(INDEX([1]!Sanaudos[Saskaita],MATCH(1,('[1]3.4'!$AM21=[1]!Sanaudos[Kodas])*('[1]3.4'!DS$7='[1]2.SAN'!$M$4:$M$73),0)),"")</f>
        <v/>
      </c>
      <c r="DT21" s="244" t="str">
        <f t="array" ref="DT21">IFERROR(INDEX([1]!Sanaudos[Saskaita],MATCH(1,('[1]3.4'!$AM21=[1]!Sanaudos[Kodas])*('[1]3.4'!DT$7='[1]2.SAN'!$M$4:$M$73),0)),"")</f>
        <v/>
      </c>
      <c r="DU21" s="244" t="str">
        <f t="array" ref="DU21">IFERROR(INDEX([1]!Sanaudos[Saskaita],MATCH(1,('[1]3.4'!$AM21=[1]!Sanaudos[Kodas])*('[1]3.4'!DU$7='[1]2.SAN'!$M$4:$M$73),0)),"")</f>
        <v/>
      </c>
      <c r="DV21" s="244" t="str">
        <f t="array" ref="DV21">IFERROR(INDEX([1]!Sanaudos[Saskaita],MATCH(1,('[1]3.4'!$AM21=[1]!Sanaudos[Kodas])*('[1]3.4'!DV$7='[1]2.SAN'!$M$4:$M$73),0)),"")</f>
        <v/>
      </c>
      <c r="DW21" s="244" t="str">
        <f t="array" ref="DW21">IFERROR(INDEX([1]!Sanaudos[Saskaita],MATCH(1,('[1]3.4'!$AM21=[1]!Sanaudos[Kodas])*('[1]3.4'!DW$7='[1]2.SAN'!$M$4:$M$73),0)),"")</f>
        <v/>
      </c>
      <c r="DX21" s="244" t="str">
        <f t="array" ref="DX21">IFERROR(INDEX([1]!Sanaudos[Saskaita],MATCH(1,('[1]3.4'!$AM21=[1]!Sanaudos[Kodas])*('[1]3.4'!DX$7='[1]2.SAN'!$M$4:$M$73),0)),"")</f>
        <v/>
      </c>
      <c r="DY21" s="244" t="str">
        <f t="array" ref="DY21">IFERROR(INDEX([1]!Sanaudos[Saskaita],MATCH(1,('[1]3.4'!$AM21=[1]!Sanaudos[Kodas])*('[1]3.4'!DY$7='[1]2.SAN'!$M$4:$M$73),0)),"")</f>
        <v/>
      </c>
      <c r="DZ21" s="244" t="str">
        <f t="array" ref="DZ21">IFERROR(INDEX([1]!Sanaudos[Saskaita],MATCH(1,('[1]3.4'!$AM21=[1]!Sanaudos[Kodas])*('[1]3.4'!DZ$7='[1]2.SAN'!$M$4:$M$73),0)),"")</f>
        <v/>
      </c>
      <c r="EA21" s="244" t="str">
        <f t="array" ref="EA21">IFERROR(INDEX([1]!Sanaudos[Saskaita],MATCH(1,('[1]3.4'!$AM21=[1]!Sanaudos[Kodas])*('[1]3.4'!EA$7='[1]2.SAN'!$M$4:$M$73),0)),"")</f>
        <v/>
      </c>
      <c r="EB21" s="244" t="str">
        <f t="array" ref="EB21">IFERROR(INDEX([1]!Sanaudos[Saskaita],MATCH(1,('[1]3.4'!$AM21=[1]!Sanaudos[Kodas])*('[1]3.4'!EB$7='[1]2.SAN'!$M$4:$M$73),0)),"")</f>
        <v/>
      </c>
      <c r="EC21" s="244" t="str">
        <f t="array" ref="EC21">IFERROR(INDEX([1]!Sanaudos[Saskaita],MATCH(1,('[1]3.4'!$AM21=[1]!Sanaudos[Kodas])*('[1]3.4'!EC$7='[1]2.SAN'!$M$4:$M$73),0)),"")</f>
        <v/>
      </c>
      <c r="ED21" s="244" t="str">
        <f t="array" ref="ED21">IFERROR(INDEX([1]!Sanaudos[Saskaita],MATCH(1,('[1]3.4'!$AM21=[1]!Sanaudos[Kodas])*('[1]3.4'!ED$7='[1]2.SAN'!$M$4:$M$73),0)),"")</f>
        <v/>
      </c>
      <c r="EE21" s="244" t="str">
        <f t="array" ref="EE21">IFERROR(INDEX([1]!Sanaudos[Saskaita],MATCH(1,('[1]3.4'!$AM21=[1]!Sanaudos[Kodas])*('[1]3.4'!EE$7='[1]2.SAN'!$M$4:$M$73),0)),"")</f>
        <v/>
      </c>
      <c r="EF21" s="244" t="str">
        <f t="array" ref="EF21">IFERROR(INDEX([1]!Sanaudos[Saskaita],MATCH(1,('[1]3.4'!$AM21=[1]!Sanaudos[Kodas])*('[1]3.4'!EF$7='[1]2.SAN'!$M$4:$M$73),0)),"")</f>
        <v/>
      </c>
      <c r="EG21" s="244" t="str">
        <f t="array" ref="EG21">IFERROR(INDEX([1]!Sanaudos[Saskaita],MATCH(1,('[1]3.4'!$AM21=[1]!Sanaudos[Kodas])*('[1]3.4'!EG$7='[1]2.SAN'!$M$4:$M$73),0)),"")</f>
        <v/>
      </c>
      <c r="EH21" s="244" t="str">
        <f t="array" ref="EH21">IFERROR(INDEX([1]!Sanaudos[Saskaita],MATCH(1,('[1]3.4'!$AM21=[1]!Sanaudos[Kodas])*('[1]3.4'!EH$7='[1]2.SAN'!$M$4:$M$73),0)),"")</f>
        <v/>
      </c>
      <c r="EI21" s="244" t="str">
        <f t="array" ref="EI21">IFERROR(INDEX([1]!Sanaudos[Saskaita],MATCH(1,('[1]3.4'!$AM21=[1]!Sanaudos[Kodas])*('[1]3.4'!EI$7='[1]2.SAN'!$M$4:$M$73),0)),"")</f>
        <v/>
      </c>
      <c r="EJ21" s="244" t="str">
        <f t="array" ref="EJ21">IFERROR(INDEX([1]!Sanaudos[Saskaita],MATCH(1,('[1]3.4'!$AM21=[1]!Sanaudos[Kodas])*('[1]3.4'!EJ$7='[1]2.SAN'!$M$4:$M$73),0)),"")</f>
        <v/>
      </c>
      <c r="EK21" s="244" t="str">
        <f t="array" ref="EK21">IFERROR(INDEX([1]!Sanaudos[Saskaita],MATCH(1,('[1]3.4'!$AM21=[1]!Sanaudos[Kodas])*('[1]3.4'!EK$7='[1]2.SAN'!$M$4:$M$73),0)),"")</f>
        <v/>
      </c>
      <c r="EL21" s="244" t="str">
        <f t="array" ref="EL21">IFERROR(INDEX([1]!Sanaudos[Saskaita],MATCH(1,('[1]3.4'!$AM21=[1]!Sanaudos[Kodas])*('[1]3.4'!EL$7='[1]2.SAN'!$M$4:$M$73),0)),"")</f>
        <v/>
      </c>
      <c r="EM21" s="244" t="str">
        <f t="array" ref="EM21">IFERROR(INDEX([1]!Sanaudos[Saskaita],MATCH(1,('[1]3.4'!$AM21=[1]!Sanaudos[Kodas])*('[1]3.4'!EM$7='[1]2.SAN'!$M$4:$M$73),0)),"")</f>
        <v/>
      </c>
      <c r="EN21" s="244" t="str">
        <f t="array" ref="EN21">IFERROR(INDEX([1]!Sanaudos[Saskaita],MATCH(1,('[1]3.4'!$AM21=[1]!Sanaudos[Kodas])*('[1]3.4'!EN$7='[1]2.SAN'!$M$4:$M$73),0)),"")</f>
        <v/>
      </c>
      <c r="EO21" s="244" t="str">
        <f t="array" ref="EO21">IFERROR(INDEX([1]!Sanaudos[Saskaita],MATCH(1,('[1]3.4'!$AM21=[1]!Sanaudos[Kodas])*('[1]3.4'!EO$7='[1]2.SAN'!$M$4:$M$73),0)),"")</f>
        <v/>
      </c>
      <c r="EP21" s="244" t="str">
        <f t="array" ref="EP21">IFERROR(INDEX([1]!Sanaudos[Saskaita],MATCH(1,('[1]3.4'!$AM21=[1]!Sanaudos[Kodas])*('[1]3.4'!EP$7='[1]2.SAN'!$M$4:$M$73),0)),"")</f>
        <v/>
      </c>
      <c r="EQ21" s="244" t="str">
        <f t="array" ref="EQ21">IFERROR(INDEX([1]!Sanaudos[Saskaita],MATCH(1,('[1]3.4'!$AM21=[1]!Sanaudos[Kodas])*('[1]3.4'!EQ$7='[1]2.SAN'!$M$4:$M$73),0)),"")</f>
        <v/>
      </c>
      <c r="ER21" s="244" t="str">
        <f t="array" ref="ER21">IFERROR(INDEX([1]!Sanaudos[Saskaita],MATCH(1,('[1]3.4'!$AM21=[1]!Sanaudos[Kodas])*('[1]3.4'!ER$7='[1]2.SAN'!$M$4:$M$73),0)),"")</f>
        <v/>
      </c>
      <c r="ES21" s="244" t="str">
        <f t="array" ref="ES21">IFERROR(INDEX([1]!Sanaudos[Saskaita],MATCH(1,('[1]3.4'!$AM21=[1]!Sanaudos[Kodas])*('[1]3.4'!ES$7='[1]2.SAN'!$M$4:$M$73),0)),"")</f>
        <v/>
      </c>
      <c r="ET21" s="244" t="str">
        <f t="array" ref="ET21">IFERROR(INDEX([1]!Sanaudos[Saskaita],MATCH(1,('[1]3.4'!$AM21=[1]!Sanaudos[Kodas])*('[1]3.4'!ET$7='[1]2.SAN'!$M$4:$M$73),0)),"")</f>
        <v/>
      </c>
      <c r="EU21" s="244" t="str">
        <f t="array" ref="EU21">IFERROR(INDEX([1]!Sanaudos[Saskaita],MATCH(1,('[1]3.4'!$AM21=[1]!Sanaudos[Kodas])*('[1]3.4'!EU$7='[1]2.SAN'!$M$4:$M$73),0)),"")</f>
        <v/>
      </c>
      <c r="EV21" s="244" t="str">
        <f t="array" ref="EV21">IFERROR(INDEX([1]!Sanaudos[Saskaita],MATCH(1,('[1]3.4'!$AM21=[1]!Sanaudos[Kodas])*('[1]3.4'!EV$7='[1]2.SAN'!$M$4:$M$73),0)),"")</f>
        <v/>
      </c>
      <c r="EW21" s="244" t="str">
        <f t="array" ref="EW21">IFERROR(INDEX([1]!Sanaudos[Saskaita],MATCH(1,('[1]3.4'!$AM21=[1]!Sanaudos[Kodas])*('[1]3.4'!EW$7='[1]2.SAN'!$M$4:$M$73),0)),"")</f>
        <v/>
      </c>
      <c r="EX21" s="244" t="str">
        <f t="array" ref="EX21">IFERROR(INDEX([1]!Sanaudos[Saskaita],MATCH(1,('[1]3.4'!$AM21=[1]!Sanaudos[Kodas])*('[1]3.4'!EX$7='[1]2.SAN'!$M$4:$M$73),0)),"")</f>
        <v/>
      </c>
      <c r="EY21" s="244" t="str">
        <f t="array" ref="EY21">IFERROR(INDEX([1]!Sanaudos[Saskaita],MATCH(1,('[1]3.4'!$AM21=[1]!Sanaudos[Kodas])*('[1]3.4'!EY$7='[1]2.SAN'!$M$4:$M$73),0)),"")</f>
        <v/>
      </c>
      <c r="EZ21" s="244" t="str">
        <f t="array" ref="EZ21">IFERROR(INDEX([1]!Sanaudos[Saskaita],MATCH(1,('[1]3.4'!$AM21=[1]!Sanaudos[Kodas])*('[1]3.4'!EZ$7='[1]2.SAN'!$M$4:$M$73),0)),"")</f>
        <v/>
      </c>
      <c r="FA21" s="244" t="str">
        <f t="array" ref="FA21">IFERROR(INDEX([1]!Sanaudos[Saskaita],MATCH(1,('[1]3.4'!$AM21=[1]!Sanaudos[Kodas])*('[1]3.4'!FA$7='[1]2.SAN'!$M$4:$M$73),0)),"")</f>
        <v/>
      </c>
      <c r="FB21" s="244" t="str">
        <f t="array" ref="FB21">IFERROR(INDEX([1]!Sanaudos[Saskaita],MATCH(1,('[1]3.4'!$AM21=[1]!Sanaudos[Kodas])*('[1]3.4'!FB$7='[1]2.SAN'!$M$4:$M$73),0)),"")</f>
        <v/>
      </c>
      <c r="FC21" s="244" t="str">
        <f t="array" ref="FC21">IFERROR(INDEX([1]!Sanaudos[Saskaita],MATCH(1,('[1]3.4'!$AM21=[1]!Sanaudos[Kodas])*('[1]3.4'!FC$7='[1]2.SAN'!$M$4:$M$73),0)),"")</f>
        <v/>
      </c>
      <c r="FD21" s="244" t="str">
        <f t="array" ref="FD21">IFERROR(INDEX([1]!Sanaudos[Saskaita],MATCH(1,('[1]3.4'!$AM21=[1]!Sanaudos[Kodas])*('[1]3.4'!FD$7='[1]2.SAN'!$M$4:$M$73),0)),"")</f>
        <v/>
      </c>
      <c r="FE21" s="244" t="str">
        <f t="array" ref="FE21">IFERROR(INDEX([1]!Sanaudos[Saskaita],MATCH(1,('[1]3.4'!$AM21=[1]!Sanaudos[Kodas])*('[1]3.4'!FE$7='[1]2.SAN'!$M$4:$M$73),0)),"")</f>
        <v/>
      </c>
      <c r="FF21" s="244" t="str">
        <f t="array" ref="FF21">IFERROR(INDEX([1]!Sanaudos[Saskaita],MATCH(1,('[1]3.4'!$AM21=[1]!Sanaudos[Kodas])*('[1]3.4'!FF$7='[1]2.SAN'!$M$4:$M$73),0)),"")</f>
        <v/>
      </c>
      <c r="FG21" s="244" t="str">
        <f t="array" ref="FG21">IFERROR(INDEX([1]!Sanaudos[Saskaita],MATCH(1,('[1]3.4'!$AM21=[1]!Sanaudos[Kodas])*('[1]3.4'!FG$7='[1]2.SAN'!$M$4:$M$73),0)),"")</f>
        <v/>
      </c>
      <c r="FH21" s="244" t="str">
        <f t="array" ref="FH21">IFERROR(INDEX([1]!Sanaudos[Saskaita],MATCH(1,('[1]3.4'!$AM21=[1]!Sanaudos[Kodas])*('[1]3.4'!FH$7='[1]2.SAN'!$M$4:$M$73),0)),"")</f>
        <v/>
      </c>
      <c r="FI21" s="244" t="str">
        <f t="array" ref="FI21">IFERROR(INDEX([1]!Sanaudos[Saskaita],MATCH(1,('[1]3.4'!$AM21=[1]!Sanaudos[Kodas])*('[1]3.4'!FI$7='[1]2.SAN'!$M$4:$M$73),0)),"")</f>
        <v/>
      </c>
      <c r="FJ21" s="244" t="str">
        <f t="array" ref="FJ21">IFERROR(INDEX([1]!Sanaudos[Saskaita],MATCH(1,('[1]3.4'!$AM21=[1]!Sanaudos[Kodas])*('[1]3.4'!FJ$7='[1]2.SAN'!$M$4:$M$73),0)),"")</f>
        <v/>
      </c>
      <c r="FK21" s="244" t="str">
        <f t="array" ref="FK21">IFERROR(INDEX([1]!Sanaudos[Saskaita],MATCH(1,('[1]3.4'!$AM21=[1]!Sanaudos[Kodas])*('[1]3.4'!FK$7='[1]2.SAN'!$M$4:$M$73),0)),"")</f>
        <v/>
      </c>
      <c r="FL21" s="244" t="str">
        <f t="array" ref="FL21">IFERROR(INDEX([1]!Sanaudos[Saskaita],MATCH(1,('[1]3.4'!$AM21=[1]!Sanaudos[Kodas])*('[1]3.4'!FL$7='[1]2.SAN'!$M$4:$M$73),0)),"")</f>
        <v/>
      </c>
      <c r="FM21" s="244" t="str">
        <f t="array" ref="FM21">IFERROR(INDEX([1]!Sanaudos[Saskaita],MATCH(1,('[1]3.4'!$AM21=[1]!Sanaudos[Kodas])*('[1]3.4'!FM$7='[1]2.SAN'!$M$4:$M$73),0)),"")</f>
        <v/>
      </c>
      <c r="FN21" s="244" t="str">
        <f t="array" ref="FN21">IFERROR(INDEX([1]!Sanaudos[Saskaita],MATCH(1,('[1]3.4'!$AM21=[1]!Sanaudos[Kodas])*('[1]3.4'!FN$7='[1]2.SAN'!$M$4:$M$73),0)),"")</f>
        <v/>
      </c>
      <c r="FO21" s="244" t="str">
        <f t="array" ref="FO21">IFERROR(INDEX([1]!Sanaudos[Saskaita],MATCH(1,('[1]3.4'!$AM21=[1]!Sanaudos[Kodas])*('[1]3.4'!FO$7='[1]2.SAN'!$M$4:$M$73),0)),"")</f>
        <v/>
      </c>
      <c r="FP21" s="244" t="str">
        <f t="array" ref="FP21">IFERROR(INDEX([1]!Sanaudos[Saskaita],MATCH(1,('[1]3.4'!$AM21=[1]!Sanaudos[Kodas])*('[1]3.4'!FP$7='[1]2.SAN'!$M$4:$M$73),0)),"")</f>
        <v/>
      </c>
      <c r="FQ21" s="244" t="str">
        <f t="array" ref="FQ21">IFERROR(INDEX([1]!Sanaudos[Saskaita],MATCH(1,('[1]3.4'!$AM21=[1]!Sanaudos[Kodas])*('[1]3.4'!FQ$7='[1]2.SAN'!$M$4:$M$73),0)),"")</f>
        <v/>
      </c>
      <c r="FR21" s="244" t="str">
        <f t="array" ref="FR21">IFERROR(INDEX([1]!Sanaudos[Saskaita],MATCH(1,('[1]3.4'!$AM21=[1]!Sanaudos[Kodas])*('[1]3.4'!FR$7='[1]2.SAN'!$M$4:$M$73),0)),"")</f>
        <v/>
      </c>
      <c r="FS21" s="244" t="str">
        <f t="array" ref="FS21">IFERROR(INDEX([1]!Sanaudos[Saskaita],MATCH(1,('[1]3.4'!$AM21=[1]!Sanaudos[Kodas])*('[1]3.4'!FS$7='[1]2.SAN'!$M$4:$M$73),0)),"")</f>
        <v/>
      </c>
      <c r="FT21" s="244" t="str">
        <f t="array" ref="FT21">IFERROR(INDEX([1]!Sanaudos[Saskaita],MATCH(1,('[1]3.4'!$AM21=[1]!Sanaudos[Kodas])*('[1]3.4'!FT$7='[1]2.SAN'!$M$4:$M$73),0)),"")</f>
        <v/>
      </c>
      <c r="FU21" s="244" t="str">
        <f t="array" ref="FU21">IFERROR(INDEX([1]!Sanaudos[Saskaita],MATCH(1,('[1]3.4'!$AM21=[1]!Sanaudos[Kodas])*('[1]3.4'!FU$7='[1]2.SAN'!$M$4:$M$73),0)),"")</f>
        <v/>
      </c>
      <c r="FV21" s="244" t="str">
        <f t="array" ref="FV21">IFERROR(INDEX([1]!Sanaudos[Saskaita],MATCH(1,('[1]3.4'!$AM21=[1]!Sanaudos[Kodas])*('[1]3.4'!FV$7='[1]2.SAN'!$M$4:$M$73),0)),"")</f>
        <v/>
      </c>
      <c r="FW21" s="244" t="str">
        <f t="array" ref="FW21">IFERROR(INDEX([1]!Sanaudos[Saskaita],MATCH(1,('[1]3.4'!$AM21=[1]!Sanaudos[Kodas])*('[1]3.4'!FW$7='[1]2.SAN'!$M$4:$M$73),0)),"")</f>
        <v/>
      </c>
      <c r="FX21" s="244" t="str">
        <f t="array" ref="FX21">IFERROR(INDEX([1]!Sanaudos[Saskaita],MATCH(1,('[1]3.4'!$AM21=[1]!Sanaudos[Kodas])*('[1]3.4'!FX$7='[1]2.SAN'!$M$4:$M$73),0)),"")</f>
        <v/>
      </c>
      <c r="FY21" s="244" t="str">
        <f t="array" ref="FY21">IFERROR(INDEX([1]!Sanaudos[Saskaita],MATCH(1,('[1]3.4'!$AM21=[1]!Sanaudos[Kodas])*('[1]3.4'!FY$7='[1]2.SAN'!$M$4:$M$73),0)),"")</f>
        <v/>
      </c>
      <c r="FZ21" s="244" t="str">
        <f t="array" ref="FZ21">IFERROR(INDEX([1]!Sanaudos[Saskaita],MATCH(1,('[1]3.4'!$AM21=[1]!Sanaudos[Kodas])*('[1]3.4'!FZ$7='[1]2.SAN'!$M$4:$M$73),0)),"")</f>
        <v/>
      </c>
      <c r="GA21" s="244" t="str">
        <f t="array" ref="GA21">IFERROR(INDEX([1]!Sanaudos[Saskaita],MATCH(1,('[1]3.4'!$AM21=[1]!Sanaudos[Kodas])*('[1]3.4'!GA$7='[1]2.SAN'!$M$4:$M$73),0)),"")</f>
        <v/>
      </c>
      <c r="GB21" s="244" t="str">
        <f t="array" ref="GB21">IFERROR(INDEX([1]!Sanaudos[Saskaita],MATCH(1,('[1]3.4'!$AM21=[1]!Sanaudos[Kodas])*('[1]3.4'!GB$7='[1]2.SAN'!$M$4:$M$73),0)),"")</f>
        <v/>
      </c>
      <c r="GC21" s="244" t="str">
        <f t="array" ref="GC21">IFERROR(INDEX([1]!Sanaudos[Saskaita],MATCH(1,('[1]3.4'!$AM21=[1]!Sanaudos[Kodas])*('[1]3.4'!GC$7='[1]2.SAN'!$M$4:$M$73),0)),"")</f>
        <v/>
      </c>
      <c r="GD21" s="244" t="str">
        <f t="array" ref="GD21">IFERROR(INDEX([1]!Sanaudos[Saskaita],MATCH(1,('[1]3.4'!$AM21=[1]!Sanaudos[Kodas])*('[1]3.4'!GD$7='[1]2.SAN'!$M$4:$M$73),0)),"")</f>
        <v/>
      </c>
      <c r="GE21" s="244" t="str">
        <f t="array" ref="GE21">IFERROR(INDEX([1]!Sanaudos[Saskaita],MATCH(1,('[1]3.4'!$AM21=[1]!Sanaudos[Kodas])*('[1]3.4'!GE$7='[1]2.SAN'!$M$4:$M$73),0)),"")</f>
        <v/>
      </c>
      <c r="GF21" s="244" t="str">
        <f t="array" ref="GF21">IFERROR(INDEX([1]!Sanaudos[Saskaita],MATCH(1,('[1]3.4'!$AM21=[1]!Sanaudos[Kodas])*('[1]3.4'!GF$7='[1]2.SAN'!$M$4:$M$73),0)),"")</f>
        <v/>
      </c>
      <c r="GG21" s="244" t="str">
        <f t="array" ref="GG21">IFERROR(INDEX([1]!Sanaudos[Saskaita],MATCH(1,('[1]3.4'!$AM21=[1]!Sanaudos[Kodas])*('[1]3.4'!GG$7='[1]2.SAN'!$M$4:$M$73),0)),"")</f>
        <v/>
      </c>
      <c r="GH21" s="244" t="str">
        <f t="array" ref="GH21">IFERROR(INDEX([1]!Sanaudos[Saskaita],MATCH(1,('[1]3.4'!$AM21=[1]!Sanaudos[Kodas])*('[1]3.4'!GH$7='[1]2.SAN'!$M$4:$M$73),0)),"")</f>
        <v/>
      </c>
      <c r="GI21" s="244" t="str">
        <f t="array" ref="GI21">IFERROR(INDEX([1]!Sanaudos[Saskaita],MATCH(1,('[1]3.4'!$AM21=[1]!Sanaudos[Kodas])*('[1]3.4'!GI$7='[1]2.SAN'!$M$4:$M$73),0)),"")</f>
        <v/>
      </c>
      <c r="GJ21" s="244" t="str">
        <f t="array" ref="GJ21">IFERROR(INDEX([1]!Sanaudos[Saskaita],MATCH(1,('[1]3.4'!$AM21=[1]!Sanaudos[Kodas])*('[1]3.4'!GJ$7='[1]2.SAN'!$M$4:$M$73),0)),"")</f>
        <v/>
      </c>
      <c r="GK21" s="244" t="str">
        <f t="array" ref="GK21">IFERROR(INDEX([1]!Sanaudos[Saskaita],MATCH(1,('[1]3.4'!$AM21=[1]!Sanaudos[Kodas])*('[1]3.4'!GK$7='[1]2.SAN'!$M$4:$M$73),0)),"")</f>
        <v/>
      </c>
      <c r="GL21" s="244" t="str">
        <f t="array" ref="GL21">IFERROR(INDEX([1]!Sanaudos[Saskaita],MATCH(1,('[1]3.4'!$AM21=[1]!Sanaudos[Kodas])*('[1]3.4'!GL$7='[1]2.SAN'!$M$4:$M$73),0)),"")</f>
        <v/>
      </c>
      <c r="GM21" s="244" t="str">
        <f t="array" ref="GM21">IFERROR(INDEX([1]!Sanaudos[Saskaita],MATCH(1,('[1]3.4'!$AM21=[1]!Sanaudos[Kodas])*('[1]3.4'!GM$7='[1]2.SAN'!$M$4:$M$73),0)),"")</f>
        <v/>
      </c>
      <c r="GN21" s="244" t="str">
        <f t="array" ref="GN21">IFERROR(INDEX([1]!Sanaudos[Saskaita],MATCH(1,('[1]3.4'!$AM21=[1]!Sanaudos[Kodas])*('[1]3.4'!GN$7='[1]2.SAN'!$M$4:$M$73),0)),"")</f>
        <v/>
      </c>
      <c r="GO21" s="244" t="str">
        <f t="array" ref="GO21">IFERROR(INDEX([1]!Sanaudos[Saskaita],MATCH(1,('[1]3.4'!$AM21=[1]!Sanaudos[Kodas])*('[1]3.4'!GO$7='[1]2.SAN'!$M$4:$M$73),0)),"")</f>
        <v/>
      </c>
      <c r="GP21" s="244" t="str">
        <f t="array" ref="GP21">IFERROR(INDEX([1]!Sanaudos[Saskaita],MATCH(1,('[1]3.4'!$AM21=[1]!Sanaudos[Kodas])*('[1]3.4'!GP$7='[1]2.SAN'!$M$4:$M$73),0)),"")</f>
        <v/>
      </c>
      <c r="GQ21" s="244" t="str">
        <f t="array" ref="GQ21">IFERROR(INDEX([1]!Sanaudos[Saskaita],MATCH(1,('[1]3.4'!$AM21=[1]!Sanaudos[Kodas])*('[1]3.4'!GQ$7='[1]2.SAN'!$M$4:$M$73),0)),"")</f>
        <v/>
      </c>
      <c r="GR21" s="244" t="str">
        <f t="array" ref="GR21">IFERROR(INDEX([1]!Sanaudos[Saskaita],MATCH(1,('[1]3.4'!$AM21=[1]!Sanaudos[Kodas])*('[1]3.4'!GR$7='[1]2.SAN'!$M$4:$M$73),0)),"")</f>
        <v/>
      </c>
      <c r="GS21" s="244" t="str">
        <f t="array" ref="GS21">IFERROR(INDEX([1]!Sanaudos[Saskaita],MATCH(1,('[1]3.4'!$AM21=[1]!Sanaudos[Kodas])*('[1]3.4'!GS$7='[1]2.SAN'!$M$4:$M$73),0)),"")</f>
        <v/>
      </c>
      <c r="GT21" s="244" t="str">
        <f t="array" ref="GT21">IFERROR(INDEX([1]!Sanaudos[Saskaita],MATCH(1,('[1]3.4'!$AM21=[1]!Sanaudos[Kodas])*('[1]3.4'!GT$7='[1]2.SAN'!$M$4:$M$73),0)),"")</f>
        <v/>
      </c>
      <c r="GU21" s="244" t="str">
        <f t="array" ref="GU21">IFERROR(INDEX([1]!Sanaudos[Saskaita],MATCH(1,('[1]3.4'!$AM21=[1]!Sanaudos[Kodas])*('[1]3.4'!GU$7='[1]2.SAN'!$M$4:$M$73),0)),"")</f>
        <v/>
      </c>
      <c r="GV21" s="244" t="str">
        <f t="array" ref="GV21">IFERROR(INDEX([1]!Sanaudos[Saskaita],MATCH(1,('[1]3.4'!$AM21=[1]!Sanaudos[Kodas])*('[1]3.4'!GV$7='[1]2.SAN'!$M$4:$M$73),0)),"")</f>
        <v/>
      </c>
      <c r="GW21" s="244" t="str">
        <f t="array" ref="GW21">IFERROR(INDEX([1]!Sanaudos[Saskaita],MATCH(1,('[1]3.4'!$AM21=[1]!Sanaudos[Kodas])*('[1]3.4'!GW$7='[1]2.SAN'!$M$4:$M$73),0)),"")</f>
        <v/>
      </c>
      <c r="GX21" s="244" t="str">
        <f t="array" ref="GX21">IFERROR(INDEX([1]!Sanaudos[Saskaita],MATCH(1,('[1]3.4'!$AM21=[1]!Sanaudos[Kodas])*('[1]3.4'!GX$7='[1]2.SAN'!$M$4:$M$73),0)),"")</f>
        <v/>
      </c>
      <c r="GY21" s="244" t="str">
        <f t="array" ref="GY21">IFERROR(INDEX([1]!Sanaudos[Saskaita],MATCH(1,('[1]3.4'!$AM21=[1]!Sanaudos[Kodas])*('[1]3.4'!GY$7='[1]2.SAN'!$M$4:$M$73),0)),"")</f>
        <v/>
      </c>
      <c r="GZ21" s="244" t="str">
        <f t="array" ref="GZ21">IFERROR(INDEX([1]!Sanaudos[Saskaita],MATCH(1,('[1]3.4'!$AM21=[1]!Sanaudos[Kodas])*('[1]3.4'!GZ$7='[1]2.SAN'!$M$4:$M$73),0)),"")</f>
        <v/>
      </c>
      <c r="HA21" s="244" t="str">
        <f t="array" ref="HA21">IFERROR(INDEX([1]!Sanaudos[Saskaita],MATCH(1,('[1]3.4'!$AM21=[1]!Sanaudos[Kodas])*('[1]3.4'!HA$7='[1]2.SAN'!$M$4:$M$73),0)),"")</f>
        <v/>
      </c>
      <c r="HB21" s="244" t="str">
        <f t="array" ref="HB21">IFERROR(INDEX([1]!Sanaudos[Saskaita],MATCH(1,('[1]3.4'!$AM21=[1]!Sanaudos[Kodas])*('[1]3.4'!HB$7='[1]2.SAN'!$M$4:$M$73),0)),"")</f>
        <v/>
      </c>
      <c r="HC21" s="244" t="str">
        <f t="array" ref="HC21">IFERROR(INDEX([1]!Sanaudos[Saskaita],MATCH(1,('[1]3.4'!$AM21=[1]!Sanaudos[Kodas])*('[1]3.4'!HC$7='[1]2.SAN'!$M$4:$M$73),0)),"")</f>
        <v/>
      </c>
      <c r="HD21" s="244" t="str">
        <f t="array" ref="HD21">IFERROR(INDEX([1]!Sanaudos[Saskaita],MATCH(1,('[1]3.4'!$AM21=[1]!Sanaudos[Kodas])*('[1]3.4'!HD$7='[1]2.SAN'!$M$4:$M$73),0)),"")</f>
        <v/>
      </c>
      <c r="HE21" s="244" t="str">
        <f t="array" ref="HE21">IFERROR(INDEX([1]!Sanaudos[Saskaita],MATCH(1,('[1]3.4'!$AM21=[1]!Sanaudos[Kodas])*('[1]3.4'!HE$7='[1]2.SAN'!$M$4:$M$73),0)),"")</f>
        <v/>
      </c>
      <c r="HF21" s="244" t="str">
        <f t="array" ref="HF21">IFERROR(INDEX([1]!Sanaudos[Saskaita],MATCH(1,('[1]3.4'!$AM21=[1]!Sanaudos[Kodas])*('[1]3.4'!HF$7='[1]2.SAN'!$M$4:$M$73),0)),"")</f>
        <v/>
      </c>
      <c r="HG21" s="244" t="str">
        <f t="array" ref="HG21">IFERROR(INDEX([1]!Sanaudos[Saskaita],MATCH(1,('[1]3.4'!$AM21=[1]!Sanaudos[Kodas])*('[1]3.4'!HG$7='[1]2.SAN'!$M$4:$M$73),0)),"")</f>
        <v/>
      </c>
      <c r="HH21" s="244" t="str">
        <f t="array" ref="HH21">IFERROR(INDEX([1]!Sanaudos[Saskaita],MATCH(1,('[1]3.4'!$AM21=[1]!Sanaudos[Kodas])*('[1]3.4'!HH$7='[1]2.SAN'!$M$4:$M$73),0)),"")</f>
        <v/>
      </c>
      <c r="HI21" s="244" t="str">
        <f t="array" ref="HI21">IFERROR(INDEX([1]!Sanaudos[Saskaita],MATCH(1,('[1]3.4'!$AM21=[1]!Sanaudos[Kodas])*('[1]3.4'!HI$7='[1]2.SAN'!$M$4:$M$73),0)),"")</f>
        <v/>
      </c>
      <c r="HJ21" s="244" t="str">
        <f t="array" ref="HJ21">IFERROR(INDEX([1]!Sanaudos[Saskaita],MATCH(1,('[1]3.4'!$AM21=[1]!Sanaudos[Kodas])*('[1]3.4'!HJ$7='[1]2.SAN'!$M$4:$M$73),0)),"")</f>
        <v/>
      </c>
      <c r="HK21" s="244" t="str">
        <f t="array" ref="HK21">IFERROR(INDEX([1]!Sanaudos[Saskaita],MATCH(1,('[1]3.4'!$AM21=[1]!Sanaudos[Kodas])*('[1]3.4'!HK$7='[1]2.SAN'!$M$4:$M$73),0)),"")</f>
        <v/>
      </c>
      <c r="HL21" s="244" t="str">
        <f t="array" ref="HL21">IFERROR(INDEX([1]!Sanaudos[Saskaita],MATCH(1,('[1]3.4'!$AM21=[1]!Sanaudos[Kodas])*('[1]3.4'!HL$7='[1]2.SAN'!$M$4:$M$73),0)),"")</f>
        <v/>
      </c>
      <c r="HM21" s="244" t="str">
        <f t="array" ref="HM21">IFERROR(INDEX([1]!Sanaudos[Saskaita],MATCH(1,('[1]3.4'!$AM21=[1]!Sanaudos[Kodas])*('[1]3.4'!HM$7='[1]2.SAN'!$M$4:$M$73),0)),"")</f>
        <v/>
      </c>
      <c r="HN21" s="244" t="str">
        <f t="array" ref="HN21">IFERROR(INDEX([1]!Sanaudos[Saskaita],MATCH(1,('[1]3.4'!$AM21=[1]!Sanaudos[Kodas])*('[1]3.4'!HN$7='[1]2.SAN'!$M$4:$M$73),0)),"")</f>
        <v/>
      </c>
      <c r="HO21" s="244" t="str">
        <f t="array" ref="HO21">IFERROR(INDEX([1]!Sanaudos[Saskaita],MATCH(1,('[1]3.4'!$AM21=[1]!Sanaudos[Kodas])*('[1]3.4'!HO$7='[1]2.SAN'!$M$4:$M$73),0)),"")</f>
        <v/>
      </c>
      <c r="HP21" s="244" t="str">
        <f t="array" ref="HP21">IFERROR(INDEX([1]!Sanaudos[Saskaita],MATCH(1,('[1]3.4'!$AM21=[1]!Sanaudos[Kodas])*('[1]3.4'!HP$7='[1]2.SAN'!$M$4:$M$73),0)),"")</f>
        <v/>
      </c>
      <c r="HQ21" s="244" t="str">
        <f t="array" ref="HQ21">IFERROR(INDEX([1]!Sanaudos[Saskaita],MATCH(1,('[1]3.4'!$AM21=[1]!Sanaudos[Kodas])*('[1]3.4'!HQ$7='[1]2.SAN'!$M$4:$M$73),0)),"")</f>
        <v/>
      </c>
      <c r="HR21" s="244" t="str">
        <f t="array" ref="HR21">IFERROR(INDEX([1]!Sanaudos[Saskaita],MATCH(1,('[1]3.4'!$AM21=[1]!Sanaudos[Kodas])*('[1]3.4'!HR$7='[1]2.SAN'!$M$4:$M$73),0)),"")</f>
        <v/>
      </c>
      <c r="HS21" s="244" t="str">
        <f t="array" ref="HS21">IFERROR(INDEX([1]!Sanaudos[Saskaita],MATCH(1,('[1]3.4'!$AM21=[1]!Sanaudos[Kodas])*('[1]3.4'!HS$7='[1]2.SAN'!$M$4:$M$73),0)),"")</f>
        <v/>
      </c>
      <c r="HT21" s="244" t="str">
        <f t="array" ref="HT21">IFERROR(INDEX([1]!Sanaudos[Saskaita],MATCH(1,('[1]3.4'!$AM21=[1]!Sanaudos[Kodas])*('[1]3.4'!HT$7='[1]2.SAN'!$M$4:$M$73),0)),"")</f>
        <v/>
      </c>
      <c r="HU21" s="244" t="str">
        <f t="array" ref="HU21">IFERROR(INDEX([1]!Sanaudos[Saskaita],MATCH(1,('[1]3.4'!$AM21=[1]!Sanaudos[Kodas])*('[1]3.4'!HU$7='[1]2.SAN'!$M$4:$M$73),0)),"")</f>
        <v/>
      </c>
      <c r="HV21" s="244" t="str">
        <f t="array" ref="HV21">IFERROR(INDEX([1]!Sanaudos[Saskaita],MATCH(1,('[1]3.4'!$AM21=[1]!Sanaudos[Kodas])*('[1]3.4'!HV$7='[1]2.SAN'!$M$4:$M$73),0)),"")</f>
        <v/>
      </c>
      <c r="HW21" s="244" t="str">
        <f t="array" ref="HW21">IFERROR(INDEX([1]!Sanaudos[Saskaita],MATCH(1,('[1]3.4'!$AM21=[1]!Sanaudos[Kodas])*('[1]3.4'!HW$7='[1]2.SAN'!$M$4:$M$73),0)),"")</f>
        <v/>
      </c>
      <c r="HX21" s="244" t="str">
        <f t="array" ref="HX21">IFERROR(INDEX([1]!Sanaudos[Saskaita],MATCH(1,('[1]3.4'!$AM21=[1]!Sanaudos[Kodas])*('[1]3.4'!HX$7='[1]2.SAN'!$M$4:$M$73),0)),"")</f>
        <v/>
      </c>
      <c r="HY21" s="244" t="str">
        <f t="array" ref="HY21">IFERROR(INDEX([1]!Sanaudos[Saskaita],MATCH(1,('[1]3.4'!$AM21=[1]!Sanaudos[Kodas])*('[1]3.4'!HY$7='[1]2.SAN'!$M$4:$M$73),0)),"")</f>
        <v/>
      </c>
      <c r="HZ21" s="244" t="str">
        <f t="array" ref="HZ21">IFERROR(INDEX([1]!Sanaudos[Saskaita],MATCH(1,('[1]3.4'!$AM21=[1]!Sanaudos[Kodas])*('[1]3.4'!HZ$7='[1]2.SAN'!$M$4:$M$73),0)),"")</f>
        <v/>
      </c>
      <c r="IA21" s="244" t="str">
        <f t="array" ref="IA21">IFERROR(INDEX([1]!Sanaudos[Saskaita],MATCH(1,('[1]3.4'!$AM21=[1]!Sanaudos[Kodas])*('[1]3.4'!IA$7='[1]2.SAN'!$M$4:$M$73),0)),"")</f>
        <v/>
      </c>
      <c r="IB21" s="244" t="str">
        <f t="array" ref="IB21">IFERROR(INDEX([1]!Sanaudos[Saskaita],MATCH(1,('[1]3.4'!$AM21=[1]!Sanaudos[Kodas])*('[1]3.4'!IB$7='[1]2.SAN'!$M$4:$M$73),0)),"")</f>
        <v/>
      </c>
      <c r="IC21" s="244" t="str">
        <f t="array" ref="IC21">IFERROR(INDEX([1]!Sanaudos[Saskaita],MATCH(1,('[1]3.4'!$AM21=[1]!Sanaudos[Kodas])*('[1]3.4'!IC$7='[1]2.SAN'!$M$4:$M$73),0)),"")</f>
        <v/>
      </c>
      <c r="ID21" s="244" t="str">
        <f t="array" ref="ID21">IFERROR(INDEX([1]!Sanaudos[Saskaita],MATCH(1,('[1]3.4'!$AM21=[1]!Sanaudos[Kodas])*('[1]3.4'!ID$7='[1]2.SAN'!$M$4:$M$73),0)),"")</f>
        <v/>
      </c>
      <c r="IE21" s="244" t="str">
        <f t="array" ref="IE21">IFERROR(INDEX([1]!Sanaudos[Saskaita],MATCH(1,('[1]3.4'!$AM21=[1]!Sanaudos[Kodas])*('[1]3.4'!IE$7='[1]2.SAN'!$M$4:$M$73),0)),"")</f>
        <v/>
      </c>
      <c r="IF21" s="244" t="str">
        <f t="array" ref="IF21">IFERROR(INDEX([1]!Sanaudos[Saskaita],MATCH(1,('[1]3.4'!$AM21=[1]!Sanaudos[Kodas])*('[1]3.4'!IF$7='[1]2.SAN'!$M$4:$M$73),0)),"")</f>
        <v/>
      </c>
      <c r="IG21" s="244" t="str">
        <f t="array" ref="IG21">IFERROR(INDEX([1]!Sanaudos[Saskaita],MATCH(1,('[1]3.4'!$AM21=[1]!Sanaudos[Kodas])*('[1]3.4'!IG$7='[1]2.SAN'!$M$4:$M$73),0)),"")</f>
        <v/>
      </c>
      <c r="IH21" s="244" t="str">
        <f t="array" ref="IH21">IFERROR(INDEX([1]!Sanaudos[Saskaita],MATCH(1,('[1]3.4'!$AM21=[1]!Sanaudos[Kodas])*('[1]3.4'!IH$7='[1]2.SAN'!$M$4:$M$73),0)),"")</f>
        <v/>
      </c>
      <c r="II21" s="244" t="str">
        <f t="array" ref="II21">IFERROR(INDEX([1]!Sanaudos[Saskaita],MATCH(1,('[1]3.4'!$AM21=[1]!Sanaudos[Kodas])*('[1]3.4'!II$7='[1]2.SAN'!$M$4:$M$73),0)),"")</f>
        <v/>
      </c>
      <c r="IJ21" s="244" t="str">
        <f t="array" ref="IJ21">IFERROR(INDEX([1]!Sanaudos[Saskaita],MATCH(1,('[1]3.4'!$AM21=[1]!Sanaudos[Kodas])*('[1]3.4'!IJ$7='[1]2.SAN'!$M$4:$M$73),0)),"")</f>
        <v/>
      </c>
      <c r="IK21" s="244" t="str">
        <f t="array" ref="IK21">IFERROR(INDEX([1]!Sanaudos[Saskaita],MATCH(1,('[1]3.4'!$AM21=[1]!Sanaudos[Kodas])*('[1]3.4'!IK$7='[1]2.SAN'!$M$4:$M$73),0)),"")</f>
        <v/>
      </c>
    </row>
    <row r="22" spans="2:245" ht="12.2" customHeight="1" x14ac:dyDescent="0.2">
      <c r="B22" s="552"/>
      <c r="C22" s="253" t="s">
        <v>828</v>
      </c>
      <c r="D22" s="251" t="s">
        <v>824</v>
      </c>
      <c r="E22" s="247" t="str">
        <f t="shared" si="2"/>
        <v xml:space="preserve">                                    </v>
      </c>
      <c r="F22" s="248" t="e">
        <f>+SUMIFS([1]!Sanaudos[Suma],[1]!Sanaudos[Kodas],AM22,[1]!Sanaudos[PASK],TRUE)</f>
        <v>#REF!</v>
      </c>
      <c r="G22" s="248" t="e">
        <f>-SUMIFS([1]!Sanaudos[Suma],[1]!Sanaudos[Kodas],$AM22,[1]!Sanaudos[Pagal DK RAS],700)</f>
        <v>#REF!</v>
      </c>
      <c r="H22" s="248" t="e">
        <f>+SUMIFS('[1]5.turtas'!$D$1:$AN$1,'[1]5.turtas'!$D$4:$AN$4,$AM22)</f>
        <v>#VALUE!</v>
      </c>
      <c r="I22" s="248" t="e">
        <f>-SUMIFS([1]!Sanaudos[Suma],[1]!Sanaudos[Kodas],$AM22,[1]!Sanaudos[Pagal DK RAS],901)-SUMIFS([1]!Sanaudos[Suma],[1]!Sanaudos[Kodas],$AM22,[1]!Sanaudos[Pagal DK RAS],902)-SUMIFS([1]!Sanaudos[Suma],[1]!Sanaudos[Kodas],$AM22,[1]!Sanaudos[Pagal DK RAS],905)</f>
        <v>#REF!</v>
      </c>
      <c r="J22" s="248" t="e">
        <f>+SUMIFS([1]!DU[DU],[1]!DU[Kodas],$AM22)+SUMIFS([1]!DU[Sodra],[1]!DU[Kodas],$AM22)+SUMIFS([1]!DU[Išeitinės išmokos, kompensacijos],[1]!DU[Kodas],$AM22)</f>
        <v>#REF!</v>
      </c>
      <c r="K22" s="248" t="e">
        <f>+SUMIFS([1]!Sanaudos_kor[Suma],[1]!Sanaudos_kor[Kodas],$AM22,[1]!Sanaudos_kor[PASK],TRUE,[1]!Sanaudos_kor[KOR_nr],K$1)</f>
        <v>#REF!</v>
      </c>
      <c r="L22" s="248" t="e">
        <f>+SUMIFS([1]!Sanaudos_kor[Suma],[1]!Sanaudos_kor[Kodas],$AM22,[1]!Sanaudos_kor[PASK],TRUE,[1]!Sanaudos_kor[KOR_nr],L$1)</f>
        <v>#REF!</v>
      </c>
      <c r="M22" s="248" t="e">
        <f>+SUMIFS([1]!Sanaudos_kor[Suma],[1]!Sanaudos_kor[Kodas],$AM22,[1]!Sanaudos_kor[PASK],TRUE,[1]!Sanaudos_kor[KOR_nr],M$1)</f>
        <v>#REF!</v>
      </c>
      <c r="N22" s="248" t="e">
        <f>+SUMIFS([1]!Sanaudos_kor[Suma],[1]!Sanaudos_kor[Kodas],$AM22,[1]!Sanaudos_kor[PASK],TRUE,[1]!Sanaudos_kor[KOR_nr],N$1)</f>
        <v>#REF!</v>
      </c>
      <c r="O22" s="248" t="e">
        <f>+SUMIFS([1]!Sanaudos_kor[Suma],[1]!Sanaudos_kor[Kodas],$AM22,[1]!Sanaudos_kor[PASK],TRUE,[1]!Sanaudos_kor[KOR_nr],O$1)</f>
        <v>#REF!</v>
      </c>
      <c r="P22" s="248" t="e">
        <f>+SUMIFS([1]!Sanaudos_kor[Suma],[1]!Sanaudos_kor[Kodas],$AM22,[1]!Sanaudos_kor[PASK],TRUE,[1]!Sanaudos_kor[KOR_nr],P$1)</f>
        <v>#REF!</v>
      </c>
      <c r="Q22" s="248" t="e">
        <f>+SUMIFS([1]!Sanaudos_kor[Suma],[1]!Sanaudos_kor[Kodas],$AM22,[1]!Sanaudos_kor[PASK],TRUE,[1]!Sanaudos_kor[KOR_nr],Q$1)</f>
        <v>#REF!</v>
      </c>
      <c r="R22" s="248" t="e">
        <f>+SUMIFS([1]!Sanaudos_kor[Suma],[1]!Sanaudos_kor[Kodas],$AM22,[1]!Sanaudos_kor[PASK],TRUE,[1]!Sanaudos_kor[KOR_nr],R$1)</f>
        <v>#REF!</v>
      </c>
      <c r="S22" s="248" t="e">
        <f>+SUMIFS([1]!Sanaudos_kor[Suma],[1]!Sanaudos_kor[Kodas],$AM22,[1]!Sanaudos_kor[PASK],TRUE,[1]!Sanaudos_kor[KOR_nr],S$1)</f>
        <v>#REF!</v>
      </c>
      <c r="T22" s="248" t="e">
        <f>+SUMIFS([1]!Sanaudos_kor[Suma],[1]!Sanaudos_kor[Kodas],$AM22,[1]!Sanaudos_kor[PASK],TRUE,[1]!Sanaudos_kor[KOR_nr],T$1)</f>
        <v>#REF!</v>
      </c>
      <c r="U22" s="248" t="e">
        <f>+SUMIFS([1]!Sanaudos_kor[Suma],[1]!Sanaudos_kor[Kodas],$AM22,[1]!Sanaudos_kor[PASK],TRUE,[1]!Sanaudos_kor[KOR_nr],U$1)</f>
        <v>#REF!</v>
      </c>
      <c r="V22" s="248" t="e">
        <f>+SUMIFS([1]!Sanaudos_kor[Suma],[1]!Sanaudos_kor[Kodas],$AM22,[1]!Sanaudos_kor[PASK],TRUE,[1]!Sanaudos_kor[KOR_nr],V$1)</f>
        <v>#REF!</v>
      </c>
      <c r="W22" s="248" t="e">
        <f>+SUMIFS([1]!Sanaudos_kor[Suma],[1]!Sanaudos_kor[Kodas],$AM22,[1]!Sanaudos_kor[PASK],TRUE,[1]!Sanaudos_kor[KOR_nr],W$1)</f>
        <v>#REF!</v>
      </c>
      <c r="X22" s="248" t="e">
        <f>+SUMIFS([1]!Sanaudos_kor[Suma],[1]!Sanaudos_kor[Kodas],$AM22,[1]!Sanaudos_kor[PASK],TRUE,[1]!Sanaudos_kor[KOR_nr],X$1)</f>
        <v>#REF!</v>
      </c>
      <c r="Y22" s="248" t="e">
        <f>+SUMIFS([1]!Sanaudos_kor[Suma],[1]!Sanaudos_kor[Kodas],$AM22,[1]!Sanaudos_kor[PASK],TRUE,[1]!Sanaudos_kor[KOR_nr],Y$1)</f>
        <v>#REF!</v>
      </c>
      <c r="Z22" s="248" t="e">
        <f>+SUMIFS([1]!Sanaudos_kor[Suma],[1]!Sanaudos_kor[Kodas],$AM22,[1]!Sanaudos_kor[PASK],TRUE,[1]!Sanaudos_kor[KOR_nr],Z$1)</f>
        <v>#REF!</v>
      </c>
      <c r="AA22" s="248" t="e">
        <f>+SUMIFS([1]!Sanaudos_kor[Suma],[1]!Sanaudos_kor[Kodas],$AM22,[1]!Sanaudos_kor[PASK],TRUE,[1]!Sanaudos_kor[KOR_nr],AA$1)</f>
        <v>#REF!</v>
      </c>
      <c r="AB22" s="248" t="e">
        <f>+SUMIFS([1]!Sanaudos_kor[Suma],[1]!Sanaudos_kor[Kodas],$AM22,[1]!Sanaudos_kor[PASK],TRUE,[1]!Sanaudos_kor[KOR_nr],AB$1)</f>
        <v>#REF!</v>
      </c>
      <c r="AC22" s="248" t="e">
        <f>+SUMIFS([1]!Sanaudos_kor[Suma],[1]!Sanaudos_kor[Kodas],$AM22,[1]!Sanaudos_kor[PASK],TRUE,[1]!Sanaudos_kor[KOR_nr],AC$1)</f>
        <v>#REF!</v>
      </c>
      <c r="AD22" s="248" t="e">
        <f>+SUMIFS([1]!Sanaudos_kor[Suma],[1]!Sanaudos_kor[Kodas],$AM22,[1]!Sanaudos_kor[PASK],TRUE,[1]!Sanaudos_kor[KOR_nr],AD$1)</f>
        <v>#REF!</v>
      </c>
      <c r="AE22" s="248" t="e">
        <f>+SUMIFS([1]!Sanaudos_kor[Suma],[1]!Sanaudos_kor[Kodas],$AM22,[1]!Sanaudos_kor[PASK],TRUE,[1]!Sanaudos_kor[KOR_nr],AE$1)</f>
        <v>#REF!</v>
      </c>
      <c r="AF22" s="248" t="e">
        <f>+SUMIFS([1]!Sanaudos_kor[Suma],[1]!Sanaudos_kor[Kodas],$AM22,[1]!Sanaudos_kor[PASK],TRUE,[1]!Sanaudos_kor[KOR_nr],AF$1)</f>
        <v>#REF!</v>
      </c>
      <c r="AG22" s="248" t="e">
        <f t="shared" si="0"/>
        <v>#REF!</v>
      </c>
      <c r="AH22" s="566"/>
      <c r="AJ22" s="211" t="s">
        <v>412</v>
      </c>
      <c r="AK22" s="124" t="str">
        <f>+'[1]2.SAN'!C189</f>
        <v>Iš sąskaitos perkeliama elektros technologijai sąnaudų apimtis priskirtina perdavimo VV.</v>
      </c>
      <c r="AM22" s="249" t="str">
        <f>+'[1]1.vardai'!D76</f>
        <v>TS_7ATL</v>
      </c>
      <c r="AN22" s="250" t="e">
        <f>+SUMIFS('[1]6'!$Y$161:$BL$161,'[1]6'!$Y$2:$BL$2,$AM22)</f>
        <v>#VALUE!</v>
      </c>
      <c r="AO22" s="250" t="e">
        <f t="shared" si="3"/>
        <v>#REF!</v>
      </c>
      <c r="AQ22" s="250" t="e">
        <f>+SUMIFS('[1]3.4'!$F$133:$F$202,'[1]3.4'!$D$133:$D$202,$AM22,'[1]3.4'!$E$133:$E$202,"")</f>
        <v>#VALUE!</v>
      </c>
      <c r="AR22" s="250" t="e">
        <f t="shared" si="1"/>
        <v>#VALUE!</v>
      </c>
      <c r="AT22" s="244" t="str">
        <f t="array" ref="AT22">IFERROR(INDEX([1]!Sanaudos[Saskaita],MATCH(1,('[1]3.4'!$AM22=[1]!Sanaudos[Kodas])*('[1]3.4'!AT$7='[1]2.SAN'!$M$4:$M$73),0)),"")</f>
        <v/>
      </c>
      <c r="AU22" s="244" t="str">
        <f t="array" ref="AU22">IFERROR(INDEX([1]!Sanaudos[Saskaita],MATCH(1,('[1]3.4'!$AM22=[1]!Sanaudos[Kodas])*('[1]3.4'!AU$7='[1]2.SAN'!$M$4:$M$73),0)),"")</f>
        <v/>
      </c>
      <c r="AV22" s="244" t="str">
        <f t="array" ref="AV22">IFERROR(INDEX([1]!Sanaudos[Saskaita],MATCH(1,('[1]3.4'!$AM22=[1]!Sanaudos[Kodas])*('[1]3.4'!AV$7='[1]2.SAN'!$M$4:$M$73),0)),"")</f>
        <v/>
      </c>
      <c r="AW22" s="244" t="str">
        <f t="array" ref="AW22">IFERROR(INDEX([1]!Sanaudos[Saskaita],MATCH(1,('[1]3.4'!$AM22=[1]!Sanaudos[Kodas])*('[1]3.4'!AW$7='[1]2.SAN'!$M$4:$M$73),0)),"")</f>
        <v/>
      </c>
      <c r="AX22" s="244" t="str">
        <f t="array" ref="AX22">IFERROR(INDEX([1]!Sanaudos[Saskaita],MATCH(1,('[1]3.4'!$AM22=[1]!Sanaudos[Kodas])*('[1]3.4'!AX$7='[1]2.SAN'!$M$4:$M$73),0)),"")</f>
        <v/>
      </c>
      <c r="AY22" s="244" t="str">
        <f t="array" ref="AY22">IFERROR(INDEX([1]!Sanaudos[Saskaita],MATCH(1,('[1]3.4'!$AM22=[1]!Sanaudos[Kodas])*('[1]3.4'!AY$7='[1]2.SAN'!$M$4:$M$73),0)),"")</f>
        <v/>
      </c>
      <c r="AZ22" s="244" t="str">
        <f t="array" ref="AZ22">IFERROR(INDEX([1]!Sanaudos[Saskaita],MATCH(1,('[1]3.4'!$AM22=[1]!Sanaudos[Kodas])*('[1]3.4'!AZ$7='[1]2.SAN'!$M$4:$M$73),0)),"")</f>
        <v/>
      </c>
      <c r="BA22" s="244" t="str">
        <f t="array" ref="BA22">IFERROR(INDEX([1]!Sanaudos[Saskaita],MATCH(1,('[1]3.4'!$AM22=[1]!Sanaudos[Kodas])*('[1]3.4'!BA$7='[1]2.SAN'!$M$4:$M$73),0)),"")</f>
        <v/>
      </c>
      <c r="BB22" s="244" t="str">
        <f t="array" ref="BB22">IFERROR(INDEX([1]!Sanaudos[Saskaita],MATCH(1,('[1]3.4'!$AM22=[1]!Sanaudos[Kodas])*('[1]3.4'!BB$7='[1]2.SAN'!$M$4:$M$73),0)),"")</f>
        <v/>
      </c>
      <c r="BC22" s="244" t="str">
        <f t="array" ref="BC22">IFERROR(INDEX([1]!Sanaudos[Saskaita],MATCH(1,('[1]3.4'!$AM22=[1]!Sanaudos[Kodas])*('[1]3.4'!BC$7='[1]2.SAN'!$M$4:$M$73),0)),"")</f>
        <v/>
      </c>
      <c r="BD22" s="244" t="str">
        <f t="array" ref="BD22">IFERROR(INDEX([1]!Sanaudos[Saskaita],MATCH(1,('[1]3.4'!$AM22=[1]!Sanaudos[Kodas])*('[1]3.4'!BD$7='[1]2.SAN'!$M$4:$M$73),0)),"")</f>
        <v/>
      </c>
      <c r="BE22" s="244" t="str">
        <f t="array" ref="BE22">IFERROR(INDEX([1]!Sanaudos[Saskaita],MATCH(1,('[1]3.4'!$AM22=[1]!Sanaudos[Kodas])*('[1]3.4'!BE$7='[1]2.SAN'!$M$4:$M$73),0)),"")</f>
        <v/>
      </c>
      <c r="BF22" s="244" t="str">
        <f t="array" ref="BF22">IFERROR(INDEX([1]!Sanaudos[Saskaita],MATCH(1,('[1]3.4'!$AM22=[1]!Sanaudos[Kodas])*('[1]3.4'!BF$7='[1]2.SAN'!$M$4:$M$73),0)),"")</f>
        <v/>
      </c>
      <c r="BG22" s="244" t="str">
        <f t="array" ref="BG22">IFERROR(INDEX([1]!Sanaudos[Saskaita],MATCH(1,('[1]3.4'!$AM22=[1]!Sanaudos[Kodas])*('[1]3.4'!BG$7='[1]2.SAN'!$M$4:$M$73),0)),"")</f>
        <v/>
      </c>
      <c r="BH22" s="244" t="str">
        <f t="array" ref="BH22">IFERROR(INDEX([1]!Sanaudos[Saskaita],MATCH(1,('[1]3.4'!$AM22=[1]!Sanaudos[Kodas])*('[1]3.4'!BH$7='[1]2.SAN'!$M$4:$M$73),0)),"")</f>
        <v/>
      </c>
      <c r="BI22" s="244" t="str">
        <f t="array" ref="BI22">IFERROR(INDEX([1]!Sanaudos[Saskaita],MATCH(1,('[1]3.4'!$AM22=[1]!Sanaudos[Kodas])*('[1]3.4'!BI$7='[1]2.SAN'!$M$4:$M$73),0)),"")</f>
        <v/>
      </c>
      <c r="BJ22" s="244" t="str">
        <f t="array" ref="BJ22">IFERROR(INDEX([1]!Sanaudos[Saskaita],MATCH(1,('[1]3.4'!$AM22=[1]!Sanaudos[Kodas])*('[1]3.4'!BJ$7='[1]2.SAN'!$M$4:$M$73),0)),"")</f>
        <v/>
      </c>
      <c r="BK22" s="244" t="str">
        <f t="array" ref="BK22">IFERROR(INDEX([1]!Sanaudos[Saskaita],MATCH(1,('[1]3.4'!$AM22=[1]!Sanaudos[Kodas])*('[1]3.4'!BK$7='[1]2.SAN'!$M$4:$M$73),0)),"")</f>
        <v/>
      </c>
      <c r="BL22" s="244" t="str">
        <f t="array" ref="BL22">IFERROR(INDEX([1]!Sanaudos[Saskaita],MATCH(1,('[1]3.4'!$AM22=[1]!Sanaudos[Kodas])*('[1]3.4'!BL$7='[1]2.SAN'!$M$4:$M$73),0)),"")</f>
        <v/>
      </c>
      <c r="BM22" s="244" t="str">
        <f t="array" ref="BM22">IFERROR(INDEX([1]!Sanaudos[Saskaita],MATCH(1,('[1]3.4'!$AM22=[1]!Sanaudos[Kodas])*('[1]3.4'!BM$7='[1]2.SAN'!$M$4:$M$73),0)),"")</f>
        <v/>
      </c>
      <c r="BN22" s="244" t="str">
        <f t="array" ref="BN22">IFERROR(INDEX([1]!Sanaudos[Saskaita],MATCH(1,('[1]3.4'!$AM22=[1]!Sanaudos[Kodas])*('[1]3.4'!BN$7='[1]2.SAN'!$M$4:$M$73),0)),"")</f>
        <v/>
      </c>
      <c r="BO22" s="244" t="str">
        <f t="array" ref="BO22">IFERROR(INDEX([1]!Sanaudos[Saskaita],MATCH(1,('[1]3.4'!$AM22=[1]!Sanaudos[Kodas])*('[1]3.4'!BO$7='[1]2.SAN'!$M$4:$M$73),0)),"")</f>
        <v/>
      </c>
      <c r="BP22" s="244" t="str">
        <f t="array" ref="BP22">IFERROR(INDEX([1]!Sanaudos[Saskaita],MATCH(1,('[1]3.4'!$AM22=[1]!Sanaudos[Kodas])*('[1]3.4'!BP$7='[1]2.SAN'!$M$4:$M$73),0)),"")</f>
        <v/>
      </c>
      <c r="BQ22" s="244" t="str">
        <f t="array" ref="BQ22">IFERROR(INDEX([1]!Sanaudos[Saskaita],MATCH(1,('[1]3.4'!$AM22=[1]!Sanaudos[Kodas])*('[1]3.4'!BQ$7='[1]2.SAN'!$M$4:$M$73),0)),"")</f>
        <v/>
      </c>
      <c r="BR22" s="244" t="str">
        <f t="array" ref="BR22">IFERROR(INDEX([1]!Sanaudos[Saskaita],MATCH(1,('[1]3.4'!$AM22=[1]!Sanaudos[Kodas])*('[1]3.4'!BR$7='[1]2.SAN'!$M$4:$M$73),0)),"")</f>
        <v/>
      </c>
      <c r="BS22" s="244" t="str">
        <f t="array" ref="BS22">IFERROR(INDEX([1]!Sanaudos[Saskaita],MATCH(1,('[1]3.4'!$AM22=[1]!Sanaudos[Kodas])*('[1]3.4'!BS$7='[1]2.SAN'!$M$4:$M$73),0)),"")</f>
        <v/>
      </c>
      <c r="BT22" s="244" t="str">
        <f t="array" ref="BT22">IFERROR(INDEX([1]!Sanaudos[Saskaita],MATCH(1,('[1]3.4'!$AM22=[1]!Sanaudos[Kodas])*('[1]3.4'!BT$7='[1]2.SAN'!$M$4:$M$73),0)),"")</f>
        <v/>
      </c>
      <c r="BU22" s="244" t="str">
        <f t="array" ref="BU22">IFERROR(INDEX([1]!Sanaudos[Saskaita],MATCH(1,('[1]3.4'!$AM22=[1]!Sanaudos[Kodas])*('[1]3.4'!BU$7='[1]2.SAN'!$M$4:$M$73),0)),"")</f>
        <v/>
      </c>
      <c r="BV22" s="244" t="str">
        <f t="array" ref="BV22">IFERROR(INDEX([1]!Sanaudos[Saskaita],MATCH(1,('[1]3.4'!$AM22=[1]!Sanaudos[Kodas])*('[1]3.4'!BV$7='[1]2.SAN'!$M$4:$M$73),0)),"")</f>
        <v/>
      </c>
      <c r="BW22" s="244" t="str">
        <f t="array" ref="BW22">IFERROR(INDEX([1]!Sanaudos[Saskaita],MATCH(1,('[1]3.4'!$AM22=[1]!Sanaudos[Kodas])*('[1]3.4'!BW$7='[1]2.SAN'!$M$4:$M$73),0)),"")</f>
        <v/>
      </c>
      <c r="BX22" s="244" t="str">
        <f t="array" ref="BX22">IFERROR(INDEX([1]!Sanaudos[Saskaita],MATCH(1,('[1]3.4'!$AM22=[1]!Sanaudos[Kodas])*('[1]3.4'!BX$7='[1]2.SAN'!$M$4:$M$73),0)),"")</f>
        <v/>
      </c>
      <c r="BY22" s="244" t="str">
        <f t="array" ref="BY22">IFERROR(INDEX([1]!Sanaudos[Saskaita],MATCH(1,('[1]3.4'!$AM22=[1]!Sanaudos[Kodas])*('[1]3.4'!BY$7='[1]2.SAN'!$M$4:$M$73),0)),"")</f>
        <v/>
      </c>
      <c r="BZ22" s="244" t="str">
        <f t="array" ref="BZ22">IFERROR(INDEX([1]!Sanaudos[Saskaita],MATCH(1,('[1]3.4'!$AM22=[1]!Sanaudos[Kodas])*('[1]3.4'!BZ$7='[1]2.SAN'!$M$4:$M$73),0)),"")</f>
        <v/>
      </c>
      <c r="CA22" s="244" t="str">
        <f t="array" ref="CA22">IFERROR(INDEX([1]!Sanaudos[Saskaita],MATCH(1,('[1]3.4'!$AM22=[1]!Sanaudos[Kodas])*('[1]3.4'!CA$7='[1]2.SAN'!$M$4:$M$73),0)),"")</f>
        <v/>
      </c>
      <c r="CB22" s="244" t="str">
        <f t="array" ref="CB22">IFERROR(INDEX([1]!Sanaudos[Saskaita],MATCH(1,('[1]3.4'!$AM22=[1]!Sanaudos[Kodas])*('[1]3.4'!CB$7='[1]2.SAN'!$M$4:$M$73),0)),"")</f>
        <v/>
      </c>
      <c r="CC22" s="244" t="str">
        <f t="array" ref="CC22">IFERROR(INDEX([1]!Sanaudos[Saskaita],MATCH(1,('[1]3.4'!$AM22=[1]!Sanaudos[Kodas])*('[1]3.4'!CC$7='[1]2.SAN'!$M$4:$M$73),0)),"")</f>
        <v/>
      </c>
      <c r="CD22" s="244" t="str">
        <f t="array" ref="CD22">IFERROR(INDEX([1]!Sanaudos[Saskaita],MATCH(1,('[1]3.4'!$AM22=[1]!Sanaudos[Kodas])*('[1]3.4'!CD$7='[1]2.SAN'!$M$4:$M$73),0)),"")</f>
        <v/>
      </c>
      <c r="CE22" s="244" t="str">
        <f t="array" ref="CE22">IFERROR(INDEX([1]!Sanaudos[Saskaita],MATCH(1,('[1]3.4'!$AM22=[1]!Sanaudos[Kodas])*('[1]3.4'!CE$7='[1]2.SAN'!$M$4:$M$73),0)),"")</f>
        <v/>
      </c>
      <c r="CF22" s="244" t="str">
        <f t="array" ref="CF22">IFERROR(INDEX([1]!Sanaudos[Saskaita],MATCH(1,('[1]3.4'!$AM22=[1]!Sanaudos[Kodas])*('[1]3.4'!CF$7='[1]2.SAN'!$M$4:$M$73),0)),"")</f>
        <v/>
      </c>
      <c r="CG22" s="244" t="str">
        <f t="array" ref="CG22">IFERROR(INDEX([1]!Sanaudos[Saskaita],MATCH(1,('[1]3.4'!$AM22=[1]!Sanaudos[Kodas])*('[1]3.4'!CG$7='[1]2.SAN'!$M$4:$M$73),0)),"")</f>
        <v/>
      </c>
      <c r="CH22" s="244" t="str">
        <f t="array" ref="CH22">IFERROR(INDEX([1]!Sanaudos[Saskaita],MATCH(1,('[1]3.4'!$AM22=[1]!Sanaudos[Kodas])*('[1]3.4'!CH$7='[1]2.SAN'!$M$4:$M$73),0)),"")</f>
        <v/>
      </c>
      <c r="CI22" s="244" t="str">
        <f t="array" ref="CI22">IFERROR(INDEX([1]!Sanaudos[Saskaita],MATCH(1,('[1]3.4'!$AM22=[1]!Sanaudos[Kodas])*('[1]3.4'!CI$7='[1]2.SAN'!$M$4:$M$73),0)),"")</f>
        <v/>
      </c>
      <c r="CJ22" s="244" t="str">
        <f t="array" ref="CJ22">IFERROR(INDEX([1]!Sanaudos[Saskaita],MATCH(1,('[1]3.4'!$AM22=[1]!Sanaudos[Kodas])*('[1]3.4'!CJ$7='[1]2.SAN'!$M$4:$M$73),0)),"")</f>
        <v/>
      </c>
      <c r="CK22" s="244" t="str">
        <f t="array" ref="CK22">IFERROR(INDEX([1]!Sanaudos[Saskaita],MATCH(1,('[1]3.4'!$AM22=[1]!Sanaudos[Kodas])*('[1]3.4'!CK$7='[1]2.SAN'!$M$4:$M$73),0)),"")</f>
        <v/>
      </c>
      <c r="CL22" s="244" t="str">
        <f t="array" ref="CL22">IFERROR(INDEX([1]!Sanaudos[Saskaita],MATCH(1,('[1]3.4'!$AM22=[1]!Sanaudos[Kodas])*('[1]3.4'!CL$7='[1]2.SAN'!$M$4:$M$73),0)),"")</f>
        <v/>
      </c>
      <c r="CM22" s="244" t="str">
        <f t="array" ref="CM22">IFERROR(INDEX([1]!Sanaudos[Saskaita],MATCH(1,('[1]3.4'!$AM22=[1]!Sanaudos[Kodas])*('[1]3.4'!CM$7='[1]2.SAN'!$M$4:$M$73),0)),"")</f>
        <v/>
      </c>
      <c r="CN22" s="244" t="str">
        <f t="array" ref="CN22">IFERROR(INDEX([1]!Sanaudos[Saskaita],MATCH(1,('[1]3.4'!$AM22=[1]!Sanaudos[Kodas])*('[1]3.4'!CN$7='[1]2.SAN'!$M$4:$M$73),0)),"")</f>
        <v/>
      </c>
      <c r="CO22" s="244" t="str">
        <f t="array" ref="CO22">IFERROR(INDEX([1]!Sanaudos[Saskaita],MATCH(1,('[1]3.4'!$AM22=[1]!Sanaudos[Kodas])*('[1]3.4'!CO$7='[1]2.SAN'!$M$4:$M$73),0)),"")</f>
        <v/>
      </c>
      <c r="CP22" s="244" t="str">
        <f t="array" ref="CP22">IFERROR(INDEX([1]!Sanaudos[Saskaita],MATCH(1,('[1]3.4'!$AM22=[1]!Sanaudos[Kodas])*('[1]3.4'!CP$7='[1]2.SAN'!$M$4:$M$73),0)),"")</f>
        <v/>
      </c>
      <c r="CQ22" s="244" t="str">
        <f t="array" ref="CQ22">IFERROR(INDEX([1]!Sanaudos[Saskaita],MATCH(1,('[1]3.4'!$AM22=[1]!Sanaudos[Kodas])*('[1]3.4'!CQ$7='[1]2.SAN'!$M$4:$M$73),0)),"")</f>
        <v/>
      </c>
      <c r="CR22" s="244" t="str">
        <f t="array" ref="CR22">IFERROR(INDEX([1]!Sanaudos[Saskaita],MATCH(1,('[1]3.4'!$AM22=[1]!Sanaudos[Kodas])*('[1]3.4'!CR$7='[1]2.SAN'!$M$4:$M$73),0)),"")</f>
        <v/>
      </c>
      <c r="CS22" s="244" t="str">
        <f t="array" ref="CS22">IFERROR(INDEX([1]!Sanaudos[Saskaita],MATCH(1,('[1]3.4'!$AM22=[1]!Sanaudos[Kodas])*('[1]3.4'!CS$7='[1]2.SAN'!$M$4:$M$73),0)),"")</f>
        <v/>
      </c>
      <c r="CT22" s="244" t="str">
        <f t="array" ref="CT22">IFERROR(INDEX([1]!Sanaudos[Saskaita],MATCH(1,('[1]3.4'!$AM22=[1]!Sanaudos[Kodas])*('[1]3.4'!CT$7='[1]2.SAN'!$M$4:$M$73),0)),"")</f>
        <v/>
      </c>
      <c r="CU22" s="244" t="str">
        <f t="array" ref="CU22">IFERROR(INDEX([1]!Sanaudos[Saskaita],MATCH(1,('[1]3.4'!$AM22=[1]!Sanaudos[Kodas])*('[1]3.4'!CU$7='[1]2.SAN'!$M$4:$M$73),0)),"")</f>
        <v/>
      </c>
      <c r="CV22" s="244" t="str">
        <f t="array" ref="CV22">IFERROR(INDEX([1]!Sanaudos[Saskaita],MATCH(1,('[1]3.4'!$AM22=[1]!Sanaudos[Kodas])*('[1]3.4'!CV$7='[1]2.SAN'!$M$4:$M$73),0)),"")</f>
        <v/>
      </c>
      <c r="CW22" s="244" t="str">
        <f t="array" ref="CW22">IFERROR(INDEX([1]!Sanaudos[Saskaita],MATCH(1,('[1]3.4'!$AM22=[1]!Sanaudos[Kodas])*('[1]3.4'!CW$7='[1]2.SAN'!$M$4:$M$73),0)),"")</f>
        <v/>
      </c>
      <c r="CX22" s="244" t="str">
        <f t="array" ref="CX22">IFERROR(INDEX([1]!Sanaudos[Saskaita],MATCH(1,('[1]3.4'!$AM22=[1]!Sanaudos[Kodas])*('[1]3.4'!CX$7='[1]2.SAN'!$M$4:$M$73),0)),"")</f>
        <v/>
      </c>
      <c r="CY22" s="244" t="str">
        <f t="array" ref="CY22">IFERROR(INDEX([1]!Sanaudos[Saskaita],MATCH(1,('[1]3.4'!$AM22=[1]!Sanaudos[Kodas])*('[1]3.4'!CY$7='[1]2.SAN'!$M$4:$M$73),0)),"")</f>
        <v/>
      </c>
      <c r="CZ22" s="244" t="str">
        <f t="array" ref="CZ22">IFERROR(INDEX([1]!Sanaudos[Saskaita],MATCH(1,('[1]3.4'!$AM22=[1]!Sanaudos[Kodas])*('[1]3.4'!CZ$7='[1]2.SAN'!$M$4:$M$73),0)),"")</f>
        <v/>
      </c>
      <c r="DA22" s="244" t="str">
        <f t="array" ref="DA22">IFERROR(INDEX([1]!Sanaudos[Saskaita],MATCH(1,('[1]3.4'!$AM22=[1]!Sanaudos[Kodas])*('[1]3.4'!DA$7='[1]2.SAN'!$M$4:$M$73),0)),"")</f>
        <v/>
      </c>
      <c r="DB22" s="244" t="str">
        <f t="array" ref="DB22">IFERROR(INDEX([1]!Sanaudos[Saskaita],MATCH(1,('[1]3.4'!$AM22=[1]!Sanaudos[Kodas])*('[1]3.4'!DB$7='[1]2.SAN'!$M$4:$M$73),0)),"")</f>
        <v/>
      </c>
      <c r="DC22" s="244" t="str">
        <f t="array" ref="DC22">IFERROR(INDEX([1]!Sanaudos[Saskaita],MATCH(1,('[1]3.4'!$AM22=[1]!Sanaudos[Kodas])*('[1]3.4'!DC$7='[1]2.SAN'!$M$4:$M$73),0)),"")</f>
        <v/>
      </c>
      <c r="DD22" s="244" t="str">
        <f t="array" ref="DD22">IFERROR(INDEX([1]!Sanaudos[Saskaita],MATCH(1,('[1]3.4'!$AM22=[1]!Sanaudos[Kodas])*('[1]3.4'!DD$7='[1]2.SAN'!$M$4:$M$73),0)),"")</f>
        <v/>
      </c>
      <c r="DE22" s="244" t="str">
        <f t="array" ref="DE22">IFERROR(INDEX([1]!Sanaudos[Saskaita],MATCH(1,('[1]3.4'!$AM22=[1]!Sanaudos[Kodas])*('[1]3.4'!DE$7='[1]2.SAN'!$M$4:$M$73),0)),"")</f>
        <v/>
      </c>
      <c r="DF22" s="244" t="str">
        <f t="array" ref="DF22">IFERROR(INDEX([1]!Sanaudos[Saskaita],MATCH(1,('[1]3.4'!$AM22=[1]!Sanaudos[Kodas])*('[1]3.4'!DF$7='[1]2.SAN'!$M$4:$M$73),0)),"")</f>
        <v/>
      </c>
      <c r="DG22" s="244" t="str">
        <f t="array" ref="DG22">IFERROR(INDEX([1]!Sanaudos[Saskaita],MATCH(1,('[1]3.4'!$AM22=[1]!Sanaudos[Kodas])*('[1]3.4'!DG$7='[1]2.SAN'!$M$4:$M$73),0)),"")</f>
        <v/>
      </c>
      <c r="DH22" s="244" t="str">
        <f t="array" ref="DH22">IFERROR(INDEX([1]!Sanaudos[Saskaita],MATCH(1,('[1]3.4'!$AM22=[1]!Sanaudos[Kodas])*('[1]3.4'!DH$7='[1]2.SAN'!$M$4:$M$73),0)),"")</f>
        <v/>
      </c>
      <c r="DI22" s="244" t="str">
        <f t="array" ref="DI22">IFERROR(INDEX([1]!Sanaudos[Saskaita],MATCH(1,('[1]3.4'!$AM22=[1]!Sanaudos[Kodas])*('[1]3.4'!DI$7='[1]2.SAN'!$M$4:$M$73),0)),"")</f>
        <v/>
      </c>
      <c r="DJ22" s="244" t="str">
        <f t="array" ref="DJ22">IFERROR(INDEX([1]!Sanaudos[Saskaita],MATCH(1,('[1]3.4'!$AM22=[1]!Sanaudos[Kodas])*('[1]3.4'!DJ$7='[1]2.SAN'!$M$4:$M$73),0)),"")</f>
        <v/>
      </c>
      <c r="DK22" s="244" t="str">
        <f t="array" ref="DK22">IFERROR(INDEX([1]!Sanaudos[Saskaita],MATCH(1,('[1]3.4'!$AM22=[1]!Sanaudos[Kodas])*('[1]3.4'!DK$7='[1]2.SAN'!$M$4:$M$73),0)),"")</f>
        <v/>
      </c>
      <c r="DL22" s="244" t="str">
        <f t="array" ref="DL22">IFERROR(INDEX([1]!Sanaudos[Saskaita],MATCH(1,('[1]3.4'!$AM22=[1]!Sanaudos[Kodas])*('[1]3.4'!DL$7='[1]2.SAN'!$M$4:$M$73),0)),"")</f>
        <v/>
      </c>
      <c r="DM22" s="244" t="str">
        <f t="array" ref="DM22">IFERROR(INDEX([1]!Sanaudos[Saskaita],MATCH(1,('[1]3.4'!$AM22=[1]!Sanaudos[Kodas])*('[1]3.4'!DM$7='[1]2.SAN'!$M$4:$M$73),0)),"")</f>
        <v/>
      </c>
      <c r="DN22" s="244" t="str">
        <f t="array" ref="DN22">IFERROR(INDEX([1]!Sanaudos[Saskaita],MATCH(1,('[1]3.4'!$AM22=[1]!Sanaudos[Kodas])*('[1]3.4'!DN$7='[1]2.SAN'!$M$4:$M$73),0)),"")</f>
        <v/>
      </c>
      <c r="DO22" s="244" t="str">
        <f t="array" ref="DO22">IFERROR(INDEX([1]!Sanaudos[Saskaita],MATCH(1,('[1]3.4'!$AM22=[1]!Sanaudos[Kodas])*('[1]3.4'!DO$7='[1]2.SAN'!$M$4:$M$73),0)),"")</f>
        <v/>
      </c>
      <c r="DP22" s="244" t="str">
        <f t="array" ref="DP22">IFERROR(INDEX([1]!Sanaudos[Saskaita],MATCH(1,('[1]3.4'!$AM22=[1]!Sanaudos[Kodas])*('[1]3.4'!DP$7='[1]2.SAN'!$M$4:$M$73),0)),"")</f>
        <v/>
      </c>
      <c r="DQ22" s="244" t="str">
        <f t="array" ref="DQ22">IFERROR(INDEX([1]!Sanaudos[Saskaita],MATCH(1,('[1]3.4'!$AM22=[1]!Sanaudos[Kodas])*('[1]3.4'!DQ$7='[1]2.SAN'!$M$4:$M$73),0)),"")</f>
        <v/>
      </c>
      <c r="DR22" s="244" t="str">
        <f t="array" ref="DR22">IFERROR(INDEX([1]!Sanaudos[Saskaita],MATCH(1,('[1]3.4'!$AM22=[1]!Sanaudos[Kodas])*('[1]3.4'!DR$7='[1]2.SAN'!$M$4:$M$73),0)),"")</f>
        <v/>
      </c>
      <c r="DS22" s="244" t="str">
        <f t="array" ref="DS22">IFERROR(INDEX([1]!Sanaudos[Saskaita],MATCH(1,('[1]3.4'!$AM22=[1]!Sanaudos[Kodas])*('[1]3.4'!DS$7='[1]2.SAN'!$M$4:$M$73),0)),"")</f>
        <v/>
      </c>
      <c r="DT22" s="244" t="str">
        <f t="array" ref="DT22">IFERROR(INDEX([1]!Sanaudos[Saskaita],MATCH(1,('[1]3.4'!$AM22=[1]!Sanaudos[Kodas])*('[1]3.4'!DT$7='[1]2.SAN'!$M$4:$M$73),0)),"")</f>
        <v/>
      </c>
      <c r="DU22" s="244" t="str">
        <f t="array" ref="DU22">IFERROR(INDEX([1]!Sanaudos[Saskaita],MATCH(1,('[1]3.4'!$AM22=[1]!Sanaudos[Kodas])*('[1]3.4'!DU$7='[1]2.SAN'!$M$4:$M$73),0)),"")</f>
        <v/>
      </c>
      <c r="DV22" s="244" t="str">
        <f t="array" ref="DV22">IFERROR(INDEX([1]!Sanaudos[Saskaita],MATCH(1,('[1]3.4'!$AM22=[1]!Sanaudos[Kodas])*('[1]3.4'!DV$7='[1]2.SAN'!$M$4:$M$73),0)),"")</f>
        <v/>
      </c>
      <c r="DW22" s="244" t="str">
        <f t="array" ref="DW22">IFERROR(INDEX([1]!Sanaudos[Saskaita],MATCH(1,('[1]3.4'!$AM22=[1]!Sanaudos[Kodas])*('[1]3.4'!DW$7='[1]2.SAN'!$M$4:$M$73),0)),"")</f>
        <v/>
      </c>
      <c r="DX22" s="244" t="str">
        <f t="array" ref="DX22">IFERROR(INDEX([1]!Sanaudos[Saskaita],MATCH(1,('[1]3.4'!$AM22=[1]!Sanaudos[Kodas])*('[1]3.4'!DX$7='[1]2.SAN'!$M$4:$M$73),0)),"")</f>
        <v/>
      </c>
      <c r="DY22" s="244" t="str">
        <f t="array" ref="DY22">IFERROR(INDEX([1]!Sanaudos[Saskaita],MATCH(1,('[1]3.4'!$AM22=[1]!Sanaudos[Kodas])*('[1]3.4'!DY$7='[1]2.SAN'!$M$4:$M$73),0)),"")</f>
        <v/>
      </c>
      <c r="DZ22" s="244" t="str">
        <f t="array" ref="DZ22">IFERROR(INDEX([1]!Sanaudos[Saskaita],MATCH(1,('[1]3.4'!$AM22=[1]!Sanaudos[Kodas])*('[1]3.4'!DZ$7='[1]2.SAN'!$M$4:$M$73),0)),"")</f>
        <v/>
      </c>
      <c r="EA22" s="244" t="str">
        <f t="array" ref="EA22">IFERROR(INDEX([1]!Sanaudos[Saskaita],MATCH(1,('[1]3.4'!$AM22=[1]!Sanaudos[Kodas])*('[1]3.4'!EA$7='[1]2.SAN'!$M$4:$M$73),0)),"")</f>
        <v/>
      </c>
      <c r="EB22" s="244" t="str">
        <f t="array" ref="EB22">IFERROR(INDEX([1]!Sanaudos[Saskaita],MATCH(1,('[1]3.4'!$AM22=[1]!Sanaudos[Kodas])*('[1]3.4'!EB$7='[1]2.SAN'!$M$4:$M$73),0)),"")</f>
        <v/>
      </c>
      <c r="EC22" s="244" t="str">
        <f t="array" ref="EC22">IFERROR(INDEX([1]!Sanaudos[Saskaita],MATCH(1,('[1]3.4'!$AM22=[1]!Sanaudos[Kodas])*('[1]3.4'!EC$7='[1]2.SAN'!$M$4:$M$73),0)),"")</f>
        <v/>
      </c>
      <c r="ED22" s="244" t="str">
        <f t="array" ref="ED22">IFERROR(INDEX([1]!Sanaudos[Saskaita],MATCH(1,('[1]3.4'!$AM22=[1]!Sanaudos[Kodas])*('[1]3.4'!ED$7='[1]2.SAN'!$M$4:$M$73),0)),"")</f>
        <v/>
      </c>
      <c r="EE22" s="244" t="str">
        <f t="array" ref="EE22">IFERROR(INDEX([1]!Sanaudos[Saskaita],MATCH(1,('[1]3.4'!$AM22=[1]!Sanaudos[Kodas])*('[1]3.4'!EE$7='[1]2.SAN'!$M$4:$M$73),0)),"")</f>
        <v/>
      </c>
      <c r="EF22" s="244" t="str">
        <f t="array" ref="EF22">IFERROR(INDEX([1]!Sanaudos[Saskaita],MATCH(1,('[1]3.4'!$AM22=[1]!Sanaudos[Kodas])*('[1]3.4'!EF$7='[1]2.SAN'!$M$4:$M$73),0)),"")</f>
        <v/>
      </c>
      <c r="EG22" s="244" t="str">
        <f t="array" ref="EG22">IFERROR(INDEX([1]!Sanaudos[Saskaita],MATCH(1,('[1]3.4'!$AM22=[1]!Sanaudos[Kodas])*('[1]3.4'!EG$7='[1]2.SAN'!$M$4:$M$73),0)),"")</f>
        <v/>
      </c>
      <c r="EH22" s="244" t="str">
        <f t="array" ref="EH22">IFERROR(INDEX([1]!Sanaudos[Saskaita],MATCH(1,('[1]3.4'!$AM22=[1]!Sanaudos[Kodas])*('[1]3.4'!EH$7='[1]2.SAN'!$M$4:$M$73),0)),"")</f>
        <v/>
      </c>
      <c r="EI22" s="244" t="str">
        <f t="array" ref="EI22">IFERROR(INDEX([1]!Sanaudos[Saskaita],MATCH(1,('[1]3.4'!$AM22=[1]!Sanaudos[Kodas])*('[1]3.4'!EI$7='[1]2.SAN'!$M$4:$M$73),0)),"")</f>
        <v/>
      </c>
      <c r="EJ22" s="244" t="str">
        <f t="array" ref="EJ22">IFERROR(INDEX([1]!Sanaudos[Saskaita],MATCH(1,('[1]3.4'!$AM22=[1]!Sanaudos[Kodas])*('[1]3.4'!EJ$7='[1]2.SAN'!$M$4:$M$73),0)),"")</f>
        <v/>
      </c>
      <c r="EK22" s="244" t="str">
        <f t="array" ref="EK22">IFERROR(INDEX([1]!Sanaudos[Saskaita],MATCH(1,('[1]3.4'!$AM22=[1]!Sanaudos[Kodas])*('[1]3.4'!EK$7='[1]2.SAN'!$M$4:$M$73),0)),"")</f>
        <v/>
      </c>
      <c r="EL22" s="244" t="str">
        <f t="array" ref="EL22">IFERROR(INDEX([1]!Sanaudos[Saskaita],MATCH(1,('[1]3.4'!$AM22=[1]!Sanaudos[Kodas])*('[1]3.4'!EL$7='[1]2.SAN'!$M$4:$M$73),0)),"")</f>
        <v/>
      </c>
      <c r="EM22" s="244" t="str">
        <f t="array" ref="EM22">IFERROR(INDEX([1]!Sanaudos[Saskaita],MATCH(1,('[1]3.4'!$AM22=[1]!Sanaudos[Kodas])*('[1]3.4'!EM$7='[1]2.SAN'!$M$4:$M$73),0)),"")</f>
        <v/>
      </c>
      <c r="EN22" s="244" t="str">
        <f t="array" ref="EN22">IFERROR(INDEX([1]!Sanaudos[Saskaita],MATCH(1,('[1]3.4'!$AM22=[1]!Sanaudos[Kodas])*('[1]3.4'!EN$7='[1]2.SAN'!$M$4:$M$73),0)),"")</f>
        <v/>
      </c>
      <c r="EO22" s="244" t="str">
        <f t="array" ref="EO22">IFERROR(INDEX([1]!Sanaudos[Saskaita],MATCH(1,('[1]3.4'!$AM22=[1]!Sanaudos[Kodas])*('[1]3.4'!EO$7='[1]2.SAN'!$M$4:$M$73),0)),"")</f>
        <v/>
      </c>
      <c r="EP22" s="244" t="str">
        <f t="array" ref="EP22">IFERROR(INDEX([1]!Sanaudos[Saskaita],MATCH(1,('[1]3.4'!$AM22=[1]!Sanaudos[Kodas])*('[1]3.4'!EP$7='[1]2.SAN'!$M$4:$M$73),0)),"")</f>
        <v/>
      </c>
      <c r="EQ22" s="244" t="str">
        <f t="array" ref="EQ22">IFERROR(INDEX([1]!Sanaudos[Saskaita],MATCH(1,('[1]3.4'!$AM22=[1]!Sanaudos[Kodas])*('[1]3.4'!EQ$7='[1]2.SAN'!$M$4:$M$73),0)),"")</f>
        <v/>
      </c>
      <c r="ER22" s="244" t="str">
        <f t="array" ref="ER22">IFERROR(INDEX([1]!Sanaudos[Saskaita],MATCH(1,('[1]3.4'!$AM22=[1]!Sanaudos[Kodas])*('[1]3.4'!ER$7='[1]2.SAN'!$M$4:$M$73),0)),"")</f>
        <v/>
      </c>
      <c r="ES22" s="244" t="str">
        <f t="array" ref="ES22">IFERROR(INDEX([1]!Sanaudos[Saskaita],MATCH(1,('[1]3.4'!$AM22=[1]!Sanaudos[Kodas])*('[1]3.4'!ES$7='[1]2.SAN'!$M$4:$M$73),0)),"")</f>
        <v/>
      </c>
      <c r="ET22" s="244" t="str">
        <f t="array" ref="ET22">IFERROR(INDEX([1]!Sanaudos[Saskaita],MATCH(1,('[1]3.4'!$AM22=[1]!Sanaudos[Kodas])*('[1]3.4'!ET$7='[1]2.SAN'!$M$4:$M$73),0)),"")</f>
        <v/>
      </c>
      <c r="EU22" s="244" t="str">
        <f t="array" ref="EU22">IFERROR(INDEX([1]!Sanaudos[Saskaita],MATCH(1,('[1]3.4'!$AM22=[1]!Sanaudos[Kodas])*('[1]3.4'!EU$7='[1]2.SAN'!$M$4:$M$73),0)),"")</f>
        <v/>
      </c>
      <c r="EV22" s="244" t="str">
        <f t="array" ref="EV22">IFERROR(INDEX([1]!Sanaudos[Saskaita],MATCH(1,('[1]3.4'!$AM22=[1]!Sanaudos[Kodas])*('[1]3.4'!EV$7='[1]2.SAN'!$M$4:$M$73),0)),"")</f>
        <v/>
      </c>
      <c r="EW22" s="244" t="str">
        <f t="array" ref="EW22">IFERROR(INDEX([1]!Sanaudos[Saskaita],MATCH(1,('[1]3.4'!$AM22=[1]!Sanaudos[Kodas])*('[1]3.4'!EW$7='[1]2.SAN'!$M$4:$M$73),0)),"")</f>
        <v/>
      </c>
      <c r="EX22" s="244" t="str">
        <f t="array" ref="EX22">IFERROR(INDEX([1]!Sanaudos[Saskaita],MATCH(1,('[1]3.4'!$AM22=[1]!Sanaudos[Kodas])*('[1]3.4'!EX$7='[1]2.SAN'!$M$4:$M$73),0)),"")</f>
        <v/>
      </c>
      <c r="EY22" s="244" t="str">
        <f t="array" ref="EY22">IFERROR(INDEX([1]!Sanaudos[Saskaita],MATCH(1,('[1]3.4'!$AM22=[1]!Sanaudos[Kodas])*('[1]3.4'!EY$7='[1]2.SAN'!$M$4:$M$73),0)),"")</f>
        <v/>
      </c>
      <c r="EZ22" s="244" t="str">
        <f t="array" ref="EZ22">IFERROR(INDEX([1]!Sanaudos[Saskaita],MATCH(1,('[1]3.4'!$AM22=[1]!Sanaudos[Kodas])*('[1]3.4'!EZ$7='[1]2.SAN'!$M$4:$M$73),0)),"")</f>
        <v/>
      </c>
      <c r="FA22" s="244" t="str">
        <f t="array" ref="FA22">IFERROR(INDEX([1]!Sanaudos[Saskaita],MATCH(1,('[1]3.4'!$AM22=[1]!Sanaudos[Kodas])*('[1]3.4'!FA$7='[1]2.SAN'!$M$4:$M$73),0)),"")</f>
        <v/>
      </c>
      <c r="FB22" s="244" t="str">
        <f t="array" ref="FB22">IFERROR(INDEX([1]!Sanaudos[Saskaita],MATCH(1,('[1]3.4'!$AM22=[1]!Sanaudos[Kodas])*('[1]3.4'!FB$7='[1]2.SAN'!$M$4:$M$73),0)),"")</f>
        <v/>
      </c>
      <c r="FC22" s="244" t="str">
        <f t="array" ref="FC22">IFERROR(INDEX([1]!Sanaudos[Saskaita],MATCH(1,('[1]3.4'!$AM22=[1]!Sanaudos[Kodas])*('[1]3.4'!FC$7='[1]2.SAN'!$M$4:$M$73),0)),"")</f>
        <v/>
      </c>
      <c r="FD22" s="244" t="str">
        <f t="array" ref="FD22">IFERROR(INDEX([1]!Sanaudos[Saskaita],MATCH(1,('[1]3.4'!$AM22=[1]!Sanaudos[Kodas])*('[1]3.4'!FD$7='[1]2.SAN'!$M$4:$M$73),0)),"")</f>
        <v/>
      </c>
      <c r="FE22" s="244" t="str">
        <f t="array" ref="FE22">IFERROR(INDEX([1]!Sanaudos[Saskaita],MATCH(1,('[1]3.4'!$AM22=[1]!Sanaudos[Kodas])*('[1]3.4'!FE$7='[1]2.SAN'!$M$4:$M$73),0)),"")</f>
        <v/>
      </c>
      <c r="FF22" s="244" t="str">
        <f t="array" ref="FF22">IFERROR(INDEX([1]!Sanaudos[Saskaita],MATCH(1,('[1]3.4'!$AM22=[1]!Sanaudos[Kodas])*('[1]3.4'!FF$7='[1]2.SAN'!$M$4:$M$73),0)),"")</f>
        <v/>
      </c>
      <c r="FG22" s="244" t="str">
        <f t="array" ref="FG22">IFERROR(INDEX([1]!Sanaudos[Saskaita],MATCH(1,('[1]3.4'!$AM22=[1]!Sanaudos[Kodas])*('[1]3.4'!FG$7='[1]2.SAN'!$M$4:$M$73),0)),"")</f>
        <v/>
      </c>
      <c r="FH22" s="244" t="str">
        <f t="array" ref="FH22">IFERROR(INDEX([1]!Sanaudos[Saskaita],MATCH(1,('[1]3.4'!$AM22=[1]!Sanaudos[Kodas])*('[1]3.4'!FH$7='[1]2.SAN'!$M$4:$M$73),0)),"")</f>
        <v/>
      </c>
      <c r="FI22" s="244" t="str">
        <f t="array" ref="FI22">IFERROR(INDEX([1]!Sanaudos[Saskaita],MATCH(1,('[1]3.4'!$AM22=[1]!Sanaudos[Kodas])*('[1]3.4'!FI$7='[1]2.SAN'!$M$4:$M$73),0)),"")</f>
        <v/>
      </c>
      <c r="FJ22" s="244" t="str">
        <f t="array" ref="FJ22">IFERROR(INDEX([1]!Sanaudos[Saskaita],MATCH(1,('[1]3.4'!$AM22=[1]!Sanaudos[Kodas])*('[1]3.4'!FJ$7='[1]2.SAN'!$M$4:$M$73),0)),"")</f>
        <v/>
      </c>
      <c r="FK22" s="244" t="str">
        <f t="array" ref="FK22">IFERROR(INDEX([1]!Sanaudos[Saskaita],MATCH(1,('[1]3.4'!$AM22=[1]!Sanaudos[Kodas])*('[1]3.4'!FK$7='[1]2.SAN'!$M$4:$M$73),0)),"")</f>
        <v/>
      </c>
      <c r="FL22" s="244" t="str">
        <f t="array" ref="FL22">IFERROR(INDEX([1]!Sanaudos[Saskaita],MATCH(1,('[1]3.4'!$AM22=[1]!Sanaudos[Kodas])*('[1]3.4'!FL$7='[1]2.SAN'!$M$4:$M$73),0)),"")</f>
        <v/>
      </c>
      <c r="FM22" s="244" t="str">
        <f t="array" ref="FM22">IFERROR(INDEX([1]!Sanaudos[Saskaita],MATCH(1,('[1]3.4'!$AM22=[1]!Sanaudos[Kodas])*('[1]3.4'!FM$7='[1]2.SAN'!$M$4:$M$73),0)),"")</f>
        <v/>
      </c>
      <c r="FN22" s="244" t="str">
        <f t="array" ref="FN22">IFERROR(INDEX([1]!Sanaudos[Saskaita],MATCH(1,('[1]3.4'!$AM22=[1]!Sanaudos[Kodas])*('[1]3.4'!FN$7='[1]2.SAN'!$M$4:$M$73),0)),"")</f>
        <v/>
      </c>
      <c r="FO22" s="244" t="str">
        <f t="array" ref="FO22">IFERROR(INDEX([1]!Sanaudos[Saskaita],MATCH(1,('[1]3.4'!$AM22=[1]!Sanaudos[Kodas])*('[1]3.4'!FO$7='[1]2.SAN'!$M$4:$M$73),0)),"")</f>
        <v/>
      </c>
      <c r="FP22" s="244" t="str">
        <f t="array" ref="FP22">IFERROR(INDEX([1]!Sanaudos[Saskaita],MATCH(1,('[1]3.4'!$AM22=[1]!Sanaudos[Kodas])*('[1]3.4'!FP$7='[1]2.SAN'!$M$4:$M$73),0)),"")</f>
        <v/>
      </c>
      <c r="FQ22" s="244" t="str">
        <f t="array" ref="FQ22">IFERROR(INDEX([1]!Sanaudos[Saskaita],MATCH(1,('[1]3.4'!$AM22=[1]!Sanaudos[Kodas])*('[1]3.4'!FQ$7='[1]2.SAN'!$M$4:$M$73),0)),"")</f>
        <v/>
      </c>
      <c r="FR22" s="244" t="str">
        <f t="array" ref="FR22">IFERROR(INDEX([1]!Sanaudos[Saskaita],MATCH(1,('[1]3.4'!$AM22=[1]!Sanaudos[Kodas])*('[1]3.4'!FR$7='[1]2.SAN'!$M$4:$M$73),0)),"")</f>
        <v/>
      </c>
      <c r="FS22" s="244" t="str">
        <f t="array" ref="FS22">IFERROR(INDEX([1]!Sanaudos[Saskaita],MATCH(1,('[1]3.4'!$AM22=[1]!Sanaudos[Kodas])*('[1]3.4'!FS$7='[1]2.SAN'!$M$4:$M$73),0)),"")</f>
        <v/>
      </c>
      <c r="FT22" s="244" t="str">
        <f t="array" ref="FT22">IFERROR(INDEX([1]!Sanaudos[Saskaita],MATCH(1,('[1]3.4'!$AM22=[1]!Sanaudos[Kodas])*('[1]3.4'!FT$7='[1]2.SAN'!$M$4:$M$73),0)),"")</f>
        <v/>
      </c>
      <c r="FU22" s="244" t="str">
        <f t="array" ref="FU22">IFERROR(INDEX([1]!Sanaudos[Saskaita],MATCH(1,('[1]3.4'!$AM22=[1]!Sanaudos[Kodas])*('[1]3.4'!FU$7='[1]2.SAN'!$M$4:$M$73),0)),"")</f>
        <v/>
      </c>
      <c r="FV22" s="244" t="str">
        <f t="array" ref="FV22">IFERROR(INDEX([1]!Sanaudos[Saskaita],MATCH(1,('[1]3.4'!$AM22=[1]!Sanaudos[Kodas])*('[1]3.4'!FV$7='[1]2.SAN'!$M$4:$M$73),0)),"")</f>
        <v/>
      </c>
      <c r="FW22" s="244" t="str">
        <f t="array" ref="FW22">IFERROR(INDEX([1]!Sanaudos[Saskaita],MATCH(1,('[1]3.4'!$AM22=[1]!Sanaudos[Kodas])*('[1]3.4'!FW$7='[1]2.SAN'!$M$4:$M$73),0)),"")</f>
        <v/>
      </c>
      <c r="FX22" s="244" t="str">
        <f t="array" ref="FX22">IFERROR(INDEX([1]!Sanaudos[Saskaita],MATCH(1,('[1]3.4'!$AM22=[1]!Sanaudos[Kodas])*('[1]3.4'!FX$7='[1]2.SAN'!$M$4:$M$73),0)),"")</f>
        <v/>
      </c>
      <c r="FY22" s="244" t="str">
        <f t="array" ref="FY22">IFERROR(INDEX([1]!Sanaudos[Saskaita],MATCH(1,('[1]3.4'!$AM22=[1]!Sanaudos[Kodas])*('[1]3.4'!FY$7='[1]2.SAN'!$M$4:$M$73),0)),"")</f>
        <v/>
      </c>
      <c r="FZ22" s="244" t="str">
        <f t="array" ref="FZ22">IFERROR(INDEX([1]!Sanaudos[Saskaita],MATCH(1,('[1]3.4'!$AM22=[1]!Sanaudos[Kodas])*('[1]3.4'!FZ$7='[1]2.SAN'!$M$4:$M$73),0)),"")</f>
        <v/>
      </c>
      <c r="GA22" s="244" t="str">
        <f t="array" ref="GA22">IFERROR(INDEX([1]!Sanaudos[Saskaita],MATCH(1,('[1]3.4'!$AM22=[1]!Sanaudos[Kodas])*('[1]3.4'!GA$7='[1]2.SAN'!$M$4:$M$73),0)),"")</f>
        <v/>
      </c>
      <c r="GB22" s="244" t="str">
        <f t="array" ref="GB22">IFERROR(INDEX([1]!Sanaudos[Saskaita],MATCH(1,('[1]3.4'!$AM22=[1]!Sanaudos[Kodas])*('[1]3.4'!GB$7='[1]2.SAN'!$M$4:$M$73),0)),"")</f>
        <v/>
      </c>
      <c r="GC22" s="244" t="str">
        <f t="array" ref="GC22">IFERROR(INDEX([1]!Sanaudos[Saskaita],MATCH(1,('[1]3.4'!$AM22=[1]!Sanaudos[Kodas])*('[1]3.4'!GC$7='[1]2.SAN'!$M$4:$M$73),0)),"")</f>
        <v/>
      </c>
      <c r="GD22" s="244" t="str">
        <f t="array" ref="GD22">IFERROR(INDEX([1]!Sanaudos[Saskaita],MATCH(1,('[1]3.4'!$AM22=[1]!Sanaudos[Kodas])*('[1]3.4'!GD$7='[1]2.SAN'!$M$4:$M$73),0)),"")</f>
        <v/>
      </c>
      <c r="GE22" s="244" t="str">
        <f t="array" ref="GE22">IFERROR(INDEX([1]!Sanaudos[Saskaita],MATCH(1,('[1]3.4'!$AM22=[1]!Sanaudos[Kodas])*('[1]3.4'!GE$7='[1]2.SAN'!$M$4:$M$73),0)),"")</f>
        <v/>
      </c>
      <c r="GF22" s="244" t="str">
        <f t="array" ref="GF22">IFERROR(INDEX([1]!Sanaudos[Saskaita],MATCH(1,('[1]3.4'!$AM22=[1]!Sanaudos[Kodas])*('[1]3.4'!GF$7='[1]2.SAN'!$M$4:$M$73),0)),"")</f>
        <v/>
      </c>
      <c r="GG22" s="244" t="str">
        <f t="array" ref="GG22">IFERROR(INDEX([1]!Sanaudos[Saskaita],MATCH(1,('[1]3.4'!$AM22=[1]!Sanaudos[Kodas])*('[1]3.4'!GG$7='[1]2.SAN'!$M$4:$M$73),0)),"")</f>
        <v/>
      </c>
      <c r="GH22" s="244" t="str">
        <f t="array" ref="GH22">IFERROR(INDEX([1]!Sanaudos[Saskaita],MATCH(1,('[1]3.4'!$AM22=[1]!Sanaudos[Kodas])*('[1]3.4'!GH$7='[1]2.SAN'!$M$4:$M$73),0)),"")</f>
        <v/>
      </c>
      <c r="GI22" s="244" t="str">
        <f t="array" ref="GI22">IFERROR(INDEX([1]!Sanaudos[Saskaita],MATCH(1,('[1]3.4'!$AM22=[1]!Sanaudos[Kodas])*('[1]3.4'!GI$7='[1]2.SAN'!$M$4:$M$73),0)),"")</f>
        <v/>
      </c>
      <c r="GJ22" s="244" t="str">
        <f t="array" ref="GJ22">IFERROR(INDEX([1]!Sanaudos[Saskaita],MATCH(1,('[1]3.4'!$AM22=[1]!Sanaudos[Kodas])*('[1]3.4'!GJ$7='[1]2.SAN'!$M$4:$M$73),0)),"")</f>
        <v/>
      </c>
      <c r="GK22" s="244" t="str">
        <f t="array" ref="GK22">IFERROR(INDEX([1]!Sanaudos[Saskaita],MATCH(1,('[1]3.4'!$AM22=[1]!Sanaudos[Kodas])*('[1]3.4'!GK$7='[1]2.SAN'!$M$4:$M$73),0)),"")</f>
        <v/>
      </c>
      <c r="GL22" s="244" t="str">
        <f t="array" ref="GL22">IFERROR(INDEX([1]!Sanaudos[Saskaita],MATCH(1,('[1]3.4'!$AM22=[1]!Sanaudos[Kodas])*('[1]3.4'!GL$7='[1]2.SAN'!$M$4:$M$73),0)),"")</f>
        <v/>
      </c>
      <c r="GM22" s="244" t="str">
        <f t="array" ref="GM22">IFERROR(INDEX([1]!Sanaudos[Saskaita],MATCH(1,('[1]3.4'!$AM22=[1]!Sanaudos[Kodas])*('[1]3.4'!GM$7='[1]2.SAN'!$M$4:$M$73),0)),"")</f>
        <v/>
      </c>
      <c r="GN22" s="244" t="str">
        <f t="array" ref="GN22">IFERROR(INDEX([1]!Sanaudos[Saskaita],MATCH(1,('[1]3.4'!$AM22=[1]!Sanaudos[Kodas])*('[1]3.4'!GN$7='[1]2.SAN'!$M$4:$M$73),0)),"")</f>
        <v/>
      </c>
      <c r="GO22" s="244" t="str">
        <f t="array" ref="GO22">IFERROR(INDEX([1]!Sanaudos[Saskaita],MATCH(1,('[1]3.4'!$AM22=[1]!Sanaudos[Kodas])*('[1]3.4'!GO$7='[1]2.SAN'!$M$4:$M$73),0)),"")</f>
        <v/>
      </c>
      <c r="GP22" s="244" t="str">
        <f t="array" ref="GP22">IFERROR(INDEX([1]!Sanaudos[Saskaita],MATCH(1,('[1]3.4'!$AM22=[1]!Sanaudos[Kodas])*('[1]3.4'!GP$7='[1]2.SAN'!$M$4:$M$73),0)),"")</f>
        <v/>
      </c>
      <c r="GQ22" s="244" t="str">
        <f t="array" ref="GQ22">IFERROR(INDEX([1]!Sanaudos[Saskaita],MATCH(1,('[1]3.4'!$AM22=[1]!Sanaudos[Kodas])*('[1]3.4'!GQ$7='[1]2.SAN'!$M$4:$M$73),0)),"")</f>
        <v/>
      </c>
      <c r="GR22" s="244" t="str">
        <f t="array" ref="GR22">IFERROR(INDEX([1]!Sanaudos[Saskaita],MATCH(1,('[1]3.4'!$AM22=[1]!Sanaudos[Kodas])*('[1]3.4'!GR$7='[1]2.SAN'!$M$4:$M$73),0)),"")</f>
        <v/>
      </c>
      <c r="GS22" s="244" t="str">
        <f t="array" ref="GS22">IFERROR(INDEX([1]!Sanaudos[Saskaita],MATCH(1,('[1]3.4'!$AM22=[1]!Sanaudos[Kodas])*('[1]3.4'!GS$7='[1]2.SAN'!$M$4:$M$73),0)),"")</f>
        <v/>
      </c>
      <c r="GT22" s="244" t="str">
        <f t="array" ref="GT22">IFERROR(INDEX([1]!Sanaudos[Saskaita],MATCH(1,('[1]3.4'!$AM22=[1]!Sanaudos[Kodas])*('[1]3.4'!GT$7='[1]2.SAN'!$M$4:$M$73),0)),"")</f>
        <v/>
      </c>
      <c r="GU22" s="244" t="str">
        <f t="array" ref="GU22">IFERROR(INDEX([1]!Sanaudos[Saskaita],MATCH(1,('[1]3.4'!$AM22=[1]!Sanaudos[Kodas])*('[1]3.4'!GU$7='[1]2.SAN'!$M$4:$M$73),0)),"")</f>
        <v/>
      </c>
      <c r="GV22" s="244" t="str">
        <f t="array" ref="GV22">IFERROR(INDEX([1]!Sanaudos[Saskaita],MATCH(1,('[1]3.4'!$AM22=[1]!Sanaudos[Kodas])*('[1]3.4'!GV$7='[1]2.SAN'!$M$4:$M$73),0)),"")</f>
        <v/>
      </c>
      <c r="GW22" s="244" t="str">
        <f t="array" ref="GW22">IFERROR(INDEX([1]!Sanaudos[Saskaita],MATCH(1,('[1]3.4'!$AM22=[1]!Sanaudos[Kodas])*('[1]3.4'!GW$7='[1]2.SAN'!$M$4:$M$73),0)),"")</f>
        <v/>
      </c>
      <c r="GX22" s="244" t="str">
        <f t="array" ref="GX22">IFERROR(INDEX([1]!Sanaudos[Saskaita],MATCH(1,('[1]3.4'!$AM22=[1]!Sanaudos[Kodas])*('[1]3.4'!GX$7='[1]2.SAN'!$M$4:$M$73),0)),"")</f>
        <v/>
      </c>
      <c r="GY22" s="244" t="str">
        <f t="array" ref="GY22">IFERROR(INDEX([1]!Sanaudos[Saskaita],MATCH(1,('[1]3.4'!$AM22=[1]!Sanaudos[Kodas])*('[1]3.4'!GY$7='[1]2.SAN'!$M$4:$M$73),0)),"")</f>
        <v/>
      </c>
      <c r="GZ22" s="244" t="str">
        <f t="array" ref="GZ22">IFERROR(INDEX([1]!Sanaudos[Saskaita],MATCH(1,('[1]3.4'!$AM22=[1]!Sanaudos[Kodas])*('[1]3.4'!GZ$7='[1]2.SAN'!$M$4:$M$73),0)),"")</f>
        <v/>
      </c>
      <c r="HA22" s="244" t="str">
        <f t="array" ref="HA22">IFERROR(INDEX([1]!Sanaudos[Saskaita],MATCH(1,('[1]3.4'!$AM22=[1]!Sanaudos[Kodas])*('[1]3.4'!HA$7='[1]2.SAN'!$M$4:$M$73),0)),"")</f>
        <v/>
      </c>
      <c r="HB22" s="244" t="str">
        <f t="array" ref="HB22">IFERROR(INDEX([1]!Sanaudos[Saskaita],MATCH(1,('[1]3.4'!$AM22=[1]!Sanaudos[Kodas])*('[1]3.4'!HB$7='[1]2.SAN'!$M$4:$M$73),0)),"")</f>
        <v/>
      </c>
      <c r="HC22" s="244" t="str">
        <f t="array" ref="HC22">IFERROR(INDEX([1]!Sanaudos[Saskaita],MATCH(1,('[1]3.4'!$AM22=[1]!Sanaudos[Kodas])*('[1]3.4'!HC$7='[1]2.SAN'!$M$4:$M$73),0)),"")</f>
        <v/>
      </c>
      <c r="HD22" s="244" t="str">
        <f t="array" ref="HD22">IFERROR(INDEX([1]!Sanaudos[Saskaita],MATCH(1,('[1]3.4'!$AM22=[1]!Sanaudos[Kodas])*('[1]3.4'!HD$7='[1]2.SAN'!$M$4:$M$73),0)),"")</f>
        <v/>
      </c>
      <c r="HE22" s="244" t="str">
        <f t="array" ref="HE22">IFERROR(INDEX([1]!Sanaudos[Saskaita],MATCH(1,('[1]3.4'!$AM22=[1]!Sanaudos[Kodas])*('[1]3.4'!HE$7='[1]2.SAN'!$M$4:$M$73),0)),"")</f>
        <v/>
      </c>
      <c r="HF22" s="244" t="str">
        <f t="array" ref="HF22">IFERROR(INDEX([1]!Sanaudos[Saskaita],MATCH(1,('[1]3.4'!$AM22=[1]!Sanaudos[Kodas])*('[1]3.4'!HF$7='[1]2.SAN'!$M$4:$M$73),0)),"")</f>
        <v/>
      </c>
      <c r="HG22" s="244" t="str">
        <f t="array" ref="HG22">IFERROR(INDEX([1]!Sanaudos[Saskaita],MATCH(1,('[1]3.4'!$AM22=[1]!Sanaudos[Kodas])*('[1]3.4'!HG$7='[1]2.SAN'!$M$4:$M$73),0)),"")</f>
        <v/>
      </c>
      <c r="HH22" s="244" t="str">
        <f t="array" ref="HH22">IFERROR(INDEX([1]!Sanaudos[Saskaita],MATCH(1,('[1]3.4'!$AM22=[1]!Sanaudos[Kodas])*('[1]3.4'!HH$7='[1]2.SAN'!$M$4:$M$73),0)),"")</f>
        <v/>
      </c>
      <c r="HI22" s="244" t="str">
        <f t="array" ref="HI22">IFERROR(INDEX([1]!Sanaudos[Saskaita],MATCH(1,('[1]3.4'!$AM22=[1]!Sanaudos[Kodas])*('[1]3.4'!HI$7='[1]2.SAN'!$M$4:$M$73),0)),"")</f>
        <v/>
      </c>
      <c r="HJ22" s="244" t="str">
        <f t="array" ref="HJ22">IFERROR(INDEX([1]!Sanaudos[Saskaita],MATCH(1,('[1]3.4'!$AM22=[1]!Sanaudos[Kodas])*('[1]3.4'!HJ$7='[1]2.SAN'!$M$4:$M$73),0)),"")</f>
        <v/>
      </c>
      <c r="HK22" s="244" t="str">
        <f t="array" ref="HK22">IFERROR(INDEX([1]!Sanaudos[Saskaita],MATCH(1,('[1]3.4'!$AM22=[1]!Sanaudos[Kodas])*('[1]3.4'!HK$7='[1]2.SAN'!$M$4:$M$73),0)),"")</f>
        <v/>
      </c>
      <c r="HL22" s="244" t="str">
        <f t="array" ref="HL22">IFERROR(INDEX([1]!Sanaudos[Saskaita],MATCH(1,('[1]3.4'!$AM22=[1]!Sanaudos[Kodas])*('[1]3.4'!HL$7='[1]2.SAN'!$M$4:$M$73),0)),"")</f>
        <v/>
      </c>
      <c r="HM22" s="244" t="str">
        <f t="array" ref="HM22">IFERROR(INDEX([1]!Sanaudos[Saskaita],MATCH(1,('[1]3.4'!$AM22=[1]!Sanaudos[Kodas])*('[1]3.4'!HM$7='[1]2.SAN'!$M$4:$M$73),0)),"")</f>
        <v/>
      </c>
      <c r="HN22" s="244" t="str">
        <f t="array" ref="HN22">IFERROR(INDEX([1]!Sanaudos[Saskaita],MATCH(1,('[1]3.4'!$AM22=[1]!Sanaudos[Kodas])*('[1]3.4'!HN$7='[1]2.SAN'!$M$4:$M$73),0)),"")</f>
        <v/>
      </c>
      <c r="HO22" s="244" t="str">
        <f t="array" ref="HO22">IFERROR(INDEX([1]!Sanaudos[Saskaita],MATCH(1,('[1]3.4'!$AM22=[1]!Sanaudos[Kodas])*('[1]3.4'!HO$7='[1]2.SAN'!$M$4:$M$73),0)),"")</f>
        <v/>
      </c>
      <c r="HP22" s="244" t="str">
        <f t="array" ref="HP22">IFERROR(INDEX([1]!Sanaudos[Saskaita],MATCH(1,('[1]3.4'!$AM22=[1]!Sanaudos[Kodas])*('[1]3.4'!HP$7='[1]2.SAN'!$M$4:$M$73),0)),"")</f>
        <v/>
      </c>
      <c r="HQ22" s="244" t="str">
        <f t="array" ref="HQ22">IFERROR(INDEX([1]!Sanaudos[Saskaita],MATCH(1,('[1]3.4'!$AM22=[1]!Sanaudos[Kodas])*('[1]3.4'!HQ$7='[1]2.SAN'!$M$4:$M$73),0)),"")</f>
        <v/>
      </c>
      <c r="HR22" s="244" t="str">
        <f t="array" ref="HR22">IFERROR(INDEX([1]!Sanaudos[Saskaita],MATCH(1,('[1]3.4'!$AM22=[1]!Sanaudos[Kodas])*('[1]3.4'!HR$7='[1]2.SAN'!$M$4:$M$73),0)),"")</f>
        <v/>
      </c>
      <c r="HS22" s="244" t="str">
        <f t="array" ref="HS22">IFERROR(INDEX([1]!Sanaudos[Saskaita],MATCH(1,('[1]3.4'!$AM22=[1]!Sanaudos[Kodas])*('[1]3.4'!HS$7='[1]2.SAN'!$M$4:$M$73),0)),"")</f>
        <v/>
      </c>
      <c r="HT22" s="244" t="str">
        <f t="array" ref="HT22">IFERROR(INDEX([1]!Sanaudos[Saskaita],MATCH(1,('[1]3.4'!$AM22=[1]!Sanaudos[Kodas])*('[1]3.4'!HT$7='[1]2.SAN'!$M$4:$M$73),0)),"")</f>
        <v/>
      </c>
      <c r="HU22" s="244" t="str">
        <f t="array" ref="HU22">IFERROR(INDEX([1]!Sanaudos[Saskaita],MATCH(1,('[1]3.4'!$AM22=[1]!Sanaudos[Kodas])*('[1]3.4'!HU$7='[1]2.SAN'!$M$4:$M$73),0)),"")</f>
        <v/>
      </c>
      <c r="HV22" s="244" t="str">
        <f t="array" ref="HV22">IFERROR(INDEX([1]!Sanaudos[Saskaita],MATCH(1,('[1]3.4'!$AM22=[1]!Sanaudos[Kodas])*('[1]3.4'!HV$7='[1]2.SAN'!$M$4:$M$73),0)),"")</f>
        <v/>
      </c>
      <c r="HW22" s="244" t="str">
        <f t="array" ref="HW22">IFERROR(INDEX([1]!Sanaudos[Saskaita],MATCH(1,('[1]3.4'!$AM22=[1]!Sanaudos[Kodas])*('[1]3.4'!HW$7='[1]2.SAN'!$M$4:$M$73),0)),"")</f>
        <v/>
      </c>
      <c r="HX22" s="244" t="str">
        <f t="array" ref="HX22">IFERROR(INDEX([1]!Sanaudos[Saskaita],MATCH(1,('[1]3.4'!$AM22=[1]!Sanaudos[Kodas])*('[1]3.4'!HX$7='[1]2.SAN'!$M$4:$M$73),0)),"")</f>
        <v/>
      </c>
      <c r="HY22" s="244" t="str">
        <f t="array" ref="HY22">IFERROR(INDEX([1]!Sanaudos[Saskaita],MATCH(1,('[1]3.4'!$AM22=[1]!Sanaudos[Kodas])*('[1]3.4'!HY$7='[1]2.SAN'!$M$4:$M$73),0)),"")</f>
        <v/>
      </c>
      <c r="HZ22" s="244" t="str">
        <f t="array" ref="HZ22">IFERROR(INDEX([1]!Sanaudos[Saskaita],MATCH(1,('[1]3.4'!$AM22=[1]!Sanaudos[Kodas])*('[1]3.4'!HZ$7='[1]2.SAN'!$M$4:$M$73),0)),"")</f>
        <v/>
      </c>
      <c r="IA22" s="244" t="str">
        <f t="array" ref="IA22">IFERROR(INDEX([1]!Sanaudos[Saskaita],MATCH(1,('[1]3.4'!$AM22=[1]!Sanaudos[Kodas])*('[1]3.4'!IA$7='[1]2.SAN'!$M$4:$M$73),0)),"")</f>
        <v/>
      </c>
      <c r="IB22" s="244" t="str">
        <f t="array" ref="IB22">IFERROR(INDEX([1]!Sanaudos[Saskaita],MATCH(1,('[1]3.4'!$AM22=[1]!Sanaudos[Kodas])*('[1]3.4'!IB$7='[1]2.SAN'!$M$4:$M$73),0)),"")</f>
        <v/>
      </c>
      <c r="IC22" s="244" t="str">
        <f t="array" ref="IC22">IFERROR(INDEX([1]!Sanaudos[Saskaita],MATCH(1,('[1]3.4'!$AM22=[1]!Sanaudos[Kodas])*('[1]3.4'!IC$7='[1]2.SAN'!$M$4:$M$73),0)),"")</f>
        <v/>
      </c>
      <c r="ID22" s="244" t="str">
        <f t="array" ref="ID22">IFERROR(INDEX([1]!Sanaudos[Saskaita],MATCH(1,('[1]3.4'!$AM22=[1]!Sanaudos[Kodas])*('[1]3.4'!ID$7='[1]2.SAN'!$M$4:$M$73),0)),"")</f>
        <v/>
      </c>
      <c r="IE22" s="244" t="str">
        <f t="array" ref="IE22">IFERROR(INDEX([1]!Sanaudos[Saskaita],MATCH(1,('[1]3.4'!$AM22=[1]!Sanaudos[Kodas])*('[1]3.4'!IE$7='[1]2.SAN'!$M$4:$M$73),0)),"")</f>
        <v/>
      </c>
      <c r="IF22" s="244" t="str">
        <f t="array" ref="IF22">IFERROR(INDEX([1]!Sanaudos[Saskaita],MATCH(1,('[1]3.4'!$AM22=[1]!Sanaudos[Kodas])*('[1]3.4'!IF$7='[1]2.SAN'!$M$4:$M$73),0)),"")</f>
        <v/>
      </c>
      <c r="IG22" s="244" t="str">
        <f t="array" ref="IG22">IFERROR(INDEX([1]!Sanaudos[Saskaita],MATCH(1,('[1]3.4'!$AM22=[1]!Sanaudos[Kodas])*('[1]3.4'!IG$7='[1]2.SAN'!$M$4:$M$73),0)),"")</f>
        <v/>
      </c>
      <c r="IH22" s="244" t="str">
        <f t="array" ref="IH22">IFERROR(INDEX([1]!Sanaudos[Saskaita],MATCH(1,('[1]3.4'!$AM22=[1]!Sanaudos[Kodas])*('[1]3.4'!IH$7='[1]2.SAN'!$M$4:$M$73),0)),"")</f>
        <v/>
      </c>
      <c r="II22" s="244" t="str">
        <f t="array" ref="II22">IFERROR(INDEX([1]!Sanaudos[Saskaita],MATCH(1,('[1]3.4'!$AM22=[1]!Sanaudos[Kodas])*('[1]3.4'!II$7='[1]2.SAN'!$M$4:$M$73),0)),"")</f>
        <v/>
      </c>
      <c r="IJ22" s="244" t="str">
        <f t="array" ref="IJ22">IFERROR(INDEX([1]!Sanaudos[Saskaita],MATCH(1,('[1]3.4'!$AM22=[1]!Sanaudos[Kodas])*('[1]3.4'!IJ$7='[1]2.SAN'!$M$4:$M$73),0)),"")</f>
        <v/>
      </c>
      <c r="IK22" s="244" t="str">
        <f t="array" ref="IK22">IFERROR(INDEX([1]!Sanaudos[Saskaita],MATCH(1,('[1]3.4'!$AM22=[1]!Sanaudos[Kodas])*('[1]3.4'!IK$7='[1]2.SAN'!$M$4:$M$73),0)),"")</f>
        <v/>
      </c>
    </row>
    <row r="23" spans="2:245" ht="12.2" customHeight="1" x14ac:dyDescent="0.2">
      <c r="B23" s="552"/>
      <c r="C23" s="245" t="s">
        <v>829</v>
      </c>
      <c r="D23" s="251" t="s">
        <v>830</v>
      </c>
      <c r="E23" s="247" t="str">
        <f t="shared" si="2"/>
        <v xml:space="preserve">                                    </v>
      </c>
      <c r="F23" s="248" t="e">
        <f>+SUMIFS([1]!Sanaudos[Suma],[1]!Sanaudos[Kodas],AM23,[1]!Sanaudos[PASK],TRUE)</f>
        <v>#REF!</v>
      </c>
      <c r="G23" s="248" t="e">
        <f>-SUMIFS([1]!Sanaudos[Suma],[1]!Sanaudos[Kodas],$AM23,[1]!Sanaudos[Pagal DK RAS],700)</f>
        <v>#REF!</v>
      </c>
      <c r="H23" s="248" t="e">
        <f>+SUMIFS('[1]5.turtas'!$D$1:$AN$1,'[1]5.turtas'!$D$4:$AN$4,$AM23)</f>
        <v>#VALUE!</v>
      </c>
      <c r="I23" s="248" t="e">
        <f>-SUMIFS([1]!Sanaudos[Suma],[1]!Sanaudos[Kodas],$AM23,[1]!Sanaudos[Pagal DK RAS],901)-SUMIFS([1]!Sanaudos[Suma],[1]!Sanaudos[Kodas],$AM23,[1]!Sanaudos[Pagal DK RAS],902)-SUMIFS([1]!Sanaudos[Suma],[1]!Sanaudos[Kodas],$AM23,[1]!Sanaudos[Pagal DK RAS],905)</f>
        <v>#REF!</v>
      </c>
      <c r="J23" s="248" t="e">
        <f>+SUMIFS([1]!DU[DU],[1]!DU[Kodas],$AM23)+SUMIFS([1]!DU[Sodra],[1]!DU[Kodas],$AM23)+SUMIFS([1]!DU[Išeitinės išmokos, kompensacijos],[1]!DU[Kodas],$AM23)</f>
        <v>#REF!</v>
      </c>
      <c r="K23" s="248" t="e">
        <f>+SUMIFS([1]!Sanaudos_kor[Suma],[1]!Sanaudos_kor[Kodas],$AM23,[1]!Sanaudos_kor[PASK],TRUE,[1]!Sanaudos_kor[KOR_nr],K$1)</f>
        <v>#REF!</v>
      </c>
      <c r="L23" s="248" t="e">
        <f>+SUMIFS([1]!Sanaudos_kor[Suma],[1]!Sanaudos_kor[Kodas],$AM23,[1]!Sanaudos_kor[PASK],TRUE,[1]!Sanaudos_kor[KOR_nr],L$1)</f>
        <v>#REF!</v>
      </c>
      <c r="M23" s="248" t="e">
        <f>+SUMIFS([1]!Sanaudos_kor[Suma],[1]!Sanaudos_kor[Kodas],$AM23,[1]!Sanaudos_kor[PASK],TRUE,[1]!Sanaudos_kor[KOR_nr],M$1)</f>
        <v>#REF!</v>
      </c>
      <c r="N23" s="248" t="e">
        <f>+SUMIFS([1]!Sanaudos_kor[Suma],[1]!Sanaudos_kor[Kodas],$AM23,[1]!Sanaudos_kor[PASK],TRUE,[1]!Sanaudos_kor[KOR_nr],N$1)</f>
        <v>#REF!</v>
      </c>
      <c r="O23" s="248" t="e">
        <f>+SUMIFS([1]!Sanaudos_kor[Suma],[1]!Sanaudos_kor[Kodas],$AM23,[1]!Sanaudos_kor[PASK],TRUE,[1]!Sanaudos_kor[KOR_nr],O$1)</f>
        <v>#REF!</v>
      </c>
      <c r="P23" s="248" t="e">
        <f>+SUMIFS([1]!Sanaudos_kor[Suma],[1]!Sanaudos_kor[Kodas],$AM23,[1]!Sanaudos_kor[PASK],TRUE,[1]!Sanaudos_kor[KOR_nr],P$1)</f>
        <v>#REF!</v>
      </c>
      <c r="Q23" s="248" t="e">
        <f>+SUMIFS([1]!Sanaudos_kor[Suma],[1]!Sanaudos_kor[Kodas],$AM23,[1]!Sanaudos_kor[PASK],TRUE,[1]!Sanaudos_kor[KOR_nr],Q$1)</f>
        <v>#REF!</v>
      </c>
      <c r="R23" s="248" t="e">
        <f>+SUMIFS([1]!Sanaudos_kor[Suma],[1]!Sanaudos_kor[Kodas],$AM23,[1]!Sanaudos_kor[PASK],TRUE,[1]!Sanaudos_kor[KOR_nr],R$1)</f>
        <v>#REF!</v>
      </c>
      <c r="S23" s="248" t="e">
        <f>+SUMIFS([1]!Sanaudos_kor[Suma],[1]!Sanaudos_kor[Kodas],$AM23,[1]!Sanaudos_kor[PASK],TRUE,[1]!Sanaudos_kor[KOR_nr],S$1)</f>
        <v>#REF!</v>
      </c>
      <c r="T23" s="248" t="e">
        <f>+SUMIFS([1]!Sanaudos_kor[Suma],[1]!Sanaudos_kor[Kodas],$AM23,[1]!Sanaudos_kor[PASK],TRUE,[1]!Sanaudos_kor[KOR_nr],T$1)</f>
        <v>#REF!</v>
      </c>
      <c r="U23" s="248" t="e">
        <f>+SUMIFS([1]!Sanaudos_kor[Suma],[1]!Sanaudos_kor[Kodas],$AM23,[1]!Sanaudos_kor[PASK],TRUE,[1]!Sanaudos_kor[KOR_nr],U$1)</f>
        <v>#REF!</v>
      </c>
      <c r="V23" s="248" t="e">
        <f>+SUMIFS([1]!Sanaudos_kor[Suma],[1]!Sanaudos_kor[Kodas],$AM23,[1]!Sanaudos_kor[PASK],TRUE,[1]!Sanaudos_kor[KOR_nr],V$1)</f>
        <v>#REF!</v>
      </c>
      <c r="W23" s="248" t="e">
        <f>+SUMIFS([1]!Sanaudos_kor[Suma],[1]!Sanaudos_kor[Kodas],$AM23,[1]!Sanaudos_kor[PASK],TRUE,[1]!Sanaudos_kor[KOR_nr],W$1)</f>
        <v>#REF!</v>
      </c>
      <c r="X23" s="248" t="e">
        <f>+SUMIFS([1]!Sanaudos_kor[Suma],[1]!Sanaudos_kor[Kodas],$AM23,[1]!Sanaudos_kor[PASK],TRUE,[1]!Sanaudos_kor[KOR_nr],X$1)</f>
        <v>#REF!</v>
      </c>
      <c r="Y23" s="248" t="e">
        <f>+SUMIFS([1]!Sanaudos_kor[Suma],[1]!Sanaudos_kor[Kodas],$AM23,[1]!Sanaudos_kor[PASK],TRUE,[1]!Sanaudos_kor[KOR_nr],Y$1)</f>
        <v>#REF!</v>
      </c>
      <c r="Z23" s="248" t="e">
        <f>+SUMIFS([1]!Sanaudos_kor[Suma],[1]!Sanaudos_kor[Kodas],$AM23,[1]!Sanaudos_kor[PASK],TRUE,[1]!Sanaudos_kor[KOR_nr],Z$1)</f>
        <v>#REF!</v>
      </c>
      <c r="AA23" s="248" t="e">
        <f>+SUMIFS([1]!Sanaudos_kor[Suma],[1]!Sanaudos_kor[Kodas],$AM23,[1]!Sanaudos_kor[PASK],TRUE,[1]!Sanaudos_kor[KOR_nr],AA$1)</f>
        <v>#REF!</v>
      </c>
      <c r="AB23" s="248" t="e">
        <f>+SUMIFS([1]!Sanaudos_kor[Suma],[1]!Sanaudos_kor[Kodas],$AM23,[1]!Sanaudos_kor[PASK],TRUE,[1]!Sanaudos_kor[KOR_nr],AB$1)</f>
        <v>#REF!</v>
      </c>
      <c r="AC23" s="248" t="e">
        <f>+SUMIFS([1]!Sanaudos_kor[Suma],[1]!Sanaudos_kor[Kodas],$AM23,[1]!Sanaudos_kor[PASK],TRUE,[1]!Sanaudos_kor[KOR_nr],AC$1)</f>
        <v>#REF!</v>
      </c>
      <c r="AD23" s="248" t="e">
        <f>+SUMIFS([1]!Sanaudos_kor[Suma],[1]!Sanaudos_kor[Kodas],$AM23,[1]!Sanaudos_kor[PASK],TRUE,[1]!Sanaudos_kor[KOR_nr],AD$1)</f>
        <v>#REF!</v>
      </c>
      <c r="AE23" s="248" t="e">
        <f>+SUMIFS([1]!Sanaudos_kor[Suma],[1]!Sanaudos_kor[Kodas],$AM23,[1]!Sanaudos_kor[PASK],TRUE,[1]!Sanaudos_kor[KOR_nr],AE$1)</f>
        <v>#REF!</v>
      </c>
      <c r="AF23" s="248" t="e">
        <f>+SUMIFS([1]!Sanaudos_kor[Suma],[1]!Sanaudos_kor[Kodas],$AM23,[1]!Sanaudos_kor[PASK],TRUE,[1]!Sanaudos_kor[KOR_nr],AF$1)</f>
        <v>#REF!</v>
      </c>
      <c r="AG23" s="248" t="e">
        <f t="shared" si="0"/>
        <v>#REF!</v>
      </c>
      <c r="AH23" s="566"/>
      <c r="AJ23" s="211" t="s">
        <v>413</v>
      </c>
      <c r="AK23" s="124" t="str">
        <f>+'[1]2.SAN'!C190</f>
        <v>Iš sąskaitos išimamos gamybinių patalpų elektros energijos sąnaudos savoms reikmėms ir perkeliamos į 817 sąnaudų pogrupį, t.y. Komunalinių paslaugų (elektros energija, vanduo, nuotekos, atliekos, t.t.) sąnaudų (ne administracinių patalpų) pogrupį, kartu pastarąsias sąnaudas priskiriant gamybos VV.</v>
      </c>
      <c r="AM23" s="249" t="str">
        <f>+'[1]1.vardai'!D77</f>
        <v>TS_8ELE</v>
      </c>
      <c r="AN23" s="250" t="e">
        <f>+SUMIFS('[1]6'!$Y$161:$BL$161,'[1]6'!$Y$2:$BL$2,$AM23)</f>
        <v>#VALUE!</v>
      </c>
      <c r="AO23" s="250" t="e">
        <f t="shared" si="3"/>
        <v>#REF!</v>
      </c>
      <c r="AQ23" s="250" t="e">
        <f>+SUMIFS('[1]3.4'!$F$133:$F$202,'[1]3.4'!$D$133:$D$202,$AM23,'[1]3.4'!$E$133:$E$202,"")</f>
        <v>#VALUE!</v>
      </c>
      <c r="AR23" s="250" t="e">
        <f t="shared" si="1"/>
        <v>#VALUE!</v>
      </c>
      <c r="AT23" s="244" t="str">
        <f t="array" ref="AT23">IFERROR(INDEX([1]!Sanaudos[Saskaita],MATCH(1,('[1]3.4'!$AM23=[1]!Sanaudos[Kodas])*('[1]3.4'!AT$7='[1]2.SAN'!$M$4:$M$73),0)),"")</f>
        <v/>
      </c>
      <c r="AU23" s="244" t="str">
        <f t="array" ref="AU23">IFERROR(INDEX([1]!Sanaudos[Saskaita],MATCH(1,('[1]3.4'!$AM23=[1]!Sanaudos[Kodas])*('[1]3.4'!AU$7='[1]2.SAN'!$M$4:$M$73),0)),"")</f>
        <v/>
      </c>
      <c r="AV23" s="244" t="str">
        <f t="array" ref="AV23">IFERROR(INDEX([1]!Sanaudos[Saskaita],MATCH(1,('[1]3.4'!$AM23=[1]!Sanaudos[Kodas])*('[1]3.4'!AV$7='[1]2.SAN'!$M$4:$M$73),0)),"")</f>
        <v/>
      </c>
      <c r="AW23" s="244" t="str">
        <f t="array" ref="AW23">IFERROR(INDEX([1]!Sanaudos[Saskaita],MATCH(1,('[1]3.4'!$AM23=[1]!Sanaudos[Kodas])*('[1]3.4'!AW$7='[1]2.SAN'!$M$4:$M$73),0)),"")</f>
        <v/>
      </c>
      <c r="AX23" s="244" t="str">
        <f t="array" ref="AX23">IFERROR(INDEX([1]!Sanaudos[Saskaita],MATCH(1,('[1]3.4'!$AM23=[1]!Sanaudos[Kodas])*('[1]3.4'!AX$7='[1]2.SAN'!$M$4:$M$73),0)),"")</f>
        <v/>
      </c>
      <c r="AY23" s="244" t="str">
        <f t="array" ref="AY23">IFERROR(INDEX([1]!Sanaudos[Saskaita],MATCH(1,('[1]3.4'!$AM23=[1]!Sanaudos[Kodas])*('[1]3.4'!AY$7='[1]2.SAN'!$M$4:$M$73),0)),"")</f>
        <v/>
      </c>
      <c r="AZ23" s="244" t="str">
        <f t="array" ref="AZ23">IFERROR(INDEX([1]!Sanaudos[Saskaita],MATCH(1,('[1]3.4'!$AM23=[1]!Sanaudos[Kodas])*('[1]3.4'!AZ$7='[1]2.SAN'!$M$4:$M$73),0)),"")</f>
        <v/>
      </c>
      <c r="BA23" s="244" t="str">
        <f t="array" ref="BA23">IFERROR(INDEX([1]!Sanaudos[Saskaita],MATCH(1,('[1]3.4'!$AM23=[1]!Sanaudos[Kodas])*('[1]3.4'!BA$7='[1]2.SAN'!$M$4:$M$73),0)),"")</f>
        <v/>
      </c>
      <c r="BB23" s="244" t="str">
        <f t="array" ref="BB23">IFERROR(INDEX([1]!Sanaudos[Saskaita],MATCH(1,('[1]3.4'!$AM23=[1]!Sanaudos[Kodas])*('[1]3.4'!BB$7='[1]2.SAN'!$M$4:$M$73),0)),"")</f>
        <v/>
      </c>
      <c r="BC23" s="244" t="str">
        <f t="array" ref="BC23">IFERROR(INDEX([1]!Sanaudos[Saskaita],MATCH(1,('[1]3.4'!$AM23=[1]!Sanaudos[Kodas])*('[1]3.4'!BC$7='[1]2.SAN'!$M$4:$M$73),0)),"")</f>
        <v/>
      </c>
      <c r="BD23" s="244" t="str">
        <f t="array" ref="BD23">IFERROR(INDEX([1]!Sanaudos[Saskaita],MATCH(1,('[1]3.4'!$AM23=[1]!Sanaudos[Kodas])*('[1]3.4'!BD$7='[1]2.SAN'!$M$4:$M$73),0)),"")</f>
        <v/>
      </c>
      <c r="BE23" s="244" t="str">
        <f t="array" ref="BE23">IFERROR(INDEX([1]!Sanaudos[Saskaita],MATCH(1,('[1]3.4'!$AM23=[1]!Sanaudos[Kodas])*('[1]3.4'!BE$7='[1]2.SAN'!$M$4:$M$73),0)),"")</f>
        <v/>
      </c>
      <c r="BF23" s="244" t="str">
        <f t="array" ref="BF23">IFERROR(INDEX([1]!Sanaudos[Saskaita],MATCH(1,('[1]3.4'!$AM23=[1]!Sanaudos[Kodas])*('[1]3.4'!BF$7='[1]2.SAN'!$M$4:$M$73),0)),"")</f>
        <v/>
      </c>
      <c r="BG23" s="244" t="str">
        <f t="array" ref="BG23">IFERROR(INDEX([1]!Sanaudos[Saskaita],MATCH(1,('[1]3.4'!$AM23=[1]!Sanaudos[Kodas])*('[1]3.4'!BG$7='[1]2.SAN'!$M$4:$M$73),0)),"")</f>
        <v/>
      </c>
      <c r="BH23" s="244" t="str">
        <f t="array" ref="BH23">IFERROR(INDEX([1]!Sanaudos[Saskaita],MATCH(1,('[1]3.4'!$AM23=[1]!Sanaudos[Kodas])*('[1]3.4'!BH$7='[1]2.SAN'!$M$4:$M$73),0)),"")</f>
        <v/>
      </c>
      <c r="BI23" s="244" t="str">
        <f t="array" ref="BI23">IFERROR(INDEX([1]!Sanaudos[Saskaita],MATCH(1,('[1]3.4'!$AM23=[1]!Sanaudos[Kodas])*('[1]3.4'!BI$7='[1]2.SAN'!$M$4:$M$73),0)),"")</f>
        <v/>
      </c>
      <c r="BJ23" s="244" t="str">
        <f t="array" ref="BJ23">IFERROR(INDEX([1]!Sanaudos[Saskaita],MATCH(1,('[1]3.4'!$AM23=[1]!Sanaudos[Kodas])*('[1]3.4'!BJ$7='[1]2.SAN'!$M$4:$M$73),0)),"")</f>
        <v/>
      </c>
      <c r="BK23" s="244" t="str">
        <f t="array" ref="BK23">IFERROR(INDEX([1]!Sanaudos[Saskaita],MATCH(1,('[1]3.4'!$AM23=[1]!Sanaudos[Kodas])*('[1]3.4'!BK$7='[1]2.SAN'!$M$4:$M$73),0)),"")</f>
        <v/>
      </c>
      <c r="BL23" s="244" t="str">
        <f t="array" ref="BL23">IFERROR(INDEX([1]!Sanaudos[Saskaita],MATCH(1,('[1]3.4'!$AM23=[1]!Sanaudos[Kodas])*('[1]3.4'!BL$7='[1]2.SAN'!$M$4:$M$73),0)),"")</f>
        <v/>
      </c>
      <c r="BM23" s="244" t="str">
        <f t="array" ref="BM23">IFERROR(INDEX([1]!Sanaudos[Saskaita],MATCH(1,('[1]3.4'!$AM23=[1]!Sanaudos[Kodas])*('[1]3.4'!BM$7='[1]2.SAN'!$M$4:$M$73),0)),"")</f>
        <v/>
      </c>
      <c r="BN23" s="244" t="str">
        <f t="array" ref="BN23">IFERROR(INDEX([1]!Sanaudos[Saskaita],MATCH(1,('[1]3.4'!$AM23=[1]!Sanaudos[Kodas])*('[1]3.4'!BN$7='[1]2.SAN'!$M$4:$M$73),0)),"")</f>
        <v/>
      </c>
      <c r="BO23" s="244" t="str">
        <f t="array" ref="BO23">IFERROR(INDEX([1]!Sanaudos[Saskaita],MATCH(1,('[1]3.4'!$AM23=[1]!Sanaudos[Kodas])*('[1]3.4'!BO$7='[1]2.SAN'!$M$4:$M$73),0)),"")</f>
        <v/>
      </c>
      <c r="BP23" s="244" t="str">
        <f t="array" ref="BP23">IFERROR(INDEX([1]!Sanaudos[Saskaita],MATCH(1,('[1]3.4'!$AM23=[1]!Sanaudos[Kodas])*('[1]3.4'!BP$7='[1]2.SAN'!$M$4:$M$73),0)),"")</f>
        <v/>
      </c>
      <c r="BQ23" s="244" t="str">
        <f t="array" ref="BQ23">IFERROR(INDEX([1]!Sanaudos[Saskaita],MATCH(1,('[1]3.4'!$AM23=[1]!Sanaudos[Kodas])*('[1]3.4'!BQ$7='[1]2.SAN'!$M$4:$M$73),0)),"")</f>
        <v/>
      </c>
      <c r="BR23" s="244" t="str">
        <f t="array" ref="BR23">IFERROR(INDEX([1]!Sanaudos[Saskaita],MATCH(1,('[1]3.4'!$AM23=[1]!Sanaudos[Kodas])*('[1]3.4'!BR$7='[1]2.SAN'!$M$4:$M$73),0)),"")</f>
        <v/>
      </c>
      <c r="BS23" s="244" t="str">
        <f t="array" ref="BS23">IFERROR(INDEX([1]!Sanaudos[Saskaita],MATCH(1,('[1]3.4'!$AM23=[1]!Sanaudos[Kodas])*('[1]3.4'!BS$7='[1]2.SAN'!$M$4:$M$73),0)),"")</f>
        <v/>
      </c>
      <c r="BT23" s="244" t="str">
        <f t="array" ref="BT23">IFERROR(INDEX([1]!Sanaudos[Saskaita],MATCH(1,('[1]3.4'!$AM23=[1]!Sanaudos[Kodas])*('[1]3.4'!BT$7='[1]2.SAN'!$M$4:$M$73),0)),"")</f>
        <v/>
      </c>
      <c r="BU23" s="244" t="str">
        <f t="array" ref="BU23">IFERROR(INDEX([1]!Sanaudos[Saskaita],MATCH(1,('[1]3.4'!$AM23=[1]!Sanaudos[Kodas])*('[1]3.4'!BU$7='[1]2.SAN'!$M$4:$M$73),0)),"")</f>
        <v/>
      </c>
      <c r="BV23" s="244" t="str">
        <f t="array" ref="BV23">IFERROR(INDEX([1]!Sanaudos[Saskaita],MATCH(1,('[1]3.4'!$AM23=[1]!Sanaudos[Kodas])*('[1]3.4'!BV$7='[1]2.SAN'!$M$4:$M$73),0)),"")</f>
        <v/>
      </c>
      <c r="BW23" s="244" t="str">
        <f t="array" ref="BW23">IFERROR(INDEX([1]!Sanaudos[Saskaita],MATCH(1,('[1]3.4'!$AM23=[1]!Sanaudos[Kodas])*('[1]3.4'!BW$7='[1]2.SAN'!$M$4:$M$73),0)),"")</f>
        <v/>
      </c>
      <c r="BX23" s="244" t="str">
        <f t="array" ref="BX23">IFERROR(INDEX([1]!Sanaudos[Saskaita],MATCH(1,('[1]3.4'!$AM23=[1]!Sanaudos[Kodas])*('[1]3.4'!BX$7='[1]2.SAN'!$M$4:$M$73),0)),"")</f>
        <v/>
      </c>
      <c r="BY23" s="244" t="str">
        <f t="array" ref="BY23">IFERROR(INDEX([1]!Sanaudos[Saskaita],MATCH(1,('[1]3.4'!$AM23=[1]!Sanaudos[Kodas])*('[1]3.4'!BY$7='[1]2.SAN'!$M$4:$M$73),0)),"")</f>
        <v/>
      </c>
      <c r="BZ23" s="244" t="str">
        <f t="array" ref="BZ23">IFERROR(INDEX([1]!Sanaudos[Saskaita],MATCH(1,('[1]3.4'!$AM23=[1]!Sanaudos[Kodas])*('[1]3.4'!BZ$7='[1]2.SAN'!$M$4:$M$73),0)),"")</f>
        <v/>
      </c>
      <c r="CA23" s="244" t="str">
        <f t="array" ref="CA23">IFERROR(INDEX([1]!Sanaudos[Saskaita],MATCH(1,('[1]3.4'!$AM23=[1]!Sanaudos[Kodas])*('[1]3.4'!CA$7='[1]2.SAN'!$M$4:$M$73),0)),"")</f>
        <v/>
      </c>
      <c r="CB23" s="244" t="str">
        <f t="array" ref="CB23">IFERROR(INDEX([1]!Sanaudos[Saskaita],MATCH(1,('[1]3.4'!$AM23=[1]!Sanaudos[Kodas])*('[1]3.4'!CB$7='[1]2.SAN'!$M$4:$M$73),0)),"")</f>
        <v/>
      </c>
      <c r="CC23" s="244" t="str">
        <f t="array" ref="CC23">IFERROR(INDEX([1]!Sanaudos[Saskaita],MATCH(1,('[1]3.4'!$AM23=[1]!Sanaudos[Kodas])*('[1]3.4'!CC$7='[1]2.SAN'!$M$4:$M$73),0)),"")</f>
        <v/>
      </c>
      <c r="CD23" s="244" t="str">
        <f t="array" ref="CD23">IFERROR(INDEX([1]!Sanaudos[Saskaita],MATCH(1,('[1]3.4'!$AM23=[1]!Sanaudos[Kodas])*('[1]3.4'!CD$7='[1]2.SAN'!$M$4:$M$73),0)),"")</f>
        <v/>
      </c>
      <c r="CE23" s="244" t="str">
        <f t="array" ref="CE23">IFERROR(INDEX([1]!Sanaudos[Saskaita],MATCH(1,('[1]3.4'!$AM23=[1]!Sanaudos[Kodas])*('[1]3.4'!CE$7='[1]2.SAN'!$M$4:$M$73),0)),"")</f>
        <v/>
      </c>
      <c r="CF23" s="244" t="str">
        <f t="array" ref="CF23">IFERROR(INDEX([1]!Sanaudos[Saskaita],MATCH(1,('[1]3.4'!$AM23=[1]!Sanaudos[Kodas])*('[1]3.4'!CF$7='[1]2.SAN'!$M$4:$M$73),0)),"")</f>
        <v/>
      </c>
      <c r="CG23" s="244" t="str">
        <f t="array" ref="CG23">IFERROR(INDEX([1]!Sanaudos[Saskaita],MATCH(1,('[1]3.4'!$AM23=[1]!Sanaudos[Kodas])*('[1]3.4'!CG$7='[1]2.SAN'!$M$4:$M$73),0)),"")</f>
        <v/>
      </c>
      <c r="CH23" s="244" t="str">
        <f t="array" ref="CH23">IFERROR(INDEX([1]!Sanaudos[Saskaita],MATCH(1,('[1]3.4'!$AM23=[1]!Sanaudos[Kodas])*('[1]3.4'!CH$7='[1]2.SAN'!$M$4:$M$73),0)),"")</f>
        <v/>
      </c>
      <c r="CI23" s="244" t="str">
        <f t="array" ref="CI23">IFERROR(INDEX([1]!Sanaudos[Saskaita],MATCH(1,('[1]3.4'!$AM23=[1]!Sanaudos[Kodas])*('[1]3.4'!CI$7='[1]2.SAN'!$M$4:$M$73),0)),"")</f>
        <v/>
      </c>
      <c r="CJ23" s="244" t="str">
        <f t="array" ref="CJ23">IFERROR(INDEX([1]!Sanaudos[Saskaita],MATCH(1,('[1]3.4'!$AM23=[1]!Sanaudos[Kodas])*('[1]3.4'!CJ$7='[1]2.SAN'!$M$4:$M$73),0)),"")</f>
        <v/>
      </c>
      <c r="CK23" s="244" t="str">
        <f t="array" ref="CK23">IFERROR(INDEX([1]!Sanaudos[Saskaita],MATCH(1,('[1]3.4'!$AM23=[1]!Sanaudos[Kodas])*('[1]3.4'!CK$7='[1]2.SAN'!$M$4:$M$73),0)),"")</f>
        <v/>
      </c>
      <c r="CL23" s="244" t="str">
        <f t="array" ref="CL23">IFERROR(INDEX([1]!Sanaudos[Saskaita],MATCH(1,('[1]3.4'!$AM23=[1]!Sanaudos[Kodas])*('[1]3.4'!CL$7='[1]2.SAN'!$M$4:$M$73),0)),"")</f>
        <v/>
      </c>
      <c r="CM23" s="244" t="str">
        <f t="array" ref="CM23">IFERROR(INDEX([1]!Sanaudos[Saskaita],MATCH(1,('[1]3.4'!$AM23=[1]!Sanaudos[Kodas])*('[1]3.4'!CM$7='[1]2.SAN'!$M$4:$M$73),0)),"")</f>
        <v/>
      </c>
      <c r="CN23" s="244" t="str">
        <f t="array" ref="CN23">IFERROR(INDEX([1]!Sanaudos[Saskaita],MATCH(1,('[1]3.4'!$AM23=[1]!Sanaudos[Kodas])*('[1]3.4'!CN$7='[1]2.SAN'!$M$4:$M$73),0)),"")</f>
        <v/>
      </c>
      <c r="CO23" s="244" t="str">
        <f t="array" ref="CO23">IFERROR(INDEX([1]!Sanaudos[Saskaita],MATCH(1,('[1]3.4'!$AM23=[1]!Sanaudos[Kodas])*('[1]3.4'!CO$7='[1]2.SAN'!$M$4:$M$73),0)),"")</f>
        <v/>
      </c>
      <c r="CP23" s="244" t="str">
        <f t="array" ref="CP23">IFERROR(INDEX([1]!Sanaudos[Saskaita],MATCH(1,('[1]3.4'!$AM23=[1]!Sanaudos[Kodas])*('[1]3.4'!CP$7='[1]2.SAN'!$M$4:$M$73),0)),"")</f>
        <v/>
      </c>
      <c r="CQ23" s="244" t="str">
        <f t="array" ref="CQ23">IFERROR(INDEX([1]!Sanaudos[Saskaita],MATCH(1,('[1]3.4'!$AM23=[1]!Sanaudos[Kodas])*('[1]3.4'!CQ$7='[1]2.SAN'!$M$4:$M$73),0)),"")</f>
        <v/>
      </c>
      <c r="CR23" s="244" t="str">
        <f t="array" ref="CR23">IFERROR(INDEX([1]!Sanaudos[Saskaita],MATCH(1,('[1]3.4'!$AM23=[1]!Sanaudos[Kodas])*('[1]3.4'!CR$7='[1]2.SAN'!$M$4:$M$73),0)),"")</f>
        <v/>
      </c>
      <c r="CS23" s="244" t="str">
        <f t="array" ref="CS23">IFERROR(INDEX([1]!Sanaudos[Saskaita],MATCH(1,('[1]3.4'!$AM23=[1]!Sanaudos[Kodas])*('[1]3.4'!CS$7='[1]2.SAN'!$M$4:$M$73),0)),"")</f>
        <v/>
      </c>
      <c r="CT23" s="244" t="str">
        <f t="array" ref="CT23">IFERROR(INDEX([1]!Sanaudos[Saskaita],MATCH(1,('[1]3.4'!$AM23=[1]!Sanaudos[Kodas])*('[1]3.4'!CT$7='[1]2.SAN'!$M$4:$M$73),0)),"")</f>
        <v/>
      </c>
      <c r="CU23" s="244" t="str">
        <f t="array" ref="CU23">IFERROR(INDEX([1]!Sanaudos[Saskaita],MATCH(1,('[1]3.4'!$AM23=[1]!Sanaudos[Kodas])*('[1]3.4'!CU$7='[1]2.SAN'!$M$4:$M$73),0)),"")</f>
        <v/>
      </c>
      <c r="CV23" s="244" t="str">
        <f t="array" ref="CV23">IFERROR(INDEX([1]!Sanaudos[Saskaita],MATCH(1,('[1]3.4'!$AM23=[1]!Sanaudos[Kodas])*('[1]3.4'!CV$7='[1]2.SAN'!$M$4:$M$73),0)),"")</f>
        <v/>
      </c>
      <c r="CW23" s="244" t="str">
        <f t="array" ref="CW23">IFERROR(INDEX([1]!Sanaudos[Saskaita],MATCH(1,('[1]3.4'!$AM23=[1]!Sanaudos[Kodas])*('[1]3.4'!CW$7='[1]2.SAN'!$M$4:$M$73),0)),"")</f>
        <v/>
      </c>
      <c r="CX23" s="244" t="str">
        <f t="array" ref="CX23">IFERROR(INDEX([1]!Sanaudos[Saskaita],MATCH(1,('[1]3.4'!$AM23=[1]!Sanaudos[Kodas])*('[1]3.4'!CX$7='[1]2.SAN'!$M$4:$M$73),0)),"")</f>
        <v/>
      </c>
      <c r="CY23" s="244" t="str">
        <f t="array" ref="CY23">IFERROR(INDEX([1]!Sanaudos[Saskaita],MATCH(1,('[1]3.4'!$AM23=[1]!Sanaudos[Kodas])*('[1]3.4'!CY$7='[1]2.SAN'!$M$4:$M$73),0)),"")</f>
        <v/>
      </c>
      <c r="CZ23" s="244" t="str">
        <f t="array" ref="CZ23">IFERROR(INDEX([1]!Sanaudos[Saskaita],MATCH(1,('[1]3.4'!$AM23=[1]!Sanaudos[Kodas])*('[1]3.4'!CZ$7='[1]2.SAN'!$M$4:$M$73),0)),"")</f>
        <v/>
      </c>
      <c r="DA23" s="244" t="str">
        <f t="array" ref="DA23">IFERROR(INDEX([1]!Sanaudos[Saskaita],MATCH(1,('[1]3.4'!$AM23=[1]!Sanaudos[Kodas])*('[1]3.4'!DA$7='[1]2.SAN'!$M$4:$M$73),0)),"")</f>
        <v/>
      </c>
      <c r="DB23" s="244" t="str">
        <f t="array" ref="DB23">IFERROR(INDEX([1]!Sanaudos[Saskaita],MATCH(1,('[1]3.4'!$AM23=[1]!Sanaudos[Kodas])*('[1]3.4'!DB$7='[1]2.SAN'!$M$4:$M$73),0)),"")</f>
        <v/>
      </c>
      <c r="DC23" s="244" t="str">
        <f t="array" ref="DC23">IFERROR(INDEX([1]!Sanaudos[Saskaita],MATCH(1,('[1]3.4'!$AM23=[1]!Sanaudos[Kodas])*('[1]3.4'!DC$7='[1]2.SAN'!$M$4:$M$73),0)),"")</f>
        <v/>
      </c>
      <c r="DD23" s="244" t="str">
        <f t="array" ref="DD23">IFERROR(INDEX([1]!Sanaudos[Saskaita],MATCH(1,('[1]3.4'!$AM23=[1]!Sanaudos[Kodas])*('[1]3.4'!DD$7='[1]2.SAN'!$M$4:$M$73),0)),"")</f>
        <v/>
      </c>
      <c r="DE23" s="244" t="str">
        <f t="array" ref="DE23">IFERROR(INDEX([1]!Sanaudos[Saskaita],MATCH(1,('[1]3.4'!$AM23=[1]!Sanaudos[Kodas])*('[1]3.4'!DE$7='[1]2.SAN'!$M$4:$M$73),0)),"")</f>
        <v/>
      </c>
      <c r="DF23" s="244" t="str">
        <f t="array" ref="DF23">IFERROR(INDEX([1]!Sanaudos[Saskaita],MATCH(1,('[1]3.4'!$AM23=[1]!Sanaudos[Kodas])*('[1]3.4'!DF$7='[1]2.SAN'!$M$4:$M$73),0)),"")</f>
        <v/>
      </c>
      <c r="DG23" s="244" t="str">
        <f t="array" ref="DG23">IFERROR(INDEX([1]!Sanaudos[Saskaita],MATCH(1,('[1]3.4'!$AM23=[1]!Sanaudos[Kodas])*('[1]3.4'!DG$7='[1]2.SAN'!$M$4:$M$73),0)),"")</f>
        <v/>
      </c>
      <c r="DH23" s="244" t="str">
        <f t="array" ref="DH23">IFERROR(INDEX([1]!Sanaudos[Saskaita],MATCH(1,('[1]3.4'!$AM23=[1]!Sanaudos[Kodas])*('[1]3.4'!DH$7='[1]2.SAN'!$M$4:$M$73),0)),"")</f>
        <v/>
      </c>
      <c r="DI23" s="244" t="str">
        <f t="array" ref="DI23">IFERROR(INDEX([1]!Sanaudos[Saskaita],MATCH(1,('[1]3.4'!$AM23=[1]!Sanaudos[Kodas])*('[1]3.4'!DI$7='[1]2.SAN'!$M$4:$M$73),0)),"")</f>
        <v/>
      </c>
      <c r="DJ23" s="244" t="str">
        <f t="array" ref="DJ23">IFERROR(INDEX([1]!Sanaudos[Saskaita],MATCH(1,('[1]3.4'!$AM23=[1]!Sanaudos[Kodas])*('[1]3.4'!DJ$7='[1]2.SAN'!$M$4:$M$73),0)),"")</f>
        <v/>
      </c>
      <c r="DK23" s="244" t="str">
        <f t="array" ref="DK23">IFERROR(INDEX([1]!Sanaudos[Saskaita],MATCH(1,('[1]3.4'!$AM23=[1]!Sanaudos[Kodas])*('[1]3.4'!DK$7='[1]2.SAN'!$M$4:$M$73),0)),"")</f>
        <v/>
      </c>
      <c r="DL23" s="244" t="str">
        <f t="array" ref="DL23">IFERROR(INDEX([1]!Sanaudos[Saskaita],MATCH(1,('[1]3.4'!$AM23=[1]!Sanaudos[Kodas])*('[1]3.4'!DL$7='[1]2.SAN'!$M$4:$M$73),0)),"")</f>
        <v/>
      </c>
      <c r="DM23" s="244" t="str">
        <f t="array" ref="DM23">IFERROR(INDEX([1]!Sanaudos[Saskaita],MATCH(1,('[1]3.4'!$AM23=[1]!Sanaudos[Kodas])*('[1]3.4'!DM$7='[1]2.SAN'!$M$4:$M$73),0)),"")</f>
        <v/>
      </c>
      <c r="DN23" s="244" t="str">
        <f t="array" ref="DN23">IFERROR(INDEX([1]!Sanaudos[Saskaita],MATCH(1,('[1]3.4'!$AM23=[1]!Sanaudos[Kodas])*('[1]3.4'!DN$7='[1]2.SAN'!$M$4:$M$73),0)),"")</f>
        <v/>
      </c>
      <c r="DO23" s="244" t="str">
        <f t="array" ref="DO23">IFERROR(INDEX([1]!Sanaudos[Saskaita],MATCH(1,('[1]3.4'!$AM23=[1]!Sanaudos[Kodas])*('[1]3.4'!DO$7='[1]2.SAN'!$M$4:$M$73),0)),"")</f>
        <v/>
      </c>
      <c r="DP23" s="244" t="str">
        <f t="array" ref="DP23">IFERROR(INDEX([1]!Sanaudos[Saskaita],MATCH(1,('[1]3.4'!$AM23=[1]!Sanaudos[Kodas])*('[1]3.4'!DP$7='[1]2.SAN'!$M$4:$M$73),0)),"")</f>
        <v/>
      </c>
      <c r="DQ23" s="244" t="str">
        <f t="array" ref="DQ23">IFERROR(INDEX([1]!Sanaudos[Saskaita],MATCH(1,('[1]3.4'!$AM23=[1]!Sanaudos[Kodas])*('[1]3.4'!DQ$7='[1]2.SAN'!$M$4:$M$73),0)),"")</f>
        <v/>
      </c>
      <c r="DR23" s="244" t="str">
        <f t="array" ref="DR23">IFERROR(INDEX([1]!Sanaudos[Saskaita],MATCH(1,('[1]3.4'!$AM23=[1]!Sanaudos[Kodas])*('[1]3.4'!DR$7='[1]2.SAN'!$M$4:$M$73),0)),"")</f>
        <v/>
      </c>
      <c r="DS23" s="244" t="str">
        <f t="array" ref="DS23">IFERROR(INDEX([1]!Sanaudos[Saskaita],MATCH(1,('[1]3.4'!$AM23=[1]!Sanaudos[Kodas])*('[1]3.4'!DS$7='[1]2.SAN'!$M$4:$M$73),0)),"")</f>
        <v/>
      </c>
      <c r="DT23" s="244" t="str">
        <f t="array" ref="DT23">IFERROR(INDEX([1]!Sanaudos[Saskaita],MATCH(1,('[1]3.4'!$AM23=[1]!Sanaudos[Kodas])*('[1]3.4'!DT$7='[1]2.SAN'!$M$4:$M$73),0)),"")</f>
        <v/>
      </c>
      <c r="DU23" s="244" t="str">
        <f t="array" ref="DU23">IFERROR(INDEX([1]!Sanaudos[Saskaita],MATCH(1,('[1]3.4'!$AM23=[1]!Sanaudos[Kodas])*('[1]3.4'!DU$7='[1]2.SAN'!$M$4:$M$73),0)),"")</f>
        <v/>
      </c>
      <c r="DV23" s="244" t="str">
        <f t="array" ref="DV23">IFERROR(INDEX([1]!Sanaudos[Saskaita],MATCH(1,('[1]3.4'!$AM23=[1]!Sanaudos[Kodas])*('[1]3.4'!DV$7='[1]2.SAN'!$M$4:$M$73),0)),"")</f>
        <v/>
      </c>
      <c r="DW23" s="244" t="str">
        <f t="array" ref="DW23">IFERROR(INDEX([1]!Sanaudos[Saskaita],MATCH(1,('[1]3.4'!$AM23=[1]!Sanaudos[Kodas])*('[1]3.4'!DW$7='[1]2.SAN'!$M$4:$M$73),0)),"")</f>
        <v/>
      </c>
      <c r="DX23" s="244" t="str">
        <f t="array" ref="DX23">IFERROR(INDEX([1]!Sanaudos[Saskaita],MATCH(1,('[1]3.4'!$AM23=[1]!Sanaudos[Kodas])*('[1]3.4'!DX$7='[1]2.SAN'!$M$4:$M$73),0)),"")</f>
        <v/>
      </c>
      <c r="DY23" s="244" t="str">
        <f t="array" ref="DY23">IFERROR(INDEX([1]!Sanaudos[Saskaita],MATCH(1,('[1]3.4'!$AM23=[1]!Sanaudos[Kodas])*('[1]3.4'!DY$7='[1]2.SAN'!$M$4:$M$73),0)),"")</f>
        <v/>
      </c>
      <c r="DZ23" s="244" t="str">
        <f t="array" ref="DZ23">IFERROR(INDEX([1]!Sanaudos[Saskaita],MATCH(1,('[1]3.4'!$AM23=[1]!Sanaudos[Kodas])*('[1]3.4'!DZ$7='[1]2.SAN'!$M$4:$M$73),0)),"")</f>
        <v/>
      </c>
      <c r="EA23" s="244" t="str">
        <f t="array" ref="EA23">IFERROR(INDEX([1]!Sanaudos[Saskaita],MATCH(1,('[1]3.4'!$AM23=[1]!Sanaudos[Kodas])*('[1]3.4'!EA$7='[1]2.SAN'!$M$4:$M$73),0)),"")</f>
        <v/>
      </c>
      <c r="EB23" s="244" t="str">
        <f t="array" ref="EB23">IFERROR(INDEX([1]!Sanaudos[Saskaita],MATCH(1,('[1]3.4'!$AM23=[1]!Sanaudos[Kodas])*('[1]3.4'!EB$7='[1]2.SAN'!$M$4:$M$73),0)),"")</f>
        <v/>
      </c>
      <c r="EC23" s="244" t="str">
        <f t="array" ref="EC23">IFERROR(INDEX([1]!Sanaudos[Saskaita],MATCH(1,('[1]3.4'!$AM23=[1]!Sanaudos[Kodas])*('[1]3.4'!EC$7='[1]2.SAN'!$M$4:$M$73),0)),"")</f>
        <v/>
      </c>
      <c r="ED23" s="244" t="str">
        <f t="array" ref="ED23">IFERROR(INDEX([1]!Sanaudos[Saskaita],MATCH(1,('[1]3.4'!$AM23=[1]!Sanaudos[Kodas])*('[1]3.4'!ED$7='[1]2.SAN'!$M$4:$M$73),0)),"")</f>
        <v/>
      </c>
      <c r="EE23" s="244" t="str">
        <f t="array" ref="EE23">IFERROR(INDEX([1]!Sanaudos[Saskaita],MATCH(1,('[1]3.4'!$AM23=[1]!Sanaudos[Kodas])*('[1]3.4'!EE$7='[1]2.SAN'!$M$4:$M$73),0)),"")</f>
        <v/>
      </c>
      <c r="EF23" s="244" t="str">
        <f t="array" ref="EF23">IFERROR(INDEX([1]!Sanaudos[Saskaita],MATCH(1,('[1]3.4'!$AM23=[1]!Sanaudos[Kodas])*('[1]3.4'!EF$7='[1]2.SAN'!$M$4:$M$73),0)),"")</f>
        <v/>
      </c>
      <c r="EG23" s="244" t="str">
        <f t="array" ref="EG23">IFERROR(INDEX([1]!Sanaudos[Saskaita],MATCH(1,('[1]3.4'!$AM23=[1]!Sanaudos[Kodas])*('[1]3.4'!EG$7='[1]2.SAN'!$M$4:$M$73),0)),"")</f>
        <v/>
      </c>
      <c r="EH23" s="244" t="str">
        <f t="array" ref="EH23">IFERROR(INDEX([1]!Sanaudos[Saskaita],MATCH(1,('[1]3.4'!$AM23=[1]!Sanaudos[Kodas])*('[1]3.4'!EH$7='[1]2.SAN'!$M$4:$M$73),0)),"")</f>
        <v/>
      </c>
      <c r="EI23" s="244" t="str">
        <f t="array" ref="EI23">IFERROR(INDEX([1]!Sanaudos[Saskaita],MATCH(1,('[1]3.4'!$AM23=[1]!Sanaudos[Kodas])*('[1]3.4'!EI$7='[1]2.SAN'!$M$4:$M$73),0)),"")</f>
        <v/>
      </c>
      <c r="EJ23" s="244" t="str">
        <f t="array" ref="EJ23">IFERROR(INDEX([1]!Sanaudos[Saskaita],MATCH(1,('[1]3.4'!$AM23=[1]!Sanaudos[Kodas])*('[1]3.4'!EJ$7='[1]2.SAN'!$M$4:$M$73),0)),"")</f>
        <v/>
      </c>
      <c r="EK23" s="244" t="str">
        <f t="array" ref="EK23">IFERROR(INDEX([1]!Sanaudos[Saskaita],MATCH(1,('[1]3.4'!$AM23=[1]!Sanaudos[Kodas])*('[1]3.4'!EK$7='[1]2.SAN'!$M$4:$M$73),0)),"")</f>
        <v/>
      </c>
      <c r="EL23" s="244" t="str">
        <f t="array" ref="EL23">IFERROR(INDEX([1]!Sanaudos[Saskaita],MATCH(1,('[1]3.4'!$AM23=[1]!Sanaudos[Kodas])*('[1]3.4'!EL$7='[1]2.SAN'!$M$4:$M$73),0)),"")</f>
        <v/>
      </c>
      <c r="EM23" s="244" t="str">
        <f t="array" ref="EM23">IFERROR(INDEX([1]!Sanaudos[Saskaita],MATCH(1,('[1]3.4'!$AM23=[1]!Sanaudos[Kodas])*('[1]3.4'!EM$7='[1]2.SAN'!$M$4:$M$73),0)),"")</f>
        <v/>
      </c>
      <c r="EN23" s="244" t="str">
        <f t="array" ref="EN23">IFERROR(INDEX([1]!Sanaudos[Saskaita],MATCH(1,('[1]3.4'!$AM23=[1]!Sanaudos[Kodas])*('[1]3.4'!EN$7='[1]2.SAN'!$M$4:$M$73),0)),"")</f>
        <v/>
      </c>
      <c r="EO23" s="244" t="str">
        <f t="array" ref="EO23">IFERROR(INDEX([1]!Sanaudos[Saskaita],MATCH(1,('[1]3.4'!$AM23=[1]!Sanaudos[Kodas])*('[1]3.4'!EO$7='[1]2.SAN'!$M$4:$M$73),0)),"")</f>
        <v/>
      </c>
      <c r="EP23" s="244" t="str">
        <f t="array" ref="EP23">IFERROR(INDEX([1]!Sanaudos[Saskaita],MATCH(1,('[1]3.4'!$AM23=[1]!Sanaudos[Kodas])*('[1]3.4'!EP$7='[1]2.SAN'!$M$4:$M$73),0)),"")</f>
        <v/>
      </c>
      <c r="EQ23" s="244" t="str">
        <f t="array" ref="EQ23">IFERROR(INDEX([1]!Sanaudos[Saskaita],MATCH(1,('[1]3.4'!$AM23=[1]!Sanaudos[Kodas])*('[1]3.4'!EQ$7='[1]2.SAN'!$M$4:$M$73),0)),"")</f>
        <v/>
      </c>
      <c r="ER23" s="244" t="str">
        <f t="array" ref="ER23">IFERROR(INDEX([1]!Sanaudos[Saskaita],MATCH(1,('[1]3.4'!$AM23=[1]!Sanaudos[Kodas])*('[1]3.4'!ER$7='[1]2.SAN'!$M$4:$M$73),0)),"")</f>
        <v/>
      </c>
      <c r="ES23" s="244" t="str">
        <f t="array" ref="ES23">IFERROR(INDEX([1]!Sanaudos[Saskaita],MATCH(1,('[1]3.4'!$AM23=[1]!Sanaudos[Kodas])*('[1]3.4'!ES$7='[1]2.SAN'!$M$4:$M$73),0)),"")</f>
        <v/>
      </c>
      <c r="ET23" s="244" t="str">
        <f t="array" ref="ET23">IFERROR(INDEX([1]!Sanaudos[Saskaita],MATCH(1,('[1]3.4'!$AM23=[1]!Sanaudos[Kodas])*('[1]3.4'!ET$7='[1]2.SAN'!$M$4:$M$73),0)),"")</f>
        <v/>
      </c>
      <c r="EU23" s="244" t="str">
        <f t="array" ref="EU23">IFERROR(INDEX([1]!Sanaudos[Saskaita],MATCH(1,('[1]3.4'!$AM23=[1]!Sanaudos[Kodas])*('[1]3.4'!EU$7='[1]2.SAN'!$M$4:$M$73),0)),"")</f>
        <v/>
      </c>
      <c r="EV23" s="244" t="str">
        <f t="array" ref="EV23">IFERROR(INDEX([1]!Sanaudos[Saskaita],MATCH(1,('[1]3.4'!$AM23=[1]!Sanaudos[Kodas])*('[1]3.4'!EV$7='[1]2.SAN'!$M$4:$M$73),0)),"")</f>
        <v/>
      </c>
      <c r="EW23" s="244" t="str">
        <f t="array" ref="EW23">IFERROR(INDEX([1]!Sanaudos[Saskaita],MATCH(1,('[1]3.4'!$AM23=[1]!Sanaudos[Kodas])*('[1]3.4'!EW$7='[1]2.SAN'!$M$4:$M$73),0)),"")</f>
        <v/>
      </c>
      <c r="EX23" s="244" t="str">
        <f t="array" ref="EX23">IFERROR(INDEX([1]!Sanaudos[Saskaita],MATCH(1,('[1]3.4'!$AM23=[1]!Sanaudos[Kodas])*('[1]3.4'!EX$7='[1]2.SAN'!$M$4:$M$73),0)),"")</f>
        <v/>
      </c>
      <c r="EY23" s="244" t="str">
        <f t="array" ref="EY23">IFERROR(INDEX([1]!Sanaudos[Saskaita],MATCH(1,('[1]3.4'!$AM23=[1]!Sanaudos[Kodas])*('[1]3.4'!EY$7='[1]2.SAN'!$M$4:$M$73),0)),"")</f>
        <v/>
      </c>
      <c r="EZ23" s="244" t="str">
        <f t="array" ref="EZ23">IFERROR(INDEX([1]!Sanaudos[Saskaita],MATCH(1,('[1]3.4'!$AM23=[1]!Sanaudos[Kodas])*('[1]3.4'!EZ$7='[1]2.SAN'!$M$4:$M$73),0)),"")</f>
        <v/>
      </c>
      <c r="FA23" s="244" t="str">
        <f t="array" ref="FA23">IFERROR(INDEX([1]!Sanaudos[Saskaita],MATCH(1,('[1]3.4'!$AM23=[1]!Sanaudos[Kodas])*('[1]3.4'!FA$7='[1]2.SAN'!$M$4:$M$73),0)),"")</f>
        <v/>
      </c>
      <c r="FB23" s="244" t="str">
        <f t="array" ref="FB23">IFERROR(INDEX([1]!Sanaudos[Saskaita],MATCH(1,('[1]3.4'!$AM23=[1]!Sanaudos[Kodas])*('[1]3.4'!FB$7='[1]2.SAN'!$M$4:$M$73),0)),"")</f>
        <v/>
      </c>
      <c r="FC23" s="244" t="str">
        <f t="array" ref="FC23">IFERROR(INDEX([1]!Sanaudos[Saskaita],MATCH(1,('[1]3.4'!$AM23=[1]!Sanaudos[Kodas])*('[1]3.4'!FC$7='[1]2.SAN'!$M$4:$M$73),0)),"")</f>
        <v/>
      </c>
      <c r="FD23" s="244" t="str">
        <f t="array" ref="FD23">IFERROR(INDEX([1]!Sanaudos[Saskaita],MATCH(1,('[1]3.4'!$AM23=[1]!Sanaudos[Kodas])*('[1]3.4'!FD$7='[1]2.SAN'!$M$4:$M$73),0)),"")</f>
        <v/>
      </c>
      <c r="FE23" s="244" t="str">
        <f t="array" ref="FE23">IFERROR(INDEX([1]!Sanaudos[Saskaita],MATCH(1,('[1]3.4'!$AM23=[1]!Sanaudos[Kodas])*('[1]3.4'!FE$7='[1]2.SAN'!$M$4:$M$73),0)),"")</f>
        <v/>
      </c>
      <c r="FF23" s="244" t="str">
        <f t="array" ref="FF23">IFERROR(INDEX([1]!Sanaudos[Saskaita],MATCH(1,('[1]3.4'!$AM23=[1]!Sanaudos[Kodas])*('[1]3.4'!FF$7='[1]2.SAN'!$M$4:$M$73),0)),"")</f>
        <v/>
      </c>
      <c r="FG23" s="244" t="str">
        <f t="array" ref="FG23">IFERROR(INDEX([1]!Sanaudos[Saskaita],MATCH(1,('[1]3.4'!$AM23=[1]!Sanaudos[Kodas])*('[1]3.4'!FG$7='[1]2.SAN'!$M$4:$M$73),0)),"")</f>
        <v/>
      </c>
      <c r="FH23" s="244" t="str">
        <f t="array" ref="FH23">IFERROR(INDEX([1]!Sanaudos[Saskaita],MATCH(1,('[1]3.4'!$AM23=[1]!Sanaudos[Kodas])*('[1]3.4'!FH$7='[1]2.SAN'!$M$4:$M$73),0)),"")</f>
        <v/>
      </c>
      <c r="FI23" s="244" t="str">
        <f t="array" ref="FI23">IFERROR(INDEX([1]!Sanaudos[Saskaita],MATCH(1,('[1]3.4'!$AM23=[1]!Sanaudos[Kodas])*('[1]3.4'!FI$7='[1]2.SAN'!$M$4:$M$73),0)),"")</f>
        <v/>
      </c>
      <c r="FJ23" s="244" t="str">
        <f t="array" ref="FJ23">IFERROR(INDEX([1]!Sanaudos[Saskaita],MATCH(1,('[1]3.4'!$AM23=[1]!Sanaudos[Kodas])*('[1]3.4'!FJ$7='[1]2.SAN'!$M$4:$M$73),0)),"")</f>
        <v/>
      </c>
      <c r="FK23" s="244" t="str">
        <f t="array" ref="FK23">IFERROR(INDEX([1]!Sanaudos[Saskaita],MATCH(1,('[1]3.4'!$AM23=[1]!Sanaudos[Kodas])*('[1]3.4'!FK$7='[1]2.SAN'!$M$4:$M$73),0)),"")</f>
        <v/>
      </c>
      <c r="FL23" s="244" t="str">
        <f t="array" ref="FL23">IFERROR(INDEX([1]!Sanaudos[Saskaita],MATCH(1,('[1]3.4'!$AM23=[1]!Sanaudos[Kodas])*('[1]3.4'!FL$7='[1]2.SAN'!$M$4:$M$73),0)),"")</f>
        <v/>
      </c>
      <c r="FM23" s="244" t="str">
        <f t="array" ref="FM23">IFERROR(INDEX([1]!Sanaudos[Saskaita],MATCH(1,('[1]3.4'!$AM23=[1]!Sanaudos[Kodas])*('[1]3.4'!FM$7='[1]2.SAN'!$M$4:$M$73),0)),"")</f>
        <v/>
      </c>
      <c r="FN23" s="244" t="str">
        <f t="array" ref="FN23">IFERROR(INDEX([1]!Sanaudos[Saskaita],MATCH(1,('[1]3.4'!$AM23=[1]!Sanaudos[Kodas])*('[1]3.4'!FN$7='[1]2.SAN'!$M$4:$M$73),0)),"")</f>
        <v/>
      </c>
      <c r="FO23" s="244" t="str">
        <f t="array" ref="FO23">IFERROR(INDEX([1]!Sanaudos[Saskaita],MATCH(1,('[1]3.4'!$AM23=[1]!Sanaudos[Kodas])*('[1]3.4'!FO$7='[1]2.SAN'!$M$4:$M$73),0)),"")</f>
        <v/>
      </c>
      <c r="FP23" s="244" t="str">
        <f t="array" ref="FP23">IFERROR(INDEX([1]!Sanaudos[Saskaita],MATCH(1,('[1]3.4'!$AM23=[1]!Sanaudos[Kodas])*('[1]3.4'!FP$7='[1]2.SAN'!$M$4:$M$73),0)),"")</f>
        <v/>
      </c>
      <c r="FQ23" s="244" t="str">
        <f t="array" ref="FQ23">IFERROR(INDEX([1]!Sanaudos[Saskaita],MATCH(1,('[1]3.4'!$AM23=[1]!Sanaudos[Kodas])*('[1]3.4'!FQ$7='[1]2.SAN'!$M$4:$M$73),0)),"")</f>
        <v/>
      </c>
      <c r="FR23" s="244" t="str">
        <f t="array" ref="FR23">IFERROR(INDEX([1]!Sanaudos[Saskaita],MATCH(1,('[1]3.4'!$AM23=[1]!Sanaudos[Kodas])*('[1]3.4'!FR$7='[1]2.SAN'!$M$4:$M$73),0)),"")</f>
        <v/>
      </c>
      <c r="FS23" s="244" t="str">
        <f t="array" ref="FS23">IFERROR(INDEX([1]!Sanaudos[Saskaita],MATCH(1,('[1]3.4'!$AM23=[1]!Sanaudos[Kodas])*('[1]3.4'!FS$7='[1]2.SAN'!$M$4:$M$73),0)),"")</f>
        <v/>
      </c>
      <c r="FT23" s="244" t="str">
        <f t="array" ref="FT23">IFERROR(INDEX([1]!Sanaudos[Saskaita],MATCH(1,('[1]3.4'!$AM23=[1]!Sanaudos[Kodas])*('[1]3.4'!FT$7='[1]2.SAN'!$M$4:$M$73),0)),"")</f>
        <v/>
      </c>
      <c r="FU23" s="244" t="str">
        <f t="array" ref="FU23">IFERROR(INDEX([1]!Sanaudos[Saskaita],MATCH(1,('[1]3.4'!$AM23=[1]!Sanaudos[Kodas])*('[1]3.4'!FU$7='[1]2.SAN'!$M$4:$M$73),0)),"")</f>
        <v/>
      </c>
      <c r="FV23" s="244" t="str">
        <f t="array" ref="FV23">IFERROR(INDEX([1]!Sanaudos[Saskaita],MATCH(1,('[1]3.4'!$AM23=[1]!Sanaudos[Kodas])*('[1]3.4'!FV$7='[1]2.SAN'!$M$4:$M$73),0)),"")</f>
        <v/>
      </c>
      <c r="FW23" s="244" t="str">
        <f t="array" ref="FW23">IFERROR(INDEX([1]!Sanaudos[Saskaita],MATCH(1,('[1]3.4'!$AM23=[1]!Sanaudos[Kodas])*('[1]3.4'!FW$7='[1]2.SAN'!$M$4:$M$73),0)),"")</f>
        <v/>
      </c>
      <c r="FX23" s="244" t="str">
        <f t="array" ref="FX23">IFERROR(INDEX([1]!Sanaudos[Saskaita],MATCH(1,('[1]3.4'!$AM23=[1]!Sanaudos[Kodas])*('[1]3.4'!FX$7='[1]2.SAN'!$M$4:$M$73),0)),"")</f>
        <v/>
      </c>
      <c r="FY23" s="244" t="str">
        <f t="array" ref="FY23">IFERROR(INDEX([1]!Sanaudos[Saskaita],MATCH(1,('[1]3.4'!$AM23=[1]!Sanaudos[Kodas])*('[1]3.4'!FY$7='[1]2.SAN'!$M$4:$M$73),0)),"")</f>
        <v/>
      </c>
      <c r="FZ23" s="244" t="str">
        <f t="array" ref="FZ23">IFERROR(INDEX([1]!Sanaudos[Saskaita],MATCH(1,('[1]3.4'!$AM23=[1]!Sanaudos[Kodas])*('[1]3.4'!FZ$7='[1]2.SAN'!$M$4:$M$73),0)),"")</f>
        <v/>
      </c>
      <c r="GA23" s="244" t="str">
        <f t="array" ref="GA23">IFERROR(INDEX([1]!Sanaudos[Saskaita],MATCH(1,('[1]3.4'!$AM23=[1]!Sanaudos[Kodas])*('[1]3.4'!GA$7='[1]2.SAN'!$M$4:$M$73),0)),"")</f>
        <v/>
      </c>
      <c r="GB23" s="244" t="str">
        <f t="array" ref="GB23">IFERROR(INDEX([1]!Sanaudos[Saskaita],MATCH(1,('[1]3.4'!$AM23=[1]!Sanaudos[Kodas])*('[1]3.4'!GB$7='[1]2.SAN'!$M$4:$M$73),0)),"")</f>
        <v/>
      </c>
      <c r="GC23" s="244" t="str">
        <f t="array" ref="GC23">IFERROR(INDEX([1]!Sanaudos[Saskaita],MATCH(1,('[1]3.4'!$AM23=[1]!Sanaudos[Kodas])*('[1]3.4'!GC$7='[1]2.SAN'!$M$4:$M$73),0)),"")</f>
        <v/>
      </c>
      <c r="GD23" s="244" t="str">
        <f t="array" ref="GD23">IFERROR(INDEX([1]!Sanaudos[Saskaita],MATCH(1,('[1]3.4'!$AM23=[1]!Sanaudos[Kodas])*('[1]3.4'!GD$7='[1]2.SAN'!$M$4:$M$73),0)),"")</f>
        <v/>
      </c>
      <c r="GE23" s="244" t="str">
        <f t="array" ref="GE23">IFERROR(INDEX([1]!Sanaudos[Saskaita],MATCH(1,('[1]3.4'!$AM23=[1]!Sanaudos[Kodas])*('[1]3.4'!GE$7='[1]2.SAN'!$M$4:$M$73),0)),"")</f>
        <v/>
      </c>
      <c r="GF23" s="244" t="str">
        <f t="array" ref="GF23">IFERROR(INDEX([1]!Sanaudos[Saskaita],MATCH(1,('[1]3.4'!$AM23=[1]!Sanaudos[Kodas])*('[1]3.4'!GF$7='[1]2.SAN'!$M$4:$M$73),0)),"")</f>
        <v/>
      </c>
      <c r="GG23" s="244" t="str">
        <f t="array" ref="GG23">IFERROR(INDEX([1]!Sanaudos[Saskaita],MATCH(1,('[1]3.4'!$AM23=[1]!Sanaudos[Kodas])*('[1]3.4'!GG$7='[1]2.SAN'!$M$4:$M$73),0)),"")</f>
        <v/>
      </c>
      <c r="GH23" s="244" t="str">
        <f t="array" ref="GH23">IFERROR(INDEX([1]!Sanaudos[Saskaita],MATCH(1,('[1]3.4'!$AM23=[1]!Sanaudos[Kodas])*('[1]3.4'!GH$7='[1]2.SAN'!$M$4:$M$73),0)),"")</f>
        <v/>
      </c>
      <c r="GI23" s="244" t="str">
        <f t="array" ref="GI23">IFERROR(INDEX([1]!Sanaudos[Saskaita],MATCH(1,('[1]3.4'!$AM23=[1]!Sanaudos[Kodas])*('[1]3.4'!GI$7='[1]2.SAN'!$M$4:$M$73),0)),"")</f>
        <v/>
      </c>
      <c r="GJ23" s="244" t="str">
        <f t="array" ref="GJ23">IFERROR(INDEX([1]!Sanaudos[Saskaita],MATCH(1,('[1]3.4'!$AM23=[1]!Sanaudos[Kodas])*('[1]3.4'!GJ$7='[1]2.SAN'!$M$4:$M$73),0)),"")</f>
        <v/>
      </c>
      <c r="GK23" s="244" t="str">
        <f t="array" ref="GK23">IFERROR(INDEX([1]!Sanaudos[Saskaita],MATCH(1,('[1]3.4'!$AM23=[1]!Sanaudos[Kodas])*('[1]3.4'!GK$7='[1]2.SAN'!$M$4:$M$73),0)),"")</f>
        <v/>
      </c>
      <c r="GL23" s="244" t="str">
        <f t="array" ref="GL23">IFERROR(INDEX([1]!Sanaudos[Saskaita],MATCH(1,('[1]3.4'!$AM23=[1]!Sanaudos[Kodas])*('[1]3.4'!GL$7='[1]2.SAN'!$M$4:$M$73),0)),"")</f>
        <v/>
      </c>
      <c r="GM23" s="244" t="str">
        <f t="array" ref="GM23">IFERROR(INDEX([1]!Sanaudos[Saskaita],MATCH(1,('[1]3.4'!$AM23=[1]!Sanaudos[Kodas])*('[1]3.4'!GM$7='[1]2.SAN'!$M$4:$M$73),0)),"")</f>
        <v/>
      </c>
      <c r="GN23" s="244" t="str">
        <f t="array" ref="GN23">IFERROR(INDEX([1]!Sanaudos[Saskaita],MATCH(1,('[1]3.4'!$AM23=[1]!Sanaudos[Kodas])*('[1]3.4'!GN$7='[1]2.SAN'!$M$4:$M$73),0)),"")</f>
        <v/>
      </c>
      <c r="GO23" s="244" t="str">
        <f t="array" ref="GO23">IFERROR(INDEX([1]!Sanaudos[Saskaita],MATCH(1,('[1]3.4'!$AM23=[1]!Sanaudos[Kodas])*('[1]3.4'!GO$7='[1]2.SAN'!$M$4:$M$73),0)),"")</f>
        <v/>
      </c>
      <c r="GP23" s="244" t="str">
        <f t="array" ref="GP23">IFERROR(INDEX([1]!Sanaudos[Saskaita],MATCH(1,('[1]3.4'!$AM23=[1]!Sanaudos[Kodas])*('[1]3.4'!GP$7='[1]2.SAN'!$M$4:$M$73),0)),"")</f>
        <v/>
      </c>
      <c r="GQ23" s="244" t="str">
        <f t="array" ref="GQ23">IFERROR(INDEX([1]!Sanaudos[Saskaita],MATCH(1,('[1]3.4'!$AM23=[1]!Sanaudos[Kodas])*('[1]3.4'!GQ$7='[1]2.SAN'!$M$4:$M$73),0)),"")</f>
        <v/>
      </c>
      <c r="GR23" s="244" t="str">
        <f t="array" ref="GR23">IFERROR(INDEX([1]!Sanaudos[Saskaita],MATCH(1,('[1]3.4'!$AM23=[1]!Sanaudos[Kodas])*('[1]3.4'!GR$7='[1]2.SAN'!$M$4:$M$73),0)),"")</f>
        <v/>
      </c>
      <c r="GS23" s="244" t="str">
        <f t="array" ref="GS23">IFERROR(INDEX([1]!Sanaudos[Saskaita],MATCH(1,('[1]3.4'!$AM23=[1]!Sanaudos[Kodas])*('[1]3.4'!GS$7='[1]2.SAN'!$M$4:$M$73),0)),"")</f>
        <v/>
      </c>
      <c r="GT23" s="244" t="str">
        <f t="array" ref="GT23">IFERROR(INDEX([1]!Sanaudos[Saskaita],MATCH(1,('[1]3.4'!$AM23=[1]!Sanaudos[Kodas])*('[1]3.4'!GT$7='[1]2.SAN'!$M$4:$M$73),0)),"")</f>
        <v/>
      </c>
      <c r="GU23" s="244" t="str">
        <f t="array" ref="GU23">IFERROR(INDEX([1]!Sanaudos[Saskaita],MATCH(1,('[1]3.4'!$AM23=[1]!Sanaudos[Kodas])*('[1]3.4'!GU$7='[1]2.SAN'!$M$4:$M$73),0)),"")</f>
        <v/>
      </c>
      <c r="GV23" s="244" t="str">
        <f t="array" ref="GV23">IFERROR(INDEX([1]!Sanaudos[Saskaita],MATCH(1,('[1]3.4'!$AM23=[1]!Sanaudos[Kodas])*('[1]3.4'!GV$7='[1]2.SAN'!$M$4:$M$73),0)),"")</f>
        <v/>
      </c>
      <c r="GW23" s="244" t="str">
        <f t="array" ref="GW23">IFERROR(INDEX([1]!Sanaudos[Saskaita],MATCH(1,('[1]3.4'!$AM23=[1]!Sanaudos[Kodas])*('[1]3.4'!GW$7='[1]2.SAN'!$M$4:$M$73),0)),"")</f>
        <v/>
      </c>
      <c r="GX23" s="244" t="str">
        <f t="array" ref="GX23">IFERROR(INDEX([1]!Sanaudos[Saskaita],MATCH(1,('[1]3.4'!$AM23=[1]!Sanaudos[Kodas])*('[1]3.4'!GX$7='[1]2.SAN'!$M$4:$M$73),0)),"")</f>
        <v/>
      </c>
      <c r="GY23" s="244" t="str">
        <f t="array" ref="GY23">IFERROR(INDEX([1]!Sanaudos[Saskaita],MATCH(1,('[1]3.4'!$AM23=[1]!Sanaudos[Kodas])*('[1]3.4'!GY$7='[1]2.SAN'!$M$4:$M$73),0)),"")</f>
        <v/>
      </c>
      <c r="GZ23" s="244" t="str">
        <f t="array" ref="GZ23">IFERROR(INDEX([1]!Sanaudos[Saskaita],MATCH(1,('[1]3.4'!$AM23=[1]!Sanaudos[Kodas])*('[1]3.4'!GZ$7='[1]2.SAN'!$M$4:$M$73),0)),"")</f>
        <v/>
      </c>
      <c r="HA23" s="244" t="str">
        <f t="array" ref="HA23">IFERROR(INDEX([1]!Sanaudos[Saskaita],MATCH(1,('[1]3.4'!$AM23=[1]!Sanaudos[Kodas])*('[1]3.4'!HA$7='[1]2.SAN'!$M$4:$M$73),0)),"")</f>
        <v/>
      </c>
      <c r="HB23" s="244" t="str">
        <f t="array" ref="HB23">IFERROR(INDEX([1]!Sanaudos[Saskaita],MATCH(1,('[1]3.4'!$AM23=[1]!Sanaudos[Kodas])*('[1]3.4'!HB$7='[1]2.SAN'!$M$4:$M$73),0)),"")</f>
        <v/>
      </c>
      <c r="HC23" s="244" t="str">
        <f t="array" ref="HC23">IFERROR(INDEX([1]!Sanaudos[Saskaita],MATCH(1,('[1]3.4'!$AM23=[1]!Sanaudos[Kodas])*('[1]3.4'!HC$7='[1]2.SAN'!$M$4:$M$73),0)),"")</f>
        <v/>
      </c>
      <c r="HD23" s="244" t="str">
        <f t="array" ref="HD23">IFERROR(INDEX([1]!Sanaudos[Saskaita],MATCH(1,('[1]3.4'!$AM23=[1]!Sanaudos[Kodas])*('[1]3.4'!HD$7='[1]2.SAN'!$M$4:$M$73),0)),"")</f>
        <v/>
      </c>
      <c r="HE23" s="244" t="str">
        <f t="array" ref="HE23">IFERROR(INDEX([1]!Sanaudos[Saskaita],MATCH(1,('[1]3.4'!$AM23=[1]!Sanaudos[Kodas])*('[1]3.4'!HE$7='[1]2.SAN'!$M$4:$M$73),0)),"")</f>
        <v/>
      </c>
      <c r="HF23" s="244" t="str">
        <f t="array" ref="HF23">IFERROR(INDEX([1]!Sanaudos[Saskaita],MATCH(1,('[1]3.4'!$AM23=[1]!Sanaudos[Kodas])*('[1]3.4'!HF$7='[1]2.SAN'!$M$4:$M$73),0)),"")</f>
        <v/>
      </c>
      <c r="HG23" s="244" t="str">
        <f t="array" ref="HG23">IFERROR(INDEX([1]!Sanaudos[Saskaita],MATCH(1,('[1]3.4'!$AM23=[1]!Sanaudos[Kodas])*('[1]3.4'!HG$7='[1]2.SAN'!$M$4:$M$73),0)),"")</f>
        <v/>
      </c>
      <c r="HH23" s="244" t="str">
        <f t="array" ref="HH23">IFERROR(INDEX([1]!Sanaudos[Saskaita],MATCH(1,('[1]3.4'!$AM23=[1]!Sanaudos[Kodas])*('[1]3.4'!HH$7='[1]2.SAN'!$M$4:$M$73),0)),"")</f>
        <v/>
      </c>
      <c r="HI23" s="244" t="str">
        <f t="array" ref="HI23">IFERROR(INDEX([1]!Sanaudos[Saskaita],MATCH(1,('[1]3.4'!$AM23=[1]!Sanaudos[Kodas])*('[1]3.4'!HI$7='[1]2.SAN'!$M$4:$M$73),0)),"")</f>
        <v/>
      </c>
      <c r="HJ23" s="244" t="str">
        <f t="array" ref="HJ23">IFERROR(INDEX([1]!Sanaudos[Saskaita],MATCH(1,('[1]3.4'!$AM23=[1]!Sanaudos[Kodas])*('[1]3.4'!HJ$7='[1]2.SAN'!$M$4:$M$73),0)),"")</f>
        <v/>
      </c>
      <c r="HK23" s="244" t="str">
        <f t="array" ref="HK23">IFERROR(INDEX([1]!Sanaudos[Saskaita],MATCH(1,('[1]3.4'!$AM23=[1]!Sanaudos[Kodas])*('[1]3.4'!HK$7='[1]2.SAN'!$M$4:$M$73),0)),"")</f>
        <v/>
      </c>
      <c r="HL23" s="244" t="str">
        <f t="array" ref="HL23">IFERROR(INDEX([1]!Sanaudos[Saskaita],MATCH(1,('[1]3.4'!$AM23=[1]!Sanaudos[Kodas])*('[1]3.4'!HL$7='[1]2.SAN'!$M$4:$M$73),0)),"")</f>
        <v/>
      </c>
      <c r="HM23" s="244" t="str">
        <f t="array" ref="HM23">IFERROR(INDEX([1]!Sanaudos[Saskaita],MATCH(1,('[1]3.4'!$AM23=[1]!Sanaudos[Kodas])*('[1]3.4'!HM$7='[1]2.SAN'!$M$4:$M$73),0)),"")</f>
        <v/>
      </c>
      <c r="HN23" s="244" t="str">
        <f t="array" ref="HN23">IFERROR(INDEX([1]!Sanaudos[Saskaita],MATCH(1,('[1]3.4'!$AM23=[1]!Sanaudos[Kodas])*('[1]3.4'!HN$7='[1]2.SAN'!$M$4:$M$73),0)),"")</f>
        <v/>
      </c>
      <c r="HO23" s="244" t="str">
        <f t="array" ref="HO23">IFERROR(INDEX([1]!Sanaudos[Saskaita],MATCH(1,('[1]3.4'!$AM23=[1]!Sanaudos[Kodas])*('[1]3.4'!HO$7='[1]2.SAN'!$M$4:$M$73),0)),"")</f>
        <v/>
      </c>
      <c r="HP23" s="244" t="str">
        <f t="array" ref="HP23">IFERROR(INDEX([1]!Sanaudos[Saskaita],MATCH(1,('[1]3.4'!$AM23=[1]!Sanaudos[Kodas])*('[1]3.4'!HP$7='[1]2.SAN'!$M$4:$M$73),0)),"")</f>
        <v/>
      </c>
      <c r="HQ23" s="244" t="str">
        <f t="array" ref="HQ23">IFERROR(INDEX([1]!Sanaudos[Saskaita],MATCH(1,('[1]3.4'!$AM23=[1]!Sanaudos[Kodas])*('[1]3.4'!HQ$7='[1]2.SAN'!$M$4:$M$73),0)),"")</f>
        <v/>
      </c>
      <c r="HR23" s="244" t="str">
        <f t="array" ref="HR23">IFERROR(INDEX([1]!Sanaudos[Saskaita],MATCH(1,('[1]3.4'!$AM23=[1]!Sanaudos[Kodas])*('[1]3.4'!HR$7='[1]2.SAN'!$M$4:$M$73),0)),"")</f>
        <v/>
      </c>
      <c r="HS23" s="244" t="str">
        <f t="array" ref="HS23">IFERROR(INDEX([1]!Sanaudos[Saskaita],MATCH(1,('[1]3.4'!$AM23=[1]!Sanaudos[Kodas])*('[1]3.4'!HS$7='[1]2.SAN'!$M$4:$M$73),0)),"")</f>
        <v/>
      </c>
      <c r="HT23" s="244" t="str">
        <f t="array" ref="HT23">IFERROR(INDEX([1]!Sanaudos[Saskaita],MATCH(1,('[1]3.4'!$AM23=[1]!Sanaudos[Kodas])*('[1]3.4'!HT$7='[1]2.SAN'!$M$4:$M$73),0)),"")</f>
        <v/>
      </c>
      <c r="HU23" s="244" t="str">
        <f t="array" ref="HU23">IFERROR(INDEX([1]!Sanaudos[Saskaita],MATCH(1,('[1]3.4'!$AM23=[1]!Sanaudos[Kodas])*('[1]3.4'!HU$7='[1]2.SAN'!$M$4:$M$73),0)),"")</f>
        <v/>
      </c>
      <c r="HV23" s="244" t="str">
        <f t="array" ref="HV23">IFERROR(INDEX([1]!Sanaudos[Saskaita],MATCH(1,('[1]3.4'!$AM23=[1]!Sanaudos[Kodas])*('[1]3.4'!HV$7='[1]2.SAN'!$M$4:$M$73),0)),"")</f>
        <v/>
      </c>
      <c r="HW23" s="244" t="str">
        <f t="array" ref="HW23">IFERROR(INDEX([1]!Sanaudos[Saskaita],MATCH(1,('[1]3.4'!$AM23=[1]!Sanaudos[Kodas])*('[1]3.4'!HW$7='[1]2.SAN'!$M$4:$M$73),0)),"")</f>
        <v/>
      </c>
      <c r="HX23" s="244" t="str">
        <f t="array" ref="HX23">IFERROR(INDEX([1]!Sanaudos[Saskaita],MATCH(1,('[1]3.4'!$AM23=[1]!Sanaudos[Kodas])*('[1]3.4'!HX$7='[1]2.SAN'!$M$4:$M$73),0)),"")</f>
        <v/>
      </c>
      <c r="HY23" s="244" t="str">
        <f t="array" ref="HY23">IFERROR(INDEX([1]!Sanaudos[Saskaita],MATCH(1,('[1]3.4'!$AM23=[1]!Sanaudos[Kodas])*('[1]3.4'!HY$7='[1]2.SAN'!$M$4:$M$73),0)),"")</f>
        <v/>
      </c>
      <c r="HZ23" s="244" t="str">
        <f t="array" ref="HZ23">IFERROR(INDEX([1]!Sanaudos[Saskaita],MATCH(1,('[1]3.4'!$AM23=[1]!Sanaudos[Kodas])*('[1]3.4'!HZ$7='[1]2.SAN'!$M$4:$M$73),0)),"")</f>
        <v/>
      </c>
      <c r="IA23" s="244" t="str">
        <f t="array" ref="IA23">IFERROR(INDEX([1]!Sanaudos[Saskaita],MATCH(1,('[1]3.4'!$AM23=[1]!Sanaudos[Kodas])*('[1]3.4'!IA$7='[1]2.SAN'!$M$4:$M$73),0)),"")</f>
        <v/>
      </c>
      <c r="IB23" s="244" t="str">
        <f t="array" ref="IB23">IFERROR(INDEX([1]!Sanaudos[Saskaita],MATCH(1,('[1]3.4'!$AM23=[1]!Sanaudos[Kodas])*('[1]3.4'!IB$7='[1]2.SAN'!$M$4:$M$73),0)),"")</f>
        <v/>
      </c>
      <c r="IC23" s="244" t="str">
        <f t="array" ref="IC23">IFERROR(INDEX([1]!Sanaudos[Saskaita],MATCH(1,('[1]3.4'!$AM23=[1]!Sanaudos[Kodas])*('[1]3.4'!IC$7='[1]2.SAN'!$M$4:$M$73),0)),"")</f>
        <v/>
      </c>
      <c r="ID23" s="244" t="str">
        <f t="array" ref="ID23">IFERROR(INDEX([1]!Sanaudos[Saskaita],MATCH(1,('[1]3.4'!$AM23=[1]!Sanaudos[Kodas])*('[1]3.4'!ID$7='[1]2.SAN'!$M$4:$M$73),0)),"")</f>
        <v/>
      </c>
      <c r="IE23" s="244" t="str">
        <f t="array" ref="IE23">IFERROR(INDEX([1]!Sanaudos[Saskaita],MATCH(1,('[1]3.4'!$AM23=[1]!Sanaudos[Kodas])*('[1]3.4'!IE$7='[1]2.SAN'!$M$4:$M$73),0)),"")</f>
        <v/>
      </c>
      <c r="IF23" s="244" t="str">
        <f t="array" ref="IF23">IFERROR(INDEX([1]!Sanaudos[Saskaita],MATCH(1,('[1]3.4'!$AM23=[1]!Sanaudos[Kodas])*('[1]3.4'!IF$7='[1]2.SAN'!$M$4:$M$73),0)),"")</f>
        <v/>
      </c>
      <c r="IG23" s="244" t="str">
        <f t="array" ref="IG23">IFERROR(INDEX([1]!Sanaudos[Saskaita],MATCH(1,('[1]3.4'!$AM23=[1]!Sanaudos[Kodas])*('[1]3.4'!IG$7='[1]2.SAN'!$M$4:$M$73),0)),"")</f>
        <v/>
      </c>
      <c r="IH23" s="244" t="str">
        <f t="array" ref="IH23">IFERROR(INDEX([1]!Sanaudos[Saskaita],MATCH(1,('[1]3.4'!$AM23=[1]!Sanaudos[Kodas])*('[1]3.4'!IH$7='[1]2.SAN'!$M$4:$M$73),0)),"")</f>
        <v/>
      </c>
      <c r="II23" s="244" t="str">
        <f t="array" ref="II23">IFERROR(INDEX([1]!Sanaudos[Saskaita],MATCH(1,('[1]3.4'!$AM23=[1]!Sanaudos[Kodas])*('[1]3.4'!II$7='[1]2.SAN'!$M$4:$M$73),0)),"")</f>
        <v/>
      </c>
      <c r="IJ23" s="244" t="str">
        <f t="array" ref="IJ23">IFERROR(INDEX([1]!Sanaudos[Saskaita],MATCH(1,('[1]3.4'!$AM23=[1]!Sanaudos[Kodas])*('[1]3.4'!IJ$7='[1]2.SAN'!$M$4:$M$73),0)),"")</f>
        <v/>
      </c>
      <c r="IK23" s="244" t="str">
        <f t="array" ref="IK23">IFERROR(INDEX([1]!Sanaudos[Saskaita],MATCH(1,('[1]3.4'!$AM23=[1]!Sanaudos[Kodas])*('[1]3.4'!IK$7='[1]2.SAN'!$M$4:$M$73),0)),"")</f>
        <v/>
      </c>
    </row>
    <row r="24" spans="2:245" ht="12.2" customHeight="1" x14ac:dyDescent="0.2">
      <c r="B24" s="552"/>
      <c r="C24" s="253" t="s">
        <v>831</v>
      </c>
      <c r="D24" s="251" t="s">
        <v>832</v>
      </c>
      <c r="E24" s="247" t="str">
        <f t="shared" si="2"/>
        <v xml:space="preserve">                                    </v>
      </c>
      <c r="F24" s="248" t="e">
        <f>+SUMIFS([1]!Sanaudos[Suma],[1]!Sanaudos[Kodas],AM24,[1]!Sanaudos[PASK],TRUE)</f>
        <v>#REF!</v>
      </c>
      <c r="G24" s="248" t="e">
        <f>-SUMIFS([1]!Sanaudos[Suma],[1]!Sanaudos[Kodas],$AM24,[1]!Sanaudos[Pagal DK RAS],700)</f>
        <v>#REF!</v>
      </c>
      <c r="H24" s="248" t="e">
        <f>+SUMIFS('[1]5.turtas'!$D$1:$AN$1,'[1]5.turtas'!$D$4:$AN$4,$AM24)</f>
        <v>#VALUE!</v>
      </c>
      <c r="I24" s="248" t="e">
        <f>-SUMIFS([1]!Sanaudos[Suma],[1]!Sanaudos[Kodas],$AM24,[1]!Sanaudos[Pagal DK RAS],901)-SUMIFS([1]!Sanaudos[Suma],[1]!Sanaudos[Kodas],$AM24,[1]!Sanaudos[Pagal DK RAS],902)-SUMIFS([1]!Sanaudos[Suma],[1]!Sanaudos[Kodas],$AM24,[1]!Sanaudos[Pagal DK RAS],905)</f>
        <v>#REF!</v>
      </c>
      <c r="J24" s="248" t="e">
        <f>+SUMIFS([1]!DU[DU],[1]!DU[Kodas],$AM24)+SUMIFS([1]!DU[Sodra],[1]!DU[Kodas],$AM24)+SUMIFS([1]!DU[Išeitinės išmokos, kompensacijos],[1]!DU[Kodas],$AM24)</f>
        <v>#REF!</v>
      </c>
      <c r="K24" s="248" t="e">
        <f>+SUMIFS([1]!Sanaudos_kor[Suma],[1]!Sanaudos_kor[Kodas],$AM24,[1]!Sanaudos_kor[PASK],TRUE,[1]!Sanaudos_kor[KOR_nr],K$1)</f>
        <v>#REF!</v>
      </c>
      <c r="L24" s="248" t="e">
        <f>+SUMIFS([1]!Sanaudos_kor[Suma],[1]!Sanaudos_kor[Kodas],$AM24,[1]!Sanaudos_kor[PASK],TRUE,[1]!Sanaudos_kor[KOR_nr],L$1)</f>
        <v>#REF!</v>
      </c>
      <c r="M24" s="248" t="e">
        <f>+SUMIFS([1]!Sanaudos_kor[Suma],[1]!Sanaudos_kor[Kodas],$AM24,[1]!Sanaudos_kor[PASK],TRUE,[1]!Sanaudos_kor[KOR_nr],M$1)</f>
        <v>#REF!</v>
      </c>
      <c r="N24" s="248" t="e">
        <f>+SUMIFS([1]!Sanaudos_kor[Suma],[1]!Sanaudos_kor[Kodas],$AM24,[1]!Sanaudos_kor[PASK],TRUE,[1]!Sanaudos_kor[KOR_nr],N$1)</f>
        <v>#REF!</v>
      </c>
      <c r="O24" s="248" t="e">
        <f>+SUMIFS([1]!Sanaudos_kor[Suma],[1]!Sanaudos_kor[Kodas],$AM24,[1]!Sanaudos_kor[PASK],TRUE,[1]!Sanaudos_kor[KOR_nr],O$1)</f>
        <v>#REF!</v>
      </c>
      <c r="P24" s="248" t="e">
        <f>+SUMIFS([1]!Sanaudos_kor[Suma],[1]!Sanaudos_kor[Kodas],$AM24,[1]!Sanaudos_kor[PASK],TRUE,[1]!Sanaudos_kor[KOR_nr],P$1)</f>
        <v>#REF!</v>
      </c>
      <c r="Q24" s="248" t="e">
        <f>+SUMIFS([1]!Sanaudos_kor[Suma],[1]!Sanaudos_kor[Kodas],$AM24,[1]!Sanaudos_kor[PASK],TRUE,[1]!Sanaudos_kor[KOR_nr],Q$1)</f>
        <v>#REF!</v>
      </c>
      <c r="R24" s="248" t="e">
        <f>+SUMIFS([1]!Sanaudos_kor[Suma],[1]!Sanaudos_kor[Kodas],$AM24,[1]!Sanaudos_kor[PASK],TRUE,[1]!Sanaudos_kor[KOR_nr],R$1)</f>
        <v>#REF!</v>
      </c>
      <c r="S24" s="248" t="e">
        <f>+SUMIFS([1]!Sanaudos_kor[Suma],[1]!Sanaudos_kor[Kodas],$AM24,[1]!Sanaudos_kor[PASK],TRUE,[1]!Sanaudos_kor[KOR_nr],S$1)</f>
        <v>#REF!</v>
      </c>
      <c r="T24" s="248" t="e">
        <f>+SUMIFS([1]!Sanaudos_kor[Suma],[1]!Sanaudos_kor[Kodas],$AM24,[1]!Sanaudos_kor[PASK],TRUE,[1]!Sanaudos_kor[KOR_nr],T$1)</f>
        <v>#REF!</v>
      </c>
      <c r="U24" s="248" t="e">
        <f>+SUMIFS([1]!Sanaudos_kor[Suma],[1]!Sanaudos_kor[Kodas],$AM24,[1]!Sanaudos_kor[PASK],TRUE,[1]!Sanaudos_kor[KOR_nr],U$1)</f>
        <v>#REF!</v>
      </c>
      <c r="V24" s="248" t="e">
        <f>+SUMIFS([1]!Sanaudos_kor[Suma],[1]!Sanaudos_kor[Kodas],$AM24,[1]!Sanaudos_kor[PASK],TRUE,[1]!Sanaudos_kor[KOR_nr],V$1)</f>
        <v>#REF!</v>
      </c>
      <c r="W24" s="248" t="e">
        <f>+SUMIFS([1]!Sanaudos_kor[Suma],[1]!Sanaudos_kor[Kodas],$AM24,[1]!Sanaudos_kor[PASK],TRUE,[1]!Sanaudos_kor[KOR_nr],W$1)</f>
        <v>#REF!</v>
      </c>
      <c r="X24" s="248" t="e">
        <f>+SUMIFS([1]!Sanaudos_kor[Suma],[1]!Sanaudos_kor[Kodas],$AM24,[1]!Sanaudos_kor[PASK],TRUE,[1]!Sanaudos_kor[KOR_nr],X$1)</f>
        <v>#REF!</v>
      </c>
      <c r="Y24" s="248" t="e">
        <f>+SUMIFS([1]!Sanaudos_kor[Suma],[1]!Sanaudos_kor[Kodas],$AM24,[1]!Sanaudos_kor[PASK],TRUE,[1]!Sanaudos_kor[KOR_nr],Y$1)</f>
        <v>#REF!</v>
      </c>
      <c r="Z24" s="248" t="e">
        <f>+SUMIFS([1]!Sanaudos_kor[Suma],[1]!Sanaudos_kor[Kodas],$AM24,[1]!Sanaudos_kor[PASK],TRUE,[1]!Sanaudos_kor[KOR_nr],Z$1)</f>
        <v>#REF!</v>
      </c>
      <c r="AA24" s="248" t="e">
        <f>+SUMIFS([1]!Sanaudos_kor[Suma],[1]!Sanaudos_kor[Kodas],$AM24,[1]!Sanaudos_kor[PASK],TRUE,[1]!Sanaudos_kor[KOR_nr],AA$1)</f>
        <v>#REF!</v>
      </c>
      <c r="AB24" s="248" t="e">
        <f>+SUMIFS([1]!Sanaudos_kor[Suma],[1]!Sanaudos_kor[Kodas],$AM24,[1]!Sanaudos_kor[PASK],TRUE,[1]!Sanaudos_kor[KOR_nr],AB$1)</f>
        <v>#REF!</v>
      </c>
      <c r="AC24" s="248" t="e">
        <f>+SUMIFS([1]!Sanaudos_kor[Suma],[1]!Sanaudos_kor[Kodas],$AM24,[1]!Sanaudos_kor[PASK],TRUE,[1]!Sanaudos_kor[KOR_nr],AC$1)</f>
        <v>#REF!</v>
      </c>
      <c r="AD24" s="248" t="e">
        <f>+SUMIFS([1]!Sanaudos_kor[Suma],[1]!Sanaudos_kor[Kodas],$AM24,[1]!Sanaudos_kor[PASK],TRUE,[1]!Sanaudos_kor[KOR_nr],AD$1)</f>
        <v>#REF!</v>
      </c>
      <c r="AE24" s="248" t="e">
        <f>+SUMIFS([1]!Sanaudos_kor[Suma],[1]!Sanaudos_kor[Kodas],$AM24,[1]!Sanaudos_kor[PASK],TRUE,[1]!Sanaudos_kor[KOR_nr],AE$1)</f>
        <v>#REF!</v>
      </c>
      <c r="AF24" s="248" t="e">
        <f>+SUMIFS([1]!Sanaudos_kor[Suma],[1]!Sanaudos_kor[Kodas],$AM24,[1]!Sanaudos_kor[PASK],TRUE,[1]!Sanaudos_kor[KOR_nr],AF$1)</f>
        <v>#REF!</v>
      </c>
      <c r="AG24" s="248" t="e">
        <f t="shared" si="0"/>
        <v>#REF!</v>
      </c>
      <c r="AH24" s="566"/>
      <c r="AJ24" s="211" t="s">
        <v>414</v>
      </c>
      <c r="AK24" s="124" t="str">
        <f>+'[1]2.SAN'!C191</f>
        <v>Iš sąskaitos išimamos banko komisinio atlyginimo sąnaudos ir perkeliamos į 1101 sąnaudų pogrupį, t.y. Banko paslaugų (komisinių) sąnaudų pogrupį, kartu pastarąsias sąnaudas priskiriant bendrųjų sąnaudų kategorijai.</v>
      </c>
      <c r="AM24" s="249" t="str">
        <f>+'[1]1.vardai'!D78</f>
        <v>TS_9KITA</v>
      </c>
      <c r="AN24" s="250" t="e">
        <f>+SUMIFS('[1]6'!$Y$161:$BL$161,'[1]6'!$Y$2:$BL$2,$AM24)</f>
        <v>#VALUE!</v>
      </c>
      <c r="AO24" s="250" t="e">
        <f t="shared" si="3"/>
        <v>#REF!</v>
      </c>
      <c r="AQ24" s="250" t="e">
        <f>+SUMIFS('[1]3.4'!$F$133:$F$202,'[1]3.4'!$D$133:$D$202,$AM24,'[1]3.4'!$E$133:$E$202,"")</f>
        <v>#VALUE!</v>
      </c>
      <c r="AR24" s="250" t="e">
        <f t="shared" si="1"/>
        <v>#VALUE!</v>
      </c>
      <c r="AT24" s="244" t="str">
        <f t="array" ref="AT24">IFERROR(INDEX([1]!Sanaudos[Saskaita],MATCH(1,('[1]3.4'!$AM24=[1]!Sanaudos[Kodas])*('[1]3.4'!AT$7='[1]2.SAN'!$M$4:$M$73),0)),"")</f>
        <v/>
      </c>
      <c r="AU24" s="244" t="str">
        <f t="array" ref="AU24">IFERROR(INDEX([1]!Sanaudos[Saskaita],MATCH(1,('[1]3.4'!$AM24=[1]!Sanaudos[Kodas])*('[1]3.4'!AU$7='[1]2.SAN'!$M$4:$M$73),0)),"")</f>
        <v/>
      </c>
      <c r="AV24" s="244" t="str">
        <f t="array" ref="AV24">IFERROR(INDEX([1]!Sanaudos[Saskaita],MATCH(1,('[1]3.4'!$AM24=[1]!Sanaudos[Kodas])*('[1]3.4'!AV$7='[1]2.SAN'!$M$4:$M$73),0)),"")</f>
        <v/>
      </c>
      <c r="AW24" s="244" t="str">
        <f t="array" ref="AW24">IFERROR(INDEX([1]!Sanaudos[Saskaita],MATCH(1,('[1]3.4'!$AM24=[1]!Sanaudos[Kodas])*('[1]3.4'!AW$7='[1]2.SAN'!$M$4:$M$73),0)),"")</f>
        <v/>
      </c>
      <c r="AX24" s="244" t="str">
        <f t="array" ref="AX24">IFERROR(INDEX([1]!Sanaudos[Saskaita],MATCH(1,('[1]3.4'!$AM24=[1]!Sanaudos[Kodas])*('[1]3.4'!AX$7='[1]2.SAN'!$M$4:$M$73),0)),"")</f>
        <v/>
      </c>
      <c r="AY24" s="244" t="str">
        <f t="array" ref="AY24">IFERROR(INDEX([1]!Sanaudos[Saskaita],MATCH(1,('[1]3.4'!$AM24=[1]!Sanaudos[Kodas])*('[1]3.4'!AY$7='[1]2.SAN'!$M$4:$M$73),0)),"")</f>
        <v/>
      </c>
      <c r="AZ24" s="244" t="str">
        <f t="array" ref="AZ24">IFERROR(INDEX([1]!Sanaudos[Saskaita],MATCH(1,('[1]3.4'!$AM24=[1]!Sanaudos[Kodas])*('[1]3.4'!AZ$7='[1]2.SAN'!$M$4:$M$73),0)),"")</f>
        <v/>
      </c>
      <c r="BA24" s="244" t="str">
        <f t="array" ref="BA24">IFERROR(INDEX([1]!Sanaudos[Saskaita],MATCH(1,('[1]3.4'!$AM24=[1]!Sanaudos[Kodas])*('[1]3.4'!BA$7='[1]2.SAN'!$M$4:$M$73),0)),"")</f>
        <v/>
      </c>
      <c r="BB24" s="244" t="str">
        <f t="array" ref="BB24">IFERROR(INDEX([1]!Sanaudos[Saskaita],MATCH(1,('[1]3.4'!$AM24=[1]!Sanaudos[Kodas])*('[1]3.4'!BB$7='[1]2.SAN'!$M$4:$M$73),0)),"")</f>
        <v/>
      </c>
      <c r="BC24" s="244" t="str">
        <f t="array" ref="BC24">IFERROR(INDEX([1]!Sanaudos[Saskaita],MATCH(1,('[1]3.4'!$AM24=[1]!Sanaudos[Kodas])*('[1]3.4'!BC$7='[1]2.SAN'!$M$4:$M$73),0)),"")</f>
        <v/>
      </c>
      <c r="BD24" s="244" t="str">
        <f t="array" ref="BD24">IFERROR(INDEX([1]!Sanaudos[Saskaita],MATCH(1,('[1]3.4'!$AM24=[1]!Sanaudos[Kodas])*('[1]3.4'!BD$7='[1]2.SAN'!$M$4:$M$73),0)),"")</f>
        <v/>
      </c>
      <c r="BE24" s="244" t="str">
        <f t="array" ref="BE24">IFERROR(INDEX([1]!Sanaudos[Saskaita],MATCH(1,('[1]3.4'!$AM24=[1]!Sanaudos[Kodas])*('[1]3.4'!BE$7='[1]2.SAN'!$M$4:$M$73),0)),"")</f>
        <v/>
      </c>
      <c r="BF24" s="244" t="str">
        <f t="array" ref="BF24">IFERROR(INDEX([1]!Sanaudos[Saskaita],MATCH(1,('[1]3.4'!$AM24=[1]!Sanaudos[Kodas])*('[1]3.4'!BF$7='[1]2.SAN'!$M$4:$M$73),0)),"")</f>
        <v/>
      </c>
      <c r="BG24" s="244" t="str">
        <f t="array" ref="BG24">IFERROR(INDEX([1]!Sanaudos[Saskaita],MATCH(1,('[1]3.4'!$AM24=[1]!Sanaudos[Kodas])*('[1]3.4'!BG$7='[1]2.SAN'!$M$4:$M$73),0)),"")</f>
        <v/>
      </c>
      <c r="BH24" s="244" t="str">
        <f t="array" ref="BH24">IFERROR(INDEX([1]!Sanaudos[Saskaita],MATCH(1,('[1]3.4'!$AM24=[1]!Sanaudos[Kodas])*('[1]3.4'!BH$7='[1]2.SAN'!$M$4:$M$73),0)),"")</f>
        <v/>
      </c>
      <c r="BI24" s="244" t="str">
        <f t="array" ref="BI24">IFERROR(INDEX([1]!Sanaudos[Saskaita],MATCH(1,('[1]3.4'!$AM24=[1]!Sanaudos[Kodas])*('[1]3.4'!BI$7='[1]2.SAN'!$M$4:$M$73),0)),"")</f>
        <v/>
      </c>
      <c r="BJ24" s="244" t="str">
        <f t="array" ref="BJ24">IFERROR(INDEX([1]!Sanaudos[Saskaita],MATCH(1,('[1]3.4'!$AM24=[1]!Sanaudos[Kodas])*('[1]3.4'!BJ$7='[1]2.SAN'!$M$4:$M$73),0)),"")</f>
        <v/>
      </c>
      <c r="BK24" s="244" t="str">
        <f t="array" ref="BK24">IFERROR(INDEX([1]!Sanaudos[Saskaita],MATCH(1,('[1]3.4'!$AM24=[1]!Sanaudos[Kodas])*('[1]3.4'!BK$7='[1]2.SAN'!$M$4:$M$73),0)),"")</f>
        <v/>
      </c>
      <c r="BL24" s="244" t="str">
        <f t="array" ref="BL24">IFERROR(INDEX([1]!Sanaudos[Saskaita],MATCH(1,('[1]3.4'!$AM24=[1]!Sanaudos[Kodas])*('[1]3.4'!BL$7='[1]2.SAN'!$M$4:$M$73),0)),"")</f>
        <v/>
      </c>
      <c r="BM24" s="244" t="str">
        <f t="array" ref="BM24">IFERROR(INDEX([1]!Sanaudos[Saskaita],MATCH(1,('[1]3.4'!$AM24=[1]!Sanaudos[Kodas])*('[1]3.4'!BM$7='[1]2.SAN'!$M$4:$M$73),0)),"")</f>
        <v/>
      </c>
      <c r="BN24" s="244" t="str">
        <f t="array" ref="BN24">IFERROR(INDEX([1]!Sanaudos[Saskaita],MATCH(1,('[1]3.4'!$AM24=[1]!Sanaudos[Kodas])*('[1]3.4'!BN$7='[1]2.SAN'!$M$4:$M$73),0)),"")</f>
        <v/>
      </c>
      <c r="BO24" s="244" t="str">
        <f t="array" ref="BO24">IFERROR(INDEX([1]!Sanaudos[Saskaita],MATCH(1,('[1]3.4'!$AM24=[1]!Sanaudos[Kodas])*('[1]3.4'!BO$7='[1]2.SAN'!$M$4:$M$73),0)),"")</f>
        <v/>
      </c>
      <c r="BP24" s="244" t="str">
        <f t="array" ref="BP24">IFERROR(INDEX([1]!Sanaudos[Saskaita],MATCH(1,('[1]3.4'!$AM24=[1]!Sanaudos[Kodas])*('[1]3.4'!BP$7='[1]2.SAN'!$M$4:$M$73),0)),"")</f>
        <v/>
      </c>
      <c r="BQ24" s="244" t="str">
        <f t="array" ref="BQ24">IFERROR(INDEX([1]!Sanaudos[Saskaita],MATCH(1,('[1]3.4'!$AM24=[1]!Sanaudos[Kodas])*('[1]3.4'!BQ$7='[1]2.SAN'!$M$4:$M$73),0)),"")</f>
        <v/>
      </c>
      <c r="BR24" s="244" t="str">
        <f t="array" ref="BR24">IFERROR(INDEX([1]!Sanaudos[Saskaita],MATCH(1,('[1]3.4'!$AM24=[1]!Sanaudos[Kodas])*('[1]3.4'!BR$7='[1]2.SAN'!$M$4:$M$73),0)),"")</f>
        <v/>
      </c>
      <c r="BS24" s="244" t="str">
        <f t="array" ref="BS24">IFERROR(INDEX([1]!Sanaudos[Saskaita],MATCH(1,('[1]3.4'!$AM24=[1]!Sanaudos[Kodas])*('[1]3.4'!BS$7='[1]2.SAN'!$M$4:$M$73),0)),"")</f>
        <v/>
      </c>
      <c r="BT24" s="244" t="str">
        <f t="array" ref="BT24">IFERROR(INDEX([1]!Sanaudos[Saskaita],MATCH(1,('[1]3.4'!$AM24=[1]!Sanaudos[Kodas])*('[1]3.4'!BT$7='[1]2.SAN'!$M$4:$M$73),0)),"")</f>
        <v/>
      </c>
      <c r="BU24" s="244" t="str">
        <f t="array" ref="BU24">IFERROR(INDEX([1]!Sanaudos[Saskaita],MATCH(1,('[1]3.4'!$AM24=[1]!Sanaudos[Kodas])*('[1]3.4'!BU$7='[1]2.SAN'!$M$4:$M$73),0)),"")</f>
        <v/>
      </c>
      <c r="BV24" s="244" t="str">
        <f t="array" ref="BV24">IFERROR(INDEX([1]!Sanaudos[Saskaita],MATCH(1,('[1]3.4'!$AM24=[1]!Sanaudos[Kodas])*('[1]3.4'!BV$7='[1]2.SAN'!$M$4:$M$73),0)),"")</f>
        <v/>
      </c>
      <c r="BW24" s="244" t="str">
        <f t="array" ref="BW24">IFERROR(INDEX([1]!Sanaudos[Saskaita],MATCH(1,('[1]3.4'!$AM24=[1]!Sanaudos[Kodas])*('[1]3.4'!BW$7='[1]2.SAN'!$M$4:$M$73),0)),"")</f>
        <v/>
      </c>
      <c r="BX24" s="244" t="str">
        <f t="array" ref="BX24">IFERROR(INDEX([1]!Sanaudos[Saskaita],MATCH(1,('[1]3.4'!$AM24=[1]!Sanaudos[Kodas])*('[1]3.4'!BX$7='[1]2.SAN'!$M$4:$M$73),0)),"")</f>
        <v/>
      </c>
      <c r="BY24" s="244" t="str">
        <f t="array" ref="BY24">IFERROR(INDEX([1]!Sanaudos[Saskaita],MATCH(1,('[1]3.4'!$AM24=[1]!Sanaudos[Kodas])*('[1]3.4'!BY$7='[1]2.SAN'!$M$4:$M$73),0)),"")</f>
        <v/>
      </c>
      <c r="BZ24" s="244" t="str">
        <f t="array" ref="BZ24">IFERROR(INDEX([1]!Sanaudos[Saskaita],MATCH(1,('[1]3.4'!$AM24=[1]!Sanaudos[Kodas])*('[1]3.4'!BZ$7='[1]2.SAN'!$M$4:$M$73),0)),"")</f>
        <v/>
      </c>
      <c r="CA24" s="244" t="str">
        <f t="array" ref="CA24">IFERROR(INDEX([1]!Sanaudos[Saskaita],MATCH(1,('[1]3.4'!$AM24=[1]!Sanaudos[Kodas])*('[1]3.4'!CA$7='[1]2.SAN'!$M$4:$M$73),0)),"")</f>
        <v/>
      </c>
      <c r="CB24" s="244" t="str">
        <f t="array" ref="CB24">IFERROR(INDEX([1]!Sanaudos[Saskaita],MATCH(1,('[1]3.4'!$AM24=[1]!Sanaudos[Kodas])*('[1]3.4'!CB$7='[1]2.SAN'!$M$4:$M$73),0)),"")</f>
        <v/>
      </c>
      <c r="CC24" s="244" t="str">
        <f t="array" ref="CC24">IFERROR(INDEX([1]!Sanaudos[Saskaita],MATCH(1,('[1]3.4'!$AM24=[1]!Sanaudos[Kodas])*('[1]3.4'!CC$7='[1]2.SAN'!$M$4:$M$73),0)),"")</f>
        <v/>
      </c>
      <c r="CD24" s="244" t="str">
        <f t="array" ref="CD24">IFERROR(INDEX([1]!Sanaudos[Saskaita],MATCH(1,('[1]3.4'!$AM24=[1]!Sanaudos[Kodas])*('[1]3.4'!CD$7='[1]2.SAN'!$M$4:$M$73),0)),"")</f>
        <v/>
      </c>
      <c r="CE24" s="244" t="str">
        <f t="array" ref="CE24">IFERROR(INDEX([1]!Sanaudos[Saskaita],MATCH(1,('[1]3.4'!$AM24=[1]!Sanaudos[Kodas])*('[1]3.4'!CE$7='[1]2.SAN'!$M$4:$M$73),0)),"")</f>
        <v/>
      </c>
      <c r="CF24" s="244" t="str">
        <f t="array" ref="CF24">IFERROR(INDEX([1]!Sanaudos[Saskaita],MATCH(1,('[1]3.4'!$AM24=[1]!Sanaudos[Kodas])*('[1]3.4'!CF$7='[1]2.SAN'!$M$4:$M$73),0)),"")</f>
        <v/>
      </c>
      <c r="CG24" s="244" t="str">
        <f t="array" ref="CG24">IFERROR(INDEX([1]!Sanaudos[Saskaita],MATCH(1,('[1]3.4'!$AM24=[1]!Sanaudos[Kodas])*('[1]3.4'!CG$7='[1]2.SAN'!$M$4:$M$73),0)),"")</f>
        <v/>
      </c>
      <c r="CH24" s="244" t="str">
        <f t="array" ref="CH24">IFERROR(INDEX([1]!Sanaudos[Saskaita],MATCH(1,('[1]3.4'!$AM24=[1]!Sanaudos[Kodas])*('[1]3.4'!CH$7='[1]2.SAN'!$M$4:$M$73),0)),"")</f>
        <v/>
      </c>
      <c r="CI24" s="244" t="str">
        <f t="array" ref="CI24">IFERROR(INDEX([1]!Sanaudos[Saskaita],MATCH(1,('[1]3.4'!$AM24=[1]!Sanaudos[Kodas])*('[1]3.4'!CI$7='[1]2.SAN'!$M$4:$M$73),0)),"")</f>
        <v/>
      </c>
      <c r="CJ24" s="244" t="str">
        <f t="array" ref="CJ24">IFERROR(INDEX([1]!Sanaudos[Saskaita],MATCH(1,('[1]3.4'!$AM24=[1]!Sanaudos[Kodas])*('[1]3.4'!CJ$7='[1]2.SAN'!$M$4:$M$73),0)),"")</f>
        <v/>
      </c>
      <c r="CK24" s="244" t="str">
        <f t="array" ref="CK24">IFERROR(INDEX([1]!Sanaudos[Saskaita],MATCH(1,('[1]3.4'!$AM24=[1]!Sanaudos[Kodas])*('[1]3.4'!CK$7='[1]2.SAN'!$M$4:$M$73),0)),"")</f>
        <v/>
      </c>
      <c r="CL24" s="244" t="str">
        <f t="array" ref="CL24">IFERROR(INDEX([1]!Sanaudos[Saskaita],MATCH(1,('[1]3.4'!$AM24=[1]!Sanaudos[Kodas])*('[1]3.4'!CL$7='[1]2.SAN'!$M$4:$M$73),0)),"")</f>
        <v/>
      </c>
      <c r="CM24" s="244" t="str">
        <f t="array" ref="CM24">IFERROR(INDEX([1]!Sanaudos[Saskaita],MATCH(1,('[1]3.4'!$AM24=[1]!Sanaudos[Kodas])*('[1]3.4'!CM$7='[1]2.SAN'!$M$4:$M$73),0)),"")</f>
        <v/>
      </c>
      <c r="CN24" s="244" t="str">
        <f t="array" ref="CN24">IFERROR(INDEX([1]!Sanaudos[Saskaita],MATCH(1,('[1]3.4'!$AM24=[1]!Sanaudos[Kodas])*('[1]3.4'!CN$7='[1]2.SAN'!$M$4:$M$73),0)),"")</f>
        <v/>
      </c>
      <c r="CO24" s="244" t="str">
        <f t="array" ref="CO24">IFERROR(INDEX([1]!Sanaudos[Saskaita],MATCH(1,('[1]3.4'!$AM24=[1]!Sanaudos[Kodas])*('[1]3.4'!CO$7='[1]2.SAN'!$M$4:$M$73),0)),"")</f>
        <v/>
      </c>
      <c r="CP24" s="244" t="str">
        <f t="array" ref="CP24">IFERROR(INDEX([1]!Sanaudos[Saskaita],MATCH(1,('[1]3.4'!$AM24=[1]!Sanaudos[Kodas])*('[1]3.4'!CP$7='[1]2.SAN'!$M$4:$M$73),0)),"")</f>
        <v/>
      </c>
      <c r="CQ24" s="244" t="str">
        <f t="array" ref="CQ24">IFERROR(INDEX([1]!Sanaudos[Saskaita],MATCH(1,('[1]3.4'!$AM24=[1]!Sanaudos[Kodas])*('[1]3.4'!CQ$7='[1]2.SAN'!$M$4:$M$73),0)),"")</f>
        <v/>
      </c>
      <c r="CR24" s="244" t="str">
        <f t="array" ref="CR24">IFERROR(INDEX([1]!Sanaudos[Saskaita],MATCH(1,('[1]3.4'!$AM24=[1]!Sanaudos[Kodas])*('[1]3.4'!CR$7='[1]2.SAN'!$M$4:$M$73),0)),"")</f>
        <v/>
      </c>
      <c r="CS24" s="244" t="str">
        <f t="array" ref="CS24">IFERROR(INDEX([1]!Sanaudos[Saskaita],MATCH(1,('[1]3.4'!$AM24=[1]!Sanaudos[Kodas])*('[1]3.4'!CS$7='[1]2.SAN'!$M$4:$M$73),0)),"")</f>
        <v/>
      </c>
      <c r="CT24" s="244" t="str">
        <f t="array" ref="CT24">IFERROR(INDEX([1]!Sanaudos[Saskaita],MATCH(1,('[1]3.4'!$AM24=[1]!Sanaudos[Kodas])*('[1]3.4'!CT$7='[1]2.SAN'!$M$4:$M$73),0)),"")</f>
        <v/>
      </c>
      <c r="CU24" s="244" t="str">
        <f t="array" ref="CU24">IFERROR(INDEX([1]!Sanaudos[Saskaita],MATCH(1,('[1]3.4'!$AM24=[1]!Sanaudos[Kodas])*('[1]3.4'!CU$7='[1]2.SAN'!$M$4:$M$73),0)),"")</f>
        <v/>
      </c>
      <c r="CV24" s="244" t="str">
        <f t="array" ref="CV24">IFERROR(INDEX([1]!Sanaudos[Saskaita],MATCH(1,('[1]3.4'!$AM24=[1]!Sanaudos[Kodas])*('[1]3.4'!CV$7='[1]2.SAN'!$M$4:$M$73),0)),"")</f>
        <v/>
      </c>
      <c r="CW24" s="244" t="str">
        <f t="array" ref="CW24">IFERROR(INDEX([1]!Sanaudos[Saskaita],MATCH(1,('[1]3.4'!$AM24=[1]!Sanaudos[Kodas])*('[1]3.4'!CW$7='[1]2.SAN'!$M$4:$M$73),0)),"")</f>
        <v/>
      </c>
      <c r="CX24" s="244" t="str">
        <f t="array" ref="CX24">IFERROR(INDEX([1]!Sanaudos[Saskaita],MATCH(1,('[1]3.4'!$AM24=[1]!Sanaudos[Kodas])*('[1]3.4'!CX$7='[1]2.SAN'!$M$4:$M$73),0)),"")</f>
        <v/>
      </c>
      <c r="CY24" s="244" t="str">
        <f t="array" ref="CY24">IFERROR(INDEX([1]!Sanaudos[Saskaita],MATCH(1,('[1]3.4'!$AM24=[1]!Sanaudos[Kodas])*('[1]3.4'!CY$7='[1]2.SAN'!$M$4:$M$73),0)),"")</f>
        <v/>
      </c>
      <c r="CZ24" s="244" t="str">
        <f t="array" ref="CZ24">IFERROR(INDEX([1]!Sanaudos[Saskaita],MATCH(1,('[1]3.4'!$AM24=[1]!Sanaudos[Kodas])*('[1]3.4'!CZ$7='[1]2.SAN'!$M$4:$M$73),0)),"")</f>
        <v/>
      </c>
      <c r="DA24" s="244" t="str">
        <f t="array" ref="DA24">IFERROR(INDEX([1]!Sanaudos[Saskaita],MATCH(1,('[1]3.4'!$AM24=[1]!Sanaudos[Kodas])*('[1]3.4'!DA$7='[1]2.SAN'!$M$4:$M$73),0)),"")</f>
        <v/>
      </c>
      <c r="DB24" s="244" t="str">
        <f t="array" ref="DB24">IFERROR(INDEX([1]!Sanaudos[Saskaita],MATCH(1,('[1]3.4'!$AM24=[1]!Sanaudos[Kodas])*('[1]3.4'!DB$7='[1]2.SAN'!$M$4:$M$73),0)),"")</f>
        <v/>
      </c>
      <c r="DC24" s="244" t="str">
        <f t="array" ref="DC24">IFERROR(INDEX([1]!Sanaudos[Saskaita],MATCH(1,('[1]3.4'!$AM24=[1]!Sanaudos[Kodas])*('[1]3.4'!DC$7='[1]2.SAN'!$M$4:$M$73),0)),"")</f>
        <v/>
      </c>
      <c r="DD24" s="244" t="str">
        <f t="array" ref="DD24">IFERROR(INDEX([1]!Sanaudos[Saskaita],MATCH(1,('[1]3.4'!$AM24=[1]!Sanaudos[Kodas])*('[1]3.4'!DD$7='[1]2.SAN'!$M$4:$M$73),0)),"")</f>
        <v/>
      </c>
      <c r="DE24" s="244" t="str">
        <f t="array" ref="DE24">IFERROR(INDEX([1]!Sanaudos[Saskaita],MATCH(1,('[1]3.4'!$AM24=[1]!Sanaudos[Kodas])*('[1]3.4'!DE$7='[1]2.SAN'!$M$4:$M$73),0)),"")</f>
        <v/>
      </c>
      <c r="DF24" s="244" t="str">
        <f t="array" ref="DF24">IFERROR(INDEX([1]!Sanaudos[Saskaita],MATCH(1,('[1]3.4'!$AM24=[1]!Sanaudos[Kodas])*('[1]3.4'!DF$7='[1]2.SAN'!$M$4:$M$73),0)),"")</f>
        <v/>
      </c>
      <c r="DG24" s="244" t="str">
        <f t="array" ref="DG24">IFERROR(INDEX([1]!Sanaudos[Saskaita],MATCH(1,('[1]3.4'!$AM24=[1]!Sanaudos[Kodas])*('[1]3.4'!DG$7='[1]2.SAN'!$M$4:$M$73),0)),"")</f>
        <v/>
      </c>
      <c r="DH24" s="244" t="str">
        <f t="array" ref="DH24">IFERROR(INDEX([1]!Sanaudos[Saskaita],MATCH(1,('[1]3.4'!$AM24=[1]!Sanaudos[Kodas])*('[1]3.4'!DH$7='[1]2.SAN'!$M$4:$M$73),0)),"")</f>
        <v/>
      </c>
      <c r="DI24" s="244" t="str">
        <f t="array" ref="DI24">IFERROR(INDEX([1]!Sanaudos[Saskaita],MATCH(1,('[1]3.4'!$AM24=[1]!Sanaudos[Kodas])*('[1]3.4'!DI$7='[1]2.SAN'!$M$4:$M$73),0)),"")</f>
        <v/>
      </c>
      <c r="DJ24" s="244" t="str">
        <f t="array" ref="DJ24">IFERROR(INDEX([1]!Sanaudos[Saskaita],MATCH(1,('[1]3.4'!$AM24=[1]!Sanaudos[Kodas])*('[1]3.4'!DJ$7='[1]2.SAN'!$M$4:$M$73),0)),"")</f>
        <v/>
      </c>
      <c r="DK24" s="244" t="str">
        <f t="array" ref="DK24">IFERROR(INDEX([1]!Sanaudos[Saskaita],MATCH(1,('[1]3.4'!$AM24=[1]!Sanaudos[Kodas])*('[1]3.4'!DK$7='[1]2.SAN'!$M$4:$M$73),0)),"")</f>
        <v/>
      </c>
      <c r="DL24" s="244" t="str">
        <f t="array" ref="DL24">IFERROR(INDEX([1]!Sanaudos[Saskaita],MATCH(1,('[1]3.4'!$AM24=[1]!Sanaudos[Kodas])*('[1]3.4'!DL$7='[1]2.SAN'!$M$4:$M$73),0)),"")</f>
        <v/>
      </c>
      <c r="DM24" s="244" t="str">
        <f t="array" ref="DM24">IFERROR(INDEX([1]!Sanaudos[Saskaita],MATCH(1,('[1]3.4'!$AM24=[1]!Sanaudos[Kodas])*('[1]3.4'!DM$7='[1]2.SAN'!$M$4:$M$73),0)),"")</f>
        <v/>
      </c>
      <c r="DN24" s="244" t="str">
        <f t="array" ref="DN24">IFERROR(INDEX([1]!Sanaudos[Saskaita],MATCH(1,('[1]3.4'!$AM24=[1]!Sanaudos[Kodas])*('[1]3.4'!DN$7='[1]2.SAN'!$M$4:$M$73),0)),"")</f>
        <v/>
      </c>
      <c r="DO24" s="244" t="str">
        <f t="array" ref="DO24">IFERROR(INDEX([1]!Sanaudos[Saskaita],MATCH(1,('[1]3.4'!$AM24=[1]!Sanaudos[Kodas])*('[1]3.4'!DO$7='[1]2.SAN'!$M$4:$M$73),0)),"")</f>
        <v/>
      </c>
      <c r="DP24" s="244" t="str">
        <f t="array" ref="DP24">IFERROR(INDEX([1]!Sanaudos[Saskaita],MATCH(1,('[1]3.4'!$AM24=[1]!Sanaudos[Kodas])*('[1]3.4'!DP$7='[1]2.SAN'!$M$4:$M$73),0)),"")</f>
        <v/>
      </c>
      <c r="DQ24" s="244" t="str">
        <f t="array" ref="DQ24">IFERROR(INDEX([1]!Sanaudos[Saskaita],MATCH(1,('[1]3.4'!$AM24=[1]!Sanaudos[Kodas])*('[1]3.4'!DQ$7='[1]2.SAN'!$M$4:$M$73),0)),"")</f>
        <v/>
      </c>
      <c r="DR24" s="244" t="str">
        <f t="array" ref="DR24">IFERROR(INDEX([1]!Sanaudos[Saskaita],MATCH(1,('[1]3.4'!$AM24=[1]!Sanaudos[Kodas])*('[1]3.4'!DR$7='[1]2.SAN'!$M$4:$M$73),0)),"")</f>
        <v/>
      </c>
      <c r="DS24" s="244" t="str">
        <f t="array" ref="DS24">IFERROR(INDEX([1]!Sanaudos[Saskaita],MATCH(1,('[1]3.4'!$AM24=[1]!Sanaudos[Kodas])*('[1]3.4'!DS$7='[1]2.SAN'!$M$4:$M$73),0)),"")</f>
        <v/>
      </c>
      <c r="DT24" s="244" t="str">
        <f t="array" ref="DT24">IFERROR(INDEX([1]!Sanaudos[Saskaita],MATCH(1,('[1]3.4'!$AM24=[1]!Sanaudos[Kodas])*('[1]3.4'!DT$7='[1]2.SAN'!$M$4:$M$73),0)),"")</f>
        <v/>
      </c>
      <c r="DU24" s="244" t="str">
        <f t="array" ref="DU24">IFERROR(INDEX([1]!Sanaudos[Saskaita],MATCH(1,('[1]3.4'!$AM24=[1]!Sanaudos[Kodas])*('[1]3.4'!DU$7='[1]2.SAN'!$M$4:$M$73),0)),"")</f>
        <v/>
      </c>
      <c r="DV24" s="244" t="str">
        <f t="array" ref="DV24">IFERROR(INDEX([1]!Sanaudos[Saskaita],MATCH(1,('[1]3.4'!$AM24=[1]!Sanaudos[Kodas])*('[1]3.4'!DV$7='[1]2.SAN'!$M$4:$M$73),0)),"")</f>
        <v/>
      </c>
      <c r="DW24" s="244" t="str">
        <f t="array" ref="DW24">IFERROR(INDEX([1]!Sanaudos[Saskaita],MATCH(1,('[1]3.4'!$AM24=[1]!Sanaudos[Kodas])*('[1]3.4'!DW$7='[1]2.SAN'!$M$4:$M$73),0)),"")</f>
        <v/>
      </c>
      <c r="DX24" s="244" t="str">
        <f t="array" ref="DX24">IFERROR(INDEX([1]!Sanaudos[Saskaita],MATCH(1,('[1]3.4'!$AM24=[1]!Sanaudos[Kodas])*('[1]3.4'!DX$7='[1]2.SAN'!$M$4:$M$73),0)),"")</f>
        <v/>
      </c>
      <c r="DY24" s="244" t="str">
        <f t="array" ref="DY24">IFERROR(INDEX([1]!Sanaudos[Saskaita],MATCH(1,('[1]3.4'!$AM24=[1]!Sanaudos[Kodas])*('[1]3.4'!DY$7='[1]2.SAN'!$M$4:$M$73),0)),"")</f>
        <v/>
      </c>
      <c r="DZ24" s="244" t="str">
        <f t="array" ref="DZ24">IFERROR(INDEX([1]!Sanaudos[Saskaita],MATCH(1,('[1]3.4'!$AM24=[1]!Sanaudos[Kodas])*('[1]3.4'!DZ$7='[1]2.SAN'!$M$4:$M$73),0)),"")</f>
        <v/>
      </c>
      <c r="EA24" s="244" t="str">
        <f t="array" ref="EA24">IFERROR(INDEX([1]!Sanaudos[Saskaita],MATCH(1,('[1]3.4'!$AM24=[1]!Sanaudos[Kodas])*('[1]3.4'!EA$7='[1]2.SAN'!$M$4:$M$73),0)),"")</f>
        <v/>
      </c>
      <c r="EB24" s="244" t="str">
        <f t="array" ref="EB24">IFERROR(INDEX([1]!Sanaudos[Saskaita],MATCH(1,('[1]3.4'!$AM24=[1]!Sanaudos[Kodas])*('[1]3.4'!EB$7='[1]2.SAN'!$M$4:$M$73),0)),"")</f>
        <v/>
      </c>
      <c r="EC24" s="244" t="str">
        <f t="array" ref="EC24">IFERROR(INDEX([1]!Sanaudos[Saskaita],MATCH(1,('[1]3.4'!$AM24=[1]!Sanaudos[Kodas])*('[1]3.4'!EC$7='[1]2.SAN'!$M$4:$M$73),0)),"")</f>
        <v/>
      </c>
      <c r="ED24" s="244" t="str">
        <f t="array" ref="ED24">IFERROR(INDEX([1]!Sanaudos[Saskaita],MATCH(1,('[1]3.4'!$AM24=[1]!Sanaudos[Kodas])*('[1]3.4'!ED$7='[1]2.SAN'!$M$4:$M$73),0)),"")</f>
        <v/>
      </c>
      <c r="EE24" s="244" t="str">
        <f t="array" ref="EE24">IFERROR(INDEX([1]!Sanaudos[Saskaita],MATCH(1,('[1]3.4'!$AM24=[1]!Sanaudos[Kodas])*('[1]3.4'!EE$7='[1]2.SAN'!$M$4:$M$73),0)),"")</f>
        <v/>
      </c>
      <c r="EF24" s="244" t="str">
        <f t="array" ref="EF24">IFERROR(INDEX([1]!Sanaudos[Saskaita],MATCH(1,('[1]3.4'!$AM24=[1]!Sanaudos[Kodas])*('[1]3.4'!EF$7='[1]2.SAN'!$M$4:$M$73),0)),"")</f>
        <v/>
      </c>
      <c r="EG24" s="244" t="str">
        <f t="array" ref="EG24">IFERROR(INDEX([1]!Sanaudos[Saskaita],MATCH(1,('[1]3.4'!$AM24=[1]!Sanaudos[Kodas])*('[1]3.4'!EG$7='[1]2.SAN'!$M$4:$M$73),0)),"")</f>
        <v/>
      </c>
      <c r="EH24" s="244" t="str">
        <f t="array" ref="EH24">IFERROR(INDEX([1]!Sanaudos[Saskaita],MATCH(1,('[1]3.4'!$AM24=[1]!Sanaudos[Kodas])*('[1]3.4'!EH$7='[1]2.SAN'!$M$4:$M$73),0)),"")</f>
        <v/>
      </c>
      <c r="EI24" s="244" t="str">
        <f t="array" ref="EI24">IFERROR(INDEX([1]!Sanaudos[Saskaita],MATCH(1,('[1]3.4'!$AM24=[1]!Sanaudos[Kodas])*('[1]3.4'!EI$7='[1]2.SAN'!$M$4:$M$73),0)),"")</f>
        <v/>
      </c>
      <c r="EJ24" s="244" t="str">
        <f t="array" ref="EJ24">IFERROR(INDEX([1]!Sanaudos[Saskaita],MATCH(1,('[1]3.4'!$AM24=[1]!Sanaudos[Kodas])*('[1]3.4'!EJ$7='[1]2.SAN'!$M$4:$M$73),0)),"")</f>
        <v/>
      </c>
      <c r="EK24" s="244" t="str">
        <f t="array" ref="EK24">IFERROR(INDEX([1]!Sanaudos[Saskaita],MATCH(1,('[1]3.4'!$AM24=[1]!Sanaudos[Kodas])*('[1]3.4'!EK$7='[1]2.SAN'!$M$4:$M$73),0)),"")</f>
        <v/>
      </c>
      <c r="EL24" s="244" t="str">
        <f t="array" ref="EL24">IFERROR(INDEX([1]!Sanaudos[Saskaita],MATCH(1,('[1]3.4'!$AM24=[1]!Sanaudos[Kodas])*('[1]3.4'!EL$7='[1]2.SAN'!$M$4:$M$73),0)),"")</f>
        <v/>
      </c>
      <c r="EM24" s="244" t="str">
        <f t="array" ref="EM24">IFERROR(INDEX([1]!Sanaudos[Saskaita],MATCH(1,('[1]3.4'!$AM24=[1]!Sanaudos[Kodas])*('[1]3.4'!EM$7='[1]2.SAN'!$M$4:$M$73),0)),"")</f>
        <v/>
      </c>
      <c r="EN24" s="244" t="str">
        <f t="array" ref="EN24">IFERROR(INDEX([1]!Sanaudos[Saskaita],MATCH(1,('[1]3.4'!$AM24=[1]!Sanaudos[Kodas])*('[1]3.4'!EN$7='[1]2.SAN'!$M$4:$M$73),0)),"")</f>
        <v/>
      </c>
      <c r="EO24" s="244" t="str">
        <f t="array" ref="EO24">IFERROR(INDEX([1]!Sanaudos[Saskaita],MATCH(1,('[1]3.4'!$AM24=[1]!Sanaudos[Kodas])*('[1]3.4'!EO$7='[1]2.SAN'!$M$4:$M$73),0)),"")</f>
        <v/>
      </c>
      <c r="EP24" s="244" t="str">
        <f t="array" ref="EP24">IFERROR(INDEX([1]!Sanaudos[Saskaita],MATCH(1,('[1]3.4'!$AM24=[1]!Sanaudos[Kodas])*('[1]3.4'!EP$7='[1]2.SAN'!$M$4:$M$73),0)),"")</f>
        <v/>
      </c>
      <c r="EQ24" s="244" t="str">
        <f t="array" ref="EQ24">IFERROR(INDEX([1]!Sanaudos[Saskaita],MATCH(1,('[1]3.4'!$AM24=[1]!Sanaudos[Kodas])*('[1]3.4'!EQ$7='[1]2.SAN'!$M$4:$M$73),0)),"")</f>
        <v/>
      </c>
      <c r="ER24" s="244" t="str">
        <f t="array" ref="ER24">IFERROR(INDEX([1]!Sanaudos[Saskaita],MATCH(1,('[1]3.4'!$AM24=[1]!Sanaudos[Kodas])*('[1]3.4'!ER$7='[1]2.SAN'!$M$4:$M$73),0)),"")</f>
        <v/>
      </c>
      <c r="ES24" s="244" t="str">
        <f t="array" ref="ES24">IFERROR(INDEX([1]!Sanaudos[Saskaita],MATCH(1,('[1]3.4'!$AM24=[1]!Sanaudos[Kodas])*('[1]3.4'!ES$7='[1]2.SAN'!$M$4:$M$73),0)),"")</f>
        <v/>
      </c>
      <c r="ET24" s="244" t="str">
        <f t="array" ref="ET24">IFERROR(INDEX([1]!Sanaudos[Saskaita],MATCH(1,('[1]3.4'!$AM24=[1]!Sanaudos[Kodas])*('[1]3.4'!ET$7='[1]2.SAN'!$M$4:$M$73),0)),"")</f>
        <v/>
      </c>
      <c r="EU24" s="244" t="str">
        <f t="array" ref="EU24">IFERROR(INDEX([1]!Sanaudos[Saskaita],MATCH(1,('[1]3.4'!$AM24=[1]!Sanaudos[Kodas])*('[1]3.4'!EU$7='[1]2.SAN'!$M$4:$M$73),0)),"")</f>
        <v/>
      </c>
      <c r="EV24" s="244" t="str">
        <f t="array" ref="EV24">IFERROR(INDEX([1]!Sanaudos[Saskaita],MATCH(1,('[1]3.4'!$AM24=[1]!Sanaudos[Kodas])*('[1]3.4'!EV$7='[1]2.SAN'!$M$4:$M$73),0)),"")</f>
        <v/>
      </c>
      <c r="EW24" s="244" t="str">
        <f t="array" ref="EW24">IFERROR(INDEX([1]!Sanaudos[Saskaita],MATCH(1,('[1]3.4'!$AM24=[1]!Sanaudos[Kodas])*('[1]3.4'!EW$7='[1]2.SAN'!$M$4:$M$73),0)),"")</f>
        <v/>
      </c>
      <c r="EX24" s="244" t="str">
        <f t="array" ref="EX24">IFERROR(INDEX([1]!Sanaudos[Saskaita],MATCH(1,('[1]3.4'!$AM24=[1]!Sanaudos[Kodas])*('[1]3.4'!EX$7='[1]2.SAN'!$M$4:$M$73),0)),"")</f>
        <v/>
      </c>
      <c r="EY24" s="244" t="str">
        <f t="array" ref="EY24">IFERROR(INDEX([1]!Sanaudos[Saskaita],MATCH(1,('[1]3.4'!$AM24=[1]!Sanaudos[Kodas])*('[1]3.4'!EY$7='[1]2.SAN'!$M$4:$M$73),0)),"")</f>
        <v/>
      </c>
      <c r="EZ24" s="244" t="str">
        <f t="array" ref="EZ24">IFERROR(INDEX([1]!Sanaudos[Saskaita],MATCH(1,('[1]3.4'!$AM24=[1]!Sanaudos[Kodas])*('[1]3.4'!EZ$7='[1]2.SAN'!$M$4:$M$73),0)),"")</f>
        <v/>
      </c>
      <c r="FA24" s="244" t="str">
        <f t="array" ref="FA24">IFERROR(INDEX([1]!Sanaudos[Saskaita],MATCH(1,('[1]3.4'!$AM24=[1]!Sanaudos[Kodas])*('[1]3.4'!FA$7='[1]2.SAN'!$M$4:$M$73),0)),"")</f>
        <v/>
      </c>
      <c r="FB24" s="244" t="str">
        <f t="array" ref="FB24">IFERROR(INDEX([1]!Sanaudos[Saskaita],MATCH(1,('[1]3.4'!$AM24=[1]!Sanaudos[Kodas])*('[1]3.4'!FB$7='[1]2.SAN'!$M$4:$M$73),0)),"")</f>
        <v/>
      </c>
      <c r="FC24" s="244" t="str">
        <f t="array" ref="FC24">IFERROR(INDEX([1]!Sanaudos[Saskaita],MATCH(1,('[1]3.4'!$AM24=[1]!Sanaudos[Kodas])*('[1]3.4'!FC$7='[1]2.SAN'!$M$4:$M$73),0)),"")</f>
        <v/>
      </c>
      <c r="FD24" s="244" t="str">
        <f t="array" ref="FD24">IFERROR(INDEX([1]!Sanaudos[Saskaita],MATCH(1,('[1]3.4'!$AM24=[1]!Sanaudos[Kodas])*('[1]3.4'!FD$7='[1]2.SAN'!$M$4:$M$73),0)),"")</f>
        <v/>
      </c>
      <c r="FE24" s="244" t="str">
        <f t="array" ref="FE24">IFERROR(INDEX([1]!Sanaudos[Saskaita],MATCH(1,('[1]3.4'!$AM24=[1]!Sanaudos[Kodas])*('[1]3.4'!FE$7='[1]2.SAN'!$M$4:$M$73),0)),"")</f>
        <v/>
      </c>
      <c r="FF24" s="244" t="str">
        <f t="array" ref="FF24">IFERROR(INDEX([1]!Sanaudos[Saskaita],MATCH(1,('[1]3.4'!$AM24=[1]!Sanaudos[Kodas])*('[1]3.4'!FF$7='[1]2.SAN'!$M$4:$M$73),0)),"")</f>
        <v/>
      </c>
      <c r="FG24" s="244" t="str">
        <f t="array" ref="FG24">IFERROR(INDEX([1]!Sanaudos[Saskaita],MATCH(1,('[1]3.4'!$AM24=[1]!Sanaudos[Kodas])*('[1]3.4'!FG$7='[1]2.SAN'!$M$4:$M$73),0)),"")</f>
        <v/>
      </c>
      <c r="FH24" s="244" t="str">
        <f t="array" ref="FH24">IFERROR(INDEX([1]!Sanaudos[Saskaita],MATCH(1,('[1]3.4'!$AM24=[1]!Sanaudos[Kodas])*('[1]3.4'!FH$7='[1]2.SAN'!$M$4:$M$73),0)),"")</f>
        <v/>
      </c>
      <c r="FI24" s="244" t="str">
        <f t="array" ref="FI24">IFERROR(INDEX([1]!Sanaudos[Saskaita],MATCH(1,('[1]3.4'!$AM24=[1]!Sanaudos[Kodas])*('[1]3.4'!FI$7='[1]2.SAN'!$M$4:$M$73),0)),"")</f>
        <v/>
      </c>
      <c r="FJ24" s="244" t="str">
        <f t="array" ref="FJ24">IFERROR(INDEX([1]!Sanaudos[Saskaita],MATCH(1,('[1]3.4'!$AM24=[1]!Sanaudos[Kodas])*('[1]3.4'!FJ$7='[1]2.SAN'!$M$4:$M$73),0)),"")</f>
        <v/>
      </c>
      <c r="FK24" s="244" t="str">
        <f t="array" ref="FK24">IFERROR(INDEX([1]!Sanaudos[Saskaita],MATCH(1,('[1]3.4'!$AM24=[1]!Sanaudos[Kodas])*('[1]3.4'!FK$7='[1]2.SAN'!$M$4:$M$73),0)),"")</f>
        <v/>
      </c>
      <c r="FL24" s="244" t="str">
        <f t="array" ref="FL24">IFERROR(INDEX([1]!Sanaudos[Saskaita],MATCH(1,('[1]3.4'!$AM24=[1]!Sanaudos[Kodas])*('[1]3.4'!FL$7='[1]2.SAN'!$M$4:$M$73),0)),"")</f>
        <v/>
      </c>
      <c r="FM24" s="244" t="str">
        <f t="array" ref="FM24">IFERROR(INDEX([1]!Sanaudos[Saskaita],MATCH(1,('[1]3.4'!$AM24=[1]!Sanaudos[Kodas])*('[1]3.4'!FM$7='[1]2.SAN'!$M$4:$M$73),0)),"")</f>
        <v/>
      </c>
      <c r="FN24" s="244" t="str">
        <f t="array" ref="FN24">IFERROR(INDEX([1]!Sanaudos[Saskaita],MATCH(1,('[1]3.4'!$AM24=[1]!Sanaudos[Kodas])*('[1]3.4'!FN$7='[1]2.SAN'!$M$4:$M$73),0)),"")</f>
        <v/>
      </c>
      <c r="FO24" s="244" t="str">
        <f t="array" ref="FO24">IFERROR(INDEX([1]!Sanaudos[Saskaita],MATCH(1,('[1]3.4'!$AM24=[1]!Sanaudos[Kodas])*('[1]3.4'!FO$7='[1]2.SAN'!$M$4:$M$73),0)),"")</f>
        <v/>
      </c>
      <c r="FP24" s="244" t="str">
        <f t="array" ref="FP24">IFERROR(INDEX([1]!Sanaudos[Saskaita],MATCH(1,('[1]3.4'!$AM24=[1]!Sanaudos[Kodas])*('[1]3.4'!FP$7='[1]2.SAN'!$M$4:$M$73),0)),"")</f>
        <v/>
      </c>
      <c r="FQ24" s="244" t="str">
        <f t="array" ref="FQ24">IFERROR(INDEX([1]!Sanaudos[Saskaita],MATCH(1,('[1]3.4'!$AM24=[1]!Sanaudos[Kodas])*('[1]3.4'!FQ$7='[1]2.SAN'!$M$4:$M$73),0)),"")</f>
        <v/>
      </c>
      <c r="FR24" s="244" t="str">
        <f t="array" ref="FR24">IFERROR(INDEX([1]!Sanaudos[Saskaita],MATCH(1,('[1]3.4'!$AM24=[1]!Sanaudos[Kodas])*('[1]3.4'!FR$7='[1]2.SAN'!$M$4:$M$73),0)),"")</f>
        <v/>
      </c>
      <c r="FS24" s="244" t="str">
        <f t="array" ref="FS24">IFERROR(INDEX([1]!Sanaudos[Saskaita],MATCH(1,('[1]3.4'!$AM24=[1]!Sanaudos[Kodas])*('[1]3.4'!FS$7='[1]2.SAN'!$M$4:$M$73),0)),"")</f>
        <v/>
      </c>
      <c r="FT24" s="244" t="str">
        <f t="array" ref="FT24">IFERROR(INDEX([1]!Sanaudos[Saskaita],MATCH(1,('[1]3.4'!$AM24=[1]!Sanaudos[Kodas])*('[1]3.4'!FT$7='[1]2.SAN'!$M$4:$M$73),0)),"")</f>
        <v/>
      </c>
      <c r="FU24" s="244" t="str">
        <f t="array" ref="FU24">IFERROR(INDEX([1]!Sanaudos[Saskaita],MATCH(1,('[1]3.4'!$AM24=[1]!Sanaudos[Kodas])*('[1]3.4'!FU$7='[1]2.SAN'!$M$4:$M$73),0)),"")</f>
        <v/>
      </c>
      <c r="FV24" s="244" t="str">
        <f t="array" ref="FV24">IFERROR(INDEX([1]!Sanaudos[Saskaita],MATCH(1,('[1]3.4'!$AM24=[1]!Sanaudos[Kodas])*('[1]3.4'!FV$7='[1]2.SAN'!$M$4:$M$73),0)),"")</f>
        <v/>
      </c>
      <c r="FW24" s="244" t="str">
        <f t="array" ref="FW24">IFERROR(INDEX([1]!Sanaudos[Saskaita],MATCH(1,('[1]3.4'!$AM24=[1]!Sanaudos[Kodas])*('[1]3.4'!FW$7='[1]2.SAN'!$M$4:$M$73),0)),"")</f>
        <v/>
      </c>
      <c r="FX24" s="244" t="str">
        <f t="array" ref="FX24">IFERROR(INDEX([1]!Sanaudos[Saskaita],MATCH(1,('[1]3.4'!$AM24=[1]!Sanaudos[Kodas])*('[1]3.4'!FX$7='[1]2.SAN'!$M$4:$M$73),0)),"")</f>
        <v/>
      </c>
      <c r="FY24" s="244" t="str">
        <f t="array" ref="FY24">IFERROR(INDEX([1]!Sanaudos[Saskaita],MATCH(1,('[1]3.4'!$AM24=[1]!Sanaudos[Kodas])*('[1]3.4'!FY$7='[1]2.SAN'!$M$4:$M$73),0)),"")</f>
        <v/>
      </c>
      <c r="FZ24" s="244" t="str">
        <f t="array" ref="FZ24">IFERROR(INDEX([1]!Sanaudos[Saskaita],MATCH(1,('[1]3.4'!$AM24=[1]!Sanaudos[Kodas])*('[1]3.4'!FZ$7='[1]2.SAN'!$M$4:$M$73),0)),"")</f>
        <v/>
      </c>
      <c r="GA24" s="244" t="str">
        <f t="array" ref="GA24">IFERROR(INDEX([1]!Sanaudos[Saskaita],MATCH(1,('[1]3.4'!$AM24=[1]!Sanaudos[Kodas])*('[1]3.4'!GA$7='[1]2.SAN'!$M$4:$M$73),0)),"")</f>
        <v/>
      </c>
      <c r="GB24" s="244" t="str">
        <f t="array" ref="GB24">IFERROR(INDEX([1]!Sanaudos[Saskaita],MATCH(1,('[1]3.4'!$AM24=[1]!Sanaudos[Kodas])*('[1]3.4'!GB$7='[1]2.SAN'!$M$4:$M$73),0)),"")</f>
        <v/>
      </c>
      <c r="GC24" s="244" t="str">
        <f t="array" ref="GC24">IFERROR(INDEX([1]!Sanaudos[Saskaita],MATCH(1,('[1]3.4'!$AM24=[1]!Sanaudos[Kodas])*('[1]3.4'!GC$7='[1]2.SAN'!$M$4:$M$73),0)),"")</f>
        <v/>
      </c>
      <c r="GD24" s="244" t="str">
        <f t="array" ref="GD24">IFERROR(INDEX([1]!Sanaudos[Saskaita],MATCH(1,('[1]3.4'!$AM24=[1]!Sanaudos[Kodas])*('[1]3.4'!GD$7='[1]2.SAN'!$M$4:$M$73),0)),"")</f>
        <v/>
      </c>
      <c r="GE24" s="244" t="str">
        <f t="array" ref="GE24">IFERROR(INDEX([1]!Sanaudos[Saskaita],MATCH(1,('[1]3.4'!$AM24=[1]!Sanaudos[Kodas])*('[1]3.4'!GE$7='[1]2.SAN'!$M$4:$M$73),0)),"")</f>
        <v/>
      </c>
      <c r="GF24" s="244" t="str">
        <f t="array" ref="GF24">IFERROR(INDEX([1]!Sanaudos[Saskaita],MATCH(1,('[1]3.4'!$AM24=[1]!Sanaudos[Kodas])*('[1]3.4'!GF$7='[1]2.SAN'!$M$4:$M$73),0)),"")</f>
        <v/>
      </c>
      <c r="GG24" s="244" t="str">
        <f t="array" ref="GG24">IFERROR(INDEX([1]!Sanaudos[Saskaita],MATCH(1,('[1]3.4'!$AM24=[1]!Sanaudos[Kodas])*('[1]3.4'!GG$7='[1]2.SAN'!$M$4:$M$73),0)),"")</f>
        <v/>
      </c>
      <c r="GH24" s="244" t="str">
        <f t="array" ref="GH24">IFERROR(INDEX([1]!Sanaudos[Saskaita],MATCH(1,('[1]3.4'!$AM24=[1]!Sanaudos[Kodas])*('[1]3.4'!GH$7='[1]2.SAN'!$M$4:$M$73),0)),"")</f>
        <v/>
      </c>
      <c r="GI24" s="244" t="str">
        <f t="array" ref="GI24">IFERROR(INDEX([1]!Sanaudos[Saskaita],MATCH(1,('[1]3.4'!$AM24=[1]!Sanaudos[Kodas])*('[1]3.4'!GI$7='[1]2.SAN'!$M$4:$M$73),0)),"")</f>
        <v/>
      </c>
      <c r="GJ24" s="244" t="str">
        <f t="array" ref="GJ24">IFERROR(INDEX([1]!Sanaudos[Saskaita],MATCH(1,('[1]3.4'!$AM24=[1]!Sanaudos[Kodas])*('[1]3.4'!GJ$7='[1]2.SAN'!$M$4:$M$73),0)),"")</f>
        <v/>
      </c>
      <c r="GK24" s="244" t="str">
        <f t="array" ref="GK24">IFERROR(INDEX([1]!Sanaudos[Saskaita],MATCH(1,('[1]3.4'!$AM24=[1]!Sanaudos[Kodas])*('[1]3.4'!GK$7='[1]2.SAN'!$M$4:$M$73),0)),"")</f>
        <v/>
      </c>
      <c r="GL24" s="244" t="str">
        <f t="array" ref="GL24">IFERROR(INDEX([1]!Sanaudos[Saskaita],MATCH(1,('[1]3.4'!$AM24=[1]!Sanaudos[Kodas])*('[1]3.4'!GL$7='[1]2.SAN'!$M$4:$M$73),0)),"")</f>
        <v/>
      </c>
      <c r="GM24" s="244" t="str">
        <f t="array" ref="GM24">IFERROR(INDEX([1]!Sanaudos[Saskaita],MATCH(1,('[1]3.4'!$AM24=[1]!Sanaudos[Kodas])*('[1]3.4'!GM$7='[1]2.SAN'!$M$4:$M$73),0)),"")</f>
        <v/>
      </c>
      <c r="GN24" s="244" t="str">
        <f t="array" ref="GN24">IFERROR(INDEX([1]!Sanaudos[Saskaita],MATCH(1,('[1]3.4'!$AM24=[1]!Sanaudos[Kodas])*('[1]3.4'!GN$7='[1]2.SAN'!$M$4:$M$73),0)),"")</f>
        <v/>
      </c>
      <c r="GO24" s="244" t="str">
        <f t="array" ref="GO24">IFERROR(INDEX([1]!Sanaudos[Saskaita],MATCH(1,('[1]3.4'!$AM24=[1]!Sanaudos[Kodas])*('[1]3.4'!GO$7='[1]2.SAN'!$M$4:$M$73),0)),"")</f>
        <v/>
      </c>
      <c r="GP24" s="244" t="str">
        <f t="array" ref="GP24">IFERROR(INDEX([1]!Sanaudos[Saskaita],MATCH(1,('[1]3.4'!$AM24=[1]!Sanaudos[Kodas])*('[1]3.4'!GP$7='[1]2.SAN'!$M$4:$M$73),0)),"")</f>
        <v/>
      </c>
      <c r="GQ24" s="244" t="str">
        <f t="array" ref="GQ24">IFERROR(INDEX([1]!Sanaudos[Saskaita],MATCH(1,('[1]3.4'!$AM24=[1]!Sanaudos[Kodas])*('[1]3.4'!GQ$7='[1]2.SAN'!$M$4:$M$73),0)),"")</f>
        <v/>
      </c>
      <c r="GR24" s="244" t="str">
        <f t="array" ref="GR24">IFERROR(INDEX([1]!Sanaudos[Saskaita],MATCH(1,('[1]3.4'!$AM24=[1]!Sanaudos[Kodas])*('[1]3.4'!GR$7='[1]2.SAN'!$M$4:$M$73),0)),"")</f>
        <v/>
      </c>
      <c r="GS24" s="244" t="str">
        <f t="array" ref="GS24">IFERROR(INDEX([1]!Sanaudos[Saskaita],MATCH(1,('[1]3.4'!$AM24=[1]!Sanaudos[Kodas])*('[1]3.4'!GS$7='[1]2.SAN'!$M$4:$M$73),0)),"")</f>
        <v/>
      </c>
      <c r="GT24" s="244" t="str">
        <f t="array" ref="GT24">IFERROR(INDEX([1]!Sanaudos[Saskaita],MATCH(1,('[1]3.4'!$AM24=[1]!Sanaudos[Kodas])*('[1]3.4'!GT$7='[1]2.SAN'!$M$4:$M$73),0)),"")</f>
        <v/>
      </c>
      <c r="GU24" s="244" t="str">
        <f t="array" ref="GU24">IFERROR(INDEX([1]!Sanaudos[Saskaita],MATCH(1,('[1]3.4'!$AM24=[1]!Sanaudos[Kodas])*('[1]3.4'!GU$7='[1]2.SAN'!$M$4:$M$73),0)),"")</f>
        <v/>
      </c>
      <c r="GV24" s="244" t="str">
        <f t="array" ref="GV24">IFERROR(INDEX([1]!Sanaudos[Saskaita],MATCH(1,('[1]3.4'!$AM24=[1]!Sanaudos[Kodas])*('[1]3.4'!GV$7='[1]2.SAN'!$M$4:$M$73),0)),"")</f>
        <v/>
      </c>
      <c r="GW24" s="244" t="str">
        <f t="array" ref="GW24">IFERROR(INDEX([1]!Sanaudos[Saskaita],MATCH(1,('[1]3.4'!$AM24=[1]!Sanaudos[Kodas])*('[1]3.4'!GW$7='[1]2.SAN'!$M$4:$M$73),0)),"")</f>
        <v/>
      </c>
      <c r="GX24" s="244" t="str">
        <f t="array" ref="GX24">IFERROR(INDEX([1]!Sanaudos[Saskaita],MATCH(1,('[1]3.4'!$AM24=[1]!Sanaudos[Kodas])*('[1]3.4'!GX$7='[1]2.SAN'!$M$4:$M$73),0)),"")</f>
        <v/>
      </c>
      <c r="GY24" s="244" t="str">
        <f t="array" ref="GY24">IFERROR(INDEX([1]!Sanaudos[Saskaita],MATCH(1,('[1]3.4'!$AM24=[1]!Sanaudos[Kodas])*('[1]3.4'!GY$7='[1]2.SAN'!$M$4:$M$73),0)),"")</f>
        <v/>
      </c>
      <c r="GZ24" s="244" t="str">
        <f t="array" ref="GZ24">IFERROR(INDEX([1]!Sanaudos[Saskaita],MATCH(1,('[1]3.4'!$AM24=[1]!Sanaudos[Kodas])*('[1]3.4'!GZ$7='[1]2.SAN'!$M$4:$M$73),0)),"")</f>
        <v/>
      </c>
      <c r="HA24" s="244" t="str">
        <f t="array" ref="HA24">IFERROR(INDEX([1]!Sanaudos[Saskaita],MATCH(1,('[1]3.4'!$AM24=[1]!Sanaudos[Kodas])*('[1]3.4'!HA$7='[1]2.SAN'!$M$4:$M$73),0)),"")</f>
        <v/>
      </c>
      <c r="HB24" s="244" t="str">
        <f t="array" ref="HB24">IFERROR(INDEX([1]!Sanaudos[Saskaita],MATCH(1,('[1]3.4'!$AM24=[1]!Sanaudos[Kodas])*('[1]3.4'!HB$7='[1]2.SAN'!$M$4:$M$73),0)),"")</f>
        <v/>
      </c>
      <c r="HC24" s="244" t="str">
        <f t="array" ref="HC24">IFERROR(INDEX([1]!Sanaudos[Saskaita],MATCH(1,('[1]3.4'!$AM24=[1]!Sanaudos[Kodas])*('[1]3.4'!HC$7='[1]2.SAN'!$M$4:$M$73),0)),"")</f>
        <v/>
      </c>
      <c r="HD24" s="244" t="str">
        <f t="array" ref="HD24">IFERROR(INDEX([1]!Sanaudos[Saskaita],MATCH(1,('[1]3.4'!$AM24=[1]!Sanaudos[Kodas])*('[1]3.4'!HD$7='[1]2.SAN'!$M$4:$M$73),0)),"")</f>
        <v/>
      </c>
      <c r="HE24" s="244" t="str">
        <f t="array" ref="HE24">IFERROR(INDEX([1]!Sanaudos[Saskaita],MATCH(1,('[1]3.4'!$AM24=[1]!Sanaudos[Kodas])*('[1]3.4'!HE$7='[1]2.SAN'!$M$4:$M$73),0)),"")</f>
        <v/>
      </c>
      <c r="HF24" s="244" t="str">
        <f t="array" ref="HF24">IFERROR(INDEX([1]!Sanaudos[Saskaita],MATCH(1,('[1]3.4'!$AM24=[1]!Sanaudos[Kodas])*('[1]3.4'!HF$7='[1]2.SAN'!$M$4:$M$73),0)),"")</f>
        <v/>
      </c>
      <c r="HG24" s="244" t="str">
        <f t="array" ref="HG24">IFERROR(INDEX([1]!Sanaudos[Saskaita],MATCH(1,('[1]3.4'!$AM24=[1]!Sanaudos[Kodas])*('[1]3.4'!HG$7='[1]2.SAN'!$M$4:$M$73),0)),"")</f>
        <v/>
      </c>
      <c r="HH24" s="244" t="str">
        <f t="array" ref="HH24">IFERROR(INDEX([1]!Sanaudos[Saskaita],MATCH(1,('[1]3.4'!$AM24=[1]!Sanaudos[Kodas])*('[1]3.4'!HH$7='[1]2.SAN'!$M$4:$M$73),0)),"")</f>
        <v/>
      </c>
      <c r="HI24" s="244" t="str">
        <f t="array" ref="HI24">IFERROR(INDEX([1]!Sanaudos[Saskaita],MATCH(1,('[1]3.4'!$AM24=[1]!Sanaudos[Kodas])*('[1]3.4'!HI$7='[1]2.SAN'!$M$4:$M$73),0)),"")</f>
        <v/>
      </c>
      <c r="HJ24" s="244" t="str">
        <f t="array" ref="HJ24">IFERROR(INDEX([1]!Sanaudos[Saskaita],MATCH(1,('[1]3.4'!$AM24=[1]!Sanaudos[Kodas])*('[1]3.4'!HJ$7='[1]2.SAN'!$M$4:$M$73),0)),"")</f>
        <v/>
      </c>
      <c r="HK24" s="244" t="str">
        <f t="array" ref="HK24">IFERROR(INDEX([1]!Sanaudos[Saskaita],MATCH(1,('[1]3.4'!$AM24=[1]!Sanaudos[Kodas])*('[1]3.4'!HK$7='[1]2.SAN'!$M$4:$M$73),0)),"")</f>
        <v/>
      </c>
      <c r="HL24" s="244" t="str">
        <f t="array" ref="HL24">IFERROR(INDEX([1]!Sanaudos[Saskaita],MATCH(1,('[1]3.4'!$AM24=[1]!Sanaudos[Kodas])*('[1]3.4'!HL$7='[1]2.SAN'!$M$4:$M$73),0)),"")</f>
        <v/>
      </c>
      <c r="HM24" s="244" t="str">
        <f t="array" ref="HM24">IFERROR(INDEX([1]!Sanaudos[Saskaita],MATCH(1,('[1]3.4'!$AM24=[1]!Sanaudos[Kodas])*('[1]3.4'!HM$7='[1]2.SAN'!$M$4:$M$73),0)),"")</f>
        <v/>
      </c>
      <c r="HN24" s="244" t="str">
        <f t="array" ref="HN24">IFERROR(INDEX([1]!Sanaudos[Saskaita],MATCH(1,('[1]3.4'!$AM24=[1]!Sanaudos[Kodas])*('[1]3.4'!HN$7='[1]2.SAN'!$M$4:$M$73),0)),"")</f>
        <v/>
      </c>
      <c r="HO24" s="244" t="str">
        <f t="array" ref="HO24">IFERROR(INDEX([1]!Sanaudos[Saskaita],MATCH(1,('[1]3.4'!$AM24=[1]!Sanaudos[Kodas])*('[1]3.4'!HO$7='[1]2.SAN'!$M$4:$M$73),0)),"")</f>
        <v/>
      </c>
      <c r="HP24" s="244" t="str">
        <f t="array" ref="HP24">IFERROR(INDEX([1]!Sanaudos[Saskaita],MATCH(1,('[1]3.4'!$AM24=[1]!Sanaudos[Kodas])*('[1]3.4'!HP$7='[1]2.SAN'!$M$4:$M$73),0)),"")</f>
        <v/>
      </c>
      <c r="HQ24" s="244" t="str">
        <f t="array" ref="HQ24">IFERROR(INDEX([1]!Sanaudos[Saskaita],MATCH(1,('[1]3.4'!$AM24=[1]!Sanaudos[Kodas])*('[1]3.4'!HQ$7='[1]2.SAN'!$M$4:$M$73),0)),"")</f>
        <v/>
      </c>
      <c r="HR24" s="244" t="str">
        <f t="array" ref="HR24">IFERROR(INDEX([1]!Sanaudos[Saskaita],MATCH(1,('[1]3.4'!$AM24=[1]!Sanaudos[Kodas])*('[1]3.4'!HR$7='[1]2.SAN'!$M$4:$M$73),0)),"")</f>
        <v/>
      </c>
      <c r="HS24" s="244" t="str">
        <f t="array" ref="HS24">IFERROR(INDEX([1]!Sanaudos[Saskaita],MATCH(1,('[1]3.4'!$AM24=[1]!Sanaudos[Kodas])*('[1]3.4'!HS$7='[1]2.SAN'!$M$4:$M$73),0)),"")</f>
        <v/>
      </c>
      <c r="HT24" s="244" t="str">
        <f t="array" ref="HT24">IFERROR(INDEX([1]!Sanaudos[Saskaita],MATCH(1,('[1]3.4'!$AM24=[1]!Sanaudos[Kodas])*('[1]3.4'!HT$7='[1]2.SAN'!$M$4:$M$73),0)),"")</f>
        <v/>
      </c>
      <c r="HU24" s="244" t="str">
        <f t="array" ref="HU24">IFERROR(INDEX([1]!Sanaudos[Saskaita],MATCH(1,('[1]3.4'!$AM24=[1]!Sanaudos[Kodas])*('[1]3.4'!HU$7='[1]2.SAN'!$M$4:$M$73),0)),"")</f>
        <v/>
      </c>
      <c r="HV24" s="244" t="str">
        <f t="array" ref="HV24">IFERROR(INDEX([1]!Sanaudos[Saskaita],MATCH(1,('[1]3.4'!$AM24=[1]!Sanaudos[Kodas])*('[1]3.4'!HV$7='[1]2.SAN'!$M$4:$M$73),0)),"")</f>
        <v/>
      </c>
      <c r="HW24" s="244" t="str">
        <f t="array" ref="HW24">IFERROR(INDEX([1]!Sanaudos[Saskaita],MATCH(1,('[1]3.4'!$AM24=[1]!Sanaudos[Kodas])*('[1]3.4'!HW$7='[1]2.SAN'!$M$4:$M$73),0)),"")</f>
        <v/>
      </c>
      <c r="HX24" s="244" t="str">
        <f t="array" ref="HX24">IFERROR(INDEX([1]!Sanaudos[Saskaita],MATCH(1,('[1]3.4'!$AM24=[1]!Sanaudos[Kodas])*('[1]3.4'!HX$7='[1]2.SAN'!$M$4:$M$73),0)),"")</f>
        <v/>
      </c>
      <c r="HY24" s="244" t="str">
        <f t="array" ref="HY24">IFERROR(INDEX([1]!Sanaudos[Saskaita],MATCH(1,('[1]3.4'!$AM24=[1]!Sanaudos[Kodas])*('[1]3.4'!HY$7='[1]2.SAN'!$M$4:$M$73),0)),"")</f>
        <v/>
      </c>
      <c r="HZ24" s="244" t="str">
        <f t="array" ref="HZ24">IFERROR(INDEX([1]!Sanaudos[Saskaita],MATCH(1,('[1]3.4'!$AM24=[1]!Sanaudos[Kodas])*('[1]3.4'!HZ$7='[1]2.SAN'!$M$4:$M$73),0)),"")</f>
        <v/>
      </c>
      <c r="IA24" s="244" t="str">
        <f t="array" ref="IA24">IFERROR(INDEX([1]!Sanaudos[Saskaita],MATCH(1,('[1]3.4'!$AM24=[1]!Sanaudos[Kodas])*('[1]3.4'!IA$7='[1]2.SAN'!$M$4:$M$73),0)),"")</f>
        <v/>
      </c>
      <c r="IB24" s="244" t="str">
        <f t="array" ref="IB24">IFERROR(INDEX([1]!Sanaudos[Saskaita],MATCH(1,('[1]3.4'!$AM24=[1]!Sanaudos[Kodas])*('[1]3.4'!IB$7='[1]2.SAN'!$M$4:$M$73),0)),"")</f>
        <v/>
      </c>
      <c r="IC24" s="244" t="str">
        <f t="array" ref="IC24">IFERROR(INDEX([1]!Sanaudos[Saskaita],MATCH(1,('[1]3.4'!$AM24=[1]!Sanaudos[Kodas])*('[1]3.4'!IC$7='[1]2.SAN'!$M$4:$M$73),0)),"")</f>
        <v/>
      </c>
      <c r="ID24" s="244" t="str">
        <f t="array" ref="ID24">IFERROR(INDEX([1]!Sanaudos[Saskaita],MATCH(1,('[1]3.4'!$AM24=[1]!Sanaudos[Kodas])*('[1]3.4'!ID$7='[1]2.SAN'!$M$4:$M$73),0)),"")</f>
        <v/>
      </c>
      <c r="IE24" s="244" t="str">
        <f t="array" ref="IE24">IFERROR(INDEX([1]!Sanaudos[Saskaita],MATCH(1,('[1]3.4'!$AM24=[1]!Sanaudos[Kodas])*('[1]3.4'!IE$7='[1]2.SAN'!$M$4:$M$73),0)),"")</f>
        <v/>
      </c>
      <c r="IF24" s="244" t="str">
        <f t="array" ref="IF24">IFERROR(INDEX([1]!Sanaudos[Saskaita],MATCH(1,('[1]3.4'!$AM24=[1]!Sanaudos[Kodas])*('[1]3.4'!IF$7='[1]2.SAN'!$M$4:$M$73),0)),"")</f>
        <v/>
      </c>
      <c r="IG24" s="244" t="str">
        <f t="array" ref="IG24">IFERROR(INDEX([1]!Sanaudos[Saskaita],MATCH(1,('[1]3.4'!$AM24=[1]!Sanaudos[Kodas])*('[1]3.4'!IG$7='[1]2.SAN'!$M$4:$M$73),0)),"")</f>
        <v/>
      </c>
      <c r="IH24" s="244" t="str">
        <f t="array" ref="IH24">IFERROR(INDEX([1]!Sanaudos[Saskaita],MATCH(1,('[1]3.4'!$AM24=[1]!Sanaudos[Kodas])*('[1]3.4'!IH$7='[1]2.SAN'!$M$4:$M$73),0)),"")</f>
        <v/>
      </c>
      <c r="II24" s="244" t="str">
        <f t="array" ref="II24">IFERROR(INDEX([1]!Sanaudos[Saskaita],MATCH(1,('[1]3.4'!$AM24=[1]!Sanaudos[Kodas])*('[1]3.4'!II$7='[1]2.SAN'!$M$4:$M$73),0)),"")</f>
        <v/>
      </c>
      <c r="IJ24" s="244" t="str">
        <f t="array" ref="IJ24">IFERROR(INDEX([1]!Sanaudos[Saskaita],MATCH(1,('[1]3.4'!$AM24=[1]!Sanaudos[Kodas])*('[1]3.4'!IJ$7='[1]2.SAN'!$M$4:$M$73),0)),"")</f>
        <v/>
      </c>
      <c r="IK24" s="244" t="str">
        <f t="array" ref="IK24">IFERROR(INDEX([1]!Sanaudos[Saskaita],MATCH(1,('[1]3.4'!$AM24=[1]!Sanaudos[Kodas])*('[1]3.4'!IK$7='[1]2.SAN'!$M$4:$M$73),0)),"")</f>
        <v/>
      </c>
    </row>
    <row r="25" spans="2:245" ht="12.2" customHeight="1" x14ac:dyDescent="0.2">
      <c r="B25" s="552"/>
      <c r="C25" s="253" t="s">
        <v>831</v>
      </c>
      <c r="D25" s="251" t="s">
        <v>833</v>
      </c>
      <c r="E25" s="247" t="str">
        <f t="shared" si="2"/>
        <v xml:space="preserve">                                    </v>
      </c>
      <c r="F25" s="248" t="e">
        <f>+SUMIFS([1]!Sanaudos[Suma],[1]!Sanaudos[Kodas],AM25,[1]!Sanaudos[PASK],TRUE)</f>
        <v>#REF!</v>
      </c>
      <c r="G25" s="248" t="e">
        <f>-SUMIFS([1]!Sanaudos[Suma],[1]!Sanaudos[Kodas],$AM25,[1]!Sanaudos[Pagal DK RAS],700)</f>
        <v>#REF!</v>
      </c>
      <c r="H25" s="248" t="e">
        <f>+SUMIFS('[1]5.turtas'!$D$1:$AN$1,'[1]5.turtas'!$D$4:$AN$4,$AM25)</f>
        <v>#VALUE!</v>
      </c>
      <c r="I25" s="248" t="e">
        <f>-SUMIFS([1]!Sanaudos[Suma],[1]!Sanaudos[Kodas],$AM25,[1]!Sanaudos[Pagal DK RAS],901)-SUMIFS([1]!Sanaudos[Suma],[1]!Sanaudos[Kodas],$AM25,[1]!Sanaudos[Pagal DK RAS],902)-SUMIFS([1]!Sanaudos[Suma],[1]!Sanaudos[Kodas],$AM25,[1]!Sanaudos[Pagal DK RAS],905)</f>
        <v>#REF!</v>
      </c>
      <c r="J25" s="248" t="e">
        <f>+SUMIFS([1]!DU[DU],[1]!DU[Kodas],$AM25)+SUMIFS([1]!DU[Sodra],[1]!DU[Kodas],$AM25)+SUMIFS([1]!DU[Išeitinės išmokos, kompensacijos],[1]!DU[Kodas],$AM25)</f>
        <v>#REF!</v>
      </c>
      <c r="K25" s="248" t="e">
        <f>+SUMIFS([1]!Sanaudos_kor[Suma],[1]!Sanaudos_kor[Kodas],$AM25,[1]!Sanaudos_kor[PASK],TRUE,[1]!Sanaudos_kor[KOR_nr],K$1)</f>
        <v>#REF!</v>
      </c>
      <c r="L25" s="248" t="e">
        <f>+SUMIFS([1]!Sanaudos_kor[Suma],[1]!Sanaudos_kor[Kodas],$AM25,[1]!Sanaudos_kor[PASK],TRUE,[1]!Sanaudos_kor[KOR_nr],L$1)</f>
        <v>#REF!</v>
      </c>
      <c r="M25" s="248" t="e">
        <f>+SUMIFS([1]!Sanaudos_kor[Suma],[1]!Sanaudos_kor[Kodas],$AM25,[1]!Sanaudos_kor[PASK],TRUE,[1]!Sanaudos_kor[KOR_nr],M$1)</f>
        <v>#REF!</v>
      </c>
      <c r="N25" s="248" t="e">
        <f>+SUMIFS([1]!Sanaudos_kor[Suma],[1]!Sanaudos_kor[Kodas],$AM25,[1]!Sanaudos_kor[PASK],TRUE,[1]!Sanaudos_kor[KOR_nr],N$1)</f>
        <v>#REF!</v>
      </c>
      <c r="O25" s="248" t="e">
        <f>+SUMIFS([1]!Sanaudos_kor[Suma],[1]!Sanaudos_kor[Kodas],$AM25,[1]!Sanaudos_kor[PASK],TRUE,[1]!Sanaudos_kor[KOR_nr],O$1)</f>
        <v>#REF!</v>
      </c>
      <c r="P25" s="248" t="e">
        <f>+SUMIFS([1]!Sanaudos_kor[Suma],[1]!Sanaudos_kor[Kodas],$AM25,[1]!Sanaudos_kor[PASK],TRUE,[1]!Sanaudos_kor[KOR_nr],P$1)</f>
        <v>#REF!</v>
      </c>
      <c r="Q25" s="248" t="e">
        <f>+SUMIFS([1]!Sanaudos_kor[Suma],[1]!Sanaudos_kor[Kodas],$AM25,[1]!Sanaudos_kor[PASK],TRUE,[1]!Sanaudos_kor[KOR_nr],Q$1)</f>
        <v>#REF!</v>
      </c>
      <c r="R25" s="248" t="e">
        <f>+SUMIFS([1]!Sanaudos_kor[Suma],[1]!Sanaudos_kor[Kodas],$AM25,[1]!Sanaudos_kor[PASK],TRUE,[1]!Sanaudos_kor[KOR_nr],R$1)</f>
        <v>#REF!</v>
      </c>
      <c r="S25" s="248" t="e">
        <f>+SUMIFS([1]!Sanaudos_kor[Suma],[1]!Sanaudos_kor[Kodas],$AM25,[1]!Sanaudos_kor[PASK],TRUE,[1]!Sanaudos_kor[KOR_nr],S$1)</f>
        <v>#REF!</v>
      </c>
      <c r="T25" s="248" t="e">
        <f>+SUMIFS([1]!Sanaudos_kor[Suma],[1]!Sanaudos_kor[Kodas],$AM25,[1]!Sanaudos_kor[PASK],TRUE,[1]!Sanaudos_kor[KOR_nr],T$1)</f>
        <v>#REF!</v>
      </c>
      <c r="U25" s="248" t="e">
        <f>+SUMIFS([1]!Sanaudos_kor[Suma],[1]!Sanaudos_kor[Kodas],$AM25,[1]!Sanaudos_kor[PASK],TRUE,[1]!Sanaudos_kor[KOR_nr],U$1)</f>
        <v>#REF!</v>
      </c>
      <c r="V25" s="248" t="e">
        <f>+SUMIFS([1]!Sanaudos_kor[Suma],[1]!Sanaudos_kor[Kodas],$AM25,[1]!Sanaudos_kor[PASK],TRUE,[1]!Sanaudos_kor[KOR_nr],V$1)</f>
        <v>#REF!</v>
      </c>
      <c r="W25" s="248" t="e">
        <f>+SUMIFS([1]!Sanaudos_kor[Suma],[1]!Sanaudos_kor[Kodas],$AM25,[1]!Sanaudos_kor[PASK],TRUE,[1]!Sanaudos_kor[KOR_nr],W$1)</f>
        <v>#REF!</v>
      </c>
      <c r="X25" s="248" t="e">
        <f>+SUMIFS([1]!Sanaudos_kor[Suma],[1]!Sanaudos_kor[Kodas],$AM25,[1]!Sanaudos_kor[PASK],TRUE,[1]!Sanaudos_kor[KOR_nr],X$1)</f>
        <v>#REF!</v>
      </c>
      <c r="Y25" s="248" t="e">
        <f>+SUMIFS([1]!Sanaudos_kor[Suma],[1]!Sanaudos_kor[Kodas],$AM25,[1]!Sanaudos_kor[PASK],TRUE,[1]!Sanaudos_kor[KOR_nr],Y$1)</f>
        <v>#REF!</v>
      </c>
      <c r="Z25" s="248" t="e">
        <f>+SUMIFS([1]!Sanaudos_kor[Suma],[1]!Sanaudos_kor[Kodas],$AM25,[1]!Sanaudos_kor[PASK],TRUE,[1]!Sanaudos_kor[KOR_nr],Z$1)</f>
        <v>#REF!</v>
      </c>
      <c r="AA25" s="248" t="e">
        <f>+SUMIFS([1]!Sanaudos_kor[Suma],[1]!Sanaudos_kor[Kodas],$AM25,[1]!Sanaudos_kor[PASK],TRUE,[1]!Sanaudos_kor[KOR_nr],AA$1)</f>
        <v>#REF!</v>
      </c>
      <c r="AB25" s="248" t="e">
        <f>+SUMIFS([1]!Sanaudos_kor[Suma],[1]!Sanaudos_kor[Kodas],$AM25,[1]!Sanaudos_kor[PASK],TRUE,[1]!Sanaudos_kor[KOR_nr],AB$1)</f>
        <v>#REF!</v>
      </c>
      <c r="AC25" s="248" t="e">
        <f>+SUMIFS([1]!Sanaudos_kor[Suma],[1]!Sanaudos_kor[Kodas],$AM25,[1]!Sanaudos_kor[PASK],TRUE,[1]!Sanaudos_kor[KOR_nr],AC$1)</f>
        <v>#REF!</v>
      </c>
      <c r="AD25" s="248" t="e">
        <f>+SUMIFS([1]!Sanaudos_kor[Suma],[1]!Sanaudos_kor[Kodas],$AM25,[1]!Sanaudos_kor[PASK],TRUE,[1]!Sanaudos_kor[KOR_nr],AD$1)</f>
        <v>#REF!</v>
      </c>
      <c r="AE25" s="248" t="e">
        <f>+SUMIFS([1]!Sanaudos_kor[Suma],[1]!Sanaudos_kor[Kodas],$AM25,[1]!Sanaudos_kor[PASK],TRUE,[1]!Sanaudos_kor[KOR_nr],AE$1)</f>
        <v>#REF!</v>
      </c>
      <c r="AF25" s="248" t="e">
        <f>+SUMIFS([1]!Sanaudos_kor[Suma],[1]!Sanaudos_kor[Kodas],$AM25,[1]!Sanaudos_kor[PASK],TRUE,[1]!Sanaudos_kor[KOR_nr],AF$1)</f>
        <v>#REF!</v>
      </c>
      <c r="AG25" s="248" t="e">
        <f t="shared" si="0"/>
        <v>#REF!</v>
      </c>
      <c r="AH25" s="566"/>
      <c r="AJ25" s="211" t="s">
        <v>415</v>
      </c>
      <c r="AK25" s="254">
        <f>+'[1]2.SAN'!C192</f>
        <v>0</v>
      </c>
      <c r="AM25" s="249" t="str">
        <f>+'[1]1.vardai'!D79</f>
        <v>TS_9KITA2</v>
      </c>
      <c r="AN25" s="250" t="e">
        <f>+SUMIFS('[1]6'!$Y$161:$BL$161,'[1]6'!$Y$2:$BL$2,$AM25)</f>
        <v>#VALUE!</v>
      </c>
      <c r="AO25" s="250" t="e">
        <f t="shared" si="3"/>
        <v>#REF!</v>
      </c>
      <c r="AQ25" s="250" t="e">
        <f>+SUMIFS('[1]3.4'!$F$133:$F$202,'[1]3.4'!$D$133:$D$202,$AM25,'[1]3.4'!$E$133:$E$202,"")</f>
        <v>#VALUE!</v>
      </c>
      <c r="AR25" s="250" t="e">
        <f t="shared" si="1"/>
        <v>#VALUE!</v>
      </c>
      <c r="AT25" s="244" t="str">
        <f t="array" ref="AT25">IFERROR(INDEX([1]!Sanaudos[Saskaita],MATCH(1,('[1]3.4'!$AM25=[1]!Sanaudos[Kodas])*('[1]3.4'!AT$7='[1]2.SAN'!$M$4:$M$73),0)),"")</f>
        <v/>
      </c>
      <c r="AU25" s="244" t="str">
        <f t="array" ref="AU25">IFERROR(INDEX([1]!Sanaudos[Saskaita],MATCH(1,('[1]3.4'!$AM25=[1]!Sanaudos[Kodas])*('[1]3.4'!AU$7='[1]2.SAN'!$M$4:$M$73),0)),"")</f>
        <v/>
      </c>
      <c r="AV25" s="244" t="str">
        <f t="array" ref="AV25">IFERROR(INDEX([1]!Sanaudos[Saskaita],MATCH(1,('[1]3.4'!$AM25=[1]!Sanaudos[Kodas])*('[1]3.4'!AV$7='[1]2.SAN'!$M$4:$M$73),0)),"")</f>
        <v/>
      </c>
      <c r="AW25" s="244" t="str">
        <f t="array" ref="AW25">IFERROR(INDEX([1]!Sanaudos[Saskaita],MATCH(1,('[1]3.4'!$AM25=[1]!Sanaudos[Kodas])*('[1]3.4'!AW$7='[1]2.SAN'!$M$4:$M$73),0)),"")</f>
        <v/>
      </c>
      <c r="AX25" s="244" t="str">
        <f t="array" ref="AX25">IFERROR(INDEX([1]!Sanaudos[Saskaita],MATCH(1,('[1]3.4'!$AM25=[1]!Sanaudos[Kodas])*('[1]3.4'!AX$7='[1]2.SAN'!$M$4:$M$73),0)),"")</f>
        <v/>
      </c>
      <c r="AY25" s="244" t="str">
        <f t="array" ref="AY25">IFERROR(INDEX([1]!Sanaudos[Saskaita],MATCH(1,('[1]3.4'!$AM25=[1]!Sanaudos[Kodas])*('[1]3.4'!AY$7='[1]2.SAN'!$M$4:$M$73),0)),"")</f>
        <v/>
      </c>
      <c r="AZ25" s="244" t="str">
        <f t="array" ref="AZ25">IFERROR(INDEX([1]!Sanaudos[Saskaita],MATCH(1,('[1]3.4'!$AM25=[1]!Sanaudos[Kodas])*('[1]3.4'!AZ$7='[1]2.SAN'!$M$4:$M$73),0)),"")</f>
        <v/>
      </c>
      <c r="BA25" s="244" t="str">
        <f t="array" ref="BA25">IFERROR(INDEX([1]!Sanaudos[Saskaita],MATCH(1,('[1]3.4'!$AM25=[1]!Sanaudos[Kodas])*('[1]3.4'!BA$7='[1]2.SAN'!$M$4:$M$73),0)),"")</f>
        <v/>
      </c>
      <c r="BB25" s="244" t="str">
        <f t="array" ref="BB25">IFERROR(INDEX([1]!Sanaudos[Saskaita],MATCH(1,('[1]3.4'!$AM25=[1]!Sanaudos[Kodas])*('[1]3.4'!BB$7='[1]2.SAN'!$M$4:$M$73),0)),"")</f>
        <v/>
      </c>
      <c r="BC25" s="244" t="str">
        <f t="array" ref="BC25">IFERROR(INDEX([1]!Sanaudos[Saskaita],MATCH(1,('[1]3.4'!$AM25=[1]!Sanaudos[Kodas])*('[1]3.4'!BC$7='[1]2.SAN'!$M$4:$M$73),0)),"")</f>
        <v/>
      </c>
      <c r="BD25" s="244" t="str">
        <f t="array" ref="BD25">IFERROR(INDEX([1]!Sanaudos[Saskaita],MATCH(1,('[1]3.4'!$AM25=[1]!Sanaudos[Kodas])*('[1]3.4'!BD$7='[1]2.SAN'!$M$4:$M$73),0)),"")</f>
        <v/>
      </c>
      <c r="BE25" s="244" t="str">
        <f t="array" ref="BE25">IFERROR(INDEX([1]!Sanaudos[Saskaita],MATCH(1,('[1]3.4'!$AM25=[1]!Sanaudos[Kodas])*('[1]3.4'!BE$7='[1]2.SAN'!$M$4:$M$73),0)),"")</f>
        <v/>
      </c>
      <c r="BF25" s="244" t="str">
        <f t="array" ref="BF25">IFERROR(INDEX([1]!Sanaudos[Saskaita],MATCH(1,('[1]3.4'!$AM25=[1]!Sanaudos[Kodas])*('[1]3.4'!BF$7='[1]2.SAN'!$M$4:$M$73),0)),"")</f>
        <v/>
      </c>
      <c r="BG25" s="244" t="str">
        <f t="array" ref="BG25">IFERROR(INDEX([1]!Sanaudos[Saskaita],MATCH(1,('[1]3.4'!$AM25=[1]!Sanaudos[Kodas])*('[1]3.4'!BG$7='[1]2.SAN'!$M$4:$M$73),0)),"")</f>
        <v/>
      </c>
      <c r="BH25" s="244" t="str">
        <f t="array" ref="BH25">IFERROR(INDEX([1]!Sanaudos[Saskaita],MATCH(1,('[1]3.4'!$AM25=[1]!Sanaudos[Kodas])*('[1]3.4'!BH$7='[1]2.SAN'!$M$4:$M$73),0)),"")</f>
        <v/>
      </c>
      <c r="BI25" s="244" t="str">
        <f t="array" ref="BI25">IFERROR(INDEX([1]!Sanaudos[Saskaita],MATCH(1,('[1]3.4'!$AM25=[1]!Sanaudos[Kodas])*('[1]3.4'!BI$7='[1]2.SAN'!$M$4:$M$73),0)),"")</f>
        <v/>
      </c>
      <c r="BJ25" s="244" t="str">
        <f t="array" ref="BJ25">IFERROR(INDEX([1]!Sanaudos[Saskaita],MATCH(1,('[1]3.4'!$AM25=[1]!Sanaudos[Kodas])*('[1]3.4'!BJ$7='[1]2.SAN'!$M$4:$M$73),0)),"")</f>
        <v/>
      </c>
      <c r="BK25" s="244" t="str">
        <f t="array" ref="BK25">IFERROR(INDEX([1]!Sanaudos[Saskaita],MATCH(1,('[1]3.4'!$AM25=[1]!Sanaudos[Kodas])*('[1]3.4'!BK$7='[1]2.SAN'!$M$4:$M$73),0)),"")</f>
        <v/>
      </c>
      <c r="BL25" s="244" t="str">
        <f t="array" ref="BL25">IFERROR(INDEX([1]!Sanaudos[Saskaita],MATCH(1,('[1]3.4'!$AM25=[1]!Sanaudos[Kodas])*('[1]3.4'!BL$7='[1]2.SAN'!$M$4:$M$73),0)),"")</f>
        <v/>
      </c>
      <c r="BM25" s="244" t="str">
        <f t="array" ref="BM25">IFERROR(INDEX([1]!Sanaudos[Saskaita],MATCH(1,('[1]3.4'!$AM25=[1]!Sanaudos[Kodas])*('[1]3.4'!BM$7='[1]2.SAN'!$M$4:$M$73),0)),"")</f>
        <v/>
      </c>
      <c r="BN25" s="244" t="str">
        <f t="array" ref="BN25">IFERROR(INDEX([1]!Sanaudos[Saskaita],MATCH(1,('[1]3.4'!$AM25=[1]!Sanaudos[Kodas])*('[1]3.4'!BN$7='[1]2.SAN'!$M$4:$M$73),0)),"")</f>
        <v/>
      </c>
      <c r="BO25" s="244" t="str">
        <f t="array" ref="BO25">IFERROR(INDEX([1]!Sanaudos[Saskaita],MATCH(1,('[1]3.4'!$AM25=[1]!Sanaudos[Kodas])*('[1]3.4'!BO$7='[1]2.SAN'!$M$4:$M$73),0)),"")</f>
        <v/>
      </c>
      <c r="BP25" s="244" t="str">
        <f t="array" ref="BP25">IFERROR(INDEX([1]!Sanaudos[Saskaita],MATCH(1,('[1]3.4'!$AM25=[1]!Sanaudos[Kodas])*('[1]3.4'!BP$7='[1]2.SAN'!$M$4:$M$73),0)),"")</f>
        <v/>
      </c>
      <c r="BQ25" s="244" t="str">
        <f t="array" ref="BQ25">IFERROR(INDEX([1]!Sanaudos[Saskaita],MATCH(1,('[1]3.4'!$AM25=[1]!Sanaudos[Kodas])*('[1]3.4'!BQ$7='[1]2.SAN'!$M$4:$M$73),0)),"")</f>
        <v/>
      </c>
      <c r="BR25" s="244" t="str">
        <f t="array" ref="BR25">IFERROR(INDEX([1]!Sanaudos[Saskaita],MATCH(1,('[1]3.4'!$AM25=[1]!Sanaudos[Kodas])*('[1]3.4'!BR$7='[1]2.SAN'!$M$4:$M$73),0)),"")</f>
        <v/>
      </c>
      <c r="BS25" s="244" t="str">
        <f t="array" ref="BS25">IFERROR(INDEX([1]!Sanaudos[Saskaita],MATCH(1,('[1]3.4'!$AM25=[1]!Sanaudos[Kodas])*('[1]3.4'!BS$7='[1]2.SAN'!$M$4:$M$73),0)),"")</f>
        <v/>
      </c>
      <c r="BT25" s="244" t="str">
        <f t="array" ref="BT25">IFERROR(INDEX([1]!Sanaudos[Saskaita],MATCH(1,('[1]3.4'!$AM25=[1]!Sanaudos[Kodas])*('[1]3.4'!BT$7='[1]2.SAN'!$M$4:$M$73),0)),"")</f>
        <v/>
      </c>
      <c r="BU25" s="244" t="str">
        <f t="array" ref="BU25">IFERROR(INDEX([1]!Sanaudos[Saskaita],MATCH(1,('[1]3.4'!$AM25=[1]!Sanaudos[Kodas])*('[1]3.4'!BU$7='[1]2.SAN'!$M$4:$M$73),0)),"")</f>
        <v/>
      </c>
      <c r="BV25" s="244" t="str">
        <f t="array" ref="BV25">IFERROR(INDEX([1]!Sanaudos[Saskaita],MATCH(1,('[1]3.4'!$AM25=[1]!Sanaudos[Kodas])*('[1]3.4'!BV$7='[1]2.SAN'!$M$4:$M$73),0)),"")</f>
        <v/>
      </c>
      <c r="BW25" s="244" t="str">
        <f t="array" ref="BW25">IFERROR(INDEX([1]!Sanaudos[Saskaita],MATCH(1,('[1]3.4'!$AM25=[1]!Sanaudos[Kodas])*('[1]3.4'!BW$7='[1]2.SAN'!$M$4:$M$73),0)),"")</f>
        <v/>
      </c>
      <c r="BX25" s="244" t="str">
        <f t="array" ref="BX25">IFERROR(INDEX([1]!Sanaudos[Saskaita],MATCH(1,('[1]3.4'!$AM25=[1]!Sanaudos[Kodas])*('[1]3.4'!BX$7='[1]2.SAN'!$M$4:$M$73),0)),"")</f>
        <v/>
      </c>
      <c r="BY25" s="244" t="str">
        <f t="array" ref="BY25">IFERROR(INDEX([1]!Sanaudos[Saskaita],MATCH(1,('[1]3.4'!$AM25=[1]!Sanaudos[Kodas])*('[1]3.4'!BY$7='[1]2.SAN'!$M$4:$M$73),0)),"")</f>
        <v/>
      </c>
      <c r="BZ25" s="244" t="str">
        <f t="array" ref="BZ25">IFERROR(INDEX([1]!Sanaudos[Saskaita],MATCH(1,('[1]3.4'!$AM25=[1]!Sanaudos[Kodas])*('[1]3.4'!BZ$7='[1]2.SAN'!$M$4:$M$73),0)),"")</f>
        <v/>
      </c>
      <c r="CA25" s="244" t="str">
        <f t="array" ref="CA25">IFERROR(INDEX([1]!Sanaudos[Saskaita],MATCH(1,('[1]3.4'!$AM25=[1]!Sanaudos[Kodas])*('[1]3.4'!CA$7='[1]2.SAN'!$M$4:$M$73),0)),"")</f>
        <v/>
      </c>
      <c r="CB25" s="244" t="str">
        <f t="array" ref="CB25">IFERROR(INDEX([1]!Sanaudos[Saskaita],MATCH(1,('[1]3.4'!$AM25=[1]!Sanaudos[Kodas])*('[1]3.4'!CB$7='[1]2.SAN'!$M$4:$M$73),0)),"")</f>
        <v/>
      </c>
      <c r="CC25" s="244" t="str">
        <f t="array" ref="CC25">IFERROR(INDEX([1]!Sanaudos[Saskaita],MATCH(1,('[1]3.4'!$AM25=[1]!Sanaudos[Kodas])*('[1]3.4'!CC$7='[1]2.SAN'!$M$4:$M$73),0)),"")</f>
        <v/>
      </c>
      <c r="CD25" s="244" t="str">
        <f t="array" ref="CD25">IFERROR(INDEX([1]!Sanaudos[Saskaita],MATCH(1,('[1]3.4'!$AM25=[1]!Sanaudos[Kodas])*('[1]3.4'!CD$7='[1]2.SAN'!$M$4:$M$73),0)),"")</f>
        <v/>
      </c>
      <c r="CE25" s="244" t="str">
        <f t="array" ref="CE25">IFERROR(INDEX([1]!Sanaudos[Saskaita],MATCH(1,('[1]3.4'!$AM25=[1]!Sanaudos[Kodas])*('[1]3.4'!CE$7='[1]2.SAN'!$M$4:$M$73),0)),"")</f>
        <v/>
      </c>
      <c r="CF25" s="244" t="str">
        <f t="array" ref="CF25">IFERROR(INDEX([1]!Sanaudos[Saskaita],MATCH(1,('[1]3.4'!$AM25=[1]!Sanaudos[Kodas])*('[1]3.4'!CF$7='[1]2.SAN'!$M$4:$M$73),0)),"")</f>
        <v/>
      </c>
      <c r="CG25" s="244" t="str">
        <f t="array" ref="CG25">IFERROR(INDEX([1]!Sanaudos[Saskaita],MATCH(1,('[1]3.4'!$AM25=[1]!Sanaudos[Kodas])*('[1]3.4'!CG$7='[1]2.SAN'!$M$4:$M$73),0)),"")</f>
        <v/>
      </c>
      <c r="CH25" s="244" t="str">
        <f t="array" ref="CH25">IFERROR(INDEX([1]!Sanaudos[Saskaita],MATCH(1,('[1]3.4'!$AM25=[1]!Sanaudos[Kodas])*('[1]3.4'!CH$7='[1]2.SAN'!$M$4:$M$73),0)),"")</f>
        <v/>
      </c>
      <c r="CI25" s="244" t="str">
        <f t="array" ref="CI25">IFERROR(INDEX([1]!Sanaudos[Saskaita],MATCH(1,('[1]3.4'!$AM25=[1]!Sanaudos[Kodas])*('[1]3.4'!CI$7='[1]2.SAN'!$M$4:$M$73),0)),"")</f>
        <v/>
      </c>
      <c r="CJ25" s="244" t="str">
        <f t="array" ref="CJ25">IFERROR(INDEX([1]!Sanaudos[Saskaita],MATCH(1,('[1]3.4'!$AM25=[1]!Sanaudos[Kodas])*('[1]3.4'!CJ$7='[1]2.SAN'!$M$4:$M$73),0)),"")</f>
        <v/>
      </c>
      <c r="CK25" s="244" t="str">
        <f t="array" ref="CK25">IFERROR(INDEX([1]!Sanaudos[Saskaita],MATCH(1,('[1]3.4'!$AM25=[1]!Sanaudos[Kodas])*('[1]3.4'!CK$7='[1]2.SAN'!$M$4:$M$73),0)),"")</f>
        <v/>
      </c>
      <c r="CL25" s="244" t="str">
        <f t="array" ref="CL25">IFERROR(INDEX([1]!Sanaudos[Saskaita],MATCH(1,('[1]3.4'!$AM25=[1]!Sanaudos[Kodas])*('[1]3.4'!CL$7='[1]2.SAN'!$M$4:$M$73),0)),"")</f>
        <v/>
      </c>
      <c r="CM25" s="244" t="str">
        <f t="array" ref="CM25">IFERROR(INDEX([1]!Sanaudos[Saskaita],MATCH(1,('[1]3.4'!$AM25=[1]!Sanaudos[Kodas])*('[1]3.4'!CM$7='[1]2.SAN'!$M$4:$M$73),0)),"")</f>
        <v/>
      </c>
      <c r="CN25" s="244" t="str">
        <f t="array" ref="CN25">IFERROR(INDEX([1]!Sanaudos[Saskaita],MATCH(1,('[1]3.4'!$AM25=[1]!Sanaudos[Kodas])*('[1]3.4'!CN$7='[1]2.SAN'!$M$4:$M$73),0)),"")</f>
        <v/>
      </c>
      <c r="CO25" s="244" t="str">
        <f t="array" ref="CO25">IFERROR(INDEX([1]!Sanaudos[Saskaita],MATCH(1,('[1]3.4'!$AM25=[1]!Sanaudos[Kodas])*('[1]3.4'!CO$7='[1]2.SAN'!$M$4:$M$73),0)),"")</f>
        <v/>
      </c>
      <c r="CP25" s="244" t="str">
        <f t="array" ref="CP25">IFERROR(INDEX([1]!Sanaudos[Saskaita],MATCH(1,('[1]3.4'!$AM25=[1]!Sanaudos[Kodas])*('[1]3.4'!CP$7='[1]2.SAN'!$M$4:$M$73),0)),"")</f>
        <v/>
      </c>
      <c r="CQ25" s="244" t="str">
        <f t="array" ref="CQ25">IFERROR(INDEX([1]!Sanaudos[Saskaita],MATCH(1,('[1]3.4'!$AM25=[1]!Sanaudos[Kodas])*('[1]3.4'!CQ$7='[1]2.SAN'!$M$4:$M$73),0)),"")</f>
        <v/>
      </c>
      <c r="CR25" s="244" t="str">
        <f t="array" ref="CR25">IFERROR(INDEX([1]!Sanaudos[Saskaita],MATCH(1,('[1]3.4'!$AM25=[1]!Sanaudos[Kodas])*('[1]3.4'!CR$7='[1]2.SAN'!$M$4:$M$73),0)),"")</f>
        <v/>
      </c>
      <c r="CS25" s="244" t="str">
        <f t="array" ref="CS25">IFERROR(INDEX([1]!Sanaudos[Saskaita],MATCH(1,('[1]3.4'!$AM25=[1]!Sanaudos[Kodas])*('[1]3.4'!CS$7='[1]2.SAN'!$M$4:$M$73),0)),"")</f>
        <v/>
      </c>
      <c r="CT25" s="244" t="str">
        <f t="array" ref="CT25">IFERROR(INDEX([1]!Sanaudos[Saskaita],MATCH(1,('[1]3.4'!$AM25=[1]!Sanaudos[Kodas])*('[1]3.4'!CT$7='[1]2.SAN'!$M$4:$M$73),0)),"")</f>
        <v/>
      </c>
      <c r="CU25" s="244" t="str">
        <f t="array" ref="CU25">IFERROR(INDEX([1]!Sanaudos[Saskaita],MATCH(1,('[1]3.4'!$AM25=[1]!Sanaudos[Kodas])*('[1]3.4'!CU$7='[1]2.SAN'!$M$4:$M$73),0)),"")</f>
        <v/>
      </c>
      <c r="CV25" s="244" t="str">
        <f t="array" ref="CV25">IFERROR(INDEX([1]!Sanaudos[Saskaita],MATCH(1,('[1]3.4'!$AM25=[1]!Sanaudos[Kodas])*('[1]3.4'!CV$7='[1]2.SAN'!$M$4:$M$73),0)),"")</f>
        <v/>
      </c>
      <c r="CW25" s="244" t="str">
        <f t="array" ref="CW25">IFERROR(INDEX([1]!Sanaudos[Saskaita],MATCH(1,('[1]3.4'!$AM25=[1]!Sanaudos[Kodas])*('[1]3.4'!CW$7='[1]2.SAN'!$M$4:$M$73),0)),"")</f>
        <v/>
      </c>
      <c r="CX25" s="244" t="str">
        <f t="array" ref="CX25">IFERROR(INDEX([1]!Sanaudos[Saskaita],MATCH(1,('[1]3.4'!$AM25=[1]!Sanaudos[Kodas])*('[1]3.4'!CX$7='[1]2.SAN'!$M$4:$M$73),0)),"")</f>
        <v/>
      </c>
      <c r="CY25" s="244" t="str">
        <f t="array" ref="CY25">IFERROR(INDEX([1]!Sanaudos[Saskaita],MATCH(1,('[1]3.4'!$AM25=[1]!Sanaudos[Kodas])*('[1]3.4'!CY$7='[1]2.SAN'!$M$4:$M$73),0)),"")</f>
        <v/>
      </c>
      <c r="CZ25" s="244" t="str">
        <f t="array" ref="CZ25">IFERROR(INDEX([1]!Sanaudos[Saskaita],MATCH(1,('[1]3.4'!$AM25=[1]!Sanaudos[Kodas])*('[1]3.4'!CZ$7='[1]2.SAN'!$M$4:$M$73),0)),"")</f>
        <v/>
      </c>
      <c r="DA25" s="244" t="str">
        <f t="array" ref="DA25">IFERROR(INDEX([1]!Sanaudos[Saskaita],MATCH(1,('[1]3.4'!$AM25=[1]!Sanaudos[Kodas])*('[1]3.4'!DA$7='[1]2.SAN'!$M$4:$M$73),0)),"")</f>
        <v/>
      </c>
      <c r="DB25" s="244" t="str">
        <f t="array" ref="DB25">IFERROR(INDEX([1]!Sanaudos[Saskaita],MATCH(1,('[1]3.4'!$AM25=[1]!Sanaudos[Kodas])*('[1]3.4'!DB$7='[1]2.SAN'!$M$4:$M$73),0)),"")</f>
        <v/>
      </c>
      <c r="DC25" s="244" t="str">
        <f t="array" ref="DC25">IFERROR(INDEX([1]!Sanaudos[Saskaita],MATCH(1,('[1]3.4'!$AM25=[1]!Sanaudos[Kodas])*('[1]3.4'!DC$7='[1]2.SAN'!$M$4:$M$73),0)),"")</f>
        <v/>
      </c>
      <c r="DD25" s="244" t="str">
        <f t="array" ref="DD25">IFERROR(INDEX([1]!Sanaudos[Saskaita],MATCH(1,('[1]3.4'!$AM25=[1]!Sanaudos[Kodas])*('[1]3.4'!DD$7='[1]2.SAN'!$M$4:$M$73),0)),"")</f>
        <v/>
      </c>
      <c r="DE25" s="244" t="str">
        <f t="array" ref="DE25">IFERROR(INDEX([1]!Sanaudos[Saskaita],MATCH(1,('[1]3.4'!$AM25=[1]!Sanaudos[Kodas])*('[1]3.4'!DE$7='[1]2.SAN'!$M$4:$M$73),0)),"")</f>
        <v/>
      </c>
      <c r="DF25" s="244" t="str">
        <f t="array" ref="DF25">IFERROR(INDEX([1]!Sanaudos[Saskaita],MATCH(1,('[1]3.4'!$AM25=[1]!Sanaudos[Kodas])*('[1]3.4'!DF$7='[1]2.SAN'!$M$4:$M$73),0)),"")</f>
        <v/>
      </c>
      <c r="DG25" s="244" t="str">
        <f t="array" ref="DG25">IFERROR(INDEX([1]!Sanaudos[Saskaita],MATCH(1,('[1]3.4'!$AM25=[1]!Sanaudos[Kodas])*('[1]3.4'!DG$7='[1]2.SAN'!$M$4:$M$73),0)),"")</f>
        <v/>
      </c>
      <c r="DH25" s="244" t="str">
        <f t="array" ref="DH25">IFERROR(INDEX([1]!Sanaudos[Saskaita],MATCH(1,('[1]3.4'!$AM25=[1]!Sanaudos[Kodas])*('[1]3.4'!DH$7='[1]2.SAN'!$M$4:$M$73),0)),"")</f>
        <v/>
      </c>
      <c r="DI25" s="244" t="str">
        <f t="array" ref="DI25">IFERROR(INDEX([1]!Sanaudos[Saskaita],MATCH(1,('[1]3.4'!$AM25=[1]!Sanaudos[Kodas])*('[1]3.4'!DI$7='[1]2.SAN'!$M$4:$M$73),0)),"")</f>
        <v/>
      </c>
      <c r="DJ25" s="244" t="str">
        <f t="array" ref="DJ25">IFERROR(INDEX([1]!Sanaudos[Saskaita],MATCH(1,('[1]3.4'!$AM25=[1]!Sanaudos[Kodas])*('[1]3.4'!DJ$7='[1]2.SAN'!$M$4:$M$73),0)),"")</f>
        <v/>
      </c>
      <c r="DK25" s="244" t="str">
        <f t="array" ref="DK25">IFERROR(INDEX([1]!Sanaudos[Saskaita],MATCH(1,('[1]3.4'!$AM25=[1]!Sanaudos[Kodas])*('[1]3.4'!DK$7='[1]2.SAN'!$M$4:$M$73),0)),"")</f>
        <v/>
      </c>
      <c r="DL25" s="244" t="str">
        <f t="array" ref="DL25">IFERROR(INDEX([1]!Sanaudos[Saskaita],MATCH(1,('[1]3.4'!$AM25=[1]!Sanaudos[Kodas])*('[1]3.4'!DL$7='[1]2.SAN'!$M$4:$M$73),0)),"")</f>
        <v/>
      </c>
      <c r="DM25" s="244" t="str">
        <f t="array" ref="DM25">IFERROR(INDEX([1]!Sanaudos[Saskaita],MATCH(1,('[1]3.4'!$AM25=[1]!Sanaudos[Kodas])*('[1]3.4'!DM$7='[1]2.SAN'!$M$4:$M$73),0)),"")</f>
        <v/>
      </c>
      <c r="DN25" s="244" t="str">
        <f t="array" ref="DN25">IFERROR(INDEX([1]!Sanaudos[Saskaita],MATCH(1,('[1]3.4'!$AM25=[1]!Sanaudos[Kodas])*('[1]3.4'!DN$7='[1]2.SAN'!$M$4:$M$73),0)),"")</f>
        <v/>
      </c>
      <c r="DO25" s="244" t="str">
        <f t="array" ref="DO25">IFERROR(INDEX([1]!Sanaudos[Saskaita],MATCH(1,('[1]3.4'!$AM25=[1]!Sanaudos[Kodas])*('[1]3.4'!DO$7='[1]2.SAN'!$M$4:$M$73),0)),"")</f>
        <v/>
      </c>
      <c r="DP25" s="244" t="str">
        <f t="array" ref="DP25">IFERROR(INDEX([1]!Sanaudos[Saskaita],MATCH(1,('[1]3.4'!$AM25=[1]!Sanaudos[Kodas])*('[1]3.4'!DP$7='[1]2.SAN'!$M$4:$M$73),0)),"")</f>
        <v/>
      </c>
      <c r="DQ25" s="244" t="str">
        <f t="array" ref="DQ25">IFERROR(INDEX([1]!Sanaudos[Saskaita],MATCH(1,('[1]3.4'!$AM25=[1]!Sanaudos[Kodas])*('[1]3.4'!DQ$7='[1]2.SAN'!$M$4:$M$73),0)),"")</f>
        <v/>
      </c>
      <c r="DR25" s="244" t="str">
        <f t="array" ref="DR25">IFERROR(INDEX([1]!Sanaudos[Saskaita],MATCH(1,('[1]3.4'!$AM25=[1]!Sanaudos[Kodas])*('[1]3.4'!DR$7='[1]2.SAN'!$M$4:$M$73),0)),"")</f>
        <v/>
      </c>
      <c r="DS25" s="244" t="str">
        <f t="array" ref="DS25">IFERROR(INDEX([1]!Sanaudos[Saskaita],MATCH(1,('[1]3.4'!$AM25=[1]!Sanaudos[Kodas])*('[1]3.4'!DS$7='[1]2.SAN'!$M$4:$M$73),0)),"")</f>
        <v/>
      </c>
      <c r="DT25" s="244" t="str">
        <f t="array" ref="DT25">IFERROR(INDEX([1]!Sanaudos[Saskaita],MATCH(1,('[1]3.4'!$AM25=[1]!Sanaudos[Kodas])*('[1]3.4'!DT$7='[1]2.SAN'!$M$4:$M$73),0)),"")</f>
        <v/>
      </c>
      <c r="DU25" s="244" t="str">
        <f t="array" ref="DU25">IFERROR(INDEX([1]!Sanaudos[Saskaita],MATCH(1,('[1]3.4'!$AM25=[1]!Sanaudos[Kodas])*('[1]3.4'!DU$7='[1]2.SAN'!$M$4:$M$73),0)),"")</f>
        <v/>
      </c>
      <c r="DV25" s="244" t="str">
        <f t="array" ref="DV25">IFERROR(INDEX([1]!Sanaudos[Saskaita],MATCH(1,('[1]3.4'!$AM25=[1]!Sanaudos[Kodas])*('[1]3.4'!DV$7='[1]2.SAN'!$M$4:$M$73),0)),"")</f>
        <v/>
      </c>
      <c r="DW25" s="244" t="str">
        <f t="array" ref="DW25">IFERROR(INDEX([1]!Sanaudos[Saskaita],MATCH(1,('[1]3.4'!$AM25=[1]!Sanaudos[Kodas])*('[1]3.4'!DW$7='[1]2.SAN'!$M$4:$M$73),0)),"")</f>
        <v/>
      </c>
      <c r="DX25" s="244" t="str">
        <f t="array" ref="DX25">IFERROR(INDEX([1]!Sanaudos[Saskaita],MATCH(1,('[1]3.4'!$AM25=[1]!Sanaudos[Kodas])*('[1]3.4'!DX$7='[1]2.SAN'!$M$4:$M$73),0)),"")</f>
        <v/>
      </c>
      <c r="DY25" s="244" t="str">
        <f t="array" ref="DY25">IFERROR(INDEX([1]!Sanaudos[Saskaita],MATCH(1,('[1]3.4'!$AM25=[1]!Sanaudos[Kodas])*('[1]3.4'!DY$7='[1]2.SAN'!$M$4:$M$73),0)),"")</f>
        <v/>
      </c>
      <c r="DZ25" s="244" t="str">
        <f t="array" ref="DZ25">IFERROR(INDEX([1]!Sanaudos[Saskaita],MATCH(1,('[1]3.4'!$AM25=[1]!Sanaudos[Kodas])*('[1]3.4'!DZ$7='[1]2.SAN'!$M$4:$M$73),0)),"")</f>
        <v/>
      </c>
      <c r="EA25" s="244" t="str">
        <f t="array" ref="EA25">IFERROR(INDEX([1]!Sanaudos[Saskaita],MATCH(1,('[1]3.4'!$AM25=[1]!Sanaudos[Kodas])*('[1]3.4'!EA$7='[1]2.SAN'!$M$4:$M$73),0)),"")</f>
        <v/>
      </c>
      <c r="EB25" s="244" t="str">
        <f t="array" ref="EB25">IFERROR(INDEX([1]!Sanaudos[Saskaita],MATCH(1,('[1]3.4'!$AM25=[1]!Sanaudos[Kodas])*('[1]3.4'!EB$7='[1]2.SAN'!$M$4:$M$73),0)),"")</f>
        <v/>
      </c>
      <c r="EC25" s="244" t="str">
        <f t="array" ref="EC25">IFERROR(INDEX([1]!Sanaudos[Saskaita],MATCH(1,('[1]3.4'!$AM25=[1]!Sanaudos[Kodas])*('[1]3.4'!EC$7='[1]2.SAN'!$M$4:$M$73),0)),"")</f>
        <v/>
      </c>
      <c r="ED25" s="244" t="str">
        <f t="array" ref="ED25">IFERROR(INDEX([1]!Sanaudos[Saskaita],MATCH(1,('[1]3.4'!$AM25=[1]!Sanaudos[Kodas])*('[1]3.4'!ED$7='[1]2.SAN'!$M$4:$M$73),0)),"")</f>
        <v/>
      </c>
      <c r="EE25" s="244" t="str">
        <f t="array" ref="EE25">IFERROR(INDEX([1]!Sanaudos[Saskaita],MATCH(1,('[1]3.4'!$AM25=[1]!Sanaudos[Kodas])*('[1]3.4'!EE$7='[1]2.SAN'!$M$4:$M$73),0)),"")</f>
        <v/>
      </c>
      <c r="EF25" s="244" t="str">
        <f t="array" ref="EF25">IFERROR(INDEX([1]!Sanaudos[Saskaita],MATCH(1,('[1]3.4'!$AM25=[1]!Sanaudos[Kodas])*('[1]3.4'!EF$7='[1]2.SAN'!$M$4:$M$73),0)),"")</f>
        <v/>
      </c>
      <c r="EG25" s="244" t="str">
        <f t="array" ref="EG25">IFERROR(INDEX([1]!Sanaudos[Saskaita],MATCH(1,('[1]3.4'!$AM25=[1]!Sanaudos[Kodas])*('[1]3.4'!EG$7='[1]2.SAN'!$M$4:$M$73),0)),"")</f>
        <v/>
      </c>
      <c r="EH25" s="244" t="str">
        <f t="array" ref="EH25">IFERROR(INDEX([1]!Sanaudos[Saskaita],MATCH(1,('[1]3.4'!$AM25=[1]!Sanaudos[Kodas])*('[1]3.4'!EH$7='[1]2.SAN'!$M$4:$M$73),0)),"")</f>
        <v/>
      </c>
      <c r="EI25" s="244" t="str">
        <f t="array" ref="EI25">IFERROR(INDEX([1]!Sanaudos[Saskaita],MATCH(1,('[1]3.4'!$AM25=[1]!Sanaudos[Kodas])*('[1]3.4'!EI$7='[1]2.SAN'!$M$4:$M$73),0)),"")</f>
        <v/>
      </c>
      <c r="EJ25" s="244" t="str">
        <f t="array" ref="EJ25">IFERROR(INDEX([1]!Sanaudos[Saskaita],MATCH(1,('[1]3.4'!$AM25=[1]!Sanaudos[Kodas])*('[1]3.4'!EJ$7='[1]2.SAN'!$M$4:$M$73),0)),"")</f>
        <v/>
      </c>
      <c r="EK25" s="244" t="str">
        <f t="array" ref="EK25">IFERROR(INDEX([1]!Sanaudos[Saskaita],MATCH(1,('[1]3.4'!$AM25=[1]!Sanaudos[Kodas])*('[1]3.4'!EK$7='[1]2.SAN'!$M$4:$M$73),0)),"")</f>
        <v/>
      </c>
      <c r="EL25" s="244" t="str">
        <f t="array" ref="EL25">IFERROR(INDEX([1]!Sanaudos[Saskaita],MATCH(1,('[1]3.4'!$AM25=[1]!Sanaudos[Kodas])*('[1]3.4'!EL$7='[1]2.SAN'!$M$4:$M$73),0)),"")</f>
        <v/>
      </c>
      <c r="EM25" s="244" t="str">
        <f t="array" ref="EM25">IFERROR(INDEX([1]!Sanaudos[Saskaita],MATCH(1,('[1]3.4'!$AM25=[1]!Sanaudos[Kodas])*('[1]3.4'!EM$7='[1]2.SAN'!$M$4:$M$73),0)),"")</f>
        <v/>
      </c>
      <c r="EN25" s="244" t="str">
        <f t="array" ref="EN25">IFERROR(INDEX([1]!Sanaudos[Saskaita],MATCH(1,('[1]3.4'!$AM25=[1]!Sanaudos[Kodas])*('[1]3.4'!EN$7='[1]2.SAN'!$M$4:$M$73),0)),"")</f>
        <v/>
      </c>
      <c r="EO25" s="244" t="str">
        <f t="array" ref="EO25">IFERROR(INDEX([1]!Sanaudos[Saskaita],MATCH(1,('[1]3.4'!$AM25=[1]!Sanaudos[Kodas])*('[1]3.4'!EO$7='[1]2.SAN'!$M$4:$M$73),0)),"")</f>
        <v/>
      </c>
      <c r="EP25" s="244" t="str">
        <f t="array" ref="EP25">IFERROR(INDEX([1]!Sanaudos[Saskaita],MATCH(1,('[1]3.4'!$AM25=[1]!Sanaudos[Kodas])*('[1]3.4'!EP$7='[1]2.SAN'!$M$4:$M$73),0)),"")</f>
        <v/>
      </c>
      <c r="EQ25" s="244" t="str">
        <f t="array" ref="EQ25">IFERROR(INDEX([1]!Sanaudos[Saskaita],MATCH(1,('[1]3.4'!$AM25=[1]!Sanaudos[Kodas])*('[1]3.4'!EQ$7='[1]2.SAN'!$M$4:$M$73),0)),"")</f>
        <v/>
      </c>
      <c r="ER25" s="244" t="str">
        <f t="array" ref="ER25">IFERROR(INDEX([1]!Sanaudos[Saskaita],MATCH(1,('[1]3.4'!$AM25=[1]!Sanaudos[Kodas])*('[1]3.4'!ER$7='[1]2.SAN'!$M$4:$M$73),0)),"")</f>
        <v/>
      </c>
      <c r="ES25" s="244" t="str">
        <f t="array" ref="ES25">IFERROR(INDEX([1]!Sanaudos[Saskaita],MATCH(1,('[1]3.4'!$AM25=[1]!Sanaudos[Kodas])*('[1]3.4'!ES$7='[1]2.SAN'!$M$4:$M$73),0)),"")</f>
        <v/>
      </c>
      <c r="ET25" s="244" t="str">
        <f t="array" ref="ET25">IFERROR(INDEX([1]!Sanaudos[Saskaita],MATCH(1,('[1]3.4'!$AM25=[1]!Sanaudos[Kodas])*('[1]3.4'!ET$7='[1]2.SAN'!$M$4:$M$73),0)),"")</f>
        <v/>
      </c>
      <c r="EU25" s="244" t="str">
        <f t="array" ref="EU25">IFERROR(INDEX([1]!Sanaudos[Saskaita],MATCH(1,('[1]3.4'!$AM25=[1]!Sanaudos[Kodas])*('[1]3.4'!EU$7='[1]2.SAN'!$M$4:$M$73),0)),"")</f>
        <v/>
      </c>
      <c r="EV25" s="244" t="str">
        <f t="array" ref="EV25">IFERROR(INDEX([1]!Sanaudos[Saskaita],MATCH(1,('[1]3.4'!$AM25=[1]!Sanaudos[Kodas])*('[1]3.4'!EV$7='[1]2.SAN'!$M$4:$M$73),0)),"")</f>
        <v/>
      </c>
      <c r="EW25" s="244" t="str">
        <f t="array" ref="EW25">IFERROR(INDEX([1]!Sanaudos[Saskaita],MATCH(1,('[1]3.4'!$AM25=[1]!Sanaudos[Kodas])*('[1]3.4'!EW$7='[1]2.SAN'!$M$4:$M$73),0)),"")</f>
        <v/>
      </c>
      <c r="EX25" s="244" t="str">
        <f t="array" ref="EX25">IFERROR(INDEX([1]!Sanaudos[Saskaita],MATCH(1,('[1]3.4'!$AM25=[1]!Sanaudos[Kodas])*('[1]3.4'!EX$7='[1]2.SAN'!$M$4:$M$73),0)),"")</f>
        <v/>
      </c>
      <c r="EY25" s="244" t="str">
        <f t="array" ref="EY25">IFERROR(INDEX([1]!Sanaudos[Saskaita],MATCH(1,('[1]3.4'!$AM25=[1]!Sanaudos[Kodas])*('[1]3.4'!EY$7='[1]2.SAN'!$M$4:$M$73),0)),"")</f>
        <v/>
      </c>
      <c r="EZ25" s="244" t="str">
        <f t="array" ref="EZ25">IFERROR(INDEX([1]!Sanaudos[Saskaita],MATCH(1,('[1]3.4'!$AM25=[1]!Sanaudos[Kodas])*('[1]3.4'!EZ$7='[1]2.SAN'!$M$4:$M$73),0)),"")</f>
        <v/>
      </c>
      <c r="FA25" s="244" t="str">
        <f t="array" ref="FA25">IFERROR(INDEX([1]!Sanaudos[Saskaita],MATCH(1,('[1]3.4'!$AM25=[1]!Sanaudos[Kodas])*('[1]3.4'!FA$7='[1]2.SAN'!$M$4:$M$73),0)),"")</f>
        <v/>
      </c>
      <c r="FB25" s="244" t="str">
        <f t="array" ref="FB25">IFERROR(INDEX([1]!Sanaudos[Saskaita],MATCH(1,('[1]3.4'!$AM25=[1]!Sanaudos[Kodas])*('[1]3.4'!FB$7='[1]2.SAN'!$M$4:$M$73),0)),"")</f>
        <v/>
      </c>
      <c r="FC25" s="244" t="str">
        <f t="array" ref="FC25">IFERROR(INDEX([1]!Sanaudos[Saskaita],MATCH(1,('[1]3.4'!$AM25=[1]!Sanaudos[Kodas])*('[1]3.4'!FC$7='[1]2.SAN'!$M$4:$M$73),0)),"")</f>
        <v/>
      </c>
      <c r="FD25" s="244" t="str">
        <f t="array" ref="FD25">IFERROR(INDEX([1]!Sanaudos[Saskaita],MATCH(1,('[1]3.4'!$AM25=[1]!Sanaudos[Kodas])*('[1]3.4'!FD$7='[1]2.SAN'!$M$4:$M$73),0)),"")</f>
        <v/>
      </c>
      <c r="FE25" s="244" t="str">
        <f t="array" ref="FE25">IFERROR(INDEX([1]!Sanaudos[Saskaita],MATCH(1,('[1]3.4'!$AM25=[1]!Sanaudos[Kodas])*('[1]3.4'!FE$7='[1]2.SAN'!$M$4:$M$73),0)),"")</f>
        <v/>
      </c>
      <c r="FF25" s="244" t="str">
        <f t="array" ref="FF25">IFERROR(INDEX([1]!Sanaudos[Saskaita],MATCH(1,('[1]3.4'!$AM25=[1]!Sanaudos[Kodas])*('[1]3.4'!FF$7='[1]2.SAN'!$M$4:$M$73),0)),"")</f>
        <v/>
      </c>
      <c r="FG25" s="244" t="str">
        <f t="array" ref="FG25">IFERROR(INDEX([1]!Sanaudos[Saskaita],MATCH(1,('[1]3.4'!$AM25=[1]!Sanaudos[Kodas])*('[1]3.4'!FG$7='[1]2.SAN'!$M$4:$M$73),0)),"")</f>
        <v/>
      </c>
      <c r="FH25" s="244" t="str">
        <f t="array" ref="FH25">IFERROR(INDEX([1]!Sanaudos[Saskaita],MATCH(1,('[1]3.4'!$AM25=[1]!Sanaudos[Kodas])*('[1]3.4'!FH$7='[1]2.SAN'!$M$4:$M$73),0)),"")</f>
        <v/>
      </c>
      <c r="FI25" s="244" t="str">
        <f t="array" ref="FI25">IFERROR(INDEX([1]!Sanaudos[Saskaita],MATCH(1,('[1]3.4'!$AM25=[1]!Sanaudos[Kodas])*('[1]3.4'!FI$7='[1]2.SAN'!$M$4:$M$73),0)),"")</f>
        <v/>
      </c>
      <c r="FJ25" s="244" t="str">
        <f t="array" ref="FJ25">IFERROR(INDEX([1]!Sanaudos[Saskaita],MATCH(1,('[1]3.4'!$AM25=[1]!Sanaudos[Kodas])*('[1]3.4'!FJ$7='[1]2.SAN'!$M$4:$M$73),0)),"")</f>
        <v/>
      </c>
      <c r="FK25" s="244" t="str">
        <f t="array" ref="FK25">IFERROR(INDEX([1]!Sanaudos[Saskaita],MATCH(1,('[1]3.4'!$AM25=[1]!Sanaudos[Kodas])*('[1]3.4'!FK$7='[1]2.SAN'!$M$4:$M$73),0)),"")</f>
        <v/>
      </c>
      <c r="FL25" s="244" t="str">
        <f t="array" ref="FL25">IFERROR(INDEX([1]!Sanaudos[Saskaita],MATCH(1,('[1]3.4'!$AM25=[1]!Sanaudos[Kodas])*('[1]3.4'!FL$7='[1]2.SAN'!$M$4:$M$73),0)),"")</f>
        <v/>
      </c>
      <c r="FM25" s="244" t="str">
        <f t="array" ref="FM25">IFERROR(INDEX([1]!Sanaudos[Saskaita],MATCH(1,('[1]3.4'!$AM25=[1]!Sanaudos[Kodas])*('[1]3.4'!FM$7='[1]2.SAN'!$M$4:$M$73),0)),"")</f>
        <v/>
      </c>
      <c r="FN25" s="244" t="str">
        <f t="array" ref="FN25">IFERROR(INDEX([1]!Sanaudos[Saskaita],MATCH(1,('[1]3.4'!$AM25=[1]!Sanaudos[Kodas])*('[1]3.4'!FN$7='[1]2.SAN'!$M$4:$M$73),0)),"")</f>
        <v/>
      </c>
      <c r="FO25" s="244" t="str">
        <f t="array" ref="FO25">IFERROR(INDEX([1]!Sanaudos[Saskaita],MATCH(1,('[1]3.4'!$AM25=[1]!Sanaudos[Kodas])*('[1]3.4'!FO$7='[1]2.SAN'!$M$4:$M$73),0)),"")</f>
        <v/>
      </c>
      <c r="FP25" s="244" t="str">
        <f t="array" ref="FP25">IFERROR(INDEX([1]!Sanaudos[Saskaita],MATCH(1,('[1]3.4'!$AM25=[1]!Sanaudos[Kodas])*('[1]3.4'!FP$7='[1]2.SAN'!$M$4:$M$73),0)),"")</f>
        <v/>
      </c>
      <c r="FQ25" s="244" t="str">
        <f t="array" ref="FQ25">IFERROR(INDEX([1]!Sanaudos[Saskaita],MATCH(1,('[1]3.4'!$AM25=[1]!Sanaudos[Kodas])*('[1]3.4'!FQ$7='[1]2.SAN'!$M$4:$M$73),0)),"")</f>
        <v/>
      </c>
      <c r="FR25" s="244" t="str">
        <f t="array" ref="FR25">IFERROR(INDEX([1]!Sanaudos[Saskaita],MATCH(1,('[1]3.4'!$AM25=[1]!Sanaudos[Kodas])*('[1]3.4'!FR$7='[1]2.SAN'!$M$4:$M$73),0)),"")</f>
        <v/>
      </c>
      <c r="FS25" s="244" t="str">
        <f t="array" ref="FS25">IFERROR(INDEX([1]!Sanaudos[Saskaita],MATCH(1,('[1]3.4'!$AM25=[1]!Sanaudos[Kodas])*('[1]3.4'!FS$7='[1]2.SAN'!$M$4:$M$73),0)),"")</f>
        <v/>
      </c>
      <c r="FT25" s="244" t="str">
        <f t="array" ref="FT25">IFERROR(INDEX([1]!Sanaudos[Saskaita],MATCH(1,('[1]3.4'!$AM25=[1]!Sanaudos[Kodas])*('[1]3.4'!FT$7='[1]2.SAN'!$M$4:$M$73),0)),"")</f>
        <v/>
      </c>
      <c r="FU25" s="244" t="str">
        <f t="array" ref="FU25">IFERROR(INDEX([1]!Sanaudos[Saskaita],MATCH(1,('[1]3.4'!$AM25=[1]!Sanaudos[Kodas])*('[1]3.4'!FU$7='[1]2.SAN'!$M$4:$M$73),0)),"")</f>
        <v/>
      </c>
      <c r="FV25" s="244" t="str">
        <f t="array" ref="FV25">IFERROR(INDEX([1]!Sanaudos[Saskaita],MATCH(1,('[1]3.4'!$AM25=[1]!Sanaudos[Kodas])*('[1]3.4'!FV$7='[1]2.SAN'!$M$4:$M$73),0)),"")</f>
        <v/>
      </c>
      <c r="FW25" s="244" t="str">
        <f t="array" ref="FW25">IFERROR(INDEX([1]!Sanaudos[Saskaita],MATCH(1,('[1]3.4'!$AM25=[1]!Sanaudos[Kodas])*('[1]3.4'!FW$7='[1]2.SAN'!$M$4:$M$73),0)),"")</f>
        <v/>
      </c>
      <c r="FX25" s="244" t="str">
        <f t="array" ref="FX25">IFERROR(INDEX([1]!Sanaudos[Saskaita],MATCH(1,('[1]3.4'!$AM25=[1]!Sanaudos[Kodas])*('[1]3.4'!FX$7='[1]2.SAN'!$M$4:$M$73),0)),"")</f>
        <v/>
      </c>
      <c r="FY25" s="244" t="str">
        <f t="array" ref="FY25">IFERROR(INDEX([1]!Sanaudos[Saskaita],MATCH(1,('[1]3.4'!$AM25=[1]!Sanaudos[Kodas])*('[1]3.4'!FY$7='[1]2.SAN'!$M$4:$M$73),0)),"")</f>
        <v/>
      </c>
      <c r="FZ25" s="244" t="str">
        <f t="array" ref="FZ25">IFERROR(INDEX([1]!Sanaudos[Saskaita],MATCH(1,('[1]3.4'!$AM25=[1]!Sanaudos[Kodas])*('[1]3.4'!FZ$7='[1]2.SAN'!$M$4:$M$73),0)),"")</f>
        <v/>
      </c>
      <c r="GA25" s="244" t="str">
        <f t="array" ref="GA25">IFERROR(INDEX([1]!Sanaudos[Saskaita],MATCH(1,('[1]3.4'!$AM25=[1]!Sanaudos[Kodas])*('[1]3.4'!GA$7='[1]2.SAN'!$M$4:$M$73),0)),"")</f>
        <v/>
      </c>
      <c r="GB25" s="244" t="str">
        <f t="array" ref="GB25">IFERROR(INDEX([1]!Sanaudos[Saskaita],MATCH(1,('[1]3.4'!$AM25=[1]!Sanaudos[Kodas])*('[1]3.4'!GB$7='[1]2.SAN'!$M$4:$M$73),0)),"")</f>
        <v/>
      </c>
      <c r="GC25" s="244" t="str">
        <f t="array" ref="GC25">IFERROR(INDEX([1]!Sanaudos[Saskaita],MATCH(1,('[1]3.4'!$AM25=[1]!Sanaudos[Kodas])*('[1]3.4'!GC$7='[1]2.SAN'!$M$4:$M$73),0)),"")</f>
        <v/>
      </c>
      <c r="GD25" s="244" t="str">
        <f t="array" ref="GD25">IFERROR(INDEX([1]!Sanaudos[Saskaita],MATCH(1,('[1]3.4'!$AM25=[1]!Sanaudos[Kodas])*('[1]3.4'!GD$7='[1]2.SAN'!$M$4:$M$73),0)),"")</f>
        <v/>
      </c>
      <c r="GE25" s="244" t="str">
        <f t="array" ref="GE25">IFERROR(INDEX([1]!Sanaudos[Saskaita],MATCH(1,('[1]3.4'!$AM25=[1]!Sanaudos[Kodas])*('[1]3.4'!GE$7='[1]2.SAN'!$M$4:$M$73),0)),"")</f>
        <v/>
      </c>
      <c r="GF25" s="244" t="str">
        <f t="array" ref="GF25">IFERROR(INDEX([1]!Sanaudos[Saskaita],MATCH(1,('[1]3.4'!$AM25=[1]!Sanaudos[Kodas])*('[1]3.4'!GF$7='[1]2.SAN'!$M$4:$M$73),0)),"")</f>
        <v/>
      </c>
      <c r="GG25" s="244" t="str">
        <f t="array" ref="GG25">IFERROR(INDEX([1]!Sanaudos[Saskaita],MATCH(1,('[1]3.4'!$AM25=[1]!Sanaudos[Kodas])*('[1]3.4'!GG$7='[1]2.SAN'!$M$4:$M$73),0)),"")</f>
        <v/>
      </c>
      <c r="GH25" s="244" t="str">
        <f t="array" ref="GH25">IFERROR(INDEX([1]!Sanaudos[Saskaita],MATCH(1,('[1]3.4'!$AM25=[1]!Sanaudos[Kodas])*('[1]3.4'!GH$7='[1]2.SAN'!$M$4:$M$73),0)),"")</f>
        <v/>
      </c>
      <c r="GI25" s="244" t="str">
        <f t="array" ref="GI25">IFERROR(INDEX([1]!Sanaudos[Saskaita],MATCH(1,('[1]3.4'!$AM25=[1]!Sanaudos[Kodas])*('[1]3.4'!GI$7='[1]2.SAN'!$M$4:$M$73),0)),"")</f>
        <v/>
      </c>
      <c r="GJ25" s="244" t="str">
        <f t="array" ref="GJ25">IFERROR(INDEX([1]!Sanaudos[Saskaita],MATCH(1,('[1]3.4'!$AM25=[1]!Sanaudos[Kodas])*('[1]3.4'!GJ$7='[1]2.SAN'!$M$4:$M$73),0)),"")</f>
        <v/>
      </c>
      <c r="GK25" s="244" t="str">
        <f t="array" ref="GK25">IFERROR(INDEX([1]!Sanaudos[Saskaita],MATCH(1,('[1]3.4'!$AM25=[1]!Sanaudos[Kodas])*('[1]3.4'!GK$7='[1]2.SAN'!$M$4:$M$73),0)),"")</f>
        <v/>
      </c>
      <c r="GL25" s="244" t="str">
        <f t="array" ref="GL25">IFERROR(INDEX([1]!Sanaudos[Saskaita],MATCH(1,('[1]3.4'!$AM25=[1]!Sanaudos[Kodas])*('[1]3.4'!GL$7='[1]2.SAN'!$M$4:$M$73),0)),"")</f>
        <v/>
      </c>
      <c r="GM25" s="244" t="str">
        <f t="array" ref="GM25">IFERROR(INDEX([1]!Sanaudos[Saskaita],MATCH(1,('[1]3.4'!$AM25=[1]!Sanaudos[Kodas])*('[1]3.4'!GM$7='[1]2.SAN'!$M$4:$M$73),0)),"")</f>
        <v/>
      </c>
      <c r="GN25" s="244" t="str">
        <f t="array" ref="GN25">IFERROR(INDEX([1]!Sanaudos[Saskaita],MATCH(1,('[1]3.4'!$AM25=[1]!Sanaudos[Kodas])*('[1]3.4'!GN$7='[1]2.SAN'!$M$4:$M$73),0)),"")</f>
        <v/>
      </c>
      <c r="GO25" s="244" t="str">
        <f t="array" ref="GO25">IFERROR(INDEX([1]!Sanaudos[Saskaita],MATCH(1,('[1]3.4'!$AM25=[1]!Sanaudos[Kodas])*('[1]3.4'!GO$7='[1]2.SAN'!$M$4:$M$73),0)),"")</f>
        <v/>
      </c>
      <c r="GP25" s="244" t="str">
        <f t="array" ref="GP25">IFERROR(INDEX([1]!Sanaudos[Saskaita],MATCH(1,('[1]3.4'!$AM25=[1]!Sanaudos[Kodas])*('[1]3.4'!GP$7='[1]2.SAN'!$M$4:$M$73),0)),"")</f>
        <v/>
      </c>
      <c r="GQ25" s="244" t="str">
        <f t="array" ref="GQ25">IFERROR(INDEX([1]!Sanaudos[Saskaita],MATCH(1,('[1]3.4'!$AM25=[1]!Sanaudos[Kodas])*('[1]3.4'!GQ$7='[1]2.SAN'!$M$4:$M$73),0)),"")</f>
        <v/>
      </c>
      <c r="GR25" s="244" t="str">
        <f t="array" ref="GR25">IFERROR(INDEX([1]!Sanaudos[Saskaita],MATCH(1,('[1]3.4'!$AM25=[1]!Sanaudos[Kodas])*('[1]3.4'!GR$7='[1]2.SAN'!$M$4:$M$73),0)),"")</f>
        <v/>
      </c>
      <c r="GS25" s="244" t="str">
        <f t="array" ref="GS25">IFERROR(INDEX([1]!Sanaudos[Saskaita],MATCH(1,('[1]3.4'!$AM25=[1]!Sanaudos[Kodas])*('[1]3.4'!GS$7='[1]2.SAN'!$M$4:$M$73),0)),"")</f>
        <v/>
      </c>
      <c r="GT25" s="244" t="str">
        <f t="array" ref="GT25">IFERROR(INDEX([1]!Sanaudos[Saskaita],MATCH(1,('[1]3.4'!$AM25=[1]!Sanaudos[Kodas])*('[1]3.4'!GT$7='[1]2.SAN'!$M$4:$M$73),0)),"")</f>
        <v/>
      </c>
      <c r="GU25" s="244" t="str">
        <f t="array" ref="GU25">IFERROR(INDEX([1]!Sanaudos[Saskaita],MATCH(1,('[1]3.4'!$AM25=[1]!Sanaudos[Kodas])*('[1]3.4'!GU$7='[1]2.SAN'!$M$4:$M$73),0)),"")</f>
        <v/>
      </c>
      <c r="GV25" s="244" t="str">
        <f t="array" ref="GV25">IFERROR(INDEX([1]!Sanaudos[Saskaita],MATCH(1,('[1]3.4'!$AM25=[1]!Sanaudos[Kodas])*('[1]3.4'!GV$7='[1]2.SAN'!$M$4:$M$73),0)),"")</f>
        <v/>
      </c>
      <c r="GW25" s="244" t="str">
        <f t="array" ref="GW25">IFERROR(INDEX([1]!Sanaudos[Saskaita],MATCH(1,('[1]3.4'!$AM25=[1]!Sanaudos[Kodas])*('[1]3.4'!GW$7='[1]2.SAN'!$M$4:$M$73),0)),"")</f>
        <v/>
      </c>
      <c r="GX25" s="244" t="str">
        <f t="array" ref="GX25">IFERROR(INDEX([1]!Sanaudos[Saskaita],MATCH(1,('[1]3.4'!$AM25=[1]!Sanaudos[Kodas])*('[1]3.4'!GX$7='[1]2.SAN'!$M$4:$M$73),0)),"")</f>
        <v/>
      </c>
      <c r="GY25" s="244" t="str">
        <f t="array" ref="GY25">IFERROR(INDEX([1]!Sanaudos[Saskaita],MATCH(1,('[1]3.4'!$AM25=[1]!Sanaudos[Kodas])*('[1]3.4'!GY$7='[1]2.SAN'!$M$4:$M$73),0)),"")</f>
        <v/>
      </c>
      <c r="GZ25" s="244" t="str">
        <f t="array" ref="GZ25">IFERROR(INDEX([1]!Sanaudos[Saskaita],MATCH(1,('[1]3.4'!$AM25=[1]!Sanaudos[Kodas])*('[1]3.4'!GZ$7='[1]2.SAN'!$M$4:$M$73),0)),"")</f>
        <v/>
      </c>
      <c r="HA25" s="244" t="str">
        <f t="array" ref="HA25">IFERROR(INDEX([1]!Sanaudos[Saskaita],MATCH(1,('[1]3.4'!$AM25=[1]!Sanaudos[Kodas])*('[1]3.4'!HA$7='[1]2.SAN'!$M$4:$M$73),0)),"")</f>
        <v/>
      </c>
      <c r="HB25" s="244" t="str">
        <f t="array" ref="HB25">IFERROR(INDEX([1]!Sanaudos[Saskaita],MATCH(1,('[1]3.4'!$AM25=[1]!Sanaudos[Kodas])*('[1]3.4'!HB$7='[1]2.SAN'!$M$4:$M$73),0)),"")</f>
        <v/>
      </c>
      <c r="HC25" s="244" t="str">
        <f t="array" ref="HC25">IFERROR(INDEX([1]!Sanaudos[Saskaita],MATCH(1,('[1]3.4'!$AM25=[1]!Sanaudos[Kodas])*('[1]3.4'!HC$7='[1]2.SAN'!$M$4:$M$73),0)),"")</f>
        <v/>
      </c>
      <c r="HD25" s="244" t="str">
        <f t="array" ref="HD25">IFERROR(INDEX([1]!Sanaudos[Saskaita],MATCH(1,('[1]3.4'!$AM25=[1]!Sanaudos[Kodas])*('[1]3.4'!HD$7='[1]2.SAN'!$M$4:$M$73),0)),"")</f>
        <v/>
      </c>
      <c r="HE25" s="244" t="str">
        <f t="array" ref="HE25">IFERROR(INDEX([1]!Sanaudos[Saskaita],MATCH(1,('[1]3.4'!$AM25=[1]!Sanaudos[Kodas])*('[1]3.4'!HE$7='[1]2.SAN'!$M$4:$M$73),0)),"")</f>
        <v/>
      </c>
      <c r="HF25" s="244" t="str">
        <f t="array" ref="HF25">IFERROR(INDEX([1]!Sanaudos[Saskaita],MATCH(1,('[1]3.4'!$AM25=[1]!Sanaudos[Kodas])*('[1]3.4'!HF$7='[1]2.SAN'!$M$4:$M$73),0)),"")</f>
        <v/>
      </c>
      <c r="HG25" s="244" t="str">
        <f t="array" ref="HG25">IFERROR(INDEX([1]!Sanaudos[Saskaita],MATCH(1,('[1]3.4'!$AM25=[1]!Sanaudos[Kodas])*('[1]3.4'!HG$7='[1]2.SAN'!$M$4:$M$73),0)),"")</f>
        <v/>
      </c>
      <c r="HH25" s="244" t="str">
        <f t="array" ref="HH25">IFERROR(INDEX([1]!Sanaudos[Saskaita],MATCH(1,('[1]3.4'!$AM25=[1]!Sanaudos[Kodas])*('[1]3.4'!HH$7='[1]2.SAN'!$M$4:$M$73),0)),"")</f>
        <v/>
      </c>
      <c r="HI25" s="244" t="str">
        <f t="array" ref="HI25">IFERROR(INDEX([1]!Sanaudos[Saskaita],MATCH(1,('[1]3.4'!$AM25=[1]!Sanaudos[Kodas])*('[1]3.4'!HI$7='[1]2.SAN'!$M$4:$M$73),0)),"")</f>
        <v/>
      </c>
      <c r="HJ25" s="244" t="str">
        <f t="array" ref="HJ25">IFERROR(INDEX([1]!Sanaudos[Saskaita],MATCH(1,('[1]3.4'!$AM25=[1]!Sanaudos[Kodas])*('[1]3.4'!HJ$7='[1]2.SAN'!$M$4:$M$73),0)),"")</f>
        <v/>
      </c>
      <c r="HK25" s="244" t="str">
        <f t="array" ref="HK25">IFERROR(INDEX([1]!Sanaudos[Saskaita],MATCH(1,('[1]3.4'!$AM25=[1]!Sanaudos[Kodas])*('[1]3.4'!HK$7='[1]2.SAN'!$M$4:$M$73),0)),"")</f>
        <v/>
      </c>
      <c r="HL25" s="244" t="str">
        <f t="array" ref="HL25">IFERROR(INDEX([1]!Sanaudos[Saskaita],MATCH(1,('[1]3.4'!$AM25=[1]!Sanaudos[Kodas])*('[1]3.4'!HL$7='[1]2.SAN'!$M$4:$M$73),0)),"")</f>
        <v/>
      </c>
      <c r="HM25" s="244" t="str">
        <f t="array" ref="HM25">IFERROR(INDEX([1]!Sanaudos[Saskaita],MATCH(1,('[1]3.4'!$AM25=[1]!Sanaudos[Kodas])*('[1]3.4'!HM$7='[1]2.SAN'!$M$4:$M$73),0)),"")</f>
        <v/>
      </c>
      <c r="HN25" s="244" t="str">
        <f t="array" ref="HN25">IFERROR(INDEX([1]!Sanaudos[Saskaita],MATCH(1,('[1]3.4'!$AM25=[1]!Sanaudos[Kodas])*('[1]3.4'!HN$7='[1]2.SAN'!$M$4:$M$73),0)),"")</f>
        <v/>
      </c>
      <c r="HO25" s="244" t="str">
        <f t="array" ref="HO25">IFERROR(INDEX([1]!Sanaudos[Saskaita],MATCH(1,('[1]3.4'!$AM25=[1]!Sanaudos[Kodas])*('[1]3.4'!HO$7='[1]2.SAN'!$M$4:$M$73),0)),"")</f>
        <v/>
      </c>
      <c r="HP25" s="244" t="str">
        <f t="array" ref="HP25">IFERROR(INDEX([1]!Sanaudos[Saskaita],MATCH(1,('[1]3.4'!$AM25=[1]!Sanaudos[Kodas])*('[1]3.4'!HP$7='[1]2.SAN'!$M$4:$M$73),0)),"")</f>
        <v/>
      </c>
      <c r="HQ25" s="244" t="str">
        <f t="array" ref="HQ25">IFERROR(INDEX([1]!Sanaudos[Saskaita],MATCH(1,('[1]3.4'!$AM25=[1]!Sanaudos[Kodas])*('[1]3.4'!HQ$7='[1]2.SAN'!$M$4:$M$73),0)),"")</f>
        <v/>
      </c>
      <c r="HR25" s="244" t="str">
        <f t="array" ref="HR25">IFERROR(INDEX([1]!Sanaudos[Saskaita],MATCH(1,('[1]3.4'!$AM25=[1]!Sanaudos[Kodas])*('[1]3.4'!HR$7='[1]2.SAN'!$M$4:$M$73),0)),"")</f>
        <v/>
      </c>
      <c r="HS25" s="244" t="str">
        <f t="array" ref="HS25">IFERROR(INDEX([1]!Sanaudos[Saskaita],MATCH(1,('[1]3.4'!$AM25=[1]!Sanaudos[Kodas])*('[1]3.4'!HS$7='[1]2.SAN'!$M$4:$M$73),0)),"")</f>
        <v/>
      </c>
      <c r="HT25" s="244" t="str">
        <f t="array" ref="HT25">IFERROR(INDEX([1]!Sanaudos[Saskaita],MATCH(1,('[1]3.4'!$AM25=[1]!Sanaudos[Kodas])*('[1]3.4'!HT$7='[1]2.SAN'!$M$4:$M$73),0)),"")</f>
        <v/>
      </c>
      <c r="HU25" s="244" t="str">
        <f t="array" ref="HU25">IFERROR(INDEX([1]!Sanaudos[Saskaita],MATCH(1,('[1]3.4'!$AM25=[1]!Sanaudos[Kodas])*('[1]3.4'!HU$7='[1]2.SAN'!$M$4:$M$73),0)),"")</f>
        <v/>
      </c>
      <c r="HV25" s="244" t="str">
        <f t="array" ref="HV25">IFERROR(INDEX([1]!Sanaudos[Saskaita],MATCH(1,('[1]3.4'!$AM25=[1]!Sanaudos[Kodas])*('[1]3.4'!HV$7='[1]2.SAN'!$M$4:$M$73),0)),"")</f>
        <v/>
      </c>
      <c r="HW25" s="244" t="str">
        <f t="array" ref="HW25">IFERROR(INDEX([1]!Sanaudos[Saskaita],MATCH(1,('[1]3.4'!$AM25=[1]!Sanaudos[Kodas])*('[1]3.4'!HW$7='[1]2.SAN'!$M$4:$M$73),0)),"")</f>
        <v/>
      </c>
      <c r="HX25" s="244" t="str">
        <f t="array" ref="HX25">IFERROR(INDEX([1]!Sanaudos[Saskaita],MATCH(1,('[1]3.4'!$AM25=[1]!Sanaudos[Kodas])*('[1]3.4'!HX$7='[1]2.SAN'!$M$4:$M$73),0)),"")</f>
        <v/>
      </c>
      <c r="HY25" s="244" t="str">
        <f t="array" ref="HY25">IFERROR(INDEX([1]!Sanaudos[Saskaita],MATCH(1,('[1]3.4'!$AM25=[1]!Sanaudos[Kodas])*('[1]3.4'!HY$7='[1]2.SAN'!$M$4:$M$73),0)),"")</f>
        <v/>
      </c>
      <c r="HZ25" s="244" t="str">
        <f t="array" ref="HZ25">IFERROR(INDEX([1]!Sanaudos[Saskaita],MATCH(1,('[1]3.4'!$AM25=[1]!Sanaudos[Kodas])*('[1]3.4'!HZ$7='[1]2.SAN'!$M$4:$M$73),0)),"")</f>
        <v/>
      </c>
      <c r="IA25" s="244" t="str">
        <f t="array" ref="IA25">IFERROR(INDEX([1]!Sanaudos[Saskaita],MATCH(1,('[1]3.4'!$AM25=[1]!Sanaudos[Kodas])*('[1]3.4'!IA$7='[1]2.SAN'!$M$4:$M$73),0)),"")</f>
        <v/>
      </c>
      <c r="IB25" s="244" t="str">
        <f t="array" ref="IB25">IFERROR(INDEX([1]!Sanaudos[Saskaita],MATCH(1,('[1]3.4'!$AM25=[1]!Sanaudos[Kodas])*('[1]3.4'!IB$7='[1]2.SAN'!$M$4:$M$73),0)),"")</f>
        <v/>
      </c>
      <c r="IC25" s="244" t="str">
        <f t="array" ref="IC25">IFERROR(INDEX([1]!Sanaudos[Saskaita],MATCH(1,('[1]3.4'!$AM25=[1]!Sanaudos[Kodas])*('[1]3.4'!IC$7='[1]2.SAN'!$M$4:$M$73),0)),"")</f>
        <v/>
      </c>
      <c r="ID25" s="244" t="str">
        <f t="array" ref="ID25">IFERROR(INDEX([1]!Sanaudos[Saskaita],MATCH(1,('[1]3.4'!$AM25=[1]!Sanaudos[Kodas])*('[1]3.4'!ID$7='[1]2.SAN'!$M$4:$M$73),0)),"")</f>
        <v/>
      </c>
      <c r="IE25" s="244" t="str">
        <f t="array" ref="IE25">IFERROR(INDEX([1]!Sanaudos[Saskaita],MATCH(1,('[1]3.4'!$AM25=[1]!Sanaudos[Kodas])*('[1]3.4'!IE$7='[1]2.SAN'!$M$4:$M$73),0)),"")</f>
        <v/>
      </c>
      <c r="IF25" s="244" t="str">
        <f t="array" ref="IF25">IFERROR(INDEX([1]!Sanaudos[Saskaita],MATCH(1,('[1]3.4'!$AM25=[1]!Sanaudos[Kodas])*('[1]3.4'!IF$7='[1]2.SAN'!$M$4:$M$73),0)),"")</f>
        <v/>
      </c>
      <c r="IG25" s="244" t="str">
        <f t="array" ref="IG25">IFERROR(INDEX([1]!Sanaudos[Saskaita],MATCH(1,('[1]3.4'!$AM25=[1]!Sanaudos[Kodas])*('[1]3.4'!IG$7='[1]2.SAN'!$M$4:$M$73),0)),"")</f>
        <v/>
      </c>
      <c r="IH25" s="244" t="str">
        <f t="array" ref="IH25">IFERROR(INDEX([1]!Sanaudos[Saskaita],MATCH(1,('[1]3.4'!$AM25=[1]!Sanaudos[Kodas])*('[1]3.4'!IH$7='[1]2.SAN'!$M$4:$M$73),0)),"")</f>
        <v/>
      </c>
      <c r="II25" s="244" t="str">
        <f t="array" ref="II25">IFERROR(INDEX([1]!Sanaudos[Saskaita],MATCH(1,('[1]3.4'!$AM25=[1]!Sanaudos[Kodas])*('[1]3.4'!II$7='[1]2.SAN'!$M$4:$M$73),0)),"")</f>
        <v/>
      </c>
      <c r="IJ25" s="244" t="str">
        <f t="array" ref="IJ25">IFERROR(INDEX([1]!Sanaudos[Saskaita],MATCH(1,('[1]3.4'!$AM25=[1]!Sanaudos[Kodas])*('[1]3.4'!IJ$7='[1]2.SAN'!$M$4:$M$73),0)),"")</f>
        <v/>
      </c>
      <c r="IK25" s="244" t="str">
        <f t="array" ref="IK25">IFERROR(INDEX([1]!Sanaudos[Saskaita],MATCH(1,('[1]3.4'!$AM25=[1]!Sanaudos[Kodas])*('[1]3.4'!IK$7='[1]2.SAN'!$M$4:$M$73),0)),"")</f>
        <v/>
      </c>
    </row>
    <row r="26" spans="2:245" ht="12.2" customHeight="1" x14ac:dyDescent="0.2">
      <c r="B26" s="552"/>
      <c r="C26" s="253" t="s">
        <v>831</v>
      </c>
      <c r="D26" s="251" t="s">
        <v>834</v>
      </c>
      <c r="E26" s="247" t="str">
        <f t="shared" si="2"/>
        <v xml:space="preserve">                                    </v>
      </c>
      <c r="F26" s="248" t="e">
        <f>+SUMIFS([1]!Sanaudos[Suma],[1]!Sanaudos[Kodas],AM26,[1]!Sanaudos[PASK],TRUE)</f>
        <v>#REF!</v>
      </c>
      <c r="G26" s="248" t="e">
        <f>-SUMIFS([1]!Sanaudos[Suma],[1]!Sanaudos[Kodas],$AM26,[1]!Sanaudos[Pagal DK RAS],700)</f>
        <v>#REF!</v>
      </c>
      <c r="H26" s="248" t="e">
        <f>+SUMIFS('[1]5.turtas'!$D$1:$AN$1,'[1]5.turtas'!$D$4:$AN$4,$AM26)</f>
        <v>#VALUE!</v>
      </c>
      <c r="I26" s="248" t="e">
        <f>-SUMIFS([1]!Sanaudos[Suma],[1]!Sanaudos[Kodas],$AM26,[1]!Sanaudos[Pagal DK RAS],901)-SUMIFS([1]!Sanaudos[Suma],[1]!Sanaudos[Kodas],$AM26,[1]!Sanaudos[Pagal DK RAS],902)-SUMIFS([1]!Sanaudos[Suma],[1]!Sanaudos[Kodas],$AM26,[1]!Sanaudos[Pagal DK RAS],905)</f>
        <v>#REF!</v>
      </c>
      <c r="J26" s="248" t="e">
        <f>+SUMIFS([1]!DU[DU],[1]!DU[Kodas],$AM26)+SUMIFS([1]!DU[Sodra],[1]!DU[Kodas],$AM26)+SUMIFS([1]!DU[Išeitinės išmokos, kompensacijos],[1]!DU[Kodas],$AM26)</f>
        <v>#REF!</v>
      </c>
      <c r="K26" s="248" t="e">
        <f>+SUMIFS([1]!Sanaudos_kor[Suma],[1]!Sanaudos_kor[Kodas],$AM26,[1]!Sanaudos_kor[PASK],TRUE,[1]!Sanaudos_kor[KOR_nr],K$1)</f>
        <v>#REF!</v>
      </c>
      <c r="L26" s="248" t="e">
        <f>+SUMIFS([1]!Sanaudos_kor[Suma],[1]!Sanaudos_kor[Kodas],$AM26,[1]!Sanaudos_kor[PASK],TRUE,[1]!Sanaudos_kor[KOR_nr],L$1)</f>
        <v>#REF!</v>
      </c>
      <c r="M26" s="248" t="e">
        <f>+SUMIFS([1]!Sanaudos_kor[Suma],[1]!Sanaudos_kor[Kodas],$AM26,[1]!Sanaudos_kor[PASK],TRUE,[1]!Sanaudos_kor[KOR_nr],M$1)</f>
        <v>#REF!</v>
      </c>
      <c r="N26" s="248" t="e">
        <f>+SUMIFS([1]!Sanaudos_kor[Suma],[1]!Sanaudos_kor[Kodas],$AM26,[1]!Sanaudos_kor[PASK],TRUE,[1]!Sanaudos_kor[KOR_nr],N$1)</f>
        <v>#REF!</v>
      </c>
      <c r="O26" s="248" t="e">
        <f>+SUMIFS([1]!Sanaudos_kor[Suma],[1]!Sanaudos_kor[Kodas],$AM26,[1]!Sanaudos_kor[PASK],TRUE,[1]!Sanaudos_kor[KOR_nr],O$1)</f>
        <v>#REF!</v>
      </c>
      <c r="P26" s="248" t="e">
        <f>+SUMIFS([1]!Sanaudos_kor[Suma],[1]!Sanaudos_kor[Kodas],$AM26,[1]!Sanaudos_kor[PASK],TRUE,[1]!Sanaudos_kor[KOR_nr],P$1)</f>
        <v>#REF!</v>
      </c>
      <c r="Q26" s="248" t="e">
        <f>+SUMIFS([1]!Sanaudos_kor[Suma],[1]!Sanaudos_kor[Kodas],$AM26,[1]!Sanaudos_kor[PASK],TRUE,[1]!Sanaudos_kor[KOR_nr],Q$1)</f>
        <v>#REF!</v>
      </c>
      <c r="R26" s="248" t="e">
        <f>+SUMIFS([1]!Sanaudos_kor[Suma],[1]!Sanaudos_kor[Kodas],$AM26,[1]!Sanaudos_kor[PASK],TRUE,[1]!Sanaudos_kor[KOR_nr],R$1)</f>
        <v>#REF!</v>
      </c>
      <c r="S26" s="248" t="e">
        <f>+SUMIFS([1]!Sanaudos_kor[Suma],[1]!Sanaudos_kor[Kodas],$AM26,[1]!Sanaudos_kor[PASK],TRUE,[1]!Sanaudos_kor[KOR_nr],S$1)</f>
        <v>#REF!</v>
      </c>
      <c r="T26" s="248" t="e">
        <f>+SUMIFS([1]!Sanaudos_kor[Suma],[1]!Sanaudos_kor[Kodas],$AM26,[1]!Sanaudos_kor[PASK],TRUE,[1]!Sanaudos_kor[KOR_nr],T$1)</f>
        <v>#REF!</v>
      </c>
      <c r="U26" s="248" t="e">
        <f>+SUMIFS([1]!Sanaudos_kor[Suma],[1]!Sanaudos_kor[Kodas],$AM26,[1]!Sanaudos_kor[PASK],TRUE,[1]!Sanaudos_kor[KOR_nr],U$1)</f>
        <v>#REF!</v>
      </c>
      <c r="V26" s="248" t="e">
        <f>+SUMIFS([1]!Sanaudos_kor[Suma],[1]!Sanaudos_kor[Kodas],$AM26,[1]!Sanaudos_kor[PASK],TRUE,[1]!Sanaudos_kor[KOR_nr],V$1)</f>
        <v>#REF!</v>
      </c>
      <c r="W26" s="248" t="e">
        <f>+SUMIFS([1]!Sanaudos_kor[Suma],[1]!Sanaudos_kor[Kodas],$AM26,[1]!Sanaudos_kor[PASK],TRUE,[1]!Sanaudos_kor[KOR_nr],W$1)</f>
        <v>#REF!</v>
      </c>
      <c r="X26" s="248" t="e">
        <f>+SUMIFS([1]!Sanaudos_kor[Suma],[1]!Sanaudos_kor[Kodas],$AM26,[1]!Sanaudos_kor[PASK],TRUE,[1]!Sanaudos_kor[KOR_nr],X$1)</f>
        <v>#REF!</v>
      </c>
      <c r="Y26" s="248" t="e">
        <f>+SUMIFS([1]!Sanaudos_kor[Suma],[1]!Sanaudos_kor[Kodas],$AM26,[1]!Sanaudos_kor[PASK],TRUE,[1]!Sanaudos_kor[KOR_nr],Y$1)</f>
        <v>#REF!</v>
      </c>
      <c r="Z26" s="248" t="e">
        <f>+SUMIFS([1]!Sanaudos_kor[Suma],[1]!Sanaudos_kor[Kodas],$AM26,[1]!Sanaudos_kor[PASK],TRUE,[1]!Sanaudos_kor[KOR_nr],Z$1)</f>
        <v>#REF!</v>
      </c>
      <c r="AA26" s="248" t="e">
        <f>+SUMIFS([1]!Sanaudos_kor[Suma],[1]!Sanaudos_kor[Kodas],$AM26,[1]!Sanaudos_kor[PASK],TRUE,[1]!Sanaudos_kor[KOR_nr],AA$1)</f>
        <v>#REF!</v>
      </c>
      <c r="AB26" s="248" t="e">
        <f>+SUMIFS([1]!Sanaudos_kor[Suma],[1]!Sanaudos_kor[Kodas],$AM26,[1]!Sanaudos_kor[PASK],TRUE,[1]!Sanaudos_kor[KOR_nr],AB$1)</f>
        <v>#REF!</v>
      </c>
      <c r="AC26" s="248" t="e">
        <f>+SUMIFS([1]!Sanaudos_kor[Suma],[1]!Sanaudos_kor[Kodas],$AM26,[1]!Sanaudos_kor[PASK],TRUE,[1]!Sanaudos_kor[KOR_nr],AC$1)</f>
        <v>#REF!</v>
      </c>
      <c r="AD26" s="248" t="e">
        <f>+SUMIFS([1]!Sanaudos_kor[Suma],[1]!Sanaudos_kor[Kodas],$AM26,[1]!Sanaudos_kor[PASK],TRUE,[1]!Sanaudos_kor[KOR_nr],AD$1)</f>
        <v>#REF!</v>
      </c>
      <c r="AE26" s="248" t="e">
        <f>+SUMIFS([1]!Sanaudos_kor[Suma],[1]!Sanaudos_kor[Kodas],$AM26,[1]!Sanaudos_kor[PASK],TRUE,[1]!Sanaudos_kor[KOR_nr],AE$1)</f>
        <v>#REF!</v>
      </c>
      <c r="AF26" s="248" t="e">
        <f>+SUMIFS([1]!Sanaudos_kor[Suma],[1]!Sanaudos_kor[Kodas],$AM26,[1]!Sanaudos_kor[PASK],TRUE,[1]!Sanaudos_kor[KOR_nr],AF$1)</f>
        <v>#REF!</v>
      </c>
      <c r="AG26" s="248" t="e">
        <f t="shared" si="0"/>
        <v>#REF!</v>
      </c>
      <c r="AH26" s="566"/>
      <c r="AJ26" s="211" t="s">
        <v>416</v>
      </c>
      <c r="AK26" s="124">
        <f>+'[1]2.SAN'!C193</f>
        <v>0</v>
      </c>
      <c r="AM26" s="249" t="str">
        <f>+'[1]1.vardai'!D80</f>
        <v>TS_9KITA3</v>
      </c>
      <c r="AN26" s="250" t="e">
        <f>+SUMIFS('[1]6'!$Y$161:$BL$161,'[1]6'!$Y$2:$BL$2,$AM26)</f>
        <v>#VALUE!</v>
      </c>
      <c r="AO26" s="250" t="e">
        <f t="shared" si="3"/>
        <v>#REF!</v>
      </c>
      <c r="AQ26" s="250" t="e">
        <f>+SUMIFS('[1]3.4'!$F$133:$F$202,'[1]3.4'!$D$133:$D$202,$AM26,'[1]3.4'!$E$133:$E$202,"")</f>
        <v>#VALUE!</v>
      </c>
      <c r="AR26" s="250" t="e">
        <f t="shared" si="1"/>
        <v>#VALUE!</v>
      </c>
      <c r="AT26" s="244" t="str">
        <f t="array" ref="AT26">IFERROR(INDEX([1]!Sanaudos[Saskaita],MATCH(1,('[1]3.4'!$AM26=[1]!Sanaudos[Kodas])*('[1]3.4'!AT$7='[1]2.SAN'!$M$4:$M$73),0)),"")</f>
        <v/>
      </c>
      <c r="AU26" s="244" t="str">
        <f t="array" ref="AU26">IFERROR(INDEX([1]!Sanaudos[Saskaita],MATCH(1,('[1]3.4'!$AM26=[1]!Sanaudos[Kodas])*('[1]3.4'!AU$7='[1]2.SAN'!$M$4:$M$73),0)),"")</f>
        <v/>
      </c>
      <c r="AV26" s="244" t="str">
        <f t="array" ref="AV26">IFERROR(INDEX([1]!Sanaudos[Saskaita],MATCH(1,('[1]3.4'!$AM26=[1]!Sanaudos[Kodas])*('[1]3.4'!AV$7='[1]2.SAN'!$M$4:$M$73),0)),"")</f>
        <v/>
      </c>
      <c r="AW26" s="244" t="str">
        <f t="array" ref="AW26">IFERROR(INDEX([1]!Sanaudos[Saskaita],MATCH(1,('[1]3.4'!$AM26=[1]!Sanaudos[Kodas])*('[1]3.4'!AW$7='[1]2.SAN'!$M$4:$M$73),0)),"")</f>
        <v/>
      </c>
      <c r="AX26" s="244" t="str">
        <f t="array" ref="AX26">IFERROR(INDEX([1]!Sanaudos[Saskaita],MATCH(1,('[1]3.4'!$AM26=[1]!Sanaudos[Kodas])*('[1]3.4'!AX$7='[1]2.SAN'!$M$4:$M$73),0)),"")</f>
        <v/>
      </c>
      <c r="AY26" s="244" t="str">
        <f t="array" ref="AY26">IFERROR(INDEX([1]!Sanaudos[Saskaita],MATCH(1,('[1]3.4'!$AM26=[1]!Sanaudos[Kodas])*('[1]3.4'!AY$7='[1]2.SAN'!$M$4:$M$73),0)),"")</f>
        <v/>
      </c>
      <c r="AZ26" s="244" t="str">
        <f t="array" ref="AZ26">IFERROR(INDEX([1]!Sanaudos[Saskaita],MATCH(1,('[1]3.4'!$AM26=[1]!Sanaudos[Kodas])*('[1]3.4'!AZ$7='[1]2.SAN'!$M$4:$M$73),0)),"")</f>
        <v/>
      </c>
      <c r="BA26" s="244" t="str">
        <f t="array" ref="BA26">IFERROR(INDEX([1]!Sanaudos[Saskaita],MATCH(1,('[1]3.4'!$AM26=[1]!Sanaudos[Kodas])*('[1]3.4'!BA$7='[1]2.SAN'!$M$4:$M$73),0)),"")</f>
        <v/>
      </c>
      <c r="BB26" s="244" t="str">
        <f t="array" ref="BB26">IFERROR(INDEX([1]!Sanaudos[Saskaita],MATCH(1,('[1]3.4'!$AM26=[1]!Sanaudos[Kodas])*('[1]3.4'!BB$7='[1]2.SAN'!$M$4:$M$73),0)),"")</f>
        <v/>
      </c>
      <c r="BC26" s="244" t="str">
        <f t="array" ref="BC26">IFERROR(INDEX([1]!Sanaudos[Saskaita],MATCH(1,('[1]3.4'!$AM26=[1]!Sanaudos[Kodas])*('[1]3.4'!BC$7='[1]2.SAN'!$M$4:$M$73),0)),"")</f>
        <v/>
      </c>
      <c r="BD26" s="244" t="str">
        <f t="array" ref="BD26">IFERROR(INDEX([1]!Sanaudos[Saskaita],MATCH(1,('[1]3.4'!$AM26=[1]!Sanaudos[Kodas])*('[1]3.4'!BD$7='[1]2.SAN'!$M$4:$M$73),0)),"")</f>
        <v/>
      </c>
      <c r="BE26" s="244" t="str">
        <f t="array" ref="BE26">IFERROR(INDEX([1]!Sanaudos[Saskaita],MATCH(1,('[1]3.4'!$AM26=[1]!Sanaudos[Kodas])*('[1]3.4'!BE$7='[1]2.SAN'!$M$4:$M$73),0)),"")</f>
        <v/>
      </c>
      <c r="BF26" s="244" t="str">
        <f t="array" ref="BF26">IFERROR(INDEX([1]!Sanaudos[Saskaita],MATCH(1,('[1]3.4'!$AM26=[1]!Sanaudos[Kodas])*('[1]3.4'!BF$7='[1]2.SAN'!$M$4:$M$73),0)),"")</f>
        <v/>
      </c>
      <c r="BG26" s="244" t="str">
        <f t="array" ref="BG26">IFERROR(INDEX([1]!Sanaudos[Saskaita],MATCH(1,('[1]3.4'!$AM26=[1]!Sanaudos[Kodas])*('[1]3.4'!BG$7='[1]2.SAN'!$M$4:$M$73),0)),"")</f>
        <v/>
      </c>
      <c r="BH26" s="244" t="str">
        <f t="array" ref="BH26">IFERROR(INDEX([1]!Sanaudos[Saskaita],MATCH(1,('[1]3.4'!$AM26=[1]!Sanaudos[Kodas])*('[1]3.4'!BH$7='[1]2.SAN'!$M$4:$M$73),0)),"")</f>
        <v/>
      </c>
      <c r="BI26" s="244" t="str">
        <f t="array" ref="BI26">IFERROR(INDEX([1]!Sanaudos[Saskaita],MATCH(1,('[1]3.4'!$AM26=[1]!Sanaudos[Kodas])*('[1]3.4'!BI$7='[1]2.SAN'!$M$4:$M$73),0)),"")</f>
        <v/>
      </c>
      <c r="BJ26" s="244" t="str">
        <f t="array" ref="BJ26">IFERROR(INDEX([1]!Sanaudos[Saskaita],MATCH(1,('[1]3.4'!$AM26=[1]!Sanaudos[Kodas])*('[1]3.4'!BJ$7='[1]2.SAN'!$M$4:$M$73),0)),"")</f>
        <v/>
      </c>
      <c r="BK26" s="244" t="str">
        <f t="array" ref="BK26">IFERROR(INDEX([1]!Sanaudos[Saskaita],MATCH(1,('[1]3.4'!$AM26=[1]!Sanaudos[Kodas])*('[1]3.4'!BK$7='[1]2.SAN'!$M$4:$M$73),0)),"")</f>
        <v/>
      </c>
      <c r="BL26" s="244" t="str">
        <f t="array" ref="BL26">IFERROR(INDEX([1]!Sanaudos[Saskaita],MATCH(1,('[1]3.4'!$AM26=[1]!Sanaudos[Kodas])*('[1]3.4'!BL$7='[1]2.SAN'!$M$4:$M$73),0)),"")</f>
        <v/>
      </c>
      <c r="BM26" s="244" t="str">
        <f t="array" ref="BM26">IFERROR(INDEX([1]!Sanaudos[Saskaita],MATCH(1,('[1]3.4'!$AM26=[1]!Sanaudos[Kodas])*('[1]3.4'!BM$7='[1]2.SAN'!$M$4:$M$73),0)),"")</f>
        <v/>
      </c>
      <c r="BN26" s="244" t="str">
        <f t="array" ref="BN26">IFERROR(INDEX([1]!Sanaudos[Saskaita],MATCH(1,('[1]3.4'!$AM26=[1]!Sanaudos[Kodas])*('[1]3.4'!BN$7='[1]2.SAN'!$M$4:$M$73),0)),"")</f>
        <v/>
      </c>
      <c r="BO26" s="244" t="str">
        <f t="array" ref="BO26">IFERROR(INDEX([1]!Sanaudos[Saskaita],MATCH(1,('[1]3.4'!$AM26=[1]!Sanaudos[Kodas])*('[1]3.4'!BO$7='[1]2.SAN'!$M$4:$M$73),0)),"")</f>
        <v/>
      </c>
      <c r="BP26" s="244" t="str">
        <f t="array" ref="BP26">IFERROR(INDEX([1]!Sanaudos[Saskaita],MATCH(1,('[1]3.4'!$AM26=[1]!Sanaudos[Kodas])*('[1]3.4'!BP$7='[1]2.SAN'!$M$4:$M$73),0)),"")</f>
        <v/>
      </c>
      <c r="BQ26" s="244" t="str">
        <f t="array" ref="BQ26">IFERROR(INDEX([1]!Sanaudos[Saskaita],MATCH(1,('[1]3.4'!$AM26=[1]!Sanaudos[Kodas])*('[1]3.4'!BQ$7='[1]2.SAN'!$M$4:$M$73),0)),"")</f>
        <v/>
      </c>
      <c r="BR26" s="244" t="str">
        <f t="array" ref="BR26">IFERROR(INDEX([1]!Sanaudos[Saskaita],MATCH(1,('[1]3.4'!$AM26=[1]!Sanaudos[Kodas])*('[1]3.4'!BR$7='[1]2.SAN'!$M$4:$M$73),0)),"")</f>
        <v/>
      </c>
      <c r="BS26" s="244" t="str">
        <f t="array" ref="BS26">IFERROR(INDEX([1]!Sanaudos[Saskaita],MATCH(1,('[1]3.4'!$AM26=[1]!Sanaudos[Kodas])*('[1]3.4'!BS$7='[1]2.SAN'!$M$4:$M$73),0)),"")</f>
        <v/>
      </c>
      <c r="BT26" s="244" t="str">
        <f t="array" ref="BT26">IFERROR(INDEX([1]!Sanaudos[Saskaita],MATCH(1,('[1]3.4'!$AM26=[1]!Sanaudos[Kodas])*('[1]3.4'!BT$7='[1]2.SAN'!$M$4:$M$73),0)),"")</f>
        <v/>
      </c>
      <c r="BU26" s="244" t="str">
        <f t="array" ref="BU26">IFERROR(INDEX([1]!Sanaudos[Saskaita],MATCH(1,('[1]3.4'!$AM26=[1]!Sanaudos[Kodas])*('[1]3.4'!BU$7='[1]2.SAN'!$M$4:$M$73),0)),"")</f>
        <v/>
      </c>
      <c r="BV26" s="244" t="str">
        <f t="array" ref="BV26">IFERROR(INDEX([1]!Sanaudos[Saskaita],MATCH(1,('[1]3.4'!$AM26=[1]!Sanaudos[Kodas])*('[1]3.4'!BV$7='[1]2.SAN'!$M$4:$M$73),0)),"")</f>
        <v/>
      </c>
      <c r="BW26" s="244" t="str">
        <f t="array" ref="BW26">IFERROR(INDEX([1]!Sanaudos[Saskaita],MATCH(1,('[1]3.4'!$AM26=[1]!Sanaudos[Kodas])*('[1]3.4'!BW$7='[1]2.SAN'!$M$4:$M$73),0)),"")</f>
        <v/>
      </c>
      <c r="BX26" s="244" t="str">
        <f t="array" ref="BX26">IFERROR(INDEX([1]!Sanaudos[Saskaita],MATCH(1,('[1]3.4'!$AM26=[1]!Sanaudos[Kodas])*('[1]3.4'!BX$7='[1]2.SAN'!$M$4:$M$73),0)),"")</f>
        <v/>
      </c>
      <c r="BY26" s="244" t="str">
        <f t="array" ref="BY26">IFERROR(INDEX([1]!Sanaudos[Saskaita],MATCH(1,('[1]3.4'!$AM26=[1]!Sanaudos[Kodas])*('[1]3.4'!BY$7='[1]2.SAN'!$M$4:$M$73),0)),"")</f>
        <v/>
      </c>
      <c r="BZ26" s="244" t="str">
        <f t="array" ref="BZ26">IFERROR(INDEX([1]!Sanaudos[Saskaita],MATCH(1,('[1]3.4'!$AM26=[1]!Sanaudos[Kodas])*('[1]3.4'!BZ$7='[1]2.SAN'!$M$4:$M$73),0)),"")</f>
        <v/>
      </c>
      <c r="CA26" s="244" t="str">
        <f t="array" ref="CA26">IFERROR(INDEX([1]!Sanaudos[Saskaita],MATCH(1,('[1]3.4'!$AM26=[1]!Sanaudos[Kodas])*('[1]3.4'!CA$7='[1]2.SAN'!$M$4:$M$73),0)),"")</f>
        <v/>
      </c>
      <c r="CB26" s="244" t="str">
        <f t="array" ref="CB26">IFERROR(INDEX([1]!Sanaudos[Saskaita],MATCH(1,('[1]3.4'!$AM26=[1]!Sanaudos[Kodas])*('[1]3.4'!CB$7='[1]2.SAN'!$M$4:$M$73),0)),"")</f>
        <v/>
      </c>
      <c r="CC26" s="244" t="str">
        <f t="array" ref="CC26">IFERROR(INDEX([1]!Sanaudos[Saskaita],MATCH(1,('[1]3.4'!$AM26=[1]!Sanaudos[Kodas])*('[1]3.4'!CC$7='[1]2.SAN'!$M$4:$M$73),0)),"")</f>
        <v/>
      </c>
      <c r="CD26" s="244" t="str">
        <f t="array" ref="CD26">IFERROR(INDEX([1]!Sanaudos[Saskaita],MATCH(1,('[1]3.4'!$AM26=[1]!Sanaudos[Kodas])*('[1]3.4'!CD$7='[1]2.SAN'!$M$4:$M$73),0)),"")</f>
        <v/>
      </c>
      <c r="CE26" s="244" t="str">
        <f t="array" ref="CE26">IFERROR(INDEX([1]!Sanaudos[Saskaita],MATCH(1,('[1]3.4'!$AM26=[1]!Sanaudos[Kodas])*('[1]3.4'!CE$7='[1]2.SAN'!$M$4:$M$73),0)),"")</f>
        <v/>
      </c>
      <c r="CF26" s="244" t="str">
        <f t="array" ref="CF26">IFERROR(INDEX([1]!Sanaudos[Saskaita],MATCH(1,('[1]3.4'!$AM26=[1]!Sanaudos[Kodas])*('[1]3.4'!CF$7='[1]2.SAN'!$M$4:$M$73),0)),"")</f>
        <v/>
      </c>
      <c r="CG26" s="244" t="str">
        <f t="array" ref="CG26">IFERROR(INDEX([1]!Sanaudos[Saskaita],MATCH(1,('[1]3.4'!$AM26=[1]!Sanaudos[Kodas])*('[1]3.4'!CG$7='[1]2.SAN'!$M$4:$M$73),0)),"")</f>
        <v/>
      </c>
      <c r="CH26" s="244" t="str">
        <f t="array" ref="CH26">IFERROR(INDEX([1]!Sanaudos[Saskaita],MATCH(1,('[1]3.4'!$AM26=[1]!Sanaudos[Kodas])*('[1]3.4'!CH$7='[1]2.SAN'!$M$4:$M$73),0)),"")</f>
        <v/>
      </c>
      <c r="CI26" s="244" t="str">
        <f t="array" ref="CI26">IFERROR(INDEX([1]!Sanaudos[Saskaita],MATCH(1,('[1]3.4'!$AM26=[1]!Sanaudos[Kodas])*('[1]3.4'!CI$7='[1]2.SAN'!$M$4:$M$73),0)),"")</f>
        <v/>
      </c>
      <c r="CJ26" s="244" t="str">
        <f t="array" ref="CJ26">IFERROR(INDEX([1]!Sanaudos[Saskaita],MATCH(1,('[1]3.4'!$AM26=[1]!Sanaudos[Kodas])*('[1]3.4'!CJ$7='[1]2.SAN'!$M$4:$M$73),0)),"")</f>
        <v/>
      </c>
      <c r="CK26" s="244" t="str">
        <f t="array" ref="CK26">IFERROR(INDEX([1]!Sanaudos[Saskaita],MATCH(1,('[1]3.4'!$AM26=[1]!Sanaudos[Kodas])*('[1]3.4'!CK$7='[1]2.SAN'!$M$4:$M$73),0)),"")</f>
        <v/>
      </c>
      <c r="CL26" s="244" t="str">
        <f t="array" ref="CL26">IFERROR(INDEX([1]!Sanaudos[Saskaita],MATCH(1,('[1]3.4'!$AM26=[1]!Sanaudos[Kodas])*('[1]3.4'!CL$7='[1]2.SAN'!$M$4:$M$73),0)),"")</f>
        <v/>
      </c>
      <c r="CM26" s="244" t="str">
        <f t="array" ref="CM26">IFERROR(INDEX([1]!Sanaudos[Saskaita],MATCH(1,('[1]3.4'!$AM26=[1]!Sanaudos[Kodas])*('[1]3.4'!CM$7='[1]2.SAN'!$M$4:$M$73),0)),"")</f>
        <v/>
      </c>
      <c r="CN26" s="244" t="str">
        <f t="array" ref="CN26">IFERROR(INDEX([1]!Sanaudos[Saskaita],MATCH(1,('[1]3.4'!$AM26=[1]!Sanaudos[Kodas])*('[1]3.4'!CN$7='[1]2.SAN'!$M$4:$M$73),0)),"")</f>
        <v/>
      </c>
      <c r="CO26" s="244" t="str">
        <f t="array" ref="CO26">IFERROR(INDEX([1]!Sanaudos[Saskaita],MATCH(1,('[1]3.4'!$AM26=[1]!Sanaudos[Kodas])*('[1]3.4'!CO$7='[1]2.SAN'!$M$4:$M$73),0)),"")</f>
        <v/>
      </c>
      <c r="CP26" s="244" t="str">
        <f t="array" ref="CP26">IFERROR(INDEX([1]!Sanaudos[Saskaita],MATCH(1,('[1]3.4'!$AM26=[1]!Sanaudos[Kodas])*('[1]3.4'!CP$7='[1]2.SAN'!$M$4:$M$73),0)),"")</f>
        <v/>
      </c>
      <c r="CQ26" s="244" t="str">
        <f t="array" ref="CQ26">IFERROR(INDEX([1]!Sanaudos[Saskaita],MATCH(1,('[1]3.4'!$AM26=[1]!Sanaudos[Kodas])*('[1]3.4'!CQ$7='[1]2.SAN'!$M$4:$M$73),0)),"")</f>
        <v/>
      </c>
      <c r="CR26" s="244" t="str">
        <f t="array" ref="CR26">IFERROR(INDEX([1]!Sanaudos[Saskaita],MATCH(1,('[1]3.4'!$AM26=[1]!Sanaudos[Kodas])*('[1]3.4'!CR$7='[1]2.SAN'!$M$4:$M$73),0)),"")</f>
        <v/>
      </c>
      <c r="CS26" s="244" t="str">
        <f t="array" ref="CS26">IFERROR(INDEX([1]!Sanaudos[Saskaita],MATCH(1,('[1]3.4'!$AM26=[1]!Sanaudos[Kodas])*('[1]3.4'!CS$7='[1]2.SAN'!$M$4:$M$73),0)),"")</f>
        <v/>
      </c>
      <c r="CT26" s="244" t="str">
        <f t="array" ref="CT26">IFERROR(INDEX([1]!Sanaudos[Saskaita],MATCH(1,('[1]3.4'!$AM26=[1]!Sanaudos[Kodas])*('[1]3.4'!CT$7='[1]2.SAN'!$M$4:$M$73),0)),"")</f>
        <v/>
      </c>
      <c r="CU26" s="244" t="str">
        <f t="array" ref="CU26">IFERROR(INDEX([1]!Sanaudos[Saskaita],MATCH(1,('[1]3.4'!$AM26=[1]!Sanaudos[Kodas])*('[1]3.4'!CU$7='[1]2.SAN'!$M$4:$M$73),0)),"")</f>
        <v/>
      </c>
      <c r="CV26" s="244" t="str">
        <f t="array" ref="CV26">IFERROR(INDEX([1]!Sanaudos[Saskaita],MATCH(1,('[1]3.4'!$AM26=[1]!Sanaudos[Kodas])*('[1]3.4'!CV$7='[1]2.SAN'!$M$4:$M$73),0)),"")</f>
        <v/>
      </c>
      <c r="CW26" s="244" t="str">
        <f t="array" ref="CW26">IFERROR(INDEX([1]!Sanaudos[Saskaita],MATCH(1,('[1]3.4'!$AM26=[1]!Sanaudos[Kodas])*('[1]3.4'!CW$7='[1]2.SAN'!$M$4:$M$73),0)),"")</f>
        <v/>
      </c>
      <c r="CX26" s="244" t="str">
        <f t="array" ref="CX26">IFERROR(INDEX([1]!Sanaudos[Saskaita],MATCH(1,('[1]3.4'!$AM26=[1]!Sanaudos[Kodas])*('[1]3.4'!CX$7='[1]2.SAN'!$M$4:$M$73),0)),"")</f>
        <v/>
      </c>
      <c r="CY26" s="244" t="str">
        <f t="array" ref="CY26">IFERROR(INDEX([1]!Sanaudos[Saskaita],MATCH(1,('[1]3.4'!$AM26=[1]!Sanaudos[Kodas])*('[1]3.4'!CY$7='[1]2.SAN'!$M$4:$M$73),0)),"")</f>
        <v/>
      </c>
      <c r="CZ26" s="244" t="str">
        <f t="array" ref="CZ26">IFERROR(INDEX([1]!Sanaudos[Saskaita],MATCH(1,('[1]3.4'!$AM26=[1]!Sanaudos[Kodas])*('[1]3.4'!CZ$7='[1]2.SAN'!$M$4:$M$73),0)),"")</f>
        <v/>
      </c>
      <c r="DA26" s="244" t="str">
        <f t="array" ref="DA26">IFERROR(INDEX([1]!Sanaudos[Saskaita],MATCH(1,('[1]3.4'!$AM26=[1]!Sanaudos[Kodas])*('[1]3.4'!DA$7='[1]2.SAN'!$M$4:$M$73),0)),"")</f>
        <v/>
      </c>
      <c r="DB26" s="244" t="str">
        <f t="array" ref="DB26">IFERROR(INDEX([1]!Sanaudos[Saskaita],MATCH(1,('[1]3.4'!$AM26=[1]!Sanaudos[Kodas])*('[1]3.4'!DB$7='[1]2.SAN'!$M$4:$M$73),0)),"")</f>
        <v/>
      </c>
      <c r="DC26" s="244" t="str">
        <f t="array" ref="DC26">IFERROR(INDEX([1]!Sanaudos[Saskaita],MATCH(1,('[1]3.4'!$AM26=[1]!Sanaudos[Kodas])*('[1]3.4'!DC$7='[1]2.SAN'!$M$4:$M$73),0)),"")</f>
        <v/>
      </c>
      <c r="DD26" s="244" t="str">
        <f t="array" ref="DD26">IFERROR(INDEX([1]!Sanaudos[Saskaita],MATCH(1,('[1]3.4'!$AM26=[1]!Sanaudos[Kodas])*('[1]3.4'!DD$7='[1]2.SAN'!$M$4:$M$73),0)),"")</f>
        <v/>
      </c>
      <c r="DE26" s="244" t="str">
        <f t="array" ref="DE26">IFERROR(INDEX([1]!Sanaudos[Saskaita],MATCH(1,('[1]3.4'!$AM26=[1]!Sanaudos[Kodas])*('[1]3.4'!DE$7='[1]2.SAN'!$M$4:$M$73),0)),"")</f>
        <v/>
      </c>
      <c r="DF26" s="244" t="str">
        <f t="array" ref="DF26">IFERROR(INDEX([1]!Sanaudos[Saskaita],MATCH(1,('[1]3.4'!$AM26=[1]!Sanaudos[Kodas])*('[1]3.4'!DF$7='[1]2.SAN'!$M$4:$M$73),0)),"")</f>
        <v/>
      </c>
      <c r="DG26" s="244" t="str">
        <f t="array" ref="DG26">IFERROR(INDEX([1]!Sanaudos[Saskaita],MATCH(1,('[1]3.4'!$AM26=[1]!Sanaudos[Kodas])*('[1]3.4'!DG$7='[1]2.SAN'!$M$4:$M$73),0)),"")</f>
        <v/>
      </c>
      <c r="DH26" s="244" t="str">
        <f t="array" ref="DH26">IFERROR(INDEX([1]!Sanaudos[Saskaita],MATCH(1,('[1]3.4'!$AM26=[1]!Sanaudos[Kodas])*('[1]3.4'!DH$7='[1]2.SAN'!$M$4:$M$73),0)),"")</f>
        <v/>
      </c>
      <c r="DI26" s="244" t="str">
        <f t="array" ref="DI26">IFERROR(INDEX([1]!Sanaudos[Saskaita],MATCH(1,('[1]3.4'!$AM26=[1]!Sanaudos[Kodas])*('[1]3.4'!DI$7='[1]2.SAN'!$M$4:$M$73),0)),"")</f>
        <v/>
      </c>
      <c r="DJ26" s="244" t="str">
        <f t="array" ref="DJ26">IFERROR(INDEX([1]!Sanaudos[Saskaita],MATCH(1,('[1]3.4'!$AM26=[1]!Sanaudos[Kodas])*('[1]3.4'!DJ$7='[1]2.SAN'!$M$4:$M$73),0)),"")</f>
        <v/>
      </c>
      <c r="DK26" s="244" t="str">
        <f t="array" ref="DK26">IFERROR(INDEX([1]!Sanaudos[Saskaita],MATCH(1,('[1]3.4'!$AM26=[1]!Sanaudos[Kodas])*('[1]3.4'!DK$7='[1]2.SAN'!$M$4:$M$73),0)),"")</f>
        <v/>
      </c>
      <c r="DL26" s="244" t="str">
        <f t="array" ref="DL26">IFERROR(INDEX([1]!Sanaudos[Saskaita],MATCH(1,('[1]3.4'!$AM26=[1]!Sanaudos[Kodas])*('[1]3.4'!DL$7='[1]2.SAN'!$M$4:$M$73),0)),"")</f>
        <v/>
      </c>
      <c r="DM26" s="244" t="str">
        <f t="array" ref="DM26">IFERROR(INDEX([1]!Sanaudos[Saskaita],MATCH(1,('[1]3.4'!$AM26=[1]!Sanaudos[Kodas])*('[1]3.4'!DM$7='[1]2.SAN'!$M$4:$M$73),0)),"")</f>
        <v/>
      </c>
      <c r="DN26" s="244" t="str">
        <f t="array" ref="DN26">IFERROR(INDEX([1]!Sanaudos[Saskaita],MATCH(1,('[1]3.4'!$AM26=[1]!Sanaudos[Kodas])*('[1]3.4'!DN$7='[1]2.SAN'!$M$4:$M$73),0)),"")</f>
        <v/>
      </c>
      <c r="DO26" s="244" t="str">
        <f t="array" ref="DO26">IFERROR(INDEX([1]!Sanaudos[Saskaita],MATCH(1,('[1]3.4'!$AM26=[1]!Sanaudos[Kodas])*('[1]3.4'!DO$7='[1]2.SAN'!$M$4:$M$73),0)),"")</f>
        <v/>
      </c>
      <c r="DP26" s="244" t="str">
        <f t="array" ref="DP26">IFERROR(INDEX([1]!Sanaudos[Saskaita],MATCH(1,('[1]3.4'!$AM26=[1]!Sanaudos[Kodas])*('[1]3.4'!DP$7='[1]2.SAN'!$M$4:$M$73),0)),"")</f>
        <v/>
      </c>
      <c r="DQ26" s="244" t="str">
        <f t="array" ref="DQ26">IFERROR(INDEX([1]!Sanaudos[Saskaita],MATCH(1,('[1]3.4'!$AM26=[1]!Sanaudos[Kodas])*('[1]3.4'!DQ$7='[1]2.SAN'!$M$4:$M$73),0)),"")</f>
        <v/>
      </c>
      <c r="DR26" s="244" t="str">
        <f t="array" ref="DR26">IFERROR(INDEX([1]!Sanaudos[Saskaita],MATCH(1,('[1]3.4'!$AM26=[1]!Sanaudos[Kodas])*('[1]3.4'!DR$7='[1]2.SAN'!$M$4:$M$73),0)),"")</f>
        <v/>
      </c>
      <c r="DS26" s="244" t="str">
        <f t="array" ref="DS26">IFERROR(INDEX([1]!Sanaudos[Saskaita],MATCH(1,('[1]3.4'!$AM26=[1]!Sanaudos[Kodas])*('[1]3.4'!DS$7='[1]2.SAN'!$M$4:$M$73),0)),"")</f>
        <v/>
      </c>
      <c r="DT26" s="244" t="str">
        <f t="array" ref="DT26">IFERROR(INDEX([1]!Sanaudos[Saskaita],MATCH(1,('[1]3.4'!$AM26=[1]!Sanaudos[Kodas])*('[1]3.4'!DT$7='[1]2.SAN'!$M$4:$M$73),0)),"")</f>
        <v/>
      </c>
      <c r="DU26" s="244" t="str">
        <f t="array" ref="DU26">IFERROR(INDEX([1]!Sanaudos[Saskaita],MATCH(1,('[1]3.4'!$AM26=[1]!Sanaudos[Kodas])*('[1]3.4'!DU$7='[1]2.SAN'!$M$4:$M$73),0)),"")</f>
        <v/>
      </c>
      <c r="DV26" s="244" t="str">
        <f t="array" ref="DV26">IFERROR(INDEX([1]!Sanaudos[Saskaita],MATCH(1,('[1]3.4'!$AM26=[1]!Sanaudos[Kodas])*('[1]3.4'!DV$7='[1]2.SAN'!$M$4:$M$73),0)),"")</f>
        <v/>
      </c>
      <c r="DW26" s="244" t="str">
        <f t="array" ref="DW26">IFERROR(INDEX([1]!Sanaudos[Saskaita],MATCH(1,('[1]3.4'!$AM26=[1]!Sanaudos[Kodas])*('[1]3.4'!DW$7='[1]2.SAN'!$M$4:$M$73),0)),"")</f>
        <v/>
      </c>
      <c r="DX26" s="244" t="str">
        <f t="array" ref="DX26">IFERROR(INDEX([1]!Sanaudos[Saskaita],MATCH(1,('[1]3.4'!$AM26=[1]!Sanaudos[Kodas])*('[1]3.4'!DX$7='[1]2.SAN'!$M$4:$M$73),0)),"")</f>
        <v/>
      </c>
      <c r="DY26" s="244" t="str">
        <f t="array" ref="DY26">IFERROR(INDEX([1]!Sanaudos[Saskaita],MATCH(1,('[1]3.4'!$AM26=[1]!Sanaudos[Kodas])*('[1]3.4'!DY$7='[1]2.SAN'!$M$4:$M$73),0)),"")</f>
        <v/>
      </c>
      <c r="DZ26" s="244" t="str">
        <f t="array" ref="DZ26">IFERROR(INDEX([1]!Sanaudos[Saskaita],MATCH(1,('[1]3.4'!$AM26=[1]!Sanaudos[Kodas])*('[1]3.4'!DZ$7='[1]2.SAN'!$M$4:$M$73),0)),"")</f>
        <v/>
      </c>
      <c r="EA26" s="244" t="str">
        <f t="array" ref="EA26">IFERROR(INDEX([1]!Sanaudos[Saskaita],MATCH(1,('[1]3.4'!$AM26=[1]!Sanaudos[Kodas])*('[1]3.4'!EA$7='[1]2.SAN'!$M$4:$M$73),0)),"")</f>
        <v/>
      </c>
      <c r="EB26" s="244" t="str">
        <f t="array" ref="EB26">IFERROR(INDEX([1]!Sanaudos[Saskaita],MATCH(1,('[1]3.4'!$AM26=[1]!Sanaudos[Kodas])*('[1]3.4'!EB$7='[1]2.SAN'!$M$4:$M$73),0)),"")</f>
        <v/>
      </c>
      <c r="EC26" s="244" t="str">
        <f t="array" ref="EC26">IFERROR(INDEX([1]!Sanaudos[Saskaita],MATCH(1,('[1]3.4'!$AM26=[1]!Sanaudos[Kodas])*('[1]3.4'!EC$7='[1]2.SAN'!$M$4:$M$73),0)),"")</f>
        <v/>
      </c>
      <c r="ED26" s="244" t="str">
        <f t="array" ref="ED26">IFERROR(INDEX([1]!Sanaudos[Saskaita],MATCH(1,('[1]3.4'!$AM26=[1]!Sanaudos[Kodas])*('[1]3.4'!ED$7='[1]2.SAN'!$M$4:$M$73),0)),"")</f>
        <v/>
      </c>
      <c r="EE26" s="244" t="str">
        <f t="array" ref="EE26">IFERROR(INDEX([1]!Sanaudos[Saskaita],MATCH(1,('[1]3.4'!$AM26=[1]!Sanaudos[Kodas])*('[1]3.4'!EE$7='[1]2.SAN'!$M$4:$M$73),0)),"")</f>
        <v/>
      </c>
      <c r="EF26" s="244" t="str">
        <f t="array" ref="EF26">IFERROR(INDEX([1]!Sanaudos[Saskaita],MATCH(1,('[1]3.4'!$AM26=[1]!Sanaudos[Kodas])*('[1]3.4'!EF$7='[1]2.SAN'!$M$4:$M$73),0)),"")</f>
        <v/>
      </c>
      <c r="EG26" s="244" t="str">
        <f t="array" ref="EG26">IFERROR(INDEX([1]!Sanaudos[Saskaita],MATCH(1,('[1]3.4'!$AM26=[1]!Sanaudos[Kodas])*('[1]3.4'!EG$7='[1]2.SAN'!$M$4:$M$73),0)),"")</f>
        <v/>
      </c>
      <c r="EH26" s="244" t="str">
        <f t="array" ref="EH26">IFERROR(INDEX([1]!Sanaudos[Saskaita],MATCH(1,('[1]3.4'!$AM26=[1]!Sanaudos[Kodas])*('[1]3.4'!EH$7='[1]2.SAN'!$M$4:$M$73),0)),"")</f>
        <v/>
      </c>
      <c r="EI26" s="244" t="str">
        <f t="array" ref="EI26">IFERROR(INDEX([1]!Sanaudos[Saskaita],MATCH(1,('[1]3.4'!$AM26=[1]!Sanaudos[Kodas])*('[1]3.4'!EI$7='[1]2.SAN'!$M$4:$M$73),0)),"")</f>
        <v/>
      </c>
      <c r="EJ26" s="244" t="str">
        <f t="array" ref="EJ26">IFERROR(INDEX([1]!Sanaudos[Saskaita],MATCH(1,('[1]3.4'!$AM26=[1]!Sanaudos[Kodas])*('[1]3.4'!EJ$7='[1]2.SAN'!$M$4:$M$73),0)),"")</f>
        <v/>
      </c>
      <c r="EK26" s="244" t="str">
        <f t="array" ref="EK26">IFERROR(INDEX([1]!Sanaudos[Saskaita],MATCH(1,('[1]3.4'!$AM26=[1]!Sanaudos[Kodas])*('[1]3.4'!EK$7='[1]2.SAN'!$M$4:$M$73),0)),"")</f>
        <v/>
      </c>
      <c r="EL26" s="244" t="str">
        <f t="array" ref="EL26">IFERROR(INDEX([1]!Sanaudos[Saskaita],MATCH(1,('[1]3.4'!$AM26=[1]!Sanaudos[Kodas])*('[1]3.4'!EL$7='[1]2.SAN'!$M$4:$M$73),0)),"")</f>
        <v/>
      </c>
      <c r="EM26" s="244" t="str">
        <f t="array" ref="EM26">IFERROR(INDEX([1]!Sanaudos[Saskaita],MATCH(1,('[1]3.4'!$AM26=[1]!Sanaudos[Kodas])*('[1]3.4'!EM$7='[1]2.SAN'!$M$4:$M$73),0)),"")</f>
        <v/>
      </c>
      <c r="EN26" s="244" t="str">
        <f t="array" ref="EN26">IFERROR(INDEX([1]!Sanaudos[Saskaita],MATCH(1,('[1]3.4'!$AM26=[1]!Sanaudos[Kodas])*('[1]3.4'!EN$7='[1]2.SAN'!$M$4:$M$73),0)),"")</f>
        <v/>
      </c>
      <c r="EO26" s="244" t="str">
        <f t="array" ref="EO26">IFERROR(INDEX([1]!Sanaudos[Saskaita],MATCH(1,('[1]3.4'!$AM26=[1]!Sanaudos[Kodas])*('[1]3.4'!EO$7='[1]2.SAN'!$M$4:$M$73),0)),"")</f>
        <v/>
      </c>
      <c r="EP26" s="244" t="str">
        <f t="array" ref="EP26">IFERROR(INDEX([1]!Sanaudos[Saskaita],MATCH(1,('[1]3.4'!$AM26=[1]!Sanaudos[Kodas])*('[1]3.4'!EP$7='[1]2.SAN'!$M$4:$M$73),0)),"")</f>
        <v/>
      </c>
      <c r="EQ26" s="244" t="str">
        <f t="array" ref="EQ26">IFERROR(INDEX([1]!Sanaudos[Saskaita],MATCH(1,('[1]3.4'!$AM26=[1]!Sanaudos[Kodas])*('[1]3.4'!EQ$7='[1]2.SAN'!$M$4:$M$73),0)),"")</f>
        <v/>
      </c>
      <c r="ER26" s="244" t="str">
        <f t="array" ref="ER26">IFERROR(INDEX([1]!Sanaudos[Saskaita],MATCH(1,('[1]3.4'!$AM26=[1]!Sanaudos[Kodas])*('[1]3.4'!ER$7='[1]2.SAN'!$M$4:$M$73),0)),"")</f>
        <v/>
      </c>
      <c r="ES26" s="244" t="str">
        <f t="array" ref="ES26">IFERROR(INDEX([1]!Sanaudos[Saskaita],MATCH(1,('[1]3.4'!$AM26=[1]!Sanaudos[Kodas])*('[1]3.4'!ES$7='[1]2.SAN'!$M$4:$M$73),0)),"")</f>
        <v/>
      </c>
      <c r="ET26" s="244" t="str">
        <f t="array" ref="ET26">IFERROR(INDEX([1]!Sanaudos[Saskaita],MATCH(1,('[1]3.4'!$AM26=[1]!Sanaudos[Kodas])*('[1]3.4'!ET$7='[1]2.SAN'!$M$4:$M$73),0)),"")</f>
        <v/>
      </c>
      <c r="EU26" s="244" t="str">
        <f t="array" ref="EU26">IFERROR(INDEX([1]!Sanaudos[Saskaita],MATCH(1,('[1]3.4'!$AM26=[1]!Sanaudos[Kodas])*('[1]3.4'!EU$7='[1]2.SAN'!$M$4:$M$73),0)),"")</f>
        <v/>
      </c>
      <c r="EV26" s="244" t="str">
        <f t="array" ref="EV26">IFERROR(INDEX([1]!Sanaudos[Saskaita],MATCH(1,('[1]3.4'!$AM26=[1]!Sanaudos[Kodas])*('[1]3.4'!EV$7='[1]2.SAN'!$M$4:$M$73),0)),"")</f>
        <v/>
      </c>
      <c r="EW26" s="244" t="str">
        <f t="array" ref="EW26">IFERROR(INDEX([1]!Sanaudos[Saskaita],MATCH(1,('[1]3.4'!$AM26=[1]!Sanaudos[Kodas])*('[1]3.4'!EW$7='[1]2.SAN'!$M$4:$M$73),0)),"")</f>
        <v/>
      </c>
      <c r="EX26" s="244" t="str">
        <f t="array" ref="EX26">IFERROR(INDEX([1]!Sanaudos[Saskaita],MATCH(1,('[1]3.4'!$AM26=[1]!Sanaudos[Kodas])*('[1]3.4'!EX$7='[1]2.SAN'!$M$4:$M$73),0)),"")</f>
        <v/>
      </c>
      <c r="EY26" s="244" t="str">
        <f t="array" ref="EY26">IFERROR(INDEX([1]!Sanaudos[Saskaita],MATCH(1,('[1]3.4'!$AM26=[1]!Sanaudos[Kodas])*('[1]3.4'!EY$7='[1]2.SAN'!$M$4:$M$73),0)),"")</f>
        <v/>
      </c>
      <c r="EZ26" s="244" t="str">
        <f t="array" ref="EZ26">IFERROR(INDEX([1]!Sanaudos[Saskaita],MATCH(1,('[1]3.4'!$AM26=[1]!Sanaudos[Kodas])*('[1]3.4'!EZ$7='[1]2.SAN'!$M$4:$M$73),0)),"")</f>
        <v/>
      </c>
      <c r="FA26" s="244" t="str">
        <f t="array" ref="FA26">IFERROR(INDEX([1]!Sanaudos[Saskaita],MATCH(1,('[1]3.4'!$AM26=[1]!Sanaudos[Kodas])*('[1]3.4'!FA$7='[1]2.SAN'!$M$4:$M$73),0)),"")</f>
        <v/>
      </c>
      <c r="FB26" s="244" t="str">
        <f t="array" ref="FB26">IFERROR(INDEX([1]!Sanaudos[Saskaita],MATCH(1,('[1]3.4'!$AM26=[1]!Sanaudos[Kodas])*('[1]3.4'!FB$7='[1]2.SAN'!$M$4:$M$73),0)),"")</f>
        <v/>
      </c>
      <c r="FC26" s="244" t="str">
        <f t="array" ref="FC26">IFERROR(INDEX([1]!Sanaudos[Saskaita],MATCH(1,('[1]3.4'!$AM26=[1]!Sanaudos[Kodas])*('[1]3.4'!FC$7='[1]2.SAN'!$M$4:$M$73),0)),"")</f>
        <v/>
      </c>
      <c r="FD26" s="244" t="str">
        <f t="array" ref="FD26">IFERROR(INDEX([1]!Sanaudos[Saskaita],MATCH(1,('[1]3.4'!$AM26=[1]!Sanaudos[Kodas])*('[1]3.4'!FD$7='[1]2.SAN'!$M$4:$M$73),0)),"")</f>
        <v/>
      </c>
      <c r="FE26" s="244" t="str">
        <f t="array" ref="FE26">IFERROR(INDEX([1]!Sanaudos[Saskaita],MATCH(1,('[1]3.4'!$AM26=[1]!Sanaudos[Kodas])*('[1]3.4'!FE$7='[1]2.SAN'!$M$4:$M$73),0)),"")</f>
        <v/>
      </c>
      <c r="FF26" s="244" t="str">
        <f t="array" ref="FF26">IFERROR(INDEX([1]!Sanaudos[Saskaita],MATCH(1,('[1]3.4'!$AM26=[1]!Sanaudos[Kodas])*('[1]3.4'!FF$7='[1]2.SAN'!$M$4:$M$73),0)),"")</f>
        <v/>
      </c>
      <c r="FG26" s="244" t="str">
        <f t="array" ref="FG26">IFERROR(INDEX([1]!Sanaudos[Saskaita],MATCH(1,('[1]3.4'!$AM26=[1]!Sanaudos[Kodas])*('[1]3.4'!FG$7='[1]2.SAN'!$M$4:$M$73),0)),"")</f>
        <v/>
      </c>
      <c r="FH26" s="244" t="str">
        <f t="array" ref="FH26">IFERROR(INDEX([1]!Sanaudos[Saskaita],MATCH(1,('[1]3.4'!$AM26=[1]!Sanaudos[Kodas])*('[1]3.4'!FH$7='[1]2.SAN'!$M$4:$M$73),0)),"")</f>
        <v/>
      </c>
      <c r="FI26" s="244" t="str">
        <f t="array" ref="FI26">IFERROR(INDEX([1]!Sanaudos[Saskaita],MATCH(1,('[1]3.4'!$AM26=[1]!Sanaudos[Kodas])*('[1]3.4'!FI$7='[1]2.SAN'!$M$4:$M$73),0)),"")</f>
        <v/>
      </c>
      <c r="FJ26" s="244" t="str">
        <f t="array" ref="FJ26">IFERROR(INDEX([1]!Sanaudos[Saskaita],MATCH(1,('[1]3.4'!$AM26=[1]!Sanaudos[Kodas])*('[1]3.4'!FJ$7='[1]2.SAN'!$M$4:$M$73),0)),"")</f>
        <v/>
      </c>
      <c r="FK26" s="244" t="str">
        <f t="array" ref="FK26">IFERROR(INDEX([1]!Sanaudos[Saskaita],MATCH(1,('[1]3.4'!$AM26=[1]!Sanaudos[Kodas])*('[1]3.4'!FK$7='[1]2.SAN'!$M$4:$M$73),0)),"")</f>
        <v/>
      </c>
      <c r="FL26" s="244" t="str">
        <f t="array" ref="FL26">IFERROR(INDEX([1]!Sanaudos[Saskaita],MATCH(1,('[1]3.4'!$AM26=[1]!Sanaudos[Kodas])*('[1]3.4'!FL$7='[1]2.SAN'!$M$4:$M$73),0)),"")</f>
        <v/>
      </c>
      <c r="FM26" s="244" t="str">
        <f t="array" ref="FM26">IFERROR(INDEX([1]!Sanaudos[Saskaita],MATCH(1,('[1]3.4'!$AM26=[1]!Sanaudos[Kodas])*('[1]3.4'!FM$7='[1]2.SAN'!$M$4:$M$73),0)),"")</f>
        <v/>
      </c>
      <c r="FN26" s="244" t="str">
        <f t="array" ref="FN26">IFERROR(INDEX([1]!Sanaudos[Saskaita],MATCH(1,('[1]3.4'!$AM26=[1]!Sanaudos[Kodas])*('[1]3.4'!FN$7='[1]2.SAN'!$M$4:$M$73),0)),"")</f>
        <v/>
      </c>
      <c r="FO26" s="244" t="str">
        <f t="array" ref="FO26">IFERROR(INDEX([1]!Sanaudos[Saskaita],MATCH(1,('[1]3.4'!$AM26=[1]!Sanaudos[Kodas])*('[1]3.4'!FO$7='[1]2.SAN'!$M$4:$M$73),0)),"")</f>
        <v/>
      </c>
      <c r="FP26" s="244" t="str">
        <f t="array" ref="FP26">IFERROR(INDEX([1]!Sanaudos[Saskaita],MATCH(1,('[1]3.4'!$AM26=[1]!Sanaudos[Kodas])*('[1]3.4'!FP$7='[1]2.SAN'!$M$4:$M$73),0)),"")</f>
        <v/>
      </c>
      <c r="FQ26" s="244" t="str">
        <f t="array" ref="FQ26">IFERROR(INDEX([1]!Sanaudos[Saskaita],MATCH(1,('[1]3.4'!$AM26=[1]!Sanaudos[Kodas])*('[1]3.4'!FQ$7='[1]2.SAN'!$M$4:$M$73),0)),"")</f>
        <v/>
      </c>
      <c r="FR26" s="244" t="str">
        <f t="array" ref="FR26">IFERROR(INDEX([1]!Sanaudos[Saskaita],MATCH(1,('[1]3.4'!$AM26=[1]!Sanaudos[Kodas])*('[1]3.4'!FR$7='[1]2.SAN'!$M$4:$M$73),0)),"")</f>
        <v/>
      </c>
      <c r="FS26" s="244" t="str">
        <f t="array" ref="FS26">IFERROR(INDEX([1]!Sanaudos[Saskaita],MATCH(1,('[1]3.4'!$AM26=[1]!Sanaudos[Kodas])*('[1]3.4'!FS$7='[1]2.SAN'!$M$4:$M$73),0)),"")</f>
        <v/>
      </c>
      <c r="FT26" s="244" t="str">
        <f t="array" ref="FT26">IFERROR(INDEX([1]!Sanaudos[Saskaita],MATCH(1,('[1]3.4'!$AM26=[1]!Sanaudos[Kodas])*('[1]3.4'!FT$7='[1]2.SAN'!$M$4:$M$73),0)),"")</f>
        <v/>
      </c>
      <c r="FU26" s="244" t="str">
        <f t="array" ref="FU26">IFERROR(INDEX([1]!Sanaudos[Saskaita],MATCH(1,('[1]3.4'!$AM26=[1]!Sanaudos[Kodas])*('[1]3.4'!FU$7='[1]2.SAN'!$M$4:$M$73),0)),"")</f>
        <v/>
      </c>
      <c r="FV26" s="244" t="str">
        <f t="array" ref="FV26">IFERROR(INDEX([1]!Sanaudos[Saskaita],MATCH(1,('[1]3.4'!$AM26=[1]!Sanaudos[Kodas])*('[1]3.4'!FV$7='[1]2.SAN'!$M$4:$M$73),0)),"")</f>
        <v/>
      </c>
      <c r="FW26" s="244" t="str">
        <f t="array" ref="FW26">IFERROR(INDEX([1]!Sanaudos[Saskaita],MATCH(1,('[1]3.4'!$AM26=[1]!Sanaudos[Kodas])*('[1]3.4'!FW$7='[1]2.SAN'!$M$4:$M$73),0)),"")</f>
        <v/>
      </c>
      <c r="FX26" s="244" t="str">
        <f t="array" ref="FX26">IFERROR(INDEX([1]!Sanaudos[Saskaita],MATCH(1,('[1]3.4'!$AM26=[1]!Sanaudos[Kodas])*('[1]3.4'!FX$7='[1]2.SAN'!$M$4:$M$73),0)),"")</f>
        <v/>
      </c>
      <c r="FY26" s="244" t="str">
        <f t="array" ref="FY26">IFERROR(INDEX([1]!Sanaudos[Saskaita],MATCH(1,('[1]3.4'!$AM26=[1]!Sanaudos[Kodas])*('[1]3.4'!FY$7='[1]2.SAN'!$M$4:$M$73),0)),"")</f>
        <v/>
      </c>
      <c r="FZ26" s="244" t="str">
        <f t="array" ref="FZ26">IFERROR(INDEX([1]!Sanaudos[Saskaita],MATCH(1,('[1]3.4'!$AM26=[1]!Sanaudos[Kodas])*('[1]3.4'!FZ$7='[1]2.SAN'!$M$4:$M$73),0)),"")</f>
        <v/>
      </c>
      <c r="GA26" s="244" t="str">
        <f t="array" ref="GA26">IFERROR(INDEX([1]!Sanaudos[Saskaita],MATCH(1,('[1]3.4'!$AM26=[1]!Sanaudos[Kodas])*('[1]3.4'!GA$7='[1]2.SAN'!$M$4:$M$73),0)),"")</f>
        <v/>
      </c>
      <c r="GB26" s="244" t="str">
        <f t="array" ref="GB26">IFERROR(INDEX([1]!Sanaudos[Saskaita],MATCH(1,('[1]3.4'!$AM26=[1]!Sanaudos[Kodas])*('[1]3.4'!GB$7='[1]2.SAN'!$M$4:$M$73),0)),"")</f>
        <v/>
      </c>
      <c r="GC26" s="244" t="str">
        <f t="array" ref="GC26">IFERROR(INDEX([1]!Sanaudos[Saskaita],MATCH(1,('[1]3.4'!$AM26=[1]!Sanaudos[Kodas])*('[1]3.4'!GC$7='[1]2.SAN'!$M$4:$M$73),0)),"")</f>
        <v/>
      </c>
      <c r="GD26" s="244" t="str">
        <f t="array" ref="GD26">IFERROR(INDEX([1]!Sanaudos[Saskaita],MATCH(1,('[1]3.4'!$AM26=[1]!Sanaudos[Kodas])*('[1]3.4'!GD$7='[1]2.SAN'!$M$4:$M$73),0)),"")</f>
        <v/>
      </c>
      <c r="GE26" s="244" t="str">
        <f t="array" ref="GE26">IFERROR(INDEX([1]!Sanaudos[Saskaita],MATCH(1,('[1]3.4'!$AM26=[1]!Sanaudos[Kodas])*('[1]3.4'!GE$7='[1]2.SAN'!$M$4:$M$73),0)),"")</f>
        <v/>
      </c>
      <c r="GF26" s="244" t="str">
        <f t="array" ref="GF26">IFERROR(INDEX([1]!Sanaudos[Saskaita],MATCH(1,('[1]3.4'!$AM26=[1]!Sanaudos[Kodas])*('[1]3.4'!GF$7='[1]2.SAN'!$M$4:$M$73),0)),"")</f>
        <v/>
      </c>
      <c r="GG26" s="244" t="str">
        <f t="array" ref="GG26">IFERROR(INDEX([1]!Sanaudos[Saskaita],MATCH(1,('[1]3.4'!$AM26=[1]!Sanaudos[Kodas])*('[1]3.4'!GG$7='[1]2.SAN'!$M$4:$M$73),0)),"")</f>
        <v/>
      </c>
      <c r="GH26" s="244" t="str">
        <f t="array" ref="GH26">IFERROR(INDEX([1]!Sanaudos[Saskaita],MATCH(1,('[1]3.4'!$AM26=[1]!Sanaudos[Kodas])*('[1]3.4'!GH$7='[1]2.SAN'!$M$4:$M$73),0)),"")</f>
        <v/>
      </c>
      <c r="GI26" s="244" t="str">
        <f t="array" ref="GI26">IFERROR(INDEX([1]!Sanaudos[Saskaita],MATCH(1,('[1]3.4'!$AM26=[1]!Sanaudos[Kodas])*('[1]3.4'!GI$7='[1]2.SAN'!$M$4:$M$73),0)),"")</f>
        <v/>
      </c>
      <c r="GJ26" s="244" t="str">
        <f t="array" ref="GJ26">IFERROR(INDEX([1]!Sanaudos[Saskaita],MATCH(1,('[1]3.4'!$AM26=[1]!Sanaudos[Kodas])*('[1]3.4'!GJ$7='[1]2.SAN'!$M$4:$M$73),0)),"")</f>
        <v/>
      </c>
      <c r="GK26" s="244" t="str">
        <f t="array" ref="GK26">IFERROR(INDEX([1]!Sanaudos[Saskaita],MATCH(1,('[1]3.4'!$AM26=[1]!Sanaudos[Kodas])*('[1]3.4'!GK$7='[1]2.SAN'!$M$4:$M$73),0)),"")</f>
        <v/>
      </c>
      <c r="GL26" s="244" t="str">
        <f t="array" ref="GL26">IFERROR(INDEX([1]!Sanaudos[Saskaita],MATCH(1,('[1]3.4'!$AM26=[1]!Sanaudos[Kodas])*('[1]3.4'!GL$7='[1]2.SAN'!$M$4:$M$73),0)),"")</f>
        <v/>
      </c>
      <c r="GM26" s="244" t="str">
        <f t="array" ref="GM26">IFERROR(INDEX([1]!Sanaudos[Saskaita],MATCH(1,('[1]3.4'!$AM26=[1]!Sanaudos[Kodas])*('[1]3.4'!GM$7='[1]2.SAN'!$M$4:$M$73),0)),"")</f>
        <v/>
      </c>
      <c r="GN26" s="244" t="str">
        <f t="array" ref="GN26">IFERROR(INDEX([1]!Sanaudos[Saskaita],MATCH(1,('[1]3.4'!$AM26=[1]!Sanaudos[Kodas])*('[1]3.4'!GN$7='[1]2.SAN'!$M$4:$M$73),0)),"")</f>
        <v/>
      </c>
      <c r="GO26" s="244" t="str">
        <f t="array" ref="GO26">IFERROR(INDEX([1]!Sanaudos[Saskaita],MATCH(1,('[1]3.4'!$AM26=[1]!Sanaudos[Kodas])*('[1]3.4'!GO$7='[1]2.SAN'!$M$4:$M$73),0)),"")</f>
        <v/>
      </c>
      <c r="GP26" s="244" t="str">
        <f t="array" ref="GP26">IFERROR(INDEX([1]!Sanaudos[Saskaita],MATCH(1,('[1]3.4'!$AM26=[1]!Sanaudos[Kodas])*('[1]3.4'!GP$7='[1]2.SAN'!$M$4:$M$73),0)),"")</f>
        <v/>
      </c>
      <c r="GQ26" s="244" t="str">
        <f t="array" ref="GQ26">IFERROR(INDEX([1]!Sanaudos[Saskaita],MATCH(1,('[1]3.4'!$AM26=[1]!Sanaudos[Kodas])*('[1]3.4'!GQ$7='[1]2.SAN'!$M$4:$M$73),0)),"")</f>
        <v/>
      </c>
      <c r="GR26" s="244" t="str">
        <f t="array" ref="GR26">IFERROR(INDEX([1]!Sanaudos[Saskaita],MATCH(1,('[1]3.4'!$AM26=[1]!Sanaudos[Kodas])*('[1]3.4'!GR$7='[1]2.SAN'!$M$4:$M$73),0)),"")</f>
        <v/>
      </c>
      <c r="GS26" s="244" t="str">
        <f t="array" ref="GS26">IFERROR(INDEX([1]!Sanaudos[Saskaita],MATCH(1,('[1]3.4'!$AM26=[1]!Sanaudos[Kodas])*('[1]3.4'!GS$7='[1]2.SAN'!$M$4:$M$73),0)),"")</f>
        <v/>
      </c>
      <c r="GT26" s="244" t="str">
        <f t="array" ref="GT26">IFERROR(INDEX([1]!Sanaudos[Saskaita],MATCH(1,('[1]3.4'!$AM26=[1]!Sanaudos[Kodas])*('[1]3.4'!GT$7='[1]2.SAN'!$M$4:$M$73),0)),"")</f>
        <v/>
      </c>
      <c r="GU26" s="244" t="str">
        <f t="array" ref="GU26">IFERROR(INDEX([1]!Sanaudos[Saskaita],MATCH(1,('[1]3.4'!$AM26=[1]!Sanaudos[Kodas])*('[1]3.4'!GU$7='[1]2.SAN'!$M$4:$M$73),0)),"")</f>
        <v/>
      </c>
      <c r="GV26" s="244" t="str">
        <f t="array" ref="GV26">IFERROR(INDEX([1]!Sanaudos[Saskaita],MATCH(1,('[1]3.4'!$AM26=[1]!Sanaudos[Kodas])*('[1]3.4'!GV$7='[1]2.SAN'!$M$4:$M$73),0)),"")</f>
        <v/>
      </c>
      <c r="GW26" s="244" t="str">
        <f t="array" ref="GW26">IFERROR(INDEX([1]!Sanaudos[Saskaita],MATCH(1,('[1]3.4'!$AM26=[1]!Sanaudos[Kodas])*('[1]3.4'!GW$7='[1]2.SAN'!$M$4:$M$73),0)),"")</f>
        <v/>
      </c>
      <c r="GX26" s="244" t="str">
        <f t="array" ref="GX26">IFERROR(INDEX([1]!Sanaudos[Saskaita],MATCH(1,('[1]3.4'!$AM26=[1]!Sanaudos[Kodas])*('[1]3.4'!GX$7='[1]2.SAN'!$M$4:$M$73),0)),"")</f>
        <v/>
      </c>
      <c r="GY26" s="244" t="str">
        <f t="array" ref="GY26">IFERROR(INDEX([1]!Sanaudos[Saskaita],MATCH(1,('[1]3.4'!$AM26=[1]!Sanaudos[Kodas])*('[1]3.4'!GY$7='[1]2.SAN'!$M$4:$M$73),0)),"")</f>
        <v/>
      </c>
      <c r="GZ26" s="244" t="str">
        <f t="array" ref="GZ26">IFERROR(INDEX([1]!Sanaudos[Saskaita],MATCH(1,('[1]3.4'!$AM26=[1]!Sanaudos[Kodas])*('[1]3.4'!GZ$7='[1]2.SAN'!$M$4:$M$73),0)),"")</f>
        <v/>
      </c>
      <c r="HA26" s="244" t="str">
        <f t="array" ref="HA26">IFERROR(INDEX([1]!Sanaudos[Saskaita],MATCH(1,('[1]3.4'!$AM26=[1]!Sanaudos[Kodas])*('[1]3.4'!HA$7='[1]2.SAN'!$M$4:$M$73),0)),"")</f>
        <v/>
      </c>
      <c r="HB26" s="244" t="str">
        <f t="array" ref="HB26">IFERROR(INDEX([1]!Sanaudos[Saskaita],MATCH(1,('[1]3.4'!$AM26=[1]!Sanaudos[Kodas])*('[1]3.4'!HB$7='[1]2.SAN'!$M$4:$M$73),0)),"")</f>
        <v/>
      </c>
      <c r="HC26" s="244" t="str">
        <f t="array" ref="HC26">IFERROR(INDEX([1]!Sanaudos[Saskaita],MATCH(1,('[1]3.4'!$AM26=[1]!Sanaudos[Kodas])*('[1]3.4'!HC$7='[1]2.SAN'!$M$4:$M$73),0)),"")</f>
        <v/>
      </c>
      <c r="HD26" s="244" t="str">
        <f t="array" ref="HD26">IFERROR(INDEX([1]!Sanaudos[Saskaita],MATCH(1,('[1]3.4'!$AM26=[1]!Sanaudos[Kodas])*('[1]3.4'!HD$7='[1]2.SAN'!$M$4:$M$73),0)),"")</f>
        <v/>
      </c>
      <c r="HE26" s="244" t="str">
        <f t="array" ref="HE26">IFERROR(INDEX([1]!Sanaudos[Saskaita],MATCH(1,('[1]3.4'!$AM26=[1]!Sanaudos[Kodas])*('[1]3.4'!HE$7='[1]2.SAN'!$M$4:$M$73),0)),"")</f>
        <v/>
      </c>
      <c r="HF26" s="244" t="str">
        <f t="array" ref="HF26">IFERROR(INDEX([1]!Sanaudos[Saskaita],MATCH(1,('[1]3.4'!$AM26=[1]!Sanaudos[Kodas])*('[1]3.4'!HF$7='[1]2.SAN'!$M$4:$M$73),0)),"")</f>
        <v/>
      </c>
      <c r="HG26" s="244" t="str">
        <f t="array" ref="HG26">IFERROR(INDEX([1]!Sanaudos[Saskaita],MATCH(1,('[1]3.4'!$AM26=[1]!Sanaudos[Kodas])*('[1]3.4'!HG$7='[1]2.SAN'!$M$4:$M$73),0)),"")</f>
        <v/>
      </c>
      <c r="HH26" s="244" t="str">
        <f t="array" ref="HH26">IFERROR(INDEX([1]!Sanaudos[Saskaita],MATCH(1,('[1]3.4'!$AM26=[1]!Sanaudos[Kodas])*('[1]3.4'!HH$7='[1]2.SAN'!$M$4:$M$73),0)),"")</f>
        <v/>
      </c>
      <c r="HI26" s="244" t="str">
        <f t="array" ref="HI26">IFERROR(INDEX([1]!Sanaudos[Saskaita],MATCH(1,('[1]3.4'!$AM26=[1]!Sanaudos[Kodas])*('[1]3.4'!HI$7='[1]2.SAN'!$M$4:$M$73),0)),"")</f>
        <v/>
      </c>
      <c r="HJ26" s="244" t="str">
        <f t="array" ref="HJ26">IFERROR(INDEX([1]!Sanaudos[Saskaita],MATCH(1,('[1]3.4'!$AM26=[1]!Sanaudos[Kodas])*('[1]3.4'!HJ$7='[1]2.SAN'!$M$4:$M$73),0)),"")</f>
        <v/>
      </c>
      <c r="HK26" s="244" t="str">
        <f t="array" ref="HK26">IFERROR(INDEX([1]!Sanaudos[Saskaita],MATCH(1,('[1]3.4'!$AM26=[1]!Sanaudos[Kodas])*('[1]3.4'!HK$7='[1]2.SAN'!$M$4:$M$73),0)),"")</f>
        <v/>
      </c>
      <c r="HL26" s="244" t="str">
        <f t="array" ref="HL26">IFERROR(INDEX([1]!Sanaudos[Saskaita],MATCH(1,('[1]3.4'!$AM26=[1]!Sanaudos[Kodas])*('[1]3.4'!HL$7='[1]2.SAN'!$M$4:$M$73),0)),"")</f>
        <v/>
      </c>
      <c r="HM26" s="244" t="str">
        <f t="array" ref="HM26">IFERROR(INDEX([1]!Sanaudos[Saskaita],MATCH(1,('[1]3.4'!$AM26=[1]!Sanaudos[Kodas])*('[1]3.4'!HM$7='[1]2.SAN'!$M$4:$M$73),0)),"")</f>
        <v/>
      </c>
      <c r="HN26" s="244" t="str">
        <f t="array" ref="HN26">IFERROR(INDEX([1]!Sanaudos[Saskaita],MATCH(1,('[1]3.4'!$AM26=[1]!Sanaudos[Kodas])*('[1]3.4'!HN$7='[1]2.SAN'!$M$4:$M$73),0)),"")</f>
        <v/>
      </c>
      <c r="HO26" s="244" t="str">
        <f t="array" ref="HO26">IFERROR(INDEX([1]!Sanaudos[Saskaita],MATCH(1,('[1]3.4'!$AM26=[1]!Sanaudos[Kodas])*('[1]3.4'!HO$7='[1]2.SAN'!$M$4:$M$73),0)),"")</f>
        <v/>
      </c>
      <c r="HP26" s="244" t="str">
        <f t="array" ref="HP26">IFERROR(INDEX([1]!Sanaudos[Saskaita],MATCH(1,('[1]3.4'!$AM26=[1]!Sanaudos[Kodas])*('[1]3.4'!HP$7='[1]2.SAN'!$M$4:$M$73),0)),"")</f>
        <v/>
      </c>
      <c r="HQ26" s="244" t="str">
        <f t="array" ref="HQ26">IFERROR(INDEX([1]!Sanaudos[Saskaita],MATCH(1,('[1]3.4'!$AM26=[1]!Sanaudos[Kodas])*('[1]3.4'!HQ$7='[1]2.SAN'!$M$4:$M$73),0)),"")</f>
        <v/>
      </c>
      <c r="HR26" s="244" t="str">
        <f t="array" ref="HR26">IFERROR(INDEX([1]!Sanaudos[Saskaita],MATCH(1,('[1]3.4'!$AM26=[1]!Sanaudos[Kodas])*('[1]3.4'!HR$7='[1]2.SAN'!$M$4:$M$73),0)),"")</f>
        <v/>
      </c>
      <c r="HS26" s="244" t="str">
        <f t="array" ref="HS26">IFERROR(INDEX([1]!Sanaudos[Saskaita],MATCH(1,('[1]3.4'!$AM26=[1]!Sanaudos[Kodas])*('[1]3.4'!HS$7='[1]2.SAN'!$M$4:$M$73),0)),"")</f>
        <v/>
      </c>
      <c r="HT26" s="244" t="str">
        <f t="array" ref="HT26">IFERROR(INDEX([1]!Sanaudos[Saskaita],MATCH(1,('[1]3.4'!$AM26=[1]!Sanaudos[Kodas])*('[1]3.4'!HT$7='[1]2.SAN'!$M$4:$M$73),0)),"")</f>
        <v/>
      </c>
      <c r="HU26" s="244" t="str">
        <f t="array" ref="HU26">IFERROR(INDEX([1]!Sanaudos[Saskaita],MATCH(1,('[1]3.4'!$AM26=[1]!Sanaudos[Kodas])*('[1]3.4'!HU$7='[1]2.SAN'!$M$4:$M$73),0)),"")</f>
        <v/>
      </c>
      <c r="HV26" s="244" t="str">
        <f t="array" ref="HV26">IFERROR(INDEX([1]!Sanaudos[Saskaita],MATCH(1,('[1]3.4'!$AM26=[1]!Sanaudos[Kodas])*('[1]3.4'!HV$7='[1]2.SAN'!$M$4:$M$73),0)),"")</f>
        <v/>
      </c>
      <c r="HW26" s="244" t="str">
        <f t="array" ref="HW26">IFERROR(INDEX([1]!Sanaudos[Saskaita],MATCH(1,('[1]3.4'!$AM26=[1]!Sanaudos[Kodas])*('[1]3.4'!HW$7='[1]2.SAN'!$M$4:$M$73),0)),"")</f>
        <v/>
      </c>
      <c r="HX26" s="244" t="str">
        <f t="array" ref="HX26">IFERROR(INDEX([1]!Sanaudos[Saskaita],MATCH(1,('[1]3.4'!$AM26=[1]!Sanaudos[Kodas])*('[1]3.4'!HX$7='[1]2.SAN'!$M$4:$M$73),0)),"")</f>
        <v/>
      </c>
      <c r="HY26" s="244" t="str">
        <f t="array" ref="HY26">IFERROR(INDEX([1]!Sanaudos[Saskaita],MATCH(1,('[1]3.4'!$AM26=[1]!Sanaudos[Kodas])*('[1]3.4'!HY$7='[1]2.SAN'!$M$4:$M$73),0)),"")</f>
        <v/>
      </c>
      <c r="HZ26" s="244" t="str">
        <f t="array" ref="HZ26">IFERROR(INDEX([1]!Sanaudos[Saskaita],MATCH(1,('[1]3.4'!$AM26=[1]!Sanaudos[Kodas])*('[1]3.4'!HZ$7='[1]2.SAN'!$M$4:$M$73),0)),"")</f>
        <v/>
      </c>
      <c r="IA26" s="244" t="str">
        <f t="array" ref="IA26">IFERROR(INDEX([1]!Sanaudos[Saskaita],MATCH(1,('[1]3.4'!$AM26=[1]!Sanaudos[Kodas])*('[1]3.4'!IA$7='[1]2.SAN'!$M$4:$M$73),0)),"")</f>
        <v/>
      </c>
      <c r="IB26" s="244" t="str">
        <f t="array" ref="IB26">IFERROR(INDEX([1]!Sanaudos[Saskaita],MATCH(1,('[1]3.4'!$AM26=[1]!Sanaudos[Kodas])*('[1]3.4'!IB$7='[1]2.SAN'!$M$4:$M$73),0)),"")</f>
        <v/>
      </c>
      <c r="IC26" s="244" t="str">
        <f t="array" ref="IC26">IFERROR(INDEX([1]!Sanaudos[Saskaita],MATCH(1,('[1]3.4'!$AM26=[1]!Sanaudos[Kodas])*('[1]3.4'!IC$7='[1]2.SAN'!$M$4:$M$73),0)),"")</f>
        <v/>
      </c>
      <c r="ID26" s="244" t="str">
        <f t="array" ref="ID26">IFERROR(INDEX([1]!Sanaudos[Saskaita],MATCH(1,('[1]3.4'!$AM26=[1]!Sanaudos[Kodas])*('[1]3.4'!ID$7='[1]2.SAN'!$M$4:$M$73),0)),"")</f>
        <v/>
      </c>
      <c r="IE26" s="244" t="str">
        <f t="array" ref="IE26">IFERROR(INDEX([1]!Sanaudos[Saskaita],MATCH(1,('[1]3.4'!$AM26=[1]!Sanaudos[Kodas])*('[1]3.4'!IE$7='[1]2.SAN'!$M$4:$M$73),0)),"")</f>
        <v/>
      </c>
      <c r="IF26" s="244" t="str">
        <f t="array" ref="IF26">IFERROR(INDEX([1]!Sanaudos[Saskaita],MATCH(1,('[1]3.4'!$AM26=[1]!Sanaudos[Kodas])*('[1]3.4'!IF$7='[1]2.SAN'!$M$4:$M$73),0)),"")</f>
        <v/>
      </c>
      <c r="IG26" s="244" t="str">
        <f t="array" ref="IG26">IFERROR(INDEX([1]!Sanaudos[Saskaita],MATCH(1,('[1]3.4'!$AM26=[1]!Sanaudos[Kodas])*('[1]3.4'!IG$7='[1]2.SAN'!$M$4:$M$73),0)),"")</f>
        <v/>
      </c>
      <c r="IH26" s="244" t="str">
        <f t="array" ref="IH26">IFERROR(INDEX([1]!Sanaudos[Saskaita],MATCH(1,('[1]3.4'!$AM26=[1]!Sanaudos[Kodas])*('[1]3.4'!IH$7='[1]2.SAN'!$M$4:$M$73),0)),"")</f>
        <v/>
      </c>
      <c r="II26" s="244" t="str">
        <f t="array" ref="II26">IFERROR(INDEX([1]!Sanaudos[Saskaita],MATCH(1,('[1]3.4'!$AM26=[1]!Sanaudos[Kodas])*('[1]3.4'!II$7='[1]2.SAN'!$M$4:$M$73),0)),"")</f>
        <v/>
      </c>
      <c r="IJ26" s="244" t="str">
        <f t="array" ref="IJ26">IFERROR(INDEX([1]!Sanaudos[Saskaita],MATCH(1,('[1]3.4'!$AM26=[1]!Sanaudos[Kodas])*('[1]3.4'!IJ$7='[1]2.SAN'!$M$4:$M$73),0)),"")</f>
        <v/>
      </c>
      <c r="IK26" s="244" t="str">
        <f t="array" ref="IK26">IFERROR(INDEX([1]!Sanaudos[Saskaita],MATCH(1,('[1]3.4'!$AM26=[1]!Sanaudos[Kodas])*('[1]3.4'!IK$7='[1]2.SAN'!$M$4:$M$73),0)),"")</f>
        <v/>
      </c>
    </row>
    <row r="27" spans="2:245" ht="12.2" customHeight="1" x14ac:dyDescent="0.2">
      <c r="B27" s="552"/>
      <c r="C27" s="253" t="s">
        <v>831</v>
      </c>
      <c r="D27" s="251" t="s">
        <v>835</v>
      </c>
      <c r="E27" s="247" t="str">
        <f t="shared" si="2"/>
        <v xml:space="preserve">                                    </v>
      </c>
      <c r="F27" s="248" t="e">
        <f>+SUMIFS([1]!Sanaudos[Suma],[1]!Sanaudos[Kodas],AM27,[1]!Sanaudos[PASK],TRUE)</f>
        <v>#REF!</v>
      </c>
      <c r="G27" s="248" t="e">
        <f>-SUMIFS([1]!Sanaudos[Suma],[1]!Sanaudos[Kodas],$AM27,[1]!Sanaudos[Pagal DK RAS],700)</f>
        <v>#REF!</v>
      </c>
      <c r="H27" s="248" t="e">
        <f>+SUMIFS('[1]5.turtas'!$D$1:$AN$1,'[1]5.turtas'!$D$4:$AN$4,$AM27)</f>
        <v>#VALUE!</v>
      </c>
      <c r="I27" s="248" t="e">
        <f>-SUMIFS([1]!Sanaudos[Suma],[1]!Sanaudos[Kodas],$AM27,[1]!Sanaudos[Pagal DK RAS],901)-SUMIFS([1]!Sanaudos[Suma],[1]!Sanaudos[Kodas],$AM27,[1]!Sanaudos[Pagal DK RAS],902)-SUMIFS([1]!Sanaudos[Suma],[1]!Sanaudos[Kodas],$AM27,[1]!Sanaudos[Pagal DK RAS],905)</f>
        <v>#REF!</v>
      </c>
      <c r="J27" s="248" t="e">
        <f>+SUMIFS([1]!DU[DU],[1]!DU[Kodas],$AM27)+SUMIFS([1]!DU[Sodra],[1]!DU[Kodas],$AM27)+SUMIFS([1]!DU[Išeitinės išmokos, kompensacijos],[1]!DU[Kodas],$AM27)</f>
        <v>#REF!</v>
      </c>
      <c r="K27" s="248" t="e">
        <f>+SUMIFS([1]!Sanaudos_kor[Suma],[1]!Sanaudos_kor[Kodas],$AM27,[1]!Sanaudos_kor[PASK],TRUE,[1]!Sanaudos_kor[KOR_nr],K$1)</f>
        <v>#REF!</v>
      </c>
      <c r="L27" s="248" t="e">
        <f>+SUMIFS([1]!Sanaudos_kor[Suma],[1]!Sanaudos_kor[Kodas],$AM27,[1]!Sanaudos_kor[PASK],TRUE,[1]!Sanaudos_kor[KOR_nr],L$1)</f>
        <v>#REF!</v>
      </c>
      <c r="M27" s="248" t="e">
        <f>+SUMIFS([1]!Sanaudos_kor[Suma],[1]!Sanaudos_kor[Kodas],$AM27,[1]!Sanaudos_kor[PASK],TRUE,[1]!Sanaudos_kor[KOR_nr],M$1)</f>
        <v>#REF!</v>
      </c>
      <c r="N27" s="248" t="e">
        <f>+SUMIFS([1]!Sanaudos_kor[Suma],[1]!Sanaudos_kor[Kodas],$AM27,[1]!Sanaudos_kor[PASK],TRUE,[1]!Sanaudos_kor[KOR_nr],N$1)</f>
        <v>#REF!</v>
      </c>
      <c r="O27" s="248" t="e">
        <f>+SUMIFS([1]!Sanaudos_kor[Suma],[1]!Sanaudos_kor[Kodas],$AM27,[1]!Sanaudos_kor[PASK],TRUE,[1]!Sanaudos_kor[KOR_nr],O$1)</f>
        <v>#REF!</v>
      </c>
      <c r="P27" s="248" t="e">
        <f>+SUMIFS([1]!Sanaudos_kor[Suma],[1]!Sanaudos_kor[Kodas],$AM27,[1]!Sanaudos_kor[PASK],TRUE,[1]!Sanaudos_kor[KOR_nr],P$1)</f>
        <v>#REF!</v>
      </c>
      <c r="Q27" s="248" t="e">
        <f>+SUMIFS([1]!Sanaudos_kor[Suma],[1]!Sanaudos_kor[Kodas],$AM27,[1]!Sanaudos_kor[PASK],TRUE,[1]!Sanaudos_kor[KOR_nr],Q$1)</f>
        <v>#REF!</v>
      </c>
      <c r="R27" s="248" t="e">
        <f>+SUMIFS([1]!Sanaudos_kor[Suma],[1]!Sanaudos_kor[Kodas],$AM27,[1]!Sanaudos_kor[PASK],TRUE,[1]!Sanaudos_kor[KOR_nr],R$1)</f>
        <v>#REF!</v>
      </c>
      <c r="S27" s="248" t="e">
        <f>+SUMIFS([1]!Sanaudos_kor[Suma],[1]!Sanaudos_kor[Kodas],$AM27,[1]!Sanaudos_kor[PASK],TRUE,[1]!Sanaudos_kor[KOR_nr],S$1)</f>
        <v>#REF!</v>
      </c>
      <c r="T27" s="248" t="e">
        <f>+SUMIFS([1]!Sanaudos_kor[Suma],[1]!Sanaudos_kor[Kodas],$AM27,[1]!Sanaudos_kor[PASK],TRUE,[1]!Sanaudos_kor[KOR_nr],T$1)</f>
        <v>#REF!</v>
      </c>
      <c r="U27" s="248" t="e">
        <f>+SUMIFS([1]!Sanaudos_kor[Suma],[1]!Sanaudos_kor[Kodas],$AM27,[1]!Sanaudos_kor[PASK],TRUE,[1]!Sanaudos_kor[KOR_nr],U$1)</f>
        <v>#REF!</v>
      </c>
      <c r="V27" s="248" t="e">
        <f>+SUMIFS([1]!Sanaudos_kor[Suma],[1]!Sanaudos_kor[Kodas],$AM27,[1]!Sanaudos_kor[PASK],TRUE,[1]!Sanaudos_kor[KOR_nr],V$1)</f>
        <v>#REF!</v>
      </c>
      <c r="W27" s="248" t="e">
        <f>+SUMIFS([1]!Sanaudos_kor[Suma],[1]!Sanaudos_kor[Kodas],$AM27,[1]!Sanaudos_kor[PASK],TRUE,[1]!Sanaudos_kor[KOR_nr],W$1)</f>
        <v>#REF!</v>
      </c>
      <c r="X27" s="248" t="e">
        <f>+SUMIFS([1]!Sanaudos_kor[Suma],[1]!Sanaudos_kor[Kodas],$AM27,[1]!Sanaudos_kor[PASK],TRUE,[1]!Sanaudos_kor[KOR_nr],X$1)</f>
        <v>#REF!</v>
      </c>
      <c r="Y27" s="248" t="e">
        <f>+SUMIFS([1]!Sanaudos_kor[Suma],[1]!Sanaudos_kor[Kodas],$AM27,[1]!Sanaudos_kor[PASK],TRUE,[1]!Sanaudos_kor[KOR_nr],Y$1)</f>
        <v>#REF!</v>
      </c>
      <c r="Z27" s="248" t="e">
        <f>+SUMIFS([1]!Sanaudos_kor[Suma],[1]!Sanaudos_kor[Kodas],$AM27,[1]!Sanaudos_kor[PASK],TRUE,[1]!Sanaudos_kor[KOR_nr],Z$1)</f>
        <v>#REF!</v>
      </c>
      <c r="AA27" s="248" t="e">
        <f>+SUMIFS([1]!Sanaudos_kor[Suma],[1]!Sanaudos_kor[Kodas],$AM27,[1]!Sanaudos_kor[PASK],TRUE,[1]!Sanaudos_kor[KOR_nr],AA$1)</f>
        <v>#REF!</v>
      </c>
      <c r="AB27" s="248" t="e">
        <f>+SUMIFS([1]!Sanaudos_kor[Suma],[1]!Sanaudos_kor[Kodas],$AM27,[1]!Sanaudos_kor[PASK],TRUE,[1]!Sanaudos_kor[KOR_nr],AB$1)</f>
        <v>#REF!</v>
      </c>
      <c r="AC27" s="248" t="e">
        <f>+SUMIFS([1]!Sanaudos_kor[Suma],[1]!Sanaudos_kor[Kodas],$AM27,[1]!Sanaudos_kor[PASK],TRUE,[1]!Sanaudos_kor[KOR_nr],AC$1)</f>
        <v>#REF!</v>
      </c>
      <c r="AD27" s="248" t="e">
        <f>+SUMIFS([1]!Sanaudos_kor[Suma],[1]!Sanaudos_kor[Kodas],$AM27,[1]!Sanaudos_kor[PASK],TRUE,[1]!Sanaudos_kor[KOR_nr],AD$1)</f>
        <v>#REF!</v>
      </c>
      <c r="AE27" s="248" t="e">
        <f>+SUMIFS([1]!Sanaudos_kor[Suma],[1]!Sanaudos_kor[Kodas],$AM27,[1]!Sanaudos_kor[PASK],TRUE,[1]!Sanaudos_kor[KOR_nr],AE$1)</f>
        <v>#REF!</v>
      </c>
      <c r="AF27" s="248" t="e">
        <f>+SUMIFS([1]!Sanaudos_kor[Suma],[1]!Sanaudos_kor[Kodas],$AM27,[1]!Sanaudos_kor[PASK],TRUE,[1]!Sanaudos_kor[KOR_nr],AF$1)</f>
        <v>#REF!</v>
      </c>
      <c r="AG27" s="248" t="e">
        <f t="shared" si="0"/>
        <v>#REF!</v>
      </c>
      <c r="AH27" s="566"/>
      <c r="AJ27" s="211" t="s">
        <v>417</v>
      </c>
      <c r="AK27" s="124">
        <f>+'[1]2.SAN'!C194</f>
        <v>0</v>
      </c>
      <c r="AM27" s="249" t="str">
        <f>+'[1]1.vardai'!D81</f>
        <v>TS_9KITA4</v>
      </c>
      <c r="AN27" s="250" t="e">
        <f>+SUMIFS('[1]6'!$Y$161:$BL$161,'[1]6'!$Y$2:$BL$2,$AM27)</f>
        <v>#VALUE!</v>
      </c>
      <c r="AO27" s="250" t="e">
        <f t="shared" si="3"/>
        <v>#REF!</v>
      </c>
      <c r="AQ27" s="250" t="e">
        <f>+SUMIFS('[1]3.4'!$F$133:$F$202,'[1]3.4'!$D$133:$D$202,$AM27,'[1]3.4'!$E$133:$E$202,"")</f>
        <v>#VALUE!</v>
      </c>
      <c r="AR27" s="250" t="e">
        <f t="shared" si="1"/>
        <v>#VALUE!</v>
      </c>
      <c r="AT27" s="244" t="str">
        <f t="array" ref="AT27">IFERROR(INDEX([1]!Sanaudos[Saskaita],MATCH(1,('[1]3.4'!$AM27=[1]!Sanaudos[Kodas])*('[1]3.4'!AT$7='[1]2.SAN'!$M$4:$M$73),0)),"")</f>
        <v/>
      </c>
      <c r="AU27" s="244" t="str">
        <f t="array" ref="AU27">IFERROR(INDEX([1]!Sanaudos[Saskaita],MATCH(1,('[1]3.4'!$AM27=[1]!Sanaudos[Kodas])*('[1]3.4'!AU$7='[1]2.SAN'!$M$4:$M$73),0)),"")</f>
        <v/>
      </c>
      <c r="AV27" s="244" t="str">
        <f t="array" ref="AV27">IFERROR(INDEX([1]!Sanaudos[Saskaita],MATCH(1,('[1]3.4'!$AM27=[1]!Sanaudos[Kodas])*('[1]3.4'!AV$7='[1]2.SAN'!$M$4:$M$73),0)),"")</f>
        <v/>
      </c>
      <c r="AW27" s="244" t="str">
        <f t="array" ref="AW27">IFERROR(INDEX([1]!Sanaudos[Saskaita],MATCH(1,('[1]3.4'!$AM27=[1]!Sanaudos[Kodas])*('[1]3.4'!AW$7='[1]2.SAN'!$M$4:$M$73),0)),"")</f>
        <v/>
      </c>
      <c r="AX27" s="244" t="str">
        <f t="array" ref="AX27">IFERROR(INDEX([1]!Sanaudos[Saskaita],MATCH(1,('[1]3.4'!$AM27=[1]!Sanaudos[Kodas])*('[1]3.4'!AX$7='[1]2.SAN'!$M$4:$M$73),0)),"")</f>
        <v/>
      </c>
      <c r="AY27" s="244" t="str">
        <f t="array" ref="AY27">IFERROR(INDEX([1]!Sanaudos[Saskaita],MATCH(1,('[1]3.4'!$AM27=[1]!Sanaudos[Kodas])*('[1]3.4'!AY$7='[1]2.SAN'!$M$4:$M$73),0)),"")</f>
        <v/>
      </c>
      <c r="AZ27" s="244" t="str">
        <f t="array" ref="AZ27">IFERROR(INDEX([1]!Sanaudos[Saskaita],MATCH(1,('[1]3.4'!$AM27=[1]!Sanaudos[Kodas])*('[1]3.4'!AZ$7='[1]2.SAN'!$M$4:$M$73),0)),"")</f>
        <v/>
      </c>
      <c r="BA27" s="244" t="str">
        <f t="array" ref="BA27">IFERROR(INDEX([1]!Sanaudos[Saskaita],MATCH(1,('[1]3.4'!$AM27=[1]!Sanaudos[Kodas])*('[1]3.4'!BA$7='[1]2.SAN'!$M$4:$M$73),0)),"")</f>
        <v/>
      </c>
      <c r="BB27" s="244" t="str">
        <f t="array" ref="BB27">IFERROR(INDEX([1]!Sanaudos[Saskaita],MATCH(1,('[1]3.4'!$AM27=[1]!Sanaudos[Kodas])*('[1]3.4'!BB$7='[1]2.SAN'!$M$4:$M$73),0)),"")</f>
        <v/>
      </c>
      <c r="BC27" s="244" t="str">
        <f t="array" ref="BC27">IFERROR(INDEX([1]!Sanaudos[Saskaita],MATCH(1,('[1]3.4'!$AM27=[1]!Sanaudos[Kodas])*('[1]3.4'!BC$7='[1]2.SAN'!$M$4:$M$73),0)),"")</f>
        <v/>
      </c>
      <c r="BD27" s="244" t="str">
        <f t="array" ref="BD27">IFERROR(INDEX([1]!Sanaudos[Saskaita],MATCH(1,('[1]3.4'!$AM27=[1]!Sanaudos[Kodas])*('[1]3.4'!BD$7='[1]2.SAN'!$M$4:$M$73),0)),"")</f>
        <v/>
      </c>
      <c r="BE27" s="244" t="str">
        <f t="array" ref="BE27">IFERROR(INDEX([1]!Sanaudos[Saskaita],MATCH(1,('[1]3.4'!$AM27=[1]!Sanaudos[Kodas])*('[1]3.4'!BE$7='[1]2.SAN'!$M$4:$M$73),0)),"")</f>
        <v/>
      </c>
      <c r="BF27" s="244" t="str">
        <f t="array" ref="BF27">IFERROR(INDEX([1]!Sanaudos[Saskaita],MATCH(1,('[1]3.4'!$AM27=[1]!Sanaudos[Kodas])*('[1]3.4'!BF$7='[1]2.SAN'!$M$4:$M$73),0)),"")</f>
        <v/>
      </c>
      <c r="BG27" s="244" t="str">
        <f t="array" ref="BG27">IFERROR(INDEX([1]!Sanaudos[Saskaita],MATCH(1,('[1]3.4'!$AM27=[1]!Sanaudos[Kodas])*('[1]3.4'!BG$7='[1]2.SAN'!$M$4:$M$73),0)),"")</f>
        <v/>
      </c>
      <c r="BH27" s="244" t="str">
        <f t="array" ref="BH27">IFERROR(INDEX([1]!Sanaudos[Saskaita],MATCH(1,('[1]3.4'!$AM27=[1]!Sanaudos[Kodas])*('[1]3.4'!BH$7='[1]2.SAN'!$M$4:$M$73),0)),"")</f>
        <v/>
      </c>
      <c r="BI27" s="244" t="str">
        <f t="array" ref="BI27">IFERROR(INDEX([1]!Sanaudos[Saskaita],MATCH(1,('[1]3.4'!$AM27=[1]!Sanaudos[Kodas])*('[1]3.4'!BI$7='[1]2.SAN'!$M$4:$M$73),0)),"")</f>
        <v/>
      </c>
      <c r="BJ27" s="244" t="str">
        <f t="array" ref="BJ27">IFERROR(INDEX([1]!Sanaudos[Saskaita],MATCH(1,('[1]3.4'!$AM27=[1]!Sanaudos[Kodas])*('[1]3.4'!BJ$7='[1]2.SAN'!$M$4:$M$73),0)),"")</f>
        <v/>
      </c>
      <c r="BK27" s="244" t="str">
        <f t="array" ref="BK27">IFERROR(INDEX([1]!Sanaudos[Saskaita],MATCH(1,('[1]3.4'!$AM27=[1]!Sanaudos[Kodas])*('[1]3.4'!BK$7='[1]2.SAN'!$M$4:$M$73),0)),"")</f>
        <v/>
      </c>
      <c r="BL27" s="244" t="str">
        <f t="array" ref="BL27">IFERROR(INDEX([1]!Sanaudos[Saskaita],MATCH(1,('[1]3.4'!$AM27=[1]!Sanaudos[Kodas])*('[1]3.4'!BL$7='[1]2.SAN'!$M$4:$M$73),0)),"")</f>
        <v/>
      </c>
      <c r="BM27" s="244" t="str">
        <f t="array" ref="BM27">IFERROR(INDEX([1]!Sanaudos[Saskaita],MATCH(1,('[1]3.4'!$AM27=[1]!Sanaudos[Kodas])*('[1]3.4'!BM$7='[1]2.SAN'!$M$4:$M$73),0)),"")</f>
        <v/>
      </c>
      <c r="BN27" s="244" t="str">
        <f t="array" ref="BN27">IFERROR(INDEX([1]!Sanaudos[Saskaita],MATCH(1,('[1]3.4'!$AM27=[1]!Sanaudos[Kodas])*('[1]3.4'!BN$7='[1]2.SAN'!$M$4:$M$73),0)),"")</f>
        <v/>
      </c>
      <c r="BO27" s="244" t="str">
        <f t="array" ref="BO27">IFERROR(INDEX([1]!Sanaudos[Saskaita],MATCH(1,('[1]3.4'!$AM27=[1]!Sanaudos[Kodas])*('[1]3.4'!BO$7='[1]2.SAN'!$M$4:$M$73),0)),"")</f>
        <v/>
      </c>
      <c r="BP27" s="244" t="str">
        <f t="array" ref="BP27">IFERROR(INDEX([1]!Sanaudos[Saskaita],MATCH(1,('[1]3.4'!$AM27=[1]!Sanaudos[Kodas])*('[1]3.4'!BP$7='[1]2.SAN'!$M$4:$M$73),0)),"")</f>
        <v/>
      </c>
      <c r="BQ27" s="244" t="str">
        <f t="array" ref="BQ27">IFERROR(INDEX([1]!Sanaudos[Saskaita],MATCH(1,('[1]3.4'!$AM27=[1]!Sanaudos[Kodas])*('[1]3.4'!BQ$7='[1]2.SAN'!$M$4:$M$73),0)),"")</f>
        <v/>
      </c>
      <c r="BR27" s="244" t="str">
        <f t="array" ref="BR27">IFERROR(INDEX([1]!Sanaudos[Saskaita],MATCH(1,('[1]3.4'!$AM27=[1]!Sanaudos[Kodas])*('[1]3.4'!BR$7='[1]2.SAN'!$M$4:$M$73),0)),"")</f>
        <v/>
      </c>
      <c r="BS27" s="244" t="str">
        <f t="array" ref="BS27">IFERROR(INDEX([1]!Sanaudos[Saskaita],MATCH(1,('[1]3.4'!$AM27=[1]!Sanaudos[Kodas])*('[1]3.4'!BS$7='[1]2.SAN'!$M$4:$M$73),0)),"")</f>
        <v/>
      </c>
      <c r="BT27" s="244" t="str">
        <f t="array" ref="BT27">IFERROR(INDEX([1]!Sanaudos[Saskaita],MATCH(1,('[1]3.4'!$AM27=[1]!Sanaudos[Kodas])*('[1]3.4'!BT$7='[1]2.SAN'!$M$4:$M$73),0)),"")</f>
        <v/>
      </c>
      <c r="BU27" s="244" t="str">
        <f t="array" ref="BU27">IFERROR(INDEX([1]!Sanaudos[Saskaita],MATCH(1,('[1]3.4'!$AM27=[1]!Sanaudos[Kodas])*('[1]3.4'!BU$7='[1]2.SAN'!$M$4:$M$73),0)),"")</f>
        <v/>
      </c>
      <c r="BV27" s="244" t="str">
        <f t="array" ref="BV27">IFERROR(INDEX([1]!Sanaudos[Saskaita],MATCH(1,('[1]3.4'!$AM27=[1]!Sanaudos[Kodas])*('[1]3.4'!BV$7='[1]2.SAN'!$M$4:$M$73),0)),"")</f>
        <v/>
      </c>
      <c r="BW27" s="244" t="str">
        <f t="array" ref="BW27">IFERROR(INDEX([1]!Sanaudos[Saskaita],MATCH(1,('[1]3.4'!$AM27=[1]!Sanaudos[Kodas])*('[1]3.4'!BW$7='[1]2.SAN'!$M$4:$M$73),0)),"")</f>
        <v/>
      </c>
      <c r="BX27" s="244" t="str">
        <f t="array" ref="BX27">IFERROR(INDEX([1]!Sanaudos[Saskaita],MATCH(1,('[1]3.4'!$AM27=[1]!Sanaudos[Kodas])*('[1]3.4'!BX$7='[1]2.SAN'!$M$4:$M$73),0)),"")</f>
        <v/>
      </c>
      <c r="BY27" s="244" t="str">
        <f t="array" ref="BY27">IFERROR(INDEX([1]!Sanaudos[Saskaita],MATCH(1,('[1]3.4'!$AM27=[1]!Sanaudos[Kodas])*('[1]3.4'!BY$7='[1]2.SAN'!$M$4:$M$73),0)),"")</f>
        <v/>
      </c>
      <c r="BZ27" s="244" t="str">
        <f t="array" ref="BZ27">IFERROR(INDEX([1]!Sanaudos[Saskaita],MATCH(1,('[1]3.4'!$AM27=[1]!Sanaudos[Kodas])*('[1]3.4'!BZ$7='[1]2.SAN'!$M$4:$M$73),0)),"")</f>
        <v/>
      </c>
      <c r="CA27" s="244" t="str">
        <f t="array" ref="CA27">IFERROR(INDEX([1]!Sanaudos[Saskaita],MATCH(1,('[1]3.4'!$AM27=[1]!Sanaudos[Kodas])*('[1]3.4'!CA$7='[1]2.SAN'!$M$4:$M$73),0)),"")</f>
        <v/>
      </c>
      <c r="CB27" s="244" t="str">
        <f t="array" ref="CB27">IFERROR(INDEX([1]!Sanaudos[Saskaita],MATCH(1,('[1]3.4'!$AM27=[1]!Sanaudos[Kodas])*('[1]3.4'!CB$7='[1]2.SAN'!$M$4:$M$73),0)),"")</f>
        <v/>
      </c>
      <c r="CC27" s="244" t="str">
        <f t="array" ref="CC27">IFERROR(INDEX([1]!Sanaudos[Saskaita],MATCH(1,('[1]3.4'!$AM27=[1]!Sanaudos[Kodas])*('[1]3.4'!CC$7='[1]2.SAN'!$M$4:$M$73),0)),"")</f>
        <v/>
      </c>
      <c r="CD27" s="244" t="str">
        <f t="array" ref="CD27">IFERROR(INDEX([1]!Sanaudos[Saskaita],MATCH(1,('[1]3.4'!$AM27=[1]!Sanaudos[Kodas])*('[1]3.4'!CD$7='[1]2.SAN'!$M$4:$M$73),0)),"")</f>
        <v/>
      </c>
      <c r="CE27" s="244" t="str">
        <f t="array" ref="CE27">IFERROR(INDEX([1]!Sanaudos[Saskaita],MATCH(1,('[1]3.4'!$AM27=[1]!Sanaudos[Kodas])*('[1]3.4'!CE$7='[1]2.SAN'!$M$4:$M$73),0)),"")</f>
        <v/>
      </c>
      <c r="CF27" s="244" t="str">
        <f t="array" ref="CF27">IFERROR(INDEX([1]!Sanaudos[Saskaita],MATCH(1,('[1]3.4'!$AM27=[1]!Sanaudos[Kodas])*('[1]3.4'!CF$7='[1]2.SAN'!$M$4:$M$73),0)),"")</f>
        <v/>
      </c>
      <c r="CG27" s="244" t="str">
        <f t="array" ref="CG27">IFERROR(INDEX([1]!Sanaudos[Saskaita],MATCH(1,('[1]3.4'!$AM27=[1]!Sanaudos[Kodas])*('[1]3.4'!CG$7='[1]2.SAN'!$M$4:$M$73),0)),"")</f>
        <v/>
      </c>
      <c r="CH27" s="244" t="str">
        <f t="array" ref="CH27">IFERROR(INDEX([1]!Sanaudos[Saskaita],MATCH(1,('[1]3.4'!$AM27=[1]!Sanaudos[Kodas])*('[1]3.4'!CH$7='[1]2.SAN'!$M$4:$M$73),0)),"")</f>
        <v/>
      </c>
      <c r="CI27" s="244" t="str">
        <f t="array" ref="CI27">IFERROR(INDEX([1]!Sanaudos[Saskaita],MATCH(1,('[1]3.4'!$AM27=[1]!Sanaudos[Kodas])*('[1]3.4'!CI$7='[1]2.SAN'!$M$4:$M$73),0)),"")</f>
        <v/>
      </c>
      <c r="CJ27" s="244" t="str">
        <f t="array" ref="CJ27">IFERROR(INDEX([1]!Sanaudos[Saskaita],MATCH(1,('[1]3.4'!$AM27=[1]!Sanaudos[Kodas])*('[1]3.4'!CJ$7='[1]2.SAN'!$M$4:$M$73),0)),"")</f>
        <v/>
      </c>
      <c r="CK27" s="244" t="str">
        <f t="array" ref="CK27">IFERROR(INDEX([1]!Sanaudos[Saskaita],MATCH(1,('[1]3.4'!$AM27=[1]!Sanaudos[Kodas])*('[1]3.4'!CK$7='[1]2.SAN'!$M$4:$M$73),0)),"")</f>
        <v/>
      </c>
      <c r="CL27" s="244" t="str">
        <f t="array" ref="CL27">IFERROR(INDEX([1]!Sanaudos[Saskaita],MATCH(1,('[1]3.4'!$AM27=[1]!Sanaudos[Kodas])*('[1]3.4'!CL$7='[1]2.SAN'!$M$4:$M$73),0)),"")</f>
        <v/>
      </c>
      <c r="CM27" s="244" t="str">
        <f t="array" ref="CM27">IFERROR(INDEX([1]!Sanaudos[Saskaita],MATCH(1,('[1]3.4'!$AM27=[1]!Sanaudos[Kodas])*('[1]3.4'!CM$7='[1]2.SAN'!$M$4:$M$73),0)),"")</f>
        <v/>
      </c>
      <c r="CN27" s="244" t="str">
        <f t="array" ref="CN27">IFERROR(INDEX([1]!Sanaudos[Saskaita],MATCH(1,('[1]3.4'!$AM27=[1]!Sanaudos[Kodas])*('[1]3.4'!CN$7='[1]2.SAN'!$M$4:$M$73),0)),"")</f>
        <v/>
      </c>
      <c r="CO27" s="244" t="str">
        <f t="array" ref="CO27">IFERROR(INDEX([1]!Sanaudos[Saskaita],MATCH(1,('[1]3.4'!$AM27=[1]!Sanaudos[Kodas])*('[1]3.4'!CO$7='[1]2.SAN'!$M$4:$M$73),0)),"")</f>
        <v/>
      </c>
      <c r="CP27" s="244" t="str">
        <f t="array" ref="CP27">IFERROR(INDEX([1]!Sanaudos[Saskaita],MATCH(1,('[1]3.4'!$AM27=[1]!Sanaudos[Kodas])*('[1]3.4'!CP$7='[1]2.SAN'!$M$4:$M$73),0)),"")</f>
        <v/>
      </c>
      <c r="CQ27" s="244" t="str">
        <f t="array" ref="CQ27">IFERROR(INDEX([1]!Sanaudos[Saskaita],MATCH(1,('[1]3.4'!$AM27=[1]!Sanaudos[Kodas])*('[1]3.4'!CQ$7='[1]2.SAN'!$M$4:$M$73),0)),"")</f>
        <v/>
      </c>
      <c r="CR27" s="244" t="str">
        <f t="array" ref="CR27">IFERROR(INDEX([1]!Sanaudos[Saskaita],MATCH(1,('[1]3.4'!$AM27=[1]!Sanaudos[Kodas])*('[1]3.4'!CR$7='[1]2.SAN'!$M$4:$M$73),0)),"")</f>
        <v/>
      </c>
      <c r="CS27" s="244" t="str">
        <f t="array" ref="CS27">IFERROR(INDEX([1]!Sanaudos[Saskaita],MATCH(1,('[1]3.4'!$AM27=[1]!Sanaudos[Kodas])*('[1]3.4'!CS$7='[1]2.SAN'!$M$4:$M$73),0)),"")</f>
        <v/>
      </c>
      <c r="CT27" s="244" t="str">
        <f t="array" ref="CT27">IFERROR(INDEX([1]!Sanaudos[Saskaita],MATCH(1,('[1]3.4'!$AM27=[1]!Sanaudos[Kodas])*('[1]3.4'!CT$7='[1]2.SAN'!$M$4:$M$73),0)),"")</f>
        <v/>
      </c>
      <c r="CU27" s="244" t="str">
        <f t="array" ref="CU27">IFERROR(INDEX([1]!Sanaudos[Saskaita],MATCH(1,('[1]3.4'!$AM27=[1]!Sanaudos[Kodas])*('[1]3.4'!CU$7='[1]2.SAN'!$M$4:$M$73),0)),"")</f>
        <v/>
      </c>
      <c r="CV27" s="244" t="str">
        <f t="array" ref="CV27">IFERROR(INDEX([1]!Sanaudos[Saskaita],MATCH(1,('[1]3.4'!$AM27=[1]!Sanaudos[Kodas])*('[1]3.4'!CV$7='[1]2.SAN'!$M$4:$M$73),0)),"")</f>
        <v/>
      </c>
      <c r="CW27" s="244" t="str">
        <f t="array" ref="CW27">IFERROR(INDEX([1]!Sanaudos[Saskaita],MATCH(1,('[1]3.4'!$AM27=[1]!Sanaudos[Kodas])*('[1]3.4'!CW$7='[1]2.SAN'!$M$4:$M$73),0)),"")</f>
        <v/>
      </c>
      <c r="CX27" s="244" t="str">
        <f t="array" ref="CX27">IFERROR(INDEX([1]!Sanaudos[Saskaita],MATCH(1,('[1]3.4'!$AM27=[1]!Sanaudos[Kodas])*('[1]3.4'!CX$7='[1]2.SAN'!$M$4:$M$73),0)),"")</f>
        <v/>
      </c>
      <c r="CY27" s="244" t="str">
        <f t="array" ref="CY27">IFERROR(INDEX([1]!Sanaudos[Saskaita],MATCH(1,('[1]3.4'!$AM27=[1]!Sanaudos[Kodas])*('[1]3.4'!CY$7='[1]2.SAN'!$M$4:$M$73),0)),"")</f>
        <v/>
      </c>
      <c r="CZ27" s="244" t="str">
        <f t="array" ref="CZ27">IFERROR(INDEX([1]!Sanaudos[Saskaita],MATCH(1,('[1]3.4'!$AM27=[1]!Sanaudos[Kodas])*('[1]3.4'!CZ$7='[1]2.SAN'!$M$4:$M$73),0)),"")</f>
        <v/>
      </c>
      <c r="DA27" s="244" t="str">
        <f t="array" ref="DA27">IFERROR(INDEX([1]!Sanaudos[Saskaita],MATCH(1,('[1]3.4'!$AM27=[1]!Sanaudos[Kodas])*('[1]3.4'!DA$7='[1]2.SAN'!$M$4:$M$73),0)),"")</f>
        <v/>
      </c>
      <c r="DB27" s="244" t="str">
        <f t="array" ref="DB27">IFERROR(INDEX([1]!Sanaudos[Saskaita],MATCH(1,('[1]3.4'!$AM27=[1]!Sanaudos[Kodas])*('[1]3.4'!DB$7='[1]2.SAN'!$M$4:$M$73),0)),"")</f>
        <v/>
      </c>
      <c r="DC27" s="244" t="str">
        <f t="array" ref="DC27">IFERROR(INDEX([1]!Sanaudos[Saskaita],MATCH(1,('[1]3.4'!$AM27=[1]!Sanaudos[Kodas])*('[1]3.4'!DC$7='[1]2.SAN'!$M$4:$M$73),0)),"")</f>
        <v/>
      </c>
      <c r="DD27" s="244" t="str">
        <f t="array" ref="DD27">IFERROR(INDEX([1]!Sanaudos[Saskaita],MATCH(1,('[1]3.4'!$AM27=[1]!Sanaudos[Kodas])*('[1]3.4'!DD$7='[1]2.SAN'!$M$4:$M$73),0)),"")</f>
        <v/>
      </c>
      <c r="DE27" s="244" t="str">
        <f t="array" ref="DE27">IFERROR(INDEX([1]!Sanaudos[Saskaita],MATCH(1,('[1]3.4'!$AM27=[1]!Sanaudos[Kodas])*('[1]3.4'!DE$7='[1]2.SAN'!$M$4:$M$73),0)),"")</f>
        <v/>
      </c>
      <c r="DF27" s="244" t="str">
        <f t="array" ref="DF27">IFERROR(INDEX([1]!Sanaudos[Saskaita],MATCH(1,('[1]3.4'!$AM27=[1]!Sanaudos[Kodas])*('[1]3.4'!DF$7='[1]2.SAN'!$M$4:$M$73),0)),"")</f>
        <v/>
      </c>
      <c r="DG27" s="244" t="str">
        <f t="array" ref="DG27">IFERROR(INDEX([1]!Sanaudos[Saskaita],MATCH(1,('[1]3.4'!$AM27=[1]!Sanaudos[Kodas])*('[1]3.4'!DG$7='[1]2.SAN'!$M$4:$M$73),0)),"")</f>
        <v/>
      </c>
      <c r="DH27" s="244" t="str">
        <f t="array" ref="DH27">IFERROR(INDEX([1]!Sanaudos[Saskaita],MATCH(1,('[1]3.4'!$AM27=[1]!Sanaudos[Kodas])*('[1]3.4'!DH$7='[1]2.SAN'!$M$4:$M$73),0)),"")</f>
        <v/>
      </c>
      <c r="DI27" s="244" t="str">
        <f t="array" ref="DI27">IFERROR(INDEX([1]!Sanaudos[Saskaita],MATCH(1,('[1]3.4'!$AM27=[1]!Sanaudos[Kodas])*('[1]3.4'!DI$7='[1]2.SAN'!$M$4:$M$73),0)),"")</f>
        <v/>
      </c>
      <c r="DJ27" s="244" t="str">
        <f t="array" ref="DJ27">IFERROR(INDEX([1]!Sanaudos[Saskaita],MATCH(1,('[1]3.4'!$AM27=[1]!Sanaudos[Kodas])*('[1]3.4'!DJ$7='[1]2.SAN'!$M$4:$M$73),0)),"")</f>
        <v/>
      </c>
      <c r="DK27" s="244" t="str">
        <f t="array" ref="DK27">IFERROR(INDEX([1]!Sanaudos[Saskaita],MATCH(1,('[1]3.4'!$AM27=[1]!Sanaudos[Kodas])*('[1]3.4'!DK$7='[1]2.SAN'!$M$4:$M$73),0)),"")</f>
        <v/>
      </c>
      <c r="DL27" s="244" t="str">
        <f t="array" ref="DL27">IFERROR(INDEX([1]!Sanaudos[Saskaita],MATCH(1,('[1]3.4'!$AM27=[1]!Sanaudos[Kodas])*('[1]3.4'!DL$7='[1]2.SAN'!$M$4:$M$73),0)),"")</f>
        <v/>
      </c>
      <c r="DM27" s="244" t="str">
        <f t="array" ref="DM27">IFERROR(INDEX([1]!Sanaudos[Saskaita],MATCH(1,('[1]3.4'!$AM27=[1]!Sanaudos[Kodas])*('[1]3.4'!DM$7='[1]2.SAN'!$M$4:$M$73),0)),"")</f>
        <v/>
      </c>
      <c r="DN27" s="244" t="str">
        <f t="array" ref="DN27">IFERROR(INDEX([1]!Sanaudos[Saskaita],MATCH(1,('[1]3.4'!$AM27=[1]!Sanaudos[Kodas])*('[1]3.4'!DN$7='[1]2.SAN'!$M$4:$M$73),0)),"")</f>
        <v/>
      </c>
      <c r="DO27" s="244" t="str">
        <f t="array" ref="DO27">IFERROR(INDEX([1]!Sanaudos[Saskaita],MATCH(1,('[1]3.4'!$AM27=[1]!Sanaudos[Kodas])*('[1]3.4'!DO$7='[1]2.SAN'!$M$4:$M$73),0)),"")</f>
        <v/>
      </c>
      <c r="DP27" s="244" t="str">
        <f t="array" ref="DP27">IFERROR(INDEX([1]!Sanaudos[Saskaita],MATCH(1,('[1]3.4'!$AM27=[1]!Sanaudos[Kodas])*('[1]3.4'!DP$7='[1]2.SAN'!$M$4:$M$73),0)),"")</f>
        <v/>
      </c>
      <c r="DQ27" s="244" t="str">
        <f t="array" ref="DQ27">IFERROR(INDEX([1]!Sanaudos[Saskaita],MATCH(1,('[1]3.4'!$AM27=[1]!Sanaudos[Kodas])*('[1]3.4'!DQ$7='[1]2.SAN'!$M$4:$M$73),0)),"")</f>
        <v/>
      </c>
      <c r="DR27" s="244" t="str">
        <f t="array" ref="DR27">IFERROR(INDEX([1]!Sanaudos[Saskaita],MATCH(1,('[1]3.4'!$AM27=[1]!Sanaudos[Kodas])*('[1]3.4'!DR$7='[1]2.SAN'!$M$4:$M$73),0)),"")</f>
        <v/>
      </c>
      <c r="DS27" s="244" t="str">
        <f t="array" ref="DS27">IFERROR(INDEX([1]!Sanaudos[Saskaita],MATCH(1,('[1]3.4'!$AM27=[1]!Sanaudos[Kodas])*('[1]3.4'!DS$7='[1]2.SAN'!$M$4:$M$73),0)),"")</f>
        <v/>
      </c>
      <c r="DT27" s="244" t="str">
        <f t="array" ref="DT27">IFERROR(INDEX([1]!Sanaudos[Saskaita],MATCH(1,('[1]3.4'!$AM27=[1]!Sanaudos[Kodas])*('[1]3.4'!DT$7='[1]2.SAN'!$M$4:$M$73),0)),"")</f>
        <v/>
      </c>
      <c r="DU27" s="244" t="str">
        <f t="array" ref="DU27">IFERROR(INDEX([1]!Sanaudos[Saskaita],MATCH(1,('[1]3.4'!$AM27=[1]!Sanaudos[Kodas])*('[1]3.4'!DU$7='[1]2.SAN'!$M$4:$M$73),0)),"")</f>
        <v/>
      </c>
      <c r="DV27" s="244" t="str">
        <f t="array" ref="DV27">IFERROR(INDEX([1]!Sanaudos[Saskaita],MATCH(1,('[1]3.4'!$AM27=[1]!Sanaudos[Kodas])*('[1]3.4'!DV$7='[1]2.SAN'!$M$4:$M$73),0)),"")</f>
        <v/>
      </c>
      <c r="DW27" s="244" t="str">
        <f t="array" ref="DW27">IFERROR(INDEX([1]!Sanaudos[Saskaita],MATCH(1,('[1]3.4'!$AM27=[1]!Sanaudos[Kodas])*('[1]3.4'!DW$7='[1]2.SAN'!$M$4:$M$73),0)),"")</f>
        <v/>
      </c>
      <c r="DX27" s="244" t="str">
        <f t="array" ref="DX27">IFERROR(INDEX([1]!Sanaudos[Saskaita],MATCH(1,('[1]3.4'!$AM27=[1]!Sanaudos[Kodas])*('[1]3.4'!DX$7='[1]2.SAN'!$M$4:$M$73),0)),"")</f>
        <v/>
      </c>
      <c r="DY27" s="244" t="str">
        <f t="array" ref="DY27">IFERROR(INDEX([1]!Sanaudos[Saskaita],MATCH(1,('[1]3.4'!$AM27=[1]!Sanaudos[Kodas])*('[1]3.4'!DY$7='[1]2.SAN'!$M$4:$M$73),0)),"")</f>
        <v/>
      </c>
      <c r="DZ27" s="244" t="str">
        <f t="array" ref="DZ27">IFERROR(INDEX([1]!Sanaudos[Saskaita],MATCH(1,('[1]3.4'!$AM27=[1]!Sanaudos[Kodas])*('[1]3.4'!DZ$7='[1]2.SAN'!$M$4:$M$73),0)),"")</f>
        <v/>
      </c>
      <c r="EA27" s="244" t="str">
        <f t="array" ref="EA27">IFERROR(INDEX([1]!Sanaudos[Saskaita],MATCH(1,('[1]3.4'!$AM27=[1]!Sanaudos[Kodas])*('[1]3.4'!EA$7='[1]2.SAN'!$M$4:$M$73),0)),"")</f>
        <v/>
      </c>
      <c r="EB27" s="244" t="str">
        <f t="array" ref="EB27">IFERROR(INDEX([1]!Sanaudos[Saskaita],MATCH(1,('[1]3.4'!$AM27=[1]!Sanaudos[Kodas])*('[1]3.4'!EB$7='[1]2.SAN'!$M$4:$M$73),0)),"")</f>
        <v/>
      </c>
      <c r="EC27" s="244" t="str">
        <f t="array" ref="EC27">IFERROR(INDEX([1]!Sanaudos[Saskaita],MATCH(1,('[1]3.4'!$AM27=[1]!Sanaudos[Kodas])*('[1]3.4'!EC$7='[1]2.SAN'!$M$4:$M$73),0)),"")</f>
        <v/>
      </c>
      <c r="ED27" s="244" t="str">
        <f t="array" ref="ED27">IFERROR(INDEX([1]!Sanaudos[Saskaita],MATCH(1,('[1]3.4'!$AM27=[1]!Sanaudos[Kodas])*('[1]3.4'!ED$7='[1]2.SAN'!$M$4:$M$73),0)),"")</f>
        <v/>
      </c>
      <c r="EE27" s="244" t="str">
        <f t="array" ref="EE27">IFERROR(INDEX([1]!Sanaudos[Saskaita],MATCH(1,('[1]3.4'!$AM27=[1]!Sanaudos[Kodas])*('[1]3.4'!EE$7='[1]2.SAN'!$M$4:$M$73),0)),"")</f>
        <v/>
      </c>
      <c r="EF27" s="244" t="str">
        <f t="array" ref="EF27">IFERROR(INDEX([1]!Sanaudos[Saskaita],MATCH(1,('[1]3.4'!$AM27=[1]!Sanaudos[Kodas])*('[1]3.4'!EF$7='[1]2.SAN'!$M$4:$M$73),0)),"")</f>
        <v/>
      </c>
      <c r="EG27" s="244" t="str">
        <f t="array" ref="EG27">IFERROR(INDEX([1]!Sanaudos[Saskaita],MATCH(1,('[1]3.4'!$AM27=[1]!Sanaudos[Kodas])*('[1]3.4'!EG$7='[1]2.SAN'!$M$4:$M$73),0)),"")</f>
        <v/>
      </c>
      <c r="EH27" s="244" t="str">
        <f t="array" ref="EH27">IFERROR(INDEX([1]!Sanaudos[Saskaita],MATCH(1,('[1]3.4'!$AM27=[1]!Sanaudos[Kodas])*('[1]3.4'!EH$7='[1]2.SAN'!$M$4:$M$73),0)),"")</f>
        <v/>
      </c>
      <c r="EI27" s="244" t="str">
        <f t="array" ref="EI27">IFERROR(INDEX([1]!Sanaudos[Saskaita],MATCH(1,('[1]3.4'!$AM27=[1]!Sanaudos[Kodas])*('[1]3.4'!EI$7='[1]2.SAN'!$M$4:$M$73),0)),"")</f>
        <v/>
      </c>
      <c r="EJ27" s="244" t="str">
        <f t="array" ref="EJ27">IFERROR(INDEX([1]!Sanaudos[Saskaita],MATCH(1,('[1]3.4'!$AM27=[1]!Sanaudos[Kodas])*('[1]3.4'!EJ$7='[1]2.SAN'!$M$4:$M$73),0)),"")</f>
        <v/>
      </c>
      <c r="EK27" s="244" t="str">
        <f t="array" ref="EK27">IFERROR(INDEX([1]!Sanaudos[Saskaita],MATCH(1,('[1]3.4'!$AM27=[1]!Sanaudos[Kodas])*('[1]3.4'!EK$7='[1]2.SAN'!$M$4:$M$73),0)),"")</f>
        <v/>
      </c>
      <c r="EL27" s="244" t="str">
        <f t="array" ref="EL27">IFERROR(INDEX([1]!Sanaudos[Saskaita],MATCH(1,('[1]3.4'!$AM27=[1]!Sanaudos[Kodas])*('[1]3.4'!EL$7='[1]2.SAN'!$M$4:$M$73),0)),"")</f>
        <v/>
      </c>
      <c r="EM27" s="244" t="str">
        <f t="array" ref="EM27">IFERROR(INDEX([1]!Sanaudos[Saskaita],MATCH(1,('[1]3.4'!$AM27=[1]!Sanaudos[Kodas])*('[1]3.4'!EM$7='[1]2.SAN'!$M$4:$M$73),0)),"")</f>
        <v/>
      </c>
      <c r="EN27" s="244" t="str">
        <f t="array" ref="EN27">IFERROR(INDEX([1]!Sanaudos[Saskaita],MATCH(1,('[1]3.4'!$AM27=[1]!Sanaudos[Kodas])*('[1]3.4'!EN$7='[1]2.SAN'!$M$4:$M$73),0)),"")</f>
        <v/>
      </c>
      <c r="EO27" s="244" t="str">
        <f t="array" ref="EO27">IFERROR(INDEX([1]!Sanaudos[Saskaita],MATCH(1,('[1]3.4'!$AM27=[1]!Sanaudos[Kodas])*('[1]3.4'!EO$7='[1]2.SAN'!$M$4:$M$73),0)),"")</f>
        <v/>
      </c>
      <c r="EP27" s="244" t="str">
        <f t="array" ref="EP27">IFERROR(INDEX([1]!Sanaudos[Saskaita],MATCH(1,('[1]3.4'!$AM27=[1]!Sanaudos[Kodas])*('[1]3.4'!EP$7='[1]2.SAN'!$M$4:$M$73),0)),"")</f>
        <v/>
      </c>
      <c r="EQ27" s="244" t="str">
        <f t="array" ref="EQ27">IFERROR(INDEX([1]!Sanaudos[Saskaita],MATCH(1,('[1]3.4'!$AM27=[1]!Sanaudos[Kodas])*('[1]3.4'!EQ$7='[1]2.SAN'!$M$4:$M$73),0)),"")</f>
        <v/>
      </c>
      <c r="ER27" s="244" t="str">
        <f t="array" ref="ER27">IFERROR(INDEX([1]!Sanaudos[Saskaita],MATCH(1,('[1]3.4'!$AM27=[1]!Sanaudos[Kodas])*('[1]3.4'!ER$7='[1]2.SAN'!$M$4:$M$73),0)),"")</f>
        <v/>
      </c>
      <c r="ES27" s="244" t="str">
        <f t="array" ref="ES27">IFERROR(INDEX([1]!Sanaudos[Saskaita],MATCH(1,('[1]3.4'!$AM27=[1]!Sanaudos[Kodas])*('[1]3.4'!ES$7='[1]2.SAN'!$M$4:$M$73),0)),"")</f>
        <v/>
      </c>
      <c r="ET27" s="244" t="str">
        <f t="array" ref="ET27">IFERROR(INDEX([1]!Sanaudos[Saskaita],MATCH(1,('[1]3.4'!$AM27=[1]!Sanaudos[Kodas])*('[1]3.4'!ET$7='[1]2.SAN'!$M$4:$M$73),0)),"")</f>
        <v/>
      </c>
      <c r="EU27" s="244" t="str">
        <f t="array" ref="EU27">IFERROR(INDEX([1]!Sanaudos[Saskaita],MATCH(1,('[1]3.4'!$AM27=[1]!Sanaudos[Kodas])*('[1]3.4'!EU$7='[1]2.SAN'!$M$4:$M$73),0)),"")</f>
        <v/>
      </c>
      <c r="EV27" s="244" t="str">
        <f t="array" ref="EV27">IFERROR(INDEX([1]!Sanaudos[Saskaita],MATCH(1,('[1]3.4'!$AM27=[1]!Sanaudos[Kodas])*('[1]3.4'!EV$7='[1]2.SAN'!$M$4:$M$73),0)),"")</f>
        <v/>
      </c>
      <c r="EW27" s="244" t="str">
        <f t="array" ref="EW27">IFERROR(INDEX([1]!Sanaudos[Saskaita],MATCH(1,('[1]3.4'!$AM27=[1]!Sanaudos[Kodas])*('[1]3.4'!EW$7='[1]2.SAN'!$M$4:$M$73),0)),"")</f>
        <v/>
      </c>
      <c r="EX27" s="244" t="str">
        <f t="array" ref="EX27">IFERROR(INDEX([1]!Sanaudos[Saskaita],MATCH(1,('[1]3.4'!$AM27=[1]!Sanaudos[Kodas])*('[1]3.4'!EX$7='[1]2.SAN'!$M$4:$M$73),0)),"")</f>
        <v/>
      </c>
      <c r="EY27" s="244" t="str">
        <f t="array" ref="EY27">IFERROR(INDEX([1]!Sanaudos[Saskaita],MATCH(1,('[1]3.4'!$AM27=[1]!Sanaudos[Kodas])*('[1]3.4'!EY$7='[1]2.SAN'!$M$4:$M$73),0)),"")</f>
        <v/>
      </c>
      <c r="EZ27" s="244" t="str">
        <f t="array" ref="EZ27">IFERROR(INDEX([1]!Sanaudos[Saskaita],MATCH(1,('[1]3.4'!$AM27=[1]!Sanaudos[Kodas])*('[1]3.4'!EZ$7='[1]2.SAN'!$M$4:$M$73),0)),"")</f>
        <v/>
      </c>
      <c r="FA27" s="244" t="str">
        <f t="array" ref="FA27">IFERROR(INDEX([1]!Sanaudos[Saskaita],MATCH(1,('[1]3.4'!$AM27=[1]!Sanaudos[Kodas])*('[1]3.4'!FA$7='[1]2.SAN'!$M$4:$M$73),0)),"")</f>
        <v/>
      </c>
      <c r="FB27" s="244" t="str">
        <f t="array" ref="FB27">IFERROR(INDEX([1]!Sanaudos[Saskaita],MATCH(1,('[1]3.4'!$AM27=[1]!Sanaudos[Kodas])*('[1]3.4'!FB$7='[1]2.SAN'!$M$4:$M$73),0)),"")</f>
        <v/>
      </c>
      <c r="FC27" s="244" t="str">
        <f t="array" ref="FC27">IFERROR(INDEX([1]!Sanaudos[Saskaita],MATCH(1,('[1]3.4'!$AM27=[1]!Sanaudos[Kodas])*('[1]3.4'!FC$7='[1]2.SAN'!$M$4:$M$73),0)),"")</f>
        <v/>
      </c>
      <c r="FD27" s="244" t="str">
        <f t="array" ref="FD27">IFERROR(INDEX([1]!Sanaudos[Saskaita],MATCH(1,('[1]3.4'!$AM27=[1]!Sanaudos[Kodas])*('[1]3.4'!FD$7='[1]2.SAN'!$M$4:$M$73),0)),"")</f>
        <v/>
      </c>
      <c r="FE27" s="244" t="str">
        <f t="array" ref="FE27">IFERROR(INDEX([1]!Sanaudos[Saskaita],MATCH(1,('[1]3.4'!$AM27=[1]!Sanaudos[Kodas])*('[1]3.4'!FE$7='[1]2.SAN'!$M$4:$M$73),0)),"")</f>
        <v/>
      </c>
      <c r="FF27" s="244" t="str">
        <f t="array" ref="FF27">IFERROR(INDEX([1]!Sanaudos[Saskaita],MATCH(1,('[1]3.4'!$AM27=[1]!Sanaudos[Kodas])*('[1]3.4'!FF$7='[1]2.SAN'!$M$4:$M$73),0)),"")</f>
        <v/>
      </c>
      <c r="FG27" s="244" t="str">
        <f t="array" ref="FG27">IFERROR(INDEX([1]!Sanaudos[Saskaita],MATCH(1,('[1]3.4'!$AM27=[1]!Sanaudos[Kodas])*('[1]3.4'!FG$7='[1]2.SAN'!$M$4:$M$73),0)),"")</f>
        <v/>
      </c>
      <c r="FH27" s="244" t="str">
        <f t="array" ref="FH27">IFERROR(INDEX([1]!Sanaudos[Saskaita],MATCH(1,('[1]3.4'!$AM27=[1]!Sanaudos[Kodas])*('[1]3.4'!FH$7='[1]2.SAN'!$M$4:$M$73),0)),"")</f>
        <v/>
      </c>
      <c r="FI27" s="244" t="str">
        <f t="array" ref="FI27">IFERROR(INDEX([1]!Sanaudos[Saskaita],MATCH(1,('[1]3.4'!$AM27=[1]!Sanaudos[Kodas])*('[1]3.4'!FI$7='[1]2.SAN'!$M$4:$M$73),0)),"")</f>
        <v/>
      </c>
      <c r="FJ27" s="244" t="str">
        <f t="array" ref="FJ27">IFERROR(INDEX([1]!Sanaudos[Saskaita],MATCH(1,('[1]3.4'!$AM27=[1]!Sanaudos[Kodas])*('[1]3.4'!FJ$7='[1]2.SAN'!$M$4:$M$73),0)),"")</f>
        <v/>
      </c>
      <c r="FK27" s="244" t="str">
        <f t="array" ref="FK27">IFERROR(INDEX([1]!Sanaudos[Saskaita],MATCH(1,('[1]3.4'!$AM27=[1]!Sanaudos[Kodas])*('[1]3.4'!FK$7='[1]2.SAN'!$M$4:$M$73),0)),"")</f>
        <v/>
      </c>
      <c r="FL27" s="244" t="str">
        <f t="array" ref="FL27">IFERROR(INDEX([1]!Sanaudos[Saskaita],MATCH(1,('[1]3.4'!$AM27=[1]!Sanaudos[Kodas])*('[1]3.4'!FL$7='[1]2.SAN'!$M$4:$M$73),0)),"")</f>
        <v/>
      </c>
      <c r="FM27" s="244" t="str">
        <f t="array" ref="FM27">IFERROR(INDEX([1]!Sanaudos[Saskaita],MATCH(1,('[1]3.4'!$AM27=[1]!Sanaudos[Kodas])*('[1]3.4'!FM$7='[1]2.SAN'!$M$4:$M$73),0)),"")</f>
        <v/>
      </c>
      <c r="FN27" s="244" t="str">
        <f t="array" ref="FN27">IFERROR(INDEX([1]!Sanaudos[Saskaita],MATCH(1,('[1]3.4'!$AM27=[1]!Sanaudos[Kodas])*('[1]3.4'!FN$7='[1]2.SAN'!$M$4:$M$73),0)),"")</f>
        <v/>
      </c>
      <c r="FO27" s="244" t="str">
        <f t="array" ref="FO27">IFERROR(INDEX([1]!Sanaudos[Saskaita],MATCH(1,('[1]3.4'!$AM27=[1]!Sanaudos[Kodas])*('[1]3.4'!FO$7='[1]2.SAN'!$M$4:$M$73),0)),"")</f>
        <v/>
      </c>
      <c r="FP27" s="244" t="str">
        <f t="array" ref="FP27">IFERROR(INDEX([1]!Sanaudos[Saskaita],MATCH(1,('[1]3.4'!$AM27=[1]!Sanaudos[Kodas])*('[1]3.4'!FP$7='[1]2.SAN'!$M$4:$M$73),0)),"")</f>
        <v/>
      </c>
      <c r="FQ27" s="244" t="str">
        <f t="array" ref="FQ27">IFERROR(INDEX([1]!Sanaudos[Saskaita],MATCH(1,('[1]3.4'!$AM27=[1]!Sanaudos[Kodas])*('[1]3.4'!FQ$7='[1]2.SAN'!$M$4:$M$73),0)),"")</f>
        <v/>
      </c>
      <c r="FR27" s="244" t="str">
        <f t="array" ref="FR27">IFERROR(INDEX([1]!Sanaudos[Saskaita],MATCH(1,('[1]3.4'!$AM27=[1]!Sanaudos[Kodas])*('[1]3.4'!FR$7='[1]2.SAN'!$M$4:$M$73),0)),"")</f>
        <v/>
      </c>
      <c r="FS27" s="244" t="str">
        <f t="array" ref="FS27">IFERROR(INDEX([1]!Sanaudos[Saskaita],MATCH(1,('[1]3.4'!$AM27=[1]!Sanaudos[Kodas])*('[1]3.4'!FS$7='[1]2.SAN'!$M$4:$M$73),0)),"")</f>
        <v/>
      </c>
      <c r="FT27" s="244" t="str">
        <f t="array" ref="FT27">IFERROR(INDEX([1]!Sanaudos[Saskaita],MATCH(1,('[1]3.4'!$AM27=[1]!Sanaudos[Kodas])*('[1]3.4'!FT$7='[1]2.SAN'!$M$4:$M$73),0)),"")</f>
        <v/>
      </c>
      <c r="FU27" s="244" t="str">
        <f t="array" ref="FU27">IFERROR(INDEX([1]!Sanaudos[Saskaita],MATCH(1,('[1]3.4'!$AM27=[1]!Sanaudos[Kodas])*('[1]3.4'!FU$7='[1]2.SAN'!$M$4:$M$73),0)),"")</f>
        <v/>
      </c>
      <c r="FV27" s="244" t="str">
        <f t="array" ref="FV27">IFERROR(INDEX([1]!Sanaudos[Saskaita],MATCH(1,('[1]3.4'!$AM27=[1]!Sanaudos[Kodas])*('[1]3.4'!FV$7='[1]2.SAN'!$M$4:$M$73),0)),"")</f>
        <v/>
      </c>
      <c r="FW27" s="244" t="str">
        <f t="array" ref="FW27">IFERROR(INDEX([1]!Sanaudos[Saskaita],MATCH(1,('[1]3.4'!$AM27=[1]!Sanaudos[Kodas])*('[1]3.4'!FW$7='[1]2.SAN'!$M$4:$M$73),0)),"")</f>
        <v/>
      </c>
      <c r="FX27" s="244" t="str">
        <f t="array" ref="FX27">IFERROR(INDEX([1]!Sanaudos[Saskaita],MATCH(1,('[1]3.4'!$AM27=[1]!Sanaudos[Kodas])*('[1]3.4'!FX$7='[1]2.SAN'!$M$4:$M$73),0)),"")</f>
        <v/>
      </c>
      <c r="FY27" s="244" t="str">
        <f t="array" ref="FY27">IFERROR(INDEX([1]!Sanaudos[Saskaita],MATCH(1,('[1]3.4'!$AM27=[1]!Sanaudos[Kodas])*('[1]3.4'!FY$7='[1]2.SAN'!$M$4:$M$73),0)),"")</f>
        <v/>
      </c>
      <c r="FZ27" s="244" t="str">
        <f t="array" ref="FZ27">IFERROR(INDEX([1]!Sanaudos[Saskaita],MATCH(1,('[1]3.4'!$AM27=[1]!Sanaudos[Kodas])*('[1]3.4'!FZ$7='[1]2.SAN'!$M$4:$M$73),0)),"")</f>
        <v/>
      </c>
      <c r="GA27" s="244" t="str">
        <f t="array" ref="GA27">IFERROR(INDEX([1]!Sanaudos[Saskaita],MATCH(1,('[1]3.4'!$AM27=[1]!Sanaudos[Kodas])*('[1]3.4'!GA$7='[1]2.SAN'!$M$4:$M$73),0)),"")</f>
        <v/>
      </c>
      <c r="GB27" s="244" t="str">
        <f t="array" ref="GB27">IFERROR(INDEX([1]!Sanaudos[Saskaita],MATCH(1,('[1]3.4'!$AM27=[1]!Sanaudos[Kodas])*('[1]3.4'!GB$7='[1]2.SAN'!$M$4:$M$73),0)),"")</f>
        <v/>
      </c>
      <c r="GC27" s="244" t="str">
        <f t="array" ref="GC27">IFERROR(INDEX([1]!Sanaudos[Saskaita],MATCH(1,('[1]3.4'!$AM27=[1]!Sanaudos[Kodas])*('[1]3.4'!GC$7='[1]2.SAN'!$M$4:$M$73),0)),"")</f>
        <v/>
      </c>
      <c r="GD27" s="244" t="str">
        <f t="array" ref="GD27">IFERROR(INDEX([1]!Sanaudos[Saskaita],MATCH(1,('[1]3.4'!$AM27=[1]!Sanaudos[Kodas])*('[1]3.4'!GD$7='[1]2.SAN'!$M$4:$M$73),0)),"")</f>
        <v/>
      </c>
      <c r="GE27" s="244" t="str">
        <f t="array" ref="GE27">IFERROR(INDEX([1]!Sanaudos[Saskaita],MATCH(1,('[1]3.4'!$AM27=[1]!Sanaudos[Kodas])*('[1]3.4'!GE$7='[1]2.SAN'!$M$4:$M$73),0)),"")</f>
        <v/>
      </c>
      <c r="GF27" s="244" t="str">
        <f t="array" ref="GF27">IFERROR(INDEX([1]!Sanaudos[Saskaita],MATCH(1,('[1]3.4'!$AM27=[1]!Sanaudos[Kodas])*('[1]3.4'!GF$7='[1]2.SAN'!$M$4:$M$73),0)),"")</f>
        <v/>
      </c>
      <c r="GG27" s="244" t="str">
        <f t="array" ref="GG27">IFERROR(INDEX([1]!Sanaudos[Saskaita],MATCH(1,('[1]3.4'!$AM27=[1]!Sanaudos[Kodas])*('[1]3.4'!GG$7='[1]2.SAN'!$M$4:$M$73),0)),"")</f>
        <v/>
      </c>
      <c r="GH27" s="244" t="str">
        <f t="array" ref="GH27">IFERROR(INDEX([1]!Sanaudos[Saskaita],MATCH(1,('[1]3.4'!$AM27=[1]!Sanaudos[Kodas])*('[1]3.4'!GH$7='[1]2.SAN'!$M$4:$M$73),0)),"")</f>
        <v/>
      </c>
      <c r="GI27" s="244" t="str">
        <f t="array" ref="GI27">IFERROR(INDEX([1]!Sanaudos[Saskaita],MATCH(1,('[1]3.4'!$AM27=[1]!Sanaudos[Kodas])*('[1]3.4'!GI$7='[1]2.SAN'!$M$4:$M$73),0)),"")</f>
        <v/>
      </c>
      <c r="GJ27" s="244" t="str">
        <f t="array" ref="GJ27">IFERROR(INDEX([1]!Sanaudos[Saskaita],MATCH(1,('[1]3.4'!$AM27=[1]!Sanaudos[Kodas])*('[1]3.4'!GJ$7='[1]2.SAN'!$M$4:$M$73),0)),"")</f>
        <v/>
      </c>
      <c r="GK27" s="244" t="str">
        <f t="array" ref="GK27">IFERROR(INDEX([1]!Sanaudos[Saskaita],MATCH(1,('[1]3.4'!$AM27=[1]!Sanaudos[Kodas])*('[1]3.4'!GK$7='[1]2.SAN'!$M$4:$M$73),0)),"")</f>
        <v/>
      </c>
      <c r="GL27" s="244" t="str">
        <f t="array" ref="GL27">IFERROR(INDEX([1]!Sanaudos[Saskaita],MATCH(1,('[1]3.4'!$AM27=[1]!Sanaudos[Kodas])*('[1]3.4'!GL$7='[1]2.SAN'!$M$4:$M$73),0)),"")</f>
        <v/>
      </c>
      <c r="GM27" s="244" t="str">
        <f t="array" ref="GM27">IFERROR(INDEX([1]!Sanaudos[Saskaita],MATCH(1,('[1]3.4'!$AM27=[1]!Sanaudos[Kodas])*('[1]3.4'!GM$7='[1]2.SAN'!$M$4:$M$73),0)),"")</f>
        <v/>
      </c>
      <c r="GN27" s="244" t="str">
        <f t="array" ref="GN27">IFERROR(INDEX([1]!Sanaudos[Saskaita],MATCH(1,('[1]3.4'!$AM27=[1]!Sanaudos[Kodas])*('[1]3.4'!GN$7='[1]2.SAN'!$M$4:$M$73),0)),"")</f>
        <v/>
      </c>
      <c r="GO27" s="244" t="str">
        <f t="array" ref="GO27">IFERROR(INDEX([1]!Sanaudos[Saskaita],MATCH(1,('[1]3.4'!$AM27=[1]!Sanaudos[Kodas])*('[1]3.4'!GO$7='[1]2.SAN'!$M$4:$M$73),0)),"")</f>
        <v/>
      </c>
      <c r="GP27" s="244" t="str">
        <f t="array" ref="GP27">IFERROR(INDEX([1]!Sanaudos[Saskaita],MATCH(1,('[1]3.4'!$AM27=[1]!Sanaudos[Kodas])*('[1]3.4'!GP$7='[1]2.SAN'!$M$4:$M$73),0)),"")</f>
        <v/>
      </c>
      <c r="GQ27" s="244" t="str">
        <f t="array" ref="GQ27">IFERROR(INDEX([1]!Sanaudos[Saskaita],MATCH(1,('[1]3.4'!$AM27=[1]!Sanaudos[Kodas])*('[1]3.4'!GQ$7='[1]2.SAN'!$M$4:$M$73),0)),"")</f>
        <v/>
      </c>
      <c r="GR27" s="244" t="str">
        <f t="array" ref="GR27">IFERROR(INDEX([1]!Sanaudos[Saskaita],MATCH(1,('[1]3.4'!$AM27=[1]!Sanaudos[Kodas])*('[1]3.4'!GR$7='[1]2.SAN'!$M$4:$M$73),0)),"")</f>
        <v/>
      </c>
      <c r="GS27" s="244" t="str">
        <f t="array" ref="GS27">IFERROR(INDEX([1]!Sanaudos[Saskaita],MATCH(1,('[1]3.4'!$AM27=[1]!Sanaudos[Kodas])*('[1]3.4'!GS$7='[1]2.SAN'!$M$4:$M$73),0)),"")</f>
        <v/>
      </c>
      <c r="GT27" s="244" t="str">
        <f t="array" ref="GT27">IFERROR(INDEX([1]!Sanaudos[Saskaita],MATCH(1,('[1]3.4'!$AM27=[1]!Sanaudos[Kodas])*('[1]3.4'!GT$7='[1]2.SAN'!$M$4:$M$73),0)),"")</f>
        <v/>
      </c>
      <c r="GU27" s="244" t="str">
        <f t="array" ref="GU27">IFERROR(INDEX([1]!Sanaudos[Saskaita],MATCH(1,('[1]3.4'!$AM27=[1]!Sanaudos[Kodas])*('[1]3.4'!GU$7='[1]2.SAN'!$M$4:$M$73),0)),"")</f>
        <v/>
      </c>
      <c r="GV27" s="244" t="str">
        <f t="array" ref="GV27">IFERROR(INDEX([1]!Sanaudos[Saskaita],MATCH(1,('[1]3.4'!$AM27=[1]!Sanaudos[Kodas])*('[1]3.4'!GV$7='[1]2.SAN'!$M$4:$M$73),0)),"")</f>
        <v/>
      </c>
      <c r="GW27" s="244" t="str">
        <f t="array" ref="GW27">IFERROR(INDEX([1]!Sanaudos[Saskaita],MATCH(1,('[1]3.4'!$AM27=[1]!Sanaudos[Kodas])*('[1]3.4'!GW$7='[1]2.SAN'!$M$4:$M$73),0)),"")</f>
        <v/>
      </c>
      <c r="GX27" s="244" t="str">
        <f t="array" ref="GX27">IFERROR(INDEX([1]!Sanaudos[Saskaita],MATCH(1,('[1]3.4'!$AM27=[1]!Sanaudos[Kodas])*('[1]3.4'!GX$7='[1]2.SAN'!$M$4:$M$73),0)),"")</f>
        <v/>
      </c>
      <c r="GY27" s="244" t="str">
        <f t="array" ref="GY27">IFERROR(INDEX([1]!Sanaudos[Saskaita],MATCH(1,('[1]3.4'!$AM27=[1]!Sanaudos[Kodas])*('[1]3.4'!GY$7='[1]2.SAN'!$M$4:$M$73),0)),"")</f>
        <v/>
      </c>
      <c r="GZ27" s="244" t="str">
        <f t="array" ref="GZ27">IFERROR(INDEX([1]!Sanaudos[Saskaita],MATCH(1,('[1]3.4'!$AM27=[1]!Sanaudos[Kodas])*('[1]3.4'!GZ$7='[1]2.SAN'!$M$4:$M$73),0)),"")</f>
        <v/>
      </c>
      <c r="HA27" s="244" t="str">
        <f t="array" ref="HA27">IFERROR(INDEX([1]!Sanaudos[Saskaita],MATCH(1,('[1]3.4'!$AM27=[1]!Sanaudos[Kodas])*('[1]3.4'!HA$7='[1]2.SAN'!$M$4:$M$73),0)),"")</f>
        <v/>
      </c>
      <c r="HB27" s="244" t="str">
        <f t="array" ref="HB27">IFERROR(INDEX([1]!Sanaudos[Saskaita],MATCH(1,('[1]3.4'!$AM27=[1]!Sanaudos[Kodas])*('[1]3.4'!HB$7='[1]2.SAN'!$M$4:$M$73),0)),"")</f>
        <v/>
      </c>
      <c r="HC27" s="244" t="str">
        <f t="array" ref="HC27">IFERROR(INDEX([1]!Sanaudos[Saskaita],MATCH(1,('[1]3.4'!$AM27=[1]!Sanaudos[Kodas])*('[1]3.4'!HC$7='[1]2.SAN'!$M$4:$M$73),0)),"")</f>
        <v/>
      </c>
      <c r="HD27" s="244" t="str">
        <f t="array" ref="HD27">IFERROR(INDEX([1]!Sanaudos[Saskaita],MATCH(1,('[1]3.4'!$AM27=[1]!Sanaudos[Kodas])*('[1]3.4'!HD$7='[1]2.SAN'!$M$4:$M$73),0)),"")</f>
        <v/>
      </c>
      <c r="HE27" s="244" t="str">
        <f t="array" ref="HE27">IFERROR(INDEX([1]!Sanaudos[Saskaita],MATCH(1,('[1]3.4'!$AM27=[1]!Sanaudos[Kodas])*('[1]3.4'!HE$7='[1]2.SAN'!$M$4:$M$73),0)),"")</f>
        <v/>
      </c>
      <c r="HF27" s="244" t="str">
        <f t="array" ref="HF27">IFERROR(INDEX([1]!Sanaudos[Saskaita],MATCH(1,('[1]3.4'!$AM27=[1]!Sanaudos[Kodas])*('[1]3.4'!HF$7='[1]2.SAN'!$M$4:$M$73),0)),"")</f>
        <v/>
      </c>
      <c r="HG27" s="244" t="str">
        <f t="array" ref="HG27">IFERROR(INDEX([1]!Sanaudos[Saskaita],MATCH(1,('[1]3.4'!$AM27=[1]!Sanaudos[Kodas])*('[1]3.4'!HG$7='[1]2.SAN'!$M$4:$M$73),0)),"")</f>
        <v/>
      </c>
      <c r="HH27" s="244" t="str">
        <f t="array" ref="HH27">IFERROR(INDEX([1]!Sanaudos[Saskaita],MATCH(1,('[1]3.4'!$AM27=[1]!Sanaudos[Kodas])*('[1]3.4'!HH$7='[1]2.SAN'!$M$4:$M$73),0)),"")</f>
        <v/>
      </c>
      <c r="HI27" s="244" t="str">
        <f t="array" ref="HI27">IFERROR(INDEX([1]!Sanaudos[Saskaita],MATCH(1,('[1]3.4'!$AM27=[1]!Sanaudos[Kodas])*('[1]3.4'!HI$7='[1]2.SAN'!$M$4:$M$73),0)),"")</f>
        <v/>
      </c>
      <c r="HJ27" s="244" t="str">
        <f t="array" ref="HJ27">IFERROR(INDEX([1]!Sanaudos[Saskaita],MATCH(1,('[1]3.4'!$AM27=[1]!Sanaudos[Kodas])*('[1]3.4'!HJ$7='[1]2.SAN'!$M$4:$M$73),0)),"")</f>
        <v/>
      </c>
      <c r="HK27" s="244" t="str">
        <f t="array" ref="HK27">IFERROR(INDEX([1]!Sanaudos[Saskaita],MATCH(1,('[1]3.4'!$AM27=[1]!Sanaudos[Kodas])*('[1]3.4'!HK$7='[1]2.SAN'!$M$4:$M$73),0)),"")</f>
        <v/>
      </c>
      <c r="HL27" s="244" t="str">
        <f t="array" ref="HL27">IFERROR(INDEX([1]!Sanaudos[Saskaita],MATCH(1,('[1]3.4'!$AM27=[1]!Sanaudos[Kodas])*('[1]3.4'!HL$7='[1]2.SAN'!$M$4:$M$73),0)),"")</f>
        <v/>
      </c>
      <c r="HM27" s="244" t="str">
        <f t="array" ref="HM27">IFERROR(INDEX([1]!Sanaudos[Saskaita],MATCH(1,('[1]3.4'!$AM27=[1]!Sanaudos[Kodas])*('[1]3.4'!HM$7='[1]2.SAN'!$M$4:$M$73),0)),"")</f>
        <v/>
      </c>
      <c r="HN27" s="244" t="str">
        <f t="array" ref="HN27">IFERROR(INDEX([1]!Sanaudos[Saskaita],MATCH(1,('[1]3.4'!$AM27=[1]!Sanaudos[Kodas])*('[1]3.4'!HN$7='[1]2.SAN'!$M$4:$M$73),0)),"")</f>
        <v/>
      </c>
      <c r="HO27" s="244" t="str">
        <f t="array" ref="HO27">IFERROR(INDEX([1]!Sanaudos[Saskaita],MATCH(1,('[1]3.4'!$AM27=[1]!Sanaudos[Kodas])*('[1]3.4'!HO$7='[1]2.SAN'!$M$4:$M$73),0)),"")</f>
        <v/>
      </c>
      <c r="HP27" s="244" t="str">
        <f t="array" ref="HP27">IFERROR(INDEX([1]!Sanaudos[Saskaita],MATCH(1,('[1]3.4'!$AM27=[1]!Sanaudos[Kodas])*('[1]3.4'!HP$7='[1]2.SAN'!$M$4:$M$73),0)),"")</f>
        <v/>
      </c>
      <c r="HQ27" s="244" t="str">
        <f t="array" ref="HQ27">IFERROR(INDEX([1]!Sanaudos[Saskaita],MATCH(1,('[1]3.4'!$AM27=[1]!Sanaudos[Kodas])*('[1]3.4'!HQ$7='[1]2.SAN'!$M$4:$M$73),0)),"")</f>
        <v/>
      </c>
      <c r="HR27" s="244" t="str">
        <f t="array" ref="HR27">IFERROR(INDEX([1]!Sanaudos[Saskaita],MATCH(1,('[1]3.4'!$AM27=[1]!Sanaudos[Kodas])*('[1]3.4'!HR$7='[1]2.SAN'!$M$4:$M$73),0)),"")</f>
        <v/>
      </c>
      <c r="HS27" s="244" t="str">
        <f t="array" ref="HS27">IFERROR(INDEX([1]!Sanaudos[Saskaita],MATCH(1,('[1]3.4'!$AM27=[1]!Sanaudos[Kodas])*('[1]3.4'!HS$7='[1]2.SAN'!$M$4:$M$73),0)),"")</f>
        <v/>
      </c>
      <c r="HT27" s="244" t="str">
        <f t="array" ref="HT27">IFERROR(INDEX([1]!Sanaudos[Saskaita],MATCH(1,('[1]3.4'!$AM27=[1]!Sanaudos[Kodas])*('[1]3.4'!HT$7='[1]2.SAN'!$M$4:$M$73),0)),"")</f>
        <v/>
      </c>
      <c r="HU27" s="244" t="str">
        <f t="array" ref="HU27">IFERROR(INDEX([1]!Sanaudos[Saskaita],MATCH(1,('[1]3.4'!$AM27=[1]!Sanaudos[Kodas])*('[1]3.4'!HU$7='[1]2.SAN'!$M$4:$M$73),0)),"")</f>
        <v/>
      </c>
      <c r="HV27" s="244" t="str">
        <f t="array" ref="HV27">IFERROR(INDEX([1]!Sanaudos[Saskaita],MATCH(1,('[1]3.4'!$AM27=[1]!Sanaudos[Kodas])*('[1]3.4'!HV$7='[1]2.SAN'!$M$4:$M$73),0)),"")</f>
        <v/>
      </c>
      <c r="HW27" s="244" t="str">
        <f t="array" ref="HW27">IFERROR(INDEX([1]!Sanaudos[Saskaita],MATCH(1,('[1]3.4'!$AM27=[1]!Sanaudos[Kodas])*('[1]3.4'!HW$7='[1]2.SAN'!$M$4:$M$73),0)),"")</f>
        <v/>
      </c>
      <c r="HX27" s="244" t="str">
        <f t="array" ref="HX27">IFERROR(INDEX([1]!Sanaudos[Saskaita],MATCH(1,('[1]3.4'!$AM27=[1]!Sanaudos[Kodas])*('[1]3.4'!HX$7='[1]2.SAN'!$M$4:$M$73),0)),"")</f>
        <v/>
      </c>
      <c r="HY27" s="244" t="str">
        <f t="array" ref="HY27">IFERROR(INDEX([1]!Sanaudos[Saskaita],MATCH(1,('[1]3.4'!$AM27=[1]!Sanaudos[Kodas])*('[1]3.4'!HY$7='[1]2.SAN'!$M$4:$M$73),0)),"")</f>
        <v/>
      </c>
      <c r="HZ27" s="244" t="str">
        <f t="array" ref="HZ27">IFERROR(INDEX([1]!Sanaudos[Saskaita],MATCH(1,('[1]3.4'!$AM27=[1]!Sanaudos[Kodas])*('[1]3.4'!HZ$7='[1]2.SAN'!$M$4:$M$73),0)),"")</f>
        <v/>
      </c>
      <c r="IA27" s="244" t="str">
        <f t="array" ref="IA27">IFERROR(INDEX([1]!Sanaudos[Saskaita],MATCH(1,('[1]3.4'!$AM27=[1]!Sanaudos[Kodas])*('[1]3.4'!IA$7='[1]2.SAN'!$M$4:$M$73),0)),"")</f>
        <v/>
      </c>
      <c r="IB27" s="244" t="str">
        <f t="array" ref="IB27">IFERROR(INDEX([1]!Sanaudos[Saskaita],MATCH(1,('[1]3.4'!$AM27=[1]!Sanaudos[Kodas])*('[1]3.4'!IB$7='[1]2.SAN'!$M$4:$M$73),0)),"")</f>
        <v/>
      </c>
      <c r="IC27" s="244" t="str">
        <f t="array" ref="IC27">IFERROR(INDEX([1]!Sanaudos[Saskaita],MATCH(1,('[1]3.4'!$AM27=[1]!Sanaudos[Kodas])*('[1]3.4'!IC$7='[1]2.SAN'!$M$4:$M$73),0)),"")</f>
        <v/>
      </c>
      <c r="ID27" s="244" t="str">
        <f t="array" ref="ID27">IFERROR(INDEX([1]!Sanaudos[Saskaita],MATCH(1,('[1]3.4'!$AM27=[1]!Sanaudos[Kodas])*('[1]3.4'!ID$7='[1]2.SAN'!$M$4:$M$73),0)),"")</f>
        <v/>
      </c>
      <c r="IE27" s="244" t="str">
        <f t="array" ref="IE27">IFERROR(INDEX([1]!Sanaudos[Saskaita],MATCH(1,('[1]3.4'!$AM27=[1]!Sanaudos[Kodas])*('[1]3.4'!IE$7='[1]2.SAN'!$M$4:$M$73),0)),"")</f>
        <v/>
      </c>
      <c r="IF27" s="244" t="str">
        <f t="array" ref="IF27">IFERROR(INDEX([1]!Sanaudos[Saskaita],MATCH(1,('[1]3.4'!$AM27=[1]!Sanaudos[Kodas])*('[1]3.4'!IF$7='[1]2.SAN'!$M$4:$M$73),0)),"")</f>
        <v/>
      </c>
      <c r="IG27" s="244" t="str">
        <f t="array" ref="IG27">IFERROR(INDEX([1]!Sanaudos[Saskaita],MATCH(1,('[1]3.4'!$AM27=[1]!Sanaudos[Kodas])*('[1]3.4'!IG$7='[1]2.SAN'!$M$4:$M$73),0)),"")</f>
        <v/>
      </c>
      <c r="IH27" s="244" t="str">
        <f t="array" ref="IH27">IFERROR(INDEX([1]!Sanaudos[Saskaita],MATCH(1,('[1]3.4'!$AM27=[1]!Sanaudos[Kodas])*('[1]3.4'!IH$7='[1]2.SAN'!$M$4:$M$73),0)),"")</f>
        <v/>
      </c>
      <c r="II27" s="244" t="str">
        <f t="array" ref="II27">IFERROR(INDEX([1]!Sanaudos[Saskaita],MATCH(1,('[1]3.4'!$AM27=[1]!Sanaudos[Kodas])*('[1]3.4'!II$7='[1]2.SAN'!$M$4:$M$73),0)),"")</f>
        <v/>
      </c>
      <c r="IJ27" s="244" t="str">
        <f t="array" ref="IJ27">IFERROR(INDEX([1]!Sanaudos[Saskaita],MATCH(1,('[1]3.4'!$AM27=[1]!Sanaudos[Kodas])*('[1]3.4'!IJ$7='[1]2.SAN'!$M$4:$M$73),0)),"")</f>
        <v/>
      </c>
      <c r="IK27" s="244" t="str">
        <f t="array" ref="IK27">IFERROR(INDEX([1]!Sanaudos[Saskaita],MATCH(1,('[1]3.4'!$AM27=[1]!Sanaudos[Kodas])*('[1]3.4'!IK$7='[1]2.SAN'!$M$4:$M$73),0)),"")</f>
        <v/>
      </c>
    </row>
    <row r="28" spans="2:245" ht="12.2" customHeight="1" x14ac:dyDescent="0.2">
      <c r="B28" s="566" t="s">
        <v>812</v>
      </c>
      <c r="C28" s="255" t="s">
        <v>813</v>
      </c>
      <c r="D28" s="256" t="s">
        <v>187</v>
      </c>
      <c r="E28" s="257" t="str">
        <f t="shared" si="2"/>
        <v xml:space="preserve">                                    </v>
      </c>
      <c r="F28" s="258" t="e">
        <f>+SUMIFS([1]!Sanaudos[Suma],[1]!Sanaudos[Kodas],AM28,[1]!Sanaudos[PASK],TRUE)</f>
        <v>#REF!</v>
      </c>
      <c r="G28" s="258" t="e">
        <f>-SUMIFS([1]!Sanaudos[Suma],[1]!Sanaudos[Kodas],$AM28,[1]!Sanaudos[Pagal DK RAS],700)</f>
        <v>#REF!</v>
      </c>
      <c r="H28" s="258" t="e">
        <f>+SUMIFS('[1]5.turtas'!$D$1:$AN$1,'[1]5.turtas'!$D$4:$AN$4,$AM28)</f>
        <v>#VALUE!</v>
      </c>
      <c r="I28" s="258" t="e">
        <f>-SUMIFS([1]!Sanaudos[Suma],[1]!Sanaudos[Kodas],$AM28,[1]!Sanaudos[Pagal DK RAS],901)-SUMIFS([1]!Sanaudos[Suma],[1]!Sanaudos[Kodas],$AM28,[1]!Sanaudos[Pagal DK RAS],902)-SUMIFS([1]!Sanaudos[Suma],[1]!Sanaudos[Kodas],$AM28,[1]!Sanaudos[Pagal DK RAS],905)</f>
        <v>#REF!</v>
      </c>
      <c r="J28" s="258" t="e">
        <f>+SUMIFS([1]!DU[DU],[1]!DU[Kodas],$AM28)+SUMIFS([1]!DU[Sodra],[1]!DU[Kodas],$AM28)+SUMIFS([1]!DU[Išeitinės išmokos, kompensacijos],[1]!DU[Kodas],$AM28)</f>
        <v>#REF!</v>
      </c>
      <c r="K28" s="258" t="e">
        <f>+SUMIFS([1]!Sanaudos_kor[Suma],[1]!Sanaudos_kor[Kodas],$AM28,[1]!Sanaudos_kor[PASK],TRUE,[1]!Sanaudos_kor[KOR_nr],K$1)</f>
        <v>#REF!</v>
      </c>
      <c r="L28" s="258" t="e">
        <f>+SUMIFS([1]!Sanaudos_kor[Suma],[1]!Sanaudos_kor[Kodas],$AM28,[1]!Sanaudos_kor[PASK],TRUE,[1]!Sanaudos_kor[KOR_nr],L$1)</f>
        <v>#REF!</v>
      </c>
      <c r="M28" s="258" t="e">
        <f>+SUMIFS([1]!Sanaudos_kor[Suma],[1]!Sanaudos_kor[Kodas],$AM28,[1]!Sanaudos_kor[PASK],TRUE,[1]!Sanaudos_kor[KOR_nr],M$1)</f>
        <v>#REF!</v>
      </c>
      <c r="N28" s="258" t="e">
        <f>+SUMIFS([1]!Sanaudos_kor[Suma],[1]!Sanaudos_kor[Kodas],$AM28,[1]!Sanaudos_kor[PASK],TRUE,[1]!Sanaudos_kor[KOR_nr],N$1)</f>
        <v>#REF!</v>
      </c>
      <c r="O28" s="258" t="e">
        <f>+SUMIFS([1]!Sanaudos_kor[Suma],[1]!Sanaudos_kor[Kodas],$AM28,[1]!Sanaudos_kor[PASK],TRUE,[1]!Sanaudos_kor[KOR_nr],O$1)</f>
        <v>#REF!</v>
      </c>
      <c r="P28" s="258" t="e">
        <f>+SUMIFS([1]!Sanaudos_kor[Suma],[1]!Sanaudos_kor[Kodas],$AM28,[1]!Sanaudos_kor[PASK],TRUE,[1]!Sanaudos_kor[KOR_nr],P$1)</f>
        <v>#REF!</v>
      </c>
      <c r="Q28" s="258" t="e">
        <f>+SUMIFS([1]!Sanaudos_kor[Suma],[1]!Sanaudos_kor[Kodas],$AM28,[1]!Sanaudos_kor[PASK],TRUE,[1]!Sanaudos_kor[KOR_nr],Q$1)</f>
        <v>#REF!</v>
      </c>
      <c r="R28" s="258" t="e">
        <f>+SUMIFS([1]!Sanaudos_kor[Suma],[1]!Sanaudos_kor[Kodas],$AM28,[1]!Sanaudos_kor[PASK],TRUE,[1]!Sanaudos_kor[KOR_nr],R$1)</f>
        <v>#REF!</v>
      </c>
      <c r="S28" s="258" t="e">
        <f>+SUMIFS([1]!Sanaudos_kor[Suma],[1]!Sanaudos_kor[Kodas],$AM28,[1]!Sanaudos_kor[PASK],TRUE,[1]!Sanaudos_kor[KOR_nr],S$1)</f>
        <v>#REF!</v>
      </c>
      <c r="T28" s="258" t="e">
        <f>+SUMIFS([1]!Sanaudos_kor[Suma],[1]!Sanaudos_kor[Kodas],$AM28,[1]!Sanaudos_kor[PASK],TRUE,[1]!Sanaudos_kor[KOR_nr],T$1)</f>
        <v>#REF!</v>
      </c>
      <c r="U28" s="258" t="e">
        <f>+SUMIFS([1]!Sanaudos_kor[Suma],[1]!Sanaudos_kor[Kodas],$AM28,[1]!Sanaudos_kor[PASK],TRUE,[1]!Sanaudos_kor[KOR_nr],U$1)</f>
        <v>#REF!</v>
      </c>
      <c r="V28" s="258" t="e">
        <f>+SUMIFS([1]!Sanaudos_kor[Suma],[1]!Sanaudos_kor[Kodas],$AM28,[1]!Sanaudos_kor[PASK],TRUE,[1]!Sanaudos_kor[KOR_nr],V$1)</f>
        <v>#REF!</v>
      </c>
      <c r="W28" s="258" t="e">
        <f>+SUMIFS([1]!Sanaudos_kor[Suma],[1]!Sanaudos_kor[Kodas],$AM28,[1]!Sanaudos_kor[PASK],TRUE,[1]!Sanaudos_kor[KOR_nr],W$1)</f>
        <v>#REF!</v>
      </c>
      <c r="X28" s="258" t="e">
        <f>+SUMIFS([1]!Sanaudos_kor[Suma],[1]!Sanaudos_kor[Kodas],$AM28,[1]!Sanaudos_kor[PASK],TRUE,[1]!Sanaudos_kor[KOR_nr],X$1)</f>
        <v>#REF!</v>
      </c>
      <c r="Y28" s="258" t="e">
        <f>+SUMIFS([1]!Sanaudos_kor[Suma],[1]!Sanaudos_kor[Kodas],$AM28,[1]!Sanaudos_kor[PASK],TRUE,[1]!Sanaudos_kor[KOR_nr],Y$1)</f>
        <v>#REF!</v>
      </c>
      <c r="Z28" s="258" t="e">
        <f>+SUMIFS([1]!Sanaudos_kor[Suma],[1]!Sanaudos_kor[Kodas],$AM28,[1]!Sanaudos_kor[PASK],TRUE,[1]!Sanaudos_kor[KOR_nr],Z$1)</f>
        <v>#REF!</v>
      </c>
      <c r="AA28" s="258" t="e">
        <f>+SUMIFS([1]!Sanaudos_kor[Suma],[1]!Sanaudos_kor[Kodas],$AM28,[1]!Sanaudos_kor[PASK],TRUE,[1]!Sanaudos_kor[KOR_nr],AA$1)</f>
        <v>#REF!</v>
      </c>
      <c r="AB28" s="258" t="e">
        <f>+SUMIFS([1]!Sanaudos_kor[Suma],[1]!Sanaudos_kor[Kodas],$AM28,[1]!Sanaudos_kor[PASK],TRUE,[1]!Sanaudos_kor[KOR_nr],AB$1)</f>
        <v>#REF!</v>
      </c>
      <c r="AC28" s="258" t="e">
        <f>+SUMIFS([1]!Sanaudos_kor[Suma],[1]!Sanaudos_kor[Kodas],$AM28,[1]!Sanaudos_kor[PASK],TRUE,[1]!Sanaudos_kor[KOR_nr],AC$1)</f>
        <v>#REF!</v>
      </c>
      <c r="AD28" s="258" t="e">
        <f>+SUMIFS([1]!Sanaudos_kor[Suma],[1]!Sanaudos_kor[Kodas],$AM28,[1]!Sanaudos_kor[PASK],TRUE,[1]!Sanaudos_kor[KOR_nr],AD$1)</f>
        <v>#REF!</v>
      </c>
      <c r="AE28" s="258" t="e">
        <f>+SUMIFS([1]!Sanaudos_kor[Suma],[1]!Sanaudos_kor[Kodas],$AM28,[1]!Sanaudos_kor[PASK],TRUE,[1]!Sanaudos_kor[KOR_nr],AE$1)</f>
        <v>#REF!</v>
      </c>
      <c r="AF28" s="258" t="e">
        <f>+SUMIFS([1]!Sanaudos_kor[Suma],[1]!Sanaudos_kor[Kodas],$AM28,[1]!Sanaudos_kor[PASK],TRUE,[1]!Sanaudos_kor[KOR_nr],AF$1)</f>
        <v>#REF!</v>
      </c>
      <c r="AG28" s="258" t="e">
        <f t="shared" si="0"/>
        <v>#REF!</v>
      </c>
      <c r="AH28" s="566" t="s">
        <v>814</v>
      </c>
      <c r="AJ28" s="211" t="s">
        <v>418</v>
      </c>
      <c r="AK28" s="124">
        <f>+'[1]2.SAN'!C195</f>
        <v>0</v>
      </c>
      <c r="AM28" s="249"/>
      <c r="AN28" s="250" t="e">
        <f>+SUMIFS('[1]6'!$Y$161:$BL$161,'[1]6'!$Y$2:$BL$2,$AM28)</f>
        <v>#VALUE!</v>
      </c>
      <c r="AO28" s="250" t="e">
        <f>+AG28-AN28</f>
        <v>#REF!</v>
      </c>
      <c r="AQ28" s="250" t="e">
        <f>+SUMIFS('[1]3.4'!$F$133:$F$202,'[1]3.4'!$D$133:$D$202,$AM28,'[1]3.4'!$E$133:$E$202,"")</f>
        <v>#VALUE!</v>
      </c>
      <c r="AR28" s="250" t="e">
        <f t="shared" si="1"/>
        <v>#VALUE!</v>
      </c>
      <c r="AT28" s="244" t="str">
        <f t="array" ref="AT28">IFERROR(INDEX([1]!Sanaudos[Saskaita],MATCH(1,('[1]3.4'!$AM28=[1]!Sanaudos[Kodas])*('[1]3.4'!AT$7='[1]2.SAN'!$M$4:$M$73),0)),"")</f>
        <v/>
      </c>
      <c r="AU28" s="244" t="str">
        <f t="array" ref="AU28">IFERROR(INDEX([1]!Sanaudos[Saskaita],MATCH(1,('[1]3.4'!$AM28=[1]!Sanaudos[Kodas])*('[1]3.4'!AU$7='[1]2.SAN'!$M$4:$M$73),0)),"")</f>
        <v/>
      </c>
      <c r="AV28" s="244" t="str">
        <f t="array" ref="AV28">IFERROR(INDEX([1]!Sanaudos[Saskaita],MATCH(1,('[1]3.4'!$AM28=[1]!Sanaudos[Kodas])*('[1]3.4'!AV$7='[1]2.SAN'!$M$4:$M$73),0)),"")</f>
        <v/>
      </c>
      <c r="AW28" s="244" t="str">
        <f t="array" ref="AW28">IFERROR(INDEX([1]!Sanaudos[Saskaita],MATCH(1,('[1]3.4'!$AM28=[1]!Sanaudos[Kodas])*('[1]3.4'!AW$7='[1]2.SAN'!$M$4:$M$73),0)),"")</f>
        <v/>
      </c>
      <c r="AX28" s="244" t="str">
        <f t="array" ref="AX28">IFERROR(INDEX([1]!Sanaudos[Saskaita],MATCH(1,('[1]3.4'!$AM28=[1]!Sanaudos[Kodas])*('[1]3.4'!AX$7='[1]2.SAN'!$M$4:$M$73),0)),"")</f>
        <v/>
      </c>
      <c r="AY28" s="244" t="str">
        <f t="array" ref="AY28">IFERROR(INDEX([1]!Sanaudos[Saskaita],MATCH(1,('[1]3.4'!$AM28=[1]!Sanaudos[Kodas])*('[1]3.4'!AY$7='[1]2.SAN'!$M$4:$M$73),0)),"")</f>
        <v/>
      </c>
      <c r="AZ28" s="244" t="str">
        <f t="array" ref="AZ28">IFERROR(INDEX([1]!Sanaudos[Saskaita],MATCH(1,('[1]3.4'!$AM28=[1]!Sanaudos[Kodas])*('[1]3.4'!AZ$7='[1]2.SAN'!$M$4:$M$73),0)),"")</f>
        <v/>
      </c>
      <c r="BA28" s="244" t="str">
        <f t="array" ref="BA28">IFERROR(INDEX([1]!Sanaudos[Saskaita],MATCH(1,('[1]3.4'!$AM28=[1]!Sanaudos[Kodas])*('[1]3.4'!BA$7='[1]2.SAN'!$M$4:$M$73),0)),"")</f>
        <v/>
      </c>
      <c r="BB28" s="244" t="str">
        <f t="array" ref="BB28">IFERROR(INDEX([1]!Sanaudos[Saskaita],MATCH(1,('[1]3.4'!$AM28=[1]!Sanaudos[Kodas])*('[1]3.4'!BB$7='[1]2.SAN'!$M$4:$M$73),0)),"")</f>
        <v/>
      </c>
      <c r="BC28" s="244" t="str">
        <f t="array" ref="BC28">IFERROR(INDEX([1]!Sanaudos[Saskaita],MATCH(1,('[1]3.4'!$AM28=[1]!Sanaudos[Kodas])*('[1]3.4'!BC$7='[1]2.SAN'!$M$4:$M$73),0)),"")</f>
        <v/>
      </c>
      <c r="BD28" s="244" t="str">
        <f t="array" ref="BD28">IFERROR(INDEX([1]!Sanaudos[Saskaita],MATCH(1,('[1]3.4'!$AM28=[1]!Sanaudos[Kodas])*('[1]3.4'!BD$7='[1]2.SAN'!$M$4:$M$73),0)),"")</f>
        <v/>
      </c>
      <c r="BE28" s="244" t="str">
        <f t="array" ref="BE28">IFERROR(INDEX([1]!Sanaudos[Saskaita],MATCH(1,('[1]3.4'!$AM28=[1]!Sanaudos[Kodas])*('[1]3.4'!BE$7='[1]2.SAN'!$M$4:$M$73),0)),"")</f>
        <v/>
      </c>
      <c r="BF28" s="244" t="str">
        <f t="array" ref="BF28">IFERROR(INDEX([1]!Sanaudos[Saskaita],MATCH(1,('[1]3.4'!$AM28=[1]!Sanaudos[Kodas])*('[1]3.4'!BF$7='[1]2.SAN'!$M$4:$M$73),0)),"")</f>
        <v/>
      </c>
      <c r="BG28" s="244" t="str">
        <f t="array" ref="BG28">IFERROR(INDEX([1]!Sanaudos[Saskaita],MATCH(1,('[1]3.4'!$AM28=[1]!Sanaudos[Kodas])*('[1]3.4'!BG$7='[1]2.SAN'!$M$4:$M$73),0)),"")</f>
        <v/>
      </c>
      <c r="BH28" s="244" t="str">
        <f t="array" ref="BH28">IFERROR(INDEX([1]!Sanaudos[Saskaita],MATCH(1,('[1]3.4'!$AM28=[1]!Sanaudos[Kodas])*('[1]3.4'!BH$7='[1]2.SAN'!$M$4:$M$73),0)),"")</f>
        <v/>
      </c>
      <c r="BI28" s="244" t="str">
        <f t="array" ref="BI28">IFERROR(INDEX([1]!Sanaudos[Saskaita],MATCH(1,('[1]3.4'!$AM28=[1]!Sanaudos[Kodas])*('[1]3.4'!BI$7='[1]2.SAN'!$M$4:$M$73),0)),"")</f>
        <v/>
      </c>
      <c r="BJ28" s="244" t="str">
        <f t="array" ref="BJ28">IFERROR(INDEX([1]!Sanaudos[Saskaita],MATCH(1,('[1]3.4'!$AM28=[1]!Sanaudos[Kodas])*('[1]3.4'!BJ$7='[1]2.SAN'!$M$4:$M$73),0)),"")</f>
        <v/>
      </c>
      <c r="BK28" s="244" t="str">
        <f t="array" ref="BK28">IFERROR(INDEX([1]!Sanaudos[Saskaita],MATCH(1,('[1]3.4'!$AM28=[1]!Sanaudos[Kodas])*('[1]3.4'!BK$7='[1]2.SAN'!$M$4:$M$73),0)),"")</f>
        <v/>
      </c>
      <c r="BL28" s="244" t="str">
        <f t="array" ref="BL28">IFERROR(INDEX([1]!Sanaudos[Saskaita],MATCH(1,('[1]3.4'!$AM28=[1]!Sanaudos[Kodas])*('[1]3.4'!BL$7='[1]2.SAN'!$M$4:$M$73),0)),"")</f>
        <v/>
      </c>
      <c r="BM28" s="244" t="str">
        <f t="array" ref="BM28">IFERROR(INDEX([1]!Sanaudos[Saskaita],MATCH(1,('[1]3.4'!$AM28=[1]!Sanaudos[Kodas])*('[1]3.4'!BM$7='[1]2.SAN'!$M$4:$M$73),0)),"")</f>
        <v/>
      </c>
      <c r="BN28" s="244" t="str">
        <f t="array" ref="BN28">IFERROR(INDEX([1]!Sanaudos[Saskaita],MATCH(1,('[1]3.4'!$AM28=[1]!Sanaudos[Kodas])*('[1]3.4'!BN$7='[1]2.SAN'!$M$4:$M$73),0)),"")</f>
        <v/>
      </c>
      <c r="BO28" s="244" t="str">
        <f t="array" ref="BO28">IFERROR(INDEX([1]!Sanaudos[Saskaita],MATCH(1,('[1]3.4'!$AM28=[1]!Sanaudos[Kodas])*('[1]3.4'!BO$7='[1]2.SAN'!$M$4:$M$73),0)),"")</f>
        <v/>
      </c>
      <c r="BP28" s="244" t="str">
        <f t="array" ref="BP28">IFERROR(INDEX([1]!Sanaudos[Saskaita],MATCH(1,('[1]3.4'!$AM28=[1]!Sanaudos[Kodas])*('[1]3.4'!BP$7='[1]2.SAN'!$M$4:$M$73),0)),"")</f>
        <v/>
      </c>
      <c r="BQ28" s="244" t="str">
        <f t="array" ref="BQ28">IFERROR(INDEX([1]!Sanaudos[Saskaita],MATCH(1,('[1]3.4'!$AM28=[1]!Sanaudos[Kodas])*('[1]3.4'!BQ$7='[1]2.SAN'!$M$4:$M$73),0)),"")</f>
        <v/>
      </c>
      <c r="BR28" s="244" t="str">
        <f t="array" ref="BR28">IFERROR(INDEX([1]!Sanaudos[Saskaita],MATCH(1,('[1]3.4'!$AM28=[1]!Sanaudos[Kodas])*('[1]3.4'!BR$7='[1]2.SAN'!$M$4:$M$73),0)),"")</f>
        <v/>
      </c>
      <c r="BS28" s="244" t="str">
        <f t="array" ref="BS28">IFERROR(INDEX([1]!Sanaudos[Saskaita],MATCH(1,('[1]3.4'!$AM28=[1]!Sanaudos[Kodas])*('[1]3.4'!BS$7='[1]2.SAN'!$M$4:$M$73),0)),"")</f>
        <v/>
      </c>
      <c r="BT28" s="244" t="str">
        <f t="array" ref="BT28">IFERROR(INDEX([1]!Sanaudos[Saskaita],MATCH(1,('[1]3.4'!$AM28=[1]!Sanaudos[Kodas])*('[1]3.4'!BT$7='[1]2.SAN'!$M$4:$M$73),0)),"")</f>
        <v/>
      </c>
      <c r="BU28" s="244" t="str">
        <f t="array" ref="BU28">IFERROR(INDEX([1]!Sanaudos[Saskaita],MATCH(1,('[1]3.4'!$AM28=[1]!Sanaudos[Kodas])*('[1]3.4'!BU$7='[1]2.SAN'!$M$4:$M$73),0)),"")</f>
        <v/>
      </c>
      <c r="BV28" s="244" t="str">
        <f t="array" ref="BV28">IFERROR(INDEX([1]!Sanaudos[Saskaita],MATCH(1,('[1]3.4'!$AM28=[1]!Sanaudos[Kodas])*('[1]3.4'!BV$7='[1]2.SAN'!$M$4:$M$73),0)),"")</f>
        <v/>
      </c>
      <c r="BW28" s="244" t="str">
        <f t="array" ref="BW28">IFERROR(INDEX([1]!Sanaudos[Saskaita],MATCH(1,('[1]3.4'!$AM28=[1]!Sanaudos[Kodas])*('[1]3.4'!BW$7='[1]2.SAN'!$M$4:$M$73),0)),"")</f>
        <v/>
      </c>
      <c r="BX28" s="244" t="str">
        <f t="array" ref="BX28">IFERROR(INDEX([1]!Sanaudos[Saskaita],MATCH(1,('[1]3.4'!$AM28=[1]!Sanaudos[Kodas])*('[1]3.4'!BX$7='[1]2.SAN'!$M$4:$M$73),0)),"")</f>
        <v/>
      </c>
      <c r="BY28" s="244" t="str">
        <f t="array" ref="BY28">IFERROR(INDEX([1]!Sanaudos[Saskaita],MATCH(1,('[1]3.4'!$AM28=[1]!Sanaudos[Kodas])*('[1]3.4'!BY$7='[1]2.SAN'!$M$4:$M$73),0)),"")</f>
        <v/>
      </c>
      <c r="BZ28" s="244" t="str">
        <f t="array" ref="BZ28">IFERROR(INDEX([1]!Sanaudos[Saskaita],MATCH(1,('[1]3.4'!$AM28=[1]!Sanaudos[Kodas])*('[1]3.4'!BZ$7='[1]2.SAN'!$M$4:$M$73),0)),"")</f>
        <v/>
      </c>
      <c r="CA28" s="244" t="str">
        <f t="array" ref="CA28">IFERROR(INDEX([1]!Sanaudos[Saskaita],MATCH(1,('[1]3.4'!$AM28=[1]!Sanaudos[Kodas])*('[1]3.4'!CA$7='[1]2.SAN'!$M$4:$M$73),0)),"")</f>
        <v/>
      </c>
      <c r="CB28" s="244" t="str">
        <f t="array" ref="CB28">IFERROR(INDEX([1]!Sanaudos[Saskaita],MATCH(1,('[1]3.4'!$AM28=[1]!Sanaudos[Kodas])*('[1]3.4'!CB$7='[1]2.SAN'!$M$4:$M$73),0)),"")</f>
        <v/>
      </c>
      <c r="CC28" s="244" t="str">
        <f t="array" ref="CC28">IFERROR(INDEX([1]!Sanaudos[Saskaita],MATCH(1,('[1]3.4'!$AM28=[1]!Sanaudos[Kodas])*('[1]3.4'!CC$7='[1]2.SAN'!$M$4:$M$73),0)),"")</f>
        <v/>
      </c>
      <c r="CD28" s="244" t="str">
        <f t="array" ref="CD28">IFERROR(INDEX([1]!Sanaudos[Saskaita],MATCH(1,('[1]3.4'!$AM28=[1]!Sanaudos[Kodas])*('[1]3.4'!CD$7='[1]2.SAN'!$M$4:$M$73),0)),"")</f>
        <v/>
      </c>
      <c r="CE28" s="244" t="str">
        <f t="array" ref="CE28">IFERROR(INDEX([1]!Sanaudos[Saskaita],MATCH(1,('[1]3.4'!$AM28=[1]!Sanaudos[Kodas])*('[1]3.4'!CE$7='[1]2.SAN'!$M$4:$M$73),0)),"")</f>
        <v/>
      </c>
      <c r="CF28" s="244" t="str">
        <f t="array" ref="CF28">IFERROR(INDEX([1]!Sanaudos[Saskaita],MATCH(1,('[1]3.4'!$AM28=[1]!Sanaudos[Kodas])*('[1]3.4'!CF$7='[1]2.SAN'!$M$4:$M$73),0)),"")</f>
        <v/>
      </c>
      <c r="CG28" s="244" t="str">
        <f t="array" ref="CG28">IFERROR(INDEX([1]!Sanaudos[Saskaita],MATCH(1,('[1]3.4'!$AM28=[1]!Sanaudos[Kodas])*('[1]3.4'!CG$7='[1]2.SAN'!$M$4:$M$73),0)),"")</f>
        <v/>
      </c>
      <c r="CH28" s="244" t="str">
        <f t="array" ref="CH28">IFERROR(INDEX([1]!Sanaudos[Saskaita],MATCH(1,('[1]3.4'!$AM28=[1]!Sanaudos[Kodas])*('[1]3.4'!CH$7='[1]2.SAN'!$M$4:$M$73),0)),"")</f>
        <v/>
      </c>
      <c r="CI28" s="244" t="str">
        <f t="array" ref="CI28">IFERROR(INDEX([1]!Sanaudos[Saskaita],MATCH(1,('[1]3.4'!$AM28=[1]!Sanaudos[Kodas])*('[1]3.4'!CI$7='[1]2.SAN'!$M$4:$M$73),0)),"")</f>
        <v/>
      </c>
      <c r="CJ28" s="244" t="str">
        <f t="array" ref="CJ28">IFERROR(INDEX([1]!Sanaudos[Saskaita],MATCH(1,('[1]3.4'!$AM28=[1]!Sanaudos[Kodas])*('[1]3.4'!CJ$7='[1]2.SAN'!$M$4:$M$73),0)),"")</f>
        <v/>
      </c>
      <c r="CK28" s="244" t="str">
        <f t="array" ref="CK28">IFERROR(INDEX([1]!Sanaudos[Saskaita],MATCH(1,('[1]3.4'!$AM28=[1]!Sanaudos[Kodas])*('[1]3.4'!CK$7='[1]2.SAN'!$M$4:$M$73),0)),"")</f>
        <v/>
      </c>
      <c r="CL28" s="244" t="str">
        <f t="array" ref="CL28">IFERROR(INDEX([1]!Sanaudos[Saskaita],MATCH(1,('[1]3.4'!$AM28=[1]!Sanaudos[Kodas])*('[1]3.4'!CL$7='[1]2.SAN'!$M$4:$M$73),0)),"")</f>
        <v/>
      </c>
      <c r="CM28" s="244" t="str">
        <f t="array" ref="CM28">IFERROR(INDEX([1]!Sanaudos[Saskaita],MATCH(1,('[1]3.4'!$AM28=[1]!Sanaudos[Kodas])*('[1]3.4'!CM$7='[1]2.SAN'!$M$4:$M$73),0)),"")</f>
        <v/>
      </c>
      <c r="CN28" s="244" t="str">
        <f t="array" ref="CN28">IFERROR(INDEX([1]!Sanaudos[Saskaita],MATCH(1,('[1]3.4'!$AM28=[1]!Sanaudos[Kodas])*('[1]3.4'!CN$7='[1]2.SAN'!$M$4:$M$73),0)),"")</f>
        <v/>
      </c>
      <c r="CO28" s="244" t="str">
        <f t="array" ref="CO28">IFERROR(INDEX([1]!Sanaudos[Saskaita],MATCH(1,('[1]3.4'!$AM28=[1]!Sanaudos[Kodas])*('[1]3.4'!CO$7='[1]2.SAN'!$M$4:$M$73),0)),"")</f>
        <v/>
      </c>
      <c r="CP28" s="244" t="str">
        <f t="array" ref="CP28">IFERROR(INDEX([1]!Sanaudos[Saskaita],MATCH(1,('[1]3.4'!$AM28=[1]!Sanaudos[Kodas])*('[1]3.4'!CP$7='[1]2.SAN'!$M$4:$M$73),0)),"")</f>
        <v/>
      </c>
      <c r="CQ28" s="244" t="str">
        <f t="array" ref="CQ28">IFERROR(INDEX([1]!Sanaudos[Saskaita],MATCH(1,('[1]3.4'!$AM28=[1]!Sanaudos[Kodas])*('[1]3.4'!CQ$7='[1]2.SAN'!$M$4:$M$73),0)),"")</f>
        <v/>
      </c>
      <c r="CR28" s="244" t="str">
        <f t="array" ref="CR28">IFERROR(INDEX([1]!Sanaudos[Saskaita],MATCH(1,('[1]3.4'!$AM28=[1]!Sanaudos[Kodas])*('[1]3.4'!CR$7='[1]2.SAN'!$M$4:$M$73),0)),"")</f>
        <v/>
      </c>
      <c r="CS28" s="244" t="str">
        <f t="array" ref="CS28">IFERROR(INDEX([1]!Sanaudos[Saskaita],MATCH(1,('[1]3.4'!$AM28=[1]!Sanaudos[Kodas])*('[1]3.4'!CS$7='[1]2.SAN'!$M$4:$M$73),0)),"")</f>
        <v/>
      </c>
      <c r="CT28" s="244" t="str">
        <f t="array" ref="CT28">IFERROR(INDEX([1]!Sanaudos[Saskaita],MATCH(1,('[1]3.4'!$AM28=[1]!Sanaudos[Kodas])*('[1]3.4'!CT$7='[1]2.SAN'!$M$4:$M$73),0)),"")</f>
        <v/>
      </c>
      <c r="CU28" s="244" t="str">
        <f t="array" ref="CU28">IFERROR(INDEX([1]!Sanaudos[Saskaita],MATCH(1,('[1]3.4'!$AM28=[1]!Sanaudos[Kodas])*('[1]3.4'!CU$7='[1]2.SAN'!$M$4:$M$73),0)),"")</f>
        <v/>
      </c>
      <c r="CV28" s="244" t="str">
        <f t="array" ref="CV28">IFERROR(INDEX([1]!Sanaudos[Saskaita],MATCH(1,('[1]3.4'!$AM28=[1]!Sanaudos[Kodas])*('[1]3.4'!CV$7='[1]2.SAN'!$M$4:$M$73),0)),"")</f>
        <v/>
      </c>
      <c r="CW28" s="244" t="str">
        <f t="array" ref="CW28">IFERROR(INDEX([1]!Sanaudos[Saskaita],MATCH(1,('[1]3.4'!$AM28=[1]!Sanaudos[Kodas])*('[1]3.4'!CW$7='[1]2.SAN'!$M$4:$M$73),0)),"")</f>
        <v/>
      </c>
      <c r="CX28" s="244" t="str">
        <f t="array" ref="CX28">IFERROR(INDEX([1]!Sanaudos[Saskaita],MATCH(1,('[1]3.4'!$AM28=[1]!Sanaudos[Kodas])*('[1]3.4'!CX$7='[1]2.SAN'!$M$4:$M$73),0)),"")</f>
        <v/>
      </c>
      <c r="CY28" s="244" t="str">
        <f t="array" ref="CY28">IFERROR(INDEX([1]!Sanaudos[Saskaita],MATCH(1,('[1]3.4'!$AM28=[1]!Sanaudos[Kodas])*('[1]3.4'!CY$7='[1]2.SAN'!$M$4:$M$73),0)),"")</f>
        <v/>
      </c>
      <c r="CZ28" s="244" t="str">
        <f t="array" ref="CZ28">IFERROR(INDEX([1]!Sanaudos[Saskaita],MATCH(1,('[1]3.4'!$AM28=[1]!Sanaudos[Kodas])*('[1]3.4'!CZ$7='[1]2.SAN'!$M$4:$M$73),0)),"")</f>
        <v/>
      </c>
      <c r="DA28" s="244" t="str">
        <f t="array" ref="DA28">IFERROR(INDEX([1]!Sanaudos[Saskaita],MATCH(1,('[1]3.4'!$AM28=[1]!Sanaudos[Kodas])*('[1]3.4'!DA$7='[1]2.SAN'!$M$4:$M$73),0)),"")</f>
        <v/>
      </c>
      <c r="DB28" s="244" t="str">
        <f t="array" ref="DB28">IFERROR(INDEX([1]!Sanaudos[Saskaita],MATCH(1,('[1]3.4'!$AM28=[1]!Sanaudos[Kodas])*('[1]3.4'!DB$7='[1]2.SAN'!$M$4:$M$73),0)),"")</f>
        <v/>
      </c>
      <c r="DC28" s="244" t="str">
        <f t="array" ref="DC28">IFERROR(INDEX([1]!Sanaudos[Saskaita],MATCH(1,('[1]3.4'!$AM28=[1]!Sanaudos[Kodas])*('[1]3.4'!DC$7='[1]2.SAN'!$M$4:$M$73),0)),"")</f>
        <v/>
      </c>
      <c r="DD28" s="244" t="str">
        <f t="array" ref="DD28">IFERROR(INDEX([1]!Sanaudos[Saskaita],MATCH(1,('[1]3.4'!$AM28=[1]!Sanaudos[Kodas])*('[1]3.4'!DD$7='[1]2.SAN'!$M$4:$M$73),0)),"")</f>
        <v/>
      </c>
      <c r="DE28" s="244" t="str">
        <f t="array" ref="DE28">IFERROR(INDEX([1]!Sanaudos[Saskaita],MATCH(1,('[1]3.4'!$AM28=[1]!Sanaudos[Kodas])*('[1]3.4'!DE$7='[1]2.SAN'!$M$4:$M$73),0)),"")</f>
        <v/>
      </c>
      <c r="DF28" s="244" t="str">
        <f t="array" ref="DF28">IFERROR(INDEX([1]!Sanaudos[Saskaita],MATCH(1,('[1]3.4'!$AM28=[1]!Sanaudos[Kodas])*('[1]3.4'!DF$7='[1]2.SAN'!$M$4:$M$73),0)),"")</f>
        <v/>
      </c>
      <c r="DG28" s="244" t="str">
        <f t="array" ref="DG28">IFERROR(INDEX([1]!Sanaudos[Saskaita],MATCH(1,('[1]3.4'!$AM28=[1]!Sanaudos[Kodas])*('[1]3.4'!DG$7='[1]2.SAN'!$M$4:$M$73),0)),"")</f>
        <v/>
      </c>
      <c r="DH28" s="244" t="str">
        <f t="array" ref="DH28">IFERROR(INDEX([1]!Sanaudos[Saskaita],MATCH(1,('[1]3.4'!$AM28=[1]!Sanaudos[Kodas])*('[1]3.4'!DH$7='[1]2.SAN'!$M$4:$M$73),0)),"")</f>
        <v/>
      </c>
      <c r="DI28" s="244" t="str">
        <f t="array" ref="DI28">IFERROR(INDEX([1]!Sanaudos[Saskaita],MATCH(1,('[1]3.4'!$AM28=[1]!Sanaudos[Kodas])*('[1]3.4'!DI$7='[1]2.SAN'!$M$4:$M$73),0)),"")</f>
        <v/>
      </c>
      <c r="DJ28" s="244" t="str">
        <f t="array" ref="DJ28">IFERROR(INDEX([1]!Sanaudos[Saskaita],MATCH(1,('[1]3.4'!$AM28=[1]!Sanaudos[Kodas])*('[1]3.4'!DJ$7='[1]2.SAN'!$M$4:$M$73),0)),"")</f>
        <v/>
      </c>
      <c r="DK28" s="244" t="str">
        <f t="array" ref="DK28">IFERROR(INDEX([1]!Sanaudos[Saskaita],MATCH(1,('[1]3.4'!$AM28=[1]!Sanaudos[Kodas])*('[1]3.4'!DK$7='[1]2.SAN'!$M$4:$M$73),0)),"")</f>
        <v/>
      </c>
      <c r="DL28" s="244" t="str">
        <f t="array" ref="DL28">IFERROR(INDEX([1]!Sanaudos[Saskaita],MATCH(1,('[1]3.4'!$AM28=[1]!Sanaudos[Kodas])*('[1]3.4'!DL$7='[1]2.SAN'!$M$4:$M$73),0)),"")</f>
        <v/>
      </c>
      <c r="DM28" s="244" t="str">
        <f t="array" ref="DM28">IFERROR(INDEX([1]!Sanaudos[Saskaita],MATCH(1,('[1]3.4'!$AM28=[1]!Sanaudos[Kodas])*('[1]3.4'!DM$7='[1]2.SAN'!$M$4:$M$73),0)),"")</f>
        <v/>
      </c>
      <c r="DN28" s="244" t="str">
        <f t="array" ref="DN28">IFERROR(INDEX([1]!Sanaudos[Saskaita],MATCH(1,('[1]3.4'!$AM28=[1]!Sanaudos[Kodas])*('[1]3.4'!DN$7='[1]2.SAN'!$M$4:$M$73),0)),"")</f>
        <v/>
      </c>
      <c r="DO28" s="244" t="str">
        <f t="array" ref="DO28">IFERROR(INDEX([1]!Sanaudos[Saskaita],MATCH(1,('[1]3.4'!$AM28=[1]!Sanaudos[Kodas])*('[1]3.4'!DO$7='[1]2.SAN'!$M$4:$M$73),0)),"")</f>
        <v/>
      </c>
      <c r="DP28" s="244" t="str">
        <f t="array" ref="DP28">IFERROR(INDEX([1]!Sanaudos[Saskaita],MATCH(1,('[1]3.4'!$AM28=[1]!Sanaudos[Kodas])*('[1]3.4'!DP$7='[1]2.SAN'!$M$4:$M$73),0)),"")</f>
        <v/>
      </c>
      <c r="DQ28" s="244" t="str">
        <f t="array" ref="DQ28">IFERROR(INDEX([1]!Sanaudos[Saskaita],MATCH(1,('[1]3.4'!$AM28=[1]!Sanaudos[Kodas])*('[1]3.4'!DQ$7='[1]2.SAN'!$M$4:$M$73),0)),"")</f>
        <v/>
      </c>
      <c r="DR28" s="244" t="str">
        <f t="array" ref="DR28">IFERROR(INDEX([1]!Sanaudos[Saskaita],MATCH(1,('[1]3.4'!$AM28=[1]!Sanaudos[Kodas])*('[1]3.4'!DR$7='[1]2.SAN'!$M$4:$M$73),0)),"")</f>
        <v/>
      </c>
      <c r="DS28" s="244" t="str">
        <f t="array" ref="DS28">IFERROR(INDEX([1]!Sanaudos[Saskaita],MATCH(1,('[1]3.4'!$AM28=[1]!Sanaudos[Kodas])*('[1]3.4'!DS$7='[1]2.SAN'!$M$4:$M$73),0)),"")</f>
        <v/>
      </c>
      <c r="DT28" s="244" t="str">
        <f t="array" ref="DT28">IFERROR(INDEX([1]!Sanaudos[Saskaita],MATCH(1,('[1]3.4'!$AM28=[1]!Sanaudos[Kodas])*('[1]3.4'!DT$7='[1]2.SAN'!$M$4:$M$73),0)),"")</f>
        <v/>
      </c>
      <c r="DU28" s="244" t="str">
        <f t="array" ref="DU28">IFERROR(INDEX([1]!Sanaudos[Saskaita],MATCH(1,('[1]3.4'!$AM28=[1]!Sanaudos[Kodas])*('[1]3.4'!DU$7='[1]2.SAN'!$M$4:$M$73),0)),"")</f>
        <v/>
      </c>
      <c r="DV28" s="244" t="str">
        <f t="array" ref="DV28">IFERROR(INDEX([1]!Sanaudos[Saskaita],MATCH(1,('[1]3.4'!$AM28=[1]!Sanaudos[Kodas])*('[1]3.4'!DV$7='[1]2.SAN'!$M$4:$M$73),0)),"")</f>
        <v/>
      </c>
      <c r="DW28" s="244" t="str">
        <f t="array" ref="DW28">IFERROR(INDEX([1]!Sanaudos[Saskaita],MATCH(1,('[1]3.4'!$AM28=[1]!Sanaudos[Kodas])*('[1]3.4'!DW$7='[1]2.SAN'!$M$4:$M$73),0)),"")</f>
        <v/>
      </c>
      <c r="DX28" s="244" t="str">
        <f t="array" ref="DX28">IFERROR(INDEX([1]!Sanaudos[Saskaita],MATCH(1,('[1]3.4'!$AM28=[1]!Sanaudos[Kodas])*('[1]3.4'!DX$7='[1]2.SAN'!$M$4:$M$73),0)),"")</f>
        <v/>
      </c>
      <c r="DY28" s="244" t="str">
        <f t="array" ref="DY28">IFERROR(INDEX([1]!Sanaudos[Saskaita],MATCH(1,('[1]3.4'!$AM28=[1]!Sanaudos[Kodas])*('[1]3.4'!DY$7='[1]2.SAN'!$M$4:$M$73),0)),"")</f>
        <v/>
      </c>
      <c r="DZ28" s="244" t="str">
        <f t="array" ref="DZ28">IFERROR(INDEX([1]!Sanaudos[Saskaita],MATCH(1,('[1]3.4'!$AM28=[1]!Sanaudos[Kodas])*('[1]3.4'!DZ$7='[1]2.SAN'!$M$4:$M$73),0)),"")</f>
        <v/>
      </c>
      <c r="EA28" s="244" t="str">
        <f t="array" ref="EA28">IFERROR(INDEX([1]!Sanaudos[Saskaita],MATCH(1,('[1]3.4'!$AM28=[1]!Sanaudos[Kodas])*('[1]3.4'!EA$7='[1]2.SAN'!$M$4:$M$73),0)),"")</f>
        <v/>
      </c>
      <c r="EB28" s="244" t="str">
        <f t="array" ref="EB28">IFERROR(INDEX([1]!Sanaudos[Saskaita],MATCH(1,('[1]3.4'!$AM28=[1]!Sanaudos[Kodas])*('[1]3.4'!EB$7='[1]2.SAN'!$M$4:$M$73),0)),"")</f>
        <v/>
      </c>
      <c r="EC28" s="244" t="str">
        <f t="array" ref="EC28">IFERROR(INDEX([1]!Sanaudos[Saskaita],MATCH(1,('[1]3.4'!$AM28=[1]!Sanaudos[Kodas])*('[1]3.4'!EC$7='[1]2.SAN'!$M$4:$M$73),0)),"")</f>
        <v/>
      </c>
      <c r="ED28" s="244" t="str">
        <f t="array" ref="ED28">IFERROR(INDEX([1]!Sanaudos[Saskaita],MATCH(1,('[1]3.4'!$AM28=[1]!Sanaudos[Kodas])*('[1]3.4'!ED$7='[1]2.SAN'!$M$4:$M$73),0)),"")</f>
        <v/>
      </c>
      <c r="EE28" s="244" t="str">
        <f t="array" ref="EE28">IFERROR(INDEX([1]!Sanaudos[Saskaita],MATCH(1,('[1]3.4'!$AM28=[1]!Sanaudos[Kodas])*('[1]3.4'!EE$7='[1]2.SAN'!$M$4:$M$73),0)),"")</f>
        <v/>
      </c>
      <c r="EF28" s="244" t="str">
        <f t="array" ref="EF28">IFERROR(INDEX([1]!Sanaudos[Saskaita],MATCH(1,('[1]3.4'!$AM28=[1]!Sanaudos[Kodas])*('[1]3.4'!EF$7='[1]2.SAN'!$M$4:$M$73),0)),"")</f>
        <v/>
      </c>
      <c r="EG28" s="244" t="str">
        <f t="array" ref="EG28">IFERROR(INDEX([1]!Sanaudos[Saskaita],MATCH(1,('[1]3.4'!$AM28=[1]!Sanaudos[Kodas])*('[1]3.4'!EG$7='[1]2.SAN'!$M$4:$M$73),0)),"")</f>
        <v/>
      </c>
      <c r="EH28" s="244" t="str">
        <f t="array" ref="EH28">IFERROR(INDEX([1]!Sanaudos[Saskaita],MATCH(1,('[1]3.4'!$AM28=[1]!Sanaudos[Kodas])*('[1]3.4'!EH$7='[1]2.SAN'!$M$4:$M$73),0)),"")</f>
        <v/>
      </c>
      <c r="EI28" s="244" t="str">
        <f t="array" ref="EI28">IFERROR(INDEX([1]!Sanaudos[Saskaita],MATCH(1,('[1]3.4'!$AM28=[1]!Sanaudos[Kodas])*('[1]3.4'!EI$7='[1]2.SAN'!$M$4:$M$73),0)),"")</f>
        <v/>
      </c>
      <c r="EJ28" s="244" t="str">
        <f t="array" ref="EJ28">IFERROR(INDEX([1]!Sanaudos[Saskaita],MATCH(1,('[1]3.4'!$AM28=[1]!Sanaudos[Kodas])*('[1]3.4'!EJ$7='[1]2.SAN'!$M$4:$M$73),0)),"")</f>
        <v/>
      </c>
      <c r="EK28" s="244" t="str">
        <f t="array" ref="EK28">IFERROR(INDEX([1]!Sanaudos[Saskaita],MATCH(1,('[1]3.4'!$AM28=[1]!Sanaudos[Kodas])*('[1]3.4'!EK$7='[1]2.SAN'!$M$4:$M$73),0)),"")</f>
        <v/>
      </c>
      <c r="EL28" s="244" t="str">
        <f t="array" ref="EL28">IFERROR(INDEX([1]!Sanaudos[Saskaita],MATCH(1,('[1]3.4'!$AM28=[1]!Sanaudos[Kodas])*('[1]3.4'!EL$7='[1]2.SAN'!$M$4:$M$73),0)),"")</f>
        <v/>
      </c>
      <c r="EM28" s="244" t="str">
        <f t="array" ref="EM28">IFERROR(INDEX([1]!Sanaudos[Saskaita],MATCH(1,('[1]3.4'!$AM28=[1]!Sanaudos[Kodas])*('[1]3.4'!EM$7='[1]2.SAN'!$M$4:$M$73),0)),"")</f>
        <v/>
      </c>
      <c r="EN28" s="244" t="str">
        <f t="array" ref="EN28">IFERROR(INDEX([1]!Sanaudos[Saskaita],MATCH(1,('[1]3.4'!$AM28=[1]!Sanaudos[Kodas])*('[1]3.4'!EN$7='[1]2.SAN'!$M$4:$M$73),0)),"")</f>
        <v/>
      </c>
      <c r="EO28" s="244" t="str">
        <f t="array" ref="EO28">IFERROR(INDEX([1]!Sanaudos[Saskaita],MATCH(1,('[1]3.4'!$AM28=[1]!Sanaudos[Kodas])*('[1]3.4'!EO$7='[1]2.SAN'!$M$4:$M$73),0)),"")</f>
        <v/>
      </c>
      <c r="EP28" s="244" t="str">
        <f t="array" ref="EP28">IFERROR(INDEX([1]!Sanaudos[Saskaita],MATCH(1,('[1]3.4'!$AM28=[1]!Sanaudos[Kodas])*('[1]3.4'!EP$7='[1]2.SAN'!$M$4:$M$73),0)),"")</f>
        <v/>
      </c>
      <c r="EQ28" s="244" t="str">
        <f t="array" ref="EQ28">IFERROR(INDEX([1]!Sanaudos[Saskaita],MATCH(1,('[1]3.4'!$AM28=[1]!Sanaudos[Kodas])*('[1]3.4'!EQ$7='[1]2.SAN'!$M$4:$M$73),0)),"")</f>
        <v/>
      </c>
      <c r="ER28" s="244" t="str">
        <f t="array" ref="ER28">IFERROR(INDEX([1]!Sanaudos[Saskaita],MATCH(1,('[1]3.4'!$AM28=[1]!Sanaudos[Kodas])*('[1]3.4'!ER$7='[1]2.SAN'!$M$4:$M$73),0)),"")</f>
        <v/>
      </c>
      <c r="ES28" s="244" t="str">
        <f t="array" ref="ES28">IFERROR(INDEX([1]!Sanaudos[Saskaita],MATCH(1,('[1]3.4'!$AM28=[1]!Sanaudos[Kodas])*('[1]3.4'!ES$7='[1]2.SAN'!$M$4:$M$73),0)),"")</f>
        <v/>
      </c>
      <c r="ET28" s="244" t="str">
        <f t="array" ref="ET28">IFERROR(INDEX([1]!Sanaudos[Saskaita],MATCH(1,('[1]3.4'!$AM28=[1]!Sanaudos[Kodas])*('[1]3.4'!ET$7='[1]2.SAN'!$M$4:$M$73),0)),"")</f>
        <v/>
      </c>
      <c r="EU28" s="244" t="str">
        <f t="array" ref="EU28">IFERROR(INDEX([1]!Sanaudos[Saskaita],MATCH(1,('[1]3.4'!$AM28=[1]!Sanaudos[Kodas])*('[1]3.4'!EU$7='[1]2.SAN'!$M$4:$M$73),0)),"")</f>
        <v/>
      </c>
      <c r="EV28" s="244" t="str">
        <f t="array" ref="EV28">IFERROR(INDEX([1]!Sanaudos[Saskaita],MATCH(1,('[1]3.4'!$AM28=[1]!Sanaudos[Kodas])*('[1]3.4'!EV$7='[1]2.SAN'!$M$4:$M$73),0)),"")</f>
        <v/>
      </c>
      <c r="EW28" s="244" t="str">
        <f t="array" ref="EW28">IFERROR(INDEX([1]!Sanaudos[Saskaita],MATCH(1,('[1]3.4'!$AM28=[1]!Sanaudos[Kodas])*('[1]3.4'!EW$7='[1]2.SAN'!$M$4:$M$73),0)),"")</f>
        <v/>
      </c>
      <c r="EX28" s="244" t="str">
        <f t="array" ref="EX28">IFERROR(INDEX([1]!Sanaudos[Saskaita],MATCH(1,('[1]3.4'!$AM28=[1]!Sanaudos[Kodas])*('[1]3.4'!EX$7='[1]2.SAN'!$M$4:$M$73),0)),"")</f>
        <v/>
      </c>
      <c r="EY28" s="244" t="str">
        <f t="array" ref="EY28">IFERROR(INDEX([1]!Sanaudos[Saskaita],MATCH(1,('[1]3.4'!$AM28=[1]!Sanaudos[Kodas])*('[1]3.4'!EY$7='[1]2.SAN'!$M$4:$M$73),0)),"")</f>
        <v/>
      </c>
      <c r="EZ28" s="244" t="str">
        <f t="array" ref="EZ28">IFERROR(INDEX([1]!Sanaudos[Saskaita],MATCH(1,('[1]3.4'!$AM28=[1]!Sanaudos[Kodas])*('[1]3.4'!EZ$7='[1]2.SAN'!$M$4:$M$73),0)),"")</f>
        <v/>
      </c>
      <c r="FA28" s="244" t="str">
        <f t="array" ref="FA28">IFERROR(INDEX([1]!Sanaudos[Saskaita],MATCH(1,('[1]3.4'!$AM28=[1]!Sanaudos[Kodas])*('[1]3.4'!FA$7='[1]2.SAN'!$M$4:$M$73),0)),"")</f>
        <v/>
      </c>
      <c r="FB28" s="244" t="str">
        <f t="array" ref="FB28">IFERROR(INDEX([1]!Sanaudos[Saskaita],MATCH(1,('[1]3.4'!$AM28=[1]!Sanaudos[Kodas])*('[1]3.4'!FB$7='[1]2.SAN'!$M$4:$M$73),0)),"")</f>
        <v/>
      </c>
      <c r="FC28" s="244" t="str">
        <f t="array" ref="FC28">IFERROR(INDEX([1]!Sanaudos[Saskaita],MATCH(1,('[1]3.4'!$AM28=[1]!Sanaudos[Kodas])*('[1]3.4'!FC$7='[1]2.SAN'!$M$4:$M$73),0)),"")</f>
        <v/>
      </c>
      <c r="FD28" s="244" t="str">
        <f t="array" ref="FD28">IFERROR(INDEX([1]!Sanaudos[Saskaita],MATCH(1,('[1]3.4'!$AM28=[1]!Sanaudos[Kodas])*('[1]3.4'!FD$7='[1]2.SAN'!$M$4:$M$73),0)),"")</f>
        <v/>
      </c>
      <c r="FE28" s="244" t="str">
        <f t="array" ref="FE28">IFERROR(INDEX([1]!Sanaudos[Saskaita],MATCH(1,('[1]3.4'!$AM28=[1]!Sanaudos[Kodas])*('[1]3.4'!FE$7='[1]2.SAN'!$M$4:$M$73),0)),"")</f>
        <v/>
      </c>
      <c r="FF28" s="244" t="str">
        <f t="array" ref="FF28">IFERROR(INDEX([1]!Sanaudos[Saskaita],MATCH(1,('[1]3.4'!$AM28=[1]!Sanaudos[Kodas])*('[1]3.4'!FF$7='[1]2.SAN'!$M$4:$M$73),0)),"")</f>
        <v/>
      </c>
      <c r="FG28" s="244" t="str">
        <f t="array" ref="FG28">IFERROR(INDEX([1]!Sanaudos[Saskaita],MATCH(1,('[1]3.4'!$AM28=[1]!Sanaudos[Kodas])*('[1]3.4'!FG$7='[1]2.SAN'!$M$4:$M$73),0)),"")</f>
        <v/>
      </c>
      <c r="FH28" s="244" t="str">
        <f t="array" ref="FH28">IFERROR(INDEX([1]!Sanaudos[Saskaita],MATCH(1,('[1]3.4'!$AM28=[1]!Sanaudos[Kodas])*('[1]3.4'!FH$7='[1]2.SAN'!$M$4:$M$73),0)),"")</f>
        <v/>
      </c>
      <c r="FI28" s="244" t="str">
        <f t="array" ref="FI28">IFERROR(INDEX([1]!Sanaudos[Saskaita],MATCH(1,('[1]3.4'!$AM28=[1]!Sanaudos[Kodas])*('[1]3.4'!FI$7='[1]2.SAN'!$M$4:$M$73),0)),"")</f>
        <v/>
      </c>
      <c r="FJ28" s="244" t="str">
        <f t="array" ref="FJ28">IFERROR(INDEX([1]!Sanaudos[Saskaita],MATCH(1,('[1]3.4'!$AM28=[1]!Sanaudos[Kodas])*('[1]3.4'!FJ$7='[1]2.SAN'!$M$4:$M$73),0)),"")</f>
        <v/>
      </c>
      <c r="FK28" s="244" t="str">
        <f t="array" ref="FK28">IFERROR(INDEX([1]!Sanaudos[Saskaita],MATCH(1,('[1]3.4'!$AM28=[1]!Sanaudos[Kodas])*('[1]3.4'!FK$7='[1]2.SAN'!$M$4:$M$73),0)),"")</f>
        <v/>
      </c>
      <c r="FL28" s="244" t="str">
        <f t="array" ref="FL28">IFERROR(INDEX([1]!Sanaudos[Saskaita],MATCH(1,('[1]3.4'!$AM28=[1]!Sanaudos[Kodas])*('[1]3.4'!FL$7='[1]2.SAN'!$M$4:$M$73),0)),"")</f>
        <v/>
      </c>
      <c r="FM28" s="244" t="str">
        <f t="array" ref="FM28">IFERROR(INDEX([1]!Sanaudos[Saskaita],MATCH(1,('[1]3.4'!$AM28=[1]!Sanaudos[Kodas])*('[1]3.4'!FM$7='[1]2.SAN'!$M$4:$M$73),0)),"")</f>
        <v/>
      </c>
      <c r="FN28" s="244" t="str">
        <f t="array" ref="FN28">IFERROR(INDEX([1]!Sanaudos[Saskaita],MATCH(1,('[1]3.4'!$AM28=[1]!Sanaudos[Kodas])*('[1]3.4'!FN$7='[1]2.SAN'!$M$4:$M$73),0)),"")</f>
        <v/>
      </c>
      <c r="FO28" s="244" t="str">
        <f t="array" ref="FO28">IFERROR(INDEX([1]!Sanaudos[Saskaita],MATCH(1,('[1]3.4'!$AM28=[1]!Sanaudos[Kodas])*('[1]3.4'!FO$7='[1]2.SAN'!$M$4:$M$73),0)),"")</f>
        <v/>
      </c>
      <c r="FP28" s="244" t="str">
        <f t="array" ref="FP28">IFERROR(INDEX([1]!Sanaudos[Saskaita],MATCH(1,('[1]3.4'!$AM28=[1]!Sanaudos[Kodas])*('[1]3.4'!FP$7='[1]2.SAN'!$M$4:$M$73),0)),"")</f>
        <v/>
      </c>
      <c r="FQ28" s="244" t="str">
        <f t="array" ref="FQ28">IFERROR(INDEX([1]!Sanaudos[Saskaita],MATCH(1,('[1]3.4'!$AM28=[1]!Sanaudos[Kodas])*('[1]3.4'!FQ$7='[1]2.SAN'!$M$4:$M$73),0)),"")</f>
        <v/>
      </c>
      <c r="FR28" s="244" t="str">
        <f t="array" ref="FR28">IFERROR(INDEX([1]!Sanaudos[Saskaita],MATCH(1,('[1]3.4'!$AM28=[1]!Sanaudos[Kodas])*('[1]3.4'!FR$7='[1]2.SAN'!$M$4:$M$73),0)),"")</f>
        <v/>
      </c>
      <c r="FS28" s="244" t="str">
        <f t="array" ref="FS28">IFERROR(INDEX([1]!Sanaudos[Saskaita],MATCH(1,('[1]3.4'!$AM28=[1]!Sanaudos[Kodas])*('[1]3.4'!FS$7='[1]2.SAN'!$M$4:$M$73),0)),"")</f>
        <v/>
      </c>
      <c r="FT28" s="244" t="str">
        <f t="array" ref="FT28">IFERROR(INDEX([1]!Sanaudos[Saskaita],MATCH(1,('[1]3.4'!$AM28=[1]!Sanaudos[Kodas])*('[1]3.4'!FT$7='[1]2.SAN'!$M$4:$M$73),0)),"")</f>
        <v/>
      </c>
      <c r="FU28" s="244" t="str">
        <f t="array" ref="FU28">IFERROR(INDEX([1]!Sanaudos[Saskaita],MATCH(1,('[1]3.4'!$AM28=[1]!Sanaudos[Kodas])*('[1]3.4'!FU$7='[1]2.SAN'!$M$4:$M$73),0)),"")</f>
        <v/>
      </c>
      <c r="FV28" s="244" t="str">
        <f t="array" ref="FV28">IFERROR(INDEX([1]!Sanaudos[Saskaita],MATCH(1,('[1]3.4'!$AM28=[1]!Sanaudos[Kodas])*('[1]3.4'!FV$7='[1]2.SAN'!$M$4:$M$73),0)),"")</f>
        <v/>
      </c>
      <c r="FW28" s="244" t="str">
        <f t="array" ref="FW28">IFERROR(INDEX([1]!Sanaudos[Saskaita],MATCH(1,('[1]3.4'!$AM28=[1]!Sanaudos[Kodas])*('[1]3.4'!FW$7='[1]2.SAN'!$M$4:$M$73),0)),"")</f>
        <v/>
      </c>
      <c r="FX28" s="244" t="str">
        <f t="array" ref="FX28">IFERROR(INDEX([1]!Sanaudos[Saskaita],MATCH(1,('[1]3.4'!$AM28=[1]!Sanaudos[Kodas])*('[1]3.4'!FX$7='[1]2.SAN'!$M$4:$M$73),0)),"")</f>
        <v/>
      </c>
      <c r="FY28" s="244" t="str">
        <f t="array" ref="FY28">IFERROR(INDEX([1]!Sanaudos[Saskaita],MATCH(1,('[1]3.4'!$AM28=[1]!Sanaudos[Kodas])*('[1]3.4'!FY$7='[1]2.SAN'!$M$4:$M$73),0)),"")</f>
        <v/>
      </c>
      <c r="FZ28" s="244" t="str">
        <f t="array" ref="FZ28">IFERROR(INDEX([1]!Sanaudos[Saskaita],MATCH(1,('[1]3.4'!$AM28=[1]!Sanaudos[Kodas])*('[1]3.4'!FZ$7='[1]2.SAN'!$M$4:$M$73),0)),"")</f>
        <v/>
      </c>
      <c r="GA28" s="244" t="str">
        <f t="array" ref="GA28">IFERROR(INDEX([1]!Sanaudos[Saskaita],MATCH(1,('[1]3.4'!$AM28=[1]!Sanaudos[Kodas])*('[1]3.4'!GA$7='[1]2.SAN'!$M$4:$M$73),0)),"")</f>
        <v/>
      </c>
      <c r="GB28" s="244" t="str">
        <f t="array" ref="GB28">IFERROR(INDEX([1]!Sanaudos[Saskaita],MATCH(1,('[1]3.4'!$AM28=[1]!Sanaudos[Kodas])*('[1]3.4'!GB$7='[1]2.SAN'!$M$4:$M$73),0)),"")</f>
        <v/>
      </c>
      <c r="GC28" s="244" t="str">
        <f t="array" ref="GC28">IFERROR(INDEX([1]!Sanaudos[Saskaita],MATCH(1,('[1]3.4'!$AM28=[1]!Sanaudos[Kodas])*('[1]3.4'!GC$7='[1]2.SAN'!$M$4:$M$73),0)),"")</f>
        <v/>
      </c>
      <c r="GD28" s="244" t="str">
        <f t="array" ref="GD28">IFERROR(INDEX([1]!Sanaudos[Saskaita],MATCH(1,('[1]3.4'!$AM28=[1]!Sanaudos[Kodas])*('[1]3.4'!GD$7='[1]2.SAN'!$M$4:$M$73),0)),"")</f>
        <v/>
      </c>
      <c r="GE28" s="244" t="str">
        <f t="array" ref="GE28">IFERROR(INDEX([1]!Sanaudos[Saskaita],MATCH(1,('[1]3.4'!$AM28=[1]!Sanaudos[Kodas])*('[1]3.4'!GE$7='[1]2.SAN'!$M$4:$M$73),0)),"")</f>
        <v/>
      </c>
      <c r="GF28" s="244" t="str">
        <f t="array" ref="GF28">IFERROR(INDEX([1]!Sanaudos[Saskaita],MATCH(1,('[1]3.4'!$AM28=[1]!Sanaudos[Kodas])*('[1]3.4'!GF$7='[1]2.SAN'!$M$4:$M$73),0)),"")</f>
        <v/>
      </c>
      <c r="GG28" s="244" t="str">
        <f t="array" ref="GG28">IFERROR(INDEX([1]!Sanaudos[Saskaita],MATCH(1,('[1]3.4'!$AM28=[1]!Sanaudos[Kodas])*('[1]3.4'!GG$7='[1]2.SAN'!$M$4:$M$73),0)),"")</f>
        <v/>
      </c>
      <c r="GH28" s="244" t="str">
        <f t="array" ref="GH28">IFERROR(INDEX([1]!Sanaudos[Saskaita],MATCH(1,('[1]3.4'!$AM28=[1]!Sanaudos[Kodas])*('[1]3.4'!GH$7='[1]2.SAN'!$M$4:$M$73),0)),"")</f>
        <v/>
      </c>
      <c r="GI28" s="244" t="str">
        <f t="array" ref="GI28">IFERROR(INDEX([1]!Sanaudos[Saskaita],MATCH(1,('[1]3.4'!$AM28=[1]!Sanaudos[Kodas])*('[1]3.4'!GI$7='[1]2.SAN'!$M$4:$M$73),0)),"")</f>
        <v/>
      </c>
      <c r="GJ28" s="244" t="str">
        <f t="array" ref="GJ28">IFERROR(INDEX([1]!Sanaudos[Saskaita],MATCH(1,('[1]3.4'!$AM28=[1]!Sanaudos[Kodas])*('[1]3.4'!GJ$7='[1]2.SAN'!$M$4:$M$73),0)),"")</f>
        <v/>
      </c>
      <c r="GK28" s="244" t="str">
        <f t="array" ref="GK28">IFERROR(INDEX([1]!Sanaudos[Saskaita],MATCH(1,('[1]3.4'!$AM28=[1]!Sanaudos[Kodas])*('[1]3.4'!GK$7='[1]2.SAN'!$M$4:$M$73),0)),"")</f>
        <v/>
      </c>
      <c r="GL28" s="244" t="str">
        <f t="array" ref="GL28">IFERROR(INDEX([1]!Sanaudos[Saskaita],MATCH(1,('[1]3.4'!$AM28=[1]!Sanaudos[Kodas])*('[1]3.4'!GL$7='[1]2.SAN'!$M$4:$M$73),0)),"")</f>
        <v/>
      </c>
      <c r="GM28" s="244" t="str">
        <f t="array" ref="GM28">IFERROR(INDEX([1]!Sanaudos[Saskaita],MATCH(1,('[1]3.4'!$AM28=[1]!Sanaudos[Kodas])*('[1]3.4'!GM$7='[1]2.SAN'!$M$4:$M$73),0)),"")</f>
        <v/>
      </c>
      <c r="GN28" s="244" t="str">
        <f t="array" ref="GN28">IFERROR(INDEX([1]!Sanaudos[Saskaita],MATCH(1,('[1]3.4'!$AM28=[1]!Sanaudos[Kodas])*('[1]3.4'!GN$7='[1]2.SAN'!$M$4:$M$73),0)),"")</f>
        <v/>
      </c>
      <c r="GO28" s="244" t="str">
        <f t="array" ref="GO28">IFERROR(INDEX([1]!Sanaudos[Saskaita],MATCH(1,('[1]3.4'!$AM28=[1]!Sanaudos[Kodas])*('[1]3.4'!GO$7='[1]2.SAN'!$M$4:$M$73),0)),"")</f>
        <v/>
      </c>
      <c r="GP28" s="244" t="str">
        <f t="array" ref="GP28">IFERROR(INDEX([1]!Sanaudos[Saskaita],MATCH(1,('[1]3.4'!$AM28=[1]!Sanaudos[Kodas])*('[1]3.4'!GP$7='[1]2.SAN'!$M$4:$M$73),0)),"")</f>
        <v/>
      </c>
      <c r="GQ28" s="244" t="str">
        <f t="array" ref="GQ28">IFERROR(INDEX([1]!Sanaudos[Saskaita],MATCH(1,('[1]3.4'!$AM28=[1]!Sanaudos[Kodas])*('[1]3.4'!GQ$7='[1]2.SAN'!$M$4:$M$73),0)),"")</f>
        <v/>
      </c>
      <c r="GR28" s="244" t="str">
        <f t="array" ref="GR28">IFERROR(INDEX([1]!Sanaudos[Saskaita],MATCH(1,('[1]3.4'!$AM28=[1]!Sanaudos[Kodas])*('[1]3.4'!GR$7='[1]2.SAN'!$M$4:$M$73),0)),"")</f>
        <v/>
      </c>
      <c r="GS28" s="244" t="str">
        <f t="array" ref="GS28">IFERROR(INDEX([1]!Sanaudos[Saskaita],MATCH(1,('[1]3.4'!$AM28=[1]!Sanaudos[Kodas])*('[1]3.4'!GS$7='[1]2.SAN'!$M$4:$M$73),0)),"")</f>
        <v/>
      </c>
      <c r="GT28" s="244" t="str">
        <f t="array" ref="GT28">IFERROR(INDEX([1]!Sanaudos[Saskaita],MATCH(1,('[1]3.4'!$AM28=[1]!Sanaudos[Kodas])*('[1]3.4'!GT$7='[1]2.SAN'!$M$4:$M$73),0)),"")</f>
        <v/>
      </c>
      <c r="GU28" s="244" t="str">
        <f t="array" ref="GU28">IFERROR(INDEX([1]!Sanaudos[Saskaita],MATCH(1,('[1]3.4'!$AM28=[1]!Sanaudos[Kodas])*('[1]3.4'!GU$7='[1]2.SAN'!$M$4:$M$73),0)),"")</f>
        <v/>
      </c>
      <c r="GV28" s="244" t="str">
        <f t="array" ref="GV28">IFERROR(INDEX([1]!Sanaudos[Saskaita],MATCH(1,('[1]3.4'!$AM28=[1]!Sanaudos[Kodas])*('[1]3.4'!GV$7='[1]2.SAN'!$M$4:$M$73),0)),"")</f>
        <v/>
      </c>
      <c r="GW28" s="244" t="str">
        <f t="array" ref="GW28">IFERROR(INDEX([1]!Sanaudos[Saskaita],MATCH(1,('[1]3.4'!$AM28=[1]!Sanaudos[Kodas])*('[1]3.4'!GW$7='[1]2.SAN'!$M$4:$M$73),0)),"")</f>
        <v/>
      </c>
      <c r="GX28" s="244" t="str">
        <f t="array" ref="GX28">IFERROR(INDEX([1]!Sanaudos[Saskaita],MATCH(1,('[1]3.4'!$AM28=[1]!Sanaudos[Kodas])*('[1]3.4'!GX$7='[1]2.SAN'!$M$4:$M$73),0)),"")</f>
        <v/>
      </c>
      <c r="GY28" s="244" t="str">
        <f t="array" ref="GY28">IFERROR(INDEX([1]!Sanaudos[Saskaita],MATCH(1,('[1]3.4'!$AM28=[1]!Sanaudos[Kodas])*('[1]3.4'!GY$7='[1]2.SAN'!$M$4:$M$73),0)),"")</f>
        <v/>
      </c>
      <c r="GZ28" s="244" t="str">
        <f t="array" ref="GZ28">IFERROR(INDEX([1]!Sanaudos[Saskaita],MATCH(1,('[1]3.4'!$AM28=[1]!Sanaudos[Kodas])*('[1]3.4'!GZ$7='[1]2.SAN'!$M$4:$M$73),0)),"")</f>
        <v/>
      </c>
      <c r="HA28" s="244" t="str">
        <f t="array" ref="HA28">IFERROR(INDEX([1]!Sanaudos[Saskaita],MATCH(1,('[1]3.4'!$AM28=[1]!Sanaudos[Kodas])*('[1]3.4'!HA$7='[1]2.SAN'!$M$4:$M$73),0)),"")</f>
        <v/>
      </c>
      <c r="HB28" s="244" t="str">
        <f t="array" ref="HB28">IFERROR(INDEX([1]!Sanaudos[Saskaita],MATCH(1,('[1]3.4'!$AM28=[1]!Sanaudos[Kodas])*('[1]3.4'!HB$7='[1]2.SAN'!$M$4:$M$73),0)),"")</f>
        <v/>
      </c>
      <c r="HC28" s="244" t="str">
        <f t="array" ref="HC28">IFERROR(INDEX([1]!Sanaudos[Saskaita],MATCH(1,('[1]3.4'!$AM28=[1]!Sanaudos[Kodas])*('[1]3.4'!HC$7='[1]2.SAN'!$M$4:$M$73),0)),"")</f>
        <v/>
      </c>
      <c r="HD28" s="244" t="str">
        <f t="array" ref="HD28">IFERROR(INDEX([1]!Sanaudos[Saskaita],MATCH(1,('[1]3.4'!$AM28=[1]!Sanaudos[Kodas])*('[1]3.4'!HD$7='[1]2.SAN'!$M$4:$M$73),0)),"")</f>
        <v/>
      </c>
      <c r="HE28" s="244" t="str">
        <f t="array" ref="HE28">IFERROR(INDEX([1]!Sanaudos[Saskaita],MATCH(1,('[1]3.4'!$AM28=[1]!Sanaudos[Kodas])*('[1]3.4'!HE$7='[1]2.SAN'!$M$4:$M$73),0)),"")</f>
        <v/>
      </c>
      <c r="HF28" s="244" t="str">
        <f t="array" ref="HF28">IFERROR(INDEX([1]!Sanaudos[Saskaita],MATCH(1,('[1]3.4'!$AM28=[1]!Sanaudos[Kodas])*('[1]3.4'!HF$7='[1]2.SAN'!$M$4:$M$73),0)),"")</f>
        <v/>
      </c>
      <c r="HG28" s="244" t="str">
        <f t="array" ref="HG28">IFERROR(INDEX([1]!Sanaudos[Saskaita],MATCH(1,('[1]3.4'!$AM28=[1]!Sanaudos[Kodas])*('[1]3.4'!HG$7='[1]2.SAN'!$M$4:$M$73),0)),"")</f>
        <v/>
      </c>
      <c r="HH28" s="244" t="str">
        <f t="array" ref="HH28">IFERROR(INDEX([1]!Sanaudos[Saskaita],MATCH(1,('[1]3.4'!$AM28=[1]!Sanaudos[Kodas])*('[1]3.4'!HH$7='[1]2.SAN'!$M$4:$M$73),0)),"")</f>
        <v/>
      </c>
      <c r="HI28" s="244" t="str">
        <f t="array" ref="HI28">IFERROR(INDEX([1]!Sanaudos[Saskaita],MATCH(1,('[1]3.4'!$AM28=[1]!Sanaudos[Kodas])*('[1]3.4'!HI$7='[1]2.SAN'!$M$4:$M$73),0)),"")</f>
        <v/>
      </c>
      <c r="HJ28" s="244" t="str">
        <f t="array" ref="HJ28">IFERROR(INDEX([1]!Sanaudos[Saskaita],MATCH(1,('[1]3.4'!$AM28=[1]!Sanaudos[Kodas])*('[1]3.4'!HJ$7='[1]2.SAN'!$M$4:$M$73),0)),"")</f>
        <v/>
      </c>
      <c r="HK28" s="244" t="str">
        <f t="array" ref="HK28">IFERROR(INDEX([1]!Sanaudos[Saskaita],MATCH(1,('[1]3.4'!$AM28=[1]!Sanaudos[Kodas])*('[1]3.4'!HK$7='[1]2.SAN'!$M$4:$M$73),0)),"")</f>
        <v/>
      </c>
      <c r="HL28" s="244" t="str">
        <f t="array" ref="HL28">IFERROR(INDEX([1]!Sanaudos[Saskaita],MATCH(1,('[1]3.4'!$AM28=[1]!Sanaudos[Kodas])*('[1]3.4'!HL$7='[1]2.SAN'!$M$4:$M$73),0)),"")</f>
        <v/>
      </c>
      <c r="HM28" s="244" t="str">
        <f t="array" ref="HM28">IFERROR(INDEX([1]!Sanaudos[Saskaita],MATCH(1,('[1]3.4'!$AM28=[1]!Sanaudos[Kodas])*('[1]3.4'!HM$7='[1]2.SAN'!$M$4:$M$73),0)),"")</f>
        <v/>
      </c>
      <c r="HN28" s="244" t="str">
        <f t="array" ref="HN28">IFERROR(INDEX([1]!Sanaudos[Saskaita],MATCH(1,('[1]3.4'!$AM28=[1]!Sanaudos[Kodas])*('[1]3.4'!HN$7='[1]2.SAN'!$M$4:$M$73),0)),"")</f>
        <v/>
      </c>
      <c r="HO28" s="244" t="str">
        <f t="array" ref="HO28">IFERROR(INDEX([1]!Sanaudos[Saskaita],MATCH(1,('[1]3.4'!$AM28=[1]!Sanaudos[Kodas])*('[1]3.4'!HO$7='[1]2.SAN'!$M$4:$M$73),0)),"")</f>
        <v/>
      </c>
      <c r="HP28" s="244" t="str">
        <f t="array" ref="HP28">IFERROR(INDEX([1]!Sanaudos[Saskaita],MATCH(1,('[1]3.4'!$AM28=[1]!Sanaudos[Kodas])*('[1]3.4'!HP$7='[1]2.SAN'!$M$4:$M$73),0)),"")</f>
        <v/>
      </c>
      <c r="HQ28" s="244" t="str">
        <f t="array" ref="HQ28">IFERROR(INDEX([1]!Sanaudos[Saskaita],MATCH(1,('[1]3.4'!$AM28=[1]!Sanaudos[Kodas])*('[1]3.4'!HQ$7='[1]2.SAN'!$M$4:$M$73),0)),"")</f>
        <v/>
      </c>
      <c r="HR28" s="244" t="str">
        <f t="array" ref="HR28">IFERROR(INDEX([1]!Sanaudos[Saskaita],MATCH(1,('[1]3.4'!$AM28=[1]!Sanaudos[Kodas])*('[1]3.4'!HR$7='[1]2.SAN'!$M$4:$M$73),0)),"")</f>
        <v/>
      </c>
      <c r="HS28" s="244" t="str">
        <f t="array" ref="HS28">IFERROR(INDEX([1]!Sanaudos[Saskaita],MATCH(1,('[1]3.4'!$AM28=[1]!Sanaudos[Kodas])*('[1]3.4'!HS$7='[1]2.SAN'!$M$4:$M$73),0)),"")</f>
        <v/>
      </c>
      <c r="HT28" s="244" t="str">
        <f t="array" ref="HT28">IFERROR(INDEX([1]!Sanaudos[Saskaita],MATCH(1,('[1]3.4'!$AM28=[1]!Sanaudos[Kodas])*('[1]3.4'!HT$7='[1]2.SAN'!$M$4:$M$73),0)),"")</f>
        <v/>
      </c>
      <c r="HU28" s="244" t="str">
        <f t="array" ref="HU28">IFERROR(INDEX([1]!Sanaudos[Saskaita],MATCH(1,('[1]3.4'!$AM28=[1]!Sanaudos[Kodas])*('[1]3.4'!HU$7='[1]2.SAN'!$M$4:$M$73),0)),"")</f>
        <v/>
      </c>
      <c r="HV28" s="244" t="str">
        <f t="array" ref="HV28">IFERROR(INDEX([1]!Sanaudos[Saskaita],MATCH(1,('[1]3.4'!$AM28=[1]!Sanaudos[Kodas])*('[1]3.4'!HV$7='[1]2.SAN'!$M$4:$M$73),0)),"")</f>
        <v/>
      </c>
      <c r="HW28" s="244" t="str">
        <f t="array" ref="HW28">IFERROR(INDEX([1]!Sanaudos[Saskaita],MATCH(1,('[1]3.4'!$AM28=[1]!Sanaudos[Kodas])*('[1]3.4'!HW$7='[1]2.SAN'!$M$4:$M$73),0)),"")</f>
        <v/>
      </c>
      <c r="HX28" s="244" t="str">
        <f t="array" ref="HX28">IFERROR(INDEX([1]!Sanaudos[Saskaita],MATCH(1,('[1]3.4'!$AM28=[1]!Sanaudos[Kodas])*('[1]3.4'!HX$7='[1]2.SAN'!$M$4:$M$73),0)),"")</f>
        <v/>
      </c>
      <c r="HY28" s="244" t="str">
        <f t="array" ref="HY28">IFERROR(INDEX([1]!Sanaudos[Saskaita],MATCH(1,('[1]3.4'!$AM28=[1]!Sanaudos[Kodas])*('[1]3.4'!HY$7='[1]2.SAN'!$M$4:$M$73),0)),"")</f>
        <v/>
      </c>
      <c r="HZ28" s="244" t="str">
        <f t="array" ref="HZ28">IFERROR(INDEX([1]!Sanaudos[Saskaita],MATCH(1,('[1]3.4'!$AM28=[1]!Sanaudos[Kodas])*('[1]3.4'!HZ$7='[1]2.SAN'!$M$4:$M$73),0)),"")</f>
        <v/>
      </c>
      <c r="IA28" s="244" t="str">
        <f t="array" ref="IA28">IFERROR(INDEX([1]!Sanaudos[Saskaita],MATCH(1,('[1]3.4'!$AM28=[1]!Sanaudos[Kodas])*('[1]3.4'!IA$7='[1]2.SAN'!$M$4:$M$73),0)),"")</f>
        <v/>
      </c>
      <c r="IB28" s="244" t="str">
        <f t="array" ref="IB28">IFERROR(INDEX([1]!Sanaudos[Saskaita],MATCH(1,('[1]3.4'!$AM28=[1]!Sanaudos[Kodas])*('[1]3.4'!IB$7='[1]2.SAN'!$M$4:$M$73),0)),"")</f>
        <v/>
      </c>
      <c r="IC28" s="244" t="str">
        <f t="array" ref="IC28">IFERROR(INDEX([1]!Sanaudos[Saskaita],MATCH(1,('[1]3.4'!$AM28=[1]!Sanaudos[Kodas])*('[1]3.4'!IC$7='[1]2.SAN'!$M$4:$M$73),0)),"")</f>
        <v/>
      </c>
      <c r="ID28" s="244" t="str">
        <f t="array" ref="ID28">IFERROR(INDEX([1]!Sanaudos[Saskaita],MATCH(1,('[1]3.4'!$AM28=[1]!Sanaudos[Kodas])*('[1]3.4'!ID$7='[1]2.SAN'!$M$4:$M$73),0)),"")</f>
        <v/>
      </c>
      <c r="IE28" s="244" t="str">
        <f t="array" ref="IE28">IFERROR(INDEX([1]!Sanaudos[Saskaita],MATCH(1,('[1]3.4'!$AM28=[1]!Sanaudos[Kodas])*('[1]3.4'!IE$7='[1]2.SAN'!$M$4:$M$73),0)),"")</f>
        <v/>
      </c>
      <c r="IF28" s="244" t="str">
        <f t="array" ref="IF28">IFERROR(INDEX([1]!Sanaudos[Saskaita],MATCH(1,('[1]3.4'!$AM28=[1]!Sanaudos[Kodas])*('[1]3.4'!IF$7='[1]2.SAN'!$M$4:$M$73),0)),"")</f>
        <v/>
      </c>
      <c r="IG28" s="244" t="str">
        <f t="array" ref="IG28">IFERROR(INDEX([1]!Sanaudos[Saskaita],MATCH(1,('[1]3.4'!$AM28=[1]!Sanaudos[Kodas])*('[1]3.4'!IG$7='[1]2.SAN'!$M$4:$M$73),0)),"")</f>
        <v/>
      </c>
      <c r="IH28" s="244" t="str">
        <f t="array" ref="IH28">IFERROR(INDEX([1]!Sanaudos[Saskaita],MATCH(1,('[1]3.4'!$AM28=[1]!Sanaudos[Kodas])*('[1]3.4'!IH$7='[1]2.SAN'!$M$4:$M$73),0)),"")</f>
        <v/>
      </c>
      <c r="II28" s="244" t="str">
        <f t="array" ref="II28">IFERROR(INDEX([1]!Sanaudos[Saskaita],MATCH(1,('[1]3.4'!$AM28=[1]!Sanaudos[Kodas])*('[1]3.4'!II$7='[1]2.SAN'!$M$4:$M$73),0)),"")</f>
        <v/>
      </c>
      <c r="IJ28" s="244" t="str">
        <f t="array" ref="IJ28">IFERROR(INDEX([1]!Sanaudos[Saskaita],MATCH(1,('[1]3.4'!$AM28=[1]!Sanaudos[Kodas])*('[1]3.4'!IJ$7='[1]2.SAN'!$M$4:$M$73),0)),"")</f>
        <v/>
      </c>
      <c r="IK28" s="244" t="str">
        <f t="array" ref="IK28">IFERROR(INDEX([1]!Sanaudos[Saskaita],MATCH(1,('[1]3.4'!$AM28=[1]!Sanaudos[Kodas])*('[1]3.4'!IK$7='[1]2.SAN'!$M$4:$M$73),0)),"")</f>
        <v/>
      </c>
    </row>
    <row r="29" spans="2:245" ht="12.2" customHeight="1" x14ac:dyDescent="0.2">
      <c r="B29" s="566"/>
      <c r="C29" s="255" t="s">
        <v>813</v>
      </c>
      <c r="D29" s="256" t="s">
        <v>815</v>
      </c>
      <c r="E29" s="257" t="str">
        <f t="shared" si="2"/>
        <v xml:space="preserve">                                    </v>
      </c>
      <c r="F29" s="258" t="e">
        <f>+SUMIFS([1]!Sanaudos[Suma],[1]!Sanaudos[Kodas],AM29,[1]!Sanaudos[PASK],TRUE)</f>
        <v>#REF!</v>
      </c>
      <c r="G29" s="258" t="e">
        <f>-SUMIFS([1]!Sanaudos[Suma],[1]!Sanaudos[Kodas],$AM29,[1]!Sanaudos[Pagal DK RAS],700)</f>
        <v>#REF!</v>
      </c>
      <c r="H29" s="258" t="e">
        <f>+SUMIFS('[1]5.turtas'!$D$1:$AN$1,'[1]5.turtas'!$D$4:$AN$4,$AM29)</f>
        <v>#VALUE!</v>
      </c>
      <c r="I29" s="258" t="e">
        <f>-SUMIFS([1]!Sanaudos[Suma],[1]!Sanaudos[Kodas],$AM29,[1]!Sanaudos[Pagal DK RAS],901)-SUMIFS([1]!Sanaudos[Suma],[1]!Sanaudos[Kodas],$AM29,[1]!Sanaudos[Pagal DK RAS],902)-SUMIFS([1]!Sanaudos[Suma],[1]!Sanaudos[Kodas],$AM29,[1]!Sanaudos[Pagal DK RAS],905)</f>
        <v>#REF!</v>
      </c>
      <c r="J29" s="258" t="e">
        <f>+SUMIFS([1]!DU[DU],[1]!DU[Kodas],$AM29)+SUMIFS([1]!DU[Sodra],[1]!DU[Kodas],$AM29)+SUMIFS([1]!DU[Išeitinės išmokos, kompensacijos],[1]!DU[Kodas],$AM29)</f>
        <v>#REF!</v>
      </c>
      <c r="K29" s="258" t="e">
        <f>+SUMIFS([1]!Sanaudos_kor[Suma],[1]!Sanaudos_kor[Kodas],$AM29,[1]!Sanaudos_kor[PASK],TRUE,[1]!Sanaudos_kor[KOR_nr],K$1)</f>
        <v>#REF!</v>
      </c>
      <c r="L29" s="258" t="e">
        <f>+SUMIFS([1]!Sanaudos_kor[Suma],[1]!Sanaudos_kor[Kodas],$AM29,[1]!Sanaudos_kor[PASK],TRUE,[1]!Sanaudos_kor[KOR_nr],L$1)</f>
        <v>#REF!</v>
      </c>
      <c r="M29" s="258" t="e">
        <f>+SUMIFS([1]!Sanaudos_kor[Suma],[1]!Sanaudos_kor[Kodas],$AM29,[1]!Sanaudos_kor[PASK],TRUE,[1]!Sanaudos_kor[KOR_nr],M$1)</f>
        <v>#REF!</v>
      </c>
      <c r="N29" s="258" t="e">
        <f>+SUMIFS([1]!Sanaudos_kor[Suma],[1]!Sanaudos_kor[Kodas],$AM29,[1]!Sanaudos_kor[PASK],TRUE,[1]!Sanaudos_kor[KOR_nr],N$1)</f>
        <v>#REF!</v>
      </c>
      <c r="O29" s="258" t="e">
        <f>+SUMIFS([1]!Sanaudos_kor[Suma],[1]!Sanaudos_kor[Kodas],$AM29,[1]!Sanaudos_kor[PASK],TRUE,[1]!Sanaudos_kor[KOR_nr],O$1)</f>
        <v>#REF!</v>
      </c>
      <c r="P29" s="258" t="e">
        <f>+SUMIFS([1]!Sanaudos_kor[Suma],[1]!Sanaudos_kor[Kodas],$AM29,[1]!Sanaudos_kor[PASK],TRUE,[1]!Sanaudos_kor[KOR_nr],P$1)</f>
        <v>#REF!</v>
      </c>
      <c r="Q29" s="258" t="e">
        <f>+SUMIFS([1]!Sanaudos_kor[Suma],[1]!Sanaudos_kor[Kodas],$AM29,[1]!Sanaudos_kor[PASK],TRUE,[1]!Sanaudos_kor[KOR_nr],Q$1)</f>
        <v>#REF!</v>
      </c>
      <c r="R29" s="258" t="e">
        <f>+SUMIFS([1]!Sanaudos_kor[Suma],[1]!Sanaudos_kor[Kodas],$AM29,[1]!Sanaudos_kor[PASK],TRUE,[1]!Sanaudos_kor[KOR_nr],R$1)</f>
        <v>#REF!</v>
      </c>
      <c r="S29" s="258" t="e">
        <f>+SUMIFS([1]!Sanaudos_kor[Suma],[1]!Sanaudos_kor[Kodas],$AM29,[1]!Sanaudos_kor[PASK],TRUE,[1]!Sanaudos_kor[KOR_nr],S$1)</f>
        <v>#REF!</v>
      </c>
      <c r="T29" s="258" t="e">
        <f>+SUMIFS([1]!Sanaudos_kor[Suma],[1]!Sanaudos_kor[Kodas],$AM29,[1]!Sanaudos_kor[PASK],TRUE,[1]!Sanaudos_kor[KOR_nr],T$1)</f>
        <v>#REF!</v>
      </c>
      <c r="U29" s="258" t="e">
        <f>+SUMIFS([1]!Sanaudos_kor[Suma],[1]!Sanaudos_kor[Kodas],$AM29,[1]!Sanaudos_kor[PASK],TRUE,[1]!Sanaudos_kor[KOR_nr],U$1)</f>
        <v>#REF!</v>
      </c>
      <c r="V29" s="258" t="e">
        <f>+SUMIFS([1]!Sanaudos_kor[Suma],[1]!Sanaudos_kor[Kodas],$AM29,[1]!Sanaudos_kor[PASK],TRUE,[1]!Sanaudos_kor[KOR_nr],V$1)</f>
        <v>#REF!</v>
      </c>
      <c r="W29" s="258" t="e">
        <f>+SUMIFS([1]!Sanaudos_kor[Suma],[1]!Sanaudos_kor[Kodas],$AM29,[1]!Sanaudos_kor[PASK],TRUE,[1]!Sanaudos_kor[KOR_nr],W$1)</f>
        <v>#REF!</v>
      </c>
      <c r="X29" s="258" t="e">
        <f>+SUMIFS([1]!Sanaudos_kor[Suma],[1]!Sanaudos_kor[Kodas],$AM29,[1]!Sanaudos_kor[PASK],TRUE,[1]!Sanaudos_kor[KOR_nr],X$1)</f>
        <v>#REF!</v>
      </c>
      <c r="Y29" s="258" t="e">
        <f>+SUMIFS([1]!Sanaudos_kor[Suma],[1]!Sanaudos_kor[Kodas],$AM29,[1]!Sanaudos_kor[PASK],TRUE,[1]!Sanaudos_kor[KOR_nr],Y$1)</f>
        <v>#REF!</v>
      </c>
      <c r="Z29" s="258" t="e">
        <f>+SUMIFS([1]!Sanaudos_kor[Suma],[1]!Sanaudos_kor[Kodas],$AM29,[1]!Sanaudos_kor[PASK],TRUE,[1]!Sanaudos_kor[KOR_nr],Z$1)</f>
        <v>#REF!</v>
      </c>
      <c r="AA29" s="258" t="e">
        <f>+SUMIFS([1]!Sanaudos_kor[Suma],[1]!Sanaudos_kor[Kodas],$AM29,[1]!Sanaudos_kor[PASK],TRUE,[1]!Sanaudos_kor[KOR_nr],AA$1)</f>
        <v>#REF!</v>
      </c>
      <c r="AB29" s="258" t="e">
        <f>+SUMIFS([1]!Sanaudos_kor[Suma],[1]!Sanaudos_kor[Kodas],$AM29,[1]!Sanaudos_kor[PASK],TRUE,[1]!Sanaudos_kor[KOR_nr],AB$1)</f>
        <v>#REF!</v>
      </c>
      <c r="AC29" s="258" t="e">
        <f>+SUMIFS([1]!Sanaudos_kor[Suma],[1]!Sanaudos_kor[Kodas],$AM29,[1]!Sanaudos_kor[PASK],TRUE,[1]!Sanaudos_kor[KOR_nr],AC$1)</f>
        <v>#REF!</v>
      </c>
      <c r="AD29" s="258" t="e">
        <f>+SUMIFS([1]!Sanaudos_kor[Suma],[1]!Sanaudos_kor[Kodas],$AM29,[1]!Sanaudos_kor[PASK],TRUE,[1]!Sanaudos_kor[KOR_nr],AD$1)</f>
        <v>#REF!</v>
      </c>
      <c r="AE29" s="258" t="e">
        <f>+SUMIFS([1]!Sanaudos_kor[Suma],[1]!Sanaudos_kor[Kodas],$AM29,[1]!Sanaudos_kor[PASK],TRUE,[1]!Sanaudos_kor[KOR_nr],AE$1)</f>
        <v>#REF!</v>
      </c>
      <c r="AF29" s="258" t="e">
        <f>+SUMIFS([1]!Sanaudos_kor[Suma],[1]!Sanaudos_kor[Kodas],$AM29,[1]!Sanaudos_kor[PASK],TRUE,[1]!Sanaudos_kor[KOR_nr],AF$1)</f>
        <v>#REF!</v>
      </c>
      <c r="AG29" s="258" t="e">
        <f t="shared" si="0"/>
        <v>#REF!</v>
      </c>
      <c r="AH29" s="566"/>
      <c r="AJ29" s="211" t="s">
        <v>419</v>
      </c>
      <c r="AK29" s="124">
        <f>+'[1]2.SAN'!C196</f>
        <v>0</v>
      </c>
      <c r="AM29" s="249"/>
      <c r="AN29" s="250" t="e">
        <f>+SUMIFS('[1]6'!$Y$161:$BL$161,'[1]6'!$Y$2:$BL$2,$AM29)</f>
        <v>#VALUE!</v>
      </c>
      <c r="AO29" s="250" t="e">
        <f t="shared" ref="AO29:AO47" si="4">+AG29-AN29</f>
        <v>#REF!</v>
      </c>
      <c r="AQ29" s="250" t="e">
        <f>+SUMIFS('[1]3.4'!$F$133:$F$202,'[1]3.4'!$D$133:$D$202,$AM29,'[1]3.4'!$E$133:$E$202,"")</f>
        <v>#VALUE!</v>
      </c>
      <c r="AR29" s="250" t="e">
        <f t="shared" si="1"/>
        <v>#VALUE!</v>
      </c>
      <c r="AT29" s="244" t="str">
        <f t="array" ref="AT29">IFERROR(INDEX([1]!Sanaudos[Saskaita],MATCH(1,('[1]3.4'!$AM29=[1]!Sanaudos[Kodas])*('[1]3.4'!AT$7='[1]2.SAN'!$M$4:$M$73),0)),"")</f>
        <v/>
      </c>
      <c r="AU29" s="244" t="str">
        <f t="array" ref="AU29">IFERROR(INDEX([1]!Sanaudos[Saskaita],MATCH(1,('[1]3.4'!$AM29=[1]!Sanaudos[Kodas])*('[1]3.4'!AU$7='[1]2.SAN'!$M$4:$M$73),0)),"")</f>
        <v/>
      </c>
      <c r="AV29" s="244" t="str">
        <f t="array" ref="AV29">IFERROR(INDEX([1]!Sanaudos[Saskaita],MATCH(1,('[1]3.4'!$AM29=[1]!Sanaudos[Kodas])*('[1]3.4'!AV$7='[1]2.SAN'!$M$4:$M$73),0)),"")</f>
        <v/>
      </c>
      <c r="AW29" s="244" t="str">
        <f t="array" ref="AW29">IFERROR(INDEX([1]!Sanaudos[Saskaita],MATCH(1,('[1]3.4'!$AM29=[1]!Sanaudos[Kodas])*('[1]3.4'!AW$7='[1]2.SAN'!$M$4:$M$73),0)),"")</f>
        <v/>
      </c>
      <c r="AX29" s="244" t="str">
        <f t="array" ref="AX29">IFERROR(INDEX([1]!Sanaudos[Saskaita],MATCH(1,('[1]3.4'!$AM29=[1]!Sanaudos[Kodas])*('[1]3.4'!AX$7='[1]2.SAN'!$M$4:$M$73),0)),"")</f>
        <v/>
      </c>
      <c r="AY29" s="244" t="str">
        <f t="array" ref="AY29">IFERROR(INDEX([1]!Sanaudos[Saskaita],MATCH(1,('[1]3.4'!$AM29=[1]!Sanaudos[Kodas])*('[1]3.4'!AY$7='[1]2.SAN'!$M$4:$M$73),0)),"")</f>
        <v/>
      </c>
      <c r="AZ29" s="244" t="str">
        <f t="array" ref="AZ29">IFERROR(INDEX([1]!Sanaudos[Saskaita],MATCH(1,('[1]3.4'!$AM29=[1]!Sanaudos[Kodas])*('[1]3.4'!AZ$7='[1]2.SAN'!$M$4:$M$73),0)),"")</f>
        <v/>
      </c>
      <c r="BA29" s="244" t="str">
        <f t="array" ref="BA29">IFERROR(INDEX([1]!Sanaudos[Saskaita],MATCH(1,('[1]3.4'!$AM29=[1]!Sanaudos[Kodas])*('[1]3.4'!BA$7='[1]2.SAN'!$M$4:$M$73),0)),"")</f>
        <v/>
      </c>
      <c r="BB29" s="244" t="str">
        <f t="array" ref="BB29">IFERROR(INDEX([1]!Sanaudos[Saskaita],MATCH(1,('[1]3.4'!$AM29=[1]!Sanaudos[Kodas])*('[1]3.4'!BB$7='[1]2.SAN'!$M$4:$M$73),0)),"")</f>
        <v/>
      </c>
      <c r="BC29" s="244" t="str">
        <f t="array" ref="BC29">IFERROR(INDEX([1]!Sanaudos[Saskaita],MATCH(1,('[1]3.4'!$AM29=[1]!Sanaudos[Kodas])*('[1]3.4'!BC$7='[1]2.SAN'!$M$4:$M$73),0)),"")</f>
        <v/>
      </c>
      <c r="BD29" s="244" t="str">
        <f t="array" ref="BD29">IFERROR(INDEX([1]!Sanaudos[Saskaita],MATCH(1,('[1]3.4'!$AM29=[1]!Sanaudos[Kodas])*('[1]3.4'!BD$7='[1]2.SAN'!$M$4:$M$73),0)),"")</f>
        <v/>
      </c>
      <c r="BE29" s="244" t="str">
        <f t="array" ref="BE29">IFERROR(INDEX([1]!Sanaudos[Saskaita],MATCH(1,('[1]3.4'!$AM29=[1]!Sanaudos[Kodas])*('[1]3.4'!BE$7='[1]2.SAN'!$M$4:$M$73),0)),"")</f>
        <v/>
      </c>
      <c r="BF29" s="244" t="str">
        <f t="array" ref="BF29">IFERROR(INDEX([1]!Sanaudos[Saskaita],MATCH(1,('[1]3.4'!$AM29=[1]!Sanaudos[Kodas])*('[1]3.4'!BF$7='[1]2.SAN'!$M$4:$M$73),0)),"")</f>
        <v/>
      </c>
      <c r="BG29" s="244" t="str">
        <f t="array" ref="BG29">IFERROR(INDEX([1]!Sanaudos[Saskaita],MATCH(1,('[1]3.4'!$AM29=[1]!Sanaudos[Kodas])*('[1]3.4'!BG$7='[1]2.SAN'!$M$4:$M$73),0)),"")</f>
        <v/>
      </c>
      <c r="BH29" s="244" t="str">
        <f t="array" ref="BH29">IFERROR(INDEX([1]!Sanaudos[Saskaita],MATCH(1,('[1]3.4'!$AM29=[1]!Sanaudos[Kodas])*('[1]3.4'!BH$7='[1]2.SAN'!$M$4:$M$73),0)),"")</f>
        <v/>
      </c>
      <c r="BI29" s="244" t="str">
        <f t="array" ref="BI29">IFERROR(INDEX([1]!Sanaudos[Saskaita],MATCH(1,('[1]3.4'!$AM29=[1]!Sanaudos[Kodas])*('[1]3.4'!BI$7='[1]2.SAN'!$M$4:$M$73),0)),"")</f>
        <v/>
      </c>
      <c r="BJ29" s="244" t="str">
        <f t="array" ref="BJ29">IFERROR(INDEX([1]!Sanaudos[Saskaita],MATCH(1,('[1]3.4'!$AM29=[1]!Sanaudos[Kodas])*('[1]3.4'!BJ$7='[1]2.SAN'!$M$4:$M$73),0)),"")</f>
        <v/>
      </c>
      <c r="BK29" s="244" t="str">
        <f t="array" ref="BK29">IFERROR(INDEX([1]!Sanaudos[Saskaita],MATCH(1,('[1]3.4'!$AM29=[1]!Sanaudos[Kodas])*('[1]3.4'!BK$7='[1]2.SAN'!$M$4:$M$73),0)),"")</f>
        <v/>
      </c>
      <c r="BL29" s="244" t="str">
        <f t="array" ref="BL29">IFERROR(INDEX([1]!Sanaudos[Saskaita],MATCH(1,('[1]3.4'!$AM29=[1]!Sanaudos[Kodas])*('[1]3.4'!BL$7='[1]2.SAN'!$M$4:$M$73),0)),"")</f>
        <v/>
      </c>
      <c r="BM29" s="244" t="str">
        <f t="array" ref="BM29">IFERROR(INDEX([1]!Sanaudos[Saskaita],MATCH(1,('[1]3.4'!$AM29=[1]!Sanaudos[Kodas])*('[1]3.4'!BM$7='[1]2.SAN'!$M$4:$M$73),0)),"")</f>
        <v/>
      </c>
      <c r="BN29" s="244" t="str">
        <f t="array" ref="BN29">IFERROR(INDEX([1]!Sanaudos[Saskaita],MATCH(1,('[1]3.4'!$AM29=[1]!Sanaudos[Kodas])*('[1]3.4'!BN$7='[1]2.SAN'!$M$4:$M$73),0)),"")</f>
        <v/>
      </c>
      <c r="BO29" s="244" t="str">
        <f t="array" ref="BO29">IFERROR(INDEX([1]!Sanaudos[Saskaita],MATCH(1,('[1]3.4'!$AM29=[1]!Sanaudos[Kodas])*('[1]3.4'!BO$7='[1]2.SAN'!$M$4:$M$73),0)),"")</f>
        <v/>
      </c>
      <c r="BP29" s="244" t="str">
        <f t="array" ref="BP29">IFERROR(INDEX([1]!Sanaudos[Saskaita],MATCH(1,('[1]3.4'!$AM29=[1]!Sanaudos[Kodas])*('[1]3.4'!BP$7='[1]2.SAN'!$M$4:$M$73),0)),"")</f>
        <v/>
      </c>
      <c r="BQ29" s="244" t="str">
        <f t="array" ref="BQ29">IFERROR(INDEX([1]!Sanaudos[Saskaita],MATCH(1,('[1]3.4'!$AM29=[1]!Sanaudos[Kodas])*('[1]3.4'!BQ$7='[1]2.SAN'!$M$4:$M$73),0)),"")</f>
        <v/>
      </c>
      <c r="BR29" s="244" t="str">
        <f t="array" ref="BR29">IFERROR(INDEX([1]!Sanaudos[Saskaita],MATCH(1,('[1]3.4'!$AM29=[1]!Sanaudos[Kodas])*('[1]3.4'!BR$7='[1]2.SAN'!$M$4:$M$73),0)),"")</f>
        <v/>
      </c>
      <c r="BS29" s="244" t="str">
        <f t="array" ref="BS29">IFERROR(INDEX([1]!Sanaudos[Saskaita],MATCH(1,('[1]3.4'!$AM29=[1]!Sanaudos[Kodas])*('[1]3.4'!BS$7='[1]2.SAN'!$M$4:$M$73),0)),"")</f>
        <v/>
      </c>
      <c r="BT29" s="244" t="str">
        <f t="array" ref="BT29">IFERROR(INDEX([1]!Sanaudos[Saskaita],MATCH(1,('[1]3.4'!$AM29=[1]!Sanaudos[Kodas])*('[1]3.4'!BT$7='[1]2.SAN'!$M$4:$M$73),0)),"")</f>
        <v/>
      </c>
      <c r="BU29" s="244" t="str">
        <f t="array" ref="BU29">IFERROR(INDEX([1]!Sanaudos[Saskaita],MATCH(1,('[1]3.4'!$AM29=[1]!Sanaudos[Kodas])*('[1]3.4'!BU$7='[1]2.SAN'!$M$4:$M$73),0)),"")</f>
        <v/>
      </c>
      <c r="BV29" s="244" t="str">
        <f t="array" ref="BV29">IFERROR(INDEX([1]!Sanaudos[Saskaita],MATCH(1,('[1]3.4'!$AM29=[1]!Sanaudos[Kodas])*('[1]3.4'!BV$7='[1]2.SAN'!$M$4:$M$73),0)),"")</f>
        <v/>
      </c>
      <c r="BW29" s="244" t="str">
        <f t="array" ref="BW29">IFERROR(INDEX([1]!Sanaudos[Saskaita],MATCH(1,('[1]3.4'!$AM29=[1]!Sanaudos[Kodas])*('[1]3.4'!BW$7='[1]2.SAN'!$M$4:$M$73),0)),"")</f>
        <v/>
      </c>
      <c r="BX29" s="244" t="str">
        <f t="array" ref="BX29">IFERROR(INDEX([1]!Sanaudos[Saskaita],MATCH(1,('[1]3.4'!$AM29=[1]!Sanaudos[Kodas])*('[1]3.4'!BX$7='[1]2.SAN'!$M$4:$M$73),0)),"")</f>
        <v/>
      </c>
      <c r="BY29" s="244" t="str">
        <f t="array" ref="BY29">IFERROR(INDEX([1]!Sanaudos[Saskaita],MATCH(1,('[1]3.4'!$AM29=[1]!Sanaudos[Kodas])*('[1]3.4'!BY$7='[1]2.SAN'!$M$4:$M$73),0)),"")</f>
        <v/>
      </c>
      <c r="BZ29" s="244" t="str">
        <f t="array" ref="BZ29">IFERROR(INDEX([1]!Sanaudos[Saskaita],MATCH(1,('[1]3.4'!$AM29=[1]!Sanaudos[Kodas])*('[1]3.4'!BZ$7='[1]2.SAN'!$M$4:$M$73),0)),"")</f>
        <v/>
      </c>
      <c r="CA29" s="244" t="str">
        <f t="array" ref="CA29">IFERROR(INDEX([1]!Sanaudos[Saskaita],MATCH(1,('[1]3.4'!$AM29=[1]!Sanaudos[Kodas])*('[1]3.4'!CA$7='[1]2.SAN'!$M$4:$M$73),0)),"")</f>
        <v/>
      </c>
      <c r="CB29" s="244" t="str">
        <f t="array" ref="CB29">IFERROR(INDEX([1]!Sanaudos[Saskaita],MATCH(1,('[1]3.4'!$AM29=[1]!Sanaudos[Kodas])*('[1]3.4'!CB$7='[1]2.SAN'!$M$4:$M$73),0)),"")</f>
        <v/>
      </c>
      <c r="CC29" s="244" t="str">
        <f t="array" ref="CC29">IFERROR(INDEX([1]!Sanaudos[Saskaita],MATCH(1,('[1]3.4'!$AM29=[1]!Sanaudos[Kodas])*('[1]3.4'!CC$7='[1]2.SAN'!$M$4:$M$73),0)),"")</f>
        <v/>
      </c>
      <c r="CD29" s="244" t="str">
        <f t="array" ref="CD29">IFERROR(INDEX([1]!Sanaudos[Saskaita],MATCH(1,('[1]3.4'!$AM29=[1]!Sanaudos[Kodas])*('[1]3.4'!CD$7='[1]2.SAN'!$M$4:$M$73),0)),"")</f>
        <v/>
      </c>
      <c r="CE29" s="244" t="str">
        <f t="array" ref="CE29">IFERROR(INDEX([1]!Sanaudos[Saskaita],MATCH(1,('[1]3.4'!$AM29=[1]!Sanaudos[Kodas])*('[1]3.4'!CE$7='[1]2.SAN'!$M$4:$M$73),0)),"")</f>
        <v/>
      </c>
      <c r="CF29" s="244" t="str">
        <f t="array" ref="CF29">IFERROR(INDEX([1]!Sanaudos[Saskaita],MATCH(1,('[1]3.4'!$AM29=[1]!Sanaudos[Kodas])*('[1]3.4'!CF$7='[1]2.SAN'!$M$4:$M$73),0)),"")</f>
        <v/>
      </c>
      <c r="CG29" s="244" t="str">
        <f t="array" ref="CG29">IFERROR(INDEX([1]!Sanaudos[Saskaita],MATCH(1,('[1]3.4'!$AM29=[1]!Sanaudos[Kodas])*('[1]3.4'!CG$7='[1]2.SAN'!$M$4:$M$73),0)),"")</f>
        <v/>
      </c>
      <c r="CH29" s="244" t="str">
        <f t="array" ref="CH29">IFERROR(INDEX([1]!Sanaudos[Saskaita],MATCH(1,('[1]3.4'!$AM29=[1]!Sanaudos[Kodas])*('[1]3.4'!CH$7='[1]2.SAN'!$M$4:$M$73),0)),"")</f>
        <v/>
      </c>
      <c r="CI29" s="244" t="str">
        <f t="array" ref="CI29">IFERROR(INDEX([1]!Sanaudos[Saskaita],MATCH(1,('[1]3.4'!$AM29=[1]!Sanaudos[Kodas])*('[1]3.4'!CI$7='[1]2.SAN'!$M$4:$M$73),0)),"")</f>
        <v/>
      </c>
      <c r="CJ29" s="244" t="str">
        <f t="array" ref="CJ29">IFERROR(INDEX([1]!Sanaudos[Saskaita],MATCH(1,('[1]3.4'!$AM29=[1]!Sanaudos[Kodas])*('[1]3.4'!CJ$7='[1]2.SAN'!$M$4:$M$73),0)),"")</f>
        <v/>
      </c>
      <c r="CK29" s="244" t="str">
        <f t="array" ref="CK29">IFERROR(INDEX([1]!Sanaudos[Saskaita],MATCH(1,('[1]3.4'!$AM29=[1]!Sanaudos[Kodas])*('[1]3.4'!CK$7='[1]2.SAN'!$M$4:$M$73),0)),"")</f>
        <v/>
      </c>
      <c r="CL29" s="244" t="str">
        <f t="array" ref="CL29">IFERROR(INDEX([1]!Sanaudos[Saskaita],MATCH(1,('[1]3.4'!$AM29=[1]!Sanaudos[Kodas])*('[1]3.4'!CL$7='[1]2.SAN'!$M$4:$M$73),0)),"")</f>
        <v/>
      </c>
      <c r="CM29" s="244" t="str">
        <f t="array" ref="CM29">IFERROR(INDEX([1]!Sanaudos[Saskaita],MATCH(1,('[1]3.4'!$AM29=[1]!Sanaudos[Kodas])*('[1]3.4'!CM$7='[1]2.SAN'!$M$4:$M$73),0)),"")</f>
        <v/>
      </c>
      <c r="CN29" s="244" t="str">
        <f t="array" ref="CN29">IFERROR(INDEX([1]!Sanaudos[Saskaita],MATCH(1,('[1]3.4'!$AM29=[1]!Sanaudos[Kodas])*('[1]3.4'!CN$7='[1]2.SAN'!$M$4:$M$73),0)),"")</f>
        <v/>
      </c>
      <c r="CO29" s="244" t="str">
        <f t="array" ref="CO29">IFERROR(INDEX([1]!Sanaudos[Saskaita],MATCH(1,('[1]3.4'!$AM29=[1]!Sanaudos[Kodas])*('[1]3.4'!CO$7='[1]2.SAN'!$M$4:$M$73),0)),"")</f>
        <v/>
      </c>
      <c r="CP29" s="244" t="str">
        <f t="array" ref="CP29">IFERROR(INDEX([1]!Sanaudos[Saskaita],MATCH(1,('[1]3.4'!$AM29=[1]!Sanaudos[Kodas])*('[1]3.4'!CP$7='[1]2.SAN'!$M$4:$M$73),0)),"")</f>
        <v/>
      </c>
      <c r="CQ29" s="244" t="str">
        <f t="array" ref="CQ29">IFERROR(INDEX([1]!Sanaudos[Saskaita],MATCH(1,('[1]3.4'!$AM29=[1]!Sanaudos[Kodas])*('[1]3.4'!CQ$7='[1]2.SAN'!$M$4:$M$73),0)),"")</f>
        <v/>
      </c>
      <c r="CR29" s="244" t="str">
        <f t="array" ref="CR29">IFERROR(INDEX([1]!Sanaudos[Saskaita],MATCH(1,('[1]3.4'!$AM29=[1]!Sanaudos[Kodas])*('[1]3.4'!CR$7='[1]2.SAN'!$M$4:$M$73),0)),"")</f>
        <v/>
      </c>
      <c r="CS29" s="244" t="str">
        <f t="array" ref="CS29">IFERROR(INDEX([1]!Sanaudos[Saskaita],MATCH(1,('[1]3.4'!$AM29=[1]!Sanaudos[Kodas])*('[1]3.4'!CS$7='[1]2.SAN'!$M$4:$M$73),0)),"")</f>
        <v/>
      </c>
      <c r="CT29" s="244" t="str">
        <f t="array" ref="CT29">IFERROR(INDEX([1]!Sanaudos[Saskaita],MATCH(1,('[1]3.4'!$AM29=[1]!Sanaudos[Kodas])*('[1]3.4'!CT$7='[1]2.SAN'!$M$4:$M$73),0)),"")</f>
        <v/>
      </c>
      <c r="CU29" s="244" t="str">
        <f t="array" ref="CU29">IFERROR(INDEX([1]!Sanaudos[Saskaita],MATCH(1,('[1]3.4'!$AM29=[1]!Sanaudos[Kodas])*('[1]3.4'!CU$7='[1]2.SAN'!$M$4:$M$73),0)),"")</f>
        <v/>
      </c>
      <c r="CV29" s="244" t="str">
        <f t="array" ref="CV29">IFERROR(INDEX([1]!Sanaudos[Saskaita],MATCH(1,('[1]3.4'!$AM29=[1]!Sanaudos[Kodas])*('[1]3.4'!CV$7='[1]2.SAN'!$M$4:$M$73),0)),"")</f>
        <v/>
      </c>
      <c r="CW29" s="244" t="str">
        <f t="array" ref="CW29">IFERROR(INDEX([1]!Sanaudos[Saskaita],MATCH(1,('[1]3.4'!$AM29=[1]!Sanaudos[Kodas])*('[1]3.4'!CW$7='[1]2.SAN'!$M$4:$M$73),0)),"")</f>
        <v/>
      </c>
      <c r="CX29" s="244" t="str">
        <f t="array" ref="CX29">IFERROR(INDEX([1]!Sanaudos[Saskaita],MATCH(1,('[1]3.4'!$AM29=[1]!Sanaudos[Kodas])*('[1]3.4'!CX$7='[1]2.SAN'!$M$4:$M$73),0)),"")</f>
        <v/>
      </c>
      <c r="CY29" s="244" t="str">
        <f t="array" ref="CY29">IFERROR(INDEX([1]!Sanaudos[Saskaita],MATCH(1,('[1]3.4'!$AM29=[1]!Sanaudos[Kodas])*('[1]3.4'!CY$7='[1]2.SAN'!$M$4:$M$73),0)),"")</f>
        <v/>
      </c>
      <c r="CZ29" s="244" t="str">
        <f t="array" ref="CZ29">IFERROR(INDEX([1]!Sanaudos[Saskaita],MATCH(1,('[1]3.4'!$AM29=[1]!Sanaudos[Kodas])*('[1]3.4'!CZ$7='[1]2.SAN'!$M$4:$M$73),0)),"")</f>
        <v/>
      </c>
      <c r="DA29" s="244" t="str">
        <f t="array" ref="DA29">IFERROR(INDEX([1]!Sanaudos[Saskaita],MATCH(1,('[1]3.4'!$AM29=[1]!Sanaudos[Kodas])*('[1]3.4'!DA$7='[1]2.SAN'!$M$4:$M$73),0)),"")</f>
        <v/>
      </c>
      <c r="DB29" s="244" t="str">
        <f t="array" ref="DB29">IFERROR(INDEX([1]!Sanaudos[Saskaita],MATCH(1,('[1]3.4'!$AM29=[1]!Sanaudos[Kodas])*('[1]3.4'!DB$7='[1]2.SAN'!$M$4:$M$73),0)),"")</f>
        <v/>
      </c>
      <c r="DC29" s="244" t="str">
        <f t="array" ref="DC29">IFERROR(INDEX([1]!Sanaudos[Saskaita],MATCH(1,('[1]3.4'!$AM29=[1]!Sanaudos[Kodas])*('[1]3.4'!DC$7='[1]2.SAN'!$M$4:$M$73),0)),"")</f>
        <v/>
      </c>
      <c r="DD29" s="244" t="str">
        <f t="array" ref="DD29">IFERROR(INDEX([1]!Sanaudos[Saskaita],MATCH(1,('[1]3.4'!$AM29=[1]!Sanaudos[Kodas])*('[1]3.4'!DD$7='[1]2.SAN'!$M$4:$M$73),0)),"")</f>
        <v/>
      </c>
      <c r="DE29" s="244" t="str">
        <f t="array" ref="DE29">IFERROR(INDEX([1]!Sanaudos[Saskaita],MATCH(1,('[1]3.4'!$AM29=[1]!Sanaudos[Kodas])*('[1]3.4'!DE$7='[1]2.SAN'!$M$4:$M$73),0)),"")</f>
        <v/>
      </c>
      <c r="DF29" s="244" t="str">
        <f t="array" ref="DF29">IFERROR(INDEX([1]!Sanaudos[Saskaita],MATCH(1,('[1]3.4'!$AM29=[1]!Sanaudos[Kodas])*('[1]3.4'!DF$7='[1]2.SAN'!$M$4:$M$73),0)),"")</f>
        <v/>
      </c>
      <c r="DG29" s="244" t="str">
        <f t="array" ref="DG29">IFERROR(INDEX([1]!Sanaudos[Saskaita],MATCH(1,('[1]3.4'!$AM29=[1]!Sanaudos[Kodas])*('[1]3.4'!DG$7='[1]2.SAN'!$M$4:$M$73),0)),"")</f>
        <v/>
      </c>
      <c r="DH29" s="244" t="str">
        <f t="array" ref="DH29">IFERROR(INDEX([1]!Sanaudos[Saskaita],MATCH(1,('[1]3.4'!$AM29=[1]!Sanaudos[Kodas])*('[1]3.4'!DH$7='[1]2.SAN'!$M$4:$M$73),0)),"")</f>
        <v/>
      </c>
      <c r="DI29" s="244" t="str">
        <f t="array" ref="DI29">IFERROR(INDEX([1]!Sanaudos[Saskaita],MATCH(1,('[1]3.4'!$AM29=[1]!Sanaudos[Kodas])*('[1]3.4'!DI$7='[1]2.SAN'!$M$4:$M$73),0)),"")</f>
        <v/>
      </c>
      <c r="DJ29" s="244" t="str">
        <f t="array" ref="DJ29">IFERROR(INDEX([1]!Sanaudos[Saskaita],MATCH(1,('[1]3.4'!$AM29=[1]!Sanaudos[Kodas])*('[1]3.4'!DJ$7='[1]2.SAN'!$M$4:$M$73),0)),"")</f>
        <v/>
      </c>
      <c r="DK29" s="244" t="str">
        <f t="array" ref="DK29">IFERROR(INDEX([1]!Sanaudos[Saskaita],MATCH(1,('[1]3.4'!$AM29=[1]!Sanaudos[Kodas])*('[1]3.4'!DK$7='[1]2.SAN'!$M$4:$M$73),0)),"")</f>
        <v/>
      </c>
      <c r="DL29" s="244" t="str">
        <f t="array" ref="DL29">IFERROR(INDEX([1]!Sanaudos[Saskaita],MATCH(1,('[1]3.4'!$AM29=[1]!Sanaudos[Kodas])*('[1]3.4'!DL$7='[1]2.SAN'!$M$4:$M$73),0)),"")</f>
        <v/>
      </c>
      <c r="DM29" s="244" t="str">
        <f t="array" ref="DM29">IFERROR(INDEX([1]!Sanaudos[Saskaita],MATCH(1,('[1]3.4'!$AM29=[1]!Sanaudos[Kodas])*('[1]3.4'!DM$7='[1]2.SAN'!$M$4:$M$73),0)),"")</f>
        <v/>
      </c>
      <c r="DN29" s="244" t="str">
        <f t="array" ref="DN29">IFERROR(INDEX([1]!Sanaudos[Saskaita],MATCH(1,('[1]3.4'!$AM29=[1]!Sanaudos[Kodas])*('[1]3.4'!DN$7='[1]2.SAN'!$M$4:$M$73),0)),"")</f>
        <v/>
      </c>
      <c r="DO29" s="244" t="str">
        <f t="array" ref="DO29">IFERROR(INDEX([1]!Sanaudos[Saskaita],MATCH(1,('[1]3.4'!$AM29=[1]!Sanaudos[Kodas])*('[1]3.4'!DO$7='[1]2.SAN'!$M$4:$M$73),0)),"")</f>
        <v/>
      </c>
      <c r="DP29" s="244" t="str">
        <f t="array" ref="DP29">IFERROR(INDEX([1]!Sanaudos[Saskaita],MATCH(1,('[1]3.4'!$AM29=[1]!Sanaudos[Kodas])*('[1]3.4'!DP$7='[1]2.SAN'!$M$4:$M$73),0)),"")</f>
        <v/>
      </c>
      <c r="DQ29" s="244" t="str">
        <f t="array" ref="DQ29">IFERROR(INDEX([1]!Sanaudos[Saskaita],MATCH(1,('[1]3.4'!$AM29=[1]!Sanaudos[Kodas])*('[1]3.4'!DQ$7='[1]2.SAN'!$M$4:$M$73),0)),"")</f>
        <v/>
      </c>
      <c r="DR29" s="244" t="str">
        <f t="array" ref="DR29">IFERROR(INDEX([1]!Sanaudos[Saskaita],MATCH(1,('[1]3.4'!$AM29=[1]!Sanaudos[Kodas])*('[1]3.4'!DR$7='[1]2.SAN'!$M$4:$M$73),0)),"")</f>
        <v/>
      </c>
      <c r="DS29" s="244" t="str">
        <f t="array" ref="DS29">IFERROR(INDEX([1]!Sanaudos[Saskaita],MATCH(1,('[1]3.4'!$AM29=[1]!Sanaudos[Kodas])*('[1]3.4'!DS$7='[1]2.SAN'!$M$4:$M$73),0)),"")</f>
        <v/>
      </c>
      <c r="DT29" s="244" t="str">
        <f t="array" ref="DT29">IFERROR(INDEX([1]!Sanaudos[Saskaita],MATCH(1,('[1]3.4'!$AM29=[1]!Sanaudos[Kodas])*('[1]3.4'!DT$7='[1]2.SAN'!$M$4:$M$73),0)),"")</f>
        <v/>
      </c>
      <c r="DU29" s="244" t="str">
        <f t="array" ref="DU29">IFERROR(INDEX([1]!Sanaudos[Saskaita],MATCH(1,('[1]3.4'!$AM29=[1]!Sanaudos[Kodas])*('[1]3.4'!DU$7='[1]2.SAN'!$M$4:$M$73),0)),"")</f>
        <v/>
      </c>
      <c r="DV29" s="244" t="str">
        <f t="array" ref="DV29">IFERROR(INDEX([1]!Sanaudos[Saskaita],MATCH(1,('[1]3.4'!$AM29=[1]!Sanaudos[Kodas])*('[1]3.4'!DV$7='[1]2.SAN'!$M$4:$M$73),0)),"")</f>
        <v/>
      </c>
      <c r="DW29" s="244" t="str">
        <f t="array" ref="DW29">IFERROR(INDEX([1]!Sanaudos[Saskaita],MATCH(1,('[1]3.4'!$AM29=[1]!Sanaudos[Kodas])*('[1]3.4'!DW$7='[1]2.SAN'!$M$4:$M$73),0)),"")</f>
        <v/>
      </c>
      <c r="DX29" s="244" t="str">
        <f t="array" ref="DX29">IFERROR(INDEX([1]!Sanaudos[Saskaita],MATCH(1,('[1]3.4'!$AM29=[1]!Sanaudos[Kodas])*('[1]3.4'!DX$7='[1]2.SAN'!$M$4:$M$73),0)),"")</f>
        <v/>
      </c>
      <c r="DY29" s="244" t="str">
        <f t="array" ref="DY29">IFERROR(INDEX([1]!Sanaudos[Saskaita],MATCH(1,('[1]3.4'!$AM29=[1]!Sanaudos[Kodas])*('[1]3.4'!DY$7='[1]2.SAN'!$M$4:$M$73),0)),"")</f>
        <v/>
      </c>
      <c r="DZ29" s="244" t="str">
        <f t="array" ref="DZ29">IFERROR(INDEX([1]!Sanaudos[Saskaita],MATCH(1,('[1]3.4'!$AM29=[1]!Sanaudos[Kodas])*('[1]3.4'!DZ$7='[1]2.SAN'!$M$4:$M$73),0)),"")</f>
        <v/>
      </c>
      <c r="EA29" s="244" t="str">
        <f t="array" ref="EA29">IFERROR(INDEX([1]!Sanaudos[Saskaita],MATCH(1,('[1]3.4'!$AM29=[1]!Sanaudos[Kodas])*('[1]3.4'!EA$7='[1]2.SAN'!$M$4:$M$73),0)),"")</f>
        <v/>
      </c>
      <c r="EB29" s="244" t="str">
        <f t="array" ref="EB29">IFERROR(INDEX([1]!Sanaudos[Saskaita],MATCH(1,('[1]3.4'!$AM29=[1]!Sanaudos[Kodas])*('[1]3.4'!EB$7='[1]2.SAN'!$M$4:$M$73),0)),"")</f>
        <v/>
      </c>
      <c r="EC29" s="244" t="str">
        <f t="array" ref="EC29">IFERROR(INDEX([1]!Sanaudos[Saskaita],MATCH(1,('[1]3.4'!$AM29=[1]!Sanaudos[Kodas])*('[1]3.4'!EC$7='[1]2.SAN'!$M$4:$M$73),0)),"")</f>
        <v/>
      </c>
      <c r="ED29" s="244" t="str">
        <f t="array" ref="ED29">IFERROR(INDEX([1]!Sanaudos[Saskaita],MATCH(1,('[1]3.4'!$AM29=[1]!Sanaudos[Kodas])*('[1]3.4'!ED$7='[1]2.SAN'!$M$4:$M$73),0)),"")</f>
        <v/>
      </c>
      <c r="EE29" s="244" t="str">
        <f t="array" ref="EE29">IFERROR(INDEX([1]!Sanaudos[Saskaita],MATCH(1,('[1]3.4'!$AM29=[1]!Sanaudos[Kodas])*('[1]3.4'!EE$7='[1]2.SAN'!$M$4:$M$73),0)),"")</f>
        <v/>
      </c>
      <c r="EF29" s="244" t="str">
        <f t="array" ref="EF29">IFERROR(INDEX([1]!Sanaudos[Saskaita],MATCH(1,('[1]3.4'!$AM29=[1]!Sanaudos[Kodas])*('[1]3.4'!EF$7='[1]2.SAN'!$M$4:$M$73),0)),"")</f>
        <v/>
      </c>
      <c r="EG29" s="244" t="str">
        <f t="array" ref="EG29">IFERROR(INDEX([1]!Sanaudos[Saskaita],MATCH(1,('[1]3.4'!$AM29=[1]!Sanaudos[Kodas])*('[1]3.4'!EG$7='[1]2.SAN'!$M$4:$M$73),0)),"")</f>
        <v/>
      </c>
      <c r="EH29" s="244" t="str">
        <f t="array" ref="EH29">IFERROR(INDEX([1]!Sanaudos[Saskaita],MATCH(1,('[1]3.4'!$AM29=[1]!Sanaudos[Kodas])*('[1]3.4'!EH$7='[1]2.SAN'!$M$4:$M$73),0)),"")</f>
        <v/>
      </c>
      <c r="EI29" s="244" t="str">
        <f t="array" ref="EI29">IFERROR(INDEX([1]!Sanaudos[Saskaita],MATCH(1,('[1]3.4'!$AM29=[1]!Sanaudos[Kodas])*('[1]3.4'!EI$7='[1]2.SAN'!$M$4:$M$73),0)),"")</f>
        <v/>
      </c>
      <c r="EJ29" s="244" t="str">
        <f t="array" ref="EJ29">IFERROR(INDEX([1]!Sanaudos[Saskaita],MATCH(1,('[1]3.4'!$AM29=[1]!Sanaudos[Kodas])*('[1]3.4'!EJ$7='[1]2.SAN'!$M$4:$M$73),0)),"")</f>
        <v/>
      </c>
      <c r="EK29" s="244" t="str">
        <f t="array" ref="EK29">IFERROR(INDEX([1]!Sanaudos[Saskaita],MATCH(1,('[1]3.4'!$AM29=[1]!Sanaudos[Kodas])*('[1]3.4'!EK$7='[1]2.SAN'!$M$4:$M$73),0)),"")</f>
        <v/>
      </c>
      <c r="EL29" s="244" t="str">
        <f t="array" ref="EL29">IFERROR(INDEX([1]!Sanaudos[Saskaita],MATCH(1,('[1]3.4'!$AM29=[1]!Sanaudos[Kodas])*('[1]3.4'!EL$7='[1]2.SAN'!$M$4:$M$73),0)),"")</f>
        <v/>
      </c>
      <c r="EM29" s="244" t="str">
        <f t="array" ref="EM29">IFERROR(INDEX([1]!Sanaudos[Saskaita],MATCH(1,('[1]3.4'!$AM29=[1]!Sanaudos[Kodas])*('[1]3.4'!EM$7='[1]2.SAN'!$M$4:$M$73),0)),"")</f>
        <v/>
      </c>
      <c r="EN29" s="244" t="str">
        <f t="array" ref="EN29">IFERROR(INDEX([1]!Sanaudos[Saskaita],MATCH(1,('[1]3.4'!$AM29=[1]!Sanaudos[Kodas])*('[1]3.4'!EN$7='[1]2.SAN'!$M$4:$M$73),0)),"")</f>
        <v/>
      </c>
      <c r="EO29" s="244" t="str">
        <f t="array" ref="EO29">IFERROR(INDEX([1]!Sanaudos[Saskaita],MATCH(1,('[1]3.4'!$AM29=[1]!Sanaudos[Kodas])*('[1]3.4'!EO$7='[1]2.SAN'!$M$4:$M$73),0)),"")</f>
        <v/>
      </c>
      <c r="EP29" s="244" t="str">
        <f t="array" ref="EP29">IFERROR(INDEX([1]!Sanaudos[Saskaita],MATCH(1,('[1]3.4'!$AM29=[1]!Sanaudos[Kodas])*('[1]3.4'!EP$7='[1]2.SAN'!$M$4:$M$73),0)),"")</f>
        <v/>
      </c>
      <c r="EQ29" s="244" t="str">
        <f t="array" ref="EQ29">IFERROR(INDEX([1]!Sanaudos[Saskaita],MATCH(1,('[1]3.4'!$AM29=[1]!Sanaudos[Kodas])*('[1]3.4'!EQ$7='[1]2.SAN'!$M$4:$M$73),0)),"")</f>
        <v/>
      </c>
      <c r="ER29" s="244" t="str">
        <f t="array" ref="ER29">IFERROR(INDEX([1]!Sanaudos[Saskaita],MATCH(1,('[1]3.4'!$AM29=[1]!Sanaudos[Kodas])*('[1]3.4'!ER$7='[1]2.SAN'!$M$4:$M$73),0)),"")</f>
        <v/>
      </c>
      <c r="ES29" s="244" t="str">
        <f t="array" ref="ES29">IFERROR(INDEX([1]!Sanaudos[Saskaita],MATCH(1,('[1]3.4'!$AM29=[1]!Sanaudos[Kodas])*('[1]3.4'!ES$7='[1]2.SAN'!$M$4:$M$73),0)),"")</f>
        <v/>
      </c>
      <c r="ET29" s="244" t="str">
        <f t="array" ref="ET29">IFERROR(INDEX([1]!Sanaudos[Saskaita],MATCH(1,('[1]3.4'!$AM29=[1]!Sanaudos[Kodas])*('[1]3.4'!ET$7='[1]2.SAN'!$M$4:$M$73),0)),"")</f>
        <v/>
      </c>
      <c r="EU29" s="244" t="str">
        <f t="array" ref="EU29">IFERROR(INDEX([1]!Sanaudos[Saskaita],MATCH(1,('[1]3.4'!$AM29=[1]!Sanaudos[Kodas])*('[1]3.4'!EU$7='[1]2.SAN'!$M$4:$M$73),0)),"")</f>
        <v/>
      </c>
      <c r="EV29" s="244" t="str">
        <f t="array" ref="EV29">IFERROR(INDEX([1]!Sanaudos[Saskaita],MATCH(1,('[1]3.4'!$AM29=[1]!Sanaudos[Kodas])*('[1]3.4'!EV$7='[1]2.SAN'!$M$4:$M$73),0)),"")</f>
        <v/>
      </c>
      <c r="EW29" s="244" t="str">
        <f t="array" ref="EW29">IFERROR(INDEX([1]!Sanaudos[Saskaita],MATCH(1,('[1]3.4'!$AM29=[1]!Sanaudos[Kodas])*('[1]3.4'!EW$7='[1]2.SAN'!$M$4:$M$73),0)),"")</f>
        <v/>
      </c>
      <c r="EX29" s="244" t="str">
        <f t="array" ref="EX29">IFERROR(INDEX([1]!Sanaudos[Saskaita],MATCH(1,('[1]3.4'!$AM29=[1]!Sanaudos[Kodas])*('[1]3.4'!EX$7='[1]2.SAN'!$M$4:$M$73),0)),"")</f>
        <v/>
      </c>
      <c r="EY29" s="244" t="str">
        <f t="array" ref="EY29">IFERROR(INDEX([1]!Sanaudos[Saskaita],MATCH(1,('[1]3.4'!$AM29=[1]!Sanaudos[Kodas])*('[1]3.4'!EY$7='[1]2.SAN'!$M$4:$M$73),0)),"")</f>
        <v/>
      </c>
      <c r="EZ29" s="244" t="str">
        <f t="array" ref="EZ29">IFERROR(INDEX([1]!Sanaudos[Saskaita],MATCH(1,('[1]3.4'!$AM29=[1]!Sanaudos[Kodas])*('[1]3.4'!EZ$7='[1]2.SAN'!$M$4:$M$73),0)),"")</f>
        <v/>
      </c>
      <c r="FA29" s="244" t="str">
        <f t="array" ref="FA29">IFERROR(INDEX([1]!Sanaudos[Saskaita],MATCH(1,('[1]3.4'!$AM29=[1]!Sanaudos[Kodas])*('[1]3.4'!FA$7='[1]2.SAN'!$M$4:$M$73),0)),"")</f>
        <v/>
      </c>
      <c r="FB29" s="244" t="str">
        <f t="array" ref="FB29">IFERROR(INDEX([1]!Sanaudos[Saskaita],MATCH(1,('[1]3.4'!$AM29=[1]!Sanaudos[Kodas])*('[1]3.4'!FB$7='[1]2.SAN'!$M$4:$M$73),0)),"")</f>
        <v/>
      </c>
      <c r="FC29" s="244" t="str">
        <f t="array" ref="FC29">IFERROR(INDEX([1]!Sanaudos[Saskaita],MATCH(1,('[1]3.4'!$AM29=[1]!Sanaudos[Kodas])*('[1]3.4'!FC$7='[1]2.SAN'!$M$4:$M$73),0)),"")</f>
        <v/>
      </c>
      <c r="FD29" s="244" t="str">
        <f t="array" ref="FD29">IFERROR(INDEX([1]!Sanaudos[Saskaita],MATCH(1,('[1]3.4'!$AM29=[1]!Sanaudos[Kodas])*('[1]3.4'!FD$7='[1]2.SAN'!$M$4:$M$73),0)),"")</f>
        <v/>
      </c>
      <c r="FE29" s="244" t="str">
        <f t="array" ref="FE29">IFERROR(INDEX([1]!Sanaudos[Saskaita],MATCH(1,('[1]3.4'!$AM29=[1]!Sanaudos[Kodas])*('[1]3.4'!FE$7='[1]2.SAN'!$M$4:$M$73),0)),"")</f>
        <v/>
      </c>
      <c r="FF29" s="244" t="str">
        <f t="array" ref="FF29">IFERROR(INDEX([1]!Sanaudos[Saskaita],MATCH(1,('[1]3.4'!$AM29=[1]!Sanaudos[Kodas])*('[1]3.4'!FF$7='[1]2.SAN'!$M$4:$M$73),0)),"")</f>
        <v/>
      </c>
      <c r="FG29" s="244" t="str">
        <f t="array" ref="FG29">IFERROR(INDEX([1]!Sanaudos[Saskaita],MATCH(1,('[1]3.4'!$AM29=[1]!Sanaudos[Kodas])*('[1]3.4'!FG$7='[1]2.SAN'!$M$4:$M$73),0)),"")</f>
        <v/>
      </c>
      <c r="FH29" s="244" t="str">
        <f t="array" ref="FH29">IFERROR(INDEX([1]!Sanaudos[Saskaita],MATCH(1,('[1]3.4'!$AM29=[1]!Sanaudos[Kodas])*('[1]3.4'!FH$7='[1]2.SAN'!$M$4:$M$73),0)),"")</f>
        <v/>
      </c>
      <c r="FI29" s="244" t="str">
        <f t="array" ref="FI29">IFERROR(INDEX([1]!Sanaudos[Saskaita],MATCH(1,('[1]3.4'!$AM29=[1]!Sanaudos[Kodas])*('[1]3.4'!FI$7='[1]2.SAN'!$M$4:$M$73),0)),"")</f>
        <v/>
      </c>
      <c r="FJ29" s="244" t="str">
        <f t="array" ref="FJ29">IFERROR(INDEX([1]!Sanaudos[Saskaita],MATCH(1,('[1]3.4'!$AM29=[1]!Sanaudos[Kodas])*('[1]3.4'!FJ$7='[1]2.SAN'!$M$4:$M$73),0)),"")</f>
        <v/>
      </c>
      <c r="FK29" s="244" t="str">
        <f t="array" ref="FK29">IFERROR(INDEX([1]!Sanaudos[Saskaita],MATCH(1,('[1]3.4'!$AM29=[1]!Sanaudos[Kodas])*('[1]3.4'!FK$7='[1]2.SAN'!$M$4:$M$73),0)),"")</f>
        <v/>
      </c>
      <c r="FL29" s="244" t="str">
        <f t="array" ref="FL29">IFERROR(INDEX([1]!Sanaudos[Saskaita],MATCH(1,('[1]3.4'!$AM29=[1]!Sanaudos[Kodas])*('[1]3.4'!FL$7='[1]2.SAN'!$M$4:$M$73),0)),"")</f>
        <v/>
      </c>
      <c r="FM29" s="244" t="str">
        <f t="array" ref="FM29">IFERROR(INDEX([1]!Sanaudos[Saskaita],MATCH(1,('[1]3.4'!$AM29=[1]!Sanaudos[Kodas])*('[1]3.4'!FM$7='[1]2.SAN'!$M$4:$M$73),0)),"")</f>
        <v/>
      </c>
      <c r="FN29" s="244" t="str">
        <f t="array" ref="FN29">IFERROR(INDEX([1]!Sanaudos[Saskaita],MATCH(1,('[1]3.4'!$AM29=[1]!Sanaudos[Kodas])*('[1]3.4'!FN$7='[1]2.SAN'!$M$4:$M$73),0)),"")</f>
        <v/>
      </c>
      <c r="FO29" s="244" t="str">
        <f t="array" ref="FO29">IFERROR(INDEX([1]!Sanaudos[Saskaita],MATCH(1,('[1]3.4'!$AM29=[1]!Sanaudos[Kodas])*('[1]3.4'!FO$7='[1]2.SAN'!$M$4:$M$73),0)),"")</f>
        <v/>
      </c>
      <c r="FP29" s="244" t="str">
        <f t="array" ref="FP29">IFERROR(INDEX([1]!Sanaudos[Saskaita],MATCH(1,('[1]3.4'!$AM29=[1]!Sanaudos[Kodas])*('[1]3.4'!FP$7='[1]2.SAN'!$M$4:$M$73),0)),"")</f>
        <v/>
      </c>
      <c r="FQ29" s="244" t="str">
        <f t="array" ref="FQ29">IFERROR(INDEX([1]!Sanaudos[Saskaita],MATCH(1,('[1]3.4'!$AM29=[1]!Sanaudos[Kodas])*('[1]3.4'!FQ$7='[1]2.SAN'!$M$4:$M$73),0)),"")</f>
        <v/>
      </c>
      <c r="FR29" s="244" t="str">
        <f t="array" ref="FR29">IFERROR(INDEX([1]!Sanaudos[Saskaita],MATCH(1,('[1]3.4'!$AM29=[1]!Sanaudos[Kodas])*('[1]3.4'!FR$7='[1]2.SAN'!$M$4:$M$73),0)),"")</f>
        <v/>
      </c>
      <c r="FS29" s="244" t="str">
        <f t="array" ref="FS29">IFERROR(INDEX([1]!Sanaudos[Saskaita],MATCH(1,('[1]3.4'!$AM29=[1]!Sanaudos[Kodas])*('[1]3.4'!FS$7='[1]2.SAN'!$M$4:$M$73),0)),"")</f>
        <v/>
      </c>
      <c r="FT29" s="244" t="str">
        <f t="array" ref="FT29">IFERROR(INDEX([1]!Sanaudos[Saskaita],MATCH(1,('[1]3.4'!$AM29=[1]!Sanaudos[Kodas])*('[1]3.4'!FT$7='[1]2.SAN'!$M$4:$M$73),0)),"")</f>
        <v/>
      </c>
      <c r="FU29" s="244" t="str">
        <f t="array" ref="FU29">IFERROR(INDEX([1]!Sanaudos[Saskaita],MATCH(1,('[1]3.4'!$AM29=[1]!Sanaudos[Kodas])*('[1]3.4'!FU$7='[1]2.SAN'!$M$4:$M$73),0)),"")</f>
        <v/>
      </c>
      <c r="FV29" s="244" t="str">
        <f t="array" ref="FV29">IFERROR(INDEX([1]!Sanaudos[Saskaita],MATCH(1,('[1]3.4'!$AM29=[1]!Sanaudos[Kodas])*('[1]3.4'!FV$7='[1]2.SAN'!$M$4:$M$73),0)),"")</f>
        <v/>
      </c>
      <c r="FW29" s="244" t="str">
        <f t="array" ref="FW29">IFERROR(INDEX([1]!Sanaudos[Saskaita],MATCH(1,('[1]3.4'!$AM29=[1]!Sanaudos[Kodas])*('[1]3.4'!FW$7='[1]2.SAN'!$M$4:$M$73),0)),"")</f>
        <v/>
      </c>
      <c r="FX29" s="244" t="str">
        <f t="array" ref="FX29">IFERROR(INDEX([1]!Sanaudos[Saskaita],MATCH(1,('[1]3.4'!$AM29=[1]!Sanaudos[Kodas])*('[1]3.4'!FX$7='[1]2.SAN'!$M$4:$M$73),0)),"")</f>
        <v/>
      </c>
      <c r="FY29" s="244" t="str">
        <f t="array" ref="FY29">IFERROR(INDEX([1]!Sanaudos[Saskaita],MATCH(1,('[1]3.4'!$AM29=[1]!Sanaudos[Kodas])*('[1]3.4'!FY$7='[1]2.SAN'!$M$4:$M$73),0)),"")</f>
        <v/>
      </c>
      <c r="FZ29" s="244" t="str">
        <f t="array" ref="FZ29">IFERROR(INDEX([1]!Sanaudos[Saskaita],MATCH(1,('[1]3.4'!$AM29=[1]!Sanaudos[Kodas])*('[1]3.4'!FZ$7='[1]2.SAN'!$M$4:$M$73),0)),"")</f>
        <v/>
      </c>
      <c r="GA29" s="244" t="str">
        <f t="array" ref="GA29">IFERROR(INDEX([1]!Sanaudos[Saskaita],MATCH(1,('[1]3.4'!$AM29=[1]!Sanaudos[Kodas])*('[1]3.4'!GA$7='[1]2.SAN'!$M$4:$M$73),0)),"")</f>
        <v/>
      </c>
      <c r="GB29" s="244" t="str">
        <f t="array" ref="GB29">IFERROR(INDEX([1]!Sanaudos[Saskaita],MATCH(1,('[1]3.4'!$AM29=[1]!Sanaudos[Kodas])*('[1]3.4'!GB$7='[1]2.SAN'!$M$4:$M$73),0)),"")</f>
        <v/>
      </c>
      <c r="GC29" s="244" t="str">
        <f t="array" ref="GC29">IFERROR(INDEX([1]!Sanaudos[Saskaita],MATCH(1,('[1]3.4'!$AM29=[1]!Sanaudos[Kodas])*('[1]3.4'!GC$7='[1]2.SAN'!$M$4:$M$73),0)),"")</f>
        <v/>
      </c>
      <c r="GD29" s="244" t="str">
        <f t="array" ref="GD29">IFERROR(INDEX([1]!Sanaudos[Saskaita],MATCH(1,('[1]3.4'!$AM29=[1]!Sanaudos[Kodas])*('[1]3.4'!GD$7='[1]2.SAN'!$M$4:$M$73),0)),"")</f>
        <v/>
      </c>
      <c r="GE29" s="244" t="str">
        <f t="array" ref="GE29">IFERROR(INDEX([1]!Sanaudos[Saskaita],MATCH(1,('[1]3.4'!$AM29=[1]!Sanaudos[Kodas])*('[1]3.4'!GE$7='[1]2.SAN'!$M$4:$M$73),0)),"")</f>
        <v/>
      </c>
      <c r="GF29" s="244" t="str">
        <f t="array" ref="GF29">IFERROR(INDEX([1]!Sanaudos[Saskaita],MATCH(1,('[1]3.4'!$AM29=[1]!Sanaudos[Kodas])*('[1]3.4'!GF$7='[1]2.SAN'!$M$4:$M$73),0)),"")</f>
        <v/>
      </c>
      <c r="GG29" s="244" t="str">
        <f t="array" ref="GG29">IFERROR(INDEX([1]!Sanaudos[Saskaita],MATCH(1,('[1]3.4'!$AM29=[1]!Sanaudos[Kodas])*('[1]3.4'!GG$7='[1]2.SAN'!$M$4:$M$73),0)),"")</f>
        <v/>
      </c>
      <c r="GH29" s="244" t="str">
        <f t="array" ref="GH29">IFERROR(INDEX([1]!Sanaudos[Saskaita],MATCH(1,('[1]3.4'!$AM29=[1]!Sanaudos[Kodas])*('[1]3.4'!GH$7='[1]2.SAN'!$M$4:$M$73),0)),"")</f>
        <v/>
      </c>
      <c r="GI29" s="244" t="str">
        <f t="array" ref="GI29">IFERROR(INDEX([1]!Sanaudos[Saskaita],MATCH(1,('[1]3.4'!$AM29=[1]!Sanaudos[Kodas])*('[1]3.4'!GI$7='[1]2.SAN'!$M$4:$M$73),0)),"")</f>
        <v/>
      </c>
      <c r="GJ29" s="244" t="str">
        <f t="array" ref="GJ29">IFERROR(INDEX([1]!Sanaudos[Saskaita],MATCH(1,('[1]3.4'!$AM29=[1]!Sanaudos[Kodas])*('[1]3.4'!GJ$7='[1]2.SAN'!$M$4:$M$73),0)),"")</f>
        <v/>
      </c>
      <c r="GK29" s="244" t="str">
        <f t="array" ref="GK29">IFERROR(INDEX([1]!Sanaudos[Saskaita],MATCH(1,('[1]3.4'!$AM29=[1]!Sanaudos[Kodas])*('[1]3.4'!GK$7='[1]2.SAN'!$M$4:$M$73),0)),"")</f>
        <v/>
      </c>
      <c r="GL29" s="244" t="str">
        <f t="array" ref="GL29">IFERROR(INDEX([1]!Sanaudos[Saskaita],MATCH(1,('[1]3.4'!$AM29=[1]!Sanaudos[Kodas])*('[1]3.4'!GL$7='[1]2.SAN'!$M$4:$M$73),0)),"")</f>
        <v/>
      </c>
      <c r="GM29" s="244" t="str">
        <f t="array" ref="GM29">IFERROR(INDEX([1]!Sanaudos[Saskaita],MATCH(1,('[1]3.4'!$AM29=[1]!Sanaudos[Kodas])*('[1]3.4'!GM$7='[1]2.SAN'!$M$4:$M$73),0)),"")</f>
        <v/>
      </c>
      <c r="GN29" s="244" t="str">
        <f t="array" ref="GN29">IFERROR(INDEX([1]!Sanaudos[Saskaita],MATCH(1,('[1]3.4'!$AM29=[1]!Sanaudos[Kodas])*('[1]3.4'!GN$7='[1]2.SAN'!$M$4:$M$73),0)),"")</f>
        <v/>
      </c>
      <c r="GO29" s="244" t="str">
        <f t="array" ref="GO29">IFERROR(INDEX([1]!Sanaudos[Saskaita],MATCH(1,('[1]3.4'!$AM29=[1]!Sanaudos[Kodas])*('[1]3.4'!GO$7='[1]2.SAN'!$M$4:$M$73),0)),"")</f>
        <v/>
      </c>
      <c r="GP29" s="244" t="str">
        <f t="array" ref="GP29">IFERROR(INDEX([1]!Sanaudos[Saskaita],MATCH(1,('[1]3.4'!$AM29=[1]!Sanaudos[Kodas])*('[1]3.4'!GP$7='[1]2.SAN'!$M$4:$M$73),0)),"")</f>
        <v/>
      </c>
      <c r="GQ29" s="244" t="str">
        <f t="array" ref="GQ29">IFERROR(INDEX([1]!Sanaudos[Saskaita],MATCH(1,('[1]3.4'!$AM29=[1]!Sanaudos[Kodas])*('[1]3.4'!GQ$7='[1]2.SAN'!$M$4:$M$73),0)),"")</f>
        <v/>
      </c>
      <c r="GR29" s="244" t="str">
        <f t="array" ref="GR29">IFERROR(INDEX([1]!Sanaudos[Saskaita],MATCH(1,('[1]3.4'!$AM29=[1]!Sanaudos[Kodas])*('[1]3.4'!GR$7='[1]2.SAN'!$M$4:$M$73),0)),"")</f>
        <v/>
      </c>
      <c r="GS29" s="244" t="str">
        <f t="array" ref="GS29">IFERROR(INDEX([1]!Sanaudos[Saskaita],MATCH(1,('[1]3.4'!$AM29=[1]!Sanaudos[Kodas])*('[1]3.4'!GS$7='[1]2.SAN'!$M$4:$M$73),0)),"")</f>
        <v/>
      </c>
      <c r="GT29" s="244" t="str">
        <f t="array" ref="GT29">IFERROR(INDEX([1]!Sanaudos[Saskaita],MATCH(1,('[1]3.4'!$AM29=[1]!Sanaudos[Kodas])*('[1]3.4'!GT$7='[1]2.SAN'!$M$4:$M$73),0)),"")</f>
        <v/>
      </c>
      <c r="GU29" s="244" t="str">
        <f t="array" ref="GU29">IFERROR(INDEX([1]!Sanaudos[Saskaita],MATCH(1,('[1]3.4'!$AM29=[1]!Sanaudos[Kodas])*('[1]3.4'!GU$7='[1]2.SAN'!$M$4:$M$73),0)),"")</f>
        <v/>
      </c>
      <c r="GV29" s="244" t="str">
        <f t="array" ref="GV29">IFERROR(INDEX([1]!Sanaudos[Saskaita],MATCH(1,('[1]3.4'!$AM29=[1]!Sanaudos[Kodas])*('[1]3.4'!GV$7='[1]2.SAN'!$M$4:$M$73),0)),"")</f>
        <v/>
      </c>
      <c r="GW29" s="244" t="str">
        <f t="array" ref="GW29">IFERROR(INDEX([1]!Sanaudos[Saskaita],MATCH(1,('[1]3.4'!$AM29=[1]!Sanaudos[Kodas])*('[1]3.4'!GW$7='[1]2.SAN'!$M$4:$M$73),0)),"")</f>
        <v/>
      </c>
      <c r="GX29" s="244" t="str">
        <f t="array" ref="GX29">IFERROR(INDEX([1]!Sanaudos[Saskaita],MATCH(1,('[1]3.4'!$AM29=[1]!Sanaudos[Kodas])*('[1]3.4'!GX$7='[1]2.SAN'!$M$4:$M$73),0)),"")</f>
        <v/>
      </c>
      <c r="GY29" s="244" t="str">
        <f t="array" ref="GY29">IFERROR(INDEX([1]!Sanaudos[Saskaita],MATCH(1,('[1]3.4'!$AM29=[1]!Sanaudos[Kodas])*('[1]3.4'!GY$7='[1]2.SAN'!$M$4:$M$73),0)),"")</f>
        <v/>
      </c>
      <c r="GZ29" s="244" t="str">
        <f t="array" ref="GZ29">IFERROR(INDEX([1]!Sanaudos[Saskaita],MATCH(1,('[1]3.4'!$AM29=[1]!Sanaudos[Kodas])*('[1]3.4'!GZ$7='[1]2.SAN'!$M$4:$M$73),0)),"")</f>
        <v/>
      </c>
      <c r="HA29" s="244" t="str">
        <f t="array" ref="HA29">IFERROR(INDEX([1]!Sanaudos[Saskaita],MATCH(1,('[1]3.4'!$AM29=[1]!Sanaudos[Kodas])*('[1]3.4'!HA$7='[1]2.SAN'!$M$4:$M$73),0)),"")</f>
        <v/>
      </c>
      <c r="HB29" s="244" t="str">
        <f t="array" ref="HB29">IFERROR(INDEX([1]!Sanaudos[Saskaita],MATCH(1,('[1]3.4'!$AM29=[1]!Sanaudos[Kodas])*('[1]3.4'!HB$7='[1]2.SAN'!$M$4:$M$73),0)),"")</f>
        <v/>
      </c>
      <c r="HC29" s="244" t="str">
        <f t="array" ref="HC29">IFERROR(INDEX([1]!Sanaudos[Saskaita],MATCH(1,('[1]3.4'!$AM29=[1]!Sanaudos[Kodas])*('[1]3.4'!HC$7='[1]2.SAN'!$M$4:$M$73),0)),"")</f>
        <v/>
      </c>
      <c r="HD29" s="244" t="str">
        <f t="array" ref="HD29">IFERROR(INDEX([1]!Sanaudos[Saskaita],MATCH(1,('[1]3.4'!$AM29=[1]!Sanaudos[Kodas])*('[1]3.4'!HD$7='[1]2.SAN'!$M$4:$M$73),0)),"")</f>
        <v/>
      </c>
      <c r="HE29" s="244" t="str">
        <f t="array" ref="HE29">IFERROR(INDEX([1]!Sanaudos[Saskaita],MATCH(1,('[1]3.4'!$AM29=[1]!Sanaudos[Kodas])*('[1]3.4'!HE$7='[1]2.SAN'!$M$4:$M$73),0)),"")</f>
        <v/>
      </c>
      <c r="HF29" s="244" t="str">
        <f t="array" ref="HF29">IFERROR(INDEX([1]!Sanaudos[Saskaita],MATCH(1,('[1]3.4'!$AM29=[1]!Sanaudos[Kodas])*('[1]3.4'!HF$7='[1]2.SAN'!$M$4:$M$73),0)),"")</f>
        <v/>
      </c>
      <c r="HG29" s="244" t="str">
        <f t="array" ref="HG29">IFERROR(INDEX([1]!Sanaudos[Saskaita],MATCH(1,('[1]3.4'!$AM29=[1]!Sanaudos[Kodas])*('[1]3.4'!HG$7='[1]2.SAN'!$M$4:$M$73),0)),"")</f>
        <v/>
      </c>
      <c r="HH29" s="244" t="str">
        <f t="array" ref="HH29">IFERROR(INDEX([1]!Sanaudos[Saskaita],MATCH(1,('[1]3.4'!$AM29=[1]!Sanaudos[Kodas])*('[1]3.4'!HH$7='[1]2.SAN'!$M$4:$M$73),0)),"")</f>
        <v/>
      </c>
      <c r="HI29" s="244" t="str">
        <f t="array" ref="HI29">IFERROR(INDEX([1]!Sanaudos[Saskaita],MATCH(1,('[1]3.4'!$AM29=[1]!Sanaudos[Kodas])*('[1]3.4'!HI$7='[1]2.SAN'!$M$4:$M$73),0)),"")</f>
        <v/>
      </c>
      <c r="HJ29" s="244" t="str">
        <f t="array" ref="HJ29">IFERROR(INDEX([1]!Sanaudos[Saskaita],MATCH(1,('[1]3.4'!$AM29=[1]!Sanaudos[Kodas])*('[1]3.4'!HJ$7='[1]2.SAN'!$M$4:$M$73),0)),"")</f>
        <v/>
      </c>
      <c r="HK29" s="244" t="str">
        <f t="array" ref="HK29">IFERROR(INDEX([1]!Sanaudos[Saskaita],MATCH(1,('[1]3.4'!$AM29=[1]!Sanaudos[Kodas])*('[1]3.4'!HK$7='[1]2.SAN'!$M$4:$M$73),0)),"")</f>
        <v/>
      </c>
      <c r="HL29" s="244" t="str">
        <f t="array" ref="HL29">IFERROR(INDEX([1]!Sanaudos[Saskaita],MATCH(1,('[1]3.4'!$AM29=[1]!Sanaudos[Kodas])*('[1]3.4'!HL$7='[1]2.SAN'!$M$4:$M$73),0)),"")</f>
        <v/>
      </c>
      <c r="HM29" s="244" t="str">
        <f t="array" ref="HM29">IFERROR(INDEX([1]!Sanaudos[Saskaita],MATCH(1,('[1]3.4'!$AM29=[1]!Sanaudos[Kodas])*('[1]3.4'!HM$7='[1]2.SAN'!$M$4:$M$73),0)),"")</f>
        <v/>
      </c>
      <c r="HN29" s="244" t="str">
        <f t="array" ref="HN29">IFERROR(INDEX([1]!Sanaudos[Saskaita],MATCH(1,('[1]3.4'!$AM29=[1]!Sanaudos[Kodas])*('[1]3.4'!HN$7='[1]2.SAN'!$M$4:$M$73),0)),"")</f>
        <v/>
      </c>
      <c r="HO29" s="244" t="str">
        <f t="array" ref="HO29">IFERROR(INDEX([1]!Sanaudos[Saskaita],MATCH(1,('[1]3.4'!$AM29=[1]!Sanaudos[Kodas])*('[1]3.4'!HO$7='[1]2.SAN'!$M$4:$M$73),0)),"")</f>
        <v/>
      </c>
      <c r="HP29" s="244" t="str">
        <f t="array" ref="HP29">IFERROR(INDEX([1]!Sanaudos[Saskaita],MATCH(1,('[1]3.4'!$AM29=[1]!Sanaudos[Kodas])*('[1]3.4'!HP$7='[1]2.SAN'!$M$4:$M$73),0)),"")</f>
        <v/>
      </c>
      <c r="HQ29" s="244" t="str">
        <f t="array" ref="HQ29">IFERROR(INDEX([1]!Sanaudos[Saskaita],MATCH(1,('[1]3.4'!$AM29=[1]!Sanaudos[Kodas])*('[1]3.4'!HQ$7='[1]2.SAN'!$M$4:$M$73),0)),"")</f>
        <v/>
      </c>
      <c r="HR29" s="244" t="str">
        <f t="array" ref="HR29">IFERROR(INDEX([1]!Sanaudos[Saskaita],MATCH(1,('[1]3.4'!$AM29=[1]!Sanaudos[Kodas])*('[1]3.4'!HR$7='[1]2.SAN'!$M$4:$M$73),0)),"")</f>
        <v/>
      </c>
      <c r="HS29" s="244" t="str">
        <f t="array" ref="HS29">IFERROR(INDEX([1]!Sanaudos[Saskaita],MATCH(1,('[1]3.4'!$AM29=[1]!Sanaudos[Kodas])*('[1]3.4'!HS$7='[1]2.SAN'!$M$4:$M$73),0)),"")</f>
        <v/>
      </c>
      <c r="HT29" s="244" t="str">
        <f t="array" ref="HT29">IFERROR(INDEX([1]!Sanaudos[Saskaita],MATCH(1,('[1]3.4'!$AM29=[1]!Sanaudos[Kodas])*('[1]3.4'!HT$7='[1]2.SAN'!$M$4:$M$73),0)),"")</f>
        <v/>
      </c>
      <c r="HU29" s="244" t="str">
        <f t="array" ref="HU29">IFERROR(INDEX([1]!Sanaudos[Saskaita],MATCH(1,('[1]3.4'!$AM29=[1]!Sanaudos[Kodas])*('[1]3.4'!HU$7='[1]2.SAN'!$M$4:$M$73),0)),"")</f>
        <v/>
      </c>
      <c r="HV29" s="244" t="str">
        <f t="array" ref="HV29">IFERROR(INDEX([1]!Sanaudos[Saskaita],MATCH(1,('[1]3.4'!$AM29=[1]!Sanaudos[Kodas])*('[1]3.4'!HV$7='[1]2.SAN'!$M$4:$M$73),0)),"")</f>
        <v/>
      </c>
      <c r="HW29" s="244" t="str">
        <f t="array" ref="HW29">IFERROR(INDEX([1]!Sanaudos[Saskaita],MATCH(1,('[1]3.4'!$AM29=[1]!Sanaudos[Kodas])*('[1]3.4'!HW$7='[1]2.SAN'!$M$4:$M$73),0)),"")</f>
        <v/>
      </c>
      <c r="HX29" s="244" t="str">
        <f t="array" ref="HX29">IFERROR(INDEX([1]!Sanaudos[Saskaita],MATCH(1,('[1]3.4'!$AM29=[1]!Sanaudos[Kodas])*('[1]3.4'!HX$7='[1]2.SAN'!$M$4:$M$73),0)),"")</f>
        <v/>
      </c>
      <c r="HY29" s="244" t="str">
        <f t="array" ref="HY29">IFERROR(INDEX([1]!Sanaudos[Saskaita],MATCH(1,('[1]3.4'!$AM29=[1]!Sanaudos[Kodas])*('[1]3.4'!HY$7='[1]2.SAN'!$M$4:$M$73),0)),"")</f>
        <v/>
      </c>
      <c r="HZ29" s="244" t="str">
        <f t="array" ref="HZ29">IFERROR(INDEX([1]!Sanaudos[Saskaita],MATCH(1,('[1]3.4'!$AM29=[1]!Sanaudos[Kodas])*('[1]3.4'!HZ$7='[1]2.SAN'!$M$4:$M$73),0)),"")</f>
        <v/>
      </c>
      <c r="IA29" s="244" t="str">
        <f t="array" ref="IA29">IFERROR(INDEX([1]!Sanaudos[Saskaita],MATCH(1,('[1]3.4'!$AM29=[1]!Sanaudos[Kodas])*('[1]3.4'!IA$7='[1]2.SAN'!$M$4:$M$73),0)),"")</f>
        <v/>
      </c>
      <c r="IB29" s="244" t="str">
        <f t="array" ref="IB29">IFERROR(INDEX([1]!Sanaudos[Saskaita],MATCH(1,('[1]3.4'!$AM29=[1]!Sanaudos[Kodas])*('[1]3.4'!IB$7='[1]2.SAN'!$M$4:$M$73),0)),"")</f>
        <v/>
      </c>
      <c r="IC29" s="244" t="str">
        <f t="array" ref="IC29">IFERROR(INDEX([1]!Sanaudos[Saskaita],MATCH(1,('[1]3.4'!$AM29=[1]!Sanaudos[Kodas])*('[1]3.4'!IC$7='[1]2.SAN'!$M$4:$M$73),0)),"")</f>
        <v/>
      </c>
      <c r="ID29" s="244" t="str">
        <f t="array" ref="ID29">IFERROR(INDEX([1]!Sanaudos[Saskaita],MATCH(1,('[1]3.4'!$AM29=[1]!Sanaudos[Kodas])*('[1]3.4'!ID$7='[1]2.SAN'!$M$4:$M$73),0)),"")</f>
        <v/>
      </c>
      <c r="IE29" s="244" t="str">
        <f t="array" ref="IE29">IFERROR(INDEX([1]!Sanaudos[Saskaita],MATCH(1,('[1]3.4'!$AM29=[1]!Sanaudos[Kodas])*('[1]3.4'!IE$7='[1]2.SAN'!$M$4:$M$73),0)),"")</f>
        <v/>
      </c>
      <c r="IF29" s="244" t="str">
        <f t="array" ref="IF29">IFERROR(INDEX([1]!Sanaudos[Saskaita],MATCH(1,('[1]3.4'!$AM29=[1]!Sanaudos[Kodas])*('[1]3.4'!IF$7='[1]2.SAN'!$M$4:$M$73),0)),"")</f>
        <v/>
      </c>
      <c r="IG29" s="244" t="str">
        <f t="array" ref="IG29">IFERROR(INDEX([1]!Sanaudos[Saskaita],MATCH(1,('[1]3.4'!$AM29=[1]!Sanaudos[Kodas])*('[1]3.4'!IG$7='[1]2.SAN'!$M$4:$M$73),0)),"")</f>
        <v/>
      </c>
      <c r="IH29" s="244" t="str">
        <f t="array" ref="IH29">IFERROR(INDEX([1]!Sanaudos[Saskaita],MATCH(1,('[1]3.4'!$AM29=[1]!Sanaudos[Kodas])*('[1]3.4'!IH$7='[1]2.SAN'!$M$4:$M$73),0)),"")</f>
        <v/>
      </c>
      <c r="II29" s="244" t="str">
        <f t="array" ref="II29">IFERROR(INDEX([1]!Sanaudos[Saskaita],MATCH(1,('[1]3.4'!$AM29=[1]!Sanaudos[Kodas])*('[1]3.4'!II$7='[1]2.SAN'!$M$4:$M$73),0)),"")</f>
        <v/>
      </c>
      <c r="IJ29" s="244" t="str">
        <f t="array" ref="IJ29">IFERROR(INDEX([1]!Sanaudos[Saskaita],MATCH(1,('[1]3.4'!$AM29=[1]!Sanaudos[Kodas])*('[1]3.4'!IJ$7='[1]2.SAN'!$M$4:$M$73),0)),"")</f>
        <v/>
      </c>
      <c r="IK29" s="244" t="str">
        <f t="array" ref="IK29">IFERROR(INDEX([1]!Sanaudos[Saskaita],MATCH(1,('[1]3.4'!$AM29=[1]!Sanaudos[Kodas])*('[1]3.4'!IK$7='[1]2.SAN'!$M$4:$M$73),0)),"")</f>
        <v/>
      </c>
    </row>
    <row r="30" spans="2:245" ht="12.2" customHeight="1" x14ac:dyDescent="0.2">
      <c r="B30" s="566"/>
      <c r="C30" s="255" t="s">
        <v>813</v>
      </c>
      <c r="D30" s="256" t="s">
        <v>816</v>
      </c>
      <c r="E30" s="257" t="str">
        <f t="shared" si="2"/>
        <v xml:space="preserve">                                    </v>
      </c>
      <c r="F30" s="258" t="e">
        <f>+SUMIFS([1]!Sanaudos[Suma],[1]!Sanaudos[Kodas],AM30,[1]!Sanaudos[PASK],TRUE)</f>
        <v>#REF!</v>
      </c>
      <c r="G30" s="258" t="e">
        <f>-SUMIFS([1]!Sanaudos[Suma],[1]!Sanaudos[Kodas],$AM30,[1]!Sanaudos[Pagal DK RAS],700)</f>
        <v>#REF!</v>
      </c>
      <c r="H30" s="258" t="e">
        <f>+SUMIFS('[1]5.turtas'!$D$1:$AN$1,'[1]5.turtas'!$D$4:$AN$4,$AM30)</f>
        <v>#VALUE!</v>
      </c>
      <c r="I30" s="258" t="e">
        <f>-SUMIFS([1]!Sanaudos[Suma],[1]!Sanaudos[Kodas],$AM30,[1]!Sanaudos[Pagal DK RAS],901)-SUMIFS([1]!Sanaudos[Suma],[1]!Sanaudos[Kodas],$AM30,[1]!Sanaudos[Pagal DK RAS],902)-SUMIFS([1]!Sanaudos[Suma],[1]!Sanaudos[Kodas],$AM30,[1]!Sanaudos[Pagal DK RAS],905)</f>
        <v>#REF!</v>
      </c>
      <c r="J30" s="258" t="e">
        <f>+SUMIFS([1]!DU[DU],[1]!DU[Kodas],$AM30)+SUMIFS([1]!DU[Sodra],[1]!DU[Kodas],$AM30)+SUMIFS([1]!DU[Išeitinės išmokos, kompensacijos],[1]!DU[Kodas],$AM30)</f>
        <v>#REF!</v>
      </c>
      <c r="K30" s="258" t="e">
        <f>+SUMIFS([1]!Sanaudos_kor[Suma],[1]!Sanaudos_kor[Kodas],$AM30,[1]!Sanaudos_kor[PASK],TRUE,[1]!Sanaudos_kor[KOR_nr],K$1)</f>
        <v>#REF!</v>
      </c>
      <c r="L30" s="258" t="e">
        <f>+SUMIFS([1]!Sanaudos_kor[Suma],[1]!Sanaudos_kor[Kodas],$AM30,[1]!Sanaudos_kor[PASK],TRUE,[1]!Sanaudos_kor[KOR_nr],L$1)</f>
        <v>#REF!</v>
      </c>
      <c r="M30" s="258" t="e">
        <f>+SUMIFS([1]!Sanaudos_kor[Suma],[1]!Sanaudos_kor[Kodas],$AM30,[1]!Sanaudos_kor[PASK],TRUE,[1]!Sanaudos_kor[KOR_nr],M$1)</f>
        <v>#REF!</v>
      </c>
      <c r="N30" s="258" t="e">
        <f>+SUMIFS([1]!Sanaudos_kor[Suma],[1]!Sanaudos_kor[Kodas],$AM30,[1]!Sanaudos_kor[PASK],TRUE,[1]!Sanaudos_kor[KOR_nr],N$1)</f>
        <v>#REF!</v>
      </c>
      <c r="O30" s="258" t="e">
        <f>+SUMIFS([1]!Sanaudos_kor[Suma],[1]!Sanaudos_kor[Kodas],$AM30,[1]!Sanaudos_kor[PASK],TRUE,[1]!Sanaudos_kor[KOR_nr],O$1)</f>
        <v>#REF!</v>
      </c>
      <c r="P30" s="258" t="e">
        <f>+SUMIFS([1]!Sanaudos_kor[Suma],[1]!Sanaudos_kor[Kodas],$AM30,[1]!Sanaudos_kor[PASK],TRUE,[1]!Sanaudos_kor[KOR_nr],P$1)</f>
        <v>#REF!</v>
      </c>
      <c r="Q30" s="258" t="e">
        <f>+SUMIFS([1]!Sanaudos_kor[Suma],[1]!Sanaudos_kor[Kodas],$AM30,[1]!Sanaudos_kor[PASK],TRUE,[1]!Sanaudos_kor[KOR_nr],Q$1)</f>
        <v>#REF!</v>
      </c>
      <c r="R30" s="258" t="e">
        <f>+SUMIFS([1]!Sanaudos_kor[Suma],[1]!Sanaudos_kor[Kodas],$AM30,[1]!Sanaudos_kor[PASK],TRUE,[1]!Sanaudos_kor[KOR_nr],R$1)</f>
        <v>#REF!</v>
      </c>
      <c r="S30" s="258" t="e">
        <f>+SUMIFS([1]!Sanaudos_kor[Suma],[1]!Sanaudos_kor[Kodas],$AM30,[1]!Sanaudos_kor[PASK],TRUE,[1]!Sanaudos_kor[KOR_nr],S$1)</f>
        <v>#REF!</v>
      </c>
      <c r="T30" s="258" t="e">
        <f>+SUMIFS([1]!Sanaudos_kor[Suma],[1]!Sanaudos_kor[Kodas],$AM30,[1]!Sanaudos_kor[PASK],TRUE,[1]!Sanaudos_kor[KOR_nr],T$1)</f>
        <v>#REF!</v>
      </c>
      <c r="U30" s="258" t="e">
        <f>+SUMIFS([1]!Sanaudos_kor[Suma],[1]!Sanaudos_kor[Kodas],$AM30,[1]!Sanaudos_kor[PASK],TRUE,[1]!Sanaudos_kor[KOR_nr],U$1)</f>
        <v>#REF!</v>
      </c>
      <c r="V30" s="258" t="e">
        <f>+SUMIFS([1]!Sanaudos_kor[Suma],[1]!Sanaudos_kor[Kodas],$AM30,[1]!Sanaudos_kor[PASK],TRUE,[1]!Sanaudos_kor[KOR_nr],V$1)</f>
        <v>#REF!</v>
      </c>
      <c r="W30" s="258" t="e">
        <f>+SUMIFS([1]!Sanaudos_kor[Suma],[1]!Sanaudos_kor[Kodas],$AM30,[1]!Sanaudos_kor[PASK],TRUE,[1]!Sanaudos_kor[KOR_nr],W$1)</f>
        <v>#REF!</v>
      </c>
      <c r="X30" s="258" t="e">
        <f>+SUMIFS([1]!Sanaudos_kor[Suma],[1]!Sanaudos_kor[Kodas],$AM30,[1]!Sanaudos_kor[PASK],TRUE,[1]!Sanaudos_kor[KOR_nr],X$1)</f>
        <v>#REF!</v>
      </c>
      <c r="Y30" s="258" t="e">
        <f>+SUMIFS([1]!Sanaudos_kor[Suma],[1]!Sanaudos_kor[Kodas],$AM30,[1]!Sanaudos_kor[PASK],TRUE,[1]!Sanaudos_kor[KOR_nr],Y$1)</f>
        <v>#REF!</v>
      </c>
      <c r="Z30" s="258" t="e">
        <f>+SUMIFS([1]!Sanaudos_kor[Suma],[1]!Sanaudos_kor[Kodas],$AM30,[1]!Sanaudos_kor[PASK],TRUE,[1]!Sanaudos_kor[KOR_nr],Z$1)</f>
        <v>#REF!</v>
      </c>
      <c r="AA30" s="258" t="e">
        <f>+SUMIFS([1]!Sanaudos_kor[Suma],[1]!Sanaudos_kor[Kodas],$AM30,[1]!Sanaudos_kor[PASK],TRUE,[1]!Sanaudos_kor[KOR_nr],AA$1)</f>
        <v>#REF!</v>
      </c>
      <c r="AB30" s="258" t="e">
        <f>+SUMIFS([1]!Sanaudos_kor[Suma],[1]!Sanaudos_kor[Kodas],$AM30,[1]!Sanaudos_kor[PASK],TRUE,[1]!Sanaudos_kor[KOR_nr],AB$1)</f>
        <v>#REF!</v>
      </c>
      <c r="AC30" s="258" t="e">
        <f>+SUMIFS([1]!Sanaudos_kor[Suma],[1]!Sanaudos_kor[Kodas],$AM30,[1]!Sanaudos_kor[PASK],TRUE,[1]!Sanaudos_kor[KOR_nr],AC$1)</f>
        <v>#REF!</v>
      </c>
      <c r="AD30" s="258" t="e">
        <f>+SUMIFS([1]!Sanaudos_kor[Suma],[1]!Sanaudos_kor[Kodas],$AM30,[1]!Sanaudos_kor[PASK],TRUE,[1]!Sanaudos_kor[KOR_nr],AD$1)</f>
        <v>#REF!</v>
      </c>
      <c r="AE30" s="258" t="e">
        <f>+SUMIFS([1]!Sanaudos_kor[Suma],[1]!Sanaudos_kor[Kodas],$AM30,[1]!Sanaudos_kor[PASK],TRUE,[1]!Sanaudos_kor[KOR_nr],AE$1)</f>
        <v>#REF!</v>
      </c>
      <c r="AF30" s="258" t="e">
        <f>+SUMIFS([1]!Sanaudos_kor[Suma],[1]!Sanaudos_kor[Kodas],$AM30,[1]!Sanaudos_kor[PASK],TRUE,[1]!Sanaudos_kor[KOR_nr],AF$1)</f>
        <v>#REF!</v>
      </c>
      <c r="AG30" s="258" t="e">
        <f t="shared" si="0"/>
        <v>#REF!</v>
      </c>
      <c r="AH30" s="566"/>
      <c r="AJ30" s="211" t="s">
        <v>420</v>
      </c>
      <c r="AK30" s="124">
        <f>+'[1]2.SAN'!C197</f>
        <v>0</v>
      </c>
      <c r="AM30" s="249"/>
      <c r="AN30" s="250" t="e">
        <f>+SUMIFS('[1]6'!$Y$161:$BL$161,'[1]6'!$Y$2:$BL$2,$AM30)</f>
        <v>#VALUE!</v>
      </c>
      <c r="AO30" s="250" t="e">
        <f t="shared" si="4"/>
        <v>#REF!</v>
      </c>
      <c r="AQ30" s="250" t="e">
        <f>+SUMIFS('[1]3.4'!$F$133:$F$202,'[1]3.4'!$D$133:$D$202,$AM30,'[1]3.4'!$E$133:$E$202,"")</f>
        <v>#VALUE!</v>
      </c>
      <c r="AR30" s="250" t="e">
        <f t="shared" si="1"/>
        <v>#VALUE!</v>
      </c>
      <c r="AT30" s="244" t="str">
        <f t="array" ref="AT30">IFERROR(INDEX([1]!Sanaudos[Saskaita],MATCH(1,('[1]3.4'!$AM30=[1]!Sanaudos[Kodas])*('[1]3.4'!AT$7='[1]2.SAN'!$M$4:$M$73),0)),"")</f>
        <v/>
      </c>
      <c r="AU30" s="244" t="str">
        <f t="array" ref="AU30">IFERROR(INDEX([1]!Sanaudos[Saskaita],MATCH(1,('[1]3.4'!$AM30=[1]!Sanaudos[Kodas])*('[1]3.4'!AU$7='[1]2.SAN'!$M$4:$M$73),0)),"")</f>
        <v/>
      </c>
      <c r="AV30" s="244" t="str">
        <f t="array" ref="AV30">IFERROR(INDEX([1]!Sanaudos[Saskaita],MATCH(1,('[1]3.4'!$AM30=[1]!Sanaudos[Kodas])*('[1]3.4'!AV$7='[1]2.SAN'!$M$4:$M$73),0)),"")</f>
        <v/>
      </c>
      <c r="AW30" s="244" t="str">
        <f t="array" ref="AW30">IFERROR(INDEX([1]!Sanaudos[Saskaita],MATCH(1,('[1]3.4'!$AM30=[1]!Sanaudos[Kodas])*('[1]3.4'!AW$7='[1]2.SAN'!$M$4:$M$73),0)),"")</f>
        <v/>
      </c>
      <c r="AX30" s="244" t="str">
        <f t="array" ref="AX30">IFERROR(INDEX([1]!Sanaudos[Saskaita],MATCH(1,('[1]3.4'!$AM30=[1]!Sanaudos[Kodas])*('[1]3.4'!AX$7='[1]2.SAN'!$M$4:$M$73),0)),"")</f>
        <v/>
      </c>
      <c r="AY30" s="244" t="str">
        <f t="array" ref="AY30">IFERROR(INDEX([1]!Sanaudos[Saskaita],MATCH(1,('[1]3.4'!$AM30=[1]!Sanaudos[Kodas])*('[1]3.4'!AY$7='[1]2.SAN'!$M$4:$M$73),0)),"")</f>
        <v/>
      </c>
      <c r="AZ30" s="244" t="str">
        <f t="array" ref="AZ30">IFERROR(INDEX([1]!Sanaudos[Saskaita],MATCH(1,('[1]3.4'!$AM30=[1]!Sanaudos[Kodas])*('[1]3.4'!AZ$7='[1]2.SAN'!$M$4:$M$73),0)),"")</f>
        <v/>
      </c>
      <c r="BA30" s="244" t="str">
        <f t="array" ref="BA30">IFERROR(INDEX([1]!Sanaudos[Saskaita],MATCH(1,('[1]3.4'!$AM30=[1]!Sanaudos[Kodas])*('[1]3.4'!BA$7='[1]2.SAN'!$M$4:$M$73),0)),"")</f>
        <v/>
      </c>
      <c r="BB30" s="244" t="str">
        <f t="array" ref="BB30">IFERROR(INDEX([1]!Sanaudos[Saskaita],MATCH(1,('[1]3.4'!$AM30=[1]!Sanaudos[Kodas])*('[1]3.4'!BB$7='[1]2.SAN'!$M$4:$M$73),0)),"")</f>
        <v/>
      </c>
      <c r="BC30" s="244" t="str">
        <f t="array" ref="BC30">IFERROR(INDEX([1]!Sanaudos[Saskaita],MATCH(1,('[1]3.4'!$AM30=[1]!Sanaudos[Kodas])*('[1]3.4'!BC$7='[1]2.SAN'!$M$4:$M$73),0)),"")</f>
        <v/>
      </c>
      <c r="BD30" s="244" t="str">
        <f t="array" ref="BD30">IFERROR(INDEX([1]!Sanaudos[Saskaita],MATCH(1,('[1]3.4'!$AM30=[1]!Sanaudos[Kodas])*('[1]3.4'!BD$7='[1]2.SAN'!$M$4:$M$73),0)),"")</f>
        <v/>
      </c>
      <c r="BE30" s="244" t="str">
        <f t="array" ref="BE30">IFERROR(INDEX([1]!Sanaudos[Saskaita],MATCH(1,('[1]3.4'!$AM30=[1]!Sanaudos[Kodas])*('[1]3.4'!BE$7='[1]2.SAN'!$M$4:$M$73),0)),"")</f>
        <v/>
      </c>
      <c r="BF30" s="244" t="str">
        <f t="array" ref="BF30">IFERROR(INDEX([1]!Sanaudos[Saskaita],MATCH(1,('[1]3.4'!$AM30=[1]!Sanaudos[Kodas])*('[1]3.4'!BF$7='[1]2.SAN'!$M$4:$M$73),0)),"")</f>
        <v/>
      </c>
      <c r="BG30" s="244" t="str">
        <f t="array" ref="BG30">IFERROR(INDEX([1]!Sanaudos[Saskaita],MATCH(1,('[1]3.4'!$AM30=[1]!Sanaudos[Kodas])*('[1]3.4'!BG$7='[1]2.SAN'!$M$4:$M$73),0)),"")</f>
        <v/>
      </c>
      <c r="BH30" s="244" t="str">
        <f t="array" ref="BH30">IFERROR(INDEX([1]!Sanaudos[Saskaita],MATCH(1,('[1]3.4'!$AM30=[1]!Sanaudos[Kodas])*('[1]3.4'!BH$7='[1]2.SAN'!$M$4:$M$73),0)),"")</f>
        <v/>
      </c>
      <c r="BI30" s="244" t="str">
        <f t="array" ref="BI30">IFERROR(INDEX([1]!Sanaudos[Saskaita],MATCH(1,('[1]3.4'!$AM30=[1]!Sanaudos[Kodas])*('[1]3.4'!BI$7='[1]2.SAN'!$M$4:$M$73),0)),"")</f>
        <v/>
      </c>
      <c r="BJ30" s="244" t="str">
        <f t="array" ref="BJ30">IFERROR(INDEX([1]!Sanaudos[Saskaita],MATCH(1,('[1]3.4'!$AM30=[1]!Sanaudos[Kodas])*('[1]3.4'!BJ$7='[1]2.SAN'!$M$4:$M$73),0)),"")</f>
        <v/>
      </c>
      <c r="BK30" s="244" t="str">
        <f t="array" ref="BK30">IFERROR(INDEX([1]!Sanaudos[Saskaita],MATCH(1,('[1]3.4'!$AM30=[1]!Sanaudos[Kodas])*('[1]3.4'!BK$7='[1]2.SAN'!$M$4:$M$73),0)),"")</f>
        <v/>
      </c>
      <c r="BL30" s="244" t="str">
        <f t="array" ref="BL30">IFERROR(INDEX([1]!Sanaudos[Saskaita],MATCH(1,('[1]3.4'!$AM30=[1]!Sanaudos[Kodas])*('[1]3.4'!BL$7='[1]2.SAN'!$M$4:$M$73),0)),"")</f>
        <v/>
      </c>
      <c r="BM30" s="244" t="str">
        <f t="array" ref="BM30">IFERROR(INDEX([1]!Sanaudos[Saskaita],MATCH(1,('[1]3.4'!$AM30=[1]!Sanaudos[Kodas])*('[1]3.4'!BM$7='[1]2.SAN'!$M$4:$M$73),0)),"")</f>
        <v/>
      </c>
      <c r="BN30" s="244" t="str">
        <f t="array" ref="BN30">IFERROR(INDEX([1]!Sanaudos[Saskaita],MATCH(1,('[1]3.4'!$AM30=[1]!Sanaudos[Kodas])*('[1]3.4'!BN$7='[1]2.SAN'!$M$4:$M$73),0)),"")</f>
        <v/>
      </c>
      <c r="BO30" s="244" t="str">
        <f t="array" ref="BO30">IFERROR(INDEX([1]!Sanaudos[Saskaita],MATCH(1,('[1]3.4'!$AM30=[1]!Sanaudos[Kodas])*('[1]3.4'!BO$7='[1]2.SAN'!$M$4:$M$73),0)),"")</f>
        <v/>
      </c>
      <c r="BP30" s="244" t="str">
        <f t="array" ref="BP30">IFERROR(INDEX([1]!Sanaudos[Saskaita],MATCH(1,('[1]3.4'!$AM30=[1]!Sanaudos[Kodas])*('[1]3.4'!BP$7='[1]2.SAN'!$M$4:$M$73),0)),"")</f>
        <v/>
      </c>
      <c r="BQ30" s="244" t="str">
        <f t="array" ref="BQ30">IFERROR(INDEX([1]!Sanaudos[Saskaita],MATCH(1,('[1]3.4'!$AM30=[1]!Sanaudos[Kodas])*('[1]3.4'!BQ$7='[1]2.SAN'!$M$4:$M$73),0)),"")</f>
        <v/>
      </c>
      <c r="BR30" s="244" t="str">
        <f t="array" ref="BR30">IFERROR(INDEX([1]!Sanaudos[Saskaita],MATCH(1,('[1]3.4'!$AM30=[1]!Sanaudos[Kodas])*('[1]3.4'!BR$7='[1]2.SAN'!$M$4:$M$73),0)),"")</f>
        <v/>
      </c>
      <c r="BS30" s="244" t="str">
        <f t="array" ref="BS30">IFERROR(INDEX([1]!Sanaudos[Saskaita],MATCH(1,('[1]3.4'!$AM30=[1]!Sanaudos[Kodas])*('[1]3.4'!BS$7='[1]2.SAN'!$M$4:$M$73),0)),"")</f>
        <v/>
      </c>
      <c r="BT30" s="244" t="str">
        <f t="array" ref="BT30">IFERROR(INDEX([1]!Sanaudos[Saskaita],MATCH(1,('[1]3.4'!$AM30=[1]!Sanaudos[Kodas])*('[1]3.4'!BT$7='[1]2.SAN'!$M$4:$M$73),0)),"")</f>
        <v/>
      </c>
      <c r="BU30" s="244" t="str">
        <f t="array" ref="BU30">IFERROR(INDEX([1]!Sanaudos[Saskaita],MATCH(1,('[1]3.4'!$AM30=[1]!Sanaudos[Kodas])*('[1]3.4'!BU$7='[1]2.SAN'!$M$4:$M$73),0)),"")</f>
        <v/>
      </c>
      <c r="BV30" s="244" t="str">
        <f t="array" ref="BV30">IFERROR(INDEX([1]!Sanaudos[Saskaita],MATCH(1,('[1]3.4'!$AM30=[1]!Sanaudos[Kodas])*('[1]3.4'!BV$7='[1]2.SAN'!$M$4:$M$73),0)),"")</f>
        <v/>
      </c>
      <c r="BW30" s="244" t="str">
        <f t="array" ref="BW30">IFERROR(INDEX([1]!Sanaudos[Saskaita],MATCH(1,('[1]3.4'!$AM30=[1]!Sanaudos[Kodas])*('[1]3.4'!BW$7='[1]2.SAN'!$M$4:$M$73),0)),"")</f>
        <v/>
      </c>
      <c r="BX30" s="244" t="str">
        <f t="array" ref="BX30">IFERROR(INDEX([1]!Sanaudos[Saskaita],MATCH(1,('[1]3.4'!$AM30=[1]!Sanaudos[Kodas])*('[1]3.4'!BX$7='[1]2.SAN'!$M$4:$M$73),0)),"")</f>
        <v/>
      </c>
      <c r="BY30" s="244" t="str">
        <f t="array" ref="BY30">IFERROR(INDEX([1]!Sanaudos[Saskaita],MATCH(1,('[1]3.4'!$AM30=[1]!Sanaudos[Kodas])*('[1]3.4'!BY$7='[1]2.SAN'!$M$4:$M$73),0)),"")</f>
        <v/>
      </c>
      <c r="BZ30" s="244" t="str">
        <f t="array" ref="BZ30">IFERROR(INDEX([1]!Sanaudos[Saskaita],MATCH(1,('[1]3.4'!$AM30=[1]!Sanaudos[Kodas])*('[1]3.4'!BZ$7='[1]2.SAN'!$M$4:$M$73),0)),"")</f>
        <v/>
      </c>
      <c r="CA30" s="244" t="str">
        <f t="array" ref="CA30">IFERROR(INDEX([1]!Sanaudos[Saskaita],MATCH(1,('[1]3.4'!$AM30=[1]!Sanaudos[Kodas])*('[1]3.4'!CA$7='[1]2.SAN'!$M$4:$M$73),0)),"")</f>
        <v/>
      </c>
      <c r="CB30" s="244" t="str">
        <f t="array" ref="CB30">IFERROR(INDEX([1]!Sanaudos[Saskaita],MATCH(1,('[1]3.4'!$AM30=[1]!Sanaudos[Kodas])*('[1]3.4'!CB$7='[1]2.SAN'!$M$4:$M$73),0)),"")</f>
        <v/>
      </c>
      <c r="CC30" s="244" t="str">
        <f t="array" ref="CC30">IFERROR(INDEX([1]!Sanaudos[Saskaita],MATCH(1,('[1]3.4'!$AM30=[1]!Sanaudos[Kodas])*('[1]3.4'!CC$7='[1]2.SAN'!$M$4:$M$73),0)),"")</f>
        <v/>
      </c>
      <c r="CD30" s="244" t="str">
        <f t="array" ref="CD30">IFERROR(INDEX([1]!Sanaudos[Saskaita],MATCH(1,('[1]3.4'!$AM30=[1]!Sanaudos[Kodas])*('[1]3.4'!CD$7='[1]2.SAN'!$M$4:$M$73),0)),"")</f>
        <v/>
      </c>
      <c r="CE30" s="244" t="str">
        <f t="array" ref="CE30">IFERROR(INDEX([1]!Sanaudos[Saskaita],MATCH(1,('[1]3.4'!$AM30=[1]!Sanaudos[Kodas])*('[1]3.4'!CE$7='[1]2.SAN'!$M$4:$M$73),0)),"")</f>
        <v/>
      </c>
      <c r="CF30" s="244" t="str">
        <f t="array" ref="CF30">IFERROR(INDEX([1]!Sanaudos[Saskaita],MATCH(1,('[1]3.4'!$AM30=[1]!Sanaudos[Kodas])*('[1]3.4'!CF$7='[1]2.SAN'!$M$4:$M$73),0)),"")</f>
        <v/>
      </c>
      <c r="CG30" s="244" t="str">
        <f t="array" ref="CG30">IFERROR(INDEX([1]!Sanaudos[Saskaita],MATCH(1,('[1]3.4'!$AM30=[1]!Sanaudos[Kodas])*('[1]3.4'!CG$7='[1]2.SAN'!$M$4:$M$73),0)),"")</f>
        <v/>
      </c>
      <c r="CH30" s="244" t="str">
        <f t="array" ref="CH30">IFERROR(INDEX([1]!Sanaudos[Saskaita],MATCH(1,('[1]3.4'!$AM30=[1]!Sanaudos[Kodas])*('[1]3.4'!CH$7='[1]2.SAN'!$M$4:$M$73),0)),"")</f>
        <v/>
      </c>
      <c r="CI30" s="244" t="str">
        <f t="array" ref="CI30">IFERROR(INDEX([1]!Sanaudos[Saskaita],MATCH(1,('[1]3.4'!$AM30=[1]!Sanaudos[Kodas])*('[1]3.4'!CI$7='[1]2.SAN'!$M$4:$M$73),0)),"")</f>
        <v/>
      </c>
      <c r="CJ30" s="244" t="str">
        <f t="array" ref="CJ30">IFERROR(INDEX([1]!Sanaudos[Saskaita],MATCH(1,('[1]3.4'!$AM30=[1]!Sanaudos[Kodas])*('[1]3.4'!CJ$7='[1]2.SAN'!$M$4:$M$73),0)),"")</f>
        <v/>
      </c>
      <c r="CK30" s="244" t="str">
        <f t="array" ref="CK30">IFERROR(INDEX([1]!Sanaudos[Saskaita],MATCH(1,('[1]3.4'!$AM30=[1]!Sanaudos[Kodas])*('[1]3.4'!CK$7='[1]2.SAN'!$M$4:$M$73),0)),"")</f>
        <v/>
      </c>
      <c r="CL30" s="244" t="str">
        <f t="array" ref="CL30">IFERROR(INDEX([1]!Sanaudos[Saskaita],MATCH(1,('[1]3.4'!$AM30=[1]!Sanaudos[Kodas])*('[1]3.4'!CL$7='[1]2.SAN'!$M$4:$M$73),0)),"")</f>
        <v/>
      </c>
      <c r="CM30" s="244" t="str">
        <f t="array" ref="CM30">IFERROR(INDEX([1]!Sanaudos[Saskaita],MATCH(1,('[1]3.4'!$AM30=[1]!Sanaudos[Kodas])*('[1]3.4'!CM$7='[1]2.SAN'!$M$4:$M$73),0)),"")</f>
        <v/>
      </c>
      <c r="CN30" s="244" t="str">
        <f t="array" ref="CN30">IFERROR(INDEX([1]!Sanaudos[Saskaita],MATCH(1,('[1]3.4'!$AM30=[1]!Sanaudos[Kodas])*('[1]3.4'!CN$7='[1]2.SAN'!$M$4:$M$73),0)),"")</f>
        <v/>
      </c>
      <c r="CO30" s="244" t="str">
        <f t="array" ref="CO30">IFERROR(INDEX([1]!Sanaudos[Saskaita],MATCH(1,('[1]3.4'!$AM30=[1]!Sanaudos[Kodas])*('[1]3.4'!CO$7='[1]2.SAN'!$M$4:$M$73),0)),"")</f>
        <v/>
      </c>
      <c r="CP30" s="244" t="str">
        <f t="array" ref="CP30">IFERROR(INDEX([1]!Sanaudos[Saskaita],MATCH(1,('[1]3.4'!$AM30=[1]!Sanaudos[Kodas])*('[1]3.4'!CP$7='[1]2.SAN'!$M$4:$M$73),0)),"")</f>
        <v/>
      </c>
      <c r="CQ30" s="244" t="str">
        <f t="array" ref="CQ30">IFERROR(INDEX([1]!Sanaudos[Saskaita],MATCH(1,('[1]3.4'!$AM30=[1]!Sanaudos[Kodas])*('[1]3.4'!CQ$7='[1]2.SAN'!$M$4:$M$73),0)),"")</f>
        <v/>
      </c>
      <c r="CR30" s="244" t="str">
        <f t="array" ref="CR30">IFERROR(INDEX([1]!Sanaudos[Saskaita],MATCH(1,('[1]3.4'!$AM30=[1]!Sanaudos[Kodas])*('[1]3.4'!CR$7='[1]2.SAN'!$M$4:$M$73),0)),"")</f>
        <v/>
      </c>
      <c r="CS30" s="244" t="str">
        <f t="array" ref="CS30">IFERROR(INDEX([1]!Sanaudos[Saskaita],MATCH(1,('[1]3.4'!$AM30=[1]!Sanaudos[Kodas])*('[1]3.4'!CS$7='[1]2.SAN'!$M$4:$M$73),0)),"")</f>
        <v/>
      </c>
      <c r="CT30" s="244" t="str">
        <f t="array" ref="CT30">IFERROR(INDEX([1]!Sanaudos[Saskaita],MATCH(1,('[1]3.4'!$AM30=[1]!Sanaudos[Kodas])*('[1]3.4'!CT$7='[1]2.SAN'!$M$4:$M$73),0)),"")</f>
        <v/>
      </c>
      <c r="CU30" s="244" t="str">
        <f t="array" ref="CU30">IFERROR(INDEX([1]!Sanaudos[Saskaita],MATCH(1,('[1]3.4'!$AM30=[1]!Sanaudos[Kodas])*('[1]3.4'!CU$7='[1]2.SAN'!$M$4:$M$73),0)),"")</f>
        <v/>
      </c>
      <c r="CV30" s="244" t="str">
        <f t="array" ref="CV30">IFERROR(INDEX([1]!Sanaudos[Saskaita],MATCH(1,('[1]3.4'!$AM30=[1]!Sanaudos[Kodas])*('[1]3.4'!CV$7='[1]2.SAN'!$M$4:$M$73),0)),"")</f>
        <v/>
      </c>
      <c r="CW30" s="244" t="str">
        <f t="array" ref="CW30">IFERROR(INDEX([1]!Sanaudos[Saskaita],MATCH(1,('[1]3.4'!$AM30=[1]!Sanaudos[Kodas])*('[1]3.4'!CW$7='[1]2.SAN'!$M$4:$M$73),0)),"")</f>
        <v/>
      </c>
      <c r="CX30" s="244" t="str">
        <f t="array" ref="CX30">IFERROR(INDEX([1]!Sanaudos[Saskaita],MATCH(1,('[1]3.4'!$AM30=[1]!Sanaudos[Kodas])*('[1]3.4'!CX$7='[1]2.SAN'!$M$4:$M$73),0)),"")</f>
        <v/>
      </c>
      <c r="CY30" s="244" t="str">
        <f t="array" ref="CY30">IFERROR(INDEX([1]!Sanaudos[Saskaita],MATCH(1,('[1]3.4'!$AM30=[1]!Sanaudos[Kodas])*('[1]3.4'!CY$7='[1]2.SAN'!$M$4:$M$73),0)),"")</f>
        <v/>
      </c>
      <c r="CZ30" s="244" t="str">
        <f t="array" ref="CZ30">IFERROR(INDEX([1]!Sanaudos[Saskaita],MATCH(1,('[1]3.4'!$AM30=[1]!Sanaudos[Kodas])*('[1]3.4'!CZ$7='[1]2.SAN'!$M$4:$M$73),0)),"")</f>
        <v/>
      </c>
      <c r="DA30" s="244" t="str">
        <f t="array" ref="DA30">IFERROR(INDEX([1]!Sanaudos[Saskaita],MATCH(1,('[1]3.4'!$AM30=[1]!Sanaudos[Kodas])*('[1]3.4'!DA$7='[1]2.SAN'!$M$4:$M$73),0)),"")</f>
        <v/>
      </c>
      <c r="DB30" s="244" t="str">
        <f t="array" ref="DB30">IFERROR(INDEX([1]!Sanaudos[Saskaita],MATCH(1,('[1]3.4'!$AM30=[1]!Sanaudos[Kodas])*('[1]3.4'!DB$7='[1]2.SAN'!$M$4:$M$73),0)),"")</f>
        <v/>
      </c>
      <c r="DC30" s="244" t="str">
        <f t="array" ref="DC30">IFERROR(INDEX([1]!Sanaudos[Saskaita],MATCH(1,('[1]3.4'!$AM30=[1]!Sanaudos[Kodas])*('[1]3.4'!DC$7='[1]2.SAN'!$M$4:$M$73),0)),"")</f>
        <v/>
      </c>
      <c r="DD30" s="244" t="str">
        <f t="array" ref="DD30">IFERROR(INDEX([1]!Sanaudos[Saskaita],MATCH(1,('[1]3.4'!$AM30=[1]!Sanaudos[Kodas])*('[1]3.4'!DD$7='[1]2.SAN'!$M$4:$M$73),0)),"")</f>
        <v/>
      </c>
      <c r="DE30" s="244" t="str">
        <f t="array" ref="DE30">IFERROR(INDEX([1]!Sanaudos[Saskaita],MATCH(1,('[1]3.4'!$AM30=[1]!Sanaudos[Kodas])*('[1]3.4'!DE$7='[1]2.SAN'!$M$4:$M$73),0)),"")</f>
        <v/>
      </c>
      <c r="DF30" s="244" t="str">
        <f t="array" ref="DF30">IFERROR(INDEX([1]!Sanaudos[Saskaita],MATCH(1,('[1]3.4'!$AM30=[1]!Sanaudos[Kodas])*('[1]3.4'!DF$7='[1]2.SAN'!$M$4:$M$73),0)),"")</f>
        <v/>
      </c>
      <c r="DG30" s="244" t="str">
        <f t="array" ref="DG30">IFERROR(INDEX([1]!Sanaudos[Saskaita],MATCH(1,('[1]3.4'!$AM30=[1]!Sanaudos[Kodas])*('[1]3.4'!DG$7='[1]2.SAN'!$M$4:$M$73),0)),"")</f>
        <v/>
      </c>
      <c r="DH30" s="244" t="str">
        <f t="array" ref="DH30">IFERROR(INDEX([1]!Sanaudos[Saskaita],MATCH(1,('[1]3.4'!$AM30=[1]!Sanaudos[Kodas])*('[1]3.4'!DH$7='[1]2.SAN'!$M$4:$M$73),0)),"")</f>
        <v/>
      </c>
      <c r="DI30" s="244" t="str">
        <f t="array" ref="DI30">IFERROR(INDEX([1]!Sanaudos[Saskaita],MATCH(1,('[1]3.4'!$AM30=[1]!Sanaudos[Kodas])*('[1]3.4'!DI$7='[1]2.SAN'!$M$4:$M$73),0)),"")</f>
        <v/>
      </c>
      <c r="DJ30" s="244" t="str">
        <f t="array" ref="DJ30">IFERROR(INDEX([1]!Sanaudos[Saskaita],MATCH(1,('[1]3.4'!$AM30=[1]!Sanaudos[Kodas])*('[1]3.4'!DJ$7='[1]2.SAN'!$M$4:$M$73),0)),"")</f>
        <v/>
      </c>
      <c r="DK30" s="244" t="str">
        <f t="array" ref="DK30">IFERROR(INDEX([1]!Sanaudos[Saskaita],MATCH(1,('[1]3.4'!$AM30=[1]!Sanaudos[Kodas])*('[1]3.4'!DK$7='[1]2.SAN'!$M$4:$M$73),0)),"")</f>
        <v/>
      </c>
      <c r="DL30" s="244" t="str">
        <f t="array" ref="DL30">IFERROR(INDEX([1]!Sanaudos[Saskaita],MATCH(1,('[1]3.4'!$AM30=[1]!Sanaudos[Kodas])*('[1]3.4'!DL$7='[1]2.SAN'!$M$4:$M$73),0)),"")</f>
        <v/>
      </c>
      <c r="DM30" s="244" t="str">
        <f t="array" ref="DM30">IFERROR(INDEX([1]!Sanaudos[Saskaita],MATCH(1,('[1]3.4'!$AM30=[1]!Sanaudos[Kodas])*('[1]3.4'!DM$7='[1]2.SAN'!$M$4:$M$73),0)),"")</f>
        <v/>
      </c>
      <c r="DN30" s="244" t="str">
        <f t="array" ref="DN30">IFERROR(INDEX([1]!Sanaudos[Saskaita],MATCH(1,('[1]3.4'!$AM30=[1]!Sanaudos[Kodas])*('[1]3.4'!DN$7='[1]2.SAN'!$M$4:$M$73),0)),"")</f>
        <v/>
      </c>
      <c r="DO30" s="244" t="str">
        <f t="array" ref="DO30">IFERROR(INDEX([1]!Sanaudos[Saskaita],MATCH(1,('[1]3.4'!$AM30=[1]!Sanaudos[Kodas])*('[1]3.4'!DO$7='[1]2.SAN'!$M$4:$M$73),0)),"")</f>
        <v/>
      </c>
      <c r="DP30" s="244" t="str">
        <f t="array" ref="DP30">IFERROR(INDEX([1]!Sanaudos[Saskaita],MATCH(1,('[1]3.4'!$AM30=[1]!Sanaudos[Kodas])*('[1]3.4'!DP$7='[1]2.SAN'!$M$4:$M$73),0)),"")</f>
        <v/>
      </c>
      <c r="DQ30" s="244" t="str">
        <f t="array" ref="DQ30">IFERROR(INDEX([1]!Sanaudos[Saskaita],MATCH(1,('[1]3.4'!$AM30=[1]!Sanaudos[Kodas])*('[1]3.4'!DQ$7='[1]2.SAN'!$M$4:$M$73),0)),"")</f>
        <v/>
      </c>
      <c r="DR30" s="244" t="str">
        <f t="array" ref="DR30">IFERROR(INDEX([1]!Sanaudos[Saskaita],MATCH(1,('[1]3.4'!$AM30=[1]!Sanaudos[Kodas])*('[1]3.4'!DR$7='[1]2.SAN'!$M$4:$M$73),0)),"")</f>
        <v/>
      </c>
      <c r="DS30" s="244" t="str">
        <f t="array" ref="DS30">IFERROR(INDEX([1]!Sanaudos[Saskaita],MATCH(1,('[1]3.4'!$AM30=[1]!Sanaudos[Kodas])*('[1]3.4'!DS$7='[1]2.SAN'!$M$4:$M$73),0)),"")</f>
        <v/>
      </c>
      <c r="DT30" s="244" t="str">
        <f t="array" ref="DT30">IFERROR(INDEX([1]!Sanaudos[Saskaita],MATCH(1,('[1]3.4'!$AM30=[1]!Sanaudos[Kodas])*('[1]3.4'!DT$7='[1]2.SAN'!$M$4:$M$73),0)),"")</f>
        <v/>
      </c>
      <c r="DU30" s="244" t="str">
        <f t="array" ref="DU30">IFERROR(INDEX([1]!Sanaudos[Saskaita],MATCH(1,('[1]3.4'!$AM30=[1]!Sanaudos[Kodas])*('[1]3.4'!DU$7='[1]2.SAN'!$M$4:$M$73),0)),"")</f>
        <v/>
      </c>
      <c r="DV30" s="244" t="str">
        <f t="array" ref="DV30">IFERROR(INDEX([1]!Sanaudos[Saskaita],MATCH(1,('[1]3.4'!$AM30=[1]!Sanaudos[Kodas])*('[1]3.4'!DV$7='[1]2.SAN'!$M$4:$M$73),0)),"")</f>
        <v/>
      </c>
      <c r="DW30" s="244" t="str">
        <f t="array" ref="DW30">IFERROR(INDEX([1]!Sanaudos[Saskaita],MATCH(1,('[1]3.4'!$AM30=[1]!Sanaudos[Kodas])*('[1]3.4'!DW$7='[1]2.SAN'!$M$4:$M$73),0)),"")</f>
        <v/>
      </c>
      <c r="DX30" s="244" t="str">
        <f t="array" ref="DX30">IFERROR(INDEX([1]!Sanaudos[Saskaita],MATCH(1,('[1]3.4'!$AM30=[1]!Sanaudos[Kodas])*('[1]3.4'!DX$7='[1]2.SAN'!$M$4:$M$73),0)),"")</f>
        <v/>
      </c>
      <c r="DY30" s="244" t="str">
        <f t="array" ref="DY30">IFERROR(INDEX([1]!Sanaudos[Saskaita],MATCH(1,('[1]3.4'!$AM30=[1]!Sanaudos[Kodas])*('[1]3.4'!DY$7='[1]2.SAN'!$M$4:$M$73),0)),"")</f>
        <v/>
      </c>
      <c r="DZ30" s="244" t="str">
        <f t="array" ref="DZ30">IFERROR(INDEX([1]!Sanaudos[Saskaita],MATCH(1,('[1]3.4'!$AM30=[1]!Sanaudos[Kodas])*('[1]3.4'!DZ$7='[1]2.SAN'!$M$4:$M$73),0)),"")</f>
        <v/>
      </c>
      <c r="EA30" s="244" t="str">
        <f t="array" ref="EA30">IFERROR(INDEX([1]!Sanaudos[Saskaita],MATCH(1,('[1]3.4'!$AM30=[1]!Sanaudos[Kodas])*('[1]3.4'!EA$7='[1]2.SAN'!$M$4:$M$73),0)),"")</f>
        <v/>
      </c>
      <c r="EB30" s="244" t="str">
        <f t="array" ref="EB30">IFERROR(INDEX([1]!Sanaudos[Saskaita],MATCH(1,('[1]3.4'!$AM30=[1]!Sanaudos[Kodas])*('[1]3.4'!EB$7='[1]2.SAN'!$M$4:$M$73),0)),"")</f>
        <v/>
      </c>
      <c r="EC30" s="244" t="str">
        <f t="array" ref="EC30">IFERROR(INDEX([1]!Sanaudos[Saskaita],MATCH(1,('[1]3.4'!$AM30=[1]!Sanaudos[Kodas])*('[1]3.4'!EC$7='[1]2.SAN'!$M$4:$M$73),0)),"")</f>
        <v/>
      </c>
      <c r="ED30" s="244" t="str">
        <f t="array" ref="ED30">IFERROR(INDEX([1]!Sanaudos[Saskaita],MATCH(1,('[1]3.4'!$AM30=[1]!Sanaudos[Kodas])*('[1]3.4'!ED$7='[1]2.SAN'!$M$4:$M$73),0)),"")</f>
        <v/>
      </c>
      <c r="EE30" s="244" t="str">
        <f t="array" ref="EE30">IFERROR(INDEX([1]!Sanaudos[Saskaita],MATCH(1,('[1]3.4'!$AM30=[1]!Sanaudos[Kodas])*('[1]3.4'!EE$7='[1]2.SAN'!$M$4:$M$73),0)),"")</f>
        <v/>
      </c>
      <c r="EF30" s="244" t="str">
        <f t="array" ref="EF30">IFERROR(INDEX([1]!Sanaudos[Saskaita],MATCH(1,('[1]3.4'!$AM30=[1]!Sanaudos[Kodas])*('[1]3.4'!EF$7='[1]2.SAN'!$M$4:$M$73),0)),"")</f>
        <v/>
      </c>
      <c r="EG30" s="244" t="str">
        <f t="array" ref="EG30">IFERROR(INDEX([1]!Sanaudos[Saskaita],MATCH(1,('[1]3.4'!$AM30=[1]!Sanaudos[Kodas])*('[1]3.4'!EG$7='[1]2.SAN'!$M$4:$M$73),0)),"")</f>
        <v/>
      </c>
      <c r="EH30" s="244" t="str">
        <f t="array" ref="EH30">IFERROR(INDEX([1]!Sanaudos[Saskaita],MATCH(1,('[1]3.4'!$AM30=[1]!Sanaudos[Kodas])*('[1]3.4'!EH$7='[1]2.SAN'!$M$4:$M$73),0)),"")</f>
        <v/>
      </c>
      <c r="EI30" s="244" t="str">
        <f t="array" ref="EI30">IFERROR(INDEX([1]!Sanaudos[Saskaita],MATCH(1,('[1]3.4'!$AM30=[1]!Sanaudos[Kodas])*('[1]3.4'!EI$7='[1]2.SAN'!$M$4:$M$73),0)),"")</f>
        <v/>
      </c>
      <c r="EJ30" s="244" t="str">
        <f t="array" ref="EJ30">IFERROR(INDEX([1]!Sanaudos[Saskaita],MATCH(1,('[1]3.4'!$AM30=[1]!Sanaudos[Kodas])*('[1]3.4'!EJ$7='[1]2.SAN'!$M$4:$M$73),0)),"")</f>
        <v/>
      </c>
      <c r="EK30" s="244" t="str">
        <f t="array" ref="EK30">IFERROR(INDEX([1]!Sanaudos[Saskaita],MATCH(1,('[1]3.4'!$AM30=[1]!Sanaudos[Kodas])*('[1]3.4'!EK$7='[1]2.SAN'!$M$4:$M$73),0)),"")</f>
        <v/>
      </c>
      <c r="EL30" s="244" t="str">
        <f t="array" ref="EL30">IFERROR(INDEX([1]!Sanaudos[Saskaita],MATCH(1,('[1]3.4'!$AM30=[1]!Sanaudos[Kodas])*('[1]3.4'!EL$7='[1]2.SAN'!$M$4:$M$73),0)),"")</f>
        <v/>
      </c>
      <c r="EM30" s="244" t="str">
        <f t="array" ref="EM30">IFERROR(INDEX([1]!Sanaudos[Saskaita],MATCH(1,('[1]3.4'!$AM30=[1]!Sanaudos[Kodas])*('[1]3.4'!EM$7='[1]2.SAN'!$M$4:$M$73),0)),"")</f>
        <v/>
      </c>
      <c r="EN30" s="244" t="str">
        <f t="array" ref="EN30">IFERROR(INDEX([1]!Sanaudos[Saskaita],MATCH(1,('[1]3.4'!$AM30=[1]!Sanaudos[Kodas])*('[1]3.4'!EN$7='[1]2.SAN'!$M$4:$M$73),0)),"")</f>
        <v/>
      </c>
      <c r="EO30" s="244" t="str">
        <f t="array" ref="EO30">IFERROR(INDEX([1]!Sanaudos[Saskaita],MATCH(1,('[1]3.4'!$AM30=[1]!Sanaudos[Kodas])*('[1]3.4'!EO$7='[1]2.SAN'!$M$4:$M$73),0)),"")</f>
        <v/>
      </c>
      <c r="EP30" s="244" t="str">
        <f t="array" ref="EP30">IFERROR(INDEX([1]!Sanaudos[Saskaita],MATCH(1,('[1]3.4'!$AM30=[1]!Sanaudos[Kodas])*('[1]3.4'!EP$7='[1]2.SAN'!$M$4:$M$73),0)),"")</f>
        <v/>
      </c>
      <c r="EQ30" s="244" t="str">
        <f t="array" ref="EQ30">IFERROR(INDEX([1]!Sanaudos[Saskaita],MATCH(1,('[1]3.4'!$AM30=[1]!Sanaudos[Kodas])*('[1]3.4'!EQ$7='[1]2.SAN'!$M$4:$M$73),0)),"")</f>
        <v/>
      </c>
      <c r="ER30" s="244" t="str">
        <f t="array" ref="ER30">IFERROR(INDEX([1]!Sanaudos[Saskaita],MATCH(1,('[1]3.4'!$AM30=[1]!Sanaudos[Kodas])*('[1]3.4'!ER$7='[1]2.SAN'!$M$4:$M$73),0)),"")</f>
        <v/>
      </c>
      <c r="ES30" s="244" t="str">
        <f t="array" ref="ES30">IFERROR(INDEX([1]!Sanaudos[Saskaita],MATCH(1,('[1]3.4'!$AM30=[1]!Sanaudos[Kodas])*('[1]3.4'!ES$7='[1]2.SAN'!$M$4:$M$73),0)),"")</f>
        <v/>
      </c>
      <c r="ET30" s="244" t="str">
        <f t="array" ref="ET30">IFERROR(INDEX([1]!Sanaudos[Saskaita],MATCH(1,('[1]3.4'!$AM30=[1]!Sanaudos[Kodas])*('[1]3.4'!ET$7='[1]2.SAN'!$M$4:$M$73),0)),"")</f>
        <v/>
      </c>
      <c r="EU30" s="244" t="str">
        <f t="array" ref="EU30">IFERROR(INDEX([1]!Sanaudos[Saskaita],MATCH(1,('[1]3.4'!$AM30=[1]!Sanaudos[Kodas])*('[1]3.4'!EU$7='[1]2.SAN'!$M$4:$M$73),0)),"")</f>
        <v/>
      </c>
      <c r="EV30" s="244" t="str">
        <f t="array" ref="EV30">IFERROR(INDEX([1]!Sanaudos[Saskaita],MATCH(1,('[1]3.4'!$AM30=[1]!Sanaudos[Kodas])*('[1]3.4'!EV$7='[1]2.SAN'!$M$4:$M$73),0)),"")</f>
        <v/>
      </c>
      <c r="EW30" s="244" t="str">
        <f t="array" ref="EW30">IFERROR(INDEX([1]!Sanaudos[Saskaita],MATCH(1,('[1]3.4'!$AM30=[1]!Sanaudos[Kodas])*('[1]3.4'!EW$7='[1]2.SAN'!$M$4:$M$73),0)),"")</f>
        <v/>
      </c>
      <c r="EX30" s="244" t="str">
        <f t="array" ref="EX30">IFERROR(INDEX([1]!Sanaudos[Saskaita],MATCH(1,('[1]3.4'!$AM30=[1]!Sanaudos[Kodas])*('[1]3.4'!EX$7='[1]2.SAN'!$M$4:$M$73),0)),"")</f>
        <v/>
      </c>
      <c r="EY30" s="244" t="str">
        <f t="array" ref="EY30">IFERROR(INDEX([1]!Sanaudos[Saskaita],MATCH(1,('[1]3.4'!$AM30=[1]!Sanaudos[Kodas])*('[1]3.4'!EY$7='[1]2.SAN'!$M$4:$M$73),0)),"")</f>
        <v/>
      </c>
      <c r="EZ30" s="244" t="str">
        <f t="array" ref="EZ30">IFERROR(INDEX([1]!Sanaudos[Saskaita],MATCH(1,('[1]3.4'!$AM30=[1]!Sanaudos[Kodas])*('[1]3.4'!EZ$7='[1]2.SAN'!$M$4:$M$73),0)),"")</f>
        <v/>
      </c>
      <c r="FA30" s="244" t="str">
        <f t="array" ref="FA30">IFERROR(INDEX([1]!Sanaudos[Saskaita],MATCH(1,('[1]3.4'!$AM30=[1]!Sanaudos[Kodas])*('[1]3.4'!FA$7='[1]2.SAN'!$M$4:$M$73),0)),"")</f>
        <v/>
      </c>
      <c r="FB30" s="244" t="str">
        <f t="array" ref="FB30">IFERROR(INDEX([1]!Sanaudos[Saskaita],MATCH(1,('[1]3.4'!$AM30=[1]!Sanaudos[Kodas])*('[1]3.4'!FB$7='[1]2.SAN'!$M$4:$M$73),0)),"")</f>
        <v/>
      </c>
      <c r="FC30" s="244" t="str">
        <f t="array" ref="FC30">IFERROR(INDEX([1]!Sanaudos[Saskaita],MATCH(1,('[1]3.4'!$AM30=[1]!Sanaudos[Kodas])*('[1]3.4'!FC$7='[1]2.SAN'!$M$4:$M$73),0)),"")</f>
        <v/>
      </c>
      <c r="FD30" s="244" t="str">
        <f t="array" ref="FD30">IFERROR(INDEX([1]!Sanaudos[Saskaita],MATCH(1,('[1]3.4'!$AM30=[1]!Sanaudos[Kodas])*('[1]3.4'!FD$7='[1]2.SAN'!$M$4:$M$73),0)),"")</f>
        <v/>
      </c>
      <c r="FE30" s="244" t="str">
        <f t="array" ref="FE30">IFERROR(INDEX([1]!Sanaudos[Saskaita],MATCH(1,('[1]3.4'!$AM30=[1]!Sanaudos[Kodas])*('[1]3.4'!FE$7='[1]2.SAN'!$M$4:$M$73),0)),"")</f>
        <v/>
      </c>
      <c r="FF30" s="244" t="str">
        <f t="array" ref="FF30">IFERROR(INDEX([1]!Sanaudos[Saskaita],MATCH(1,('[1]3.4'!$AM30=[1]!Sanaudos[Kodas])*('[1]3.4'!FF$7='[1]2.SAN'!$M$4:$M$73),0)),"")</f>
        <v/>
      </c>
      <c r="FG30" s="244" t="str">
        <f t="array" ref="FG30">IFERROR(INDEX([1]!Sanaudos[Saskaita],MATCH(1,('[1]3.4'!$AM30=[1]!Sanaudos[Kodas])*('[1]3.4'!FG$7='[1]2.SAN'!$M$4:$M$73),0)),"")</f>
        <v/>
      </c>
      <c r="FH30" s="244" t="str">
        <f t="array" ref="FH30">IFERROR(INDEX([1]!Sanaudos[Saskaita],MATCH(1,('[1]3.4'!$AM30=[1]!Sanaudos[Kodas])*('[1]3.4'!FH$7='[1]2.SAN'!$M$4:$M$73),0)),"")</f>
        <v/>
      </c>
      <c r="FI30" s="244" t="str">
        <f t="array" ref="FI30">IFERROR(INDEX([1]!Sanaudos[Saskaita],MATCH(1,('[1]3.4'!$AM30=[1]!Sanaudos[Kodas])*('[1]3.4'!FI$7='[1]2.SAN'!$M$4:$M$73),0)),"")</f>
        <v/>
      </c>
      <c r="FJ30" s="244" t="str">
        <f t="array" ref="FJ30">IFERROR(INDEX([1]!Sanaudos[Saskaita],MATCH(1,('[1]3.4'!$AM30=[1]!Sanaudos[Kodas])*('[1]3.4'!FJ$7='[1]2.SAN'!$M$4:$M$73),0)),"")</f>
        <v/>
      </c>
      <c r="FK30" s="244" t="str">
        <f t="array" ref="FK30">IFERROR(INDEX([1]!Sanaudos[Saskaita],MATCH(1,('[1]3.4'!$AM30=[1]!Sanaudos[Kodas])*('[1]3.4'!FK$7='[1]2.SAN'!$M$4:$M$73),0)),"")</f>
        <v/>
      </c>
      <c r="FL30" s="244" t="str">
        <f t="array" ref="FL30">IFERROR(INDEX([1]!Sanaudos[Saskaita],MATCH(1,('[1]3.4'!$AM30=[1]!Sanaudos[Kodas])*('[1]3.4'!FL$7='[1]2.SAN'!$M$4:$M$73),0)),"")</f>
        <v/>
      </c>
      <c r="FM30" s="244" t="str">
        <f t="array" ref="FM30">IFERROR(INDEX([1]!Sanaudos[Saskaita],MATCH(1,('[1]3.4'!$AM30=[1]!Sanaudos[Kodas])*('[1]3.4'!FM$7='[1]2.SAN'!$M$4:$M$73),0)),"")</f>
        <v/>
      </c>
      <c r="FN30" s="244" t="str">
        <f t="array" ref="FN30">IFERROR(INDEX([1]!Sanaudos[Saskaita],MATCH(1,('[1]3.4'!$AM30=[1]!Sanaudos[Kodas])*('[1]3.4'!FN$7='[1]2.SAN'!$M$4:$M$73),0)),"")</f>
        <v/>
      </c>
      <c r="FO30" s="244" t="str">
        <f t="array" ref="FO30">IFERROR(INDEX([1]!Sanaudos[Saskaita],MATCH(1,('[1]3.4'!$AM30=[1]!Sanaudos[Kodas])*('[1]3.4'!FO$7='[1]2.SAN'!$M$4:$M$73),0)),"")</f>
        <v/>
      </c>
      <c r="FP30" s="244" t="str">
        <f t="array" ref="FP30">IFERROR(INDEX([1]!Sanaudos[Saskaita],MATCH(1,('[1]3.4'!$AM30=[1]!Sanaudos[Kodas])*('[1]3.4'!FP$7='[1]2.SAN'!$M$4:$M$73),0)),"")</f>
        <v/>
      </c>
      <c r="FQ30" s="244" t="str">
        <f t="array" ref="FQ30">IFERROR(INDEX([1]!Sanaudos[Saskaita],MATCH(1,('[1]3.4'!$AM30=[1]!Sanaudos[Kodas])*('[1]3.4'!FQ$7='[1]2.SAN'!$M$4:$M$73),0)),"")</f>
        <v/>
      </c>
      <c r="FR30" s="244" t="str">
        <f t="array" ref="FR30">IFERROR(INDEX([1]!Sanaudos[Saskaita],MATCH(1,('[1]3.4'!$AM30=[1]!Sanaudos[Kodas])*('[1]3.4'!FR$7='[1]2.SAN'!$M$4:$M$73),0)),"")</f>
        <v/>
      </c>
      <c r="FS30" s="244" t="str">
        <f t="array" ref="FS30">IFERROR(INDEX([1]!Sanaudos[Saskaita],MATCH(1,('[1]3.4'!$AM30=[1]!Sanaudos[Kodas])*('[1]3.4'!FS$7='[1]2.SAN'!$M$4:$M$73),0)),"")</f>
        <v/>
      </c>
      <c r="FT30" s="244" t="str">
        <f t="array" ref="FT30">IFERROR(INDEX([1]!Sanaudos[Saskaita],MATCH(1,('[1]3.4'!$AM30=[1]!Sanaudos[Kodas])*('[1]3.4'!FT$7='[1]2.SAN'!$M$4:$M$73),0)),"")</f>
        <v/>
      </c>
      <c r="FU30" s="244" t="str">
        <f t="array" ref="FU30">IFERROR(INDEX([1]!Sanaudos[Saskaita],MATCH(1,('[1]3.4'!$AM30=[1]!Sanaudos[Kodas])*('[1]3.4'!FU$7='[1]2.SAN'!$M$4:$M$73),0)),"")</f>
        <v/>
      </c>
      <c r="FV30" s="244" t="str">
        <f t="array" ref="FV30">IFERROR(INDEX([1]!Sanaudos[Saskaita],MATCH(1,('[1]3.4'!$AM30=[1]!Sanaudos[Kodas])*('[1]3.4'!FV$7='[1]2.SAN'!$M$4:$M$73),0)),"")</f>
        <v/>
      </c>
      <c r="FW30" s="244" t="str">
        <f t="array" ref="FW30">IFERROR(INDEX([1]!Sanaudos[Saskaita],MATCH(1,('[1]3.4'!$AM30=[1]!Sanaudos[Kodas])*('[1]3.4'!FW$7='[1]2.SAN'!$M$4:$M$73),0)),"")</f>
        <v/>
      </c>
      <c r="FX30" s="244" t="str">
        <f t="array" ref="FX30">IFERROR(INDEX([1]!Sanaudos[Saskaita],MATCH(1,('[1]3.4'!$AM30=[1]!Sanaudos[Kodas])*('[1]3.4'!FX$7='[1]2.SAN'!$M$4:$M$73),0)),"")</f>
        <v/>
      </c>
      <c r="FY30" s="244" t="str">
        <f t="array" ref="FY30">IFERROR(INDEX([1]!Sanaudos[Saskaita],MATCH(1,('[1]3.4'!$AM30=[1]!Sanaudos[Kodas])*('[1]3.4'!FY$7='[1]2.SAN'!$M$4:$M$73),0)),"")</f>
        <v/>
      </c>
      <c r="FZ30" s="244" t="str">
        <f t="array" ref="FZ30">IFERROR(INDEX([1]!Sanaudos[Saskaita],MATCH(1,('[1]3.4'!$AM30=[1]!Sanaudos[Kodas])*('[1]3.4'!FZ$7='[1]2.SAN'!$M$4:$M$73),0)),"")</f>
        <v/>
      </c>
      <c r="GA30" s="244" t="str">
        <f t="array" ref="GA30">IFERROR(INDEX([1]!Sanaudos[Saskaita],MATCH(1,('[1]3.4'!$AM30=[1]!Sanaudos[Kodas])*('[1]3.4'!GA$7='[1]2.SAN'!$M$4:$M$73),0)),"")</f>
        <v/>
      </c>
      <c r="GB30" s="244" t="str">
        <f t="array" ref="GB30">IFERROR(INDEX([1]!Sanaudos[Saskaita],MATCH(1,('[1]3.4'!$AM30=[1]!Sanaudos[Kodas])*('[1]3.4'!GB$7='[1]2.SAN'!$M$4:$M$73),0)),"")</f>
        <v/>
      </c>
      <c r="GC30" s="244" t="str">
        <f t="array" ref="GC30">IFERROR(INDEX([1]!Sanaudos[Saskaita],MATCH(1,('[1]3.4'!$AM30=[1]!Sanaudos[Kodas])*('[1]3.4'!GC$7='[1]2.SAN'!$M$4:$M$73),0)),"")</f>
        <v/>
      </c>
      <c r="GD30" s="244" t="str">
        <f t="array" ref="GD30">IFERROR(INDEX([1]!Sanaudos[Saskaita],MATCH(1,('[1]3.4'!$AM30=[1]!Sanaudos[Kodas])*('[1]3.4'!GD$7='[1]2.SAN'!$M$4:$M$73),0)),"")</f>
        <v/>
      </c>
      <c r="GE30" s="244" t="str">
        <f t="array" ref="GE30">IFERROR(INDEX([1]!Sanaudos[Saskaita],MATCH(1,('[1]3.4'!$AM30=[1]!Sanaudos[Kodas])*('[1]3.4'!GE$7='[1]2.SAN'!$M$4:$M$73),0)),"")</f>
        <v/>
      </c>
      <c r="GF30" s="244" t="str">
        <f t="array" ref="GF30">IFERROR(INDEX([1]!Sanaudos[Saskaita],MATCH(1,('[1]3.4'!$AM30=[1]!Sanaudos[Kodas])*('[1]3.4'!GF$7='[1]2.SAN'!$M$4:$M$73),0)),"")</f>
        <v/>
      </c>
      <c r="GG30" s="244" t="str">
        <f t="array" ref="GG30">IFERROR(INDEX([1]!Sanaudos[Saskaita],MATCH(1,('[1]3.4'!$AM30=[1]!Sanaudos[Kodas])*('[1]3.4'!GG$7='[1]2.SAN'!$M$4:$M$73),0)),"")</f>
        <v/>
      </c>
      <c r="GH30" s="244" t="str">
        <f t="array" ref="GH30">IFERROR(INDEX([1]!Sanaudos[Saskaita],MATCH(1,('[1]3.4'!$AM30=[1]!Sanaudos[Kodas])*('[1]3.4'!GH$7='[1]2.SAN'!$M$4:$M$73),0)),"")</f>
        <v/>
      </c>
      <c r="GI30" s="244" t="str">
        <f t="array" ref="GI30">IFERROR(INDEX([1]!Sanaudos[Saskaita],MATCH(1,('[1]3.4'!$AM30=[1]!Sanaudos[Kodas])*('[1]3.4'!GI$7='[1]2.SAN'!$M$4:$M$73),0)),"")</f>
        <v/>
      </c>
      <c r="GJ30" s="244" t="str">
        <f t="array" ref="GJ30">IFERROR(INDEX([1]!Sanaudos[Saskaita],MATCH(1,('[1]3.4'!$AM30=[1]!Sanaudos[Kodas])*('[1]3.4'!GJ$7='[1]2.SAN'!$M$4:$M$73),0)),"")</f>
        <v/>
      </c>
      <c r="GK30" s="244" t="str">
        <f t="array" ref="GK30">IFERROR(INDEX([1]!Sanaudos[Saskaita],MATCH(1,('[1]3.4'!$AM30=[1]!Sanaudos[Kodas])*('[1]3.4'!GK$7='[1]2.SAN'!$M$4:$M$73),0)),"")</f>
        <v/>
      </c>
      <c r="GL30" s="244" t="str">
        <f t="array" ref="GL30">IFERROR(INDEX([1]!Sanaudos[Saskaita],MATCH(1,('[1]3.4'!$AM30=[1]!Sanaudos[Kodas])*('[1]3.4'!GL$7='[1]2.SAN'!$M$4:$M$73),0)),"")</f>
        <v/>
      </c>
      <c r="GM30" s="244" t="str">
        <f t="array" ref="GM30">IFERROR(INDEX([1]!Sanaudos[Saskaita],MATCH(1,('[1]3.4'!$AM30=[1]!Sanaudos[Kodas])*('[1]3.4'!GM$7='[1]2.SAN'!$M$4:$M$73),0)),"")</f>
        <v/>
      </c>
      <c r="GN30" s="244" t="str">
        <f t="array" ref="GN30">IFERROR(INDEX([1]!Sanaudos[Saskaita],MATCH(1,('[1]3.4'!$AM30=[1]!Sanaudos[Kodas])*('[1]3.4'!GN$7='[1]2.SAN'!$M$4:$M$73),0)),"")</f>
        <v/>
      </c>
      <c r="GO30" s="244" t="str">
        <f t="array" ref="GO30">IFERROR(INDEX([1]!Sanaudos[Saskaita],MATCH(1,('[1]3.4'!$AM30=[1]!Sanaudos[Kodas])*('[1]3.4'!GO$7='[1]2.SAN'!$M$4:$M$73),0)),"")</f>
        <v/>
      </c>
      <c r="GP30" s="244" t="str">
        <f t="array" ref="GP30">IFERROR(INDEX([1]!Sanaudos[Saskaita],MATCH(1,('[1]3.4'!$AM30=[1]!Sanaudos[Kodas])*('[1]3.4'!GP$7='[1]2.SAN'!$M$4:$M$73),0)),"")</f>
        <v/>
      </c>
      <c r="GQ30" s="244" t="str">
        <f t="array" ref="GQ30">IFERROR(INDEX([1]!Sanaudos[Saskaita],MATCH(1,('[1]3.4'!$AM30=[1]!Sanaudos[Kodas])*('[1]3.4'!GQ$7='[1]2.SAN'!$M$4:$M$73),0)),"")</f>
        <v/>
      </c>
      <c r="GR30" s="244" t="str">
        <f t="array" ref="GR30">IFERROR(INDEX([1]!Sanaudos[Saskaita],MATCH(1,('[1]3.4'!$AM30=[1]!Sanaudos[Kodas])*('[1]3.4'!GR$7='[1]2.SAN'!$M$4:$M$73),0)),"")</f>
        <v/>
      </c>
      <c r="GS30" s="244" t="str">
        <f t="array" ref="GS30">IFERROR(INDEX([1]!Sanaudos[Saskaita],MATCH(1,('[1]3.4'!$AM30=[1]!Sanaudos[Kodas])*('[1]3.4'!GS$7='[1]2.SAN'!$M$4:$M$73),0)),"")</f>
        <v/>
      </c>
      <c r="GT30" s="244" t="str">
        <f t="array" ref="GT30">IFERROR(INDEX([1]!Sanaudos[Saskaita],MATCH(1,('[1]3.4'!$AM30=[1]!Sanaudos[Kodas])*('[1]3.4'!GT$7='[1]2.SAN'!$M$4:$M$73),0)),"")</f>
        <v/>
      </c>
      <c r="GU30" s="244" t="str">
        <f t="array" ref="GU30">IFERROR(INDEX([1]!Sanaudos[Saskaita],MATCH(1,('[1]3.4'!$AM30=[1]!Sanaudos[Kodas])*('[1]3.4'!GU$7='[1]2.SAN'!$M$4:$M$73),0)),"")</f>
        <v/>
      </c>
      <c r="GV30" s="244" t="str">
        <f t="array" ref="GV30">IFERROR(INDEX([1]!Sanaudos[Saskaita],MATCH(1,('[1]3.4'!$AM30=[1]!Sanaudos[Kodas])*('[1]3.4'!GV$7='[1]2.SAN'!$M$4:$M$73),0)),"")</f>
        <v/>
      </c>
      <c r="GW30" s="244" t="str">
        <f t="array" ref="GW30">IFERROR(INDEX([1]!Sanaudos[Saskaita],MATCH(1,('[1]3.4'!$AM30=[1]!Sanaudos[Kodas])*('[1]3.4'!GW$7='[1]2.SAN'!$M$4:$M$73),0)),"")</f>
        <v/>
      </c>
      <c r="GX30" s="244" t="str">
        <f t="array" ref="GX30">IFERROR(INDEX([1]!Sanaudos[Saskaita],MATCH(1,('[1]3.4'!$AM30=[1]!Sanaudos[Kodas])*('[1]3.4'!GX$7='[1]2.SAN'!$M$4:$M$73),0)),"")</f>
        <v/>
      </c>
      <c r="GY30" s="244" t="str">
        <f t="array" ref="GY30">IFERROR(INDEX([1]!Sanaudos[Saskaita],MATCH(1,('[1]3.4'!$AM30=[1]!Sanaudos[Kodas])*('[1]3.4'!GY$7='[1]2.SAN'!$M$4:$M$73),0)),"")</f>
        <v/>
      </c>
      <c r="GZ30" s="244" t="str">
        <f t="array" ref="GZ30">IFERROR(INDEX([1]!Sanaudos[Saskaita],MATCH(1,('[1]3.4'!$AM30=[1]!Sanaudos[Kodas])*('[1]3.4'!GZ$7='[1]2.SAN'!$M$4:$M$73),0)),"")</f>
        <v/>
      </c>
      <c r="HA30" s="244" t="str">
        <f t="array" ref="HA30">IFERROR(INDEX([1]!Sanaudos[Saskaita],MATCH(1,('[1]3.4'!$AM30=[1]!Sanaudos[Kodas])*('[1]3.4'!HA$7='[1]2.SAN'!$M$4:$M$73),0)),"")</f>
        <v/>
      </c>
      <c r="HB30" s="244" t="str">
        <f t="array" ref="HB30">IFERROR(INDEX([1]!Sanaudos[Saskaita],MATCH(1,('[1]3.4'!$AM30=[1]!Sanaudos[Kodas])*('[1]3.4'!HB$7='[1]2.SAN'!$M$4:$M$73),0)),"")</f>
        <v/>
      </c>
      <c r="HC30" s="244" t="str">
        <f t="array" ref="HC30">IFERROR(INDEX([1]!Sanaudos[Saskaita],MATCH(1,('[1]3.4'!$AM30=[1]!Sanaudos[Kodas])*('[1]3.4'!HC$7='[1]2.SAN'!$M$4:$M$73),0)),"")</f>
        <v/>
      </c>
      <c r="HD30" s="244" t="str">
        <f t="array" ref="HD30">IFERROR(INDEX([1]!Sanaudos[Saskaita],MATCH(1,('[1]3.4'!$AM30=[1]!Sanaudos[Kodas])*('[1]3.4'!HD$7='[1]2.SAN'!$M$4:$M$73),0)),"")</f>
        <v/>
      </c>
      <c r="HE30" s="244" t="str">
        <f t="array" ref="HE30">IFERROR(INDEX([1]!Sanaudos[Saskaita],MATCH(1,('[1]3.4'!$AM30=[1]!Sanaudos[Kodas])*('[1]3.4'!HE$7='[1]2.SAN'!$M$4:$M$73),0)),"")</f>
        <v/>
      </c>
      <c r="HF30" s="244" t="str">
        <f t="array" ref="HF30">IFERROR(INDEX([1]!Sanaudos[Saskaita],MATCH(1,('[1]3.4'!$AM30=[1]!Sanaudos[Kodas])*('[1]3.4'!HF$7='[1]2.SAN'!$M$4:$M$73),0)),"")</f>
        <v/>
      </c>
      <c r="HG30" s="244" t="str">
        <f t="array" ref="HG30">IFERROR(INDEX([1]!Sanaudos[Saskaita],MATCH(1,('[1]3.4'!$AM30=[1]!Sanaudos[Kodas])*('[1]3.4'!HG$7='[1]2.SAN'!$M$4:$M$73),0)),"")</f>
        <v/>
      </c>
      <c r="HH30" s="244" t="str">
        <f t="array" ref="HH30">IFERROR(INDEX([1]!Sanaudos[Saskaita],MATCH(1,('[1]3.4'!$AM30=[1]!Sanaudos[Kodas])*('[1]3.4'!HH$7='[1]2.SAN'!$M$4:$M$73),0)),"")</f>
        <v/>
      </c>
      <c r="HI30" s="244" t="str">
        <f t="array" ref="HI30">IFERROR(INDEX([1]!Sanaudos[Saskaita],MATCH(1,('[1]3.4'!$AM30=[1]!Sanaudos[Kodas])*('[1]3.4'!HI$7='[1]2.SAN'!$M$4:$M$73),0)),"")</f>
        <v/>
      </c>
      <c r="HJ30" s="244" t="str">
        <f t="array" ref="HJ30">IFERROR(INDEX([1]!Sanaudos[Saskaita],MATCH(1,('[1]3.4'!$AM30=[1]!Sanaudos[Kodas])*('[1]3.4'!HJ$7='[1]2.SAN'!$M$4:$M$73),0)),"")</f>
        <v/>
      </c>
      <c r="HK30" s="244" t="str">
        <f t="array" ref="HK30">IFERROR(INDEX([1]!Sanaudos[Saskaita],MATCH(1,('[1]3.4'!$AM30=[1]!Sanaudos[Kodas])*('[1]3.4'!HK$7='[1]2.SAN'!$M$4:$M$73),0)),"")</f>
        <v/>
      </c>
      <c r="HL30" s="244" t="str">
        <f t="array" ref="HL30">IFERROR(INDEX([1]!Sanaudos[Saskaita],MATCH(1,('[1]3.4'!$AM30=[1]!Sanaudos[Kodas])*('[1]3.4'!HL$7='[1]2.SAN'!$M$4:$M$73),0)),"")</f>
        <v/>
      </c>
      <c r="HM30" s="244" t="str">
        <f t="array" ref="HM30">IFERROR(INDEX([1]!Sanaudos[Saskaita],MATCH(1,('[1]3.4'!$AM30=[1]!Sanaudos[Kodas])*('[1]3.4'!HM$7='[1]2.SAN'!$M$4:$M$73),0)),"")</f>
        <v/>
      </c>
      <c r="HN30" s="244" t="str">
        <f t="array" ref="HN30">IFERROR(INDEX([1]!Sanaudos[Saskaita],MATCH(1,('[1]3.4'!$AM30=[1]!Sanaudos[Kodas])*('[1]3.4'!HN$7='[1]2.SAN'!$M$4:$M$73),0)),"")</f>
        <v/>
      </c>
      <c r="HO30" s="244" t="str">
        <f t="array" ref="HO30">IFERROR(INDEX([1]!Sanaudos[Saskaita],MATCH(1,('[1]3.4'!$AM30=[1]!Sanaudos[Kodas])*('[1]3.4'!HO$7='[1]2.SAN'!$M$4:$M$73),0)),"")</f>
        <v/>
      </c>
      <c r="HP30" s="244" t="str">
        <f t="array" ref="HP30">IFERROR(INDEX([1]!Sanaudos[Saskaita],MATCH(1,('[1]3.4'!$AM30=[1]!Sanaudos[Kodas])*('[1]3.4'!HP$7='[1]2.SAN'!$M$4:$M$73),0)),"")</f>
        <v/>
      </c>
      <c r="HQ30" s="244" t="str">
        <f t="array" ref="HQ30">IFERROR(INDEX([1]!Sanaudos[Saskaita],MATCH(1,('[1]3.4'!$AM30=[1]!Sanaudos[Kodas])*('[1]3.4'!HQ$7='[1]2.SAN'!$M$4:$M$73),0)),"")</f>
        <v/>
      </c>
      <c r="HR30" s="244" t="str">
        <f t="array" ref="HR30">IFERROR(INDEX([1]!Sanaudos[Saskaita],MATCH(1,('[1]3.4'!$AM30=[1]!Sanaudos[Kodas])*('[1]3.4'!HR$7='[1]2.SAN'!$M$4:$M$73),0)),"")</f>
        <v/>
      </c>
      <c r="HS30" s="244" t="str">
        <f t="array" ref="HS30">IFERROR(INDEX([1]!Sanaudos[Saskaita],MATCH(1,('[1]3.4'!$AM30=[1]!Sanaudos[Kodas])*('[1]3.4'!HS$7='[1]2.SAN'!$M$4:$M$73),0)),"")</f>
        <v/>
      </c>
      <c r="HT30" s="244" t="str">
        <f t="array" ref="HT30">IFERROR(INDEX([1]!Sanaudos[Saskaita],MATCH(1,('[1]3.4'!$AM30=[1]!Sanaudos[Kodas])*('[1]3.4'!HT$7='[1]2.SAN'!$M$4:$M$73),0)),"")</f>
        <v/>
      </c>
      <c r="HU30" s="244" t="str">
        <f t="array" ref="HU30">IFERROR(INDEX([1]!Sanaudos[Saskaita],MATCH(1,('[1]3.4'!$AM30=[1]!Sanaudos[Kodas])*('[1]3.4'!HU$7='[1]2.SAN'!$M$4:$M$73),0)),"")</f>
        <v/>
      </c>
      <c r="HV30" s="244" t="str">
        <f t="array" ref="HV30">IFERROR(INDEX([1]!Sanaudos[Saskaita],MATCH(1,('[1]3.4'!$AM30=[1]!Sanaudos[Kodas])*('[1]3.4'!HV$7='[1]2.SAN'!$M$4:$M$73),0)),"")</f>
        <v/>
      </c>
      <c r="HW30" s="244" t="str">
        <f t="array" ref="HW30">IFERROR(INDEX([1]!Sanaudos[Saskaita],MATCH(1,('[1]3.4'!$AM30=[1]!Sanaudos[Kodas])*('[1]3.4'!HW$7='[1]2.SAN'!$M$4:$M$73),0)),"")</f>
        <v/>
      </c>
      <c r="HX30" s="244" t="str">
        <f t="array" ref="HX30">IFERROR(INDEX([1]!Sanaudos[Saskaita],MATCH(1,('[1]3.4'!$AM30=[1]!Sanaudos[Kodas])*('[1]3.4'!HX$7='[1]2.SAN'!$M$4:$M$73),0)),"")</f>
        <v/>
      </c>
      <c r="HY30" s="244" t="str">
        <f t="array" ref="HY30">IFERROR(INDEX([1]!Sanaudos[Saskaita],MATCH(1,('[1]3.4'!$AM30=[1]!Sanaudos[Kodas])*('[1]3.4'!HY$7='[1]2.SAN'!$M$4:$M$73),0)),"")</f>
        <v/>
      </c>
      <c r="HZ30" s="244" t="str">
        <f t="array" ref="HZ30">IFERROR(INDEX([1]!Sanaudos[Saskaita],MATCH(1,('[1]3.4'!$AM30=[1]!Sanaudos[Kodas])*('[1]3.4'!HZ$7='[1]2.SAN'!$M$4:$M$73),0)),"")</f>
        <v/>
      </c>
      <c r="IA30" s="244" t="str">
        <f t="array" ref="IA30">IFERROR(INDEX([1]!Sanaudos[Saskaita],MATCH(1,('[1]3.4'!$AM30=[1]!Sanaudos[Kodas])*('[1]3.4'!IA$7='[1]2.SAN'!$M$4:$M$73),0)),"")</f>
        <v/>
      </c>
      <c r="IB30" s="244" t="str">
        <f t="array" ref="IB30">IFERROR(INDEX([1]!Sanaudos[Saskaita],MATCH(1,('[1]3.4'!$AM30=[1]!Sanaudos[Kodas])*('[1]3.4'!IB$7='[1]2.SAN'!$M$4:$M$73),0)),"")</f>
        <v/>
      </c>
      <c r="IC30" s="244" t="str">
        <f t="array" ref="IC30">IFERROR(INDEX([1]!Sanaudos[Saskaita],MATCH(1,('[1]3.4'!$AM30=[1]!Sanaudos[Kodas])*('[1]3.4'!IC$7='[1]2.SAN'!$M$4:$M$73),0)),"")</f>
        <v/>
      </c>
      <c r="ID30" s="244" t="str">
        <f t="array" ref="ID30">IFERROR(INDEX([1]!Sanaudos[Saskaita],MATCH(1,('[1]3.4'!$AM30=[1]!Sanaudos[Kodas])*('[1]3.4'!ID$7='[1]2.SAN'!$M$4:$M$73),0)),"")</f>
        <v/>
      </c>
      <c r="IE30" s="244" t="str">
        <f t="array" ref="IE30">IFERROR(INDEX([1]!Sanaudos[Saskaita],MATCH(1,('[1]3.4'!$AM30=[1]!Sanaudos[Kodas])*('[1]3.4'!IE$7='[1]2.SAN'!$M$4:$M$73),0)),"")</f>
        <v/>
      </c>
      <c r="IF30" s="244" t="str">
        <f t="array" ref="IF30">IFERROR(INDEX([1]!Sanaudos[Saskaita],MATCH(1,('[1]3.4'!$AM30=[1]!Sanaudos[Kodas])*('[1]3.4'!IF$7='[1]2.SAN'!$M$4:$M$73),0)),"")</f>
        <v/>
      </c>
      <c r="IG30" s="244" t="str">
        <f t="array" ref="IG30">IFERROR(INDEX([1]!Sanaudos[Saskaita],MATCH(1,('[1]3.4'!$AM30=[1]!Sanaudos[Kodas])*('[1]3.4'!IG$7='[1]2.SAN'!$M$4:$M$73),0)),"")</f>
        <v/>
      </c>
      <c r="IH30" s="244" t="str">
        <f t="array" ref="IH30">IFERROR(INDEX([1]!Sanaudos[Saskaita],MATCH(1,('[1]3.4'!$AM30=[1]!Sanaudos[Kodas])*('[1]3.4'!IH$7='[1]2.SAN'!$M$4:$M$73),0)),"")</f>
        <v/>
      </c>
      <c r="II30" s="244" t="str">
        <f t="array" ref="II30">IFERROR(INDEX([1]!Sanaudos[Saskaita],MATCH(1,('[1]3.4'!$AM30=[1]!Sanaudos[Kodas])*('[1]3.4'!II$7='[1]2.SAN'!$M$4:$M$73),0)),"")</f>
        <v/>
      </c>
      <c r="IJ30" s="244" t="str">
        <f t="array" ref="IJ30">IFERROR(INDEX([1]!Sanaudos[Saskaita],MATCH(1,('[1]3.4'!$AM30=[1]!Sanaudos[Kodas])*('[1]3.4'!IJ$7='[1]2.SAN'!$M$4:$M$73),0)),"")</f>
        <v/>
      </c>
      <c r="IK30" s="244" t="str">
        <f t="array" ref="IK30">IFERROR(INDEX([1]!Sanaudos[Saskaita],MATCH(1,('[1]3.4'!$AM30=[1]!Sanaudos[Kodas])*('[1]3.4'!IK$7='[1]2.SAN'!$M$4:$M$73),0)),"")</f>
        <v/>
      </c>
    </row>
    <row r="31" spans="2:245" ht="12.2" customHeight="1" x14ac:dyDescent="0.2">
      <c r="B31" s="566"/>
      <c r="C31" s="255" t="s">
        <v>813</v>
      </c>
      <c r="D31" s="256" t="s">
        <v>817</v>
      </c>
      <c r="E31" s="257" t="str">
        <f t="shared" si="2"/>
        <v xml:space="preserve">                                    </v>
      </c>
      <c r="F31" s="258" t="e">
        <f>+SUMIFS([1]!Sanaudos[Suma],[1]!Sanaudos[Kodas],AM31,[1]!Sanaudos[PASK],TRUE)</f>
        <v>#REF!</v>
      </c>
      <c r="G31" s="258" t="e">
        <f>-SUMIFS([1]!Sanaudos[Suma],[1]!Sanaudos[Kodas],$AM31,[1]!Sanaudos[Pagal DK RAS],700)</f>
        <v>#REF!</v>
      </c>
      <c r="H31" s="258" t="e">
        <f>+SUMIFS('[1]5.turtas'!$D$1:$AN$1,'[1]5.turtas'!$D$4:$AN$4,$AM31)</f>
        <v>#VALUE!</v>
      </c>
      <c r="I31" s="258" t="e">
        <f>-SUMIFS([1]!Sanaudos[Suma],[1]!Sanaudos[Kodas],$AM31,[1]!Sanaudos[Pagal DK RAS],901)-SUMIFS([1]!Sanaudos[Suma],[1]!Sanaudos[Kodas],$AM31,[1]!Sanaudos[Pagal DK RAS],902)-SUMIFS([1]!Sanaudos[Suma],[1]!Sanaudos[Kodas],$AM31,[1]!Sanaudos[Pagal DK RAS],905)</f>
        <v>#REF!</v>
      </c>
      <c r="J31" s="258" t="e">
        <f>+SUMIFS([1]!DU[DU],[1]!DU[Kodas],$AM31)+SUMIFS([1]!DU[Sodra],[1]!DU[Kodas],$AM31)+SUMIFS([1]!DU[Išeitinės išmokos, kompensacijos],[1]!DU[Kodas],$AM31)</f>
        <v>#REF!</v>
      </c>
      <c r="K31" s="258" t="e">
        <f>+SUMIFS([1]!Sanaudos_kor[Suma],[1]!Sanaudos_kor[Kodas],$AM31,[1]!Sanaudos_kor[PASK],TRUE,[1]!Sanaudos_kor[KOR_nr],K$1)</f>
        <v>#REF!</v>
      </c>
      <c r="L31" s="258" t="e">
        <f>+SUMIFS([1]!Sanaudos_kor[Suma],[1]!Sanaudos_kor[Kodas],$AM31,[1]!Sanaudos_kor[PASK],TRUE,[1]!Sanaudos_kor[KOR_nr],L$1)</f>
        <v>#REF!</v>
      </c>
      <c r="M31" s="258" t="e">
        <f>+SUMIFS([1]!Sanaudos_kor[Suma],[1]!Sanaudos_kor[Kodas],$AM31,[1]!Sanaudos_kor[PASK],TRUE,[1]!Sanaudos_kor[KOR_nr],M$1)</f>
        <v>#REF!</v>
      </c>
      <c r="N31" s="258" t="e">
        <f>+SUMIFS([1]!Sanaudos_kor[Suma],[1]!Sanaudos_kor[Kodas],$AM31,[1]!Sanaudos_kor[PASK],TRUE,[1]!Sanaudos_kor[KOR_nr],N$1)</f>
        <v>#REF!</v>
      </c>
      <c r="O31" s="258" t="e">
        <f>+SUMIFS([1]!Sanaudos_kor[Suma],[1]!Sanaudos_kor[Kodas],$AM31,[1]!Sanaudos_kor[PASK],TRUE,[1]!Sanaudos_kor[KOR_nr],O$1)</f>
        <v>#REF!</v>
      </c>
      <c r="P31" s="258" t="e">
        <f>+SUMIFS([1]!Sanaudos_kor[Suma],[1]!Sanaudos_kor[Kodas],$AM31,[1]!Sanaudos_kor[PASK],TRUE,[1]!Sanaudos_kor[KOR_nr],P$1)</f>
        <v>#REF!</v>
      </c>
      <c r="Q31" s="258" t="e">
        <f>+SUMIFS([1]!Sanaudos_kor[Suma],[1]!Sanaudos_kor[Kodas],$AM31,[1]!Sanaudos_kor[PASK],TRUE,[1]!Sanaudos_kor[KOR_nr],Q$1)</f>
        <v>#REF!</v>
      </c>
      <c r="R31" s="258" t="e">
        <f>+SUMIFS([1]!Sanaudos_kor[Suma],[1]!Sanaudos_kor[Kodas],$AM31,[1]!Sanaudos_kor[PASK],TRUE,[1]!Sanaudos_kor[KOR_nr],R$1)</f>
        <v>#REF!</v>
      </c>
      <c r="S31" s="258" t="e">
        <f>+SUMIFS([1]!Sanaudos_kor[Suma],[1]!Sanaudos_kor[Kodas],$AM31,[1]!Sanaudos_kor[PASK],TRUE,[1]!Sanaudos_kor[KOR_nr],S$1)</f>
        <v>#REF!</v>
      </c>
      <c r="T31" s="258" t="e">
        <f>+SUMIFS([1]!Sanaudos_kor[Suma],[1]!Sanaudos_kor[Kodas],$AM31,[1]!Sanaudos_kor[PASK],TRUE,[1]!Sanaudos_kor[KOR_nr],T$1)</f>
        <v>#REF!</v>
      </c>
      <c r="U31" s="258" t="e">
        <f>+SUMIFS([1]!Sanaudos_kor[Suma],[1]!Sanaudos_kor[Kodas],$AM31,[1]!Sanaudos_kor[PASK],TRUE,[1]!Sanaudos_kor[KOR_nr],U$1)</f>
        <v>#REF!</v>
      </c>
      <c r="V31" s="258" t="e">
        <f>+SUMIFS([1]!Sanaudos_kor[Suma],[1]!Sanaudos_kor[Kodas],$AM31,[1]!Sanaudos_kor[PASK],TRUE,[1]!Sanaudos_kor[KOR_nr],V$1)</f>
        <v>#REF!</v>
      </c>
      <c r="W31" s="258" t="e">
        <f>+SUMIFS([1]!Sanaudos_kor[Suma],[1]!Sanaudos_kor[Kodas],$AM31,[1]!Sanaudos_kor[PASK],TRUE,[1]!Sanaudos_kor[KOR_nr],W$1)</f>
        <v>#REF!</v>
      </c>
      <c r="X31" s="258" t="e">
        <f>+SUMIFS([1]!Sanaudos_kor[Suma],[1]!Sanaudos_kor[Kodas],$AM31,[1]!Sanaudos_kor[PASK],TRUE,[1]!Sanaudos_kor[KOR_nr],X$1)</f>
        <v>#REF!</v>
      </c>
      <c r="Y31" s="258" t="e">
        <f>+SUMIFS([1]!Sanaudos_kor[Suma],[1]!Sanaudos_kor[Kodas],$AM31,[1]!Sanaudos_kor[PASK],TRUE,[1]!Sanaudos_kor[KOR_nr],Y$1)</f>
        <v>#REF!</v>
      </c>
      <c r="Z31" s="258" t="e">
        <f>+SUMIFS([1]!Sanaudos_kor[Suma],[1]!Sanaudos_kor[Kodas],$AM31,[1]!Sanaudos_kor[PASK],TRUE,[1]!Sanaudos_kor[KOR_nr],Z$1)</f>
        <v>#REF!</v>
      </c>
      <c r="AA31" s="258" t="e">
        <f>+SUMIFS([1]!Sanaudos_kor[Suma],[1]!Sanaudos_kor[Kodas],$AM31,[1]!Sanaudos_kor[PASK],TRUE,[1]!Sanaudos_kor[KOR_nr],AA$1)</f>
        <v>#REF!</v>
      </c>
      <c r="AB31" s="258" t="e">
        <f>+SUMIFS([1]!Sanaudos_kor[Suma],[1]!Sanaudos_kor[Kodas],$AM31,[1]!Sanaudos_kor[PASK],TRUE,[1]!Sanaudos_kor[KOR_nr],AB$1)</f>
        <v>#REF!</v>
      </c>
      <c r="AC31" s="258" t="e">
        <f>+SUMIFS([1]!Sanaudos_kor[Suma],[1]!Sanaudos_kor[Kodas],$AM31,[1]!Sanaudos_kor[PASK],TRUE,[1]!Sanaudos_kor[KOR_nr],AC$1)</f>
        <v>#REF!</v>
      </c>
      <c r="AD31" s="258" t="e">
        <f>+SUMIFS([1]!Sanaudos_kor[Suma],[1]!Sanaudos_kor[Kodas],$AM31,[1]!Sanaudos_kor[PASK],TRUE,[1]!Sanaudos_kor[KOR_nr],AD$1)</f>
        <v>#REF!</v>
      </c>
      <c r="AE31" s="258" t="e">
        <f>+SUMIFS([1]!Sanaudos_kor[Suma],[1]!Sanaudos_kor[Kodas],$AM31,[1]!Sanaudos_kor[PASK],TRUE,[1]!Sanaudos_kor[KOR_nr],AE$1)</f>
        <v>#REF!</v>
      </c>
      <c r="AF31" s="258" t="e">
        <f>+SUMIFS([1]!Sanaudos_kor[Suma],[1]!Sanaudos_kor[Kodas],$AM31,[1]!Sanaudos_kor[PASK],TRUE,[1]!Sanaudos_kor[KOR_nr],AF$1)</f>
        <v>#REF!</v>
      </c>
      <c r="AG31" s="258" t="e">
        <f t="shared" si="0"/>
        <v>#REF!</v>
      </c>
      <c r="AH31" s="566"/>
      <c r="AJ31" s="211" t="s">
        <v>421</v>
      </c>
      <c r="AK31" s="124">
        <f>+'[1]2.SAN'!C198</f>
        <v>0</v>
      </c>
      <c r="AM31" s="249"/>
      <c r="AN31" s="250" t="e">
        <f>+SUMIFS('[1]6'!$Y$161:$BL$161,'[1]6'!$Y$2:$BL$2,$AM31)</f>
        <v>#VALUE!</v>
      </c>
      <c r="AO31" s="250" t="e">
        <f t="shared" si="4"/>
        <v>#REF!</v>
      </c>
      <c r="AQ31" s="250" t="e">
        <f>+SUMIFS('[1]3.4'!$F$133:$F$202,'[1]3.4'!$D$133:$D$202,$AM31,'[1]3.4'!$E$133:$E$202,"")</f>
        <v>#VALUE!</v>
      </c>
      <c r="AR31" s="250" t="e">
        <f t="shared" si="1"/>
        <v>#VALUE!</v>
      </c>
      <c r="AT31" s="244" t="str">
        <f t="array" ref="AT31">IFERROR(INDEX([1]!Sanaudos[Saskaita],MATCH(1,('[1]3.4'!$AM31=[1]!Sanaudos[Kodas])*('[1]3.4'!AT$7='[1]2.SAN'!$M$4:$M$73),0)),"")</f>
        <v/>
      </c>
      <c r="AU31" s="244" t="str">
        <f t="array" ref="AU31">IFERROR(INDEX([1]!Sanaudos[Saskaita],MATCH(1,('[1]3.4'!$AM31=[1]!Sanaudos[Kodas])*('[1]3.4'!AU$7='[1]2.SAN'!$M$4:$M$73),0)),"")</f>
        <v/>
      </c>
      <c r="AV31" s="244" t="str">
        <f t="array" ref="AV31">IFERROR(INDEX([1]!Sanaudos[Saskaita],MATCH(1,('[1]3.4'!$AM31=[1]!Sanaudos[Kodas])*('[1]3.4'!AV$7='[1]2.SAN'!$M$4:$M$73),0)),"")</f>
        <v/>
      </c>
      <c r="AW31" s="244" t="str">
        <f t="array" ref="AW31">IFERROR(INDEX([1]!Sanaudos[Saskaita],MATCH(1,('[1]3.4'!$AM31=[1]!Sanaudos[Kodas])*('[1]3.4'!AW$7='[1]2.SAN'!$M$4:$M$73),0)),"")</f>
        <v/>
      </c>
      <c r="AX31" s="244" t="str">
        <f t="array" ref="AX31">IFERROR(INDEX([1]!Sanaudos[Saskaita],MATCH(1,('[1]3.4'!$AM31=[1]!Sanaudos[Kodas])*('[1]3.4'!AX$7='[1]2.SAN'!$M$4:$M$73),0)),"")</f>
        <v/>
      </c>
      <c r="AY31" s="244" t="str">
        <f t="array" ref="AY31">IFERROR(INDEX([1]!Sanaudos[Saskaita],MATCH(1,('[1]3.4'!$AM31=[1]!Sanaudos[Kodas])*('[1]3.4'!AY$7='[1]2.SAN'!$M$4:$M$73),0)),"")</f>
        <v/>
      </c>
      <c r="AZ31" s="244" t="str">
        <f t="array" ref="AZ31">IFERROR(INDEX([1]!Sanaudos[Saskaita],MATCH(1,('[1]3.4'!$AM31=[1]!Sanaudos[Kodas])*('[1]3.4'!AZ$7='[1]2.SAN'!$M$4:$M$73),0)),"")</f>
        <v/>
      </c>
      <c r="BA31" s="244" t="str">
        <f t="array" ref="BA31">IFERROR(INDEX([1]!Sanaudos[Saskaita],MATCH(1,('[1]3.4'!$AM31=[1]!Sanaudos[Kodas])*('[1]3.4'!BA$7='[1]2.SAN'!$M$4:$M$73),0)),"")</f>
        <v/>
      </c>
      <c r="BB31" s="244" t="str">
        <f t="array" ref="BB31">IFERROR(INDEX([1]!Sanaudos[Saskaita],MATCH(1,('[1]3.4'!$AM31=[1]!Sanaudos[Kodas])*('[1]3.4'!BB$7='[1]2.SAN'!$M$4:$M$73),0)),"")</f>
        <v/>
      </c>
      <c r="BC31" s="244" t="str">
        <f t="array" ref="BC31">IFERROR(INDEX([1]!Sanaudos[Saskaita],MATCH(1,('[1]3.4'!$AM31=[1]!Sanaudos[Kodas])*('[1]3.4'!BC$7='[1]2.SAN'!$M$4:$M$73),0)),"")</f>
        <v/>
      </c>
      <c r="BD31" s="244" t="str">
        <f t="array" ref="BD31">IFERROR(INDEX([1]!Sanaudos[Saskaita],MATCH(1,('[1]3.4'!$AM31=[1]!Sanaudos[Kodas])*('[1]3.4'!BD$7='[1]2.SAN'!$M$4:$M$73),0)),"")</f>
        <v/>
      </c>
      <c r="BE31" s="244" t="str">
        <f t="array" ref="BE31">IFERROR(INDEX([1]!Sanaudos[Saskaita],MATCH(1,('[1]3.4'!$AM31=[1]!Sanaudos[Kodas])*('[1]3.4'!BE$7='[1]2.SAN'!$M$4:$M$73),0)),"")</f>
        <v/>
      </c>
      <c r="BF31" s="244" t="str">
        <f t="array" ref="BF31">IFERROR(INDEX([1]!Sanaudos[Saskaita],MATCH(1,('[1]3.4'!$AM31=[1]!Sanaudos[Kodas])*('[1]3.4'!BF$7='[1]2.SAN'!$M$4:$M$73),0)),"")</f>
        <v/>
      </c>
      <c r="BG31" s="244" t="str">
        <f t="array" ref="BG31">IFERROR(INDEX([1]!Sanaudos[Saskaita],MATCH(1,('[1]3.4'!$AM31=[1]!Sanaudos[Kodas])*('[1]3.4'!BG$7='[1]2.SAN'!$M$4:$M$73),0)),"")</f>
        <v/>
      </c>
      <c r="BH31" s="244" t="str">
        <f t="array" ref="BH31">IFERROR(INDEX([1]!Sanaudos[Saskaita],MATCH(1,('[1]3.4'!$AM31=[1]!Sanaudos[Kodas])*('[1]3.4'!BH$7='[1]2.SAN'!$M$4:$M$73),0)),"")</f>
        <v/>
      </c>
      <c r="BI31" s="244" t="str">
        <f t="array" ref="BI31">IFERROR(INDEX([1]!Sanaudos[Saskaita],MATCH(1,('[1]3.4'!$AM31=[1]!Sanaudos[Kodas])*('[1]3.4'!BI$7='[1]2.SAN'!$M$4:$M$73),0)),"")</f>
        <v/>
      </c>
      <c r="BJ31" s="244" t="str">
        <f t="array" ref="BJ31">IFERROR(INDEX([1]!Sanaudos[Saskaita],MATCH(1,('[1]3.4'!$AM31=[1]!Sanaudos[Kodas])*('[1]3.4'!BJ$7='[1]2.SAN'!$M$4:$M$73),0)),"")</f>
        <v/>
      </c>
      <c r="BK31" s="244" t="str">
        <f t="array" ref="BK31">IFERROR(INDEX([1]!Sanaudos[Saskaita],MATCH(1,('[1]3.4'!$AM31=[1]!Sanaudos[Kodas])*('[1]3.4'!BK$7='[1]2.SAN'!$M$4:$M$73),0)),"")</f>
        <v/>
      </c>
      <c r="BL31" s="244" t="str">
        <f t="array" ref="BL31">IFERROR(INDEX([1]!Sanaudos[Saskaita],MATCH(1,('[1]3.4'!$AM31=[1]!Sanaudos[Kodas])*('[1]3.4'!BL$7='[1]2.SAN'!$M$4:$M$73),0)),"")</f>
        <v/>
      </c>
      <c r="BM31" s="244" t="str">
        <f t="array" ref="BM31">IFERROR(INDEX([1]!Sanaudos[Saskaita],MATCH(1,('[1]3.4'!$AM31=[1]!Sanaudos[Kodas])*('[1]3.4'!BM$7='[1]2.SAN'!$M$4:$M$73),0)),"")</f>
        <v/>
      </c>
      <c r="BN31" s="244" t="str">
        <f t="array" ref="BN31">IFERROR(INDEX([1]!Sanaudos[Saskaita],MATCH(1,('[1]3.4'!$AM31=[1]!Sanaudos[Kodas])*('[1]3.4'!BN$7='[1]2.SAN'!$M$4:$M$73),0)),"")</f>
        <v/>
      </c>
      <c r="BO31" s="244" t="str">
        <f t="array" ref="BO31">IFERROR(INDEX([1]!Sanaudos[Saskaita],MATCH(1,('[1]3.4'!$AM31=[1]!Sanaudos[Kodas])*('[1]3.4'!BO$7='[1]2.SAN'!$M$4:$M$73),0)),"")</f>
        <v/>
      </c>
      <c r="BP31" s="244" t="str">
        <f t="array" ref="BP31">IFERROR(INDEX([1]!Sanaudos[Saskaita],MATCH(1,('[1]3.4'!$AM31=[1]!Sanaudos[Kodas])*('[1]3.4'!BP$7='[1]2.SAN'!$M$4:$M$73),0)),"")</f>
        <v/>
      </c>
      <c r="BQ31" s="244" t="str">
        <f t="array" ref="BQ31">IFERROR(INDEX([1]!Sanaudos[Saskaita],MATCH(1,('[1]3.4'!$AM31=[1]!Sanaudos[Kodas])*('[1]3.4'!BQ$7='[1]2.SAN'!$M$4:$M$73),0)),"")</f>
        <v/>
      </c>
      <c r="BR31" s="244" t="str">
        <f t="array" ref="BR31">IFERROR(INDEX([1]!Sanaudos[Saskaita],MATCH(1,('[1]3.4'!$AM31=[1]!Sanaudos[Kodas])*('[1]3.4'!BR$7='[1]2.SAN'!$M$4:$M$73),0)),"")</f>
        <v/>
      </c>
      <c r="BS31" s="244" t="str">
        <f t="array" ref="BS31">IFERROR(INDEX([1]!Sanaudos[Saskaita],MATCH(1,('[1]3.4'!$AM31=[1]!Sanaudos[Kodas])*('[1]3.4'!BS$7='[1]2.SAN'!$M$4:$M$73),0)),"")</f>
        <v/>
      </c>
      <c r="BT31" s="244" t="str">
        <f t="array" ref="BT31">IFERROR(INDEX([1]!Sanaudos[Saskaita],MATCH(1,('[1]3.4'!$AM31=[1]!Sanaudos[Kodas])*('[1]3.4'!BT$7='[1]2.SAN'!$M$4:$M$73),0)),"")</f>
        <v/>
      </c>
      <c r="BU31" s="244" t="str">
        <f t="array" ref="BU31">IFERROR(INDEX([1]!Sanaudos[Saskaita],MATCH(1,('[1]3.4'!$AM31=[1]!Sanaudos[Kodas])*('[1]3.4'!BU$7='[1]2.SAN'!$M$4:$M$73),0)),"")</f>
        <v/>
      </c>
      <c r="BV31" s="244" t="str">
        <f t="array" ref="BV31">IFERROR(INDEX([1]!Sanaudos[Saskaita],MATCH(1,('[1]3.4'!$AM31=[1]!Sanaudos[Kodas])*('[1]3.4'!BV$7='[1]2.SAN'!$M$4:$M$73),0)),"")</f>
        <v/>
      </c>
      <c r="BW31" s="244" t="str">
        <f t="array" ref="BW31">IFERROR(INDEX([1]!Sanaudos[Saskaita],MATCH(1,('[1]3.4'!$AM31=[1]!Sanaudos[Kodas])*('[1]3.4'!BW$7='[1]2.SAN'!$M$4:$M$73),0)),"")</f>
        <v/>
      </c>
      <c r="BX31" s="244" t="str">
        <f t="array" ref="BX31">IFERROR(INDEX([1]!Sanaudos[Saskaita],MATCH(1,('[1]3.4'!$AM31=[1]!Sanaudos[Kodas])*('[1]3.4'!BX$7='[1]2.SAN'!$M$4:$M$73),0)),"")</f>
        <v/>
      </c>
      <c r="BY31" s="244" t="str">
        <f t="array" ref="BY31">IFERROR(INDEX([1]!Sanaudos[Saskaita],MATCH(1,('[1]3.4'!$AM31=[1]!Sanaudos[Kodas])*('[1]3.4'!BY$7='[1]2.SAN'!$M$4:$M$73),0)),"")</f>
        <v/>
      </c>
      <c r="BZ31" s="244" t="str">
        <f t="array" ref="BZ31">IFERROR(INDEX([1]!Sanaudos[Saskaita],MATCH(1,('[1]3.4'!$AM31=[1]!Sanaudos[Kodas])*('[1]3.4'!BZ$7='[1]2.SAN'!$M$4:$M$73),0)),"")</f>
        <v/>
      </c>
      <c r="CA31" s="244" t="str">
        <f t="array" ref="CA31">IFERROR(INDEX([1]!Sanaudos[Saskaita],MATCH(1,('[1]3.4'!$AM31=[1]!Sanaudos[Kodas])*('[1]3.4'!CA$7='[1]2.SAN'!$M$4:$M$73),0)),"")</f>
        <v/>
      </c>
      <c r="CB31" s="244" t="str">
        <f t="array" ref="CB31">IFERROR(INDEX([1]!Sanaudos[Saskaita],MATCH(1,('[1]3.4'!$AM31=[1]!Sanaudos[Kodas])*('[1]3.4'!CB$7='[1]2.SAN'!$M$4:$M$73),0)),"")</f>
        <v/>
      </c>
      <c r="CC31" s="244" t="str">
        <f t="array" ref="CC31">IFERROR(INDEX([1]!Sanaudos[Saskaita],MATCH(1,('[1]3.4'!$AM31=[1]!Sanaudos[Kodas])*('[1]3.4'!CC$7='[1]2.SAN'!$M$4:$M$73),0)),"")</f>
        <v/>
      </c>
      <c r="CD31" s="244" t="str">
        <f t="array" ref="CD31">IFERROR(INDEX([1]!Sanaudos[Saskaita],MATCH(1,('[1]3.4'!$AM31=[1]!Sanaudos[Kodas])*('[1]3.4'!CD$7='[1]2.SAN'!$M$4:$M$73),0)),"")</f>
        <v/>
      </c>
      <c r="CE31" s="244" t="str">
        <f t="array" ref="CE31">IFERROR(INDEX([1]!Sanaudos[Saskaita],MATCH(1,('[1]3.4'!$AM31=[1]!Sanaudos[Kodas])*('[1]3.4'!CE$7='[1]2.SAN'!$M$4:$M$73),0)),"")</f>
        <v/>
      </c>
      <c r="CF31" s="244" t="str">
        <f t="array" ref="CF31">IFERROR(INDEX([1]!Sanaudos[Saskaita],MATCH(1,('[1]3.4'!$AM31=[1]!Sanaudos[Kodas])*('[1]3.4'!CF$7='[1]2.SAN'!$M$4:$M$73),0)),"")</f>
        <v/>
      </c>
      <c r="CG31" s="244" t="str">
        <f t="array" ref="CG31">IFERROR(INDEX([1]!Sanaudos[Saskaita],MATCH(1,('[1]3.4'!$AM31=[1]!Sanaudos[Kodas])*('[1]3.4'!CG$7='[1]2.SAN'!$M$4:$M$73),0)),"")</f>
        <v/>
      </c>
      <c r="CH31" s="244" t="str">
        <f t="array" ref="CH31">IFERROR(INDEX([1]!Sanaudos[Saskaita],MATCH(1,('[1]3.4'!$AM31=[1]!Sanaudos[Kodas])*('[1]3.4'!CH$7='[1]2.SAN'!$M$4:$M$73),0)),"")</f>
        <v/>
      </c>
      <c r="CI31" s="244" t="str">
        <f t="array" ref="CI31">IFERROR(INDEX([1]!Sanaudos[Saskaita],MATCH(1,('[1]3.4'!$AM31=[1]!Sanaudos[Kodas])*('[1]3.4'!CI$7='[1]2.SAN'!$M$4:$M$73),0)),"")</f>
        <v/>
      </c>
      <c r="CJ31" s="244" t="str">
        <f t="array" ref="CJ31">IFERROR(INDEX([1]!Sanaudos[Saskaita],MATCH(1,('[1]3.4'!$AM31=[1]!Sanaudos[Kodas])*('[1]3.4'!CJ$7='[1]2.SAN'!$M$4:$M$73),0)),"")</f>
        <v/>
      </c>
      <c r="CK31" s="244" t="str">
        <f t="array" ref="CK31">IFERROR(INDEX([1]!Sanaudos[Saskaita],MATCH(1,('[1]3.4'!$AM31=[1]!Sanaudos[Kodas])*('[1]3.4'!CK$7='[1]2.SAN'!$M$4:$M$73),0)),"")</f>
        <v/>
      </c>
      <c r="CL31" s="244" t="str">
        <f t="array" ref="CL31">IFERROR(INDEX([1]!Sanaudos[Saskaita],MATCH(1,('[1]3.4'!$AM31=[1]!Sanaudos[Kodas])*('[1]3.4'!CL$7='[1]2.SAN'!$M$4:$M$73),0)),"")</f>
        <v/>
      </c>
      <c r="CM31" s="244" t="str">
        <f t="array" ref="CM31">IFERROR(INDEX([1]!Sanaudos[Saskaita],MATCH(1,('[1]3.4'!$AM31=[1]!Sanaudos[Kodas])*('[1]3.4'!CM$7='[1]2.SAN'!$M$4:$M$73),0)),"")</f>
        <v/>
      </c>
      <c r="CN31" s="244" t="str">
        <f t="array" ref="CN31">IFERROR(INDEX([1]!Sanaudos[Saskaita],MATCH(1,('[1]3.4'!$AM31=[1]!Sanaudos[Kodas])*('[1]3.4'!CN$7='[1]2.SAN'!$M$4:$M$73),0)),"")</f>
        <v/>
      </c>
      <c r="CO31" s="244" t="str">
        <f t="array" ref="CO31">IFERROR(INDEX([1]!Sanaudos[Saskaita],MATCH(1,('[1]3.4'!$AM31=[1]!Sanaudos[Kodas])*('[1]3.4'!CO$7='[1]2.SAN'!$M$4:$M$73),0)),"")</f>
        <v/>
      </c>
      <c r="CP31" s="244" t="str">
        <f t="array" ref="CP31">IFERROR(INDEX([1]!Sanaudos[Saskaita],MATCH(1,('[1]3.4'!$AM31=[1]!Sanaudos[Kodas])*('[1]3.4'!CP$7='[1]2.SAN'!$M$4:$M$73),0)),"")</f>
        <v/>
      </c>
      <c r="CQ31" s="244" t="str">
        <f t="array" ref="CQ31">IFERROR(INDEX([1]!Sanaudos[Saskaita],MATCH(1,('[1]3.4'!$AM31=[1]!Sanaudos[Kodas])*('[1]3.4'!CQ$7='[1]2.SAN'!$M$4:$M$73),0)),"")</f>
        <v/>
      </c>
      <c r="CR31" s="244" t="str">
        <f t="array" ref="CR31">IFERROR(INDEX([1]!Sanaudos[Saskaita],MATCH(1,('[1]3.4'!$AM31=[1]!Sanaudos[Kodas])*('[1]3.4'!CR$7='[1]2.SAN'!$M$4:$M$73),0)),"")</f>
        <v/>
      </c>
      <c r="CS31" s="244" t="str">
        <f t="array" ref="CS31">IFERROR(INDEX([1]!Sanaudos[Saskaita],MATCH(1,('[1]3.4'!$AM31=[1]!Sanaudos[Kodas])*('[1]3.4'!CS$7='[1]2.SAN'!$M$4:$M$73),0)),"")</f>
        <v/>
      </c>
      <c r="CT31" s="244" t="str">
        <f t="array" ref="CT31">IFERROR(INDEX([1]!Sanaudos[Saskaita],MATCH(1,('[1]3.4'!$AM31=[1]!Sanaudos[Kodas])*('[1]3.4'!CT$7='[1]2.SAN'!$M$4:$M$73),0)),"")</f>
        <v/>
      </c>
      <c r="CU31" s="244" t="str">
        <f t="array" ref="CU31">IFERROR(INDEX([1]!Sanaudos[Saskaita],MATCH(1,('[1]3.4'!$AM31=[1]!Sanaudos[Kodas])*('[1]3.4'!CU$7='[1]2.SAN'!$M$4:$M$73),0)),"")</f>
        <v/>
      </c>
      <c r="CV31" s="244" t="str">
        <f t="array" ref="CV31">IFERROR(INDEX([1]!Sanaudos[Saskaita],MATCH(1,('[1]3.4'!$AM31=[1]!Sanaudos[Kodas])*('[1]3.4'!CV$7='[1]2.SAN'!$M$4:$M$73),0)),"")</f>
        <v/>
      </c>
      <c r="CW31" s="244" t="str">
        <f t="array" ref="CW31">IFERROR(INDEX([1]!Sanaudos[Saskaita],MATCH(1,('[1]3.4'!$AM31=[1]!Sanaudos[Kodas])*('[1]3.4'!CW$7='[1]2.SAN'!$M$4:$M$73),0)),"")</f>
        <v/>
      </c>
      <c r="CX31" s="244" t="str">
        <f t="array" ref="CX31">IFERROR(INDEX([1]!Sanaudos[Saskaita],MATCH(1,('[1]3.4'!$AM31=[1]!Sanaudos[Kodas])*('[1]3.4'!CX$7='[1]2.SAN'!$M$4:$M$73),0)),"")</f>
        <v/>
      </c>
      <c r="CY31" s="244" t="str">
        <f t="array" ref="CY31">IFERROR(INDEX([1]!Sanaudos[Saskaita],MATCH(1,('[1]3.4'!$AM31=[1]!Sanaudos[Kodas])*('[1]3.4'!CY$7='[1]2.SAN'!$M$4:$M$73),0)),"")</f>
        <v/>
      </c>
      <c r="CZ31" s="244" t="str">
        <f t="array" ref="CZ31">IFERROR(INDEX([1]!Sanaudos[Saskaita],MATCH(1,('[1]3.4'!$AM31=[1]!Sanaudos[Kodas])*('[1]3.4'!CZ$7='[1]2.SAN'!$M$4:$M$73),0)),"")</f>
        <v/>
      </c>
      <c r="DA31" s="244" t="str">
        <f t="array" ref="DA31">IFERROR(INDEX([1]!Sanaudos[Saskaita],MATCH(1,('[1]3.4'!$AM31=[1]!Sanaudos[Kodas])*('[1]3.4'!DA$7='[1]2.SAN'!$M$4:$M$73),0)),"")</f>
        <v/>
      </c>
      <c r="DB31" s="244" t="str">
        <f t="array" ref="DB31">IFERROR(INDEX([1]!Sanaudos[Saskaita],MATCH(1,('[1]3.4'!$AM31=[1]!Sanaudos[Kodas])*('[1]3.4'!DB$7='[1]2.SAN'!$M$4:$M$73),0)),"")</f>
        <v/>
      </c>
      <c r="DC31" s="244" t="str">
        <f t="array" ref="DC31">IFERROR(INDEX([1]!Sanaudos[Saskaita],MATCH(1,('[1]3.4'!$AM31=[1]!Sanaudos[Kodas])*('[1]3.4'!DC$7='[1]2.SAN'!$M$4:$M$73),0)),"")</f>
        <v/>
      </c>
      <c r="DD31" s="244" t="str">
        <f t="array" ref="DD31">IFERROR(INDEX([1]!Sanaudos[Saskaita],MATCH(1,('[1]3.4'!$AM31=[1]!Sanaudos[Kodas])*('[1]3.4'!DD$7='[1]2.SAN'!$M$4:$M$73),0)),"")</f>
        <v/>
      </c>
      <c r="DE31" s="244" t="str">
        <f t="array" ref="DE31">IFERROR(INDEX([1]!Sanaudos[Saskaita],MATCH(1,('[1]3.4'!$AM31=[1]!Sanaudos[Kodas])*('[1]3.4'!DE$7='[1]2.SAN'!$M$4:$M$73),0)),"")</f>
        <v/>
      </c>
      <c r="DF31" s="244" t="str">
        <f t="array" ref="DF31">IFERROR(INDEX([1]!Sanaudos[Saskaita],MATCH(1,('[1]3.4'!$AM31=[1]!Sanaudos[Kodas])*('[1]3.4'!DF$7='[1]2.SAN'!$M$4:$M$73),0)),"")</f>
        <v/>
      </c>
      <c r="DG31" s="244" t="str">
        <f t="array" ref="DG31">IFERROR(INDEX([1]!Sanaudos[Saskaita],MATCH(1,('[1]3.4'!$AM31=[1]!Sanaudos[Kodas])*('[1]3.4'!DG$7='[1]2.SAN'!$M$4:$M$73),0)),"")</f>
        <v/>
      </c>
      <c r="DH31" s="244" t="str">
        <f t="array" ref="DH31">IFERROR(INDEX([1]!Sanaudos[Saskaita],MATCH(1,('[1]3.4'!$AM31=[1]!Sanaudos[Kodas])*('[1]3.4'!DH$7='[1]2.SAN'!$M$4:$M$73),0)),"")</f>
        <v/>
      </c>
      <c r="DI31" s="244" t="str">
        <f t="array" ref="DI31">IFERROR(INDEX([1]!Sanaudos[Saskaita],MATCH(1,('[1]3.4'!$AM31=[1]!Sanaudos[Kodas])*('[1]3.4'!DI$7='[1]2.SAN'!$M$4:$M$73),0)),"")</f>
        <v/>
      </c>
      <c r="DJ31" s="244" t="str">
        <f t="array" ref="DJ31">IFERROR(INDEX([1]!Sanaudos[Saskaita],MATCH(1,('[1]3.4'!$AM31=[1]!Sanaudos[Kodas])*('[1]3.4'!DJ$7='[1]2.SAN'!$M$4:$M$73),0)),"")</f>
        <v/>
      </c>
      <c r="DK31" s="244" t="str">
        <f t="array" ref="DK31">IFERROR(INDEX([1]!Sanaudos[Saskaita],MATCH(1,('[1]3.4'!$AM31=[1]!Sanaudos[Kodas])*('[1]3.4'!DK$7='[1]2.SAN'!$M$4:$M$73),0)),"")</f>
        <v/>
      </c>
      <c r="DL31" s="244" t="str">
        <f t="array" ref="DL31">IFERROR(INDEX([1]!Sanaudos[Saskaita],MATCH(1,('[1]3.4'!$AM31=[1]!Sanaudos[Kodas])*('[1]3.4'!DL$7='[1]2.SAN'!$M$4:$M$73),0)),"")</f>
        <v/>
      </c>
      <c r="DM31" s="244" t="str">
        <f t="array" ref="DM31">IFERROR(INDEX([1]!Sanaudos[Saskaita],MATCH(1,('[1]3.4'!$AM31=[1]!Sanaudos[Kodas])*('[1]3.4'!DM$7='[1]2.SAN'!$M$4:$M$73),0)),"")</f>
        <v/>
      </c>
      <c r="DN31" s="244" t="str">
        <f t="array" ref="DN31">IFERROR(INDEX([1]!Sanaudos[Saskaita],MATCH(1,('[1]3.4'!$AM31=[1]!Sanaudos[Kodas])*('[1]3.4'!DN$7='[1]2.SAN'!$M$4:$M$73),0)),"")</f>
        <v/>
      </c>
      <c r="DO31" s="244" t="str">
        <f t="array" ref="DO31">IFERROR(INDEX([1]!Sanaudos[Saskaita],MATCH(1,('[1]3.4'!$AM31=[1]!Sanaudos[Kodas])*('[1]3.4'!DO$7='[1]2.SAN'!$M$4:$M$73),0)),"")</f>
        <v/>
      </c>
      <c r="DP31" s="244" t="str">
        <f t="array" ref="DP31">IFERROR(INDEX([1]!Sanaudos[Saskaita],MATCH(1,('[1]3.4'!$AM31=[1]!Sanaudos[Kodas])*('[1]3.4'!DP$7='[1]2.SAN'!$M$4:$M$73),0)),"")</f>
        <v/>
      </c>
      <c r="DQ31" s="244" t="str">
        <f t="array" ref="DQ31">IFERROR(INDEX([1]!Sanaudos[Saskaita],MATCH(1,('[1]3.4'!$AM31=[1]!Sanaudos[Kodas])*('[1]3.4'!DQ$7='[1]2.SAN'!$M$4:$M$73),0)),"")</f>
        <v/>
      </c>
      <c r="DR31" s="244" t="str">
        <f t="array" ref="DR31">IFERROR(INDEX([1]!Sanaudos[Saskaita],MATCH(1,('[1]3.4'!$AM31=[1]!Sanaudos[Kodas])*('[1]3.4'!DR$7='[1]2.SAN'!$M$4:$M$73),0)),"")</f>
        <v/>
      </c>
      <c r="DS31" s="244" t="str">
        <f t="array" ref="DS31">IFERROR(INDEX([1]!Sanaudos[Saskaita],MATCH(1,('[1]3.4'!$AM31=[1]!Sanaudos[Kodas])*('[1]3.4'!DS$7='[1]2.SAN'!$M$4:$M$73),0)),"")</f>
        <v/>
      </c>
      <c r="DT31" s="244" t="str">
        <f t="array" ref="DT31">IFERROR(INDEX([1]!Sanaudos[Saskaita],MATCH(1,('[1]3.4'!$AM31=[1]!Sanaudos[Kodas])*('[1]3.4'!DT$7='[1]2.SAN'!$M$4:$M$73),0)),"")</f>
        <v/>
      </c>
      <c r="DU31" s="244" t="str">
        <f t="array" ref="DU31">IFERROR(INDEX([1]!Sanaudos[Saskaita],MATCH(1,('[1]3.4'!$AM31=[1]!Sanaudos[Kodas])*('[1]3.4'!DU$7='[1]2.SAN'!$M$4:$M$73),0)),"")</f>
        <v/>
      </c>
      <c r="DV31" s="244" t="str">
        <f t="array" ref="DV31">IFERROR(INDEX([1]!Sanaudos[Saskaita],MATCH(1,('[1]3.4'!$AM31=[1]!Sanaudos[Kodas])*('[1]3.4'!DV$7='[1]2.SAN'!$M$4:$M$73),0)),"")</f>
        <v/>
      </c>
      <c r="DW31" s="244" t="str">
        <f t="array" ref="DW31">IFERROR(INDEX([1]!Sanaudos[Saskaita],MATCH(1,('[1]3.4'!$AM31=[1]!Sanaudos[Kodas])*('[1]3.4'!DW$7='[1]2.SAN'!$M$4:$M$73),0)),"")</f>
        <v/>
      </c>
      <c r="DX31" s="244" t="str">
        <f t="array" ref="DX31">IFERROR(INDEX([1]!Sanaudos[Saskaita],MATCH(1,('[1]3.4'!$AM31=[1]!Sanaudos[Kodas])*('[1]3.4'!DX$7='[1]2.SAN'!$M$4:$M$73),0)),"")</f>
        <v/>
      </c>
      <c r="DY31" s="244" t="str">
        <f t="array" ref="DY31">IFERROR(INDEX([1]!Sanaudos[Saskaita],MATCH(1,('[1]3.4'!$AM31=[1]!Sanaudos[Kodas])*('[1]3.4'!DY$7='[1]2.SAN'!$M$4:$M$73),0)),"")</f>
        <v/>
      </c>
      <c r="DZ31" s="244" t="str">
        <f t="array" ref="DZ31">IFERROR(INDEX([1]!Sanaudos[Saskaita],MATCH(1,('[1]3.4'!$AM31=[1]!Sanaudos[Kodas])*('[1]3.4'!DZ$7='[1]2.SAN'!$M$4:$M$73),0)),"")</f>
        <v/>
      </c>
      <c r="EA31" s="244" t="str">
        <f t="array" ref="EA31">IFERROR(INDEX([1]!Sanaudos[Saskaita],MATCH(1,('[1]3.4'!$AM31=[1]!Sanaudos[Kodas])*('[1]3.4'!EA$7='[1]2.SAN'!$M$4:$M$73),0)),"")</f>
        <v/>
      </c>
      <c r="EB31" s="244" t="str">
        <f t="array" ref="EB31">IFERROR(INDEX([1]!Sanaudos[Saskaita],MATCH(1,('[1]3.4'!$AM31=[1]!Sanaudos[Kodas])*('[1]3.4'!EB$7='[1]2.SAN'!$M$4:$M$73),0)),"")</f>
        <v/>
      </c>
      <c r="EC31" s="244" t="str">
        <f t="array" ref="EC31">IFERROR(INDEX([1]!Sanaudos[Saskaita],MATCH(1,('[1]3.4'!$AM31=[1]!Sanaudos[Kodas])*('[1]3.4'!EC$7='[1]2.SAN'!$M$4:$M$73),0)),"")</f>
        <v/>
      </c>
      <c r="ED31" s="244" t="str">
        <f t="array" ref="ED31">IFERROR(INDEX([1]!Sanaudos[Saskaita],MATCH(1,('[1]3.4'!$AM31=[1]!Sanaudos[Kodas])*('[1]3.4'!ED$7='[1]2.SAN'!$M$4:$M$73),0)),"")</f>
        <v/>
      </c>
      <c r="EE31" s="244" t="str">
        <f t="array" ref="EE31">IFERROR(INDEX([1]!Sanaudos[Saskaita],MATCH(1,('[1]3.4'!$AM31=[1]!Sanaudos[Kodas])*('[1]3.4'!EE$7='[1]2.SAN'!$M$4:$M$73),0)),"")</f>
        <v/>
      </c>
      <c r="EF31" s="244" t="str">
        <f t="array" ref="EF31">IFERROR(INDEX([1]!Sanaudos[Saskaita],MATCH(1,('[1]3.4'!$AM31=[1]!Sanaudos[Kodas])*('[1]3.4'!EF$7='[1]2.SAN'!$M$4:$M$73),0)),"")</f>
        <v/>
      </c>
      <c r="EG31" s="244" t="str">
        <f t="array" ref="EG31">IFERROR(INDEX([1]!Sanaudos[Saskaita],MATCH(1,('[1]3.4'!$AM31=[1]!Sanaudos[Kodas])*('[1]3.4'!EG$7='[1]2.SAN'!$M$4:$M$73),0)),"")</f>
        <v/>
      </c>
      <c r="EH31" s="244" t="str">
        <f t="array" ref="EH31">IFERROR(INDEX([1]!Sanaudos[Saskaita],MATCH(1,('[1]3.4'!$AM31=[1]!Sanaudos[Kodas])*('[1]3.4'!EH$7='[1]2.SAN'!$M$4:$M$73),0)),"")</f>
        <v/>
      </c>
      <c r="EI31" s="244" t="str">
        <f t="array" ref="EI31">IFERROR(INDEX([1]!Sanaudos[Saskaita],MATCH(1,('[1]3.4'!$AM31=[1]!Sanaudos[Kodas])*('[1]3.4'!EI$7='[1]2.SAN'!$M$4:$M$73),0)),"")</f>
        <v/>
      </c>
      <c r="EJ31" s="244" t="str">
        <f t="array" ref="EJ31">IFERROR(INDEX([1]!Sanaudos[Saskaita],MATCH(1,('[1]3.4'!$AM31=[1]!Sanaudos[Kodas])*('[1]3.4'!EJ$7='[1]2.SAN'!$M$4:$M$73),0)),"")</f>
        <v/>
      </c>
      <c r="EK31" s="244" t="str">
        <f t="array" ref="EK31">IFERROR(INDEX([1]!Sanaudos[Saskaita],MATCH(1,('[1]3.4'!$AM31=[1]!Sanaudos[Kodas])*('[1]3.4'!EK$7='[1]2.SAN'!$M$4:$M$73),0)),"")</f>
        <v/>
      </c>
      <c r="EL31" s="244" t="str">
        <f t="array" ref="EL31">IFERROR(INDEX([1]!Sanaudos[Saskaita],MATCH(1,('[1]3.4'!$AM31=[1]!Sanaudos[Kodas])*('[1]3.4'!EL$7='[1]2.SAN'!$M$4:$M$73),0)),"")</f>
        <v/>
      </c>
      <c r="EM31" s="244" t="str">
        <f t="array" ref="EM31">IFERROR(INDEX([1]!Sanaudos[Saskaita],MATCH(1,('[1]3.4'!$AM31=[1]!Sanaudos[Kodas])*('[1]3.4'!EM$7='[1]2.SAN'!$M$4:$M$73),0)),"")</f>
        <v/>
      </c>
      <c r="EN31" s="244" t="str">
        <f t="array" ref="EN31">IFERROR(INDEX([1]!Sanaudos[Saskaita],MATCH(1,('[1]3.4'!$AM31=[1]!Sanaudos[Kodas])*('[1]3.4'!EN$7='[1]2.SAN'!$M$4:$M$73),0)),"")</f>
        <v/>
      </c>
      <c r="EO31" s="244" t="str">
        <f t="array" ref="EO31">IFERROR(INDEX([1]!Sanaudos[Saskaita],MATCH(1,('[1]3.4'!$AM31=[1]!Sanaudos[Kodas])*('[1]3.4'!EO$7='[1]2.SAN'!$M$4:$M$73),0)),"")</f>
        <v/>
      </c>
      <c r="EP31" s="244" t="str">
        <f t="array" ref="EP31">IFERROR(INDEX([1]!Sanaudos[Saskaita],MATCH(1,('[1]3.4'!$AM31=[1]!Sanaudos[Kodas])*('[1]3.4'!EP$7='[1]2.SAN'!$M$4:$M$73),0)),"")</f>
        <v/>
      </c>
      <c r="EQ31" s="244" t="str">
        <f t="array" ref="EQ31">IFERROR(INDEX([1]!Sanaudos[Saskaita],MATCH(1,('[1]3.4'!$AM31=[1]!Sanaudos[Kodas])*('[1]3.4'!EQ$7='[1]2.SAN'!$M$4:$M$73),0)),"")</f>
        <v/>
      </c>
      <c r="ER31" s="244" t="str">
        <f t="array" ref="ER31">IFERROR(INDEX([1]!Sanaudos[Saskaita],MATCH(1,('[1]3.4'!$AM31=[1]!Sanaudos[Kodas])*('[1]3.4'!ER$7='[1]2.SAN'!$M$4:$M$73),0)),"")</f>
        <v/>
      </c>
      <c r="ES31" s="244" t="str">
        <f t="array" ref="ES31">IFERROR(INDEX([1]!Sanaudos[Saskaita],MATCH(1,('[1]3.4'!$AM31=[1]!Sanaudos[Kodas])*('[1]3.4'!ES$7='[1]2.SAN'!$M$4:$M$73),0)),"")</f>
        <v/>
      </c>
      <c r="ET31" s="244" t="str">
        <f t="array" ref="ET31">IFERROR(INDEX([1]!Sanaudos[Saskaita],MATCH(1,('[1]3.4'!$AM31=[1]!Sanaudos[Kodas])*('[1]3.4'!ET$7='[1]2.SAN'!$M$4:$M$73),0)),"")</f>
        <v/>
      </c>
      <c r="EU31" s="244" t="str">
        <f t="array" ref="EU31">IFERROR(INDEX([1]!Sanaudos[Saskaita],MATCH(1,('[1]3.4'!$AM31=[1]!Sanaudos[Kodas])*('[1]3.4'!EU$7='[1]2.SAN'!$M$4:$M$73),0)),"")</f>
        <v/>
      </c>
      <c r="EV31" s="244" t="str">
        <f t="array" ref="EV31">IFERROR(INDEX([1]!Sanaudos[Saskaita],MATCH(1,('[1]3.4'!$AM31=[1]!Sanaudos[Kodas])*('[1]3.4'!EV$7='[1]2.SAN'!$M$4:$M$73),0)),"")</f>
        <v/>
      </c>
      <c r="EW31" s="244" t="str">
        <f t="array" ref="EW31">IFERROR(INDEX([1]!Sanaudos[Saskaita],MATCH(1,('[1]3.4'!$AM31=[1]!Sanaudos[Kodas])*('[1]3.4'!EW$7='[1]2.SAN'!$M$4:$M$73),0)),"")</f>
        <v/>
      </c>
      <c r="EX31" s="244" t="str">
        <f t="array" ref="EX31">IFERROR(INDEX([1]!Sanaudos[Saskaita],MATCH(1,('[1]3.4'!$AM31=[1]!Sanaudos[Kodas])*('[1]3.4'!EX$7='[1]2.SAN'!$M$4:$M$73),0)),"")</f>
        <v/>
      </c>
      <c r="EY31" s="244" t="str">
        <f t="array" ref="EY31">IFERROR(INDEX([1]!Sanaudos[Saskaita],MATCH(1,('[1]3.4'!$AM31=[1]!Sanaudos[Kodas])*('[1]3.4'!EY$7='[1]2.SAN'!$M$4:$M$73),0)),"")</f>
        <v/>
      </c>
      <c r="EZ31" s="244" t="str">
        <f t="array" ref="EZ31">IFERROR(INDEX([1]!Sanaudos[Saskaita],MATCH(1,('[1]3.4'!$AM31=[1]!Sanaudos[Kodas])*('[1]3.4'!EZ$7='[1]2.SAN'!$M$4:$M$73),0)),"")</f>
        <v/>
      </c>
      <c r="FA31" s="244" t="str">
        <f t="array" ref="FA31">IFERROR(INDEX([1]!Sanaudos[Saskaita],MATCH(1,('[1]3.4'!$AM31=[1]!Sanaudos[Kodas])*('[1]3.4'!FA$7='[1]2.SAN'!$M$4:$M$73),0)),"")</f>
        <v/>
      </c>
      <c r="FB31" s="244" t="str">
        <f t="array" ref="FB31">IFERROR(INDEX([1]!Sanaudos[Saskaita],MATCH(1,('[1]3.4'!$AM31=[1]!Sanaudos[Kodas])*('[1]3.4'!FB$7='[1]2.SAN'!$M$4:$M$73),0)),"")</f>
        <v/>
      </c>
      <c r="FC31" s="244" t="str">
        <f t="array" ref="FC31">IFERROR(INDEX([1]!Sanaudos[Saskaita],MATCH(1,('[1]3.4'!$AM31=[1]!Sanaudos[Kodas])*('[1]3.4'!FC$7='[1]2.SAN'!$M$4:$M$73),0)),"")</f>
        <v/>
      </c>
      <c r="FD31" s="244" t="str">
        <f t="array" ref="FD31">IFERROR(INDEX([1]!Sanaudos[Saskaita],MATCH(1,('[1]3.4'!$AM31=[1]!Sanaudos[Kodas])*('[1]3.4'!FD$7='[1]2.SAN'!$M$4:$M$73),0)),"")</f>
        <v/>
      </c>
      <c r="FE31" s="244" t="str">
        <f t="array" ref="FE31">IFERROR(INDEX([1]!Sanaudos[Saskaita],MATCH(1,('[1]3.4'!$AM31=[1]!Sanaudos[Kodas])*('[1]3.4'!FE$7='[1]2.SAN'!$M$4:$M$73),0)),"")</f>
        <v/>
      </c>
      <c r="FF31" s="244" t="str">
        <f t="array" ref="FF31">IFERROR(INDEX([1]!Sanaudos[Saskaita],MATCH(1,('[1]3.4'!$AM31=[1]!Sanaudos[Kodas])*('[1]3.4'!FF$7='[1]2.SAN'!$M$4:$M$73),0)),"")</f>
        <v/>
      </c>
      <c r="FG31" s="244" t="str">
        <f t="array" ref="FG31">IFERROR(INDEX([1]!Sanaudos[Saskaita],MATCH(1,('[1]3.4'!$AM31=[1]!Sanaudos[Kodas])*('[1]3.4'!FG$7='[1]2.SAN'!$M$4:$M$73),0)),"")</f>
        <v/>
      </c>
      <c r="FH31" s="244" t="str">
        <f t="array" ref="FH31">IFERROR(INDEX([1]!Sanaudos[Saskaita],MATCH(1,('[1]3.4'!$AM31=[1]!Sanaudos[Kodas])*('[1]3.4'!FH$7='[1]2.SAN'!$M$4:$M$73),0)),"")</f>
        <v/>
      </c>
      <c r="FI31" s="244" t="str">
        <f t="array" ref="FI31">IFERROR(INDEX([1]!Sanaudos[Saskaita],MATCH(1,('[1]3.4'!$AM31=[1]!Sanaudos[Kodas])*('[1]3.4'!FI$7='[1]2.SAN'!$M$4:$M$73),0)),"")</f>
        <v/>
      </c>
      <c r="FJ31" s="244" t="str">
        <f t="array" ref="FJ31">IFERROR(INDEX([1]!Sanaudos[Saskaita],MATCH(1,('[1]3.4'!$AM31=[1]!Sanaudos[Kodas])*('[1]3.4'!FJ$7='[1]2.SAN'!$M$4:$M$73),0)),"")</f>
        <v/>
      </c>
      <c r="FK31" s="244" t="str">
        <f t="array" ref="FK31">IFERROR(INDEX([1]!Sanaudos[Saskaita],MATCH(1,('[1]3.4'!$AM31=[1]!Sanaudos[Kodas])*('[1]3.4'!FK$7='[1]2.SAN'!$M$4:$M$73),0)),"")</f>
        <v/>
      </c>
      <c r="FL31" s="244" t="str">
        <f t="array" ref="FL31">IFERROR(INDEX([1]!Sanaudos[Saskaita],MATCH(1,('[1]3.4'!$AM31=[1]!Sanaudos[Kodas])*('[1]3.4'!FL$7='[1]2.SAN'!$M$4:$M$73),0)),"")</f>
        <v/>
      </c>
      <c r="FM31" s="244" t="str">
        <f t="array" ref="FM31">IFERROR(INDEX([1]!Sanaudos[Saskaita],MATCH(1,('[1]3.4'!$AM31=[1]!Sanaudos[Kodas])*('[1]3.4'!FM$7='[1]2.SAN'!$M$4:$M$73),0)),"")</f>
        <v/>
      </c>
      <c r="FN31" s="244" t="str">
        <f t="array" ref="FN31">IFERROR(INDEX([1]!Sanaudos[Saskaita],MATCH(1,('[1]3.4'!$AM31=[1]!Sanaudos[Kodas])*('[1]3.4'!FN$7='[1]2.SAN'!$M$4:$M$73),0)),"")</f>
        <v/>
      </c>
      <c r="FO31" s="244" t="str">
        <f t="array" ref="FO31">IFERROR(INDEX([1]!Sanaudos[Saskaita],MATCH(1,('[1]3.4'!$AM31=[1]!Sanaudos[Kodas])*('[1]3.4'!FO$7='[1]2.SAN'!$M$4:$M$73),0)),"")</f>
        <v/>
      </c>
      <c r="FP31" s="244" t="str">
        <f t="array" ref="FP31">IFERROR(INDEX([1]!Sanaudos[Saskaita],MATCH(1,('[1]3.4'!$AM31=[1]!Sanaudos[Kodas])*('[1]3.4'!FP$7='[1]2.SAN'!$M$4:$M$73),0)),"")</f>
        <v/>
      </c>
      <c r="FQ31" s="244" t="str">
        <f t="array" ref="FQ31">IFERROR(INDEX([1]!Sanaudos[Saskaita],MATCH(1,('[1]3.4'!$AM31=[1]!Sanaudos[Kodas])*('[1]3.4'!FQ$7='[1]2.SAN'!$M$4:$M$73),0)),"")</f>
        <v/>
      </c>
      <c r="FR31" s="244" t="str">
        <f t="array" ref="FR31">IFERROR(INDEX([1]!Sanaudos[Saskaita],MATCH(1,('[1]3.4'!$AM31=[1]!Sanaudos[Kodas])*('[1]3.4'!FR$7='[1]2.SAN'!$M$4:$M$73),0)),"")</f>
        <v/>
      </c>
      <c r="FS31" s="244" t="str">
        <f t="array" ref="FS31">IFERROR(INDEX([1]!Sanaudos[Saskaita],MATCH(1,('[1]3.4'!$AM31=[1]!Sanaudos[Kodas])*('[1]3.4'!FS$7='[1]2.SAN'!$M$4:$M$73),0)),"")</f>
        <v/>
      </c>
      <c r="FT31" s="244" t="str">
        <f t="array" ref="FT31">IFERROR(INDEX([1]!Sanaudos[Saskaita],MATCH(1,('[1]3.4'!$AM31=[1]!Sanaudos[Kodas])*('[1]3.4'!FT$7='[1]2.SAN'!$M$4:$M$73),0)),"")</f>
        <v/>
      </c>
      <c r="FU31" s="244" t="str">
        <f t="array" ref="FU31">IFERROR(INDEX([1]!Sanaudos[Saskaita],MATCH(1,('[1]3.4'!$AM31=[1]!Sanaudos[Kodas])*('[1]3.4'!FU$7='[1]2.SAN'!$M$4:$M$73),0)),"")</f>
        <v/>
      </c>
      <c r="FV31" s="244" t="str">
        <f t="array" ref="FV31">IFERROR(INDEX([1]!Sanaudos[Saskaita],MATCH(1,('[1]3.4'!$AM31=[1]!Sanaudos[Kodas])*('[1]3.4'!FV$7='[1]2.SAN'!$M$4:$M$73),0)),"")</f>
        <v/>
      </c>
      <c r="FW31" s="244" t="str">
        <f t="array" ref="FW31">IFERROR(INDEX([1]!Sanaudos[Saskaita],MATCH(1,('[1]3.4'!$AM31=[1]!Sanaudos[Kodas])*('[1]3.4'!FW$7='[1]2.SAN'!$M$4:$M$73),0)),"")</f>
        <v/>
      </c>
      <c r="FX31" s="244" t="str">
        <f t="array" ref="FX31">IFERROR(INDEX([1]!Sanaudos[Saskaita],MATCH(1,('[1]3.4'!$AM31=[1]!Sanaudos[Kodas])*('[1]3.4'!FX$7='[1]2.SAN'!$M$4:$M$73),0)),"")</f>
        <v/>
      </c>
      <c r="FY31" s="244" t="str">
        <f t="array" ref="FY31">IFERROR(INDEX([1]!Sanaudos[Saskaita],MATCH(1,('[1]3.4'!$AM31=[1]!Sanaudos[Kodas])*('[1]3.4'!FY$7='[1]2.SAN'!$M$4:$M$73),0)),"")</f>
        <v/>
      </c>
      <c r="FZ31" s="244" t="str">
        <f t="array" ref="FZ31">IFERROR(INDEX([1]!Sanaudos[Saskaita],MATCH(1,('[1]3.4'!$AM31=[1]!Sanaudos[Kodas])*('[1]3.4'!FZ$7='[1]2.SAN'!$M$4:$M$73),0)),"")</f>
        <v/>
      </c>
      <c r="GA31" s="244" t="str">
        <f t="array" ref="GA31">IFERROR(INDEX([1]!Sanaudos[Saskaita],MATCH(1,('[1]3.4'!$AM31=[1]!Sanaudos[Kodas])*('[1]3.4'!GA$7='[1]2.SAN'!$M$4:$M$73),0)),"")</f>
        <v/>
      </c>
      <c r="GB31" s="244" t="str">
        <f t="array" ref="GB31">IFERROR(INDEX([1]!Sanaudos[Saskaita],MATCH(1,('[1]3.4'!$AM31=[1]!Sanaudos[Kodas])*('[1]3.4'!GB$7='[1]2.SAN'!$M$4:$M$73),0)),"")</f>
        <v/>
      </c>
      <c r="GC31" s="244" t="str">
        <f t="array" ref="GC31">IFERROR(INDEX([1]!Sanaudos[Saskaita],MATCH(1,('[1]3.4'!$AM31=[1]!Sanaudos[Kodas])*('[1]3.4'!GC$7='[1]2.SAN'!$M$4:$M$73),0)),"")</f>
        <v/>
      </c>
      <c r="GD31" s="244" t="str">
        <f t="array" ref="GD31">IFERROR(INDEX([1]!Sanaudos[Saskaita],MATCH(1,('[1]3.4'!$AM31=[1]!Sanaudos[Kodas])*('[1]3.4'!GD$7='[1]2.SAN'!$M$4:$M$73),0)),"")</f>
        <v/>
      </c>
      <c r="GE31" s="244" t="str">
        <f t="array" ref="GE31">IFERROR(INDEX([1]!Sanaudos[Saskaita],MATCH(1,('[1]3.4'!$AM31=[1]!Sanaudos[Kodas])*('[1]3.4'!GE$7='[1]2.SAN'!$M$4:$M$73),0)),"")</f>
        <v/>
      </c>
      <c r="GF31" s="244" t="str">
        <f t="array" ref="GF31">IFERROR(INDEX([1]!Sanaudos[Saskaita],MATCH(1,('[1]3.4'!$AM31=[1]!Sanaudos[Kodas])*('[1]3.4'!GF$7='[1]2.SAN'!$M$4:$M$73),0)),"")</f>
        <v/>
      </c>
      <c r="GG31" s="244" t="str">
        <f t="array" ref="GG31">IFERROR(INDEX([1]!Sanaudos[Saskaita],MATCH(1,('[1]3.4'!$AM31=[1]!Sanaudos[Kodas])*('[1]3.4'!GG$7='[1]2.SAN'!$M$4:$M$73),0)),"")</f>
        <v/>
      </c>
      <c r="GH31" s="244" t="str">
        <f t="array" ref="GH31">IFERROR(INDEX([1]!Sanaudos[Saskaita],MATCH(1,('[1]3.4'!$AM31=[1]!Sanaudos[Kodas])*('[1]3.4'!GH$7='[1]2.SAN'!$M$4:$M$73),0)),"")</f>
        <v/>
      </c>
      <c r="GI31" s="244" t="str">
        <f t="array" ref="GI31">IFERROR(INDEX([1]!Sanaudos[Saskaita],MATCH(1,('[1]3.4'!$AM31=[1]!Sanaudos[Kodas])*('[1]3.4'!GI$7='[1]2.SAN'!$M$4:$M$73),0)),"")</f>
        <v/>
      </c>
      <c r="GJ31" s="244" t="str">
        <f t="array" ref="GJ31">IFERROR(INDEX([1]!Sanaudos[Saskaita],MATCH(1,('[1]3.4'!$AM31=[1]!Sanaudos[Kodas])*('[1]3.4'!GJ$7='[1]2.SAN'!$M$4:$M$73),0)),"")</f>
        <v/>
      </c>
      <c r="GK31" s="244" t="str">
        <f t="array" ref="GK31">IFERROR(INDEX([1]!Sanaudos[Saskaita],MATCH(1,('[1]3.4'!$AM31=[1]!Sanaudos[Kodas])*('[1]3.4'!GK$7='[1]2.SAN'!$M$4:$M$73),0)),"")</f>
        <v/>
      </c>
      <c r="GL31" s="244" t="str">
        <f t="array" ref="GL31">IFERROR(INDEX([1]!Sanaudos[Saskaita],MATCH(1,('[1]3.4'!$AM31=[1]!Sanaudos[Kodas])*('[1]3.4'!GL$7='[1]2.SAN'!$M$4:$M$73),0)),"")</f>
        <v/>
      </c>
      <c r="GM31" s="244" t="str">
        <f t="array" ref="GM31">IFERROR(INDEX([1]!Sanaudos[Saskaita],MATCH(1,('[1]3.4'!$AM31=[1]!Sanaudos[Kodas])*('[1]3.4'!GM$7='[1]2.SAN'!$M$4:$M$73),0)),"")</f>
        <v/>
      </c>
      <c r="GN31" s="244" t="str">
        <f t="array" ref="GN31">IFERROR(INDEX([1]!Sanaudos[Saskaita],MATCH(1,('[1]3.4'!$AM31=[1]!Sanaudos[Kodas])*('[1]3.4'!GN$7='[1]2.SAN'!$M$4:$M$73),0)),"")</f>
        <v/>
      </c>
      <c r="GO31" s="244" t="str">
        <f t="array" ref="GO31">IFERROR(INDEX([1]!Sanaudos[Saskaita],MATCH(1,('[1]3.4'!$AM31=[1]!Sanaudos[Kodas])*('[1]3.4'!GO$7='[1]2.SAN'!$M$4:$M$73),0)),"")</f>
        <v/>
      </c>
      <c r="GP31" s="244" t="str">
        <f t="array" ref="GP31">IFERROR(INDEX([1]!Sanaudos[Saskaita],MATCH(1,('[1]3.4'!$AM31=[1]!Sanaudos[Kodas])*('[1]3.4'!GP$7='[1]2.SAN'!$M$4:$M$73),0)),"")</f>
        <v/>
      </c>
      <c r="GQ31" s="244" t="str">
        <f t="array" ref="GQ31">IFERROR(INDEX([1]!Sanaudos[Saskaita],MATCH(1,('[1]3.4'!$AM31=[1]!Sanaudos[Kodas])*('[1]3.4'!GQ$7='[1]2.SAN'!$M$4:$M$73),0)),"")</f>
        <v/>
      </c>
      <c r="GR31" s="244" t="str">
        <f t="array" ref="GR31">IFERROR(INDEX([1]!Sanaudos[Saskaita],MATCH(1,('[1]3.4'!$AM31=[1]!Sanaudos[Kodas])*('[1]3.4'!GR$7='[1]2.SAN'!$M$4:$M$73),0)),"")</f>
        <v/>
      </c>
      <c r="GS31" s="244" t="str">
        <f t="array" ref="GS31">IFERROR(INDEX([1]!Sanaudos[Saskaita],MATCH(1,('[1]3.4'!$AM31=[1]!Sanaudos[Kodas])*('[1]3.4'!GS$7='[1]2.SAN'!$M$4:$M$73),0)),"")</f>
        <v/>
      </c>
      <c r="GT31" s="244" t="str">
        <f t="array" ref="GT31">IFERROR(INDEX([1]!Sanaudos[Saskaita],MATCH(1,('[1]3.4'!$AM31=[1]!Sanaudos[Kodas])*('[1]3.4'!GT$7='[1]2.SAN'!$M$4:$M$73),0)),"")</f>
        <v/>
      </c>
      <c r="GU31" s="244" t="str">
        <f t="array" ref="GU31">IFERROR(INDEX([1]!Sanaudos[Saskaita],MATCH(1,('[1]3.4'!$AM31=[1]!Sanaudos[Kodas])*('[1]3.4'!GU$7='[1]2.SAN'!$M$4:$M$73),0)),"")</f>
        <v/>
      </c>
      <c r="GV31" s="244" t="str">
        <f t="array" ref="GV31">IFERROR(INDEX([1]!Sanaudos[Saskaita],MATCH(1,('[1]3.4'!$AM31=[1]!Sanaudos[Kodas])*('[1]3.4'!GV$7='[1]2.SAN'!$M$4:$M$73),0)),"")</f>
        <v/>
      </c>
      <c r="GW31" s="244" t="str">
        <f t="array" ref="GW31">IFERROR(INDEX([1]!Sanaudos[Saskaita],MATCH(1,('[1]3.4'!$AM31=[1]!Sanaudos[Kodas])*('[1]3.4'!GW$7='[1]2.SAN'!$M$4:$M$73),0)),"")</f>
        <v/>
      </c>
      <c r="GX31" s="244" t="str">
        <f t="array" ref="GX31">IFERROR(INDEX([1]!Sanaudos[Saskaita],MATCH(1,('[1]3.4'!$AM31=[1]!Sanaudos[Kodas])*('[1]3.4'!GX$7='[1]2.SAN'!$M$4:$M$73),0)),"")</f>
        <v/>
      </c>
      <c r="GY31" s="244" t="str">
        <f t="array" ref="GY31">IFERROR(INDEX([1]!Sanaudos[Saskaita],MATCH(1,('[1]3.4'!$AM31=[1]!Sanaudos[Kodas])*('[1]3.4'!GY$7='[1]2.SAN'!$M$4:$M$73),0)),"")</f>
        <v/>
      </c>
      <c r="GZ31" s="244" t="str">
        <f t="array" ref="GZ31">IFERROR(INDEX([1]!Sanaudos[Saskaita],MATCH(1,('[1]3.4'!$AM31=[1]!Sanaudos[Kodas])*('[1]3.4'!GZ$7='[1]2.SAN'!$M$4:$M$73),0)),"")</f>
        <v/>
      </c>
      <c r="HA31" s="244" t="str">
        <f t="array" ref="HA31">IFERROR(INDEX([1]!Sanaudos[Saskaita],MATCH(1,('[1]3.4'!$AM31=[1]!Sanaudos[Kodas])*('[1]3.4'!HA$7='[1]2.SAN'!$M$4:$M$73),0)),"")</f>
        <v/>
      </c>
      <c r="HB31" s="244" t="str">
        <f t="array" ref="HB31">IFERROR(INDEX([1]!Sanaudos[Saskaita],MATCH(1,('[1]3.4'!$AM31=[1]!Sanaudos[Kodas])*('[1]3.4'!HB$7='[1]2.SAN'!$M$4:$M$73),0)),"")</f>
        <v/>
      </c>
      <c r="HC31" s="244" t="str">
        <f t="array" ref="HC31">IFERROR(INDEX([1]!Sanaudos[Saskaita],MATCH(1,('[1]3.4'!$AM31=[1]!Sanaudos[Kodas])*('[1]3.4'!HC$7='[1]2.SAN'!$M$4:$M$73),0)),"")</f>
        <v/>
      </c>
      <c r="HD31" s="244" t="str">
        <f t="array" ref="HD31">IFERROR(INDEX([1]!Sanaudos[Saskaita],MATCH(1,('[1]3.4'!$AM31=[1]!Sanaudos[Kodas])*('[1]3.4'!HD$7='[1]2.SAN'!$M$4:$M$73),0)),"")</f>
        <v/>
      </c>
      <c r="HE31" s="244" t="str">
        <f t="array" ref="HE31">IFERROR(INDEX([1]!Sanaudos[Saskaita],MATCH(1,('[1]3.4'!$AM31=[1]!Sanaudos[Kodas])*('[1]3.4'!HE$7='[1]2.SAN'!$M$4:$M$73),0)),"")</f>
        <v/>
      </c>
      <c r="HF31" s="244" t="str">
        <f t="array" ref="HF31">IFERROR(INDEX([1]!Sanaudos[Saskaita],MATCH(1,('[1]3.4'!$AM31=[1]!Sanaudos[Kodas])*('[1]3.4'!HF$7='[1]2.SAN'!$M$4:$M$73),0)),"")</f>
        <v/>
      </c>
      <c r="HG31" s="244" t="str">
        <f t="array" ref="HG31">IFERROR(INDEX([1]!Sanaudos[Saskaita],MATCH(1,('[1]3.4'!$AM31=[1]!Sanaudos[Kodas])*('[1]3.4'!HG$7='[1]2.SAN'!$M$4:$M$73),0)),"")</f>
        <v/>
      </c>
      <c r="HH31" s="244" t="str">
        <f t="array" ref="HH31">IFERROR(INDEX([1]!Sanaudos[Saskaita],MATCH(1,('[1]3.4'!$AM31=[1]!Sanaudos[Kodas])*('[1]3.4'!HH$7='[1]2.SAN'!$M$4:$M$73),0)),"")</f>
        <v/>
      </c>
      <c r="HI31" s="244" t="str">
        <f t="array" ref="HI31">IFERROR(INDEX([1]!Sanaudos[Saskaita],MATCH(1,('[1]3.4'!$AM31=[1]!Sanaudos[Kodas])*('[1]3.4'!HI$7='[1]2.SAN'!$M$4:$M$73),0)),"")</f>
        <v/>
      </c>
      <c r="HJ31" s="244" t="str">
        <f t="array" ref="HJ31">IFERROR(INDEX([1]!Sanaudos[Saskaita],MATCH(1,('[1]3.4'!$AM31=[1]!Sanaudos[Kodas])*('[1]3.4'!HJ$7='[1]2.SAN'!$M$4:$M$73),0)),"")</f>
        <v/>
      </c>
      <c r="HK31" s="244" t="str">
        <f t="array" ref="HK31">IFERROR(INDEX([1]!Sanaudos[Saskaita],MATCH(1,('[1]3.4'!$AM31=[1]!Sanaudos[Kodas])*('[1]3.4'!HK$7='[1]2.SAN'!$M$4:$M$73),0)),"")</f>
        <v/>
      </c>
      <c r="HL31" s="244" t="str">
        <f t="array" ref="HL31">IFERROR(INDEX([1]!Sanaudos[Saskaita],MATCH(1,('[1]3.4'!$AM31=[1]!Sanaudos[Kodas])*('[1]3.4'!HL$7='[1]2.SAN'!$M$4:$M$73),0)),"")</f>
        <v/>
      </c>
      <c r="HM31" s="244" t="str">
        <f t="array" ref="HM31">IFERROR(INDEX([1]!Sanaudos[Saskaita],MATCH(1,('[1]3.4'!$AM31=[1]!Sanaudos[Kodas])*('[1]3.4'!HM$7='[1]2.SAN'!$M$4:$M$73),0)),"")</f>
        <v/>
      </c>
      <c r="HN31" s="244" t="str">
        <f t="array" ref="HN31">IFERROR(INDEX([1]!Sanaudos[Saskaita],MATCH(1,('[1]3.4'!$AM31=[1]!Sanaudos[Kodas])*('[1]3.4'!HN$7='[1]2.SAN'!$M$4:$M$73),0)),"")</f>
        <v/>
      </c>
      <c r="HO31" s="244" t="str">
        <f t="array" ref="HO31">IFERROR(INDEX([1]!Sanaudos[Saskaita],MATCH(1,('[1]3.4'!$AM31=[1]!Sanaudos[Kodas])*('[1]3.4'!HO$7='[1]2.SAN'!$M$4:$M$73),0)),"")</f>
        <v/>
      </c>
      <c r="HP31" s="244" t="str">
        <f t="array" ref="HP31">IFERROR(INDEX([1]!Sanaudos[Saskaita],MATCH(1,('[1]3.4'!$AM31=[1]!Sanaudos[Kodas])*('[1]3.4'!HP$7='[1]2.SAN'!$M$4:$M$73),0)),"")</f>
        <v/>
      </c>
      <c r="HQ31" s="244" t="str">
        <f t="array" ref="HQ31">IFERROR(INDEX([1]!Sanaudos[Saskaita],MATCH(1,('[1]3.4'!$AM31=[1]!Sanaudos[Kodas])*('[1]3.4'!HQ$7='[1]2.SAN'!$M$4:$M$73),0)),"")</f>
        <v/>
      </c>
      <c r="HR31" s="244" t="str">
        <f t="array" ref="HR31">IFERROR(INDEX([1]!Sanaudos[Saskaita],MATCH(1,('[1]3.4'!$AM31=[1]!Sanaudos[Kodas])*('[1]3.4'!HR$7='[1]2.SAN'!$M$4:$M$73),0)),"")</f>
        <v/>
      </c>
      <c r="HS31" s="244" t="str">
        <f t="array" ref="HS31">IFERROR(INDEX([1]!Sanaudos[Saskaita],MATCH(1,('[1]3.4'!$AM31=[1]!Sanaudos[Kodas])*('[1]3.4'!HS$7='[1]2.SAN'!$M$4:$M$73),0)),"")</f>
        <v/>
      </c>
      <c r="HT31" s="244" t="str">
        <f t="array" ref="HT31">IFERROR(INDEX([1]!Sanaudos[Saskaita],MATCH(1,('[1]3.4'!$AM31=[1]!Sanaudos[Kodas])*('[1]3.4'!HT$7='[1]2.SAN'!$M$4:$M$73),0)),"")</f>
        <v/>
      </c>
      <c r="HU31" s="244" t="str">
        <f t="array" ref="HU31">IFERROR(INDEX([1]!Sanaudos[Saskaita],MATCH(1,('[1]3.4'!$AM31=[1]!Sanaudos[Kodas])*('[1]3.4'!HU$7='[1]2.SAN'!$M$4:$M$73),0)),"")</f>
        <v/>
      </c>
      <c r="HV31" s="244" t="str">
        <f t="array" ref="HV31">IFERROR(INDEX([1]!Sanaudos[Saskaita],MATCH(1,('[1]3.4'!$AM31=[1]!Sanaudos[Kodas])*('[1]3.4'!HV$7='[1]2.SAN'!$M$4:$M$73),0)),"")</f>
        <v/>
      </c>
      <c r="HW31" s="244" t="str">
        <f t="array" ref="HW31">IFERROR(INDEX([1]!Sanaudos[Saskaita],MATCH(1,('[1]3.4'!$AM31=[1]!Sanaudos[Kodas])*('[1]3.4'!HW$7='[1]2.SAN'!$M$4:$M$73),0)),"")</f>
        <v/>
      </c>
      <c r="HX31" s="244" t="str">
        <f t="array" ref="HX31">IFERROR(INDEX([1]!Sanaudos[Saskaita],MATCH(1,('[1]3.4'!$AM31=[1]!Sanaudos[Kodas])*('[1]3.4'!HX$7='[1]2.SAN'!$M$4:$M$73),0)),"")</f>
        <v/>
      </c>
      <c r="HY31" s="244" t="str">
        <f t="array" ref="HY31">IFERROR(INDEX([1]!Sanaudos[Saskaita],MATCH(1,('[1]3.4'!$AM31=[1]!Sanaudos[Kodas])*('[1]3.4'!HY$7='[1]2.SAN'!$M$4:$M$73),0)),"")</f>
        <v/>
      </c>
      <c r="HZ31" s="244" t="str">
        <f t="array" ref="HZ31">IFERROR(INDEX([1]!Sanaudos[Saskaita],MATCH(1,('[1]3.4'!$AM31=[1]!Sanaudos[Kodas])*('[1]3.4'!HZ$7='[1]2.SAN'!$M$4:$M$73),0)),"")</f>
        <v/>
      </c>
      <c r="IA31" s="244" t="str">
        <f t="array" ref="IA31">IFERROR(INDEX([1]!Sanaudos[Saskaita],MATCH(1,('[1]3.4'!$AM31=[1]!Sanaudos[Kodas])*('[1]3.4'!IA$7='[1]2.SAN'!$M$4:$M$73),0)),"")</f>
        <v/>
      </c>
      <c r="IB31" s="244" t="str">
        <f t="array" ref="IB31">IFERROR(INDEX([1]!Sanaudos[Saskaita],MATCH(1,('[1]3.4'!$AM31=[1]!Sanaudos[Kodas])*('[1]3.4'!IB$7='[1]2.SAN'!$M$4:$M$73),0)),"")</f>
        <v/>
      </c>
      <c r="IC31" s="244" t="str">
        <f t="array" ref="IC31">IFERROR(INDEX([1]!Sanaudos[Saskaita],MATCH(1,('[1]3.4'!$AM31=[1]!Sanaudos[Kodas])*('[1]3.4'!IC$7='[1]2.SAN'!$M$4:$M$73),0)),"")</f>
        <v/>
      </c>
      <c r="ID31" s="244" t="str">
        <f t="array" ref="ID31">IFERROR(INDEX([1]!Sanaudos[Saskaita],MATCH(1,('[1]3.4'!$AM31=[1]!Sanaudos[Kodas])*('[1]3.4'!ID$7='[1]2.SAN'!$M$4:$M$73),0)),"")</f>
        <v/>
      </c>
      <c r="IE31" s="244" t="str">
        <f t="array" ref="IE31">IFERROR(INDEX([1]!Sanaudos[Saskaita],MATCH(1,('[1]3.4'!$AM31=[1]!Sanaudos[Kodas])*('[1]3.4'!IE$7='[1]2.SAN'!$M$4:$M$73),0)),"")</f>
        <v/>
      </c>
      <c r="IF31" s="244" t="str">
        <f t="array" ref="IF31">IFERROR(INDEX([1]!Sanaudos[Saskaita],MATCH(1,('[1]3.4'!$AM31=[1]!Sanaudos[Kodas])*('[1]3.4'!IF$7='[1]2.SAN'!$M$4:$M$73),0)),"")</f>
        <v/>
      </c>
      <c r="IG31" s="244" t="str">
        <f t="array" ref="IG31">IFERROR(INDEX([1]!Sanaudos[Saskaita],MATCH(1,('[1]3.4'!$AM31=[1]!Sanaudos[Kodas])*('[1]3.4'!IG$7='[1]2.SAN'!$M$4:$M$73),0)),"")</f>
        <v/>
      </c>
      <c r="IH31" s="244" t="str">
        <f t="array" ref="IH31">IFERROR(INDEX([1]!Sanaudos[Saskaita],MATCH(1,('[1]3.4'!$AM31=[1]!Sanaudos[Kodas])*('[1]3.4'!IH$7='[1]2.SAN'!$M$4:$M$73),0)),"")</f>
        <v/>
      </c>
      <c r="II31" s="244" t="str">
        <f t="array" ref="II31">IFERROR(INDEX([1]!Sanaudos[Saskaita],MATCH(1,('[1]3.4'!$AM31=[1]!Sanaudos[Kodas])*('[1]3.4'!II$7='[1]2.SAN'!$M$4:$M$73),0)),"")</f>
        <v/>
      </c>
      <c r="IJ31" s="244" t="str">
        <f t="array" ref="IJ31">IFERROR(INDEX([1]!Sanaudos[Saskaita],MATCH(1,('[1]3.4'!$AM31=[1]!Sanaudos[Kodas])*('[1]3.4'!IJ$7='[1]2.SAN'!$M$4:$M$73),0)),"")</f>
        <v/>
      </c>
      <c r="IK31" s="244" t="str">
        <f t="array" ref="IK31">IFERROR(INDEX([1]!Sanaudos[Saskaita],MATCH(1,('[1]3.4'!$AM31=[1]!Sanaudos[Kodas])*('[1]3.4'!IK$7='[1]2.SAN'!$M$4:$M$73),0)),"")</f>
        <v/>
      </c>
    </row>
    <row r="32" spans="2:245" ht="12.2" customHeight="1" x14ac:dyDescent="0.2">
      <c r="B32" s="566"/>
      <c r="C32" s="255" t="s">
        <v>818</v>
      </c>
      <c r="D32" s="259" t="s">
        <v>189</v>
      </c>
      <c r="E32" s="257" t="str">
        <f t="shared" si="2"/>
        <v xml:space="preserve">                                    </v>
      </c>
      <c r="F32" s="258" t="e">
        <f>+SUMIFS([1]!Sanaudos[Suma],[1]!Sanaudos[Kodas],AM32,[1]!Sanaudos[PASK],TRUE)</f>
        <v>#REF!</v>
      </c>
      <c r="G32" s="258" t="e">
        <f>-SUMIFS([1]!Sanaudos[Suma],[1]!Sanaudos[Kodas],$AM32,[1]!Sanaudos[Pagal DK RAS],700)</f>
        <v>#REF!</v>
      </c>
      <c r="H32" s="258" t="e">
        <f>+SUMIFS('[1]5.turtas'!$D$1:$AN$1,'[1]5.turtas'!$D$4:$AN$4,$AM32)</f>
        <v>#VALUE!</v>
      </c>
      <c r="I32" s="258" t="e">
        <f>-SUMIFS([1]!Sanaudos[Suma],[1]!Sanaudos[Kodas],$AM32,[1]!Sanaudos[Pagal DK RAS],901)-SUMIFS([1]!Sanaudos[Suma],[1]!Sanaudos[Kodas],$AM32,[1]!Sanaudos[Pagal DK RAS],902)-SUMIFS([1]!Sanaudos[Suma],[1]!Sanaudos[Kodas],$AM32,[1]!Sanaudos[Pagal DK RAS],905)</f>
        <v>#REF!</v>
      </c>
      <c r="J32" s="258" t="e">
        <f>+SUMIFS([1]!DU[DU],[1]!DU[Kodas],$AM32)+SUMIFS([1]!DU[Sodra],[1]!DU[Kodas],$AM32)+SUMIFS([1]!DU[Išeitinės išmokos, kompensacijos],[1]!DU[Kodas],$AM32)</f>
        <v>#REF!</v>
      </c>
      <c r="K32" s="258" t="e">
        <f>+SUMIFS([1]!Sanaudos_kor[Suma],[1]!Sanaudos_kor[Kodas],$AM32,[1]!Sanaudos_kor[PASK],TRUE,[1]!Sanaudos_kor[KOR_nr],K$1)</f>
        <v>#REF!</v>
      </c>
      <c r="L32" s="258" t="e">
        <f>+SUMIFS([1]!Sanaudos_kor[Suma],[1]!Sanaudos_kor[Kodas],$AM32,[1]!Sanaudos_kor[PASK],TRUE,[1]!Sanaudos_kor[KOR_nr],L$1)</f>
        <v>#REF!</v>
      </c>
      <c r="M32" s="258" t="e">
        <f>+SUMIFS([1]!Sanaudos_kor[Suma],[1]!Sanaudos_kor[Kodas],$AM32,[1]!Sanaudos_kor[PASK],TRUE,[1]!Sanaudos_kor[KOR_nr],M$1)</f>
        <v>#REF!</v>
      </c>
      <c r="N32" s="258" t="e">
        <f>+SUMIFS([1]!Sanaudos_kor[Suma],[1]!Sanaudos_kor[Kodas],$AM32,[1]!Sanaudos_kor[PASK],TRUE,[1]!Sanaudos_kor[KOR_nr],N$1)</f>
        <v>#REF!</v>
      </c>
      <c r="O32" s="258" t="e">
        <f>+SUMIFS([1]!Sanaudos_kor[Suma],[1]!Sanaudos_kor[Kodas],$AM32,[1]!Sanaudos_kor[PASK],TRUE,[1]!Sanaudos_kor[KOR_nr],O$1)</f>
        <v>#REF!</v>
      </c>
      <c r="P32" s="258" t="e">
        <f>+SUMIFS([1]!Sanaudos_kor[Suma],[1]!Sanaudos_kor[Kodas],$AM32,[1]!Sanaudos_kor[PASK],TRUE,[1]!Sanaudos_kor[KOR_nr],P$1)</f>
        <v>#REF!</v>
      </c>
      <c r="Q32" s="258" t="e">
        <f>+SUMIFS([1]!Sanaudos_kor[Suma],[1]!Sanaudos_kor[Kodas],$AM32,[1]!Sanaudos_kor[PASK],TRUE,[1]!Sanaudos_kor[KOR_nr],Q$1)</f>
        <v>#REF!</v>
      </c>
      <c r="R32" s="258" t="e">
        <f>+SUMIFS([1]!Sanaudos_kor[Suma],[1]!Sanaudos_kor[Kodas],$AM32,[1]!Sanaudos_kor[PASK],TRUE,[1]!Sanaudos_kor[KOR_nr],R$1)</f>
        <v>#REF!</v>
      </c>
      <c r="S32" s="258" t="e">
        <f>+SUMIFS([1]!Sanaudos_kor[Suma],[1]!Sanaudos_kor[Kodas],$AM32,[1]!Sanaudos_kor[PASK],TRUE,[1]!Sanaudos_kor[KOR_nr],S$1)</f>
        <v>#REF!</v>
      </c>
      <c r="T32" s="258" t="e">
        <f>+SUMIFS([1]!Sanaudos_kor[Suma],[1]!Sanaudos_kor[Kodas],$AM32,[1]!Sanaudos_kor[PASK],TRUE,[1]!Sanaudos_kor[KOR_nr],T$1)</f>
        <v>#REF!</v>
      </c>
      <c r="U32" s="258" t="e">
        <f>+SUMIFS([1]!Sanaudos_kor[Suma],[1]!Sanaudos_kor[Kodas],$AM32,[1]!Sanaudos_kor[PASK],TRUE,[1]!Sanaudos_kor[KOR_nr],U$1)</f>
        <v>#REF!</v>
      </c>
      <c r="V32" s="258" t="e">
        <f>+SUMIFS([1]!Sanaudos_kor[Suma],[1]!Sanaudos_kor[Kodas],$AM32,[1]!Sanaudos_kor[PASK],TRUE,[1]!Sanaudos_kor[KOR_nr],V$1)</f>
        <v>#REF!</v>
      </c>
      <c r="W32" s="258" t="e">
        <f>+SUMIFS([1]!Sanaudos_kor[Suma],[1]!Sanaudos_kor[Kodas],$AM32,[1]!Sanaudos_kor[PASK],TRUE,[1]!Sanaudos_kor[KOR_nr],W$1)</f>
        <v>#REF!</v>
      </c>
      <c r="X32" s="258" t="e">
        <f>+SUMIFS([1]!Sanaudos_kor[Suma],[1]!Sanaudos_kor[Kodas],$AM32,[1]!Sanaudos_kor[PASK],TRUE,[1]!Sanaudos_kor[KOR_nr],X$1)</f>
        <v>#REF!</v>
      </c>
      <c r="Y32" s="258" t="e">
        <f>+SUMIFS([1]!Sanaudos_kor[Suma],[1]!Sanaudos_kor[Kodas],$AM32,[1]!Sanaudos_kor[PASK],TRUE,[1]!Sanaudos_kor[KOR_nr],Y$1)</f>
        <v>#REF!</v>
      </c>
      <c r="Z32" s="258" t="e">
        <f>+SUMIFS([1]!Sanaudos_kor[Suma],[1]!Sanaudos_kor[Kodas],$AM32,[1]!Sanaudos_kor[PASK],TRUE,[1]!Sanaudos_kor[KOR_nr],Z$1)</f>
        <v>#REF!</v>
      </c>
      <c r="AA32" s="258" t="e">
        <f>+SUMIFS([1]!Sanaudos_kor[Suma],[1]!Sanaudos_kor[Kodas],$AM32,[1]!Sanaudos_kor[PASK],TRUE,[1]!Sanaudos_kor[KOR_nr],AA$1)</f>
        <v>#REF!</v>
      </c>
      <c r="AB32" s="258" t="e">
        <f>+SUMIFS([1]!Sanaudos_kor[Suma],[1]!Sanaudos_kor[Kodas],$AM32,[1]!Sanaudos_kor[PASK],TRUE,[1]!Sanaudos_kor[KOR_nr],AB$1)</f>
        <v>#REF!</v>
      </c>
      <c r="AC32" s="258" t="e">
        <f>+SUMIFS([1]!Sanaudos_kor[Suma],[1]!Sanaudos_kor[Kodas],$AM32,[1]!Sanaudos_kor[PASK],TRUE,[1]!Sanaudos_kor[KOR_nr],AC$1)</f>
        <v>#REF!</v>
      </c>
      <c r="AD32" s="258" t="e">
        <f>+SUMIFS([1]!Sanaudos_kor[Suma],[1]!Sanaudos_kor[Kodas],$AM32,[1]!Sanaudos_kor[PASK],TRUE,[1]!Sanaudos_kor[KOR_nr],AD$1)</f>
        <v>#REF!</v>
      </c>
      <c r="AE32" s="258" t="e">
        <f>+SUMIFS([1]!Sanaudos_kor[Suma],[1]!Sanaudos_kor[Kodas],$AM32,[1]!Sanaudos_kor[PASK],TRUE,[1]!Sanaudos_kor[KOR_nr],AE$1)</f>
        <v>#REF!</v>
      </c>
      <c r="AF32" s="258" t="e">
        <f>+SUMIFS([1]!Sanaudos_kor[Suma],[1]!Sanaudos_kor[Kodas],$AM32,[1]!Sanaudos_kor[PASK],TRUE,[1]!Sanaudos_kor[KOR_nr],AF$1)</f>
        <v>#REF!</v>
      </c>
      <c r="AG32" s="258" t="e">
        <f t="shared" si="0"/>
        <v>#REF!</v>
      </c>
      <c r="AH32" s="566"/>
      <c r="AJ32" s="211" t="s">
        <v>422</v>
      </c>
      <c r="AK32" s="124">
        <f>+'[1]2.SAN'!C199</f>
        <v>0</v>
      </c>
      <c r="AM32" s="249"/>
      <c r="AN32" s="250" t="e">
        <f>+SUMIFS('[1]6'!$Y$161:$BL$161,'[1]6'!$Y$2:$BL$2,$AM32)</f>
        <v>#VALUE!</v>
      </c>
      <c r="AO32" s="250" t="e">
        <f t="shared" si="4"/>
        <v>#REF!</v>
      </c>
      <c r="AQ32" s="250" t="e">
        <f>+SUMIFS('[1]3.4'!$F$133:$F$202,'[1]3.4'!$D$133:$D$202,$AM32,'[1]3.4'!$E$133:$E$202,"")</f>
        <v>#VALUE!</v>
      </c>
      <c r="AR32" s="250" t="e">
        <f t="shared" si="1"/>
        <v>#VALUE!</v>
      </c>
      <c r="AT32" s="244" t="str">
        <f t="array" ref="AT32">IFERROR(INDEX([1]!Sanaudos[Saskaita],MATCH(1,('[1]3.4'!$AM32=[1]!Sanaudos[Kodas])*('[1]3.4'!AT$7='[1]2.SAN'!$M$4:$M$73),0)),"")</f>
        <v/>
      </c>
      <c r="AU32" s="244" t="str">
        <f t="array" ref="AU32">IFERROR(INDEX([1]!Sanaudos[Saskaita],MATCH(1,('[1]3.4'!$AM32=[1]!Sanaudos[Kodas])*('[1]3.4'!AU$7='[1]2.SAN'!$M$4:$M$73),0)),"")</f>
        <v/>
      </c>
      <c r="AV32" s="244" t="str">
        <f t="array" ref="AV32">IFERROR(INDEX([1]!Sanaudos[Saskaita],MATCH(1,('[1]3.4'!$AM32=[1]!Sanaudos[Kodas])*('[1]3.4'!AV$7='[1]2.SAN'!$M$4:$M$73),0)),"")</f>
        <v/>
      </c>
      <c r="AW32" s="244" t="str">
        <f t="array" ref="AW32">IFERROR(INDEX([1]!Sanaudos[Saskaita],MATCH(1,('[1]3.4'!$AM32=[1]!Sanaudos[Kodas])*('[1]3.4'!AW$7='[1]2.SAN'!$M$4:$M$73),0)),"")</f>
        <v/>
      </c>
      <c r="AX32" s="244" t="str">
        <f t="array" ref="AX32">IFERROR(INDEX([1]!Sanaudos[Saskaita],MATCH(1,('[1]3.4'!$AM32=[1]!Sanaudos[Kodas])*('[1]3.4'!AX$7='[1]2.SAN'!$M$4:$M$73),0)),"")</f>
        <v/>
      </c>
      <c r="AY32" s="244" t="str">
        <f t="array" ref="AY32">IFERROR(INDEX([1]!Sanaudos[Saskaita],MATCH(1,('[1]3.4'!$AM32=[1]!Sanaudos[Kodas])*('[1]3.4'!AY$7='[1]2.SAN'!$M$4:$M$73),0)),"")</f>
        <v/>
      </c>
      <c r="AZ32" s="244" t="str">
        <f t="array" ref="AZ32">IFERROR(INDEX([1]!Sanaudos[Saskaita],MATCH(1,('[1]3.4'!$AM32=[1]!Sanaudos[Kodas])*('[1]3.4'!AZ$7='[1]2.SAN'!$M$4:$M$73),0)),"")</f>
        <v/>
      </c>
      <c r="BA32" s="244" t="str">
        <f t="array" ref="BA32">IFERROR(INDEX([1]!Sanaudos[Saskaita],MATCH(1,('[1]3.4'!$AM32=[1]!Sanaudos[Kodas])*('[1]3.4'!BA$7='[1]2.SAN'!$M$4:$M$73),0)),"")</f>
        <v/>
      </c>
      <c r="BB32" s="244" t="str">
        <f t="array" ref="BB32">IFERROR(INDEX([1]!Sanaudos[Saskaita],MATCH(1,('[1]3.4'!$AM32=[1]!Sanaudos[Kodas])*('[1]3.4'!BB$7='[1]2.SAN'!$M$4:$M$73),0)),"")</f>
        <v/>
      </c>
      <c r="BC32" s="244" t="str">
        <f t="array" ref="BC32">IFERROR(INDEX([1]!Sanaudos[Saskaita],MATCH(1,('[1]3.4'!$AM32=[1]!Sanaudos[Kodas])*('[1]3.4'!BC$7='[1]2.SAN'!$M$4:$M$73),0)),"")</f>
        <v/>
      </c>
      <c r="BD32" s="244" t="str">
        <f t="array" ref="BD32">IFERROR(INDEX([1]!Sanaudos[Saskaita],MATCH(1,('[1]3.4'!$AM32=[1]!Sanaudos[Kodas])*('[1]3.4'!BD$7='[1]2.SAN'!$M$4:$M$73),0)),"")</f>
        <v/>
      </c>
      <c r="BE32" s="244" t="str">
        <f t="array" ref="BE32">IFERROR(INDEX([1]!Sanaudos[Saskaita],MATCH(1,('[1]3.4'!$AM32=[1]!Sanaudos[Kodas])*('[1]3.4'!BE$7='[1]2.SAN'!$M$4:$M$73),0)),"")</f>
        <v/>
      </c>
      <c r="BF32" s="244" t="str">
        <f t="array" ref="BF32">IFERROR(INDEX([1]!Sanaudos[Saskaita],MATCH(1,('[1]3.4'!$AM32=[1]!Sanaudos[Kodas])*('[1]3.4'!BF$7='[1]2.SAN'!$M$4:$M$73),0)),"")</f>
        <v/>
      </c>
      <c r="BG32" s="244" t="str">
        <f t="array" ref="BG32">IFERROR(INDEX([1]!Sanaudos[Saskaita],MATCH(1,('[1]3.4'!$AM32=[1]!Sanaudos[Kodas])*('[1]3.4'!BG$7='[1]2.SAN'!$M$4:$M$73),0)),"")</f>
        <v/>
      </c>
      <c r="BH32" s="244" t="str">
        <f t="array" ref="BH32">IFERROR(INDEX([1]!Sanaudos[Saskaita],MATCH(1,('[1]3.4'!$AM32=[1]!Sanaudos[Kodas])*('[1]3.4'!BH$7='[1]2.SAN'!$M$4:$M$73),0)),"")</f>
        <v/>
      </c>
      <c r="BI32" s="244" t="str">
        <f t="array" ref="BI32">IFERROR(INDEX([1]!Sanaudos[Saskaita],MATCH(1,('[1]3.4'!$AM32=[1]!Sanaudos[Kodas])*('[1]3.4'!BI$7='[1]2.SAN'!$M$4:$M$73),0)),"")</f>
        <v/>
      </c>
      <c r="BJ32" s="244" t="str">
        <f t="array" ref="BJ32">IFERROR(INDEX([1]!Sanaudos[Saskaita],MATCH(1,('[1]3.4'!$AM32=[1]!Sanaudos[Kodas])*('[1]3.4'!BJ$7='[1]2.SAN'!$M$4:$M$73),0)),"")</f>
        <v/>
      </c>
      <c r="BK32" s="244" t="str">
        <f t="array" ref="BK32">IFERROR(INDEX([1]!Sanaudos[Saskaita],MATCH(1,('[1]3.4'!$AM32=[1]!Sanaudos[Kodas])*('[1]3.4'!BK$7='[1]2.SAN'!$M$4:$M$73),0)),"")</f>
        <v/>
      </c>
      <c r="BL32" s="244" t="str">
        <f t="array" ref="BL32">IFERROR(INDEX([1]!Sanaudos[Saskaita],MATCH(1,('[1]3.4'!$AM32=[1]!Sanaudos[Kodas])*('[1]3.4'!BL$7='[1]2.SAN'!$M$4:$M$73),0)),"")</f>
        <v/>
      </c>
      <c r="BM32" s="244" t="str">
        <f t="array" ref="BM32">IFERROR(INDEX([1]!Sanaudos[Saskaita],MATCH(1,('[1]3.4'!$AM32=[1]!Sanaudos[Kodas])*('[1]3.4'!BM$7='[1]2.SAN'!$M$4:$M$73),0)),"")</f>
        <v/>
      </c>
      <c r="BN32" s="244" t="str">
        <f t="array" ref="BN32">IFERROR(INDEX([1]!Sanaudos[Saskaita],MATCH(1,('[1]3.4'!$AM32=[1]!Sanaudos[Kodas])*('[1]3.4'!BN$7='[1]2.SAN'!$M$4:$M$73),0)),"")</f>
        <v/>
      </c>
      <c r="BO32" s="244" t="str">
        <f t="array" ref="BO32">IFERROR(INDEX([1]!Sanaudos[Saskaita],MATCH(1,('[1]3.4'!$AM32=[1]!Sanaudos[Kodas])*('[1]3.4'!BO$7='[1]2.SAN'!$M$4:$M$73),0)),"")</f>
        <v/>
      </c>
      <c r="BP32" s="244" t="str">
        <f t="array" ref="BP32">IFERROR(INDEX([1]!Sanaudos[Saskaita],MATCH(1,('[1]3.4'!$AM32=[1]!Sanaudos[Kodas])*('[1]3.4'!BP$7='[1]2.SAN'!$M$4:$M$73),0)),"")</f>
        <v/>
      </c>
      <c r="BQ32" s="244" t="str">
        <f t="array" ref="BQ32">IFERROR(INDEX([1]!Sanaudos[Saskaita],MATCH(1,('[1]3.4'!$AM32=[1]!Sanaudos[Kodas])*('[1]3.4'!BQ$7='[1]2.SAN'!$M$4:$M$73),0)),"")</f>
        <v/>
      </c>
      <c r="BR32" s="244" t="str">
        <f t="array" ref="BR32">IFERROR(INDEX([1]!Sanaudos[Saskaita],MATCH(1,('[1]3.4'!$AM32=[1]!Sanaudos[Kodas])*('[1]3.4'!BR$7='[1]2.SAN'!$M$4:$M$73),0)),"")</f>
        <v/>
      </c>
      <c r="BS32" s="244" t="str">
        <f t="array" ref="BS32">IFERROR(INDEX([1]!Sanaudos[Saskaita],MATCH(1,('[1]3.4'!$AM32=[1]!Sanaudos[Kodas])*('[1]3.4'!BS$7='[1]2.SAN'!$M$4:$M$73),0)),"")</f>
        <v/>
      </c>
      <c r="BT32" s="244" t="str">
        <f t="array" ref="BT32">IFERROR(INDEX([1]!Sanaudos[Saskaita],MATCH(1,('[1]3.4'!$AM32=[1]!Sanaudos[Kodas])*('[1]3.4'!BT$7='[1]2.SAN'!$M$4:$M$73),0)),"")</f>
        <v/>
      </c>
      <c r="BU32" s="244" t="str">
        <f t="array" ref="BU32">IFERROR(INDEX([1]!Sanaudos[Saskaita],MATCH(1,('[1]3.4'!$AM32=[1]!Sanaudos[Kodas])*('[1]3.4'!BU$7='[1]2.SAN'!$M$4:$M$73),0)),"")</f>
        <v/>
      </c>
      <c r="BV32" s="244" t="str">
        <f t="array" ref="BV32">IFERROR(INDEX([1]!Sanaudos[Saskaita],MATCH(1,('[1]3.4'!$AM32=[1]!Sanaudos[Kodas])*('[1]3.4'!BV$7='[1]2.SAN'!$M$4:$M$73),0)),"")</f>
        <v/>
      </c>
      <c r="BW32" s="244" t="str">
        <f t="array" ref="BW32">IFERROR(INDEX([1]!Sanaudos[Saskaita],MATCH(1,('[1]3.4'!$AM32=[1]!Sanaudos[Kodas])*('[1]3.4'!BW$7='[1]2.SAN'!$M$4:$M$73),0)),"")</f>
        <v/>
      </c>
      <c r="BX32" s="244" t="str">
        <f t="array" ref="BX32">IFERROR(INDEX([1]!Sanaudos[Saskaita],MATCH(1,('[1]3.4'!$AM32=[1]!Sanaudos[Kodas])*('[1]3.4'!BX$7='[1]2.SAN'!$M$4:$M$73),0)),"")</f>
        <v/>
      </c>
      <c r="BY32" s="244" t="str">
        <f t="array" ref="BY32">IFERROR(INDEX([1]!Sanaudos[Saskaita],MATCH(1,('[1]3.4'!$AM32=[1]!Sanaudos[Kodas])*('[1]3.4'!BY$7='[1]2.SAN'!$M$4:$M$73),0)),"")</f>
        <v/>
      </c>
      <c r="BZ32" s="244" t="str">
        <f t="array" ref="BZ32">IFERROR(INDEX([1]!Sanaudos[Saskaita],MATCH(1,('[1]3.4'!$AM32=[1]!Sanaudos[Kodas])*('[1]3.4'!BZ$7='[1]2.SAN'!$M$4:$M$73),0)),"")</f>
        <v/>
      </c>
      <c r="CA32" s="244" t="str">
        <f t="array" ref="CA32">IFERROR(INDEX([1]!Sanaudos[Saskaita],MATCH(1,('[1]3.4'!$AM32=[1]!Sanaudos[Kodas])*('[1]3.4'!CA$7='[1]2.SAN'!$M$4:$M$73),0)),"")</f>
        <v/>
      </c>
      <c r="CB32" s="244" t="str">
        <f t="array" ref="CB32">IFERROR(INDEX([1]!Sanaudos[Saskaita],MATCH(1,('[1]3.4'!$AM32=[1]!Sanaudos[Kodas])*('[1]3.4'!CB$7='[1]2.SAN'!$M$4:$M$73),0)),"")</f>
        <v/>
      </c>
      <c r="CC32" s="244" t="str">
        <f t="array" ref="CC32">IFERROR(INDEX([1]!Sanaudos[Saskaita],MATCH(1,('[1]3.4'!$AM32=[1]!Sanaudos[Kodas])*('[1]3.4'!CC$7='[1]2.SAN'!$M$4:$M$73),0)),"")</f>
        <v/>
      </c>
      <c r="CD32" s="244" t="str">
        <f t="array" ref="CD32">IFERROR(INDEX([1]!Sanaudos[Saskaita],MATCH(1,('[1]3.4'!$AM32=[1]!Sanaudos[Kodas])*('[1]3.4'!CD$7='[1]2.SAN'!$M$4:$M$73),0)),"")</f>
        <v/>
      </c>
      <c r="CE32" s="244" t="str">
        <f t="array" ref="CE32">IFERROR(INDEX([1]!Sanaudos[Saskaita],MATCH(1,('[1]3.4'!$AM32=[1]!Sanaudos[Kodas])*('[1]3.4'!CE$7='[1]2.SAN'!$M$4:$M$73),0)),"")</f>
        <v/>
      </c>
      <c r="CF32" s="244" t="str">
        <f t="array" ref="CF32">IFERROR(INDEX([1]!Sanaudos[Saskaita],MATCH(1,('[1]3.4'!$AM32=[1]!Sanaudos[Kodas])*('[1]3.4'!CF$7='[1]2.SAN'!$M$4:$M$73),0)),"")</f>
        <v/>
      </c>
      <c r="CG32" s="244" t="str">
        <f t="array" ref="CG32">IFERROR(INDEX([1]!Sanaudos[Saskaita],MATCH(1,('[1]3.4'!$AM32=[1]!Sanaudos[Kodas])*('[1]3.4'!CG$7='[1]2.SAN'!$M$4:$M$73),0)),"")</f>
        <v/>
      </c>
      <c r="CH32" s="244" t="str">
        <f t="array" ref="CH32">IFERROR(INDEX([1]!Sanaudos[Saskaita],MATCH(1,('[1]3.4'!$AM32=[1]!Sanaudos[Kodas])*('[1]3.4'!CH$7='[1]2.SAN'!$M$4:$M$73),0)),"")</f>
        <v/>
      </c>
      <c r="CI32" s="244" t="str">
        <f t="array" ref="CI32">IFERROR(INDEX([1]!Sanaudos[Saskaita],MATCH(1,('[1]3.4'!$AM32=[1]!Sanaudos[Kodas])*('[1]3.4'!CI$7='[1]2.SAN'!$M$4:$M$73),0)),"")</f>
        <v/>
      </c>
      <c r="CJ32" s="244" t="str">
        <f t="array" ref="CJ32">IFERROR(INDEX([1]!Sanaudos[Saskaita],MATCH(1,('[1]3.4'!$AM32=[1]!Sanaudos[Kodas])*('[1]3.4'!CJ$7='[1]2.SAN'!$M$4:$M$73),0)),"")</f>
        <v/>
      </c>
      <c r="CK32" s="244" t="str">
        <f t="array" ref="CK32">IFERROR(INDEX([1]!Sanaudos[Saskaita],MATCH(1,('[1]3.4'!$AM32=[1]!Sanaudos[Kodas])*('[1]3.4'!CK$7='[1]2.SAN'!$M$4:$M$73),0)),"")</f>
        <v/>
      </c>
      <c r="CL32" s="244" t="str">
        <f t="array" ref="CL32">IFERROR(INDEX([1]!Sanaudos[Saskaita],MATCH(1,('[1]3.4'!$AM32=[1]!Sanaudos[Kodas])*('[1]3.4'!CL$7='[1]2.SAN'!$M$4:$M$73),0)),"")</f>
        <v/>
      </c>
      <c r="CM32" s="244" t="str">
        <f t="array" ref="CM32">IFERROR(INDEX([1]!Sanaudos[Saskaita],MATCH(1,('[1]3.4'!$AM32=[1]!Sanaudos[Kodas])*('[1]3.4'!CM$7='[1]2.SAN'!$M$4:$M$73),0)),"")</f>
        <v/>
      </c>
      <c r="CN32" s="244" t="str">
        <f t="array" ref="CN32">IFERROR(INDEX([1]!Sanaudos[Saskaita],MATCH(1,('[1]3.4'!$AM32=[1]!Sanaudos[Kodas])*('[1]3.4'!CN$7='[1]2.SAN'!$M$4:$M$73),0)),"")</f>
        <v/>
      </c>
      <c r="CO32" s="244" t="str">
        <f t="array" ref="CO32">IFERROR(INDEX([1]!Sanaudos[Saskaita],MATCH(1,('[1]3.4'!$AM32=[1]!Sanaudos[Kodas])*('[1]3.4'!CO$7='[1]2.SAN'!$M$4:$M$73),0)),"")</f>
        <v/>
      </c>
      <c r="CP32" s="244" t="str">
        <f t="array" ref="CP32">IFERROR(INDEX([1]!Sanaudos[Saskaita],MATCH(1,('[1]3.4'!$AM32=[1]!Sanaudos[Kodas])*('[1]3.4'!CP$7='[1]2.SAN'!$M$4:$M$73),0)),"")</f>
        <v/>
      </c>
      <c r="CQ32" s="244" t="str">
        <f t="array" ref="CQ32">IFERROR(INDEX([1]!Sanaudos[Saskaita],MATCH(1,('[1]3.4'!$AM32=[1]!Sanaudos[Kodas])*('[1]3.4'!CQ$7='[1]2.SAN'!$M$4:$M$73),0)),"")</f>
        <v/>
      </c>
      <c r="CR32" s="244" t="str">
        <f t="array" ref="CR32">IFERROR(INDEX([1]!Sanaudos[Saskaita],MATCH(1,('[1]3.4'!$AM32=[1]!Sanaudos[Kodas])*('[1]3.4'!CR$7='[1]2.SAN'!$M$4:$M$73),0)),"")</f>
        <v/>
      </c>
      <c r="CS32" s="244" t="str">
        <f t="array" ref="CS32">IFERROR(INDEX([1]!Sanaudos[Saskaita],MATCH(1,('[1]3.4'!$AM32=[1]!Sanaudos[Kodas])*('[1]3.4'!CS$7='[1]2.SAN'!$M$4:$M$73),0)),"")</f>
        <v/>
      </c>
      <c r="CT32" s="244" t="str">
        <f t="array" ref="CT32">IFERROR(INDEX([1]!Sanaudos[Saskaita],MATCH(1,('[1]3.4'!$AM32=[1]!Sanaudos[Kodas])*('[1]3.4'!CT$7='[1]2.SAN'!$M$4:$M$73),0)),"")</f>
        <v/>
      </c>
      <c r="CU32" s="244" t="str">
        <f t="array" ref="CU32">IFERROR(INDEX([1]!Sanaudos[Saskaita],MATCH(1,('[1]3.4'!$AM32=[1]!Sanaudos[Kodas])*('[1]3.4'!CU$7='[1]2.SAN'!$M$4:$M$73),0)),"")</f>
        <v/>
      </c>
      <c r="CV32" s="244" t="str">
        <f t="array" ref="CV32">IFERROR(INDEX([1]!Sanaudos[Saskaita],MATCH(1,('[1]3.4'!$AM32=[1]!Sanaudos[Kodas])*('[1]3.4'!CV$7='[1]2.SAN'!$M$4:$M$73),0)),"")</f>
        <v/>
      </c>
      <c r="CW32" s="244" t="str">
        <f t="array" ref="CW32">IFERROR(INDEX([1]!Sanaudos[Saskaita],MATCH(1,('[1]3.4'!$AM32=[1]!Sanaudos[Kodas])*('[1]3.4'!CW$7='[1]2.SAN'!$M$4:$M$73),0)),"")</f>
        <v/>
      </c>
      <c r="CX32" s="244" t="str">
        <f t="array" ref="CX32">IFERROR(INDEX([1]!Sanaudos[Saskaita],MATCH(1,('[1]3.4'!$AM32=[1]!Sanaudos[Kodas])*('[1]3.4'!CX$7='[1]2.SAN'!$M$4:$M$73),0)),"")</f>
        <v/>
      </c>
      <c r="CY32" s="244" t="str">
        <f t="array" ref="CY32">IFERROR(INDEX([1]!Sanaudos[Saskaita],MATCH(1,('[1]3.4'!$AM32=[1]!Sanaudos[Kodas])*('[1]3.4'!CY$7='[1]2.SAN'!$M$4:$M$73),0)),"")</f>
        <v/>
      </c>
      <c r="CZ32" s="244" t="str">
        <f t="array" ref="CZ32">IFERROR(INDEX([1]!Sanaudos[Saskaita],MATCH(1,('[1]3.4'!$AM32=[1]!Sanaudos[Kodas])*('[1]3.4'!CZ$7='[1]2.SAN'!$M$4:$M$73),0)),"")</f>
        <v/>
      </c>
      <c r="DA32" s="244" t="str">
        <f t="array" ref="DA32">IFERROR(INDEX([1]!Sanaudos[Saskaita],MATCH(1,('[1]3.4'!$AM32=[1]!Sanaudos[Kodas])*('[1]3.4'!DA$7='[1]2.SAN'!$M$4:$M$73),0)),"")</f>
        <v/>
      </c>
      <c r="DB32" s="244" t="str">
        <f t="array" ref="DB32">IFERROR(INDEX([1]!Sanaudos[Saskaita],MATCH(1,('[1]3.4'!$AM32=[1]!Sanaudos[Kodas])*('[1]3.4'!DB$7='[1]2.SAN'!$M$4:$M$73),0)),"")</f>
        <v/>
      </c>
      <c r="DC32" s="244" t="str">
        <f t="array" ref="DC32">IFERROR(INDEX([1]!Sanaudos[Saskaita],MATCH(1,('[1]3.4'!$AM32=[1]!Sanaudos[Kodas])*('[1]3.4'!DC$7='[1]2.SAN'!$M$4:$M$73),0)),"")</f>
        <v/>
      </c>
      <c r="DD32" s="244" t="str">
        <f t="array" ref="DD32">IFERROR(INDEX([1]!Sanaudos[Saskaita],MATCH(1,('[1]3.4'!$AM32=[1]!Sanaudos[Kodas])*('[1]3.4'!DD$7='[1]2.SAN'!$M$4:$M$73),0)),"")</f>
        <v/>
      </c>
      <c r="DE32" s="244" t="str">
        <f t="array" ref="DE32">IFERROR(INDEX([1]!Sanaudos[Saskaita],MATCH(1,('[1]3.4'!$AM32=[1]!Sanaudos[Kodas])*('[1]3.4'!DE$7='[1]2.SAN'!$M$4:$M$73),0)),"")</f>
        <v/>
      </c>
      <c r="DF32" s="244" t="str">
        <f t="array" ref="DF32">IFERROR(INDEX([1]!Sanaudos[Saskaita],MATCH(1,('[1]3.4'!$AM32=[1]!Sanaudos[Kodas])*('[1]3.4'!DF$7='[1]2.SAN'!$M$4:$M$73),0)),"")</f>
        <v/>
      </c>
      <c r="DG32" s="244" t="str">
        <f t="array" ref="DG32">IFERROR(INDEX([1]!Sanaudos[Saskaita],MATCH(1,('[1]3.4'!$AM32=[1]!Sanaudos[Kodas])*('[1]3.4'!DG$7='[1]2.SAN'!$M$4:$M$73),0)),"")</f>
        <v/>
      </c>
      <c r="DH32" s="244" t="str">
        <f t="array" ref="DH32">IFERROR(INDEX([1]!Sanaudos[Saskaita],MATCH(1,('[1]3.4'!$AM32=[1]!Sanaudos[Kodas])*('[1]3.4'!DH$7='[1]2.SAN'!$M$4:$M$73),0)),"")</f>
        <v/>
      </c>
      <c r="DI32" s="244" t="str">
        <f t="array" ref="DI32">IFERROR(INDEX([1]!Sanaudos[Saskaita],MATCH(1,('[1]3.4'!$AM32=[1]!Sanaudos[Kodas])*('[1]3.4'!DI$7='[1]2.SAN'!$M$4:$M$73),0)),"")</f>
        <v/>
      </c>
      <c r="DJ32" s="244" t="str">
        <f t="array" ref="DJ32">IFERROR(INDEX([1]!Sanaudos[Saskaita],MATCH(1,('[1]3.4'!$AM32=[1]!Sanaudos[Kodas])*('[1]3.4'!DJ$7='[1]2.SAN'!$M$4:$M$73),0)),"")</f>
        <v/>
      </c>
      <c r="DK32" s="244" t="str">
        <f t="array" ref="DK32">IFERROR(INDEX([1]!Sanaudos[Saskaita],MATCH(1,('[1]3.4'!$AM32=[1]!Sanaudos[Kodas])*('[1]3.4'!DK$7='[1]2.SAN'!$M$4:$M$73),0)),"")</f>
        <v/>
      </c>
      <c r="DL32" s="244" t="str">
        <f t="array" ref="DL32">IFERROR(INDEX([1]!Sanaudos[Saskaita],MATCH(1,('[1]3.4'!$AM32=[1]!Sanaudos[Kodas])*('[1]3.4'!DL$7='[1]2.SAN'!$M$4:$M$73),0)),"")</f>
        <v/>
      </c>
      <c r="DM32" s="244" t="str">
        <f t="array" ref="DM32">IFERROR(INDEX([1]!Sanaudos[Saskaita],MATCH(1,('[1]3.4'!$AM32=[1]!Sanaudos[Kodas])*('[1]3.4'!DM$7='[1]2.SAN'!$M$4:$M$73),0)),"")</f>
        <v/>
      </c>
      <c r="DN32" s="244" t="str">
        <f t="array" ref="DN32">IFERROR(INDEX([1]!Sanaudos[Saskaita],MATCH(1,('[1]3.4'!$AM32=[1]!Sanaudos[Kodas])*('[1]3.4'!DN$7='[1]2.SAN'!$M$4:$M$73),0)),"")</f>
        <v/>
      </c>
      <c r="DO32" s="244" t="str">
        <f t="array" ref="DO32">IFERROR(INDEX([1]!Sanaudos[Saskaita],MATCH(1,('[1]3.4'!$AM32=[1]!Sanaudos[Kodas])*('[1]3.4'!DO$7='[1]2.SAN'!$M$4:$M$73),0)),"")</f>
        <v/>
      </c>
      <c r="DP32" s="244" t="str">
        <f t="array" ref="DP32">IFERROR(INDEX([1]!Sanaudos[Saskaita],MATCH(1,('[1]3.4'!$AM32=[1]!Sanaudos[Kodas])*('[1]3.4'!DP$7='[1]2.SAN'!$M$4:$M$73),0)),"")</f>
        <v/>
      </c>
      <c r="DQ32" s="244" t="str">
        <f t="array" ref="DQ32">IFERROR(INDEX([1]!Sanaudos[Saskaita],MATCH(1,('[1]3.4'!$AM32=[1]!Sanaudos[Kodas])*('[1]3.4'!DQ$7='[1]2.SAN'!$M$4:$M$73),0)),"")</f>
        <v/>
      </c>
      <c r="DR32" s="244" t="str">
        <f t="array" ref="DR32">IFERROR(INDEX([1]!Sanaudos[Saskaita],MATCH(1,('[1]3.4'!$AM32=[1]!Sanaudos[Kodas])*('[1]3.4'!DR$7='[1]2.SAN'!$M$4:$M$73),0)),"")</f>
        <v/>
      </c>
      <c r="DS32" s="244" t="str">
        <f t="array" ref="DS32">IFERROR(INDEX([1]!Sanaudos[Saskaita],MATCH(1,('[1]3.4'!$AM32=[1]!Sanaudos[Kodas])*('[1]3.4'!DS$7='[1]2.SAN'!$M$4:$M$73),0)),"")</f>
        <v/>
      </c>
      <c r="DT32" s="244" t="str">
        <f t="array" ref="DT32">IFERROR(INDEX([1]!Sanaudos[Saskaita],MATCH(1,('[1]3.4'!$AM32=[1]!Sanaudos[Kodas])*('[1]3.4'!DT$7='[1]2.SAN'!$M$4:$M$73),0)),"")</f>
        <v/>
      </c>
      <c r="DU32" s="244" t="str">
        <f t="array" ref="DU32">IFERROR(INDEX([1]!Sanaudos[Saskaita],MATCH(1,('[1]3.4'!$AM32=[1]!Sanaudos[Kodas])*('[1]3.4'!DU$7='[1]2.SAN'!$M$4:$M$73),0)),"")</f>
        <v/>
      </c>
      <c r="DV32" s="244" t="str">
        <f t="array" ref="DV32">IFERROR(INDEX([1]!Sanaudos[Saskaita],MATCH(1,('[1]3.4'!$AM32=[1]!Sanaudos[Kodas])*('[1]3.4'!DV$7='[1]2.SAN'!$M$4:$M$73),0)),"")</f>
        <v/>
      </c>
      <c r="DW32" s="244" t="str">
        <f t="array" ref="DW32">IFERROR(INDEX([1]!Sanaudos[Saskaita],MATCH(1,('[1]3.4'!$AM32=[1]!Sanaudos[Kodas])*('[1]3.4'!DW$7='[1]2.SAN'!$M$4:$M$73),0)),"")</f>
        <v/>
      </c>
      <c r="DX32" s="244" t="str">
        <f t="array" ref="DX32">IFERROR(INDEX([1]!Sanaudos[Saskaita],MATCH(1,('[1]3.4'!$AM32=[1]!Sanaudos[Kodas])*('[1]3.4'!DX$7='[1]2.SAN'!$M$4:$M$73),0)),"")</f>
        <v/>
      </c>
      <c r="DY32" s="244" t="str">
        <f t="array" ref="DY32">IFERROR(INDEX([1]!Sanaudos[Saskaita],MATCH(1,('[1]3.4'!$AM32=[1]!Sanaudos[Kodas])*('[1]3.4'!DY$7='[1]2.SAN'!$M$4:$M$73),0)),"")</f>
        <v/>
      </c>
      <c r="DZ32" s="244" t="str">
        <f t="array" ref="DZ32">IFERROR(INDEX([1]!Sanaudos[Saskaita],MATCH(1,('[1]3.4'!$AM32=[1]!Sanaudos[Kodas])*('[1]3.4'!DZ$7='[1]2.SAN'!$M$4:$M$73),0)),"")</f>
        <v/>
      </c>
      <c r="EA32" s="244" t="str">
        <f t="array" ref="EA32">IFERROR(INDEX([1]!Sanaudos[Saskaita],MATCH(1,('[1]3.4'!$AM32=[1]!Sanaudos[Kodas])*('[1]3.4'!EA$7='[1]2.SAN'!$M$4:$M$73),0)),"")</f>
        <v/>
      </c>
      <c r="EB32" s="244" t="str">
        <f t="array" ref="EB32">IFERROR(INDEX([1]!Sanaudos[Saskaita],MATCH(1,('[1]3.4'!$AM32=[1]!Sanaudos[Kodas])*('[1]3.4'!EB$7='[1]2.SAN'!$M$4:$M$73),0)),"")</f>
        <v/>
      </c>
      <c r="EC32" s="244" t="str">
        <f t="array" ref="EC32">IFERROR(INDEX([1]!Sanaudos[Saskaita],MATCH(1,('[1]3.4'!$AM32=[1]!Sanaudos[Kodas])*('[1]3.4'!EC$7='[1]2.SAN'!$M$4:$M$73),0)),"")</f>
        <v/>
      </c>
      <c r="ED32" s="244" t="str">
        <f t="array" ref="ED32">IFERROR(INDEX([1]!Sanaudos[Saskaita],MATCH(1,('[1]3.4'!$AM32=[1]!Sanaudos[Kodas])*('[1]3.4'!ED$7='[1]2.SAN'!$M$4:$M$73),0)),"")</f>
        <v/>
      </c>
      <c r="EE32" s="244" t="str">
        <f t="array" ref="EE32">IFERROR(INDEX([1]!Sanaudos[Saskaita],MATCH(1,('[1]3.4'!$AM32=[1]!Sanaudos[Kodas])*('[1]3.4'!EE$7='[1]2.SAN'!$M$4:$M$73),0)),"")</f>
        <v/>
      </c>
      <c r="EF32" s="244" t="str">
        <f t="array" ref="EF32">IFERROR(INDEX([1]!Sanaudos[Saskaita],MATCH(1,('[1]3.4'!$AM32=[1]!Sanaudos[Kodas])*('[1]3.4'!EF$7='[1]2.SAN'!$M$4:$M$73),0)),"")</f>
        <v/>
      </c>
      <c r="EG32" s="244" t="str">
        <f t="array" ref="EG32">IFERROR(INDEX([1]!Sanaudos[Saskaita],MATCH(1,('[1]3.4'!$AM32=[1]!Sanaudos[Kodas])*('[1]3.4'!EG$7='[1]2.SAN'!$M$4:$M$73),0)),"")</f>
        <v/>
      </c>
      <c r="EH32" s="244" t="str">
        <f t="array" ref="EH32">IFERROR(INDEX([1]!Sanaudos[Saskaita],MATCH(1,('[1]3.4'!$AM32=[1]!Sanaudos[Kodas])*('[1]3.4'!EH$7='[1]2.SAN'!$M$4:$M$73),0)),"")</f>
        <v/>
      </c>
      <c r="EI32" s="244" t="str">
        <f t="array" ref="EI32">IFERROR(INDEX([1]!Sanaudos[Saskaita],MATCH(1,('[1]3.4'!$AM32=[1]!Sanaudos[Kodas])*('[1]3.4'!EI$7='[1]2.SAN'!$M$4:$M$73),0)),"")</f>
        <v/>
      </c>
      <c r="EJ32" s="244" t="str">
        <f t="array" ref="EJ32">IFERROR(INDEX([1]!Sanaudos[Saskaita],MATCH(1,('[1]3.4'!$AM32=[1]!Sanaudos[Kodas])*('[1]3.4'!EJ$7='[1]2.SAN'!$M$4:$M$73),0)),"")</f>
        <v/>
      </c>
      <c r="EK32" s="244" t="str">
        <f t="array" ref="EK32">IFERROR(INDEX([1]!Sanaudos[Saskaita],MATCH(1,('[1]3.4'!$AM32=[1]!Sanaudos[Kodas])*('[1]3.4'!EK$7='[1]2.SAN'!$M$4:$M$73),0)),"")</f>
        <v/>
      </c>
      <c r="EL32" s="244" t="str">
        <f t="array" ref="EL32">IFERROR(INDEX([1]!Sanaudos[Saskaita],MATCH(1,('[1]3.4'!$AM32=[1]!Sanaudos[Kodas])*('[1]3.4'!EL$7='[1]2.SAN'!$M$4:$M$73),0)),"")</f>
        <v/>
      </c>
      <c r="EM32" s="244" t="str">
        <f t="array" ref="EM32">IFERROR(INDEX([1]!Sanaudos[Saskaita],MATCH(1,('[1]3.4'!$AM32=[1]!Sanaudos[Kodas])*('[1]3.4'!EM$7='[1]2.SAN'!$M$4:$M$73),0)),"")</f>
        <v/>
      </c>
      <c r="EN32" s="244" t="str">
        <f t="array" ref="EN32">IFERROR(INDEX([1]!Sanaudos[Saskaita],MATCH(1,('[1]3.4'!$AM32=[1]!Sanaudos[Kodas])*('[1]3.4'!EN$7='[1]2.SAN'!$M$4:$M$73),0)),"")</f>
        <v/>
      </c>
      <c r="EO32" s="244" t="str">
        <f t="array" ref="EO32">IFERROR(INDEX([1]!Sanaudos[Saskaita],MATCH(1,('[1]3.4'!$AM32=[1]!Sanaudos[Kodas])*('[1]3.4'!EO$7='[1]2.SAN'!$M$4:$M$73),0)),"")</f>
        <v/>
      </c>
      <c r="EP32" s="244" t="str">
        <f t="array" ref="EP32">IFERROR(INDEX([1]!Sanaudos[Saskaita],MATCH(1,('[1]3.4'!$AM32=[1]!Sanaudos[Kodas])*('[1]3.4'!EP$7='[1]2.SAN'!$M$4:$M$73),0)),"")</f>
        <v/>
      </c>
      <c r="EQ32" s="244" t="str">
        <f t="array" ref="EQ32">IFERROR(INDEX([1]!Sanaudos[Saskaita],MATCH(1,('[1]3.4'!$AM32=[1]!Sanaudos[Kodas])*('[1]3.4'!EQ$7='[1]2.SAN'!$M$4:$M$73),0)),"")</f>
        <v/>
      </c>
      <c r="ER32" s="244" t="str">
        <f t="array" ref="ER32">IFERROR(INDEX([1]!Sanaudos[Saskaita],MATCH(1,('[1]3.4'!$AM32=[1]!Sanaudos[Kodas])*('[1]3.4'!ER$7='[1]2.SAN'!$M$4:$M$73),0)),"")</f>
        <v/>
      </c>
      <c r="ES32" s="244" t="str">
        <f t="array" ref="ES32">IFERROR(INDEX([1]!Sanaudos[Saskaita],MATCH(1,('[1]3.4'!$AM32=[1]!Sanaudos[Kodas])*('[1]3.4'!ES$7='[1]2.SAN'!$M$4:$M$73),0)),"")</f>
        <v/>
      </c>
      <c r="ET32" s="244" t="str">
        <f t="array" ref="ET32">IFERROR(INDEX([1]!Sanaudos[Saskaita],MATCH(1,('[1]3.4'!$AM32=[1]!Sanaudos[Kodas])*('[1]3.4'!ET$7='[1]2.SAN'!$M$4:$M$73),0)),"")</f>
        <v/>
      </c>
      <c r="EU32" s="244" t="str">
        <f t="array" ref="EU32">IFERROR(INDEX([1]!Sanaudos[Saskaita],MATCH(1,('[1]3.4'!$AM32=[1]!Sanaudos[Kodas])*('[1]3.4'!EU$7='[1]2.SAN'!$M$4:$M$73),0)),"")</f>
        <v/>
      </c>
      <c r="EV32" s="244" t="str">
        <f t="array" ref="EV32">IFERROR(INDEX([1]!Sanaudos[Saskaita],MATCH(1,('[1]3.4'!$AM32=[1]!Sanaudos[Kodas])*('[1]3.4'!EV$7='[1]2.SAN'!$M$4:$M$73),0)),"")</f>
        <v/>
      </c>
      <c r="EW32" s="244" t="str">
        <f t="array" ref="EW32">IFERROR(INDEX([1]!Sanaudos[Saskaita],MATCH(1,('[1]3.4'!$AM32=[1]!Sanaudos[Kodas])*('[1]3.4'!EW$7='[1]2.SAN'!$M$4:$M$73),0)),"")</f>
        <v/>
      </c>
      <c r="EX32" s="244" t="str">
        <f t="array" ref="EX32">IFERROR(INDEX([1]!Sanaudos[Saskaita],MATCH(1,('[1]3.4'!$AM32=[1]!Sanaudos[Kodas])*('[1]3.4'!EX$7='[1]2.SAN'!$M$4:$M$73),0)),"")</f>
        <v/>
      </c>
      <c r="EY32" s="244" t="str">
        <f t="array" ref="EY32">IFERROR(INDEX([1]!Sanaudos[Saskaita],MATCH(1,('[1]3.4'!$AM32=[1]!Sanaudos[Kodas])*('[1]3.4'!EY$7='[1]2.SAN'!$M$4:$M$73),0)),"")</f>
        <v/>
      </c>
      <c r="EZ32" s="244" t="str">
        <f t="array" ref="EZ32">IFERROR(INDEX([1]!Sanaudos[Saskaita],MATCH(1,('[1]3.4'!$AM32=[1]!Sanaudos[Kodas])*('[1]3.4'!EZ$7='[1]2.SAN'!$M$4:$M$73),0)),"")</f>
        <v/>
      </c>
      <c r="FA32" s="244" t="str">
        <f t="array" ref="FA32">IFERROR(INDEX([1]!Sanaudos[Saskaita],MATCH(1,('[1]3.4'!$AM32=[1]!Sanaudos[Kodas])*('[1]3.4'!FA$7='[1]2.SAN'!$M$4:$M$73),0)),"")</f>
        <v/>
      </c>
      <c r="FB32" s="244" t="str">
        <f t="array" ref="FB32">IFERROR(INDEX([1]!Sanaudos[Saskaita],MATCH(1,('[1]3.4'!$AM32=[1]!Sanaudos[Kodas])*('[1]3.4'!FB$7='[1]2.SAN'!$M$4:$M$73),0)),"")</f>
        <v/>
      </c>
      <c r="FC32" s="244" t="str">
        <f t="array" ref="FC32">IFERROR(INDEX([1]!Sanaudos[Saskaita],MATCH(1,('[1]3.4'!$AM32=[1]!Sanaudos[Kodas])*('[1]3.4'!FC$7='[1]2.SAN'!$M$4:$M$73),0)),"")</f>
        <v/>
      </c>
      <c r="FD32" s="244" t="str">
        <f t="array" ref="FD32">IFERROR(INDEX([1]!Sanaudos[Saskaita],MATCH(1,('[1]3.4'!$AM32=[1]!Sanaudos[Kodas])*('[1]3.4'!FD$7='[1]2.SAN'!$M$4:$M$73),0)),"")</f>
        <v/>
      </c>
      <c r="FE32" s="244" t="str">
        <f t="array" ref="FE32">IFERROR(INDEX([1]!Sanaudos[Saskaita],MATCH(1,('[1]3.4'!$AM32=[1]!Sanaudos[Kodas])*('[1]3.4'!FE$7='[1]2.SAN'!$M$4:$M$73),0)),"")</f>
        <v/>
      </c>
      <c r="FF32" s="244" t="str">
        <f t="array" ref="FF32">IFERROR(INDEX([1]!Sanaudos[Saskaita],MATCH(1,('[1]3.4'!$AM32=[1]!Sanaudos[Kodas])*('[1]3.4'!FF$7='[1]2.SAN'!$M$4:$M$73),0)),"")</f>
        <v/>
      </c>
      <c r="FG32" s="244" t="str">
        <f t="array" ref="FG32">IFERROR(INDEX([1]!Sanaudos[Saskaita],MATCH(1,('[1]3.4'!$AM32=[1]!Sanaudos[Kodas])*('[1]3.4'!FG$7='[1]2.SAN'!$M$4:$M$73),0)),"")</f>
        <v/>
      </c>
      <c r="FH32" s="244" t="str">
        <f t="array" ref="FH32">IFERROR(INDEX([1]!Sanaudos[Saskaita],MATCH(1,('[1]3.4'!$AM32=[1]!Sanaudos[Kodas])*('[1]3.4'!FH$7='[1]2.SAN'!$M$4:$M$73),0)),"")</f>
        <v/>
      </c>
      <c r="FI32" s="244" t="str">
        <f t="array" ref="FI32">IFERROR(INDEX([1]!Sanaudos[Saskaita],MATCH(1,('[1]3.4'!$AM32=[1]!Sanaudos[Kodas])*('[1]3.4'!FI$7='[1]2.SAN'!$M$4:$M$73),0)),"")</f>
        <v/>
      </c>
      <c r="FJ32" s="244" t="str">
        <f t="array" ref="FJ32">IFERROR(INDEX([1]!Sanaudos[Saskaita],MATCH(1,('[1]3.4'!$AM32=[1]!Sanaudos[Kodas])*('[1]3.4'!FJ$7='[1]2.SAN'!$M$4:$M$73),0)),"")</f>
        <v/>
      </c>
      <c r="FK32" s="244" t="str">
        <f t="array" ref="FK32">IFERROR(INDEX([1]!Sanaudos[Saskaita],MATCH(1,('[1]3.4'!$AM32=[1]!Sanaudos[Kodas])*('[1]3.4'!FK$7='[1]2.SAN'!$M$4:$M$73),0)),"")</f>
        <v/>
      </c>
      <c r="FL32" s="244" t="str">
        <f t="array" ref="FL32">IFERROR(INDEX([1]!Sanaudos[Saskaita],MATCH(1,('[1]3.4'!$AM32=[1]!Sanaudos[Kodas])*('[1]3.4'!FL$7='[1]2.SAN'!$M$4:$M$73),0)),"")</f>
        <v/>
      </c>
      <c r="FM32" s="244" t="str">
        <f t="array" ref="FM32">IFERROR(INDEX([1]!Sanaudos[Saskaita],MATCH(1,('[1]3.4'!$AM32=[1]!Sanaudos[Kodas])*('[1]3.4'!FM$7='[1]2.SAN'!$M$4:$M$73),0)),"")</f>
        <v/>
      </c>
      <c r="FN32" s="244" t="str">
        <f t="array" ref="FN32">IFERROR(INDEX([1]!Sanaudos[Saskaita],MATCH(1,('[1]3.4'!$AM32=[1]!Sanaudos[Kodas])*('[1]3.4'!FN$7='[1]2.SAN'!$M$4:$M$73),0)),"")</f>
        <v/>
      </c>
      <c r="FO32" s="244" t="str">
        <f t="array" ref="FO32">IFERROR(INDEX([1]!Sanaudos[Saskaita],MATCH(1,('[1]3.4'!$AM32=[1]!Sanaudos[Kodas])*('[1]3.4'!FO$7='[1]2.SAN'!$M$4:$M$73),0)),"")</f>
        <v/>
      </c>
      <c r="FP32" s="244" t="str">
        <f t="array" ref="FP32">IFERROR(INDEX([1]!Sanaudos[Saskaita],MATCH(1,('[1]3.4'!$AM32=[1]!Sanaudos[Kodas])*('[1]3.4'!FP$7='[1]2.SAN'!$M$4:$M$73),0)),"")</f>
        <v/>
      </c>
      <c r="FQ32" s="244" t="str">
        <f t="array" ref="FQ32">IFERROR(INDEX([1]!Sanaudos[Saskaita],MATCH(1,('[1]3.4'!$AM32=[1]!Sanaudos[Kodas])*('[1]3.4'!FQ$7='[1]2.SAN'!$M$4:$M$73),0)),"")</f>
        <v/>
      </c>
      <c r="FR32" s="244" t="str">
        <f t="array" ref="FR32">IFERROR(INDEX([1]!Sanaudos[Saskaita],MATCH(1,('[1]3.4'!$AM32=[1]!Sanaudos[Kodas])*('[1]3.4'!FR$7='[1]2.SAN'!$M$4:$M$73),0)),"")</f>
        <v/>
      </c>
      <c r="FS32" s="244" t="str">
        <f t="array" ref="FS32">IFERROR(INDEX([1]!Sanaudos[Saskaita],MATCH(1,('[1]3.4'!$AM32=[1]!Sanaudos[Kodas])*('[1]3.4'!FS$7='[1]2.SAN'!$M$4:$M$73),0)),"")</f>
        <v/>
      </c>
      <c r="FT32" s="244" t="str">
        <f t="array" ref="FT32">IFERROR(INDEX([1]!Sanaudos[Saskaita],MATCH(1,('[1]3.4'!$AM32=[1]!Sanaudos[Kodas])*('[1]3.4'!FT$7='[1]2.SAN'!$M$4:$M$73),0)),"")</f>
        <v/>
      </c>
      <c r="FU32" s="244" t="str">
        <f t="array" ref="FU32">IFERROR(INDEX([1]!Sanaudos[Saskaita],MATCH(1,('[1]3.4'!$AM32=[1]!Sanaudos[Kodas])*('[1]3.4'!FU$7='[1]2.SAN'!$M$4:$M$73),0)),"")</f>
        <v/>
      </c>
      <c r="FV32" s="244" t="str">
        <f t="array" ref="FV32">IFERROR(INDEX([1]!Sanaudos[Saskaita],MATCH(1,('[1]3.4'!$AM32=[1]!Sanaudos[Kodas])*('[1]3.4'!FV$7='[1]2.SAN'!$M$4:$M$73),0)),"")</f>
        <v/>
      </c>
      <c r="FW32" s="244" t="str">
        <f t="array" ref="FW32">IFERROR(INDEX([1]!Sanaudos[Saskaita],MATCH(1,('[1]3.4'!$AM32=[1]!Sanaudos[Kodas])*('[1]3.4'!FW$7='[1]2.SAN'!$M$4:$M$73),0)),"")</f>
        <v/>
      </c>
      <c r="FX32" s="244" t="str">
        <f t="array" ref="FX32">IFERROR(INDEX([1]!Sanaudos[Saskaita],MATCH(1,('[1]3.4'!$AM32=[1]!Sanaudos[Kodas])*('[1]3.4'!FX$7='[1]2.SAN'!$M$4:$M$73),0)),"")</f>
        <v/>
      </c>
      <c r="FY32" s="244" t="str">
        <f t="array" ref="FY32">IFERROR(INDEX([1]!Sanaudos[Saskaita],MATCH(1,('[1]3.4'!$AM32=[1]!Sanaudos[Kodas])*('[1]3.4'!FY$7='[1]2.SAN'!$M$4:$M$73),0)),"")</f>
        <v/>
      </c>
      <c r="FZ32" s="244" t="str">
        <f t="array" ref="FZ32">IFERROR(INDEX([1]!Sanaudos[Saskaita],MATCH(1,('[1]3.4'!$AM32=[1]!Sanaudos[Kodas])*('[1]3.4'!FZ$7='[1]2.SAN'!$M$4:$M$73),0)),"")</f>
        <v/>
      </c>
      <c r="GA32" s="244" t="str">
        <f t="array" ref="GA32">IFERROR(INDEX([1]!Sanaudos[Saskaita],MATCH(1,('[1]3.4'!$AM32=[1]!Sanaudos[Kodas])*('[1]3.4'!GA$7='[1]2.SAN'!$M$4:$M$73),0)),"")</f>
        <v/>
      </c>
      <c r="GB32" s="244" t="str">
        <f t="array" ref="GB32">IFERROR(INDEX([1]!Sanaudos[Saskaita],MATCH(1,('[1]3.4'!$AM32=[1]!Sanaudos[Kodas])*('[1]3.4'!GB$7='[1]2.SAN'!$M$4:$M$73),0)),"")</f>
        <v/>
      </c>
      <c r="GC32" s="244" t="str">
        <f t="array" ref="GC32">IFERROR(INDEX([1]!Sanaudos[Saskaita],MATCH(1,('[1]3.4'!$AM32=[1]!Sanaudos[Kodas])*('[1]3.4'!GC$7='[1]2.SAN'!$M$4:$M$73),0)),"")</f>
        <v/>
      </c>
      <c r="GD32" s="244" t="str">
        <f t="array" ref="GD32">IFERROR(INDEX([1]!Sanaudos[Saskaita],MATCH(1,('[1]3.4'!$AM32=[1]!Sanaudos[Kodas])*('[1]3.4'!GD$7='[1]2.SAN'!$M$4:$M$73),0)),"")</f>
        <v/>
      </c>
      <c r="GE32" s="244" t="str">
        <f t="array" ref="GE32">IFERROR(INDEX([1]!Sanaudos[Saskaita],MATCH(1,('[1]3.4'!$AM32=[1]!Sanaudos[Kodas])*('[1]3.4'!GE$7='[1]2.SAN'!$M$4:$M$73),0)),"")</f>
        <v/>
      </c>
      <c r="GF32" s="244" t="str">
        <f t="array" ref="GF32">IFERROR(INDEX([1]!Sanaudos[Saskaita],MATCH(1,('[1]3.4'!$AM32=[1]!Sanaudos[Kodas])*('[1]3.4'!GF$7='[1]2.SAN'!$M$4:$M$73),0)),"")</f>
        <v/>
      </c>
      <c r="GG32" s="244" t="str">
        <f t="array" ref="GG32">IFERROR(INDEX([1]!Sanaudos[Saskaita],MATCH(1,('[1]3.4'!$AM32=[1]!Sanaudos[Kodas])*('[1]3.4'!GG$7='[1]2.SAN'!$M$4:$M$73),0)),"")</f>
        <v/>
      </c>
      <c r="GH32" s="244" t="str">
        <f t="array" ref="GH32">IFERROR(INDEX([1]!Sanaudos[Saskaita],MATCH(1,('[1]3.4'!$AM32=[1]!Sanaudos[Kodas])*('[1]3.4'!GH$7='[1]2.SAN'!$M$4:$M$73),0)),"")</f>
        <v/>
      </c>
      <c r="GI32" s="244" t="str">
        <f t="array" ref="GI32">IFERROR(INDEX([1]!Sanaudos[Saskaita],MATCH(1,('[1]3.4'!$AM32=[1]!Sanaudos[Kodas])*('[1]3.4'!GI$7='[1]2.SAN'!$M$4:$M$73),0)),"")</f>
        <v/>
      </c>
      <c r="GJ32" s="244" t="str">
        <f t="array" ref="GJ32">IFERROR(INDEX([1]!Sanaudos[Saskaita],MATCH(1,('[1]3.4'!$AM32=[1]!Sanaudos[Kodas])*('[1]3.4'!GJ$7='[1]2.SAN'!$M$4:$M$73),0)),"")</f>
        <v/>
      </c>
      <c r="GK32" s="244" t="str">
        <f t="array" ref="GK32">IFERROR(INDEX([1]!Sanaudos[Saskaita],MATCH(1,('[1]3.4'!$AM32=[1]!Sanaudos[Kodas])*('[1]3.4'!GK$7='[1]2.SAN'!$M$4:$M$73),0)),"")</f>
        <v/>
      </c>
      <c r="GL32" s="244" t="str">
        <f t="array" ref="GL32">IFERROR(INDEX([1]!Sanaudos[Saskaita],MATCH(1,('[1]3.4'!$AM32=[1]!Sanaudos[Kodas])*('[1]3.4'!GL$7='[1]2.SAN'!$M$4:$M$73),0)),"")</f>
        <v/>
      </c>
      <c r="GM32" s="244" t="str">
        <f t="array" ref="GM32">IFERROR(INDEX([1]!Sanaudos[Saskaita],MATCH(1,('[1]3.4'!$AM32=[1]!Sanaudos[Kodas])*('[1]3.4'!GM$7='[1]2.SAN'!$M$4:$M$73),0)),"")</f>
        <v/>
      </c>
      <c r="GN32" s="244" t="str">
        <f t="array" ref="GN32">IFERROR(INDEX([1]!Sanaudos[Saskaita],MATCH(1,('[1]3.4'!$AM32=[1]!Sanaudos[Kodas])*('[1]3.4'!GN$7='[1]2.SAN'!$M$4:$M$73),0)),"")</f>
        <v/>
      </c>
      <c r="GO32" s="244" t="str">
        <f t="array" ref="GO32">IFERROR(INDEX([1]!Sanaudos[Saskaita],MATCH(1,('[1]3.4'!$AM32=[1]!Sanaudos[Kodas])*('[1]3.4'!GO$7='[1]2.SAN'!$M$4:$M$73),0)),"")</f>
        <v/>
      </c>
      <c r="GP32" s="244" t="str">
        <f t="array" ref="GP32">IFERROR(INDEX([1]!Sanaudos[Saskaita],MATCH(1,('[1]3.4'!$AM32=[1]!Sanaudos[Kodas])*('[1]3.4'!GP$7='[1]2.SAN'!$M$4:$M$73),0)),"")</f>
        <v/>
      </c>
      <c r="GQ32" s="244" t="str">
        <f t="array" ref="GQ32">IFERROR(INDEX([1]!Sanaudos[Saskaita],MATCH(1,('[1]3.4'!$AM32=[1]!Sanaudos[Kodas])*('[1]3.4'!GQ$7='[1]2.SAN'!$M$4:$M$73),0)),"")</f>
        <v/>
      </c>
      <c r="GR32" s="244" t="str">
        <f t="array" ref="GR32">IFERROR(INDEX([1]!Sanaudos[Saskaita],MATCH(1,('[1]3.4'!$AM32=[1]!Sanaudos[Kodas])*('[1]3.4'!GR$7='[1]2.SAN'!$M$4:$M$73),0)),"")</f>
        <v/>
      </c>
      <c r="GS32" s="244" t="str">
        <f t="array" ref="GS32">IFERROR(INDEX([1]!Sanaudos[Saskaita],MATCH(1,('[1]3.4'!$AM32=[1]!Sanaudos[Kodas])*('[1]3.4'!GS$7='[1]2.SAN'!$M$4:$M$73),0)),"")</f>
        <v/>
      </c>
      <c r="GT32" s="244" t="str">
        <f t="array" ref="GT32">IFERROR(INDEX([1]!Sanaudos[Saskaita],MATCH(1,('[1]3.4'!$AM32=[1]!Sanaudos[Kodas])*('[1]3.4'!GT$7='[1]2.SAN'!$M$4:$M$73),0)),"")</f>
        <v/>
      </c>
      <c r="GU32" s="244" t="str">
        <f t="array" ref="GU32">IFERROR(INDEX([1]!Sanaudos[Saskaita],MATCH(1,('[1]3.4'!$AM32=[1]!Sanaudos[Kodas])*('[1]3.4'!GU$7='[1]2.SAN'!$M$4:$M$73),0)),"")</f>
        <v/>
      </c>
      <c r="GV32" s="244" t="str">
        <f t="array" ref="GV32">IFERROR(INDEX([1]!Sanaudos[Saskaita],MATCH(1,('[1]3.4'!$AM32=[1]!Sanaudos[Kodas])*('[1]3.4'!GV$7='[1]2.SAN'!$M$4:$M$73),0)),"")</f>
        <v/>
      </c>
      <c r="GW32" s="244" t="str">
        <f t="array" ref="GW32">IFERROR(INDEX([1]!Sanaudos[Saskaita],MATCH(1,('[1]3.4'!$AM32=[1]!Sanaudos[Kodas])*('[1]3.4'!GW$7='[1]2.SAN'!$M$4:$M$73),0)),"")</f>
        <v/>
      </c>
      <c r="GX32" s="244" t="str">
        <f t="array" ref="GX32">IFERROR(INDEX([1]!Sanaudos[Saskaita],MATCH(1,('[1]3.4'!$AM32=[1]!Sanaudos[Kodas])*('[1]3.4'!GX$7='[1]2.SAN'!$M$4:$M$73),0)),"")</f>
        <v/>
      </c>
      <c r="GY32" s="244" t="str">
        <f t="array" ref="GY32">IFERROR(INDEX([1]!Sanaudos[Saskaita],MATCH(1,('[1]3.4'!$AM32=[1]!Sanaudos[Kodas])*('[1]3.4'!GY$7='[1]2.SAN'!$M$4:$M$73),0)),"")</f>
        <v/>
      </c>
      <c r="GZ32" s="244" t="str">
        <f t="array" ref="GZ32">IFERROR(INDEX([1]!Sanaudos[Saskaita],MATCH(1,('[1]3.4'!$AM32=[1]!Sanaudos[Kodas])*('[1]3.4'!GZ$7='[1]2.SAN'!$M$4:$M$73),0)),"")</f>
        <v/>
      </c>
      <c r="HA32" s="244" t="str">
        <f t="array" ref="HA32">IFERROR(INDEX([1]!Sanaudos[Saskaita],MATCH(1,('[1]3.4'!$AM32=[1]!Sanaudos[Kodas])*('[1]3.4'!HA$7='[1]2.SAN'!$M$4:$M$73),0)),"")</f>
        <v/>
      </c>
      <c r="HB32" s="244" t="str">
        <f t="array" ref="HB32">IFERROR(INDEX([1]!Sanaudos[Saskaita],MATCH(1,('[1]3.4'!$AM32=[1]!Sanaudos[Kodas])*('[1]3.4'!HB$7='[1]2.SAN'!$M$4:$M$73),0)),"")</f>
        <v/>
      </c>
      <c r="HC32" s="244" t="str">
        <f t="array" ref="HC32">IFERROR(INDEX([1]!Sanaudos[Saskaita],MATCH(1,('[1]3.4'!$AM32=[1]!Sanaudos[Kodas])*('[1]3.4'!HC$7='[1]2.SAN'!$M$4:$M$73),0)),"")</f>
        <v/>
      </c>
      <c r="HD32" s="244" t="str">
        <f t="array" ref="HD32">IFERROR(INDEX([1]!Sanaudos[Saskaita],MATCH(1,('[1]3.4'!$AM32=[1]!Sanaudos[Kodas])*('[1]3.4'!HD$7='[1]2.SAN'!$M$4:$M$73),0)),"")</f>
        <v/>
      </c>
      <c r="HE32" s="244" t="str">
        <f t="array" ref="HE32">IFERROR(INDEX([1]!Sanaudos[Saskaita],MATCH(1,('[1]3.4'!$AM32=[1]!Sanaudos[Kodas])*('[1]3.4'!HE$7='[1]2.SAN'!$M$4:$M$73),0)),"")</f>
        <v/>
      </c>
      <c r="HF32" s="244" t="str">
        <f t="array" ref="HF32">IFERROR(INDEX([1]!Sanaudos[Saskaita],MATCH(1,('[1]3.4'!$AM32=[1]!Sanaudos[Kodas])*('[1]3.4'!HF$7='[1]2.SAN'!$M$4:$M$73),0)),"")</f>
        <v/>
      </c>
      <c r="HG32" s="244" t="str">
        <f t="array" ref="HG32">IFERROR(INDEX([1]!Sanaudos[Saskaita],MATCH(1,('[1]3.4'!$AM32=[1]!Sanaudos[Kodas])*('[1]3.4'!HG$7='[1]2.SAN'!$M$4:$M$73),0)),"")</f>
        <v/>
      </c>
      <c r="HH32" s="244" t="str">
        <f t="array" ref="HH32">IFERROR(INDEX([1]!Sanaudos[Saskaita],MATCH(1,('[1]3.4'!$AM32=[1]!Sanaudos[Kodas])*('[1]3.4'!HH$7='[1]2.SAN'!$M$4:$M$73),0)),"")</f>
        <v/>
      </c>
      <c r="HI32" s="244" t="str">
        <f t="array" ref="HI32">IFERROR(INDEX([1]!Sanaudos[Saskaita],MATCH(1,('[1]3.4'!$AM32=[1]!Sanaudos[Kodas])*('[1]3.4'!HI$7='[1]2.SAN'!$M$4:$M$73),0)),"")</f>
        <v/>
      </c>
      <c r="HJ32" s="244" t="str">
        <f t="array" ref="HJ32">IFERROR(INDEX([1]!Sanaudos[Saskaita],MATCH(1,('[1]3.4'!$AM32=[1]!Sanaudos[Kodas])*('[1]3.4'!HJ$7='[1]2.SAN'!$M$4:$M$73),0)),"")</f>
        <v/>
      </c>
      <c r="HK32" s="244" t="str">
        <f t="array" ref="HK32">IFERROR(INDEX([1]!Sanaudos[Saskaita],MATCH(1,('[1]3.4'!$AM32=[1]!Sanaudos[Kodas])*('[1]3.4'!HK$7='[1]2.SAN'!$M$4:$M$73),0)),"")</f>
        <v/>
      </c>
      <c r="HL32" s="244" t="str">
        <f t="array" ref="HL32">IFERROR(INDEX([1]!Sanaudos[Saskaita],MATCH(1,('[1]3.4'!$AM32=[1]!Sanaudos[Kodas])*('[1]3.4'!HL$7='[1]2.SAN'!$M$4:$M$73),0)),"")</f>
        <v/>
      </c>
      <c r="HM32" s="244" t="str">
        <f t="array" ref="HM32">IFERROR(INDEX([1]!Sanaudos[Saskaita],MATCH(1,('[1]3.4'!$AM32=[1]!Sanaudos[Kodas])*('[1]3.4'!HM$7='[1]2.SAN'!$M$4:$M$73),0)),"")</f>
        <v/>
      </c>
      <c r="HN32" s="244" t="str">
        <f t="array" ref="HN32">IFERROR(INDEX([1]!Sanaudos[Saskaita],MATCH(1,('[1]3.4'!$AM32=[1]!Sanaudos[Kodas])*('[1]3.4'!HN$7='[1]2.SAN'!$M$4:$M$73),0)),"")</f>
        <v/>
      </c>
      <c r="HO32" s="244" t="str">
        <f t="array" ref="HO32">IFERROR(INDEX([1]!Sanaudos[Saskaita],MATCH(1,('[1]3.4'!$AM32=[1]!Sanaudos[Kodas])*('[1]3.4'!HO$7='[1]2.SAN'!$M$4:$M$73),0)),"")</f>
        <v/>
      </c>
      <c r="HP32" s="244" t="str">
        <f t="array" ref="HP32">IFERROR(INDEX([1]!Sanaudos[Saskaita],MATCH(1,('[1]3.4'!$AM32=[1]!Sanaudos[Kodas])*('[1]3.4'!HP$7='[1]2.SAN'!$M$4:$M$73),0)),"")</f>
        <v/>
      </c>
      <c r="HQ32" s="244" t="str">
        <f t="array" ref="HQ32">IFERROR(INDEX([1]!Sanaudos[Saskaita],MATCH(1,('[1]3.4'!$AM32=[1]!Sanaudos[Kodas])*('[1]3.4'!HQ$7='[1]2.SAN'!$M$4:$M$73),0)),"")</f>
        <v/>
      </c>
      <c r="HR32" s="244" t="str">
        <f t="array" ref="HR32">IFERROR(INDEX([1]!Sanaudos[Saskaita],MATCH(1,('[1]3.4'!$AM32=[1]!Sanaudos[Kodas])*('[1]3.4'!HR$7='[1]2.SAN'!$M$4:$M$73),0)),"")</f>
        <v/>
      </c>
      <c r="HS32" s="244" t="str">
        <f t="array" ref="HS32">IFERROR(INDEX([1]!Sanaudos[Saskaita],MATCH(1,('[1]3.4'!$AM32=[1]!Sanaudos[Kodas])*('[1]3.4'!HS$7='[1]2.SAN'!$M$4:$M$73),0)),"")</f>
        <v/>
      </c>
      <c r="HT32" s="244" t="str">
        <f t="array" ref="HT32">IFERROR(INDEX([1]!Sanaudos[Saskaita],MATCH(1,('[1]3.4'!$AM32=[1]!Sanaudos[Kodas])*('[1]3.4'!HT$7='[1]2.SAN'!$M$4:$M$73),0)),"")</f>
        <v/>
      </c>
      <c r="HU32" s="244" t="str">
        <f t="array" ref="HU32">IFERROR(INDEX([1]!Sanaudos[Saskaita],MATCH(1,('[1]3.4'!$AM32=[1]!Sanaudos[Kodas])*('[1]3.4'!HU$7='[1]2.SAN'!$M$4:$M$73),0)),"")</f>
        <v/>
      </c>
      <c r="HV32" s="244" t="str">
        <f t="array" ref="HV32">IFERROR(INDEX([1]!Sanaudos[Saskaita],MATCH(1,('[1]3.4'!$AM32=[1]!Sanaudos[Kodas])*('[1]3.4'!HV$7='[1]2.SAN'!$M$4:$M$73),0)),"")</f>
        <v/>
      </c>
      <c r="HW32" s="244" t="str">
        <f t="array" ref="HW32">IFERROR(INDEX([1]!Sanaudos[Saskaita],MATCH(1,('[1]3.4'!$AM32=[1]!Sanaudos[Kodas])*('[1]3.4'!HW$7='[1]2.SAN'!$M$4:$M$73),0)),"")</f>
        <v/>
      </c>
      <c r="HX32" s="244" t="str">
        <f t="array" ref="HX32">IFERROR(INDEX([1]!Sanaudos[Saskaita],MATCH(1,('[1]3.4'!$AM32=[1]!Sanaudos[Kodas])*('[1]3.4'!HX$7='[1]2.SAN'!$M$4:$M$73),0)),"")</f>
        <v/>
      </c>
      <c r="HY32" s="244" t="str">
        <f t="array" ref="HY32">IFERROR(INDEX([1]!Sanaudos[Saskaita],MATCH(1,('[1]3.4'!$AM32=[1]!Sanaudos[Kodas])*('[1]3.4'!HY$7='[1]2.SAN'!$M$4:$M$73),0)),"")</f>
        <v/>
      </c>
      <c r="HZ32" s="244" t="str">
        <f t="array" ref="HZ32">IFERROR(INDEX([1]!Sanaudos[Saskaita],MATCH(1,('[1]3.4'!$AM32=[1]!Sanaudos[Kodas])*('[1]3.4'!HZ$7='[1]2.SAN'!$M$4:$M$73),0)),"")</f>
        <v/>
      </c>
      <c r="IA32" s="244" t="str">
        <f t="array" ref="IA32">IFERROR(INDEX([1]!Sanaudos[Saskaita],MATCH(1,('[1]3.4'!$AM32=[1]!Sanaudos[Kodas])*('[1]3.4'!IA$7='[1]2.SAN'!$M$4:$M$73),0)),"")</f>
        <v/>
      </c>
      <c r="IB32" s="244" t="str">
        <f t="array" ref="IB32">IFERROR(INDEX([1]!Sanaudos[Saskaita],MATCH(1,('[1]3.4'!$AM32=[1]!Sanaudos[Kodas])*('[1]3.4'!IB$7='[1]2.SAN'!$M$4:$M$73),0)),"")</f>
        <v/>
      </c>
      <c r="IC32" s="244" t="str">
        <f t="array" ref="IC32">IFERROR(INDEX([1]!Sanaudos[Saskaita],MATCH(1,('[1]3.4'!$AM32=[1]!Sanaudos[Kodas])*('[1]3.4'!IC$7='[1]2.SAN'!$M$4:$M$73),0)),"")</f>
        <v/>
      </c>
      <c r="ID32" s="244" t="str">
        <f t="array" ref="ID32">IFERROR(INDEX([1]!Sanaudos[Saskaita],MATCH(1,('[1]3.4'!$AM32=[1]!Sanaudos[Kodas])*('[1]3.4'!ID$7='[1]2.SAN'!$M$4:$M$73),0)),"")</f>
        <v/>
      </c>
      <c r="IE32" s="244" t="str">
        <f t="array" ref="IE32">IFERROR(INDEX([1]!Sanaudos[Saskaita],MATCH(1,('[1]3.4'!$AM32=[1]!Sanaudos[Kodas])*('[1]3.4'!IE$7='[1]2.SAN'!$M$4:$M$73),0)),"")</f>
        <v/>
      </c>
      <c r="IF32" s="244" t="str">
        <f t="array" ref="IF32">IFERROR(INDEX([1]!Sanaudos[Saskaita],MATCH(1,('[1]3.4'!$AM32=[1]!Sanaudos[Kodas])*('[1]3.4'!IF$7='[1]2.SAN'!$M$4:$M$73),0)),"")</f>
        <v/>
      </c>
      <c r="IG32" s="244" t="str">
        <f t="array" ref="IG32">IFERROR(INDEX([1]!Sanaudos[Saskaita],MATCH(1,('[1]3.4'!$AM32=[1]!Sanaudos[Kodas])*('[1]3.4'!IG$7='[1]2.SAN'!$M$4:$M$73),0)),"")</f>
        <v/>
      </c>
      <c r="IH32" s="244" t="str">
        <f t="array" ref="IH32">IFERROR(INDEX([1]!Sanaudos[Saskaita],MATCH(1,('[1]3.4'!$AM32=[1]!Sanaudos[Kodas])*('[1]3.4'!IH$7='[1]2.SAN'!$M$4:$M$73),0)),"")</f>
        <v/>
      </c>
      <c r="II32" s="244" t="str">
        <f t="array" ref="II32">IFERROR(INDEX([1]!Sanaudos[Saskaita],MATCH(1,('[1]3.4'!$AM32=[1]!Sanaudos[Kodas])*('[1]3.4'!II$7='[1]2.SAN'!$M$4:$M$73),0)),"")</f>
        <v/>
      </c>
      <c r="IJ32" s="244" t="str">
        <f t="array" ref="IJ32">IFERROR(INDEX([1]!Sanaudos[Saskaita],MATCH(1,('[1]3.4'!$AM32=[1]!Sanaudos[Kodas])*('[1]3.4'!IJ$7='[1]2.SAN'!$M$4:$M$73),0)),"")</f>
        <v/>
      </c>
      <c r="IK32" s="244" t="str">
        <f t="array" ref="IK32">IFERROR(INDEX([1]!Sanaudos[Saskaita],MATCH(1,('[1]3.4'!$AM32=[1]!Sanaudos[Kodas])*('[1]3.4'!IK$7='[1]2.SAN'!$M$4:$M$73),0)),"")</f>
        <v/>
      </c>
    </row>
    <row r="33" spans="2:245" ht="12.2" customHeight="1" x14ac:dyDescent="0.2">
      <c r="B33" s="566"/>
      <c r="C33" s="255" t="s">
        <v>818</v>
      </c>
      <c r="D33" s="259" t="s">
        <v>819</v>
      </c>
      <c r="E33" s="257" t="str">
        <f t="shared" si="2"/>
        <v xml:space="preserve">                                    </v>
      </c>
      <c r="F33" s="258" t="e">
        <f>+SUMIFS([1]!Sanaudos[Suma],[1]!Sanaudos[Kodas],AM33,[1]!Sanaudos[PASK],TRUE)</f>
        <v>#REF!</v>
      </c>
      <c r="G33" s="258" t="e">
        <f>-SUMIFS([1]!Sanaudos[Suma],[1]!Sanaudos[Kodas],$AM33,[1]!Sanaudos[Pagal DK RAS],700)</f>
        <v>#REF!</v>
      </c>
      <c r="H33" s="258" t="e">
        <f>+SUMIFS('[1]5.turtas'!$D$1:$AN$1,'[1]5.turtas'!$D$4:$AN$4,$AM33)</f>
        <v>#VALUE!</v>
      </c>
      <c r="I33" s="258" t="e">
        <f>-SUMIFS([1]!Sanaudos[Suma],[1]!Sanaudos[Kodas],$AM33,[1]!Sanaudos[Pagal DK RAS],901)-SUMIFS([1]!Sanaudos[Suma],[1]!Sanaudos[Kodas],$AM33,[1]!Sanaudos[Pagal DK RAS],902)-SUMIFS([1]!Sanaudos[Suma],[1]!Sanaudos[Kodas],$AM33,[1]!Sanaudos[Pagal DK RAS],905)</f>
        <v>#REF!</v>
      </c>
      <c r="J33" s="258" t="e">
        <f>+SUMIFS([1]!DU[DU],[1]!DU[Kodas],$AM33)+SUMIFS([1]!DU[Sodra],[1]!DU[Kodas],$AM33)+SUMIFS([1]!DU[Išeitinės išmokos, kompensacijos],[1]!DU[Kodas],$AM33)</f>
        <v>#REF!</v>
      </c>
      <c r="K33" s="258" t="e">
        <f>+SUMIFS([1]!Sanaudos_kor[Suma],[1]!Sanaudos_kor[Kodas],$AM33,[1]!Sanaudos_kor[PASK],TRUE,[1]!Sanaudos_kor[KOR_nr],K$1)</f>
        <v>#REF!</v>
      </c>
      <c r="L33" s="258" t="e">
        <f>+SUMIFS([1]!Sanaudos_kor[Suma],[1]!Sanaudos_kor[Kodas],$AM33,[1]!Sanaudos_kor[PASK],TRUE,[1]!Sanaudos_kor[KOR_nr],L$1)</f>
        <v>#REF!</v>
      </c>
      <c r="M33" s="258" t="e">
        <f>+SUMIFS([1]!Sanaudos_kor[Suma],[1]!Sanaudos_kor[Kodas],$AM33,[1]!Sanaudos_kor[PASK],TRUE,[1]!Sanaudos_kor[KOR_nr],M$1)</f>
        <v>#REF!</v>
      </c>
      <c r="N33" s="258" t="e">
        <f>+SUMIFS([1]!Sanaudos_kor[Suma],[1]!Sanaudos_kor[Kodas],$AM33,[1]!Sanaudos_kor[PASK],TRUE,[1]!Sanaudos_kor[KOR_nr],N$1)</f>
        <v>#REF!</v>
      </c>
      <c r="O33" s="258" t="e">
        <f>+SUMIFS([1]!Sanaudos_kor[Suma],[1]!Sanaudos_kor[Kodas],$AM33,[1]!Sanaudos_kor[PASK],TRUE,[1]!Sanaudos_kor[KOR_nr],O$1)</f>
        <v>#REF!</v>
      </c>
      <c r="P33" s="258" t="e">
        <f>+SUMIFS([1]!Sanaudos_kor[Suma],[1]!Sanaudos_kor[Kodas],$AM33,[1]!Sanaudos_kor[PASK],TRUE,[1]!Sanaudos_kor[KOR_nr],P$1)</f>
        <v>#REF!</v>
      </c>
      <c r="Q33" s="258" t="e">
        <f>+SUMIFS([1]!Sanaudos_kor[Suma],[1]!Sanaudos_kor[Kodas],$AM33,[1]!Sanaudos_kor[PASK],TRUE,[1]!Sanaudos_kor[KOR_nr],Q$1)</f>
        <v>#REF!</v>
      </c>
      <c r="R33" s="258" t="e">
        <f>+SUMIFS([1]!Sanaudos_kor[Suma],[1]!Sanaudos_kor[Kodas],$AM33,[1]!Sanaudos_kor[PASK],TRUE,[1]!Sanaudos_kor[KOR_nr],R$1)</f>
        <v>#REF!</v>
      </c>
      <c r="S33" s="258" t="e">
        <f>+SUMIFS([1]!Sanaudos_kor[Suma],[1]!Sanaudos_kor[Kodas],$AM33,[1]!Sanaudos_kor[PASK],TRUE,[1]!Sanaudos_kor[KOR_nr],S$1)</f>
        <v>#REF!</v>
      </c>
      <c r="T33" s="258" t="e">
        <f>+SUMIFS([1]!Sanaudos_kor[Suma],[1]!Sanaudos_kor[Kodas],$AM33,[1]!Sanaudos_kor[PASK],TRUE,[1]!Sanaudos_kor[KOR_nr],T$1)</f>
        <v>#REF!</v>
      </c>
      <c r="U33" s="258" t="e">
        <f>+SUMIFS([1]!Sanaudos_kor[Suma],[1]!Sanaudos_kor[Kodas],$AM33,[1]!Sanaudos_kor[PASK],TRUE,[1]!Sanaudos_kor[KOR_nr],U$1)</f>
        <v>#REF!</v>
      </c>
      <c r="V33" s="258" t="e">
        <f>+SUMIFS([1]!Sanaudos_kor[Suma],[1]!Sanaudos_kor[Kodas],$AM33,[1]!Sanaudos_kor[PASK],TRUE,[1]!Sanaudos_kor[KOR_nr],V$1)</f>
        <v>#REF!</v>
      </c>
      <c r="W33" s="258" t="e">
        <f>+SUMIFS([1]!Sanaudos_kor[Suma],[1]!Sanaudos_kor[Kodas],$AM33,[1]!Sanaudos_kor[PASK],TRUE,[1]!Sanaudos_kor[KOR_nr],W$1)</f>
        <v>#REF!</v>
      </c>
      <c r="X33" s="258" t="e">
        <f>+SUMIFS([1]!Sanaudos_kor[Suma],[1]!Sanaudos_kor[Kodas],$AM33,[1]!Sanaudos_kor[PASK],TRUE,[1]!Sanaudos_kor[KOR_nr],X$1)</f>
        <v>#REF!</v>
      </c>
      <c r="Y33" s="258" t="e">
        <f>+SUMIFS([1]!Sanaudos_kor[Suma],[1]!Sanaudos_kor[Kodas],$AM33,[1]!Sanaudos_kor[PASK],TRUE,[1]!Sanaudos_kor[KOR_nr],Y$1)</f>
        <v>#REF!</v>
      </c>
      <c r="Z33" s="258" t="e">
        <f>+SUMIFS([1]!Sanaudos_kor[Suma],[1]!Sanaudos_kor[Kodas],$AM33,[1]!Sanaudos_kor[PASK],TRUE,[1]!Sanaudos_kor[KOR_nr],Z$1)</f>
        <v>#REF!</v>
      </c>
      <c r="AA33" s="258" t="e">
        <f>+SUMIFS([1]!Sanaudos_kor[Suma],[1]!Sanaudos_kor[Kodas],$AM33,[1]!Sanaudos_kor[PASK],TRUE,[1]!Sanaudos_kor[KOR_nr],AA$1)</f>
        <v>#REF!</v>
      </c>
      <c r="AB33" s="258" t="e">
        <f>+SUMIFS([1]!Sanaudos_kor[Suma],[1]!Sanaudos_kor[Kodas],$AM33,[1]!Sanaudos_kor[PASK],TRUE,[1]!Sanaudos_kor[KOR_nr],AB$1)</f>
        <v>#REF!</v>
      </c>
      <c r="AC33" s="258" t="e">
        <f>+SUMIFS([1]!Sanaudos_kor[Suma],[1]!Sanaudos_kor[Kodas],$AM33,[1]!Sanaudos_kor[PASK],TRUE,[1]!Sanaudos_kor[KOR_nr],AC$1)</f>
        <v>#REF!</v>
      </c>
      <c r="AD33" s="258" t="e">
        <f>+SUMIFS([1]!Sanaudos_kor[Suma],[1]!Sanaudos_kor[Kodas],$AM33,[1]!Sanaudos_kor[PASK],TRUE,[1]!Sanaudos_kor[KOR_nr],AD$1)</f>
        <v>#REF!</v>
      </c>
      <c r="AE33" s="258" t="e">
        <f>+SUMIFS([1]!Sanaudos_kor[Suma],[1]!Sanaudos_kor[Kodas],$AM33,[1]!Sanaudos_kor[PASK],TRUE,[1]!Sanaudos_kor[KOR_nr],AE$1)</f>
        <v>#REF!</v>
      </c>
      <c r="AF33" s="258" t="e">
        <f>+SUMIFS([1]!Sanaudos_kor[Suma],[1]!Sanaudos_kor[Kodas],$AM33,[1]!Sanaudos_kor[PASK],TRUE,[1]!Sanaudos_kor[KOR_nr],AF$1)</f>
        <v>#REF!</v>
      </c>
      <c r="AG33" s="258" t="e">
        <f t="shared" si="0"/>
        <v>#REF!</v>
      </c>
      <c r="AH33" s="566"/>
      <c r="AJ33" s="211" t="s">
        <v>423</v>
      </c>
      <c r="AK33" s="124">
        <f>+'[1]2.SAN'!C200</f>
        <v>0</v>
      </c>
      <c r="AM33" s="249"/>
      <c r="AN33" s="250" t="e">
        <f>+SUMIFS('[1]6'!$Y$161:$BL$161,'[1]6'!$Y$2:$BL$2,$AM33)</f>
        <v>#VALUE!</v>
      </c>
      <c r="AO33" s="250" t="e">
        <f t="shared" si="4"/>
        <v>#REF!</v>
      </c>
      <c r="AQ33" s="250" t="e">
        <f>+SUMIFS('[1]3.4'!$F$133:$F$202,'[1]3.4'!$D$133:$D$202,$AM33,'[1]3.4'!$E$133:$E$202,"")</f>
        <v>#VALUE!</v>
      </c>
      <c r="AR33" s="250" t="e">
        <f t="shared" si="1"/>
        <v>#VALUE!</v>
      </c>
      <c r="AT33" s="244" t="str">
        <f t="array" ref="AT33">IFERROR(INDEX([1]!Sanaudos[Saskaita],MATCH(1,('[1]3.4'!$AM33=[1]!Sanaudos[Kodas])*('[1]3.4'!AT$7='[1]2.SAN'!$M$4:$M$73),0)),"")</f>
        <v/>
      </c>
      <c r="AU33" s="244" t="str">
        <f t="array" ref="AU33">IFERROR(INDEX([1]!Sanaudos[Saskaita],MATCH(1,('[1]3.4'!$AM33=[1]!Sanaudos[Kodas])*('[1]3.4'!AU$7='[1]2.SAN'!$M$4:$M$73),0)),"")</f>
        <v/>
      </c>
      <c r="AV33" s="244" t="str">
        <f t="array" ref="AV33">IFERROR(INDEX([1]!Sanaudos[Saskaita],MATCH(1,('[1]3.4'!$AM33=[1]!Sanaudos[Kodas])*('[1]3.4'!AV$7='[1]2.SAN'!$M$4:$M$73),0)),"")</f>
        <v/>
      </c>
      <c r="AW33" s="244" t="str">
        <f t="array" ref="AW33">IFERROR(INDEX([1]!Sanaudos[Saskaita],MATCH(1,('[1]3.4'!$AM33=[1]!Sanaudos[Kodas])*('[1]3.4'!AW$7='[1]2.SAN'!$M$4:$M$73),0)),"")</f>
        <v/>
      </c>
      <c r="AX33" s="244" t="str">
        <f t="array" ref="AX33">IFERROR(INDEX([1]!Sanaudos[Saskaita],MATCH(1,('[1]3.4'!$AM33=[1]!Sanaudos[Kodas])*('[1]3.4'!AX$7='[1]2.SAN'!$M$4:$M$73),0)),"")</f>
        <v/>
      </c>
      <c r="AY33" s="244" t="str">
        <f t="array" ref="AY33">IFERROR(INDEX([1]!Sanaudos[Saskaita],MATCH(1,('[1]3.4'!$AM33=[1]!Sanaudos[Kodas])*('[1]3.4'!AY$7='[1]2.SAN'!$M$4:$M$73),0)),"")</f>
        <v/>
      </c>
      <c r="AZ33" s="244" t="str">
        <f t="array" ref="AZ33">IFERROR(INDEX([1]!Sanaudos[Saskaita],MATCH(1,('[1]3.4'!$AM33=[1]!Sanaudos[Kodas])*('[1]3.4'!AZ$7='[1]2.SAN'!$M$4:$M$73),0)),"")</f>
        <v/>
      </c>
      <c r="BA33" s="244" t="str">
        <f t="array" ref="BA33">IFERROR(INDEX([1]!Sanaudos[Saskaita],MATCH(1,('[1]3.4'!$AM33=[1]!Sanaudos[Kodas])*('[1]3.4'!BA$7='[1]2.SAN'!$M$4:$M$73),0)),"")</f>
        <v/>
      </c>
      <c r="BB33" s="244" t="str">
        <f t="array" ref="BB33">IFERROR(INDEX([1]!Sanaudos[Saskaita],MATCH(1,('[1]3.4'!$AM33=[1]!Sanaudos[Kodas])*('[1]3.4'!BB$7='[1]2.SAN'!$M$4:$M$73),0)),"")</f>
        <v/>
      </c>
      <c r="BC33" s="244" t="str">
        <f t="array" ref="BC33">IFERROR(INDEX([1]!Sanaudos[Saskaita],MATCH(1,('[1]3.4'!$AM33=[1]!Sanaudos[Kodas])*('[1]3.4'!BC$7='[1]2.SAN'!$M$4:$M$73),0)),"")</f>
        <v/>
      </c>
      <c r="BD33" s="244" t="str">
        <f t="array" ref="BD33">IFERROR(INDEX([1]!Sanaudos[Saskaita],MATCH(1,('[1]3.4'!$AM33=[1]!Sanaudos[Kodas])*('[1]3.4'!BD$7='[1]2.SAN'!$M$4:$M$73),0)),"")</f>
        <v/>
      </c>
      <c r="BE33" s="244" t="str">
        <f t="array" ref="BE33">IFERROR(INDEX([1]!Sanaudos[Saskaita],MATCH(1,('[1]3.4'!$AM33=[1]!Sanaudos[Kodas])*('[1]3.4'!BE$7='[1]2.SAN'!$M$4:$M$73),0)),"")</f>
        <v/>
      </c>
      <c r="BF33" s="244" t="str">
        <f t="array" ref="BF33">IFERROR(INDEX([1]!Sanaudos[Saskaita],MATCH(1,('[1]3.4'!$AM33=[1]!Sanaudos[Kodas])*('[1]3.4'!BF$7='[1]2.SAN'!$M$4:$M$73),0)),"")</f>
        <v/>
      </c>
      <c r="BG33" s="244" t="str">
        <f t="array" ref="BG33">IFERROR(INDEX([1]!Sanaudos[Saskaita],MATCH(1,('[1]3.4'!$AM33=[1]!Sanaudos[Kodas])*('[1]3.4'!BG$7='[1]2.SAN'!$M$4:$M$73),0)),"")</f>
        <v/>
      </c>
      <c r="BH33" s="244" t="str">
        <f t="array" ref="BH33">IFERROR(INDEX([1]!Sanaudos[Saskaita],MATCH(1,('[1]3.4'!$AM33=[1]!Sanaudos[Kodas])*('[1]3.4'!BH$7='[1]2.SAN'!$M$4:$M$73),0)),"")</f>
        <v/>
      </c>
      <c r="BI33" s="244" t="str">
        <f t="array" ref="BI33">IFERROR(INDEX([1]!Sanaudos[Saskaita],MATCH(1,('[1]3.4'!$AM33=[1]!Sanaudos[Kodas])*('[1]3.4'!BI$7='[1]2.SAN'!$M$4:$M$73),0)),"")</f>
        <v/>
      </c>
      <c r="BJ33" s="244" t="str">
        <f t="array" ref="BJ33">IFERROR(INDEX([1]!Sanaudos[Saskaita],MATCH(1,('[1]3.4'!$AM33=[1]!Sanaudos[Kodas])*('[1]3.4'!BJ$7='[1]2.SAN'!$M$4:$M$73),0)),"")</f>
        <v/>
      </c>
      <c r="BK33" s="244" t="str">
        <f t="array" ref="BK33">IFERROR(INDEX([1]!Sanaudos[Saskaita],MATCH(1,('[1]3.4'!$AM33=[1]!Sanaudos[Kodas])*('[1]3.4'!BK$7='[1]2.SAN'!$M$4:$M$73),0)),"")</f>
        <v/>
      </c>
      <c r="BL33" s="244" t="str">
        <f t="array" ref="BL33">IFERROR(INDEX([1]!Sanaudos[Saskaita],MATCH(1,('[1]3.4'!$AM33=[1]!Sanaudos[Kodas])*('[1]3.4'!BL$7='[1]2.SAN'!$M$4:$M$73),0)),"")</f>
        <v/>
      </c>
      <c r="BM33" s="244" t="str">
        <f t="array" ref="BM33">IFERROR(INDEX([1]!Sanaudos[Saskaita],MATCH(1,('[1]3.4'!$AM33=[1]!Sanaudos[Kodas])*('[1]3.4'!BM$7='[1]2.SAN'!$M$4:$M$73),0)),"")</f>
        <v/>
      </c>
      <c r="BN33" s="244" t="str">
        <f t="array" ref="BN33">IFERROR(INDEX([1]!Sanaudos[Saskaita],MATCH(1,('[1]3.4'!$AM33=[1]!Sanaudos[Kodas])*('[1]3.4'!BN$7='[1]2.SAN'!$M$4:$M$73),0)),"")</f>
        <v/>
      </c>
      <c r="BO33" s="244" t="str">
        <f t="array" ref="BO33">IFERROR(INDEX([1]!Sanaudos[Saskaita],MATCH(1,('[1]3.4'!$AM33=[1]!Sanaudos[Kodas])*('[1]3.4'!BO$7='[1]2.SAN'!$M$4:$M$73),0)),"")</f>
        <v/>
      </c>
      <c r="BP33" s="244" t="str">
        <f t="array" ref="BP33">IFERROR(INDEX([1]!Sanaudos[Saskaita],MATCH(1,('[1]3.4'!$AM33=[1]!Sanaudos[Kodas])*('[1]3.4'!BP$7='[1]2.SAN'!$M$4:$M$73),0)),"")</f>
        <v/>
      </c>
      <c r="BQ33" s="244" t="str">
        <f t="array" ref="BQ33">IFERROR(INDEX([1]!Sanaudos[Saskaita],MATCH(1,('[1]3.4'!$AM33=[1]!Sanaudos[Kodas])*('[1]3.4'!BQ$7='[1]2.SAN'!$M$4:$M$73),0)),"")</f>
        <v/>
      </c>
      <c r="BR33" s="244" t="str">
        <f t="array" ref="BR33">IFERROR(INDEX([1]!Sanaudos[Saskaita],MATCH(1,('[1]3.4'!$AM33=[1]!Sanaudos[Kodas])*('[1]3.4'!BR$7='[1]2.SAN'!$M$4:$M$73),0)),"")</f>
        <v/>
      </c>
      <c r="BS33" s="244" t="str">
        <f t="array" ref="BS33">IFERROR(INDEX([1]!Sanaudos[Saskaita],MATCH(1,('[1]3.4'!$AM33=[1]!Sanaudos[Kodas])*('[1]3.4'!BS$7='[1]2.SAN'!$M$4:$M$73),0)),"")</f>
        <v/>
      </c>
      <c r="BT33" s="244" t="str">
        <f t="array" ref="BT33">IFERROR(INDEX([1]!Sanaudos[Saskaita],MATCH(1,('[1]3.4'!$AM33=[1]!Sanaudos[Kodas])*('[1]3.4'!BT$7='[1]2.SAN'!$M$4:$M$73),0)),"")</f>
        <v/>
      </c>
      <c r="BU33" s="244" t="str">
        <f t="array" ref="BU33">IFERROR(INDEX([1]!Sanaudos[Saskaita],MATCH(1,('[1]3.4'!$AM33=[1]!Sanaudos[Kodas])*('[1]3.4'!BU$7='[1]2.SAN'!$M$4:$M$73),0)),"")</f>
        <v/>
      </c>
      <c r="BV33" s="244" t="str">
        <f t="array" ref="BV33">IFERROR(INDEX([1]!Sanaudos[Saskaita],MATCH(1,('[1]3.4'!$AM33=[1]!Sanaudos[Kodas])*('[1]3.4'!BV$7='[1]2.SAN'!$M$4:$M$73),0)),"")</f>
        <v/>
      </c>
      <c r="BW33" s="244" t="str">
        <f t="array" ref="BW33">IFERROR(INDEX([1]!Sanaudos[Saskaita],MATCH(1,('[1]3.4'!$AM33=[1]!Sanaudos[Kodas])*('[1]3.4'!BW$7='[1]2.SAN'!$M$4:$M$73),0)),"")</f>
        <v/>
      </c>
      <c r="BX33" s="244" t="str">
        <f t="array" ref="BX33">IFERROR(INDEX([1]!Sanaudos[Saskaita],MATCH(1,('[1]3.4'!$AM33=[1]!Sanaudos[Kodas])*('[1]3.4'!BX$7='[1]2.SAN'!$M$4:$M$73),0)),"")</f>
        <v/>
      </c>
      <c r="BY33" s="244" t="str">
        <f t="array" ref="BY33">IFERROR(INDEX([1]!Sanaudos[Saskaita],MATCH(1,('[1]3.4'!$AM33=[1]!Sanaudos[Kodas])*('[1]3.4'!BY$7='[1]2.SAN'!$M$4:$M$73),0)),"")</f>
        <v/>
      </c>
      <c r="BZ33" s="244" t="str">
        <f t="array" ref="BZ33">IFERROR(INDEX([1]!Sanaudos[Saskaita],MATCH(1,('[1]3.4'!$AM33=[1]!Sanaudos[Kodas])*('[1]3.4'!BZ$7='[1]2.SAN'!$M$4:$M$73),0)),"")</f>
        <v/>
      </c>
      <c r="CA33" s="244" t="str">
        <f t="array" ref="CA33">IFERROR(INDEX([1]!Sanaudos[Saskaita],MATCH(1,('[1]3.4'!$AM33=[1]!Sanaudos[Kodas])*('[1]3.4'!CA$7='[1]2.SAN'!$M$4:$M$73),0)),"")</f>
        <v/>
      </c>
      <c r="CB33" s="244" t="str">
        <f t="array" ref="CB33">IFERROR(INDEX([1]!Sanaudos[Saskaita],MATCH(1,('[1]3.4'!$AM33=[1]!Sanaudos[Kodas])*('[1]3.4'!CB$7='[1]2.SAN'!$M$4:$M$73),0)),"")</f>
        <v/>
      </c>
      <c r="CC33" s="244" t="str">
        <f t="array" ref="CC33">IFERROR(INDEX([1]!Sanaudos[Saskaita],MATCH(1,('[1]3.4'!$AM33=[1]!Sanaudos[Kodas])*('[1]3.4'!CC$7='[1]2.SAN'!$M$4:$M$73),0)),"")</f>
        <v/>
      </c>
      <c r="CD33" s="244" t="str">
        <f t="array" ref="CD33">IFERROR(INDEX([1]!Sanaudos[Saskaita],MATCH(1,('[1]3.4'!$AM33=[1]!Sanaudos[Kodas])*('[1]3.4'!CD$7='[1]2.SAN'!$M$4:$M$73),0)),"")</f>
        <v/>
      </c>
      <c r="CE33" s="244" t="str">
        <f t="array" ref="CE33">IFERROR(INDEX([1]!Sanaudos[Saskaita],MATCH(1,('[1]3.4'!$AM33=[1]!Sanaudos[Kodas])*('[1]3.4'!CE$7='[1]2.SAN'!$M$4:$M$73),0)),"")</f>
        <v/>
      </c>
      <c r="CF33" s="244" t="str">
        <f t="array" ref="CF33">IFERROR(INDEX([1]!Sanaudos[Saskaita],MATCH(1,('[1]3.4'!$AM33=[1]!Sanaudos[Kodas])*('[1]3.4'!CF$7='[1]2.SAN'!$M$4:$M$73),0)),"")</f>
        <v/>
      </c>
      <c r="CG33" s="244" t="str">
        <f t="array" ref="CG33">IFERROR(INDEX([1]!Sanaudos[Saskaita],MATCH(1,('[1]3.4'!$AM33=[1]!Sanaudos[Kodas])*('[1]3.4'!CG$7='[1]2.SAN'!$M$4:$M$73),0)),"")</f>
        <v/>
      </c>
      <c r="CH33" s="244" t="str">
        <f t="array" ref="CH33">IFERROR(INDEX([1]!Sanaudos[Saskaita],MATCH(1,('[1]3.4'!$AM33=[1]!Sanaudos[Kodas])*('[1]3.4'!CH$7='[1]2.SAN'!$M$4:$M$73),0)),"")</f>
        <v/>
      </c>
      <c r="CI33" s="244" t="str">
        <f t="array" ref="CI33">IFERROR(INDEX([1]!Sanaudos[Saskaita],MATCH(1,('[1]3.4'!$AM33=[1]!Sanaudos[Kodas])*('[1]3.4'!CI$7='[1]2.SAN'!$M$4:$M$73),0)),"")</f>
        <v/>
      </c>
      <c r="CJ33" s="244" t="str">
        <f t="array" ref="CJ33">IFERROR(INDEX([1]!Sanaudos[Saskaita],MATCH(1,('[1]3.4'!$AM33=[1]!Sanaudos[Kodas])*('[1]3.4'!CJ$7='[1]2.SAN'!$M$4:$M$73),0)),"")</f>
        <v/>
      </c>
      <c r="CK33" s="244" t="str">
        <f t="array" ref="CK33">IFERROR(INDEX([1]!Sanaudos[Saskaita],MATCH(1,('[1]3.4'!$AM33=[1]!Sanaudos[Kodas])*('[1]3.4'!CK$7='[1]2.SAN'!$M$4:$M$73),0)),"")</f>
        <v/>
      </c>
      <c r="CL33" s="244" t="str">
        <f t="array" ref="CL33">IFERROR(INDEX([1]!Sanaudos[Saskaita],MATCH(1,('[1]3.4'!$AM33=[1]!Sanaudos[Kodas])*('[1]3.4'!CL$7='[1]2.SAN'!$M$4:$M$73),0)),"")</f>
        <v/>
      </c>
      <c r="CM33" s="244" t="str">
        <f t="array" ref="CM33">IFERROR(INDEX([1]!Sanaudos[Saskaita],MATCH(1,('[1]3.4'!$AM33=[1]!Sanaudos[Kodas])*('[1]3.4'!CM$7='[1]2.SAN'!$M$4:$M$73),0)),"")</f>
        <v/>
      </c>
      <c r="CN33" s="244" t="str">
        <f t="array" ref="CN33">IFERROR(INDEX([1]!Sanaudos[Saskaita],MATCH(1,('[1]3.4'!$AM33=[1]!Sanaudos[Kodas])*('[1]3.4'!CN$7='[1]2.SAN'!$M$4:$M$73),0)),"")</f>
        <v/>
      </c>
      <c r="CO33" s="244" t="str">
        <f t="array" ref="CO33">IFERROR(INDEX([1]!Sanaudos[Saskaita],MATCH(1,('[1]3.4'!$AM33=[1]!Sanaudos[Kodas])*('[1]3.4'!CO$7='[1]2.SAN'!$M$4:$M$73),0)),"")</f>
        <v/>
      </c>
      <c r="CP33" s="244" t="str">
        <f t="array" ref="CP33">IFERROR(INDEX([1]!Sanaudos[Saskaita],MATCH(1,('[1]3.4'!$AM33=[1]!Sanaudos[Kodas])*('[1]3.4'!CP$7='[1]2.SAN'!$M$4:$M$73),0)),"")</f>
        <v/>
      </c>
      <c r="CQ33" s="244" t="str">
        <f t="array" ref="CQ33">IFERROR(INDEX([1]!Sanaudos[Saskaita],MATCH(1,('[1]3.4'!$AM33=[1]!Sanaudos[Kodas])*('[1]3.4'!CQ$7='[1]2.SAN'!$M$4:$M$73),0)),"")</f>
        <v/>
      </c>
      <c r="CR33" s="244" t="str">
        <f t="array" ref="CR33">IFERROR(INDEX([1]!Sanaudos[Saskaita],MATCH(1,('[1]3.4'!$AM33=[1]!Sanaudos[Kodas])*('[1]3.4'!CR$7='[1]2.SAN'!$M$4:$M$73),0)),"")</f>
        <v/>
      </c>
      <c r="CS33" s="244" t="str">
        <f t="array" ref="CS33">IFERROR(INDEX([1]!Sanaudos[Saskaita],MATCH(1,('[1]3.4'!$AM33=[1]!Sanaudos[Kodas])*('[1]3.4'!CS$7='[1]2.SAN'!$M$4:$M$73),0)),"")</f>
        <v/>
      </c>
      <c r="CT33" s="244" t="str">
        <f t="array" ref="CT33">IFERROR(INDEX([1]!Sanaudos[Saskaita],MATCH(1,('[1]3.4'!$AM33=[1]!Sanaudos[Kodas])*('[1]3.4'!CT$7='[1]2.SAN'!$M$4:$M$73),0)),"")</f>
        <v/>
      </c>
      <c r="CU33" s="244" t="str">
        <f t="array" ref="CU33">IFERROR(INDEX([1]!Sanaudos[Saskaita],MATCH(1,('[1]3.4'!$AM33=[1]!Sanaudos[Kodas])*('[1]3.4'!CU$7='[1]2.SAN'!$M$4:$M$73),0)),"")</f>
        <v/>
      </c>
      <c r="CV33" s="244" t="str">
        <f t="array" ref="CV33">IFERROR(INDEX([1]!Sanaudos[Saskaita],MATCH(1,('[1]3.4'!$AM33=[1]!Sanaudos[Kodas])*('[1]3.4'!CV$7='[1]2.SAN'!$M$4:$M$73),0)),"")</f>
        <v/>
      </c>
      <c r="CW33" s="244" t="str">
        <f t="array" ref="CW33">IFERROR(INDEX([1]!Sanaudos[Saskaita],MATCH(1,('[1]3.4'!$AM33=[1]!Sanaudos[Kodas])*('[1]3.4'!CW$7='[1]2.SAN'!$M$4:$M$73),0)),"")</f>
        <v/>
      </c>
      <c r="CX33" s="244" t="str">
        <f t="array" ref="CX33">IFERROR(INDEX([1]!Sanaudos[Saskaita],MATCH(1,('[1]3.4'!$AM33=[1]!Sanaudos[Kodas])*('[1]3.4'!CX$7='[1]2.SAN'!$M$4:$M$73),0)),"")</f>
        <v/>
      </c>
      <c r="CY33" s="244" t="str">
        <f t="array" ref="CY33">IFERROR(INDEX([1]!Sanaudos[Saskaita],MATCH(1,('[1]3.4'!$AM33=[1]!Sanaudos[Kodas])*('[1]3.4'!CY$7='[1]2.SAN'!$M$4:$M$73),0)),"")</f>
        <v/>
      </c>
      <c r="CZ33" s="244" t="str">
        <f t="array" ref="CZ33">IFERROR(INDEX([1]!Sanaudos[Saskaita],MATCH(1,('[1]3.4'!$AM33=[1]!Sanaudos[Kodas])*('[1]3.4'!CZ$7='[1]2.SAN'!$M$4:$M$73),0)),"")</f>
        <v/>
      </c>
      <c r="DA33" s="244" t="str">
        <f t="array" ref="DA33">IFERROR(INDEX([1]!Sanaudos[Saskaita],MATCH(1,('[1]3.4'!$AM33=[1]!Sanaudos[Kodas])*('[1]3.4'!DA$7='[1]2.SAN'!$M$4:$M$73),0)),"")</f>
        <v/>
      </c>
      <c r="DB33" s="244" t="str">
        <f t="array" ref="DB33">IFERROR(INDEX([1]!Sanaudos[Saskaita],MATCH(1,('[1]3.4'!$AM33=[1]!Sanaudos[Kodas])*('[1]3.4'!DB$7='[1]2.SAN'!$M$4:$M$73),0)),"")</f>
        <v/>
      </c>
      <c r="DC33" s="244" t="str">
        <f t="array" ref="DC33">IFERROR(INDEX([1]!Sanaudos[Saskaita],MATCH(1,('[1]3.4'!$AM33=[1]!Sanaudos[Kodas])*('[1]3.4'!DC$7='[1]2.SAN'!$M$4:$M$73),0)),"")</f>
        <v/>
      </c>
      <c r="DD33" s="244" t="str">
        <f t="array" ref="DD33">IFERROR(INDEX([1]!Sanaudos[Saskaita],MATCH(1,('[1]3.4'!$AM33=[1]!Sanaudos[Kodas])*('[1]3.4'!DD$7='[1]2.SAN'!$M$4:$M$73),0)),"")</f>
        <v/>
      </c>
      <c r="DE33" s="244" t="str">
        <f t="array" ref="DE33">IFERROR(INDEX([1]!Sanaudos[Saskaita],MATCH(1,('[1]3.4'!$AM33=[1]!Sanaudos[Kodas])*('[1]3.4'!DE$7='[1]2.SAN'!$M$4:$M$73),0)),"")</f>
        <v/>
      </c>
      <c r="DF33" s="244" t="str">
        <f t="array" ref="DF33">IFERROR(INDEX([1]!Sanaudos[Saskaita],MATCH(1,('[1]3.4'!$AM33=[1]!Sanaudos[Kodas])*('[1]3.4'!DF$7='[1]2.SAN'!$M$4:$M$73),0)),"")</f>
        <v/>
      </c>
      <c r="DG33" s="244" t="str">
        <f t="array" ref="DG33">IFERROR(INDEX([1]!Sanaudos[Saskaita],MATCH(1,('[1]3.4'!$AM33=[1]!Sanaudos[Kodas])*('[1]3.4'!DG$7='[1]2.SAN'!$M$4:$M$73),0)),"")</f>
        <v/>
      </c>
      <c r="DH33" s="244" t="str">
        <f t="array" ref="DH33">IFERROR(INDEX([1]!Sanaudos[Saskaita],MATCH(1,('[1]3.4'!$AM33=[1]!Sanaudos[Kodas])*('[1]3.4'!DH$7='[1]2.SAN'!$M$4:$M$73),0)),"")</f>
        <v/>
      </c>
      <c r="DI33" s="244" t="str">
        <f t="array" ref="DI33">IFERROR(INDEX([1]!Sanaudos[Saskaita],MATCH(1,('[1]3.4'!$AM33=[1]!Sanaudos[Kodas])*('[1]3.4'!DI$7='[1]2.SAN'!$M$4:$M$73),0)),"")</f>
        <v/>
      </c>
      <c r="DJ33" s="244" t="str">
        <f t="array" ref="DJ33">IFERROR(INDEX([1]!Sanaudos[Saskaita],MATCH(1,('[1]3.4'!$AM33=[1]!Sanaudos[Kodas])*('[1]3.4'!DJ$7='[1]2.SAN'!$M$4:$M$73),0)),"")</f>
        <v/>
      </c>
      <c r="DK33" s="244" t="str">
        <f t="array" ref="DK33">IFERROR(INDEX([1]!Sanaudos[Saskaita],MATCH(1,('[1]3.4'!$AM33=[1]!Sanaudos[Kodas])*('[1]3.4'!DK$7='[1]2.SAN'!$M$4:$M$73),0)),"")</f>
        <v/>
      </c>
      <c r="DL33" s="244" t="str">
        <f t="array" ref="DL33">IFERROR(INDEX([1]!Sanaudos[Saskaita],MATCH(1,('[1]3.4'!$AM33=[1]!Sanaudos[Kodas])*('[1]3.4'!DL$7='[1]2.SAN'!$M$4:$M$73),0)),"")</f>
        <v/>
      </c>
      <c r="DM33" s="244" t="str">
        <f t="array" ref="DM33">IFERROR(INDEX([1]!Sanaudos[Saskaita],MATCH(1,('[1]3.4'!$AM33=[1]!Sanaudos[Kodas])*('[1]3.4'!DM$7='[1]2.SAN'!$M$4:$M$73),0)),"")</f>
        <v/>
      </c>
      <c r="DN33" s="244" t="str">
        <f t="array" ref="DN33">IFERROR(INDEX([1]!Sanaudos[Saskaita],MATCH(1,('[1]3.4'!$AM33=[1]!Sanaudos[Kodas])*('[1]3.4'!DN$7='[1]2.SAN'!$M$4:$M$73),0)),"")</f>
        <v/>
      </c>
      <c r="DO33" s="244" t="str">
        <f t="array" ref="DO33">IFERROR(INDEX([1]!Sanaudos[Saskaita],MATCH(1,('[1]3.4'!$AM33=[1]!Sanaudos[Kodas])*('[1]3.4'!DO$7='[1]2.SAN'!$M$4:$M$73),0)),"")</f>
        <v/>
      </c>
      <c r="DP33" s="244" t="str">
        <f t="array" ref="DP33">IFERROR(INDEX([1]!Sanaudos[Saskaita],MATCH(1,('[1]3.4'!$AM33=[1]!Sanaudos[Kodas])*('[1]3.4'!DP$7='[1]2.SAN'!$M$4:$M$73),0)),"")</f>
        <v/>
      </c>
      <c r="DQ33" s="244" t="str">
        <f t="array" ref="DQ33">IFERROR(INDEX([1]!Sanaudos[Saskaita],MATCH(1,('[1]3.4'!$AM33=[1]!Sanaudos[Kodas])*('[1]3.4'!DQ$7='[1]2.SAN'!$M$4:$M$73),0)),"")</f>
        <v/>
      </c>
      <c r="DR33" s="244" t="str">
        <f t="array" ref="DR33">IFERROR(INDEX([1]!Sanaudos[Saskaita],MATCH(1,('[1]3.4'!$AM33=[1]!Sanaudos[Kodas])*('[1]3.4'!DR$7='[1]2.SAN'!$M$4:$M$73),0)),"")</f>
        <v/>
      </c>
      <c r="DS33" s="244" t="str">
        <f t="array" ref="DS33">IFERROR(INDEX([1]!Sanaudos[Saskaita],MATCH(1,('[1]3.4'!$AM33=[1]!Sanaudos[Kodas])*('[1]3.4'!DS$7='[1]2.SAN'!$M$4:$M$73),0)),"")</f>
        <v/>
      </c>
      <c r="DT33" s="244" t="str">
        <f t="array" ref="DT33">IFERROR(INDEX([1]!Sanaudos[Saskaita],MATCH(1,('[1]3.4'!$AM33=[1]!Sanaudos[Kodas])*('[1]3.4'!DT$7='[1]2.SAN'!$M$4:$M$73),0)),"")</f>
        <v/>
      </c>
      <c r="DU33" s="244" t="str">
        <f t="array" ref="DU33">IFERROR(INDEX([1]!Sanaudos[Saskaita],MATCH(1,('[1]3.4'!$AM33=[1]!Sanaudos[Kodas])*('[1]3.4'!DU$7='[1]2.SAN'!$M$4:$M$73),0)),"")</f>
        <v/>
      </c>
      <c r="DV33" s="244" t="str">
        <f t="array" ref="DV33">IFERROR(INDEX([1]!Sanaudos[Saskaita],MATCH(1,('[1]3.4'!$AM33=[1]!Sanaudos[Kodas])*('[1]3.4'!DV$7='[1]2.SAN'!$M$4:$M$73),0)),"")</f>
        <v/>
      </c>
      <c r="DW33" s="244" t="str">
        <f t="array" ref="DW33">IFERROR(INDEX([1]!Sanaudos[Saskaita],MATCH(1,('[1]3.4'!$AM33=[1]!Sanaudos[Kodas])*('[1]3.4'!DW$7='[1]2.SAN'!$M$4:$M$73),0)),"")</f>
        <v/>
      </c>
      <c r="DX33" s="244" t="str">
        <f t="array" ref="DX33">IFERROR(INDEX([1]!Sanaudos[Saskaita],MATCH(1,('[1]3.4'!$AM33=[1]!Sanaudos[Kodas])*('[1]3.4'!DX$7='[1]2.SAN'!$M$4:$M$73),0)),"")</f>
        <v/>
      </c>
      <c r="DY33" s="244" t="str">
        <f t="array" ref="DY33">IFERROR(INDEX([1]!Sanaudos[Saskaita],MATCH(1,('[1]3.4'!$AM33=[1]!Sanaudos[Kodas])*('[1]3.4'!DY$7='[1]2.SAN'!$M$4:$M$73),0)),"")</f>
        <v/>
      </c>
      <c r="DZ33" s="244" t="str">
        <f t="array" ref="DZ33">IFERROR(INDEX([1]!Sanaudos[Saskaita],MATCH(1,('[1]3.4'!$AM33=[1]!Sanaudos[Kodas])*('[1]3.4'!DZ$7='[1]2.SAN'!$M$4:$M$73),0)),"")</f>
        <v/>
      </c>
      <c r="EA33" s="244" t="str">
        <f t="array" ref="EA33">IFERROR(INDEX([1]!Sanaudos[Saskaita],MATCH(1,('[1]3.4'!$AM33=[1]!Sanaudos[Kodas])*('[1]3.4'!EA$7='[1]2.SAN'!$M$4:$M$73),0)),"")</f>
        <v/>
      </c>
      <c r="EB33" s="244" t="str">
        <f t="array" ref="EB33">IFERROR(INDEX([1]!Sanaudos[Saskaita],MATCH(1,('[1]3.4'!$AM33=[1]!Sanaudos[Kodas])*('[1]3.4'!EB$7='[1]2.SAN'!$M$4:$M$73),0)),"")</f>
        <v/>
      </c>
      <c r="EC33" s="244" t="str">
        <f t="array" ref="EC33">IFERROR(INDEX([1]!Sanaudos[Saskaita],MATCH(1,('[1]3.4'!$AM33=[1]!Sanaudos[Kodas])*('[1]3.4'!EC$7='[1]2.SAN'!$M$4:$M$73),0)),"")</f>
        <v/>
      </c>
      <c r="ED33" s="244" t="str">
        <f t="array" ref="ED33">IFERROR(INDEX([1]!Sanaudos[Saskaita],MATCH(1,('[1]3.4'!$AM33=[1]!Sanaudos[Kodas])*('[1]3.4'!ED$7='[1]2.SAN'!$M$4:$M$73),0)),"")</f>
        <v/>
      </c>
      <c r="EE33" s="244" t="str">
        <f t="array" ref="EE33">IFERROR(INDEX([1]!Sanaudos[Saskaita],MATCH(1,('[1]3.4'!$AM33=[1]!Sanaudos[Kodas])*('[1]3.4'!EE$7='[1]2.SAN'!$M$4:$M$73),0)),"")</f>
        <v/>
      </c>
      <c r="EF33" s="244" t="str">
        <f t="array" ref="EF33">IFERROR(INDEX([1]!Sanaudos[Saskaita],MATCH(1,('[1]3.4'!$AM33=[1]!Sanaudos[Kodas])*('[1]3.4'!EF$7='[1]2.SAN'!$M$4:$M$73),0)),"")</f>
        <v/>
      </c>
      <c r="EG33" s="244" t="str">
        <f t="array" ref="EG33">IFERROR(INDEX([1]!Sanaudos[Saskaita],MATCH(1,('[1]3.4'!$AM33=[1]!Sanaudos[Kodas])*('[1]3.4'!EG$7='[1]2.SAN'!$M$4:$M$73),0)),"")</f>
        <v/>
      </c>
      <c r="EH33" s="244" t="str">
        <f t="array" ref="EH33">IFERROR(INDEX([1]!Sanaudos[Saskaita],MATCH(1,('[1]3.4'!$AM33=[1]!Sanaudos[Kodas])*('[1]3.4'!EH$7='[1]2.SAN'!$M$4:$M$73),0)),"")</f>
        <v/>
      </c>
      <c r="EI33" s="244" t="str">
        <f t="array" ref="EI33">IFERROR(INDEX([1]!Sanaudos[Saskaita],MATCH(1,('[1]3.4'!$AM33=[1]!Sanaudos[Kodas])*('[1]3.4'!EI$7='[1]2.SAN'!$M$4:$M$73),0)),"")</f>
        <v/>
      </c>
      <c r="EJ33" s="244" t="str">
        <f t="array" ref="EJ33">IFERROR(INDEX([1]!Sanaudos[Saskaita],MATCH(1,('[1]3.4'!$AM33=[1]!Sanaudos[Kodas])*('[1]3.4'!EJ$7='[1]2.SAN'!$M$4:$M$73),0)),"")</f>
        <v/>
      </c>
      <c r="EK33" s="244" t="str">
        <f t="array" ref="EK33">IFERROR(INDEX([1]!Sanaudos[Saskaita],MATCH(1,('[1]3.4'!$AM33=[1]!Sanaudos[Kodas])*('[1]3.4'!EK$7='[1]2.SAN'!$M$4:$M$73),0)),"")</f>
        <v/>
      </c>
      <c r="EL33" s="244" t="str">
        <f t="array" ref="EL33">IFERROR(INDEX([1]!Sanaudos[Saskaita],MATCH(1,('[1]3.4'!$AM33=[1]!Sanaudos[Kodas])*('[1]3.4'!EL$7='[1]2.SAN'!$M$4:$M$73),0)),"")</f>
        <v/>
      </c>
      <c r="EM33" s="244" t="str">
        <f t="array" ref="EM33">IFERROR(INDEX([1]!Sanaudos[Saskaita],MATCH(1,('[1]3.4'!$AM33=[1]!Sanaudos[Kodas])*('[1]3.4'!EM$7='[1]2.SAN'!$M$4:$M$73),0)),"")</f>
        <v/>
      </c>
      <c r="EN33" s="244" t="str">
        <f t="array" ref="EN33">IFERROR(INDEX([1]!Sanaudos[Saskaita],MATCH(1,('[1]3.4'!$AM33=[1]!Sanaudos[Kodas])*('[1]3.4'!EN$7='[1]2.SAN'!$M$4:$M$73),0)),"")</f>
        <v/>
      </c>
      <c r="EO33" s="244" t="str">
        <f t="array" ref="EO33">IFERROR(INDEX([1]!Sanaudos[Saskaita],MATCH(1,('[1]3.4'!$AM33=[1]!Sanaudos[Kodas])*('[1]3.4'!EO$7='[1]2.SAN'!$M$4:$M$73),0)),"")</f>
        <v/>
      </c>
      <c r="EP33" s="244" t="str">
        <f t="array" ref="EP33">IFERROR(INDEX([1]!Sanaudos[Saskaita],MATCH(1,('[1]3.4'!$AM33=[1]!Sanaudos[Kodas])*('[1]3.4'!EP$7='[1]2.SAN'!$M$4:$M$73),0)),"")</f>
        <v/>
      </c>
      <c r="EQ33" s="244" t="str">
        <f t="array" ref="EQ33">IFERROR(INDEX([1]!Sanaudos[Saskaita],MATCH(1,('[1]3.4'!$AM33=[1]!Sanaudos[Kodas])*('[1]3.4'!EQ$7='[1]2.SAN'!$M$4:$M$73),0)),"")</f>
        <v/>
      </c>
      <c r="ER33" s="244" t="str">
        <f t="array" ref="ER33">IFERROR(INDEX([1]!Sanaudos[Saskaita],MATCH(1,('[1]3.4'!$AM33=[1]!Sanaudos[Kodas])*('[1]3.4'!ER$7='[1]2.SAN'!$M$4:$M$73),0)),"")</f>
        <v/>
      </c>
      <c r="ES33" s="244" t="str">
        <f t="array" ref="ES33">IFERROR(INDEX([1]!Sanaudos[Saskaita],MATCH(1,('[1]3.4'!$AM33=[1]!Sanaudos[Kodas])*('[1]3.4'!ES$7='[1]2.SAN'!$M$4:$M$73),0)),"")</f>
        <v/>
      </c>
      <c r="ET33" s="244" t="str">
        <f t="array" ref="ET33">IFERROR(INDEX([1]!Sanaudos[Saskaita],MATCH(1,('[1]3.4'!$AM33=[1]!Sanaudos[Kodas])*('[1]3.4'!ET$7='[1]2.SAN'!$M$4:$M$73),0)),"")</f>
        <v/>
      </c>
      <c r="EU33" s="244" t="str">
        <f t="array" ref="EU33">IFERROR(INDEX([1]!Sanaudos[Saskaita],MATCH(1,('[1]3.4'!$AM33=[1]!Sanaudos[Kodas])*('[1]3.4'!EU$7='[1]2.SAN'!$M$4:$M$73),0)),"")</f>
        <v/>
      </c>
      <c r="EV33" s="244" t="str">
        <f t="array" ref="EV33">IFERROR(INDEX([1]!Sanaudos[Saskaita],MATCH(1,('[1]3.4'!$AM33=[1]!Sanaudos[Kodas])*('[1]3.4'!EV$7='[1]2.SAN'!$M$4:$M$73),0)),"")</f>
        <v/>
      </c>
      <c r="EW33" s="244" t="str">
        <f t="array" ref="EW33">IFERROR(INDEX([1]!Sanaudos[Saskaita],MATCH(1,('[1]3.4'!$AM33=[1]!Sanaudos[Kodas])*('[1]3.4'!EW$7='[1]2.SAN'!$M$4:$M$73),0)),"")</f>
        <v/>
      </c>
      <c r="EX33" s="244" t="str">
        <f t="array" ref="EX33">IFERROR(INDEX([1]!Sanaudos[Saskaita],MATCH(1,('[1]3.4'!$AM33=[1]!Sanaudos[Kodas])*('[1]3.4'!EX$7='[1]2.SAN'!$M$4:$M$73),0)),"")</f>
        <v/>
      </c>
      <c r="EY33" s="244" t="str">
        <f t="array" ref="EY33">IFERROR(INDEX([1]!Sanaudos[Saskaita],MATCH(1,('[1]3.4'!$AM33=[1]!Sanaudos[Kodas])*('[1]3.4'!EY$7='[1]2.SAN'!$M$4:$M$73),0)),"")</f>
        <v/>
      </c>
      <c r="EZ33" s="244" t="str">
        <f t="array" ref="EZ33">IFERROR(INDEX([1]!Sanaudos[Saskaita],MATCH(1,('[1]3.4'!$AM33=[1]!Sanaudos[Kodas])*('[1]3.4'!EZ$7='[1]2.SAN'!$M$4:$M$73),0)),"")</f>
        <v/>
      </c>
      <c r="FA33" s="244" t="str">
        <f t="array" ref="FA33">IFERROR(INDEX([1]!Sanaudos[Saskaita],MATCH(1,('[1]3.4'!$AM33=[1]!Sanaudos[Kodas])*('[1]3.4'!FA$7='[1]2.SAN'!$M$4:$M$73),0)),"")</f>
        <v/>
      </c>
      <c r="FB33" s="244" t="str">
        <f t="array" ref="FB33">IFERROR(INDEX([1]!Sanaudos[Saskaita],MATCH(1,('[1]3.4'!$AM33=[1]!Sanaudos[Kodas])*('[1]3.4'!FB$7='[1]2.SAN'!$M$4:$M$73),0)),"")</f>
        <v/>
      </c>
      <c r="FC33" s="244" t="str">
        <f t="array" ref="FC33">IFERROR(INDEX([1]!Sanaudos[Saskaita],MATCH(1,('[1]3.4'!$AM33=[1]!Sanaudos[Kodas])*('[1]3.4'!FC$7='[1]2.SAN'!$M$4:$M$73),0)),"")</f>
        <v/>
      </c>
      <c r="FD33" s="244" t="str">
        <f t="array" ref="FD33">IFERROR(INDEX([1]!Sanaudos[Saskaita],MATCH(1,('[1]3.4'!$AM33=[1]!Sanaudos[Kodas])*('[1]3.4'!FD$7='[1]2.SAN'!$M$4:$M$73),0)),"")</f>
        <v/>
      </c>
      <c r="FE33" s="244" t="str">
        <f t="array" ref="FE33">IFERROR(INDEX([1]!Sanaudos[Saskaita],MATCH(1,('[1]3.4'!$AM33=[1]!Sanaudos[Kodas])*('[1]3.4'!FE$7='[1]2.SAN'!$M$4:$M$73),0)),"")</f>
        <v/>
      </c>
      <c r="FF33" s="244" t="str">
        <f t="array" ref="FF33">IFERROR(INDEX([1]!Sanaudos[Saskaita],MATCH(1,('[1]3.4'!$AM33=[1]!Sanaudos[Kodas])*('[1]3.4'!FF$7='[1]2.SAN'!$M$4:$M$73),0)),"")</f>
        <v/>
      </c>
      <c r="FG33" s="244" t="str">
        <f t="array" ref="FG33">IFERROR(INDEX([1]!Sanaudos[Saskaita],MATCH(1,('[1]3.4'!$AM33=[1]!Sanaudos[Kodas])*('[1]3.4'!FG$7='[1]2.SAN'!$M$4:$M$73),0)),"")</f>
        <v/>
      </c>
      <c r="FH33" s="244" t="str">
        <f t="array" ref="FH33">IFERROR(INDEX([1]!Sanaudos[Saskaita],MATCH(1,('[1]3.4'!$AM33=[1]!Sanaudos[Kodas])*('[1]3.4'!FH$7='[1]2.SAN'!$M$4:$M$73),0)),"")</f>
        <v/>
      </c>
      <c r="FI33" s="244" t="str">
        <f t="array" ref="FI33">IFERROR(INDEX([1]!Sanaudos[Saskaita],MATCH(1,('[1]3.4'!$AM33=[1]!Sanaudos[Kodas])*('[1]3.4'!FI$7='[1]2.SAN'!$M$4:$M$73),0)),"")</f>
        <v/>
      </c>
      <c r="FJ33" s="244" t="str">
        <f t="array" ref="FJ33">IFERROR(INDEX([1]!Sanaudos[Saskaita],MATCH(1,('[1]3.4'!$AM33=[1]!Sanaudos[Kodas])*('[1]3.4'!FJ$7='[1]2.SAN'!$M$4:$M$73),0)),"")</f>
        <v/>
      </c>
      <c r="FK33" s="244" t="str">
        <f t="array" ref="FK33">IFERROR(INDEX([1]!Sanaudos[Saskaita],MATCH(1,('[1]3.4'!$AM33=[1]!Sanaudos[Kodas])*('[1]3.4'!FK$7='[1]2.SAN'!$M$4:$M$73),0)),"")</f>
        <v/>
      </c>
      <c r="FL33" s="244" t="str">
        <f t="array" ref="FL33">IFERROR(INDEX([1]!Sanaudos[Saskaita],MATCH(1,('[1]3.4'!$AM33=[1]!Sanaudos[Kodas])*('[1]3.4'!FL$7='[1]2.SAN'!$M$4:$M$73),0)),"")</f>
        <v/>
      </c>
      <c r="FM33" s="244" t="str">
        <f t="array" ref="FM33">IFERROR(INDEX([1]!Sanaudos[Saskaita],MATCH(1,('[1]3.4'!$AM33=[1]!Sanaudos[Kodas])*('[1]3.4'!FM$7='[1]2.SAN'!$M$4:$M$73),0)),"")</f>
        <v/>
      </c>
      <c r="FN33" s="244" t="str">
        <f t="array" ref="FN33">IFERROR(INDEX([1]!Sanaudos[Saskaita],MATCH(1,('[1]3.4'!$AM33=[1]!Sanaudos[Kodas])*('[1]3.4'!FN$7='[1]2.SAN'!$M$4:$M$73),0)),"")</f>
        <v/>
      </c>
      <c r="FO33" s="244" t="str">
        <f t="array" ref="FO33">IFERROR(INDEX([1]!Sanaudos[Saskaita],MATCH(1,('[1]3.4'!$AM33=[1]!Sanaudos[Kodas])*('[1]3.4'!FO$7='[1]2.SAN'!$M$4:$M$73),0)),"")</f>
        <v/>
      </c>
      <c r="FP33" s="244" t="str">
        <f t="array" ref="FP33">IFERROR(INDEX([1]!Sanaudos[Saskaita],MATCH(1,('[1]3.4'!$AM33=[1]!Sanaudos[Kodas])*('[1]3.4'!FP$7='[1]2.SAN'!$M$4:$M$73),0)),"")</f>
        <v/>
      </c>
      <c r="FQ33" s="244" t="str">
        <f t="array" ref="FQ33">IFERROR(INDEX([1]!Sanaudos[Saskaita],MATCH(1,('[1]3.4'!$AM33=[1]!Sanaudos[Kodas])*('[1]3.4'!FQ$7='[1]2.SAN'!$M$4:$M$73),0)),"")</f>
        <v/>
      </c>
      <c r="FR33" s="244" t="str">
        <f t="array" ref="FR33">IFERROR(INDEX([1]!Sanaudos[Saskaita],MATCH(1,('[1]3.4'!$AM33=[1]!Sanaudos[Kodas])*('[1]3.4'!FR$7='[1]2.SAN'!$M$4:$M$73),0)),"")</f>
        <v/>
      </c>
      <c r="FS33" s="244" t="str">
        <f t="array" ref="FS33">IFERROR(INDEX([1]!Sanaudos[Saskaita],MATCH(1,('[1]3.4'!$AM33=[1]!Sanaudos[Kodas])*('[1]3.4'!FS$7='[1]2.SAN'!$M$4:$M$73),0)),"")</f>
        <v/>
      </c>
      <c r="FT33" s="244" t="str">
        <f t="array" ref="FT33">IFERROR(INDEX([1]!Sanaudos[Saskaita],MATCH(1,('[1]3.4'!$AM33=[1]!Sanaudos[Kodas])*('[1]3.4'!FT$7='[1]2.SAN'!$M$4:$M$73),0)),"")</f>
        <v/>
      </c>
      <c r="FU33" s="244" t="str">
        <f t="array" ref="FU33">IFERROR(INDEX([1]!Sanaudos[Saskaita],MATCH(1,('[1]3.4'!$AM33=[1]!Sanaudos[Kodas])*('[1]3.4'!FU$7='[1]2.SAN'!$M$4:$M$73),0)),"")</f>
        <v/>
      </c>
      <c r="FV33" s="244" t="str">
        <f t="array" ref="FV33">IFERROR(INDEX([1]!Sanaudos[Saskaita],MATCH(1,('[1]3.4'!$AM33=[1]!Sanaudos[Kodas])*('[1]3.4'!FV$7='[1]2.SAN'!$M$4:$M$73),0)),"")</f>
        <v/>
      </c>
      <c r="FW33" s="244" t="str">
        <f t="array" ref="FW33">IFERROR(INDEX([1]!Sanaudos[Saskaita],MATCH(1,('[1]3.4'!$AM33=[1]!Sanaudos[Kodas])*('[1]3.4'!FW$7='[1]2.SAN'!$M$4:$M$73),0)),"")</f>
        <v/>
      </c>
      <c r="FX33" s="244" t="str">
        <f t="array" ref="FX33">IFERROR(INDEX([1]!Sanaudos[Saskaita],MATCH(1,('[1]3.4'!$AM33=[1]!Sanaudos[Kodas])*('[1]3.4'!FX$7='[1]2.SAN'!$M$4:$M$73),0)),"")</f>
        <v/>
      </c>
      <c r="FY33" s="244" t="str">
        <f t="array" ref="FY33">IFERROR(INDEX([1]!Sanaudos[Saskaita],MATCH(1,('[1]3.4'!$AM33=[1]!Sanaudos[Kodas])*('[1]3.4'!FY$7='[1]2.SAN'!$M$4:$M$73),0)),"")</f>
        <v/>
      </c>
      <c r="FZ33" s="244" t="str">
        <f t="array" ref="FZ33">IFERROR(INDEX([1]!Sanaudos[Saskaita],MATCH(1,('[1]3.4'!$AM33=[1]!Sanaudos[Kodas])*('[1]3.4'!FZ$7='[1]2.SAN'!$M$4:$M$73),0)),"")</f>
        <v/>
      </c>
      <c r="GA33" s="244" t="str">
        <f t="array" ref="GA33">IFERROR(INDEX([1]!Sanaudos[Saskaita],MATCH(1,('[1]3.4'!$AM33=[1]!Sanaudos[Kodas])*('[1]3.4'!GA$7='[1]2.SAN'!$M$4:$M$73),0)),"")</f>
        <v/>
      </c>
      <c r="GB33" s="244" t="str">
        <f t="array" ref="GB33">IFERROR(INDEX([1]!Sanaudos[Saskaita],MATCH(1,('[1]3.4'!$AM33=[1]!Sanaudos[Kodas])*('[1]3.4'!GB$7='[1]2.SAN'!$M$4:$M$73),0)),"")</f>
        <v/>
      </c>
      <c r="GC33" s="244" t="str">
        <f t="array" ref="GC33">IFERROR(INDEX([1]!Sanaudos[Saskaita],MATCH(1,('[1]3.4'!$AM33=[1]!Sanaudos[Kodas])*('[1]3.4'!GC$7='[1]2.SAN'!$M$4:$M$73),0)),"")</f>
        <v/>
      </c>
      <c r="GD33" s="244" t="str">
        <f t="array" ref="GD33">IFERROR(INDEX([1]!Sanaudos[Saskaita],MATCH(1,('[1]3.4'!$AM33=[1]!Sanaudos[Kodas])*('[1]3.4'!GD$7='[1]2.SAN'!$M$4:$M$73),0)),"")</f>
        <v/>
      </c>
      <c r="GE33" s="244" t="str">
        <f t="array" ref="GE33">IFERROR(INDEX([1]!Sanaudos[Saskaita],MATCH(1,('[1]3.4'!$AM33=[1]!Sanaudos[Kodas])*('[1]3.4'!GE$7='[1]2.SAN'!$M$4:$M$73),0)),"")</f>
        <v/>
      </c>
      <c r="GF33" s="244" t="str">
        <f t="array" ref="GF33">IFERROR(INDEX([1]!Sanaudos[Saskaita],MATCH(1,('[1]3.4'!$AM33=[1]!Sanaudos[Kodas])*('[1]3.4'!GF$7='[1]2.SAN'!$M$4:$M$73),0)),"")</f>
        <v/>
      </c>
      <c r="GG33" s="244" t="str">
        <f t="array" ref="GG33">IFERROR(INDEX([1]!Sanaudos[Saskaita],MATCH(1,('[1]3.4'!$AM33=[1]!Sanaudos[Kodas])*('[1]3.4'!GG$7='[1]2.SAN'!$M$4:$M$73),0)),"")</f>
        <v/>
      </c>
      <c r="GH33" s="244" t="str">
        <f t="array" ref="GH33">IFERROR(INDEX([1]!Sanaudos[Saskaita],MATCH(1,('[1]3.4'!$AM33=[1]!Sanaudos[Kodas])*('[1]3.4'!GH$7='[1]2.SAN'!$M$4:$M$73),0)),"")</f>
        <v/>
      </c>
      <c r="GI33" s="244" t="str">
        <f t="array" ref="GI33">IFERROR(INDEX([1]!Sanaudos[Saskaita],MATCH(1,('[1]3.4'!$AM33=[1]!Sanaudos[Kodas])*('[1]3.4'!GI$7='[1]2.SAN'!$M$4:$M$73),0)),"")</f>
        <v/>
      </c>
      <c r="GJ33" s="244" t="str">
        <f t="array" ref="GJ33">IFERROR(INDEX([1]!Sanaudos[Saskaita],MATCH(1,('[1]3.4'!$AM33=[1]!Sanaudos[Kodas])*('[1]3.4'!GJ$7='[1]2.SAN'!$M$4:$M$73),0)),"")</f>
        <v/>
      </c>
      <c r="GK33" s="244" t="str">
        <f t="array" ref="GK33">IFERROR(INDEX([1]!Sanaudos[Saskaita],MATCH(1,('[1]3.4'!$AM33=[1]!Sanaudos[Kodas])*('[1]3.4'!GK$7='[1]2.SAN'!$M$4:$M$73),0)),"")</f>
        <v/>
      </c>
      <c r="GL33" s="244" t="str">
        <f t="array" ref="GL33">IFERROR(INDEX([1]!Sanaudos[Saskaita],MATCH(1,('[1]3.4'!$AM33=[1]!Sanaudos[Kodas])*('[1]3.4'!GL$7='[1]2.SAN'!$M$4:$M$73),0)),"")</f>
        <v/>
      </c>
      <c r="GM33" s="244" t="str">
        <f t="array" ref="GM33">IFERROR(INDEX([1]!Sanaudos[Saskaita],MATCH(1,('[1]3.4'!$AM33=[1]!Sanaudos[Kodas])*('[1]3.4'!GM$7='[1]2.SAN'!$M$4:$M$73),0)),"")</f>
        <v/>
      </c>
      <c r="GN33" s="244" t="str">
        <f t="array" ref="GN33">IFERROR(INDEX([1]!Sanaudos[Saskaita],MATCH(1,('[1]3.4'!$AM33=[1]!Sanaudos[Kodas])*('[1]3.4'!GN$7='[1]2.SAN'!$M$4:$M$73),0)),"")</f>
        <v/>
      </c>
      <c r="GO33" s="244" t="str">
        <f t="array" ref="GO33">IFERROR(INDEX([1]!Sanaudos[Saskaita],MATCH(1,('[1]3.4'!$AM33=[1]!Sanaudos[Kodas])*('[1]3.4'!GO$7='[1]2.SAN'!$M$4:$M$73),0)),"")</f>
        <v/>
      </c>
      <c r="GP33" s="244" t="str">
        <f t="array" ref="GP33">IFERROR(INDEX([1]!Sanaudos[Saskaita],MATCH(1,('[1]3.4'!$AM33=[1]!Sanaudos[Kodas])*('[1]3.4'!GP$7='[1]2.SAN'!$M$4:$M$73),0)),"")</f>
        <v/>
      </c>
      <c r="GQ33" s="244" t="str">
        <f t="array" ref="GQ33">IFERROR(INDEX([1]!Sanaudos[Saskaita],MATCH(1,('[1]3.4'!$AM33=[1]!Sanaudos[Kodas])*('[1]3.4'!GQ$7='[1]2.SAN'!$M$4:$M$73),0)),"")</f>
        <v/>
      </c>
      <c r="GR33" s="244" t="str">
        <f t="array" ref="GR33">IFERROR(INDEX([1]!Sanaudos[Saskaita],MATCH(1,('[1]3.4'!$AM33=[1]!Sanaudos[Kodas])*('[1]3.4'!GR$7='[1]2.SAN'!$M$4:$M$73),0)),"")</f>
        <v/>
      </c>
      <c r="GS33" s="244" t="str">
        <f t="array" ref="GS33">IFERROR(INDEX([1]!Sanaudos[Saskaita],MATCH(1,('[1]3.4'!$AM33=[1]!Sanaudos[Kodas])*('[1]3.4'!GS$7='[1]2.SAN'!$M$4:$M$73),0)),"")</f>
        <v/>
      </c>
      <c r="GT33" s="244" t="str">
        <f t="array" ref="GT33">IFERROR(INDEX([1]!Sanaudos[Saskaita],MATCH(1,('[1]3.4'!$AM33=[1]!Sanaudos[Kodas])*('[1]3.4'!GT$7='[1]2.SAN'!$M$4:$M$73),0)),"")</f>
        <v/>
      </c>
      <c r="GU33" s="244" t="str">
        <f t="array" ref="GU33">IFERROR(INDEX([1]!Sanaudos[Saskaita],MATCH(1,('[1]3.4'!$AM33=[1]!Sanaudos[Kodas])*('[1]3.4'!GU$7='[1]2.SAN'!$M$4:$M$73),0)),"")</f>
        <v/>
      </c>
      <c r="GV33" s="244" t="str">
        <f t="array" ref="GV33">IFERROR(INDEX([1]!Sanaudos[Saskaita],MATCH(1,('[1]3.4'!$AM33=[1]!Sanaudos[Kodas])*('[1]3.4'!GV$7='[1]2.SAN'!$M$4:$M$73),0)),"")</f>
        <v/>
      </c>
      <c r="GW33" s="244" t="str">
        <f t="array" ref="GW33">IFERROR(INDEX([1]!Sanaudos[Saskaita],MATCH(1,('[1]3.4'!$AM33=[1]!Sanaudos[Kodas])*('[1]3.4'!GW$7='[1]2.SAN'!$M$4:$M$73),0)),"")</f>
        <v/>
      </c>
      <c r="GX33" s="244" t="str">
        <f t="array" ref="GX33">IFERROR(INDEX([1]!Sanaudos[Saskaita],MATCH(1,('[1]3.4'!$AM33=[1]!Sanaudos[Kodas])*('[1]3.4'!GX$7='[1]2.SAN'!$M$4:$M$73),0)),"")</f>
        <v/>
      </c>
      <c r="GY33" s="244" t="str">
        <f t="array" ref="GY33">IFERROR(INDEX([1]!Sanaudos[Saskaita],MATCH(1,('[1]3.4'!$AM33=[1]!Sanaudos[Kodas])*('[1]3.4'!GY$7='[1]2.SAN'!$M$4:$M$73),0)),"")</f>
        <v/>
      </c>
      <c r="GZ33" s="244" t="str">
        <f t="array" ref="GZ33">IFERROR(INDEX([1]!Sanaudos[Saskaita],MATCH(1,('[1]3.4'!$AM33=[1]!Sanaudos[Kodas])*('[1]3.4'!GZ$7='[1]2.SAN'!$M$4:$M$73),0)),"")</f>
        <v/>
      </c>
      <c r="HA33" s="244" t="str">
        <f t="array" ref="HA33">IFERROR(INDEX([1]!Sanaudos[Saskaita],MATCH(1,('[1]3.4'!$AM33=[1]!Sanaudos[Kodas])*('[1]3.4'!HA$7='[1]2.SAN'!$M$4:$M$73),0)),"")</f>
        <v/>
      </c>
      <c r="HB33" s="244" t="str">
        <f t="array" ref="HB33">IFERROR(INDEX([1]!Sanaudos[Saskaita],MATCH(1,('[1]3.4'!$AM33=[1]!Sanaudos[Kodas])*('[1]3.4'!HB$7='[1]2.SAN'!$M$4:$M$73),0)),"")</f>
        <v/>
      </c>
      <c r="HC33" s="244" t="str">
        <f t="array" ref="HC33">IFERROR(INDEX([1]!Sanaudos[Saskaita],MATCH(1,('[1]3.4'!$AM33=[1]!Sanaudos[Kodas])*('[1]3.4'!HC$7='[1]2.SAN'!$M$4:$M$73),0)),"")</f>
        <v/>
      </c>
      <c r="HD33" s="244" t="str">
        <f t="array" ref="HD33">IFERROR(INDEX([1]!Sanaudos[Saskaita],MATCH(1,('[1]3.4'!$AM33=[1]!Sanaudos[Kodas])*('[1]3.4'!HD$7='[1]2.SAN'!$M$4:$M$73),0)),"")</f>
        <v/>
      </c>
      <c r="HE33" s="244" t="str">
        <f t="array" ref="HE33">IFERROR(INDEX([1]!Sanaudos[Saskaita],MATCH(1,('[1]3.4'!$AM33=[1]!Sanaudos[Kodas])*('[1]3.4'!HE$7='[1]2.SAN'!$M$4:$M$73),0)),"")</f>
        <v/>
      </c>
      <c r="HF33" s="244" t="str">
        <f t="array" ref="HF33">IFERROR(INDEX([1]!Sanaudos[Saskaita],MATCH(1,('[1]3.4'!$AM33=[1]!Sanaudos[Kodas])*('[1]3.4'!HF$7='[1]2.SAN'!$M$4:$M$73),0)),"")</f>
        <v/>
      </c>
      <c r="HG33" s="244" t="str">
        <f t="array" ref="HG33">IFERROR(INDEX([1]!Sanaudos[Saskaita],MATCH(1,('[1]3.4'!$AM33=[1]!Sanaudos[Kodas])*('[1]3.4'!HG$7='[1]2.SAN'!$M$4:$M$73),0)),"")</f>
        <v/>
      </c>
      <c r="HH33" s="244" t="str">
        <f t="array" ref="HH33">IFERROR(INDEX([1]!Sanaudos[Saskaita],MATCH(1,('[1]3.4'!$AM33=[1]!Sanaudos[Kodas])*('[1]3.4'!HH$7='[1]2.SAN'!$M$4:$M$73),0)),"")</f>
        <v/>
      </c>
      <c r="HI33" s="244" t="str">
        <f t="array" ref="HI33">IFERROR(INDEX([1]!Sanaudos[Saskaita],MATCH(1,('[1]3.4'!$AM33=[1]!Sanaudos[Kodas])*('[1]3.4'!HI$7='[1]2.SAN'!$M$4:$M$73),0)),"")</f>
        <v/>
      </c>
      <c r="HJ33" s="244" t="str">
        <f t="array" ref="HJ33">IFERROR(INDEX([1]!Sanaudos[Saskaita],MATCH(1,('[1]3.4'!$AM33=[1]!Sanaudos[Kodas])*('[1]3.4'!HJ$7='[1]2.SAN'!$M$4:$M$73),0)),"")</f>
        <v/>
      </c>
      <c r="HK33" s="244" t="str">
        <f t="array" ref="HK33">IFERROR(INDEX([1]!Sanaudos[Saskaita],MATCH(1,('[1]3.4'!$AM33=[1]!Sanaudos[Kodas])*('[1]3.4'!HK$7='[1]2.SAN'!$M$4:$M$73),0)),"")</f>
        <v/>
      </c>
      <c r="HL33" s="244" t="str">
        <f t="array" ref="HL33">IFERROR(INDEX([1]!Sanaudos[Saskaita],MATCH(1,('[1]3.4'!$AM33=[1]!Sanaudos[Kodas])*('[1]3.4'!HL$7='[1]2.SAN'!$M$4:$M$73),0)),"")</f>
        <v/>
      </c>
      <c r="HM33" s="244" t="str">
        <f t="array" ref="HM33">IFERROR(INDEX([1]!Sanaudos[Saskaita],MATCH(1,('[1]3.4'!$AM33=[1]!Sanaudos[Kodas])*('[1]3.4'!HM$7='[1]2.SAN'!$M$4:$M$73),0)),"")</f>
        <v/>
      </c>
      <c r="HN33" s="244" t="str">
        <f t="array" ref="HN33">IFERROR(INDEX([1]!Sanaudos[Saskaita],MATCH(1,('[1]3.4'!$AM33=[1]!Sanaudos[Kodas])*('[1]3.4'!HN$7='[1]2.SAN'!$M$4:$M$73),0)),"")</f>
        <v/>
      </c>
      <c r="HO33" s="244" t="str">
        <f t="array" ref="HO33">IFERROR(INDEX([1]!Sanaudos[Saskaita],MATCH(1,('[1]3.4'!$AM33=[1]!Sanaudos[Kodas])*('[1]3.4'!HO$7='[1]2.SAN'!$M$4:$M$73),0)),"")</f>
        <v/>
      </c>
      <c r="HP33" s="244" t="str">
        <f t="array" ref="HP33">IFERROR(INDEX([1]!Sanaudos[Saskaita],MATCH(1,('[1]3.4'!$AM33=[1]!Sanaudos[Kodas])*('[1]3.4'!HP$7='[1]2.SAN'!$M$4:$M$73),0)),"")</f>
        <v/>
      </c>
      <c r="HQ33" s="244" t="str">
        <f t="array" ref="HQ33">IFERROR(INDEX([1]!Sanaudos[Saskaita],MATCH(1,('[1]3.4'!$AM33=[1]!Sanaudos[Kodas])*('[1]3.4'!HQ$7='[1]2.SAN'!$M$4:$M$73),0)),"")</f>
        <v/>
      </c>
      <c r="HR33" s="244" t="str">
        <f t="array" ref="HR33">IFERROR(INDEX([1]!Sanaudos[Saskaita],MATCH(1,('[1]3.4'!$AM33=[1]!Sanaudos[Kodas])*('[1]3.4'!HR$7='[1]2.SAN'!$M$4:$M$73),0)),"")</f>
        <v/>
      </c>
      <c r="HS33" s="244" t="str">
        <f t="array" ref="HS33">IFERROR(INDEX([1]!Sanaudos[Saskaita],MATCH(1,('[1]3.4'!$AM33=[1]!Sanaudos[Kodas])*('[1]3.4'!HS$7='[1]2.SAN'!$M$4:$M$73),0)),"")</f>
        <v/>
      </c>
      <c r="HT33" s="244" t="str">
        <f t="array" ref="HT33">IFERROR(INDEX([1]!Sanaudos[Saskaita],MATCH(1,('[1]3.4'!$AM33=[1]!Sanaudos[Kodas])*('[1]3.4'!HT$7='[1]2.SAN'!$M$4:$M$73),0)),"")</f>
        <v/>
      </c>
      <c r="HU33" s="244" t="str">
        <f t="array" ref="HU33">IFERROR(INDEX([1]!Sanaudos[Saskaita],MATCH(1,('[1]3.4'!$AM33=[1]!Sanaudos[Kodas])*('[1]3.4'!HU$7='[1]2.SAN'!$M$4:$M$73),0)),"")</f>
        <v/>
      </c>
      <c r="HV33" s="244" t="str">
        <f t="array" ref="HV33">IFERROR(INDEX([1]!Sanaudos[Saskaita],MATCH(1,('[1]3.4'!$AM33=[1]!Sanaudos[Kodas])*('[1]3.4'!HV$7='[1]2.SAN'!$M$4:$M$73),0)),"")</f>
        <v/>
      </c>
      <c r="HW33" s="244" t="str">
        <f t="array" ref="HW33">IFERROR(INDEX([1]!Sanaudos[Saskaita],MATCH(1,('[1]3.4'!$AM33=[1]!Sanaudos[Kodas])*('[1]3.4'!HW$7='[1]2.SAN'!$M$4:$M$73),0)),"")</f>
        <v/>
      </c>
      <c r="HX33" s="244" t="str">
        <f t="array" ref="HX33">IFERROR(INDEX([1]!Sanaudos[Saskaita],MATCH(1,('[1]3.4'!$AM33=[1]!Sanaudos[Kodas])*('[1]3.4'!HX$7='[1]2.SAN'!$M$4:$M$73),0)),"")</f>
        <v/>
      </c>
      <c r="HY33" s="244" t="str">
        <f t="array" ref="HY33">IFERROR(INDEX([1]!Sanaudos[Saskaita],MATCH(1,('[1]3.4'!$AM33=[1]!Sanaudos[Kodas])*('[1]3.4'!HY$7='[1]2.SAN'!$M$4:$M$73),0)),"")</f>
        <v/>
      </c>
      <c r="HZ33" s="244" t="str">
        <f t="array" ref="HZ33">IFERROR(INDEX([1]!Sanaudos[Saskaita],MATCH(1,('[1]3.4'!$AM33=[1]!Sanaudos[Kodas])*('[1]3.4'!HZ$7='[1]2.SAN'!$M$4:$M$73),0)),"")</f>
        <v/>
      </c>
      <c r="IA33" s="244" t="str">
        <f t="array" ref="IA33">IFERROR(INDEX([1]!Sanaudos[Saskaita],MATCH(1,('[1]3.4'!$AM33=[1]!Sanaudos[Kodas])*('[1]3.4'!IA$7='[1]2.SAN'!$M$4:$M$73),0)),"")</f>
        <v/>
      </c>
      <c r="IB33" s="244" t="str">
        <f t="array" ref="IB33">IFERROR(INDEX([1]!Sanaudos[Saskaita],MATCH(1,('[1]3.4'!$AM33=[1]!Sanaudos[Kodas])*('[1]3.4'!IB$7='[1]2.SAN'!$M$4:$M$73),0)),"")</f>
        <v/>
      </c>
      <c r="IC33" s="244" t="str">
        <f t="array" ref="IC33">IFERROR(INDEX([1]!Sanaudos[Saskaita],MATCH(1,('[1]3.4'!$AM33=[1]!Sanaudos[Kodas])*('[1]3.4'!IC$7='[1]2.SAN'!$M$4:$M$73),0)),"")</f>
        <v/>
      </c>
      <c r="ID33" s="244" t="str">
        <f t="array" ref="ID33">IFERROR(INDEX([1]!Sanaudos[Saskaita],MATCH(1,('[1]3.4'!$AM33=[1]!Sanaudos[Kodas])*('[1]3.4'!ID$7='[1]2.SAN'!$M$4:$M$73),0)),"")</f>
        <v/>
      </c>
      <c r="IE33" s="244" t="str">
        <f t="array" ref="IE33">IFERROR(INDEX([1]!Sanaudos[Saskaita],MATCH(1,('[1]3.4'!$AM33=[1]!Sanaudos[Kodas])*('[1]3.4'!IE$7='[1]2.SAN'!$M$4:$M$73),0)),"")</f>
        <v/>
      </c>
      <c r="IF33" s="244" t="str">
        <f t="array" ref="IF33">IFERROR(INDEX([1]!Sanaudos[Saskaita],MATCH(1,('[1]3.4'!$AM33=[1]!Sanaudos[Kodas])*('[1]3.4'!IF$7='[1]2.SAN'!$M$4:$M$73),0)),"")</f>
        <v/>
      </c>
      <c r="IG33" s="244" t="str">
        <f t="array" ref="IG33">IFERROR(INDEX([1]!Sanaudos[Saskaita],MATCH(1,('[1]3.4'!$AM33=[1]!Sanaudos[Kodas])*('[1]3.4'!IG$7='[1]2.SAN'!$M$4:$M$73),0)),"")</f>
        <v/>
      </c>
      <c r="IH33" s="244" t="str">
        <f t="array" ref="IH33">IFERROR(INDEX([1]!Sanaudos[Saskaita],MATCH(1,('[1]3.4'!$AM33=[1]!Sanaudos[Kodas])*('[1]3.4'!IH$7='[1]2.SAN'!$M$4:$M$73),0)),"")</f>
        <v/>
      </c>
      <c r="II33" s="244" t="str">
        <f t="array" ref="II33">IFERROR(INDEX([1]!Sanaudos[Saskaita],MATCH(1,('[1]3.4'!$AM33=[1]!Sanaudos[Kodas])*('[1]3.4'!II$7='[1]2.SAN'!$M$4:$M$73),0)),"")</f>
        <v/>
      </c>
      <c r="IJ33" s="244" t="str">
        <f t="array" ref="IJ33">IFERROR(INDEX([1]!Sanaudos[Saskaita],MATCH(1,('[1]3.4'!$AM33=[1]!Sanaudos[Kodas])*('[1]3.4'!IJ$7='[1]2.SAN'!$M$4:$M$73),0)),"")</f>
        <v/>
      </c>
      <c r="IK33" s="244" t="str">
        <f t="array" ref="IK33">IFERROR(INDEX([1]!Sanaudos[Saskaita],MATCH(1,('[1]3.4'!$AM33=[1]!Sanaudos[Kodas])*('[1]3.4'!IK$7='[1]2.SAN'!$M$4:$M$73),0)),"")</f>
        <v/>
      </c>
    </row>
    <row r="34" spans="2:245" ht="12.2" customHeight="1" x14ac:dyDescent="0.2">
      <c r="B34" s="566"/>
      <c r="C34" s="255" t="s">
        <v>818</v>
      </c>
      <c r="D34" s="259" t="s">
        <v>820</v>
      </c>
      <c r="E34" s="257" t="str">
        <f t="shared" si="2"/>
        <v xml:space="preserve">                                    </v>
      </c>
      <c r="F34" s="258" t="e">
        <f>+SUMIFS([1]!Sanaudos[Suma],[1]!Sanaudos[Kodas],AM34,[1]!Sanaudos[PASK],TRUE)</f>
        <v>#REF!</v>
      </c>
      <c r="G34" s="258" t="e">
        <f>-SUMIFS([1]!Sanaudos[Suma],[1]!Sanaudos[Kodas],$AM34,[1]!Sanaudos[Pagal DK RAS],700)</f>
        <v>#REF!</v>
      </c>
      <c r="H34" s="258" t="e">
        <f>+SUMIFS('[1]5.turtas'!$D$1:$AN$1,'[1]5.turtas'!$D$4:$AN$4,$AM34)</f>
        <v>#VALUE!</v>
      </c>
      <c r="I34" s="258" t="e">
        <f>-SUMIFS([1]!Sanaudos[Suma],[1]!Sanaudos[Kodas],$AM34,[1]!Sanaudos[Pagal DK RAS],901)-SUMIFS([1]!Sanaudos[Suma],[1]!Sanaudos[Kodas],$AM34,[1]!Sanaudos[Pagal DK RAS],902)-SUMIFS([1]!Sanaudos[Suma],[1]!Sanaudos[Kodas],$AM34,[1]!Sanaudos[Pagal DK RAS],905)</f>
        <v>#REF!</v>
      </c>
      <c r="J34" s="258" t="e">
        <f>+SUMIFS([1]!DU[DU],[1]!DU[Kodas],$AM34)+SUMIFS([1]!DU[Sodra],[1]!DU[Kodas],$AM34)+SUMIFS([1]!DU[Išeitinės išmokos, kompensacijos],[1]!DU[Kodas],$AM34)</f>
        <v>#REF!</v>
      </c>
      <c r="K34" s="258" t="e">
        <f>+SUMIFS([1]!Sanaudos_kor[Suma],[1]!Sanaudos_kor[Kodas],$AM34,[1]!Sanaudos_kor[PASK],TRUE,[1]!Sanaudos_kor[KOR_nr],K$1)</f>
        <v>#REF!</v>
      </c>
      <c r="L34" s="258" t="e">
        <f>+SUMIFS([1]!Sanaudos_kor[Suma],[1]!Sanaudos_kor[Kodas],$AM34,[1]!Sanaudos_kor[PASK],TRUE,[1]!Sanaudos_kor[KOR_nr],L$1)</f>
        <v>#REF!</v>
      </c>
      <c r="M34" s="258" t="e">
        <f>+SUMIFS([1]!Sanaudos_kor[Suma],[1]!Sanaudos_kor[Kodas],$AM34,[1]!Sanaudos_kor[PASK],TRUE,[1]!Sanaudos_kor[KOR_nr],M$1)</f>
        <v>#REF!</v>
      </c>
      <c r="N34" s="258" t="e">
        <f>+SUMIFS([1]!Sanaudos_kor[Suma],[1]!Sanaudos_kor[Kodas],$AM34,[1]!Sanaudos_kor[PASK],TRUE,[1]!Sanaudos_kor[KOR_nr],N$1)</f>
        <v>#REF!</v>
      </c>
      <c r="O34" s="258" t="e">
        <f>+SUMIFS([1]!Sanaudos_kor[Suma],[1]!Sanaudos_kor[Kodas],$AM34,[1]!Sanaudos_kor[PASK],TRUE,[1]!Sanaudos_kor[KOR_nr],O$1)</f>
        <v>#REF!</v>
      </c>
      <c r="P34" s="258" t="e">
        <f>+SUMIFS([1]!Sanaudos_kor[Suma],[1]!Sanaudos_kor[Kodas],$AM34,[1]!Sanaudos_kor[PASK],TRUE,[1]!Sanaudos_kor[KOR_nr],P$1)</f>
        <v>#REF!</v>
      </c>
      <c r="Q34" s="258" t="e">
        <f>+SUMIFS([1]!Sanaudos_kor[Suma],[1]!Sanaudos_kor[Kodas],$AM34,[1]!Sanaudos_kor[PASK],TRUE,[1]!Sanaudos_kor[KOR_nr],Q$1)</f>
        <v>#REF!</v>
      </c>
      <c r="R34" s="258" t="e">
        <f>+SUMIFS([1]!Sanaudos_kor[Suma],[1]!Sanaudos_kor[Kodas],$AM34,[1]!Sanaudos_kor[PASK],TRUE,[1]!Sanaudos_kor[KOR_nr],R$1)</f>
        <v>#REF!</v>
      </c>
      <c r="S34" s="258" t="e">
        <f>+SUMIFS([1]!Sanaudos_kor[Suma],[1]!Sanaudos_kor[Kodas],$AM34,[1]!Sanaudos_kor[PASK],TRUE,[1]!Sanaudos_kor[KOR_nr],S$1)</f>
        <v>#REF!</v>
      </c>
      <c r="T34" s="258" t="e">
        <f>+SUMIFS([1]!Sanaudos_kor[Suma],[1]!Sanaudos_kor[Kodas],$AM34,[1]!Sanaudos_kor[PASK],TRUE,[1]!Sanaudos_kor[KOR_nr],T$1)</f>
        <v>#REF!</v>
      </c>
      <c r="U34" s="258" t="e">
        <f>+SUMIFS([1]!Sanaudos_kor[Suma],[1]!Sanaudos_kor[Kodas],$AM34,[1]!Sanaudos_kor[PASK],TRUE,[1]!Sanaudos_kor[KOR_nr],U$1)</f>
        <v>#REF!</v>
      </c>
      <c r="V34" s="258" t="e">
        <f>+SUMIFS([1]!Sanaudos_kor[Suma],[1]!Sanaudos_kor[Kodas],$AM34,[1]!Sanaudos_kor[PASK],TRUE,[1]!Sanaudos_kor[KOR_nr],V$1)</f>
        <v>#REF!</v>
      </c>
      <c r="W34" s="258" t="e">
        <f>+SUMIFS([1]!Sanaudos_kor[Suma],[1]!Sanaudos_kor[Kodas],$AM34,[1]!Sanaudos_kor[PASK],TRUE,[1]!Sanaudos_kor[KOR_nr],W$1)</f>
        <v>#REF!</v>
      </c>
      <c r="X34" s="258" t="e">
        <f>+SUMIFS([1]!Sanaudos_kor[Suma],[1]!Sanaudos_kor[Kodas],$AM34,[1]!Sanaudos_kor[PASK],TRUE,[1]!Sanaudos_kor[KOR_nr],X$1)</f>
        <v>#REF!</v>
      </c>
      <c r="Y34" s="258" t="e">
        <f>+SUMIFS([1]!Sanaudos_kor[Suma],[1]!Sanaudos_kor[Kodas],$AM34,[1]!Sanaudos_kor[PASK],TRUE,[1]!Sanaudos_kor[KOR_nr],Y$1)</f>
        <v>#REF!</v>
      </c>
      <c r="Z34" s="258" t="e">
        <f>+SUMIFS([1]!Sanaudos_kor[Suma],[1]!Sanaudos_kor[Kodas],$AM34,[1]!Sanaudos_kor[PASK],TRUE,[1]!Sanaudos_kor[KOR_nr],Z$1)</f>
        <v>#REF!</v>
      </c>
      <c r="AA34" s="258" t="e">
        <f>+SUMIFS([1]!Sanaudos_kor[Suma],[1]!Sanaudos_kor[Kodas],$AM34,[1]!Sanaudos_kor[PASK],TRUE,[1]!Sanaudos_kor[KOR_nr],AA$1)</f>
        <v>#REF!</v>
      </c>
      <c r="AB34" s="258" t="e">
        <f>+SUMIFS([1]!Sanaudos_kor[Suma],[1]!Sanaudos_kor[Kodas],$AM34,[1]!Sanaudos_kor[PASK],TRUE,[1]!Sanaudos_kor[KOR_nr],AB$1)</f>
        <v>#REF!</v>
      </c>
      <c r="AC34" s="258" t="e">
        <f>+SUMIFS([1]!Sanaudos_kor[Suma],[1]!Sanaudos_kor[Kodas],$AM34,[1]!Sanaudos_kor[PASK],TRUE,[1]!Sanaudos_kor[KOR_nr],AC$1)</f>
        <v>#REF!</v>
      </c>
      <c r="AD34" s="258" t="e">
        <f>+SUMIFS([1]!Sanaudos_kor[Suma],[1]!Sanaudos_kor[Kodas],$AM34,[1]!Sanaudos_kor[PASK],TRUE,[1]!Sanaudos_kor[KOR_nr],AD$1)</f>
        <v>#REF!</v>
      </c>
      <c r="AE34" s="258" t="e">
        <f>+SUMIFS([1]!Sanaudos_kor[Suma],[1]!Sanaudos_kor[Kodas],$AM34,[1]!Sanaudos_kor[PASK],TRUE,[1]!Sanaudos_kor[KOR_nr],AE$1)</f>
        <v>#REF!</v>
      </c>
      <c r="AF34" s="258" t="e">
        <f>+SUMIFS([1]!Sanaudos_kor[Suma],[1]!Sanaudos_kor[Kodas],$AM34,[1]!Sanaudos_kor[PASK],TRUE,[1]!Sanaudos_kor[KOR_nr],AF$1)</f>
        <v>#REF!</v>
      </c>
      <c r="AG34" s="258" t="e">
        <f t="shared" si="0"/>
        <v>#REF!</v>
      </c>
      <c r="AH34" s="566"/>
      <c r="AJ34" s="211" t="s">
        <v>485</v>
      </c>
      <c r="AK34" s="124">
        <f>+'[1]2.SAN'!C201</f>
        <v>0</v>
      </c>
      <c r="AM34" s="249"/>
      <c r="AN34" s="250" t="e">
        <f>+SUMIFS('[1]6'!$Y$161:$BL$161,'[1]6'!$Y$2:$BL$2,$AM34)</f>
        <v>#VALUE!</v>
      </c>
      <c r="AO34" s="250" t="e">
        <f t="shared" si="4"/>
        <v>#REF!</v>
      </c>
      <c r="AQ34" s="250" t="e">
        <f>+SUMIFS('[1]3.4'!$F$133:$F$202,'[1]3.4'!$D$133:$D$202,$AM34,'[1]3.4'!$E$133:$E$202,"")</f>
        <v>#VALUE!</v>
      </c>
      <c r="AR34" s="250" t="e">
        <f t="shared" si="1"/>
        <v>#VALUE!</v>
      </c>
      <c r="AT34" s="244" t="str">
        <f t="array" ref="AT34">IFERROR(INDEX([1]!Sanaudos[Saskaita],MATCH(1,('[1]3.4'!$AM34=[1]!Sanaudos[Kodas])*('[1]3.4'!AT$7='[1]2.SAN'!$M$4:$M$73),0)),"")</f>
        <v/>
      </c>
      <c r="AU34" s="244" t="str">
        <f t="array" ref="AU34">IFERROR(INDEX([1]!Sanaudos[Saskaita],MATCH(1,('[1]3.4'!$AM34=[1]!Sanaudos[Kodas])*('[1]3.4'!AU$7='[1]2.SAN'!$M$4:$M$73),0)),"")</f>
        <v/>
      </c>
      <c r="AV34" s="244" t="str">
        <f t="array" ref="AV34">IFERROR(INDEX([1]!Sanaudos[Saskaita],MATCH(1,('[1]3.4'!$AM34=[1]!Sanaudos[Kodas])*('[1]3.4'!AV$7='[1]2.SAN'!$M$4:$M$73),0)),"")</f>
        <v/>
      </c>
      <c r="AW34" s="244" t="str">
        <f t="array" ref="AW34">IFERROR(INDEX([1]!Sanaudos[Saskaita],MATCH(1,('[1]3.4'!$AM34=[1]!Sanaudos[Kodas])*('[1]3.4'!AW$7='[1]2.SAN'!$M$4:$M$73),0)),"")</f>
        <v/>
      </c>
      <c r="AX34" s="244" t="str">
        <f t="array" ref="AX34">IFERROR(INDEX([1]!Sanaudos[Saskaita],MATCH(1,('[1]3.4'!$AM34=[1]!Sanaudos[Kodas])*('[1]3.4'!AX$7='[1]2.SAN'!$M$4:$M$73),0)),"")</f>
        <v/>
      </c>
      <c r="AY34" s="244" t="str">
        <f t="array" ref="AY34">IFERROR(INDEX([1]!Sanaudos[Saskaita],MATCH(1,('[1]3.4'!$AM34=[1]!Sanaudos[Kodas])*('[1]3.4'!AY$7='[1]2.SAN'!$M$4:$M$73),0)),"")</f>
        <v/>
      </c>
      <c r="AZ34" s="244" t="str">
        <f t="array" ref="AZ34">IFERROR(INDEX([1]!Sanaudos[Saskaita],MATCH(1,('[1]3.4'!$AM34=[1]!Sanaudos[Kodas])*('[1]3.4'!AZ$7='[1]2.SAN'!$M$4:$M$73),0)),"")</f>
        <v/>
      </c>
      <c r="BA34" s="244" t="str">
        <f t="array" ref="BA34">IFERROR(INDEX([1]!Sanaudos[Saskaita],MATCH(1,('[1]3.4'!$AM34=[1]!Sanaudos[Kodas])*('[1]3.4'!BA$7='[1]2.SAN'!$M$4:$M$73),0)),"")</f>
        <v/>
      </c>
      <c r="BB34" s="244" t="str">
        <f t="array" ref="BB34">IFERROR(INDEX([1]!Sanaudos[Saskaita],MATCH(1,('[1]3.4'!$AM34=[1]!Sanaudos[Kodas])*('[1]3.4'!BB$7='[1]2.SAN'!$M$4:$M$73),0)),"")</f>
        <v/>
      </c>
      <c r="BC34" s="244" t="str">
        <f t="array" ref="BC34">IFERROR(INDEX([1]!Sanaudos[Saskaita],MATCH(1,('[1]3.4'!$AM34=[1]!Sanaudos[Kodas])*('[1]3.4'!BC$7='[1]2.SAN'!$M$4:$M$73),0)),"")</f>
        <v/>
      </c>
      <c r="BD34" s="244" t="str">
        <f t="array" ref="BD34">IFERROR(INDEX([1]!Sanaudos[Saskaita],MATCH(1,('[1]3.4'!$AM34=[1]!Sanaudos[Kodas])*('[1]3.4'!BD$7='[1]2.SAN'!$M$4:$M$73),0)),"")</f>
        <v/>
      </c>
      <c r="BE34" s="244" t="str">
        <f t="array" ref="BE34">IFERROR(INDEX([1]!Sanaudos[Saskaita],MATCH(1,('[1]3.4'!$AM34=[1]!Sanaudos[Kodas])*('[1]3.4'!BE$7='[1]2.SAN'!$M$4:$M$73),0)),"")</f>
        <v/>
      </c>
      <c r="BF34" s="244" t="str">
        <f t="array" ref="BF34">IFERROR(INDEX([1]!Sanaudos[Saskaita],MATCH(1,('[1]3.4'!$AM34=[1]!Sanaudos[Kodas])*('[1]3.4'!BF$7='[1]2.SAN'!$M$4:$M$73),0)),"")</f>
        <v/>
      </c>
      <c r="BG34" s="244" t="str">
        <f t="array" ref="BG34">IFERROR(INDEX([1]!Sanaudos[Saskaita],MATCH(1,('[1]3.4'!$AM34=[1]!Sanaudos[Kodas])*('[1]3.4'!BG$7='[1]2.SAN'!$M$4:$M$73),0)),"")</f>
        <v/>
      </c>
      <c r="BH34" s="244" t="str">
        <f t="array" ref="BH34">IFERROR(INDEX([1]!Sanaudos[Saskaita],MATCH(1,('[1]3.4'!$AM34=[1]!Sanaudos[Kodas])*('[1]3.4'!BH$7='[1]2.SAN'!$M$4:$M$73),0)),"")</f>
        <v/>
      </c>
      <c r="BI34" s="244" t="str">
        <f t="array" ref="BI34">IFERROR(INDEX([1]!Sanaudos[Saskaita],MATCH(1,('[1]3.4'!$AM34=[1]!Sanaudos[Kodas])*('[1]3.4'!BI$7='[1]2.SAN'!$M$4:$M$73),0)),"")</f>
        <v/>
      </c>
      <c r="BJ34" s="244" t="str">
        <f t="array" ref="BJ34">IFERROR(INDEX([1]!Sanaudos[Saskaita],MATCH(1,('[1]3.4'!$AM34=[1]!Sanaudos[Kodas])*('[1]3.4'!BJ$7='[1]2.SAN'!$M$4:$M$73),0)),"")</f>
        <v/>
      </c>
      <c r="BK34" s="244" t="str">
        <f t="array" ref="BK34">IFERROR(INDEX([1]!Sanaudos[Saskaita],MATCH(1,('[1]3.4'!$AM34=[1]!Sanaudos[Kodas])*('[1]3.4'!BK$7='[1]2.SAN'!$M$4:$M$73),0)),"")</f>
        <v/>
      </c>
      <c r="BL34" s="244" t="str">
        <f t="array" ref="BL34">IFERROR(INDEX([1]!Sanaudos[Saskaita],MATCH(1,('[1]3.4'!$AM34=[1]!Sanaudos[Kodas])*('[1]3.4'!BL$7='[1]2.SAN'!$M$4:$M$73),0)),"")</f>
        <v/>
      </c>
      <c r="BM34" s="244" t="str">
        <f t="array" ref="BM34">IFERROR(INDEX([1]!Sanaudos[Saskaita],MATCH(1,('[1]3.4'!$AM34=[1]!Sanaudos[Kodas])*('[1]3.4'!BM$7='[1]2.SAN'!$M$4:$M$73),0)),"")</f>
        <v/>
      </c>
      <c r="BN34" s="244" t="str">
        <f t="array" ref="BN34">IFERROR(INDEX([1]!Sanaudos[Saskaita],MATCH(1,('[1]3.4'!$AM34=[1]!Sanaudos[Kodas])*('[1]3.4'!BN$7='[1]2.SAN'!$M$4:$M$73),0)),"")</f>
        <v/>
      </c>
      <c r="BO34" s="244" t="str">
        <f t="array" ref="BO34">IFERROR(INDEX([1]!Sanaudos[Saskaita],MATCH(1,('[1]3.4'!$AM34=[1]!Sanaudos[Kodas])*('[1]3.4'!BO$7='[1]2.SAN'!$M$4:$M$73),0)),"")</f>
        <v/>
      </c>
      <c r="BP34" s="244" t="str">
        <f t="array" ref="BP34">IFERROR(INDEX([1]!Sanaudos[Saskaita],MATCH(1,('[1]3.4'!$AM34=[1]!Sanaudos[Kodas])*('[1]3.4'!BP$7='[1]2.SAN'!$M$4:$M$73),0)),"")</f>
        <v/>
      </c>
      <c r="BQ34" s="244" t="str">
        <f t="array" ref="BQ34">IFERROR(INDEX([1]!Sanaudos[Saskaita],MATCH(1,('[1]3.4'!$AM34=[1]!Sanaudos[Kodas])*('[1]3.4'!BQ$7='[1]2.SAN'!$M$4:$M$73),0)),"")</f>
        <v/>
      </c>
      <c r="BR34" s="244" t="str">
        <f t="array" ref="BR34">IFERROR(INDEX([1]!Sanaudos[Saskaita],MATCH(1,('[1]3.4'!$AM34=[1]!Sanaudos[Kodas])*('[1]3.4'!BR$7='[1]2.SAN'!$M$4:$M$73),0)),"")</f>
        <v/>
      </c>
      <c r="BS34" s="244" t="str">
        <f t="array" ref="BS34">IFERROR(INDEX([1]!Sanaudos[Saskaita],MATCH(1,('[1]3.4'!$AM34=[1]!Sanaudos[Kodas])*('[1]3.4'!BS$7='[1]2.SAN'!$M$4:$M$73),0)),"")</f>
        <v/>
      </c>
      <c r="BT34" s="244" t="str">
        <f t="array" ref="BT34">IFERROR(INDEX([1]!Sanaudos[Saskaita],MATCH(1,('[1]3.4'!$AM34=[1]!Sanaudos[Kodas])*('[1]3.4'!BT$7='[1]2.SAN'!$M$4:$M$73),0)),"")</f>
        <v/>
      </c>
      <c r="BU34" s="244" t="str">
        <f t="array" ref="BU34">IFERROR(INDEX([1]!Sanaudos[Saskaita],MATCH(1,('[1]3.4'!$AM34=[1]!Sanaudos[Kodas])*('[1]3.4'!BU$7='[1]2.SAN'!$M$4:$M$73),0)),"")</f>
        <v/>
      </c>
      <c r="BV34" s="244" t="str">
        <f t="array" ref="BV34">IFERROR(INDEX([1]!Sanaudos[Saskaita],MATCH(1,('[1]3.4'!$AM34=[1]!Sanaudos[Kodas])*('[1]3.4'!BV$7='[1]2.SAN'!$M$4:$M$73),0)),"")</f>
        <v/>
      </c>
      <c r="BW34" s="244" t="str">
        <f t="array" ref="BW34">IFERROR(INDEX([1]!Sanaudos[Saskaita],MATCH(1,('[1]3.4'!$AM34=[1]!Sanaudos[Kodas])*('[1]3.4'!BW$7='[1]2.SAN'!$M$4:$M$73),0)),"")</f>
        <v/>
      </c>
      <c r="BX34" s="244" t="str">
        <f t="array" ref="BX34">IFERROR(INDEX([1]!Sanaudos[Saskaita],MATCH(1,('[1]3.4'!$AM34=[1]!Sanaudos[Kodas])*('[1]3.4'!BX$7='[1]2.SAN'!$M$4:$M$73),0)),"")</f>
        <v/>
      </c>
      <c r="BY34" s="244" t="str">
        <f t="array" ref="BY34">IFERROR(INDEX([1]!Sanaudos[Saskaita],MATCH(1,('[1]3.4'!$AM34=[1]!Sanaudos[Kodas])*('[1]3.4'!BY$7='[1]2.SAN'!$M$4:$M$73),0)),"")</f>
        <v/>
      </c>
      <c r="BZ34" s="244" t="str">
        <f t="array" ref="BZ34">IFERROR(INDEX([1]!Sanaudos[Saskaita],MATCH(1,('[1]3.4'!$AM34=[1]!Sanaudos[Kodas])*('[1]3.4'!BZ$7='[1]2.SAN'!$M$4:$M$73),0)),"")</f>
        <v/>
      </c>
      <c r="CA34" s="244" t="str">
        <f t="array" ref="CA34">IFERROR(INDEX([1]!Sanaudos[Saskaita],MATCH(1,('[1]3.4'!$AM34=[1]!Sanaudos[Kodas])*('[1]3.4'!CA$7='[1]2.SAN'!$M$4:$M$73),0)),"")</f>
        <v/>
      </c>
      <c r="CB34" s="244" t="str">
        <f t="array" ref="CB34">IFERROR(INDEX([1]!Sanaudos[Saskaita],MATCH(1,('[1]3.4'!$AM34=[1]!Sanaudos[Kodas])*('[1]3.4'!CB$7='[1]2.SAN'!$M$4:$M$73),0)),"")</f>
        <v/>
      </c>
      <c r="CC34" s="244" t="str">
        <f t="array" ref="CC34">IFERROR(INDEX([1]!Sanaudos[Saskaita],MATCH(1,('[1]3.4'!$AM34=[1]!Sanaudos[Kodas])*('[1]3.4'!CC$7='[1]2.SAN'!$M$4:$M$73),0)),"")</f>
        <v/>
      </c>
      <c r="CD34" s="244" t="str">
        <f t="array" ref="CD34">IFERROR(INDEX([1]!Sanaudos[Saskaita],MATCH(1,('[1]3.4'!$AM34=[1]!Sanaudos[Kodas])*('[1]3.4'!CD$7='[1]2.SAN'!$M$4:$M$73),0)),"")</f>
        <v/>
      </c>
      <c r="CE34" s="244" t="str">
        <f t="array" ref="CE34">IFERROR(INDEX([1]!Sanaudos[Saskaita],MATCH(1,('[1]3.4'!$AM34=[1]!Sanaudos[Kodas])*('[1]3.4'!CE$7='[1]2.SAN'!$M$4:$M$73),0)),"")</f>
        <v/>
      </c>
      <c r="CF34" s="244" t="str">
        <f t="array" ref="CF34">IFERROR(INDEX([1]!Sanaudos[Saskaita],MATCH(1,('[1]3.4'!$AM34=[1]!Sanaudos[Kodas])*('[1]3.4'!CF$7='[1]2.SAN'!$M$4:$M$73),0)),"")</f>
        <v/>
      </c>
      <c r="CG34" s="244" t="str">
        <f t="array" ref="CG34">IFERROR(INDEX([1]!Sanaudos[Saskaita],MATCH(1,('[1]3.4'!$AM34=[1]!Sanaudos[Kodas])*('[1]3.4'!CG$7='[1]2.SAN'!$M$4:$M$73),0)),"")</f>
        <v/>
      </c>
      <c r="CH34" s="244" t="str">
        <f t="array" ref="CH34">IFERROR(INDEX([1]!Sanaudos[Saskaita],MATCH(1,('[1]3.4'!$AM34=[1]!Sanaudos[Kodas])*('[1]3.4'!CH$7='[1]2.SAN'!$M$4:$M$73),0)),"")</f>
        <v/>
      </c>
      <c r="CI34" s="244" t="str">
        <f t="array" ref="CI34">IFERROR(INDEX([1]!Sanaudos[Saskaita],MATCH(1,('[1]3.4'!$AM34=[1]!Sanaudos[Kodas])*('[1]3.4'!CI$7='[1]2.SAN'!$M$4:$M$73),0)),"")</f>
        <v/>
      </c>
      <c r="CJ34" s="244" t="str">
        <f t="array" ref="CJ34">IFERROR(INDEX([1]!Sanaudos[Saskaita],MATCH(1,('[1]3.4'!$AM34=[1]!Sanaudos[Kodas])*('[1]3.4'!CJ$7='[1]2.SAN'!$M$4:$M$73),0)),"")</f>
        <v/>
      </c>
      <c r="CK34" s="244" t="str">
        <f t="array" ref="CK34">IFERROR(INDEX([1]!Sanaudos[Saskaita],MATCH(1,('[1]3.4'!$AM34=[1]!Sanaudos[Kodas])*('[1]3.4'!CK$7='[1]2.SAN'!$M$4:$M$73),0)),"")</f>
        <v/>
      </c>
      <c r="CL34" s="244" t="str">
        <f t="array" ref="CL34">IFERROR(INDEX([1]!Sanaudos[Saskaita],MATCH(1,('[1]3.4'!$AM34=[1]!Sanaudos[Kodas])*('[1]3.4'!CL$7='[1]2.SAN'!$M$4:$M$73),0)),"")</f>
        <v/>
      </c>
      <c r="CM34" s="244" t="str">
        <f t="array" ref="CM34">IFERROR(INDEX([1]!Sanaudos[Saskaita],MATCH(1,('[1]3.4'!$AM34=[1]!Sanaudos[Kodas])*('[1]3.4'!CM$7='[1]2.SAN'!$M$4:$M$73),0)),"")</f>
        <v/>
      </c>
      <c r="CN34" s="244" t="str">
        <f t="array" ref="CN34">IFERROR(INDEX([1]!Sanaudos[Saskaita],MATCH(1,('[1]3.4'!$AM34=[1]!Sanaudos[Kodas])*('[1]3.4'!CN$7='[1]2.SAN'!$M$4:$M$73),0)),"")</f>
        <v/>
      </c>
      <c r="CO34" s="244" t="str">
        <f t="array" ref="CO34">IFERROR(INDEX([1]!Sanaudos[Saskaita],MATCH(1,('[1]3.4'!$AM34=[1]!Sanaudos[Kodas])*('[1]3.4'!CO$7='[1]2.SAN'!$M$4:$M$73),0)),"")</f>
        <v/>
      </c>
      <c r="CP34" s="244" t="str">
        <f t="array" ref="CP34">IFERROR(INDEX([1]!Sanaudos[Saskaita],MATCH(1,('[1]3.4'!$AM34=[1]!Sanaudos[Kodas])*('[1]3.4'!CP$7='[1]2.SAN'!$M$4:$M$73),0)),"")</f>
        <v/>
      </c>
      <c r="CQ34" s="244" t="str">
        <f t="array" ref="CQ34">IFERROR(INDEX([1]!Sanaudos[Saskaita],MATCH(1,('[1]3.4'!$AM34=[1]!Sanaudos[Kodas])*('[1]3.4'!CQ$7='[1]2.SAN'!$M$4:$M$73),0)),"")</f>
        <v/>
      </c>
      <c r="CR34" s="244" t="str">
        <f t="array" ref="CR34">IFERROR(INDEX([1]!Sanaudos[Saskaita],MATCH(1,('[1]3.4'!$AM34=[1]!Sanaudos[Kodas])*('[1]3.4'!CR$7='[1]2.SAN'!$M$4:$M$73),0)),"")</f>
        <v/>
      </c>
      <c r="CS34" s="244" t="str">
        <f t="array" ref="CS34">IFERROR(INDEX([1]!Sanaudos[Saskaita],MATCH(1,('[1]3.4'!$AM34=[1]!Sanaudos[Kodas])*('[1]3.4'!CS$7='[1]2.SAN'!$M$4:$M$73),0)),"")</f>
        <v/>
      </c>
      <c r="CT34" s="244" t="str">
        <f t="array" ref="CT34">IFERROR(INDEX([1]!Sanaudos[Saskaita],MATCH(1,('[1]3.4'!$AM34=[1]!Sanaudos[Kodas])*('[1]3.4'!CT$7='[1]2.SAN'!$M$4:$M$73),0)),"")</f>
        <v/>
      </c>
      <c r="CU34" s="244" t="str">
        <f t="array" ref="CU34">IFERROR(INDEX([1]!Sanaudos[Saskaita],MATCH(1,('[1]3.4'!$AM34=[1]!Sanaudos[Kodas])*('[1]3.4'!CU$7='[1]2.SAN'!$M$4:$M$73),0)),"")</f>
        <v/>
      </c>
      <c r="CV34" s="244" t="str">
        <f t="array" ref="CV34">IFERROR(INDEX([1]!Sanaudos[Saskaita],MATCH(1,('[1]3.4'!$AM34=[1]!Sanaudos[Kodas])*('[1]3.4'!CV$7='[1]2.SAN'!$M$4:$M$73),0)),"")</f>
        <v/>
      </c>
      <c r="CW34" s="244" t="str">
        <f t="array" ref="CW34">IFERROR(INDEX([1]!Sanaudos[Saskaita],MATCH(1,('[1]3.4'!$AM34=[1]!Sanaudos[Kodas])*('[1]3.4'!CW$7='[1]2.SAN'!$M$4:$M$73),0)),"")</f>
        <v/>
      </c>
      <c r="CX34" s="244" t="str">
        <f t="array" ref="CX34">IFERROR(INDEX([1]!Sanaudos[Saskaita],MATCH(1,('[1]3.4'!$AM34=[1]!Sanaudos[Kodas])*('[1]3.4'!CX$7='[1]2.SAN'!$M$4:$M$73),0)),"")</f>
        <v/>
      </c>
      <c r="CY34" s="244" t="str">
        <f t="array" ref="CY34">IFERROR(INDEX([1]!Sanaudos[Saskaita],MATCH(1,('[1]3.4'!$AM34=[1]!Sanaudos[Kodas])*('[1]3.4'!CY$7='[1]2.SAN'!$M$4:$M$73),0)),"")</f>
        <v/>
      </c>
      <c r="CZ34" s="244" t="str">
        <f t="array" ref="CZ34">IFERROR(INDEX([1]!Sanaudos[Saskaita],MATCH(1,('[1]3.4'!$AM34=[1]!Sanaudos[Kodas])*('[1]3.4'!CZ$7='[1]2.SAN'!$M$4:$M$73),0)),"")</f>
        <v/>
      </c>
      <c r="DA34" s="244" t="str">
        <f t="array" ref="DA34">IFERROR(INDEX([1]!Sanaudos[Saskaita],MATCH(1,('[1]3.4'!$AM34=[1]!Sanaudos[Kodas])*('[1]3.4'!DA$7='[1]2.SAN'!$M$4:$M$73),0)),"")</f>
        <v/>
      </c>
      <c r="DB34" s="244" t="str">
        <f t="array" ref="DB34">IFERROR(INDEX([1]!Sanaudos[Saskaita],MATCH(1,('[1]3.4'!$AM34=[1]!Sanaudos[Kodas])*('[1]3.4'!DB$7='[1]2.SAN'!$M$4:$M$73),0)),"")</f>
        <v/>
      </c>
      <c r="DC34" s="244" t="str">
        <f t="array" ref="DC34">IFERROR(INDEX([1]!Sanaudos[Saskaita],MATCH(1,('[1]3.4'!$AM34=[1]!Sanaudos[Kodas])*('[1]3.4'!DC$7='[1]2.SAN'!$M$4:$M$73),0)),"")</f>
        <v/>
      </c>
      <c r="DD34" s="244" t="str">
        <f t="array" ref="DD34">IFERROR(INDEX([1]!Sanaudos[Saskaita],MATCH(1,('[1]3.4'!$AM34=[1]!Sanaudos[Kodas])*('[1]3.4'!DD$7='[1]2.SAN'!$M$4:$M$73),0)),"")</f>
        <v/>
      </c>
      <c r="DE34" s="244" t="str">
        <f t="array" ref="DE34">IFERROR(INDEX([1]!Sanaudos[Saskaita],MATCH(1,('[1]3.4'!$AM34=[1]!Sanaudos[Kodas])*('[1]3.4'!DE$7='[1]2.SAN'!$M$4:$M$73),0)),"")</f>
        <v/>
      </c>
      <c r="DF34" s="244" t="str">
        <f t="array" ref="DF34">IFERROR(INDEX([1]!Sanaudos[Saskaita],MATCH(1,('[1]3.4'!$AM34=[1]!Sanaudos[Kodas])*('[1]3.4'!DF$7='[1]2.SAN'!$M$4:$M$73),0)),"")</f>
        <v/>
      </c>
      <c r="DG34" s="244" t="str">
        <f t="array" ref="DG34">IFERROR(INDEX([1]!Sanaudos[Saskaita],MATCH(1,('[1]3.4'!$AM34=[1]!Sanaudos[Kodas])*('[1]3.4'!DG$7='[1]2.SAN'!$M$4:$M$73),0)),"")</f>
        <v/>
      </c>
      <c r="DH34" s="244" t="str">
        <f t="array" ref="DH34">IFERROR(INDEX([1]!Sanaudos[Saskaita],MATCH(1,('[1]3.4'!$AM34=[1]!Sanaudos[Kodas])*('[1]3.4'!DH$7='[1]2.SAN'!$M$4:$M$73),0)),"")</f>
        <v/>
      </c>
      <c r="DI34" s="244" t="str">
        <f t="array" ref="DI34">IFERROR(INDEX([1]!Sanaudos[Saskaita],MATCH(1,('[1]3.4'!$AM34=[1]!Sanaudos[Kodas])*('[1]3.4'!DI$7='[1]2.SAN'!$M$4:$M$73),0)),"")</f>
        <v/>
      </c>
      <c r="DJ34" s="244" t="str">
        <f t="array" ref="DJ34">IFERROR(INDEX([1]!Sanaudos[Saskaita],MATCH(1,('[1]3.4'!$AM34=[1]!Sanaudos[Kodas])*('[1]3.4'!DJ$7='[1]2.SAN'!$M$4:$M$73),0)),"")</f>
        <v/>
      </c>
      <c r="DK34" s="244" t="str">
        <f t="array" ref="DK34">IFERROR(INDEX([1]!Sanaudos[Saskaita],MATCH(1,('[1]3.4'!$AM34=[1]!Sanaudos[Kodas])*('[1]3.4'!DK$7='[1]2.SAN'!$M$4:$M$73),0)),"")</f>
        <v/>
      </c>
      <c r="DL34" s="244" t="str">
        <f t="array" ref="DL34">IFERROR(INDEX([1]!Sanaudos[Saskaita],MATCH(1,('[1]3.4'!$AM34=[1]!Sanaudos[Kodas])*('[1]3.4'!DL$7='[1]2.SAN'!$M$4:$M$73),0)),"")</f>
        <v/>
      </c>
      <c r="DM34" s="244" t="str">
        <f t="array" ref="DM34">IFERROR(INDEX([1]!Sanaudos[Saskaita],MATCH(1,('[1]3.4'!$AM34=[1]!Sanaudos[Kodas])*('[1]3.4'!DM$7='[1]2.SAN'!$M$4:$M$73),0)),"")</f>
        <v/>
      </c>
      <c r="DN34" s="244" t="str">
        <f t="array" ref="DN34">IFERROR(INDEX([1]!Sanaudos[Saskaita],MATCH(1,('[1]3.4'!$AM34=[1]!Sanaudos[Kodas])*('[1]3.4'!DN$7='[1]2.SAN'!$M$4:$M$73),0)),"")</f>
        <v/>
      </c>
      <c r="DO34" s="244" t="str">
        <f t="array" ref="DO34">IFERROR(INDEX([1]!Sanaudos[Saskaita],MATCH(1,('[1]3.4'!$AM34=[1]!Sanaudos[Kodas])*('[1]3.4'!DO$7='[1]2.SAN'!$M$4:$M$73),0)),"")</f>
        <v/>
      </c>
      <c r="DP34" s="244" t="str">
        <f t="array" ref="DP34">IFERROR(INDEX([1]!Sanaudos[Saskaita],MATCH(1,('[1]3.4'!$AM34=[1]!Sanaudos[Kodas])*('[1]3.4'!DP$7='[1]2.SAN'!$M$4:$M$73),0)),"")</f>
        <v/>
      </c>
      <c r="DQ34" s="244" t="str">
        <f t="array" ref="DQ34">IFERROR(INDEX([1]!Sanaudos[Saskaita],MATCH(1,('[1]3.4'!$AM34=[1]!Sanaudos[Kodas])*('[1]3.4'!DQ$7='[1]2.SAN'!$M$4:$M$73),0)),"")</f>
        <v/>
      </c>
      <c r="DR34" s="244" t="str">
        <f t="array" ref="DR34">IFERROR(INDEX([1]!Sanaudos[Saskaita],MATCH(1,('[1]3.4'!$AM34=[1]!Sanaudos[Kodas])*('[1]3.4'!DR$7='[1]2.SAN'!$M$4:$M$73),0)),"")</f>
        <v/>
      </c>
      <c r="DS34" s="244" t="str">
        <f t="array" ref="DS34">IFERROR(INDEX([1]!Sanaudos[Saskaita],MATCH(1,('[1]3.4'!$AM34=[1]!Sanaudos[Kodas])*('[1]3.4'!DS$7='[1]2.SAN'!$M$4:$M$73),0)),"")</f>
        <v/>
      </c>
      <c r="DT34" s="244" t="str">
        <f t="array" ref="DT34">IFERROR(INDEX([1]!Sanaudos[Saskaita],MATCH(1,('[1]3.4'!$AM34=[1]!Sanaudos[Kodas])*('[1]3.4'!DT$7='[1]2.SAN'!$M$4:$M$73),0)),"")</f>
        <v/>
      </c>
      <c r="DU34" s="244" t="str">
        <f t="array" ref="DU34">IFERROR(INDEX([1]!Sanaudos[Saskaita],MATCH(1,('[1]3.4'!$AM34=[1]!Sanaudos[Kodas])*('[1]3.4'!DU$7='[1]2.SAN'!$M$4:$M$73),0)),"")</f>
        <v/>
      </c>
      <c r="DV34" s="244" t="str">
        <f t="array" ref="DV34">IFERROR(INDEX([1]!Sanaudos[Saskaita],MATCH(1,('[1]3.4'!$AM34=[1]!Sanaudos[Kodas])*('[1]3.4'!DV$7='[1]2.SAN'!$M$4:$M$73),0)),"")</f>
        <v/>
      </c>
      <c r="DW34" s="244" t="str">
        <f t="array" ref="DW34">IFERROR(INDEX([1]!Sanaudos[Saskaita],MATCH(1,('[1]3.4'!$AM34=[1]!Sanaudos[Kodas])*('[1]3.4'!DW$7='[1]2.SAN'!$M$4:$M$73),0)),"")</f>
        <v/>
      </c>
      <c r="DX34" s="244" t="str">
        <f t="array" ref="DX34">IFERROR(INDEX([1]!Sanaudos[Saskaita],MATCH(1,('[1]3.4'!$AM34=[1]!Sanaudos[Kodas])*('[1]3.4'!DX$7='[1]2.SAN'!$M$4:$M$73),0)),"")</f>
        <v/>
      </c>
      <c r="DY34" s="244" t="str">
        <f t="array" ref="DY34">IFERROR(INDEX([1]!Sanaudos[Saskaita],MATCH(1,('[1]3.4'!$AM34=[1]!Sanaudos[Kodas])*('[1]3.4'!DY$7='[1]2.SAN'!$M$4:$M$73),0)),"")</f>
        <v/>
      </c>
      <c r="DZ34" s="244" t="str">
        <f t="array" ref="DZ34">IFERROR(INDEX([1]!Sanaudos[Saskaita],MATCH(1,('[1]3.4'!$AM34=[1]!Sanaudos[Kodas])*('[1]3.4'!DZ$7='[1]2.SAN'!$M$4:$M$73),0)),"")</f>
        <v/>
      </c>
      <c r="EA34" s="244" t="str">
        <f t="array" ref="EA34">IFERROR(INDEX([1]!Sanaudos[Saskaita],MATCH(1,('[1]3.4'!$AM34=[1]!Sanaudos[Kodas])*('[1]3.4'!EA$7='[1]2.SAN'!$M$4:$M$73),0)),"")</f>
        <v/>
      </c>
      <c r="EB34" s="244" t="str">
        <f t="array" ref="EB34">IFERROR(INDEX([1]!Sanaudos[Saskaita],MATCH(1,('[1]3.4'!$AM34=[1]!Sanaudos[Kodas])*('[1]3.4'!EB$7='[1]2.SAN'!$M$4:$M$73),0)),"")</f>
        <v/>
      </c>
      <c r="EC34" s="244" t="str">
        <f t="array" ref="EC34">IFERROR(INDEX([1]!Sanaudos[Saskaita],MATCH(1,('[1]3.4'!$AM34=[1]!Sanaudos[Kodas])*('[1]3.4'!EC$7='[1]2.SAN'!$M$4:$M$73),0)),"")</f>
        <v/>
      </c>
      <c r="ED34" s="244" t="str">
        <f t="array" ref="ED34">IFERROR(INDEX([1]!Sanaudos[Saskaita],MATCH(1,('[1]3.4'!$AM34=[1]!Sanaudos[Kodas])*('[1]3.4'!ED$7='[1]2.SAN'!$M$4:$M$73),0)),"")</f>
        <v/>
      </c>
      <c r="EE34" s="244" t="str">
        <f t="array" ref="EE34">IFERROR(INDEX([1]!Sanaudos[Saskaita],MATCH(1,('[1]3.4'!$AM34=[1]!Sanaudos[Kodas])*('[1]3.4'!EE$7='[1]2.SAN'!$M$4:$M$73),0)),"")</f>
        <v/>
      </c>
      <c r="EF34" s="244" t="str">
        <f t="array" ref="EF34">IFERROR(INDEX([1]!Sanaudos[Saskaita],MATCH(1,('[1]3.4'!$AM34=[1]!Sanaudos[Kodas])*('[1]3.4'!EF$7='[1]2.SAN'!$M$4:$M$73),0)),"")</f>
        <v/>
      </c>
      <c r="EG34" s="244" t="str">
        <f t="array" ref="EG34">IFERROR(INDEX([1]!Sanaudos[Saskaita],MATCH(1,('[1]3.4'!$AM34=[1]!Sanaudos[Kodas])*('[1]3.4'!EG$7='[1]2.SAN'!$M$4:$M$73),0)),"")</f>
        <v/>
      </c>
      <c r="EH34" s="244" t="str">
        <f t="array" ref="EH34">IFERROR(INDEX([1]!Sanaudos[Saskaita],MATCH(1,('[1]3.4'!$AM34=[1]!Sanaudos[Kodas])*('[1]3.4'!EH$7='[1]2.SAN'!$M$4:$M$73),0)),"")</f>
        <v/>
      </c>
      <c r="EI34" s="244" t="str">
        <f t="array" ref="EI34">IFERROR(INDEX([1]!Sanaudos[Saskaita],MATCH(1,('[1]3.4'!$AM34=[1]!Sanaudos[Kodas])*('[1]3.4'!EI$7='[1]2.SAN'!$M$4:$M$73),0)),"")</f>
        <v/>
      </c>
      <c r="EJ34" s="244" t="str">
        <f t="array" ref="EJ34">IFERROR(INDEX([1]!Sanaudos[Saskaita],MATCH(1,('[1]3.4'!$AM34=[1]!Sanaudos[Kodas])*('[1]3.4'!EJ$7='[1]2.SAN'!$M$4:$M$73),0)),"")</f>
        <v/>
      </c>
      <c r="EK34" s="244" t="str">
        <f t="array" ref="EK34">IFERROR(INDEX([1]!Sanaudos[Saskaita],MATCH(1,('[1]3.4'!$AM34=[1]!Sanaudos[Kodas])*('[1]3.4'!EK$7='[1]2.SAN'!$M$4:$M$73),0)),"")</f>
        <v/>
      </c>
      <c r="EL34" s="244" t="str">
        <f t="array" ref="EL34">IFERROR(INDEX([1]!Sanaudos[Saskaita],MATCH(1,('[1]3.4'!$AM34=[1]!Sanaudos[Kodas])*('[1]3.4'!EL$7='[1]2.SAN'!$M$4:$M$73),0)),"")</f>
        <v/>
      </c>
      <c r="EM34" s="244" t="str">
        <f t="array" ref="EM34">IFERROR(INDEX([1]!Sanaudos[Saskaita],MATCH(1,('[1]3.4'!$AM34=[1]!Sanaudos[Kodas])*('[1]3.4'!EM$7='[1]2.SAN'!$M$4:$M$73),0)),"")</f>
        <v/>
      </c>
      <c r="EN34" s="244" t="str">
        <f t="array" ref="EN34">IFERROR(INDEX([1]!Sanaudos[Saskaita],MATCH(1,('[1]3.4'!$AM34=[1]!Sanaudos[Kodas])*('[1]3.4'!EN$7='[1]2.SAN'!$M$4:$M$73),0)),"")</f>
        <v/>
      </c>
      <c r="EO34" s="244" t="str">
        <f t="array" ref="EO34">IFERROR(INDEX([1]!Sanaudos[Saskaita],MATCH(1,('[1]3.4'!$AM34=[1]!Sanaudos[Kodas])*('[1]3.4'!EO$7='[1]2.SAN'!$M$4:$M$73),0)),"")</f>
        <v/>
      </c>
      <c r="EP34" s="244" t="str">
        <f t="array" ref="EP34">IFERROR(INDEX([1]!Sanaudos[Saskaita],MATCH(1,('[1]3.4'!$AM34=[1]!Sanaudos[Kodas])*('[1]3.4'!EP$7='[1]2.SAN'!$M$4:$M$73),0)),"")</f>
        <v/>
      </c>
      <c r="EQ34" s="244" t="str">
        <f t="array" ref="EQ34">IFERROR(INDEX([1]!Sanaudos[Saskaita],MATCH(1,('[1]3.4'!$AM34=[1]!Sanaudos[Kodas])*('[1]3.4'!EQ$7='[1]2.SAN'!$M$4:$M$73),0)),"")</f>
        <v/>
      </c>
      <c r="ER34" s="244" t="str">
        <f t="array" ref="ER34">IFERROR(INDEX([1]!Sanaudos[Saskaita],MATCH(1,('[1]3.4'!$AM34=[1]!Sanaudos[Kodas])*('[1]3.4'!ER$7='[1]2.SAN'!$M$4:$M$73),0)),"")</f>
        <v/>
      </c>
      <c r="ES34" s="244" t="str">
        <f t="array" ref="ES34">IFERROR(INDEX([1]!Sanaudos[Saskaita],MATCH(1,('[1]3.4'!$AM34=[1]!Sanaudos[Kodas])*('[1]3.4'!ES$7='[1]2.SAN'!$M$4:$M$73),0)),"")</f>
        <v/>
      </c>
      <c r="ET34" s="244" t="str">
        <f t="array" ref="ET34">IFERROR(INDEX([1]!Sanaudos[Saskaita],MATCH(1,('[1]3.4'!$AM34=[1]!Sanaudos[Kodas])*('[1]3.4'!ET$7='[1]2.SAN'!$M$4:$M$73),0)),"")</f>
        <v/>
      </c>
      <c r="EU34" s="244" t="str">
        <f t="array" ref="EU34">IFERROR(INDEX([1]!Sanaudos[Saskaita],MATCH(1,('[1]3.4'!$AM34=[1]!Sanaudos[Kodas])*('[1]3.4'!EU$7='[1]2.SAN'!$M$4:$M$73),0)),"")</f>
        <v/>
      </c>
      <c r="EV34" s="244" t="str">
        <f t="array" ref="EV34">IFERROR(INDEX([1]!Sanaudos[Saskaita],MATCH(1,('[1]3.4'!$AM34=[1]!Sanaudos[Kodas])*('[1]3.4'!EV$7='[1]2.SAN'!$M$4:$M$73),0)),"")</f>
        <v/>
      </c>
      <c r="EW34" s="244" t="str">
        <f t="array" ref="EW34">IFERROR(INDEX([1]!Sanaudos[Saskaita],MATCH(1,('[1]3.4'!$AM34=[1]!Sanaudos[Kodas])*('[1]3.4'!EW$7='[1]2.SAN'!$M$4:$M$73),0)),"")</f>
        <v/>
      </c>
      <c r="EX34" s="244" t="str">
        <f t="array" ref="EX34">IFERROR(INDEX([1]!Sanaudos[Saskaita],MATCH(1,('[1]3.4'!$AM34=[1]!Sanaudos[Kodas])*('[1]3.4'!EX$7='[1]2.SAN'!$M$4:$M$73),0)),"")</f>
        <v/>
      </c>
      <c r="EY34" s="244" t="str">
        <f t="array" ref="EY34">IFERROR(INDEX([1]!Sanaudos[Saskaita],MATCH(1,('[1]3.4'!$AM34=[1]!Sanaudos[Kodas])*('[1]3.4'!EY$7='[1]2.SAN'!$M$4:$M$73),0)),"")</f>
        <v/>
      </c>
      <c r="EZ34" s="244" t="str">
        <f t="array" ref="EZ34">IFERROR(INDEX([1]!Sanaudos[Saskaita],MATCH(1,('[1]3.4'!$AM34=[1]!Sanaudos[Kodas])*('[1]3.4'!EZ$7='[1]2.SAN'!$M$4:$M$73),0)),"")</f>
        <v/>
      </c>
      <c r="FA34" s="244" t="str">
        <f t="array" ref="FA34">IFERROR(INDEX([1]!Sanaudos[Saskaita],MATCH(1,('[1]3.4'!$AM34=[1]!Sanaudos[Kodas])*('[1]3.4'!FA$7='[1]2.SAN'!$M$4:$M$73),0)),"")</f>
        <v/>
      </c>
      <c r="FB34" s="244" t="str">
        <f t="array" ref="FB34">IFERROR(INDEX([1]!Sanaudos[Saskaita],MATCH(1,('[1]3.4'!$AM34=[1]!Sanaudos[Kodas])*('[1]3.4'!FB$7='[1]2.SAN'!$M$4:$M$73),0)),"")</f>
        <v/>
      </c>
      <c r="FC34" s="244" t="str">
        <f t="array" ref="FC34">IFERROR(INDEX([1]!Sanaudos[Saskaita],MATCH(1,('[1]3.4'!$AM34=[1]!Sanaudos[Kodas])*('[1]3.4'!FC$7='[1]2.SAN'!$M$4:$M$73),0)),"")</f>
        <v/>
      </c>
      <c r="FD34" s="244" t="str">
        <f t="array" ref="FD34">IFERROR(INDEX([1]!Sanaudos[Saskaita],MATCH(1,('[1]3.4'!$AM34=[1]!Sanaudos[Kodas])*('[1]3.4'!FD$7='[1]2.SAN'!$M$4:$M$73),0)),"")</f>
        <v/>
      </c>
      <c r="FE34" s="244" t="str">
        <f t="array" ref="FE34">IFERROR(INDEX([1]!Sanaudos[Saskaita],MATCH(1,('[1]3.4'!$AM34=[1]!Sanaudos[Kodas])*('[1]3.4'!FE$7='[1]2.SAN'!$M$4:$M$73),0)),"")</f>
        <v/>
      </c>
      <c r="FF34" s="244" t="str">
        <f t="array" ref="FF34">IFERROR(INDEX([1]!Sanaudos[Saskaita],MATCH(1,('[1]3.4'!$AM34=[1]!Sanaudos[Kodas])*('[1]3.4'!FF$7='[1]2.SAN'!$M$4:$M$73),0)),"")</f>
        <v/>
      </c>
      <c r="FG34" s="244" t="str">
        <f t="array" ref="FG34">IFERROR(INDEX([1]!Sanaudos[Saskaita],MATCH(1,('[1]3.4'!$AM34=[1]!Sanaudos[Kodas])*('[1]3.4'!FG$7='[1]2.SAN'!$M$4:$M$73),0)),"")</f>
        <v/>
      </c>
      <c r="FH34" s="244" t="str">
        <f t="array" ref="FH34">IFERROR(INDEX([1]!Sanaudos[Saskaita],MATCH(1,('[1]3.4'!$AM34=[1]!Sanaudos[Kodas])*('[1]3.4'!FH$7='[1]2.SAN'!$M$4:$M$73),0)),"")</f>
        <v/>
      </c>
      <c r="FI34" s="244" t="str">
        <f t="array" ref="FI34">IFERROR(INDEX([1]!Sanaudos[Saskaita],MATCH(1,('[1]3.4'!$AM34=[1]!Sanaudos[Kodas])*('[1]3.4'!FI$7='[1]2.SAN'!$M$4:$M$73),0)),"")</f>
        <v/>
      </c>
      <c r="FJ34" s="244" t="str">
        <f t="array" ref="FJ34">IFERROR(INDEX([1]!Sanaudos[Saskaita],MATCH(1,('[1]3.4'!$AM34=[1]!Sanaudos[Kodas])*('[1]3.4'!FJ$7='[1]2.SAN'!$M$4:$M$73),0)),"")</f>
        <v/>
      </c>
      <c r="FK34" s="244" t="str">
        <f t="array" ref="FK34">IFERROR(INDEX([1]!Sanaudos[Saskaita],MATCH(1,('[1]3.4'!$AM34=[1]!Sanaudos[Kodas])*('[1]3.4'!FK$7='[1]2.SAN'!$M$4:$M$73),0)),"")</f>
        <v/>
      </c>
      <c r="FL34" s="244" t="str">
        <f t="array" ref="FL34">IFERROR(INDEX([1]!Sanaudos[Saskaita],MATCH(1,('[1]3.4'!$AM34=[1]!Sanaudos[Kodas])*('[1]3.4'!FL$7='[1]2.SAN'!$M$4:$M$73),0)),"")</f>
        <v/>
      </c>
      <c r="FM34" s="244" t="str">
        <f t="array" ref="FM34">IFERROR(INDEX([1]!Sanaudos[Saskaita],MATCH(1,('[1]3.4'!$AM34=[1]!Sanaudos[Kodas])*('[1]3.4'!FM$7='[1]2.SAN'!$M$4:$M$73),0)),"")</f>
        <v/>
      </c>
      <c r="FN34" s="244" t="str">
        <f t="array" ref="FN34">IFERROR(INDEX([1]!Sanaudos[Saskaita],MATCH(1,('[1]3.4'!$AM34=[1]!Sanaudos[Kodas])*('[1]3.4'!FN$7='[1]2.SAN'!$M$4:$M$73),0)),"")</f>
        <v/>
      </c>
      <c r="FO34" s="244" t="str">
        <f t="array" ref="FO34">IFERROR(INDEX([1]!Sanaudos[Saskaita],MATCH(1,('[1]3.4'!$AM34=[1]!Sanaudos[Kodas])*('[1]3.4'!FO$7='[1]2.SAN'!$M$4:$M$73),0)),"")</f>
        <v/>
      </c>
      <c r="FP34" s="244" t="str">
        <f t="array" ref="FP34">IFERROR(INDEX([1]!Sanaudos[Saskaita],MATCH(1,('[1]3.4'!$AM34=[1]!Sanaudos[Kodas])*('[1]3.4'!FP$7='[1]2.SAN'!$M$4:$M$73),0)),"")</f>
        <v/>
      </c>
      <c r="FQ34" s="244" t="str">
        <f t="array" ref="FQ34">IFERROR(INDEX([1]!Sanaudos[Saskaita],MATCH(1,('[1]3.4'!$AM34=[1]!Sanaudos[Kodas])*('[1]3.4'!FQ$7='[1]2.SAN'!$M$4:$M$73),0)),"")</f>
        <v/>
      </c>
      <c r="FR34" s="244" t="str">
        <f t="array" ref="FR34">IFERROR(INDEX([1]!Sanaudos[Saskaita],MATCH(1,('[1]3.4'!$AM34=[1]!Sanaudos[Kodas])*('[1]3.4'!FR$7='[1]2.SAN'!$M$4:$M$73),0)),"")</f>
        <v/>
      </c>
      <c r="FS34" s="244" t="str">
        <f t="array" ref="FS34">IFERROR(INDEX([1]!Sanaudos[Saskaita],MATCH(1,('[1]3.4'!$AM34=[1]!Sanaudos[Kodas])*('[1]3.4'!FS$7='[1]2.SAN'!$M$4:$M$73),0)),"")</f>
        <v/>
      </c>
      <c r="FT34" s="244" t="str">
        <f t="array" ref="FT34">IFERROR(INDEX([1]!Sanaudos[Saskaita],MATCH(1,('[1]3.4'!$AM34=[1]!Sanaudos[Kodas])*('[1]3.4'!FT$7='[1]2.SAN'!$M$4:$M$73),0)),"")</f>
        <v/>
      </c>
      <c r="FU34" s="244" t="str">
        <f t="array" ref="FU34">IFERROR(INDEX([1]!Sanaudos[Saskaita],MATCH(1,('[1]3.4'!$AM34=[1]!Sanaudos[Kodas])*('[1]3.4'!FU$7='[1]2.SAN'!$M$4:$M$73),0)),"")</f>
        <v/>
      </c>
      <c r="FV34" s="244" t="str">
        <f t="array" ref="FV34">IFERROR(INDEX([1]!Sanaudos[Saskaita],MATCH(1,('[1]3.4'!$AM34=[1]!Sanaudos[Kodas])*('[1]3.4'!FV$7='[1]2.SAN'!$M$4:$M$73),0)),"")</f>
        <v/>
      </c>
      <c r="FW34" s="244" t="str">
        <f t="array" ref="FW34">IFERROR(INDEX([1]!Sanaudos[Saskaita],MATCH(1,('[1]3.4'!$AM34=[1]!Sanaudos[Kodas])*('[1]3.4'!FW$7='[1]2.SAN'!$M$4:$M$73),0)),"")</f>
        <v/>
      </c>
      <c r="FX34" s="244" t="str">
        <f t="array" ref="FX34">IFERROR(INDEX([1]!Sanaudos[Saskaita],MATCH(1,('[1]3.4'!$AM34=[1]!Sanaudos[Kodas])*('[1]3.4'!FX$7='[1]2.SAN'!$M$4:$M$73),0)),"")</f>
        <v/>
      </c>
      <c r="FY34" s="244" t="str">
        <f t="array" ref="FY34">IFERROR(INDEX([1]!Sanaudos[Saskaita],MATCH(1,('[1]3.4'!$AM34=[1]!Sanaudos[Kodas])*('[1]3.4'!FY$7='[1]2.SAN'!$M$4:$M$73),0)),"")</f>
        <v/>
      </c>
      <c r="FZ34" s="244" t="str">
        <f t="array" ref="FZ34">IFERROR(INDEX([1]!Sanaudos[Saskaita],MATCH(1,('[1]3.4'!$AM34=[1]!Sanaudos[Kodas])*('[1]3.4'!FZ$7='[1]2.SAN'!$M$4:$M$73),0)),"")</f>
        <v/>
      </c>
      <c r="GA34" s="244" t="str">
        <f t="array" ref="GA34">IFERROR(INDEX([1]!Sanaudos[Saskaita],MATCH(1,('[1]3.4'!$AM34=[1]!Sanaudos[Kodas])*('[1]3.4'!GA$7='[1]2.SAN'!$M$4:$M$73),0)),"")</f>
        <v/>
      </c>
      <c r="GB34" s="244" t="str">
        <f t="array" ref="GB34">IFERROR(INDEX([1]!Sanaudos[Saskaita],MATCH(1,('[1]3.4'!$AM34=[1]!Sanaudos[Kodas])*('[1]3.4'!GB$7='[1]2.SAN'!$M$4:$M$73),0)),"")</f>
        <v/>
      </c>
      <c r="GC34" s="244" t="str">
        <f t="array" ref="GC34">IFERROR(INDEX([1]!Sanaudos[Saskaita],MATCH(1,('[1]3.4'!$AM34=[1]!Sanaudos[Kodas])*('[1]3.4'!GC$7='[1]2.SAN'!$M$4:$M$73),0)),"")</f>
        <v/>
      </c>
      <c r="GD34" s="244" t="str">
        <f t="array" ref="GD34">IFERROR(INDEX([1]!Sanaudos[Saskaita],MATCH(1,('[1]3.4'!$AM34=[1]!Sanaudos[Kodas])*('[1]3.4'!GD$7='[1]2.SAN'!$M$4:$M$73),0)),"")</f>
        <v/>
      </c>
      <c r="GE34" s="244" t="str">
        <f t="array" ref="GE34">IFERROR(INDEX([1]!Sanaudos[Saskaita],MATCH(1,('[1]3.4'!$AM34=[1]!Sanaudos[Kodas])*('[1]3.4'!GE$7='[1]2.SAN'!$M$4:$M$73),0)),"")</f>
        <v/>
      </c>
      <c r="GF34" s="244" t="str">
        <f t="array" ref="GF34">IFERROR(INDEX([1]!Sanaudos[Saskaita],MATCH(1,('[1]3.4'!$AM34=[1]!Sanaudos[Kodas])*('[1]3.4'!GF$7='[1]2.SAN'!$M$4:$M$73),0)),"")</f>
        <v/>
      </c>
      <c r="GG34" s="244" t="str">
        <f t="array" ref="GG34">IFERROR(INDEX([1]!Sanaudos[Saskaita],MATCH(1,('[1]3.4'!$AM34=[1]!Sanaudos[Kodas])*('[1]3.4'!GG$7='[1]2.SAN'!$M$4:$M$73),0)),"")</f>
        <v/>
      </c>
      <c r="GH34" s="244" t="str">
        <f t="array" ref="GH34">IFERROR(INDEX([1]!Sanaudos[Saskaita],MATCH(1,('[1]3.4'!$AM34=[1]!Sanaudos[Kodas])*('[1]3.4'!GH$7='[1]2.SAN'!$M$4:$M$73),0)),"")</f>
        <v/>
      </c>
      <c r="GI34" s="244" t="str">
        <f t="array" ref="GI34">IFERROR(INDEX([1]!Sanaudos[Saskaita],MATCH(1,('[1]3.4'!$AM34=[1]!Sanaudos[Kodas])*('[1]3.4'!GI$7='[1]2.SAN'!$M$4:$M$73),0)),"")</f>
        <v/>
      </c>
      <c r="GJ34" s="244" t="str">
        <f t="array" ref="GJ34">IFERROR(INDEX([1]!Sanaudos[Saskaita],MATCH(1,('[1]3.4'!$AM34=[1]!Sanaudos[Kodas])*('[1]3.4'!GJ$7='[1]2.SAN'!$M$4:$M$73),0)),"")</f>
        <v/>
      </c>
      <c r="GK34" s="244" t="str">
        <f t="array" ref="GK34">IFERROR(INDEX([1]!Sanaudos[Saskaita],MATCH(1,('[1]3.4'!$AM34=[1]!Sanaudos[Kodas])*('[1]3.4'!GK$7='[1]2.SAN'!$M$4:$M$73),0)),"")</f>
        <v/>
      </c>
      <c r="GL34" s="244" t="str">
        <f t="array" ref="GL34">IFERROR(INDEX([1]!Sanaudos[Saskaita],MATCH(1,('[1]3.4'!$AM34=[1]!Sanaudos[Kodas])*('[1]3.4'!GL$7='[1]2.SAN'!$M$4:$M$73),0)),"")</f>
        <v/>
      </c>
      <c r="GM34" s="244" t="str">
        <f t="array" ref="GM34">IFERROR(INDEX([1]!Sanaudos[Saskaita],MATCH(1,('[1]3.4'!$AM34=[1]!Sanaudos[Kodas])*('[1]3.4'!GM$7='[1]2.SAN'!$M$4:$M$73),0)),"")</f>
        <v/>
      </c>
      <c r="GN34" s="244" t="str">
        <f t="array" ref="GN34">IFERROR(INDEX([1]!Sanaudos[Saskaita],MATCH(1,('[1]3.4'!$AM34=[1]!Sanaudos[Kodas])*('[1]3.4'!GN$7='[1]2.SAN'!$M$4:$M$73),0)),"")</f>
        <v/>
      </c>
      <c r="GO34" s="244" t="str">
        <f t="array" ref="GO34">IFERROR(INDEX([1]!Sanaudos[Saskaita],MATCH(1,('[1]3.4'!$AM34=[1]!Sanaudos[Kodas])*('[1]3.4'!GO$7='[1]2.SAN'!$M$4:$M$73),0)),"")</f>
        <v/>
      </c>
      <c r="GP34" s="244" t="str">
        <f t="array" ref="GP34">IFERROR(INDEX([1]!Sanaudos[Saskaita],MATCH(1,('[1]3.4'!$AM34=[1]!Sanaudos[Kodas])*('[1]3.4'!GP$7='[1]2.SAN'!$M$4:$M$73),0)),"")</f>
        <v/>
      </c>
      <c r="GQ34" s="244" t="str">
        <f t="array" ref="GQ34">IFERROR(INDEX([1]!Sanaudos[Saskaita],MATCH(1,('[1]3.4'!$AM34=[1]!Sanaudos[Kodas])*('[1]3.4'!GQ$7='[1]2.SAN'!$M$4:$M$73),0)),"")</f>
        <v/>
      </c>
      <c r="GR34" s="244" t="str">
        <f t="array" ref="GR34">IFERROR(INDEX([1]!Sanaudos[Saskaita],MATCH(1,('[1]3.4'!$AM34=[1]!Sanaudos[Kodas])*('[1]3.4'!GR$7='[1]2.SAN'!$M$4:$M$73),0)),"")</f>
        <v/>
      </c>
      <c r="GS34" s="244" t="str">
        <f t="array" ref="GS34">IFERROR(INDEX([1]!Sanaudos[Saskaita],MATCH(1,('[1]3.4'!$AM34=[1]!Sanaudos[Kodas])*('[1]3.4'!GS$7='[1]2.SAN'!$M$4:$M$73),0)),"")</f>
        <v/>
      </c>
      <c r="GT34" s="244" t="str">
        <f t="array" ref="GT34">IFERROR(INDEX([1]!Sanaudos[Saskaita],MATCH(1,('[1]3.4'!$AM34=[1]!Sanaudos[Kodas])*('[1]3.4'!GT$7='[1]2.SAN'!$M$4:$M$73),0)),"")</f>
        <v/>
      </c>
      <c r="GU34" s="244" t="str">
        <f t="array" ref="GU34">IFERROR(INDEX([1]!Sanaudos[Saskaita],MATCH(1,('[1]3.4'!$AM34=[1]!Sanaudos[Kodas])*('[1]3.4'!GU$7='[1]2.SAN'!$M$4:$M$73),0)),"")</f>
        <v/>
      </c>
      <c r="GV34" s="244" t="str">
        <f t="array" ref="GV34">IFERROR(INDEX([1]!Sanaudos[Saskaita],MATCH(1,('[1]3.4'!$AM34=[1]!Sanaudos[Kodas])*('[1]3.4'!GV$7='[1]2.SAN'!$M$4:$M$73),0)),"")</f>
        <v/>
      </c>
      <c r="GW34" s="244" t="str">
        <f t="array" ref="GW34">IFERROR(INDEX([1]!Sanaudos[Saskaita],MATCH(1,('[1]3.4'!$AM34=[1]!Sanaudos[Kodas])*('[1]3.4'!GW$7='[1]2.SAN'!$M$4:$M$73),0)),"")</f>
        <v/>
      </c>
      <c r="GX34" s="244" t="str">
        <f t="array" ref="GX34">IFERROR(INDEX([1]!Sanaudos[Saskaita],MATCH(1,('[1]3.4'!$AM34=[1]!Sanaudos[Kodas])*('[1]3.4'!GX$7='[1]2.SAN'!$M$4:$M$73),0)),"")</f>
        <v/>
      </c>
      <c r="GY34" s="244" t="str">
        <f t="array" ref="GY34">IFERROR(INDEX([1]!Sanaudos[Saskaita],MATCH(1,('[1]3.4'!$AM34=[1]!Sanaudos[Kodas])*('[1]3.4'!GY$7='[1]2.SAN'!$M$4:$M$73),0)),"")</f>
        <v/>
      </c>
      <c r="GZ34" s="244" t="str">
        <f t="array" ref="GZ34">IFERROR(INDEX([1]!Sanaudos[Saskaita],MATCH(1,('[1]3.4'!$AM34=[1]!Sanaudos[Kodas])*('[1]3.4'!GZ$7='[1]2.SAN'!$M$4:$M$73),0)),"")</f>
        <v/>
      </c>
      <c r="HA34" s="244" t="str">
        <f t="array" ref="HA34">IFERROR(INDEX([1]!Sanaudos[Saskaita],MATCH(1,('[1]3.4'!$AM34=[1]!Sanaudos[Kodas])*('[1]3.4'!HA$7='[1]2.SAN'!$M$4:$M$73),0)),"")</f>
        <v/>
      </c>
      <c r="HB34" s="244" t="str">
        <f t="array" ref="HB34">IFERROR(INDEX([1]!Sanaudos[Saskaita],MATCH(1,('[1]3.4'!$AM34=[1]!Sanaudos[Kodas])*('[1]3.4'!HB$7='[1]2.SAN'!$M$4:$M$73),0)),"")</f>
        <v/>
      </c>
      <c r="HC34" s="244" t="str">
        <f t="array" ref="HC34">IFERROR(INDEX([1]!Sanaudos[Saskaita],MATCH(1,('[1]3.4'!$AM34=[1]!Sanaudos[Kodas])*('[1]3.4'!HC$7='[1]2.SAN'!$M$4:$M$73),0)),"")</f>
        <v/>
      </c>
      <c r="HD34" s="244" t="str">
        <f t="array" ref="HD34">IFERROR(INDEX([1]!Sanaudos[Saskaita],MATCH(1,('[1]3.4'!$AM34=[1]!Sanaudos[Kodas])*('[1]3.4'!HD$7='[1]2.SAN'!$M$4:$M$73),0)),"")</f>
        <v/>
      </c>
      <c r="HE34" s="244" t="str">
        <f t="array" ref="HE34">IFERROR(INDEX([1]!Sanaudos[Saskaita],MATCH(1,('[1]3.4'!$AM34=[1]!Sanaudos[Kodas])*('[1]3.4'!HE$7='[1]2.SAN'!$M$4:$M$73),0)),"")</f>
        <v/>
      </c>
      <c r="HF34" s="244" t="str">
        <f t="array" ref="HF34">IFERROR(INDEX([1]!Sanaudos[Saskaita],MATCH(1,('[1]3.4'!$AM34=[1]!Sanaudos[Kodas])*('[1]3.4'!HF$7='[1]2.SAN'!$M$4:$M$73),0)),"")</f>
        <v/>
      </c>
      <c r="HG34" s="244" t="str">
        <f t="array" ref="HG34">IFERROR(INDEX([1]!Sanaudos[Saskaita],MATCH(1,('[1]3.4'!$AM34=[1]!Sanaudos[Kodas])*('[1]3.4'!HG$7='[1]2.SAN'!$M$4:$M$73),0)),"")</f>
        <v/>
      </c>
      <c r="HH34" s="244" t="str">
        <f t="array" ref="HH34">IFERROR(INDEX([1]!Sanaudos[Saskaita],MATCH(1,('[1]3.4'!$AM34=[1]!Sanaudos[Kodas])*('[1]3.4'!HH$7='[1]2.SAN'!$M$4:$M$73),0)),"")</f>
        <v/>
      </c>
      <c r="HI34" s="244" t="str">
        <f t="array" ref="HI34">IFERROR(INDEX([1]!Sanaudos[Saskaita],MATCH(1,('[1]3.4'!$AM34=[1]!Sanaudos[Kodas])*('[1]3.4'!HI$7='[1]2.SAN'!$M$4:$M$73),0)),"")</f>
        <v/>
      </c>
      <c r="HJ34" s="244" t="str">
        <f t="array" ref="HJ34">IFERROR(INDEX([1]!Sanaudos[Saskaita],MATCH(1,('[1]3.4'!$AM34=[1]!Sanaudos[Kodas])*('[1]3.4'!HJ$7='[1]2.SAN'!$M$4:$M$73),0)),"")</f>
        <v/>
      </c>
      <c r="HK34" s="244" t="str">
        <f t="array" ref="HK34">IFERROR(INDEX([1]!Sanaudos[Saskaita],MATCH(1,('[1]3.4'!$AM34=[1]!Sanaudos[Kodas])*('[1]3.4'!HK$7='[1]2.SAN'!$M$4:$M$73),0)),"")</f>
        <v/>
      </c>
      <c r="HL34" s="244" t="str">
        <f t="array" ref="HL34">IFERROR(INDEX([1]!Sanaudos[Saskaita],MATCH(1,('[1]3.4'!$AM34=[1]!Sanaudos[Kodas])*('[1]3.4'!HL$7='[1]2.SAN'!$M$4:$M$73),0)),"")</f>
        <v/>
      </c>
      <c r="HM34" s="244" t="str">
        <f t="array" ref="HM34">IFERROR(INDEX([1]!Sanaudos[Saskaita],MATCH(1,('[1]3.4'!$AM34=[1]!Sanaudos[Kodas])*('[1]3.4'!HM$7='[1]2.SAN'!$M$4:$M$73),0)),"")</f>
        <v/>
      </c>
      <c r="HN34" s="244" t="str">
        <f t="array" ref="HN34">IFERROR(INDEX([1]!Sanaudos[Saskaita],MATCH(1,('[1]3.4'!$AM34=[1]!Sanaudos[Kodas])*('[1]3.4'!HN$7='[1]2.SAN'!$M$4:$M$73),0)),"")</f>
        <v/>
      </c>
      <c r="HO34" s="244" t="str">
        <f t="array" ref="HO34">IFERROR(INDEX([1]!Sanaudos[Saskaita],MATCH(1,('[1]3.4'!$AM34=[1]!Sanaudos[Kodas])*('[1]3.4'!HO$7='[1]2.SAN'!$M$4:$M$73),0)),"")</f>
        <v/>
      </c>
      <c r="HP34" s="244" t="str">
        <f t="array" ref="HP34">IFERROR(INDEX([1]!Sanaudos[Saskaita],MATCH(1,('[1]3.4'!$AM34=[1]!Sanaudos[Kodas])*('[1]3.4'!HP$7='[1]2.SAN'!$M$4:$M$73),0)),"")</f>
        <v/>
      </c>
      <c r="HQ34" s="244" t="str">
        <f t="array" ref="HQ34">IFERROR(INDEX([1]!Sanaudos[Saskaita],MATCH(1,('[1]3.4'!$AM34=[1]!Sanaudos[Kodas])*('[1]3.4'!HQ$7='[1]2.SAN'!$M$4:$M$73),0)),"")</f>
        <v/>
      </c>
      <c r="HR34" s="244" t="str">
        <f t="array" ref="HR34">IFERROR(INDEX([1]!Sanaudos[Saskaita],MATCH(1,('[1]3.4'!$AM34=[1]!Sanaudos[Kodas])*('[1]3.4'!HR$7='[1]2.SAN'!$M$4:$M$73),0)),"")</f>
        <v/>
      </c>
      <c r="HS34" s="244" t="str">
        <f t="array" ref="HS34">IFERROR(INDEX([1]!Sanaudos[Saskaita],MATCH(1,('[1]3.4'!$AM34=[1]!Sanaudos[Kodas])*('[1]3.4'!HS$7='[1]2.SAN'!$M$4:$M$73),0)),"")</f>
        <v/>
      </c>
      <c r="HT34" s="244" t="str">
        <f t="array" ref="HT34">IFERROR(INDEX([1]!Sanaudos[Saskaita],MATCH(1,('[1]3.4'!$AM34=[1]!Sanaudos[Kodas])*('[1]3.4'!HT$7='[1]2.SAN'!$M$4:$M$73),0)),"")</f>
        <v/>
      </c>
      <c r="HU34" s="244" t="str">
        <f t="array" ref="HU34">IFERROR(INDEX([1]!Sanaudos[Saskaita],MATCH(1,('[1]3.4'!$AM34=[1]!Sanaudos[Kodas])*('[1]3.4'!HU$7='[1]2.SAN'!$M$4:$M$73),0)),"")</f>
        <v/>
      </c>
      <c r="HV34" s="244" t="str">
        <f t="array" ref="HV34">IFERROR(INDEX([1]!Sanaudos[Saskaita],MATCH(1,('[1]3.4'!$AM34=[1]!Sanaudos[Kodas])*('[1]3.4'!HV$7='[1]2.SAN'!$M$4:$M$73),0)),"")</f>
        <v/>
      </c>
      <c r="HW34" s="244" t="str">
        <f t="array" ref="HW34">IFERROR(INDEX([1]!Sanaudos[Saskaita],MATCH(1,('[1]3.4'!$AM34=[1]!Sanaudos[Kodas])*('[1]3.4'!HW$7='[1]2.SAN'!$M$4:$M$73),0)),"")</f>
        <v/>
      </c>
      <c r="HX34" s="244" t="str">
        <f t="array" ref="HX34">IFERROR(INDEX([1]!Sanaudos[Saskaita],MATCH(1,('[1]3.4'!$AM34=[1]!Sanaudos[Kodas])*('[1]3.4'!HX$7='[1]2.SAN'!$M$4:$M$73),0)),"")</f>
        <v/>
      </c>
      <c r="HY34" s="244" t="str">
        <f t="array" ref="HY34">IFERROR(INDEX([1]!Sanaudos[Saskaita],MATCH(1,('[1]3.4'!$AM34=[1]!Sanaudos[Kodas])*('[1]3.4'!HY$7='[1]2.SAN'!$M$4:$M$73),0)),"")</f>
        <v/>
      </c>
      <c r="HZ34" s="244" t="str">
        <f t="array" ref="HZ34">IFERROR(INDEX([1]!Sanaudos[Saskaita],MATCH(1,('[1]3.4'!$AM34=[1]!Sanaudos[Kodas])*('[1]3.4'!HZ$7='[1]2.SAN'!$M$4:$M$73),0)),"")</f>
        <v/>
      </c>
      <c r="IA34" s="244" t="str">
        <f t="array" ref="IA34">IFERROR(INDEX([1]!Sanaudos[Saskaita],MATCH(1,('[1]3.4'!$AM34=[1]!Sanaudos[Kodas])*('[1]3.4'!IA$7='[1]2.SAN'!$M$4:$M$73),0)),"")</f>
        <v/>
      </c>
      <c r="IB34" s="244" t="str">
        <f t="array" ref="IB34">IFERROR(INDEX([1]!Sanaudos[Saskaita],MATCH(1,('[1]3.4'!$AM34=[1]!Sanaudos[Kodas])*('[1]3.4'!IB$7='[1]2.SAN'!$M$4:$M$73),0)),"")</f>
        <v/>
      </c>
      <c r="IC34" s="244" t="str">
        <f t="array" ref="IC34">IFERROR(INDEX([1]!Sanaudos[Saskaita],MATCH(1,('[1]3.4'!$AM34=[1]!Sanaudos[Kodas])*('[1]3.4'!IC$7='[1]2.SAN'!$M$4:$M$73),0)),"")</f>
        <v/>
      </c>
      <c r="ID34" s="244" t="str">
        <f t="array" ref="ID34">IFERROR(INDEX([1]!Sanaudos[Saskaita],MATCH(1,('[1]3.4'!$AM34=[1]!Sanaudos[Kodas])*('[1]3.4'!ID$7='[1]2.SAN'!$M$4:$M$73),0)),"")</f>
        <v/>
      </c>
      <c r="IE34" s="244" t="str">
        <f t="array" ref="IE34">IFERROR(INDEX([1]!Sanaudos[Saskaita],MATCH(1,('[1]3.4'!$AM34=[1]!Sanaudos[Kodas])*('[1]3.4'!IE$7='[1]2.SAN'!$M$4:$M$73),0)),"")</f>
        <v/>
      </c>
      <c r="IF34" s="244" t="str">
        <f t="array" ref="IF34">IFERROR(INDEX([1]!Sanaudos[Saskaita],MATCH(1,('[1]3.4'!$AM34=[1]!Sanaudos[Kodas])*('[1]3.4'!IF$7='[1]2.SAN'!$M$4:$M$73),0)),"")</f>
        <v/>
      </c>
      <c r="IG34" s="244" t="str">
        <f t="array" ref="IG34">IFERROR(INDEX([1]!Sanaudos[Saskaita],MATCH(1,('[1]3.4'!$AM34=[1]!Sanaudos[Kodas])*('[1]3.4'!IG$7='[1]2.SAN'!$M$4:$M$73),0)),"")</f>
        <v/>
      </c>
      <c r="IH34" s="244" t="str">
        <f t="array" ref="IH34">IFERROR(INDEX([1]!Sanaudos[Saskaita],MATCH(1,('[1]3.4'!$AM34=[1]!Sanaudos[Kodas])*('[1]3.4'!IH$7='[1]2.SAN'!$M$4:$M$73),0)),"")</f>
        <v/>
      </c>
      <c r="II34" s="244" t="str">
        <f t="array" ref="II34">IFERROR(INDEX([1]!Sanaudos[Saskaita],MATCH(1,('[1]3.4'!$AM34=[1]!Sanaudos[Kodas])*('[1]3.4'!II$7='[1]2.SAN'!$M$4:$M$73),0)),"")</f>
        <v/>
      </c>
      <c r="IJ34" s="244" t="str">
        <f t="array" ref="IJ34">IFERROR(INDEX([1]!Sanaudos[Saskaita],MATCH(1,('[1]3.4'!$AM34=[1]!Sanaudos[Kodas])*('[1]3.4'!IJ$7='[1]2.SAN'!$M$4:$M$73),0)),"")</f>
        <v/>
      </c>
      <c r="IK34" s="244" t="str">
        <f t="array" ref="IK34">IFERROR(INDEX([1]!Sanaudos[Saskaita],MATCH(1,('[1]3.4'!$AM34=[1]!Sanaudos[Kodas])*('[1]3.4'!IK$7='[1]2.SAN'!$M$4:$M$73),0)),"")</f>
        <v/>
      </c>
    </row>
    <row r="35" spans="2:245" ht="12.2" customHeight="1" x14ac:dyDescent="0.2">
      <c r="B35" s="566"/>
      <c r="C35" s="260" t="s">
        <v>821</v>
      </c>
      <c r="D35" s="259" t="s">
        <v>190</v>
      </c>
      <c r="E35" s="257" t="str">
        <f t="shared" si="2"/>
        <v xml:space="preserve">                                    </v>
      </c>
      <c r="F35" s="258" t="e">
        <f>+SUMIFS([1]!Sanaudos[Suma],[1]!Sanaudos[Kodas],AM35,[1]!Sanaudos[PASK],TRUE)</f>
        <v>#REF!</v>
      </c>
      <c r="G35" s="258" t="e">
        <f>-SUMIFS([1]!Sanaudos[Suma],[1]!Sanaudos[Kodas],$AM35,[1]!Sanaudos[Pagal DK RAS],700)</f>
        <v>#REF!</v>
      </c>
      <c r="H35" s="258" t="e">
        <f>+SUMIFS('[1]5.turtas'!$D$1:$AN$1,'[1]5.turtas'!$D$4:$AN$4,$AM35)</f>
        <v>#VALUE!</v>
      </c>
      <c r="I35" s="258" t="e">
        <f>-SUMIFS([1]!Sanaudos[Suma],[1]!Sanaudos[Kodas],$AM35,[1]!Sanaudos[Pagal DK RAS],901)-SUMIFS([1]!Sanaudos[Suma],[1]!Sanaudos[Kodas],$AM35,[1]!Sanaudos[Pagal DK RAS],902)-SUMIFS([1]!Sanaudos[Suma],[1]!Sanaudos[Kodas],$AM35,[1]!Sanaudos[Pagal DK RAS],905)</f>
        <v>#REF!</v>
      </c>
      <c r="J35" s="258" t="e">
        <f>+SUMIFS([1]!DU[DU],[1]!DU[Kodas],$AM35)+SUMIFS([1]!DU[Sodra],[1]!DU[Kodas],$AM35)+SUMIFS([1]!DU[Išeitinės išmokos, kompensacijos],[1]!DU[Kodas],$AM35)</f>
        <v>#REF!</v>
      </c>
      <c r="K35" s="258" t="e">
        <f>+SUMIFS([1]!Sanaudos_kor[Suma],[1]!Sanaudos_kor[Kodas],$AM35,[1]!Sanaudos_kor[PASK],TRUE,[1]!Sanaudos_kor[KOR_nr],K$1)</f>
        <v>#REF!</v>
      </c>
      <c r="L35" s="258" t="e">
        <f>+SUMIFS([1]!Sanaudos_kor[Suma],[1]!Sanaudos_kor[Kodas],$AM35,[1]!Sanaudos_kor[PASK],TRUE,[1]!Sanaudos_kor[KOR_nr],L$1)</f>
        <v>#REF!</v>
      </c>
      <c r="M35" s="258" t="e">
        <f>+SUMIFS([1]!Sanaudos_kor[Suma],[1]!Sanaudos_kor[Kodas],$AM35,[1]!Sanaudos_kor[PASK],TRUE,[1]!Sanaudos_kor[KOR_nr],M$1)</f>
        <v>#REF!</v>
      </c>
      <c r="N35" s="258" t="e">
        <f>+SUMIFS([1]!Sanaudos_kor[Suma],[1]!Sanaudos_kor[Kodas],$AM35,[1]!Sanaudos_kor[PASK],TRUE,[1]!Sanaudos_kor[KOR_nr],N$1)</f>
        <v>#REF!</v>
      </c>
      <c r="O35" s="258" t="e">
        <f>+SUMIFS([1]!Sanaudos_kor[Suma],[1]!Sanaudos_kor[Kodas],$AM35,[1]!Sanaudos_kor[PASK],TRUE,[1]!Sanaudos_kor[KOR_nr],O$1)</f>
        <v>#REF!</v>
      </c>
      <c r="P35" s="258" t="e">
        <f>+SUMIFS([1]!Sanaudos_kor[Suma],[1]!Sanaudos_kor[Kodas],$AM35,[1]!Sanaudos_kor[PASK],TRUE,[1]!Sanaudos_kor[KOR_nr],P$1)</f>
        <v>#REF!</v>
      </c>
      <c r="Q35" s="258" t="e">
        <f>+SUMIFS([1]!Sanaudos_kor[Suma],[1]!Sanaudos_kor[Kodas],$AM35,[1]!Sanaudos_kor[PASK],TRUE,[1]!Sanaudos_kor[KOR_nr],Q$1)</f>
        <v>#REF!</v>
      </c>
      <c r="R35" s="258" t="e">
        <f>+SUMIFS([1]!Sanaudos_kor[Suma],[1]!Sanaudos_kor[Kodas],$AM35,[1]!Sanaudos_kor[PASK],TRUE,[1]!Sanaudos_kor[KOR_nr],R$1)</f>
        <v>#REF!</v>
      </c>
      <c r="S35" s="258" t="e">
        <f>+SUMIFS([1]!Sanaudos_kor[Suma],[1]!Sanaudos_kor[Kodas],$AM35,[1]!Sanaudos_kor[PASK],TRUE,[1]!Sanaudos_kor[KOR_nr],S$1)</f>
        <v>#REF!</v>
      </c>
      <c r="T35" s="258" t="e">
        <f>+SUMIFS([1]!Sanaudos_kor[Suma],[1]!Sanaudos_kor[Kodas],$AM35,[1]!Sanaudos_kor[PASK],TRUE,[1]!Sanaudos_kor[KOR_nr],T$1)</f>
        <v>#REF!</v>
      </c>
      <c r="U35" s="258" t="e">
        <f>+SUMIFS([1]!Sanaudos_kor[Suma],[1]!Sanaudos_kor[Kodas],$AM35,[1]!Sanaudos_kor[PASK],TRUE,[1]!Sanaudos_kor[KOR_nr],U$1)</f>
        <v>#REF!</v>
      </c>
      <c r="V35" s="258" t="e">
        <f>+SUMIFS([1]!Sanaudos_kor[Suma],[1]!Sanaudos_kor[Kodas],$AM35,[1]!Sanaudos_kor[PASK],TRUE,[1]!Sanaudos_kor[KOR_nr],V$1)</f>
        <v>#REF!</v>
      </c>
      <c r="W35" s="258" t="e">
        <f>+SUMIFS([1]!Sanaudos_kor[Suma],[1]!Sanaudos_kor[Kodas],$AM35,[1]!Sanaudos_kor[PASK],TRUE,[1]!Sanaudos_kor[KOR_nr],W$1)</f>
        <v>#REF!</v>
      </c>
      <c r="X35" s="258" t="e">
        <f>+SUMIFS([1]!Sanaudos_kor[Suma],[1]!Sanaudos_kor[Kodas],$AM35,[1]!Sanaudos_kor[PASK],TRUE,[1]!Sanaudos_kor[KOR_nr],X$1)</f>
        <v>#REF!</v>
      </c>
      <c r="Y35" s="258" t="e">
        <f>+SUMIFS([1]!Sanaudos_kor[Suma],[1]!Sanaudos_kor[Kodas],$AM35,[1]!Sanaudos_kor[PASK],TRUE,[1]!Sanaudos_kor[KOR_nr],Y$1)</f>
        <v>#REF!</v>
      </c>
      <c r="Z35" s="258" t="e">
        <f>+SUMIFS([1]!Sanaudos_kor[Suma],[1]!Sanaudos_kor[Kodas],$AM35,[1]!Sanaudos_kor[PASK],TRUE,[1]!Sanaudos_kor[KOR_nr],Z$1)</f>
        <v>#REF!</v>
      </c>
      <c r="AA35" s="258" t="e">
        <f>+SUMIFS([1]!Sanaudos_kor[Suma],[1]!Sanaudos_kor[Kodas],$AM35,[1]!Sanaudos_kor[PASK],TRUE,[1]!Sanaudos_kor[KOR_nr],AA$1)</f>
        <v>#REF!</v>
      </c>
      <c r="AB35" s="258" t="e">
        <f>+SUMIFS([1]!Sanaudos_kor[Suma],[1]!Sanaudos_kor[Kodas],$AM35,[1]!Sanaudos_kor[PASK],TRUE,[1]!Sanaudos_kor[KOR_nr],AB$1)</f>
        <v>#REF!</v>
      </c>
      <c r="AC35" s="258" t="e">
        <f>+SUMIFS([1]!Sanaudos_kor[Suma],[1]!Sanaudos_kor[Kodas],$AM35,[1]!Sanaudos_kor[PASK],TRUE,[1]!Sanaudos_kor[KOR_nr],AC$1)</f>
        <v>#REF!</v>
      </c>
      <c r="AD35" s="258" t="e">
        <f>+SUMIFS([1]!Sanaudos_kor[Suma],[1]!Sanaudos_kor[Kodas],$AM35,[1]!Sanaudos_kor[PASK],TRUE,[1]!Sanaudos_kor[KOR_nr],AD$1)</f>
        <v>#REF!</v>
      </c>
      <c r="AE35" s="258" t="e">
        <f>+SUMIFS([1]!Sanaudos_kor[Suma],[1]!Sanaudos_kor[Kodas],$AM35,[1]!Sanaudos_kor[PASK],TRUE,[1]!Sanaudos_kor[KOR_nr],AE$1)</f>
        <v>#REF!</v>
      </c>
      <c r="AF35" s="258" t="e">
        <f>+SUMIFS([1]!Sanaudos_kor[Suma],[1]!Sanaudos_kor[Kodas],$AM35,[1]!Sanaudos_kor[PASK],TRUE,[1]!Sanaudos_kor[KOR_nr],AF$1)</f>
        <v>#REF!</v>
      </c>
      <c r="AG35" s="258" t="e">
        <f t="shared" si="0"/>
        <v>#REF!</v>
      </c>
      <c r="AH35" s="566"/>
      <c r="AJ35" s="211" t="s">
        <v>488</v>
      </c>
      <c r="AK35" s="124">
        <f>+'[1]2.SAN'!C202</f>
        <v>0</v>
      </c>
      <c r="AM35" s="249"/>
      <c r="AN35" s="250" t="e">
        <f>+SUMIFS('[1]6'!$Y$161:$BL$161,'[1]6'!$Y$2:$BL$2,$AM35)</f>
        <v>#VALUE!</v>
      </c>
      <c r="AO35" s="250" t="e">
        <f t="shared" si="4"/>
        <v>#REF!</v>
      </c>
      <c r="AQ35" s="250" t="e">
        <f>+SUMIFS('[1]3.4'!$F$133:$F$202,'[1]3.4'!$D$133:$D$202,$AM35,'[1]3.4'!$E$133:$E$202,"")</f>
        <v>#VALUE!</v>
      </c>
      <c r="AR35" s="250" t="e">
        <f t="shared" si="1"/>
        <v>#VALUE!</v>
      </c>
      <c r="AT35" s="244" t="str">
        <f t="array" ref="AT35">IFERROR(INDEX([1]!Sanaudos[Saskaita],MATCH(1,('[1]3.4'!$AM35=[1]!Sanaudos[Kodas])*('[1]3.4'!AT$7='[1]2.SAN'!$M$4:$M$73),0)),"")</f>
        <v/>
      </c>
      <c r="AU35" s="244" t="str">
        <f t="array" ref="AU35">IFERROR(INDEX([1]!Sanaudos[Saskaita],MATCH(1,('[1]3.4'!$AM35=[1]!Sanaudos[Kodas])*('[1]3.4'!AU$7='[1]2.SAN'!$M$4:$M$73),0)),"")</f>
        <v/>
      </c>
      <c r="AV35" s="244" t="str">
        <f t="array" ref="AV35">IFERROR(INDEX([1]!Sanaudos[Saskaita],MATCH(1,('[1]3.4'!$AM35=[1]!Sanaudos[Kodas])*('[1]3.4'!AV$7='[1]2.SAN'!$M$4:$M$73),0)),"")</f>
        <v/>
      </c>
      <c r="AW35" s="244" t="str">
        <f t="array" ref="AW35">IFERROR(INDEX([1]!Sanaudos[Saskaita],MATCH(1,('[1]3.4'!$AM35=[1]!Sanaudos[Kodas])*('[1]3.4'!AW$7='[1]2.SAN'!$M$4:$M$73),0)),"")</f>
        <v/>
      </c>
      <c r="AX35" s="244" t="str">
        <f t="array" ref="AX35">IFERROR(INDEX([1]!Sanaudos[Saskaita],MATCH(1,('[1]3.4'!$AM35=[1]!Sanaudos[Kodas])*('[1]3.4'!AX$7='[1]2.SAN'!$M$4:$M$73),0)),"")</f>
        <v/>
      </c>
      <c r="AY35" s="244" t="str">
        <f t="array" ref="AY35">IFERROR(INDEX([1]!Sanaudos[Saskaita],MATCH(1,('[1]3.4'!$AM35=[1]!Sanaudos[Kodas])*('[1]3.4'!AY$7='[1]2.SAN'!$M$4:$M$73),0)),"")</f>
        <v/>
      </c>
      <c r="AZ35" s="244" t="str">
        <f t="array" ref="AZ35">IFERROR(INDEX([1]!Sanaudos[Saskaita],MATCH(1,('[1]3.4'!$AM35=[1]!Sanaudos[Kodas])*('[1]3.4'!AZ$7='[1]2.SAN'!$M$4:$M$73),0)),"")</f>
        <v/>
      </c>
      <c r="BA35" s="244" t="str">
        <f t="array" ref="BA35">IFERROR(INDEX([1]!Sanaudos[Saskaita],MATCH(1,('[1]3.4'!$AM35=[1]!Sanaudos[Kodas])*('[1]3.4'!BA$7='[1]2.SAN'!$M$4:$M$73),0)),"")</f>
        <v/>
      </c>
      <c r="BB35" s="244" t="str">
        <f t="array" ref="BB35">IFERROR(INDEX([1]!Sanaudos[Saskaita],MATCH(1,('[1]3.4'!$AM35=[1]!Sanaudos[Kodas])*('[1]3.4'!BB$7='[1]2.SAN'!$M$4:$M$73),0)),"")</f>
        <v/>
      </c>
      <c r="BC35" s="244" t="str">
        <f t="array" ref="BC35">IFERROR(INDEX([1]!Sanaudos[Saskaita],MATCH(1,('[1]3.4'!$AM35=[1]!Sanaudos[Kodas])*('[1]3.4'!BC$7='[1]2.SAN'!$M$4:$M$73),0)),"")</f>
        <v/>
      </c>
      <c r="BD35" s="244" t="str">
        <f t="array" ref="BD35">IFERROR(INDEX([1]!Sanaudos[Saskaita],MATCH(1,('[1]3.4'!$AM35=[1]!Sanaudos[Kodas])*('[1]3.4'!BD$7='[1]2.SAN'!$M$4:$M$73),0)),"")</f>
        <v/>
      </c>
      <c r="BE35" s="244" t="str">
        <f t="array" ref="BE35">IFERROR(INDEX([1]!Sanaudos[Saskaita],MATCH(1,('[1]3.4'!$AM35=[1]!Sanaudos[Kodas])*('[1]3.4'!BE$7='[1]2.SAN'!$M$4:$M$73),0)),"")</f>
        <v/>
      </c>
      <c r="BF35" s="244" t="str">
        <f t="array" ref="BF35">IFERROR(INDEX([1]!Sanaudos[Saskaita],MATCH(1,('[1]3.4'!$AM35=[1]!Sanaudos[Kodas])*('[1]3.4'!BF$7='[1]2.SAN'!$M$4:$M$73),0)),"")</f>
        <v/>
      </c>
      <c r="BG35" s="244" t="str">
        <f t="array" ref="BG35">IFERROR(INDEX([1]!Sanaudos[Saskaita],MATCH(1,('[1]3.4'!$AM35=[1]!Sanaudos[Kodas])*('[1]3.4'!BG$7='[1]2.SAN'!$M$4:$M$73),0)),"")</f>
        <v/>
      </c>
      <c r="BH35" s="244" t="str">
        <f t="array" ref="BH35">IFERROR(INDEX([1]!Sanaudos[Saskaita],MATCH(1,('[1]3.4'!$AM35=[1]!Sanaudos[Kodas])*('[1]3.4'!BH$7='[1]2.SAN'!$M$4:$M$73),0)),"")</f>
        <v/>
      </c>
      <c r="BI35" s="244" t="str">
        <f t="array" ref="BI35">IFERROR(INDEX([1]!Sanaudos[Saskaita],MATCH(1,('[1]3.4'!$AM35=[1]!Sanaudos[Kodas])*('[1]3.4'!BI$7='[1]2.SAN'!$M$4:$M$73),0)),"")</f>
        <v/>
      </c>
      <c r="BJ35" s="244" t="str">
        <f t="array" ref="BJ35">IFERROR(INDEX([1]!Sanaudos[Saskaita],MATCH(1,('[1]3.4'!$AM35=[1]!Sanaudos[Kodas])*('[1]3.4'!BJ$7='[1]2.SAN'!$M$4:$M$73),0)),"")</f>
        <v/>
      </c>
      <c r="BK35" s="244" t="str">
        <f t="array" ref="BK35">IFERROR(INDEX([1]!Sanaudos[Saskaita],MATCH(1,('[1]3.4'!$AM35=[1]!Sanaudos[Kodas])*('[1]3.4'!BK$7='[1]2.SAN'!$M$4:$M$73),0)),"")</f>
        <v/>
      </c>
      <c r="BL35" s="244" t="str">
        <f t="array" ref="BL35">IFERROR(INDEX([1]!Sanaudos[Saskaita],MATCH(1,('[1]3.4'!$AM35=[1]!Sanaudos[Kodas])*('[1]3.4'!BL$7='[1]2.SAN'!$M$4:$M$73),0)),"")</f>
        <v/>
      </c>
      <c r="BM35" s="244" t="str">
        <f t="array" ref="BM35">IFERROR(INDEX([1]!Sanaudos[Saskaita],MATCH(1,('[1]3.4'!$AM35=[1]!Sanaudos[Kodas])*('[1]3.4'!BM$7='[1]2.SAN'!$M$4:$M$73),0)),"")</f>
        <v/>
      </c>
      <c r="BN35" s="244" t="str">
        <f t="array" ref="BN35">IFERROR(INDEX([1]!Sanaudos[Saskaita],MATCH(1,('[1]3.4'!$AM35=[1]!Sanaudos[Kodas])*('[1]3.4'!BN$7='[1]2.SAN'!$M$4:$M$73),0)),"")</f>
        <v/>
      </c>
      <c r="BO35" s="244" t="str">
        <f t="array" ref="BO35">IFERROR(INDEX([1]!Sanaudos[Saskaita],MATCH(1,('[1]3.4'!$AM35=[1]!Sanaudos[Kodas])*('[1]3.4'!BO$7='[1]2.SAN'!$M$4:$M$73),0)),"")</f>
        <v/>
      </c>
      <c r="BP35" s="244" t="str">
        <f t="array" ref="BP35">IFERROR(INDEX([1]!Sanaudos[Saskaita],MATCH(1,('[1]3.4'!$AM35=[1]!Sanaudos[Kodas])*('[1]3.4'!BP$7='[1]2.SAN'!$M$4:$M$73),0)),"")</f>
        <v/>
      </c>
      <c r="BQ35" s="244" t="str">
        <f t="array" ref="BQ35">IFERROR(INDEX([1]!Sanaudos[Saskaita],MATCH(1,('[1]3.4'!$AM35=[1]!Sanaudos[Kodas])*('[1]3.4'!BQ$7='[1]2.SAN'!$M$4:$M$73),0)),"")</f>
        <v/>
      </c>
      <c r="BR35" s="244" t="str">
        <f t="array" ref="BR35">IFERROR(INDEX([1]!Sanaudos[Saskaita],MATCH(1,('[1]3.4'!$AM35=[1]!Sanaudos[Kodas])*('[1]3.4'!BR$7='[1]2.SAN'!$M$4:$M$73),0)),"")</f>
        <v/>
      </c>
      <c r="BS35" s="244" t="str">
        <f t="array" ref="BS35">IFERROR(INDEX([1]!Sanaudos[Saskaita],MATCH(1,('[1]3.4'!$AM35=[1]!Sanaudos[Kodas])*('[1]3.4'!BS$7='[1]2.SAN'!$M$4:$M$73),0)),"")</f>
        <v/>
      </c>
      <c r="BT35" s="244" t="str">
        <f t="array" ref="BT35">IFERROR(INDEX([1]!Sanaudos[Saskaita],MATCH(1,('[1]3.4'!$AM35=[1]!Sanaudos[Kodas])*('[1]3.4'!BT$7='[1]2.SAN'!$M$4:$M$73),0)),"")</f>
        <v/>
      </c>
      <c r="BU35" s="244" t="str">
        <f t="array" ref="BU35">IFERROR(INDEX([1]!Sanaudos[Saskaita],MATCH(1,('[1]3.4'!$AM35=[1]!Sanaudos[Kodas])*('[1]3.4'!BU$7='[1]2.SAN'!$M$4:$M$73),0)),"")</f>
        <v/>
      </c>
      <c r="BV35" s="244" t="str">
        <f t="array" ref="BV35">IFERROR(INDEX([1]!Sanaudos[Saskaita],MATCH(1,('[1]3.4'!$AM35=[1]!Sanaudos[Kodas])*('[1]3.4'!BV$7='[1]2.SAN'!$M$4:$M$73),0)),"")</f>
        <v/>
      </c>
      <c r="BW35" s="244" t="str">
        <f t="array" ref="BW35">IFERROR(INDEX([1]!Sanaudos[Saskaita],MATCH(1,('[1]3.4'!$AM35=[1]!Sanaudos[Kodas])*('[1]3.4'!BW$7='[1]2.SAN'!$M$4:$M$73),0)),"")</f>
        <v/>
      </c>
      <c r="BX35" s="244" t="str">
        <f t="array" ref="BX35">IFERROR(INDEX([1]!Sanaudos[Saskaita],MATCH(1,('[1]3.4'!$AM35=[1]!Sanaudos[Kodas])*('[1]3.4'!BX$7='[1]2.SAN'!$M$4:$M$73),0)),"")</f>
        <v/>
      </c>
      <c r="BY35" s="244" t="str">
        <f t="array" ref="BY35">IFERROR(INDEX([1]!Sanaudos[Saskaita],MATCH(1,('[1]3.4'!$AM35=[1]!Sanaudos[Kodas])*('[1]3.4'!BY$7='[1]2.SAN'!$M$4:$M$73),0)),"")</f>
        <v/>
      </c>
      <c r="BZ35" s="244" t="str">
        <f t="array" ref="BZ35">IFERROR(INDEX([1]!Sanaudos[Saskaita],MATCH(1,('[1]3.4'!$AM35=[1]!Sanaudos[Kodas])*('[1]3.4'!BZ$7='[1]2.SAN'!$M$4:$M$73),0)),"")</f>
        <v/>
      </c>
      <c r="CA35" s="244" t="str">
        <f t="array" ref="CA35">IFERROR(INDEX([1]!Sanaudos[Saskaita],MATCH(1,('[1]3.4'!$AM35=[1]!Sanaudos[Kodas])*('[1]3.4'!CA$7='[1]2.SAN'!$M$4:$M$73),0)),"")</f>
        <v/>
      </c>
      <c r="CB35" s="244" t="str">
        <f t="array" ref="CB35">IFERROR(INDEX([1]!Sanaudos[Saskaita],MATCH(1,('[1]3.4'!$AM35=[1]!Sanaudos[Kodas])*('[1]3.4'!CB$7='[1]2.SAN'!$M$4:$M$73),0)),"")</f>
        <v/>
      </c>
      <c r="CC35" s="244" t="str">
        <f t="array" ref="CC35">IFERROR(INDEX([1]!Sanaudos[Saskaita],MATCH(1,('[1]3.4'!$AM35=[1]!Sanaudos[Kodas])*('[1]3.4'!CC$7='[1]2.SAN'!$M$4:$M$73),0)),"")</f>
        <v/>
      </c>
      <c r="CD35" s="244" t="str">
        <f t="array" ref="CD35">IFERROR(INDEX([1]!Sanaudos[Saskaita],MATCH(1,('[1]3.4'!$AM35=[1]!Sanaudos[Kodas])*('[1]3.4'!CD$7='[1]2.SAN'!$M$4:$M$73),0)),"")</f>
        <v/>
      </c>
      <c r="CE35" s="244" t="str">
        <f t="array" ref="CE35">IFERROR(INDEX([1]!Sanaudos[Saskaita],MATCH(1,('[1]3.4'!$AM35=[1]!Sanaudos[Kodas])*('[1]3.4'!CE$7='[1]2.SAN'!$M$4:$M$73),0)),"")</f>
        <v/>
      </c>
      <c r="CF35" s="244" t="str">
        <f t="array" ref="CF35">IFERROR(INDEX([1]!Sanaudos[Saskaita],MATCH(1,('[1]3.4'!$AM35=[1]!Sanaudos[Kodas])*('[1]3.4'!CF$7='[1]2.SAN'!$M$4:$M$73),0)),"")</f>
        <v/>
      </c>
      <c r="CG35" s="244" t="str">
        <f t="array" ref="CG35">IFERROR(INDEX([1]!Sanaudos[Saskaita],MATCH(1,('[1]3.4'!$AM35=[1]!Sanaudos[Kodas])*('[1]3.4'!CG$7='[1]2.SAN'!$M$4:$M$73),0)),"")</f>
        <v/>
      </c>
      <c r="CH35" s="244" t="str">
        <f t="array" ref="CH35">IFERROR(INDEX([1]!Sanaudos[Saskaita],MATCH(1,('[1]3.4'!$AM35=[1]!Sanaudos[Kodas])*('[1]3.4'!CH$7='[1]2.SAN'!$M$4:$M$73),0)),"")</f>
        <v/>
      </c>
      <c r="CI35" s="244" t="str">
        <f t="array" ref="CI35">IFERROR(INDEX([1]!Sanaudos[Saskaita],MATCH(1,('[1]3.4'!$AM35=[1]!Sanaudos[Kodas])*('[1]3.4'!CI$7='[1]2.SAN'!$M$4:$M$73),0)),"")</f>
        <v/>
      </c>
      <c r="CJ35" s="244" t="str">
        <f t="array" ref="CJ35">IFERROR(INDEX([1]!Sanaudos[Saskaita],MATCH(1,('[1]3.4'!$AM35=[1]!Sanaudos[Kodas])*('[1]3.4'!CJ$7='[1]2.SAN'!$M$4:$M$73),0)),"")</f>
        <v/>
      </c>
      <c r="CK35" s="244" t="str">
        <f t="array" ref="CK35">IFERROR(INDEX([1]!Sanaudos[Saskaita],MATCH(1,('[1]3.4'!$AM35=[1]!Sanaudos[Kodas])*('[1]3.4'!CK$7='[1]2.SAN'!$M$4:$M$73),0)),"")</f>
        <v/>
      </c>
      <c r="CL35" s="244" t="str">
        <f t="array" ref="CL35">IFERROR(INDEX([1]!Sanaudos[Saskaita],MATCH(1,('[1]3.4'!$AM35=[1]!Sanaudos[Kodas])*('[1]3.4'!CL$7='[1]2.SAN'!$M$4:$M$73),0)),"")</f>
        <v/>
      </c>
      <c r="CM35" s="244" t="str">
        <f t="array" ref="CM35">IFERROR(INDEX([1]!Sanaudos[Saskaita],MATCH(1,('[1]3.4'!$AM35=[1]!Sanaudos[Kodas])*('[1]3.4'!CM$7='[1]2.SAN'!$M$4:$M$73),0)),"")</f>
        <v/>
      </c>
      <c r="CN35" s="244" t="str">
        <f t="array" ref="CN35">IFERROR(INDEX([1]!Sanaudos[Saskaita],MATCH(1,('[1]3.4'!$AM35=[1]!Sanaudos[Kodas])*('[1]3.4'!CN$7='[1]2.SAN'!$M$4:$M$73),0)),"")</f>
        <v/>
      </c>
      <c r="CO35" s="244" t="str">
        <f t="array" ref="CO35">IFERROR(INDEX([1]!Sanaudos[Saskaita],MATCH(1,('[1]3.4'!$AM35=[1]!Sanaudos[Kodas])*('[1]3.4'!CO$7='[1]2.SAN'!$M$4:$M$73),0)),"")</f>
        <v/>
      </c>
      <c r="CP35" s="244" t="str">
        <f t="array" ref="CP35">IFERROR(INDEX([1]!Sanaudos[Saskaita],MATCH(1,('[1]3.4'!$AM35=[1]!Sanaudos[Kodas])*('[1]3.4'!CP$7='[1]2.SAN'!$M$4:$M$73),0)),"")</f>
        <v/>
      </c>
      <c r="CQ35" s="244" t="str">
        <f t="array" ref="CQ35">IFERROR(INDEX([1]!Sanaudos[Saskaita],MATCH(1,('[1]3.4'!$AM35=[1]!Sanaudos[Kodas])*('[1]3.4'!CQ$7='[1]2.SAN'!$M$4:$M$73),0)),"")</f>
        <v/>
      </c>
      <c r="CR35" s="244" t="str">
        <f t="array" ref="CR35">IFERROR(INDEX([1]!Sanaudos[Saskaita],MATCH(1,('[1]3.4'!$AM35=[1]!Sanaudos[Kodas])*('[1]3.4'!CR$7='[1]2.SAN'!$M$4:$M$73),0)),"")</f>
        <v/>
      </c>
      <c r="CS35" s="244" t="str">
        <f t="array" ref="CS35">IFERROR(INDEX([1]!Sanaudos[Saskaita],MATCH(1,('[1]3.4'!$AM35=[1]!Sanaudos[Kodas])*('[1]3.4'!CS$7='[1]2.SAN'!$M$4:$M$73),0)),"")</f>
        <v/>
      </c>
      <c r="CT35" s="244" t="str">
        <f t="array" ref="CT35">IFERROR(INDEX([1]!Sanaudos[Saskaita],MATCH(1,('[1]3.4'!$AM35=[1]!Sanaudos[Kodas])*('[1]3.4'!CT$7='[1]2.SAN'!$M$4:$M$73),0)),"")</f>
        <v/>
      </c>
      <c r="CU35" s="244" t="str">
        <f t="array" ref="CU35">IFERROR(INDEX([1]!Sanaudos[Saskaita],MATCH(1,('[1]3.4'!$AM35=[1]!Sanaudos[Kodas])*('[1]3.4'!CU$7='[1]2.SAN'!$M$4:$M$73),0)),"")</f>
        <v/>
      </c>
      <c r="CV35" s="244" t="str">
        <f t="array" ref="CV35">IFERROR(INDEX([1]!Sanaudos[Saskaita],MATCH(1,('[1]3.4'!$AM35=[1]!Sanaudos[Kodas])*('[1]3.4'!CV$7='[1]2.SAN'!$M$4:$M$73),0)),"")</f>
        <v/>
      </c>
      <c r="CW35" s="244" t="str">
        <f t="array" ref="CW35">IFERROR(INDEX([1]!Sanaudos[Saskaita],MATCH(1,('[1]3.4'!$AM35=[1]!Sanaudos[Kodas])*('[1]3.4'!CW$7='[1]2.SAN'!$M$4:$M$73),0)),"")</f>
        <v/>
      </c>
      <c r="CX35" s="244" t="str">
        <f t="array" ref="CX35">IFERROR(INDEX([1]!Sanaudos[Saskaita],MATCH(1,('[1]3.4'!$AM35=[1]!Sanaudos[Kodas])*('[1]3.4'!CX$7='[1]2.SAN'!$M$4:$M$73),0)),"")</f>
        <v/>
      </c>
      <c r="CY35" s="244" t="str">
        <f t="array" ref="CY35">IFERROR(INDEX([1]!Sanaudos[Saskaita],MATCH(1,('[1]3.4'!$AM35=[1]!Sanaudos[Kodas])*('[1]3.4'!CY$7='[1]2.SAN'!$M$4:$M$73),0)),"")</f>
        <v/>
      </c>
      <c r="CZ35" s="244" t="str">
        <f t="array" ref="CZ35">IFERROR(INDEX([1]!Sanaudos[Saskaita],MATCH(1,('[1]3.4'!$AM35=[1]!Sanaudos[Kodas])*('[1]3.4'!CZ$7='[1]2.SAN'!$M$4:$M$73),0)),"")</f>
        <v/>
      </c>
      <c r="DA35" s="244" t="str">
        <f t="array" ref="DA35">IFERROR(INDEX([1]!Sanaudos[Saskaita],MATCH(1,('[1]3.4'!$AM35=[1]!Sanaudos[Kodas])*('[1]3.4'!DA$7='[1]2.SAN'!$M$4:$M$73),0)),"")</f>
        <v/>
      </c>
      <c r="DB35" s="244" t="str">
        <f t="array" ref="DB35">IFERROR(INDEX([1]!Sanaudos[Saskaita],MATCH(1,('[1]3.4'!$AM35=[1]!Sanaudos[Kodas])*('[1]3.4'!DB$7='[1]2.SAN'!$M$4:$M$73),0)),"")</f>
        <v/>
      </c>
      <c r="DC35" s="244" t="str">
        <f t="array" ref="DC35">IFERROR(INDEX([1]!Sanaudos[Saskaita],MATCH(1,('[1]3.4'!$AM35=[1]!Sanaudos[Kodas])*('[1]3.4'!DC$7='[1]2.SAN'!$M$4:$M$73),0)),"")</f>
        <v/>
      </c>
      <c r="DD35" s="244" t="str">
        <f t="array" ref="DD35">IFERROR(INDEX([1]!Sanaudos[Saskaita],MATCH(1,('[1]3.4'!$AM35=[1]!Sanaudos[Kodas])*('[1]3.4'!DD$7='[1]2.SAN'!$M$4:$M$73),0)),"")</f>
        <v/>
      </c>
      <c r="DE35" s="244" t="str">
        <f t="array" ref="DE35">IFERROR(INDEX([1]!Sanaudos[Saskaita],MATCH(1,('[1]3.4'!$AM35=[1]!Sanaudos[Kodas])*('[1]3.4'!DE$7='[1]2.SAN'!$M$4:$M$73),0)),"")</f>
        <v/>
      </c>
      <c r="DF35" s="244" t="str">
        <f t="array" ref="DF35">IFERROR(INDEX([1]!Sanaudos[Saskaita],MATCH(1,('[1]3.4'!$AM35=[1]!Sanaudos[Kodas])*('[1]3.4'!DF$7='[1]2.SAN'!$M$4:$M$73),0)),"")</f>
        <v/>
      </c>
      <c r="DG35" s="244" t="str">
        <f t="array" ref="DG35">IFERROR(INDEX([1]!Sanaudos[Saskaita],MATCH(1,('[1]3.4'!$AM35=[1]!Sanaudos[Kodas])*('[1]3.4'!DG$7='[1]2.SAN'!$M$4:$M$73),0)),"")</f>
        <v/>
      </c>
      <c r="DH35" s="244" t="str">
        <f t="array" ref="DH35">IFERROR(INDEX([1]!Sanaudos[Saskaita],MATCH(1,('[1]3.4'!$AM35=[1]!Sanaudos[Kodas])*('[1]3.4'!DH$7='[1]2.SAN'!$M$4:$M$73),0)),"")</f>
        <v/>
      </c>
      <c r="DI35" s="244" t="str">
        <f t="array" ref="DI35">IFERROR(INDEX([1]!Sanaudos[Saskaita],MATCH(1,('[1]3.4'!$AM35=[1]!Sanaudos[Kodas])*('[1]3.4'!DI$7='[1]2.SAN'!$M$4:$M$73),0)),"")</f>
        <v/>
      </c>
      <c r="DJ35" s="244" t="str">
        <f t="array" ref="DJ35">IFERROR(INDEX([1]!Sanaudos[Saskaita],MATCH(1,('[1]3.4'!$AM35=[1]!Sanaudos[Kodas])*('[1]3.4'!DJ$7='[1]2.SAN'!$M$4:$M$73),0)),"")</f>
        <v/>
      </c>
      <c r="DK35" s="244" t="str">
        <f t="array" ref="DK35">IFERROR(INDEX([1]!Sanaudos[Saskaita],MATCH(1,('[1]3.4'!$AM35=[1]!Sanaudos[Kodas])*('[1]3.4'!DK$7='[1]2.SAN'!$M$4:$M$73),0)),"")</f>
        <v/>
      </c>
      <c r="DL35" s="244" t="str">
        <f t="array" ref="DL35">IFERROR(INDEX([1]!Sanaudos[Saskaita],MATCH(1,('[1]3.4'!$AM35=[1]!Sanaudos[Kodas])*('[1]3.4'!DL$7='[1]2.SAN'!$M$4:$M$73),0)),"")</f>
        <v/>
      </c>
      <c r="DM35" s="244" t="str">
        <f t="array" ref="DM35">IFERROR(INDEX([1]!Sanaudos[Saskaita],MATCH(1,('[1]3.4'!$AM35=[1]!Sanaudos[Kodas])*('[1]3.4'!DM$7='[1]2.SAN'!$M$4:$M$73),0)),"")</f>
        <v/>
      </c>
      <c r="DN35" s="244" t="str">
        <f t="array" ref="DN35">IFERROR(INDEX([1]!Sanaudos[Saskaita],MATCH(1,('[1]3.4'!$AM35=[1]!Sanaudos[Kodas])*('[1]3.4'!DN$7='[1]2.SAN'!$M$4:$M$73),0)),"")</f>
        <v/>
      </c>
      <c r="DO35" s="244" t="str">
        <f t="array" ref="DO35">IFERROR(INDEX([1]!Sanaudos[Saskaita],MATCH(1,('[1]3.4'!$AM35=[1]!Sanaudos[Kodas])*('[1]3.4'!DO$7='[1]2.SAN'!$M$4:$M$73),0)),"")</f>
        <v/>
      </c>
      <c r="DP35" s="244" t="str">
        <f t="array" ref="DP35">IFERROR(INDEX([1]!Sanaudos[Saskaita],MATCH(1,('[1]3.4'!$AM35=[1]!Sanaudos[Kodas])*('[1]3.4'!DP$7='[1]2.SAN'!$M$4:$M$73),0)),"")</f>
        <v/>
      </c>
      <c r="DQ35" s="244" t="str">
        <f t="array" ref="DQ35">IFERROR(INDEX([1]!Sanaudos[Saskaita],MATCH(1,('[1]3.4'!$AM35=[1]!Sanaudos[Kodas])*('[1]3.4'!DQ$7='[1]2.SAN'!$M$4:$M$73),0)),"")</f>
        <v/>
      </c>
      <c r="DR35" s="244" t="str">
        <f t="array" ref="DR35">IFERROR(INDEX([1]!Sanaudos[Saskaita],MATCH(1,('[1]3.4'!$AM35=[1]!Sanaudos[Kodas])*('[1]3.4'!DR$7='[1]2.SAN'!$M$4:$M$73),0)),"")</f>
        <v/>
      </c>
      <c r="DS35" s="244" t="str">
        <f t="array" ref="DS35">IFERROR(INDEX([1]!Sanaudos[Saskaita],MATCH(1,('[1]3.4'!$AM35=[1]!Sanaudos[Kodas])*('[1]3.4'!DS$7='[1]2.SAN'!$M$4:$M$73),0)),"")</f>
        <v/>
      </c>
      <c r="DT35" s="244" t="str">
        <f t="array" ref="DT35">IFERROR(INDEX([1]!Sanaudos[Saskaita],MATCH(1,('[1]3.4'!$AM35=[1]!Sanaudos[Kodas])*('[1]3.4'!DT$7='[1]2.SAN'!$M$4:$M$73),0)),"")</f>
        <v/>
      </c>
      <c r="DU35" s="244" t="str">
        <f t="array" ref="DU35">IFERROR(INDEX([1]!Sanaudos[Saskaita],MATCH(1,('[1]3.4'!$AM35=[1]!Sanaudos[Kodas])*('[1]3.4'!DU$7='[1]2.SAN'!$M$4:$M$73),0)),"")</f>
        <v/>
      </c>
      <c r="DV35" s="244" t="str">
        <f t="array" ref="DV35">IFERROR(INDEX([1]!Sanaudos[Saskaita],MATCH(1,('[1]3.4'!$AM35=[1]!Sanaudos[Kodas])*('[1]3.4'!DV$7='[1]2.SAN'!$M$4:$M$73),0)),"")</f>
        <v/>
      </c>
      <c r="DW35" s="244" t="str">
        <f t="array" ref="DW35">IFERROR(INDEX([1]!Sanaudos[Saskaita],MATCH(1,('[1]3.4'!$AM35=[1]!Sanaudos[Kodas])*('[1]3.4'!DW$7='[1]2.SAN'!$M$4:$M$73),0)),"")</f>
        <v/>
      </c>
      <c r="DX35" s="244" t="str">
        <f t="array" ref="DX35">IFERROR(INDEX([1]!Sanaudos[Saskaita],MATCH(1,('[1]3.4'!$AM35=[1]!Sanaudos[Kodas])*('[1]3.4'!DX$7='[1]2.SAN'!$M$4:$M$73),0)),"")</f>
        <v/>
      </c>
      <c r="DY35" s="244" t="str">
        <f t="array" ref="DY35">IFERROR(INDEX([1]!Sanaudos[Saskaita],MATCH(1,('[1]3.4'!$AM35=[1]!Sanaudos[Kodas])*('[1]3.4'!DY$7='[1]2.SAN'!$M$4:$M$73),0)),"")</f>
        <v/>
      </c>
      <c r="DZ35" s="244" t="str">
        <f t="array" ref="DZ35">IFERROR(INDEX([1]!Sanaudos[Saskaita],MATCH(1,('[1]3.4'!$AM35=[1]!Sanaudos[Kodas])*('[1]3.4'!DZ$7='[1]2.SAN'!$M$4:$M$73),0)),"")</f>
        <v/>
      </c>
      <c r="EA35" s="244" t="str">
        <f t="array" ref="EA35">IFERROR(INDEX([1]!Sanaudos[Saskaita],MATCH(1,('[1]3.4'!$AM35=[1]!Sanaudos[Kodas])*('[1]3.4'!EA$7='[1]2.SAN'!$M$4:$M$73),0)),"")</f>
        <v/>
      </c>
      <c r="EB35" s="244" t="str">
        <f t="array" ref="EB35">IFERROR(INDEX([1]!Sanaudos[Saskaita],MATCH(1,('[1]3.4'!$AM35=[1]!Sanaudos[Kodas])*('[1]3.4'!EB$7='[1]2.SAN'!$M$4:$M$73),0)),"")</f>
        <v/>
      </c>
      <c r="EC35" s="244" t="str">
        <f t="array" ref="EC35">IFERROR(INDEX([1]!Sanaudos[Saskaita],MATCH(1,('[1]3.4'!$AM35=[1]!Sanaudos[Kodas])*('[1]3.4'!EC$7='[1]2.SAN'!$M$4:$M$73),0)),"")</f>
        <v/>
      </c>
      <c r="ED35" s="244" t="str">
        <f t="array" ref="ED35">IFERROR(INDEX([1]!Sanaudos[Saskaita],MATCH(1,('[1]3.4'!$AM35=[1]!Sanaudos[Kodas])*('[1]3.4'!ED$7='[1]2.SAN'!$M$4:$M$73),0)),"")</f>
        <v/>
      </c>
      <c r="EE35" s="244" t="str">
        <f t="array" ref="EE35">IFERROR(INDEX([1]!Sanaudos[Saskaita],MATCH(1,('[1]3.4'!$AM35=[1]!Sanaudos[Kodas])*('[1]3.4'!EE$7='[1]2.SAN'!$M$4:$M$73),0)),"")</f>
        <v/>
      </c>
      <c r="EF35" s="244" t="str">
        <f t="array" ref="EF35">IFERROR(INDEX([1]!Sanaudos[Saskaita],MATCH(1,('[1]3.4'!$AM35=[1]!Sanaudos[Kodas])*('[1]3.4'!EF$7='[1]2.SAN'!$M$4:$M$73),0)),"")</f>
        <v/>
      </c>
      <c r="EG35" s="244" t="str">
        <f t="array" ref="EG35">IFERROR(INDEX([1]!Sanaudos[Saskaita],MATCH(1,('[1]3.4'!$AM35=[1]!Sanaudos[Kodas])*('[1]3.4'!EG$7='[1]2.SAN'!$M$4:$M$73),0)),"")</f>
        <v/>
      </c>
      <c r="EH35" s="244" t="str">
        <f t="array" ref="EH35">IFERROR(INDEX([1]!Sanaudos[Saskaita],MATCH(1,('[1]3.4'!$AM35=[1]!Sanaudos[Kodas])*('[1]3.4'!EH$7='[1]2.SAN'!$M$4:$M$73),0)),"")</f>
        <v/>
      </c>
      <c r="EI35" s="244" t="str">
        <f t="array" ref="EI35">IFERROR(INDEX([1]!Sanaudos[Saskaita],MATCH(1,('[1]3.4'!$AM35=[1]!Sanaudos[Kodas])*('[1]3.4'!EI$7='[1]2.SAN'!$M$4:$M$73),0)),"")</f>
        <v/>
      </c>
      <c r="EJ35" s="244" t="str">
        <f t="array" ref="EJ35">IFERROR(INDEX([1]!Sanaudos[Saskaita],MATCH(1,('[1]3.4'!$AM35=[1]!Sanaudos[Kodas])*('[1]3.4'!EJ$7='[1]2.SAN'!$M$4:$M$73),0)),"")</f>
        <v/>
      </c>
      <c r="EK35" s="244" t="str">
        <f t="array" ref="EK35">IFERROR(INDEX([1]!Sanaudos[Saskaita],MATCH(1,('[1]3.4'!$AM35=[1]!Sanaudos[Kodas])*('[1]3.4'!EK$7='[1]2.SAN'!$M$4:$M$73),0)),"")</f>
        <v/>
      </c>
      <c r="EL35" s="244" t="str">
        <f t="array" ref="EL35">IFERROR(INDEX([1]!Sanaudos[Saskaita],MATCH(1,('[1]3.4'!$AM35=[1]!Sanaudos[Kodas])*('[1]3.4'!EL$7='[1]2.SAN'!$M$4:$M$73),0)),"")</f>
        <v/>
      </c>
      <c r="EM35" s="244" t="str">
        <f t="array" ref="EM35">IFERROR(INDEX([1]!Sanaudos[Saskaita],MATCH(1,('[1]3.4'!$AM35=[1]!Sanaudos[Kodas])*('[1]3.4'!EM$7='[1]2.SAN'!$M$4:$M$73),0)),"")</f>
        <v/>
      </c>
      <c r="EN35" s="244" t="str">
        <f t="array" ref="EN35">IFERROR(INDEX([1]!Sanaudos[Saskaita],MATCH(1,('[1]3.4'!$AM35=[1]!Sanaudos[Kodas])*('[1]3.4'!EN$7='[1]2.SAN'!$M$4:$M$73),0)),"")</f>
        <v/>
      </c>
      <c r="EO35" s="244" t="str">
        <f t="array" ref="EO35">IFERROR(INDEX([1]!Sanaudos[Saskaita],MATCH(1,('[1]3.4'!$AM35=[1]!Sanaudos[Kodas])*('[1]3.4'!EO$7='[1]2.SAN'!$M$4:$M$73),0)),"")</f>
        <v/>
      </c>
      <c r="EP35" s="244" t="str">
        <f t="array" ref="EP35">IFERROR(INDEX([1]!Sanaudos[Saskaita],MATCH(1,('[1]3.4'!$AM35=[1]!Sanaudos[Kodas])*('[1]3.4'!EP$7='[1]2.SAN'!$M$4:$M$73),0)),"")</f>
        <v/>
      </c>
      <c r="EQ35" s="244" t="str">
        <f t="array" ref="EQ35">IFERROR(INDEX([1]!Sanaudos[Saskaita],MATCH(1,('[1]3.4'!$AM35=[1]!Sanaudos[Kodas])*('[1]3.4'!EQ$7='[1]2.SAN'!$M$4:$M$73),0)),"")</f>
        <v/>
      </c>
      <c r="ER35" s="244" t="str">
        <f t="array" ref="ER35">IFERROR(INDEX([1]!Sanaudos[Saskaita],MATCH(1,('[1]3.4'!$AM35=[1]!Sanaudos[Kodas])*('[1]3.4'!ER$7='[1]2.SAN'!$M$4:$M$73),0)),"")</f>
        <v/>
      </c>
      <c r="ES35" s="244" t="str">
        <f t="array" ref="ES35">IFERROR(INDEX([1]!Sanaudos[Saskaita],MATCH(1,('[1]3.4'!$AM35=[1]!Sanaudos[Kodas])*('[1]3.4'!ES$7='[1]2.SAN'!$M$4:$M$73),0)),"")</f>
        <v/>
      </c>
      <c r="ET35" s="244" t="str">
        <f t="array" ref="ET35">IFERROR(INDEX([1]!Sanaudos[Saskaita],MATCH(1,('[1]3.4'!$AM35=[1]!Sanaudos[Kodas])*('[1]3.4'!ET$7='[1]2.SAN'!$M$4:$M$73),0)),"")</f>
        <v/>
      </c>
      <c r="EU35" s="244" t="str">
        <f t="array" ref="EU35">IFERROR(INDEX([1]!Sanaudos[Saskaita],MATCH(1,('[1]3.4'!$AM35=[1]!Sanaudos[Kodas])*('[1]3.4'!EU$7='[1]2.SAN'!$M$4:$M$73),0)),"")</f>
        <v/>
      </c>
      <c r="EV35" s="244" t="str">
        <f t="array" ref="EV35">IFERROR(INDEX([1]!Sanaudos[Saskaita],MATCH(1,('[1]3.4'!$AM35=[1]!Sanaudos[Kodas])*('[1]3.4'!EV$7='[1]2.SAN'!$M$4:$M$73),0)),"")</f>
        <v/>
      </c>
      <c r="EW35" s="244" t="str">
        <f t="array" ref="EW35">IFERROR(INDEX([1]!Sanaudos[Saskaita],MATCH(1,('[1]3.4'!$AM35=[1]!Sanaudos[Kodas])*('[1]3.4'!EW$7='[1]2.SAN'!$M$4:$M$73),0)),"")</f>
        <v/>
      </c>
      <c r="EX35" s="244" t="str">
        <f t="array" ref="EX35">IFERROR(INDEX([1]!Sanaudos[Saskaita],MATCH(1,('[1]3.4'!$AM35=[1]!Sanaudos[Kodas])*('[1]3.4'!EX$7='[1]2.SAN'!$M$4:$M$73),0)),"")</f>
        <v/>
      </c>
      <c r="EY35" s="244" t="str">
        <f t="array" ref="EY35">IFERROR(INDEX([1]!Sanaudos[Saskaita],MATCH(1,('[1]3.4'!$AM35=[1]!Sanaudos[Kodas])*('[1]3.4'!EY$7='[1]2.SAN'!$M$4:$M$73),0)),"")</f>
        <v/>
      </c>
      <c r="EZ35" s="244" t="str">
        <f t="array" ref="EZ35">IFERROR(INDEX([1]!Sanaudos[Saskaita],MATCH(1,('[1]3.4'!$AM35=[1]!Sanaudos[Kodas])*('[1]3.4'!EZ$7='[1]2.SAN'!$M$4:$M$73),0)),"")</f>
        <v/>
      </c>
      <c r="FA35" s="244" t="str">
        <f t="array" ref="FA35">IFERROR(INDEX([1]!Sanaudos[Saskaita],MATCH(1,('[1]3.4'!$AM35=[1]!Sanaudos[Kodas])*('[1]3.4'!FA$7='[1]2.SAN'!$M$4:$M$73),0)),"")</f>
        <v/>
      </c>
      <c r="FB35" s="244" t="str">
        <f t="array" ref="FB35">IFERROR(INDEX([1]!Sanaudos[Saskaita],MATCH(1,('[1]3.4'!$AM35=[1]!Sanaudos[Kodas])*('[1]3.4'!FB$7='[1]2.SAN'!$M$4:$M$73),0)),"")</f>
        <v/>
      </c>
      <c r="FC35" s="244" t="str">
        <f t="array" ref="FC35">IFERROR(INDEX([1]!Sanaudos[Saskaita],MATCH(1,('[1]3.4'!$AM35=[1]!Sanaudos[Kodas])*('[1]3.4'!FC$7='[1]2.SAN'!$M$4:$M$73),0)),"")</f>
        <v/>
      </c>
      <c r="FD35" s="244" t="str">
        <f t="array" ref="FD35">IFERROR(INDEX([1]!Sanaudos[Saskaita],MATCH(1,('[1]3.4'!$AM35=[1]!Sanaudos[Kodas])*('[1]3.4'!FD$7='[1]2.SAN'!$M$4:$M$73),0)),"")</f>
        <v/>
      </c>
      <c r="FE35" s="244" t="str">
        <f t="array" ref="FE35">IFERROR(INDEX([1]!Sanaudos[Saskaita],MATCH(1,('[1]3.4'!$AM35=[1]!Sanaudos[Kodas])*('[1]3.4'!FE$7='[1]2.SAN'!$M$4:$M$73),0)),"")</f>
        <v/>
      </c>
      <c r="FF35" s="244" t="str">
        <f t="array" ref="FF35">IFERROR(INDEX([1]!Sanaudos[Saskaita],MATCH(1,('[1]3.4'!$AM35=[1]!Sanaudos[Kodas])*('[1]3.4'!FF$7='[1]2.SAN'!$M$4:$M$73),0)),"")</f>
        <v/>
      </c>
      <c r="FG35" s="244" t="str">
        <f t="array" ref="FG35">IFERROR(INDEX([1]!Sanaudos[Saskaita],MATCH(1,('[1]3.4'!$AM35=[1]!Sanaudos[Kodas])*('[1]3.4'!FG$7='[1]2.SAN'!$M$4:$M$73),0)),"")</f>
        <v/>
      </c>
      <c r="FH35" s="244" t="str">
        <f t="array" ref="FH35">IFERROR(INDEX([1]!Sanaudos[Saskaita],MATCH(1,('[1]3.4'!$AM35=[1]!Sanaudos[Kodas])*('[1]3.4'!FH$7='[1]2.SAN'!$M$4:$M$73),0)),"")</f>
        <v/>
      </c>
      <c r="FI35" s="244" t="str">
        <f t="array" ref="FI35">IFERROR(INDEX([1]!Sanaudos[Saskaita],MATCH(1,('[1]3.4'!$AM35=[1]!Sanaudos[Kodas])*('[1]3.4'!FI$7='[1]2.SAN'!$M$4:$M$73),0)),"")</f>
        <v/>
      </c>
      <c r="FJ35" s="244" t="str">
        <f t="array" ref="FJ35">IFERROR(INDEX([1]!Sanaudos[Saskaita],MATCH(1,('[1]3.4'!$AM35=[1]!Sanaudos[Kodas])*('[1]3.4'!FJ$7='[1]2.SAN'!$M$4:$M$73),0)),"")</f>
        <v/>
      </c>
      <c r="FK35" s="244" t="str">
        <f t="array" ref="FK35">IFERROR(INDEX([1]!Sanaudos[Saskaita],MATCH(1,('[1]3.4'!$AM35=[1]!Sanaudos[Kodas])*('[1]3.4'!FK$7='[1]2.SAN'!$M$4:$M$73),0)),"")</f>
        <v/>
      </c>
      <c r="FL35" s="244" t="str">
        <f t="array" ref="FL35">IFERROR(INDEX([1]!Sanaudos[Saskaita],MATCH(1,('[1]3.4'!$AM35=[1]!Sanaudos[Kodas])*('[1]3.4'!FL$7='[1]2.SAN'!$M$4:$M$73),0)),"")</f>
        <v/>
      </c>
      <c r="FM35" s="244" t="str">
        <f t="array" ref="FM35">IFERROR(INDEX([1]!Sanaudos[Saskaita],MATCH(1,('[1]3.4'!$AM35=[1]!Sanaudos[Kodas])*('[1]3.4'!FM$7='[1]2.SAN'!$M$4:$M$73),0)),"")</f>
        <v/>
      </c>
      <c r="FN35" s="244" t="str">
        <f t="array" ref="FN35">IFERROR(INDEX([1]!Sanaudos[Saskaita],MATCH(1,('[1]3.4'!$AM35=[1]!Sanaudos[Kodas])*('[1]3.4'!FN$7='[1]2.SAN'!$M$4:$M$73),0)),"")</f>
        <v/>
      </c>
      <c r="FO35" s="244" t="str">
        <f t="array" ref="FO35">IFERROR(INDEX([1]!Sanaudos[Saskaita],MATCH(1,('[1]3.4'!$AM35=[1]!Sanaudos[Kodas])*('[1]3.4'!FO$7='[1]2.SAN'!$M$4:$M$73),0)),"")</f>
        <v/>
      </c>
      <c r="FP35" s="244" t="str">
        <f t="array" ref="FP35">IFERROR(INDEX([1]!Sanaudos[Saskaita],MATCH(1,('[1]3.4'!$AM35=[1]!Sanaudos[Kodas])*('[1]3.4'!FP$7='[1]2.SAN'!$M$4:$M$73),0)),"")</f>
        <v/>
      </c>
      <c r="FQ35" s="244" t="str">
        <f t="array" ref="FQ35">IFERROR(INDEX([1]!Sanaudos[Saskaita],MATCH(1,('[1]3.4'!$AM35=[1]!Sanaudos[Kodas])*('[1]3.4'!FQ$7='[1]2.SAN'!$M$4:$M$73),0)),"")</f>
        <v/>
      </c>
      <c r="FR35" s="244" t="str">
        <f t="array" ref="FR35">IFERROR(INDEX([1]!Sanaudos[Saskaita],MATCH(1,('[1]3.4'!$AM35=[1]!Sanaudos[Kodas])*('[1]3.4'!FR$7='[1]2.SAN'!$M$4:$M$73),0)),"")</f>
        <v/>
      </c>
      <c r="FS35" s="244" t="str">
        <f t="array" ref="FS35">IFERROR(INDEX([1]!Sanaudos[Saskaita],MATCH(1,('[1]3.4'!$AM35=[1]!Sanaudos[Kodas])*('[1]3.4'!FS$7='[1]2.SAN'!$M$4:$M$73),0)),"")</f>
        <v/>
      </c>
      <c r="FT35" s="244" t="str">
        <f t="array" ref="FT35">IFERROR(INDEX([1]!Sanaudos[Saskaita],MATCH(1,('[1]3.4'!$AM35=[1]!Sanaudos[Kodas])*('[1]3.4'!FT$7='[1]2.SAN'!$M$4:$M$73),0)),"")</f>
        <v/>
      </c>
      <c r="FU35" s="244" t="str">
        <f t="array" ref="FU35">IFERROR(INDEX([1]!Sanaudos[Saskaita],MATCH(1,('[1]3.4'!$AM35=[1]!Sanaudos[Kodas])*('[1]3.4'!FU$7='[1]2.SAN'!$M$4:$M$73),0)),"")</f>
        <v/>
      </c>
      <c r="FV35" s="244" t="str">
        <f t="array" ref="FV35">IFERROR(INDEX([1]!Sanaudos[Saskaita],MATCH(1,('[1]3.4'!$AM35=[1]!Sanaudos[Kodas])*('[1]3.4'!FV$7='[1]2.SAN'!$M$4:$M$73),0)),"")</f>
        <v/>
      </c>
      <c r="FW35" s="244" t="str">
        <f t="array" ref="FW35">IFERROR(INDEX([1]!Sanaudos[Saskaita],MATCH(1,('[1]3.4'!$AM35=[1]!Sanaudos[Kodas])*('[1]3.4'!FW$7='[1]2.SAN'!$M$4:$M$73),0)),"")</f>
        <v/>
      </c>
      <c r="FX35" s="244" t="str">
        <f t="array" ref="FX35">IFERROR(INDEX([1]!Sanaudos[Saskaita],MATCH(1,('[1]3.4'!$AM35=[1]!Sanaudos[Kodas])*('[1]3.4'!FX$7='[1]2.SAN'!$M$4:$M$73),0)),"")</f>
        <v/>
      </c>
      <c r="FY35" s="244" t="str">
        <f t="array" ref="FY35">IFERROR(INDEX([1]!Sanaudos[Saskaita],MATCH(1,('[1]3.4'!$AM35=[1]!Sanaudos[Kodas])*('[1]3.4'!FY$7='[1]2.SAN'!$M$4:$M$73),0)),"")</f>
        <v/>
      </c>
      <c r="FZ35" s="244" t="str">
        <f t="array" ref="FZ35">IFERROR(INDEX([1]!Sanaudos[Saskaita],MATCH(1,('[1]3.4'!$AM35=[1]!Sanaudos[Kodas])*('[1]3.4'!FZ$7='[1]2.SAN'!$M$4:$M$73),0)),"")</f>
        <v/>
      </c>
      <c r="GA35" s="244" t="str">
        <f t="array" ref="GA35">IFERROR(INDEX([1]!Sanaudos[Saskaita],MATCH(1,('[1]3.4'!$AM35=[1]!Sanaudos[Kodas])*('[1]3.4'!GA$7='[1]2.SAN'!$M$4:$M$73),0)),"")</f>
        <v/>
      </c>
      <c r="GB35" s="244" t="str">
        <f t="array" ref="GB35">IFERROR(INDEX([1]!Sanaudos[Saskaita],MATCH(1,('[1]3.4'!$AM35=[1]!Sanaudos[Kodas])*('[1]3.4'!GB$7='[1]2.SAN'!$M$4:$M$73),0)),"")</f>
        <v/>
      </c>
      <c r="GC35" s="244" t="str">
        <f t="array" ref="GC35">IFERROR(INDEX([1]!Sanaudos[Saskaita],MATCH(1,('[1]3.4'!$AM35=[1]!Sanaudos[Kodas])*('[1]3.4'!GC$7='[1]2.SAN'!$M$4:$M$73),0)),"")</f>
        <v/>
      </c>
      <c r="GD35" s="244" t="str">
        <f t="array" ref="GD35">IFERROR(INDEX([1]!Sanaudos[Saskaita],MATCH(1,('[1]3.4'!$AM35=[1]!Sanaudos[Kodas])*('[1]3.4'!GD$7='[1]2.SAN'!$M$4:$M$73),0)),"")</f>
        <v/>
      </c>
      <c r="GE35" s="244" t="str">
        <f t="array" ref="GE35">IFERROR(INDEX([1]!Sanaudos[Saskaita],MATCH(1,('[1]3.4'!$AM35=[1]!Sanaudos[Kodas])*('[1]3.4'!GE$7='[1]2.SAN'!$M$4:$M$73),0)),"")</f>
        <v/>
      </c>
      <c r="GF35" s="244" t="str">
        <f t="array" ref="GF35">IFERROR(INDEX([1]!Sanaudos[Saskaita],MATCH(1,('[1]3.4'!$AM35=[1]!Sanaudos[Kodas])*('[1]3.4'!GF$7='[1]2.SAN'!$M$4:$M$73),0)),"")</f>
        <v/>
      </c>
      <c r="GG35" s="244" t="str">
        <f t="array" ref="GG35">IFERROR(INDEX([1]!Sanaudos[Saskaita],MATCH(1,('[1]3.4'!$AM35=[1]!Sanaudos[Kodas])*('[1]3.4'!GG$7='[1]2.SAN'!$M$4:$M$73),0)),"")</f>
        <v/>
      </c>
      <c r="GH35" s="244" t="str">
        <f t="array" ref="GH35">IFERROR(INDEX([1]!Sanaudos[Saskaita],MATCH(1,('[1]3.4'!$AM35=[1]!Sanaudos[Kodas])*('[1]3.4'!GH$7='[1]2.SAN'!$M$4:$M$73),0)),"")</f>
        <v/>
      </c>
      <c r="GI35" s="244" t="str">
        <f t="array" ref="GI35">IFERROR(INDEX([1]!Sanaudos[Saskaita],MATCH(1,('[1]3.4'!$AM35=[1]!Sanaudos[Kodas])*('[1]3.4'!GI$7='[1]2.SAN'!$M$4:$M$73),0)),"")</f>
        <v/>
      </c>
      <c r="GJ35" s="244" t="str">
        <f t="array" ref="GJ35">IFERROR(INDEX([1]!Sanaudos[Saskaita],MATCH(1,('[1]3.4'!$AM35=[1]!Sanaudos[Kodas])*('[1]3.4'!GJ$7='[1]2.SAN'!$M$4:$M$73),0)),"")</f>
        <v/>
      </c>
      <c r="GK35" s="244" t="str">
        <f t="array" ref="GK35">IFERROR(INDEX([1]!Sanaudos[Saskaita],MATCH(1,('[1]3.4'!$AM35=[1]!Sanaudos[Kodas])*('[1]3.4'!GK$7='[1]2.SAN'!$M$4:$M$73),0)),"")</f>
        <v/>
      </c>
      <c r="GL35" s="244" t="str">
        <f t="array" ref="GL35">IFERROR(INDEX([1]!Sanaudos[Saskaita],MATCH(1,('[1]3.4'!$AM35=[1]!Sanaudos[Kodas])*('[1]3.4'!GL$7='[1]2.SAN'!$M$4:$M$73),0)),"")</f>
        <v/>
      </c>
      <c r="GM35" s="244" t="str">
        <f t="array" ref="GM35">IFERROR(INDEX([1]!Sanaudos[Saskaita],MATCH(1,('[1]3.4'!$AM35=[1]!Sanaudos[Kodas])*('[1]3.4'!GM$7='[1]2.SAN'!$M$4:$M$73),0)),"")</f>
        <v/>
      </c>
      <c r="GN35" s="244" t="str">
        <f t="array" ref="GN35">IFERROR(INDEX([1]!Sanaudos[Saskaita],MATCH(1,('[1]3.4'!$AM35=[1]!Sanaudos[Kodas])*('[1]3.4'!GN$7='[1]2.SAN'!$M$4:$M$73),0)),"")</f>
        <v/>
      </c>
      <c r="GO35" s="244" t="str">
        <f t="array" ref="GO35">IFERROR(INDEX([1]!Sanaudos[Saskaita],MATCH(1,('[1]3.4'!$AM35=[1]!Sanaudos[Kodas])*('[1]3.4'!GO$7='[1]2.SAN'!$M$4:$M$73),0)),"")</f>
        <v/>
      </c>
      <c r="GP35" s="244" t="str">
        <f t="array" ref="GP35">IFERROR(INDEX([1]!Sanaudos[Saskaita],MATCH(1,('[1]3.4'!$AM35=[1]!Sanaudos[Kodas])*('[1]3.4'!GP$7='[1]2.SAN'!$M$4:$M$73),0)),"")</f>
        <v/>
      </c>
      <c r="GQ35" s="244" t="str">
        <f t="array" ref="GQ35">IFERROR(INDEX([1]!Sanaudos[Saskaita],MATCH(1,('[1]3.4'!$AM35=[1]!Sanaudos[Kodas])*('[1]3.4'!GQ$7='[1]2.SAN'!$M$4:$M$73),0)),"")</f>
        <v/>
      </c>
      <c r="GR35" s="244" t="str">
        <f t="array" ref="GR35">IFERROR(INDEX([1]!Sanaudos[Saskaita],MATCH(1,('[1]3.4'!$AM35=[1]!Sanaudos[Kodas])*('[1]3.4'!GR$7='[1]2.SAN'!$M$4:$M$73),0)),"")</f>
        <v/>
      </c>
      <c r="GS35" s="244" t="str">
        <f t="array" ref="GS35">IFERROR(INDEX([1]!Sanaudos[Saskaita],MATCH(1,('[1]3.4'!$AM35=[1]!Sanaudos[Kodas])*('[1]3.4'!GS$7='[1]2.SAN'!$M$4:$M$73),0)),"")</f>
        <v/>
      </c>
      <c r="GT35" s="244" t="str">
        <f t="array" ref="GT35">IFERROR(INDEX([1]!Sanaudos[Saskaita],MATCH(1,('[1]3.4'!$AM35=[1]!Sanaudos[Kodas])*('[1]3.4'!GT$7='[1]2.SAN'!$M$4:$M$73),0)),"")</f>
        <v/>
      </c>
      <c r="GU35" s="244" t="str">
        <f t="array" ref="GU35">IFERROR(INDEX([1]!Sanaudos[Saskaita],MATCH(1,('[1]3.4'!$AM35=[1]!Sanaudos[Kodas])*('[1]3.4'!GU$7='[1]2.SAN'!$M$4:$M$73),0)),"")</f>
        <v/>
      </c>
      <c r="GV35" s="244" t="str">
        <f t="array" ref="GV35">IFERROR(INDEX([1]!Sanaudos[Saskaita],MATCH(1,('[1]3.4'!$AM35=[1]!Sanaudos[Kodas])*('[1]3.4'!GV$7='[1]2.SAN'!$M$4:$M$73),0)),"")</f>
        <v/>
      </c>
      <c r="GW35" s="244" t="str">
        <f t="array" ref="GW35">IFERROR(INDEX([1]!Sanaudos[Saskaita],MATCH(1,('[1]3.4'!$AM35=[1]!Sanaudos[Kodas])*('[1]3.4'!GW$7='[1]2.SAN'!$M$4:$M$73),0)),"")</f>
        <v/>
      </c>
      <c r="GX35" s="244" t="str">
        <f t="array" ref="GX35">IFERROR(INDEX([1]!Sanaudos[Saskaita],MATCH(1,('[1]3.4'!$AM35=[1]!Sanaudos[Kodas])*('[1]3.4'!GX$7='[1]2.SAN'!$M$4:$M$73),0)),"")</f>
        <v/>
      </c>
      <c r="GY35" s="244" t="str">
        <f t="array" ref="GY35">IFERROR(INDEX([1]!Sanaudos[Saskaita],MATCH(1,('[1]3.4'!$AM35=[1]!Sanaudos[Kodas])*('[1]3.4'!GY$7='[1]2.SAN'!$M$4:$M$73),0)),"")</f>
        <v/>
      </c>
      <c r="GZ35" s="244" t="str">
        <f t="array" ref="GZ35">IFERROR(INDEX([1]!Sanaudos[Saskaita],MATCH(1,('[1]3.4'!$AM35=[1]!Sanaudos[Kodas])*('[1]3.4'!GZ$7='[1]2.SAN'!$M$4:$M$73),0)),"")</f>
        <v/>
      </c>
      <c r="HA35" s="244" t="str">
        <f t="array" ref="HA35">IFERROR(INDEX([1]!Sanaudos[Saskaita],MATCH(1,('[1]3.4'!$AM35=[1]!Sanaudos[Kodas])*('[1]3.4'!HA$7='[1]2.SAN'!$M$4:$M$73),0)),"")</f>
        <v/>
      </c>
      <c r="HB35" s="244" t="str">
        <f t="array" ref="HB35">IFERROR(INDEX([1]!Sanaudos[Saskaita],MATCH(1,('[1]3.4'!$AM35=[1]!Sanaudos[Kodas])*('[1]3.4'!HB$7='[1]2.SAN'!$M$4:$M$73),0)),"")</f>
        <v/>
      </c>
      <c r="HC35" s="244" t="str">
        <f t="array" ref="HC35">IFERROR(INDEX([1]!Sanaudos[Saskaita],MATCH(1,('[1]3.4'!$AM35=[1]!Sanaudos[Kodas])*('[1]3.4'!HC$7='[1]2.SAN'!$M$4:$M$73),0)),"")</f>
        <v/>
      </c>
      <c r="HD35" s="244" t="str">
        <f t="array" ref="HD35">IFERROR(INDEX([1]!Sanaudos[Saskaita],MATCH(1,('[1]3.4'!$AM35=[1]!Sanaudos[Kodas])*('[1]3.4'!HD$7='[1]2.SAN'!$M$4:$M$73),0)),"")</f>
        <v/>
      </c>
      <c r="HE35" s="244" t="str">
        <f t="array" ref="HE35">IFERROR(INDEX([1]!Sanaudos[Saskaita],MATCH(1,('[1]3.4'!$AM35=[1]!Sanaudos[Kodas])*('[1]3.4'!HE$7='[1]2.SAN'!$M$4:$M$73),0)),"")</f>
        <v/>
      </c>
      <c r="HF35" s="244" t="str">
        <f t="array" ref="HF35">IFERROR(INDEX([1]!Sanaudos[Saskaita],MATCH(1,('[1]3.4'!$AM35=[1]!Sanaudos[Kodas])*('[1]3.4'!HF$7='[1]2.SAN'!$M$4:$M$73),0)),"")</f>
        <v/>
      </c>
      <c r="HG35" s="244" t="str">
        <f t="array" ref="HG35">IFERROR(INDEX([1]!Sanaudos[Saskaita],MATCH(1,('[1]3.4'!$AM35=[1]!Sanaudos[Kodas])*('[1]3.4'!HG$7='[1]2.SAN'!$M$4:$M$73),0)),"")</f>
        <v/>
      </c>
      <c r="HH35" s="244" t="str">
        <f t="array" ref="HH35">IFERROR(INDEX([1]!Sanaudos[Saskaita],MATCH(1,('[1]3.4'!$AM35=[1]!Sanaudos[Kodas])*('[1]3.4'!HH$7='[1]2.SAN'!$M$4:$M$73),0)),"")</f>
        <v/>
      </c>
      <c r="HI35" s="244" t="str">
        <f t="array" ref="HI35">IFERROR(INDEX([1]!Sanaudos[Saskaita],MATCH(1,('[1]3.4'!$AM35=[1]!Sanaudos[Kodas])*('[1]3.4'!HI$7='[1]2.SAN'!$M$4:$M$73),0)),"")</f>
        <v/>
      </c>
      <c r="HJ35" s="244" t="str">
        <f t="array" ref="HJ35">IFERROR(INDEX([1]!Sanaudos[Saskaita],MATCH(1,('[1]3.4'!$AM35=[1]!Sanaudos[Kodas])*('[1]3.4'!HJ$7='[1]2.SAN'!$M$4:$M$73),0)),"")</f>
        <v/>
      </c>
      <c r="HK35" s="244" t="str">
        <f t="array" ref="HK35">IFERROR(INDEX([1]!Sanaudos[Saskaita],MATCH(1,('[1]3.4'!$AM35=[1]!Sanaudos[Kodas])*('[1]3.4'!HK$7='[1]2.SAN'!$M$4:$M$73),0)),"")</f>
        <v/>
      </c>
      <c r="HL35" s="244" t="str">
        <f t="array" ref="HL35">IFERROR(INDEX([1]!Sanaudos[Saskaita],MATCH(1,('[1]3.4'!$AM35=[1]!Sanaudos[Kodas])*('[1]3.4'!HL$7='[1]2.SAN'!$M$4:$M$73),0)),"")</f>
        <v/>
      </c>
      <c r="HM35" s="244" t="str">
        <f t="array" ref="HM35">IFERROR(INDEX([1]!Sanaudos[Saskaita],MATCH(1,('[1]3.4'!$AM35=[1]!Sanaudos[Kodas])*('[1]3.4'!HM$7='[1]2.SAN'!$M$4:$M$73),0)),"")</f>
        <v/>
      </c>
      <c r="HN35" s="244" t="str">
        <f t="array" ref="HN35">IFERROR(INDEX([1]!Sanaudos[Saskaita],MATCH(1,('[1]3.4'!$AM35=[1]!Sanaudos[Kodas])*('[1]3.4'!HN$7='[1]2.SAN'!$M$4:$M$73),0)),"")</f>
        <v/>
      </c>
      <c r="HO35" s="244" t="str">
        <f t="array" ref="HO35">IFERROR(INDEX([1]!Sanaudos[Saskaita],MATCH(1,('[1]3.4'!$AM35=[1]!Sanaudos[Kodas])*('[1]3.4'!HO$7='[1]2.SAN'!$M$4:$M$73),0)),"")</f>
        <v/>
      </c>
      <c r="HP35" s="244" t="str">
        <f t="array" ref="HP35">IFERROR(INDEX([1]!Sanaudos[Saskaita],MATCH(1,('[1]3.4'!$AM35=[1]!Sanaudos[Kodas])*('[1]3.4'!HP$7='[1]2.SAN'!$M$4:$M$73),0)),"")</f>
        <v/>
      </c>
      <c r="HQ35" s="244" t="str">
        <f t="array" ref="HQ35">IFERROR(INDEX([1]!Sanaudos[Saskaita],MATCH(1,('[1]3.4'!$AM35=[1]!Sanaudos[Kodas])*('[1]3.4'!HQ$7='[1]2.SAN'!$M$4:$M$73),0)),"")</f>
        <v/>
      </c>
      <c r="HR35" s="244" t="str">
        <f t="array" ref="HR35">IFERROR(INDEX([1]!Sanaudos[Saskaita],MATCH(1,('[1]3.4'!$AM35=[1]!Sanaudos[Kodas])*('[1]3.4'!HR$7='[1]2.SAN'!$M$4:$M$73),0)),"")</f>
        <v/>
      </c>
      <c r="HS35" s="244" t="str">
        <f t="array" ref="HS35">IFERROR(INDEX([1]!Sanaudos[Saskaita],MATCH(1,('[1]3.4'!$AM35=[1]!Sanaudos[Kodas])*('[1]3.4'!HS$7='[1]2.SAN'!$M$4:$M$73),0)),"")</f>
        <v/>
      </c>
      <c r="HT35" s="244" t="str">
        <f t="array" ref="HT35">IFERROR(INDEX([1]!Sanaudos[Saskaita],MATCH(1,('[1]3.4'!$AM35=[1]!Sanaudos[Kodas])*('[1]3.4'!HT$7='[1]2.SAN'!$M$4:$M$73),0)),"")</f>
        <v/>
      </c>
      <c r="HU35" s="244" t="str">
        <f t="array" ref="HU35">IFERROR(INDEX([1]!Sanaudos[Saskaita],MATCH(1,('[1]3.4'!$AM35=[1]!Sanaudos[Kodas])*('[1]3.4'!HU$7='[1]2.SAN'!$M$4:$M$73),0)),"")</f>
        <v/>
      </c>
      <c r="HV35" s="244" t="str">
        <f t="array" ref="HV35">IFERROR(INDEX([1]!Sanaudos[Saskaita],MATCH(1,('[1]3.4'!$AM35=[1]!Sanaudos[Kodas])*('[1]3.4'!HV$7='[1]2.SAN'!$M$4:$M$73),0)),"")</f>
        <v/>
      </c>
      <c r="HW35" s="244" t="str">
        <f t="array" ref="HW35">IFERROR(INDEX([1]!Sanaudos[Saskaita],MATCH(1,('[1]3.4'!$AM35=[1]!Sanaudos[Kodas])*('[1]3.4'!HW$7='[1]2.SAN'!$M$4:$M$73),0)),"")</f>
        <v/>
      </c>
      <c r="HX35" s="244" t="str">
        <f t="array" ref="HX35">IFERROR(INDEX([1]!Sanaudos[Saskaita],MATCH(1,('[1]3.4'!$AM35=[1]!Sanaudos[Kodas])*('[1]3.4'!HX$7='[1]2.SAN'!$M$4:$M$73),0)),"")</f>
        <v/>
      </c>
      <c r="HY35" s="244" t="str">
        <f t="array" ref="HY35">IFERROR(INDEX([1]!Sanaudos[Saskaita],MATCH(1,('[1]3.4'!$AM35=[1]!Sanaudos[Kodas])*('[1]3.4'!HY$7='[1]2.SAN'!$M$4:$M$73),0)),"")</f>
        <v/>
      </c>
      <c r="HZ35" s="244" t="str">
        <f t="array" ref="HZ35">IFERROR(INDEX([1]!Sanaudos[Saskaita],MATCH(1,('[1]3.4'!$AM35=[1]!Sanaudos[Kodas])*('[1]3.4'!HZ$7='[1]2.SAN'!$M$4:$M$73),0)),"")</f>
        <v/>
      </c>
      <c r="IA35" s="244" t="str">
        <f t="array" ref="IA35">IFERROR(INDEX([1]!Sanaudos[Saskaita],MATCH(1,('[1]3.4'!$AM35=[1]!Sanaudos[Kodas])*('[1]3.4'!IA$7='[1]2.SAN'!$M$4:$M$73),0)),"")</f>
        <v/>
      </c>
      <c r="IB35" s="244" t="str">
        <f t="array" ref="IB35">IFERROR(INDEX([1]!Sanaudos[Saskaita],MATCH(1,('[1]3.4'!$AM35=[1]!Sanaudos[Kodas])*('[1]3.4'!IB$7='[1]2.SAN'!$M$4:$M$73),0)),"")</f>
        <v/>
      </c>
      <c r="IC35" s="244" t="str">
        <f t="array" ref="IC35">IFERROR(INDEX([1]!Sanaudos[Saskaita],MATCH(1,('[1]3.4'!$AM35=[1]!Sanaudos[Kodas])*('[1]3.4'!IC$7='[1]2.SAN'!$M$4:$M$73),0)),"")</f>
        <v/>
      </c>
      <c r="ID35" s="244" t="str">
        <f t="array" ref="ID35">IFERROR(INDEX([1]!Sanaudos[Saskaita],MATCH(1,('[1]3.4'!$AM35=[1]!Sanaudos[Kodas])*('[1]3.4'!ID$7='[1]2.SAN'!$M$4:$M$73),0)),"")</f>
        <v/>
      </c>
      <c r="IE35" s="244" t="str">
        <f t="array" ref="IE35">IFERROR(INDEX([1]!Sanaudos[Saskaita],MATCH(1,('[1]3.4'!$AM35=[1]!Sanaudos[Kodas])*('[1]3.4'!IE$7='[1]2.SAN'!$M$4:$M$73),0)),"")</f>
        <v/>
      </c>
      <c r="IF35" s="244" t="str">
        <f t="array" ref="IF35">IFERROR(INDEX([1]!Sanaudos[Saskaita],MATCH(1,('[1]3.4'!$AM35=[1]!Sanaudos[Kodas])*('[1]3.4'!IF$7='[1]2.SAN'!$M$4:$M$73),0)),"")</f>
        <v/>
      </c>
      <c r="IG35" s="244" t="str">
        <f t="array" ref="IG35">IFERROR(INDEX([1]!Sanaudos[Saskaita],MATCH(1,('[1]3.4'!$AM35=[1]!Sanaudos[Kodas])*('[1]3.4'!IG$7='[1]2.SAN'!$M$4:$M$73),0)),"")</f>
        <v/>
      </c>
      <c r="IH35" s="244" t="str">
        <f t="array" ref="IH35">IFERROR(INDEX([1]!Sanaudos[Saskaita],MATCH(1,('[1]3.4'!$AM35=[1]!Sanaudos[Kodas])*('[1]3.4'!IH$7='[1]2.SAN'!$M$4:$M$73),0)),"")</f>
        <v/>
      </c>
      <c r="II35" s="244" t="str">
        <f t="array" ref="II35">IFERROR(INDEX([1]!Sanaudos[Saskaita],MATCH(1,('[1]3.4'!$AM35=[1]!Sanaudos[Kodas])*('[1]3.4'!II$7='[1]2.SAN'!$M$4:$M$73),0)),"")</f>
        <v/>
      </c>
      <c r="IJ35" s="244" t="str">
        <f t="array" ref="IJ35">IFERROR(INDEX([1]!Sanaudos[Saskaita],MATCH(1,('[1]3.4'!$AM35=[1]!Sanaudos[Kodas])*('[1]3.4'!IJ$7='[1]2.SAN'!$M$4:$M$73),0)),"")</f>
        <v/>
      </c>
      <c r="IK35" s="244" t="str">
        <f t="array" ref="IK35">IFERROR(INDEX([1]!Sanaudos[Saskaita],MATCH(1,('[1]3.4'!$AM35=[1]!Sanaudos[Kodas])*('[1]3.4'!IK$7='[1]2.SAN'!$M$4:$M$73),0)),"")</f>
        <v/>
      </c>
    </row>
    <row r="36" spans="2:245" ht="12.2" customHeight="1" x14ac:dyDescent="0.2">
      <c r="B36" s="566"/>
      <c r="C36" s="255" t="s">
        <v>822</v>
      </c>
      <c r="D36" s="259" t="s">
        <v>191</v>
      </c>
      <c r="E36" s="257" t="str">
        <f t="shared" si="2"/>
        <v xml:space="preserve">                                    </v>
      </c>
      <c r="F36" s="258" t="e">
        <f>+SUMIFS([1]!Sanaudos[Suma],[1]!Sanaudos[Kodas],AM36,[1]!Sanaudos[PASK],TRUE)</f>
        <v>#REF!</v>
      </c>
      <c r="G36" s="258" t="e">
        <f>-SUMIFS([1]!Sanaudos[Suma],[1]!Sanaudos[Kodas],$AM36,[1]!Sanaudos[Pagal DK RAS],700)</f>
        <v>#REF!</v>
      </c>
      <c r="H36" s="258" t="e">
        <f>+SUMIFS('[1]5.turtas'!$D$1:$AN$1,'[1]5.turtas'!$D$4:$AN$4,$AM36)</f>
        <v>#VALUE!</v>
      </c>
      <c r="I36" s="258" t="e">
        <f>-SUMIFS([1]!Sanaudos[Suma],[1]!Sanaudos[Kodas],$AM36,[1]!Sanaudos[Pagal DK RAS],901)-SUMIFS([1]!Sanaudos[Suma],[1]!Sanaudos[Kodas],$AM36,[1]!Sanaudos[Pagal DK RAS],902)-SUMIFS([1]!Sanaudos[Suma],[1]!Sanaudos[Kodas],$AM36,[1]!Sanaudos[Pagal DK RAS],905)</f>
        <v>#REF!</v>
      </c>
      <c r="J36" s="258" t="e">
        <f>+SUMIFS([1]!DU[DU],[1]!DU[Kodas],$AM36)+SUMIFS([1]!DU[Sodra],[1]!DU[Kodas],$AM36)+SUMIFS([1]!DU[Išeitinės išmokos, kompensacijos],[1]!DU[Kodas],$AM36)</f>
        <v>#REF!</v>
      </c>
      <c r="K36" s="258" t="e">
        <f>+SUMIFS([1]!Sanaudos_kor[Suma],[1]!Sanaudos_kor[Kodas],$AM36,[1]!Sanaudos_kor[PASK],TRUE,[1]!Sanaudos_kor[KOR_nr],K$1)</f>
        <v>#REF!</v>
      </c>
      <c r="L36" s="258" t="e">
        <f>+SUMIFS([1]!Sanaudos_kor[Suma],[1]!Sanaudos_kor[Kodas],$AM36,[1]!Sanaudos_kor[PASK],TRUE,[1]!Sanaudos_kor[KOR_nr],L$1)</f>
        <v>#REF!</v>
      </c>
      <c r="M36" s="258" t="e">
        <f>+SUMIFS([1]!Sanaudos_kor[Suma],[1]!Sanaudos_kor[Kodas],$AM36,[1]!Sanaudos_kor[PASK],TRUE,[1]!Sanaudos_kor[KOR_nr],M$1)</f>
        <v>#REF!</v>
      </c>
      <c r="N36" s="258" t="e">
        <f>+SUMIFS([1]!Sanaudos_kor[Suma],[1]!Sanaudos_kor[Kodas],$AM36,[1]!Sanaudos_kor[PASK],TRUE,[1]!Sanaudos_kor[KOR_nr],N$1)</f>
        <v>#REF!</v>
      </c>
      <c r="O36" s="258" t="e">
        <f>+SUMIFS([1]!Sanaudos_kor[Suma],[1]!Sanaudos_kor[Kodas],$AM36,[1]!Sanaudos_kor[PASK],TRUE,[1]!Sanaudos_kor[KOR_nr],O$1)</f>
        <v>#REF!</v>
      </c>
      <c r="P36" s="258" t="e">
        <f>+SUMIFS([1]!Sanaudos_kor[Suma],[1]!Sanaudos_kor[Kodas],$AM36,[1]!Sanaudos_kor[PASK],TRUE,[1]!Sanaudos_kor[KOR_nr],P$1)</f>
        <v>#REF!</v>
      </c>
      <c r="Q36" s="258" t="e">
        <f>+SUMIFS([1]!Sanaudos_kor[Suma],[1]!Sanaudos_kor[Kodas],$AM36,[1]!Sanaudos_kor[PASK],TRUE,[1]!Sanaudos_kor[KOR_nr],Q$1)</f>
        <v>#REF!</v>
      </c>
      <c r="R36" s="258" t="e">
        <f>+SUMIFS([1]!Sanaudos_kor[Suma],[1]!Sanaudos_kor[Kodas],$AM36,[1]!Sanaudos_kor[PASK],TRUE,[1]!Sanaudos_kor[KOR_nr],R$1)</f>
        <v>#REF!</v>
      </c>
      <c r="S36" s="258" t="e">
        <f>+SUMIFS([1]!Sanaudos_kor[Suma],[1]!Sanaudos_kor[Kodas],$AM36,[1]!Sanaudos_kor[PASK],TRUE,[1]!Sanaudos_kor[KOR_nr],S$1)</f>
        <v>#REF!</v>
      </c>
      <c r="T36" s="258" t="e">
        <f>+SUMIFS([1]!Sanaudos_kor[Suma],[1]!Sanaudos_kor[Kodas],$AM36,[1]!Sanaudos_kor[PASK],TRUE,[1]!Sanaudos_kor[KOR_nr],T$1)</f>
        <v>#REF!</v>
      </c>
      <c r="U36" s="258" t="e">
        <f>+SUMIFS([1]!Sanaudos_kor[Suma],[1]!Sanaudos_kor[Kodas],$AM36,[1]!Sanaudos_kor[PASK],TRUE,[1]!Sanaudos_kor[KOR_nr],U$1)</f>
        <v>#REF!</v>
      </c>
      <c r="V36" s="258" t="e">
        <f>+SUMIFS([1]!Sanaudos_kor[Suma],[1]!Sanaudos_kor[Kodas],$AM36,[1]!Sanaudos_kor[PASK],TRUE,[1]!Sanaudos_kor[KOR_nr],V$1)</f>
        <v>#REF!</v>
      </c>
      <c r="W36" s="258" t="e">
        <f>+SUMIFS([1]!Sanaudos_kor[Suma],[1]!Sanaudos_kor[Kodas],$AM36,[1]!Sanaudos_kor[PASK],TRUE,[1]!Sanaudos_kor[KOR_nr],W$1)</f>
        <v>#REF!</v>
      </c>
      <c r="X36" s="258" t="e">
        <f>+SUMIFS([1]!Sanaudos_kor[Suma],[1]!Sanaudos_kor[Kodas],$AM36,[1]!Sanaudos_kor[PASK],TRUE,[1]!Sanaudos_kor[KOR_nr],X$1)</f>
        <v>#REF!</v>
      </c>
      <c r="Y36" s="258" t="e">
        <f>+SUMIFS([1]!Sanaudos_kor[Suma],[1]!Sanaudos_kor[Kodas],$AM36,[1]!Sanaudos_kor[PASK],TRUE,[1]!Sanaudos_kor[KOR_nr],Y$1)</f>
        <v>#REF!</v>
      </c>
      <c r="Z36" s="258" t="e">
        <f>+SUMIFS([1]!Sanaudos_kor[Suma],[1]!Sanaudos_kor[Kodas],$AM36,[1]!Sanaudos_kor[PASK],TRUE,[1]!Sanaudos_kor[KOR_nr],Z$1)</f>
        <v>#REF!</v>
      </c>
      <c r="AA36" s="258" t="e">
        <f>+SUMIFS([1]!Sanaudos_kor[Suma],[1]!Sanaudos_kor[Kodas],$AM36,[1]!Sanaudos_kor[PASK],TRUE,[1]!Sanaudos_kor[KOR_nr],AA$1)</f>
        <v>#REF!</v>
      </c>
      <c r="AB36" s="258" t="e">
        <f>+SUMIFS([1]!Sanaudos_kor[Suma],[1]!Sanaudos_kor[Kodas],$AM36,[1]!Sanaudos_kor[PASK],TRUE,[1]!Sanaudos_kor[KOR_nr],AB$1)</f>
        <v>#REF!</v>
      </c>
      <c r="AC36" s="258" t="e">
        <f>+SUMIFS([1]!Sanaudos_kor[Suma],[1]!Sanaudos_kor[Kodas],$AM36,[1]!Sanaudos_kor[PASK],TRUE,[1]!Sanaudos_kor[KOR_nr],AC$1)</f>
        <v>#REF!</v>
      </c>
      <c r="AD36" s="258" t="e">
        <f>+SUMIFS([1]!Sanaudos_kor[Suma],[1]!Sanaudos_kor[Kodas],$AM36,[1]!Sanaudos_kor[PASK],TRUE,[1]!Sanaudos_kor[KOR_nr],AD$1)</f>
        <v>#REF!</v>
      </c>
      <c r="AE36" s="258" t="e">
        <f>+SUMIFS([1]!Sanaudos_kor[Suma],[1]!Sanaudos_kor[Kodas],$AM36,[1]!Sanaudos_kor[PASK],TRUE,[1]!Sanaudos_kor[KOR_nr],AE$1)</f>
        <v>#REF!</v>
      </c>
      <c r="AF36" s="258" t="e">
        <f>+SUMIFS([1]!Sanaudos_kor[Suma],[1]!Sanaudos_kor[Kodas],$AM36,[1]!Sanaudos_kor[PASK],TRUE,[1]!Sanaudos_kor[KOR_nr],AF$1)</f>
        <v>#REF!</v>
      </c>
      <c r="AG36" s="258" t="e">
        <f t="shared" si="0"/>
        <v>#REF!</v>
      </c>
      <c r="AH36" s="566"/>
      <c r="AJ36" s="211" t="s">
        <v>491</v>
      </c>
      <c r="AK36" s="124">
        <f>+'[1]2.SAN'!C203</f>
        <v>0</v>
      </c>
      <c r="AM36" s="249"/>
      <c r="AN36" s="250" t="e">
        <f>+SUMIFS('[1]6'!$Y$161:$BL$161,'[1]6'!$Y$2:$BL$2,$AM36)</f>
        <v>#VALUE!</v>
      </c>
      <c r="AO36" s="250" t="e">
        <f t="shared" si="4"/>
        <v>#REF!</v>
      </c>
      <c r="AQ36" s="250" t="e">
        <f>+SUMIFS('[1]3.4'!$F$133:$F$202,'[1]3.4'!$D$133:$D$202,$AM36,'[1]3.4'!$E$133:$E$202,"")</f>
        <v>#VALUE!</v>
      </c>
      <c r="AR36" s="250" t="e">
        <f t="shared" si="1"/>
        <v>#VALUE!</v>
      </c>
      <c r="AT36" s="244" t="str">
        <f t="array" ref="AT36">IFERROR(INDEX([1]!Sanaudos[Saskaita],MATCH(1,('[1]3.4'!$AM36=[1]!Sanaudos[Kodas])*('[1]3.4'!AT$7='[1]2.SAN'!$M$4:$M$73),0)),"")</f>
        <v/>
      </c>
      <c r="AU36" s="244" t="str">
        <f t="array" ref="AU36">IFERROR(INDEX([1]!Sanaudos[Saskaita],MATCH(1,('[1]3.4'!$AM36=[1]!Sanaudos[Kodas])*('[1]3.4'!AU$7='[1]2.SAN'!$M$4:$M$73),0)),"")</f>
        <v/>
      </c>
      <c r="AV36" s="244" t="str">
        <f t="array" ref="AV36">IFERROR(INDEX([1]!Sanaudos[Saskaita],MATCH(1,('[1]3.4'!$AM36=[1]!Sanaudos[Kodas])*('[1]3.4'!AV$7='[1]2.SAN'!$M$4:$M$73),0)),"")</f>
        <v/>
      </c>
      <c r="AW36" s="244" t="str">
        <f t="array" ref="AW36">IFERROR(INDEX([1]!Sanaudos[Saskaita],MATCH(1,('[1]3.4'!$AM36=[1]!Sanaudos[Kodas])*('[1]3.4'!AW$7='[1]2.SAN'!$M$4:$M$73),0)),"")</f>
        <v/>
      </c>
      <c r="AX36" s="244" t="str">
        <f t="array" ref="AX36">IFERROR(INDEX([1]!Sanaudos[Saskaita],MATCH(1,('[1]3.4'!$AM36=[1]!Sanaudos[Kodas])*('[1]3.4'!AX$7='[1]2.SAN'!$M$4:$M$73),0)),"")</f>
        <v/>
      </c>
      <c r="AY36" s="244" t="str">
        <f t="array" ref="AY36">IFERROR(INDEX([1]!Sanaudos[Saskaita],MATCH(1,('[1]3.4'!$AM36=[1]!Sanaudos[Kodas])*('[1]3.4'!AY$7='[1]2.SAN'!$M$4:$M$73),0)),"")</f>
        <v/>
      </c>
      <c r="AZ36" s="244" t="str">
        <f t="array" ref="AZ36">IFERROR(INDEX([1]!Sanaudos[Saskaita],MATCH(1,('[1]3.4'!$AM36=[1]!Sanaudos[Kodas])*('[1]3.4'!AZ$7='[1]2.SAN'!$M$4:$M$73),0)),"")</f>
        <v/>
      </c>
      <c r="BA36" s="244" t="str">
        <f t="array" ref="BA36">IFERROR(INDEX([1]!Sanaudos[Saskaita],MATCH(1,('[1]3.4'!$AM36=[1]!Sanaudos[Kodas])*('[1]3.4'!BA$7='[1]2.SAN'!$M$4:$M$73),0)),"")</f>
        <v/>
      </c>
      <c r="BB36" s="244" t="str">
        <f t="array" ref="BB36">IFERROR(INDEX([1]!Sanaudos[Saskaita],MATCH(1,('[1]3.4'!$AM36=[1]!Sanaudos[Kodas])*('[1]3.4'!BB$7='[1]2.SAN'!$M$4:$M$73),0)),"")</f>
        <v/>
      </c>
      <c r="BC36" s="244" t="str">
        <f t="array" ref="BC36">IFERROR(INDEX([1]!Sanaudos[Saskaita],MATCH(1,('[1]3.4'!$AM36=[1]!Sanaudos[Kodas])*('[1]3.4'!BC$7='[1]2.SAN'!$M$4:$M$73),0)),"")</f>
        <v/>
      </c>
      <c r="BD36" s="244" t="str">
        <f t="array" ref="BD36">IFERROR(INDEX([1]!Sanaudos[Saskaita],MATCH(1,('[1]3.4'!$AM36=[1]!Sanaudos[Kodas])*('[1]3.4'!BD$7='[1]2.SAN'!$M$4:$M$73),0)),"")</f>
        <v/>
      </c>
      <c r="BE36" s="244" t="str">
        <f t="array" ref="BE36">IFERROR(INDEX([1]!Sanaudos[Saskaita],MATCH(1,('[1]3.4'!$AM36=[1]!Sanaudos[Kodas])*('[1]3.4'!BE$7='[1]2.SAN'!$M$4:$M$73),0)),"")</f>
        <v/>
      </c>
      <c r="BF36" s="244" t="str">
        <f t="array" ref="BF36">IFERROR(INDEX([1]!Sanaudos[Saskaita],MATCH(1,('[1]3.4'!$AM36=[1]!Sanaudos[Kodas])*('[1]3.4'!BF$7='[1]2.SAN'!$M$4:$M$73),0)),"")</f>
        <v/>
      </c>
      <c r="BG36" s="244" t="str">
        <f t="array" ref="BG36">IFERROR(INDEX([1]!Sanaudos[Saskaita],MATCH(1,('[1]3.4'!$AM36=[1]!Sanaudos[Kodas])*('[1]3.4'!BG$7='[1]2.SAN'!$M$4:$M$73),0)),"")</f>
        <v/>
      </c>
      <c r="BH36" s="244" t="str">
        <f t="array" ref="BH36">IFERROR(INDEX([1]!Sanaudos[Saskaita],MATCH(1,('[1]3.4'!$AM36=[1]!Sanaudos[Kodas])*('[1]3.4'!BH$7='[1]2.SAN'!$M$4:$M$73),0)),"")</f>
        <v/>
      </c>
      <c r="BI36" s="244" t="str">
        <f t="array" ref="BI36">IFERROR(INDEX([1]!Sanaudos[Saskaita],MATCH(1,('[1]3.4'!$AM36=[1]!Sanaudos[Kodas])*('[1]3.4'!BI$7='[1]2.SAN'!$M$4:$M$73),0)),"")</f>
        <v/>
      </c>
      <c r="BJ36" s="244" t="str">
        <f t="array" ref="BJ36">IFERROR(INDEX([1]!Sanaudos[Saskaita],MATCH(1,('[1]3.4'!$AM36=[1]!Sanaudos[Kodas])*('[1]3.4'!BJ$7='[1]2.SAN'!$M$4:$M$73),0)),"")</f>
        <v/>
      </c>
      <c r="BK36" s="244" t="str">
        <f t="array" ref="BK36">IFERROR(INDEX([1]!Sanaudos[Saskaita],MATCH(1,('[1]3.4'!$AM36=[1]!Sanaudos[Kodas])*('[1]3.4'!BK$7='[1]2.SAN'!$M$4:$M$73),0)),"")</f>
        <v/>
      </c>
      <c r="BL36" s="244" t="str">
        <f t="array" ref="BL36">IFERROR(INDEX([1]!Sanaudos[Saskaita],MATCH(1,('[1]3.4'!$AM36=[1]!Sanaudos[Kodas])*('[1]3.4'!BL$7='[1]2.SAN'!$M$4:$M$73),0)),"")</f>
        <v/>
      </c>
      <c r="BM36" s="244" t="str">
        <f t="array" ref="BM36">IFERROR(INDEX([1]!Sanaudos[Saskaita],MATCH(1,('[1]3.4'!$AM36=[1]!Sanaudos[Kodas])*('[1]3.4'!BM$7='[1]2.SAN'!$M$4:$M$73),0)),"")</f>
        <v/>
      </c>
      <c r="BN36" s="244" t="str">
        <f t="array" ref="BN36">IFERROR(INDEX([1]!Sanaudos[Saskaita],MATCH(1,('[1]3.4'!$AM36=[1]!Sanaudos[Kodas])*('[1]3.4'!BN$7='[1]2.SAN'!$M$4:$M$73),0)),"")</f>
        <v/>
      </c>
      <c r="BO36" s="244" t="str">
        <f t="array" ref="BO36">IFERROR(INDEX([1]!Sanaudos[Saskaita],MATCH(1,('[1]3.4'!$AM36=[1]!Sanaudos[Kodas])*('[1]3.4'!BO$7='[1]2.SAN'!$M$4:$M$73),0)),"")</f>
        <v/>
      </c>
      <c r="BP36" s="244" t="str">
        <f t="array" ref="BP36">IFERROR(INDEX([1]!Sanaudos[Saskaita],MATCH(1,('[1]3.4'!$AM36=[1]!Sanaudos[Kodas])*('[1]3.4'!BP$7='[1]2.SAN'!$M$4:$M$73),0)),"")</f>
        <v/>
      </c>
      <c r="BQ36" s="244" t="str">
        <f t="array" ref="BQ36">IFERROR(INDEX([1]!Sanaudos[Saskaita],MATCH(1,('[1]3.4'!$AM36=[1]!Sanaudos[Kodas])*('[1]3.4'!BQ$7='[1]2.SAN'!$M$4:$M$73),0)),"")</f>
        <v/>
      </c>
      <c r="BR36" s="244" t="str">
        <f t="array" ref="BR36">IFERROR(INDEX([1]!Sanaudos[Saskaita],MATCH(1,('[1]3.4'!$AM36=[1]!Sanaudos[Kodas])*('[1]3.4'!BR$7='[1]2.SAN'!$M$4:$M$73),0)),"")</f>
        <v/>
      </c>
      <c r="BS36" s="244" t="str">
        <f t="array" ref="BS36">IFERROR(INDEX([1]!Sanaudos[Saskaita],MATCH(1,('[1]3.4'!$AM36=[1]!Sanaudos[Kodas])*('[1]3.4'!BS$7='[1]2.SAN'!$M$4:$M$73),0)),"")</f>
        <v/>
      </c>
      <c r="BT36" s="244" t="str">
        <f t="array" ref="BT36">IFERROR(INDEX([1]!Sanaudos[Saskaita],MATCH(1,('[1]3.4'!$AM36=[1]!Sanaudos[Kodas])*('[1]3.4'!BT$7='[1]2.SAN'!$M$4:$M$73),0)),"")</f>
        <v/>
      </c>
      <c r="BU36" s="244" t="str">
        <f t="array" ref="BU36">IFERROR(INDEX([1]!Sanaudos[Saskaita],MATCH(1,('[1]3.4'!$AM36=[1]!Sanaudos[Kodas])*('[1]3.4'!BU$7='[1]2.SAN'!$M$4:$M$73),0)),"")</f>
        <v/>
      </c>
      <c r="BV36" s="244" t="str">
        <f t="array" ref="BV36">IFERROR(INDEX([1]!Sanaudos[Saskaita],MATCH(1,('[1]3.4'!$AM36=[1]!Sanaudos[Kodas])*('[1]3.4'!BV$7='[1]2.SAN'!$M$4:$M$73),0)),"")</f>
        <v/>
      </c>
      <c r="BW36" s="244" t="str">
        <f t="array" ref="BW36">IFERROR(INDEX([1]!Sanaudos[Saskaita],MATCH(1,('[1]3.4'!$AM36=[1]!Sanaudos[Kodas])*('[1]3.4'!BW$7='[1]2.SAN'!$M$4:$M$73),0)),"")</f>
        <v/>
      </c>
      <c r="BX36" s="244" t="str">
        <f t="array" ref="BX36">IFERROR(INDEX([1]!Sanaudos[Saskaita],MATCH(1,('[1]3.4'!$AM36=[1]!Sanaudos[Kodas])*('[1]3.4'!BX$7='[1]2.SAN'!$M$4:$M$73),0)),"")</f>
        <v/>
      </c>
      <c r="BY36" s="244" t="str">
        <f t="array" ref="BY36">IFERROR(INDEX([1]!Sanaudos[Saskaita],MATCH(1,('[1]3.4'!$AM36=[1]!Sanaudos[Kodas])*('[1]3.4'!BY$7='[1]2.SAN'!$M$4:$M$73),0)),"")</f>
        <v/>
      </c>
      <c r="BZ36" s="244" t="str">
        <f t="array" ref="BZ36">IFERROR(INDEX([1]!Sanaudos[Saskaita],MATCH(1,('[1]3.4'!$AM36=[1]!Sanaudos[Kodas])*('[1]3.4'!BZ$7='[1]2.SAN'!$M$4:$M$73),0)),"")</f>
        <v/>
      </c>
      <c r="CA36" s="244" t="str">
        <f t="array" ref="CA36">IFERROR(INDEX([1]!Sanaudos[Saskaita],MATCH(1,('[1]3.4'!$AM36=[1]!Sanaudos[Kodas])*('[1]3.4'!CA$7='[1]2.SAN'!$M$4:$M$73),0)),"")</f>
        <v/>
      </c>
      <c r="CB36" s="244" t="str">
        <f t="array" ref="CB36">IFERROR(INDEX([1]!Sanaudos[Saskaita],MATCH(1,('[1]3.4'!$AM36=[1]!Sanaudos[Kodas])*('[1]3.4'!CB$7='[1]2.SAN'!$M$4:$M$73),0)),"")</f>
        <v/>
      </c>
      <c r="CC36" s="244" t="str">
        <f t="array" ref="CC36">IFERROR(INDEX([1]!Sanaudos[Saskaita],MATCH(1,('[1]3.4'!$AM36=[1]!Sanaudos[Kodas])*('[1]3.4'!CC$7='[1]2.SAN'!$M$4:$M$73),0)),"")</f>
        <v/>
      </c>
      <c r="CD36" s="244" t="str">
        <f t="array" ref="CD36">IFERROR(INDEX([1]!Sanaudos[Saskaita],MATCH(1,('[1]3.4'!$AM36=[1]!Sanaudos[Kodas])*('[1]3.4'!CD$7='[1]2.SAN'!$M$4:$M$73),0)),"")</f>
        <v/>
      </c>
      <c r="CE36" s="244" t="str">
        <f t="array" ref="CE36">IFERROR(INDEX([1]!Sanaudos[Saskaita],MATCH(1,('[1]3.4'!$AM36=[1]!Sanaudos[Kodas])*('[1]3.4'!CE$7='[1]2.SAN'!$M$4:$M$73),0)),"")</f>
        <v/>
      </c>
      <c r="CF36" s="244" t="str">
        <f t="array" ref="CF36">IFERROR(INDEX([1]!Sanaudos[Saskaita],MATCH(1,('[1]3.4'!$AM36=[1]!Sanaudos[Kodas])*('[1]3.4'!CF$7='[1]2.SAN'!$M$4:$M$73),0)),"")</f>
        <v/>
      </c>
      <c r="CG36" s="244" t="str">
        <f t="array" ref="CG36">IFERROR(INDEX([1]!Sanaudos[Saskaita],MATCH(1,('[1]3.4'!$AM36=[1]!Sanaudos[Kodas])*('[1]3.4'!CG$7='[1]2.SAN'!$M$4:$M$73),0)),"")</f>
        <v/>
      </c>
      <c r="CH36" s="244" t="str">
        <f t="array" ref="CH36">IFERROR(INDEX([1]!Sanaudos[Saskaita],MATCH(1,('[1]3.4'!$AM36=[1]!Sanaudos[Kodas])*('[1]3.4'!CH$7='[1]2.SAN'!$M$4:$M$73),0)),"")</f>
        <v/>
      </c>
      <c r="CI36" s="244" t="str">
        <f t="array" ref="CI36">IFERROR(INDEX([1]!Sanaudos[Saskaita],MATCH(1,('[1]3.4'!$AM36=[1]!Sanaudos[Kodas])*('[1]3.4'!CI$7='[1]2.SAN'!$M$4:$M$73),0)),"")</f>
        <v/>
      </c>
      <c r="CJ36" s="244" t="str">
        <f t="array" ref="CJ36">IFERROR(INDEX([1]!Sanaudos[Saskaita],MATCH(1,('[1]3.4'!$AM36=[1]!Sanaudos[Kodas])*('[1]3.4'!CJ$7='[1]2.SAN'!$M$4:$M$73),0)),"")</f>
        <v/>
      </c>
      <c r="CK36" s="244" t="str">
        <f t="array" ref="CK36">IFERROR(INDEX([1]!Sanaudos[Saskaita],MATCH(1,('[1]3.4'!$AM36=[1]!Sanaudos[Kodas])*('[1]3.4'!CK$7='[1]2.SAN'!$M$4:$M$73),0)),"")</f>
        <v/>
      </c>
      <c r="CL36" s="244" t="str">
        <f t="array" ref="CL36">IFERROR(INDEX([1]!Sanaudos[Saskaita],MATCH(1,('[1]3.4'!$AM36=[1]!Sanaudos[Kodas])*('[1]3.4'!CL$7='[1]2.SAN'!$M$4:$M$73),0)),"")</f>
        <v/>
      </c>
      <c r="CM36" s="244" t="str">
        <f t="array" ref="CM36">IFERROR(INDEX([1]!Sanaudos[Saskaita],MATCH(1,('[1]3.4'!$AM36=[1]!Sanaudos[Kodas])*('[1]3.4'!CM$7='[1]2.SAN'!$M$4:$M$73),0)),"")</f>
        <v/>
      </c>
      <c r="CN36" s="244" t="str">
        <f t="array" ref="CN36">IFERROR(INDEX([1]!Sanaudos[Saskaita],MATCH(1,('[1]3.4'!$AM36=[1]!Sanaudos[Kodas])*('[1]3.4'!CN$7='[1]2.SAN'!$M$4:$M$73),0)),"")</f>
        <v/>
      </c>
      <c r="CO36" s="244" t="str">
        <f t="array" ref="CO36">IFERROR(INDEX([1]!Sanaudos[Saskaita],MATCH(1,('[1]3.4'!$AM36=[1]!Sanaudos[Kodas])*('[1]3.4'!CO$7='[1]2.SAN'!$M$4:$M$73),0)),"")</f>
        <v/>
      </c>
      <c r="CP36" s="244" t="str">
        <f t="array" ref="CP36">IFERROR(INDEX([1]!Sanaudos[Saskaita],MATCH(1,('[1]3.4'!$AM36=[1]!Sanaudos[Kodas])*('[1]3.4'!CP$7='[1]2.SAN'!$M$4:$M$73),0)),"")</f>
        <v/>
      </c>
      <c r="CQ36" s="244" t="str">
        <f t="array" ref="CQ36">IFERROR(INDEX([1]!Sanaudos[Saskaita],MATCH(1,('[1]3.4'!$AM36=[1]!Sanaudos[Kodas])*('[1]3.4'!CQ$7='[1]2.SAN'!$M$4:$M$73),0)),"")</f>
        <v/>
      </c>
      <c r="CR36" s="244" t="str">
        <f t="array" ref="CR36">IFERROR(INDEX([1]!Sanaudos[Saskaita],MATCH(1,('[1]3.4'!$AM36=[1]!Sanaudos[Kodas])*('[1]3.4'!CR$7='[1]2.SAN'!$M$4:$M$73),0)),"")</f>
        <v/>
      </c>
      <c r="CS36" s="244" t="str">
        <f t="array" ref="CS36">IFERROR(INDEX([1]!Sanaudos[Saskaita],MATCH(1,('[1]3.4'!$AM36=[1]!Sanaudos[Kodas])*('[1]3.4'!CS$7='[1]2.SAN'!$M$4:$M$73),0)),"")</f>
        <v/>
      </c>
      <c r="CT36" s="244" t="str">
        <f t="array" ref="CT36">IFERROR(INDEX([1]!Sanaudos[Saskaita],MATCH(1,('[1]3.4'!$AM36=[1]!Sanaudos[Kodas])*('[1]3.4'!CT$7='[1]2.SAN'!$M$4:$M$73),0)),"")</f>
        <v/>
      </c>
      <c r="CU36" s="244" t="str">
        <f t="array" ref="CU36">IFERROR(INDEX([1]!Sanaudos[Saskaita],MATCH(1,('[1]3.4'!$AM36=[1]!Sanaudos[Kodas])*('[1]3.4'!CU$7='[1]2.SAN'!$M$4:$M$73),0)),"")</f>
        <v/>
      </c>
      <c r="CV36" s="244" t="str">
        <f t="array" ref="CV36">IFERROR(INDEX([1]!Sanaudos[Saskaita],MATCH(1,('[1]3.4'!$AM36=[1]!Sanaudos[Kodas])*('[1]3.4'!CV$7='[1]2.SAN'!$M$4:$M$73),0)),"")</f>
        <v/>
      </c>
      <c r="CW36" s="244" t="str">
        <f t="array" ref="CW36">IFERROR(INDEX([1]!Sanaudos[Saskaita],MATCH(1,('[1]3.4'!$AM36=[1]!Sanaudos[Kodas])*('[1]3.4'!CW$7='[1]2.SAN'!$M$4:$M$73),0)),"")</f>
        <v/>
      </c>
      <c r="CX36" s="244" t="str">
        <f t="array" ref="CX36">IFERROR(INDEX([1]!Sanaudos[Saskaita],MATCH(1,('[1]3.4'!$AM36=[1]!Sanaudos[Kodas])*('[1]3.4'!CX$7='[1]2.SAN'!$M$4:$M$73),0)),"")</f>
        <v/>
      </c>
      <c r="CY36" s="244" t="str">
        <f t="array" ref="CY36">IFERROR(INDEX([1]!Sanaudos[Saskaita],MATCH(1,('[1]3.4'!$AM36=[1]!Sanaudos[Kodas])*('[1]3.4'!CY$7='[1]2.SAN'!$M$4:$M$73),0)),"")</f>
        <v/>
      </c>
      <c r="CZ36" s="244" t="str">
        <f t="array" ref="CZ36">IFERROR(INDEX([1]!Sanaudos[Saskaita],MATCH(1,('[1]3.4'!$AM36=[1]!Sanaudos[Kodas])*('[1]3.4'!CZ$7='[1]2.SAN'!$M$4:$M$73),0)),"")</f>
        <v/>
      </c>
      <c r="DA36" s="244" t="str">
        <f t="array" ref="DA36">IFERROR(INDEX([1]!Sanaudos[Saskaita],MATCH(1,('[1]3.4'!$AM36=[1]!Sanaudos[Kodas])*('[1]3.4'!DA$7='[1]2.SAN'!$M$4:$M$73),0)),"")</f>
        <v/>
      </c>
      <c r="DB36" s="244" t="str">
        <f t="array" ref="DB36">IFERROR(INDEX([1]!Sanaudos[Saskaita],MATCH(1,('[1]3.4'!$AM36=[1]!Sanaudos[Kodas])*('[1]3.4'!DB$7='[1]2.SAN'!$M$4:$M$73),0)),"")</f>
        <v/>
      </c>
      <c r="DC36" s="244" t="str">
        <f t="array" ref="DC36">IFERROR(INDEX([1]!Sanaudos[Saskaita],MATCH(1,('[1]3.4'!$AM36=[1]!Sanaudos[Kodas])*('[1]3.4'!DC$7='[1]2.SAN'!$M$4:$M$73),0)),"")</f>
        <v/>
      </c>
      <c r="DD36" s="244" t="str">
        <f t="array" ref="DD36">IFERROR(INDEX([1]!Sanaudos[Saskaita],MATCH(1,('[1]3.4'!$AM36=[1]!Sanaudos[Kodas])*('[1]3.4'!DD$7='[1]2.SAN'!$M$4:$M$73),0)),"")</f>
        <v/>
      </c>
      <c r="DE36" s="244" t="str">
        <f t="array" ref="DE36">IFERROR(INDEX([1]!Sanaudos[Saskaita],MATCH(1,('[1]3.4'!$AM36=[1]!Sanaudos[Kodas])*('[1]3.4'!DE$7='[1]2.SAN'!$M$4:$M$73),0)),"")</f>
        <v/>
      </c>
      <c r="DF36" s="244" t="str">
        <f t="array" ref="DF36">IFERROR(INDEX([1]!Sanaudos[Saskaita],MATCH(1,('[1]3.4'!$AM36=[1]!Sanaudos[Kodas])*('[1]3.4'!DF$7='[1]2.SAN'!$M$4:$M$73),0)),"")</f>
        <v/>
      </c>
      <c r="DG36" s="244" t="str">
        <f t="array" ref="DG36">IFERROR(INDEX([1]!Sanaudos[Saskaita],MATCH(1,('[1]3.4'!$AM36=[1]!Sanaudos[Kodas])*('[1]3.4'!DG$7='[1]2.SAN'!$M$4:$M$73),0)),"")</f>
        <v/>
      </c>
      <c r="DH36" s="244" t="str">
        <f t="array" ref="DH36">IFERROR(INDEX([1]!Sanaudos[Saskaita],MATCH(1,('[1]3.4'!$AM36=[1]!Sanaudos[Kodas])*('[1]3.4'!DH$7='[1]2.SAN'!$M$4:$M$73),0)),"")</f>
        <v/>
      </c>
      <c r="DI36" s="244" t="str">
        <f t="array" ref="DI36">IFERROR(INDEX([1]!Sanaudos[Saskaita],MATCH(1,('[1]3.4'!$AM36=[1]!Sanaudos[Kodas])*('[1]3.4'!DI$7='[1]2.SAN'!$M$4:$M$73),0)),"")</f>
        <v/>
      </c>
      <c r="DJ36" s="244" t="str">
        <f t="array" ref="DJ36">IFERROR(INDEX([1]!Sanaudos[Saskaita],MATCH(1,('[1]3.4'!$AM36=[1]!Sanaudos[Kodas])*('[1]3.4'!DJ$7='[1]2.SAN'!$M$4:$M$73),0)),"")</f>
        <v/>
      </c>
      <c r="DK36" s="244" t="str">
        <f t="array" ref="DK36">IFERROR(INDEX([1]!Sanaudos[Saskaita],MATCH(1,('[1]3.4'!$AM36=[1]!Sanaudos[Kodas])*('[1]3.4'!DK$7='[1]2.SAN'!$M$4:$M$73),0)),"")</f>
        <v/>
      </c>
      <c r="DL36" s="244" t="str">
        <f t="array" ref="DL36">IFERROR(INDEX([1]!Sanaudos[Saskaita],MATCH(1,('[1]3.4'!$AM36=[1]!Sanaudos[Kodas])*('[1]3.4'!DL$7='[1]2.SAN'!$M$4:$M$73),0)),"")</f>
        <v/>
      </c>
      <c r="DM36" s="244" t="str">
        <f t="array" ref="DM36">IFERROR(INDEX([1]!Sanaudos[Saskaita],MATCH(1,('[1]3.4'!$AM36=[1]!Sanaudos[Kodas])*('[1]3.4'!DM$7='[1]2.SAN'!$M$4:$M$73),0)),"")</f>
        <v/>
      </c>
      <c r="DN36" s="244" t="str">
        <f t="array" ref="DN36">IFERROR(INDEX([1]!Sanaudos[Saskaita],MATCH(1,('[1]3.4'!$AM36=[1]!Sanaudos[Kodas])*('[1]3.4'!DN$7='[1]2.SAN'!$M$4:$M$73),0)),"")</f>
        <v/>
      </c>
      <c r="DO36" s="244" t="str">
        <f t="array" ref="DO36">IFERROR(INDEX([1]!Sanaudos[Saskaita],MATCH(1,('[1]3.4'!$AM36=[1]!Sanaudos[Kodas])*('[1]3.4'!DO$7='[1]2.SAN'!$M$4:$M$73),0)),"")</f>
        <v/>
      </c>
      <c r="DP36" s="244" t="str">
        <f t="array" ref="DP36">IFERROR(INDEX([1]!Sanaudos[Saskaita],MATCH(1,('[1]3.4'!$AM36=[1]!Sanaudos[Kodas])*('[1]3.4'!DP$7='[1]2.SAN'!$M$4:$M$73),0)),"")</f>
        <v/>
      </c>
      <c r="DQ36" s="244" t="str">
        <f t="array" ref="DQ36">IFERROR(INDEX([1]!Sanaudos[Saskaita],MATCH(1,('[1]3.4'!$AM36=[1]!Sanaudos[Kodas])*('[1]3.4'!DQ$7='[1]2.SAN'!$M$4:$M$73),0)),"")</f>
        <v/>
      </c>
      <c r="DR36" s="244" t="str">
        <f t="array" ref="DR36">IFERROR(INDEX([1]!Sanaudos[Saskaita],MATCH(1,('[1]3.4'!$AM36=[1]!Sanaudos[Kodas])*('[1]3.4'!DR$7='[1]2.SAN'!$M$4:$M$73),0)),"")</f>
        <v/>
      </c>
      <c r="DS36" s="244" t="str">
        <f t="array" ref="DS36">IFERROR(INDEX([1]!Sanaudos[Saskaita],MATCH(1,('[1]3.4'!$AM36=[1]!Sanaudos[Kodas])*('[1]3.4'!DS$7='[1]2.SAN'!$M$4:$M$73),0)),"")</f>
        <v/>
      </c>
      <c r="DT36" s="244" t="str">
        <f t="array" ref="DT36">IFERROR(INDEX([1]!Sanaudos[Saskaita],MATCH(1,('[1]3.4'!$AM36=[1]!Sanaudos[Kodas])*('[1]3.4'!DT$7='[1]2.SAN'!$M$4:$M$73),0)),"")</f>
        <v/>
      </c>
      <c r="DU36" s="244" t="str">
        <f t="array" ref="DU36">IFERROR(INDEX([1]!Sanaudos[Saskaita],MATCH(1,('[1]3.4'!$AM36=[1]!Sanaudos[Kodas])*('[1]3.4'!DU$7='[1]2.SAN'!$M$4:$M$73),0)),"")</f>
        <v/>
      </c>
      <c r="DV36" s="244" t="str">
        <f t="array" ref="DV36">IFERROR(INDEX([1]!Sanaudos[Saskaita],MATCH(1,('[1]3.4'!$AM36=[1]!Sanaudos[Kodas])*('[1]3.4'!DV$7='[1]2.SAN'!$M$4:$M$73),0)),"")</f>
        <v/>
      </c>
      <c r="DW36" s="244" t="str">
        <f t="array" ref="DW36">IFERROR(INDEX([1]!Sanaudos[Saskaita],MATCH(1,('[1]3.4'!$AM36=[1]!Sanaudos[Kodas])*('[1]3.4'!DW$7='[1]2.SAN'!$M$4:$M$73),0)),"")</f>
        <v/>
      </c>
      <c r="DX36" s="244" t="str">
        <f t="array" ref="DX36">IFERROR(INDEX([1]!Sanaudos[Saskaita],MATCH(1,('[1]3.4'!$AM36=[1]!Sanaudos[Kodas])*('[1]3.4'!DX$7='[1]2.SAN'!$M$4:$M$73),0)),"")</f>
        <v/>
      </c>
      <c r="DY36" s="244" t="str">
        <f t="array" ref="DY36">IFERROR(INDEX([1]!Sanaudos[Saskaita],MATCH(1,('[1]3.4'!$AM36=[1]!Sanaudos[Kodas])*('[1]3.4'!DY$7='[1]2.SAN'!$M$4:$M$73),0)),"")</f>
        <v/>
      </c>
      <c r="DZ36" s="244" t="str">
        <f t="array" ref="DZ36">IFERROR(INDEX([1]!Sanaudos[Saskaita],MATCH(1,('[1]3.4'!$AM36=[1]!Sanaudos[Kodas])*('[1]3.4'!DZ$7='[1]2.SAN'!$M$4:$M$73),0)),"")</f>
        <v/>
      </c>
      <c r="EA36" s="244" t="str">
        <f t="array" ref="EA36">IFERROR(INDEX([1]!Sanaudos[Saskaita],MATCH(1,('[1]3.4'!$AM36=[1]!Sanaudos[Kodas])*('[1]3.4'!EA$7='[1]2.SAN'!$M$4:$M$73),0)),"")</f>
        <v/>
      </c>
      <c r="EB36" s="244" t="str">
        <f t="array" ref="EB36">IFERROR(INDEX([1]!Sanaudos[Saskaita],MATCH(1,('[1]3.4'!$AM36=[1]!Sanaudos[Kodas])*('[1]3.4'!EB$7='[1]2.SAN'!$M$4:$M$73),0)),"")</f>
        <v/>
      </c>
      <c r="EC36" s="244" t="str">
        <f t="array" ref="EC36">IFERROR(INDEX([1]!Sanaudos[Saskaita],MATCH(1,('[1]3.4'!$AM36=[1]!Sanaudos[Kodas])*('[1]3.4'!EC$7='[1]2.SAN'!$M$4:$M$73),0)),"")</f>
        <v/>
      </c>
      <c r="ED36" s="244" t="str">
        <f t="array" ref="ED36">IFERROR(INDEX([1]!Sanaudos[Saskaita],MATCH(1,('[1]3.4'!$AM36=[1]!Sanaudos[Kodas])*('[1]3.4'!ED$7='[1]2.SAN'!$M$4:$M$73),0)),"")</f>
        <v/>
      </c>
      <c r="EE36" s="244" t="str">
        <f t="array" ref="EE36">IFERROR(INDEX([1]!Sanaudos[Saskaita],MATCH(1,('[1]3.4'!$AM36=[1]!Sanaudos[Kodas])*('[1]3.4'!EE$7='[1]2.SAN'!$M$4:$M$73),0)),"")</f>
        <v/>
      </c>
      <c r="EF36" s="244" t="str">
        <f t="array" ref="EF36">IFERROR(INDEX([1]!Sanaudos[Saskaita],MATCH(1,('[1]3.4'!$AM36=[1]!Sanaudos[Kodas])*('[1]3.4'!EF$7='[1]2.SAN'!$M$4:$M$73),0)),"")</f>
        <v/>
      </c>
      <c r="EG36" s="244" t="str">
        <f t="array" ref="EG36">IFERROR(INDEX([1]!Sanaudos[Saskaita],MATCH(1,('[1]3.4'!$AM36=[1]!Sanaudos[Kodas])*('[1]3.4'!EG$7='[1]2.SAN'!$M$4:$M$73),0)),"")</f>
        <v/>
      </c>
      <c r="EH36" s="244" t="str">
        <f t="array" ref="EH36">IFERROR(INDEX([1]!Sanaudos[Saskaita],MATCH(1,('[1]3.4'!$AM36=[1]!Sanaudos[Kodas])*('[1]3.4'!EH$7='[1]2.SAN'!$M$4:$M$73),0)),"")</f>
        <v/>
      </c>
      <c r="EI36" s="244" t="str">
        <f t="array" ref="EI36">IFERROR(INDEX([1]!Sanaudos[Saskaita],MATCH(1,('[1]3.4'!$AM36=[1]!Sanaudos[Kodas])*('[1]3.4'!EI$7='[1]2.SAN'!$M$4:$M$73),0)),"")</f>
        <v/>
      </c>
      <c r="EJ36" s="244" t="str">
        <f t="array" ref="EJ36">IFERROR(INDEX([1]!Sanaudos[Saskaita],MATCH(1,('[1]3.4'!$AM36=[1]!Sanaudos[Kodas])*('[1]3.4'!EJ$7='[1]2.SAN'!$M$4:$M$73),0)),"")</f>
        <v/>
      </c>
      <c r="EK36" s="244" t="str">
        <f t="array" ref="EK36">IFERROR(INDEX([1]!Sanaudos[Saskaita],MATCH(1,('[1]3.4'!$AM36=[1]!Sanaudos[Kodas])*('[1]3.4'!EK$7='[1]2.SAN'!$M$4:$M$73),0)),"")</f>
        <v/>
      </c>
      <c r="EL36" s="244" t="str">
        <f t="array" ref="EL36">IFERROR(INDEX([1]!Sanaudos[Saskaita],MATCH(1,('[1]3.4'!$AM36=[1]!Sanaudos[Kodas])*('[1]3.4'!EL$7='[1]2.SAN'!$M$4:$M$73),0)),"")</f>
        <v/>
      </c>
      <c r="EM36" s="244" t="str">
        <f t="array" ref="EM36">IFERROR(INDEX([1]!Sanaudos[Saskaita],MATCH(1,('[1]3.4'!$AM36=[1]!Sanaudos[Kodas])*('[1]3.4'!EM$7='[1]2.SAN'!$M$4:$M$73),0)),"")</f>
        <v/>
      </c>
      <c r="EN36" s="244" t="str">
        <f t="array" ref="EN36">IFERROR(INDEX([1]!Sanaudos[Saskaita],MATCH(1,('[1]3.4'!$AM36=[1]!Sanaudos[Kodas])*('[1]3.4'!EN$7='[1]2.SAN'!$M$4:$M$73),0)),"")</f>
        <v/>
      </c>
      <c r="EO36" s="244" t="str">
        <f t="array" ref="EO36">IFERROR(INDEX([1]!Sanaudos[Saskaita],MATCH(1,('[1]3.4'!$AM36=[1]!Sanaudos[Kodas])*('[1]3.4'!EO$7='[1]2.SAN'!$M$4:$M$73),0)),"")</f>
        <v/>
      </c>
      <c r="EP36" s="244" t="str">
        <f t="array" ref="EP36">IFERROR(INDEX([1]!Sanaudos[Saskaita],MATCH(1,('[1]3.4'!$AM36=[1]!Sanaudos[Kodas])*('[1]3.4'!EP$7='[1]2.SAN'!$M$4:$M$73),0)),"")</f>
        <v/>
      </c>
      <c r="EQ36" s="244" t="str">
        <f t="array" ref="EQ36">IFERROR(INDEX([1]!Sanaudos[Saskaita],MATCH(1,('[1]3.4'!$AM36=[1]!Sanaudos[Kodas])*('[1]3.4'!EQ$7='[1]2.SAN'!$M$4:$M$73),0)),"")</f>
        <v/>
      </c>
      <c r="ER36" s="244" t="str">
        <f t="array" ref="ER36">IFERROR(INDEX([1]!Sanaudos[Saskaita],MATCH(1,('[1]3.4'!$AM36=[1]!Sanaudos[Kodas])*('[1]3.4'!ER$7='[1]2.SAN'!$M$4:$M$73),0)),"")</f>
        <v/>
      </c>
      <c r="ES36" s="244" t="str">
        <f t="array" ref="ES36">IFERROR(INDEX([1]!Sanaudos[Saskaita],MATCH(1,('[1]3.4'!$AM36=[1]!Sanaudos[Kodas])*('[1]3.4'!ES$7='[1]2.SAN'!$M$4:$M$73),0)),"")</f>
        <v/>
      </c>
      <c r="ET36" s="244" t="str">
        <f t="array" ref="ET36">IFERROR(INDEX([1]!Sanaudos[Saskaita],MATCH(1,('[1]3.4'!$AM36=[1]!Sanaudos[Kodas])*('[1]3.4'!ET$7='[1]2.SAN'!$M$4:$M$73),0)),"")</f>
        <v/>
      </c>
      <c r="EU36" s="244" t="str">
        <f t="array" ref="EU36">IFERROR(INDEX([1]!Sanaudos[Saskaita],MATCH(1,('[1]3.4'!$AM36=[1]!Sanaudos[Kodas])*('[1]3.4'!EU$7='[1]2.SAN'!$M$4:$M$73),0)),"")</f>
        <v/>
      </c>
      <c r="EV36" s="244" t="str">
        <f t="array" ref="EV36">IFERROR(INDEX([1]!Sanaudos[Saskaita],MATCH(1,('[1]3.4'!$AM36=[1]!Sanaudos[Kodas])*('[1]3.4'!EV$7='[1]2.SAN'!$M$4:$M$73),0)),"")</f>
        <v/>
      </c>
      <c r="EW36" s="244" t="str">
        <f t="array" ref="EW36">IFERROR(INDEX([1]!Sanaudos[Saskaita],MATCH(1,('[1]3.4'!$AM36=[1]!Sanaudos[Kodas])*('[1]3.4'!EW$7='[1]2.SAN'!$M$4:$M$73),0)),"")</f>
        <v/>
      </c>
      <c r="EX36" s="244" t="str">
        <f t="array" ref="EX36">IFERROR(INDEX([1]!Sanaudos[Saskaita],MATCH(1,('[1]3.4'!$AM36=[1]!Sanaudos[Kodas])*('[1]3.4'!EX$7='[1]2.SAN'!$M$4:$M$73),0)),"")</f>
        <v/>
      </c>
      <c r="EY36" s="244" t="str">
        <f t="array" ref="EY36">IFERROR(INDEX([1]!Sanaudos[Saskaita],MATCH(1,('[1]3.4'!$AM36=[1]!Sanaudos[Kodas])*('[1]3.4'!EY$7='[1]2.SAN'!$M$4:$M$73),0)),"")</f>
        <v/>
      </c>
      <c r="EZ36" s="244" t="str">
        <f t="array" ref="EZ36">IFERROR(INDEX([1]!Sanaudos[Saskaita],MATCH(1,('[1]3.4'!$AM36=[1]!Sanaudos[Kodas])*('[1]3.4'!EZ$7='[1]2.SAN'!$M$4:$M$73),0)),"")</f>
        <v/>
      </c>
      <c r="FA36" s="244" t="str">
        <f t="array" ref="FA36">IFERROR(INDEX([1]!Sanaudos[Saskaita],MATCH(1,('[1]3.4'!$AM36=[1]!Sanaudos[Kodas])*('[1]3.4'!FA$7='[1]2.SAN'!$M$4:$M$73),0)),"")</f>
        <v/>
      </c>
      <c r="FB36" s="244" t="str">
        <f t="array" ref="FB36">IFERROR(INDEX([1]!Sanaudos[Saskaita],MATCH(1,('[1]3.4'!$AM36=[1]!Sanaudos[Kodas])*('[1]3.4'!FB$7='[1]2.SAN'!$M$4:$M$73),0)),"")</f>
        <v/>
      </c>
      <c r="FC36" s="244" t="str">
        <f t="array" ref="FC36">IFERROR(INDEX([1]!Sanaudos[Saskaita],MATCH(1,('[1]3.4'!$AM36=[1]!Sanaudos[Kodas])*('[1]3.4'!FC$7='[1]2.SAN'!$M$4:$M$73),0)),"")</f>
        <v/>
      </c>
      <c r="FD36" s="244" t="str">
        <f t="array" ref="FD36">IFERROR(INDEX([1]!Sanaudos[Saskaita],MATCH(1,('[1]3.4'!$AM36=[1]!Sanaudos[Kodas])*('[1]3.4'!FD$7='[1]2.SAN'!$M$4:$M$73),0)),"")</f>
        <v/>
      </c>
      <c r="FE36" s="244" t="str">
        <f t="array" ref="FE36">IFERROR(INDEX([1]!Sanaudos[Saskaita],MATCH(1,('[1]3.4'!$AM36=[1]!Sanaudos[Kodas])*('[1]3.4'!FE$7='[1]2.SAN'!$M$4:$M$73),0)),"")</f>
        <v/>
      </c>
      <c r="FF36" s="244" t="str">
        <f t="array" ref="FF36">IFERROR(INDEX([1]!Sanaudos[Saskaita],MATCH(1,('[1]3.4'!$AM36=[1]!Sanaudos[Kodas])*('[1]3.4'!FF$7='[1]2.SAN'!$M$4:$M$73),0)),"")</f>
        <v/>
      </c>
      <c r="FG36" s="244" t="str">
        <f t="array" ref="FG36">IFERROR(INDEX([1]!Sanaudos[Saskaita],MATCH(1,('[1]3.4'!$AM36=[1]!Sanaudos[Kodas])*('[1]3.4'!FG$7='[1]2.SAN'!$M$4:$M$73),0)),"")</f>
        <v/>
      </c>
      <c r="FH36" s="244" t="str">
        <f t="array" ref="FH36">IFERROR(INDEX([1]!Sanaudos[Saskaita],MATCH(1,('[1]3.4'!$AM36=[1]!Sanaudos[Kodas])*('[1]3.4'!FH$7='[1]2.SAN'!$M$4:$M$73),0)),"")</f>
        <v/>
      </c>
      <c r="FI36" s="244" t="str">
        <f t="array" ref="FI36">IFERROR(INDEX([1]!Sanaudos[Saskaita],MATCH(1,('[1]3.4'!$AM36=[1]!Sanaudos[Kodas])*('[1]3.4'!FI$7='[1]2.SAN'!$M$4:$M$73),0)),"")</f>
        <v/>
      </c>
      <c r="FJ36" s="244" t="str">
        <f t="array" ref="FJ36">IFERROR(INDEX([1]!Sanaudos[Saskaita],MATCH(1,('[1]3.4'!$AM36=[1]!Sanaudos[Kodas])*('[1]3.4'!FJ$7='[1]2.SAN'!$M$4:$M$73),0)),"")</f>
        <v/>
      </c>
      <c r="FK36" s="244" t="str">
        <f t="array" ref="FK36">IFERROR(INDEX([1]!Sanaudos[Saskaita],MATCH(1,('[1]3.4'!$AM36=[1]!Sanaudos[Kodas])*('[1]3.4'!FK$7='[1]2.SAN'!$M$4:$M$73),0)),"")</f>
        <v/>
      </c>
      <c r="FL36" s="244" t="str">
        <f t="array" ref="FL36">IFERROR(INDEX([1]!Sanaudos[Saskaita],MATCH(1,('[1]3.4'!$AM36=[1]!Sanaudos[Kodas])*('[1]3.4'!FL$7='[1]2.SAN'!$M$4:$M$73),0)),"")</f>
        <v/>
      </c>
      <c r="FM36" s="244" t="str">
        <f t="array" ref="FM36">IFERROR(INDEX([1]!Sanaudos[Saskaita],MATCH(1,('[1]3.4'!$AM36=[1]!Sanaudos[Kodas])*('[1]3.4'!FM$7='[1]2.SAN'!$M$4:$M$73),0)),"")</f>
        <v/>
      </c>
      <c r="FN36" s="244" t="str">
        <f t="array" ref="FN36">IFERROR(INDEX([1]!Sanaudos[Saskaita],MATCH(1,('[1]3.4'!$AM36=[1]!Sanaudos[Kodas])*('[1]3.4'!FN$7='[1]2.SAN'!$M$4:$M$73),0)),"")</f>
        <v/>
      </c>
      <c r="FO36" s="244" t="str">
        <f t="array" ref="FO36">IFERROR(INDEX([1]!Sanaudos[Saskaita],MATCH(1,('[1]3.4'!$AM36=[1]!Sanaudos[Kodas])*('[1]3.4'!FO$7='[1]2.SAN'!$M$4:$M$73),0)),"")</f>
        <v/>
      </c>
      <c r="FP36" s="244" t="str">
        <f t="array" ref="FP36">IFERROR(INDEX([1]!Sanaudos[Saskaita],MATCH(1,('[1]3.4'!$AM36=[1]!Sanaudos[Kodas])*('[1]3.4'!FP$7='[1]2.SAN'!$M$4:$M$73),0)),"")</f>
        <v/>
      </c>
      <c r="FQ36" s="244" t="str">
        <f t="array" ref="FQ36">IFERROR(INDEX([1]!Sanaudos[Saskaita],MATCH(1,('[1]3.4'!$AM36=[1]!Sanaudos[Kodas])*('[1]3.4'!FQ$7='[1]2.SAN'!$M$4:$M$73),0)),"")</f>
        <v/>
      </c>
      <c r="FR36" s="244" t="str">
        <f t="array" ref="FR36">IFERROR(INDEX([1]!Sanaudos[Saskaita],MATCH(1,('[1]3.4'!$AM36=[1]!Sanaudos[Kodas])*('[1]3.4'!FR$7='[1]2.SAN'!$M$4:$M$73),0)),"")</f>
        <v/>
      </c>
      <c r="FS36" s="244" t="str">
        <f t="array" ref="FS36">IFERROR(INDEX([1]!Sanaudos[Saskaita],MATCH(1,('[1]3.4'!$AM36=[1]!Sanaudos[Kodas])*('[1]3.4'!FS$7='[1]2.SAN'!$M$4:$M$73),0)),"")</f>
        <v/>
      </c>
      <c r="FT36" s="244" t="str">
        <f t="array" ref="FT36">IFERROR(INDEX([1]!Sanaudos[Saskaita],MATCH(1,('[1]3.4'!$AM36=[1]!Sanaudos[Kodas])*('[1]3.4'!FT$7='[1]2.SAN'!$M$4:$M$73),0)),"")</f>
        <v/>
      </c>
      <c r="FU36" s="244" t="str">
        <f t="array" ref="FU36">IFERROR(INDEX([1]!Sanaudos[Saskaita],MATCH(1,('[1]3.4'!$AM36=[1]!Sanaudos[Kodas])*('[1]3.4'!FU$7='[1]2.SAN'!$M$4:$M$73),0)),"")</f>
        <v/>
      </c>
      <c r="FV36" s="244" t="str">
        <f t="array" ref="FV36">IFERROR(INDEX([1]!Sanaudos[Saskaita],MATCH(1,('[1]3.4'!$AM36=[1]!Sanaudos[Kodas])*('[1]3.4'!FV$7='[1]2.SAN'!$M$4:$M$73),0)),"")</f>
        <v/>
      </c>
      <c r="FW36" s="244" t="str">
        <f t="array" ref="FW36">IFERROR(INDEX([1]!Sanaudos[Saskaita],MATCH(1,('[1]3.4'!$AM36=[1]!Sanaudos[Kodas])*('[1]3.4'!FW$7='[1]2.SAN'!$M$4:$M$73),0)),"")</f>
        <v/>
      </c>
      <c r="FX36" s="244" t="str">
        <f t="array" ref="FX36">IFERROR(INDEX([1]!Sanaudos[Saskaita],MATCH(1,('[1]3.4'!$AM36=[1]!Sanaudos[Kodas])*('[1]3.4'!FX$7='[1]2.SAN'!$M$4:$M$73),0)),"")</f>
        <v/>
      </c>
      <c r="FY36" s="244" t="str">
        <f t="array" ref="FY36">IFERROR(INDEX([1]!Sanaudos[Saskaita],MATCH(1,('[1]3.4'!$AM36=[1]!Sanaudos[Kodas])*('[1]3.4'!FY$7='[1]2.SAN'!$M$4:$M$73),0)),"")</f>
        <v/>
      </c>
      <c r="FZ36" s="244" t="str">
        <f t="array" ref="FZ36">IFERROR(INDEX([1]!Sanaudos[Saskaita],MATCH(1,('[1]3.4'!$AM36=[1]!Sanaudos[Kodas])*('[1]3.4'!FZ$7='[1]2.SAN'!$M$4:$M$73),0)),"")</f>
        <v/>
      </c>
      <c r="GA36" s="244" t="str">
        <f t="array" ref="GA36">IFERROR(INDEX([1]!Sanaudos[Saskaita],MATCH(1,('[1]3.4'!$AM36=[1]!Sanaudos[Kodas])*('[1]3.4'!GA$7='[1]2.SAN'!$M$4:$M$73),0)),"")</f>
        <v/>
      </c>
      <c r="GB36" s="244" t="str">
        <f t="array" ref="GB36">IFERROR(INDEX([1]!Sanaudos[Saskaita],MATCH(1,('[1]3.4'!$AM36=[1]!Sanaudos[Kodas])*('[1]3.4'!GB$7='[1]2.SAN'!$M$4:$M$73),0)),"")</f>
        <v/>
      </c>
      <c r="GC36" s="244" t="str">
        <f t="array" ref="GC36">IFERROR(INDEX([1]!Sanaudos[Saskaita],MATCH(1,('[1]3.4'!$AM36=[1]!Sanaudos[Kodas])*('[1]3.4'!GC$7='[1]2.SAN'!$M$4:$M$73),0)),"")</f>
        <v/>
      </c>
      <c r="GD36" s="244" t="str">
        <f t="array" ref="GD36">IFERROR(INDEX([1]!Sanaudos[Saskaita],MATCH(1,('[1]3.4'!$AM36=[1]!Sanaudos[Kodas])*('[1]3.4'!GD$7='[1]2.SAN'!$M$4:$M$73),0)),"")</f>
        <v/>
      </c>
      <c r="GE36" s="244" t="str">
        <f t="array" ref="GE36">IFERROR(INDEX([1]!Sanaudos[Saskaita],MATCH(1,('[1]3.4'!$AM36=[1]!Sanaudos[Kodas])*('[1]3.4'!GE$7='[1]2.SAN'!$M$4:$M$73),0)),"")</f>
        <v/>
      </c>
      <c r="GF36" s="244" t="str">
        <f t="array" ref="GF36">IFERROR(INDEX([1]!Sanaudos[Saskaita],MATCH(1,('[1]3.4'!$AM36=[1]!Sanaudos[Kodas])*('[1]3.4'!GF$7='[1]2.SAN'!$M$4:$M$73),0)),"")</f>
        <v/>
      </c>
      <c r="GG36" s="244" t="str">
        <f t="array" ref="GG36">IFERROR(INDEX([1]!Sanaudos[Saskaita],MATCH(1,('[1]3.4'!$AM36=[1]!Sanaudos[Kodas])*('[1]3.4'!GG$7='[1]2.SAN'!$M$4:$M$73),0)),"")</f>
        <v/>
      </c>
      <c r="GH36" s="244" t="str">
        <f t="array" ref="GH36">IFERROR(INDEX([1]!Sanaudos[Saskaita],MATCH(1,('[1]3.4'!$AM36=[1]!Sanaudos[Kodas])*('[1]3.4'!GH$7='[1]2.SAN'!$M$4:$M$73),0)),"")</f>
        <v/>
      </c>
      <c r="GI36" s="244" t="str">
        <f t="array" ref="GI36">IFERROR(INDEX([1]!Sanaudos[Saskaita],MATCH(1,('[1]3.4'!$AM36=[1]!Sanaudos[Kodas])*('[1]3.4'!GI$7='[1]2.SAN'!$M$4:$M$73),0)),"")</f>
        <v/>
      </c>
      <c r="GJ36" s="244" t="str">
        <f t="array" ref="GJ36">IFERROR(INDEX([1]!Sanaudos[Saskaita],MATCH(1,('[1]3.4'!$AM36=[1]!Sanaudos[Kodas])*('[1]3.4'!GJ$7='[1]2.SAN'!$M$4:$M$73),0)),"")</f>
        <v/>
      </c>
      <c r="GK36" s="244" t="str">
        <f t="array" ref="GK36">IFERROR(INDEX([1]!Sanaudos[Saskaita],MATCH(1,('[1]3.4'!$AM36=[1]!Sanaudos[Kodas])*('[1]3.4'!GK$7='[1]2.SAN'!$M$4:$M$73),0)),"")</f>
        <v/>
      </c>
      <c r="GL36" s="244" t="str">
        <f t="array" ref="GL36">IFERROR(INDEX([1]!Sanaudos[Saskaita],MATCH(1,('[1]3.4'!$AM36=[1]!Sanaudos[Kodas])*('[1]3.4'!GL$7='[1]2.SAN'!$M$4:$M$73),0)),"")</f>
        <v/>
      </c>
      <c r="GM36" s="244" t="str">
        <f t="array" ref="GM36">IFERROR(INDEX([1]!Sanaudos[Saskaita],MATCH(1,('[1]3.4'!$AM36=[1]!Sanaudos[Kodas])*('[1]3.4'!GM$7='[1]2.SAN'!$M$4:$M$73),0)),"")</f>
        <v/>
      </c>
      <c r="GN36" s="244" t="str">
        <f t="array" ref="GN36">IFERROR(INDEX([1]!Sanaudos[Saskaita],MATCH(1,('[1]3.4'!$AM36=[1]!Sanaudos[Kodas])*('[1]3.4'!GN$7='[1]2.SAN'!$M$4:$M$73),0)),"")</f>
        <v/>
      </c>
      <c r="GO36" s="244" t="str">
        <f t="array" ref="GO36">IFERROR(INDEX([1]!Sanaudos[Saskaita],MATCH(1,('[1]3.4'!$AM36=[1]!Sanaudos[Kodas])*('[1]3.4'!GO$7='[1]2.SAN'!$M$4:$M$73),0)),"")</f>
        <v/>
      </c>
      <c r="GP36" s="244" t="str">
        <f t="array" ref="GP36">IFERROR(INDEX([1]!Sanaudos[Saskaita],MATCH(1,('[1]3.4'!$AM36=[1]!Sanaudos[Kodas])*('[1]3.4'!GP$7='[1]2.SAN'!$M$4:$M$73),0)),"")</f>
        <v/>
      </c>
      <c r="GQ36" s="244" t="str">
        <f t="array" ref="GQ36">IFERROR(INDEX([1]!Sanaudos[Saskaita],MATCH(1,('[1]3.4'!$AM36=[1]!Sanaudos[Kodas])*('[1]3.4'!GQ$7='[1]2.SAN'!$M$4:$M$73),0)),"")</f>
        <v/>
      </c>
      <c r="GR36" s="244" t="str">
        <f t="array" ref="GR36">IFERROR(INDEX([1]!Sanaudos[Saskaita],MATCH(1,('[1]3.4'!$AM36=[1]!Sanaudos[Kodas])*('[1]3.4'!GR$7='[1]2.SAN'!$M$4:$M$73),0)),"")</f>
        <v/>
      </c>
      <c r="GS36" s="244" t="str">
        <f t="array" ref="GS36">IFERROR(INDEX([1]!Sanaudos[Saskaita],MATCH(1,('[1]3.4'!$AM36=[1]!Sanaudos[Kodas])*('[1]3.4'!GS$7='[1]2.SAN'!$M$4:$M$73),0)),"")</f>
        <v/>
      </c>
      <c r="GT36" s="244" t="str">
        <f t="array" ref="GT36">IFERROR(INDEX([1]!Sanaudos[Saskaita],MATCH(1,('[1]3.4'!$AM36=[1]!Sanaudos[Kodas])*('[1]3.4'!GT$7='[1]2.SAN'!$M$4:$M$73),0)),"")</f>
        <v/>
      </c>
      <c r="GU36" s="244" t="str">
        <f t="array" ref="GU36">IFERROR(INDEX([1]!Sanaudos[Saskaita],MATCH(1,('[1]3.4'!$AM36=[1]!Sanaudos[Kodas])*('[1]3.4'!GU$7='[1]2.SAN'!$M$4:$M$73),0)),"")</f>
        <v/>
      </c>
      <c r="GV36" s="244" t="str">
        <f t="array" ref="GV36">IFERROR(INDEX([1]!Sanaudos[Saskaita],MATCH(1,('[1]3.4'!$AM36=[1]!Sanaudos[Kodas])*('[1]3.4'!GV$7='[1]2.SAN'!$M$4:$M$73),0)),"")</f>
        <v/>
      </c>
      <c r="GW36" s="244" t="str">
        <f t="array" ref="GW36">IFERROR(INDEX([1]!Sanaudos[Saskaita],MATCH(1,('[1]3.4'!$AM36=[1]!Sanaudos[Kodas])*('[1]3.4'!GW$7='[1]2.SAN'!$M$4:$M$73),0)),"")</f>
        <v/>
      </c>
      <c r="GX36" s="244" t="str">
        <f t="array" ref="GX36">IFERROR(INDEX([1]!Sanaudos[Saskaita],MATCH(1,('[1]3.4'!$AM36=[1]!Sanaudos[Kodas])*('[1]3.4'!GX$7='[1]2.SAN'!$M$4:$M$73),0)),"")</f>
        <v/>
      </c>
      <c r="GY36" s="244" t="str">
        <f t="array" ref="GY36">IFERROR(INDEX([1]!Sanaudos[Saskaita],MATCH(1,('[1]3.4'!$AM36=[1]!Sanaudos[Kodas])*('[1]3.4'!GY$7='[1]2.SAN'!$M$4:$M$73),0)),"")</f>
        <v/>
      </c>
      <c r="GZ36" s="244" t="str">
        <f t="array" ref="GZ36">IFERROR(INDEX([1]!Sanaudos[Saskaita],MATCH(1,('[1]3.4'!$AM36=[1]!Sanaudos[Kodas])*('[1]3.4'!GZ$7='[1]2.SAN'!$M$4:$M$73),0)),"")</f>
        <v/>
      </c>
      <c r="HA36" s="244" t="str">
        <f t="array" ref="HA36">IFERROR(INDEX([1]!Sanaudos[Saskaita],MATCH(1,('[1]3.4'!$AM36=[1]!Sanaudos[Kodas])*('[1]3.4'!HA$7='[1]2.SAN'!$M$4:$M$73),0)),"")</f>
        <v/>
      </c>
      <c r="HB36" s="244" t="str">
        <f t="array" ref="HB36">IFERROR(INDEX([1]!Sanaudos[Saskaita],MATCH(1,('[1]3.4'!$AM36=[1]!Sanaudos[Kodas])*('[1]3.4'!HB$7='[1]2.SAN'!$M$4:$M$73),0)),"")</f>
        <v/>
      </c>
      <c r="HC36" s="244" t="str">
        <f t="array" ref="HC36">IFERROR(INDEX([1]!Sanaudos[Saskaita],MATCH(1,('[1]3.4'!$AM36=[1]!Sanaudos[Kodas])*('[1]3.4'!HC$7='[1]2.SAN'!$M$4:$M$73),0)),"")</f>
        <v/>
      </c>
      <c r="HD36" s="244" t="str">
        <f t="array" ref="HD36">IFERROR(INDEX([1]!Sanaudos[Saskaita],MATCH(1,('[1]3.4'!$AM36=[1]!Sanaudos[Kodas])*('[1]3.4'!HD$7='[1]2.SAN'!$M$4:$M$73),0)),"")</f>
        <v/>
      </c>
      <c r="HE36" s="244" t="str">
        <f t="array" ref="HE36">IFERROR(INDEX([1]!Sanaudos[Saskaita],MATCH(1,('[1]3.4'!$AM36=[1]!Sanaudos[Kodas])*('[1]3.4'!HE$7='[1]2.SAN'!$M$4:$M$73),0)),"")</f>
        <v/>
      </c>
      <c r="HF36" s="244" t="str">
        <f t="array" ref="HF36">IFERROR(INDEX([1]!Sanaudos[Saskaita],MATCH(1,('[1]3.4'!$AM36=[1]!Sanaudos[Kodas])*('[1]3.4'!HF$7='[1]2.SAN'!$M$4:$M$73),0)),"")</f>
        <v/>
      </c>
      <c r="HG36" s="244" t="str">
        <f t="array" ref="HG36">IFERROR(INDEX([1]!Sanaudos[Saskaita],MATCH(1,('[1]3.4'!$AM36=[1]!Sanaudos[Kodas])*('[1]3.4'!HG$7='[1]2.SAN'!$M$4:$M$73),0)),"")</f>
        <v/>
      </c>
      <c r="HH36" s="244" t="str">
        <f t="array" ref="HH36">IFERROR(INDEX([1]!Sanaudos[Saskaita],MATCH(1,('[1]3.4'!$AM36=[1]!Sanaudos[Kodas])*('[1]3.4'!HH$7='[1]2.SAN'!$M$4:$M$73),0)),"")</f>
        <v/>
      </c>
      <c r="HI36" s="244" t="str">
        <f t="array" ref="HI36">IFERROR(INDEX([1]!Sanaudos[Saskaita],MATCH(1,('[1]3.4'!$AM36=[1]!Sanaudos[Kodas])*('[1]3.4'!HI$7='[1]2.SAN'!$M$4:$M$73),0)),"")</f>
        <v/>
      </c>
      <c r="HJ36" s="244" t="str">
        <f t="array" ref="HJ36">IFERROR(INDEX([1]!Sanaudos[Saskaita],MATCH(1,('[1]3.4'!$AM36=[1]!Sanaudos[Kodas])*('[1]3.4'!HJ$7='[1]2.SAN'!$M$4:$M$73),0)),"")</f>
        <v/>
      </c>
      <c r="HK36" s="244" t="str">
        <f t="array" ref="HK36">IFERROR(INDEX([1]!Sanaudos[Saskaita],MATCH(1,('[1]3.4'!$AM36=[1]!Sanaudos[Kodas])*('[1]3.4'!HK$7='[1]2.SAN'!$M$4:$M$73),0)),"")</f>
        <v/>
      </c>
      <c r="HL36" s="244" t="str">
        <f t="array" ref="HL36">IFERROR(INDEX([1]!Sanaudos[Saskaita],MATCH(1,('[1]3.4'!$AM36=[1]!Sanaudos[Kodas])*('[1]3.4'!HL$7='[1]2.SAN'!$M$4:$M$73),0)),"")</f>
        <v/>
      </c>
      <c r="HM36" s="244" t="str">
        <f t="array" ref="HM36">IFERROR(INDEX([1]!Sanaudos[Saskaita],MATCH(1,('[1]3.4'!$AM36=[1]!Sanaudos[Kodas])*('[1]3.4'!HM$7='[1]2.SAN'!$M$4:$M$73),0)),"")</f>
        <v/>
      </c>
      <c r="HN36" s="244" t="str">
        <f t="array" ref="HN36">IFERROR(INDEX([1]!Sanaudos[Saskaita],MATCH(1,('[1]3.4'!$AM36=[1]!Sanaudos[Kodas])*('[1]3.4'!HN$7='[1]2.SAN'!$M$4:$M$73),0)),"")</f>
        <v/>
      </c>
      <c r="HO36" s="244" t="str">
        <f t="array" ref="HO36">IFERROR(INDEX([1]!Sanaudos[Saskaita],MATCH(1,('[1]3.4'!$AM36=[1]!Sanaudos[Kodas])*('[1]3.4'!HO$7='[1]2.SAN'!$M$4:$M$73),0)),"")</f>
        <v/>
      </c>
      <c r="HP36" s="244" t="str">
        <f t="array" ref="HP36">IFERROR(INDEX([1]!Sanaudos[Saskaita],MATCH(1,('[1]3.4'!$AM36=[1]!Sanaudos[Kodas])*('[1]3.4'!HP$7='[1]2.SAN'!$M$4:$M$73),0)),"")</f>
        <v/>
      </c>
      <c r="HQ36" s="244" t="str">
        <f t="array" ref="HQ36">IFERROR(INDEX([1]!Sanaudos[Saskaita],MATCH(1,('[1]3.4'!$AM36=[1]!Sanaudos[Kodas])*('[1]3.4'!HQ$7='[1]2.SAN'!$M$4:$M$73),0)),"")</f>
        <v/>
      </c>
      <c r="HR36" s="244" t="str">
        <f t="array" ref="HR36">IFERROR(INDEX([1]!Sanaudos[Saskaita],MATCH(1,('[1]3.4'!$AM36=[1]!Sanaudos[Kodas])*('[1]3.4'!HR$7='[1]2.SAN'!$M$4:$M$73),0)),"")</f>
        <v/>
      </c>
      <c r="HS36" s="244" t="str">
        <f t="array" ref="HS36">IFERROR(INDEX([1]!Sanaudos[Saskaita],MATCH(1,('[1]3.4'!$AM36=[1]!Sanaudos[Kodas])*('[1]3.4'!HS$7='[1]2.SAN'!$M$4:$M$73),0)),"")</f>
        <v/>
      </c>
      <c r="HT36" s="244" t="str">
        <f t="array" ref="HT36">IFERROR(INDEX([1]!Sanaudos[Saskaita],MATCH(1,('[1]3.4'!$AM36=[1]!Sanaudos[Kodas])*('[1]3.4'!HT$7='[1]2.SAN'!$M$4:$M$73),0)),"")</f>
        <v/>
      </c>
      <c r="HU36" s="244" t="str">
        <f t="array" ref="HU36">IFERROR(INDEX([1]!Sanaudos[Saskaita],MATCH(1,('[1]3.4'!$AM36=[1]!Sanaudos[Kodas])*('[1]3.4'!HU$7='[1]2.SAN'!$M$4:$M$73),0)),"")</f>
        <v/>
      </c>
      <c r="HV36" s="244" t="str">
        <f t="array" ref="HV36">IFERROR(INDEX([1]!Sanaudos[Saskaita],MATCH(1,('[1]3.4'!$AM36=[1]!Sanaudos[Kodas])*('[1]3.4'!HV$7='[1]2.SAN'!$M$4:$M$73),0)),"")</f>
        <v/>
      </c>
      <c r="HW36" s="244" t="str">
        <f t="array" ref="HW36">IFERROR(INDEX([1]!Sanaudos[Saskaita],MATCH(1,('[1]3.4'!$AM36=[1]!Sanaudos[Kodas])*('[1]3.4'!HW$7='[1]2.SAN'!$M$4:$M$73),0)),"")</f>
        <v/>
      </c>
      <c r="HX36" s="244" t="str">
        <f t="array" ref="HX36">IFERROR(INDEX([1]!Sanaudos[Saskaita],MATCH(1,('[1]3.4'!$AM36=[1]!Sanaudos[Kodas])*('[1]3.4'!HX$7='[1]2.SAN'!$M$4:$M$73),0)),"")</f>
        <v/>
      </c>
      <c r="HY36" s="244" t="str">
        <f t="array" ref="HY36">IFERROR(INDEX([1]!Sanaudos[Saskaita],MATCH(1,('[1]3.4'!$AM36=[1]!Sanaudos[Kodas])*('[1]3.4'!HY$7='[1]2.SAN'!$M$4:$M$73),0)),"")</f>
        <v/>
      </c>
      <c r="HZ36" s="244" t="str">
        <f t="array" ref="HZ36">IFERROR(INDEX([1]!Sanaudos[Saskaita],MATCH(1,('[1]3.4'!$AM36=[1]!Sanaudos[Kodas])*('[1]3.4'!HZ$7='[1]2.SAN'!$M$4:$M$73),0)),"")</f>
        <v/>
      </c>
      <c r="IA36" s="244" t="str">
        <f t="array" ref="IA36">IFERROR(INDEX([1]!Sanaudos[Saskaita],MATCH(1,('[1]3.4'!$AM36=[1]!Sanaudos[Kodas])*('[1]3.4'!IA$7='[1]2.SAN'!$M$4:$M$73),0)),"")</f>
        <v/>
      </c>
      <c r="IB36" s="244" t="str">
        <f t="array" ref="IB36">IFERROR(INDEX([1]!Sanaudos[Saskaita],MATCH(1,('[1]3.4'!$AM36=[1]!Sanaudos[Kodas])*('[1]3.4'!IB$7='[1]2.SAN'!$M$4:$M$73),0)),"")</f>
        <v/>
      </c>
      <c r="IC36" s="244" t="str">
        <f t="array" ref="IC36">IFERROR(INDEX([1]!Sanaudos[Saskaita],MATCH(1,('[1]3.4'!$AM36=[1]!Sanaudos[Kodas])*('[1]3.4'!IC$7='[1]2.SAN'!$M$4:$M$73),0)),"")</f>
        <v/>
      </c>
      <c r="ID36" s="244" t="str">
        <f t="array" ref="ID36">IFERROR(INDEX([1]!Sanaudos[Saskaita],MATCH(1,('[1]3.4'!$AM36=[1]!Sanaudos[Kodas])*('[1]3.4'!ID$7='[1]2.SAN'!$M$4:$M$73),0)),"")</f>
        <v/>
      </c>
      <c r="IE36" s="244" t="str">
        <f t="array" ref="IE36">IFERROR(INDEX([1]!Sanaudos[Saskaita],MATCH(1,('[1]3.4'!$AM36=[1]!Sanaudos[Kodas])*('[1]3.4'!IE$7='[1]2.SAN'!$M$4:$M$73),0)),"")</f>
        <v/>
      </c>
      <c r="IF36" s="244" t="str">
        <f t="array" ref="IF36">IFERROR(INDEX([1]!Sanaudos[Saskaita],MATCH(1,('[1]3.4'!$AM36=[1]!Sanaudos[Kodas])*('[1]3.4'!IF$7='[1]2.SAN'!$M$4:$M$73),0)),"")</f>
        <v/>
      </c>
      <c r="IG36" s="244" t="str">
        <f t="array" ref="IG36">IFERROR(INDEX([1]!Sanaudos[Saskaita],MATCH(1,('[1]3.4'!$AM36=[1]!Sanaudos[Kodas])*('[1]3.4'!IG$7='[1]2.SAN'!$M$4:$M$73),0)),"")</f>
        <v/>
      </c>
      <c r="IH36" s="244" t="str">
        <f t="array" ref="IH36">IFERROR(INDEX([1]!Sanaudos[Saskaita],MATCH(1,('[1]3.4'!$AM36=[1]!Sanaudos[Kodas])*('[1]3.4'!IH$7='[1]2.SAN'!$M$4:$M$73),0)),"")</f>
        <v/>
      </c>
      <c r="II36" s="244" t="str">
        <f t="array" ref="II36">IFERROR(INDEX([1]!Sanaudos[Saskaita],MATCH(1,('[1]3.4'!$AM36=[1]!Sanaudos[Kodas])*('[1]3.4'!II$7='[1]2.SAN'!$M$4:$M$73),0)),"")</f>
        <v/>
      </c>
      <c r="IJ36" s="244" t="str">
        <f t="array" ref="IJ36">IFERROR(INDEX([1]!Sanaudos[Saskaita],MATCH(1,('[1]3.4'!$AM36=[1]!Sanaudos[Kodas])*('[1]3.4'!IJ$7='[1]2.SAN'!$M$4:$M$73),0)),"")</f>
        <v/>
      </c>
      <c r="IK36" s="244" t="str">
        <f t="array" ref="IK36">IFERROR(INDEX([1]!Sanaudos[Saskaita],MATCH(1,('[1]3.4'!$AM36=[1]!Sanaudos[Kodas])*('[1]3.4'!IK$7='[1]2.SAN'!$M$4:$M$73),0)),"")</f>
        <v/>
      </c>
    </row>
    <row r="37" spans="2:245" ht="12.2" customHeight="1" x14ac:dyDescent="0.2">
      <c r="B37" s="566"/>
      <c r="C37" s="255" t="s">
        <v>822</v>
      </c>
      <c r="D37" s="259" t="s">
        <v>192</v>
      </c>
      <c r="E37" s="257" t="str">
        <f t="shared" si="2"/>
        <v xml:space="preserve">                                    </v>
      </c>
      <c r="F37" s="258" t="e">
        <f>+SUMIFS([1]!Sanaudos[Suma],[1]!Sanaudos[Kodas],AM37,[1]!Sanaudos[PASK],TRUE)</f>
        <v>#REF!</v>
      </c>
      <c r="G37" s="258" t="e">
        <f>-SUMIFS([1]!Sanaudos[Suma],[1]!Sanaudos[Kodas],$AM37,[1]!Sanaudos[Pagal DK RAS],700)</f>
        <v>#REF!</v>
      </c>
      <c r="H37" s="258" t="e">
        <f>+SUMIFS('[1]5.turtas'!$D$1:$AN$1,'[1]5.turtas'!$D$4:$AN$4,$AM37)</f>
        <v>#VALUE!</v>
      </c>
      <c r="I37" s="258" t="e">
        <f>-SUMIFS([1]!Sanaudos[Suma],[1]!Sanaudos[Kodas],$AM37,[1]!Sanaudos[Pagal DK RAS],901)-SUMIFS([1]!Sanaudos[Suma],[1]!Sanaudos[Kodas],$AM37,[1]!Sanaudos[Pagal DK RAS],902)-SUMIFS([1]!Sanaudos[Suma],[1]!Sanaudos[Kodas],$AM37,[1]!Sanaudos[Pagal DK RAS],905)</f>
        <v>#REF!</v>
      </c>
      <c r="J37" s="258" t="e">
        <f>+SUMIFS([1]!DU[DU],[1]!DU[Kodas],$AM37)+SUMIFS([1]!DU[Sodra],[1]!DU[Kodas],$AM37)+SUMIFS([1]!DU[Išeitinės išmokos, kompensacijos],[1]!DU[Kodas],$AM37)</f>
        <v>#REF!</v>
      </c>
      <c r="K37" s="258" t="e">
        <f>+SUMIFS([1]!Sanaudos_kor[Suma],[1]!Sanaudos_kor[Kodas],$AM37,[1]!Sanaudos_kor[PASK],TRUE,[1]!Sanaudos_kor[KOR_nr],K$1)</f>
        <v>#REF!</v>
      </c>
      <c r="L37" s="258" t="e">
        <f>+SUMIFS([1]!Sanaudos_kor[Suma],[1]!Sanaudos_kor[Kodas],$AM37,[1]!Sanaudos_kor[PASK],TRUE,[1]!Sanaudos_kor[KOR_nr],L$1)</f>
        <v>#REF!</v>
      </c>
      <c r="M37" s="258" t="e">
        <f>+SUMIFS([1]!Sanaudos_kor[Suma],[1]!Sanaudos_kor[Kodas],$AM37,[1]!Sanaudos_kor[PASK],TRUE,[1]!Sanaudos_kor[KOR_nr],M$1)</f>
        <v>#REF!</v>
      </c>
      <c r="N37" s="258" t="e">
        <f>+SUMIFS([1]!Sanaudos_kor[Suma],[1]!Sanaudos_kor[Kodas],$AM37,[1]!Sanaudos_kor[PASK],TRUE,[1]!Sanaudos_kor[KOR_nr],N$1)</f>
        <v>#REF!</v>
      </c>
      <c r="O37" s="258" t="e">
        <f>+SUMIFS([1]!Sanaudos_kor[Suma],[1]!Sanaudos_kor[Kodas],$AM37,[1]!Sanaudos_kor[PASK],TRUE,[1]!Sanaudos_kor[KOR_nr],O$1)</f>
        <v>#REF!</v>
      </c>
      <c r="P37" s="258" t="e">
        <f>+SUMIFS([1]!Sanaudos_kor[Suma],[1]!Sanaudos_kor[Kodas],$AM37,[1]!Sanaudos_kor[PASK],TRUE,[1]!Sanaudos_kor[KOR_nr],P$1)</f>
        <v>#REF!</v>
      </c>
      <c r="Q37" s="258" t="e">
        <f>+SUMIFS([1]!Sanaudos_kor[Suma],[1]!Sanaudos_kor[Kodas],$AM37,[1]!Sanaudos_kor[PASK],TRUE,[1]!Sanaudos_kor[KOR_nr],Q$1)</f>
        <v>#REF!</v>
      </c>
      <c r="R37" s="258" t="e">
        <f>+SUMIFS([1]!Sanaudos_kor[Suma],[1]!Sanaudos_kor[Kodas],$AM37,[1]!Sanaudos_kor[PASK],TRUE,[1]!Sanaudos_kor[KOR_nr],R$1)</f>
        <v>#REF!</v>
      </c>
      <c r="S37" s="258" t="e">
        <f>+SUMIFS([1]!Sanaudos_kor[Suma],[1]!Sanaudos_kor[Kodas],$AM37,[1]!Sanaudos_kor[PASK],TRUE,[1]!Sanaudos_kor[KOR_nr],S$1)</f>
        <v>#REF!</v>
      </c>
      <c r="T37" s="258" t="e">
        <f>+SUMIFS([1]!Sanaudos_kor[Suma],[1]!Sanaudos_kor[Kodas],$AM37,[1]!Sanaudos_kor[PASK],TRUE,[1]!Sanaudos_kor[KOR_nr],T$1)</f>
        <v>#REF!</v>
      </c>
      <c r="U37" s="258" t="e">
        <f>+SUMIFS([1]!Sanaudos_kor[Suma],[1]!Sanaudos_kor[Kodas],$AM37,[1]!Sanaudos_kor[PASK],TRUE,[1]!Sanaudos_kor[KOR_nr],U$1)</f>
        <v>#REF!</v>
      </c>
      <c r="V37" s="258" t="e">
        <f>+SUMIFS([1]!Sanaudos_kor[Suma],[1]!Sanaudos_kor[Kodas],$AM37,[1]!Sanaudos_kor[PASK],TRUE,[1]!Sanaudos_kor[KOR_nr],V$1)</f>
        <v>#REF!</v>
      </c>
      <c r="W37" s="258" t="e">
        <f>+SUMIFS([1]!Sanaudos_kor[Suma],[1]!Sanaudos_kor[Kodas],$AM37,[1]!Sanaudos_kor[PASK],TRUE,[1]!Sanaudos_kor[KOR_nr],W$1)</f>
        <v>#REF!</v>
      </c>
      <c r="X37" s="258" t="e">
        <f>+SUMIFS([1]!Sanaudos_kor[Suma],[1]!Sanaudos_kor[Kodas],$AM37,[1]!Sanaudos_kor[PASK],TRUE,[1]!Sanaudos_kor[KOR_nr],X$1)</f>
        <v>#REF!</v>
      </c>
      <c r="Y37" s="258" t="e">
        <f>+SUMIFS([1]!Sanaudos_kor[Suma],[1]!Sanaudos_kor[Kodas],$AM37,[1]!Sanaudos_kor[PASK],TRUE,[1]!Sanaudos_kor[KOR_nr],Y$1)</f>
        <v>#REF!</v>
      </c>
      <c r="Z37" s="258" t="e">
        <f>+SUMIFS([1]!Sanaudos_kor[Suma],[1]!Sanaudos_kor[Kodas],$AM37,[1]!Sanaudos_kor[PASK],TRUE,[1]!Sanaudos_kor[KOR_nr],Z$1)</f>
        <v>#REF!</v>
      </c>
      <c r="AA37" s="258" t="e">
        <f>+SUMIFS([1]!Sanaudos_kor[Suma],[1]!Sanaudos_kor[Kodas],$AM37,[1]!Sanaudos_kor[PASK],TRUE,[1]!Sanaudos_kor[KOR_nr],AA$1)</f>
        <v>#REF!</v>
      </c>
      <c r="AB37" s="258" t="e">
        <f>+SUMIFS([1]!Sanaudos_kor[Suma],[1]!Sanaudos_kor[Kodas],$AM37,[1]!Sanaudos_kor[PASK],TRUE,[1]!Sanaudos_kor[KOR_nr],AB$1)</f>
        <v>#REF!</v>
      </c>
      <c r="AC37" s="258" t="e">
        <f>+SUMIFS([1]!Sanaudos_kor[Suma],[1]!Sanaudos_kor[Kodas],$AM37,[1]!Sanaudos_kor[PASK],TRUE,[1]!Sanaudos_kor[KOR_nr],AC$1)</f>
        <v>#REF!</v>
      </c>
      <c r="AD37" s="258" t="e">
        <f>+SUMIFS([1]!Sanaudos_kor[Suma],[1]!Sanaudos_kor[Kodas],$AM37,[1]!Sanaudos_kor[PASK],TRUE,[1]!Sanaudos_kor[KOR_nr],AD$1)</f>
        <v>#REF!</v>
      </c>
      <c r="AE37" s="258" t="e">
        <f>+SUMIFS([1]!Sanaudos_kor[Suma],[1]!Sanaudos_kor[Kodas],$AM37,[1]!Sanaudos_kor[PASK],TRUE,[1]!Sanaudos_kor[KOR_nr],AE$1)</f>
        <v>#REF!</v>
      </c>
      <c r="AF37" s="258" t="e">
        <f>+SUMIFS([1]!Sanaudos_kor[Suma],[1]!Sanaudos_kor[Kodas],$AM37,[1]!Sanaudos_kor[PASK],TRUE,[1]!Sanaudos_kor[KOR_nr],AF$1)</f>
        <v>#REF!</v>
      </c>
      <c r="AG37" s="258" t="e">
        <f t="shared" si="0"/>
        <v>#REF!</v>
      </c>
      <c r="AH37" s="566"/>
      <c r="AJ37" s="211" t="s">
        <v>494</v>
      </c>
      <c r="AK37" s="124">
        <f>+'[1]2.SAN'!C204</f>
        <v>0</v>
      </c>
      <c r="AM37" s="249"/>
      <c r="AN37" s="250" t="e">
        <f>+SUMIFS('[1]6'!$Y$161:$BL$161,'[1]6'!$Y$2:$BL$2,$AM37)</f>
        <v>#VALUE!</v>
      </c>
      <c r="AO37" s="250" t="e">
        <f t="shared" si="4"/>
        <v>#REF!</v>
      </c>
      <c r="AQ37" s="250" t="e">
        <f>+SUMIFS('[1]3.4'!$F$133:$F$202,'[1]3.4'!$D$133:$D$202,$AM37,'[1]3.4'!$E$133:$E$202,"")</f>
        <v>#VALUE!</v>
      </c>
      <c r="AR37" s="250" t="e">
        <f t="shared" si="1"/>
        <v>#VALUE!</v>
      </c>
      <c r="AT37" s="244" t="str">
        <f t="array" ref="AT37">IFERROR(INDEX([1]!Sanaudos[Saskaita],MATCH(1,('[1]3.4'!$AM37=[1]!Sanaudos[Kodas])*('[1]3.4'!AT$7='[1]2.SAN'!$M$4:$M$73),0)),"")</f>
        <v/>
      </c>
      <c r="AU37" s="244" t="str">
        <f t="array" ref="AU37">IFERROR(INDEX([1]!Sanaudos[Saskaita],MATCH(1,('[1]3.4'!$AM37=[1]!Sanaudos[Kodas])*('[1]3.4'!AU$7='[1]2.SAN'!$M$4:$M$73),0)),"")</f>
        <v/>
      </c>
      <c r="AV37" s="244" t="str">
        <f t="array" ref="AV37">IFERROR(INDEX([1]!Sanaudos[Saskaita],MATCH(1,('[1]3.4'!$AM37=[1]!Sanaudos[Kodas])*('[1]3.4'!AV$7='[1]2.SAN'!$M$4:$M$73),0)),"")</f>
        <v/>
      </c>
      <c r="AW37" s="244" t="str">
        <f t="array" ref="AW37">IFERROR(INDEX([1]!Sanaudos[Saskaita],MATCH(1,('[1]3.4'!$AM37=[1]!Sanaudos[Kodas])*('[1]3.4'!AW$7='[1]2.SAN'!$M$4:$M$73),0)),"")</f>
        <v/>
      </c>
      <c r="AX37" s="244" t="str">
        <f t="array" ref="AX37">IFERROR(INDEX([1]!Sanaudos[Saskaita],MATCH(1,('[1]3.4'!$AM37=[1]!Sanaudos[Kodas])*('[1]3.4'!AX$7='[1]2.SAN'!$M$4:$M$73),0)),"")</f>
        <v/>
      </c>
      <c r="AY37" s="244" t="str">
        <f t="array" ref="AY37">IFERROR(INDEX([1]!Sanaudos[Saskaita],MATCH(1,('[1]3.4'!$AM37=[1]!Sanaudos[Kodas])*('[1]3.4'!AY$7='[1]2.SAN'!$M$4:$M$73),0)),"")</f>
        <v/>
      </c>
      <c r="AZ37" s="244" t="str">
        <f t="array" ref="AZ37">IFERROR(INDEX([1]!Sanaudos[Saskaita],MATCH(1,('[1]3.4'!$AM37=[1]!Sanaudos[Kodas])*('[1]3.4'!AZ$7='[1]2.SAN'!$M$4:$M$73),0)),"")</f>
        <v/>
      </c>
      <c r="BA37" s="244" t="str">
        <f t="array" ref="BA37">IFERROR(INDEX([1]!Sanaudos[Saskaita],MATCH(1,('[1]3.4'!$AM37=[1]!Sanaudos[Kodas])*('[1]3.4'!BA$7='[1]2.SAN'!$M$4:$M$73),0)),"")</f>
        <v/>
      </c>
      <c r="BB37" s="244" t="str">
        <f t="array" ref="BB37">IFERROR(INDEX([1]!Sanaudos[Saskaita],MATCH(1,('[1]3.4'!$AM37=[1]!Sanaudos[Kodas])*('[1]3.4'!BB$7='[1]2.SAN'!$M$4:$M$73),0)),"")</f>
        <v/>
      </c>
      <c r="BC37" s="244" t="str">
        <f t="array" ref="BC37">IFERROR(INDEX([1]!Sanaudos[Saskaita],MATCH(1,('[1]3.4'!$AM37=[1]!Sanaudos[Kodas])*('[1]3.4'!BC$7='[1]2.SAN'!$M$4:$M$73),0)),"")</f>
        <v/>
      </c>
      <c r="BD37" s="244" t="str">
        <f t="array" ref="BD37">IFERROR(INDEX([1]!Sanaudos[Saskaita],MATCH(1,('[1]3.4'!$AM37=[1]!Sanaudos[Kodas])*('[1]3.4'!BD$7='[1]2.SAN'!$M$4:$M$73),0)),"")</f>
        <v/>
      </c>
      <c r="BE37" s="244" t="str">
        <f t="array" ref="BE37">IFERROR(INDEX([1]!Sanaudos[Saskaita],MATCH(1,('[1]3.4'!$AM37=[1]!Sanaudos[Kodas])*('[1]3.4'!BE$7='[1]2.SAN'!$M$4:$M$73),0)),"")</f>
        <v/>
      </c>
      <c r="BF37" s="244" t="str">
        <f t="array" ref="BF37">IFERROR(INDEX([1]!Sanaudos[Saskaita],MATCH(1,('[1]3.4'!$AM37=[1]!Sanaudos[Kodas])*('[1]3.4'!BF$7='[1]2.SAN'!$M$4:$M$73),0)),"")</f>
        <v/>
      </c>
      <c r="BG37" s="244" t="str">
        <f t="array" ref="BG37">IFERROR(INDEX([1]!Sanaudos[Saskaita],MATCH(1,('[1]3.4'!$AM37=[1]!Sanaudos[Kodas])*('[1]3.4'!BG$7='[1]2.SAN'!$M$4:$M$73),0)),"")</f>
        <v/>
      </c>
      <c r="BH37" s="244" t="str">
        <f t="array" ref="BH37">IFERROR(INDEX([1]!Sanaudos[Saskaita],MATCH(1,('[1]3.4'!$AM37=[1]!Sanaudos[Kodas])*('[1]3.4'!BH$7='[1]2.SAN'!$M$4:$M$73),0)),"")</f>
        <v/>
      </c>
      <c r="BI37" s="244" t="str">
        <f t="array" ref="BI37">IFERROR(INDEX([1]!Sanaudos[Saskaita],MATCH(1,('[1]3.4'!$AM37=[1]!Sanaudos[Kodas])*('[1]3.4'!BI$7='[1]2.SAN'!$M$4:$M$73),0)),"")</f>
        <v/>
      </c>
      <c r="BJ37" s="244" t="str">
        <f t="array" ref="BJ37">IFERROR(INDEX([1]!Sanaudos[Saskaita],MATCH(1,('[1]3.4'!$AM37=[1]!Sanaudos[Kodas])*('[1]3.4'!BJ$7='[1]2.SAN'!$M$4:$M$73),0)),"")</f>
        <v/>
      </c>
      <c r="BK37" s="244" t="str">
        <f t="array" ref="BK37">IFERROR(INDEX([1]!Sanaudos[Saskaita],MATCH(1,('[1]3.4'!$AM37=[1]!Sanaudos[Kodas])*('[1]3.4'!BK$7='[1]2.SAN'!$M$4:$M$73),0)),"")</f>
        <v/>
      </c>
      <c r="BL37" s="244" t="str">
        <f t="array" ref="BL37">IFERROR(INDEX([1]!Sanaudos[Saskaita],MATCH(1,('[1]3.4'!$AM37=[1]!Sanaudos[Kodas])*('[1]3.4'!BL$7='[1]2.SAN'!$M$4:$M$73),0)),"")</f>
        <v/>
      </c>
      <c r="BM37" s="244" t="str">
        <f t="array" ref="BM37">IFERROR(INDEX([1]!Sanaudos[Saskaita],MATCH(1,('[1]3.4'!$AM37=[1]!Sanaudos[Kodas])*('[1]3.4'!BM$7='[1]2.SAN'!$M$4:$M$73),0)),"")</f>
        <v/>
      </c>
      <c r="BN37" s="244" t="str">
        <f t="array" ref="BN37">IFERROR(INDEX([1]!Sanaudos[Saskaita],MATCH(1,('[1]3.4'!$AM37=[1]!Sanaudos[Kodas])*('[1]3.4'!BN$7='[1]2.SAN'!$M$4:$M$73),0)),"")</f>
        <v/>
      </c>
      <c r="BO37" s="244" t="str">
        <f t="array" ref="BO37">IFERROR(INDEX([1]!Sanaudos[Saskaita],MATCH(1,('[1]3.4'!$AM37=[1]!Sanaudos[Kodas])*('[1]3.4'!BO$7='[1]2.SAN'!$M$4:$M$73),0)),"")</f>
        <v/>
      </c>
      <c r="BP37" s="244" t="str">
        <f t="array" ref="BP37">IFERROR(INDEX([1]!Sanaudos[Saskaita],MATCH(1,('[1]3.4'!$AM37=[1]!Sanaudos[Kodas])*('[1]3.4'!BP$7='[1]2.SAN'!$M$4:$M$73),0)),"")</f>
        <v/>
      </c>
      <c r="BQ37" s="244" t="str">
        <f t="array" ref="BQ37">IFERROR(INDEX([1]!Sanaudos[Saskaita],MATCH(1,('[1]3.4'!$AM37=[1]!Sanaudos[Kodas])*('[1]3.4'!BQ$7='[1]2.SAN'!$M$4:$M$73),0)),"")</f>
        <v/>
      </c>
      <c r="BR37" s="244" t="str">
        <f t="array" ref="BR37">IFERROR(INDEX([1]!Sanaudos[Saskaita],MATCH(1,('[1]3.4'!$AM37=[1]!Sanaudos[Kodas])*('[1]3.4'!BR$7='[1]2.SAN'!$M$4:$M$73),0)),"")</f>
        <v/>
      </c>
      <c r="BS37" s="244" t="str">
        <f t="array" ref="BS37">IFERROR(INDEX([1]!Sanaudos[Saskaita],MATCH(1,('[1]3.4'!$AM37=[1]!Sanaudos[Kodas])*('[1]3.4'!BS$7='[1]2.SAN'!$M$4:$M$73),0)),"")</f>
        <v/>
      </c>
      <c r="BT37" s="244" t="str">
        <f t="array" ref="BT37">IFERROR(INDEX([1]!Sanaudos[Saskaita],MATCH(1,('[1]3.4'!$AM37=[1]!Sanaudos[Kodas])*('[1]3.4'!BT$7='[1]2.SAN'!$M$4:$M$73),0)),"")</f>
        <v/>
      </c>
      <c r="BU37" s="244" t="str">
        <f t="array" ref="BU37">IFERROR(INDEX([1]!Sanaudos[Saskaita],MATCH(1,('[1]3.4'!$AM37=[1]!Sanaudos[Kodas])*('[1]3.4'!BU$7='[1]2.SAN'!$M$4:$M$73),0)),"")</f>
        <v/>
      </c>
      <c r="BV37" s="244" t="str">
        <f t="array" ref="BV37">IFERROR(INDEX([1]!Sanaudos[Saskaita],MATCH(1,('[1]3.4'!$AM37=[1]!Sanaudos[Kodas])*('[1]3.4'!BV$7='[1]2.SAN'!$M$4:$M$73),0)),"")</f>
        <v/>
      </c>
      <c r="BW37" s="244" t="str">
        <f t="array" ref="BW37">IFERROR(INDEX([1]!Sanaudos[Saskaita],MATCH(1,('[1]3.4'!$AM37=[1]!Sanaudos[Kodas])*('[1]3.4'!BW$7='[1]2.SAN'!$M$4:$M$73),0)),"")</f>
        <v/>
      </c>
      <c r="BX37" s="244" t="str">
        <f t="array" ref="BX37">IFERROR(INDEX([1]!Sanaudos[Saskaita],MATCH(1,('[1]3.4'!$AM37=[1]!Sanaudos[Kodas])*('[1]3.4'!BX$7='[1]2.SAN'!$M$4:$M$73),0)),"")</f>
        <v/>
      </c>
      <c r="BY37" s="244" t="str">
        <f t="array" ref="BY37">IFERROR(INDEX([1]!Sanaudos[Saskaita],MATCH(1,('[1]3.4'!$AM37=[1]!Sanaudos[Kodas])*('[1]3.4'!BY$7='[1]2.SAN'!$M$4:$M$73),0)),"")</f>
        <v/>
      </c>
      <c r="BZ37" s="244" t="str">
        <f t="array" ref="BZ37">IFERROR(INDEX([1]!Sanaudos[Saskaita],MATCH(1,('[1]3.4'!$AM37=[1]!Sanaudos[Kodas])*('[1]3.4'!BZ$7='[1]2.SAN'!$M$4:$M$73),0)),"")</f>
        <v/>
      </c>
      <c r="CA37" s="244" t="str">
        <f t="array" ref="CA37">IFERROR(INDEX([1]!Sanaudos[Saskaita],MATCH(1,('[1]3.4'!$AM37=[1]!Sanaudos[Kodas])*('[1]3.4'!CA$7='[1]2.SAN'!$M$4:$M$73),0)),"")</f>
        <v/>
      </c>
      <c r="CB37" s="244" t="str">
        <f t="array" ref="CB37">IFERROR(INDEX([1]!Sanaudos[Saskaita],MATCH(1,('[1]3.4'!$AM37=[1]!Sanaudos[Kodas])*('[1]3.4'!CB$7='[1]2.SAN'!$M$4:$M$73),0)),"")</f>
        <v/>
      </c>
      <c r="CC37" s="244" t="str">
        <f t="array" ref="CC37">IFERROR(INDEX([1]!Sanaudos[Saskaita],MATCH(1,('[1]3.4'!$AM37=[1]!Sanaudos[Kodas])*('[1]3.4'!CC$7='[1]2.SAN'!$M$4:$M$73),0)),"")</f>
        <v/>
      </c>
      <c r="CD37" s="244" t="str">
        <f t="array" ref="CD37">IFERROR(INDEX([1]!Sanaudos[Saskaita],MATCH(1,('[1]3.4'!$AM37=[1]!Sanaudos[Kodas])*('[1]3.4'!CD$7='[1]2.SAN'!$M$4:$M$73),0)),"")</f>
        <v/>
      </c>
      <c r="CE37" s="244" t="str">
        <f t="array" ref="CE37">IFERROR(INDEX([1]!Sanaudos[Saskaita],MATCH(1,('[1]3.4'!$AM37=[1]!Sanaudos[Kodas])*('[1]3.4'!CE$7='[1]2.SAN'!$M$4:$M$73),0)),"")</f>
        <v/>
      </c>
      <c r="CF37" s="244" t="str">
        <f t="array" ref="CF37">IFERROR(INDEX([1]!Sanaudos[Saskaita],MATCH(1,('[1]3.4'!$AM37=[1]!Sanaudos[Kodas])*('[1]3.4'!CF$7='[1]2.SAN'!$M$4:$M$73),0)),"")</f>
        <v/>
      </c>
      <c r="CG37" s="244" t="str">
        <f t="array" ref="CG37">IFERROR(INDEX([1]!Sanaudos[Saskaita],MATCH(1,('[1]3.4'!$AM37=[1]!Sanaudos[Kodas])*('[1]3.4'!CG$7='[1]2.SAN'!$M$4:$M$73),0)),"")</f>
        <v/>
      </c>
      <c r="CH37" s="244" t="str">
        <f t="array" ref="CH37">IFERROR(INDEX([1]!Sanaudos[Saskaita],MATCH(1,('[1]3.4'!$AM37=[1]!Sanaudos[Kodas])*('[1]3.4'!CH$7='[1]2.SAN'!$M$4:$M$73),0)),"")</f>
        <v/>
      </c>
      <c r="CI37" s="244" t="str">
        <f t="array" ref="CI37">IFERROR(INDEX([1]!Sanaudos[Saskaita],MATCH(1,('[1]3.4'!$AM37=[1]!Sanaudos[Kodas])*('[1]3.4'!CI$7='[1]2.SAN'!$M$4:$M$73),0)),"")</f>
        <v/>
      </c>
      <c r="CJ37" s="244" t="str">
        <f t="array" ref="CJ37">IFERROR(INDEX([1]!Sanaudos[Saskaita],MATCH(1,('[1]3.4'!$AM37=[1]!Sanaudos[Kodas])*('[1]3.4'!CJ$7='[1]2.SAN'!$M$4:$M$73),0)),"")</f>
        <v/>
      </c>
      <c r="CK37" s="244" t="str">
        <f t="array" ref="CK37">IFERROR(INDEX([1]!Sanaudos[Saskaita],MATCH(1,('[1]3.4'!$AM37=[1]!Sanaudos[Kodas])*('[1]3.4'!CK$7='[1]2.SAN'!$M$4:$M$73),0)),"")</f>
        <v/>
      </c>
      <c r="CL37" s="244" t="str">
        <f t="array" ref="CL37">IFERROR(INDEX([1]!Sanaudos[Saskaita],MATCH(1,('[1]3.4'!$AM37=[1]!Sanaudos[Kodas])*('[1]3.4'!CL$7='[1]2.SAN'!$M$4:$M$73),0)),"")</f>
        <v/>
      </c>
      <c r="CM37" s="244" t="str">
        <f t="array" ref="CM37">IFERROR(INDEX([1]!Sanaudos[Saskaita],MATCH(1,('[1]3.4'!$AM37=[1]!Sanaudos[Kodas])*('[1]3.4'!CM$7='[1]2.SAN'!$M$4:$M$73),0)),"")</f>
        <v/>
      </c>
      <c r="CN37" s="244" t="str">
        <f t="array" ref="CN37">IFERROR(INDEX([1]!Sanaudos[Saskaita],MATCH(1,('[1]3.4'!$AM37=[1]!Sanaudos[Kodas])*('[1]3.4'!CN$7='[1]2.SAN'!$M$4:$M$73),0)),"")</f>
        <v/>
      </c>
      <c r="CO37" s="244" t="str">
        <f t="array" ref="CO37">IFERROR(INDEX([1]!Sanaudos[Saskaita],MATCH(1,('[1]3.4'!$AM37=[1]!Sanaudos[Kodas])*('[1]3.4'!CO$7='[1]2.SAN'!$M$4:$M$73),0)),"")</f>
        <v/>
      </c>
      <c r="CP37" s="244" t="str">
        <f t="array" ref="CP37">IFERROR(INDEX([1]!Sanaudos[Saskaita],MATCH(1,('[1]3.4'!$AM37=[1]!Sanaudos[Kodas])*('[1]3.4'!CP$7='[1]2.SAN'!$M$4:$M$73),0)),"")</f>
        <v/>
      </c>
      <c r="CQ37" s="244" t="str">
        <f t="array" ref="CQ37">IFERROR(INDEX([1]!Sanaudos[Saskaita],MATCH(1,('[1]3.4'!$AM37=[1]!Sanaudos[Kodas])*('[1]3.4'!CQ$7='[1]2.SAN'!$M$4:$M$73),0)),"")</f>
        <v/>
      </c>
      <c r="CR37" s="244" t="str">
        <f t="array" ref="CR37">IFERROR(INDEX([1]!Sanaudos[Saskaita],MATCH(1,('[1]3.4'!$AM37=[1]!Sanaudos[Kodas])*('[1]3.4'!CR$7='[1]2.SAN'!$M$4:$M$73),0)),"")</f>
        <v/>
      </c>
      <c r="CS37" s="244" t="str">
        <f t="array" ref="CS37">IFERROR(INDEX([1]!Sanaudos[Saskaita],MATCH(1,('[1]3.4'!$AM37=[1]!Sanaudos[Kodas])*('[1]3.4'!CS$7='[1]2.SAN'!$M$4:$M$73),0)),"")</f>
        <v/>
      </c>
      <c r="CT37" s="244" t="str">
        <f t="array" ref="CT37">IFERROR(INDEX([1]!Sanaudos[Saskaita],MATCH(1,('[1]3.4'!$AM37=[1]!Sanaudos[Kodas])*('[1]3.4'!CT$7='[1]2.SAN'!$M$4:$M$73),0)),"")</f>
        <v/>
      </c>
      <c r="CU37" s="244" t="str">
        <f t="array" ref="CU37">IFERROR(INDEX([1]!Sanaudos[Saskaita],MATCH(1,('[1]3.4'!$AM37=[1]!Sanaudos[Kodas])*('[1]3.4'!CU$7='[1]2.SAN'!$M$4:$M$73),0)),"")</f>
        <v/>
      </c>
      <c r="CV37" s="244" t="str">
        <f t="array" ref="CV37">IFERROR(INDEX([1]!Sanaudos[Saskaita],MATCH(1,('[1]3.4'!$AM37=[1]!Sanaudos[Kodas])*('[1]3.4'!CV$7='[1]2.SAN'!$M$4:$M$73),0)),"")</f>
        <v/>
      </c>
      <c r="CW37" s="244" t="str">
        <f t="array" ref="CW37">IFERROR(INDEX([1]!Sanaudos[Saskaita],MATCH(1,('[1]3.4'!$AM37=[1]!Sanaudos[Kodas])*('[1]3.4'!CW$7='[1]2.SAN'!$M$4:$M$73),0)),"")</f>
        <v/>
      </c>
      <c r="CX37" s="244" t="str">
        <f t="array" ref="CX37">IFERROR(INDEX([1]!Sanaudos[Saskaita],MATCH(1,('[1]3.4'!$AM37=[1]!Sanaudos[Kodas])*('[1]3.4'!CX$7='[1]2.SAN'!$M$4:$M$73),0)),"")</f>
        <v/>
      </c>
      <c r="CY37" s="244" t="str">
        <f t="array" ref="CY37">IFERROR(INDEX([1]!Sanaudos[Saskaita],MATCH(1,('[1]3.4'!$AM37=[1]!Sanaudos[Kodas])*('[1]3.4'!CY$7='[1]2.SAN'!$M$4:$M$73),0)),"")</f>
        <v/>
      </c>
      <c r="CZ37" s="244" t="str">
        <f t="array" ref="CZ37">IFERROR(INDEX([1]!Sanaudos[Saskaita],MATCH(1,('[1]3.4'!$AM37=[1]!Sanaudos[Kodas])*('[1]3.4'!CZ$7='[1]2.SAN'!$M$4:$M$73),0)),"")</f>
        <v/>
      </c>
      <c r="DA37" s="244" t="str">
        <f t="array" ref="DA37">IFERROR(INDEX([1]!Sanaudos[Saskaita],MATCH(1,('[1]3.4'!$AM37=[1]!Sanaudos[Kodas])*('[1]3.4'!DA$7='[1]2.SAN'!$M$4:$M$73),0)),"")</f>
        <v/>
      </c>
      <c r="DB37" s="244" t="str">
        <f t="array" ref="DB37">IFERROR(INDEX([1]!Sanaudos[Saskaita],MATCH(1,('[1]3.4'!$AM37=[1]!Sanaudos[Kodas])*('[1]3.4'!DB$7='[1]2.SAN'!$M$4:$M$73),0)),"")</f>
        <v/>
      </c>
      <c r="DC37" s="244" t="str">
        <f t="array" ref="DC37">IFERROR(INDEX([1]!Sanaudos[Saskaita],MATCH(1,('[1]3.4'!$AM37=[1]!Sanaudos[Kodas])*('[1]3.4'!DC$7='[1]2.SAN'!$M$4:$M$73),0)),"")</f>
        <v/>
      </c>
      <c r="DD37" s="244" t="str">
        <f t="array" ref="DD37">IFERROR(INDEX([1]!Sanaudos[Saskaita],MATCH(1,('[1]3.4'!$AM37=[1]!Sanaudos[Kodas])*('[1]3.4'!DD$7='[1]2.SAN'!$M$4:$M$73),0)),"")</f>
        <v/>
      </c>
      <c r="DE37" s="244" t="str">
        <f t="array" ref="DE37">IFERROR(INDEX([1]!Sanaudos[Saskaita],MATCH(1,('[1]3.4'!$AM37=[1]!Sanaudos[Kodas])*('[1]3.4'!DE$7='[1]2.SAN'!$M$4:$M$73),0)),"")</f>
        <v/>
      </c>
      <c r="DF37" s="244" t="str">
        <f t="array" ref="DF37">IFERROR(INDEX([1]!Sanaudos[Saskaita],MATCH(1,('[1]3.4'!$AM37=[1]!Sanaudos[Kodas])*('[1]3.4'!DF$7='[1]2.SAN'!$M$4:$M$73),0)),"")</f>
        <v/>
      </c>
      <c r="DG37" s="244" t="str">
        <f t="array" ref="DG37">IFERROR(INDEX([1]!Sanaudos[Saskaita],MATCH(1,('[1]3.4'!$AM37=[1]!Sanaudos[Kodas])*('[1]3.4'!DG$7='[1]2.SAN'!$M$4:$M$73),0)),"")</f>
        <v/>
      </c>
      <c r="DH37" s="244" t="str">
        <f t="array" ref="DH37">IFERROR(INDEX([1]!Sanaudos[Saskaita],MATCH(1,('[1]3.4'!$AM37=[1]!Sanaudos[Kodas])*('[1]3.4'!DH$7='[1]2.SAN'!$M$4:$M$73),0)),"")</f>
        <v/>
      </c>
      <c r="DI37" s="244" t="str">
        <f t="array" ref="DI37">IFERROR(INDEX([1]!Sanaudos[Saskaita],MATCH(1,('[1]3.4'!$AM37=[1]!Sanaudos[Kodas])*('[1]3.4'!DI$7='[1]2.SAN'!$M$4:$M$73),0)),"")</f>
        <v/>
      </c>
      <c r="DJ37" s="244" t="str">
        <f t="array" ref="DJ37">IFERROR(INDEX([1]!Sanaudos[Saskaita],MATCH(1,('[1]3.4'!$AM37=[1]!Sanaudos[Kodas])*('[1]3.4'!DJ$7='[1]2.SAN'!$M$4:$M$73),0)),"")</f>
        <v/>
      </c>
      <c r="DK37" s="244" t="str">
        <f t="array" ref="DK37">IFERROR(INDEX([1]!Sanaudos[Saskaita],MATCH(1,('[1]3.4'!$AM37=[1]!Sanaudos[Kodas])*('[1]3.4'!DK$7='[1]2.SAN'!$M$4:$M$73),0)),"")</f>
        <v/>
      </c>
      <c r="DL37" s="244" t="str">
        <f t="array" ref="DL37">IFERROR(INDEX([1]!Sanaudos[Saskaita],MATCH(1,('[1]3.4'!$AM37=[1]!Sanaudos[Kodas])*('[1]3.4'!DL$7='[1]2.SAN'!$M$4:$M$73),0)),"")</f>
        <v/>
      </c>
      <c r="DM37" s="244" t="str">
        <f t="array" ref="DM37">IFERROR(INDEX([1]!Sanaudos[Saskaita],MATCH(1,('[1]3.4'!$AM37=[1]!Sanaudos[Kodas])*('[1]3.4'!DM$7='[1]2.SAN'!$M$4:$M$73),0)),"")</f>
        <v/>
      </c>
      <c r="DN37" s="244" t="str">
        <f t="array" ref="DN37">IFERROR(INDEX([1]!Sanaudos[Saskaita],MATCH(1,('[1]3.4'!$AM37=[1]!Sanaudos[Kodas])*('[1]3.4'!DN$7='[1]2.SAN'!$M$4:$M$73),0)),"")</f>
        <v/>
      </c>
      <c r="DO37" s="244" t="str">
        <f t="array" ref="DO37">IFERROR(INDEX([1]!Sanaudos[Saskaita],MATCH(1,('[1]3.4'!$AM37=[1]!Sanaudos[Kodas])*('[1]3.4'!DO$7='[1]2.SAN'!$M$4:$M$73),0)),"")</f>
        <v/>
      </c>
      <c r="DP37" s="244" t="str">
        <f t="array" ref="DP37">IFERROR(INDEX([1]!Sanaudos[Saskaita],MATCH(1,('[1]3.4'!$AM37=[1]!Sanaudos[Kodas])*('[1]3.4'!DP$7='[1]2.SAN'!$M$4:$M$73),0)),"")</f>
        <v/>
      </c>
      <c r="DQ37" s="244" t="str">
        <f t="array" ref="DQ37">IFERROR(INDEX([1]!Sanaudos[Saskaita],MATCH(1,('[1]3.4'!$AM37=[1]!Sanaudos[Kodas])*('[1]3.4'!DQ$7='[1]2.SAN'!$M$4:$M$73),0)),"")</f>
        <v/>
      </c>
      <c r="DR37" s="244" t="str">
        <f t="array" ref="DR37">IFERROR(INDEX([1]!Sanaudos[Saskaita],MATCH(1,('[1]3.4'!$AM37=[1]!Sanaudos[Kodas])*('[1]3.4'!DR$7='[1]2.SAN'!$M$4:$M$73),0)),"")</f>
        <v/>
      </c>
      <c r="DS37" s="244" t="str">
        <f t="array" ref="DS37">IFERROR(INDEX([1]!Sanaudos[Saskaita],MATCH(1,('[1]3.4'!$AM37=[1]!Sanaudos[Kodas])*('[1]3.4'!DS$7='[1]2.SAN'!$M$4:$M$73),0)),"")</f>
        <v/>
      </c>
      <c r="DT37" s="244" t="str">
        <f t="array" ref="DT37">IFERROR(INDEX([1]!Sanaudos[Saskaita],MATCH(1,('[1]3.4'!$AM37=[1]!Sanaudos[Kodas])*('[1]3.4'!DT$7='[1]2.SAN'!$M$4:$M$73),0)),"")</f>
        <v/>
      </c>
      <c r="DU37" s="244" t="str">
        <f t="array" ref="DU37">IFERROR(INDEX([1]!Sanaudos[Saskaita],MATCH(1,('[1]3.4'!$AM37=[1]!Sanaudos[Kodas])*('[1]3.4'!DU$7='[1]2.SAN'!$M$4:$M$73),0)),"")</f>
        <v/>
      </c>
      <c r="DV37" s="244" t="str">
        <f t="array" ref="DV37">IFERROR(INDEX([1]!Sanaudos[Saskaita],MATCH(1,('[1]3.4'!$AM37=[1]!Sanaudos[Kodas])*('[1]3.4'!DV$7='[1]2.SAN'!$M$4:$M$73),0)),"")</f>
        <v/>
      </c>
      <c r="DW37" s="244" t="str">
        <f t="array" ref="DW37">IFERROR(INDEX([1]!Sanaudos[Saskaita],MATCH(1,('[1]3.4'!$AM37=[1]!Sanaudos[Kodas])*('[1]3.4'!DW$7='[1]2.SAN'!$M$4:$M$73),0)),"")</f>
        <v/>
      </c>
      <c r="DX37" s="244" t="str">
        <f t="array" ref="DX37">IFERROR(INDEX([1]!Sanaudos[Saskaita],MATCH(1,('[1]3.4'!$AM37=[1]!Sanaudos[Kodas])*('[1]3.4'!DX$7='[1]2.SAN'!$M$4:$M$73),0)),"")</f>
        <v/>
      </c>
      <c r="DY37" s="244" t="str">
        <f t="array" ref="DY37">IFERROR(INDEX([1]!Sanaudos[Saskaita],MATCH(1,('[1]3.4'!$AM37=[1]!Sanaudos[Kodas])*('[1]3.4'!DY$7='[1]2.SAN'!$M$4:$M$73),0)),"")</f>
        <v/>
      </c>
      <c r="DZ37" s="244" t="str">
        <f t="array" ref="DZ37">IFERROR(INDEX([1]!Sanaudos[Saskaita],MATCH(1,('[1]3.4'!$AM37=[1]!Sanaudos[Kodas])*('[1]3.4'!DZ$7='[1]2.SAN'!$M$4:$M$73),0)),"")</f>
        <v/>
      </c>
      <c r="EA37" s="244" t="str">
        <f t="array" ref="EA37">IFERROR(INDEX([1]!Sanaudos[Saskaita],MATCH(1,('[1]3.4'!$AM37=[1]!Sanaudos[Kodas])*('[1]3.4'!EA$7='[1]2.SAN'!$M$4:$M$73),0)),"")</f>
        <v/>
      </c>
      <c r="EB37" s="244" t="str">
        <f t="array" ref="EB37">IFERROR(INDEX([1]!Sanaudos[Saskaita],MATCH(1,('[1]3.4'!$AM37=[1]!Sanaudos[Kodas])*('[1]3.4'!EB$7='[1]2.SAN'!$M$4:$M$73),0)),"")</f>
        <v/>
      </c>
      <c r="EC37" s="244" t="str">
        <f t="array" ref="EC37">IFERROR(INDEX([1]!Sanaudos[Saskaita],MATCH(1,('[1]3.4'!$AM37=[1]!Sanaudos[Kodas])*('[1]3.4'!EC$7='[1]2.SAN'!$M$4:$M$73),0)),"")</f>
        <v/>
      </c>
      <c r="ED37" s="244" t="str">
        <f t="array" ref="ED37">IFERROR(INDEX([1]!Sanaudos[Saskaita],MATCH(1,('[1]3.4'!$AM37=[1]!Sanaudos[Kodas])*('[1]3.4'!ED$7='[1]2.SAN'!$M$4:$M$73),0)),"")</f>
        <v/>
      </c>
      <c r="EE37" s="244" t="str">
        <f t="array" ref="EE37">IFERROR(INDEX([1]!Sanaudos[Saskaita],MATCH(1,('[1]3.4'!$AM37=[1]!Sanaudos[Kodas])*('[1]3.4'!EE$7='[1]2.SAN'!$M$4:$M$73),0)),"")</f>
        <v/>
      </c>
      <c r="EF37" s="244" t="str">
        <f t="array" ref="EF37">IFERROR(INDEX([1]!Sanaudos[Saskaita],MATCH(1,('[1]3.4'!$AM37=[1]!Sanaudos[Kodas])*('[1]3.4'!EF$7='[1]2.SAN'!$M$4:$M$73),0)),"")</f>
        <v/>
      </c>
      <c r="EG37" s="244" t="str">
        <f t="array" ref="EG37">IFERROR(INDEX([1]!Sanaudos[Saskaita],MATCH(1,('[1]3.4'!$AM37=[1]!Sanaudos[Kodas])*('[1]3.4'!EG$7='[1]2.SAN'!$M$4:$M$73),0)),"")</f>
        <v/>
      </c>
      <c r="EH37" s="244" t="str">
        <f t="array" ref="EH37">IFERROR(INDEX([1]!Sanaudos[Saskaita],MATCH(1,('[1]3.4'!$AM37=[1]!Sanaudos[Kodas])*('[1]3.4'!EH$7='[1]2.SAN'!$M$4:$M$73),0)),"")</f>
        <v/>
      </c>
      <c r="EI37" s="244" t="str">
        <f t="array" ref="EI37">IFERROR(INDEX([1]!Sanaudos[Saskaita],MATCH(1,('[1]3.4'!$AM37=[1]!Sanaudos[Kodas])*('[1]3.4'!EI$7='[1]2.SAN'!$M$4:$M$73),0)),"")</f>
        <v/>
      </c>
      <c r="EJ37" s="244" t="str">
        <f t="array" ref="EJ37">IFERROR(INDEX([1]!Sanaudos[Saskaita],MATCH(1,('[1]3.4'!$AM37=[1]!Sanaudos[Kodas])*('[1]3.4'!EJ$7='[1]2.SAN'!$M$4:$M$73),0)),"")</f>
        <v/>
      </c>
      <c r="EK37" s="244" t="str">
        <f t="array" ref="EK37">IFERROR(INDEX([1]!Sanaudos[Saskaita],MATCH(1,('[1]3.4'!$AM37=[1]!Sanaudos[Kodas])*('[1]3.4'!EK$7='[1]2.SAN'!$M$4:$M$73),0)),"")</f>
        <v/>
      </c>
      <c r="EL37" s="244" t="str">
        <f t="array" ref="EL37">IFERROR(INDEX([1]!Sanaudos[Saskaita],MATCH(1,('[1]3.4'!$AM37=[1]!Sanaudos[Kodas])*('[1]3.4'!EL$7='[1]2.SAN'!$M$4:$M$73),0)),"")</f>
        <v/>
      </c>
      <c r="EM37" s="244" t="str">
        <f t="array" ref="EM37">IFERROR(INDEX([1]!Sanaudos[Saskaita],MATCH(1,('[1]3.4'!$AM37=[1]!Sanaudos[Kodas])*('[1]3.4'!EM$7='[1]2.SAN'!$M$4:$M$73),0)),"")</f>
        <v/>
      </c>
      <c r="EN37" s="244" t="str">
        <f t="array" ref="EN37">IFERROR(INDEX([1]!Sanaudos[Saskaita],MATCH(1,('[1]3.4'!$AM37=[1]!Sanaudos[Kodas])*('[1]3.4'!EN$7='[1]2.SAN'!$M$4:$M$73),0)),"")</f>
        <v/>
      </c>
      <c r="EO37" s="244" t="str">
        <f t="array" ref="EO37">IFERROR(INDEX([1]!Sanaudos[Saskaita],MATCH(1,('[1]3.4'!$AM37=[1]!Sanaudos[Kodas])*('[1]3.4'!EO$7='[1]2.SAN'!$M$4:$M$73),0)),"")</f>
        <v/>
      </c>
      <c r="EP37" s="244" t="str">
        <f t="array" ref="EP37">IFERROR(INDEX([1]!Sanaudos[Saskaita],MATCH(1,('[1]3.4'!$AM37=[1]!Sanaudos[Kodas])*('[1]3.4'!EP$7='[1]2.SAN'!$M$4:$M$73),0)),"")</f>
        <v/>
      </c>
      <c r="EQ37" s="244" t="str">
        <f t="array" ref="EQ37">IFERROR(INDEX([1]!Sanaudos[Saskaita],MATCH(1,('[1]3.4'!$AM37=[1]!Sanaudos[Kodas])*('[1]3.4'!EQ$7='[1]2.SAN'!$M$4:$M$73),0)),"")</f>
        <v/>
      </c>
      <c r="ER37" s="244" t="str">
        <f t="array" ref="ER37">IFERROR(INDEX([1]!Sanaudos[Saskaita],MATCH(1,('[1]3.4'!$AM37=[1]!Sanaudos[Kodas])*('[1]3.4'!ER$7='[1]2.SAN'!$M$4:$M$73),0)),"")</f>
        <v/>
      </c>
      <c r="ES37" s="244" t="str">
        <f t="array" ref="ES37">IFERROR(INDEX([1]!Sanaudos[Saskaita],MATCH(1,('[1]3.4'!$AM37=[1]!Sanaudos[Kodas])*('[1]3.4'!ES$7='[1]2.SAN'!$M$4:$M$73),0)),"")</f>
        <v/>
      </c>
      <c r="ET37" s="244" t="str">
        <f t="array" ref="ET37">IFERROR(INDEX([1]!Sanaudos[Saskaita],MATCH(1,('[1]3.4'!$AM37=[1]!Sanaudos[Kodas])*('[1]3.4'!ET$7='[1]2.SAN'!$M$4:$M$73),0)),"")</f>
        <v/>
      </c>
      <c r="EU37" s="244" t="str">
        <f t="array" ref="EU37">IFERROR(INDEX([1]!Sanaudos[Saskaita],MATCH(1,('[1]3.4'!$AM37=[1]!Sanaudos[Kodas])*('[1]3.4'!EU$7='[1]2.SAN'!$M$4:$M$73),0)),"")</f>
        <v/>
      </c>
      <c r="EV37" s="244" t="str">
        <f t="array" ref="EV37">IFERROR(INDEX([1]!Sanaudos[Saskaita],MATCH(1,('[1]3.4'!$AM37=[1]!Sanaudos[Kodas])*('[1]3.4'!EV$7='[1]2.SAN'!$M$4:$M$73),0)),"")</f>
        <v/>
      </c>
      <c r="EW37" s="244" t="str">
        <f t="array" ref="EW37">IFERROR(INDEX([1]!Sanaudos[Saskaita],MATCH(1,('[1]3.4'!$AM37=[1]!Sanaudos[Kodas])*('[1]3.4'!EW$7='[1]2.SAN'!$M$4:$M$73),0)),"")</f>
        <v/>
      </c>
      <c r="EX37" s="244" t="str">
        <f t="array" ref="EX37">IFERROR(INDEX([1]!Sanaudos[Saskaita],MATCH(1,('[1]3.4'!$AM37=[1]!Sanaudos[Kodas])*('[1]3.4'!EX$7='[1]2.SAN'!$M$4:$M$73),0)),"")</f>
        <v/>
      </c>
      <c r="EY37" s="244" t="str">
        <f t="array" ref="EY37">IFERROR(INDEX([1]!Sanaudos[Saskaita],MATCH(1,('[1]3.4'!$AM37=[1]!Sanaudos[Kodas])*('[1]3.4'!EY$7='[1]2.SAN'!$M$4:$M$73),0)),"")</f>
        <v/>
      </c>
      <c r="EZ37" s="244" t="str">
        <f t="array" ref="EZ37">IFERROR(INDEX([1]!Sanaudos[Saskaita],MATCH(1,('[1]3.4'!$AM37=[1]!Sanaudos[Kodas])*('[1]3.4'!EZ$7='[1]2.SAN'!$M$4:$M$73),0)),"")</f>
        <v/>
      </c>
      <c r="FA37" s="244" t="str">
        <f t="array" ref="FA37">IFERROR(INDEX([1]!Sanaudos[Saskaita],MATCH(1,('[1]3.4'!$AM37=[1]!Sanaudos[Kodas])*('[1]3.4'!FA$7='[1]2.SAN'!$M$4:$M$73),0)),"")</f>
        <v/>
      </c>
      <c r="FB37" s="244" t="str">
        <f t="array" ref="FB37">IFERROR(INDEX([1]!Sanaudos[Saskaita],MATCH(1,('[1]3.4'!$AM37=[1]!Sanaudos[Kodas])*('[1]3.4'!FB$7='[1]2.SAN'!$M$4:$M$73),0)),"")</f>
        <v/>
      </c>
      <c r="FC37" s="244" t="str">
        <f t="array" ref="FC37">IFERROR(INDEX([1]!Sanaudos[Saskaita],MATCH(1,('[1]3.4'!$AM37=[1]!Sanaudos[Kodas])*('[1]3.4'!FC$7='[1]2.SAN'!$M$4:$M$73),0)),"")</f>
        <v/>
      </c>
      <c r="FD37" s="244" t="str">
        <f t="array" ref="FD37">IFERROR(INDEX([1]!Sanaudos[Saskaita],MATCH(1,('[1]3.4'!$AM37=[1]!Sanaudos[Kodas])*('[1]3.4'!FD$7='[1]2.SAN'!$M$4:$M$73),0)),"")</f>
        <v/>
      </c>
      <c r="FE37" s="244" t="str">
        <f t="array" ref="FE37">IFERROR(INDEX([1]!Sanaudos[Saskaita],MATCH(1,('[1]3.4'!$AM37=[1]!Sanaudos[Kodas])*('[1]3.4'!FE$7='[1]2.SAN'!$M$4:$M$73),0)),"")</f>
        <v/>
      </c>
      <c r="FF37" s="244" t="str">
        <f t="array" ref="FF37">IFERROR(INDEX([1]!Sanaudos[Saskaita],MATCH(1,('[1]3.4'!$AM37=[1]!Sanaudos[Kodas])*('[1]3.4'!FF$7='[1]2.SAN'!$M$4:$M$73),0)),"")</f>
        <v/>
      </c>
      <c r="FG37" s="244" t="str">
        <f t="array" ref="FG37">IFERROR(INDEX([1]!Sanaudos[Saskaita],MATCH(1,('[1]3.4'!$AM37=[1]!Sanaudos[Kodas])*('[1]3.4'!FG$7='[1]2.SAN'!$M$4:$M$73),0)),"")</f>
        <v/>
      </c>
      <c r="FH37" s="244" t="str">
        <f t="array" ref="FH37">IFERROR(INDEX([1]!Sanaudos[Saskaita],MATCH(1,('[1]3.4'!$AM37=[1]!Sanaudos[Kodas])*('[1]3.4'!FH$7='[1]2.SAN'!$M$4:$M$73),0)),"")</f>
        <v/>
      </c>
      <c r="FI37" s="244" t="str">
        <f t="array" ref="FI37">IFERROR(INDEX([1]!Sanaudos[Saskaita],MATCH(1,('[1]3.4'!$AM37=[1]!Sanaudos[Kodas])*('[1]3.4'!FI$7='[1]2.SAN'!$M$4:$M$73),0)),"")</f>
        <v/>
      </c>
      <c r="FJ37" s="244" t="str">
        <f t="array" ref="FJ37">IFERROR(INDEX([1]!Sanaudos[Saskaita],MATCH(1,('[1]3.4'!$AM37=[1]!Sanaudos[Kodas])*('[1]3.4'!FJ$7='[1]2.SAN'!$M$4:$M$73),0)),"")</f>
        <v/>
      </c>
      <c r="FK37" s="244" t="str">
        <f t="array" ref="FK37">IFERROR(INDEX([1]!Sanaudos[Saskaita],MATCH(1,('[1]3.4'!$AM37=[1]!Sanaudos[Kodas])*('[1]3.4'!FK$7='[1]2.SAN'!$M$4:$M$73),0)),"")</f>
        <v/>
      </c>
      <c r="FL37" s="244" t="str">
        <f t="array" ref="FL37">IFERROR(INDEX([1]!Sanaudos[Saskaita],MATCH(1,('[1]3.4'!$AM37=[1]!Sanaudos[Kodas])*('[1]3.4'!FL$7='[1]2.SAN'!$M$4:$M$73),0)),"")</f>
        <v/>
      </c>
      <c r="FM37" s="244" t="str">
        <f t="array" ref="FM37">IFERROR(INDEX([1]!Sanaudos[Saskaita],MATCH(1,('[1]3.4'!$AM37=[1]!Sanaudos[Kodas])*('[1]3.4'!FM$7='[1]2.SAN'!$M$4:$M$73),0)),"")</f>
        <v/>
      </c>
      <c r="FN37" s="244" t="str">
        <f t="array" ref="FN37">IFERROR(INDEX([1]!Sanaudos[Saskaita],MATCH(1,('[1]3.4'!$AM37=[1]!Sanaudos[Kodas])*('[1]3.4'!FN$7='[1]2.SAN'!$M$4:$M$73),0)),"")</f>
        <v/>
      </c>
      <c r="FO37" s="244" t="str">
        <f t="array" ref="FO37">IFERROR(INDEX([1]!Sanaudos[Saskaita],MATCH(1,('[1]3.4'!$AM37=[1]!Sanaudos[Kodas])*('[1]3.4'!FO$7='[1]2.SAN'!$M$4:$M$73),0)),"")</f>
        <v/>
      </c>
      <c r="FP37" s="244" t="str">
        <f t="array" ref="FP37">IFERROR(INDEX([1]!Sanaudos[Saskaita],MATCH(1,('[1]3.4'!$AM37=[1]!Sanaudos[Kodas])*('[1]3.4'!FP$7='[1]2.SAN'!$M$4:$M$73),0)),"")</f>
        <v/>
      </c>
      <c r="FQ37" s="244" t="str">
        <f t="array" ref="FQ37">IFERROR(INDEX([1]!Sanaudos[Saskaita],MATCH(1,('[1]3.4'!$AM37=[1]!Sanaudos[Kodas])*('[1]3.4'!FQ$7='[1]2.SAN'!$M$4:$M$73),0)),"")</f>
        <v/>
      </c>
      <c r="FR37" s="244" t="str">
        <f t="array" ref="FR37">IFERROR(INDEX([1]!Sanaudos[Saskaita],MATCH(1,('[1]3.4'!$AM37=[1]!Sanaudos[Kodas])*('[1]3.4'!FR$7='[1]2.SAN'!$M$4:$M$73),0)),"")</f>
        <v/>
      </c>
      <c r="FS37" s="244" t="str">
        <f t="array" ref="FS37">IFERROR(INDEX([1]!Sanaudos[Saskaita],MATCH(1,('[1]3.4'!$AM37=[1]!Sanaudos[Kodas])*('[1]3.4'!FS$7='[1]2.SAN'!$M$4:$M$73),0)),"")</f>
        <v/>
      </c>
      <c r="FT37" s="244" t="str">
        <f t="array" ref="FT37">IFERROR(INDEX([1]!Sanaudos[Saskaita],MATCH(1,('[1]3.4'!$AM37=[1]!Sanaudos[Kodas])*('[1]3.4'!FT$7='[1]2.SAN'!$M$4:$M$73),0)),"")</f>
        <v/>
      </c>
      <c r="FU37" s="244" t="str">
        <f t="array" ref="FU37">IFERROR(INDEX([1]!Sanaudos[Saskaita],MATCH(1,('[1]3.4'!$AM37=[1]!Sanaudos[Kodas])*('[1]3.4'!FU$7='[1]2.SAN'!$M$4:$M$73),0)),"")</f>
        <v/>
      </c>
      <c r="FV37" s="244" t="str">
        <f t="array" ref="FV37">IFERROR(INDEX([1]!Sanaudos[Saskaita],MATCH(1,('[1]3.4'!$AM37=[1]!Sanaudos[Kodas])*('[1]3.4'!FV$7='[1]2.SAN'!$M$4:$M$73),0)),"")</f>
        <v/>
      </c>
      <c r="FW37" s="244" t="str">
        <f t="array" ref="FW37">IFERROR(INDEX([1]!Sanaudos[Saskaita],MATCH(1,('[1]3.4'!$AM37=[1]!Sanaudos[Kodas])*('[1]3.4'!FW$7='[1]2.SAN'!$M$4:$M$73),0)),"")</f>
        <v/>
      </c>
      <c r="FX37" s="244" t="str">
        <f t="array" ref="FX37">IFERROR(INDEX([1]!Sanaudos[Saskaita],MATCH(1,('[1]3.4'!$AM37=[1]!Sanaudos[Kodas])*('[1]3.4'!FX$7='[1]2.SAN'!$M$4:$M$73),0)),"")</f>
        <v/>
      </c>
      <c r="FY37" s="244" t="str">
        <f t="array" ref="FY37">IFERROR(INDEX([1]!Sanaudos[Saskaita],MATCH(1,('[1]3.4'!$AM37=[1]!Sanaudos[Kodas])*('[1]3.4'!FY$7='[1]2.SAN'!$M$4:$M$73),0)),"")</f>
        <v/>
      </c>
      <c r="FZ37" s="244" t="str">
        <f t="array" ref="FZ37">IFERROR(INDEX([1]!Sanaudos[Saskaita],MATCH(1,('[1]3.4'!$AM37=[1]!Sanaudos[Kodas])*('[1]3.4'!FZ$7='[1]2.SAN'!$M$4:$M$73),0)),"")</f>
        <v/>
      </c>
      <c r="GA37" s="244" t="str">
        <f t="array" ref="GA37">IFERROR(INDEX([1]!Sanaudos[Saskaita],MATCH(1,('[1]3.4'!$AM37=[1]!Sanaudos[Kodas])*('[1]3.4'!GA$7='[1]2.SAN'!$M$4:$M$73),0)),"")</f>
        <v/>
      </c>
      <c r="GB37" s="244" t="str">
        <f t="array" ref="GB37">IFERROR(INDEX([1]!Sanaudos[Saskaita],MATCH(1,('[1]3.4'!$AM37=[1]!Sanaudos[Kodas])*('[1]3.4'!GB$7='[1]2.SAN'!$M$4:$M$73),0)),"")</f>
        <v/>
      </c>
      <c r="GC37" s="244" t="str">
        <f t="array" ref="GC37">IFERROR(INDEX([1]!Sanaudos[Saskaita],MATCH(1,('[1]3.4'!$AM37=[1]!Sanaudos[Kodas])*('[1]3.4'!GC$7='[1]2.SAN'!$M$4:$M$73),0)),"")</f>
        <v/>
      </c>
      <c r="GD37" s="244" t="str">
        <f t="array" ref="GD37">IFERROR(INDEX([1]!Sanaudos[Saskaita],MATCH(1,('[1]3.4'!$AM37=[1]!Sanaudos[Kodas])*('[1]3.4'!GD$7='[1]2.SAN'!$M$4:$M$73),0)),"")</f>
        <v/>
      </c>
      <c r="GE37" s="244" t="str">
        <f t="array" ref="GE37">IFERROR(INDEX([1]!Sanaudos[Saskaita],MATCH(1,('[1]3.4'!$AM37=[1]!Sanaudos[Kodas])*('[1]3.4'!GE$7='[1]2.SAN'!$M$4:$M$73),0)),"")</f>
        <v/>
      </c>
      <c r="GF37" s="244" t="str">
        <f t="array" ref="GF37">IFERROR(INDEX([1]!Sanaudos[Saskaita],MATCH(1,('[1]3.4'!$AM37=[1]!Sanaudos[Kodas])*('[1]3.4'!GF$7='[1]2.SAN'!$M$4:$M$73),0)),"")</f>
        <v/>
      </c>
      <c r="GG37" s="244" t="str">
        <f t="array" ref="GG37">IFERROR(INDEX([1]!Sanaudos[Saskaita],MATCH(1,('[1]3.4'!$AM37=[1]!Sanaudos[Kodas])*('[1]3.4'!GG$7='[1]2.SAN'!$M$4:$M$73),0)),"")</f>
        <v/>
      </c>
      <c r="GH37" s="244" t="str">
        <f t="array" ref="GH37">IFERROR(INDEX([1]!Sanaudos[Saskaita],MATCH(1,('[1]3.4'!$AM37=[1]!Sanaudos[Kodas])*('[1]3.4'!GH$7='[1]2.SAN'!$M$4:$M$73),0)),"")</f>
        <v/>
      </c>
      <c r="GI37" s="244" t="str">
        <f t="array" ref="GI37">IFERROR(INDEX([1]!Sanaudos[Saskaita],MATCH(1,('[1]3.4'!$AM37=[1]!Sanaudos[Kodas])*('[1]3.4'!GI$7='[1]2.SAN'!$M$4:$M$73),0)),"")</f>
        <v/>
      </c>
      <c r="GJ37" s="244" t="str">
        <f t="array" ref="GJ37">IFERROR(INDEX([1]!Sanaudos[Saskaita],MATCH(1,('[1]3.4'!$AM37=[1]!Sanaudos[Kodas])*('[1]3.4'!GJ$7='[1]2.SAN'!$M$4:$M$73),0)),"")</f>
        <v/>
      </c>
      <c r="GK37" s="244" t="str">
        <f t="array" ref="GK37">IFERROR(INDEX([1]!Sanaudos[Saskaita],MATCH(1,('[1]3.4'!$AM37=[1]!Sanaudos[Kodas])*('[1]3.4'!GK$7='[1]2.SAN'!$M$4:$M$73),0)),"")</f>
        <v/>
      </c>
      <c r="GL37" s="244" t="str">
        <f t="array" ref="GL37">IFERROR(INDEX([1]!Sanaudos[Saskaita],MATCH(1,('[1]3.4'!$AM37=[1]!Sanaudos[Kodas])*('[1]3.4'!GL$7='[1]2.SAN'!$M$4:$M$73),0)),"")</f>
        <v/>
      </c>
      <c r="GM37" s="244" t="str">
        <f t="array" ref="GM37">IFERROR(INDEX([1]!Sanaudos[Saskaita],MATCH(1,('[1]3.4'!$AM37=[1]!Sanaudos[Kodas])*('[1]3.4'!GM$7='[1]2.SAN'!$M$4:$M$73),0)),"")</f>
        <v/>
      </c>
      <c r="GN37" s="244" t="str">
        <f t="array" ref="GN37">IFERROR(INDEX([1]!Sanaudos[Saskaita],MATCH(1,('[1]3.4'!$AM37=[1]!Sanaudos[Kodas])*('[1]3.4'!GN$7='[1]2.SAN'!$M$4:$M$73),0)),"")</f>
        <v/>
      </c>
      <c r="GO37" s="244" t="str">
        <f t="array" ref="GO37">IFERROR(INDEX([1]!Sanaudos[Saskaita],MATCH(1,('[1]3.4'!$AM37=[1]!Sanaudos[Kodas])*('[1]3.4'!GO$7='[1]2.SAN'!$M$4:$M$73),0)),"")</f>
        <v/>
      </c>
      <c r="GP37" s="244" t="str">
        <f t="array" ref="GP37">IFERROR(INDEX([1]!Sanaudos[Saskaita],MATCH(1,('[1]3.4'!$AM37=[1]!Sanaudos[Kodas])*('[1]3.4'!GP$7='[1]2.SAN'!$M$4:$M$73),0)),"")</f>
        <v/>
      </c>
      <c r="GQ37" s="244" t="str">
        <f t="array" ref="GQ37">IFERROR(INDEX([1]!Sanaudos[Saskaita],MATCH(1,('[1]3.4'!$AM37=[1]!Sanaudos[Kodas])*('[1]3.4'!GQ$7='[1]2.SAN'!$M$4:$M$73),0)),"")</f>
        <v/>
      </c>
      <c r="GR37" s="244" t="str">
        <f t="array" ref="GR37">IFERROR(INDEX([1]!Sanaudos[Saskaita],MATCH(1,('[1]3.4'!$AM37=[1]!Sanaudos[Kodas])*('[1]3.4'!GR$7='[1]2.SAN'!$M$4:$M$73),0)),"")</f>
        <v/>
      </c>
      <c r="GS37" s="244" t="str">
        <f t="array" ref="GS37">IFERROR(INDEX([1]!Sanaudos[Saskaita],MATCH(1,('[1]3.4'!$AM37=[1]!Sanaudos[Kodas])*('[1]3.4'!GS$7='[1]2.SAN'!$M$4:$M$73),0)),"")</f>
        <v/>
      </c>
      <c r="GT37" s="244" t="str">
        <f t="array" ref="GT37">IFERROR(INDEX([1]!Sanaudos[Saskaita],MATCH(1,('[1]3.4'!$AM37=[1]!Sanaudos[Kodas])*('[1]3.4'!GT$7='[1]2.SAN'!$M$4:$M$73),0)),"")</f>
        <v/>
      </c>
      <c r="GU37" s="244" t="str">
        <f t="array" ref="GU37">IFERROR(INDEX([1]!Sanaudos[Saskaita],MATCH(1,('[1]3.4'!$AM37=[1]!Sanaudos[Kodas])*('[1]3.4'!GU$7='[1]2.SAN'!$M$4:$M$73),0)),"")</f>
        <v/>
      </c>
      <c r="GV37" s="244" t="str">
        <f t="array" ref="GV37">IFERROR(INDEX([1]!Sanaudos[Saskaita],MATCH(1,('[1]3.4'!$AM37=[1]!Sanaudos[Kodas])*('[1]3.4'!GV$7='[1]2.SAN'!$M$4:$M$73),0)),"")</f>
        <v/>
      </c>
      <c r="GW37" s="244" t="str">
        <f t="array" ref="GW37">IFERROR(INDEX([1]!Sanaudos[Saskaita],MATCH(1,('[1]3.4'!$AM37=[1]!Sanaudos[Kodas])*('[1]3.4'!GW$7='[1]2.SAN'!$M$4:$M$73),0)),"")</f>
        <v/>
      </c>
      <c r="GX37" s="244" t="str">
        <f t="array" ref="GX37">IFERROR(INDEX([1]!Sanaudos[Saskaita],MATCH(1,('[1]3.4'!$AM37=[1]!Sanaudos[Kodas])*('[1]3.4'!GX$7='[1]2.SAN'!$M$4:$M$73),0)),"")</f>
        <v/>
      </c>
      <c r="GY37" s="244" t="str">
        <f t="array" ref="GY37">IFERROR(INDEX([1]!Sanaudos[Saskaita],MATCH(1,('[1]3.4'!$AM37=[1]!Sanaudos[Kodas])*('[1]3.4'!GY$7='[1]2.SAN'!$M$4:$M$73),0)),"")</f>
        <v/>
      </c>
      <c r="GZ37" s="244" t="str">
        <f t="array" ref="GZ37">IFERROR(INDEX([1]!Sanaudos[Saskaita],MATCH(1,('[1]3.4'!$AM37=[1]!Sanaudos[Kodas])*('[1]3.4'!GZ$7='[1]2.SAN'!$M$4:$M$73),0)),"")</f>
        <v/>
      </c>
      <c r="HA37" s="244" t="str">
        <f t="array" ref="HA37">IFERROR(INDEX([1]!Sanaudos[Saskaita],MATCH(1,('[1]3.4'!$AM37=[1]!Sanaudos[Kodas])*('[1]3.4'!HA$7='[1]2.SAN'!$M$4:$M$73),0)),"")</f>
        <v/>
      </c>
      <c r="HB37" s="244" t="str">
        <f t="array" ref="HB37">IFERROR(INDEX([1]!Sanaudos[Saskaita],MATCH(1,('[1]3.4'!$AM37=[1]!Sanaudos[Kodas])*('[1]3.4'!HB$7='[1]2.SAN'!$M$4:$M$73),0)),"")</f>
        <v/>
      </c>
      <c r="HC37" s="244" t="str">
        <f t="array" ref="HC37">IFERROR(INDEX([1]!Sanaudos[Saskaita],MATCH(1,('[1]3.4'!$AM37=[1]!Sanaudos[Kodas])*('[1]3.4'!HC$7='[1]2.SAN'!$M$4:$M$73),0)),"")</f>
        <v/>
      </c>
      <c r="HD37" s="244" t="str">
        <f t="array" ref="HD37">IFERROR(INDEX([1]!Sanaudos[Saskaita],MATCH(1,('[1]3.4'!$AM37=[1]!Sanaudos[Kodas])*('[1]3.4'!HD$7='[1]2.SAN'!$M$4:$M$73),0)),"")</f>
        <v/>
      </c>
      <c r="HE37" s="244" t="str">
        <f t="array" ref="HE37">IFERROR(INDEX([1]!Sanaudos[Saskaita],MATCH(1,('[1]3.4'!$AM37=[1]!Sanaudos[Kodas])*('[1]3.4'!HE$7='[1]2.SAN'!$M$4:$M$73),0)),"")</f>
        <v/>
      </c>
      <c r="HF37" s="244" t="str">
        <f t="array" ref="HF37">IFERROR(INDEX([1]!Sanaudos[Saskaita],MATCH(1,('[1]3.4'!$AM37=[1]!Sanaudos[Kodas])*('[1]3.4'!HF$7='[1]2.SAN'!$M$4:$M$73),0)),"")</f>
        <v/>
      </c>
      <c r="HG37" s="244" t="str">
        <f t="array" ref="HG37">IFERROR(INDEX([1]!Sanaudos[Saskaita],MATCH(1,('[1]3.4'!$AM37=[1]!Sanaudos[Kodas])*('[1]3.4'!HG$7='[1]2.SAN'!$M$4:$M$73),0)),"")</f>
        <v/>
      </c>
      <c r="HH37" s="244" t="str">
        <f t="array" ref="HH37">IFERROR(INDEX([1]!Sanaudos[Saskaita],MATCH(1,('[1]3.4'!$AM37=[1]!Sanaudos[Kodas])*('[1]3.4'!HH$7='[1]2.SAN'!$M$4:$M$73),0)),"")</f>
        <v/>
      </c>
      <c r="HI37" s="244" t="str">
        <f t="array" ref="HI37">IFERROR(INDEX([1]!Sanaudos[Saskaita],MATCH(1,('[1]3.4'!$AM37=[1]!Sanaudos[Kodas])*('[1]3.4'!HI$7='[1]2.SAN'!$M$4:$M$73),0)),"")</f>
        <v/>
      </c>
      <c r="HJ37" s="244" t="str">
        <f t="array" ref="HJ37">IFERROR(INDEX([1]!Sanaudos[Saskaita],MATCH(1,('[1]3.4'!$AM37=[1]!Sanaudos[Kodas])*('[1]3.4'!HJ$7='[1]2.SAN'!$M$4:$M$73),0)),"")</f>
        <v/>
      </c>
      <c r="HK37" s="244" t="str">
        <f t="array" ref="HK37">IFERROR(INDEX([1]!Sanaudos[Saskaita],MATCH(1,('[1]3.4'!$AM37=[1]!Sanaudos[Kodas])*('[1]3.4'!HK$7='[1]2.SAN'!$M$4:$M$73),0)),"")</f>
        <v/>
      </c>
      <c r="HL37" s="244" t="str">
        <f t="array" ref="HL37">IFERROR(INDEX([1]!Sanaudos[Saskaita],MATCH(1,('[1]3.4'!$AM37=[1]!Sanaudos[Kodas])*('[1]3.4'!HL$7='[1]2.SAN'!$M$4:$M$73),0)),"")</f>
        <v/>
      </c>
      <c r="HM37" s="244" t="str">
        <f t="array" ref="HM37">IFERROR(INDEX([1]!Sanaudos[Saskaita],MATCH(1,('[1]3.4'!$AM37=[1]!Sanaudos[Kodas])*('[1]3.4'!HM$7='[1]2.SAN'!$M$4:$M$73),0)),"")</f>
        <v/>
      </c>
      <c r="HN37" s="244" t="str">
        <f t="array" ref="HN37">IFERROR(INDEX([1]!Sanaudos[Saskaita],MATCH(1,('[1]3.4'!$AM37=[1]!Sanaudos[Kodas])*('[1]3.4'!HN$7='[1]2.SAN'!$M$4:$M$73),0)),"")</f>
        <v/>
      </c>
      <c r="HO37" s="244" t="str">
        <f t="array" ref="HO37">IFERROR(INDEX([1]!Sanaudos[Saskaita],MATCH(1,('[1]3.4'!$AM37=[1]!Sanaudos[Kodas])*('[1]3.4'!HO$7='[1]2.SAN'!$M$4:$M$73),0)),"")</f>
        <v/>
      </c>
      <c r="HP37" s="244" t="str">
        <f t="array" ref="HP37">IFERROR(INDEX([1]!Sanaudos[Saskaita],MATCH(1,('[1]3.4'!$AM37=[1]!Sanaudos[Kodas])*('[1]3.4'!HP$7='[1]2.SAN'!$M$4:$M$73),0)),"")</f>
        <v/>
      </c>
      <c r="HQ37" s="244" t="str">
        <f t="array" ref="HQ37">IFERROR(INDEX([1]!Sanaudos[Saskaita],MATCH(1,('[1]3.4'!$AM37=[1]!Sanaudos[Kodas])*('[1]3.4'!HQ$7='[1]2.SAN'!$M$4:$M$73),0)),"")</f>
        <v/>
      </c>
      <c r="HR37" s="244" t="str">
        <f t="array" ref="HR37">IFERROR(INDEX([1]!Sanaudos[Saskaita],MATCH(1,('[1]3.4'!$AM37=[1]!Sanaudos[Kodas])*('[1]3.4'!HR$7='[1]2.SAN'!$M$4:$M$73),0)),"")</f>
        <v/>
      </c>
      <c r="HS37" s="244" t="str">
        <f t="array" ref="HS37">IFERROR(INDEX([1]!Sanaudos[Saskaita],MATCH(1,('[1]3.4'!$AM37=[1]!Sanaudos[Kodas])*('[1]3.4'!HS$7='[1]2.SAN'!$M$4:$M$73),0)),"")</f>
        <v/>
      </c>
      <c r="HT37" s="244" t="str">
        <f t="array" ref="HT37">IFERROR(INDEX([1]!Sanaudos[Saskaita],MATCH(1,('[1]3.4'!$AM37=[1]!Sanaudos[Kodas])*('[1]3.4'!HT$7='[1]2.SAN'!$M$4:$M$73),0)),"")</f>
        <v/>
      </c>
      <c r="HU37" s="244" t="str">
        <f t="array" ref="HU37">IFERROR(INDEX([1]!Sanaudos[Saskaita],MATCH(1,('[1]3.4'!$AM37=[1]!Sanaudos[Kodas])*('[1]3.4'!HU$7='[1]2.SAN'!$M$4:$M$73),0)),"")</f>
        <v/>
      </c>
      <c r="HV37" s="244" t="str">
        <f t="array" ref="HV37">IFERROR(INDEX([1]!Sanaudos[Saskaita],MATCH(1,('[1]3.4'!$AM37=[1]!Sanaudos[Kodas])*('[1]3.4'!HV$7='[1]2.SAN'!$M$4:$M$73),0)),"")</f>
        <v/>
      </c>
      <c r="HW37" s="244" t="str">
        <f t="array" ref="HW37">IFERROR(INDEX([1]!Sanaudos[Saskaita],MATCH(1,('[1]3.4'!$AM37=[1]!Sanaudos[Kodas])*('[1]3.4'!HW$7='[1]2.SAN'!$M$4:$M$73),0)),"")</f>
        <v/>
      </c>
      <c r="HX37" s="244" t="str">
        <f t="array" ref="HX37">IFERROR(INDEX([1]!Sanaudos[Saskaita],MATCH(1,('[1]3.4'!$AM37=[1]!Sanaudos[Kodas])*('[1]3.4'!HX$7='[1]2.SAN'!$M$4:$M$73),0)),"")</f>
        <v/>
      </c>
      <c r="HY37" s="244" t="str">
        <f t="array" ref="HY37">IFERROR(INDEX([1]!Sanaudos[Saskaita],MATCH(1,('[1]3.4'!$AM37=[1]!Sanaudos[Kodas])*('[1]3.4'!HY$7='[1]2.SAN'!$M$4:$M$73),0)),"")</f>
        <v/>
      </c>
      <c r="HZ37" s="244" t="str">
        <f t="array" ref="HZ37">IFERROR(INDEX([1]!Sanaudos[Saskaita],MATCH(1,('[1]3.4'!$AM37=[1]!Sanaudos[Kodas])*('[1]3.4'!HZ$7='[1]2.SAN'!$M$4:$M$73),0)),"")</f>
        <v/>
      </c>
      <c r="IA37" s="244" t="str">
        <f t="array" ref="IA37">IFERROR(INDEX([1]!Sanaudos[Saskaita],MATCH(1,('[1]3.4'!$AM37=[1]!Sanaudos[Kodas])*('[1]3.4'!IA$7='[1]2.SAN'!$M$4:$M$73),0)),"")</f>
        <v/>
      </c>
      <c r="IB37" s="244" t="str">
        <f t="array" ref="IB37">IFERROR(INDEX([1]!Sanaudos[Saskaita],MATCH(1,('[1]3.4'!$AM37=[1]!Sanaudos[Kodas])*('[1]3.4'!IB$7='[1]2.SAN'!$M$4:$M$73),0)),"")</f>
        <v/>
      </c>
      <c r="IC37" s="244" t="str">
        <f t="array" ref="IC37">IFERROR(INDEX([1]!Sanaudos[Saskaita],MATCH(1,('[1]3.4'!$AM37=[1]!Sanaudos[Kodas])*('[1]3.4'!IC$7='[1]2.SAN'!$M$4:$M$73),0)),"")</f>
        <v/>
      </c>
      <c r="ID37" s="244" t="str">
        <f t="array" ref="ID37">IFERROR(INDEX([1]!Sanaudos[Saskaita],MATCH(1,('[1]3.4'!$AM37=[1]!Sanaudos[Kodas])*('[1]3.4'!ID$7='[1]2.SAN'!$M$4:$M$73),0)),"")</f>
        <v/>
      </c>
      <c r="IE37" s="244" t="str">
        <f t="array" ref="IE37">IFERROR(INDEX([1]!Sanaudos[Saskaita],MATCH(1,('[1]3.4'!$AM37=[1]!Sanaudos[Kodas])*('[1]3.4'!IE$7='[1]2.SAN'!$M$4:$M$73),0)),"")</f>
        <v/>
      </c>
      <c r="IF37" s="244" t="str">
        <f t="array" ref="IF37">IFERROR(INDEX([1]!Sanaudos[Saskaita],MATCH(1,('[1]3.4'!$AM37=[1]!Sanaudos[Kodas])*('[1]3.4'!IF$7='[1]2.SAN'!$M$4:$M$73),0)),"")</f>
        <v/>
      </c>
      <c r="IG37" s="244" t="str">
        <f t="array" ref="IG37">IFERROR(INDEX([1]!Sanaudos[Saskaita],MATCH(1,('[1]3.4'!$AM37=[1]!Sanaudos[Kodas])*('[1]3.4'!IG$7='[1]2.SAN'!$M$4:$M$73),0)),"")</f>
        <v/>
      </c>
      <c r="IH37" s="244" t="str">
        <f t="array" ref="IH37">IFERROR(INDEX([1]!Sanaudos[Saskaita],MATCH(1,('[1]3.4'!$AM37=[1]!Sanaudos[Kodas])*('[1]3.4'!IH$7='[1]2.SAN'!$M$4:$M$73),0)),"")</f>
        <v/>
      </c>
      <c r="II37" s="244" t="str">
        <f t="array" ref="II37">IFERROR(INDEX([1]!Sanaudos[Saskaita],MATCH(1,('[1]3.4'!$AM37=[1]!Sanaudos[Kodas])*('[1]3.4'!II$7='[1]2.SAN'!$M$4:$M$73),0)),"")</f>
        <v/>
      </c>
      <c r="IJ37" s="244" t="str">
        <f t="array" ref="IJ37">IFERROR(INDEX([1]!Sanaudos[Saskaita],MATCH(1,('[1]3.4'!$AM37=[1]!Sanaudos[Kodas])*('[1]3.4'!IJ$7='[1]2.SAN'!$M$4:$M$73),0)),"")</f>
        <v/>
      </c>
      <c r="IK37" s="244" t="str">
        <f t="array" ref="IK37">IFERROR(INDEX([1]!Sanaudos[Saskaita],MATCH(1,('[1]3.4'!$AM37=[1]!Sanaudos[Kodas])*('[1]3.4'!IK$7='[1]2.SAN'!$M$4:$M$73),0)),"")</f>
        <v/>
      </c>
    </row>
    <row r="38" spans="2:245" ht="12.2" customHeight="1" x14ac:dyDescent="0.2">
      <c r="B38" s="566"/>
      <c r="C38" s="255" t="s">
        <v>822</v>
      </c>
      <c r="D38" s="259" t="s">
        <v>193</v>
      </c>
      <c r="E38" s="257" t="str">
        <f t="shared" si="2"/>
        <v xml:space="preserve">                                    </v>
      </c>
      <c r="F38" s="258" t="e">
        <f>+SUMIFS([1]!Sanaudos[Suma],[1]!Sanaudos[Kodas],AM38,[1]!Sanaudos[PASK],TRUE)</f>
        <v>#REF!</v>
      </c>
      <c r="G38" s="258" t="e">
        <f>-SUMIFS([1]!Sanaudos[Suma],[1]!Sanaudos[Kodas],$AM38,[1]!Sanaudos[Pagal DK RAS],700)</f>
        <v>#REF!</v>
      </c>
      <c r="H38" s="258" t="e">
        <f>+SUMIFS('[1]5.turtas'!$D$1:$AN$1,'[1]5.turtas'!$D$4:$AN$4,$AM38)</f>
        <v>#VALUE!</v>
      </c>
      <c r="I38" s="258" t="e">
        <f>-SUMIFS([1]!Sanaudos[Suma],[1]!Sanaudos[Kodas],$AM38,[1]!Sanaudos[Pagal DK RAS],901)-SUMIFS([1]!Sanaudos[Suma],[1]!Sanaudos[Kodas],$AM38,[1]!Sanaudos[Pagal DK RAS],902)-SUMIFS([1]!Sanaudos[Suma],[1]!Sanaudos[Kodas],$AM38,[1]!Sanaudos[Pagal DK RAS],905)</f>
        <v>#REF!</v>
      </c>
      <c r="J38" s="258" t="e">
        <f>+SUMIFS([1]!DU[DU],[1]!DU[Kodas],$AM38)+SUMIFS([1]!DU[Sodra],[1]!DU[Kodas],$AM38)+SUMIFS([1]!DU[Išeitinės išmokos, kompensacijos],[1]!DU[Kodas],$AM38)</f>
        <v>#REF!</v>
      </c>
      <c r="K38" s="258" t="e">
        <f>+SUMIFS([1]!Sanaudos_kor[Suma],[1]!Sanaudos_kor[Kodas],$AM38,[1]!Sanaudos_kor[PASK],TRUE,[1]!Sanaudos_kor[KOR_nr],K$1)</f>
        <v>#REF!</v>
      </c>
      <c r="L38" s="258" t="e">
        <f>+SUMIFS([1]!Sanaudos_kor[Suma],[1]!Sanaudos_kor[Kodas],$AM38,[1]!Sanaudos_kor[PASK],TRUE,[1]!Sanaudos_kor[KOR_nr],L$1)</f>
        <v>#REF!</v>
      </c>
      <c r="M38" s="258" t="e">
        <f>+SUMIFS([1]!Sanaudos_kor[Suma],[1]!Sanaudos_kor[Kodas],$AM38,[1]!Sanaudos_kor[PASK],TRUE,[1]!Sanaudos_kor[KOR_nr],M$1)</f>
        <v>#REF!</v>
      </c>
      <c r="N38" s="258" t="e">
        <f>+SUMIFS([1]!Sanaudos_kor[Suma],[1]!Sanaudos_kor[Kodas],$AM38,[1]!Sanaudos_kor[PASK],TRUE,[1]!Sanaudos_kor[KOR_nr],N$1)</f>
        <v>#REF!</v>
      </c>
      <c r="O38" s="258" t="e">
        <f>+SUMIFS([1]!Sanaudos_kor[Suma],[1]!Sanaudos_kor[Kodas],$AM38,[1]!Sanaudos_kor[PASK],TRUE,[1]!Sanaudos_kor[KOR_nr],O$1)</f>
        <v>#REF!</v>
      </c>
      <c r="P38" s="258" t="e">
        <f>+SUMIFS([1]!Sanaudos_kor[Suma],[1]!Sanaudos_kor[Kodas],$AM38,[1]!Sanaudos_kor[PASK],TRUE,[1]!Sanaudos_kor[KOR_nr],P$1)</f>
        <v>#REF!</v>
      </c>
      <c r="Q38" s="258" t="e">
        <f>+SUMIFS([1]!Sanaudos_kor[Suma],[1]!Sanaudos_kor[Kodas],$AM38,[1]!Sanaudos_kor[PASK],TRUE,[1]!Sanaudos_kor[KOR_nr],Q$1)</f>
        <v>#REF!</v>
      </c>
      <c r="R38" s="258" t="e">
        <f>+SUMIFS([1]!Sanaudos_kor[Suma],[1]!Sanaudos_kor[Kodas],$AM38,[1]!Sanaudos_kor[PASK],TRUE,[1]!Sanaudos_kor[KOR_nr],R$1)</f>
        <v>#REF!</v>
      </c>
      <c r="S38" s="258" t="e">
        <f>+SUMIFS([1]!Sanaudos_kor[Suma],[1]!Sanaudos_kor[Kodas],$AM38,[1]!Sanaudos_kor[PASK],TRUE,[1]!Sanaudos_kor[KOR_nr],S$1)</f>
        <v>#REF!</v>
      </c>
      <c r="T38" s="258" t="e">
        <f>+SUMIFS([1]!Sanaudos_kor[Suma],[1]!Sanaudos_kor[Kodas],$AM38,[1]!Sanaudos_kor[PASK],TRUE,[1]!Sanaudos_kor[KOR_nr],T$1)</f>
        <v>#REF!</v>
      </c>
      <c r="U38" s="258" t="e">
        <f>+SUMIFS([1]!Sanaudos_kor[Suma],[1]!Sanaudos_kor[Kodas],$AM38,[1]!Sanaudos_kor[PASK],TRUE,[1]!Sanaudos_kor[KOR_nr],U$1)</f>
        <v>#REF!</v>
      </c>
      <c r="V38" s="258" t="e">
        <f>+SUMIFS([1]!Sanaudos_kor[Suma],[1]!Sanaudos_kor[Kodas],$AM38,[1]!Sanaudos_kor[PASK],TRUE,[1]!Sanaudos_kor[KOR_nr],V$1)</f>
        <v>#REF!</v>
      </c>
      <c r="W38" s="258" t="e">
        <f>+SUMIFS([1]!Sanaudos_kor[Suma],[1]!Sanaudos_kor[Kodas],$AM38,[1]!Sanaudos_kor[PASK],TRUE,[1]!Sanaudos_kor[KOR_nr],W$1)</f>
        <v>#REF!</v>
      </c>
      <c r="X38" s="258" t="e">
        <f>+SUMIFS([1]!Sanaudos_kor[Suma],[1]!Sanaudos_kor[Kodas],$AM38,[1]!Sanaudos_kor[PASK],TRUE,[1]!Sanaudos_kor[KOR_nr],X$1)</f>
        <v>#REF!</v>
      </c>
      <c r="Y38" s="258" t="e">
        <f>+SUMIFS([1]!Sanaudos_kor[Suma],[1]!Sanaudos_kor[Kodas],$AM38,[1]!Sanaudos_kor[PASK],TRUE,[1]!Sanaudos_kor[KOR_nr],Y$1)</f>
        <v>#REF!</v>
      </c>
      <c r="Z38" s="258" t="e">
        <f>+SUMIFS([1]!Sanaudos_kor[Suma],[1]!Sanaudos_kor[Kodas],$AM38,[1]!Sanaudos_kor[PASK],TRUE,[1]!Sanaudos_kor[KOR_nr],Z$1)</f>
        <v>#REF!</v>
      </c>
      <c r="AA38" s="258" t="e">
        <f>+SUMIFS([1]!Sanaudos_kor[Suma],[1]!Sanaudos_kor[Kodas],$AM38,[1]!Sanaudos_kor[PASK],TRUE,[1]!Sanaudos_kor[KOR_nr],AA$1)</f>
        <v>#REF!</v>
      </c>
      <c r="AB38" s="258" t="e">
        <f>+SUMIFS([1]!Sanaudos_kor[Suma],[1]!Sanaudos_kor[Kodas],$AM38,[1]!Sanaudos_kor[PASK],TRUE,[1]!Sanaudos_kor[KOR_nr],AB$1)</f>
        <v>#REF!</v>
      </c>
      <c r="AC38" s="258" t="e">
        <f>+SUMIFS([1]!Sanaudos_kor[Suma],[1]!Sanaudos_kor[Kodas],$AM38,[1]!Sanaudos_kor[PASK],TRUE,[1]!Sanaudos_kor[KOR_nr],AC$1)</f>
        <v>#REF!</v>
      </c>
      <c r="AD38" s="258" t="e">
        <f>+SUMIFS([1]!Sanaudos_kor[Suma],[1]!Sanaudos_kor[Kodas],$AM38,[1]!Sanaudos_kor[PASK],TRUE,[1]!Sanaudos_kor[KOR_nr],AD$1)</f>
        <v>#REF!</v>
      </c>
      <c r="AE38" s="258" t="e">
        <f>+SUMIFS([1]!Sanaudos_kor[Suma],[1]!Sanaudos_kor[Kodas],$AM38,[1]!Sanaudos_kor[PASK],TRUE,[1]!Sanaudos_kor[KOR_nr],AE$1)</f>
        <v>#REF!</v>
      </c>
      <c r="AF38" s="258" t="e">
        <f>+SUMIFS([1]!Sanaudos_kor[Suma],[1]!Sanaudos_kor[Kodas],$AM38,[1]!Sanaudos_kor[PASK],TRUE,[1]!Sanaudos_kor[KOR_nr],AF$1)</f>
        <v>#REF!</v>
      </c>
      <c r="AG38" s="258" t="e">
        <f t="shared" si="0"/>
        <v>#REF!</v>
      </c>
      <c r="AH38" s="566"/>
      <c r="AJ38" s="211" t="s">
        <v>497</v>
      </c>
      <c r="AK38" s="124">
        <f>+'[1]2.SAN'!C205</f>
        <v>0</v>
      </c>
      <c r="AM38" s="249"/>
      <c r="AN38" s="250" t="e">
        <f>+SUMIFS('[1]6'!$Y$161:$BL$161,'[1]6'!$Y$2:$BL$2,$AM38)</f>
        <v>#VALUE!</v>
      </c>
      <c r="AO38" s="250" t="e">
        <f t="shared" si="4"/>
        <v>#REF!</v>
      </c>
      <c r="AQ38" s="250" t="e">
        <f>+SUMIFS('[1]3.4'!$F$133:$F$202,'[1]3.4'!$D$133:$D$202,$AM38,'[1]3.4'!$E$133:$E$202,"")</f>
        <v>#VALUE!</v>
      </c>
      <c r="AR38" s="250" t="e">
        <f t="shared" si="1"/>
        <v>#VALUE!</v>
      </c>
      <c r="AT38" s="244" t="str">
        <f t="array" ref="AT38">IFERROR(INDEX([1]!Sanaudos[Saskaita],MATCH(1,('[1]3.4'!$AM38=[1]!Sanaudos[Kodas])*('[1]3.4'!AT$7='[1]2.SAN'!$M$4:$M$73),0)),"")</f>
        <v/>
      </c>
      <c r="AU38" s="244" t="str">
        <f t="array" ref="AU38">IFERROR(INDEX([1]!Sanaudos[Saskaita],MATCH(1,('[1]3.4'!$AM38=[1]!Sanaudos[Kodas])*('[1]3.4'!AU$7='[1]2.SAN'!$M$4:$M$73),0)),"")</f>
        <v/>
      </c>
      <c r="AV38" s="244" t="str">
        <f t="array" ref="AV38">IFERROR(INDEX([1]!Sanaudos[Saskaita],MATCH(1,('[1]3.4'!$AM38=[1]!Sanaudos[Kodas])*('[1]3.4'!AV$7='[1]2.SAN'!$M$4:$M$73),0)),"")</f>
        <v/>
      </c>
      <c r="AW38" s="244" t="str">
        <f t="array" ref="AW38">IFERROR(INDEX([1]!Sanaudos[Saskaita],MATCH(1,('[1]3.4'!$AM38=[1]!Sanaudos[Kodas])*('[1]3.4'!AW$7='[1]2.SAN'!$M$4:$M$73),0)),"")</f>
        <v/>
      </c>
      <c r="AX38" s="244" t="str">
        <f t="array" ref="AX38">IFERROR(INDEX([1]!Sanaudos[Saskaita],MATCH(1,('[1]3.4'!$AM38=[1]!Sanaudos[Kodas])*('[1]3.4'!AX$7='[1]2.SAN'!$M$4:$M$73),0)),"")</f>
        <v/>
      </c>
      <c r="AY38" s="244" t="str">
        <f t="array" ref="AY38">IFERROR(INDEX([1]!Sanaudos[Saskaita],MATCH(1,('[1]3.4'!$AM38=[1]!Sanaudos[Kodas])*('[1]3.4'!AY$7='[1]2.SAN'!$M$4:$M$73),0)),"")</f>
        <v/>
      </c>
      <c r="AZ38" s="244" t="str">
        <f t="array" ref="AZ38">IFERROR(INDEX([1]!Sanaudos[Saskaita],MATCH(1,('[1]3.4'!$AM38=[1]!Sanaudos[Kodas])*('[1]3.4'!AZ$7='[1]2.SAN'!$M$4:$M$73),0)),"")</f>
        <v/>
      </c>
      <c r="BA38" s="244" t="str">
        <f t="array" ref="BA38">IFERROR(INDEX([1]!Sanaudos[Saskaita],MATCH(1,('[1]3.4'!$AM38=[1]!Sanaudos[Kodas])*('[1]3.4'!BA$7='[1]2.SAN'!$M$4:$M$73),0)),"")</f>
        <v/>
      </c>
      <c r="BB38" s="244" t="str">
        <f t="array" ref="BB38">IFERROR(INDEX([1]!Sanaudos[Saskaita],MATCH(1,('[1]3.4'!$AM38=[1]!Sanaudos[Kodas])*('[1]3.4'!BB$7='[1]2.SAN'!$M$4:$M$73),0)),"")</f>
        <v/>
      </c>
      <c r="BC38" s="244" t="str">
        <f t="array" ref="BC38">IFERROR(INDEX([1]!Sanaudos[Saskaita],MATCH(1,('[1]3.4'!$AM38=[1]!Sanaudos[Kodas])*('[1]3.4'!BC$7='[1]2.SAN'!$M$4:$M$73),0)),"")</f>
        <v/>
      </c>
      <c r="BD38" s="244" t="str">
        <f t="array" ref="BD38">IFERROR(INDEX([1]!Sanaudos[Saskaita],MATCH(1,('[1]3.4'!$AM38=[1]!Sanaudos[Kodas])*('[1]3.4'!BD$7='[1]2.SAN'!$M$4:$M$73),0)),"")</f>
        <v/>
      </c>
      <c r="BE38" s="244" t="str">
        <f t="array" ref="BE38">IFERROR(INDEX([1]!Sanaudos[Saskaita],MATCH(1,('[1]3.4'!$AM38=[1]!Sanaudos[Kodas])*('[1]3.4'!BE$7='[1]2.SAN'!$M$4:$M$73),0)),"")</f>
        <v/>
      </c>
      <c r="BF38" s="244" t="str">
        <f t="array" ref="BF38">IFERROR(INDEX([1]!Sanaudos[Saskaita],MATCH(1,('[1]3.4'!$AM38=[1]!Sanaudos[Kodas])*('[1]3.4'!BF$7='[1]2.SAN'!$M$4:$M$73),0)),"")</f>
        <v/>
      </c>
      <c r="BG38" s="244" t="str">
        <f t="array" ref="BG38">IFERROR(INDEX([1]!Sanaudos[Saskaita],MATCH(1,('[1]3.4'!$AM38=[1]!Sanaudos[Kodas])*('[1]3.4'!BG$7='[1]2.SAN'!$M$4:$M$73),0)),"")</f>
        <v/>
      </c>
      <c r="BH38" s="244" t="str">
        <f t="array" ref="BH38">IFERROR(INDEX([1]!Sanaudos[Saskaita],MATCH(1,('[1]3.4'!$AM38=[1]!Sanaudos[Kodas])*('[1]3.4'!BH$7='[1]2.SAN'!$M$4:$M$73),0)),"")</f>
        <v/>
      </c>
      <c r="BI38" s="244" t="str">
        <f t="array" ref="BI38">IFERROR(INDEX([1]!Sanaudos[Saskaita],MATCH(1,('[1]3.4'!$AM38=[1]!Sanaudos[Kodas])*('[1]3.4'!BI$7='[1]2.SAN'!$M$4:$M$73),0)),"")</f>
        <v/>
      </c>
      <c r="BJ38" s="244" t="str">
        <f t="array" ref="BJ38">IFERROR(INDEX([1]!Sanaudos[Saskaita],MATCH(1,('[1]3.4'!$AM38=[1]!Sanaudos[Kodas])*('[1]3.4'!BJ$7='[1]2.SAN'!$M$4:$M$73),0)),"")</f>
        <v/>
      </c>
      <c r="BK38" s="244" t="str">
        <f t="array" ref="BK38">IFERROR(INDEX([1]!Sanaudos[Saskaita],MATCH(1,('[1]3.4'!$AM38=[1]!Sanaudos[Kodas])*('[1]3.4'!BK$7='[1]2.SAN'!$M$4:$M$73),0)),"")</f>
        <v/>
      </c>
      <c r="BL38" s="244" t="str">
        <f t="array" ref="BL38">IFERROR(INDEX([1]!Sanaudos[Saskaita],MATCH(1,('[1]3.4'!$AM38=[1]!Sanaudos[Kodas])*('[1]3.4'!BL$7='[1]2.SAN'!$M$4:$M$73),0)),"")</f>
        <v/>
      </c>
      <c r="BM38" s="244" t="str">
        <f t="array" ref="BM38">IFERROR(INDEX([1]!Sanaudos[Saskaita],MATCH(1,('[1]3.4'!$AM38=[1]!Sanaudos[Kodas])*('[1]3.4'!BM$7='[1]2.SAN'!$M$4:$M$73),0)),"")</f>
        <v/>
      </c>
      <c r="BN38" s="244" t="str">
        <f t="array" ref="BN38">IFERROR(INDEX([1]!Sanaudos[Saskaita],MATCH(1,('[1]3.4'!$AM38=[1]!Sanaudos[Kodas])*('[1]3.4'!BN$7='[1]2.SAN'!$M$4:$M$73),0)),"")</f>
        <v/>
      </c>
      <c r="BO38" s="244" t="str">
        <f t="array" ref="BO38">IFERROR(INDEX([1]!Sanaudos[Saskaita],MATCH(1,('[1]3.4'!$AM38=[1]!Sanaudos[Kodas])*('[1]3.4'!BO$7='[1]2.SAN'!$M$4:$M$73),0)),"")</f>
        <v/>
      </c>
      <c r="BP38" s="244" t="str">
        <f t="array" ref="BP38">IFERROR(INDEX([1]!Sanaudos[Saskaita],MATCH(1,('[1]3.4'!$AM38=[1]!Sanaudos[Kodas])*('[1]3.4'!BP$7='[1]2.SAN'!$M$4:$M$73),0)),"")</f>
        <v/>
      </c>
      <c r="BQ38" s="244" t="str">
        <f t="array" ref="BQ38">IFERROR(INDEX([1]!Sanaudos[Saskaita],MATCH(1,('[1]3.4'!$AM38=[1]!Sanaudos[Kodas])*('[1]3.4'!BQ$7='[1]2.SAN'!$M$4:$M$73),0)),"")</f>
        <v/>
      </c>
      <c r="BR38" s="244" t="str">
        <f t="array" ref="BR38">IFERROR(INDEX([1]!Sanaudos[Saskaita],MATCH(1,('[1]3.4'!$AM38=[1]!Sanaudos[Kodas])*('[1]3.4'!BR$7='[1]2.SAN'!$M$4:$M$73),0)),"")</f>
        <v/>
      </c>
      <c r="BS38" s="244" t="str">
        <f t="array" ref="BS38">IFERROR(INDEX([1]!Sanaudos[Saskaita],MATCH(1,('[1]3.4'!$AM38=[1]!Sanaudos[Kodas])*('[1]3.4'!BS$7='[1]2.SAN'!$M$4:$M$73),0)),"")</f>
        <v/>
      </c>
      <c r="BT38" s="244" t="str">
        <f t="array" ref="BT38">IFERROR(INDEX([1]!Sanaudos[Saskaita],MATCH(1,('[1]3.4'!$AM38=[1]!Sanaudos[Kodas])*('[1]3.4'!BT$7='[1]2.SAN'!$M$4:$M$73),0)),"")</f>
        <v/>
      </c>
      <c r="BU38" s="244" t="str">
        <f t="array" ref="BU38">IFERROR(INDEX([1]!Sanaudos[Saskaita],MATCH(1,('[1]3.4'!$AM38=[1]!Sanaudos[Kodas])*('[1]3.4'!BU$7='[1]2.SAN'!$M$4:$M$73),0)),"")</f>
        <v/>
      </c>
      <c r="BV38" s="244" t="str">
        <f t="array" ref="BV38">IFERROR(INDEX([1]!Sanaudos[Saskaita],MATCH(1,('[1]3.4'!$AM38=[1]!Sanaudos[Kodas])*('[1]3.4'!BV$7='[1]2.SAN'!$M$4:$M$73),0)),"")</f>
        <v/>
      </c>
      <c r="BW38" s="244" t="str">
        <f t="array" ref="BW38">IFERROR(INDEX([1]!Sanaudos[Saskaita],MATCH(1,('[1]3.4'!$AM38=[1]!Sanaudos[Kodas])*('[1]3.4'!BW$7='[1]2.SAN'!$M$4:$M$73),0)),"")</f>
        <v/>
      </c>
      <c r="BX38" s="244" t="str">
        <f t="array" ref="BX38">IFERROR(INDEX([1]!Sanaudos[Saskaita],MATCH(1,('[1]3.4'!$AM38=[1]!Sanaudos[Kodas])*('[1]3.4'!BX$7='[1]2.SAN'!$M$4:$M$73),0)),"")</f>
        <v/>
      </c>
      <c r="BY38" s="244" t="str">
        <f t="array" ref="BY38">IFERROR(INDEX([1]!Sanaudos[Saskaita],MATCH(1,('[1]3.4'!$AM38=[1]!Sanaudos[Kodas])*('[1]3.4'!BY$7='[1]2.SAN'!$M$4:$M$73),0)),"")</f>
        <v/>
      </c>
      <c r="BZ38" s="244" t="str">
        <f t="array" ref="BZ38">IFERROR(INDEX([1]!Sanaudos[Saskaita],MATCH(1,('[1]3.4'!$AM38=[1]!Sanaudos[Kodas])*('[1]3.4'!BZ$7='[1]2.SAN'!$M$4:$M$73),0)),"")</f>
        <v/>
      </c>
      <c r="CA38" s="244" t="str">
        <f t="array" ref="CA38">IFERROR(INDEX([1]!Sanaudos[Saskaita],MATCH(1,('[1]3.4'!$AM38=[1]!Sanaudos[Kodas])*('[1]3.4'!CA$7='[1]2.SAN'!$M$4:$M$73),0)),"")</f>
        <v/>
      </c>
      <c r="CB38" s="244" t="str">
        <f t="array" ref="CB38">IFERROR(INDEX([1]!Sanaudos[Saskaita],MATCH(1,('[1]3.4'!$AM38=[1]!Sanaudos[Kodas])*('[1]3.4'!CB$7='[1]2.SAN'!$M$4:$M$73),0)),"")</f>
        <v/>
      </c>
      <c r="CC38" s="244" t="str">
        <f t="array" ref="CC38">IFERROR(INDEX([1]!Sanaudos[Saskaita],MATCH(1,('[1]3.4'!$AM38=[1]!Sanaudos[Kodas])*('[1]3.4'!CC$7='[1]2.SAN'!$M$4:$M$73),0)),"")</f>
        <v/>
      </c>
      <c r="CD38" s="244" t="str">
        <f t="array" ref="CD38">IFERROR(INDEX([1]!Sanaudos[Saskaita],MATCH(1,('[1]3.4'!$AM38=[1]!Sanaudos[Kodas])*('[1]3.4'!CD$7='[1]2.SAN'!$M$4:$M$73),0)),"")</f>
        <v/>
      </c>
      <c r="CE38" s="244" t="str">
        <f t="array" ref="CE38">IFERROR(INDEX([1]!Sanaudos[Saskaita],MATCH(1,('[1]3.4'!$AM38=[1]!Sanaudos[Kodas])*('[1]3.4'!CE$7='[1]2.SAN'!$M$4:$M$73),0)),"")</f>
        <v/>
      </c>
      <c r="CF38" s="244" t="str">
        <f t="array" ref="CF38">IFERROR(INDEX([1]!Sanaudos[Saskaita],MATCH(1,('[1]3.4'!$AM38=[1]!Sanaudos[Kodas])*('[1]3.4'!CF$7='[1]2.SAN'!$M$4:$M$73),0)),"")</f>
        <v/>
      </c>
      <c r="CG38" s="244" t="str">
        <f t="array" ref="CG38">IFERROR(INDEX([1]!Sanaudos[Saskaita],MATCH(1,('[1]3.4'!$AM38=[1]!Sanaudos[Kodas])*('[1]3.4'!CG$7='[1]2.SAN'!$M$4:$M$73),0)),"")</f>
        <v/>
      </c>
      <c r="CH38" s="244" t="str">
        <f t="array" ref="CH38">IFERROR(INDEX([1]!Sanaudos[Saskaita],MATCH(1,('[1]3.4'!$AM38=[1]!Sanaudos[Kodas])*('[1]3.4'!CH$7='[1]2.SAN'!$M$4:$M$73),0)),"")</f>
        <v/>
      </c>
      <c r="CI38" s="244" t="str">
        <f t="array" ref="CI38">IFERROR(INDEX([1]!Sanaudos[Saskaita],MATCH(1,('[1]3.4'!$AM38=[1]!Sanaudos[Kodas])*('[1]3.4'!CI$7='[1]2.SAN'!$M$4:$M$73),0)),"")</f>
        <v/>
      </c>
      <c r="CJ38" s="244" t="str">
        <f t="array" ref="CJ38">IFERROR(INDEX([1]!Sanaudos[Saskaita],MATCH(1,('[1]3.4'!$AM38=[1]!Sanaudos[Kodas])*('[1]3.4'!CJ$7='[1]2.SAN'!$M$4:$M$73),0)),"")</f>
        <v/>
      </c>
      <c r="CK38" s="244" t="str">
        <f t="array" ref="CK38">IFERROR(INDEX([1]!Sanaudos[Saskaita],MATCH(1,('[1]3.4'!$AM38=[1]!Sanaudos[Kodas])*('[1]3.4'!CK$7='[1]2.SAN'!$M$4:$M$73),0)),"")</f>
        <v/>
      </c>
      <c r="CL38" s="244" t="str">
        <f t="array" ref="CL38">IFERROR(INDEX([1]!Sanaudos[Saskaita],MATCH(1,('[1]3.4'!$AM38=[1]!Sanaudos[Kodas])*('[1]3.4'!CL$7='[1]2.SAN'!$M$4:$M$73),0)),"")</f>
        <v/>
      </c>
      <c r="CM38" s="244" t="str">
        <f t="array" ref="CM38">IFERROR(INDEX([1]!Sanaudos[Saskaita],MATCH(1,('[1]3.4'!$AM38=[1]!Sanaudos[Kodas])*('[1]3.4'!CM$7='[1]2.SAN'!$M$4:$M$73),0)),"")</f>
        <v/>
      </c>
      <c r="CN38" s="244" t="str">
        <f t="array" ref="CN38">IFERROR(INDEX([1]!Sanaudos[Saskaita],MATCH(1,('[1]3.4'!$AM38=[1]!Sanaudos[Kodas])*('[1]3.4'!CN$7='[1]2.SAN'!$M$4:$M$73),0)),"")</f>
        <v/>
      </c>
      <c r="CO38" s="244" t="str">
        <f t="array" ref="CO38">IFERROR(INDEX([1]!Sanaudos[Saskaita],MATCH(1,('[1]3.4'!$AM38=[1]!Sanaudos[Kodas])*('[1]3.4'!CO$7='[1]2.SAN'!$M$4:$M$73),0)),"")</f>
        <v/>
      </c>
      <c r="CP38" s="244" t="str">
        <f t="array" ref="CP38">IFERROR(INDEX([1]!Sanaudos[Saskaita],MATCH(1,('[1]3.4'!$AM38=[1]!Sanaudos[Kodas])*('[1]3.4'!CP$7='[1]2.SAN'!$M$4:$M$73),0)),"")</f>
        <v/>
      </c>
      <c r="CQ38" s="244" t="str">
        <f t="array" ref="CQ38">IFERROR(INDEX([1]!Sanaudos[Saskaita],MATCH(1,('[1]3.4'!$AM38=[1]!Sanaudos[Kodas])*('[1]3.4'!CQ$7='[1]2.SAN'!$M$4:$M$73),0)),"")</f>
        <v/>
      </c>
      <c r="CR38" s="244" t="str">
        <f t="array" ref="CR38">IFERROR(INDEX([1]!Sanaudos[Saskaita],MATCH(1,('[1]3.4'!$AM38=[1]!Sanaudos[Kodas])*('[1]3.4'!CR$7='[1]2.SAN'!$M$4:$M$73),0)),"")</f>
        <v/>
      </c>
      <c r="CS38" s="244" t="str">
        <f t="array" ref="CS38">IFERROR(INDEX([1]!Sanaudos[Saskaita],MATCH(1,('[1]3.4'!$AM38=[1]!Sanaudos[Kodas])*('[1]3.4'!CS$7='[1]2.SAN'!$M$4:$M$73),0)),"")</f>
        <v/>
      </c>
      <c r="CT38" s="244" t="str">
        <f t="array" ref="CT38">IFERROR(INDEX([1]!Sanaudos[Saskaita],MATCH(1,('[1]3.4'!$AM38=[1]!Sanaudos[Kodas])*('[1]3.4'!CT$7='[1]2.SAN'!$M$4:$M$73),0)),"")</f>
        <v/>
      </c>
      <c r="CU38" s="244" t="str">
        <f t="array" ref="CU38">IFERROR(INDEX([1]!Sanaudos[Saskaita],MATCH(1,('[1]3.4'!$AM38=[1]!Sanaudos[Kodas])*('[1]3.4'!CU$7='[1]2.SAN'!$M$4:$M$73),0)),"")</f>
        <v/>
      </c>
      <c r="CV38" s="244" t="str">
        <f t="array" ref="CV38">IFERROR(INDEX([1]!Sanaudos[Saskaita],MATCH(1,('[1]3.4'!$AM38=[1]!Sanaudos[Kodas])*('[1]3.4'!CV$7='[1]2.SAN'!$M$4:$M$73),0)),"")</f>
        <v/>
      </c>
      <c r="CW38" s="244" t="str">
        <f t="array" ref="CW38">IFERROR(INDEX([1]!Sanaudos[Saskaita],MATCH(1,('[1]3.4'!$AM38=[1]!Sanaudos[Kodas])*('[1]3.4'!CW$7='[1]2.SAN'!$M$4:$M$73),0)),"")</f>
        <v/>
      </c>
      <c r="CX38" s="244" t="str">
        <f t="array" ref="CX38">IFERROR(INDEX([1]!Sanaudos[Saskaita],MATCH(1,('[1]3.4'!$AM38=[1]!Sanaudos[Kodas])*('[1]3.4'!CX$7='[1]2.SAN'!$M$4:$M$73),0)),"")</f>
        <v/>
      </c>
      <c r="CY38" s="244" t="str">
        <f t="array" ref="CY38">IFERROR(INDEX([1]!Sanaudos[Saskaita],MATCH(1,('[1]3.4'!$AM38=[1]!Sanaudos[Kodas])*('[1]3.4'!CY$7='[1]2.SAN'!$M$4:$M$73),0)),"")</f>
        <v/>
      </c>
      <c r="CZ38" s="244" t="str">
        <f t="array" ref="CZ38">IFERROR(INDEX([1]!Sanaudos[Saskaita],MATCH(1,('[1]3.4'!$AM38=[1]!Sanaudos[Kodas])*('[1]3.4'!CZ$7='[1]2.SAN'!$M$4:$M$73),0)),"")</f>
        <v/>
      </c>
      <c r="DA38" s="244" t="str">
        <f t="array" ref="DA38">IFERROR(INDEX([1]!Sanaudos[Saskaita],MATCH(1,('[1]3.4'!$AM38=[1]!Sanaudos[Kodas])*('[1]3.4'!DA$7='[1]2.SAN'!$M$4:$M$73),0)),"")</f>
        <v/>
      </c>
      <c r="DB38" s="244" t="str">
        <f t="array" ref="DB38">IFERROR(INDEX([1]!Sanaudos[Saskaita],MATCH(1,('[1]3.4'!$AM38=[1]!Sanaudos[Kodas])*('[1]3.4'!DB$7='[1]2.SAN'!$M$4:$M$73),0)),"")</f>
        <v/>
      </c>
      <c r="DC38" s="244" t="str">
        <f t="array" ref="DC38">IFERROR(INDEX([1]!Sanaudos[Saskaita],MATCH(1,('[1]3.4'!$AM38=[1]!Sanaudos[Kodas])*('[1]3.4'!DC$7='[1]2.SAN'!$M$4:$M$73),0)),"")</f>
        <v/>
      </c>
      <c r="DD38" s="244" t="str">
        <f t="array" ref="DD38">IFERROR(INDEX([1]!Sanaudos[Saskaita],MATCH(1,('[1]3.4'!$AM38=[1]!Sanaudos[Kodas])*('[1]3.4'!DD$7='[1]2.SAN'!$M$4:$M$73),0)),"")</f>
        <v/>
      </c>
      <c r="DE38" s="244" t="str">
        <f t="array" ref="DE38">IFERROR(INDEX([1]!Sanaudos[Saskaita],MATCH(1,('[1]3.4'!$AM38=[1]!Sanaudos[Kodas])*('[1]3.4'!DE$7='[1]2.SAN'!$M$4:$M$73),0)),"")</f>
        <v/>
      </c>
      <c r="DF38" s="244" t="str">
        <f t="array" ref="DF38">IFERROR(INDEX([1]!Sanaudos[Saskaita],MATCH(1,('[1]3.4'!$AM38=[1]!Sanaudos[Kodas])*('[1]3.4'!DF$7='[1]2.SAN'!$M$4:$M$73),0)),"")</f>
        <v/>
      </c>
      <c r="DG38" s="244" t="str">
        <f t="array" ref="DG38">IFERROR(INDEX([1]!Sanaudos[Saskaita],MATCH(1,('[1]3.4'!$AM38=[1]!Sanaudos[Kodas])*('[1]3.4'!DG$7='[1]2.SAN'!$M$4:$M$73),0)),"")</f>
        <v/>
      </c>
      <c r="DH38" s="244" t="str">
        <f t="array" ref="DH38">IFERROR(INDEX([1]!Sanaudos[Saskaita],MATCH(1,('[1]3.4'!$AM38=[1]!Sanaudos[Kodas])*('[1]3.4'!DH$7='[1]2.SAN'!$M$4:$M$73),0)),"")</f>
        <v/>
      </c>
      <c r="DI38" s="244" t="str">
        <f t="array" ref="DI38">IFERROR(INDEX([1]!Sanaudos[Saskaita],MATCH(1,('[1]3.4'!$AM38=[1]!Sanaudos[Kodas])*('[1]3.4'!DI$7='[1]2.SAN'!$M$4:$M$73),0)),"")</f>
        <v/>
      </c>
      <c r="DJ38" s="244" t="str">
        <f t="array" ref="DJ38">IFERROR(INDEX([1]!Sanaudos[Saskaita],MATCH(1,('[1]3.4'!$AM38=[1]!Sanaudos[Kodas])*('[1]3.4'!DJ$7='[1]2.SAN'!$M$4:$M$73),0)),"")</f>
        <v/>
      </c>
      <c r="DK38" s="244" t="str">
        <f t="array" ref="DK38">IFERROR(INDEX([1]!Sanaudos[Saskaita],MATCH(1,('[1]3.4'!$AM38=[1]!Sanaudos[Kodas])*('[1]3.4'!DK$7='[1]2.SAN'!$M$4:$M$73),0)),"")</f>
        <v/>
      </c>
      <c r="DL38" s="244" t="str">
        <f t="array" ref="DL38">IFERROR(INDEX([1]!Sanaudos[Saskaita],MATCH(1,('[1]3.4'!$AM38=[1]!Sanaudos[Kodas])*('[1]3.4'!DL$7='[1]2.SAN'!$M$4:$M$73),0)),"")</f>
        <v/>
      </c>
      <c r="DM38" s="244" t="str">
        <f t="array" ref="DM38">IFERROR(INDEX([1]!Sanaudos[Saskaita],MATCH(1,('[1]3.4'!$AM38=[1]!Sanaudos[Kodas])*('[1]3.4'!DM$7='[1]2.SAN'!$M$4:$M$73),0)),"")</f>
        <v/>
      </c>
      <c r="DN38" s="244" t="str">
        <f t="array" ref="DN38">IFERROR(INDEX([1]!Sanaudos[Saskaita],MATCH(1,('[1]3.4'!$AM38=[1]!Sanaudos[Kodas])*('[1]3.4'!DN$7='[1]2.SAN'!$M$4:$M$73),0)),"")</f>
        <v/>
      </c>
      <c r="DO38" s="244" t="str">
        <f t="array" ref="DO38">IFERROR(INDEX([1]!Sanaudos[Saskaita],MATCH(1,('[1]3.4'!$AM38=[1]!Sanaudos[Kodas])*('[1]3.4'!DO$7='[1]2.SAN'!$M$4:$M$73),0)),"")</f>
        <v/>
      </c>
      <c r="DP38" s="244" t="str">
        <f t="array" ref="DP38">IFERROR(INDEX([1]!Sanaudos[Saskaita],MATCH(1,('[1]3.4'!$AM38=[1]!Sanaudos[Kodas])*('[1]3.4'!DP$7='[1]2.SAN'!$M$4:$M$73),0)),"")</f>
        <v/>
      </c>
      <c r="DQ38" s="244" t="str">
        <f t="array" ref="DQ38">IFERROR(INDEX([1]!Sanaudos[Saskaita],MATCH(1,('[1]3.4'!$AM38=[1]!Sanaudos[Kodas])*('[1]3.4'!DQ$7='[1]2.SAN'!$M$4:$M$73),0)),"")</f>
        <v/>
      </c>
      <c r="DR38" s="244" t="str">
        <f t="array" ref="DR38">IFERROR(INDEX([1]!Sanaudos[Saskaita],MATCH(1,('[1]3.4'!$AM38=[1]!Sanaudos[Kodas])*('[1]3.4'!DR$7='[1]2.SAN'!$M$4:$M$73),0)),"")</f>
        <v/>
      </c>
      <c r="DS38" s="244" t="str">
        <f t="array" ref="DS38">IFERROR(INDEX([1]!Sanaudos[Saskaita],MATCH(1,('[1]3.4'!$AM38=[1]!Sanaudos[Kodas])*('[1]3.4'!DS$7='[1]2.SAN'!$M$4:$M$73),0)),"")</f>
        <v/>
      </c>
      <c r="DT38" s="244" t="str">
        <f t="array" ref="DT38">IFERROR(INDEX([1]!Sanaudos[Saskaita],MATCH(1,('[1]3.4'!$AM38=[1]!Sanaudos[Kodas])*('[1]3.4'!DT$7='[1]2.SAN'!$M$4:$M$73),0)),"")</f>
        <v/>
      </c>
      <c r="DU38" s="244" t="str">
        <f t="array" ref="DU38">IFERROR(INDEX([1]!Sanaudos[Saskaita],MATCH(1,('[1]3.4'!$AM38=[1]!Sanaudos[Kodas])*('[1]3.4'!DU$7='[1]2.SAN'!$M$4:$M$73),0)),"")</f>
        <v/>
      </c>
      <c r="DV38" s="244" t="str">
        <f t="array" ref="DV38">IFERROR(INDEX([1]!Sanaudos[Saskaita],MATCH(1,('[1]3.4'!$AM38=[1]!Sanaudos[Kodas])*('[1]3.4'!DV$7='[1]2.SAN'!$M$4:$M$73),0)),"")</f>
        <v/>
      </c>
      <c r="DW38" s="244" t="str">
        <f t="array" ref="DW38">IFERROR(INDEX([1]!Sanaudos[Saskaita],MATCH(1,('[1]3.4'!$AM38=[1]!Sanaudos[Kodas])*('[1]3.4'!DW$7='[1]2.SAN'!$M$4:$M$73),0)),"")</f>
        <v/>
      </c>
      <c r="DX38" s="244" t="str">
        <f t="array" ref="DX38">IFERROR(INDEX([1]!Sanaudos[Saskaita],MATCH(1,('[1]3.4'!$AM38=[1]!Sanaudos[Kodas])*('[1]3.4'!DX$7='[1]2.SAN'!$M$4:$M$73),0)),"")</f>
        <v/>
      </c>
      <c r="DY38" s="244" t="str">
        <f t="array" ref="DY38">IFERROR(INDEX([1]!Sanaudos[Saskaita],MATCH(1,('[1]3.4'!$AM38=[1]!Sanaudos[Kodas])*('[1]3.4'!DY$7='[1]2.SAN'!$M$4:$M$73),0)),"")</f>
        <v/>
      </c>
      <c r="DZ38" s="244" t="str">
        <f t="array" ref="DZ38">IFERROR(INDEX([1]!Sanaudos[Saskaita],MATCH(1,('[1]3.4'!$AM38=[1]!Sanaudos[Kodas])*('[1]3.4'!DZ$7='[1]2.SAN'!$M$4:$M$73),0)),"")</f>
        <v/>
      </c>
      <c r="EA38" s="244" t="str">
        <f t="array" ref="EA38">IFERROR(INDEX([1]!Sanaudos[Saskaita],MATCH(1,('[1]3.4'!$AM38=[1]!Sanaudos[Kodas])*('[1]3.4'!EA$7='[1]2.SAN'!$M$4:$M$73),0)),"")</f>
        <v/>
      </c>
      <c r="EB38" s="244" t="str">
        <f t="array" ref="EB38">IFERROR(INDEX([1]!Sanaudos[Saskaita],MATCH(1,('[1]3.4'!$AM38=[1]!Sanaudos[Kodas])*('[1]3.4'!EB$7='[1]2.SAN'!$M$4:$M$73),0)),"")</f>
        <v/>
      </c>
      <c r="EC38" s="244" t="str">
        <f t="array" ref="EC38">IFERROR(INDEX([1]!Sanaudos[Saskaita],MATCH(1,('[1]3.4'!$AM38=[1]!Sanaudos[Kodas])*('[1]3.4'!EC$7='[1]2.SAN'!$M$4:$M$73),0)),"")</f>
        <v/>
      </c>
      <c r="ED38" s="244" t="str">
        <f t="array" ref="ED38">IFERROR(INDEX([1]!Sanaudos[Saskaita],MATCH(1,('[1]3.4'!$AM38=[1]!Sanaudos[Kodas])*('[1]3.4'!ED$7='[1]2.SAN'!$M$4:$M$73),0)),"")</f>
        <v/>
      </c>
      <c r="EE38" s="244" t="str">
        <f t="array" ref="EE38">IFERROR(INDEX([1]!Sanaudos[Saskaita],MATCH(1,('[1]3.4'!$AM38=[1]!Sanaudos[Kodas])*('[1]3.4'!EE$7='[1]2.SAN'!$M$4:$M$73),0)),"")</f>
        <v/>
      </c>
      <c r="EF38" s="244" t="str">
        <f t="array" ref="EF38">IFERROR(INDEX([1]!Sanaudos[Saskaita],MATCH(1,('[1]3.4'!$AM38=[1]!Sanaudos[Kodas])*('[1]3.4'!EF$7='[1]2.SAN'!$M$4:$M$73),0)),"")</f>
        <v/>
      </c>
      <c r="EG38" s="244" t="str">
        <f t="array" ref="EG38">IFERROR(INDEX([1]!Sanaudos[Saskaita],MATCH(1,('[1]3.4'!$AM38=[1]!Sanaudos[Kodas])*('[1]3.4'!EG$7='[1]2.SAN'!$M$4:$M$73),0)),"")</f>
        <v/>
      </c>
      <c r="EH38" s="244" t="str">
        <f t="array" ref="EH38">IFERROR(INDEX([1]!Sanaudos[Saskaita],MATCH(1,('[1]3.4'!$AM38=[1]!Sanaudos[Kodas])*('[1]3.4'!EH$7='[1]2.SAN'!$M$4:$M$73),0)),"")</f>
        <v/>
      </c>
      <c r="EI38" s="244" t="str">
        <f t="array" ref="EI38">IFERROR(INDEX([1]!Sanaudos[Saskaita],MATCH(1,('[1]3.4'!$AM38=[1]!Sanaudos[Kodas])*('[1]3.4'!EI$7='[1]2.SAN'!$M$4:$M$73),0)),"")</f>
        <v/>
      </c>
      <c r="EJ38" s="244" t="str">
        <f t="array" ref="EJ38">IFERROR(INDEX([1]!Sanaudos[Saskaita],MATCH(1,('[1]3.4'!$AM38=[1]!Sanaudos[Kodas])*('[1]3.4'!EJ$7='[1]2.SAN'!$M$4:$M$73),0)),"")</f>
        <v/>
      </c>
      <c r="EK38" s="244" t="str">
        <f t="array" ref="EK38">IFERROR(INDEX([1]!Sanaudos[Saskaita],MATCH(1,('[1]3.4'!$AM38=[1]!Sanaudos[Kodas])*('[1]3.4'!EK$7='[1]2.SAN'!$M$4:$M$73),0)),"")</f>
        <v/>
      </c>
      <c r="EL38" s="244" t="str">
        <f t="array" ref="EL38">IFERROR(INDEX([1]!Sanaudos[Saskaita],MATCH(1,('[1]3.4'!$AM38=[1]!Sanaudos[Kodas])*('[1]3.4'!EL$7='[1]2.SAN'!$M$4:$M$73),0)),"")</f>
        <v/>
      </c>
      <c r="EM38" s="244" t="str">
        <f t="array" ref="EM38">IFERROR(INDEX([1]!Sanaudos[Saskaita],MATCH(1,('[1]3.4'!$AM38=[1]!Sanaudos[Kodas])*('[1]3.4'!EM$7='[1]2.SAN'!$M$4:$M$73),0)),"")</f>
        <v/>
      </c>
      <c r="EN38" s="244" t="str">
        <f t="array" ref="EN38">IFERROR(INDEX([1]!Sanaudos[Saskaita],MATCH(1,('[1]3.4'!$AM38=[1]!Sanaudos[Kodas])*('[1]3.4'!EN$7='[1]2.SAN'!$M$4:$M$73),0)),"")</f>
        <v/>
      </c>
      <c r="EO38" s="244" t="str">
        <f t="array" ref="EO38">IFERROR(INDEX([1]!Sanaudos[Saskaita],MATCH(1,('[1]3.4'!$AM38=[1]!Sanaudos[Kodas])*('[1]3.4'!EO$7='[1]2.SAN'!$M$4:$M$73),0)),"")</f>
        <v/>
      </c>
      <c r="EP38" s="244" t="str">
        <f t="array" ref="EP38">IFERROR(INDEX([1]!Sanaudos[Saskaita],MATCH(1,('[1]3.4'!$AM38=[1]!Sanaudos[Kodas])*('[1]3.4'!EP$7='[1]2.SAN'!$M$4:$M$73),0)),"")</f>
        <v/>
      </c>
      <c r="EQ38" s="244" t="str">
        <f t="array" ref="EQ38">IFERROR(INDEX([1]!Sanaudos[Saskaita],MATCH(1,('[1]3.4'!$AM38=[1]!Sanaudos[Kodas])*('[1]3.4'!EQ$7='[1]2.SAN'!$M$4:$M$73),0)),"")</f>
        <v/>
      </c>
      <c r="ER38" s="244" t="str">
        <f t="array" ref="ER38">IFERROR(INDEX([1]!Sanaudos[Saskaita],MATCH(1,('[1]3.4'!$AM38=[1]!Sanaudos[Kodas])*('[1]3.4'!ER$7='[1]2.SAN'!$M$4:$M$73),0)),"")</f>
        <v/>
      </c>
      <c r="ES38" s="244" t="str">
        <f t="array" ref="ES38">IFERROR(INDEX([1]!Sanaudos[Saskaita],MATCH(1,('[1]3.4'!$AM38=[1]!Sanaudos[Kodas])*('[1]3.4'!ES$7='[1]2.SAN'!$M$4:$M$73),0)),"")</f>
        <v/>
      </c>
      <c r="ET38" s="244" t="str">
        <f t="array" ref="ET38">IFERROR(INDEX([1]!Sanaudos[Saskaita],MATCH(1,('[1]3.4'!$AM38=[1]!Sanaudos[Kodas])*('[1]3.4'!ET$7='[1]2.SAN'!$M$4:$M$73),0)),"")</f>
        <v/>
      </c>
      <c r="EU38" s="244" t="str">
        <f t="array" ref="EU38">IFERROR(INDEX([1]!Sanaudos[Saskaita],MATCH(1,('[1]3.4'!$AM38=[1]!Sanaudos[Kodas])*('[1]3.4'!EU$7='[1]2.SAN'!$M$4:$M$73),0)),"")</f>
        <v/>
      </c>
      <c r="EV38" s="244" t="str">
        <f t="array" ref="EV38">IFERROR(INDEX([1]!Sanaudos[Saskaita],MATCH(1,('[1]3.4'!$AM38=[1]!Sanaudos[Kodas])*('[1]3.4'!EV$7='[1]2.SAN'!$M$4:$M$73),0)),"")</f>
        <v/>
      </c>
      <c r="EW38" s="244" t="str">
        <f t="array" ref="EW38">IFERROR(INDEX([1]!Sanaudos[Saskaita],MATCH(1,('[1]3.4'!$AM38=[1]!Sanaudos[Kodas])*('[1]3.4'!EW$7='[1]2.SAN'!$M$4:$M$73),0)),"")</f>
        <v/>
      </c>
      <c r="EX38" s="244" t="str">
        <f t="array" ref="EX38">IFERROR(INDEX([1]!Sanaudos[Saskaita],MATCH(1,('[1]3.4'!$AM38=[1]!Sanaudos[Kodas])*('[1]3.4'!EX$7='[1]2.SAN'!$M$4:$M$73),0)),"")</f>
        <v/>
      </c>
      <c r="EY38" s="244" t="str">
        <f t="array" ref="EY38">IFERROR(INDEX([1]!Sanaudos[Saskaita],MATCH(1,('[1]3.4'!$AM38=[1]!Sanaudos[Kodas])*('[1]3.4'!EY$7='[1]2.SAN'!$M$4:$M$73),0)),"")</f>
        <v/>
      </c>
      <c r="EZ38" s="244" t="str">
        <f t="array" ref="EZ38">IFERROR(INDEX([1]!Sanaudos[Saskaita],MATCH(1,('[1]3.4'!$AM38=[1]!Sanaudos[Kodas])*('[1]3.4'!EZ$7='[1]2.SAN'!$M$4:$M$73),0)),"")</f>
        <v/>
      </c>
      <c r="FA38" s="244" t="str">
        <f t="array" ref="FA38">IFERROR(INDEX([1]!Sanaudos[Saskaita],MATCH(1,('[1]3.4'!$AM38=[1]!Sanaudos[Kodas])*('[1]3.4'!FA$7='[1]2.SAN'!$M$4:$M$73),0)),"")</f>
        <v/>
      </c>
      <c r="FB38" s="244" t="str">
        <f t="array" ref="FB38">IFERROR(INDEX([1]!Sanaudos[Saskaita],MATCH(1,('[1]3.4'!$AM38=[1]!Sanaudos[Kodas])*('[1]3.4'!FB$7='[1]2.SAN'!$M$4:$M$73),0)),"")</f>
        <v/>
      </c>
      <c r="FC38" s="244" t="str">
        <f t="array" ref="FC38">IFERROR(INDEX([1]!Sanaudos[Saskaita],MATCH(1,('[1]3.4'!$AM38=[1]!Sanaudos[Kodas])*('[1]3.4'!FC$7='[1]2.SAN'!$M$4:$M$73),0)),"")</f>
        <v/>
      </c>
      <c r="FD38" s="244" t="str">
        <f t="array" ref="FD38">IFERROR(INDEX([1]!Sanaudos[Saskaita],MATCH(1,('[1]3.4'!$AM38=[1]!Sanaudos[Kodas])*('[1]3.4'!FD$7='[1]2.SAN'!$M$4:$M$73),0)),"")</f>
        <v/>
      </c>
      <c r="FE38" s="244" t="str">
        <f t="array" ref="FE38">IFERROR(INDEX([1]!Sanaudos[Saskaita],MATCH(1,('[1]3.4'!$AM38=[1]!Sanaudos[Kodas])*('[1]3.4'!FE$7='[1]2.SAN'!$M$4:$M$73),0)),"")</f>
        <v/>
      </c>
      <c r="FF38" s="244" t="str">
        <f t="array" ref="FF38">IFERROR(INDEX([1]!Sanaudos[Saskaita],MATCH(1,('[1]3.4'!$AM38=[1]!Sanaudos[Kodas])*('[1]3.4'!FF$7='[1]2.SAN'!$M$4:$M$73),0)),"")</f>
        <v/>
      </c>
      <c r="FG38" s="244" t="str">
        <f t="array" ref="FG38">IFERROR(INDEX([1]!Sanaudos[Saskaita],MATCH(1,('[1]3.4'!$AM38=[1]!Sanaudos[Kodas])*('[1]3.4'!FG$7='[1]2.SAN'!$M$4:$M$73),0)),"")</f>
        <v/>
      </c>
      <c r="FH38" s="244" t="str">
        <f t="array" ref="FH38">IFERROR(INDEX([1]!Sanaudos[Saskaita],MATCH(1,('[1]3.4'!$AM38=[1]!Sanaudos[Kodas])*('[1]3.4'!FH$7='[1]2.SAN'!$M$4:$M$73),0)),"")</f>
        <v/>
      </c>
      <c r="FI38" s="244" t="str">
        <f t="array" ref="FI38">IFERROR(INDEX([1]!Sanaudos[Saskaita],MATCH(1,('[1]3.4'!$AM38=[1]!Sanaudos[Kodas])*('[1]3.4'!FI$7='[1]2.SAN'!$M$4:$M$73),0)),"")</f>
        <v/>
      </c>
      <c r="FJ38" s="244" t="str">
        <f t="array" ref="FJ38">IFERROR(INDEX([1]!Sanaudos[Saskaita],MATCH(1,('[1]3.4'!$AM38=[1]!Sanaudos[Kodas])*('[1]3.4'!FJ$7='[1]2.SAN'!$M$4:$M$73),0)),"")</f>
        <v/>
      </c>
      <c r="FK38" s="244" t="str">
        <f t="array" ref="FK38">IFERROR(INDEX([1]!Sanaudos[Saskaita],MATCH(1,('[1]3.4'!$AM38=[1]!Sanaudos[Kodas])*('[1]3.4'!FK$7='[1]2.SAN'!$M$4:$M$73),0)),"")</f>
        <v/>
      </c>
      <c r="FL38" s="244" t="str">
        <f t="array" ref="FL38">IFERROR(INDEX([1]!Sanaudos[Saskaita],MATCH(1,('[1]3.4'!$AM38=[1]!Sanaudos[Kodas])*('[1]3.4'!FL$7='[1]2.SAN'!$M$4:$M$73),0)),"")</f>
        <v/>
      </c>
      <c r="FM38" s="244" t="str">
        <f t="array" ref="FM38">IFERROR(INDEX([1]!Sanaudos[Saskaita],MATCH(1,('[1]3.4'!$AM38=[1]!Sanaudos[Kodas])*('[1]3.4'!FM$7='[1]2.SAN'!$M$4:$M$73),0)),"")</f>
        <v/>
      </c>
      <c r="FN38" s="244" t="str">
        <f t="array" ref="FN38">IFERROR(INDEX([1]!Sanaudos[Saskaita],MATCH(1,('[1]3.4'!$AM38=[1]!Sanaudos[Kodas])*('[1]3.4'!FN$7='[1]2.SAN'!$M$4:$M$73),0)),"")</f>
        <v/>
      </c>
      <c r="FO38" s="244" t="str">
        <f t="array" ref="FO38">IFERROR(INDEX([1]!Sanaudos[Saskaita],MATCH(1,('[1]3.4'!$AM38=[1]!Sanaudos[Kodas])*('[1]3.4'!FO$7='[1]2.SAN'!$M$4:$M$73),0)),"")</f>
        <v/>
      </c>
      <c r="FP38" s="244" t="str">
        <f t="array" ref="FP38">IFERROR(INDEX([1]!Sanaudos[Saskaita],MATCH(1,('[1]3.4'!$AM38=[1]!Sanaudos[Kodas])*('[1]3.4'!FP$7='[1]2.SAN'!$M$4:$M$73),0)),"")</f>
        <v/>
      </c>
      <c r="FQ38" s="244" t="str">
        <f t="array" ref="FQ38">IFERROR(INDEX([1]!Sanaudos[Saskaita],MATCH(1,('[1]3.4'!$AM38=[1]!Sanaudos[Kodas])*('[1]3.4'!FQ$7='[1]2.SAN'!$M$4:$M$73),0)),"")</f>
        <v/>
      </c>
      <c r="FR38" s="244" t="str">
        <f t="array" ref="FR38">IFERROR(INDEX([1]!Sanaudos[Saskaita],MATCH(1,('[1]3.4'!$AM38=[1]!Sanaudos[Kodas])*('[1]3.4'!FR$7='[1]2.SAN'!$M$4:$M$73),0)),"")</f>
        <v/>
      </c>
      <c r="FS38" s="244" t="str">
        <f t="array" ref="FS38">IFERROR(INDEX([1]!Sanaudos[Saskaita],MATCH(1,('[1]3.4'!$AM38=[1]!Sanaudos[Kodas])*('[1]3.4'!FS$7='[1]2.SAN'!$M$4:$M$73),0)),"")</f>
        <v/>
      </c>
      <c r="FT38" s="244" t="str">
        <f t="array" ref="FT38">IFERROR(INDEX([1]!Sanaudos[Saskaita],MATCH(1,('[1]3.4'!$AM38=[1]!Sanaudos[Kodas])*('[1]3.4'!FT$7='[1]2.SAN'!$M$4:$M$73),0)),"")</f>
        <v/>
      </c>
      <c r="FU38" s="244" t="str">
        <f t="array" ref="FU38">IFERROR(INDEX([1]!Sanaudos[Saskaita],MATCH(1,('[1]3.4'!$AM38=[1]!Sanaudos[Kodas])*('[1]3.4'!FU$7='[1]2.SAN'!$M$4:$M$73),0)),"")</f>
        <v/>
      </c>
      <c r="FV38" s="244" t="str">
        <f t="array" ref="FV38">IFERROR(INDEX([1]!Sanaudos[Saskaita],MATCH(1,('[1]3.4'!$AM38=[1]!Sanaudos[Kodas])*('[1]3.4'!FV$7='[1]2.SAN'!$M$4:$M$73),0)),"")</f>
        <v/>
      </c>
      <c r="FW38" s="244" t="str">
        <f t="array" ref="FW38">IFERROR(INDEX([1]!Sanaudos[Saskaita],MATCH(1,('[1]3.4'!$AM38=[1]!Sanaudos[Kodas])*('[1]3.4'!FW$7='[1]2.SAN'!$M$4:$M$73),0)),"")</f>
        <v/>
      </c>
      <c r="FX38" s="244" t="str">
        <f t="array" ref="FX38">IFERROR(INDEX([1]!Sanaudos[Saskaita],MATCH(1,('[1]3.4'!$AM38=[1]!Sanaudos[Kodas])*('[1]3.4'!FX$7='[1]2.SAN'!$M$4:$M$73),0)),"")</f>
        <v/>
      </c>
      <c r="FY38" s="244" t="str">
        <f t="array" ref="FY38">IFERROR(INDEX([1]!Sanaudos[Saskaita],MATCH(1,('[1]3.4'!$AM38=[1]!Sanaudos[Kodas])*('[1]3.4'!FY$7='[1]2.SAN'!$M$4:$M$73),0)),"")</f>
        <v/>
      </c>
      <c r="FZ38" s="244" t="str">
        <f t="array" ref="FZ38">IFERROR(INDEX([1]!Sanaudos[Saskaita],MATCH(1,('[1]3.4'!$AM38=[1]!Sanaudos[Kodas])*('[1]3.4'!FZ$7='[1]2.SAN'!$M$4:$M$73),0)),"")</f>
        <v/>
      </c>
      <c r="GA38" s="244" t="str">
        <f t="array" ref="GA38">IFERROR(INDEX([1]!Sanaudos[Saskaita],MATCH(1,('[1]3.4'!$AM38=[1]!Sanaudos[Kodas])*('[1]3.4'!GA$7='[1]2.SAN'!$M$4:$M$73),0)),"")</f>
        <v/>
      </c>
      <c r="GB38" s="244" t="str">
        <f t="array" ref="GB38">IFERROR(INDEX([1]!Sanaudos[Saskaita],MATCH(1,('[1]3.4'!$AM38=[1]!Sanaudos[Kodas])*('[1]3.4'!GB$7='[1]2.SAN'!$M$4:$M$73),0)),"")</f>
        <v/>
      </c>
      <c r="GC38" s="244" t="str">
        <f t="array" ref="GC38">IFERROR(INDEX([1]!Sanaudos[Saskaita],MATCH(1,('[1]3.4'!$AM38=[1]!Sanaudos[Kodas])*('[1]3.4'!GC$7='[1]2.SAN'!$M$4:$M$73),0)),"")</f>
        <v/>
      </c>
      <c r="GD38" s="244" t="str">
        <f t="array" ref="GD38">IFERROR(INDEX([1]!Sanaudos[Saskaita],MATCH(1,('[1]3.4'!$AM38=[1]!Sanaudos[Kodas])*('[1]3.4'!GD$7='[1]2.SAN'!$M$4:$M$73),0)),"")</f>
        <v/>
      </c>
      <c r="GE38" s="244" t="str">
        <f t="array" ref="GE38">IFERROR(INDEX([1]!Sanaudos[Saskaita],MATCH(1,('[1]3.4'!$AM38=[1]!Sanaudos[Kodas])*('[1]3.4'!GE$7='[1]2.SAN'!$M$4:$M$73),0)),"")</f>
        <v/>
      </c>
      <c r="GF38" s="244" t="str">
        <f t="array" ref="GF38">IFERROR(INDEX([1]!Sanaudos[Saskaita],MATCH(1,('[1]3.4'!$AM38=[1]!Sanaudos[Kodas])*('[1]3.4'!GF$7='[1]2.SAN'!$M$4:$M$73),0)),"")</f>
        <v/>
      </c>
      <c r="GG38" s="244" t="str">
        <f t="array" ref="GG38">IFERROR(INDEX([1]!Sanaudos[Saskaita],MATCH(1,('[1]3.4'!$AM38=[1]!Sanaudos[Kodas])*('[1]3.4'!GG$7='[1]2.SAN'!$M$4:$M$73),0)),"")</f>
        <v/>
      </c>
      <c r="GH38" s="244" t="str">
        <f t="array" ref="GH38">IFERROR(INDEX([1]!Sanaudos[Saskaita],MATCH(1,('[1]3.4'!$AM38=[1]!Sanaudos[Kodas])*('[1]3.4'!GH$7='[1]2.SAN'!$M$4:$M$73),0)),"")</f>
        <v/>
      </c>
      <c r="GI38" s="244" t="str">
        <f t="array" ref="GI38">IFERROR(INDEX([1]!Sanaudos[Saskaita],MATCH(1,('[1]3.4'!$AM38=[1]!Sanaudos[Kodas])*('[1]3.4'!GI$7='[1]2.SAN'!$M$4:$M$73),0)),"")</f>
        <v/>
      </c>
      <c r="GJ38" s="244" t="str">
        <f t="array" ref="GJ38">IFERROR(INDEX([1]!Sanaudos[Saskaita],MATCH(1,('[1]3.4'!$AM38=[1]!Sanaudos[Kodas])*('[1]3.4'!GJ$7='[1]2.SAN'!$M$4:$M$73),0)),"")</f>
        <v/>
      </c>
      <c r="GK38" s="244" t="str">
        <f t="array" ref="GK38">IFERROR(INDEX([1]!Sanaudos[Saskaita],MATCH(1,('[1]3.4'!$AM38=[1]!Sanaudos[Kodas])*('[1]3.4'!GK$7='[1]2.SAN'!$M$4:$M$73),0)),"")</f>
        <v/>
      </c>
      <c r="GL38" s="244" t="str">
        <f t="array" ref="GL38">IFERROR(INDEX([1]!Sanaudos[Saskaita],MATCH(1,('[1]3.4'!$AM38=[1]!Sanaudos[Kodas])*('[1]3.4'!GL$7='[1]2.SAN'!$M$4:$M$73),0)),"")</f>
        <v/>
      </c>
      <c r="GM38" s="244" t="str">
        <f t="array" ref="GM38">IFERROR(INDEX([1]!Sanaudos[Saskaita],MATCH(1,('[1]3.4'!$AM38=[1]!Sanaudos[Kodas])*('[1]3.4'!GM$7='[1]2.SAN'!$M$4:$M$73),0)),"")</f>
        <v/>
      </c>
      <c r="GN38" s="244" t="str">
        <f t="array" ref="GN38">IFERROR(INDEX([1]!Sanaudos[Saskaita],MATCH(1,('[1]3.4'!$AM38=[1]!Sanaudos[Kodas])*('[1]3.4'!GN$7='[1]2.SAN'!$M$4:$M$73),0)),"")</f>
        <v/>
      </c>
      <c r="GO38" s="244" t="str">
        <f t="array" ref="GO38">IFERROR(INDEX([1]!Sanaudos[Saskaita],MATCH(1,('[1]3.4'!$AM38=[1]!Sanaudos[Kodas])*('[1]3.4'!GO$7='[1]2.SAN'!$M$4:$M$73),0)),"")</f>
        <v/>
      </c>
      <c r="GP38" s="244" t="str">
        <f t="array" ref="GP38">IFERROR(INDEX([1]!Sanaudos[Saskaita],MATCH(1,('[1]3.4'!$AM38=[1]!Sanaudos[Kodas])*('[1]3.4'!GP$7='[1]2.SAN'!$M$4:$M$73),0)),"")</f>
        <v/>
      </c>
      <c r="GQ38" s="244" t="str">
        <f t="array" ref="GQ38">IFERROR(INDEX([1]!Sanaudos[Saskaita],MATCH(1,('[1]3.4'!$AM38=[1]!Sanaudos[Kodas])*('[1]3.4'!GQ$7='[1]2.SAN'!$M$4:$M$73),0)),"")</f>
        <v/>
      </c>
      <c r="GR38" s="244" t="str">
        <f t="array" ref="GR38">IFERROR(INDEX([1]!Sanaudos[Saskaita],MATCH(1,('[1]3.4'!$AM38=[1]!Sanaudos[Kodas])*('[1]3.4'!GR$7='[1]2.SAN'!$M$4:$M$73),0)),"")</f>
        <v/>
      </c>
      <c r="GS38" s="244" t="str">
        <f t="array" ref="GS38">IFERROR(INDEX([1]!Sanaudos[Saskaita],MATCH(1,('[1]3.4'!$AM38=[1]!Sanaudos[Kodas])*('[1]3.4'!GS$7='[1]2.SAN'!$M$4:$M$73),0)),"")</f>
        <v/>
      </c>
      <c r="GT38" s="244" t="str">
        <f t="array" ref="GT38">IFERROR(INDEX([1]!Sanaudos[Saskaita],MATCH(1,('[1]3.4'!$AM38=[1]!Sanaudos[Kodas])*('[1]3.4'!GT$7='[1]2.SAN'!$M$4:$M$73),0)),"")</f>
        <v/>
      </c>
      <c r="GU38" s="244" t="str">
        <f t="array" ref="GU38">IFERROR(INDEX([1]!Sanaudos[Saskaita],MATCH(1,('[1]3.4'!$AM38=[1]!Sanaudos[Kodas])*('[1]3.4'!GU$7='[1]2.SAN'!$M$4:$M$73),0)),"")</f>
        <v/>
      </c>
      <c r="GV38" s="244" t="str">
        <f t="array" ref="GV38">IFERROR(INDEX([1]!Sanaudos[Saskaita],MATCH(1,('[1]3.4'!$AM38=[1]!Sanaudos[Kodas])*('[1]3.4'!GV$7='[1]2.SAN'!$M$4:$M$73),0)),"")</f>
        <v/>
      </c>
      <c r="GW38" s="244" t="str">
        <f t="array" ref="GW38">IFERROR(INDEX([1]!Sanaudos[Saskaita],MATCH(1,('[1]3.4'!$AM38=[1]!Sanaudos[Kodas])*('[1]3.4'!GW$7='[1]2.SAN'!$M$4:$M$73),0)),"")</f>
        <v/>
      </c>
      <c r="GX38" s="244" t="str">
        <f t="array" ref="GX38">IFERROR(INDEX([1]!Sanaudos[Saskaita],MATCH(1,('[1]3.4'!$AM38=[1]!Sanaudos[Kodas])*('[1]3.4'!GX$7='[1]2.SAN'!$M$4:$M$73),0)),"")</f>
        <v/>
      </c>
      <c r="GY38" s="244" t="str">
        <f t="array" ref="GY38">IFERROR(INDEX([1]!Sanaudos[Saskaita],MATCH(1,('[1]3.4'!$AM38=[1]!Sanaudos[Kodas])*('[1]3.4'!GY$7='[1]2.SAN'!$M$4:$M$73),0)),"")</f>
        <v/>
      </c>
      <c r="GZ38" s="244" t="str">
        <f t="array" ref="GZ38">IFERROR(INDEX([1]!Sanaudos[Saskaita],MATCH(1,('[1]3.4'!$AM38=[1]!Sanaudos[Kodas])*('[1]3.4'!GZ$7='[1]2.SAN'!$M$4:$M$73),0)),"")</f>
        <v/>
      </c>
      <c r="HA38" s="244" t="str">
        <f t="array" ref="HA38">IFERROR(INDEX([1]!Sanaudos[Saskaita],MATCH(1,('[1]3.4'!$AM38=[1]!Sanaudos[Kodas])*('[1]3.4'!HA$7='[1]2.SAN'!$M$4:$M$73),0)),"")</f>
        <v/>
      </c>
      <c r="HB38" s="244" t="str">
        <f t="array" ref="HB38">IFERROR(INDEX([1]!Sanaudos[Saskaita],MATCH(1,('[1]3.4'!$AM38=[1]!Sanaudos[Kodas])*('[1]3.4'!HB$7='[1]2.SAN'!$M$4:$M$73),0)),"")</f>
        <v/>
      </c>
      <c r="HC38" s="244" t="str">
        <f t="array" ref="HC38">IFERROR(INDEX([1]!Sanaudos[Saskaita],MATCH(1,('[1]3.4'!$AM38=[1]!Sanaudos[Kodas])*('[1]3.4'!HC$7='[1]2.SAN'!$M$4:$M$73),0)),"")</f>
        <v/>
      </c>
      <c r="HD38" s="244" t="str">
        <f t="array" ref="HD38">IFERROR(INDEX([1]!Sanaudos[Saskaita],MATCH(1,('[1]3.4'!$AM38=[1]!Sanaudos[Kodas])*('[1]3.4'!HD$7='[1]2.SAN'!$M$4:$M$73),0)),"")</f>
        <v/>
      </c>
      <c r="HE38" s="244" t="str">
        <f t="array" ref="HE38">IFERROR(INDEX([1]!Sanaudos[Saskaita],MATCH(1,('[1]3.4'!$AM38=[1]!Sanaudos[Kodas])*('[1]3.4'!HE$7='[1]2.SAN'!$M$4:$M$73),0)),"")</f>
        <v/>
      </c>
      <c r="HF38" s="244" t="str">
        <f t="array" ref="HF38">IFERROR(INDEX([1]!Sanaudos[Saskaita],MATCH(1,('[1]3.4'!$AM38=[1]!Sanaudos[Kodas])*('[1]3.4'!HF$7='[1]2.SAN'!$M$4:$M$73),0)),"")</f>
        <v/>
      </c>
      <c r="HG38" s="244" t="str">
        <f t="array" ref="HG38">IFERROR(INDEX([1]!Sanaudos[Saskaita],MATCH(1,('[1]3.4'!$AM38=[1]!Sanaudos[Kodas])*('[1]3.4'!HG$7='[1]2.SAN'!$M$4:$M$73),0)),"")</f>
        <v/>
      </c>
      <c r="HH38" s="244" t="str">
        <f t="array" ref="HH38">IFERROR(INDEX([1]!Sanaudos[Saskaita],MATCH(1,('[1]3.4'!$AM38=[1]!Sanaudos[Kodas])*('[1]3.4'!HH$7='[1]2.SAN'!$M$4:$M$73),0)),"")</f>
        <v/>
      </c>
      <c r="HI38" s="244" t="str">
        <f t="array" ref="HI38">IFERROR(INDEX([1]!Sanaudos[Saskaita],MATCH(1,('[1]3.4'!$AM38=[1]!Sanaudos[Kodas])*('[1]3.4'!HI$7='[1]2.SAN'!$M$4:$M$73),0)),"")</f>
        <v/>
      </c>
      <c r="HJ38" s="244" t="str">
        <f t="array" ref="HJ38">IFERROR(INDEX([1]!Sanaudos[Saskaita],MATCH(1,('[1]3.4'!$AM38=[1]!Sanaudos[Kodas])*('[1]3.4'!HJ$7='[1]2.SAN'!$M$4:$M$73),0)),"")</f>
        <v/>
      </c>
      <c r="HK38" s="244" t="str">
        <f t="array" ref="HK38">IFERROR(INDEX([1]!Sanaudos[Saskaita],MATCH(1,('[1]3.4'!$AM38=[1]!Sanaudos[Kodas])*('[1]3.4'!HK$7='[1]2.SAN'!$M$4:$M$73),0)),"")</f>
        <v/>
      </c>
      <c r="HL38" s="244" t="str">
        <f t="array" ref="HL38">IFERROR(INDEX([1]!Sanaudos[Saskaita],MATCH(1,('[1]3.4'!$AM38=[1]!Sanaudos[Kodas])*('[1]3.4'!HL$7='[1]2.SAN'!$M$4:$M$73),0)),"")</f>
        <v/>
      </c>
      <c r="HM38" s="244" t="str">
        <f t="array" ref="HM38">IFERROR(INDEX([1]!Sanaudos[Saskaita],MATCH(1,('[1]3.4'!$AM38=[1]!Sanaudos[Kodas])*('[1]3.4'!HM$7='[1]2.SAN'!$M$4:$M$73),0)),"")</f>
        <v/>
      </c>
      <c r="HN38" s="244" t="str">
        <f t="array" ref="HN38">IFERROR(INDEX([1]!Sanaudos[Saskaita],MATCH(1,('[1]3.4'!$AM38=[1]!Sanaudos[Kodas])*('[1]3.4'!HN$7='[1]2.SAN'!$M$4:$M$73),0)),"")</f>
        <v/>
      </c>
      <c r="HO38" s="244" t="str">
        <f t="array" ref="HO38">IFERROR(INDEX([1]!Sanaudos[Saskaita],MATCH(1,('[1]3.4'!$AM38=[1]!Sanaudos[Kodas])*('[1]3.4'!HO$7='[1]2.SAN'!$M$4:$M$73),0)),"")</f>
        <v/>
      </c>
      <c r="HP38" s="244" t="str">
        <f t="array" ref="HP38">IFERROR(INDEX([1]!Sanaudos[Saskaita],MATCH(1,('[1]3.4'!$AM38=[1]!Sanaudos[Kodas])*('[1]3.4'!HP$7='[1]2.SAN'!$M$4:$M$73),0)),"")</f>
        <v/>
      </c>
      <c r="HQ38" s="244" t="str">
        <f t="array" ref="HQ38">IFERROR(INDEX([1]!Sanaudos[Saskaita],MATCH(1,('[1]3.4'!$AM38=[1]!Sanaudos[Kodas])*('[1]3.4'!HQ$7='[1]2.SAN'!$M$4:$M$73),0)),"")</f>
        <v/>
      </c>
      <c r="HR38" s="244" t="str">
        <f t="array" ref="HR38">IFERROR(INDEX([1]!Sanaudos[Saskaita],MATCH(1,('[1]3.4'!$AM38=[1]!Sanaudos[Kodas])*('[1]3.4'!HR$7='[1]2.SAN'!$M$4:$M$73),0)),"")</f>
        <v/>
      </c>
      <c r="HS38" s="244" t="str">
        <f t="array" ref="HS38">IFERROR(INDEX([1]!Sanaudos[Saskaita],MATCH(1,('[1]3.4'!$AM38=[1]!Sanaudos[Kodas])*('[1]3.4'!HS$7='[1]2.SAN'!$M$4:$M$73),0)),"")</f>
        <v/>
      </c>
      <c r="HT38" s="244" t="str">
        <f t="array" ref="HT38">IFERROR(INDEX([1]!Sanaudos[Saskaita],MATCH(1,('[1]3.4'!$AM38=[1]!Sanaudos[Kodas])*('[1]3.4'!HT$7='[1]2.SAN'!$M$4:$M$73),0)),"")</f>
        <v/>
      </c>
      <c r="HU38" s="244" t="str">
        <f t="array" ref="HU38">IFERROR(INDEX([1]!Sanaudos[Saskaita],MATCH(1,('[1]3.4'!$AM38=[1]!Sanaudos[Kodas])*('[1]3.4'!HU$7='[1]2.SAN'!$M$4:$M$73),0)),"")</f>
        <v/>
      </c>
      <c r="HV38" s="244" t="str">
        <f t="array" ref="HV38">IFERROR(INDEX([1]!Sanaudos[Saskaita],MATCH(1,('[1]3.4'!$AM38=[1]!Sanaudos[Kodas])*('[1]3.4'!HV$7='[1]2.SAN'!$M$4:$M$73),0)),"")</f>
        <v/>
      </c>
      <c r="HW38" s="244" t="str">
        <f t="array" ref="HW38">IFERROR(INDEX([1]!Sanaudos[Saskaita],MATCH(1,('[1]3.4'!$AM38=[1]!Sanaudos[Kodas])*('[1]3.4'!HW$7='[1]2.SAN'!$M$4:$M$73),0)),"")</f>
        <v/>
      </c>
      <c r="HX38" s="244" t="str">
        <f t="array" ref="HX38">IFERROR(INDEX([1]!Sanaudos[Saskaita],MATCH(1,('[1]3.4'!$AM38=[1]!Sanaudos[Kodas])*('[1]3.4'!HX$7='[1]2.SAN'!$M$4:$M$73),0)),"")</f>
        <v/>
      </c>
      <c r="HY38" s="244" t="str">
        <f t="array" ref="HY38">IFERROR(INDEX([1]!Sanaudos[Saskaita],MATCH(1,('[1]3.4'!$AM38=[1]!Sanaudos[Kodas])*('[1]3.4'!HY$7='[1]2.SAN'!$M$4:$M$73),0)),"")</f>
        <v/>
      </c>
      <c r="HZ38" s="244" t="str">
        <f t="array" ref="HZ38">IFERROR(INDEX([1]!Sanaudos[Saskaita],MATCH(1,('[1]3.4'!$AM38=[1]!Sanaudos[Kodas])*('[1]3.4'!HZ$7='[1]2.SAN'!$M$4:$M$73),0)),"")</f>
        <v/>
      </c>
      <c r="IA38" s="244" t="str">
        <f t="array" ref="IA38">IFERROR(INDEX([1]!Sanaudos[Saskaita],MATCH(1,('[1]3.4'!$AM38=[1]!Sanaudos[Kodas])*('[1]3.4'!IA$7='[1]2.SAN'!$M$4:$M$73),0)),"")</f>
        <v/>
      </c>
      <c r="IB38" s="244" t="str">
        <f t="array" ref="IB38">IFERROR(INDEX([1]!Sanaudos[Saskaita],MATCH(1,('[1]3.4'!$AM38=[1]!Sanaudos[Kodas])*('[1]3.4'!IB$7='[1]2.SAN'!$M$4:$M$73),0)),"")</f>
        <v/>
      </c>
      <c r="IC38" s="244" t="str">
        <f t="array" ref="IC38">IFERROR(INDEX([1]!Sanaudos[Saskaita],MATCH(1,('[1]3.4'!$AM38=[1]!Sanaudos[Kodas])*('[1]3.4'!IC$7='[1]2.SAN'!$M$4:$M$73),0)),"")</f>
        <v/>
      </c>
      <c r="ID38" s="244" t="str">
        <f t="array" ref="ID38">IFERROR(INDEX([1]!Sanaudos[Saskaita],MATCH(1,('[1]3.4'!$AM38=[1]!Sanaudos[Kodas])*('[1]3.4'!ID$7='[1]2.SAN'!$M$4:$M$73),0)),"")</f>
        <v/>
      </c>
      <c r="IE38" s="244" t="str">
        <f t="array" ref="IE38">IFERROR(INDEX([1]!Sanaudos[Saskaita],MATCH(1,('[1]3.4'!$AM38=[1]!Sanaudos[Kodas])*('[1]3.4'!IE$7='[1]2.SAN'!$M$4:$M$73),0)),"")</f>
        <v/>
      </c>
      <c r="IF38" s="244" t="str">
        <f t="array" ref="IF38">IFERROR(INDEX([1]!Sanaudos[Saskaita],MATCH(1,('[1]3.4'!$AM38=[1]!Sanaudos[Kodas])*('[1]3.4'!IF$7='[1]2.SAN'!$M$4:$M$73),0)),"")</f>
        <v/>
      </c>
      <c r="IG38" s="244" t="str">
        <f t="array" ref="IG38">IFERROR(INDEX([1]!Sanaudos[Saskaita],MATCH(1,('[1]3.4'!$AM38=[1]!Sanaudos[Kodas])*('[1]3.4'!IG$7='[1]2.SAN'!$M$4:$M$73),0)),"")</f>
        <v/>
      </c>
      <c r="IH38" s="244" t="str">
        <f t="array" ref="IH38">IFERROR(INDEX([1]!Sanaudos[Saskaita],MATCH(1,('[1]3.4'!$AM38=[1]!Sanaudos[Kodas])*('[1]3.4'!IH$7='[1]2.SAN'!$M$4:$M$73),0)),"")</f>
        <v/>
      </c>
      <c r="II38" s="244" t="str">
        <f t="array" ref="II38">IFERROR(INDEX([1]!Sanaudos[Saskaita],MATCH(1,('[1]3.4'!$AM38=[1]!Sanaudos[Kodas])*('[1]3.4'!II$7='[1]2.SAN'!$M$4:$M$73),0)),"")</f>
        <v/>
      </c>
      <c r="IJ38" s="244" t="str">
        <f t="array" ref="IJ38">IFERROR(INDEX([1]!Sanaudos[Saskaita],MATCH(1,('[1]3.4'!$AM38=[1]!Sanaudos[Kodas])*('[1]3.4'!IJ$7='[1]2.SAN'!$M$4:$M$73),0)),"")</f>
        <v/>
      </c>
      <c r="IK38" s="244" t="str">
        <f t="array" ref="IK38">IFERROR(INDEX([1]!Sanaudos[Saskaita],MATCH(1,('[1]3.4'!$AM38=[1]!Sanaudos[Kodas])*('[1]3.4'!IK$7='[1]2.SAN'!$M$4:$M$73),0)),"")</f>
        <v/>
      </c>
    </row>
    <row r="39" spans="2:245" ht="12.2" customHeight="1" x14ac:dyDescent="0.2">
      <c r="B39" s="566"/>
      <c r="C39" s="260" t="s">
        <v>823</v>
      </c>
      <c r="D39" s="259" t="s">
        <v>824</v>
      </c>
      <c r="E39" s="257" t="str">
        <f t="shared" si="2"/>
        <v xml:space="preserve">                                    </v>
      </c>
      <c r="F39" s="258" t="e">
        <f>+SUMIFS([1]!Sanaudos[Suma],[1]!Sanaudos[Kodas],AM39,[1]!Sanaudos[PASK],TRUE)</f>
        <v>#REF!</v>
      </c>
      <c r="G39" s="258" t="e">
        <f>-SUMIFS([1]!Sanaudos[Suma],[1]!Sanaudos[Kodas],$AM39,[1]!Sanaudos[Pagal DK RAS],700)</f>
        <v>#REF!</v>
      </c>
      <c r="H39" s="258" t="e">
        <f>+SUMIFS('[1]5.turtas'!$D$1:$AN$1,'[1]5.turtas'!$D$4:$AN$4,$AM39)</f>
        <v>#VALUE!</v>
      </c>
      <c r="I39" s="258" t="e">
        <f>-SUMIFS([1]!Sanaudos[Suma],[1]!Sanaudos[Kodas],$AM39,[1]!Sanaudos[Pagal DK RAS],901)-SUMIFS([1]!Sanaudos[Suma],[1]!Sanaudos[Kodas],$AM39,[1]!Sanaudos[Pagal DK RAS],902)-SUMIFS([1]!Sanaudos[Suma],[1]!Sanaudos[Kodas],$AM39,[1]!Sanaudos[Pagal DK RAS],905)</f>
        <v>#REF!</v>
      </c>
      <c r="J39" s="258" t="e">
        <f>+SUMIFS([1]!DU[DU],[1]!DU[Kodas],$AM39)+SUMIFS([1]!DU[Sodra],[1]!DU[Kodas],$AM39)+SUMIFS([1]!DU[Išeitinės išmokos, kompensacijos],[1]!DU[Kodas],$AM39)</f>
        <v>#REF!</v>
      </c>
      <c r="K39" s="258" t="e">
        <f>+SUMIFS([1]!Sanaudos_kor[Suma],[1]!Sanaudos_kor[Kodas],$AM39,[1]!Sanaudos_kor[PASK],TRUE,[1]!Sanaudos_kor[KOR_nr],K$1)</f>
        <v>#REF!</v>
      </c>
      <c r="L39" s="258" t="e">
        <f>+SUMIFS([1]!Sanaudos_kor[Suma],[1]!Sanaudos_kor[Kodas],$AM39,[1]!Sanaudos_kor[PASK],TRUE,[1]!Sanaudos_kor[KOR_nr],L$1)</f>
        <v>#REF!</v>
      </c>
      <c r="M39" s="258" t="e">
        <f>+SUMIFS([1]!Sanaudos_kor[Suma],[1]!Sanaudos_kor[Kodas],$AM39,[1]!Sanaudos_kor[PASK],TRUE,[1]!Sanaudos_kor[KOR_nr],M$1)</f>
        <v>#REF!</v>
      </c>
      <c r="N39" s="258" t="e">
        <f>+SUMIFS([1]!Sanaudos_kor[Suma],[1]!Sanaudos_kor[Kodas],$AM39,[1]!Sanaudos_kor[PASK],TRUE,[1]!Sanaudos_kor[KOR_nr],N$1)</f>
        <v>#REF!</v>
      </c>
      <c r="O39" s="258" t="e">
        <f>+SUMIFS([1]!Sanaudos_kor[Suma],[1]!Sanaudos_kor[Kodas],$AM39,[1]!Sanaudos_kor[PASK],TRUE,[1]!Sanaudos_kor[KOR_nr],O$1)</f>
        <v>#REF!</v>
      </c>
      <c r="P39" s="258" t="e">
        <f>+SUMIFS([1]!Sanaudos_kor[Suma],[1]!Sanaudos_kor[Kodas],$AM39,[1]!Sanaudos_kor[PASK],TRUE,[1]!Sanaudos_kor[KOR_nr],P$1)</f>
        <v>#REF!</v>
      </c>
      <c r="Q39" s="258" t="e">
        <f>+SUMIFS([1]!Sanaudos_kor[Suma],[1]!Sanaudos_kor[Kodas],$AM39,[1]!Sanaudos_kor[PASK],TRUE,[1]!Sanaudos_kor[KOR_nr],Q$1)</f>
        <v>#REF!</v>
      </c>
      <c r="R39" s="258" t="e">
        <f>+SUMIFS([1]!Sanaudos_kor[Suma],[1]!Sanaudos_kor[Kodas],$AM39,[1]!Sanaudos_kor[PASK],TRUE,[1]!Sanaudos_kor[KOR_nr],R$1)</f>
        <v>#REF!</v>
      </c>
      <c r="S39" s="258" t="e">
        <f>+SUMIFS([1]!Sanaudos_kor[Suma],[1]!Sanaudos_kor[Kodas],$AM39,[1]!Sanaudos_kor[PASK],TRUE,[1]!Sanaudos_kor[KOR_nr],S$1)</f>
        <v>#REF!</v>
      </c>
      <c r="T39" s="258" t="e">
        <f>+SUMIFS([1]!Sanaudos_kor[Suma],[1]!Sanaudos_kor[Kodas],$AM39,[1]!Sanaudos_kor[PASK],TRUE,[1]!Sanaudos_kor[KOR_nr],T$1)</f>
        <v>#REF!</v>
      </c>
      <c r="U39" s="258" t="e">
        <f>+SUMIFS([1]!Sanaudos_kor[Suma],[1]!Sanaudos_kor[Kodas],$AM39,[1]!Sanaudos_kor[PASK],TRUE,[1]!Sanaudos_kor[KOR_nr],U$1)</f>
        <v>#REF!</v>
      </c>
      <c r="V39" s="258" t="e">
        <f>+SUMIFS([1]!Sanaudos_kor[Suma],[1]!Sanaudos_kor[Kodas],$AM39,[1]!Sanaudos_kor[PASK],TRUE,[1]!Sanaudos_kor[KOR_nr],V$1)</f>
        <v>#REF!</v>
      </c>
      <c r="W39" s="258" t="e">
        <f>+SUMIFS([1]!Sanaudos_kor[Suma],[1]!Sanaudos_kor[Kodas],$AM39,[1]!Sanaudos_kor[PASK],TRUE,[1]!Sanaudos_kor[KOR_nr],W$1)</f>
        <v>#REF!</v>
      </c>
      <c r="X39" s="258" t="e">
        <f>+SUMIFS([1]!Sanaudos_kor[Suma],[1]!Sanaudos_kor[Kodas],$AM39,[1]!Sanaudos_kor[PASK],TRUE,[1]!Sanaudos_kor[KOR_nr],X$1)</f>
        <v>#REF!</v>
      </c>
      <c r="Y39" s="258" t="e">
        <f>+SUMIFS([1]!Sanaudos_kor[Suma],[1]!Sanaudos_kor[Kodas],$AM39,[1]!Sanaudos_kor[PASK],TRUE,[1]!Sanaudos_kor[KOR_nr],Y$1)</f>
        <v>#REF!</v>
      </c>
      <c r="Z39" s="258" t="e">
        <f>+SUMIFS([1]!Sanaudos_kor[Suma],[1]!Sanaudos_kor[Kodas],$AM39,[1]!Sanaudos_kor[PASK],TRUE,[1]!Sanaudos_kor[KOR_nr],Z$1)</f>
        <v>#REF!</v>
      </c>
      <c r="AA39" s="258" t="e">
        <f>+SUMIFS([1]!Sanaudos_kor[Suma],[1]!Sanaudos_kor[Kodas],$AM39,[1]!Sanaudos_kor[PASK],TRUE,[1]!Sanaudos_kor[KOR_nr],AA$1)</f>
        <v>#REF!</v>
      </c>
      <c r="AB39" s="258" t="e">
        <f>+SUMIFS([1]!Sanaudos_kor[Suma],[1]!Sanaudos_kor[Kodas],$AM39,[1]!Sanaudos_kor[PASK],TRUE,[1]!Sanaudos_kor[KOR_nr],AB$1)</f>
        <v>#REF!</v>
      </c>
      <c r="AC39" s="258" t="e">
        <f>+SUMIFS([1]!Sanaudos_kor[Suma],[1]!Sanaudos_kor[Kodas],$AM39,[1]!Sanaudos_kor[PASK],TRUE,[1]!Sanaudos_kor[KOR_nr],AC$1)</f>
        <v>#REF!</v>
      </c>
      <c r="AD39" s="258" t="e">
        <f>+SUMIFS([1]!Sanaudos_kor[Suma],[1]!Sanaudos_kor[Kodas],$AM39,[1]!Sanaudos_kor[PASK],TRUE,[1]!Sanaudos_kor[KOR_nr],AD$1)</f>
        <v>#REF!</v>
      </c>
      <c r="AE39" s="258" t="e">
        <f>+SUMIFS([1]!Sanaudos_kor[Suma],[1]!Sanaudos_kor[Kodas],$AM39,[1]!Sanaudos_kor[PASK],TRUE,[1]!Sanaudos_kor[KOR_nr],AE$1)</f>
        <v>#REF!</v>
      </c>
      <c r="AF39" s="258" t="e">
        <f>+SUMIFS([1]!Sanaudos_kor[Suma],[1]!Sanaudos_kor[Kodas],$AM39,[1]!Sanaudos_kor[PASK],TRUE,[1]!Sanaudos_kor[KOR_nr],AF$1)</f>
        <v>#REF!</v>
      </c>
      <c r="AG39" s="258" t="e">
        <f t="shared" si="0"/>
        <v>#REF!</v>
      </c>
      <c r="AH39" s="566"/>
      <c r="AJ39" s="211" t="s">
        <v>500</v>
      </c>
      <c r="AK39" s="124">
        <f>+'[1]2.SAN'!C206</f>
        <v>0</v>
      </c>
      <c r="AM39" s="249"/>
      <c r="AN39" s="250" t="e">
        <f>+SUMIFS('[1]6'!$Y$161:$BL$161,'[1]6'!$Y$2:$BL$2,$AM39)</f>
        <v>#VALUE!</v>
      </c>
      <c r="AO39" s="250" t="e">
        <f t="shared" si="4"/>
        <v>#REF!</v>
      </c>
      <c r="AQ39" s="250" t="e">
        <f>+SUMIFS('[1]3.4'!$F$133:$F$202,'[1]3.4'!$D$133:$D$202,$AM39,'[1]3.4'!$E$133:$E$202,"")</f>
        <v>#VALUE!</v>
      </c>
      <c r="AR39" s="250" t="e">
        <f t="shared" si="1"/>
        <v>#VALUE!</v>
      </c>
      <c r="AT39" s="244" t="str">
        <f t="array" ref="AT39">IFERROR(INDEX([1]!Sanaudos[Saskaita],MATCH(1,('[1]3.4'!$AM39=[1]!Sanaudos[Kodas])*('[1]3.4'!AT$7='[1]2.SAN'!$M$4:$M$73),0)),"")</f>
        <v/>
      </c>
      <c r="AU39" s="244" t="str">
        <f t="array" ref="AU39">IFERROR(INDEX([1]!Sanaudos[Saskaita],MATCH(1,('[1]3.4'!$AM39=[1]!Sanaudos[Kodas])*('[1]3.4'!AU$7='[1]2.SAN'!$M$4:$M$73),0)),"")</f>
        <v/>
      </c>
      <c r="AV39" s="244" t="str">
        <f t="array" ref="AV39">IFERROR(INDEX([1]!Sanaudos[Saskaita],MATCH(1,('[1]3.4'!$AM39=[1]!Sanaudos[Kodas])*('[1]3.4'!AV$7='[1]2.SAN'!$M$4:$M$73),0)),"")</f>
        <v/>
      </c>
      <c r="AW39" s="244" t="str">
        <f t="array" ref="AW39">IFERROR(INDEX([1]!Sanaudos[Saskaita],MATCH(1,('[1]3.4'!$AM39=[1]!Sanaudos[Kodas])*('[1]3.4'!AW$7='[1]2.SAN'!$M$4:$M$73),0)),"")</f>
        <v/>
      </c>
      <c r="AX39" s="244" t="str">
        <f t="array" ref="AX39">IFERROR(INDEX([1]!Sanaudos[Saskaita],MATCH(1,('[1]3.4'!$AM39=[1]!Sanaudos[Kodas])*('[1]3.4'!AX$7='[1]2.SAN'!$M$4:$M$73),0)),"")</f>
        <v/>
      </c>
      <c r="AY39" s="244" t="str">
        <f t="array" ref="AY39">IFERROR(INDEX([1]!Sanaudos[Saskaita],MATCH(1,('[1]3.4'!$AM39=[1]!Sanaudos[Kodas])*('[1]3.4'!AY$7='[1]2.SAN'!$M$4:$M$73),0)),"")</f>
        <v/>
      </c>
      <c r="AZ39" s="244" t="str">
        <f t="array" ref="AZ39">IFERROR(INDEX([1]!Sanaudos[Saskaita],MATCH(1,('[1]3.4'!$AM39=[1]!Sanaudos[Kodas])*('[1]3.4'!AZ$7='[1]2.SAN'!$M$4:$M$73),0)),"")</f>
        <v/>
      </c>
      <c r="BA39" s="244" t="str">
        <f t="array" ref="BA39">IFERROR(INDEX([1]!Sanaudos[Saskaita],MATCH(1,('[1]3.4'!$AM39=[1]!Sanaudos[Kodas])*('[1]3.4'!BA$7='[1]2.SAN'!$M$4:$M$73),0)),"")</f>
        <v/>
      </c>
      <c r="BB39" s="244" t="str">
        <f t="array" ref="BB39">IFERROR(INDEX([1]!Sanaudos[Saskaita],MATCH(1,('[1]3.4'!$AM39=[1]!Sanaudos[Kodas])*('[1]3.4'!BB$7='[1]2.SAN'!$M$4:$M$73),0)),"")</f>
        <v/>
      </c>
      <c r="BC39" s="244" t="str">
        <f t="array" ref="BC39">IFERROR(INDEX([1]!Sanaudos[Saskaita],MATCH(1,('[1]3.4'!$AM39=[1]!Sanaudos[Kodas])*('[1]3.4'!BC$7='[1]2.SAN'!$M$4:$M$73),0)),"")</f>
        <v/>
      </c>
      <c r="BD39" s="244" t="str">
        <f t="array" ref="BD39">IFERROR(INDEX([1]!Sanaudos[Saskaita],MATCH(1,('[1]3.4'!$AM39=[1]!Sanaudos[Kodas])*('[1]3.4'!BD$7='[1]2.SAN'!$M$4:$M$73),0)),"")</f>
        <v/>
      </c>
      <c r="BE39" s="244" t="str">
        <f t="array" ref="BE39">IFERROR(INDEX([1]!Sanaudos[Saskaita],MATCH(1,('[1]3.4'!$AM39=[1]!Sanaudos[Kodas])*('[1]3.4'!BE$7='[1]2.SAN'!$M$4:$M$73),0)),"")</f>
        <v/>
      </c>
      <c r="BF39" s="244" t="str">
        <f t="array" ref="BF39">IFERROR(INDEX([1]!Sanaudos[Saskaita],MATCH(1,('[1]3.4'!$AM39=[1]!Sanaudos[Kodas])*('[1]3.4'!BF$7='[1]2.SAN'!$M$4:$M$73),0)),"")</f>
        <v/>
      </c>
      <c r="BG39" s="244" t="str">
        <f t="array" ref="BG39">IFERROR(INDEX([1]!Sanaudos[Saskaita],MATCH(1,('[1]3.4'!$AM39=[1]!Sanaudos[Kodas])*('[1]3.4'!BG$7='[1]2.SAN'!$M$4:$M$73),0)),"")</f>
        <v/>
      </c>
      <c r="BH39" s="244" t="str">
        <f t="array" ref="BH39">IFERROR(INDEX([1]!Sanaudos[Saskaita],MATCH(1,('[1]3.4'!$AM39=[1]!Sanaudos[Kodas])*('[1]3.4'!BH$7='[1]2.SAN'!$M$4:$M$73),0)),"")</f>
        <v/>
      </c>
      <c r="BI39" s="244" t="str">
        <f t="array" ref="BI39">IFERROR(INDEX([1]!Sanaudos[Saskaita],MATCH(1,('[1]3.4'!$AM39=[1]!Sanaudos[Kodas])*('[1]3.4'!BI$7='[1]2.SAN'!$M$4:$M$73),0)),"")</f>
        <v/>
      </c>
      <c r="BJ39" s="244" t="str">
        <f t="array" ref="BJ39">IFERROR(INDEX([1]!Sanaudos[Saskaita],MATCH(1,('[1]3.4'!$AM39=[1]!Sanaudos[Kodas])*('[1]3.4'!BJ$7='[1]2.SAN'!$M$4:$M$73),0)),"")</f>
        <v/>
      </c>
      <c r="BK39" s="244" t="str">
        <f t="array" ref="BK39">IFERROR(INDEX([1]!Sanaudos[Saskaita],MATCH(1,('[1]3.4'!$AM39=[1]!Sanaudos[Kodas])*('[1]3.4'!BK$7='[1]2.SAN'!$M$4:$M$73),0)),"")</f>
        <v/>
      </c>
      <c r="BL39" s="244" t="str">
        <f t="array" ref="BL39">IFERROR(INDEX([1]!Sanaudos[Saskaita],MATCH(1,('[1]3.4'!$AM39=[1]!Sanaudos[Kodas])*('[1]3.4'!BL$7='[1]2.SAN'!$M$4:$M$73),0)),"")</f>
        <v/>
      </c>
      <c r="BM39" s="244" t="str">
        <f t="array" ref="BM39">IFERROR(INDEX([1]!Sanaudos[Saskaita],MATCH(1,('[1]3.4'!$AM39=[1]!Sanaudos[Kodas])*('[1]3.4'!BM$7='[1]2.SAN'!$M$4:$M$73),0)),"")</f>
        <v/>
      </c>
      <c r="BN39" s="244" t="str">
        <f t="array" ref="BN39">IFERROR(INDEX([1]!Sanaudos[Saskaita],MATCH(1,('[1]3.4'!$AM39=[1]!Sanaudos[Kodas])*('[1]3.4'!BN$7='[1]2.SAN'!$M$4:$M$73),0)),"")</f>
        <v/>
      </c>
      <c r="BO39" s="244" t="str">
        <f t="array" ref="BO39">IFERROR(INDEX([1]!Sanaudos[Saskaita],MATCH(1,('[1]3.4'!$AM39=[1]!Sanaudos[Kodas])*('[1]3.4'!BO$7='[1]2.SAN'!$M$4:$M$73),0)),"")</f>
        <v/>
      </c>
      <c r="BP39" s="244" t="str">
        <f t="array" ref="BP39">IFERROR(INDEX([1]!Sanaudos[Saskaita],MATCH(1,('[1]3.4'!$AM39=[1]!Sanaudos[Kodas])*('[1]3.4'!BP$7='[1]2.SAN'!$M$4:$M$73),0)),"")</f>
        <v/>
      </c>
      <c r="BQ39" s="244" t="str">
        <f t="array" ref="BQ39">IFERROR(INDEX([1]!Sanaudos[Saskaita],MATCH(1,('[1]3.4'!$AM39=[1]!Sanaudos[Kodas])*('[1]3.4'!BQ$7='[1]2.SAN'!$M$4:$M$73),0)),"")</f>
        <v/>
      </c>
      <c r="BR39" s="244" t="str">
        <f t="array" ref="BR39">IFERROR(INDEX([1]!Sanaudos[Saskaita],MATCH(1,('[1]3.4'!$AM39=[1]!Sanaudos[Kodas])*('[1]3.4'!BR$7='[1]2.SAN'!$M$4:$M$73),0)),"")</f>
        <v/>
      </c>
      <c r="BS39" s="244" t="str">
        <f t="array" ref="BS39">IFERROR(INDEX([1]!Sanaudos[Saskaita],MATCH(1,('[1]3.4'!$AM39=[1]!Sanaudos[Kodas])*('[1]3.4'!BS$7='[1]2.SAN'!$M$4:$M$73),0)),"")</f>
        <v/>
      </c>
      <c r="BT39" s="244" t="str">
        <f t="array" ref="BT39">IFERROR(INDEX([1]!Sanaudos[Saskaita],MATCH(1,('[1]3.4'!$AM39=[1]!Sanaudos[Kodas])*('[1]3.4'!BT$7='[1]2.SAN'!$M$4:$M$73),0)),"")</f>
        <v/>
      </c>
      <c r="BU39" s="244" t="str">
        <f t="array" ref="BU39">IFERROR(INDEX([1]!Sanaudos[Saskaita],MATCH(1,('[1]3.4'!$AM39=[1]!Sanaudos[Kodas])*('[1]3.4'!BU$7='[1]2.SAN'!$M$4:$M$73),0)),"")</f>
        <v/>
      </c>
      <c r="BV39" s="244" t="str">
        <f t="array" ref="BV39">IFERROR(INDEX([1]!Sanaudos[Saskaita],MATCH(1,('[1]3.4'!$AM39=[1]!Sanaudos[Kodas])*('[1]3.4'!BV$7='[1]2.SAN'!$M$4:$M$73),0)),"")</f>
        <v/>
      </c>
      <c r="BW39" s="244" t="str">
        <f t="array" ref="BW39">IFERROR(INDEX([1]!Sanaudos[Saskaita],MATCH(1,('[1]3.4'!$AM39=[1]!Sanaudos[Kodas])*('[1]3.4'!BW$7='[1]2.SAN'!$M$4:$M$73),0)),"")</f>
        <v/>
      </c>
      <c r="BX39" s="244" t="str">
        <f t="array" ref="BX39">IFERROR(INDEX([1]!Sanaudos[Saskaita],MATCH(1,('[1]3.4'!$AM39=[1]!Sanaudos[Kodas])*('[1]3.4'!BX$7='[1]2.SAN'!$M$4:$M$73),0)),"")</f>
        <v/>
      </c>
      <c r="BY39" s="244" t="str">
        <f t="array" ref="BY39">IFERROR(INDEX([1]!Sanaudos[Saskaita],MATCH(1,('[1]3.4'!$AM39=[1]!Sanaudos[Kodas])*('[1]3.4'!BY$7='[1]2.SAN'!$M$4:$M$73),0)),"")</f>
        <v/>
      </c>
      <c r="BZ39" s="244" t="str">
        <f t="array" ref="BZ39">IFERROR(INDEX([1]!Sanaudos[Saskaita],MATCH(1,('[1]3.4'!$AM39=[1]!Sanaudos[Kodas])*('[1]3.4'!BZ$7='[1]2.SAN'!$M$4:$M$73),0)),"")</f>
        <v/>
      </c>
      <c r="CA39" s="244" t="str">
        <f t="array" ref="CA39">IFERROR(INDEX([1]!Sanaudos[Saskaita],MATCH(1,('[1]3.4'!$AM39=[1]!Sanaudos[Kodas])*('[1]3.4'!CA$7='[1]2.SAN'!$M$4:$M$73),0)),"")</f>
        <v/>
      </c>
      <c r="CB39" s="244" t="str">
        <f t="array" ref="CB39">IFERROR(INDEX([1]!Sanaudos[Saskaita],MATCH(1,('[1]3.4'!$AM39=[1]!Sanaudos[Kodas])*('[1]3.4'!CB$7='[1]2.SAN'!$M$4:$M$73),0)),"")</f>
        <v/>
      </c>
      <c r="CC39" s="244" t="str">
        <f t="array" ref="CC39">IFERROR(INDEX([1]!Sanaudos[Saskaita],MATCH(1,('[1]3.4'!$AM39=[1]!Sanaudos[Kodas])*('[1]3.4'!CC$7='[1]2.SAN'!$M$4:$M$73),0)),"")</f>
        <v/>
      </c>
      <c r="CD39" s="244" t="str">
        <f t="array" ref="CD39">IFERROR(INDEX([1]!Sanaudos[Saskaita],MATCH(1,('[1]3.4'!$AM39=[1]!Sanaudos[Kodas])*('[1]3.4'!CD$7='[1]2.SAN'!$M$4:$M$73),0)),"")</f>
        <v/>
      </c>
      <c r="CE39" s="244" t="str">
        <f t="array" ref="CE39">IFERROR(INDEX([1]!Sanaudos[Saskaita],MATCH(1,('[1]3.4'!$AM39=[1]!Sanaudos[Kodas])*('[1]3.4'!CE$7='[1]2.SAN'!$M$4:$M$73),0)),"")</f>
        <v/>
      </c>
      <c r="CF39" s="244" t="str">
        <f t="array" ref="CF39">IFERROR(INDEX([1]!Sanaudos[Saskaita],MATCH(1,('[1]3.4'!$AM39=[1]!Sanaudos[Kodas])*('[1]3.4'!CF$7='[1]2.SAN'!$M$4:$M$73),0)),"")</f>
        <v/>
      </c>
      <c r="CG39" s="244" t="str">
        <f t="array" ref="CG39">IFERROR(INDEX([1]!Sanaudos[Saskaita],MATCH(1,('[1]3.4'!$AM39=[1]!Sanaudos[Kodas])*('[1]3.4'!CG$7='[1]2.SAN'!$M$4:$M$73),0)),"")</f>
        <v/>
      </c>
      <c r="CH39" s="244" t="str">
        <f t="array" ref="CH39">IFERROR(INDEX([1]!Sanaudos[Saskaita],MATCH(1,('[1]3.4'!$AM39=[1]!Sanaudos[Kodas])*('[1]3.4'!CH$7='[1]2.SAN'!$M$4:$M$73),0)),"")</f>
        <v/>
      </c>
      <c r="CI39" s="244" t="str">
        <f t="array" ref="CI39">IFERROR(INDEX([1]!Sanaudos[Saskaita],MATCH(1,('[1]3.4'!$AM39=[1]!Sanaudos[Kodas])*('[1]3.4'!CI$7='[1]2.SAN'!$M$4:$M$73),0)),"")</f>
        <v/>
      </c>
      <c r="CJ39" s="244" t="str">
        <f t="array" ref="CJ39">IFERROR(INDEX([1]!Sanaudos[Saskaita],MATCH(1,('[1]3.4'!$AM39=[1]!Sanaudos[Kodas])*('[1]3.4'!CJ$7='[1]2.SAN'!$M$4:$M$73),0)),"")</f>
        <v/>
      </c>
      <c r="CK39" s="244" t="str">
        <f t="array" ref="CK39">IFERROR(INDEX([1]!Sanaudos[Saskaita],MATCH(1,('[1]3.4'!$AM39=[1]!Sanaudos[Kodas])*('[1]3.4'!CK$7='[1]2.SAN'!$M$4:$M$73),0)),"")</f>
        <v/>
      </c>
      <c r="CL39" s="244" t="str">
        <f t="array" ref="CL39">IFERROR(INDEX([1]!Sanaudos[Saskaita],MATCH(1,('[1]3.4'!$AM39=[1]!Sanaudos[Kodas])*('[1]3.4'!CL$7='[1]2.SAN'!$M$4:$M$73),0)),"")</f>
        <v/>
      </c>
      <c r="CM39" s="244" t="str">
        <f t="array" ref="CM39">IFERROR(INDEX([1]!Sanaudos[Saskaita],MATCH(1,('[1]3.4'!$AM39=[1]!Sanaudos[Kodas])*('[1]3.4'!CM$7='[1]2.SAN'!$M$4:$M$73),0)),"")</f>
        <v/>
      </c>
      <c r="CN39" s="244" t="str">
        <f t="array" ref="CN39">IFERROR(INDEX([1]!Sanaudos[Saskaita],MATCH(1,('[1]3.4'!$AM39=[1]!Sanaudos[Kodas])*('[1]3.4'!CN$7='[1]2.SAN'!$M$4:$M$73),0)),"")</f>
        <v/>
      </c>
      <c r="CO39" s="244" t="str">
        <f t="array" ref="CO39">IFERROR(INDEX([1]!Sanaudos[Saskaita],MATCH(1,('[1]3.4'!$AM39=[1]!Sanaudos[Kodas])*('[1]3.4'!CO$7='[1]2.SAN'!$M$4:$M$73),0)),"")</f>
        <v/>
      </c>
      <c r="CP39" s="244" t="str">
        <f t="array" ref="CP39">IFERROR(INDEX([1]!Sanaudos[Saskaita],MATCH(1,('[1]3.4'!$AM39=[1]!Sanaudos[Kodas])*('[1]3.4'!CP$7='[1]2.SAN'!$M$4:$M$73),0)),"")</f>
        <v/>
      </c>
      <c r="CQ39" s="244" t="str">
        <f t="array" ref="CQ39">IFERROR(INDEX([1]!Sanaudos[Saskaita],MATCH(1,('[1]3.4'!$AM39=[1]!Sanaudos[Kodas])*('[1]3.4'!CQ$7='[1]2.SAN'!$M$4:$M$73),0)),"")</f>
        <v/>
      </c>
      <c r="CR39" s="244" t="str">
        <f t="array" ref="CR39">IFERROR(INDEX([1]!Sanaudos[Saskaita],MATCH(1,('[1]3.4'!$AM39=[1]!Sanaudos[Kodas])*('[1]3.4'!CR$7='[1]2.SAN'!$M$4:$M$73),0)),"")</f>
        <v/>
      </c>
      <c r="CS39" s="244" t="str">
        <f t="array" ref="CS39">IFERROR(INDEX([1]!Sanaudos[Saskaita],MATCH(1,('[1]3.4'!$AM39=[1]!Sanaudos[Kodas])*('[1]3.4'!CS$7='[1]2.SAN'!$M$4:$M$73),0)),"")</f>
        <v/>
      </c>
      <c r="CT39" s="244" t="str">
        <f t="array" ref="CT39">IFERROR(INDEX([1]!Sanaudos[Saskaita],MATCH(1,('[1]3.4'!$AM39=[1]!Sanaudos[Kodas])*('[1]3.4'!CT$7='[1]2.SAN'!$M$4:$M$73),0)),"")</f>
        <v/>
      </c>
      <c r="CU39" s="244" t="str">
        <f t="array" ref="CU39">IFERROR(INDEX([1]!Sanaudos[Saskaita],MATCH(1,('[1]3.4'!$AM39=[1]!Sanaudos[Kodas])*('[1]3.4'!CU$7='[1]2.SAN'!$M$4:$M$73),0)),"")</f>
        <v/>
      </c>
      <c r="CV39" s="244" t="str">
        <f t="array" ref="CV39">IFERROR(INDEX([1]!Sanaudos[Saskaita],MATCH(1,('[1]3.4'!$AM39=[1]!Sanaudos[Kodas])*('[1]3.4'!CV$7='[1]2.SAN'!$M$4:$M$73),0)),"")</f>
        <v/>
      </c>
      <c r="CW39" s="244" t="str">
        <f t="array" ref="CW39">IFERROR(INDEX([1]!Sanaudos[Saskaita],MATCH(1,('[1]3.4'!$AM39=[1]!Sanaudos[Kodas])*('[1]3.4'!CW$7='[1]2.SAN'!$M$4:$M$73),0)),"")</f>
        <v/>
      </c>
      <c r="CX39" s="244" t="str">
        <f t="array" ref="CX39">IFERROR(INDEX([1]!Sanaudos[Saskaita],MATCH(1,('[1]3.4'!$AM39=[1]!Sanaudos[Kodas])*('[1]3.4'!CX$7='[1]2.SAN'!$M$4:$M$73),0)),"")</f>
        <v/>
      </c>
      <c r="CY39" s="244" t="str">
        <f t="array" ref="CY39">IFERROR(INDEX([1]!Sanaudos[Saskaita],MATCH(1,('[1]3.4'!$AM39=[1]!Sanaudos[Kodas])*('[1]3.4'!CY$7='[1]2.SAN'!$M$4:$M$73),0)),"")</f>
        <v/>
      </c>
      <c r="CZ39" s="244" t="str">
        <f t="array" ref="CZ39">IFERROR(INDEX([1]!Sanaudos[Saskaita],MATCH(1,('[1]3.4'!$AM39=[1]!Sanaudos[Kodas])*('[1]3.4'!CZ$7='[1]2.SAN'!$M$4:$M$73),0)),"")</f>
        <v/>
      </c>
      <c r="DA39" s="244" t="str">
        <f t="array" ref="DA39">IFERROR(INDEX([1]!Sanaudos[Saskaita],MATCH(1,('[1]3.4'!$AM39=[1]!Sanaudos[Kodas])*('[1]3.4'!DA$7='[1]2.SAN'!$M$4:$M$73),0)),"")</f>
        <v/>
      </c>
      <c r="DB39" s="244" t="str">
        <f t="array" ref="DB39">IFERROR(INDEX([1]!Sanaudos[Saskaita],MATCH(1,('[1]3.4'!$AM39=[1]!Sanaudos[Kodas])*('[1]3.4'!DB$7='[1]2.SAN'!$M$4:$M$73),0)),"")</f>
        <v/>
      </c>
      <c r="DC39" s="244" t="str">
        <f t="array" ref="DC39">IFERROR(INDEX([1]!Sanaudos[Saskaita],MATCH(1,('[1]3.4'!$AM39=[1]!Sanaudos[Kodas])*('[1]3.4'!DC$7='[1]2.SAN'!$M$4:$M$73),0)),"")</f>
        <v/>
      </c>
      <c r="DD39" s="244" t="str">
        <f t="array" ref="DD39">IFERROR(INDEX([1]!Sanaudos[Saskaita],MATCH(1,('[1]3.4'!$AM39=[1]!Sanaudos[Kodas])*('[1]3.4'!DD$7='[1]2.SAN'!$M$4:$M$73),0)),"")</f>
        <v/>
      </c>
      <c r="DE39" s="244" t="str">
        <f t="array" ref="DE39">IFERROR(INDEX([1]!Sanaudos[Saskaita],MATCH(1,('[1]3.4'!$AM39=[1]!Sanaudos[Kodas])*('[1]3.4'!DE$7='[1]2.SAN'!$M$4:$M$73),0)),"")</f>
        <v/>
      </c>
      <c r="DF39" s="244" t="str">
        <f t="array" ref="DF39">IFERROR(INDEX([1]!Sanaudos[Saskaita],MATCH(1,('[1]3.4'!$AM39=[1]!Sanaudos[Kodas])*('[1]3.4'!DF$7='[1]2.SAN'!$M$4:$M$73),0)),"")</f>
        <v/>
      </c>
      <c r="DG39" s="244" t="str">
        <f t="array" ref="DG39">IFERROR(INDEX([1]!Sanaudos[Saskaita],MATCH(1,('[1]3.4'!$AM39=[1]!Sanaudos[Kodas])*('[1]3.4'!DG$7='[1]2.SAN'!$M$4:$M$73),0)),"")</f>
        <v/>
      </c>
      <c r="DH39" s="244" t="str">
        <f t="array" ref="DH39">IFERROR(INDEX([1]!Sanaudos[Saskaita],MATCH(1,('[1]3.4'!$AM39=[1]!Sanaudos[Kodas])*('[1]3.4'!DH$7='[1]2.SAN'!$M$4:$M$73),0)),"")</f>
        <v/>
      </c>
      <c r="DI39" s="244" t="str">
        <f t="array" ref="DI39">IFERROR(INDEX([1]!Sanaudos[Saskaita],MATCH(1,('[1]3.4'!$AM39=[1]!Sanaudos[Kodas])*('[1]3.4'!DI$7='[1]2.SAN'!$M$4:$M$73),0)),"")</f>
        <v/>
      </c>
      <c r="DJ39" s="244" t="str">
        <f t="array" ref="DJ39">IFERROR(INDEX([1]!Sanaudos[Saskaita],MATCH(1,('[1]3.4'!$AM39=[1]!Sanaudos[Kodas])*('[1]3.4'!DJ$7='[1]2.SAN'!$M$4:$M$73),0)),"")</f>
        <v/>
      </c>
      <c r="DK39" s="244" t="str">
        <f t="array" ref="DK39">IFERROR(INDEX([1]!Sanaudos[Saskaita],MATCH(1,('[1]3.4'!$AM39=[1]!Sanaudos[Kodas])*('[1]3.4'!DK$7='[1]2.SAN'!$M$4:$M$73),0)),"")</f>
        <v/>
      </c>
      <c r="DL39" s="244" t="str">
        <f t="array" ref="DL39">IFERROR(INDEX([1]!Sanaudos[Saskaita],MATCH(1,('[1]3.4'!$AM39=[1]!Sanaudos[Kodas])*('[1]3.4'!DL$7='[1]2.SAN'!$M$4:$M$73),0)),"")</f>
        <v/>
      </c>
      <c r="DM39" s="244" t="str">
        <f t="array" ref="DM39">IFERROR(INDEX([1]!Sanaudos[Saskaita],MATCH(1,('[1]3.4'!$AM39=[1]!Sanaudos[Kodas])*('[1]3.4'!DM$7='[1]2.SAN'!$M$4:$M$73),0)),"")</f>
        <v/>
      </c>
      <c r="DN39" s="244" t="str">
        <f t="array" ref="DN39">IFERROR(INDEX([1]!Sanaudos[Saskaita],MATCH(1,('[1]3.4'!$AM39=[1]!Sanaudos[Kodas])*('[1]3.4'!DN$7='[1]2.SAN'!$M$4:$M$73),0)),"")</f>
        <v/>
      </c>
      <c r="DO39" s="244" t="str">
        <f t="array" ref="DO39">IFERROR(INDEX([1]!Sanaudos[Saskaita],MATCH(1,('[1]3.4'!$AM39=[1]!Sanaudos[Kodas])*('[1]3.4'!DO$7='[1]2.SAN'!$M$4:$M$73),0)),"")</f>
        <v/>
      </c>
      <c r="DP39" s="244" t="str">
        <f t="array" ref="DP39">IFERROR(INDEX([1]!Sanaudos[Saskaita],MATCH(1,('[1]3.4'!$AM39=[1]!Sanaudos[Kodas])*('[1]3.4'!DP$7='[1]2.SAN'!$M$4:$M$73),0)),"")</f>
        <v/>
      </c>
      <c r="DQ39" s="244" t="str">
        <f t="array" ref="DQ39">IFERROR(INDEX([1]!Sanaudos[Saskaita],MATCH(1,('[1]3.4'!$AM39=[1]!Sanaudos[Kodas])*('[1]3.4'!DQ$7='[1]2.SAN'!$M$4:$M$73),0)),"")</f>
        <v/>
      </c>
      <c r="DR39" s="244" t="str">
        <f t="array" ref="DR39">IFERROR(INDEX([1]!Sanaudos[Saskaita],MATCH(1,('[1]3.4'!$AM39=[1]!Sanaudos[Kodas])*('[1]3.4'!DR$7='[1]2.SAN'!$M$4:$M$73),0)),"")</f>
        <v/>
      </c>
      <c r="DS39" s="244" t="str">
        <f t="array" ref="DS39">IFERROR(INDEX([1]!Sanaudos[Saskaita],MATCH(1,('[1]3.4'!$AM39=[1]!Sanaudos[Kodas])*('[1]3.4'!DS$7='[1]2.SAN'!$M$4:$M$73),0)),"")</f>
        <v/>
      </c>
      <c r="DT39" s="244" t="str">
        <f t="array" ref="DT39">IFERROR(INDEX([1]!Sanaudos[Saskaita],MATCH(1,('[1]3.4'!$AM39=[1]!Sanaudos[Kodas])*('[1]3.4'!DT$7='[1]2.SAN'!$M$4:$M$73),0)),"")</f>
        <v/>
      </c>
      <c r="DU39" s="244" t="str">
        <f t="array" ref="DU39">IFERROR(INDEX([1]!Sanaudos[Saskaita],MATCH(1,('[1]3.4'!$AM39=[1]!Sanaudos[Kodas])*('[1]3.4'!DU$7='[1]2.SAN'!$M$4:$M$73),0)),"")</f>
        <v/>
      </c>
      <c r="DV39" s="244" t="str">
        <f t="array" ref="DV39">IFERROR(INDEX([1]!Sanaudos[Saskaita],MATCH(1,('[1]3.4'!$AM39=[1]!Sanaudos[Kodas])*('[1]3.4'!DV$7='[1]2.SAN'!$M$4:$M$73),0)),"")</f>
        <v/>
      </c>
      <c r="DW39" s="244" t="str">
        <f t="array" ref="DW39">IFERROR(INDEX([1]!Sanaudos[Saskaita],MATCH(1,('[1]3.4'!$AM39=[1]!Sanaudos[Kodas])*('[1]3.4'!DW$7='[1]2.SAN'!$M$4:$M$73),0)),"")</f>
        <v/>
      </c>
      <c r="DX39" s="244" t="str">
        <f t="array" ref="DX39">IFERROR(INDEX([1]!Sanaudos[Saskaita],MATCH(1,('[1]3.4'!$AM39=[1]!Sanaudos[Kodas])*('[1]3.4'!DX$7='[1]2.SAN'!$M$4:$M$73),0)),"")</f>
        <v/>
      </c>
      <c r="DY39" s="244" t="str">
        <f t="array" ref="DY39">IFERROR(INDEX([1]!Sanaudos[Saskaita],MATCH(1,('[1]3.4'!$AM39=[1]!Sanaudos[Kodas])*('[1]3.4'!DY$7='[1]2.SAN'!$M$4:$M$73),0)),"")</f>
        <v/>
      </c>
      <c r="DZ39" s="244" t="str">
        <f t="array" ref="DZ39">IFERROR(INDEX([1]!Sanaudos[Saskaita],MATCH(1,('[1]3.4'!$AM39=[1]!Sanaudos[Kodas])*('[1]3.4'!DZ$7='[1]2.SAN'!$M$4:$M$73),0)),"")</f>
        <v/>
      </c>
      <c r="EA39" s="244" t="str">
        <f t="array" ref="EA39">IFERROR(INDEX([1]!Sanaudos[Saskaita],MATCH(1,('[1]3.4'!$AM39=[1]!Sanaudos[Kodas])*('[1]3.4'!EA$7='[1]2.SAN'!$M$4:$M$73),0)),"")</f>
        <v/>
      </c>
      <c r="EB39" s="244" t="str">
        <f t="array" ref="EB39">IFERROR(INDEX([1]!Sanaudos[Saskaita],MATCH(1,('[1]3.4'!$AM39=[1]!Sanaudos[Kodas])*('[1]3.4'!EB$7='[1]2.SAN'!$M$4:$M$73),0)),"")</f>
        <v/>
      </c>
      <c r="EC39" s="244" t="str">
        <f t="array" ref="EC39">IFERROR(INDEX([1]!Sanaudos[Saskaita],MATCH(1,('[1]3.4'!$AM39=[1]!Sanaudos[Kodas])*('[1]3.4'!EC$7='[1]2.SAN'!$M$4:$M$73),0)),"")</f>
        <v/>
      </c>
      <c r="ED39" s="244" t="str">
        <f t="array" ref="ED39">IFERROR(INDEX([1]!Sanaudos[Saskaita],MATCH(1,('[1]3.4'!$AM39=[1]!Sanaudos[Kodas])*('[1]3.4'!ED$7='[1]2.SAN'!$M$4:$M$73),0)),"")</f>
        <v/>
      </c>
      <c r="EE39" s="244" t="str">
        <f t="array" ref="EE39">IFERROR(INDEX([1]!Sanaudos[Saskaita],MATCH(1,('[1]3.4'!$AM39=[1]!Sanaudos[Kodas])*('[1]3.4'!EE$7='[1]2.SAN'!$M$4:$M$73),0)),"")</f>
        <v/>
      </c>
      <c r="EF39" s="244" t="str">
        <f t="array" ref="EF39">IFERROR(INDEX([1]!Sanaudos[Saskaita],MATCH(1,('[1]3.4'!$AM39=[1]!Sanaudos[Kodas])*('[1]3.4'!EF$7='[1]2.SAN'!$M$4:$M$73),0)),"")</f>
        <v/>
      </c>
      <c r="EG39" s="244" t="str">
        <f t="array" ref="EG39">IFERROR(INDEX([1]!Sanaudos[Saskaita],MATCH(1,('[1]3.4'!$AM39=[1]!Sanaudos[Kodas])*('[1]3.4'!EG$7='[1]2.SAN'!$M$4:$M$73),0)),"")</f>
        <v/>
      </c>
      <c r="EH39" s="244" t="str">
        <f t="array" ref="EH39">IFERROR(INDEX([1]!Sanaudos[Saskaita],MATCH(1,('[1]3.4'!$AM39=[1]!Sanaudos[Kodas])*('[1]3.4'!EH$7='[1]2.SAN'!$M$4:$M$73),0)),"")</f>
        <v/>
      </c>
      <c r="EI39" s="244" t="str">
        <f t="array" ref="EI39">IFERROR(INDEX([1]!Sanaudos[Saskaita],MATCH(1,('[1]3.4'!$AM39=[1]!Sanaudos[Kodas])*('[1]3.4'!EI$7='[1]2.SAN'!$M$4:$M$73),0)),"")</f>
        <v/>
      </c>
      <c r="EJ39" s="244" t="str">
        <f t="array" ref="EJ39">IFERROR(INDEX([1]!Sanaudos[Saskaita],MATCH(1,('[1]3.4'!$AM39=[1]!Sanaudos[Kodas])*('[1]3.4'!EJ$7='[1]2.SAN'!$M$4:$M$73),0)),"")</f>
        <v/>
      </c>
      <c r="EK39" s="244" t="str">
        <f t="array" ref="EK39">IFERROR(INDEX([1]!Sanaudos[Saskaita],MATCH(1,('[1]3.4'!$AM39=[1]!Sanaudos[Kodas])*('[1]3.4'!EK$7='[1]2.SAN'!$M$4:$M$73),0)),"")</f>
        <v/>
      </c>
      <c r="EL39" s="244" t="str">
        <f t="array" ref="EL39">IFERROR(INDEX([1]!Sanaudos[Saskaita],MATCH(1,('[1]3.4'!$AM39=[1]!Sanaudos[Kodas])*('[1]3.4'!EL$7='[1]2.SAN'!$M$4:$M$73),0)),"")</f>
        <v/>
      </c>
      <c r="EM39" s="244" t="str">
        <f t="array" ref="EM39">IFERROR(INDEX([1]!Sanaudos[Saskaita],MATCH(1,('[1]3.4'!$AM39=[1]!Sanaudos[Kodas])*('[1]3.4'!EM$7='[1]2.SAN'!$M$4:$M$73),0)),"")</f>
        <v/>
      </c>
      <c r="EN39" s="244" t="str">
        <f t="array" ref="EN39">IFERROR(INDEX([1]!Sanaudos[Saskaita],MATCH(1,('[1]3.4'!$AM39=[1]!Sanaudos[Kodas])*('[1]3.4'!EN$7='[1]2.SAN'!$M$4:$M$73),0)),"")</f>
        <v/>
      </c>
      <c r="EO39" s="244" t="str">
        <f t="array" ref="EO39">IFERROR(INDEX([1]!Sanaudos[Saskaita],MATCH(1,('[1]3.4'!$AM39=[1]!Sanaudos[Kodas])*('[1]3.4'!EO$7='[1]2.SAN'!$M$4:$M$73),0)),"")</f>
        <v/>
      </c>
      <c r="EP39" s="244" t="str">
        <f t="array" ref="EP39">IFERROR(INDEX([1]!Sanaudos[Saskaita],MATCH(1,('[1]3.4'!$AM39=[1]!Sanaudos[Kodas])*('[1]3.4'!EP$7='[1]2.SAN'!$M$4:$M$73),0)),"")</f>
        <v/>
      </c>
      <c r="EQ39" s="244" t="str">
        <f t="array" ref="EQ39">IFERROR(INDEX([1]!Sanaudos[Saskaita],MATCH(1,('[1]3.4'!$AM39=[1]!Sanaudos[Kodas])*('[1]3.4'!EQ$7='[1]2.SAN'!$M$4:$M$73),0)),"")</f>
        <v/>
      </c>
      <c r="ER39" s="244" t="str">
        <f t="array" ref="ER39">IFERROR(INDEX([1]!Sanaudos[Saskaita],MATCH(1,('[1]3.4'!$AM39=[1]!Sanaudos[Kodas])*('[1]3.4'!ER$7='[1]2.SAN'!$M$4:$M$73),0)),"")</f>
        <v/>
      </c>
      <c r="ES39" s="244" t="str">
        <f t="array" ref="ES39">IFERROR(INDEX([1]!Sanaudos[Saskaita],MATCH(1,('[1]3.4'!$AM39=[1]!Sanaudos[Kodas])*('[1]3.4'!ES$7='[1]2.SAN'!$M$4:$M$73),0)),"")</f>
        <v/>
      </c>
      <c r="ET39" s="244" t="str">
        <f t="array" ref="ET39">IFERROR(INDEX([1]!Sanaudos[Saskaita],MATCH(1,('[1]3.4'!$AM39=[1]!Sanaudos[Kodas])*('[1]3.4'!ET$7='[1]2.SAN'!$M$4:$M$73),0)),"")</f>
        <v/>
      </c>
      <c r="EU39" s="244" t="str">
        <f t="array" ref="EU39">IFERROR(INDEX([1]!Sanaudos[Saskaita],MATCH(1,('[1]3.4'!$AM39=[1]!Sanaudos[Kodas])*('[1]3.4'!EU$7='[1]2.SAN'!$M$4:$M$73),0)),"")</f>
        <v/>
      </c>
      <c r="EV39" s="244" t="str">
        <f t="array" ref="EV39">IFERROR(INDEX([1]!Sanaudos[Saskaita],MATCH(1,('[1]3.4'!$AM39=[1]!Sanaudos[Kodas])*('[1]3.4'!EV$7='[1]2.SAN'!$M$4:$M$73),0)),"")</f>
        <v/>
      </c>
      <c r="EW39" s="244" t="str">
        <f t="array" ref="EW39">IFERROR(INDEX([1]!Sanaudos[Saskaita],MATCH(1,('[1]3.4'!$AM39=[1]!Sanaudos[Kodas])*('[1]3.4'!EW$7='[1]2.SAN'!$M$4:$M$73),0)),"")</f>
        <v/>
      </c>
      <c r="EX39" s="244" t="str">
        <f t="array" ref="EX39">IFERROR(INDEX([1]!Sanaudos[Saskaita],MATCH(1,('[1]3.4'!$AM39=[1]!Sanaudos[Kodas])*('[1]3.4'!EX$7='[1]2.SAN'!$M$4:$M$73),0)),"")</f>
        <v/>
      </c>
      <c r="EY39" s="244" t="str">
        <f t="array" ref="EY39">IFERROR(INDEX([1]!Sanaudos[Saskaita],MATCH(1,('[1]3.4'!$AM39=[1]!Sanaudos[Kodas])*('[1]3.4'!EY$7='[1]2.SAN'!$M$4:$M$73),0)),"")</f>
        <v/>
      </c>
      <c r="EZ39" s="244" t="str">
        <f t="array" ref="EZ39">IFERROR(INDEX([1]!Sanaudos[Saskaita],MATCH(1,('[1]3.4'!$AM39=[1]!Sanaudos[Kodas])*('[1]3.4'!EZ$7='[1]2.SAN'!$M$4:$M$73),0)),"")</f>
        <v/>
      </c>
      <c r="FA39" s="244" t="str">
        <f t="array" ref="FA39">IFERROR(INDEX([1]!Sanaudos[Saskaita],MATCH(1,('[1]3.4'!$AM39=[1]!Sanaudos[Kodas])*('[1]3.4'!FA$7='[1]2.SAN'!$M$4:$M$73),0)),"")</f>
        <v/>
      </c>
      <c r="FB39" s="244" t="str">
        <f t="array" ref="FB39">IFERROR(INDEX([1]!Sanaudos[Saskaita],MATCH(1,('[1]3.4'!$AM39=[1]!Sanaudos[Kodas])*('[1]3.4'!FB$7='[1]2.SAN'!$M$4:$M$73),0)),"")</f>
        <v/>
      </c>
      <c r="FC39" s="244" t="str">
        <f t="array" ref="FC39">IFERROR(INDEX([1]!Sanaudos[Saskaita],MATCH(1,('[1]3.4'!$AM39=[1]!Sanaudos[Kodas])*('[1]3.4'!FC$7='[1]2.SAN'!$M$4:$M$73),0)),"")</f>
        <v/>
      </c>
      <c r="FD39" s="244" t="str">
        <f t="array" ref="FD39">IFERROR(INDEX([1]!Sanaudos[Saskaita],MATCH(1,('[1]3.4'!$AM39=[1]!Sanaudos[Kodas])*('[1]3.4'!FD$7='[1]2.SAN'!$M$4:$M$73),0)),"")</f>
        <v/>
      </c>
      <c r="FE39" s="244" t="str">
        <f t="array" ref="FE39">IFERROR(INDEX([1]!Sanaudos[Saskaita],MATCH(1,('[1]3.4'!$AM39=[1]!Sanaudos[Kodas])*('[1]3.4'!FE$7='[1]2.SAN'!$M$4:$M$73),0)),"")</f>
        <v/>
      </c>
      <c r="FF39" s="244" t="str">
        <f t="array" ref="FF39">IFERROR(INDEX([1]!Sanaudos[Saskaita],MATCH(1,('[1]3.4'!$AM39=[1]!Sanaudos[Kodas])*('[1]3.4'!FF$7='[1]2.SAN'!$M$4:$M$73),0)),"")</f>
        <v/>
      </c>
      <c r="FG39" s="244" t="str">
        <f t="array" ref="FG39">IFERROR(INDEX([1]!Sanaudos[Saskaita],MATCH(1,('[1]3.4'!$AM39=[1]!Sanaudos[Kodas])*('[1]3.4'!FG$7='[1]2.SAN'!$M$4:$M$73),0)),"")</f>
        <v/>
      </c>
      <c r="FH39" s="244" t="str">
        <f t="array" ref="FH39">IFERROR(INDEX([1]!Sanaudos[Saskaita],MATCH(1,('[1]3.4'!$AM39=[1]!Sanaudos[Kodas])*('[1]3.4'!FH$7='[1]2.SAN'!$M$4:$M$73),0)),"")</f>
        <v/>
      </c>
      <c r="FI39" s="244" t="str">
        <f t="array" ref="FI39">IFERROR(INDEX([1]!Sanaudos[Saskaita],MATCH(1,('[1]3.4'!$AM39=[1]!Sanaudos[Kodas])*('[1]3.4'!FI$7='[1]2.SAN'!$M$4:$M$73),0)),"")</f>
        <v/>
      </c>
      <c r="FJ39" s="244" t="str">
        <f t="array" ref="FJ39">IFERROR(INDEX([1]!Sanaudos[Saskaita],MATCH(1,('[1]3.4'!$AM39=[1]!Sanaudos[Kodas])*('[1]3.4'!FJ$7='[1]2.SAN'!$M$4:$M$73),0)),"")</f>
        <v/>
      </c>
      <c r="FK39" s="244" t="str">
        <f t="array" ref="FK39">IFERROR(INDEX([1]!Sanaudos[Saskaita],MATCH(1,('[1]3.4'!$AM39=[1]!Sanaudos[Kodas])*('[1]3.4'!FK$7='[1]2.SAN'!$M$4:$M$73),0)),"")</f>
        <v/>
      </c>
      <c r="FL39" s="244" t="str">
        <f t="array" ref="FL39">IFERROR(INDEX([1]!Sanaudos[Saskaita],MATCH(1,('[1]3.4'!$AM39=[1]!Sanaudos[Kodas])*('[1]3.4'!FL$7='[1]2.SAN'!$M$4:$M$73),0)),"")</f>
        <v/>
      </c>
      <c r="FM39" s="244" t="str">
        <f t="array" ref="FM39">IFERROR(INDEX([1]!Sanaudos[Saskaita],MATCH(1,('[1]3.4'!$AM39=[1]!Sanaudos[Kodas])*('[1]3.4'!FM$7='[1]2.SAN'!$M$4:$M$73),0)),"")</f>
        <v/>
      </c>
      <c r="FN39" s="244" t="str">
        <f t="array" ref="FN39">IFERROR(INDEX([1]!Sanaudos[Saskaita],MATCH(1,('[1]3.4'!$AM39=[1]!Sanaudos[Kodas])*('[1]3.4'!FN$7='[1]2.SAN'!$M$4:$M$73),0)),"")</f>
        <v/>
      </c>
      <c r="FO39" s="244" t="str">
        <f t="array" ref="FO39">IFERROR(INDEX([1]!Sanaudos[Saskaita],MATCH(1,('[1]3.4'!$AM39=[1]!Sanaudos[Kodas])*('[1]3.4'!FO$7='[1]2.SAN'!$M$4:$M$73),0)),"")</f>
        <v/>
      </c>
      <c r="FP39" s="244" t="str">
        <f t="array" ref="FP39">IFERROR(INDEX([1]!Sanaudos[Saskaita],MATCH(1,('[1]3.4'!$AM39=[1]!Sanaudos[Kodas])*('[1]3.4'!FP$7='[1]2.SAN'!$M$4:$M$73),0)),"")</f>
        <v/>
      </c>
      <c r="FQ39" s="244" t="str">
        <f t="array" ref="FQ39">IFERROR(INDEX([1]!Sanaudos[Saskaita],MATCH(1,('[1]3.4'!$AM39=[1]!Sanaudos[Kodas])*('[1]3.4'!FQ$7='[1]2.SAN'!$M$4:$M$73),0)),"")</f>
        <v/>
      </c>
      <c r="FR39" s="244" t="str">
        <f t="array" ref="FR39">IFERROR(INDEX([1]!Sanaudos[Saskaita],MATCH(1,('[1]3.4'!$AM39=[1]!Sanaudos[Kodas])*('[1]3.4'!FR$7='[1]2.SAN'!$M$4:$M$73),0)),"")</f>
        <v/>
      </c>
      <c r="FS39" s="244" t="str">
        <f t="array" ref="FS39">IFERROR(INDEX([1]!Sanaudos[Saskaita],MATCH(1,('[1]3.4'!$AM39=[1]!Sanaudos[Kodas])*('[1]3.4'!FS$7='[1]2.SAN'!$M$4:$M$73),0)),"")</f>
        <v/>
      </c>
      <c r="FT39" s="244" t="str">
        <f t="array" ref="FT39">IFERROR(INDEX([1]!Sanaudos[Saskaita],MATCH(1,('[1]3.4'!$AM39=[1]!Sanaudos[Kodas])*('[1]3.4'!FT$7='[1]2.SAN'!$M$4:$M$73),0)),"")</f>
        <v/>
      </c>
      <c r="FU39" s="244" t="str">
        <f t="array" ref="FU39">IFERROR(INDEX([1]!Sanaudos[Saskaita],MATCH(1,('[1]3.4'!$AM39=[1]!Sanaudos[Kodas])*('[1]3.4'!FU$7='[1]2.SAN'!$M$4:$M$73),0)),"")</f>
        <v/>
      </c>
      <c r="FV39" s="244" t="str">
        <f t="array" ref="FV39">IFERROR(INDEX([1]!Sanaudos[Saskaita],MATCH(1,('[1]3.4'!$AM39=[1]!Sanaudos[Kodas])*('[1]3.4'!FV$7='[1]2.SAN'!$M$4:$M$73),0)),"")</f>
        <v/>
      </c>
      <c r="FW39" s="244" t="str">
        <f t="array" ref="FW39">IFERROR(INDEX([1]!Sanaudos[Saskaita],MATCH(1,('[1]3.4'!$AM39=[1]!Sanaudos[Kodas])*('[1]3.4'!FW$7='[1]2.SAN'!$M$4:$M$73),0)),"")</f>
        <v/>
      </c>
      <c r="FX39" s="244" t="str">
        <f t="array" ref="FX39">IFERROR(INDEX([1]!Sanaudos[Saskaita],MATCH(1,('[1]3.4'!$AM39=[1]!Sanaudos[Kodas])*('[1]3.4'!FX$7='[1]2.SAN'!$M$4:$M$73),0)),"")</f>
        <v/>
      </c>
      <c r="FY39" s="244" t="str">
        <f t="array" ref="FY39">IFERROR(INDEX([1]!Sanaudos[Saskaita],MATCH(1,('[1]3.4'!$AM39=[1]!Sanaudos[Kodas])*('[1]3.4'!FY$7='[1]2.SAN'!$M$4:$M$73),0)),"")</f>
        <v/>
      </c>
      <c r="FZ39" s="244" t="str">
        <f t="array" ref="FZ39">IFERROR(INDEX([1]!Sanaudos[Saskaita],MATCH(1,('[1]3.4'!$AM39=[1]!Sanaudos[Kodas])*('[1]3.4'!FZ$7='[1]2.SAN'!$M$4:$M$73),0)),"")</f>
        <v/>
      </c>
      <c r="GA39" s="244" t="str">
        <f t="array" ref="GA39">IFERROR(INDEX([1]!Sanaudos[Saskaita],MATCH(1,('[1]3.4'!$AM39=[1]!Sanaudos[Kodas])*('[1]3.4'!GA$7='[1]2.SAN'!$M$4:$M$73),0)),"")</f>
        <v/>
      </c>
      <c r="GB39" s="244" t="str">
        <f t="array" ref="GB39">IFERROR(INDEX([1]!Sanaudos[Saskaita],MATCH(1,('[1]3.4'!$AM39=[1]!Sanaudos[Kodas])*('[1]3.4'!GB$7='[1]2.SAN'!$M$4:$M$73),0)),"")</f>
        <v/>
      </c>
      <c r="GC39" s="244" t="str">
        <f t="array" ref="GC39">IFERROR(INDEX([1]!Sanaudos[Saskaita],MATCH(1,('[1]3.4'!$AM39=[1]!Sanaudos[Kodas])*('[1]3.4'!GC$7='[1]2.SAN'!$M$4:$M$73),0)),"")</f>
        <v/>
      </c>
      <c r="GD39" s="244" t="str">
        <f t="array" ref="GD39">IFERROR(INDEX([1]!Sanaudos[Saskaita],MATCH(1,('[1]3.4'!$AM39=[1]!Sanaudos[Kodas])*('[1]3.4'!GD$7='[1]2.SAN'!$M$4:$M$73),0)),"")</f>
        <v/>
      </c>
      <c r="GE39" s="244" t="str">
        <f t="array" ref="GE39">IFERROR(INDEX([1]!Sanaudos[Saskaita],MATCH(1,('[1]3.4'!$AM39=[1]!Sanaudos[Kodas])*('[1]3.4'!GE$7='[1]2.SAN'!$M$4:$M$73),0)),"")</f>
        <v/>
      </c>
      <c r="GF39" s="244" t="str">
        <f t="array" ref="GF39">IFERROR(INDEX([1]!Sanaudos[Saskaita],MATCH(1,('[1]3.4'!$AM39=[1]!Sanaudos[Kodas])*('[1]3.4'!GF$7='[1]2.SAN'!$M$4:$M$73),0)),"")</f>
        <v/>
      </c>
      <c r="GG39" s="244" t="str">
        <f t="array" ref="GG39">IFERROR(INDEX([1]!Sanaudos[Saskaita],MATCH(1,('[1]3.4'!$AM39=[1]!Sanaudos[Kodas])*('[1]3.4'!GG$7='[1]2.SAN'!$M$4:$M$73),0)),"")</f>
        <v/>
      </c>
      <c r="GH39" s="244" t="str">
        <f t="array" ref="GH39">IFERROR(INDEX([1]!Sanaudos[Saskaita],MATCH(1,('[1]3.4'!$AM39=[1]!Sanaudos[Kodas])*('[1]3.4'!GH$7='[1]2.SAN'!$M$4:$M$73),0)),"")</f>
        <v/>
      </c>
      <c r="GI39" s="244" t="str">
        <f t="array" ref="GI39">IFERROR(INDEX([1]!Sanaudos[Saskaita],MATCH(1,('[1]3.4'!$AM39=[1]!Sanaudos[Kodas])*('[1]3.4'!GI$7='[1]2.SAN'!$M$4:$M$73),0)),"")</f>
        <v/>
      </c>
      <c r="GJ39" s="244" t="str">
        <f t="array" ref="GJ39">IFERROR(INDEX([1]!Sanaudos[Saskaita],MATCH(1,('[1]3.4'!$AM39=[1]!Sanaudos[Kodas])*('[1]3.4'!GJ$7='[1]2.SAN'!$M$4:$M$73),0)),"")</f>
        <v/>
      </c>
      <c r="GK39" s="244" t="str">
        <f t="array" ref="GK39">IFERROR(INDEX([1]!Sanaudos[Saskaita],MATCH(1,('[1]3.4'!$AM39=[1]!Sanaudos[Kodas])*('[1]3.4'!GK$7='[1]2.SAN'!$M$4:$M$73),0)),"")</f>
        <v/>
      </c>
      <c r="GL39" s="244" t="str">
        <f t="array" ref="GL39">IFERROR(INDEX([1]!Sanaudos[Saskaita],MATCH(1,('[1]3.4'!$AM39=[1]!Sanaudos[Kodas])*('[1]3.4'!GL$7='[1]2.SAN'!$M$4:$M$73),0)),"")</f>
        <v/>
      </c>
      <c r="GM39" s="244" t="str">
        <f t="array" ref="GM39">IFERROR(INDEX([1]!Sanaudos[Saskaita],MATCH(1,('[1]3.4'!$AM39=[1]!Sanaudos[Kodas])*('[1]3.4'!GM$7='[1]2.SAN'!$M$4:$M$73),0)),"")</f>
        <v/>
      </c>
      <c r="GN39" s="244" t="str">
        <f t="array" ref="GN39">IFERROR(INDEX([1]!Sanaudos[Saskaita],MATCH(1,('[1]3.4'!$AM39=[1]!Sanaudos[Kodas])*('[1]3.4'!GN$7='[1]2.SAN'!$M$4:$M$73),0)),"")</f>
        <v/>
      </c>
      <c r="GO39" s="244" t="str">
        <f t="array" ref="GO39">IFERROR(INDEX([1]!Sanaudos[Saskaita],MATCH(1,('[1]3.4'!$AM39=[1]!Sanaudos[Kodas])*('[1]3.4'!GO$7='[1]2.SAN'!$M$4:$M$73),0)),"")</f>
        <v/>
      </c>
      <c r="GP39" s="244" t="str">
        <f t="array" ref="GP39">IFERROR(INDEX([1]!Sanaudos[Saskaita],MATCH(1,('[1]3.4'!$AM39=[1]!Sanaudos[Kodas])*('[1]3.4'!GP$7='[1]2.SAN'!$M$4:$M$73),0)),"")</f>
        <v/>
      </c>
      <c r="GQ39" s="244" t="str">
        <f t="array" ref="GQ39">IFERROR(INDEX([1]!Sanaudos[Saskaita],MATCH(1,('[1]3.4'!$AM39=[1]!Sanaudos[Kodas])*('[1]3.4'!GQ$7='[1]2.SAN'!$M$4:$M$73),0)),"")</f>
        <v/>
      </c>
      <c r="GR39" s="244" t="str">
        <f t="array" ref="GR39">IFERROR(INDEX([1]!Sanaudos[Saskaita],MATCH(1,('[1]3.4'!$AM39=[1]!Sanaudos[Kodas])*('[1]3.4'!GR$7='[1]2.SAN'!$M$4:$M$73),0)),"")</f>
        <v/>
      </c>
      <c r="GS39" s="244" t="str">
        <f t="array" ref="GS39">IFERROR(INDEX([1]!Sanaudos[Saskaita],MATCH(1,('[1]3.4'!$AM39=[1]!Sanaudos[Kodas])*('[1]3.4'!GS$7='[1]2.SAN'!$M$4:$M$73),0)),"")</f>
        <v/>
      </c>
      <c r="GT39" s="244" t="str">
        <f t="array" ref="GT39">IFERROR(INDEX([1]!Sanaudos[Saskaita],MATCH(1,('[1]3.4'!$AM39=[1]!Sanaudos[Kodas])*('[1]3.4'!GT$7='[1]2.SAN'!$M$4:$M$73),0)),"")</f>
        <v/>
      </c>
      <c r="GU39" s="244" t="str">
        <f t="array" ref="GU39">IFERROR(INDEX([1]!Sanaudos[Saskaita],MATCH(1,('[1]3.4'!$AM39=[1]!Sanaudos[Kodas])*('[1]3.4'!GU$7='[1]2.SAN'!$M$4:$M$73),0)),"")</f>
        <v/>
      </c>
      <c r="GV39" s="244" t="str">
        <f t="array" ref="GV39">IFERROR(INDEX([1]!Sanaudos[Saskaita],MATCH(1,('[1]3.4'!$AM39=[1]!Sanaudos[Kodas])*('[1]3.4'!GV$7='[1]2.SAN'!$M$4:$M$73),0)),"")</f>
        <v/>
      </c>
      <c r="GW39" s="244" t="str">
        <f t="array" ref="GW39">IFERROR(INDEX([1]!Sanaudos[Saskaita],MATCH(1,('[1]3.4'!$AM39=[1]!Sanaudos[Kodas])*('[1]3.4'!GW$7='[1]2.SAN'!$M$4:$M$73),0)),"")</f>
        <v/>
      </c>
      <c r="GX39" s="244" t="str">
        <f t="array" ref="GX39">IFERROR(INDEX([1]!Sanaudos[Saskaita],MATCH(1,('[1]3.4'!$AM39=[1]!Sanaudos[Kodas])*('[1]3.4'!GX$7='[1]2.SAN'!$M$4:$M$73),0)),"")</f>
        <v/>
      </c>
      <c r="GY39" s="244" t="str">
        <f t="array" ref="GY39">IFERROR(INDEX([1]!Sanaudos[Saskaita],MATCH(1,('[1]3.4'!$AM39=[1]!Sanaudos[Kodas])*('[1]3.4'!GY$7='[1]2.SAN'!$M$4:$M$73),0)),"")</f>
        <v/>
      </c>
      <c r="GZ39" s="244" t="str">
        <f t="array" ref="GZ39">IFERROR(INDEX([1]!Sanaudos[Saskaita],MATCH(1,('[1]3.4'!$AM39=[1]!Sanaudos[Kodas])*('[1]3.4'!GZ$7='[1]2.SAN'!$M$4:$M$73),0)),"")</f>
        <v/>
      </c>
      <c r="HA39" s="244" t="str">
        <f t="array" ref="HA39">IFERROR(INDEX([1]!Sanaudos[Saskaita],MATCH(1,('[1]3.4'!$AM39=[1]!Sanaudos[Kodas])*('[1]3.4'!HA$7='[1]2.SAN'!$M$4:$M$73),0)),"")</f>
        <v/>
      </c>
      <c r="HB39" s="244" t="str">
        <f t="array" ref="HB39">IFERROR(INDEX([1]!Sanaudos[Saskaita],MATCH(1,('[1]3.4'!$AM39=[1]!Sanaudos[Kodas])*('[1]3.4'!HB$7='[1]2.SAN'!$M$4:$M$73),0)),"")</f>
        <v/>
      </c>
      <c r="HC39" s="244" t="str">
        <f t="array" ref="HC39">IFERROR(INDEX([1]!Sanaudos[Saskaita],MATCH(1,('[1]3.4'!$AM39=[1]!Sanaudos[Kodas])*('[1]3.4'!HC$7='[1]2.SAN'!$M$4:$M$73),0)),"")</f>
        <v/>
      </c>
      <c r="HD39" s="244" t="str">
        <f t="array" ref="HD39">IFERROR(INDEX([1]!Sanaudos[Saskaita],MATCH(1,('[1]3.4'!$AM39=[1]!Sanaudos[Kodas])*('[1]3.4'!HD$7='[1]2.SAN'!$M$4:$M$73),0)),"")</f>
        <v/>
      </c>
      <c r="HE39" s="244" t="str">
        <f t="array" ref="HE39">IFERROR(INDEX([1]!Sanaudos[Saskaita],MATCH(1,('[1]3.4'!$AM39=[1]!Sanaudos[Kodas])*('[1]3.4'!HE$7='[1]2.SAN'!$M$4:$M$73),0)),"")</f>
        <v/>
      </c>
      <c r="HF39" s="244" t="str">
        <f t="array" ref="HF39">IFERROR(INDEX([1]!Sanaudos[Saskaita],MATCH(1,('[1]3.4'!$AM39=[1]!Sanaudos[Kodas])*('[1]3.4'!HF$7='[1]2.SAN'!$M$4:$M$73),0)),"")</f>
        <v/>
      </c>
      <c r="HG39" s="244" t="str">
        <f t="array" ref="HG39">IFERROR(INDEX([1]!Sanaudos[Saskaita],MATCH(1,('[1]3.4'!$AM39=[1]!Sanaudos[Kodas])*('[1]3.4'!HG$7='[1]2.SAN'!$M$4:$M$73),0)),"")</f>
        <v/>
      </c>
      <c r="HH39" s="244" t="str">
        <f t="array" ref="HH39">IFERROR(INDEX([1]!Sanaudos[Saskaita],MATCH(1,('[1]3.4'!$AM39=[1]!Sanaudos[Kodas])*('[1]3.4'!HH$7='[1]2.SAN'!$M$4:$M$73),0)),"")</f>
        <v/>
      </c>
      <c r="HI39" s="244" t="str">
        <f t="array" ref="HI39">IFERROR(INDEX([1]!Sanaudos[Saskaita],MATCH(1,('[1]3.4'!$AM39=[1]!Sanaudos[Kodas])*('[1]3.4'!HI$7='[1]2.SAN'!$M$4:$M$73),0)),"")</f>
        <v/>
      </c>
      <c r="HJ39" s="244" t="str">
        <f t="array" ref="HJ39">IFERROR(INDEX([1]!Sanaudos[Saskaita],MATCH(1,('[1]3.4'!$AM39=[1]!Sanaudos[Kodas])*('[1]3.4'!HJ$7='[1]2.SAN'!$M$4:$M$73),0)),"")</f>
        <v/>
      </c>
      <c r="HK39" s="244" t="str">
        <f t="array" ref="HK39">IFERROR(INDEX([1]!Sanaudos[Saskaita],MATCH(1,('[1]3.4'!$AM39=[1]!Sanaudos[Kodas])*('[1]3.4'!HK$7='[1]2.SAN'!$M$4:$M$73),0)),"")</f>
        <v/>
      </c>
      <c r="HL39" s="244" t="str">
        <f t="array" ref="HL39">IFERROR(INDEX([1]!Sanaudos[Saskaita],MATCH(1,('[1]3.4'!$AM39=[1]!Sanaudos[Kodas])*('[1]3.4'!HL$7='[1]2.SAN'!$M$4:$M$73),0)),"")</f>
        <v/>
      </c>
      <c r="HM39" s="244" t="str">
        <f t="array" ref="HM39">IFERROR(INDEX([1]!Sanaudos[Saskaita],MATCH(1,('[1]3.4'!$AM39=[1]!Sanaudos[Kodas])*('[1]3.4'!HM$7='[1]2.SAN'!$M$4:$M$73),0)),"")</f>
        <v/>
      </c>
      <c r="HN39" s="244" t="str">
        <f t="array" ref="HN39">IFERROR(INDEX([1]!Sanaudos[Saskaita],MATCH(1,('[1]3.4'!$AM39=[1]!Sanaudos[Kodas])*('[1]3.4'!HN$7='[1]2.SAN'!$M$4:$M$73),0)),"")</f>
        <v/>
      </c>
      <c r="HO39" s="244" t="str">
        <f t="array" ref="HO39">IFERROR(INDEX([1]!Sanaudos[Saskaita],MATCH(1,('[1]3.4'!$AM39=[1]!Sanaudos[Kodas])*('[1]3.4'!HO$7='[1]2.SAN'!$M$4:$M$73),0)),"")</f>
        <v/>
      </c>
      <c r="HP39" s="244" t="str">
        <f t="array" ref="HP39">IFERROR(INDEX([1]!Sanaudos[Saskaita],MATCH(1,('[1]3.4'!$AM39=[1]!Sanaudos[Kodas])*('[1]3.4'!HP$7='[1]2.SAN'!$M$4:$M$73),0)),"")</f>
        <v/>
      </c>
      <c r="HQ39" s="244" t="str">
        <f t="array" ref="HQ39">IFERROR(INDEX([1]!Sanaudos[Saskaita],MATCH(1,('[1]3.4'!$AM39=[1]!Sanaudos[Kodas])*('[1]3.4'!HQ$7='[1]2.SAN'!$M$4:$M$73),0)),"")</f>
        <v/>
      </c>
      <c r="HR39" s="244" t="str">
        <f t="array" ref="HR39">IFERROR(INDEX([1]!Sanaudos[Saskaita],MATCH(1,('[1]3.4'!$AM39=[1]!Sanaudos[Kodas])*('[1]3.4'!HR$7='[1]2.SAN'!$M$4:$M$73),0)),"")</f>
        <v/>
      </c>
      <c r="HS39" s="244" t="str">
        <f t="array" ref="HS39">IFERROR(INDEX([1]!Sanaudos[Saskaita],MATCH(1,('[1]3.4'!$AM39=[1]!Sanaudos[Kodas])*('[1]3.4'!HS$7='[1]2.SAN'!$M$4:$M$73),0)),"")</f>
        <v/>
      </c>
      <c r="HT39" s="244" t="str">
        <f t="array" ref="HT39">IFERROR(INDEX([1]!Sanaudos[Saskaita],MATCH(1,('[1]3.4'!$AM39=[1]!Sanaudos[Kodas])*('[1]3.4'!HT$7='[1]2.SAN'!$M$4:$M$73),0)),"")</f>
        <v/>
      </c>
      <c r="HU39" s="244" t="str">
        <f t="array" ref="HU39">IFERROR(INDEX([1]!Sanaudos[Saskaita],MATCH(1,('[1]3.4'!$AM39=[1]!Sanaudos[Kodas])*('[1]3.4'!HU$7='[1]2.SAN'!$M$4:$M$73),0)),"")</f>
        <v/>
      </c>
      <c r="HV39" s="244" t="str">
        <f t="array" ref="HV39">IFERROR(INDEX([1]!Sanaudos[Saskaita],MATCH(1,('[1]3.4'!$AM39=[1]!Sanaudos[Kodas])*('[1]3.4'!HV$7='[1]2.SAN'!$M$4:$M$73),0)),"")</f>
        <v/>
      </c>
      <c r="HW39" s="244" t="str">
        <f t="array" ref="HW39">IFERROR(INDEX([1]!Sanaudos[Saskaita],MATCH(1,('[1]3.4'!$AM39=[1]!Sanaudos[Kodas])*('[1]3.4'!HW$7='[1]2.SAN'!$M$4:$M$73),0)),"")</f>
        <v/>
      </c>
      <c r="HX39" s="244" t="str">
        <f t="array" ref="HX39">IFERROR(INDEX([1]!Sanaudos[Saskaita],MATCH(1,('[1]3.4'!$AM39=[1]!Sanaudos[Kodas])*('[1]3.4'!HX$7='[1]2.SAN'!$M$4:$M$73),0)),"")</f>
        <v/>
      </c>
      <c r="HY39" s="244" t="str">
        <f t="array" ref="HY39">IFERROR(INDEX([1]!Sanaudos[Saskaita],MATCH(1,('[1]3.4'!$AM39=[1]!Sanaudos[Kodas])*('[1]3.4'!HY$7='[1]2.SAN'!$M$4:$M$73),0)),"")</f>
        <v/>
      </c>
      <c r="HZ39" s="244" t="str">
        <f t="array" ref="HZ39">IFERROR(INDEX([1]!Sanaudos[Saskaita],MATCH(1,('[1]3.4'!$AM39=[1]!Sanaudos[Kodas])*('[1]3.4'!HZ$7='[1]2.SAN'!$M$4:$M$73),0)),"")</f>
        <v/>
      </c>
      <c r="IA39" s="244" t="str">
        <f t="array" ref="IA39">IFERROR(INDEX([1]!Sanaudos[Saskaita],MATCH(1,('[1]3.4'!$AM39=[1]!Sanaudos[Kodas])*('[1]3.4'!IA$7='[1]2.SAN'!$M$4:$M$73),0)),"")</f>
        <v/>
      </c>
      <c r="IB39" s="244" t="str">
        <f t="array" ref="IB39">IFERROR(INDEX([1]!Sanaudos[Saskaita],MATCH(1,('[1]3.4'!$AM39=[1]!Sanaudos[Kodas])*('[1]3.4'!IB$7='[1]2.SAN'!$M$4:$M$73),0)),"")</f>
        <v/>
      </c>
      <c r="IC39" s="244" t="str">
        <f t="array" ref="IC39">IFERROR(INDEX([1]!Sanaudos[Saskaita],MATCH(1,('[1]3.4'!$AM39=[1]!Sanaudos[Kodas])*('[1]3.4'!IC$7='[1]2.SAN'!$M$4:$M$73),0)),"")</f>
        <v/>
      </c>
      <c r="ID39" s="244" t="str">
        <f t="array" ref="ID39">IFERROR(INDEX([1]!Sanaudos[Saskaita],MATCH(1,('[1]3.4'!$AM39=[1]!Sanaudos[Kodas])*('[1]3.4'!ID$7='[1]2.SAN'!$M$4:$M$73),0)),"")</f>
        <v/>
      </c>
      <c r="IE39" s="244" t="str">
        <f t="array" ref="IE39">IFERROR(INDEX([1]!Sanaudos[Saskaita],MATCH(1,('[1]3.4'!$AM39=[1]!Sanaudos[Kodas])*('[1]3.4'!IE$7='[1]2.SAN'!$M$4:$M$73),0)),"")</f>
        <v/>
      </c>
      <c r="IF39" s="244" t="str">
        <f t="array" ref="IF39">IFERROR(INDEX([1]!Sanaudos[Saskaita],MATCH(1,('[1]3.4'!$AM39=[1]!Sanaudos[Kodas])*('[1]3.4'!IF$7='[1]2.SAN'!$M$4:$M$73),0)),"")</f>
        <v/>
      </c>
      <c r="IG39" s="244" t="str">
        <f t="array" ref="IG39">IFERROR(INDEX([1]!Sanaudos[Saskaita],MATCH(1,('[1]3.4'!$AM39=[1]!Sanaudos[Kodas])*('[1]3.4'!IG$7='[1]2.SAN'!$M$4:$M$73),0)),"")</f>
        <v/>
      </c>
      <c r="IH39" s="244" t="str">
        <f t="array" ref="IH39">IFERROR(INDEX([1]!Sanaudos[Saskaita],MATCH(1,('[1]3.4'!$AM39=[1]!Sanaudos[Kodas])*('[1]3.4'!IH$7='[1]2.SAN'!$M$4:$M$73),0)),"")</f>
        <v/>
      </c>
      <c r="II39" s="244" t="str">
        <f t="array" ref="II39">IFERROR(INDEX([1]!Sanaudos[Saskaita],MATCH(1,('[1]3.4'!$AM39=[1]!Sanaudos[Kodas])*('[1]3.4'!II$7='[1]2.SAN'!$M$4:$M$73),0)),"")</f>
        <v/>
      </c>
      <c r="IJ39" s="244" t="str">
        <f t="array" ref="IJ39">IFERROR(INDEX([1]!Sanaudos[Saskaita],MATCH(1,('[1]3.4'!$AM39=[1]!Sanaudos[Kodas])*('[1]3.4'!IJ$7='[1]2.SAN'!$M$4:$M$73),0)),"")</f>
        <v/>
      </c>
      <c r="IK39" s="244" t="str">
        <f t="array" ref="IK39">IFERROR(INDEX([1]!Sanaudos[Saskaita],MATCH(1,('[1]3.4'!$AM39=[1]!Sanaudos[Kodas])*('[1]3.4'!IK$7='[1]2.SAN'!$M$4:$M$73),0)),"")</f>
        <v/>
      </c>
    </row>
    <row r="40" spans="2:245" ht="12.2" customHeight="1" x14ac:dyDescent="0.2">
      <c r="B40" s="566"/>
      <c r="C40" s="255" t="s">
        <v>825</v>
      </c>
      <c r="D40" s="259" t="s">
        <v>826</v>
      </c>
      <c r="E40" s="257" t="str">
        <f t="shared" si="2"/>
        <v xml:space="preserve">                                    </v>
      </c>
      <c r="F40" s="258" t="e">
        <f>+SUMIFS([1]!Sanaudos[Suma],[1]!Sanaudos[Kodas],AM40,[1]!Sanaudos[PASK],TRUE)</f>
        <v>#REF!</v>
      </c>
      <c r="G40" s="258" t="e">
        <f>-SUMIFS([1]!Sanaudos[Suma],[1]!Sanaudos[Kodas],$AM40,[1]!Sanaudos[Pagal DK RAS],700)</f>
        <v>#REF!</v>
      </c>
      <c r="H40" s="258" t="e">
        <f>+SUMIFS('[1]5.turtas'!$D$1:$AN$1,'[1]5.turtas'!$D$4:$AN$4,$AM40)</f>
        <v>#VALUE!</v>
      </c>
      <c r="I40" s="258" t="e">
        <f>-SUMIFS([1]!Sanaudos[Suma],[1]!Sanaudos[Kodas],$AM40,[1]!Sanaudos[Pagal DK RAS],901)-SUMIFS([1]!Sanaudos[Suma],[1]!Sanaudos[Kodas],$AM40,[1]!Sanaudos[Pagal DK RAS],902)-SUMIFS([1]!Sanaudos[Suma],[1]!Sanaudos[Kodas],$AM40,[1]!Sanaudos[Pagal DK RAS],905)</f>
        <v>#REF!</v>
      </c>
      <c r="J40" s="258" t="e">
        <f>+SUMIFS([1]!DU[DU],[1]!DU[Kodas],$AM40)+SUMIFS([1]!DU[Sodra],[1]!DU[Kodas],$AM40)+SUMIFS([1]!DU[Išeitinės išmokos, kompensacijos],[1]!DU[Kodas],$AM40)</f>
        <v>#REF!</v>
      </c>
      <c r="K40" s="258" t="e">
        <f>+SUMIFS([1]!Sanaudos_kor[Suma],[1]!Sanaudos_kor[Kodas],$AM40,[1]!Sanaudos_kor[PASK],TRUE,[1]!Sanaudos_kor[KOR_nr],K$1)</f>
        <v>#REF!</v>
      </c>
      <c r="L40" s="258" t="e">
        <f>+SUMIFS([1]!Sanaudos_kor[Suma],[1]!Sanaudos_kor[Kodas],$AM40,[1]!Sanaudos_kor[PASK],TRUE,[1]!Sanaudos_kor[KOR_nr],L$1)</f>
        <v>#REF!</v>
      </c>
      <c r="M40" s="258" t="e">
        <f>+SUMIFS([1]!Sanaudos_kor[Suma],[1]!Sanaudos_kor[Kodas],$AM40,[1]!Sanaudos_kor[PASK],TRUE,[1]!Sanaudos_kor[KOR_nr],M$1)</f>
        <v>#REF!</v>
      </c>
      <c r="N40" s="258" t="e">
        <f>+SUMIFS([1]!Sanaudos_kor[Suma],[1]!Sanaudos_kor[Kodas],$AM40,[1]!Sanaudos_kor[PASK],TRUE,[1]!Sanaudos_kor[KOR_nr],N$1)</f>
        <v>#REF!</v>
      </c>
      <c r="O40" s="258" t="e">
        <f>+SUMIFS([1]!Sanaudos_kor[Suma],[1]!Sanaudos_kor[Kodas],$AM40,[1]!Sanaudos_kor[PASK],TRUE,[1]!Sanaudos_kor[KOR_nr],O$1)</f>
        <v>#REF!</v>
      </c>
      <c r="P40" s="258" t="e">
        <f>+SUMIFS([1]!Sanaudos_kor[Suma],[1]!Sanaudos_kor[Kodas],$AM40,[1]!Sanaudos_kor[PASK],TRUE,[1]!Sanaudos_kor[KOR_nr],P$1)</f>
        <v>#REF!</v>
      </c>
      <c r="Q40" s="258" t="e">
        <f>+SUMIFS([1]!Sanaudos_kor[Suma],[1]!Sanaudos_kor[Kodas],$AM40,[1]!Sanaudos_kor[PASK],TRUE,[1]!Sanaudos_kor[KOR_nr],Q$1)</f>
        <v>#REF!</v>
      </c>
      <c r="R40" s="258" t="e">
        <f>+SUMIFS([1]!Sanaudos_kor[Suma],[1]!Sanaudos_kor[Kodas],$AM40,[1]!Sanaudos_kor[PASK],TRUE,[1]!Sanaudos_kor[KOR_nr],R$1)</f>
        <v>#REF!</v>
      </c>
      <c r="S40" s="258" t="e">
        <f>+SUMIFS([1]!Sanaudos_kor[Suma],[1]!Sanaudos_kor[Kodas],$AM40,[1]!Sanaudos_kor[PASK],TRUE,[1]!Sanaudos_kor[KOR_nr],S$1)</f>
        <v>#REF!</v>
      </c>
      <c r="T40" s="258" t="e">
        <f>+SUMIFS([1]!Sanaudos_kor[Suma],[1]!Sanaudos_kor[Kodas],$AM40,[1]!Sanaudos_kor[PASK],TRUE,[1]!Sanaudos_kor[KOR_nr],T$1)</f>
        <v>#REF!</v>
      </c>
      <c r="U40" s="258" t="e">
        <f>+SUMIFS([1]!Sanaudos_kor[Suma],[1]!Sanaudos_kor[Kodas],$AM40,[1]!Sanaudos_kor[PASK],TRUE,[1]!Sanaudos_kor[KOR_nr],U$1)</f>
        <v>#REF!</v>
      </c>
      <c r="V40" s="258" t="e">
        <f>+SUMIFS([1]!Sanaudos_kor[Suma],[1]!Sanaudos_kor[Kodas],$AM40,[1]!Sanaudos_kor[PASK],TRUE,[1]!Sanaudos_kor[KOR_nr],V$1)</f>
        <v>#REF!</v>
      </c>
      <c r="W40" s="258" t="e">
        <f>+SUMIFS([1]!Sanaudos_kor[Suma],[1]!Sanaudos_kor[Kodas],$AM40,[1]!Sanaudos_kor[PASK],TRUE,[1]!Sanaudos_kor[KOR_nr],W$1)</f>
        <v>#REF!</v>
      </c>
      <c r="X40" s="258" t="e">
        <f>+SUMIFS([1]!Sanaudos_kor[Suma],[1]!Sanaudos_kor[Kodas],$AM40,[1]!Sanaudos_kor[PASK],TRUE,[1]!Sanaudos_kor[KOR_nr],X$1)</f>
        <v>#REF!</v>
      </c>
      <c r="Y40" s="258" t="e">
        <f>+SUMIFS([1]!Sanaudos_kor[Suma],[1]!Sanaudos_kor[Kodas],$AM40,[1]!Sanaudos_kor[PASK],TRUE,[1]!Sanaudos_kor[KOR_nr],Y$1)</f>
        <v>#REF!</v>
      </c>
      <c r="Z40" s="258" t="e">
        <f>+SUMIFS([1]!Sanaudos_kor[Suma],[1]!Sanaudos_kor[Kodas],$AM40,[1]!Sanaudos_kor[PASK],TRUE,[1]!Sanaudos_kor[KOR_nr],Z$1)</f>
        <v>#REF!</v>
      </c>
      <c r="AA40" s="258" t="e">
        <f>+SUMIFS([1]!Sanaudos_kor[Suma],[1]!Sanaudos_kor[Kodas],$AM40,[1]!Sanaudos_kor[PASK],TRUE,[1]!Sanaudos_kor[KOR_nr],AA$1)</f>
        <v>#REF!</v>
      </c>
      <c r="AB40" s="258" t="e">
        <f>+SUMIFS([1]!Sanaudos_kor[Suma],[1]!Sanaudos_kor[Kodas],$AM40,[1]!Sanaudos_kor[PASK],TRUE,[1]!Sanaudos_kor[KOR_nr],AB$1)</f>
        <v>#REF!</v>
      </c>
      <c r="AC40" s="258" t="e">
        <f>+SUMIFS([1]!Sanaudos_kor[Suma],[1]!Sanaudos_kor[Kodas],$AM40,[1]!Sanaudos_kor[PASK],TRUE,[1]!Sanaudos_kor[KOR_nr],AC$1)</f>
        <v>#REF!</v>
      </c>
      <c r="AD40" s="258" t="e">
        <f>+SUMIFS([1]!Sanaudos_kor[Suma],[1]!Sanaudos_kor[Kodas],$AM40,[1]!Sanaudos_kor[PASK],TRUE,[1]!Sanaudos_kor[KOR_nr],AD$1)</f>
        <v>#REF!</v>
      </c>
      <c r="AE40" s="258" t="e">
        <f>+SUMIFS([1]!Sanaudos_kor[Suma],[1]!Sanaudos_kor[Kodas],$AM40,[1]!Sanaudos_kor[PASK],TRUE,[1]!Sanaudos_kor[KOR_nr],AE$1)</f>
        <v>#REF!</v>
      </c>
      <c r="AF40" s="258" t="e">
        <f>+SUMIFS([1]!Sanaudos_kor[Suma],[1]!Sanaudos_kor[Kodas],$AM40,[1]!Sanaudos_kor[PASK],TRUE,[1]!Sanaudos_kor[KOR_nr],AF$1)</f>
        <v>#REF!</v>
      </c>
      <c r="AG40" s="258" t="e">
        <f t="shared" si="0"/>
        <v>#REF!</v>
      </c>
      <c r="AH40" s="566"/>
      <c r="AJ40" s="211" t="s">
        <v>503</v>
      </c>
      <c r="AK40" s="124">
        <f>+'[1]2.SAN'!C207</f>
        <v>0</v>
      </c>
      <c r="AM40" s="249"/>
      <c r="AN40" s="250" t="e">
        <f>+SUMIFS('[1]6'!$Y$161:$BL$161,'[1]6'!$Y$2:$BL$2,$AM40)</f>
        <v>#VALUE!</v>
      </c>
      <c r="AO40" s="250" t="e">
        <f t="shared" si="4"/>
        <v>#REF!</v>
      </c>
      <c r="AQ40" s="250" t="e">
        <f>+SUMIFS('[1]3.4'!$F$133:$F$202,'[1]3.4'!$D$133:$D$202,$AM40,'[1]3.4'!$E$133:$E$202,"")</f>
        <v>#VALUE!</v>
      </c>
      <c r="AR40" s="250" t="e">
        <f t="shared" si="1"/>
        <v>#VALUE!</v>
      </c>
      <c r="AT40" s="244" t="str">
        <f t="array" ref="AT40">IFERROR(INDEX([1]!Sanaudos[Saskaita],MATCH(1,('[1]3.4'!$AM40=[1]!Sanaudos[Kodas])*('[1]3.4'!AT$7='[1]2.SAN'!$M$4:$M$73),0)),"")</f>
        <v/>
      </c>
      <c r="AU40" s="244" t="str">
        <f t="array" ref="AU40">IFERROR(INDEX([1]!Sanaudos[Saskaita],MATCH(1,('[1]3.4'!$AM40=[1]!Sanaudos[Kodas])*('[1]3.4'!AU$7='[1]2.SAN'!$M$4:$M$73),0)),"")</f>
        <v/>
      </c>
      <c r="AV40" s="244" t="str">
        <f t="array" ref="AV40">IFERROR(INDEX([1]!Sanaudos[Saskaita],MATCH(1,('[1]3.4'!$AM40=[1]!Sanaudos[Kodas])*('[1]3.4'!AV$7='[1]2.SAN'!$M$4:$M$73),0)),"")</f>
        <v/>
      </c>
      <c r="AW40" s="244" t="str">
        <f t="array" ref="AW40">IFERROR(INDEX([1]!Sanaudos[Saskaita],MATCH(1,('[1]3.4'!$AM40=[1]!Sanaudos[Kodas])*('[1]3.4'!AW$7='[1]2.SAN'!$M$4:$M$73),0)),"")</f>
        <v/>
      </c>
      <c r="AX40" s="244" t="str">
        <f t="array" ref="AX40">IFERROR(INDEX([1]!Sanaudos[Saskaita],MATCH(1,('[1]3.4'!$AM40=[1]!Sanaudos[Kodas])*('[1]3.4'!AX$7='[1]2.SAN'!$M$4:$M$73),0)),"")</f>
        <v/>
      </c>
      <c r="AY40" s="244" t="str">
        <f t="array" ref="AY40">IFERROR(INDEX([1]!Sanaudos[Saskaita],MATCH(1,('[1]3.4'!$AM40=[1]!Sanaudos[Kodas])*('[1]3.4'!AY$7='[1]2.SAN'!$M$4:$M$73),0)),"")</f>
        <v/>
      </c>
      <c r="AZ40" s="244" t="str">
        <f t="array" ref="AZ40">IFERROR(INDEX([1]!Sanaudos[Saskaita],MATCH(1,('[1]3.4'!$AM40=[1]!Sanaudos[Kodas])*('[1]3.4'!AZ$7='[1]2.SAN'!$M$4:$M$73),0)),"")</f>
        <v/>
      </c>
      <c r="BA40" s="244" t="str">
        <f t="array" ref="BA40">IFERROR(INDEX([1]!Sanaudos[Saskaita],MATCH(1,('[1]3.4'!$AM40=[1]!Sanaudos[Kodas])*('[1]3.4'!BA$7='[1]2.SAN'!$M$4:$M$73),0)),"")</f>
        <v/>
      </c>
      <c r="BB40" s="244" t="str">
        <f t="array" ref="BB40">IFERROR(INDEX([1]!Sanaudos[Saskaita],MATCH(1,('[1]3.4'!$AM40=[1]!Sanaudos[Kodas])*('[1]3.4'!BB$7='[1]2.SAN'!$M$4:$M$73),0)),"")</f>
        <v/>
      </c>
      <c r="BC40" s="244" t="str">
        <f t="array" ref="BC40">IFERROR(INDEX([1]!Sanaudos[Saskaita],MATCH(1,('[1]3.4'!$AM40=[1]!Sanaudos[Kodas])*('[1]3.4'!BC$7='[1]2.SAN'!$M$4:$M$73),0)),"")</f>
        <v/>
      </c>
      <c r="BD40" s="244" t="str">
        <f t="array" ref="BD40">IFERROR(INDEX([1]!Sanaudos[Saskaita],MATCH(1,('[1]3.4'!$AM40=[1]!Sanaudos[Kodas])*('[1]3.4'!BD$7='[1]2.SAN'!$M$4:$M$73),0)),"")</f>
        <v/>
      </c>
      <c r="BE40" s="244" t="str">
        <f t="array" ref="BE40">IFERROR(INDEX([1]!Sanaudos[Saskaita],MATCH(1,('[1]3.4'!$AM40=[1]!Sanaudos[Kodas])*('[1]3.4'!BE$7='[1]2.SAN'!$M$4:$M$73),0)),"")</f>
        <v/>
      </c>
      <c r="BF40" s="244" t="str">
        <f t="array" ref="BF40">IFERROR(INDEX([1]!Sanaudos[Saskaita],MATCH(1,('[1]3.4'!$AM40=[1]!Sanaudos[Kodas])*('[1]3.4'!BF$7='[1]2.SAN'!$M$4:$M$73),0)),"")</f>
        <v/>
      </c>
      <c r="BG40" s="244" t="str">
        <f t="array" ref="BG40">IFERROR(INDEX([1]!Sanaudos[Saskaita],MATCH(1,('[1]3.4'!$AM40=[1]!Sanaudos[Kodas])*('[1]3.4'!BG$7='[1]2.SAN'!$M$4:$M$73),0)),"")</f>
        <v/>
      </c>
      <c r="BH40" s="244" t="str">
        <f t="array" ref="BH40">IFERROR(INDEX([1]!Sanaudos[Saskaita],MATCH(1,('[1]3.4'!$AM40=[1]!Sanaudos[Kodas])*('[1]3.4'!BH$7='[1]2.SAN'!$M$4:$M$73),0)),"")</f>
        <v/>
      </c>
      <c r="BI40" s="244" t="str">
        <f t="array" ref="BI40">IFERROR(INDEX([1]!Sanaudos[Saskaita],MATCH(1,('[1]3.4'!$AM40=[1]!Sanaudos[Kodas])*('[1]3.4'!BI$7='[1]2.SAN'!$M$4:$M$73),0)),"")</f>
        <v/>
      </c>
      <c r="BJ40" s="244" t="str">
        <f t="array" ref="BJ40">IFERROR(INDEX([1]!Sanaudos[Saskaita],MATCH(1,('[1]3.4'!$AM40=[1]!Sanaudos[Kodas])*('[1]3.4'!BJ$7='[1]2.SAN'!$M$4:$M$73),0)),"")</f>
        <v/>
      </c>
      <c r="BK40" s="244" t="str">
        <f t="array" ref="BK40">IFERROR(INDEX([1]!Sanaudos[Saskaita],MATCH(1,('[1]3.4'!$AM40=[1]!Sanaudos[Kodas])*('[1]3.4'!BK$7='[1]2.SAN'!$M$4:$M$73),0)),"")</f>
        <v/>
      </c>
      <c r="BL40" s="244" t="str">
        <f t="array" ref="BL40">IFERROR(INDEX([1]!Sanaudos[Saskaita],MATCH(1,('[1]3.4'!$AM40=[1]!Sanaudos[Kodas])*('[1]3.4'!BL$7='[1]2.SAN'!$M$4:$M$73),0)),"")</f>
        <v/>
      </c>
      <c r="BM40" s="244" t="str">
        <f t="array" ref="BM40">IFERROR(INDEX([1]!Sanaudos[Saskaita],MATCH(1,('[1]3.4'!$AM40=[1]!Sanaudos[Kodas])*('[1]3.4'!BM$7='[1]2.SAN'!$M$4:$M$73),0)),"")</f>
        <v/>
      </c>
      <c r="BN40" s="244" t="str">
        <f t="array" ref="BN40">IFERROR(INDEX([1]!Sanaudos[Saskaita],MATCH(1,('[1]3.4'!$AM40=[1]!Sanaudos[Kodas])*('[1]3.4'!BN$7='[1]2.SAN'!$M$4:$M$73),0)),"")</f>
        <v/>
      </c>
      <c r="BO40" s="244" t="str">
        <f t="array" ref="BO40">IFERROR(INDEX([1]!Sanaudos[Saskaita],MATCH(1,('[1]3.4'!$AM40=[1]!Sanaudos[Kodas])*('[1]3.4'!BO$7='[1]2.SAN'!$M$4:$M$73),0)),"")</f>
        <v/>
      </c>
      <c r="BP40" s="244" t="str">
        <f t="array" ref="BP40">IFERROR(INDEX([1]!Sanaudos[Saskaita],MATCH(1,('[1]3.4'!$AM40=[1]!Sanaudos[Kodas])*('[1]3.4'!BP$7='[1]2.SAN'!$M$4:$M$73),0)),"")</f>
        <v/>
      </c>
      <c r="BQ40" s="244" t="str">
        <f t="array" ref="BQ40">IFERROR(INDEX([1]!Sanaudos[Saskaita],MATCH(1,('[1]3.4'!$AM40=[1]!Sanaudos[Kodas])*('[1]3.4'!BQ$7='[1]2.SAN'!$M$4:$M$73),0)),"")</f>
        <v/>
      </c>
      <c r="BR40" s="244" t="str">
        <f t="array" ref="BR40">IFERROR(INDEX([1]!Sanaudos[Saskaita],MATCH(1,('[1]3.4'!$AM40=[1]!Sanaudos[Kodas])*('[1]3.4'!BR$7='[1]2.SAN'!$M$4:$M$73),0)),"")</f>
        <v/>
      </c>
      <c r="BS40" s="244" t="str">
        <f t="array" ref="BS40">IFERROR(INDEX([1]!Sanaudos[Saskaita],MATCH(1,('[1]3.4'!$AM40=[1]!Sanaudos[Kodas])*('[1]3.4'!BS$7='[1]2.SAN'!$M$4:$M$73),0)),"")</f>
        <v/>
      </c>
      <c r="BT40" s="244" t="str">
        <f t="array" ref="BT40">IFERROR(INDEX([1]!Sanaudos[Saskaita],MATCH(1,('[1]3.4'!$AM40=[1]!Sanaudos[Kodas])*('[1]3.4'!BT$7='[1]2.SAN'!$M$4:$M$73),0)),"")</f>
        <v/>
      </c>
      <c r="BU40" s="244" t="str">
        <f t="array" ref="BU40">IFERROR(INDEX([1]!Sanaudos[Saskaita],MATCH(1,('[1]3.4'!$AM40=[1]!Sanaudos[Kodas])*('[1]3.4'!BU$7='[1]2.SAN'!$M$4:$M$73),0)),"")</f>
        <v/>
      </c>
      <c r="BV40" s="244" t="str">
        <f t="array" ref="BV40">IFERROR(INDEX([1]!Sanaudos[Saskaita],MATCH(1,('[1]3.4'!$AM40=[1]!Sanaudos[Kodas])*('[1]3.4'!BV$7='[1]2.SAN'!$M$4:$M$73),0)),"")</f>
        <v/>
      </c>
      <c r="BW40" s="244" t="str">
        <f t="array" ref="BW40">IFERROR(INDEX([1]!Sanaudos[Saskaita],MATCH(1,('[1]3.4'!$AM40=[1]!Sanaudos[Kodas])*('[1]3.4'!BW$7='[1]2.SAN'!$M$4:$M$73),0)),"")</f>
        <v/>
      </c>
      <c r="BX40" s="244" t="str">
        <f t="array" ref="BX40">IFERROR(INDEX([1]!Sanaudos[Saskaita],MATCH(1,('[1]3.4'!$AM40=[1]!Sanaudos[Kodas])*('[1]3.4'!BX$7='[1]2.SAN'!$M$4:$M$73),0)),"")</f>
        <v/>
      </c>
      <c r="BY40" s="244" t="str">
        <f t="array" ref="BY40">IFERROR(INDEX([1]!Sanaudos[Saskaita],MATCH(1,('[1]3.4'!$AM40=[1]!Sanaudos[Kodas])*('[1]3.4'!BY$7='[1]2.SAN'!$M$4:$M$73),0)),"")</f>
        <v/>
      </c>
      <c r="BZ40" s="244" t="str">
        <f t="array" ref="BZ40">IFERROR(INDEX([1]!Sanaudos[Saskaita],MATCH(1,('[1]3.4'!$AM40=[1]!Sanaudos[Kodas])*('[1]3.4'!BZ$7='[1]2.SAN'!$M$4:$M$73),0)),"")</f>
        <v/>
      </c>
      <c r="CA40" s="244" t="str">
        <f t="array" ref="CA40">IFERROR(INDEX([1]!Sanaudos[Saskaita],MATCH(1,('[1]3.4'!$AM40=[1]!Sanaudos[Kodas])*('[1]3.4'!CA$7='[1]2.SAN'!$M$4:$M$73),0)),"")</f>
        <v/>
      </c>
      <c r="CB40" s="244" t="str">
        <f t="array" ref="CB40">IFERROR(INDEX([1]!Sanaudos[Saskaita],MATCH(1,('[1]3.4'!$AM40=[1]!Sanaudos[Kodas])*('[1]3.4'!CB$7='[1]2.SAN'!$M$4:$M$73),0)),"")</f>
        <v/>
      </c>
      <c r="CC40" s="244" t="str">
        <f t="array" ref="CC40">IFERROR(INDEX([1]!Sanaudos[Saskaita],MATCH(1,('[1]3.4'!$AM40=[1]!Sanaudos[Kodas])*('[1]3.4'!CC$7='[1]2.SAN'!$M$4:$M$73),0)),"")</f>
        <v/>
      </c>
      <c r="CD40" s="244" t="str">
        <f t="array" ref="CD40">IFERROR(INDEX([1]!Sanaudos[Saskaita],MATCH(1,('[1]3.4'!$AM40=[1]!Sanaudos[Kodas])*('[1]3.4'!CD$7='[1]2.SAN'!$M$4:$M$73),0)),"")</f>
        <v/>
      </c>
      <c r="CE40" s="244" t="str">
        <f t="array" ref="CE40">IFERROR(INDEX([1]!Sanaudos[Saskaita],MATCH(1,('[1]3.4'!$AM40=[1]!Sanaudos[Kodas])*('[1]3.4'!CE$7='[1]2.SAN'!$M$4:$M$73),0)),"")</f>
        <v/>
      </c>
      <c r="CF40" s="244" t="str">
        <f t="array" ref="CF40">IFERROR(INDEX([1]!Sanaudos[Saskaita],MATCH(1,('[1]3.4'!$AM40=[1]!Sanaudos[Kodas])*('[1]3.4'!CF$7='[1]2.SAN'!$M$4:$M$73),0)),"")</f>
        <v/>
      </c>
      <c r="CG40" s="244" t="str">
        <f t="array" ref="CG40">IFERROR(INDEX([1]!Sanaudos[Saskaita],MATCH(1,('[1]3.4'!$AM40=[1]!Sanaudos[Kodas])*('[1]3.4'!CG$7='[1]2.SAN'!$M$4:$M$73),0)),"")</f>
        <v/>
      </c>
      <c r="CH40" s="244" t="str">
        <f t="array" ref="CH40">IFERROR(INDEX([1]!Sanaudos[Saskaita],MATCH(1,('[1]3.4'!$AM40=[1]!Sanaudos[Kodas])*('[1]3.4'!CH$7='[1]2.SAN'!$M$4:$M$73),0)),"")</f>
        <v/>
      </c>
      <c r="CI40" s="244" t="str">
        <f t="array" ref="CI40">IFERROR(INDEX([1]!Sanaudos[Saskaita],MATCH(1,('[1]3.4'!$AM40=[1]!Sanaudos[Kodas])*('[1]3.4'!CI$7='[1]2.SAN'!$M$4:$M$73),0)),"")</f>
        <v/>
      </c>
      <c r="CJ40" s="244" t="str">
        <f t="array" ref="CJ40">IFERROR(INDEX([1]!Sanaudos[Saskaita],MATCH(1,('[1]3.4'!$AM40=[1]!Sanaudos[Kodas])*('[1]3.4'!CJ$7='[1]2.SAN'!$M$4:$M$73),0)),"")</f>
        <v/>
      </c>
      <c r="CK40" s="244" t="str">
        <f t="array" ref="CK40">IFERROR(INDEX([1]!Sanaudos[Saskaita],MATCH(1,('[1]3.4'!$AM40=[1]!Sanaudos[Kodas])*('[1]3.4'!CK$7='[1]2.SAN'!$M$4:$M$73),0)),"")</f>
        <v/>
      </c>
      <c r="CL40" s="244" t="str">
        <f t="array" ref="CL40">IFERROR(INDEX([1]!Sanaudos[Saskaita],MATCH(1,('[1]3.4'!$AM40=[1]!Sanaudos[Kodas])*('[1]3.4'!CL$7='[1]2.SAN'!$M$4:$M$73),0)),"")</f>
        <v/>
      </c>
      <c r="CM40" s="244" t="str">
        <f t="array" ref="CM40">IFERROR(INDEX([1]!Sanaudos[Saskaita],MATCH(1,('[1]3.4'!$AM40=[1]!Sanaudos[Kodas])*('[1]3.4'!CM$7='[1]2.SAN'!$M$4:$M$73),0)),"")</f>
        <v/>
      </c>
      <c r="CN40" s="244" t="str">
        <f t="array" ref="CN40">IFERROR(INDEX([1]!Sanaudos[Saskaita],MATCH(1,('[1]3.4'!$AM40=[1]!Sanaudos[Kodas])*('[1]3.4'!CN$7='[1]2.SAN'!$M$4:$M$73),0)),"")</f>
        <v/>
      </c>
      <c r="CO40" s="244" t="str">
        <f t="array" ref="CO40">IFERROR(INDEX([1]!Sanaudos[Saskaita],MATCH(1,('[1]3.4'!$AM40=[1]!Sanaudos[Kodas])*('[1]3.4'!CO$7='[1]2.SAN'!$M$4:$M$73),0)),"")</f>
        <v/>
      </c>
      <c r="CP40" s="244" t="str">
        <f t="array" ref="CP40">IFERROR(INDEX([1]!Sanaudos[Saskaita],MATCH(1,('[1]3.4'!$AM40=[1]!Sanaudos[Kodas])*('[1]3.4'!CP$7='[1]2.SAN'!$M$4:$M$73),0)),"")</f>
        <v/>
      </c>
      <c r="CQ40" s="244" t="str">
        <f t="array" ref="CQ40">IFERROR(INDEX([1]!Sanaudos[Saskaita],MATCH(1,('[1]3.4'!$AM40=[1]!Sanaudos[Kodas])*('[1]3.4'!CQ$7='[1]2.SAN'!$M$4:$M$73),0)),"")</f>
        <v/>
      </c>
      <c r="CR40" s="244" t="str">
        <f t="array" ref="CR40">IFERROR(INDEX([1]!Sanaudos[Saskaita],MATCH(1,('[1]3.4'!$AM40=[1]!Sanaudos[Kodas])*('[1]3.4'!CR$7='[1]2.SAN'!$M$4:$M$73),0)),"")</f>
        <v/>
      </c>
      <c r="CS40" s="244" t="str">
        <f t="array" ref="CS40">IFERROR(INDEX([1]!Sanaudos[Saskaita],MATCH(1,('[1]3.4'!$AM40=[1]!Sanaudos[Kodas])*('[1]3.4'!CS$7='[1]2.SAN'!$M$4:$M$73),0)),"")</f>
        <v/>
      </c>
      <c r="CT40" s="244" t="str">
        <f t="array" ref="CT40">IFERROR(INDEX([1]!Sanaudos[Saskaita],MATCH(1,('[1]3.4'!$AM40=[1]!Sanaudos[Kodas])*('[1]3.4'!CT$7='[1]2.SAN'!$M$4:$M$73),0)),"")</f>
        <v/>
      </c>
      <c r="CU40" s="244" t="str">
        <f t="array" ref="CU40">IFERROR(INDEX([1]!Sanaudos[Saskaita],MATCH(1,('[1]3.4'!$AM40=[1]!Sanaudos[Kodas])*('[1]3.4'!CU$7='[1]2.SAN'!$M$4:$M$73),0)),"")</f>
        <v/>
      </c>
      <c r="CV40" s="244" t="str">
        <f t="array" ref="CV40">IFERROR(INDEX([1]!Sanaudos[Saskaita],MATCH(1,('[1]3.4'!$AM40=[1]!Sanaudos[Kodas])*('[1]3.4'!CV$7='[1]2.SAN'!$M$4:$M$73),0)),"")</f>
        <v/>
      </c>
      <c r="CW40" s="244" t="str">
        <f t="array" ref="CW40">IFERROR(INDEX([1]!Sanaudos[Saskaita],MATCH(1,('[1]3.4'!$AM40=[1]!Sanaudos[Kodas])*('[1]3.4'!CW$7='[1]2.SAN'!$M$4:$M$73),0)),"")</f>
        <v/>
      </c>
      <c r="CX40" s="244" t="str">
        <f t="array" ref="CX40">IFERROR(INDEX([1]!Sanaudos[Saskaita],MATCH(1,('[1]3.4'!$AM40=[1]!Sanaudos[Kodas])*('[1]3.4'!CX$7='[1]2.SAN'!$M$4:$M$73),0)),"")</f>
        <v/>
      </c>
      <c r="CY40" s="244" t="str">
        <f t="array" ref="CY40">IFERROR(INDEX([1]!Sanaudos[Saskaita],MATCH(1,('[1]3.4'!$AM40=[1]!Sanaudos[Kodas])*('[1]3.4'!CY$7='[1]2.SAN'!$M$4:$M$73),0)),"")</f>
        <v/>
      </c>
      <c r="CZ40" s="244" t="str">
        <f t="array" ref="CZ40">IFERROR(INDEX([1]!Sanaudos[Saskaita],MATCH(1,('[1]3.4'!$AM40=[1]!Sanaudos[Kodas])*('[1]3.4'!CZ$7='[1]2.SAN'!$M$4:$M$73),0)),"")</f>
        <v/>
      </c>
      <c r="DA40" s="244" t="str">
        <f t="array" ref="DA40">IFERROR(INDEX([1]!Sanaudos[Saskaita],MATCH(1,('[1]3.4'!$AM40=[1]!Sanaudos[Kodas])*('[1]3.4'!DA$7='[1]2.SAN'!$M$4:$M$73),0)),"")</f>
        <v/>
      </c>
      <c r="DB40" s="244" t="str">
        <f t="array" ref="DB40">IFERROR(INDEX([1]!Sanaudos[Saskaita],MATCH(1,('[1]3.4'!$AM40=[1]!Sanaudos[Kodas])*('[1]3.4'!DB$7='[1]2.SAN'!$M$4:$M$73),0)),"")</f>
        <v/>
      </c>
      <c r="DC40" s="244" t="str">
        <f t="array" ref="DC40">IFERROR(INDEX([1]!Sanaudos[Saskaita],MATCH(1,('[1]3.4'!$AM40=[1]!Sanaudos[Kodas])*('[1]3.4'!DC$7='[1]2.SAN'!$M$4:$M$73),0)),"")</f>
        <v/>
      </c>
      <c r="DD40" s="244" t="str">
        <f t="array" ref="DD40">IFERROR(INDEX([1]!Sanaudos[Saskaita],MATCH(1,('[1]3.4'!$AM40=[1]!Sanaudos[Kodas])*('[1]3.4'!DD$7='[1]2.SAN'!$M$4:$M$73),0)),"")</f>
        <v/>
      </c>
      <c r="DE40" s="244" t="str">
        <f t="array" ref="DE40">IFERROR(INDEX([1]!Sanaudos[Saskaita],MATCH(1,('[1]3.4'!$AM40=[1]!Sanaudos[Kodas])*('[1]3.4'!DE$7='[1]2.SAN'!$M$4:$M$73),0)),"")</f>
        <v/>
      </c>
      <c r="DF40" s="244" t="str">
        <f t="array" ref="DF40">IFERROR(INDEX([1]!Sanaudos[Saskaita],MATCH(1,('[1]3.4'!$AM40=[1]!Sanaudos[Kodas])*('[1]3.4'!DF$7='[1]2.SAN'!$M$4:$M$73),0)),"")</f>
        <v/>
      </c>
      <c r="DG40" s="244" t="str">
        <f t="array" ref="DG40">IFERROR(INDEX([1]!Sanaudos[Saskaita],MATCH(1,('[1]3.4'!$AM40=[1]!Sanaudos[Kodas])*('[1]3.4'!DG$7='[1]2.SAN'!$M$4:$M$73),0)),"")</f>
        <v/>
      </c>
      <c r="DH40" s="244" t="str">
        <f t="array" ref="DH40">IFERROR(INDEX([1]!Sanaudos[Saskaita],MATCH(1,('[1]3.4'!$AM40=[1]!Sanaudos[Kodas])*('[1]3.4'!DH$7='[1]2.SAN'!$M$4:$M$73),0)),"")</f>
        <v/>
      </c>
      <c r="DI40" s="244" t="str">
        <f t="array" ref="DI40">IFERROR(INDEX([1]!Sanaudos[Saskaita],MATCH(1,('[1]3.4'!$AM40=[1]!Sanaudos[Kodas])*('[1]3.4'!DI$7='[1]2.SAN'!$M$4:$M$73),0)),"")</f>
        <v/>
      </c>
      <c r="DJ40" s="244" t="str">
        <f t="array" ref="DJ40">IFERROR(INDEX([1]!Sanaudos[Saskaita],MATCH(1,('[1]3.4'!$AM40=[1]!Sanaudos[Kodas])*('[1]3.4'!DJ$7='[1]2.SAN'!$M$4:$M$73),0)),"")</f>
        <v/>
      </c>
      <c r="DK40" s="244" t="str">
        <f t="array" ref="DK40">IFERROR(INDEX([1]!Sanaudos[Saskaita],MATCH(1,('[1]3.4'!$AM40=[1]!Sanaudos[Kodas])*('[1]3.4'!DK$7='[1]2.SAN'!$M$4:$M$73),0)),"")</f>
        <v/>
      </c>
      <c r="DL40" s="244" t="str">
        <f t="array" ref="DL40">IFERROR(INDEX([1]!Sanaudos[Saskaita],MATCH(1,('[1]3.4'!$AM40=[1]!Sanaudos[Kodas])*('[1]3.4'!DL$7='[1]2.SAN'!$M$4:$M$73),0)),"")</f>
        <v/>
      </c>
      <c r="DM40" s="244" t="str">
        <f t="array" ref="DM40">IFERROR(INDEX([1]!Sanaudos[Saskaita],MATCH(1,('[1]3.4'!$AM40=[1]!Sanaudos[Kodas])*('[1]3.4'!DM$7='[1]2.SAN'!$M$4:$M$73),0)),"")</f>
        <v/>
      </c>
      <c r="DN40" s="244" t="str">
        <f t="array" ref="DN40">IFERROR(INDEX([1]!Sanaudos[Saskaita],MATCH(1,('[1]3.4'!$AM40=[1]!Sanaudos[Kodas])*('[1]3.4'!DN$7='[1]2.SAN'!$M$4:$M$73),0)),"")</f>
        <v/>
      </c>
      <c r="DO40" s="244" t="str">
        <f t="array" ref="DO40">IFERROR(INDEX([1]!Sanaudos[Saskaita],MATCH(1,('[1]3.4'!$AM40=[1]!Sanaudos[Kodas])*('[1]3.4'!DO$7='[1]2.SAN'!$M$4:$M$73),0)),"")</f>
        <v/>
      </c>
      <c r="DP40" s="244" t="str">
        <f t="array" ref="DP40">IFERROR(INDEX([1]!Sanaudos[Saskaita],MATCH(1,('[1]3.4'!$AM40=[1]!Sanaudos[Kodas])*('[1]3.4'!DP$7='[1]2.SAN'!$M$4:$M$73),0)),"")</f>
        <v/>
      </c>
      <c r="DQ40" s="244" t="str">
        <f t="array" ref="DQ40">IFERROR(INDEX([1]!Sanaudos[Saskaita],MATCH(1,('[1]3.4'!$AM40=[1]!Sanaudos[Kodas])*('[1]3.4'!DQ$7='[1]2.SAN'!$M$4:$M$73),0)),"")</f>
        <v/>
      </c>
      <c r="DR40" s="244" t="str">
        <f t="array" ref="DR40">IFERROR(INDEX([1]!Sanaudos[Saskaita],MATCH(1,('[1]3.4'!$AM40=[1]!Sanaudos[Kodas])*('[1]3.4'!DR$7='[1]2.SAN'!$M$4:$M$73),0)),"")</f>
        <v/>
      </c>
      <c r="DS40" s="244" t="str">
        <f t="array" ref="DS40">IFERROR(INDEX([1]!Sanaudos[Saskaita],MATCH(1,('[1]3.4'!$AM40=[1]!Sanaudos[Kodas])*('[1]3.4'!DS$7='[1]2.SAN'!$M$4:$M$73),0)),"")</f>
        <v/>
      </c>
      <c r="DT40" s="244" t="str">
        <f t="array" ref="DT40">IFERROR(INDEX([1]!Sanaudos[Saskaita],MATCH(1,('[1]3.4'!$AM40=[1]!Sanaudos[Kodas])*('[1]3.4'!DT$7='[1]2.SAN'!$M$4:$M$73),0)),"")</f>
        <v/>
      </c>
      <c r="DU40" s="244" t="str">
        <f t="array" ref="DU40">IFERROR(INDEX([1]!Sanaudos[Saskaita],MATCH(1,('[1]3.4'!$AM40=[1]!Sanaudos[Kodas])*('[1]3.4'!DU$7='[1]2.SAN'!$M$4:$M$73),0)),"")</f>
        <v/>
      </c>
      <c r="DV40" s="244" t="str">
        <f t="array" ref="DV40">IFERROR(INDEX([1]!Sanaudos[Saskaita],MATCH(1,('[1]3.4'!$AM40=[1]!Sanaudos[Kodas])*('[1]3.4'!DV$7='[1]2.SAN'!$M$4:$M$73),0)),"")</f>
        <v/>
      </c>
      <c r="DW40" s="244" t="str">
        <f t="array" ref="DW40">IFERROR(INDEX([1]!Sanaudos[Saskaita],MATCH(1,('[1]3.4'!$AM40=[1]!Sanaudos[Kodas])*('[1]3.4'!DW$7='[1]2.SAN'!$M$4:$M$73),0)),"")</f>
        <v/>
      </c>
      <c r="DX40" s="244" t="str">
        <f t="array" ref="DX40">IFERROR(INDEX([1]!Sanaudos[Saskaita],MATCH(1,('[1]3.4'!$AM40=[1]!Sanaudos[Kodas])*('[1]3.4'!DX$7='[1]2.SAN'!$M$4:$M$73),0)),"")</f>
        <v/>
      </c>
      <c r="DY40" s="244" t="str">
        <f t="array" ref="DY40">IFERROR(INDEX([1]!Sanaudos[Saskaita],MATCH(1,('[1]3.4'!$AM40=[1]!Sanaudos[Kodas])*('[1]3.4'!DY$7='[1]2.SAN'!$M$4:$M$73),0)),"")</f>
        <v/>
      </c>
      <c r="DZ40" s="244" t="str">
        <f t="array" ref="DZ40">IFERROR(INDEX([1]!Sanaudos[Saskaita],MATCH(1,('[1]3.4'!$AM40=[1]!Sanaudos[Kodas])*('[1]3.4'!DZ$7='[1]2.SAN'!$M$4:$M$73),0)),"")</f>
        <v/>
      </c>
      <c r="EA40" s="244" t="str">
        <f t="array" ref="EA40">IFERROR(INDEX([1]!Sanaudos[Saskaita],MATCH(1,('[1]3.4'!$AM40=[1]!Sanaudos[Kodas])*('[1]3.4'!EA$7='[1]2.SAN'!$M$4:$M$73),0)),"")</f>
        <v/>
      </c>
      <c r="EB40" s="244" t="str">
        <f t="array" ref="EB40">IFERROR(INDEX([1]!Sanaudos[Saskaita],MATCH(1,('[1]3.4'!$AM40=[1]!Sanaudos[Kodas])*('[1]3.4'!EB$7='[1]2.SAN'!$M$4:$M$73),0)),"")</f>
        <v/>
      </c>
      <c r="EC40" s="244" t="str">
        <f t="array" ref="EC40">IFERROR(INDEX([1]!Sanaudos[Saskaita],MATCH(1,('[1]3.4'!$AM40=[1]!Sanaudos[Kodas])*('[1]3.4'!EC$7='[1]2.SAN'!$M$4:$M$73),0)),"")</f>
        <v/>
      </c>
      <c r="ED40" s="244" t="str">
        <f t="array" ref="ED40">IFERROR(INDEX([1]!Sanaudos[Saskaita],MATCH(1,('[1]3.4'!$AM40=[1]!Sanaudos[Kodas])*('[1]3.4'!ED$7='[1]2.SAN'!$M$4:$M$73),0)),"")</f>
        <v/>
      </c>
      <c r="EE40" s="244" t="str">
        <f t="array" ref="EE40">IFERROR(INDEX([1]!Sanaudos[Saskaita],MATCH(1,('[1]3.4'!$AM40=[1]!Sanaudos[Kodas])*('[1]3.4'!EE$7='[1]2.SAN'!$M$4:$M$73),0)),"")</f>
        <v/>
      </c>
      <c r="EF40" s="244" t="str">
        <f t="array" ref="EF40">IFERROR(INDEX([1]!Sanaudos[Saskaita],MATCH(1,('[1]3.4'!$AM40=[1]!Sanaudos[Kodas])*('[1]3.4'!EF$7='[1]2.SAN'!$M$4:$M$73),0)),"")</f>
        <v/>
      </c>
      <c r="EG40" s="244" t="str">
        <f t="array" ref="EG40">IFERROR(INDEX([1]!Sanaudos[Saskaita],MATCH(1,('[1]3.4'!$AM40=[1]!Sanaudos[Kodas])*('[1]3.4'!EG$7='[1]2.SAN'!$M$4:$M$73),0)),"")</f>
        <v/>
      </c>
      <c r="EH40" s="244" t="str">
        <f t="array" ref="EH40">IFERROR(INDEX([1]!Sanaudos[Saskaita],MATCH(1,('[1]3.4'!$AM40=[1]!Sanaudos[Kodas])*('[1]3.4'!EH$7='[1]2.SAN'!$M$4:$M$73),0)),"")</f>
        <v/>
      </c>
      <c r="EI40" s="244" t="str">
        <f t="array" ref="EI40">IFERROR(INDEX([1]!Sanaudos[Saskaita],MATCH(1,('[1]3.4'!$AM40=[1]!Sanaudos[Kodas])*('[1]3.4'!EI$7='[1]2.SAN'!$M$4:$M$73),0)),"")</f>
        <v/>
      </c>
      <c r="EJ40" s="244" t="str">
        <f t="array" ref="EJ40">IFERROR(INDEX([1]!Sanaudos[Saskaita],MATCH(1,('[1]3.4'!$AM40=[1]!Sanaudos[Kodas])*('[1]3.4'!EJ$7='[1]2.SAN'!$M$4:$M$73),0)),"")</f>
        <v/>
      </c>
      <c r="EK40" s="244" t="str">
        <f t="array" ref="EK40">IFERROR(INDEX([1]!Sanaudos[Saskaita],MATCH(1,('[1]3.4'!$AM40=[1]!Sanaudos[Kodas])*('[1]3.4'!EK$7='[1]2.SAN'!$M$4:$M$73),0)),"")</f>
        <v/>
      </c>
      <c r="EL40" s="244" t="str">
        <f t="array" ref="EL40">IFERROR(INDEX([1]!Sanaudos[Saskaita],MATCH(1,('[1]3.4'!$AM40=[1]!Sanaudos[Kodas])*('[1]3.4'!EL$7='[1]2.SAN'!$M$4:$M$73),0)),"")</f>
        <v/>
      </c>
      <c r="EM40" s="244" t="str">
        <f t="array" ref="EM40">IFERROR(INDEX([1]!Sanaudos[Saskaita],MATCH(1,('[1]3.4'!$AM40=[1]!Sanaudos[Kodas])*('[1]3.4'!EM$7='[1]2.SAN'!$M$4:$M$73),0)),"")</f>
        <v/>
      </c>
      <c r="EN40" s="244" t="str">
        <f t="array" ref="EN40">IFERROR(INDEX([1]!Sanaudos[Saskaita],MATCH(1,('[1]3.4'!$AM40=[1]!Sanaudos[Kodas])*('[1]3.4'!EN$7='[1]2.SAN'!$M$4:$M$73),0)),"")</f>
        <v/>
      </c>
      <c r="EO40" s="244" t="str">
        <f t="array" ref="EO40">IFERROR(INDEX([1]!Sanaudos[Saskaita],MATCH(1,('[1]3.4'!$AM40=[1]!Sanaudos[Kodas])*('[1]3.4'!EO$7='[1]2.SAN'!$M$4:$M$73),0)),"")</f>
        <v/>
      </c>
      <c r="EP40" s="244" t="str">
        <f t="array" ref="EP40">IFERROR(INDEX([1]!Sanaudos[Saskaita],MATCH(1,('[1]3.4'!$AM40=[1]!Sanaudos[Kodas])*('[1]3.4'!EP$7='[1]2.SAN'!$M$4:$M$73),0)),"")</f>
        <v/>
      </c>
      <c r="EQ40" s="244" t="str">
        <f t="array" ref="EQ40">IFERROR(INDEX([1]!Sanaudos[Saskaita],MATCH(1,('[1]3.4'!$AM40=[1]!Sanaudos[Kodas])*('[1]3.4'!EQ$7='[1]2.SAN'!$M$4:$M$73),0)),"")</f>
        <v/>
      </c>
      <c r="ER40" s="244" t="str">
        <f t="array" ref="ER40">IFERROR(INDEX([1]!Sanaudos[Saskaita],MATCH(1,('[1]3.4'!$AM40=[1]!Sanaudos[Kodas])*('[1]3.4'!ER$7='[1]2.SAN'!$M$4:$M$73),0)),"")</f>
        <v/>
      </c>
      <c r="ES40" s="244" t="str">
        <f t="array" ref="ES40">IFERROR(INDEX([1]!Sanaudos[Saskaita],MATCH(1,('[1]3.4'!$AM40=[1]!Sanaudos[Kodas])*('[1]3.4'!ES$7='[1]2.SAN'!$M$4:$M$73),0)),"")</f>
        <v/>
      </c>
      <c r="ET40" s="244" t="str">
        <f t="array" ref="ET40">IFERROR(INDEX([1]!Sanaudos[Saskaita],MATCH(1,('[1]3.4'!$AM40=[1]!Sanaudos[Kodas])*('[1]3.4'!ET$7='[1]2.SAN'!$M$4:$M$73),0)),"")</f>
        <v/>
      </c>
      <c r="EU40" s="244" t="str">
        <f t="array" ref="EU40">IFERROR(INDEX([1]!Sanaudos[Saskaita],MATCH(1,('[1]3.4'!$AM40=[1]!Sanaudos[Kodas])*('[1]3.4'!EU$7='[1]2.SAN'!$M$4:$M$73),0)),"")</f>
        <v/>
      </c>
      <c r="EV40" s="244" t="str">
        <f t="array" ref="EV40">IFERROR(INDEX([1]!Sanaudos[Saskaita],MATCH(1,('[1]3.4'!$AM40=[1]!Sanaudos[Kodas])*('[1]3.4'!EV$7='[1]2.SAN'!$M$4:$M$73),0)),"")</f>
        <v/>
      </c>
      <c r="EW40" s="244" t="str">
        <f t="array" ref="EW40">IFERROR(INDEX([1]!Sanaudos[Saskaita],MATCH(1,('[1]3.4'!$AM40=[1]!Sanaudos[Kodas])*('[1]3.4'!EW$7='[1]2.SAN'!$M$4:$M$73),0)),"")</f>
        <v/>
      </c>
      <c r="EX40" s="244" t="str">
        <f t="array" ref="EX40">IFERROR(INDEX([1]!Sanaudos[Saskaita],MATCH(1,('[1]3.4'!$AM40=[1]!Sanaudos[Kodas])*('[1]3.4'!EX$7='[1]2.SAN'!$M$4:$M$73),0)),"")</f>
        <v/>
      </c>
      <c r="EY40" s="244" t="str">
        <f t="array" ref="EY40">IFERROR(INDEX([1]!Sanaudos[Saskaita],MATCH(1,('[1]3.4'!$AM40=[1]!Sanaudos[Kodas])*('[1]3.4'!EY$7='[1]2.SAN'!$M$4:$M$73),0)),"")</f>
        <v/>
      </c>
      <c r="EZ40" s="244" t="str">
        <f t="array" ref="EZ40">IFERROR(INDEX([1]!Sanaudos[Saskaita],MATCH(1,('[1]3.4'!$AM40=[1]!Sanaudos[Kodas])*('[1]3.4'!EZ$7='[1]2.SAN'!$M$4:$M$73),0)),"")</f>
        <v/>
      </c>
      <c r="FA40" s="244" t="str">
        <f t="array" ref="FA40">IFERROR(INDEX([1]!Sanaudos[Saskaita],MATCH(1,('[1]3.4'!$AM40=[1]!Sanaudos[Kodas])*('[1]3.4'!FA$7='[1]2.SAN'!$M$4:$M$73),0)),"")</f>
        <v/>
      </c>
      <c r="FB40" s="244" t="str">
        <f t="array" ref="FB40">IFERROR(INDEX([1]!Sanaudos[Saskaita],MATCH(1,('[1]3.4'!$AM40=[1]!Sanaudos[Kodas])*('[1]3.4'!FB$7='[1]2.SAN'!$M$4:$M$73),0)),"")</f>
        <v/>
      </c>
      <c r="FC40" s="244" t="str">
        <f t="array" ref="FC40">IFERROR(INDEX([1]!Sanaudos[Saskaita],MATCH(1,('[1]3.4'!$AM40=[1]!Sanaudos[Kodas])*('[1]3.4'!FC$7='[1]2.SAN'!$M$4:$M$73),0)),"")</f>
        <v/>
      </c>
      <c r="FD40" s="244" t="str">
        <f t="array" ref="FD40">IFERROR(INDEX([1]!Sanaudos[Saskaita],MATCH(1,('[1]3.4'!$AM40=[1]!Sanaudos[Kodas])*('[1]3.4'!FD$7='[1]2.SAN'!$M$4:$M$73),0)),"")</f>
        <v/>
      </c>
      <c r="FE40" s="244" t="str">
        <f t="array" ref="FE40">IFERROR(INDEX([1]!Sanaudos[Saskaita],MATCH(1,('[1]3.4'!$AM40=[1]!Sanaudos[Kodas])*('[1]3.4'!FE$7='[1]2.SAN'!$M$4:$M$73),0)),"")</f>
        <v/>
      </c>
      <c r="FF40" s="244" t="str">
        <f t="array" ref="FF40">IFERROR(INDEX([1]!Sanaudos[Saskaita],MATCH(1,('[1]3.4'!$AM40=[1]!Sanaudos[Kodas])*('[1]3.4'!FF$7='[1]2.SAN'!$M$4:$M$73),0)),"")</f>
        <v/>
      </c>
      <c r="FG40" s="244" t="str">
        <f t="array" ref="FG40">IFERROR(INDEX([1]!Sanaudos[Saskaita],MATCH(1,('[1]3.4'!$AM40=[1]!Sanaudos[Kodas])*('[1]3.4'!FG$7='[1]2.SAN'!$M$4:$M$73),0)),"")</f>
        <v/>
      </c>
      <c r="FH40" s="244" t="str">
        <f t="array" ref="FH40">IFERROR(INDEX([1]!Sanaudos[Saskaita],MATCH(1,('[1]3.4'!$AM40=[1]!Sanaudos[Kodas])*('[1]3.4'!FH$7='[1]2.SAN'!$M$4:$M$73),0)),"")</f>
        <v/>
      </c>
      <c r="FI40" s="244" t="str">
        <f t="array" ref="FI40">IFERROR(INDEX([1]!Sanaudos[Saskaita],MATCH(1,('[1]3.4'!$AM40=[1]!Sanaudos[Kodas])*('[1]3.4'!FI$7='[1]2.SAN'!$M$4:$M$73),0)),"")</f>
        <v/>
      </c>
      <c r="FJ40" s="244" t="str">
        <f t="array" ref="FJ40">IFERROR(INDEX([1]!Sanaudos[Saskaita],MATCH(1,('[1]3.4'!$AM40=[1]!Sanaudos[Kodas])*('[1]3.4'!FJ$7='[1]2.SAN'!$M$4:$M$73),0)),"")</f>
        <v/>
      </c>
      <c r="FK40" s="244" t="str">
        <f t="array" ref="FK40">IFERROR(INDEX([1]!Sanaudos[Saskaita],MATCH(1,('[1]3.4'!$AM40=[1]!Sanaudos[Kodas])*('[1]3.4'!FK$7='[1]2.SAN'!$M$4:$M$73),0)),"")</f>
        <v/>
      </c>
      <c r="FL40" s="244" t="str">
        <f t="array" ref="FL40">IFERROR(INDEX([1]!Sanaudos[Saskaita],MATCH(1,('[1]3.4'!$AM40=[1]!Sanaudos[Kodas])*('[1]3.4'!FL$7='[1]2.SAN'!$M$4:$M$73),0)),"")</f>
        <v/>
      </c>
      <c r="FM40" s="244" t="str">
        <f t="array" ref="FM40">IFERROR(INDEX([1]!Sanaudos[Saskaita],MATCH(1,('[1]3.4'!$AM40=[1]!Sanaudos[Kodas])*('[1]3.4'!FM$7='[1]2.SAN'!$M$4:$M$73),0)),"")</f>
        <v/>
      </c>
      <c r="FN40" s="244" t="str">
        <f t="array" ref="FN40">IFERROR(INDEX([1]!Sanaudos[Saskaita],MATCH(1,('[1]3.4'!$AM40=[1]!Sanaudos[Kodas])*('[1]3.4'!FN$7='[1]2.SAN'!$M$4:$M$73),0)),"")</f>
        <v/>
      </c>
      <c r="FO40" s="244" t="str">
        <f t="array" ref="FO40">IFERROR(INDEX([1]!Sanaudos[Saskaita],MATCH(1,('[1]3.4'!$AM40=[1]!Sanaudos[Kodas])*('[1]3.4'!FO$7='[1]2.SAN'!$M$4:$M$73),0)),"")</f>
        <v/>
      </c>
      <c r="FP40" s="244" t="str">
        <f t="array" ref="FP40">IFERROR(INDEX([1]!Sanaudos[Saskaita],MATCH(1,('[1]3.4'!$AM40=[1]!Sanaudos[Kodas])*('[1]3.4'!FP$7='[1]2.SAN'!$M$4:$M$73),0)),"")</f>
        <v/>
      </c>
      <c r="FQ40" s="244" t="str">
        <f t="array" ref="FQ40">IFERROR(INDEX([1]!Sanaudos[Saskaita],MATCH(1,('[1]3.4'!$AM40=[1]!Sanaudos[Kodas])*('[1]3.4'!FQ$7='[1]2.SAN'!$M$4:$M$73),0)),"")</f>
        <v/>
      </c>
      <c r="FR40" s="244" t="str">
        <f t="array" ref="FR40">IFERROR(INDEX([1]!Sanaudos[Saskaita],MATCH(1,('[1]3.4'!$AM40=[1]!Sanaudos[Kodas])*('[1]3.4'!FR$7='[1]2.SAN'!$M$4:$M$73),0)),"")</f>
        <v/>
      </c>
      <c r="FS40" s="244" t="str">
        <f t="array" ref="FS40">IFERROR(INDEX([1]!Sanaudos[Saskaita],MATCH(1,('[1]3.4'!$AM40=[1]!Sanaudos[Kodas])*('[1]3.4'!FS$7='[1]2.SAN'!$M$4:$M$73),0)),"")</f>
        <v/>
      </c>
      <c r="FT40" s="244" t="str">
        <f t="array" ref="FT40">IFERROR(INDEX([1]!Sanaudos[Saskaita],MATCH(1,('[1]3.4'!$AM40=[1]!Sanaudos[Kodas])*('[1]3.4'!FT$7='[1]2.SAN'!$M$4:$M$73),0)),"")</f>
        <v/>
      </c>
      <c r="FU40" s="244" t="str">
        <f t="array" ref="FU40">IFERROR(INDEX([1]!Sanaudos[Saskaita],MATCH(1,('[1]3.4'!$AM40=[1]!Sanaudos[Kodas])*('[1]3.4'!FU$7='[1]2.SAN'!$M$4:$M$73),0)),"")</f>
        <v/>
      </c>
      <c r="FV40" s="244" t="str">
        <f t="array" ref="FV40">IFERROR(INDEX([1]!Sanaudos[Saskaita],MATCH(1,('[1]3.4'!$AM40=[1]!Sanaudos[Kodas])*('[1]3.4'!FV$7='[1]2.SAN'!$M$4:$M$73),0)),"")</f>
        <v/>
      </c>
      <c r="FW40" s="244" t="str">
        <f t="array" ref="FW40">IFERROR(INDEX([1]!Sanaudos[Saskaita],MATCH(1,('[1]3.4'!$AM40=[1]!Sanaudos[Kodas])*('[1]3.4'!FW$7='[1]2.SAN'!$M$4:$M$73),0)),"")</f>
        <v/>
      </c>
      <c r="FX40" s="244" t="str">
        <f t="array" ref="FX40">IFERROR(INDEX([1]!Sanaudos[Saskaita],MATCH(1,('[1]3.4'!$AM40=[1]!Sanaudos[Kodas])*('[1]3.4'!FX$7='[1]2.SAN'!$M$4:$M$73),0)),"")</f>
        <v/>
      </c>
      <c r="FY40" s="244" t="str">
        <f t="array" ref="FY40">IFERROR(INDEX([1]!Sanaudos[Saskaita],MATCH(1,('[1]3.4'!$AM40=[1]!Sanaudos[Kodas])*('[1]3.4'!FY$7='[1]2.SAN'!$M$4:$M$73),0)),"")</f>
        <v/>
      </c>
      <c r="FZ40" s="244" t="str">
        <f t="array" ref="FZ40">IFERROR(INDEX([1]!Sanaudos[Saskaita],MATCH(1,('[1]3.4'!$AM40=[1]!Sanaudos[Kodas])*('[1]3.4'!FZ$7='[1]2.SAN'!$M$4:$M$73),0)),"")</f>
        <v/>
      </c>
      <c r="GA40" s="244" t="str">
        <f t="array" ref="GA40">IFERROR(INDEX([1]!Sanaudos[Saskaita],MATCH(1,('[1]3.4'!$AM40=[1]!Sanaudos[Kodas])*('[1]3.4'!GA$7='[1]2.SAN'!$M$4:$M$73),0)),"")</f>
        <v/>
      </c>
      <c r="GB40" s="244" t="str">
        <f t="array" ref="GB40">IFERROR(INDEX([1]!Sanaudos[Saskaita],MATCH(1,('[1]3.4'!$AM40=[1]!Sanaudos[Kodas])*('[1]3.4'!GB$7='[1]2.SAN'!$M$4:$M$73),0)),"")</f>
        <v/>
      </c>
      <c r="GC40" s="244" t="str">
        <f t="array" ref="GC40">IFERROR(INDEX([1]!Sanaudos[Saskaita],MATCH(1,('[1]3.4'!$AM40=[1]!Sanaudos[Kodas])*('[1]3.4'!GC$7='[1]2.SAN'!$M$4:$M$73),0)),"")</f>
        <v/>
      </c>
      <c r="GD40" s="244" t="str">
        <f t="array" ref="GD40">IFERROR(INDEX([1]!Sanaudos[Saskaita],MATCH(1,('[1]3.4'!$AM40=[1]!Sanaudos[Kodas])*('[1]3.4'!GD$7='[1]2.SAN'!$M$4:$M$73),0)),"")</f>
        <v/>
      </c>
      <c r="GE40" s="244" t="str">
        <f t="array" ref="GE40">IFERROR(INDEX([1]!Sanaudos[Saskaita],MATCH(1,('[1]3.4'!$AM40=[1]!Sanaudos[Kodas])*('[1]3.4'!GE$7='[1]2.SAN'!$M$4:$M$73),0)),"")</f>
        <v/>
      </c>
      <c r="GF40" s="244" t="str">
        <f t="array" ref="GF40">IFERROR(INDEX([1]!Sanaudos[Saskaita],MATCH(1,('[1]3.4'!$AM40=[1]!Sanaudos[Kodas])*('[1]3.4'!GF$7='[1]2.SAN'!$M$4:$M$73),0)),"")</f>
        <v/>
      </c>
      <c r="GG40" s="244" t="str">
        <f t="array" ref="GG40">IFERROR(INDEX([1]!Sanaudos[Saskaita],MATCH(1,('[1]3.4'!$AM40=[1]!Sanaudos[Kodas])*('[1]3.4'!GG$7='[1]2.SAN'!$M$4:$M$73),0)),"")</f>
        <v/>
      </c>
      <c r="GH40" s="244" t="str">
        <f t="array" ref="GH40">IFERROR(INDEX([1]!Sanaudos[Saskaita],MATCH(1,('[1]3.4'!$AM40=[1]!Sanaudos[Kodas])*('[1]3.4'!GH$7='[1]2.SAN'!$M$4:$M$73),0)),"")</f>
        <v/>
      </c>
      <c r="GI40" s="244" t="str">
        <f t="array" ref="GI40">IFERROR(INDEX([1]!Sanaudos[Saskaita],MATCH(1,('[1]3.4'!$AM40=[1]!Sanaudos[Kodas])*('[1]3.4'!GI$7='[1]2.SAN'!$M$4:$M$73),0)),"")</f>
        <v/>
      </c>
      <c r="GJ40" s="244" t="str">
        <f t="array" ref="GJ40">IFERROR(INDEX([1]!Sanaudos[Saskaita],MATCH(1,('[1]3.4'!$AM40=[1]!Sanaudos[Kodas])*('[1]3.4'!GJ$7='[1]2.SAN'!$M$4:$M$73),0)),"")</f>
        <v/>
      </c>
      <c r="GK40" s="244" t="str">
        <f t="array" ref="GK40">IFERROR(INDEX([1]!Sanaudos[Saskaita],MATCH(1,('[1]3.4'!$AM40=[1]!Sanaudos[Kodas])*('[1]3.4'!GK$7='[1]2.SAN'!$M$4:$M$73),0)),"")</f>
        <v/>
      </c>
      <c r="GL40" s="244" t="str">
        <f t="array" ref="GL40">IFERROR(INDEX([1]!Sanaudos[Saskaita],MATCH(1,('[1]3.4'!$AM40=[1]!Sanaudos[Kodas])*('[1]3.4'!GL$7='[1]2.SAN'!$M$4:$M$73),0)),"")</f>
        <v/>
      </c>
      <c r="GM40" s="244" t="str">
        <f t="array" ref="GM40">IFERROR(INDEX([1]!Sanaudos[Saskaita],MATCH(1,('[1]3.4'!$AM40=[1]!Sanaudos[Kodas])*('[1]3.4'!GM$7='[1]2.SAN'!$M$4:$M$73),0)),"")</f>
        <v/>
      </c>
      <c r="GN40" s="244" t="str">
        <f t="array" ref="GN40">IFERROR(INDEX([1]!Sanaudos[Saskaita],MATCH(1,('[1]3.4'!$AM40=[1]!Sanaudos[Kodas])*('[1]3.4'!GN$7='[1]2.SAN'!$M$4:$M$73),0)),"")</f>
        <v/>
      </c>
      <c r="GO40" s="244" t="str">
        <f t="array" ref="GO40">IFERROR(INDEX([1]!Sanaudos[Saskaita],MATCH(1,('[1]3.4'!$AM40=[1]!Sanaudos[Kodas])*('[1]3.4'!GO$7='[1]2.SAN'!$M$4:$M$73),0)),"")</f>
        <v/>
      </c>
      <c r="GP40" s="244" t="str">
        <f t="array" ref="GP40">IFERROR(INDEX([1]!Sanaudos[Saskaita],MATCH(1,('[1]3.4'!$AM40=[1]!Sanaudos[Kodas])*('[1]3.4'!GP$7='[1]2.SAN'!$M$4:$M$73),0)),"")</f>
        <v/>
      </c>
      <c r="GQ40" s="244" t="str">
        <f t="array" ref="GQ40">IFERROR(INDEX([1]!Sanaudos[Saskaita],MATCH(1,('[1]3.4'!$AM40=[1]!Sanaudos[Kodas])*('[1]3.4'!GQ$7='[1]2.SAN'!$M$4:$M$73),0)),"")</f>
        <v/>
      </c>
      <c r="GR40" s="244" t="str">
        <f t="array" ref="GR40">IFERROR(INDEX([1]!Sanaudos[Saskaita],MATCH(1,('[1]3.4'!$AM40=[1]!Sanaudos[Kodas])*('[1]3.4'!GR$7='[1]2.SAN'!$M$4:$M$73),0)),"")</f>
        <v/>
      </c>
      <c r="GS40" s="244" t="str">
        <f t="array" ref="GS40">IFERROR(INDEX([1]!Sanaudos[Saskaita],MATCH(1,('[1]3.4'!$AM40=[1]!Sanaudos[Kodas])*('[1]3.4'!GS$7='[1]2.SAN'!$M$4:$M$73),0)),"")</f>
        <v/>
      </c>
      <c r="GT40" s="244" t="str">
        <f t="array" ref="GT40">IFERROR(INDEX([1]!Sanaudos[Saskaita],MATCH(1,('[1]3.4'!$AM40=[1]!Sanaudos[Kodas])*('[1]3.4'!GT$7='[1]2.SAN'!$M$4:$M$73),0)),"")</f>
        <v/>
      </c>
      <c r="GU40" s="244" t="str">
        <f t="array" ref="GU40">IFERROR(INDEX([1]!Sanaudos[Saskaita],MATCH(1,('[1]3.4'!$AM40=[1]!Sanaudos[Kodas])*('[1]3.4'!GU$7='[1]2.SAN'!$M$4:$M$73),0)),"")</f>
        <v/>
      </c>
      <c r="GV40" s="244" t="str">
        <f t="array" ref="GV40">IFERROR(INDEX([1]!Sanaudos[Saskaita],MATCH(1,('[1]3.4'!$AM40=[1]!Sanaudos[Kodas])*('[1]3.4'!GV$7='[1]2.SAN'!$M$4:$M$73),0)),"")</f>
        <v/>
      </c>
      <c r="GW40" s="244" t="str">
        <f t="array" ref="GW40">IFERROR(INDEX([1]!Sanaudos[Saskaita],MATCH(1,('[1]3.4'!$AM40=[1]!Sanaudos[Kodas])*('[1]3.4'!GW$7='[1]2.SAN'!$M$4:$M$73),0)),"")</f>
        <v/>
      </c>
      <c r="GX40" s="244" t="str">
        <f t="array" ref="GX40">IFERROR(INDEX([1]!Sanaudos[Saskaita],MATCH(1,('[1]3.4'!$AM40=[1]!Sanaudos[Kodas])*('[1]3.4'!GX$7='[1]2.SAN'!$M$4:$M$73),0)),"")</f>
        <v/>
      </c>
      <c r="GY40" s="244" t="str">
        <f t="array" ref="GY40">IFERROR(INDEX([1]!Sanaudos[Saskaita],MATCH(1,('[1]3.4'!$AM40=[1]!Sanaudos[Kodas])*('[1]3.4'!GY$7='[1]2.SAN'!$M$4:$M$73),0)),"")</f>
        <v/>
      </c>
      <c r="GZ40" s="244" t="str">
        <f t="array" ref="GZ40">IFERROR(INDEX([1]!Sanaudos[Saskaita],MATCH(1,('[1]3.4'!$AM40=[1]!Sanaudos[Kodas])*('[1]3.4'!GZ$7='[1]2.SAN'!$M$4:$M$73),0)),"")</f>
        <v/>
      </c>
      <c r="HA40" s="244" t="str">
        <f t="array" ref="HA40">IFERROR(INDEX([1]!Sanaudos[Saskaita],MATCH(1,('[1]3.4'!$AM40=[1]!Sanaudos[Kodas])*('[1]3.4'!HA$7='[1]2.SAN'!$M$4:$M$73),0)),"")</f>
        <v/>
      </c>
      <c r="HB40" s="244" t="str">
        <f t="array" ref="HB40">IFERROR(INDEX([1]!Sanaudos[Saskaita],MATCH(1,('[1]3.4'!$AM40=[1]!Sanaudos[Kodas])*('[1]3.4'!HB$7='[1]2.SAN'!$M$4:$M$73),0)),"")</f>
        <v/>
      </c>
      <c r="HC40" s="244" t="str">
        <f t="array" ref="HC40">IFERROR(INDEX([1]!Sanaudos[Saskaita],MATCH(1,('[1]3.4'!$AM40=[1]!Sanaudos[Kodas])*('[1]3.4'!HC$7='[1]2.SAN'!$M$4:$M$73),0)),"")</f>
        <v/>
      </c>
      <c r="HD40" s="244" t="str">
        <f t="array" ref="HD40">IFERROR(INDEX([1]!Sanaudos[Saskaita],MATCH(1,('[1]3.4'!$AM40=[1]!Sanaudos[Kodas])*('[1]3.4'!HD$7='[1]2.SAN'!$M$4:$M$73),0)),"")</f>
        <v/>
      </c>
      <c r="HE40" s="244" t="str">
        <f t="array" ref="HE40">IFERROR(INDEX([1]!Sanaudos[Saskaita],MATCH(1,('[1]3.4'!$AM40=[1]!Sanaudos[Kodas])*('[1]3.4'!HE$7='[1]2.SAN'!$M$4:$M$73),0)),"")</f>
        <v/>
      </c>
      <c r="HF40" s="244" t="str">
        <f t="array" ref="HF40">IFERROR(INDEX([1]!Sanaudos[Saskaita],MATCH(1,('[1]3.4'!$AM40=[1]!Sanaudos[Kodas])*('[1]3.4'!HF$7='[1]2.SAN'!$M$4:$M$73),0)),"")</f>
        <v/>
      </c>
      <c r="HG40" s="244" t="str">
        <f t="array" ref="HG40">IFERROR(INDEX([1]!Sanaudos[Saskaita],MATCH(1,('[1]3.4'!$AM40=[1]!Sanaudos[Kodas])*('[1]3.4'!HG$7='[1]2.SAN'!$M$4:$M$73),0)),"")</f>
        <v/>
      </c>
      <c r="HH40" s="244" t="str">
        <f t="array" ref="HH40">IFERROR(INDEX([1]!Sanaudos[Saskaita],MATCH(1,('[1]3.4'!$AM40=[1]!Sanaudos[Kodas])*('[1]3.4'!HH$7='[1]2.SAN'!$M$4:$M$73),0)),"")</f>
        <v/>
      </c>
      <c r="HI40" s="244" t="str">
        <f t="array" ref="HI40">IFERROR(INDEX([1]!Sanaudos[Saskaita],MATCH(1,('[1]3.4'!$AM40=[1]!Sanaudos[Kodas])*('[1]3.4'!HI$7='[1]2.SAN'!$M$4:$M$73),0)),"")</f>
        <v/>
      </c>
      <c r="HJ40" s="244" t="str">
        <f t="array" ref="HJ40">IFERROR(INDEX([1]!Sanaudos[Saskaita],MATCH(1,('[1]3.4'!$AM40=[1]!Sanaudos[Kodas])*('[1]3.4'!HJ$7='[1]2.SAN'!$M$4:$M$73),0)),"")</f>
        <v/>
      </c>
      <c r="HK40" s="244" t="str">
        <f t="array" ref="HK40">IFERROR(INDEX([1]!Sanaudos[Saskaita],MATCH(1,('[1]3.4'!$AM40=[1]!Sanaudos[Kodas])*('[1]3.4'!HK$7='[1]2.SAN'!$M$4:$M$73),0)),"")</f>
        <v/>
      </c>
      <c r="HL40" s="244" t="str">
        <f t="array" ref="HL40">IFERROR(INDEX([1]!Sanaudos[Saskaita],MATCH(1,('[1]3.4'!$AM40=[1]!Sanaudos[Kodas])*('[1]3.4'!HL$7='[1]2.SAN'!$M$4:$M$73),0)),"")</f>
        <v/>
      </c>
      <c r="HM40" s="244" t="str">
        <f t="array" ref="HM40">IFERROR(INDEX([1]!Sanaudos[Saskaita],MATCH(1,('[1]3.4'!$AM40=[1]!Sanaudos[Kodas])*('[1]3.4'!HM$7='[1]2.SAN'!$M$4:$M$73),0)),"")</f>
        <v/>
      </c>
      <c r="HN40" s="244" t="str">
        <f t="array" ref="HN40">IFERROR(INDEX([1]!Sanaudos[Saskaita],MATCH(1,('[1]3.4'!$AM40=[1]!Sanaudos[Kodas])*('[1]3.4'!HN$7='[1]2.SAN'!$M$4:$M$73),0)),"")</f>
        <v/>
      </c>
      <c r="HO40" s="244" t="str">
        <f t="array" ref="HO40">IFERROR(INDEX([1]!Sanaudos[Saskaita],MATCH(1,('[1]3.4'!$AM40=[1]!Sanaudos[Kodas])*('[1]3.4'!HO$7='[1]2.SAN'!$M$4:$M$73),0)),"")</f>
        <v/>
      </c>
      <c r="HP40" s="244" t="str">
        <f t="array" ref="HP40">IFERROR(INDEX([1]!Sanaudos[Saskaita],MATCH(1,('[1]3.4'!$AM40=[1]!Sanaudos[Kodas])*('[1]3.4'!HP$7='[1]2.SAN'!$M$4:$M$73),0)),"")</f>
        <v/>
      </c>
      <c r="HQ40" s="244" t="str">
        <f t="array" ref="HQ40">IFERROR(INDEX([1]!Sanaudos[Saskaita],MATCH(1,('[1]3.4'!$AM40=[1]!Sanaudos[Kodas])*('[1]3.4'!HQ$7='[1]2.SAN'!$M$4:$M$73),0)),"")</f>
        <v/>
      </c>
      <c r="HR40" s="244" t="str">
        <f t="array" ref="HR40">IFERROR(INDEX([1]!Sanaudos[Saskaita],MATCH(1,('[1]3.4'!$AM40=[1]!Sanaudos[Kodas])*('[1]3.4'!HR$7='[1]2.SAN'!$M$4:$M$73),0)),"")</f>
        <v/>
      </c>
      <c r="HS40" s="244" t="str">
        <f t="array" ref="HS40">IFERROR(INDEX([1]!Sanaudos[Saskaita],MATCH(1,('[1]3.4'!$AM40=[1]!Sanaudos[Kodas])*('[1]3.4'!HS$7='[1]2.SAN'!$M$4:$M$73),0)),"")</f>
        <v/>
      </c>
      <c r="HT40" s="244" t="str">
        <f t="array" ref="HT40">IFERROR(INDEX([1]!Sanaudos[Saskaita],MATCH(1,('[1]3.4'!$AM40=[1]!Sanaudos[Kodas])*('[1]3.4'!HT$7='[1]2.SAN'!$M$4:$M$73),0)),"")</f>
        <v/>
      </c>
      <c r="HU40" s="244" t="str">
        <f t="array" ref="HU40">IFERROR(INDEX([1]!Sanaudos[Saskaita],MATCH(1,('[1]3.4'!$AM40=[1]!Sanaudos[Kodas])*('[1]3.4'!HU$7='[1]2.SAN'!$M$4:$M$73),0)),"")</f>
        <v/>
      </c>
      <c r="HV40" s="244" t="str">
        <f t="array" ref="HV40">IFERROR(INDEX([1]!Sanaudos[Saskaita],MATCH(1,('[1]3.4'!$AM40=[1]!Sanaudos[Kodas])*('[1]3.4'!HV$7='[1]2.SAN'!$M$4:$M$73),0)),"")</f>
        <v/>
      </c>
      <c r="HW40" s="244" t="str">
        <f t="array" ref="HW40">IFERROR(INDEX([1]!Sanaudos[Saskaita],MATCH(1,('[1]3.4'!$AM40=[1]!Sanaudos[Kodas])*('[1]3.4'!HW$7='[1]2.SAN'!$M$4:$M$73),0)),"")</f>
        <v/>
      </c>
      <c r="HX40" s="244" t="str">
        <f t="array" ref="HX40">IFERROR(INDEX([1]!Sanaudos[Saskaita],MATCH(1,('[1]3.4'!$AM40=[1]!Sanaudos[Kodas])*('[1]3.4'!HX$7='[1]2.SAN'!$M$4:$M$73),0)),"")</f>
        <v/>
      </c>
      <c r="HY40" s="244" t="str">
        <f t="array" ref="HY40">IFERROR(INDEX([1]!Sanaudos[Saskaita],MATCH(1,('[1]3.4'!$AM40=[1]!Sanaudos[Kodas])*('[1]3.4'!HY$7='[1]2.SAN'!$M$4:$M$73),0)),"")</f>
        <v/>
      </c>
      <c r="HZ40" s="244" t="str">
        <f t="array" ref="HZ40">IFERROR(INDEX([1]!Sanaudos[Saskaita],MATCH(1,('[1]3.4'!$AM40=[1]!Sanaudos[Kodas])*('[1]3.4'!HZ$7='[1]2.SAN'!$M$4:$M$73),0)),"")</f>
        <v/>
      </c>
      <c r="IA40" s="244" t="str">
        <f t="array" ref="IA40">IFERROR(INDEX([1]!Sanaudos[Saskaita],MATCH(1,('[1]3.4'!$AM40=[1]!Sanaudos[Kodas])*('[1]3.4'!IA$7='[1]2.SAN'!$M$4:$M$73),0)),"")</f>
        <v/>
      </c>
      <c r="IB40" s="244" t="str">
        <f t="array" ref="IB40">IFERROR(INDEX([1]!Sanaudos[Saskaita],MATCH(1,('[1]3.4'!$AM40=[1]!Sanaudos[Kodas])*('[1]3.4'!IB$7='[1]2.SAN'!$M$4:$M$73),0)),"")</f>
        <v/>
      </c>
      <c r="IC40" s="244" t="str">
        <f t="array" ref="IC40">IFERROR(INDEX([1]!Sanaudos[Saskaita],MATCH(1,('[1]3.4'!$AM40=[1]!Sanaudos[Kodas])*('[1]3.4'!IC$7='[1]2.SAN'!$M$4:$M$73),0)),"")</f>
        <v/>
      </c>
      <c r="ID40" s="244" t="str">
        <f t="array" ref="ID40">IFERROR(INDEX([1]!Sanaudos[Saskaita],MATCH(1,('[1]3.4'!$AM40=[1]!Sanaudos[Kodas])*('[1]3.4'!ID$7='[1]2.SAN'!$M$4:$M$73),0)),"")</f>
        <v/>
      </c>
      <c r="IE40" s="244" t="str">
        <f t="array" ref="IE40">IFERROR(INDEX([1]!Sanaudos[Saskaita],MATCH(1,('[1]3.4'!$AM40=[1]!Sanaudos[Kodas])*('[1]3.4'!IE$7='[1]2.SAN'!$M$4:$M$73),0)),"")</f>
        <v/>
      </c>
      <c r="IF40" s="244" t="str">
        <f t="array" ref="IF40">IFERROR(INDEX([1]!Sanaudos[Saskaita],MATCH(1,('[1]3.4'!$AM40=[1]!Sanaudos[Kodas])*('[1]3.4'!IF$7='[1]2.SAN'!$M$4:$M$73),0)),"")</f>
        <v/>
      </c>
      <c r="IG40" s="244" t="str">
        <f t="array" ref="IG40">IFERROR(INDEX([1]!Sanaudos[Saskaita],MATCH(1,('[1]3.4'!$AM40=[1]!Sanaudos[Kodas])*('[1]3.4'!IG$7='[1]2.SAN'!$M$4:$M$73),0)),"")</f>
        <v/>
      </c>
      <c r="IH40" s="244" t="str">
        <f t="array" ref="IH40">IFERROR(INDEX([1]!Sanaudos[Saskaita],MATCH(1,('[1]3.4'!$AM40=[1]!Sanaudos[Kodas])*('[1]3.4'!IH$7='[1]2.SAN'!$M$4:$M$73),0)),"")</f>
        <v/>
      </c>
      <c r="II40" s="244" t="str">
        <f t="array" ref="II40">IFERROR(INDEX([1]!Sanaudos[Saskaita],MATCH(1,('[1]3.4'!$AM40=[1]!Sanaudos[Kodas])*('[1]3.4'!II$7='[1]2.SAN'!$M$4:$M$73),0)),"")</f>
        <v/>
      </c>
      <c r="IJ40" s="244" t="str">
        <f t="array" ref="IJ40">IFERROR(INDEX([1]!Sanaudos[Saskaita],MATCH(1,('[1]3.4'!$AM40=[1]!Sanaudos[Kodas])*('[1]3.4'!IJ$7='[1]2.SAN'!$M$4:$M$73),0)),"")</f>
        <v/>
      </c>
      <c r="IK40" s="244" t="str">
        <f t="array" ref="IK40">IFERROR(INDEX([1]!Sanaudos[Saskaita],MATCH(1,('[1]3.4'!$AM40=[1]!Sanaudos[Kodas])*('[1]3.4'!IK$7='[1]2.SAN'!$M$4:$M$73),0)),"")</f>
        <v/>
      </c>
    </row>
    <row r="41" spans="2:245" ht="12.2" customHeight="1" x14ac:dyDescent="0.2">
      <c r="B41" s="566"/>
      <c r="C41" s="255" t="s">
        <v>825</v>
      </c>
      <c r="D41" s="259" t="s">
        <v>827</v>
      </c>
      <c r="E41" s="257" t="str">
        <f t="shared" si="2"/>
        <v xml:space="preserve">                                    </v>
      </c>
      <c r="F41" s="258" t="e">
        <f>+SUMIFS([1]!Sanaudos[Suma],[1]!Sanaudos[Kodas],AM41,[1]!Sanaudos[PASK],TRUE)</f>
        <v>#REF!</v>
      </c>
      <c r="G41" s="258" t="e">
        <f>-SUMIFS([1]!Sanaudos[Suma],[1]!Sanaudos[Kodas],$AM41,[1]!Sanaudos[Pagal DK RAS],700)</f>
        <v>#REF!</v>
      </c>
      <c r="H41" s="258" t="e">
        <f>+SUMIFS('[1]5.turtas'!$D$1:$AN$1,'[1]5.turtas'!$D$4:$AN$4,$AM41)</f>
        <v>#VALUE!</v>
      </c>
      <c r="I41" s="258" t="e">
        <f>-SUMIFS([1]!Sanaudos[Suma],[1]!Sanaudos[Kodas],$AM41,[1]!Sanaudos[Pagal DK RAS],901)-SUMIFS([1]!Sanaudos[Suma],[1]!Sanaudos[Kodas],$AM41,[1]!Sanaudos[Pagal DK RAS],902)-SUMIFS([1]!Sanaudos[Suma],[1]!Sanaudos[Kodas],$AM41,[1]!Sanaudos[Pagal DK RAS],905)</f>
        <v>#REF!</v>
      </c>
      <c r="J41" s="258" t="e">
        <f>+SUMIFS([1]!DU[DU],[1]!DU[Kodas],$AM41)+SUMIFS([1]!DU[Sodra],[1]!DU[Kodas],$AM41)+SUMIFS([1]!DU[Išeitinės išmokos, kompensacijos],[1]!DU[Kodas],$AM41)</f>
        <v>#REF!</v>
      </c>
      <c r="K41" s="258" t="e">
        <f>+SUMIFS([1]!Sanaudos_kor[Suma],[1]!Sanaudos_kor[Kodas],$AM41,[1]!Sanaudos_kor[PASK],TRUE,[1]!Sanaudos_kor[KOR_nr],K$1)</f>
        <v>#REF!</v>
      </c>
      <c r="L41" s="258" t="e">
        <f>+SUMIFS([1]!Sanaudos_kor[Suma],[1]!Sanaudos_kor[Kodas],$AM41,[1]!Sanaudos_kor[PASK],TRUE,[1]!Sanaudos_kor[KOR_nr],L$1)</f>
        <v>#REF!</v>
      </c>
      <c r="M41" s="258" t="e">
        <f>+SUMIFS([1]!Sanaudos_kor[Suma],[1]!Sanaudos_kor[Kodas],$AM41,[1]!Sanaudos_kor[PASK],TRUE,[1]!Sanaudos_kor[KOR_nr],M$1)</f>
        <v>#REF!</v>
      </c>
      <c r="N41" s="258" t="e">
        <f>+SUMIFS([1]!Sanaudos_kor[Suma],[1]!Sanaudos_kor[Kodas],$AM41,[1]!Sanaudos_kor[PASK],TRUE,[1]!Sanaudos_kor[KOR_nr],N$1)</f>
        <v>#REF!</v>
      </c>
      <c r="O41" s="258" t="e">
        <f>+SUMIFS([1]!Sanaudos_kor[Suma],[1]!Sanaudos_kor[Kodas],$AM41,[1]!Sanaudos_kor[PASK],TRUE,[1]!Sanaudos_kor[KOR_nr],O$1)</f>
        <v>#REF!</v>
      </c>
      <c r="P41" s="258" t="e">
        <f>+SUMIFS([1]!Sanaudos_kor[Suma],[1]!Sanaudos_kor[Kodas],$AM41,[1]!Sanaudos_kor[PASK],TRUE,[1]!Sanaudos_kor[KOR_nr],P$1)</f>
        <v>#REF!</v>
      </c>
      <c r="Q41" s="258" t="e">
        <f>+SUMIFS([1]!Sanaudos_kor[Suma],[1]!Sanaudos_kor[Kodas],$AM41,[1]!Sanaudos_kor[PASK],TRUE,[1]!Sanaudos_kor[KOR_nr],Q$1)</f>
        <v>#REF!</v>
      </c>
      <c r="R41" s="258" t="e">
        <f>+SUMIFS([1]!Sanaudos_kor[Suma],[1]!Sanaudos_kor[Kodas],$AM41,[1]!Sanaudos_kor[PASK],TRUE,[1]!Sanaudos_kor[KOR_nr],R$1)</f>
        <v>#REF!</v>
      </c>
      <c r="S41" s="258" t="e">
        <f>+SUMIFS([1]!Sanaudos_kor[Suma],[1]!Sanaudos_kor[Kodas],$AM41,[1]!Sanaudos_kor[PASK],TRUE,[1]!Sanaudos_kor[KOR_nr],S$1)</f>
        <v>#REF!</v>
      </c>
      <c r="T41" s="258" t="e">
        <f>+SUMIFS([1]!Sanaudos_kor[Suma],[1]!Sanaudos_kor[Kodas],$AM41,[1]!Sanaudos_kor[PASK],TRUE,[1]!Sanaudos_kor[KOR_nr],T$1)</f>
        <v>#REF!</v>
      </c>
      <c r="U41" s="258" t="e">
        <f>+SUMIFS([1]!Sanaudos_kor[Suma],[1]!Sanaudos_kor[Kodas],$AM41,[1]!Sanaudos_kor[PASK],TRUE,[1]!Sanaudos_kor[KOR_nr],U$1)</f>
        <v>#REF!</v>
      </c>
      <c r="V41" s="258" t="e">
        <f>+SUMIFS([1]!Sanaudos_kor[Suma],[1]!Sanaudos_kor[Kodas],$AM41,[1]!Sanaudos_kor[PASK],TRUE,[1]!Sanaudos_kor[KOR_nr],V$1)</f>
        <v>#REF!</v>
      </c>
      <c r="W41" s="258" t="e">
        <f>+SUMIFS([1]!Sanaudos_kor[Suma],[1]!Sanaudos_kor[Kodas],$AM41,[1]!Sanaudos_kor[PASK],TRUE,[1]!Sanaudos_kor[KOR_nr],W$1)</f>
        <v>#REF!</v>
      </c>
      <c r="X41" s="258" t="e">
        <f>+SUMIFS([1]!Sanaudos_kor[Suma],[1]!Sanaudos_kor[Kodas],$AM41,[1]!Sanaudos_kor[PASK],TRUE,[1]!Sanaudos_kor[KOR_nr],X$1)</f>
        <v>#REF!</v>
      </c>
      <c r="Y41" s="258" t="e">
        <f>+SUMIFS([1]!Sanaudos_kor[Suma],[1]!Sanaudos_kor[Kodas],$AM41,[1]!Sanaudos_kor[PASK],TRUE,[1]!Sanaudos_kor[KOR_nr],Y$1)</f>
        <v>#REF!</v>
      </c>
      <c r="Z41" s="258" t="e">
        <f>+SUMIFS([1]!Sanaudos_kor[Suma],[1]!Sanaudos_kor[Kodas],$AM41,[1]!Sanaudos_kor[PASK],TRUE,[1]!Sanaudos_kor[KOR_nr],Z$1)</f>
        <v>#REF!</v>
      </c>
      <c r="AA41" s="258" t="e">
        <f>+SUMIFS([1]!Sanaudos_kor[Suma],[1]!Sanaudos_kor[Kodas],$AM41,[1]!Sanaudos_kor[PASK],TRUE,[1]!Sanaudos_kor[KOR_nr],AA$1)</f>
        <v>#REF!</v>
      </c>
      <c r="AB41" s="258" t="e">
        <f>+SUMIFS([1]!Sanaudos_kor[Suma],[1]!Sanaudos_kor[Kodas],$AM41,[1]!Sanaudos_kor[PASK],TRUE,[1]!Sanaudos_kor[KOR_nr],AB$1)</f>
        <v>#REF!</v>
      </c>
      <c r="AC41" s="258" t="e">
        <f>+SUMIFS([1]!Sanaudos_kor[Suma],[1]!Sanaudos_kor[Kodas],$AM41,[1]!Sanaudos_kor[PASK],TRUE,[1]!Sanaudos_kor[KOR_nr],AC$1)</f>
        <v>#REF!</v>
      </c>
      <c r="AD41" s="258" t="e">
        <f>+SUMIFS([1]!Sanaudos_kor[Suma],[1]!Sanaudos_kor[Kodas],$AM41,[1]!Sanaudos_kor[PASK],TRUE,[1]!Sanaudos_kor[KOR_nr],AD$1)</f>
        <v>#REF!</v>
      </c>
      <c r="AE41" s="258" t="e">
        <f>+SUMIFS([1]!Sanaudos_kor[Suma],[1]!Sanaudos_kor[Kodas],$AM41,[1]!Sanaudos_kor[PASK],TRUE,[1]!Sanaudos_kor[KOR_nr],AE$1)</f>
        <v>#REF!</v>
      </c>
      <c r="AF41" s="258" t="e">
        <f>+SUMIFS([1]!Sanaudos_kor[Suma],[1]!Sanaudos_kor[Kodas],$AM41,[1]!Sanaudos_kor[PASK],TRUE,[1]!Sanaudos_kor[KOR_nr],AF$1)</f>
        <v>#REF!</v>
      </c>
      <c r="AG41" s="258" t="e">
        <f t="shared" si="0"/>
        <v>#REF!</v>
      </c>
      <c r="AH41" s="566"/>
      <c r="AJ41" s="211" t="s">
        <v>506</v>
      </c>
      <c r="AK41" s="124">
        <f>+'[1]2.SAN'!C208</f>
        <v>0</v>
      </c>
      <c r="AM41" s="249"/>
      <c r="AN41" s="250" t="e">
        <f>+SUMIFS('[1]6'!$Y$161:$BL$161,'[1]6'!$Y$2:$BL$2,$AM41)</f>
        <v>#VALUE!</v>
      </c>
      <c r="AO41" s="250" t="e">
        <f t="shared" si="4"/>
        <v>#REF!</v>
      </c>
      <c r="AQ41" s="250" t="e">
        <f>+SUMIFS('[1]3.4'!$F$133:$F$202,'[1]3.4'!$D$133:$D$202,$AM41,'[1]3.4'!$E$133:$E$202,"")</f>
        <v>#VALUE!</v>
      </c>
      <c r="AR41" s="250" t="e">
        <f t="shared" si="1"/>
        <v>#VALUE!</v>
      </c>
      <c r="AT41" s="244" t="str">
        <f t="array" ref="AT41">IFERROR(INDEX([1]!Sanaudos[Saskaita],MATCH(1,('[1]3.4'!$AM41=[1]!Sanaudos[Kodas])*('[1]3.4'!AT$7='[1]2.SAN'!$M$4:$M$73),0)),"")</f>
        <v/>
      </c>
      <c r="AU41" s="244" t="str">
        <f t="array" ref="AU41">IFERROR(INDEX([1]!Sanaudos[Saskaita],MATCH(1,('[1]3.4'!$AM41=[1]!Sanaudos[Kodas])*('[1]3.4'!AU$7='[1]2.SAN'!$M$4:$M$73),0)),"")</f>
        <v/>
      </c>
      <c r="AV41" s="244" t="str">
        <f t="array" ref="AV41">IFERROR(INDEX([1]!Sanaudos[Saskaita],MATCH(1,('[1]3.4'!$AM41=[1]!Sanaudos[Kodas])*('[1]3.4'!AV$7='[1]2.SAN'!$M$4:$M$73),0)),"")</f>
        <v/>
      </c>
      <c r="AW41" s="244" t="str">
        <f t="array" ref="AW41">IFERROR(INDEX([1]!Sanaudos[Saskaita],MATCH(1,('[1]3.4'!$AM41=[1]!Sanaudos[Kodas])*('[1]3.4'!AW$7='[1]2.SAN'!$M$4:$M$73),0)),"")</f>
        <v/>
      </c>
      <c r="AX41" s="244" t="str">
        <f t="array" ref="AX41">IFERROR(INDEX([1]!Sanaudos[Saskaita],MATCH(1,('[1]3.4'!$AM41=[1]!Sanaudos[Kodas])*('[1]3.4'!AX$7='[1]2.SAN'!$M$4:$M$73),0)),"")</f>
        <v/>
      </c>
      <c r="AY41" s="244" t="str">
        <f t="array" ref="AY41">IFERROR(INDEX([1]!Sanaudos[Saskaita],MATCH(1,('[1]3.4'!$AM41=[1]!Sanaudos[Kodas])*('[1]3.4'!AY$7='[1]2.SAN'!$M$4:$M$73),0)),"")</f>
        <v/>
      </c>
      <c r="AZ41" s="244" t="str">
        <f t="array" ref="AZ41">IFERROR(INDEX([1]!Sanaudos[Saskaita],MATCH(1,('[1]3.4'!$AM41=[1]!Sanaudos[Kodas])*('[1]3.4'!AZ$7='[1]2.SAN'!$M$4:$M$73),0)),"")</f>
        <v/>
      </c>
      <c r="BA41" s="244" t="str">
        <f t="array" ref="BA41">IFERROR(INDEX([1]!Sanaudos[Saskaita],MATCH(1,('[1]3.4'!$AM41=[1]!Sanaudos[Kodas])*('[1]3.4'!BA$7='[1]2.SAN'!$M$4:$M$73),0)),"")</f>
        <v/>
      </c>
      <c r="BB41" s="244" t="str">
        <f t="array" ref="BB41">IFERROR(INDEX([1]!Sanaudos[Saskaita],MATCH(1,('[1]3.4'!$AM41=[1]!Sanaudos[Kodas])*('[1]3.4'!BB$7='[1]2.SAN'!$M$4:$M$73),0)),"")</f>
        <v/>
      </c>
      <c r="BC41" s="244" t="str">
        <f t="array" ref="BC41">IFERROR(INDEX([1]!Sanaudos[Saskaita],MATCH(1,('[1]3.4'!$AM41=[1]!Sanaudos[Kodas])*('[1]3.4'!BC$7='[1]2.SAN'!$M$4:$M$73),0)),"")</f>
        <v/>
      </c>
      <c r="BD41" s="244" t="str">
        <f t="array" ref="BD41">IFERROR(INDEX([1]!Sanaudos[Saskaita],MATCH(1,('[1]3.4'!$AM41=[1]!Sanaudos[Kodas])*('[1]3.4'!BD$7='[1]2.SAN'!$M$4:$M$73),0)),"")</f>
        <v/>
      </c>
      <c r="BE41" s="244" t="str">
        <f t="array" ref="BE41">IFERROR(INDEX([1]!Sanaudos[Saskaita],MATCH(1,('[1]3.4'!$AM41=[1]!Sanaudos[Kodas])*('[1]3.4'!BE$7='[1]2.SAN'!$M$4:$M$73),0)),"")</f>
        <v/>
      </c>
      <c r="BF41" s="244" t="str">
        <f t="array" ref="BF41">IFERROR(INDEX([1]!Sanaudos[Saskaita],MATCH(1,('[1]3.4'!$AM41=[1]!Sanaudos[Kodas])*('[1]3.4'!BF$7='[1]2.SAN'!$M$4:$M$73),0)),"")</f>
        <v/>
      </c>
      <c r="BG41" s="244" t="str">
        <f t="array" ref="BG41">IFERROR(INDEX([1]!Sanaudos[Saskaita],MATCH(1,('[1]3.4'!$AM41=[1]!Sanaudos[Kodas])*('[1]3.4'!BG$7='[1]2.SAN'!$M$4:$M$73),0)),"")</f>
        <v/>
      </c>
      <c r="BH41" s="244" t="str">
        <f t="array" ref="BH41">IFERROR(INDEX([1]!Sanaudos[Saskaita],MATCH(1,('[1]3.4'!$AM41=[1]!Sanaudos[Kodas])*('[1]3.4'!BH$7='[1]2.SAN'!$M$4:$M$73),0)),"")</f>
        <v/>
      </c>
      <c r="BI41" s="244" t="str">
        <f t="array" ref="BI41">IFERROR(INDEX([1]!Sanaudos[Saskaita],MATCH(1,('[1]3.4'!$AM41=[1]!Sanaudos[Kodas])*('[1]3.4'!BI$7='[1]2.SAN'!$M$4:$M$73),0)),"")</f>
        <v/>
      </c>
      <c r="BJ41" s="244" t="str">
        <f t="array" ref="BJ41">IFERROR(INDEX([1]!Sanaudos[Saskaita],MATCH(1,('[1]3.4'!$AM41=[1]!Sanaudos[Kodas])*('[1]3.4'!BJ$7='[1]2.SAN'!$M$4:$M$73),0)),"")</f>
        <v/>
      </c>
      <c r="BK41" s="244" t="str">
        <f t="array" ref="BK41">IFERROR(INDEX([1]!Sanaudos[Saskaita],MATCH(1,('[1]3.4'!$AM41=[1]!Sanaudos[Kodas])*('[1]3.4'!BK$7='[1]2.SAN'!$M$4:$M$73),0)),"")</f>
        <v/>
      </c>
      <c r="BL41" s="244" t="str">
        <f t="array" ref="BL41">IFERROR(INDEX([1]!Sanaudos[Saskaita],MATCH(1,('[1]3.4'!$AM41=[1]!Sanaudos[Kodas])*('[1]3.4'!BL$7='[1]2.SAN'!$M$4:$M$73),0)),"")</f>
        <v/>
      </c>
      <c r="BM41" s="244" t="str">
        <f t="array" ref="BM41">IFERROR(INDEX([1]!Sanaudos[Saskaita],MATCH(1,('[1]3.4'!$AM41=[1]!Sanaudos[Kodas])*('[1]3.4'!BM$7='[1]2.SAN'!$M$4:$M$73),0)),"")</f>
        <v/>
      </c>
      <c r="BN41" s="244" t="str">
        <f t="array" ref="BN41">IFERROR(INDEX([1]!Sanaudos[Saskaita],MATCH(1,('[1]3.4'!$AM41=[1]!Sanaudos[Kodas])*('[1]3.4'!BN$7='[1]2.SAN'!$M$4:$M$73),0)),"")</f>
        <v/>
      </c>
      <c r="BO41" s="244" t="str">
        <f t="array" ref="BO41">IFERROR(INDEX([1]!Sanaudos[Saskaita],MATCH(1,('[1]3.4'!$AM41=[1]!Sanaudos[Kodas])*('[1]3.4'!BO$7='[1]2.SAN'!$M$4:$M$73),0)),"")</f>
        <v/>
      </c>
      <c r="BP41" s="244" t="str">
        <f t="array" ref="BP41">IFERROR(INDEX([1]!Sanaudos[Saskaita],MATCH(1,('[1]3.4'!$AM41=[1]!Sanaudos[Kodas])*('[1]3.4'!BP$7='[1]2.SAN'!$M$4:$M$73),0)),"")</f>
        <v/>
      </c>
      <c r="BQ41" s="244" t="str">
        <f t="array" ref="BQ41">IFERROR(INDEX([1]!Sanaudos[Saskaita],MATCH(1,('[1]3.4'!$AM41=[1]!Sanaudos[Kodas])*('[1]3.4'!BQ$7='[1]2.SAN'!$M$4:$M$73),0)),"")</f>
        <v/>
      </c>
      <c r="BR41" s="244" t="str">
        <f t="array" ref="BR41">IFERROR(INDEX([1]!Sanaudos[Saskaita],MATCH(1,('[1]3.4'!$AM41=[1]!Sanaudos[Kodas])*('[1]3.4'!BR$7='[1]2.SAN'!$M$4:$M$73),0)),"")</f>
        <v/>
      </c>
      <c r="BS41" s="244" t="str">
        <f t="array" ref="BS41">IFERROR(INDEX([1]!Sanaudos[Saskaita],MATCH(1,('[1]3.4'!$AM41=[1]!Sanaudos[Kodas])*('[1]3.4'!BS$7='[1]2.SAN'!$M$4:$M$73),0)),"")</f>
        <v/>
      </c>
      <c r="BT41" s="244" t="str">
        <f t="array" ref="BT41">IFERROR(INDEX([1]!Sanaudos[Saskaita],MATCH(1,('[1]3.4'!$AM41=[1]!Sanaudos[Kodas])*('[1]3.4'!BT$7='[1]2.SAN'!$M$4:$M$73),0)),"")</f>
        <v/>
      </c>
      <c r="BU41" s="244" t="str">
        <f t="array" ref="BU41">IFERROR(INDEX([1]!Sanaudos[Saskaita],MATCH(1,('[1]3.4'!$AM41=[1]!Sanaudos[Kodas])*('[1]3.4'!BU$7='[1]2.SAN'!$M$4:$M$73),0)),"")</f>
        <v/>
      </c>
      <c r="BV41" s="244" t="str">
        <f t="array" ref="BV41">IFERROR(INDEX([1]!Sanaudos[Saskaita],MATCH(1,('[1]3.4'!$AM41=[1]!Sanaudos[Kodas])*('[1]3.4'!BV$7='[1]2.SAN'!$M$4:$M$73),0)),"")</f>
        <v/>
      </c>
      <c r="BW41" s="244" t="str">
        <f t="array" ref="BW41">IFERROR(INDEX([1]!Sanaudos[Saskaita],MATCH(1,('[1]3.4'!$AM41=[1]!Sanaudos[Kodas])*('[1]3.4'!BW$7='[1]2.SAN'!$M$4:$M$73),0)),"")</f>
        <v/>
      </c>
      <c r="BX41" s="244" t="str">
        <f t="array" ref="BX41">IFERROR(INDEX([1]!Sanaudos[Saskaita],MATCH(1,('[1]3.4'!$AM41=[1]!Sanaudos[Kodas])*('[1]3.4'!BX$7='[1]2.SAN'!$M$4:$M$73),0)),"")</f>
        <v/>
      </c>
      <c r="BY41" s="244" t="str">
        <f t="array" ref="BY41">IFERROR(INDEX([1]!Sanaudos[Saskaita],MATCH(1,('[1]3.4'!$AM41=[1]!Sanaudos[Kodas])*('[1]3.4'!BY$7='[1]2.SAN'!$M$4:$M$73),0)),"")</f>
        <v/>
      </c>
      <c r="BZ41" s="244" t="str">
        <f t="array" ref="BZ41">IFERROR(INDEX([1]!Sanaudos[Saskaita],MATCH(1,('[1]3.4'!$AM41=[1]!Sanaudos[Kodas])*('[1]3.4'!BZ$7='[1]2.SAN'!$M$4:$M$73),0)),"")</f>
        <v/>
      </c>
      <c r="CA41" s="244" t="str">
        <f t="array" ref="CA41">IFERROR(INDEX([1]!Sanaudos[Saskaita],MATCH(1,('[1]3.4'!$AM41=[1]!Sanaudos[Kodas])*('[1]3.4'!CA$7='[1]2.SAN'!$M$4:$M$73),0)),"")</f>
        <v/>
      </c>
      <c r="CB41" s="244" t="str">
        <f t="array" ref="CB41">IFERROR(INDEX([1]!Sanaudos[Saskaita],MATCH(1,('[1]3.4'!$AM41=[1]!Sanaudos[Kodas])*('[1]3.4'!CB$7='[1]2.SAN'!$M$4:$M$73),0)),"")</f>
        <v/>
      </c>
      <c r="CC41" s="244" t="str">
        <f t="array" ref="CC41">IFERROR(INDEX([1]!Sanaudos[Saskaita],MATCH(1,('[1]3.4'!$AM41=[1]!Sanaudos[Kodas])*('[1]3.4'!CC$7='[1]2.SAN'!$M$4:$M$73),0)),"")</f>
        <v/>
      </c>
      <c r="CD41" s="244" t="str">
        <f t="array" ref="CD41">IFERROR(INDEX([1]!Sanaudos[Saskaita],MATCH(1,('[1]3.4'!$AM41=[1]!Sanaudos[Kodas])*('[1]3.4'!CD$7='[1]2.SAN'!$M$4:$M$73),0)),"")</f>
        <v/>
      </c>
      <c r="CE41" s="244" t="str">
        <f t="array" ref="CE41">IFERROR(INDEX([1]!Sanaudos[Saskaita],MATCH(1,('[1]3.4'!$AM41=[1]!Sanaudos[Kodas])*('[1]3.4'!CE$7='[1]2.SAN'!$M$4:$M$73),0)),"")</f>
        <v/>
      </c>
      <c r="CF41" s="244" t="str">
        <f t="array" ref="CF41">IFERROR(INDEX([1]!Sanaudos[Saskaita],MATCH(1,('[1]3.4'!$AM41=[1]!Sanaudos[Kodas])*('[1]3.4'!CF$7='[1]2.SAN'!$M$4:$M$73),0)),"")</f>
        <v/>
      </c>
      <c r="CG41" s="244" t="str">
        <f t="array" ref="CG41">IFERROR(INDEX([1]!Sanaudos[Saskaita],MATCH(1,('[1]3.4'!$AM41=[1]!Sanaudos[Kodas])*('[1]3.4'!CG$7='[1]2.SAN'!$M$4:$M$73),0)),"")</f>
        <v/>
      </c>
      <c r="CH41" s="244" t="str">
        <f t="array" ref="CH41">IFERROR(INDEX([1]!Sanaudos[Saskaita],MATCH(1,('[1]3.4'!$AM41=[1]!Sanaudos[Kodas])*('[1]3.4'!CH$7='[1]2.SAN'!$M$4:$M$73),0)),"")</f>
        <v/>
      </c>
      <c r="CI41" s="244" t="str">
        <f t="array" ref="CI41">IFERROR(INDEX([1]!Sanaudos[Saskaita],MATCH(1,('[1]3.4'!$AM41=[1]!Sanaudos[Kodas])*('[1]3.4'!CI$7='[1]2.SAN'!$M$4:$M$73),0)),"")</f>
        <v/>
      </c>
      <c r="CJ41" s="244" t="str">
        <f t="array" ref="CJ41">IFERROR(INDEX([1]!Sanaudos[Saskaita],MATCH(1,('[1]3.4'!$AM41=[1]!Sanaudos[Kodas])*('[1]3.4'!CJ$7='[1]2.SAN'!$M$4:$M$73),0)),"")</f>
        <v/>
      </c>
      <c r="CK41" s="244" t="str">
        <f t="array" ref="CK41">IFERROR(INDEX([1]!Sanaudos[Saskaita],MATCH(1,('[1]3.4'!$AM41=[1]!Sanaudos[Kodas])*('[1]3.4'!CK$7='[1]2.SAN'!$M$4:$M$73),0)),"")</f>
        <v/>
      </c>
      <c r="CL41" s="244" t="str">
        <f t="array" ref="CL41">IFERROR(INDEX([1]!Sanaudos[Saskaita],MATCH(1,('[1]3.4'!$AM41=[1]!Sanaudos[Kodas])*('[1]3.4'!CL$7='[1]2.SAN'!$M$4:$M$73),0)),"")</f>
        <v/>
      </c>
      <c r="CM41" s="244" t="str">
        <f t="array" ref="CM41">IFERROR(INDEX([1]!Sanaudos[Saskaita],MATCH(1,('[1]3.4'!$AM41=[1]!Sanaudos[Kodas])*('[1]3.4'!CM$7='[1]2.SAN'!$M$4:$M$73),0)),"")</f>
        <v/>
      </c>
      <c r="CN41" s="244" t="str">
        <f t="array" ref="CN41">IFERROR(INDEX([1]!Sanaudos[Saskaita],MATCH(1,('[1]3.4'!$AM41=[1]!Sanaudos[Kodas])*('[1]3.4'!CN$7='[1]2.SAN'!$M$4:$M$73),0)),"")</f>
        <v/>
      </c>
      <c r="CO41" s="244" t="str">
        <f t="array" ref="CO41">IFERROR(INDEX([1]!Sanaudos[Saskaita],MATCH(1,('[1]3.4'!$AM41=[1]!Sanaudos[Kodas])*('[1]3.4'!CO$7='[1]2.SAN'!$M$4:$M$73),0)),"")</f>
        <v/>
      </c>
      <c r="CP41" s="244" t="str">
        <f t="array" ref="CP41">IFERROR(INDEX([1]!Sanaudos[Saskaita],MATCH(1,('[1]3.4'!$AM41=[1]!Sanaudos[Kodas])*('[1]3.4'!CP$7='[1]2.SAN'!$M$4:$M$73),0)),"")</f>
        <v/>
      </c>
      <c r="CQ41" s="244" t="str">
        <f t="array" ref="CQ41">IFERROR(INDEX([1]!Sanaudos[Saskaita],MATCH(1,('[1]3.4'!$AM41=[1]!Sanaudos[Kodas])*('[1]3.4'!CQ$7='[1]2.SAN'!$M$4:$M$73),0)),"")</f>
        <v/>
      </c>
      <c r="CR41" s="244" t="str">
        <f t="array" ref="CR41">IFERROR(INDEX([1]!Sanaudos[Saskaita],MATCH(1,('[1]3.4'!$AM41=[1]!Sanaudos[Kodas])*('[1]3.4'!CR$7='[1]2.SAN'!$M$4:$M$73),0)),"")</f>
        <v/>
      </c>
      <c r="CS41" s="244" t="str">
        <f t="array" ref="CS41">IFERROR(INDEX([1]!Sanaudos[Saskaita],MATCH(1,('[1]3.4'!$AM41=[1]!Sanaudos[Kodas])*('[1]3.4'!CS$7='[1]2.SAN'!$M$4:$M$73),0)),"")</f>
        <v/>
      </c>
      <c r="CT41" s="244" t="str">
        <f t="array" ref="CT41">IFERROR(INDEX([1]!Sanaudos[Saskaita],MATCH(1,('[1]3.4'!$AM41=[1]!Sanaudos[Kodas])*('[1]3.4'!CT$7='[1]2.SAN'!$M$4:$M$73),0)),"")</f>
        <v/>
      </c>
      <c r="CU41" s="244" t="str">
        <f t="array" ref="CU41">IFERROR(INDEX([1]!Sanaudos[Saskaita],MATCH(1,('[1]3.4'!$AM41=[1]!Sanaudos[Kodas])*('[1]3.4'!CU$7='[1]2.SAN'!$M$4:$M$73),0)),"")</f>
        <v/>
      </c>
      <c r="CV41" s="244" t="str">
        <f t="array" ref="CV41">IFERROR(INDEX([1]!Sanaudos[Saskaita],MATCH(1,('[1]3.4'!$AM41=[1]!Sanaudos[Kodas])*('[1]3.4'!CV$7='[1]2.SAN'!$M$4:$M$73),0)),"")</f>
        <v/>
      </c>
      <c r="CW41" s="244" t="str">
        <f t="array" ref="CW41">IFERROR(INDEX([1]!Sanaudos[Saskaita],MATCH(1,('[1]3.4'!$AM41=[1]!Sanaudos[Kodas])*('[1]3.4'!CW$7='[1]2.SAN'!$M$4:$M$73),0)),"")</f>
        <v/>
      </c>
      <c r="CX41" s="244" t="str">
        <f t="array" ref="CX41">IFERROR(INDEX([1]!Sanaudos[Saskaita],MATCH(1,('[1]3.4'!$AM41=[1]!Sanaudos[Kodas])*('[1]3.4'!CX$7='[1]2.SAN'!$M$4:$M$73),0)),"")</f>
        <v/>
      </c>
      <c r="CY41" s="244" t="str">
        <f t="array" ref="CY41">IFERROR(INDEX([1]!Sanaudos[Saskaita],MATCH(1,('[1]3.4'!$AM41=[1]!Sanaudos[Kodas])*('[1]3.4'!CY$7='[1]2.SAN'!$M$4:$M$73),0)),"")</f>
        <v/>
      </c>
      <c r="CZ41" s="244" t="str">
        <f t="array" ref="CZ41">IFERROR(INDEX([1]!Sanaudos[Saskaita],MATCH(1,('[1]3.4'!$AM41=[1]!Sanaudos[Kodas])*('[1]3.4'!CZ$7='[1]2.SAN'!$M$4:$M$73),0)),"")</f>
        <v/>
      </c>
      <c r="DA41" s="244" t="str">
        <f t="array" ref="DA41">IFERROR(INDEX([1]!Sanaudos[Saskaita],MATCH(1,('[1]3.4'!$AM41=[1]!Sanaudos[Kodas])*('[1]3.4'!DA$7='[1]2.SAN'!$M$4:$M$73),0)),"")</f>
        <v/>
      </c>
      <c r="DB41" s="244" t="str">
        <f t="array" ref="DB41">IFERROR(INDEX([1]!Sanaudos[Saskaita],MATCH(1,('[1]3.4'!$AM41=[1]!Sanaudos[Kodas])*('[1]3.4'!DB$7='[1]2.SAN'!$M$4:$M$73),0)),"")</f>
        <v/>
      </c>
      <c r="DC41" s="244" t="str">
        <f t="array" ref="DC41">IFERROR(INDEX([1]!Sanaudos[Saskaita],MATCH(1,('[1]3.4'!$AM41=[1]!Sanaudos[Kodas])*('[1]3.4'!DC$7='[1]2.SAN'!$M$4:$M$73),0)),"")</f>
        <v/>
      </c>
      <c r="DD41" s="244" t="str">
        <f t="array" ref="DD41">IFERROR(INDEX([1]!Sanaudos[Saskaita],MATCH(1,('[1]3.4'!$AM41=[1]!Sanaudos[Kodas])*('[1]3.4'!DD$7='[1]2.SAN'!$M$4:$M$73),0)),"")</f>
        <v/>
      </c>
      <c r="DE41" s="244" t="str">
        <f t="array" ref="DE41">IFERROR(INDEX([1]!Sanaudos[Saskaita],MATCH(1,('[1]3.4'!$AM41=[1]!Sanaudos[Kodas])*('[1]3.4'!DE$7='[1]2.SAN'!$M$4:$M$73),0)),"")</f>
        <v/>
      </c>
      <c r="DF41" s="244" t="str">
        <f t="array" ref="DF41">IFERROR(INDEX([1]!Sanaudos[Saskaita],MATCH(1,('[1]3.4'!$AM41=[1]!Sanaudos[Kodas])*('[1]3.4'!DF$7='[1]2.SAN'!$M$4:$M$73),0)),"")</f>
        <v/>
      </c>
      <c r="DG41" s="244" t="str">
        <f t="array" ref="DG41">IFERROR(INDEX([1]!Sanaudos[Saskaita],MATCH(1,('[1]3.4'!$AM41=[1]!Sanaudos[Kodas])*('[1]3.4'!DG$7='[1]2.SAN'!$M$4:$M$73),0)),"")</f>
        <v/>
      </c>
      <c r="DH41" s="244" t="str">
        <f t="array" ref="DH41">IFERROR(INDEX([1]!Sanaudos[Saskaita],MATCH(1,('[1]3.4'!$AM41=[1]!Sanaudos[Kodas])*('[1]3.4'!DH$7='[1]2.SAN'!$M$4:$M$73),0)),"")</f>
        <v/>
      </c>
      <c r="DI41" s="244" t="str">
        <f t="array" ref="DI41">IFERROR(INDEX([1]!Sanaudos[Saskaita],MATCH(1,('[1]3.4'!$AM41=[1]!Sanaudos[Kodas])*('[1]3.4'!DI$7='[1]2.SAN'!$M$4:$M$73),0)),"")</f>
        <v/>
      </c>
      <c r="DJ41" s="244" t="str">
        <f t="array" ref="DJ41">IFERROR(INDEX([1]!Sanaudos[Saskaita],MATCH(1,('[1]3.4'!$AM41=[1]!Sanaudos[Kodas])*('[1]3.4'!DJ$7='[1]2.SAN'!$M$4:$M$73),0)),"")</f>
        <v/>
      </c>
      <c r="DK41" s="244" t="str">
        <f t="array" ref="DK41">IFERROR(INDEX([1]!Sanaudos[Saskaita],MATCH(1,('[1]3.4'!$AM41=[1]!Sanaudos[Kodas])*('[1]3.4'!DK$7='[1]2.SAN'!$M$4:$M$73),0)),"")</f>
        <v/>
      </c>
      <c r="DL41" s="244" t="str">
        <f t="array" ref="DL41">IFERROR(INDEX([1]!Sanaudos[Saskaita],MATCH(1,('[1]3.4'!$AM41=[1]!Sanaudos[Kodas])*('[1]3.4'!DL$7='[1]2.SAN'!$M$4:$M$73),0)),"")</f>
        <v/>
      </c>
      <c r="DM41" s="244" t="str">
        <f t="array" ref="DM41">IFERROR(INDEX([1]!Sanaudos[Saskaita],MATCH(1,('[1]3.4'!$AM41=[1]!Sanaudos[Kodas])*('[1]3.4'!DM$7='[1]2.SAN'!$M$4:$M$73),0)),"")</f>
        <v/>
      </c>
      <c r="DN41" s="244" t="str">
        <f t="array" ref="DN41">IFERROR(INDEX([1]!Sanaudos[Saskaita],MATCH(1,('[1]3.4'!$AM41=[1]!Sanaudos[Kodas])*('[1]3.4'!DN$7='[1]2.SAN'!$M$4:$M$73),0)),"")</f>
        <v/>
      </c>
      <c r="DO41" s="244" t="str">
        <f t="array" ref="DO41">IFERROR(INDEX([1]!Sanaudos[Saskaita],MATCH(1,('[1]3.4'!$AM41=[1]!Sanaudos[Kodas])*('[1]3.4'!DO$7='[1]2.SAN'!$M$4:$M$73),0)),"")</f>
        <v/>
      </c>
      <c r="DP41" s="244" t="str">
        <f t="array" ref="DP41">IFERROR(INDEX([1]!Sanaudos[Saskaita],MATCH(1,('[1]3.4'!$AM41=[1]!Sanaudos[Kodas])*('[1]3.4'!DP$7='[1]2.SAN'!$M$4:$M$73),0)),"")</f>
        <v/>
      </c>
      <c r="DQ41" s="244" t="str">
        <f t="array" ref="DQ41">IFERROR(INDEX([1]!Sanaudos[Saskaita],MATCH(1,('[1]3.4'!$AM41=[1]!Sanaudos[Kodas])*('[1]3.4'!DQ$7='[1]2.SAN'!$M$4:$M$73),0)),"")</f>
        <v/>
      </c>
      <c r="DR41" s="244" t="str">
        <f t="array" ref="DR41">IFERROR(INDEX([1]!Sanaudos[Saskaita],MATCH(1,('[1]3.4'!$AM41=[1]!Sanaudos[Kodas])*('[1]3.4'!DR$7='[1]2.SAN'!$M$4:$M$73),0)),"")</f>
        <v/>
      </c>
      <c r="DS41" s="244" t="str">
        <f t="array" ref="DS41">IFERROR(INDEX([1]!Sanaudos[Saskaita],MATCH(1,('[1]3.4'!$AM41=[1]!Sanaudos[Kodas])*('[1]3.4'!DS$7='[1]2.SAN'!$M$4:$M$73),0)),"")</f>
        <v/>
      </c>
      <c r="DT41" s="244" t="str">
        <f t="array" ref="DT41">IFERROR(INDEX([1]!Sanaudos[Saskaita],MATCH(1,('[1]3.4'!$AM41=[1]!Sanaudos[Kodas])*('[1]3.4'!DT$7='[1]2.SAN'!$M$4:$M$73),0)),"")</f>
        <v/>
      </c>
      <c r="DU41" s="244" t="str">
        <f t="array" ref="DU41">IFERROR(INDEX([1]!Sanaudos[Saskaita],MATCH(1,('[1]3.4'!$AM41=[1]!Sanaudos[Kodas])*('[1]3.4'!DU$7='[1]2.SAN'!$M$4:$M$73),0)),"")</f>
        <v/>
      </c>
      <c r="DV41" s="244" t="str">
        <f t="array" ref="DV41">IFERROR(INDEX([1]!Sanaudos[Saskaita],MATCH(1,('[1]3.4'!$AM41=[1]!Sanaudos[Kodas])*('[1]3.4'!DV$7='[1]2.SAN'!$M$4:$M$73),0)),"")</f>
        <v/>
      </c>
      <c r="DW41" s="244" t="str">
        <f t="array" ref="DW41">IFERROR(INDEX([1]!Sanaudos[Saskaita],MATCH(1,('[1]3.4'!$AM41=[1]!Sanaudos[Kodas])*('[1]3.4'!DW$7='[1]2.SAN'!$M$4:$M$73),0)),"")</f>
        <v/>
      </c>
      <c r="DX41" s="244" t="str">
        <f t="array" ref="DX41">IFERROR(INDEX([1]!Sanaudos[Saskaita],MATCH(1,('[1]3.4'!$AM41=[1]!Sanaudos[Kodas])*('[1]3.4'!DX$7='[1]2.SAN'!$M$4:$M$73),0)),"")</f>
        <v/>
      </c>
      <c r="DY41" s="244" t="str">
        <f t="array" ref="DY41">IFERROR(INDEX([1]!Sanaudos[Saskaita],MATCH(1,('[1]3.4'!$AM41=[1]!Sanaudos[Kodas])*('[1]3.4'!DY$7='[1]2.SAN'!$M$4:$M$73),0)),"")</f>
        <v/>
      </c>
      <c r="DZ41" s="244" t="str">
        <f t="array" ref="DZ41">IFERROR(INDEX([1]!Sanaudos[Saskaita],MATCH(1,('[1]3.4'!$AM41=[1]!Sanaudos[Kodas])*('[1]3.4'!DZ$7='[1]2.SAN'!$M$4:$M$73),0)),"")</f>
        <v/>
      </c>
      <c r="EA41" s="244" t="str">
        <f t="array" ref="EA41">IFERROR(INDEX([1]!Sanaudos[Saskaita],MATCH(1,('[1]3.4'!$AM41=[1]!Sanaudos[Kodas])*('[1]3.4'!EA$7='[1]2.SAN'!$M$4:$M$73),0)),"")</f>
        <v/>
      </c>
      <c r="EB41" s="244" t="str">
        <f t="array" ref="EB41">IFERROR(INDEX([1]!Sanaudos[Saskaita],MATCH(1,('[1]3.4'!$AM41=[1]!Sanaudos[Kodas])*('[1]3.4'!EB$7='[1]2.SAN'!$M$4:$M$73),0)),"")</f>
        <v/>
      </c>
      <c r="EC41" s="244" t="str">
        <f t="array" ref="EC41">IFERROR(INDEX([1]!Sanaudos[Saskaita],MATCH(1,('[1]3.4'!$AM41=[1]!Sanaudos[Kodas])*('[1]3.4'!EC$7='[1]2.SAN'!$M$4:$M$73),0)),"")</f>
        <v/>
      </c>
      <c r="ED41" s="244" t="str">
        <f t="array" ref="ED41">IFERROR(INDEX([1]!Sanaudos[Saskaita],MATCH(1,('[1]3.4'!$AM41=[1]!Sanaudos[Kodas])*('[1]3.4'!ED$7='[1]2.SAN'!$M$4:$M$73),0)),"")</f>
        <v/>
      </c>
      <c r="EE41" s="244" t="str">
        <f t="array" ref="EE41">IFERROR(INDEX([1]!Sanaudos[Saskaita],MATCH(1,('[1]3.4'!$AM41=[1]!Sanaudos[Kodas])*('[1]3.4'!EE$7='[1]2.SAN'!$M$4:$M$73),0)),"")</f>
        <v/>
      </c>
      <c r="EF41" s="244" t="str">
        <f t="array" ref="EF41">IFERROR(INDEX([1]!Sanaudos[Saskaita],MATCH(1,('[1]3.4'!$AM41=[1]!Sanaudos[Kodas])*('[1]3.4'!EF$7='[1]2.SAN'!$M$4:$M$73),0)),"")</f>
        <v/>
      </c>
      <c r="EG41" s="244" t="str">
        <f t="array" ref="EG41">IFERROR(INDEX([1]!Sanaudos[Saskaita],MATCH(1,('[1]3.4'!$AM41=[1]!Sanaudos[Kodas])*('[1]3.4'!EG$7='[1]2.SAN'!$M$4:$M$73),0)),"")</f>
        <v/>
      </c>
      <c r="EH41" s="244" t="str">
        <f t="array" ref="EH41">IFERROR(INDEX([1]!Sanaudos[Saskaita],MATCH(1,('[1]3.4'!$AM41=[1]!Sanaudos[Kodas])*('[1]3.4'!EH$7='[1]2.SAN'!$M$4:$M$73),0)),"")</f>
        <v/>
      </c>
      <c r="EI41" s="244" t="str">
        <f t="array" ref="EI41">IFERROR(INDEX([1]!Sanaudos[Saskaita],MATCH(1,('[1]3.4'!$AM41=[1]!Sanaudos[Kodas])*('[1]3.4'!EI$7='[1]2.SAN'!$M$4:$M$73),0)),"")</f>
        <v/>
      </c>
      <c r="EJ41" s="244" t="str">
        <f t="array" ref="EJ41">IFERROR(INDEX([1]!Sanaudos[Saskaita],MATCH(1,('[1]3.4'!$AM41=[1]!Sanaudos[Kodas])*('[1]3.4'!EJ$7='[1]2.SAN'!$M$4:$M$73),0)),"")</f>
        <v/>
      </c>
      <c r="EK41" s="244" t="str">
        <f t="array" ref="EK41">IFERROR(INDEX([1]!Sanaudos[Saskaita],MATCH(1,('[1]3.4'!$AM41=[1]!Sanaudos[Kodas])*('[1]3.4'!EK$7='[1]2.SAN'!$M$4:$M$73),0)),"")</f>
        <v/>
      </c>
      <c r="EL41" s="244" t="str">
        <f t="array" ref="EL41">IFERROR(INDEX([1]!Sanaudos[Saskaita],MATCH(1,('[1]3.4'!$AM41=[1]!Sanaudos[Kodas])*('[1]3.4'!EL$7='[1]2.SAN'!$M$4:$M$73),0)),"")</f>
        <v/>
      </c>
      <c r="EM41" s="244" t="str">
        <f t="array" ref="EM41">IFERROR(INDEX([1]!Sanaudos[Saskaita],MATCH(1,('[1]3.4'!$AM41=[1]!Sanaudos[Kodas])*('[1]3.4'!EM$7='[1]2.SAN'!$M$4:$M$73),0)),"")</f>
        <v/>
      </c>
      <c r="EN41" s="244" t="str">
        <f t="array" ref="EN41">IFERROR(INDEX([1]!Sanaudos[Saskaita],MATCH(1,('[1]3.4'!$AM41=[1]!Sanaudos[Kodas])*('[1]3.4'!EN$7='[1]2.SAN'!$M$4:$M$73),0)),"")</f>
        <v/>
      </c>
      <c r="EO41" s="244" t="str">
        <f t="array" ref="EO41">IFERROR(INDEX([1]!Sanaudos[Saskaita],MATCH(1,('[1]3.4'!$AM41=[1]!Sanaudos[Kodas])*('[1]3.4'!EO$7='[1]2.SAN'!$M$4:$M$73),0)),"")</f>
        <v/>
      </c>
      <c r="EP41" s="244" t="str">
        <f t="array" ref="EP41">IFERROR(INDEX([1]!Sanaudos[Saskaita],MATCH(1,('[1]3.4'!$AM41=[1]!Sanaudos[Kodas])*('[1]3.4'!EP$7='[1]2.SAN'!$M$4:$M$73),0)),"")</f>
        <v/>
      </c>
      <c r="EQ41" s="244" t="str">
        <f t="array" ref="EQ41">IFERROR(INDEX([1]!Sanaudos[Saskaita],MATCH(1,('[1]3.4'!$AM41=[1]!Sanaudos[Kodas])*('[1]3.4'!EQ$7='[1]2.SAN'!$M$4:$M$73),0)),"")</f>
        <v/>
      </c>
      <c r="ER41" s="244" t="str">
        <f t="array" ref="ER41">IFERROR(INDEX([1]!Sanaudos[Saskaita],MATCH(1,('[1]3.4'!$AM41=[1]!Sanaudos[Kodas])*('[1]3.4'!ER$7='[1]2.SAN'!$M$4:$M$73),0)),"")</f>
        <v/>
      </c>
      <c r="ES41" s="244" t="str">
        <f t="array" ref="ES41">IFERROR(INDEX([1]!Sanaudos[Saskaita],MATCH(1,('[1]3.4'!$AM41=[1]!Sanaudos[Kodas])*('[1]3.4'!ES$7='[1]2.SAN'!$M$4:$M$73),0)),"")</f>
        <v/>
      </c>
      <c r="ET41" s="244" t="str">
        <f t="array" ref="ET41">IFERROR(INDEX([1]!Sanaudos[Saskaita],MATCH(1,('[1]3.4'!$AM41=[1]!Sanaudos[Kodas])*('[1]3.4'!ET$7='[1]2.SAN'!$M$4:$M$73),0)),"")</f>
        <v/>
      </c>
      <c r="EU41" s="244" t="str">
        <f t="array" ref="EU41">IFERROR(INDEX([1]!Sanaudos[Saskaita],MATCH(1,('[1]3.4'!$AM41=[1]!Sanaudos[Kodas])*('[1]3.4'!EU$7='[1]2.SAN'!$M$4:$M$73),0)),"")</f>
        <v/>
      </c>
      <c r="EV41" s="244" t="str">
        <f t="array" ref="EV41">IFERROR(INDEX([1]!Sanaudos[Saskaita],MATCH(1,('[1]3.4'!$AM41=[1]!Sanaudos[Kodas])*('[1]3.4'!EV$7='[1]2.SAN'!$M$4:$M$73),0)),"")</f>
        <v/>
      </c>
      <c r="EW41" s="244" t="str">
        <f t="array" ref="EW41">IFERROR(INDEX([1]!Sanaudos[Saskaita],MATCH(1,('[1]3.4'!$AM41=[1]!Sanaudos[Kodas])*('[1]3.4'!EW$7='[1]2.SAN'!$M$4:$M$73),0)),"")</f>
        <v/>
      </c>
      <c r="EX41" s="244" t="str">
        <f t="array" ref="EX41">IFERROR(INDEX([1]!Sanaudos[Saskaita],MATCH(1,('[1]3.4'!$AM41=[1]!Sanaudos[Kodas])*('[1]3.4'!EX$7='[1]2.SAN'!$M$4:$M$73),0)),"")</f>
        <v/>
      </c>
      <c r="EY41" s="244" t="str">
        <f t="array" ref="EY41">IFERROR(INDEX([1]!Sanaudos[Saskaita],MATCH(1,('[1]3.4'!$AM41=[1]!Sanaudos[Kodas])*('[1]3.4'!EY$7='[1]2.SAN'!$M$4:$M$73),0)),"")</f>
        <v/>
      </c>
      <c r="EZ41" s="244" t="str">
        <f t="array" ref="EZ41">IFERROR(INDEX([1]!Sanaudos[Saskaita],MATCH(1,('[1]3.4'!$AM41=[1]!Sanaudos[Kodas])*('[1]3.4'!EZ$7='[1]2.SAN'!$M$4:$M$73),0)),"")</f>
        <v/>
      </c>
      <c r="FA41" s="244" t="str">
        <f t="array" ref="FA41">IFERROR(INDEX([1]!Sanaudos[Saskaita],MATCH(1,('[1]3.4'!$AM41=[1]!Sanaudos[Kodas])*('[1]3.4'!FA$7='[1]2.SAN'!$M$4:$M$73),0)),"")</f>
        <v/>
      </c>
      <c r="FB41" s="244" t="str">
        <f t="array" ref="FB41">IFERROR(INDEX([1]!Sanaudos[Saskaita],MATCH(1,('[1]3.4'!$AM41=[1]!Sanaudos[Kodas])*('[1]3.4'!FB$7='[1]2.SAN'!$M$4:$M$73),0)),"")</f>
        <v/>
      </c>
      <c r="FC41" s="244" t="str">
        <f t="array" ref="FC41">IFERROR(INDEX([1]!Sanaudos[Saskaita],MATCH(1,('[1]3.4'!$AM41=[1]!Sanaudos[Kodas])*('[1]3.4'!FC$7='[1]2.SAN'!$M$4:$M$73),0)),"")</f>
        <v/>
      </c>
      <c r="FD41" s="244" t="str">
        <f t="array" ref="FD41">IFERROR(INDEX([1]!Sanaudos[Saskaita],MATCH(1,('[1]3.4'!$AM41=[1]!Sanaudos[Kodas])*('[1]3.4'!FD$7='[1]2.SAN'!$M$4:$M$73),0)),"")</f>
        <v/>
      </c>
      <c r="FE41" s="244" t="str">
        <f t="array" ref="FE41">IFERROR(INDEX([1]!Sanaudos[Saskaita],MATCH(1,('[1]3.4'!$AM41=[1]!Sanaudos[Kodas])*('[1]3.4'!FE$7='[1]2.SAN'!$M$4:$M$73),0)),"")</f>
        <v/>
      </c>
      <c r="FF41" s="244" t="str">
        <f t="array" ref="FF41">IFERROR(INDEX([1]!Sanaudos[Saskaita],MATCH(1,('[1]3.4'!$AM41=[1]!Sanaudos[Kodas])*('[1]3.4'!FF$7='[1]2.SAN'!$M$4:$M$73),0)),"")</f>
        <v/>
      </c>
      <c r="FG41" s="244" t="str">
        <f t="array" ref="FG41">IFERROR(INDEX([1]!Sanaudos[Saskaita],MATCH(1,('[1]3.4'!$AM41=[1]!Sanaudos[Kodas])*('[1]3.4'!FG$7='[1]2.SAN'!$M$4:$M$73),0)),"")</f>
        <v/>
      </c>
      <c r="FH41" s="244" t="str">
        <f t="array" ref="FH41">IFERROR(INDEX([1]!Sanaudos[Saskaita],MATCH(1,('[1]3.4'!$AM41=[1]!Sanaudos[Kodas])*('[1]3.4'!FH$7='[1]2.SAN'!$M$4:$M$73),0)),"")</f>
        <v/>
      </c>
      <c r="FI41" s="244" t="str">
        <f t="array" ref="FI41">IFERROR(INDEX([1]!Sanaudos[Saskaita],MATCH(1,('[1]3.4'!$AM41=[1]!Sanaudos[Kodas])*('[1]3.4'!FI$7='[1]2.SAN'!$M$4:$M$73),0)),"")</f>
        <v/>
      </c>
      <c r="FJ41" s="244" t="str">
        <f t="array" ref="FJ41">IFERROR(INDEX([1]!Sanaudos[Saskaita],MATCH(1,('[1]3.4'!$AM41=[1]!Sanaudos[Kodas])*('[1]3.4'!FJ$7='[1]2.SAN'!$M$4:$M$73),0)),"")</f>
        <v/>
      </c>
      <c r="FK41" s="244" t="str">
        <f t="array" ref="FK41">IFERROR(INDEX([1]!Sanaudos[Saskaita],MATCH(1,('[1]3.4'!$AM41=[1]!Sanaudos[Kodas])*('[1]3.4'!FK$7='[1]2.SAN'!$M$4:$M$73),0)),"")</f>
        <v/>
      </c>
      <c r="FL41" s="244" t="str">
        <f t="array" ref="FL41">IFERROR(INDEX([1]!Sanaudos[Saskaita],MATCH(1,('[1]3.4'!$AM41=[1]!Sanaudos[Kodas])*('[1]3.4'!FL$7='[1]2.SAN'!$M$4:$M$73),0)),"")</f>
        <v/>
      </c>
      <c r="FM41" s="244" t="str">
        <f t="array" ref="FM41">IFERROR(INDEX([1]!Sanaudos[Saskaita],MATCH(1,('[1]3.4'!$AM41=[1]!Sanaudos[Kodas])*('[1]3.4'!FM$7='[1]2.SAN'!$M$4:$M$73),0)),"")</f>
        <v/>
      </c>
      <c r="FN41" s="244" t="str">
        <f t="array" ref="FN41">IFERROR(INDEX([1]!Sanaudos[Saskaita],MATCH(1,('[1]3.4'!$AM41=[1]!Sanaudos[Kodas])*('[1]3.4'!FN$7='[1]2.SAN'!$M$4:$M$73),0)),"")</f>
        <v/>
      </c>
      <c r="FO41" s="244" t="str">
        <f t="array" ref="FO41">IFERROR(INDEX([1]!Sanaudos[Saskaita],MATCH(1,('[1]3.4'!$AM41=[1]!Sanaudos[Kodas])*('[1]3.4'!FO$7='[1]2.SAN'!$M$4:$M$73),0)),"")</f>
        <v/>
      </c>
      <c r="FP41" s="244" t="str">
        <f t="array" ref="FP41">IFERROR(INDEX([1]!Sanaudos[Saskaita],MATCH(1,('[1]3.4'!$AM41=[1]!Sanaudos[Kodas])*('[1]3.4'!FP$7='[1]2.SAN'!$M$4:$M$73),0)),"")</f>
        <v/>
      </c>
      <c r="FQ41" s="244" t="str">
        <f t="array" ref="FQ41">IFERROR(INDEX([1]!Sanaudos[Saskaita],MATCH(1,('[1]3.4'!$AM41=[1]!Sanaudos[Kodas])*('[1]3.4'!FQ$7='[1]2.SAN'!$M$4:$M$73),0)),"")</f>
        <v/>
      </c>
      <c r="FR41" s="244" t="str">
        <f t="array" ref="FR41">IFERROR(INDEX([1]!Sanaudos[Saskaita],MATCH(1,('[1]3.4'!$AM41=[1]!Sanaudos[Kodas])*('[1]3.4'!FR$7='[1]2.SAN'!$M$4:$M$73),0)),"")</f>
        <v/>
      </c>
      <c r="FS41" s="244" t="str">
        <f t="array" ref="FS41">IFERROR(INDEX([1]!Sanaudos[Saskaita],MATCH(1,('[1]3.4'!$AM41=[1]!Sanaudos[Kodas])*('[1]3.4'!FS$7='[1]2.SAN'!$M$4:$M$73),0)),"")</f>
        <v/>
      </c>
      <c r="FT41" s="244" t="str">
        <f t="array" ref="FT41">IFERROR(INDEX([1]!Sanaudos[Saskaita],MATCH(1,('[1]3.4'!$AM41=[1]!Sanaudos[Kodas])*('[1]3.4'!FT$7='[1]2.SAN'!$M$4:$M$73),0)),"")</f>
        <v/>
      </c>
      <c r="FU41" s="244" t="str">
        <f t="array" ref="FU41">IFERROR(INDEX([1]!Sanaudos[Saskaita],MATCH(1,('[1]3.4'!$AM41=[1]!Sanaudos[Kodas])*('[1]3.4'!FU$7='[1]2.SAN'!$M$4:$M$73),0)),"")</f>
        <v/>
      </c>
      <c r="FV41" s="244" t="str">
        <f t="array" ref="FV41">IFERROR(INDEX([1]!Sanaudos[Saskaita],MATCH(1,('[1]3.4'!$AM41=[1]!Sanaudos[Kodas])*('[1]3.4'!FV$7='[1]2.SAN'!$M$4:$M$73),0)),"")</f>
        <v/>
      </c>
      <c r="FW41" s="244" t="str">
        <f t="array" ref="FW41">IFERROR(INDEX([1]!Sanaudos[Saskaita],MATCH(1,('[1]3.4'!$AM41=[1]!Sanaudos[Kodas])*('[1]3.4'!FW$7='[1]2.SAN'!$M$4:$M$73),0)),"")</f>
        <v/>
      </c>
      <c r="FX41" s="244" t="str">
        <f t="array" ref="FX41">IFERROR(INDEX([1]!Sanaudos[Saskaita],MATCH(1,('[1]3.4'!$AM41=[1]!Sanaudos[Kodas])*('[1]3.4'!FX$7='[1]2.SAN'!$M$4:$M$73),0)),"")</f>
        <v/>
      </c>
      <c r="FY41" s="244" t="str">
        <f t="array" ref="FY41">IFERROR(INDEX([1]!Sanaudos[Saskaita],MATCH(1,('[1]3.4'!$AM41=[1]!Sanaudos[Kodas])*('[1]3.4'!FY$7='[1]2.SAN'!$M$4:$M$73),0)),"")</f>
        <v/>
      </c>
      <c r="FZ41" s="244" t="str">
        <f t="array" ref="FZ41">IFERROR(INDEX([1]!Sanaudos[Saskaita],MATCH(1,('[1]3.4'!$AM41=[1]!Sanaudos[Kodas])*('[1]3.4'!FZ$7='[1]2.SAN'!$M$4:$M$73),0)),"")</f>
        <v/>
      </c>
      <c r="GA41" s="244" t="str">
        <f t="array" ref="GA41">IFERROR(INDEX([1]!Sanaudos[Saskaita],MATCH(1,('[1]3.4'!$AM41=[1]!Sanaudos[Kodas])*('[1]3.4'!GA$7='[1]2.SAN'!$M$4:$M$73),0)),"")</f>
        <v/>
      </c>
      <c r="GB41" s="244" t="str">
        <f t="array" ref="GB41">IFERROR(INDEX([1]!Sanaudos[Saskaita],MATCH(1,('[1]3.4'!$AM41=[1]!Sanaudos[Kodas])*('[1]3.4'!GB$7='[1]2.SAN'!$M$4:$M$73),0)),"")</f>
        <v/>
      </c>
      <c r="GC41" s="244" t="str">
        <f t="array" ref="GC41">IFERROR(INDEX([1]!Sanaudos[Saskaita],MATCH(1,('[1]3.4'!$AM41=[1]!Sanaudos[Kodas])*('[1]3.4'!GC$7='[1]2.SAN'!$M$4:$M$73),0)),"")</f>
        <v/>
      </c>
      <c r="GD41" s="244" t="str">
        <f t="array" ref="GD41">IFERROR(INDEX([1]!Sanaudos[Saskaita],MATCH(1,('[1]3.4'!$AM41=[1]!Sanaudos[Kodas])*('[1]3.4'!GD$7='[1]2.SAN'!$M$4:$M$73),0)),"")</f>
        <v/>
      </c>
      <c r="GE41" s="244" t="str">
        <f t="array" ref="GE41">IFERROR(INDEX([1]!Sanaudos[Saskaita],MATCH(1,('[1]3.4'!$AM41=[1]!Sanaudos[Kodas])*('[1]3.4'!GE$7='[1]2.SAN'!$M$4:$M$73),0)),"")</f>
        <v/>
      </c>
      <c r="GF41" s="244" t="str">
        <f t="array" ref="GF41">IFERROR(INDEX([1]!Sanaudos[Saskaita],MATCH(1,('[1]3.4'!$AM41=[1]!Sanaudos[Kodas])*('[1]3.4'!GF$7='[1]2.SAN'!$M$4:$M$73),0)),"")</f>
        <v/>
      </c>
      <c r="GG41" s="244" t="str">
        <f t="array" ref="GG41">IFERROR(INDEX([1]!Sanaudos[Saskaita],MATCH(1,('[1]3.4'!$AM41=[1]!Sanaudos[Kodas])*('[1]3.4'!GG$7='[1]2.SAN'!$M$4:$M$73),0)),"")</f>
        <v/>
      </c>
      <c r="GH41" s="244" t="str">
        <f t="array" ref="GH41">IFERROR(INDEX([1]!Sanaudos[Saskaita],MATCH(1,('[1]3.4'!$AM41=[1]!Sanaudos[Kodas])*('[1]3.4'!GH$7='[1]2.SAN'!$M$4:$M$73),0)),"")</f>
        <v/>
      </c>
      <c r="GI41" s="244" t="str">
        <f t="array" ref="GI41">IFERROR(INDEX([1]!Sanaudos[Saskaita],MATCH(1,('[1]3.4'!$AM41=[1]!Sanaudos[Kodas])*('[1]3.4'!GI$7='[1]2.SAN'!$M$4:$M$73),0)),"")</f>
        <v/>
      </c>
      <c r="GJ41" s="244" t="str">
        <f t="array" ref="GJ41">IFERROR(INDEX([1]!Sanaudos[Saskaita],MATCH(1,('[1]3.4'!$AM41=[1]!Sanaudos[Kodas])*('[1]3.4'!GJ$7='[1]2.SAN'!$M$4:$M$73),0)),"")</f>
        <v/>
      </c>
      <c r="GK41" s="244" t="str">
        <f t="array" ref="GK41">IFERROR(INDEX([1]!Sanaudos[Saskaita],MATCH(1,('[1]3.4'!$AM41=[1]!Sanaudos[Kodas])*('[1]3.4'!GK$7='[1]2.SAN'!$M$4:$M$73),0)),"")</f>
        <v/>
      </c>
      <c r="GL41" s="244" t="str">
        <f t="array" ref="GL41">IFERROR(INDEX([1]!Sanaudos[Saskaita],MATCH(1,('[1]3.4'!$AM41=[1]!Sanaudos[Kodas])*('[1]3.4'!GL$7='[1]2.SAN'!$M$4:$M$73),0)),"")</f>
        <v/>
      </c>
      <c r="GM41" s="244" t="str">
        <f t="array" ref="GM41">IFERROR(INDEX([1]!Sanaudos[Saskaita],MATCH(1,('[1]3.4'!$AM41=[1]!Sanaudos[Kodas])*('[1]3.4'!GM$7='[1]2.SAN'!$M$4:$M$73),0)),"")</f>
        <v/>
      </c>
      <c r="GN41" s="244" t="str">
        <f t="array" ref="GN41">IFERROR(INDEX([1]!Sanaudos[Saskaita],MATCH(1,('[1]3.4'!$AM41=[1]!Sanaudos[Kodas])*('[1]3.4'!GN$7='[1]2.SAN'!$M$4:$M$73),0)),"")</f>
        <v/>
      </c>
      <c r="GO41" s="244" t="str">
        <f t="array" ref="GO41">IFERROR(INDEX([1]!Sanaudos[Saskaita],MATCH(1,('[1]3.4'!$AM41=[1]!Sanaudos[Kodas])*('[1]3.4'!GO$7='[1]2.SAN'!$M$4:$M$73),0)),"")</f>
        <v/>
      </c>
      <c r="GP41" s="244" t="str">
        <f t="array" ref="GP41">IFERROR(INDEX([1]!Sanaudos[Saskaita],MATCH(1,('[1]3.4'!$AM41=[1]!Sanaudos[Kodas])*('[1]3.4'!GP$7='[1]2.SAN'!$M$4:$M$73),0)),"")</f>
        <v/>
      </c>
      <c r="GQ41" s="244" t="str">
        <f t="array" ref="GQ41">IFERROR(INDEX([1]!Sanaudos[Saskaita],MATCH(1,('[1]3.4'!$AM41=[1]!Sanaudos[Kodas])*('[1]3.4'!GQ$7='[1]2.SAN'!$M$4:$M$73),0)),"")</f>
        <v/>
      </c>
      <c r="GR41" s="244" t="str">
        <f t="array" ref="GR41">IFERROR(INDEX([1]!Sanaudos[Saskaita],MATCH(1,('[1]3.4'!$AM41=[1]!Sanaudos[Kodas])*('[1]3.4'!GR$7='[1]2.SAN'!$M$4:$M$73),0)),"")</f>
        <v/>
      </c>
      <c r="GS41" s="244" t="str">
        <f t="array" ref="GS41">IFERROR(INDEX([1]!Sanaudos[Saskaita],MATCH(1,('[1]3.4'!$AM41=[1]!Sanaudos[Kodas])*('[1]3.4'!GS$7='[1]2.SAN'!$M$4:$M$73),0)),"")</f>
        <v/>
      </c>
      <c r="GT41" s="244" t="str">
        <f t="array" ref="GT41">IFERROR(INDEX([1]!Sanaudos[Saskaita],MATCH(1,('[1]3.4'!$AM41=[1]!Sanaudos[Kodas])*('[1]3.4'!GT$7='[1]2.SAN'!$M$4:$M$73),0)),"")</f>
        <v/>
      </c>
      <c r="GU41" s="244" t="str">
        <f t="array" ref="GU41">IFERROR(INDEX([1]!Sanaudos[Saskaita],MATCH(1,('[1]3.4'!$AM41=[1]!Sanaudos[Kodas])*('[1]3.4'!GU$7='[1]2.SAN'!$M$4:$M$73),0)),"")</f>
        <v/>
      </c>
      <c r="GV41" s="244" t="str">
        <f t="array" ref="GV41">IFERROR(INDEX([1]!Sanaudos[Saskaita],MATCH(1,('[1]3.4'!$AM41=[1]!Sanaudos[Kodas])*('[1]3.4'!GV$7='[1]2.SAN'!$M$4:$M$73),0)),"")</f>
        <v/>
      </c>
      <c r="GW41" s="244" t="str">
        <f t="array" ref="GW41">IFERROR(INDEX([1]!Sanaudos[Saskaita],MATCH(1,('[1]3.4'!$AM41=[1]!Sanaudos[Kodas])*('[1]3.4'!GW$7='[1]2.SAN'!$M$4:$M$73),0)),"")</f>
        <v/>
      </c>
      <c r="GX41" s="244" t="str">
        <f t="array" ref="GX41">IFERROR(INDEX([1]!Sanaudos[Saskaita],MATCH(1,('[1]3.4'!$AM41=[1]!Sanaudos[Kodas])*('[1]3.4'!GX$7='[1]2.SAN'!$M$4:$M$73),0)),"")</f>
        <v/>
      </c>
      <c r="GY41" s="244" t="str">
        <f t="array" ref="GY41">IFERROR(INDEX([1]!Sanaudos[Saskaita],MATCH(1,('[1]3.4'!$AM41=[1]!Sanaudos[Kodas])*('[1]3.4'!GY$7='[1]2.SAN'!$M$4:$M$73),0)),"")</f>
        <v/>
      </c>
      <c r="GZ41" s="244" t="str">
        <f t="array" ref="GZ41">IFERROR(INDEX([1]!Sanaudos[Saskaita],MATCH(1,('[1]3.4'!$AM41=[1]!Sanaudos[Kodas])*('[1]3.4'!GZ$7='[1]2.SAN'!$M$4:$M$73),0)),"")</f>
        <v/>
      </c>
      <c r="HA41" s="244" t="str">
        <f t="array" ref="HA41">IFERROR(INDEX([1]!Sanaudos[Saskaita],MATCH(1,('[1]3.4'!$AM41=[1]!Sanaudos[Kodas])*('[1]3.4'!HA$7='[1]2.SAN'!$M$4:$M$73),0)),"")</f>
        <v/>
      </c>
      <c r="HB41" s="244" t="str">
        <f t="array" ref="HB41">IFERROR(INDEX([1]!Sanaudos[Saskaita],MATCH(1,('[1]3.4'!$AM41=[1]!Sanaudos[Kodas])*('[1]3.4'!HB$7='[1]2.SAN'!$M$4:$M$73),0)),"")</f>
        <v/>
      </c>
      <c r="HC41" s="244" t="str">
        <f t="array" ref="HC41">IFERROR(INDEX([1]!Sanaudos[Saskaita],MATCH(1,('[1]3.4'!$AM41=[1]!Sanaudos[Kodas])*('[1]3.4'!HC$7='[1]2.SAN'!$M$4:$M$73),0)),"")</f>
        <v/>
      </c>
      <c r="HD41" s="244" t="str">
        <f t="array" ref="HD41">IFERROR(INDEX([1]!Sanaudos[Saskaita],MATCH(1,('[1]3.4'!$AM41=[1]!Sanaudos[Kodas])*('[1]3.4'!HD$7='[1]2.SAN'!$M$4:$M$73),0)),"")</f>
        <v/>
      </c>
      <c r="HE41" s="244" t="str">
        <f t="array" ref="HE41">IFERROR(INDEX([1]!Sanaudos[Saskaita],MATCH(1,('[1]3.4'!$AM41=[1]!Sanaudos[Kodas])*('[1]3.4'!HE$7='[1]2.SAN'!$M$4:$M$73),0)),"")</f>
        <v/>
      </c>
      <c r="HF41" s="244" t="str">
        <f t="array" ref="HF41">IFERROR(INDEX([1]!Sanaudos[Saskaita],MATCH(1,('[1]3.4'!$AM41=[1]!Sanaudos[Kodas])*('[1]3.4'!HF$7='[1]2.SAN'!$M$4:$M$73),0)),"")</f>
        <v/>
      </c>
      <c r="HG41" s="244" t="str">
        <f t="array" ref="HG41">IFERROR(INDEX([1]!Sanaudos[Saskaita],MATCH(1,('[1]3.4'!$AM41=[1]!Sanaudos[Kodas])*('[1]3.4'!HG$7='[1]2.SAN'!$M$4:$M$73),0)),"")</f>
        <v/>
      </c>
      <c r="HH41" s="244" t="str">
        <f t="array" ref="HH41">IFERROR(INDEX([1]!Sanaudos[Saskaita],MATCH(1,('[1]3.4'!$AM41=[1]!Sanaudos[Kodas])*('[1]3.4'!HH$7='[1]2.SAN'!$M$4:$M$73),0)),"")</f>
        <v/>
      </c>
      <c r="HI41" s="244" t="str">
        <f t="array" ref="HI41">IFERROR(INDEX([1]!Sanaudos[Saskaita],MATCH(1,('[1]3.4'!$AM41=[1]!Sanaudos[Kodas])*('[1]3.4'!HI$7='[1]2.SAN'!$M$4:$M$73),0)),"")</f>
        <v/>
      </c>
      <c r="HJ41" s="244" t="str">
        <f t="array" ref="HJ41">IFERROR(INDEX([1]!Sanaudos[Saskaita],MATCH(1,('[1]3.4'!$AM41=[1]!Sanaudos[Kodas])*('[1]3.4'!HJ$7='[1]2.SAN'!$M$4:$M$73),0)),"")</f>
        <v/>
      </c>
      <c r="HK41" s="244" t="str">
        <f t="array" ref="HK41">IFERROR(INDEX([1]!Sanaudos[Saskaita],MATCH(1,('[1]3.4'!$AM41=[1]!Sanaudos[Kodas])*('[1]3.4'!HK$7='[1]2.SAN'!$M$4:$M$73),0)),"")</f>
        <v/>
      </c>
      <c r="HL41" s="244" t="str">
        <f t="array" ref="HL41">IFERROR(INDEX([1]!Sanaudos[Saskaita],MATCH(1,('[1]3.4'!$AM41=[1]!Sanaudos[Kodas])*('[1]3.4'!HL$7='[1]2.SAN'!$M$4:$M$73),0)),"")</f>
        <v/>
      </c>
      <c r="HM41" s="244" t="str">
        <f t="array" ref="HM41">IFERROR(INDEX([1]!Sanaudos[Saskaita],MATCH(1,('[1]3.4'!$AM41=[1]!Sanaudos[Kodas])*('[1]3.4'!HM$7='[1]2.SAN'!$M$4:$M$73),0)),"")</f>
        <v/>
      </c>
      <c r="HN41" s="244" t="str">
        <f t="array" ref="HN41">IFERROR(INDEX([1]!Sanaudos[Saskaita],MATCH(1,('[1]3.4'!$AM41=[1]!Sanaudos[Kodas])*('[1]3.4'!HN$7='[1]2.SAN'!$M$4:$M$73),0)),"")</f>
        <v/>
      </c>
      <c r="HO41" s="244" t="str">
        <f t="array" ref="HO41">IFERROR(INDEX([1]!Sanaudos[Saskaita],MATCH(1,('[1]3.4'!$AM41=[1]!Sanaudos[Kodas])*('[1]3.4'!HO$7='[1]2.SAN'!$M$4:$M$73),0)),"")</f>
        <v/>
      </c>
      <c r="HP41" s="244" t="str">
        <f t="array" ref="HP41">IFERROR(INDEX([1]!Sanaudos[Saskaita],MATCH(1,('[1]3.4'!$AM41=[1]!Sanaudos[Kodas])*('[1]3.4'!HP$7='[1]2.SAN'!$M$4:$M$73),0)),"")</f>
        <v/>
      </c>
      <c r="HQ41" s="244" t="str">
        <f t="array" ref="HQ41">IFERROR(INDEX([1]!Sanaudos[Saskaita],MATCH(1,('[1]3.4'!$AM41=[1]!Sanaudos[Kodas])*('[1]3.4'!HQ$7='[1]2.SAN'!$M$4:$M$73),0)),"")</f>
        <v/>
      </c>
      <c r="HR41" s="244" t="str">
        <f t="array" ref="HR41">IFERROR(INDEX([1]!Sanaudos[Saskaita],MATCH(1,('[1]3.4'!$AM41=[1]!Sanaudos[Kodas])*('[1]3.4'!HR$7='[1]2.SAN'!$M$4:$M$73),0)),"")</f>
        <v/>
      </c>
      <c r="HS41" s="244" t="str">
        <f t="array" ref="HS41">IFERROR(INDEX([1]!Sanaudos[Saskaita],MATCH(1,('[1]3.4'!$AM41=[1]!Sanaudos[Kodas])*('[1]3.4'!HS$7='[1]2.SAN'!$M$4:$M$73),0)),"")</f>
        <v/>
      </c>
      <c r="HT41" s="244" t="str">
        <f t="array" ref="HT41">IFERROR(INDEX([1]!Sanaudos[Saskaita],MATCH(1,('[1]3.4'!$AM41=[1]!Sanaudos[Kodas])*('[1]3.4'!HT$7='[1]2.SAN'!$M$4:$M$73),0)),"")</f>
        <v/>
      </c>
      <c r="HU41" s="244" t="str">
        <f t="array" ref="HU41">IFERROR(INDEX([1]!Sanaudos[Saskaita],MATCH(1,('[1]3.4'!$AM41=[1]!Sanaudos[Kodas])*('[1]3.4'!HU$7='[1]2.SAN'!$M$4:$M$73),0)),"")</f>
        <v/>
      </c>
      <c r="HV41" s="244" t="str">
        <f t="array" ref="HV41">IFERROR(INDEX([1]!Sanaudos[Saskaita],MATCH(1,('[1]3.4'!$AM41=[1]!Sanaudos[Kodas])*('[1]3.4'!HV$7='[1]2.SAN'!$M$4:$M$73),0)),"")</f>
        <v/>
      </c>
      <c r="HW41" s="244" t="str">
        <f t="array" ref="HW41">IFERROR(INDEX([1]!Sanaudos[Saskaita],MATCH(1,('[1]3.4'!$AM41=[1]!Sanaudos[Kodas])*('[1]3.4'!HW$7='[1]2.SAN'!$M$4:$M$73),0)),"")</f>
        <v/>
      </c>
      <c r="HX41" s="244" t="str">
        <f t="array" ref="HX41">IFERROR(INDEX([1]!Sanaudos[Saskaita],MATCH(1,('[1]3.4'!$AM41=[1]!Sanaudos[Kodas])*('[1]3.4'!HX$7='[1]2.SAN'!$M$4:$M$73),0)),"")</f>
        <v/>
      </c>
      <c r="HY41" s="244" t="str">
        <f t="array" ref="HY41">IFERROR(INDEX([1]!Sanaudos[Saskaita],MATCH(1,('[1]3.4'!$AM41=[1]!Sanaudos[Kodas])*('[1]3.4'!HY$7='[1]2.SAN'!$M$4:$M$73),0)),"")</f>
        <v/>
      </c>
      <c r="HZ41" s="244" t="str">
        <f t="array" ref="HZ41">IFERROR(INDEX([1]!Sanaudos[Saskaita],MATCH(1,('[1]3.4'!$AM41=[1]!Sanaudos[Kodas])*('[1]3.4'!HZ$7='[1]2.SAN'!$M$4:$M$73),0)),"")</f>
        <v/>
      </c>
      <c r="IA41" s="244" t="str">
        <f t="array" ref="IA41">IFERROR(INDEX([1]!Sanaudos[Saskaita],MATCH(1,('[1]3.4'!$AM41=[1]!Sanaudos[Kodas])*('[1]3.4'!IA$7='[1]2.SAN'!$M$4:$M$73),0)),"")</f>
        <v/>
      </c>
      <c r="IB41" s="244" t="str">
        <f t="array" ref="IB41">IFERROR(INDEX([1]!Sanaudos[Saskaita],MATCH(1,('[1]3.4'!$AM41=[1]!Sanaudos[Kodas])*('[1]3.4'!IB$7='[1]2.SAN'!$M$4:$M$73),0)),"")</f>
        <v/>
      </c>
      <c r="IC41" s="244" t="str">
        <f t="array" ref="IC41">IFERROR(INDEX([1]!Sanaudos[Saskaita],MATCH(1,('[1]3.4'!$AM41=[1]!Sanaudos[Kodas])*('[1]3.4'!IC$7='[1]2.SAN'!$M$4:$M$73),0)),"")</f>
        <v/>
      </c>
      <c r="ID41" s="244" t="str">
        <f t="array" ref="ID41">IFERROR(INDEX([1]!Sanaudos[Saskaita],MATCH(1,('[1]3.4'!$AM41=[1]!Sanaudos[Kodas])*('[1]3.4'!ID$7='[1]2.SAN'!$M$4:$M$73),0)),"")</f>
        <v/>
      </c>
      <c r="IE41" s="244" t="str">
        <f t="array" ref="IE41">IFERROR(INDEX([1]!Sanaudos[Saskaita],MATCH(1,('[1]3.4'!$AM41=[1]!Sanaudos[Kodas])*('[1]3.4'!IE$7='[1]2.SAN'!$M$4:$M$73),0)),"")</f>
        <v/>
      </c>
      <c r="IF41" s="244" t="str">
        <f t="array" ref="IF41">IFERROR(INDEX([1]!Sanaudos[Saskaita],MATCH(1,('[1]3.4'!$AM41=[1]!Sanaudos[Kodas])*('[1]3.4'!IF$7='[1]2.SAN'!$M$4:$M$73),0)),"")</f>
        <v/>
      </c>
      <c r="IG41" s="244" t="str">
        <f t="array" ref="IG41">IFERROR(INDEX([1]!Sanaudos[Saskaita],MATCH(1,('[1]3.4'!$AM41=[1]!Sanaudos[Kodas])*('[1]3.4'!IG$7='[1]2.SAN'!$M$4:$M$73),0)),"")</f>
        <v/>
      </c>
      <c r="IH41" s="244" t="str">
        <f t="array" ref="IH41">IFERROR(INDEX([1]!Sanaudos[Saskaita],MATCH(1,('[1]3.4'!$AM41=[1]!Sanaudos[Kodas])*('[1]3.4'!IH$7='[1]2.SAN'!$M$4:$M$73),0)),"")</f>
        <v/>
      </c>
      <c r="II41" s="244" t="str">
        <f t="array" ref="II41">IFERROR(INDEX([1]!Sanaudos[Saskaita],MATCH(1,('[1]3.4'!$AM41=[1]!Sanaudos[Kodas])*('[1]3.4'!II$7='[1]2.SAN'!$M$4:$M$73),0)),"")</f>
        <v/>
      </c>
      <c r="IJ41" s="244" t="str">
        <f t="array" ref="IJ41">IFERROR(INDEX([1]!Sanaudos[Saskaita],MATCH(1,('[1]3.4'!$AM41=[1]!Sanaudos[Kodas])*('[1]3.4'!IJ$7='[1]2.SAN'!$M$4:$M$73),0)),"")</f>
        <v/>
      </c>
      <c r="IK41" s="244" t="str">
        <f t="array" ref="IK41">IFERROR(INDEX([1]!Sanaudos[Saskaita],MATCH(1,('[1]3.4'!$AM41=[1]!Sanaudos[Kodas])*('[1]3.4'!IK$7='[1]2.SAN'!$M$4:$M$73),0)),"")</f>
        <v/>
      </c>
    </row>
    <row r="42" spans="2:245" ht="12.2" customHeight="1" x14ac:dyDescent="0.2">
      <c r="B42" s="566"/>
      <c r="C42" s="260" t="s">
        <v>828</v>
      </c>
      <c r="D42" s="259" t="s">
        <v>824</v>
      </c>
      <c r="E42" s="257" t="str">
        <f t="shared" si="2"/>
        <v xml:space="preserve">                                    </v>
      </c>
      <c r="F42" s="258" t="e">
        <f>+SUMIFS([1]!Sanaudos[Suma],[1]!Sanaudos[Kodas],AM42,[1]!Sanaudos[PASK],TRUE)</f>
        <v>#REF!</v>
      </c>
      <c r="G42" s="258" t="e">
        <f>-SUMIFS([1]!Sanaudos[Suma],[1]!Sanaudos[Kodas],$AM42,[1]!Sanaudos[Pagal DK RAS],700)</f>
        <v>#REF!</v>
      </c>
      <c r="H42" s="258" t="e">
        <f>+SUMIFS('[1]5.turtas'!$D$1:$AN$1,'[1]5.turtas'!$D$4:$AN$4,$AM42)</f>
        <v>#VALUE!</v>
      </c>
      <c r="I42" s="258" t="e">
        <f>-SUMIFS([1]!Sanaudos[Suma],[1]!Sanaudos[Kodas],$AM42,[1]!Sanaudos[Pagal DK RAS],901)-SUMIFS([1]!Sanaudos[Suma],[1]!Sanaudos[Kodas],$AM42,[1]!Sanaudos[Pagal DK RAS],902)-SUMIFS([1]!Sanaudos[Suma],[1]!Sanaudos[Kodas],$AM42,[1]!Sanaudos[Pagal DK RAS],905)</f>
        <v>#REF!</v>
      </c>
      <c r="J42" s="258" t="e">
        <f>+SUMIFS([1]!DU[DU],[1]!DU[Kodas],$AM42)+SUMIFS([1]!DU[Sodra],[1]!DU[Kodas],$AM42)+SUMIFS([1]!DU[Išeitinės išmokos, kompensacijos],[1]!DU[Kodas],$AM42)</f>
        <v>#REF!</v>
      </c>
      <c r="K42" s="258" t="e">
        <f>+SUMIFS([1]!Sanaudos_kor[Suma],[1]!Sanaudos_kor[Kodas],$AM42,[1]!Sanaudos_kor[PASK],TRUE,[1]!Sanaudos_kor[KOR_nr],K$1)</f>
        <v>#REF!</v>
      </c>
      <c r="L42" s="258" t="e">
        <f>+SUMIFS([1]!Sanaudos_kor[Suma],[1]!Sanaudos_kor[Kodas],$AM42,[1]!Sanaudos_kor[PASK],TRUE,[1]!Sanaudos_kor[KOR_nr],L$1)</f>
        <v>#REF!</v>
      </c>
      <c r="M42" s="258" t="e">
        <f>+SUMIFS([1]!Sanaudos_kor[Suma],[1]!Sanaudos_kor[Kodas],$AM42,[1]!Sanaudos_kor[PASK],TRUE,[1]!Sanaudos_kor[KOR_nr],M$1)</f>
        <v>#REF!</v>
      </c>
      <c r="N42" s="258" t="e">
        <f>+SUMIFS([1]!Sanaudos_kor[Suma],[1]!Sanaudos_kor[Kodas],$AM42,[1]!Sanaudos_kor[PASK],TRUE,[1]!Sanaudos_kor[KOR_nr],N$1)</f>
        <v>#REF!</v>
      </c>
      <c r="O42" s="258" t="e">
        <f>+SUMIFS([1]!Sanaudos_kor[Suma],[1]!Sanaudos_kor[Kodas],$AM42,[1]!Sanaudos_kor[PASK],TRUE,[1]!Sanaudos_kor[KOR_nr],O$1)</f>
        <v>#REF!</v>
      </c>
      <c r="P42" s="258" t="e">
        <f>+SUMIFS([1]!Sanaudos_kor[Suma],[1]!Sanaudos_kor[Kodas],$AM42,[1]!Sanaudos_kor[PASK],TRUE,[1]!Sanaudos_kor[KOR_nr],P$1)</f>
        <v>#REF!</v>
      </c>
      <c r="Q42" s="258" t="e">
        <f>+SUMIFS([1]!Sanaudos_kor[Suma],[1]!Sanaudos_kor[Kodas],$AM42,[1]!Sanaudos_kor[PASK],TRUE,[1]!Sanaudos_kor[KOR_nr],Q$1)</f>
        <v>#REF!</v>
      </c>
      <c r="R42" s="258" t="e">
        <f>+SUMIFS([1]!Sanaudos_kor[Suma],[1]!Sanaudos_kor[Kodas],$AM42,[1]!Sanaudos_kor[PASK],TRUE,[1]!Sanaudos_kor[KOR_nr],R$1)</f>
        <v>#REF!</v>
      </c>
      <c r="S42" s="258" t="e">
        <f>+SUMIFS([1]!Sanaudos_kor[Suma],[1]!Sanaudos_kor[Kodas],$AM42,[1]!Sanaudos_kor[PASK],TRUE,[1]!Sanaudos_kor[KOR_nr],S$1)</f>
        <v>#REF!</v>
      </c>
      <c r="T42" s="258" t="e">
        <f>+SUMIFS([1]!Sanaudos_kor[Suma],[1]!Sanaudos_kor[Kodas],$AM42,[1]!Sanaudos_kor[PASK],TRUE,[1]!Sanaudos_kor[KOR_nr],T$1)</f>
        <v>#REF!</v>
      </c>
      <c r="U42" s="258" t="e">
        <f>+SUMIFS([1]!Sanaudos_kor[Suma],[1]!Sanaudos_kor[Kodas],$AM42,[1]!Sanaudos_kor[PASK],TRUE,[1]!Sanaudos_kor[KOR_nr],U$1)</f>
        <v>#REF!</v>
      </c>
      <c r="V42" s="258" t="e">
        <f>+SUMIFS([1]!Sanaudos_kor[Suma],[1]!Sanaudos_kor[Kodas],$AM42,[1]!Sanaudos_kor[PASK],TRUE,[1]!Sanaudos_kor[KOR_nr],V$1)</f>
        <v>#REF!</v>
      </c>
      <c r="W42" s="258" t="e">
        <f>+SUMIFS([1]!Sanaudos_kor[Suma],[1]!Sanaudos_kor[Kodas],$AM42,[1]!Sanaudos_kor[PASK],TRUE,[1]!Sanaudos_kor[KOR_nr],W$1)</f>
        <v>#REF!</v>
      </c>
      <c r="X42" s="258" t="e">
        <f>+SUMIFS([1]!Sanaudos_kor[Suma],[1]!Sanaudos_kor[Kodas],$AM42,[1]!Sanaudos_kor[PASK],TRUE,[1]!Sanaudos_kor[KOR_nr],X$1)</f>
        <v>#REF!</v>
      </c>
      <c r="Y42" s="258" t="e">
        <f>+SUMIFS([1]!Sanaudos_kor[Suma],[1]!Sanaudos_kor[Kodas],$AM42,[1]!Sanaudos_kor[PASK],TRUE,[1]!Sanaudos_kor[KOR_nr],Y$1)</f>
        <v>#REF!</v>
      </c>
      <c r="Z42" s="258" t="e">
        <f>+SUMIFS([1]!Sanaudos_kor[Suma],[1]!Sanaudos_kor[Kodas],$AM42,[1]!Sanaudos_kor[PASK],TRUE,[1]!Sanaudos_kor[KOR_nr],Z$1)</f>
        <v>#REF!</v>
      </c>
      <c r="AA42" s="258" t="e">
        <f>+SUMIFS([1]!Sanaudos_kor[Suma],[1]!Sanaudos_kor[Kodas],$AM42,[1]!Sanaudos_kor[PASK],TRUE,[1]!Sanaudos_kor[KOR_nr],AA$1)</f>
        <v>#REF!</v>
      </c>
      <c r="AB42" s="258" t="e">
        <f>+SUMIFS([1]!Sanaudos_kor[Suma],[1]!Sanaudos_kor[Kodas],$AM42,[1]!Sanaudos_kor[PASK],TRUE,[1]!Sanaudos_kor[KOR_nr],AB$1)</f>
        <v>#REF!</v>
      </c>
      <c r="AC42" s="258" t="e">
        <f>+SUMIFS([1]!Sanaudos_kor[Suma],[1]!Sanaudos_kor[Kodas],$AM42,[1]!Sanaudos_kor[PASK],TRUE,[1]!Sanaudos_kor[KOR_nr],AC$1)</f>
        <v>#REF!</v>
      </c>
      <c r="AD42" s="258" t="e">
        <f>+SUMIFS([1]!Sanaudos_kor[Suma],[1]!Sanaudos_kor[Kodas],$AM42,[1]!Sanaudos_kor[PASK],TRUE,[1]!Sanaudos_kor[KOR_nr],AD$1)</f>
        <v>#REF!</v>
      </c>
      <c r="AE42" s="258" t="e">
        <f>+SUMIFS([1]!Sanaudos_kor[Suma],[1]!Sanaudos_kor[Kodas],$AM42,[1]!Sanaudos_kor[PASK],TRUE,[1]!Sanaudos_kor[KOR_nr],AE$1)</f>
        <v>#REF!</v>
      </c>
      <c r="AF42" s="258" t="e">
        <f>+SUMIFS([1]!Sanaudos_kor[Suma],[1]!Sanaudos_kor[Kodas],$AM42,[1]!Sanaudos_kor[PASK],TRUE,[1]!Sanaudos_kor[KOR_nr],AF$1)</f>
        <v>#REF!</v>
      </c>
      <c r="AG42" s="258" t="e">
        <f t="shared" si="0"/>
        <v>#REF!</v>
      </c>
      <c r="AH42" s="566"/>
      <c r="AJ42" s="211" t="s">
        <v>509</v>
      </c>
      <c r="AK42" s="124">
        <f>+'[1]2.SAN'!C209</f>
        <v>0</v>
      </c>
      <c r="AM42" s="249"/>
      <c r="AN42" s="250" t="e">
        <f>+SUMIFS('[1]6'!$Y$161:$BL$161,'[1]6'!$Y$2:$BL$2,$AM42)</f>
        <v>#VALUE!</v>
      </c>
      <c r="AO42" s="250" t="e">
        <f t="shared" si="4"/>
        <v>#REF!</v>
      </c>
      <c r="AQ42" s="250" t="e">
        <f>+SUMIFS('[1]3.4'!$F$133:$F$202,'[1]3.4'!$D$133:$D$202,$AM42,'[1]3.4'!$E$133:$E$202,"")</f>
        <v>#VALUE!</v>
      </c>
      <c r="AR42" s="250" t="e">
        <f t="shared" si="1"/>
        <v>#VALUE!</v>
      </c>
      <c r="AT42" s="244" t="str">
        <f t="array" ref="AT42">IFERROR(INDEX([1]!Sanaudos[Saskaita],MATCH(1,('[1]3.4'!$AM42=[1]!Sanaudos[Kodas])*('[1]3.4'!AT$7='[1]2.SAN'!$M$4:$M$73),0)),"")</f>
        <v/>
      </c>
      <c r="AU42" s="244" t="str">
        <f t="array" ref="AU42">IFERROR(INDEX([1]!Sanaudos[Saskaita],MATCH(1,('[1]3.4'!$AM42=[1]!Sanaudos[Kodas])*('[1]3.4'!AU$7='[1]2.SAN'!$M$4:$M$73),0)),"")</f>
        <v/>
      </c>
      <c r="AV42" s="244" t="str">
        <f t="array" ref="AV42">IFERROR(INDEX([1]!Sanaudos[Saskaita],MATCH(1,('[1]3.4'!$AM42=[1]!Sanaudos[Kodas])*('[1]3.4'!AV$7='[1]2.SAN'!$M$4:$M$73),0)),"")</f>
        <v/>
      </c>
      <c r="AW42" s="244" t="str">
        <f t="array" ref="AW42">IFERROR(INDEX([1]!Sanaudos[Saskaita],MATCH(1,('[1]3.4'!$AM42=[1]!Sanaudos[Kodas])*('[1]3.4'!AW$7='[1]2.SAN'!$M$4:$M$73),0)),"")</f>
        <v/>
      </c>
      <c r="AX42" s="244" t="str">
        <f t="array" ref="AX42">IFERROR(INDEX([1]!Sanaudos[Saskaita],MATCH(1,('[1]3.4'!$AM42=[1]!Sanaudos[Kodas])*('[1]3.4'!AX$7='[1]2.SAN'!$M$4:$M$73),0)),"")</f>
        <v/>
      </c>
      <c r="AY42" s="244" t="str">
        <f t="array" ref="AY42">IFERROR(INDEX([1]!Sanaudos[Saskaita],MATCH(1,('[1]3.4'!$AM42=[1]!Sanaudos[Kodas])*('[1]3.4'!AY$7='[1]2.SAN'!$M$4:$M$73),0)),"")</f>
        <v/>
      </c>
      <c r="AZ42" s="244" t="str">
        <f t="array" ref="AZ42">IFERROR(INDEX([1]!Sanaudos[Saskaita],MATCH(1,('[1]3.4'!$AM42=[1]!Sanaudos[Kodas])*('[1]3.4'!AZ$7='[1]2.SAN'!$M$4:$M$73),0)),"")</f>
        <v/>
      </c>
      <c r="BA42" s="244" t="str">
        <f t="array" ref="BA42">IFERROR(INDEX([1]!Sanaudos[Saskaita],MATCH(1,('[1]3.4'!$AM42=[1]!Sanaudos[Kodas])*('[1]3.4'!BA$7='[1]2.SAN'!$M$4:$M$73),0)),"")</f>
        <v/>
      </c>
      <c r="BB42" s="244" t="str">
        <f t="array" ref="BB42">IFERROR(INDEX([1]!Sanaudos[Saskaita],MATCH(1,('[1]3.4'!$AM42=[1]!Sanaudos[Kodas])*('[1]3.4'!BB$7='[1]2.SAN'!$M$4:$M$73),0)),"")</f>
        <v/>
      </c>
      <c r="BC42" s="244" t="str">
        <f t="array" ref="BC42">IFERROR(INDEX([1]!Sanaudos[Saskaita],MATCH(1,('[1]3.4'!$AM42=[1]!Sanaudos[Kodas])*('[1]3.4'!BC$7='[1]2.SAN'!$M$4:$M$73),0)),"")</f>
        <v/>
      </c>
      <c r="BD42" s="244" t="str">
        <f t="array" ref="BD42">IFERROR(INDEX([1]!Sanaudos[Saskaita],MATCH(1,('[1]3.4'!$AM42=[1]!Sanaudos[Kodas])*('[1]3.4'!BD$7='[1]2.SAN'!$M$4:$M$73),0)),"")</f>
        <v/>
      </c>
      <c r="BE42" s="244" t="str">
        <f t="array" ref="BE42">IFERROR(INDEX([1]!Sanaudos[Saskaita],MATCH(1,('[1]3.4'!$AM42=[1]!Sanaudos[Kodas])*('[1]3.4'!BE$7='[1]2.SAN'!$M$4:$M$73),0)),"")</f>
        <v/>
      </c>
      <c r="BF42" s="244" t="str">
        <f t="array" ref="BF42">IFERROR(INDEX([1]!Sanaudos[Saskaita],MATCH(1,('[1]3.4'!$AM42=[1]!Sanaudos[Kodas])*('[1]3.4'!BF$7='[1]2.SAN'!$M$4:$M$73),0)),"")</f>
        <v/>
      </c>
      <c r="BG42" s="244" t="str">
        <f t="array" ref="BG42">IFERROR(INDEX([1]!Sanaudos[Saskaita],MATCH(1,('[1]3.4'!$AM42=[1]!Sanaudos[Kodas])*('[1]3.4'!BG$7='[1]2.SAN'!$M$4:$M$73),0)),"")</f>
        <v/>
      </c>
      <c r="BH42" s="244" t="str">
        <f t="array" ref="BH42">IFERROR(INDEX([1]!Sanaudos[Saskaita],MATCH(1,('[1]3.4'!$AM42=[1]!Sanaudos[Kodas])*('[1]3.4'!BH$7='[1]2.SAN'!$M$4:$M$73),0)),"")</f>
        <v/>
      </c>
      <c r="BI42" s="244" t="str">
        <f t="array" ref="BI42">IFERROR(INDEX([1]!Sanaudos[Saskaita],MATCH(1,('[1]3.4'!$AM42=[1]!Sanaudos[Kodas])*('[1]3.4'!BI$7='[1]2.SAN'!$M$4:$M$73),0)),"")</f>
        <v/>
      </c>
      <c r="BJ42" s="244" t="str">
        <f t="array" ref="BJ42">IFERROR(INDEX([1]!Sanaudos[Saskaita],MATCH(1,('[1]3.4'!$AM42=[1]!Sanaudos[Kodas])*('[1]3.4'!BJ$7='[1]2.SAN'!$M$4:$M$73),0)),"")</f>
        <v/>
      </c>
      <c r="BK42" s="244" t="str">
        <f t="array" ref="BK42">IFERROR(INDEX([1]!Sanaudos[Saskaita],MATCH(1,('[1]3.4'!$AM42=[1]!Sanaudos[Kodas])*('[1]3.4'!BK$7='[1]2.SAN'!$M$4:$M$73),0)),"")</f>
        <v/>
      </c>
      <c r="BL42" s="244" t="str">
        <f t="array" ref="BL42">IFERROR(INDEX([1]!Sanaudos[Saskaita],MATCH(1,('[1]3.4'!$AM42=[1]!Sanaudos[Kodas])*('[1]3.4'!BL$7='[1]2.SAN'!$M$4:$M$73),0)),"")</f>
        <v/>
      </c>
      <c r="BM42" s="244" t="str">
        <f t="array" ref="BM42">IFERROR(INDEX([1]!Sanaudos[Saskaita],MATCH(1,('[1]3.4'!$AM42=[1]!Sanaudos[Kodas])*('[1]3.4'!BM$7='[1]2.SAN'!$M$4:$M$73),0)),"")</f>
        <v/>
      </c>
      <c r="BN42" s="244" t="str">
        <f t="array" ref="BN42">IFERROR(INDEX([1]!Sanaudos[Saskaita],MATCH(1,('[1]3.4'!$AM42=[1]!Sanaudos[Kodas])*('[1]3.4'!BN$7='[1]2.SAN'!$M$4:$M$73),0)),"")</f>
        <v/>
      </c>
      <c r="BO42" s="244" t="str">
        <f t="array" ref="BO42">IFERROR(INDEX([1]!Sanaudos[Saskaita],MATCH(1,('[1]3.4'!$AM42=[1]!Sanaudos[Kodas])*('[1]3.4'!BO$7='[1]2.SAN'!$M$4:$M$73),0)),"")</f>
        <v/>
      </c>
      <c r="BP42" s="244" t="str">
        <f t="array" ref="BP42">IFERROR(INDEX([1]!Sanaudos[Saskaita],MATCH(1,('[1]3.4'!$AM42=[1]!Sanaudos[Kodas])*('[1]3.4'!BP$7='[1]2.SAN'!$M$4:$M$73),0)),"")</f>
        <v/>
      </c>
      <c r="BQ42" s="244" t="str">
        <f t="array" ref="BQ42">IFERROR(INDEX([1]!Sanaudos[Saskaita],MATCH(1,('[1]3.4'!$AM42=[1]!Sanaudos[Kodas])*('[1]3.4'!BQ$7='[1]2.SAN'!$M$4:$M$73),0)),"")</f>
        <v/>
      </c>
      <c r="BR42" s="244" t="str">
        <f t="array" ref="BR42">IFERROR(INDEX([1]!Sanaudos[Saskaita],MATCH(1,('[1]3.4'!$AM42=[1]!Sanaudos[Kodas])*('[1]3.4'!BR$7='[1]2.SAN'!$M$4:$M$73),0)),"")</f>
        <v/>
      </c>
      <c r="BS42" s="244" t="str">
        <f t="array" ref="BS42">IFERROR(INDEX([1]!Sanaudos[Saskaita],MATCH(1,('[1]3.4'!$AM42=[1]!Sanaudos[Kodas])*('[1]3.4'!BS$7='[1]2.SAN'!$M$4:$M$73),0)),"")</f>
        <v/>
      </c>
      <c r="BT42" s="244" t="str">
        <f t="array" ref="BT42">IFERROR(INDEX([1]!Sanaudos[Saskaita],MATCH(1,('[1]3.4'!$AM42=[1]!Sanaudos[Kodas])*('[1]3.4'!BT$7='[1]2.SAN'!$M$4:$M$73),0)),"")</f>
        <v/>
      </c>
      <c r="BU42" s="244" t="str">
        <f t="array" ref="BU42">IFERROR(INDEX([1]!Sanaudos[Saskaita],MATCH(1,('[1]3.4'!$AM42=[1]!Sanaudos[Kodas])*('[1]3.4'!BU$7='[1]2.SAN'!$M$4:$M$73),0)),"")</f>
        <v/>
      </c>
      <c r="BV42" s="244" t="str">
        <f t="array" ref="BV42">IFERROR(INDEX([1]!Sanaudos[Saskaita],MATCH(1,('[1]3.4'!$AM42=[1]!Sanaudos[Kodas])*('[1]3.4'!BV$7='[1]2.SAN'!$M$4:$M$73),0)),"")</f>
        <v/>
      </c>
      <c r="BW42" s="244" t="str">
        <f t="array" ref="BW42">IFERROR(INDEX([1]!Sanaudos[Saskaita],MATCH(1,('[1]3.4'!$AM42=[1]!Sanaudos[Kodas])*('[1]3.4'!BW$7='[1]2.SAN'!$M$4:$M$73),0)),"")</f>
        <v/>
      </c>
      <c r="BX42" s="244" t="str">
        <f t="array" ref="BX42">IFERROR(INDEX([1]!Sanaudos[Saskaita],MATCH(1,('[1]3.4'!$AM42=[1]!Sanaudos[Kodas])*('[1]3.4'!BX$7='[1]2.SAN'!$M$4:$M$73),0)),"")</f>
        <v/>
      </c>
      <c r="BY42" s="244" t="str">
        <f t="array" ref="BY42">IFERROR(INDEX([1]!Sanaudos[Saskaita],MATCH(1,('[1]3.4'!$AM42=[1]!Sanaudos[Kodas])*('[1]3.4'!BY$7='[1]2.SAN'!$M$4:$M$73),0)),"")</f>
        <v/>
      </c>
      <c r="BZ42" s="244" t="str">
        <f t="array" ref="BZ42">IFERROR(INDEX([1]!Sanaudos[Saskaita],MATCH(1,('[1]3.4'!$AM42=[1]!Sanaudos[Kodas])*('[1]3.4'!BZ$7='[1]2.SAN'!$M$4:$M$73),0)),"")</f>
        <v/>
      </c>
      <c r="CA42" s="244" t="str">
        <f t="array" ref="CA42">IFERROR(INDEX([1]!Sanaudos[Saskaita],MATCH(1,('[1]3.4'!$AM42=[1]!Sanaudos[Kodas])*('[1]3.4'!CA$7='[1]2.SAN'!$M$4:$M$73),0)),"")</f>
        <v/>
      </c>
      <c r="CB42" s="244" t="str">
        <f t="array" ref="CB42">IFERROR(INDEX([1]!Sanaudos[Saskaita],MATCH(1,('[1]3.4'!$AM42=[1]!Sanaudos[Kodas])*('[1]3.4'!CB$7='[1]2.SAN'!$M$4:$M$73),0)),"")</f>
        <v/>
      </c>
      <c r="CC42" s="244" t="str">
        <f t="array" ref="CC42">IFERROR(INDEX([1]!Sanaudos[Saskaita],MATCH(1,('[1]3.4'!$AM42=[1]!Sanaudos[Kodas])*('[1]3.4'!CC$7='[1]2.SAN'!$M$4:$M$73),0)),"")</f>
        <v/>
      </c>
      <c r="CD42" s="244" t="str">
        <f t="array" ref="CD42">IFERROR(INDEX([1]!Sanaudos[Saskaita],MATCH(1,('[1]3.4'!$AM42=[1]!Sanaudos[Kodas])*('[1]3.4'!CD$7='[1]2.SAN'!$M$4:$M$73),0)),"")</f>
        <v/>
      </c>
      <c r="CE42" s="244" t="str">
        <f t="array" ref="CE42">IFERROR(INDEX([1]!Sanaudos[Saskaita],MATCH(1,('[1]3.4'!$AM42=[1]!Sanaudos[Kodas])*('[1]3.4'!CE$7='[1]2.SAN'!$M$4:$M$73),0)),"")</f>
        <v/>
      </c>
      <c r="CF42" s="244" t="str">
        <f t="array" ref="CF42">IFERROR(INDEX([1]!Sanaudos[Saskaita],MATCH(1,('[1]3.4'!$AM42=[1]!Sanaudos[Kodas])*('[1]3.4'!CF$7='[1]2.SAN'!$M$4:$M$73),0)),"")</f>
        <v/>
      </c>
      <c r="CG42" s="244" t="str">
        <f t="array" ref="CG42">IFERROR(INDEX([1]!Sanaudos[Saskaita],MATCH(1,('[1]3.4'!$AM42=[1]!Sanaudos[Kodas])*('[1]3.4'!CG$7='[1]2.SAN'!$M$4:$M$73),0)),"")</f>
        <v/>
      </c>
      <c r="CH42" s="244" t="str">
        <f t="array" ref="CH42">IFERROR(INDEX([1]!Sanaudos[Saskaita],MATCH(1,('[1]3.4'!$AM42=[1]!Sanaudos[Kodas])*('[1]3.4'!CH$7='[1]2.SAN'!$M$4:$M$73),0)),"")</f>
        <v/>
      </c>
      <c r="CI42" s="244" t="str">
        <f t="array" ref="CI42">IFERROR(INDEX([1]!Sanaudos[Saskaita],MATCH(1,('[1]3.4'!$AM42=[1]!Sanaudos[Kodas])*('[1]3.4'!CI$7='[1]2.SAN'!$M$4:$M$73),0)),"")</f>
        <v/>
      </c>
      <c r="CJ42" s="244" t="str">
        <f t="array" ref="CJ42">IFERROR(INDEX([1]!Sanaudos[Saskaita],MATCH(1,('[1]3.4'!$AM42=[1]!Sanaudos[Kodas])*('[1]3.4'!CJ$7='[1]2.SAN'!$M$4:$M$73),0)),"")</f>
        <v/>
      </c>
      <c r="CK42" s="244" t="str">
        <f t="array" ref="CK42">IFERROR(INDEX([1]!Sanaudos[Saskaita],MATCH(1,('[1]3.4'!$AM42=[1]!Sanaudos[Kodas])*('[1]3.4'!CK$7='[1]2.SAN'!$M$4:$M$73),0)),"")</f>
        <v/>
      </c>
      <c r="CL42" s="244" t="str">
        <f t="array" ref="CL42">IFERROR(INDEX([1]!Sanaudos[Saskaita],MATCH(1,('[1]3.4'!$AM42=[1]!Sanaudos[Kodas])*('[1]3.4'!CL$7='[1]2.SAN'!$M$4:$M$73),0)),"")</f>
        <v/>
      </c>
      <c r="CM42" s="244" t="str">
        <f t="array" ref="CM42">IFERROR(INDEX([1]!Sanaudos[Saskaita],MATCH(1,('[1]3.4'!$AM42=[1]!Sanaudos[Kodas])*('[1]3.4'!CM$7='[1]2.SAN'!$M$4:$M$73),0)),"")</f>
        <v/>
      </c>
      <c r="CN42" s="244" t="str">
        <f t="array" ref="CN42">IFERROR(INDEX([1]!Sanaudos[Saskaita],MATCH(1,('[1]3.4'!$AM42=[1]!Sanaudos[Kodas])*('[1]3.4'!CN$7='[1]2.SAN'!$M$4:$M$73),0)),"")</f>
        <v/>
      </c>
      <c r="CO42" s="244" t="str">
        <f t="array" ref="CO42">IFERROR(INDEX([1]!Sanaudos[Saskaita],MATCH(1,('[1]3.4'!$AM42=[1]!Sanaudos[Kodas])*('[1]3.4'!CO$7='[1]2.SAN'!$M$4:$M$73),0)),"")</f>
        <v/>
      </c>
      <c r="CP42" s="244" t="str">
        <f t="array" ref="CP42">IFERROR(INDEX([1]!Sanaudos[Saskaita],MATCH(1,('[1]3.4'!$AM42=[1]!Sanaudos[Kodas])*('[1]3.4'!CP$7='[1]2.SAN'!$M$4:$M$73),0)),"")</f>
        <v/>
      </c>
      <c r="CQ42" s="244" t="str">
        <f t="array" ref="CQ42">IFERROR(INDEX([1]!Sanaudos[Saskaita],MATCH(1,('[1]3.4'!$AM42=[1]!Sanaudos[Kodas])*('[1]3.4'!CQ$7='[1]2.SAN'!$M$4:$M$73),0)),"")</f>
        <v/>
      </c>
      <c r="CR42" s="244" t="str">
        <f t="array" ref="CR42">IFERROR(INDEX([1]!Sanaudos[Saskaita],MATCH(1,('[1]3.4'!$AM42=[1]!Sanaudos[Kodas])*('[1]3.4'!CR$7='[1]2.SAN'!$M$4:$M$73),0)),"")</f>
        <v/>
      </c>
      <c r="CS42" s="244" t="str">
        <f t="array" ref="CS42">IFERROR(INDEX([1]!Sanaudos[Saskaita],MATCH(1,('[1]3.4'!$AM42=[1]!Sanaudos[Kodas])*('[1]3.4'!CS$7='[1]2.SAN'!$M$4:$M$73),0)),"")</f>
        <v/>
      </c>
      <c r="CT42" s="244" t="str">
        <f t="array" ref="CT42">IFERROR(INDEX([1]!Sanaudos[Saskaita],MATCH(1,('[1]3.4'!$AM42=[1]!Sanaudos[Kodas])*('[1]3.4'!CT$7='[1]2.SAN'!$M$4:$M$73),0)),"")</f>
        <v/>
      </c>
      <c r="CU42" s="244" t="str">
        <f t="array" ref="CU42">IFERROR(INDEX([1]!Sanaudos[Saskaita],MATCH(1,('[1]3.4'!$AM42=[1]!Sanaudos[Kodas])*('[1]3.4'!CU$7='[1]2.SAN'!$M$4:$M$73),0)),"")</f>
        <v/>
      </c>
      <c r="CV42" s="244" t="str">
        <f t="array" ref="CV42">IFERROR(INDEX([1]!Sanaudos[Saskaita],MATCH(1,('[1]3.4'!$AM42=[1]!Sanaudos[Kodas])*('[1]3.4'!CV$7='[1]2.SAN'!$M$4:$M$73),0)),"")</f>
        <v/>
      </c>
      <c r="CW42" s="244" t="str">
        <f t="array" ref="CW42">IFERROR(INDEX([1]!Sanaudos[Saskaita],MATCH(1,('[1]3.4'!$AM42=[1]!Sanaudos[Kodas])*('[1]3.4'!CW$7='[1]2.SAN'!$M$4:$M$73),0)),"")</f>
        <v/>
      </c>
      <c r="CX42" s="244" t="str">
        <f t="array" ref="CX42">IFERROR(INDEX([1]!Sanaudos[Saskaita],MATCH(1,('[1]3.4'!$AM42=[1]!Sanaudos[Kodas])*('[1]3.4'!CX$7='[1]2.SAN'!$M$4:$M$73),0)),"")</f>
        <v/>
      </c>
      <c r="CY42" s="244" t="str">
        <f t="array" ref="CY42">IFERROR(INDEX([1]!Sanaudos[Saskaita],MATCH(1,('[1]3.4'!$AM42=[1]!Sanaudos[Kodas])*('[1]3.4'!CY$7='[1]2.SAN'!$M$4:$M$73),0)),"")</f>
        <v/>
      </c>
      <c r="CZ42" s="244" t="str">
        <f t="array" ref="CZ42">IFERROR(INDEX([1]!Sanaudos[Saskaita],MATCH(1,('[1]3.4'!$AM42=[1]!Sanaudos[Kodas])*('[1]3.4'!CZ$7='[1]2.SAN'!$M$4:$M$73),0)),"")</f>
        <v/>
      </c>
      <c r="DA42" s="244" t="str">
        <f t="array" ref="DA42">IFERROR(INDEX([1]!Sanaudos[Saskaita],MATCH(1,('[1]3.4'!$AM42=[1]!Sanaudos[Kodas])*('[1]3.4'!DA$7='[1]2.SAN'!$M$4:$M$73),0)),"")</f>
        <v/>
      </c>
      <c r="DB42" s="244" t="str">
        <f t="array" ref="DB42">IFERROR(INDEX([1]!Sanaudos[Saskaita],MATCH(1,('[1]3.4'!$AM42=[1]!Sanaudos[Kodas])*('[1]3.4'!DB$7='[1]2.SAN'!$M$4:$M$73),0)),"")</f>
        <v/>
      </c>
      <c r="DC42" s="244" t="str">
        <f t="array" ref="DC42">IFERROR(INDEX([1]!Sanaudos[Saskaita],MATCH(1,('[1]3.4'!$AM42=[1]!Sanaudos[Kodas])*('[1]3.4'!DC$7='[1]2.SAN'!$M$4:$M$73),0)),"")</f>
        <v/>
      </c>
      <c r="DD42" s="244" t="str">
        <f t="array" ref="DD42">IFERROR(INDEX([1]!Sanaudos[Saskaita],MATCH(1,('[1]3.4'!$AM42=[1]!Sanaudos[Kodas])*('[1]3.4'!DD$7='[1]2.SAN'!$M$4:$M$73),0)),"")</f>
        <v/>
      </c>
      <c r="DE42" s="244" t="str">
        <f t="array" ref="DE42">IFERROR(INDEX([1]!Sanaudos[Saskaita],MATCH(1,('[1]3.4'!$AM42=[1]!Sanaudos[Kodas])*('[1]3.4'!DE$7='[1]2.SAN'!$M$4:$M$73),0)),"")</f>
        <v/>
      </c>
      <c r="DF42" s="244" t="str">
        <f t="array" ref="DF42">IFERROR(INDEX([1]!Sanaudos[Saskaita],MATCH(1,('[1]3.4'!$AM42=[1]!Sanaudos[Kodas])*('[1]3.4'!DF$7='[1]2.SAN'!$M$4:$M$73),0)),"")</f>
        <v/>
      </c>
      <c r="DG42" s="244" t="str">
        <f t="array" ref="DG42">IFERROR(INDEX([1]!Sanaudos[Saskaita],MATCH(1,('[1]3.4'!$AM42=[1]!Sanaudos[Kodas])*('[1]3.4'!DG$7='[1]2.SAN'!$M$4:$M$73),0)),"")</f>
        <v/>
      </c>
      <c r="DH42" s="244" t="str">
        <f t="array" ref="DH42">IFERROR(INDEX([1]!Sanaudos[Saskaita],MATCH(1,('[1]3.4'!$AM42=[1]!Sanaudos[Kodas])*('[1]3.4'!DH$7='[1]2.SAN'!$M$4:$M$73),0)),"")</f>
        <v/>
      </c>
      <c r="DI42" s="244" t="str">
        <f t="array" ref="DI42">IFERROR(INDEX([1]!Sanaudos[Saskaita],MATCH(1,('[1]3.4'!$AM42=[1]!Sanaudos[Kodas])*('[1]3.4'!DI$7='[1]2.SAN'!$M$4:$M$73),0)),"")</f>
        <v/>
      </c>
      <c r="DJ42" s="244" t="str">
        <f t="array" ref="DJ42">IFERROR(INDEX([1]!Sanaudos[Saskaita],MATCH(1,('[1]3.4'!$AM42=[1]!Sanaudos[Kodas])*('[1]3.4'!DJ$7='[1]2.SAN'!$M$4:$M$73),0)),"")</f>
        <v/>
      </c>
      <c r="DK42" s="244" t="str">
        <f t="array" ref="DK42">IFERROR(INDEX([1]!Sanaudos[Saskaita],MATCH(1,('[1]3.4'!$AM42=[1]!Sanaudos[Kodas])*('[1]3.4'!DK$7='[1]2.SAN'!$M$4:$M$73),0)),"")</f>
        <v/>
      </c>
      <c r="DL42" s="244" t="str">
        <f t="array" ref="DL42">IFERROR(INDEX([1]!Sanaudos[Saskaita],MATCH(1,('[1]3.4'!$AM42=[1]!Sanaudos[Kodas])*('[1]3.4'!DL$7='[1]2.SAN'!$M$4:$M$73),0)),"")</f>
        <v/>
      </c>
      <c r="DM42" s="244" t="str">
        <f t="array" ref="DM42">IFERROR(INDEX([1]!Sanaudos[Saskaita],MATCH(1,('[1]3.4'!$AM42=[1]!Sanaudos[Kodas])*('[1]3.4'!DM$7='[1]2.SAN'!$M$4:$M$73),0)),"")</f>
        <v/>
      </c>
      <c r="DN42" s="244" t="str">
        <f t="array" ref="DN42">IFERROR(INDEX([1]!Sanaudos[Saskaita],MATCH(1,('[1]3.4'!$AM42=[1]!Sanaudos[Kodas])*('[1]3.4'!DN$7='[1]2.SAN'!$M$4:$M$73),0)),"")</f>
        <v/>
      </c>
      <c r="DO42" s="244" t="str">
        <f t="array" ref="DO42">IFERROR(INDEX([1]!Sanaudos[Saskaita],MATCH(1,('[1]3.4'!$AM42=[1]!Sanaudos[Kodas])*('[1]3.4'!DO$7='[1]2.SAN'!$M$4:$M$73),0)),"")</f>
        <v/>
      </c>
      <c r="DP42" s="244" t="str">
        <f t="array" ref="DP42">IFERROR(INDEX([1]!Sanaudos[Saskaita],MATCH(1,('[1]3.4'!$AM42=[1]!Sanaudos[Kodas])*('[1]3.4'!DP$7='[1]2.SAN'!$M$4:$M$73),0)),"")</f>
        <v/>
      </c>
      <c r="DQ42" s="244" t="str">
        <f t="array" ref="DQ42">IFERROR(INDEX([1]!Sanaudos[Saskaita],MATCH(1,('[1]3.4'!$AM42=[1]!Sanaudos[Kodas])*('[1]3.4'!DQ$7='[1]2.SAN'!$M$4:$M$73),0)),"")</f>
        <v/>
      </c>
      <c r="DR42" s="244" t="str">
        <f t="array" ref="DR42">IFERROR(INDEX([1]!Sanaudos[Saskaita],MATCH(1,('[1]3.4'!$AM42=[1]!Sanaudos[Kodas])*('[1]3.4'!DR$7='[1]2.SAN'!$M$4:$M$73),0)),"")</f>
        <v/>
      </c>
      <c r="DS42" s="244" t="str">
        <f t="array" ref="DS42">IFERROR(INDEX([1]!Sanaudos[Saskaita],MATCH(1,('[1]3.4'!$AM42=[1]!Sanaudos[Kodas])*('[1]3.4'!DS$7='[1]2.SAN'!$M$4:$M$73),0)),"")</f>
        <v/>
      </c>
      <c r="DT42" s="244" t="str">
        <f t="array" ref="DT42">IFERROR(INDEX([1]!Sanaudos[Saskaita],MATCH(1,('[1]3.4'!$AM42=[1]!Sanaudos[Kodas])*('[1]3.4'!DT$7='[1]2.SAN'!$M$4:$M$73),0)),"")</f>
        <v/>
      </c>
      <c r="DU42" s="244" t="str">
        <f t="array" ref="DU42">IFERROR(INDEX([1]!Sanaudos[Saskaita],MATCH(1,('[1]3.4'!$AM42=[1]!Sanaudos[Kodas])*('[1]3.4'!DU$7='[1]2.SAN'!$M$4:$M$73),0)),"")</f>
        <v/>
      </c>
      <c r="DV42" s="244" t="str">
        <f t="array" ref="DV42">IFERROR(INDEX([1]!Sanaudos[Saskaita],MATCH(1,('[1]3.4'!$AM42=[1]!Sanaudos[Kodas])*('[1]3.4'!DV$7='[1]2.SAN'!$M$4:$M$73),0)),"")</f>
        <v/>
      </c>
      <c r="DW42" s="244" t="str">
        <f t="array" ref="DW42">IFERROR(INDEX([1]!Sanaudos[Saskaita],MATCH(1,('[1]3.4'!$AM42=[1]!Sanaudos[Kodas])*('[1]3.4'!DW$7='[1]2.SAN'!$M$4:$M$73),0)),"")</f>
        <v/>
      </c>
      <c r="DX42" s="244" t="str">
        <f t="array" ref="DX42">IFERROR(INDEX([1]!Sanaudos[Saskaita],MATCH(1,('[1]3.4'!$AM42=[1]!Sanaudos[Kodas])*('[1]3.4'!DX$7='[1]2.SAN'!$M$4:$M$73),0)),"")</f>
        <v/>
      </c>
      <c r="DY42" s="244" t="str">
        <f t="array" ref="DY42">IFERROR(INDEX([1]!Sanaudos[Saskaita],MATCH(1,('[1]3.4'!$AM42=[1]!Sanaudos[Kodas])*('[1]3.4'!DY$7='[1]2.SAN'!$M$4:$M$73),0)),"")</f>
        <v/>
      </c>
      <c r="DZ42" s="244" t="str">
        <f t="array" ref="DZ42">IFERROR(INDEX([1]!Sanaudos[Saskaita],MATCH(1,('[1]3.4'!$AM42=[1]!Sanaudos[Kodas])*('[1]3.4'!DZ$7='[1]2.SAN'!$M$4:$M$73),0)),"")</f>
        <v/>
      </c>
      <c r="EA42" s="244" t="str">
        <f t="array" ref="EA42">IFERROR(INDEX([1]!Sanaudos[Saskaita],MATCH(1,('[1]3.4'!$AM42=[1]!Sanaudos[Kodas])*('[1]3.4'!EA$7='[1]2.SAN'!$M$4:$M$73),0)),"")</f>
        <v/>
      </c>
      <c r="EB42" s="244" t="str">
        <f t="array" ref="EB42">IFERROR(INDEX([1]!Sanaudos[Saskaita],MATCH(1,('[1]3.4'!$AM42=[1]!Sanaudos[Kodas])*('[1]3.4'!EB$7='[1]2.SAN'!$M$4:$M$73),0)),"")</f>
        <v/>
      </c>
      <c r="EC42" s="244" t="str">
        <f t="array" ref="EC42">IFERROR(INDEX([1]!Sanaudos[Saskaita],MATCH(1,('[1]3.4'!$AM42=[1]!Sanaudos[Kodas])*('[1]3.4'!EC$7='[1]2.SAN'!$M$4:$M$73),0)),"")</f>
        <v/>
      </c>
      <c r="ED42" s="244" t="str">
        <f t="array" ref="ED42">IFERROR(INDEX([1]!Sanaudos[Saskaita],MATCH(1,('[1]3.4'!$AM42=[1]!Sanaudos[Kodas])*('[1]3.4'!ED$7='[1]2.SAN'!$M$4:$M$73),0)),"")</f>
        <v/>
      </c>
      <c r="EE42" s="244" t="str">
        <f t="array" ref="EE42">IFERROR(INDEX([1]!Sanaudos[Saskaita],MATCH(1,('[1]3.4'!$AM42=[1]!Sanaudos[Kodas])*('[1]3.4'!EE$7='[1]2.SAN'!$M$4:$M$73),0)),"")</f>
        <v/>
      </c>
      <c r="EF42" s="244" t="str">
        <f t="array" ref="EF42">IFERROR(INDEX([1]!Sanaudos[Saskaita],MATCH(1,('[1]3.4'!$AM42=[1]!Sanaudos[Kodas])*('[1]3.4'!EF$7='[1]2.SAN'!$M$4:$M$73),0)),"")</f>
        <v/>
      </c>
      <c r="EG42" s="244" t="str">
        <f t="array" ref="EG42">IFERROR(INDEX([1]!Sanaudos[Saskaita],MATCH(1,('[1]3.4'!$AM42=[1]!Sanaudos[Kodas])*('[1]3.4'!EG$7='[1]2.SAN'!$M$4:$M$73),0)),"")</f>
        <v/>
      </c>
      <c r="EH42" s="244" t="str">
        <f t="array" ref="EH42">IFERROR(INDEX([1]!Sanaudos[Saskaita],MATCH(1,('[1]3.4'!$AM42=[1]!Sanaudos[Kodas])*('[1]3.4'!EH$7='[1]2.SAN'!$M$4:$M$73),0)),"")</f>
        <v/>
      </c>
      <c r="EI42" s="244" t="str">
        <f t="array" ref="EI42">IFERROR(INDEX([1]!Sanaudos[Saskaita],MATCH(1,('[1]3.4'!$AM42=[1]!Sanaudos[Kodas])*('[1]3.4'!EI$7='[1]2.SAN'!$M$4:$M$73),0)),"")</f>
        <v/>
      </c>
      <c r="EJ42" s="244" t="str">
        <f t="array" ref="EJ42">IFERROR(INDEX([1]!Sanaudos[Saskaita],MATCH(1,('[1]3.4'!$AM42=[1]!Sanaudos[Kodas])*('[1]3.4'!EJ$7='[1]2.SAN'!$M$4:$M$73),0)),"")</f>
        <v/>
      </c>
      <c r="EK42" s="244" t="str">
        <f t="array" ref="EK42">IFERROR(INDEX([1]!Sanaudos[Saskaita],MATCH(1,('[1]3.4'!$AM42=[1]!Sanaudos[Kodas])*('[1]3.4'!EK$7='[1]2.SAN'!$M$4:$M$73),0)),"")</f>
        <v/>
      </c>
      <c r="EL42" s="244" t="str">
        <f t="array" ref="EL42">IFERROR(INDEX([1]!Sanaudos[Saskaita],MATCH(1,('[1]3.4'!$AM42=[1]!Sanaudos[Kodas])*('[1]3.4'!EL$7='[1]2.SAN'!$M$4:$M$73),0)),"")</f>
        <v/>
      </c>
      <c r="EM42" s="244" t="str">
        <f t="array" ref="EM42">IFERROR(INDEX([1]!Sanaudos[Saskaita],MATCH(1,('[1]3.4'!$AM42=[1]!Sanaudos[Kodas])*('[1]3.4'!EM$7='[1]2.SAN'!$M$4:$M$73),0)),"")</f>
        <v/>
      </c>
      <c r="EN42" s="244" t="str">
        <f t="array" ref="EN42">IFERROR(INDEX([1]!Sanaudos[Saskaita],MATCH(1,('[1]3.4'!$AM42=[1]!Sanaudos[Kodas])*('[1]3.4'!EN$7='[1]2.SAN'!$M$4:$M$73),0)),"")</f>
        <v/>
      </c>
      <c r="EO42" s="244" t="str">
        <f t="array" ref="EO42">IFERROR(INDEX([1]!Sanaudos[Saskaita],MATCH(1,('[1]3.4'!$AM42=[1]!Sanaudos[Kodas])*('[1]3.4'!EO$7='[1]2.SAN'!$M$4:$M$73),0)),"")</f>
        <v/>
      </c>
      <c r="EP42" s="244" t="str">
        <f t="array" ref="EP42">IFERROR(INDEX([1]!Sanaudos[Saskaita],MATCH(1,('[1]3.4'!$AM42=[1]!Sanaudos[Kodas])*('[1]3.4'!EP$7='[1]2.SAN'!$M$4:$M$73),0)),"")</f>
        <v/>
      </c>
      <c r="EQ42" s="244" t="str">
        <f t="array" ref="EQ42">IFERROR(INDEX([1]!Sanaudos[Saskaita],MATCH(1,('[1]3.4'!$AM42=[1]!Sanaudos[Kodas])*('[1]3.4'!EQ$7='[1]2.SAN'!$M$4:$M$73),0)),"")</f>
        <v/>
      </c>
      <c r="ER42" s="244" t="str">
        <f t="array" ref="ER42">IFERROR(INDEX([1]!Sanaudos[Saskaita],MATCH(1,('[1]3.4'!$AM42=[1]!Sanaudos[Kodas])*('[1]3.4'!ER$7='[1]2.SAN'!$M$4:$M$73),0)),"")</f>
        <v/>
      </c>
      <c r="ES42" s="244" t="str">
        <f t="array" ref="ES42">IFERROR(INDEX([1]!Sanaudos[Saskaita],MATCH(1,('[1]3.4'!$AM42=[1]!Sanaudos[Kodas])*('[1]3.4'!ES$7='[1]2.SAN'!$M$4:$M$73),0)),"")</f>
        <v/>
      </c>
      <c r="ET42" s="244" t="str">
        <f t="array" ref="ET42">IFERROR(INDEX([1]!Sanaudos[Saskaita],MATCH(1,('[1]3.4'!$AM42=[1]!Sanaudos[Kodas])*('[1]3.4'!ET$7='[1]2.SAN'!$M$4:$M$73),0)),"")</f>
        <v/>
      </c>
      <c r="EU42" s="244" t="str">
        <f t="array" ref="EU42">IFERROR(INDEX([1]!Sanaudos[Saskaita],MATCH(1,('[1]3.4'!$AM42=[1]!Sanaudos[Kodas])*('[1]3.4'!EU$7='[1]2.SAN'!$M$4:$M$73),0)),"")</f>
        <v/>
      </c>
      <c r="EV42" s="244" t="str">
        <f t="array" ref="EV42">IFERROR(INDEX([1]!Sanaudos[Saskaita],MATCH(1,('[1]3.4'!$AM42=[1]!Sanaudos[Kodas])*('[1]3.4'!EV$7='[1]2.SAN'!$M$4:$M$73),0)),"")</f>
        <v/>
      </c>
      <c r="EW42" s="244" t="str">
        <f t="array" ref="EW42">IFERROR(INDEX([1]!Sanaudos[Saskaita],MATCH(1,('[1]3.4'!$AM42=[1]!Sanaudos[Kodas])*('[1]3.4'!EW$7='[1]2.SAN'!$M$4:$M$73),0)),"")</f>
        <v/>
      </c>
      <c r="EX42" s="244" t="str">
        <f t="array" ref="EX42">IFERROR(INDEX([1]!Sanaudos[Saskaita],MATCH(1,('[1]3.4'!$AM42=[1]!Sanaudos[Kodas])*('[1]3.4'!EX$7='[1]2.SAN'!$M$4:$M$73),0)),"")</f>
        <v/>
      </c>
      <c r="EY42" s="244" t="str">
        <f t="array" ref="EY42">IFERROR(INDEX([1]!Sanaudos[Saskaita],MATCH(1,('[1]3.4'!$AM42=[1]!Sanaudos[Kodas])*('[1]3.4'!EY$7='[1]2.SAN'!$M$4:$M$73),0)),"")</f>
        <v/>
      </c>
      <c r="EZ42" s="244" t="str">
        <f t="array" ref="EZ42">IFERROR(INDEX([1]!Sanaudos[Saskaita],MATCH(1,('[1]3.4'!$AM42=[1]!Sanaudos[Kodas])*('[1]3.4'!EZ$7='[1]2.SAN'!$M$4:$M$73),0)),"")</f>
        <v/>
      </c>
      <c r="FA42" s="244" t="str">
        <f t="array" ref="FA42">IFERROR(INDEX([1]!Sanaudos[Saskaita],MATCH(1,('[1]3.4'!$AM42=[1]!Sanaudos[Kodas])*('[1]3.4'!FA$7='[1]2.SAN'!$M$4:$M$73),0)),"")</f>
        <v/>
      </c>
      <c r="FB42" s="244" t="str">
        <f t="array" ref="FB42">IFERROR(INDEX([1]!Sanaudos[Saskaita],MATCH(1,('[1]3.4'!$AM42=[1]!Sanaudos[Kodas])*('[1]3.4'!FB$7='[1]2.SAN'!$M$4:$M$73),0)),"")</f>
        <v/>
      </c>
      <c r="FC42" s="244" t="str">
        <f t="array" ref="FC42">IFERROR(INDEX([1]!Sanaudos[Saskaita],MATCH(1,('[1]3.4'!$AM42=[1]!Sanaudos[Kodas])*('[1]3.4'!FC$7='[1]2.SAN'!$M$4:$M$73),0)),"")</f>
        <v/>
      </c>
      <c r="FD42" s="244" t="str">
        <f t="array" ref="FD42">IFERROR(INDEX([1]!Sanaudos[Saskaita],MATCH(1,('[1]3.4'!$AM42=[1]!Sanaudos[Kodas])*('[1]3.4'!FD$7='[1]2.SAN'!$M$4:$M$73),0)),"")</f>
        <v/>
      </c>
      <c r="FE42" s="244" t="str">
        <f t="array" ref="FE42">IFERROR(INDEX([1]!Sanaudos[Saskaita],MATCH(1,('[1]3.4'!$AM42=[1]!Sanaudos[Kodas])*('[1]3.4'!FE$7='[1]2.SAN'!$M$4:$M$73),0)),"")</f>
        <v/>
      </c>
      <c r="FF42" s="244" t="str">
        <f t="array" ref="FF42">IFERROR(INDEX([1]!Sanaudos[Saskaita],MATCH(1,('[1]3.4'!$AM42=[1]!Sanaudos[Kodas])*('[1]3.4'!FF$7='[1]2.SAN'!$M$4:$M$73),0)),"")</f>
        <v/>
      </c>
      <c r="FG42" s="244" t="str">
        <f t="array" ref="FG42">IFERROR(INDEX([1]!Sanaudos[Saskaita],MATCH(1,('[1]3.4'!$AM42=[1]!Sanaudos[Kodas])*('[1]3.4'!FG$7='[1]2.SAN'!$M$4:$M$73),0)),"")</f>
        <v/>
      </c>
      <c r="FH42" s="244" t="str">
        <f t="array" ref="FH42">IFERROR(INDEX([1]!Sanaudos[Saskaita],MATCH(1,('[1]3.4'!$AM42=[1]!Sanaudos[Kodas])*('[1]3.4'!FH$7='[1]2.SAN'!$M$4:$M$73),0)),"")</f>
        <v/>
      </c>
      <c r="FI42" s="244" t="str">
        <f t="array" ref="FI42">IFERROR(INDEX([1]!Sanaudos[Saskaita],MATCH(1,('[1]3.4'!$AM42=[1]!Sanaudos[Kodas])*('[1]3.4'!FI$7='[1]2.SAN'!$M$4:$M$73),0)),"")</f>
        <v/>
      </c>
      <c r="FJ42" s="244" t="str">
        <f t="array" ref="FJ42">IFERROR(INDEX([1]!Sanaudos[Saskaita],MATCH(1,('[1]3.4'!$AM42=[1]!Sanaudos[Kodas])*('[1]3.4'!FJ$7='[1]2.SAN'!$M$4:$M$73),0)),"")</f>
        <v/>
      </c>
      <c r="FK42" s="244" t="str">
        <f t="array" ref="FK42">IFERROR(INDEX([1]!Sanaudos[Saskaita],MATCH(1,('[1]3.4'!$AM42=[1]!Sanaudos[Kodas])*('[1]3.4'!FK$7='[1]2.SAN'!$M$4:$M$73),0)),"")</f>
        <v/>
      </c>
      <c r="FL42" s="244" t="str">
        <f t="array" ref="FL42">IFERROR(INDEX([1]!Sanaudos[Saskaita],MATCH(1,('[1]3.4'!$AM42=[1]!Sanaudos[Kodas])*('[1]3.4'!FL$7='[1]2.SAN'!$M$4:$M$73),0)),"")</f>
        <v/>
      </c>
      <c r="FM42" s="244" t="str">
        <f t="array" ref="FM42">IFERROR(INDEX([1]!Sanaudos[Saskaita],MATCH(1,('[1]3.4'!$AM42=[1]!Sanaudos[Kodas])*('[1]3.4'!FM$7='[1]2.SAN'!$M$4:$M$73),0)),"")</f>
        <v/>
      </c>
      <c r="FN42" s="244" t="str">
        <f t="array" ref="FN42">IFERROR(INDEX([1]!Sanaudos[Saskaita],MATCH(1,('[1]3.4'!$AM42=[1]!Sanaudos[Kodas])*('[1]3.4'!FN$7='[1]2.SAN'!$M$4:$M$73),0)),"")</f>
        <v/>
      </c>
      <c r="FO42" s="244" t="str">
        <f t="array" ref="FO42">IFERROR(INDEX([1]!Sanaudos[Saskaita],MATCH(1,('[1]3.4'!$AM42=[1]!Sanaudos[Kodas])*('[1]3.4'!FO$7='[1]2.SAN'!$M$4:$M$73),0)),"")</f>
        <v/>
      </c>
      <c r="FP42" s="244" t="str">
        <f t="array" ref="FP42">IFERROR(INDEX([1]!Sanaudos[Saskaita],MATCH(1,('[1]3.4'!$AM42=[1]!Sanaudos[Kodas])*('[1]3.4'!FP$7='[1]2.SAN'!$M$4:$M$73),0)),"")</f>
        <v/>
      </c>
      <c r="FQ42" s="244" t="str">
        <f t="array" ref="FQ42">IFERROR(INDEX([1]!Sanaudos[Saskaita],MATCH(1,('[1]3.4'!$AM42=[1]!Sanaudos[Kodas])*('[1]3.4'!FQ$7='[1]2.SAN'!$M$4:$M$73),0)),"")</f>
        <v/>
      </c>
      <c r="FR42" s="244" t="str">
        <f t="array" ref="FR42">IFERROR(INDEX([1]!Sanaudos[Saskaita],MATCH(1,('[1]3.4'!$AM42=[1]!Sanaudos[Kodas])*('[1]3.4'!FR$7='[1]2.SAN'!$M$4:$M$73),0)),"")</f>
        <v/>
      </c>
      <c r="FS42" s="244" t="str">
        <f t="array" ref="FS42">IFERROR(INDEX([1]!Sanaudos[Saskaita],MATCH(1,('[1]3.4'!$AM42=[1]!Sanaudos[Kodas])*('[1]3.4'!FS$7='[1]2.SAN'!$M$4:$M$73),0)),"")</f>
        <v/>
      </c>
      <c r="FT42" s="244" t="str">
        <f t="array" ref="FT42">IFERROR(INDEX([1]!Sanaudos[Saskaita],MATCH(1,('[1]3.4'!$AM42=[1]!Sanaudos[Kodas])*('[1]3.4'!FT$7='[1]2.SAN'!$M$4:$M$73),0)),"")</f>
        <v/>
      </c>
      <c r="FU42" s="244" t="str">
        <f t="array" ref="FU42">IFERROR(INDEX([1]!Sanaudos[Saskaita],MATCH(1,('[1]3.4'!$AM42=[1]!Sanaudos[Kodas])*('[1]3.4'!FU$7='[1]2.SAN'!$M$4:$M$73),0)),"")</f>
        <v/>
      </c>
      <c r="FV42" s="244" t="str">
        <f t="array" ref="FV42">IFERROR(INDEX([1]!Sanaudos[Saskaita],MATCH(1,('[1]3.4'!$AM42=[1]!Sanaudos[Kodas])*('[1]3.4'!FV$7='[1]2.SAN'!$M$4:$M$73),0)),"")</f>
        <v/>
      </c>
      <c r="FW42" s="244" t="str">
        <f t="array" ref="FW42">IFERROR(INDEX([1]!Sanaudos[Saskaita],MATCH(1,('[1]3.4'!$AM42=[1]!Sanaudos[Kodas])*('[1]3.4'!FW$7='[1]2.SAN'!$M$4:$M$73),0)),"")</f>
        <v/>
      </c>
      <c r="FX42" s="244" t="str">
        <f t="array" ref="FX42">IFERROR(INDEX([1]!Sanaudos[Saskaita],MATCH(1,('[1]3.4'!$AM42=[1]!Sanaudos[Kodas])*('[1]3.4'!FX$7='[1]2.SAN'!$M$4:$M$73),0)),"")</f>
        <v/>
      </c>
      <c r="FY42" s="244" t="str">
        <f t="array" ref="FY42">IFERROR(INDEX([1]!Sanaudos[Saskaita],MATCH(1,('[1]3.4'!$AM42=[1]!Sanaudos[Kodas])*('[1]3.4'!FY$7='[1]2.SAN'!$M$4:$M$73),0)),"")</f>
        <v/>
      </c>
      <c r="FZ42" s="244" t="str">
        <f t="array" ref="FZ42">IFERROR(INDEX([1]!Sanaudos[Saskaita],MATCH(1,('[1]3.4'!$AM42=[1]!Sanaudos[Kodas])*('[1]3.4'!FZ$7='[1]2.SAN'!$M$4:$M$73),0)),"")</f>
        <v/>
      </c>
      <c r="GA42" s="244" t="str">
        <f t="array" ref="GA42">IFERROR(INDEX([1]!Sanaudos[Saskaita],MATCH(1,('[1]3.4'!$AM42=[1]!Sanaudos[Kodas])*('[1]3.4'!GA$7='[1]2.SAN'!$M$4:$M$73),0)),"")</f>
        <v/>
      </c>
      <c r="GB42" s="244" t="str">
        <f t="array" ref="GB42">IFERROR(INDEX([1]!Sanaudos[Saskaita],MATCH(1,('[1]3.4'!$AM42=[1]!Sanaudos[Kodas])*('[1]3.4'!GB$7='[1]2.SAN'!$M$4:$M$73),0)),"")</f>
        <v/>
      </c>
      <c r="GC42" s="244" t="str">
        <f t="array" ref="GC42">IFERROR(INDEX([1]!Sanaudos[Saskaita],MATCH(1,('[1]3.4'!$AM42=[1]!Sanaudos[Kodas])*('[1]3.4'!GC$7='[1]2.SAN'!$M$4:$M$73),0)),"")</f>
        <v/>
      </c>
      <c r="GD42" s="244" t="str">
        <f t="array" ref="GD42">IFERROR(INDEX([1]!Sanaudos[Saskaita],MATCH(1,('[1]3.4'!$AM42=[1]!Sanaudos[Kodas])*('[1]3.4'!GD$7='[1]2.SAN'!$M$4:$M$73),0)),"")</f>
        <v/>
      </c>
      <c r="GE42" s="244" t="str">
        <f t="array" ref="GE42">IFERROR(INDEX([1]!Sanaudos[Saskaita],MATCH(1,('[1]3.4'!$AM42=[1]!Sanaudos[Kodas])*('[1]3.4'!GE$7='[1]2.SAN'!$M$4:$M$73),0)),"")</f>
        <v/>
      </c>
      <c r="GF42" s="244" t="str">
        <f t="array" ref="GF42">IFERROR(INDEX([1]!Sanaudos[Saskaita],MATCH(1,('[1]3.4'!$AM42=[1]!Sanaudos[Kodas])*('[1]3.4'!GF$7='[1]2.SAN'!$M$4:$M$73),0)),"")</f>
        <v/>
      </c>
      <c r="GG42" s="244" t="str">
        <f t="array" ref="GG42">IFERROR(INDEX([1]!Sanaudos[Saskaita],MATCH(1,('[1]3.4'!$AM42=[1]!Sanaudos[Kodas])*('[1]3.4'!GG$7='[1]2.SAN'!$M$4:$M$73),0)),"")</f>
        <v/>
      </c>
      <c r="GH42" s="244" t="str">
        <f t="array" ref="GH42">IFERROR(INDEX([1]!Sanaudos[Saskaita],MATCH(1,('[1]3.4'!$AM42=[1]!Sanaudos[Kodas])*('[1]3.4'!GH$7='[1]2.SAN'!$M$4:$M$73),0)),"")</f>
        <v/>
      </c>
      <c r="GI42" s="244" t="str">
        <f t="array" ref="GI42">IFERROR(INDEX([1]!Sanaudos[Saskaita],MATCH(1,('[1]3.4'!$AM42=[1]!Sanaudos[Kodas])*('[1]3.4'!GI$7='[1]2.SAN'!$M$4:$M$73),0)),"")</f>
        <v/>
      </c>
      <c r="GJ42" s="244" t="str">
        <f t="array" ref="GJ42">IFERROR(INDEX([1]!Sanaudos[Saskaita],MATCH(1,('[1]3.4'!$AM42=[1]!Sanaudos[Kodas])*('[1]3.4'!GJ$7='[1]2.SAN'!$M$4:$M$73),0)),"")</f>
        <v/>
      </c>
      <c r="GK42" s="244" t="str">
        <f t="array" ref="GK42">IFERROR(INDEX([1]!Sanaudos[Saskaita],MATCH(1,('[1]3.4'!$AM42=[1]!Sanaudos[Kodas])*('[1]3.4'!GK$7='[1]2.SAN'!$M$4:$M$73),0)),"")</f>
        <v/>
      </c>
      <c r="GL42" s="244" t="str">
        <f t="array" ref="GL42">IFERROR(INDEX([1]!Sanaudos[Saskaita],MATCH(1,('[1]3.4'!$AM42=[1]!Sanaudos[Kodas])*('[1]3.4'!GL$7='[1]2.SAN'!$M$4:$M$73),0)),"")</f>
        <v/>
      </c>
      <c r="GM42" s="244" t="str">
        <f t="array" ref="GM42">IFERROR(INDEX([1]!Sanaudos[Saskaita],MATCH(1,('[1]3.4'!$AM42=[1]!Sanaudos[Kodas])*('[1]3.4'!GM$7='[1]2.SAN'!$M$4:$M$73),0)),"")</f>
        <v/>
      </c>
      <c r="GN42" s="244" t="str">
        <f t="array" ref="GN42">IFERROR(INDEX([1]!Sanaudos[Saskaita],MATCH(1,('[1]3.4'!$AM42=[1]!Sanaudos[Kodas])*('[1]3.4'!GN$7='[1]2.SAN'!$M$4:$M$73),0)),"")</f>
        <v/>
      </c>
      <c r="GO42" s="244" t="str">
        <f t="array" ref="GO42">IFERROR(INDEX([1]!Sanaudos[Saskaita],MATCH(1,('[1]3.4'!$AM42=[1]!Sanaudos[Kodas])*('[1]3.4'!GO$7='[1]2.SAN'!$M$4:$M$73),0)),"")</f>
        <v/>
      </c>
      <c r="GP42" s="244" t="str">
        <f t="array" ref="GP42">IFERROR(INDEX([1]!Sanaudos[Saskaita],MATCH(1,('[1]3.4'!$AM42=[1]!Sanaudos[Kodas])*('[1]3.4'!GP$7='[1]2.SAN'!$M$4:$M$73),0)),"")</f>
        <v/>
      </c>
      <c r="GQ42" s="244" t="str">
        <f t="array" ref="GQ42">IFERROR(INDEX([1]!Sanaudos[Saskaita],MATCH(1,('[1]3.4'!$AM42=[1]!Sanaudos[Kodas])*('[1]3.4'!GQ$7='[1]2.SAN'!$M$4:$M$73),0)),"")</f>
        <v/>
      </c>
      <c r="GR42" s="244" t="str">
        <f t="array" ref="GR42">IFERROR(INDEX([1]!Sanaudos[Saskaita],MATCH(1,('[1]3.4'!$AM42=[1]!Sanaudos[Kodas])*('[1]3.4'!GR$7='[1]2.SAN'!$M$4:$M$73),0)),"")</f>
        <v/>
      </c>
      <c r="GS42" s="244" t="str">
        <f t="array" ref="GS42">IFERROR(INDEX([1]!Sanaudos[Saskaita],MATCH(1,('[1]3.4'!$AM42=[1]!Sanaudos[Kodas])*('[1]3.4'!GS$7='[1]2.SAN'!$M$4:$M$73),0)),"")</f>
        <v/>
      </c>
      <c r="GT42" s="244" t="str">
        <f t="array" ref="GT42">IFERROR(INDEX([1]!Sanaudos[Saskaita],MATCH(1,('[1]3.4'!$AM42=[1]!Sanaudos[Kodas])*('[1]3.4'!GT$7='[1]2.SAN'!$M$4:$M$73),0)),"")</f>
        <v/>
      </c>
      <c r="GU42" s="244" t="str">
        <f t="array" ref="GU42">IFERROR(INDEX([1]!Sanaudos[Saskaita],MATCH(1,('[1]3.4'!$AM42=[1]!Sanaudos[Kodas])*('[1]3.4'!GU$7='[1]2.SAN'!$M$4:$M$73),0)),"")</f>
        <v/>
      </c>
      <c r="GV42" s="244" t="str">
        <f t="array" ref="GV42">IFERROR(INDEX([1]!Sanaudos[Saskaita],MATCH(1,('[1]3.4'!$AM42=[1]!Sanaudos[Kodas])*('[1]3.4'!GV$7='[1]2.SAN'!$M$4:$M$73),0)),"")</f>
        <v/>
      </c>
      <c r="GW42" s="244" t="str">
        <f t="array" ref="GW42">IFERROR(INDEX([1]!Sanaudos[Saskaita],MATCH(1,('[1]3.4'!$AM42=[1]!Sanaudos[Kodas])*('[1]3.4'!GW$7='[1]2.SAN'!$M$4:$M$73),0)),"")</f>
        <v/>
      </c>
      <c r="GX42" s="244" t="str">
        <f t="array" ref="GX42">IFERROR(INDEX([1]!Sanaudos[Saskaita],MATCH(1,('[1]3.4'!$AM42=[1]!Sanaudos[Kodas])*('[1]3.4'!GX$7='[1]2.SAN'!$M$4:$M$73),0)),"")</f>
        <v/>
      </c>
      <c r="GY42" s="244" t="str">
        <f t="array" ref="GY42">IFERROR(INDEX([1]!Sanaudos[Saskaita],MATCH(1,('[1]3.4'!$AM42=[1]!Sanaudos[Kodas])*('[1]3.4'!GY$7='[1]2.SAN'!$M$4:$M$73),0)),"")</f>
        <v/>
      </c>
      <c r="GZ42" s="244" t="str">
        <f t="array" ref="GZ42">IFERROR(INDEX([1]!Sanaudos[Saskaita],MATCH(1,('[1]3.4'!$AM42=[1]!Sanaudos[Kodas])*('[1]3.4'!GZ$7='[1]2.SAN'!$M$4:$M$73),0)),"")</f>
        <v/>
      </c>
      <c r="HA42" s="244" t="str">
        <f t="array" ref="HA42">IFERROR(INDEX([1]!Sanaudos[Saskaita],MATCH(1,('[1]3.4'!$AM42=[1]!Sanaudos[Kodas])*('[1]3.4'!HA$7='[1]2.SAN'!$M$4:$M$73),0)),"")</f>
        <v/>
      </c>
      <c r="HB42" s="244" t="str">
        <f t="array" ref="HB42">IFERROR(INDEX([1]!Sanaudos[Saskaita],MATCH(1,('[1]3.4'!$AM42=[1]!Sanaudos[Kodas])*('[1]3.4'!HB$7='[1]2.SAN'!$M$4:$M$73),0)),"")</f>
        <v/>
      </c>
      <c r="HC42" s="244" t="str">
        <f t="array" ref="HC42">IFERROR(INDEX([1]!Sanaudos[Saskaita],MATCH(1,('[1]3.4'!$AM42=[1]!Sanaudos[Kodas])*('[1]3.4'!HC$7='[1]2.SAN'!$M$4:$M$73),0)),"")</f>
        <v/>
      </c>
      <c r="HD42" s="244" t="str">
        <f t="array" ref="HD42">IFERROR(INDEX([1]!Sanaudos[Saskaita],MATCH(1,('[1]3.4'!$AM42=[1]!Sanaudos[Kodas])*('[1]3.4'!HD$7='[1]2.SAN'!$M$4:$M$73),0)),"")</f>
        <v/>
      </c>
      <c r="HE42" s="244" t="str">
        <f t="array" ref="HE42">IFERROR(INDEX([1]!Sanaudos[Saskaita],MATCH(1,('[1]3.4'!$AM42=[1]!Sanaudos[Kodas])*('[1]3.4'!HE$7='[1]2.SAN'!$M$4:$M$73),0)),"")</f>
        <v/>
      </c>
      <c r="HF42" s="244" t="str">
        <f t="array" ref="HF42">IFERROR(INDEX([1]!Sanaudos[Saskaita],MATCH(1,('[1]3.4'!$AM42=[1]!Sanaudos[Kodas])*('[1]3.4'!HF$7='[1]2.SAN'!$M$4:$M$73),0)),"")</f>
        <v/>
      </c>
      <c r="HG42" s="244" t="str">
        <f t="array" ref="HG42">IFERROR(INDEX([1]!Sanaudos[Saskaita],MATCH(1,('[1]3.4'!$AM42=[1]!Sanaudos[Kodas])*('[1]3.4'!HG$7='[1]2.SAN'!$M$4:$M$73),0)),"")</f>
        <v/>
      </c>
      <c r="HH42" s="244" t="str">
        <f t="array" ref="HH42">IFERROR(INDEX([1]!Sanaudos[Saskaita],MATCH(1,('[1]3.4'!$AM42=[1]!Sanaudos[Kodas])*('[1]3.4'!HH$7='[1]2.SAN'!$M$4:$M$73),0)),"")</f>
        <v/>
      </c>
      <c r="HI42" s="244" t="str">
        <f t="array" ref="HI42">IFERROR(INDEX([1]!Sanaudos[Saskaita],MATCH(1,('[1]3.4'!$AM42=[1]!Sanaudos[Kodas])*('[1]3.4'!HI$7='[1]2.SAN'!$M$4:$M$73),0)),"")</f>
        <v/>
      </c>
      <c r="HJ42" s="244" t="str">
        <f t="array" ref="HJ42">IFERROR(INDEX([1]!Sanaudos[Saskaita],MATCH(1,('[1]3.4'!$AM42=[1]!Sanaudos[Kodas])*('[1]3.4'!HJ$7='[1]2.SAN'!$M$4:$M$73),0)),"")</f>
        <v/>
      </c>
      <c r="HK42" s="244" t="str">
        <f t="array" ref="HK42">IFERROR(INDEX([1]!Sanaudos[Saskaita],MATCH(1,('[1]3.4'!$AM42=[1]!Sanaudos[Kodas])*('[1]3.4'!HK$7='[1]2.SAN'!$M$4:$M$73),0)),"")</f>
        <v/>
      </c>
      <c r="HL42" s="244" t="str">
        <f t="array" ref="HL42">IFERROR(INDEX([1]!Sanaudos[Saskaita],MATCH(1,('[1]3.4'!$AM42=[1]!Sanaudos[Kodas])*('[1]3.4'!HL$7='[1]2.SAN'!$M$4:$M$73),0)),"")</f>
        <v/>
      </c>
      <c r="HM42" s="244" t="str">
        <f t="array" ref="HM42">IFERROR(INDEX([1]!Sanaudos[Saskaita],MATCH(1,('[1]3.4'!$AM42=[1]!Sanaudos[Kodas])*('[1]3.4'!HM$7='[1]2.SAN'!$M$4:$M$73),0)),"")</f>
        <v/>
      </c>
      <c r="HN42" s="244" t="str">
        <f t="array" ref="HN42">IFERROR(INDEX([1]!Sanaudos[Saskaita],MATCH(1,('[1]3.4'!$AM42=[1]!Sanaudos[Kodas])*('[1]3.4'!HN$7='[1]2.SAN'!$M$4:$M$73),0)),"")</f>
        <v/>
      </c>
      <c r="HO42" s="244" t="str">
        <f t="array" ref="HO42">IFERROR(INDEX([1]!Sanaudos[Saskaita],MATCH(1,('[1]3.4'!$AM42=[1]!Sanaudos[Kodas])*('[1]3.4'!HO$7='[1]2.SAN'!$M$4:$M$73),0)),"")</f>
        <v/>
      </c>
      <c r="HP42" s="244" t="str">
        <f t="array" ref="HP42">IFERROR(INDEX([1]!Sanaudos[Saskaita],MATCH(1,('[1]3.4'!$AM42=[1]!Sanaudos[Kodas])*('[1]3.4'!HP$7='[1]2.SAN'!$M$4:$M$73),0)),"")</f>
        <v/>
      </c>
      <c r="HQ42" s="244" t="str">
        <f t="array" ref="HQ42">IFERROR(INDEX([1]!Sanaudos[Saskaita],MATCH(1,('[1]3.4'!$AM42=[1]!Sanaudos[Kodas])*('[1]3.4'!HQ$7='[1]2.SAN'!$M$4:$M$73),0)),"")</f>
        <v/>
      </c>
      <c r="HR42" s="244" t="str">
        <f t="array" ref="HR42">IFERROR(INDEX([1]!Sanaudos[Saskaita],MATCH(1,('[1]3.4'!$AM42=[1]!Sanaudos[Kodas])*('[1]3.4'!HR$7='[1]2.SAN'!$M$4:$M$73),0)),"")</f>
        <v/>
      </c>
      <c r="HS42" s="244" t="str">
        <f t="array" ref="HS42">IFERROR(INDEX([1]!Sanaudos[Saskaita],MATCH(1,('[1]3.4'!$AM42=[1]!Sanaudos[Kodas])*('[1]3.4'!HS$7='[1]2.SAN'!$M$4:$M$73),0)),"")</f>
        <v/>
      </c>
      <c r="HT42" s="244" t="str">
        <f t="array" ref="HT42">IFERROR(INDEX([1]!Sanaudos[Saskaita],MATCH(1,('[1]3.4'!$AM42=[1]!Sanaudos[Kodas])*('[1]3.4'!HT$7='[1]2.SAN'!$M$4:$M$73),0)),"")</f>
        <v/>
      </c>
      <c r="HU42" s="244" t="str">
        <f t="array" ref="HU42">IFERROR(INDEX([1]!Sanaudos[Saskaita],MATCH(1,('[1]3.4'!$AM42=[1]!Sanaudos[Kodas])*('[1]3.4'!HU$7='[1]2.SAN'!$M$4:$M$73),0)),"")</f>
        <v/>
      </c>
      <c r="HV42" s="244" t="str">
        <f t="array" ref="HV42">IFERROR(INDEX([1]!Sanaudos[Saskaita],MATCH(1,('[1]3.4'!$AM42=[1]!Sanaudos[Kodas])*('[1]3.4'!HV$7='[1]2.SAN'!$M$4:$M$73),0)),"")</f>
        <v/>
      </c>
      <c r="HW42" s="244" t="str">
        <f t="array" ref="HW42">IFERROR(INDEX([1]!Sanaudos[Saskaita],MATCH(1,('[1]3.4'!$AM42=[1]!Sanaudos[Kodas])*('[1]3.4'!HW$7='[1]2.SAN'!$M$4:$M$73),0)),"")</f>
        <v/>
      </c>
      <c r="HX42" s="244" t="str">
        <f t="array" ref="HX42">IFERROR(INDEX([1]!Sanaudos[Saskaita],MATCH(1,('[1]3.4'!$AM42=[1]!Sanaudos[Kodas])*('[1]3.4'!HX$7='[1]2.SAN'!$M$4:$M$73),0)),"")</f>
        <v/>
      </c>
      <c r="HY42" s="244" t="str">
        <f t="array" ref="HY42">IFERROR(INDEX([1]!Sanaudos[Saskaita],MATCH(1,('[1]3.4'!$AM42=[1]!Sanaudos[Kodas])*('[1]3.4'!HY$7='[1]2.SAN'!$M$4:$M$73),0)),"")</f>
        <v/>
      </c>
      <c r="HZ42" s="244" t="str">
        <f t="array" ref="HZ42">IFERROR(INDEX([1]!Sanaudos[Saskaita],MATCH(1,('[1]3.4'!$AM42=[1]!Sanaudos[Kodas])*('[1]3.4'!HZ$7='[1]2.SAN'!$M$4:$M$73),0)),"")</f>
        <v/>
      </c>
      <c r="IA42" s="244" t="str">
        <f t="array" ref="IA42">IFERROR(INDEX([1]!Sanaudos[Saskaita],MATCH(1,('[1]3.4'!$AM42=[1]!Sanaudos[Kodas])*('[1]3.4'!IA$7='[1]2.SAN'!$M$4:$M$73),0)),"")</f>
        <v/>
      </c>
      <c r="IB42" s="244" t="str">
        <f t="array" ref="IB42">IFERROR(INDEX([1]!Sanaudos[Saskaita],MATCH(1,('[1]3.4'!$AM42=[1]!Sanaudos[Kodas])*('[1]3.4'!IB$7='[1]2.SAN'!$M$4:$M$73),0)),"")</f>
        <v/>
      </c>
      <c r="IC42" s="244" t="str">
        <f t="array" ref="IC42">IFERROR(INDEX([1]!Sanaudos[Saskaita],MATCH(1,('[1]3.4'!$AM42=[1]!Sanaudos[Kodas])*('[1]3.4'!IC$7='[1]2.SAN'!$M$4:$M$73),0)),"")</f>
        <v/>
      </c>
      <c r="ID42" s="244" t="str">
        <f t="array" ref="ID42">IFERROR(INDEX([1]!Sanaudos[Saskaita],MATCH(1,('[1]3.4'!$AM42=[1]!Sanaudos[Kodas])*('[1]3.4'!ID$7='[1]2.SAN'!$M$4:$M$73),0)),"")</f>
        <v/>
      </c>
      <c r="IE42" s="244" t="str">
        <f t="array" ref="IE42">IFERROR(INDEX([1]!Sanaudos[Saskaita],MATCH(1,('[1]3.4'!$AM42=[1]!Sanaudos[Kodas])*('[1]3.4'!IE$7='[1]2.SAN'!$M$4:$M$73),0)),"")</f>
        <v/>
      </c>
      <c r="IF42" s="244" t="str">
        <f t="array" ref="IF42">IFERROR(INDEX([1]!Sanaudos[Saskaita],MATCH(1,('[1]3.4'!$AM42=[1]!Sanaudos[Kodas])*('[1]3.4'!IF$7='[1]2.SAN'!$M$4:$M$73),0)),"")</f>
        <v/>
      </c>
      <c r="IG42" s="244" t="str">
        <f t="array" ref="IG42">IFERROR(INDEX([1]!Sanaudos[Saskaita],MATCH(1,('[1]3.4'!$AM42=[1]!Sanaudos[Kodas])*('[1]3.4'!IG$7='[1]2.SAN'!$M$4:$M$73),0)),"")</f>
        <v/>
      </c>
      <c r="IH42" s="244" t="str">
        <f t="array" ref="IH42">IFERROR(INDEX([1]!Sanaudos[Saskaita],MATCH(1,('[1]3.4'!$AM42=[1]!Sanaudos[Kodas])*('[1]3.4'!IH$7='[1]2.SAN'!$M$4:$M$73),0)),"")</f>
        <v/>
      </c>
      <c r="II42" s="244" t="str">
        <f t="array" ref="II42">IFERROR(INDEX([1]!Sanaudos[Saskaita],MATCH(1,('[1]3.4'!$AM42=[1]!Sanaudos[Kodas])*('[1]3.4'!II$7='[1]2.SAN'!$M$4:$M$73),0)),"")</f>
        <v/>
      </c>
      <c r="IJ42" s="244" t="str">
        <f t="array" ref="IJ42">IFERROR(INDEX([1]!Sanaudos[Saskaita],MATCH(1,('[1]3.4'!$AM42=[1]!Sanaudos[Kodas])*('[1]3.4'!IJ$7='[1]2.SAN'!$M$4:$M$73),0)),"")</f>
        <v/>
      </c>
      <c r="IK42" s="244" t="str">
        <f t="array" ref="IK42">IFERROR(INDEX([1]!Sanaudos[Saskaita],MATCH(1,('[1]3.4'!$AM42=[1]!Sanaudos[Kodas])*('[1]3.4'!IK$7='[1]2.SAN'!$M$4:$M$73),0)),"")</f>
        <v/>
      </c>
    </row>
    <row r="43" spans="2:245" ht="12.2" customHeight="1" x14ac:dyDescent="0.2">
      <c r="B43" s="566"/>
      <c r="C43" s="255" t="s">
        <v>829</v>
      </c>
      <c r="D43" s="259" t="s">
        <v>830</v>
      </c>
      <c r="E43" s="257" t="str">
        <f t="shared" si="2"/>
        <v xml:space="preserve">                                    </v>
      </c>
      <c r="F43" s="258" t="e">
        <f>+SUMIFS([1]!Sanaudos[Suma],[1]!Sanaudos[Kodas],AM43,[1]!Sanaudos[PASK],TRUE)</f>
        <v>#REF!</v>
      </c>
      <c r="G43" s="258" t="e">
        <f>-SUMIFS([1]!Sanaudos[Suma],[1]!Sanaudos[Kodas],$AM43,[1]!Sanaudos[Pagal DK RAS],700)</f>
        <v>#REF!</v>
      </c>
      <c r="H43" s="258" t="e">
        <f>+SUMIFS('[1]5.turtas'!$D$1:$AN$1,'[1]5.turtas'!$D$4:$AN$4,$AM43)</f>
        <v>#VALUE!</v>
      </c>
      <c r="I43" s="258" t="e">
        <f>-SUMIFS([1]!Sanaudos[Suma],[1]!Sanaudos[Kodas],$AM43,[1]!Sanaudos[Pagal DK RAS],901)-SUMIFS([1]!Sanaudos[Suma],[1]!Sanaudos[Kodas],$AM43,[1]!Sanaudos[Pagal DK RAS],902)-SUMIFS([1]!Sanaudos[Suma],[1]!Sanaudos[Kodas],$AM43,[1]!Sanaudos[Pagal DK RAS],905)</f>
        <v>#REF!</v>
      </c>
      <c r="J43" s="258" t="e">
        <f>+SUMIFS([1]!DU[DU],[1]!DU[Kodas],$AM43)+SUMIFS([1]!DU[Sodra],[1]!DU[Kodas],$AM43)+SUMIFS([1]!DU[Išeitinės išmokos, kompensacijos],[1]!DU[Kodas],$AM43)</f>
        <v>#REF!</v>
      </c>
      <c r="K43" s="258" t="e">
        <f>+SUMIFS([1]!Sanaudos_kor[Suma],[1]!Sanaudos_kor[Kodas],$AM43,[1]!Sanaudos_kor[PASK],TRUE,[1]!Sanaudos_kor[KOR_nr],K$1)</f>
        <v>#REF!</v>
      </c>
      <c r="L43" s="258" t="e">
        <f>+SUMIFS([1]!Sanaudos_kor[Suma],[1]!Sanaudos_kor[Kodas],$AM43,[1]!Sanaudos_kor[PASK],TRUE,[1]!Sanaudos_kor[KOR_nr],L$1)</f>
        <v>#REF!</v>
      </c>
      <c r="M43" s="258" t="e">
        <f>+SUMIFS([1]!Sanaudos_kor[Suma],[1]!Sanaudos_kor[Kodas],$AM43,[1]!Sanaudos_kor[PASK],TRUE,[1]!Sanaudos_kor[KOR_nr],M$1)</f>
        <v>#REF!</v>
      </c>
      <c r="N43" s="258" t="e">
        <f>+SUMIFS([1]!Sanaudos_kor[Suma],[1]!Sanaudos_kor[Kodas],$AM43,[1]!Sanaudos_kor[PASK],TRUE,[1]!Sanaudos_kor[KOR_nr],N$1)</f>
        <v>#REF!</v>
      </c>
      <c r="O43" s="258" t="e">
        <f>+SUMIFS([1]!Sanaudos_kor[Suma],[1]!Sanaudos_kor[Kodas],$AM43,[1]!Sanaudos_kor[PASK],TRUE,[1]!Sanaudos_kor[KOR_nr],O$1)</f>
        <v>#REF!</v>
      </c>
      <c r="P43" s="258" t="e">
        <f>+SUMIFS([1]!Sanaudos_kor[Suma],[1]!Sanaudos_kor[Kodas],$AM43,[1]!Sanaudos_kor[PASK],TRUE,[1]!Sanaudos_kor[KOR_nr],P$1)</f>
        <v>#REF!</v>
      </c>
      <c r="Q43" s="258" t="e">
        <f>+SUMIFS([1]!Sanaudos_kor[Suma],[1]!Sanaudos_kor[Kodas],$AM43,[1]!Sanaudos_kor[PASK],TRUE,[1]!Sanaudos_kor[KOR_nr],Q$1)</f>
        <v>#REF!</v>
      </c>
      <c r="R43" s="258" t="e">
        <f>+SUMIFS([1]!Sanaudos_kor[Suma],[1]!Sanaudos_kor[Kodas],$AM43,[1]!Sanaudos_kor[PASK],TRUE,[1]!Sanaudos_kor[KOR_nr],R$1)</f>
        <v>#REF!</v>
      </c>
      <c r="S43" s="258" t="e">
        <f>+SUMIFS([1]!Sanaudos_kor[Suma],[1]!Sanaudos_kor[Kodas],$AM43,[1]!Sanaudos_kor[PASK],TRUE,[1]!Sanaudos_kor[KOR_nr],S$1)</f>
        <v>#REF!</v>
      </c>
      <c r="T43" s="258" t="e">
        <f>+SUMIFS([1]!Sanaudos_kor[Suma],[1]!Sanaudos_kor[Kodas],$AM43,[1]!Sanaudos_kor[PASK],TRUE,[1]!Sanaudos_kor[KOR_nr],T$1)</f>
        <v>#REF!</v>
      </c>
      <c r="U43" s="258" t="e">
        <f>+SUMIFS([1]!Sanaudos_kor[Suma],[1]!Sanaudos_kor[Kodas],$AM43,[1]!Sanaudos_kor[PASK],TRUE,[1]!Sanaudos_kor[KOR_nr],U$1)</f>
        <v>#REF!</v>
      </c>
      <c r="V43" s="258" t="e">
        <f>+SUMIFS([1]!Sanaudos_kor[Suma],[1]!Sanaudos_kor[Kodas],$AM43,[1]!Sanaudos_kor[PASK],TRUE,[1]!Sanaudos_kor[KOR_nr],V$1)</f>
        <v>#REF!</v>
      </c>
      <c r="W43" s="258" t="e">
        <f>+SUMIFS([1]!Sanaudos_kor[Suma],[1]!Sanaudos_kor[Kodas],$AM43,[1]!Sanaudos_kor[PASK],TRUE,[1]!Sanaudos_kor[KOR_nr],W$1)</f>
        <v>#REF!</v>
      </c>
      <c r="X43" s="258" t="e">
        <f>+SUMIFS([1]!Sanaudos_kor[Suma],[1]!Sanaudos_kor[Kodas],$AM43,[1]!Sanaudos_kor[PASK],TRUE,[1]!Sanaudos_kor[KOR_nr],X$1)</f>
        <v>#REF!</v>
      </c>
      <c r="Y43" s="258" t="e">
        <f>+SUMIFS([1]!Sanaudos_kor[Suma],[1]!Sanaudos_kor[Kodas],$AM43,[1]!Sanaudos_kor[PASK],TRUE,[1]!Sanaudos_kor[KOR_nr],Y$1)</f>
        <v>#REF!</v>
      </c>
      <c r="Z43" s="258" t="e">
        <f>+SUMIFS([1]!Sanaudos_kor[Suma],[1]!Sanaudos_kor[Kodas],$AM43,[1]!Sanaudos_kor[PASK],TRUE,[1]!Sanaudos_kor[KOR_nr],Z$1)</f>
        <v>#REF!</v>
      </c>
      <c r="AA43" s="258" t="e">
        <f>+SUMIFS([1]!Sanaudos_kor[Suma],[1]!Sanaudos_kor[Kodas],$AM43,[1]!Sanaudos_kor[PASK],TRUE,[1]!Sanaudos_kor[KOR_nr],AA$1)</f>
        <v>#REF!</v>
      </c>
      <c r="AB43" s="258" t="e">
        <f>+SUMIFS([1]!Sanaudos_kor[Suma],[1]!Sanaudos_kor[Kodas],$AM43,[1]!Sanaudos_kor[PASK],TRUE,[1]!Sanaudos_kor[KOR_nr],AB$1)</f>
        <v>#REF!</v>
      </c>
      <c r="AC43" s="258" t="e">
        <f>+SUMIFS([1]!Sanaudos_kor[Suma],[1]!Sanaudos_kor[Kodas],$AM43,[1]!Sanaudos_kor[PASK],TRUE,[1]!Sanaudos_kor[KOR_nr],AC$1)</f>
        <v>#REF!</v>
      </c>
      <c r="AD43" s="258" t="e">
        <f>+SUMIFS([1]!Sanaudos_kor[Suma],[1]!Sanaudos_kor[Kodas],$AM43,[1]!Sanaudos_kor[PASK],TRUE,[1]!Sanaudos_kor[KOR_nr],AD$1)</f>
        <v>#REF!</v>
      </c>
      <c r="AE43" s="258" t="e">
        <f>+SUMIFS([1]!Sanaudos_kor[Suma],[1]!Sanaudos_kor[Kodas],$AM43,[1]!Sanaudos_kor[PASK],TRUE,[1]!Sanaudos_kor[KOR_nr],AE$1)</f>
        <v>#REF!</v>
      </c>
      <c r="AF43" s="258" t="e">
        <f>+SUMIFS([1]!Sanaudos_kor[Suma],[1]!Sanaudos_kor[Kodas],$AM43,[1]!Sanaudos_kor[PASK],TRUE,[1]!Sanaudos_kor[KOR_nr],AF$1)</f>
        <v>#REF!</v>
      </c>
      <c r="AG43" s="258" t="e">
        <f t="shared" si="0"/>
        <v>#REF!</v>
      </c>
      <c r="AH43" s="566"/>
      <c r="AJ43" s="211" t="s">
        <v>512</v>
      </c>
      <c r="AK43" s="124">
        <f>+'[1]2.SAN'!C210</f>
        <v>0</v>
      </c>
      <c r="AM43" s="249"/>
      <c r="AN43" s="250" t="e">
        <f>+SUMIFS('[1]6'!$Y$161:$BL$161,'[1]6'!$Y$2:$BL$2,$AM43)</f>
        <v>#VALUE!</v>
      </c>
      <c r="AO43" s="250" t="e">
        <f t="shared" si="4"/>
        <v>#REF!</v>
      </c>
      <c r="AQ43" s="250" t="e">
        <f>+SUMIFS('[1]3.4'!$F$133:$F$202,'[1]3.4'!$D$133:$D$202,$AM43,'[1]3.4'!$E$133:$E$202,"")</f>
        <v>#VALUE!</v>
      </c>
      <c r="AR43" s="250" t="e">
        <f t="shared" si="1"/>
        <v>#VALUE!</v>
      </c>
      <c r="AT43" s="244" t="str">
        <f t="array" ref="AT43">IFERROR(INDEX([1]!Sanaudos[Saskaita],MATCH(1,('[1]3.4'!$AM43=[1]!Sanaudos[Kodas])*('[1]3.4'!AT$7='[1]2.SAN'!$M$4:$M$73),0)),"")</f>
        <v/>
      </c>
      <c r="AU43" s="244" t="str">
        <f t="array" ref="AU43">IFERROR(INDEX([1]!Sanaudos[Saskaita],MATCH(1,('[1]3.4'!$AM43=[1]!Sanaudos[Kodas])*('[1]3.4'!AU$7='[1]2.SAN'!$M$4:$M$73),0)),"")</f>
        <v/>
      </c>
      <c r="AV43" s="244" t="str">
        <f t="array" ref="AV43">IFERROR(INDEX([1]!Sanaudos[Saskaita],MATCH(1,('[1]3.4'!$AM43=[1]!Sanaudos[Kodas])*('[1]3.4'!AV$7='[1]2.SAN'!$M$4:$M$73),0)),"")</f>
        <v/>
      </c>
      <c r="AW43" s="244" t="str">
        <f t="array" ref="AW43">IFERROR(INDEX([1]!Sanaudos[Saskaita],MATCH(1,('[1]3.4'!$AM43=[1]!Sanaudos[Kodas])*('[1]3.4'!AW$7='[1]2.SAN'!$M$4:$M$73),0)),"")</f>
        <v/>
      </c>
      <c r="AX43" s="244" t="str">
        <f t="array" ref="AX43">IFERROR(INDEX([1]!Sanaudos[Saskaita],MATCH(1,('[1]3.4'!$AM43=[1]!Sanaudos[Kodas])*('[1]3.4'!AX$7='[1]2.SAN'!$M$4:$M$73),0)),"")</f>
        <v/>
      </c>
      <c r="AY43" s="244" t="str">
        <f t="array" ref="AY43">IFERROR(INDEX([1]!Sanaudos[Saskaita],MATCH(1,('[1]3.4'!$AM43=[1]!Sanaudos[Kodas])*('[1]3.4'!AY$7='[1]2.SAN'!$M$4:$M$73),0)),"")</f>
        <v/>
      </c>
      <c r="AZ43" s="244" t="str">
        <f t="array" ref="AZ43">IFERROR(INDEX([1]!Sanaudos[Saskaita],MATCH(1,('[1]3.4'!$AM43=[1]!Sanaudos[Kodas])*('[1]3.4'!AZ$7='[1]2.SAN'!$M$4:$M$73),0)),"")</f>
        <v/>
      </c>
      <c r="BA43" s="244" t="str">
        <f t="array" ref="BA43">IFERROR(INDEX([1]!Sanaudos[Saskaita],MATCH(1,('[1]3.4'!$AM43=[1]!Sanaudos[Kodas])*('[1]3.4'!BA$7='[1]2.SAN'!$M$4:$M$73),0)),"")</f>
        <v/>
      </c>
      <c r="BB43" s="244" t="str">
        <f t="array" ref="BB43">IFERROR(INDEX([1]!Sanaudos[Saskaita],MATCH(1,('[1]3.4'!$AM43=[1]!Sanaudos[Kodas])*('[1]3.4'!BB$7='[1]2.SAN'!$M$4:$M$73),0)),"")</f>
        <v/>
      </c>
      <c r="BC43" s="244" t="str">
        <f t="array" ref="BC43">IFERROR(INDEX([1]!Sanaudos[Saskaita],MATCH(1,('[1]3.4'!$AM43=[1]!Sanaudos[Kodas])*('[1]3.4'!BC$7='[1]2.SAN'!$M$4:$M$73),0)),"")</f>
        <v/>
      </c>
      <c r="BD43" s="244" t="str">
        <f t="array" ref="BD43">IFERROR(INDEX([1]!Sanaudos[Saskaita],MATCH(1,('[1]3.4'!$AM43=[1]!Sanaudos[Kodas])*('[1]3.4'!BD$7='[1]2.SAN'!$M$4:$M$73),0)),"")</f>
        <v/>
      </c>
      <c r="BE43" s="244" t="str">
        <f t="array" ref="BE43">IFERROR(INDEX([1]!Sanaudos[Saskaita],MATCH(1,('[1]3.4'!$AM43=[1]!Sanaudos[Kodas])*('[1]3.4'!BE$7='[1]2.SAN'!$M$4:$M$73),0)),"")</f>
        <v/>
      </c>
      <c r="BF43" s="244" t="str">
        <f t="array" ref="BF43">IFERROR(INDEX([1]!Sanaudos[Saskaita],MATCH(1,('[1]3.4'!$AM43=[1]!Sanaudos[Kodas])*('[1]3.4'!BF$7='[1]2.SAN'!$M$4:$M$73),0)),"")</f>
        <v/>
      </c>
      <c r="BG43" s="244" t="str">
        <f t="array" ref="BG43">IFERROR(INDEX([1]!Sanaudos[Saskaita],MATCH(1,('[1]3.4'!$AM43=[1]!Sanaudos[Kodas])*('[1]3.4'!BG$7='[1]2.SAN'!$M$4:$M$73),0)),"")</f>
        <v/>
      </c>
      <c r="BH43" s="244" t="str">
        <f t="array" ref="BH43">IFERROR(INDEX([1]!Sanaudos[Saskaita],MATCH(1,('[1]3.4'!$AM43=[1]!Sanaudos[Kodas])*('[1]3.4'!BH$7='[1]2.SAN'!$M$4:$M$73),0)),"")</f>
        <v/>
      </c>
      <c r="BI43" s="244" t="str">
        <f t="array" ref="BI43">IFERROR(INDEX([1]!Sanaudos[Saskaita],MATCH(1,('[1]3.4'!$AM43=[1]!Sanaudos[Kodas])*('[1]3.4'!BI$7='[1]2.SAN'!$M$4:$M$73),0)),"")</f>
        <v/>
      </c>
      <c r="BJ43" s="244" t="str">
        <f t="array" ref="BJ43">IFERROR(INDEX([1]!Sanaudos[Saskaita],MATCH(1,('[1]3.4'!$AM43=[1]!Sanaudos[Kodas])*('[1]3.4'!BJ$7='[1]2.SAN'!$M$4:$M$73),0)),"")</f>
        <v/>
      </c>
      <c r="BK43" s="244" t="str">
        <f t="array" ref="BK43">IFERROR(INDEX([1]!Sanaudos[Saskaita],MATCH(1,('[1]3.4'!$AM43=[1]!Sanaudos[Kodas])*('[1]3.4'!BK$7='[1]2.SAN'!$M$4:$M$73),0)),"")</f>
        <v/>
      </c>
      <c r="BL43" s="244" t="str">
        <f t="array" ref="BL43">IFERROR(INDEX([1]!Sanaudos[Saskaita],MATCH(1,('[1]3.4'!$AM43=[1]!Sanaudos[Kodas])*('[1]3.4'!BL$7='[1]2.SAN'!$M$4:$M$73),0)),"")</f>
        <v/>
      </c>
      <c r="BM43" s="244" t="str">
        <f t="array" ref="BM43">IFERROR(INDEX([1]!Sanaudos[Saskaita],MATCH(1,('[1]3.4'!$AM43=[1]!Sanaudos[Kodas])*('[1]3.4'!BM$7='[1]2.SAN'!$M$4:$M$73),0)),"")</f>
        <v/>
      </c>
      <c r="BN43" s="244" t="str">
        <f t="array" ref="BN43">IFERROR(INDEX([1]!Sanaudos[Saskaita],MATCH(1,('[1]3.4'!$AM43=[1]!Sanaudos[Kodas])*('[1]3.4'!BN$7='[1]2.SAN'!$M$4:$M$73),0)),"")</f>
        <v/>
      </c>
      <c r="BO43" s="244" t="str">
        <f t="array" ref="BO43">IFERROR(INDEX([1]!Sanaudos[Saskaita],MATCH(1,('[1]3.4'!$AM43=[1]!Sanaudos[Kodas])*('[1]3.4'!BO$7='[1]2.SAN'!$M$4:$M$73),0)),"")</f>
        <v/>
      </c>
      <c r="BP43" s="244" t="str">
        <f t="array" ref="BP43">IFERROR(INDEX([1]!Sanaudos[Saskaita],MATCH(1,('[1]3.4'!$AM43=[1]!Sanaudos[Kodas])*('[1]3.4'!BP$7='[1]2.SAN'!$M$4:$M$73),0)),"")</f>
        <v/>
      </c>
      <c r="BQ43" s="244" t="str">
        <f t="array" ref="BQ43">IFERROR(INDEX([1]!Sanaudos[Saskaita],MATCH(1,('[1]3.4'!$AM43=[1]!Sanaudos[Kodas])*('[1]3.4'!BQ$7='[1]2.SAN'!$M$4:$M$73),0)),"")</f>
        <v/>
      </c>
      <c r="BR43" s="244" t="str">
        <f t="array" ref="BR43">IFERROR(INDEX([1]!Sanaudos[Saskaita],MATCH(1,('[1]3.4'!$AM43=[1]!Sanaudos[Kodas])*('[1]3.4'!BR$7='[1]2.SAN'!$M$4:$M$73),0)),"")</f>
        <v/>
      </c>
      <c r="BS43" s="244" t="str">
        <f t="array" ref="BS43">IFERROR(INDEX([1]!Sanaudos[Saskaita],MATCH(1,('[1]3.4'!$AM43=[1]!Sanaudos[Kodas])*('[1]3.4'!BS$7='[1]2.SAN'!$M$4:$M$73),0)),"")</f>
        <v/>
      </c>
      <c r="BT43" s="244" t="str">
        <f t="array" ref="BT43">IFERROR(INDEX([1]!Sanaudos[Saskaita],MATCH(1,('[1]3.4'!$AM43=[1]!Sanaudos[Kodas])*('[1]3.4'!BT$7='[1]2.SAN'!$M$4:$M$73),0)),"")</f>
        <v/>
      </c>
      <c r="BU43" s="244" t="str">
        <f t="array" ref="BU43">IFERROR(INDEX([1]!Sanaudos[Saskaita],MATCH(1,('[1]3.4'!$AM43=[1]!Sanaudos[Kodas])*('[1]3.4'!BU$7='[1]2.SAN'!$M$4:$M$73),0)),"")</f>
        <v/>
      </c>
      <c r="BV43" s="244" t="str">
        <f t="array" ref="BV43">IFERROR(INDEX([1]!Sanaudos[Saskaita],MATCH(1,('[1]3.4'!$AM43=[1]!Sanaudos[Kodas])*('[1]3.4'!BV$7='[1]2.SAN'!$M$4:$M$73),0)),"")</f>
        <v/>
      </c>
      <c r="BW43" s="244" t="str">
        <f t="array" ref="BW43">IFERROR(INDEX([1]!Sanaudos[Saskaita],MATCH(1,('[1]3.4'!$AM43=[1]!Sanaudos[Kodas])*('[1]3.4'!BW$7='[1]2.SAN'!$M$4:$M$73),0)),"")</f>
        <v/>
      </c>
      <c r="BX43" s="244" t="str">
        <f t="array" ref="BX43">IFERROR(INDEX([1]!Sanaudos[Saskaita],MATCH(1,('[1]3.4'!$AM43=[1]!Sanaudos[Kodas])*('[1]3.4'!BX$7='[1]2.SAN'!$M$4:$M$73),0)),"")</f>
        <v/>
      </c>
      <c r="BY43" s="244" t="str">
        <f t="array" ref="BY43">IFERROR(INDEX([1]!Sanaudos[Saskaita],MATCH(1,('[1]3.4'!$AM43=[1]!Sanaudos[Kodas])*('[1]3.4'!BY$7='[1]2.SAN'!$M$4:$M$73),0)),"")</f>
        <v/>
      </c>
      <c r="BZ43" s="244" t="str">
        <f t="array" ref="BZ43">IFERROR(INDEX([1]!Sanaudos[Saskaita],MATCH(1,('[1]3.4'!$AM43=[1]!Sanaudos[Kodas])*('[1]3.4'!BZ$7='[1]2.SAN'!$M$4:$M$73),0)),"")</f>
        <v/>
      </c>
      <c r="CA43" s="244" t="str">
        <f t="array" ref="CA43">IFERROR(INDEX([1]!Sanaudos[Saskaita],MATCH(1,('[1]3.4'!$AM43=[1]!Sanaudos[Kodas])*('[1]3.4'!CA$7='[1]2.SAN'!$M$4:$M$73),0)),"")</f>
        <v/>
      </c>
      <c r="CB43" s="244" t="str">
        <f t="array" ref="CB43">IFERROR(INDEX([1]!Sanaudos[Saskaita],MATCH(1,('[1]3.4'!$AM43=[1]!Sanaudos[Kodas])*('[1]3.4'!CB$7='[1]2.SAN'!$M$4:$M$73),0)),"")</f>
        <v/>
      </c>
      <c r="CC43" s="244" t="str">
        <f t="array" ref="CC43">IFERROR(INDEX([1]!Sanaudos[Saskaita],MATCH(1,('[1]3.4'!$AM43=[1]!Sanaudos[Kodas])*('[1]3.4'!CC$7='[1]2.SAN'!$M$4:$M$73),0)),"")</f>
        <v/>
      </c>
      <c r="CD43" s="244" t="str">
        <f t="array" ref="CD43">IFERROR(INDEX([1]!Sanaudos[Saskaita],MATCH(1,('[1]3.4'!$AM43=[1]!Sanaudos[Kodas])*('[1]3.4'!CD$7='[1]2.SAN'!$M$4:$M$73),0)),"")</f>
        <v/>
      </c>
      <c r="CE43" s="244" t="str">
        <f t="array" ref="CE43">IFERROR(INDEX([1]!Sanaudos[Saskaita],MATCH(1,('[1]3.4'!$AM43=[1]!Sanaudos[Kodas])*('[1]3.4'!CE$7='[1]2.SAN'!$M$4:$M$73),0)),"")</f>
        <v/>
      </c>
      <c r="CF43" s="244" t="str">
        <f t="array" ref="CF43">IFERROR(INDEX([1]!Sanaudos[Saskaita],MATCH(1,('[1]3.4'!$AM43=[1]!Sanaudos[Kodas])*('[1]3.4'!CF$7='[1]2.SAN'!$M$4:$M$73),0)),"")</f>
        <v/>
      </c>
      <c r="CG43" s="244" t="str">
        <f t="array" ref="CG43">IFERROR(INDEX([1]!Sanaudos[Saskaita],MATCH(1,('[1]3.4'!$AM43=[1]!Sanaudos[Kodas])*('[1]3.4'!CG$7='[1]2.SAN'!$M$4:$M$73),0)),"")</f>
        <v/>
      </c>
      <c r="CH43" s="244" t="str">
        <f t="array" ref="CH43">IFERROR(INDEX([1]!Sanaudos[Saskaita],MATCH(1,('[1]3.4'!$AM43=[1]!Sanaudos[Kodas])*('[1]3.4'!CH$7='[1]2.SAN'!$M$4:$M$73),0)),"")</f>
        <v/>
      </c>
      <c r="CI43" s="244" t="str">
        <f t="array" ref="CI43">IFERROR(INDEX([1]!Sanaudos[Saskaita],MATCH(1,('[1]3.4'!$AM43=[1]!Sanaudos[Kodas])*('[1]3.4'!CI$7='[1]2.SAN'!$M$4:$M$73),0)),"")</f>
        <v/>
      </c>
      <c r="CJ43" s="244" t="str">
        <f t="array" ref="CJ43">IFERROR(INDEX([1]!Sanaudos[Saskaita],MATCH(1,('[1]3.4'!$AM43=[1]!Sanaudos[Kodas])*('[1]3.4'!CJ$7='[1]2.SAN'!$M$4:$M$73),0)),"")</f>
        <v/>
      </c>
      <c r="CK43" s="244" t="str">
        <f t="array" ref="CK43">IFERROR(INDEX([1]!Sanaudos[Saskaita],MATCH(1,('[1]3.4'!$AM43=[1]!Sanaudos[Kodas])*('[1]3.4'!CK$7='[1]2.SAN'!$M$4:$M$73),0)),"")</f>
        <v/>
      </c>
      <c r="CL43" s="244" t="str">
        <f t="array" ref="CL43">IFERROR(INDEX([1]!Sanaudos[Saskaita],MATCH(1,('[1]3.4'!$AM43=[1]!Sanaudos[Kodas])*('[1]3.4'!CL$7='[1]2.SAN'!$M$4:$M$73),0)),"")</f>
        <v/>
      </c>
      <c r="CM43" s="244" t="str">
        <f t="array" ref="CM43">IFERROR(INDEX([1]!Sanaudos[Saskaita],MATCH(1,('[1]3.4'!$AM43=[1]!Sanaudos[Kodas])*('[1]3.4'!CM$7='[1]2.SAN'!$M$4:$M$73),0)),"")</f>
        <v/>
      </c>
      <c r="CN43" s="244" t="str">
        <f t="array" ref="CN43">IFERROR(INDEX([1]!Sanaudos[Saskaita],MATCH(1,('[1]3.4'!$AM43=[1]!Sanaudos[Kodas])*('[1]3.4'!CN$7='[1]2.SAN'!$M$4:$M$73),0)),"")</f>
        <v/>
      </c>
      <c r="CO43" s="244" t="str">
        <f t="array" ref="CO43">IFERROR(INDEX([1]!Sanaudos[Saskaita],MATCH(1,('[1]3.4'!$AM43=[1]!Sanaudos[Kodas])*('[1]3.4'!CO$7='[1]2.SAN'!$M$4:$M$73),0)),"")</f>
        <v/>
      </c>
      <c r="CP43" s="244" t="str">
        <f t="array" ref="CP43">IFERROR(INDEX([1]!Sanaudos[Saskaita],MATCH(1,('[1]3.4'!$AM43=[1]!Sanaudos[Kodas])*('[1]3.4'!CP$7='[1]2.SAN'!$M$4:$M$73),0)),"")</f>
        <v/>
      </c>
      <c r="CQ43" s="244" t="str">
        <f t="array" ref="CQ43">IFERROR(INDEX([1]!Sanaudos[Saskaita],MATCH(1,('[1]3.4'!$AM43=[1]!Sanaudos[Kodas])*('[1]3.4'!CQ$7='[1]2.SAN'!$M$4:$M$73),0)),"")</f>
        <v/>
      </c>
      <c r="CR43" s="244" t="str">
        <f t="array" ref="CR43">IFERROR(INDEX([1]!Sanaudos[Saskaita],MATCH(1,('[1]3.4'!$AM43=[1]!Sanaudos[Kodas])*('[1]3.4'!CR$7='[1]2.SAN'!$M$4:$M$73),0)),"")</f>
        <v/>
      </c>
      <c r="CS43" s="244" t="str">
        <f t="array" ref="CS43">IFERROR(INDEX([1]!Sanaudos[Saskaita],MATCH(1,('[1]3.4'!$AM43=[1]!Sanaudos[Kodas])*('[1]3.4'!CS$7='[1]2.SAN'!$M$4:$M$73),0)),"")</f>
        <v/>
      </c>
      <c r="CT43" s="244" t="str">
        <f t="array" ref="CT43">IFERROR(INDEX([1]!Sanaudos[Saskaita],MATCH(1,('[1]3.4'!$AM43=[1]!Sanaudos[Kodas])*('[1]3.4'!CT$7='[1]2.SAN'!$M$4:$M$73),0)),"")</f>
        <v/>
      </c>
      <c r="CU43" s="244" t="str">
        <f t="array" ref="CU43">IFERROR(INDEX([1]!Sanaudos[Saskaita],MATCH(1,('[1]3.4'!$AM43=[1]!Sanaudos[Kodas])*('[1]3.4'!CU$7='[1]2.SAN'!$M$4:$M$73),0)),"")</f>
        <v/>
      </c>
      <c r="CV43" s="244" t="str">
        <f t="array" ref="CV43">IFERROR(INDEX([1]!Sanaudos[Saskaita],MATCH(1,('[1]3.4'!$AM43=[1]!Sanaudos[Kodas])*('[1]3.4'!CV$7='[1]2.SAN'!$M$4:$M$73),0)),"")</f>
        <v/>
      </c>
      <c r="CW43" s="244" t="str">
        <f t="array" ref="CW43">IFERROR(INDEX([1]!Sanaudos[Saskaita],MATCH(1,('[1]3.4'!$AM43=[1]!Sanaudos[Kodas])*('[1]3.4'!CW$7='[1]2.SAN'!$M$4:$M$73),0)),"")</f>
        <v/>
      </c>
      <c r="CX43" s="244" t="str">
        <f t="array" ref="CX43">IFERROR(INDEX([1]!Sanaudos[Saskaita],MATCH(1,('[1]3.4'!$AM43=[1]!Sanaudos[Kodas])*('[1]3.4'!CX$7='[1]2.SAN'!$M$4:$M$73),0)),"")</f>
        <v/>
      </c>
      <c r="CY43" s="244" t="str">
        <f t="array" ref="CY43">IFERROR(INDEX([1]!Sanaudos[Saskaita],MATCH(1,('[1]3.4'!$AM43=[1]!Sanaudos[Kodas])*('[1]3.4'!CY$7='[1]2.SAN'!$M$4:$M$73),0)),"")</f>
        <v/>
      </c>
      <c r="CZ43" s="244" t="str">
        <f t="array" ref="CZ43">IFERROR(INDEX([1]!Sanaudos[Saskaita],MATCH(1,('[1]3.4'!$AM43=[1]!Sanaudos[Kodas])*('[1]3.4'!CZ$7='[1]2.SAN'!$M$4:$M$73),0)),"")</f>
        <v/>
      </c>
      <c r="DA43" s="244" t="str">
        <f t="array" ref="DA43">IFERROR(INDEX([1]!Sanaudos[Saskaita],MATCH(1,('[1]3.4'!$AM43=[1]!Sanaudos[Kodas])*('[1]3.4'!DA$7='[1]2.SAN'!$M$4:$M$73),0)),"")</f>
        <v/>
      </c>
      <c r="DB43" s="244" t="str">
        <f t="array" ref="DB43">IFERROR(INDEX([1]!Sanaudos[Saskaita],MATCH(1,('[1]3.4'!$AM43=[1]!Sanaudos[Kodas])*('[1]3.4'!DB$7='[1]2.SAN'!$M$4:$M$73),0)),"")</f>
        <v/>
      </c>
      <c r="DC43" s="244" t="str">
        <f t="array" ref="DC43">IFERROR(INDEX([1]!Sanaudos[Saskaita],MATCH(1,('[1]3.4'!$AM43=[1]!Sanaudos[Kodas])*('[1]3.4'!DC$7='[1]2.SAN'!$M$4:$M$73),0)),"")</f>
        <v/>
      </c>
      <c r="DD43" s="244" t="str">
        <f t="array" ref="DD43">IFERROR(INDEX([1]!Sanaudos[Saskaita],MATCH(1,('[1]3.4'!$AM43=[1]!Sanaudos[Kodas])*('[1]3.4'!DD$7='[1]2.SAN'!$M$4:$M$73),0)),"")</f>
        <v/>
      </c>
      <c r="DE43" s="244" t="str">
        <f t="array" ref="DE43">IFERROR(INDEX([1]!Sanaudos[Saskaita],MATCH(1,('[1]3.4'!$AM43=[1]!Sanaudos[Kodas])*('[1]3.4'!DE$7='[1]2.SAN'!$M$4:$M$73),0)),"")</f>
        <v/>
      </c>
      <c r="DF43" s="244" t="str">
        <f t="array" ref="DF43">IFERROR(INDEX([1]!Sanaudos[Saskaita],MATCH(1,('[1]3.4'!$AM43=[1]!Sanaudos[Kodas])*('[1]3.4'!DF$7='[1]2.SAN'!$M$4:$M$73),0)),"")</f>
        <v/>
      </c>
      <c r="DG43" s="244" t="str">
        <f t="array" ref="DG43">IFERROR(INDEX([1]!Sanaudos[Saskaita],MATCH(1,('[1]3.4'!$AM43=[1]!Sanaudos[Kodas])*('[1]3.4'!DG$7='[1]2.SAN'!$M$4:$M$73),0)),"")</f>
        <v/>
      </c>
      <c r="DH43" s="244" t="str">
        <f t="array" ref="DH43">IFERROR(INDEX([1]!Sanaudos[Saskaita],MATCH(1,('[1]3.4'!$AM43=[1]!Sanaudos[Kodas])*('[1]3.4'!DH$7='[1]2.SAN'!$M$4:$M$73),0)),"")</f>
        <v/>
      </c>
      <c r="DI43" s="244" t="str">
        <f t="array" ref="DI43">IFERROR(INDEX([1]!Sanaudos[Saskaita],MATCH(1,('[1]3.4'!$AM43=[1]!Sanaudos[Kodas])*('[1]3.4'!DI$7='[1]2.SAN'!$M$4:$M$73),0)),"")</f>
        <v/>
      </c>
      <c r="DJ43" s="244" t="str">
        <f t="array" ref="DJ43">IFERROR(INDEX([1]!Sanaudos[Saskaita],MATCH(1,('[1]3.4'!$AM43=[1]!Sanaudos[Kodas])*('[1]3.4'!DJ$7='[1]2.SAN'!$M$4:$M$73),0)),"")</f>
        <v/>
      </c>
      <c r="DK43" s="244" t="str">
        <f t="array" ref="DK43">IFERROR(INDEX([1]!Sanaudos[Saskaita],MATCH(1,('[1]3.4'!$AM43=[1]!Sanaudos[Kodas])*('[1]3.4'!DK$7='[1]2.SAN'!$M$4:$M$73),0)),"")</f>
        <v/>
      </c>
      <c r="DL43" s="244" t="str">
        <f t="array" ref="DL43">IFERROR(INDEX([1]!Sanaudos[Saskaita],MATCH(1,('[1]3.4'!$AM43=[1]!Sanaudos[Kodas])*('[1]3.4'!DL$7='[1]2.SAN'!$M$4:$M$73),0)),"")</f>
        <v/>
      </c>
      <c r="DM43" s="244" t="str">
        <f t="array" ref="DM43">IFERROR(INDEX([1]!Sanaudos[Saskaita],MATCH(1,('[1]3.4'!$AM43=[1]!Sanaudos[Kodas])*('[1]3.4'!DM$7='[1]2.SAN'!$M$4:$M$73),0)),"")</f>
        <v/>
      </c>
      <c r="DN43" s="244" t="str">
        <f t="array" ref="DN43">IFERROR(INDEX([1]!Sanaudos[Saskaita],MATCH(1,('[1]3.4'!$AM43=[1]!Sanaudos[Kodas])*('[1]3.4'!DN$7='[1]2.SAN'!$M$4:$M$73),0)),"")</f>
        <v/>
      </c>
      <c r="DO43" s="244" t="str">
        <f t="array" ref="DO43">IFERROR(INDEX([1]!Sanaudos[Saskaita],MATCH(1,('[1]3.4'!$AM43=[1]!Sanaudos[Kodas])*('[1]3.4'!DO$7='[1]2.SAN'!$M$4:$M$73),0)),"")</f>
        <v/>
      </c>
      <c r="DP43" s="244" t="str">
        <f t="array" ref="DP43">IFERROR(INDEX([1]!Sanaudos[Saskaita],MATCH(1,('[1]3.4'!$AM43=[1]!Sanaudos[Kodas])*('[1]3.4'!DP$7='[1]2.SAN'!$M$4:$M$73),0)),"")</f>
        <v/>
      </c>
      <c r="DQ43" s="244" t="str">
        <f t="array" ref="DQ43">IFERROR(INDEX([1]!Sanaudos[Saskaita],MATCH(1,('[1]3.4'!$AM43=[1]!Sanaudos[Kodas])*('[1]3.4'!DQ$7='[1]2.SAN'!$M$4:$M$73),0)),"")</f>
        <v/>
      </c>
      <c r="DR43" s="244" t="str">
        <f t="array" ref="DR43">IFERROR(INDEX([1]!Sanaudos[Saskaita],MATCH(1,('[1]3.4'!$AM43=[1]!Sanaudos[Kodas])*('[1]3.4'!DR$7='[1]2.SAN'!$M$4:$M$73),0)),"")</f>
        <v/>
      </c>
      <c r="DS43" s="244" t="str">
        <f t="array" ref="DS43">IFERROR(INDEX([1]!Sanaudos[Saskaita],MATCH(1,('[1]3.4'!$AM43=[1]!Sanaudos[Kodas])*('[1]3.4'!DS$7='[1]2.SAN'!$M$4:$M$73),0)),"")</f>
        <v/>
      </c>
      <c r="DT43" s="244" t="str">
        <f t="array" ref="DT43">IFERROR(INDEX([1]!Sanaudos[Saskaita],MATCH(1,('[1]3.4'!$AM43=[1]!Sanaudos[Kodas])*('[1]3.4'!DT$7='[1]2.SAN'!$M$4:$M$73),0)),"")</f>
        <v/>
      </c>
      <c r="DU43" s="244" t="str">
        <f t="array" ref="DU43">IFERROR(INDEX([1]!Sanaudos[Saskaita],MATCH(1,('[1]3.4'!$AM43=[1]!Sanaudos[Kodas])*('[1]3.4'!DU$7='[1]2.SAN'!$M$4:$M$73),0)),"")</f>
        <v/>
      </c>
      <c r="DV43" s="244" t="str">
        <f t="array" ref="DV43">IFERROR(INDEX([1]!Sanaudos[Saskaita],MATCH(1,('[1]3.4'!$AM43=[1]!Sanaudos[Kodas])*('[1]3.4'!DV$7='[1]2.SAN'!$M$4:$M$73),0)),"")</f>
        <v/>
      </c>
      <c r="DW43" s="244" t="str">
        <f t="array" ref="DW43">IFERROR(INDEX([1]!Sanaudos[Saskaita],MATCH(1,('[1]3.4'!$AM43=[1]!Sanaudos[Kodas])*('[1]3.4'!DW$7='[1]2.SAN'!$M$4:$M$73),0)),"")</f>
        <v/>
      </c>
      <c r="DX43" s="244" t="str">
        <f t="array" ref="DX43">IFERROR(INDEX([1]!Sanaudos[Saskaita],MATCH(1,('[1]3.4'!$AM43=[1]!Sanaudos[Kodas])*('[1]3.4'!DX$7='[1]2.SAN'!$M$4:$M$73),0)),"")</f>
        <v/>
      </c>
      <c r="DY43" s="244" t="str">
        <f t="array" ref="DY43">IFERROR(INDEX([1]!Sanaudos[Saskaita],MATCH(1,('[1]3.4'!$AM43=[1]!Sanaudos[Kodas])*('[1]3.4'!DY$7='[1]2.SAN'!$M$4:$M$73),0)),"")</f>
        <v/>
      </c>
      <c r="DZ43" s="244" t="str">
        <f t="array" ref="DZ43">IFERROR(INDEX([1]!Sanaudos[Saskaita],MATCH(1,('[1]3.4'!$AM43=[1]!Sanaudos[Kodas])*('[1]3.4'!DZ$7='[1]2.SAN'!$M$4:$M$73),0)),"")</f>
        <v/>
      </c>
      <c r="EA43" s="244" t="str">
        <f t="array" ref="EA43">IFERROR(INDEX([1]!Sanaudos[Saskaita],MATCH(1,('[1]3.4'!$AM43=[1]!Sanaudos[Kodas])*('[1]3.4'!EA$7='[1]2.SAN'!$M$4:$M$73),0)),"")</f>
        <v/>
      </c>
      <c r="EB43" s="244" t="str">
        <f t="array" ref="EB43">IFERROR(INDEX([1]!Sanaudos[Saskaita],MATCH(1,('[1]3.4'!$AM43=[1]!Sanaudos[Kodas])*('[1]3.4'!EB$7='[1]2.SAN'!$M$4:$M$73),0)),"")</f>
        <v/>
      </c>
      <c r="EC43" s="244" t="str">
        <f t="array" ref="EC43">IFERROR(INDEX([1]!Sanaudos[Saskaita],MATCH(1,('[1]3.4'!$AM43=[1]!Sanaudos[Kodas])*('[1]3.4'!EC$7='[1]2.SAN'!$M$4:$M$73),0)),"")</f>
        <v/>
      </c>
      <c r="ED43" s="244" t="str">
        <f t="array" ref="ED43">IFERROR(INDEX([1]!Sanaudos[Saskaita],MATCH(1,('[1]3.4'!$AM43=[1]!Sanaudos[Kodas])*('[1]3.4'!ED$7='[1]2.SAN'!$M$4:$M$73),0)),"")</f>
        <v/>
      </c>
      <c r="EE43" s="244" t="str">
        <f t="array" ref="EE43">IFERROR(INDEX([1]!Sanaudos[Saskaita],MATCH(1,('[1]3.4'!$AM43=[1]!Sanaudos[Kodas])*('[1]3.4'!EE$7='[1]2.SAN'!$M$4:$M$73),0)),"")</f>
        <v/>
      </c>
      <c r="EF43" s="244" t="str">
        <f t="array" ref="EF43">IFERROR(INDEX([1]!Sanaudos[Saskaita],MATCH(1,('[1]3.4'!$AM43=[1]!Sanaudos[Kodas])*('[1]3.4'!EF$7='[1]2.SAN'!$M$4:$M$73),0)),"")</f>
        <v/>
      </c>
      <c r="EG43" s="244" t="str">
        <f t="array" ref="EG43">IFERROR(INDEX([1]!Sanaudos[Saskaita],MATCH(1,('[1]3.4'!$AM43=[1]!Sanaudos[Kodas])*('[1]3.4'!EG$7='[1]2.SAN'!$M$4:$M$73),0)),"")</f>
        <v/>
      </c>
      <c r="EH43" s="244" t="str">
        <f t="array" ref="EH43">IFERROR(INDEX([1]!Sanaudos[Saskaita],MATCH(1,('[1]3.4'!$AM43=[1]!Sanaudos[Kodas])*('[1]3.4'!EH$7='[1]2.SAN'!$M$4:$M$73),0)),"")</f>
        <v/>
      </c>
      <c r="EI43" s="244" t="str">
        <f t="array" ref="EI43">IFERROR(INDEX([1]!Sanaudos[Saskaita],MATCH(1,('[1]3.4'!$AM43=[1]!Sanaudos[Kodas])*('[1]3.4'!EI$7='[1]2.SAN'!$M$4:$M$73),0)),"")</f>
        <v/>
      </c>
      <c r="EJ43" s="244" t="str">
        <f t="array" ref="EJ43">IFERROR(INDEX([1]!Sanaudos[Saskaita],MATCH(1,('[1]3.4'!$AM43=[1]!Sanaudos[Kodas])*('[1]3.4'!EJ$7='[1]2.SAN'!$M$4:$M$73),0)),"")</f>
        <v/>
      </c>
      <c r="EK43" s="244" t="str">
        <f t="array" ref="EK43">IFERROR(INDEX([1]!Sanaudos[Saskaita],MATCH(1,('[1]3.4'!$AM43=[1]!Sanaudos[Kodas])*('[1]3.4'!EK$7='[1]2.SAN'!$M$4:$M$73),0)),"")</f>
        <v/>
      </c>
      <c r="EL43" s="244" t="str">
        <f t="array" ref="EL43">IFERROR(INDEX([1]!Sanaudos[Saskaita],MATCH(1,('[1]3.4'!$AM43=[1]!Sanaudos[Kodas])*('[1]3.4'!EL$7='[1]2.SAN'!$M$4:$M$73),0)),"")</f>
        <v/>
      </c>
      <c r="EM43" s="244" t="str">
        <f t="array" ref="EM43">IFERROR(INDEX([1]!Sanaudos[Saskaita],MATCH(1,('[1]3.4'!$AM43=[1]!Sanaudos[Kodas])*('[1]3.4'!EM$7='[1]2.SAN'!$M$4:$M$73),0)),"")</f>
        <v/>
      </c>
      <c r="EN43" s="244" t="str">
        <f t="array" ref="EN43">IFERROR(INDEX([1]!Sanaudos[Saskaita],MATCH(1,('[1]3.4'!$AM43=[1]!Sanaudos[Kodas])*('[1]3.4'!EN$7='[1]2.SAN'!$M$4:$M$73),0)),"")</f>
        <v/>
      </c>
      <c r="EO43" s="244" t="str">
        <f t="array" ref="EO43">IFERROR(INDEX([1]!Sanaudos[Saskaita],MATCH(1,('[1]3.4'!$AM43=[1]!Sanaudos[Kodas])*('[1]3.4'!EO$7='[1]2.SAN'!$M$4:$M$73),0)),"")</f>
        <v/>
      </c>
      <c r="EP43" s="244" t="str">
        <f t="array" ref="EP43">IFERROR(INDEX([1]!Sanaudos[Saskaita],MATCH(1,('[1]3.4'!$AM43=[1]!Sanaudos[Kodas])*('[1]3.4'!EP$7='[1]2.SAN'!$M$4:$M$73),0)),"")</f>
        <v/>
      </c>
      <c r="EQ43" s="244" t="str">
        <f t="array" ref="EQ43">IFERROR(INDEX([1]!Sanaudos[Saskaita],MATCH(1,('[1]3.4'!$AM43=[1]!Sanaudos[Kodas])*('[1]3.4'!EQ$7='[1]2.SAN'!$M$4:$M$73),0)),"")</f>
        <v/>
      </c>
      <c r="ER43" s="244" t="str">
        <f t="array" ref="ER43">IFERROR(INDEX([1]!Sanaudos[Saskaita],MATCH(1,('[1]3.4'!$AM43=[1]!Sanaudos[Kodas])*('[1]3.4'!ER$7='[1]2.SAN'!$M$4:$M$73),0)),"")</f>
        <v/>
      </c>
      <c r="ES43" s="244" t="str">
        <f t="array" ref="ES43">IFERROR(INDEX([1]!Sanaudos[Saskaita],MATCH(1,('[1]3.4'!$AM43=[1]!Sanaudos[Kodas])*('[1]3.4'!ES$7='[1]2.SAN'!$M$4:$M$73),0)),"")</f>
        <v/>
      </c>
      <c r="ET43" s="244" t="str">
        <f t="array" ref="ET43">IFERROR(INDEX([1]!Sanaudos[Saskaita],MATCH(1,('[1]3.4'!$AM43=[1]!Sanaudos[Kodas])*('[1]3.4'!ET$7='[1]2.SAN'!$M$4:$M$73),0)),"")</f>
        <v/>
      </c>
      <c r="EU43" s="244" t="str">
        <f t="array" ref="EU43">IFERROR(INDEX([1]!Sanaudos[Saskaita],MATCH(1,('[1]3.4'!$AM43=[1]!Sanaudos[Kodas])*('[1]3.4'!EU$7='[1]2.SAN'!$M$4:$M$73),0)),"")</f>
        <v/>
      </c>
      <c r="EV43" s="244" t="str">
        <f t="array" ref="EV43">IFERROR(INDEX([1]!Sanaudos[Saskaita],MATCH(1,('[1]3.4'!$AM43=[1]!Sanaudos[Kodas])*('[1]3.4'!EV$7='[1]2.SAN'!$M$4:$M$73),0)),"")</f>
        <v/>
      </c>
      <c r="EW43" s="244" t="str">
        <f t="array" ref="EW43">IFERROR(INDEX([1]!Sanaudos[Saskaita],MATCH(1,('[1]3.4'!$AM43=[1]!Sanaudos[Kodas])*('[1]3.4'!EW$7='[1]2.SAN'!$M$4:$M$73),0)),"")</f>
        <v/>
      </c>
      <c r="EX43" s="244" t="str">
        <f t="array" ref="EX43">IFERROR(INDEX([1]!Sanaudos[Saskaita],MATCH(1,('[1]3.4'!$AM43=[1]!Sanaudos[Kodas])*('[1]3.4'!EX$7='[1]2.SAN'!$M$4:$M$73),0)),"")</f>
        <v/>
      </c>
      <c r="EY43" s="244" t="str">
        <f t="array" ref="EY43">IFERROR(INDEX([1]!Sanaudos[Saskaita],MATCH(1,('[1]3.4'!$AM43=[1]!Sanaudos[Kodas])*('[1]3.4'!EY$7='[1]2.SAN'!$M$4:$M$73),0)),"")</f>
        <v/>
      </c>
      <c r="EZ43" s="244" t="str">
        <f t="array" ref="EZ43">IFERROR(INDEX([1]!Sanaudos[Saskaita],MATCH(1,('[1]3.4'!$AM43=[1]!Sanaudos[Kodas])*('[1]3.4'!EZ$7='[1]2.SAN'!$M$4:$M$73),0)),"")</f>
        <v/>
      </c>
      <c r="FA43" s="244" t="str">
        <f t="array" ref="FA43">IFERROR(INDEX([1]!Sanaudos[Saskaita],MATCH(1,('[1]3.4'!$AM43=[1]!Sanaudos[Kodas])*('[1]3.4'!FA$7='[1]2.SAN'!$M$4:$M$73),0)),"")</f>
        <v/>
      </c>
      <c r="FB43" s="244" t="str">
        <f t="array" ref="FB43">IFERROR(INDEX([1]!Sanaudos[Saskaita],MATCH(1,('[1]3.4'!$AM43=[1]!Sanaudos[Kodas])*('[1]3.4'!FB$7='[1]2.SAN'!$M$4:$M$73),0)),"")</f>
        <v/>
      </c>
      <c r="FC43" s="244" t="str">
        <f t="array" ref="FC43">IFERROR(INDEX([1]!Sanaudos[Saskaita],MATCH(1,('[1]3.4'!$AM43=[1]!Sanaudos[Kodas])*('[1]3.4'!FC$7='[1]2.SAN'!$M$4:$M$73),0)),"")</f>
        <v/>
      </c>
      <c r="FD43" s="244" t="str">
        <f t="array" ref="FD43">IFERROR(INDEX([1]!Sanaudos[Saskaita],MATCH(1,('[1]3.4'!$AM43=[1]!Sanaudos[Kodas])*('[1]3.4'!FD$7='[1]2.SAN'!$M$4:$M$73),0)),"")</f>
        <v/>
      </c>
      <c r="FE43" s="244" t="str">
        <f t="array" ref="FE43">IFERROR(INDEX([1]!Sanaudos[Saskaita],MATCH(1,('[1]3.4'!$AM43=[1]!Sanaudos[Kodas])*('[1]3.4'!FE$7='[1]2.SAN'!$M$4:$M$73),0)),"")</f>
        <v/>
      </c>
      <c r="FF43" s="244" t="str">
        <f t="array" ref="FF43">IFERROR(INDEX([1]!Sanaudos[Saskaita],MATCH(1,('[1]3.4'!$AM43=[1]!Sanaudos[Kodas])*('[1]3.4'!FF$7='[1]2.SAN'!$M$4:$M$73),0)),"")</f>
        <v/>
      </c>
      <c r="FG43" s="244" t="str">
        <f t="array" ref="FG43">IFERROR(INDEX([1]!Sanaudos[Saskaita],MATCH(1,('[1]3.4'!$AM43=[1]!Sanaudos[Kodas])*('[1]3.4'!FG$7='[1]2.SAN'!$M$4:$M$73),0)),"")</f>
        <v/>
      </c>
      <c r="FH43" s="244" t="str">
        <f t="array" ref="FH43">IFERROR(INDEX([1]!Sanaudos[Saskaita],MATCH(1,('[1]3.4'!$AM43=[1]!Sanaudos[Kodas])*('[1]3.4'!FH$7='[1]2.SAN'!$M$4:$M$73),0)),"")</f>
        <v/>
      </c>
      <c r="FI43" s="244" t="str">
        <f t="array" ref="FI43">IFERROR(INDEX([1]!Sanaudos[Saskaita],MATCH(1,('[1]3.4'!$AM43=[1]!Sanaudos[Kodas])*('[1]3.4'!FI$7='[1]2.SAN'!$M$4:$M$73),0)),"")</f>
        <v/>
      </c>
      <c r="FJ43" s="244" t="str">
        <f t="array" ref="FJ43">IFERROR(INDEX([1]!Sanaudos[Saskaita],MATCH(1,('[1]3.4'!$AM43=[1]!Sanaudos[Kodas])*('[1]3.4'!FJ$7='[1]2.SAN'!$M$4:$M$73),0)),"")</f>
        <v/>
      </c>
      <c r="FK43" s="244" t="str">
        <f t="array" ref="FK43">IFERROR(INDEX([1]!Sanaudos[Saskaita],MATCH(1,('[1]3.4'!$AM43=[1]!Sanaudos[Kodas])*('[1]3.4'!FK$7='[1]2.SAN'!$M$4:$M$73),0)),"")</f>
        <v/>
      </c>
      <c r="FL43" s="244" t="str">
        <f t="array" ref="FL43">IFERROR(INDEX([1]!Sanaudos[Saskaita],MATCH(1,('[1]3.4'!$AM43=[1]!Sanaudos[Kodas])*('[1]3.4'!FL$7='[1]2.SAN'!$M$4:$M$73),0)),"")</f>
        <v/>
      </c>
      <c r="FM43" s="244" t="str">
        <f t="array" ref="FM43">IFERROR(INDEX([1]!Sanaudos[Saskaita],MATCH(1,('[1]3.4'!$AM43=[1]!Sanaudos[Kodas])*('[1]3.4'!FM$7='[1]2.SAN'!$M$4:$M$73),0)),"")</f>
        <v/>
      </c>
      <c r="FN43" s="244" t="str">
        <f t="array" ref="FN43">IFERROR(INDEX([1]!Sanaudos[Saskaita],MATCH(1,('[1]3.4'!$AM43=[1]!Sanaudos[Kodas])*('[1]3.4'!FN$7='[1]2.SAN'!$M$4:$M$73),0)),"")</f>
        <v/>
      </c>
      <c r="FO43" s="244" t="str">
        <f t="array" ref="FO43">IFERROR(INDEX([1]!Sanaudos[Saskaita],MATCH(1,('[1]3.4'!$AM43=[1]!Sanaudos[Kodas])*('[1]3.4'!FO$7='[1]2.SAN'!$M$4:$M$73),0)),"")</f>
        <v/>
      </c>
      <c r="FP43" s="244" t="str">
        <f t="array" ref="FP43">IFERROR(INDEX([1]!Sanaudos[Saskaita],MATCH(1,('[1]3.4'!$AM43=[1]!Sanaudos[Kodas])*('[1]3.4'!FP$7='[1]2.SAN'!$M$4:$M$73),0)),"")</f>
        <v/>
      </c>
      <c r="FQ43" s="244" t="str">
        <f t="array" ref="FQ43">IFERROR(INDEX([1]!Sanaudos[Saskaita],MATCH(1,('[1]3.4'!$AM43=[1]!Sanaudos[Kodas])*('[1]3.4'!FQ$7='[1]2.SAN'!$M$4:$M$73),0)),"")</f>
        <v/>
      </c>
      <c r="FR43" s="244" t="str">
        <f t="array" ref="FR43">IFERROR(INDEX([1]!Sanaudos[Saskaita],MATCH(1,('[1]3.4'!$AM43=[1]!Sanaudos[Kodas])*('[1]3.4'!FR$7='[1]2.SAN'!$M$4:$M$73),0)),"")</f>
        <v/>
      </c>
      <c r="FS43" s="244" t="str">
        <f t="array" ref="FS43">IFERROR(INDEX([1]!Sanaudos[Saskaita],MATCH(1,('[1]3.4'!$AM43=[1]!Sanaudos[Kodas])*('[1]3.4'!FS$7='[1]2.SAN'!$M$4:$M$73),0)),"")</f>
        <v/>
      </c>
      <c r="FT43" s="244" t="str">
        <f t="array" ref="FT43">IFERROR(INDEX([1]!Sanaudos[Saskaita],MATCH(1,('[1]3.4'!$AM43=[1]!Sanaudos[Kodas])*('[1]3.4'!FT$7='[1]2.SAN'!$M$4:$M$73),0)),"")</f>
        <v/>
      </c>
      <c r="FU43" s="244" t="str">
        <f t="array" ref="FU43">IFERROR(INDEX([1]!Sanaudos[Saskaita],MATCH(1,('[1]3.4'!$AM43=[1]!Sanaudos[Kodas])*('[1]3.4'!FU$7='[1]2.SAN'!$M$4:$M$73),0)),"")</f>
        <v/>
      </c>
      <c r="FV43" s="244" t="str">
        <f t="array" ref="FV43">IFERROR(INDEX([1]!Sanaudos[Saskaita],MATCH(1,('[1]3.4'!$AM43=[1]!Sanaudos[Kodas])*('[1]3.4'!FV$7='[1]2.SAN'!$M$4:$M$73),0)),"")</f>
        <v/>
      </c>
      <c r="FW43" s="244" t="str">
        <f t="array" ref="FW43">IFERROR(INDEX([1]!Sanaudos[Saskaita],MATCH(1,('[1]3.4'!$AM43=[1]!Sanaudos[Kodas])*('[1]3.4'!FW$7='[1]2.SAN'!$M$4:$M$73),0)),"")</f>
        <v/>
      </c>
      <c r="FX43" s="244" t="str">
        <f t="array" ref="FX43">IFERROR(INDEX([1]!Sanaudos[Saskaita],MATCH(1,('[1]3.4'!$AM43=[1]!Sanaudos[Kodas])*('[1]3.4'!FX$7='[1]2.SAN'!$M$4:$M$73),0)),"")</f>
        <v/>
      </c>
      <c r="FY43" s="244" t="str">
        <f t="array" ref="FY43">IFERROR(INDEX([1]!Sanaudos[Saskaita],MATCH(1,('[1]3.4'!$AM43=[1]!Sanaudos[Kodas])*('[1]3.4'!FY$7='[1]2.SAN'!$M$4:$M$73),0)),"")</f>
        <v/>
      </c>
      <c r="FZ43" s="244" t="str">
        <f t="array" ref="FZ43">IFERROR(INDEX([1]!Sanaudos[Saskaita],MATCH(1,('[1]3.4'!$AM43=[1]!Sanaudos[Kodas])*('[1]3.4'!FZ$7='[1]2.SAN'!$M$4:$M$73),0)),"")</f>
        <v/>
      </c>
      <c r="GA43" s="244" t="str">
        <f t="array" ref="GA43">IFERROR(INDEX([1]!Sanaudos[Saskaita],MATCH(1,('[1]3.4'!$AM43=[1]!Sanaudos[Kodas])*('[1]3.4'!GA$7='[1]2.SAN'!$M$4:$M$73),0)),"")</f>
        <v/>
      </c>
      <c r="GB43" s="244" t="str">
        <f t="array" ref="GB43">IFERROR(INDEX([1]!Sanaudos[Saskaita],MATCH(1,('[1]3.4'!$AM43=[1]!Sanaudos[Kodas])*('[1]3.4'!GB$7='[1]2.SAN'!$M$4:$M$73),0)),"")</f>
        <v/>
      </c>
      <c r="GC43" s="244" t="str">
        <f t="array" ref="GC43">IFERROR(INDEX([1]!Sanaudos[Saskaita],MATCH(1,('[1]3.4'!$AM43=[1]!Sanaudos[Kodas])*('[1]3.4'!GC$7='[1]2.SAN'!$M$4:$M$73),0)),"")</f>
        <v/>
      </c>
      <c r="GD43" s="244" t="str">
        <f t="array" ref="GD43">IFERROR(INDEX([1]!Sanaudos[Saskaita],MATCH(1,('[1]3.4'!$AM43=[1]!Sanaudos[Kodas])*('[1]3.4'!GD$7='[1]2.SAN'!$M$4:$M$73),0)),"")</f>
        <v/>
      </c>
      <c r="GE43" s="244" t="str">
        <f t="array" ref="GE43">IFERROR(INDEX([1]!Sanaudos[Saskaita],MATCH(1,('[1]3.4'!$AM43=[1]!Sanaudos[Kodas])*('[1]3.4'!GE$7='[1]2.SAN'!$M$4:$M$73),0)),"")</f>
        <v/>
      </c>
      <c r="GF43" s="244" t="str">
        <f t="array" ref="GF43">IFERROR(INDEX([1]!Sanaudos[Saskaita],MATCH(1,('[1]3.4'!$AM43=[1]!Sanaudos[Kodas])*('[1]3.4'!GF$7='[1]2.SAN'!$M$4:$M$73),0)),"")</f>
        <v/>
      </c>
      <c r="GG43" s="244" t="str">
        <f t="array" ref="GG43">IFERROR(INDEX([1]!Sanaudos[Saskaita],MATCH(1,('[1]3.4'!$AM43=[1]!Sanaudos[Kodas])*('[1]3.4'!GG$7='[1]2.SAN'!$M$4:$M$73),0)),"")</f>
        <v/>
      </c>
      <c r="GH43" s="244" t="str">
        <f t="array" ref="GH43">IFERROR(INDEX([1]!Sanaudos[Saskaita],MATCH(1,('[1]3.4'!$AM43=[1]!Sanaudos[Kodas])*('[1]3.4'!GH$7='[1]2.SAN'!$M$4:$M$73),0)),"")</f>
        <v/>
      </c>
      <c r="GI43" s="244" t="str">
        <f t="array" ref="GI43">IFERROR(INDEX([1]!Sanaudos[Saskaita],MATCH(1,('[1]3.4'!$AM43=[1]!Sanaudos[Kodas])*('[1]3.4'!GI$7='[1]2.SAN'!$M$4:$M$73),0)),"")</f>
        <v/>
      </c>
      <c r="GJ43" s="244" t="str">
        <f t="array" ref="GJ43">IFERROR(INDEX([1]!Sanaudos[Saskaita],MATCH(1,('[1]3.4'!$AM43=[1]!Sanaudos[Kodas])*('[1]3.4'!GJ$7='[1]2.SAN'!$M$4:$M$73),0)),"")</f>
        <v/>
      </c>
      <c r="GK43" s="244" t="str">
        <f t="array" ref="GK43">IFERROR(INDEX([1]!Sanaudos[Saskaita],MATCH(1,('[1]3.4'!$AM43=[1]!Sanaudos[Kodas])*('[1]3.4'!GK$7='[1]2.SAN'!$M$4:$M$73),0)),"")</f>
        <v/>
      </c>
      <c r="GL43" s="244" t="str">
        <f t="array" ref="GL43">IFERROR(INDEX([1]!Sanaudos[Saskaita],MATCH(1,('[1]3.4'!$AM43=[1]!Sanaudos[Kodas])*('[1]3.4'!GL$7='[1]2.SAN'!$M$4:$M$73),0)),"")</f>
        <v/>
      </c>
      <c r="GM43" s="244" t="str">
        <f t="array" ref="GM43">IFERROR(INDEX([1]!Sanaudos[Saskaita],MATCH(1,('[1]3.4'!$AM43=[1]!Sanaudos[Kodas])*('[1]3.4'!GM$7='[1]2.SAN'!$M$4:$M$73),0)),"")</f>
        <v/>
      </c>
      <c r="GN43" s="244" t="str">
        <f t="array" ref="GN43">IFERROR(INDEX([1]!Sanaudos[Saskaita],MATCH(1,('[1]3.4'!$AM43=[1]!Sanaudos[Kodas])*('[1]3.4'!GN$7='[1]2.SAN'!$M$4:$M$73),0)),"")</f>
        <v/>
      </c>
      <c r="GO43" s="244" t="str">
        <f t="array" ref="GO43">IFERROR(INDEX([1]!Sanaudos[Saskaita],MATCH(1,('[1]3.4'!$AM43=[1]!Sanaudos[Kodas])*('[1]3.4'!GO$7='[1]2.SAN'!$M$4:$M$73),0)),"")</f>
        <v/>
      </c>
      <c r="GP43" s="244" t="str">
        <f t="array" ref="GP43">IFERROR(INDEX([1]!Sanaudos[Saskaita],MATCH(1,('[1]3.4'!$AM43=[1]!Sanaudos[Kodas])*('[1]3.4'!GP$7='[1]2.SAN'!$M$4:$M$73),0)),"")</f>
        <v/>
      </c>
      <c r="GQ43" s="244" t="str">
        <f t="array" ref="GQ43">IFERROR(INDEX([1]!Sanaudos[Saskaita],MATCH(1,('[1]3.4'!$AM43=[1]!Sanaudos[Kodas])*('[1]3.4'!GQ$7='[1]2.SAN'!$M$4:$M$73),0)),"")</f>
        <v/>
      </c>
      <c r="GR43" s="244" t="str">
        <f t="array" ref="GR43">IFERROR(INDEX([1]!Sanaudos[Saskaita],MATCH(1,('[1]3.4'!$AM43=[1]!Sanaudos[Kodas])*('[1]3.4'!GR$7='[1]2.SAN'!$M$4:$M$73),0)),"")</f>
        <v/>
      </c>
      <c r="GS43" s="244" t="str">
        <f t="array" ref="GS43">IFERROR(INDEX([1]!Sanaudos[Saskaita],MATCH(1,('[1]3.4'!$AM43=[1]!Sanaudos[Kodas])*('[1]3.4'!GS$7='[1]2.SAN'!$M$4:$M$73),0)),"")</f>
        <v/>
      </c>
      <c r="GT43" s="244" t="str">
        <f t="array" ref="GT43">IFERROR(INDEX([1]!Sanaudos[Saskaita],MATCH(1,('[1]3.4'!$AM43=[1]!Sanaudos[Kodas])*('[1]3.4'!GT$7='[1]2.SAN'!$M$4:$M$73),0)),"")</f>
        <v/>
      </c>
      <c r="GU43" s="244" t="str">
        <f t="array" ref="GU43">IFERROR(INDEX([1]!Sanaudos[Saskaita],MATCH(1,('[1]3.4'!$AM43=[1]!Sanaudos[Kodas])*('[1]3.4'!GU$7='[1]2.SAN'!$M$4:$M$73),0)),"")</f>
        <v/>
      </c>
      <c r="GV43" s="244" t="str">
        <f t="array" ref="GV43">IFERROR(INDEX([1]!Sanaudos[Saskaita],MATCH(1,('[1]3.4'!$AM43=[1]!Sanaudos[Kodas])*('[1]3.4'!GV$7='[1]2.SAN'!$M$4:$M$73),0)),"")</f>
        <v/>
      </c>
      <c r="GW43" s="244" t="str">
        <f t="array" ref="GW43">IFERROR(INDEX([1]!Sanaudos[Saskaita],MATCH(1,('[1]3.4'!$AM43=[1]!Sanaudos[Kodas])*('[1]3.4'!GW$7='[1]2.SAN'!$M$4:$M$73),0)),"")</f>
        <v/>
      </c>
      <c r="GX43" s="244" t="str">
        <f t="array" ref="GX43">IFERROR(INDEX([1]!Sanaudos[Saskaita],MATCH(1,('[1]3.4'!$AM43=[1]!Sanaudos[Kodas])*('[1]3.4'!GX$7='[1]2.SAN'!$M$4:$M$73),0)),"")</f>
        <v/>
      </c>
      <c r="GY43" s="244" t="str">
        <f t="array" ref="GY43">IFERROR(INDEX([1]!Sanaudos[Saskaita],MATCH(1,('[1]3.4'!$AM43=[1]!Sanaudos[Kodas])*('[1]3.4'!GY$7='[1]2.SAN'!$M$4:$M$73),0)),"")</f>
        <v/>
      </c>
      <c r="GZ43" s="244" t="str">
        <f t="array" ref="GZ43">IFERROR(INDEX([1]!Sanaudos[Saskaita],MATCH(1,('[1]3.4'!$AM43=[1]!Sanaudos[Kodas])*('[1]3.4'!GZ$7='[1]2.SAN'!$M$4:$M$73),0)),"")</f>
        <v/>
      </c>
      <c r="HA43" s="244" t="str">
        <f t="array" ref="HA43">IFERROR(INDEX([1]!Sanaudos[Saskaita],MATCH(1,('[1]3.4'!$AM43=[1]!Sanaudos[Kodas])*('[1]3.4'!HA$7='[1]2.SAN'!$M$4:$M$73),0)),"")</f>
        <v/>
      </c>
      <c r="HB43" s="244" t="str">
        <f t="array" ref="HB43">IFERROR(INDEX([1]!Sanaudos[Saskaita],MATCH(1,('[1]3.4'!$AM43=[1]!Sanaudos[Kodas])*('[1]3.4'!HB$7='[1]2.SAN'!$M$4:$M$73),0)),"")</f>
        <v/>
      </c>
      <c r="HC43" s="244" t="str">
        <f t="array" ref="HC43">IFERROR(INDEX([1]!Sanaudos[Saskaita],MATCH(1,('[1]3.4'!$AM43=[1]!Sanaudos[Kodas])*('[1]3.4'!HC$7='[1]2.SAN'!$M$4:$M$73),0)),"")</f>
        <v/>
      </c>
      <c r="HD43" s="244" t="str">
        <f t="array" ref="HD43">IFERROR(INDEX([1]!Sanaudos[Saskaita],MATCH(1,('[1]3.4'!$AM43=[1]!Sanaudos[Kodas])*('[1]3.4'!HD$7='[1]2.SAN'!$M$4:$M$73),0)),"")</f>
        <v/>
      </c>
      <c r="HE43" s="244" t="str">
        <f t="array" ref="HE43">IFERROR(INDEX([1]!Sanaudos[Saskaita],MATCH(1,('[1]3.4'!$AM43=[1]!Sanaudos[Kodas])*('[1]3.4'!HE$7='[1]2.SAN'!$M$4:$M$73),0)),"")</f>
        <v/>
      </c>
      <c r="HF43" s="244" t="str">
        <f t="array" ref="HF43">IFERROR(INDEX([1]!Sanaudos[Saskaita],MATCH(1,('[1]3.4'!$AM43=[1]!Sanaudos[Kodas])*('[1]3.4'!HF$7='[1]2.SAN'!$M$4:$M$73),0)),"")</f>
        <v/>
      </c>
      <c r="HG43" s="244" t="str">
        <f t="array" ref="HG43">IFERROR(INDEX([1]!Sanaudos[Saskaita],MATCH(1,('[1]3.4'!$AM43=[1]!Sanaudos[Kodas])*('[1]3.4'!HG$7='[1]2.SAN'!$M$4:$M$73),0)),"")</f>
        <v/>
      </c>
      <c r="HH43" s="244" t="str">
        <f t="array" ref="HH43">IFERROR(INDEX([1]!Sanaudos[Saskaita],MATCH(1,('[1]3.4'!$AM43=[1]!Sanaudos[Kodas])*('[1]3.4'!HH$7='[1]2.SAN'!$M$4:$M$73),0)),"")</f>
        <v/>
      </c>
      <c r="HI43" s="244" t="str">
        <f t="array" ref="HI43">IFERROR(INDEX([1]!Sanaudos[Saskaita],MATCH(1,('[1]3.4'!$AM43=[1]!Sanaudos[Kodas])*('[1]3.4'!HI$7='[1]2.SAN'!$M$4:$M$73),0)),"")</f>
        <v/>
      </c>
      <c r="HJ43" s="244" t="str">
        <f t="array" ref="HJ43">IFERROR(INDEX([1]!Sanaudos[Saskaita],MATCH(1,('[1]3.4'!$AM43=[1]!Sanaudos[Kodas])*('[1]3.4'!HJ$7='[1]2.SAN'!$M$4:$M$73),0)),"")</f>
        <v/>
      </c>
      <c r="HK43" s="244" t="str">
        <f t="array" ref="HK43">IFERROR(INDEX([1]!Sanaudos[Saskaita],MATCH(1,('[1]3.4'!$AM43=[1]!Sanaudos[Kodas])*('[1]3.4'!HK$7='[1]2.SAN'!$M$4:$M$73),0)),"")</f>
        <v/>
      </c>
      <c r="HL43" s="244" t="str">
        <f t="array" ref="HL43">IFERROR(INDEX([1]!Sanaudos[Saskaita],MATCH(1,('[1]3.4'!$AM43=[1]!Sanaudos[Kodas])*('[1]3.4'!HL$7='[1]2.SAN'!$M$4:$M$73),0)),"")</f>
        <v/>
      </c>
      <c r="HM43" s="244" t="str">
        <f t="array" ref="HM43">IFERROR(INDEX([1]!Sanaudos[Saskaita],MATCH(1,('[1]3.4'!$AM43=[1]!Sanaudos[Kodas])*('[1]3.4'!HM$7='[1]2.SAN'!$M$4:$M$73),0)),"")</f>
        <v/>
      </c>
      <c r="HN43" s="244" t="str">
        <f t="array" ref="HN43">IFERROR(INDEX([1]!Sanaudos[Saskaita],MATCH(1,('[1]3.4'!$AM43=[1]!Sanaudos[Kodas])*('[1]3.4'!HN$7='[1]2.SAN'!$M$4:$M$73),0)),"")</f>
        <v/>
      </c>
      <c r="HO43" s="244" t="str">
        <f t="array" ref="HO43">IFERROR(INDEX([1]!Sanaudos[Saskaita],MATCH(1,('[1]3.4'!$AM43=[1]!Sanaudos[Kodas])*('[1]3.4'!HO$7='[1]2.SAN'!$M$4:$M$73),0)),"")</f>
        <v/>
      </c>
      <c r="HP43" s="244" t="str">
        <f t="array" ref="HP43">IFERROR(INDEX([1]!Sanaudos[Saskaita],MATCH(1,('[1]3.4'!$AM43=[1]!Sanaudos[Kodas])*('[1]3.4'!HP$7='[1]2.SAN'!$M$4:$M$73),0)),"")</f>
        <v/>
      </c>
      <c r="HQ43" s="244" t="str">
        <f t="array" ref="HQ43">IFERROR(INDEX([1]!Sanaudos[Saskaita],MATCH(1,('[1]3.4'!$AM43=[1]!Sanaudos[Kodas])*('[1]3.4'!HQ$7='[1]2.SAN'!$M$4:$M$73),0)),"")</f>
        <v/>
      </c>
      <c r="HR43" s="244" t="str">
        <f t="array" ref="HR43">IFERROR(INDEX([1]!Sanaudos[Saskaita],MATCH(1,('[1]3.4'!$AM43=[1]!Sanaudos[Kodas])*('[1]3.4'!HR$7='[1]2.SAN'!$M$4:$M$73),0)),"")</f>
        <v/>
      </c>
      <c r="HS43" s="244" t="str">
        <f t="array" ref="HS43">IFERROR(INDEX([1]!Sanaudos[Saskaita],MATCH(1,('[1]3.4'!$AM43=[1]!Sanaudos[Kodas])*('[1]3.4'!HS$7='[1]2.SAN'!$M$4:$M$73),0)),"")</f>
        <v/>
      </c>
      <c r="HT43" s="244" t="str">
        <f t="array" ref="HT43">IFERROR(INDEX([1]!Sanaudos[Saskaita],MATCH(1,('[1]3.4'!$AM43=[1]!Sanaudos[Kodas])*('[1]3.4'!HT$7='[1]2.SAN'!$M$4:$M$73),0)),"")</f>
        <v/>
      </c>
      <c r="HU43" s="244" t="str">
        <f t="array" ref="HU43">IFERROR(INDEX([1]!Sanaudos[Saskaita],MATCH(1,('[1]3.4'!$AM43=[1]!Sanaudos[Kodas])*('[1]3.4'!HU$7='[1]2.SAN'!$M$4:$M$73),0)),"")</f>
        <v/>
      </c>
      <c r="HV43" s="244" t="str">
        <f t="array" ref="HV43">IFERROR(INDEX([1]!Sanaudos[Saskaita],MATCH(1,('[1]3.4'!$AM43=[1]!Sanaudos[Kodas])*('[1]3.4'!HV$7='[1]2.SAN'!$M$4:$M$73),0)),"")</f>
        <v/>
      </c>
      <c r="HW43" s="244" t="str">
        <f t="array" ref="HW43">IFERROR(INDEX([1]!Sanaudos[Saskaita],MATCH(1,('[1]3.4'!$AM43=[1]!Sanaudos[Kodas])*('[1]3.4'!HW$7='[1]2.SAN'!$M$4:$M$73),0)),"")</f>
        <v/>
      </c>
      <c r="HX43" s="244" t="str">
        <f t="array" ref="HX43">IFERROR(INDEX([1]!Sanaudos[Saskaita],MATCH(1,('[1]3.4'!$AM43=[1]!Sanaudos[Kodas])*('[1]3.4'!HX$7='[1]2.SAN'!$M$4:$M$73),0)),"")</f>
        <v/>
      </c>
      <c r="HY43" s="244" t="str">
        <f t="array" ref="HY43">IFERROR(INDEX([1]!Sanaudos[Saskaita],MATCH(1,('[1]3.4'!$AM43=[1]!Sanaudos[Kodas])*('[1]3.4'!HY$7='[1]2.SAN'!$M$4:$M$73),0)),"")</f>
        <v/>
      </c>
      <c r="HZ43" s="244" t="str">
        <f t="array" ref="HZ43">IFERROR(INDEX([1]!Sanaudos[Saskaita],MATCH(1,('[1]3.4'!$AM43=[1]!Sanaudos[Kodas])*('[1]3.4'!HZ$7='[1]2.SAN'!$M$4:$M$73),0)),"")</f>
        <v/>
      </c>
      <c r="IA43" s="244" t="str">
        <f t="array" ref="IA43">IFERROR(INDEX([1]!Sanaudos[Saskaita],MATCH(1,('[1]3.4'!$AM43=[1]!Sanaudos[Kodas])*('[1]3.4'!IA$7='[1]2.SAN'!$M$4:$M$73),0)),"")</f>
        <v/>
      </c>
      <c r="IB43" s="244" t="str">
        <f t="array" ref="IB43">IFERROR(INDEX([1]!Sanaudos[Saskaita],MATCH(1,('[1]3.4'!$AM43=[1]!Sanaudos[Kodas])*('[1]3.4'!IB$7='[1]2.SAN'!$M$4:$M$73),0)),"")</f>
        <v/>
      </c>
      <c r="IC43" s="244" t="str">
        <f t="array" ref="IC43">IFERROR(INDEX([1]!Sanaudos[Saskaita],MATCH(1,('[1]3.4'!$AM43=[1]!Sanaudos[Kodas])*('[1]3.4'!IC$7='[1]2.SAN'!$M$4:$M$73),0)),"")</f>
        <v/>
      </c>
      <c r="ID43" s="244" t="str">
        <f t="array" ref="ID43">IFERROR(INDEX([1]!Sanaudos[Saskaita],MATCH(1,('[1]3.4'!$AM43=[1]!Sanaudos[Kodas])*('[1]3.4'!ID$7='[1]2.SAN'!$M$4:$M$73),0)),"")</f>
        <v/>
      </c>
      <c r="IE43" s="244" t="str">
        <f t="array" ref="IE43">IFERROR(INDEX([1]!Sanaudos[Saskaita],MATCH(1,('[1]3.4'!$AM43=[1]!Sanaudos[Kodas])*('[1]3.4'!IE$7='[1]2.SAN'!$M$4:$M$73),0)),"")</f>
        <v/>
      </c>
      <c r="IF43" s="244" t="str">
        <f t="array" ref="IF43">IFERROR(INDEX([1]!Sanaudos[Saskaita],MATCH(1,('[1]3.4'!$AM43=[1]!Sanaudos[Kodas])*('[1]3.4'!IF$7='[1]2.SAN'!$M$4:$M$73),0)),"")</f>
        <v/>
      </c>
      <c r="IG43" s="244" t="str">
        <f t="array" ref="IG43">IFERROR(INDEX([1]!Sanaudos[Saskaita],MATCH(1,('[1]3.4'!$AM43=[1]!Sanaudos[Kodas])*('[1]3.4'!IG$7='[1]2.SAN'!$M$4:$M$73),0)),"")</f>
        <v/>
      </c>
      <c r="IH43" s="244" t="str">
        <f t="array" ref="IH43">IFERROR(INDEX([1]!Sanaudos[Saskaita],MATCH(1,('[1]3.4'!$AM43=[1]!Sanaudos[Kodas])*('[1]3.4'!IH$7='[1]2.SAN'!$M$4:$M$73),0)),"")</f>
        <v/>
      </c>
      <c r="II43" s="244" t="str">
        <f t="array" ref="II43">IFERROR(INDEX([1]!Sanaudos[Saskaita],MATCH(1,('[1]3.4'!$AM43=[1]!Sanaudos[Kodas])*('[1]3.4'!II$7='[1]2.SAN'!$M$4:$M$73),0)),"")</f>
        <v/>
      </c>
      <c r="IJ43" s="244" t="str">
        <f t="array" ref="IJ43">IFERROR(INDEX([1]!Sanaudos[Saskaita],MATCH(1,('[1]3.4'!$AM43=[1]!Sanaudos[Kodas])*('[1]3.4'!IJ$7='[1]2.SAN'!$M$4:$M$73),0)),"")</f>
        <v/>
      </c>
      <c r="IK43" s="244" t="str">
        <f t="array" ref="IK43">IFERROR(INDEX([1]!Sanaudos[Saskaita],MATCH(1,('[1]3.4'!$AM43=[1]!Sanaudos[Kodas])*('[1]3.4'!IK$7='[1]2.SAN'!$M$4:$M$73),0)),"")</f>
        <v/>
      </c>
    </row>
    <row r="44" spans="2:245" ht="12.2" customHeight="1" x14ac:dyDescent="0.2">
      <c r="B44" s="566"/>
      <c r="C44" s="260" t="s">
        <v>831</v>
      </c>
      <c r="D44" s="259" t="s">
        <v>832</v>
      </c>
      <c r="E44" s="257" t="str">
        <f t="shared" si="2"/>
        <v xml:space="preserve">                                    </v>
      </c>
      <c r="F44" s="258" t="e">
        <f>+SUMIFS([1]!Sanaudos[Suma],[1]!Sanaudos[Kodas],AM44,[1]!Sanaudos[PASK],TRUE)</f>
        <v>#REF!</v>
      </c>
      <c r="G44" s="258" t="e">
        <f>-SUMIFS([1]!Sanaudos[Suma],[1]!Sanaudos[Kodas],$AM44,[1]!Sanaudos[Pagal DK RAS],700)</f>
        <v>#REF!</v>
      </c>
      <c r="H44" s="258" t="e">
        <f>+SUMIFS('[1]5.turtas'!$D$1:$AN$1,'[1]5.turtas'!$D$4:$AN$4,$AM44)</f>
        <v>#VALUE!</v>
      </c>
      <c r="I44" s="258" t="e">
        <f>-SUMIFS([1]!Sanaudos[Suma],[1]!Sanaudos[Kodas],$AM44,[1]!Sanaudos[Pagal DK RAS],901)-SUMIFS([1]!Sanaudos[Suma],[1]!Sanaudos[Kodas],$AM44,[1]!Sanaudos[Pagal DK RAS],902)-SUMIFS([1]!Sanaudos[Suma],[1]!Sanaudos[Kodas],$AM44,[1]!Sanaudos[Pagal DK RAS],905)</f>
        <v>#REF!</v>
      </c>
      <c r="J44" s="258" t="e">
        <f>+SUMIFS([1]!DU[DU],[1]!DU[Kodas],$AM44)+SUMIFS([1]!DU[Sodra],[1]!DU[Kodas],$AM44)+SUMIFS([1]!DU[Išeitinės išmokos, kompensacijos],[1]!DU[Kodas],$AM44)</f>
        <v>#REF!</v>
      </c>
      <c r="K44" s="258" t="e">
        <f>+SUMIFS([1]!Sanaudos_kor[Suma],[1]!Sanaudos_kor[Kodas],$AM44,[1]!Sanaudos_kor[PASK],TRUE,[1]!Sanaudos_kor[KOR_nr],K$1)</f>
        <v>#REF!</v>
      </c>
      <c r="L44" s="258" t="e">
        <f>+SUMIFS([1]!Sanaudos_kor[Suma],[1]!Sanaudos_kor[Kodas],$AM44,[1]!Sanaudos_kor[PASK],TRUE,[1]!Sanaudos_kor[KOR_nr],L$1)</f>
        <v>#REF!</v>
      </c>
      <c r="M44" s="258" t="e">
        <f>+SUMIFS([1]!Sanaudos_kor[Suma],[1]!Sanaudos_kor[Kodas],$AM44,[1]!Sanaudos_kor[PASK],TRUE,[1]!Sanaudos_kor[KOR_nr],M$1)</f>
        <v>#REF!</v>
      </c>
      <c r="N44" s="258" t="e">
        <f>+SUMIFS([1]!Sanaudos_kor[Suma],[1]!Sanaudos_kor[Kodas],$AM44,[1]!Sanaudos_kor[PASK],TRUE,[1]!Sanaudos_kor[KOR_nr],N$1)</f>
        <v>#REF!</v>
      </c>
      <c r="O44" s="258" t="e">
        <f>+SUMIFS([1]!Sanaudos_kor[Suma],[1]!Sanaudos_kor[Kodas],$AM44,[1]!Sanaudos_kor[PASK],TRUE,[1]!Sanaudos_kor[KOR_nr],O$1)</f>
        <v>#REF!</v>
      </c>
      <c r="P44" s="258" t="e">
        <f>+SUMIFS([1]!Sanaudos_kor[Suma],[1]!Sanaudos_kor[Kodas],$AM44,[1]!Sanaudos_kor[PASK],TRUE,[1]!Sanaudos_kor[KOR_nr],P$1)</f>
        <v>#REF!</v>
      </c>
      <c r="Q44" s="258" t="e">
        <f>+SUMIFS([1]!Sanaudos_kor[Suma],[1]!Sanaudos_kor[Kodas],$AM44,[1]!Sanaudos_kor[PASK],TRUE,[1]!Sanaudos_kor[KOR_nr],Q$1)</f>
        <v>#REF!</v>
      </c>
      <c r="R44" s="258" t="e">
        <f>+SUMIFS([1]!Sanaudos_kor[Suma],[1]!Sanaudos_kor[Kodas],$AM44,[1]!Sanaudos_kor[PASK],TRUE,[1]!Sanaudos_kor[KOR_nr],R$1)</f>
        <v>#REF!</v>
      </c>
      <c r="S44" s="258" t="e">
        <f>+SUMIFS([1]!Sanaudos_kor[Suma],[1]!Sanaudos_kor[Kodas],$AM44,[1]!Sanaudos_kor[PASK],TRUE,[1]!Sanaudos_kor[KOR_nr],S$1)</f>
        <v>#REF!</v>
      </c>
      <c r="T44" s="258" t="e">
        <f>+SUMIFS([1]!Sanaudos_kor[Suma],[1]!Sanaudos_kor[Kodas],$AM44,[1]!Sanaudos_kor[PASK],TRUE,[1]!Sanaudos_kor[KOR_nr],T$1)</f>
        <v>#REF!</v>
      </c>
      <c r="U44" s="258" t="e">
        <f>+SUMIFS([1]!Sanaudos_kor[Suma],[1]!Sanaudos_kor[Kodas],$AM44,[1]!Sanaudos_kor[PASK],TRUE,[1]!Sanaudos_kor[KOR_nr],U$1)</f>
        <v>#REF!</v>
      </c>
      <c r="V44" s="258" t="e">
        <f>+SUMIFS([1]!Sanaudos_kor[Suma],[1]!Sanaudos_kor[Kodas],$AM44,[1]!Sanaudos_kor[PASK],TRUE,[1]!Sanaudos_kor[KOR_nr],V$1)</f>
        <v>#REF!</v>
      </c>
      <c r="W44" s="258" t="e">
        <f>+SUMIFS([1]!Sanaudos_kor[Suma],[1]!Sanaudos_kor[Kodas],$AM44,[1]!Sanaudos_kor[PASK],TRUE,[1]!Sanaudos_kor[KOR_nr],W$1)</f>
        <v>#REF!</v>
      </c>
      <c r="X44" s="258" t="e">
        <f>+SUMIFS([1]!Sanaudos_kor[Suma],[1]!Sanaudos_kor[Kodas],$AM44,[1]!Sanaudos_kor[PASK],TRUE,[1]!Sanaudos_kor[KOR_nr],X$1)</f>
        <v>#REF!</v>
      </c>
      <c r="Y44" s="258" t="e">
        <f>+SUMIFS([1]!Sanaudos_kor[Suma],[1]!Sanaudos_kor[Kodas],$AM44,[1]!Sanaudos_kor[PASK],TRUE,[1]!Sanaudos_kor[KOR_nr],Y$1)</f>
        <v>#REF!</v>
      </c>
      <c r="Z44" s="258" t="e">
        <f>+SUMIFS([1]!Sanaudos_kor[Suma],[1]!Sanaudos_kor[Kodas],$AM44,[1]!Sanaudos_kor[PASK],TRUE,[1]!Sanaudos_kor[KOR_nr],Z$1)</f>
        <v>#REF!</v>
      </c>
      <c r="AA44" s="258" t="e">
        <f>+SUMIFS([1]!Sanaudos_kor[Suma],[1]!Sanaudos_kor[Kodas],$AM44,[1]!Sanaudos_kor[PASK],TRUE,[1]!Sanaudos_kor[KOR_nr],AA$1)</f>
        <v>#REF!</v>
      </c>
      <c r="AB44" s="258" t="e">
        <f>+SUMIFS([1]!Sanaudos_kor[Suma],[1]!Sanaudos_kor[Kodas],$AM44,[1]!Sanaudos_kor[PASK],TRUE,[1]!Sanaudos_kor[KOR_nr],AB$1)</f>
        <v>#REF!</v>
      </c>
      <c r="AC44" s="258" t="e">
        <f>+SUMIFS([1]!Sanaudos_kor[Suma],[1]!Sanaudos_kor[Kodas],$AM44,[1]!Sanaudos_kor[PASK],TRUE,[1]!Sanaudos_kor[KOR_nr],AC$1)</f>
        <v>#REF!</v>
      </c>
      <c r="AD44" s="258" t="e">
        <f>+SUMIFS([1]!Sanaudos_kor[Suma],[1]!Sanaudos_kor[Kodas],$AM44,[1]!Sanaudos_kor[PASK],TRUE,[1]!Sanaudos_kor[KOR_nr],AD$1)</f>
        <v>#REF!</v>
      </c>
      <c r="AE44" s="258" t="e">
        <f>+SUMIFS([1]!Sanaudos_kor[Suma],[1]!Sanaudos_kor[Kodas],$AM44,[1]!Sanaudos_kor[PASK],TRUE,[1]!Sanaudos_kor[KOR_nr],AE$1)</f>
        <v>#REF!</v>
      </c>
      <c r="AF44" s="258" t="e">
        <f>+SUMIFS([1]!Sanaudos_kor[Suma],[1]!Sanaudos_kor[Kodas],$AM44,[1]!Sanaudos_kor[PASK],TRUE,[1]!Sanaudos_kor[KOR_nr],AF$1)</f>
        <v>#REF!</v>
      </c>
      <c r="AG44" s="258" t="e">
        <f t="shared" si="0"/>
        <v>#REF!</v>
      </c>
      <c r="AH44" s="566"/>
      <c r="AJ44" s="211" t="s">
        <v>515</v>
      </c>
      <c r="AK44" s="124">
        <f>+'[1]2.SAN'!C211</f>
        <v>0</v>
      </c>
      <c r="AM44" s="249"/>
      <c r="AN44" s="250" t="e">
        <f>+SUMIFS('[1]6'!$Y$161:$BL$161,'[1]6'!$Y$2:$BL$2,$AM44)</f>
        <v>#VALUE!</v>
      </c>
      <c r="AO44" s="250" t="e">
        <f t="shared" si="4"/>
        <v>#REF!</v>
      </c>
      <c r="AQ44" s="250" t="e">
        <f>+SUMIFS('[1]3.4'!$F$133:$F$202,'[1]3.4'!$D$133:$D$202,$AM44,'[1]3.4'!$E$133:$E$202,"")</f>
        <v>#VALUE!</v>
      </c>
      <c r="AR44" s="250" t="e">
        <f t="shared" si="1"/>
        <v>#VALUE!</v>
      </c>
      <c r="AT44" s="244" t="str">
        <f t="array" ref="AT44">IFERROR(INDEX([1]!Sanaudos[Saskaita],MATCH(1,('[1]3.4'!$AM44=[1]!Sanaudos[Kodas])*('[1]3.4'!AT$7='[1]2.SAN'!$M$4:$M$73),0)),"")</f>
        <v/>
      </c>
      <c r="AU44" s="244" t="str">
        <f t="array" ref="AU44">IFERROR(INDEX([1]!Sanaudos[Saskaita],MATCH(1,('[1]3.4'!$AM44=[1]!Sanaudos[Kodas])*('[1]3.4'!AU$7='[1]2.SAN'!$M$4:$M$73),0)),"")</f>
        <v/>
      </c>
      <c r="AV44" s="244" t="str">
        <f t="array" ref="AV44">IFERROR(INDEX([1]!Sanaudos[Saskaita],MATCH(1,('[1]3.4'!$AM44=[1]!Sanaudos[Kodas])*('[1]3.4'!AV$7='[1]2.SAN'!$M$4:$M$73),0)),"")</f>
        <v/>
      </c>
      <c r="AW44" s="244" t="str">
        <f t="array" ref="AW44">IFERROR(INDEX([1]!Sanaudos[Saskaita],MATCH(1,('[1]3.4'!$AM44=[1]!Sanaudos[Kodas])*('[1]3.4'!AW$7='[1]2.SAN'!$M$4:$M$73),0)),"")</f>
        <v/>
      </c>
      <c r="AX44" s="244" t="str">
        <f t="array" ref="AX44">IFERROR(INDEX([1]!Sanaudos[Saskaita],MATCH(1,('[1]3.4'!$AM44=[1]!Sanaudos[Kodas])*('[1]3.4'!AX$7='[1]2.SAN'!$M$4:$M$73),0)),"")</f>
        <v/>
      </c>
      <c r="AY44" s="244" t="str">
        <f t="array" ref="AY44">IFERROR(INDEX([1]!Sanaudos[Saskaita],MATCH(1,('[1]3.4'!$AM44=[1]!Sanaudos[Kodas])*('[1]3.4'!AY$7='[1]2.SAN'!$M$4:$M$73),0)),"")</f>
        <v/>
      </c>
      <c r="AZ44" s="244" t="str">
        <f t="array" ref="AZ44">IFERROR(INDEX([1]!Sanaudos[Saskaita],MATCH(1,('[1]3.4'!$AM44=[1]!Sanaudos[Kodas])*('[1]3.4'!AZ$7='[1]2.SAN'!$M$4:$M$73),0)),"")</f>
        <v/>
      </c>
      <c r="BA44" s="244" t="str">
        <f t="array" ref="BA44">IFERROR(INDEX([1]!Sanaudos[Saskaita],MATCH(1,('[1]3.4'!$AM44=[1]!Sanaudos[Kodas])*('[1]3.4'!BA$7='[1]2.SAN'!$M$4:$M$73),0)),"")</f>
        <v/>
      </c>
      <c r="BB44" s="244" t="str">
        <f t="array" ref="BB44">IFERROR(INDEX([1]!Sanaudos[Saskaita],MATCH(1,('[1]3.4'!$AM44=[1]!Sanaudos[Kodas])*('[1]3.4'!BB$7='[1]2.SAN'!$M$4:$M$73),0)),"")</f>
        <v/>
      </c>
      <c r="BC44" s="244" t="str">
        <f t="array" ref="BC44">IFERROR(INDEX([1]!Sanaudos[Saskaita],MATCH(1,('[1]3.4'!$AM44=[1]!Sanaudos[Kodas])*('[1]3.4'!BC$7='[1]2.SAN'!$M$4:$M$73),0)),"")</f>
        <v/>
      </c>
      <c r="BD44" s="244" t="str">
        <f t="array" ref="BD44">IFERROR(INDEX([1]!Sanaudos[Saskaita],MATCH(1,('[1]3.4'!$AM44=[1]!Sanaudos[Kodas])*('[1]3.4'!BD$7='[1]2.SAN'!$M$4:$M$73),0)),"")</f>
        <v/>
      </c>
      <c r="BE44" s="244" t="str">
        <f t="array" ref="BE44">IFERROR(INDEX([1]!Sanaudos[Saskaita],MATCH(1,('[1]3.4'!$AM44=[1]!Sanaudos[Kodas])*('[1]3.4'!BE$7='[1]2.SAN'!$M$4:$M$73),0)),"")</f>
        <v/>
      </c>
      <c r="BF44" s="244" t="str">
        <f t="array" ref="BF44">IFERROR(INDEX([1]!Sanaudos[Saskaita],MATCH(1,('[1]3.4'!$AM44=[1]!Sanaudos[Kodas])*('[1]3.4'!BF$7='[1]2.SAN'!$M$4:$M$73),0)),"")</f>
        <v/>
      </c>
      <c r="BG44" s="244" t="str">
        <f t="array" ref="BG44">IFERROR(INDEX([1]!Sanaudos[Saskaita],MATCH(1,('[1]3.4'!$AM44=[1]!Sanaudos[Kodas])*('[1]3.4'!BG$7='[1]2.SAN'!$M$4:$M$73),0)),"")</f>
        <v/>
      </c>
      <c r="BH44" s="244" t="str">
        <f t="array" ref="BH44">IFERROR(INDEX([1]!Sanaudos[Saskaita],MATCH(1,('[1]3.4'!$AM44=[1]!Sanaudos[Kodas])*('[1]3.4'!BH$7='[1]2.SAN'!$M$4:$M$73),0)),"")</f>
        <v/>
      </c>
      <c r="BI44" s="244" t="str">
        <f t="array" ref="BI44">IFERROR(INDEX([1]!Sanaudos[Saskaita],MATCH(1,('[1]3.4'!$AM44=[1]!Sanaudos[Kodas])*('[1]3.4'!BI$7='[1]2.SAN'!$M$4:$M$73),0)),"")</f>
        <v/>
      </c>
      <c r="BJ44" s="244" t="str">
        <f t="array" ref="BJ44">IFERROR(INDEX([1]!Sanaudos[Saskaita],MATCH(1,('[1]3.4'!$AM44=[1]!Sanaudos[Kodas])*('[1]3.4'!BJ$7='[1]2.SAN'!$M$4:$M$73),0)),"")</f>
        <v/>
      </c>
      <c r="BK44" s="244" t="str">
        <f t="array" ref="BK44">IFERROR(INDEX([1]!Sanaudos[Saskaita],MATCH(1,('[1]3.4'!$AM44=[1]!Sanaudos[Kodas])*('[1]3.4'!BK$7='[1]2.SAN'!$M$4:$M$73),0)),"")</f>
        <v/>
      </c>
      <c r="BL44" s="244" t="str">
        <f t="array" ref="BL44">IFERROR(INDEX([1]!Sanaudos[Saskaita],MATCH(1,('[1]3.4'!$AM44=[1]!Sanaudos[Kodas])*('[1]3.4'!BL$7='[1]2.SAN'!$M$4:$M$73),0)),"")</f>
        <v/>
      </c>
      <c r="BM44" s="244" t="str">
        <f t="array" ref="BM44">IFERROR(INDEX([1]!Sanaudos[Saskaita],MATCH(1,('[1]3.4'!$AM44=[1]!Sanaudos[Kodas])*('[1]3.4'!BM$7='[1]2.SAN'!$M$4:$M$73),0)),"")</f>
        <v/>
      </c>
      <c r="BN44" s="244" t="str">
        <f t="array" ref="BN44">IFERROR(INDEX([1]!Sanaudos[Saskaita],MATCH(1,('[1]3.4'!$AM44=[1]!Sanaudos[Kodas])*('[1]3.4'!BN$7='[1]2.SAN'!$M$4:$M$73),0)),"")</f>
        <v/>
      </c>
      <c r="BO44" s="244" t="str">
        <f t="array" ref="BO44">IFERROR(INDEX([1]!Sanaudos[Saskaita],MATCH(1,('[1]3.4'!$AM44=[1]!Sanaudos[Kodas])*('[1]3.4'!BO$7='[1]2.SAN'!$M$4:$M$73),0)),"")</f>
        <v/>
      </c>
      <c r="BP44" s="244" t="str">
        <f t="array" ref="BP44">IFERROR(INDEX([1]!Sanaudos[Saskaita],MATCH(1,('[1]3.4'!$AM44=[1]!Sanaudos[Kodas])*('[1]3.4'!BP$7='[1]2.SAN'!$M$4:$M$73),0)),"")</f>
        <v/>
      </c>
      <c r="BQ44" s="244" t="str">
        <f t="array" ref="BQ44">IFERROR(INDEX([1]!Sanaudos[Saskaita],MATCH(1,('[1]3.4'!$AM44=[1]!Sanaudos[Kodas])*('[1]3.4'!BQ$7='[1]2.SAN'!$M$4:$M$73),0)),"")</f>
        <v/>
      </c>
      <c r="BR44" s="244" t="str">
        <f t="array" ref="BR44">IFERROR(INDEX([1]!Sanaudos[Saskaita],MATCH(1,('[1]3.4'!$AM44=[1]!Sanaudos[Kodas])*('[1]3.4'!BR$7='[1]2.SAN'!$M$4:$M$73),0)),"")</f>
        <v/>
      </c>
      <c r="BS44" s="244" t="str">
        <f t="array" ref="BS44">IFERROR(INDEX([1]!Sanaudos[Saskaita],MATCH(1,('[1]3.4'!$AM44=[1]!Sanaudos[Kodas])*('[1]3.4'!BS$7='[1]2.SAN'!$M$4:$M$73),0)),"")</f>
        <v/>
      </c>
      <c r="BT44" s="244" t="str">
        <f t="array" ref="BT44">IFERROR(INDEX([1]!Sanaudos[Saskaita],MATCH(1,('[1]3.4'!$AM44=[1]!Sanaudos[Kodas])*('[1]3.4'!BT$7='[1]2.SAN'!$M$4:$M$73),0)),"")</f>
        <v/>
      </c>
      <c r="BU44" s="244" t="str">
        <f t="array" ref="BU44">IFERROR(INDEX([1]!Sanaudos[Saskaita],MATCH(1,('[1]3.4'!$AM44=[1]!Sanaudos[Kodas])*('[1]3.4'!BU$7='[1]2.SAN'!$M$4:$M$73),0)),"")</f>
        <v/>
      </c>
      <c r="BV44" s="244" t="str">
        <f t="array" ref="BV44">IFERROR(INDEX([1]!Sanaudos[Saskaita],MATCH(1,('[1]3.4'!$AM44=[1]!Sanaudos[Kodas])*('[1]3.4'!BV$7='[1]2.SAN'!$M$4:$M$73),0)),"")</f>
        <v/>
      </c>
      <c r="BW44" s="244" t="str">
        <f t="array" ref="BW44">IFERROR(INDEX([1]!Sanaudos[Saskaita],MATCH(1,('[1]3.4'!$AM44=[1]!Sanaudos[Kodas])*('[1]3.4'!BW$7='[1]2.SAN'!$M$4:$M$73),0)),"")</f>
        <v/>
      </c>
      <c r="BX44" s="244" t="str">
        <f t="array" ref="BX44">IFERROR(INDEX([1]!Sanaudos[Saskaita],MATCH(1,('[1]3.4'!$AM44=[1]!Sanaudos[Kodas])*('[1]3.4'!BX$7='[1]2.SAN'!$M$4:$M$73),0)),"")</f>
        <v/>
      </c>
      <c r="BY44" s="244" t="str">
        <f t="array" ref="BY44">IFERROR(INDEX([1]!Sanaudos[Saskaita],MATCH(1,('[1]3.4'!$AM44=[1]!Sanaudos[Kodas])*('[1]3.4'!BY$7='[1]2.SAN'!$M$4:$M$73),0)),"")</f>
        <v/>
      </c>
      <c r="BZ44" s="244" t="str">
        <f t="array" ref="BZ44">IFERROR(INDEX([1]!Sanaudos[Saskaita],MATCH(1,('[1]3.4'!$AM44=[1]!Sanaudos[Kodas])*('[1]3.4'!BZ$7='[1]2.SAN'!$M$4:$M$73),0)),"")</f>
        <v/>
      </c>
      <c r="CA44" s="244" t="str">
        <f t="array" ref="CA44">IFERROR(INDEX([1]!Sanaudos[Saskaita],MATCH(1,('[1]3.4'!$AM44=[1]!Sanaudos[Kodas])*('[1]3.4'!CA$7='[1]2.SAN'!$M$4:$M$73),0)),"")</f>
        <v/>
      </c>
      <c r="CB44" s="244" t="str">
        <f t="array" ref="CB44">IFERROR(INDEX([1]!Sanaudos[Saskaita],MATCH(1,('[1]3.4'!$AM44=[1]!Sanaudos[Kodas])*('[1]3.4'!CB$7='[1]2.SAN'!$M$4:$M$73),0)),"")</f>
        <v/>
      </c>
      <c r="CC44" s="244" t="str">
        <f t="array" ref="CC44">IFERROR(INDEX([1]!Sanaudos[Saskaita],MATCH(1,('[1]3.4'!$AM44=[1]!Sanaudos[Kodas])*('[1]3.4'!CC$7='[1]2.SAN'!$M$4:$M$73),0)),"")</f>
        <v/>
      </c>
      <c r="CD44" s="244" t="str">
        <f t="array" ref="CD44">IFERROR(INDEX([1]!Sanaudos[Saskaita],MATCH(1,('[1]3.4'!$AM44=[1]!Sanaudos[Kodas])*('[1]3.4'!CD$7='[1]2.SAN'!$M$4:$M$73),0)),"")</f>
        <v/>
      </c>
      <c r="CE44" s="244" t="str">
        <f t="array" ref="CE44">IFERROR(INDEX([1]!Sanaudos[Saskaita],MATCH(1,('[1]3.4'!$AM44=[1]!Sanaudos[Kodas])*('[1]3.4'!CE$7='[1]2.SAN'!$M$4:$M$73),0)),"")</f>
        <v/>
      </c>
      <c r="CF44" s="244" t="str">
        <f t="array" ref="CF44">IFERROR(INDEX([1]!Sanaudos[Saskaita],MATCH(1,('[1]3.4'!$AM44=[1]!Sanaudos[Kodas])*('[1]3.4'!CF$7='[1]2.SAN'!$M$4:$M$73),0)),"")</f>
        <v/>
      </c>
      <c r="CG44" s="244" t="str">
        <f t="array" ref="CG44">IFERROR(INDEX([1]!Sanaudos[Saskaita],MATCH(1,('[1]3.4'!$AM44=[1]!Sanaudos[Kodas])*('[1]3.4'!CG$7='[1]2.SAN'!$M$4:$M$73),0)),"")</f>
        <v/>
      </c>
      <c r="CH44" s="244" t="str">
        <f t="array" ref="CH44">IFERROR(INDEX([1]!Sanaudos[Saskaita],MATCH(1,('[1]3.4'!$AM44=[1]!Sanaudos[Kodas])*('[1]3.4'!CH$7='[1]2.SAN'!$M$4:$M$73),0)),"")</f>
        <v/>
      </c>
      <c r="CI44" s="244" t="str">
        <f t="array" ref="CI44">IFERROR(INDEX([1]!Sanaudos[Saskaita],MATCH(1,('[1]3.4'!$AM44=[1]!Sanaudos[Kodas])*('[1]3.4'!CI$7='[1]2.SAN'!$M$4:$M$73),0)),"")</f>
        <v/>
      </c>
      <c r="CJ44" s="244" t="str">
        <f t="array" ref="CJ44">IFERROR(INDEX([1]!Sanaudos[Saskaita],MATCH(1,('[1]3.4'!$AM44=[1]!Sanaudos[Kodas])*('[1]3.4'!CJ$7='[1]2.SAN'!$M$4:$M$73),0)),"")</f>
        <v/>
      </c>
      <c r="CK44" s="244" t="str">
        <f t="array" ref="CK44">IFERROR(INDEX([1]!Sanaudos[Saskaita],MATCH(1,('[1]3.4'!$AM44=[1]!Sanaudos[Kodas])*('[1]3.4'!CK$7='[1]2.SAN'!$M$4:$M$73),0)),"")</f>
        <v/>
      </c>
      <c r="CL44" s="244" t="str">
        <f t="array" ref="CL44">IFERROR(INDEX([1]!Sanaudos[Saskaita],MATCH(1,('[1]3.4'!$AM44=[1]!Sanaudos[Kodas])*('[1]3.4'!CL$7='[1]2.SAN'!$M$4:$M$73),0)),"")</f>
        <v/>
      </c>
      <c r="CM44" s="244" t="str">
        <f t="array" ref="CM44">IFERROR(INDEX([1]!Sanaudos[Saskaita],MATCH(1,('[1]3.4'!$AM44=[1]!Sanaudos[Kodas])*('[1]3.4'!CM$7='[1]2.SAN'!$M$4:$M$73),0)),"")</f>
        <v/>
      </c>
      <c r="CN44" s="244" t="str">
        <f t="array" ref="CN44">IFERROR(INDEX([1]!Sanaudos[Saskaita],MATCH(1,('[1]3.4'!$AM44=[1]!Sanaudos[Kodas])*('[1]3.4'!CN$7='[1]2.SAN'!$M$4:$M$73),0)),"")</f>
        <v/>
      </c>
      <c r="CO44" s="244" t="str">
        <f t="array" ref="CO44">IFERROR(INDEX([1]!Sanaudos[Saskaita],MATCH(1,('[1]3.4'!$AM44=[1]!Sanaudos[Kodas])*('[1]3.4'!CO$7='[1]2.SAN'!$M$4:$M$73),0)),"")</f>
        <v/>
      </c>
      <c r="CP44" s="244" t="str">
        <f t="array" ref="CP44">IFERROR(INDEX([1]!Sanaudos[Saskaita],MATCH(1,('[1]3.4'!$AM44=[1]!Sanaudos[Kodas])*('[1]3.4'!CP$7='[1]2.SAN'!$M$4:$M$73),0)),"")</f>
        <v/>
      </c>
      <c r="CQ44" s="244" t="str">
        <f t="array" ref="CQ44">IFERROR(INDEX([1]!Sanaudos[Saskaita],MATCH(1,('[1]3.4'!$AM44=[1]!Sanaudos[Kodas])*('[1]3.4'!CQ$7='[1]2.SAN'!$M$4:$M$73),0)),"")</f>
        <v/>
      </c>
      <c r="CR44" s="244" t="str">
        <f t="array" ref="CR44">IFERROR(INDEX([1]!Sanaudos[Saskaita],MATCH(1,('[1]3.4'!$AM44=[1]!Sanaudos[Kodas])*('[1]3.4'!CR$7='[1]2.SAN'!$M$4:$M$73),0)),"")</f>
        <v/>
      </c>
      <c r="CS44" s="244" t="str">
        <f t="array" ref="CS44">IFERROR(INDEX([1]!Sanaudos[Saskaita],MATCH(1,('[1]3.4'!$AM44=[1]!Sanaudos[Kodas])*('[1]3.4'!CS$7='[1]2.SAN'!$M$4:$M$73),0)),"")</f>
        <v/>
      </c>
      <c r="CT44" s="244" t="str">
        <f t="array" ref="CT44">IFERROR(INDEX([1]!Sanaudos[Saskaita],MATCH(1,('[1]3.4'!$AM44=[1]!Sanaudos[Kodas])*('[1]3.4'!CT$7='[1]2.SAN'!$M$4:$M$73),0)),"")</f>
        <v/>
      </c>
      <c r="CU44" s="244" t="str">
        <f t="array" ref="CU44">IFERROR(INDEX([1]!Sanaudos[Saskaita],MATCH(1,('[1]3.4'!$AM44=[1]!Sanaudos[Kodas])*('[1]3.4'!CU$7='[1]2.SAN'!$M$4:$M$73),0)),"")</f>
        <v/>
      </c>
      <c r="CV44" s="244" t="str">
        <f t="array" ref="CV44">IFERROR(INDEX([1]!Sanaudos[Saskaita],MATCH(1,('[1]3.4'!$AM44=[1]!Sanaudos[Kodas])*('[1]3.4'!CV$7='[1]2.SAN'!$M$4:$M$73),0)),"")</f>
        <v/>
      </c>
      <c r="CW44" s="244" t="str">
        <f t="array" ref="CW44">IFERROR(INDEX([1]!Sanaudos[Saskaita],MATCH(1,('[1]3.4'!$AM44=[1]!Sanaudos[Kodas])*('[1]3.4'!CW$7='[1]2.SAN'!$M$4:$M$73),0)),"")</f>
        <v/>
      </c>
      <c r="CX44" s="244" t="str">
        <f t="array" ref="CX44">IFERROR(INDEX([1]!Sanaudos[Saskaita],MATCH(1,('[1]3.4'!$AM44=[1]!Sanaudos[Kodas])*('[1]3.4'!CX$7='[1]2.SAN'!$M$4:$M$73),0)),"")</f>
        <v/>
      </c>
      <c r="CY44" s="244" t="str">
        <f t="array" ref="CY44">IFERROR(INDEX([1]!Sanaudos[Saskaita],MATCH(1,('[1]3.4'!$AM44=[1]!Sanaudos[Kodas])*('[1]3.4'!CY$7='[1]2.SAN'!$M$4:$M$73),0)),"")</f>
        <v/>
      </c>
      <c r="CZ44" s="244" t="str">
        <f t="array" ref="CZ44">IFERROR(INDEX([1]!Sanaudos[Saskaita],MATCH(1,('[1]3.4'!$AM44=[1]!Sanaudos[Kodas])*('[1]3.4'!CZ$7='[1]2.SAN'!$M$4:$M$73),0)),"")</f>
        <v/>
      </c>
      <c r="DA44" s="244" t="str">
        <f t="array" ref="DA44">IFERROR(INDEX([1]!Sanaudos[Saskaita],MATCH(1,('[1]3.4'!$AM44=[1]!Sanaudos[Kodas])*('[1]3.4'!DA$7='[1]2.SAN'!$M$4:$M$73),0)),"")</f>
        <v/>
      </c>
      <c r="DB44" s="244" t="str">
        <f t="array" ref="DB44">IFERROR(INDEX([1]!Sanaudos[Saskaita],MATCH(1,('[1]3.4'!$AM44=[1]!Sanaudos[Kodas])*('[1]3.4'!DB$7='[1]2.SAN'!$M$4:$M$73),0)),"")</f>
        <v/>
      </c>
      <c r="DC44" s="244" t="str">
        <f t="array" ref="DC44">IFERROR(INDEX([1]!Sanaudos[Saskaita],MATCH(1,('[1]3.4'!$AM44=[1]!Sanaudos[Kodas])*('[1]3.4'!DC$7='[1]2.SAN'!$M$4:$M$73),0)),"")</f>
        <v/>
      </c>
      <c r="DD44" s="244" t="str">
        <f t="array" ref="DD44">IFERROR(INDEX([1]!Sanaudos[Saskaita],MATCH(1,('[1]3.4'!$AM44=[1]!Sanaudos[Kodas])*('[1]3.4'!DD$7='[1]2.SAN'!$M$4:$M$73),0)),"")</f>
        <v/>
      </c>
      <c r="DE44" s="244" t="str">
        <f t="array" ref="DE44">IFERROR(INDEX([1]!Sanaudos[Saskaita],MATCH(1,('[1]3.4'!$AM44=[1]!Sanaudos[Kodas])*('[1]3.4'!DE$7='[1]2.SAN'!$M$4:$M$73),0)),"")</f>
        <v/>
      </c>
      <c r="DF44" s="244" t="str">
        <f t="array" ref="DF44">IFERROR(INDEX([1]!Sanaudos[Saskaita],MATCH(1,('[1]3.4'!$AM44=[1]!Sanaudos[Kodas])*('[1]3.4'!DF$7='[1]2.SAN'!$M$4:$M$73),0)),"")</f>
        <v/>
      </c>
      <c r="DG44" s="244" t="str">
        <f t="array" ref="DG44">IFERROR(INDEX([1]!Sanaudos[Saskaita],MATCH(1,('[1]3.4'!$AM44=[1]!Sanaudos[Kodas])*('[1]3.4'!DG$7='[1]2.SAN'!$M$4:$M$73),0)),"")</f>
        <v/>
      </c>
      <c r="DH44" s="244" t="str">
        <f t="array" ref="DH44">IFERROR(INDEX([1]!Sanaudos[Saskaita],MATCH(1,('[1]3.4'!$AM44=[1]!Sanaudos[Kodas])*('[1]3.4'!DH$7='[1]2.SAN'!$M$4:$M$73),0)),"")</f>
        <v/>
      </c>
      <c r="DI44" s="244" t="str">
        <f t="array" ref="DI44">IFERROR(INDEX([1]!Sanaudos[Saskaita],MATCH(1,('[1]3.4'!$AM44=[1]!Sanaudos[Kodas])*('[1]3.4'!DI$7='[1]2.SAN'!$M$4:$M$73),0)),"")</f>
        <v/>
      </c>
      <c r="DJ44" s="244" t="str">
        <f t="array" ref="DJ44">IFERROR(INDEX([1]!Sanaudos[Saskaita],MATCH(1,('[1]3.4'!$AM44=[1]!Sanaudos[Kodas])*('[1]3.4'!DJ$7='[1]2.SAN'!$M$4:$M$73),0)),"")</f>
        <v/>
      </c>
      <c r="DK44" s="244" t="str">
        <f t="array" ref="DK44">IFERROR(INDEX([1]!Sanaudos[Saskaita],MATCH(1,('[1]3.4'!$AM44=[1]!Sanaudos[Kodas])*('[1]3.4'!DK$7='[1]2.SAN'!$M$4:$M$73),0)),"")</f>
        <v/>
      </c>
      <c r="DL44" s="244" t="str">
        <f t="array" ref="DL44">IFERROR(INDEX([1]!Sanaudos[Saskaita],MATCH(1,('[1]3.4'!$AM44=[1]!Sanaudos[Kodas])*('[1]3.4'!DL$7='[1]2.SAN'!$M$4:$M$73),0)),"")</f>
        <v/>
      </c>
      <c r="DM44" s="244" t="str">
        <f t="array" ref="DM44">IFERROR(INDEX([1]!Sanaudos[Saskaita],MATCH(1,('[1]3.4'!$AM44=[1]!Sanaudos[Kodas])*('[1]3.4'!DM$7='[1]2.SAN'!$M$4:$M$73),0)),"")</f>
        <v/>
      </c>
      <c r="DN44" s="244" t="str">
        <f t="array" ref="DN44">IFERROR(INDEX([1]!Sanaudos[Saskaita],MATCH(1,('[1]3.4'!$AM44=[1]!Sanaudos[Kodas])*('[1]3.4'!DN$7='[1]2.SAN'!$M$4:$M$73),0)),"")</f>
        <v/>
      </c>
      <c r="DO44" s="244" t="str">
        <f t="array" ref="DO44">IFERROR(INDEX([1]!Sanaudos[Saskaita],MATCH(1,('[1]3.4'!$AM44=[1]!Sanaudos[Kodas])*('[1]3.4'!DO$7='[1]2.SAN'!$M$4:$M$73),0)),"")</f>
        <v/>
      </c>
      <c r="DP44" s="244" t="str">
        <f t="array" ref="DP44">IFERROR(INDEX([1]!Sanaudos[Saskaita],MATCH(1,('[1]3.4'!$AM44=[1]!Sanaudos[Kodas])*('[1]3.4'!DP$7='[1]2.SAN'!$M$4:$M$73),0)),"")</f>
        <v/>
      </c>
      <c r="DQ44" s="244" t="str">
        <f t="array" ref="DQ44">IFERROR(INDEX([1]!Sanaudos[Saskaita],MATCH(1,('[1]3.4'!$AM44=[1]!Sanaudos[Kodas])*('[1]3.4'!DQ$7='[1]2.SAN'!$M$4:$M$73),0)),"")</f>
        <v/>
      </c>
      <c r="DR44" s="244" t="str">
        <f t="array" ref="DR44">IFERROR(INDEX([1]!Sanaudos[Saskaita],MATCH(1,('[1]3.4'!$AM44=[1]!Sanaudos[Kodas])*('[1]3.4'!DR$7='[1]2.SAN'!$M$4:$M$73),0)),"")</f>
        <v/>
      </c>
      <c r="DS44" s="244" t="str">
        <f t="array" ref="DS44">IFERROR(INDEX([1]!Sanaudos[Saskaita],MATCH(1,('[1]3.4'!$AM44=[1]!Sanaudos[Kodas])*('[1]3.4'!DS$7='[1]2.SAN'!$M$4:$M$73),0)),"")</f>
        <v/>
      </c>
      <c r="DT44" s="244" t="str">
        <f t="array" ref="DT44">IFERROR(INDEX([1]!Sanaudos[Saskaita],MATCH(1,('[1]3.4'!$AM44=[1]!Sanaudos[Kodas])*('[1]3.4'!DT$7='[1]2.SAN'!$M$4:$M$73),0)),"")</f>
        <v/>
      </c>
      <c r="DU44" s="244" t="str">
        <f t="array" ref="DU44">IFERROR(INDEX([1]!Sanaudos[Saskaita],MATCH(1,('[1]3.4'!$AM44=[1]!Sanaudos[Kodas])*('[1]3.4'!DU$7='[1]2.SAN'!$M$4:$M$73),0)),"")</f>
        <v/>
      </c>
      <c r="DV44" s="244" t="str">
        <f t="array" ref="DV44">IFERROR(INDEX([1]!Sanaudos[Saskaita],MATCH(1,('[1]3.4'!$AM44=[1]!Sanaudos[Kodas])*('[1]3.4'!DV$7='[1]2.SAN'!$M$4:$M$73),0)),"")</f>
        <v/>
      </c>
      <c r="DW44" s="244" t="str">
        <f t="array" ref="DW44">IFERROR(INDEX([1]!Sanaudos[Saskaita],MATCH(1,('[1]3.4'!$AM44=[1]!Sanaudos[Kodas])*('[1]3.4'!DW$7='[1]2.SAN'!$M$4:$M$73),0)),"")</f>
        <v/>
      </c>
      <c r="DX44" s="244" t="str">
        <f t="array" ref="DX44">IFERROR(INDEX([1]!Sanaudos[Saskaita],MATCH(1,('[1]3.4'!$AM44=[1]!Sanaudos[Kodas])*('[1]3.4'!DX$7='[1]2.SAN'!$M$4:$M$73),0)),"")</f>
        <v/>
      </c>
      <c r="DY44" s="244" t="str">
        <f t="array" ref="DY44">IFERROR(INDEX([1]!Sanaudos[Saskaita],MATCH(1,('[1]3.4'!$AM44=[1]!Sanaudos[Kodas])*('[1]3.4'!DY$7='[1]2.SAN'!$M$4:$M$73),0)),"")</f>
        <v/>
      </c>
      <c r="DZ44" s="244" t="str">
        <f t="array" ref="DZ44">IFERROR(INDEX([1]!Sanaudos[Saskaita],MATCH(1,('[1]3.4'!$AM44=[1]!Sanaudos[Kodas])*('[1]3.4'!DZ$7='[1]2.SAN'!$M$4:$M$73),0)),"")</f>
        <v/>
      </c>
      <c r="EA44" s="244" t="str">
        <f t="array" ref="EA44">IFERROR(INDEX([1]!Sanaudos[Saskaita],MATCH(1,('[1]3.4'!$AM44=[1]!Sanaudos[Kodas])*('[1]3.4'!EA$7='[1]2.SAN'!$M$4:$M$73),0)),"")</f>
        <v/>
      </c>
      <c r="EB44" s="244" t="str">
        <f t="array" ref="EB44">IFERROR(INDEX([1]!Sanaudos[Saskaita],MATCH(1,('[1]3.4'!$AM44=[1]!Sanaudos[Kodas])*('[1]3.4'!EB$7='[1]2.SAN'!$M$4:$M$73),0)),"")</f>
        <v/>
      </c>
      <c r="EC44" s="244" t="str">
        <f t="array" ref="EC44">IFERROR(INDEX([1]!Sanaudos[Saskaita],MATCH(1,('[1]3.4'!$AM44=[1]!Sanaudos[Kodas])*('[1]3.4'!EC$7='[1]2.SAN'!$M$4:$M$73),0)),"")</f>
        <v/>
      </c>
      <c r="ED44" s="244" t="str">
        <f t="array" ref="ED44">IFERROR(INDEX([1]!Sanaudos[Saskaita],MATCH(1,('[1]3.4'!$AM44=[1]!Sanaudos[Kodas])*('[1]3.4'!ED$7='[1]2.SAN'!$M$4:$M$73),0)),"")</f>
        <v/>
      </c>
      <c r="EE44" s="244" t="str">
        <f t="array" ref="EE44">IFERROR(INDEX([1]!Sanaudos[Saskaita],MATCH(1,('[1]3.4'!$AM44=[1]!Sanaudos[Kodas])*('[1]3.4'!EE$7='[1]2.SAN'!$M$4:$M$73),0)),"")</f>
        <v/>
      </c>
      <c r="EF44" s="244" t="str">
        <f t="array" ref="EF44">IFERROR(INDEX([1]!Sanaudos[Saskaita],MATCH(1,('[1]3.4'!$AM44=[1]!Sanaudos[Kodas])*('[1]3.4'!EF$7='[1]2.SAN'!$M$4:$M$73),0)),"")</f>
        <v/>
      </c>
      <c r="EG44" s="244" t="str">
        <f t="array" ref="EG44">IFERROR(INDEX([1]!Sanaudos[Saskaita],MATCH(1,('[1]3.4'!$AM44=[1]!Sanaudos[Kodas])*('[1]3.4'!EG$7='[1]2.SAN'!$M$4:$M$73),0)),"")</f>
        <v/>
      </c>
      <c r="EH44" s="244" t="str">
        <f t="array" ref="EH44">IFERROR(INDEX([1]!Sanaudos[Saskaita],MATCH(1,('[1]3.4'!$AM44=[1]!Sanaudos[Kodas])*('[1]3.4'!EH$7='[1]2.SAN'!$M$4:$M$73),0)),"")</f>
        <v/>
      </c>
      <c r="EI44" s="244" t="str">
        <f t="array" ref="EI44">IFERROR(INDEX([1]!Sanaudos[Saskaita],MATCH(1,('[1]3.4'!$AM44=[1]!Sanaudos[Kodas])*('[1]3.4'!EI$7='[1]2.SAN'!$M$4:$M$73),0)),"")</f>
        <v/>
      </c>
      <c r="EJ44" s="244" t="str">
        <f t="array" ref="EJ44">IFERROR(INDEX([1]!Sanaudos[Saskaita],MATCH(1,('[1]3.4'!$AM44=[1]!Sanaudos[Kodas])*('[1]3.4'!EJ$7='[1]2.SAN'!$M$4:$M$73),0)),"")</f>
        <v/>
      </c>
      <c r="EK44" s="244" t="str">
        <f t="array" ref="EK44">IFERROR(INDEX([1]!Sanaudos[Saskaita],MATCH(1,('[1]3.4'!$AM44=[1]!Sanaudos[Kodas])*('[1]3.4'!EK$7='[1]2.SAN'!$M$4:$M$73),0)),"")</f>
        <v/>
      </c>
      <c r="EL44" s="244" t="str">
        <f t="array" ref="EL44">IFERROR(INDEX([1]!Sanaudos[Saskaita],MATCH(1,('[1]3.4'!$AM44=[1]!Sanaudos[Kodas])*('[1]3.4'!EL$7='[1]2.SAN'!$M$4:$M$73),0)),"")</f>
        <v/>
      </c>
      <c r="EM44" s="244" t="str">
        <f t="array" ref="EM44">IFERROR(INDEX([1]!Sanaudos[Saskaita],MATCH(1,('[1]3.4'!$AM44=[1]!Sanaudos[Kodas])*('[1]3.4'!EM$7='[1]2.SAN'!$M$4:$M$73),0)),"")</f>
        <v/>
      </c>
      <c r="EN44" s="244" t="str">
        <f t="array" ref="EN44">IFERROR(INDEX([1]!Sanaudos[Saskaita],MATCH(1,('[1]3.4'!$AM44=[1]!Sanaudos[Kodas])*('[1]3.4'!EN$7='[1]2.SAN'!$M$4:$M$73),0)),"")</f>
        <v/>
      </c>
      <c r="EO44" s="244" t="str">
        <f t="array" ref="EO44">IFERROR(INDEX([1]!Sanaudos[Saskaita],MATCH(1,('[1]3.4'!$AM44=[1]!Sanaudos[Kodas])*('[1]3.4'!EO$7='[1]2.SAN'!$M$4:$M$73),0)),"")</f>
        <v/>
      </c>
      <c r="EP44" s="244" t="str">
        <f t="array" ref="EP44">IFERROR(INDEX([1]!Sanaudos[Saskaita],MATCH(1,('[1]3.4'!$AM44=[1]!Sanaudos[Kodas])*('[1]3.4'!EP$7='[1]2.SAN'!$M$4:$M$73),0)),"")</f>
        <v/>
      </c>
      <c r="EQ44" s="244" t="str">
        <f t="array" ref="EQ44">IFERROR(INDEX([1]!Sanaudos[Saskaita],MATCH(1,('[1]3.4'!$AM44=[1]!Sanaudos[Kodas])*('[1]3.4'!EQ$7='[1]2.SAN'!$M$4:$M$73),0)),"")</f>
        <v/>
      </c>
      <c r="ER44" s="244" t="str">
        <f t="array" ref="ER44">IFERROR(INDEX([1]!Sanaudos[Saskaita],MATCH(1,('[1]3.4'!$AM44=[1]!Sanaudos[Kodas])*('[1]3.4'!ER$7='[1]2.SAN'!$M$4:$M$73),0)),"")</f>
        <v/>
      </c>
      <c r="ES44" s="244" t="str">
        <f t="array" ref="ES44">IFERROR(INDEX([1]!Sanaudos[Saskaita],MATCH(1,('[1]3.4'!$AM44=[1]!Sanaudos[Kodas])*('[1]3.4'!ES$7='[1]2.SAN'!$M$4:$M$73),0)),"")</f>
        <v/>
      </c>
      <c r="ET44" s="244" t="str">
        <f t="array" ref="ET44">IFERROR(INDEX([1]!Sanaudos[Saskaita],MATCH(1,('[1]3.4'!$AM44=[1]!Sanaudos[Kodas])*('[1]3.4'!ET$7='[1]2.SAN'!$M$4:$M$73),0)),"")</f>
        <v/>
      </c>
      <c r="EU44" s="244" t="str">
        <f t="array" ref="EU44">IFERROR(INDEX([1]!Sanaudos[Saskaita],MATCH(1,('[1]3.4'!$AM44=[1]!Sanaudos[Kodas])*('[1]3.4'!EU$7='[1]2.SAN'!$M$4:$M$73),0)),"")</f>
        <v/>
      </c>
      <c r="EV44" s="244" t="str">
        <f t="array" ref="EV44">IFERROR(INDEX([1]!Sanaudos[Saskaita],MATCH(1,('[1]3.4'!$AM44=[1]!Sanaudos[Kodas])*('[1]3.4'!EV$7='[1]2.SAN'!$M$4:$M$73),0)),"")</f>
        <v/>
      </c>
      <c r="EW44" s="244" t="str">
        <f t="array" ref="EW44">IFERROR(INDEX([1]!Sanaudos[Saskaita],MATCH(1,('[1]3.4'!$AM44=[1]!Sanaudos[Kodas])*('[1]3.4'!EW$7='[1]2.SAN'!$M$4:$M$73),0)),"")</f>
        <v/>
      </c>
      <c r="EX44" s="244" t="str">
        <f t="array" ref="EX44">IFERROR(INDEX([1]!Sanaudos[Saskaita],MATCH(1,('[1]3.4'!$AM44=[1]!Sanaudos[Kodas])*('[1]3.4'!EX$7='[1]2.SAN'!$M$4:$M$73),0)),"")</f>
        <v/>
      </c>
      <c r="EY44" s="244" t="str">
        <f t="array" ref="EY44">IFERROR(INDEX([1]!Sanaudos[Saskaita],MATCH(1,('[1]3.4'!$AM44=[1]!Sanaudos[Kodas])*('[1]3.4'!EY$7='[1]2.SAN'!$M$4:$M$73),0)),"")</f>
        <v/>
      </c>
      <c r="EZ44" s="244" t="str">
        <f t="array" ref="EZ44">IFERROR(INDEX([1]!Sanaudos[Saskaita],MATCH(1,('[1]3.4'!$AM44=[1]!Sanaudos[Kodas])*('[1]3.4'!EZ$7='[1]2.SAN'!$M$4:$M$73),0)),"")</f>
        <v/>
      </c>
      <c r="FA44" s="244" t="str">
        <f t="array" ref="FA44">IFERROR(INDEX([1]!Sanaudos[Saskaita],MATCH(1,('[1]3.4'!$AM44=[1]!Sanaudos[Kodas])*('[1]3.4'!FA$7='[1]2.SAN'!$M$4:$M$73),0)),"")</f>
        <v/>
      </c>
      <c r="FB44" s="244" t="str">
        <f t="array" ref="FB44">IFERROR(INDEX([1]!Sanaudos[Saskaita],MATCH(1,('[1]3.4'!$AM44=[1]!Sanaudos[Kodas])*('[1]3.4'!FB$7='[1]2.SAN'!$M$4:$M$73),0)),"")</f>
        <v/>
      </c>
      <c r="FC44" s="244" t="str">
        <f t="array" ref="FC44">IFERROR(INDEX([1]!Sanaudos[Saskaita],MATCH(1,('[1]3.4'!$AM44=[1]!Sanaudos[Kodas])*('[1]3.4'!FC$7='[1]2.SAN'!$M$4:$M$73),0)),"")</f>
        <v/>
      </c>
      <c r="FD44" s="244" t="str">
        <f t="array" ref="FD44">IFERROR(INDEX([1]!Sanaudos[Saskaita],MATCH(1,('[1]3.4'!$AM44=[1]!Sanaudos[Kodas])*('[1]3.4'!FD$7='[1]2.SAN'!$M$4:$M$73),0)),"")</f>
        <v/>
      </c>
      <c r="FE44" s="244" t="str">
        <f t="array" ref="FE44">IFERROR(INDEX([1]!Sanaudos[Saskaita],MATCH(1,('[1]3.4'!$AM44=[1]!Sanaudos[Kodas])*('[1]3.4'!FE$7='[1]2.SAN'!$M$4:$M$73),0)),"")</f>
        <v/>
      </c>
      <c r="FF44" s="244" t="str">
        <f t="array" ref="FF44">IFERROR(INDEX([1]!Sanaudos[Saskaita],MATCH(1,('[1]3.4'!$AM44=[1]!Sanaudos[Kodas])*('[1]3.4'!FF$7='[1]2.SAN'!$M$4:$M$73),0)),"")</f>
        <v/>
      </c>
      <c r="FG44" s="244" t="str">
        <f t="array" ref="FG44">IFERROR(INDEX([1]!Sanaudos[Saskaita],MATCH(1,('[1]3.4'!$AM44=[1]!Sanaudos[Kodas])*('[1]3.4'!FG$7='[1]2.SAN'!$M$4:$M$73),0)),"")</f>
        <v/>
      </c>
      <c r="FH44" s="244" t="str">
        <f t="array" ref="FH44">IFERROR(INDEX([1]!Sanaudos[Saskaita],MATCH(1,('[1]3.4'!$AM44=[1]!Sanaudos[Kodas])*('[1]3.4'!FH$7='[1]2.SAN'!$M$4:$M$73),0)),"")</f>
        <v/>
      </c>
      <c r="FI44" s="244" t="str">
        <f t="array" ref="FI44">IFERROR(INDEX([1]!Sanaudos[Saskaita],MATCH(1,('[1]3.4'!$AM44=[1]!Sanaudos[Kodas])*('[1]3.4'!FI$7='[1]2.SAN'!$M$4:$M$73),0)),"")</f>
        <v/>
      </c>
      <c r="FJ44" s="244" t="str">
        <f t="array" ref="FJ44">IFERROR(INDEX([1]!Sanaudos[Saskaita],MATCH(1,('[1]3.4'!$AM44=[1]!Sanaudos[Kodas])*('[1]3.4'!FJ$7='[1]2.SAN'!$M$4:$M$73),0)),"")</f>
        <v/>
      </c>
      <c r="FK44" s="244" t="str">
        <f t="array" ref="FK44">IFERROR(INDEX([1]!Sanaudos[Saskaita],MATCH(1,('[1]3.4'!$AM44=[1]!Sanaudos[Kodas])*('[1]3.4'!FK$7='[1]2.SAN'!$M$4:$M$73),0)),"")</f>
        <v/>
      </c>
      <c r="FL44" s="244" t="str">
        <f t="array" ref="FL44">IFERROR(INDEX([1]!Sanaudos[Saskaita],MATCH(1,('[1]3.4'!$AM44=[1]!Sanaudos[Kodas])*('[1]3.4'!FL$7='[1]2.SAN'!$M$4:$M$73),0)),"")</f>
        <v/>
      </c>
      <c r="FM44" s="244" t="str">
        <f t="array" ref="FM44">IFERROR(INDEX([1]!Sanaudos[Saskaita],MATCH(1,('[1]3.4'!$AM44=[1]!Sanaudos[Kodas])*('[1]3.4'!FM$7='[1]2.SAN'!$M$4:$M$73),0)),"")</f>
        <v/>
      </c>
      <c r="FN44" s="244" t="str">
        <f t="array" ref="FN44">IFERROR(INDEX([1]!Sanaudos[Saskaita],MATCH(1,('[1]3.4'!$AM44=[1]!Sanaudos[Kodas])*('[1]3.4'!FN$7='[1]2.SAN'!$M$4:$M$73),0)),"")</f>
        <v/>
      </c>
      <c r="FO44" s="244" t="str">
        <f t="array" ref="FO44">IFERROR(INDEX([1]!Sanaudos[Saskaita],MATCH(1,('[1]3.4'!$AM44=[1]!Sanaudos[Kodas])*('[1]3.4'!FO$7='[1]2.SAN'!$M$4:$M$73),0)),"")</f>
        <v/>
      </c>
      <c r="FP44" s="244" t="str">
        <f t="array" ref="FP44">IFERROR(INDEX([1]!Sanaudos[Saskaita],MATCH(1,('[1]3.4'!$AM44=[1]!Sanaudos[Kodas])*('[1]3.4'!FP$7='[1]2.SAN'!$M$4:$M$73),0)),"")</f>
        <v/>
      </c>
      <c r="FQ44" s="244" t="str">
        <f t="array" ref="FQ44">IFERROR(INDEX([1]!Sanaudos[Saskaita],MATCH(1,('[1]3.4'!$AM44=[1]!Sanaudos[Kodas])*('[1]3.4'!FQ$7='[1]2.SAN'!$M$4:$M$73),0)),"")</f>
        <v/>
      </c>
      <c r="FR44" s="244" t="str">
        <f t="array" ref="FR44">IFERROR(INDEX([1]!Sanaudos[Saskaita],MATCH(1,('[1]3.4'!$AM44=[1]!Sanaudos[Kodas])*('[1]3.4'!FR$7='[1]2.SAN'!$M$4:$M$73),0)),"")</f>
        <v/>
      </c>
      <c r="FS44" s="244" t="str">
        <f t="array" ref="FS44">IFERROR(INDEX([1]!Sanaudos[Saskaita],MATCH(1,('[1]3.4'!$AM44=[1]!Sanaudos[Kodas])*('[1]3.4'!FS$7='[1]2.SAN'!$M$4:$M$73),0)),"")</f>
        <v/>
      </c>
      <c r="FT44" s="244" t="str">
        <f t="array" ref="FT44">IFERROR(INDEX([1]!Sanaudos[Saskaita],MATCH(1,('[1]3.4'!$AM44=[1]!Sanaudos[Kodas])*('[1]3.4'!FT$7='[1]2.SAN'!$M$4:$M$73),0)),"")</f>
        <v/>
      </c>
      <c r="FU44" s="244" t="str">
        <f t="array" ref="FU44">IFERROR(INDEX([1]!Sanaudos[Saskaita],MATCH(1,('[1]3.4'!$AM44=[1]!Sanaudos[Kodas])*('[1]3.4'!FU$7='[1]2.SAN'!$M$4:$M$73),0)),"")</f>
        <v/>
      </c>
      <c r="FV44" s="244" t="str">
        <f t="array" ref="FV44">IFERROR(INDEX([1]!Sanaudos[Saskaita],MATCH(1,('[1]3.4'!$AM44=[1]!Sanaudos[Kodas])*('[1]3.4'!FV$7='[1]2.SAN'!$M$4:$M$73),0)),"")</f>
        <v/>
      </c>
      <c r="FW44" s="244" t="str">
        <f t="array" ref="FW44">IFERROR(INDEX([1]!Sanaudos[Saskaita],MATCH(1,('[1]3.4'!$AM44=[1]!Sanaudos[Kodas])*('[1]3.4'!FW$7='[1]2.SAN'!$M$4:$M$73),0)),"")</f>
        <v/>
      </c>
      <c r="FX44" s="244" t="str">
        <f t="array" ref="FX44">IFERROR(INDEX([1]!Sanaudos[Saskaita],MATCH(1,('[1]3.4'!$AM44=[1]!Sanaudos[Kodas])*('[1]3.4'!FX$7='[1]2.SAN'!$M$4:$M$73),0)),"")</f>
        <v/>
      </c>
      <c r="FY44" s="244" t="str">
        <f t="array" ref="FY44">IFERROR(INDEX([1]!Sanaudos[Saskaita],MATCH(1,('[1]3.4'!$AM44=[1]!Sanaudos[Kodas])*('[1]3.4'!FY$7='[1]2.SAN'!$M$4:$M$73),0)),"")</f>
        <v/>
      </c>
      <c r="FZ44" s="244" t="str">
        <f t="array" ref="FZ44">IFERROR(INDEX([1]!Sanaudos[Saskaita],MATCH(1,('[1]3.4'!$AM44=[1]!Sanaudos[Kodas])*('[1]3.4'!FZ$7='[1]2.SAN'!$M$4:$M$73),0)),"")</f>
        <v/>
      </c>
      <c r="GA44" s="244" t="str">
        <f t="array" ref="GA44">IFERROR(INDEX([1]!Sanaudos[Saskaita],MATCH(1,('[1]3.4'!$AM44=[1]!Sanaudos[Kodas])*('[1]3.4'!GA$7='[1]2.SAN'!$M$4:$M$73),0)),"")</f>
        <v/>
      </c>
      <c r="GB44" s="244" t="str">
        <f t="array" ref="GB44">IFERROR(INDEX([1]!Sanaudos[Saskaita],MATCH(1,('[1]3.4'!$AM44=[1]!Sanaudos[Kodas])*('[1]3.4'!GB$7='[1]2.SAN'!$M$4:$M$73),0)),"")</f>
        <v/>
      </c>
      <c r="GC44" s="244" t="str">
        <f t="array" ref="GC44">IFERROR(INDEX([1]!Sanaudos[Saskaita],MATCH(1,('[1]3.4'!$AM44=[1]!Sanaudos[Kodas])*('[1]3.4'!GC$7='[1]2.SAN'!$M$4:$M$73),0)),"")</f>
        <v/>
      </c>
      <c r="GD44" s="244" t="str">
        <f t="array" ref="GD44">IFERROR(INDEX([1]!Sanaudos[Saskaita],MATCH(1,('[1]3.4'!$AM44=[1]!Sanaudos[Kodas])*('[1]3.4'!GD$7='[1]2.SAN'!$M$4:$M$73),0)),"")</f>
        <v/>
      </c>
      <c r="GE44" s="244" t="str">
        <f t="array" ref="GE44">IFERROR(INDEX([1]!Sanaudos[Saskaita],MATCH(1,('[1]3.4'!$AM44=[1]!Sanaudos[Kodas])*('[1]3.4'!GE$7='[1]2.SAN'!$M$4:$M$73),0)),"")</f>
        <v/>
      </c>
      <c r="GF44" s="244" t="str">
        <f t="array" ref="GF44">IFERROR(INDEX([1]!Sanaudos[Saskaita],MATCH(1,('[1]3.4'!$AM44=[1]!Sanaudos[Kodas])*('[1]3.4'!GF$7='[1]2.SAN'!$M$4:$M$73),0)),"")</f>
        <v/>
      </c>
      <c r="GG44" s="244" t="str">
        <f t="array" ref="GG44">IFERROR(INDEX([1]!Sanaudos[Saskaita],MATCH(1,('[1]3.4'!$AM44=[1]!Sanaudos[Kodas])*('[1]3.4'!GG$7='[1]2.SAN'!$M$4:$M$73),0)),"")</f>
        <v/>
      </c>
      <c r="GH44" s="244" t="str">
        <f t="array" ref="GH44">IFERROR(INDEX([1]!Sanaudos[Saskaita],MATCH(1,('[1]3.4'!$AM44=[1]!Sanaudos[Kodas])*('[1]3.4'!GH$7='[1]2.SAN'!$M$4:$M$73),0)),"")</f>
        <v/>
      </c>
      <c r="GI44" s="244" t="str">
        <f t="array" ref="GI44">IFERROR(INDEX([1]!Sanaudos[Saskaita],MATCH(1,('[1]3.4'!$AM44=[1]!Sanaudos[Kodas])*('[1]3.4'!GI$7='[1]2.SAN'!$M$4:$M$73),0)),"")</f>
        <v/>
      </c>
      <c r="GJ44" s="244" t="str">
        <f t="array" ref="GJ44">IFERROR(INDEX([1]!Sanaudos[Saskaita],MATCH(1,('[1]3.4'!$AM44=[1]!Sanaudos[Kodas])*('[1]3.4'!GJ$7='[1]2.SAN'!$M$4:$M$73),0)),"")</f>
        <v/>
      </c>
      <c r="GK44" s="244" t="str">
        <f t="array" ref="GK44">IFERROR(INDEX([1]!Sanaudos[Saskaita],MATCH(1,('[1]3.4'!$AM44=[1]!Sanaudos[Kodas])*('[1]3.4'!GK$7='[1]2.SAN'!$M$4:$M$73),0)),"")</f>
        <v/>
      </c>
      <c r="GL44" s="244" t="str">
        <f t="array" ref="GL44">IFERROR(INDEX([1]!Sanaudos[Saskaita],MATCH(1,('[1]3.4'!$AM44=[1]!Sanaudos[Kodas])*('[1]3.4'!GL$7='[1]2.SAN'!$M$4:$M$73),0)),"")</f>
        <v/>
      </c>
      <c r="GM44" s="244" t="str">
        <f t="array" ref="GM44">IFERROR(INDEX([1]!Sanaudos[Saskaita],MATCH(1,('[1]3.4'!$AM44=[1]!Sanaudos[Kodas])*('[1]3.4'!GM$7='[1]2.SAN'!$M$4:$M$73),0)),"")</f>
        <v/>
      </c>
      <c r="GN44" s="244" t="str">
        <f t="array" ref="GN44">IFERROR(INDEX([1]!Sanaudos[Saskaita],MATCH(1,('[1]3.4'!$AM44=[1]!Sanaudos[Kodas])*('[1]3.4'!GN$7='[1]2.SAN'!$M$4:$M$73),0)),"")</f>
        <v/>
      </c>
      <c r="GO44" s="244" t="str">
        <f t="array" ref="GO44">IFERROR(INDEX([1]!Sanaudos[Saskaita],MATCH(1,('[1]3.4'!$AM44=[1]!Sanaudos[Kodas])*('[1]3.4'!GO$7='[1]2.SAN'!$M$4:$M$73),0)),"")</f>
        <v/>
      </c>
      <c r="GP44" s="244" t="str">
        <f t="array" ref="GP44">IFERROR(INDEX([1]!Sanaudos[Saskaita],MATCH(1,('[1]3.4'!$AM44=[1]!Sanaudos[Kodas])*('[1]3.4'!GP$7='[1]2.SAN'!$M$4:$M$73),0)),"")</f>
        <v/>
      </c>
      <c r="GQ44" s="244" t="str">
        <f t="array" ref="GQ44">IFERROR(INDEX([1]!Sanaudos[Saskaita],MATCH(1,('[1]3.4'!$AM44=[1]!Sanaudos[Kodas])*('[1]3.4'!GQ$7='[1]2.SAN'!$M$4:$M$73),0)),"")</f>
        <v/>
      </c>
      <c r="GR44" s="244" t="str">
        <f t="array" ref="GR44">IFERROR(INDEX([1]!Sanaudos[Saskaita],MATCH(1,('[1]3.4'!$AM44=[1]!Sanaudos[Kodas])*('[1]3.4'!GR$7='[1]2.SAN'!$M$4:$M$73),0)),"")</f>
        <v/>
      </c>
      <c r="GS44" s="244" t="str">
        <f t="array" ref="GS44">IFERROR(INDEX([1]!Sanaudos[Saskaita],MATCH(1,('[1]3.4'!$AM44=[1]!Sanaudos[Kodas])*('[1]3.4'!GS$7='[1]2.SAN'!$M$4:$M$73),0)),"")</f>
        <v/>
      </c>
      <c r="GT44" s="244" t="str">
        <f t="array" ref="GT44">IFERROR(INDEX([1]!Sanaudos[Saskaita],MATCH(1,('[1]3.4'!$AM44=[1]!Sanaudos[Kodas])*('[1]3.4'!GT$7='[1]2.SAN'!$M$4:$M$73),0)),"")</f>
        <v/>
      </c>
      <c r="GU44" s="244" t="str">
        <f t="array" ref="GU44">IFERROR(INDEX([1]!Sanaudos[Saskaita],MATCH(1,('[1]3.4'!$AM44=[1]!Sanaudos[Kodas])*('[1]3.4'!GU$7='[1]2.SAN'!$M$4:$M$73),0)),"")</f>
        <v/>
      </c>
      <c r="GV44" s="244" t="str">
        <f t="array" ref="GV44">IFERROR(INDEX([1]!Sanaudos[Saskaita],MATCH(1,('[1]3.4'!$AM44=[1]!Sanaudos[Kodas])*('[1]3.4'!GV$7='[1]2.SAN'!$M$4:$M$73),0)),"")</f>
        <v/>
      </c>
      <c r="GW44" s="244" t="str">
        <f t="array" ref="GW44">IFERROR(INDEX([1]!Sanaudos[Saskaita],MATCH(1,('[1]3.4'!$AM44=[1]!Sanaudos[Kodas])*('[1]3.4'!GW$7='[1]2.SAN'!$M$4:$M$73),0)),"")</f>
        <v/>
      </c>
      <c r="GX44" s="244" t="str">
        <f t="array" ref="GX44">IFERROR(INDEX([1]!Sanaudos[Saskaita],MATCH(1,('[1]3.4'!$AM44=[1]!Sanaudos[Kodas])*('[1]3.4'!GX$7='[1]2.SAN'!$M$4:$M$73),0)),"")</f>
        <v/>
      </c>
      <c r="GY44" s="244" t="str">
        <f t="array" ref="GY44">IFERROR(INDEX([1]!Sanaudos[Saskaita],MATCH(1,('[1]3.4'!$AM44=[1]!Sanaudos[Kodas])*('[1]3.4'!GY$7='[1]2.SAN'!$M$4:$M$73),0)),"")</f>
        <v/>
      </c>
      <c r="GZ44" s="244" t="str">
        <f t="array" ref="GZ44">IFERROR(INDEX([1]!Sanaudos[Saskaita],MATCH(1,('[1]3.4'!$AM44=[1]!Sanaudos[Kodas])*('[1]3.4'!GZ$7='[1]2.SAN'!$M$4:$M$73),0)),"")</f>
        <v/>
      </c>
      <c r="HA44" s="244" t="str">
        <f t="array" ref="HA44">IFERROR(INDEX([1]!Sanaudos[Saskaita],MATCH(1,('[1]3.4'!$AM44=[1]!Sanaudos[Kodas])*('[1]3.4'!HA$7='[1]2.SAN'!$M$4:$M$73),0)),"")</f>
        <v/>
      </c>
      <c r="HB44" s="244" t="str">
        <f t="array" ref="HB44">IFERROR(INDEX([1]!Sanaudos[Saskaita],MATCH(1,('[1]3.4'!$AM44=[1]!Sanaudos[Kodas])*('[1]3.4'!HB$7='[1]2.SAN'!$M$4:$M$73),0)),"")</f>
        <v/>
      </c>
      <c r="HC44" s="244" t="str">
        <f t="array" ref="HC44">IFERROR(INDEX([1]!Sanaudos[Saskaita],MATCH(1,('[1]3.4'!$AM44=[1]!Sanaudos[Kodas])*('[1]3.4'!HC$7='[1]2.SAN'!$M$4:$M$73),0)),"")</f>
        <v/>
      </c>
      <c r="HD44" s="244" t="str">
        <f t="array" ref="HD44">IFERROR(INDEX([1]!Sanaudos[Saskaita],MATCH(1,('[1]3.4'!$AM44=[1]!Sanaudos[Kodas])*('[1]3.4'!HD$7='[1]2.SAN'!$M$4:$M$73),0)),"")</f>
        <v/>
      </c>
      <c r="HE44" s="244" t="str">
        <f t="array" ref="HE44">IFERROR(INDEX([1]!Sanaudos[Saskaita],MATCH(1,('[1]3.4'!$AM44=[1]!Sanaudos[Kodas])*('[1]3.4'!HE$7='[1]2.SAN'!$M$4:$M$73),0)),"")</f>
        <v/>
      </c>
      <c r="HF44" s="244" t="str">
        <f t="array" ref="HF44">IFERROR(INDEX([1]!Sanaudos[Saskaita],MATCH(1,('[1]3.4'!$AM44=[1]!Sanaudos[Kodas])*('[1]3.4'!HF$7='[1]2.SAN'!$M$4:$M$73),0)),"")</f>
        <v/>
      </c>
      <c r="HG44" s="244" t="str">
        <f t="array" ref="HG44">IFERROR(INDEX([1]!Sanaudos[Saskaita],MATCH(1,('[1]3.4'!$AM44=[1]!Sanaudos[Kodas])*('[1]3.4'!HG$7='[1]2.SAN'!$M$4:$M$73),0)),"")</f>
        <v/>
      </c>
      <c r="HH44" s="244" t="str">
        <f t="array" ref="HH44">IFERROR(INDEX([1]!Sanaudos[Saskaita],MATCH(1,('[1]3.4'!$AM44=[1]!Sanaudos[Kodas])*('[1]3.4'!HH$7='[1]2.SAN'!$M$4:$M$73),0)),"")</f>
        <v/>
      </c>
      <c r="HI44" s="244" t="str">
        <f t="array" ref="HI44">IFERROR(INDEX([1]!Sanaudos[Saskaita],MATCH(1,('[1]3.4'!$AM44=[1]!Sanaudos[Kodas])*('[1]3.4'!HI$7='[1]2.SAN'!$M$4:$M$73),0)),"")</f>
        <v/>
      </c>
      <c r="HJ44" s="244" t="str">
        <f t="array" ref="HJ44">IFERROR(INDEX([1]!Sanaudos[Saskaita],MATCH(1,('[1]3.4'!$AM44=[1]!Sanaudos[Kodas])*('[1]3.4'!HJ$7='[1]2.SAN'!$M$4:$M$73),0)),"")</f>
        <v/>
      </c>
      <c r="HK44" s="244" t="str">
        <f t="array" ref="HK44">IFERROR(INDEX([1]!Sanaudos[Saskaita],MATCH(1,('[1]3.4'!$AM44=[1]!Sanaudos[Kodas])*('[1]3.4'!HK$7='[1]2.SAN'!$M$4:$M$73),0)),"")</f>
        <v/>
      </c>
      <c r="HL44" s="244" t="str">
        <f t="array" ref="HL44">IFERROR(INDEX([1]!Sanaudos[Saskaita],MATCH(1,('[1]3.4'!$AM44=[1]!Sanaudos[Kodas])*('[1]3.4'!HL$7='[1]2.SAN'!$M$4:$M$73),0)),"")</f>
        <v/>
      </c>
      <c r="HM44" s="244" t="str">
        <f t="array" ref="HM44">IFERROR(INDEX([1]!Sanaudos[Saskaita],MATCH(1,('[1]3.4'!$AM44=[1]!Sanaudos[Kodas])*('[1]3.4'!HM$7='[1]2.SAN'!$M$4:$M$73),0)),"")</f>
        <v/>
      </c>
      <c r="HN44" s="244" t="str">
        <f t="array" ref="HN44">IFERROR(INDEX([1]!Sanaudos[Saskaita],MATCH(1,('[1]3.4'!$AM44=[1]!Sanaudos[Kodas])*('[1]3.4'!HN$7='[1]2.SAN'!$M$4:$M$73),0)),"")</f>
        <v/>
      </c>
      <c r="HO44" s="244" t="str">
        <f t="array" ref="HO44">IFERROR(INDEX([1]!Sanaudos[Saskaita],MATCH(1,('[1]3.4'!$AM44=[1]!Sanaudos[Kodas])*('[1]3.4'!HO$7='[1]2.SAN'!$M$4:$M$73),0)),"")</f>
        <v/>
      </c>
      <c r="HP44" s="244" t="str">
        <f t="array" ref="HP44">IFERROR(INDEX([1]!Sanaudos[Saskaita],MATCH(1,('[1]3.4'!$AM44=[1]!Sanaudos[Kodas])*('[1]3.4'!HP$7='[1]2.SAN'!$M$4:$M$73),0)),"")</f>
        <v/>
      </c>
      <c r="HQ44" s="244" t="str">
        <f t="array" ref="HQ44">IFERROR(INDEX([1]!Sanaudos[Saskaita],MATCH(1,('[1]3.4'!$AM44=[1]!Sanaudos[Kodas])*('[1]3.4'!HQ$7='[1]2.SAN'!$M$4:$M$73),0)),"")</f>
        <v/>
      </c>
      <c r="HR44" s="244" t="str">
        <f t="array" ref="HR44">IFERROR(INDEX([1]!Sanaudos[Saskaita],MATCH(1,('[1]3.4'!$AM44=[1]!Sanaudos[Kodas])*('[1]3.4'!HR$7='[1]2.SAN'!$M$4:$M$73),0)),"")</f>
        <v/>
      </c>
      <c r="HS44" s="244" t="str">
        <f t="array" ref="HS44">IFERROR(INDEX([1]!Sanaudos[Saskaita],MATCH(1,('[1]3.4'!$AM44=[1]!Sanaudos[Kodas])*('[1]3.4'!HS$7='[1]2.SAN'!$M$4:$M$73),0)),"")</f>
        <v/>
      </c>
      <c r="HT44" s="244" t="str">
        <f t="array" ref="HT44">IFERROR(INDEX([1]!Sanaudos[Saskaita],MATCH(1,('[1]3.4'!$AM44=[1]!Sanaudos[Kodas])*('[1]3.4'!HT$7='[1]2.SAN'!$M$4:$M$73),0)),"")</f>
        <v/>
      </c>
      <c r="HU44" s="244" t="str">
        <f t="array" ref="HU44">IFERROR(INDEX([1]!Sanaudos[Saskaita],MATCH(1,('[1]3.4'!$AM44=[1]!Sanaudos[Kodas])*('[1]3.4'!HU$7='[1]2.SAN'!$M$4:$M$73),0)),"")</f>
        <v/>
      </c>
      <c r="HV44" s="244" t="str">
        <f t="array" ref="HV44">IFERROR(INDEX([1]!Sanaudos[Saskaita],MATCH(1,('[1]3.4'!$AM44=[1]!Sanaudos[Kodas])*('[1]3.4'!HV$7='[1]2.SAN'!$M$4:$M$73),0)),"")</f>
        <v/>
      </c>
      <c r="HW44" s="244" t="str">
        <f t="array" ref="HW44">IFERROR(INDEX([1]!Sanaudos[Saskaita],MATCH(1,('[1]3.4'!$AM44=[1]!Sanaudos[Kodas])*('[1]3.4'!HW$7='[1]2.SAN'!$M$4:$M$73),0)),"")</f>
        <v/>
      </c>
      <c r="HX44" s="244" t="str">
        <f t="array" ref="HX44">IFERROR(INDEX([1]!Sanaudos[Saskaita],MATCH(1,('[1]3.4'!$AM44=[1]!Sanaudos[Kodas])*('[1]3.4'!HX$7='[1]2.SAN'!$M$4:$M$73),0)),"")</f>
        <v/>
      </c>
      <c r="HY44" s="244" t="str">
        <f t="array" ref="HY44">IFERROR(INDEX([1]!Sanaudos[Saskaita],MATCH(1,('[1]3.4'!$AM44=[1]!Sanaudos[Kodas])*('[1]3.4'!HY$7='[1]2.SAN'!$M$4:$M$73),0)),"")</f>
        <v/>
      </c>
      <c r="HZ44" s="244" t="str">
        <f t="array" ref="HZ44">IFERROR(INDEX([1]!Sanaudos[Saskaita],MATCH(1,('[1]3.4'!$AM44=[1]!Sanaudos[Kodas])*('[1]3.4'!HZ$7='[1]2.SAN'!$M$4:$M$73),0)),"")</f>
        <v/>
      </c>
      <c r="IA44" s="244" t="str">
        <f t="array" ref="IA44">IFERROR(INDEX([1]!Sanaudos[Saskaita],MATCH(1,('[1]3.4'!$AM44=[1]!Sanaudos[Kodas])*('[1]3.4'!IA$7='[1]2.SAN'!$M$4:$M$73),0)),"")</f>
        <v/>
      </c>
      <c r="IB44" s="244" t="str">
        <f t="array" ref="IB44">IFERROR(INDEX([1]!Sanaudos[Saskaita],MATCH(1,('[1]3.4'!$AM44=[1]!Sanaudos[Kodas])*('[1]3.4'!IB$7='[1]2.SAN'!$M$4:$M$73),0)),"")</f>
        <v/>
      </c>
      <c r="IC44" s="244" t="str">
        <f t="array" ref="IC44">IFERROR(INDEX([1]!Sanaudos[Saskaita],MATCH(1,('[1]3.4'!$AM44=[1]!Sanaudos[Kodas])*('[1]3.4'!IC$7='[1]2.SAN'!$M$4:$M$73),0)),"")</f>
        <v/>
      </c>
      <c r="ID44" s="244" t="str">
        <f t="array" ref="ID44">IFERROR(INDEX([1]!Sanaudos[Saskaita],MATCH(1,('[1]3.4'!$AM44=[1]!Sanaudos[Kodas])*('[1]3.4'!ID$7='[1]2.SAN'!$M$4:$M$73),0)),"")</f>
        <v/>
      </c>
      <c r="IE44" s="244" t="str">
        <f t="array" ref="IE44">IFERROR(INDEX([1]!Sanaudos[Saskaita],MATCH(1,('[1]3.4'!$AM44=[1]!Sanaudos[Kodas])*('[1]3.4'!IE$7='[1]2.SAN'!$M$4:$M$73),0)),"")</f>
        <v/>
      </c>
      <c r="IF44" s="244" t="str">
        <f t="array" ref="IF44">IFERROR(INDEX([1]!Sanaudos[Saskaita],MATCH(1,('[1]3.4'!$AM44=[1]!Sanaudos[Kodas])*('[1]3.4'!IF$7='[1]2.SAN'!$M$4:$M$73),0)),"")</f>
        <v/>
      </c>
      <c r="IG44" s="244" t="str">
        <f t="array" ref="IG44">IFERROR(INDEX([1]!Sanaudos[Saskaita],MATCH(1,('[1]3.4'!$AM44=[1]!Sanaudos[Kodas])*('[1]3.4'!IG$7='[1]2.SAN'!$M$4:$M$73),0)),"")</f>
        <v/>
      </c>
      <c r="IH44" s="244" t="str">
        <f t="array" ref="IH44">IFERROR(INDEX([1]!Sanaudos[Saskaita],MATCH(1,('[1]3.4'!$AM44=[1]!Sanaudos[Kodas])*('[1]3.4'!IH$7='[1]2.SAN'!$M$4:$M$73),0)),"")</f>
        <v/>
      </c>
      <c r="II44" s="244" t="str">
        <f t="array" ref="II44">IFERROR(INDEX([1]!Sanaudos[Saskaita],MATCH(1,('[1]3.4'!$AM44=[1]!Sanaudos[Kodas])*('[1]3.4'!II$7='[1]2.SAN'!$M$4:$M$73),0)),"")</f>
        <v/>
      </c>
      <c r="IJ44" s="244" t="str">
        <f t="array" ref="IJ44">IFERROR(INDEX([1]!Sanaudos[Saskaita],MATCH(1,('[1]3.4'!$AM44=[1]!Sanaudos[Kodas])*('[1]3.4'!IJ$7='[1]2.SAN'!$M$4:$M$73),0)),"")</f>
        <v/>
      </c>
      <c r="IK44" s="244" t="str">
        <f t="array" ref="IK44">IFERROR(INDEX([1]!Sanaudos[Saskaita],MATCH(1,('[1]3.4'!$AM44=[1]!Sanaudos[Kodas])*('[1]3.4'!IK$7='[1]2.SAN'!$M$4:$M$73),0)),"")</f>
        <v/>
      </c>
    </row>
    <row r="45" spans="2:245" ht="12.2" customHeight="1" x14ac:dyDescent="0.2">
      <c r="B45" s="566"/>
      <c r="C45" s="260" t="s">
        <v>831</v>
      </c>
      <c r="D45" s="259" t="s">
        <v>833</v>
      </c>
      <c r="E45" s="257" t="str">
        <f t="shared" si="2"/>
        <v xml:space="preserve">                                    </v>
      </c>
      <c r="F45" s="258" t="e">
        <f>+SUMIFS([1]!Sanaudos[Suma],[1]!Sanaudos[Kodas],AM45,[1]!Sanaudos[PASK],TRUE)</f>
        <v>#REF!</v>
      </c>
      <c r="G45" s="258" t="e">
        <f>-SUMIFS([1]!Sanaudos[Suma],[1]!Sanaudos[Kodas],$AM45,[1]!Sanaudos[Pagal DK RAS],700)</f>
        <v>#REF!</v>
      </c>
      <c r="H45" s="258" t="e">
        <f>+SUMIFS('[1]5.turtas'!$D$1:$AN$1,'[1]5.turtas'!$D$4:$AN$4,$AM45)</f>
        <v>#VALUE!</v>
      </c>
      <c r="I45" s="258" t="e">
        <f>-SUMIFS([1]!Sanaudos[Suma],[1]!Sanaudos[Kodas],$AM45,[1]!Sanaudos[Pagal DK RAS],901)-SUMIFS([1]!Sanaudos[Suma],[1]!Sanaudos[Kodas],$AM45,[1]!Sanaudos[Pagal DK RAS],902)-SUMIFS([1]!Sanaudos[Suma],[1]!Sanaudos[Kodas],$AM45,[1]!Sanaudos[Pagal DK RAS],905)</f>
        <v>#REF!</v>
      </c>
      <c r="J45" s="258" t="e">
        <f>+SUMIFS([1]!DU[DU],[1]!DU[Kodas],$AM45)+SUMIFS([1]!DU[Sodra],[1]!DU[Kodas],$AM45)+SUMIFS([1]!DU[Išeitinės išmokos, kompensacijos],[1]!DU[Kodas],$AM45)</f>
        <v>#REF!</v>
      </c>
      <c r="K45" s="258" t="e">
        <f>+SUMIFS([1]!Sanaudos_kor[Suma],[1]!Sanaudos_kor[Kodas],$AM45,[1]!Sanaudos_kor[PASK],TRUE,[1]!Sanaudos_kor[KOR_nr],K$1)</f>
        <v>#REF!</v>
      </c>
      <c r="L45" s="258" t="e">
        <f>+SUMIFS([1]!Sanaudos_kor[Suma],[1]!Sanaudos_kor[Kodas],$AM45,[1]!Sanaudos_kor[PASK],TRUE,[1]!Sanaudos_kor[KOR_nr],L$1)</f>
        <v>#REF!</v>
      </c>
      <c r="M45" s="258" t="e">
        <f>+SUMIFS([1]!Sanaudos_kor[Suma],[1]!Sanaudos_kor[Kodas],$AM45,[1]!Sanaudos_kor[PASK],TRUE,[1]!Sanaudos_kor[KOR_nr],M$1)</f>
        <v>#REF!</v>
      </c>
      <c r="N45" s="258" t="e">
        <f>+SUMIFS([1]!Sanaudos_kor[Suma],[1]!Sanaudos_kor[Kodas],$AM45,[1]!Sanaudos_kor[PASK],TRUE,[1]!Sanaudos_kor[KOR_nr],N$1)</f>
        <v>#REF!</v>
      </c>
      <c r="O45" s="258" t="e">
        <f>+SUMIFS([1]!Sanaudos_kor[Suma],[1]!Sanaudos_kor[Kodas],$AM45,[1]!Sanaudos_kor[PASK],TRUE,[1]!Sanaudos_kor[KOR_nr],O$1)</f>
        <v>#REF!</v>
      </c>
      <c r="P45" s="258" t="e">
        <f>+SUMIFS([1]!Sanaudos_kor[Suma],[1]!Sanaudos_kor[Kodas],$AM45,[1]!Sanaudos_kor[PASK],TRUE,[1]!Sanaudos_kor[KOR_nr],P$1)</f>
        <v>#REF!</v>
      </c>
      <c r="Q45" s="258" t="e">
        <f>+SUMIFS([1]!Sanaudos_kor[Suma],[1]!Sanaudos_kor[Kodas],$AM45,[1]!Sanaudos_kor[PASK],TRUE,[1]!Sanaudos_kor[KOR_nr],Q$1)</f>
        <v>#REF!</v>
      </c>
      <c r="R45" s="258" t="e">
        <f>+SUMIFS([1]!Sanaudos_kor[Suma],[1]!Sanaudos_kor[Kodas],$AM45,[1]!Sanaudos_kor[PASK],TRUE,[1]!Sanaudos_kor[KOR_nr],R$1)</f>
        <v>#REF!</v>
      </c>
      <c r="S45" s="258" t="e">
        <f>+SUMIFS([1]!Sanaudos_kor[Suma],[1]!Sanaudos_kor[Kodas],$AM45,[1]!Sanaudos_kor[PASK],TRUE,[1]!Sanaudos_kor[KOR_nr],S$1)</f>
        <v>#REF!</v>
      </c>
      <c r="T45" s="258" t="e">
        <f>+SUMIFS([1]!Sanaudos_kor[Suma],[1]!Sanaudos_kor[Kodas],$AM45,[1]!Sanaudos_kor[PASK],TRUE,[1]!Sanaudos_kor[KOR_nr],T$1)</f>
        <v>#REF!</v>
      </c>
      <c r="U45" s="258" t="e">
        <f>+SUMIFS([1]!Sanaudos_kor[Suma],[1]!Sanaudos_kor[Kodas],$AM45,[1]!Sanaudos_kor[PASK],TRUE,[1]!Sanaudos_kor[KOR_nr],U$1)</f>
        <v>#REF!</v>
      </c>
      <c r="V45" s="258" t="e">
        <f>+SUMIFS([1]!Sanaudos_kor[Suma],[1]!Sanaudos_kor[Kodas],$AM45,[1]!Sanaudos_kor[PASK],TRUE,[1]!Sanaudos_kor[KOR_nr],V$1)</f>
        <v>#REF!</v>
      </c>
      <c r="W45" s="258" t="e">
        <f>+SUMIFS([1]!Sanaudos_kor[Suma],[1]!Sanaudos_kor[Kodas],$AM45,[1]!Sanaudos_kor[PASK],TRUE,[1]!Sanaudos_kor[KOR_nr],W$1)</f>
        <v>#REF!</v>
      </c>
      <c r="X45" s="258" t="e">
        <f>+SUMIFS([1]!Sanaudos_kor[Suma],[1]!Sanaudos_kor[Kodas],$AM45,[1]!Sanaudos_kor[PASK],TRUE,[1]!Sanaudos_kor[KOR_nr],X$1)</f>
        <v>#REF!</v>
      </c>
      <c r="Y45" s="258" t="e">
        <f>+SUMIFS([1]!Sanaudos_kor[Suma],[1]!Sanaudos_kor[Kodas],$AM45,[1]!Sanaudos_kor[PASK],TRUE,[1]!Sanaudos_kor[KOR_nr],Y$1)</f>
        <v>#REF!</v>
      </c>
      <c r="Z45" s="258" t="e">
        <f>+SUMIFS([1]!Sanaudos_kor[Suma],[1]!Sanaudos_kor[Kodas],$AM45,[1]!Sanaudos_kor[PASK],TRUE,[1]!Sanaudos_kor[KOR_nr],Z$1)</f>
        <v>#REF!</v>
      </c>
      <c r="AA45" s="258" t="e">
        <f>+SUMIFS([1]!Sanaudos_kor[Suma],[1]!Sanaudos_kor[Kodas],$AM45,[1]!Sanaudos_kor[PASK],TRUE,[1]!Sanaudos_kor[KOR_nr],AA$1)</f>
        <v>#REF!</v>
      </c>
      <c r="AB45" s="258" t="e">
        <f>+SUMIFS([1]!Sanaudos_kor[Suma],[1]!Sanaudos_kor[Kodas],$AM45,[1]!Sanaudos_kor[PASK],TRUE,[1]!Sanaudos_kor[KOR_nr],AB$1)</f>
        <v>#REF!</v>
      </c>
      <c r="AC45" s="258" t="e">
        <f>+SUMIFS([1]!Sanaudos_kor[Suma],[1]!Sanaudos_kor[Kodas],$AM45,[1]!Sanaudos_kor[PASK],TRUE,[1]!Sanaudos_kor[KOR_nr],AC$1)</f>
        <v>#REF!</v>
      </c>
      <c r="AD45" s="258" t="e">
        <f>+SUMIFS([1]!Sanaudos_kor[Suma],[1]!Sanaudos_kor[Kodas],$AM45,[1]!Sanaudos_kor[PASK],TRUE,[1]!Sanaudos_kor[KOR_nr],AD$1)</f>
        <v>#REF!</v>
      </c>
      <c r="AE45" s="258" t="e">
        <f>+SUMIFS([1]!Sanaudos_kor[Suma],[1]!Sanaudos_kor[Kodas],$AM45,[1]!Sanaudos_kor[PASK],TRUE,[1]!Sanaudos_kor[KOR_nr],AE$1)</f>
        <v>#REF!</v>
      </c>
      <c r="AF45" s="258" t="e">
        <f>+SUMIFS([1]!Sanaudos_kor[Suma],[1]!Sanaudos_kor[Kodas],$AM45,[1]!Sanaudos_kor[PASK],TRUE,[1]!Sanaudos_kor[KOR_nr],AF$1)</f>
        <v>#REF!</v>
      </c>
      <c r="AG45" s="258" t="e">
        <f t="shared" si="0"/>
        <v>#REF!</v>
      </c>
      <c r="AH45" s="566"/>
      <c r="AJ45" s="211" t="s">
        <v>518</v>
      </c>
      <c r="AK45" s="124">
        <f>+'[1]2.SAN'!C212</f>
        <v>0</v>
      </c>
      <c r="AM45" s="249"/>
      <c r="AN45" s="250" t="e">
        <f>+SUMIFS('[1]6'!$Y$161:$BL$161,'[1]6'!$Y$2:$BL$2,$AM45)</f>
        <v>#VALUE!</v>
      </c>
      <c r="AO45" s="250" t="e">
        <f t="shared" si="4"/>
        <v>#REF!</v>
      </c>
      <c r="AQ45" s="250" t="e">
        <f>+SUMIFS('[1]3.4'!$F$133:$F$202,'[1]3.4'!$D$133:$D$202,$AM45,'[1]3.4'!$E$133:$E$202,"")</f>
        <v>#VALUE!</v>
      </c>
      <c r="AR45" s="250" t="e">
        <f t="shared" si="1"/>
        <v>#VALUE!</v>
      </c>
      <c r="AT45" s="244" t="str">
        <f t="array" ref="AT45">IFERROR(INDEX([1]!Sanaudos[Saskaita],MATCH(1,('[1]3.4'!$AM45=[1]!Sanaudos[Kodas])*('[1]3.4'!AT$7='[1]2.SAN'!$M$4:$M$73),0)),"")</f>
        <v/>
      </c>
      <c r="AU45" s="244" t="str">
        <f t="array" ref="AU45">IFERROR(INDEX([1]!Sanaudos[Saskaita],MATCH(1,('[1]3.4'!$AM45=[1]!Sanaudos[Kodas])*('[1]3.4'!AU$7='[1]2.SAN'!$M$4:$M$73),0)),"")</f>
        <v/>
      </c>
      <c r="AV45" s="244" t="str">
        <f t="array" ref="AV45">IFERROR(INDEX([1]!Sanaudos[Saskaita],MATCH(1,('[1]3.4'!$AM45=[1]!Sanaudos[Kodas])*('[1]3.4'!AV$7='[1]2.SAN'!$M$4:$M$73),0)),"")</f>
        <v/>
      </c>
      <c r="AW45" s="244" t="str">
        <f t="array" ref="AW45">IFERROR(INDEX([1]!Sanaudos[Saskaita],MATCH(1,('[1]3.4'!$AM45=[1]!Sanaudos[Kodas])*('[1]3.4'!AW$7='[1]2.SAN'!$M$4:$M$73),0)),"")</f>
        <v/>
      </c>
      <c r="AX45" s="244" t="str">
        <f t="array" ref="AX45">IFERROR(INDEX([1]!Sanaudos[Saskaita],MATCH(1,('[1]3.4'!$AM45=[1]!Sanaudos[Kodas])*('[1]3.4'!AX$7='[1]2.SAN'!$M$4:$M$73),0)),"")</f>
        <v/>
      </c>
      <c r="AY45" s="244" t="str">
        <f t="array" ref="AY45">IFERROR(INDEX([1]!Sanaudos[Saskaita],MATCH(1,('[1]3.4'!$AM45=[1]!Sanaudos[Kodas])*('[1]3.4'!AY$7='[1]2.SAN'!$M$4:$M$73),0)),"")</f>
        <v/>
      </c>
      <c r="AZ45" s="244" t="str">
        <f t="array" ref="AZ45">IFERROR(INDEX([1]!Sanaudos[Saskaita],MATCH(1,('[1]3.4'!$AM45=[1]!Sanaudos[Kodas])*('[1]3.4'!AZ$7='[1]2.SAN'!$M$4:$M$73),0)),"")</f>
        <v/>
      </c>
      <c r="BA45" s="244" t="str">
        <f t="array" ref="BA45">IFERROR(INDEX([1]!Sanaudos[Saskaita],MATCH(1,('[1]3.4'!$AM45=[1]!Sanaudos[Kodas])*('[1]3.4'!BA$7='[1]2.SAN'!$M$4:$M$73),0)),"")</f>
        <v/>
      </c>
      <c r="BB45" s="244" t="str">
        <f t="array" ref="BB45">IFERROR(INDEX([1]!Sanaudos[Saskaita],MATCH(1,('[1]3.4'!$AM45=[1]!Sanaudos[Kodas])*('[1]3.4'!BB$7='[1]2.SAN'!$M$4:$M$73),0)),"")</f>
        <v/>
      </c>
      <c r="BC45" s="244" t="str">
        <f t="array" ref="BC45">IFERROR(INDEX([1]!Sanaudos[Saskaita],MATCH(1,('[1]3.4'!$AM45=[1]!Sanaudos[Kodas])*('[1]3.4'!BC$7='[1]2.SAN'!$M$4:$M$73),0)),"")</f>
        <v/>
      </c>
      <c r="BD45" s="244" t="str">
        <f t="array" ref="BD45">IFERROR(INDEX([1]!Sanaudos[Saskaita],MATCH(1,('[1]3.4'!$AM45=[1]!Sanaudos[Kodas])*('[1]3.4'!BD$7='[1]2.SAN'!$M$4:$M$73),0)),"")</f>
        <v/>
      </c>
      <c r="BE45" s="244" t="str">
        <f t="array" ref="BE45">IFERROR(INDEX([1]!Sanaudos[Saskaita],MATCH(1,('[1]3.4'!$AM45=[1]!Sanaudos[Kodas])*('[1]3.4'!BE$7='[1]2.SAN'!$M$4:$M$73),0)),"")</f>
        <v/>
      </c>
      <c r="BF45" s="244" t="str">
        <f t="array" ref="BF45">IFERROR(INDEX([1]!Sanaudos[Saskaita],MATCH(1,('[1]3.4'!$AM45=[1]!Sanaudos[Kodas])*('[1]3.4'!BF$7='[1]2.SAN'!$M$4:$M$73),0)),"")</f>
        <v/>
      </c>
      <c r="BG45" s="244" t="str">
        <f t="array" ref="BG45">IFERROR(INDEX([1]!Sanaudos[Saskaita],MATCH(1,('[1]3.4'!$AM45=[1]!Sanaudos[Kodas])*('[1]3.4'!BG$7='[1]2.SAN'!$M$4:$M$73),0)),"")</f>
        <v/>
      </c>
      <c r="BH45" s="244" t="str">
        <f t="array" ref="BH45">IFERROR(INDEX([1]!Sanaudos[Saskaita],MATCH(1,('[1]3.4'!$AM45=[1]!Sanaudos[Kodas])*('[1]3.4'!BH$7='[1]2.SAN'!$M$4:$M$73),0)),"")</f>
        <v/>
      </c>
      <c r="BI45" s="244" t="str">
        <f t="array" ref="BI45">IFERROR(INDEX([1]!Sanaudos[Saskaita],MATCH(1,('[1]3.4'!$AM45=[1]!Sanaudos[Kodas])*('[1]3.4'!BI$7='[1]2.SAN'!$M$4:$M$73),0)),"")</f>
        <v/>
      </c>
      <c r="BJ45" s="244" t="str">
        <f t="array" ref="BJ45">IFERROR(INDEX([1]!Sanaudos[Saskaita],MATCH(1,('[1]3.4'!$AM45=[1]!Sanaudos[Kodas])*('[1]3.4'!BJ$7='[1]2.SAN'!$M$4:$M$73),0)),"")</f>
        <v/>
      </c>
      <c r="BK45" s="244" t="str">
        <f t="array" ref="BK45">IFERROR(INDEX([1]!Sanaudos[Saskaita],MATCH(1,('[1]3.4'!$AM45=[1]!Sanaudos[Kodas])*('[1]3.4'!BK$7='[1]2.SAN'!$M$4:$M$73),0)),"")</f>
        <v/>
      </c>
      <c r="BL45" s="244" t="str">
        <f t="array" ref="BL45">IFERROR(INDEX([1]!Sanaudos[Saskaita],MATCH(1,('[1]3.4'!$AM45=[1]!Sanaudos[Kodas])*('[1]3.4'!BL$7='[1]2.SAN'!$M$4:$M$73),0)),"")</f>
        <v/>
      </c>
      <c r="BM45" s="244" t="str">
        <f t="array" ref="BM45">IFERROR(INDEX([1]!Sanaudos[Saskaita],MATCH(1,('[1]3.4'!$AM45=[1]!Sanaudos[Kodas])*('[1]3.4'!BM$7='[1]2.SAN'!$M$4:$M$73),0)),"")</f>
        <v/>
      </c>
      <c r="BN45" s="244" t="str">
        <f t="array" ref="BN45">IFERROR(INDEX([1]!Sanaudos[Saskaita],MATCH(1,('[1]3.4'!$AM45=[1]!Sanaudos[Kodas])*('[1]3.4'!BN$7='[1]2.SAN'!$M$4:$M$73),0)),"")</f>
        <v/>
      </c>
      <c r="BO45" s="244" t="str">
        <f t="array" ref="BO45">IFERROR(INDEX([1]!Sanaudos[Saskaita],MATCH(1,('[1]3.4'!$AM45=[1]!Sanaudos[Kodas])*('[1]3.4'!BO$7='[1]2.SAN'!$M$4:$M$73),0)),"")</f>
        <v/>
      </c>
      <c r="BP45" s="244" t="str">
        <f t="array" ref="BP45">IFERROR(INDEX([1]!Sanaudos[Saskaita],MATCH(1,('[1]3.4'!$AM45=[1]!Sanaudos[Kodas])*('[1]3.4'!BP$7='[1]2.SAN'!$M$4:$M$73),0)),"")</f>
        <v/>
      </c>
      <c r="BQ45" s="244" t="str">
        <f t="array" ref="BQ45">IFERROR(INDEX([1]!Sanaudos[Saskaita],MATCH(1,('[1]3.4'!$AM45=[1]!Sanaudos[Kodas])*('[1]3.4'!BQ$7='[1]2.SAN'!$M$4:$M$73),0)),"")</f>
        <v/>
      </c>
      <c r="BR45" s="244" t="str">
        <f t="array" ref="BR45">IFERROR(INDEX([1]!Sanaudos[Saskaita],MATCH(1,('[1]3.4'!$AM45=[1]!Sanaudos[Kodas])*('[1]3.4'!BR$7='[1]2.SAN'!$M$4:$M$73),0)),"")</f>
        <v/>
      </c>
      <c r="BS45" s="244" t="str">
        <f t="array" ref="BS45">IFERROR(INDEX([1]!Sanaudos[Saskaita],MATCH(1,('[1]3.4'!$AM45=[1]!Sanaudos[Kodas])*('[1]3.4'!BS$7='[1]2.SAN'!$M$4:$M$73),0)),"")</f>
        <v/>
      </c>
      <c r="BT45" s="244" t="str">
        <f t="array" ref="BT45">IFERROR(INDEX([1]!Sanaudos[Saskaita],MATCH(1,('[1]3.4'!$AM45=[1]!Sanaudos[Kodas])*('[1]3.4'!BT$7='[1]2.SAN'!$M$4:$M$73),0)),"")</f>
        <v/>
      </c>
      <c r="BU45" s="244" t="str">
        <f t="array" ref="BU45">IFERROR(INDEX([1]!Sanaudos[Saskaita],MATCH(1,('[1]3.4'!$AM45=[1]!Sanaudos[Kodas])*('[1]3.4'!BU$7='[1]2.SAN'!$M$4:$M$73),0)),"")</f>
        <v/>
      </c>
      <c r="BV45" s="244" t="str">
        <f t="array" ref="BV45">IFERROR(INDEX([1]!Sanaudos[Saskaita],MATCH(1,('[1]3.4'!$AM45=[1]!Sanaudos[Kodas])*('[1]3.4'!BV$7='[1]2.SAN'!$M$4:$M$73),0)),"")</f>
        <v/>
      </c>
      <c r="BW45" s="244" t="str">
        <f t="array" ref="BW45">IFERROR(INDEX([1]!Sanaudos[Saskaita],MATCH(1,('[1]3.4'!$AM45=[1]!Sanaudos[Kodas])*('[1]3.4'!BW$7='[1]2.SAN'!$M$4:$M$73),0)),"")</f>
        <v/>
      </c>
      <c r="BX45" s="244" t="str">
        <f t="array" ref="BX45">IFERROR(INDEX([1]!Sanaudos[Saskaita],MATCH(1,('[1]3.4'!$AM45=[1]!Sanaudos[Kodas])*('[1]3.4'!BX$7='[1]2.SAN'!$M$4:$M$73),0)),"")</f>
        <v/>
      </c>
      <c r="BY45" s="244" t="str">
        <f t="array" ref="BY45">IFERROR(INDEX([1]!Sanaudos[Saskaita],MATCH(1,('[1]3.4'!$AM45=[1]!Sanaudos[Kodas])*('[1]3.4'!BY$7='[1]2.SAN'!$M$4:$M$73),0)),"")</f>
        <v/>
      </c>
      <c r="BZ45" s="244" t="str">
        <f t="array" ref="BZ45">IFERROR(INDEX([1]!Sanaudos[Saskaita],MATCH(1,('[1]3.4'!$AM45=[1]!Sanaudos[Kodas])*('[1]3.4'!BZ$7='[1]2.SAN'!$M$4:$M$73),0)),"")</f>
        <v/>
      </c>
      <c r="CA45" s="244" t="str">
        <f t="array" ref="CA45">IFERROR(INDEX([1]!Sanaudos[Saskaita],MATCH(1,('[1]3.4'!$AM45=[1]!Sanaudos[Kodas])*('[1]3.4'!CA$7='[1]2.SAN'!$M$4:$M$73),0)),"")</f>
        <v/>
      </c>
      <c r="CB45" s="244" t="str">
        <f t="array" ref="CB45">IFERROR(INDEX([1]!Sanaudos[Saskaita],MATCH(1,('[1]3.4'!$AM45=[1]!Sanaudos[Kodas])*('[1]3.4'!CB$7='[1]2.SAN'!$M$4:$M$73),0)),"")</f>
        <v/>
      </c>
      <c r="CC45" s="244" t="str">
        <f t="array" ref="CC45">IFERROR(INDEX([1]!Sanaudos[Saskaita],MATCH(1,('[1]3.4'!$AM45=[1]!Sanaudos[Kodas])*('[1]3.4'!CC$7='[1]2.SAN'!$M$4:$M$73),0)),"")</f>
        <v/>
      </c>
      <c r="CD45" s="244" t="str">
        <f t="array" ref="CD45">IFERROR(INDEX([1]!Sanaudos[Saskaita],MATCH(1,('[1]3.4'!$AM45=[1]!Sanaudos[Kodas])*('[1]3.4'!CD$7='[1]2.SAN'!$M$4:$M$73),0)),"")</f>
        <v/>
      </c>
      <c r="CE45" s="244" t="str">
        <f t="array" ref="CE45">IFERROR(INDEX([1]!Sanaudos[Saskaita],MATCH(1,('[1]3.4'!$AM45=[1]!Sanaudos[Kodas])*('[1]3.4'!CE$7='[1]2.SAN'!$M$4:$M$73),0)),"")</f>
        <v/>
      </c>
      <c r="CF45" s="244" t="str">
        <f t="array" ref="CF45">IFERROR(INDEX([1]!Sanaudos[Saskaita],MATCH(1,('[1]3.4'!$AM45=[1]!Sanaudos[Kodas])*('[1]3.4'!CF$7='[1]2.SAN'!$M$4:$M$73),0)),"")</f>
        <v/>
      </c>
      <c r="CG45" s="244" t="str">
        <f t="array" ref="CG45">IFERROR(INDEX([1]!Sanaudos[Saskaita],MATCH(1,('[1]3.4'!$AM45=[1]!Sanaudos[Kodas])*('[1]3.4'!CG$7='[1]2.SAN'!$M$4:$M$73),0)),"")</f>
        <v/>
      </c>
      <c r="CH45" s="244" t="str">
        <f t="array" ref="CH45">IFERROR(INDEX([1]!Sanaudos[Saskaita],MATCH(1,('[1]3.4'!$AM45=[1]!Sanaudos[Kodas])*('[1]3.4'!CH$7='[1]2.SAN'!$M$4:$M$73),0)),"")</f>
        <v/>
      </c>
      <c r="CI45" s="244" t="str">
        <f t="array" ref="CI45">IFERROR(INDEX([1]!Sanaudos[Saskaita],MATCH(1,('[1]3.4'!$AM45=[1]!Sanaudos[Kodas])*('[1]3.4'!CI$7='[1]2.SAN'!$M$4:$M$73),0)),"")</f>
        <v/>
      </c>
      <c r="CJ45" s="244" t="str">
        <f t="array" ref="CJ45">IFERROR(INDEX([1]!Sanaudos[Saskaita],MATCH(1,('[1]3.4'!$AM45=[1]!Sanaudos[Kodas])*('[1]3.4'!CJ$7='[1]2.SAN'!$M$4:$M$73),0)),"")</f>
        <v/>
      </c>
      <c r="CK45" s="244" t="str">
        <f t="array" ref="CK45">IFERROR(INDEX([1]!Sanaudos[Saskaita],MATCH(1,('[1]3.4'!$AM45=[1]!Sanaudos[Kodas])*('[1]3.4'!CK$7='[1]2.SAN'!$M$4:$M$73),0)),"")</f>
        <v/>
      </c>
      <c r="CL45" s="244" t="str">
        <f t="array" ref="CL45">IFERROR(INDEX([1]!Sanaudos[Saskaita],MATCH(1,('[1]3.4'!$AM45=[1]!Sanaudos[Kodas])*('[1]3.4'!CL$7='[1]2.SAN'!$M$4:$M$73),0)),"")</f>
        <v/>
      </c>
      <c r="CM45" s="244" t="str">
        <f t="array" ref="CM45">IFERROR(INDEX([1]!Sanaudos[Saskaita],MATCH(1,('[1]3.4'!$AM45=[1]!Sanaudos[Kodas])*('[1]3.4'!CM$7='[1]2.SAN'!$M$4:$M$73),0)),"")</f>
        <v/>
      </c>
      <c r="CN45" s="244" t="str">
        <f t="array" ref="CN45">IFERROR(INDEX([1]!Sanaudos[Saskaita],MATCH(1,('[1]3.4'!$AM45=[1]!Sanaudos[Kodas])*('[1]3.4'!CN$7='[1]2.SAN'!$M$4:$M$73),0)),"")</f>
        <v/>
      </c>
      <c r="CO45" s="244" t="str">
        <f t="array" ref="CO45">IFERROR(INDEX([1]!Sanaudos[Saskaita],MATCH(1,('[1]3.4'!$AM45=[1]!Sanaudos[Kodas])*('[1]3.4'!CO$7='[1]2.SAN'!$M$4:$M$73),0)),"")</f>
        <v/>
      </c>
      <c r="CP45" s="244" t="str">
        <f t="array" ref="CP45">IFERROR(INDEX([1]!Sanaudos[Saskaita],MATCH(1,('[1]3.4'!$AM45=[1]!Sanaudos[Kodas])*('[1]3.4'!CP$7='[1]2.SAN'!$M$4:$M$73),0)),"")</f>
        <v/>
      </c>
      <c r="CQ45" s="244" t="str">
        <f t="array" ref="CQ45">IFERROR(INDEX([1]!Sanaudos[Saskaita],MATCH(1,('[1]3.4'!$AM45=[1]!Sanaudos[Kodas])*('[1]3.4'!CQ$7='[1]2.SAN'!$M$4:$M$73),0)),"")</f>
        <v/>
      </c>
      <c r="CR45" s="244" t="str">
        <f t="array" ref="CR45">IFERROR(INDEX([1]!Sanaudos[Saskaita],MATCH(1,('[1]3.4'!$AM45=[1]!Sanaudos[Kodas])*('[1]3.4'!CR$7='[1]2.SAN'!$M$4:$M$73),0)),"")</f>
        <v/>
      </c>
      <c r="CS45" s="244" t="str">
        <f t="array" ref="CS45">IFERROR(INDEX([1]!Sanaudos[Saskaita],MATCH(1,('[1]3.4'!$AM45=[1]!Sanaudos[Kodas])*('[1]3.4'!CS$7='[1]2.SAN'!$M$4:$M$73),0)),"")</f>
        <v/>
      </c>
      <c r="CT45" s="244" t="str">
        <f t="array" ref="CT45">IFERROR(INDEX([1]!Sanaudos[Saskaita],MATCH(1,('[1]3.4'!$AM45=[1]!Sanaudos[Kodas])*('[1]3.4'!CT$7='[1]2.SAN'!$M$4:$M$73),0)),"")</f>
        <v/>
      </c>
      <c r="CU45" s="244" t="str">
        <f t="array" ref="CU45">IFERROR(INDEX([1]!Sanaudos[Saskaita],MATCH(1,('[1]3.4'!$AM45=[1]!Sanaudos[Kodas])*('[1]3.4'!CU$7='[1]2.SAN'!$M$4:$M$73),0)),"")</f>
        <v/>
      </c>
      <c r="CV45" s="244" t="str">
        <f t="array" ref="CV45">IFERROR(INDEX([1]!Sanaudos[Saskaita],MATCH(1,('[1]3.4'!$AM45=[1]!Sanaudos[Kodas])*('[1]3.4'!CV$7='[1]2.SAN'!$M$4:$M$73),0)),"")</f>
        <v/>
      </c>
      <c r="CW45" s="244" t="str">
        <f t="array" ref="CW45">IFERROR(INDEX([1]!Sanaudos[Saskaita],MATCH(1,('[1]3.4'!$AM45=[1]!Sanaudos[Kodas])*('[1]3.4'!CW$7='[1]2.SAN'!$M$4:$M$73),0)),"")</f>
        <v/>
      </c>
      <c r="CX45" s="244" t="str">
        <f t="array" ref="CX45">IFERROR(INDEX([1]!Sanaudos[Saskaita],MATCH(1,('[1]3.4'!$AM45=[1]!Sanaudos[Kodas])*('[1]3.4'!CX$7='[1]2.SAN'!$M$4:$M$73),0)),"")</f>
        <v/>
      </c>
      <c r="CY45" s="244" t="str">
        <f t="array" ref="CY45">IFERROR(INDEX([1]!Sanaudos[Saskaita],MATCH(1,('[1]3.4'!$AM45=[1]!Sanaudos[Kodas])*('[1]3.4'!CY$7='[1]2.SAN'!$M$4:$M$73),0)),"")</f>
        <v/>
      </c>
      <c r="CZ45" s="244" t="str">
        <f t="array" ref="CZ45">IFERROR(INDEX([1]!Sanaudos[Saskaita],MATCH(1,('[1]3.4'!$AM45=[1]!Sanaudos[Kodas])*('[1]3.4'!CZ$7='[1]2.SAN'!$M$4:$M$73),0)),"")</f>
        <v/>
      </c>
      <c r="DA45" s="244" t="str">
        <f t="array" ref="DA45">IFERROR(INDEX([1]!Sanaudos[Saskaita],MATCH(1,('[1]3.4'!$AM45=[1]!Sanaudos[Kodas])*('[1]3.4'!DA$7='[1]2.SAN'!$M$4:$M$73),0)),"")</f>
        <v/>
      </c>
      <c r="DB45" s="244" t="str">
        <f t="array" ref="DB45">IFERROR(INDEX([1]!Sanaudos[Saskaita],MATCH(1,('[1]3.4'!$AM45=[1]!Sanaudos[Kodas])*('[1]3.4'!DB$7='[1]2.SAN'!$M$4:$M$73),0)),"")</f>
        <v/>
      </c>
      <c r="DC45" s="244" t="str">
        <f t="array" ref="DC45">IFERROR(INDEX([1]!Sanaudos[Saskaita],MATCH(1,('[1]3.4'!$AM45=[1]!Sanaudos[Kodas])*('[1]3.4'!DC$7='[1]2.SAN'!$M$4:$M$73),0)),"")</f>
        <v/>
      </c>
      <c r="DD45" s="244" t="str">
        <f t="array" ref="DD45">IFERROR(INDEX([1]!Sanaudos[Saskaita],MATCH(1,('[1]3.4'!$AM45=[1]!Sanaudos[Kodas])*('[1]3.4'!DD$7='[1]2.SAN'!$M$4:$M$73),0)),"")</f>
        <v/>
      </c>
      <c r="DE45" s="244" t="str">
        <f t="array" ref="DE45">IFERROR(INDEX([1]!Sanaudos[Saskaita],MATCH(1,('[1]3.4'!$AM45=[1]!Sanaudos[Kodas])*('[1]3.4'!DE$7='[1]2.SAN'!$M$4:$M$73),0)),"")</f>
        <v/>
      </c>
      <c r="DF45" s="244" t="str">
        <f t="array" ref="DF45">IFERROR(INDEX([1]!Sanaudos[Saskaita],MATCH(1,('[1]3.4'!$AM45=[1]!Sanaudos[Kodas])*('[1]3.4'!DF$7='[1]2.SAN'!$M$4:$M$73),0)),"")</f>
        <v/>
      </c>
      <c r="DG45" s="244" t="str">
        <f t="array" ref="DG45">IFERROR(INDEX([1]!Sanaudos[Saskaita],MATCH(1,('[1]3.4'!$AM45=[1]!Sanaudos[Kodas])*('[1]3.4'!DG$7='[1]2.SAN'!$M$4:$M$73),0)),"")</f>
        <v/>
      </c>
      <c r="DH45" s="244" t="str">
        <f t="array" ref="DH45">IFERROR(INDEX([1]!Sanaudos[Saskaita],MATCH(1,('[1]3.4'!$AM45=[1]!Sanaudos[Kodas])*('[1]3.4'!DH$7='[1]2.SAN'!$M$4:$M$73),0)),"")</f>
        <v/>
      </c>
      <c r="DI45" s="244" t="str">
        <f t="array" ref="DI45">IFERROR(INDEX([1]!Sanaudos[Saskaita],MATCH(1,('[1]3.4'!$AM45=[1]!Sanaudos[Kodas])*('[1]3.4'!DI$7='[1]2.SAN'!$M$4:$M$73),0)),"")</f>
        <v/>
      </c>
      <c r="DJ45" s="244" t="str">
        <f t="array" ref="DJ45">IFERROR(INDEX([1]!Sanaudos[Saskaita],MATCH(1,('[1]3.4'!$AM45=[1]!Sanaudos[Kodas])*('[1]3.4'!DJ$7='[1]2.SAN'!$M$4:$M$73),0)),"")</f>
        <v/>
      </c>
      <c r="DK45" s="244" t="str">
        <f t="array" ref="DK45">IFERROR(INDEX([1]!Sanaudos[Saskaita],MATCH(1,('[1]3.4'!$AM45=[1]!Sanaudos[Kodas])*('[1]3.4'!DK$7='[1]2.SAN'!$M$4:$M$73),0)),"")</f>
        <v/>
      </c>
      <c r="DL45" s="244" t="str">
        <f t="array" ref="DL45">IFERROR(INDEX([1]!Sanaudos[Saskaita],MATCH(1,('[1]3.4'!$AM45=[1]!Sanaudos[Kodas])*('[1]3.4'!DL$7='[1]2.SAN'!$M$4:$M$73),0)),"")</f>
        <v/>
      </c>
      <c r="DM45" s="244" t="str">
        <f t="array" ref="DM45">IFERROR(INDEX([1]!Sanaudos[Saskaita],MATCH(1,('[1]3.4'!$AM45=[1]!Sanaudos[Kodas])*('[1]3.4'!DM$7='[1]2.SAN'!$M$4:$M$73),0)),"")</f>
        <v/>
      </c>
      <c r="DN45" s="244" t="str">
        <f t="array" ref="DN45">IFERROR(INDEX([1]!Sanaudos[Saskaita],MATCH(1,('[1]3.4'!$AM45=[1]!Sanaudos[Kodas])*('[1]3.4'!DN$7='[1]2.SAN'!$M$4:$M$73),0)),"")</f>
        <v/>
      </c>
      <c r="DO45" s="244" t="str">
        <f t="array" ref="DO45">IFERROR(INDEX([1]!Sanaudos[Saskaita],MATCH(1,('[1]3.4'!$AM45=[1]!Sanaudos[Kodas])*('[1]3.4'!DO$7='[1]2.SAN'!$M$4:$M$73),0)),"")</f>
        <v/>
      </c>
      <c r="DP45" s="244" t="str">
        <f t="array" ref="DP45">IFERROR(INDEX([1]!Sanaudos[Saskaita],MATCH(1,('[1]3.4'!$AM45=[1]!Sanaudos[Kodas])*('[1]3.4'!DP$7='[1]2.SAN'!$M$4:$M$73),0)),"")</f>
        <v/>
      </c>
      <c r="DQ45" s="244" t="str">
        <f t="array" ref="DQ45">IFERROR(INDEX([1]!Sanaudos[Saskaita],MATCH(1,('[1]3.4'!$AM45=[1]!Sanaudos[Kodas])*('[1]3.4'!DQ$7='[1]2.SAN'!$M$4:$M$73),0)),"")</f>
        <v/>
      </c>
      <c r="DR45" s="244" t="str">
        <f t="array" ref="DR45">IFERROR(INDEX([1]!Sanaudos[Saskaita],MATCH(1,('[1]3.4'!$AM45=[1]!Sanaudos[Kodas])*('[1]3.4'!DR$7='[1]2.SAN'!$M$4:$M$73),0)),"")</f>
        <v/>
      </c>
      <c r="DS45" s="244" t="str">
        <f t="array" ref="DS45">IFERROR(INDEX([1]!Sanaudos[Saskaita],MATCH(1,('[1]3.4'!$AM45=[1]!Sanaudos[Kodas])*('[1]3.4'!DS$7='[1]2.SAN'!$M$4:$M$73),0)),"")</f>
        <v/>
      </c>
      <c r="DT45" s="244" t="str">
        <f t="array" ref="DT45">IFERROR(INDEX([1]!Sanaudos[Saskaita],MATCH(1,('[1]3.4'!$AM45=[1]!Sanaudos[Kodas])*('[1]3.4'!DT$7='[1]2.SAN'!$M$4:$M$73),0)),"")</f>
        <v/>
      </c>
      <c r="DU45" s="244" t="str">
        <f t="array" ref="DU45">IFERROR(INDEX([1]!Sanaudos[Saskaita],MATCH(1,('[1]3.4'!$AM45=[1]!Sanaudos[Kodas])*('[1]3.4'!DU$7='[1]2.SAN'!$M$4:$M$73),0)),"")</f>
        <v/>
      </c>
      <c r="DV45" s="244" t="str">
        <f t="array" ref="DV45">IFERROR(INDEX([1]!Sanaudos[Saskaita],MATCH(1,('[1]3.4'!$AM45=[1]!Sanaudos[Kodas])*('[1]3.4'!DV$7='[1]2.SAN'!$M$4:$M$73),0)),"")</f>
        <v/>
      </c>
      <c r="DW45" s="244" t="str">
        <f t="array" ref="DW45">IFERROR(INDEX([1]!Sanaudos[Saskaita],MATCH(1,('[1]3.4'!$AM45=[1]!Sanaudos[Kodas])*('[1]3.4'!DW$7='[1]2.SAN'!$M$4:$M$73),0)),"")</f>
        <v/>
      </c>
      <c r="DX45" s="244" t="str">
        <f t="array" ref="DX45">IFERROR(INDEX([1]!Sanaudos[Saskaita],MATCH(1,('[1]3.4'!$AM45=[1]!Sanaudos[Kodas])*('[1]3.4'!DX$7='[1]2.SAN'!$M$4:$M$73),0)),"")</f>
        <v/>
      </c>
      <c r="DY45" s="244" t="str">
        <f t="array" ref="DY45">IFERROR(INDEX([1]!Sanaudos[Saskaita],MATCH(1,('[1]3.4'!$AM45=[1]!Sanaudos[Kodas])*('[1]3.4'!DY$7='[1]2.SAN'!$M$4:$M$73),0)),"")</f>
        <v/>
      </c>
      <c r="DZ45" s="244" t="str">
        <f t="array" ref="DZ45">IFERROR(INDEX([1]!Sanaudos[Saskaita],MATCH(1,('[1]3.4'!$AM45=[1]!Sanaudos[Kodas])*('[1]3.4'!DZ$7='[1]2.SAN'!$M$4:$M$73),0)),"")</f>
        <v/>
      </c>
      <c r="EA45" s="244" t="str">
        <f t="array" ref="EA45">IFERROR(INDEX([1]!Sanaudos[Saskaita],MATCH(1,('[1]3.4'!$AM45=[1]!Sanaudos[Kodas])*('[1]3.4'!EA$7='[1]2.SAN'!$M$4:$M$73),0)),"")</f>
        <v/>
      </c>
      <c r="EB45" s="244" t="str">
        <f t="array" ref="EB45">IFERROR(INDEX([1]!Sanaudos[Saskaita],MATCH(1,('[1]3.4'!$AM45=[1]!Sanaudos[Kodas])*('[1]3.4'!EB$7='[1]2.SAN'!$M$4:$M$73),0)),"")</f>
        <v/>
      </c>
      <c r="EC45" s="244" t="str">
        <f t="array" ref="EC45">IFERROR(INDEX([1]!Sanaudos[Saskaita],MATCH(1,('[1]3.4'!$AM45=[1]!Sanaudos[Kodas])*('[1]3.4'!EC$7='[1]2.SAN'!$M$4:$M$73),0)),"")</f>
        <v/>
      </c>
      <c r="ED45" s="244" t="str">
        <f t="array" ref="ED45">IFERROR(INDEX([1]!Sanaudos[Saskaita],MATCH(1,('[1]3.4'!$AM45=[1]!Sanaudos[Kodas])*('[1]3.4'!ED$7='[1]2.SAN'!$M$4:$M$73),0)),"")</f>
        <v/>
      </c>
      <c r="EE45" s="244" t="str">
        <f t="array" ref="EE45">IFERROR(INDEX([1]!Sanaudos[Saskaita],MATCH(1,('[1]3.4'!$AM45=[1]!Sanaudos[Kodas])*('[1]3.4'!EE$7='[1]2.SAN'!$M$4:$M$73),0)),"")</f>
        <v/>
      </c>
      <c r="EF45" s="244" t="str">
        <f t="array" ref="EF45">IFERROR(INDEX([1]!Sanaudos[Saskaita],MATCH(1,('[1]3.4'!$AM45=[1]!Sanaudos[Kodas])*('[1]3.4'!EF$7='[1]2.SAN'!$M$4:$M$73),0)),"")</f>
        <v/>
      </c>
      <c r="EG45" s="244" t="str">
        <f t="array" ref="EG45">IFERROR(INDEX([1]!Sanaudos[Saskaita],MATCH(1,('[1]3.4'!$AM45=[1]!Sanaudos[Kodas])*('[1]3.4'!EG$7='[1]2.SAN'!$M$4:$M$73),0)),"")</f>
        <v/>
      </c>
      <c r="EH45" s="244" t="str">
        <f t="array" ref="EH45">IFERROR(INDEX([1]!Sanaudos[Saskaita],MATCH(1,('[1]3.4'!$AM45=[1]!Sanaudos[Kodas])*('[1]3.4'!EH$7='[1]2.SAN'!$M$4:$M$73),0)),"")</f>
        <v/>
      </c>
      <c r="EI45" s="244" t="str">
        <f t="array" ref="EI45">IFERROR(INDEX([1]!Sanaudos[Saskaita],MATCH(1,('[1]3.4'!$AM45=[1]!Sanaudos[Kodas])*('[1]3.4'!EI$7='[1]2.SAN'!$M$4:$M$73),0)),"")</f>
        <v/>
      </c>
      <c r="EJ45" s="244" t="str">
        <f t="array" ref="EJ45">IFERROR(INDEX([1]!Sanaudos[Saskaita],MATCH(1,('[1]3.4'!$AM45=[1]!Sanaudos[Kodas])*('[1]3.4'!EJ$7='[1]2.SAN'!$M$4:$M$73),0)),"")</f>
        <v/>
      </c>
      <c r="EK45" s="244" t="str">
        <f t="array" ref="EK45">IFERROR(INDEX([1]!Sanaudos[Saskaita],MATCH(1,('[1]3.4'!$AM45=[1]!Sanaudos[Kodas])*('[1]3.4'!EK$7='[1]2.SAN'!$M$4:$M$73),0)),"")</f>
        <v/>
      </c>
      <c r="EL45" s="244" t="str">
        <f t="array" ref="EL45">IFERROR(INDEX([1]!Sanaudos[Saskaita],MATCH(1,('[1]3.4'!$AM45=[1]!Sanaudos[Kodas])*('[1]3.4'!EL$7='[1]2.SAN'!$M$4:$M$73),0)),"")</f>
        <v/>
      </c>
      <c r="EM45" s="244" t="str">
        <f t="array" ref="EM45">IFERROR(INDEX([1]!Sanaudos[Saskaita],MATCH(1,('[1]3.4'!$AM45=[1]!Sanaudos[Kodas])*('[1]3.4'!EM$7='[1]2.SAN'!$M$4:$M$73),0)),"")</f>
        <v/>
      </c>
      <c r="EN45" s="244" t="str">
        <f t="array" ref="EN45">IFERROR(INDEX([1]!Sanaudos[Saskaita],MATCH(1,('[1]3.4'!$AM45=[1]!Sanaudos[Kodas])*('[1]3.4'!EN$7='[1]2.SAN'!$M$4:$M$73),0)),"")</f>
        <v/>
      </c>
      <c r="EO45" s="244" t="str">
        <f t="array" ref="EO45">IFERROR(INDEX([1]!Sanaudos[Saskaita],MATCH(1,('[1]3.4'!$AM45=[1]!Sanaudos[Kodas])*('[1]3.4'!EO$7='[1]2.SAN'!$M$4:$M$73),0)),"")</f>
        <v/>
      </c>
      <c r="EP45" s="244" t="str">
        <f t="array" ref="EP45">IFERROR(INDEX([1]!Sanaudos[Saskaita],MATCH(1,('[1]3.4'!$AM45=[1]!Sanaudos[Kodas])*('[1]3.4'!EP$7='[1]2.SAN'!$M$4:$M$73),0)),"")</f>
        <v/>
      </c>
      <c r="EQ45" s="244" t="str">
        <f t="array" ref="EQ45">IFERROR(INDEX([1]!Sanaudos[Saskaita],MATCH(1,('[1]3.4'!$AM45=[1]!Sanaudos[Kodas])*('[1]3.4'!EQ$7='[1]2.SAN'!$M$4:$M$73),0)),"")</f>
        <v/>
      </c>
      <c r="ER45" s="244" t="str">
        <f t="array" ref="ER45">IFERROR(INDEX([1]!Sanaudos[Saskaita],MATCH(1,('[1]3.4'!$AM45=[1]!Sanaudos[Kodas])*('[1]3.4'!ER$7='[1]2.SAN'!$M$4:$M$73),0)),"")</f>
        <v/>
      </c>
      <c r="ES45" s="244" t="str">
        <f t="array" ref="ES45">IFERROR(INDEX([1]!Sanaudos[Saskaita],MATCH(1,('[1]3.4'!$AM45=[1]!Sanaudos[Kodas])*('[1]3.4'!ES$7='[1]2.SAN'!$M$4:$M$73),0)),"")</f>
        <v/>
      </c>
      <c r="ET45" s="244" t="str">
        <f t="array" ref="ET45">IFERROR(INDEX([1]!Sanaudos[Saskaita],MATCH(1,('[1]3.4'!$AM45=[1]!Sanaudos[Kodas])*('[1]3.4'!ET$7='[1]2.SAN'!$M$4:$M$73),0)),"")</f>
        <v/>
      </c>
      <c r="EU45" s="244" t="str">
        <f t="array" ref="EU45">IFERROR(INDEX([1]!Sanaudos[Saskaita],MATCH(1,('[1]3.4'!$AM45=[1]!Sanaudos[Kodas])*('[1]3.4'!EU$7='[1]2.SAN'!$M$4:$M$73),0)),"")</f>
        <v/>
      </c>
      <c r="EV45" s="244" t="str">
        <f t="array" ref="EV45">IFERROR(INDEX([1]!Sanaudos[Saskaita],MATCH(1,('[1]3.4'!$AM45=[1]!Sanaudos[Kodas])*('[1]3.4'!EV$7='[1]2.SAN'!$M$4:$M$73),0)),"")</f>
        <v/>
      </c>
      <c r="EW45" s="244" t="str">
        <f t="array" ref="EW45">IFERROR(INDEX([1]!Sanaudos[Saskaita],MATCH(1,('[1]3.4'!$AM45=[1]!Sanaudos[Kodas])*('[1]3.4'!EW$7='[1]2.SAN'!$M$4:$M$73),0)),"")</f>
        <v/>
      </c>
      <c r="EX45" s="244" t="str">
        <f t="array" ref="EX45">IFERROR(INDEX([1]!Sanaudos[Saskaita],MATCH(1,('[1]3.4'!$AM45=[1]!Sanaudos[Kodas])*('[1]3.4'!EX$7='[1]2.SAN'!$M$4:$M$73),0)),"")</f>
        <v/>
      </c>
      <c r="EY45" s="244" t="str">
        <f t="array" ref="EY45">IFERROR(INDEX([1]!Sanaudos[Saskaita],MATCH(1,('[1]3.4'!$AM45=[1]!Sanaudos[Kodas])*('[1]3.4'!EY$7='[1]2.SAN'!$M$4:$M$73),0)),"")</f>
        <v/>
      </c>
      <c r="EZ45" s="244" t="str">
        <f t="array" ref="EZ45">IFERROR(INDEX([1]!Sanaudos[Saskaita],MATCH(1,('[1]3.4'!$AM45=[1]!Sanaudos[Kodas])*('[1]3.4'!EZ$7='[1]2.SAN'!$M$4:$M$73),0)),"")</f>
        <v/>
      </c>
      <c r="FA45" s="244" t="str">
        <f t="array" ref="FA45">IFERROR(INDEX([1]!Sanaudos[Saskaita],MATCH(1,('[1]3.4'!$AM45=[1]!Sanaudos[Kodas])*('[1]3.4'!FA$7='[1]2.SAN'!$M$4:$M$73),0)),"")</f>
        <v/>
      </c>
      <c r="FB45" s="244" t="str">
        <f t="array" ref="FB45">IFERROR(INDEX([1]!Sanaudos[Saskaita],MATCH(1,('[1]3.4'!$AM45=[1]!Sanaudos[Kodas])*('[1]3.4'!FB$7='[1]2.SAN'!$M$4:$M$73),0)),"")</f>
        <v/>
      </c>
      <c r="FC45" s="244" t="str">
        <f t="array" ref="FC45">IFERROR(INDEX([1]!Sanaudos[Saskaita],MATCH(1,('[1]3.4'!$AM45=[1]!Sanaudos[Kodas])*('[1]3.4'!FC$7='[1]2.SAN'!$M$4:$M$73),0)),"")</f>
        <v/>
      </c>
      <c r="FD45" s="244" t="str">
        <f t="array" ref="FD45">IFERROR(INDEX([1]!Sanaudos[Saskaita],MATCH(1,('[1]3.4'!$AM45=[1]!Sanaudos[Kodas])*('[1]3.4'!FD$7='[1]2.SAN'!$M$4:$M$73),0)),"")</f>
        <v/>
      </c>
      <c r="FE45" s="244" t="str">
        <f t="array" ref="FE45">IFERROR(INDEX([1]!Sanaudos[Saskaita],MATCH(1,('[1]3.4'!$AM45=[1]!Sanaudos[Kodas])*('[1]3.4'!FE$7='[1]2.SAN'!$M$4:$M$73),0)),"")</f>
        <v/>
      </c>
      <c r="FF45" s="244" t="str">
        <f t="array" ref="FF45">IFERROR(INDEX([1]!Sanaudos[Saskaita],MATCH(1,('[1]3.4'!$AM45=[1]!Sanaudos[Kodas])*('[1]3.4'!FF$7='[1]2.SAN'!$M$4:$M$73),0)),"")</f>
        <v/>
      </c>
      <c r="FG45" s="244" t="str">
        <f t="array" ref="FG45">IFERROR(INDEX([1]!Sanaudos[Saskaita],MATCH(1,('[1]3.4'!$AM45=[1]!Sanaudos[Kodas])*('[1]3.4'!FG$7='[1]2.SAN'!$M$4:$M$73),0)),"")</f>
        <v/>
      </c>
      <c r="FH45" s="244" t="str">
        <f t="array" ref="FH45">IFERROR(INDEX([1]!Sanaudos[Saskaita],MATCH(1,('[1]3.4'!$AM45=[1]!Sanaudos[Kodas])*('[1]3.4'!FH$7='[1]2.SAN'!$M$4:$M$73),0)),"")</f>
        <v/>
      </c>
      <c r="FI45" s="244" t="str">
        <f t="array" ref="FI45">IFERROR(INDEX([1]!Sanaudos[Saskaita],MATCH(1,('[1]3.4'!$AM45=[1]!Sanaudos[Kodas])*('[1]3.4'!FI$7='[1]2.SAN'!$M$4:$M$73),0)),"")</f>
        <v/>
      </c>
      <c r="FJ45" s="244" t="str">
        <f t="array" ref="FJ45">IFERROR(INDEX([1]!Sanaudos[Saskaita],MATCH(1,('[1]3.4'!$AM45=[1]!Sanaudos[Kodas])*('[1]3.4'!FJ$7='[1]2.SAN'!$M$4:$M$73),0)),"")</f>
        <v/>
      </c>
      <c r="FK45" s="244" t="str">
        <f t="array" ref="FK45">IFERROR(INDEX([1]!Sanaudos[Saskaita],MATCH(1,('[1]3.4'!$AM45=[1]!Sanaudos[Kodas])*('[1]3.4'!FK$7='[1]2.SAN'!$M$4:$M$73),0)),"")</f>
        <v/>
      </c>
      <c r="FL45" s="244" t="str">
        <f t="array" ref="FL45">IFERROR(INDEX([1]!Sanaudos[Saskaita],MATCH(1,('[1]3.4'!$AM45=[1]!Sanaudos[Kodas])*('[1]3.4'!FL$7='[1]2.SAN'!$M$4:$M$73),0)),"")</f>
        <v/>
      </c>
      <c r="FM45" s="244" t="str">
        <f t="array" ref="FM45">IFERROR(INDEX([1]!Sanaudos[Saskaita],MATCH(1,('[1]3.4'!$AM45=[1]!Sanaudos[Kodas])*('[1]3.4'!FM$7='[1]2.SAN'!$M$4:$M$73),0)),"")</f>
        <v/>
      </c>
      <c r="FN45" s="244" t="str">
        <f t="array" ref="FN45">IFERROR(INDEX([1]!Sanaudos[Saskaita],MATCH(1,('[1]3.4'!$AM45=[1]!Sanaudos[Kodas])*('[1]3.4'!FN$7='[1]2.SAN'!$M$4:$M$73),0)),"")</f>
        <v/>
      </c>
      <c r="FO45" s="244" t="str">
        <f t="array" ref="FO45">IFERROR(INDEX([1]!Sanaudos[Saskaita],MATCH(1,('[1]3.4'!$AM45=[1]!Sanaudos[Kodas])*('[1]3.4'!FO$7='[1]2.SAN'!$M$4:$M$73),0)),"")</f>
        <v/>
      </c>
      <c r="FP45" s="244" t="str">
        <f t="array" ref="FP45">IFERROR(INDEX([1]!Sanaudos[Saskaita],MATCH(1,('[1]3.4'!$AM45=[1]!Sanaudos[Kodas])*('[1]3.4'!FP$7='[1]2.SAN'!$M$4:$M$73),0)),"")</f>
        <v/>
      </c>
      <c r="FQ45" s="244" t="str">
        <f t="array" ref="FQ45">IFERROR(INDEX([1]!Sanaudos[Saskaita],MATCH(1,('[1]3.4'!$AM45=[1]!Sanaudos[Kodas])*('[1]3.4'!FQ$7='[1]2.SAN'!$M$4:$M$73),0)),"")</f>
        <v/>
      </c>
      <c r="FR45" s="244" t="str">
        <f t="array" ref="FR45">IFERROR(INDEX([1]!Sanaudos[Saskaita],MATCH(1,('[1]3.4'!$AM45=[1]!Sanaudos[Kodas])*('[1]3.4'!FR$7='[1]2.SAN'!$M$4:$M$73),0)),"")</f>
        <v/>
      </c>
      <c r="FS45" s="244" t="str">
        <f t="array" ref="FS45">IFERROR(INDEX([1]!Sanaudos[Saskaita],MATCH(1,('[1]3.4'!$AM45=[1]!Sanaudos[Kodas])*('[1]3.4'!FS$7='[1]2.SAN'!$M$4:$M$73),0)),"")</f>
        <v/>
      </c>
      <c r="FT45" s="244" t="str">
        <f t="array" ref="FT45">IFERROR(INDEX([1]!Sanaudos[Saskaita],MATCH(1,('[1]3.4'!$AM45=[1]!Sanaudos[Kodas])*('[1]3.4'!FT$7='[1]2.SAN'!$M$4:$M$73),0)),"")</f>
        <v/>
      </c>
      <c r="FU45" s="244" t="str">
        <f t="array" ref="FU45">IFERROR(INDEX([1]!Sanaudos[Saskaita],MATCH(1,('[1]3.4'!$AM45=[1]!Sanaudos[Kodas])*('[1]3.4'!FU$7='[1]2.SAN'!$M$4:$M$73),0)),"")</f>
        <v/>
      </c>
      <c r="FV45" s="244" t="str">
        <f t="array" ref="FV45">IFERROR(INDEX([1]!Sanaudos[Saskaita],MATCH(1,('[1]3.4'!$AM45=[1]!Sanaudos[Kodas])*('[1]3.4'!FV$7='[1]2.SAN'!$M$4:$M$73),0)),"")</f>
        <v/>
      </c>
      <c r="FW45" s="244" t="str">
        <f t="array" ref="FW45">IFERROR(INDEX([1]!Sanaudos[Saskaita],MATCH(1,('[1]3.4'!$AM45=[1]!Sanaudos[Kodas])*('[1]3.4'!FW$7='[1]2.SAN'!$M$4:$M$73),0)),"")</f>
        <v/>
      </c>
      <c r="FX45" s="244" t="str">
        <f t="array" ref="FX45">IFERROR(INDEX([1]!Sanaudos[Saskaita],MATCH(1,('[1]3.4'!$AM45=[1]!Sanaudos[Kodas])*('[1]3.4'!FX$7='[1]2.SAN'!$M$4:$M$73),0)),"")</f>
        <v/>
      </c>
      <c r="FY45" s="244" t="str">
        <f t="array" ref="FY45">IFERROR(INDEX([1]!Sanaudos[Saskaita],MATCH(1,('[1]3.4'!$AM45=[1]!Sanaudos[Kodas])*('[1]3.4'!FY$7='[1]2.SAN'!$M$4:$M$73),0)),"")</f>
        <v/>
      </c>
      <c r="FZ45" s="244" t="str">
        <f t="array" ref="FZ45">IFERROR(INDEX([1]!Sanaudos[Saskaita],MATCH(1,('[1]3.4'!$AM45=[1]!Sanaudos[Kodas])*('[1]3.4'!FZ$7='[1]2.SAN'!$M$4:$M$73),0)),"")</f>
        <v/>
      </c>
      <c r="GA45" s="244" t="str">
        <f t="array" ref="GA45">IFERROR(INDEX([1]!Sanaudos[Saskaita],MATCH(1,('[1]3.4'!$AM45=[1]!Sanaudos[Kodas])*('[1]3.4'!GA$7='[1]2.SAN'!$M$4:$M$73),0)),"")</f>
        <v/>
      </c>
      <c r="GB45" s="244" t="str">
        <f t="array" ref="GB45">IFERROR(INDEX([1]!Sanaudos[Saskaita],MATCH(1,('[1]3.4'!$AM45=[1]!Sanaudos[Kodas])*('[1]3.4'!GB$7='[1]2.SAN'!$M$4:$M$73),0)),"")</f>
        <v/>
      </c>
      <c r="GC45" s="244" t="str">
        <f t="array" ref="GC45">IFERROR(INDEX([1]!Sanaudos[Saskaita],MATCH(1,('[1]3.4'!$AM45=[1]!Sanaudos[Kodas])*('[1]3.4'!GC$7='[1]2.SAN'!$M$4:$M$73),0)),"")</f>
        <v/>
      </c>
      <c r="GD45" s="244" t="str">
        <f t="array" ref="GD45">IFERROR(INDEX([1]!Sanaudos[Saskaita],MATCH(1,('[1]3.4'!$AM45=[1]!Sanaudos[Kodas])*('[1]3.4'!GD$7='[1]2.SAN'!$M$4:$M$73),0)),"")</f>
        <v/>
      </c>
      <c r="GE45" s="244" t="str">
        <f t="array" ref="GE45">IFERROR(INDEX([1]!Sanaudos[Saskaita],MATCH(1,('[1]3.4'!$AM45=[1]!Sanaudos[Kodas])*('[1]3.4'!GE$7='[1]2.SAN'!$M$4:$M$73),0)),"")</f>
        <v/>
      </c>
      <c r="GF45" s="244" t="str">
        <f t="array" ref="GF45">IFERROR(INDEX([1]!Sanaudos[Saskaita],MATCH(1,('[1]3.4'!$AM45=[1]!Sanaudos[Kodas])*('[1]3.4'!GF$7='[1]2.SAN'!$M$4:$M$73),0)),"")</f>
        <v/>
      </c>
      <c r="GG45" s="244" t="str">
        <f t="array" ref="GG45">IFERROR(INDEX([1]!Sanaudos[Saskaita],MATCH(1,('[1]3.4'!$AM45=[1]!Sanaudos[Kodas])*('[1]3.4'!GG$7='[1]2.SAN'!$M$4:$M$73),0)),"")</f>
        <v/>
      </c>
      <c r="GH45" s="244" t="str">
        <f t="array" ref="GH45">IFERROR(INDEX([1]!Sanaudos[Saskaita],MATCH(1,('[1]3.4'!$AM45=[1]!Sanaudos[Kodas])*('[1]3.4'!GH$7='[1]2.SAN'!$M$4:$M$73),0)),"")</f>
        <v/>
      </c>
      <c r="GI45" s="244" t="str">
        <f t="array" ref="GI45">IFERROR(INDEX([1]!Sanaudos[Saskaita],MATCH(1,('[1]3.4'!$AM45=[1]!Sanaudos[Kodas])*('[1]3.4'!GI$7='[1]2.SAN'!$M$4:$M$73),0)),"")</f>
        <v/>
      </c>
      <c r="GJ45" s="244" t="str">
        <f t="array" ref="GJ45">IFERROR(INDEX([1]!Sanaudos[Saskaita],MATCH(1,('[1]3.4'!$AM45=[1]!Sanaudos[Kodas])*('[1]3.4'!GJ$7='[1]2.SAN'!$M$4:$M$73),0)),"")</f>
        <v/>
      </c>
      <c r="GK45" s="244" t="str">
        <f t="array" ref="GK45">IFERROR(INDEX([1]!Sanaudos[Saskaita],MATCH(1,('[1]3.4'!$AM45=[1]!Sanaudos[Kodas])*('[1]3.4'!GK$7='[1]2.SAN'!$M$4:$M$73),0)),"")</f>
        <v/>
      </c>
      <c r="GL45" s="244" t="str">
        <f t="array" ref="GL45">IFERROR(INDEX([1]!Sanaudos[Saskaita],MATCH(1,('[1]3.4'!$AM45=[1]!Sanaudos[Kodas])*('[1]3.4'!GL$7='[1]2.SAN'!$M$4:$M$73),0)),"")</f>
        <v/>
      </c>
      <c r="GM45" s="244" t="str">
        <f t="array" ref="GM45">IFERROR(INDEX([1]!Sanaudos[Saskaita],MATCH(1,('[1]3.4'!$AM45=[1]!Sanaudos[Kodas])*('[1]3.4'!GM$7='[1]2.SAN'!$M$4:$M$73),0)),"")</f>
        <v/>
      </c>
      <c r="GN45" s="244" t="str">
        <f t="array" ref="GN45">IFERROR(INDEX([1]!Sanaudos[Saskaita],MATCH(1,('[1]3.4'!$AM45=[1]!Sanaudos[Kodas])*('[1]3.4'!GN$7='[1]2.SAN'!$M$4:$M$73),0)),"")</f>
        <v/>
      </c>
      <c r="GO45" s="244" t="str">
        <f t="array" ref="GO45">IFERROR(INDEX([1]!Sanaudos[Saskaita],MATCH(1,('[1]3.4'!$AM45=[1]!Sanaudos[Kodas])*('[1]3.4'!GO$7='[1]2.SAN'!$M$4:$M$73),0)),"")</f>
        <v/>
      </c>
      <c r="GP45" s="244" t="str">
        <f t="array" ref="GP45">IFERROR(INDEX([1]!Sanaudos[Saskaita],MATCH(1,('[1]3.4'!$AM45=[1]!Sanaudos[Kodas])*('[1]3.4'!GP$7='[1]2.SAN'!$M$4:$M$73),0)),"")</f>
        <v/>
      </c>
      <c r="GQ45" s="244" t="str">
        <f t="array" ref="GQ45">IFERROR(INDEX([1]!Sanaudos[Saskaita],MATCH(1,('[1]3.4'!$AM45=[1]!Sanaudos[Kodas])*('[1]3.4'!GQ$7='[1]2.SAN'!$M$4:$M$73),0)),"")</f>
        <v/>
      </c>
      <c r="GR45" s="244" t="str">
        <f t="array" ref="GR45">IFERROR(INDEX([1]!Sanaudos[Saskaita],MATCH(1,('[1]3.4'!$AM45=[1]!Sanaudos[Kodas])*('[1]3.4'!GR$7='[1]2.SAN'!$M$4:$M$73),0)),"")</f>
        <v/>
      </c>
      <c r="GS45" s="244" t="str">
        <f t="array" ref="GS45">IFERROR(INDEX([1]!Sanaudos[Saskaita],MATCH(1,('[1]3.4'!$AM45=[1]!Sanaudos[Kodas])*('[1]3.4'!GS$7='[1]2.SAN'!$M$4:$M$73),0)),"")</f>
        <v/>
      </c>
      <c r="GT45" s="244" t="str">
        <f t="array" ref="GT45">IFERROR(INDEX([1]!Sanaudos[Saskaita],MATCH(1,('[1]3.4'!$AM45=[1]!Sanaudos[Kodas])*('[1]3.4'!GT$7='[1]2.SAN'!$M$4:$M$73),0)),"")</f>
        <v/>
      </c>
      <c r="GU45" s="244" t="str">
        <f t="array" ref="GU45">IFERROR(INDEX([1]!Sanaudos[Saskaita],MATCH(1,('[1]3.4'!$AM45=[1]!Sanaudos[Kodas])*('[1]3.4'!GU$7='[1]2.SAN'!$M$4:$M$73),0)),"")</f>
        <v/>
      </c>
      <c r="GV45" s="244" t="str">
        <f t="array" ref="GV45">IFERROR(INDEX([1]!Sanaudos[Saskaita],MATCH(1,('[1]3.4'!$AM45=[1]!Sanaudos[Kodas])*('[1]3.4'!GV$7='[1]2.SAN'!$M$4:$M$73),0)),"")</f>
        <v/>
      </c>
      <c r="GW45" s="244" t="str">
        <f t="array" ref="GW45">IFERROR(INDEX([1]!Sanaudos[Saskaita],MATCH(1,('[1]3.4'!$AM45=[1]!Sanaudos[Kodas])*('[1]3.4'!GW$7='[1]2.SAN'!$M$4:$M$73),0)),"")</f>
        <v/>
      </c>
      <c r="GX45" s="244" t="str">
        <f t="array" ref="GX45">IFERROR(INDEX([1]!Sanaudos[Saskaita],MATCH(1,('[1]3.4'!$AM45=[1]!Sanaudos[Kodas])*('[1]3.4'!GX$7='[1]2.SAN'!$M$4:$M$73),0)),"")</f>
        <v/>
      </c>
      <c r="GY45" s="244" t="str">
        <f t="array" ref="GY45">IFERROR(INDEX([1]!Sanaudos[Saskaita],MATCH(1,('[1]3.4'!$AM45=[1]!Sanaudos[Kodas])*('[1]3.4'!GY$7='[1]2.SAN'!$M$4:$M$73),0)),"")</f>
        <v/>
      </c>
      <c r="GZ45" s="244" t="str">
        <f t="array" ref="GZ45">IFERROR(INDEX([1]!Sanaudos[Saskaita],MATCH(1,('[1]3.4'!$AM45=[1]!Sanaudos[Kodas])*('[1]3.4'!GZ$7='[1]2.SAN'!$M$4:$M$73),0)),"")</f>
        <v/>
      </c>
      <c r="HA45" s="244" t="str">
        <f t="array" ref="HA45">IFERROR(INDEX([1]!Sanaudos[Saskaita],MATCH(1,('[1]3.4'!$AM45=[1]!Sanaudos[Kodas])*('[1]3.4'!HA$7='[1]2.SAN'!$M$4:$M$73),0)),"")</f>
        <v/>
      </c>
      <c r="HB45" s="244" t="str">
        <f t="array" ref="HB45">IFERROR(INDEX([1]!Sanaudos[Saskaita],MATCH(1,('[1]3.4'!$AM45=[1]!Sanaudos[Kodas])*('[1]3.4'!HB$7='[1]2.SAN'!$M$4:$M$73),0)),"")</f>
        <v/>
      </c>
      <c r="HC45" s="244" t="str">
        <f t="array" ref="HC45">IFERROR(INDEX([1]!Sanaudos[Saskaita],MATCH(1,('[1]3.4'!$AM45=[1]!Sanaudos[Kodas])*('[1]3.4'!HC$7='[1]2.SAN'!$M$4:$M$73),0)),"")</f>
        <v/>
      </c>
      <c r="HD45" s="244" t="str">
        <f t="array" ref="HD45">IFERROR(INDEX([1]!Sanaudos[Saskaita],MATCH(1,('[1]3.4'!$AM45=[1]!Sanaudos[Kodas])*('[1]3.4'!HD$7='[1]2.SAN'!$M$4:$M$73),0)),"")</f>
        <v/>
      </c>
      <c r="HE45" s="244" t="str">
        <f t="array" ref="HE45">IFERROR(INDEX([1]!Sanaudos[Saskaita],MATCH(1,('[1]3.4'!$AM45=[1]!Sanaudos[Kodas])*('[1]3.4'!HE$7='[1]2.SAN'!$M$4:$M$73),0)),"")</f>
        <v/>
      </c>
      <c r="HF45" s="244" t="str">
        <f t="array" ref="HF45">IFERROR(INDEX([1]!Sanaudos[Saskaita],MATCH(1,('[1]3.4'!$AM45=[1]!Sanaudos[Kodas])*('[1]3.4'!HF$7='[1]2.SAN'!$M$4:$M$73),0)),"")</f>
        <v/>
      </c>
      <c r="HG45" s="244" t="str">
        <f t="array" ref="HG45">IFERROR(INDEX([1]!Sanaudos[Saskaita],MATCH(1,('[1]3.4'!$AM45=[1]!Sanaudos[Kodas])*('[1]3.4'!HG$7='[1]2.SAN'!$M$4:$M$73),0)),"")</f>
        <v/>
      </c>
      <c r="HH45" s="244" t="str">
        <f t="array" ref="HH45">IFERROR(INDEX([1]!Sanaudos[Saskaita],MATCH(1,('[1]3.4'!$AM45=[1]!Sanaudos[Kodas])*('[1]3.4'!HH$7='[1]2.SAN'!$M$4:$M$73),0)),"")</f>
        <v/>
      </c>
      <c r="HI45" s="244" t="str">
        <f t="array" ref="HI45">IFERROR(INDEX([1]!Sanaudos[Saskaita],MATCH(1,('[1]3.4'!$AM45=[1]!Sanaudos[Kodas])*('[1]3.4'!HI$7='[1]2.SAN'!$M$4:$M$73),0)),"")</f>
        <v/>
      </c>
      <c r="HJ45" s="244" t="str">
        <f t="array" ref="HJ45">IFERROR(INDEX([1]!Sanaudos[Saskaita],MATCH(1,('[1]3.4'!$AM45=[1]!Sanaudos[Kodas])*('[1]3.4'!HJ$7='[1]2.SAN'!$M$4:$M$73),0)),"")</f>
        <v/>
      </c>
      <c r="HK45" s="244" t="str">
        <f t="array" ref="HK45">IFERROR(INDEX([1]!Sanaudos[Saskaita],MATCH(1,('[1]3.4'!$AM45=[1]!Sanaudos[Kodas])*('[1]3.4'!HK$7='[1]2.SAN'!$M$4:$M$73),0)),"")</f>
        <v/>
      </c>
      <c r="HL45" s="244" t="str">
        <f t="array" ref="HL45">IFERROR(INDEX([1]!Sanaudos[Saskaita],MATCH(1,('[1]3.4'!$AM45=[1]!Sanaudos[Kodas])*('[1]3.4'!HL$7='[1]2.SAN'!$M$4:$M$73),0)),"")</f>
        <v/>
      </c>
      <c r="HM45" s="244" t="str">
        <f t="array" ref="HM45">IFERROR(INDEX([1]!Sanaudos[Saskaita],MATCH(1,('[1]3.4'!$AM45=[1]!Sanaudos[Kodas])*('[1]3.4'!HM$7='[1]2.SAN'!$M$4:$M$73),0)),"")</f>
        <v/>
      </c>
      <c r="HN45" s="244" t="str">
        <f t="array" ref="HN45">IFERROR(INDEX([1]!Sanaudos[Saskaita],MATCH(1,('[1]3.4'!$AM45=[1]!Sanaudos[Kodas])*('[1]3.4'!HN$7='[1]2.SAN'!$M$4:$M$73),0)),"")</f>
        <v/>
      </c>
      <c r="HO45" s="244" t="str">
        <f t="array" ref="HO45">IFERROR(INDEX([1]!Sanaudos[Saskaita],MATCH(1,('[1]3.4'!$AM45=[1]!Sanaudos[Kodas])*('[1]3.4'!HO$7='[1]2.SAN'!$M$4:$M$73),0)),"")</f>
        <v/>
      </c>
      <c r="HP45" s="244" t="str">
        <f t="array" ref="HP45">IFERROR(INDEX([1]!Sanaudos[Saskaita],MATCH(1,('[1]3.4'!$AM45=[1]!Sanaudos[Kodas])*('[1]3.4'!HP$7='[1]2.SAN'!$M$4:$M$73),0)),"")</f>
        <v/>
      </c>
      <c r="HQ45" s="244" t="str">
        <f t="array" ref="HQ45">IFERROR(INDEX([1]!Sanaudos[Saskaita],MATCH(1,('[1]3.4'!$AM45=[1]!Sanaudos[Kodas])*('[1]3.4'!HQ$7='[1]2.SAN'!$M$4:$M$73),0)),"")</f>
        <v/>
      </c>
      <c r="HR45" s="244" t="str">
        <f t="array" ref="HR45">IFERROR(INDEX([1]!Sanaudos[Saskaita],MATCH(1,('[1]3.4'!$AM45=[1]!Sanaudos[Kodas])*('[1]3.4'!HR$7='[1]2.SAN'!$M$4:$M$73),0)),"")</f>
        <v/>
      </c>
      <c r="HS45" s="244" t="str">
        <f t="array" ref="HS45">IFERROR(INDEX([1]!Sanaudos[Saskaita],MATCH(1,('[1]3.4'!$AM45=[1]!Sanaudos[Kodas])*('[1]3.4'!HS$7='[1]2.SAN'!$M$4:$M$73),0)),"")</f>
        <v/>
      </c>
      <c r="HT45" s="244" t="str">
        <f t="array" ref="HT45">IFERROR(INDEX([1]!Sanaudos[Saskaita],MATCH(1,('[1]3.4'!$AM45=[1]!Sanaudos[Kodas])*('[1]3.4'!HT$7='[1]2.SAN'!$M$4:$M$73),0)),"")</f>
        <v/>
      </c>
      <c r="HU45" s="244" t="str">
        <f t="array" ref="HU45">IFERROR(INDEX([1]!Sanaudos[Saskaita],MATCH(1,('[1]3.4'!$AM45=[1]!Sanaudos[Kodas])*('[1]3.4'!HU$7='[1]2.SAN'!$M$4:$M$73),0)),"")</f>
        <v/>
      </c>
      <c r="HV45" s="244" t="str">
        <f t="array" ref="HV45">IFERROR(INDEX([1]!Sanaudos[Saskaita],MATCH(1,('[1]3.4'!$AM45=[1]!Sanaudos[Kodas])*('[1]3.4'!HV$7='[1]2.SAN'!$M$4:$M$73),0)),"")</f>
        <v/>
      </c>
      <c r="HW45" s="244" t="str">
        <f t="array" ref="HW45">IFERROR(INDEX([1]!Sanaudos[Saskaita],MATCH(1,('[1]3.4'!$AM45=[1]!Sanaudos[Kodas])*('[1]3.4'!HW$7='[1]2.SAN'!$M$4:$M$73),0)),"")</f>
        <v/>
      </c>
      <c r="HX45" s="244" t="str">
        <f t="array" ref="HX45">IFERROR(INDEX([1]!Sanaudos[Saskaita],MATCH(1,('[1]3.4'!$AM45=[1]!Sanaudos[Kodas])*('[1]3.4'!HX$7='[1]2.SAN'!$M$4:$M$73),0)),"")</f>
        <v/>
      </c>
      <c r="HY45" s="244" t="str">
        <f t="array" ref="HY45">IFERROR(INDEX([1]!Sanaudos[Saskaita],MATCH(1,('[1]3.4'!$AM45=[1]!Sanaudos[Kodas])*('[1]3.4'!HY$7='[1]2.SAN'!$M$4:$M$73),0)),"")</f>
        <v/>
      </c>
      <c r="HZ45" s="244" t="str">
        <f t="array" ref="HZ45">IFERROR(INDEX([1]!Sanaudos[Saskaita],MATCH(1,('[1]3.4'!$AM45=[1]!Sanaudos[Kodas])*('[1]3.4'!HZ$7='[1]2.SAN'!$M$4:$M$73),0)),"")</f>
        <v/>
      </c>
      <c r="IA45" s="244" t="str">
        <f t="array" ref="IA45">IFERROR(INDEX([1]!Sanaudos[Saskaita],MATCH(1,('[1]3.4'!$AM45=[1]!Sanaudos[Kodas])*('[1]3.4'!IA$7='[1]2.SAN'!$M$4:$M$73),0)),"")</f>
        <v/>
      </c>
      <c r="IB45" s="244" t="str">
        <f t="array" ref="IB45">IFERROR(INDEX([1]!Sanaudos[Saskaita],MATCH(1,('[1]3.4'!$AM45=[1]!Sanaudos[Kodas])*('[1]3.4'!IB$7='[1]2.SAN'!$M$4:$M$73),0)),"")</f>
        <v/>
      </c>
      <c r="IC45" s="244" t="str">
        <f t="array" ref="IC45">IFERROR(INDEX([1]!Sanaudos[Saskaita],MATCH(1,('[1]3.4'!$AM45=[1]!Sanaudos[Kodas])*('[1]3.4'!IC$7='[1]2.SAN'!$M$4:$M$73),0)),"")</f>
        <v/>
      </c>
      <c r="ID45" s="244" t="str">
        <f t="array" ref="ID45">IFERROR(INDEX([1]!Sanaudos[Saskaita],MATCH(1,('[1]3.4'!$AM45=[1]!Sanaudos[Kodas])*('[1]3.4'!ID$7='[1]2.SAN'!$M$4:$M$73),0)),"")</f>
        <v/>
      </c>
      <c r="IE45" s="244" t="str">
        <f t="array" ref="IE45">IFERROR(INDEX([1]!Sanaudos[Saskaita],MATCH(1,('[1]3.4'!$AM45=[1]!Sanaudos[Kodas])*('[1]3.4'!IE$7='[1]2.SAN'!$M$4:$M$73),0)),"")</f>
        <v/>
      </c>
      <c r="IF45" s="244" t="str">
        <f t="array" ref="IF45">IFERROR(INDEX([1]!Sanaudos[Saskaita],MATCH(1,('[1]3.4'!$AM45=[1]!Sanaudos[Kodas])*('[1]3.4'!IF$7='[1]2.SAN'!$M$4:$M$73),0)),"")</f>
        <v/>
      </c>
      <c r="IG45" s="244" t="str">
        <f t="array" ref="IG45">IFERROR(INDEX([1]!Sanaudos[Saskaita],MATCH(1,('[1]3.4'!$AM45=[1]!Sanaudos[Kodas])*('[1]3.4'!IG$7='[1]2.SAN'!$M$4:$M$73),0)),"")</f>
        <v/>
      </c>
      <c r="IH45" s="244" t="str">
        <f t="array" ref="IH45">IFERROR(INDEX([1]!Sanaudos[Saskaita],MATCH(1,('[1]3.4'!$AM45=[1]!Sanaudos[Kodas])*('[1]3.4'!IH$7='[1]2.SAN'!$M$4:$M$73),0)),"")</f>
        <v/>
      </c>
      <c r="II45" s="244" t="str">
        <f t="array" ref="II45">IFERROR(INDEX([1]!Sanaudos[Saskaita],MATCH(1,('[1]3.4'!$AM45=[1]!Sanaudos[Kodas])*('[1]3.4'!II$7='[1]2.SAN'!$M$4:$M$73),0)),"")</f>
        <v/>
      </c>
      <c r="IJ45" s="244" t="str">
        <f t="array" ref="IJ45">IFERROR(INDEX([1]!Sanaudos[Saskaita],MATCH(1,('[1]3.4'!$AM45=[1]!Sanaudos[Kodas])*('[1]3.4'!IJ$7='[1]2.SAN'!$M$4:$M$73),0)),"")</f>
        <v/>
      </c>
      <c r="IK45" s="244" t="str">
        <f t="array" ref="IK45">IFERROR(INDEX([1]!Sanaudos[Saskaita],MATCH(1,('[1]3.4'!$AM45=[1]!Sanaudos[Kodas])*('[1]3.4'!IK$7='[1]2.SAN'!$M$4:$M$73),0)),"")</f>
        <v/>
      </c>
    </row>
    <row r="46" spans="2:245" ht="12.2" customHeight="1" x14ac:dyDescent="0.2">
      <c r="B46" s="566"/>
      <c r="C46" s="260" t="s">
        <v>831</v>
      </c>
      <c r="D46" s="259" t="s">
        <v>834</v>
      </c>
      <c r="E46" s="257" t="str">
        <f t="shared" si="2"/>
        <v xml:space="preserve">                                    </v>
      </c>
      <c r="F46" s="258" t="e">
        <f>+SUMIFS([1]!Sanaudos[Suma],[1]!Sanaudos[Kodas],AM46,[1]!Sanaudos[PASK],TRUE)</f>
        <v>#REF!</v>
      </c>
      <c r="G46" s="258" t="e">
        <f>-SUMIFS([1]!Sanaudos[Suma],[1]!Sanaudos[Kodas],$AM46,[1]!Sanaudos[Pagal DK RAS],700)</f>
        <v>#REF!</v>
      </c>
      <c r="H46" s="258" t="e">
        <f>+SUMIFS('[1]5.turtas'!$D$1:$AN$1,'[1]5.turtas'!$D$4:$AN$4,$AM46)</f>
        <v>#VALUE!</v>
      </c>
      <c r="I46" s="258" t="e">
        <f>-SUMIFS([1]!Sanaudos[Suma],[1]!Sanaudos[Kodas],$AM46,[1]!Sanaudos[Pagal DK RAS],901)-SUMIFS([1]!Sanaudos[Suma],[1]!Sanaudos[Kodas],$AM46,[1]!Sanaudos[Pagal DK RAS],902)-SUMIFS([1]!Sanaudos[Suma],[1]!Sanaudos[Kodas],$AM46,[1]!Sanaudos[Pagal DK RAS],905)</f>
        <v>#REF!</v>
      </c>
      <c r="J46" s="258" t="e">
        <f>+SUMIFS([1]!DU[DU],[1]!DU[Kodas],$AM46)+SUMIFS([1]!DU[Sodra],[1]!DU[Kodas],$AM46)+SUMIFS([1]!DU[Išeitinės išmokos, kompensacijos],[1]!DU[Kodas],$AM46)</f>
        <v>#REF!</v>
      </c>
      <c r="K46" s="258" t="e">
        <f>+SUMIFS([1]!Sanaudos_kor[Suma],[1]!Sanaudos_kor[Kodas],$AM46,[1]!Sanaudos_kor[PASK],TRUE,[1]!Sanaudos_kor[KOR_nr],K$1)</f>
        <v>#REF!</v>
      </c>
      <c r="L46" s="258" t="e">
        <f>+SUMIFS([1]!Sanaudos_kor[Suma],[1]!Sanaudos_kor[Kodas],$AM46,[1]!Sanaudos_kor[PASK],TRUE,[1]!Sanaudos_kor[KOR_nr],L$1)</f>
        <v>#REF!</v>
      </c>
      <c r="M46" s="258" t="e">
        <f>+SUMIFS([1]!Sanaudos_kor[Suma],[1]!Sanaudos_kor[Kodas],$AM46,[1]!Sanaudos_kor[PASK],TRUE,[1]!Sanaudos_kor[KOR_nr],M$1)</f>
        <v>#REF!</v>
      </c>
      <c r="N46" s="258" t="e">
        <f>+SUMIFS([1]!Sanaudos_kor[Suma],[1]!Sanaudos_kor[Kodas],$AM46,[1]!Sanaudos_kor[PASK],TRUE,[1]!Sanaudos_kor[KOR_nr],N$1)</f>
        <v>#REF!</v>
      </c>
      <c r="O46" s="258" t="e">
        <f>+SUMIFS([1]!Sanaudos_kor[Suma],[1]!Sanaudos_kor[Kodas],$AM46,[1]!Sanaudos_kor[PASK],TRUE,[1]!Sanaudos_kor[KOR_nr],O$1)</f>
        <v>#REF!</v>
      </c>
      <c r="P46" s="258" t="e">
        <f>+SUMIFS([1]!Sanaudos_kor[Suma],[1]!Sanaudos_kor[Kodas],$AM46,[1]!Sanaudos_kor[PASK],TRUE,[1]!Sanaudos_kor[KOR_nr],P$1)</f>
        <v>#REF!</v>
      </c>
      <c r="Q46" s="258" t="e">
        <f>+SUMIFS([1]!Sanaudos_kor[Suma],[1]!Sanaudos_kor[Kodas],$AM46,[1]!Sanaudos_kor[PASK],TRUE,[1]!Sanaudos_kor[KOR_nr],Q$1)</f>
        <v>#REF!</v>
      </c>
      <c r="R46" s="258" t="e">
        <f>+SUMIFS([1]!Sanaudos_kor[Suma],[1]!Sanaudos_kor[Kodas],$AM46,[1]!Sanaudos_kor[PASK],TRUE,[1]!Sanaudos_kor[KOR_nr],R$1)</f>
        <v>#REF!</v>
      </c>
      <c r="S46" s="258" t="e">
        <f>+SUMIFS([1]!Sanaudos_kor[Suma],[1]!Sanaudos_kor[Kodas],$AM46,[1]!Sanaudos_kor[PASK],TRUE,[1]!Sanaudos_kor[KOR_nr],S$1)</f>
        <v>#REF!</v>
      </c>
      <c r="T46" s="258" t="e">
        <f>+SUMIFS([1]!Sanaudos_kor[Suma],[1]!Sanaudos_kor[Kodas],$AM46,[1]!Sanaudos_kor[PASK],TRUE,[1]!Sanaudos_kor[KOR_nr],T$1)</f>
        <v>#REF!</v>
      </c>
      <c r="U46" s="258" t="e">
        <f>+SUMIFS([1]!Sanaudos_kor[Suma],[1]!Sanaudos_kor[Kodas],$AM46,[1]!Sanaudos_kor[PASK],TRUE,[1]!Sanaudos_kor[KOR_nr],U$1)</f>
        <v>#REF!</v>
      </c>
      <c r="V46" s="258" t="e">
        <f>+SUMIFS([1]!Sanaudos_kor[Suma],[1]!Sanaudos_kor[Kodas],$AM46,[1]!Sanaudos_kor[PASK],TRUE,[1]!Sanaudos_kor[KOR_nr],V$1)</f>
        <v>#REF!</v>
      </c>
      <c r="W46" s="258" t="e">
        <f>+SUMIFS([1]!Sanaudos_kor[Suma],[1]!Sanaudos_kor[Kodas],$AM46,[1]!Sanaudos_kor[PASK],TRUE,[1]!Sanaudos_kor[KOR_nr],W$1)</f>
        <v>#REF!</v>
      </c>
      <c r="X46" s="258" t="e">
        <f>+SUMIFS([1]!Sanaudos_kor[Suma],[1]!Sanaudos_kor[Kodas],$AM46,[1]!Sanaudos_kor[PASK],TRUE,[1]!Sanaudos_kor[KOR_nr],X$1)</f>
        <v>#REF!</v>
      </c>
      <c r="Y46" s="258" t="e">
        <f>+SUMIFS([1]!Sanaudos_kor[Suma],[1]!Sanaudos_kor[Kodas],$AM46,[1]!Sanaudos_kor[PASK],TRUE,[1]!Sanaudos_kor[KOR_nr],Y$1)</f>
        <v>#REF!</v>
      </c>
      <c r="Z46" s="258" t="e">
        <f>+SUMIFS([1]!Sanaudos_kor[Suma],[1]!Sanaudos_kor[Kodas],$AM46,[1]!Sanaudos_kor[PASK],TRUE,[1]!Sanaudos_kor[KOR_nr],Z$1)</f>
        <v>#REF!</v>
      </c>
      <c r="AA46" s="258" t="e">
        <f>+SUMIFS([1]!Sanaudos_kor[Suma],[1]!Sanaudos_kor[Kodas],$AM46,[1]!Sanaudos_kor[PASK],TRUE,[1]!Sanaudos_kor[KOR_nr],AA$1)</f>
        <v>#REF!</v>
      </c>
      <c r="AB46" s="258" t="e">
        <f>+SUMIFS([1]!Sanaudos_kor[Suma],[1]!Sanaudos_kor[Kodas],$AM46,[1]!Sanaudos_kor[PASK],TRUE,[1]!Sanaudos_kor[KOR_nr],AB$1)</f>
        <v>#REF!</v>
      </c>
      <c r="AC46" s="258" t="e">
        <f>+SUMIFS([1]!Sanaudos_kor[Suma],[1]!Sanaudos_kor[Kodas],$AM46,[1]!Sanaudos_kor[PASK],TRUE,[1]!Sanaudos_kor[KOR_nr],AC$1)</f>
        <v>#REF!</v>
      </c>
      <c r="AD46" s="258" t="e">
        <f>+SUMIFS([1]!Sanaudos_kor[Suma],[1]!Sanaudos_kor[Kodas],$AM46,[1]!Sanaudos_kor[PASK],TRUE,[1]!Sanaudos_kor[KOR_nr],AD$1)</f>
        <v>#REF!</v>
      </c>
      <c r="AE46" s="258" t="e">
        <f>+SUMIFS([1]!Sanaudos_kor[Suma],[1]!Sanaudos_kor[Kodas],$AM46,[1]!Sanaudos_kor[PASK],TRUE,[1]!Sanaudos_kor[KOR_nr],AE$1)</f>
        <v>#REF!</v>
      </c>
      <c r="AF46" s="258" t="e">
        <f>+SUMIFS([1]!Sanaudos_kor[Suma],[1]!Sanaudos_kor[Kodas],$AM46,[1]!Sanaudos_kor[PASK],TRUE,[1]!Sanaudos_kor[KOR_nr],AF$1)</f>
        <v>#REF!</v>
      </c>
      <c r="AG46" s="258" t="e">
        <f t="shared" si="0"/>
        <v>#REF!</v>
      </c>
      <c r="AH46" s="566"/>
      <c r="AJ46" s="211" t="s">
        <v>521</v>
      </c>
      <c r="AK46" s="124">
        <f>+'[1]2.SAN'!C213</f>
        <v>0</v>
      </c>
      <c r="AM46" s="249"/>
      <c r="AN46" s="250" t="e">
        <f>+SUMIFS('[1]6'!$Y$161:$BL$161,'[1]6'!$Y$2:$BL$2,$AM46)</f>
        <v>#VALUE!</v>
      </c>
      <c r="AO46" s="250" t="e">
        <f t="shared" si="4"/>
        <v>#REF!</v>
      </c>
      <c r="AQ46" s="250" t="e">
        <f>+SUMIFS('[1]3.4'!$F$133:$F$202,'[1]3.4'!$D$133:$D$202,$AM46,'[1]3.4'!$E$133:$E$202,"")</f>
        <v>#VALUE!</v>
      </c>
      <c r="AR46" s="250" t="e">
        <f t="shared" si="1"/>
        <v>#VALUE!</v>
      </c>
      <c r="AT46" s="244" t="str">
        <f t="array" ref="AT46">IFERROR(INDEX([1]!Sanaudos[Saskaita],MATCH(1,('[1]3.4'!$AM46=[1]!Sanaudos[Kodas])*('[1]3.4'!AT$7='[1]2.SAN'!$M$4:$M$73),0)),"")</f>
        <v/>
      </c>
      <c r="AU46" s="244" t="str">
        <f t="array" ref="AU46">IFERROR(INDEX([1]!Sanaudos[Saskaita],MATCH(1,('[1]3.4'!$AM46=[1]!Sanaudos[Kodas])*('[1]3.4'!AU$7='[1]2.SAN'!$M$4:$M$73),0)),"")</f>
        <v/>
      </c>
      <c r="AV46" s="244" t="str">
        <f t="array" ref="AV46">IFERROR(INDEX([1]!Sanaudos[Saskaita],MATCH(1,('[1]3.4'!$AM46=[1]!Sanaudos[Kodas])*('[1]3.4'!AV$7='[1]2.SAN'!$M$4:$M$73),0)),"")</f>
        <v/>
      </c>
      <c r="AW46" s="244" t="str">
        <f t="array" ref="AW46">IFERROR(INDEX([1]!Sanaudos[Saskaita],MATCH(1,('[1]3.4'!$AM46=[1]!Sanaudos[Kodas])*('[1]3.4'!AW$7='[1]2.SAN'!$M$4:$M$73),0)),"")</f>
        <v/>
      </c>
      <c r="AX46" s="244" t="str">
        <f t="array" ref="AX46">IFERROR(INDEX([1]!Sanaudos[Saskaita],MATCH(1,('[1]3.4'!$AM46=[1]!Sanaudos[Kodas])*('[1]3.4'!AX$7='[1]2.SAN'!$M$4:$M$73),0)),"")</f>
        <v/>
      </c>
      <c r="AY46" s="244" t="str">
        <f t="array" ref="AY46">IFERROR(INDEX([1]!Sanaudos[Saskaita],MATCH(1,('[1]3.4'!$AM46=[1]!Sanaudos[Kodas])*('[1]3.4'!AY$7='[1]2.SAN'!$M$4:$M$73),0)),"")</f>
        <v/>
      </c>
      <c r="AZ46" s="244" t="str">
        <f t="array" ref="AZ46">IFERROR(INDEX([1]!Sanaudos[Saskaita],MATCH(1,('[1]3.4'!$AM46=[1]!Sanaudos[Kodas])*('[1]3.4'!AZ$7='[1]2.SAN'!$M$4:$M$73),0)),"")</f>
        <v/>
      </c>
      <c r="BA46" s="244" t="str">
        <f t="array" ref="BA46">IFERROR(INDEX([1]!Sanaudos[Saskaita],MATCH(1,('[1]3.4'!$AM46=[1]!Sanaudos[Kodas])*('[1]3.4'!BA$7='[1]2.SAN'!$M$4:$M$73),0)),"")</f>
        <v/>
      </c>
      <c r="BB46" s="244" t="str">
        <f t="array" ref="BB46">IFERROR(INDEX([1]!Sanaudos[Saskaita],MATCH(1,('[1]3.4'!$AM46=[1]!Sanaudos[Kodas])*('[1]3.4'!BB$7='[1]2.SAN'!$M$4:$M$73),0)),"")</f>
        <v/>
      </c>
      <c r="BC46" s="244" t="str">
        <f t="array" ref="BC46">IFERROR(INDEX([1]!Sanaudos[Saskaita],MATCH(1,('[1]3.4'!$AM46=[1]!Sanaudos[Kodas])*('[1]3.4'!BC$7='[1]2.SAN'!$M$4:$M$73),0)),"")</f>
        <v/>
      </c>
      <c r="BD46" s="244" t="str">
        <f t="array" ref="BD46">IFERROR(INDEX([1]!Sanaudos[Saskaita],MATCH(1,('[1]3.4'!$AM46=[1]!Sanaudos[Kodas])*('[1]3.4'!BD$7='[1]2.SAN'!$M$4:$M$73),0)),"")</f>
        <v/>
      </c>
      <c r="BE46" s="244" t="str">
        <f t="array" ref="BE46">IFERROR(INDEX([1]!Sanaudos[Saskaita],MATCH(1,('[1]3.4'!$AM46=[1]!Sanaudos[Kodas])*('[1]3.4'!BE$7='[1]2.SAN'!$M$4:$M$73),0)),"")</f>
        <v/>
      </c>
      <c r="BF46" s="244" t="str">
        <f t="array" ref="BF46">IFERROR(INDEX([1]!Sanaudos[Saskaita],MATCH(1,('[1]3.4'!$AM46=[1]!Sanaudos[Kodas])*('[1]3.4'!BF$7='[1]2.SAN'!$M$4:$M$73),0)),"")</f>
        <v/>
      </c>
      <c r="BG46" s="244" t="str">
        <f t="array" ref="BG46">IFERROR(INDEX([1]!Sanaudos[Saskaita],MATCH(1,('[1]3.4'!$AM46=[1]!Sanaudos[Kodas])*('[1]3.4'!BG$7='[1]2.SAN'!$M$4:$M$73),0)),"")</f>
        <v/>
      </c>
      <c r="BH46" s="244" t="str">
        <f t="array" ref="BH46">IFERROR(INDEX([1]!Sanaudos[Saskaita],MATCH(1,('[1]3.4'!$AM46=[1]!Sanaudos[Kodas])*('[1]3.4'!BH$7='[1]2.SAN'!$M$4:$M$73),0)),"")</f>
        <v/>
      </c>
      <c r="BI46" s="244" t="str">
        <f t="array" ref="BI46">IFERROR(INDEX([1]!Sanaudos[Saskaita],MATCH(1,('[1]3.4'!$AM46=[1]!Sanaudos[Kodas])*('[1]3.4'!BI$7='[1]2.SAN'!$M$4:$M$73),0)),"")</f>
        <v/>
      </c>
      <c r="BJ46" s="244" t="str">
        <f t="array" ref="BJ46">IFERROR(INDEX([1]!Sanaudos[Saskaita],MATCH(1,('[1]3.4'!$AM46=[1]!Sanaudos[Kodas])*('[1]3.4'!BJ$7='[1]2.SAN'!$M$4:$M$73),0)),"")</f>
        <v/>
      </c>
      <c r="BK46" s="244" t="str">
        <f t="array" ref="BK46">IFERROR(INDEX([1]!Sanaudos[Saskaita],MATCH(1,('[1]3.4'!$AM46=[1]!Sanaudos[Kodas])*('[1]3.4'!BK$7='[1]2.SAN'!$M$4:$M$73),0)),"")</f>
        <v/>
      </c>
      <c r="BL46" s="244" t="str">
        <f t="array" ref="BL46">IFERROR(INDEX([1]!Sanaudos[Saskaita],MATCH(1,('[1]3.4'!$AM46=[1]!Sanaudos[Kodas])*('[1]3.4'!BL$7='[1]2.SAN'!$M$4:$M$73),0)),"")</f>
        <v/>
      </c>
      <c r="BM46" s="244" t="str">
        <f t="array" ref="BM46">IFERROR(INDEX([1]!Sanaudos[Saskaita],MATCH(1,('[1]3.4'!$AM46=[1]!Sanaudos[Kodas])*('[1]3.4'!BM$7='[1]2.SAN'!$M$4:$M$73),0)),"")</f>
        <v/>
      </c>
      <c r="BN46" s="244" t="str">
        <f t="array" ref="BN46">IFERROR(INDEX([1]!Sanaudos[Saskaita],MATCH(1,('[1]3.4'!$AM46=[1]!Sanaudos[Kodas])*('[1]3.4'!BN$7='[1]2.SAN'!$M$4:$M$73),0)),"")</f>
        <v/>
      </c>
      <c r="BO46" s="244" t="str">
        <f t="array" ref="BO46">IFERROR(INDEX([1]!Sanaudos[Saskaita],MATCH(1,('[1]3.4'!$AM46=[1]!Sanaudos[Kodas])*('[1]3.4'!BO$7='[1]2.SAN'!$M$4:$M$73),0)),"")</f>
        <v/>
      </c>
      <c r="BP46" s="244" t="str">
        <f t="array" ref="BP46">IFERROR(INDEX([1]!Sanaudos[Saskaita],MATCH(1,('[1]3.4'!$AM46=[1]!Sanaudos[Kodas])*('[1]3.4'!BP$7='[1]2.SAN'!$M$4:$M$73),0)),"")</f>
        <v/>
      </c>
      <c r="BQ46" s="244" t="str">
        <f t="array" ref="BQ46">IFERROR(INDEX([1]!Sanaudos[Saskaita],MATCH(1,('[1]3.4'!$AM46=[1]!Sanaudos[Kodas])*('[1]3.4'!BQ$7='[1]2.SAN'!$M$4:$M$73),0)),"")</f>
        <v/>
      </c>
      <c r="BR46" s="244" t="str">
        <f t="array" ref="BR46">IFERROR(INDEX([1]!Sanaudos[Saskaita],MATCH(1,('[1]3.4'!$AM46=[1]!Sanaudos[Kodas])*('[1]3.4'!BR$7='[1]2.SAN'!$M$4:$M$73),0)),"")</f>
        <v/>
      </c>
      <c r="BS46" s="244" t="str">
        <f t="array" ref="BS46">IFERROR(INDEX([1]!Sanaudos[Saskaita],MATCH(1,('[1]3.4'!$AM46=[1]!Sanaudos[Kodas])*('[1]3.4'!BS$7='[1]2.SAN'!$M$4:$M$73),0)),"")</f>
        <v/>
      </c>
      <c r="BT46" s="244" t="str">
        <f t="array" ref="BT46">IFERROR(INDEX([1]!Sanaudos[Saskaita],MATCH(1,('[1]3.4'!$AM46=[1]!Sanaudos[Kodas])*('[1]3.4'!BT$7='[1]2.SAN'!$M$4:$M$73),0)),"")</f>
        <v/>
      </c>
      <c r="BU46" s="244" t="str">
        <f t="array" ref="BU46">IFERROR(INDEX([1]!Sanaudos[Saskaita],MATCH(1,('[1]3.4'!$AM46=[1]!Sanaudos[Kodas])*('[1]3.4'!BU$7='[1]2.SAN'!$M$4:$M$73),0)),"")</f>
        <v/>
      </c>
      <c r="BV46" s="244" t="str">
        <f t="array" ref="BV46">IFERROR(INDEX([1]!Sanaudos[Saskaita],MATCH(1,('[1]3.4'!$AM46=[1]!Sanaudos[Kodas])*('[1]3.4'!BV$7='[1]2.SAN'!$M$4:$M$73),0)),"")</f>
        <v/>
      </c>
      <c r="BW46" s="244" t="str">
        <f t="array" ref="BW46">IFERROR(INDEX([1]!Sanaudos[Saskaita],MATCH(1,('[1]3.4'!$AM46=[1]!Sanaudos[Kodas])*('[1]3.4'!BW$7='[1]2.SAN'!$M$4:$M$73),0)),"")</f>
        <v/>
      </c>
      <c r="BX46" s="244" t="str">
        <f t="array" ref="BX46">IFERROR(INDEX([1]!Sanaudos[Saskaita],MATCH(1,('[1]3.4'!$AM46=[1]!Sanaudos[Kodas])*('[1]3.4'!BX$7='[1]2.SAN'!$M$4:$M$73),0)),"")</f>
        <v/>
      </c>
      <c r="BY46" s="244" t="str">
        <f t="array" ref="BY46">IFERROR(INDEX([1]!Sanaudos[Saskaita],MATCH(1,('[1]3.4'!$AM46=[1]!Sanaudos[Kodas])*('[1]3.4'!BY$7='[1]2.SAN'!$M$4:$M$73),0)),"")</f>
        <v/>
      </c>
      <c r="BZ46" s="244" t="str">
        <f t="array" ref="BZ46">IFERROR(INDEX([1]!Sanaudos[Saskaita],MATCH(1,('[1]3.4'!$AM46=[1]!Sanaudos[Kodas])*('[1]3.4'!BZ$7='[1]2.SAN'!$M$4:$M$73),0)),"")</f>
        <v/>
      </c>
      <c r="CA46" s="244" t="str">
        <f t="array" ref="CA46">IFERROR(INDEX([1]!Sanaudos[Saskaita],MATCH(1,('[1]3.4'!$AM46=[1]!Sanaudos[Kodas])*('[1]3.4'!CA$7='[1]2.SAN'!$M$4:$M$73),0)),"")</f>
        <v/>
      </c>
      <c r="CB46" s="244" t="str">
        <f t="array" ref="CB46">IFERROR(INDEX([1]!Sanaudos[Saskaita],MATCH(1,('[1]3.4'!$AM46=[1]!Sanaudos[Kodas])*('[1]3.4'!CB$7='[1]2.SAN'!$M$4:$M$73),0)),"")</f>
        <v/>
      </c>
      <c r="CC46" s="244" t="str">
        <f t="array" ref="CC46">IFERROR(INDEX([1]!Sanaudos[Saskaita],MATCH(1,('[1]3.4'!$AM46=[1]!Sanaudos[Kodas])*('[1]3.4'!CC$7='[1]2.SAN'!$M$4:$M$73),0)),"")</f>
        <v/>
      </c>
      <c r="CD46" s="244" t="str">
        <f t="array" ref="CD46">IFERROR(INDEX([1]!Sanaudos[Saskaita],MATCH(1,('[1]3.4'!$AM46=[1]!Sanaudos[Kodas])*('[1]3.4'!CD$7='[1]2.SAN'!$M$4:$M$73),0)),"")</f>
        <v/>
      </c>
      <c r="CE46" s="244" t="str">
        <f t="array" ref="CE46">IFERROR(INDEX([1]!Sanaudos[Saskaita],MATCH(1,('[1]3.4'!$AM46=[1]!Sanaudos[Kodas])*('[1]3.4'!CE$7='[1]2.SAN'!$M$4:$M$73),0)),"")</f>
        <v/>
      </c>
      <c r="CF46" s="244" t="str">
        <f t="array" ref="CF46">IFERROR(INDEX([1]!Sanaudos[Saskaita],MATCH(1,('[1]3.4'!$AM46=[1]!Sanaudos[Kodas])*('[1]3.4'!CF$7='[1]2.SAN'!$M$4:$M$73),0)),"")</f>
        <v/>
      </c>
      <c r="CG46" s="244" t="str">
        <f t="array" ref="CG46">IFERROR(INDEX([1]!Sanaudos[Saskaita],MATCH(1,('[1]3.4'!$AM46=[1]!Sanaudos[Kodas])*('[1]3.4'!CG$7='[1]2.SAN'!$M$4:$M$73),0)),"")</f>
        <v/>
      </c>
      <c r="CH46" s="244" t="str">
        <f t="array" ref="CH46">IFERROR(INDEX([1]!Sanaudos[Saskaita],MATCH(1,('[1]3.4'!$AM46=[1]!Sanaudos[Kodas])*('[1]3.4'!CH$7='[1]2.SAN'!$M$4:$M$73),0)),"")</f>
        <v/>
      </c>
      <c r="CI46" s="244" t="str">
        <f t="array" ref="CI46">IFERROR(INDEX([1]!Sanaudos[Saskaita],MATCH(1,('[1]3.4'!$AM46=[1]!Sanaudos[Kodas])*('[1]3.4'!CI$7='[1]2.SAN'!$M$4:$M$73),0)),"")</f>
        <v/>
      </c>
      <c r="CJ46" s="244" t="str">
        <f t="array" ref="CJ46">IFERROR(INDEX([1]!Sanaudos[Saskaita],MATCH(1,('[1]3.4'!$AM46=[1]!Sanaudos[Kodas])*('[1]3.4'!CJ$7='[1]2.SAN'!$M$4:$M$73),0)),"")</f>
        <v/>
      </c>
      <c r="CK46" s="244" t="str">
        <f t="array" ref="CK46">IFERROR(INDEX([1]!Sanaudos[Saskaita],MATCH(1,('[1]3.4'!$AM46=[1]!Sanaudos[Kodas])*('[1]3.4'!CK$7='[1]2.SAN'!$M$4:$M$73),0)),"")</f>
        <v/>
      </c>
      <c r="CL46" s="244" t="str">
        <f t="array" ref="CL46">IFERROR(INDEX([1]!Sanaudos[Saskaita],MATCH(1,('[1]3.4'!$AM46=[1]!Sanaudos[Kodas])*('[1]3.4'!CL$7='[1]2.SAN'!$M$4:$M$73),0)),"")</f>
        <v/>
      </c>
      <c r="CM46" s="244" t="str">
        <f t="array" ref="CM46">IFERROR(INDEX([1]!Sanaudos[Saskaita],MATCH(1,('[1]3.4'!$AM46=[1]!Sanaudos[Kodas])*('[1]3.4'!CM$7='[1]2.SAN'!$M$4:$M$73),0)),"")</f>
        <v/>
      </c>
      <c r="CN46" s="244" t="str">
        <f t="array" ref="CN46">IFERROR(INDEX([1]!Sanaudos[Saskaita],MATCH(1,('[1]3.4'!$AM46=[1]!Sanaudos[Kodas])*('[1]3.4'!CN$7='[1]2.SAN'!$M$4:$M$73),0)),"")</f>
        <v/>
      </c>
      <c r="CO46" s="244" t="str">
        <f t="array" ref="CO46">IFERROR(INDEX([1]!Sanaudos[Saskaita],MATCH(1,('[1]3.4'!$AM46=[1]!Sanaudos[Kodas])*('[1]3.4'!CO$7='[1]2.SAN'!$M$4:$M$73),0)),"")</f>
        <v/>
      </c>
      <c r="CP46" s="244" t="str">
        <f t="array" ref="CP46">IFERROR(INDEX([1]!Sanaudos[Saskaita],MATCH(1,('[1]3.4'!$AM46=[1]!Sanaudos[Kodas])*('[1]3.4'!CP$7='[1]2.SAN'!$M$4:$M$73),0)),"")</f>
        <v/>
      </c>
      <c r="CQ46" s="244" t="str">
        <f t="array" ref="CQ46">IFERROR(INDEX([1]!Sanaudos[Saskaita],MATCH(1,('[1]3.4'!$AM46=[1]!Sanaudos[Kodas])*('[1]3.4'!CQ$7='[1]2.SAN'!$M$4:$M$73),0)),"")</f>
        <v/>
      </c>
      <c r="CR46" s="244" t="str">
        <f t="array" ref="CR46">IFERROR(INDEX([1]!Sanaudos[Saskaita],MATCH(1,('[1]3.4'!$AM46=[1]!Sanaudos[Kodas])*('[1]3.4'!CR$7='[1]2.SAN'!$M$4:$M$73),0)),"")</f>
        <v/>
      </c>
      <c r="CS46" s="244" t="str">
        <f t="array" ref="CS46">IFERROR(INDEX([1]!Sanaudos[Saskaita],MATCH(1,('[1]3.4'!$AM46=[1]!Sanaudos[Kodas])*('[1]3.4'!CS$7='[1]2.SAN'!$M$4:$M$73),0)),"")</f>
        <v/>
      </c>
      <c r="CT46" s="244" t="str">
        <f t="array" ref="CT46">IFERROR(INDEX([1]!Sanaudos[Saskaita],MATCH(1,('[1]3.4'!$AM46=[1]!Sanaudos[Kodas])*('[1]3.4'!CT$7='[1]2.SAN'!$M$4:$M$73),0)),"")</f>
        <v/>
      </c>
      <c r="CU46" s="244" t="str">
        <f t="array" ref="CU46">IFERROR(INDEX([1]!Sanaudos[Saskaita],MATCH(1,('[1]3.4'!$AM46=[1]!Sanaudos[Kodas])*('[1]3.4'!CU$7='[1]2.SAN'!$M$4:$M$73),0)),"")</f>
        <v/>
      </c>
      <c r="CV46" s="244" t="str">
        <f t="array" ref="CV46">IFERROR(INDEX([1]!Sanaudos[Saskaita],MATCH(1,('[1]3.4'!$AM46=[1]!Sanaudos[Kodas])*('[1]3.4'!CV$7='[1]2.SAN'!$M$4:$M$73),0)),"")</f>
        <v/>
      </c>
      <c r="CW46" s="244" t="str">
        <f t="array" ref="CW46">IFERROR(INDEX([1]!Sanaudos[Saskaita],MATCH(1,('[1]3.4'!$AM46=[1]!Sanaudos[Kodas])*('[1]3.4'!CW$7='[1]2.SAN'!$M$4:$M$73),0)),"")</f>
        <v/>
      </c>
      <c r="CX46" s="244" t="str">
        <f t="array" ref="CX46">IFERROR(INDEX([1]!Sanaudos[Saskaita],MATCH(1,('[1]3.4'!$AM46=[1]!Sanaudos[Kodas])*('[1]3.4'!CX$7='[1]2.SAN'!$M$4:$M$73),0)),"")</f>
        <v/>
      </c>
      <c r="CY46" s="244" t="str">
        <f t="array" ref="CY46">IFERROR(INDEX([1]!Sanaudos[Saskaita],MATCH(1,('[1]3.4'!$AM46=[1]!Sanaudos[Kodas])*('[1]3.4'!CY$7='[1]2.SAN'!$M$4:$M$73),0)),"")</f>
        <v/>
      </c>
      <c r="CZ46" s="244" t="str">
        <f t="array" ref="CZ46">IFERROR(INDEX([1]!Sanaudos[Saskaita],MATCH(1,('[1]3.4'!$AM46=[1]!Sanaudos[Kodas])*('[1]3.4'!CZ$7='[1]2.SAN'!$M$4:$M$73),0)),"")</f>
        <v/>
      </c>
      <c r="DA46" s="244" t="str">
        <f t="array" ref="DA46">IFERROR(INDEX([1]!Sanaudos[Saskaita],MATCH(1,('[1]3.4'!$AM46=[1]!Sanaudos[Kodas])*('[1]3.4'!DA$7='[1]2.SAN'!$M$4:$M$73),0)),"")</f>
        <v/>
      </c>
      <c r="DB46" s="244" t="str">
        <f t="array" ref="DB46">IFERROR(INDEX([1]!Sanaudos[Saskaita],MATCH(1,('[1]3.4'!$AM46=[1]!Sanaudos[Kodas])*('[1]3.4'!DB$7='[1]2.SAN'!$M$4:$M$73),0)),"")</f>
        <v/>
      </c>
      <c r="DC46" s="244" t="str">
        <f t="array" ref="DC46">IFERROR(INDEX([1]!Sanaudos[Saskaita],MATCH(1,('[1]3.4'!$AM46=[1]!Sanaudos[Kodas])*('[1]3.4'!DC$7='[1]2.SAN'!$M$4:$M$73),0)),"")</f>
        <v/>
      </c>
      <c r="DD46" s="244" t="str">
        <f t="array" ref="DD46">IFERROR(INDEX([1]!Sanaudos[Saskaita],MATCH(1,('[1]3.4'!$AM46=[1]!Sanaudos[Kodas])*('[1]3.4'!DD$7='[1]2.SAN'!$M$4:$M$73),0)),"")</f>
        <v/>
      </c>
      <c r="DE46" s="244" t="str">
        <f t="array" ref="DE46">IFERROR(INDEX([1]!Sanaudos[Saskaita],MATCH(1,('[1]3.4'!$AM46=[1]!Sanaudos[Kodas])*('[1]3.4'!DE$7='[1]2.SAN'!$M$4:$M$73),0)),"")</f>
        <v/>
      </c>
      <c r="DF46" s="244" t="str">
        <f t="array" ref="DF46">IFERROR(INDEX([1]!Sanaudos[Saskaita],MATCH(1,('[1]3.4'!$AM46=[1]!Sanaudos[Kodas])*('[1]3.4'!DF$7='[1]2.SAN'!$M$4:$M$73),0)),"")</f>
        <v/>
      </c>
      <c r="DG46" s="244" t="str">
        <f t="array" ref="DG46">IFERROR(INDEX([1]!Sanaudos[Saskaita],MATCH(1,('[1]3.4'!$AM46=[1]!Sanaudos[Kodas])*('[1]3.4'!DG$7='[1]2.SAN'!$M$4:$M$73),0)),"")</f>
        <v/>
      </c>
      <c r="DH46" s="244" t="str">
        <f t="array" ref="DH46">IFERROR(INDEX([1]!Sanaudos[Saskaita],MATCH(1,('[1]3.4'!$AM46=[1]!Sanaudos[Kodas])*('[1]3.4'!DH$7='[1]2.SAN'!$M$4:$M$73),0)),"")</f>
        <v/>
      </c>
      <c r="DI46" s="244" t="str">
        <f t="array" ref="DI46">IFERROR(INDEX([1]!Sanaudos[Saskaita],MATCH(1,('[1]3.4'!$AM46=[1]!Sanaudos[Kodas])*('[1]3.4'!DI$7='[1]2.SAN'!$M$4:$M$73),0)),"")</f>
        <v/>
      </c>
      <c r="DJ46" s="244" t="str">
        <f t="array" ref="DJ46">IFERROR(INDEX([1]!Sanaudos[Saskaita],MATCH(1,('[1]3.4'!$AM46=[1]!Sanaudos[Kodas])*('[1]3.4'!DJ$7='[1]2.SAN'!$M$4:$M$73),0)),"")</f>
        <v/>
      </c>
      <c r="DK46" s="244" t="str">
        <f t="array" ref="DK46">IFERROR(INDEX([1]!Sanaudos[Saskaita],MATCH(1,('[1]3.4'!$AM46=[1]!Sanaudos[Kodas])*('[1]3.4'!DK$7='[1]2.SAN'!$M$4:$M$73),0)),"")</f>
        <v/>
      </c>
      <c r="DL46" s="244" t="str">
        <f t="array" ref="DL46">IFERROR(INDEX([1]!Sanaudos[Saskaita],MATCH(1,('[1]3.4'!$AM46=[1]!Sanaudos[Kodas])*('[1]3.4'!DL$7='[1]2.SAN'!$M$4:$M$73),0)),"")</f>
        <v/>
      </c>
      <c r="DM46" s="244" t="str">
        <f t="array" ref="DM46">IFERROR(INDEX([1]!Sanaudos[Saskaita],MATCH(1,('[1]3.4'!$AM46=[1]!Sanaudos[Kodas])*('[1]3.4'!DM$7='[1]2.SAN'!$M$4:$M$73),0)),"")</f>
        <v/>
      </c>
      <c r="DN46" s="244" t="str">
        <f t="array" ref="DN46">IFERROR(INDEX([1]!Sanaudos[Saskaita],MATCH(1,('[1]3.4'!$AM46=[1]!Sanaudos[Kodas])*('[1]3.4'!DN$7='[1]2.SAN'!$M$4:$M$73),0)),"")</f>
        <v/>
      </c>
      <c r="DO46" s="244" t="str">
        <f t="array" ref="DO46">IFERROR(INDEX([1]!Sanaudos[Saskaita],MATCH(1,('[1]3.4'!$AM46=[1]!Sanaudos[Kodas])*('[1]3.4'!DO$7='[1]2.SAN'!$M$4:$M$73),0)),"")</f>
        <v/>
      </c>
      <c r="DP46" s="244" t="str">
        <f t="array" ref="DP46">IFERROR(INDEX([1]!Sanaudos[Saskaita],MATCH(1,('[1]3.4'!$AM46=[1]!Sanaudos[Kodas])*('[1]3.4'!DP$7='[1]2.SAN'!$M$4:$M$73),0)),"")</f>
        <v/>
      </c>
      <c r="DQ46" s="244" t="str">
        <f t="array" ref="DQ46">IFERROR(INDEX([1]!Sanaudos[Saskaita],MATCH(1,('[1]3.4'!$AM46=[1]!Sanaudos[Kodas])*('[1]3.4'!DQ$7='[1]2.SAN'!$M$4:$M$73),0)),"")</f>
        <v/>
      </c>
      <c r="DR46" s="244" t="str">
        <f t="array" ref="DR46">IFERROR(INDEX([1]!Sanaudos[Saskaita],MATCH(1,('[1]3.4'!$AM46=[1]!Sanaudos[Kodas])*('[1]3.4'!DR$7='[1]2.SAN'!$M$4:$M$73),0)),"")</f>
        <v/>
      </c>
      <c r="DS46" s="244" t="str">
        <f t="array" ref="DS46">IFERROR(INDEX([1]!Sanaudos[Saskaita],MATCH(1,('[1]3.4'!$AM46=[1]!Sanaudos[Kodas])*('[1]3.4'!DS$7='[1]2.SAN'!$M$4:$M$73),0)),"")</f>
        <v/>
      </c>
      <c r="DT46" s="244" t="str">
        <f t="array" ref="DT46">IFERROR(INDEX([1]!Sanaudos[Saskaita],MATCH(1,('[1]3.4'!$AM46=[1]!Sanaudos[Kodas])*('[1]3.4'!DT$7='[1]2.SAN'!$M$4:$M$73),0)),"")</f>
        <v/>
      </c>
      <c r="DU46" s="244" t="str">
        <f t="array" ref="DU46">IFERROR(INDEX([1]!Sanaudos[Saskaita],MATCH(1,('[1]3.4'!$AM46=[1]!Sanaudos[Kodas])*('[1]3.4'!DU$7='[1]2.SAN'!$M$4:$M$73),0)),"")</f>
        <v/>
      </c>
      <c r="DV46" s="244" t="str">
        <f t="array" ref="DV46">IFERROR(INDEX([1]!Sanaudos[Saskaita],MATCH(1,('[1]3.4'!$AM46=[1]!Sanaudos[Kodas])*('[1]3.4'!DV$7='[1]2.SAN'!$M$4:$M$73),0)),"")</f>
        <v/>
      </c>
      <c r="DW46" s="244" t="str">
        <f t="array" ref="DW46">IFERROR(INDEX([1]!Sanaudos[Saskaita],MATCH(1,('[1]3.4'!$AM46=[1]!Sanaudos[Kodas])*('[1]3.4'!DW$7='[1]2.SAN'!$M$4:$M$73),0)),"")</f>
        <v/>
      </c>
      <c r="DX46" s="244" t="str">
        <f t="array" ref="DX46">IFERROR(INDEX([1]!Sanaudos[Saskaita],MATCH(1,('[1]3.4'!$AM46=[1]!Sanaudos[Kodas])*('[1]3.4'!DX$7='[1]2.SAN'!$M$4:$M$73),0)),"")</f>
        <v/>
      </c>
      <c r="DY46" s="244" t="str">
        <f t="array" ref="DY46">IFERROR(INDEX([1]!Sanaudos[Saskaita],MATCH(1,('[1]3.4'!$AM46=[1]!Sanaudos[Kodas])*('[1]3.4'!DY$7='[1]2.SAN'!$M$4:$M$73),0)),"")</f>
        <v/>
      </c>
      <c r="DZ46" s="244" t="str">
        <f t="array" ref="DZ46">IFERROR(INDEX([1]!Sanaudos[Saskaita],MATCH(1,('[1]3.4'!$AM46=[1]!Sanaudos[Kodas])*('[1]3.4'!DZ$7='[1]2.SAN'!$M$4:$M$73),0)),"")</f>
        <v/>
      </c>
      <c r="EA46" s="244" t="str">
        <f t="array" ref="EA46">IFERROR(INDEX([1]!Sanaudos[Saskaita],MATCH(1,('[1]3.4'!$AM46=[1]!Sanaudos[Kodas])*('[1]3.4'!EA$7='[1]2.SAN'!$M$4:$M$73),0)),"")</f>
        <v/>
      </c>
      <c r="EB46" s="244" t="str">
        <f t="array" ref="EB46">IFERROR(INDEX([1]!Sanaudos[Saskaita],MATCH(1,('[1]3.4'!$AM46=[1]!Sanaudos[Kodas])*('[1]3.4'!EB$7='[1]2.SAN'!$M$4:$M$73),0)),"")</f>
        <v/>
      </c>
      <c r="EC46" s="244" t="str">
        <f t="array" ref="EC46">IFERROR(INDEX([1]!Sanaudos[Saskaita],MATCH(1,('[1]3.4'!$AM46=[1]!Sanaudos[Kodas])*('[1]3.4'!EC$7='[1]2.SAN'!$M$4:$M$73),0)),"")</f>
        <v/>
      </c>
      <c r="ED46" s="244" t="str">
        <f t="array" ref="ED46">IFERROR(INDEX([1]!Sanaudos[Saskaita],MATCH(1,('[1]3.4'!$AM46=[1]!Sanaudos[Kodas])*('[1]3.4'!ED$7='[1]2.SAN'!$M$4:$M$73),0)),"")</f>
        <v/>
      </c>
      <c r="EE46" s="244" t="str">
        <f t="array" ref="EE46">IFERROR(INDEX([1]!Sanaudos[Saskaita],MATCH(1,('[1]3.4'!$AM46=[1]!Sanaudos[Kodas])*('[1]3.4'!EE$7='[1]2.SAN'!$M$4:$M$73),0)),"")</f>
        <v/>
      </c>
      <c r="EF46" s="244" t="str">
        <f t="array" ref="EF46">IFERROR(INDEX([1]!Sanaudos[Saskaita],MATCH(1,('[1]3.4'!$AM46=[1]!Sanaudos[Kodas])*('[1]3.4'!EF$7='[1]2.SAN'!$M$4:$M$73),0)),"")</f>
        <v/>
      </c>
      <c r="EG46" s="244" t="str">
        <f t="array" ref="EG46">IFERROR(INDEX([1]!Sanaudos[Saskaita],MATCH(1,('[1]3.4'!$AM46=[1]!Sanaudos[Kodas])*('[1]3.4'!EG$7='[1]2.SAN'!$M$4:$M$73),0)),"")</f>
        <v/>
      </c>
      <c r="EH46" s="244" t="str">
        <f t="array" ref="EH46">IFERROR(INDEX([1]!Sanaudos[Saskaita],MATCH(1,('[1]3.4'!$AM46=[1]!Sanaudos[Kodas])*('[1]3.4'!EH$7='[1]2.SAN'!$M$4:$M$73),0)),"")</f>
        <v/>
      </c>
      <c r="EI46" s="244" t="str">
        <f t="array" ref="EI46">IFERROR(INDEX([1]!Sanaudos[Saskaita],MATCH(1,('[1]3.4'!$AM46=[1]!Sanaudos[Kodas])*('[1]3.4'!EI$7='[1]2.SAN'!$M$4:$M$73),0)),"")</f>
        <v/>
      </c>
      <c r="EJ46" s="244" t="str">
        <f t="array" ref="EJ46">IFERROR(INDEX([1]!Sanaudos[Saskaita],MATCH(1,('[1]3.4'!$AM46=[1]!Sanaudos[Kodas])*('[1]3.4'!EJ$7='[1]2.SAN'!$M$4:$M$73),0)),"")</f>
        <v/>
      </c>
      <c r="EK46" s="244" t="str">
        <f t="array" ref="EK46">IFERROR(INDEX([1]!Sanaudos[Saskaita],MATCH(1,('[1]3.4'!$AM46=[1]!Sanaudos[Kodas])*('[1]3.4'!EK$7='[1]2.SAN'!$M$4:$M$73),0)),"")</f>
        <v/>
      </c>
      <c r="EL46" s="244" t="str">
        <f t="array" ref="EL46">IFERROR(INDEX([1]!Sanaudos[Saskaita],MATCH(1,('[1]3.4'!$AM46=[1]!Sanaudos[Kodas])*('[1]3.4'!EL$7='[1]2.SAN'!$M$4:$M$73),0)),"")</f>
        <v/>
      </c>
      <c r="EM46" s="244" t="str">
        <f t="array" ref="EM46">IFERROR(INDEX([1]!Sanaudos[Saskaita],MATCH(1,('[1]3.4'!$AM46=[1]!Sanaudos[Kodas])*('[1]3.4'!EM$7='[1]2.SAN'!$M$4:$M$73),0)),"")</f>
        <v/>
      </c>
      <c r="EN46" s="244" t="str">
        <f t="array" ref="EN46">IFERROR(INDEX([1]!Sanaudos[Saskaita],MATCH(1,('[1]3.4'!$AM46=[1]!Sanaudos[Kodas])*('[1]3.4'!EN$7='[1]2.SAN'!$M$4:$M$73),0)),"")</f>
        <v/>
      </c>
      <c r="EO46" s="244" t="str">
        <f t="array" ref="EO46">IFERROR(INDEX([1]!Sanaudos[Saskaita],MATCH(1,('[1]3.4'!$AM46=[1]!Sanaudos[Kodas])*('[1]3.4'!EO$7='[1]2.SAN'!$M$4:$M$73),0)),"")</f>
        <v/>
      </c>
      <c r="EP46" s="244" t="str">
        <f t="array" ref="EP46">IFERROR(INDEX([1]!Sanaudos[Saskaita],MATCH(1,('[1]3.4'!$AM46=[1]!Sanaudos[Kodas])*('[1]3.4'!EP$7='[1]2.SAN'!$M$4:$M$73),0)),"")</f>
        <v/>
      </c>
      <c r="EQ46" s="244" t="str">
        <f t="array" ref="EQ46">IFERROR(INDEX([1]!Sanaudos[Saskaita],MATCH(1,('[1]3.4'!$AM46=[1]!Sanaudos[Kodas])*('[1]3.4'!EQ$7='[1]2.SAN'!$M$4:$M$73),0)),"")</f>
        <v/>
      </c>
      <c r="ER46" s="244" t="str">
        <f t="array" ref="ER46">IFERROR(INDEX([1]!Sanaudos[Saskaita],MATCH(1,('[1]3.4'!$AM46=[1]!Sanaudos[Kodas])*('[1]3.4'!ER$7='[1]2.SAN'!$M$4:$M$73),0)),"")</f>
        <v/>
      </c>
      <c r="ES46" s="244" t="str">
        <f t="array" ref="ES46">IFERROR(INDEX([1]!Sanaudos[Saskaita],MATCH(1,('[1]3.4'!$AM46=[1]!Sanaudos[Kodas])*('[1]3.4'!ES$7='[1]2.SAN'!$M$4:$M$73),0)),"")</f>
        <v/>
      </c>
      <c r="ET46" s="244" t="str">
        <f t="array" ref="ET46">IFERROR(INDEX([1]!Sanaudos[Saskaita],MATCH(1,('[1]3.4'!$AM46=[1]!Sanaudos[Kodas])*('[1]3.4'!ET$7='[1]2.SAN'!$M$4:$M$73),0)),"")</f>
        <v/>
      </c>
      <c r="EU46" s="244" t="str">
        <f t="array" ref="EU46">IFERROR(INDEX([1]!Sanaudos[Saskaita],MATCH(1,('[1]3.4'!$AM46=[1]!Sanaudos[Kodas])*('[1]3.4'!EU$7='[1]2.SAN'!$M$4:$M$73),0)),"")</f>
        <v/>
      </c>
      <c r="EV46" s="244" t="str">
        <f t="array" ref="EV46">IFERROR(INDEX([1]!Sanaudos[Saskaita],MATCH(1,('[1]3.4'!$AM46=[1]!Sanaudos[Kodas])*('[1]3.4'!EV$7='[1]2.SAN'!$M$4:$M$73),0)),"")</f>
        <v/>
      </c>
      <c r="EW46" s="244" t="str">
        <f t="array" ref="EW46">IFERROR(INDEX([1]!Sanaudos[Saskaita],MATCH(1,('[1]3.4'!$AM46=[1]!Sanaudos[Kodas])*('[1]3.4'!EW$7='[1]2.SAN'!$M$4:$M$73),0)),"")</f>
        <v/>
      </c>
      <c r="EX46" s="244" t="str">
        <f t="array" ref="EX46">IFERROR(INDEX([1]!Sanaudos[Saskaita],MATCH(1,('[1]3.4'!$AM46=[1]!Sanaudos[Kodas])*('[1]3.4'!EX$7='[1]2.SAN'!$M$4:$M$73),0)),"")</f>
        <v/>
      </c>
      <c r="EY46" s="244" t="str">
        <f t="array" ref="EY46">IFERROR(INDEX([1]!Sanaudos[Saskaita],MATCH(1,('[1]3.4'!$AM46=[1]!Sanaudos[Kodas])*('[1]3.4'!EY$7='[1]2.SAN'!$M$4:$M$73),0)),"")</f>
        <v/>
      </c>
      <c r="EZ46" s="244" t="str">
        <f t="array" ref="EZ46">IFERROR(INDEX([1]!Sanaudos[Saskaita],MATCH(1,('[1]3.4'!$AM46=[1]!Sanaudos[Kodas])*('[1]3.4'!EZ$7='[1]2.SAN'!$M$4:$M$73),0)),"")</f>
        <v/>
      </c>
      <c r="FA46" s="244" t="str">
        <f t="array" ref="FA46">IFERROR(INDEX([1]!Sanaudos[Saskaita],MATCH(1,('[1]3.4'!$AM46=[1]!Sanaudos[Kodas])*('[1]3.4'!FA$7='[1]2.SAN'!$M$4:$M$73),0)),"")</f>
        <v/>
      </c>
      <c r="FB46" s="244" t="str">
        <f t="array" ref="FB46">IFERROR(INDEX([1]!Sanaudos[Saskaita],MATCH(1,('[1]3.4'!$AM46=[1]!Sanaudos[Kodas])*('[1]3.4'!FB$7='[1]2.SAN'!$M$4:$M$73),0)),"")</f>
        <v/>
      </c>
      <c r="FC46" s="244" t="str">
        <f t="array" ref="FC46">IFERROR(INDEX([1]!Sanaudos[Saskaita],MATCH(1,('[1]3.4'!$AM46=[1]!Sanaudos[Kodas])*('[1]3.4'!FC$7='[1]2.SAN'!$M$4:$M$73),0)),"")</f>
        <v/>
      </c>
      <c r="FD46" s="244" t="str">
        <f t="array" ref="FD46">IFERROR(INDEX([1]!Sanaudos[Saskaita],MATCH(1,('[1]3.4'!$AM46=[1]!Sanaudos[Kodas])*('[1]3.4'!FD$7='[1]2.SAN'!$M$4:$M$73),0)),"")</f>
        <v/>
      </c>
      <c r="FE46" s="244" t="str">
        <f t="array" ref="FE46">IFERROR(INDEX([1]!Sanaudos[Saskaita],MATCH(1,('[1]3.4'!$AM46=[1]!Sanaudos[Kodas])*('[1]3.4'!FE$7='[1]2.SAN'!$M$4:$M$73),0)),"")</f>
        <v/>
      </c>
      <c r="FF46" s="244" t="str">
        <f t="array" ref="FF46">IFERROR(INDEX([1]!Sanaudos[Saskaita],MATCH(1,('[1]3.4'!$AM46=[1]!Sanaudos[Kodas])*('[1]3.4'!FF$7='[1]2.SAN'!$M$4:$M$73),0)),"")</f>
        <v/>
      </c>
      <c r="FG46" s="244" t="str">
        <f t="array" ref="FG46">IFERROR(INDEX([1]!Sanaudos[Saskaita],MATCH(1,('[1]3.4'!$AM46=[1]!Sanaudos[Kodas])*('[1]3.4'!FG$7='[1]2.SAN'!$M$4:$M$73),0)),"")</f>
        <v/>
      </c>
      <c r="FH46" s="244" t="str">
        <f t="array" ref="FH46">IFERROR(INDEX([1]!Sanaudos[Saskaita],MATCH(1,('[1]3.4'!$AM46=[1]!Sanaudos[Kodas])*('[1]3.4'!FH$7='[1]2.SAN'!$M$4:$M$73),0)),"")</f>
        <v/>
      </c>
      <c r="FI46" s="244" t="str">
        <f t="array" ref="FI46">IFERROR(INDEX([1]!Sanaudos[Saskaita],MATCH(1,('[1]3.4'!$AM46=[1]!Sanaudos[Kodas])*('[1]3.4'!FI$7='[1]2.SAN'!$M$4:$M$73),0)),"")</f>
        <v/>
      </c>
      <c r="FJ46" s="244" t="str">
        <f t="array" ref="FJ46">IFERROR(INDEX([1]!Sanaudos[Saskaita],MATCH(1,('[1]3.4'!$AM46=[1]!Sanaudos[Kodas])*('[1]3.4'!FJ$7='[1]2.SAN'!$M$4:$M$73),0)),"")</f>
        <v/>
      </c>
      <c r="FK46" s="244" t="str">
        <f t="array" ref="FK46">IFERROR(INDEX([1]!Sanaudos[Saskaita],MATCH(1,('[1]3.4'!$AM46=[1]!Sanaudos[Kodas])*('[1]3.4'!FK$7='[1]2.SAN'!$M$4:$M$73),0)),"")</f>
        <v/>
      </c>
      <c r="FL46" s="244" t="str">
        <f t="array" ref="FL46">IFERROR(INDEX([1]!Sanaudos[Saskaita],MATCH(1,('[1]3.4'!$AM46=[1]!Sanaudos[Kodas])*('[1]3.4'!FL$7='[1]2.SAN'!$M$4:$M$73),0)),"")</f>
        <v/>
      </c>
      <c r="FM46" s="244" t="str">
        <f t="array" ref="FM46">IFERROR(INDEX([1]!Sanaudos[Saskaita],MATCH(1,('[1]3.4'!$AM46=[1]!Sanaudos[Kodas])*('[1]3.4'!FM$7='[1]2.SAN'!$M$4:$M$73),0)),"")</f>
        <v/>
      </c>
      <c r="FN46" s="244" t="str">
        <f t="array" ref="FN46">IFERROR(INDEX([1]!Sanaudos[Saskaita],MATCH(1,('[1]3.4'!$AM46=[1]!Sanaudos[Kodas])*('[1]3.4'!FN$7='[1]2.SAN'!$M$4:$M$73),0)),"")</f>
        <v/>
      </c>
      <c r="FO46" s="244" t="str">
        <f t="array" ref="FO46">IFERROR(INDEX([1]!Sanaudos[Saskaita],MATCH(1,('[1]3.4'!$AM46=[1]!Sanaudos[Kodas])*('[1]3.4'!FO$7='[1]2.SAN'!$M$4:$M$73),0)),"")</f>
        <v/>
      </c>
      <c r="FP46" s="244" t="str">
        <f t="array" ref="FP46">IFERROR(INDEX([1]!Sanaudos[Saskaita],MATCH(1,('[1]3.4'!$AM46=[1]!Sanaudos[Kodas])*('[1]3.4'!FP$7='[1]2.SAN'!$M$4:$M$73),0)),"")</f>
        <v/>
      </c>
      <c r="FQ46" s="244" t="str">
        <f t="array" ref="FQ46">IFERROR(INDEX([1]!Sanaudos[Saskaita],MATCH(1,('[1]3.4'!$AM46=[1]!Sanaudos[Kodas])*('[1]3.4'!FQ$7='[1]2.SAN'!$M$4:$M$73),0)),"")</f>
        <v/>
      </c>
      <c r="FR46" s="244" t="str">
        <f t="array" ref="FR46">IFERROR(INDEX([1]!Sanaudos[Saskaita],MATCH(1,('[1]3.4'!$AM46=[1]!Sanaudos[Kodas])*('[1]3.4'!FR$7='[1]2.SAN'!$M$4:$M$73),0)),"")</f>
        <v/>
      </c>
      <c r="FS46" s="244" t="str">
        <f t="array" ref="FS46">IFERROR(INDEX([1]!Sanaudos[Saskaita],MATCH(1,('[1]3.4'!$AM46=[1]!Sanaudos[Kodas])*('[1]3.4'!FS$7='[1]2.SAN'!$M$4:$M$73),0)),"")</f>
        <v/>
      </c>
      <c r="FT46" s="244" t="str">
        <f t="array" ref="FT46">IFERROR(INDEX([1]!Sanaudos[Saskaita],MATCH(1,('[1]3.4'!$AM46=[1]!Sanaudos[Kodas])*('[1]3.4'!FT$7='[1]2.SAN'!$M$4:$M$73),0)),"")</f>
        <v/>
      </c>
      <c r="FU46" s="244" t="str">
        <f t="array" ref="FU46">IFERROR(INDEX([1]!Sanaudos[Saskaita],MATCH(1,('[1]3.4'!$AM46=[1]!Sanaudos[Kodas])*('[1]3.4'!FU$7='[1]2.SAN'!$M$4:$M$73),0)),"")</f>
        <v/>
      </c>
      <c r="FV46" s="244" t="str">
        <f t="array" ref="FV46">IFERROR(INDEX([1]!Sanaudos[Saskaita],MATCH(1,('[1]3.4'!$AM46=[1]!Sanaudos[Kodas])*('[1]3.4'!FV$7='[1]2.SAN'!$M$4:$M$73),0)),"")</f>
        <v/>
      </c>
      <c r="FW46" s="244" t="str">
        <f t="array" ref="FW46">IFERROR(INDEX([1]!Sanaudos[Saskaita],MATCH(1,('[1]3.4'!$AM46=[1]!Sanaudos[Kodas])*('[1]3.4'!FW$7='[1]2.SAN'!$M$4:$M$73),0)),"")</f>
        <v/>
      </c>
      <c r="FX46" s="244" t="str">
        <f t="array" ref="FX46">IFERROR(INDEX([1]!Sanaudos[Saskaita],MATCH(1,('[1]3.4'!$AM46=[1]!Sanaudos[Kodas])*('[1]3.4'!FX$7='[1]2.SAN'!$M$4:$M$73),0)),"")</f>
        <v/>
      </c>
      <c r="FY46" s="244" t="str">
        <f t="array" ref="FY46">IFERROR(INDEX([1]!Sanaudos[Saskaita],MATCH(1,('[1]3.4'!$AM46=[1]!Sanaudos[Kodas])*('[1]3.4'!FY$7='[1]2.SAN'!$M$4:$M$73),0)),"")</f>
        <v/>
      </c>
      <c r="FZ46" s="244" t="str">
        <f t="array" ref="FZ46">IFERROR(INDEX([1]!Sanaudos[Saskaita],MATCH(1,('[1]3.4'!$AM46=[1]!Sanaudos[Kodas])*('[1]3.4'!FZ$7='[1]2.SAN'!$M$4:$M$73),0)),"")</f>
        <v/>
      </c>
      <c r="GA46" s="244" t="str">
        <f t="array" ref="GA46">IFERROR(INDEX([1]!Sanaudos[Saskaita],MATCH(1,('[1]3.4'!$AM46=[1]!Sanaudos[Kodas])*('[1]3.4'!GA$7='[1]2.SAN'!$M$4:$M$73),0)),"")</f>
        <v/>
      </c>
      <c r="GB46" s="244" t="str">
        <f t="array" ref="GB46">IFERROR(INDEX([1]!Sanaudos[Saskaita],MATCH(1,('[1]3.4'!$AM46=[1]!Sanaudos[Kodas])*('[1]3.4'!GB$7='[1]2.SAN'!$M$4:$M$73),0)),"")</f>
        <v/>
      </c>
      <c r="GC46" s="244" t="str">
        <f t="array" ref="GC46">IFERROR(INDEX([1]!Sanaudos[Saskaita],MATCH(1,('[1]3.4'!$AM46=[1]!Sanaudos[Kodas])*('[1]3.4'!GC$7='[1]2.SAN'!$M$4:$M$73),0)),"")</f>
        <v/>
      </c>
      <c r="GD46" s="244" t="str">
        <f t="array" ref="GD46">IFERROR(INDEX([1]!Sanaudos[Saskaita],MATCH(1,('[1]3.4'!$AM46=[1]!Sanaudos[Kodas])*('[1]3.4'!GD$7='[1]2.SAN'!$M$4:$M$73),0)),"")</f>
        <v/>
      </c>
      <c r="GE46" s="244" t="str">
        <f t="array" ref="GE46">IFERROR(INDEX([1]!Sanaudos[Saskaita],MATCH(1,('[1]3.4'!$AM46=[1]!Sanaudos[Kodas])*('[1]3.4'!GE$7='[1]2.SAN'!$M$4:$M$73),0)),"")</f>
        <v/>
      </c>
      <c r="GF46" s="244" t="str">
        <f t="array" ref="GF46">IFERROR(INDEX([1]!Sanaudos[Saskaita],MATCH(1,('[1]3.4'!$AM46=[1]!Sanaudos[Kodas])*('[1]3.4'!GF$7='[1]2.SAN'!$M$4:$M$73),0)),"")</f>
        <v/>
      </c>
      <c r="GG46" s="244" t="str">
        <f t="array" ref="GG46">IFERROR(INDEX([1]!Sanaudos[Saskaita],MATCH(1,('[1]3.4'!$AM46=[1]!Sanaudos[Kodas])*('[1]3.4'!GG$7='[1]2.SAN'!$M$4:$M$73),0)),"")</f>
        <v/>
      </c>
      <c r="GH46" s="244" t="str">
        <f t="array" ref="GH46">IFERROR(INDEX([1]!Sanaudos[Saskaita],MATCH(1,('[1]3.4'!$AM46=[1]!Sanaudos[Kodas])*('[1]3.4'!GH$7='[1]2.SAN'!$M$4:$M$73),0)),"")</f>
        <v/>
      </c>
      <c r="GI46" s="244" t="str">
        <f t="array" ref="GI46">IFERROR(INDEX([1]!Sanaudos[Saskaita],MATCH(1,('[1]3.4'!$AM46=[1]!Sanaudos[Kodas])*('[1]3.4'!GI$7='[1]2.SAN'!$M$4:$M$73),0)),"")</f>
        <v/>
      </c>
      <c r="GJ46" s="244" t="str">
        <f t="array" ref="GJ46">IFERROR(INDEX([1]!Sanaudos[Saskaita],MATCH(1,('[1]3.4'!$AM46=[1]!Sanaudos[Kodas])*('[1]3.4'!GJ$7='[1]2.SAN'!$M$4:$M$73),0)),"")</f>
        <v/>
      </c>
      <c r="GK46" s="244" t="str">
        <f t="array" ref="GK46">IFERROR(INDEX([1]!Sanaudos[Saskaita],MATCH(1,('[1]3.4'!$AM46=[1]!Sanaudos[Kodas])*('[1]3.4'!GK$7='[1]2.SAN'!$M$4:$M$73),0)),"")</f>
        <v/>
      </c>
      <c r="GL46" s="244" t="str">
        <f t="array" ref="GL46">IFERROR(INDEX([1]!Sanaudos[Saskaita],MATCH(1,('[1]3.4'!$AM46=[1]!Sanaudos[Kodas])*('[1]3.4'!GL$7='[1]2.SAN'!$M$4:$M$73),0)),"")</f>
        <v/>
      </c>
      <c r="GM46" s="244" t="str">
        <f t="array" ref="GM46">IFERROR(INDEX([1]!Sanaudos[Saskaita],MATCH(1,('[1]3.4'!$AM46=[1]!Sanaudos[Kodas])*('[1]3.4'!GM$7='[1]2.SAN'!$M$4:$M$73),0)),"")</f>
        <v/>
      </c>
      <c r="GN46" s="244" t="str">
        <f t="array" ref="GN46">IFERROR(INDEX([1]!Sanaudos[Saskaita],MATCH(1,('[1]3.4'!$AM46=[1]!Sanaudos[Kodas])*('[1]3.4'!GN$7='[1]2.SAN'!$M$4:$M$73),0)),"")</f>
        <v/>
      </c>
      <c r="GO46" s="244" t="str">
        <f t="array" ref="GO46">IFERROR(INDEX([1]!Sanaudos[Saskaita],MATCH(1,('[1]3.4'!$AM46=[1]!Sanaudos[Kodas])*('[1]3.4'!GO$7='[1]2.SAN'!$M$4:$M$73),0)),"")</f>
        <v/>
      </c>
      <c r="GP46" s="244" t="str">
        <f t="array" ref="GP46">IFERROR(INDEX([1]!Sanaudos[Saskaita],MATCH(1,('[1]3.4'!$AM46=[1]!Sanaudos[Kodas])*('[1]3.4'!GP$7='[1]2.SAN'!$M$4:$M$73),0)),"")</f>
        <v/>
      </c>
      <c r="GQ46" s="244" t="str">
        <f t="array" ref="GQ46">IFERROR(INDEX([1]!Sanaudos[Saskaita],MATCH(1,('[1]3.4'!$AM46=[1]!Sanaudos[Kodas])*('[1]3.4'!GQ$7='[1]2.SAN'!$M$4:$M$73),0)),"")</f>
        <v/>
      </c>
      <c r="GR46" s="244" t="str">
        <f t="array" ref="GR46">IFERROR(INDEX([1]!Sanaudos[Saskaita],MATCH(1,('[1]3.4'!$AM46=[1]!Sanaudos[Kodas])*('[1]3.4'!GR$7='[1]2.SAN'!$M$4:$M$73),0)),"")</f>
        <v/>
      </c>
      <c r="GS46" s="244" t="str">
        <f t="array" ref="GS46">IFERROR(INDEX([1]!Sanaudos[Saskaita],MATCH(1,('[1]3.4'!$AM46=[1]!Sanaudos[Kodas])*('[1]3.4'!GS$7='[1]2.SAN'!$M$4:$M$73),0)),"")</f>
        <v/>
      </c>
      <c r="GT46" s="244" t="str">
        <f t="array" ref="GT46">IFERROR(INDEX([1]!Sanaudos[Saskaita],MATCH(1,('[1]3.4'!$AM46=[1]!Sanaudos[Kodas])*('[1]3.4'!GT$7='[1]2.SAN'!$M$4:$M$73),0)),"")</f>
        <v/>
      </c>
      <c r="GU46" s="244" t="str">
        <f t="array" ref="GU46">IFERROR(INDEX([1]!Sanaudos[Saskaita],MATCH(1,('[1]3.4'!$AM46=[1]!Sanaudos[Kodas])*('[1]3.4'!GU$7='[1]2.SAN'!$M$4:$M$73),0)),"")</f>
        <v/>
      </c>
      <c r="GV46" s="244" t="str">
        <f t="array" ref="GV46">IFERROR(INDEX([1]!Sanaudos[Saskaita],MATCH(1,('[1]3.4'!$AM46=[1]!Sanaudos[Kodas])*('[1]3.4'!GV$7='[1]2.SAN'!$M$4:$M$73),0)),"")</f>
        <v/>
      </c>
      <c r="GW46" s="244" t="str">
        <f t="array" ref="GW46">IFERROR(INDEX([1]!Sanaudos[Saskaita],MATCH(1,('[1]3.4'!$AM46=[1]!Sanaudos[Kodas])*('[1]3.4'!GW$7='[1]2.SAN'!$M$4:$M$73),0)),"")</f>
        <v/>
      </c>
      <c r="GX46" s="244" t="str">
        <f t="array" ref="GX46">IFERROR(INDEX([1]!Sanaudos[Saskaita],MATCH(1,('[1]3.4'!$AM46=[1]!Sanaudos[Kodas])*('[1]3.4'!GX$7='[1]2.SAN'!$M$4:$M$73),0)),"")</f>
        <v/>
      </c>
      <c r="GY46" s="244" t="str">
        <f t="array" ref="GY46">IFERROR(INDEX([1]!Sanaudos[Saskaita],MATCH(1,('[1]3.4'!$AM46=[1]!Sanaudos[Kodas])*('[1]3.4'!GY$7='[1]2.SAN'!$M$4:$M$73),0)),"")</f>
        <v/>
      </c>
      <c r="GZ46" s="244" t="str">
        <f t="array" ref="GZ46">IFERROR(INDEX([1]!Sanaudos[Saskaita],MATCH(1,('[1]3.4'!$AM46=[1]!Sanaudos[Kodas])*('[1]3.4'!GZ$7='[1]2.SAN'!$M$4:$M$73),0)),"")</f>
        <v/>
      </c>
      <c r="HA46" s="244" t="str">
        <f t="array" ref="HA46">IFERROR(INDEX([1]!Sanaudos[Saskaita],MATCH(1,('[1]3.4'!$AM46=[1]!Sanaudos[Kodas])*('[1]3.4'!HA$7='[1]2.SAN'!$M$4:$M$73),0)),"")</f>
        <v/>
      </c>
      <c r="HB46" s="244" t="str">
        <f t="array" ref="HB46">IFERROR(INDEX([1]!Sanaudos[Saskaita],MATCH(1,('[1]3.4'!$AM46=[1]!Sanaudos[Kodas])*('[1]3.4'!HB$7='[1]2.SAN'!$M$4:$M$73),0)),"")</f>
        <v/>
      </c>
      <c r="HC46" s="244" t="str">
        <f t="array" ref="HC46">IFERROR(INDEX([1]!Sanaudos[Saskaita],MATCH(1,('[1]3.4'!$AM46=[1]!Sanaudos[Kodas])*('[1]3.4'!HC$7='[1]2.SAN'!$M$4:$M$73),0)),"")</f>
        <v/>
      </c>
      <c r="HD46" s="244" t="str">
        <f t="array" ref="HD46">IFERROR(INDEX([1]!Sanaudos[Saskaita],MATCH(1,('[1]3.4'!$AM46=[1]!Sanaudos[Kodas])*('[1]3.4'!HD$7='[1]2.SAN'!$M$4:$M$73),0)),"")</f>
        <v/>
      </c>
      <c r="HE46" s="244" t="str">
        <f t="array" ref="HE46">IFERROR(INDEX([1]!Sanaudos[Saskaita],MATCH(1,('[1]3.4'!$AM46=[1]!Sanaudos[Kodas])*('[1]3.4'!HE$7='[1]2.SAN'!$M$4:$M$73),0)),"")</f>
        <v/>
      </c>
      <c r="HF46" s="244" t="str">
        <f t="array" ref="HF46">IFERROR(INDEX([1]!Sanaudos[Saskaita],MATCH(1,('[1]3.4'!$AM46=[1]!Sanaudos[Kodas])*('[1]3.4'!HF$7='[1]2.SAN'!$M$4:$M$73),0)),"")</f>
        <v/>
      </c>
      <c r="HG46" s="244" t="str">
        <f t="array" ref="HG46">IFERROR(INDEX([1]!Sanaudos[Saskaita],MATCH(1,('[1]3.4'!$AM46=[1]!Sanaudos[Kodas])*('[1]3.4'!HG$7='[1]2.SAN'!$M$4:$M$73),0)),"")</f>
        <v/>
      </c>
      <c r="HH46" s="244" t="str">
        <f t="array" ref="HH46">IFERROR(INDEX([1]!Sanaudos[Saskaita],MATCH(1,('[1]3.4'!$AM46=[1]!Sanaudos[Kodas])*('[1]3.4'!HH$7='[1]2.SAN'!$M$4:$M$73),0)),"")</f>
        <v/>
      </c>
      <c r="HI46" s="244" t="str">
        <f t="array" ref="HI46">IFERROR(INDEX([1]!Sanaudos[Saskaita],MATCH(1,('[1]3.4'!$AM46=[1]!Sanaudos[Kodas])*('[1]3.4'!HI$7='[1]2.SAN'!$M$4:$M$73),0)),"")</f>
        <v/>
      </c>
      <c r="HJ46" s="244" t="str">
        <f t="array" ref="HJ46">IFERROR(INDEX([1]!Sanaudos[Saskaita],MATCH(1,('[1]3.4'!$AM46=[1]!Sanaudos[Kodas])*('[1]3.4'!HJ$7='[1]2.SAN'!$M$4:$M$73),0)),"")</f>
        <v/>
      </c>
      <c r="HK46" s="244" t="str">
        <f t="array" ref="HK46">IFERROR(INDEX([1]!Sanaudos[Saskaita],MATCH(1,('[1]3.4'!$AM46=[1]!Sanaudos[Kodas])*('[1]3.4'!HK$7='[1]2.SAN'!$M$4:$M$73),0)),"")</f>
        <v/>
      </c>
      <c r="HL46" s="244" t="str">
        <f t="array" ref="HL46">IFERROR(INDEX([1]!Sanaudos[Saskaita],MATCH(1,('[1]3.4'!$AM46=[1]!Sanaudos[Kodas])*('[1]3.4'!HL$7='[1]2.SAN'!$M$4:$M$73),0)),"")</f>
        <v/>
      </c>
      <c r="HM46" s="244" t="str">
        <f t="array" ref="HM46">IFERROR(INDEX([1]!Sanaudos[Saskaita],MATCH(1,('[1]3.4'!$AM46=[1]!Sanaudos[Kodas])*('[1]3.4'!HM$7='[1]2.SAN'!$M$4:$M$73),0)),"")</f>
        <v/>
      </c>
      <c r="HN46" s="244" t="str">
        <f t="array" ref="HN46">IFERROR(INDEX([1]!Sanaudos[Saskaita],MATCH(1,('[1]3.4'!$AM46=[1]!Sanaudos[Kodas])*('[1]3.4'!HN$7='[1]2.SAN'!$M$4:$M$73),0)),"")</f>
        <v/>
      </c>
      <c r="HO46" s="244" t="str">
        <f t="array" ref="HO46">IFERROR(INDEX([1]!Sanaudos[Saskaita],MATCH(1,('[1]3.4'!$AM46=[1]!Sanaudos[Kodas])*('[1]3.4'!HO$7='[1]2.SAN'!$M$4:$M$73),0)),"")</f>
        <v/>
      </c>
      <c r="HP46" s="244" t="str">
        <f t="array" ref="HP46">IFERROR(INDEX([1]!Sanaudos[Saskaita],MATCH(1,('[1]3.4'!$AM46=[1]!Sanaudos[Kodas])*('[1]3.4'!HP$7='[1]2.SAN'!$M$4:$M$73),0)),"")</f>
        <v/>
      </c>
      <c r="HQ46" s="244" t="str">
        <f t="array" ref="HQ46">IFERROR(INDEX([1]!Sanaudos[Saskaita],MATCH(1,('[1]3.4'!$AM46=[1]!Sanaudos[Kodas])*('[1]3.4'!HQ$7='[1]2.SAN'!$M$4:$M$73),0)),"")</f>
        <v/>
      </c>
      <c r="HR46" s="244" t="str">
        <f t="array" ref="HR46">IFERROR(INDEX([1]!Sanaudos[Saskaita],MATCH(1,('[1]3.4'!$AM46=[1]!Sanaudos[Kodas])*('[1]3.4'!HR$7='[1]2.SAN'!$M$4:$M$73),0)),"")</f>
        <v/>
      </c>
      <c r="HS46" s="244" t="str">
        <f t="array" ref="HS46">IFERROR(INDEX([1]!Sanaudos[Saskaita],MATCH(1,('[1]3.4'!$AM46=[1]!Sanaudos[Kodas])*('[1]3.4'!HS$7='[1]2.SAN'!$M$4:$M$73),0)),"")</f>
        <v/>
      </c>
      <c r="HT46" s="244" t="str">
        <f t="array" ref="HT46">IFERROR(INDEX([1]!Sanaudos[Saskaita],MATCH(1,('[1]3.4'!$AM46=[1]!Sanaudos[Kodas])*('[1]3.4'!HT$7='[1]2.SAN'!$M$4:$M$73),0)),"")</f>
        <v/>
      </c>
      <c r="HU46" s="244" t="str">
        <f t="array" ref="HU46">IFERROR(INDEX([1]!Sanaudos[Saskaita],MATCH(1,('[1]3.4'!$AM46=[1]!Sanaudos[Kodas])*('[1]3.4'!HU$7='[1]2.SAN'!$M$4:$M$73),0)),"")</f>
        <v/>
      </c>
      <c r="HV46" s="244" t="str">
        <f t="array" ref="HV46">IFERROR(INDEX([1]!Sanaudos[Saskaita],MATCH(1,('[1]3.4'!$AM46=[1]!Sanaudos[Kodas])*('[1]3.4'!HV$7='[1]2.SAN'!$M$4:$M$73),0)),"")</f>
        <v/>
      </c>
      <c r="HW46" s="244" t="str">
        <f t="array" ref="HW46">IFERROR(INDEX([1]!Sanaudos[Saskaita],MATCH(1,('[1]3.4'!$AM46=[1]!Sanaudos[Kodas])*('[1]3.4'!HW$7='[1]2.SAN'!$M$4:$M$73),0)),"")</f>
        <v/>
      </c>
      <c r="HX46" s="244" t="str">
        <f t="array" ref="HX46">IFERROR(INDEX([1]!Sanaudos[Saskaita],MATCH(1,('[1]3.4'!$AM46=[1]!Sanaudos[Kodas])*('[1]3.4'!HX$7='[1]2.SAN'!$M$4:$M$73),0)),"")</f>
        <v/>
      </c>
      <c r="HY46" s="244" t="str">
        <f t="array" ref="HY46">IFERROR(INDEX([1]!Sanaudos[Saskaita],MATCH(1,('[1]3.4'!$AM46=[1]!Sanaudos[Kodas])*('[1]3.4'!HY$7='[1]2.SAN'!$M$4:$M$73),0)),"")</f>
        <v/>
      </c>
      <c r="HZ46" s="244" t="str">
        <f t="array" ref="HZ46">IFERROR(INDEX([1]!Sanaudos[Saskaita],MATCH(1,('[1]3.4'!$AM46=[1]!Sanaudos[Kodas])*('[1]3.4'!HZ$7='[1]2.SAN'!$M$4:$M$73),0)),"")</f>
        <v/>
      </c>
      <c r="IA46" s="244" t="str">
        <f t="array" ref="IA46">IFERROR(INDEX([1]!Sanaudos[Saskaita],MATCH(1,('[1]3.4'!$AM46=[1]!Sanaudos[Kodas])*('[1]3.4'!IA$7='[1]2.SAN'!$M$4:$M$73),0)),"")</f>
        <v/>
      </c>
      <c r="IB46" s="244" t="str">
        <f t="array" ref="IB46">IFERROR(INDEX([1]!Sanaudos[Saskaita],MATCH(1,('[1]3.4'!$AM46=[1]!Sanaudos[Kodas])*('[1]3.4'!IB$7='[1]2.SAN'!$M$4:$M$73),0)),"")</f>
        <v/>
      </c>
      <c r="IC46" s="244" t="str">
        <f t="array" ref="IC46">IFERROR(INDEX([1]!Sanaudos[Saskaita],MATCH(1,('[1]3.4'!$AM46=[1]!Sanaudos[Kodas])*('[1]3.4'!IC$7='[1]2.SAN'!$M$4:$M$73),0)),"")</f>
        <v/>
      </c>
      <c r="ID46" s="244" t="str">
        <f t="array" ref="ID46">IFERROR(INDEX([1]!Sanaudos[Saskaita],MATCH(1,('[1]3.4'!$AM46=[1]!Sanaudos[Kodas])*('[1]3.4'!ID$7='[1]2.SAN'!$M$4:$M$73),0)),"")</f>
        <v/>
      </c>
      <c r="IE46" s="244" t="str">
        <f t="array" ref="IE46">IFERROR(INDEX([1]!Sanaudos[Saskaita],MATCH(1,('[1]3.4'!$AM46=[1]!Sanaudos[Kodas])*('[1]3.4'!IE$7='[1]2.SAN'!$M$4:$M$73),0)),"")</f>
        <v/>
      </c>
      <c r="IF46" s="244" t="str">
        <f t="array" ref="IF46">IFERROR(INDEX([1]!Sanaudos[Saskaita],MATCH(1,('[1]3.4'!$AM46=[1]!Sanaudos[Kodas])*('[1]3.4'!IF$7='[1]2.SAN'!$M$4:$M$73),0)),"")</f>
        <v/>
      </c>
      <c r="IG46" s="244" t="str">
        <f t="array" ref="IG46">IFERROR(INDEX([1]!Sanaudos[Saskaita],MATCH(1,('[1]3.4'!$AM46=[1]!Sanaudos[Kodas])*('[1]3.4'!IG$7='[1]2.SAN'!$M$4:$M$73),0)),"")</f>
        <v/>
      </c>
      <c r="IH46" s="244" t="str">
        <f t="array" ref="IH46">IFERROR(INDEX([1]!Sanaudos[Saskaita],MATCH(1,('[1]3.4'!$AM46=[1]!Sanaudos[Kodas])*('[1]3.4'!IH$7='[1]2.SAN'!$M$4:$M$73),0)),"")</f>
        <v/>
      </c>
      <c r="II46" s="244" t="str">
        <f t="array" ref="II46">IFERROR(INDEX([1]!Sanaudos[Saskaita],MATCH(1,('[1]3.4'!$AM46=[1]!Sanaudos[Kodas])*('[1]3.4'!II$7='[1]2.SAN'!$M$4:$M$73),0)),"")</f>
        <v/>
      </c>
      <c r="IJ46" s="244" t="str">
        <f t="array" ref="IJ46">IFERROR(INDEX([1]!Sanaudos[Saskaita],MATCH(1,('[1]3.4'!$AM46=[1]!Sanaudos[Kodas])*('[1]3.4'!IJ$7='[1]2.SAN'!$M$4:$M$73),0)),"")</f>
        <v/>
      </c>
      <c r="IK46" s="244" t="str">
        <f t="array" ref="IK46">IFERROR(INDEX([1]!Sanaudos[Saskaita],MATCH(1,('[1]3.4'!$AM46=[1]!Sanaudos[Kodas])*('[1]3.4'!IK$7='[1]2.SAN'!$M$4:$M$73),0)),"")</f>
        <v/>
      </c>
    </row>
    <row r="47" spans="2:245" ht="12.2" customHeight="1" x14ac:dyDescent="0.2">
      <c r="B47" s="566"/>
      <c r="C47" s="260" t="s">
        <v>831</v>
      </c>
      <c r="D47" s="259" t="s">
        <v>835</v>
      </c>
      <c r="E47" s="257" t="str">
        <f t="shared" si="2"/>
        <v xml:space="preserve">                                    </v>
      </c>
      <c r="F47" s="258" t="e">
        <f>+SUMIFS([1]!Sanaudos[Suma],[1]!Sanaudos[Kodas],AM47,[1]!Sanaudos[PASK],TRUE)</f>
        <v>#REF!</v>
      </c>
      <c r="G47" s="258" t="e">
        <f>-SUMIFS([1]!Sanaudos[Suma],[1]!Sanaudos[Kodas],$AM47,[1]!Sanaudos[Pagal DK RAS],700)</f>
        <v>#REF!</v>
      </c>
      <c r="H47" s="258" t="e">
        <f>+SUMIFS('[1]5.turtas'!$D$1:$AN$1,'[1]5.turtas'!$D$4:$AN$4,$AM47)</f>
        <v>#VALUE!</v>
      </c>
      <c r="I47" s="258" t="e">
        <f>-SUMIFS([1]!Sanaudos[Suma],[1]!Sanaudos[Kodas],$AM47,[1]!Sanaudos[Pagal DK RAS],901)-SUMIFS([1]!Sanaudos[Suma],[1]!Sanaudos[Kodas],$AM47,[1]!Sanaudos[Pagal DK RAS],902)-SUMIFS([1]!Sanaudos[Suma],[1]!Sanaudos[Kodas],$AM47,[1]!Sanaudos[Pagal DK RAS],905)</f>
        <v>#REF!</v>
      </c>
      <c r="J47" s="258" t="e">
        <f>+SUMIFS([1]!DU[DU],[1]!DU[Kodas],$AM47)+SUMIFS([1]!DU[Sodra],[1]!DU[Kodas],$AM47)+SUMIFS([1]!DU[Išeitinės išmokos, kompensacijos],[1]!DU[Kodas],$AM47)</f>
        <v>#REF!</v>
      </c>
      <c r="K47" s="258" t="e">
        <f>+SUMIFS([1]!Sanaudos_kor[Suma],[1]!Sanaudos_kor[Kodas],$AM47,[1]!Sanaudos_kor[PASK],TRUE,[1]!Sanaudos_kor[KOR_nr],K$1)</f>
        <v>#REF!</v>
      </c>
      <c r="L47" s="258" t="e">
        <f>+SUMIFS([1]!Sanaudos_kor[Suma],[1]!Sanaudos_kor[Kodas],$AM47,[1]!Sanaudos_kor[PASK],TRUE,[1]!Sanaudos_kor[KOR_nr],L$1)</f>
        <v>#REF!</v>
      </c>
      <c r="M47" s="258" t="e">
        <f>+SUMIFS([1]!Sanaudos_kor[Suma],[1]!Sanaudos_kor[Kodas],$AM47,[1]!Sanaudos_kor[PASK],TRUE,[1]!Sanaudos_kor[KOR_nr],M$1)</f>
        <v>#REF!</v>
      </c>
      <c r="N47" s="258" t="e">
        <f>+SUMIFS([1]!Sanaudos_kor[Suma],[1]!Sanaudos_kor[Kodas],$AM47,[1]!Sanaudos_kor[PASK],TRUE,[1]!Sanaudos_kor[KOR_nr],N$1)</f>
        <v>#REF!</v>
      </c>
      <c r="O47" s="258" t="e">
        <f>+SUMIFS([1]!Sanaudos_kor[Suma],[1]!Sanaudos_kor[Kodas],$AM47,[1]!Sanaudos_kor[PASK],TRUE,[1]!Sanaudos_kor[KOR_nr],O$1)</f>
        <v>#REF!</v>
      </c>
      <c r="P47" s="258" t="e">
        <f>+SUMIFS([1]!Sanaudos_kor[Suma],[1]!Sanaudos_kor[Kodas],$AM47,[1]!Sanaudos_kor[PASK],TRUE,[1]!Sanaudos_kor[KOR_nr],P$1)</f>
        <v>#REF!</v>
      </c>
      <c r="Q47" s="258" t="e">
        <f>+SUMIFS([1]!Sanaudos_kor[Suma],[1]!Sanaudos_kor[Kodas],$AM47,[1]!Sanaudos_kor[PASK],TRUE,[1]!Sanaudos_kor[KOR_nr],Q$1)</f>
        <v>#REF!</v>
      </c>
      <c r="R47" s="258" t="e">
        <f>+SUMIFS([1]!Sanaudos_kor[Suma],[1]!Sanaudos_kor[Kodas],$AM47,[1]!Sanaudos_kor[PASK],TRUE,[1]!Sanaudos_kor[KOR_nr],R$1)</f>
        <v>#REF!</v>
      </c>
      <c r="S47" s="258" t="e">
        <f>+SUMIFS([1]!Sanaudos_kor[Suma],[1]!Sanaudos_kor[Kodas],$AM47,[1]!Sanaudos_kor[PASK],TRUE,[1]!Sanaudos_kor[KOR_nr],S$1)</f>
        <v>#REF!</v>
      </c>
      <c r="T47" s="258" t="e">
        <f>+SUMIFS([1]!Sanaudos_kor[Suma],[1]!Sanaudos_kor[Kodas],$AM47,[1]!Sanaudos_kor[PASK],TRUE,[1]!Sanaudos_kor[KOR_nr],T$1)</f>
        <v>#REF!</v>
      </c>
      <c r="U47" s="258" t="e">
        <f>+SUMIFS([1]!Sanaudos_kor[Suma],[1]!Sanaudos_kor[Kodas],$AM47,[1]!Sanaudos_kor[PASK],TRUE,[1]!Sanaudos_kor[KOR_nr],U$1)</f>
        <v>#REF!</v>
      </c>
      <c r="V47" s="258" t="e">
        <f>+SUMIFS([1]!Sanaudos_kor[Suma],[1]!Sanaudos_kor[Kodas],$AM47,[1]!Sanaudos_kor[PASK],TRUE,[1]!Sanaudos_kor[KOR_nr],V$1)</f>
        <v>#REF!</v>
      </c>
      <c r="W47" s="258" t="e">
        <f>+SUMIFS([1]!Sanaudos_kor[Suma],[1]!Sanaudos_kor[Kodas],$AM47,[1]!Sanaudos_kor[PASK],TRUE,[1]!Sanaudos_kor[KOR_nr],W$1)</f>
        <v>#REF!</v>
      </c>
      <c r="X47" s="258" t="e">
        <f>+SUMIFS([1]!Sanaudos_kor[Suma],[1]!Sanaudos_kor[Kodas],$AM47,[1]!Sanaudos_kor[PASK],TRUE,[1]!Sanaudos_kor[KOR_nr],X$1)</f>
        <v>#REF!</v>
      </c>
      <c r="Y47" s="258" t="e">
        <f>+SUMIFS([1]!Sanaudos_kor[Suma],[1]!Sanaudos_kor[Kodas],$AM47,[1]!Sanaudos_kor[PASK],TRUE,[1]!Sanaudos_kor[KOR_nr],Y$1)</f>
        <v>#REF!</v>
      </c>
      <c r="Z47" s="258" t="e">
        <f>+SUMIFS([1]!Sanaudos_kor[Suma],[1]!Sanaudos_kor[Kodas],$AM47,[1]!Sanaudos_kor[PASK],TRUE,[1]!Sanaudos_kor[KOR_nr],Z$1)</f>
        <v>#REF!</v>
      </c>
      <c r="AA47" s="258" t="e">
        <f>+SUMIFS([1]!Sanaudos_kor[Suma],[1]!Sanaudos_kor[Kodas],$AM47,[1]!Sanaudos_kor[PASK],TRUE,[1]!Sanaudos_kor[KOR_nr],AA$1)</f>
        <v>#REF!</v>
      </c>
      <c r="AB47" s="258" t="e">
        <f>+SUMIFS([1]!Sanaudos_kor[Suma],[1]!Sanaudos_kor[Kodas],$AM47,[1]!Sanaudos_kor[PASK],TRUE,[1]!Sanaudos_kor[KOR_nr],AB$1)</f>
        <v>#REF!</v>
      </c>
      <c r="AC47" s="258" t="e">
        <f>+SUMIFS([1]!Sanaudos_kor[Suma],[1]!Sanaudos_kor[Kodas],$AM47,[1]!Sanaudos_kor[PASK],TRUE,[1]!Sanaudos_kor[KOR_nr],AC$1)</f>
        <v>#REF!</v>
      </c>
      <c r="AD47" s="258" t="e">
        <f>+SUMIFS([1]!Sanaudos_kor[Suma],[1]!Sanaudos_kor[Kodas],$AM47,[1]!Sanaudos_kor[PASK],TRUE,[1]!Sanaudos_kor[KOR_nr],AD$1)</f>
        <v>#REF!</v>
      </c>
      <c r="AE47" s="258" t="e">
        <f>+SUMIFS([1]!Sanaudos_kor[Suma],[1]!Sanaudos_kor[Kodas],$AM47,[1]!Sanaudos_kor[PASK],TRUE,[1]!Sanaudos_kor[KOR_nr],AE$1)</f>
        <v>#REF!</v>
      </c>
      <c r="AF47" s="258" t="e">
        <f>+SUMIFS([1]!Sanaudos_kor[Suma],[1]!Sanaudos_kor[Kodas],$AM47,[1]!Sanaudos_kor[PASK],TRUE,[1]!Sanaudos_kor[KOR_nr],AF$1)</f>
        <v>#REF!</v>
      </c>
      <c r="AG47" s="258" t="e">
        <f t="shared" si="0"/>
        <v>#REF!</v>
      </c>
      <c r="AH47" s="566"/>
      <c r="AJ47" s="211" t="s">
        <v>524</v>
      </c>
      <c r="AK47" s="124">
        <f>+'[1]2.SAN'!C214</f>
        <v>0</v>
      </c>
      <c r="AM47" s="249"/>
      <c r="AN47" s="250" t="e">
        <f>+SUMIFS('[1]6'!$Y$161:$BL$161,'[1]6'!$Y$2:$BL$2,$AM47)</f>
        <v>#VALUE!</v>
      </c>
      <c r="AO47" s="250" t="e">
        <f t="shared" si="4"/>
        <v>#REF!</v>
      </c>
      <c r="AQ47" s="250" t="e">
        <f>+SUMIFS('[1]3.4'!$F$133:$F$202,'[1]3.4'!$D$133:$D$202,$AM47,'[1]3.4'!$E$133:$E$202,"")</f>
        <v>#VALUE!</v>
      </c>
      <c r="AR47" s="250" t="e">
        <f t="shared" si="1"/>
        <v>#VALUE!</v>
      </c>
      <c r="AT47" s="244" t="str">
        <f t="array" ref="AT47">IFERROR(INDEX([1]!Sanaudos[Saskaita],MATCH(1,('[1]3.4'!$AM47=[1]!Sanaudos[Kodas])*('[1]3.4'!AT$7='[1]2.SAN'!$M$4:$M$73),0)),"")</f>
        <v/>
      </c>
      <c r="AU47" s="244" t="str">
        <f t="array" ref="AU47">IFERROR(INDEX([1]!Sanaudos[Saskaita],MATCH(1,('[1]3.4'!$AM47=[1]!Sanaudos[Kodas])*('[1]3.4'!AU$7='[1]2.SAN'!$M$4:$M$73),0)),"")</f>
        <v/>
      </c>
      <c r="AV47" s="244" t="str">
        <f t="array" ref="AV47">IFERROR(INDEX([1]!Sanaudos[Saskaita],MATCH(1,('[1]3.4'!$AM47=[1]!Sanaudos[Kodas])*('[1]3.4'!AV$7='[1]2.SAN'!$M$4:$M$73),0)),"")</f>
        <v/>
      </c>
      <c r="AW47" s="244" t="str">
        <f t="array" ref="AW47">IFERROR(INDEX([1]!Sanaudos[Saskaita],MATCH(1,('[1]3.4'!$AM47=[1]!Sanaudos[Kodas])*('[1]3.4'!AW$7='[1]2.SAN'!$M$4:$M$73),0)),"")</f>
        <v/>
      </c>
      <c r="AX47" s="244" t="str">
        <f t="array" ref="AX47">IFERROR(INDEX([1]!Sanaudos[Saskaita],MATCH(1,('[1]3.4'!$AM47=[1]!Sanaudos[Kodas])*('[1]3.4'!AX$7='[1]2.SAN'!$M$4:$M$73),0)),"")</f>
        <v/>
      </c>
      <c r="AY47" s="244" t="str">
        <f t="array" ref="AY47">IFERROR(INDEX([1]!Sanaudos[Saskaita],MATCH(1,('[1]3.4'!$AM47=[1]!Sanaudos[Kodas])*('[1]3.4'!AY$7='[1]2.SAN'!$M$4:$M$73),0)),"")</f>
        <v/>
      </c>
      <c r="AZ47" s="244" t="str">
        <f t="array" ref="AZ47">IFERROR(INDEX([1]!Sanaudos[Saskaita],MATCH(1,('[1]3.4'!$AM47=[1]!Sanaudos[Kodas])*('[1]3.4'!AZ$7='[1]2.SAN'!$M$4:$M$73),0)),"")</f>
        <v/>
      </c>
      <c r="BA47" s="244" t="str">
        <f t="array" ref="BA47">IFERROR(INDEX([1]!Sanaudos[Saskaita],MATCH(1,('[1]3.4'!$AM47=[1]!Sanaudos[Kodas])*('[1]3.4'!BA$7='[1]2.SAN'!$M$4:$M$73),0)),"")</f>
        <v/>
      </c>
      <c r="BB47" s="244" t="str">
        <f t="array" ref="BB47">IFERROR(INDEX([1]!Sanaudos[Saskaita],MATCH(1,('[1]3.4'!$AM47=[1]!Sanaudos[Kodas])*('[1]3.4'!BB$7='[1]2.SAN'!$M$4:$M$73),0)),"")</f>
        <v/>
      </c>
      <c r="BC47" s="244" t="str">
        <f t="array" ref="BC47">IFERROR(INDEX([1]!Sanaudos[Saskaita],MATCH(1,('[1]3.4'!$AM47=[1]!Sanaudos[Kodas])*('[1]3.4'!BC$7='[1]2.SAN'!$M$4:$M$73),0)),"")</f>
        <v/>
      </c>
      <c r="BD47" s="244" t="str">
        <f t="array" ref="BD47">IFERROR(INDEX([1]!Sanaudos[Saskaita],MATCH(1,('[1]3.4'!$AM47=[1]!Sanaudos[Kodas])*('[1]3.4'!BD$7='[1]2.SAN'!$M$4:$M$73),0)),"")</f>
        <v/>
      </c>
      <c r="BE47" s="244" t="str">
        <f t="array" ref="BE47">IFERROR(INDEX([1]!Sanaudos[Saskaita],MATCH(1,('[1]3.4'!$AM47=[1]!Sanaudos[Kodas])*('[1]3.4'!BE$7='[1]2.SAN'!$M$4:$M$73),0)),"")</f>
        <v/>
      </c>
      <c r="BF47" s="244" t="str">
        <f t="array" ref="BF47">IFERROR(INDEX([1]!Sanaudos[Saskaita],MATCH(1,('[1]3.4'!$AM47=[1]!Sanaudos[Kodas])*('[1]3.4'!BF$7='[1]2.SAN'!$M$4:$M$73),0)),"")</f>
        <v/>
      </c>
      <c r="BG47" s="244" t="str">
        <f t="array" ref="BG47">IFERROR(INDEX([1]!Sanaudos[Saskaita],MATCH(1,('[1]3.4'!$AM47=[1]!Sanaudos[Kodas])*('[1]3.4'!BG$7='[1]2.SAN'!$M$4:$M$73),0)),"")</f>
        <v/>
      </c>
      <c r="BH47" s="244" t="str">
        <f t="array" ref="BH47">IFERROR(INDEX([1]!Sanaudos[Saskaita],MATCH(1,('[1]3.4'!$AM47=[1]!Sanaudos[Kodas])*('[1]3.4'!BH$7='[1]2.SAN'!$M$4:$M$73),0)),"")</f>
        <v/>
      </c>
      <c r="BI47" s="244" t="str">
        <f t="array" ref="BI47">IFERROR(INDEX([1]!Sanaudos[Saskaita],MATCH(1,('[1]3.4'!$AM47=[1]!Sanaudos[Kodas])*('[1]3.4'!BI$7='[1]2.SAN'!$M$4:$M$73),0)),"")</f>
        <v/>
      </c>
      <c r="BJ47" s="244" t="str">
        <f t="array" ref="BJ47">IFERROR(INDEX([1]!Sanaudos[Saskaita],MATCH(1,('[1]3.4'!$AM47=[1]!Sanaudos[Kodas])*('[1]3.4'!BJ$7='[1]2.SAN'!$M$4:$M$73),0)),"")</f>
        <v/>
      </c>
      <c r="BK47" s="244" t="str">
        <f t="array" ref="BK47">IFERROR(INDEX([1]!Sanaudos[Saskaita],MATCH(1,('[1]3.4'!$AM47=[1]!Sanaudos[Kodas])*('[1]3.4'!BK$7='[1]2.SAN'!$M$4:$M$73),0)),"")</f>
        <v/>
      </c>
      <c r="BL47" s="244" t="str">
        <f t="array" ref="BL47">IFERROR(INDEX([1]!Sanaudos[Saskaita],MATCH(1,('[1]3.4'!$AM47=[1]!Sanaudos[Kodas])*('[1]3.4'!BL$7='[1]2.SAN'!$M$4:$M$73),0)),"")</f>
        <v/>
      </c>
      <c r="BM47" s="244" t="str">
        <f t="array" ref="BM47">IFERROR(INDEX([1]!Sanaudos[Saskaita],MATCH(1,('[1]3.4'!$AM47=[1]!Sanaudos[Kodas])*('[1]3.4'!BM$7='[1]2.SAN'!$M$4:$M$73),0)),"")</f>
        <v/>
      </c>
      <c r="BN47" s="244" t="str">
        <f t="array" ref="BN47">IFERROR(INDEX([1]!Sanaudos[Saskaita],MATCH(1,('[1]3.4'!$AM47=[1]!Sanaudos[Kodas])*('[1]3.4'!BN$7='[1]2.SAN'!$M$4:$M$73),0)),"")</f>
        <v/>
      </c>
      <c r="BO47" s="244" t="str">
        <f t="array" ref="BO47">IFERROR(INDEX([1]!Sanaudos[Saskaita],MATCH(1,('[1]3.4'!$AM47=[1]!Sanaudos[Kodas])*('[1]3.4'!BO$7='[1]2.SAN'!$M$4:$M$73),0)),"")</f>
        <v/>
      </c>
      <c r="BP47" s="244" t="str">
        <f t="array" ref="BP47">IFERROR(INDEX([1]!Sanaudos[Saskaita],MATCH(1,('[1]3.4'!$AM47=[1]!Sanaudos[Kodas])*('[1]3.4'!BP$7='[1]2.SAN'!$M$4:$M$73),0)),"")</f>
        <v/>
      </c>
      <c r="BQ47" s="244" t="str">
        <f t="array" ref="BQ47">IFERROR(INDEX([1]!Sanaudos[Saskaita],MATCH(1,('[1]3.4'!$AM47=[1]!Sanaudos[Kodas])*('[1]3.4'!BQ$7='[1]2.SAN'!$M$4:$M$73),0)),"")</f>
        <v/>
      </c>
      <c r="BR47" s="244" t="str">
        <f t="array" ref="BR47">IFERROR(INDEX([1]!Sanaudos[Saskaita],MATCH(1,('[1]3.4'!$AM47=[1]!Sanaudos[Kodas])*('[1]3.4'!BR$7='[1]2.SAN'!$M$4:$M$73),0)),"")</f>
        <v/>
      </c>
      <c r="BS47" s="244" t="str">
        <f t="array" ref="BS47">IFERROR(INDEX([1]!Sanaudos[Saskaita],MATCH(1,('[1]3.4'!$AM47=[1]!Sanaudos[Kodas])*('[1]3.4'!BS$7='[1]2.SAN'!$M$4:$M$73),0)),"")</f>
        <v/>
      </c>
      <c r="BT47" s="244" t="str">
        <f t="array" ref="BT47">IFERROR(INDEX([1]!Sanaudos[Saskaita],MATCH(1,('[1]3.4'!$AM47=[1]!Sanaudos[Kodas])*('[1]3.4'!BT$7='[1]2.SAN'!$M$4:$M$73),0)),"")</f>
        <v/>
      </c>
      <c r="BU47" s="244" t="str">
        <f t="array" ref="BU47">IFERROR(INDEX([1]!Sanaudos[Saskaita],MATCH(1,('[1]3.4'!$AM47=[1]!Sanaudos[Kodas])*('[1]3.4'!BU$7='[1]2.SAN'!$M$4:$M$73),0)),"")</f>
        <v/>
      </c>
      <c r="BV47" s="244" t="str">
        <f t="array" ref="BV47">IFERROR(INDEX([1]!Sanaudos[Saskaita],MATCH(1,('[1]3.4'!$AM47=[1]!Sanaudos[Kodas])*('[1]3.4'!BV$7='[1]2.SAN'!$M$4:$M$73),0)),"")</f>
        <v/>
      </c>
      <c r="BW47" s="244" t="str">
        <f t="array" ref="BW47">IFERROR(INDEX([1]!Sanaudos[Saskaita],MATCH(1,('[1]3.4'!$AM47=[1]!Sanaudos[Kodas])*('[1]3.4'!BW$7='[1]2.SAN'!$M$4:$M$73),0)),"")</f>
        <v/>
      </c>
      <c r="BX47" s="244" t="str">
        <f t="array" ref="BX47">IFERROR(INDEX([1]!Sanaudos[Saskaita],MATCH(1,('[1]3.4'!$AM47=[1]!Sanaudos[Kodas])*('[1]3.4'!BX$7='[1]2.SAN'!$M$4:$M$73),0)),"")</f>
        <v/>
      </c>
      <c r="BY47" s="244" t="str">
        <f t="array" ref="BY47">IFERROR(INDEX([1]!Sanaudos[Saskaita],MATCH(1,('[1]3.4'!$AM47=[1]!Sanaudos[Kodas])*('[1]3.4'!BY$7='[1]2.SAN'!$M$4:$M$73),0)),"")</f>
        <v/>
      </c>
      <c r="BZ47" s="244" t="str">
        <f t="array" ref="BZ47">IFERROR(INDEX([1]!Sanaudos[Saskaita],MATCH(1,('[1]3.4'!$AM47=[1]!Sanaudos[Kodas])*('[1]3.4'!BZ$7='[1]2.SAN'!$M$4:$M$73),0)),"")</f>
        <v/>
      </c>
      <c r="CA47" s="244" t="str">
        <f t="array" ref="CA47">IFERROR(INDEX([1]!Sanaudos[Saskaita],MATCH(1,('[1]3.4'!$AM47=[1]!Sanaudos[Kodas])*('[1]3.4'!CA$7='[1]2.SAN'!$M$4:$M$73),0)),"")</f>
        <v/>
      </c>
      <c r="CB47" s="244" t="str">
        <f t="array" ref="CB47">IFERROR(INDEX([1]!Sanaudos[Saskaita],MATCH(1,('[1]3.4'!$AM47=[1]!Sanaudos[Kodas])*('[1]3.4'!CB$7='[1]2.SAN'!$M$4:$M$73),0)),"")</f>
        <v/>
      </c>
      <c r="CC47" s="244" t="str">
        <f t="array" ref="CC47">IFERROR(INDEX([1]!Sanaudos[Saskaita],MATCH(1,('[1]3.4'!$AM47=[1]!Sanaudos[Kodas])*('[1]3.4'!CC$7='[1]2.SAN'!$M$4:$M$73),0)),"")</f>
        <v/>
      </c>
      <c r="CD47" s="244" t="str">
        <f t="array" ref="CD47">IFERROR(INDEX([1]!Sanaudos[Saskaita],MATCH(1,('[1]3.4'!$AM47=[1]!Sanaudos[Kodas])*('[1]3.4'!CD$7='[1]2.SAN'!$M$4:$M$73),0)),"")</f>
        <v/>
      </c>
      <c r="CE47" s="244" t="str">
        <f t="array" ref="CE47">IFERROR(INDEX([1]!Sanaudos[Saskaita],MATCH(1,('[1]3.4'!$AM47=[1]!Sanaudos[Kodas])*('[1]3.4'!CE$7='[1]2.SAN'!$M$4:$M$73),0)),"")</f>
        <v/>
      </c>
      <c r="CF47" s="244" t="str">
        <f t="array" ref="CF47">IFERROR(INDEX([1]!Sanaudos[Saskaita],MATCH(1,('[1]3.4'!$AM47=[1]!Sanaudos[Kodas])*('[1]3.4'!CF$7='[1]2.SAN'!$M$4:$M$73),0)),"")</f>
        <v/>
      </c>
      <c r="CG47" s="244" t="str">
        <f t="array" ref="CG47">IFERROR(INDEX([1]!Sanaudos[Saskaita],MATCH(1,('[1]3.4'!$AM47=[1]!Sanaudos[Kodas])*('[1]3.4'!CG$7='[1]2.SAN'!$M$4:$M$73),0)),"")</f>
        <v/>
      </c>
      <c r="CH47" s="244" t="str">
        <f t="array" ref="CH47">IFERROR(INDEX([1]!Sanaudos[Saskaita],MATCH(1,('[1]3.4'!$AM47=[1]!Sanaudos[Kodas])*('[1]3.4'!CH$7='[1]2.SAN'!$M$4:$M$73),0)),"")</f>
        <v/>
      </c>
      <c r="CI47" s="244" t="str">
        <f t="array" ref="CI47">IFERROR(INDEX([1]!Sanaudos[Saskaita],MATCH(1,('[1]3.4'!$AM47=[1]!Sanaudos[Kodas])*('[1]3.4'!CI$7='[1]2.SAN'!$M$4:$M$73),0)),"")</f>
        <v/>
      </c>
      <c r="CJ47" s="244" t="str">
        <f t="array" ref="CJ47">IFERROR(INDEX([1]!Sanaudos[Saskaita],MATCH(1,('[1]3.4'!$AM47=[1]!Sanaudos[Kodas])*('[1]3.4'!CJ$7='[1]2.SAN'!$M$4:$M$73),0)),"")</f>
        <v/>
      </c>
      <c r="CK47" s="244" t="str">
        <f t="array" ref="CK47">IFERROR(INDEX([1]!Sanaudos[Saskaita],MATCH(1,('[1]3.4'!$AM47=[1]!Sanaudos[Kodas])*('[1]3.4'!CK$7='[1]2.SAN'!$M$4:$M$73),0)),"")</f>
        <v/>
      </c>
      <c r="CL47" s="244" t="str">
        <f t="array" ref="CL47">IFERROR(INDEX([1]!Sanaudos[Saskaita],MATCH(1,('[1]3.4'!$AM47=[1]!Sanaudos[Kodas])*('[1]3.4'!CL$7='[1]2.SAN'!$M$4:$M$73),0)),"")</f>
        <v/>
      </c>
      <c r="CM47" s="244" t="str">
        <f t="array" ref="CM47">IFERROR(INDEX([1]!Sanaudos[Saskaita],MATCH(1,('[1]3.4'!$AM47=[1]!Sanaudos[Kodas])*('[1]3.4'!CM$7='[1]2.SAN'!$M$4:$M$73),0)),"")</f>
        <v/>
      </c>
      <c r="CN47" s="244" t="str">
        <f t="array" ref="CN47">IFERROR(INDEX([1]!Sanaudos[Saskaita],MATCH(1,('[1]3.4'!$AM47=[1]!Sanaudos[Kodas])*('[1]3.4'!CN$7='[1]2.SAN'!$M$4:$M$73),0)),"")</f>
        <v/>
      </c>
      <c r="CO47" s="244" t="str">
        <f t="array" ref="CO47">IFERROR(INDEX([1]!Sanaudos[Saskaita],MATCH(1,('[1]3.4'!$AM47=[1]!Sanaudos[Kodas])*('[1]3.4'!CO$7='[1]2.SAN'!$M$4:$M$73),0)),"")</f>
        <v/>
      </c>
      <c r="CP47" s="244" t="str">
        <f t="array" ref="CP47">IFERROR(INDEX([1]!Sanaudos[Saskaita],MATCH(1,('[1]3.4'!$AM47=[1]!Sanaudos[Kodas])*('[1]3.4'!CP$7='[1]2.SAN'!$M$4:$M$73),0)),"")</f>
        <v/>
      </c>
      <c r="CQ47" s="244" t="str">
        <f t="array" ref="CQ47">IFERROR(INDEX([1]!Sanaudos[Saskaita],MATCH(1,('[1]3.4'!$AM47=[1]!Sanaudos[Kodas])*('[1]3.4'!CQ$7='[1]2.SAN'!$M$4:$M$73),0)),"")</f>
        <v/>
      </c>
      <c r="CR47" s="244" t="str">
        <f t="array" ref="CR47">IFERROR(INDEX([1]!Sanaudos[Saskaita],MATCH(1,('[1]3.4'!$AM47=[1]!Sanaudos[Kodas])*('[1]3.4'!CR$7='[1]2.SAN'!$M$4:$M$73),0)),"")</f>
        <v/>
      </c>
      <c r="CS47" s="244" t="str">
        <f t="array" ref="CS47">IFERROR(INDEX([1]!Sanaudos[Saskaita],MATCH(1,('[1]3.4'!$AM47=[1]!Sanaudos[Kodas])*('[1]3.4'!CS$7='[1]2.SAN'!$M$4:$M$73),0)),"")</f>
        <v/>
      </c>
      <c r="CT47" s="244" t="str">
        <f t="array" ref="CT47">IFERROR(INDEX([1]!Sanaudos[Saskaita],MATCH(1,('[1]3.4'!$AM47=[1]!Sanaudos[Kodas])*('[1]3.4'!CT$7='[1]2.SAN'!$M$4:$M$73),0)),"")</f>
        <v/>
      </c>
      <c r="CU47" s="244" t="str">
        <f t="array" ref="CU47">IFERROR(INDEX([1]!Sanaudos[Saskaita],MATCH(1,('[1]3.4'!$AM47=[1]!Sanaudos[Kodas])*('[1]3.4'!CU$7='[1]2.SAN'!$M$4:$M$73),0)),"")</f>
        <v/>
      </c>
      <c r="CV47" s="244" t="str">
        <f t="array" ref="CV47">IFERROR(INDEX([1]!Sanaudos[Saskaita],MATCH(1,('[1]3.4'!$AM47=[1]!Sanaudos[Kodas])*('[1]3.4'!CV$7='[1]2.SAN'!$M$4:$M$73),0)),"")</f>
        <v/>
      </c>
      <c r="CW47" s="244" t="str">
        <f t="array" ref="CW47">IFERROR(INDEX([1]!Sanaudos[Saskaita],MATCH(1,('[1]3.4'!$AM47=[1]!Sanaudos[Kodas])*('[1]3.4'!CW$7='[1]2.SAN'!$M$4:$M$73),0)),"")</f>
        <v/>
      </c>
      <c r="CX47" s="244" t="str">
        <f t="array" ref="CX47">IFERROR(INDEX([1]!Sanaudos[Saskaita],MATCH(1,('[1]3.4'!$AM47=[1]!Sanaudos[Kodas])*('[1]3.4'!CX$7='[1]2.SAN'!$M$4:$M$73),0)),"")</f>
        <v/>
      </c>
      <c r="CY47" s="244" t="str">
        <f t="array" ref="CY47">IFERROR(INDEX([1]!Sanaudos[Saskaita],MATCH(1,('[1]3.4'!$AM47=[1]!Sanaudos[Kodas])*('[1]3.4'!CY$7='[1]2.SAN'!$M$4:$M$73),0)),"")</f>
        <v/>
      </c>
      <c r="CZ47" s="244" t="str">
        <f t="array" ref="CZ47">IFERROR(INDEX([1]!Sanaudos[Saskaita],MATCH(1,('[1]3.4'!$AM47=[1]!Sanaudos[Kodas])*('[1]3.4'!CZ$7='[1]2.SAN'!$M$4:$M$73),0)),"")</f>
        <v/>
      </c>
      <c r="DA47" s="244" t="str">
        <f t="array" ref="DA47">IFERROR(INDEX([1]!Sanaudos[Saskaita],MATCH(1,('[1]3.4'!$AM47=[1]!Sanaudos[Kodas])*('[1]3.4'!DA$7='[1]2.SAN'!$M$4:$M$73),0)),"")</f>
        <v/>
      </c>
      <c r="DB47" s="244" t="str">
        <f t="array" ref="DB47">IFERROR(INDEX([1]!Sanaudos[Saskaita],MATCH(1,('[1]3.4'!$AM47=[1]!Sanaudos[Kodas])*('[1]3.4'!DB$7='[1]2.SAN'!$M$4:$M$73),0)),"")</f>
        <v/>
      </c>
      <c r="DC47" s="244" t="str">
        <f t="array" ref="DC47">IFERROR(INDEX([1]!Sanaudos[Saskaita],MATCH(1,('[1]3.4'!$AM47=[1]!Sanaudos[Kodas])*('[1]3.4'!DC$7='[1]2.SAN'!$M$4:$M$73),0)),"")</f>
        <v/>
      </c>
      <c r="DD47" s="244" t="str">
        <f t="array" ref="DD47">IFERROR(INDEX([1]!Sanaudos[Saskaita],MATCH(1,('[1]3.4'!$AM47=[1]!Sanaudos[Kodas])*('[1]3.4'!DD$7='[1]2.SAN'!$M$4:$M$73),0)),"")</f>
        <v/>
      </c>
      <c r="DE47" s="244" t="str">
        <f t="array" ref="DE47">IFERROR(INDEX([1]!Sanaudos[Saskaita],MATCH(1,('[1]3.4'!$AM47=[1]!Sanaudos[Kodas])*('[1]3.4'!DE$7='[1]2.SAN'!$M$4:$M$73),0)),"")</f>
        <v/>
      </c>
      <c r="DF47" s="244" t="str">
        <f t="array" ref="DF47">IFERROR(INDEX([1]!Sanaudos[Saskaita],MATCH(1,('[1]3.4'!$AM47=[1]!Sanaudos[Kodas])*('[1]3.4'!DF$7='[1]2.SAN'!$M$4:$M$73),0)),"")</f>
        <v/>
      </c>
      <c r="DG47" s="244" t="str">
        <f t="array" ref="DG47">IFERROR(INDEX([1]!Sanaudos[Saskaita],MATCH(1,('[1]3.4'!$AM47=[1]!Sanaudos[Kodas])*('[1]3.4'!DG$7='[1]2.SAN'!$M$4:$M$73),0)),"")</f>
        <v/>
      </c>
      <c r="DH47" s="244" t="str">
        <f t="array" ref="DH47">IFERROR(INDEX([1]!Sanaudos[Saskaita],MATCH(1,('[1]3.4'!$AM47=[1]!Sanaudos[Kodas])*('[1]3.4'!DH$7='[1]2.SAN'!$M$4:$M$73),0)),"")</f>
        <v/>
      </c>
      <c r="DI47" s="244" t="str">
        <f t="array" ref="DI47">IFERROR(INDEX([1]!Sanaudos[Saskaita],MATCH(1,('[1]3.4'!$AM47=[1]!Sanaudos[Kodas])*('[1]3.4'!DI$7='[1]2.SAN'!$M$4:$M$73),0)),"")</f>
        <v/>
      </c>
      <c r="DJ47" s="244" t="str">
        <f t="array" ref="DJ47">IFERROR(INDEX([1]!Sanaudos[Saskaita],MATCH(1,('[1]3.4'!$AM47=[1]!Sanaudos[Kodas])*('[1]3.4'!DJ$7='[1]2.SAN'!$M$4:$M$73),0)),"")</f>
        <v/>
      </c>
      <c r="DK47" s="244" t="str">
        <f t="array" ref="DK47">IFERROR(INDEX([1]!Sanaudos[Saskaita],MATCH(1,('[1]3.4'!$AM47=[1]!Sanaudos[Kodas])*('[1]3.4'!DK$7='[1]2.SAN'!$M$4:$M$73),0)),"")</f>
        <v/>
      </c>
      <c r="DL47" s="244" t="str">
        <f t="array" ref="DL47">IFERROR(INDEX([1]!Sanaudos[Saskaita],MATCH(1,('[1]3.4'!$AM47=[1]!Sanaudos[Kodas])*('[1]3.4'!DL$7='[1]2.SAN'!$M$4:$M$73),0)),"")</f>
        <v/>
      </c>
      <c r="DM47" s="244" t="str">
        <f t="array" ref="DM47">IFERROR(INDEX([1]!Sanaudos[Saskaita],MATCH(1,('[1]3.4'!$AM47=[1]!Sanaudos[Kodas])*('[1]3.4'!DM$7='[1]2.SAN'!$M$4:$M$73),0)),"")</f>
        <v/>
      </c>
      <c r="DN47" s="244" t="str">
        <f t="array" ref="DN47">IFERROR(INDEX([1]!Sanaudos[Saskaita],MATCH(1,('[1]3.4'!$AM47=[1]!Sanaudos[Kodas])*('[1]3.4'!DN$7='[1]2.SAN'!$M$4:$M$73),0)),"")</f>
        <v/>
      </c>
      <c r="DO47" s="244" t="str">
        <f t="array" ref="DO47">IFERROR(INDEX([1]!Sanaudos[Saskaita],MATCH(1,('[1]3.4'!$AM47=[1]!Sanaudos[Kodas])*('[1]3.4'!DO$7='[1]2.SAN'!$M$4:$M$73),0)),"")</f>
        <v/>
      </c>
      <c r="DP47" s="244" t="str">
        <f t="array" ref="DP47">IFERROR(INDEX([1]!Sanaudos[Saskaita],MATCH(1,('[1]3.4'!$AM47=[1]!Sanaudos[Kodas])*('[1]3.4'!DP$7='[1]2.SAN'!$M$4:$M$73),0)),"")</f>
        <v/>
      </c>
      <c r="DQ47" s="244" t="str">
        <f t="array" ref="DQ47">IFERROR(INDEX([1]!Sanaudos[Saskaita],MATCH(1,('[1]3.4'!$AM47=[1]!Sanaudos[Kodas])*('[1]3.4'!DQ$7='[1]2.SAN'!$M$4:$M$73),0)),"")</f>
        <v/>
      </c>
      <c r="DR47" s="244" t="str">
        <f t="array" ref="DR47">IFERROR(INDEX([1]!Sanaudos[Saskaita],MATCH(1,('[1]3.4'!$AM47=[1]!Sanaudos[Kodas])*('[1]3.4'!DR$7='[1]2.SAN'!$M$4:$M$73),0)),"")</f>
        <v/>
      </c>
      <c r="DS47" s="244" t="str">
        <f t="array" ref="DS47">IFERROR(INDEX([1]!Sanaudos[Saskaita],MATCH(1,('[1]3.4'!$AM47=[1]!Sanaudos[Kodas])*('[1]3.4'!DS$7='[1]2.SAN'!$M$4:$M$73),0)),"")</f>
        <v/>
      </c>
      <c r="DT47" s="244" t="str">
        <f t="array" ref="DT47">IFERROR(INDEX([1]!Sanaudos[Saskaita],MATCH(1,('[1]3.4'!$AM47=[1]!Sanaudos[Kodas])*('[1]3.4'!DT$7='[1]2.SAN'!$M$4:$M$73),0)),"")</f>
        <v/>
      </c>
      <c r="DU47" s="244" t="str">
        <f t="array" ref="DU47">IFERROR(INDEX([1]!Sanaudos[Saskaita],MATCH(1,('[1]3.4'!$AM47=[1]!Sanaudos[Kodas])*('[1]3.4'!DU$7='[1]2.SAN'!$M$4:$M$73),0)),"")</f>
        <v/>
      </c>
      <c r="DV47" s="244" t="str">
        <f t="array" ref="DV47">IFERROR(INDEX([1]!Sanaudos[Saskaita],MATCH(1,('[1]3.4'!$AM47=[1]!Sanaudos[Kodas])*('[1]3.4'!DV$7='[1]2.SAN'!$M$4:$M$73),0)),"")</f>
        <v/>
      </c>
      <c r="DW47" s="244" t="str">
        <f t="array" ref="DW47">IFERROR(INDEX([1]!Sanaudos[Saskaita],MATCH(1,('[1]3.4'!$AM47=[1]!Sanaudos[Kodas])*('[1]3.4'!DW$7='[1]2.SAN'!$M$4:$M$73),0)),"")</f>
        <v/>
      </c>
      <c r="DX47" s="244" t="str">
        <f t="array" ref="DX47">IFERROR(INDEX([1]!Sanaudos[Saskaita],MATCH(1,('[1]3.4'!$AM47=[1]!Sanaudos[Kodas])*('[1]3.4'!DX$7='[1]2.SAN'!$M$4:$M$73),0)),"")</f>
        <v/>
      </c>
      <c r="DY47" s="244" t="str">
        <f t="array" ref="DY47">IFERROR(INDEX([1]!Sanaudos[Saskaita],MATCH(1,('[1]3.4'!$AM47=[1]!Sanaudos[Kodas])*('[1]3.4'!DY$7='[1]2.SAN'!$M$4:$M$73),0)),"")</f>
        <v/>
      </c>
      <c r="DZ47" s="244" t="str">
        <f t="array" ref="DZ47">IFERROR(INDEX([1]!Sanaudos[Saskaita],MATCH(1,('[1]3.4'!$AM47=[1]!Sanaudos[Kodas])*('[1]3.4'!DZ$7='[1]2.SAN'!$M$4:$M$73),0)),"")</f>
        <v/>
      </c>
      <c r="EA47" s="244" t="str">
        <f t="array" ref="EA47">IFERROR(INDEX([1]!Sanaudos[Saskaita],MATCH(1,('[1]3.4'!$AM47=[1]!Sanaudos[Kodas])*('[1]3.4'!EA$7='[1]2.SAN'!$M$4:$M$73),0)),"")</f>
        <v/>
      </c>
      <c r="EB47" s="244" t="str">
        <f t="array" ref="EB47">IFERROR(INDEX([1]!Sanaudos[Saskaita],MATCH(1,('[1]3.4'!$AM47=[1]!Sanaudos[Kodas])*('[1]3.4'!EB$7='[1]2.SAN'!$M$4:$M$73),0)),"")</f>
        <v/>
      </c>
      <c r="EC47" s="244" t="str">
        <f t="array" ref="EC47">IFERROR(INDEX([1]!Sanaudos[Saskaita],MATCH(1,('[1]3.4'!$AM47=[1]!Sanaudos[Kodas])*('[1]3.4'!EC$7='[1]2.SAN'!$M$4:$M$73),0)),"")</f>
        <v/>
      </c>
      <c r="ED47" s="244" t="str">
        <f t="array" ref="ED47">IFERROR(INDEX([1]!Sanaudos[Saskaita],MATCH(1,('[1]3.4'!$AM47=[1]!Sanaudos[Kodas])*('[1]3.4'!ED$7='[1]2.SAN'!$M$4:$M$73),0)),"")</f>
        <v/>
      </c>
      <c r="EE47" s="244" t="str">
        <f t="array" ref="EE47">IFERROR(INDEX([1]!Sanaudos[Saskaita],MATCH(1,('[1]3.4'!$AM47=[1]!Sanaudos[Kodas])*('[1]3.4'!EE$7='[1]2.SAN'!$M$4:$M$73),0)),"")</f>
        <v/>
      </c>
      <c r="EF47" s="244" t="str">
        <f t="array" ref="EF47">IFERROR(INDEX([1]!Sanaudos[Saskaita],MATCH(1,('[1]3.4'!$AM47=[1]!Sanaudos[Kodas])*('[1]3.4'!EF$7='[1]2.SAN'!$M$4:$M$73),0)),"")</f>
        <v/>
      </c>
      <c r="EG47" s="244" t="str">
        <f t="array" ref="EG47">IFERROR(INDEX([1]!Sanaudos[Saskaita],MATCH(1,('[1]3.4'!$AM47=[1]!Sanaudos[Kodas])*('[1]3.4'!EG$7='[1]2.SAN'!$M$4:$M$73),0)),"")</f>
        <v/>
      </c>
      <c r="EH47" s="244" t="str">
        <f t="array" ref="EH47">IFERROR(INDEX([1]!Sanaudos[Saskaita],MATCH(1,('[1]3.4'!$AM47=[1]!Sanaudos[Kodas])*('[1]3.4'!EH$7='[1]2.SAN'!$M$4:$M$73),0)),"")</f>
        <v/>
      </c>
      <c r="EI47" s="244" t="str">
        <f t="array" ref="EI47">IFERROR(INDEX([1]!Sanaudos[Saskaita],MATCH(1,('[1]3.4'!$AM47=[1]!Sanaudos[Kodas])*('[1]3.4'!EI$7='[1]2.SAN'!$M$4:$M$73),0)),"")</f>
        <v/>
      </c>
      <c r="EJ47" s="244" t="str">
        <f t="array" ref="EJ47">IFERROR(INDEX([1]!Sanaudos[Saskaita],MATCH(1,('[1]3.4'!$AM47=[1]!Sanaudos[Kodas])*('[1]3.4'!EJ$7='[1]2.SAN'!$M$4:$M$73),0)),"")</f>
        <v/>
      </c>
      <c r="EK47" s="244" t="str">
        <f t="array" ref="EK47">IFERROR(INDEX([1]!Sanaudos[Saskaita],MATCH(1,('[1]3.4'!$AM47=[1]!Sanaudos[Kodas])*('[1]3.4'!EK$7='[1]2.SAN'!$M$4:$M$73),0)),"")</f>
        <v/>
      </c>
      <c r="EL47" s="244" t="str">
        <f t="array" ref="EL47">IFERROR(INDEX([1]!Sanaudos[Saskaita],MATCH(1,('[1]3.4'!$AM47=[1]!Sanaudos[Kodas])*('[1]3.4'!EL$7='[1]2.SAN'!$M$4:$M$73),0)),"")</f>
        <v/>
      </c>
      <c r="EM47" s="244" t="str">
        <f t="array" ref="EM47">IFERROR(INDEX([1]!Sanaudos[Saskaita],MATCH(1,('[1]3.4'!$AM47=[1]!Sanaudos[Kodas])*('[1]3.4'!EM$7='[1]2.SAN'!$M$4:$M$73),0)),"")</f>
        <v/>
      </c>
      <c r="EN47" s="244" t="str">
        <f t="array" ref="EN47">IFERROR(INDEX([1]!Sanaudos[Saskaita],MATCH(1,('[1]3.4'!$AM47=[1]!Sanaudos[Kodas])*('[1]3.4'!EN$7='[1]2.SAN'!$M$4:$M$73),0)),"")</f>
        <v/>
      </c>
      <c r="EO47" s="244" t="str">
        <f t="array" ref="EO47">IFERROR(INDEX([1]!Sanaudos[Saskaita],MATCH(1,('[1]3.4'!$AM47=[1]!Sanaudos[Kodas])*('[1]3.4'!EO$7='[1]2.SAN'!$M$4:$M$73),0)),"")</f>
        <v/>
      </c>
      <c r="EP47" s="244" t="str">
        <f t="array" ref="EP47">IFERROR(INDEX([1]!Sanaudos[Saskaita],MATCH(1,('[1]3.4'!$AM47=[1]!Sanaudos[Kodas])*('[1]3.4'!EP$7='[1]2.SAN'!$M$4:$M$73),0)),"")</f>
        <v/>
      </c>
      <c r="EQ47" s="244" t="str">
        <f t="array" ref="EQ47">IFERROR(INDEX([1]!Sanaudos[Saskaita],MATCH(1,('[1]3.4'!$AM47=[1]!Sanaudos[Kodas])*('[1]3.4'!EQ$7='[1]2.SAN'!$M$4:$M$73),0)),"")</f>
        <v/>
      </c>
      <c r="ER47" s="244" t="str">
        <f t="array" ref="ER47">IFERROR(INDEX([1]!Sanaudos[Saskaita],MATCH(1,('[1]3.4'!$AM47=[1]!Sanaudos[Kodas])*('[1]3.4'!ER$7='[1]2.SAN'!$M$4:$M$73),0)),"")</f>
        <v/>
      </c>
      <c r="ES47" s="244" t="str">
        <f t="array" ref="ES47">IFERROR(INDEX([1]!Sanaudos[Saskaita],MATCH(1,('[1]3.4'!$AM47=[1]!Sanaudos[Kodas])*('[1]3.4'!ES$7='[1]2.SAN'!$M$4:$M$73),0)),"")</f>
        <v/>
      </c>
      <c r="ET47" s="244" t="str">
        <f t="array" ref="ET47">IFERROR(INDEX([1]!Sanaudos[Saskaita],MATCH(1,('[1]3.4'!$AM47=[1]!Sanaudos[Kodas])*('[1]3.4'!ET$7='[1]2.SAN'!$M$4:$M$73),0)),"")</f>
        <v/>
      </c>
      <c r="EU47" s="244" t="str">
        <f t="array" ref="EU47">IFERROR(INDEX([1]!Sanaudos[Saskaita],MATCH(1,('[1]3.4'!$AM47=[1]!Sanaudos[Kodas])*('[1]3.4'!EU$7='[1]2.SAN'!$M$4:$M$73),0)),"")</f>
        <v/>
      </c>
      <c r="EV47" s="244" t="str">
        <f t="array" ref="EV47">IFERROR(INDEX([1]!Sanaudos[Saskaita],MATCH(1,('[1]3.4'!$AM47=[1]!Sanaudos[Kodas])*('[1]3.4'!EV$7='[1]2.SAN'!$M$4:$M$73),0)),"")</f>
        <v/>
      </c>
      <c r="EW47" s="244" t="str">
        <f t="array" ref="EW47">IFERROR(INDEX([1]!Sanaudos[Saskaita],MATCH(1,('[1]3.4'!$AM47=[1]!Sanaudos[Kodas])*('[1]3.4'!EW$7='[1]2.SAN'!$M$4:$M$73),0)),"")</f>
        <v/>
      </c>
      <c r="EX47" s="244" t="str">
        <f t="array" ref="EX47">IFERROR(INDEX([1]!Sanaudos[Saskaita],MATCH(1,('[1]3.4'!$AM47=[1]!Sanaudos[Kodas])*('[1]3.4'!EX$7='[1]2.SAN'!$M$4:$M$73),0)),"")</f>
        <v/>
      </c>
      <c r="EY47" s="244" t="str">
        <f t="array" ref="EY47">IFERROR(INDEX([1]!Sanaudos[Saskaita],MATCH(1,('[1]3.4'!$AM47=[1]!Sanaudos[Kodas])*('[1]3.4'!EY$7='[1]2.SAN'!$M$4:$M$73),0)),"")</f>
        <v/>
      </c>
      <c r="EZ47" s="244" t="str">
        <f t="array" ref="EZ47">IFERROR(INDEX([1]!Sanaudos[Saskaita],MATCH(1,('[1]3.4'!$AM47=[1]!Sanaudos[Kodas])*('[1]3.4'!EZ$7='[1]2.SAN'!$M$4:$M$73),0)),"")</f>
        <v/>
      </c>
      <c r="FA47" s="244" t="str">
        <f t="array" ref="FA47">IFERROR(INDEX([1]!Sanaudos[Saskaita],MATCH(1,('[1]3.4'!$AM47=[1]!Sanaudos[Kodas])*('[1]3.4'!FA$7='[1]2.SAN'!$M$4:$M$73),0)),"")</f>
        <v/>
      </c>
      <c r="FB47" s="244" t="str">
        <f t="array" ref="FB47">IFERROR(INDEX([1]!Sanaudos[Saskaita],MATCH(1,('[1]3.4'!$AM47=[1]!Sanaudos[Kodas])*('[1]3.4'!FB$7='[1]2.SAN'!$M$4:$M$73),0)),"")</f>
        <v/>
      </c>
      <c r="FC47" s="244" t="str">
        <f t="array" ref="FC47">IFERROR(INDEX([1]!Sanaudos[Saskaita],MATCH(1,('[1]3.4'!$AM47=[1]!Sanaudos[Kodas])*('[1]3.4'!FC$7='[1]2.SAN'!$M$4:$M$73),0)),"")</f>
        <v/>
      </c>
      <c r="FD47" s="244" t="str">
        <f t="array" ref="FD47">IFERROR(INDEX([1]!Sanaudos[Saskaita],MATCH(1,('[1]3.4'!$AM47=[1]!Sanaudos[Kodas])*('[1]3.4'!FD$7='[1]2.SAN'!$M$4:$M$73),0)),"")</f>
        <v/>
      </c>
      <c r="FE47" s="244" t="str">
        <f t="array" ref="FE47">IFERROR(INDEX([1]!Sanaudos[Saskaita],MATCH(1,('[1]3.4'!$AM47=[1]!Sanaudos[Kodas])*('[1]3.4'!FE$7='[1]2.SAN'!$M$4:$M$73),0)),"")</f>
        <v/>
      </c>
      <c r="FF47" s="244" t="str">
        <f t="array" ref="FF47">IFERROR(INDEX([1]!Sanaudos[Saskaita],MATCH(1,('[1]3.4'!$AM47=[1]!Sanaudos[Kodas])*('[1]3.4'!FF$7='[1]2.SAN'!$M$4:$M$73),0)),"")</f>
        <v/>
      </c>
      <c r="FG47" s="244" t="str">
        <f t="array" ref="FG47">IFERROR(INDEX([1]!Sanaudos[Saskaita],MATCH(1,('[1]3.4'!$AM47=[1]!Sanaudos[Kodas])*('[1]3.4'!FG$7='[1]2.SAN'!$M$4:$M$73),0)),"")</f>
        <v/>
      </c>
      <c r="FH47" s="244" t="str">
        <f t="array" ref="FH47">IFERROR(INDEX([1]!Sanaudos[Saskaita],MATCH(1,('[1]3.4'!$AM47=[1]!Sanaudos[Kodas])*('[1]3.4'!FH$7='[1]2.SAN'!$M$4:$M$73),0)),"")</f>
        <v/>
      </c>
      <c r="FI47" s="244" t="str">
        <f t="array" ref="FI47">IFERROR(INDEX([1]!Sanaudos[Saskaita],MATCH(1,('[1]3.4'!$AM47=[1]!Sanaudos[Kodas])*('[1]3.4'!FI$7='[1]2.SAN'!$M$4:$M$73),0)),"")</f>
        <v/>
      </c>
      <c r="FJ47" s="244" t="str">
        <f t="array" ref="FJ47">IFERROR(INDEX([1]!Sanaudos[Saskaita],MATCH(1,('[1]3.4'!$AM47=[1]!Sanaudos[Kodas])*('[1]3.4'!FJ$7='[1]2.SAN'!$M$4:$M$73),0)),"")</f>
        <v/>
      </c>
      <c r="FK47" s="244" t="str">
        <f t="array" ref="FK47">IFERROR(INDEX([1]!Sanaudos[Saskaita],MATCH(1,('[1]3.4'!$AM47=[1]!Sanaudos[Kodas])*('[1]3.4'!FK$7='[1]2.SAN'!$M$4:$M$73),0)),"")</f>
        <v/>
      </c>
      <c r="FL47" s="244" t="str">
        <f t="array" ref="FL47">IFERROR(INDEX([1]!Sanaudos[Saskaita],MATCH(1,('[1]3.4'!$AM47=[1]!Sanaudos[Kodas])*('[1]3.4'!FL$7='[1]2.SAN'!$M$4:$M$73),0)),"")</f>
        <v/>
      </c>
      <c r="FM47" s="244" t="str">
        <f t="array" ref="FM47">IFERROR(INDEX([1]!Sanaudos[Saskaita],MATCH(1,('[1]3.4'!$AM47=[1]!Sanaudos[Kodas])*('[1]3.4'!FM$7='[1]2.SAN'!$M$4:$M$73),0)),"")</f>
        <v/>
      </c>
      <c r="FN47" s="244" t="str">
        <f t="array" ref="FN47">IFERROR(INDEX([1]!Sanaudos[Saskaita],MATCH(1,('[1]3.4'!$AM47=[1]!Sanaudos[Kodas])*('[1]3.4'!FN$7='[1]2.SAN'!$M$4:$M$73),0)),"")</f>
        <v/>
      </c>
      <c r="FO47" s="244" t="str">
        <f t="array" ref="FO47">IFERROR(INDEX([1]!Sanaudos[Saskaita],MATCH(1,('[1]3.4'!$AM47=[1]!Sanaudos[Kodas])*('[1]3.4'!FO$7='[1]2.SAN'!$M$4:$M$73),0)),"")</f>
        <v/>
      </c>
      <c r="FP47" s="244" t="str">
        <f t="array" ref="FP47">IFERROR(INDEX([1]!Sanaudos[Saskaita],MATCH(1,('[1]3.4'!$AM47=[1]!Sanaudos[Kodas])*('[1]3.4'!FP$7='[1]2.SAN'!$M$4:$M$73),0)),"")</f>
        <v/>
      </c>
      <c r="FQ47" s="244" t="str">
        <f t="array" ref="FQ47">IFERROR(INDEX([1]!Sanaudos[Saskaita],MATCH(1,('[1]3.4'!$AM47=[1]!Sanaudos[Kodas])*('[1]3.4'!FQ$7='[1]2.SAN'!$M$4:$M$73),0)),"")</f>
        <v/>
      </c>
      <c r="FR47" s="244" t="str">
        <f t="array" ref="FR47">IFERROR(INDEX([1]!Sanaudos[Saskaita],MATCH(1,('[1]3.4'!$AM47=[1]!Sanaudos[Kodas])*('[1]3.4'!FR$7='[1]2.SAN'!$M$4:$M$73),0)),"")</f>
        <v/>
      </c>
      <c r="FS47" s="244" t="str">
        <f t="array" ref="FS47">IFERROR(INDEX([1]!Sanaudos[Saskaita],MATCH(1,('[1]3.4'!$AM47=[1]!Sanaudos[Kodas])*('[1]3.4'!FS$7='[1]2.SAN'!$M$4:$M$73),0)),"")</f>
        <v/>
      </c>
      <c r="FT47" s="244" t="str">
        <f t="array" ref="FT47">IFERROR(INDEX([1]!Sanaudos[Saskaita],MATCH(1,('[1]3.4'!$AM47=[1]!Sanaudos[Kodas])*('[1]3.4'!FT$7='[1]2.SAN'!$M$4:$M$73),0)),"")</f>
        <v/>
      </c>
      <c r="FU47" s="244" t="str">
        <f t="array" ref="FU47">IFERROR(INDEX([1]!Sanaudos[Saskaita],MATCH(1,('[1]3.4'!$AM47=[1]!Sanaudos[Kodas])*('[1]3.4'!FU$7='[1]2.SAN'!$M$4:$M$73),0)),"")</f>
        <v/>
      </c>
      <c r="FV47" s="244" t="str">
        <f t="array" ref="FV47">IFERROR(INDEX([1]!Sanaudos[Saskaita],MATCH(1,('[1]3.4'!$AM47=[1]!Sanaudos[Kodas])*('[1]3.4'!FV$7='[1]2.SAN'!$M$4:$M$73),0)),"")</f>
        <v/>
      </c>
      <c r="FW47" s="244" t="str">
        <f t="array" ref="FW47">IFERROR(INDEX([1]!Sanaudos[Saskaita],MATCH(1,('[1]3.4'!$AM47=[1]!Sanaudos[Kodas])*('[1]3.4'!FW$7='[1]2.SAN'!$M$4:$M$73),0)),"")</f>
        <v/>
      </c>
      <c r="FX47" s="244" t="str">
        <f t="array" ref="FX47">IFERROR(INDEX([1]!Sanaudos[Saskaita],MATCH(1,('[1]3.4'!$AM47=[1]!Sanaudos[Kodas])*('[1]3.4'!FX$7='[1]2.SAN'!$M$4:$M$73),0)),"")</f>
        <v/>
      </c>
      <c r="FY47" s="244" t="str">
        <f t="array" ref="FY47">IFERROR(INDEX([1]!Sanaudos[Saskaita],MATCH(1,('[1]3.4'!$AM47=[1]!Sanaudos[Kodas])*('[1]3.4'!FY$7='[1]2.SAN'!$M$4:$M$73),0)),"")</f>
        <v/>
      </c>
      <c r="FZ47" s="244" t="str">
        <f t="array" ref="FZ47">IFERROR(INDEX([1]!Sanaudos[Saskaita],MATCH(1,('[1]3.4'!$AM47=[1]!Sanaudos[Kodas])*('[1]3.4'!FZ$7='[1]2.SAN'!$M$4:$M$73),0)),"")</f>
        <v/>
      </c>
      <c r="GA47" s="244" t="str">
        <f t="array" ref="GA47">IFERROR(INDEX([1]!Sanaudos[Saskaita],MATCH(1,('[1]3.4'!$AM47=[1]!Sanaudos[Kodas])*('[1]3.4'!GA$7='[1]2.SAN'!$M$4:$M$73),0)),"")</f>
        <v/>
      </c>
      <c r="GB47" s="244" t="str">
        <f t="array" ref="GB47">IFERROR(INDEX([1]!Sanaudos[Saskaita],MATCH(1,('[1]3.4'!$AM47=[1]!Sanaudos[Kodas])*('[1]3.4'!GB$7='[1]2.SAN'!$M$4:$M$73),0)),"")</f>
        <v/>
      </c>
      <c r="GC47" s="244" t="str">
        <f t="array" ref="GC47">IFERROR(INDEX([1]!Sanaudos[Saskaita],MATCH(1,('[1]3.4'!$AM47=[1]!Sanaudos[Kodas])*('[1]3.4'!GC$7='[1]2.SAN'!$M$4:$M$73),0)),"")</f>
        <v/>
      </c>
      <c r="GD47" s="244" t="str">
        <f t="array" ref="GD47">IFERROR(INDEX([1]!Sanaudos[Saskaita],MATCH(1,('[1]3.4'!$AM47=[1]!Sanaudos[Kodas])*('[1]3.4'!GD$7='[1]2.SAN'!$M$4:$M$73),0)),"")</f>
        <v/>
      </c>
      <c r="GE47" s="244" t="str">
        <f t="array" ref="GE47">IFERROR(INDEX([1]!Sanaudos[Saskaita],MATCH(1,('[1]3.4'!$AM47=[1]!Sanaudos[Kodas])*('[1]3.4'!GE$7='[1]2.SAN'!$M$4:$M$73),0)),"")</f>
        <v/>
      </c>
      <c r="GF47" s="244" t="str">
        <f t="array" ref="GF47">IFERROR(INDEX([1]!Sanaudos[Saskaita],MATCH(1,('[1]3.4'!$AM47=[1]!Sanaudos[Kodas])*('[1]3.4'!GF$7='[1]2.SAN'!$M$4:$M$73),0)),"")</f>
        <v/>
      </c>
      <c r="GG47" s="244" t="str">
        <f t="array" ref="GG47">IFERROR(INDEX([1]!Sanaudos[Saskaita],MATCH(1,('[1]3.4'!$AM47=[1]!Sanaudos[Kodas])*('[1]3.4'!GG$7='[1]2.SAN'!$M$4:$M$73),0)),"")</f>
        <v/>
      </c>
      <c r="GH47" s="244" t="str">
        <f t="array" ref="GH47">IFERROR(INDEX([1]!Sanaudos[Saskaita],MATCH(1,('[1]3.4'!$AM47=[1]!Sanaudos[Kodas])*('[1]3.4'!GH$7='[1]2.SAN'!$M$4:$M$73),0)),"")</f>
        <v/>
      </c>
      <c r="GI47" s="244" t="str">
        <f t="array" ref="GI47">IFERROR(INDEX([1]!Sanaudos[Saskaita],MATCH(1,('[1]3.4'!$AM47=[1]!Sanaudos[Kodas])*('[1]3.4'!GI$7='[1]2.SAN'!$M$4:$M$73),0)),"")</f>
        <v/>
      </c>
      <c r="GJ47" s="244" t="str">
        <f t="array" ref="GJ47">IFERROR(INDEX([1]!Sanaudos[Saskaita],MATCH(1,('[1]3.4'!$AM47=[1]!Sanaudos[Kodas])*('[1]3.4'!GJ$7='[1]2.SAN'!$M$4:$M$73),0)),"")</f>
        <v/>
      </c>
      <c r="GK47" s="244" t="str">
        <f t="array" ref="GK47">IFERROR(INDEX([1]!Sanaudos[Saskaita],MATCH(1,('[1]3.4'!$AM47=[1]!Sanaudos[Kodas])*('[1]3.4'!GK$7='[1]2.SAN'!$M$4:$M$73),0)),"")</f>
        <v/>
      </c>
      <c r="GL47" s="244" t="str">
        <f t="array" ref="GL47">IFERROR(INDEX([1]!Sanaudos[Saskaita],MATCH(1,('[1]3.4'!$AM47=[1]!Sanaudos[Kodas])*('[1]3.4'!GL$7='[1]2.SAN'!$M$4:$M$73),0)),"")</f>
        <v/>
      </c>
      <c r="GM47" s="244" t="str">
        <f t="array" ref="GM47">IFERROR(INDEX([1]!Sanaudos[Saskaita],MATCH(1,('[1]3.4'!$AM47=[1]!Sanaudos[Kodas])*('[1]3.4'!GM$7='[1]2.SAN'!$M$4:$M$73),0)),"")</f>
        <v/>
      </c>
      <c r="GN47" s="244" t="str">
        <f t="array" ref="GN47">IFERROR(INDEX([1]!Sanaudos[Saskaita],MATCH(1,('[1]3.4'!$AM47=[1]!Sanaudos[Kodas])*('[1]3.4'!GN$7='[1]2.SAN'!$M$4:$M$73),0)),"")</f>
        <v/>
      </c>
      <c r="GO47" s="244" t="str">
        <f t="array" ref="GO47">IFERROR(INDEX([1]!Sanaudos[Saskaita],MATCH(1,('[1]3.4'!$AM47=[1]!Sanaudos[Kodas])*('[1]3.4'!GO$7='[1]2.SAN'!$M$4:$M$73),0)),"")</f>
        <v/>
      </c>
      <c r="GP47" s="244" t="str">
        <f t="array" ref="GP47">IFERROR(INDEX([1]!Sanaudos[Saskaita],MATCH(1,('[1]3.4'!$AM47=[1]!Sanaudos[Kodas])*('[1]3.4'!GP$7='[1]2.SAN'!$M$4:$M$73),0)),"")</f>
        <v/>
      </c>
      <c r="GQ47" s="244" t="str">
        <f t="array" ref="GQ47">IFERROR(INDEX([1]!Sanaudos[Saskaita],MATCH(1,('[1]3.4'!$AM47=[1]!Sanaudos[Kodas])*('[1]3.4'!GQ$7='[1]2.SAN'!$M$4:$M$73),0)),"")</f>
        <v/>
      </c>
      <c r="GR47" s="244" t="str">
        <f t="array" ref="GR47">IFERROR(INDEX([1]!Sanaudos[Saskaita],MATCH(1,('[1]3.4'!$AM47=[1]!Sanaudos[Kodas])*('[1]3.4'!GR$7='[1]2.SAN'!$M$4:$M$73),0)),"")</f>
        <v/>
      </c>
      <c r="GS47" s="244" t="str">
        <f t="array" ref="GS47">IFERROR(INDEX([1]!Sanaudos[Saskaita],MATCH(1,('[1]3.4'!$AM47=[1]!Sanaudos[Kodas])*('[1]3.4'!GS$7='[1]2.SAN'!$M$4:$M$73),0)),"")</f>
        <v/>
      </c>
      <c r="GT47" s="244" t="str">
        <f t="array" ref="GT47">IFERROR(INDEX([1]!Sanaudos[Saskaita],MATCH(1,('[1]3.4'!$AM47=[1]!Sanaudos[Kodas])*('[1]3.4'!GT$7='[1]2.SAN'!$M$4:$M$73),0)),"")</f>
        <v/>
      </c>
      <c r="GU47" s="244" t="str">
        <f t="array" ref="GU47">IFERROR(INDEX([1]!Sanaudos[Saskaita],MATCH(1,('[1]3.4'!$AM47=[1]!Sanaudos[Kodas])*('[1]3.4'!GU$7='[1]2.SAN'!$M$4:$M$73),0)),"")</f>
        <v/>
      </c>
      <c r="GV47" s="244" t="str">
        <f t="array" ref="GV47">IFERROR(INDEX([1]!Sanaudos[Saskaita],MATCH(1,('[1]3.4'!$AM47=[1]!Sanaudos[Kodas])*('[1]3.4'!GV$7='[1]2.SAN'!$M$4:$M$73),0)),"")</f>
        <v/>
      </c>
      <c r="GW47" s="244" t="str">
        <f t="array" ref="GW47">IFERROR(INDEX([1]!Sanaudos[Saskaita],MATCH(1,('[1]3.4'!$AM47=[1]!Sanaudos[Kodas])*('[1]3.4'!GW$7='[1]2.SAN'!$M$4:$M$73),0)),"")</f>
        <v/>
      </c>
      <c r="GX47" s="244" t="str">
        <f t="array" ref="GX47">IFERROR(INDEX([1]!Sanaudos[Saskaita],MATCH(1,('[1]3.4'!$AM47=[1]!Sanaudos[Kodas])*('[1]3.4'!GX$7='[1]2.SAN'!$M$4:$M$73),0)),"")</f>
        <v/>
      </c>
      <c r="GY47" s="244" t="str">
        <f t="array" ref="GY47">IFERROR(INDEX([1]!Sanaudos[Saskaita],MATCH(1,('[1]3.4'!$AM47=[1]!Sanaudos[Kodas])*('[1]3.4'!GY$7='[1]2.SAN'!$M$4:$M$73),0)),"")</f>
        <v/>
      </c>
      <c r="GZ47" s="244" t="str">
        <f t="array" ref="GZ47">IFERROR(INDEX([1]!Sanaudos[Saskaita],MATCH(1,('[1]3.4'!$AM47=[1]!Sanaudos[Kodas])*('[1]3.4'!GZ$7='[1]2.SAN'!$M$4:$M$73),0)),"")</f>
        <v/>
      </c>
      <c r="HA47" s="244" t="str">
        <f t="array" ref="HA47">IFERROR(INDEX([1]!Sanaudos[Saskaita],MATCH(1,('[1]3.4'!$AM47=[1]!Sanaudos[Kodas])*('[1]3.4'!HA$7='[1]2.SAN'!$M$4:$M$73),0)),"")</f>
        <v/>
      </c>
      <c r="HB47" s="244" t="str">
        <f t="array" ref="HB47">IFERROR(INDEX([1]!Sanaudos[Saskaita],MATCH(1,('[1]3.4'!$AM47=[1]!Sanaudos[Kodas])*('[1]3.4'!HB$7='[1]2.SAN'!$M$4:$M$73),0)),"")</f>
        <v/>
      </c>
      <c r="HC47" s="244" t="str">
        <f t="array" ref="HC47">IFERROR(INDEX([1]!Sanaudos[Saskaita],MATCH(1,('[1]3.4'!$AM47=[1]!Sanaudos[Kodas])*('[1]3.4'!HC$7='[1]2.SAN'!$M$4:$M$73),0)),"")</f>
        <v/>
      </c>
      <c r="HD47" s="244" t="str">
        <f t="array" ref="HD47">IFERROR(INDEX([1]!Sanaudos[Saskaita],MATCH(1,('[1]3.4'!$AM47=[1]!Sanaudos[Kodas])*('[1]3.4'!HD$7='[1]2.SAN'!$M$4:$M$73),0)),"")</f>
        <v/>
      </c>
      <c r="HE47" s="244" t="str">
        <f t="array" ref="HE47">IFERROR(INDEX([1]!Sanaudos[Saskaita],MATCH(1,('[1]3.4'!$AM47=[1]!Sanaudos[Kodas])*('[1]3.4'!HE$7='[1]2.SAN'!$M$4:$M$73),0)),"")</f>
        <v/>
      </c>
      <c r="HF47" s="244" t="str">
        <f t="array" ref="HF47">IFERROR(INDEX([1]!Sanaudos[Saskaita],MATCH(1,('[1]3.4'!$AM47=[1]!Sanaudos[Kodas])*('[1]3.4'!HF$7='[1]2.SAN'!$M$4:$M$73),0)),"")</f>
        <v/>
      </c>
      <c r="HG47" s="244" t="str">
        <f t="array" ref="HG47">IFERROR(INDEX([1]!Sanaudos[Saskaita],MATCH(1,('[1]3.4'!$AM47=[1]!Sanaudos[Kodas])*('[1]3.4'!HG$7='[1]2.SAN'!$M$4:$M$73),0)),"")</f>
        <v/>
      </c>
      <c r="HH47" s="244" t="str">
        <f t="array" ref="HH47">IFERROR(INDEX([1]!Sanaudos[Saskaita],MATCH(1,('[1]3.4'!$AM47=[1]!Sanaudos[Kodas])*('[1]3.4'!HH$7='[1]2.SAN'!$M$4:$M$73),0)),"")</f>
        <v/>
      </c>
      <c r="HI47" s="244" t="str">
        <f t="array" ref="HI47">IFERROR(INDEX([1]!Sanaudos[Saskaita],MATCH(1,('[1]3.4'!$AM47=[1]!Sanaudos[Kodas])*('[1]3.4'!HI$7='[1]2.SAN'!$M$4:$M$73),0)),"")</f>
        <v/>
      </c>
      <c r="HJ47" s="244" t="str">
        <f t="array" ref="HJ47">IFERROR(INDEX([1]!Sanaudos[Saskaita],MATCH(1,('[1]3.4'!$AM47=[1]!Sanaudos[Kodas])*('[1]3.4'!HJ$7='[1]2.SAN'!$M$4:$M$73),0)),"")</f>
        <v/>
      </c>
      <c r="HK47" s="244" t="str">
        <f t="array" ref="HK47">IFERROR(INDEX([1]!Sanaudos[Saskaita],MATCH(1,('[1]3.4'!$AM47=[1]!Sanaudos[Kodas])*('[1]3.4'!HK$7='[1]2.SAN'!$M$4:$M$73),0)),"")</f>
        <v/>
      </c>
      <c r="HL47" s="244" t="str">
        <f t="array" ref="HL47">IFERROR(INDEX([1]!Sanaudos[Saskaita],MATCH(1,('[1]3.4'!$AM47=[1]!Sanaudos[Kodas])*('[1]3.4'!HL$7='[1]2.SAN'!$M$4:$M$73),0)),"")</f>
        <v/>
      </c>
      <c r="HM47" s="244" t="str">
        <f t="array" ref="HM47">IFERROR(INDEX([1]!Sanaudos[Saskaita],MATCH(1,('[1]3.4'!$AM47=[1]!Sanaudos[Kodas])*('[1]3.4'!HM$7='[1]2.SAN'!$M$4:$M$73),0)),"")</f>
        <v/>
      </c>
      <c r="HN47" s="244" t="str">
        <f t="array" ref="HN47">IFERROR(INDEX([1]!Sanaudos[Saskaita],MATCH(1,('[1]3.4'!$AM47=[1]!Sanaudos[Kodas])*('[1]3.4'!HN$7='[1]2.SAN'!$M$4:$M$73),0)),"")</f>
        <v/>
      </c>
      <c r="HO47" s="244" t="str">
        <f t="array" ref="HO47">IFERROR(INDEX([1]!Sanaudos[Saskaita],MATCH(1,('[1]3.4'!$AM47=[1]!Sanaudos[Kodas])*('[1]3.4'!HO$7='[1]2.SAN'!$M$4:$M$73),0)),"")</f>
        <v/>
      </c>
      <c r="HP47" s="244" t="str">
        <f t="array" ref="HP47">IFERROR(INDEX([1]!Sanaudos[Saskaita],MATCH(1,('[1]3.4'!$AM47=[1]!Sanaudos[Kodas])*('[1]3.4'!HP$7='[1]2.SAN'!$M$4:$M$73),0)),"")</f>
        <v/>
      </c>
      <c r="HQ47" s="244" t="str">
        <f t="array" ref="HQ47">IFERROR(INDEX([1]!Sanaudos[Saskaita],MATCH(1,('[1]3.4'!$AM47=[1]!Sanaudos[Kodas])*('[1]3.4'!HQ$7='[1]2.SAN'!$M$4:$M$73),0)),"")</f>
        <v/>
      </c>
      <c r="HR47" s="244" t="str">
        <f t="array" ref="HR47">IFERROR(INDEX([1]!Sanaudos[Saskaita],MATCH(1,('[1]3.4'!$AM47=[1]!Sanaudos[Kodas])*('[1]3.4'!HR$7='[1]2.SAN'!$M$4:$M$73),0)),"")</f>
        <v/>
      </c>
      <c r="HS47" s="244" t="str">
        <f t="array" ref="HS47">IFERROR(INDEX([1]!Sanaudos[Saskaita],MATCH(1,('[1]3.4'!$AM47=[1]!Sanaudos[Kodas])*('[1]3.4'!HS$7='[1]2.SAN'!$M$4:$M$73),0)),"")</f>
        <v/>
      </c>
      <c r="HT47" s="244" t="str">
        <f t="array" ref="HT47">IFERROR(INDEX([1]!Sanaudos[Saskaita],MATCH(1,('[1]3.4'!$AM47=[1]!Sanaudos[Kodas])*('[1]3.4'!HT$7='[1]2.SAN'!$M$4:$M$73),0)),"")</f>
        <v/>
      </c>
      <c r="HU47" s="244" t="str">
        <f t="array" ref="HU47">IFERROR(INDEX([1]!Sanaudos[Saskaita],MATCH(1,('[1]3.4'!$AM47=[1]!Sanaudos[Kodas])*('[1]3.4'!HU$7='[1]2.SAN'!$M$4:$M$73),0)),"")</f>
        <v/>
      </c>
      <c r="HV47" s="244" t="str">
        <f t="array" ref="HV47">IFERROR(INDEX([1]!Sanaudos[Saskaita],MATCH(1,('[1]3.4'!$AM47=[1]!Sanaudos[Kodas])*('[1]3.4'!HV$7='[1]2.SAN'!$M$4:$M$73),0)),"")</f>
        <v/>
      </c>
      <c r="HW47" s="244" t="str">
        <f t="array" ref="HW47">IFERROR(INDEX([1]!Sanaudos[Saskaita],MATCH(1,('[1]3.4'!$AM47=[1]!Sanaudos[Kodas])*('[1]3.4'!HW$7='[1]2.SAN'!$M$4:$M$73),0)),"")</f>
        <v/>
      </c>
      <c r="HX47" s="244" t="str">
        <f t="array" ref="HX47">IFERROR(INDEX([1]!Sanaudos[Saskaita],MATCH(1,('[1]3.4'!$AM47=[1]!Sanaudos[Kodas])*('[1]3.4'!HX$7='[1]2.SAN'!$M$4:$M$73),0)),"")</f>
        <v/>
      </c>
      <c r="HY47" s="244" t="str">
        <f t="array" ref="HY47">IFERROR(INDEX([1]!Sanaudos[Saskaita],MATCH(1,('[1]3.4'!$AM47=[1]!Sanaudos[Kodas])*('[1]3.4'!HY$7='[1]2.SAN'!$M$4:$M$73),0)),"")</f>
        <v/>
      </c>
      <c r="HZ47" s="244" t="str">
        <f t="array" ref="HZ47">IFERROR(INDEX([1]!Sanaudos[Saskaita],MATCH(1,('[1]3.4'!$AM47=[1]!Sanaudos[Kodas])*('[1]3.4'!HZ$7='[1]2.SAN'!$M$4:$M$73),0)),"")</f>
        <v/>
      </c>
      <c r="IA47" s="244" t="str">
        <f t="array" ref="IA47">IFERROR(INDEX([1]!Sanaudos[Saskaita],MATCH(1,('[1]3.4'!$AM47=[1]!Sanaudos[Kodas])*('[1]3.4'!IA$7='[1]2.SAN'!$M$4:$M$73),0)),"")</f>
        <v/>
      </c>
      <c r="IB47" s="244" t="str">
        <f t="array" ref="IB47">IFERROR(INDEX([1]!Sanaudos[Saskaita],MATCH(1,('[1]3.4'!$AM47=[1]!Sanaudos[Kodas])*('[1]3.4'!IB$7='[1]2.SAN'!$M$4:$M$73),0)),"")</f>
        <v/>
      </c>
      <c r="IC47" s="244" t="str">
        <f t="array" ref="IC47">IFERROR(INDEX([1]!Sanaudos[Saskaita],MATCH(1,('[1]3.4'!$AM47=[1]!Sanaudos[Kodas])*('[1]3.4'!IC$7='[1]2.SAN'!$M$4:$M$73),0)),"")</f>
        <v/>
      </c>
      <c r="ID47" s="244" t="str">
        <f t="array" ref="ID47">IFERROR(INDEX([1]!Sanaudos[Saskaita],MATCH(1,('[1]3.4'!$AM47=[1]!Sanaudos[Kodas])*('[1]3.4'!ID$7='[1]2.SAN'!$M$4:$M$73),0)),"")</f>
        <v/>
      </c>
      <c r="IE47" s="244" t="str">
        <f t="array" ref="IE47">IFERROR(INDEX([1]!Sanaudos[Saskaita],MATCH(1,('[1]3.4'!$AM47=[1]!Sanaudos[Kodas])*('[1]3.4'!IE$7='[1]2.SAN'!$M$4:$M$73),0)),"")</f>
        <v/>
      </c>
      <c r="IF47" s="244" t="str">
        <f t="array" ref="IF47">IFERROR(INDEX([1]!Sanaudos[Saskaita],MATCH(1,('[1]3.4'!$AM47=[1]!Sanaudos[Kodas])*('[1]3.4'!IF$7='[1]2.SAN'!$M$4:$M$73),0)),"")</f>
        <v/>
      </c>
      <c r="IG47" s="244" t="str">
        <f t="array" ref="IG47">IFERROR(INDEX([1]!Sanaudos[Saskaita],MATCH(1,('[1]3.4'!$AM47=[1]!Sanaudos[Kodas])*('[1]3.4'!IG$7='[1]2.SAN'!$M$4:$M$73),0)),"")</f>
        <v/>
      </c>
      <c r="IH47" s="244" t="str">
        <f t="array" ref="IH47">IFERROR(INDEX([1]!Sanaudos[Saskaita],MATCH(1,('[1]3.4'!$AM47=[1]!Sanaudos[Kodas])*('[1]3.4'!IH$7='[1]2.SAN'!$M$4:$M$73),0)),"")</f>
        <v/>
      </c>
      <c r="II47" s="244" t="str">
        <f t="array" ref="II47">IFERROR(INDEX([1]!Sanaudos[Saskaita],MATCH(1,('[1]3.4'!$AM47=[1]!Sanaudos[Kodas])*('[1]3.4'!II$7='[1]2.SAN'!$M$4:$M$73),0)),"")</f>
        <v/>
      </c>
      <c r="IJ47" s="244" t="str">
        <f t="array" ref="IJ47">IFERROR(INDEX([1]!Sanaudos[Saskaita],MATCH(1,('[1]3.4'!$AM47=[1]!Sanaudos[Kodas])*('[1]3.4'!IJ$7='[1]2.SAN'!$M$4:$M$73),0)),"")</f>
        <v/>
      </c>
      <c r="IK47" s="244" t="str">
        <f t="array" ref="IK47">IFERROR(INDEX([1]!Sanaudos[Saskaita],MATCH(1,('[1]3.4'!$AM47=[1]!Sanaudos[Kodas])*('[1]3.4'!IK$7='[1]2.SAN'!$M$4:$M$73),0)),"")</f>
        <v/>
      </c>
    </row>
    <row r="48" spans="2:245" ht="12.2" customHeight="1" x14ac:dyDescent="0.2">
      <c r="B48" s="551" t="s">
        <v>836</v>
      </c>
      <c r="C48" s="553" t="s">
        <v>837</v>
      </c>
      <c r="D48" s="261" t="str">
        <f>+[1]PC!$E$6</f>
        <v>Klientų aptarnavimas</v>
      </c>
      <c r="E48" s="247" t="str">
        <f t="shared" si="2"/>
        <v xml:space="preserve">                                    </v>
      </c>
      <c r="F48" s="262" t="e">
        <f>+SUMIFS([1]!Sanaudos[Suma],[1]!Sanaudos[Kodas],AM48,[1]!Sanaudos[PASK],TRUE)</f>
        <v>#REF!</v>
      </c>
      <c r="G48" s="262" t="e">
        <f>-SUMIFS([1]!Sanaudos[Suma],[1]!Sanaudos[Kodas],$AM48,[1]!Sanaudos[Pagal DK RAS],700)</f>
        <v>#REF!</v>
      </c>
      <c r="H48" s="262" t="e">
        <f>+SUMIFS('[1]5.turtas'!$D$1:$AN$1,'[1]5.turtas'!$D$4:$AN$4,$AM48)</f>
        <v>#VALUE!</v>
      </c>
      <c r="I48" s="262" t="e">
        <f>-SUMIFS([1]!Sanaudos[Suma],[1]!Sanaudos[Kodas],$AM48,[1]!Sanaudos[Pagal DK RAS],901)-SUMIFS([1]!Sanaudos[Suma],[1]!Sanaudos[Kodas],$AM48,[1]!Sanaudos[Pagal DK RAS],902)-SUMIFS([1]!Sanaudos[Suma],[1]!Sanaudos[Kodas],$AM48,[1]!Sanaudos[Pagal DK RAS],905)</f>
        <v>#REF!</v>
      </c>
      <c r="J48" s="262" t="e">
        <f>+SUMIFS([1]!DU[DU],[1]!DU[Kodas],$AM48)+SUMIFS([1]!DU[Sodra],[1]!DU[Kodas],$AM48)+SUMIFS([1]!DU[Išeitinės išmokos, kompensacijos],[1]!DU[Kodas],$AM48)</f>
        <v>#REF!</v>
      </c>
      <c r="K48" s="262" t="e">
        <f>+SUMIFS([1]!Sanaudos_kor[Suma],[1]!Sanaudos_kor[Kodas],$AM48,[1]!Sanaudos_kor[PASK],TRUE,[1]!Sanaudos_kor[KOR_nr],K$1)</f>
        <v>#REF!</v>
      </c>
      <c r="L48" s="262" t="e">
        <f>+SUMIFS([1]!Sanaudos_kor[Suma],[1]!Sanaudos_kor[Kodas],$AM48,[1]!Sanaudos_kor[PASK],TRUE,[1]!Sanaudos_kor[KOR_nr],L$1)</f>
        <v>#REF!</v>
      </c>
      <c r="M48" s="262" t="e">
        <f>+SUMIFS([1]!Sanaudos_kor[Suma],[1]!Sanaudos_kor[Kodas],$AM48,[1]!Sanaudos_kor[PASK],TRUE,[1]!Sanaudos_kor[KOR_nr],M$1)</f>
        <v>#REF!</v>
      </c>
      <c r="N48" s="262" t="e">
        <f>+SUMIFS([1]!Sanaudos_kor[Suma],[1]!Sanaudos_kor[Kodas],$AM48,[1]!Sanaudos_kor[PASK],TRUE,[1]!Sanaudos_kor[KOR_nr],N$1)</f>
        <v>#REF!</v>
      </c>
      <c r="O48" s="262" t="e">
        <f>+SUMIFS([1]!Sanaudos_kor[Suma],[1]!Sanaudos_kor[Kodas],$AM48,[1]!Sanaudos_kor[PASK],TRUE,[1]!Sanaudos_kor[KOR_nr],O$1)</f>
        <v>#REF!</v>
      </c>
      <c r="P48" s="262" t="e">
        <f>+SUMIFS([1]!Sanaudos_kor[Suma],[1]!Sanaudos_kor[Kodas],$AM48,[1]!Sanaudos_kor[PASK],TRUE,[1]!Sanaudos_kor[KOR_nr],P$1)</f>
        <v>#REF!</v>
      </c>
      <c r="Q48" s="262" t="e">
        <f>+SUMIFS([1]!Sanaudos_kor[Suma],[1]!Sanaudos_kor[Kodas],$AM48,[1]!Sanaudos_kor[PASK],TRUE,[1]!Sanaudos_kor[KOR_nr],Q$1)</f>
        <v>#REF!</v>
      </c>
      <c r="R48" s="262" t="e">
        <f>+SUMIFS([1]!Sanaudos_kor[Suma],[1]!Sanaudos_kor[Kodas],$AM48,[1]!Sanaudos_kor[PASK],TRUE,[1]!Sanaudos_kor[KOR_nr],R$1)</f>
        <v>#REF!</v>
      </c>
      <c r="S48" s="262" t="e">
        <f>+SUMIFS([1]!Sanaudos_kor[Suma],[1]!Sanaudos_kor[Kodas],$AM48,[1]!Sanaudos_kor[PASK],TRUE,[1]!Sanaudos_kor[KOR_nr],S$1)</f>
        <v>#REF!</v>
      </c>
      <c r="T48" s="262" t="e">
        <f>+SUMIFS([1]!Sanaudos_kor[Suma],[1]!Sanaudos_kor[Kodas],$AM48,[1]!Sanaudos_kor[PASK],TRUE,[1]!Sanaudos_kor[KOR_nr],T$1)</f>
        <v>#REF!</v>
      </c>
      <c r="U48" s="262" t="e">
        <f>+SUMIFS([1]!Sanaudos_kor[Suma],[1]!Sanaudos_kor[Kodas],$AM48,[1]!Sanaudos_kor[PASK],TRUE,[1]!Sanaudos_kor[KOR_nr],U$1)</f>
        <v>#REF!</v>
      </c>
      <c r="V48" s="262" t="e">
        <f>+SUMIFS([1]!Sanaudos_kor[Suma],[1]!Sanaudos_kor[Kodas],$AM48,[1]!Sanaudos_kor[PASK],TRUE,[1]!Sanaudos_kor[KOR_nr],V$1)</f>
        <v>#REF!</v>
      </c>
      <c r="W48" s="262" t="e">
        <f>+SUMIFS([1]!Sanaudos_kor[Suma],[1]!Sanaudos_kor[Kodas],$AM48,[1]!Sanaudos_kor[PASK],TRUE,[1]!Sanaudos_kor[KOR_nr],W$1)</f>
        <v>#REF!</v>
      </c>
      <c r="X48" s="262" t="e">
        <f>+SUMIFS([1]!Sanaudos_kor[Suma],[1]!Sanaudos_kor[Kodas],$AM48,[1]!Sanaudos_kor[PASK],TRUE,[1]!Sanaudos_kor[KOR_nr],X$1)</f>
        <v>#REF!</v>
      </c>
      <c r="Y48" s="262" t="e">
        <f>+SUMIFS([1]!Sanaudos_kor[Suma],[1]!Sanaudos_kor[Kodas],$AM48,[1]!Sanaudos_kor[PASK],TRUE,[1]!Sanaudos_kor[KOR_nr],Y$1)</f>
        <v>#REF!</v>
      </c>
      <c r="Z48" s="262" t="e">
        <f>+SUMIFS([1]!Sanaudos_kor[Suma],[1]!Sanaudos_kor[Kodas],$AM48,[1]!Sanaudos_kor[PASK],TRUE,[1]!Sanaudos_kor[KOR_nr],Z$1)</f>
        <v>#REF!</v>
      </c>
      <c r="AA48" s="262" t="e">
        <f>+SUMIFS([1]!Sanaudos_kor[Suma],[1]!Sanaudos_kor[Kodas],$AM48,[1]!Sanaudos_kor[PASK],TRUE,[1]!Sanaudos_kor[KOR_nr],AA$1)</f>
        <v>#REF!</v>
      </c>
      <c r="AB48" s="262" t="e">
        <f>+SUMIFS([1]!Sanaudos_kor[Suma],[1]!Sanaudos_kor[Kodas],$AM48,[1]!Sanaudos_kor[PASK],TRUE,[1]!Sanaudos_kor[KOR_nr],AB$1)</f>
        <v>#REF!</v>
      </c>
      <c r="AC48" s="262" t="e">
        <f>+SUMIFS([1]!Sanaudos_kor[Suma],[1]!Sanaudos_kor[Kodas],$AM48,[1]!Sanaudos_kor[PASK],TRUE,[1]!Sanaudos_kor[KOR_nr],AC$1)</f>
        <v>#REF!</v>
      </c>
      <c r="AD48" s="262" t="e">
        <f>+SUMIFS([1]!Sanaudos_kor[Suma],[1]!Sanaudos_kor[Kodas],$AM48,[1]!Sanaudos_kor[PASK],TRUE,[1]!Sanaudos_kor[KOR_nr],AD$1)</f>
        <v>#REF!</v>
      </c>
      <c r="AE48" s="262" t="e">
        <f>+SUMIFS([1]!Sanaudos_kor[Suma],[1]!Sanaudos_kor[Kodas],$AM48,[1]!Sanaudos_kor[PASK],TRUE,[1]!Sanaudos_kor[KOR_nr],AE$1)</f>
        <v>#REF!</v>
      </c>
      <c r="AF48" s="262" t="e">
        <f>+SUMIFS([1]!Sanaudos_kor[Suma],[1]!Sanaudos_kor[Kodas],$AM48,[1]!Sanaudos_kor[PASK],TRUE,[1]!Sanaudos_kor[KOR_nr],AF$1)</f>
        <v>#REF!</v>
      </c>
      <c r="AG48" s="262" t="e">
        <f t="shared" si="0"/>
        <v>#REF!</v>
      </c>
      <c r="AH48" s="555" t="s">
        <v>838</v>
      </c>
      <c r="AJ48" s="211" t="s">
        <v>527</v>
      </c>
      <c r="AK48" s="124">
        <f>+'[1]2.SAN'!C215</f>
        <v>0</v>
      </c>
      <c r="AM48" s="249" t="str">
        <f>+'[1]1.vardai'!D82</f>
        <v>NS_1NS</v>
      </c>
      <c r="AN48" s="250" t="e">
        <f>+SUMIFS('[1]7'!$E$160:$S$160,'[1]7'!$E$2:$S$2,$AM48)</f>
        <v>#VALUE!</v>
      </c>
      <c r="AO48" s="250" t="e">
        <f>+AG48-AN48</f>
        <v>#REF!</v>
      </c>
      <c r="AQ48" s="250" t="e">
        <f>+SUMIFS('[1]3.4'!$F$133:$F$202,'[1]3.4'!$D$133:$D$202,$AM48,'[1]3.4'!$E$133:$E$202,"")</f>
        <v>#VALUE!</v>
      </c>
      <c r="AR48" s="250" t="e">
        <f t="shared" si="1"/>
        <v>#VALUE!</v>
      </c>
      <c r="AT48" s="244" t="str">
        <f t="array" ref="AT48">IFERROR(INDEX([1]!Sanaudos[Saskaita],MATCH(1,('[1]3.4'!$AM48=[1]!Sanaudos[Kodas])*('[1]3.4'!AT$7='[1]2.SAN'!$M$4:$M$73),0)),"")</f>
        <v/>
      </c>
      <c r="AU48" s="244" t="str">
        <f t="array" ref="AU48">IFERROR(INDEX([1]!Sanaudos[Saskaita],MATCH(1,('[1]3.4'!$AM48=[1]!Sanaudos[Kodas])*('[1]3.4'!AU$7='[1]2.SAN'!$M$4:$M$73),0)),"")</f>
        <v/>
      </c>
      <c r="AV48" s="244" t="str">
        <f t="array" ref="AV48">IFERROR(INDEX([1]!Sanaudos[Saskaita],MATCH(1,('[1]3.4'!$AM48=[1]!Sanaudos[Kodas])*('[1]3.4'!AV$7='[1]2.SAN'!$M$4:$M$73),0)),"")</f>
        <v/>
      </c>
      <c r="AW48" s="244" t="str">
        <f t="array" ref="AW48">IFERROR(INDEX([1]!Sanaudos[Saskaita],MATCH(1,('[1]3.4'!$AM48=[1]!Sanaudos[Kodas])*('[1]3.4'!AW$7='[1]2.SAN'!$M$4:$M$73),0)),"")</f>
        <v/>
      </c>
      <c r="AX48" s="244" t="str">
        <f t="array" ref="AX48">IFERROR(INDEX([1]!Sanaudos[Saskaita],MATCH(1,('[1]3.4'!$AM48=[1]!Sanaudos[Kodas])*('[1]3.4'!AX$7='[1]2.SAN'!$M$4:$M$73),0)),"")</f>
        <v/>
      </c>
      <c r="AY48" s="244" t="str">
        <f t="array" ref="AY48">IFERROR(INDEX([1]!Sanaudos[Saskaita],MATCH(1,('[1]3.4'!$AM48=[1]!Sanaudos[Kodas])*('[1]3.4'!AY$7='[1]2.SAN'!$M$4:$M$73),0)),"")</f>
        <v/>
      </c>
      <c r="AZ48" s="244" t="str">
        <f t="array" ref="AZ48">IFERROR(INDEX([1]!Sanaudos[Saskaita],MATCH(1,('[1]3.4'!$AM48=[1]!Sanaudos[Kodas])*('[1]3.4'!AZ$7='[1]2.SAN'!$M$4:$M$73),0)),"")</f>
        <v/>
      </c>
      <c r="BA48" s="244" t="str">
        <f t="array" ref="BA48">IFERROR(INDEX([1]!Sanaudos[Saskaita],MATCH(1,('[1]3.4'!$AM48=[1]!Sanaudos[Kodas])*('[1]3.4'!BA$7='[1]2.SAN'!$M$4:$M$73),0)),"")</f>
        <v/>
      </c>
      <c r="BB48" s="244" t="str">
        <f t="array" ref="BB48">IFERROR(INDEX([1]!Sanaudos[Saskaita],MATCH(1,('[1]3.4'!$AM48=[1]!Sanaudos[Kodas])*('[1]3.4'!BB$7='[1]2.SAN'!$M$4:$M$73),0)),"")</f>
        <v/>
      </c>
      <c r="BC48" s="244" t="str">
        <f t="array" ref="BC48">IFERROR(INDEX([1]!Sanaudos[Saskaita],MATCH(1,('[1]3.4'!$AM48=[1]!Sanaudos[Kodas])*('[1]3.4'!BC$7='[1]2.SAN'!$M$4:$M$73),0)),"")</f>
        <v/>
      </c>
      <c r="BD48" s="244" t="str">
        <f t="array" ref="BD48">IFERROR(INDEX([1]!Sanaudos[Saskaita],MATCH(1,('[1]3.4'!$AM48=[1]!Sanaudos[Kodas])*('[1]3.4'!BD$7='[1]2.SAN'!$M$4:$M$73),0)),"")</f>
        <v/>
      </c>
      <c r="BE48" s="244" t="str">
        <f t="array" ref="BE48">IFERROR(INDEX([1]!Sanaudos[Saskaita],MATCH(1,('[1]3.4'!$AM48=[1]!Sanaudos[Kodas])*('[1]3.4'!BE$7='[1]2.SAN'!$M$4:$M$73),0)),"")</f>
        <v/>
      </c>
      <c r="BF48" s="244" t="str">
        <f t="array" ref="BF48">IFERROR(INDEX([1]!Sanaudos[Saskaita],MATCH(1,('[1]3.4'!$AM48=[1]!Sanaudos[Kodas])*('[1]3.4'!BF$7='[1]2.SAN'!$M$4:$M$73),0)),"")</f>
        <v/>
      </c>
      <c r="BG48" s="244" t="str">
        <f t="array" ref="BG48">IFERROR(INDEX([1]!Sanaudos[Saskaita],MATCH(1,('[1]3.4'!$AM48=[1]!Sanaudos[Kodas])*('[1]3.4'!BG$7='[1]2.SAN'!$M$4:$M$73),0)),"")</f>
        <v/>
      </c>
      <c r="BH48" s="244" t="str">
        <f t="array" ref="BH48">IFERROR(INDEX([1]!Sanaudos[Saskaita],MATCH(1,('[1]3.4'!$AM48=[1]!Sanaudos[Kodas])*('[1]3.4'!BH$7='[1]2.SAN'!$M$4:$M$73),0)),"")</f>
        <v/>
      </c>
      <c r="BI48" s="244" t="str">
        <f t="array" ref="BI48">IFERROR(INDEX([1]!Sanaudos[Saskaita],MATCH(1,('[1]3.4'!$AM48=[1]!Sanaudos[Kodas])*('[1]3.4'!BI$7='[1]2.SAN'!$M$4:$M$73),0)),"")</f>
        <v/>
      </c>
      <c r="BJ48" s="244" t="str">
        <f t="array" ref="BJ48">IFERROR(INDEX([1]!Sanaudos[Saskaita],MATCH(1,('[1]3.4'!$AM48=[1]!Sanaudos[Kodas])*('[1]3.4'!BJ$7='[1]2.SAN'!$M$4:$M$73),0)),"")</f>
        <v/>
      </c>
      <c r="BK48" s="244" t="str">
        <f t="array" ref="BK48">IFERROR(INDEX([1]!Sanaudos[Saskaita],MATCH(1,('[1]3.4'!$AM48=[1]!Sanaudos[Kodas])*('[1]3.4'!BK$7='[1]2.SAN'!$M$4:$M$73),0)),"")</f>
        <v/>
      </c>
      <c r="BL48" s="244" t="str">
        <f t="array" ref="BL48">IFERROR(INDEX([1]!Sanaudos[Saskaita],MATCH(1,('[1]3.4'!$AM48=[1]!Sanaudos[Kodas])*('[1]3.4'!BL$7='[1]2.SAN'!$M$4:$M$73),0)),"")</f>
        <v/>
      </c>
      <c r="BM48" s="244" t="str">
        <f t="array" ref="BM48">IFERROR(INDEX([1]!Sanaudos[Saskaita],MATCH(1,('[1]3.4'!$AM48=[1]!Sanaudos[Kodas])*('[1]3.4'!BM$7='[1]2.SAN'!$M$4:$M$73),0)),"")</f>
        <v/>
      </c>
      <c r="BN48" s="244" t="str">
        <f t="array" ref="BN48">IFERROR(INDEX([1]!Sanaudos[Saskaita],MATCH(1,('[1]3.4'!$AM48=[1]!Sanaudos[Kodas])*('[1]3.4'!BN$7='[1]2.SAN'!$M$4:$M$73),0)),"")</f>
        <v/>
      </c>
      <c r="BO48" s="244" t="str">
        <f t="array" ref="BO48">IFERROR(INDEX([1]!Sanaudos[Saskaita],MATCH(1,('[1]3.4'!$AM48=[1]!Sanaudos[Kodas])*('[1]3.4'!BO$7='[1]2.SAN'!$M$4:$M$73),0)),"")</f>
        <v/>
      </c>
      <c r="BP48" s="244" t="str">
        <f t="array" ref="BP48">IFERROR(INDEX([1]!Sanaudos[Saskaita],MATCH(1,('[1]3.4'!$AM48=[1]!Sanaudos[Kodas])*('[1]3.4'!BP$7='[1]2.SAN'!$M$4:$M$73),0)),"")</f>
        <v/>
      </c>
      <c r="BQ48" s="244" t="str">
        <f t="array" ref="BQ48">IFERROR(INDEX([1]!Sanaudos[Saskaita],MATCH(1,('[1]3.4'!$AM48=[1]!Sanaudos[Kodas])*('[1]3.4'!BQ$7='[1]2.SAN'!$M$4:$M$73),0)),"")</f>
        <v/>
      </c>
      <c r="BR48" s="244" t="str">
        <f t="array" ref="BR48">IFERROR(INDEX([1]!Sanaudos[Saskaita],MATCH(1,('[1]3.4'!$AM48=[1]!Sanaudos[Kodas])*('[1]3.4'!BR$7='[1]2.SAN'!$M$4:$M$73),0)),"")</f>
        <v/>
      </c>
      <c r="BS48" s="244" t="str">
        <f t="array" ref="BS48">IFERROR(INDEX([1]!Sanaudos[Saskaita],MATCH(1,('[1]3.4'!$AM48=[1]!Sanaudos[Kodas])*('[1]3.4'!BS$7='[1]2.SAN'!$M$4:$M$73),0)),"")</f>
        <v/>
      </c>
      <c r="BT48" s="244" t="str">
        <f t="array" ref="BT48">IFERROR(INDEX([1]!Sanaudos[Saskaita],MATCH(1,('[1]3.4'!$AM48=[1]!Sanaudos[Kodas])*('[1]3.4'!BT$7='[1]2.SAN'!$M$4:$M$73),0)),"")</f>
        <v/>
      </c>
      <c r="BU48" s="244" t="str">
        <f t="array" ref="BU48">IFERROR(INDEX([1]!Sanaudos[Saskaita],MATCH(1,('[1]3.4'!$AM48=[1]!Sanaudos[Kodas])*('[1]3.4'!BU$7='[1]2.SAN'!$M$4:$M$73),0)),"")</f>
        <v/>
      </c>
      <c r="BV48" s="244" t="str">
        <f t="array" ref="BV48">IFERROR(INDEX([1]!Sanaudos[Saskaita],MATCH(1,('[1]3.4'!$AM48=[1]!Sanaudos[Kodas])*('[1]3.4'!BV$7='[1]2.SAN'!$M$4:$M$73),0)),"")</f>
        <v/>
      </c>
      <c r="BW48" s="244" t="str">
        <f t="array" ref="BW48">IFERROR(INDEX([1]!Sanaudos[Saskaita],MATCH(1,('[1]3.4'!$AM48=[1]!Sanaudos[Kodas])*('[1]3.4'!BW$7='[1]2.SAN'!$M$4:$M$73),0)),"")</f>
        <v/>
      </c>
      <c r="BX48" s="244" t="str">
        <f t="array" ref="BX48">IFERROR(INDEX([1]!Sanaudos[Saskaita],MATCH(1,('[1]3.4'!$AM48=[1]!Sanaudos[Kodas])*('[1]3.4'!BX$7='[1]2.SAN'!$M$4:$M$73),0)),"")</f>
        <v/>
      </c>
      <c r="BY48" s="244" t="str">
        <f t="array" ref="BY48">IFERROR(INDEX([1]!Sanaudos[Saskaita],MATCH(1,('[1]3.4'!$AM48=[1]!Sanaudos[Kodas])*('[1]3.4'!BY$7='[1]2.SAN'!$M$4:$M$73),0)),"")</f>
        <v/>
      </c>
      <c r="BZ48" s="244" t="str">
        <f t="array" ref="BZ48">IFERROR(INDEX([1]!Sanaudos[Saskaita],MATCH(1,('[1]3.4'!$AM48=[1]!Sanaudos[Kodas])*('[1]3.4'!BZ$7='[1]2.SAN'!$M$4:$M$73),0)),"")</f>
        <v/>
      </c>
      <c r="CA48" s="244" t="str">
        <f t="array" ref="CA48">IFERROR(INDEX([1]!Sanaudos[Saskaita],MATCH(1,('[1]3.4'!$AM48=[1]!Sanaudos[Kodas])*('[1]3.4'!CA$7='[1]2.SAN'!$M$4:$M$73),0)),"")</f>
        <v/>
      </c>
      <c r="CB48" s="244" t="str">
        <f t="array" ref="CB48">IFERROR(INDEX([1]!Sanaudos[Saskaita],MATCH(1,('[1]3.4'!$AM48=[1]!Sanaudos[Kodas])*('[1]3.4'!CB$7='[1]2.SAN'!$M$4:$M$73),0)),"")</f>
        <v/>
      </c>
      <c r="CC48" s="244" t="str">
        <f t="array" ref="CC48">IFERROR(INDEX([1]!Sanaudos[Saskaita],MATCH(1,('[1]3.4'!$AM48=[1]!Sanaudos[Kodas])*('[1]3.4'!CC$7='[1]2.SAN'!$M$4:$M$73),0)),"")</f>
        <v/>
      </c>
      <c r="CD48" s="244" t="str">
        <f t="array" ref="CD48">IFERROR(INDEX([1]!Sanaudos[Saskaita],MATCH(1,('[1]3.4'!$AM48=[1]!Sanaudos[Kodas])*('[1]3.4'!CD$7='[1]2.SAN'!$M$4:$M$73),0)),"")</f>
        <v/>
      </c>
      <c r="CE48" s="244" t="str">
        <f t="array" ref="CE48">IFERROR(INDEX([1]!Sanaudos[Saskaita],MATCH(1,('[1]3.4'!$AM48=[1]!Sanaudos[Kodas])*('[1]3.4'!CE$7='[1]2.SAN'!$M$4:$M$73),0)),"")</f>
        <v/>
      </c>
      <c r="CF48" s="244" t="str">
        <f t="array" ref="CF48">IFERROR(INDEX([1]!Sanaudos[Saskaita],MATCH(1,('[1]3.4'!$AM48=[1]!Sanaudos[Kodas])*('[1]3.4'!CF$7='[1]2.SAN'!$M$4:$M$73),0)),"")</f>
        <v/>
      </c>
      <c r="CG48" s="244" t="str">
        <f t="array" ref="CG48">IFERROR(INDEX([1]!Sanaudos[Saskaita],MATCH(1,('[1]3.4'!$AM48=[1]!Sanaudos[Kodas])*('[1]3.4'!CG$7='[1]2.SAN'!$M$4:$M$73),0)),"")</f>
        <v/>
      </c>
      <c r="CH48" s="244" t="str">
        <f t="array" ref="CH48">IFERROR(INDEX([1]!Sanaudos[Saskaita],MATCH(1,('[1]3.4'!$AM48=[1]!Sanaudos[Kodas])*('[1]3.4'!CH$7='[1]2.SAN'!$M$4:$M$73),0)),"")</f>
        <v/>
      </c>
      <c r="CI48" s="244" t="str">
        <f t="array" ref="CI48">IFERROR(INDEX([1]!Sanaudos[Saskaita],MATCH(1,('[1]3.4'!$AM48=[1]!Sanaudos[Kodas])*('[1]3.4'!CI$7='[1]2.SAN'!$M$4:$M$73),0)),"")</f>
        <v/>
      </c>
      <c r="CJ48" s="244" t="str">
        <f t="array" ref="CJ48">IFERROR(INDEX([1]!Sanaudos[Saskaita],MATCH(1,('[1]3.4'!$AM48=[1]!Sanaudos[Kodas])*('[1]3.4'!CJ$7='[1]2.SAN'!$M$4:$M$73),0)),"")</f>
        <v/>
      </c>
      <c r="CK48" s="244" t="str">
        <f t="array" ref="CK48">IFERROR(INDEX([1]!Sanaudos[Saskaita],MATCH(1,('[1]3.4'!$AM48=[1]!Sanaudos[Kodas])*('[1]3.4'!CK$7='[1]2.SAN'!$M$4:$M$73),0)),"")</f>
        <v/>
      </c>
      <c r="CL48" s="244" t="str">
        <f t="array" ref="CL48">IFERROR(INDEX([1]!Sanaudos[Saskaita],MATCH(1,('[1]3.4'!$AM48=[1]!Sanaudos[Kodas])*('[1]3.4'!CL$7='[1]2.SAN'!$M$4:$M$73),0)),"")</f>
        <v/>
      </c>
      <c r="CM48" s="244" t="str">
        <f t="array" ref="CM48">IFERROR(INDEX([1]!Sanaudos[Saskaita],MATCH(1,('[1]3.4'!$AM48=[1]!Sanaudos[Kodas])*('[1]3.4'!CM$7='[1]2.SAN'!$M$4:$M$73),0)),"")</f>
        <v/>
      </c>
      <c r="CN48" s="244" t="str">
        <f t="array" ref="CN48">IFERROR(INDEX([1]!Sanaudos[Saskaita],MATCH(1,('[1]3.4'!$AM48=[1]!Sanaudos[Kodas])*('[1]3.4'!CN$7='[1]2.SAN'!$M$4:$M$73),0)),"")</f>
        <v/>
      </c>
      <c r="CO48" s="244" t="str">
        <f t="array" ref="CO48">IFERROR(INDEX([1]!Sanaudos[Saskaita],MATCH(1,('[1]3.4'!$AM48=[1]!Sanaudos[Kodas])*('[1]3.4'!CO$7='[1]2.SAN'!$M$4:$M$73),0)),"")</f>
        <v/>
      </c>
      <c r="CP48" s="244" t="str">
        <f t="array" ref="CP48">IFERROR(INDEX([1]!Sanaudos[Saskaita],MATCH(1,('[1]3.4'!$AM48=[1]!Sanaudos[Kodas])*('[1]3.4'!CP$7='[1]2.SAN'!$M$4:$M$73),0)),"")</f>
        <v/>
      </c>
      <c r="CQ48" s="244" t="str">
        <f t="array" ref="CQ48">IFERROR(INDEX([1]!Sanaudos[Saskaita],MATCH(1,('[1]3.4'!$AM48=[1]!Sanaudos[Kodas])*('[1]3.4'!CQ$7='[1]2.SAN'!$M$4:$M$73),0)),"")</f>
        <v/>
      </c>
      <c r="CR48" s="244" t="str">
        <f t="array" ref="CR48">IFERROR(INDEX([1]!Sanaudos[Saskaita],MATCH(1,('[1]3.4'!$AM48=[1]!Sanaudos[Kodas])*('[1]3.4'!CR$7='[1]2.SAN'!$M$4:$M$73),0)),"")</f>
        <v/>
      </c>
      <c r="CS48" s="244" t="str">
        <f t="array" ref="CS48">IFERROR(INDEX([1]!Sanaudos[Saskaita],MATCH(1,('[1]3.4'!$AM48=[1]!Sanaudos[Kodas])*('[1]3.4'!CS$7='[1]2.SAN'!$M$4:$M$73),0)),"")</f>
        <v/>
      </c>
      <c r="CT48" s="244" t="str">
        <f t="array" ref="CT48">IFERROR(INDEX([1]!Sanaudos[Saskaita],MATCH(1,('[1]3.4'!$AM48=[1]!Sanaudos[Kodas])*('[1]3.4'!CT$7='[1]2.SAN'!$M$4:$M$73),0)),"")</f>
        <v/>
      </c>
      <c r="CU48" s="244" t="str">
        <f t="array" ref="CU48">IFERROR(INDEX([1]!Sanaudos[Saskaita],MATCH(1,('[1]3.4'!$AM48=[1]!Sanaudos[Kodas])*('[1]3.4'!CU$7='[1]2.SAN'!$M$4:$M$73),0)),"")</f>
        <v/>
      </c>
      <c r="CV48" s="244" t="str">
        <f t="array" ref="CV48">IFERROR(INDEX([1]!Sanaudos[Saskaita],MATCH(1,('[1]3.4'!$AM48=[1]!Sanaudos[Kodas])*('[1]3.4'!CV$7='[1]2.SAN'!$M$4:$M$73),0)),"")</f>
        <v/>
      </c>
      <c r="CW48" s="244" t="str">
        <f t="array" ref="CW48">IFERROR(INDEX([1]!Sanaudos[Saskaita],MATCH(1,('[1]3.4'!$AM48=[1]!Sanaudos[Kodas])*('[1]3.4'!CW$7='[1]2.SAN'!$M$4:$M$73),0)),"")</f>
        <v/>
      </c>
      <c r="CX48" s="244" t="str">
        <f t="array" ref="CX48">IFERROR(INDEX([1]!Sanaudos[Saskaita],MATCH(1,('[1]3.4'!$AM48=[1]!Sanaudos[Kodas])*('[1]3.4'!CX$7='[1]2.SAN'!$M$4:$M$73),0)),"")</f>
        <v/>
      </c>
      <c r="CY48" s="244" t="str">
        <f t="array" ref="CY48">IFERROR(INDEX([1]!Sanaudos[Saskaita],MATCH(1,('[1]3.4'!$AM48=[1]!Sanaudos[Kodas])*('[1]3.4'!CY$7='[1]2.SAN'!$M$4:$M$73),0)),"")</f>
        <v/>
      </c>
      <c r="CZ48" s="244" t="str">
        <f t="array" ref="CZ48">IFERROR(INDEX([1]!Sanaudos[Saskaita],MATCH(1,('[1]3.4'!$AM48=[1]!Sanaudos[Kodas])*('[1]3.4'!CZ$7='[1]2.SAN'!$M$4:$M$73),0)),"")</f>
        <v/>
      </c>
      <c r="DA48" s="244" t="str">
        <f t="array" ref="DA48">IFERROR(INDEX([1]!Sanaudos[Saskaita],MATCH(1,('[1]3.4'!$AM48=[1]!Sanaudos[Kodas])*('[1]3.4'!DA$7='[1]2.SAN'!$M$4:$M$73),0)),"")</f>
        <v/>
      </c>
      <c r="DB48" s="244" t="str">
        <f t="array" ref="DB48">IFERROR(INDEX([1]!Sanaudos[Saskaita],MATCH(1,('[1]3.4'!$AM48=[1]!Sanaudos[Kodas])*('[1]3.4'!DB$7='[1]2.SAN'!$M$4:$M$73),0)),"")</f>
        <v/>
      </c>
      <c r="DC48" s="244" t="str">
        <f t="array" ref="DC48">IFERROR(INDEX([1]!Sanaudos[Saskaita],MATCH(1,('[1]3.4'!$AM48=[1]!Sanaudos[Kodas])*('[1]3.4'!DC$7='[1]2.SAN'!$M$4:$M$73),0)),"")</f>
        <v/>
      </c>
      <c r="DD48" s="244" t="str">
        <f t="array" ref="DD48">IFERROR(INDEX([1]!Sanaudos[Saskaita],MATCH(1,('[1]3.4'!$AM48=[1]!Sanaudos[Kodas])*('[1]3.4'!DD$7='[1]2.SAN'!$M$4:$M$73),0)),"")</f>
        <v/>
      </c>
      <c r="DE48" s="244" t="str">
        <f t="array" ref="DE48">IFERROR(INDEX([1]!Sanaudos[Saskaita],MATCH(1,('[1]3.4'!$AM48=[1]!Sanaudos[Kodas])*('[1]3.4'!DE$7='[1]2.SAN'!$M$4:$M$73),0)),"")</f>
        <v/>
      </c>
      <c r="DF48" s="244" t="str">
        <f t="array" ref="DF48">IFERROR(INDEX([1]!Sanaudos[Saskaita],MATCH(1,('[1]3.4'!$AM48=[1]!Sanaudos[Kodas])*('[1]3.4'!DF$7='[1]2.SAN'!$M$4:$M$73),0)),"")</f>
        <v/>
      </c>
      <c r="DG48" s="244" t="str">
        <f t="array" ref="DG48">IFERROR(INDEX([1]!Sanaudos[Saskaita],MATCH(1,('[1]3.4'!$AM48=[1]!Sanaudos[Kodas])*('[1]3.4'!DG$7='[1]2.SAN'!$M$4:$M$73),0)),"")</f>
        <v/>
      </c>
      <c r="DH48" s="244" t="str">
        <f t="array" ref="DH48">IFERROR(INDEX([1]!Sanaudos[Saskaita],MATCH(1,('[1]3.4'!$AM48=[1]!Sanaudos[Kodas])*('[1]3.4'!DH$7='[1]2.SAN'!$M$4:$M$73),0)),"")</f>
        <v/>
      </c>
      <c r="DI48" s="244" t="str">
        <f t="array" ref="DI48">IFERROR(INDEX([1]!Sanaudos[Saskaita],MATCH(1,('[1]3.4'!$AM48=[1]!Sanaudos[Kodas])*('[1]3.4'!DI$7='[1]2.SAN'!$M$4:$M$73),0)),"")</f>
        <v/>
      </c>
      <c r="DJ48" s="244" t="str">
        <f t="array" ref="DJ48">IFERROR(INDEX([1]!Sanaudos[Saskaita],MATCH(1,('[1]3.4'!$AM48=[1]!Sanaudos[Kodas])*('[1]3.4'!DJ$7='[1]2.SAN'!$M$4:$M$73),0)),"")</f>
        <v/>
      </c>
      <c r="DK48" s="244" t="str">
        <f t="array" ref="DK48">IFERROR(INDEX([1]!Sanaudos[Saskaita],MATCH(1,('[1]3.4'!$AM48=[1]!Sanaudos[Kodas])*('[1]3.4'!DK$7='[1]2.SAN'!$M$4:$M$73),0)),"")</f>
        <v/>
      </c>
      <c r="DL48" s="244" t="str">
        <f t="array" ref="DL48">IFERROR(INDEX([1]!Sanaudos[Saskaita],MATCH(1,('[1]3.4'!$AM48=[1]!Sanaudos[Kodas])*('[1]3.4'!DL$7='[1]2.SAN'!$M$4:$M$73),0)),"")</f>
        <v/>
      </c>
      <c r="DM48" s="244" t="str">
        <f t="array" ref="DM48">IFERROR(INDEX([1]!Sanaudos[Saskaita],MATCH(1,('[1]3.4'!$AM48=[1]!Sanaudos[Kodas])*('[1]3.4'!DM$7='[1]2.SAN'!$M$4:$M$73),0)),"")</f>
        <v/>
      </c>
      <c r="DN48" s="244" t="str">
        <f t="array" ref="DN48">IFERROR(INDEX([1]!Sanaudos[Saskaita],MATCH(1,('[1]3.4'!$AM48=[1]!Sanaudos[Kodas])*('[1]3.4'!DN$7='[1]2.SAN'!$M$4:$M$73),0)),"")</f>
        <v/>
      </c>
      <c r="DO48" s="244" t="str">
        <f t="array" ref="DO48">IFERROR(INDEX([1]!Sanaudos[Saskaita],MATCH(1,('[1]3.4'!$AM48=[1]!Sanaudos[Kodas])*('[1]3.4'!DO$7='[1]2.SAN'!$M$4:$M$73),0)),"")</f>
        <v/>
      </c>
      <c r="DP48" s="244" t="str">
        <f t="array" ref="DP48">IFERROR(INDEX([1]!Sanaudos[Saskaita],MATCH(1,('[1]3.4'!$AM48=[1]!Sanaudos[Kodas])*('[1]3.4'!DP$7='[1]2.SAN'!$M$4:$M$73),0)),"")</f>
        <v/>
      </c>
      <c r="DQ48" s="244" t="str">
        <f t="array" ref="DQ48">IFERROR(INDEX([1]!Sanaudos[Saskaita],MATCH(1,('[1]3.4'!$AM48=[1]!Sanaudos[Kodas])*('[1]3.4'!DQ$7='[1]2.SAN'!$M$4:$M$73),0)),"")</f>
        <v/>
      </c>
      <c r="DR48" s="244" t="str">
        <f t="array" ref="DR48">IFERROR(INDEX([1]!Sanaudos[Saskaita],MATCH(1,('[1]3.4'!$AM48=[1]!Sanaudos[Kodas])*('[1]3.4'!DR$7='[1]2.SAN'!$M$4:$M$73),0)),"")</f>
        <v/>
      </c>
      <c r="DS48" s="244" t="str">
        <f t="array" ref="DS48">IFERROR(INDEX([1]!Sanaudos[Saskaita],MATCH(1,('[1]3.4'!$AM48=[1]!Sanaudos[Kodas])*('[1]3.4'!DS$7='[1]2.SAN'!$M$4:$M$73),0)),"")</f>
        <v/>
      </c>
      <c r="DT48" s="244" t="str">
        <f t="array" ref="DT48">IFERROR(INDEX([1]!Sanaudos[Saskaita],MATCH(1,('[1]3.4'!$AM48=[1]!Sanaudos[Kodas])*('[1]3.4'!DT$7='[1]2.SAN'!$M$4:$M$73),0)),"")</f>
        <v/>
      </c>
      <c r="DU48" s="244" t="str">
        <f t="array" ref="DU48">IFERROR(INDEX([1]!Sanaudos[Saskaita],MATCH(1,('[1]3.4'!$AM48=[1]!Sanaudos[Kodas])*('[1]3.4'!DU$7='[1]2.SAN'!$M$4:$M$73),0)),"")</f>
        <v/>
      </c>
      <c r="DV48" s="244" t="str">
        <f t="array" ref="DV48">IFERROR(INDEX([1]!Sanaudos[Saskaita],MATCH(1,('[1]3.4'!$AM48=[1]!Sanaudos[Kodas])*('[1]3.4'!DV$7='[1]2.SAN'!$M$4:$M$73),0)),"")</f>
        <v/>
      </c>
      <c r="DW48" s="244" t="str">
        <f t="array" ref="DW48">IFERROR(INDEX([1]!Sanaudos[Saskaita],MATCH(1,('[1]3.4'!$AM48=[1]!Sanaudos[Kodas])*('[1]3.4'!DW$7='[1]2.SAN'!$M$4:$M$73),0)),"")</f>
        <v/>
      </c>
      <c r="DX48" s="244" t="str">
        <f t="array" ref="DX48">IFERROR(INDEX([1]!Sanaudos[Saskaita],MATCH(1,('[1]3.4'!$AM48=[1]!Sanaudos[Kodas])*('[1]3.4'!DX$7='[1]2.SAN'!$M$4:$M$73),0)),"")</f>
        <v/>
      </c>
      <c r="DY48" s="244" t="str">
        <f t="array" ref="DY48">IFERROR(INDEX([1]!Sanaudos[Saskaita],MATCH(1,('[1]3.4'!$AM48=[1]!Sanaudos[Kodas])*('[1]3.4'!DY$7='[1]2.SAN'!$M$4:$M$73),0)),"")</f>
        <v/>
      </c>
      <c r="DZ48" s="244" t="str">
        <f t="array" ref="DZ48">IFERROR(INDEX([1]!Sanaudos[Saskaita],MATCH(1,('[1]3.4'!$AM48=[1]!Sanaudos[Kodas])*('[1]3.4'!DZ$7='[1]2.SAN'!$M$4:$M$73),0)),"")</f>
        <v/>
      </c>
      <c r="EA48" s="244" t="str">
        <f t="array" ref="EA48">IFERROR(INDEX([1]!Sanaudos[Saskaita],MATCH(1,('[1]3.4'!$AM48=[1]!Sanaudos[Kodas])*('[1]3.4'!EA$7='[1]2.SAN'!$M$4:$M$73),0)),"")</f>
        <v/>
      </c>
      <c r="EB48" s="244" t="str">
        <f t="array" ref="EB48">IFERROR(INDEX([1]!Sanaudos[Saskaita],MATCH(1,('[1]3.4'!$AM48=[1]!Sanaudos[Kodas])*('[1]3.4'!EB$7='[1]2.SAN'!$M$4:$M$73),0)),"")</f>
        <v/>
      </c>
      <c r="EC48" s="244" t="str">
        <f t="array" ref="EC48">IFERROR(INDEX([1]!Sanaudos[Saskaita],MATCH(1,('[1]3.4'!$AM48=[1]!Sanaudos[Kodas])*('[1]3.4'!EC$7='[1]2.SAN'!$M$4:$M$73),0)),"")</f>
        <v/>
      </c>
      <c r="ED48" s="244" t="str">
        <f t="array" ref="ED48">IFERROR(INDEX([1]!Sanaudos[Saskaita],MATCH(1,('[1]3.4'!$AM48=[1]!Sanaudos[Kodas])*('[1]3.4'!ED$7='[1]2.SAN'!$M$4:$M$73),0)),"")</f>
        <v/>
      </c>
      <c r="EE48" s="244" t="str">
        <f t="array" ref="EE48">IFERROR(INDEX([1]!Sanaudos[Saskaita],MATCH(1,('[1]3.4'!$AM48=[1]!Sanaudos[Kodas])*('[1]3.4'!EE$7='[1]2.SAN'!$M$4:$M$73),0)),"")</f>
        <v/>
      </c>
      <c r="EF48" s="244" t="str">
        <f t="array" ref="EF48">IFERROR(INDEX([1]!Sanaudos[Saskaita],MATCH(1,('[1]3.4'!$AM48=[1]!Sanaudos[Kodas])*('[1]3.4'!EF$7='[1]2.SAN'!$M$4:$M$73),0)),"")</f>
        <v/>
      </c>
      <c r="EG48" s="244" t="str">
        <f t="array" ref="EG48">IFERROR(INDEX([1]!Sanaudos[Saskaita],MATCH(1,('[1]3.4'!$AM48=[1]!Sanaudos[Kodas])*('[1]3.4'!EG$7='[1]2.SAN'!$M$4:$M$73),0)),"")</f>
        <v/>
      </c>
      <c r="EH48" s="244" t="str">
        <f t="array" ref="EH48">IFERROR(INDEX([1]!Sanaudos[Saskaita],MATCH(1,('[1]3.4'!$AM48=[1]!Sanaudos[Kodas])*('[1]3.4'!EH$7='[1]2.SAN'!$M$4:$M$73),0)),"")</f>
        <v/>
      </c>
      <c r="EI48" s="244" t="str">
        <f t="array" ref="EI48">IFERROR(INDEX([1]!Sanaudos[Saskaita],MATCH(1,('[1]3.4'!$AM48=[1]!Sanaudos[Kodas])*('[1]3.4'!EI$7='[1]2.SAN'!$M$4:$M$73),0)),"")</f>
        <v/>
      </c>
      <c r="EJ48" s="244" t="str">
        <f t="array" ref="EJ48">IFERROR(INDEX([1]!Sanaudos[Saskaita],MATCH(1,('[1]3.4'!$AM48=[1]!Sanaudos[Kodas])*('[1]3.4'!EJ$7='[1]2.SAN'!$M$4:$M$73),0)),"")</f>
        <v/>
      </c>
      <c r="EK48" s="244" t="str">
        <f t="array" ref="EK48">IFERROR(INDEX([1]!Sanaudos[Saskaita],MATCH(1,('[1]3.4'!$AM48=[1]!Sanaudos[Kodas])*('[1]3.4'!EK$7='[1]2.SAN'!$M$4:$M$73),0)),"")</f>
        <v/>
      </c>
      <c r="EL48" s="244" t="str">
        <f t="array" ref="EL48">IFERROR(INDEX([1]!Sanaudos[Saskaita],MATCH(1,('[1]3.4'!$AM48=[1]!Sanaudos[Kodas])*('[1]3.4'!EL$7='[1]2.SAN'!$M$4:$M$73),0)),"")</f>
        <v/>
      </c>
      <c r="EM48" s="244" t="str">
        <f t="array" ref="EM48">IFERROR(INDEX([1]!Sanaudos[Saskaita],MATCH(1,('[1]3.4'!$AM48=[1]!Sanaudos[Kodas])*('[1]3.4'!EM$7='[1]2.SAN'!$M$4:$M$73),0)),"")</f>
        <v/>
      </c>
      <c r="EN48" s="244" t="str">
        <f t="array" ref="EN48">IFERROR(INDEX([1]!Sanaudos[Saskaita],MATCH(1,('[1]3.4'!$AM48=[1]!Sanaudos[Kodas])*('[1]3.4'!EN$7='[1]2.SAN'!$M$4:$M$73),0)),"")</f>
        <v/>
      </c>
      <c r="EO48" s="244" t="str">
        <f t="array" ref="EO48">IFERROR(INDEX([1]!Sanaudos[Saskaita],MATCH(1,('[1]3.4'!$AM48=[1]!Sanaudos[Kodas])*('[1]3.4'!EO$7='[1]2.SAN'!$M$4:$M$73),0)),"")</f>
        <v/>
      </c>
      <c r="EP48" s="244" t="str">
        <f t="array" ref="EP48">IFERROR(INDEX([1]!Sanaudos[Saskaita],MATCH(1,('[1]3.4'!$AM48=[1]!Sanaudos[Kodas])*('[1]3.4'!EP$7='[1]2.SAN'!$M$4:$M$73),0)),"")</f>
        <v/>
      </c>
      <c r="EQ48" s="244" t="str">
        <f t="array" ref="EQ48">IFERROR(INDEX([1]!Sanaudos[Saskaita],MATCH(1,('[1]3.4'!$AM48=[1]!Sanaudos[Kodas])*('[1]3.4'!EQ$7='[1]2.SAN'!$M$4:$M$73),0)),"")</f>
        <v/>
      </c>
      <c r="ER48" s="244" t="str">
        <f t="array" ref="ER48">IFERROR(INDEX([1]!Sanaudos[Saskaita],MATCH(1,('[1]3.4'!$AM48=[1]!Sanaudos[Kodas])*('[1]3.4'!ER$7='[1]2.SAN'!$M$4:$M$73),0)),"")</f>
        <v/>
      </c>
      <c r="ES48" s="244" t="str">
        <f t="array" ref="ES48">IFERROR(INDEX([1]!Sanaudos[Saskaita],MATCH(1,('[1]3.4'!$AM48=[1]!Sanaudos[Kodas])*('[1]3.4'!ES$7='[1]2.SAN'!$M$4:$M$73),0)),"")</f>
        <v/>
      </c>
      <c r="ET48" s="244" t="str">
        <f t="array" ref="ET48">IFERROR(INDEX([1]!Sanaudos[Saskaita],MATCH(1,('[1]3.4'!$AM48=[1]!Sanaudos[Kodas])*('[1]3.4'!ET$7='[1]2.SAN'!$M$4:$M$73),0)),"")</f>
        <v/>
      </c>
      <c r="EU48" s="244" t="str">
        <f t="array" ref="EU48">IFERROR(INDEX([1]!Sanaudos[Saskaita],MATCH(1,('[1]3.4'!$AM48=[1]!Sanaudos[Kodas])*('[1]3.4'!EU$7='[1]2.SAN'!$M$4:$M$73),0)),"")</f>
        <v/>
      </c>
      <c r="EV48" s="244" t="str">
        <f t="array" ref="EV48">IFERROR(INDEX([1]!Sanaudos[Saskaita],MATCH(1,('[1]3.4'!$AM48=[1]!Sanaudos[Kodas])*('[1]3.4'!EV$7='[1]2.SAN'!$M$4:$M$73),0)),"")</f>
        <v/>
      </c>
      <c r="EW48" s="244" t="str">
        <f t="array" ref="EW48">IFERROR(INDEX([1]!Sanaudos[Saskaita],MATCH(1,('[1]3.4'!$AM48=[1]!Sanaudos[Kodas])*('[1]3.4'!EW$7='[1]2.SAN'!$M$4:$M$73),0)),"")</f>
        <v/>
      </c>
      <c r="EX48" s="244" t="str">
        <f t="array" ref="EX48">IFERROR(INDEX([1]!Sanaudos[Saskaita],MATCH(1,('[1]3.4'!$AM48=[1]!Sanaudos[Kodas])*('[1]3.4'!EX$7='[1]2.SAN'!$M$4:$M$73),0)),"")</f>
        <v/>
      </c>
      <c r="EY48" s="244" t="str">
        <f t="array" ref="EY48">IFERROR(INDEX([1]!Sanaudos[Saskaita],MATCH(1,('[1]3.4'!$AM48=[1]!Sanaudos[Kodas])*('[1]3.4'!EY$7='[1]2.SAN'!$M$4:$M$73),0)),"")</f>
        <v/>
      </c>
      <c r="EZ48" s="244" t="str">
        <f t="array" ref="EZ48">IFERROR(INDEX([1]!Sanaudos[Saskaita],MATCH(1,('[1]3.4'!$AM48=[1]!Sanaudos[Kodas])*('[1]3.4'!EZ$7='[1]2.SAN'!$M$4:$M$73),0)),"")</f>
        <v/>
      </c>
      <c r="FA48" s="244" t="str">
        <f t="array" ref="FA48">IFERROR(INDEX([1]!Sanaudos[Saskaita],MATCH(1,('[1]3.4'!$AM48=[1]!Sanaudos[Kodas])*('[1]3.4'!FA$7='[1]2.SAN'!$M$4:$M$73),0)),"")</f>
        <v/>
      </c>
      <c r="FB48" s="244" t="str">
        <f t="array" ref="FB48">IFERROR(INDEX([1]!Sanaudos[Saskaita],MATCH(1,('[1]3.4'!$AM48=[1]!Sanaudos[Kodas])*('[1]3.4'!FB$7='[1]2.SAN'!$M$4:$M$73),0)),"")</f>
        <v/>
      </c>
      <c r="FC48" s="244" t="str">
        <f t="array" ref="FC48">IFERROR(INDEX([1]!Sanaudos[Saskaita],MATCH(1,('[1]3.4'!$AM48=[1]!Sanaudos[Kodas])*('[1]3.4'!FC$7='[1]2.SAN'!$M$4:$M$73),0)),"")</f>
        <v/>
      </c>
      <c r="FD48" s="244" t="str">
        <f t="array" ref="FD48">IFERROR(INDEX([1]!Sanaudos[Saskaita],MATCH(1,('[1]3.4'!$AM48=[1]!Sanaudos[Kodas])*('[1]3.4'!FD$7='[1]2.SAN'!$M$4:$M$73),0)),"")</f>
        <v/>
      </c>
      <c r="FE48" s="244" t="str">
        <f t="array" ref="FE48">IFERROR(INDEX([1]!Sanaudos[Saskaita],MATCH(1,('[1]3.4'!$AM48=[1]!Sanaudos[Kodas])*('[1]3.4'!FE$7='[1]2.SAN'!$M$4:$M$73),0)),"")</f>
        <v/>
      </c>
      <c r="FF48" s="244" t="str">
        <f t="array" ref="FF48">IFERROR(INDEX([1]!Sanaudos[Saskaita],MATCH(1,('[1]3.4'!$AM48=[1]!Sanaudos[Kodas])*('[1]3.4'!FF$7='[1]2.SAN'!$M$4:$M$73),0)),"")</f>
        <v/>
      </c>
      <c r="FG48" s="244" t="str">
        <f t="array" ref="FG48">IFERROR(INDEX([1]!Sanaudos[Saskaita],MATCH(1,('[1]3.4'!$AM48=[1]!Sanaudos[Kodas])*('[1]3.4'!FG$7='[1]2.SAN'!$M$4:$M$73),0)),"")</f>
        <v/>
      </c>
      <c r="FH48" s="244" t="str">
        <f t="array" ref="FH48">IFERROR(INDEX([1]!Sanaudos[Saskaita],MATCH(1,('[1]3.4'!$AM48=[1]!Sanaudos[Kodas])*('[1]3.4'!FH$7='[1]2.SAN'!$M$4:$M$73),0)),"")</f>
        <v/>
      </c>
      <c r="FI48" s="244" t="str">
        <f t="array" ref="FI48">IFERROR(INDEX([1]!Sanaudos[Saskaita],MATCH(1,('[1]3.4'!$AM48=[1]!Sanaudos[Kodas])*('[1]3.4'!FI$7='[1]2.SAN'!$M$4:$M$73),0)),"")</f>
        <v/>
      </c>
      <c r="FJ48" s="244" t="str">
        <f t="array" ref="FJ48">IFERROR(INDEX([1]!Sanaudos[Saskaita],MATCH(1,('[1]3.4'!$AM48=[1]!Sanaudos[Kodas])*('[1]3.4'!FJ$7='[1]2.SAN'!$M$4:$M$73),0)),"")</f>
        <v/>
      </c>
      <c r="FK48" s="244" t="str">
        <f t="array" ref="FK48">IFERROR(INDEX([1]!Sanaudos[Saskaita],MATCH(1,('[1]3.4'!$AM48=[1]!Sanaudos[Kodas])*('[1]3.4'!FK$7='[1]2.SAN'!$M$4:$M$73),0)),"")</f>
        <v/>
      </c>
      <c r="FL48" s="244" t="str">
        <f t="array" ref="FL48">IFERROR(INDEX([1]!Sanaudos[Saskaita],MATCH(1,('[1]3.4'!$AM48=[1]!Sanaudos[Kodas])*('[1]3.4'!FL$7='[1]2.SAN'!$M$4:$M$73),0)),"")</f>
        <v/>
      </c>
      <c r="FM48" s="244" t="str">
        <f t="array" ref="FM48">IFERROR(INDEX([1]!Sanaudos[Saskaita],MATCH(1,('[1]3.4'!$AM48=[1]!Sanaudos[Kodas])*('[1]3.4'!FM$7='[1]2.SAN'!$M$4:$M$73),0)),"")</f>
        <v/>
      </c>
      <c r="FN48" s="244" t="str">
        <f t="array" ref="FN48">IFERROR(INDEX([1]!Sanaudos[Saskaita],MATCH(1,('[1]3.4'!$AM48=[1]!Sanaudos[Kodas])*('[1]3.4'!FN$7='[1]2.SAN'!$M$4:$M$73),0)),"")</f>
        <v/>
      </c>
      <c r="FO48" s="244" t="str">
        <f t="array" ref="FO48">IFERROR(INDEX([1]!Sanaudos[Saskaita],MATCH(1,('[1]3.4'!$AM48=[1]!Sanaudos[Kodas])*('[1]3.4'!FO$7='[1]2.SAN'!$M$4:$M$73),0)),"")</f>
        <v/>
      </c>
      <c r="FP48" s="244" t="str">
        <f t="array" ref="FP48">IFERROR(INDEX([1]!Sanaudos[Saskaita],MATCH(1,('[1]3.4'!$AM48=[1]!Sanaudos[Kodas])*('[1]3.4'!FP$7='[1]2.SAN'!$M$4:$M$73),0)),"")</f>
        <v/>
      </c>
      <c r="FQ48" s="244" t="str">
        <f t="array" ref="FQ48">IFERROR(INDEX([1]!Sanaudos[Saskaita],MATCH(1,('[1]3.4'!$AM48=[1]!Sanaudos[Kodas])*('[1]3.4'!FQ$7='[1]2.SAN'!$M$4:$M$73),0)),"")</f>
        <v/>
      </c>
      <c r="FR48" s="244" t="str">
        <f t="array" ref="FR48">IFERROR(INDEX([1]!Sanaudos[Saskaita],MATCH(1,('[1]3.4'!$AM48=[1]!Sanaudos[Kodas])*('[1]3.4'!FR$7='[1]2.SAN'!$M$4:$M$73),0)),"")</f>
        <v/>
      </c>
      <c r="FS48" s="244" t="str">
        <f t="array" ref="FS48">IFERROR(INDEX([1]!Sanaudos[Saskaita],MATCH(1,('[1]3.4'!$AM48=[1]!Sanaudos[Kodas])*('[1]3.4'!FS$7='[1]2.SAN'!$M$4:$M$73),0)),"")</f>
        <v/>
      </c>
      <c r="FT48" s="244" t="str">
        <f t="array" ref="FT48">IFERROR(INDEX([1]!Sanaudos[Saskaita],MATCH(1,('[1]3.4'!$AM48=[1]!Sanaudos[Kodas])*('[1]3.4'!FT$7='[1]2.SAN'!$M$4:$M$73),0)),"")</f>
        <v/>
      </c>
      <c r="FU48" s="244" t="str">
        <f t="array" ref="FU48">IFERROR(INDEX([1]!Sanaudos[Saskaita],MATCH(1,('[1]3.4'!$AM48=[1]!Sanaudos[Kodas])*('[1]3.4'!FU$7='[1]2.SAN'!$M$4:$M$73),0)),"")</f>
        <v/>
      </c>
      <c r="FV48" s="244" t="str">
        <f t="array" ref="FV48">IFERROR(INDEX([1]!Sanaudos[Saskaita],MATCH(1,('[1]3.4'!$AM48=[1]!Sanaudos[Kodas])*('[1]3.4'!FV$7='[1]2.SAN'!$M$4:$M$73),0)),"")</f>
        <v/>
      </c>
      <c r="FW48" s="244" t="str">
        <f t="array" ref="FW48">IFERROR(INDEX([1]!Sanaudos[Saskaita],MATCH(1,('[1]3.4'!$AM48=[1]!Sanaudos[Kodas])*('[1]3.4'!FW$7='[1]2.SAN'!$M$4:$M$73),0)),"")</f>
        <v/>
      </c>
      <c r="FX48" s="244" t="str">
        <f t="array" ref="FX48">IFERROR(INDEX([1]!Sanaudos[Saskaita],MATCH(1,('[1]3.4'!$AM48=[1]!Sanaudos[Kodas])*('[1]3.4'!FX$7='[1]2.SAN'!$M$4:$M$73),0)),"")</f>
        <v/>
      </c>
      <c r="FY48" s="244" t="str">
        <f t="array" ref="FY48">IFERROR(INDEX([1]!Sanaudos[Saskaita],MATCH(1,('[1]3.4'!$AM48=[1]!Sanaudos[Kodas])*('[1]3.4'!FY$7='[1]2.SAN'!$M$4:$M$73),0)),"")</f>
        <v/>
      </c>
      <c r="FZ48" s="244" t="str">
        <f t="array" ref="FZ48">IFERROR(INDEX([1]!Sanaudos[Saskaita],MATCH(1,('[1]3.4'!$AM48=[1]!Sanaudos[Kodas])*('[1]3.4'!FZ$7='[1]2.SAN'!$M$4:$M$73),0)),"")</f>
        <v/>
      </c>
      <c r="GA48" s="244" t="str">
        <f t="array" ref="GA48">IFERROR(INDEX([1]!Sanaudos[Saskaita],MATCH(1,('[1]3.4'!$AM48=[1]!Sanaudos[Kodas])*('[1]3.4'!GA$7='[1]2.SAN'!$M$4:$M$73),0)),"")</f>
        <v/>
      </c>
      <c r="GB48" s="244" t="str">
        <f t="array" ref="GB48">IFERROR(INDEX([1]!Sanaudos[Saskaita],MATCH(1,('[1]3.4'!$AM48=[1]!Sanaudos[Kodas])*('[1]3.4'!GB$7='[1]2.SAN'!$M$4:$M$73),0)),"")</f>
        <v/>
      </c>
      <c r="GC48" s="244" t="str">
        <f t="array" ref="GC48">IFERROR(INDEX([1]!Sanaudos[Saskaita],MATCH(1,('[1]3.4'!$AM48=[1]!Sanaudos[Kodas])*('[1]3.4'!GC$7='[1]2.SAN'!$M$4:$M$73),0)),"")</f>
        <v/>
      </c>
      <c r="GD48" s="244" t="str">
        <f t="array" ref="GD48">IFERROR(INDEX([1]!Sanaudos[Saskaita],MATCH(1,('[1]3.4'!$AM48=[1]!Sanaudos[Kodas])*('[1]3.4'!GD$7='[1]2.SAN'!$M$4:$M$73),0)),"")</f>
        <v/>
      </c>
      <c r="GE48" s="244" t="str">
        <f t="array" ref="GE48">IFERROR(INDEX([1]!Sanaudos[Saskaita],MATCH(1,('[1]3.4'!$AM48=[1]!Sanaudos[Kodas])*('[1]3.4'!GE$7='[1]2.SAN'!$M$4:$M$73),0)),"")</f>
        <v/>
      </c>
      <c r="GF48" s="244" t="str">
        <f t="array" ref="GF48">IFERROR(INDEX([1]!Sanaudos[Saskaita],MATCH(1,('[1]3.4'!$AM48=[1]!Sanaudos[Kodas])*('[1]3.4'!GF$7='[1]2.SAN'!$M$4:$M$73),0)),"")</f>
        <v/>
      </c>
      <c r="GG48" s="244" t="str">
        <f t="array" ref="GG48">IFERROR(INDEX([1]!Sanaudos[Saskaita],MATCH(1,('[1]3.4'!$AM48=[1]!Sanaudos[Kodas])*('[1]3.4'!GG$7='[1]2.SAN'!$M$4:$M$73),0)),"")</f>
        <v/>
      </c>
      <c r="GH48" s="244" t="str">
        <f t="array" ref="GH48">IFERROR(INDEX([1]!Sanaudos[Saskaita],MATCH(1,('[1]3.4'!$AM48=[1]!Sanaudos[Kodas])*('[1]3.4'!GH$7='[1]2.SAN'!$M$4:$M$73),0)),"")</f>
        <v/>
      </c>
      <c r="GI48" s="244" t="str">
        <f t="array" ref="GI48">IFERROR(INDEX([1]!Sanaudos[Saskaita],MATCH(1,('[1]3.4'!$AM48=[1]!Sanaudos[Kodas])*('[1]3.4'!GI$7='[1]2.SAN'!$M$4:$M$73),0)),"")</f>
        <v/>
      </c>
      <c r="GJ48" s="244" t="str">
        <f t="array" ref="GJ48">IFERROR(INDEX([1]!Sanaudos[Saskaita],MATCH(1,('[1]3.4'!$AM48=[1]!Sanaudos[Kodas])*('[1]3.4'!GJ$7='[1]2.SAN'!$M$4:$M$73),0)),"")</f>
        <v/>
      </c>
      <c r="GK48" s="244" t="str">
        <f t="array" ref="GK48">IFERROR(INDEX([1]!Sanaudos[Saskaita],MATCH(1,('[1]3.4'!$AM48=[1]!Sanaudos[Kodas])*('[1]3.4'!GK$7='[1]2.SAN'!$M$4:$M$73),0)),"")</f>
        <v/>
      </c>
      <c r="GL48" s="244" t="str">
        <f t="array" ref="GL48">IFERROR(INDEX([1]!Sanaudos[Saskaita],MATCH(1,('[1]3.4'!$AM48=[1]!Sanaudos[Kodas])*('[1]3.4'!GL$7='[1]2.SAN'!$M$4:$M$73),0)),"")</f>
        <v/>
      </c>
      <c r="GM48" s="244" t="str">
        <f t="array" ref="GM48">IFERROR(INDEX([1]!Sanaudos[Saskaita],MATCH(1,('[1]3.4'!$AM48=[1]!Sanaudos[Kodas])*('[1]3.4'!GM$7='[1]2.SAN'!$M$4:$M$73),0)),"")</f>
        <v/>
      </c>
      <c r="GN48" s="244" t="str">
        <f t="array" ref="GN48">IFERROR(INDEX([1]!Sanaudos[Saskaita],MATCH(1,('[1]3.4'!$AM48=[1]!Sanaudos[Kodas])*('[1]3.4'!GN$7='[1]2.SAN'!$M$4:$M$73),0)),"")</f>
        <v/>
      </c>
      <c r="GO48" s="244" t="str">
        <f t="array" ref="GO48">IFERROR(INDEX([1]!Sanaudos[Saskaita],MATCH(1,('[1]3.4'!$AM48=[1]!Sanaudos[Kodas])*('[1]3.4'!GO$7='[1]2.SAN'!$M$4:$M$73),0)),"")</f>
        <v/>
      </c>
      <c r="GP48" s="244" t="str">
        <f t="array" ref="GP48">IFERROR(INDEX([1]!Sanaudos[Saskaita],MATCH(1,('[1]3.4'!$AM48=[1]!Sanaudos[Kodas])*('[1]3.4'!GP$7='[1]2.SAN'!$M$4:$M$73),0)),"")</f>
        <v/>
      </c>
      <c r="GQ48" s="244" t="str">
        <f t="array" ref="GQ48">IFERROR(INDEX([1]!Sanaudos[Saskaita],MATCH(1,('[1]3.4'!$AM48=[1]!Sanaudos[Kodas])*('[1]3.4'!GQ$7='[1]2.SAN'!$M$4:$M$73),0)),"")</f>
        <v/>
      </c>
      <c r="GR48" s="244" t="str">
        <f t="array" ref="GR48">IFERROR(INDEX([1]!Sanaudos[Saskaita],MATCH(1,('[1]3.4'!$AM48=[1]!Sanaudos[Kodas])*('[1]3.4'!GR$7='[1]2.SAN'!$M$4:$M$73),0)),"")</f>
        <v/>
      </c>
      <c r="GS48" s="244" t="str">
        <f t="array" ref="GS48">IFERROR(INDEX([1]!Sanaudos[Saskaita],MATCH(1,('[1]3.4'!$AM48=[1]!Sanaudos[Kodas])*('[1]3.4'!GS$7='[1]2.SAN'!$M$4:$M$73),0)),"")</f>
        <v/>
      </c>
      <c r="GT48" s="244" t="str">
        <f t="array" ref="GT48">IFERROR(INDEX([1]!Sanaudos[Saskaita],MATCH(1,('[1]3.4'!$AM48=[1]!Sanaudos[Kodas])*('[1]3.4'!GT$7='[1]2.SAN'!$M$4:$M$73),0)),"")</f>
        <v/>
      </c>
      <c r="GU48" s="244" t="str">
        <f t="array" ref="GU48">IFERROR(INDEX([1]!Sanaudos[Saskaita],MATCH(1,('[1]3.4'!$AM48=[1]!Sanaudos[Kodas])*('[1]3.4'!GU$7='[1]2.SAN'!$M$4:$M$73),0)),"")</f>
        <v/>
      </c>
      <c r="GV48" s="244" t="str">
        <f t="array" ref="GV48">IFERROR(INDEX([1]!Sanaudos[Saskaita],MATCH(1,('[1]3.4'!$AM48=[1]!Sanaudos[Kodas])*('[1]3.4'!GV$7='[1]2.SAN'!$M$4:$M$73),0)),"")</f>
        <v/>
      </c>
      <c r="GW48" s="244" t="str">
        <f t="array" ref="GW48">IFERROR(INDEX([1]!Sanaudos[Saskaita],MATCH(1,('[1]3.4'!$AM48=[1]!Sanaudos[Kodas])*('[1]3.4'!GW$7='[1]2.SAN'!$M$4:$M$73),0)),"")</f>
        <v/>
      </c>
      <c r="GX48" s="244" t="str">
        <f t="array" ref="GX48">IFERROR(INDEX([1]!Sanaudos[Saskaita],MATCH(1,('[1]3.4'!$AM48=[1]!Sanaudos[Kodas])*('[1]3.4'!GX$7='[1]2.SAN'!$M$4:$M$73),0)),"")</f>
        <v/>
      </c>
      <c r="GY48" s="244" t="str">
        <f t="array" ref="GY48">IFERROR(INDEX([1]!Sanaudos[Saskaita],MATCH(1,('[1]3.4'!$AM48=[1]!Sanaudos[Kodas])*('[1]3.4'!GY$7='[1]2.SAN'!$M$4:$M$73),0)),"")</f>
        <v/>
      </c>
      <c r="GZ48" s="244" t="str">
        <f t="array" ref="GZ48">IFERROR(INDEX([1]!Sanaudos[Saskaita],MATCH(1,('[1]3.4'!$AM48=[1]!Sanaudos[Kodas])*('[1]3.4'!GZ$7='[1]2.SAN'!$M$4:$M$73),0)),"")</f>
        <v/>
      </c>
      <c r="HA48" s="244" t="str">
        <f t="array" ref="HA48">IFERROR(INDEX([1]!Sanaudos[Saskaita],MATCH(1,('[1]3.4'!$AM48=[1]!Sanaudos[Kodas])*('[1]3.4'!HA$7='[1]2.SAN'!$M$4:$M$73),0)),"")</f>
        <v/>
      </c>
      <c r="HB48" s="244" t="str">
        <f t="array" ref="HB48">IFERROR(INDEX([1]!Sanaudos[Saskaita],MATCH(1,('[1]3.4'!$AM48=[1]!Sanaudos[Kodas])*('[1]3.4'!HB$7='[1]2.SAN'!$M$4:$M$73),0)),"")</f>
        <v/>
      </c>
      <c r="HC48" s="244" t="str">
        <f t="array" ref="HC48">IFERROR(INDEX([1]!Sanaudos[Saskaita],MATCH(1,('[1]3.4'!$AM48=[1]!Sanaudos[Kodas])*('[1]3.4'!HC$7='[1]2.SAN'!$M$4:$M$73),0)),"")</f>
        <v/>
      </c>
      <c r="HD48" s="244" t="str">
        <f t="array" ref="HD48">IFERROR(INDEX([1]!Sanaudos[Saskaita],MATCH(1,('[1]3.4'!$AM48=[1]!Sanaudos[Kodas])*('[1]3.4'!HD$7='[1]2.SAN'!$M$4:$M$73),0)),"")</f>
        <v/>
      </c>
      <c r="HE48" s="244" t="str">
        <f t="array" ref="HE48">IFERROR(INDEX([1]!Sanaudos[Saskaita],MATCH(1,('[1]3.4'!$AM48=[1]!Sanaudos[Kodas])*('[1]3.4'!HE$7='[1]2.SAN'!$M$4:$M$73),0)),"")</f>
        <v/>
      </c>
      <c r="HF48" s="244" t="str">
        <f t="array" ref="HF48">IFERROR(INDEX([1]!Sanaudos[Saskaita],MATCH(1,('[1]3.4'!$AM48=[1]!Sanaudos[Kodas])*('[1]3.4'!HF$7='[1]2.SAN'!$M$4:$M$73),0)),"")</f>
        <v/>
      </c>
      <c r="HG48" s="244" t="str">
        <f t="array" ref="HG48">IFERROR(INDEX([1]!Sanaudos[Saskaita],MATCH(1,('[1]3.4'!$AM48=[1]!Sanaudos[Kodas])*('[1]3.4'!HG$7='[1]2.SAN'!$M$4:$M$73),0)),"")</f>
        <v/>
      </c>
      <c r="HH48" s="244" t="str">
        <f t="array" ref="HH48">IFERROR(INDEX([1]!Sanaudos[Saskaita],MATCH(1,('[1]3.4'!$AM48=[1]!Sanaudos[Kodas])*('[1]3.4'!HH$7='[1]2.SAN'!$M$4:$M$73),0)),"")</f>
        <v/>
      </c>
      <c r="HI48" s="244" t="str">
        <f t="array" ref="HI48">IFERROR(INDEX([1]!Sanaudos[Saskaita],MATCH(1,('[1]3.4'!$AM48=[1]!Sanaudos[Kodas])*('[1]3.4'!HI$7='[1]2.SAN'!$M$4:$M$73),0)),"")</f>
        <v/>
      </c>
      <c r="HJ48" s="244" t="str">
        <f t="array" ref="HJ48">IFERROR(INDEX([1]!Sanaudos[Saskaita],MATCH(1,('[1]3.4'!$AM48=[1]!Sanaudos[Kodas])*('[1]3.4'!HJ$7='[1]2.SAN'!$M$4:$M$73),0)),"")</f>
        <v/>
      </c>
      <c r="HK48" s="244" t="str">
        <f t="array" ref="HK48">IFERROR(INDEX([1]!Sanaudos[Saskaita],MATCH(1,('[1]3.4'!$AM48=[1]!Sanaudos[Kodas])*('[1]3.4'!HK$7='[1]2.SAN'!$M$4:$M$73),0)),"")</f>
        <v/>
      </c>
      <c r="HL48" s="244" t="str">
        <f t="array" ref="HL48">IFERROR(INDEX([1]!Sanaudos[Saskaita],MATCH(1,('[1]3.4'!$AM48=[1]!Sanaudos[Kodas])*('[1]3.4'!HL$7='[1]2.SAN'!$M$4:$M$73),0)),"")</f>
        <v/>
      </c>
      <c r="HM48" s="244" t="str">
        <f t="array" ref="HM48">IFERROR(INDEX([1]!Sanaudos[Saskaita],MATCH(1,('[1]3.4'!$AM48=[1]!Sanaudos[Kodas])*('[1]3.4'!HM$7='[1]2.SAN'!$M$4:$M$73),0)),"")</f>
        <v/>
      </c>
      <c r="HN48" s="244" t="str">
        <f t="array" ref="HN48">IFERROR(INDEX([1]!Sanaudos[Saskaita],MATCH(1,('[1]3.4'!$AM48=[1]!Sanaudos[Kodas])*('[1]3.4'!HN$7='[1]2.SAN'!$M$4:$M$73),0)),"")</f>
        <v/>
      </c>
      <c r="HO48" s="244" t="str">
        <f t="array" ref="HO48">IFERROR(INDEX([1]!Sanaudos[Saskaita],MATCH(1,('[1]3.4'!$AM48=[1]!Sanaudos[Kodas])*('[1]3.4'!HO$7='[1]2.SAN'!$M$4:$M$73),0)),"")</f>
        <v/>
      </c>
      <c r="HP48" s="244" t="str">
        <f t="array" ref="HP48">IFERROR(INDEX([1]!Sanaudos[Saskaita],MATCH(1,('[1]3.4'!$AM48=[1]!Sanaudos[Kodas])*('[1]3.4'!HP$7='[1]2.SAN'!$M$4:$M$73),0)),"")</f>
        <v/>
      </c>
      <c r="HQ48" s="244" t="str">
        <f t="array" ref="HQ48">IFERROR(INDEX([1]!Sanaudos[Saskaita],MATCH(1,('[1]3.4'!$AM48=[1]!Sanaudos[Kodas])*('[1]3.4'!HQ$7='[1]2.SAN'!$M$4:$M$73),0)),"")</f>
        <v/>
      </c>
      <c r="HR48" s="244" t="str">
        <f t="array" ref="HR48">IFERROR(INDEX([1]!Sanaudos[Saskaita],MATCH(1,('[1]3.4'!$AM48=[1]!Sanaudos[Kodas])*('[1]3.4'!HR$7='[1]2.SAN'!$M$4:$M$73),0)),"")</f>
        <v/>
      </c>
      <c r="HS48" s="244" t="str">
        <f t="array" ref="HS48">IFERROR(INDEX([1]!Sanaudos[Saskaita],MATCH(1,('[1]3.4'!$AM48=[1]!Sanaudos[Kodas])*('[1]3.4'!HS$7='[1]2.SAN'!$M$4:$M$73),0)),"")</f>
        <v/>
      </c>
      <c r="HT48" s="244" t="str">
        <f t="array" ref="HT48">IFERROR(INDEX([1]!Sanaudos[Saskaita],MATCH(1,('[1]3.4'!$AM48=[1]!Sanaudos[Kodas])*('[1]3.4'!HT$7='[1]2.SAN'!$M$4:$M$73),0)),"")</f>
        <v/>
      </c>
      <c r="HU48" s="244" t="str">
        <f t="array" ref="HU48">IFERROR(INDEX([1]!Sanaudos[Saskaita],MATCH(1,('[1]3.4'!$AM48=[1]!Sanaudos[Kodas])*('[1]3.4'!HU$7='[1]2.SAN'!$M$4:$M$73),0)),"")</f>
        <v/>
      </c>
      <c r="HV48" s="244" t="str">
        <f t="array" ref="HV48">IFERROR(INDEX([1]!Sanaudos[Saskaita],MATCH(1,('[1]3.4'!$AM48=[1]!Sanaudos[Kodas])*('[1]3.4'!HV$7='[1]2.SAN'!$M$4:$M$73),0)),"")</f>
        <v/>
      </c>
      <c r="HW48" s="244" t="str">
        <f t="array" ref="HW48">IFERROR(INDEX([1]!Sanaudos[Saskaita],MATCH(1,('[1]3.4'!$AM48=[1]!Sanaudos[Kodas])*('[1]3.4'!HW$7='[1]2.SAN'!$M$4:$M$73),0)),"")</f>
        <v/>
      </c>
      <c r="HX48" s="244" t="str">
        <f t="array" ref="HX48">IFERROR(INDEX([1]!Sanaudos[Saskaita],MATCH(1,('[1]3.4'!$AM48=[1]!Sanaudos[Kodas])*('[1]3.4'!HX$7='[1]2.SAN'!$M$4:$M$73),0)),"")</f>
        <v/>
      </c>
      <c r="HY48" s="244" t="str">
        <f t="array" ref="HY48">IFERROR(INDEX([1]!Sanaudos[Saskaita],MATCH(1,('[1]3.4'!$AM48=[1]!Sanaudos[Kodas])*('[1]3.4'!HY$7='[1]2.SAN'!$M$4:$M$73),0)),"")</f>
        <v/>
      </c>
      <c r="HZ48" s="244" t="str">
        <f t="array" ref="HZ48">IFERROR(INDEX([1]!Sanaudos[Saskaita],MATCH(1,('[1]3.4'!$AM48=[1]!Sanaudos[Kodas])*('[1]3.4'!HZ$7='[1]2.SAN'!$M$4:$M$73),0)),"")</f>
        <v/>
      </c>
      <c r="IA48" s="244" t="str">
        <f t="array" ref="IA48">IFERROR(INDEX([1]!Sanaudos[Saskaita],MATCH(1,('[1]3.4'!$AM48=[1]!Sanaudos[Kodas])*('[1]3.4'!IA$7='[1]2.SAN'!$M$4:$M$73),0)),"")</f>
        <v/>
      </c>
      <c r="IB48" s="244" t="str">
        <f t="array" ref="IB48">IFERROR(INDEX([1]!Sanaudos[Saskaita],MATCH(1,('[1]3.4'!$AM48=[1]!Sanaudos[Kodas])*('[1]3.4'!IB$7='[1]2.SAN'!$M$4:$M$73),0)),"")</f>
        <v/>
      </c>
      <c r="IC48" s="244" t="str">
        <f t="array" ref="IC48">IFERROR(INDEX([1]!Sanaudos[Saskaita],MATCH(1,('[1]3.4'!$AM48=[1]!Sanaudos[Kodas])*('[1]3.4'!IC$7='[1]2.SAN'!$M$4:$M$73),0)),"")</f>
        <v/>
      </c>
      <c r="ID48" s="244" t="str">
        <f t="array" ref="ID48">IFERROR(INDEX([1]!Sanaudos[Saskaita],MATCH(1,('[1]3.4'!$AM48=[1]!Sanaudos[Kodas])*('[1]3.4'!ID$7='[1]2.SAN'!$M$4:$M$73),0)),"")</f>
        <v/>
      </c>
      <c r="IE48" s="244" t="str">
        <f t="array" ref="IE48">IFERROR(INDEX([1]!Sanaudos[Saskaita],MATCH(1,('[1]3.4'!$AM48=[1]!Sanaudos[Kodas])*('[1]3.4'!IE$7='[1]2.SAN'!$M$4:$M$73),0)),"")</f>
        <v/>
      </c>
      <c r="IF48" s="244" t="str">
        <f t="array" ref="IF48">IFERROR(INDEX([1]!Sanaudos[Saskaita],MATCH(1,('[1]3.4'!$AM48=[1]!Sanaudos[Kodas])*('[1]3.4'!IF$7='[1]2.SAN'!$M$4:$M$73),0)),"")</f>
        <v/>
      </c>
      <c r="IG48" s="244" t="str">
        <f t="array" ref="IG48">IFERROR(INDEX([1]!Sanaudos[Saskaita],MATCH(1,('[1]3.4'!$AM48=[1]!Sanaudos[Kodas])*('[1]3.4'!IG$7='[1]2.SAN'!$M$4:$M$73),0)),"")</f>
        <v/>
      </c>
      <c r="IH48" s="244" t="str">
        <f t="array" ref="IH48">IFERROR(INDEX([1]!Sanaudos[Saskaita],MATCH(1,('[1]3.4'!$AM48=[1]!Sanaudos[Kodas])*('[1]3.4'!IH$7='[1]2.SAN'!$M$4:$M$73),0)),"")</f>
        <v/>
      </c>
      <c r="II48" s="244" t="str">
        <f t="array" ref="II48">IFERROR(INDEX([1]!Sanaudos[Saskaita],MATCH(1,('[1]3.4'!$AM48=[1]!Sanaudos[Kodas])*('[1]3.4'!II$7='[1]2.SAN'!$M$4:$M$73),0)),"")</f>
        <v/>
      </c>
      <c r="IJ48" s="244" t="str">
        <f t="array" ref="IJ48">IFERROR(INDEX([1]!Sanaudos[Saskaita],MATCH(1,('[1]3.4'!$AM48=[1]!Sanaudos[Kodas])*('[1]3.4'!IJ$7='[1]2.SAN'!$M$4:$M$73),0)),"")</f>
        <v/>
      </c>
      <c r="IK48" s="244" t="str">
        <f t="array" ref="IK48">IFERROR(INDEX([1]!Sanaudos[Saskaita],MATCH(1,('[1]3.4'!$AM48=[1]!Sanaudos[Kodas])*('[1]3.4'!IK$7='[1]2.SAN'!$M$4:$M$73),0)),"")</f>
        <v/>
      </c>
    </row>
    <row r="49" spans="2:245" ht="12.2" customHeight="1" x14ac:dyDescent="0.2">
      <c r="B49" s="552"/>
      <c r="C49" s="553"/>
      <c r="D49" s="246" t="str">
        <f>+[1]PC!$E$7</f>
        <v>Netaikoma</v>
      </c>
      <c r="E49" s="247" t="str">
        <f t="shared" si="2"/>
        <v xml:space="preserve">                                    </v>
      </c>
      <c r="F49" s="248" t="e">
        <f>+SUMIFS([1]!Sanaudos[Suma],[1]!Sanaudos[Kodas],AM49,[1]!Sanaudos[PASK],TRUE)</f>
        <v>#REF!</v>
      </c>
      <c r="G49" s="248" t="e">
        <f>-SUMIFS([1]!Sanaudos[Suma],[1]!Sanaudos[Kodas],$AM49,[1]!Sanaudos[Pagal DK RAS],700)</f>
        <v>#REF!</v>
      </c>
      <c r="H49" s="248" t="e">
        <f>+SUMIFS('[1]5.turtas'!$D$1:$AN$1,'[1]5.turtas'!$D$4:$AN$4,$AM49)</f>
        <v>#VALUE!</v>
      </c>
      <c r="I49" s="248" t="e">
        <f>-SUMIFS([1]!Sanaudos[Suma],[1]!Sanaudos[Kodas],$AM49,[1]!Sanaudos[Pagal DK RAS],901)-SUMIFS([1]!Sanaudos[Suma],[1]!Sanaudos[Kodas],$AM49,[1]!Sanaudos[Pagal DK RAS],902)-SUMIFS([1]!Sanaudos[Suma],[1]!Sanaudos[Kodas],$AM49,[1]!Sanaudos[Pagal DK RAS],905)</f>
        <v>#REF!</v>
      </c>
      <c r="J49" s="248" t="e">
        <f>+SUMIFS([1]!DU[DU],[1]!DU[Kodas],$AM49)+SUMIFS([1]!DU[Sodra],[1]!DU[Kodas],$AM49)+SUMIFS([1]!DU[Išeitinės išmokos, kompensacijos],[1]!DU[Kodas],$AM49)</f>
        <v>#REF!</v>
      </c>
      <c r="K49" s="248" t="e">
        <f>+SUMIFS([1]!Sanaudos_kor[Suma],[1]!Sanaudos_kor[Kodas],$AM49,[1]!Sanaudos_kor[PASK],TRUE,[1]!Sanaudos_kor[KOR_nr],K$1)</f>
        <v>#REF!</v>
      </c>
      <c r="L49" s="248" t="e">
        <f>+SUMIFS([1]!Sanaudos_kor[Suma],[1]!Sanaudos_kor[Kodas],$AM49,[1]!Sanaudos_kor[PASK],TRUE,[1]!Sanaudos_kor[KOR_nr],L$1)</f>
        <v>#REF!</v>
      </c>
      <c r="M49" s="248" t="e">
        <f>+SUMIFS([1]!Sanaudos_kor[Suma],[1]!Sanaudos_kor[Kodas],$AM49,[1]!Sanaudos_kor[PASK],TRUE,[1]!Sanaudos_kor[KOR_nr],M$1)</f>
        <v>#REF!</v>
      </c>
      <c r="N49" s="248" t="e">
        <f>+SUMIFS([1]!Sanaudos_kor[Suma],[1]!Sanaudos_kor[Kodas],$AM49,[1]!Sanaudos_kor[PASK],TRUE,[1]!Sanaudos_kor[KOR_nr],N$1)</f>
        <v>#REF!</v>
      </c>
      <c r="O49" s="248" t="e">
        <f>+SUMIFS([1]!Sanaudos_kor[Suma],[1]!Sanaudos_kor[Kodas],$AM49,[1]!Sanaudos_kor[PASK],TRUE,[1]!Sanaudos_kor[KOR_nr],O$1)</f>
        <v>#REF!</v>
      </c>
      <c r="P49" s="248" t="e">
        <f>+SUMIFS([1]!Sanaudos_kor[Suma],[1]!Sanaudos_kor[Kodas],$AM49,[1]!Sanaudos_kor[PASK],TRUE,[1]!Sanaudos_kor[KOR_nr],P$1)</f>
        <v>#REF!</v>
      </c>
      <c r="Q49" s="248" t="e">
        <f>+SUMIFS([1]!Sanaudos_kor[Suma],[1]!Sanaudos_kor[Kodas],$AM49,[1]!Sanaudos_kor[PASK],TRUE,[1]!Sanaudos_kor[KOR_nr],Q$1)</f>
        <v>#REF!</v>
      </c>
      <c r="R49" s="248" t="e">
        <f>+SUMIFS([1]!Sanaudos_kor[Suma],[1]!Sanaudos_kor[Kodas],$AM49,[1]!Sanaudos_kor[PASK],TRUE,[1]!Sanaudos_kor[KOR_nr],R$1)</f>
        <v>#REF!</v>
      </c>
      <c r="S49" s="248" t="e">
        <f>+SUMIFS([1]!Sanaudos_kor[Suma],[1]!Sanaudos_kor[Kodas],$AM49,[1]!Sanaudos_kor[PASK],TRUE,[1]!Sanaudos_kor[KOR_nr],S$1)</f>
        <v>#REF!</v>
      </c>
      <c r="T49" s="248" t="e">
        <f>+SUMIFS([1]!Sanaudos_kor[Suma],[1]!Sanaudos_kor[Kodas],$AM49,[1]!Sanaudos_kor[PASK],TRUE,[1]!Sanaudos_kor[KOR_nr],T$1)</f>
        <v>#REF!</v>
      </c>
      <c r="U49" s="248" t="e">
        <f>+SUMIFS([1]!Sanaudos_kor[Suma],[1]!Sanaudos_kor[Kodas],$AM49,[1]!Sanaudos_kor[PASK],TRUE,[1]!Sanaudos_kor[KOR_nr],U$1)</f>
        <v>#REF!</v>
      </c>
      <c r="V49" s="248" t="e">
        <f>+SUMIFS([1]!Sanaudos_kor[Suma],[1]!Sanaudos_kor[Kodas],$AM49,[1]!Sanaudos_kor[PASK],TRUE,[1]!Sanaudos_kor[KOR_nr],V$1)</f>
        <v>#REF!</v>
      </c>
      <c r="W49" s="248" t="e">
        <f>+SUMIFS([1]!Sanaudos_kor[Suma],[1]!Sanaudos_kor[Kodas],$AM49,[1]!Sanaudos_kor[PASK],TRUE,[1]!Sanaudos_kor[KOR_nr],W$1)</f>
        <v>#REF!</v>
      </c>
      <c r="X49" s="248" t="e">
        <f>+SUMIFS([1]!Sanaudos_kor[Suma],[1]!Sanaudos_kor[Kodas],$AM49,[1]!Sanaudos_kor[PASK],TRUE,[1]!Sanaudos_kor[KOR_nr],X$1)</f>
        <v>#REF!</v>
      </c>
      <c r="Y49" s="248" t="e">
        <f>+SUMIFS([1]!Sanaudos_kor[Suma],[1]!Sanaudos_kor[Kodas],$AM49,[1]!Sanaudos_kor[PASK],TRUE,[1]!Sanaudos_kor[KOR_nr],Y$1)</f>
        <v>#REF!</v>
      </c>
      <c r="Z49" s="248" t="e">
        <f>+SUMIFS([1]!Sanaudos_kor[Suma],[1]!Sanaudos_kor[Kodas],$AM49,[1]!Sanaudos_kor[PASK],TRUE,[1]!Sanaudos_kor[KOR_nr],Z$1)</f>
        <v>#REF!</v>
      </c>
      <c r="AA49" s="248" t="e">
        <f>+SUMIFS([1]!Sanaudos_kor[Suma],[1]!Sanaudos_kor[Kodas],$AM49,[1]!Sanaudos_kor[PASK],TRUE,[1]!Sanaudos_kor[KOR_nr],AA$1)</f>
        <v>#REF!</v>
      </c>
      <c r="AB49" s="248" t="e">
        <f>+SUMIFS([1]!Sanaudos_kor[Suma],[1]!Sanaudos_kor[Kodas],$AM49,[1]!Sanaudos_kor[PASK],TRUE,[1]!Sanaudos_kor[KOR_nr],AB$1)</f>
        <v>#REF!</v>
      </c>
      <c r="AC49" s="248" t="e">
        <f>+SUMIFS([1]!Sanaudos_kor[Suma],[1]!Sanaudos_kor[Kodas],$AM49,[1]!Sanaudos_kor[PASK],TRUE,[1]!Sanaudos_kor[KOR_nr],AC$1)</f>
        <v>#REF!</v>
      </c>
      <c r="AD49" s="248" t="e">
        <f>+SUMIFS([1]!Sanaudos_kor[Suma],[1]!Sanaudos_kor[Kodas],$AM49,[1]!Sanaudos_kor[PASK],TRUE,[1]!Sanaudos_kor[KOR_nr],AD$1)</f>
        <v>#REF!</v>
      </c>
      <c r="AE49" s="248" t="e">
        <f>+SUMIFS([1]!Sanaudos_kor[Suma],[1]!Sanaudos_kor[Kodas],$AM49,[1]!Sanaudos_kor[PASK],TRUE,[1]!Sanaudos_kor[KOR_nr],AE$1)</f>
        <v>#REF!</v>
      </c>
      <c r="AF49" s="248" t="e">
        <f>+SUMIFS([1]!Sanaudos_kor[Suma],[1]!Sanaudos_kor[Kodas],$AM49,[1]!Sanaudos_kor[PASK],TRUE,[1]!Sanaudos_kor[KOR_nr],AF$1)</f>
        <v>#REF!</v>
      </c>
      <c r="AG49" s="248" t="e">
        <f t="shared" si="0"/>
        <v>#REF!</v>
      </c>
      <c r="AH49" s="555"/>
      <c r="AJ49" s="211" t="s">
        <v>530</v>
      </c>
      <c r="AK49" s="124">
        <f>+'[1]2.SAN'!C216</f>
        <v>0</v>
      </c>
      <c r="AM49" s="249" t="str">
        <f>+'[1]1.vardai'!D83</f>
        <v>NS_2NS</v>
      </c>
      <c r="AN49" s="250" t="e">
        <f>+SUMIFS('[1]7'!$E$160:$S$160,'[1]7'!$E$2:$S$2,$AM49)</f>
        <v>#VALUE!</v>
      </c>
      <c r="AO49" s="250" t="e">
        <f t="shared" ref="AO49:AO77" si="5">+AG49-AN49</f>
        <v>#REF!</v>
      </c>
      <c r="AQ49" s="250" t="e">
        <f>+SUMIFS('[1]3.4'!$F$133:$F$202,'[1]3.4'!$D$133:$D$202,$AM49,'[1]3.4'!$E$133:$E$202,"")</f>
        <v>#VALUE!</v>
      </c>
      <c r="AR49" s="250" t="e">
        <f t="shared" si="1"/>
        <v>#VALUE!</v>
      </c>
      <c r="AT49" s="244" t="str">
        <f t="array" ref="AT49">IFERROR(INDEX([1]!Sanaudos[Saskaita],MATCH(1,('[1]3.4'!$AM49=[1]!Sanaudos[Kodas])*('[1]3.4'!AT$7='[1]2.SAN'!$M$4:$M$73),0)),"")</f>
        <v/>
      </c>
      <c r="AU49" s="244" t="str">
        <f t="array" ref="AU49">IFERROR(INDEX([1]!Sanaudos[Saskaita],MATCH(1,('[1]3.4'!$AM49=[1]!Sanaudos[Kodas])*('[1]3.4'!AU$7='[1]2.SAN'!$M$4:$M$73),0)),"")</f>
        <v/>
      </c>
      <c r="AV49" s="244" t="str">
        <f t="array" ref="AV49">IFERROR(INDEX([1]!Sanaudos[Saskaita],MATCH(1,('[1]3.4'!$AM49=[1]!Sanaudos[Kodas])*('[1]3.4'!AV$7='[1]2.SAN'!$M$4:$M$73),0)),"")</f>
        <v/>
      </c>
      <c r="AW49" s="244" t="str">
        <f t="array" ref="AW49">IFERROR(INDEX([1]!Sanaudos[Saskaita],MATCH(1,('[1]3.4'!$AM49=[1]!Sanaudos[Kodas])*('[1]3.4'!AW$7='[1]2.SAN'!$M$4:$M$73),0)),"")</f>
        <v/>
      </c>
      <c r="AX49" s="244" t="str">
        <f t="array" ref="AX49">IFERROR(INDEX([1]!Sanaudos[Saskaita],MATCH(1,('[1]3.4'!$AM49=[1]!Sanaudos[Kodas])*('[1]3.4'!AX$7='[1]2.SAN'!$M$4:$M$73),0)),"")</f>
        <v/>
      </c>
      <c r="AY49" s="244" t="str">
        <f t="array" ref="AY49">IFERROR(INDEX([1]!Sanaudos[Saskaita],MATCH(1,('[1]3.4'!$AM49=[1]!Sanaudos[Kodas])*('[1]3.4'!AY$7='[1]2.SAN'!$M$4:$M$73),0)),"")</f>
        <v/>
      </c>
      <c r="AZ49" s="244" t="str">
        <f t="array" ref="AZ49">IFERROR(INDEX([1]!Sanaudos[Saskaita],MATCH(1,('[1]3.4'!$AM49=[1]!Sanaudos[Kodas])*('[1]3.4'!AZ$7='[1]2.SAN'!$M$4:$M$73),0)),"")</f>
        <v/>
      </c>
      <c r="BA49" s="244" t="str">
        <f t="array" ref="BA49">IFERROR(INDEX([1]!Sanaudos[Saskaita],MATCH(1,('[1]3.4'!$AM49=[1]!Sanaudos[Kodas])*('[1]3.4'!BA$7='[1]2.SAN'!$M$4:$M$73),0)),"")</f>
        <v/>
      </c>
      <c r="BB49" s="244" t="str">
        <f t="array" ref="BB49">IFERROR(INDEX([1]!Sanaudos[Saskaita],MATCH(1,('[1]3.4'!$AM49=[1]!Sanaudos[Kodas])*('[1]3.4'!BB$7='[1]2.SAN'!$M$4:$M$73),0)),"")</f>
        <v/>
      </c>
      <c r="BC49" s="244" t="str">
        <f t="array" ref="BC49">IFERROR(INDEX([1]!Sanaudos[Saskaita],MATCH(1,('[1]3.4'!$AM49=[1]!Sanaudos[Kodas])*('[1]3.4'!BC$7='[1]2.SAN'!$M$4:$M$73),0)),"")</f>
        <v/>
      </c>
      <c r="BD49" s="244" t="str">
        <f t="array" ref="BD49">IFERROR(INDEX([1]!Sanaudos[Saskaita],MATCH(1,('[1]3.4'!$AM49=[1]!Sanaudos[Kodas])*('[1]3.4'!BD$7='[1]2.SAN'!$M$4:$M$73),0)),"")</f>
        <v/>
      </c>
      <c r="BE49" s="244" t="str">
        <f t="array" ref="BE49">IFERROR(INDEX([1]!Sanaudos[Saskaita],MATCH(1,('[1]3.4'!$AM49=[1]!Sanaudos[Kodas])*('[1]3.4'!BE$7='[1]2.SAN'!$M$4:$M$73),0)),"")</f>
        <v/>
      </c>
      <c r="BF49" s="244" t="str">
        <f t="array" ref="BF49">IFERROR(INDEX([1]!Sanaudos[Saskaita],MATCH(1,('[1]3.4'!$AM49=[1]!Sanaudos[Kodas])*('[1]3.4'!BF$7='[1]2.SAN'!$M$4:$M$73),0)),"")</f>
        <v/>
      </c>
      <c r="BG49" s="244" t="str">
        <f t="array" ref="BG49">IFERROR(INDEX([1]!Sanaudos[Saskaita],MATCH(1,('[1]3.4'!$AM49=[1]!Sanaudos[Kodas])*('[1]3.4'!BG$7='[1]2.SAN'!$M$4:$M$73),0)),"")</f>
        <v/>
      </c>
      <c r="BH49" s="244" t="str">
        <f t="array" ref="BH49">IFERROR(INDEX([1]!Sanaudos[Saskaita],MATCH(1,('[1]3.4'!$AM49=[1]!Sanaudos[Kodas])*('[1]3.4'!BH$7='[1]2.SAN'!$M$4:$M$73),0)),"")</f>
        <v/>
      </c>
      <c r="BI49" s="244" t="str">
        <f t="array" ref="BI49">IFERROR(INDEX([1]!Sanaudos[Saskaita],MATCH(1,('[1]3.4'!$AM49=[1]!Sanaudos[Kodas])*('[1]3.4'!BI$7='[1]2.SAN'!$M$4:$M$73),0)),"")</f>
        <v/>
      </c>
      <c r="BJ49" s="244" t="str">
        <f t="array" ref="BJ49">IFERROR(INDEX([1]!Sanaudos[Saskaita],MATCH(1,('[1]3.4'!$AM49=[1]!Sanaudos[Kodas])*('[1]3.4'!BJ$7='[1]2.SAN'!$M$4:$M$73),0)),"")</f>
        <v/>
      </c>
      <c r="BK49" s="244" t="str">
        <f t="array" ref="BK49">IFERROR(INDEX([1]!Sanaudos[Saskaita],MATCH(1,('[1]3.4'!$AM49=[1]!Sanaudos[Kodas])*('[1]3.4'!BK$7='[1]2.SAN'!$M$4:$M$73),0)),"")</f>
        <v/>
      </c>
      <c r="BL49" s="244" t="str">
        <f t="array" ref="BL49">IFERROR(INDEX([1]!Sanaudos[Saskaita],MATCH(1,('[1]3.4'!$AM49=[1]!Sanaudos[Kodas])*('[1]3.4'!BL$7='[1]2.SAN'!$M$4:$M$73),0)),"")</f>
        <v/>
      </c>
      <c r="BM49" s="244" t="str">
        <f t="array" ref="BM49">IFERROR(INDEX([1]!Sanaudos[Saskaita],MATCH(1,('[1]3.4'!$AM49=[1]!Sanaudos[Kodas])*('[1]3.4'!BM$7='[1]2.SAN'!$M$4:$M$73),0)),"")</f>
        <v/>
      </c>
      <c r="BN49" s="244" t="str">
        <f t="array" ref="BN49">IFERROR(INDEX([1]!Sanaudos[Saskaita],MATCH(1,('[1]3.4'!$AM49=[1]!Sanaudos[Kodas])*('[1]3.4'!BN$7='[1]2.SAN'!$M$4:$M$73),0)),"")</f>
        <v/>
      </c>
      <c r="BO49" s="244" t="str">
        <f t="array" ref="BO49">IFERROR(INDEX([1]!Sanaudos[Saskaita],MATCH(1,('[1]3.4'!$AM49=[1]!Sanaudos[Kodas])*('[1]3.4'!BO$7='[1]2.SAN'!$M$4:$M$73),0)),"")</f>
        <v/>
      </c>
      <c r="BP49" s="244" t="str">
        <f t="array" ref="BP49">IFERROR(INDEX([1]!Sanaudos[Saskaita],MATCH(1,('[1]3.4'!$AM49=[1]!Sanaudos[Kodas])*('[1]3.4'!BP$7='[1]2.SAN'!$M$4:$M$73),0)),"")</f>
        <v/>
      </c>
      <c r="BQ49" s="244" t="str">
        <f t="array" ref="BQ49">IFERROR(INDEX([1]!Sanaudos[Saskaita],MATCH(1,('[1]3.4'!$AM49=[1]!Sanaudos[Kodas])*('[1]3.4'!BQ$7='[1]2.SAN'!$M$4:$M$73),0)),"")</f>
        <v/>
      </c>
      <c r="BR49" s="244" t="str">
        <f t="array" ref="BR49">IFERROR(INDEX([1]!Sanaudos[Saskaita],MATCH(1,('[1]3.4'!$AM49=[1]!Sanaudos[Kodas])*('[1]3.4'!BR$7='[1]2.SAN'!$M$4:$M$73),0)),"")</f>
        <v/>
      </c>
      <c r="BS49" s="244" t="str">
        <f t="array" ref="BS49">IFERROR(INDEX([1]!Sanaudos[Saskaita],MATCH(1,('[1]3.4'!$AM49=[1]!Sanaudos[Kodas])*('[1]3.4'!BS$7='[1]2.SAN'!$M$4:$M$73),0)),"")</f>
        <v/>
      </c>
      <c r="BT49" s="244" t="str">
        <f t="array" ref="BT49">IFERROR(INDEX([1]!Sanaudos[Saskaita],MATCH(1,('[1]3.4'!$AM49=[1]!Sanaudos[Kodas])*('[1]3.4'!BT$7='[1]2.SAN'!$M$4:$M$73),0)),"")</f>
        <v/>
      </c>
      <c r="BU49" s="244" t="str">
        <f t="array" ref="BU49">IFERROR(INDEX([1]!Sanaudos[Saskaita],MATCH(1,('[1]3.4'!$AM49=[1]!Sanaudos[Kodas])*('[1]3.4'!BU$7='[1]2.SAN'!$M$4:$M$73),0)),"")</f>
        <v/>
      </c>
      <c r="BV49" s="244" t="str">
        <f t="array" ref="BV49">IFERROR(INDEX([1]!Sanaudos[Saskaita],MATCH(1,('[1]3.4'!$AM49=[1]!Sanaudos[Kodas])*('[1]3.4'!BV$7='[1]2.SAN'!$M$4:$M$73),0)),"")</f>
        <v/>
      </c>
      <c r="BW49" s="244" t="str">
        <f t="array" ref="BW49">IFERROR(INDEX([1]!Sanaudos[Saskaita],MATCH(1,('[1]3.4'!$AM49=[1]!Sanaudos[Kodas])*('[1]3.4'!BW$7='[1]2.SAN'!$M$4:$M$73),0)),"")</f>
        <v/>
      </c>
      <c r="BX49" s="244" t="str">
        <f t="array" ref="BX49">IFERROR(INDEX([1]!Sanaudos[Saskaita],MATCH(1,('[1]3.4'!$AM49=[1]!Sanaudos[Kodas])*('[1]3.4'!BX$7='[1]2.SAN'!$M$4:$M$73),0)),"")</f>
        <v/>
      </c>
      <c r="BY49" s="244" t="str">
        <f t="array" ref="BY49">IFERROR(INDEX([1]!Sanaudos[Saskaita],MATCH(1,('[1]3.4'!$AM49=[1]!Sanaudos[Kodas])*('[1]3.4'!BY$7='[1]2.SAN'!$M$4:$M$73),0)),"")</f>
        <v/>
      </c>
      <c r="BZ49" s="244" t="str">
        <f t="array" ref="BZ49">IFERROR(INDEX([1]!Sanaudos[Saskaita],MATCH(1,('[1]3.4'!$AM49=[1]!Sanaudos[Kodas])*('[1]3.4'!BZ$7='[1]2.SAN'!$M$4:$M$73),0)),"")</f>
        <v/>
      </c>
      <c r="CA49" s="244" t="str">
        <f t="array" ref="CA49">IFERROR(INDEX([1]!Sanaudos[Saskaita],MATCH(1,('[1]3.4'!$AM49=[1]!Sanaudos[Kodas])*('[1]3.4'!CA$7='[1]2.SAN'!$M$4:$M$73),0)),"")</f>
        <v/>
      </c>
      <c r="CB49" s="244" t="str">
        <f t="array" ref="CB49">IFERROR(INDEX([1]!Sanaudos[Saskaita],MATCH(1,('[1]3.4'!$AM49=[1]!Sanaudos[Kodas])*('[1]3.4'!CB$7='[1]2.SAN'!$M$4:$M$73),0)),"")</f>
        <v/>
      </c>
      <c r="CC49" s="244" t="str">
        <f t="array" ref="CC49">IFERROR(INDEX([1]!Sanaudos[Saskaita],MATCH(1,('[1]3.4'!$AM49=[1]!Sanaudos[Kodas])*('[1]3.4'!CC$7='[1]2.SAN'!$M$4:$M$73),0)),"")</f>
        <v/>
      </c>
      <c r="CD49" s="244" t="str">
        <f t="array" ref="CD49">IFERROR(INDEX([1]!Sanaudos[Saskaita],MATCH(1,('[1]3.4'!$AM49=[1]!Sanaudos[Kodas])*('[1]3.4'!CD$7='[1]2.SAN'!$M$4:$M$73),0)),"")</f>
        <v/>
      </c>
      <c r="CE49" s="244" t="str">
        <f t="array" ref="CE49">IFERROR(INDEX([1]!Sanaudos[Saskaita],MATCH(1,('[1]3.4'!$AM49=[1]!Sanaudos[Kodas])*('[1]3.4'!CE$7='[1]2.SAN'!$M$4:$M$73),0)),"")</f>
        <v/>
      </c>
      <c r="CF49" s="244" t="str">
        <f t="array" ref="CF49">IFERROR(INDEX([1]!Sanaudos[Saskaita],MATCH(1,('[1]3.4'!$AM49=[1]!Sanaudos[Kodas])*('[1]3.4'!CF$7='[1]2.SAN'!$M$4:$M$73),0)),"")</f>
        <v/>
      </c>
      <c r="CG49" s="244" t="str">
        <f t="array" ref="CG49">IFERROR(INDEX([1]!Sanaudos[Saskaita],MATCH(1,('[1]3.4'!$AM49=[1]!Sanaudos[Kodas])*('[1]3.4'!CG$7='[1]2.SAN'!$M$4:$M$73),0)),"")</f>
        <v/>
      </c>
      <c r="CH49" s="244" t="str">
        <f t="array" ref="CH49">IFERROR(INDEX([1]!Sanaudos[Saskaita],MATCH(1,('[1]3.4'!$AM49=[1]!Sanaudos[Kodas])*('[1]3.4'!CH$7='[1]2.SAN'!$M$4:$M$73),0)),"")</f>
        <v/>
      </c>
      <c r="CI49" s="244" t="str">
        <f t="array" ref="CI49">IFERROR(INDEX([1]!Sanaudos[Saskaita],MATCH(1,('[1]3.4'!$AM49=[1]!Sanaudos[Kodas])*('[1]3.4'!CI$7='[1]2.SAN'!$M$4:$M$73),0)),"")</f>
        <v/>
      </c>
      <c r="CJ49" s="244" t="str">
        <f t="array" ref="CJ49">IFERROR(INDEX([1]!Sanaudos[Saskaita],MATCH(1,('[1]3.4'!$AM49=[1]!Sanaudos[Kodas])*('[1]3.4'!CJ$7='[1]2.SAN'!$M$4:$M$73),0)),"")</f>
        <v/>
      </c>
      <c r="CK49" s="244" t="str">
        <f t="array" ref="CK49">IFERROR(INDEX([1]!Sanaudos[Saskaita],MATCH(1,('[1]3.4'!$AM49=[1]!Sanaudos[Kodas])*('[1]3.4'!CK$7='[1]2.SAN'!$M$4:$M$73),0)),"")</f>
        <v/>
      </c>
      <c r="CL49" s="244" t="str">
        <f t="array" ref="CL49">IFERROR(INDEX([1]!Sanaudos[Saskaita],MATCH(1,('[1]3.4'!$AM49=[1]!Sanaudos[Kodas])*('[1]3.4'!CL$7='[1]2.SAN'!$M$4:$M$73),0)),"")</f>
        <v/>
      </c>
      <c r="CM49" s="244" t="str">
        <f t="array" ref="CM49">IFERROR(INDEX([1]!Sanaudos[Saskaita],MATCH(1,('[1]3.4'!$AM49=[1]!Sanaudos[Kodas])*('[1]3.4'!CM$7='[1]2.SAN'!$M$4:$M$73),0)),"")</f>
        <v/>
      </c>
      <c r="CN49" s="244" t="str">
        <f t="array" ref="CN49">IFERROR(INDEX([1]!Sanaudos[Saskaita],MATCH(1,('[1]3.4'!$AM49=[1]!Sanaudos[Kodas])*('[1]3.4'!CN$7='[1]2.SAN'!$M$4:$M$73),0)),"")</f>
        <v/>
      </c>
      <c r="CO49" s="244" t="str">
        <f t="array" ref="CO49">IFERROR(INDEX([1]!Sanaudos[Saskaita],MATCH(1,('[1]3.4'!$AM49=[1]!Sanaudos[Kodas])*('[1]3.4'!CO$7='[1]2.SAN'!$M$4:$M$73),0)),"")</f>
        <v/>
      </c>
      <c r="CP49" s="244" t="str">
        <f t="array" ref="CP49">IFERROR(INDEX([1]!Sanaudos[Saskaita],MATCH(1,('[1]3.4'!$AM49=[1]!Sanaudos[Kodas])*('[1]3.4'!CP$7='[1]2.SAN'!$M$4:$M$73),0)),"")</f>
        <v/>
      </c>
      <c r="CQ49" s="244" t="str">
        <f t="array" ref="CQ49">IFERROR(INDEX([1]!Sanaudos[Saskaita],MATCH(1,('[1]3.4'!$AM49=[1]!Sanaudos[Kodas])*('[1]3.4'!CQ$7='[1]2.SAN'!$M$4:$M$73),0)),"")</f>
        <v/>
      </c>
      <c r="CR49" s="244" t="str">
        <f t="array" ref="CR49">IFERROR(INDEX([1]!Sanaudos[Saskaita],MATCH(1,('[1]3.4'!$AM49=[1]!Sanaudos[Kodas])*('[1]3.4'!CR$7='[1]2.SAN'!$M$4:$M$73),0)),"")</f>
        <v/>
      </c>
      <c r="CS49" s="244" t="str">
        <f t="array" ref="CS49">IFERROR(INDEX([1]!Sanaudos[Saskaita],MATCH(1,('[1]3.4'!$AM49=[1]!Sanaudos[Kodas])*('[1]3.4'!CS$7='[1]2.SAN'!$M$4:$M$73),0)),"")</f>
        <v/>
      </c>
      <c r="CT49" s="244" t="str">
        <f t="array" ref="CT49">IFERROR(INDEX([1]!Sanaudos[Saskaita],MATCH(1,('[1]3.4'!$AM49=[1]!Sanaudos[Kodas])*('[1]3.4'!CT$7='[1]2.SAN'!$M$4:$M$73),0)),"")</f>
        <v/>
      </c>
      <c r="CU49" s="244" t="str">
        <f t="array" ref="CU49">IFERROR(INDEX([1]!Sanaudos[Saskaita],MATCH(1,('[1]3.4'!$AM49=[1]!Sanaudos[Kodas])*('[1]3.4'!CU$7='[1]2.SAN'!$M$4:$M$73),0)),"")</f>
        <v/>
      </c>
      <c r="CV49" s="244" t="str">
        <f t="array" ref="CV49">IFERROR(INDEX([1]!Sanaudos[Saskaita],MATCH(1,('[1]3.4'!$AM49=[1]!Sanaudos[Kodas])*('[1]3.4'!CV$7='[1]2.SAN'!$M$4:$M$73),0)),"")</f>
        <v/>
      </c>
      <c r="CW49" s="244" t="str">
        <f t="array" ref="CW49">IFERROR(INDEX([1]!Sanaudos[Saskaita],MATCH(1,('[1]3.4'!$AM49=[1]!Sanaudos[Kodas])*('[1]3.4'!CW$7='[1]2.SAN'!$M$4:$M$73),0)),"")</f>
        <v/>
      </c>
      <c r="CX49" s="244" t="str">
        <f t="array" ref="CX49">IFERROR(INDEX([1]!Sanaudos[Saskaita],MATCH(1,('[1]3.4'!$AM49=[1]!Sanaudos[Kodas])*('[1]3.4'!CX$7='[1]2.SAN'!$M$4:$M$73),0)),"")</f>
        <v/>
      </c>
      <c r="CY49" s="244" t="str">
        <f t="array" ref="CY49">IFERROR(INDEX([1]!Sanaudos[Saskaita],MATCH(1,('[1]3.4'!$AM49=[1]!Sanaudos[Kodas])*('[1]3.4'!CY$7='[1]2.SAN'!$M$4:$M$73),0)),"")</f>
        <v/>
      </c>
      <c r="CZ49" s="244" t="str">
        <f t="array" ref="CZ49">IFERROR(INDEX([1]!Sanaudos[Saskaita],MATCH(1,('[1]3.4'!$AM49=[1]!Sanaudos[Kodas])*('[1]3.4'!CZ$7='[1]2.SAN'!$M$4:$M$73),0)),"")</f>
        <v/>
      </c>
      <c r="DA49" s="244" t="str">
        <f t="array" ref="DA49">IFERROR(INDEX([1]!Sanaudos[Saskaita],MATCH(1,('[1]3.4'!$AM49=[1]!Sanaudos[Kodas])*('[1]3.4'!DA$7='[1]2.SAN'!$M$4:$M$73),0)),"")</f>
        <v/>
      </c>
      <c r="DB49" s="244" t="str">
        <f t="array" ref="DB49">IFERROR(INDEX([1]!Sanaudos[Saskaita],MATCH(1,('[1]3.4'!$AM49=[1]!Sanaudos[Kodas])*('[1]3.4'!DB$7='[1]2.SAN'!$M$4:$M$73),0)),"")</f>
        <v/>
      </c>
      <c r="DC49" s="244" t="str">
        <f t="array" ref="DC49">IFERROR(INDEX([1]!Sanaudos[Saskaita],MATCH(1,('[1]3.4'!$AM49=[1]!Sanaudos[Kodas])*('[1]3.4'!DC$7='[1]2.SAN'!$M$4:$M$73),0)),"")</f>
        <v/>
      </c>
      <c r="DD49" s="244" t="str">
        <f t="array" ref="DD49">IFERROR(INDEX([1]!Sanaudos[Saskaita],MATCH(1,('[1]3.4'!$AM49=[1]!Sanaudos[Kodas])*('[1]3.4'!DD$7='[1]2.SAN'!$M$4:$M$73),0)),"")</f>
        <v/>
      </c>
      <c r="DE49" s="244" t="str">
        <f t="array" ref="DE49">IFERROR(INDEX([1]!Sanaudos[Saskaita],MATCH(1,('[1]3.4'!$AM49=[1]!Sanaudos[Kodas])*('[1]3.4'!DE$7='[1]2.SAN'!$M$4:$M$73),0)),"")</f>
        <v/>
      </c>
      <c r="DF49" s="244" t="str">
        <f t="array" ref="DF49">IFERROR(INDEX([1]!Sanaudos[Saskaita],MATCH(1,('[1]3.4'!$AM49=[1]!Sanaudos[Kodas])*('[1]3.4'!DF$7='[1]2.SAN'!$M$4:$M$73),0)),"")</f>
        <v/>
      </c>
      <c r="DG49" s="244" t="str">
        <f t="array" ref="DG49">IFERROR(INDEX([1]!Sanaudos[Saskaita],MATCH(1,('[1]3.4'!$AM49=[1]!Sanaudos[Kodas])*('[1]3.4'!DG$7='[1]2.SAN'!$M$4:$M$73),0)),"")</f>
        <v/>
      </c>
      <c r="DH49" s="244" t="str">
        <f t="array" ref="DH49">IFERROR(INDEX([1]!Sanaudos[Saskaita],MATCH(1,('[1]3.4'!$AM49=[1]!Sanaudos[Kodas])*('[1]3.4'!DH$7='[1]2.SAN'!$M$4:$M$73),0)),"")</f>
        <v/>
      </c>
      <c r="DI49" s="244" t="str">
        <f t="array" ref="DI49">IFERROR(INDEX([1]!Sanaudos[Saskaita],MATCH(1,('[1]3.4'!$AM49=[1]!Sanaudos[Kodas])*('[1]3.4'!DI$7='[1]2.SAN'!$M$4:$M$73),0)),"")</f>
        <v/>
      </c>
      <c r="DJ49" s="244" t="str">
        <f t="array" ref="DJ49">IFERROR(INDEX([1]!Sanaudos[Saskaita],MATCH(1,('[1]3.4'!$AM49=[1]!Sanaudos[Kodas])*('[1]3.4'!DJ$7='[1]2.SAN'!$M$4:$M$73),0)),"")</f>
        <v/>
      </c>
      <c r="DK49" s="244" t="str">
        <f t="array" ref="DK49">IFERROR(INDEX([1]!Sanaudos[Saskaita],MATCH(1,('[1]3.4'!$AM49=[1]!Sanaudos[Kodas])*('[1]3.4'!DK$7='[1]2.SAN'!$M$4:$M$73),0)),"")</f>
        <v/>
      </c>
      <c r="DL49" s="244" t="str">
        <f t="array" ref="DL49">IFERROR(INDEX([1]!Sanaudos[Saskaita],MATCH(1,('[1]3.4'!$AM49=[1]!Sanaudos[Kodas])*('[1]3.4'!DL$7='[1]2.SAN'!$M$4:$M$73),0)),"")</f>
        <v/>
      </c>
      <c r="DM49" s="244" t="str">
        <f t="array" ref="DM49">IFERROR(INDEX([1]!Sanaudos[Saskaita],MATCH(1,('[1]3.4'!$AM49=[1]!Sanaudos[Kodas])*('[1]3.4'!DM$7='[1]2.SAN'!$M$4:$M$73),0)),"")</f>
        <v/>
      </c>
      <c r="DN49" s="244" t="str">
        <f t="array" ref="DN49">IFERROR(INDEX([1]!Sanaudos[Saskaita],MATCH(1,('[1]3.4'!$AM49=[1]!Sanaudos[Kodas])*('[1]3.4'!DN$7='[1]2.SAN'!$M$4:$M$73),0)),"")</f>
        <v/>
      </c>
      <c r="DO49" s="244" t="str">
        <f t="array" ref="DO49">IFERROR(INDEX([1]!Sanaudos[Saskaita],MATCH(1,('[1]3.4'!$AM49=[1]!Sanaudos[Kodas])*('[1]3.4'!DO$7='[1]2.SAN'!$M$4:$M$73),0)),"")</f>
        <v/>
      </c>
      <c r="DP49" s="244" t="str">
        <f t="array" ref="DP49">IFERROR(INDEX([1]!Sanaudos[Saskaita],MATCH(1,('[1]3.4'!$AM49=[1]!Sanaudos[Kodas])*('[1]3.4'!DP$7='[1]2.SAN'!$M$4:$M$73),0)),"")</f>
        <v/>
      </c>
      <c r="DQ49" s="244" t="str">
        <f t="array" ref="DQ49">IFERROR(INDEX([1]!Sanaudos[Saskaita],MATCH(1,('[1]3.4'!$AM49=[1]!Sanaudos[Kodas])*('[1]3.4'!DQ$7='[1]2.SAN'!$M$4:$M$73),0)),"")</f>
        <v/>
      </c>
      <c r="DR49" s="244" t="str">
        <f t="array" ref="DR49">IFERROR(INDEX([1]!Sanaudos[Saskaita],MATCH(1,('[1]3.4'!$AM49=[1]!Sanaudos[Kodas])*('[1]3.4'!DR$7='[1]2.SAN'!$M$4:$M$73),0)),"")</f>
        <v/>
      </c>
      <c r="DS49" s="244" t="str">
        <f t="array" ref="DS49">IFERROR(INDEX([1]!Sanaudos[Saskaita],MATCH(1,('[1]3.4'!$AM49=[1]!Sanaudos[Kodas])*('[1]3.4'!DS$7='[1]2.SAN'!$M$4:$M$73),0)),"")</f>
        <v/>
      </c>
      <c r="DT49" s="244" t="str">
        <f t="array" ref="DT49">IFERROR(INDEX([1]!Sanaudos[Saskaita],MATCH(1,('[1]3.4'!$AM49=[1]!Sanaudos[Kodas])*('[1]3.4'!DT$7='[1]2.SAN'!$M$4:$M$73),0)),"")</f>
        <v/>
      </c>
      <c r="DU49" s="244" t="str">
        <f t="array" ref="DU49">IFERROR(INDEX([1]!Sanaudos[Saskaita],MATCH(1,('[1]3.4'!$AM49=[1]!Sanaudos[Kodas])*('[1]3.4'!DU$7='[1]2.SAN'!$M$4:$M$73),0)),"")</f>
        <v/>
      </c>
      <c r="DV49" s="244" t="str">
        <f t="array" ref="DV49">IFERROR(INDEX([1]!Sanaudos[Saskaita],MATCH(1,('[1]3.4'!$AM49=[1]!Sanaudos[Kodas])*('[1]3.4'!DV$7='[1]2.SAN'!$M$4:$M$73),0)),"")</f>
        <v/>
      </c>
      <c r="DW49" s="244" t="str">
        <f t="array" ref="DW49">IFERROR(INDEX([1]!Sanaudos[Saskaita],MATCH(1,('[1]3.4'!$AM49=[1]!Sanaudos[Kodas])*('[1]3.4'!DW$7='[1]2.SAN'!$M$4:$M$73),0)),"")</f>
        <v/>
      </c>
      <c r="DX49" s="244" t="str">
        <f t="array" ref="DX49">IFERROR(INDEX([1]!Sanaudos[Saskaita],MATCH(1,('[1]3.4'!$AM49=[1]!Sanaudos[Kodas])*('[1]3.4'!DX$7='[1]2.SAN'!$M$4:$M$73),0)),"")</f>
        <v/>
      </c>
      <c r="DY49" s="244" t="str">
        <f t="array" ref="DY49">IFERROR(INDEX([1]!Sanaudos[Saskaita],MATCH(1,('[1]3.4'!$AM49=[1]!Sanaudos[Kodas])*('[1]3.4'!DY$7='[1]2.SAN'!$M$4:$M$73),0)),"")</f>
        <v/>
      </c>
      <c r="DZ49" s="244" t="str">
        <f t="array" ref="DZ49">IFERROR(INDEX([1]!Sanaudos[Saskaita],MATCH(1,('[1]3.4'!$AM49=[1]!Sanaudos[Kodas])*('[1]3.4'!DZ$7='[1]2.SAN'!$M$4:$M$73),0)),"")</f>
        <v/>
      </c>
      <c r="EA49" s="244" t="str">
        <f t="array" ref="EA49">IFERROR(INDEX([1]!Sanaudos[Saskaita],MATCH(1,('[1]3.4'!$AM49=[1]!Sanaudos[Kodas])*('[1]3.4'!EA$7='[1]2.SAN'!$M$4:$M$73),0)),"")</f>
        <v/>
      </c>
      <c r="EB49" s="244" t="str">
        <f t="array" ref="EB49">IFERROR(INDEX([1]!Sanaudos[Saskaita],MATCH(1,('[1]3.4'!$AM49=[1]!Sanaudos[Kodas])*('[1]3.4'!EB$7='[1]2.SAN'!$M$4:$M$73),0)),"")</f>
        <v/>
      </c>
      <c r="EC49" s="244" t="str">
        <f t="array" ref="EC49">IFERROR(INDEX([1]!Sanaudos[Saskaita],MATCH(1,('[1]3.4'!$AM49=[1]!Sanaudos[Kodas])*('[1]3.4'!EC$7='[1]2.SAN'!$M$4:$M$73),0)),"")</f>
        <v/>
      </c>
      <c r="ED49" s="244" t="str">
        <f t="array" ref="ED49">IFERROR(INDEX([1]!Sanaudos[Saskaita],MATCH(1,('[1]3.4'!$AM49=[1]!Sanaudos[Kodas])*('[1]3.4'!ED$7='[1]2.SAN'!$M$4:$M$73),0)),"")</f>
        <v/>
      </c>
      <c r="EE49" s="244" t="str">
        <f t="array" ref="EE49">IFERROR(INDEX([1]!Sanaudos[Saskaita],MATCH(1,('[1]3.4'!$AM49=[1]!Sanaudos[Kodas])*('[1]3.4'!EE$7='[1]2.SAN'!$M$4:$M$73),0)),"")</f>
        <v/>
      </c>
      <c r="EF49" s="244" t="str">
        <f t="array" ref="EF49">IFERROR(INDEX([1]!Sanaudos[Saskaita],MATCH(1,('[1]3.4'!$AM49=[1]!Sanaudos[Kodas])*('[1]3.4'!EF$7='[1]2.SAN'!$M$4:$M$73),0)),"")</f>
        <v/>
      </c>
      <c r="EG49" s="244" t="str">
        <f t="array" ref="EG49">IFERROR(INDEX([1]!Sanaudos[Saskaita],MATCH(1,('[1]3.4'!$AM49=[1]!Sanaudos[Kodas])*('[1]3.4'!EG$7='[1]2.SAN'!$M$4:$M$73),0)),"")</f>
        <v/>
      </c>
      <c r="EH49" s="244" t="str">
        <f t="array" ref="EH49">IFERROR(INDEX([1]!Sanaudos[Saskaita],MATCH(1,('[1]3.4'!$AM49=[1]!Sanaudos[Kodas])*('[1]3.4'!EH$7='[1]2.SAN'!$M$4:$M$73),0)),"")</f>
        <v/>
      </c>
      <c r="EI49" s="244" t="str">
        <f t="array" ref="EI49">IFERROR(INDEX([1]!Sanaudos[Saskaita],MATCH(1,('[1]3.4'!$AM49=[1]!Sanaudos[Kodas])*('[1]3.4'!EI$7='[1]2.SAN'!$M$4:$M$73),0)),"")</f>
        <v/>
      </c>
      <c r="EJ49" s="244" t="str">
        <f t="array" ref="EJ49">IFERROR(INDEX([1]!Sanaudos[Saskaita],MATCH(1,('[1]3.4'!$AM49=[1]!Sanaudos[Kodas])*('[1]3.4'!EJ$7='[1]2.SAN'!$M$4:$M$73),0)),"")</f>
        <v/>
      </c>
      <c r="EK49" s="244" t="str">
        <f t="array" ref="EK49">IFERROR(INDEX([1]!Sanaudos[Saskaita],MATCH(1,('[1]3.4'!$AM49=[1]!Sanaudos[Kodas])*('[1]3.4'!EK$7='[1]2.SAN'!$M$4:$M$73),0)),"")</f>
        <v/>
      </c>
      <c r="EL49" s="244" t="str">
        <f t="array" ref="EL49">IFERROR(INDEX([1]!Sanaudos[Saskaita],MATCH(1,('[1]3.4'!$AM49=[1]!Sanaudos[Kodas])*('[1]3.4'!EL$7='[1]2.SAN'!$M$4:$M$73),0)),"")</f>
        <v/>
      </c>
      <c r="EM49" s="244" t="str">
        <f t="array" ref="EM49">IFERROR(INDEX([1]!Sanaudos[Saskaita],MATCH(1,('[1]3.4'!$AM49=[1]!Sanaudos[Kodas])*('[1]3.4'!EM$7='[1]2.SAN'!$M$4:$M$73),0)),"")</f>
        <v/>
      </c>
      <c r="EN49" s="244" t="str">
        <f t="array" ref="EN49">IFERROR(INDEX([1]!Sanaudos[Saskaita],MATCH(1,('[1]3.4'!$AM49=[1]!Sanaudos[Kodas])*('[1]3.4'!EN$7='[1]2.SAN'!$M$4:$M$73),0)),"")</f>
        <v/>
      </c>
      <c r="EO49" s="244" t="str">
        <f t="array" ref="EO49">IFERROR(INDEX([1]!Sanaudos[Saskaita],MATCH(1,('[1]3.4'!$AM49=[1]!Sanaudos[Kodas])*('[1]3.4'!EO$7='[1]2.SAN'!$M$4:$M$73),0)),"")</f>
        <v/>
      </c>
      <c r="EP49" s="244" t="str">
        <f t="array" ref="EP49">IFERROR(INDEX([1]!Sanaudos[Saskaita],MATCH(1,('[1]3.4'!$AM49=[1]!Sanaudos[Kodas])*('[1]3.4'!EP$7='[1]2.SAN'!$M$4:$M$73),0)),"")</f>
        <v/>
      </c>
      <c r="EQ49" s="244" t="str">
        <f t="array" ref="EQ49">IFERROR(INDEX([1]!Sanaudos[Saskaita],MATCH(1,('[1]3.4'!$AM49=[1]!Sanaudos[Kodas])*('[1]3.4'!EQ$7='[1]2.SAN'!$M$4:$M$73),0)),"")</f>
        <v/>
      </c>
      <c r="ER49" s="244" t="str">
        <f t="array" ref="ER49">IFERROR(INDEX([1]!Sanaudos[Saskaita],MATCH(1,('[1]3.4'!$AM49=[1]!Sanaudos[Kodas])*('[1]3.4'!ER$7='[1]2.SAN'!$M$4:$M$73),0)),"")</f>
        <v/>
      </c>
      <c r="ES49" s="244" t="str">
        <f t="array" ref="ES49">IFERROR(INDEX([1]!Sanaudos[Saskaita],MATCH(1,('[1]3.4'!$AM49=[1]!Sanaudos[Kodas])*('[1]3.4'!ES$7='[1]2.SAN'!$M$4:$M$73),0)),"")</f>
        <v/>
      </c>
      <c r="ET49" s="244" t="str">
        <f t="array" ref="ET49">IFERROR(INDEX([1]!Sanaudos[Saskaita],MATCH(1,('[1]3.4'!$AM49=[1]!Sanaudos[Kodas])*('[1]3.4'!ET$7='[1]2.SAN'!$M$4:$M$73),0)),"")</f>
        <v/>
      </c>
      <c r="EU49" s="244" t="str">
        <f t="array" ref="EU49">IFERROR(INDEX([1]!Sanaudos[Saskaita],MATCH(1,('[1]3.4'!$AM49=[1]!Sanaudos[Kodas])*('[1]3.4'!EU$7='[1]2.SAN'!$M$4:$M$73),0)),"")</f>
        <v/>
      </c>
      <c r="EV49" s="244" t="str">
        <f t="array" ref="EV49">IFERROR(INDEX([1]!Sanaudos[Saskaita],MATCH(1,('[1]3.4'!$AM49=[1]!Sanaudos[Kodas])*('[1]3.4'!EV$7='[1]2.SAN'!$M$4:$M$73),0)),"")</f>
        <v/>
      </c>
      <c r="EW49" s="244" t="str">
        <f t="array" ref="EW49">IFERROR(INDEX([1]!Sanaudos[Saskaita],MATCH(1,('[1]3.4'!$AM49=[1]!Sanaudos[Kodas])*('[1]3.4'!EW$7='[1]2.SAN'!$M$4:$M$73),0)),"")</f>
        <v/>
      </c>
      <c r="EX49" s="244" t="str">
        <f t="array" ref="EX49">IFERROR(INDEX([1]!Sanaudos[Saskaita],MATCH(1,('[1]3.4'!$AM49=[1]!Sanaudos[Kodas])*('[1]3.4'!EX$7='[1]2.SAN'!$M$4:$M$73),0)),"")</f>
        <v/>
      </c>
      <c r="EY49" s="244" t="str">
        <f t="array" ref="EY49">IFERROR(INDEX([1]!Sanaudos[Saskaita],MATCH(1,('[1]3.4'!$AM49=[1]!Sanaudos[Kodas])*('[1]3.4'!EY$7='[1]2.SAN'!$M$4:$M$73),0)),"")</f>
        <v/>
      </c>
      <c r="EZ49" s="244" t="str">
        <f t="array" ref="EZ49">IFERROR(INDEX([1]!Sanaudos[Saskaita],MATCH(1,('[1]3.4'!$AM49=[1]!Sanaudos[Kodas])*('[1]3.4'!EZ$7='[1]2.SAN'!$M$4:$M$73),0)),"")</f>
        <v/>
      </c>
      <c r="FA49" s="244" t="str">
        <f t="array" ref="FA49">IFERROR(INDEX([1]!Sanaudos[Saskaita],MATCH(1,('[1]3.4'!$AM49=[1]!Sanaudos[Kodas])*('[1]3.4'!FA$7='[1]2.SAN'!$M$4:$M$73),0)),"")</f>
        <v/>
      </c>
      <c r="FB49" s="244" t="str">
        <f t="array" ref="FB49">IFERROR(INDEX([1]!Sanaudos[Saskaita],MATCH(1,('[1]3.4'!$AM49=[1]!Sanaudos[Kodas])*('[1]3.4'!FB$7='[1]2.SAN'!$M$4:$M$73),0)),"")</f>
        <v/>
      </c>
      <c r="FC49" s="244" t="str">
        <f t="array" ref="FC49">IFERROR(INDEX([1]!Sanaudos[Saskaita],MATCH(1,('[1]3.4'!$AM49=[1]!Sanaudos[Kodas])*('[1]3.4'!FC$7='[1]2.SAN'!$M$4:$M$73),0)),"")</f>
        <v/>
      </c>
      <c r="FD49" s="244" t="str">
        <f t="array" ref="FD49">IFERROR(INDEX([1]!Sanaudos[Saskaita],MATCH(1,('[1]3.4'!$AM49=[1]!Sanaudos[Kodas])*('[1]3.4'!FD$7='[1]2.SAN'!$M$4:$M$73),0)),"")</f>
        <v/>
      </c>
      <c r="FE49" s="244" t="str">
        <f t="array" ref="FE49">IFERROR(INDEX([1]!Sanaudos[Saskaita],MATCH(1,('[1]3.4'!$AM49=[1]!Sanaudos[Kodas])*('[1]3.4'!FE$7='[1]2.SAN'!$M$4:$M$73),0)),"")</f>
        <v/>
      </c>
      <c r="FF49" s="244" t="str">
        <f t="array" ref="FF49">IFERROR(INDEX([1]!Sanaudos[Saskaita],MATCH(1,('[1]3.4'!$AM49=[1]!Sanaudos[Kodas])*('[1]3.4'!FF$7='[1]2.SAN'!$M$4:$M$73),0)),"")</f>
        <v/>
      </c>
      <c r="FG49" s="244" t="str">
        <f t="array" ref="FG49">IFERROR(INDEX([1]!Sanaudos[Saskaita],MATCH(1,('[1]3.4'!$AM49=[1]!Sanaudos[Kodas])*('[1]3.4'!FG$7='[1]2.SAN'!$M$4:$M$73),0)),"")</f>
        <v/>
      </c>
      <c r="FH49" s="244" t="str">
        <f t="array" ref="FH49">IFERROR(INDEX([1]!Sanaudos[Saskaita],MATCH(1,('[1]3.4'!$AM49=[1]!Sanaudos[Kodas])*('[1]3.4'!FH$7='[1]2.SAN'!$M$4:$M$73),0)),"")</f>
        <v/>
      </c>
      <c r="FI49" s="244" t="str">
        <f t="array" ref="FI49">IFERROR(INDEX([1]!Sanaudos[Saskaita],MATCH(1,('[1]3.4'!$AM49=[1]!Sanaudos[Kodas])*('[1]3.4'!FI$7='[1]2.SAN'!$M$4:$M$73),0)),"")</f>
        <v/>
      </c>
      <c r="FJ49" s="244" t="str">
        <f t="array" ref="FJ49">IFERROR(INDEX([1]!Sanaudos[Saskaita],MATCH(1,('[1]3.4'!$AM49=[1]!Sanaudos[Kodas])*('[1]3.4'!FJ$7='[1]2.SAN'!$M$4:$M$73),0)),"")</f>
        <v/>
      </c>
      <c r="FK49" s="244" t="str">
        <f t="array" ref="FK49">IFERROR(INDEX([1]!Sanaudos[Saskaita],MATCH(1,('[1]3.4'!$AM49=[1]!Sanaudos[Kodas])*('[1]3.4'!FK$7='[1]2.SAN'!$M$4:$M$73),0)),"")</f>
        <v/>
      </c>
      <c r="FL49" s="244" t="str">
        <f t="array" ref="FL49">IFERROR(INDEX([1]!Sanaudos[Saskaita],MATCH(1,('[1]3.4'!$AM49=[1]!Sanaudos[Kodas])*('[1]3.4'!FL$7='[1]2.SAN'!$M$4:$M$73),0)),"")</f>
        <v/>
      </c>
      <c r="FM49" s="244" t="str">
        <f t="array" ref="FM49">IFERROR(INDEX([1]!Sanaudos[Saskaita],MATCH(1,('[1]3.4'!$AM49=[1]!Sanaudos[Kodas])*('[1]3.4'!FM$7='[1]2.SAN'!$M$4:$M$73),0)),"")</f>
        <v/>
      </c>
      <c r="FN49" s="244" t="str">
        <f t="array" ref="FN49">IFERROR(INDEX([1]!Sanaudos[Saskaita],MATCH(1,('[1]3.4'!$AM49=[1]!Sanaudos[Kodas])*('[1]3.4'!FN$7='[1]2.SAN'!$M$4:$M$73),0)),"")</f>
        <v/>
      </c>
      <c r="FO49" s="244" t="str">
        <f t="array" ref="FO49">IFERROR(INDEX([1]!Sanaudos[Saskaita],MATCH(1,('[1]3.4'!$AM49=[1]!Sanaudos[Kodas])*('[1]3.4'!FO$7='[1]2.SAN'!$M$4:$M$73),0)),"")</f>
        <v/>
      </c>
      <c r="FP49" s="244" t="str">
        <f t="array" ref="FP49">IFERROR(INDEX([1]!Sanaudos[Saskaita],MATCH(1,('[1]3.4'!$AM49=[1]!Sanaudos[Kodas])*('[1]3.4'!FP$7='[1]2.SAN'!$M$4:$M$73),0)),"")</f>
        <v/>
      </c>
      <c r="FQ49" s="244" t="str">
        <f t="array" ref="FQ49">IFERROR(INDEX([1]!Sanaudos[Saskaita],MATCH(1,('[1]3.4'!$AM49=[1]!Sanaudos[Kodas])*('[1]3.4'!FQ$7='[1]2.SAN'!$M$4:$M$73),0)),"")</f>
        <v/>
      </c>
      <c r="FR49" s="244" t="str">
        <f t="array" ref="FR49">IFERROR(INDEX([1]!Sanaudos[Saskaita],MATCH(1,('[1]3.4'!$AM49=[1]!Sanaudos[Kodas])*('[1]3.4'!FR$7='[1]2.SAN'!$M$4:$M$73),0)),"")</f>
        <v/>
      </c>
      <c r="FS49" s="244" t="str">
        <f t="array" ref="FS49">IFERROR(INDEX([1]!Sanaudos[Saskaita],MATCH(1,('[1]3.4'!$AM49=[1]!Sanaudos[Kodas])*('[1]3.4'!FS$7='[1]2.SAN'!$M$4:$M$73),0)),"")</f>
        <v/>
      </c>
      <c r="FT49" s="244" t="str">
        <f t="array" ref="FT49">IFERROR(INDEX([1]!Sanaudos[Saskaita],MATCH(1,('[1]3.4'!$AM49=[1]!Sanaudos[Kodas])*('[1]3.4'!FT$7='[1]2.SAN'!$M$4:$M$73),0)),"")</f>
        <v/>
      </c>
      <c r="FU49" s="244" t="str">
        <f t="array" ref="FU49">IFERROR(INDEX([1]!Sanaudos[Saskaita],MATCH(1,('[1]3.4'!$AM49=[1]!Sanaudos[Kodas])*('[1]3.4'!FU$7='[1]2.SAN'!$M$4:$M$73),0)),"")</f>
        <v/>
      </c>
      <c r="FV49" s="244" t="str">
        <f t="array" ref="FV49">IFERROR(INDEX([1]!Sanaudos[Saskaita],MATCH(1,('[1]3.4'!$AM49=[1]!Sanaudos[Kodas])*('[1]3.4'!FV$7='[1]2.SAN'!$M$4:$M$73),0)),"")</f>
        <v/>
      </c>
      <c r="FW49" s="244" t="str">
        <f t="array" ref="FW49">IFERROR(INDEX([1]!Sanaudos[Saskaita],MATCH(1,('[1]3.4'!$AM49=[1]!Sanaudos[Kodas])*('[1]3.4'!FW$7='[1]2.SAN'!$M$4:$M$73),0)),"")</f>
        <v/>
      </c>
      <c r="FX49" s="244" t="str">
        <f t="array" ref="FX49">IFERROR(INDEX([1]!Sanaudos[Saskaita],MATCH(1,('[1]3.4'!$AM49=[1]!Sanaudos[Kodas])*('[1]3.4'!FX$7='[1]2.SAN'!$M$4:$M$73),0)),"")</f>
        <v/>
      </c>
      <c r="FY49" s="244" t="str">
        <f t="array" ref="FY49">IFERROR(INDEX([1]!Sanaudos[Saskaita],MATCH(1,('[1]3.4'!$AM49=[1]!Sanaudos[Kodas])*('[1]3.4'!FY$7='[1]2.SAN'!$M$4:$M$73),0)),"")</f>
        <v/>
      </c>
      <c r="FZ49" s="244" t="str">
        <f t="array" ref="FZ49">IFERROR(INDEX([1]!Sanaudos[Saskaita],MATCH(1,('[1]3.4'!$AM49=[1]!Sanaudos[Kodas])*('[1]3.4'!FZ$7='[1]2.SAN'!$M$4:$M$73),0)),"")</f>
        <v/>
      </c>
      <c r="GA49" s="244" t="str">
        <f t="array" ref="GA49">IFERROR(INDEX([1]!Sanaudos[Saskaita],MATCH(1,('[1]3.4'!$AM49=[1]!Sanaudos[Kodas])*('[1]3.4'!GA$7='[1]2.SAN'!$M$4:$M$73),0)),"")</f>
        <v/>
      </c>
      <c r="GB49" s="244" t="str">
        <f t="array" ref="GB49">IFERROR(INDEX([1]!Sanaudos[Saskaita],MATCH(1,('[1]3.4'!$AM49=[1]!Sanaudos[Kodas])*('[1]3.4'!GB$7='[1]2.SAN'!$M$4:$M$73),0)),"")</f>
        <v/>
      </c>
      <c r="GC49" s="244" t="str">
        <f t="array" ref="GC49">IFERROR(INDEX([1]!Sanaudos[Saskaita],MATCH(1,('[1]3.4'!$AM49=[1]!Sanaudos[Kodas])*('[1]3.4'!GC$7='[1]2.SAN'!$M$4:$M$73),0)),"")</f>
        <v/>
      </c>
      <c r="GD49" s="244" t="str">
        <f t="array" ref="GD49">IFERROR(INDEX([1]!Sanaudos[Saskaita],MATCH(1,('[1]3.4'!$AM49=[1]!Sanaudos[Kodas])*('[1]3.4'!GD$7='[1]2.SAN'!$M$4:$M$73),0)),"")</f>
        <v/>
      </c>
      <c r="GE49" s="244" t="str">
        <f t="array" ref="GE49">IFERROR(INDEX([1]!Sanaudos[Saskaita],MATCH(1,('[1]3.4'!$AM49=[1]!Sanaudos[Kodas])*('[1]3.4'!GE$7='[1]2.SAN'!$M$4:$M$73),0)),"")</f>
        <v/>
      </c>
      <c r="GF49" s="244" t="str">
        <f t="array" ref="GF49">IFERROR(INDEX([1]!Sanaudos[Saskaita],MATCH(1,('[1]3.4'!$AM49=[1]!Sanaudos[Kodas])*('[1]3.4'!GF$7='[1]2.SAN'!$M$4:$M$73),0)),"")</f>
        <v/>
      </c>
      <c r="GG49" s="244" t="str">
        <f t="array" ref="GG49">IFERROR(INDEX([1]!Sanaudos[Saskaita],MATCH(1,('[1]3.4'!$AM49=[1]!Sanaudos[Kodas])*('[1]3.4'!GG$7='[1]2.SAN'!$M$4:$M$73),0)),"")</f>
        <v/>
      </c>
      <c r="GH49" s="244" t="str">
        <f t="array" ref="GH49">IFERROR(INDEX([1]!Sanaudos[Saskaita],MATCH(1,('[1]3.4'!$AM49=[1]!Sanaudos[Kodas])*('[1]3.4'!GH$7='[1]2.SAN'!$M$4:$M$73),0)),"")</f>
        <v/>
      </c>
      <c r="GI49" s="244" t="str">
        <f t="array" ref="GI49">IFERROR(INDEX([1]!Sanaudos[Saskaita],MATCH(1,('[1]3.4'!$AM49=[1]!Sanaudos[Kodas])*('[1]3.4'!GI$7='[1]2.SAN'!$M$4:$M$73),0)),"")</f>
        <v/>
      </c>
      <c r="GJ49" s="244" t="str">
        <f t="array" ref="GJ49">IFERROR(INDEX([1]!Sanaudos[Saskaita],MATCH(1,('[1]3.4'!$AM49=[1]!Sanaudos[Kodas])*('[1]3.4'!GJ$7='[1]2.SAN'!$M$4:$M$73),0)),"")</f>
        <v/>
      </c>
      <c r="GK49" s="244" t="str">
        <f t="array" ref="GK49">IFERROR(INDEX([1]!Sanaudos[Saskaita],MATCH(1,('[1]3.4'!$AM49=[1]!Sanaudos[Kodas])*('[1]3.4'!GK$7='[1]2.SAN'!$M$4:$M$73),0)),"")</f>
        <v/>
      </c>
      <c r="GL49" s="244" t="str">
        <f t="array" ref="GL49">IFERROR(INDEX([1]!Sanaudos[Saskaita],MATCH(1,('[1]3.4'!$AM49=[1]!Sanaudos[Kodas])*('[1]3.4'!GL$7='[1]2.SAN'!$M$4:$M$73),0)),"")</f>
        <v/>
      </c>
      <c r="GM49" s="244" t="str">
        <f t="array" ref="GM49">IFERROR(INDEX([1]!Sanaudos[Saskaita],MATCH(1,('[1]3.4'!$AM49=[1]!Sanaudos[Kodas])*('[1]3.4'!GM$7='[1]2.SAN'!$M$4:$M$73),0)),"")</f>
        <v/>
      </c>
      <c r="GN49" s="244" t="str">
        <f t="array" ref="GN49">IFERROR(INDEX([1]!Sanaudos[Saskaita],MATCH(1,('[1]3.4'!$AM49=[1]!Sanaudos[Kodas])*('[1]3.4'!GN$7='[1]2.SAN'!$M$4:$M$73),0)),"")</f>
        <v/>
      </c>
      <c r="GO49" s="244" t="str">
        <f t="array" ref="GO49">IFERROR(INDEX([1]!Sanaudos[Saskaita],MATCH(1,('[1]3.4'!$AM49=[1]!Sanaudos[Kodas])*('[1]3.4'!GO$7='[1]2.SAN'!$M$4:$M$73),0)),"")</f>
        <v/>
      </c>
      <c r="GP49" s="244" t="str">
        <f t="array" ref="GP49">IFERROR(INDEX([1]!Sanaudos[Saskaita],MATCH(1,('[1]3.4'!$AM49=[1]!Sanaudos[Kodas])*('[1]3.4'!GP$7='[1]2.SAN'!$M$4:$M$73),0)),"")</f>
        <v/>
      </c>
      <c r="GQ49" s="244" t="str">
        <f t="array" ref="GQ49">IFERROR(INDEX([1]!Sanaudos[Saskaita],MATCH(1,('[1]3.4'!$AM49=[1]!Sanaudos[Kodas])*('[1]3.4'!GQ$7='[1]2.SAN'!$M$4:$M$73),0)),"")</f>
        <v/>
      </c>
      <c r="GR49" s="244" t="str">
        <f t="array" ref="GR49">IFERROR(INDEX([1]!Sanaudos[Saskaita],MATCH(1,('[1]3.4'!$AM49=[1]!Sanaudos[Kodas])*('[1]3.4'!GR$7='[1]2.SAN'!$M$4:$M$73),0)),"")</f>
        <v/>
      </c>
      <c r="GS49" s="244" t="str">
        <f t="array" ref="GS49">IFERROR(INDEX([1]!Sanaudos[Saskaita],MATCH(1,('[1]3.4'!$AM49=[1]!Sanaudos[Kodas])*('[1]3.4'!GS$7='[1]2.SAN'!$M$4:$M$73),0)),"")</f>
        <v/>
      </c>
      <c r="GT49" s="244" t="str">
        <f t="array" ref="GT49">IFERROR(INDEX([1]!Sanaudos[Saskaita],MATCH(1,('[1]3.4'!$AM49=[1]!Sanaudos[Kodas])*('[1]3.4'!GT$7='[1]2.SAN'!$M$4:$M$73),0)),"")</f>
        <v/>
      </c>
      <c r="GU49" s="244" t="str">
        <f t="array" ref="GU49">IFERROR(INDEX([1]!Sanaudos[Saskaita],MATCH(1,('[1]3.4'!$AM49=[1]!Sanaudos[Kodas])*('[1]3.4'!GU$7='[1]2.SAN'!$M$4:$M$73),0)),"")</f>
        <v/>
      </c>
      <c r="GV49" s="244" t="str">
        <f t="array" ref="GV49">IFERROR(INDEX([1]!Sanaudos[Saskaita],MATCH(1,('[1]3.4'!$AM49=[1]!Sanaudos[Kodas])*('[1]3.4'!GV$7='[1]2.SAN'!$M$4:$M$73),0)),"")</f>
        <v/>
      </c>
      <c r="GW49" s="244" t="str">
        <f t="array" ref="GW49">IFERROR(INDEX([1]!Sanaudos[Saskaita],MATCH(1,('[1]3.4'!$AM49=[1]!Sanaudos[Kodas])*('[1]3.4'!GW$7='[1]2.SAN'!$M$4:$M$73),0)),"")</f>
        <v/>
      </c>
      <c r="GX49" s="244" t="str">
        <f t="array" ref="GX49">IFERROR(INDEX([1]!Sanaudos[Saskaita],MATCH(1,('[1]3.4'!$AM49=[1]!Sanaudos[Kodas])*('[1]3.4'!GX$7='[1]2.SAN'!$M$4:$M$73),0)),"")</f>
        <v/>
      </c>
      <c r="GY49" s="244" t="str">
        <f t="array" ref="GY49">IFERROR(INDEX([1]!Sanaudos[Saskaita],MATCH(1,('[1]3.4'!$AM49=[1]!Sanaudos[Kodas])*('[1]3.4'!GY$7='[1]2.SAN'!$M$4:$M$73),0)),"")</f>
        <v/>
      </c>
      <c r="GZ49" s="244" t="str">
        <f t="array" ref="GZ49">IFERROR(INDEX([1]!Sanaudos[Saskaita],MATCH(1,('[1]3.4'!$AM49=[1]!Sanaudos[Kodas])*('[1]3.4'!GZ$7='[1]2.SAN'!$M$4:$M$73),0)),"")</f>
        <v/>
      </c>
      <c r="HA49" s="244" t="str">
        <f t="array" ref="HA49">IFERROR(INDEX([1]!Sanaudos[Saskaita],MATCH(1,('[1]3.4'!$AM49=[1]!Sanaudos[Kodas])*('[1]3.4'!HA$7='[1]2.SAN'!$M$4:$M$73),0)),"")</f>
        <v/>
      </c>
      <c r="HB49" s="244" t="str">
        <f t="array" ref="HB49">IFERROR(INDEX([1]!Sanaudos[Saskaita],MATCH(1,('[1]3.4'!$AM49=[1]!Sanaudos[Kodas])*('[1]3.4'!HB$7='[1]2.SAN'!$M$4:$M$73),0)),"")</f>
        <v/>
      </c>
      <c r="HC49" s="244" t="str">
        <f t="array" ref="HC49">IFERROR(INDEX([1]!Sanaudos[Saskaita],MATCH(1,('[1]3.4'!$AM49=[1]!Sanaudos[Kodas])*('[1]3.4'!HC$7='[1]2.SAN'!$M$4:$M$73),0)),"")</f>
        <v/>
      </c>
      <c r="HD49" s="244" t="str">
        <f t="array" ref="HD49">IFERROR(INDEX([1]!Sanaudos[Saskaita],MATCH(1,('[1]3.4'!$AM49=[1]!Sanaudos[Kodas])*('[1]3.4'!HD$7='[1]2.SAN'!$M$4:$M$73),0)),"")</f>
        <v/>
      </c>
      <c r="HE49" s="244" t="str">
        <f t="array" ref="HE49">IFERROR(INDEX([1]!Sanaudos[Saskaita],MATCH(1,('[1]3.4'!$AM49=[1]!Sanaudos[Kodas])*('[1]3.4'!HE$7='[1]2.SAN'!$M$4:$M$73),0)),"")</f>
        <v/>
      </c>
      <c r="HF49" s="244" t="str">
        <f t="array" ref="HF49">IFERROR(INDEX([1]!Sanaudos[Saskaita],MATCH(1,('[1]3.4'!$AM49=[1]!Sanaudos[Kodas])*('[1]3.4'!HF$7='[1]2.SAN'!$M$4:$M$73),0)),"")</f>
        <v/>
      </c>
      <c r="HG49" s="244" t="str">
        <f t="array" ref="HG49">IFERROR(INDEX([1]!Sanaudos[Saskaita],MATCH(1,('[1]3.4'!$AM49=[1]!Sanaudos[Kodas])*('[1]3.4'!HG$7='[1]2.SAN'!$M$4:$M$73),0)),"")</f>
        <v/>
      </c>
      <c r="HH49" s="244" t="str">
        <f t="array" ref="HH49">IFERROR(INDEX([1]!Sanaudos[Saskaita],MATCH(1,('[1]3.4'!$AM49=[1]!Sanaudos[Kodas])*('[1]3.4'!HH$7='[1]2.SAN'!$M$4:$M$73),0)),"")</f>
        <v/>
      </c>
      <c r="HI49" s="244" t="str">
        <f t="array" ref="HI49">IFERROR(INDEX([1]!Sanaudos[Saskaita],MATCH(1,('[1]3.4'!$AM49=[1]!Sanaudos[Kodas])*('[1]3.4'!HI$7='[1]2.SAN'!$M$4:$M$73),0)),"")</f>
        <v/>
      </c>
      <c r="HJ49" s="244" t="str">
        <f t="array" ref="HJ49">IFERROR(INDEX([1]!Sanaudos[Saskaita],MATCH(1,('[1]3.4'!$AM49=[1]!Sanaudos[Kodas])*('[1]3.4'!HJ$7='[1]2.SAN'!$M$4:$M$73),0)),"")</f>
        <v/>
      </c>
      <c r="HK49" s="244" t="str">
        <f t="array" ref="HK49">IFERROR(INDEX([1]!Sanaudos[Saskaita],MATCH(1,('[1]3.4'!$AM49=[1]!Sanaudos[Kodas])*('[1]3.4'!HK$7='[1]2.SAN'!$M$4:$M$73),0)),"")</f>
        <v/>
      </c>
      <c r="HL49" s="244" t="str">
        <f t="array" ref="HL49">IFERROR(INDEX([1]!Sanaudos[Saskaita],MATCH(1,('[1]3.4'!$AM49=[1]!Sanaudos[Kodas])*('[1]3.4'!HL$7='[1]2.SAN'!$M$4:$M$73),0)),"")</f>
        <v/>
      </c>
      <c r="HM49" s="244" t="str">
        <f t="array" ref="HM49">IFERROR(INDEX([1]!Sanaudos[Saskaita],MATCH(1,('[1]3.4'!$AM49=[1]!Sanaudos[Kodas])*('[1]3.4'!HM$7='[1]2.SAN'!$M$4:$M$73),0)),"")</f>
        <v/>
      </c>
      <c r="HN49" s="244" t="str">
        <f t="array" ref="HN49">IFERROR(INDEX([1]!Sanaudos[Saskaita],MATCH(1,('[1]3.4'!$AM49=[1]!Sanaudos[Kodas])*('[1]3.4'!HN$7='[1]2.SAN'!$M$4:$M$73),0)),"")</f>
        <v/>
      </c>
      <c r="HO49" s="244" t="str">
        <f t="array" ref="HO49">IFERROR(INDEX([1]!Sanaudos[Saskaita],MATCH(1,('[1]3.4'!$AM49=[1]!Sanaudos[Kodas])*('[1]3.4'!HO$7='[1]2.SAN'!$M$4:$M$73),0)),"")</f>
        <v/>
      </c>
      <c r="HP49" s="244" t="str">
        <f t="array" ref="HP49">IFERROR(INDEX([1]!Sanaudos[Saskaita],MATCH(1,('[1]3.4'!$AM49=[1]!Sanaudos[Kodas])*('[1]3.4'!HP$7='[1]2.SAN'!$M$4:$M$73),0)),"")</f>
        <v/>
      </c>
      <c r="HQ49" s="244" t="str">
        <f t="array" ref="HQ49">IFERROR(INDEX([1]!Sanaudos[Saskaita],MATCH(1,('[1]3.4'!$AM49=[1]!Sanaudos[Kodas])*('[1]3.4'!HQ$7='[1]2.SAN'!$M$4:$M$73),0)),"")</f>
        <v/>
      </c>
      <c r="HR49" s="244" t="str">
        <f t="array" ref="HR49">IFERROR(INDEX([1]!Sanaudos[Saskaita],MATCH(1,('[1]3.4'!$AM49=[1]!Sanaudos[Kodas])*('[1]3.4'!HR$7='[1]2.SAN'!$M$4:$M$73),0)),"")</f>
        <v/>
      </c>
      <c r="HS49" s="244" t="str">
        <f t="array" ref="HS49">IFERROR(INDEX([1]!Sanaudos[Saskaita],MATCH(1,('[1]3.4'!$AM49=[1]!Sanaudos[Kodas])*('[1]3.4'!HS$7='[1]2.SAN'!$M$4:$M$73),0)),"")</f>
        <v/>
      </c>
      <c r="HT49" s="244" t="str">
        <f t="array" ref="HT49">IFERROR(INDEX([1]!Sanaudos[Saskaita],MATCH(1,('[1]3.4'!$AM49=[1]!Sanaudos[Kodas])*('[1]3.4'!HT$7='[1]2.SAN'!$M$4:$M$73),0)),"")</f>
        <v/>
      </c>
      <c r="HU49" s="244" t="str">
        <f t="array" ref="HU49">IFERROR(INDEX([1]!Sanaudos[Saskaita],MATCH(1,('[1]3.4'!$AM49=[1]!Sanaudos[Kodas])*('[1]3.4'!HU$7='[1]2.SAN'!$M$4:$M$73),0)),"")</f>
        <v/>
      </c>
      <c r="HV49" s="244" t="str">
        <f t="array" ref="HV49">IFERROR(INDEX([1]!Sanaudos[Saskaita],MATCH(1,('[1]3.4'!$AM49=[1]!Sanaudos[Kodas])*('[1]3.4'!HV$7='[1]2.SAN'!$M$4:$M$73),0)),"")</f>
        <v/>
      </c>
      <c r="HW49" s="244" t="str">
        <f t="array" ref="HW49">IFERROR(INDEX([1]!Sanaudos[Saskaita],MATCH(1,('[1]3.4'!$AM49=[1]!Sanaudos[Kodas])*('[1]3.4'!HW$7='[1]2.SAN'!$M$4:$M$73),0)),"")</f>
        <v/>
      </c>
      <c r="HX49" s="244" t="str">
        <f t="array" ref="HX49">IFERROR(INDEX([1]!Sanaudos[Saskaita],MATCH(1,('[1]3.4'!$AM49=[1]!Sanaudos[Kodas])*('[1]3.4'!HX$7='[1]2.SAN'!$M$4:$M$73),0)),"")</f>
        <v/>
      </c>
      <c r="HY49" s="244" t="str">
        <f t="array" ref="HY49">IFERROR(INDEX([1]!Sanaudos[Saskaita],MATCH(1,('[1]3.4'!$AM49=[1]!Sanaudos[Kodas])*('[1]3.4'!HY$7='[1]2.SAN'!$M$4:$M$73),0)),"")</f>
        <v/>
      </c>
      <c r="HZ49" s="244" t="str">
        <f t="array" ref="HZ49">IFERROR(INDEX([1]!Sanaudos[Saskaita],MATCH(1,('[1]3.4'!$AM49=[1]!Sanaudos[Kodas])*('[1]3.4'!HZ$7='[1]2.SAN'!$M$4:$M$73),0)),"")</f>
        <v/>
      </c>
      <c r="IA49" s="244" t="str">
        <f t="array" ref="IA49">IFERROR(INDEX([1]!Sanaudos[Saskaita],MATCH(1,('[1]3.4'!$AM49=[1]!Sanaudos[Kodas])*('[1]3.4'!IA$7='[1]2.SAN'!$M$4:$M$73),0)),"")</f>
        <v/>
      </c>
      <c r="IB49" s="244" t="str">
        <f t="array" ref="IB49">IFERROR(INDEX([1]!Sanaudos[Saskaita],MATCH(1,('[1]3.4'!$AM49=[1]!Sanaudos[Kodas])*('[1]3.4'!IB$7='[1]2.SAN'!$M$4:$M$73),0)),"")</f>
        <v/>
      </c>
      <c r="IC49" s="244" t="str">
        <f t="array" ref="IC49">IFERROR(INDEX([1]!Sanaudos[Saskaita],MATCH(1,('[1]3.4'!$AM49=[1]!Sanaudos[Kodas])*('[1]3.4'!IC$7='[1]2.SAN'!$M$4:$M$73),0)),"")</f>
        <v/>
      </c>
      <c r="ID49" s="244" t="str">
        <f t="array" ref="ID49">IFERROR(INDEX([1]!Sanaudos[Saskaita],MATCH(1,('[1]3.4'!$AM49=[1]!Sanaudos[Kodas])*('[1]3.4'!ID$7='[1]2.SAN'!$M$4:$M$73),0)),"")</f>
        <v/>
      </c>
      <c r="IE49" s="244" t="str">
        <f t="array" ref="IE49">IFERROR(INDEX([1]!Sanaudos[Saskaita],MATCH(1,('[1]3.4'!$AM49=[1]!Sanaudos[Kodas])*('[1]3.4'!IE$7='[1]2.SAN'!$M$4:$M$73),0)),"")</f>
        <v/>
      </c>
      <c r="IF49" s="244" t="str">
        <f t="array" ref="IF49">IFERROR(INDEX([1]!Sanaudos[Saskaita],MATCH(1,('[1]3.4'!$AM49=[1]!Sanaudos[Kodas])*('[1]3.4'!IF$7='[1]2.SAN'!$M$4:$M$73),0)),"")</f>
        <v/>
      </c>
      <c r="IG49" s="244" t="str">
        <f t="array" ref="IG49">IFERROR(INDEX([1]!Sanaudos[Saskaita],MATCH(1,('[1]3.4'!$AM49=[1]!Sanaudos[Kodas])*('[1]3.4'!IG$7='[1]2.SAN'!$M$4:$M$73),0)),"")</f>
        <v/>
      </c>
      <c r="IH49" s="244" t="str">
        <f t="array" ref="IH49">IFERROR(INDEX([1]!Sanaudos[Saskaita],MATCH(1,('[1]3.4'!$AM49=[1]!Sanaudos[Kodas])*('[1]3.4'!IH$7='[1]2.SAN'!$M$4:$M$73),0)),"")</f>
        <v/>
      </c>
      <c r="II49" s="244" t="str">
        <f t="array" ref="II49">IFERROR(INDEX([1]!Sanaudos[Saskaita],MATCH(1,('[1]3.4'!$AM49=[1]!Sanaudos[Kodas])*('[1]3.4'!II$7='[1]2.SAN'!$M$4:$M$73),0)),"")</f>
        <v/>
      </c>
      <c r="IJ49" s="244" t="str">
        <f t="array" ref="IJ49">IFERROR(INDEX([1]!Sanaudos[Saskaita],MATCH(1,('[1]3.4'!$AM49=[1]!Sanaudos[Kodas])*('[1]3.4'!IJ$7='[1]2.SAN'!$M$4:$M$73),0)),"")</f>
        <v/>
      </c>
      <c r="IK49" s="244" t="str">
        <f t="array" ref="IK49">IFERROR(INDEX([1]!Sanaudos[Saskaita],MATCH(1,('[1]3.4'!$AM49=[1]!Sanaudos[Kodas])*('[1]3.4'!IK$7='[1]2.SAN'!$M$4:$M$73),0)),"")</f>
        <v/>
      </c>
    </row>
    <row r="50" spans="2:245" ht="12.2" customHeight="1" x14ac:dyDescent="0.2">
      <c r="B50" s="552"/>
      <c r="C50" s="553"/>
      <c r="D50" s="246" t="str">
        <f>+[1]PC!$E$8</f>
        <v>Netaikoma</v>
      </c>
      <c r="E50" s="247" t="str">
        <f t="shared" si="2"/>
        <v xml:space="preserve">                                    </v>
      </c>
      <c r="F50" s="248" t="e">
        <f>+SUMIFS([1]!Sanaudos[Suma],[1]!Sanaudos[Kodas],AM50,[1]!Sanaudos[PASK],TRUE)</f>
        <v>#REF!</v>
      </c>
      <c r="G50" s="248" t="e">
        <f>-SUMIFS([1]!Sanaudos[Suma],[1]!Sanaudos[Kodas],$AM50,[1]!Sanaudos[Pagal DK RAS],700)</f>
        <v>#REF!</v>
      </c>
      <c r="H50" s="248" t="e">
        <f>+SUMIFS('[1]5.turtas'!$D$1:$AN$1,'[1]5.turtas'!$D$4:$AN$4,$AM50)</f>
        <v>#VALUE!</v>
      </c>
      <c r="I50" s="248" t="e">
        <f>-SUMIFS([1]!Sanaudos[Suma],[1]!Sanaudos[Kodas],$AM50,[1]!Sanaudos[Pagal DK RAS],901)-SUMIFS([1]!Sanaudos[Suma],[1]!Sanaudos[Kodas],$AM50,[1]!Sanaudos[Pagal DK RAS],902)-SUMIFS([1]!Sanaudos[Suma],[1]!Sanaudos[Kodas],$AM50,[1]!Sanaudos[Pagal DK RAS],905)</f>
        <v>#REF!</v>
      </c>
      <c r="J50" s="248" t="e">
        <f>+SUMIFS([1]!DU[DU],[1]!DU[Kodas],$AM50)+SUMIFS([1]!DU[Sodra],[1]!DU[Kodas],$AM50)+SUMIFS([1]!DU[Išeitinės išmokos, kompensacijos],[1]!DU[Kodas],$AM50)</f>
        <v>#REF!</v>
      </c>
      <c r="K50" s="248" t="e">
        <f>+SUMIFS([1]!Sanaudos_kor[Suma],[1]!Sanaudos_kor[Kodas],$AM50,[1]!Sanaudos_kor[PASK],TRUE,[1]!Sanaudos_kor[KOR_nr],K$1)</f>
        <v>#REF!</v>
      </c>
      <c r="L50" s="248" t="e">
        <f>+SUMIFS([1]!Sanaudos_kor[Suma],[1]!Sanaudos_kor[Kodas],$AM50,[1]!Sanaudos_kor[PASK],TRUE,[1]!Sanaudos_kor[KOR_nr],L$1)</f>
        <v>#REF!</v>
      </c>
      <c r="M50" s="248" t="e">
        <f>+SUMIFS([1]!Sanaudos_kor[Suma],[1]!Sanaudos_kor[Kodas],$AM50,[1]!Sanaudos_kor[PASK],TRUE,[1]!Sanaudos_kor[KOR_nr],M$1)</f>
        <v>#REF!</v>
      </c>
      <c r="N50" s="248" t="e">
        <f>+SUMIFS([1]!Sanaudos_kor[Suma],[1]!Sanaudos_kor[Kodas],$AM50,[1]!Sanaudos_kor[PASK],TRUE,[1]!Sanaudos_kor[KOR_nr],N$1)</f>
        <v>#REF!</v>
      </c>
      <c r="O50" s="248" t="e">
        <f>+SUMIFS([1]!Sanaudos_kor[Suma],[1]!Sanaudos_kor[Kodas],$AM50,[1]!Sanaudos_kor[PASK],TRUE,[1]!Sanaudos_kor[KOR_nr],O$1)</f>
        <v>#REF!</v>
      </c>
      <c r="P50" s="248" t="e">
        <f>+SUMIFS([1]!Sanaudos_kor[Suma],[1]!Sanaudos_kor[Kodas],$AM50,[1]!Sanaudos_kor[PASK],TRUE,[1]!Sanaudos_kor[KOR_nr],P$1)</f>
        <v>#REF!</v>
      </c>
      <c r="Q50" s="248" t="e">
        <f>+SUMIFS([1]!Sanaudos_kor[Suma],[1]!Sanaudos_kor[Kodas],$AM50,[1]!Sanaudos_kor[PASK],TRUE,[1]!Sanaudos_kor[KOR_nr],Q$1)</f>
        <v>#REF!</v>
      </c>
      <c r="R50" s="248" t="e">
        <f>+SUMIFS([1]!Sanaudos_kor[Suma],[1]!Sanaudos_kor[Kodas],$AM50,[1]!Sanaudos_kor[PASK],TRUE,[1]!Sanaudos_kor[KOR_nr],R$1)</f>
        <v>#REF!</v>
      </c>
      <c r="S50" s="248" t="e">
        <f>+SUMIFS([1]!Sanaudos_kor[Suma],[1]!Sanaudos_kor[Kodas],$AM50,[1]!Sanaudos_kor[PASK],TRUE,[1]!Sanaudos_kor[KOR_nr],S$1)</f>
        <v>#REF!</v>
      </c>
      <c r="T50" s="248" t="e">
        <f>+SUMIFS([1]!Sanaudos_kor[Suma],[1]!Sanaudos_kor[Kodas],$AM50,[1]!Sanaudos_kor[PASK],TRUE,[1]!Sanaudos_kor[KOR_nr],T$1)</f>
        <v>#REF!</v>
      </c>
      <c r="U50" s="248" t="e">
        <f>+SUMIFS([1]!Sanaudos_kor[Suma],[1]!Sanaudos_kor[Kodas],$AM50,[1]!Sanaudos_kor[PASK],TRUE,[1]!Sanaudos_kor[KOR_nr],U$1)</f>
        <v>#REF!</v>
      </c>
      <c r="V50" s="248" t="e">
        <f>+SUMIFS([1]!Sanaudos_kor[Suma],[1]!Sanaudos_kor[Kodas],$AM50,[1]!Sanaudos_kor[PASK],TRUE,[1]!Sanaudos_kor[KOR_nr],V$1)</f>
        <v>#REF!</v>
      </c>
      <c r="W50" s="248" t="e">
        <f>+SUMIFS([1]!Sanaudos_kor[Suma],[1]!Sanaudos_kor[Kodas],$AM50,[1]!Sanaudos_kor[PASK],TRUE,[1]!Sanaudos_kor[KOR_nr],W$1)</f>
        <v>#REF!</v>
      </c>
      <c r="X50" s="248" t="e">
        <f>+SUMIFS([1]!Sanaudos_kor[Suma],[1]!Sanaudos_kor[Kodas],$AM50,[1]!Sanaudos_kor[PASK],TRUE,[1]!Sanaudos_kor[KOR_nr],X$1)</f>
        <v>#REF!</v>
      </c>
      <c r="Y50" s="248" t="e">
        <f>+SUMIFS([1]!Sanaudos_kor[Suma],[1]!Sanaudos_kor[Kodas],$AM50,[1]!Sanaudos_kor[PASK],TRUE,[1]!Sanaudos_kor[KOR_nr],Y$1)</f>
        <v>#REF!</v>
      </c>
      <c r="Z50" s="248" t="e">
        <f>+SUMIFS([1]!Sanaudos_kor[Suma],[1]!Sanaudos_kor[Kodas],$AM50,[1]!Sanaudos_kor[PASK],TRUE,[1]!Sanaudos_kor[KOR_nr],Z$1)</f>
        <v>#REF!</v>
      </c>
      <c r="AA50" s="248" t="e">
        <f>+SUMIFS([1]!Sanaudos_kor[Suma],[1]!Sanaudos_kor[Kodas],$AM50,[1]!Sanaudos_kor[PASK],TRUE,[1]!Sanaudos_kor[KOR_nr],AA$1)</f>
        <v>#REF!</v>
      </c>
      <c r="AB50" s="248" t="e">
        <f>+SUMIFS([1]!Sanaudos_kor[Suma],[1]!Sanaudos_kor[Kodas],$AM50,[1]!Sanaudos_kor[PASK],TRUE,[1]!Sanaudos_kor[KOR_nr],AB$1)</f>
        <v>#REF!</v>
      </c>
      <c r="AC50" s="248" t="e">
        <f>+SUMIFS([1]!Sanaudos_kor[Suma],[1]!Sanaudos_kor[Kodas],$AM50,[1]!Sanaudos_kor[PASK],TRUE,[1]!Sanaudos_kor[KOR_nr],AC$1)</f>
        <v>#REF!</v>
      </c>
      <c r="AD50" s="248" t="e">
        <f>+SUMIFS([1]!Sanaudos_kor[Suma],[1]!Sanaudos_kor[Kodas],$AM50,[1]!Sanaudos_kor[PASK],TRUE,[1]!Sanaudos_kor[KOR_nr],AD$1)</f>
        <v>#REF!</v>
      </c>
      <c r="AE50" s="248" t="e">
        <f>+SUMIFS([1]!Sanaudos_kor[Suma],[1]!Sanaudos_kor[Kodas],$AM50,[1]!Sanaudos_kor[PASK],TRUE,[1]!Sanaudos_kor[KOR_nr],AE$1)</f>
        <v>#REF!</v>
      </c>
      <c r="AF50" s="248" t="e">
        <f>+SUMIFS([1]!Sanaudos_kor[Suma],[1]!Sanaudos_kor[Kodas],$AM50,[1]!Sanaudos_kor[PASK],TRUE,[1]!Sanaudos_kor[KOR_nr],AF$1)</f>
        <v>#REF!</v>
      </c>
      <c r="AG50" s="248" t="e">
        <f t="shared" si="0"/>
        <v>#REF!</v>
      </c>
      <c r="AH50" s="555"/>
      <c r="AJ50" s="211" t="s">
        <v>533</v>
      </c>
      <c r="AK50" s="124">
        <f>+'[1]2.SAN'!C217</f>
        <v>0</v>
      </c>
      <c r="AM50" s="249" t="str">
        <f>+'[1]1.vardai'!D84</f>
        <v>NS_3NS</v>
      </c>
      <c r="AN50" s="250" t="e">
        <f>+SUMIFS('[1]7'!$E$160:$S$160,'[1]7'!$E$2:$S$2,$AM50)</f>
        <v>#VALUE!</v>
      </c>
      <c r="AO50" s="250" t="e">
        <f t="shared" si="5"/>
        <v>#REF!</v>
      </c>
      <c r="AQ50" s="250" t="e">
        <f>+SUMIFS('[1]3.4'!$F$133:$F$202,'[1]3.4'!$D$133:$D$202,$AM50,'[1]3.4'!$E$133:$E$202,"")</f>
        <v>#VALUE!</v>
      </c>
      <c r="AR50" s="250" t="e">
        <f t="shared" si="1"/>
        <v>#VALUE!</v>
      </c>
      <c r="AT50" s="244" t="str">
        <f t="array" ref="AT50">IFERROR(INDEX([1]!Sanaudos[Saskaita],MATCH(1,('[1]3.4'!$AM50=[1]!Sanaudos[Kodas])*('[1]3.4'!AT$7='[1]2.SAN'!$M$4:$M$73),0)),"")</f>
        <v/>
      </c>
      <c r="AU50" s="244" t="str">
        <f t="array" ref="AU50">IFERROR(INDEX([1]!Sanaudos[Saskaita],MATCH(1,('[1]3.4'!$AM50=[1]!Sanaudos[Kodas])*('[1]3.4'!AU$7='[1]2.SAN'!$M$4:$M$73),0)),"")</f>
        <v/>
      </c>
      <c r="AV50" s="244" t="str">
        <f t="array" ref="AV50">IFERROR(INDEX([1]!Sanaudos[Saskaita],MATCH(1,('[1]3.4'!$AM50=[1]!Sanaudos[Kodas])*('[1]3.4'!AV$7='[1]2.SAN'!$M$4:$M$73),0)),"")</f>
        <v/>
      </c>
      <c r="AW50" s="244" t="str">
        <f t="array" ref="AW50">IFERROR(INDEX([1]!Sanaudos[Saskaita],MATCH(1,('[1]3.4'!$AM50=[1]!Sanaudos[Kodas])*('[1]3.4'!AW$7='[1]2.SAN'!$M$4:$M$73),0)),"")</f>
        <v/>
      </c>
      <c r="AX50" s="244" t="str">
        <f t="array" ref="AX50">IFERROR(INDEX([1]!Sanaudos[Saskaita],MATCH(1,('[1]3.4'!$AM50=[1]!Sanaudos[Kodas])*('[1]3.4'!AX$7='[1]2.SAN'!$M$4:$M$73),0)),"")</f>
        <v/>
      </c>
      <c r="AY50" s="244" t="str">
        <f t="array" ref="AY50">IFERROR(INDEX([1]!Sanaudos[Saskaita],MATCH(1,('[1]3.4'!$AM50=[1]!Sanaudos[Kodas])*('[1]3.4'!AY$7='[1]2.SAN'!$M$4:$M$73),0)),"")</f>
        <v/>
      </c>
      <c r="AZ50" s="244" t="str">
        <f t="array" ref="AZ50">IFERROR(INDEX([1]!Sanaudos[Saskaita],MATCH(1,('[1]3.4'!$AM50=[1]!Sanaudos[Kodas])*('[1]3.4'!AZ$7='[1]2.SAN'!$M$4:$M$73),0)),"")</f>
        <v/>
      </c>
      <c r="BA50" s="244" t="str">
        <f t="array" ref="BA50">IFERROR(INDEX([1]!Sanaudos[Saskaita],MATCH(1,('[1]3.4'!$AM50=[1]!Sanaudos[Kodas])*('[1]3.4'!BA$7='[1]2.SAN'!$M$4:$M$73),0)),"")</f>
        <v/>
      </c>
      <c r="BB50" s="244" t="str">
        <f t="array" ref="BB50">IFERROR(INDEX([1]!Sanaudos[Saskaita],MATCH(1,('[1]3.4'!$AM50=[1]!Sanaudos[Kodas])*('[1]3.4'!BB$7='[1]2.SAN'!$M$4:$M$73),0)),"")</f>
        <v/>
      </c>
      <c r="BC50" s="244" t="str">
        <f t="array" ref="BC50">IFERROR(INDEX([1]!Sanaudos[Saskaita],MATCH(1,('[1]3.4'!$AM50=[1]!Sanaudos[Kodas])*('[1]3.4'!BC$7='[1]2.SAN'!$M$4:$M$73),0)),"")</f>
        <v/>
      </c>
      <c r="BD50" s="244" t="str">
        <f t="array" ref="BD50">IFERROR(INDEX([1]!Sanaudos[Saskaita],MATCH(1,('[1]3.4'!$AM50=[1]!Sanaudos[Kodas])*('[1]3.4'!BD$7='[1]2.SAN'!$M$4:$M$73),0)),"")</f>
        <v/>
      </c>
      <c r="BE50" s="244" t="str">
        <f t="array" ref="BE50">IFERROR(INDEX([1]!Sanaudos[Saskaita],MATCH(1,('[1]3.4'!$AM50=[1]!Sanaudos[Kodas])*('[1]3.4'!BE$7='[1]2.SAN'!$M$4:$M$73),0)),"")</f>
        <v/>
      </c>
      <c r="BF50" s="244" t="str">
        <f t="array" ref="BF50">IFERROR(INDEX([1]!Sanaudos[Saskaita],MATCH(1,('[1]3.4'!$AM50=[1]!Sanaudos[Kodas])*('[1]3.4'!BF$7='[1]2.SAN'!$M$4:$M$73),0)),"")</f>
        <v/>
      </c>
      <c r="BG50" s="244" t="str">
        <f t="array" ref="BG50">IFERROR(INDEX([1]!Sanaudos[Saskaita],MATCH(1,('[1]3.4'!$AM50=[1]!Sanaudos[Kodas])*('[1]3.4'!BG$7='[1]2.SAN'!$M$4:$M$73),0)),"")</f>
        <v/>
      </c>
      <c r="BH50" s="244" t="str">
        <f t="array" ref="BH50">IFERROR(INDEX([1]!Sanaudos[Saskaita],MATCH(1,('[1]3.4'!$AM50=[1]!Sanaudos[Kodas])*('[1]3.4'!BH$7='[1]2.SAN'!$M$4:$M$73),0)),"")</f>
        <v/>
      </c>
      <c r="BI50" s="244" t="str">
        <f t="array" ref="BI50">IFERROR(INDEX([1]!Sanaudos[Saskaita],MATCH(1,('[1]3.4'!$AM50=[1]!Sanaudos[Kodas])*('[1]3.4'!BI$7='[1]2.SAN'!$M$4:$M$73),0)),"")</f>
        <v/>
      </c>
      <c r="BJ50" s="244" t="str">
        <f t="array" ref="BJ50">IFERROR(INDEX([1]!Sanaudos[Saskaita],MATCH(1,('[1]3.4'!$AM50=[1]!Sanaudos[Kodas])*('[1]3.4'!BJ$7='[1]2.SAN'!$M$4:$M$73),0)),"")</f>
        <v/>
      </c>
      <c r="BK50" s="244" t="str">
        <f t="array" ref="BK50">IFERROR(INDEX([1]!Sanaudos[Saskaita],MATCH(1,('[1]3.4'!$AM50=[1]!Sanaudos[Kodas])*('[1]3.4'!BK$7='[1]2.SAN'!$M$4:$M$73),0)),"")</f>
        <v/>
      </c>
      <c r="BL50" s="244" t="str">
        <f t="array" ref="BL50">IFERROR(INDEX([1]!Sanaudos[Saskaita],MATCH(1,('[1]3.4'!$AM50=[1]!Sanaudos[Kodas])*('[1]3.4'!BL$7='[1]2.SAN'!$M$4:$M$73),0)),"")</f>
        <v/>
      </c>
      <c r="BM50" s="244" t="str">
        <f t="array" ref="BM50">IFERROR(INDEX([1]!Sanaudos[Saskaita],MATCH(1,('[1]3.4'!$AM50=[1]!Sanaudos[Kodas])*('[1]3.4'!BM$7='[1]2.SAN'!$M$4:$M$73),0)),"")</f>
        <v/>
      </c>
      <c r="BN50" s="244" t="str">
        <f t="array" ref="BN50">IFERROR(INDEX([1]!Sanaudos[Saskaita],MATCH(1,('[1]3.4'!$AM50=[1]!Sanaudos[Kodas])*('[1]3.4'!BN$7='[1]2.SAN'!$M$4:$M$73),0)),"")</f>
        <v/>
      </c>
      <c r="BO50" s="244" t="str">
        <f t="array" ref="BO50">IFERROR(INDEX([1]!Sanaudos[Saskaita],MATCH(1,('[1]3.4'!$AM50=[1]!Sanaudos[Kodas])*('[1]3.4'!BO$7='[1]2.SAN'!$M$4:$M$73),0)),"")</f>
        <v/>
      </c>
      <c r="BP50" s="244" t="str">
        <f t="array" ref="BP50">IFERROR(INDEX([1]!Sanaudos[Saskaita],MATCH(1,('[1]3.4'!$AM50=[1]!Sanaudos[Kodas])*('[1]3.4'!BP$7='[1]2.SAN'!$M$4:$M$73),0)),"")</f>
        <v/>
      </c>
      <c r="BQ50" s="244" t="str">
        <f t="array" ref="BQ50">IFERROR(INDEX([1]!Sanaudos[Saskaita],MATCH(1,('[1]3.4'!$AM50=[1]!Sanaudos[Kodas])*('[1]3.4'!BQ$7='[1]2.SAN'!$M$4:$M$73),0)),"")</f>
        <v/>
      </c>
      <c r="BR50" s="244" t="str">
        <f t="array" ref="BR50">IFERROR(INDEX([1]!Sanaudos[Saskaita],MATCH(1,('[1]3.4'!$AM50=[1]!Sanaudos[Kodas])*('[1]3.4'!BR$7='[1]2.SAN'!$M$4:$M$73),0)),"")</f>
        <v/>
      </c>
      <c r="BS50" s="244" t="str">
        <f t="array" ref="BS50">IFERROR(INDEX([1]!Sanaudos[Saskaita],MATCH(1,('[1]3.4'!$AM50=[1]!Sanaudos[Kodas])*('[1]3.4'!BS$7='[1]2.SAN'!$M$4:$M$73),0)),"")</f>
        <v/>
      </c>
      <c r="BT50" s="244" t="str">
        <f t="array" ref="BT50">IFERROR(INDEX([1]!Sanaudos[Saskaita],MATCH(1,('[1]3.4'!$AM50=[1]!Sanaudos[Kodas])*('[1]3.4'!BT$7='[1]2.SAN'!$M$4:$M$73),0)),"")</f>
        <v/>
      </c>
      <c r="BU50" s="244" t="str">
        <f t="array" ref="BU50">IFERROR(INDEX([1]!Sanaudos[Saskaita],MATCH(1,('[1]3.4'!$AM50=[1]!Sanaudos[Kodas])*('[1]3.4'!BU$7='[1]2.SAN'!$M$4:$M$73),0)),"")</f>
        <v/>
      </c>
      <c r="BV50" s="244" t="str">
        <f t="array" ref="BV50">IFERROR(INDEX([1]!Sanaudos[Saskaita],MATCH(1,('[1]3.4'!$AM50=[1]!Sanaudos[Kodas])*('[1]3.4'!BV$7='[1]2.SAN'!$M$4:$M$73),0)),"")</f>
        <v/>
      </c>
      <c r="BW50" s="244" t="str">
        <f t="array" ref="BW50">IFERROR(INDEX([1]!Sanaudos[Saskaita],MATCH(1,('[1]3.4'!$AM50=[1]!Sanaudos[Kodas])*('[1]3.4'!BW$7='[1]2.SAN'!$M$4:$M$73),0)),"")</f>
        <v/>
      </c>
      <c r="BX50" s="244" t="str">
        <f t="array" ref="BX50">IFERROR(INDEX([1]!Sanaudos[Saskaita],MATCH(1,('[1]3.4'!$AM50=[1]!Sanaudos[Kodas])*('[1]3.4'!BX$7='[1]2.SAN'!$M$4:$M$73),0)),"")</f>
        <v/>
      </c>
      <c r="BY50" s="244" t="str">
        <f t="array" ref="BY50">IFERROR(INDEX([1]!Sanaudos[Saskaita],MATCH(1,('[1]3.4'!$AM50=[1]!Sanaudos[Kodas])*('[1]3.4'!BY$7='[1]2.SAN'!$M$4:$M$73),0)),"")</f>
        <v/>
      </c>
      <c r="BZ50" s="244" t="str">
        <f t="array" ref="BZ50">IFERROR(INDEX([1]!Sanaudos[Saskaita],MATCH(1,('[1]3.4'!$AM50=[1]!Sanaudos[Kodas])*('[1]3.4'!BZ$7='[1]2.SAN'!$M$4:$M$73),0)),"")</f>
        <v/>
      </c>
      <c r="CA50" s="244" t="str">
        <f t="array" ref="CA50">IFERROR(INDEX([1]!Sanaudos[Saskaita],MATCH(1,('[1]3.4'!$AM50=[1]!Sanaudos[Kodas])*('[1]3.4'!CA$7='[1]2.SAN'!$M$4:$M$73),0)),"")</f>
        <v/>
      </c>
      <c r="CB50" s="244" t="str">
        <f t="array" ref="CB50">IFERROR(INDEX([1]!Sanaudos[Saskaita],MATCH(1,('[1]3.4'!$AM50=[1]!Sanaudos[Kodas])*('[1]3.4'!CB$7='[1]2.SAN'!$M$4:$M$73),0)),"")</f>
        <v/>
      </c>
      <c r="CC50" s="244" t="str">
        <f t="array" ref="CC50">IFERROR(INDEX([1]!Sanaudos[Saskaita],MATCH(1,('[1]3.4'!$AM50=[1]!Sanaudos[Kodas])*('[1]3.4'!CC$7='[1]2.SAN'!$M$4:$M$73),0)),"")</f>
        <v/>
      </c>
      <c r="CD50" s="244" t="str">
        <f t="array" ref="CD50">IFERROR(INDEX([1]!Sanaudos[Saskaita],MATCH(1,('[1]3.4'!$AM50=[1]!Sanaudos[Kodas])*('[1]3.4'!CD$7='[1]2.SAN'!$M$4:$M$73),0)),"")</f>
        <v/>
      </c>
      <c r="CE50" s="244" t="str">
        <f t="array" ref="CE50">IFERROR(INDEX([1]!Sanaudos[Saskaita],MATCH(1,('[1]3.4'!$AM50=[1]!Sanaudos[Kodas])*('[1]3.4'!CE$7='[1]2.SAN'!$M$4:$M$73),0)),"")</f>
        <v/>
      </c>
      <c r="CF50" s="244" t="str">
        <f t="array" ref="CF50">IFERROR(INDEX([1]!Sanaudos[Saskaita],MATCH(1,('[1]3.4'!$AM50=[1]!Sanaudos[Kodas])*('[1]3.4'!CF$7='[1]2.SAN'!$M$4:$M$73),0)),"")</f>
        <v/>
      </c>
      <c r="CG50" s="244" t="str">
        <f t="array" ref="CG50">IFERROR(INDEX([1]!Sanaudos[Saskaita],MATCH(1,('[1]3.4'!$AM50=[1]!Sanaudos[Kodas])*('[1]3.4'!CG$7='[1]2.SAN'!$M$4:$M$73),0)),"")</f>
        <v/>
      </c>
      <c r="CH50" s="244" t="str">
        <f t="array" ref="CH50">IFERROR(INDEX([1]!Sanaudos[Saskaita],MATCH(1,('[1]3.4'!$AM50=[1]!Sanaudos[Kodas])*('[1]3.4'!CH$7='[1]2.SAN'!$M$4:$M$73),0)),"")</f>
        <v/>
      </c>
      <c r="CI50" s="244" t="str">
        <f t="array" ref="CI50">IFERROR(INDEX([1]!Sanaudos[Saskaita],MATCH(1,('[1]3.4'!$AM50=[1]!Sanaudos[Kodas])*('[1]3.4'!CI$7='[1]2.SAN'!$M$4:$M$73),0)),"")</f>
        <v/>
      </c>
      <c r="CJ50" s="244" t="str">
        <f t="array" ref="CJ50">IFERROR(INDEX([1]!Sanaudos[Saskaita],MATCH(1,('[1]3.4'!$AM50=[1]!Sanaudos[Kodas])*('[1]3.4'!CJ$7='[1]2.SAN'!$M$4:$M$73),0)),"")</f>
        <v/>
      </c>
      <c r="CK50" s="244" t="str">
        <f t="array" ref="CK50">IFERROR(INDEX([1]!Sanaudos[Saskaita],MATCH(1,('[1]3.4'!$AM50=[1]!Sanaudos[Kodas])*('[1]3.4'!CK$7='[1]2.SAN'!$M$4:$M$73),0)),"")</f>
        <v/>
      </c>
      <c r="CL50" s="244" t="str">
        <f t="array" ref="CL50">IFERROR(INDEX([1]!Sanaudos[Saskaita],MATCH(1,('[1]3.4'!$AM50=[1]!Sanaudos[Kodas])*('[1]3.4'!CL$7='[1]2.SAN'!$M$4:$M$73),0)),"")</f>
        <v/>
      </c>
      <c r="CM50" s="244" t="str">
        <f t="array" ref="CM50">IFERROR(INDEX([1]!Sanaudos[Saskaita],MATCH(1,('[1]3.4'!$AM50=[1]!Sanaudos[Kodas])*('[1]3.4'!CM$7='[1]2.SAN'!$M$4:$M$73),0)),"")</f>
        <v/>
      </c>
      <c r="CN50" s="244" t="str">
        <f t="array" ref="CN50">IFERROR(INDEX([1]!Sanaudos[Saskaita],MATCH(1,('[1]3.4'!$AM50=[1]!Sanaudos[Kodas])*('[1]3.4'!CN$7='[1]2.SAN'!$M$4:$M$73),0)),"")</f>
        <v/>
      </c>
      <c r="CO50" s="244" t="str">
        <f t="array" ref="CO50">IFERROR(INDEX([1]!Sanaudos[Saskaita],MATCH(1,('[1]3.4'!$AM50=[1]!Sanaudos[Kodas])*('[1]3.4'!CO$7='[1]2.SAN'!$M$4:$M$73),0)),"")</f>
        <v/>
      </c>
      <c r="CP50" s="244" t="str">
        <f t="array" ref="CP50">IFERROR(INDEX([1]!Sanaudos[Saskaita],MATCH(1,('[1]3.4'!$AM50=[1]!Sanaudos[Kodas])*('[1]3.4'!CP$7='[1]2.SAN'!$M$4:$M$73),0)),"")</f>
        <v/>
      </c>
      <c r="CQ50" s="244" t="str">
        <f t="array" ref="CQ50">IFERROR(INDEX([1]!Sanaudos[Saskaita],MATCH(1,('[1]3.4'!$AM50=[1]!Sanaudos[Kodas])*('[1]3.4'!CQ$7='[1]2.SAN'!$M$4:$M$73),0)),"")</f>
        <v/>
      </c>
      <c r="CR50" s="244" t="str">
        <f t="array" ref="CR50">IFERROR(INDEX([1]!Sanaudos[Saskaita],MATCH(1,('[1]3.4'!$AM50=[1]!Sanaudos[Kodas])*('[1]3.4'!CR$7='[1]2.SAN'!$M$4:$M$73),0)),"")</f>
        <v/>
      </c>
      <c r="CS50" s="244" t="str">
        <f t="array" ref="CS50">IFERROR(INDEX([1]!Sanaudos[Saskaita],MATCH(1,('[1]3.4'!$AM50=[1]!Sanaudos[Kodas])*('[1]3.4'!CS$7='[1]2.SAN'!$M$4:$M$73),0)),"")</f>
        <v/>
      </c>
      <c r="CT50" s="244" t="str">
        <f t="array" ref="CT50">IFERROR(INDEX([1]!Sanaudos[Saskaita],MATCH(1,('[1]3.4'!$AM50=[1]!Sanaudos[Kodas])*('[1]3.4'!CT$7='[1]2.SAN'!$M$4:$M$73),0)),"")</f>
        <v/>
      </c>
      <c r="CU50" s="244" t="str">
        <f t="array" ref="CU50">IFERROR(INDEX([1]!Sanaudos[Saskaita],MATCH(1,('[1]3.4'!$AM50=[1]!Sanaudos[Kodas])*('[1]3.4'!CU$7='[1]2.SAN'!$M$4:$M$73),0)),"")</f>
        <v/>
      </c>
      <c r="CV50" s="244" t="str">
        <f t="array" ref="CV50">IFERROR(INDEX([1]!Sanaudos[Saskaita],MATCH(1,('[1]3.4'!$AM50=[1]!Sanaudos[Kodas])*('[1]3.4'!CV$7='[1]2.SAN'!$M$4:$M$73),0)),"")</f>
        <v/>
      </c>
      <c r="CW50" s="244" t="str">
        <f t="array" ref="CW50">IFERROR(INDEX([1]!Sanaudos[Saskaita],MATCH(1,('[1]3.4'!$AM50=[1]!Sanaudos[Kodas])*('[1]3.4'!CW$7='[1]2.SAN'!$M$4:$M$73),0)),"")</f>
        <v/>
      </c>
      <c r="CX50" s="244" t="str">
        <f t="array" ref="CX50">IFERROR(INDEX([1]!Sanaudos[Saskaita],MATCH(1,('[1]3.4'!$AM50=[1]!Sanaudos[Kodas])*('[1]3.4'!CX$7='[1]2.SAN'!$M$4:$M$73),0)),"")</f>
        <v/>
      </c>
      <c r="CY50" s="244" t="str">
        <f t="array" ref="CY50">IFERROR(INDEX([1]!Sanaudos[Saskaita],MATCH(1,('[1]3.4'!$AM50=[1]!Sanaudos[Kodas])*('[1]3.4'!CY$7='[1]2.SAN'!$M$4:$M$73),0)),"")</f>
        <v/>
      </c>
      <c r="CZ50" s="244" t="str">
        <f t="array" ref="CZ50">IFERROR(INDEX([1]!Sanaudos[Saskaita],MATCH(1,('[1]3.4'!$AM50=[1]!Sanaudos[Kodas])*('[1]3.4'!CZ$7='[1]2.SAN'!$M$4:$M$73),0)),"")</f>
        <v/>
      </c>
      <c r="DA50" s="244" t="str">
        <f t="array" ref="DA50">IFERROR(INDEX([1]!Sanaudos[Saskaita],MATCH(1,('[1]3.4'!$AM50=[1]!Sanaudos[Kodas])*('[1]3.4'!DA$7='[1]2.SAN'!$M$4:$M$73),0)),"")</f>
        <v/>
      </c>
      <c r="DB50" s="244" t="str">
        <f t="array" ref="DB50">IFERROR(INDEX([1]!Sanaudos[Saskaita],MATCH(1,('[1]3.4'!$AM50=[1]!Sanaudos[Kodas])*('[1]3.4'!DB$7='[1]2.SAN'!$M$4:$M$73),0)),"")</f>
        <v/>
      </c>
      <c r="DC50" s="244" t="str">
        <f t="array" ref="DC50">IFERROR(INDEX([1]!Sanaudos[Saskaita],MATCH(1,('[1]3.4'!$AM50=[1]!Sanaudos[Kodas])*('[1]3.4'!DC$7='[1]2.SAN'!$M$4:$M$73),0)),"")</f>
        <v/>
      </c>
      <c r="DD50" s="244" t="str">
        <f t="array" ref="DD50">IFERROR(INDEX([1]!Sanaudos[Saskaita],MATCH(1,('[1]3.4'!$AM50=[1]!Sanaudos[Kodas])*('[1]3.4'!DD$7='[1]2.SAN'!$M$4:$M$73),0)),"")</f>
        <v/>
      </c>
      <c r="DE50" s="244" t="str">
        <f t="array" ref="DE50">IFERROR(INDEX([1]!Sanaudos[Saskaita],MATCH(1,('[1]3.4'!$AM50=[1]!Sanaudos[Kodas])*('[1]3.4'!DE$7='[1]2.SAN'!$M$4:$M$73),0)),"")</f>
        <v/>
      </c>
      <c r="DF50" s="244" t="str">
        <f t="array" ref="DF50">IFERROR(INDEX([1]!Sanaudos[Saskaita],MATCH(1,('[1]3.4'!$AM50=[1]!Sanaudos[Kodas])*('[1]3.4'!DF$7='[1]2.SAN'!$M$4:$M$73),0)),"")</f>
        <v/>
      </c>
      <c r="DG50" s="244" t="str">
        <f t="array" ref="DG50">IFERROR(INDEX([1]!Sanaudos[Saskaita],MATCH(1,('[1]3.4'!$AM50=[1]!Sanaudos[Kodas])*('[1]3.4'!DG$7='[1]2.SAN'!$M$4:$M$73),0)),"")</f>
        <v/>
      </c>
      <c r="DH50" s="244" t="str">
        <f t="array" ref="DH50">IFERROR(INDEX([1]!Sanaudos[Saskaita],MATCH(1,('[1]3.4'!$AM50=[1]!Sanaudos[Kodas])*('[1]3.4'!DH$7='[1]2.SAN'!$M$4:$M$73),0)),"")</f>
        <v/>
      </c>
      <c r="DI50" s="244" t="str">
        <f t="array" ref="DI50">IFERROR(INDEX([1]!Sanaudos[Saskaita],MATCH(1,('[1]3.4'!$AM50=[1]!Sanaudos[Kodas])*('[1]3.4'!DI$7='[1]2.SAN'!$M$4:$M$73),0)),"")</f>
        <v/>
      </c>
      <c r="DJ50" s="244" t="str">
        <f t="array" ref="DJ50">IFERROR(INDEX([1]!Sanaudos[Saskaita],MATCH(1,('[1]3.4'!$AM50=[1]!Sanaudos[Kodas])*('[1]3.4'!DJ$7='[1]2.SAN'!$M$4:$M$73),0)),"")</f>
        <v/>
      </c>
      <c r="DK50" s="244" t="str">
        <f t="array" ref="DK50">IFERROR(INDEX([1]!Sanaudos[Saskaita],MATCH(1,('[1]3.4'!$AM50=[1]!Sanaudos[Kodas])*('[1]3.4'!DK$7='[1]2.SAN'!$M$4:$M$73),0)),"")</f>
        <v/>
      </c>
      <c r="DL50" s="244" t="str">
        <f t="array" ref="DL50">IFERROR(INDEX([1]!Sanaudos[Saskaita],MATCH(1,('[1]3.4'!$AM50=[1]!Sanaudos[Kodas])*('[1]3.4'!DL$7='[1]2.SAN'!$M$4:$M$73),0)),"")</f>
        <v/>
      </c>
      <c r="DM50" s="244" t="str">
        <f t="array" ref="DM50">IFERROR(INDEX([1]!Sanaudos[Saskaita],MATCH(1,('[1]3.4'!$AM50=[1]!Sanaudos[Kodas])*('[1]3.4'!DM$7='[1]2.SAN'!$M$4:$M$73),0)),"")</f>
        <v/>
      </c>
      <c r="DN50" s="244" t="str">
        <f t="array" ref="DN50">IFERROR(INDEX([1]!Sanaudos[Saskaita],MATCH(1,('[1]3.4'!$AM50=[1]!Sanaudos[Kodas])*('[1]3.4'!DN$7='[1]2.SAN'!$M$4:$M$73),0)),"")</f>
        <v/>
      </c>
      <c r="DO50" s="244" t="str">
        <f t="array" ref="DO50">IFERROR(INDEX([1]!Sanaudos[Saskaita],MATCH(1,('[1]3.4'!$AM50=[1]!Sanaudos[Kodas])*('[1]3.4'!DO$7='[1]2.SAN'!$M$4:$M$73),0)),"")</f>
        <v/>
      </c>
      <c r="DP50" s="244" t="str">
        <f t="array" ref="DP50">IFERROR(INDEX([1]!Sanaudos[Saskaita],MATCH(1,('[1]3.4'!$AM50=[1]!Sanaudos[Kodas])*('[1]3.4'!DP$7='[1]2.SAN'!$M$4:$M$73),0)),"")</f>
        <v/>
      </c>
      <c r="DQ50" s="244" t="str">
        <f t="array" ref="DQ50">IFERROR(INDEX([1]!Sanaudos[Saskaita],MATCH(1,('[1]3.4'!$AM50=[1]!Sanaudos[Kodas])*('[1]3.4'!DQ$7='[1]2.SAN'!$M$4:$M$73),0)),"")</f>
        <v/>
      </c>
      <c r="DR50" s="244" t="str">
        <f t="array" ref="DR50">IFERROR(INDEX([1]!Sanaudos[Saskaita],MATCH(1,('[1]3.4'!$AM50=[1]!Sanaudos[Kodas])*('[1]3.4'!DR$7='[1]2.SAN'!$M$4:$M$73),0)),"")</f>
        <v/>
      </c>
      <c r="DS50" s="244" t="str">
        <f t="array" ref="DS50">IFERROR(INDEX([1]!Sanaudos[Saskaita],MATCH(1,('[1]3.4'!$AM50=[1]!Sanaudos[Kodas])*('[1]3.4'!DS$7='[1]2.SAN'!$M$4:$M$73),0)),"")</f>
        <v/>
      </c>
      <c r="DT50" s="244" t="str">
        <f t="array" ref="DT50">IFERROR(INDEX([1]!Sanaudos[Saskaita],MATCH(1,('[1]3.4'!$AM50=[1]!Sanaudos[Kodas])*('[1]3.4'!DT$7='[1]2.SAN'!$M$4:$M$73),0)),"")</f>
        <v/>
      </c>
      <c r="DU50" s="244" t="str">
        <f t="array" ref="DU50">IFERROR(INDEX([1]!Sanaudos[Saskaita],MATCH(1,('[1]3.4'!$AM50=[1]!Sanaudos[Kodas])*('[1]3.4'!DU$7='[1]2.SAN'!$M$4:$M$73),0)),"")</f>
        <v/>
      </c>
      <c r="DV50" s="244" t="str">
        <f t="array" ref="DV50">IFERROR(INDEX([1]!Sanaudos[Saskaita],MATCH(1,('[1]3.4'!$AM50=[1]!Sanaudos[Kodas])*('[1]3.4'!DV$7='[1]2.SAN'!$M$4:$M$73),0)),"")</f>
        <v/>
      </c>
      <c r="DW50" s="244" t="str">
        <f t="array" ref="DW50">IFERROR(INDEX([1]!Sanaudos[Saskaita],MATCH(1,('[1]3.4'!$AM50=[1]!Sanaudos[Kodas])*('[1]3.4'!DW$7='[1]2.SAN'!$M$4:$M$73),0)),"")</f>
        <v/>
      </c>
      <c r="DX50" s="244" t="str">
        <f t="array" ref="DX50">IFERROR(INDEX([1]!Sanaudos[Saskaita],MATCH(1,('[1]3.4'!$AM50=[1]!Sanaudos[Kodas])*('[1]3.4'!DX$7='[1]2.SAN'!$M$4:$M$73),0)),"")</f>
        <v/>
      </c>
      <c r="DY50" s="244" t="str">
        <f t="array" ref="DY50">IFERROR(INDEX([1]!Sanaudos[Saskaita],MATCH(1,('[1]3.4'!$AM50=[1]!Sanaudos[Kodas])*('[1]3.4'!DY$7='[1]2.SAN'!$M$4:$M$73),0)),"")</f>
        <v/>
      </c>
      <c r="DZ50" s="244" t="str">
        <f t="array" ref="DZ50">IFERROR(INDEX([1]!Sanaudos[Saskaita],MATCH(1,('[1]3.4'!$AM50=[1]!Sanaudos[Kodas])*('[1]3.4'!DZ$7='[1]2.SAN'!$M$4:$M$73),0)),"")</f>
        <v/>
      </c>
      <c r="EA50" s="244" t="str">
        <f t="array" ref="EA50">IFERROR(INDEX([1]!Sanaudos[Saskaita],MATCH(1,('[1]3.4'!$AM50=[1]!Sanaudos[Kodas])*('[1]3.4'!EA$7='[1]2.SAN'!$M$4:$M$73),0)),"")</f>
        <v/>
      </c>
      <c r="EB50" s="244" t="str">
        <f t="array" ref="EB50">IFERROR(INDEX([1]!Sanaudos[Saskaita],MATCH(1,('[1]3.4'!$AM50=[1]!Sanaudos[Kodas])*('[1]3.4'!EB$7='[1]2.SAN'!$M$4:$M$73),0)),"")</f>
        <v/>
      </c>
      <c r="EC50" s="244" t="str">
        <f t="array" ref="EC50">IFERROR(INDEX([1]!Sanaudos[Saskaita],MATCH(1,('[1]3.4'!$AM50=[1]!Sanaudos[Kodas])*('[1]3.4'!EC$7='[1]2.SAN'!$M$4:$M$73),0)),"")</f>
        <v/>
      </c>
      <c r="ED50" s="244" t="str">
        <f t="array" ref="ED50">IFERROR(INDEX([1]!Sanaudos[Saskaita],MATCH(1,('[1]3.4'!$AM50=[1]!Sanaudos[Kodas])*('[1]3.4'!ED$7='[1]2.SAN'!$M$4:$M$73),0)),"")</f>
        <v/>
      </c>
      <c r="EE50" s="244" t="str">
        <f t="array" ref="EE50">IFERROR(INDEX([1]!Sanaudos[Saskaita],MATCH(1,('[1]3.4'!$AM50=[1]!Sanaudos[Kodas])*('[1]3.4'!EE$7='[1]2.SAN'!$M$4:$M$73),0)),"")</f>
        <v/>
      </c>
      <c r="EF50" s="244" t="str">
        <f t="array" ref="EF50">IFERROR(INDEX([1]!Sanaudos[Saskaita],MATCH(1,('[1]3.4'!$AM50=[1]!Sanaudos[Kodas])*('[1]3.4'!EF$7='[1]2.SAN'!$M$4:$M$73),0)),"")</f>
        <v/>
      </c>
      <c r="EG50" s="244" t="str">
        <f t="array" ref="EG50">IFERROR(INDEX([1]!Sanaudos[Saskaita],MATCH(1,('[1]3.4'!$AM50=[1]!Sanaudos[Kodas])*('[1]3.4'!EG$7='[1]2.SAN'!$M$4:$M$73),0)),"")</f>
        <v/>
      </c>
      <c r="EH50" s="244" t="str">
        <f t="array" ref="EH50">IFERROR(INDEX([1]!Sanaudos[Saskaita],MATCH(1,('[1]3.4'!$AM50=[1]!Sanaudos[Kodas])*('[1]3.4'!EH$7='[1]2.SAN'!$M$4:$M$73),0)),"")</f>
        <v/>
      </c>
      <c r="EI50" s="244" t="str">
        <f t="array" ref="EI50">IFERROR(INDEX([1]!Sanaudos[Saskaita],MATCH(1,('[1]3.4'!$AM50=[1]!Sanaudos[Kodas])*('[1]3.4'!EI$7='[1]2.SAN'!$M$4:$M$73),0)),"")</f>
        <v/>
      </c>
      <c r="EJ50" s="244" t="str">
        <f t="array" ref="EJ50">IFERROR(INDEX([1]!Sanaudos[Saskaita],MATCH(1,('[1]3.4'!$AM50=[1]!Sanaudos[Kodas])*('[1]3.4'!EJ$7='[1]2.SAN'!$M$4:$M$73),0)),"")</f>
        <v/>
      </c>
      <c r="EK50" s="244" t="str">
        <f t="array" ref="EK50">IFERROR(INDEX([1]!Sanaudos[Saskaita],MATCH(1,('[1]3.4'!$AM50=[1]!Sanaudos[Kodas])*('[1]3.4'!EK$7='[1]2.SAN'!$M$4:$M$73),0)),"")</f>
        <v/>
      </c>
      <c r="EL50" s="244" t="str">
        <f t="array" ref="EL50">IFERROR(INDEX([1]!Sanaudos[Saskaita],MATCH(1,('[1]3.4'!$AM50=[1]!Sanaudos[Kodas])*('[1]3.4'!EL$7='[1]2.SAN'!$M$4:$M$73),0)),"")</f>
        <v/>
      </c>
      <c r="EM50" s="244" t="str">
        <f t="array" ref="EM50">IFERROR(INDEX([1]!Sanaudos[Saskaita],MATCH(1,('[1]3.4'!$AM50=[1]!Sanaudos[Kodas])*('[1]3.4'!EM$7='[1]2.SAN'!$M$4:$M$73),0)),"")</f>
        <v/>
      </c>
      <c r="EN50" s="244" t="str">
        <f t="array" ref="EN50">IFERROR(INDEX([1]!Sanaudos[Saskaita],MATCH(1,('[1]3.4'!$AM50=[1]!Sanaudos[Kodas])*('[1]3.4'!EN$7='[1]2.SAN'!$M$4:$M$73),0)),"")</f>
        <v/>
      </c>
      <c r="EO50" s="244" t="str">
        <f t="array" ref="EO50">IFERROR(INDEX([1]!Sanaudos[Saskaita],MATCH(1,('[1]3.4'!$AM50=[1]!Sanaudos[Kodas])*('[1]3.4'!EO$7='[1]2.SAN'!$M$4:$M$73),0)),"")</f>
        <v/>
      </c>
      <c r="EP50" s="244" t="str">
        <f t="array" ref="EP50">IFERROR(INDEX([1]!Sanaudos[Saskaita],MATCH(1,('[1]3.4'!$AM50=[1]!Sanaudos[Kodas])*('[1]3.4'!EP$7='[1]2.SAN'!$M$4:$M$73),0)),"")</f>
        <v/>
      </c>
      <c r="EQ50" s="244" t="str">
        <f t="array" ref="EQ50">IFERROR(INDEX([1]!Sanaudos[Saskaita],MATCH(1,('[1]3.4'!$AM50=[1]!Sanaudos[Kodas])*('[1]3.4'!EQ$7='[1]2.SAN'!$M$4:$M$73),0)),"")</f>
        <v/>
      </c>
      <c r="ER50" s="244" t="str">
        <f t="array" ref="ER50">IFERROR(INDEX([1]!Sanaudos[Saskaita],MATCH(1,('[1]3.4'!$AM50=[1]!Sanaudos[Kodas])*('[1]3.4'!ER$7='[1]2.SAN'!$M$4:$M$73),0)),"")</f>
        <v/>
      </c>
      <c r="ES50" s="244" t="str">
        <f t="array" ref="ES50">IFERROR(INDEX([1]!Sanaudos[Saskaita],MATCH(1,('[1]3.4'!$AM50=[1]!Sanaudos[Kodas])*('[1]3.4'!ES$7='[1]2.SAN'!$M$4:$M$73),0)),"")</f>
        <v/>
      </c>
      <c r="ET50" s="244" t="str">
        <f t="array" ref="ET50">IFERROR(INDEX([1]!Sanaudos[Saskaita],MATCH(1,('[1]3.4'!$AM50=[1]!Sanaudos[Kodas])*('[1]3.4'!ET$7='[1]2.SAN'!$M$4:$M$73),0)),"")</f>
        <v/>
      </c>
      <c r="EU50" s="244" t="str">
        <f t="array" ref="EU50">IFERROR(INDEX([1]!Sanaudos[Saskaita],MATCH(1,('[1]3.4'!$AM50=[1]!Sanaudos[Kodas])*('[1]3.4'!EU$7='[1]2.SAN'!$M$4:$M$73),0)),"")</f>
        <v/>
      </c>
      <c r="EV50" s="244" t="str">
        <f t="array" ref="EV50">IFERROR(INDEX([1]!Sanaudos[Saskaita],MATCH(1,('[1]3.4'!$AM50=[1]!Sanaudos[Kodas])*('[1]3.4'!EV$7='[1]2.SAN'!$M$4:$M$73),0)),"")</f>
        <v/>
      </c>
      <c r="EW50" s="244" t="str">
        <f t="array" ref="EW50">IFERROR(INDEX([1]!Sanaudos[Saskaita],MATCH(1,('[1]3.4'!$AM50=[1]!Sanaudos[Kodas])*('[1]3.4'!EW$7='[1]2.SAN'!$M$4:$M$73),0)),"")</f>
        <v/>
      </c>
      <c r="EX50" s="244" t="str">
        <f t="array" ref="EX50">IFERROR(INDEX([1]!Sanaudos[Saskaita],MATCH(1,('[1]3.4'!$AM50=[1]!Sanaudos[Kodas])*('[1]3.4'!EX$7='[1]2.SAN'!$M$4:$M$73),0)),"")</f>
        <v/>
      </c>
      <c r="EY50" s="244" t="str">
        <f t="array" ref="EY50">IFERROR(INDEX([1]!Sanaudos[Saskaita],MATCH(1,('[1]3.4'!$AM50=[1]!Sanaudos[Kodas])*('[1]3.4'!EY$7='[1]2.SAN'!$M$4:$M$73),0)),"")</f>
        <v/>
      </c>
      <c r="EZ50" s="244" t="str">
        <f t="array" ref="EZ50">IFERROR(INDEX([1]!Sanaudos[Saskaita],MATCH(1,('[1]3.4'!$AM50=[1]!Sanaudos[Kodas])*('[1]3.4'!EZ$7='[1]2.SAN'!$M$4:$M$73),0)),"")</f>
        <v/>
      </c>
      <c r="FA50" s="244" t="str">
        <f t="array" ref="FA50">IFERROR(INDEX([1]!Sanaudos[Saskaita],MATCH(1,('[1]3.4'!$AM50=[1]!Sanaudos[Kodas])*('[1]3.4'!FA$7='[1]2.SAN'!$M$4:$M$73),0)),"")</f>
        <v/>
      </c>
      <c r="FB50" s="244" t="str">
        <f t="array" ref="FB50">IFERROR(INDEX([1]!Sanaudos[Saskaita],MATCH(1,('[1]3.4'!$AM50=[1]!Sanaudos[Kodas])*('[1]3.4'!FB$7='[1]2.SAN'!$M$4:$M$73),0)),"")</f>
        <v/>
      </c>
      <c r="FC50" s="244" t="str">
        <f t="array" ref="FC50">IFERROR(INDEX([1]!Sanaudos[Saskaita],MATCH(1,('[1]3.4'!$AM50=[1]!Sanaudos[Kodas])*('[1]3.4'!FC$7='[1]2.SAN'!$M$4:$M$73),0)),"")</f>
        <v/>
      </c>
      <c r="FD50" s="244" t="str">
        <f t="array" ref="FD50">IFERROR(INDEX([1]!Sanaudos[Saskaita],MATCH(1,('[1]3.4'!$AM50=[1]!Sanaudos[Kodas])*('[1]3.4'!FD$7='[1]2.SAN'!$M$4:$M$73),0)),"")</f>
        <v/>
      </c>
      <c r="FE50" s="244" t="str">
        <f t="array" ref="FE50">IFERROR(INDEX([1]!Sanaudos[Saskaita],MATCH(1,('[1]3.4'!$AM50=[1]!Sanaudos[Kodas])*('[1]3.4'!FE$7='[1]2.SAN'!$M$4:$M$73),0)),"")</f>
        <v/>
      </c>
      <c r="FF50" s="244" t="str">
        <f t="array" ref="FF50">IFERROR(INDEX([1]!Sanaudos[Saskaita],MATCH(1,('[1]3.4'!$AM50=[1]!Sanaudos[Kodas])*('[1]3.4'!FF$7='[1]2.SAN'!$M$4:$M$73),0)),"")</f>
        <v/>
      </c>
      <c r="FG50" s="244" t="str">
        <f t="array" ref="FG50">IFERROR(INDEX([1]!Sanaudos[Saskaita],MATCH(1,('[1]3.4'!$AM50=[1]!Sanaudos[Kodas])*('[1]3.4'!FG$7='[1]2.SAN'!$M$4:$M$73),0)),"")</f>
        <v/>
      </c>
      <c r="FH50" s="244" t="str">
        <f t="array" ref="FH50">IFERROR(INDEX([1]!Sanaudos[Saskaita],MATCH(1,('[1]3.4'!$AM50=[1]!Sanaudos[Kodas])*('[1]3.4'!FH$7='[1]2.SAN'!$M$4:$M$73),0)),"")</f>
        <v/>
      </c>
      <c r="FI50" s="244" t="str">
        <f t="array" ref="FI50">IFERROR(INDEX([1]!Sanaudos[Saskaita],MATCH(1,('[1]3.4'!$AM50=[1]!Sanaudos[Kodas])*('[1]3.4'!FI$7='[1]2.SAN'!$M$4:$M$73),0)),"")</f>
        <v/>
      </c>
      <c r="FJ50" s="244" t="str">
        <f t="array" ref="FJ50">IFERROR(INDEX([1]!Sanaudos[Saskaita],MATCH(1,('[1]3.4'!$AM50=[1]!Sanaudos[Kodas])*('[1]3.4'!FJ$7='[1]2.SAN'!$M$4:$M$73),0)),"")</f>
        <v/>
      </c>
      <c r="FK50" s="244" t="str">
        <f t="array" ref="FK50">IFERROR(INDEX([1]!Sanaudos[Saskaita],MATCH(1,('[1]3.4'!$AM50=[1]!Sanaudos[Kodas])*('[1]3.4'!FK$7='[1]2.SAN'!$M$4:$M$73),0)),"")</f>
        <v/>
      </c>
      <c r="FL50" s="244" t="str">
        <f t="array" ref="FL50">IFERROR(INDEX([1]!Sanaudos[Saskaita],MATCH(1,('[1]3.4'!$AM50=[1]!Sanaudos[Kodas])*('[1]3.4'!FL$7='[1]2.SAN'!$M$4:$M$73),0)),"")</f>
        <v/>
      </c>
      <c r="FM50" s="244" t="str">
        <f t="array" ref="FM50">IFERROR(INDEX([1]!Sanaudos[Saskaita],MATCH(1,('[1]3.4'!$AM50=[1]!Sanaudos[Kodas])*('[1]3.4'!FM$7='[1]2.SAN'!$M$4:$M$73),0)),"")</f>
        <v/>
      </c>
      <c r="FN50" s="244" t="str">
        <f t="array" ref="FN50">IFERROR(INDEX([1]!Sanaudos[Saskaita],MATCH(1,('[1]3.4'!$AM50=[1]!Sanaudos[Kodas])*('[1]3.4'!FN$7='[1]2.SAN'!$M$4:$M$73),0)),"")</f>
        <v/>
      </c>
      <c r="FO50" s="244" t="str">
        <f t="array" ref="FO50">IFERROR(INDEX([1]!Sanaudos[Saskaita],MATCH(1,('[1]3.4'!$AM50=[1]!Sanaudos[Kodas])*('[1]3.4'!FO$7='[1]2.SAN'!$M$4:$M$73),0)),"")</f>
        <v/>
      </c>
      <c r="FP50" s="244" t="str">
        <f t="array" ref="FP50">IFERROR(INDEX([1]!Sanaudos[Saskaita],MATCH(1,('[1]3.4'!$AM50=[1]!Sanaudos[Kodas])*('[1]3.4'!FP$7='[1]2.SAN'!$M$4:$M$73),0)),"")</f>
        <v/>
      </c>
      <c r="FQ50" s="244" t="str">
        <f t="array" ref="FQ50">IFERROR(INDEX([1]!Sanaudos[Saskaita],MATCH(1,('[1]3.4'!$AM50=[1]!Sanaudos[Kodas])*('[1]3.4'!FQ$7='[1]2.SAN'!$M$4:$M$73),0)),"")</f>
        <v/>
      </c>
      <c r="FR50" s="244" t="str">
        <f t="array" ref="FR50">IFERROR(INDEX([1]!Sanaudos[Saskaita],MATCH(1,('[1]3.4'!$AM50=[1]!Sanaudos[Kodas])*('[1]3.4'!FR$7='[1]2.SAN'!$M$4:$M$73),0)),"")</f>
        <v/>
      </c>
      <c r="FS50" s="244" t="str">
        <f t="array" ref="FS50">IFERROR(INDEX([1]!Sanaudos[Saskaita],MATCH(1,('[1]3.4'!$AM50=[1]!Sanaudos[Kodas])*('[1]3.4'!FS$7='[1]2.SAN'!$M$4:$M$73),0)),"")</f>
        <v/>
      </c>
      <c r="FT50" s="244" t="str">
        <f t="array" ref="FT50">IFERROR(INDEX([1]!Sanaudos[Saskaita],MATCH(1,('[1]3.4'!$AM50=[1]!Sanaudos[Kodas])*('[1]3.4'!FT$7='[1]2.SAN'!$M$4:$M$73),0)),"")</f>
        <v/>
      </c>
      <c r="FU50" s="244" t="str">
        <f t="array" ref="FU50">IFERROR(INDEX([1]!Sanaudos[Saskaita],MATCH(1,('[1]3.4'!$AM50=[1]!Sanaudos[Kodas])*('[1]3.4'!FU$7='[1]2.SAN'!$M$4:$M$73),0)),"")</f>
        <v/>
      </c>
      <c r="FV50" s="244" t="str">
        <f t="array" ref="FV50">IFERROR(INDEX([1]!Sanaudos[Saskaita],MATCH(1,('[1]3.4'!$AM50=[1]!Sanaudos[Kodas])*('[1]3.4'!FV$7='[1]2.SAN'!$M$4:$M$73),0)),"")</f>
        <v/>
      </c>
      <c r="FW50" s="244" t="str">
        <f t="array" ref="FW50">IFERROR(INDEX([1]!Sanaudos[Saskaita],MATCH(1,('[1]3.4'!$AM50=[1]!Sanaudos[Kodas])*('[1]3.4'!FW$7='[1]2.SAN'!$M$4:$M$73),0)),"")</f>
        <v/>
      </c>
      <c r="FX50" s="244" t="str">
        <f t="array" ref="FX50">IFERROR(INDEX([1]!Sanaudos[Saskaita],MATCH(1,('[1]3.4'!$AM50=[1]!Sanaudos[Kodas])*('[1]3.4'!FX$7='[1]2.SAN'!$M$4:$M$73),0)),"")</f>
        <v/>
      </c>
      <c r="FY50" s="244" t="str">
        <f t="array" ref="FY50">IFERROR(INDEX([1]!Sanaudos[Saskaita],MATCH(1,('[1]3.4'!$AM50=[1]!Sanaudos[Kodas])*('[1]3.4'!FY$7='[1]2.SAN'!$M$4:$M$73),0)),"")</f>
        <v/>
      </c>
      <c r="FZ50" s="244" t="str">
        <f t="array" ref="FZ50">IFERROR(INDEX([1]!Sanaudos[Saskaita],MATCH(1,('[1]3.4'!$AM50=[1]!Sanaudos[Kodas])*('[1]3.4'!FZ$7='[1]2.SAN'!$M$4:$M$73),0)),"")</f>
        <v/>
      </c>
      <c r="GA50" s="244" t="str">
        <f t="array" ref="GA50">IFERROR(INDEX([1]!Sanaudos[Saskaita],MATCH(1,('[1]3.4'!$AM50=[1]!Sanaudos[Kodas])*('[1]3.4'!GA$7='[1]2.SAN'!$M$4:$M$73),0)),"")</f>
        <v/>
      </c>
      <c r="GB50" s="244" t="str">
        <f t="array" ref="GB50">IFERROR(INDEX([1]!Sanaudos[Saskaita],MATCH(1,('[1]3.4'!$AM50=[1]!Sanaudos[Kodas])*('[1]3.4'!GB$7='[1]2.SAN'!$M$4:$M$73),0)),"")</f>
        <v/>
      </c>
      <c r="GC50" s="244" t="str">
        <f t="array" ref="GC50">IFERROR(INDEX([1]!Sanaudos[Saskaita],MATCH(1,('[1]3.4'!$AM50=[1]!Sanaudos[Kodas])*('[1]3.4'!GC$7='[1]2.SAN'!$M$4:$M$73),0)),"")</f>
        <v/>
      </c>
      <c r="GD50" s="244" t="str">
        <f t="array" ref="GD50">IFERROR(INDEX([1]!Sanaudos[Saskaita],MATCH(1,('[1]3.4'!$AM50=[1]!Sanaudos[Kodas])*('[1]3.4'!GD$7='[1]2.SAN'!$M$4:$M$73),0)),"")</f>
        <v/>
      </c>
      <c r="GE50" s="244" t="str">
        <f t="array" ref="GE50">IFERROR(INDEX([1]!Sanaudos[Saskaita],MATCH(1,('[1]3.4'!$AM50=[1]!Sanaudos[Kodas])*('[1]3.4'!GE$7='[1]2.SAN'!$M$4:$M$73),0)),"")</f>
        <v/>
      </c>
      <c r="GF50" s="244" t="str">
        <f t="array" ref="GF50">IFERROR(INDEX([1]!Sanaudos[Saskaita],MATCH(1,('[1]3.4'!$AM50=[1]!Sanaudos[Kodas])*('[1]3.4'!GF$7='[1]2.SAN'!$M$4:$M$73),0)),"")</f>
        <v/>
      </c>
      <c r="GG50" s="244" t="str">
        <f t="array" ref="GG50">IFERROR(INDEX([1]!Sanaudos[Saskaita],MATCH(1,('[1]3.4'!$AM50=[1]!Sanaudos[Kodas])*('[1]3.4'!GG$7='[1]2.SAN'!$M$4:$M$73),0)),"")</f>
        <v/>
      </c>
      <c r="GH50" s="244" t="str">
        <f t="array" ref="GH50">IFERROR(INDEX([1]!Sanaudos[Saskaita],MATCH(1,('[1]3.4'!$AM50=[1]!Sanaudos[Kodas])*('[1]3.4'!GH$7='[1]2.SAN'!$M$4:$M$73),0)),"")</f>
        <v/>
      </c>
      <c r="GI50" s="244" t="str">
        <f t="array" ref="GI50">IFERROR(INDEX([1]!Sanaudos[Saskaita],MATCH(1,('[1]3.4'!$AM50=[1]!Sanaudos[Kodas])*('[1]3.4'!GI$7='[1]2.SAN'!$M$4:$M$73),0)),"")</f>
        <v/>
      </c>
      <c r="GJ50" s="244" t="str">
        <f t="array" ref="GJ50">IFERROR(INDEX([1]!Sanaudos[Saskaita],MATCH(1,('[1]3.4'!$AM50=[1]!Sanaudos[Kodas])*('[1]3.4'!GJ$7='[1]2.SAN'!$M$4:$M$73),0)),"")</f>
        <v/>
      </c>
      <c r="GK50" s="244" t="str">
        <f t="array" ref="GK50">IFERROR(INDEX([1]!Sanaudos[Saskaita],MATCH(1,('[1]3.4'!$AM50=[1]!Sanaudos[Kodas])*('[1]3.4'!GK$7='[1]2.SAN'!$M$4:$M$73),0)),"")</f>
        <v/>
      </c>
      <c r="GL50" s="244" t="str">
        <f t="array" ref="GL50">IFERROR(INDEX([1]!Sanaudos[Saskaita],MATCH(1,('[1]3.4'!$AM50=[1]!Sanaudos[Kodas])*('[1]3.4'!GL$7='[1]2.SAN'!$M$4:$M$73),0)),"")</f>
        <v/>
      </c>
      <c r="GM50" s="244" t="str">
        <f t="array" ref="GM50">IFERROR(INDEX([1]!Sanaudos[Saskaita],MATCH(1,('[1]3.4'!$AM50=[1]!Sanaudos[Kodas])*('[1]3.4'!GM$7='[1]2.SAN'!$M$4:$M$73),0)),"")</f>
        <v/>
      </c>
      <c r="GN50" s="244" t="str">
        <f t="array" ref="GN50">IFERROR(INDEX([1]!Sanaudos[Saskaita],MATCH(1,('[1]3.4'!$AM50=[1]!Sanaudos[Kodas])*('[1]3.4'!GN$7='[1]2.SAN'!$M$4:$M$73),0)),"")</f>
        <v/>
      </c>
      <c r="GO50" s="244" t="str">
        <f t="array" ref="GO50">IFERROR(INDEX([1]!Sanaudos[Saskaita],MATCH(1,('[1]3.4'!$AM50=[1]!Sanaudos[Kodas])*('[1]3.4'!GO$7='[1]2.SAN'!$M$4:$M$73),0)),"")</f>
        <v/>
      </c>
      <c r="GP50" s="244" t="str">
        <f t="array" ref="GP50">IFERROR(INDEX([1]!Sanaudos[Saskaita],MATCH(1,('[1]3.4'!$AM50=[1]!Sanaudos[Kodas])*('[1]3.4'!GP$7='[1]2.SAN'!$M$4:$M$73),0)),"")</f>
        <v/>
      </c>
      <c r="GQ50" s="244" t="str">
        <f t="array" ref="GQ50">IFERROR(INDEX([1]!Sanaudos[Saskaita],MATCH(1,('[1]3.4'!$AM50=[1]!Sanaudos[Kodas])*('[1]3.4'!GQ$7='[1]2.SAN'!$M$4:$M$73),0)),"")</f>
        <v/>
      </c>
      <c r="GR50" s="244" t="str">
        <f t="array" ref="GR50">IFERROR(INDEX([1]!Sanaudos[Saskaita],MATCH(1,('[1]3.4'!$AM50=[1]!Sanaudos[Kodas])*('[1]3.4'!GR$7='[1]2.SAN'!$M$4:$M$73),0)),"")</f>
        <v/>
      </c>
      <c r="GS50" s="244" t="str">
        <f t="array" ref="GS50">IFERROR(INDEX([1]!Sanaudos[Saskaita],MATCH(1,('[1]3.4'!$AM50=[1]!Sanaudos[Kodas])*('[1]3.4'!GS$7='[1]2.SAN'!$M$4:$M$73),0)),"")</f>
        <v/>
      </c>
      <c r="GT50" s="244" t="str">
        <f t="array" ref="GT50">IFERROR(INDEX([1]!Sanaudos[Saskaita],MATCH(1,('[1]3.4'!$AM50=[1]!Sanaudos[Kodas])*('[1]3.4'!GT$7='[1]2.SAN'!$M$4:$M$73),0)),"")</f>
        <v/>
      </c>
      <c r="GU50" s="244" t="str">
        <f t="array" ref="GU50">IFERROR(INDEX([1]!Sanaudos[Saskaita],MATCH(1,('[1]3.4'!$AM50=[1]!Sanaudos[Kodas])*('[1]3.4'!GU$7='[1]2.SAN'!$M$4:$M$73),0)),"")</f>
        <v/>
      </c>
      <c r="GV50" s="244" t="str">
        <f t="array" ref="GV50">IFERROR(INDEX([1]!Sanaudos[Saskaita],MATCH(1,('[1]3.4'!$AM50=[1]!Sanaudos[Kodas])*('[1]3.4'!GV$7='[1]2.SAN'!$M$4:$M$73),0)),"")</f>
        <v/>
      </c>
      <c r="GW50" s="244" t="str">
        <f t="array" ref="GW50">IFERROR(INDEX([1]!Sanaudos[Saskaita],MATCH(1,('[1]3.4'!$AM50=[1]!Sanaudos[Kodas])*('[1]3.4'!GW$7='[1]2.SAN'!$M$4:$M$73),0)),"")</f>
        <v/>
      </c>
      <c r="GX50" s="244" t="str">
        <f t="array" ref="GX50">IFERROR(INDEX([1]!Sanaudos[Saskaita],MATCH(1,('[1]3.4'!$AM50=[1]!Sanaudos[Kodas])*('[1]3.4'!GX$7='[1]2.SAN'!$M$4:$M$73),0)),"")</f>
        <v/>
      </c>
      <c r="GY50" s="244" t="str">
        <f t="array" ref="GY50">IFERROR(INDEX([1]!Sanaudos[Saskaita],MATCH(1,('[1]3.4'!$AM50=[1]!Sanaudos[Kodas])*('[1]3.4'!GY$7='[1]2.SAN'!$M$4:$M$73),0)),"")</f>
        <v/>
      </c>
      <c r="GZ50" s="244" t="str">
        <f t="array" ref="GZ50">IFERROR(INDEX([1]!Sanaudos[Saskaita],MATCH(1,('[1]3.4'!$AM50=[1]!Sanaudos[Kodas])*('[1]3.4'!GZ$7='[1]2.SAN'!$M$4:$M$73),0)),"")</f>
        <v/>
      </c>
      <c r="HA50" s="244" t="str">
        <f t="array" ref="HA50">IFERROR(INDEX([1]!Sanaudos[Saskaita],MATCH(1,('[1]3.4'!$AM50=[1]!Sanaudos[Kodas])*('[1]3.4'!HA$7='[1]2.SAN'!$M$4:$M$73),0)),"")</f>
        <v/>
      </c>
      <c r="HB50" s="244" t="str">
        <f t="array" ref="HB50">IFERROR(INDEX([1]!Sanaudos[Saskaita],MATCH(1,('[1]3.4'!$AM50=[1]!Sanaudos[Kodas])*('[1]3.4'!HB$7='[1]2.SAN'!$M$4:$M$73),0)),"")</f>
        <v/>
      </c>
      <c r="HC50" s="244" t="str">
        <f t="array" ref="HC50">IFERROR(INDEX([1]!Sanaudos[Saskaita],MATCH(1,('[1]3.4'!$AM50=[1]!Sanaudos[Kodas])*('[1]3.4'!HC$7='[1]2.SAN'!$M$4:$M$73),0)),"")</f>
        <v/>
      </c>
      <c r="HD50" s="244" t="str">
        <f t="array" ref="HD50">IFERROR(INDEX([1]!Sanaudos[Saskaita],MATCH(1,('[1]3.4'!$AM50=[1]!Sanaudos[Kodas])*('[1]3.4'!HD$7='[1]2.SAN'!$M$4:$M$73),0)),"")</f>
        <v/>
      </c>
      <c r="HE50" s="244" t="str">
        <f t="array" ref="HE50">IFERROR(INDEX([1]!Sanaudos[Saskaita],MATCH(1,('[1]3.4'!$AM50=[1]!Sanaudos[Kodas])*('[1]3.4'!HE$7='[1]2.SAN'!$M$4:$M$73),0)),"")</f>
        <v/>
      </c>
      <c r="HF50" s="244" t="str">
        <f t="array" ref="HF50">IFERROR(INDEX([1]!Sanaudos[Saskaita],MATCH(1,('[1]3.4'!$AM50=[1]!Sanaudos[Kodas])*('[1]3.4'!HF$7='[1]2.SAN'!$M$4:$M$73),0)),"")</f>
        <v/>
      </c>
      <c r="HG50" s="244" t="str">
        <f t="array" ref="HG50">IFERROR(INDEX([1]!Sanaudos[Saskaita],MATCH(1,('[1]3.4'!$AM50=[1]!Sanaudos[Kodas])*('[1]3.4'!HG$7='[1]2.SAN'!$M$4:$M$73),0)),"")</f>
        <v/>
      </c>
      <c r="HH50" s="244" t="str">
        <f t="array" ref="HH50">IFERROR(INDEX([1]!Sanaudos[Saskaita],MATCH(1,('[1]3.4'!$AM50=[1]!Sanaudos[Kodas])*('[1]3.4'!HH$7='[1]2.SAN'!$M$4:$M$73),0)),"")</f>
        <v/>
      </c>
      <c r="HI50" s="244" t="str">
        <f t="array" ref="HI50">IFERROR(INDEX([1]!Sanaudos[Saskaita],MATCH(1,('[1]3.4'!$AM50=[1]!Sanaudos[Kodas])*('[1]3.4'!HI$7='[1]2.SAN'!$M$4:$M$73),0)),"")</f>
        <v/>
      </c>
      <c r="HJ50" s="244" t="str">
        <f t="array" ref="HJ50">IFERROR(INDEX([1]!Sanaudos[Saskaita],MATCH(1,('[1]3.4'!$AM50=[1]!Sanaudos[Kodas])*('[1]3.4'!HJ$7='[1]2.SAN'!$M$4:$M$73),0)),"")</f>
        <v/>
      </c>
      <c r="HK50" s="244" t="str">
        <f t="array" ref="HK50">IFERROR(INDEX([1]!Sanaudos[Saskaita],MATCH(1,('[1]3.4'!$AM50=[1]!Sanaudos[Kodas])*('[1]3.4'!HK$7='[1]2.SAN'!$M$4:$M$73),0)),"")</f>
        <v/>
      </c>
      <c r="HL50" s="244" t="str">
        <f t="array" ref="HL50">IFERROR(INDEX([1]!Sanaudos[Saskaita],MATCH(1,('[1]3.4'!$AM50=[1]!Sanaudos[Kodas])*('[1]3.4'!HL$7='[1]2.SAN'!$M$4:$M$73),0)),"")</f>
        <v/>
      </c>
      <c r="HM50" s="244" t="str">
        <f t="array" ref="HM50">IFERROR(INDEX([1]!Sanaudos[Saskaita],MATCH(1,('[1]3.4'!$AM50=[1]!Sanaudos[Kodas])*('[1]3.4'!HM$7='[1]2.SAN'!$M$4:$M$73),0)),"")</f>
        <v/>
      </c>
      <c r="HN50" s="244" t="str">
        <f t="array" ref="HN50">IFERROR(INDEX([1]!Sanaudos[Saskaita],MATCH(1,('[1]3.4'!$AM50=[1]!Sanaudos[Kodas])*('[1]3.4'!HN$7='[1]2.SAN'!$M$4:$M$73),0)),"")</f>
        <v/>
      </c>
      <c r="HO50" s="244" t="str">
        <f t="array" ref="HO50">IFERROR(INDEX([1]!Sanaudos[Saskaita],MATCH(1,('[1]3.4'!$AM50=[1]!Sanaudos[Kodas])*('[1]3.4'!HO$7='[1]2.SAN'!$M$4:$M$73),0)),"")</f>
        <v/>
      </c>
      <c r="HP50" s="244" t="str">
        <f t="array" ref="HP50">IFERROR(INDEX([1]!Sanaudos[Saskaita],MATCH(1,('[1]3.4'!$AM50=[1]!Sanaudos[Kodas])*('[1]3.4'!HP$7='[1]2.SAN'!$M$4:$M$73),0)),"")</f>
        <v/>
      </c>
      <c r="HQ50" s="244" t="str">
        <f t="array" ref="HQ50">IFERROR(INDEX([1]!Sanaudos[Saskaita],MATCH(1,('[1]3.4'!$AM50=[1]!Sanaudos[Kodas])*('[1]3.4'!HQ$7='[1]2.SAN'!$M$4:$M$73),0)),"")</f>
        <v/>
      </c>
      <c r="HR50" s="244" t="str">
        <f t="array" ref="HR50">IFERROR(INDEX([1]!Sanaudos[Saskaita],MATCH(1,('[1]3.4'!$AM50=[1]!Sanaudos[Kodas])*('[1]3.4'!HR$7='[1]2.SAN'!$M$4:$M$73),0)),"")</f>
        <v/>
      </c>
      <c r="HS50" s="244" t="str">
        <f t="array" ref="HS50">IFERROR(INDEX([1]!Sanaudos[Saskaita],MATCH(1,('[1]3.4'!$AM50=[1]!Sanaudos[Kodas])*('[1]3.4'!HS$7='[1]2.SAN'!$M$4:$M$73),0)),"")</f>
        <v/>
      </c>
      <c r="HT50" s="244" t="str">
        <f t="array" ref="HT50">IFERROR(INDEX([1]!Sanaudos[Saskaita],MATCH(1,('[1]3.4'!$AM50=[1]!Sanaudos[Kodas])*('[1]3.4'!HT$7='[1]2.SAN'!$M$4:$M$73),0)),"")</f>
        <v/>
      </c>
      <c r="HU50" s="244" t="str">
        <f t="array" ref="HU50">IFERROR(INDEX([1]!Sanaudos[Saskaita],MATCH(1,('[1]3.4'!$AM50=[1]!Sanaudos[Kodas])*('[1]3.4'!HU$7='[1]2.SAN'!$M$4:$M$73),0)),"")</f>
        <v/>
      </c>
      <c r="HV50" s="244" t="str">
        <f t="array" ref="HV50">IFERROR(INDEX([1]!Sanaudos[Saskaita],MATCH(1,('[1]3.4'!$AM50=[1]!Sanaudos[Kodas])*('[1]3.4'!HV$7='[1]2.SAN'!$M$4:$M$73),0)),"")</f>
        <v/>
      </c>
      <c r="HW50" s="244" t="str">
        <f t="array" ref="HW50">IFERROR(INDEX([1]!Sanaudos[Saskaita],MATCH(1,('[1]3.4'!$AM50=[1]!Sanaudos[Kodas])*('[1]3.4'!HW$7='[1]2.SAN'!$M$4:$M$73),0)),"")</f>
        <v/>
      </c>
      <c r="HX50" s="244" t="str">
        <f t="array" ref="HX50">IFERROR(INDEX([1]!Sanaudos[Saskaita],MATCH(1,('[1]3.4'!$AM50=[1]!Sanaudos[Kodas])*('[1]3.4'!HX$7='[1]2.SAN'!$M$4:$M$73),0)),"")</f>
        <v/>
      </c>
      <c r="HY50" s="244" t="str">
        <f t="array" ref="HY50">IFERROR(INDEX([1]!Sanaudos[Saskaita],MATCH(1,('[1]3.4'!$AM50=[1]!Sanaudos[Kodas])*('[1]3.4'!HY$7='[1]2.SAN'!$M$4:$M$73),0)),"")</f>
        <v/>
      </c>
      <c r="HZ50" s="244" t="str">
        <f t="array" ref="HZ50">IFERROR(INDEX([1]!Sanaudos[Saskaita],MATCH(1,('[1]3.4'!$AM50=[1]!Sanaudos[Kodas])*('[1]3.4'!HZ$7='[1]2.SAN'!$M$4:$M$73),0)),"")</f>
        <v/>
      </c>
      <c r="IA50" s="244" t="str">
        <f t="array" ref="IA50">IFERROR(INDEX([1]!Sanaudos[Saskaita],MATCH(1,('[1]3.4'!$AM50=[1]!Sanaudos[Kodas])*('[1]3.4'!IA$7='[1]2.SAN'!$M$4:$M$73),0)),"")</f>
        <v/>
      </c>
      <c r="IB50" s="244" t="str">
        <f t="array" ref="IB50">IFERROR(INDEX([1]!Sanaudos[Saskaita],MATCH(1,('[1]3.4'!$AM50=[1]!Sanaudos[Kodas])*('[1]3.4'!IB$7='[1]2.SAN'!$M$4:$M$73),0)),"")</f>
        <v/>
      </c>
      <c r="IC50" s="244" t="str">
        <f t="array" ref="IC50">IFERROR(INDEX([1]!Sanaudos[Saskaita],MATCH(1,('[1]3.4'!$AM50=[1]!Sanaudos[Kodas])*('[1]3.4'!IC$7='[1]2.SAN'!$M$4:$M$73),0)),"")</f>
        <v/>
      </c>
      <c r="ID50" s="244" t="str">
        <f t="array" ref="ID50">IFERROR(INDEX([1]!Sanaudos[Saskaita],MATCH(1,('[1]3.4'!$AM50=[1]!Sanaudos[Kodas])*('[1]3.4'!ID$7='[1]2.SAN'!$M$4:$M$73),0)),"")</f>
        <v/>
      </c>
      <c r="IE50" s="244" t="str">
        <f t="array" ref="IE50">IFERROR(INDEX([1]!Sanaudos[Saskaita],MATCH(1,('[1]3.4'!$AM50=[1]!Sanaudos[Kodas])*('[1]3.4'!IE$7='[1]2.SAN'!$M$4:$M$73),0)),"")</f>
        <v/>
      </c>
      <c r="IF50" s="244" t="str">
        <f t="array" ref="IF50">IFERROR(INDEX([1]!Sanaudos[Saskaita],MATCH(1,('[1]3.4'!$AM50=[1]!Sanaudos[Kodas])*('[1]3.4'!IF$7='[1]2.SAN'!$M$4:$M$73),0)),"")</f>
        <v/>
      </c>
      <c r="IG50" s="244" t="str">
        <f t="array" ref="IG50">IFERROR(INDEX([1]!Sanaudos[Saskaita],MATCH(1,('[1]3.4'!$AM50=[1]!Sanaudos[Kodas])*('[1]3.4'!IG$7='[1]2.SAN'!$M$4:$M$73),0)),"")</f>
        <v/>
      </c>
      <c r="IH50" s="244" t="str">
        <f t="array" ref="IH50">IFERROR(INDEX([1]!Sanaudos[Saskaita],MATCH(1,('[1]3.4'!$AM50=[1]!Sanaudos[Kodas])*('[1]3.4'!IH$7='[1]2.SAN'!$M$4:$M$73),0)),"")</f>
        <v/>
      </c>
      <c r="II50" s="244" t="str">
        <f t="array" ref="II50">IFERROR(INDEX([1]!Sanaudos[Saskaita],MATCH(1,('[1]3.4'!$AM50=[1]!Sanaudos[Kodas])*('[1]3.4'!II$7='[1]2.SAN'!$M$4:$M$73),0)),"")</f>
        <v/>
      </c>
      <c r="IJ50" s="244" t="str">
        <f t="array" ref="IJ50">IFERROR(INDEX([1]!Sanaudos[Saskaita],MATCH(1,('[1]3.4'!$AM50=[1]!Sanaudos[Kodas])*('[1]3.4'!IJ$7='[1]2.SAN'!$M$4:$M$73),0)),"")</f>
        <v/>
      </c>
      <c r="IK50" s="244" t="str">
        <f t="array" ref="IK50">IFERROR(INDEX([1]!Sanaudos[Saskaita],MATCH(1,('[1]3.4'!$AM50=[1]!Sanaudos[Kodas])*('[1]3.4'!IK$7='[1]2.SAN'!$M$4:$M$73),0)),"")</f>
        <v/>
      </c>
    </row>
    <row r="51" spans="2:245" ht="12.2" customHeight="1" x14ac:dyDescent="0.2">
      <c r="B51" s="552"/>
      <c r="C51" s="553"/>
      <c r="D51" s="261" t="s">
        <v>48</v>
      </c>
      <c r="E51" s="247" t="str">
        <f t="shared" si="2"/>
        <v xml:space="preserve">                                    </v>
      </c>
      <c r="F51" s="248" t="e">
        <f>+SUMIFS([1]!Sanaudos[Suma],[1]!Sanaudos[Kodas],AM51,[1]!Sanaudos[PASK],TRUE)</f>
        <v>#REF!</v>
      </c>
      <c r="G51" s="248" t="e">
        <f>-SUMIFS([1]!Sanaudos[Suma],[1]!Sanaudos[Kodas],$AM51,[1]!Sanaudos[Pagal DK RAS],700)</f>
        <v>#REF!</v>
      </c>
      <c r="H51" s="248" t="e">
        <f>+SUMIFS('[1]5.turtas'!$D$1:$AN$1,'[1]5.turtas'!$D$4:$AN$4,$AM51)</f>
        <v>#VALUE!</v>
      </c>
      <c r="I51" s="248" t="e">
        <f>-SUMIFS([1]!Sanaudos[Suma],[1]!Sanaudos[Kodas],$AM51,[1]!Sanaudos[Pagal DK RAS],901)-SUMIFS([1]!Sanaudos[Suma],[1]!Sanaudos[Kodas],$AM51,[1]!Sanaudos[Pagal DK RAS],902)-SUMIFS([1]!Sanaudos[Suma],[1]!Sanaudos[Kodas],$AM51,[1]!Sanaudos[Pagal DK RAS],905)</f>
        <v>#REF!</v>
      </c>
      <c r="J51" s="248" t="e">
        <f>+SUMIFS([1]!DU[DU],[1]!DU[Kodas],$AM51)+SUMIFS([1]!DU[Sodra],[1]!DU[Kodas],$AM51)+SUMIFS([1]!DU[Išeitinės išmokos, kompensacijos],[1]!DU[Kodas],$AM51)</f>
        <v>#REF!</v>
      </c>
      <c r="K51" s="248" t="e">
        <f>+SUMIFS([1]!Sanaudos_kor[Suma],[1]!Sanaudos_kor[Kodas],$AM51,[1]!Sanaudos_kor[PASK],TRUE,[1]!Sanaudos_kor[KOR_nr],K$1)</f>
        <v>#REF!</v>
      </c>
      <c r="L51" s="248" t="e">
        <f>+SUMIFS([1]!Sanaudos_kor[Suma],[1]!Sanaudos_kor[Kodas],$AM51,[1]!Sanaudos_kor[PASK],TRUE,[1]!Sanaudos_kor[KOR_nr],L$1)</f>
        <v>#REF!</v>
      </c>
      <c r="M51" s="248" t="e">
        <f>+SUMIFS([1]!Sanaudos_kor[Suma],[1]!Sanaudos_kor[Kodas],$AM51,[1]!Sanaudos_kor[PASK],TRUE,[1]!Sanaudos_kor[KOR_nr],M$1)</f>
        <v>#REF!</v>
      </c>
      <c r="N51" s="248" t="e">
        <f>+SUMIFS([1]!Sanaudos_kor[Suma],[1]!Sanaudos_kor[Kodas],$AM51,[1]!Sanaudos_kor[PASK],TRUE,[1]!Sanaudos_kor[KOR_nr],N$1)</f>
        <v>#REF!</v>
      </c>
      <c r="O51" s="248" t="e">
        <f>+SUMIFS([1]!Sanaudos_kor[Suma],[1]!Sanaudos_kor[Kodas],$AM51,[1]!Sanaudos_kor[PASK],TRUE,[1]!Sanaudos_kor[KOR_nr],O$1)</f>
        <v>#REF!</v>
      </c>
      <c r="P51" s="248" t="e">
        <f>+SUMIFS([1]!Sanaudos_kor[Suma],[1]!Sanaudos_kor[Kodas],$AM51,[1]!Sanaudos_kor[PASK],TRUE,[1]!Sanaudos_kor[KOR_nr],P$1)</f>
        <v>#REF!</v>
      </c>
      <c r="Q51" s="248" t="e">
        <f>+SUMIFS([1]!Sanaudos_kor[Suma],[1]!Sanaudos_kor[Kodas],$AM51,[1]!Sanaudos_kor[PASK],TRUE,[1]!Sanaudos_kor[KOR_nr],Q$1)</f>
        <v>#REF!</v>
      </c>
      <c r="R51" s="248" t="e">
        <f>+SUMIFS([1]!Sanaudos_kor[Suma],[1]!Sanaudos_kor[Kodas],$AM51,[1]!Sanaudos_kor[PASK],TRUE,[1]!Sanaudos_kor[KOR_nr],R$1)</f>
        <v>#REF!</v>
      </c>
      <c r="S51" s="248" t="e">
        <f>+SUMIFS([1]!Sanaudos_kor[Suma],[1]!Sanaudos_kor[Kodas],$AM51,[1]!Sanaudos_kor[PASK],TRUE,[1]!Sanaudos_kor[KOR_nr],S$1)</f>
        <v>#REF!</v>
      </c>
      <c r="T51" s="248" t="e">
        <f>+SUMIFS([1]!Sanaudos_kor[Suma],[1]!Sanaudos_kor[Kodas],$AM51,[1]!Sanaudos_kor[PASK],TRUE,[1]!Sanaudos_kor[KOR_nr],T$1)</f>
        <v>#REF!</v>
      </c>
      <c r="U51" s="248" t="e">
        <f>+SUMIFS([1]!Sanaudos_kor[Suma],[1]!Sanaudos_kor[Kodas],$AM51,[1]!Sanaudos_kor[PASK],TRUE,[1]!Sanaudos_kor[KOR_nr],U$1)</f>
        <v>#REF!</v>
      </c>
      <c r="V51" s="248" t="e">
        <f>+SUMIFS([1]!Sanaudos_kor[Suma],[1]!Sanaudos_kor[Kodas],$AM51,[1]!Sanaudos_kor[PASK],TRUE,[1]!Sanaudos_kor[KOR_nr],V$1)</f>
        <v>#REF!</v>
      </c>
      <c r="W51" s="248" t="e">
        <f>+SUMIFS([1]!Sanaudos_kor[Suma],[1]!Sanaudos_kor[Kodas],$AM51,[1]!Sanaudos_kor[PASK],TRUE,[1]!Sanaudos_kor[KOR_nr],W$1)</f>
        <v>#REF!</v>
      </c>
      <c r="X51" s="248" t="e">
        <f>+SUMIFS([1]!Sanaudos_kor[Suma],[1]!Sanaudos_kor[Kodas],$AM51,[1]!Sanaudos_kor[PASK],TRUE,[1]!Sanaudos_kor[KOR_nr],X$1)</f>
        <v>#REF!</v>
      </c>
      <c r="Y51" s="248" t="e">
        <f>+SUMIFS([1]!Sanaudos_kor[Suma],[1]!Sanaudos_kor[Kodas],$AM51,[1]!Sanaudos_kor[PASK],TRUE,[1]!Sanaudos_kor[KOR_nr],Y$1)</f>
        <v>#REF!</v>
      </c>
      <c r="Z51" s="248" t="e">
        <f>+SUMIFS([1]!Sanaudos_kor[Suma],[1]!Sanaudos_kor[Kodas],$AM51,[1]!Sanaudos_kor[PASK],TRUE,[1]!Sanaudos_kor[KOR_nr],Z$1)</f>
        <v>#REF!</v>
      </c>
      <c r="AA51" s="248" t="e">
        <f>+SUMIFS([1]!Sanaudos_kor[Suma],[1]!Sanaudos_kor[Kodas],$AM51,[1]!Sanaudos_kor[PASK],TRUE,[1]!Sanaudos_kor[KOR_nr],AA$1)</f>
        <v>#REF!</v>
      </c>
      <c r="AB51" s="248" t="e">
        <f>+SUMIFS([1]!Sanaudos_kor[Suma],[1]!Sanaudos_kor[Kodas],$AM51,[1]!Sanaudos_kor[PASK],TRUE,[1]!Sanaudos_kor[KOR_nr],AB$1)</f>
        <v>#REF!</v>
      </c>
      <c r="AC51" s="248" t="e">
        <f>+SUMIFS([1]!Sanaudos_kor[Suma],[1]!Sanaudos_kor[Kodas],$AM51,[1]!Sanaudos_kor[PASK],TRUE,[1]!Sanaudos_kor[KOR_nr],AC$1)</f>
        <v>#REF!</v>
      </c>
      <c r="AD51" s="248" t="e">
        <f>+SUMIFS([1]!Sanaudos_kor[Suma],[1]!Sanaudos_kor[Kodas],$AM51,[1]!Sanaudos_kor[PASK],TRUE,[1]!Sanaudos_kor[KOR_nr],AD$1)</f>
        <v>#REF!</v>
      </c>
      <c r="AE51" s="248" t="e">
        <f>+SUMIFS([1]!Sanaudos_kor[Suma],[1]!Sanaudos_kor[Kodas],$AM51,[1]!Sanaudos_kor[PASK],TRUE,[1]!Sanaudos_kor[KOR_nr],AE$1)</f>
        <v>#REF!</v>
      </c>
      <c r="AF51" s="248" t="e">
        <f>+SUMIFS([1]!Sanaudos_kor[Suma],[1]!Sanaudos_kor[Kodas],$AM51,[1]!Sanaudos_kor[PASK],TRUE,[1]!Sanaudos_kor[KOR_nr],AF$1)</f>
        <v>#REF!</v>
      </c>
      <c r="AG51" s="248" t="e">
        <f t="shared" si="0"/>
        <v>#REF!</v>
      </c>
      <c r="AH51" s="555"/>
      <c r="AJ51" s="211" t="s">
        <v>536</v>
      </c>
      <c r="AK51" s="124">
        <f>+'[1]2.SAN'!C218</f>
        <v>0</v>
      </c>
      <c r="AM51" s="249" t="str">
        <f>+'[1]1.vardai'!D85</f>
        <v>NS_4NS</v>
      </c>
      <c r="AN51" s="250" t="e">
        <f>+SUMIFS('[1]7'!$E$160:$S$160,'[1]7'!$E$2:$S$2,$AM51)</f>
        <v>#VALUE!</v>
      </c>
      <c r="AO51" s="250" t="e">
        <f t="shared" si="5"/>
        <v>#REF!</v>
      </c>
      <c r="AQ51" s="250" t="e">
        <f>+SUMIFS('[1]3.4'!$F$133:$F$202,'[1]3.4'!$D$133:$D$202,$AM51,'[1]3.4'!$E$133:$E$202,"")</f>
        <v>#VALUE!</v>
      </c>
      <c r="AR51" s="250" t="e">
        <f t="shared" si="1"/>
        <v>#VALUE!</v>
      </c>
      <c r="AT51" s="244" t="str">
        <f t="array" ref="AT51">IFERROR(INDEX([1]!Sanaudos[Saskaita],MATCH(1,('[1]3.4'!$AM51=[1]!Sanaudos[Kodas])*('[1]3.4'!AT$7='[1]2.SAN'!$M$4:$M$73),0)),"")</f>
        <v/>
      </c>
      <c r="AU51" s="244" t="str">
        <f t="array" ref="AU51">IFERROR(INDEX([1]!Sanaudos[Saskaita],MATCH(1,('[1]3.4'!$AM51=[1]!Sanaudos[Kodas])*('[1]3.4'!AU$7='[1]2.SAN'!$M$4:$M$73),0)),"")</f>
        <v/>
      </c>
      <c r="AV51" s="244" t="str">
        <f t="array" ref="AV51">IFERROR(INDEX([1]!Sanaudos[Saskaita],MATCH(1,('[1]3.4'!$AM51=[1]!Sanaudos[Kodas])*('[1]3.4'!AV$7='[1]2.SAN'!$M$4:$M$73),0)),"")</f>
        <v/>
      </c>
      <c r="AW51" s="244" t="str">
        <f t="array" ref="AW51">IFERROR(INDEX([1]!Sanaudos[Saskaita],MATCH(1,('[1]3.4'!$AM51=[1]!Sanaudos[Kodas])*('[1]3.4'!AW$7='[1]2.SAN'!$M$4:$M$73),0)),"")</f>
        <v/>
      </c>
      <c r="AX51" s="244" t="str">
        <f t="array" ref="AX51">IFERROR(INDEX([1]!Sanaudos[Saskaita],MATCH(1,('[1]3.4'!$AM51=[1]!Sanaudos[Kodas])*('[1]3.4'!AX$7='[1]2.SAN'!$M$4:$M$73),0)),"")</f>
        <v/>
      </c>
      <c r="AY51" s="244" t="str">
        <f t="array" ref="AY51">IFERROR(INDEX([1]!Sanaudos[Saskaita],MATCH(1,('[1]3.4'!$AM51=[1]!Sanaudos[Kodas])*('[1]3.4'!AY$7='[1]2.SAN'!$M$4:$M$73),0)),"")</f>
        <v/>
      </c>
      <c r="AZ51" s="244" t="str">
        <f t="array" ref="AZ51">IFERROR(INDEX([1]!Sanaudos[Saskaita],MATCH(1,('[1]3.4'!$AM51=[1]!Sanaudos[Kodas])*('[1]3.4'!AZ$7='[1]2.SAN'!$M$4:$M$73),0)),"")</f>
        <v/>
      </c>
      <c r="BA51" s="244" t="str">
        <f t="array" ref="BA51">IFERROR(INDEX([1]!Sanaudos[Saskaita],MATCH(1,('[1]3.4'!$AM51=[1]!Sanaudos[Kodas])*('[1]3.4'!BA$7='[1]2.SAN'!$M$4:$M$73),0)),"")</f>
        <v/>
      </c>
      <c r="BB51" s="244" t="str">
        <f t="array" ref="BB51">IFERROR(INDEX([1]!Sanaudos[Saskaita],MATCH(1,('[1]3.4'!$AM51=[1]!Sanaudos[Kodas])*('[1]3.4'!BB$7='[1]2.SAN'!$M$4:$M$73),0)),"")</f>
        <v/>
      </c>
      <c r="BC51" s="244" t="str">
        <f t="array" ref="BC51">IFERROR(INDEX([1]!Sanaudos[Saskaita],MATCH(1,('[1]3.4'!$AM51=[1]!Sanaudos[Kodas])*('[1]3.4'!BC$7='[1]2.SAN'!$M$4:$M$73),0)),"")</f>
        <v/>
      </c>
      <c r="BD51" s="244" t="str">
        <f t="array" ref="BD51">IFERROR(INDEX([1]!Sanaudos[Saskaita],MATCH(1,('[1]3.4'!$AM51=[1]!Sanaudos[Kodas])*('[1]3.4'!BD$7='[1]2.SAN'!$M$4:$M$73),0)),"")</f>
        <v/>
      </c>
      <c r="BE51" s="244" t="str">
        <f t="array" ref="BE51">IFERROR(INDEX([1]!Sanaudos[Saskaita],MATCH(1,('[1]3.4'!$AM51=[1]!Sanaudos[Kodas])*('[1]3.4'!BE$7='[1]2.SAN'!$M$4:$M$73),0)),"")</f>
        <v/>
      </c>
      <c r="BF51" s="244" t="str">
        <f t="array" ref="BF51">IFERROR(INDEX([1]!Sanaudos[Saskaita],MATCH(1,('[1]3.4'!$AM51=[1]!Sanaudos[Kodas])*('[1]3.4'!BF$7='[1]2.SAN'!$M$4:$M$73),0)),"")</f>
        <v/>
      </c>
      <c r="BG51" s="244" t="str">
        <f t="array" ref="BG51">IFERROR(INDEX([1]!Sanaudos[Saskaita],MATCH(1,('[1]3.4'!$AM51=[1]!Sanaudos[Kodas])*('[1]3.4'!BG$7='[1]2.SAN'!$M$4:$M$73),0)),"")</f>
        <v/>
      </c>
      <c r="BH51" s="244" t="str">
        <f t="array" ref="BH51">IFERROR(INDEX([1]!Sanaudos[Saskaita],MATCH(1,('[1]3.4'!$AM51=[1]!Sanaudos[Kodas])*('[1]3.4'!BH$7='[1]2.SAN'!$M$4:$M$73),0)),"")</f>
        <v/>
      </c>
      <c r="BI51" s="244" t="str">
        <f t="array" ref="BI51">IFERROR(INDEX([1]!Sanaudos[Saskaita],MATCH(1,('[1]3.4'!$AM51=[1]!Sanaudos[Kodas])*('[1]3.4'!BI$7='[1]2.SAN'!$M$4:$M$73),0)),"")</f>
        <v/>
      </c>
      <c r="BJ51" s="244" t="str">
        <f t="array" ref="BJ51">IFERROR(INDEX([1]!Sanaudos[Saskaita],MATCH(1,('[1]3.4'!$AM51=[1]!Sanaudos[Kodas])*('[1]3.4'!BJ$7='[1]2.SAN'!$M$4:$M$73),0)),"")</f>
        <v/>
      </c>
      <c r="BK51" s="244" t="str">
        <f t="array" ref="BK51">IFERROR(INDEX([1]!Sanaudos[Saskaita],MATCH(1,('[1]3.4'!$AM51=[1]!Sanaudos[Kodas])*('[1]3.4'!BK$7='[1]2.SAN'!$M$4:$M$73),0)),"")</f>
        <v/>
      </c>
      <c r="BL51" s="244" t="str">
        <f t="array" ref="BL51">IFERROR(INDEX([1]!Sanaudos[Saskaita],MATCH(1,('[1]3.4'!$AM51=[1]!Sanaudos[Kodas])*('[1]3.4'!BL$7='[1]2.SAN'!$M$4:$M$73),0)),"")</f>
        <v/>
      </c>
      <c r="BM51" s="244" t="str">
        <f t="array" ref="BM51">IFERROR(INDEX([1]!Sanaudos[Saskaita],MATCH(1,('[1]3.4'!$AM51=[1]!Sanaudos[Kodas])*('[1]3.4'!BM$7='[1]2.SAN'!$M$4:$M$73),0)),"")</f>
        <v/>
      </c>
      <c r="BN51" s="244" t="str">
        <f t="array" ref="BN51">IFERROR(INDEX([1]!Sanaudos[Saskaita],MATCH(1,('[1]3.4'!$AM51=[1]!Sanaudos[Kodas])*('[1]3.4'!BN$7='[1]2.SAN'!$M$4:$M$73),0)),"")</f>
        <v/>
      </c>
      <c r="BO51" s="244" t="str">
        <f t="array" ref="BO51">IFERROR(INDEX([1]!Sanaudos[Saskaita],MATCH(1,('[1]3.4'!$AM51=[1]!Sanaudos[Kodas])*('[1]3.4'!BO$7='[1]2.SAN'!$M$4:$M$73),0)),"")</f>
        <v/>
      </c>
      <c r="BP51" s="244" t="str">
        <f t="array" ref="BP51">IFERROR(INDEX([1]!Sanaudos[Saskaita],MATCH(1,('[1]3.4'!$AM51=[1]!Sanaudos[Kodas])*('[1]3.4'!BP$7='[1]2.SAN'!$M$4:$M$73),0)),"")</f>
        <v/>
      </c>
      <c r="BQ51" s="244" t="str">
        <f t="array" ref="BQ51">IFERROR(INDEX([1]!Sanaudos[Saskaita],MATCH(1,('[1]3.4'!$AM51=[1]!Sanaudos[Kodas])*('[1]3.4'!BQ$7='[1]2.SAN'!$M$4:$M$73),0)),"")</f>
        <v/>
      </c>
      <c r="BR51" s="244" t="str">
        <f t="array" ref="BR51">IFERROR(INDEX([1]!Sanaudos[Saskaita],MATCH(1,('[1]3.4'!$AM51=[1]!Sanaudos[Kodas])*('[1]3.4'!BR$7='[1]2.SAN'!$M$4:$M$73),0)),"")</f>
        <v/>
      </c>
      <c r="BS51" s="244" t="str">
        <f t="array" ref="BS51">IFERROR(INDEX([1]!Sanaudos[Saskaita],MATCH(1,('[1]3.4'!$AM51=[1]!Sanaudos[Kodas])*('[1]3.4'!BS$7='[1]2.SAN'!$M$4:$M$73),0)),"")</f>
        <v/>
      </c>
      <c r="BT51" s="244" t="str">
        <f t="array" ref="BT51">IFERROR(INDEX([1]!Sanaudos[Saskaita],MATCH(1,('[1]3.4'!$AM51=[1]!Sanaudos[Kodas])*('[1]3.4'!BT$7='[1]2.SAN'!$M$4:$M$73),0)),"")</f>
        <v/>
      </c>
      <c r="BU51" s="244" t="str">
        <f t="array" ref="BU51">IFERROR(INDEX([1]!Sanaudos[Saskaita],MATCH(1,('[1]3.4'!$AM51=[1]!Sanaudos[Kodas])*('[1]3.4'!BU$7='[1]2.SAN'!$M$4:$M$73),0)),"")</f>
        <v/>
      </c>
      <c r="BV51" s="244" t="str">
        <f t="array" ref="BV51">IFERROR(INDEX([1]!Sanaudos[Saskaita],MATCH(1,('[1]3.4'!$AM51=[1]!Sanaudos[Kodas])*('[1]3.4'!BV$7='[1]2.SAN'!$M$4:$M$73),0)),"")</f>
        <v/>
      </c>
      <c r="BW51" s="244" t="str">
        <f t="array" ref="BW51">IFERROR(INDEX([1]!Sanaudos[Saskaita],MATCH(1,('[1]3.4'!$AM51=[1]!Sanaudos[Kodas])*('[1]3.4'!BW$7='[1]2.SAN'!$M$4:$M$73),0)),"")</f>
        <v/>
      </c>
      <c r="BX51" s="244" t="str">
        <f t="array" ref="BX51">IFERROR(INDEX([1]!Sanaudos[Saskaita],MATCH(1,('[1]3.4'!$AM51=[1]!Sanaudos[Kodas])*('[1]3.4'!BX$7='[1]2.SAN'!$M$4:$M$73),0)),"")</f>
        <v/>
      </c>
      <c r="BY51" s="244" t="str">
        <f t="array" ref="BY51">IFERROR(INDEX([1]!Sanaudos[Saskaita],MATCH(1,('[1]3.4'!$AM51=[1]!Sanaudos[Kodas])*('[1]3.4'!BY$7='[1]2.SAN'!$M$4:$M$73),0)),"")</f>
        <v/>
      </c>
      <c r="BZ51" s="244" t="str">
        <f t="array" ref="BZ51">IFERROR(INDEX([1]!Sanaudos[Saskaita],MATCH(1,('[1]3.4'!$AM51=[1]!Sanaudos[Kodas])*('[1]3.4'!BZ$7='[1]2.SAN'!$M$4:$M$73),0)),"")</f>
        <v/>
      </c>
      <c r="CA51" s="244" t="str">
        <f t="array" ref="CA51">IFERROR(INDEX([1]!Sanaudos[Saskaita],MATCH(1,('[1]3.4'!$AM51=[1]!Sanaudos[Kodas])*('[1]3.4'!CA$7='[1]2.SAN'!$M$4:$M$73),0)),"")</f>
        <v/>
      </c>
      <c r="CB51" s="244" t="str">
        <f t="array" ref="CB51">IFERROR(INDEX([1]!Sanaudos[Saskaita],MATCH(1,('[1]3.4'!$AM51=[1]!Sanaudos[Kodas])*('[1]3.4'!CB$7='[1]2.SAN'!$M$4:$M$73),0)),"")</f>
        <v/>
      </c>
      <c r="CC51" s="244" t="str">
        <f t="array" ref="CC51">IFERROR(INDEX([1]!Sanaudos[Saskaita],MATCH(1,('[1]3.4'!$AM51=[1]!Sanaudos[Kodas])*('[1]3.4'!CC$7='[1]2.SAN'!$M$4:$M$73),0)),"")</f>
        <v/>
      </c>
      <c r="CD51" s="244" t="str">
        <f t="array" ref="CD51">IFERROR(INDEX([1]!Sanaudos[Saskaita],MATCH(1,('[1]3.4'!$AM51=[1]!Sanaudos[Kodas])*('[1]3.4'!CD$7='[1]2.SAN'!$M$4:$M$73),0)),"")</f>
        <v/>
      </c>
      <c r="CE51" s="244" t="str">
        <f t="array" ref="CE51">IFERROR(INDEX([1]!Sanaudos[Saskaita],MATCH(1,('[1]3.4'!$AM51=[1]!Sanaudos[Kodas])*('[1]3.4'!CE$7='[1]2.SAN'!$M$4:$M$73),0)),"")</f>
        <v/>
      </c>
      <c r="CF51" s="244" t="str">
        <f t="array" ref="CF51">IFERROR(INDEX([1]!Sanaudos[Saskaita],MATCH(1,('[1]3.4'!$AM51=[1]!Sanaudos[Kodas])*('[1]3.4'!CF$7='[1]2.SAN'!$M$4:$M$73),0)),"")</f>
        <v/>
      </c>
      <c r="CG51" s="244" t="str">
        <f t="array" ref="CG51">IFERROR(INDEX([1]!Sanaudos[Saskaita],MATCH(1,('[1]3.4'!$AM51=[1]!Sanaudos[Kodas])*('[1]3.4'!CG$7='[1]2.SAN'!$M$4:$M$73),0)),"")</f>
        <v/>
      </c>
      <c r="CH51" s="244" t="str">
        <f t="array" ref="CH51">IFERROR(INDEX([1]!Sanaudos[Saskaita],MATCH(1,('[1]3.4'!$AM51=[1]!Sanaudos[Kodas])*('[1]3.4'!CH$7='[1]2.SAN'!$M$4:$M$73),0)),"")</f>
        <v/>
      </c>
      <c r="CI51" s="244" t="str">
        <f t="array" ref="CI51">IFERROR(INDEX([1]!Sanaudos[Saskaita],MATCH(1,('[1]3.4'!$AM51=[1]!Sanaudos[Kodas])*('[1]3.4'!CI$7='[1]2.SAN'!$M$4:$M$73),0)),"")</f>
        <v/>
      </c>
      <c r="CJ51" s="244" t="str">
        <f t="array" ref="CJ51">IFERROR(INDEX([1]!Sanaudos[Saskaita],MATCH(1,('[1]3.4'!$AM51=[1]!Sanaudos[Kodas])*('[1]3.4'!CJ$7='[1]2.SAN'!$M$4:$M$73),0)),"")</f>
        <v/>
      </c>
      <c r="CK51" s="244" t="str">
        <f t="array" ref="CK51">IFERROR(INDEX([1]!Sanaudos[Saskaita],MATCH(1,('[1]3.4'!$AM51=[1]!Sanaudos[Kodas])*('[1]3.4'!CK$7='[1]2.SAN'!$M$4:$M$73),0)),"")</f>
        <v/>
      </c>
      <c r="CL51" s="244" t="str">
        <f t="array" ref="CL51">IFERROR(INDEX([1]!Sanaudos[Saskaita],MATCH(1,('[1]3.4'!$AM51=[1]!Sanaudos[Kodas])*('[1]3.4'!CL$7='[1]2.SAN'!$M$4:$M$73),0)),"")</f>
        <v/>
      </c>
      <c r="CM51" s="244" t="str">
        <f t="array" ref="CM51">IFERROR(INDEX([1]!Sanaudos[Saskaita],MATCH(1,('[1]3.4'!$AM51=[1]!Sanaudos[Kodas])*('[1]3.4'!CM$7='[1]2.SAN'!$M$4:$M$73),0)),"")</f>
        <v/>
      </c>
      <c r="CN51" s="244" t="str">
        <f t="array" ref="CN51">IFERROR(INDEX([1]!Sanaudos[Saskaita],MATCH(1,('[1]3.4'!$AM51=[1]!Sanaudos[Kodas])*('[1]3.4'!CN$7='[1]2.SAN'!$M$4:$M$73),0)),"")</f>
        <v/>
      </c>
      <c r="CO51" s="244" t="str">
        <f t="array" ref="CO51">IFERROR(INDEX([1]!Sanaudos[Saskaita],MATCH(1,('[1]3.4'!$AM51=[1]!Sanaudos[Kodas])*('[1]3.4'!CO$7='[1]2.SAN'!$M$4:$M$73),0)),"")</f>
        <v/>
      </c>
      <c r="CP51" s="244" t="str">
        <f t="array" ref="CP51">IFERROR(INDEX([1]!Sanaudos[Saskaita],MATCH(1,('[1]3.4'!$AM51=[1]!Sanaudos[Kodas])*('[1]3.4'!CP$7='[1]2.SAN'!$M$4:$M$73),0)),"")</f>
        <v/>
      </c>
      <c r="CQ51" s="244" t="str">
        <f t="array" ref="CQ51">IFERROR(INDEX([1]!Sanaudos[Saskaita],MATCH(1,('[1]3.4'!$AM51=[1]!Sanaudos[Kodas])*('[1]3.4'!CQ$7='[1]2.SAN'!$M$4:$M$73),0)),"")</f>
        <v/>
      </c>
      <c r="CR51" s="244" t="str">
        <f t="array" ref="CR51">IFERROR(INDEX([1]!Sanaudos[Saskaita],MATCH(1,('[1]3.4'!$AM51=[1]!Sanaudos[Kodas])*('[1]3.4'!CR$7='[1]2.SAN'!$M$4:$M$73),0)),"")</f>
        <v/>
      </c>
      <c r="CS51" s="244" t="str">
        <f t="array" ref="CS51">IFERROR(INDEX([1]!Sanaudos[Saskaita],MATCH(1,('[1]3.4'!$AM51=[1]!Sanaudos[Kodas])*('[1]3.4'!CS$7='[1]2.SAN'!$M$4:$M$73),0)),"")</f>
        <v/>
      </c>
      <c r="CT51" s="244" t="str">
        <f t="array" ref="CT51">IFERROR(INDEX([1]!Sanaudos[Saskaita],MATCH(1,('[1]3.4'!$AM51=[1]!Sanaudos[Kodas])*('[1]3.4'!CT$7='[1]2.SAN'!$M$4:$M$73),0)),"")</f>
        <v/>
      </c>
      <c r="CU51" s="244" t="str">
        <f t="array" ref="CU51">IFERROR(INDEX([1]!Sanaudos[Saskaita],MATCH(1,('[1]3.4'!$AM51=[1]!Sanaudos[Kodas])*('[1]3.4'!CU$7='[1]2.SAN'!$M$4:$M$73),0)),"")</f>
        <v/>
      </c>
      <c r="CV51" s="244" t="str">
        <f t="array" ref="CV51">IFERROR(INDEX([1]!Sanaudos[Saskaita],MATCH(1,('[1]3.4'!$AM51=[1]!Sanaudos[Kodas])*('[1]3.4'!CV$7='[1]2.SAN'!$M$4:$M$73),0)),"")</f>
        <v/>
      </c>
      <c r="CW51" s="244" t="str">
        <f t="array" ref="CW51">IFERROR(INDEX([1]!Sanaudos[Saskaita],MATCH(1,('[1]3.4'!$AM51=[1]!Sanaudos[Kodas])*('[1]3.4'!CW$7='[1]2.SAN'!$M$4:$M$73),0)),"")</f>
        <v/>
      </c>
      <c r="CX51" s="244" t="str">
        <f t="array" ref="CX51">IFERROR(INDEX([1]!Sanaudos[Saskaita],MATCH(1,('[1]3.4'!$AM51=[1]!Sanaudos[Kodas])*('[1]3.4'!CX$7='[1]2.SAN'!$M$4:$M$73),0)),"")</f>
        <v/>
      </c>
      <c r="CY51" s="244" t="str">
        <f t="array" ref="CY51">IFERROR(INDEX([1]!Sanaudos[Saskaita],MATCH(1,('[1]3.4'!$AM51=[1]!Sanaudos[Kodas])*('[1]3.4'!CY$7='[1]2.SAN'!$M$4:$M$73),0)),"")</f>
        <v/>
      </c>
      <c r="CZ51" s="244" t="str">
        <f t="array" ref="CZ51">IFERROR(INDEX([1]!Sanaudos[Saskaita],MATCH(1,('[1]3.4'!$AM51=[1]!Sanaudos[Kodas])*('[1]3.4'!CZ$7='[1]2.SAN'!$M$4:$M$73),0)),"")</f>
        <v/>
      </c>
      <c r="DA51" s="244" t="str">
        <f t="array" ref="DA51">IFERROR(INDEX([1]!Sanaudos[Saskaita],MATCH(1,('[1]3.4'!$AM51=[1]!Sanaudos[Kodas])*('[1]3.4'!DA$7='[1]2.SAN'!$M$4:$M$73),0)),"")</f>
        <v/>
      </c>
      <c r="DB51" s="244" t="str">
        <f t="array" ref="DB51">IFERROR(INDEX([1]!Sanaudos[Saskaita],MATCH(1,('[1]3.4'!$AM51=[1]!Sanaudos[Kodas])*('[1]3.4'!DB$7='[1]2.SAN'!$M$4:$M$73),0)),"")</f>
        <v/>
      </c>
      <c r="DC51" s="244" t="str">
        <f t="array" ref="DC51">IFERROR(INDEX([1]!Sanaudos[Saskaita],MATCH(1,('[1]3.4'!$AM51=[1]!Sanaudos[Kodas])*('[1]3.4'!DC$7='[1]2.SAN'!$M$4:$M$73),0)),"")</f>
        <v/>
      </c>
      <c r="DD51" s="244" t="str">
        <f t="array" ref="DD51">IFERROR(INDEX([1]!Sanaudos[Saskaita],MATCH(1,('[1]3.4'!$AM51=[1]!Sanaudos[Kodas])*('[1]3.4'!DD$7='[1]2.SAN'!$M$4:$M$73),0)),"")</f>
        <v/>
      </c>
      <c r="DE51" s="244" t="str">
        <f t="array" ref="DE51">IFERROR(INDEX([1]!Sanaudos[Saskaita],MATCH(1,('[1]3.4'!$AM51=[1]!Sanaudos[Kodas])*('[1]3.4'!DE$7='[1]2.SAN'!$M$4:$M$73),0)),"")</f>
        <v/>
      </c>
      <c r="DF51" s="244" t="str">
        <f t="array" ref="DF51">IFERROR(INDEX([1]!Sanaudos[Saskaita],MATCH(1,('[1]3.4'!$AM51=[1]!Sanaudos[Kodas])*('[1]3.4'!DF$7='[1]2.SAN'!$M$4:$M$73),0)),"")</f>
        <v/>
      </c>
      <c r="DG51" s="244" t="str">
        <f t="array" ref="DG51">IFERROR(INDEX([1]!Sanaudos[Saskaita],MATCH(1,('[1]3.4'!$AM51=[1]!Sanaudos[Kodas])*('[1]3.4'!DG$7='[1]2.SAN'!$M$4:$M$73),0)),"")</f>
        <v/>
      </c>
      <c r="DH51" s="244" t="str">
        <f t="array" ref="DH51">IFERROR(INDEX([1]!Sanaudos[Saskaita],MATCH(1,('[1]3.4'!$AM51=[1]!Sanaudos[Kodas])*('[1]3.4'!DH$7='[1]2.SAN'!$M$4:$M$73),0)),"")</f>
        <v/>
      </c>
      <c r="DI51" s="244" t="str">
        <f t="array" ref="DI51">IFERROR(INDEX([1]!Sanaudos[Saskaita],MATCH(1,('[1]3.4'!$AM51=[1]!Sanaudos[Kodas])*('[1]3.4'!DI$7='[1]2.SAN'!$M$4:$M$73),0)),"")</f>
        <v/>
      </c>
      <c r="DJ51" s="244" t="str">
        <f t="array" ref="DJ51">IFERROR(INDEX([1]!Sanaudos[Saskaita],MATCH(1,('[1]3.4'!$AM51=[1]!Sanaudos[Kodas])*('[1]3.4'!DJ$7='[1]2.SAN'!$M$4:$M$73),0)),"")</f>
        <v/>
      </c>
      <c r="DK51" s="244" t="str">
        <f t="array" ref="DK51">IFERROR(INDEX([1]!Sanaudos[Saskaita],MATCH(1,('[1]3.4'!$AM51=[1]!Sanaudos[Kodas])*('[1]3.4'!DK$7='[1]2.SAN'!$M$4:$M$73),0)),"")</f>
        <v/>
      </c>
      <c r="DL51" s="244" t="str">
        <f t="array" ref="DL51">IFERROR(INDEX([1]!Sanaudos[Saskaita],MATCH(1,('[1]3.4'!$AM51=[1]!Sanaudos[Kodas])*('[1]3.4'!DL$7='[1]2.SAN'!$M$4:$M$73),0)),"")</f>
        <v/>
      </c>
      <c r="DM51" s="244" t="str">
        <f t="array" ref="DM51">IFERROR(INDEX([1]!Sanaudos[Saskaita],MATCH(1,('[1]3.4'!$AM51=[1]!Sanaudos[Kodas])*('[1]3.4'!DM$7='[1]2.SAN'!$M$4:$M$73),0)),"")</f>
        <v/>
      </c>
      <c r="DN51" s="244" t="str">
        <f t="array" ref="DN51">IFERROR(INDEX([1]!Sanaudos[Saskaita],MATCH(1,('[1]3.4'!$AM51=[1]!Sanaudos[Kodas])*('[1]3.4'!DN$7='[1]2.SAN'!$M$4:$M$73),0)),"")</f>
        <v/>
      </c>
      <c r="DO51" s="244" t="str">
        <f t="array" ref="DO51">IFERROR(INDEX([1]!Sanaudos[Saskaita],MATCH(1,('[1]3.4'!$AM51=[1]!Sanaudos[Kodas])*('[1]3.4'!DO$7='[1]2.SAN'!$M$4:$M$73),0)),"")</f>
        <v/>
      </c>
      <c r="DP51" s="244" t="str">
        <f t="array" ref="DP51">IFERROR(INDEX([1]!Sanaudos[Saskaita],MATCH(1,('[1]3.4'!$AM51=[1]!Sanaudos[Kodas])*('[1]3.4'!DP$7='[1]2.SAN'!$M$4:$M$73),0)),"")</f>
        <v/>
      </c>
      <c r="DQ51" s="244" t="str">
        <f t="array" ref="DQ51">IFERROR(INDEX([1]!Sanaudos[Saskaita],MATCH(1,('[1]3.4'!$AM51=[1]!Sanaudos[Kodas])*('[1]3.4'!DQ$7='[1]2.SAN'!$M$4:$M$73),0)),"")</f>
        <v/>
      </c>
      <c r="DR51" s="244" t="str">
        <f t="array" ref="DR51">IFERROR(INDEX([1]!Sanaudos[Saskaita],MATCH(1,('[1]3.4'!$AM51=[1]!Sanaudos[Kodas])*('[1]3.4'!DR$7='[1]2.SAN'!$M$4:$M$73),0)),"")</f>
        <v/>
      </c>
      <c r="DS51" s="244" t="str">
        <f t="array" ref="DS51">IFERROR(INDEX([1]!Sanaudos[Saskaita],MATCH(1,('[1]3.4'!$AM51=[1]!Sanaudos[Kodas])*('[1]3.4'!DS$7='[1]2.SAN'!$M$4:$M$73),0)),"")</f>
        <v/>
      </c>
      <c r="DT51" s="244" t="str">
        <f t="array" ref="DT51">IFERROR(INDEX([1]!Sanaudos[Saskaita],MATCH(1,('[1]3.4'!$AM51=[1]!Sanaudos[Kodas])*('[1]3.4'!DT$7='[1]2.SAN'!$M$4:$M$73),0)),"")</f>
        <v/>
      </c>
      <c r="DU51" s="244" t="str">
        <f t="array" ref="DU51">IFERROR(INDEX([1]!Sanaudos[Saskaita],MATCH(1,('[1]3.4'!$AM51=[1]!Sanaudos[Kodas])*('[1]3.4'!DU$7='[1]2.SAN'!$M$4:$M$73),0)),"")</f>
        <v/>
      </c>
      <c r="DV51" s="244" t="str">
        <f t="array" ref="DV51">IFERROR(INDEX([1]!Sanaudos[Saskaita],MATCH(1,('[1]3.4'!$AM51=[1]!Sanaudos[Kodas])*('[1]3.4'!DV$7='[1]2.SAN'!$M$4:$M$73),0)),"")</f>
        <v/>
      </c>
      <c r="DW51" s="244" t="str">
        <f t="array" ref="DW51">IFERROR(INDEX([1]!Sanaudos[Saskaita],MATCH(1,('[1]3.4'!$AM51=[1]!Sanaudos[Kodas])*('[1]3.4'!DW$7='[1]2.SAN'!$M$4:$M$73),0)),"")</f>
        <v/>
      </c>
      <c r="DX51" s="244" t="str">
        <f t="array" ref="DX51">IFERROR(INDEX([1]!Sanaudos[Saskaita],MATCH(1,('[1]3.4'!$AM51=[1]!Sanaudos[Kodas])*('[1]3.4'!DX$7='[1]2.SAN'!$M$4:$M$73),0)),"")</f>
        <v/>
      </c>
      <c r="DY51" s="244" t="str">
        <f t="array" ref="DY51">IFERROR(INDEX([1]!Sanaudos[Saskaita],MATCH(1,('[1]3.4'!$AM51=[1]!Sanaudos[Kodas])*('[1]3.4'!DY$7='[1]2.SAN'!$M$4:$M$73),0)),"")</f>
        <v/>
      </c>
      <c r="DZ51" s="244" t="str">
        <f t="array" ref="DZ51">IFERROR(INDEX([1]!Sanaudos[Saskaita],MATCH(1,('[1]3.4'!$AM51=[1]!Sanaudos[Kodas])*('[1]3.4'!DZ$7='[1]2.SAN'!$M$4:$M$73),0)),"")</f>
        <v/>
      </c>
      <c r="EA51" s="244" t="str">
        <f t="array" ref="EA51">IFERROR(INDEX([1]!Sanaudos[Saskaita],MATCH(1,('[1]3.4'!$AM51=[1]!Sanaudos[Kodas])*('[1]3.4'!EA$7='[1]2.SAN'!$M$4:$M$73),0)),"")</f>
        <v/>
      </c>
      <c r="EB51" s="244" t="str">
        <f t="array" ref="EB51">IFERROR(INDEX([1]!Sanaudos[Saskaita],MATCH(1,('[1]3.4'!$AM51=[1]!Sanaudos[Kodas])*('[1]3.4'!EB$7='[1]2.SAN'!$M$4:$M$73),0)),"")</f>
        <v/>
      </c>
      <c r="EC51" s="244" t="str">
        <f t="array" ref="EC51">IFERROR(INDEX([1]!Sanaudos[Saskaita],MATCH(1,('[1]3.4'!$AM51=[1]!Sanaudos[Kodas])*('[1]3.4'!EC$7='[1]2.SAN'!$M$4:$M$73),0)),"")</f>
        <v/>
      </c>
      <c r="ED51" s="244" t="str">
        <f t="array" ref="ED51">IFERROR(INDEX([1]!Sanaudos[Saskaita],MATCH(1,('[1]3.4'!$AM51=[1]!Sanaudos[Kodas])*('[1]3.4'!ED$7='[1]2.SAN'!$M$4:$M$73),0)),"")</f>
        <v/>
      </c>
      <c r="EE51" s="244" t="str">
        <f t="array" ref="EE51">IFERROR(INDEX([1]!Sanaudos[Saskaita],MATCH(1,('[1]3.4'!$AM51=[1]!Sanaudos[Kodas])*('[1]3.4'!EE$7='[1]2.SAN'!$M$4:$M$73),0)),"")</f>
        <v/>
      </c>
      <c r="EF51" s="244" t="str">
        <f t="array" ref="EF51">IFERROR(INDEX([1]!Sanaudos[Saskaita],MATCH(1,('[1]3.4'!$AM51=[1]!Sanaudos[Kodas])*('[1]3.4'!EF$7='[1]2.SAN'!$M$4:$M$73),0)),"")</f>
        <v/>
      </c>
      <c r="EG51" s="244" t="str">
        <f t="array" ref="EG51">IFERROR(INDEX([1]!Sanaudos[Saskaita],MATCH(1,('[1]3.4'!$AM51=[1]!Sanaudos[Kodas])*('[1]3.4'!EG$7='[1]2.SAN'!$M$4:$M$73),0)),"")</f>
        <v/>
      </c>
      <c r="EH51" s="244" t="str">
        <f t="array" ref="EH51">IFERROR(INDEX([1]!Sanaudos[Saskaita],MATCH(1,('[1]3.4'!$AM51=[1]!Sanaudos[Kodas])*('[1]3.4'!EH$7='[1]2.SAN'!$M$4:$M$73),0)),"")</f>
        <v/>
      </c>
      <c r="EI51" s="244" t="str">
        <f t="array" ref="EI51">IFERROR(INDEX([1]!Sanaudos[Saskaita],MATCH(1,('[1]3.4'!$AM51=[1]!Sanaudos[Kodas])*('[1]3.4'!EI$7='[1]2.SAN'!$M$4:$M$73),0)),"")</f>
        <v/>
      </c>
      <c r="EJ51" s="244" t="str">
        <f t="array" ref="EJ51">IFERROR(INDEX([1]!Sanaudos[Saskaita],MATCH(1,('[1]3.4'!$AM51=[1]!Sanaudos[Kodas])*('[1]3.4'!EJ$7='[1]2.SAN'!$M$4:$M$73),0)),"")</f>
        <v/>
      </c>
      <c r="EK51" s="244" t="str">
        <f t="array" ref="EK51">IFERROR(INDEX([1]!Sanaudos[Saskaita],MATCH(1,('[1]3.4'!$AM51=[1]!Sanaudos[Kodas])*('[1]3.4'!EK$7='[1]2.SAN'!$M$4:$M$73),0)),"")</f>
        <v/>
      </c>
      <c r="EL51" s="244" t="str">
        <f t="array" ref="EL51">IFERROR(INDEX([1]!Sanaudos[Saskaita],MATCH(1,('[1]3.4'!$AM51=[1]!Sanaudos[Kodas])*('[1]3.4'!EL$7='[1]2.SAN'!$M$4:$M$73),0)),"")</f>
        <v/>
      </c>
      <c r="EM51" s="244" t="str">
        <f t="array" ref="EM51">IFERROR(INDEX([1]!Sanaudos[Saskaita],MATCH(1,('[1]3.4'!$AM51=[1]!Sanaudos[Kodas])*('[1]3.4'!EM$7='[1]2.SAN'!$M$4:$M$73),0)),"")</f>
        <v/>
      </c>
      <c r="EN51" s="244" t="str">
        <f t="array" ref="EN51">IFERROR(INDEX([1]!Sanaudos[Saskaita],MATCH(1,('[1]3.4'!$AM51=[1]!Sanaudos[Kodas])*('[1]3.4'!EN$7='[1]2.SAN'!$M$4:$M$73),0)),"")</f>
        <v/>
      </c>
      <c r="EO51" s="244" t="str">
        <f t="array" ref="EO51">IFERROR(INDEX([1]!Sanaudos[Saskaita],MATCH(1,('[1]3.4'!$AM51=[1]!Sanaudos[Kodas])*('[1]3.4'!EO$7='[1]2.SAN'!$M$4:$M$73),0)),"")</f>
        <v/>
      </c>
      <c r="EP51" s="244" t="str">
        <f t="array" ref="EP51">IFERROR(INDEX([1]!Sanaudos[Saskaita],MATCH(1,('[1]3.4'!$AM51=[1]!Sanaudos[Kodas])*('[1]3.4'!EP$7='[1]2.SAN'!$M$4:$M$73),0)),"")</f>
        <v/>
      </c>
      <c r="EQ51" s="244" t="str">
        <f t="array" ref="EQ51">IFERROR(INDEX([1]!Sanaudos[Saskaita],MATCH(1,('[1]3.4'!$AM51=[1]!Sanaudos[Kodas])*('[1]3.4'!EQ$7='[1]2.SAN'!$M$4:$M$73),0)),"")</f>
        <v/>
      </c>
      <c r="ER51" s="244" t="str">
        <f t="array" ref="ER51">IFERROR(INDEX([1]!Sanaudos[Saskaita],MATCH(1,('[1]3.4'!$AM51=[1]!Sanaudos[Kodas])*('[1]3.4'!ER$7='[1]2.SAN'!$M$4:$M$73),0)),"")</f>
        <v/>
      </c>
      <c r="ES51" s="244" t="str">
        <f t="array" ref="ES51">IFERROR(INDEX([1]!Sanaudos[Saskaita],MATCH(1,('[1]3.4'!$AM51=[1]!Sanaudos[Kodas])*('[1]3.4'!ES$7='[1]2.SAN'!$M$4:$M$73),0)),"")</f>
        <v/>
      </c>
      <c r="ET51" s="244" t="str">
        <f t="array" ref="ET51">IFERROR(INDEX([1]!Sanaudos[Saskaita],MATCH(1,('[1]3.4'!$AM51=[1]!Sanaudos[Kodas])*('[1]3.4'!ET$7='[1]2.SAN'!$M$4:$M$73),0)),"")</f>
        <v/>
      </c>
      <c r="EU51" s="244" t="str">
        <f t="array" ref="EU51">IFERROR(INDEX([1]!Sanaudos[Saskaita],MATCH(1,('[1]3.4'!$AM51=[1]!Sanaudos[Kodas])*('[1]3.4'!EU$7='[1]2.SAN'!$M$4:$M$73),0)),"")</f>
        <v/>
      </c>
      <c r="EV51" s="244" t="str">
        <f t="array" ref="EV51">IFERROR(INDEX([1]!Sanaudos[Saskaita],MATCH(1,('[1]3.4'!$AM51=[1]!Sanaudos[Kodas])*('[1]3.4'!EV$7='[1]2.SAN'!$M$4:$M$73),0)),"")</f>
        <v/>
      </c>
      <c r="EW51" s="244" t="str">
        <f t="array" ref="EW51">IFERROR(INDEX([1]!Sanaudos[Saskaita],MATCH(1,('[1]3.4'!$AM51=[1]!Sanaudos[Kodas])*('[1]3.4'!EW$7='[1]2.SAN'!$M$4:$M$73),0)),"")</f>
        <v/>
      </c>
      <c r="EX51" s="244" t="str">
        <f t="array" ref="EX51">IFERROR(INDEX([1]!Sanaudos[Saskaita],MATCH(1,('[1]3.4'!$AM51=[1]!Sanaudos[Kodas])*('[1]3.4'!EX$7='[1]2.SAN'!$M$4:$M$73),0)),"")</f>
        <v/>
      </c>
      <c r="EY51" s="244" t="str">
        <f t="array" ref="EY51">IFERROR(INDEX([1]!Sanaudos[Saskaita],MATCH(1,('[1]3.4'!$AM51=[1]!Sanaudos[Kodas])*('[1]3.4'!EY$7='[1]2.SAN'!$M$4:$M$73),0)),"")</f>
        <v/>
      </c>
      <c r="EZ51" s="244" t="str">
        <f t="array" ref="EZ51">IFERROR(INDEX([1]!Sanaudos[Saskaita],MATCH(1,('[1]3.4'!$AM51=[1]!Sanaudos[Kodas])*('[1]3.4'!EZ$7='[1]2.SAN'!$M$4:$M$73),0)),"")</f>
        <v/>
      </c>
      <c r="FA51" s="244" t="str">
        <f t="array" ref="FA51">IFERROR(INDEX([1]!Sanaudos[Saskaita],MATCH(1,('[1]3.4'!$AM51=[1]!Sanaudos[Kodas])*('[1]3.4'!FA$7='[1]2.SAN'!$M$4:$M$73),0)),"")</f>
        <v/>
      </c>
      <c r="FB51" s="244" t="str">
        <f t="array" ref="FB51">IFERROR(INDEX([1]!Sanaudos[Saskaita],MATCH(1,('[1]3.4'!$AM51=[1]!Sanaudos[Kodas])*('[1]3.4'!FB$7='[1]2.SAN'!$M$4:$M$73),0)),"")</f>
        <v/>
      </c>
      <c r="FC51" s="244" t="str">
        <f t="array" ref="FC51">IFERROR(INDEX([1]!Sanaudos[Saskaita],MATCH(1,('[1]3.4'!$AM51=[1]!Sanaudos[Kodas])*('[1]3.4'!FC$7='[1]2.SAN'!$M$4:$M$73),0)),"")</f>
        <v/>
      </c>
      <c r="FD51" s="244" t="str">
        <f t="array" ref="FD51">IFERROR(INDEX([1]!Sanaudos[Saskaita],MATCH(1,('[1]3.4'!$AM51=[1]!Sanaudos[Kodas])*('[1]3.4'!FD$7='[1]2.SAN'!$M$4:$M$73),0)),"")</f>
        <v/>
      </c>
      <c r="FE51" s="244" t="str">
        <f t="array" ref="FE51">IFERROR(INDEX([1]!Sanaudos[Saskaita],MATCH(1,('[1]3.4'!$AM51=[1]!Sanaudos[Kodas])*('[1]3.4'!FE$7='[1]2.SAN'!$M$4:$M$73),0)),"")</f>
        <v/>
      </c>
      <c r="FF51" s="244" t="str">
        <f t="array" ref="FF51">IFERROR(INDEX([1]!Sanaudos[Saskaita],MATCH(1,('[1]3.4'!$AM51=[1]!Sanaudos[Kodas])*('[1]3.4'!FF$7='[1]2.SAN'!$M$4:$M$73),0)),"")</f>
        <v/>
      </c>
      <c r="FG51" s="244" t="str">
        <f t="array" ref="FG51">IFERROR(INDEX([1]!Sanaudos[Saskaita],MATCH(1,('[1]3.4'!$AM51=[1]!Sanaudos[Kodas])*('[1]3.4'!FG$7='[1]2.SAN'!$M$4:$M$73),0)),"")</f>
        <v/>
      </c>
      <c r="FH51" s="244" t="str">
        <f t="array" ref="FH51">IFERROR(INDEX([1]!Sanaudos[Saskaita],MATCH(1,('[1]3.4'!$AM51=[1]!Sanaudos[Kodas])*('[1]3.4'!FH$7='[1]2.SAN'!$M$4:$M$73),0)),"")</f>
        <v/>
      </c>
      <c r="FI51" s="244" t="str">
        <f t="array" ref="FI51">IFERROR(INDEX([1]!Sanaudos[Saskaita],MATCH(1,('[1]3.4'!$AM51=[1]!Sanaudos[Kodas])*('[1]3.4'!FI$7='[1]2.SAN'!$M$4:$M$73),0)),"")</f>
        <v/>
      </c>
      <c r="FJ51" s="244" t="str">
        <f t="array" ref="FJ51">IFERROR(INDEX([1]!Sanaudos[Saskaita],MATCH(1,('[1]3.4'!$AM51=[1]!Sanaudos[Kodas])*('[1]3.4'!FJ$7='[1]2.SAN'!$M$4:$M$73),0)),"")</f>
        <v/>
      </c>
      <c r="FK51" s="244" t="str">
        <f t="array" ref="FK51">IFERROR(INDEX([1]!Sanaudos[Saskaita],MATCH(1,('[1]3.4'!$AM51=[1]!Sanaudos[Kodas])*('[1]3.4'!FK$7='[1]2.SAN'!$M$4:$M$73),0)),"")</f>
        <v/>
      </c>
      <c r="FL51" s="244" t="str">
        <f t="array" ref="FL51">IFERROR(INDEX([1]!Sanaudos[Saskaita],MATCH(1,('[1]3.4'!$AM51=[1]!Sanaudos[Kodas])*('[1]3.4'!FL$7='[1]2.SAN'!$M$4:$M$73),0)),"")</f>
        <v/>
      </c>
      <c r="FM51" s="244" t="str">
        <f t="array" ref="FM51">IFERROR(INDEX([1]!Sanaudos[Saskaita],MATCH(1,('[1]3.4'!$AM51=[1]!Sanaudos[Kodas])*('[1]3.4'!FM$7='[1]2.SAN'!$M$4:$M$73),0)),"")</f>
        <v/>
      </c>
      <c r="FN51" s="244" t="str">
        <f t="array" ref="FN51">IFERROR(INDEX([1]!Sanaudos[Saskaita],MATCH(1,('[1]3.4'!$AM51=[1]!Sanaudos[Kodas])*('[1]3.4'!FN$7='[1]2.SAN'!$M$4:$M$73),0)),"")</f>
        <v/>
      </c>
      <c r="FO51" s="244" t="str">
        <f t="array" ref="FO51">IFERROR(INDEX([1]!Sanaudos[Saskaita],MATCH(1,('[1]3.4'!$AM51=[1]!Sanaudos[Kodas])*('[1]3.4'!FO$7='[1]2.SAN'!$M$4:$M$73),0)),"")</f>
        <v/>
      </c>
      <c r="FP51" s="244" t="str">
        <f t="array" ref="FP51">IFERROR(INDEX([1]!Sanaudos[Saskaita],MATCH(1,('[1]3.4'!$AM51=[1]!Sanaudos[Kodas])*('[1]3.4'!FP$7='[1]2.SAN'!$M$4:$M$73),0)),"")</f>
        <v/>
      </c>
      <c r="FQ51" s="244" t="str">
        <f t="array" ref="FQ51">IFERROR(INDEX([1]!Sanaudos[Saskaita],MATCH(1,('[1]3.4'!$AM51=[1]!Sanaudos[Kodas])*('[1]3.4'!FQ$7='[1]2.SAN'!$M$4:$M$73),0)),"")</f>
        <v/>
      </c>
      <c r="FR51" s="244" t="str">
        <f t="array" ref="FR51">IFERROR(INDEX([1]!Sanaudos[Saskaita],MATCH(1,('[1]3.4'!$AM51=[1]!Sanaudos[Kodas])*('[1]3.4'!FR$7='[1]2.SAN'!$M$4:$M$73),0)),"")</f>
        <v/>
      </c>
      <c r="FS51" s="244" t="str">
        <f t="array" ref="FS51">IFERROR(INDEX([1]!Sanaudos[Saskaita],MATCH(1,('[1]3.4'!$AM51=[1]!Sanaudos[Kodas])*('[1]3.4'!FS$7='[1]2.SAN'!$M$4:$M$73),0)),"")</f>
        <v/>
      </c>
      <c r="FT51" s="244" t="str">
        <f t="array" ref="FT51">IFERROR(INDEX([1]!Sanaudos[Saskaita],MATCH(1,('[1]3.4'!$AM51=[1]!Sanaudos[Kodas])*('[1]3.4'!FT$7='[1]2.SAN'!$M$4:$M$73),0)),"")</f>
        <v/>
      </c>
      <c r="FU51" s="244" t="str">
        <f t="array" ref="FU51">IFERROR(INDEX([1]!Sanaudos[Saskaita],MATCH(1,('[1]3.4'!$AM51=[1]!Sanaudos[Kodas])*('[1]3.4'!FU$7='[1]2.SAN'!$M$4:$M$73),0)),"")</f>
        <v/>
      </c>
      <c r="FV51" s="244" t="str">
        <f t="array" ref="FV51">IFERROR(INDEX([1]!Sanaudos[Saskaita],MATCH(1,('[1]3.4'!$AM51=[1]!Sanaudos[Kodas])*('[1]3.4'!FV$7='[1]2.SAN'!$M$4:$M$73),0)),"")</f>
        <v/>
      </c>
      <c r="FW51" s="244" t="str">
        <f t="array" ref="FW51">IFERROR(INDEX([1]!Sanaudos[Saskaita],MATCH(1,('[1]3.4'!$AM51=[1]!Sanaudos[Kodas])*('[1]3.4'!FW$7='[1]2.SAN'!$M$4:$M$73),0)),"")</f>
        <v/>
      </c>
      <c r="FX51" s="244" t="str">
        <f t="array" ref="FX51">IFERROR(INDEX([1]!Sanaudos[Saskaita],MATCH(1,('[1]3.4'!$AM51=[1]!Sanaudos[Kodas])*('[1]3.4'!FX$7='[1]2.SAN'!$M$4:$M$73),0)),"")</f>
        <v/>
      </c>
      <c r="FY51" s="244" t="str">
        <f t="array" ref="FY51">IFERROR(INDEX([1]!Sanaudos[Saskaita],MATCH(1,('[1]3.4'!$AM51=[1]!Sanaudos[Kodas])*('[1]3.4'!FY$7='[1]2.SAN'!$M$4:$M$73),0)),"")</f>
        <v/>
      </c>
      <c r="FZ51" s="244" t="str">
        <f t="array" ref="FZ51">IFERROR(INDEX([1]!Sanaudos[Saskaita],MATCH(1,('[1]3.4'!$AM51=[1]!Sanaudos[Kodas])*('[1]3.4'!FZ$7='[1]2.SAN'!$M$4:$M$73),0)),"")</f>
        <v/>
      </c>
      <c r="GA51" s="244" t="str">
        <f t="array" ref="GA51">IFERROR(INDEX([1]!Sanaudos[Saskaita],MATCH(1,('[1]3.4'!$AM51=[1]!Sanaudos[Kodas])*('[1]3.4'!GA$7='[1]2.SAN'!$M$4:$M$73),0)),"")</f>
        <v/>
      </c>
      <c r="GB51" s="244" t="str">
        <f t="array" ref="GB51">IFERROR(INDEX([1]!Sanaudos[Saskaita],MATCH(1,('[1]3.4'!$AM51=[1]!Sanaudos[Kodas])*('[1]3.4'!GB$7='[1]2.SAN'!$M$4:$M$73),0)),"")</f>
        <v/>
      </c>
      <c r="GC51" s="244" t="str">
        <f t="array" ref="GC51">IFERROR(INDEX([1]!Sanaudos[Saskaita],MATCH(1,('[1]3.4'!$AM51=[1]!Sanaudos[Kodas])*('[1]3.4'!GC$7='[1]2.SAN'!$M$4:$M$73),0)),"")</f>
        <v/>
      </c>
      <c r="GD51" s="244" t="str">
        <f t="array" ref="GD51">IFERROR(INDEX([1]!Sanaudos[Saskaita],MATCH(1,('[1]3.4'!$AM51=[1]!Sanaudos[Kodas])*('[1]3.4'!GD$7='[1]2.SAN'!$M$4:$M$73),0)),"")</f>
        <v/>
      </c>
      <c r="GE51" s="244" t="str">
        <f t="array" ref="GE51">IFERROR(INDEX([1]!Sanaudos[Saskaita],MATCH(1,('[1]3.4'!$AM51=[1]!Sanaudos[Kodas])*('[1]3.4'!GE$7='[1]2.SAN'!$M$4:$M$73),0)),"")</f>
        <v/>
      </c>
      <c r="GF51" s="244" t="str">
        <f t="array" ref="GF51">IFERROR(INDEX([1]!Sanaudos[Saskaita],MATCH(1,('[1]3.4'!$AM51=[1]!Sanaudos[Kodas])*('[1]3.4'!GF$7='[1]2.SAN'!$M$4:$M$73),0)),"")</f>
        <v/>
      </c>
      <c r="GG51" s="244" t="str">
        <f t="array" ref="GG51">IFERROR(INDEX([1]!Sanaudos[Saskaita],MATCH(1,('[1]3.4'!$AM51=[1]!Sanaudos[Kodas])*('[1]3.4'!GG$7='[1]2.SAN'!$M$4:$M$73),0)),"")</f>
        <v/>
      </c>
      <c r="GH51" s="244" t="str">
        <f t="array" ref="GH51">IFERROR(INDEX([1]!Sanaudos[Saskaita],MATCH(1,('[1]3.4'!$AM51=[1]!Sanaudos[Kodas])*('[1]3.4'!GH$7='[1]2.SAN'!$M$4:$M$73),0)),"")</f>
        <v/>
      </c>
      <c r="GI51" s="244" t="str">
        <f t="array" ref="GI51">IFERROR(INDEX([1]!Sanaudos[Saskaita],MATCH(1,('[1]3.4'!$AM51=[1]!Sanaudos[Kodas])*('[1]3.4'!GI$7='[1]2.SAN'!$M$4:$M$73),0)),"")</f>
        <v/>
      </c>
      <c r="GJ51" s="244" t="str">
        <f t="array" ref="GJ51">IFERROR(INDEX([1]!Sanaudos[Saskaita],MATCH(1,('[1]3.4'!$AM51=[1]!Sanaudos[Kodas])*('[1]3.4'!GJ$7='[1]2.SAN'!$M$4:$M$73),0)),"")</f>
        <v/>
      </c>
      <c r="GK51" s="244" t="str">
        <f t="array" ref="GK51">IFERROR(INDEX([1]!Sanaudos[Saskaita],MATCH(1,('[1]3.4'!$AM51=[1]!Sanaudos[Kodas])*('[1]3.4'!GK$7='[1]2.SAN'!$M$4:$M$73),0)),"")</f>
        <v/>
      </c>
      <c r="GL51" s="244" t="str">
        <f t="array" ref="GL51">IFERROR(INDEX([1]!Sanaudos[Saskaita],MATCH(1,('[1]3.4'!$AM51=[1]!Sanaudos[Kodas])*('[1]3.4'!GL$7='[1]2.SAN'!$M$4:$M$73),0)),"")</f>
        <v/>
      </c>
      <c r="GM51" s="244" t="str">
        <f t="array" ref="GM51">IFERROR(INDEX([1]!Sanaudos[Saskaita],MATCH(1,('[1]3.4'!$AM51=[1]!Sanaudos[Kodas])*('[1]3.4'!GM$7='[1]2.SAN'!$M$4:$M$73),0)),"")</f>
        <v/>
      </c>
      <c r="GN51" s="244" t="str">
        <f t="array" ref="GN51">IFERROR(INDEX([1]!Sanaudos[Saskaita],MATCH(1,('[1]3.4'!$AM51=[1]!Sanaudos[Kodas])*('[1]3.4'!GN$7='[1]2.SAN'!$M$4:$M$73),0)),"")</f>
        <v/>
      </c>
      <c r="GO51" s="244" t="str">
        <f t="array" ref="GO51">IFERROR(INDEX([1]!Sanaudos[Saskaita],MATCH(1,('[1]3.4'!$AM51=[1]!Sanaudos[Kodas])*('[1]3.4'!GO$7='[1]2.SAN'!$M$4:$M$73),0)),"")</f>
        <v/>
      </c>
      <c r="GP51" s="244" t="str">
        <f t="array" ref="GP51">IFERROR(INDEX([1]!Sanaudos[Saskaita],MATCH(1,('[1]3.4'!$AM51=[1]!Sanaudos[Kodas])*('[1]3.4'!GP$7='[1]2.SAN'!$M$4:$M$73),0)),"")</f>
        <v/>
      </c>
      <c r="GQ51" s="244" t="str">
        <f t="array" ref="GQ51">IFERROR(INDEX([1]!Sanaudos[Saskaita],MATCH(1,('[1]3.4'!$AM51=[1]!Sanaudos[Kodas])*('[1]3.4'!GQ$7='[1]2.SAN'!$M$4:$M$73),0)),"")</f>
        <v/>
      </c>
      <c r="GR51" s="244" t="str">
        <f t="array" ref="GR51">IFERROR(INDEX([1]!Sanaudos[Saskaita],MATCH(1,('[1]3.4'!$AM51=[1]!Sanaudos[Kodas])*('[1]3.4'!GR$7='[1]2.SAN'!$M$4:$M$73),0)),"")</f>
        <v/>
      </c>
      <c r="GS51" s="244" t="str">
        <f t="array" ref="GS51">IFERROR(INDEX([1]!Sanaudos[Saskaita],MATCH(1,('[1]3.4'!$AM51=[1]!Sanaudos[Kodas])*('[1]3.4'!GS$7='[1]2.SAN'!$M$4:$M$73),0)),"")</f>
        <v/>
      </c>
      <c r="GT51" s="244" t="str">
        <f t="array" ref="GT51">IFERROR(INDEX([1]!Sanaudos[Saskaita],MATCH(1,('[1]3.4'!$AM51=[1]!Sanaudos[Kodas])*('[1]3.4'!GT$7='[1]2.SAN'!$M$4:$M$73),0)),"")</f>
        <v/>
      </c>
      <c r="GU51" s="244" t="str">
        <f t="array" ref="GU51">IFERROR(INDEX([1]!Sanaudos[Saskaita],MATCH(1,('[1]3.4'!$AM51=[1]!Sanaudos[Kodas])*('[1]3.4'!GU$7='[1]2.SAN'!$M$4:$M$73),0)),"")</f>
        <v/>
      </c>
      <c r="GV51" s="244" t="str">
        <f t="array" ref="GV51">IFERROR(INDEX([1]!Sanaudos[Saskaita],MATCH(1,('[1]3.4'!$AM51=[1]!Sanaudos[Kodas])*('[1]3.4'!GV$7='[1]2.SAN'!$M$4:$M$73),0)),"")</f>
        <v/>
      </c>
      <c r="GW51" s="244" t="str">
        <f t="array" ref="GW51">IFERROR(INDEX([1]!Sanaudos[Saskaita],MATCH(1,('[1]3.4'!$AM51=[1]!Sanaudos[Kodas])*('[1]3.4'!GW$7='[1]2.SAN'!$M$4:$M$73),0)),"")</f>
        <v/>
      </c>
      <c r="GX51" s="244" t="str">
        <f t="array" ref="GX51">IFERROR(INDEX([1]!Sanaudos[Saskaita],MATCH(1,('[1]3.4'!$AM51=[1]!Sanaudos[Kodas])*('[1]3.4'!GX$7='[1]2.SAN'!$M$4:$M$73),0)),"")</f>
        <v/>
      </c>
      <c r="GY51" s="244" t="str">
        <f t="array" ref="GY51">IFERROR(INDEX([1]!Sanaudos[Saskaita],MATCH(1,('[1]3.4'!$AM51=[1]!Sanaudos[Kodas])*('[1]3.4'!GY$7='[1]2.SAN'!$M$4:$M$73),0)),"")</f>
        <v/>
      </c>
      <c r="GZ51" s="244" t="str">
        <f t="array" ref="GZ51">IFERROR(INDEX([1]!Sanaudos[Saskaita],MATCH(1,('[1]3.4'!$AM51=[1]!Sanaudos[Kodas])*('[1]3.4'!GZ$7='[1]2.SAN'!$M$4:$M$73),0)),"")</f>
        <v/>
      </c>
      <c r="HA51" s="244" t="str">
        <f t="array" ref="HA51">IFERROR(INDEX([1]!Sanaudos[Saskaita],MATCH(1,('[1]3.4'!$AM51=[1]!Sanaudos[Kodas])*('[1]3.4'!HA$7='[1]2.SAN'!$M$4:$M$73),0)),"")</f>
        <v/>
      </c>
      <c r="HB51" s="244" t="str">
        <f t="array" ref="HB51">IFERROR(INDEX([1]!Sanaudos[Saskaita],MATCH(1,('[1]3.4'!$AM51=[1]!Sanaudos[Kodas])*('[1]3.4'!HB$7='[1]2.SAN'!$M$4:$M$73),0)),"")</f>
        <v/>
      </c>
      <c r="HC51" s="244" t="str">
        <f t="array" ref="HC51">IFERROR(INDEX([1]!Sanaudos[Saskaita],MATCH(1,('[1]3.4'!$AM51=[1]!Sanaudos[Kodas])*('[1]3.4'!HC$7='[1]2.SAN'!$M$4:$M$73),0)),"")</f>
        <v/>
      </c>
      <c r="HD51" s="244" t="str">
        <f t="array" ref="HD51">IFERROR(INDEX([1]!Sanaudos[Saskaita],MATCH(1,('[1]3.4'!$AM51=[1]!Sanaudos[Kodas])*('[1]3.4'!HD$7='[1]2.SAN'!$M$4:$M$73),0)),"")</f>
        <v/>
      </c>
      <c r="HE51" s="244" t="str">
        <f t="array" ref="HE51">IFERROR(INDEX([1]!Sanaudos[Saskaita],MATCH(1,('[1]3.4'!$AM51=[1]!Sanaudos[Kodas])*('[1]3.4'!HE$7='[1]2.SAN'!$M$4:$M$73),0)),"")</f>
        <v/>
      </c>
      <c r="HF51" s="244" t="str">
        <f t="array" ref="HF51">IFERROR(INDEX([1]!Sanaudos[Saskaita],MATCH(1,('[1]3.4'!$AM51=[1]!Sanaudos[Kodas])*('[1]3.4'!HF$7='[1]2.SAN'!$M$4:$M$73),0)),"")</f>
        <v/>
      </c>
      <c r="HG51" s="244" t="str">
        <f t="array" ref="HG51">IFERROR(INDEX([1]!Sanaudos[Saskaita],MATCH(1,('[1]3.4'!$AM51=[1]!Sanaudos[Kodas])*('[1]3.4'!HG$7='[1]2.SAN'!$M$4:$M$73),0)),"")</f>
        <v/>
      </c>
      <c r="HH51" s="244" t="str">
        <f t="array" ref="HH51">IFERROR(INDEX([1]!Sanaudos[Saskaita],MATCH(1,('[1]3.4'!$AM51=[1]!Sanaudos[Kodas])*('[1]3.4'!HH$7='[1]2.SAN'!$M$4:$M$73),0)),"")</f>
        <v/>
      </c>
      <c r="HI51" s="244" t="str">
        <f t="array" ref="HI51">IFERROR(INDEX([1]!Sanaudos[Saskaita],MATCH(1,('[1]3.4'!$AM51=[1]!Sanaudos[Kodas])*('[1]3.4'!HI$7='[1]2.SAN'!$M$4:$M$73),0)),"")</f>
        <v/>
      </c>
      <c r="HJ51" s="244" t="str">
        <f t="array" ref="HJ51">IFERROR(INDEX([1]!Sanaudos[Saskaita],MATCH(1,('[1]3.4'!$AM51=[1]!Sanaudos[Kodas])*('[1]3.4'!HJ$7='[1]2.SAN'!$M$4:$M$73),0)),"")</f>
        <v/>
      </c>
      <c r="HK51" s="244" t="str">
        <f t="array" ref="HK51">IFERROR(INDEX([1]!Sanaudos[Saskaita],MATCH(1,('[1]3.4'!$AM51=[1]!Sanaudos[Kodas])*('[1]3.4'!HK$7='[1]2.SAN'!$M$4:$M$73),0)),"")</f>
        <v/>
      </c>
      <c r="HL51" s="244" t="str">
        <f t="array" ref="HL51">IFERROR(INDEX([1]!Sanaudos[Saskaita],MATCH(1,('[1]3.4'!$AM51=[1]!Sanaudos[Kodas])*('[1]3.4'!HL$7='[1]2.SAN'!$M$4:$M$73),0)),"")</f>
        <v/>
      </c>
      <c r="HM51" s="244" t="str">
        <f t="array" ref="HM51">IFERROR(INDEX([1]!Sanaudos[Saskaita],MATCH(1,('[1]3.4'!$AM51=[1]!Sanaudos[Kodas])*('[1]3.4'!HM$7='[1]2.SAN'!$M$4:$M$73),0)),"")</f>
        <v/>
      </c>
      <c r="HN51" s="244" t="str">
        <f t="array" ref="HN51">IFERROR(INDEX([1]!Sanaudos[Saskaita],MATCH(1,('[1]3.4'!$AM51=[1]!Sanaudos[Kodas])*('[1]3.4'!HN$7='[1]2.SAN'!$M$4:$M$73),0)),"")</f>
        <v/>
      </c>
      <c r="HO51" s="244" t="str">
        <f t="array" ref="HO51">IFERROR(INDEX([1]!Sanaudos[Saskaita],MATCH(1,('[1]3.4'!$AM51=[1]!Sanaudos[Kodas])*('[1]3.4'!HO$7='[1]2.SAN'!$M$4:$M$73),0)),"")</f>
        <v/>
      </c>
      <c r="HP51" s="244" t="str">
        <f t="array" ref="HP51">IFERROR(INDEX([1]!Sanaudos[Saskaita],MATCH(1,('[1]3.4'!$AM51=[1]!Sanaudos[Kodas])*('[1]3.4'!HP$7='[1]2.SAN'!$M$4:$M$73),0)),"")</f>
        <v/>
      </c>
      <c r="HQ51" s="244" t="str">
        <f t="array" ref="HQ51">IFERROR(INDEX([1]!Sanaudos[Saskaita],MATCH(1,('[1]3.4'!$AM51=[1]!Sanaudos[Kodas])*('[1]3.4'!HQ$7='[1]2.SAN'!$M$4:$M$73),0)),"")</f>
        <v/>
      </c>
      <c r="HR51" s="244" t="str">
        <f t="array" ref="HR51">IFERROR(INDEX([1]!Sanaudos[Saskaita],MATCH(1,('[1]3.4'!$AM51=[1]!Sanaudos[Kodas])*('[1]3.4'!HR$7='[1]2.SAN'!$M$4:$M$73),0)),"")</f>
        <v/>
      </c>
      <c r="HS51" s="244" t="str">
        <f t="array" ref="HS51">IFERROR(INDEX([1]!Sanaudos[Saskaita],MATCH(1,('[1]3.4'!$AM51=[1]!Sanaudos[Kodas])*('[1]3.4'!HS$7='[1]2.SAN'!$M$4:$M$73),0)),"")</f>
        <v/>
      </c>
      <c r="HT51" s="244" t="str">
        <f t="array" ref="HT51">IFERROR(INDEX([1]!Sanaudos[Saskaita],MATCH(1,('[1]3.4'!$AM51=[1]!Sanaudos[Kodas])*('[1]3.4'!HT$7='[1]2.SAN'!$M$4:$M$73),0)),"")</f>
        <v/>
      </c>
      <c r="HU51" s="244" t="str">
        <f t="array" ref="HU51">IFERROR(INDEX([1]!Sanaudos[Saskaita],MATCH(1,('[1]3.4'!$AM51=[1]!Sanaudos[Kodas])*('[1]3.4'!HU$7='[1]2.SAN'!$M$4:$M$73),0)),"")</f>
        <v/>
      </c>
      <c r="HV51" s="244" t="str">
        <f t="array" ref="HV51">IFERROR(INDEX([1]!Sanaudos[Saskaita],MATCH(1,('[1]3.4'!$AM51=[1]!Sanaudos[Kodas])*('[1]3.4'!HV$7='[1]2.SAN'!$M$4:$M$73),0)),"")</f>
        <v/>
      </c>
      <c r="HW51" s="244" t="str">
        <f t="array" ref="HW51">IFERROR(INDEX([1]!Sanaudos[Saskaita],MATCH(1,('[1]3.4'!$AM51=[1]!Sanaudos[Kodas])*('[1]3.4'!HW$7='[1]2.SAN'!$M$4:$M$73),0)),"")</f>
        <v/>
      </c>
      <c r="HX51" s="244" t="str">
        <f t="array" ref="HX51">IFERROR(INDEX([1]!Sanaudos[Saskaita],MATCH(1,('[1]3.4'!$AM51=[1]!Sanaudos[Kodas])*('[1]3.4'!HX$7='[1]2.SAN'!$M$4:$M$73),0)),"")</f>
        <v/>
      </c>
      <c r="HY51" s="244" t="str">
        <f t="array" ref="HY51">IFERROR(INDEX([1]!Sanaudos[Saskaita],MATCH(1,('[1]3.4'!$AM51=[1]!Sanaudos[Kodas])*('[1]3.4'!HY$7='[1]2.SAN'!$M$4:$M$73),0)),"")</f>
        <v/>
      </c>
      <c r="HZ51" s="244" t="str">
        <f t="array" ref="HZ51">IFERROR(INDEX([1]!Sanaudos[Saskaita],MATCH(1,('[1]3.4'!$AM51=[1]!Sanaudos[Kodas])*('[1]3.4'!HZ$7='[1]2.SAN'!$M$4:$M$73),0)),"")</f>
        <v/>
      </c>
      <c r="IA51" s="244" t="str">
        <f t="array" ref="IA51">IFERROR(INDEX([1]!Sanaudos[Saskaita],MATCH(1,('[1]3.4'!$AM51=[1]!Sanaudos[Kodas])*('[1]3.4'!IA$7='[1]2.SAN'!$M$4:$M$73),0)),"")</f>
        <v/>
      </c>
      <c r="IB51" s="244" t="str">
        <f t="array" ref="IB51">IFERROR(INDEX([1]!Sanaudos[Saskaita],MATCH(1,('[1]3.4'!$AM51=[1]!Sanaudos[Kodas])*('[1]3.4'!IB$7='[1]2.SAN'!$M$4:$M$73),0)),"")</f>
        <v/>
      </c>
      <c r="IC51" s="244" t="str">
        <f t="array" ref="IC51">IFERROR(INDEX([1]!Sanaudos[Saskaita],MATCH(1,('[1]3.4'!$AM51=[1]!Sanaudos[Kodas])*('[1]3.4'!IC$7='[1]2.SAN'!$M$4:$M$73),0)),"")</f>
        <v/>
      </c>
      <c r="ID51" s="244" t="str">
        <f t="array" ref="ID51">IFERROR(INDEX([1]!Sanaudos[Saskaita],MATCH(1,('[1]3.4'!$AM51=[1]!Sanaudos[Kodas])*('[1]3.4'!ID$7='[1]2.SAN'!$M$4:$M$73),0)),"")</f>
        <v/>
      </c>
      <c r="IE51" s="244" t="str">
        <f t="array" ref="IE51">IFERROR(INDEX([1]!Sanaudos[Saskaita],MATCH(1,('[1]3.4'!$AM51=[1]!Sanaudos[Kodas])*('[1]3.4'!IE$7='[1]2.SAN'!$M$4:$M$73),0)),"")</f>
        <v/>
      </c>
      <c r="IF51" s="244" t="str">
        <f t="array" ref="IF51">IFERROR(INDEX([1]!Sanaudos[Saskaita],MATCH(1,('[1]3.4'!$AM51=[1]!Sanaudos[Kodas])*('[1]3.4'!IF$7='[1]2.SAN'!$M$4:$M$73),0)),"")</f>
        <v/>
      </c>
      <c r="IG51" s="244" t="str">
        <f t="array" ref="IG51">IFERROR(INDEX([1]!Sanaudos[Saskaita],MATCH(1,('[1]3.4'!$AM51=[1]!Sanaudos[Kodas])*('[1]3.4'!IG$7='[1]2.SAN'!$M$4:$M$73),0)),"")</f>
        <v/>
      </c>
      <c r="IH51" s="244" t="str">
        <f t="array" ref="IH51">IFERROR(INDEX([1]!Sanaudos[Saskaita],MATCH(1,('[1]3.4'!$AM51=[1]!Sanaudos[Kodas])*('[1]3.4'!IH$7='[1]2.SAN'!$M$4:$M$73),0)),"")</f>
        <v/>
      </c>
      <c r="II51" s="244" t="str">
        <f t="array" ref="II51">IFERROR(INDEX([1]!Sanaudos[Saskaita],MATCH(1,('[1]3.4'!$AM51=[1]!Sanaudos[Kodas])*('[1]3.4'!II$7='[1]2.SAN'!$M$4:$M$73),0)),"")</f>
        <v/>
      </c>
      <c r="IJ51" s="244" t="str">
        <f t="array" ref="IJ51">IFERROR(INDEX([1]!Sanaudos[Saskaita],MATCH(1,('[1]3.4'!$AM51=[1]!Sanaudos[Kodas])*('[1]3.4'!IJ$7='[1]2.SAN'!$M$4:$M$73),0)),"")</f>
        <v/>
      </c>
      <c r="IK51" s="244" t="str">
        <f t="array" ref="IK51">IFERROR(INDEX([1]!Sanaudos[Saskaita],MATCH(1,('[1]3.4'!$AM51=[1]!Sanaudos[Kodas])*('[1]3.4'!IK$7='[1]2.SAN'!$M$4:$M$73),0)),"")</f>
        <v/>
      </c>
    </row>
    <row r="52" spans="2:245" ht="12.2" customHeight="1" x14ac:dyDescent="0.2">
      <c r="B52" s="552"/>
      <c r="C52" s="553"/>
      <c r="D52" s="261" t="s">
        <v>48</v>
      </c>
      <c r="E52" s="247" t="str">
        <f t="shared" si="2"/>
        <v xml:space="preserve">                                    </v>
      </c>
      <c r="F52" s="248" t="e">
        <f>+SUMIFS([1]!Sanaudos[Suma],[1]!Sanaudos[Kodas],AM52,[1]!Sanaudos[PASK],TRUE)</f>
        <v>#REF!</v>
      </c>
      <c r="G52" s="248" t="e">
        <f>-SUMIFS([1]!Sanaudos[Suma],[1]!Sanaudos[Kodas],$AM52,[1]!Sanaudos[Pagal DK RAS],700)</f>
        <v>#REF!</v>
      </c>
      <c r="H52" s="248" t="e">
        <f>+SUMIFS('[1]5.turtas'!$D$1:$AN$1,'[1]5.turtas'!$D$4:$AN$4,$AM52)</f>
        <v>#VALUE!</v>
      </c>
      <c r="I52" s="248" t="e">
        <f>-SUMIFS([1]!Sanaudos[Suma],[1]!Sanaudos[Kodas],$AM52,[1]!Sanaudos[Pagal DK RAS],901)-SUMIFS([1]!Sanaudos[Suma],[1]!Sanaudos[Kodas],$AM52,[1]!Sanaudos[Pagal DK RAS],902)-SUMIFS([1]!Sanaudos[Suma],[1]!Sanaudos[Kodas],$AM52,[1]!Sanaudos[Pagal DK RAS],905)</f>
        <v>#REF!</v>
      </c>
      <c r="J52" s="248" t="e">
        <f>+SUMIFS([1]!DU[DU],[1]!DU[Kodas],$AM52)+SUMIFS([1]!DU[Sodra],[1]!DU[Kodas],$AM52)+SUMIFS([1]!DU[Išeitinės išmokos, kompensacijos],[1]!DU[Kodas],$AM52)</f>
        <v>#REF!</v>
      </c>
      <c r="K52" s="248" t="e">
        <f>+SUMIFS([1]!Sanaudos_kor[Suma],[1]!Sanaudos_kor[Kodas],$AM52,[1]!Sanaudos_kor[PASK],TRUE,[1]!Sanaudos_kor[KOR_nr],K$1)</f>
        <v>#REF!</v>
      </c>
      <c r="L52" s="248" t="e">
        <f>+SUMIFS([1]!Sanaudos_kor[Suma],[1]!Sanaudos_kor[Kodas],$AM52,[1]!Sanaudos_kor[PASK],TRUE,[1]!Sanaudos_kor[KOR_nr],L$1)</f>
        <v>#REF!</v>
      </c>
      <c r="M52" s="248" t="e">
        <f>+SUMIFS([1]!Sanaudos_kor[Suma],[1]!Sanaudos_kor[Kodas],$AM52,[1]!Sanaudos_kor[PASK],TRUE,[1]!Sanaudos_kor[KOR_nr],M$1)</f>
        <v>#REF!</v>
      </c>
      <c r="N52" s="248" t="e">
        <f>+SUMIFS([1]!Sanaudos_kor[Suma],[1]!Sanaudos_kor[Kodas],$AM52,[1]!Sanaudos_kor[PASK],TRUE,[1]!Sanaudos_kor[KOR_nr],N$1)</f>
        <v>#REF!</v>
      </c>
      <c r="O52" s="248" t="e">
        <f>+SUMIFS([1]!Sanaudos_kor[Suma],[1]!Sanaudos_kor[Kodas],$AM52,[1]!Sanaudos_kor[PASK],TRUE,[1]!Sanaudos_kor[KOR_nr],O$1)</f>
        <v>#REF!</v>
      </c>
      <c r="P52" s="248" t="e">
        <f>+SUMIFS([1]!Sanaudos_kor[Suma],[1]!Sanaudos_kor[Kodas],$AM52,[1]!Sanaudos_kor[PASK],TRUE,[1]!Sanaudos_kor[KOR_nr],P$1)</f>
        <v>#REF!</v>
      </c>
      <c r="Q52" s="248" t="e">
        <f>+SUMIFS([1]!Sanaudos_kor[Suma],[1]!Sanaudos_kor[Kodas],$AM52,[1]!Sanaudos_kor[PASK],TRUE,[1]!Sanaudos_kor[KOR_nr],Q$1)</f>
        <v>#REF!</v>
      </c>
      <c r="R52" s="248" t="e">
        <f>+SUMIFS([1]!Sanaudos_kor[Suma],[1]!Sanaudos_kor[Kodas],$AM52,[1]!Sanaudos_kor[PASK],TRUE,[1]!Sanaudos_kor[KOR_nr],R$1)</f>
        <v>#REF!</v>
      </c>
      <c r="S52" s="248" t="e">
        <f>+SUMIFS([1]!Sanaudos_kor[Suma],[1]!Sanaudos_kor[Kodas],$AM52,[1]!Sanaudos_kor[PASK],TRUE,[1]!Sanaudos_kor[KOR_nr],S$1)</f>
        <v>#REF!</v>
      </c>
      <c r="T52" s="248" t="e">
        <f>+SUMIFS([1]!Sanaudos_kor[Suma],[1]!Sanaudos_kor[Kodas],$AM52,[1]!Sanaudos_kor[PASK],TRUE,[1]!Sanaudos_kor[KOR_nr],T$1)</f>
        <v>#REF!</v>
      </c>
      <c r="U52" s="248" t="e">
        <f>+SUMIFS([1]!Sanaudos_kor[Suma],[1]!Sanaudos_kor[Kodas],$AM52,[1]!Sanaudos_kor[PASK],TRUE,[1]!Sanaudos_kor[KOR_nr],U$1)</f>
        <v>#REF!</v>
      </c>
      <c r="V52" s="248" t="e">
        <f>+SUMIFS([1]!Sanaudos_kor[Suma],[1]!Sanaudos_kor[Kodas],$AM52,[1]!Sanaudos_kor[PASK],TRUE,[1]!Sanaudos_kor[KOR_nr],V$1)</f>
        <v>#REF!</v>
      </c>
      <c r="W52" s="248" t="e">
        <f>+SUMIFS([1]!Sanaudos_kor[Suma],[1]!Sanaudos_kor[Kodas],$AM52,[1]!Sanaudos_kor[PASK],TRUE,[1]!Sanaudos_kor[KOR_nr],W$1)</f>
        <v>#REF!</v>
      </c>
      <c r="X52" s="248" t="e">
        <f>+SUMIFS([1]!Sanaudos_kor[Suma],[1]!Sanaudos_kor[Kodas],$AM52,[1]!Sanaudos_kor[PASK],TRUE,[1]!Sanaudos_kor[KOR_nr],X$1)</f>
        <v>#REF!</v>
      </c>
      <c r="Y52" s="248" t="e">
        <f>+SUMIFS([1]!Sanaudos_kor[Suma],[1]!Sanaudos_kor[Kodas],$AM52,[1]!Sanaudos_kor[PASK],TRUE,[1]!Sanaudos_kor[KOR_nr],Y$1)</f>
        <v>#REF!</v>
      </c>
      <c r="Z52" s="248" t="e">
        <f>+SUMIFS([1]!Sanaudos_kor[Suma],[1]!Sanaudos_kor[Kodas],$AM52,[1]!Sanaudos_kor[PASK],TRUE,[1]!Sanaudos_kor[KOR_nr],Z$1)</f>
        <v>#REF!</v>
      </c>
      <c r="AA52" s="248" t="e">
        <f>+SUMIFS([1]!Sanaudos_kor[Suma],[1]!Sanaudos_kor[Kodas],$AM52,[1]!Sanaudos_kor[PASK],TRUE,[1]!Sanaudos_kor[KOR_nr],AA$1)</f>
        <v>#REF!</v>
      </c>
      <c r="AB52" s="248" t="e">
        <f>+SUMIFS([1]!Sanaudos_kor[Suma],[1]!Sanaudos_kor[Kodas],$AM52,[1]!Sanaudos_kor[PASK],TRUE,[1]!Sanaudos_kor[KOR_nr],AB$1)</f>
        <v>#REF!</v>
      </c>
      <c r="AC52" s="248" t="e">
        <f>+SUMIFS([1]!Sanaudos_kor[Suma],[1]!Sanaudos_kor[Kodas],$AM52,[1]!Sanaudos_kor[PASK],TRUE,[1]!Sanaudos_kor[KOR_nr],AC$1)</f>
        <v>#REF!</v>
      </c>
      <c r="AD52" s="248" t="e">
        <f>+SUMIFS([1]!Sanaudos_kor[Suma],[1]!Sanaudos_kor[Kodas],$AM52,[1]!Sanaudos_kor[PASK],TRUE,[1]!Sanaudos_kor[KOR_nr],AD$1)</f>
        <v>#REF!</v>
      </c>
      <c r="AE52" s="248" t="e">
        <f>+SUMIFS([1]!Sanaudos_kor[Suma],[1]!Sanaudos_kor[Kodas],$AM52,[1]!Sanaudos_kor[PASK],TRUE,[1]!Sanaudos_kor[KOR_nr],AE$1)</f>
        <v>#REF!</v>
      </c>
      <c r="AF52" s="248" t="e">
        <f>+SUMIFS([1]!Sanaudos_kor[Suma],[1]!Sanaudos_kor[Kodas],$AM52,[1]!Sanaudos_kor[PASK],TRUE,[1]!Sanaudos_kor[KOR_nr],AF$1)</f>
        <v>#REF!</v>
      </c>
      <c r="AG52" s="248" t="e">
        <f t="shared" si="0"/>
        <v>#REF!</v>
      </c>
      <c r="AH52" s="555"/>
      <c r="AM52" s="249" t="str">
        <f>+'[1]1.vardai'!D86</f>
        <v>NS_5NS</v>
      </c>
      <c r="AN52" s="250" t="e">
        <f>+SUMIFS('[1]7'!$E$160:$S$160,'[1]7'!$E$2:$S$2,$AM52)</f>
        <v>#VALUE!</v>
      </c>
      <c r="AO52" s="250" t="e">
        <f t="shared" si="5"/>
        <v>#REF!</v>
      </c>
      <c r="AQ52" s="250" t="e">
        <f>+SUMIFS('[1]3.4'!$F$133:$F$202,'[1]3.4'!$D$133:$D$202,$AM52,'[1]3.4'!$E$133:$E$202,"")</f>
        <v>#VALUE!</v>
      </c>
      <c r="AR52" s="250" t="e">
        <f t="shared" si="1"/>
        <v>#VALUE!</v>
      </c>
      <c r="AT52" s="244" t="str">
        <f t="array" ref="AT52">IFERROR(INDEX([1]!Sanaudos[Saskaita],MATCH(1,('[1]3.4'!$AM52=[1]!Sanaudos[Kodas])*('[1]3.4'!AT$7='[1]2.SAN'!$M$4:$M$73),0)),"")</f>
        <v/>
      </c>
      <c r="AU52" s="244" t="str">
        <f t="array" ref="AU52">IFERROR(INDEX([1]!Sanaudos[Saskaita],MATCH(1,('[1]3.4'!$AM52=[1]!Sanaudos[Kodas])*('[1]3.4'!AU$7='[1]2.SAN'!$M$4:$M$73),0)),"")</f>
        <v/>
      </c>
      <c r="AV52" s="244" t="str">
        <f t="array" ref="AV52">IFERROR(INDEX([1]!Sanaudos[Saskaita],MATCH(1,('[1]3.4'!$AM52=[1]!Sanaudos[Kodas])*('[1]3.4'!AV$7='[1]2.SAN'!$M$4:$M$73),0)),"")</f>
        <v/>
      </c>
      <c r="AW52" s="244" t="str">
        <f t="array" ref="AW52">IFERROR(INDEX([1]!Sanaudos[Saskaita],MATCH(1,('[1]3.4'!$AM52=[1]!Sanaudos[Kodas])*('[1]3.4'!AW$7='[1]2.SAN'!$M$4:$M$73),0)),"")</f>
        <v/>
      </c>
      <c r="AX52" s="244" t="str">
        <f t="array" ref="AX52">IFERROR(INDEX([1]!Sanaudos[Saskaita],MATCH(1,('[1]3.4'!$AM52=[1]!Sanaudos[Kodas])*('[1]3.4'!AX$7='[1]2.SAN'!$M$4:$M$73),0)),"")</f>
        <v/>
      </c>
      <c r="AY52" s="244" t="str">
        <f t="array" ref="AY52">IFERROR(INDEX([1]!Sanaudos[Saskaita],MATCH(1,('[1]3.4'!$AM52=[1]!Sanaudos[Kodas])*('[1]3.4'!AY$7='[1]2.SAN'!$M$4:$M$73),0)),"")</f>
        <v/>
      </c>
      <c r="AZ52" s="244" t="str">
        <f t="array" ref="AZ52">IFERROR(INDEX([1]!Sanaudos[Saskaita],MATCH(1,('[1]3.4'!$AM52=[1]!Sanaudos[Kodas])*('[1]3.4'!AZ$7='[1]2.SAN'!$M$4:$M$73),0)),"")</f>
        <v/>
      </c>
      <c r="BA52" s="244" t="str">
        <f t="array" ref="BA52">IFERROR(INDEX([1]!Sanaudos[Saskaita],MATCH(1,('[1]3.4'!$AM52=[1]!Sanaudos[Kodas])*('[1]3.4'!BA$7='[1]2.SAN'!$M$4:$M$73),0)),"")</f>
        <v/>
      </c>
      <c r="BB52" s="244" t="str">
        <f t="array" ref="BB52">IFERROR(INDEX([1]!Sanaudos[Saskaita],MATCH(1,('[1]3.4'!$AM52=[1]!Sanaudos[Kodas])*('[1]3.4'!BB$7='[1]2.SAN'!$M$4:$M$73),0)),"")</f>
        <v/>
      </c>
      <c r="BC52" s="244" t="str">
        <f t="array" ref="BC52">IFERROR(INDEX([1]!Sanaudos[Saskaita],MATCH(1,('[1]3.4'!$AM52=[1]!Sanaudos[Kodas])*('[1]3.4'!BC$7='[1]2.SAN'!$M$4:$M$73),0)),"")</f>
        <v/>
      </c>
      <c r="BD52" s="244" t="str">
        <f t="array" ref="BD52">IFERROR(INDEX([1]!Sanaudos[Saskaita],MATCH(1,('[1]3.4'!$AM52=[1]!Sanaudos[Kodas])*('[1]3.4'!BD$7='[1]2.SAN'!$M$4:$M$73),0)),"")</f>
        <v/>
      </c>
      <c r="BE52" s="244" t="str">
        <f t="array" ref="BE52">IFERROR(INDEX([1]!Sanaudos[Saskaita],MATCH(1,('[1]3.4'!$AM52=[1]!Sanaudos[Kodas])*('[1]3.4'!BE$7='[1]2.SAN'!$M$4:$M$73),0)),"")</f>
        <v/>
      </c>
      <c r="BF52" s="244" t="str">
        <f t="array" ref="BF52">IFERROR(INDEX([1]!Sanaudos[Saskaita],MATCH(1,('[1]3.4'!$AM52=[1]!Sanaudos[Kodas])*('[1]3.4'!BF$7='[1]2.SAN'!$M$4:$M$73),0)),"")</f>
        <v/>
      </c>
      <c r="BG52" s="244" t="str">
        <f t="array" ref="BG52">IFERROR(INDEX([1]!Sanaudos[Saskaita],MATCH(1,('[1]3.4'!$AM52=[1]!Sanaudos[Kodas])*('[1]3.4'!BG$7='[1]2.SAN'!$M$4:$M$73),0)),"")</f>
        <v/>
      </c>
      <c r="BH52" s="244" t="str">
        <f t="array" ref="BH52">IFERROR(INDEX([1]!Sanaudos[Saskaita],MATCH(1,('[1]3.4'!$AM52=[1]!Sanaudos[Kodas])*('[1]3.4'!BH$7='[1]2.SAN'!$M$4:$M$73),0)),"")</f>
        <v/>
      </c>
      <c r="BI52" s="244" t="str">
        <f t="array" ref="BI52">IFERROR(INDEX([1]!Sanaudos[Saskaita],MATCH(1,('[1]3.4'!$AM52=[1]!Sanaudos[Kodas])*('[1]3.4'!BI$7='[1]2.SAN'!$M$4:$M$73),0)),"")</f>
        <v/>
      </c>
      <c r="BJ52" s="244" t="str">
        <f t="array" ref="BJ52">IFERROR(INDEX([1]!Sanaudos[Saskaita],MATCH(1,('[1]3.4'!$AM52=[1]!Sanaudos[Kodas])*('[1]3.4'!BJ$7='[1]2.SAN'!$M$4:$M$73),0)),"")</f>
        <v/>
      </c>
      <c r="BK52" s="244" t="str">
        <f t="array" ref="BK52">IFERROR(INDEX([1]!Sanaudos[Saskaita],MATCH(1,('[1]3.4'!$AM52=[1]!Sanaudos[Kodas])*('[1]3.4'!BK$7='[1]2.SAN'!$M$4:$M$73),0)),"")</f>
        <v/>
      </c>
      <c r="BL52" s="244" t="str">
        <f t="array" ref="BL52">IFERROR(INDEX([1]!Sanaudos[Saskaita],MATCH(1,('[1]3.4'!$AM52=[1]!Sanaudos[Kodas])*('[1]3.4'!BL$7='[1]2.SAN'!$M$4:$M$73),0)),"")</f>
        <v/>
      </c>
      <c r="BM52" s="244" t="str">
        <f t="array" ref="BM52">IFERROR(INDEX([1]!Sanaudos[Saskaita],MATCH(1,('[1]3.4'!$AM52=[1]!Sanaudos[Kodas])*('[1]3.4'!BM$7='[1]2.SAN'!$M$4:$M$73),0)),"")</f>
        <v/>
      </c>
      <c r="BN52" s="244" t="str">
        <f t="array" ref="BN52">IFERROR(INDEX([1]!Sanaudos[Saskaita],MATCH(1,('[1]3.4'!$AM52=[1]!Sanaudos[Kodas])*('[1]3.4'!BN$7='[1]2.SAN'!$M$4:$M$73),0)),"")</f>
        <v/>
      </c>
      <c r="BO52" s="244" t="str">
        <f t="array" ref="BO52">IFERROR(INDEX([1]!Sanaudos[Saskaita],MATCH(1,('[1]3.4'!$AM52=[1]!Sanaudos[Kodas])*('[1]3.4'!BO$7='[1]2.SAN'!$M$4:$M$73),0)),"")</f>
        <v/>
      </c>
      <c r="BP52" s="244" t="str">
        <f t="array" ref="BP52">IFERROR(INDEX([1]!Sanaudos[Saskaita],MATCH(1,('[1]3.4'!$AM52=[1]!Sanaudos[Kodas])*('[1]3.4'!BP$7='[1]2.SAN'!$M$4:$M$73),0)),"")</f>
        <v/>
      </c>
      <c r="BQ52" s="244" t="str">
        <f t="array" ref="BQ52">IFERROR(INDEX([1]!Sanaudos[Saskaita],MATCH(1,('[1]3.4'!$AM52=[1]!Sanaudos[Kodas])*('[1]3.4'!BQ$7='[1]2.SAN'!$M$4:$M$73),0)),"")</f>
        <v/>
      </c>
      <c r="BR52" s="244" t="str">
        <f t="array" ref="BR52">IFERROR(INDEX([1]!Sanaudos[Saskaita],MATCH(1,('[1]3.4'!$AM52=[1]!Sanaudos[Kodas])*('[1]3.4'!BR$7='[1]2.SAN'!$M$4:$M$73),0)),"")</f>
        <v/>
      </c>
      <c r="BS52" s="244" t="str">
        <f t="array" ref="BS52">IFERROR(INDEX([1]!Sanaudos[Saskaita],MATCH(1,('[1]3.4'!$AM52=[1]!Sanaudos[Kodas])*('[1]3.4'!BS$7='[1]2.SAN'!$M$4:$M$73),0)),"")</f>
        <v/>
      </c>
      <c r="BT52" s="244" t="str">
        <f t="array" ref="BT52">IFERROR(INDEX([1]!Sanaudos[Saskaita],MATCH(1,('[1]3.4'!$AM52=[1]!Sanaudos[Kodas])*('[1]3.4'!BT$7='[1]2.SAN'!$M$4:$M$73),0)),"")</f>
        <v/>
      </c>
      <c r="BU52" s="244" t="str">
        <f t="array" ref="BU52">IFERROR(INDEX([1]!Sanaudos[Saskaita],MATCH(1,('[1]3.4'!$AM52=[1]!Sanaudos[Kodas])*('[1]3.4'!BU$7='[1]2.SAN'!$M$4:$M$73),0)),"")</f>
        <v/>
      </c>
      <c r="BV52" s="244" t="str">
        <f t="array" ref="BV52">IFERROR(INDEX([1]!Sanaudos[Saskaita],MATCH(1,('[1]3.4'!$AM52=[1]!Sanaudos[Kodas])*('[1]3.4'!BV$7='[1]2.SAN'!$M$4:$M$73),0)),"")</f>
        <v/>
      </c>
      <c r="BW52" s="244" t="str">
        <f t="array" ref="BW52">IFERROR(INDEX([1]!Sanaudos[Saskaita],MATCH(1,('[1]3.4'!$AM52=[1]!Sanaudos[Kodas])*('[1]3.4'!BW$7='[1]2.SAN'!$M$4:$M$73),0)),"")</f>
        <v/>
      </c>
      <c r="BX52" s="244" t="str">
        <f t="array" ref="BX52">IFERROR(INDEX([1]!Sanaudos[Saskaita],MATCH(1,('[1]3.4'!$AM52=[1]!Sanaudos[Kodas])*('[1]3.4'!BX$7='[1]2.SAN'!$M$4:$M$73),0)),"")</f>
        <v/>
      </c>
      <c r="BY52" s="244" t="str">
        <f t="array" ref="BY52">IFERROR(INDEX([1]!Sanaudos[Saskaita],MATCH(1,('[1]3.4'!$AM52=[1]!Sanaudos[Kodas])*('[1]3.4'!BY$7='[1]2.SAN'!$M$4:$M$73),0)),"")</f>
        <v/>
      </c>
      <c r="BZ52" s="244" t="str">
        <f t="array" ref="BZ52">IFERROR(INDEX([1]!Sanaudos[Saskaita],MATCH(1,('[1]3.4'!$AM52=[1]!Sanaudos[Kodas])*('[1]3.4'!BZ$7='[1]2.SAN'!$M$4:$M$73),0)),"")</f>
        <v/>
      </c>
      <c r="CA52" s="244" t="str">
        <f t="array" ref="CA52">IFERROR(INDEX([1]!Sanaudos[Saskaita],MATCH(1,('[1]3.4'!$AM52=[1]!Sanaudos[Kodas])*('[1]3.4'!CA$7='[1]2.SAN'!$M$4:$M$73),0)),"")</f>
        <v/>
      </c>
      <c r="CB52" s="244" t="str">
        <f t="array" ref="CB52">IFERROR(INDEX([1]!Sanaudos[Saskaita],MATCH(1,('[1]3.4'!$AM52=[1]!Sanaudos[Kodas])*('[1]3.4'!CB$7='[1]2.SAN'!$M$4:$M$73),0)),"")</f>
        <v/>
      </c>
      <c r="CC52" s="244" t="str">
        <f t="array" ref="CC52">IFERROR(INDEX([1]!Sanaudos[Saskaita],MATCH(1,('[1]3.4'!$AM52=[1]!Sanaudos[Kodas])*('[1]3.4'!CC$7='[1]2.SAN'!$M$4:$M$73),0)),"")</f>
        <v/>
      </c>
      <c r="CD52" s="244" t="str">
        <f t="array" ref="CD52">IFERROR(INDEX([1]!Sanaudos[Saskaita],MATCH(1,('[1]3.4'!$AM52=[1]!Sanaudos[Kodas])*('[1]3.4'!CD$7='[1]2.SAN'!$M$4:$M$73),0)),"")</f>
        <v/>
      </c>
      <c r="CE52" s="244" t="str">
        <f t="array" ref="CE52">IFERROR(INDEX([1]!Sanaudos[Saskaita],MATCH(1,('[1]3.4'!$AM52=[1]!Sanaudos[Kodas])*('[1]3.4'!CE$7='[1]2.SAN'!$M$4:$M$73),0)),"")</f>
        <v/>
      </c>
      <c r="CF52" s="244" t="str">
        <f t="array" ref="CF52">IFERROR(INDEX([1]!Sanaudos[Saskaita],MATCH(1,('[1]3.4'!$AM52=[1]!Sanaudos[Kodas])*('[1]3.4'!CF$7='[1]2.SAN'!$M$4:$M$73),0)),"")</f>
        <v/>
      </c>
      <c r="CG52" s="244" t="str">
        <f t="array" ref="CG52">IFERROR(INDEX([1]!Sanaudos[Saskaita],MATCH(1,('[1]3.4'!$AM52=[1]!Sanaudos[Kodas])*('[1]3.4'!CG$7='[1]2.SAN'!$M$4:$M$73),0)),"")</f>
        <v/>
      </c>
      <c r="CH52" s="244" t="str">
        <f t="array" ref="CH52">IFERROR(INDEX([1]!Sanaudos[Saskaita],MATCH(1,('[1]3.4'!$AM52=[1]!Sanaudos[Kodas])*('[1]3.4'!CH$7='[1]2.SAN'!$M$4:$M$73),0)),"")</f>
        <v/>
      </c>
      <c r="CI52" s="244" t="str">
        <f t="array" ref="CI52">IFERROR(INDEX([1]!Sanaudos[Saskaita],MATCH(1,('[1]3.4'!$AM52=[1]!Sanaudos[Kodas])*('[1]3.4'!CI$7='[1]2.SAN'!$M$4:$M$73),0)),"")</f>
        <v/>
      </c>
      <c r="CJ52" s="244" t="str">
        <f t="array" ref="CJ52">IFERROR(INDEX([1]!Sanaudos[Saskaita],MATCH(1,('[1]3.4'!$AM52=[1]!Sanaudos[Kodas])*('[1]3.4'!CJ$7='[1]2.SAN'!$M$4:$M$73),0)),"")</f>
        <v/>
      </c>
      <c r="CK52" s="244" t="str">
        <f t="array" ref="CK52">IFERROR(INDEX([1]!Sanaudos[Saskaita],MATCH(1,('[1]3.4'!$AM52=[1]!Sanaudos[Kodas])*('[1]3.4'!CK$7='[1]2.SAN'!$M$4:$M$73),0)),"")</f>
        <v/>
      </c>
      <c r="CL52" s="244" t="str">
        <f t="array" ref="CL52">IFERROR(INDEX([1]!Sanaudos[Saskaita],MATCH(1,('[1]3.4'!$AM52=[1]!Sanaudos[Kodas])*('[1]3.4'!CL$7='[1]2.SAN'!$M$4:$M$73),0)),"")</f>
        <v/>
      </c>
      <c r="CM52" s="244" t="str">
        <f t="array" ref="CM52">IFERROR(INDEX([1]!Sanaudos[Saskaita],MATCH(1,('[1]3.4'!$AM52=[1]!Sanaudos[Kodas])*('[1]3.4'!CM$7='[1]2.SAN'!$M$4:$M$73),0)),"")</f>
        <v/>
      </c>
      <c r="CN52" s="244" t="str">
        <f t="array" ref="CN52">IFERROR(INDEX([1]!Sanaudos[Saskaita],MATCH(1,('[1]3.4'!$AM52=[1]!Sanaudos[Kodas])*('[1]3.4'!CN$7='[1]2.SAN'!$M$4:$M$73),0)),"")</f>
        <v/>
      </c>
      <c r="CO52" s="244" t="str">
        <f t="array" ref="CO52">IFERROR(INDEX([1]!Sanaudos[Saskaita],MATCH(1,('[1]3.4'!$AM52=[1]!Sanaudos[Kodas])*('[1]3.4'!CO$7='[1]2.SAN'!$M$4:$M$73),0)),"")</f>
        <v/>
      </c>
      <c r="CP52" s="244" t="str">
        <f t="array" ref="CP52">IFERROR(INDEX([1]!Sanaudos[Saskaita],MATCH(1,('[1]3.4'!$AM52=[1]!Sanaudos[Kodas])*('[1]3.4'!CP$7='[1]2.SAN'!$M$4:$M$73),0)),"")</f>
        <v/>
      </c>
      <c r="CQ52" s="244" t="str">
        <f t="array" ref="CQ52">IFERROR(INDEX([1]!Sanaudos[Saskaita],MATCH(1,('[1]3.4'!$AM52=[1]!Sanaudos[Kodas])*('[1]3.4'!CQ$7='[1]2.SAN'!$M$4:$M$73),0)),"")</f>
        <v/>
      </c>
      <c r="CR52" s="244" t="str">
        <f t="array" ref="CR52">IFERROR(INDEX([1]!Sanaudos[Saskaita],MATCH(1,('[1]3.4'!$AM52=[1]!Sanaudos[Kodas])*('[1]3.4'!CR$7='[1]2.SAN'!$M$4:$M$73),0)),"")</f>
        <v/>
      </c>
      <c r="CS52" s="244" t="str">
        <f t="array" ref="CS52">IFERROR(INDEX([1]!Sanaudos[Saskaita],MATCH(1,('[1]3.4'!$AM52=[1]!Sanaudos[Kodas])*('[1]3.4'!CS$7='[1]2.SAN'!$M$4:$M$73),0)),"")</f>
        <v/>
      </c>
      <c r="CT52" s="244" t="str">
        <f t="array" ref="CT52">IFERROR(INDEX([1]!Sanaudos[Saskaita],MATCH(1,('[1]3.4'!$AM52=[1]!Sanaudos[Kodas])*('[1]3.4'!CT$7='[1]2.SAN'!$M$4:$M$73),0)),"")</f>
        <v/>
      </c>
      <c r="CU52" s="244" t="str">
        <f t="array" ref="CU52">IFERROR(INDEX([1]!Sanaudos[Saskaita],MATCH(1,('[1]3.4'!$AM52=[1]!Sanaudos[Kodas])*('[1]3.4'!CU$7='[1]2.SAN'!$M$4:$M$73),0)),"")</f>
        <v/>
      </c>
      <c r="CV52" s="244" t="str">
        <f t="array" ref="CV52">IFERROR(INDEX([1]!Sanaudos[Saskaita],MATCH(1,('[1]3.4'!$AM52=[1]!Sanaudos[Kodas])*('[1]3.4'!CV$7='[1]2.SAN'!$M$4:$M$73),0)),"")</f>
        <v/>
      </c>
      <c r="CW52" s="244" t="str">
        <f t="array" ref="CW52">IFERROR(INDEX([1]!Sanaudos[Saskaita],MATCH(1,('[1]3.4'!$AM52=[1]!Sanaudos[Kodas])*('[1]3.4'!CW$7='[1]2.SAN'!$M$4:$M$73),0)),"")</f>
        <v/>
      </c>
      <c r="CX52" s="244" t="str">
        <f t="array" ref="CX52">IFERROR(INDEX([1]!Sanaudos[Saskaita],MATCH(1,('[1]3.4'!$AM52=[1]!Sanaudos[Kodas])*('[1]3.4'!CX$7='[1]2.SAN'!$M$4:$M$73),0)),"")</f>
        <v/>
      </c>
      <c r="CY52" s="244" t="str">
        <f t="array" ref="CY52">IFERROR(INDEX([1]!Sanaudos[Saskaita],MATCH(1,('[1]3.4'!$AM52=[1]!Sanaudos[Kodas])*('[1]3.4'!CY$7='[1]2.SAN'!$M$4:$M$73),0)),"")</f>
        <v/>
      </c>
      <c r="CZ52" s="244" t="str">
        <f t="array" ref="CZ52">IFERROR(INDEX([1]!Sanaudos[Saskaita],MATCH(1,('[1]3.4'!$AM52=[1]!Sanaudos[Kodas])*('[1]3.4'!CZ$7='[1]2.SAN'!$M$4:$M$73),0)),"")</f>
        <v/>
      </c>
      <c r="DA52" s="244" t="str">
        <f t="array" ref="DA52">IFERROR(INDEX([1]!Sanaudos[Saskaita],MATCH(1,('[1]3.4'!$AM52=[1]!Sanaudos[Kodas])*('[1]3.4'!DA$7='[1]2.SAN'!$M$4:$M$73),0)),"")</f>
        <v/>
      </c>
      <c r="DB52" s="244" t="str">
        <f t="array" ref="DB52">IFERROR(INDEX([1]!Sanaudos[Saskaita],MATCH(1,('[1]3.4'!$AM52=[1]!Sanaudos[Kodas])*('[1]3.4'!DB$7='[1]2.SAN'!$M$4:$M$73),0)),"")</f>
        <v/>
      </c>
      <c r="DC52" s="244" t="str">
        <f t="array" ref="DC52">IFERROR(INDEX([1]!Sanaudos[Saskaita],MATCH(1,('[1]3.4'!$AM52=[1]!Sanaudos[Kodas])*('[1]3.4'!DC$7='[1]2.SAN'!$M$4:$M$73),0)),"")</f>
        <v/>
      </c>
      <c r="DD52" s="244" t="str">
        <f t="array" ref="DD52">IFERROR(INDEX([1]!Sanaudos[Saskaita],MATCH(1,('[1]3.4'!$AM52=[1]!Sanaudos[Kodas])*('[1]3.4'!DD$7='[1]2.SAN'!$M$4:$M$73),0)),"")</f>
        <v/>
      </c>
      <c r="DE52" s="244" t="str">
        <f t="array" ref="DE52">IFERROR(INDEX([1]!Sanaudos[Saskaita],MATCH(1,('[1]3.4'!$AM52=[1]!Sanaudos[Kodas])*('[1]3.4'!DE$7='[1]2.SAN'!$M$4:$M$73),0)),"")</f>
        <v/>
      </c>
      <c r="DF52" s="244" t="str">
        <f t="array" ref="DF52">IFERROR(INDEX([1]!Sanaudos[Saskaita],MATCH(1,('[1]3.4'!$AM52=[1]!Sanaudos[Kodas])*('[1]3.4'!DF$7='[1]2.SAN'!$M$4:$M$73),0)),"")</f>
        <v/>
      </c>
      <c r="DG52" s="244" t="str">
        <f t="array" ref="DG52">IFERROR(INDEX([1]!Sanaudos[Saskaita],MATCH(1,('[1]3.4'!$AM52=[1]!Sanaudos[Kodas])*('[1]3.4'!DG$7='[1]2.SAN'!$M$4:$M$73),0)),"")</f>
        <v/>
      </c>
      <c r="DH52" s="244" t="str">
        <f t="array" ref="DH52">IFERROR(INDEX([1]!Sanaudos[Saskaita],MATCH(1,('[1]3.4'!$AM52=[1]!Sanaudos[Kodas])*('[1]3.4'!DH$7='[1]2.SAN'!$M$4:$M$73),0)),"")</f>
        <v/>
      </c>
      <c r="DI52" s="244" t="str">
        <f t="array" ref="DI52">IFERROR(INDEX([1]!Sanaudos[Saskaita],MATCH(1,('[1]3.4'!$AM52=[1]!Sanaudos[Kodas])*('[1]3.4'!DI$7='[1]2.SAN'!$M$4:$M$73),0)),"")</f>
        <v/>
      </c>
      <c r="DJ52" s="244" t="str">
        <f t="array" ref="DJ52">IFERROR(INDEX([1]!Sanaudos[Saskaita],MATCH(1,('[1]3.4'!$AM52=[1]!Sanaudos[Kodas])*('[1]3.4'!DJ$7='[1]2.SAN'!$M$4:$M$73),0)),"")</f>
        <v/>
      </c>
      <c r="DK52" s="244" t="str">
        <f t="array" ref="DK52">IFERROR(INDEX([1]!Sanaudos[Saskaita],MATCH(1,('[1]3.4'!$AM52=[1]!Sanaudos[Kodas])*('[1]3.4'!DK$7='[1]2.SAN'!$M$4:$M$73),0)),"")</f>
        <v/>
      </c>
      <c r="DL52" s="244" t="str">
        <f t="array" ref="DL52">IFERROR(INDEX([1]!Sanaudos[Saskaita],MATCH(1,('[1]3.4'!$AM52=[1]!Sanaudos[Kodas])*('[1]3.4'!DL$7='[1]2.SAN'!$M$4:$M$73),0)),"")</f>
        <v/>
      </c>
      <c r="DM52" s="244" t="str">
        <f t="array" ref="DM52">IFERROR(INDEX([1]!Sanaudos[Saskaita],MATCH(1,('[1]3.4'!$AM52=[1]!Sanaudos[Kodas])*('[1]3.4'!DM$7='[1]2.SAN'!$M$4:$M$73),0)),"")</f>
        <v/>
      </c>
      <c r="DN52" s="244" t="str">
        <f t="array" ref="DN52">IFERROR(INDEX([1]!Sanaudos[Saskaita],MATCH(1,('[1]3.4'!$AM52=[1]!Sanaudos[Kodas])*('[1]3.4'!DN$7='[1]2.SAN'!$M$4:$M$73),0)),"")</f>
        <v/>
      </c>
      <c r="DO52" s="244" t="str">
        <f t="array" ref="DO52">IFERROR(INDEX([1]!Sanaudos[Saskaita],MATCH(1,('[1]3.4'!$AM52=[1]!Sanaudos[Kodas])*('[1]3.4'!DO$7='[1]2.SAN'!$M$4:$M$73),0)),"")</f>
        <v/>
      </c>
      <c r="DP52" s="244" t="str">
        <f t="array" ref="DP52">IFERROR(INDEX([1]!Sanaudos[Saskaita],MATCH(1,('[1]3.4'!$AM52=[1]!Sanaudos[Kodas])*('[1]3.4'!DP$7='[1]2.SAN'!$M$4:$M$73),0)),"")</f>
        <v/>
      </c>
      <c r="DQ52" s="244" t="str">
        <f t="array" ref="DQ52">IFERROR(INDEX([1]!Sanaudos[Saskaita],MATCH(1,('[1]3.4'!$AM52=[1]!Sanaudos[Kodas])*('[1]3.4'!DQ$7='[1]2.SAN'!$M$4:$M$73),0)),"")</f>
        <v/>
      </c>
      <c r="DR52" s="244" t="str">
        <f t="array" ref="DR52">IFERROR(INDEX([1]!Sanaudos[Saskaita],MATCH(1,('[1]3.4'!$AM52=[1]!Sanaudos[Kodas])*('[1]3.4'!DR$7='[1]2.SAN'!$M$4:$M$73),0)),"")</f>
        <v/>
      </c>
      <c r="DS52" s="244" t="str">
        <f t="array" ref="DS52">IFERROR(INDEX([1]!Sanaudos[Saskaita],MATCH(1,('[1]3.4'!$AM52=[1]!Sanaudos[Kodas])*('[1]3.4'!DS$7='[1]2.SAN'!$M$4:$M$73),0)),"")</f>
        <v/>
      </c>
      <c r="DT52" s="244" t="str">
        <f t="array" ref="DT52">IFERROR(INDEX([1]!Sanaudos[Saskaita],MATCH(1,('[1]3.4'!$AM52=[1]!Sanaudos[Kodas])*('[1]3.4'!DT$7='[1]2.SAN'!$M$4:$M$73),0)),"")</f>
        <v/>
      </c>
      <c r="DU52" s="244" t="str">
        <f t="array" ref="DU52">IFERROR(INDEX([1]!Sanaudos[Saskaita],MATCH(1,('[1]3.4'!$AM52=[1]!Sanaudos[Kodas])*('[1]3.4'!DU$7='[1]2.SAN'!$M$4:$M$73),0)),"")</f>
        <v/>
      </c>
      <c r="DV52" s="244" t="str">
        <f t="array" ref="DV52">IFERROR(INDEX([1]!Sanaudos[Saskaita],MATCH(1,('[1]3.4'!$AM52=[1]!Sanaudos[Kodas])*('[1]3.4'!DV$7='[1]2.SAN'!$M$4:$M$73),0)),"")</f>
        <v/>
      </c>
      <c r="DW52" s="244" t="str">
        <f t="array" ref="DW52">IFERROR(INDEX([1]!Sanaudos[Saskaita],MATCH(1,('[1]3.4'!$AM52=[1]!Sanaudos[Kodas])*('[1]3.4'!DW$7='[1]2.SAN'!$M$4:$M$73),0)),"")</f>
        <v/>
      </c>
      <c r="DX52" s="244" t="str">
        <f t="array" ref="DX52">IFERROR(INDEX([1]!Sanaudos[Saskaita],MATCH(1,('[1]3.4'!$AM52=[1]!Sanaudos[Kodas])*('[1]3.4'!DX$7='[1]2.SAN'!$M$4:$M$73),0)),"")</f>
        <v/>
      </c>
      <c r="DY52" s="244" t="str">
        <f t="array" ref="DY52">IFERROR(INDEX([1]!Sanaudos[Saskaita],MATCH(1,('[1]3.4'!$AM52=[1]!Sanaudos[Kodas])*('[1]3.4'!DY$7='[1]2.SAN'!$M$4:$M$73),0)),"")</f>
        <v/>
      </c>
      <c r="DZ52" s="244" t="str">
        <f t="array" ref="DZ52">IFERROR(INDEX([1]!Sanaudos[Saskaita],MATCH(1,('[1]3.4'!$AM52=[1]!Sanaudos[Kodas])*('[1]3.4'!DZ$7='[1]2.SAN'!$M$4:$M$73),0)),"")</f>
        <v/>
      </c>
      <c r="EA52" s="244" t="str">
        <f t="array" ref="EA52">IFERROR(INDEX([1]!Sanaudos[Saskaita],MATCH(1,('[1]3.4'!$AM52=[1]!Sanaudos[Kodas])*('[1]3.4'!EA$7='[1]2.SAN'!$M$4:$M$73),0)),"")</f>
        <v/>
      </c>
      <c r="EB52" s="244" t="str">
        <f t="array" ref="EB52">IFERROR(INDEX([1]!Sanaudos[Saskaita],MATCH(1,('[1]3.4'!$AM52=[1]!Sanaudos[Kodas])*('[1]3.4'!EB$7='[1]2.SAN'!$M$4:$M$73),0)),"")</f>
        <v/>
      </c>
      <c r="EC52" s="244" t="str">
        <f t="array" ref="EC52">IFERROR(INDEX([1]!Sanaudos[Saskaita],MATCH(1,('[1]3.4'!$AM52=[1]!Sanaudos[Kodas])*('[1]3.4'!EC$7='[1]2.SAN'!$M$4:$M$73),0)),"")</f>
        <v/>
      </c>
      <c r="ED52" s="244" t="str">
        <f t="array" ref="ED52">IFERROR(INDEX([1]!Sanaudos[Saskaita],MATCH(1,('[1]3.4'!$AM52=[1]!Sanaudos[Kodas])*('[1]3.4'!ED$7='[1]2.SAN'!$M$4:$M$73),0)),"")</f>
        <v/>
      </c>
      <c r="EE52" s="244" t="str">
        <f t="array" ref="EE52">IFERROR(INDEX([1]!Sanaudos[Saskaita],MATCH(1,('[1]3.4'!$AM52=[1]!Sanaudos[Kodas])*('[1]3.4'!EE$7='[1]2.SAN'!$M$4:$M$73),0)),"")</f>
        <v/>
      </c>
      <c r="EF52" s="244" t="str">
        <f t="array" ref="EF52">IFERROR(INDEX([1]!Sanaudos[Saskaita],MATCH(1,('[1]3.4'!$AM52=[1]!Sanaudos[Kodas])*('[1]3.4'!EF$7='[1]2.SAN'!$M$4:$M$73),0)),"")</f>
        <v/>
      </c>
      <c r="EG52" s="244" t="str">
        <f t="array" ref="EG52">IFERROR(INDEX([1]!Sanaudos[Saskaita],MATCH(1,('[1]3.4'!$AM52=[1]!Sanaudos[Kodas])*('[1]3.4'!EG$7='[1]2.SAN'!$M$4:$M$73),0)),"")</f>
        <v/>
      </c>
      <c r="EH52" s="244" t="str">
        <f t="array" ref="EH52">IFERROR(INDEX([1]!Sanaudos[Saskaita],MATCH(1,('[1]3.4'!$AM52=[1]!Sanaudos[Kodas])*('[1]3.4'!EH$7='[1]2.SAN'!$M$4:$M$73),0)),"")</f>
        <v/>
      </c>
      <c r="EI52" s="244" t="str">
        <f t="array" ref="EI52">IFERROR(INDEX([1]!Sanaudos[Saskaita],MATCH(1,('[1]3.4'!$AM52=[1]!Sanaudos[Kodas])*('[1]3.4'!EI$7='[1]2.SAN'!$M$4:$M$73),0)),"")</f>
        <v/>
      </c>
      <c r="EJ52" s="244" t="str">
        <f t="array" ref="EJ52">IFERROR(INDEX([1]!Sanaudos[Saskaita],MATCH(1,('[1]3.4'!$AM52=[1]!Sanaudos[Kodas])*('[1]3.4'!EJ$7='[1]2.SAN'!$M$4:$M$73),0)),"")</f>
        <v/>
      </c>
      <c r="EK52" s="244" t="str">
        <f t="array" ref="EK52">IFERROR(INDEX([1]!Sanaudos[Saskaita],MATCH(1,('[1]3.4'!$AM52=[1]!Sanaudos[Kodas])*('[1]3.4'!EK$7='[1]2.SAN'!$M$4:$M$73),0)),"")</f>
        <v/>
      </c>
      <c r="EL52" s="244" t="str">
        <f t="array" ref="EL52">IFERROR(INDEX([1]!Sanaudos[Saskaita],MATCH(1,('[1]3.4'!$AM52=[1]!Sanaudos[Kodas])*('[1]3.4'!EL$7='[1]2.SAN'!$M$4:$M$73),0)),"")</f>
        <v/>
      </c>
      <c r="EM52" s="244" t="str">
        <f t="array" ref="EM52">IFERROR(INDEX([1]!Sanaudos[Saskaita],MATCH(1,('[1]3.4'!$AM52=[1]!Sanaudos[Kodas])*('[1]3.4'!EM$7='[1]2.SAN'!$M$4:$M$73),0)),"")</f>
        <v/>
      </c>
      <c r="EN52" s="244" t="str">
        <f t="array" ref="EN52">IFERROR(INDEX([1]!Sanaudos[Saskaita],MATCH(1,('[1]3.4'!$AM52=[1]!Sanaudos[Kodas])*('[1]3.4'!EN$7='[1]2.SAN'!$M$4:$M$73),0)),"")</f>
        <v/>
      </c>
      <c r="EO52" s="244" t="str">
        <f t="array" ref="EO52">IFERROR(INDEX([1]!Sanaudos[Saskaita],MATCH(1,('[1]3.4'!$AM52=[1]!Sanaudos[Kodas])*('[1]3.4'!EO$7='[1]2.SAN'!$M$4:$M$73),0)),"")</f>
        <v/>
      </c>
      <c r="EP52" s="244" t="str">
        <f t="array" ref="EP52">IFERROR(INDEX([1]!Sanaudos[Saskaita],MATCH(1,('[1]3.4'!$AM52=[1]!Sanaudos[Kodas])*('[1]3.4'!EP$7='[1]2.SAN'!$M$4:$M$73),0)),"")</f>
        <v/>
      </c>
      <c r="EQ52" s="244" t="str">
        <f t="array" ref="EQ52">IFERROR(INDEX([1]!Sanaudos[Saskaita],MATCH(1,('[1]3.4'!$AM52=[1]!Sanaudos[Kodas])*('[1]3.4'!EQ$7='[1]2.SAN'!$M$4:$M$73),0)),"")</f>
        <v/>
      </c>
      <c r="ER52" s="244" t="str">
        <f t="array" ref="ER52">IFERROR(INDEX([1]!Sanaudos[Saskaita],MATCH(1,('[1]3.4'!$AM52=[1]!Sanaudos[Kodas])*('[1]3.4'!ER$7='[1]2.SAN'!$M$4:$M$73),0)),"")</f>
        <v/>
      </c>
      <c r="ES52" s="244" t="str">
        <f t="array" ref="ES52">IFERROR(INDEX([1]!Sanaudos[Saskaita],MATCH(1,('[1]3.4'!$AM52=[1]!Sanaudos[Kodas])*('[1]3.4'!ES$7='[1]2.SAN'!$M$4:$M$73),0)),"")</f>
        <v/>
      </c>
      <c r="ET52" s="244" t="str">
        <f t="array" ref="ET52">IFERROR(INDEX([1]!Sanaudos[Saskaita],MATCH(1,('[1]3.4'!$AM52=[1]!Sanaudos[Kodas])*('[1]3.4'!ET$7='[1]2.SAN'!$M$4:$M$73),0)),"")</f>
        <v/>
      </c>
      <c r="EU52" s="244" t="str">
        <f t="array" ref="EU52">IFERROR(INDEX([1]!Sanaudos[Saskaita],MATCH(1,('[1]3.4'!$AM52=[1]!Sanaudos[Kodas])*('[1]3.4'!EU$7='[1]2.SAN'!$M$4:$M$73),0)),"")</f>
        <v/>
      </c>
      <c r="EV52" s="244" t="str">
        <f t="array" ref="EV52">IFERROR(INDEX([1]!Sanaudos[Saskaita],MATCH(1,('[1]3.4'!$AM52=[1]!Sanaudos[Kodas])*('[1]3.4'!EV$7='[1]2.SAN'!$M$4:$M$73),0)),"")</f>
        <v/>
      </c>
      <c r="EW52" s="244" t="str">
        <f t="array" ref="EW52">IFERROR(INDEX([1]!Sanaudos[Saskaita],MATCH(1,('[1]3.4'!$AM52=[1]!Sanaudos[Kodas])*('[1]3.4'!EW$7='[1]2.SAN'!$M$4:$M$73),0)),"")</f>
        <v/>
      </c>
      <c r="EX52" s="244" t="str">
        <f t="array" ref="EX52">IFERROR(INDEX([1]!Sanaudos[Saskaita],MATCH(1,('[1]3.4'!$AM52=[1]!Sanaudos[Kodas])*('[1]3.4'!EX$7='[1]2.SAN'!$M$4:$M$73),0)),"")</f>
        <v/>
      </c>
      <c r="EY52" s="244" t="str">
        <f t="array" ref="EY52">IFERROR(INDEX([1]!Sanaudos[Saskaita],MATCH(1,('[1]3.4'!$AM52=[1]!Sanaudos[Kodas])*('[1]3.4'!EY$7='[1]2.SAN'!$M$4:$M$73),0)),"")</f>
        <v/>
      </c>
      <c r="EZ52" s="244" t="str">
        <f t="array" ref="EZ52">IFERROR(INDEX([1]!Sanaudos[Saskaita],MATCH(1,('[1]3.4'!$AM52=[1]!Sanaudos[Kodas])*('[1]3.4'!EZ$7='[1]2.SAN'!$M$4:$M$73),0)),"")</f>
        <v/>
      </c>
      <c r="FA52" s="244" t="str">
        <f t="array" ref="FA52">IFERROR(INDEX([1]!Sanaudos[Saskaita],MATCH(1,('[1]3.4'!$AM52=[1]!Sanaudos[Kodas])*('[1]3.4'!FA$7='[1]2.SAN'!$M$4:$M$73),0)),"")</f>
        <v/>
      </c>
      <c r="FB52" s="244" t="str">
        <f t="array" ref="FB52">IFERROR(INDEX([1]!Sanaudos[Saskaita],MATCH(1,('[1]3.4'!$AM52=[1]!Sanaudos[Kodas])*('[1]3.4'!FB$7='[1]2.SAN'!$M$4:$M$73),0)),"")</f>
        <v/>
      </c>
      <c r="FC52" s="244" t="str">
        <f t="array" ref="FC52">IFERROR(INDEX([1]!Sanaudos[Saskaita],MATCH(1,('[1]3.4'!$AM52=[1]!Sanaudos[Kodas])*('[1]3.4'!FC$7='[1]2.SAN'!$M$4:$M$73),0)),"")</f>
        <v/>
      </c>
      <c r="FD52" s="244" t="str">
        <f t="array" ref="FD52">IFERROR(INDEX([1]!Sanaudos[Saskaita],MATCH(1,('[1]3.4'!$AM52=[1]!Sanaudos[Kodas])*('[1]3.4'!FD$7='[1]2.SAN'!$M$4:$M$73),0)),"")</f>
        <v/>
      </c>
      <c r="FE52" s="244" t="str">
        <f t="array" ref="FE52">IFERROR(INDEX([1]!Sanaudos[Saskaita],MATCH(1,('[1]3.4'!$AM52=[1]!Sanaudos[Kodas])*('[1]3.4'!FE$7='[1]2.SAN'!$M$4:$M$73),0)),"")</f>
        <v/>
      </c>
      <c r="FF52" s="244" t="str">
        <f t="array" ref="FF52">IFERROR(INDEX([1]!Sanaudos[Saskaita],MATCH(1,('[1]3.4'!$AM52=[1]!Sanaudos[Kodas])*('[1]3.4'!FF$7='[1]2.SAN'!$M$4:$M$73),0)),"")</f>
        <v/>
      </c>
      <c r="FG52" s="244" t="str">
        <f t="array" ref="FG52">IFERROR(INDEX([1]!Sanaudos[Saskaita],MATCH(1,('[1]3.4'!$AM52=[1]!Sanaudos[Kodas])*('[1]3.4'!FG$7='[1]2.SAN'!$M$4:$M$73),0)),"")</f>
        <v/>
      </c>
      <c r="FH52" s="244" t="str">
        <f t="array" ref="FH52">IFERROR(INDEX([1]!Sanaudos[Saskaita],MATCH(1,('[1]3.4'!$AM52=[1]!Sanaudos[Kodas])*('[1]3.4'!FH$7='[1]2.SAN'!$M$4:$M$73),0)),"")</f>
        <v/>
      </c>
      <c r="FI52" s="244" t="str">
        <f t="array" ref="FI52">IFERROR(INDEX([1]!Sanaudos[Saskaita],MATCH(1,('[1]3.4'!$AM52=[1]!Sanaudos[Kodas])*('[1]3.4'!FI$7='[1]2.SAN'!$M$4:$M$73),0)),"")</f>
        <v/>
      </c>
      <c r="FJ52" s="244" t="str">
        <f t="array" ref="FJ52">IFERROR(INDEX([1]!Sanaudos[Saskaita],MATCH(1,('[1]3.4'!$AM52=[1]!Sanaudos[Kodas])*('[1]3.4'!FJ$7='[1]2.SAN'!$M$4:$M$73),0)),"")</f>
        <v/>
      </c>
      <c r="FK52" s="244" t="str">
        <f t="array" ref="FK52">IFERROR(INDEX([1]!Sanaudos[Saskaita],MATCH(1,('[1]3.4'!$AM52=[1]!Sanaudos[Kodas])*('[1]3.4'!FK$7='[1]2.SAN'!$M$4:$M$73),0)),"")</f>
        <v/>
      </c>
      <c r="FL52" s="244" t="str">
        <f t="array" ref="FL52">IFERROR(INDEX([1]!Sanaudos[Saskaita],MATCH(1,('[1]3.4'!$AM52=[1]!Sanaudos[Kodas])*('[1]3.4'!FL$7='[1]2.SAN'!$M$4:$M$73),0)),"")</f>
        <v/>
      </c>
      <c r="FM52" s="244" t="str">
        <f t="array" ref="FM52">IFERROR(INDEX([1]!Sanaudos[Saskaita],MATCH(1,('[1]3.4'!$AM52=[1]!Sanaudos[Kodas])*('[1]3.4'!FM$7='[1]2.SAN'!$M$4:$M$73),0)),"")</f>
        <v/>
      </c>
      <c r="FN52" s="244" t="str">
        <f t="array" ref="FN52">IFERROR(INDEX([1]!Sanaudos[Saskaita],MATCH(1,('[1]3.4'!$AM52=[1]!Sanaudos[Kodas])*('[1]3.4'!FN$7='[1]2.SAN'!$M$4:$M$73),0)),"")</f>
        <v/>
      </c>
      <c r="FO52" s="244" t="str">
        <f t="array" ref="FO52">IFERROR(INDEX([1]!Sanaudos[Saskaita],MATCH(1,('[1]3.4'!$AM52=[1]!Sanaudos[Kodas])*('[1]3.4'!FO$7='[1]2.SAN'!$M$4:$M$73),0)),"")</f>
        <v/>
      </c>
      <c r="FP52" s="244" t="str">
        <f t="array" ref="FP52">IFERROR(INDEX([1]!Sanaudos[Saskaita],MATCH(1,('[1]3.4'!$AM52=[1]!Sanaudos[Kodas])*('[1]3.4'!FP$7='[1]2.SAN'!$M$4:$M$73),0)),"")</f>
        <v/>
      </c>
      <c r="FQ52" s="244" t="str">
        <f t="array" ref="FQ52">IFERROR(INDEX([1]!Sanaudos[Saskaita],MATCH(1,('[1]3.4'!$AM52=[1]!Sanaudos[Kodas])*('[1]3.4'!FQ$7='[1]2.SAN'!$M$4:$M$73),0)),"")</f>
        <v/>
      </c>
      <c r="FR52" s="244" t="str">
        <f t="array" ref="FR52">IFERROR(INDEX([1]!Sanaudos[Saskaita],MATCH(1,('[1]3.4'!$AM52=[1]!Sanaudos[Kodas])*('[1]3.4'!FR$7='[1]2.SAN'!$M$4:$M$73),0)),"")</f>
        <v/>
      </c>
      <c r="FS52" s="244" t="str">
        <f t="array" ref="FS52">IFERROR(INDEX([1]!Sanaudos[Saskaita],MATCH(1,('[1]3.4'!$AM52=[1]!Sanaudos[Kodas])*('[1]3.4'!FS$7='[1]2.SAN'!$M$4:$M$73),0)),"")</f>
        <v/>
      </c>
      <c r="FT52" s="244" t="str">
        <f t="array" ref="FT52">IFERROR(INDEX([1]!Sanaudos[Saskaita],MATCH(1,('[1]3.4'!$AM52=[1]!Sanaudos[Kodas])*('[1]3.4'!FT$7='[1]2.SAN'!$M$4:$M$73),0)),"")</f>
        <v/>
      </c>
      <c r="FU52" s="244" t="str">
        <f t="array" ref="FU52">IFERROR(INDEX([1]!Sanaudos[Saskaita],MATCH(1,('[1]3.4'!$AM52=[1]!Sanaudos[Kodas])*('[1]3.4'!FU$7='[1]2.SAN'!$M$4:$M$73),0)),"")</f>
        <v/>
      </c>
      <c r="FV52" s="244" t="str">
        <f t="array" ref="FV52">IFERROR(INDEX([1]!Sanaudos[Saskaita],MATCH(1,('[1]3.4'!$AM52=[1]!Sanaudos[Kodas])*('[1]3.4'!FV$7='[1]2.SAN'!$M$4:$M$73),0)),"")</f>
        <v/>
      </c>
      <c r="FW52" s="244" t="str">
        <f t="array" ref="FW52">IFERROR(INDEX([1]!Sanaudos[Saskaita],MATCH(1,('[1]3.4'!$AM52=[1]!Sanaudos[Kodas])*('[1]3.4'!FW$7='[1]2.SAN'!$M$4:$M$73),0)),"")</f>
        <v/>
      </c>
      <c r="FX52" s="244" t="str">
        <f t="array" ref="FX52">IFERROR(INDEX([1]!Sanaudos[Saskaita],MATCH(1,('[1]3.4'!$AM52=[1]!Sanaudos[Kodas])*('[1]3.4'!FX$7='[1]2.SAN'!$M$4:$M$73),0)),"")</f>
        <v/>
      </c>
      <c r="FY52" s="244" t="str">
        <f t="array" ref="FY52">IFERROR(INDEX([1]!Sanaudos[Saskaita],MATCH(1,('[1]3.4'!$AM52=[1]!Sanaudos[Kodas])*('[1]3.4'!FY$7='[1]2.SAN'!$M$4:$M$73),0)),"")</f>
        <v/>
      </c>
      <c r="FZ52" s="244" t="str">
        <f t="array" ref="FZ52">IFERROR(INDEX([1]!Sanaudos[Saskaita],MATCH(1,('[1]3.4'!$AM52=[1]!Sanaudos[Kodas])*('[1]3.4'!FZ$7='[1]2.SAN'!$M$4:$M$73),0)),"")</f>
        <v/>
      </c>
      <c r="GA52" s="244" t="str">
        <f t="array" ref="GA52">IFERROR(INDEX([1]!Sanaudos[Saskaita],MATCH(1,('[1]3.4'!$AM52=[1]!Sanaudos[Kodas])*('[1]3.4'!GA$7='[1]2.SAN'!$M$4:$M$73),0)),"")</f>
        <v/>
      </c>
      <c r="GB52" s="244" t="str">
        <f t="array" ref="GB52">IFERROR(INDEX([1]!Sanaudos[Saskaita],MATCH(1,('[1]3.4'!$AM52=[1]!Sanaudos[Kodas])*('[1]3.4'!GB$7='[1]2.SAN'!$M$4:$M$73),0)),"")</f>
        <v/>
      </c>
      <c r="GC52" s="244" t="str">
        <f t="array" ref="GC52">IFERROR(INDEX([1]!Sanaudos[Saskaita],MATCH(1,('[1]3.4'!$AM52=[1]!Sanaudos[Kodas])*('[1]3.4'!GC$7='[1]2.SAN'!$M$4:$M$73),0)),"")</f>
        <v/>
      </c>
      <c r="GD52" s="244" t="str">
        <f t="array" ref="GD52">IFERROR(INDEX([1]!Sanaudos[Saskaita],MATCH(1,('[1]3.4'!$AM52=[1]!Sanaudos[Kodas])*('[1]3.4'!GD$7='[1]2.SAN'!$M$4:$M$73),0)),"")</f>
        <v/>
      </c>
      <c r="GE52" s="244" t="str">
        <f t="array" ref="GE52">IFERROR(INDEX([1]!Sanaudos[Saskaita],MATCH(1,('[1]3.4'!$AM52=[1]!Sanaudos[Kodas])*('[1]3.4'!GE$7='[1]2.SAN'!$M$4:$M$73),0)),"")</f>
        <v/>
      </c>
      <c r="GF52" s="244" t="str">
        <f t="array" ref="GF52">IFERROR(INDEX([1]!Sanaudos[Saskaita],MATCH(1,('[1]3.4'!$AM52=[1]!Sanaudos[Kodas])*('[1]3.4'!GF$7='[1]2.SAN'!$M$4:$M$73),0)),"")</f>
        <v/>
      </c>
      <c r="GG52" s="244" t="str">
        <f t="array" ref="GG52">IFERROR(INDEX([1]!Sanaudos[Saskaita],MATCH(1,('[1]3.4'!$AM52=[1]!Sanaudos[Kodas])*('[1]3.4'!GG$7='[1]2.SAN'!$M$4:$M$73),0)),"")</f>
        <v/>
      </c>
      <c r="GH52" s="244" t="str">
        <f t="array" ref="GH52">IFERROR(INDEX([1]!Sanaudos[Saskaita],MATCH(1,('[1]3.4'!$AM52=[1]!Sanaudos[Kodas])*('[1]3.4'!GH$7='[1]2.SAN'!$M$4:$M$73),0)),"")</f>
        <v/>
      </c>
      <c r="GI52" s="244" t="str">
        <f t="array" ref="GI52">IFERROR(INDEX([1]!Sanaudos[Saskaita],MATCH(1,('[1]3.4'!$AM52=[1]!Sanaudos[Kodas])*('[1]3.4'!GI$7='[1]2.SAN'!$M$4:$M$73),0)),"")</f>
        <v/>
      </c>
      <c r="GJ52" s="244" t="str">
        <f t="array" ref="GJ52">IFERROR(INDEX([1]!Sanaudos[Saskaita],MATCH(1,('[1]3.4'!$AM52=[1]!Sanaudos[Kodas])*('[1]3.4'!GJ$7='[1]2.SAN'!$M$4:$M$73),0)),"")</f>
        <v/>
      </c>
      <c r="GK52" s="244" t="str">
        <f t="array" ref="GK52">IFERROR(INDEX([1]!Sanaudos[Saskaita],MATCH(1,('[1]3.4'!$AM52=[1]!Sanaudos[Kodas])*('[1]3.4'!GK$7='[1]2.SAN'!$M$4:$M$73),0)),"")</f>
        <v/>
      </c>
      <c r="GL52" s="244" t="str">
        <f t="array" ref="GL52">IFERROR(INDEX([1]!Sanaudos[Saskaita],MATCH(1,('[1]3.4'!$AM52=[1]!Sanaudos[Kodas])*('[1]3.4'!GL$7='[1]2.SAN'!$M$4:$M$73),0)),"")</f>
        <v/>
      </c>
      <c r="GM52" s="244" t="str">
        <f t="array" ref="GM52">IFERROR(INDEX([1]!Sanaudos[Saskaita],MATCH(1,('[1]3.4'!$AM52=[1]!Sanaudos[Kodas])*('[1]3.4'!GM$7='[1]2.SAN'!$M$4:$M$73),0)),"")</f>
        <v/>
      </c>
      <c r="GN52" s="244" t="str">
        <f t="array" ref="GN52">IFERROR(INDEX([1]!Sanaudos[Saskaita],MATCH(1,('[1]3.4'!$AM52=[1]!Sanaudos[Kodas])*('[1]3.4'!GN$7='[1]2.SAN'!$M$4:$M$73),0)),"")</f>
        <v/>
      </c>
      <c r="GO52" s="244" t="str">
        <f t="array" ref="GO52">IFERROR(INDEX([1]!Sanaudos[Saskaita],MATCH(1,('[1]3.4'!$AM52=[1]!Sanaudos[Kodas])*('[1]3.4'!GO$7='[1]2.SAN'!$M$4:$M$73),0)),"")</f>
        <v/>
      </c>
      <c r="GP52" s="244" t="str">
        <f t="array" ref="GP52">IFERROR(INDEX([1]!Sanaudos[Saskaita],MATCH(1,('[1]3.4'!$AM52=[1]!Sanaudos[Kodas])*('[1]3.4'!GP$7='[1]2.SAN'!$M$4:$M$73),0)),"")</f>
        <v/>
      </c>
      <c r="GQ52" s="244" t="str">
        <f t="array" ref="GQ52">IFERROR(INDEX([1]!Sanaudos[Saskaita],MATCH(1,('[1]3.4'!$AM52=[1]!Sanaudos[Kodas])*('[1]3.4'!GQ$7='[1]2.SAN'!$M$4:$M$73),0)),"")</f>
        <v/>
      </c>
      <c r="GR52" s="244" t="str">
        <f t="array" ref="GR52">IFERROR(INDEX([1]!Sanaudos[Saskaita],MATCH(1,('[1]3.4'!$AM52=[1]!Sanaudos[Kodas])*('[1]3.4'!GR$7='[1]2.SAN'!$M$4:$M$73),0)),"")</f>
        <v/>
      </c>
      <c r="GS52" s="244" t="str">
        <f t="array" ref="GS52">IFERROR(INDEX([1]!Sanaudos[Saskaita],MATCH(1,('[1]3.4'!$AM52=[1]!Sanaudos[Kodas])*('[1]3.4'!GS$7='[1]2.SAN'!$M$4:$M$73),0)),"")</f>
        <v/>
      </c>
      <c r="GT52" s="244" t="str">
        <f t="array" ref="GT52">IFERROR(INDEX([1]!Sanaudos[Saskaita],MATCH(1,('[1]3.4'!$AM52=[1]!Sanaudos[Kodas])*('[1]3.4'!GT$7='[1]2.SAN'!$M$4:$M$73),0)),"")</f>
        <v/>
      </c>
      <c r="GU52" s="244" t="str">
        <f t="array" ref="GU52">IFERROR(INDEX([1]!Sanaudos[Saskaita],MATCH(1,('[1]3.4'!$AM52=[1]!Sanaudos[Kodas])*('[1]3.4'!GU$7='[1]2.SAN'!$M$4:$M$73),0)),"")</f>
        <v/>
      </c>
      <c r="GV52" s="244" t="str">
        <f t="array" ref="GV52">IFERROR(INDEX([1]!Sanaudos[Saskaita],MATCH(1,('[1]3.4'!$AM52=[1]!Sanaudos[Kodas])*('[1]3.4'!GV$7='[1]2.SAN'!$M$4:$M$73),0)),"")</f>
        <v/>
      </c>
      <c r="GW52" s="244" t="str">
        <f t="array" ref="GW52">IFERROR(INDEX([1]!Sanaudos[Saskaita],MATCH(1,('[1]3.4'!$AM52=[1]!Sanaudos[Kodas])*('[1]3.4'!GW$7='[1]2.SAN'!$M$4:$M$73),0)),"")</f>
        <v/>
      </c>
      <c r="GX52" s="244" t="str">
        <f t="array" ref="GX52">IFERROR(INDEX([1]!Sanaudos[Saskaita],MATCH(1,('[1]3.4'!$AM52=[1]!Sanaudos[Kodas])*('[1]3.4'!GX$7='[1]2.SAN'!$M$4:$M$73),0)),"")</f>
        <v/>
      </c>
      <c r="GY52" s="244" t="str">
        <f t="array" ref="GY52">IFERROR(INDEX([1]!Sanaudos[Saskaita],MATCH(1,('[1]3.4'!$AM52=[1]!Sanaudos[Kodas])*('[1]3.4'!GY$7='[1]2.SAN'!$M$4:$M$73),0)),"")</f>
        <v/>
      </c>
      <c r="GZ52" s="244" t="str">
        <f t="array" ref="GZ52">IFERROR(INDEX([1]!Sanaudos[Saskaita],MATCH(1,('[1]3.4'!$AM52=[1]!Sanaudos[Kodas])*('[1]3.4'!GZ$7='[1]2.SAN'!$M$4:$M$73),0)),"")</f>
        <v/>
      </c>
      <c r="HA52" s="244" t="str">
        <f t="array" ref="HA52">IFERROR(INDEX([1]!Sanaudos[Saskaita],MATCH(1,('[1]3.4'!$AM52=[1]!Sanaudos[Kodas])*('[1]3.4'!HA$7='[1]2.SAN'!$M$4:$M$73),0)),"")</f>
        <v/>
      </c>
      <c r="HB52" s="244" t="str">
        <f t="array" ref="HB52">IFERROR(INDEX([1]!Sanaudos[Saskaita],MATCH(1,('[1]3.4'!$AM52=[1]!Sanaudos[Kodas])*('[1]3.4'!HB$7='[1]2.SAN'!$M$4:$M$73),0)),"")</f>
        <v/>
      </c>
      <c r="HC52" s="244" t="str">
        <f t="array" ref="HC52">IFERROR(INDEX([1]!Sanaudos[Saskaita],MATCH(1,('[1]3.4'!$AM52=[1]!Sanaudos[Kodas])*('[1]3.4'!HC$7='[1]2.SAN'!$M$4:$M$73),0)),"")</f>
        <v/>
      </c>
      <c r="HD52" s="244" t="str">
        <f t="array" ref="HD52">IFERROR(INDEX([1]!Sanaudos[Saskaita],MATCH(1,('[1]3.4'!$AM52=[1]!Sanaudos[Kodas])*('[1]3.4'!HD$7='[1]2.SAN'!$M$4:$M$73),0)),"")</f>
        <v/>
      </c>
      <c r="HE52" s="244" t="str">
        <f t="array" ref="HE52">IFERROR(INDEX([1]!Sanaudos[Saskaita],MATCH(1,('[1]3.4'!$AM52=[1]!Sanaudos[Kodas])*('[1]3.4'!HE$7='[1]2.SAN'!$M$4:$M$73),0)),"")</f>
        <v/>
      </c>
      <c r="HF52" s="244" t="str">
        <f t="array" ref="HF52">IFERROR(INDEX([1]!Sanaudos[Saskaita],MATCH(1,('[1]3.4'!$AM52=[1]!Sanaudos[Kodas])*('[1]3.4'!HF$7='[1]2.SAN'!$M$4:$M$73),0)),"")</f>
        <v/>
      </c>
      <c r="HG52" s="244" t="str">
        <f t="array" ref="HG52">IFERROR(INDEX([1]!Sanaudos[Saskaita],MATCH(1,('[1]3.4'!$AM52=[1]!Sanaudos[Kodas])*('[1]3.4'!HG$7='[1]2.SAN'!$M$4:$M$73),0)),"")</f>
        <v/>
      </c>
      <c r="HH52" s="244" t="str">
        <f t="array" ref="HH52">IFERROR(INDEX([1]!Sanaudos[Saskaita],MATCH(1,('[1]3.4'!$AM52=[1]!Sanaudos[Kodas])*('[1]3.4'!HH$7='[1]2.SAN'!$M$4:$M$73),0)),"")</f>
        <v/>
      </c>
      <c r="HI52" s="244" t="str">
        <f t="array" ref="HI52">IFERROR(INDEX([1]!Sanaudos[Saskaita],MATCH(1,('[1]3.4'!$AM52=[1]!Sanaudos[Kodas])*('[1]3.4'!HI$7='[1]2.SAN'!$M$4:$M$73),0)),"")</f>
        <v/>
      </c>
      <c r="HJ52" s="244" t="str">
        <f t="array" ref="HJ52">IFERROR(INDEX([1]!Sanaudos[Saskaita],MATCH(1,('[1]3.4'!$AM52=[1]!Sanaudos[Kodas])*('[1]3.4'!HJ$7='[1]2.SAN'!$M$4:$M$73),0)),"")</f>
        <v/>
      </c>
      <c r="HK52" s="244" t="str">
        <f t="array" ref="HK52">IFERROR(INDEX([1]!Sanaudos[Saskaita],MATCH(1,('[1]3.4'!$AM52=[1]!Sanaudos[Kodas])*('[1]3.4'!HK$7='[1]2.SAN'!$M$4:$M$73),0)),"")</f>
        <v/>
      </c>
      <c r="HL52" s="244" t="str">
        <f t="array" ref="HL52">IFERROR(INDEX([1]!Sanaudos[Saskaita],MATCH(1,('[1]3.4'!$AM52=[1]!Sanaudos[Kodas])*('[1]3.4'!HL$7='[1]2.SAN'!$M$4:$M$73),0)),"")</f>
        <v/>
      </c>
      <c r="HM52" s="244" t="str">
        <f t="array" ref="HM52">IFERROR(INDEX([1]!Sanaudos[Saskaita],MATCH(1,('[1]3.4'!$AM52=[1]!Sanaudos[Kodas])*('[1]3.4'!HM$7='[1]2.SAN'!$M$4:$M$73),0)),"")</f>
        <v/>
      </c>
      <c r="HN52" s="244" t="str">
        <f t="array" ref="HN52">IFERROR(INDEX([1]!Sanaudos[Saskaita],MATCH(1,('[1]3.4'!$AM52=[1]!Sanaudos[Kodas])*('[1]3.4'!HN$7='[1]2.SAN'!$M$4:$M$73),0)),"")</f>
        <v/>
      </c>
      <c r="HO52" s="244" t="str">
        <f t="array" ref="HO52">IFERROR(INDEX([1]!Sanaudos[Saskaita],MATCH(1,('[1]3.4'!$AM52=[1]!Sanaudos[Kodas])*('[1]3.4'!HO$7='[1]2.SAN'!$M$4:$M$73),0)),"")</f>
        <v/>
      </c>
      <c r="HP52" s="244" t="str">
        <f t="array" ref="HP52">IFERROR(INDEX([1]!Sanaudos[Saskaita],MATCH(1,('[1]3.4'!$AM52=[1]!Sanaudos[Kodas])*('[1]3.4'!HP$7='[1]2.SAN'!$M$4:$M$73),0)),"")</f>
        <v/>
      </c>
      <c r="HQ52" s="244" t="str">
        <f t="array" ref="HQ52">IFERROR(INDEX([1]!Sanaudos[Saskaita],MATCH(1,('[1]3.4'!$AM52=[1]!Sanaudos[Kodas])*('[1]3.4'!HQ$7='[1]2.SAN'!$M$4:$M$73),0)),"")</f>
        <v/>
      </c>
      <c r="HR52" s="244" t="str">
        <f t="array" ref="HR52">IFERROR(INDEX([1]!Sanaudos[Saskaita],MATCH(1,('[1]3.4'!$AM52=[1]!Sanaudos[Kodas])*('[1]3.4'!HR$7='[1]2.SAN'!$M$4:$M$73),0)),"")</f>
        <v/>
      </c>
      <c r="HS52" s="244" t="str">
        <f t="array" ref="HS52">IFERROR(INDEX([1]!Sanaudos[Saskaita],MATCH(1,('[1]3.4'!$AM52=[1]!Sanaudos[Kodas])*('[1]3.4'!HS$7='[1]2.SAN'!$M$4:$M$73),0)),"")</f>
        <v/>
      </c>
      <c r="HT52" s="244" t="str">
        <f t="array" ref="HT52">IFERROR(INDEX([1]!Sanaudos[Saskaita],MATCH(1,('[1]3.4'!$AM52=[1]!Sanaudos[Kodas])*('[1]3.4'!HT$7='[1]2.SAN'!$M$4:$M$73),0)),"")</f>
        <v/>
      </c>
      <c r="HU52" s="244" t="str">
        <f t="array" ref="HU52">IFERROR(INDEX([1]!Sanaudos[Saskaita],MATCH(1,('[1]3.4'!$AM52=[1]!Sanaudos[Kodas])*('[1]3.4'!HU$7='[1]2.SAN'!$M$4:$M$73),0)),"")</f>
        <v/>
      </c>
      <c r="HV52" s="244" t="str">
        <f t="array" ref="HV52">IFERROR(INDEX([1]!Sanaudos[Saskaita],MATCH(1,('[1]3.4'!$AM52=[1]!Sanaudos[Kodas])*('[1]3.4'!HV$7='[1]2.SAN'!$M$4:$M$73),0)),"")</f>
        <v/>
      </c>
      <c r="HW52" s="244" t="str">
        <f t="array" ref="HW52">IFERROR(INDEX([1]!Sanaudos[Saskaita],MATCH(1,('[1]3.4'!$AM52=[1]!Sanaudos[Kodas])*('[1]3.4'!HW$7='[1]2.SAN'!$M$4:$M$73),0)),"")</f>
        <v/>
      </c>
      <c r="HX52" s="244" t="str">
        <f t="array" ref="HX52">IFERROR(INDEX([1]!Sanaudos[Saskaita],MATCH(1,('[1]3.4'!$AM52=[1]!Sanaudos[Kodas])*('[1]3.4'!HX$7='[1]2.SAN'!$M$4:$M$73),0)),"")</f>
        <v/>
      </c>
      <c r="HY52" s="244" t="str">
        <f t="array" ref="HY52">IFERROR(INDEX([1]!Sanaudos[Saskaita],MATCH(1,('[1]3.4'!$AM52=[1]!Sanaudos[Kodas])*('[1]3.4'!HY$7='[1]2.SAN'!$M$4:$M$73),0)),"")</f>
        <v/>
      </c>
      <c r="HZ52" s="244" t="str">
        <f t="array" ref="HZ52">IFERROR(INDEX([1]!Sanaudos[Saskaita],MATCH(1,('[1]3.4'!$AM52=[1]!Sanaudos[Kodas])*('[1]3.4'!HZ$7='[1]2.SAN'!$M$4:$M$73),0)),"")</f>
        <v/>
      </c>
      <c r="IA52" s="244" t="str">
        <f t="array" ref="IA52">IFERROR(INDEX([1]!Sanaudos[Saskaita],MATCH(1,('[1]3.4'!$AM52=[1]!Sanaudos[Kodas])*('[1]3.4'!IA$7='[1]2.SAN'!$M$4:$M$73),0)),"")</f>
        <v/>
      </c>
      <c r="IB52" s="244" t="str">
        <f t="array" ref="IB52">IFERROR(INDEX([1]!Sanaudos[Saskaita],MATCH(1,('[1]3.4'!$AM52=[1]!Sanaudos[Kodas])*('[1]3.4'!IB$7='[1]2.SAN'!$M$4:$M$73),0)),"")</f>
        <v/>
      </c>
      <c r="IC52" s="244" t="str">
        <f t="array" ref="IC52">IFERROR(INDEX([1]!Sanaudos[Saskaita],MATCH(1,('[1]3.4'!$AM52=[1]!Sanaudos[Kodas])*('[1]3.4'!IC$7='[1]2.SAN'!$M$4:$M$73),0)),"")</f>
        <v/>
      </c>
      <c r="ID52" s="244" t="str">
        <f t="array" ref="ID52">IFERROR(INDEX([1]!Sanaudos[Saskaita],MATCH(1,('[1]3.4'!$AM52=[1]!Sanaudos[Kodas])*('[1]3.4'!ID$7='[1]2.SAN'!$M$4:$M$73),0)),"")</f>
        <v/>
      </c>
      <c r="IE52" s="244" t="str">
        <f t="array" ref="IE52">IFERROR(INDEX([1]!Sanaudos[Saskaita],MATCH(1,('[1]3.4'!$AM52=[1]!Sanaudos[Kodas])*('[1]3.4'!IE$7='[1]2.SAN'!$M$4:$M$73),0)),"")</f>
        <v/>
      </c>
      <c r="IF52" s="244" t="str">
        <f t="array" ref="IF52">IFERROR(INDEX([1]!Sanaudos[Saskaita],MATCH(1,('[1]3.4'!$AM52=[1]!Sanaudos[Kodas])*('[1]3.4'!IF$7='[1]2.SAN'!$M$4:$M$73),0)),"")</f>
        <v/>
      </c>
      <c r="IG52" s="244" t="str">
        <f t="array" ref="IG52">IFERROR(INDEX([1]!Sanaudos[Saskaita],MATCH(1,('[1]3.4'!$AM52=[1]!Sanaudos[Kodas])*('[1]3.4'!IG$7='[1]2.SAN'!$M$4:$M$73),0)),"")</f>
        <v/>
      </c>
      <c r="IH52" s="244" t="str">
        <f t="array" ref="IH52">IFERROR(INDEX([1]!Sanaudos[Saskaita],MATCH(1,('[1]3.4'!$AM52=[1]!Sanaudos[Kodas])*('[1]3.4'!IH$7='[1]2.SAN'!$M$4:$M$73),0)),"")</f>
        <v/>
      </c>
      <c r="II52" s="244" t="str">
        <f t="array" ref="II52">IFERROR(INDEX([1]!Sanaudos[Saskaita],MATCH(1,('[1]3.4'!$AM52=[1]!Sanaudos[Kodas])*('[1]3.4'!II$7='[1]2.SAN'!$M$4:$M$73),0)),"")</f>
        <v/>
      </c>
      <c r="IJ52" s="244" t="str">
        <f t="array" ref="IJ52">IFERROR(INDEX([1]!Sanaudos[Saskaita],MATCH(1,('[1]3.4'!$AM52=[1]!Sanaudos[Kodas])*('[1]3.4'!IJ$7='[1]2.SAN'!$M$4:$M$73),0)),"")</f>
        <v/>
      </c>
      <c r="IK52" s="244" t="str">
        <f t="array" ref="IK52">IFERROR(INDEX([1]!Sanaudos[Saskaita],MATCH(1,('[1]3.4'!$AM52=[1]!Sanaudos[Kodas])*('[1]3.4'!IK$7='[1]2.SAN'!$M$4:$M$73),0)),"")</f>
        <v/>
      </c>
    </row>
    <row r="53" spans="2:245" ht="12.2" customHeight="1" x14ac:dyDescent="0.2">
      <c r="B53" s="552"/>
      <c r="C53" s="553"/>
      <c r="D53" s="261" t="s">
        <v>48</v>
      </c>
      <c r="E53" s="247" t="str">
        <f t="shared" si="2"/>
        <v xml:space="preserve">                                    </v>
      </c>
      <c r="F53" s="248" t="e">
        <f>+SUMIFS([1]!Sanaudos[Suma],[1]!Sanaudos[Kodas],AM53,[1]!Sanaudos[PASK],TRUE)</f>
        <v>#REF!</v>
      </c>
      <c r="G53" s="248" t="e">
        <f>-SUMIFS([1]!Sanaudos[Suma],[1]!Sanaudos[Kodas],$AM53,[1]!Sanaudos[Pagal DK RAS],700)</f>
        <v>#REF!</v>
      </c>
      <c r="H53" s="248" t="e">
        <f>+SUMIFS('[1]5.turtas'!$D$1:$AN$1,'[1]5.turtas'!$D$4:$AN$4,$AM53)</f>
        <v>#VALUE!</v>
      </c>
      <c r="I53" s="248" t="e">
        <f>-SUMIFS([1]!Sanaudos[Suma],[1]!Sanaudos[Kodas],$AM53,[1]!Sanaudos[Pagal DK RAS],901)-SUMIFS([1]!Sanaudos[Suma],[1]!Sanaudos[Kodas],$AM53,[1]!Sanaudos[Pagal DK RAS],902)-SUMIFS([1]!Sanaudos[Suma],[1]!Sanaudos[Kodas],$AM53,[1]!Sanaudos[Pagal DK RAS],905)</f>
        <v>#REF!</v>
      </c>
      <c r="J53" s="248" t="e">
        <f>+SUMIFS([1]!DU[DU],[1]!DU[Kodas],$AM53)+SUMIFS([1]!DU[Sodra],[1]!DU[Kodas],$AM53)+SUMIFS([1]!DU[Išeitinės išmokos, kompensacijos],[1]!DU[Kodas],$AM53)</f>
        <v>#REF!</v>
      </c>
      <c r="K53" s="248" t="e">
        <f>+SUMIFS([1]!Sanaudos_kor[Suma],[1]!Sanaudos_kor[Kodas],$AM53,[1]!Sanaudos_kor[PASK],TRUE,[1]!Sanaudos_kor[KOR_nr],K$1)</f>
        <v>#REF!</v>
      </c>
      <c r="L53" s="248" t="e">
        <f>+SUMIFS([1]!Sanaudos_kor[Suma],[1]!Sanaudos_kor[Kodas],$AM53,[1]!Sanaudos_kor[PASK],TRUE,[1]!Sanaudos_kor[KOR_nr],L$1)</f>
        <v>#REF!</v>
      </c>
      <c r="M53" s="248" t="e">
        <f>+SUMIFS([1]!Sanaudos_kor[Suma],[1]!Sanaudos_kor[Kodas],$AM53,[1]!Sanaudos_kor[PASK],TRUE,[1]!Sanaudos_kor[KOR_nr],M$1)</f>
        <v>#REF!</v>
      </c>
      <c r="N53" s="248" t="e">
        <f>+SUMIFS([1]!Sanaudos_kor[Suma],[1]!Sanaudos_kor[Kodas],$AM53,[1]!Sanaudos_kor[PASK],TRUE,[1]!Sanaudos_kor[KOR_nr],N$1)</f>
        <v>#REF!</v>
      </c>
      <c r="O53" s="248" t="e">
        <f>+SUMIFS([1]!Sanaudos_kor[Suma],[1]!Sanaudos_kor[Kodas],$AM53,[1]!Sanaudos_kor[PASK],TRUE,[1]!Sanaudos_kor[KOR_nr],O$1)</f>
        <v>#REF!</v>
      </c>
      <c r="P53" s="248" t="e">
        <f>+SUMIFS([1]!Sanaudos_kor[Suma],[1]!Sanaudos_kor[Kodas],$AM53,[1]!Sanaudos_kor[PASK],TRUE,[1]!Sanaudos_kor[KOR_nr],P$1)</f>
        <v>#REF!</v>
      </c>
      <c r="Q53" s="248" t="e">
        <f>+SUMIFS([1]!Sanaudos_kor[Suma],[1]!Sanaudos_kor[Kodas],$AM53,[1]!Sanaudos_kor[PASK],TRUE,[1]!Sanaudos_kor[KOR_nr],Q$1)</f>
        <v>#REF!</v>
      </c>
      <c r="R53" s="248" t="e">
        <f>+SUMIFS([1]!Sanaudos_kor[Suma],[1]!Sanaudos_kor[Kodas],$AM53,[1]!Sanaudos_kor[PASK],TRUE,[1]!Sanaudos_kor[KOR_nr],R$1)</f>
        <v>#REF!</v>
      </c>
      <c r="S53" s="248" t="e">
        <f>+SUMIFS([1]!Sanaudos_kor[Suma],[1]!Sanaudos_kor[Kodas],$AM53,[1]!Sanaudos_kor[PASK],TRUE,[1]!Sanaudos_kor[KOR_nr],S$1)</f>
        <v>#REF!</v>
      </c>
      <c r="T53" s="248" t="e">
        <f>+SUMIFS([1]!Sanaudos_kor[Suma],[1]!Sanaudos_kor[Kodas],$AM53,[1]!Sanaudos_kor[PASK],TRUE,[1]!Sanaudos_kor[KOR_nr],T$1)</f>
        <v>#REF!</v>
      </c>
      <c r="U53" s="248" t="e">
        <f>+SUMIFS([1]!Sanaudos_kor[Suma],[1]!Sanaudos_kor[Kodas],$AM53,[1]!Sanaudos_kor[PASK],TRUE,[1]!Sanaudos_kor[KOR_nr],U$1)</f>
        <v>#REF!</v>
      </c>
      <c r="V53" s="248" t="e">
        <f>+SUMIFS([1]!Sanaudos_kor[Suma],[1]!Sanaudos_kor[Kodas],$AM53,[1]!Sanaudos_kor[PASK],TRUE,[1]!Sanaudos_kor[KOR_nr],V$1)</f>
        <v>#REF!</v>
      </c>
      <c r="W53" s="248" t="e">
        <f>+SUMIFS([1]!Sanaudos_kor[Suma],[1]!Sanaudos_kor[Kodas],$AM53,[1]!Sanaudos_kor[PASK],TRUE,[1]!Sanaudos_kor[KOR_nr],W$1)</f>
        <v>#REF!</v>
      </c>
      <c r="X53" s="248" t="e">
        <f>+SUMIFS([1]!Sanaudos_kor[Suma],[1]!Sanaudos_kor[Kodas],$AM53,[1]!Sanaudos_kor[PASK],TRUE,[1]!Sanaudos_kor[KOR_nr],X$1)</f>
        <v>#REF!</v>
      </c>
      <c r="Y53" s="248" t="e">
        <f>+SUMIFS([1]!Sanaudos_kor[Suma],[1]!Sanaudos_kor[Kodas],$AM53,[1]!Sanaudos_kor[PASK],TRUE,[1]!Sanaudos_kor[KOR_nr],Y$1)</f>
        <v>#REF!</v>
      </c>
      <c r="Z53" s="248" t="e">
        <f>+SUMIFS([1]!Sanaudos_kor[Suma],[1]!Sanaudos_kor[Kodas],$AM53,[1]!Sanaudos_kor[PASK],TRUE,[1]!Sanaudos_kor[KOR_nr],Z$1)</f>
        <v>#REF!</v>
      </c>
      <c r="AA53" s="248" t="e">
        <f>+SUMIFS([1]!Sanaudos_kor[Suma],[1]!Sanaudos_kor[Kodas],$AM53,[1]!Sanaudos_kor[PASK],TRUE,[1]!Sanaudos_kor[KOR_nr],AA$1)</f>
        <v>#REF!</v>
      </c>
      <c r="AB53" s="248" t="e">
        <f>+SUMIFS([1]!Sanaudos_kor[Suma],[1]!Sanaudos_kor[Kodas],$AM53,[1]!Sanaudos_kor[PASK],TRUE,[1]!Sanaudos_kor[KOR_nr],AB$1)</f>
        <v>#REF!</v>
      </c>
      <c r="AC53" s="248" t="e">
        <f>+SUMIFS([1]!Sanaudos_kor[Suma],[1]!Sanaudos_kor[Kodas],$AM53,[1]!Sanaudos_kor[PASK],TRUE,[1]!Sanaudos_kor[KOR_nr],AC$1)</f>
        <v>#REF!</v>
      </c>
      <c r="AD53" s="248" t="e">
        <f>+SUMIFS([1]!Sanaudos_kor[Suma],[1]!Sanaudos_kor[Kodas],$AM53,[1]!Sanaudos_kor[PASK],TRUE,[1]!Sanaudos_kor[KOR_nr],AD$1)</f>
        <v>#REF!</v>
      </c>
      <c r="AE53" s="248" t="e">
        <f>+SUMIFS([1]!Sanaudos_kor[Suma],[1]!Sanaudos_kor[Kodas],$AM53,[1]!Sanaudos_kor[PASK],TRUE,[1]!Sanaudos_kor[KOR_nr],AE$1)</f>
        <v>#REF!</v>
      </c>
      <c r="AF53" s="248" t="e">
        <f>+SUMIFS([1]!Sanaudos_kor[Suma],[1]!Sanaudos_kor[Kodas],$AM53,[1]!Sanaudos_kor[PASK],TRUE,[1]!Sanaudos_kor[KOR_nr],AF$1)</f>
        <v>#REF!</v>
      </c>
      <c r="AG53" s="248" t="e">
        <f t="shared" si="0"/>
        <v>#REF!</v>
      </c>
      <c r="AH53" s="555"/>
      <c r="AM53" s="249" t="str">
        <f>+'[1]1.vardai'!D87</f>
        <v>NS_6NS</v>
      </c>
      <c r="AN53" s="250" t="e">
        <f>+SUMIFS('[1]7'!$E$160:$S$160,'[1]7'!$E$2:$S$2,$AM53)</f>
        <v>#VALUE!</v>
      </c>
      <c r="AO53" s="250" t="e">
        <f t="shared" si="5"/>
        <v>#REF!</v>
      </c>
      <c r="AQ53" s="250" t="e">
        <f>+SUMIFS('[1]3.4'!$F$133:$F$202,'[1]3.4'!$D$133:$D$202,$AM53,'[1]3.4'!$E$133:$E$202,"")</f>
        <v>#VALUE!</v>
      </c>
      <c r="AR53" s="250" t="e">
        <f t="shared" si="1"/>
        <v>#VALUE!</v>
      </c>
      <c r="AT53" s="244" t="str">
        <f t="array" ref="AT53">IFERROR(INDEX([1]!Sanaudos[Saskaita],MATCH(1,('[1]3.4'!$AM53=[1]!Sanaudos[Kodas])*('[1]3.4'!AT$7='[1]2.SAN'!$M$4:$M$73),0)),"")</f>
        <v/>
      </c>
      <c r="AU53" s="244" t="str">
        <f t="array" ref="AU53">IFERROR(INDEX([1]!Sanaudos[Saskaita],MATCH(1,('[1]3.4'!$AM53=[1]!Sanaudos[Kodas])*('[1]3.4'!AU$7='[1]2.SAN'!$M$4:$M$73),0)),"")</f>
        <v/>
      </c>
      <c r="AV53" s="244" t="str">
        <f t="array" ref="AV53">IFERROR(INDEX([1]!Sanaudos[Saskaita],MATCH(1,('[1]3.4'!$AM53=[1]!Sanaudos[Kodas])*('[1]3.4'!AV$7='[1]2.SAN'!$M$4:$M$73),0)),"")</f>
        <v/>
      </c>
      <c r="AW53" s="244" t="str">
        <f t="array" ref="AW53">IFERROR(INDEX([1]!Sanaudos[Saskaita],MATCH(1,('[1]3.4'!$AM53=[1]!Sanaudos[Kodas])*('[1]3.4'!AW$7='[1]2.SAN'!$M$4:$M$73),0)),"")</f>
        <v/>
      </c>
      <c r="AX53" s="244" t="str">
        <f t="array" ref="AX53">IFERROR(INDEX([1]!Sanaudos[Saskaita],MATCH(1,('[1]3.4'!$AM53=[1]!Sanaudos[Kodas])*('[1]3.4'!AX$7='[1]2.SAN'!$M$4:$M$73),0)),"")</f>
        <v/>
      </c>
      <c r="AY53" s="244" t="str">
        <f t="array" ref="AY53">IFERROR(INDEX([1]!Sanaudos[Saskaita],MATCH(1,('[1]3.4'!$AM53=[1]!Sanaudos[Kodas])*('[1]3.4'!AY$7='[1]2.SAN'!$M$4:$M$73),0)),"")</f>
        <v/>
      </c>
      <c r="AZ53" s="244" t="str">
        <f t="array" ref="AZ53">IFERROR(INDEX([1]!Sanaudos[Saskaita],MATCH(1,('[1]3.4'!$AM53=[1]!Sanaudos[Kodas])*('[1]3.4'!AZ$7='[1]2.SAN'!$M$4:$M$73),0)),"")</f>
        <v/>
      </c>
      <c r="BA53" s="244" t="str">
        <f t="array" ref="BA53">IFERROR(INDEX([1]!Sanaudos[Saskaita],MATCH(1,('[1]3.4'!$AM53=[1]!Sanaudos[Kodas])*('[1]3.4'!BA$7='[1]2.SAN'!$M$4:$M$73),0)),"")</f>
        <v/>
      </c>
      <c r="BB53" s="244" t="str">
        <f t="array" ref="BB53">IFERROR(INDEX([1]!Sanaudos[Saskaita],MATCH(1,('[1]3.4'!$AM53=[1]!Sanaudos[Kodas])*('[1]3.4'!BB$7='[1]2.SAN'!$M$4:$M$73),0)),"")</f>
        <v/>
      </c>
      <c r="BC53" s="244" t="str">
        <f t="array" ref="BC53">IFERROR(INDEX([1]!Sanaudos[Saskaita],MATCH(1,('[1]3.4'!$AM53=[1]!Sanaudos[Kodas])*('[1]3.4'!BC$7='[1]2.SAN'!$M$4:$M$73),0)),"")</f>
        <v/>
      </c>
      <c r="BD53" s="244" t="str">
        <f t="array" ref="BD53">IFERROR(INDEX([1]!Sanaudos[Saskaita],MATCH(1,('[1]3.4'!$AM53=[1]!Sanaudos[Kodas])*('[1]3.4'!BD$7='[1]2.SAN'!$M$4:$M$73),0)),"")</f>
        <v/>
      </c>
      <c r="BE53" s="244" t="str">
        <f t="array" ref="BE53">IFERROR(INDEX([1]!Sanaudos[Saskaita],MATCH(1,('[1]3.4'!$AM53=[1]!Sanaudos[Kodas])*('[1]3.4'!BE$7='[1]2.SAN'!$M$4:$M$73),0)),"")</f>
        <v/>
      </c>
      <c r="BF53" s="244" t="str">
        <f t="array" ref="BF53">IFERROR(INDEX([1]!Sanaudos[Saskaita],MATCH(1,('[1]3.4'!$AM53=[1]!Sanaudos[Kodas])*('[1]3.4'!BF$7='[1]2.SAN'!$M$4:$M$73),0)),"")</f>
        <v/>
      </c>
      <c r="BG53" s="244" t="str">
        <f t="array" ref="BG53">IFERROR(INDEX([1]!Sanaudos[Saskaita],MATCH(1,('[1]3.4'!$AM53=[1]!Sanaudos[Kodas])*('[1]3.4'!BG$7='[1]2.SAN'!$M$4:$M$73),0)),"")</f>
        <v/>
      </c>
      <c r="BH53" s="244" t="str">
        <f t="array" ref="BH53">IFERROR(INDEX([1]!Sanaudos[Saskaita],MATCH(1,('[1]3.4'!$AM53=[1]!Sanaudos[Kodas])*('[1]3.4'!BH$7='[1]2.SAN'!$M$4:$M$73),0)),"")</f>
        <v/>
      </c>
      <c r="BI53" s="244" t="str">
        <f t="array" ref="BI53">IFERROR(INDEX([1]!Sanaudos[Saskaita],MATCH(1,('[1]3.4'!$AM53=[1]!Sanaudos[Kodas])*('[1]3.4'!BI$7='[1]2.SAN'!$M$4:$M$73),0)),"")</f>
        <v/>
      </c>
      <c r="BJ53" s="244" t="str">
        <f t="array" ref="BJ53">IFERROR(INDEX([1]!Sanaudos[Saskaita],MATCH(1,('[1]3.4'!$AM53=[1]!Sanaudos[Kodas])*('[1]3.4'!BJ$7='[1]2.SAN'!$M$4:$M$73),0)),"")</f>
        <v/>
      </c>
      <c r="BK53" s="244" t="str">
        <f t="array" ref="BK53">IFERROR(INDEX([1]!Sanaudos[Saskaita],MATCH(1,('[1]3.4'!$AM53=[1]!Sanaudos[Kodas])*('[1]3.4'!BK$7='[1]2.SAN'!$M$4:$M$73),0)),"")</f>
        <v/>
      </c>
      <c r="BL53" s="244" t="str">
        <f t="array" ref="BL53">IFERROR(INDEX([1]!Sanaudos[Saskaita],MATCH(1,('[1]3.4'!$AM53=[1]!Sanaudos[Kodas])*('[1]3.4'!BL$7='[1]2.SAN'!$M$4:$M$73),0)),"")</f>
        <v/>
      </c>
      <c r="BM53" s="244" t="str">
        <f t="array" ref="BM53">IFERROR(INDEX([1]!Sanaudos[Saskaita],MATCH(1,('[1]3.4'!$AM53=[1]!Sanaudos[Kodas])*('[1]3.4'!BM$7='[1]2.SAN'!$M$4:$M$73),0)),"")</f>
        <v/>
      </c>
      <c r="BN53" s="244" t="str">
        <f t="array" ref="BN53">IFERROR(INDEX([1]!Sanaudos[Saskaita],MATCH(1,('[1]3.4'!$AM53=[1]!Sanaudos[Kodas])*('[1]3.4'!BN$7='[1]2.SAN'!$M$4:$M$73),0)),"")</f>
        <v/>
      </c>
      <c r="BO53" s="244" t="str">
        <f t="array" ref="BO53">IFERROR(INDEX([1]!Sanaudos[Saskaita],MATCH(1,('[1]3.4'!$AM53=[1]!Sanaudos[Kodas])*('[1]3.4'!BO$7='[1]2.SAN'!$M$4:$M$73),0)),"")</f>
        <v/>
      </c>
      <c r="BP53" s="244" t="str">
        <f t="array" ref="BP53">IFERROR(INDEX([1]!Sanaudos[Saskaita],MATCH(1,('[1]3.4'!$AM53=[1]!Sanaudos[Kodas])*('[1]3.4'!BP$7='[1]2.SAN'!$M$4:$M$73),0)),"")</f>
        <v/>
      </c>
      <c r="BQ53" s="244" t="str">
        <f t="array" ref="BQ53">IFERROR(INDEX([1]!Sanaudos[Saskaita],MATCH(1,('[1]3.4'!$AM53=[1]!Sanaudos[Kodas])*('[1]3.4'!BQ$7='[1]2.SAN'!$M$4:$M$73),0)),"")</f>
        <v/>
      </c>
      <c r="BR53" s="244" t="str">
        <f t="array" ref="BR53">IFERROR(INDEX([1]!Sanaudos[Saskaita],MATCH(1,('[1]3.4'!$AM53=[1]!Sanaudos[Kodas])*('[1]3.4'!BR$7='[1]2.SAN'!$M$4:$M$73),0)),"")</f>
        <v/>
      </c>
      <c r="BS53" s="244" t="str">
        <f t="array" ref="BS53">IFERROR(INDEX([1]!Sanaudos[Saskaita],MATCH(1,('[1]3.4'!$AM53=[1]!Sanaudos[Kodas])*('[1]3.4'!BS$7='[1]2.SAN'!$M$4:$M$73),0)),"")</f>
        <v/>
      </c>
      <c r="BT53" s="244" t="str">
        <f t="array" ref="BT53">IFERROR(INDEX([1]!Sanaudos[Saskaita],MATCH(1,('[1]3.4'!$AM53=[1]!Sanaudos[Kodas])*('[1]3.4'!BT$7='[1]2.SAN'!$M$4:$M$73),0)),"")</f>
        <v/>
      </c>
      <c r="BU53" s="244" t="str">
        <f t="array" ref="BU53">IFERROR(INDEX([1]!Sanaudos[Saskaita],MATCH(1,('[1]3.4'!$AM53=[1]!Sanaudos[Kodas])*('[1]3.4'!BU$7='[1]2.SAN'!$M$4:$M$73),0)),"")</f>
        <v/>
      </c>
      <c r="BV53" s="244" t="str">
        <f t="array" ref="BV53">IFERROR(INDEX([1]!Sanaudos[Saskaita],MATCH(1,('[1]3.4'!$AM53=[1]!Sanaudos[Kodas])*('[1]3.4'!BV$7='[1]2.SAN'!$M$4:$M$73),0)),"")</f>
        <v/>
      </c>
      <c r="BW53" s="244" t="str">
        <f t="array" ref="BW53">IFERROR(INDEX([1]!Sanaudos[Saskaita],MATCH(1,('[1]3.4'!$AM53=[1]!Sanaudos[Kodas])*('[1]3.4'!BW$7='[1]2.SAN'!$M$4:$M$73),0)),"")</f>
        <v/>
      </c>
      <c r="BX53" s="244" t="str">
        <f t="array" ref="BX53">IFERROR(INDEX([1]!Sanaudos[Saskaita],MATCH(1,('[1]3.4'!$AM53=[1]!Sanaudos[Kodas])*('[1]3.4'!BX$7='[1]2.SAN'!$M$4:$M$73),0)),"")</f>
        <v/>
      </c>
      <c r="BY53" s="244" t="str">
        <f t="array" ref="BY53">IFERROR(INDEX([1]!Sanaudos[Saskaita],MATCH(1,('[1]3.4'!$AM53=[1]!Sanaudos[Kodas])*('[1]3.4'!BY$7='[1]2.SAN'!$M$4:$M$73),0)),"")</f>
        <v/>
      </c>
      <c r="BZ53" s="244" t="str">
        <f t="array" ref="BZ53">IFERROR(INDEX([1]!Sanaudos[Saskaita],MATCH(1,('[1]3.4'!$AM53=[1]!Sanaudos[Kodas])*('[1]3.4'!BZ$7='[1]2.SAN'!$M$4:$M$73),0)),"")</f>
        <v/>
      </c>
      <c r="CA53" s="244" t="str">
        <f t="array" ref="CA53">IFERROR(INDEX([1]!Sanaudos[Saskaita],MATCH(1,('[1]3.4'!$AM53=[1]!Sanaudos[Kodas])*('[1]3.4'!CA$7='[1]2.SAN'!$M$4:$M$73),0)),"")</f>
        <v/>
      </c>
      <c r="CB53" s="244" t="str">
        <f t="array" ref="CB53">IFERROR(INDEX([1]!Sanaudos[Saskaita],MATCH(1,('[1]3.4'!$AM53=[1]!Sanaudos[Kodas])*('[1]3.4'!CB$7='[1]2.SAN'!$M$4:$M$73),0)),"")</f>
        <v/>
      </c>
      <c r="CC53" s="244" t="str">
        <f t="array" ref="CC53">IFERROR(INDEX([1]!Sanaudos[Saskaita],MATCH(1,('[1]3.4'!$AM53=[1]!Sanaudos[Kodas])*('[1]3.4'!CC$7='[1]2.SAN'!$M$4:$M$73),0)),"")</f>
        <v/>
      </c>
      <c r="CD53" s="244" t="str">
        <f t="array" ref="CD53">IFERROR(INDEX([1]!Sanaudos[Saskaita],MATCH(1,('[1]3.4'!$AM53=[1]!Sanaudos[Kodas])*('[1]3.4'!CD$7='[1]2.SAN'!$M$4:$M$73),0)),"")</f>
        <v/>
      </c>
      <c r="CE53" s="244" t="str">
        <f t="array" ref="CE53">IFERROR(INDEX([1]!Sanaudos[Saskaita],MATCH(1,('[1]3.4'!$AM53=[1]!Sanaudos[Kodas])*('[1]3.4'!CE$7='[1]2.SAN'!$M$4:$M$73),0)),"")</f>
        <v/>
      </c>
      <c r="CF53" s="244" t="str">
        <f t="array" ref="CF53">IFERROR(INDEX([1]!Sanaudos[Saskaita],MATCH(1,('[1]3.4'!$AM53=[1]!Sanaudos[Kodas])*('[1]3.4'!CF$7='[1]2.SAN'!$M$4:$M$73),0)),"")</f>
        <v/>
      </c>
      <c r="CG53" s="244" t="str">
        <f t="array" ref="CG53">IFERROR(INDEX([1]!Sanaudos[Saskaita],MATCH(1,('[1]3.4'!$AM53=[1]!Sanaudos[Kodas])*('[1]3.4'!CG$7='[1]2.SAN'!$M$4:$M$73),0)),"")</f>
        <v/>
      </c>
      <c r="CH53" s="244" t="str">
        <f t="array" ref="CH53">IFERROR(INDEX([1]!Sanaudos[Saskaita],MATCH(1,('[1]3.4'!$AM53=[1]!Sanaudos[Kodas])*('[1]3.4'!CH$7='[1]2.SAN'!$M$4:$M$73),0)),"")</f>
        <v/>
      </c>
      <c r="CI53" s="244" t="str">
        <f t="array" ref="CI53">IFERROR(INDEX([1]!Sanaudos[Saskaita],MATCH(1,('[1]3.4'!$AM53=[1]!Sanaudos[Kodas])*('[1]3.4'!CI$7='[1]2.SAN'!$M$4:$M$73),0)),"")</f>
        <v/>
      </c>
      <c r="CJ53" s="244" t="str">
        <f t="array" ref="CJ53">IFERROR(INDEX([1]!Sanaudos[Saskaita],MATCH(1,('[1]3.4'!$AM53=[1]!Sanaudos[Kodas])*('[1]3.4'!CJ$7='[1]2.SAN'!$M$4:$M$73),0)),"")</f>
        <v/>
      </c>
      <c r="CK53" s="244" t="str">
        <f t="array" ref="CK53">IFERROR(INDEX([1]!Sanaudos[Saskaita],MATCH(1,('[1]3.4'!$AM53=[1]!Sanaudos[Kodas])*('[1]3.4'!CK$7='[1]2.SAN'!$M$4:$M$73),0)),"")</f>
        <v/>
      </c>
      <c r="CL53" s="244" t="str">
        <f t="array" ref="CL53">IFERROR(INDEX([1]!Sanaudos[Saskaita],MATCH(1,('[1]3.4'!$AM53=[1]!Sanaudos[Kodas])*('[1]3.4'!CL$7='[1]2.SAN'!$M$4:$M$73),0)),"")</f>
        <v/>
      </c>
      <c r="CM53" s="244" t="str">
        <f t="array" ref="CM53">IFERROR(INDEX([1]!Sanaudos[Saskaita],MATCH(1,('[1]3.4'!$AM53=[1]!Sanaudos[Kodas])*('[1]3.4'!CM$7='[1]2.SAN'!$M$4:$M$73),0)),"")</f>
        <v/>
      </c>
      <c r="CN53" s="244" t="str">
        <f t="array" ref="CN53">IFERROR(INDEX([1]!Sanaudos[Saskaita],MATCH(1,('[1]3.4'!$AM53=[1]!Sanaudos[Kodas])*('[1]3.4'!CN$7='[1]2.SAN'!$M$4:$M$73),0)),"")</f>
        <v/>
      </c>
      <c r="CO53" s="244" t="str">
        <f t="array" ref="CO53">IFERROR(INDEX([1]!Sanaudos[Saskaita],MATCH(1,('[1]3.4'!$AM53=[1]!Sanaudos[Kodas])*('[1]3.4'!CO$7='[1]2.SAN'!$M$4:$M$73),0)),"")</f>
        <v/>
      </c>
      <c r="CP53" s="244" t="str">
        <f t="array" ref="CP53">IFERROR(INDEX([1]!Sanaudos[Saskaita],MATCH(1,('[1]3.4'!$AM53=[1]!Sanaudos[Kodas])*('[1]3.4'!CP$7='[1]2.SAN'!$M$4:$M$73),0)),"")</f>
        <v/>
      </c>
      <c r="CQ53" s="244" t="str">
        <f t="array" ref="CQ53">IFERROR(INDEX([1]!Sanaudos[Saskaita],MATCH(1,('[1]3.4'!$AM53=[1]!Sanaudos[Kodas])*('[1]3.4'!CQ$7='[1]2.SAN'!$M$4:$M$73),0)),"")</f>
        <v/>
      </c>
      <c r="CR53" s="244" t="str">
        <f t="array" ref="CR53">IFERROR(INDEX([1]!Sanaudos[Saskaita],MATCH(1,('[1]3.4'!$AM53=[1]!Sanaudos[Kodas])*('[1]3.4'!CR$7='[1]2.SAN'!$M$4:$M$73),0)),"")</f>
        <v/>
      </c>
      <c r="CS53" s="244" t="str">
        <f t="array" ref="CS53">IFERROR(INDEX([1]!Sanaudos[Saskaita],MATCH(1,('[1]3.4'!$AM53=[1]!Sanaudos[Kodas])*('[1]3.4'!CS$7='[1]2.SAN'!$M$4:$M$73),0)),"")</f>
        <v/>
      </c>
      <c r="CT53" s="244" t="str">
        <f t="array" ref="CT53">IFERROR(INDEX([1]!Sanaudos[Saskaita],MATCH(1,('[1]3.4'!$AM53=[1]!Sanaudos[Kodas])*('[1]3.4'!CT$7='[1]2.SAN'!$M$4:$M$73),0)),"")</f>
        <v/>
      </c>
      <c r="CU53" s="244" t="str">
        <f t="array" ref="CU53">IFERROR(INDEX([1]!Sanaudos[Saskaita],MATCH(1,('[1]3.4'!$AM53=[1]!Sanaudos[Kodas])*('[1]3.4'!CU$7='[1]2.SAN'!$M$4:$M$73),0)),"")</f>
        <v/>
      </c>
      <c r="CV53" s="244" t="str">
        <f t="array" ref="CV53">IFERROR(INDEX([1]!Sanaudos[Saskaita],MATCH(1,('[1]3.4'!$AM53=[1]!Sanaudos[Kodas])*('[1]3.4'!CV$7='[1]2.SAN'!$M$4:$M$73),0)),"")</f>
        <v/>
      </c>
      <c r="CW53" s="244" t="str">
        <f t="array" ref="CW53">IFERROR(INDEX([1]!Sanaudos[Saskaita],MATCH(1,('[1]3.4'!$AM53=[1]!Sanaudos[Kodas])*('[1]3.4'!CW$7='[1]2.SAN'!$M$4:$M$73),0)),"")</f>
        <v/>
      </c>
      <c r="CX53" s="244" t="str">
        <f t="array" ref="CX53">IFERROR(INDEX([1]!Sanaudos[Saskaita],MATCH(1,('[1]3.4'!$AM53=[1]!Sanaudos[Kodas])*('[1]3.4'!CX$7='[1]2.SAN'!$M$4:$M$73),0)),"")</f>
        <v/>
      </c>
      <c r="CY53" s="244" t="str">
        <f t="array" ref="CY53">IFERROR(INDEX([1]!Sanaudos[Saskaita],MATCH(1,('[1]3.4'!$AM53=[1]!Sanaudos[Kodas])*('[1]3.4'!CY$7='[1]2.SAN'!$M$4:$M$73),0)),"")</f>
        <v/>
      </c>
      <c r="CZ53" s="244" t="str">
        <f t="array" ref="CZ53">IFERROR(INDEX([1]!Sanaudos[Saskaita],MATCH(1,('[1]3.4'!$AM53=[1]!Sanaudos[Kodas])*('[1]3.4'!CZ$7='[1]2.SAN'!$M$4:$M$73),0)),"")</f>
        <v/>
      </c>
      <c r="DA53" s="244" t="str">
        <f t="array" ref="DA53">IFERROR(INDEX([1]!Sanaudos[Saskaita],MATCH(1,('[1]3.4'!$AM53=[1]!Sanaudos[Kodas])*('[1]3.4'!DA$7='[1]2.SAN'!$M$4:$M$73),0)),"")</f>
        <v/>
      </c>
      <c r="DB53" s="244" t="str">
        <f t="array" ref="DB53">IFERROR(INDEX([1]!Sanaudos[Saskaita],MATCH(1,('[1]3.4'!$AM53=[1]!Sanaudos[Kodas])*('[1]3.4'!DB$7='[1]2.SAN'!$M$4:$M$73),0)),"")</f>
        <v/>
      </c>
      <c r="DC53" s="244" t="str">
        <f t="array" ref="DC53">IFERROR(INDEX([1]!Sanaudos[Saskaita],MATCH(1,('[1]3.4'!$AM53=[1]!Sanaudos[Kodas])*('[1]3.4'!DC$7='[1]2.SAN'!$M$4:$M$73),0)),"")</f>
        <v/>
      </c>
      <c r="DD53" s="244" t="str">
        <f t="array" ref="DD53">IFERROR(INDEX([1]!Sanaudos[Saskaita],MATCH(1,('[1]3.4'!$AM53=[1]!Sanaudos[Kodas])*('[1]3.4'!DD$7='[1]2.SAN'!$M$4:$M$73),0)),"")</f>
        <v/>
      </c>
      <c r="DE53" s="244" t="str">
        <f t="array" ref="DE53">IFERROR(INDEX([1]!Sanaudos[Saskaita],MATCH(1,('[1]3.4'!$AM53=[1]!Sanaudos[Kodas])*('[1]3.4'!DE$7='[1]2.SAN'!$M$4:$M$73),0)),"")</f>
        <v/>
      </c>
      <c r="DF53" s="244" t="str">
        <f t="array" ref="DF53">IFERROR(INDEX([1]!Sanaudos[Saskaita],MATCH(1,('[1]3.4'!$AM53=[1]!Sanaudos[Kodas])*('[1]3.4'!DF$7='[1]2.SAN'!$M$4:$M$73),0)),"")</f>
        <v/>
      </c>
      <c r="DG53" s="244" t="str">
        <f t="array" ref="DG53">IFERROR(INDEX([1]!Sanaudos[Saskaita],MATCH(1,('[1]3.4'!$AM53=[1]!Sanaudos[Kodas])*('[1]3.4'!DG$7='[1]2.SAN'!$M$4:$M$73),0)),"")</f>
        <v/>
      </c>
      <c r="DH53" s="244" t="str">
        <f t="array" ref="DH53">IFERROR(INDEX([1]!Sanaudos[Saskaita],MATCH(1,('[1]3.4'!$AM53=[1]!Sanaudos[Kodas])*('[1]3.4'!DH$7='[1]2.SAN'!$M$4:$M$73),0)),"")</f>
        <v/>
      </c>
      <c r="DI53" s="244" t="str">
        <f t="array" ref="DI53">IFERROR(INDEX([1]!Sanaudos[Saskaita],MATCH(1,('[1]3.4'!$AM53=[1]!Sanaudos[Kodas])*('[1]3.4'!DI$7='[1]2.SAN'!$M$4:$M$73),0)),"")</f>
        <v/>
      </c>
      <c r="DJ53" s="244" t="str">
        <f t="array" ref="DJ53">IFERROR(INDEX([1]!Sanaudos[Saskaita],MATCH(1,('[1]3.4'!$AM53=[1]!Sanaudos[Kodas])*('[1]3.4'!DJ$7='[1]2.SAN'!$M$4:$M$73),0)),"")</f>
        <v/>
      </c>
      <c r="DK53" s="244" t="str">
        <f t="array" ref="DK53">IFERROR(INDEX([1]!Sanaudos[Saskaita],MATCH(1,('[1]3.4'!$AM53=[1]!Sanaudos[Kodas])*('[1]3.4'!DK$7='[1]2.SAN'!$M$4:$M$73),0)),"")</f>
        <v/>
      </c>
      <c r="DL53" s="244" t="str">
        <f t="array" ref="DL53">IFERROR(INDEX([1]!Sanaudos[Saskaita],MATCH(1,('[1]3.4'!$AM53=[1]!Sanaudos[Kodas])*('[1]3.4'!DL$7='[1]2.SAN'!$M$4:$M$73),0)),"")</f>
        <v/>
      </c>
      <c r="DM53" s="244" t="str">
        <f t="array" ref="DM53">IFERROR(INDEX([1]!Sanaudos[Saskaita],MATCH(1,('[1]3.4'!$AM53=[1]!Sanaudos[Kodas])*('[1]3.4'!DM$7='[1]2.SAN'!$M$4:$M$73),0)),"")</f>
        <v/>
      </c>
      <c r="DN53" s="244" t="str">
        <f t="array" ref="DN53">IFERROR(INDEX([1]!Sanaudos[Saskaita],MATCH(1,('[1]3.4'!$AM53=[1]!Sanaudos[Kodas])*('[1]3.4'!DN$7='[1]2.SAN'!$M$4:$M$73),0)),"")</f>
        <v/>
      </c>
      <c r="DO53" s="244" t="str">
        <f t="array" ref="DO53">IFERROR(INDEX([1]!Sanaudos[Saskaita],MATCH(1,('[1]3.4'!$AM53=[1]!Sanaudos[Kodas])*('[1]3.4'!DO$7='[1]2.SAN'!$M$4:$M$73),0)),"")</f>
        <v/>
      </c>
      <c r="DP53" s="244" t="str">
        <f t="array" ref="DP53">IFERROR(INDEX([1]!Sanaudos[Saskaita],MATCH(1,('[1]3.4'!$AM53=[1]!Sanaudos[Kodas])*('[1]3.4'!DP$7='[1]2.SAN'!$M$4:$M$73),0)),"")</f>
        <v/>
      </c>
      <c r="DQ53" s="244" t="str">
        <f t="array" ref="DQ53">IFERROR(INDEX([1]!Sanaudos[Saskaita],MATCH(1,('[1]3.4'!$AM53=[1]!Sanaudos[Kodas])*('[1]3.4'!DQ$7='[1]2.SAN'!$M$4:$M$73),0)),"")</f>
        <v/>
      </c>
      <c r="DR53" s="244" t="str">
        <f t="array" ref="DR53">IFERROR(INDEX([1]!Sanaudos[Saskaita],MATCH(1,('[1]3.4'!$AM53=[1]!Sanaudos[Kodas])*('[1]3.4'!DR$7='[1]2.SAN'!$M$4:$M$73),0)),"")</f>
        <v/>
      </c>
      <c r="DS53" s="244" t="str">
        <f t="array" ref="DS53">IFERROR(INDEX([1]!Sanaudos[Saskaita],MATCH(1,('[1]3.4'!$AM53=[1]!Sanaudos[Kodas])*('[1]3.4'!DS$7='[1]2.SAN'!$M$4:$M$73),0)),"")</f>
        <v/>
      </c>
      <c r="DT53" s="244" t="str">
        <f t="array" ref="DT53">IFERROR(INDEX([1]!Sanaudos[Saskaita],MATCH(1,('[1]3.4'!$AM53=[1]!Sanaudos[Kodas])*('[1]3.4'!DT$7='[1]2.SAN'!$M$4:$M$73),0)),"")</f>
        <v/>
      </c>
      <c r="DU53" s="244" t="str">
        <f t="array" ref="DU53">IFERROR(INDEX([1]!Sanaudos[Saskaita],MATCH(1,('[1]3.4'!$AM53=[1]!Sanaudos[Kodas])*('[1]3.4'!DU$7='[1]2.SAN'!$M$4:$M$73),0)),"")</f>
        <v/>
      </c>
      <c r="DV53" s="244" t="str">
        <f t="array" ref="DV53">IFERROR(INDEX([1]!Sanaudos[Saskaita],MATCH(1,('[1]3.4'!$AM53=[1]!Sanaudos[Kodas])*('[1]3.4'!DV$7='[1]2.SAN'!$M$4:$M$73),0)),"")</f>
        <v/>
      </c>
      <c r="DW53" s="244" t="str">
        <f t="array" ref="DW53">IFERROR(INDEX([1]!Sanaudos[Saskaita],MATCH(1,('[1]3.4'!$AM53=[1]!Sanaudos[Kodas])*('[1]3.4'!DW$7='[1]2.SAN'!$M$4:$M$73),0)),"")</f>
        <v/>
      </c>
      <c r="DX53" s="244" t="str">
        <f t="array" ref="DX53">IFERROR(INDEX([1]!Sanaudos[Saskaita],MATCH(1,('[1]3.4'!$AM53=[1]!Sanaudos[Kodas])*('[1]3.4'!DX$7='[1]2.SAN'!$M$4:$M$73),0)),"")</f>
        <v/>
      </c>
      <c r="DY53" s="244" t="str">
        <f t="array" ref="DY53">IFERROR(INDEX([1]!Sanaudos[Saskaita],MATCH(1,('[1]3.4'!$AM53=[1]!Sanaudos[Kodas])*('[1]3.4'!DY$7='[1]2.SAN'!$M$4:$M$73),0)),"")</f>
        <v/>
      </c>
      <c r="DZ53" s="244" t="str">
        <f t="array" ref="DZ53">IFERROR(INDEX([1]!Sanaudos[Saskaita],MATCH(1,('[1]3.4'!$AM53=[1]!Sanaudos[Kodas])*('[1]3.4'!DZ$7='[1]2.SAN'!$M$4:$M$73),0)),"")</f>
        <v/>
      </c>
      <c r="EA53" s="244" t="str">
        <f t="array" ref="EA53">IFERROR(INDEX([1]!Sanaudos[Saskaita],MATCH(1,('[1]3.4'!$AM53=[1]!Sanaudos[Kodas])*('[1]3.4'!EA$7='[1]2.SAN'!$M$4:$M$73),0)),"")</f>
        <v/>
      </c>
      <c r="EB53" s="244" t="str">
        <f t="array" ref="EB53">IFERROR(INDEX([1]!Sanaudos[Saskaita],MATCH(1,('[1]3.4'!$AM53=[1]!Sanaudos[Kodas])*('[1]3.4'!EB$7='[1]2.SAN'!$M$4:$M$73),0)),"")</f>
        <v/>
      </c>
      <c r="EC53" s="244" t="str">
        <f t="array" ref="EC53">IFERROR(INDEX([1]!Sanaudos[Saskaita],MATCH(1,('[1]3.4'!$AM53=[1]!Sanaudos[Kodas])*('[1]3.4'!EC$7='[1]2.SAN'!$M$4:$M$73),0)),"")</f>
        <v/>
      </c>
      <c r="ED53" s="244" t="str">
        <f t="array" ref="ED53">IFERROR(INDEX([1]!Sanaudos[Saskaita],MATCH(1,('[1]3.4'!$AM53=[1]!Sanaudos[Kodas])*('[1]3.4'!ED$7='[1]2.SAN'!$M$4:$M$73),0)),"")</f>
        <v/>
      </c>
      <c r="EE53" s="244" t="str">
        <f t="array" ref="EE53">IFERROR(INDEX([1]!Sanaudos[Saskaita],MATCH(1,('[1]3.4'!$AM53=[1]!Sanaudos[Kodas])*('[1]3.4'!EE$7='[1]2.SAN'!$M$4:$M$73),0)),"")</f>
        <v/>
      </c>
      <c r="EF53" s="244" t="str">
        <f t="array" ref="EF53">IFERROR(INDEX([1]!Sanaudos[Saskaita],MATCH(1,('[1]3.4'!$AM53=[1]!Sanaudos[Kodas])*('[1]3.4'!EF$7='[1]2.SAN'!$M$4:$M$73),0)),"")</f>
        <v/>
      </c>
      <c r="EG53" s="244" t="str">
        <f t="array" ref="EG53">IFERROR(INDEX([1]!Sanaudos[Saskaita],MATCH(1,('[1]3.4'!$AM53=[1]!Sanaudos[Kodas])*('[1]3.4'!EG$7='[1]2.SAN'!$M$4:$M$73),0)),"")</f>
        <v/>
      </c>
      <c r="EH53" s="244" t="str">
        <f t="array" ref="EH53">IFERROR(INDEX([1]!Sanaudos[Saskaita],MATCH(1,('[1]3.4'!$AM53=[1]!Sanaudos[Kodas])*('[1]3.4'!EH$7='[1]2.SAN'!$M$4:$M$73),0)),"")</f>
        <v/>
      </c>
      <c r="EI53" s="244" t="str">
        <f t="array" ref="EI53">IFERROR(INDEX([1]!Sanaudos[Saskaita],MATCH(1,('[1]3.4'!$AM53=[1]!Sanaudos[Kodas])*('[1]3.4'!EI$7='[1]2.SAN'!$M$4:$M$73),0)),"")</f>
        <v/>
      </c>
      <c r="EJ53" s="244" t="str">
        <f t="array" ref="EJ53">IFERROR(INDEX([1]!Sanaudos[Saskaita],MATCH(1,('[1]3.4'!$AM53=[1]!Sanaudos[Kodas])*('[1]3.4'!EJ$7='[1]2.SAN'!$M$4:$M$73),0)),"")</f>
        <v/>
      </c>
      <c r="EK53" s="244" t="str">
        <f t="array" ref="EK53">IFERROR(INDEX([1]!Sanaudos[Saskaita],MATCH(1,('[1]3.4'!$AM53=[1]!Sanaudos[Kodas])*('[1]3.4'!EK$7='[1]2.SAN'!$M$4:$M$73),0)),"")</f>
        <v/>
      </c>
      <c r="EL53" s="244" t="str">
        <f t="array" ref="EL53">IFERROR(INDEX([1]!Sanaudos[Saskaita],MATCH(1,('[1]3.4'!$AM53=[1]!Sanaudos[Kodas])*('[1]3.4'!EL$7='[1]2.SAN'!$M$4:$M$73),0)),"")</f>
        <v/>
      </c>
      <c r="EM53" s="244" t="str">
        <f t="array" ref="EM53">IFERROR(INDEX([1]!Sanaudos[Saskaita],MATCH(1,('[1]3.4'!$AM53=[1]!Sanaudos[Kodas])*('[1]3.4'!EM$7='[1]2.SAN'!$M$4:$M$73),0)),"")</f>
        <v/>
      </c>
      <c r="EN53" s="244" t="str">
        <f t="array" ref="EN53">IFERROR(INDEX([1]!Sanaudos[Saskaita],MATCH(1,('[1]3.4'!$AM53=[1]!Sanaudos[Kodas])*('[1]3.4'!EN$7='[1]2.SAN'!$M$4:$M$73),0)),"")</f>
        <v/>
      </c>
      <c r="EO53" s="244" t="str">
        <f t="array" ref="EO53">IFERROR(INDEX([1]!Sanaudos[Saskaita],MATCH(1,('[1]3.4'!$AM53=[1]!Sanaudos[Kodas])*('[1]3.4'!EO$7='[1]2.SAN'!$M$4:$M$73),0)),"")</f>
        <v/>
      </c>
      <c r="EP53" s="244" t="str">
        <f t="array" ref="EP53">IFERROR(INDEX([1]!Sanaudos[Saskaita],MATCH(1,('[1]3.4'!$AM53=[1]!Sanaudos[Kodas])*('[1]3.4'!EP$7='[1]2.SAN'!$M$4:$M$73),0)),"")</f>
        <v/>
      </c>
      <c r="EQ53" s="244" t="str">
        <f t="array" ref="EQ53">IFERROR(INDEX([1]!Sanaudos[Saskaita],MATCH(1,('[1]3.4'!$AM53=[1]!Sanaudos[Kodas])*('[1]3.4'!EQ$7='[1]2.SAN'!$M$4:$M$73),0)),"")</f>
        <v/>
      </c>
      <c r="ER53" s="244" t="str">
        <f t="array" ref="ER53">IFERROR(INDEX([1]!Sanaudos[Saskaita],MATCH(1,('[1]3.4'!$AM53=[1]!Sanaudos[Kodas])*('[1]3.4'!ER$7='[1]2.SAN'!$M$4:$M$73),0)),"")</f>
        <v/>
      </c>
      <c r="ES53" s="244" t="str">
        <f t="array" ref="ES53">IFERROR(INDEX([1]!Sanaudos[Saskaita],MATCH(1,('[1]3.4'!$AM53=[1]!Sanaudos[Kodas])*('[1]3.4'!ES$7='[1]2.SAN'!$M$4:$M$73),0)),"")</f>
        <v/>
      </c>
      <c r="ET53" s="244" t="str">
        <f t="array" ref="ET53">IFERROR(INDEX([1]!Sanaudos[Saskaita],MATCH(1,('[1]3.4'!$AM53=[1]!Sanaudos[Kodas])*('[1]3.4'!ET$7='[1]2.SAN'!$M$4:$M$73),0)),"")</f>
        <v/>
      </c>
      <c r="EU53" s="244" t="str">
        <f t="array" ref="EU53">IFERROR(INDEX([1]!Sanaudos[Saskaita],MATCH(1,('[1]3.4'!$AM53=[1]!Sanaudos[Kodas])*('[1]3.4'!EU$7='[1]2.SAN'!$M$4:$M$73),0)),"")</f>
        <v/>
      </c>
      <c r="EV53" s="244" t="str">
        <f t="array" ref="EV53">IFERROR(INDEX([1]!Sanaudos[Saskaita],MATCH(1,('[1]3.4'!$AM53=[1]!Sanaudos[Kodas])*('[1]3.4'!EV$7='[1]2.SAN'!$M$4:$M$73),0)),"")</f>
        <v/>
      </c>
      <c r="EW53" s="244" t="str">
        <f t="array" ref="EW53">IFERROR(INDEX([1]!Sanaudos[Saskaita],MATCH(1,('[1]3.4'!$AM53=[1]!Sanaudos[Kodas])*('[1]3.4'!EW$7='[1]2.SAN'!$M$4:$M$73),0)),"")</f>
        <v/>
      </c>
      <c r="EX53" s="244" t="str">
        <f t="array" ref="EX53">IFERROR(INDEX([1]!Sanaudos[Saskaita],MATCH(1,('[1]3.4'!$AM53=[1]!Sanaudos[Kodas])*('[1]3.4'!EX$7='[1]2.SAN'!$M$4:$M$73),0)),"")</f>
        <v/>
      </c>
      <c r="EY53" s="244" t="str">
        <f t="array" ref="EY53">IFERROR(INDEX([1]!Sanaudos[Saskaita],MATCH(1,('[1]3.4'!$AM53=[1]!Sanaudos[Kodas])*('[1]3.4'!EY$7='[1]2.SAN'!$M$4:$M$73),0)),"")</f>
        <v/>
      </c>
      <c r="EZ53" s="244" t="str">
        <f t="array" ref="EZ53">IFERROR(INDEX([1]!Sanaudos[Saskaita],MATCH(1,('[1]3.4'!$AM53=[1]!Sanaudos[Kodas])*('[1]3.4'!EZ$7='[1]2.SAN'!$M$4:$M$73),0)),"")</f>
        <v/>
      </c>
      <c r="FA53" s="244" t="str">
        <f t="array" ref="FA53">IFERROR(INDEX([1]!Sanaudos[Saskaita],MATCH(1,('[1]3.4'!$AM53=[1]!Sanaudos[Kodas])*('[1]3.4'!FA$7='[1]2.SAN'!$M$4:$M$73),0)),"")</f>
        <v/>
      </c>
      <c r="FB53" s="244" t="str">
        <f t="array" ref="FB53">IFERROR(INDEX([1]!Sanaudos[Saskaita],MATCH(1,('[1]3.4'!$AM53=[1]!Sanaudos[Kodas])*('[1]3.4'!FB$7='[1]2.SAN'!$M$4:$M$73),0)),"")</f>
        <v/>
      </c>
      <c r="FC53" s="244" t="str">
        <f t="array" ref="FC53">IFERROR(INDEX([1]!Sanaudos[Saskaita],MATCH(1,('[1]3.4'!$AM53=[1]!Sanaudos[Kodas])*('[1]3.4'!FC$7='[1]2.SAN'!$M$4:$M$73),0)),"")</f>
        <v/>
      </c>
      <c r="FD53" s="244" t="str">
        <f t="array" ref="FD53">IFERROR(INDEX([1]!Sanaudos[Saskaita],MATCH(1,('[1]3.4'!$AM53=[1]!Sanaudos[Kodas])*('[1]3.4'!FD$7='[1]2.SAN'!$M$4:$M$73),0)),"")</f>
        <v/>
      </c>
      <c r="FE53" s="244" t="str">
        <f t="array" ref="FE53">IFERROR(INDEX([1]!Sanaudos[Saskaita],MATCH(1,('[1]3.4'!$AM53=[1]!Sanaudos[Kodas])*('[1]3.4'!FE$7='[1]2.SAN'!$M$4:$M$73),0)),"")</f>
        <v/>
      </c>
      <c r="FF53" s="244" t="str">
        <f t="array" ref="FF53">IFERROR(INDEX([1]!Sanaudos[Saskaita],MATCH(1,('[1]3.4'!$AM53=[1]!Sanaudos[Kodas])*('[1]3.4'!FF$7='[1]2.SAN'!$M$4:$M$73),0)),"")</f>
        <v/>
      </c>
      <c r="FG53" s="244" t="str">
        <f t="array" ref="FG53">IFERROR(INDEX([1]!Sanaudos[Saskaita],MATCH(1,('[1]3.4'!$AM53=[1]!Sanaudos[Kodas])*('[1]3.4'!FG$7='[1]2.SAN'!$M$4:$M$73),0)),"")</f>
        <v/>
      </c>
      <c r="FH53" s="244" t="str">
        <f t="array" ref="FH53">IFERROR(INDEX([1]!Sanaudos[Saskaita],MATCH(1,('[1]3.4'!$AM53=[1]!Sanaudos[Kodas])*('[1]3.4'!FH$7='[1]2.SAN'!$M$4:$M$73),0)),"")</f>
        <v/>
      </c>
      <c r="FI53" s="244" t="str">
        <f t="array" ref="FI53">IFERROR(INDEX([1]!Sanaudos[Saskaita],MATCH(1,('[1]3.4'!$AM53=[1]!Sanaudos[Kodas])*('[1]3.4'!FI$7='[1]2.SAN'!$M$4:$M$73),0)),"")</f>
        <v/>
      </c>
      <c r="FJ53" s="244" t="str">
        <f t="array" ref="FJ53">IFERROR(INDEX([1]!Sanaudos[Saskaita],MATCH(1,('[1]3.4'!$AM53=[1]!Sanaudos[Kodas])*('[1]3.4'!FJ$7='[1]2.SAN'!$M$4:$M$73),0)),"")</f>
        <v/>
      </c>
      <c r="FK53" s="244" t="str">
        <f t="array" ref="FK53">IFERROR(INDEX([1]!Sanaudos[Saskaita],MATCH(1,('[1]3.4'!$AM53=[1]!Sanaudos[Kodas])*('[1]3.4'!FK$7='[1]2.SAN'!$M$4:$M$73),0)),"")</f>
        <v/>
      </c>
      <c r="FL53" s="244" t="str">
        <f t="array" ref="FL53">IFERROR(INDEX([1]!Sanaudos[Saskaita],MATCH(1,('[1]3.4'!$AM53=[1]!Sanaudos[Kodas])*('[1]3.4'!FL$7='[1]2.SAN'!$M$4:$M$73),0)),"")</f>
        <v/>
      </c>
      <c r="FM53" s="244" t="str">
        <f t="array" ref="FM53">IFERROR(INDEX([1]!Sanaudos[Saskaita],MATCH(1,('[1]3.4'!$AM53=[1]!Sanaudos[Kodas])*('[1]3.4'!FM$7='[1]2.SAN'!$M$4:$M$73),0)),"")</f>
        <v/>
      </c>
      <c r="FN53" s="244" t="str">
        <f t="array" ref="FN53">IFERROR(INDEX([1]!Sanaudos[Saskaita],MATCH(1,('[1]3.4'!$AM53=[1]!Sanaudos[Kodas])*('[1]3.4'!FN$7='[1]2.SAN'!$M$4:$M$73),0)),"")</f>
        <v/>
      </c>
      <c r="FO53" s="244" t="str">
        <f t="array" ref="FO53">IFERROR(INDEX([1]!Sanaudos[Saskaita],MATCH(1,('[1]3.4'!$AM53=[1]!Sanaudos[Kodas])*('[1]3.4'!FO$7='[1]2.SAN'!$M$4:$M$73),0)),"")</f>
        <v/>
      </c>
      <c r="FP53" s="244" t="str">
        <f t="array" ref="FP53">IFERROR(INDEX([1]!Sanaudos[Saskaita],MATCH(1,('[1]3.4'!$AM53=[1]!Sanaudos[Kodas])*('[1]3.4'!FP$7='[1]2.SAN'!$M$4:$M$73),0)),"")</f>
        <v/>
      </c>
      <c r="FQ53" s="244" t="str">
        <f t="array" ref="FQ53">IFERROR(INDEX([1]!Sanaudos[Saskaita],MATCH(1,('[1]3.4'!$AM53=[1]!Sanaudos[Kodas])*('[1]3.4'!FQ$7='[1]2.SAN'!$M$4:$M$73),0)),"")</f>
        <v/>
      </c>
      <c r="FR53" s="244" t="str">
        <f t="array" ref="FR53">IFERROR(INDEX([1]!Sanaudos[Saskaita],MATCH(1,('[1]3.4'!$AM53=[1]!Sanaudos[Kodas])*('[1]3.4'!FR$7='[1]2.SAN'!$M$4:$M$73),0)),"")</f>
        <v/>
      </c>
      <c r="FS53" s="244" t="str">
        <f t="array" ref="FS53">IFERROR(INDEX([1]!Sanaudos[Saskaita],MATCH(1,('[1]3.4'!$AM53=[1]!Sanaudos[Kodas])*('[1]3.4'!FS$7='[1]2.SAN'!$M$4:$M$73),0)),"")</f>
        <v/>
      </c>
      <c r="FT53" s="244" t="str">
        <f t="array" ref="FT53">IFERROR(INDEX([1]!Sanaudos[Saskaita],MATCH(1,('[1]3.4'!$AM53=[1]!Sanaudos[Kodas])*('[1]3.4'!FT$7='[1]2.SAN'!$M$4:$M$73),0)),"")</f>
        <v/>
      </c>
      <c r="FU53" s="244" t="str">
        <f t="array" ref="FU53">IFERROR(INDEX([1]!Sanaudos[Saskaita],MATCH(1,('[1]3.4'!$AM53=[1]!Sanaudos[Kodas])*('[1]3.4'!FU$7='[1]2.SAN'!$M$4:$M$73),0)),"")</f>
        <v/>
      </c>
      <c r="FV53" s="244" t="str">
        <f t="array" ref="FV53">IFERROR(INDEX([1]!Sanaudos[Saskaita],MATCH(1,('[1]3.4'!$AM53=[1]!Sanaudos[Kodas])*('[1]3.4'!FV$7='[1]2.SAN'!$M$4:$M$73),0)),"")</f>
        <v/>
      </c>
      <c r="FW53" s="244" t="str">
        <f t="array" ref="FW53">IFERROR(INDEX([1]!Sanaudos[Saskaita],MATCH(1,('[1]3.4'!$AM53=[1]!Sanaudos[Kodas])*('[1]3.4'!FW$7='[1]2.SAN'!$M$4:$M$73),0)),"")</f>
        <v/>
      </c>
      <c r="FX53" s="244" t="str">
        <f t="array" ref="FX53">IFERROR(INDEX([1]!Sanaudos[Saskaita],MATCH(1,('[1]3.4'!$AM53=[1]!Sanaudos[Kodas])*('[1]3.4'!FX$7='[1]2.SAN'!$M$4:$M$73),0)),"")</f>
        <v/>
      </c>
      <c r="FY53" s="244" t="str">
        <f t="array" ref="FY53">IFERROR(INDEX([1]!Sanaudos[Saskaita],MATCH(1,('[1]3.4'!$AM53=[1]!Sanaudos[Kodas])*('[1]3.4'!FY$7='[1]2.SAN'!$M$4:$M$73),0)),"")</f>
        <v/>
      </c>
      <c r="FZ53" s="244" t="str">
        <f t="array" ref="FZ53">IFERROR(INDEX([1]!Sanaudos[Saskaita],MATCH(1,('[1]3.4'!$AM53=[1]!Sanaudos[Kodas])*('[1]3.4'!FZ$7='[1]2.SAN'!$M$4:$M$73),0)),"")</f>
        <v/>
      </c>
      <c r="GA53" s="244" t="str">
        <f t="array" ref="GA53">IFERROR(INDEX([1]!Sanaudos[Saskaita],MATCH(1,('[1]3.4'!$AM53=[1]!Sanaudos[Kodas])*('[1]3.4'!GA$7='[1]2.SAN'!$M$4:$M$73),0)),"")</f>
        <v/>
      </c>
      <c r="GB53" s="244" t="str">
        <f t="array" ref="GB53">IFERROR(INDEX([1]!Sanaudos[Saskaita],MATCH(1,('[1]3.4'!$AM53=[1]!Sanaudos[Kodas])*('[1]3.4'!GB$7='[1]2.SAN'!$M$4:$M$73),0)),"")</f>
        <v/>
      </c>
      <c r="GC53" s="244" t="str">
        <f t="array" ref="GC53">IFERROR(INDEX([1]!Sanaudos[Saskaita],MATCH(1,('[1]3.4'!$AM53=[1]!Sanaudos[Kodas])*('[1]3.4'!GC$7='[1]2.SAN'!$M$4:$M$73),0)),"")</f>
        <v/>
      </c>
      <c r="GD53" s="244" t="str">
        <f t="array" ref="GD53">IFERROR(INDEX([1]!Sanaudos[Saskaita],MATCH(1,('[1]3.4'!$AM53=[1]!Sanaudos[Kodas])*('[1]3.4'!GD$7='[1]2.SAN'!$M$4:$M$73),0)),"")</f>
        <v/>
      </c>
      <c r="GE53" s="244" t="str">
        <f t="array" ref="GE53">IFERROR(INDEX([1]!Sanaudos[Saskaita],MATCH(1,('[1]3.4'!$AM53=[1]!Sanaudos[Kodas])*('[1]3.4'!GE$7='[1]2.SAN'!$M$4:$M$73),0)),"")</f>
        <v/>
      </c>
      <c r="GF53" s="244" t="str">
        <f t="array" ref="GF53">IFERROR(INDEX([1]!Sanaudos[Saskaita],MATCH(1,('[1]3.4'!$AM53=[1]!Sanaudos[Kodas])*('[1]3.4'!GF$7='[1]2.SAN'!$M$4:$M$73),0)),"")</f>
        <v/>
      </c>
      <c r="GG53" s="244" t="str">
        <f t="array" ref="GG53">IFERROR(INDEX([1]!Sanaudos[Saskaita],MATCH(1,('[1]3.4'!$AM53=[1]!Sanaudos[Kodas])*('[1]3.4'!GG$7='[1]2.SAN'!$M$4:$M$73),0)),"")</f>
        <v/>
      </c>
      <c r="GH53" s="244" t="str">
        <f t="array" ref="GH53">IFERROR(INDEX([1]!Sanaudos[Saskaita],MATCH(1,('[1]3.4'!$AM53=[1]!Sanaudos[Kodas])*('[1]3.4'!GH$7='[1]2.SAN'!$M$4:$M$73),0)),"")</f>
        <v/>
      </c>
      <c r="GI53" s="244" t="str">
        <f t="array" ref="GI53">IFERROR(INDEX([1]!Sanaudos[Saskaita],MATCH(1,('[1]3.4'!$AM53=[1]!Sanaudos[Kodas])*('[1]3.4'!GI$7='[1]2.SAN'!$M$4:$M$73),0)),"")</f>
        <v/>
      </c>
      <c r="GJ53" s="244" t="str">
        <f t="array" ref="GJ53">IFERROR(INDEX([1]!Sanaudos[Saskaita],MATCH(1,('[1]3.4'!$AM53=[1]!Sanaudos[Kodas])*('[1]3.4'!GJ$7='[1]2.SAN'!$M$4:$M$73),0)),"")</f>
        <v/>
      </c>
      <c r="GK53" s="244" t="str">
        <f t="array" ref="GK53">IFERROR(INDEX([1]!Sanaudos[Saskaita],MATCH(1,('[1]3.4'!$AM53=[1]!Sanaudos[Kodas])*('[1]3.4'!GK$7='[1]2.SAN'!$M$4:$M$73),0)),"")</f>
        <v/>
      </c>
      <c r="GL53" s="244" t="str">
        <f t="array" ref="GL53">IFERROR(INDEX([1]!Sanaudos[Saskaita],MATCH(1,('[1]3.4'!$AM53=[1]!Sanaudos[Kodas])*('[1]3.4'!GL$7='[1]2.SAN'!$M$4:$M$73),0)),"")</f>
        <v/>
      </c>
      <c r="GM53" s="244" t="str">
        <f t="array" ref="GM53">IFERROR(INDEX([1]!Sanaudos[Saskaita],MATCH(1,('[1]3.4'!$AM53=[1]!Sanaudos[Kodas])*('[1]3.4'!GM$7='[1]2.SAN'!$M$4:$M$73),0)),"")</f>
        <v/>
      </c>
      <c r="GN53" s="244" t="str">
        <f t="array" ref="GN53">IFERROR(INDEX([1]!Sanaudos[Saskaita],MATCH(1,('[1]3.4'!$AM53=[1]!Sanaudos[Kodas])*('[1]3.4'!GN$7='[1]2.SAN'!$M$4:$M$73),0)),"")</f>
        <v/>
      </c>
      <c r="GO53" s="244" t="str">
        <f t="array" ref="GO53">IFERROR(INDEX([1]!Sanaudos[Saskaita],MATCH(1,('[1]3.4'!$AM53=[1]!Sanaudos[Kodas])*('[1]3.4'!GO$7='[1]2.SAN'!$M$4:$M$73),0)),"")</f>
        <v/>
      </c>
      <c r="GP53" s="244" t="str">
        <f t="array" ref="GP53">IFERROR(INDEX([1]!Sanaudos[Saskaita],MATCH(1,('[1]3.4'!$AM53=[1]!Sanaudos[Kodas])*('[1]3.4'!GP$7='[1]2.SAN'!$M$4:$M$73),0)),"")</f>
        <v/>
      </c>
      <c r="GQ53" s="244" t="str">
        <f t="array" ref="GQ53">IFERROR(INDEX([1]!Sanaudos[Saskaita],MATCH(1,('[1]3.4'!$AM53=[1]!Sanaudos[Kodas])*('[1]3.4'!GQ$7='[1]2.SAN'!$M$4:$M$73),0)),"")</f>
        <v/>
      </c>
      <c r="GR53" s="244" t="str">
        <f t="array" ref="GR53">IFERROR(INDEX([1]!Sanaudos[Saskaita],MATCH(1,('[1]3.4'!$AM53=[1]!Sanaudos[Kodas])*('[1]3.4'!GR$7='[1]2.SAN'!$M$4:$M$73),0)),"")</f>
        <v/>
      </c>
      <c r="GS53" s="244" t="str">
        <f t="array" ref="GS53">IFERROR(INDEX([1]!Sanaudos[Saskaita],MATCH(1,('[1]3.4'!$AM53=[1]!Sanaudos[Kodas])*('[1]3.4'!GS$7='[1]2.SAN'!$M$4:$M$73),0)),"")</f>
        <v/>
      </c>
      <c r="GT53" s="244" t="str">
        <f t="array" ref="GT53">IFERROR(INDEX([1]!Sanaudos[Saskaita],MATCH(1,('[1]3.4'!$AM53=[1]!Sanaudos[Kodas])*('[1]3.4'!GT$7='[1]2.SAN'!$M$4:$M$73),0)),"")</f>
        <v/>
      </c>
      <c r="GU53" s="244" t="str">
        <f t="array" ref="GU53">IFERROR(INDEX([1]!Sanaudos[Saskaita],MATCH(1,('[1]3.4'!$AM53=[1]!Sanaudos[Kodas])*('[1]3.4'!GU$7='[1]2.SAN'!$M$4:$M$73),0)),"")</f>
        <v/>
      </c>
      <c r="GV53" s="244" t="str">
        <f t="array" ref="GV53">IFERROR(INDEX([1]!Sanaudos[Saskaita],MATCH(1,('[1]3.4'!$AM53=[1]!Sanaudos[Kodas])*('[1]3.4'!GV$7='[1]2.SAN'!$M$4:$M$73),0)),"")</f>
        <v/>
      </c>
      <c r="GW53" s="244" t="str">
        <f t="array" ref="GW53">IFERROR(INDEX([1]!Sanaudos[Saskaita],MATCH(1,('[1]3.4'!$AM53=[1]!Sanaudos[Kodas])*('[1]3.4'!GW$7='[1]2.SAN'!$M$4:$M$73),0)),"")</f>
        <v/>
      </c>
      <c r="GX53" s="244" t="str">
        <f t="array" ref="GX53">IFERROR(INDEX([1]!Sanaudos[Saskaita],MATCH(1,('[1]3.4'!$AM53=[1]!Sanaudos[Kodas])*('[1]3.4'!GX$7='[1]2.SAN'!$M$4:$M$73),0)),"")</f>
        <v/>
      </c>
      <c r="GY53" s="244" t="str">
        <f t="array" ref="GY53">IFERROR(INDEX([1]!Sanaudos[Saskaita],MATCH(1,('[1]3.4'!$AM53=[1]!Sanaudos[Kodas])*('[1]3.4'!GY$7='[1]2.SAN'!$M$4:$M$73),0)),"")</f>
        <v/>
      </c>
      <c r="GZ53" s="244" t="str">
        <f t="array" ref="GZ53">IFERROR(INDEX([1]!Sanaudos[Saskaita],MATCH(1,('[1]3.4'!$AM53=[1]!Sanaudos[Kodas])*('[1]3.4'!GZ$7='[1]2.SAN'!$M$4:$M$73),0)),"")</f>
        <v/>
      </c>
      <c r="HA53" s="244" t="str">
        <f t="array" ref="HA53">IFERROR(INDEX([1]!Sanaudos[Saskaita],MATCH(1,('[1]3.4'!$AM53=[1]!Sanaudos[Kodas])*('[1]3.4'!HA$7='[1]2.SAN'!$M$4:$M$73),0)),"")</f>
        <v/>
      </c>
      <c r="HB53" s="244" t="str">
        <f t="array" ref="HB53">IFERROR(INDEX([1]!Sanaudos[Saskaita],MATCH(1,('[1]3.4'!$AM53=[1]!Sanaudos[Kodas])*('[1]3.4'!HB$7='[1]2.SAN'!$M$4:$M$73),0)),"")</f>
        <v/>
      </c>
      <c r="HC53" s="244" t="str">
        <f t="array" ref="HC53">IFERROR(INDEX([1]!Sanaudos[Saskaita],MATCH(1,('[1]3.4'!$AM53=[1]!Sanaudos[Kodas])*('[1]3.4'!HC$7='[1]2.SAN'!$M$4:$M$73),0)),"")</f>
        <v/>
      </c>
      <c r="HD53" s="244" t="str">
        <f t="array" ref="HD53">IFERROR(INDEX([1]!Sanaudos[Saskaita],MATCH(1,('[1]3.4'!$AM53=[1]!Sanaudos[Kodas])*('[1]3.4'!HD$7='[1]2.SAN'!$M$4:$M$73),0)),"")</f>
        <v/>
      </c>
      <c r="HE53" s="244" t="str">
        <f t="array" ref="HE53">IFERROR(INDEX([1]!Sanaudos[Saskaita],MATCH(1,('[1]3.4'!$AM53=[1]!Sanaudos[Kodas])*('[1]3.4'!HE$7='[1]2.SAN'!$M$4:$M$73),0)),"")</f>
        <v/>
      </c>
      <c r="HF53" s="244" t="str">
        <f t="array" ref="HF53">IFERROR(INDEX([1]!Sanaudos[Saskaita],MATCH(1,('[1]3.4'!$AM53=[1]!Sanaudos[Kodas])*('[1]3.4'!HF$7='[1]2.SAN'!$M$4:$M$73),0)),"")</f>
        <v/>
      </c>
      <c r="HG53" s="244" t="str">
        <f t="array" ref="HG53">IFERROR(INDEX([1]!Sanaudos[Saskaita],MATCH(1,('[1]3.4'!$AM53=[1]!Sanaudos[Kodas])*('[1]3.4'!HG$7='[1]2.SAN'!$M$4:$M$73),0)),"")</f>
        <v/>
      </c>
      <c r="HH53" s="244" t="str">
        <f t="array" ref="HH53">IFERROR(INDEX([1]!Sanaudos[Saskaita],MATCH(1,('[1]3.4'!$AM53=[1]!Sanaudos[Kodas])*('[1]3.4'!HH$7='[1]2.SAN'!$M$4:$M$73),0)),"")</f>
        <v/>
      </c>
      <c r="HI53" s="244" t="str">
        <f t="array" ref="HI53">IFERROR(INDEX([1]!Sanaudos[Saskaita],MATCH(1,('[1]3.4'!$AM53=[1]!Sanaudos[Kodas])*('[1]3.4'!HI$7='[1]2.SAN'!$M$4:$M$73),0)),"")</f>
        <v/>
      </c>
      <c r="HJ53" s="244" t="str">
        <f t="array" ref="HJ53">IFERROR(INDEX([1]!Sanaudos[Saskaita],MATCH(1,('[1]3.4'!$AM53=[1]!Sanaudos[Kodas])*('[1]3.4'!HJ$7='[1]2.SAN'!$M$4:$M$73),0)),"")</f>
        <v/>
      </c>
      <c r="HK53" s="244" t="str">
        <f t="array" ref="HK53">IFERROR(INDEX([1]!Sanaudos[Saskaita],MATCH(1,('[1]3.4'!$AM53=[1]!Sanaudos[Kodas])*('[1]3.4'!HK$7='[1]2.SAN'!$M$4:$M$73),0)),"")</f>
        <v/>
      </c>
      <c r="HL53" s="244" t="str">
        <f t="array" ref="HL53">IFERROR(INDEX([1]!Sanaudos[Saskaita],MATCH(1,('[1]3.4'!$AM53=[1]!Sanaudos[Kodas])*('[1]3.4'!HL$7='[1]2.SAN'!$M$4:$M$73),0)),"")</f>
        <v/>
      </c>
      <c r="HM53" s="244" t="str">
        <f t="array" ref="HM53">IFERROR(INDEX([1]!Sanaudos[Saskaita],MATCH(1,('[1]3.4'!$AM53=[1]!Sanaudos[Kodas])*('[1]3.4'!HM$7='[1]2.SAN'!$M$4:$M$73),0)),"")</f>
        <v/>
      </c>
      <c r="HN53" s="244" t="str">
        <f t="array" ref="HN53">IFERROR(INDEX([1]!Sanaudos[Saskaita],MATCH(1,('[1]3.4'!$AM53=[1]!Sanaudos[Kodas])*('[1]3.4'!HN$7='[1]2.SAN'!$M$4:$M$73),0)),"")</f>
        <v/>
      </c>
      <c r="HO53" s="244" t="str">
        <f t="array" ref="HO53">IFERROR(INDEX([1]!Sanaudos[Saskaita],MATCH(1,('[1]3.4'!$AM53=[1]!Sanaudos[Kodas])*('[1]3.4'!HO$7='[1]2.SAN'!$M$4:$M$73),0)),"")</f>
        <v/>
      </c>
      <c r="HP53" s="244" t="str">
        <f t="array" ref="HP53">IFERROR(INDEX([1]!Sanaudos[Saskaita],MATCH(1,('[1]3.4'!$AM53=[1]!Sanaudos[Kodas])*('[1]3.4'!HP$7='[1]2.SAN'!$M$4:$M$73),0)),"")</f>
        <v/>
      </c>
      <c r="HQ53" s="244" t="str">
        <f t="array" ref="HQ53">IFERROR(INDEX([1]!Sanaudos[Saskaita],MATCH(1,('[1]3.4'!$AM53=[1]!Sanaudos[Kodas])*('[1]3.4'!HQ$7='[1]2.SAN'!$M$4:$M$73),0)),"")</f>
        <v/>
      </c>
      <c r="HR53" s="244" t="str">
        <f t="array" ref="HR53">IFERROR(INDEX([1]!Sanaudos[Saskaita],MATCH(1,('[1]3.4'!$AM53=[1]!Sanaudos[Kodas])*('[1]3.4'!HR$7='[1]2.SAN'!$M$4:$M$73),0)),"")</f>
        <v/>
      </c>
      <c r="HS53" s="244" t="str">
        <f t="array" ref="HS53">IFERROR(INDEX([1]!Sanaudos[Saskaita],MATCH(1,('[1]3.4'!$AM53=[1]!Sanaudos[Kodas])*('[1]3.4'!HS$7='[1]2.SAN'!$M$4:$M$73),0)),"")</f>
        <v/>
      </c>
      <c r="HT53" s="244" t="str">
        <f t="array" ref="HT53">IFERROR(INDEX([1]!Sanaudos[Saskaita],MATCH(1,('[1]3.4'!$AM53=[1]!Sanaudos[Kodas])*('[1]3.4'!HT$7='[1]2.SAN'!$M$4:$M$73),0)),"")</f>
        <v/>
      </c>
      <c r="HU53" s="244" t="str">
        <f t="array" ref="HU53">IFERROR(INDEX([1]!Sanaudos[Saskaita],MATCH(1,('[1]3.4'!$AM53=[1]!Sanaudos[Kodas])*('[1]3.4'!HU$7='[1]2.SAN'!$M$4:$M$73),0)),"")</f>
        <v/>
      </c>
      <c r="HV53" s="244" t="str">
        <f t="array" ref="HV53">IFERROR(INDEX([1]!Sanaudos[Saskaita],MATCH(1,('[1]3.4'!$AM53=[1]!Sanaudos[Kodas])*('[1]3.4'!HV$7='[1]2.SAN'!$M$4:$M$73),0)),"")</f>
        <v/>
      </c>
      <c r="HW53" s="244" t="str">
        <f t="array" ref="HW53">IFERROR(INDEX([1]!Sanaudos[Saskaita],MATCH(1,('[1]3.4'!$AM53=[1]!Sanaudos[Kodas])*('[1]3.4'!HW$7='[1]2.SAN'!$M$4:$M$73),0)),"")</f>
        <v/>
      </c>
      <c r="HX53" s="244" t="str">
        <f t="array" ref="HX53">IFERROR(INDEX([1]!Sanaudos[Saskaita],MATCH(1,('[1]3.4'!$AM53=[1]!Sanaudos[Kodas])*('[1]3.4'!HX$7='[1]2.SAN'!$M$4:$M$73),0)),"")</f>
        <v/>
      </c>
      <c r="HY53" s="244" t="str">
        <f t="array" ref="HY53">IFERROR(INDEX([1]!Sanaudos[Saskaita],MATCH(1,('[1]3.4'!$AM53=[1]!Sanaudos[Kodas])*('[1]3.4'!HY$7='[1]2.SAN'!$M$4:$M$73),0)),"")</f>
        <v/>
      </c>
      <c r="HZ53" s="244" t="str">
        <f t="array" ref="HZ53">IFERROR(INDEX([1]!Sanaudos[Saskaita],MATCH(1,('[1]3.4'!$AM53=[1]!Sanaudos[Kodas])*('[1]3.4'!HZ$7='[1]2.SAN'!$M$4:$M$73),0)),"")</f>
        <v/>
      </c>
      <c r="IA53" s="244" t="str">
        <f t="array" ref="IA53">IFERROR(INDEX([1]!Sanaudos[Saskaita],MATCH(1,('[1]3.4'!$AM53=[1]!Sanaudos[Kodas])*('[1]3.4'!IA$7='[1]2.SAN'!$M$4:$M$73),0)),"")</f>
        <v/>
      </c>
      <c r="IB53" s="244" t="str">
        <f t="array" ref="IB53">IFERROR(INDEX([1]!Sanaudos[Saskaita],MATCH(1,('[1]3.4'!$AM53=[1]!Sanaudos[Kodas])*('[1]3.4'!IB$7='[1]2.SAN'!$M$4:$M$73),0)),"")</f>
        <v/>
      </c>
      <c r="IC53" s="244" t="str">
        <f t="array" ref="IC53">IFERROR(INDEX([1]!Sanaudos[Saskaita],MATCH(1,('[1]3.4'!$AM53=[1]!Sanaudos[Kodas])*('[1]3.4'!IC$7='[1]2.SAN'!$M$4:$M$73),0)),"")</f>
        <v/>
      </c>
      <c r="ID53" s="244" t="str">
        <f t="array" ref="ID53">IFERROR(INDEX([1]!Sanaudos[Saskaita],MATCH(1,('[1]3.4'!$AM53=[1]!Sanaudos[Kodas])*('[1]3.4'!ID$7='[1]2.SAN'!$M$4:$M$73),0)),"")</f>
        <v/>
      </c>
      <c r="IE53" s="244" t="str">
        <f t="array" ref="IE53">IFERROR(INDEX([1]!Sanaudos[Saskaita],MATCH(1,('[1]3.4'!$AM53=[1]!Sanaudos[Kodas])*('[1]3.4'!IE$7='[1]2.SAN'!$M$4:$M$73),0)),"")</f>
        <v/>
      </c>
      <c r="IF53" s="244" t="str">
        <f t="array" ref="IF53">IFERROR(INDEX([1]!Sanaudos[Saskaita],MATCH(1,('[1]3.4'!$AM53=[1]!Sanaudos[Kodas])*('[1]3.4'!IF$7='[1]2.SAN'!$M$4:$M$73),0)),"")</f>
        <v/>
      </c>
      <c r="IG53" s="244" t="str">
        <f t="array" ref="IG53">IFERROR(INDEX([1]!Sanaudos[Saskaita],MATCH(1,('[1]3.4'!$AM53=[1]!Sanaudos[Kodas])*('[1]3.4'!IG$7='[1]2.SAN'!$M$4:$M$73),0)),"")</f>
        <v/>
      </c>
      <c r="IH53" s="244" t="str">
        <f t="array" ref="IH53">IFERROR(INDEX([1]!Sanaudos[Saskaita],MATCH(1,('[1]3.4'!$AM53=[1]!Sanaudos[Kodas])*('[1]3.4'!IH$7='[1]2.SAN'!$M$4:$M$73),0)),"")</f>
        <v/>
      </c>
      <c r="II53" s="244" t="str">
        <f t="array" ref="II53">IFERROR(INDEX([1]!Sanaudos[Saskaita],MATCH(1,('[1]3.4'!$AM53=[1]!Sanaudos[Kodas])*('[1]3.4'!II$7='[1]2.SAN'!$M$4:$M$73),0)),"")</f>
        <v/>
      </c>
      <c r="IJ53" s="244" t="str">
        <f t="array" ref="IJ53">IFERROR(INDEX([1]!Sanaudos[Saskaita],MATCH(1,('[1]3.4'!$AM53=[1]!Sanaudos[Kodas])*('[1]3.4'!IJ$7='[1]2.SAN'!$M$4:$M$73),0)),"")</f>
        <v/>
      </c>
      <c r="IK53" s="244" t="str">
        <f t="array" ref="IK53">IFERROR(INDEX([1]!Sanaudos[Saskaita],MATCH(1,('[1]3.4'!$AM53=[1]!Sanaudos[Kodas])*('[1]3.4'!IK$7='[1]2.SAN'!$M$4:$M$73),0)),"")</f>
        <v/>
      </c>
    </row>
    <row r="54" spans="2:245" ht="12.2" customHeight="1" x14ac:dyDescent="0.2">
      <c r="B54" s="552"/>
      <c r="C54" s="553"/>
      <c r="D54" s="261" t="s">
        <v>48</v>
      </c>
      <c r="E54" s="247" t="str">
        <f t="shared" si="2"/>
        <v xml:space="preserve">                                    </v>
      </c>
      <c r="F54" s="248" t="e">
        <f>+SUMIFS([1]!Sanaudos[Suma],[1]!Sanaudos[Kodas],AM54,[1]!Sanaudos[PASK],TRUE)</f>
        <v>#REF!</v>
      </c>
      <c r="G54" s="248" t="e">
        <f>-SUMIFS([1]!Sanaudos[Suma],[1]!Sanaudos[Kodas],$AM54,[1]!Sanaudos[Pagal DK RAS],700)</f>
        <v>#REF!</v>
      </c>
      <c r="H54" s="248" t="e">
        <f>+SUMIFS('[1]5.turtas'!$D$1:$AN$1,'[1]5.turtas'!$D$4:$AN$4,$AM54)</f>
        <v>#VALUE!</v>
      </c>
      <c r="I54" s="248" t="e">
        <f>-SUMIFS([1]!Sanaudos[Suma],[1]!Sanaudos[Kodas],$AM54,[1]!Sanaudos[Pagal DK RAS],901)-SUMIFS([1]!Sanaudos[Suma],[1]!Sanaudos[Kodas],$AM54,[1]!Sanaudos[Pagal DK RAS],902)-SUMIFS([1]!Sanaudos[Suma],[1]!Sanaudos[Kodas],$AM54,[1]!Sanaudos[Pagal DK RAS],905)</f>
        <v>#REF!</v>
      </c>
      <c r="J54" s="248" t="e">
        <f>+SUMIFS([1]!DU[DU],[1]!DU[Kodas],$AM54)+SUMIFS([1]!DU[Sodra],[1]!DU[Kodas],$AM54)+SUMIFS([1]!DU[Išeitinės išmokos, kompensacijos],[1]!DU[Kodas],$AM54)</f>
        <v>#REF!</v>
      </c>
      <c r="K54" s="248" t="e">
        <f>+SUMIFS([1]!Sanaudos_kor[Suma],[1]!Sanaudos_kor[Kodas],$AM54,[1]!Sanaudos_kor[PASK],TRUE,[1]!Sanaudos_kor[KOR_nr],K$1)</f>
        <v>#REF!</v>
      </c>
      <c r="L54" s="248" t="e">
        <f>+SUMIFS([1]!Sanaudos_kor[Suma],[1]!Sanaudos_kor[Kodas],$AM54,[1]!Sanaudos_kor[PASK],TRUE,[1]!Sanaudos_kor[KOR_nr],L$1)</f>
        <v>#REF!</v>
      </c>
      <c r="M54" s="248" t="e">
        <f>+SUMIFS([1]!Sanaudos_kor[Suma],[1]!Sanaudos_kor[Kodas],$AM54,[1]!Sanaudos_kor[PASK],TRUE,[1]!Sanaudos_kor[KOR_nr],M$1)</f>
        <v>#REF!</v>
      </c>
      <c r="N54" s="248" t="e">
        <f>+SUMIFS([1]!Sanaudos_kor[Suma],[1]!Sanaudos_kor[Kodas],$AM54,[1]!Sanaudos_kor[PASK],TRUE,[1]!Sanaudos_kor[KOR_nr],N$1)</f>
        <v>#REF!</v>
      </c>
      <c r="O54" s="248" t="e">
        <f>+SUMIFS([1]!Sanaudos_kor[Suma],[1]!Sanaudos_kor[Kodas],$AM54,[1]!Sanaudos_kor[PASK],TRUE,[1]!Sanaudos_kor[KOR_nr],O$1)</f>
        <v>#REF!</v>
      </c>
      <c r="P54" s="248" t="e">
        <f>+SUMIFS([1]!Sanaudos_kor[Suma],[1]!Sanaudos_kor[Kodas],$AM54,[1]!Sanaudos_kor[PASK],TRUE,[1]!Sanaudos_kor[KOR_nr],P$1)</f>
        <v>#REF!</v>
      </c>
      <c r="Q54" s="248" t="e">
        <f>+SUMIFS([1]!Sanaudos_kor[Suma],[1]!Sanaudos_kor[Kodas],$AM54,[1]!Sanaudos_kor[PASK],TRUE,[1]!Sanaudos_kor[KOR_nr],Q$1)</f>
        <v>#REF!</v>
      </c>
      <c r="R54" s="248" t="e">
        <f>+SUMIFS([1]!Sanaudos_kor[Suma],[1]!Sanaudos_kor[Kodas],$AM54,[1]!Sanaudos_kor[PASK],TRUE,[1]!Sanaudos_kor[KOR_nr],R$1)</f>
        <v>#REF!</v>
      </c>
      <c r="S54" s="248" t="e">
        <f>+SUMIFS([1]!Sanaudos_kor[Suma],[1]!Sanaudos_kor[Kodas],$AM54,[1]!Sanaudos_kor[PASK],TRUE,[1]!Sanaudos_kor[KOR_nr],S$1)</f>
        <v>#REF!</v>
      </c>
      <c r="T54" s="248" t="e">
        <f>+SUMIFS([1]!Sanaudos_kor[Suma],[1]!Sanaudos_kor[Kodas],$AM54,[1]!Sanaudos_kor[PASK],TRUE,[1]!Sanaudos_kor[KOR_nr],T$1)</f>
        <v>#REF!</v>
      </c>
      <c r="U54" s="248" t="e">
        <f>+SUMIFS([1]!Sanaudos_kor[Suma],[1]!Sanaudos_kor[Kodas],$AM54,[1]!Sanaudos_kor[PASK],TRUE,[1]!Sanaudos_kor[KOR_nr],U$1)</f>
        <v>#REF!</v>
      </c>
      <c r="V54" s="248" t="e">
        <f>+SUMIFS([1]!Sanaudos_kor[Suma],[1]!Sanaudos_kor[Kodas],$AM54,[1]!Sanaudos_kor[PASK],TRUE,[1]!Sanaudos_kor[KOR_nr],V$1)</f>
        <v>#REF!</v>
      </c>
      <c r="W54" s="248" t="e">
        <f>+SUMIFS([1]!Sanaudos_kor[Suma],[1]!Sanaudos_kor[Kodas],$AM54,[1]!Sanaudos_kor[PASK],TRUE,[1]!Sanaudos_kor[KOR_nr],W$1)</f>
        <v>#REF!</v>
      </c>
      <c r="X54" s="248" t="e">
        <f>+SUMIFS([1]!Sanaudos_kor[Suma],[1]!Sanaudos_kor[Kodas],$AM54,[1]!Sanaudos_kor[PASK],TRUE,[1]!Sanaudos_kor[KOR_nr],X$1)</f>
        <v>#REF!</v>
      </c>
      <c r="Y54" s="248" t="e">
        <f>+SUMIFS([1]!Sanaudos_kor[Suma],[1]!Sanaudos_kor[Kodas],$AM54,[1]!Sanaudos_kor[PASK],TRUE,[1]!Sanaudos_kor[KOR_nr],Y$1)</f>
        <v>#REF!</v>
      </c>
      <c r="Z54" s="248" t="e">
        <f>+SUMIFS([1]!Sanaudos_kor[Suma],[1]!Sanaudos_kor[Kodas],$AM54,[1]!Sanaudos_kor[PASK],TRUE,[1]!Sanaudos_kor[KOR_nr],Z$1)</f>
        <v>#REF!</v>
      </c>
      <c r="AA54" s="248" t="e">
        <f>+SUMIFS([1]!Sanaudos_kor[Suma],[1]!Sanaudos_kor[Kodas],$AM54,[1]!Sanaudos_kor[PASK],TRUE,[1]!Sanaudos_kor[KOR_nr],AA$1)</f>
        <v>#REF!</v>
      </c>
      <c r="AB54" s="248" t="e">
        <f>+SUMIFS([1]!Sanaudos_kor[Suma],[1]!Sanaudos_kor[Kodas],$AM54,[1]!Sanaudos_kor[PASK],TRUE,[1]!Sanaudos_kor[KOR_nr],AB$1)</f>
        <v>#REF!</v>
      </c>
      <c r="AC54" s="248" t="e">
        <f>+SUMIFS([1]!Sanaudos_kor[Suma],[1]!Sanaudos_kor[Kodas],$AM54,[1]!Sanaudos_kor[PASK],TRUE,[1]!Sanaudos_kor[KOR_nr],AC$1)</f>
        <v>#REF!</v>
      </c>
      <c r="AD54" s="248" t="e">
        <f>+SUMIFS([1]!Sanaudos_kor[Suma],[1]!Sanaudos_kor[Kodas],$AM54,[1]!Sanaudos_kor[PASK],TRUE,[1]!Sanaudos_kor[KOR_nr],AD$1)</f>
        <v>#REF!</v>
      </c>
      <c r="AE54" s="248" t="e">
        <f>+SUMIFS([1]!Sanaudos_kor[Suma],[1]!Sanaudos_kor[Kodas],$AM54,[1]!Sanaudos_kor[PASK],TRUE,[1]!Sanaudos_kor[KOR_nr],AE$1)</f>
        <v>#REF!</v>
      </c>
      <c r="AF54" s="248" t="e">
        <f>+SUMIFS([1]!Sanaudos_kor[Suma],[1]!Sanaudos_kor[Kodas],$AM54,[1]!Sanaudos_kor[PASK],TRUE,[1]!Sanaudos_kor[KOR_nr],AF$1)</f>
        <v>#REF!</v>
      </c>
      <c r="AG54" s="248" t="e">
        <f t="shared" si="0"/>
        <v>#REF!</v>
      </c>
      <c r="AH54" s="555"/>
      <c r="AM54" s="249" t="str">
        <f>+'[1]1.vardai'!D88</f>
        <v>NS_7NS</v>
      </c>
      <c r="AN54" s="250" t="e">
        <f>+SUMIFS('[1]7'!$E$160:$S$160,'[1]7'!$E$2:$S$2,$AM54)</f>
        <v>#VALUE!</v>
      </c>
      <c r="AO54" s="250" t="e">
        <f t="shared" si="5"/>
        <v>#REF!</v>
      </c>
      <c r="AQ54" s="250" t="e">
        <f>+SUMIFS('[1]3.4'!$F$133:$F$202,'[1]3.4'!$D$133:$D$202,$AM54,'[1]3.4'!$E$133:$E$202,"")</f>
        <v>#VALUE!</v>
      </c>
      <c r="AR54" s="250" t="e">
        <f t="shared" si="1"/>
        <v>#VALUE!</v>
      </c>
      <c r="AT54" s="244" t="str">
        <f t="array" ref="AT54">IFERROR(INDEX([1]!Sanaudos[Saskaita],MATCH(1,('[1]3.4'!$AM54=[1]!Sanaudos[Kodas])*('[1]3.4'!AT$7='[1]2.SAN'!$M$4:$M$73),0)),"")</f>
        <v/>
      </c>
      <c r="AU54" s="244" t="str">
        <f t="array" ref="AU54">IFERROR(INDEX([1]!Sanaudos[Saskaita],MATCH(1,('[1]3.4'!$AM54=[1]!Sanaudos[Kodas])*('[1]3.4'!AU$7='[1]2.SAN'!$M$4:$M$73),0)),"")</f>
        <v/>
      </c>
      <c r="AV54" s="244" t="str">
        <f t="array" ref="AV54">IFERROR(INDEX([1]!Sanaudos[Saskaita],MATCH(1,('[1]3.4'!$AM54=[1]!Sanaudos[Kodas])*('[1]3.4'!AV$7='[1]2.SAN'!$M$4:$M$73),0)),"")</f>
        <v/>
      </c>
      <c r="AW54" s="244" t="str">
        <f t="array" ref="AW54">IFERROR(INDEX([1]!Sanaudos[Saskaita],MATCH(1,('[1]3.4'!$AM54=[1]!Sanaudos[Kodas])*('[1]3.4'!AW$7='[1]2.SAN'!$M$4:$M$73),0)),"")</f>
        <v/>
      </c>
      <c r="AX54" s="244" t="str">
        <f t="array" ref="AX54">IFERROR(INDEX([1]!Sanaudos[Saskaita],MATCH(1,('[1]3.4'!$AM54=[1]!Sanaudos[Kodas])*('[1]3.4'!AX$7='[1]2.SAN'!$M$4:$M$73),0)),"")</f>
        <v/>
      </c>
      <c r="AY54" s="244" t="str">
        <f t="array" ref="AY54">IFERROR(INDEX([1]!Sanaudos[Saskaita],MATCH(1,('[1]3.4'!$AM54=[1]!Sanaudos[Kodas])*('[1]3.4'!AY$7='[1]2.SAN'!$M$4:$M$73),0)),"")</f>
        <v/>
      </c>
      <c r="AZ54" s="244" t="str">
        <f t="array" ref="AZ54">IFERROR(INDEX([1]!Sanaudos[Saskaita],MATCH(1,('[1]3.4'!$AM54=[1]!Sanaudos[Kodas])*('[1]3.4'!AZ$7='[1]2.SAN'!$M$4:$M$73),0)),"")</f>
        <v/>
      </c>
      <c r="BA54" s="244" t="str">
        <f t="array" ref="BA54">IFERROR(INDEX([1]!Sanaudos[Saskaita],MATCH(1,('[1]3.4'!$AM54=[1]!Sanaudos[Kodas])*('[1]3.4'!BA$7='[1]2.SAN'!$M$4:$M$73),0)),"")</f>
        <v/>
      </c>
      <c r="BB54" s="244" t="str">
        <f t="array" ref="BB54">IFERROR(INDEX([1]!Sanaudos[Saskaita],MATCH(1,('[1]3.4'!$AM54=[1]!Sanaudos[Kodas])*('[1]3.4'!BB$7='[1]2.SAN'!$M$4:$M$73),0)),"")</f>
        <v/>
      </c>
      <c r="BC54" s="244" t="str">
        <f t="array" ref="BC54">IFERROR(INDEX([1]!Sanaudos[Saskaita],MATCH(1,('[1]3.4'!$AM54=[1]!Sanaudos[Kodas])*('[1]3.4'!BC$7='[1]2.SAN'!$M$4:$M$73),0)),"")</f>
        <v/>
      </c>
      <c r="BD54" s="244" t="str">
        <f t="array" ref="BD54">IFERROR(INDEX([1]!Sanaudos[Saskaita],MATCH(1,('[1]3.4'!$AM54=[1]!Sanaudos[Kodas])*('[1]3.4'!BD$7='[1]2.SAN'!$M$4:$M$73),0)),"")</f>
        <v/>
      </c>
      <c r="BE54" s="244" t="str">
        <f t="array" ref="BE54">IFERROR(INDEX([1]!Sanaudos[Saskaita],MATCH(1,('[1]3.4'!$AM54=[1]!Sanaudos[Kodas])*('[1]3.4'!BE$7='[1]2.SAN'!$M$4:$M$73),0)),"")</f>
        <v/>
      </c>
      <c r="BF54" s="244" t="str">
        <f t="array" ref="BF54">IFERROR(INDEX([1]!Sanaudos[Saskaita],MATCH(1,('[1]3.4'!$AM54=[1]!Sanaudos[Kodas])*('[1]3.4'!BF$7='[1]2.SAN'!$M$4:$M$73),0)),"")</f>
        <v/>
      </c>
      <c r="BG54" s="244" t="str">
        <f t="array" ref="BG54">IFERROR(INDEX([1]!Sanaudos[Saskaita],MATCH(1,('[1]3.4'!$AM54=[1]!Sanaudos[Kodas])*('[1]3.4'!BG$7='[1]2.SAN'!$M$4:$M$73),0)),"")</f>
        <v/>
      </c>
      <c r="BH54" s="244" t="str">
        <f t="array" ref="BH54">IFERROR(INDEX([1]!Sanaudos[Saskaita],MATCH(1,('[1]3.4'!$AM54=[1]!Sanaudos[Kodas])*('[1]3.4'!BH$7='[1]2.SAN'!$M$4:$M$73),0)),"")</f>
        <v/>
      </c>
      <c r="BI54" s="244" t="str">
        <f t="array" ref="BI54">IFERROR(INDEX([1]!Sanaudos[Saskaita],MATCH(1,('[1]3.4'!$AM54=[1]!Sanaudos[Kodas])*('[1]3.4'!BI$7='[1]2.SAN'!$M$4:$M$73),0)),"")</f>
        <v/>
      </c>
      <c r="BJ54" s="244" t="str">
        <f t="array" ref="BJ54">IFERROR(INDEX([1]!Sanaudos[Saskaita],MATCH(1,('[1]3.4'!$AM54=[1]!Sanaudos[Kodas])*('[1]3.4'!BJ$7='[1]2.SAN'!$M$4:$M$73),0)),"")</f>
        <v/>
      </c>
      <c r="BK54" s="244" t="str">
        <f t="array" ref="BK54">IFERROR(INDEX([1]!Sanaudos[Saskaita],MATCH(1,('[1]3.4'!$AM54=[1]!Sanaudos[Kodas])*('[1]3.4'!BK$7='[1]2.SAN'!$M$4:$M$73),0)),"")</f>
        <v/>
      </c>
      <c r="BL54" s="244" t="str">
        <f t="array" ref="BL54">IFERROR(INDEX([1]!Sanaudos[Saskaita],MATCH(1,('[1]3.4'!$AM54=[1]!Sanaudos[Kodas])*('[1]3.4'!BL$7='[1]2.SAN'!$M$4:$M$73),0)),"")</f>
        <v/>
      </c>
      <c r="BM54" s="244" t="str">
        <f t="array" ref="BM54">IFERROR(INDEX([1]!Sanaudos[Saskaita],MATCH(1,('[1]3.4'!$AM54=[1]!Sanaudos[Kodas])*('[1]3.4'!BM$7='[1]2.SAN'!$M$4:$M$73),0)),"")</f>
        <v/>
      </c>
      <c r="BN54" s="244" t="str">
        <f t="array" ref="BN54">IFERROR(INDEX([1]!Sanaudos[Saskaita],MATCH(1,('[1]3.4'!$AM54=[1]!Sanaudos[Kodas])*('[1]3.4'!BN$7='[1]2.SAN'!$M$4:$M$73),0)),"")</f>
        <v/>
      </c>
      <c r="BO54" s="244" t="str">
        <f t="array" ref="BO54">IFERROR(INDEX([1]!Sanaudos[Saskaita],MATCH(1,('[1]3.4'!$AM54=[1]!Sanaudos[Kodas])*('[1]3.4'!BO$7='[1]2.SAN'!$M$4:$M$73),0)),"")</f>
        <v/>
      </c>
      <c r="BP54" s="244" t="str">
        <f t="array" ref="BP54">IFERROR(INDEX([1]!Sanaudos[Saskaita],MATCH(1,('[1]3.4'!$AM54=[1]!Sanaudos[Kodas])*('[1]3.4'!BP$7='[1]2.SAN'!$M$4:$M$73),0)),"")</f>
        <v/>
      </c>
      <c r="BQ54" s="244" t="str">
        <f t="array" ref="BQ54">IFERROR(INDEX([1]!Sanaudos[Saskaita],MATCH(1,('[1]3.4'!$AM54=[1]!Sanaudos[Kodas])*('[1]3.4'!BQ$7='[1]2.SAN'!$M$4:$M$73),0)),"")</f>
        <v/>
      </c>
      <c r="BR54" s="244" t="str">
        <f t="array" ref="BR54">IFERROR(INDEX([1]!Sanaudos[Saskaita],MATCH(1,('[1]3.4'!$AM54=[1]!Sanaudos[Kodas])*('[1]3.4'!BR$7='[1]2.SAN'!$M$4:$M$73),0)),"")</f>
        <v/>
      </c>
      <c r="BS54" s="244" t="str">
        <f t="array" ref="BS54">IFERROR(INDEX([1]!Sanaudos[Saskaita],MATCH(1,('[1]3.4'!$AM54=[1]!Sanaudos[Kodas])*('[1]3.4'!BS$7='[1]2.SAN'!$M$4:$M$73),0)),"")</f>
        <v/>
      </c>
      <c r="BT54" s="244" t="str">
        <f t="array" ref="BT54">IFERROR(INDEX([1]!Sanaudos[Saskaita],MATCH(1,('[1]3.4'!$AM54=[1]!Sanaudos[Kodas])*('[1]3.4'!BT$7='[1]2.SAN'!$M$4:$M$73),0)),"")</f>
        <v/>
      </c>
      <c r="BU54" s="244" t="str">
        <f t="array" ref="BU54">IFERROR(INDEX([1]!Sanaudos[Saskaita],MATCH(1,('[1]3.4'!$AM54=[1]!Sanaudos[Kodas])*('[1]3.4'!BU$7='[1]2.SAN'!$M$4:$M$73),0)),"")</f>
        <v/>
      </c>
      <c r="BV54" s="244" t="str">
        <f t="array" ref="BV54">IFERROR(INDEX([1]!Sanaudos[Saskaita],MATCH(1,('[1]3.4'!$AM54=[1]!Sanaudos[Kodas])*('[1]3.4'!BV$7='[1]2.SAN'!$M$4:$M$73),0)),"")</f>
        <v/>
      </c>
      <c r="BW54" s="244" t="str">
        <f t="array" ref="BW54">IFERROR(INDEX([1]!Sanaudos[Saskaita],MATCH(1,('[1]3.4'!$AM54=[1]!Sanaudos[Kodas])*('[1]3.4'!BW$7='[1]2.SAN'!$M$4:$M$73),0)),"")</f>
        <v/>
      </c>
      <c r="BX54" s="244" t="str">
        <f t="array" ref="BX54">IFERROR(INDEX([1]!Sanaudos[Saskaita],MATCH(1,('[1]3.4'!$AM54=[1]!Sanaudos[Kodas])*('[1]3.4'!BX$7='[1]2.SAN'!$M$4:$M$73),0)),"")</f>
        <v/>
      </c>
      <c r="BY54" s="244" t="str">
        <f t="array" ref="BY54">IFERROR(INDEX([1]!Sanaudos[Saskaita],MATCH(1,('[1]3.4'!$AM54=[1]!Sanaudos[Kodas])*('[1]3.4'!BY$7='[1]2.SAN'!$M$4:$M$73),0)),"")</f>
        <v/>
      </c>
      <c r="BZ54" s="244" t="str">
        <f t="array" ref="BZ54">IFERROR(INDEX([1]!Sanaudos[Saskaita],MATCH(1,('[1]3.4'!$AM54=[1]!Sanaudos[Kodas])*('[1]3.4'!BZ$7='[1]2.SAN'!$M$4:$M$73),0)),"")</f>
        <v/>
      </c>
      <c r="CA54" s="244" t="str">
        <f t="array" ref="CA54">IFERROR(INDEX([1]!Sanaudos[Saskaita],MATCH(1,('[1]3.4'!$AM54=[1]!Sanaudos[Kodas])*('[1]3.4'!CA$7='[1]2.SAN'!$M$4:$M$73),0)),"")</f>
        <v/>
      </c>
      <c r="CB54" s="244" t="str">
        <f t="array" ref="CB54">IFERROR(INDEX([1]!Sanaudos[Saskaita],MATCH(1,('[1]3.4'!$AM54=[1]!Sanaudos[Kodas])*('[1]3.4'!CB$7='[1]2.SAN'!$M$4:$M$73),0)),"")</f>
        <v/>
      </c>
      <c r="CC54" s="244" t="str">
        <f t="array" ref="CC54">IFERROR(INDEX([1]!Sanaudos[Saskaita],MATCH(1,('[1]3.4'!$AM54=[1]!Sanaudos[Kodas])*('[1]3.4'!CC$7='[1]2.SAN'!$M$4:$M$73),0)),"")</f>
        <v/>
      </c>
      <c r="CD54" s="244" t="str">
        <f t="array" ref="CD54">IFERROR(INDEX([1]!Sanaudos[Saskaita],MATCH(1,('[1]3.4'!$AM54=[1]!Sanaudos[Kodas])*('[1]3.4'!CD$7='[1]2.SAN'!$M$4:$M$73),0)),"")</f>
        <v/>
      </c>
      <c r="CE54" s="244" t="str">
        <f t="array" ref="CE54">IFERROR(INDEX([1]!Sanaudos[Saskaita],MATCH(1,('[1]3.4'!$AM54=[1]!Sanaudos[Kodas])*('[1]3.4'!CE$7='[1]2.SAN'!$M$4:$M$73),0)),"")</f>
        <v/>
      </c>
      <c r="CF54" s="244" t="str">
        <f t="array" ref="CF54">IFERROR(INDEX([1]!Sanaudos[Saskaita],MATCH(1,('[1]3.4'!$AM54=[1]!Sanaudos[Kodas])*('[1]3.4'!CF$7='[1]2.SAN'!$M$4:$M$73),0)),"")</f>
        <v/>
      </c>
      <c r="CG54" s="244" t="str">
        <f t="array" ref="CG54">IFERROR(INDEX([1]!Sanaudos[Saskaita],MATCH(1,('[1]3.4'!$AM54=[1]!Sanaudos[Kodas])*('[1]3.4'!CG$7='[1]2.SAN'!$M$4:$M$73),0)),"")</f>
        <v/>
      </c>
      <c r="CH54" s="244" t="str">
        <f t="array" ref="CH54">IFERROR(INDEX([1]!Sanaudos[Saskaita],MATCH(1,('[1]3.4'!$AM54=[1]!Sanaudos[Kodas])*('[1]3.4'!CH$7='[1]2.SAN'!$M$4:$M$73),0)),"")</f>
        <v/>
      </c>
      <c r="CI54" s="244" t="str">
        <f t="array" ref="CI54">IFERROR(INDEX([1]!Sanaudos[Saskaita],MATCH(1,('[1]3.4'!$AM54=[1]!Sanaudos[Kodas])*('[1]3.4'!CI$7='[1]2.SAN'!$M$4:$M$73),0)),"")</f>
        <v/>
      </c>
      <c r="CJ54" s="244" t="str">
        <f t="array" ref="CJ54">IFERROR(INDEX([1]!Sanaudos[Saskaita],MATCH(1,('[1]3.4'!$AM54=[1]!Sanaudos[Kodas])*('[1]3.4'!CJ$7='[1]2.SAN'!$M$4:$M$73),0)),"")</f>
        <v/>
      </c>
      <c r="CK54" s="244" t="str">
        <f t="array" ref="CK54">IFERROR(INDEX([1]!Sanaudos[Saskaita],MATCH(1,('[1]3.4'!$AM54=[1]!Sanaudos[Kodas])*('[1]3.4'!CK$7='[1]2.SAN'!$M$4:$M$73),0)),"")</f>
        <v/>
      </c>
      <c r="CL54" s="244" t="str">
        <f t="array" ref="CL54">IFERROR(INDEX([1]!Sanaudos[Saskaita],MATCH(1,('[1]3.4'!$AM54=[1]!Sanaudos[Kodas])*('[1]3.4'!CL$7='[1]2.SAN'!$M$4:$M$73),0)),"")</f>
        <v/>
      </c>
      <c r="CM54" s="244" t="str">
        <f t="array" ref="CM54">IFERROR(INDEX([1]!Sanaudos[Saskaita],MATCH(1,('[1]3.4'!$AM54=[1]!Sanaudos[Kodas])*('[1]3.4'!CM$7='[1]2.SAN'!$M$4:$M$73),0)),"")</f>
        <v/>
      </c>
      <c r="CN54" s="244" t="str">
        <f t="array" ref="CN54">IFERROR(INDEX([1]!Sanaudos[Saskaita],MATCH(1,('[1]3.4'!$AM54=[1]!Sanaudos[Kodas])*('[1]3.4'!CN$7='[1]2.SAN'!$M$4:$M$73),0)),"")</f>
        <v/>
      </c>
      <c r="CO54" s="244" t="str">
        <f t="array" ref="CO54">IFERROR(INDEX([1]!Sanaudos[Saskaita],MATCH(1,('[1]3.4'!$AM54=[1]!Sanaudos[Kodas])*('[1]3.4'!CO$7='[1]2.SAN'!$M$4:$M$73),0)),"")</f>
        <v/>
      </c>
      <c r="CP54" s="244" t="str">
        <f t="array" ref="CP54">IFERROR(INDEX([1]!Sanaudos[Saskaita],MATCH(1,('[1]3.4'!$AM54=[1]!Sanaudos[Kodas])*('[1]3.4'!CP$7='[1]2.SAN'!$M$4:$M$73),0)),"")</f>
        <v/>
      </c>
      <c r="CQ54" s="244" t="str">
        <f t="array" ref="CQ54">IFERROR(INDEX([1]!Sanaudos[Saskaita],MATCH(1,('[1]3.4'!$AM54=[1]!Sanaudos[Kodas])*('[1]3.4'!CQ$7='[1]2.SAN'!$M$4:$M$73),0)),"")</f>
        <v/>
      </c>
      <c r="CR54" s="244" t="str">
        <f t="array" ref="CR54">IFERROR(INDEX([1]!Sanaudos[Saskaita],MATCH(1,('[1]3.4'!$AM54=[1]!Sanaudos[Kodas])*('[1]3.4'!CR$7='[1]2.SAN'!$M$4:$M$73),0)),"")</f>
        <v/>
      </c>
      <c r="CS54" s="244" t="str">
        <f t="array" ref="CS54">IFERROR(INDEX([1]!Sanaudos[Saskaita],MATCH(1,('[1]3.4'!$AM54=[1]!Sanaudos[Kodas])*('[1]3.4'!CS$7='[1]2.SAN'!$M$4:$M$73),0)),"")</f>
        <v/>
      </c>
      <c r="CT54" s="244" t="str">
        <f t="array" ref="CT54">IFERROR(INDEX([1]!Sanaudos[Saskaita],MATCH(1,('[1]3.4'!$AM54=[1]!Sanaudos[Kodas])*('[1]3.4'!CT$7='[1]2.SAN'!$M$4:$M$73),0)),"")</f>
        <v/>
      </c>
      <c r="CU54" s="244" t="str">
        <f t="array" ref="CU54">IFERROR(INDEX([1]!Sanaudos[Saskaita],MATCH(1,('[1]3.4'!$AM54=[1]!Sanaudos[Kodas])*('[1]3.4'!CU$7='[1]2.SAN'!$M$4:$M$73),0)),"")</f>
        <v/>
      </c>
      <c r="CV54" s="244" t="str">
        <f t="array" ref="CV54">IFERROR(INDEX([1]!Sanaudos[Saskaita],MATCH(1,('[1]3.4'!$AM54=[1]!Sanaudos[Kodas])*('[1]3.4'!CV$7='[1]2.SAN'!$M$4:$M$73),0)),"")</f>
        <v/>
      </c>
      <c r="CW54" s="244" t="str">
        <f t="array" ref="CW54">IFERROR(INDEX([1]!Sanaudos[Saskaita],MATCH(1,('[1]3.4'!$AM54=[1]!Sanaudos[Kodas])*('[1]3.4'!CW$7='[1]2.SAN'!$M$4:$M$73),0)),"")</f>
        <v/>
      </c>
      <c r="CX54" s="244" t="str">
        <f t="array" ref="CX54">IFERROR(INDEX([1]!Sanaudos[Saskaita],MATCH(1,('[1]3.4'!$AM54=[1]!Sanaudos[Kodas])*('[1]3.4'!CX$7='[1]2.SAN'!$M$4:$M$73),0)),"")</f>
        <v/>
      </c>
      <c r="CY54" s="244" t="str">
        <f t="array" ref="CY54">IFERROR(INDEX([1]!Sanaudos[Saskaita],MATCH(1,('[1]3.4'!$AM54=[1]!Sanaudos[Kodas])*('[1]3.4'!CY$7='[1]2.SAN'!$M$4:$M$73),0)),"")</f>
        <v/>
      </c>
      <c r="CZ54" s="244" t="str">
        <f t="array" ref="CZ54">IFERROR(INDEX([1]!Sanaudos[Saskaita],MATCH(1,('[1]3.4'!$AM54=[1]!Sanaudos[Kodas])*('[1]3.4'!CZ$7='[1]2.SAN'!$M$4:$M$73),0)),"")</f>
        <v/>
      </c>
      <c r="DA54" s="244" t="str">
        <f t="array" ref="DA54">IFERROR(INDEX([1]!Sanaudos[Saskaita],MATCH(1,('[1]3.4'!$AM54=[1]!Sanaudos[Kodas])*('[1]3.4'!DA$7='[1]2.SAN'!$M$4:$M$73),0)),"")</f>
        <v/>
      </c>
      <c r="DB54" s="244" t="str">
        <f t="array" ref="DB54">IFERROR(INDEX([1]!Sanaudos[Saskaita],MATCH(1,('[1]3.4'!$AM54=[1]!Sanaudos[Kodas])*('[1]3.4'!DB$7='[1]2.SAN'!$M$4:$M$73),0)),"")</f>
        <v/>
      </c>
      <c r="DC54" s="244" t="str">
        <f t="array" ref="DC54">IFERROR(INDEX([1]!Sanaudos[Saskaita],MATCH(1,('[1]3.4'!$AM54=[1]!Sanaudos[Kodas])*('[1]3.4'!DC$7='[1]2.SAN'!$M$4:$M$73),0)),"")</f>
        <v/>
      </c>
      <c r="DD54" s="244" t="str">
        <f t="array" ref="DD54">IFERROR(INDEX([1]!Sanaudos[Saskaita],MATCH(1,('[1]3.4'!$AM54=[1]!Sanaudos[Kodas])*('[1]3.4'!DD$7='[1]2.SAN'!$M$4:$M$73),0)),"")</f>
        <v/>
      </c>
      <c r="DE54" s="244" t="str">
        <f t="array" ref="DE54">IFERROR(INDEX([1]!Sanaudos[Saskaita],MATCH(1,('[1]3.4'!$AM54=[1]!Sanaudos[Kodas])*('[1]3.4'!DE$7='[1]2.SAN'!$M$4:$M$73),0)),"")</f>
        <v/>
      </c>
      <c r="DF54" s="244" t="str">
        <f t="array" ref="DF54">IFERROR(INDEX([1]!Sanaudos[Saskaita],MATCH(1,('[1]3.4'!$AM54=[1]!Sanaudos[Kodas])*('[1]3.4'!DF$7='[1]2.SAN'!$M$4:$M$73),0)),"")</f>
        <v/>
      </c>
      <c r="DG54" s="244" t="str">
        <f t="array" ref="DG54">IFERROR(INDEX([1]!Sanaudos[Saskaita],MATCH(1,('[1]3.4'!$AM54=[1]!Sanaudos[Kodas])*('[1]3.4'!DG$7='[1]2.SAN'!$M$4:$M$73),0)),"")</f>
        <v/>
      </c>
      <c r="DH54" s="244" t="str">
        <f t="array" ref="DH54">IFERROR(INDEX([1]!Sanaudos[Saskaita],MATCH(1,('[1]3.4'!$AM54=[1]!Sanaudos[Kodas])*('[1]3.4'!DH$7='[1]2.SAN'!$M$4:$M$73),0)),"")</f>
        <v/>
      </c>
      <c r="DI54" s="244" t="str">
        <f t="array" ref="DI54">IFERROR(INDEX([1]!Sanaudos[Saskaita],MATCH(1,('[1]3.4'!$AM54=[1]!Sanaudos[Kodas])*('[1]3.4'!DI$7='[1]2.SAN'!$M$4:$M$73),0)),"")</f>
        <v/>
      </c>
      <c r="DJ54" s="244" t="str">
        <f t="array" ref="DJ54">IFERROR(INDEX([1]!Sanaudos[Saskaita],MATCH(1,('[1]3.4'!$AM54=[1]!Sanaudos[Kodas])*('[1]3.4'!DJ$7='[1]2.SAN'!$M$4:$M$73),0)),"")</f>
        <v/>
      </c>
      <c r="DK54" s="244" t="str">
        <f t="array" ref="DK54">IFERROR(INDEX([1]!Sanaudos[Saskaita],MATCH(1,('[1]3.4'!$AM54=[1]!Sanaudos[Kodas])*('[1]3.4'!DK$7='[1]2.SAN'!$M$4:$M$73),0)),"")</f>
        <v/>
      </c>
      <c r="DL54" s="244" t="str">
        <f t="array" ref="DL54">IFERROR(INDEX([1]!Sanaudos[Saskaita],MATCH(1,('[1]3.4'!$AM54=[1]!Sanaudos[Kodas])*('[1]3.4'!DL$7='[1]2.SAN'!$M$4:$M$73),0)),"")</f>
        <v/>
      </c>
      <c r="DM54" s="244" t="str">
        <f t="array" ref="DM54">IFERROR(INDEX([1]!Sanaudos[Saskaita],MATCH(1,('[1]3.4'!$AM54=[1]!Sanaudos[Kodas])*('[1]3.4'!DM$7='[1]2.SAN'!$M$4:$M$73),0)),"")</f>
        <v/>
      </c>
      <c r="DN54" s="244" t="str">
        <f t="array" ref="DN54">IFERROR(INDEX([1]!Sanaudos[Saskaita],MATCH(1,('[1]3.4'!$AM54=[1]!Sanaudos[Kodas])*('[1]3.4'!DN$7='[1]2.SAN'!$M$4:$M$73),0)),"")</f>
        <v/>
      </c>
      <c r="DO54" s="244" t="str">
        <f t="array" ref="DO54">IFERROR(INDEX([1]!Sanaudos[Saskaita],MATCH(1,('[1]3.4'!$AM54=[1]!Sanaudos[Kodas])*('[1]3.4'!DO$7='[1]2.SAN'!$M$4:$M$73),0)),"")</f>
        <v/>
      </c>
      <c r="DP54" s="244" t="str">
        <f t="array" ref="DP54">IFERROR(INDEX([1]!Sanaudos[Saskaita],MATCH(1,('[1]3.4'!$AM54=[1]!Sanaudos[Kodas])*('[1]3.4'!DP$7='[1]2.SAN'!$M$4:$M$73),0)),"")</f>
        <v/>
      </c>
      <c r="DQ54" s="244" t="str">
        <f t="array" ref="DQ54">IFERROR(INDEX([1]!Sanaudos[Saskaita],MATCH(1,('[1]3.4'!$AM54=[1]!Sanaudos[Kodas])*('[1]3.4'!DQ$7='[1]2.SAN'!$M$4:$M$73),0)),"")</f>
        <v/>
      </c>
      <c r="DR54" s="244" t="str">
        <f t="array" ref="DR54">IFERROR(INDEX([1]!Sanaudos[Saskaita],MATCH(1,('[1]3.4'!$AM54=[1]!Sanaudos[Kodas])*('[1]3.4'!DR$7='[1]2.SAN'!$M$4:$M$73),0)),"")</f>
        <v/>
      </c>
      <c r="DS54" s="244" t="str">
        <f t="array" ref="DS54">IFERROR(INDEX([1]!Sanaudos[Saskaita],MATCH(1,('[1]3.4'!$AM54=[1]!Sanaudos[Kodas])*('[1]3.4'!DS$7='[1]2.SAN'!$M$4:$M$73),0)),"")</f>
        <v/>
      </c>
      <c r="DT54" s="244" t="str">
        <f t="array" ref="DT54">IFERROR(INDEX([1]!Sanaudos[Saskaita],MATCH(1,('[1]3.4'!$AM54=[1]!Sanaudos[Kodas])*('[1]3.4'!DT$7='[1]2.SAN'!$M$4:$M$73),0)),"")</f>
        <v/>
      </c>
      <c r="DU54" s="244" t="str">
        <f t="array" ref="DU54">IFERROR(INDEX([1]!Sanaudos[Saskaita],MATCH(1,('[1]3.4'!$AM54=[1]!Sanaudos[Kodas])*('[1]3.4'!DU$7='[1]2.SAN'!$M$4:$M$73),0)),"")</f>
        <v/>
      </c>
      <c r="DV54" s="244" t="str">
        <f t="array" ref="DV54">IFERROR(INDEX([1]!Sanaudos[Saskaita],MATCH(1,('[1]3.4'!$AM54=[1]!Sanaudos[Kodas])*('[1]3.4'!DV$7='[1]2.SAN'!$M$4:$M$73),0)),"")</f>
        <v/>
      </c>
      <c r="DW54" s="244" t="str">
        <f t="array" ref="DW54">IFERROR(INDEX([1]!Sanaudos[Saskaita],MATCH(1,('[1]3.4'!$AM54=[1]!Sanaudos[Kodas])*('[1]3.4'!DW$7='[1]2.SAN'!$M$4:$M$73),0)),"")</f>
        <v/>
      </c>
      <c r="DX54" s="244" t="str">
        <f t="array" ref="DX54">IFERROR(INDEX([1]!Sanaudos[Saskaita],MATCH(1,('[1]3.4'!$AM54=[1]!Sanaudos[Kodas])*('[1]3.4'!DX$7='[1]2.SAN'!$M$4:$M$73),0)),"")</f>
        <v/>
      </c>
      <c r="DY54" s="244" t="str">
        <f t="array" ref="DY54">IFERROR(INDEX([1]!Sanaudos[Saskaita],MATCH(1,('[1]3.4'!$AM54=[1]!Sanaudos[Kodas])*('[1]3.4'!DY$7='[1]2.SAN'!$M$4:$M$73),0)),"")</f>
        <v/>
      </c>
      <c r="DZ54" s="244" t="str">
        <f t="array" ref="DZ54">IFERROR(INDEX([1]!Sanaudos[Saskaita],MATCH(1,('[1]3.4'!$AM54=[1]!Sanaudos[Kodas])*('[1]3.4'!DZ$7='[1]2.SAN'!$M$4:$M$73),0)),"")</f>
        <v/>
      </c>
      <c r="EA54" s="244" t="str">
        <f t="array" ref="EA54">IFERROR(INDEX([1]!Sanaudos[Saskaita],MATCH(1,('[1]3.4'!$AM54=[1]!Sanaudos[Kodas])*('[1]3.4'!EA$7='[1]2.SAN'!$M$4:$M$73),0)),"")</f>
        <v/>
      </c>
      <c r="EB54" s="244" t="str">
        <f t="array" ref="EB54">IFERROR(INDEX([1]!Sanaudos[Saskaita],MATCH(1,('[1]3.4'!$AM54=[1]!Sanaudos[Kodas])*('[1]3.4'!EB$7='[1]2.SAN'!$M$4:$M$73),0)),"")</f>
        <v/>
      </c>
      <c r="EC54" s="244" t="str">
        <f t="array" ref="EC54">IFERROR(INDEX([1]!Sanaudos[Saskaita],MATCH(1,('[1]3.4'!$AM54=[1]!Sanaudos[Kodas])*('[1]3.4'!EC$7='[1]2.SAN'!$M$4:$M$73),0)),"")</f>
        <v/>
      </c>
      <c r="ED54" s="244" t="str">
        <f t="array" ref="ED54">IFERROR(INDEX([1]!Sanaudos[Saskaita],MATCH(1,('[1]3.4'!$AM54=[1]!Sanaudos[Kodas])*('[1]3.4'!ED$7='[1]2.SAN'!$M$4:$M$73),0)),"")</f>
        <v/>
      </c>
      <c r="EE54" s="244" t="str">
        <f t="array" ref="EE54">IFERROR(INDEX([1]!Sanaudos[Saskaita],MATCH(1,('[1]3.4'!$AM54=[1]!Sanaudos[Kodas])*('[1]3.4'!EE$7='[1]2.SAN'!$M$4:$M$73),0)),"")</f>
        <v/>
      </c>
      <c r="EF54" s="244" t="str">
        <f t="array" ref="EF54">IFERROR(INDEX([1]!Sanaudos[Saskaita],MATCH(1,('[1]3.4'!$AM54=[1]!Sanaudos[Kodas])*('[1]3.4'!EF$7='[1]2.SAN'!$M$4:$M$73),0)),"")</f>
        <v/>
      </c>
      <c r="EG54" s="244" t="str">
        <f t="array" ref="EG54">IFERROR(INDEX([1]!Sanaudos[Saskaita],MATCH(1,('[1]3.4'!$AM54=[1]!Sanaudos[Kodas])*('[1]3.4'!EG$7='[1]2.SAN'!$M$4:$M$73),0)),"")</f>
        <v/>
      </c>
      <c r="EH54" s="244" t="str">
        <f t="array" ref="EH54">IFERROR(INDEX([1]!Sanaudos[Saskaita],MATCH(1,('[1]3.4'!$AM54=[1]!Sanaudos[Kodas])*('[1]3.4'!EH$7='[1]2.SAN'!$M$4:$M$73),0)),"")</f>
        <v/>
      </c>
      <c r="EI54" s="244" t="str">
        <f t="array" ref="EI54">IFERROR(INDEX([1]!Sanaudos[Saskaita],MATCH(1,('[1]3.4'!$AM54=[1]!Sanaudos[Kodas])*('[1]3.4'!EI$7='[1]2.SAN'!$M$4:$M$73),0)),"")</f>
        <v/>
      </c>
      <c r="EJ54" s="244" t="str">
        <f t="array" ref="EJ54">IFERROR(INDEX([1]!Sanaudos[Saskaita],MATCH(1,('[1]3.4'!$AM54=[1]!Sanaudos[Kodas])*('[1]3.4'!EJ$7='[1]2.SAN'!$M$4:$M$73),0)),"")</f>
        <v/>
      </c>
      <c r="EK54" s="244" t="str">
        <f t="array" ref="EK54">IFERROR(INDEX([1]!Sanaudos[Saskaita],MATCH(1,('[1]3.4'!$AM54=[1]!Sanaudos[Kodas])*('[1]3.4'!EK$7='[1]2.SAN'!$M$4:$M$73),0)),"")</f>
        <v/>
      </c>
      <c r="EL54" s="244" t="str">
        <f t="array" ref="EL54">IFERROR(INDEX([1]!Sanaudos[Saskaita],MATCH(1,('[1]3.4'!$AM54=[1]!Sanaudos[Kodas])*('[1]3.4'!EL$7='[1]2.SAN'!$M$4:$M$73),0)),"")</f>
        <v/>
      </c>
      <c r="EM54" s="244" t="str">
        <f t="array" ref="EM54">IFERROR(INDEX([1]!Sanaudos[Saskaita],MATCH(1,('[1]3.4'!$AM54=[1]!Sanaudos[Kodas])*('[1]3.4'!EM$7='[1]2.SAN'!$M$4:$M$73),0)),"")</f>
        <v/>
      </c>
      <c r="EN54" s="244" t="str">
        <f t="array" ref="EN54">IFERROR(INDEX([1]!Sanaudos[Saskaita],MATCH(1,('[1]3.4'!$AM54=[1]!Sanaudos[Kodas])*('[1]3.4'!EN$7='[1]2.SAN'!$M$4:$M$73),0)),"")</f>
        <v/>
      </c>
      <c r="EO54" s="244" t="str">
        <f t="array" ref="EO54">IFERROR(INDEX([1]!Sanaudos[Saskaita],MATCH(1,('[1]3.4'!$AM54=[1]!Sanaudos[Kodas])*('[1]3.4'!EO$7='[1]2.SAN'!$M$4:$M$73),0)),"")</f>
        <v/>
      </c>
      <c r="EP54" s="244" t="str">
        <f t="array" ref="EP54">IFERROR(INDEX([1]!Sanaudos[Saskaita],MATCH(1,('[1]3.4'!$AM54=[1]!Sanaudos[Kodas])*('[1]3.4'!EP$7='[1]2.SAN'!$M$4:$M$73),0)),"")</f>
        <v/>
      </c>
      <c r="EQ54" s="244" t="str">
        <f t="array" ref="EQ54">IFERROR(INDEX([1]!Sanaudos[Saskaita],MATCH(1,('[1]3.4'!$AM54=[1]!Sanaudos[Kodas])*('[1]3.4'!EQ$7='[1]2.SAN'!$M$4:$M$73),0)),"")</f>
        <v/>
      </c>
      <c r="ER54" s="244" t="str">
        <f t="array" ref="ER54">IFERROR(INDEX([1]!Sanaudos[Saskaita],MATCH(1,('[1]3.4'!$AM54=[1]!Sanaudos[Kodas])*('[1]3.4'!ER$7='[1]2.SAN'!$M$4:$M$73),0)),"")</f>
        <v/>
      </c>
      <c r="ES54" s="244" t="str">
        <f t="array" ref="ES54">IFERROR(INDEX([1]!Sanaudos[Saskaita],MATCH(1,('[1]3.4'!$AM54=[1]!Sanaudos[Kodas])*('[1]3.4'!ES$7='[1]2.SAN'!$M$4:$M$73),0)),"")</f>
        <v/>
      </c>
      <c r="ET54" s="244" t="str">
        <f t="array" ref="ET54">IFERROR(INDEX([1]!Sanaudos[Saskaita],MATCH(1,('[1]3.4'!$AM54=[1]!Sanaudos[Kodas])*('[1]3.4'!ET$7='[1]2.SAN'!$M$4:$M$73),0)),"")</f>
        <v/>
      </c>
      <c r="EU54" s="244" t="str">
        <f t="array" ref="EU54">IFERROR(INDEX([1]!Sanaudos[Saskaita],MATCH(1,('[1]3.4'!$AM54=[1]!Sanaudos[Kodas])*('[1]3.4'!EU$7='[1]2.SAN'!$M$4:$M$73),0)),"")</f>
        <v/>
      </c>
      <c r="EV54" s="244" t="str">
        <f t="array" ref="EV54">IFERROR(INDEX([1]!Sanaudos[Saskaita],MATCH(1,('[1]3.4'!$AM54=[1]!Sanaudos[Kodas])*('[1]3.4'!EV$7='[1]2.SAN'!$M$4:$M$73),0)),"")</f>
        <v/>
      </c>
      <c r="EW54" s="244" t="str">
        <f t="array" ref="EW54">IFERROR(INDEX([1]!Sanaudos[Saskaita],MATCH(1,('[1]3.4'!$AM54=[1]!Sanaudos[Kodas])*('[1]3.4'!EW$7='[1]2.SAN'!$M$4:$M$73),0)),"")</f>
        <v/>
      </c>
      <c r="EX54" s="244" t="str">
        <f t="array" ref="EX54">IFERROR(INDEX([1]!Sanaudos[Saskaita],MATCH(1,('[1]3.4'!$AM54=[1]!Sanaudos[Kodas])*('[1]3.4'!EX$7='[1]2.SAN'!$M$4:$M$73),0)),"")</f>
        <v/>
      </c>
      <c r="EY54" s="244" t="str">
        <f t="array" ref="EY54">IFERROR(INDEX([1]!Sanaudos[Saskaita],MATCH(1,('[1]3.4'!$AM54=[1]!Sanaudos[Kodas])*('[1]3.4'!EY$7='[1]2.SAN'!$M$4:$M$73),0)),"")</f>
        <v/>
      </c>
      <c r="EZ54" s="244" t="str">
        <f t="array" ref="EZ54">IFERROR(INDEX([1]!Sanaudos[Saskaita],MATCH(1,('[1]3.4'!$AM54=[1]!Sanaudos[Kodas])*('[1]3.4'!EZ$7='[1]2.SAN'!$M$4:$M$73),0)),"")</f>
        <v/>
      </c>
      <c r="FA54" s="244" t="str">
        <f t="array" ref="FA54">IFERROR(INDEX([1]!Sanaudos[Saskaita],MATCH(1,('[1]3.4'!$AM54=[1]!Sanaudos[Kodas])*('[1]3.4'!FA$7='[1]2.SAN'!$M$4:$M$73),0)),"")</f>
        <v/>
      </c>
      <c r="FB54" s="244" t="str">
        <f t="array" ref="FB54">IFERROR(INDEX([1]!Sanaudos[Saskaita],MATCH(1,('[1]3.4'!$AM54=[1]!Sanaudos[Kodas])*('[1]3.4'!FB$7='[1]2.SAN'!$M$4:$M$73),0)),"")</f>
        <v/>
      </c>
      <c r="FC54" s="244" t="str">
        <f t="array" ref="FC54">IFERROR(INDEX([1]!Sanaudos[Saskaita],MATCH(1,('[1]3.4'!$AM54=[1]!Sanaudos[Kodas])*('[1]3.4'!FC$7='[1]2.SAN'!$M$4:$M$73),0)),"")</f>
        <v/>
      </c>
      <c r="FD54" s="244" t="str">
        <f t="array" ref="FD54">IFERROR(INDEX([1]!Sanaudos[Saskaita],MATCH(1,('[1]3.4'!$AM54=[1]!Sanaudos[Kodas])*('[1]3.4'!FD$7='[1]2.SAN'!$M$4:$M$73),0)),"")</f>
        <v/>
      </c>
      <c r="FE54" s="244" t="str">
        <f t="array" ref="FE54">IFERROR(INDEX([1]!Sanaudos[Saskaita],MATCH(1,('[1]3.4'!$AM54=[1]!Sanaudos[Kodas])*('[1]3.4'!FE$7='[1]2.SAN'!$M$4:$M$73),0)),"")</f>
        <v/>
      </c>
      <c r="FF54" s="244" t="str">
        <f t="array" ref="FF54">IFERROR(INDEX([1]!Sanaudos[Saskaita],MATCH(1,('[1]3.4'!$AM54=[1]!Sanaudos[Kodas])*('[1]3.4'!FF$7='[1]2.SAN'!$M$4:$M$73),0)),"")</f>
        <v/>
      </c>
      <c r="FG54" s="244" t="str">
        <f t="array" ref="FG54">IFERROR(INDEX([1]!Sanaudos[Saskaita],MATCH(1,('[1]3.4'!$AM54=[1]!Sanaudos[Kodas])*('[1]3.4'!FG$7='[1]2.SAN'!$M$4:$M$73),0)),"")</f>
        <v/>
      </c>
      <c r="FH54" s="244" t="str">
        <f t="array" ref="FH54">IFERROR(INDEX([1]!Sanaudos[Saskaita],MATCH(1,('[1]3.4'!$AM54=[1]!Sanaudos[Kodas])*('[1]3.4'!FH$7='[1]2.SAN'!$M$4:$M$73),0)),"")</f>
        <v/>
      </c>
      <c r="FI54" s="244" t="str">
        <f t="array" ref="FI54">IFERROR(INDEX([1]!Sanaudos[Saskaita],MATCH(1,('[1]3.4'!$AM54=[1]!Sanaudos[Kodas])*('[1]3.4'!FI$7='[1]2.SAN'!$M$4:$M$73),0)),"")</f>
        <v/>
      </c>
      <c r="FJ54" s="244" t="str">
        <f t="array" ref="FJ54">IFERROR(INDEX([1]!Sanaudos[Saskaita],MATCH(1,('[1]3.4'!$AM54=[1]!Sanaudos[Kodas])*('[1]3.4'!FJ$7='[1]2.SAN'!$M$4:$M$73),0)),"")</f>
        <v/>
      </c>
      <c r="FK54" s="244" t="str">
        <f t="array" ref="FK54">IFERROR(INDEX([1]!Sanaudos[Saskaita],MATCH(1,('[1]3.4'!$AM54=[1]!Sanaudos[Kodas])*('[1]3.4'!FK$7='[1]2.SAN'!$M$4:$M$73),0)),"")</f>
        <v/>
      </c>
      <c r="FL54" s="244" t="str">
        <f t="array" ref="FL54">IFERROR(INDEX([1]!Sanaudos[Saskaita],MATCH(1,('[1]3.4'!$AM54=[1]!Sanaudos[Kodas])*('[1]3.4'!FL$7='[1]2.SAN'!$M$4:$M$73),0)),"")</f>
        <v/>
      </c>
      <c r="FM54" s="244" t="str">
        <f t="array" ref="FM54">IFERROR(INDEX([1]!Sanaudos[Saskaita],MATCH(1,('[1]3.4'!$AM54=[1]!Sanaudos[Kodas])*('[1]3.4'!FM$7='[1]2.SAN'!$M$4:$M$73),0)),"")</f>
        <v/>
      </c>
      <c r="FN54" s="244" t="str">
        <f t="array" ref="FN54">IFERROR(INDEX([1]!Sanaudos[Saskaita],MATCH(1,('[1]3.4'!$AM54=[1]!Sanaudos[Kodas])*('[1]3.4'!FN$7='[1]2.SAN'!$M$4:$M$73),0)),"")</f>
        <v/>
      </c>
      <c r="FO54" s="244" t="str">
        <f t="array" ref="FO54">IFERROR(INDEX([1]!Sanaudos[Saskaita],MATCH(1,('[1]3.4'!$AM54=[1]!Sanaudos[Kodas])*('[1]3.4'!FO$7='[1]2.SAN'!$M$4:$M$73),0)),"")</f>
        <v/>
      </c>
      <c r="FP54" s="244" t="str">
        <f t="array" ref="FP54">IFERROR(INDEX([1]!Sanaudos[Saskaita],MATCH(1,('[1]3.4'!$AM54=[1]!Sanaudos[Kodas])*('[1]3.4'!FP$7='[1]2.SAN'!$M$4:$M$73),0)),"")</f>
        <v/>
      </c>
      <c r="FQ54" s="244" t="str">
        <f t="array" ref="FQ54">IFERROR(INDEX([1]!Sanaudos[Saskaita],MATCH(1,('[1]3.4'!$AM54=[1]!Sanaudos[Kodas])*('[1]3.4'!FQ$7='[1]2.SAN'!$M$4:$M$73),0)),"")</f>
        <v/>
      </c>
      <c r="FR54" s="244" t="str">
        <f t="array" ref="FR54">IFERROR(INDEX([1]!Sanaudos[Saskaita],MATCH(1,('[1]3.4'!$AM54=[1]!Sanaudos[Kodas])*('[1]3.4'!FR$7='[1]2.SAN'!$M$4:$M$73),0)),"")</f>
        <v/>
      </c>
      <c r="FS54" s="244" t="str">
        <f t="array" ref="FS54">IFERROR(INDEX([1]!Sanaudos[Saskaita],MATCH(1,('[1]3.4'!$AM54=[1]!Sanaudos[Kodas])*('[1]3.4'!FS$7='[1]2.SAN'!$M$4:$M$73),0)),"")</f>
        <v/>
      </c>
      <c r="FT54" s="244" t="str">
        <f t="array" ref="FT54">IFERROR(INDEX([1]!Sanaudos[Saskaita],MATCH(1,('[1]3.4'!$AM54=[1]!Sanaudos[Kodas])*('[1]3.4'!FT$7='[1]2.SAN'!$M$4:$M$73),0)),"")</f>
        <v/>
      </c>
      <c r="FU54" s="244" t="str">
        <f t="array" ref="FU54">IFERROR(INDEX([1]!Sanaudos[Saskaita],MATCH(1,('[1]3.4'!$AM54=[1]!Sanaudos[Kodas])*('[1]3.4'!FU$7='[1]2.SAN'!$M$4:$M$73),0)),"")</f>
        <v/>
      </c>
      <c r="FV54" s="244" t="str">
        <f t="array" ref="FV54">IFERROR(INDEX([1]!Sanaudos[Saskaita],MATCH(1,('[1]3.4'!$AM54=[1]!Sanaudos[Kodas])*('[1]3.4'!FV$7='[1]2.SAN'!$M$4:$M$73),0)),"")</f>
        <v/>
      </c>
      <c r="FW54" s="244" t="str">
        <f t="array" ref="FW54">IFERROR(INDEX([1]!Sanaudos[Saskaita],MATCH(1,('[1]3.4'!$AM54=[1]!Sanaudos[Kodas])*('[1]3.4'!FW$7='[1]2.SAN'!$M$4:$M$73),0)),"")</f>
        <v/>
      </c>
      <c r="FX54" s="244" t="str">
        <f t="array" ref="FX54">IFERROR(INDEX([1]!Sanaudos[Saskaita],MATCH(1,('[1]3.4'!$AM54=[1]!Sanaudos[Kodas])*('[1]3.4'!FX$7='[1]2.SAN'!$M$4:$M$73),0)),"")</f>
        <v/>
      </c>
      <c r="FY54" s="244" t="str">
        <f t="array" ref="FY54">IFERROR(INDEX([1]!Sanaudos[Saskaita],MATCH(1,('[1]3.4'!$AM54=[1]!Sanaudos[Kodas])*('[1]3.4'!FY$7='[1]2.SAN'!$M$4:$M$73),0)),"")</f>
        <v/>
      </c>
      <c r="FZ54" s="244" t="str">
        <f t="array" ref="FZ54">IFERROR(INDEX([1]!Sanaudos[Saskaita],MATCH(1,('[1]3.4'!$AM54=[1]!Sanaudos[Kodas])*('[1]3.4'!FZ$7='[1]2.SAN'!$M$4:$M$73),0)),"")</f>
        <v/>
      </c>
      <c r="GA54" s="244" t="str">
        <f t="array" ref="GA54">IFERROR(INDEX([1]!Sanaudos[Saskaita],MATCH(1,('[1]3.4'!$AM54=[1]!Sanaudos[Kodas])*('[1]3.4'!GA$7='[1]2.SAN'!$M$4:$M$73),0)),"")</f>
        <v/>
      </c>
      <c r="GB54" s="244" t="str">
        <f t="array" ref="GB54">IFERROR(INDEX([1]!Sanaudos[Saskaita],MATCH(1,('[1]3.4'!$AM54=[1]!Sanaudos[Kodas])*('[1]3.4'!GB$7='[1]2.SAN'!$M$4:$M$73),0)),"")</f>
        <v/>
      </c>
      <c r="GC54" s="244" t="str">
        <f t="array" ref="GC54">IFERROR(INDEX([1]!Sanaudos[Saskaita],MATCH(1,('[1]3.4'!$AM54=[1]!Sanaudos[Kodas])*('[1]3.4'!GC$7='[1]2.SAN'!$M$4:$M$73),0)),"")</f>
        <v/>
      </c>
      <c r="GD54" s="244" t="str">
        <f t="array" ref="GD54">IFERROR(INDEX([1]!Sanaudos[Saskaita],MATCH(1,('[1]3.4'!$AM54=[1]!Sanaudos[Kodas])*('[1]3.4'!GD$7='[1]2.SAN'!$M$4:$M$73),0)),"")</f>
        <v/>
      </c>
      <c r="GE54" s="244" t="str">
        <f t="array" ref="GE54">IFERROR(INDEX([1]!Sanaudos[Saskaita],MATCH(1,('[1]3.4'!$AM54=[1]!Sanaudos[Kodas])*('[1]3.4'!GE$7='[1]2.SAN'!$M$4:$M$73),0)),"")</f>
        <v/>
      </c>
      <c r="GF54" s="244" t="str">
        <f t="array" ref="GF54">IFERROR(INDEX([1]!Sanaudos[Saskaita],MATCH(1,('[1]3.4'!$AM54=[1]!Sanaudos[Kodas])*('[1]3.4'!GF$7='[1]2.SAN'!$M$4:$M$73),0)),"")</f>
        <v/>
      </c>
      <c r="GG54" s="244" t="str">
        <f t="array" ref="GG54">IFERROR(INDEX([1]!Sanaudos[Saskaita],MATCH(1,('[1]3.4'!$AM54=[1]!Sanaudos[Kodas])*('[1]3.4'!GG$7='[1]2.SAN'!$M$4:$M$73),0)),"")</f>
        <v/>
      </c>
      <c r="GH54" s="244" t="str">
        <f t="array" ref="GH54">IFERROR(INDEX([1]!Sanaudos[Saskaita],MATCH(1,('[1]3.4'!$AM54=[1]!Sanaudos[Kodas])*('[1]3.4'!GH$7='[1]2.SAN'!$M$4:$M$73),0)),"")</f>
        <v/>
      </c>
      <c r="GI54" s="244" t="str">
        <f t="array" ref="GI54">IFERROR(INDEX([1]!Sanaudos[Saskaita],MATCH(1,('[1]3.4'!$AM54=[1]!Sanaudos[Kodas])*('[1]3.4'!GI$7='[1]2.SAN'!$M$4:$M$73),0)),"")</f>
        <v/>
      </c>
      <c r="GJ54" s="244" t="str">
        <f t="array" ref="GJ54">IFERROR(INDEX([1]!Sanaudos[Saskaita],MATCH(1,('[1]3.4'!$AM54=[1]!Sanaudos[Kodas])*('[1]3.4'!GJ$7='[1]2.SAN'!$M$4:$M$73),0)),"")</f>
        <v/>
      </c>
      <c r="GK54" s="244" t="str">
        <f t="array" ref="GK54">IFERROR(INDEX([1]!Sanaudos[Saskaita],MATCH(1,('[1]3.4'!$AM54=[1]!Sanaudos[Kodas])*('[1]3.4'!GK$7='[1]2.SAN'!$M$4:$M$73),0)),"")</f>
        <v/>
      </c>
      <c r="GL54" s="244" t="str">
        <f t="array" ref="GL54">IFERROR(INDEX([1]!Sanaudos[Saskaita],MATCH(1,('[1]3.4'!$AM54=[1]!Sanaudos[Kodas])*('[1]3.4'!GL$7='[1]2.SAN'!$M$4:$M$73),0)),"")</f>
        <v/>
      </c>
      <c r="GM54" s="244" t="str">
        <f t="array" ref="GM54">IFERROR(INDEX([1]!Sanaudos[Saskaita],MATCH(1,('[1]3.4'!$AM54=[1]!Sanaudos[Kodas])*('[1]3.4'!GM$7='[1]2.SAN'!$M$4:$M$73),0)),"")</f>
        <v/>
      </c>
      <c r="GN54" s="244" t="str">
        <f t="array" ref="GN54">IFERROR(INDEX([1]!Sanaudos[Saskaita],MATCH(1,('[1]3.4'!$AM54=[1]!Sanaudos[Kodas])*('[1]3.4'!GN$7='[1]2.SAN'!$M$4:$M$73),0)),"")</f>
        <v/>
      </c>
      <c r="GO54" s="244" t="str">
        <f t="array" ref="GO54">IFERROR(INDEX([1]!Sanaudos[Saskaita],MATCH(1,('[1]3.4'!$AM54=[1]!Sanaudos[Kodas])*('[1]3.4'!GO$7='[1]2.SAN'!$M$4:$M$73),0)),"")</f>
        <v/>
      </c>
      <c r="GP54" s="244" t="str">
        <f t="array" ref="GP54">IFERROR(INDEX([1]!Sanaudos[Saskaita],MATCH(1,('[1]3.4'!$AM54=[1]!Sanaudos[Kodas])*('[1]3.4'!GP$7='[1]2.SAN'!$M$4:$M$73),0)),"")</f>
        <v/>
      </c>
      <c r="GQ54" s="244" t="str">
        <f t="array" ref="GQ54">IFERROR(INDEX([1]!Sanaudos[Saskaita],MATCH(1,('[1]3.4'!$AM54=[1]!Sanaudos[Kodas])*('[1]3.4'!GQ$7='[1]2.SAN'!$M$4:$M$73),0)),"")</f>
        <v/>
      </c>
      <c r="GR54" s="244" t="str">
        <f t="array" ref="GR54">IFERROR(INDEX([1]!Sanaudos[Saskaita],MATCH(1,('[1]3.4'!$AM54=[1]!Sanaudos[Kodas])*('[1]3.4'!GR$7='[1]2.SAN'!$M$4:$M$73),0)),"")</f>
        <v/>
      </c>
      <c r="GS54" s="244" t="str">
        <f t="array" ref="GS54">IFERROR(INDEX([1]!Sanaudos[Saskaita],MATCH(1,('[1]3.4'!$AM54=[1]!Sanaudos[Kodas])*('[1]3.4'!GS$7='[1]2.SAN'!$M$4:$M$73),0)),"")</f>
        <v/>
      </c>
      <c r="GT54" s="244" t="str">
        <f t="array" ref="GT54">IFERROR(INDEX([1]!Sanaudos[Saskaita],MATCH(1,('[1]3.4'!$AM54=[1]!Sanaudos[Kodas])*('[1]3.4'!GT$7='[1]2.SAN'!$M$4:$M$73),0)),"")</f>
        <v/>
      </c>
      <c r="GU54" s="244" t="str">
        <f t="array" ref="GU54">IFERROR(INDEX([1]!Sanaudos[Saskaita],MATCH(1,('[1]3.4'!$AM54=[1]!Sanaudos[Kodas])*('[1]3.4'!GU$7='[1]2.SAN'!$M$4:$M$73),0)),"")</f>
        <v/>
      </c>
      <c r="GV54" s="244" t="str">
        <f t="array" ref="GV54">IFERROR(INDEX([1]!Sanaudos[Saskaita],MATCH(1,('[1]3.4'!$AM54=[1]!Sanaudos[Kodas])*('[1]3.4'!GV$7='[1]2.SAN'!$M$4:$M$73),0)),"")</f>
        <v/>
      </c>
      <c r="GW54" s="244" t="str">
        <f t="array" ref="GW54">IFERROR(INDEX([1]!Sanaudos[Saskaita],MATCH(1,('[1]3.4'!$AM54=[1]!Sanaudos[Kodas])*('[1]3.4'!GW$7='[1]2.SAN'!$M$4:$M$73),0)),"")</f>
        <v/>
      </c>
      <c r="GX54" s="244" t="str">
        <f t="array" ref="GX54">IFERROR(INDEX([1]!Sanaudos[Saskaita],MATCH(1,('[1]3.4'!$AM54=[1]!Sanaudos[Kodas])*('[1]3.4'!GX$7='[1]2.SAN'!$M$4:$M$73),0)),"")</f>
        <v/>
      </c>
      <c r="GY54" s="244" t="str">
        <f t="array" ref="GY54">IFERROR(INDEX([1]!Sanaudos[Saskaita],MATCH(1,('[1]3.4'!$AM54=[1]!Sanaudos[Kodas])*('[1]3.4'!GY$7='[1]2.SAN'!$M$4:$M$73),0)),"")</f>
        <v/>
      </c>
      <c r="GZ54" s="244" t="str">
        <f t="array" ref="GZ54">IFERROR(INDEX([1]!Sanaudos[Saskaita],MATCH(1,('[1]3.4'!$AM54=[1]!Sanaudos[Kodas])*('[1]3.4'!GZ$7='[1]2.SAN'!$M$4:$M$73),0)),"")</f>
        <v/>
      </c>
      <c r="HA54" s="244" t="str">
        <f t="array" ref="HA54">IFERROR(INDEX([1]!Sanaudos[Saskaita],MATCH(1,('[1]3.4'!$AM54=[1]!Sanaudos[Kodas])*('[1]3.4'!HA$7='[1]2.SAN'!$M$4:$M$73),0)),"")</f>
        <v/>
      </c>
      <c r="HB54" s="244" t="str">
        <f t="array" ref="HB54">IFERROR(INDEX([1]!Sanaudos[Saskaita],MATCH(1,('[1]3.4'!$AM54=[1]!Sanaudos[Kodas])*('[1]3.4'!HB$7='[1]2.SAN'!$M$4:$M$73),0)),"")</f>
        <v/>
      </c>
      <c r="HC54" s="244" t="str">
        <f t="array" ref="HC54">IFERROR(INDEX([1]!Sanaudos[Saskaita],MATCH(1,('[1]3.4'!$AM54=[1]!Sanaudos[Kodas])*('[1]3.4'!HC$7='[1]2.SAN'!$M$4:$M$73),0)),"")</f>
        <v/>
      </c>
      <c r="HD54" s="244" t="str">
        <f t="array" ref="HD54">IFERROR(INDEX([1]!Sanaudos[Saskaita],MATCH(1,('[1]3.4'!$AM54=[1]!Sanaudos[Kodas])*('[1]3.4'!HD$7='[1]2.SAN'!$M$4:$M$73),0)),"")</f>
        <v/>
      </c>
      <c r="HE54" s="244" t="str">
        <f t="array" ref="HE54">IFERROR(INDEX([1]!Sanaudos[Saskaita],MATCH(1,('[1]3.4'!$AM54=[1]!Sanaudos[Kodas])*('[1]3.4'!HE$7='[1]2.SAN'!$M$4:$M$73),0)),"")</f>
        <v/>
      </c>
      <c r="HF54" s="244" t="str">
        <f t="array" ref="HF54">IFERROR(INDEX([1]!Sanaudos[Saskaita],MATCH(1,('[1]3.4'!$AM54=[1]!Sanaudos[Kodas])*('[1]3.4'!HF$7='[1]2.SAN'!$M$4:$M$73),0)),"")</f>
        <v/>
      </c>
      <c r="HG54" s="244" t="str">
        <f t="array" ref="HG54">IFERROR(INDEX([1]!Sanaudos[Saskaita],MATCH(1,('[1]3.4'!$AM54=[1]!Sanaudos[Kodas])*('[1]3.4'!HG$7='[1]2.SAN'!$M$4:$M$73),0)),"")</f>
        <v/>
      </c>
      <c r="HH54" s="244" t="str">
        <f t="array" ref="HH54">IFERROR(INDEX([1]!Sanaudos[Saskaita],MATCH(1,('[1]3.4'!$AM54=[1]!Sanaudos[Kodas])*('[1]3.4'!HH$7='[1]2.SAN'!$M$4:$M$73),0)),"")</f>
        <v/>
      </c>
      <c r="HI54" s="244" t="str">
        <f t="array" ref="HI54">IFERROR(INDEX([1]!Sanaudos[Saskaita],MATCH(1,('[1]3.4'!$AM54=[1]!Sanaudos[Kodas])*('[1]3.4'!HI$7='[1]2.SAN'!$M$4:$M$73),0)),"")</f>
        <v/>
      </c>
      <c r="HJ54" s="244" t="str">
        <f t="array" ref="HJ54">IFERROR(INDEX([1]!Sanaudos[Saskaita],MATCH(1,('[1]3.4'!$AM54=[1]!Sanaudos[Kodas])*('[1]3.4'!HJ$7='[1]2.SAN'!$M$4:$M$73),0)),"")</f>
        <v/>
      </c>
      <c r="HK54" s="244" t="str">
        <f t="array" ref="HK54">IFERROR(INDEX([1]!Sanaudos[Saskaita],MATCH(1,('[1]3.4'!$AM54=[1]!Sanaudos[Kodas])*('[1]3.4'!HK$7='[1]2.SAN'!$M$4:$M$73),0)),"")</f>
        <v/>
      </c>
      <c r="HL54" s="244" t="str">
        <f t="array" ref="HL54">IFERROR(INDEX([1]!Sanaudos[Saskaita],MATCH(1,('[1]3.4'!$AM54=[1]!Sanaudos[Kodas])*('[1]3.4'!HL$7='[1]2.SAN'!$M$4:$M$73),0)),"")</f>
        <v/>
      </c>
      <c r="HM54" s="244" t="str">
        <f t="array" ref="HM54">IFERROR(INDEX([1]!Sanaudos[Saskaita],MATCH(1,('[1]3.4'!$AM54=[1]!Sanaudos[Kodas])*('[1]3.4'!HM$7='[1]2.SAN'!$M$4:$M$73),0)),"")</f>
        <v/>
      </c>
      <c r="HN54" s="244" t="str">
        <f t="array" ref="HN54">IFERROR(INDEX([1]!Sanaudos[Saskaita],MATCH(1,('[1]3.4'!$AM54=[1]!Sanaudos[Kodas])*('[1]3.4'!HN$7='[1]2.SAN'!$M$4:$M$73),0)),"")</f>
        <v/>
      </c>
      <c r="HO54" s="244" t="str">
        <f t="array" ref="HO54">IFERROR(INDEX([1]!Sanaudos[Saskaita],MATCH(1,('[1]3.4'!$AM54=[1]!Sanaudos[Kodas])*('[1]3.4'!HO$7='[1]2.SAN'!$M$4:$M$73),0)),"")</f>
        <v/>
      </c>
      <c r="HP54" s="244" t="str">
        <f t="array" ref="HP54">IFERROR(INDEX([1]!Sanaudos[Saskaita],MATCH(1,('[1]3.4'!$AM54=[1]!Sanaudos[Kodas])*('[1]3.4'!HP$7='[1]2.SAN'!$M$4:$M$73),0)),"")</f>
        <v/>
      </c>
      <c r="HQ54" s="244" t="str">
        <f t="array" ref="HQ54">IFERROR(INDEX([1]!Sanaudos[Saskaita],MATCH(1,('[1]3.4'!$AM54=[1]!Sanaudos[Kodas])*('[1]3.4'!HQ$7='[1]2.SAN'!$M$4:$M$73),0)),"")</f>
        <v/>
      </c>
      <c r="HR54" s="244" t="str">
        <f t="array" ref="HR54">IFERROR(INDEX([1]!Sanaudos[Saskaita],MATCH(1,('[1]3.4'!$AM54=[1]!Sanaudos[Kodas])*('[1]3.4'!HR$7='[1]2.SAN'!$M$4:$M$73),0)),"")</f>
        <v/>
      </c>
      <c r="HS54" s="244" t="str">
        <f t="array" ref="HS54">IFERROR(INDEX([1]!Sanaudos[Saskaita],MATCH(1,('[1]3.4'!$AM54=[1]!Sanaudos[Kodas])*('[1]3.4'!HS$7='[1]2.SAN'!$M$4:$M$73),0)),"")</f>
        <v/>
      </c>
      <c r="HT54" s="244" t="str">
        <f t="array" ref="HT54">IFERROR(INDEX([1]!Sanaudos[Saskaita],MATCH(1,('[1]3.4'!$AM54=[1]!Sanaudos[Kodas])*('[1]3.4'!HT$7='[1]2.SAN'!$M$4:$M$73),0)),"")</f>
        <v/>
      </c>
      <c r="HU54" s="244" t="str">
        <f t="array" ref="HU54">IFERROR(INDEX([1]!Sanaudos[Saskaita],MATCH(1,('[1]3.4'!$AM54=[1]!Sanaudos[Kodas])*('[1]3.4'!HU$7='[1]2.SAN'!$M$4:$M$73),0)),"")</f>
        <v/>
      </c>
      <c r="HV54" s="244" t="str">
        <f t="array" ref="HV54">IFERROR(INDEX([1]!Sanaudos[Saskaita],MATCH(1,('[1]3.4'!$AM54=[1]!Sanaudos[Kodas])*('[1]3.4'!HV$7='[1]2.SAN'!$M$4:$M$73),0)),"")</f>
        <v/>
      </c>
      <c r="HW54" s="244" t="str">
        <f t="array" ref="HW54">IFERROR(INDEX([1]!Sanaudos[Saskaita],MATCH(1,('[1]3.4'!$AM54=[1]!Sanaudos[Kodas])*('[1]3.4'!HW$7='[1]2.SAN'!$M$4:$M$73),0)),"")</f>
        <v/>
      </c>
      <c r="HX54" s="244" t="str">
        <f t="array" ref="HX54">IFERROR(INDEX([1]!Sanaudos[Saskaita],MATCH(1,('[1]3.4'!$AM54=[1]!Sanaudos[Kodas])*('[1]3.4'!HX$7='[1]2.SAN'!$M$4:$M$73),0)),"")</f>
        <v/>
      </c>
      <c r="HY54" s="244" t="str">
        <f t="array" ref="HY54">IFERROR(INDEX([1]!Sanaudos[Saskaita],MATCH(1,('[1]3.4'!$AM54=[1]!Sanaudos[Kodas])*('[1]3.4'!HY$7='[1]2.SAN'!$M$4:$M$73),0)),"")</f>
        <v/>
      </c>
      <c r="HZ54" s="244" t="str">
        <f t="array" ref="HZ54">IFERROR(INDEX([1]!Sanaudos[Saskaita],MATCH(1,('[1]3.4'!$AM54=[1]!Sanaudos[Kodas])*('[1]3.4'!HZ$7='[1]2.SAN'!$M$4:$M$73),0)),"")</f>
        <v/>
      </c>
      <c r="IA54" s="244" t="str">
        <f t="array" ref="IA54">IFERROR(INDEX([1]!Sanaudos[Saskaita],MATCH(1,('[1]3.4'!$AM54=[1]!Sanaudos[Kodas])*('[1]3.4'!IA$7='[1]2.SAN'!$M$4:$M$73),0)),"")</f>
        <v/>
      </c>
      <c r="IB54" s="244" t="str">
        <f t="array" ref="IB54">IFERROR(INDEX([1]!Sanaudos[Saskaita],MATCH(1,('[1]3.4'!$AM54=[1]!Sanaudos[Kodas])*('[1]3.4'!IB$7='[1]2.SAN'!$M$4:$M$73),0)),"")</f>
        <v/>
      </c>
      <c r="IC54" s="244" t="str">
        <f t="array" ref="IC54">IFERROR(INDEX([1]!Sanaudos[Saskaita],MATCH(1,('[1]3.4'!$AM54=[1]!Sanaudos[Kodas])*('[1]3.4'!IC$7='[1]2.SAN'!$M$4:$M$73),0)),"")</f>
        <v/>
      </c>
      <c r="ID54" s="244" t="str">
        <f t="array" ref="ID54">IFERROR(INDEX([1]!Sanaudos[Saskaita],MATCH(1,('[1]3.4'!$AM54=[1]!Sanaudos[Kodas])*('[1]3.4'!ID$7='[1]2.SAN'!$M$4:$M$73),0)),"")</f>
        <v/>
      </c>
      <c r="IE54" s="244" t="str">
        <f t="array" ref="IE54">IFERROR(INDEX([1]!Sanaudos[Saskaita],MATCH(1,('[1]3.4'!$AM54=[1]!Sanaudos[Kodas])*('[1]3.4'!IE$7='[1]2.SAN'!$M$4:$M$73),0)),"")</f>
        <v/>
      </c>
      <c r="IF54" s="244" t="str">
        <f t="array" ref="IF54">IFERROR(INDEX([1]!Sanaudos[Saskaita],MATCH(1,('[1]3.4'!$AM54=[1]!Sanaudos[Kodas])*('[1]3.4'!IF$7='[1]2.SAN'!$M$4:$M$73),0)),"")</f>
        <v/>
      </c>
      <c r="IG54" s="244" t="str">
        <f t="array" ref="IG54">IFERROR(INDEX([1]!Sanaudos[Saskaita],MATCH(1,('[1]3.4'!$AM54=[1]!Sanaudos[Kodas])*('[1]3.4'!IG$7='[1]2.SAN'!$M$4:$M$73),0)),"")</f>
        <v/>
      </c>
      <c r="IH54" s="244" t="str">
        <f t="array" ref="IH54">IFERROR(INDEX([1]!Sanaudos[Saskaita],MATCH(1,('[1]3.4'!$AM54=[1]!Sanaudos[Kodas])*('[1]3.4'!IH$7='[1]2.SAN'!$M$4:$M$73),0)),"")</f>
        <v/>
      </c>
      <c r="II54" s="244" t="str">
        <f t="array" ref="II54">IFERROR(INDEX([1]!Sanaudos[Saskaita],MATCH(1,('[1]3.4'!$AM54=[1]!Sanaudos[Kodas])*('[1]3.4'!II$7='[1]2.SAN'!$M$4:$M$73),0)),"")</f>
        <v/>
      </c>
      <c r="IJ54" s="244" t="str">
        <f t="array" ref="IJ54">IFERROR(INDEX([1]!Sanaudos[Saskaita],MATCH(1,('[1]3.4'!$AM54=[1]!Sanaudos[Kodas])*('[1]3.4'!IJ$7='[1]2.SAN'!$M$4:$M$73),0)),"")</f>
        <v/>
      </c>
      <c r="IK54" s="244" t="str">
        <f t="array" ref="IK54">IFERROR(INDEX([1]!Sanaudos[Saskaita],MATCH(1,('[1]3.4'!$AM54=[1]!Sanaudos[Kodas])*('[1]3.4'!IK$7='[1]2.SAN'!$M$4:$M$73),0)),"")</f>
        <v/>
      </c>
    </row>
    <row r="55" spans="2:245" ht="12.2" customHeight="1" x14ac:dyDescent="0.2">
      <c r="B55" s="552"/>
      <c r="C55" s="553"/>
      <c r="D55" s="261" t="s">
        <v>48</v>
      </c>
      <c r="E55" s="247" t="str">
        <f t="shared" si="2"/>
        <v xml:space="preserve">                                    </v>
      </c>
      <c r="F55" s="248" t="e">
        <f>+SUMIFS([1]!Sanaudos[Suma],[1]!Sanaudos[Kodas],AM55,[1]!Sanaudos[PASK],TRUE)</f>
        <v>#REF!</v>
      </c>
      <c r="G55" s="248" t="e">
        <f>-SUMIFS([1]!Sanaudos[Suma],[1]!Sanaudos[Kodas],$AM55,[1]!Sanaudos[Pagal DK RAS],700)</f>
        <v>#REF!</v>
      </c>
      <c r="H55" s="248" t="e">
        <f>+SUMIFS('[1]5.turtas'!$D$1:$AN$1,'[1]5.turtas'!$D$4:$AN$4,$AM55)</f>
        <v>#VALUE!</v>
      </c>
      <c r="I55" s="248" t="e">
        <f>-SUMIFS([1]!Sanaudos[Suma],[1]!Sanaudos[Kodas],$AM55,[1]!Sanaudos[Pagal DK RAS],901)-SUMIFS([1]!Sanaudos[Suma],[1]!Sanaudos[Kodas],$AM55,[1]!Sanaudos[Pagal DK RAS],902)-SUMIFS([1]!Sanaudos[Suma],[1]!Sanaudos[Kodas],$AM55,[1]!Sanaudos[Pagal DK RAS],905)</f>
        <v>#REF!</v>
      </c>
      <c r="J55" s="248" t="e">
        <f>+SUMIFS([1]!DU[DU],[1]!DU[Kodas],$AM55)+SUMIFS([1]!DU[Sodra],[1]!DU[Kodas],$AM55)+SUMIFS([1]!DU[Išeitinės išmokos, kompensacijos],[1]!DU[Kodas],$AM55)</f>
        <v>#REF!</v>
      </c>
      <c r="K55" s="248" t="e">
        <f>+SUMIFS([1]!Sanaudos_kor[Suma],[1]!Sanaudos_kor[Kodas],$AM55,[1]!Sanaudos_kor[PASK],TRUE,[1]!Sanaudos_kor[KOR_nr],K$1)</f>
        <v>#REF!</v>
      </c>
      <c r="L55" s="248" t="e">
        <f>+SUMIFS([1]!Sanaudos_kor[Suma],[1]!Sanaudos_kor[Kodas],$AM55,[1]!Sanaudos_kor[PASK],TRUE,[1]!Sanaudos_kor[KOR_nr],L$1)</f>
        <v>#REF!</v>
      </c>
      <c r="M55" s="248" t="e">
        <f>+SUMIFS([1]!Sanaudos_kor[Suma],[1]!Sanaudos_kor[Kodas],$AM55,[1]!Sanaudos_kor[PASK],TRUE,[1]!Sanaudos_kor[KOR_nr],M$1)</f>
        <v>#REF!</v>
      </c>
      <c r="N55" s="248" t="e">
        <f>+SUMIFS([1]!Sanaudos_kor[Suma],[1]!Sanaudos_kor[Kodas],$AM55,[1]!Sanaudos_kor[PASK],TRUE,[1]!Sanaudos_kor[KOR_nr],N$1)</f>
        <v>#REF!</v>
      </c>
      <c r="O55" s="248" t="e">
        <f>+SUMIFS([1]!Sanaudos_kor[Suma],[1]!Sanaudos_kor[Kodas],$AM55,[1]!Sanaudos_kor[PASK],TRUE,[1]!Sanaudos_kor[KOR_nr],O$1)</f>
        <v>#REF!</v>
      </c>
      <c r="P55" s="248" t="e">
        <f>+SUMIFS([1]!Sanaudos_kor[Suma],[1]!Sanaudos_kor[Kodas],$AM55,[1]!Sanaudos_kor[PASK],TRUE,[1]!Sanaudos_kor[KOR_nr],P$1)</f>
        <v>#REF!</v>
      </c>
      <c r="Q55" s="248" t="e">
        <f>+SUMIFS([1]!Sanaudos_kor[Suma],[1]!Sanaudos_kor[Kodas],$AM55,[1]!Sanaudos_kor[PASK],TRUE,[1]!Sanaudos_kor[KOR_nr],Q$1)</f>
        <v>#REF!</v>
      </c>
      <c r="R55" s="248" t="e">
        <f>+SUMIFS([1]!Sanaudos_kor[Suma],[1]!Sanaudos_kor[Kodas],$AM55,[1]!Sanaudos_kor[PASK],TRUE,[1]!Sanaudos_kor[KOR_nr],R$1)</f>
        <v>#REF!</v>
      </c>
      <c r="S55" s="248" t="e">
        <f>+SUMIFS([1]!Sanaudos_kor[Suma],[1]!Sanaudos_kor[Kodas],$AM55,[1]!Sanaudos_kor[PASK],TRUE,[1]!Sanaudos_kor[KOR_nr],S$1)</f>
        <v>#REF!</v>
      </c>
      <c r="T55" s="248" t="e">
        <f>+SUMIFS([1]!Sanaudos_kor[Suma],[1]!Sanaudos_kor[Kodas],$AM55,[1]!Sanaudos_kor[PASK],TRUE,[1]!Sanaudos_kor[KOR_nr],T$1)</f>
        <v>#REF!</v>
      </c>
      <c r="U55" s="248" t="e">
        <f>+SUMIFS([1]!Sanaudos_kor[Suma],[1]!Sanaudos_kor[Kodas],$AM55,[1]!Sanaudos_kor[PASK],TRUE,[1]!Sanaudos_kor[KOR_nr],U$1)</f>
        <v>#REF!</v>
      </c>
      <c r="V55" s="248" t="e">
        <f>+SUMIFS([1]!Sanaudos_kor[Suma],[1]!Sanaudos_kor[Kodas],$AM55,[1]!Sanaudos_kor[PASK],TRUE,[1]!Sanaudos_kor[KOR_nr],V$1)</f>
        <v>#REF!</v>
      </c>
      <c r="W55" s="248" t="e">
        <f>+SUMIFS([1]!Sanaudos_kor[Suma],[1]!Sanaudos_kor[Kodas],$AM55,[1]!Sanaudos_kor[PASK],TRUE,[1]!Sanaudos_kor[KOR_nr],W$1)</f>
        <v>#REF!</v>
      </c>
      <c r="X55" s="248" t="e">
        <f>+SUMIFS([1]!Sanaudos_kor[Suma],[1]!Sanaudos_kor[Kodas],$AM55,[1]!Sanaudos_kor[PASK],TRUE,[1]!Sanaudos_kor[KOR_nr],X$1)</f>
        <v>#REF!</v>
      </c>
      <c r="Y55" s="248" t="e">
        <f>+SUMIFS([1]!Sanaudos_kor[Suma],[1]!Sanaudos_kor[Kodas],$AM55,[1]!Sanaudos_kor[PASK],TRUE,[1]!Sanaudos_kor[KOR_nr],Y$1)</f>
        <v>#REF!</v>
      </c>
      <c r="Z55" s="248" t="e">
        <f>+SUMIFS([1]!Sanaudos_kor[Suma],[1]!Sanaudos_kor[Kodas],$AM55,[1]!Sanaudos_kor[PASK],TRUE,[1]!Sanaudos_kor[KOR_nr],Z$1)</f>
        <v>#REF!</v>
      </c>
      <c r="AA55" s="248" t="e">
        <f>+SUMIFS([1]!Sanaudos_kor[Suma],[1]!Sanaudos_kor[Kodas],$AM55,[1]!Sanaudos_kor[PASK],TRUE,[1]!Sanaudos_kor[KOR_nr],AA$1)</f>
        <v>#REF!</v>
      </c>
      <c r="AB55" s="248" t="e">
        <f>+SUMIFS([1]!Sanaudos_kor[Suma],[1]!Sanaudos_kor[Kodas],$AM55,[1]!Sanaudos_kor[PASK],TRUE,[1]!Sanaudos_kor[KOR_nr],AB$1)</f>
        <v>#REF!</v>
      </c>
      <c r="AC55" s="248" t="e">
        <f>+SUMIFS([1]!Sanaudos_kor[Suma],[1]!Sanaudos_kor[Kodas],$AM55,[1]!Sanaudos_kor[PASK],TRUE,[1]!Sanaudos_kor[KOR_nr],AC$1)</f>
        <v>#REF!</v>
      </c>
      <c r="AD55" s="248" t="e">
        <f>+SUMIFS([1]!Sanaudos_kor[Suma],[1]!Sanaudos_kor[Kodas],$AM55,[1]!Sanaudos_kor[PASK],TRUE,[1]!Sanaudos_kor[KOR_nr],AD$1)</f>
        <v>#REF!</v>
      </c>
      <c r="AE55" s="248" t="e">
        <f>+SUMIFS([1]!Sanaudos_kor[Suma],[1]!Sanaudos_kor[Kodas],$AM55,[1]!Sanaudos_kor[PASK],TRUE,[1]!Sanaudos_kor[KOR_nr],AE$1)</f>
        <v>#REF!</v>
      </c>
      <c r="AF55" s="248" t="e">
        <f>+SUMIFS([1]!Sanaudos_kor[Suma],[1]!Sanaudos_kor[Kodas],$AM55,[1]!Sanaudos_kor[PASK],TRUE,[1]!Sanaudos_kor[KOR_nr],AF$1)</f>
        <v>#REF!</v>
      </c>
      <c r="AG55" s="248" t="e">
        <f t="shared" si="0"/>
        <v>#REF!</v>
      </c>
      <c r="AH55" s="555"/>
      <c r="AM55" s="249" t="str">
        <f>+'[1]1.vardai'!D89</f>
        <v>NS_8NS</v>
      </c>
      <c r="AN55" s="250" t="e">
        <f>+SUMIFS('[1]7'!$E$160:$S$160,'[1]7'!$E$2:$S$2,$AM55)</f>
        <v>#VALUE!</v>
      </c>
      <c r="AO55" s="250" t="e">
        <f t="shared" si="5"/>
        <v>#REF!</v>
      </c>
      <c r="AQ55" s="250" t="e">
        <f>+SUMIFS('[1]3.4'!$F$133:$F$202,'[1]3.4'!$D$133:$D$202,$AM55,'[1]3.4'!$E$133:$E$202,"")</f>
        <v>#VALUE!</v>
      </c>
      <c r="AR55" s="250" t="e">
        <f t="shared" si="1"/>
        <v>#VALUE!</v>
      </c>
      <c r="AT55" s="244" t="str">
        <f t="array" ref="AT55">IFERROR(INDEX([1]!Sanaudos[Saskaita],MATCH(1,('[1]3.4'!$AM55=[1]!Sanaudos[Kodas])*('[1]3.4'!AT$7='[1]2.SAN'!$M$4:$M$73),0)),"")</f>
        <v/>
      </c>
      <c r="AU55" s="244" t="str">
        <f t="array" ref="AU55">IFERROR(INDEX([1]!Sanaudos[Saskaita],MATCH(1,('[1]3.4'!$AM55=[1]!Sanaudos[Kodas])*('[1]3.4'!AU$7='[1]2.SAN'!$M$4:$M$73),0)),"")</f>
        <v/>
      </c>
      <c r="AV55" s="244" t="str">
        <f t="array" ref="AV55">IFERROR(INDEX([1]!Sanaudos[Saskaita],MATCH(1,('[1]3.4'!$AM55=[1]!Sanaudos[Kodas])*('[1]3.4'!AV$7='[1]2.SAN'!$M$4:$M$73),0)),"")</f>
        <v/>
      </c>
      <c r="AW55" s="244" t="str">
        <f t="array" ref="AW55">IFERROR(INDEX([1]!Sanaudos[Saskaita],MATCH(1,('[1]3.4'!$AM55=[1]!Sanaudos[Kodas])*('[1]3.4'!AW$7='[1]2.SAN'!$M$4:$M$73),0)),"")</f>
        <v/>
      </c>
      <c r="AX55" s="244" t="str">
        <f t="array" ref="AX55">IFERROR(INDEX([1]!Sanaudos[Saskaita],MATCH(1,('[1]3.4'!$AM55=[1]!Sanaudos[Kodas])*('[1]3.4'!AX$7='[1]2.SAN'!$M$4:$M$73),0)),"")</f>
        <v/>
      </c>
      <c r="AY55" s="244" t="str">
        <f t="array" ref="AY55">IFERROR(INDEX([1]!Sanaudos[Saskaita],MATCH(1,('[1]3.4'!$AM55=[1]!Sanaudos[Kodas])*('[1]3.4'!AY$7='[1]2.SAN'!$M$4:$M$73),0)),"")</f>
        <v/>
      </c>
      <c r="AZ55" s="244" t="str">
        <f t="array" ref="AZ55">IFERROR(INDEX([1]!Sanaudos[Saskaita],MATCH(1,('[1]3.4'!$AM55=[1]!Sanaudos[Kodas])*('[1]3.4'!AZ$7='[1]2.SAN'!$M$4:$M$73),0)),"")</f>
        <v/>
      </c>
      <c r="BA55" s="244" t="str">
        <f t="array" ref="BA55">IFERROR(INDEX([1]!Sanaudos[Saskaita],MATCH(1,('[1]3.4'!$AM55=[1]!Sanaudos[Kodas])*('[1]3.4'!BA$7='[1]2.SAN'!$M$4:$M$73),0)),"")</f>
        <v/>
      </c>
      <c r="BB55" s="244" t="str">
        <f t="array" ref="BB55">IFERROR(INDEX([1]!Sanaudos[Saskaita],MATCH(1,('[1]3.4'!$AM55=[1]!Sanaudos[Kodas])*('[1]3.4'!BB$7='[1]2.SAN'!$M$4:$M$73),0)),"")</f>
        <v/>
      </c>
      <c r="BC55" s="244" t="str">
        <f t="array" ref="BC55">IFERROR(INDEX([1]!Sanaudos[Saskaita],MATCH(1,('[1]3.4'!$AM55=[1]!Sanaudos[Kodas])*('[1]3.4'!BC$7='[1]2.SAN'!$M$4:$M$73),0)),"")</f>
        <v/>
      </c>
      <c r="BD55" s="244" t="str">
        <f t="array" ref="BD55">IFERROR(INDEX([1]!Sanaudos[Saskaita],MATCH(1,('[1]3.4'!$AM55=[1]!Sanaudos[Kodas])*('[1]3.4'!BD$7='[1]2.SAN'!$M$4:$M$73),0)),"")</f>
        <v/>
      </c>
      <c r="BE55" s="244" t="str">
        <f t="array" ref="BE55">IFERROR(INDEX([1]!Sanaudos[Saskaita],MATCH(1,('[1]3.4'!$AM55=[1]!Sanaudos[Kodas])*('[1]3.4'!BE$7='[1]2.SAN'!$M$4:$M$73),0)),"")</f>
        <v/>
      </c>
      <c r="BF55" s="244" t="str">
        <f t="array" ref="BF55">IFERROR(INDEX([1]!Sanaudos[Saskaita],MATCH(1,('[1]3.4'!$AM55=[1]!Sanaudos[Kodas])*('[1]3.4'!BF$7='[1]2.SAN'!$M$4:$M$73),0)),"")</f>
        <v/>
      </c>
      <c r="BG55" s="244" t="str">
        <f t="array" ref="BG55">IFERROR(INDEX([1]!Sanaudos[Saskaita],MATCH(1,('[1]3.4'!$AM55=[1]!Sanaudos[Kodas])*('[1]3.4'!BG$7='[1]2.SAN'!$M$4:$M$73),0)),"")</f>
        <v/>
      </c>
      <c r="BH55" s="244" t="str">
        <f t="array" ref="BH55">IFERROR(INDEX([1]!Sanaudos[Saskaita],MATCH(1,('[1]3.4'!$AM55=[1]!Sanaudos[Kodas])*('[1]3.4'!BH$7='[1]2.SAN'!$M$4:$M$73),0)),"")</f>
        <v/>
      </c>
      <c r="BI55" s="244" t="str">
        <f t="array" ref="BI55">IFERROR(INDEX([1]!Sanaudos[Saskaita],MATCH(1,('[1]3.4'!$AM55=[1]!Sanaudos[Kodas])*('[1]3.4'!BI$7='[1]2.SAN'!$M$4:$M$73),0)),"")</f>
        <v/>
      </c>
      <c r="BJ55" s="244" t="str">
        <f t="array" ref="BJ55">IFERROR(INDEX([1]!Sanaudos[Saskaita],MATCH(1,('[1]3.4'!$AM55=[1]!Sanaudos[Kodas])*('[1]3.4'!BJ$7='[1]2.SAN'!$M$4:$M$73),0)),"")</f>
        <v/>
      </c>
      <c r="BK55" s="244" t="str">
        <f t="array" ref="BK55">IFERROR(INDEX([1]!Sanaudos[Saskaita],MATCH(1,('[1]3.4'!$AM55=[1]!Sanaudos[Kodas])*('[1]3.4'!BK$7='[1]2.SAN'!$M$4:$M$73),0)),"")</f>
        <v/>
      </c>
      <c r="BL55" s="244" t="str">
        <f t="array" ref="BL55">IFERROR(INDEX([1]!Sanaudos[Saskaita],MATCH(1,('[1]3.4'!$AM55=[1]!Sanaudos[Kodas])*('[1]3.4'!BL$7='[1]2.SAN'!$M$4:$M$73),0)),"")</f>
        <v/>
      </c>
      <c r="BM55" s="244" t="str">
        <f t="array" ref="BM55">IFERROR(INDEX([1]!Sanaudos[Saskaita],MATCH(1,('[1]3.4'!$AM55=[1]!Sanaudos[Kodas])*('[1]3.4'!BM$7='[1]2.SAN'!$M$4:$M$73),0)),"")</f>
        <v/>
      </c>
      <c r="BN55" s="244" t="str">
        <f t="array" ref="BN55">IFERROR(INDEX([1]!Sanaudos[Saskaita],MATCH(1,('[1]3.4'!$AM55=[1]!Sanaudos[Kodas])*('[1]3.4'!BN$7='[1]2.SAN'!$M$4:$M$73),0)),"")</f>
        <v/>
      </c>
      <c r="BO55" s="244" t="str">
        <f t="array" ref="BO55">IFERROR(INDEX([1]!Sanaudos[Saskaita],MATCH(1,('[1]3.4'!$AM55=[1]!Sanaudos[Kodas])*('[1]3.4'!BO$7='[1]2.SAN'!$M$4:$M$73),0)),"")</f>
        <v/>
      </c>
      <c r="BP55" s="244" t="str">
        <f t="array" ref="BP55">IFERROR(INDEX([1]!Sanaudos[Saskaita],MATCH(1,('[1]3.4'!$AM55=[1]!Sanaudos[Kodas])*('[1]3.4'!BP$7='[1]2.SAN'!$M$4:$M$73),0)),"")</f>
        <v/>
      </c>
      <c r="BQ55" s="244" t="str">
        <f t="array" ref="BQ55">IFERROR(INDEX([1]!Sanaudos[Saskaita],MATCH(1,('[1]3.4'!$AM55=[1]!Sanaudos[Kodas])*('[1]3.4'!BQ$7='[1]2.SAN'!$M$4:$M$73),0)),"")</f>
        <v/>
      </c>
      <c r="BR55" s="244" t="str">
        <f t="array" ref="BR55">IFERROR(INDEX([1]!Sanaudos[Saskaita],MATCH(1,('[1]3.4'!$AM55=[1]!Sanaudos[Kodas])*('[1]3.4'!BR$7='[1]2.SAN'!$M$4:$M$73),0)),"")</f>
        <v/>
      </c>
      <c r="BS55" s="244" t="str">
        <f t="array" ref="BS55">IFERROR(INDEX([1]!Sanaudos[Saskaita],MATCH(1,('[1]3.4'!$AM55=[1]!Sanaudos[Kodas])*('[1]3.4'!BS$7='[1]2.SAN'!$M$4:$M$73),0)),"")</f>
        <v/>
      </c>
      <c r="BT55" s="244" t="str">
        <f t="array" ref="BT55">IFERROR(INDEX([1]!Sanaudos[Saskaita],MATCH(1,('[1]3.4'!$AM55=[1]!Sanaudos[Kodas])*('[1]3.4'!BT$7='[1]2.SAN'!$M$4:$M$73),0)),"")</f>
        <v/>
      </c>
      <c r="BU55" s="244" t="str">
        <f t="array" ref="BU55">IFERROR(INDEX([1]!Sanaudos[Saskaita],MATCH(1,('[1]3.4'!$AM55=[1]!Sanaudos[Kodas])*('[1]3.4'!BU$7='[1]2.SAN'!$M$4:$M$73),0)),"")</f>
        <v/>
      </c>
      <c r="BV55" s="244" t="str">
        <f t="array" ref="BV55">IFERROR(INDEX([1]!Sanaudos[Saskaita],MATCH(1,('[1]3.4'!$AM55=[1]!Sanaudos[Kodas])*('[1]3.4'!BV$7='[1]2.SAN'!$M$4:$M$73),0)),"")</f>
        <v/>
      </c>
      <c r="BW55" s="244" t="str">
        <f t="array" ref="BW55">IFERROR(INDEX([1]!Sanaudos[Saskaita],MATCH(1,('[1]3.4'!$AM55=[1]!Sanaudos[Kodas])*('[1]3.4'!BW$7='[1]2.SAN'!$M$4:$M$73),0)),"")</f>
        <v/>
      </c>
      <c r="BX55" s="244" t="str">
        <f t="array" ref="BX55">IFERROR(INDEX([1]!Sanaudos[Saskaita],MATCH(1,('[1]3.4'!$AM55=[1]!Sanaudos[Kodas])*('[1]3.4'!BX$7='[1]2.SAN'!$M$4:$M$73),0)),"")</f>
        <v/>
      </c>
      <c r="BY55" s="244" t="str">
        <f t="array" ref="BY55">IFERROR(INDEX([1]!Sanaudos[Saskaita],MATCH(1,('[1]3.4'!$AM55=[1]!Sanaudos[Kodas])*('[1]3.4'!BY$7='[1]2.SAN'!$M$4:$M$73),0)),"")</f>
        <v/>
      </c>
      <c r="BZ55" s="244" t="str">
        <f t="array" ref="BZ55">IFERROR(INDEX([1]!Sanaudos[Saskaita],MATCH(1,('[1]3.4'!$AM55=[1]!Sanaudos[Kodas])*('[1]3.4'!BZ$7='[1]2.SAN'!$M$4:$M$73),0)),"")</f>
        <v/>
      </c>
      <c r="CA55" s="244" t="str">
        <f t="array" ref="CA55">IFERROR(INDEX([1]!Sanaudos[Saskaita],MATCH(1,('[1]3.4'!$AM55=[1]!Sanaudos[Kodas])*('[1]3.4'!CA$7='[1]2.SAN'!$M$4:$M$73),0)),"")</f>
        <v/>
      </c>
      <c r="CB55" s="244" t="str">
        <f t="array" ref="CB55">IFERROR(INDEX([1]!Sanaudos[Saskaita],MATCH(1,('[1]3.4'!$AM55=[1]!Sanaudos[Kodas])*('[1]3.4'!CB$7='[1]2.SAN'!$M$4:$M$73),0)),"")</f>
        <v/>
      </c>
      <c r="CC55" s="244" t="str">
        <f t="array" ref="CC55">IFERROR(INDEX([1]!Sanaudos[Saskaita],MATCH(1,('[1]3.4'!$AM55=[1]!Sanaudos[Kodas])*('[1]3.4'!CC$7='[1]2.SAN'!$M$4:$M$73),0)),"")</f>
        <v/>
      </c>
      <c r="CD55" s="244" t="str">
        <f t="array" ref="CD55">IFERROR(INDEX([1]!Sanaudos[Saskaita],MATCH(1,('[1]3.4'!$AM55=[1]!Sanaudos[Kodas])*('[1]3.4'!CD$7='[1]2.SAN'!$M$4:$M$73),0)),"")</f>
        <v/>
      </c>
      <c r="CE55" s="244" t="str">
        <f t="array" ref="CE55">IFERROR(INDEX([1]!Sanaudos[Saskaita],MATCH(1,('[1]3.4'!$AM55=[1]!Sanaudos[Kodas])*('[1]3.4'!CE$7='[1]2.SAN'!$M$4:$M$73),0)),"")</f>
        <v/>
      </c>
      <c r="CF55" s="244" t="str">
        <f t="array" ref="CF55">IFERROR(INDEX([1]!Sanaudos[Saskaita],MATCH(1,('[1]3.4'!$AM55=[1]!Sanaudos[Kodas])*('[1]3.4'!CF$7='[1]2.SAN'!$M$4:$M$73),0)),"")</f>
        <v/>
      </c>
      <c r="CG55" s="244" t="str">
        <f t="array" ref="CG55">IFERROR(INDEX([1]!Sanaudos[Saskaita],MATCH(1,('[1]3.4'!$AM55=[1]!Sanaudos[Kodas])*('[1]3.4'!CG$7='[1]2.SAN'!$M$4:$M$73),0)),"")</f>
        <v/>
      </c>
      <c r="CH55" s="244" t="str">
        <f t="array" ref="CH55">IFERROR(INDEX([1]!Sanaudos[Saskaita],MATCH(1,('[1]3.4'!$AM55=[1]!Sanaudos[Kodas])*('[1]3.4'!CH$7='[1]2.SAN'!$M$4:$M$73),0)),"")</f>
        <v/>
      </c>
      <c r="CI55" s="244" t="str">
        <f t="array" ref="CI55">IFERROR(INDEX([1]!Sanaudos[Saskaita],MATCH(1,('[1]3.4'!$AM55=[1]!Sanaudos[Kodas])*('[1]3.4'!CI$7='[1]2.SAN'!$M$4:$M$73),0)),"")</f>
        <v/>
      </c>
      <c r="CJ55" s="244" t="str">
        <f t="array" ref="CJ55">IFERROR(INDEX([1]!Sanaudos[Saskaita],MATCH(1,('[1]3.4'!$AM55=[1]!Sanaudos[Kodas])*('[1]3.4'!CJ$7='[1]2.SAN'!$M$4:$M$73),0)),"")</f>
        <v/>
      </c>
      <c r="CK55" s="244" t="str">
        <f t="array" ref="CK55">IFERROR(INDEX([1]!Sanaudos[Saskaita],MATCH(1,('[1]3.4'!$AM55=[1]!Sanaudos[Kodas])*('[1]3.4'!CK$7='[1]2.SAN'!$M$4:$M$73),0)),"")</f>
        <v/>
      </c>
      <c r="CL55" s="244" t="str">
        <f t="array" ref="CL55">IFERROR(INDEX([1]!Sanaudos[Saskaita],MATCH(1,('[1]3.4'!$AM55=[1]!Sanaudos[Kodas])*('[1]3.4'!CL$7='[1]2.SAN'!$M$4:$M$73),0)),"")</f>
        <v/>
      </c>
      <c r="CM55" s="244" t="str">
        <f t="array" ref="CM55">IFERROR(INDEX([1]!Sanaudos[Saskaita],MATCH(1,('[1]3.4'!$AM55=[1]!Sanaudos[Kodas])*('[1]3.4'!CM$7='[1]2.SAN'!$M$4:$M$73),0)),"")</f>
        <v/>
      </c>
      <c r="CN55" s="244" t="str">
        <f t="array" ref="CN55">IFERROR(INDEX([1]!Sanaudos[Saskaita],MATCH(1,('[1]3.4'!$AM55=[1]!Sanaudos[Kodas])*('[1]3.4'!CN$7='[1]2.SAN'!$M$4:$M$73),0)),"")</f>
        <v/>
      </c>
      <c r="CO55" s="244" t="str">
        <f t="array" ref="CO55">IFERROR(INDEX([1]!Sanaudos[Saskaita],MATCH(1,('[1]3.4'!$AM55=[1]!Sanaudos[Kodas])*('[1]3.4'!CO$7='[1]2.SAN'!$M$4:$M$73),0)),"")</f>
        <v/>
      </c>
      <c r="CP55" s="244" t="str">
        <f t="array" ref="CP55">IFERROR(INDEX([1]!Sanaudos[Saskaita],MATCH(1,('[1]3.4'!$AM55=[1]!Sanaudos[Kodas])*('[1]3.4'!CP$7='[1]2.SAN'!$M$4:$M$73),0)),"")</f>
        <v/>
      </c>
      <c r="CQ55" s="244" t="str">
        <f t="array" ref="CQ55">IFERROR(INDEX([1]!Sanaudos[Saskaita],MATCH(1,('[1]3.4'!$AM55=[1]!Sanaudos[Kodas])*('[1]3.4'!CQ$7='[1]2.SAN'!$M$4:$M$73),0)),"")</f>
        <v/>
      </c>
      <c r="CR55" s="244" t="str">
        <f t="array" ref="CR55">IFERROR(INDEX([1]!Sanaudos[Saskaita],MATCH(1,('[1]3.4'!$AM55=[1]!Sanaudos[Kodas])*('[1]3.4'!CR$7='[1]2.SAN'!$M$4:$M$73),0)),"")</f>
        <v/>
      </c>
      <c r="CS55" s="244" t="str">
        <f t="array" ref="CS55">IFERROR(INDEX([1]!Sanaudos[Saskaita],MATCH(1,('[1]3.4'!$AM55=[1]!Sanaudos[Kodas])*('[1]3.4'!CS$7='[1]2.SAN'!$M$4:$M$73),0)),"")</f>
        <v/>
      </c>
      <c r="CT55" s="244" t="str">
        <f t="array" ref="CT55">IFERROR(INDEX([1]!Sanaudos[Saskaita],MATCH(1,('[1]3.4'!$AM55=[1]!Sanaudos[Kodas])*('[1]3.4'!CT$7='[1]2.SAN'!$M$4:$M$73),0)),"")</f>
        <v/>
      </c>
      <c r="CU55" s="244" t="str">
        <f t="array" ref="CU55">IFERROR(INDEX([1]!Sanaudos[Saskaita],MATCH(1,('[1]3.4'!$AM55=[1]!Sanaudos[Kodas])*('[1]3.4'!CU$7='[1]2.SAN'!$M$4:$M$73),0)),"")</f>
        <v/>
      </c>
      <c r="CV55" s="244" t="str">
        <f t="array" ref="CV55">IFERROR(INDEX([1]!Sanaudos[Saskaita],MATCH(1,('[1]3.4'!$AM55=[1]!Sanaudos[Kodas])*('[1]3.4'!CV$7='[1]2.SAN'!$M$4:$M$73),0)),"")</f>
        <v/>
      </c>
      <c r="CW55" s="244" t="str">
        <f t="array" ref="CW55">IFERROR(INDEX([1]!Sanaudos[Saskaita],MATCH(1,('[1]3.4'!$AM55=[1]!Sanaudos[Kodas])*('[1]3.4'!CW$7='[1]2.SAN'!$M$4:$M$73),0)),"")</f>
        <v/>
      </c>
      <c r="CX55" s="244" t="str">
        <f t="array" ref="CX55">IFERROR(INDEX([1]!Sanaudos[Saskaita],MATCH(1,('[1]3.4'!$AM55=[1]!Sanaudos[Kodas])*('[1]3.4'!CX$7='[1]2.SAN'!$M$4:$M$73),0)),"")</f>
        <v/>
      </c>
      <c r="CY55" s="244" t="str">
        <f t="array" ref="CY55">IFERROR(INDEX([1]!Sanaudos[Saskaita],MATCH(1,('[1]3.4'!$AM55=[1]!Sanaudos[Kodas])*('[1]3.4'!CY$7='[1]2.SAN'!$M$4:$M$73),0)),"")</f>
        <v/>
      </c>
      <c r="CZ55" s="244" t="str">
        <f t="array" ref="CZ55">IFERROR(INDEX([1]!Sanaudos[Saskaita],MATCH(1,('[1]3.4'!$AM55=[1]!Sanaudos[Kodas])*('[1]3.4'!CZ$7='[1]2.SAN'!$M$4:$M$73),0)),"")</f>
        <v/>
      </c>
      <c r="DA55" s="244" t="str">
        <f t="array" ref="DA55">IFERROR(INDEX([1]!Sanaudos[Saskaita],MATCH(1,('[1]3.4'!$AM55=[1]!Sanaudos[Kodas])*('[1]3.4'!DA$7='[1]2.SAN'!$M$4:$M$73),0)),"")</f>
        <v/>
      </c>
      <c r="DB55" s="244" t="str">
        <f t="array" ref="DB55">IFERROR(INDEX([1]!Sanaudos[Saskaita],MATCH(1,('[1]3.4'!$AM55=[1]!Sanaudos[Kodas])*('[1]3.4'!DB$7='[1]2.SAN'!$M$4:$M$73),0)),"")</f>
        <v/>
      </c>
      <c r="DC55" s="244" t="str">
        <f t="array" ref="DC55">IFERROR(INDEX([1]!Sanaudos[Saskaita],MATCH(1,('[1]3.4'!$AM55=[1]!Sanaudos[Kodas])*('[1]3.4'!DC$7='[1]2.SAN'!$M$4:$M$73),0)),"")</f>
        <v/>
      </c>
      <c r="DD55" s="244" t="str">
        <f t="array" ref="DD55">IFERROR(INDEX([1]!Sanaudos[Saskaita],MATCH(1,('[1]3.4'!$AM55=[1]!Sanaudos[Kodas])*('[1]3.4'!DD$7='[1]2.SAN'!$M$4:$M$73),0)),"")</f>
        <v/>
      </c>
      <c r="DE55" s="244" t="str">
        <f t="array" ref="DE55">IFERROR(INDEX([1]!Sanaudos[Saskaita],MATCH(1,('[1]3.4'!$AM55=[1]!Sanaudos[Kodas])*('[1]3.4'!DE$7='[1]2.SAN'!$M$4:$M$73),0)),"")</f>
        <v/>
      </c>
      <c r="DF55" s="244" t="str">
        <f t="array" ref="DF55">IFERROR(INDEX([1]!Sanaudos[Saskaita],MATCH(1,('[1]3.4'!$AM55=[1]!Sanaudos[Kodas])*('[1]3.4'!DF$7='[1]2.SAN'!$M$4:$M$73),0)),"")</f>
        <v/>
      </c>
      <c r="DG55" s="244" t="str">
        <f t="array" ref="DG55">IFERROR(INDEX([1]!Sanaudos[Saskaita],MATCH(1,('[1]3.4'!$AM55=[1]!Sanaudos[Kodas])*('[1]3.4'!DG$7='[1]2.SAN'!$M$4:$M$73),0)),"")</f>
        <v/>
      </c>
      <c r="DH55" s="244" t="str">
        <f t="array" ref="DH55">IFERROR(INDEX([1]!Sanaudos[Saskaita],MATCH(1,('[1]3.4'!$AM55=[1]!Sanaudos[Kodas])*('[1]3.4'!DH$7='[1]2.SAN'!$M$4:$M$73),0)),"")</f>
        <v/>
      </c>
      <c r="DI55" s="244" t="str">
        <f t="array" ref="DI55">IFERROR(INDEX([1]!Sanaudos[Saskaita],MATCH(1,('[1]3.4'!$AM55=[1]!Sanaudos[Kodas])*('[1]3.4'!DI$7='[1]2.SAN'!$M$4:$M$73),0)),"")</f>
        <v/>
      </c>
      <c r="DJ55" s="244" t="str">
        <f t="array" ref="DJ55">IFERROR(INDEX([1]!Sanaudos[Saskaita],MATCH(1,('[1]3.4'!$AM55=[1]!Sanaudos[Kodas])*('[1]3.4'!DJ$7='[1]2.SAN'!$M$4:$M$73),0)),"")</f>
        <v/>
      </c>
      <c r="DK55" s="244" t="str">
        <f t="array" ref="DK55">IFERROR(INDEX([1]!Sanaudos[Saskaita],MATCH(1,('[1]3.4'!$AM55=[1]!Sanaudos[Kodas])*('[1]3.4'!DK$7='[1]2.SAN'!$M$4:$M$73),0)),"")</f>
        <v/>
      </c>
      <c r="DL55" s="244" t="str">
        <f t="array" ref="DL55">IFERROR(INDEX([1]!Sanaudos[Saskaita],MATCH(1,('[1]3.4'!$AM55=[1]!Sanaudos[Kodas])*('[1]3.4'!DL$7='[1]2.SAN'!$M$4:$M$73),0)),"")</f>
        <v/>
      </c>
      <c r="DM55" s="244" t="str">
        <f t="array" ref="DM55">IFERROR(INDEX([1]!Sanaudos[Saskaita],MATCH(1,('[1]3.4'!$AM55=[1]!Sanaudos[Kodas])*('[1]3.4'!DM$7='[1]2.SAN'!$M$4:$M$73),0)),"")</f>
        <v/>
      </c>
      <c r="DN55" s="244" t="str">
        <f t="array" ref="DN55">IFERROR(INDEX([1]!Sanaudos[Saskaita],MATCH(1,('[1]3.4'!$AM55=[1]!Sanaudos[Kodas])*('[1]3.4'!DN$7='[1]2.SAN'!$M$4:$M$73),0)),"")</f>
        <v/>
      </c>
      <c r="DO55" s="244" t="str">
        <f t="array" ref="DO55">IFERROR(INDEX([1]!Sanaudos[Saskaita],MATCH(1,('[1]3.4'!$AM55=[1]!Sanaudos[Kodas])*('[1]3.4'!DO$7='[1]2.SAN'!$M$4:$M$73),0)),"")</f>
        <v/>
      </c>
      <c r="DP55" s="244" t="str">
        <f t="array" ref="DP55">IFERROR(INDEX([1]!Sanaudos[Saskaita],MATCH(1,('[1]3.4'!$AM55=[1]!Sanaudos[Kodas])*('[1]3.4'!DP$7='[1]2.SAN'!$M$4:$M$73),0)),"")</f>
        <v/>
      </c>
      <c r="DQ55" s="244" t="str">
        <f t="array" ref="DQ55">IFERROR(INDEX([1]!Sanaudos[Saskaita],MATCH(1,('[1]3.4'!$AM55=[1]!Sanaudos[Kodas])*('[1]3.4'!DQ$7='[1]2.SAN'!$M$4:$M$73),0)),"")</f>
        <v/>
      </c>
      <c r="DR55" s="244" t="str">
        <f t="array" ref="DR55">IFERROR(INDEX([1]!Sanaudos[Saskaita],MATCH(1,('[1]3.4'!$AM55=[1]!Sanaudos[Kodas])*('[1]3.4'!DR$7='[1]2.SAN'!$M$4:$M$73),0)),"")</f>
        <v/>
      </c>
      <c r="DS55" s="244" t="str">
        <f t="array" ref="DS55">IFERROR(INDEX([1]!Sanaudos[Saskaita],MATCH(1,('[1]3.4'!$AM55=[1]!Sanaudos[Kodas])*('[1]3.4'!DS$7='[1]2.SAN'!$M$4:$M$73),0)),"")</f>
        <v/>
      </c>
      <c r="DT55" s="244" t="str">
        <f t="array" ref="DT55">IFERROR(INDEX([1]!Sanaudos[Saskaita],MATCH(1,('[1]3.4'!$AM55=[1]!Sanaudos[Kodas])*('[1]3.4'!DT$7='[1]2.SAN'!$M$4:$M$73),0)),"")</f>
        <v/>
      </c>
      <c r="DU55" s="244" t="str">
        <f t="array" ref="DU55">IFERROR(INDEX([1]!Sanaudos[Saskaita],MATCH(1,('[1]3.4'!$AM55=[1]!Sanaudos[Kodas])*('[1]3.4'!DU$7='[1]2.SAN'!$M$4:$M$73),0)),"")</f>
        <v/>
      </c>
      <c r="DV55" s="244" t="str">
        <f t="array" ref="DV55">IFERROR(INDEX([1]!Sanaudos[Saskaita],MATCH(1,('[1]3.4'!$AM55=[1]!Sanaudos[Kodas])*('[1]3.4'!DV$7='[1]2.SAN'!$M$4:$M$73),0)),"")</f>
        <v/>
      </c>
      <c r="DW55" s="244" t="str">
        <f t="array" ref="DW55">IFERROR(INDEX([1]!Sanaudos[Saskaita],MATCH(1,('[1]3.4'!$AM55=[1]!Sanaudos[Kodas])*('[1]3.4'!DW$7='[1]2.SAN'!$M$4:$M$73),0)),"")</f>
        <v/>
      </c>
      <c r="DX55" s="244" t="str">
        <f t="array" ref="DX55">IFERROR(INDEX([1]!Sanaudos[Saskaita],MATCH(1,('[1]3.4'!$AM55=[1]!Sanaudos[Kodas])*('[1]3.4'!DX$7='[1]2.SAN'!$M$4:$M$73),0)),"")</f>
        <v/>
      </c>
      <c r="DY55" s="244" t="str">
        <f t="array" ref="DY55">IFERROR(INDEX([1]!Sanaudos[Saskaita],MATCH(1,('[1]3.4'!$AM55=[1]!Sanaudos[Kodas])*('[1]3.4'!DY$7='[1]2.SAN'!$M$4:$M$73),0)),"")</f>
        <v/>
      </c>
      <c r="DZ55" s="244" t="str">
        <f t="array" ref="DZ55">IFERROR(INDEX([1]!Sanaudos[Saskaita],MATCH(1,('[1]3.4'!$AM55=[1]!Sanaudos[Kodas])*('[1]3.4'!DZ$7='[1]2.SAN'!$M$4:$M$73),0)),"")</f>
        <v/>
      </c>
      <c r="EA55" s="244" t="str">
        <f t="array" ref="EA55">IFERROR(INDEX([1]!Sanaudos[Saskaita],MATCH(1,('[1]3.4'!$AM55=[1]!Sanaudos[Kodas])*('[1]3.4'!EA$7='[1]2.SAN'!$M$4:$M$73),0)),"")</f>
        <v/>
      </c>
      <c r="EB55" s="244" t="str">
        <f t="array" ref="EB55">IFERROR(INDEX([1]!Sanaudos[Saskaita],MATCH(1,('[1]3.4'!$AM55=[1]!Sanaudos[Kodas])*('[1]3.4'!EB$7='[1]2.SAN'!$M$4:$M$73),0)),"")</f>
        <v/>
      </c>
      <c r="EC55" s="244" t="str">
        <f t="array" ref="EC55">IFERROR(INDEX([1]!Sanaudos[Saskaita],MATCH(1,('[1]3.4'!$AM55=[1]!Sanaudos[Kodas])*('[1]3.4'!EC$7='[1]2.SAN'!$M$4:$M$73),0)),"")</f>
        <v/>
      </c>
      <c r="ED55" s="244" t="str">
        <f t="array" ref="ED55">IFERROR(INDEX([1]!Sanaudos[Saskaita],MATCH(1,('[1]3.4'!$AM55=[1]!Sanaudos[Kodas])*('[1]3.4'!ED$7='[1]2.SAN'!$M$4:$M$73),0)),"")</f>
        <v/>
      </c>
      <c r="EE55" s="244" t="str">
        <f t="array" ref="EE55">IFERROR(INDEX([1]!Sanaudos[Saskaita],MATCH(1,('[1]3.4'!$AM55=[1]!Sanaudos[Kodas])*('[1]3.4'!EE$7='[1]2.SAN'!$M$4:$M$73),0)),"")</f>
        <v/>
      </c>
      <c r="EF55" s="244" t="str">
        <f t="array" ref="EF55">IFERROR(INDEX([1]!Sanaudos[Saskaita],MATCH(1,('[1]3.4'!$AM55=[1]!Sanaudos[Kodas])*('[1]3.4'!EF$7='[1]2.SAN'!$M$4:$M$73),0)),"")</f>
        <v/>
      </c>
      <c r="EG55" s="244" t="str">
        <f t="array" ref="EG55">IFERROR(INDEX([1]!Sanaudos[Saskaita],MATCH(1,('[1]3.4'!$AM55=[1]!Sanaudos[Kodas])*('[1]3.4'!EG$7='[1]2.SAN'!$M$4:$M$73),0)),"")</f>
        <v/>
      </c>
      <c r="EH55" s="244" t="str">
        <f t="array" ref="EH55">IFERROR(INDEX([1]!Sanaudos[Saskaita],MATCH(1,('[1]3.4'!$AM55=[1]!Sanaudos[Kodas])*('[1]3.4'!EH$7='[1]2.SAN'!$M$4:$M$73),0)),"")</f>
        <v/>
      </c>
      <c r="EI55" s="244" t="str">
        <f t="array" ref="EI55">IFERROR(INDEX([1]!Sanaudos[Saskaita],MATCH(1,('[1]3.4'!$AM55=[1]!Sanaudos[Kodas])*('[1]3.4'!EI$7='[1]2.SAN'!$M$4:$M$73),0)),"")</f>
        <v/>
      </c>
      <c r="EJ55" s="244" t="str">
        <f t="array" ref="EJ55">IFERROR(INDEX([1]!Sanaudos[Saskaita],MATCH(1,('[1]3.4'!$AM55=[1]!Sanaudos[Kodas])*('[1]3.4'!EJ$7='[1]2.SAN'!$M$4:$M$73),0)),"")</f>
        <v/>
      </c>
      <c r="EK55" s="244" t="str">
        <f t="array" ref="EK55">IFERROR(INDEX([1]!Sanaudos[Saskaita],MATCH(1,('[1]3.4'!$AM55=[1]!Sanaudos[Kodas])*('[1]3.4'!EK$7='[1]2.SAN'!$M$4:$M$73),0)),"")</f>
        <v/>
      </c>
      <c r="EL55" s="244" t="str">
        <f t="array" ref="EL55">IFERROR(INDEX([1]!Sanaudos[Saskaita],MATCH(1,('[1]3.4'!$AM55=[1]!Sanaudos[Kodas])*('[1]3.4'!EL$7='[1]2.SAN'!$M$4:$M$73),0)),"")</f>
        <v/>
      </c>
      <c r="EM55" s="244" t="str">
        <f t="array" ref="EM55">IFERROR(INDEX([1]!Sanaudos[Saskaita],MATCH(1,('[1]3.4'!$AM55=[1]!Sanaudos[Kodas])*('[1]3.4'!EM$7='[1]2.SAN'!$M$4:$M$73),0)),"")</f>
        <v/>
      </c>
      <c r="EN55" s="244" t="str">
        <f t="array" ref="EN55">IFERROR(INDEX([1]!Sanaudos[Saskaita],MATCH(1,('[1]3.4'!$AM55=[1]!Sanaudos[Kodas])*('[1]3.4'!EN$7='[1]2.SAN'!$M$4:$M$73),0)),"")</f>
        <v/>
      </c>
      <c r="EO55" s="244" t="str">
        <f t="array" ref="EO55">IFERROR(INDEX([1]!Sanaudos[Saskaita],MATCH(1,('[1]3.4'!$AM55=[1]!Sanaudos[Kodas])*('[1]3.4'!EO$7='[1]2.SAN'!$M$4:$M$73),0)),"")</f>
        <v/>
      </c>
      <c r="EP55" s="244" t="str">
        <f t="array" ref="EP55">IFERROR(INDEX([1]!Sanaudos[Saskaita],MATCH(1,('[1]3.4'!$AM55=[1]!Sanaudos[Kodas])*('[1]3.4'!EP$7='[1]2.SAN'!$M$4:$M$73),0)),"")</f>
        <v/>
      </c>
      <c r="EQ55" s="244" t="str">
        <f t="array" ref="EQ55">IFERROR(INDEX([1]!Sanaudos[Saskaita],MATCH(1,('[1]3.4'!$AM55=[1]!Sanaudos[Kodas])*('[1]3.4'!EQ$7='[1]2.SAN'!$M$4:$M$73),0)),"")</f>
        <v/>
      </c>
      <c r="ER55" s="244" t="str">
        <f t="array" ref="ER55">IFERROR(INDEX([1]!Sanaudos[Saskaita],MATCH(1,('[1]3.4'!$AM55=[1]!Sanaudos[Kodas])*('[1]3.4'!ER$7='[1]2.SAN'!$M$4:$M$73),0)),"")</f>
        <v/>
      </c>
      <c r="ES55" s="244" t="str">
        <f t="array" ref="ES55">IFERROR(INDEX([1]!Sanaudos[Saskaita],MATCH(1,('[1]3.4'!$AM55=[1]!Sanaudos[Kodas])*('[1]3.4'!ES$7='[1]2.SAN'!$M$4:$M$73),0)),"")</f>
        <v/>
      </c>
      <c r="ET55" s="244" t="str">
        <f t="array" ref="ET55">IFERROR(INDEX([1]!Sanaudos[Saskaita],MATCH(1,('[1]3.4'!$AM55=[1]!Sanaudos[Kodas])*('[1]3.4'!ET$7='[1]2.SAN'!$M$4:$M$73),0)),"")</f>
        <v/>
      </c>
      <c r="EU55" s="244" t="str">
        <f t="array" ref="EU55">IFERROR(INDEX([1]!Sanaudos[Saskaita],MATCH(1,('[1]3.4'!$AM55=[1]!Sanaudos[Kodas])*('[1]3.4'!EU$7='[1]2.SAN'!$M$4:$M$73),0)),"")</f>
        <v/>
      </c>
      <c r="EV55" s="244" t="str">
        <f t="array" ref="EV55">IFERROR(INDEX([1]!Sanaudos[Saskaita],MATCH(1,('[1]3.4'!$AM55=[1]!Sanaudos[Kodas])*('[1]3.4'!EV$7='[1]2.SAN'!$M$4:$M$73),0)),"")</f>
        <v/>
      </c>
      <c r="EW55" s="244" t="str">
        <f t="array" ref="EW55">IFERROR(INDEX([1]!Sanaudos[Saskaita],MATCH(1,('[1]3.4'!$AM55=[1]!Sanaudos[Kodas])*('[1]3.4'!EW$7='[1]2.SAN'!$M$4:$M$73),0)),"")</f>
        <v/>
      </c>
      <c r="EX55" s="244" t="str">
        <f t="array" ref="EX55">IFERROR(INDEX([1]!Sanaudos[Saskaita],MATCH(1,('[1]3.4'!$AM55=[1]!Sanaudos[Kodas])*('[1]3.4'!EX$7='[1]2.SAN'!$M$4:$M$73),0)),"")</f>
        <v/>
      </c>
      <c r="EY55" s="244" t="str">
        <f t="array" ref="EY55">IFERROR(INDEX([1]!Sanaudos[Saskaita],MATCH(1,('[1]3.4'!$AM55=[1]!Sanaudos[Kodas])*('[1]3.4'!EY$7='[1]2.SAN'!$M$4:$M$73),0)),"")</f>
        <v/>
      </c>
      <c r="EZ55" s="244" t="str">
        <f t="array" ref="EZ55">IFERROR(INDEX([1]!Sanaudos[Saskaita],MATCH(1,('[1]3.4'!$AM55=[1]!Sanaudos[Kodas])*('[1]3.4'!EZ$7='[1]2.SAN'!$M$4:$M$73),0)),"")</f>
        <v/>
      </c>
      <c r="FA55" s="244" t="str">
        <f t="array" ref="FA55">IFERROR(INDEX([1]!Sanaudos[Saskaita],MATCH(1,('[1]3.4'!$AM55=[1]!Sanaudos[Kodas])*('[1]3.4'!FA$7='[1]2.SAN'!$M$4:$M$73),0)),"")</f>
        <v/>
      </c>
      <c r="FB55" s="244" t="str">
        <f t="array" ref="FB55">IFERROR(INDEX([1]!Sanaudos[Saskaita],MATCH(1,('[1]3.4'!$AM55=[1]!Sanaudos[Kodas])*('[1]3.4'!FB$7='[1]2.SAN'!$M$4:$M$73),0)),"")</f>
        <v/>
      </c>
      <c r="FC55" s="244" t="str">
        <f t="array" ref="FC55">IFERROR(INDEX([1]!Sanaudos[Saskaita],MATCH(1,('[1]3.4'!$AM55=[1]!Sanaudos[Kodas])*('[1]3.4'!FC$7='[1]2.SAN'!$M$4:$M$73),0)),"")</f>
        <v/>
      </c>
      <c r="FD55" s="244" t="str">
        <f t="array" ref="FD55">IFERROR(INDEX([1]!Sanaudos[Saskaita],MATCH(1,('[1]3.4'!$AM55=[1]!Sanaudos[Kodas])*('[1]3.4'!FD$7='[1]2.SAN'!$M$4:$M$73),0)),"")</f>
        <v/>
      </c>
      <c r="FE55" s="244" t="str">
        <f t="array" ref="FE55">IFERROR(INDEX([1]!Sanaudos[Saskaita],MATCH(1,('[1]3.4'!$AM55=[1]!Sanaudos[Kodas])*('[1]3.4'!FE$7='[1]2.SAN'!$M$4:$M$73),0)),"")</f>
        <v/>
      </c>
      <c r="FF55" s="244" t="str">
        <f t="array" ref="FF55">IFERROR(INDEX([1]!Sanaudos[Saskaita],MATCH(1,('[1]3.4'!$AM55=[1]!Sanaudos[Kodas])*('[1]3.4'!FF$7='[1]2.SAN'!$M$4:$M$73),0)),"")</f>
        <v/>
      </c>
      <c r="FG55" s="244" t="str">
        <f t="array" ref="FG55">IFERROR(INDEX([1]!Sanaudos[Saskaita],MATCH(1,('[1]3.4'!$AM55=[1]!Sanaudos[Kodas])*('[1]3.4'!FG$7='[1]2.SAN'!$M$4:$M$73),0)),"")</f>
        <v/>
      </c>
      <c r="FH55" s="244" t="str">
        <f t="array" ref="FH55">IFERROR(INDEX([1]!Sanaudos[Saskaita],MATCH(1,('[1]3.4'!$AM55=[1]!Sanaudos[Kodas])*('[1]3.4'!FH$7='[1]2.SAN'!$M$4:$M$73),0)),"")</f>
        <v/>
      </c>
      <c r="FI55" s="244" t="str">
        <f t="array" ref="FI55">IFERROR(INDEX([1]!Sanaudos[Saskaita],MATCH(1,('[1]3.4'!$AM55=[1]!Sanaudos[Kodas])*('[1]3.4'!FI$7='[1]2.SAN'!$M$4:$M$73),0)),"")</f>
        <v/>
      </c>
      <c r="FJ55" s="244" t="str">
        <f t="array" ref="FJ55">IFERROR(INDEX([1]!Sanaudos[Saskaita],MATCH(1,('[1]3.4'!$AM55=[1]!Sanaudos[Kodas])*('[1]3.4'!FJ$7='[1]2.SAN'!$M$4:$M$73),0)),"")</f>
        <v/>
      </c>
      <c r="FK55" s="244" t="str">
        <f t="array" ref="FK55">IFERROR(INDEX([1]!Sanaudos[Saskaita],MATCH(1,('[1]3.4'!$AM55=[1]!Sanaudos[Kodas])*('[1]3.4'!FK$7='[1]2.SAN'!$M$4:$M$73),0)),"")</f>
        <v/>
      </c>
      <c r="FL55" s="244" t="str">
        <f t="array" ref="FL55">IFERROR(INDEX([1]!Sanaudos[Saskaita],MATCH(1,('[1]3.4'!$AM55=[1]!Sanaudos[Kodas])*('[1]3.4'!FL$7='[1]2.SAN'!$M$4:$M$73),0)),"")</f>
        <v/>
      </c>
      <c r="FM55" s="244" t="str">
        <f t="array" ref="FM55">IFERROR(INDEX([1]!Sanaudos[Saskaita],MATCH(1,('[1]3.4'!$AM55=[1]!Sanaudos[Kodas])*('[1]3.4'!FM$7='[1]2.SAN'!$M$4:$M$73),0)),"")</f>
        <v/>
      </c>
      <c r="FN55" s="244" t="str">
        <f t="array" ref="FN55">IFERROR(INDEX([1]!Sanaudos[Saskaita],MATCH(1,('[1]3.4'!$AM55=[1]!Sanaudos[Kodas])*('[1]3.4'!FN$7='[1]2.SAN'!$M$4:$M$73),0)),"")</f>
        <v/>
      </c>
      <c r="FO55" s="244" t="str">
        <f t="array" ref="FO55">IFERROR(INDEX([1]!Sanaudos[Saskaita],MATCH(1,('[1]3.4'!$AM55=[1]!Sanaudos[Kodas])*('[1]3.4'!FO$7='[1]2.SAN'!$M$4:$M$73),0)),"")</f>
        <v/>
      </c>
      <c r="FP55" s="244" t="str">
        <f t="array" ref="FP55">IFERROR(INDEX([1]!Sanaudos[Saskaita],MATCH(1,('[1]3.4'!$AM55=[1]!Sanaudos[Kodas])*('[1]3.4'!FP$7='[1]2.SAN'!$M$4:$M$73),0)),"")</f>
        <v/>
      </c>
      <c r="FQ55" s="244" t="str">
        <f t="array" ref="FQ55">IFERROR(INDEX([1]!Sanaudos[Saskaita],MATCH(1,('[1]3.4'!$AM55=[1]!Sanaudos[Kodas])*('[1]3.4'!FQ$7='[1]2.SAN'!$M$4:$M$73),0)),"")</f>
        <v/>
      </c>
      <c r="FR55" s="244" t="str">
        <f t="array" ref="FR55">IFERROR(INDEX([1]!Sanaudos[Saskaita],MATCH(1,('[1]3.4'!$AM55=[1]!Sanaudos[Kodas])*('[1]3.4'!FR$7='[1]2.SAN'!$M$4:$M$73),0)),"")</f>
        <v/>
      </c>
      <c r="FS55" s="244" t="str">
        <f t="array" ref="FS55">IFERROR(INDEX([1]!Sanaudos[Saskaita],MATCH(1,('[1]3.4'!$AM55=[1]!Sanaudos[Kodas])*('[1]3.4'!FS$7='[1]2.SAN'!$M$4:$M$73),0)),"")</f>
        <v/>
      </c>
      <c r="FT55" s="244" t="str">
        <f t="array" ref="FT55">IFERROR(INDEX([1]!Sanaudos[Saskaita],MATCH(1,('[1]3.4'!$AM55=[1]!Sanaudos[Kodas])*('[1]3.4'!FT$7='[1]2.SAN'!$M$4:$M$73),0)),"")</f>
        <v/>
      </c>
      <c r="FU55" s="244" t="str">
        <f t="array" ref="FU55">IFERROR(INDEX([1]!Sanaudos[Saskaita],MATCH(1,('[1]3.4'!$AM55=[1]!Sanaudos[Kodas])*('[1]3.4'!FU$7='[1]2.SAN'!$M$4:$M$73),0)),"")</f>
        <v/>
      </c>
      <c r="FV55" s="244" t="str">
        <f t="array" ref="FV55">IFERROR(INDEX([1]!Sanaudos[Saskaita],MATCH(1,('[1]3.4'!$AM55=[1]!Sanaudos[Kodas])*('[1]3.4'!FV$7='[1]2.SAN'!$M$4:$M$73),0)),"")</f>
        <v/>
      </c>
      <c r="FW55" s="244" t="str">
        <f t="array" ref="FW55">IFERROR(INDEX([1]!Sanaudos[Saskaita],MATCH(1,('[1]3.4'!$AM55=[1]!Sanaudos[Kodas])*('[1]3.4'!FW$7='[1]2.SAN'!$M$4:$M$73),0)),"")</f>
        <v/>
      </c>
      <c r="FX55" s="244" t="str">
        <f t="array" ref="FX55">IFERROR(INDEX([1]!Sanaudos[Saskaita],MATCH(1,('[1]3.4'!$AM55=[1]!Sanaudos[Kodas])*('[1]3.4'!FX$7='[1]2.SAN'!$M$4:$M$73),0)),"")</f>
        <v/>
      </c>
      <c r="FY55" s="244" t="str">
        <f t="array" ref="FY55">IFERROR(INDEX([1]!Sanaudos[Saskaita],MATCH(1,('[1]3.4'!$AM55=[1]!Sanaudos[Kodas])*('[1]3.4'!FY$7='[1]2.SAN'!$M$4:$M$73),0)),"")</f>
        <v/>
      </c>
      <c r="FZ55" s="244" t="str">
        <f t="array" ref="FZ55">IFERROR(INDEX([1]!Sanaudos[Saskaita],MATCH(1,('[1]3.4'!$AM55=[1]!Sanaudos[Kodas])*('[1]3.4'!FZ$7='[1]2.SAN'!$M$4:$M$73),0)),"")</f>
        <v/>
      </c>
      <c r="GA55" s="244" t="str">
        <f t="array" ref="GA55">IFERROR(INDEX([1]!Sanaudos[Saskaita],MATCH(1,('[1]3.4'!$AM55=[1]!Sanaudos[Kodas])*('[1]3.4'!GA$7='[1]2.SAN'!$M$4:$M$73),0)),"")</f>
        <v/>
      </c>
      <c r="GB55" s="244" t="str">
        <f t="array" ref="GB55">IFERROR(INDEX([1]!Sanaudos[Saskaita],MATCH(1,('[1]3.4'!$AM55=[1]!Sanaudos[Kodas])*('[1]3.4'!GB$7='[1]2.SAN'!$M$4:$M$73),0)),"")</f>
        <v/>
      </c>
      <c r="GC55" s="244" t="str">
        <f t="array" ref="GC55">IFERROR(INDEX([1]!Sanaudos[Saskaita],MATCH(1,('[1]3.4'!$AM55=[1]!Sanaudos[Kodas])*('[1]3.4'!GC$7='[1]2.SAN'!$M$4:$M$73),0)),"")</f>
        <v/>
      </c>
      <c r="GD55" s="244" t="str">
        <f t="array" ref="GD55">IFERROR(INDEX([1]!Sanaudos[Saskaita],MATCH(1,('[1]3.4'!$AM55=[1]!Sanaudos[Kodas])*('[1]3.4'!GD$7='[1]2.SAN'!$M$4:$M$73),0)),"")</f>
        <v/>
      </c>
      <c r="GE55" s="244" t="str">
        <f t="array" ref="GE55">IFERROR(INDEX([1]!Sanaudos[Saskaita],MATCH(1,('[1]3.4'!$AM55=[1]!Sanaudos[Kodas])*('[1]3.4'!GE$7='[1]2.SAN'!$M$4:$M$73),0)),"")</f>
        <v/>
      </c>
      <c r="GF55" s="244" t="str">
        <f t="array" ref="GF55">IFERROR(INDEX([1]!Sanaudos[Saskaita],MATCH(1,('[1]3.4'!$AM55=[1]!Sanaudos[Kodas])*('[1]3.4'!GF$7='[1]2.SAN'!$M$4:$M$73),0)),"")</f>
        <v/>
      </c>
      <c r="GG55" s="244" t="str">
        <f t="array" ref="GG55">IFERROR(INDEX([1]!Sanaudos[Saskaita],MATCH(1,('[1]3.4'!$AM55=[1]!Sanaudos[Kodas])*('[1]3.4'!GG$7='[1]2.SAN'!$M$4:$M$73),0)),"")</f>
        <v/>
      </c>
      <c r="GH55" s="244" t="str">
        <f t="array" ref="GH55">IFERROR(INDEX([1]!Sanaudos[Saskaita],MATCH(1,('[1]3.4'!$AM55=[1]!Sanaudos[Kodas])*('[1]3.4'!GH$7='[1]2.SAN'!$M$4:$M$73),0)),"")</f>
        <v/>
      </c>
      <c r="GI55" s="244" t="str">
        <f t="array" ref="GI55">IFERROR(INDEX([1]!Sanaudos[Saskaita],MATCH(1,('[1]3.4'!$AM55=[1]!Sanaudos[Kodas])*('[1]3.4'!GI$7='[1]2.SAN'!$M$4:$M$73),0)),"")</f>
        <v/>
      </c>
      <c r="GJ55" s="244" t="str">
        <f t="array" ref="GJ55">IFERROR(INDEX([1]!Sanaudos[Saskaita],MATCH(1,('[1]3.4'!$AM55=[1]!Sanaudos[Kodas])*('[1]3.4'!GJ$7='[1]2.SAN'!$M$4:$M$73),0)),"")</f>
        <v/>
      </c>
      <c r="GK55" s="244" t="str">
        <f t="array" ref="GK55">IFERROR(INDEX([1]!Sanaudos[Saskaita],MATCH(1,('[1]3.4'!$AM55=[1]!Sanaudos[Kodas])*('[1]3.4'!GK$7='[1]2.SAN'!$M$4:$M$73),0)),"")</f>
        <v/>
      </c>
      <c r="GL55" s="244" t="str">
        <f t="array" ref="GL55">IFERROR(INDEX([1]!Sanaudos[Saskaita],MATCH(1,('[1]3.4'!$AM55=[1]!Sanaudos[Kodas])*('[1]3.4'!GL$7='[1]2.SAN'!$M$4:$M$73),0)),"")</f>
        <v/>
      </c>
      <c r="GM55" s="244" t="str">
        <f t="array" ref="GM55">IFERROR(INDEX([1]!Sanaudos[Saskaita],MATCH(1,('[1]3.4'!$AM55=[1]!Sanaudos[Kodas])*('[1]3.4'!GM$7='[1]2.SAN'!$M$4:$M$73),0)),"")</f>
        <v/>
      </c>
      <c r="GN55" s="244" t="str">
        <f t="array" ref="GN55">IFERROR(INDEX([1]!Sanaudos[Saskaita],MATCH(1,('[1]3.4'!$AM55=[1]!Sanaudos[Kodas])*('[1]3.4'!GN$7='[1]2.SAN'!$M$4:$M$73),0)),"")</f>
        <v/>
      </c>
      <c r="GO55" s="244" t="str">
        <f t="array" ref="GO55">IFERROR(INDEX([1]!Sanaudos[Saskaita],MATCH(1,('[1]3.4'!$AM55=[1]!Sanaudos[Kodas])*('[1]3.4'!GO$7='[1]2.SAN'!$M$4:$M$73),0)),"")</f>
        <v/>
      </c>
      <c r="GP55" s="244" t="str">
        <f t="array" ref="GP55">IFERROR(INDEX([1]!Sanaudos[Saskaita],MATCH(1,('[1]3.4'!$AM55=[1]!Sanaudos[Kodas])*('[1]3.4'!GP$7='[1]2.SAN'!$M$4:$M$73),0)),"")</f>
        <v/>
      </c>
      <c r="GQ55" s="244" t="str">
        <f t="array" ref="GQ55">IFERROR(INDEX([1]!Sanaudos[Saskaita],MATCH(1,('[1]3.4'!$AM55=[1]!Sanaudos[Kodas])*('[1]3.4'!GQ$7='[1]2.SAN'!$M$4:$M$73),0)),"")</f>
        <v/>
      </c>
      <c r="GR55" s="244" t="str">
        <f t="array" ref="GR55">IFERROR(INDEX([1]!Sanaudos[Saskaita],MATCH(1,('[1]3.4'!$AM55=[1]!Sanaudos[Kodas])*('[1]3.4'!GR$7='[1]2.SAN'!$M$4:$M$73),0)),"")</f>
        <v/>
      </c>
      <c r="GS55" s="244" t="str">
        <f t="array" ref="GS55">IFERROR(INDEX([1]!Sanaudos[Saskaita],MATCH(1,('[1]3.4'!$AM55=[1]!Sanaudos[Kodas])*('[1]3.4'!GS$7='[1]2.SAN'!$M$4:$M$73),0)),"")</f>
        <v/>
      </c>
      <c r="GT55" s="244" t="str">
        <f t="array" ref="GT55">IFERROR(INDEX([1]!Sanaudos[Saskaita],MATCH(1,('[1]3.4'!$AM55=[1]!Sanaudos[Kodas])*('[1]3.4'!GT$7='[1]2.SAN'!$M$4:$M$73),0)),"")</f>
        <v/>
      </c>
      <c r="GU55" s="244" t="str">
        <f t="array" ref="GU55">IFERROR(INDEX([1]!Sanaudos[Saskaita],MATCH(1,('[1]3.4'!$AM55=[1]!Sanaudos[Kodas])*('[1]3.4'!GU$7='[1]2.SAN'!$M$4:$M$73),0)),"")</f>
        <v/>
      </c>
      <c r="GV55" s="244" t="str">
        <f t="array" ref="GV55">IFERROR(INDEX([1]!Sanaudos[Saskaita],MATCH(1,('[1]3.4'!$AM55=[1]!Sanaudos[Kodas])*('[1]3.4'!GV$7='[1]2.SAN'!$M$4:$M$73),0)),"")</f>
        <v/>
      </c>
      <c r="GW55" s="244" t="str">
        <f t="array" ref="GW55">IFERROR(INDEX([1]!Sanaudos[Saskaita],MATCH(1,('[1]3.4'!$AM55=[1]!Sanaudos[Kodas])*('[1]3.4'!GW$7='[1]2.SAN'!$M$4:$M$73),0)),"")</f>
        <v/>
      </c>
      <c r="GX55" s="244" t="str">
        <f t="array" ref="GX55">IFERROR(INDEX([1]!Sanaudos[Saskaita],MATCH(1,('[1]3.4'!$AM55=[1]!Sanaudos[Kodas])*('[1]3.4'!GX$7='[1]2.SAN'!$M$4:$M$73),0)),"")</f>
        <v/>
      </c>
      <c r="GY55" s="244" t="str">
        <f t="array" ref="GY55">IFERROR(INDEX([1]!Sanaudos[Saskaita],MATCH(1,('[1]3.4'!$AM55=[1]!Sanaudos[Kodas])*('[1]3.4'!GY$7='[1]2.SAN'!$M$4:$M$73),0)),"")</f>
        <v/>
      </c>
      <c r="GZ55" s="244" t="str">
        <f t="array" ref="GZ55">IFERROR(INDEX([1]!Sanaudos[Saskaita],MATCH(1,('[1]3.4'!$AM55=[1]!Sanaudos[Kodas])*('[1]3.4'!GZ$7='[1]2.SAN'!$M$4:$M$73),0)),"")</f>
        <v/>
      </c>
      <c r="HA55" s="244" t="str">
        <f t="array" ref="HA55">IFERROR(INDEX([1]!Sanaudos[Saskaita],MATCH(1,('[1]3.4'!$AM55=[1]!Sanaudos[Kodas])*('[1]3.4'!HA$7='[1]2.SAN'!$M$4:$M$73),0)),"")</f>
        <v/>
      </c>
      <c r="HB55" s="244" t="str">
        <f t="array" ref="HB55">IFERROR(INDEX([1]!Sanaudos[Saskaita],MATCH(1,('[1]3.4'!$AM55=[1]!Sanaudos[Kodas])*('[1]3.4'!HB$7='[1]2.SAN'!$M$4:$M$73),0)),"")</f>
        <v/>
      </c>
      <c r="HC55" s="244" t="str">
        <f t="array" ref="HC55">IFERROR(INDEX([1]!Sanaudos[Saskaita],MATCH(1,('[1]3.4'!$AM55=[1]!Sanaudos[Kodas])*('[1]3.4'!HC$7='[1]2.SAN'!$M$4:$M$73),0)),"")</f>
        <v/>
      </c>
      <c r="HD55" s="244" t="str">
        <f t="array" ref="HD55">IFERROR(INDEX([1]!Sanaudos[Saskaita],MATCH(1,('[1]3.4'!$AM55=[1]!Sanaudos[Kodas])*('[1]3.4'!HD$7='[1]2.SAN'!$M$4:$M$73),0)),"")</f>
        <v/>
      </c>
      <c r="HE55" s="244" t="str">
        <f t="array" ref="HE55">IFERROR(INDEX([1]!Sanaudos[Saskaita],MATCH(1,('[1]3.4'!$AM55=[1]!Sanaudos[Kodas])*('[1]3.4'!HE$7='[1]2.SAN'!$M$4:$M$73),0)),"")</f>
        <v/>
      </c>
      <c r="HF55" s="244" t="str">
        <f t="array" ref="HF55">IFERROR(INDEX([1]!Sanaudos[Saskaita],MATCH(1,('[1]3.4'!$AM55=[1]!Sanaudos[Kodas])*('[1]3.4'!HF$7='[1]2.SAN'!$M$4:$M$73),0)),"")</f>
        <v/>
      </c>
      <c r="HG55" s="244" t="str">
        <f t="array" ref="HG55">IFERROR(INDEX([1]!Sanaudos[Saskaita],MATCH(1,('[1]3.4'!$AM55=[1]!Sanaudos[Kodas])*('[1]3.4'!HG$7='[1]2.SAN'!$M$4:$M$73),0)),"")</f>
        <v/>
      </c>
      <c r="HH55" s="244" t="str">
        <f t="array" ref="HH55">IFERROR(INDEX([1]!Sanaudos[Saskaita],MATCH(1,('[1]3.4'!$AM55=[1]!Sanaudos[Kodas])*('[1]3.4'!HH$7='[1]2.SAN'!$M$4:$M$73),0)),"")</f>
        <v/>
      </c>
      <c r="HI55" s="244" t="str">
        <f t="array" ref="HI55">IFERROR(INDEX([1]!Sanaudos[Saskaita],MATCH(1,('[1]3.4'!$AM55=[1]!Sanaudos[Kodas])*('[1]3.4'!HI$7='[1]2.SAN'!$M$4:$M$73),0)),"")</f>
        <v/>
      </c>
      <c r="HJ55" s="244" t="str">
        <f t="array" ref="HJ55">IFERROR(INDEX([1]!Sanaudos[Saskaita],MATCH(1,('[1]3.4'!$AM55=[1]!Sanaudos[Kodas])*('[1]3.4'!HJ$7='[1]2.SAN'!$M$4:$M$73),0)),"")</f>
        <v/>
      </c>
      <c r="HK55" s="244" t="str">
        <f t="array" ref="HK55">IFERROR(INDEX([1]!Sanaudos[Saskaita],MATCH(1,('[1]3.4'!$AM55=[1]!Sanaudos[Kodas])*('[1]3.4'!HK$7='[1]2.SAN'!$M$4:$M$73),0)),"")</f>
        <v/>
      </c>
      <c r="HL55" s="244" t="str">
        <f t="array" ref="HL55">IFERROR(INDEX([1]!Sanaudos[Saskaita],MATCH(1,('[1]3.4'!$AM55=[1]!Sanaudos[Kodas])*('[1]3.4'!HL$7='[1]2.SAN'!$M$4:$M$73),0)),"")</f>
        <v/>
      </c>
      <c r="HM55" s="244" t="str">
        <f t="array" ref="HM55">IFERROR(INDEX([1]!Sanaudos[Saskaita],MATCH(1,('[1]3.4'!$AM55=[1]!Sanaudos[Kodas])*('[1]3.4'!HM$7='[1]2.SAN'!$M$4:$M$73),0)),"")</f>
        <v/>
      </c>
      <c r="HN55" s="244" t="str">
        <f t="array" ref="HN55">IFERROR(INDEX([1]!Sanaudos[Saskaita],MATCH(1,('[1]3.4'!$AM55=[1]!Sanaudos[Kodas])*('[1]3.4'!HN$7='[1]2.SAN'!$M$4:$M$73),0)),"")</f>
        <v/>
      </c>
      <c r="HO55" s="244" t="str">
        <f t="array" ref="HO55">IFERROR(INDEX([1]!Sanaudos[Saskaita],MATCH(1,('[1]3.4'!$AM55=[1]!Sanaudos[Kodas])*('[1]3.4'!HO$7='[1]2.SAN'!$M$4:$M$73),0)),"")</f>
        <v/>
      </c>
      <c r="HP55" s="244" t="str">
        <f t="array" ref="HP55">IFERROR(INDEX([1]!Sanaudos[Saskaita],MATCH(1,('[1]3.4'!$AM55=[1]!Sanaudos[Kodas])*('[1]3.4'!HP$7='[1]2.SAN'!$M$4:$M$73),0)),"")</f>
        <v/>
      </c>
      <c r="HQ55" s="244" t="str">
        <f t="array" ref="HQ55">IFERROR(INDEX([1]!Sanaudos[Saskaita],MATCH(1,('[1]3.4'!$AM55=[1]!Sanaudos[Kodas])*('[1]3.4'!HQ$7='[1]2.SAN'!$M$4:$M$73),0)),"")</f>
        <v/>
      </c>
      <c r="HR55" s="244" t="str">
        <f t="array" ref="HR55">IFERROR(INDEX([1]!Sanaudos[Saskaita],MATCH(1,('[1]3.4'!$AM55=[1]!Sanaudos[Kodas])*('[1]3.4'!HR$7='[1]2.SAN'!$M$4:$M$73),0)),"")</f>
        <v/>
      </c>
      <c r="HS55" s="244" t="str">
        <f t="array" ref="HS55">IFERROR(INDEX([1]!Sanaudos[Saskaita],MATCH(1,('[1]3.4'!$AM55=[1]!Sanaudos[Kodas])*('[1]3.4'!HS$7='[1]2.SAN'!$M$4:$M$73),0)),"")</f>
        <v/>
      </c>
      <c r="HT55" s="244" t="str">
        <f t="array" ref="HT55">IFERROR(INDEX([1]!Sanaudos[Saskaita],MATCH(1,('[1]3.4'!$AM55=[1]!Sanaudos[Kodas])*('[1]3.4'!HT$7='[1]2.SAN'!$M$4:$M$73),0)),"")</f>
        <v/>
      </c>
      <c r="HU55" s="244" t="str">
        <f t="array" ref="HU55">IFERROR(INDEX([1]!Sanaudos[Saskaita],MATCH(1,('[1]3.4'!$AM55=[1]!Sanaudos[Kodas])*('[1]3.4'!HU$7='[1]2.SAN'!$M$4:$M$73),0)),"")</f>
        <v/>
      </c>
      <c r="HV55" s="244" t="str">
        <f t="array" ref="HV55">IFERROR(INDEX([1]!Sanaudos[Saskaita],MATCH(1,('[1]3.4'!$AM55=[1]!Sanaudos[Kodas])*('[1]3.4'!HV$7='[1]2.SAN'!$M$4:$M$73),0)),"")</f>
        <v/>
      </c>
      <c r="HW55" s="244" t="str">
        <f t="array" ref="HW55">IFERROR(INDEX([1]!Sanaudos[Saskaita],MATCH(1,('[1]3.4'!$AM55=[1]!Sanaudos[Kodas])*('[1]3.4'!HW$7='[1]2.SAN'!$M$4:$M$73),0)),"")</f>
        <v/>
      </c>
      <c r="HX55" s="244" t="str">
        <f t="array" ref="HX55">IFERROR(INDEX([1]!Sanaudos[Saskaita],MATCH(1,('[1]3.4'!$AM55=[1]!Sanaudos[Kodas])*('[1]3.4'!HX$7='[1]2.SAN'!$M$4:$M$73),0)),"")</f>
        <v/>
      </c>
      <c r="HY55" s="244" t="str">
        <f t="array" ref="HY55">IFERROR(INDEX([1]!Sanaudos[Saskaita],MATCH(1,('[1]3.4'!$AM55=[1]!Sanaudos[Kodas])*('[1]3.4'!HY$7='[1]2.SAN'!$M$4:$M$73),0)),"")</f>
        <v/>
      </c>
      <c r="HZ55" s="244" t="str">
        <f t="array" ref="HZ55">IFERROR(INDEX([1]!Sanaudos[Saskaita],MATCH(1,('[1]3.4'!$AM55=[1]!Sanaudos[Kodas])*('[1]3.4'!HZ$7='[1]2.SAN'!$M$4:$M$73),0)),"")</f>
        <v/>
      </c>
      <c r="IA55" s="244" t="str">
        <f t="array" ref="IA55">IFERROR(INDEX([1]!Sanaudos[Saskaita],MATCH(1,('[1]3.4'!$AM55=[1]!Sanaudos[Kodas])*('[1]3.4'!IA$7='[1]2.SAN'!$M$4:$M$73),0)),"")</f>
        <v/>
      </c>
      <c r="IB55" s="244" t="str">
        <f t="array" ref="IB55">IFERROR(INDEX([1]!Sanaudos[Saskaita],MATCH(1,('[1]3.4'!$AM55=[1]!Sanaudos[Kodas])*('[1]3.4'!IB$7='[1]2.SAN'!$M$4:$M$73),0)),"")</f>
        <v/>
      </c>
      <c r="IC55" s="244" t="str">
        <f t="array" ref="IC55">IFERROR(INDEX([1]!Sanaudos[Saskaita],MATCH(1,('[1]3.4'!$AM55=[1]!Sanaudos[Kodas])*('[1]3.4'!IC$7='[1]2.SAN'!$M$4:$M$73),0)),"")</f>
        <v/>
      </c>
      <c r="ID55" s="244" t="str">
        <f t="array" ref="ID55">IFERROR(INDEX([1]!Sanaudos[Saskaita],MATCH(1,('[1]3.4'!$AM55=[1]!Sanaudos[Kodas])*('[1]3.4'!ID$7='[1]2.SAN'!$M$4:$M$73),0)),"")</f>
        <v/>
      </c>
      <c r="IE55" s="244" t="str">
        <f t="array" ref="IE55">IFERROR(INDEX([1]!Sanaudos[Saskaita],MATCH(1,('[1]3.4'!$AM55=[1]!Sanaudos[Kodas])*('[1]3.4'!IE$7='[1]2.SAN'!$M$4:$M$73),0)),"")</f>
        <v/>
      </c>
      <c r="IF55" s="244" t="str">
        <f t="array" ref="IF55">IFERROR(INDEX([1]!Sanaudos[Saskaita],MATCH(1,('[1]3.4'!$AM55=[1]!Sanaudos[Kodas])*('[1]3.4'!IF$7='[1]2.SAN'!$M$4:$M$73),0)),"")</f>
        <v/>
      </c>
      <c r="IG55" s="244" t="str">
        <f t="array" ref="IG55">IFERROR(INDEX([1]!Sanaudos[Saskaita],MATCH(1,('[1]3.4'!$AM55=[1]!Sanaudos[Kodas])*('[1]3.4'!IG$7='[1]2.SAN'!$M$4:$M$73),0)),"")</f>
        <v/>
      </c>
      <c r="IH55" s="244" t="str">
        <f t="array" ref="IH55">IFERROR(INDEX([1]!Sanaudos[Saskaita],MATCH(1,('[1]3.4'!$AM55=[1]!Sanaudos[Kodas])*('[1]3.4'!IH$7='[1]2.SAN'!$M$4:$M$73),0)),"")</f>
        <v/>
      </c>
      <c r="II55" s="244" t="str">
        <f t="array" ref="II55">IFERROR(INDEX([1]!Sanaudos[Saskaita],MATCH(1,('[1]3.4'!$AM55=[1]!Sanaudos[Kodas])*('[1]3.4'!II$7='[1]2.SAN'!$M$4:$M$73),0)),"")</f>
        <v/>
      </c>
      <c r="IJ55" s="244" t="str">
        <f t="array" ref="IJ55">IFERROR(INDEX([1]!Sanaudos[Saskaita],MATCH(1,('[1]3.4'!$AM55=[1]!Sanaudos[Kodas])*('[1]3.4'!IJ$7='[1]2.SAN'!$M$4:$M$73),0)),"")</f>
        <v/>
      </c>
      <c r="IK55" s="244" t="str">
        <f t="array" ref="IK55">IFERROR(INDEX([1]!Sanaudos[Saskaita],MATCH(1,('[1]3.4'!$AM55=[1]!Sanaudos[Kodas])*('[1]3.4'!IK$7='[1]2.SAN'!$M$4:$M$73),0)),"")</f>
        <v/>
      </c>
    </row>
    <row r="56" spans="2:245" ht="12.2" customHeight="1" x14ac:dyDescent="0.2">
      <c r="B56" s="552"/>
      <c r="C56" s="553"/>
      <c r="D56" s="261" t="s">
        <v>48</v>
      </c>
      <c r="E56" s="247" t="str">
        <f t="shared" si="2"/>
        <v xml:space="preserve">                                    </v>
      </c>
      <c r="F56" s="248" t="e">
        <f>+SUMIFS([1]!Sanaudos[Suma],[1]!Sanaudos[Kodas],AM56,[1]!Sanaudos[PASK],TRUE)</f>
        <v>#REF!</v>
      </c>
      <c r="G56" s="248" t="e">
        <f>-SUMIFS([1]!Sanaudos[Suma],[1]!Sanaudos[Kodas],$AM56,[1]!Sanaudos[Pagal DK RAS],700)</f>
        <v>#REF!</v>
      </c>
      <c r="H56" s="248" t="e">
        <f>+SUMIFS('[1]5.turtas'!$D$1:$AN$1,'[1]5.turtas'!$D$4:$AN$4,$AM56)</f>
        <v>#VALUE!</v>
      </c>
      <c r="I56" s="248" t="e">
        <f>-SUMIFS([1]!Sanaudos[Suma],[1]!Sanaudos[Kodas],$AM56,[1]!Sanaudos[Pagal DK RAS],901)-SUMIFS([1]!Sanaudos[Suma],[1]!Sanaudos[Kodas],$AM56,[1]!Sanaudos[Pagal DK RAS],902)-SUMIFS([1]!Sanaudos[Suma],[1]!Sanaudos[Kodas],$AM56,[1]!Sanaudos[Pagal DK RAS],905)</f>
        <v>#REF!</v>
      </c>
      <c r="J56" s="248" t="e">
        <f>+SUMIFS([1]!DU[DU],[1]!DU[Kodas],$AM56)+SUMIFS([1]!DU[Sodra],[1]!DU[Kodas],$AM56)+SUMIFS([1]!DU[Išeitinės išmokos, kompensacijos],[1]!DU[Kodas],$AM56)</f>
        <v>#REF!</v>
      </c>
      <c r="K56" s="248" t="e">
        <f>+SUMIFS([1]!Sanaudos_kor[Suma],[1]!Sanaudos_kor[Kodas],$AM56,[1]!Sanaudos_kor[PASK],TRUE,[1]!Sanaudos_kor[KOR_nr],K$1)</f>
        <v>#REF!</v>
      </c>
      <c r="L56" s="248" t="e">
        <f>+SUMIFS([1]!Sanaudos_kor[Suma],[1]!Sanaudos_kor[Kodas],$AM56,[1]!Sanaudos_kor[PASK],TRUE,[1]!Sanaudos_kor[KOR_nr],L$1)</f>
        <v>#REF!</v>
      </c>
      <c r="M56" s="248" t="e">
        <f>+SUMIFS([1]!Sanaudos_kor[Suma],[1]!Sanaudos_kor[Kodas],$AM56,[1]!Sanaudos_kor[PASK],TRUE,[1]!Sanaudos_kor[KOR_nr],M$1)</f>
        <v>#REF!</v>
      </c>
      <c r="N56" s="248" t="e">
        <f>+SUMIFS([1]!Sanaudos_kor[Suma],[1]!Sanaudos_kor[Kodas],$AM56,[1]!Sanaudos_kor[PASK],TRUE,[1]!Sanaudos_kor[KOR_nr],N$1)</f>
        <v>#REF!</v>
      </c>
      <c r="O56" s="248" t="e">
        <f>+SUMIFS([1]!Sanaudos_kor[Suma],[1]!Sanaudos_kor[Kodas],$AM56,[1]!Sanaudos_kor[PASK],TRUE,[1]!Sanaudos_kor[KOR_nr],O$1)</f>
        <v>#REF!</v>
      </c>
      <c r="P56" s="248" t="e">
        <f>+SUMIFS([1]!Sanaudos_kor[Suma],[1]!Sanaudos_kor[Kodas],$AM56,[1]!Sanaudos_kor[PASK],TRUE,[1]!Sanaudos_kor[KOR_nr],P$1)</f>
        <v>#REF!</v>
      </c>
      <c r="Q56" s="248" t="e">
        <f>+SUMIFS([1]!Sanaudos_kor[Suma],[1]!Sanaudos_kor[Kodas],$AM56,[1]!Sanaudos_kor[PASK],TRUE,[1]!Sanaudos_kor[KOR_nr],Q$1)</f>
        <v>#REF!</v>
      </c>
      <c r="R56" s="248" t="e">
        <f>+SUMIFS([1]!Sanaudos_kor[Suma],[1]!Sanaudos_kor[Kodas],$AM56,[1]!Sanaudos_kor[PASK],TRUE,[1]!Sanaudos_kor[KOR_nr],R$1)</f>
        <v>#REF!</v>
      </c>
      <c r="S56" s="248" t="e">
        <f>+SUMIFS([1]!Sanaudos_kor[Suma],[1]!Sanaudos_kor[Kodas],$AM56,[1]!Sanaudos_kor[PASK],TRUE,[1]!Sanaudos_kor[KOR_nr],S$1)</f>
        <v>#REF!</v>
      </c>
      <c r="T56" s="248" t="e">
        <f>+SUMIFS([1]!Sanaudos_kor[Suma],[1]!Sanaudos_kor[Kodas],$AM56,[1]!Sanaudos_kor[PASK],TRUE,[1]!Sanaudos_kor[KOR_nr],T$1)</f>
        <v>#REF!</v>
      </c>
      <c r="U56" s="248" t="e">
        <f>+SUMIFS([1]!Sanaudos_kor[Suma],[1]!Sanaudos_kor[Kodas],$AM56,[1]!Sanaudos_kor[PASK],TRUE,[1]!Sanaudos_kor[KOR_nr],U$1)</f>
        <v>#REF!</v>
      </c>
      <c r="V56" s="248" t="e">
        <f>+SUMIFS([1]!Sanaudos_kor[Suma],[1]!Sanaudos_kor[Kodas],$AM56,[1]!Sanaudos_kor[PASK],TRUE,[1]!Sanaudos_kor[KOR_nr],V$1)</f>
        <v>#REF!</v>
      </c>
      <c r="W56" s="248" t="e">
        <f>+SUMIFS([1]!Sanaudos_kor[Suma],[1]!Sanaudos_kor[Kodas],$AM56,[1]!Sanaudos_kor[PASK],TRUE,[1]!Sanaudos_kor[KOR_nr],W$1)</f>
        <v>#REF!</v>
      </c>
      <c r="X56" s="248" t="e">
        <f>+SUMIFS([1]!Sanaudos_kor[Suma],[1]!Sanaudos_kor[Kodas],$AM56,[1]!Sanaudos_kor[PASK],TRUE,[1]!Sanaudos_kor[KOR_nr],X$1)</f>
        <v>#REF!</v>
      </c>
      <c r="Y56" s="248" t="e">
        <f>+SUMIFS([1]!Sanaudos_kor[Suma],[1]!Sanaudos_kor[Kodas],$AM56,[1]!Sanaudos_kor[PASK],TRUE,[1]!Sanaudos_kor[KOR_nr],Y$1)</f>
        <v>#REF!</v>
      </c>
      <c r="Z56" s="248" t="e">
        <f>+SUMIFS([1]!Sanaudos_kor[Suma],[1]!Sanaudos_kor[Kodas],$AM56,[1]!Sanaudos_kor[PASK],TRUE,[1]!Sanaudos_kor[KOR_nr],Z$1)</f>
        <v>#REF!</v>
      </c>
      <c r="AA56" s="248" t="e">
        <f>+SUMIFS([1]!Sanaudos_kor[Suma],[1]!Sanaudos_kor[Kodas],$AM56,[1]!Sanaudos_kor[PASK],TRUE,[1]!Sanaudos_kor[KOR_nr],AA$1)</f>
        <v>#REF!</v>
      </c>
      <c r="AB56" s="248" t="e">
        <f>+SUMIFS([1]!Sanaudos_kor[Suma],[1]!Sanaudos_kor[Kodas],$AM56,[1]!Sanaudos_kor[PASK],TRUE,[1]!Sanaudos_kor[KOR_nr],AB$1)</f>
        <v>#REF!</v>
      </c>
      <c r="AC56" s="248" t="e">
        <f>+SUMIFS([1]!Sanaudos_kor[Suma],[1]!Sanaudos_kor[Kodas],$AM56,[1]!Sanaudos_kor[PASK],TRUE,[1]!Sanaudos_kor[KOR_nr],AC$1)</f>
        <v>#REF!</v>
      </c>
      <c r="AD56" s="248" t="e">
        <f>+SUMIFS([1]!Sanaudos_kor[Suma],[1]!Sanaudos_kor[Kodas],$AM56,[1]!Sanaudos_kor[PASK],TRUE,[1]!Sanaudos_kor[KOR_nr],AD$1)</f>
        <v>#REF!</v>
      </c>
      <c r="AE56" s="248" t="e">
        <f>+SUMIFS([1]!Sanaudos_kor[Suma],[1]!Sanaudos_kor[Kodas],$AM56,[1]!Sanaudos_kor[PASK],TRUE,[1]!Sanaudos_kor[KOR_nr],AE$1)</f>
        <v>#REF!</v>
      </c>
      <c r="AF56" s="248" t="e">
        <f>+SUMIFS([1]!Sanaudos_kor[Suma],[1]!Sanaudos_kor[Kodas],$AM56,[1]!Sanaudos_kor[PASK],TRUE,[1]!Sanaudos_kor[KOR_nr],AF$1)</f>
        <v>#REF!</v>
      </c>
      <c r="AG56" s="248" t="e">
        <f t="shared" si="0"/>
        <v>#REF!</v>
      </c>
      <c r="AH56" s="555"/>
      <c r="AM56" s="249" t="str">
        <f>+'[1]1.vardai'!D90</f>
        <v>NS_9NS</v>
      </c>
      <c r="AN56" s="250" t="e">
        <f>+SUMIFS('[1]7'!$E$160:$S$160,'[1]7'!$E$2:$S$2,$AM56)</f>
        <v>#VALUE!</v>
      </c>
      <c r="AO56" s="250" t="e">
        <f t="shared" si="5"/>
        <v>#REF!</v>
      </c>
      <c r="AQ56" s="250" t="e">
        <f>+SUMIFS('[1]3.4'!$F$133:$F$202,'[1]3.4'!$D$133:$D$202,$AM56,'[1]3.4'!$E$133:$E$202,"")</f>
        <v>#VALUE!</v>
      </c>
      <c r="AR56" s="250" t="e">
        <f t="shared" si="1"/>
        <v>#VALUE!</v>
      </c>
      <c r="AT56" s="244" t="str">
        <f t="array" ref="AT56">IFERROR(INDEX([1]!Sanaudos[Saskaita],MATCH(1,('[1]3.4'!$AM56=[1]!Sanaudos[Kodas])*('[1]3.4'!AT$7='[1]2.SAN'!$M$4:$M$73),0)),"")</f>
        <v/>
      </c>
      <c r="AU56" s="244" t="str">
        <f t="array" ref="AU56">IFERROR(INDEX([1]!Sanaudos[Saskaita],MATCH(1,('[1]3.4'!$AM56=[1]!Sanaudos[Kodas])*('[1]3.4'!AU$7='[1]2.SAN'!$M$4:$M$73),0)),"")</f>
        <v/>
      </c>
      <c r="AV56" s="244" t="str">
        <f t="array" ref="AV56">IFERROR(INDEX([1]!Sanaudos[Saskaita],MATCH(1,('[1]3.4'!$AM56=[1]!Sanaudos[Kodas])*('[1]3.4'!AV$7='[1]2.SAN'!$M$4:$M$73),0)),"")</f>
        <v/>
      </c>
      <c r="AW56" s="244" t="str">
        <f t="array" ref="AW56">IFERROR(INDEX([1]!Sanaudos[Saskaita],MATCH(1,('[1]3.4'!$AM56=[1]!Sanaudos[Kodas])*('[1]3.4'!AW$7='[1]2.SAN'!$M$4:$M$73),0)),"")</f>
        <v/>
      </c>
      <c r="AX56" s="244" t="str">
        <f t="array" ref="AX56">IFERROR(INDEX([1]!Sanaudos[Saskaita],MATCH(1,('[1]3.4'!$AM56=[1]!Sanaudos[Kodas])*('[1]3.4'!AX$7='[1]2.SAN'!$M$4:$M$73),0)),"")</f>
        <v/>
      </c>
      <c r="AY56" s="244" t="str">
        <f t="array" ref="AY56">IFERROR(INDEX([1]!Sanaudos[Saskaita],MATCH(1,('[1]3.4'!$AM56=[1]!Sanaudos[Kodas])*('[1]3.4'!AY$7='[1]2.SAN'!$M$4:$M$73),0)),"")</f>
        <v/>
      </c>
      <c r="AZ56" s="244" t="str">
        <f t="array" ref="AZ56">IFERROR(INDEX([1]!Sanaudos[Saskaita],MATCH(1,('[1]3.4'!$AM56=[1]!Sanaudos[Kodas])*('[1]3.4'!AZ$7='[1]2.SAN'!$M$4:$M$73),0)),"")</f>
        <v/>
      </c>
      <c r="BA56" s="244" t="str">
        <f t="array" ref="BA56">IFERROR(INDEX([1]!Sanaudos[Saskaita],MATCH(1,('[1]3.4'!$AM56=[1]!Sanaudos[Kodas])*('[1]3.4'!BA$7='[1]2.SAN'!$M$4:$M$73),0)),"")</f>
        <v/>
      </c>
      <c r="BB56" s="244" t="str">
        <f t="array" ref="BB56">IFERROR(INDEX([1]!Sanaudos[Saskaita],MATCH(1,('[1]3.4'!$AM56=[1]!Sanaudos[Kodas])*('[1]3.4'!BB$7='[1]2.SAN'!$M$4:$M$73),0)),"")</f>
        <v/>
      </c>
      <c r="BC56" s="244" t="str">
        <f t="array" ref="BC56">IFERROR(INDEX([1]!Sanaudos[Saskaita],MATCH(1,('[1]3.4'!$AM56=[1]!Sanaudos[Kodas])*('[1]3.4'!BC$7='[1]2.SAN'!$M$4:$M$73),0)),"")</f>
        <v/>
      </c>
      <c r="BD56" s="244" t="str">
        <f t="array" ref="BD56">IFERROR(INDEX([1]!Sanaudos[Saskaita],MATCH(1,('[1]3.4'!$AM56=[1]!Sanaudos[Kodas])*('[1]3.4'!BD$7='[1]2.SAN'!$M$4:$M$73),0)),"")</f>
        <v/>
      </c>
      <c r="BE56" s="244" t="str">
        <f t="array" ref="BE56">IFERROR(INDEX([1]!Sanaudos[Saskaita],MATCH(1,('[1]3.4'!$AM56=[1]!Sanaudos[Kodas])*('[1]3.4'!BE$7='[1]2.SAN'!$M$4:$M$73),0)),"")</f>
        <v/>
      </c>
      <c r="BF56" s="244" t="str">
        <f t="array" ref="BF56">IFERROR(INDEX([1]!Sanaudos[Saskaita],MATCH(1,('[1]3.4'!$AM56=[1]!Sanaudos[Kodas])*('[1]3.4'!BF$7='[1]2.SAN'!$M$4:$M$73),0)),"")</f>
        <v/>
      </c>
      <c r="BG56" s="244" t="str">
        <f t="array" ref="BG56">IFERROR(INDEX([1]!Sanaudos[Saskaita],MATCH(1,('[1]3.4'!$AM56=[1]!Sanaudos[Kodas])*('[1]3.4'!BG$7='[1]2.SAN'!$M$4:$M$73),0)),"")</f>
        <v/>
      </c>
      <c r="BH56" s="244" t="str">
        <f t="array" ref="BH56">IFERROR(INDEX([1]!Sanaudos[Saskaita],MATCH(1,('[1]3.4'!$AM56=[1]!Sanaudos[Kodas])*('[1]3.4'!BH$7='[1]2.SAN'!$M$4:$M$73),0)),"")</f>
        <v/>
      </c>
      <c r="BI56" s="244" t="str">
        <f t="array" ref="BI56">IFERROR(INDEX([1]!Sanaudos[Saskaita],MATCH(1,('[1]3.4'!$AM56=[1]!Sanaudos[Kodas])*('[1]3.4'!BI$7='[1]2.SAN'!$M$4:$M$73),0)),"")</f>
        <v/>
      </c>
      <c r="BJ56" s="244" t="str">
        <f t="array" ref="BJ56">IFERROR(INDEX([1]!Sanaudos[Saskaita],MATCH(1,('[1]3.4'!$AM56=[1]!Sanaudos[Kodas])*('[1]3.4'!BJ$7='[1]2.SAN'!$M$4:$M$73),0)),"")</f>
        <v/>
      </c>
      <c r="BK56" s="244" t="str">
        <f t="array" ref="BK56">IFERROR(INDEX([1]!Sanaudos[Saskaita],MATCH(1,('[1]3.4'!$AM56=[1]!Sanaudos[Kodas])*('[1]3.4'!BK$7='[1]2.SAN'!$M$4:$M$73),0)),"")</f>
        <v/>
      </c>
      <c r="BL56" s="244" t="str">
        <f t="array" ref="BL56">IFERROR(INDEX([1]!Sanaudos[Saskaita],MATCH(1,('[1]3.4'!$AM56=[1]!Sanaudos[Kodas])*('[1]3.4'!BL$7='[1]2.SAN'!$M$4:$M$73),0)),"")</f>
        <v/>
      </c>
      <c r="BM56" s="244" t="str">
        <f t="array" ref="BM56">IFERROR(INDEX([1]!Sanaudos[Saskaita],MATCH(1,('[1]3.4'!$AM56=[1]!Sanaudos[Kodas])*('[1]3.4'!BM$7='[1]2.SAN'!$M$4:$M$73),0)),"")</f>
        <v/>
      </c>
      <c r="BN56" s="244" t="str">
        <f t="array" ref="BN56">IFERROR(INDEX([1]!Sanaudos[Saskaita],MATCH(1,('[1]3.4'!$AM56=[1]!Sanaudos[Kodas])*('[1]3.4'!BN$7='[1]2.SAN'!$M$4:$M$73),0)),"")</f>
        <v/>
      </c>
      <c r="BO56" s="244" t="str">
        <f t="array" ref="BO56">IFERROR(INDEX([1]!Sanaudos[Saskaita],MATCH(1,('[1]3.4'!$AM56=[1]!Sanaudos[Kodas])*('[1]3.4'!BO$7='[1]2.SAN'!$M$4:$M$73),0)),"")</f>
        <v/>
      </c>
      <c r="BP56" s="244" t="str">
        <f t="array" ref="BP56">IFERROR(INDEX([1]!Sanaudos[Saskaita],MATCH(1,('[1]3.4'!$AM56=[1]!Sanaudos[Kodas])*('[1]3.4'!BP$7='[1]2.SAN'!$M$4:$M$73),0)),"")</f>
        <v/>
      </c>
      <c r="BQ56" s="244" t="str">
        <f t="array" ref="BQ56">IFERROR(INDEX([1]!Sanaudos[Saskaita],MATCH(1,('[1]3.4'!$AM56=[1]!Sanaudos[Kodas])*('[1]3.4'!BQ$7='[1]2.SAN'!$M$4:$M$73),0)),"")</f>
        <v/>
      </c>
      <c r="BR56" s="244" t="str">
        <f t="array" ref="BR56">IFERROR(INDEX([1]!Sanaudos[Saskaita],MATCH(1,('[1]3.4'!$AM56=[1]!Sanaudos[Kodas])*('[1]3.4'!BR$7='[1]2.SAN'!$M$4:$M$73),0)),"")</f>
        <v/>
      </c>
      <c r="BS56" s="244" t="str">
        <f t="array" ref="BS56">IFERROR(INDEX([1]!Sanaudos[Saskaita],MATCH(1,('[1]3.4'!$AM56=[1]!Sanaudos[Kodas])*('[1]3.4'!BS$7='[1]2.SAN'!$M$4:$M$73),0)),"")</f>
        <v/>
      </c>
      <c r="BT56" s="244" t="str">
        <f t="array" ref="BT56">IFERROR(INDEX([1]!Sanaudos[Saskaita],MATCH(1,('[1]3.4'!$AM56=[1]!Sanaudos[Kodas])*('[1]3.4'!BT$7='[1]2.SAN'!$M$4:$M$73),0)),"")</f>
        <v/>
      </c>
      <c r="BU56" s="244" t="str">
        <f t="array" ref="BU56">IFERROR(INDEX([1]!Sanaudos[Saskaita],MATCH(1,('[1]3.4'!$AM56=[1]!Sanaudos[Kodas])*('[1]3.4'!BU$7='[1]2.SAN'!$M$4:$M$73),0)),"")</f>
        <v/>
      </c>
      <c r="BV56" s="244" t="str">
        <f t="array" ref="BV56">IFERROR(INDEX([1]!Sanaudos[Saskaita],MATCH(1,('[1]3.4'!$AM56=[1]!Sanaudos[Kodas])*('[1]3.4'!BV$7='[1]2.SAN'!$M$4:$M$73),0)),"")</f>
        <v/>
      </c>
      <c r="BW56" s="244" t="str">
        <f t="array" ref="BW56">IFERROR(INDEX([1]!Sanaudos[Saskaita],MATCH(1,('[1]3.4'!$AM56=[1]!Sanaudos[Kodas])*('[1]3.4'!BW$7='[1]2.SAN'!$M$4:$M$73),0)),"")</f>
        <v/>
      </c>
      <c r="BX56" s="244" t="str">
        <f t="array" ref="BX56">IFERROR(INDEX([1]!Sanaudos[Saskaita],MATCH(1,('[1]3.4'!$AM56=[1]!Sanaudos[Kodas])*('[1]3.4'!BX$7='[1]2.SAN'!$M$4:$M$73),0)),"")</f>
        <v/>
      </c>
      <c r="BY56" s="244" t="str">
        <f t="array" ref="BY56">IFERROR(INDEX([1]!Sanaudos[Saskaita],MATCH(1,('[1]3.4'!$AM56=[1]!Sanaudos[Kodas])*('[1]3.4'!BY$7='[1]2.SAN'!$M$4:$M$73),0)),"")</f>
        <v/>
      </c>
      <c r="BZ56" s="244" t="str">
        <f t="array" ref="BZ56">IFERROR(INDEX([1]!Sanaudos[Saskaita],MATCH(1,('[1]3.4'!$AM56=[1]!Sanaudos[Kodas])*('[1]3.4'!BZ$7='[1]2.SAN'!$M$4:$M$73),0)),"")</f>
        <v/>
      </c>
      <c r="CA56" s="244" t="str">
        <f t="array" ref="CA56">IFERROR(INDEX([1]!Sanaudos[Saskaita],MATCH(1,('[1]3.4'!$AM56=[1]!Sanaudos[Kodas])*('[1]3.4'!CA$7='[1]2.SAN'!$M$4:$M$73),0)),"")</f>
        <v/>
      </c>
      <c r="CB56" s="244" t="str">
        <f t="array" ref="CB56">IFERROR(INDEX([1]!Sanaudos[Saskaita],MATCH(1,('[1]3.4'!$AM56=[1]!Sanaudos[Kodas])*('[1]3.4'!CB$7='[1]2.SAN'!$M$4:$M$73),0)),"")</f>
        <v/>
      </c>
      <c r="CC56" s="244" t="str">
        <f t="array" ref="CC56">IFERROR(INDEX([1]!Sanaudos[Saskaita],MATCH(1,('[1]3.4'!$AM56=[1]!Sanaudos[Kodas])*('[1]3.4'!CC$7='[1]2.SAN'!$M$4:$M$73),0)),"")</f>
        <v/>
      </c>
      <c r="CD56" s="244" t="str">
        <f t="array" ref="CD56">IFERROR(INDEX([1]!Sanaudos[Saskaita],MATCH(1,('[1]3.4'!$AM56=[1]!Sanaudos[Kodas])*('[1]3.4'!CD$7='[1]2.SAN'!$M$4:$M$73),0)),"")</f>
        <v/>
      </c>
      <c r="CE56" s="244" t="str">
        <f t="array" ref="CE56">IFERROR(INDEX([1]!Sanaudos[Saskaita],MATCH(1,('[1]3.4'!$AM56=[1]!Sanaudos[Kodas])*('[1]3.4'!CE$7='[1]2.SAN'!$M$4:$M$73),0)),"")</f>
        <v/>
      </c>
      <c r="CF56" s="244" t="str">
        <f t="array" ref="CF56">IFERROR(INDEX([1]!Sanaudos[Saskaita],MATCH(1,('[1]3.4'!$AM56=[1]!Sanaudos[Kodas])*('[1]3.4'!CF$7='[1]2.SAN'!$M$4:$M$73),0)),"")</f>
        <v/>
      </c>
      <c r="CG56" s="244" t="str">
        <f t="array" ref="CG56">IFERROR(INDEX([1]!Sanaudos[Saskaita],MATCH(1,('[1]3.4'!$AM56=[1]!Sanaudos[Kodas])*('[1]3.4'!CG$7='[1]2.SAN'!$M$4:$M$73),0)),"")</f>
        <v/>
      </c>
      <c r="CH56" s="244" t="str">
        <f t="array" ref="CH56">IFERROR(INDEX([1]!Sanaudos[Saskaita],MATCH(1,('[1]3.4'!$AM56=[1]!Sanaudos[Kodas])*('[1]3.4'!CH$7='[1]2.SAN'!$M$4:$M$73),0)),"")</f>
        <v/>
      </c>
      <c r="CI56" s="244" t="str">
        <f t="array" ref="CI56">IFERROR(INDEX([1]!Sanaudos[Saskaita],MATCH(1,('[1]3.4'!$AM56=[1]!Sanaudos[Kodas])*('[1]3.4'!CI$7='[1]2.SAN'!$M$4:$M$73),0)),"")</f>
        <v/>
      </c>
      <c r="CJ56" s="244" t="str">
        <f t="array" ref="CJ56">IFERROR(INDEX([1]!Sanaudos[Saskaita],MATCH(1,('[1]3.4'!$AM56=[1]!Sanaudos[Kodas])*('[1]3.4'!CJ$7='[1]2.SAN'!$M$4:$M$73),0)),"")</f>
        <v/>
      </c>
      <c r="CK56" s="244" t="str">
        <f t="array" ref="CK56">IFERROR(INDEX([1]!Sanaudos[Saskaita],MATCH(1,('[1]3.4'!$AM56=[1]!Sanaudos[Kodas])*('[1]3.4'!CK$7='[1]2.SAN'!$M$4:$M$73),0)),"")</f>
        <v/>
      </c>
      <c r="CL56" s="244" t="str">
        <f t="array" ref="CL56">IFERROR(INDEX([1]!Sanaudos[Saskaita],MATCH(1,('[1]3.4'!$AM56=[1]!Sanaudos[Kodas])*('[1]3.4'!CL$7='[1]2.SAN'!$M$4:$M$73),0)),"")</f>
        <v/>
      </c>
      <c r="CM56" s="244" t="str">
        <f t="array" ref="CM56">IFERROR(INDEX([1]!Sanaudos[Saskaita],MATCH(1,('[1]3.4'!$AM56=[1]!Sanaudos[Kodas])*('[1]3.4'!CM$7='[1]2.SAN'!$M$4:$M$73),0)),"")</f>
        <v/>
      </c>
      <c r="CN56" s="244" t="str">
        <f t="array" ref="CN56">IFERROR(INDEX([1]!Sanaudos[Saskaita],MATCH(1,('[1]3.4'!$AM56=[1]!Sanaudos[Kodas])*('[1]3.4'!CN$7='[1]2.SAN'!$M$4:$M$73),0)),"")</f>
        <v/>
      </c>
      <c r="CO56" s="244" t="str">
        <f t="array" ref="CO56">IFERROR(INDEX([1]!Sanaudos[Saskaita],MATCH(1,('[1]3.4'!$AM56=[1]!Sanaudos[Kodas])*('[1]3.4'!CO$7='[1]2.SAN'!$M$4:$M$73),0)),"")</f>
        <v/>
      </c>
      <c r="CP56" s="244" t="str">
        <f t="array" ref="CP56">IFERROR(INDEX([1]!Sanaudos[Saskaita],MATCH(1,('[1]3.4'!$AM56=[1]!Sanaudos[Kodas])*('[1]3.4'!CP$7='[1]2.SAN'!$M$4:$M$73),0)),"")</f>
        <v/>
      </c>
      <c r="CQ56" s="244" t="str">
        <f t="array" ref="CQ56">IFERROR(INDEX([1]!Sanaudos[Saskaita],MATCH(1,('[1]3.4'!$AM56=[1]!Sanaudos[Kodas])*('[1]3.4'!CQ$7='[1]2.SAN'!$M$4:$M$73),0)),"")</f>
        <v/>
      </c>
      <c r="CR56" s="244" t="str">
        <f t="array" ref="CR56">IFERROR(INDEX([1]!Sanaudos[Saskaita],MATCH(1,('[1]3.4'!$AM56=[1]!Sanaudos[Kodas])*('[1]3.4'!CR$7='[1]2.SAN'!$M$4:$M$73),0)),"")</f>
        <v/>
      </c>
      <c r="CS56" s="244" t="str">
        <f t="array" ref="CS56">IFERROR(INDEX([1]!Sanaudos[Saskaita],MATCH(1,('[1]3.4'!$AM56=[1]!Sanaudos[Kodas])*('[1]3.4'!CS$7='[1]2.SAN'!$M$4:$M$73),0)),"")</f>
        <v/>
      </c>
      <c r="CT56" s="244" t="str">
        <f t="array" ref="CT56">IFERROR(INDEX([1]!Sanaudos[Saskaita],MATCH(1,('[1]3.4'!$AM56=[1]!Sanaudos[Kodas])*('[1]3.4'!CT$7='[1]2.SAN'!$M$4:$M$73),0)),"")</f>
        <v/>
      </c>
      <c r="CU56" s="244" t="str">
        <f t="array" ref="CU56">IFERROR(INDEX([1]!Sanaudos[Saskaita],MATCH(1,('[1]3.4'!$AM56=[1]!Sanaudos[Kodas])*('[1]3.4'!CU$7='[1]2.SAN'!$M$4:$M$73),0)),"")</f>
        <v/>
      </c>
      <c r="CV56" s="244" t="str">
        <f t="array" ref="CV56">IFERROR(INDEX([1]!Sanaudos[Saskaita],MATCH(1,('[1]3.4'!$AM56=[1]!Sanaudos[Kodas])*('[1]3.4'!CV$7='[1]2.SAN'!$M$4:$M$73),0)),"")</f>
        <v/>
      </c>
      <c r="CW56" s="244" t="str">
        <f t="array" ref="CW56">IFERROR(INDEX([1]!Sanaudos[Saskaita],MATCH(1,('[1]3.4'!$AM56=[1]!Sanaudos[Kodas])*('[1]3.4'!CW$7='[1]2.SAN'!$M$4:$M$73),0)),"")</f>
        <v/>
      </c>
      <c r="CX56" s="244" t="str">
        <f t="array" ref="CX56">IFERROR(INDEX([1]!Sanaudos[Saskaita],MATCH(1,('[1]3.4'!$AM56=[1]!Sanaudos[Kodas])*('[1]3.4'!CX$7='[1]2.SAN'!$M$4:$M$73),0)),"")</f>
        <v/>
      </c>
      <c r="CY56" s="244" t="str">
        <f t="array" ref="CY56">IFERROR(INDEX([1]!Sanaudos[Saskaita],MATCH(1,('[1]3.4'!$AM56=[1]!Sanaudos[Kodas])*('[1]3.4'!CY$7='[1]2.SAN'!$M$4:$M$73),0)),"")</f>
        <v/>
      </c>
      <c r="CZ56" s="244" t="str">
        <f t="array" ref="CZ56">IFERROR(INDEX([1]!Sanaudos[Saskaita],MATCH(1,('[1]3.4'!$AM56=[1]!Sanaudos[Kodas])*('[1]3.4'!CZ$7='[1]2.SAN'!$M$4:$M$73),0)),"")</f>
        <v/>
      </c>
      <c r="DA56" s="244" t="str">
        <f t="array" ref="DA56">IFERROR(INDEX([1]!Sanaudos[Saskaita],MATCH(1,('[1]3.4'!$AM56=[1]!Sanaudos[Kodas])*('[1]3.4'!DA$7='[1]2.SAN'!$M$4:$M$73),0)),"")</f>
        <v/>
      </c>
      <c r="DB56" s="244" t="str">
        <f t="array" ref="DB56">IFERROR(INDEX([1]!Sanaudos[Saskaita],MATCH(1,('[1]3.4'!$AM56=[1]!Sanaudos[Kodas])*('[1]3.4'!DB$7='[1]2.SAN'!$M$4:$M$73),0)),"")</f>
        <v/>
      </c>
      <c r="DC56" s="244" t="str">
        <f t="array" ref="DC56">IFERROR(INDEX([1]!Sanaudos[Saskaita],MATCH(1,('[1]3.4'!$AM56=[1]!Sanaudos[Kodas])*('[1]3.4'!DC$7='[1]2.SAN'!$M$4:$M$73),0)),"")</f>
        <v/>
      </c>
      <c r="DD56" s="244" t="str">
        <f t="array" ref="DD56">IFERROR(INDEX([1]!Sanaudos[Saskaita],MATCH(1,('[1]3.4'!$AM56=[1]!Sanaudos[Kodas])*('[1]3.4'!DD$7='[1]2.SAN'!$M$4:$M$73),0)),"")</f>
        <v/>
      </c>
      <c r="DE56" s="244" t="str">
        <f t="array" ref="DE56">IFERROR(INDEX([1]!Sanaudos[Saskaita],MATCH(1,('[1]3.4'!$AM56=[1]!Sanaudos[Kodas])*('[1]3.4'!DE$7='[1]2.SAN'!$M$4:$M$73),0)),"")</f>
        <v/>
      </c>
      <c r="DF56" s="244" t="str">
        <f t="array" ref="DF56">IFERROR(INDEX([1]!Sanaudos[Saskaita],MATCH(1,('[1]3.4'!$AM56=[1]!Sanaudos[Kodas])*('[1]3.4'!DF$7='[1]2.SAN'!$M$4:$M$73),0)),"")</f>
        <v/>
      </c>
      <c r="DG56" s="244" t="str">
        <f t="array" ref="DG56">IFERROR(INDEX([1]!Sanaudos[Saskaita],MATCH(1,('[1]3.4'!$AM56=[1]!Sanaudos[Kodas])*('[1]3.4'!DG$7='[1]2.SAN'!$M$4:$M$73),0)),"")</f>
        <v/>
      </c>
      <c r="DH56" s="244" t="str">
        <f t="array" ref="DH56">IFERROR(INDEX([1]!Sanaudos[Saskaita],MATCH(1,('[1]3.4'!$AM56=[1]!Sanaudos[Kodas])*('[1]3.4'!DH$7='[1]2.SAN'!$M$4:$M$73),0)),"")</f>
        <v/>
      </c>
      <c r="DI56" s="244" t="str">
        <f t="array" ref="DI56">IFERROR(INDEX([1]!Sanaudos[Saskaita],MATCH(1,('[1]3.4'!$AM56=[1]!Sanaudos[Kodas])*('[1]3.4'!DI$7='[1]2.SAN'!$M$4:$M$73),0)),"")</f>
        <v/>
      </c>
      <c r="DJ56" s="244" t="str">
        <f t="array" ref="DJ56">IFERROR(INDEX([1]!Sanaudos[Saskaita],MATCH(1,('[1]3.4'!$AM56=[1]!Sanaudos[Kodas])*('[1]3.4'!DJ$7='[1]2.SAN'!$M$4:$M$73),0)),"")</f>
        <v/>
      </c>
      <c r="DK56" s="244" t="str">
        <f t="array" ref="DK56">IFERROR(INDEX([1]!Sanaudos[Saskaita],MATCH(1,('[1]3.4'!$AM56=[1]!Sanaudos[Kodas])*('[1]3.4'!DK$7='[1]2.SAN'!$M$4:$M$73),0)),"")</f>
        <v/>
      </c>
      <c r="DL56" s="244" t="str">
        <f t="array" ref="DL56">IFERROR(INDEX([1]!Sanaudos[Saskaita],MATCH(1,('[1]3.4'!$AM56=[1]!Sanaudos[Kodas])*('[1]3.4'!DL$7='[1]2.SAN'!$M$4:$M$73),0)),"")</f>
        <v/>
      </c>
      <c r="DM56" s="244" t="str">
        <f t="array" ref="DM56">IFERROR(INDEX([1]!Sanaudos[Saskaita],MATCH(1,('[1]3.4'!$AM56=[1]!Sanaudos[Kodas])*('[1]3.4'!DM$7='[1]2.SAN'!$M$4:$M$73),0)),"")</f>
        <v/>
      </c>
      <c r="DN56" s="244" t="str">
        <f t="array" ref="DN56">IFERROR(INDEX([1]!Sanaudos[Saskaita],MATCH(1,('[1]3.4'!$AM56=[1]!Sanaudos[Kodas])*('[1]3.4'!DN$7='[1]2.SAN'!$M$4:$M$73),0)),"")</f>
        <v/>
      </c>
      <c r="DO56" s="244" t="str">
        <f t="array" ref="DO56">IFERROR(INDEX([1]!Sanaudos[Saskaita],MATCH(1,('[1]3.4'!$AM56=[1]!Sanaudos[Kodas])*('[1]3.4'!DO$7='[1]2.SAN'!$M$4:$M$73),0)),"")</f>
        <v/>
      </c>
      <c r="DP56" s="244" t="str">
        <f t="array" ref="DP56">IFERROR(INDEX([1]!Sanaudos[Saskaita],MATCH(1,('[1]3.4'!$AM56=[1]!Sanaudos[Kodas])*('[1]3.4'!DP$7='[1]2.SAN'!$M$4:$M$73),0)),"")</f>
        <v/>
      </c>
      <c r="DQ56" s="244" t="str">
        <f t="array" ref="DQ56">IFERROR(INDEX([1]!Sanaudos[Saskaita],MATCH(1,('[1]3.4'!$AM56=[1]!Sanaudos[Kodas])*('[1]3.4'!DQ$7='[1]2.SAN'!$M$4:$M$73),0)),"")</f>
        <v/>
      </c>
      <c r="DR56" s="244" t="str">
        <f t="array" ref="DR56">IFERROR(INDEX([1]!Sanaudos[Saskaita],MATCH(1,('[1]3.4'!$AM56=[1]!Sanaudos[Kodas])*('[1]3.4'!DR$7='[1]2.SAN'!$M$4:$M$73),0)),"")</f>
        <v/>
      </c>
      <c r="DS56" s="244" t="str">
        <f t="array" ref="DS56">IFERROR(INDEX([1]!Sanaudos[Saskaita],MATCH(1,('[1]3.4'!$AM56=[1]!Sanaudos[Kodas])*('[1]3.4'!DS$7='[1]2.SAN'!$M$4:$M$73),0)),"")</f>
        <v/>
      </c>
      <c r="DT56" s="244" t="str">
        <f t="array" ref="DT56">IFERROR(INDEX([1]!Sanaudos[Saskaita],MATCH(1,('[1]3.4'!$AM56=[1]!Sanaudos[Kodas])*('[1]3.4'!DT$7='[1]2.SAN'!$M$4:$M$73),0)),"")</f>
        <v/>
      </c>
      <c r="DU56" s="244" t="str">
        <f t="array" ref="DU56">IFERROR(INDEX([1]!Sanaudos[Saskaita],MATCH(1,('[1]3.4'!$AM56=[1]!Sanaudos[Kodas])*('[1]3.4'!DU$7='[1]2.SAN'!$M$4:$M$73),0)),"")</f>
        <v/>
      </c>
      <c r="DV56" s="244" t="str">
        <f t="array" ref="DV56">IFERROR(INDEX([1]!Sanaudos[Saskaita],MATCH(1,('[1]3.4'!$AM56=[1]!Sanaudos[Kodas])*('[1]3.4'!DV$7='[1]2.SAN'!$M$4:$M$73),0)),"")</f>
        <v/>
      </c>
      <c r="DW56" s="244" t="str">
        <f t="array" ref="DW56">IFERROR(INDEX([1]!Sanaudos[Saskaita],MATCH(1,('[1]3.4'!$AM56=[1]!Sanaudos[Kodas])*('[1]3.4'!DW$7='[1]2.SAN'!$M$4:$M$73),0)),"")</f>
        <v/>
      </c>
      <c r="DX56" s="244" t="str">
        <f t="array" ref="DX56">IFERROR(INDEX([1]!Sanaudos[Saskaita],MATCH(1,('[1]3.4'!$AM56=[1]!Sanaudos[Kodas])*('[1]3.4'!DX$7='[1]2.SAN'!$M$4:$M$73),0)),"")</f>
        <v/>
      </c>
      <c r="DY56" s="244" t="str">
        <f t="array" ref="DY56">IFERROR(INDEX([1]!Sanaudos[Saskaita],MATCH(1,('[1]3.4'!$AM56=[1]!Sanaudos[Kodas])*('[1]3.4'!DY$7='[1]2.SAN'!$M$4:$M$73),0)),"")</f>
        <v/>
      </c>
      <c r="DZ56" s="244" t="str">
        <f t="array" ref="DZ56">IFERROR(INDEX([1]!Sanaudos[Saskaita],MATCH(1,('[1]3.4'!$AM56=[1]!Sanaudos[Kodas])*('[1]3.4'!DZ$7='[1]2.SAN'!$M$4:$M$73),0)),"")</f>
        <v/>
      </c>
      <c r="EA56" s="244" t="str">
        <f t="array" ref="EA56">IFERROR(INDEX([1]!Sanaudos[Saskaita],MATCH(1,('[1]3.4'!$AM56=[1]!Sanaudos[Kodas])*('[1]3.4'!EA$7='[1]2.SAN'!$M$4:$M$73),0)),"")</f>
        <v/>
      </c>
      <c r="EB56" s="244" t="str">
        <f t="array" ref="EB56">IFERROR(INDEX([1]!Sanaudos[Saskaita],MATCH(1,('[1]3.4'!$AM56=[1]!Sanaudos[Kodas])*('[1]3.4'!EB$7='[1]2.SAN'!$M$4:$M$73),0)),"")</f>
        <v/>
      </c>
      <c r="EC56" s="244" t="str">
        <f t="array" ref="EC56">IFERROR(INDEX([1]!Sanaudos[Saskaita],MATCH(1,('[1]3.4'!$AM56=[1]!Sanaudos[Kodas])*('[1]3.4'!EC$7='[1]2.SAN'!$M$4:$M$73),0)),"")</f>
        <v/>
      </c>
      <c r="ED56" s="244" t="str">
        <f t="array" ref="ED56">IFERROR(INDEX([1]!Sanaudos[Saskaita],MATCH(1,('[1]3.4'!$AM56=[1]!Sanaudos[Kodas])*('[1]3.4'!ED$7='[1]2.SAN'!$M$4:$M$73),0)),"")</f>
        <v/>
      </c>
      <c r="EE56" s="244" t="str">
        <f t="array" ref="EE56">IFERROR(INDEX([1]!Sanaudos[Saskaita],MATCH(1,('[1]3.4'!$AM56=[1]!Sanaudos[Kodas])*('[1]3.4'!EE$7='[1]2.SAN'!$M$4:$M$73),0)),"")</f>
        <v/>
      </c>
      <c r="EF56" s="244" t="str">
        <f t="array" ref="EF56">IFERROR(INDEX([1]!Sanaudos[Saskaita],MATCH(1,('[1]3.4'!$AM56=[1]!Sanaudos[Kodas])*('[1]3.4'!EF$7='[1]2.SAN'!$M$4:$M$73),0)),"")</f>
        <v/>
      </c>
      <c r="EG56" s="244" t="str">
        <f t="array" ref="EG56">IFERROR(INDEX([1]!Sanaudos[Saskaita],MATCH(1,('[1]3.4'!$AM56=[1]!Sanaudos[Kodas])*('[1]3.4'!EG$7='[1]2.SAN'!$M$4:$M$73),0)),"")</f>
        <v/>
      </c>
      <c r="EH56" s="244" t="str">
        <f t="array" ref="EH56">IFERROR(INDEX([1]!Sanaudos[Saskaita],MATCH(1,('[1]3.4'!$AM56=[1]!Sanaudos[Kodas])*('[1]3.4'!EH$7='[1]2.SAN'!$M$4:$M$73),0)),"")</f>
        <v/>
      </c>
      <c r="EI56" s="244" t="str">
        <f t="array" ref="EI56">IFERROR(INDEX([1]!Sanaudos[Saskaita],MATCH(1,('[1]3.4'!$AM56=[1]!Sanaudos[Kodas])*('[1]3.4'!EI$7='[1]2.SAN'!$M$4:$M$73),0)),"")</f>
        <v/>
      </c>
      <c r="EJ56" s="244" t="str">
        <f t="array" ref="EJ56">IFERROR(INDEX([1]!Sanaudos[Saskaita],MATCH(1,('[1]3.4'!$AM56=[1]!Sanaudos[Kodas])*('[1]3.4'!EJ$7='[1]2.SAN'!$M$4:$M$73),0)),"")</f>
        <v/>
      </c>
      <c r="EK56" s="244" t="str">
        <f t="array" ref="EK56">IFERROR(INDEX([1]!Sanaudos[Saskaita],MATCH(1,('[1]3.4'!$AM56=[1]!Sanaudos[Kodas])*('[1]3.4'!EK$7='[1]2.SAN'!$M$4:$M$73),0)),"")</f>
        <v/>
      </c>
      <c r="EL56" s="244" t="str">
        <f t="array" ref="EL56">IFERROR(INDEX([1]!Sanaudos[Saskaita],MATCH(1,('[1]3.4'!$AM56=[1]!Sanaudos[Kodas])*('[1]3.4'!EL$7='[1]2.SAN'!$M$4:$M$73),0)),"")</f>
        <v/>
      </c>
      <c r="EM56" s="244" t="str">
        <f t="array" ref="EM56">IFERROR(INDEX([1]!Sanaudos[Saskaita],MATCH(1,('[1]3.4'!$AM56=[1]!Sanaudos[Kodas])*('[1]3.4'!EM$7='[1]2.SAN'!$M$4:$M$73),0)),"")</f>
        <v/>
      </c>
      <c r="EN56" s="244" t="str">
        <f t="array" ref="EN56">IFERROR(INDEX([1]!Sanaudos[Saskaita],MATCH(1,('[1]3.4'!$AM56=[1]!Sanaudos[Kodas])*('[1]3.4'!EN$7='[1]2.SAN'!$M$4:$M$73),0)),"")</f>
        <v/>
      </c>
      <c r="EO56" s="244" t="str">
        <f t="array" ref="EO56">IFERROR(INDEX([1]!Sanaudos[Saskaita],MATCH(1,('[1]3.4'!$AM56=[1]!Sanaudos[Kodas])*('[1]3.4'!EO$7='[1]2.SAN'!$M$4:$M$73),0)),"")</f>
        <v/>
      </c>
      <c r="EP56" s="244" t="str">
        <f t="array" ref="EP56">IFERROR(INDEX([1]!Sanaudos[Saskaita],MATCH(1,('[1]3.4'!$AM56=[1]!Sanaudos[Kodas])*('[1]3.4'!EP$7='[1]2.SAN'!$M$4:$M$73),0)),"")</f>
        <v/>
      </c>
      <c r="EQ56" s="244" t="str">
        <f t="array" ref="EQ56">IFERROR(INDEX([1]!Sanaudos[Saskaita],MATCH(1,('[1]3.4'!$AM56=[1]!Sanaudos[Kodas])*('[1]3.4'!EQ$7='[1]2.SAN'!$M$4:$M$73),0)),"")</f>
        <v/>
      </c>
      <c r="ER56" s="244" t="str">
        <f t="array" ref="ER56">IFERROR(INDEX([1]!Sanaudos[Saskaita],MATCH(1,('[1]3.4'!$AM56=[1]!Sanaudos[Kodas])*('[1]3.4'!ER$7='[1]2.SAN'!$M$4:$M$73),0)),"")</f>
        <v/>
      </c>
      <c r="ES56" s="244" t="str">
        <f t="array" ref="ES56">IFERROR(INDEX([1]!Sanaudos[Saskaita],MATCH(1,('[1]3.4'!$AM56=[1]!Sanaudos[Kodas])*('[1]3.4'!ES$7='[1]2.SAN'!$M$4:$M$73),0)),"")</f>
        <v/>
      </c>
      <c r="ET56" s="244" t="str">
        <f t="array" ref="ET56">IFERROR(INDEX([1]!Sanaudos[Saskaita],MATCH(1,('[1]3.4'!$AM56=[1]!Sanaudos[Kodas])*('[1]3.4'!ET$7='[1]2.SAN'!$M$4:$M$73),0)),"")</f>
        <v/>
      </c>
      <c r="EU56" s="244" t="str">
        <f t="array" ref="EU56">IFERROR(INDEX([1]!Sanaudos[Saskaita],MATCH(1,('[1]3.4'!$AM56=[1]!Sanaudos[Kodas])*('[1]3.4'!EU$7='[1]2.SAN'!$M$4:$M$73),0)),"")</f>
        <v/>
      </c>
      <c r="EV56" s="244" t="str">
        <f t="array" ref="EV56">IFERROR(INDEX([1]!Sanaudos[Saskaita],MATCH(1,('[1]3.4'!$AM56=[1]!Sanaudos[Kodas])*('[1]3.4'!EV$7='[1]2.SAN'!$M$4:$M$73),0)),"")</f>
        <v/>
      </c>
      <c r="EW56" s="244" t="str">
        <f t="array" ref="EW56">IFERROR(INDEX([1]!Sanaudos[Saskaita],MATCH(1,('[1]3.4'!$AM56=[1]!Sanaudos[Kodas])*('[1]3.4'!EW$7='[1]2.SAN'!$M$4:$M$73),0)),"")</f>
        <v/>
      </c>
      <c r="EX56" s="244" t="str">
        <f t="array" ref="EX56">IFERROR(INDEX([1]!Sanaudos[Saskaita],MATCH(1,('[1]3.4'!$AM56=[1]!Sanaudos[Kodas])*('[1]3.4'!EX$7='[1]2.SAN'!$M$4:$M$73),0)),"")</f>
        <v/>
      </c>
      <c r="EY56" s="244" t="str">
        <f t="array" ref="EY56">IFERROR(INDEX([1]!Sanaudos[Saskaita],MATCH(1,('[1]3.4'!$AM56=[1]!Sanaudos[Kodas])*('[1]3.4'!EY$7='[1]2.SAN'!$M$4:$M$73),0)),"")</f>
        <v/>
      </c>
      <c r="EZ56" s="244" t="str">
        <f t="array" ref="EZ56">IFERROR(INDEX([1]!Sanaudos[Saskaita],MATCH(1,('[1]3.4'!$AM56=[1]!Sanaudos[Kodas])*('[1]3.4'!EZ$7='[1]2.SAN'!$M$4:$M$73),0)),"")</f>
        <v/>
      </c>
      <c r="FA56" s="244" t="str">
        <f t="array" ref="FA56">IFERROR(INDEX([1]!Sanaudos[Saskaita],MATCH(1,('[1]3.4'!$AM56=[1]!Sanaudos[Kodas])*('[1]3.4'!FA$7='[1]2.SAN'!$M$4:$M$73),0)),"")</f>
        <v/>
      </c>
      <c r="FB56" s="244" t="str">
        <f t="array" ref="FB56">IFERROR(INDEX([1]!Sanaudos[Saskaita],MATCH(1,('[1]3.4'!$AM56=[1]!Sanaudos[Kodas])*('[1]3.4'!FB$7='[1]2.SAN'!$M$4:$M$73),0)),"")</f>
        <v/>
      </c>
      <c r="FC56" s="244" t="str">
        <f t="array" ref="FC56">IFERROR(INDEX([1]!Sanaudos[Saskaita],MATCH(1,('[1]3.4'!$AM56=[1]!Sanaudos[Kodas])*('[1]3.4'!FC$7='[1]2.SAN'!$M$4:$M$73),0)),"")</f>
        <v/>
      </c>
      <c r="FD56" s="244" t="str">
        <f t="array" ref="FD56">IFERROR(INDEX([1]!Sanaudos[Saskaita],MATCH(1,('[1]3.4'!$AM56=[1]!Sanaudos[Kodas])*('[1]3.4'!FD$7='[1]2.SAN'!$M$4:$M$73),0)),"")</f>
        <v/>
      </c>
      <c r="FE56" s="244" t="str">
        <f t="array" ref="FE56">IFERROR(INDEX([1]!Sanaudos[Saskaita],MATCH(1,('[1]3.4'!$AM56=[1]!Sanaudos[Kodas])*('[1]3.4'!FE$7='[1]2.SAN'!$M$4:$M$73),0)),"")</f>
        <v/>
      </c>
      <c r="FF56" s="244" t="str">
        <f t="array" ref="FF56">IFERROR(INDEX([1]!Sanaudos[Saskaita],MATCH(1,('[1]3.4'!$AM56=[1]!Sanaudos[Kodas])*('[1]3.4'!FF$7='[1]2.SAN'!$M$4:$M$73),0)),"")</f>
        <v/>
      </c>
      <c r="FG56" s="244" t="str">
        <f t="array" ref="FG56">IFERROR(INDEX([1]!Sanaudos[Saskaita],MATCH(1,('[1]3.4'!$AM56=[1]!Sanaudos[Kodas])*('[1]3.4'!FG$7='[1]2.SAN'!$M$4:$M$73),0)),"")</f>
        <v/>
      </c>
      <c r="FH56" s="244" t="str">
        <f t="array" ref="FH56">IFERROR(INDEX([1]!Sanaudos[Saskaita],MATCH(1,('[1]3.4'!$AM56=[1]!Sanaudos[Kodas])*('[1]3.4'!FH$7='[1]2.SAN'!$M$4:$M$73),0)),"")</f>
        <v/>
      </c>
      <c r="FI56" s="244" t="str">
        <f t="array" ref="FI56">IFERROR(INDEX([1]!Sanaudos[Saskaita],MATCH(1,('[1]3.4'!$AM56=[1]!Sanaudos[Kodas])*('[1]3.4'!FI$7='[1]2.SAN'!$M$4:$M$73),0)),"")</f>
        <v/>
      </c>
      <c r="FJ56" s="244" t="str">
        <f t="array" ref="FJ56">IFERROR(INDEX([1]!Sanaudos[Saskaita],MATCH(1,('[1]3.4'!$AM56=[1]!Sanaudos[Kodas])*('[1]3.4'!FJ$7='[1]2.SAN'!$M$4:$M$73),0)),"")</f>
        <v/>
      </c>
      <c r="FK56" s="244" t="str">
        <f t="array" ref="FK56">IFERROR(INDEX([1]!Sanaudos[Saskaita],MATCH(1,('[1]3.4'!$AM56=[1]!Sanaudos[Kodas])*('[1]3.4'!FK$7='[1]2.SAN'!$M$4:$M$73),0)),"")</f>
        <v/>
      </c>
      <c r="FL56" s="244" t="str">
        <f t="array" ref="FL56">IFERROR(INDEX([1]!Sanaudos[Saskaita],MATCH(1,('[1]3.4'!$AM56=[1]!Sanaudos[Kodas])*('[1]3.4'!FL$7='[1]2.SAN'!$M$4:$M$73),0)),"")</f>
        <v/>
      </c>
      <c r="FM56" s="244" t="str">
        <f t="array" ref="FM56">IFERROR(INDEX([1]!Sanaudos[Saskaita],MATCH(1,('[1]3.4'!$AM56=[1]!Sanaudos[Kodas])*('[1]3.4'!FM$7='[1]2.SAN'!$M$4:$M$73),0)),"")</f>
        <v/>
      </c>
      <c r="FN56" s="244" t="str">
        <f t="array" ref="FN56">IFERROR(INDEX([1]!Sanaudos[Saskaita],MATCH(1,('[1]3.4'!$AM56=[1]!Sanaudos[Kodas])*('[1]3.4'!FN$7='[1]2.SAN'!$M$4:$M$73),0)),"")</f>
        <v/>
      </c>
      <c r="FO56" s="244" t="str">
        <f t="array" ref="FO56">IFERROR(INDEX([1]!Sanaudos[Saskaita],MATCH(1,('[1]3.4'!$AM56=[1]!Sanaudos[Kodas])*('[1]3.4'!FO$7='[1]2.SAN'!$M$4:$M$73),0)),"")</f>
        <v/>
      </c>
      <c r="FP56" s="244" t="str">
        <f t="array" ref="FP56">IFERROR(INDEX([1]!Sanaudos[Saskaita],MATCH(1,('[1]3.4'!$AM56=[1]!Sanaudos[Kodas])*('[1]3.4'!FP$7='[1]2.SAN'!$M$4:$M$73),0)),"")</f>
        <v/>
      </c>
      <c r="FQ56" s="244" t="str">
        <f t="array" ref="FQ56">IFERROR(INDEX([1]!Sanaudos[Saskaita],MATCH(1,('[1]3.4'!$AM56=[1]!Sanaudos[Kodas])*('[1]3.4'!FQ$7='[1]2.SAN'!$M$4:$M$73),0)),"")</f>
        <v/>
      </c>
      <c r="FR56" s="244" t="str">
        <f t="array" ref="FR56">IFERROR(INDEX([1]!Sanaudos[Saskaita],MATCH(1,('[1]3.4'!$AM56=[1]!Sanaudos[Kodas])*('[1]3.4'!FR$7='[1]2.SAN'!$M$4:$M$73),0)),"")</f>
        <v/>
      </c>
      <c r="FS56" s="244" t="str">
        <f t="array" ref="FS56">IFERROR(INDEX([1]!Sanaudos[Saskaita],MATCH(1,('[1]3.4'!$AM56=[1]!Sanaudos[Kodas])*('[1]3.4'!FS$7='[1]2.SAN'!$M$4:$M$73),0)),"")</f>
        <v/>
      </c>
      <c r="FT56" s="244" t="str">
        <f t="array" ref="FT56">IFERROR(INDEX([1]!Sanaudos[Saskaita],MATCH(1,('[1]3.4'!$AM56=[1]!Sanaudos[Kodas])*('[1]3.4'!FT$7='[1]2.SAN'!$M$4:$M$73),0)),"")</f>
        <v/>
      </c>
      <c r="FU56" s="244" t="str">
        <f t="array" ref="FU56">IFERROR(INDEX([1]!Sanaudos[Saskaita],MATCH(1,('[1]3.4'!$AM56=[1]!Sanaudos[Kodas])*('[1]3.4'!FU$7='[1]2.SAN'!$M$4:$M$73),0)),"")</f>
        <v/>
      </c>
      <c r="FV56" s="244" t="str">
        <f t="array" ref="FV56">IFERROR(INDEX([1]!Sanaudos[Saskaita],MATCH(1,('[1]3.4'!$AM56=[1]!Sanaudos[Kodas])*('[1]3.4'!FV$7='[1]2.SAN'!$M$4:$M$73),0)),"")</f>
        <v/>
      </c>
      <c r="FW56" s="244" t="str">
        <f t="array" ref="FW56">IFERROR(INDEX([1]!Sanaudos[Saskaita],MATCH(1,('[1]3.4'!$AM56=[1]!Sanaudos[Kodas])*('[1]3.4'!FW$7='[1]2.SAN'!$M$4:$M$73),0)),"")</f>
        <v/>
      </c>
      <c r="FX56" s="244" t="str">
        <f t="array" ref="FX56">IFERROR(INDEX([1]!Sanaudos[Saskaita],MATCH(1,('[1]3.4'!$AM56=[1]!Sanaudos[Kodas])*('[1]3.4'!FX$7='[1]2.SAN'!$M$4:$M$73),0)),"")</f>
        <v/>
      </c>
      <c r="FY56" s="244" t="str">
        <f t="array" ref="FY56">IFERROR(INDEX([1]!Sanaudos[Saskaita],MATCH(1,('[1]3.4'!$AM56=[1]!Sanaudos[Kodas])*('[1]3.4'!FY$7='[1]2.SAN'!$M$4:$M$73),0)),"")</f>
        <v/>
      </c>
      <c r="FZ56" s="244" t="str">
        <f t="array" ref="FZ56">IFERROR(INDEX([1]!Sanaudos[Saskaita],MATCH(1,('[1]3.4'!$AM56=[1]!Sanaudos[Kodas])*('[1]3.4'!FZ$7='[1]2.SAN'!$M$4:$M$73),0)),"")</f>
        <v/>
      </c>
      <c r="GA56" s="244" t="str">
        <f t="array" ref="GA56">IFERROR(INDEX([1]!Sanaudos[Saskaita],MATCH(1,('[1]3.4'!$AM56=[1]!Sanaudos[Kodas])*('[1]3.4'!GA$7='[1]2.SAN'!$M$4:$M$73),0)),"")</f>
        <v/>
      </c>
      <c r="GB56" s="244" t="str">
        <f t="array" ref="GB56">IFERROR(INDEX([1]!Sanaudos[Saskaita],MATCH(1,('[1]3.4'!$AM56=[1]!Sanaudos[Kodas])*('[1]3.4'!GB$7='[1]2.SAN'!$M$4:$M$73),0)),"")</f>
        <v/>
      </c>
      <c r="GC56" s="244" t="str">
        <f t="array" ref="GC56">IFERROR(INDEX([1]!Sanaudos[Saskaita],MATCH(1,('[1]3.4'!$AM56=[1]!Sanaudos[Kodas])*('[1]3.4'!GC$7='[1]2.SAN'!$M$4:$M$73),0)),"")</f>
        <v/>
      </c>
      <c r="GD56" s="244" t="str">
        <f t="array" ref="GD56">IFERROR(INDEX([1]!Sanaudos[Saskaita],MATCH(1,('[1]3.4'!$AM56=[1]!Sanaudos[Kodas])*('[1]3.4'!GD$7='[1]2.SAN'!$M$4:$M$73),0)),"")</f>
        <v/>
      </c>
      <c r="GE56" s="244" t="str">
        <f t="array" ref="GE56">IFERROR(INDEX([1]!Sanaudos[Saskaita],MATCH(1,('[1]3.4'!$AM56=[1]!Sanaudos[Kodas])*('[1]3.4'!GE$7='[1]2.SAN'!$M$4:$M$73),0)),"")</f>
        <v/>
      </c>
      <c r="GF56" s="244" t="str">
        <f t="array" ref="GF56">IFERROR(INDEX([1]!Sanaudos[Saskaita],MATCH(1,('[1]3.4'!$AM56=[1]!Sanaudos[Kodas])*('[1]3.4'!GF$7='[1]2.SAN'!$M$4:$M$73),0)),"")</f>
        <v/>
      </c>
      <c r="GG56" s="244" t="str">
        <f t="array" ref="GG56">IFERROR(INDEX([1]!Sanaudos[Saskaita],MATCH(1,('[1]3.4'!$AM56=[1]!Sanaudos[Kodas])*('[1]3.4'!GG$7='[1]2.SAN'!$M$4:$M$73),0)),"")</f>
        <v/>
      </c>
      <c r="GH56" s="244" t="str">
        <f t="array" ref="GH56">IFERROR(INDEX([1]!Sanaudos[Saskaita],MATCH(1,('[1]3.4'!$AM56=[1]!Sanaudos[Kodas])*('[1]3.4'!GH$7='[1]2.SAN'!$M$4:$M$73),0)),"")</f>
        <v/>
      </c>
      <c r="GI56" s="244" t="str">
        <f t="array" ref="GI56">IFERROR(INDEX([1]!Sanaudos[Saskaita],MATCH(1,('[1]3.4'!$AM56=[1]!Sanaudos[Kodas])*('[1]3.4'!GI$7='[1]2.SAN'!$M$4:$M$73),0)),"")</f>
        <v/>
      </c>
      <c r="GJ56" s="244" t="str">
        <f t="array" ref="GJ56">IFERROR(INDEX([1]!Sanaudos[Saskaita],MATCH(1,('[1]3.4'!$AM56=[1]!Sanaudos[Kodas])*('[1]3.4'!GJ$7='[1]2.SAN'!$M$4:$M$73),0)),"")</f>
        <v/>
      </c>
      <c r="GK56" s="244" t="str">
        <f t="array" ref="GK56">IFERROR(INDEX([1]!Sanaudos[Saskaita],MATCH(1,('[1]3.4'!$AM56=[1]!Sanaudos[Kodas])*('[1]3.4'!GK$7='[1]2.SAN'!$M$4:$M$73),0)),"")</f>
        <v/>
      </c>
      <c r="GL56" s="244" t="str">
        <f t="array" ref="GL56">IFERROR(INDEX([1]!Sanaudos[Saskaita],MATCH(1,('[1]3.4'!$AM56=[1]!Sanaudos[Kodas])*('[1]3.4'!GL$7='[1]2.SAN'!$M$4:$M$73),0)),"")</f>
        <v/>
      </c>
      <c r="GM56" s="244" t="str">
        <f t="array" ref="GM56">IFERROR(INDEX([1]!Sanaudos[Saskaita],MATCH(1,('[1]3.4'!$AM56=[1]!Sanaudos[Kodas])*('[1]3.4'!GM$7='[1]2.SAN'!$M$4:$M$73),0)),"")</f>
        <v/>
      </c>
      <c r="GN56" s="244" t="str">
        <f t="array" ref="GN56">IFERROR(INDEX([1]!Sanaudos[Saskaita],MATCH(1,('[1]3.4'!$AM56=[1]!Sanaudos[Kodas])*('[1]3.4'!GN$7='[1]2.SAN'!$M$4:$M$73),0)),"")</f>
        <v/>
      </c>
      <c r="GO56" s="244" t="str">
        <f t="array" ref="GO56">IFERROR(INDEX([1]!Sanaudos[Saskaita],MATCH(1,('[1]3.4'!$AM56=[1]!Sanaudos[Kodas])*('[1]3.4'!GO$7='[1]2.SAN'!$M$4:$M$73),0)),"")</f>
        <v/>
      </c>
      <c r="GP56" s="244" t="str">
        <f t="array" ref="GP56">IFERROR(INDEX([1]!Sanaudos[Saskaita],MATCH(1,('[1]3.4'!$AM56=[1]!Sanaudos[Kodas])*('[1]3.4'!GP$7='[1]2.SAN'!$M$4:$M$73),0)),"")</f>
        <v/>
      </c>
      <c r="GQ56" s="244" t="str">
        <f t="array" ref="GQ56">IFERROR(INDEX([1]!Sanaudos[Saskaita],MATCH(1,('[1]3.4'!$AM56=[1]!Sanaudos[Kodas])*('[1]3.4'!GQ$7='[1]2.SAN'!$M$4:$M$73),0)),"")</f>
        <v/>
      </c>
      <c r="GR56" s="244" t="str">
        <f t="array" ref="GR56">IFERROR(INDEX([1]!Sanaudos[Saskaita],MATCH(1,('[1]3.4'!$AM56=[1]!Sanaudos[Kodas])*('[1]3.4'!GR$7='[1]2.SAN'!$M$4:$M$73),0)),"")</f>
        <v/>
      </c>
      <c r="GS56" s="244" t="str">
        <f t="array" ref="GS56">IFERROR(INDEX([1]!Sanaudos[Saskaita],MATCH(1,('[1]3.4'!$AM56=[1]!Sanaudos[Kodas])*('[1]3.4'!GS$7='[1]2.SAN'!$M$4:$M$73),0)),"")</f>
        <v/>
      </c>
      <c r="GT56" s="244" t="str">
        <f t="array" ref="GT56">IFERROR(INDEX([1]!Sanaudos[Saskaita],MATCH(1,('[1]3.4'!$AM56=[1]!Sanaudos[Kodas])*('[1]3.4'!GT$7='[1]2.SAN'!$M$4:$M$73),0)),"")</f>
        <v/>
      </c>
      <c r="GU56" s="244" t="str">
        <f t="array" ref="GU56">IFERROR(INDEX([1]!Sanaudos[Saskaita],MATCH(1,('[1]3.4'!$AM56=[1]!Sanaudos[Kodas])*('[1]3.4'!GU$7='[1]2.SAN'!$M$4:$M$73),0)),"")</f>
        <v/>
      </c>
      <c r="GV56" s="244" t="str">
        <f t="array" ref="GV56">IFERROR(INDEX([1]!Sanaudos[Saskaita],MATCH(1,('[1]3.4'!$AM56=[1]!Sanaudos[Kodas])*('[1]3.4'!GV$7='[1]2.SAN'!$M$4:$M$73),0)),"")</f>
        <v/>
      </c>
      <c r="GW56" s="244" t="str">
        <f t="array" ref="GW56">IFERROR(INDEX([1]!Sanaudos[Saskaita],MATCH(1,('[1]3.4'!$AM56=[1]!Sanaudos[Kodas])*('[1]3.4'!GW$7='[1]2.SAN'!$M$4:$M$73),0)),"")</f>
        <v/>
      </c>
      <c r="GX56" s="244" t="str">
        <f t="array" ref="GX56">IFERROR(INDEX([1]!Sanaudos[Saskaita],MATCH(1,('[1]3.4'!$AM56=[1]!Sanaudos[Kodas])*('[1]3.4'!GX$7='[1]2.SAN'!$M$4:$M$73),0)),"")</f>
        <v/>
      </c>
      <c r="GY56" s="244" t="str">
        <f t="array" ref="GY56">IFERROR(INDEX([1]!Sanaudos[Saskaita],MATCH(1,('[1]3.4'!$AM56=[1]!Sanaudos[Kodas])*('[1]3.4'!GY$7='[1]2.SAN'!$M$4:$M$73),0)),"")</f>
        <v/>
      </c>
      <c r="GZ56" s="244" t="str">
        <f t="array" ref="GZ56">IFERROR(INDEX([1]!Sanaudos[Saskaita],MATCH(1,('[1]3.4'!$AM56=[1]!Sanaudos[Kodas])*('[1]3.4'!GZ$7='[1]2.SAN'!$M$4:$M$73),0)),"")</f>
        <v/>
      </c>
      <c r="HA56" s="244" t="str">
        <f t="array" ref="HA56">IFERROR(INDEX([1]!Sanaudos[Saskaita],MATCH(1,('[1]3.4'!$AM56=[1]!Sanaudos[Kodas])*('[1]3.4'!HA$7='[1]2.SAN'!$M$4:$M$73),0)),"")</f>
        <v/>
      </c>
      <c r="HB56" s="244" t="str">
        <f t="array" ref="HB56">IFERROR(INDEX([1]!Sanaudos[Saskaita],MATCH(1,('[1]3.4'!$AM56=[1]!Sanaudos[Kodas])*('[1]3.4'!HB$7='[1]2.SAN'!$M$4:$M$73),0)),"")</f>
        <v/>
      </c>
      <c r="HC56" s="244" t="str">
        <f t="array" ref="HC56">IFERROR(INDEX([1]!Sanaudos[Saskaita],MATCH(1,('[1]3.4'!$AM56=[1]!Sanaudos[Kodas])*('[1]3.4'!HC$7='[1]2.SAN'!$M$4:$M$73),0)),"")</f>
        <v/>
      </c>
      <c r="HD56" s="244" t="str">
        <f t="array" ref="HD56">IFERROR(INDEX([1]!Sanaudos[Saskaita],MATCH(1,('[1]3.4'!$AM56=[1]!Sanaudos[Kodas])*('[1]3.4'!HD$7='[1]2.SAN'!$M$4:$M$73),0)),"")</f>
        <v/>
      </c>
      <c r="HE56" s="244" t="str">
        <f t="array" ref="HE56">IFERROR(INDEX([1]!Sanaudos[Saskaita],MATCH(1,('[1]3.4'!$AM56=[1]!Sanaudos[Kodas])*('[1]3.4'!HE$7='[1]2.SAN'!$M$4:$M$73),0)),"")</f>
        <v/>
      </c>
      <c r="HF56" s="244" t="str">
        <f t="array" ref="HF56">IFERROR(INDEX([1]!Sanaudos[Saskaita],MATCH(1,('[1]3.4'!$AM56=[1]!Sanaudos[Kodas])*('[1]3.4'!HF$7='[1]2.SAN'!$M$4:$M$73),0)),"")</f>
        <v/>
      </c>
      <c r="HG56" s="244" t="str">
        <f t="array" ref="HG56">IFERROR(INDEX([1]!Sanaudos[Saskaita],MATCH(1,('[1]3.4'!$AM56=[1]!Sanaudos[Kodas])*('[1]3.4'!HG$7='[1]2.SAN'!$M$4:$M$73),0)),"")</f>
        <v/>
      </c>
      <c r="HH56" s="244" t="str">
        <f t="array" ref="HH56">IFERROR(INDEX([1]!Sanaudos[Saskaita],MATCH(1,('[1]3.4'!$AM56=[1]!Sanaudos[Kodas])*('[1]3.4'!HH$7='[1]2.SAN'!$M$4:$M$73),0)),"")</f>
        <v/>
      </c>
      <c r="HI56" s="244" t="str">
        <f t="array" ref="HI56">IFERROR(INDEX([1]!Sanaudos[Saskaita],MATCH(1,('[1]3.4'!$AM56=[1]!Sanaudos[Kodas])*('[1]3.4'!HI$7='[1]2.SAN'!$M$4:$M$73),0)),"")</f>
        <v/>
      </c>
      <c r="HJ56" s="244" t="str">
        <f t="array" ref="HJ56">IFERROR(INDEX([1]!Sanaudos[Saskaita],MATCH(1,('[1]3.4'!$AM56=[1]!Sanaudos[Kodas])*('[1]3.4'!HJ$7='[1]2.SAN'!$M$4:$M$73),0)),"")</f>
        <v/>
      </c>
      <c r="HK56" s="244" t="str">
        <f t="array" ref="HK56">IFERROR(INDEX([1]!Sanaudos[Saskaita],MATCH(1,('[1]3.4'!$AM56=[1]!Sanaudos[Kodas])*('[1]3.4'!HK$7='[1]2.SAN'!$M$4:$M$73),0)),"")</f>
        <v/>
      </c>
      <c r="HL56" s="244" t="str">
        <f t="array" ref="HL56">IFERROR(INDEX([1]!Sanaudos[Saskaita],MATCH(1,('[1]3.4'!$AM56=[1]!Sanaudos[Kodas])*('[1]3.4'!HL$7='[1]2.SAN'!$M$4:$M$73),0)),"")</f>
        <v/>
      </c>
      <c r="HM56" s="244" t="str">
        <f t="array" ref="HM56">IFERROR(INDEX([1]!Sanaudos[Saskaita],MATCH(1,('[1]3.4'!$AM56=[1]!Sanaudos[Kodas])*('[1]3.4'!HM$7='[1]2.SAN'!$M$4:$M$73),0)),"")</f>
        <v/>
      </c>
      <c r="HN56" s="244" t="str">
        <f t="array" ref="HN56">IFERROR(INDEX([1]!Sanaudos[Saskaita],MATCH(1,('[1]3.4'!$AM56=[1]!Sanaudos[Kodas])*('[1]3.4'!HN$7='[1]2.SAN'!$M$4:$M$73),0)),"")</f>
        <v/>
      </c>
      <c r="HO56" s="244" t="str">
        <f t="array" ref="HO56">IFERROR(INDEX([1]!Sanaudos[Saskaita],MATCH(1,('[1]3.4'!$AM56=[1]!Sanaudos[Kodas])*('[1]3.4'!HO$7='[1]2.SAN'!$M$4:$M$73),0)),"")</f>
        <v/>
      </c>
      <c r="HP56" s="244" t="str">
        <f t="array" ref="HP56">IFERROR(INDEX([1]!Sanaudos[Saskaita],MATCH(1,('[1]3.4'!$AM56=[1]!Sanaudos[Kodas])*('[1]3.4'!HP$7='[1]2.SAN'!$M$4:$M$73),0)),"")</f>
        <v/>
      </c>
      <c r="HQ56" s="244" t="str">
        <f t="array" ref="HQ56">IFERROR(INDEX([1]!Sanaudos[Saskaita],MATCH(1,('[1]3.4'!$AM56=[1]!Sanaudos[Kodas])*('[1]3.4'!HQ$7='[1]2.SAN'!$M$4:$M$73),0)),"")</f>
        <v/>
      </c>
      <c r="HR56" s="244" t="str">
        <f t="array" ref="HR56">IFERROR(INDEX([1]!Sanaudos[Saskaita],MATCH(1,('[1]3.4'!$AM56=[1]!Sanaudos[Kodas])*('[1]3.4'!HR$7='[1]2.SAN'!$M$4:$M$73),0)),"")</f>
        <v/>
      </c>
      <c r="HS56" s="244" t="str">
        <f t="array" ref="HS56">IFERROR(INDEX([1]!Sanaudos[Saskaita],MATCH(1,('[1]3.4'!$AM56=[1]!Sanaudos[Kodas])*('[1]3.4'!HS$7='[1]2.SAN'!$M$4:$M$73),0)),"")</f>
        <v/>
      </c>
      <c r="HT56" s="244" t="str">
        <f t="array" ref="HT56">IFERROR(INDEX([1]!Sanaudos[Saskaita],MATCH(1,('[1]3.4'!$AM56=[1]!Sanaudos[Kodas])*('[1]3.4'!HT$7='[1]2.SAN'!$M$4:$M$73),0)),"")</f>
        <v/>
      </c>
      <c r="HU56" s="244" t="str">
        <f t="array" ref="HU56">IFERROR(INDEX([1]!Sanaudos[Saskaita],MATCH(1,('[1]3.4'!$AM56=[1]!Sanaudos[Kodas])*('[1]3.4'!HU$7='[1]2.SAN'!$M$4:$M$73),0)),"")</f>
        <v/>
      </c>
      <c r="HV56" s="244" t="str">
        <f t="array" ref="HV56">IFERROR(INDEX([1]!Sanaudos[Saskaita],MATCH(1,('[1]3.4'!$AM56=[1]!Sanaudos[Kodas])*('[1]3.4'!HV$7='[1]2.SAN'!$M$4:$M$73),0)),"")</f>
        <v/>
      </c>
      <c r="HW56" s="244" t="str">
        <f t="array" ref="HW56">IFERROR(INDEX([1]!Sanaudos[Saskaita],MATCH(1,('[1]3.4'!$AM56=[1]!Sanaudos[Kodas])*('[1]3.4'!HW$7='[1]2.SAN'!$M$4:$M$73),0)),"")</f>
        <v/>
      </c>
      <c r="HX56" s="244" t="str">
        <f t="array" ref="HX56">IFERROR(INDEX([1]!Sanaudos[Saskaita],MATCH(1,('[1]3.4'!$AM56=[1]!Sanaudos[Kodas])*('[1]3.4'!HX$7='[1]2.SAN'!$M$4:$M$73),0)),"")</f>
        <v/>
      </c>
      <c r="HY56" s="244" t="str">
        <f t="array" ref="HY56">IFERROR(INDEX([1]!Sanaudos[Saskaita],MATCH(1,('[1]3.4'!$AM56=[1]!Sanaudos[Kodas])*('[1]3.4'!HY$7='[1]2.SAN'!$M$4:$M$73),0)),"")</f>
        <v/>
      </c>
      <c r="HZ56" s="244" t="str">
        <f t="array" ref="HZ56">IFERROR(INDEX([1]!Sanaudos[Saskaita],MATCH(1,('[1]3.4'!$AM56=[1]!Sanaudos[Kodas])*('[1]3.4'!HZ$7='[1]2.SAN'!$M$4:$M$73),0)),"")</f>
        <v/>
      </c>
      <c r="IA56" s="244" t="str">
        <f t="array" ref="IA56">IFERROR(INDEX([1]!Sanaudos[Saskaita],MATCH(1,('[1]3.4'!$AM56=[1]!Sanaudos[Kodas])*('[1]3.4'!IA$7='[1]2.SAN'!$M$4:$M$73),0)),"")</f>
        <v/>
      </c>
      <c r="IB56" s="244" t="str">
        <f t="array" ref="IB56">IFERROR(INDEX([1]!Sanaudos[Saskaita],MATCH(1,('[1]3.4'!$AM56=[1]!Sanaudos[Kodas])*('[1]3.4'!IB$7='[1]2.SAN'!$M$4:$M$73),0)),"")</f>
        <v/>
      </c>
      <c r="IC56" s="244" t="str">
        <f t="array" ref="IC56">IFERROR(INDEX([1]!Sanaudos[Saskaita],MATCH(1,('[1]3.4'!$AM56=[1]!Sanaudos[Kodas])*('[1]3.4'!IC$7='[1]2.SAN'!$M$4:$M$73),0)),"")</f>
        <v/>
      </c>
      <c r="ID56" s="244" t="str">
        <f t="array" ref="ID56">IFERROR(INDEX([1]!Sanaudos[Saskaita],MATCH(1,('[1]3.4'!$AM56=[1]!Sanaudos[Kodas])*('[1]3.4'!ID$7='[1]2.SAN'!$M$4:$M$73),0)),"")</f>
        <v/>
      </c>
      <c r="IE56" s="244" t="str">
        <f t="array" ref="IE56">IFERROR(INDEX([1]!Sanaudos[Saskaita],MATCH(1,('[1]3.4'!$AM56=[1]!Sanaudos[Kodas])*('[1]3.4'!IE$7='[1]2.SAN'!$M$4:$M$73),0)),"")</f>
        <v/>
      </c>
      <c r="IF56" s="244" t="str">
        <f t="array" ref="IF56">IFERROR(INDEX([1]!Sanaudos[Saskaita],MATCH(1,('[1]3.4'!$AM56=[1]!Sanaudos[Kodas])*('[1]3.4'!IF$7='[1]2.SAN'!$M$4:$M$73),0)),"")</f>
        <v/>
      </c>
      <c r="IG56" s="244" t="str">
        <f t="array" ref="IG56">IFERROR(INDEX([1]!Sanaudos[Saskaita],MATCH(1,('[1]3.4'!$AM56=[1]!Sanaudos[Kodas])*('[1]3.4'!IG$7='[1]2.SAN'!$M$4:$M$73),0)),"")</f>
        <v/>
      </c>
      <c r="IH56" s="244" t="str">
        <f t="array" ref="IH56">IFERROR(INDEX([1]!Sanaudos[Saskaita],MATCH(1,('[1]3.4'!$AM56=[1]!Sanaudos[Kodas])*('[1]3.4'!IH$7='[1]2.SAN'!$M$4:$M$73),0)),"")</f>
        <v/>
      </c>
      <c r="II56" s="244" t="str">
        <f t="array" ref="II56">IFERROR(INDEX([1]!Sanaudos[Saskaita],MATCH(1,('[1]3.4'!$AM56=[1]!Sanaudos[Kodas])*('[1]3.4'!II$7='[1]2.SAN'!$M$4:$M$73),0)),"")</f>
        <v/>
      </c>
      <c r="IJ56" s="244" t="str">
        <f t="array" ref="IJ56">IFERROR(INDEX([1]!Sanaudos[Saskaita],MATCH(1,('[1]3.4'!$AM56=[1]!Sanaudos[Kodas])*('[1]3.4'!IJ$7='[1]2.SAN'!$M$4:$M$73),0)),"")</f>
        <v/>
      </c>
      <c r="IK56" s="244" t="str">
        <f t="array" ref="IK56">IFERROR(INDEX([1]!Sanaudos[Saskaita],MATCH(1,('[1]3.4'!$AM56=[1]!Sanaudos[Kodas])*('[1]3.4'!IK$7='[1]2.SAN'!$M$4:$M$73),0)),"")</f>
        <v/>
      </c>
    </row>
    <row r="57" spans="2:245" ht="12.2" customHeight="1" x14ac:dyDescent="0.2">
      <c r="B57" s="552"/>
      <c r="C57" s="553"/>
      <c r="D57" s="261" t="s">
        <v>48</v>
      </c>
      <c r="E57" s="247" t="str">
        <f t="shared" si="2"/>
        <v xml:space="preserve">                                    </v>
      </c>
      <c r="F57" s="248" t="e">
        <f>+SUMIFS([1]!Sanaudos[Suma],[1]!Sanaudos[Kodas],AM57,[1]!Sanaudos[PASK],TRUE)</f>
        <v>#REF!</v>
      </c>
      <c r="G57" s="248" t="e">
        <f>-SUMIFS([1]!Sanaudos[Suma],[1]!Sanaudos[Kodas],$AM57,[1]!Sanaudos[Pagal DK RAS],700)</f>
        <v>#REF!</v>
      </c>
      <c r="H57" s="248" t="e">
        <f>+SUMIFS('[1]5.turtas'!$D$1:$AN$1,'[1]5.turtas'!$D$4:$AN$4,$AM57)</f>
        <v>#VALUE!</v>
      </c>
      <c r="I57" s="248" t="e">
        <f>-SUMIFS([1]!Sanaudos[Suma],[1]!Sanaudos[Kodas],$AM57,[1]!Sanaudos[Pagal DK RAS],901)-SUMIFS([1]!Sanaudos[Suma],[1]!Sanaudos[Kodas],$AM57,[1]!Sanaudos[Pagal DK RAS],902)-SUMIFS([1]!Sanaudos[Suma],[1]!Sanaudos[Kodas],$AM57,[1]!Sanaudos[Pagal DK RAS],905)</f>
        <v>#REF!</v>
      </c>
      <c r="J57" s="248" t="e">
        <f>+SUMIFS([1]!DU[DU],[1]!DU[Kodas],$AM57)+SUMIFS([1]!DU[Sodra],[1]!DU[Kodas],$AM57)+SUMIFS([1]!DU[Išeitinės išmokos, kompensacijos],[1]!DU[Kodas],$AM57)</f>
        <v>#REF!</v>
      </c>
      <c r="K57" s="248" t="e">
        <f>+SUMIFS([1]!Sanaudos_kor[Suma],[1]!Sanaudos_kor[Kodas],$AM57,[1]!Sanaudos_kor[PASK],TRUE,[1]!Sanaudos_kor[KOR_nr],K$1)</f>
        <v>#REF!</v>
      </c>
      <c r="L57" s="248" t="e">
        <f>+SUMIFS([1]!Sanaudos_kor[Suma],[1]!Sanaudos_kor[Kodas],$AM57,[1]!Sanaudos_kor[PASK],TRUE,[1]!Sanaudos_kor[KOR_nr],L$1)</f>
        <v>#REF!</v>
      </c>
      <c r="M57" s="248" t="e">
        <f>+SUMIFS([1]!Sanaudos_kor[Suma],[1]!Sanaudos_kor[Kodas],$AM57,[1]!Sanaudos_kor[PASK],TRUE,[1]!Sanaudos_kor[KOR_nr],M$1)</f>
        <v>#REF!</v>
      </c>
      <c r="N57" s="248" t="e">
        <f>+SUMIFS([1]!Sanaudos_kor[Suma],[1]!Sanaudos_kor[Kodas],$AM57,[1]!Sanaudos_kor[PASK],TRUE,[1]!Sanaudos_kor[KOR_nr],N$1)</f>
        <v>#REF!</v>
      </c>
      <c r="O57" s="248" t="e">
        <f>+SUMIFS([1]!Sanaudos_kor[Suma],[1]!Sanaudos_kor[Kodas],$AM57,[1]!Sanaudos_kor[PASK],TRUE,[1]!Sanaudos_kor[KOR_nr],O$1)</f>
        <v>#REF!</v>
      </c>
      <c r="P57" s="248" t="e">
        <f>+SUMIFS([1]!Sanaudos_kor[Suma],[1]!Sanaudos_kor[Kodas],$AM57,[1]!Sanaudos_kor[PASK],TRUE,[1]!Sanaudos_kor[KOR_nr],P$1)</f>
        <v>#REF!</v>
      </c>
      <c r="Q57" s="248" t="e">
        <f>+SUMIFS([1]!Sanaudos_kor[Suma],[1]!Sanaudos_kor[Kodas],$AM57,[1]!Sanaudos_kor[PASK],TRUE,[1]!Sanaudos_kor[KOR_nr],Q$1)</f>
        <v>#REF!</v>
      </c>
      <c r="R57" s="248" t="e">
        <f>+SUMIFS([1]!Sanaudos_kor[Suma],[1]!Sanaudos_kor[Kodas],$AM57,[1]!Sanaudos_kor[PASK],TRUE,[1]!Sanaudos_kor[KOR_nr],R$1)</f>
        <v>#REF!</v>
      </c>
      <c r="S57" s="248" t="e">
        <f>+SUMIFS([1]!Sanaudos_kor[Suma],[1]!Sanaudos_kor[Kodas],$AM57,[1]!Sanaudos_kor[PASK],TRUE,[1]!Sanaudos_kor[KOR_nr],S$1)</f>
        <v>#REF!</v>
      </c>
      <c r="T57" s="248" t="e">
        <f>+SUMIFS([1]!Sanaudos_kor[Suma],[1]!Sanaudos_kor[Kodas],$AM57,[1]!Sanaudos_kor[PASK],TRUE,[1]!Sanaudos_kor[KOR_nr],T$1)</f>
        <v>#REF!</v>
      </c>
      <c r="U57" s="248" t="e">
        <f>+SUMIFS([1]!Sanaudos_kor[Suma],[1]!Sanaudos_kor[Kodas],$AM57,[1]!Sanaudos_kor[PASK],TRUE,[1]!Sanaudos_kor[KOR_nr],U$1)</f>
        <v>#REF!</v>
      </c>
      <c r="V57" s="248" t="e">
        <f>+SUMIFS([1]!Sanaudos_kor[Suma],[1]!Sanaudos_kor[Kodas],$AM57,[1]!Sanaudos_kor[PASK],TRUE,[1]!Sanaudos_kor[KOR_nr],V$1)</f>
        <v>#REF!</v>
      </c>
      <c r="W57" s="248" t="e">
        <f>+SUMIFS([1]!Sanaudos_kor[Suma],[1]!Sanaudos_kor[Kodas],$AM57,[1]!Sanaudos_kor[PASK],TRUE,[1]!Sanaudos_kor[KOR_nr],W$1)</f>
        <v>#REF!</v>
      </c>
      <c r="X57" s="248" t="e">
        <f>+SUMIFS([1]!Sanaudos_kor[Suma],[1]!Sanaudos_kor[Kodas],$AM57,[1]!Sanaudos_kor[PASK],TRUE,[1]!Sanaudos_kor[KOR_nr],X$1)</f>
        <v>#REF!</v>
      </c>
      <c r="Y57" s="248" t="e">
        <f>+SUMIFS([1]!Sanaudos_kor[Suma],[1]!Sanaudos_kor[Kodas],$AM57,[1]!Sanaudos_kor[PASK],TRUE,[1]!Sanaudos_kor[KOR_nr],Y$1)</f>
        <v>#REF!</v>
      </c>
      <c r="Z57" s="248" t="e">
        <f>+SUMIFS([1]!Sanaudos_kor[Suma],[1]!Sanaudos_kor[Kodas],$AM57,[1]!Sanaudos_kor[PASK],TRUE,[1]!Sanaudos_kor[KOR_nr],Z$1)</f>
        <v>#REF!</v>
      </c>
      <c r="AA57" s="248" t="e">
        <f>+SUMIFS([1]!Sanaudos_kor[Suma],[1]!Sanaudos_kor[Kodas],$AM57,[1]!Sanaudos_kor[PASK],TRUE,[1]!Sanaudos_kor[KOR_nr],AA$1)</f>
        <v>#REF!</v>
      </c>
      <c r="AB57" s="248" t="e">
        <f>+SUMIFS([1]!Sanaudos_kor[Suma],[1]!Sanaudos_kor[Kodas],$AM57,[1]!Sanaudos_kor[PASK],TRUE,[1]!Sanaudos_kor[KOR_nr],AB$1)</f>
        <v>#REF!</v>
      </c>
      <c r="AC57" s="248" t="e">
        <f>+SUMIFS([1]!Sanaudos_kor[Suma],[1]!Sanaudos_kor[Kodas],$AM57,[1]!Sanaudos_kor[PASK],TRUE,[1]!Sanaudos_kor[KOR_nr],AC$1)</f>
        <v>#REF!</v>
      </c>
      <c r="AD57" s="248" t="e">
        <f>+SUMIFS([1]!Sanaudos_kor[Suma],[1]!Sanaudos_kor[Kodas],$AM57,[1]!Sanaudos_kor[PASK],TRUE,[1]!Sanaudos_kor[KOR_nr],AD$1)</f>
        <v>#REF!</v>
      </c>
      <c r="AE57" s="248" t="e">
        <f>+SUMIFS([1]!Sanaudos_kor[Suma],[1]!Sanaudos_kor[Kodas],$AM57,[1]!Sanaudos_kor[PASK],TRUE,[1]!Sanaudos_kor[KOR_nr],AE$1)</f>
        <v>#REF!</v>
      </c>
      <c r="AF57" s="248" t="e">
        <f>+SUMIFS([1]!Sanaudos_kor[Suma],[1]!Sanaudos_kor[Kodas],$AM57,[1]!Sanaudos_kor[PASK],TRUE,[1]!Sanaudos_kor[KOR_nr],AF$1)</f>
        <v>#REF!</v>
      </c>
      <c r="AG57" s="248" t="e">
        <f t="shared" si="0"/>
        <v>#REF!</v>
      </c>
      <c r="AH57" s="555"/>
      <c r="AM57" s="249" t="str">
        <f>+'[1]1.vardai'!D91</f>
        <v>NS_10NS</v>
      </c>
      <c r="AN57" s="250" t="e">
        <f>+SUMIFS('[1]7'!$E$160:$S$160,'[1]7'!$E$2:$S$2,$AM57)</f>
        <v>#VALUE!</v>
      </c>
      <c r="AO57" s="250" t="e">
        <f t="shared" si="5"/>
        <v>#REF!</v>
      </c>
      <c r="AQ57" s="250" t="e">
        <f>+SUMIFS('[1]3.4'!$F$133:$F$202,'[1]3.4'!$D$133:$D$202,$AM57,'[1]3.4'!$E$133:$E$202,"")</f>
        <v>#VALUE!</v>
      </c>
      <c r="AR57" s="250" t="e">
        <f t="shared" si="1"/>
        <v>#VALUE!</v>
      </c>
      <c r="AT57" s="244" t="str">
        <f t="array" ref="AT57">IFERROR(INDEX([1]!Sanaudos[Saskaita],MATCH(1,('[1]3.4'!$AM57=[1]!Sanaudos[Kodas])*('[1]3.4'!AT$7='[1]2.SAN'!$M$4:$M$73),0)),"")</f>
        <v/>
      </c>
      <c r="AU57" s="244" t="str">
        <f t="array" ref="AU57">IFERROR(INDEX([1]!Sanaudos[Saskaita],MATCH(1,('[1]3.4'!$AM57=[1]!Sanaudos[Kodas])*('[1]3.4'!AU$7='[1]2.SAN'!$M$4:$M$73),0)),"")</f>
        <v/>
      </c>
      <c r="AV57" s="244" t="str">
        <f t="array" ref="AV57">IFERROR(INDEX([1]!Sanaudos[Saskaita],MATCH(1,('[1]3.4'!$AM57=[1]!Sanaudos[Kodas])*('[1]3.4'!AV$7='[1]2.SAN'!$M$4:$M$73),0)),"")</f>
        <v/>
      </c>
      <c r="AW57" s="244" t="str">
        <f t="array" ref="AW57">IFERROR(INDEX([1]!Sanaudos[Saskaita],MATCH(1,('[1]3.4'!$AM57=[1]!Sanaudos[Kodas])*('[1]3.4'!AW$7='[1]2.SAN'!$M$4:$M$73),0)),"")</f>
        <v/>
      </c>
      <c r="AX57" s="244" t="str">
        <f t="array" ref="AX57">IFERROR(INDEX([1]!Sanaudos[Saskaita],MATCH(1,('[1]3.4'!$AM57=[1]!Sanaudos[Kodas])*('[1]3.4'!AX$7='[1]2.SAN'!$M$4:$M$73),0)),"")</f>
        <v/>
      </c>
      <c r="AY57" s="244" t="str">
        <f t="array" ref="AY57">IFERROR(INDEX([1]!Sanaudos[Saskaita],MATCH(1,('[1]3.4'!$AM57=[1]!Sanaudos[Kodas])*('[1]3.4'!AY$7='[1]2.SAN'!$M$4:$M$73),0)),"")</f>
        <v/>
      </c>
      <c r="AZ57" s="244" t="str">
        <f t="array" ref="AZ57">IFERROR(INDEX([1]!Sanaudos[Saskaita],MATCH(1,('[1]3.4'!$AM57=[1]!Sanaudos[Kodas])*('[1]3.4'!AZ$7='[1]2.SAN'!$M$4:$M$73),0)),"")</f>
        <v/>
      </c>
      <c r="BA57" s="244" t="str">
        <f t="array" ref="BA57">IFERROR(INDEX([1]!Sanaudos[Saskaita],MATCH(1,('[1]3.4'!$AM57=[1]!Sanaudos[Kodas])*('[1]3.4'!BA$7='[1]2.SAN'!$M$4:$M$73),0)),"")</f>
        <v/>
      </c>
      <c r="BB57" s="244" t="str">
        <f t="array" ref="BB57">IFERROR(INDEX([1]!Sanaudos[Saskaita],MATCH(1,('[1]3.4'!$AM57=[1]!Sanaudos[Kodas])*('[1]3.4'!BB$7='[1]2.SAN'!$M$4:$M$73),0)),"")</f>
        <v/>
      </c>
      <c r="BC57" s="244" t="str">
        <f t="array" ref="BC57">IFERROR(INDEX([1]!Sanaudos[Saskaita],MATCH(1,('[1]3.4'!$AM57=[1]!Sanaudos[Kodas])*('[1]3.4'!BC$7='[1]2.SAN'!$M$4:$M$73),0)),"")</f>
        <v/>
      </c>
      <c r="BD57" s="244" t="str">
        <f t="array" ref="BD57">IFERROR(INDEX([1]!Sanaudos[Saskaita],MATCH(1,('[1]3.4'!$AM57=[1]!Sanaudos[Kodas])*('[1]3.4'!BD$7='[1]2.SAN'!$M$4:$M$73),0)),"")</f>
        <v/>
      </c>
      <c r="BE57" s="244" t="str">
        <f t="array" ref="BE57">IFERROR(INDEX([1]!Sanaudos[Saskaita],MATCH(1,('[1]3.4'!$AM57=[1]!Sanaudos[Kodas])*('[1]3.4'!BE$7='[1]2.SAN'!$M$4:$M$73),0)),"")</f>
        <v/>
      </c>
      <c r="BF57" s="244" t="str">
        <f t="array" ref="BF57">IFERROR(INDEX([1]!Sanaudos[Saskaita],MATCH(1,('[1]3.4'!$AM57=[1]!Sanaudos[Kodas])*('[1]3.4'!BF$7='[1]2.SAN'!$M$4:$M$73),0)),"")</f>
        <v/>
      </c>
      <c r="BG57" s="244" t="str">
        <f t="array" ref="BG57">IFERROR(INDEX([1]!Sanaudos[Saskaita],MATCH(1,('[1]3.4'!$AM57=[1]!Sanaudos[Kodas])*('[1]3.4'!BG$7='[1]2.SAN'!$M$4:$M$73),0)),"")</f>
        <v/>
      </c>
      <c r="BH57" s="244" t="str">
        <f t="array" ref="BH57">IFERROR(INDEX([1]!Sanaudos[Saskaita],MATCH(1,('[1]3.4'!$AM57=[1]!Sanaudos[Kodas])*('[1]3.4'!BH$7='[1]2.SAN'!$M$4:$M$73),0)),"")</f>
        <v/>
      </c>
      <c r="BI57" s="244" t="str">
        <f t="array" ref="BI57">IFERROR(INDEX([1]!Sanaudos[Saskaita],MATCH(1,('[1]3.4'!$AM57=[1]!Sanaudos[Kodas])*('[1]3.4'!BI$7='[1]2.SAN'!$M$4:$M$73),0)),"")</f>
        <v/>
      </c>
      <c r="BJ57" s="244" t="str">
        <f t="array" ref="BJ57">IFERROR(INDEX([1]!Sanaudos[Saskaita],MATCH(1,('[1]3.4'!$AM57=[1]!Sanaudos[Kodas])*('[1]3.4'!BJ$7='[1]2.SAN'!$M$4:$M$73),0)),"")</f>
        <v/>
      </c>
      <c r="BK57" s="244" t="str">
        <f t="array" ref="BK57">IFERROR(INDEX([1]!Sanaudos[Saskaita],MATCH(1,('[1]3.4'!$AM57=[1]!Sanaudos[Kodas])*('[1]3.4'!BK$7='[1]2.SAN'!$M$4:$M$73),0)),"")</f>
        <v/>
      </c>
      <c r="BL57" s="244" t="str">
        <f t="array" ref="BL57">IFERROR(INDEX([1]!Sanaudos[Saskaita],MATCH(1,('[1]3.4'!$AM57=[1]!Sanaudos[Kodas])*('[1]3.4'!BL$7='[1]2.SAN'!$M$4:$M$73),0)),"")</f>
        <v/>
      </c>
      <c r="BM57" s="244" t="str">
        <f t="array" ref="BM57">IFERROR(INDEX([1]!Sanaudos[Saskaita],MATCH(1,('[1]3.4'!$AM57=[1]!Sanaudos[Kodas])*('[1]3.4'!BM$7='[1]2.SAN'!$M$4:$M$73),0)),"")</f>
        <v/>
      </c>
      <c r="BN57" s="244" t="str">
        <f t="array" ref="BN57">IFERROR(INDEX([1]!Sanaudos[Saskaita],MATCH(1,('[1]3.4'!$AM57=[1]!Sanaudos[Kodas])*('[1]3.4'!BN$7='[1]2.SAN'!$M$4:$M$73),0)),"")</f>
        <v/>
      </c>
      <c r="BO57" s="244" t="str">
        <f t="array" ref="BO57">IFERROR(INDEX([1]!Sanaudos[Saskaita],MATCH(1,('[1]3.4'!$AM57=[1]!Sanaudos[Kodas])*('[1]3.4'!BO$7='[1]2.SAN'!$M$4:$M$73),0)),"")</f>
        <v/>
      </c>
      <c r="BP57" s="244" t="str">
        <f t="array" ref="BP57">IFERROR(INDEX([1]!Sanaudos[Saskaita],MATCH(1,('[1]3.4'!$AM57=[1]!Sanaudos[Kodas])*('[1]3.4'!BP$7='[1]2.SAN'!$M$4:$M$73),0)),"")</f>
        <v/>
      </c>
      <c r="BQ57" s="244" t="str">
        <f t="array" ref="BQ57">IFERROR(INDEX([1]!Sanaudos[Saskaita],MATCH(1,('[1]3.4'!$AM57=[1]!Sanaudos[Kodas])*('[1]3.4'!BQ$7='[1]2.SAN'!$M$4:$M$73),0)),"")</f>
        <v/>
      </c>
      <c r="BR57" s="244" t="str">
        <f t="array" ref="BR57">IFERROR(INDEX([1]!Sanaudos[Saskaita],MATCH(1,('[1]3.4'!$AM57=[1]!Sanaudos[Kodas])*('[1]3.4'!BR$7='[1]2.SAN'!$M$4:$M$73),0)),"")</f>
        <v/>
      </c>
      <c r="BS57" s="244" t="str">
        <f t="array" ref="BS57">IFERROR(INDEX([1]!Sanaudos[Saskaita],MATCH(1,('[1]3.4'!$AM57=[1]!Sanaudos[Kodas])*('[1]3.4'!BS$7='[1]2.SAN'!$M$4:$M$73),0)),"")</f>
        <v/>
      </c>
      <c r="BT57" s="244" t="str">
        <f t="array" ref="BT57">IFERROR(INDEX([1]!Sanaudos[Saskaita],MATCH(1,('[1]3.4'!$AM57=[1]!Sanaudos[Kodas])*('[1]3.4'!BT$7='[1]2.SAN'!$M$4:$M$73),0)),"")</f>
        <v/>
      </c>
      <c r="BU57" s="244" t="str">
        <f t="array" ref="BU57">IFERROR(INDEX([1]!Sanaudos[Saskaita],MATCH(1,('[1]3.4'!$AM57=[1]!Sanaudos[Kodas])*('[1]3.4'!BU$7='[1]2.SAN'!$M$4:$M$73),0)),"")</f>
        <v/>
      </c>
      <c r="BV57" s="244" t="str">
        <f t="array" ref="BV57">IFERROR(INDEX([1]!Sanaudos[Saskaita],MATCH(1,('[1]3.4'!$AM57=[1]!Sanaudos[Kodas])*('[1]3.4'!BV$7='[1]2.SAN'!$M$4:$M$73),0)),"")</f>
        <v/>
      </c>
      <c r="BW57" s="244" t="str">
        <f t="array" ref="BW57">IFERROR(INDEX([1]!Sanaudos[Saskaita],MATCH(1,('[1]3.4'!$AM57=[1]!Sanaudos[Kodas])*('[1]3.4'!BW$7='[1]2.SAN'!$M$4:$M$73),0)),"")</f>
        <v/>
      </c>
      <c r="BX57" s="244" t="str">
        <f t="array" ref="BX57">IFERROR(INDEX([1]!Sanaudos[Saskaita],MATCH(1,('[1]3.4'!$AM57=[1]!Sanaudos[Kodas])*('[1]3.4'!BX$7='[1]2.SAN'!$M$4:$M$73),0)),"")</f>
        <v/>
      </c>
      <c r="BY57" s="244" t="str">
        <f t="array" ref="BY57">IFERROR(INDEX([1]!Sanaudos[Saskaita],MATCH(1,('[1]3.4'!$AM57=[1]!Sanaudos[Kodas])*('[1]3.4'!BY$7='[1]2.SAN'!$M$4:$M$73),0)),"")</f>
        <v/>
      </c>
      <c r="BZ57" s="244" t="str">
        <f t="array" ref="BZ57">IFERROR(INDEX([1]!Sanaudos[Saskaita],MATCH(1,('[1]3.4'!$AM57=[1]!Sanaudos[Kodas])*('[1]3.4'!BZ$7='[1]2.SAN'!$M$4:$M$73),0)),"")</f>
        <v/>
      </c>
      <c r="CA57" s="244" t="str">
        <f t="array" ref="CA57">IFERROR(INDEX([1]!Sanaudos[Saskaita],MATCH(1,('[1]3.4'!$AM57=[1]!Sanaudos[Kodas])*('[1]3.4'!CA$7='[1]2.SAN'!$M$4:$M$73),0)),"")</f>
        <v/>
      </c>
      <c r="CB57" s="244" t="str">
        <f t="array" ref="CB57">IFERROR(INDEX([1]!Sanaudos[Saskaita],MATCH(1,('[1]3.4'!$AM57=[1]!Sanaudos[Kodas])*('[1]3.4'!CB$7='[1]2.SAN'!$M$4:$M$73),0)),"")</f>
        <v/>
      </c>
      <c r="CC57" s="244" t="str">
        <f t="array" ref="CC57">IFERROR(INDEX([1]!Sanaudos[Saskaita],MATCH(1,('[1]3.4'!$AM57=[1]!Sanaudos[Kodas])*('[1]3.4'!CC$7='[1]2.SAN'!$M$4:$M$73),0)),"")</f>
        <v/>
      </c>
      <c r="CD57" s="244" t="str">
        <f t="array" ref="CD57">IFERROR(INDEX([1]!Sanaudos[Saskaita],MATCH(1,('[1]3.4'!$AM57=[1]!Sanaudos[Kodas])*('[1]3.4'!CD$7='[1]2.SAN'!$M$4:$M$73),0)),"")</f>
        <v/>
      </c>
      <c r="CE57" s="244" t="str">
        <f t="array" ref="CE57">IFERROR(INDEX([1]!Sanaudos[Saskaita],MATCH(1,('[1]3.4'!$AM57=[1]!Sanaudos[Kodas])*('[1]3.4'!CE$7='[1]2.SAN'!$M$4:$M$73),0)),"")</f>
        <v/>
      </c>
      <c r="CF57" s="244" t="str">
        <f t="array" ref="CF57">IFERROR(INDEX([1]!Sanaudos[Saskaita],MATCH(1,('[1]3.4'!$AM57=[1]!Sanaudos[Kodas])*('[1]3.4'!CF$7='[1]2.SAN'!$M$4:$M$73),0)),"")</f>
        <v/>
      </c>
      <c r="CG57" s="244" t="str">
        <f t="array" ref="CG57">IFERROR(INDEX([1]!Sanaudos[Saskaita],MATCH(1,('[1]3.4'!$AM57=[1]!Sanaudos[Kodas])*('[1]3.4'!CG$7='[1]2.SAN'!$M$4:$M$73),0)),"")</f>
        <v/>
      </c>
      <c r="CH57" s="244" t="str">
        <f t="array" ref="CH57">IFERROR(INDEX([1]!Sanaudos[Saskaita],MATCH(1,('[1]3.4'!$AM57=[1]!Sanaudos[Kodas])*('[1]3.4'!CH$7='[1]2.SAN'!$M$4:$M$73),0)),"")</f>
        <v/>
      </c>
      <c r="CI57" s="244" t="str">
        <f t="array" ref="CI57">IFERROR(INDEX([1]!Sanaudos[Saskaita],MATCH(1,('[1]3.4'!$AM57=[1]!Sanaudos[Kodas])*('[1]3.4'!CI$7='[1]2.SAN'!$M$4:$M$73),0)),"")</f>
        <v/>
      </c>
      <c r="CJ57" s="244" t="str">
        <f t="array" ref="CJ57">IFERROR(INDEX([1]!Sanaudos[Saskaita],MATCH(1,('[1]3.4'!$AM57=[1]!Sanaudos[Kodas])*('[1]3.4'!CJ$7='[1]2.SAN'!$M$4:$M$73),0)),"")</f>
        <v/>
      </c>
      <c r="CK57" s="244" t="str">
        <f t="array" ref="CK57">IFERROR(INDEX([1]!Sanaudos[Saskaita],MATCH(1,('[1]3.4'!$AM57=[1]!Sanaudos[Kodas])*('[1]3.4'!CK$7='[1]2.SAN'!$M$4:$M$73),0)),"")</f>
        <v/>
      </c>
      <c r="CL57" s="244" t="str">
        <f t="array" ref="CL57">IFERROR(INDEX([1]!Sanaudos[Saskaita],MATCH(1,('[1]3.4'!$AM57=[1]!Sanaudos[Kodas])*('[1]3.4'!CL$7='[1]2.SAN'!$M$4:$M$73),0)),"")</f>
        <v/>
      </c>
      <c r="CM57" s="244" t="str">
        <f t="array" ref="CM57">IFERROR(INDEX([1]!Sanaudos[Saskaita],MATCH(1,('[1]3.4'!$AM57=[1]!Sanaudos[Kodas])*('[1]3.4'!CM$7='[1]2.SAN'!$M$4:$M$73),0)),"")</f>
        <v/>
      </c>
      <c r="CN57" s="244" t="str">
        <f t="array" ref="CN57">IFERROR(INDEX([1]!Sanaudos[Saskaita],MATCH(1,('[1]3.4'!$AM57=[1]!Sanaudos[Kodas])*('[1]3.4'!CN$7='[1]2.SAN'!$M$4:$M$73),0)),"")</f>
        <v/>
      </c>
      <c r="CO57" s="244" t="str">
        <f t="array" ref="CO57">IFERROR(INDEX([1]!Sanaudos[Saskaita],MATCH(1,('[1]3.4'!$AM57=[1]!Sanaudos[Kodas])*('[1]3.4'!CO$7='[1]2.SAN'!$M$4:$M$73),0)),"")</f>
        <v/>
      </c>
      <c r="CP57" s="244" t="str">
        <f t="array" ref="CP57">IFERROR(INDEX([1]!Sanaudos[Saskaita],MATCH(1,('[1]3.4'!$AM57=[1]!Sanaudos[Kodas])*('[1]3.4'!CP$7='[1]2.SAN'!$M$4:$M$73),0)),"")</f>
        <v/>
      </c>
      <c r="CQ57" s="244" t="str">
        <f t="array" ref="CQ57">IFERROR(INDEX([1]!Sanaudos[Saskaita],MATCH(1,('[1]3.4'!$AM57=[1]!Sanaudos[Kodas])*('[1]3.4'!CQ$7='[1]2.SAN'!$M$4:$M$73),0)),"")</f>
        <v/>
      </c>
      <c r="CR57" s="244" t="str">
        <f t="array" ref="CR57">IFERROR(INDEX([1]!Sanaudos[Saskaita],MATCH(1,('[1]3.4'!$AM57=[1]!Sanaudos[Kodas])*('[1]3.4'!CR$7='[1]2.SAN'!$M$4:$M$73),0)),"")</f>
        <v/>
      </c>
      <c r="CS57" s="244" t="str">
        <f t="array" ref="CS57">IFERROR(INDEX([1]!Sanaudos[Saskaita],MATCH(1,('[1]3.4'!$AM57=[1]!Sanaudos[Kodas])*('[1]3.4'!CS$7='[1]2.SAN'!$M$4:$M$73),0)),"")</f>
        <v/>
      </c>
      <c r="CT57" s="244" t="str">
        <f t="array" ref="CT57">IFERROR(INDEX([1]!Sanaudos[Saskaita],MATCH(1,('[1]3.4'!$AM57=[1]!Sanaudos[Kodas])*('[1]3.4'!CT$7='[1]2.SAN'!$M$4:$M$73),0)),"")</f>
        <v/>
      </c>
      <c r="CU57" s="244" t="str">
        <f t="array" ref="CU57">IFERROR(INDEX([1]!Sanaudos[Saskaita],MATCH(1,('[1]3.4'!$AM57=[1]!Sanaudos[Kodas])*('[1]3.4'!CU$7='[1]2.SAN'!$M$4:$M$73),0)),"")</f>
        <v/>
      </c>
      <c r="CV57" s="244" t="str">
        <f t="array" ref="CV57">IFERROR(INDEX([1]!Sanaudos[Saskaita],MATCH(1,('[1]3.4'!$AM57=[1]!Sanaudos[Kodas])*('[1]3.4'!CV$7='[1]2.SAN'!$M$4:$M$73),0)),"")</f>
        <v/>
      </c>
      <c r="CW57" s="244" t="str">
        <f t="array" ref="CW57">IFERROR(INDEX([1]!Sanaudos[Saskaita],MATCH(1,('[1]3.4'!$AM57=[1]!Sanaudos[Kodas])*('[1]3.4'!CW$7='[1]2.SAN'!$M$4:$M$73),0)),"")</f>
        <v/>
      </c>
      <c r="CX57" s="244" t="str">
        <f t="array" ref="CX57">IFERROR(INDEX([1]!Sanaudos[Saskaita],MATCH(1,('[1]3.4'!$AM57=[1]!Sanaudos[Kodas])*('[1]3.4'!CX$7='[1]2.SAN'!$M$4:$M$73),0)),"")</f>
        <v/>
      </c>
      <c r="CY57" s="244" t="str">
        <f t="array" ref="CY57">IFERROR(INDEX([1]!Sanaudos[Saskaita],MATCH(1,('[1]3.4'!$AM57=[1]!Sanaudos[Kodas])*('[1]3.4'!CY$7='[1]2.SAN'!$M$4:$M$73),0)),"")</f>
        <v/>
      </c>
      <c r="CZ57" s="244" t="str">
        <f t="array" ref="CZ57">IFERROR(INDEX([1]!Sanaudos[Saskaita],MATCH(1,('[1]3.4'!$AM57=[1]!Sanaudos[Kodas])*('[1]3.4'!CZ$7='[1]2.SAN'!$M$4:$M$73),0)),"")</f>
        <v/>
      </c>
      <c r="DA57" s="244" t="str">
        <f t="array" ref="DA57">IFERROR(INDEX([1]!Sanaudos[Saskaita],MATCH(1,('[1]3.4'!$AM57=[1]!Sanaudos[Kodas])*('[1]3.4'!DA$7='[1]2.SAN'!$M$4:$M$73),0)),"")</f>
        <v/>
      </c>
      <c r="DB57" s="244" t="str">
        <f t="array" ref="DB57">IFERROR(INDEX([1]!Sanaudos[Saskaita],MATCH(1,('[1]3.4'!$AM57=[1]!Sanaudos[Kodas])*('[1]3.4'!DB$7='[1]2.SAN'!$M$4:$M$73),0)),"")</f>
        <v/>
      </c>
      <c r="DC57" s="244" t="str">
        <f t="array" ref="DC57">IFERROR(INDEX([1]!Sanaudos[Saskaita],MATCH(1,('[1]3.4'!$AM57=[1]!Sanaudos[Kodas])*('[1]3.4'!DC$7='[1]2.SAN'!$M$4:$M$73),0)),"")</f>
        <v/>
      </c>
      <c r="DD57" s="244" t="str">
        <f t="array" ref="DD57">IFERROR(INDEX([1]!Sanaudos[Saskaita],MATCH(1,('[1]3.4'!$AM57=[1]!Sanaudos[Kodas])*('[1]3.4'!DD$7='[1]2.SAN'!$M$4:$M$73),0)),"")</f>
        <v/>
      </c>
      <c r="DE57" s="244" t="str">
        <f t="array" ref="DE57">IFERROR(INDEX([1]!Sanaudos[Saskaita],MATCH(1,('[1]3.4'!$AM57=[1]!Sanaudos[Kodas])*('[1]3.4'!DE$7='[1]2.SAN'!$M$4:$M$73),0)),"")</f>
        <v/>
      </c>
      <c r="DF57" s="244" t="str">
        <f t="array" ref="DF57">IFERROR(INDEX([1]!Sanaudos[Saskaita],MATCH(1,('[1]3.4'!$AM57=[1]!Sanaudos[Kodas])*('[1]3.4'!DF$7='[1]2.SAN'!$M$4:$M$73),0)),"")</f>
        <v/>
      </c>
      <c r="DG57" s="244" t="str">
        <f t="array" ref="DG57">IFERROR(INDEX([1]!Sanaudos[Saskaita],MATCH(1,('[1]3.4'!$AM57=[1]!Sanaudos[Kodas])*('[1]3.4'!DG$7='[1]2.SAN'!$M$4:$M$73),0)),"")</f>
        <v/>
      </c>
      <c r="DH57" s="244" t="str">
        <f t="array" ref="DH57">IFERROR(INDEX([1]!Sanaudos[Saskaita],MATCH(1,('[1]3.4'!$AM57=[1]!Sanaudos[Kodas])*('[1]3.4'!DH$7='[1]2.SAN'!$M$4:$M$73),0)),"")</f>
        <v/>
      </c>
      <c r="DI57" s="244" t="str">
        <f t="array" ref="DI57">IFERROR(INDEX([1]!Sanaudos[Saskaita],MATCH(1,('[1]3.4'!$AM57=[1]!Sanaudos[Kodas])*('[1]3.4'!DI$7='[1]2.SAN'!$M$4:$M$73),0)),"")</f>
        <v/>
      </c>
      <c r="DJ57" s="244" t="str">
        <f t="array" ref="DJ57">IFERROR(INDEX([1]!Sanaudos[Saskaita],MATCH(1,('[1]3.4'!$AM57=[1]!Sanaudos[Kodas])*('[1]3.4'!DJ$7='[1]2.SAN'!$M$4:$M$73),0)),"")</f>
        <v/>
      </c>
      <c r="DK57" s="244" t="str">
        <f t="array" ref="DK57">IFERROR(INDEX([1]!Sanaudos[Saskaita],MATCH(1,('[1]3.4'!$AM57=[1]!Sanaudos[Kodas])*('[1]3.4'!DK$7='[1]2.SAN'!$M$4:$M$73),0)),"")</f>
        <v/>
      </c>
      <c r="DL57" s="244" t="str">
        <f t="array" ref="DL57">IFERROR(INDEX([1]!Sanaudos[Saskaita],MATCH(1,('[1]3.4'!$AM57=[1]!Sanaudos[Kodas])*('[1]3.4'!DL$7='[1]2.SAN'!$M$4:$M$73),0)),"")</f>
        <v/>
      </c>
      <c r="DM57" s="244" t="str">
        <f t="array" ref="DM57">IFERROR(INDEX([1]!Sanaudos[Saskaita],MATCH(1,('[1]3.4'!$AM57=[1]!Sanaudos[Kodas])*('[1]3.4'!DM$7='[1]2.SAN'!$M$4:$M$73),0)),"")</f>
        <v/>
      </c>
      <c r="DN57" s="244" t="str">
        <f t="array" ref="DN57">IFERROR(INDEX([1]!Sanaudos[Saskaita],MATCH(1,('[1]3.4'!$AM57=[1]!Sanaudos[Kodas])*('[1]3.4'!DN$7='[1]2.SAN'!$M$4:$M$73),0)),"")</f>
        <v/>
      </c>
      <c r="DO57" s="244" t="str">
        <f t="array" ref="DO57">IFERROR(INDEX([1]!Sanaudos[Saskaita],MATCH(1,('[1]3.4'!$AM57=[1]!Sanaudos[Kodas])*('[1]3.4'!DO$7='[1]2.SAN'!$M$4:$M$73),0)),"")</f>
        <v/>
      </c>
      <c r="DP57" s="244" t="str">
        <f t="array" ref="DP57">IFERROR(INDEX([1]!Sanaudos[Saskaita],MATCH(1,('[1]3.4'!$AM57=[1]!Sanaudos[Kodas])*('[1]3.4'!DP$7='[1]2.SAN'!$M$4:$M$73),0)),"")</f>
        <v/>
      </c>
      <c r="DQ57" s="244" t="str">
        <f t="array" ref="DQ57">IFERROR(INDEX([1]!Sanaudos[Saskaita],MATCH(1,('[1]3.4'!$AM57=[1]!Sanaudos[Kodas])*('[1]3.4'!DQ$7='[1]2.SAN'!$M$4:$M$73),0)),"")</f>
        <v/>
      </c>
      <c r="DR57" s="244" t="str">
        <f t="array" ref="DR57">IFERROR(INDEX([1]!Sanaudos[Saskaita],MATCH(1,('[1]3.4'!$AM57=[1]!Sanaudos[Kodas])*('[1]3.4'!DR$7='[1]2.SAN'!$M$4:$M$73),0)),"")</f>
        <v/>
      </c>
      <c r="DS57" s="244" t="str">
        <f t="array" ref="DS57">IFERROR(INDEX([1]!Sanaudos[Saskaita],MATCH(1,('[1]3.4'!$AM57=[1]!Sanaudos[Kodas])*('[1]3.4'!DS$7='[1]2.SAN'!$M$4:$M$73),0)),"")</f>
        <v/>
      </c>
      <c r="DT57" s="244" t="str">
        <f t="array" ref="DT57">IFERROR(INDEX([1]!Sanaudos[Saskaita],MATCH(1,('[1]3.4'!$AM57=[1]!Sanaudos[Kodas])*('[1]3.4'!DT$7='[1]2.SAN'!$M$4:$M$73),0)),"")</f>
        <v/>
      </c>
      <c r="DU57" s="244" t="str">
        <f t="array" ref="DU57">IFERROR(INDEX([1]!Sanaudos[Saskaita],MATCH(1,('[1]3.4'!$AM57=[1]!Sanaudos[Kodas])*('[1]3.4'!DU$7='[1]2.SAN'!$M$4:$M$73),0)),"")</f>
        <v/>
      </c>
      <c r="DV57" s="244" t="str">
        <f t="array" ref="DV57">IFERROR(INDEX([1]!Sanaudos[Saskaita],MATCH(1,('[1]3.4'!$AM57=[1]!Sanaudos[Kodas])*('[1]3.4'!DV$7='[1]2.SAN'!$M$4:$M$73),0)),"")</f>
        <v/>
      </c>
      <c r="DW57" s="244" t="str">
        <f t="array" ref="DW57">IFERROR(INDEX([1]!Sanaudos[Saskaita],MATCH(1,('[1]3.4'!$AM57=[1]!Sanaudos[Kodas])*('[1]3.4'!DW$7='[1]2.SAN'!$M$4:$M$73),0)),"")</f>
        <v/>
      </c>
      <c r="DX57" s="244" t="str">
        <f t="array" ref="DX57">IFERROR(INDEX([1]!Sanaudos[Saskaita],MATCH(1,('[1]3.4'!$AM57=[1]!Sanaudos[Kodas])*('[1]3.4'!DX$7='[1]2.SAN'!$M$4:$M$73),0)),"")</f>
        <v/>
      </c>
      <c r="DY57" s="244" t="str">
        <f t="array" ref="DY57">IFERROR(INDEX([1]!Sanaudos[Saskaita],MATCH(1,('[1]3.4'!$AM57=[1]!Sanaudos[Kodas])*('[1]3.4'!DY$7='[1]2.SAN'!$M$4:$M$73),0)),"")</f>
        <v/>
      </c>
      <c r="DZ57" s="244" t="str">
        <f t="array" ref="DZ57">IFERROR(INDEX([1]!Sanaudos[Saskaita],MATCH(1,('[1]3.4'!$AM57=[1]!Sanaudos[Kodas])*('[1]3.4'!DZ$7='[1]2.SAN'!$M$4:$M$73),0)),"")</f>
        <v/>
      </c>
      <c r="EA57" s="244" t="str">
        <f t="array" ref="EA57">IFERROR(INDEX([1]!Sanaudos[Saskaita],MATCH(1,('[1]3.4'!$AM57=[1]!Sanaudos[Kodas])*('[1]3.4'!EA$7='[1]2.SAN'!$M$4:$M$73),0)),"")</f>
        <v/>
      </c>
      <c r="EB57" s="244" t="str">
        <f t="array" ref="EB57">IFERROR(INDEX([1]!Sanaudos[Saskaita],MATCH(1,('[1]3.4'!$AM57=[1]!Sanaudos[Kodas])*('[1]3.4'!EB$7='[1]2.SAN'!$M$4:$M$73),0)),"")</f>
        <v/>
      </c>
      <c r="EC57" s="244" t="str">
        <f t="array" ref="EC57">IFERROR(INDEX([1]!Sanaudos[Saskaita],MATCH(1,('[1]3.4'!$AM57=[1]!Sanaudos[Kodas])*('[1]3.4'!EC$7='[1]2.SAN'!$M$4:$M$73),0)),"")</f>
        <v/>
      </c>
      <c r="ED57" s="244" t="str">
        <f t="array" ref="ED57">IFERROR(INDEX([1]!Sanaudos[Saskaita],MATCH(1,('[1]3.4'!$AM57=[1]!Sanaudos[Kodas])*('[1]3.4'!ED$7='[1]2.SAN'!$M$4:$M$73),0)),"")</f>
        <v/>
      </c>
      <c r="EE57" s="244" t="str">
        <f t="array" ref="EE57">IFERROR(INDEX([1]!Sanaudos[Saskaita],MATCH(1,('[1]3.4'!$AM57=[1]!Sanaudos[Kodas])*('[1]3.4'!EE$7='[1]2.SAN'!$M$4:$M$73),0)),"")</f>
        <v/>
      </c>
      <c r="EF57" s="244" t="str">
        <f t="array" ref="EF57">IFERROR(INDEX([1]!Sanaudos[Saskaita],MATCH(1,('[1]3.4'!$AM57=[1]!Sanaudos[Kodas])*('[1]3.4'!EF$7='[1]2.SAN'!$M$4:$M$73),0)),"")</f>
        <v/>
      </c>
      <c r="EG57" s="244" t="str">
        <f t="array" ref="EG57">IFERROR(INDEX([1]!Sanaudos[Saskaita],MATCH(1,('[1]3.4'!$AM57=[1]!Sanaudos[Kodas])*('[1]3.4'!EG$7='[1]2.SAN'!$M$4:$M$73),0)),"")</f>
        <v/>
      </c>
      <c r="EH57" s="244" t="str">
        <f t="array" ref="EH57">IFERROR(INDEX([1]!Sanaudos[Saskaita],MATCH(1,('[1]3.4'!$AM57=[1]!Sanaudos[Kodas])*('[1]3.4'!EH$7='[1]2.SAN'!$M$4:$M$73),0)),"")</f>
        <v/>
      </c>
      <c r="EI57" s="244" t="str">
        <f t="array" ref="EI57">IFERROR(INDEX([1]!Sanaudos[Saskaita],MATCH(1,('[1]3.4'!$AM57=[1]!Sanaudos[Kodas])*('[1]3.4'!EI$7='[1]2.SAN'!$M$4:$M$73),0)),"")</f>
        <v/>
      </c>
      <c r="EJ57" s="244" t="str">
        <f t="array" ref="EJ57">IFERROR(INDEX([1]!Sanaudos[Saskaita],MATCH(1,('[1]3.4'!$AM57=[1]!Sanaudos[Kodas])*('[1]3.4'!EJ$7='[1]2.SAN'!$M$4:$M$73),0)),"")</f>
        <v/>
      </c>
      <c r="EK57" s="244" t="str">
        <f t="array" ref="EK57">IFERROR(INDEX([1]!Sanaudos[Saskaita],MATCH(1,('[1]3.4'!$AM57=[1]!Sanaudos[Kodas])*('[1]3.4'!EK$7='[1]2.SAN'!$M$4:$M$73),0)),"")</f>
        <v/>
      </c>
      <c r="EL57" s="244" t="str">
        <f t="array" ref="EL57">IFERROR(INDEX([1]!Sanaudos[Saskaita],MATCH(1,('[1]3.4'!$AM57=[1]!Sanaudos[Kodas])*('[1]3.4'!EL$7='[1]2.SAN'!$M$4:$M$73),0)),"")</f>
        <v/>
      </c>
      <c r="EM57" s="244" t="str">
        <f t="array" ref="EM57">IFERROR(INDEX([1]!Sanaudos[Saskaita],MATCH(1,('[1]3.4'!$AM57=[1]!Sanaudos[Kodas])*('[1]3.4'!EM$7='[1]2.SAN'!$M$4:$M$73),0)),"")</f>
        <v/>
      </c>
      <c r="EN57" s="244" t="str">
        <f t="array" ref="EN57">IFERROR(INDEX([1]!Sanaudos[Saskaita],MATCH(1,('[1]3.4'!$AM57=[1]!Sanaudos[Kodas])*('[1]3.4'!EN$7='[1]2.SAN'!$M$4:$M$73),0)),"")</f>
        <v/>
      </c>
      <c r="EO57" s="244" t="str">
        <f t="array" ref="EO57">IFERROR(INDEX([1]!Sanaudos[Saskaita],MATCH(1,('[1]3.4'!$AM57=[1]!Sanaudos[Kodas])*('[1]3.4'!EO$7='[1]2.SAN'!$M$4:$M$73),0)),"")</f>
        <v/>
      </c>
      <c r="EP57" s="244" t="str">
        <f t="array" ref="EP57">IFERROR(INDEX([1]!Sanaudos[Saskaita],MATCH(1,('[1]3.4'!$AM57=[1]!Sanaudos[Kodas])*('[1]3.4'!EP$7='[1]2.SAN'!$M$4:$M$73),0)),"")</f>
        <v/>
      </c>
      <c r="EQ57" s="244" t="str">
        <f t="array" ref="EQ57">IFERROR(INDEX([1]!Sanaudos[Saskaita],MATCH(1,('[1]3.4'!$AM57=[1]!Sanaudos[Kodas])*('[1]3.4'!EQ$7='[1]2.SAN'!$M$4:$M$73),0)),"")</f>
        <v/>
      </c>
      <c r="ER57" s="244" t="str">
        <f t="array" ref="ER57">IFERROR(INDEX([1]!Sanaudos[Saskaita],MATCH(1,('[1]3.4'!$AM57=[1]!Sanaudos[Kodas])*('[1]3.4'!ER$7='[1]2.SAN'!$M$4:$M$73),0)),"")</f>
        <v/>
      </c>
      <c r="ES57" s="244" t="str">
        <f t="array" ref="ES57">IFERROR(INDEX([1]!Sanaudos[Saskaita],MATCH(1,('[1]3.4'!$AM57=[1]!Sanaudos[Kodas])*('[1]3.4'!ES$7='[1]2.SAN'!$M$4:$M$73),0)),"")</f>
        <v/>
      </c>
      <c r="ET57" s="244" t="str">
        <f t="array" ref="ET57">IFERROR(INDEX([1]!Sanaudos[Saskaita],MATCH(1,('[1]3.4'!$AM57=[1]!Sanaudos[Kodas])*('[1]3.4'!ET$7='[1]2.SAN'!$M$4:$M$73),0)),"")</f>
        <v/>
      </c>
      <c r="EU57" s="244" t="str">
        <f t="array" ref="EU57">IFERROR(INDEX([1]!Sanaudos[Saskaita],MATCH(1,('[1]3.4'!$AM57=[1]!Sanaudos[Kodas])*('[1]3.4'!EU$7='[1]2.SAN'!$M$4:$M$73),0)),"")</f>
        <v/>
      </c>
      <c r="EV57" s="244" t="str">
        <f t="array" ref="EV57">IFERROR(INDEX([1]!Sanaudos[Saskaita],MATCH(1,('[1]3.4'!$AM57=[1]!Sanaudos[Kodas])*('[1]3.4'!EV$7='[1]2.SAN'!$M$4:$M$73),0)),"")</f>
        <v/>
      </c>
      <c r="EW57" s="244" t="str">
        <f t="array" ref="EW57">IFERROR(INDEX([1]!Sanaudos[Saskaita],MATCH(1,('[1]3.4'!$AM57=[1]!Sanaudos[Kodas])*('[1]3.4'!EW$7='[1]2.SAN'!$M$4:$M$73),0)),"")</f>
        <v/>
      </c>
      <c r="EX57" s="244" t="str">
        <f t="array" ref="EX57">IFERROR(INDEX([1]!Sanaudos[Saskaita],MATCH(1,('[1]3.4'!$AM57=[1]!Sanaudos[Kodas])*('[1]3.4'!EX$7='[1]2.SAN'!$M$4:$M$73),0)),"")</f>
        <v/>
      </c>
      <c r="EY57" s="244" t="str">
        <f t="array" ref="EY57">IFERROR(INDEX([1]!Sanaudos[Saskaita],MATCH(1,('[1]3.4'!$AM57=[1]!Sanaudos[Kodas])*('[1]3.4'!EY$7='[1]2.SAN'!$M$4:$M$73),0)),"")</f>
        <v/>
      </c>
      <c r="EZ57" s="244" t="str">
        <f t="array" ref="EZ57">IFERROR(INDEX([1]!Sanaudos[Saskaita],MATCH(1,('[1]3.4'!$AM57=[1]!Sanaudos[Kodas])*('[1]3.4'!EZ$7='[1]2.SAN'!$M$4:$M$73),0)),"")</f>
        <v/>
      </c>
      <c r="FA57" s="244" t="str">
        <f t="array" ref="FA57">IFERROR(INDEX([1]!Sanaudos[Saskaita],MATCH(1,('[1]3.4'!$AM57=[1]!Sanaudos[Kodas])*('[1]3.4'!FA$7='[1]2.SAN'!$M$4:$M$73),0)),"")</f>
        <v/>
      </c>
      <c r="FB57" s="244" t="str">
        <f t="array" ref="FB57">IFERROR(INDEX([1]!Sanaudos[Saskaita],MATCH(1,('[1]3.4'!$AM57=[1]!Sanaudos[Kodas])*('[1]3.4'!FB$7='[1]2.SAN'!$M$4:$M$73),0)),"")</f>
        <v/>
      </c>
      <c r="FC57" s="244" t="str">
        <f t="array" ref="FC57">IFERROR(INDEX([1]!Sanaudos[Saskaita],MATCH(1,('[1]3.4'!$AM57=[1]!Sanaudos[Kodas])*('[1]3.4'!FC$7='[1]2.SAN'!$M$4:$M$73),0)),"")</f>
        <v/>
      </c>
      <c r="FD57" s="244" t="str">
        <f t="array" ref="FD57">IFERROR(INDEX([1]!Sanaudos[Saskaita],MATCH(1,('[1]3.4'!$AM57=[1]!Sanaudos[Kodas])*('[1]3.4'!FD$7='[1]2.SAN'!$M$4:$M$73),0)),"")</f>
        <v/>
      </c>
      <c r="FE57" s="244" t="str">
        <f t="array" ref="FE57">IFERROR(INDEX([1]!Sanaudos[Saskaita],MATCH(1,('[1]3.4'!$AM57=[1]!Sanaudos[Kodas])*('[1]3.4'!FE$7='[1]2.SAN'!$M$4:$M$73),0)),"")</f>
        <v/>
      </c>
      <c r="FF57" s="244" t="str">
        <f t="array" ref="FF57">IFERROR(INDEX([1]!Sanaudos[Saskaita],MATCH(1,('[1]3.4'!$AM57=[1]!Sanaudos[Kodas])*('[1]3.4'!FF$7='[1]2.SAN'!$M$4:$M$73),0)),"")</f>
        <v/>
      </c>
      <c r="FG57" s="244" t="str">
        <f t="array" ref="FG57">IFERROR(INDEX([1]!Sanaudos[Saskaita],MATCH(1,('[1]3.4'!$AM57=[1]!Sanaudos[Kodas])*('[1]3.4'!FG$7='[1]2.SAN'!$M$4:$M$73),0)),"")</f>
        <v/>
      </c>
      <c r="FH57" s="244" t="str">
        <f t="array" ref="FH57">IFERROR(INDEX([1]!Sanaudos[Saskaita],MATCH(1,('[1]3.4'!$AM57=[1]!Sanaudos[Kodas])*('[1]3.4'!FH$7='[1]2.SAN'!$M$4:$M$73),0)),"")</f>
        <v/>
      </c>
      <c r="FI57" s="244" t="str">
        <f t="array" ref="FI57">IFERROR(INDEX([1]!Sanaudos[Saskaita],MATCH(1,('[1]3.4'!$AM57=[1]!Sanaudos[Kodas])*('[1]3.4'!FI$7='[1]2.SAN'!$M$4:$M$73),0)),"")</f>
        <v/>
      </c>
      <c r="FJ57" s="244" t="str">
        <f t="array" ref="FJ57">IFERROR(INDEX([1]!Sanaudos[Saskaita],MATCH(1,('[1]3.4'!$AM57=[1]!Sanaudos[Kodas])*('[1]3.4'!FJ$7='[1]2.SAN'!$M$4:$M$73),0)),"")</f>
        <v/>
      </c>
      <c r="FK57" s="244" t="str">
        <f t="array" ref="FK57">IFERROR(INDEX([1]!Sanaudos[Saskaita],MATCH(1,('[1]3.4'!$AM57=[1]!Sanaudos[Kodas])*('[1]3.4'!FK$7='[1]2.SAN'!$M$4:$M$73),0)),"")</f>
        <v/>
      </c>
      <c r="FL57" s="244" t="str">
        <f t="array" ref="FL57">IFERROR(INDEX([1]!Sanaudos[Saskaita],MATCH(1,('[1]3.4'!$AM57=[1]!Sanaudos[Kodas])*('[1]3.4'!FL$7='[1]2.SAN'!$M$4:$M$73),0)),"")</f>
        <v/>
      </c>
      <c r="FM57" s="244" t="str">
        <f t="array" ref="FM57">IFERROR(INDEX([1]!Sanaudos[Saskaita],MATCH(1,('[1]3.4'!$AM57=[1]!Sanaudos[Kodas])*('[1]3.4'!FM$7='[1]2.SAN'!$M$4:$M$73),0)),"")</f>
        <v/>
      </c>
      <c r="FN57" s="244" t="str">
        <f t="array" ref="FN57">IFERROR(INDEX([1]!Sanaudos[Saskaita],MATCH(1,('[1]3.4'!$AM57=[1]!Sanaudos[Kodas])*('[1]3.4'!FN$7='[1]2.SAN'!$M$4:$M$73),0)),"")</f>
        <v/>
      </c>
      <c r="FO57" s="244" t="str">
        <f t="array" ref="FO57">IFERROR(INDEX([1]!Sanaudos[Saskaita],MATCH(1,('[1]3.4'!$AM57=[1]!Sanaudos[Kodas])*('[1]3.4'!FO$7='[1]2.SAN'!$M$4:$M$73),0)),"")</f>
        <v/>
      </c>
      <c r="FP57" s="244" t="str">
        <f t="array" ref="FP57">IFERROR(INDEX([1]!Sanaudos[Saskaita],MATCH(1,('[1]3.4'!$AM57=[1]!Sanaudos[Kodas])*('[1]3.4'!FP$7='[1]2.SAN'!$M$4:$M$73),0)),"")</f>
        <v/>
      </c>
      <c r="FQ57" s="244" t="str">
        <f t="array" ref="FQ57">IFERROR(INDEX([1]!Sanaudos[Saskaita],MATCH(1,('[1]3.4'!$AM57=[1]!Sanaudos[Kodas])*('[1]3.4'!FQ$7='[1]2.SAN'!$M$4:$M$73),0)),"")</f>
        <v/>
      </c>
      <c r="FR57" s="244" t="str">
        <f t="array" ref="FR57">IFERROR(INDEX([1]!Sanaudos[Saskaita],MATCH(1,('[1]3.4'!$AM57=[1]!Sanaudos[Kodas])*('[1]3.4'!FR$7='[1]2.SAN'!$M$4:$M$73),0)),"")</f>
        <v/>
      </c>
      <c r="FS57" s="244" t="str">
        <f t="array" ref="FS57">IFERROR(INDEX([1]!Sanaudos[Saskaita],MATCH(1,('[1]3.4'!$AM57=[1]!Sanaudos[Kodas])*('[1]3.4'!FS$7='[1]2.SAN'!$M$4:$M$73),0)),"")</f>
        <v/>
      </c>
      <c r="FT57" s="244" t="str">
        <f t="array" ref="FT57">IFERROR(INDEX([1]!Sanaudos[Saskaita],MATCH(1,('[1]3.4'!$AM57=[1]!Sanaudos[Kodas])*('[1]3.4'!FT$7='[1]2.SAN'!$M$4:$M$73),0)),"")</f>
        <v/>
      </c>
      <c r="FU57" s="244" t="str">
        <f t="array" ref="FU57">IFERROR(INDEX([1]!Sanaudos[Saskaita],MATCH(1,('[1]3.4'!$AM57=[1]!Sanaudos[Kodas])*('[1]3.4'!FU$7='[1]2.SAN'!$M$4:$M$73),0)),"")</f>
        <v/>
      </c>
      <c r="FV57" s="244" t="str">
        <f t="array" ref="FV57">IFERROR(INDEX([1]!Sanaudos[Saskaita],MATCH(1,('[1]3.4'!$AM57=[1]!Sanaudos[Kodas])*('[1]3.4'!FV$7='[1]2.SAN'!$M$4:$M$73),0)),"")</f>
        <v/>
      </c>
      <c r="FW57" s="244" t="str">
        <f t="array" ref="FW57">IFERROR(INDEX([1]!Sanaudos[Saskaita],MATCH(1,('[1]3.4'!$AM57=[1]!Sanaudos[Kodas])*('[1]3.4'!FW$7='[1]2.SAN'!$M$4:$M$73),0)),"")</f>
        <v/>
      </c>
      <c r="FX57" s="244" t="str">
        <f t="array" ref="FX57">IFERROR(INDEX([1]!Sanaudos[Saskaita],MATCH(1,('[1]3.4'!$AM57=[1]!Sanaudos[Kodas])*('[1]3.4'!FX$7='[1]2.SAN'!$M$4:$M$73),0)),"")</f>
        <v/>
      </c>
      <c r="FY57" s="244" t="str">
        <f t="array" ref="FY57">IFERROR(INDEX([1]!Sanaudos[Saskaita],MATCH(1,('[1]3.4'!$AM57=[1]!Sanaudos[Kodas])*('[1]3.4'!FY$7='[1]2.SAN'!$M$4:$M$73),0)),"")</f>
        <v/>
      </c>
      <c r="FZ57" s="244" t="str">
        <f t="array" ref="FZ57">IFERROR(INDEX([1]!Sanaudos[Saskaita],MATCH(1,('[1]3.4'!$AM57=[1]!Sanaudos[Kodas])*('[1]3.4'!FZ$7='[1]2.SAN'!$M$4:$M$73),0)),"")</f>
        <v/>
      </c>
      <c r="GA57" s="244" t="str">
        <f t="array" ref="GA57">IFERROR(INDEX([1]!Sanaudos[Saskaita],MATCH(1,('[1]3.4'!$AM57=[1]!Sanaudos[Kodas])*('[1]3.4'!GA$7='[1]2.SAN'!$M$4:$M$73),0)),"")</f>
        <v/>
      </c>
      <c r="GB57" s="244" t="str">
        <f t="array" ref="GB57">IFERROR(INDEX([1]!Sanaudos[Saskaita],MATCH(1,('[1]3.4'!$AM57=[1]!Sanaudos[Kodas])*('[1]3.4'!GB$7='[1]2.SAN'!$M$4:$M$73),0)),"")</f>
        <v/>
      </c>
      <c r="GC57" s="244" t="str">
        <f t="array" ref="GC57">IFERROR(INDEX([1]!Sanaudos[Saskaita],MATCH(1,('[1]3.4'!$AM57=[1]!Sanaudos[Kodas])*('[1]3.4'!GC$7='[1]2.SAN'!$M$4:$M$73),0)),"")</f>
        <v/>
      </c>
      <c r="GD57" s="244" t="str">
        <f t="array" ref="GD57">IFERROR(INDEX([1]!Sanaudos[Saskaita],MATCH(1,('[1]3.4'!$AM57=[1]!Sanaudos[Kodas])*('[1]3.4'!GD$7='[1]2.SAN'!$M$4:$M$73),0)),"")</f>
        <v/>
      </c>
      <c r="GE57" s="244" t="str">
        <f t="array" ref="GE57">IFERROR(INDEX([1]!Sanaudos[Saskaita],MATCH(1,('[1]3.4'!$AM57=[1]!Sanaudos[Kodas])*('[1]3.4'!GE$7='[1]2.SAN'!$M$4:$M$73),0)),"")</f>
        <v/>
      </c>
      <c r="GF57" s="244" t="str">
        <f t="array" ref="GF57">IFERROR(INDEX([1]!Sanaudos[Saskaita],MATCH(1,('[1]3.4'!$AM57=[1]!Sanaudos[Kodas])*('[1]3.4'!GF$7='[1]2.SAN'!$M$4:$M$73),0)),"")</f>
        <v/>
      </c>
      <c r="GG57" s="244" t="str">
        <f t="array" ref="GG57">IFERROR(INDEX([1]!Sanaudos[Saskaita],MATCH(1,('[1]3.4'!$AM57=[1]!Sanaudos[Kodas])*('[1]3.4'!GG$7='[1]2.SAN'!$M$4:$M$73),0)),"")</f>
        <v/>
      </c>
      <c r="GH57" s="244" t="str">
        <f t="array" ref="GH57">IFERROR(INDEX([1]!Sanaudos[Saskaita],MATCH(1,('[1]3.4'!$AM57=[1]!Sanaudos[Kodas])*('[1]3.4'!GH$7='[1]2.SAN'!$M$4:$M$73),0)),"")</f>
        <v/>
      </c>
      <c r="GI57" s="244" t="str">
        <f t="array" ref="GI57">IFERROR(INDEX([1]!Sanaudos[Saskaita],MATCH(1,('[1]3.4'!$AM57=[1]!Sanaudos[Kodas])*('[1]3.4'!GI$7='[1]2.SAN'!$M$4:$M$73),0)),"")</f>
        <v/>
      </c>
      <c r="GJ57" s="244" t="str">
        <f t="array" ref="GJ57">IFERROR(INDEX([1]!Sanaudos[Saskaita],MATCH(1,('[1]3.4'!$AM57=[1]!Sanaudos[Kodas])*('[1]3.4'!GJ$7='[1]2.SAN'!$M$4:$M$73),0)),"")</f>
        <v/>
      </c>
      <c r="GK57" s="244" t="str">
        <f t="array" ref="GK57">IFERROR(INDEX([1]!Sanaudos[Saskaita],MATCH(1,('[1]3.4'!$AM57=[1]!Sanaudos[Kodas])*('[1]3.4'!GK$7='[1]2.SAN'!$M$4:$M$73),0)),"")</f>
        <v/>
      </c>
      <c r="GL57" s="244" t="str">
        <f t="array" ref="GL57">IFERROR(INDEX([1]!Sanaudos[Saskaita],MATCH(1,('[1]3.4'!$AM57=[1]!Sanaudos[Kodas])*('[1]3.4'!GL$7='[1]2.SAN'!$M$4:$M$73),0)),"")</f>
        <v/>
      </c>
      <c r="GM57" s="244" t="str">
        <f t="array" ref="GM57">IFERROR(INDEX([1]!Sanaudos[Saskaita],MATCH(1,('[1]3.4'!$AM57=[1]!Sanaudos[Kodas])*('[1]3.4'!GM$7='[1]2.SAN'!$M$4:$M$73),0)),"")</f>
        <v/>
      </c>
      <c r="GN57" s="244" t="str">
        <f t="array" ref="GN57">IFERROR(INDEX([1]!Sanaudos[Saskaita],MATCH(1,('[1]3.4'!$AM57=[1]!Sanaudos[Kodas])*('[1]3.4'!GN$7='[1]2.SAN'!$M$4:$M$73),0)),"")</f>
        <v/>
      </c>
      <c r="GO57" s="244" t="str">
        <f t="array" ref="GO57">IFERROR(INDEX([1]!Sanaudos[Saskaita],MATCH(1,('[1]3.4'!$AM57=[1]!Sanaudos[Kodas])*('[1]3.4'!GO$7='[1]2.SAN'!$M$4:$M$73),0)),"")</f>
        <v/>
      </c>
      <c r="GP57" s="244" t="str">
        <f t="array" ref="GP57">IFERROR(INDEX([1]!Sanaudos[Saskaita],MATCH(1,('[1]3.4'!$AM57=[1]!Sanaudos[Kodas])*('[1]3.4'!GP$7='[1]2.SAN'!$M$4:$M$73),0)),"")</f>
        <v/>
      </c>
      <c r="GQ57" s="244" t="str">
        <f t="array" ref="GQ57">IFERROR(INDEX([1]!Sanaudos[Saskaita],MATCH(1,('[1]3.4'!$AM57=[1]!Sanaudos[Kodas])*('[1]3.4'!GQ$7='[1]2.SAN'!$M$4:$M$73),0)),"")</f>
        <v/>
      </c>
      <c r="GR57" s="244" t="str">
        <f t="array" ref="GR57">IFERROR(INDEX([1]!Sanaudos[Saskaita],MATCH(1,('[1]3.4'!$AM57=[1]!Sanaudos[Kodas])*('[1]3.4'!GR$7='[1]2.SAN'!$M$4:$M$73),0)),"")</f>
        <v/>
      </c>
      <c r="GS57" s="244" t="str">
        <f t="array" ref="GS57">IFERROR(INDEX([1]!Sanaudos[Saskaita],MATCH(1,('[1]3.4'!$AM57=[1]!Sanaudos[Kodas])*('[1]3.4'!GS$7='[1]2.SAN'!$M$4:$M$73),0)),"")</f>
        <v/>
      </c>
      <c r="GT57" s="244" t="str">
        <f t="array" ref="GT57">IFERROR(INDEX([1]!Sanaudos[Saskaita],MATCH(1,('[1]3.4'!$AM57=[1]!Sanaudos[Kodas])*('[1]3.4'!GT$7='[1]2.SAN'!$M$4:$M$73),0)),"")</f>
        <v/>
      </c>
      <c r="GU57" s="244" t="str">
        <f t="array" ref="GU57">IFERROR(INDEX([1]!Sanaudos[Saskaita],MATCH(1,('[1]3.4'!$AM57=[1]!Sanaudos[Kodas])*('[1]3.4'!GU$7='[1]2.SAN'!$M$4:$M$73),0)),"")</f>
        <v/>
      </c>
      <c r="GV57" s="244" t="str">
        <f t="array" ref="GV57">IFERROR(INDEX([1]!Sanaudos[Saskaita],MATCH(1,('[1]3.4'!$AM57=[1]!Sanaudos[Kodas])*('[1]3.4'!GV$7='[1]2.SAN'!$M$4:$M$73),0)),"")</f>
        <v/>
      </c>
      <c r="GW57" s="244" t="str">
        <f t="array" ref="GW57">IFERROR(INDEX([1]!Sanaudos[Saskaita],MATCH(1,('[1]3.4'!$AM57=[1]!Sanaudos[Kodas])*('[1]3.4'!GW$7='[1]2.SAN'!$M$4:$M$73),0)),"")</f>
        <v/>
      </c>
      <c r="GX57" s="244" t="str">
        <f t="array" ref="GX57">IFERROR(INDEX([1]!Sanaudos[Saskaita],MATCH(1,('[1]3.4'!$AM57=[1]!Sanaudos[Kodas])*('[1]3.4'!GX$7='[1]2.SAN'!$M$4:$M$73),0)),"")</f>
        <v/>
      </c>
      <c r="GY57" s="244" t="str">
        <f t="array" ref="GY57">IFERROR(INDEX([1]!Sanaudos[Saskaita],MATCH(1,('[1]3.4'!$AM57=[1]!Sanaudos[Kodas])*('[1]3.4'!GY$7='[1]2.SAN'!$M$4:$M$73),0)),"")</f>
        <v/>
      </c>
      <c r="GZ57" s="244" t="str">
        <f t="array" ref="GZ57">IFERROR(INDEX([1]!Sanaudos[Saskaita],MATCH(1,('[1]3.4'!$AM57=[1]!Sanaudos[Kodas])*('[1]3.4'!GZ$7='[1]2.SAN'!$M$4:$M$73),0)),"")</f>
        <v/>
      </c>
      <c r="HA57" s="244" t="str">
        <f t="array" ref="HA57">IFERROR(INDEX([1]!Sanaudos[Saskaita],MATCH(1,('[1]3.4'!$AM57=[1]!Sanaudos[Kodas])*('[1]3.4'!HA$7='[1]2.SAN'!$M$4:$M$73),0)),"")</f>
        <v/>
      </c>
      <c r="HB57" s="244" t="str">
        <f t="array" ref="HB57">IFERROR(INDEX([1]!Sanaudos[Saskaita],MATCH(1,('[1]3.4'!$AM57=[1]!Sanaudos[Kodas])*('[1]3.4'!HB$7='[1]2.SAN'!$M$4:$M$73),0)),"")</f>
        <v/>
      </c>
      <c r="HC57" s="244" t="str">
        <f t="array" ref="HC57">IFERROR(INDEX([1]!Sanaudos[Saskaita],MATCH(1,('[1]3.4'!$AM57=[1]!Sanaudos[Kodas])*('[1]3.4'!HC$7='[1]2.SAN'!$M$4:$M$73),0)),"")</f>
        <v/>
      </c>
      <c r="HD57" s="244" t="str">
        <f t="array" ref="HD57">IFERROR(INDEX([1]!Sanaudos[Saskaita],MATCH(1,('[1]3.4'!$AM57=[1]!Sanaudos[Kodas])*('[1]3.4'!HD$7='[1]2.SAN'!$M$4:$M$73),0)),"")</f>
        <v/>
      </c>
      <c r="HE57" s="244" t="str">
        <f t="array" ref="HE57">IFERROR(INDEX([1]!Sanaudos[Saskaita],MATCH(1,('[1]3.4'!$AM57=[1]!Sanaudos[Kodas])*('[1]3.4'!HE$7='[1]2.SAN'!$M$4:$M$73),0)),"")</f>
        <v/>
      </c>
      <c r="HF57" s="244" t="str">
        <f t="array" ref="HF57">IFERROR(INDEX([1]!Sanaudos[Saskaita],MATCH(1,('[1]3.4'!$AM57=[1]!Sanaudos[Kodas])*('[1]3.4'!HF$7='[1]2.SAN'!$M$4:$M$73),0)),"")</f>
        <v/>
      </c>
      <c r="HG57" s="244" t="str">
        <f t="array" ref="HG57">IFERROR(INDEX([1]!Sanaudos[Saskaita],MATCH(1,('[1]3.4'!$AM57=[1]!Sanaudos[Kodas])*('[1]3.4'!HG$7='[1]2.SAN'!$M$4:$M$73),0)),"")</f>
        <v/>
      </c>
      <c r="HH57" s="244" t="str">
        <f t="array" ref="HH57">IFERROR(INDEX([1]!Sanaudos[Saskaita],MATCH(1,('[1]3.4'!$AM57=[1]!Sanaudos[Kodas])*('[1]3.4'!HH$7='[1]2.SAN'!$M$4:$M$73),0)),"")</f>
        <v/>
      </c>
      <c r="HI57" s="244" t="str">
        <f t="array" ref="HI57">IFERROR(INDEX([1]!Sanaudos[Saskaita],MATCH(1,('[1]3.4'!$AM57=[1]!Sanaudos[Kodas])*('[1]3.4'!HI$7='[1]2.SAN'!$M$4:$M$73),0)),"")</f>
        <v/>
      </c>
      <c r="HJ57" s="244" t="str">
        <f t="array" ref="HJ57">IFERROR(INDEX([1]!Sanaudos[Saskaita],MATCH(1,('[1]3.4'!$AM57=[1]!Sanaudos[Kodas])*('[1]3.4'!HJ$7='[1]2.SAN'!$M$4:$M$73),0)),"")</f>
        <v/>
      </c>
      <c r="HK57" s="244" t="str">
        <f t="array" ref="HK57">IFERROR(INDEX([1]!Sanaudos[Saskaita],MATCH(1,('[1]3.4'!$AM57=[1]!Sanaudos[Kodas])*('[1]3.4'!HK$7='[1]2.SAN'!$M$4:$M$73),0)),"")</f>
        <v/>
      </c>
      <c r="HL57" s="244" t="str">
        <f t="array" ref="HL57">IFERROR(INDEX([1]!Sanaudos[Saskaita],MATCH(1,('[1]3.4'!$AM57=[1]!Sanaudos[Kodas])*('[1]3.4'!HL$7='[1]2.SAN'!$M$4:$M$73),0)),"")</f>
        <v/>
      </c>
      <c r="HM57" s="244" t="str">
        <f t="array" ref="HM57">IFERROR(INDEX([1]!Sanaudos[Saskaita],MATCH(1,('[1]3.4'!$AM57=[1]!Sanaudos[Kodas])*('[1]3.4'!HM$7='[1]2.SAN'!$M$4:$M$73),0)),"")</f>
        <v/>
      </c>
      <c r="HN57" s="244" t="str">
        <f t="array" ref="HN57">IFERROR(INDEX([1]!Sanaudos[Saskaita],MATCH(1,('[1]3.4'!$AM57=[1]!Sanaudos[Kodas])*('[1]3.4'!HN$7='[1]2.SAN'!$M$4:$M$73),0)),"")</f>
        <v/>
      </c>
      <c r="HO57" s="244" t="str">
        <f t="array" ref="HO57">IFERROR(INDEX([1]!Sanaudos[Saskaita],MATCH(1,('[1]3.4'!$AM57=[1]!Sanaudos[Kodas])*('[1]3.4'!HO$7='[1]2.SAN'!$M$4:$M$73),0)),"")</f>
        <v/>
      </c>
      <c r="HP57" s="244" t="str">
        <f t="array" ref="HP57">IFERROR(INDEX([1]!Sanaudos[Saskaita],MATCH(1,('[1]3.4'!$AM57=[1]!Sanaudos[Kodas])*('[1]3.4'!HP$7='[1]2.SAN'!$M$4:$M$73),0)),"")</f>
        <v/>
      </c>
      <c r="HQ57" s="244" t="str">
        <f t="array" ref="HQ57">IFERROR(INDEX([1]!Sanaudos[Saskaita],MATCH(1,('[1]3.4'!$AM57=[1]!Sanaudos[Kodas])*('[1]3.4'!HQ$7='[1]2.SAN'!$M$4:$M$73),0)),"")</f>
        <v/>
      </c>
      <c r="HR57" s="244" t="str">
        <f t="array" ref="HR57">IFERROR(INDEX([1]!Sanaudos[Saskaita],MATCH(1,('[1]3.4'!$AM57=[1]!Sanaudos[Kodas])*('[1]3.4'!HR$7='[1]2.SAN'!$M$4:$M$73),0)),"")</f>
        <v/>
      </c>
      <c r="HS57" s="244" t="str">
        <f t="array" ref="HS57">IFERROR(INDEX([1]!Sanaudos[Saskaita],MATCH(1,('[1]3.4'!$AM57=[1]!Sanaudos[Kodas])*('[1]3.4'!HS$7='[1]2.SAN'!$M$4:$M$73),0)),"")</f>
        <v/>
      </c>
      <c r="HT57" s="244" t="str">
        <f t="array" ref="HT57">IFERROR(INDEX([1]!Sanaudos[Saskaita],MATCH(1,('[1]3.4'!$AM57=[1]!Sanaudos[Kodas])*('[1]3.4'!HT$7='[1]2.SAN'!$M$4:$M$73),0)),"")</f>
        <v/>
      </c>
      <c r="HU57" s="244" t="str">
        <f t="array" ref="HU57">IFERROR(INDEX([1]!Sanaudos[Saskaita],MATCH(1,('[1]3.4'!$AM57=[1]!Sanaudos[Kodas])*('[1]3.4'!HU$7='[1]2.SAN'!$M$4:$M$73),0)),"")</f>
        <v/>
      </c>
      <c r="HV57" s="244" t="str">
        <f t="array" ref="HV57">IFERROR(INDEX([1]!Sanaudos[Saskaita],MATCH(1,('[1]3.4'!$AM57=[1]!Sanaudos[Kodas])*('[1]3.4'!HV$7='[1]2.SAN'!$M$4:$M$73),0)),"")</f>
        <v/>
      </c>
      <c r="HW57" s="244" t="str">
        <f t="array" ref="HW57">IFERROR(INDEX([1]!Sanaudos[Saskaita],MATCH(1,('[1]3.4'!$AM57=[1]!Sanaudos[Kodas])*('[1]3.4'!HW$7='[1]2.SAN'!$M$4:$M$73),0)),"")</f>
        <v/>
      </c>
      <c r="HX57" s="244" t="str">
        <f t="array" ref="HX57">IFERROR(INDEX([1]!Sanaudos[Saskaita],MATCH(1,('[1]3.4'!$AM57=[1]!Sanaudos[Kodas])*('[1]3.4'!HX$7='[1]2.SAN'!$M$4:$M$73),0)),"")</f>
        <v/>
      </c>
      <c r="HY57" s="244" t="str">
        <f t="array" ref="HY57">IFERROR(INDEX([1]!Sanaudos[Saskaita],MATCH(1,('[1]3.4'!$AM57=[1]!Sanaudos[Kodas])*('[1]3.4'!HY$7='[1]2.SAN'!$M$4:$M$73),0)),"")</f>
        <v/>
      </c>
      <c r="HZ57" s="244" t="str">
        <f t="array" ref="HZ57">IFERROR(INDEX([1]!Sanaudos[Saskaita],MATCH(1,('[1]3.4'!$AM57=[1]!Sanaudos[Kodas])*('[1]3.4'!HZ$7='[1]2.SAN'!$M$4:$M$73),0)),"")</f>
        <v/>
      </c>
      <c r="IA57" s="244" t="str">
        <f t="array" ref="IA57">IFERROR(INDEX([1]!Sanaudos[Saskaita],MATCH(1,('[1]3.4'!$AM57=[1]!Sanaudos[Kodas])*('[1]3.4'!IA$7='[1]2.SAN'!$M$4:$M$73),0)),"")</f>
        <v/>
      </c>
      <c r="IB57" s="244" t="str">
        <f t="array" ref="IB57">IFERROR(INDEX([1]!Sanaudos[Saskaita],MATCH(1,('[1]3.4'!$AM57=[1]!Sanaudos[Kodas])*('[1]3.4'!IB$7='[1]2.SAN'!$M$4:$M$73),0)),"")</f>
        <v/>
      </c>
      <c r="IC57" s="244" t="str">
        <f t="array" ref="IC57">IFERROR(INDEX([1]!Sanaudos[Saskaita],MATCH(1,('[1]3.4'!$AM57=[1]!Sanaudos[Kodas])*('[1]3.4'!IC$7='[1]2.SAN'!$M$4:$M$73),0)),"")</f>
        <v/>
      </c>
      <c r="ID57" s="244" t="str">
        <f t="array" ref="ID57">IFERROR(INDEX([1]!Sanaudos[Saskaita],MATCH(1,('[1]3.4'!$AM57=[1]!Sanaudos[Kodas])*('[1]3.4'!ID$7='[1]2.SAN'!$M$4:$M$73),0)),"")</f>
        <v/>
      </c>
      <c r="IE57" s="244" t="str">
        <f t="array" ref="IE57">IFERROR(INDEX([1]!Sanaudos[Saskaita],MATCH(1,('[1]3.4'!$AM57=[1]!Sanaudos[Kodas])*('[1]3.4'!IE$7='[1]2.SAN'!$M$4:$M$73),0)),"")</f>
        <v/>
      </c>
      <c r="IF57" s="244" t="str">
        <f t="array" ref="IF57">IFERROR(INDEX([1]!Sanaudos[Saskaita],MATCH(1,('[1]3.4'!$AM57=[1]!Sanaudos[Kodas])*('[1]3.4'!IF$7='[1]2.SAN'!$M$4:$M$73),0)),"")</f>
        <v/>
      </c>
      <c r="IG57" s="244" t="str">
        <f t="array" ref="IG57">IFERROR(INDEX([1]!Sanaudos[Saskaita],MATCH(1,('[1]3.4'!$AM57=[1]!Sanaudos[Kodas])*('[1]3.4'!IG$7='[1]2.SAN'!$M$4:$M$73),0)),"")</f>
        <v/>
      </c>
      <c r="IH57" s="244" t="str">
        <f t="array" ref="IH57">IFERROR(INDEX([1]!Sanaudos[Saskaita],MATCH(1,('[1]3.4'!$AM57=[1]!Sanaudos[Kodas])*('[1]3.4'!IH$7='[1]2.SAN'!$M$4:$M$73),0)),"")</f>
        <v/>
      </c>
      <c r="II57" s="244" t="str">
        <f t="array" ref="II57">IFERROR(INDEX([1]!Sanaudos[Saskaita],MATCH(1,('[1]3.4'!$AM57=[1]!Sanaudos[Kodas])*('[1]3.4'!II$7='[1]2.SAN'!$M$4:$M$73),0)),"")</f>
        <v/>
      </c>
      <c r="IJ57" s="244" t="str">
        <f t="array" ref="IJ57">IFERROR(INDEX([1]!Sanaudos[Saskaita],MATCH(1,('[1]3.4'!$AM57=[1]!Sanaudos[Kodas])*('[1]3.4'!IJ$7='[1]2.SAN'!$M$4:$M$73),0)),"")</f>
        <v/>
      </c>
      <c r="IK57" s="244" t="str">
        <f t="array" ref="IK57">IFERROR(INDEX([1]!Sanaudos[Saskaita],MATCH(1,('[1]3.4'!$AM57=[1]!Sanaudos[Kodas])*('[1]3.4'!IK$7='[1]2.SAN'!$M$4:$M$73),0)),"")</f>
        <v/>
      </c>
    </row>
    <row r="58" spans="2:245" ht="12.2" customHeight="1" x14ac:dyDescent="0.2">
      <c r="B58" s="552"/>
      <c r="C58" s="553"/>
      <c r="D58" s="261" t="s">
        <v>48</v>
      </c>
      <c r="E58" s="247" t="str">
        <f t="shared" si="2"/>
        <v xml:space="preserve">                                    </v>
      </c>
      <c r="F58" s="248" t="e">
        <f>+SUMIFS([1]!Sanaudos[Suma],[1]!Sanaudos[Kodas],AM58,[1]!Sanaudos[PASK],TRUE)</f>
        <v>#REF!</v>
      </c>
      <c r="G58" s="248" t="e">
        <f>-SUMIFS([1]!Sanaudos[Suma],[1]!Sanaudos[Kodas],$AM58,[1]!Sanaudos[Pagal DK RAS],700)</f>
        <v>#REF!</v>
      </c>
      <c r="H58" s="248" t="e">
        <f>+SUMIFS('[1]5.turtas'!$D$1:$AN$1,'[1]5.turtas'!$D$4:$AN$4,$AM58)</f>
        <v>#VALUE!</v>
      </c>
      <c r="I58" s="248" t="e">
        <f>-SUMIFS([1]!Sanaudos[Suma],[1]!Sanaudos[Kodas],$AM58,[1]!Sanaudos[Pagal DK RAS],901)-SUMIFS([1]!Sanaudos[Suma],[1]!Sanaudos[Kodas],$AM58,[1]!Sanaudos[Pagal DK RAS],902)-SUMIFS([1]!Sanaudos[Suma],[1]!Sanaudos[Kodas],$AM58,[1]!Sanaudos[Pagal DK RAS],905)</f>
        <v>#REF!</v>
      </c>
      <c r="J58" s="248" t="e">
        <f>+SUMIFS([1]!DU[DU],[1]!DU[Kodas],$AM58)+SUMIFS([1]!DU[Sodra],[1]!DU[Kodas],$AM58)+SUMIFS([1]!DU[Išeitinės išmokos, kompensacijos],[1]!DU[Kodas],$AM58)</f>
        <v>#REF!</v>
      </c>
      <c r="K58" s="248" t="e">
        <f>+SUMIFS([1]!Sanaudos_kor[Suma],[1]!Sanaudos_kor[Kodas],$AM58,[1]!Sanaudos_kor[PASK],TRUE,[1]!Sanaudos_kor[KOR_nr],K$1)</f>
        <v>#REF!</v>
      </c>
      <c r="L58" s="248" t="e">
        <f>+SUMIFS([1]!Sanaudos_kor[Suma],[1]!Sanaudos_kor[Kodas],$AM58,[1]!Sanaudos_kor[PASK],TRUE,[1]!Sanaudos_kor[KOR_nr],L$1)</f>
        <v>#REF!</v>
      </c>
      <c r="M58" s="248" t="e">
        <f>+SUMIFS([1]!Sanaudos_kor[Suma],[1]!Sanaudos_kor[Kodas],$AM58,[1]!Sanaudos_kor[PASK],TRUE,[1]!Sanaudos_kor[KOR_nr],M$1)</f>
        <v>#REF!</v>
      </c>
      <c r="N58" s="248" t="e">
        <f>+SUMIFS([1]!Sanaudos_kor[Suma],[1]!Sanaudos_kor[Kodas],$AM58,[1]!Sanaudos_kor[PASK],TRUE,[1]!Sanaudos_kor[KOR_nr],N$1)</f>
        <v>#REF!</v>
      </c>
      <c r="O58" s="248" t="e">
        <f>+SUMIFS([1]!Sanaudos_kor[Suma],[1]!Sanaudos_kor[Kodas],$AM58,[1]!Sanaudos_kor[PASK],TRUE,[1]!Sanaudos_kor[KOR_nr],O$1)</f>
        <v>#REF!</v>
      </c>
      <c r="P58" s="248" t="e">
        <f>+SUMIFS([1]!Sanaudos_kor[Suma],[1]!Sanaudos_kor[Kodas],$AM58,[1]!Sanaudos_kor[PASK],TRUE,[1]!Sanaudos_kor[KOR_nr],P$1)</f>
        <v>#REF!</v>
      </c>
      <c r="Q58" s="248" t="e">
        <f>+SUMIFS([1]!Sanaudos_kor[Suma],[1]!Sanaudos_kor[Kodas],$AM58,[1]!Sanaudos_kor[PASK],TRUE,[1]!Sanaudos_kor[KOR_nr],Q$1)</f>
        <v>#REF!</v>
      </c>
      <c r="R58" s="248" t="e">
        <f>+SUMIFS([1]!Sanaudos_kor[Suma],[1]!Sanaudos_kor[Kodas],$AM58,[1]!Sanaudos_kor[PASK],TRUE,[1]!Sanaudos_kor[KOR_nr],R$1)</f>
        <v>#REF!</v>
      </c>
      <c r="S58" s="248" t="e">
        <f>+SUMIFS([1]!Sanaudos_kor[Suma],[1]!Sanaudos_kor[Kodas],$AM58,[1]!Sanaudos_kor[PASK],TRUE,[1]!Sanaudos_kor[KOR_nr],S$1)</f>
        <v>#REF!</v>
      </c>
      <c r="T58" s="248" t="e">
        <f>+SUMIFS([1]!Sanaudos_kor[Suma],[1]!Sanaudos_kor[Kodas],$AM58,[1]!Sanaudos_kor[PASK],TRUE,[1]!Sanaudos_kor[KOR_nr],T$1)</f>
        <v>#REF!</v>
      </c>
      <c r="U58" s="248" t="e">
        <f>+SUMIFS([1]!Sanaudos_kor[Suma],[1]!Sanaudos_kor[Kodas],$AM58,[1]!Sanaudos_kor[PASK],TRUE,[1]!Sanaudos_kor[KOR_nr],U$1)</f>
        <v>#REF!</v>
      </c>
      <c r="V58" s="248" t="e">
        <f>+SUMIFS([1]!Sanaudos_kor[Suma],[1]!Sanaudos_kor[Kodas],$AM58,[1]!Sanaudos_kor[PASK],TRUE,[1]!Sanaudos_kor[KOR_nr],V$1)</f>
        <v>#REF!</v>
      </c>
      <c r="W58" s="248" t="e">
        <f>+SUMIFS([1]!Sanaudos_kor[Suma],[1]!Sanaudos_kor[Kodas],$AM58,[1]!Sanaudos_kor[PASK],TRUE,[1]!Sanaudos_kor[KOR_nr],W$1)</f>
        <v>#REF!</v>
      </c>
      <c r="X58" s="248" t="e">
        <f>+SUMIFS([1]!Sanaudos_kor[Suma],[1]!Sanaudos_kor[Kodas],$AM58,[1]!Sanaudos_kor[PASK],TRUE,[1]!Sanaudos_kor[KOR_nr],X$1)</f>
        <v>#REF!</v>
      </c>
      <c r="Y58" s="248" t="e">
        <f>+SUMIFS([1]!Sanaudos_kor[Suma],[1]!Sanaudos_kor[Kodas],$AM58,[1]!Sanaudos_kor[PASK],TRUE,[1]!Sanaudos_kor[KOR_nr],Y$1)</f>
        <v>#REF!</v>
      </c>
      <c r="Z58" s="248" t="e">
        <f>+SUMIFS([1]!Sanaudos_kor[Suma],[1]!Sanaudos_kor[Kodas],$AM58,[1]!Sanaudos_kor[PASK],TRUE,[1]!Sanaudos_kor[KOR_nr],Z$1)</f>
        <v>#REF!</v>
      </c>
      <c r="AA58" s="248" t="e">
        <f>+SUMIFS([1]!Sanaudos_kor[Suma],[1]!Sanaudos_kor[Kodas],$AM58,[1]!Sanaudos_kor[PASK],TRUE,[1]!Sanaudos_kor[KOR_nr],AA$1)</f>
        <v>#REF!</v>
      </c>
      <c r="AB58" s="248" t="e">
        <f>+SUMIFS([1]!Sanaudos_kor[Suma],[1]!Sanaudos_kor[Kodas],$AM58,[1]!Sanaudos_kor[PASK],TRUE,[1]!Sanaudos_kor[KOR_nr],AB$1)</f>
        <v>#REF!</v>
      </c>
      <c r="AC58" s="248" t="e">
        <f>+SUMIFS([1]!Sanaudos_kor[Suma],[1]!Sanaudos_kor[Kodas],$AM58,[1]!Sanaudos_kor[PASK],TRUE,[1]!Sanaudos_kor[KOR_nr],AC$1)</f>
        <v>#REF!</v>
      </c>
      <c r="AD58" s="248" t="e">
        <f>+SUMIFS([1]!Sanaudos_kor[Suma],[1]!Sanaudos_kor[Kodas],$AM58,[1]!Sanaudos_kor[PASK],TRUE,[1]!Sanaudos_kor[KOR_nr],AD$1)</f>
        <v>#REF!</v>
      </c>
      <c r="AE58" s="248" t="e">
        <f>+SUMIFS([1]!Sanaudos_kor[Suma],[1]!Sanaudos_kor[Kodas],$AM58,[1]!Sanaudos_kor[PASK],TRUE,[1]!Sanaudos_kor[KOR_nr],AE$1)</f>
        <v>#REF!</v>
      </c>
      <c r="AF58" s="248" t="e">
        <f>+SUMIFS([1]!Sanaudos_kor[Suma],[1]!Sanaudos_kor[Kodas],$AM58,[1]!Sanaudos_kor[PASK],TRUE,[1]!Sanaudos_kor[KOR_nr],AF$1)</f>
        <v>#REF!</v>
      </c>
      <c r="AG58" s="248" t="e">
        <f t="shared" si="0"/>
        <v>#REF!</v>
      </c>
      <c r="AH58" s="555"/>
      <c r="AM58" s="249" t="str">
        <f>+'[1]1.vardai'!D92</f>
        <v>NS_11NS</v>
      </c>
      <c r="AN58" s="250" t="e">
        <f>+SUMIFS('[1]7'!$E$160:$S$160,'[1]7'!$E$2:$S$2,$AM58)</f>
        <v>#VALUE!</v>
      </c>
      <c r="AO58" s="250" t="e">
        <f t="shared" si="5"/>
        <v>#REF!</v>
      </c>
      <c r="AQ58" s="250" t="e">
        <f>+SUMIFS('[1]3.4'!$F$133:$F$202,'[1]3.4'!$D$133:$D$202,$AM58,'[1]3.4'!$E$133:$E$202,"")</f>
        <v>#VALUE!</v>
      </c>
      <c r="AR58" s="250" t="e">
        <f t="shared" si="1"/>
        <v>#VALUE!</v>
      </c>
      <c r="AT58" s="244" t="str">
        <f t="array" ref="AT58">IFERROR(INDEX([1]!Sanaudos[Saskaita],MATCH(1,('[1]3.4'!$AM58=[1]!Sanaudos[Kodas])*('[1]3.4'!AT$7='[1]2.SAN'!$M$4:$M$73),0)),"")</f>
        <v/>
      </c>
      <c r="AU58" s="244" t="str">
        <f t="array" ref="AU58">IFERROR(INDEX([1]!Sanaudos[Saskaita],MATCH(1,('[1]3.4'!$AM58=[1]!Sanaudos[Kodas])*('[1]3.4'!AU$7='[1]2.SAN'!$M$4:$M$73),0)),"")</f>
        <v/>
      </c>
      <c r="AV58" s="244" t="str">
        <f t="array" ref="AV58">IFERROR(INDEX([1]!Sanaudos[Saskaita],MATCH(1,('[1]3.4'!$AM58=[1]!Sanaudos[Kodas])*('[1]3.4'!AV$7='[1]2.SAN'!$M$4:$M$73),0)),"")</f>
        <v/>
      </c>
      <c r="AW58" s="244" t="str">
        <f t="array" ref="AW58">IFERROR(INDEX([1]!Sanaudos[Saskaita],MATCH(1,('[1]3.4'!$AM58=[1]!Sanaudos[Kodas])*('[1]3.4'!AW$7='[1]2.SAN'!$M$4:$M$73),0)),"")</f>
        <v/>
      </c>
      <c r="AX58" s="244" t="str">
        <f t="array" ref="AX58">IFERROR(INDEX([1]!Sanaudos[Saskaita],MATCH(1,('[1]3.4'!$AM58=[1]!Sanaudos[Kodas])*('[1]3.4'!AX$7='[1]2.SAN'!$M$4:$M$73),0)),"")</f>
        <v/>
      </c>
      <c r="AY58" s="244" t="str">
        <f t="array" ref="AY58">IFERROR(INDEX([1]!Sanaudos[Saskaita],MATCH(1,('[1]3.4'!$AM58=[1]!Sanaudos[Kodas])*('[1]3.4'!AY$7='[1]2.SAN'!$M$4:$M$73),0)),"")</f>
        <v/>
      </c>
      <c r="AZ58" s="244" t="str">
        <f t="array" ref="AZ58">IFERROR(INDEX([1]!Sanaudos[Saskaita],MATCH(1,('[1]3.4'!$AM58=[1]!Sanaudos[Kodas])*('[1]3.4'!AZ$7='[1]2.SAN'!$M$4:$M$73),0)),"")</f>
        <v/>
      </c>
      <c r="BA58" s="244" t="str">
        <f t="array" ref="BA58">IFERROR(INDEX([1]!Sanaudos[Saskaita],MATCH(1,('[1]3.4'!$AM58=[1]!Sanaudos[Kodas])*('[1]3.4'!BA$7='[1]2.SAN'!$M$4:$M$73),0)),"")</f>
        <v/>
      </c>
      <c r="BB58" s="244" t="str">
        <f t="array" ref="BB58">IFERROR(INDEX([1]!Sanaudos[Saskaita],MATCH(1,('[1]3.4'!$AM58=[1]!Sanaudos[Kodas])*('[1]3.4'!BB$7='[1]2.SAN'!$M$4:$M$73),0)),"")</f>
        <v/>
      </c>
      <c r="BC58" s="244" t="str">
        <f t="array" ref="BC58">IFERROR(INDEX([1]!Sanaudos[Saskaita],MATCH(1,('[1]3.4'!$AM58=[1]!Sanaudos[Kodas])*('[1]3.4'!BC$7='[1]2.SAN'!$M$4:$M$73),0)),"")</f>
        <v/>
      </c>
      <c r="BD58" s="244" t="str">
        <f t="array" ref="BD58">IFERROR(INDEX([1]!Sanaudos[Saskaita],MATCH(1,('[1]3.4'!$AM58=[1]!Sanaudos[Kodas])*('[1]3.4'!BD$7='[1]2.SAN'!$M$4:$M$73),0)),"")</f>
        <v/>
      </c>
      <c r="BE58" s="244" t="str">
        <f t="array" ref="BE58">IFERROR(INDEX([1]!Sanaudos[Saskaita],MATCH(1,('[1]3.4'!$AM58=[1]!Sanaudos[Kodas])*('[1]3.4'!BE$7='[1]2.SAN'!$M$4:$M$73),0)),"")</f>
        <v/>
      </c>
      <c r="BF58" s="244" t="str">
        <f t="array" ref="BF58">IFERROR(INDEX([1]!Sanaudos[Saskaita],MATCH(1,('[1]3.4'!$AM58=[1]!Sanaudos[Kodas])*('[1]3.4'!BF$7='[1]2.SAN'!$M$4:$M$73),0)),"")</f>
        <v/>
      </c>
      <c r="BG58" s="244" t="str">
        <f t="array" ref="BG58">IFERROR(INDEX([1]!Sanaudos[Saskaita],MATCH(1,('[1]3.4'!$AM58=[1]!Sanaudos[Kodas])*('[1]3.4'!BG$7='[1]2.SAN'!$M$4:$M$73),0)),"")</f>
        <v/>
      </c>
      <c r="BH58" s="244" t="str">
        <f t="array" ref="BH58">IFERROR(INDEX([1]!Sanaudos[Saskaita],MATCH(1,('[1]3.4'!$AM58=[1]!Sanaudos[Kodas])*('[1]3.4'!BH$7='[1]2.SAN'!$M$4:$M$73),0)),"")</f>
        <v/>
      </c>
      <c r="BI58" s="244" t="str">
        <f t="array" ref="BI58">IFERROR(INDEX([1]!Sanaudos[Saskaita],MATCH(1,('[1]3.4'!$AM58=[1]!Sanaudos[Kodas])*('[1]3.4'!BI$7='[1]2.SAN'!$M$4:$M$73),0)),"")</f>
        <v/>
      </c>
      <c r="BJ58" s="244" t="str">
        <f t="array" ref="BJ58">IFERROR(INDEX([1]!Sanaudos[Saskaita],MATCH(1,('[1]3.4'!$AM58=[1]!Sanaudos[Kodas])*('[1]3.4'!BJ$7='[1]2.SAN'!$M$4:$M$73),0)),"")</f>
        <v/>
      </c>
      <c r="BK58" s="244" t="str">
        <f t="array" ref="BK58">IFERROR(INDEX([1]!Sanaudos[Saskaita],MATCH(1,('[1]3.4'!$AM58=[1]!Sanaudos[Kodas])*('[1]3.4'!BK$7='[1]2.SAN'!$M$4:$M$73),0)),"")</f>
        <v/>
      </c>
      <c r="BL58" s="244" t="str">
        <f t="array" ref="BL58">IFERROR(INDEX([1]!Sanaudos[Saskaita],MATCH(1,('[1]3.4'!$AM58=[1]!Sanaudos[Kodas])*('[1]3.4'!BL$7='[1]2.SAN'!$M$4:$M$73),0)),"")</f>
        <v/>
      </c>
      <c r="BM58" s="244" t="str">
        <f t="array" ref="BM58">IFERROR(INDEX([1]!Sanaudos[Saskaita],MATCH(1,('[1]3.4'!$AM58=[1]!Sanaudos[Kodas])*('[1]3.4'!BM$7='[1]2.SAN'!$M$4:$M$73),0)),"")</f>
        <v/>
      </c>
      <c r="BN58" s="244" t="str">
        <f t="array" ref="BN58">IFERROR(INDEX([1]!Sanaudos[Saskaita],MATCH(1,('[1]3.4'!$AM58=[1]!Sanaudos[Kodas])*('[1]3.4'!BN$7='[1]2.SAN'!$M$4:$M$73),0)),"")</f>
        <v/>
      </c>
      <c r="BO58" s="244" t="str">
        <f t="array" ref="BO58">IFERROR(INDEX([1]!Sanaudos[Saskaita],MATCH(1,('[1]3.4'!$AM58=[1]!Sanaudos[Kodas])*('[1]3.4'!BO$7='[1]2.SAN'!$M$4:$M$73),0)),"")</f>
        <v/>
      </c>
      <c r="BP58" s="244" t="str">
        <f t="array" ref="BP58">IFERROR(INDEX([1]!Sanaudos[Saskaita],MATCH(1,('[1]3.4'!$AM58=[1]!Sanaudos[Kodas])*('[1]3.4'!BP$7='[1]2.SAN'!$M$4:$M$73),0)),"")</f>
        <v/>
      </c>
      <c r="BQ58" s="244" t="str">
        <f t="array" ref="BQ58">IFERROR(INDEX([1]!Sanaudos[Saskaita],MATCH(1,('[1]3.4'!$AM58=[1]!Sanaudos[Kodas])*('[1]3.4'!BQ$7='[1]2.SAN'!$M$4:$M$73),0)),"")</f>
        <v/>
      </c>
      <c r="BR58" s="244" t="str">
        <f t="array" ref="BR58">IFERROR(INDEX([1]!Sanaudos[Saskaita],MATCH(1,('[1]3.4'!$AM58=[1]!Sanaudos[Kodas])*('[1]3.4'!BR$7='[1]2.SAN'!$M$4:$M$73),0)),"")</f>
        <v/>
      </c>
      <c r="BS58" s="244" t="str">
        <f t="array" ref="BS58">IFERROR(INDEX([1]!Sanaudos[Saskaita],MATCH(1,('[1]3.4'!$AM58=[1]!Sanaudos[Kodas])*('[1]3.4'!BS$7='[1]2.SAN'!$M$4:$M$73),0)),"")</f>
        <v/>
      </c>
      <c r="BT58" s="244" t="str">
        <f t="array" ref="BT58">IFERROR(INDEX([1]!Sanaudos[Saskaita],MATCH(1,('[1]3.4'!$AM58=[1]!Sanaudos[Kodas])*('[1]3.4'!BT$7='[1]2.SAN'!$M$4:$M$73),0)),"")</f>
        <v/>
      </c>
      <c r="BU58" s="244" t="str">
        <f t="array" ref="BU58">IFERROR(INDEX([1]!Sanaudos[Saskaita],MATCH(1,('[1]3.4'!$AM58=[1]!Sanaudos[Kodas])*('[1]3.4'!BU$7='[1]2.SAN'!$M$4:$M$73),0)),"")</f>
        <v/>
      </c>
      <c r="BV58" s="244" t="str">
        <f t="array" ref="BV58">IFERROR(INDEX([1]!Sanaudos[Saskaita],MATCH(1,('[1]3.4'!$AM58=[1]!Sanaudos[Kodas])*('[1]3.4'!BV$7='[1]2.SAN'!$M$4:$M$73),0)),"")</f>
        <v/>
      </c>
      <c r="BW58" s="244" t="str">
        <f t="array" ref="BW58">IFERROR(INDEX([1]!Sanaudos[Saskaita],MATCH(1,('[1]3.4'!$AM58=[1]!Sanaudos[Kodas])*('[1]3.4'!BW$7='[1]2.SAN'!$M$4:$M$73),0)),"")</f>
        <v/>
      </c>
      <c r="BX58" s="244" t="str">
        <f t="array" ref="BX58">IFERROR(INDEX([1]!Sanaudos[Saskaita],MATCH(1,('[1]3.4'!$AM58=[1]!Sanaudos[Kodas])*('[1]3.4'!BX$7='[1]2.SAN'!$M$4:$M$73),0)),"")</f>
        <v/>
      </c>
      <c r="BY58" s="244" t="str">
        <f t="array" ref="BY58">IFERROR(INDEX([1]!Sanaudos[Saskaita],MATCH(1,('[1]3.4'!$AM58=[1]!Sanaudos[Kodas])*('[1]3.4'!BY$7='[1]2.SAN'!$M$4:$M$73),0)),"")</f>
        <v/>
      </c>
      <c r="BZ58" s="244" t="str">
        <f t="array" ref="BZ58">IFERROR(INDEX([1]!Sanaudos[Saskaita],MATCH(1,('[1]3.4'!$AM58=[1]!Sanaudos[Kodas])*('[1]3.4'!BZ$7='[1]2.SAN'!$M$4:$M$73),0)),"")</f>
        <v/>
      </c>
      <c r="CA58" s="244" t="str">
        <f t="array" ref="CA58">IFERROR(INDEX([1]!Sanaudos[Saskaita],MATCH(1,('[1]3.4'!$AM58=[1]!Sanaudos[Kodas])*('[1]3.4'!CA$7='[1]2.SAN'!$M$4:$M$73),0)),"")</f>
        <v/>
      </c>
      <c r="CB58" s="244" t="str">
        <f t="array" ref="CB58">IFERROR(INDEX([1]!Sanaudos[Saskaita],MATCH(1,('[1]3.4'!$AM58=[1]!Sanaudos[Kodas])*('[1]3.4'!CB$7='[1]2.SAN'!$M$4:$M$73),0)),"")</f>
        <v/>
      </c>
      <c r="CC58" s="244" t="str">
        <f t="array" ref="CC58">IFERROR(INDEX([1]!Sanaudos[Saskaita],MATCH(1,('[1]3.4'!$AM58=[1]!Sanaudos[Kodas])*('[1]3.4'!CC$7='[1]2.SAN'!$M$4:$M$73),0)),"")</f>
        <v/>
      </c>
      <c r="CD58" s="244" t="str">
        <f t="array" ref="CD58">IFERROR(INDEX([1]!Sanaudos[Saskaita],MATCH(1,('[1]3.4'!$AM58=[1]!Sanaudos[Kodas])*('[1]3.4'!CD$7='[1]2.SAN'!$M$4:$M$73),0)),"")</f>
        <v/>
      </c>
      <c r="CE58" s="244" t="str">
        <f t="array" ref="CE58">IFERROR(INDEX([1]!Sanaudos[Saskaita],MATCH(1,('[1]3.4'!$AM58=[1]!Sanaudos[Kodas])*('[1]3.4'!CE$7='[1]2.SAN'!$M$4:$M$73),0)),"")</f>
        <v/>
      </c>
      <c r="CF58" s="244" t="str">
        <f t="array" ref="CF58">IFERROR(INDEX([1]!Sanaudos[Saskaita],MATCH(1,('[1]3.4'!$AM58=[1]!Sanaudos[Kodas])*('[1]3.4'!CF$7='[1]2.SAN'!$M$4:$M$73),0)),"")</f>
        <v/>
      </c>
      <c r="CG58" s="244" t="str">
        <f t="array" ref="CG58">IFERROR(INDEX([1]!Sanaudos[Saskaita],MATCH(1,('[1]3.4'!$AM58=[1]!Sanaudos[Kodas])*('[1]3.4'!CG$7='[1]2.SAN'!$M$4:$M$73),0)),"")</f>
        <v/>
      </c>
      <c r="CH58" s="244" t="str">
        <f t="array" ref="CH58">IFERROR(INDEX([1]!Sanaudos[Saskaita],MATCH(1,('[1]3.4'!$AM58=[1]!Sanaudos[Kodas])*('[1]3.4'!CH$7='[1]2.SAN'!$M$4:$M$73),0)),"")</f>
        <v/>
      </c>
      <c r="CI58" s="244" t="str">
        <f t="array" ref="CI58">IFERROR(INDEX([1]!Sanaudos[Saskaita],MATCH(1,('[1]3.4'!$AM58=[1]!Sanaudos[Kodas])*('[1]3.4'!CI$7='[1]2.SAN'!$M$4:$M$73),0)),"")</f>
        <v/>
      </c>
      <c r="CJ58" s="244" t="str">
        <f t="array" ref="CJ58">IFERROR(INDEX([1]!Sanaudos[Saskaita],MATCH(1,('[1]3.4'!$AM58=[1]!Sanaudos[Kodas])*('[1]3.4'!CJ$7='[1]2.SAN'!$M$4:$M$73),0)),"")</f>
        <v/>
      </c>
      <c r="CK58" s="244" t="str">
        <f t="array" ref="CK58">IFERROR(INDEX([1]!Sanaudos[Saskaita],MATCH(1,('[1]3.4'!$AM58=[1]!Sanaudos[Kodas])*('[1]3.4'!CK$7='[1]2.SAN'!$M$4:$M$73),0)),"")</f>
        <v/>
      </c>
      <c r="CL58" s="244" t="str">
        <f t="array" ref="CL58">IFERROR(INDEX([1]!Sanaudos[Saskaita],MATCH(1,('[1]3.4'!$AM58=[1]!Sanaudos[Kodas])*('[1]3.4'!CL$7='[1]2.SAN'!$M$4:$M$73),0)),"")</f>
        <v/>
      </c>
      <c r="CM58" s="244" t="str">
        <f t="array" ref="CM58">IFERROR(INDEX([1]!Sanaudos[Saskaita],MATCH(1,('[1]3.4'!$AM58=[1]!Sanaudos[Kodas])*('[1]3.4'!CM$7='[1]2.SAN'!$M$4:$M$73),0)),"")</f>
        <v/>
      </c>
      <c r="CN58" s="244" t="str">
        <f t="array" ref="CN58">IFERROR(INDEX([1]!Sanaudos[Saskaita],MATCH(1,('[1]3.4'!$AM58=[1]!Sanaudos[Kodas])*('[1]3.4'!CN$7='[1]2.SAN'!$M$4:$M$73),0)),"")</f>
        <v/>
      </c>
      <c r="CO58" s="244" t="str">
        <f t="array" ref="CO58">IFERROR(INDEX([1]!Sanaudos[Saskaita],MATCH(1,('[1]3.4'!$AM58=[1]!Sanaudos[Kodas])*('[1]3.4'!CO$7='[1]2.SAN'!$M$4:$M$73),0)),"")</f>
        <v/>
      </c>
      <c r="CP58" s="244" t="str">
        <f t="array" ref="CP58">IFERROR(INDEX([1]!Sanaudos[Saskaita],MATCH(1,('[1]3.4'!$AM58=[1]!Sanaudos[Kodas])*('[1]3.4'!CP$7='[1]2.SAN'!$M$4:$M$73),0)),"")</f>
        <v/>
      </c>
      <c r="CQ58" s="244" t="str">
        <f t="array" ref="CQ58">IFERROR(INDEX([1]!Sanaudos[Saskaita],MATCH(1,('[1]3.4'!$AM58=[1]!Sanaudos[Kodas])*('[1]3.4'!CQ$7='[1]2.SAN'!$M$4:$M$73),0)),"")</f>
        <v/>
      </c>
      <c r="CR58" s="244" t="str">
        <f t="array" ref="CR58">IFERROR(INDEX([1]!Sanaudos[Saskaita],MATCH(1,('[1]3.4'!$AM58=[1]!Sanaudos[Kodas])*('[1]3.4'!CR$7='[1]2.SAN'!$M$4:$M$73),0)),"")</f>
        <v/>
      </c>
      <c r="CS58" s="244" t="str">
        <f t="array" ref="CS58">IFERROR(INDEX([1]!Sanaudos[Saskaita],MATCH(1,('[1]3.4'!$AM58=[1]!Sanaudos[Kodas])*('[1]3.4'!CS$7='[1]2.SAN'!$M$4:$M$73),0)),"")</f>
        <v/>
      </c>
      <c r="CT58" s="244" t="str">
        <f t="array" ref="CT58">IFERROR(INDEX([1]!Sanaudos[Saskaita],MATCH(1,('[1]3.4'!$AM58=[1]!Sanaudos[Kodas])*('[1]3.4'!CT$7='[1]2.SAN'!$M$4:$M$73),0)),"")</f>
        <v/>
      </c>
      <c r="CU58" s="244" t="str">
        <f t="array" ref="CU58">IFERROR(INDEX([1]!Sanaudos[Saskaita],MATCH(1,('[1]3.4'!$AM58=[1]!Sanaudos[Kodas])*('[1]3.4'!CU$7='[1]2.SAN'!$M$4:$M$73),0)),"")</f>
        <v/>
      </c>
      <c r="CV58" s="244" t="str">
        <f t="array" ref="CV58">IFERROR(INDEX([1]!Sanaudos[Saskaita],MATCH(1,('[1]3.4'!$AM58=[1]!Sanaudos[Kodas])*('[1]3.4'!CV$7='[1]2.SAN'!$M$4:$M$73),0)),"")</f>
        <v/>
      </c>
      <c r="CW58" s="244" t="str">
        <f t="array" ref="CW58">IFERROR(INDEX([1]!Sanaudos[Saskaita],MATCH(1,('[1]3.4'!$AM58=[1]!Sanaudos[Kodas])*('[1]3.4'!CW$7='[1]2.SAN'!$M$4:$M$73),0)),"")</f>
        <v/>
      </c>
      <c r="CX58" s="244" t="str">
        <f t="array" ref="CX58">IFERROR(INDEX([1]!Sanaudos[Saskaita],MATCH(1,('[1]3.4'!$AM58=[1]!Sanaudos[Kodas])*('[1]3.4'!CX$7='[1]2.SAN'!$M$4:$M$73),0)),"")</f>
        <v/>
      </c>
      <c r="CY58" s="244" t="str">
        <f t="array" ref="CY58">IFERROR(INDEX([1]!Sanaudos[Saskaita],MATCH(1,('[1]3.4'!$AM58=[1]!Sanaudos[Kodas])*('[1]3.4'!CY$7='[1]2.SAN'!$M$4:$M$73),0)),"")</f>
        <v/>
      </c>
      <c r="CZ58" s="244" t="str">
        <f t="array" ref="CZ58">IFERROR(INDEX([1]!Sanaudos[Saskaita],MATCH(1,('[1]3.4'!$AM58=[1]!Sanaudos[Kodas])*('[1]3.4'!CZ$7='[1]2.SAN'!$M$4:$M$73),0)),"")</f>
        <v/>
      </c>
      <c r="DA58" s="244" t="str">
        <f t="array" ref="DA58">IFERROR(INDEX([1]!Sanaudos[Saskaita],MATCH(1,('[1]3.4'!$AM58=[1]!Sanaudos[Kodas])*('[1]3.4'!DA$7='[1]2.SAN'!$M$4:$M$73),0)),"")</f>
        <v/>
      </c>
      <c r="DB58" s="244" t="str">
        <f t="array" ref="DB58">IFERROR(INDEX([1]!Sanaudos[Saskaita],MATCH(1,('[1]3.4'!$AM58=[1]!Sanaudos[Kodas])*('[1]3.4'!DB$7='[1]2.SAN'!$M$4:$M$73),0)),"")</f>
        <v/>
      </c>
      <c r="DC58" s="244" t="str">
        <f t="array" ref="DC58">IFERROR(INDEX([1]!Sanaudos[Saskaita],MATCH(1,('[1]3.4'!$AM58=[1]!Sanaudos[Kodas])*('[1]3.4'!DC$7='[1]2.SAN'!$M$4:$M$73),0)),"")</f>
        <v/>
      </c>
      <c r="DD58" s="244" t="str">
        <f t="array" ref="DD58">IFERROR(INDEX([1]!Sanaudos[Saskaita],MATCH(1,('[1]3.4'!$AM58=[1]!Sanaudos[Kodas])*('[1]3.4'!DD$7='[1]2.SAN'!$M$4:$M$73),0)),"")</f>
        <v/>
      </c>
      <c r="DE58" s="244" t="str">
        <f t="array" ref="DE58">IFERROR(INDEX([1]!Sanaudos[Saskaita],MATCH(1,('[1]3.4'!$AM58=[1]!Sanaudos[Kodas])*('[1]3.4'!DE$7='[1]2.SAN'!$M$4:$M$73),0)),"")</f>
        <v/>
      </c>
      <c r="DF58" s="244" t="str">
        <f t="array" ref="DF58">IFERROR(INDEX([1]!Sanaudos[Saskaita],MATCH(1,('[1]3.4'!$AM58=[1]!Sanaudos[Kodas])*('[1]3.4'!DF$7='[1]2.SAN'!$M$4:$M$73),0)),"")</f>
        <v/>
      </c>
      <c r="DG58" s="244" t="str">
        <f t="array" ref="DG58">IFERROR(INDEX([1]!Sanaudos[Saskaita],MATCH(1,('[1]3.4'!$AM58=[1]!Sanaudos[Kodas])*('[1]3.4'!DG$7='[1]2.SAN'!$M$4:$M$73),0)),"")</f>
        <v/>
      </c>
      <c r="DH58" s="244" t="str">
        <f t="array" ref="DH58">IFERROR(INDEX([1]!Sanaudos[Saskaita],MATCH(1,('[1]3.4'!$AM58=[1]!Sanaudos[Kodas])*('[1]3.4'!DH$7='[1]2.SAN'!$M$4:$M$73),0)),"")</f>
        <v/>
      </c>
      <c r="DI58" s="244" t="str">
        <f t="array" ref="DI58">IFERROR(INDEX([1]!Sanaudos[Saskaita],MATCH(1,('[1]3.4'!$AM58=[1]!Sanaudos[Kodas])*('[1]3.4'!DI$7='[1]2.SAN'!$M$4:$M$73),0)),"")</f>
        <v/>
      </c>
      <c r="DJ58" s="244" t="str">
        <f t="array" ref="DJ58">IFERROR(INDEX([1]!Sanaudos[Saskaita],MATCH(1,('[1]3.4'!$AM58=[1]!Sanaudos[Kodas])*('[1]3.4'!DJ$7='[1]2.SAN'!$M$4:$M$73),0)),"")</f>
        <v/>
      </c>
      <c r="DK58" s="244" t="str">
        <f t="array" ref="DK58">IFERROR(INDEX([1]!Sanaudos[Saskaita],MATCH(1,('[1]3.4'!$AM58=[1]!Sanaudos[Kodas])*('[1]3.4'!DK$7='[1]2.SAN'!$M$4:$M$73),0)),"")</f>
        <v/>
      </c>
      <c r="DL58" s="244" t="str">
        <f t="array" ref="DL58">IFERROR(INDEX([1]!Sanaudos[Saskaita],MATCH(1,('[1]3.4'!$AM58=[1]!Sanaudos[Kodas])*('[1]3.4'!DL$7='[1]2.SAN'!$M$4:$M$73),0)),"")</f>
        <v/>
      </c>
      <c r="DM58" s="244" t="str">
        <f t="array" ref="DM58">IFERROR(INDEX([1]!Sanaudos[Saskaita],MATCH(1,('[1]3.4'!$AM58=[1]!Sanaudos[Kodas])*('[1]3.4'!DM$7='[1]2.SAN'!$M$4:$M$73),0)),"")</f>
        <v/>
      </c>
      <c r="DN58" s="244" t="str">
        <f t="array" ref="DN58">IFERROR(INDEX([1]!Sanaudos[Saskaita],MATCH(1,('[1]3.4'!$AM58=[1]!Sanaudos[Kodas])*('[1]3.4'!DN$7='[1]2.SAN'!$M$4:$M$73),0)),"")</f>
        <v/>
      </c>
      <c r="DO58" s="244" t="str">
        <f t="array" ref="DO58">IFERROR(INDEX([1]!Sanaudos[Saskaita],MATCH(1,('[1]3.4'!$AM58=[1]!Sanaudos[Kodas])*('[1]3.4'!DO$7='[1]2.SAN'!$M$4:$M$73),0)),"")</f>
        <v/>
      </c>
      <c r="DP58" s="244" t="str">
        <f t="array" ref="DP58">IFERROR(INDEX([1]!Sanaudos[Saskaita],MATCH(1,('[1]3.4'!$AM58=[1]!Sanaudos[Kodas])*('[1]3.4'!DP$7='[1]2.SAN'!$M$4:$M$73),0)),"")</f>
        <v/>
      </c>
      <c r="DQ58" s="244" t="str">
        <f t="array" ref="DQ58">IFERROR(INDEX([1]!Sanaudos[Saskaita],MATCH(1,('[1]3.4'!$AM58=[1]!Sanaudos[Kodas])*('[1]3.4'!DQ$7='[1]2.SAN'!$M$4:$M$73),0)),"")</f>
        <v/>
      </c>
      <c r="DR58" s="244" t="str">
        <f t="array" ref="DR58">IFERROR(INDEX([1]!Sanaudos[Saskaita],MATCH(1,('[1]3.4'!$AM58=[1]!Sanaudos[Kodas])*('[1]3.4'!DR$7='[1]2.SAN'!$M$4:$M$73),0)),"")</f>
        <v/>
      </c>
      <c r="DS58" s="244" t="str">
        <f t="array" ref="DS58">IFERROR(INDEX([1]!Sanaudos[Saskaita],MATCH(1,('[1]3.4'!$AM58=[1]!Sanaudos[Kodas])*('[1]3.4'!DS$7='[1]2.SAN'!$M$4:$M$73),0)),"")</f>
        <v/>
      </c>
      <c r="DT58" s="244" t="str">
        <f t="array" ref="DT58">IFERROR(INDEX([1]!Sanaudos[Saskaita],MATCH(1,('[1]3.4'!$AM58=[1]!Sanaudos[Kodas])*('[1]3.4'!DT$7='[1]2.SAN'!$M$4:$M$73),0)),"")</f>
        <v/>
      </c>
      <c r="DU58" s="244" t="str">
        <f t="array" ref="DU58">IFERROR(INDEX([1]!Sanaudos[Saskaita],MATCH(1,('[1]3.4'!$AM58=[1]!Sanaudos[Kodas])*('[1]3.4'!DU$7='[1]2.SAN'!$M$4:$M$73),0)),"")</f>
        <v/>
      </c>
      <c r="DV58" s="244" t="str">
        <f t="array" ref="DV58">IFERROR(INDEX([1]!Sanaudos[Saskaita],MATCH(1,('[1]3.4'!$AM58=[1]!Sanaudos[Kodas])*('[1]3.4'!DV$7='[1]2.SAN'!$M$4:$M$73),0)),"")</f>
        <v/>
      </c>
      <c r="DW58" s="244" t="str">
        <f t="array" ref="DW58">IFERROR(INDEX([1]!Sanaudos[Saskaita],MATCH(1,('[1]3.4'!$AM58=[1]!Sanaudos[Kodas])*('[1]3.4'!DW$7='[1]2.SAN'!$M$4:$M$73),0)),"")</f>
        <v/>
      </c>
      <c r="DX58" s="244" t="str">
        <f t="array" ref="DX58">IFERROR(INDEX([1]!Sanaudos[Saskaita],MATCH(1,('[1]3.4'!$AM58=[1]!Sanaudos[Kodas])*('[1]3.4'!DX$7='[1]2.SAN'!$M$4:$M$73),0)),"")</f>
        <v/>
      </c>
      <c r="DY58" s="244" t="str">
        <f t="array" ref="DY58">IFERROR(INDEX([1]!Sanaudos[Saskaita],MATCH(1,('[1]3.4'!$AM58=[1]!Sanaudos[Kodas])*('[1]3.4'!DY$7='[1]2.SAN'!$M$4:$M$73),0)),"")</f>
        <v/>
      </c>
      <c r="DZ58" s="244" t="str">
        <f t="array" ref="DZ58">IFERROR(INDEX([1]!Sanaudos[Saskaita],MATCH(1,('[1]3.4'!$AM58=[1]!Sanaudos[Kodas])*('[1]3.4'!DZ$7='[1]2.SAN'!$M$4:$M$73),0)),"")</f>
        <v/>
      </c>
      <c r="EA58" s="244" t="str">
        <f t="array" ref="EA58">IFERROR(INDEX([1]!Sanaudos[Saskaita],MATCH(1,('[1]3.4'!$AM58=[1]!Sanaudos[Kodas])*('[1]3.4'!EA$7='[1]2.SAN'!$M$4:$M$73),0)),"")</f>
        <v/>
      </c>
      <c r="EB58" s="244" t="str">
        <f t="array" ref="EB58">IFERROR(INDEX([1]!Sanaudos[Saskaita],MATCH(1,('[1]3.4'!$AM58=[1]!Sanaudos[Kodas])*('[1]3.4'!EB$7='[1]2.SAN'!$M$4:$M$73),0)),"")</f>
        <v/>
      </c>
      <c r="EC58" s="244" t="str">
        <f t="array" ref="EC58">IFERROR(INDEX([1]!Sanaudos[Saskaita],MATCH(1,('[1]3.4'!$AM58=[1]!Sanaudos[Kodas])*('[1]3.4'!EC$7='[1]2.SAN'!$M$4:$M$73),0)),"")</f>
        <v/>
      </c>
      <c r="ED58" s="244" t="str">
        <f t="array" ref="ED58">IFERROR(INDEX([1]!Sanaudos[Saskaita],MATCH(1,('[1]3.4'!$AM58=[1]!Sanaudos[Kodas])*('[1]3.4'!ED$7='[1]2.SAN'!$M$4:$M$73),0)),"")</f>
        <v/>
      </c>
      <c r="EE58" s="244" t="str">
        <f t="array" ref="EE58">IFERROR(INDEX([1]!Sanaudos[Saskaita],MATCH(1,('[1]3.4'!$AM58=[1]!Sanaudos[Kodas])*('[1]3.4'!EE$7='[1]2.SAN'!$M$4:$M$73),0)),"")</f>
        <v/>
      </c>
      <c r="EF58" s="244" t="str">
        <f t="array" ref="EF58">IFERROR(INDEX([1]!Sanaudos[Saskaita],MATCH(1,('[1]3.4'!$AM58=[1]!Sanaudos[Kodas])*('[1]3.4'!EF$7='[1]2.SAN'!$M$4:$M$73),0)),"")</f>
        <v/>
      </c>
      <c r="EG58" s="244" t="str">
        <f t="array" ref="EG58">IFERROR(INDEX([1]!Sanaudos[Saskaita],MATCH(1,('[1]3.4'!$AM58=[1]!Sanaudos[Kodas])*('[1]3.4'!EG$7='[1]2.SAN'!$M$4:$M$73),0)),"")</f>
        <v/>
      </c>
      <c r="EH58" s="244" t="str">
        <f t="array" ref="EH58">IFERROR(INDEX([1]!Sanaudos[Saskaita],MATCH(1,('[1]3.4'!$AM58=[1]!Sanaudos[Kodas])*('[1]3.4'!EH$7='[1]2.SAN'!$M$4:$M$73),0)),"")</f>
        <v/>
      </c>
      <c r="EI58" s="244" t="str">
        <f t="array" ref="EI58">IFERROR(INDEX([1]!Sanaudos[Saskaita],MATCH(1,('[1]3.4'!$AM58=[1]!Sanaudos[Kodas])*('[1]3.4'!EI$7='[1]2.SAN'!$M$4:$M$73),0)),"")</f>
        <v/>
      </c>
      <c r="EJ58" s="244" t="str">
        <f t="array" ref="EJ58">IFERROR(INDEX([1]!Sanaudos[Saskaita],MATCH(1,('[1]3.4'!$AM58=[1]!Sanaudos[Kodas])*('[1]3.4'!EJ$7='[1]2.SAN'!$M$4:$M$73),0)),"")</f>
        <v/>
      </c>
      <c r="EK58" s="244" t="str">
        <f t="array" ref="EK58">IFERROR(INDEX([1]!Sanaudos[Saskaita],MATCH(1,('[1]3.4'!$AM58=[1]!Sanaudos[Kodas])*('[1]3.4'!EK$7='[1]2.SAN'!$M$4:$M$73),0)),"")</f>
        <v/>
      </c>
      <c r="EL58" s="244" t="str">
        <f t="array" ref="EL58">IFERROR(INDEX([1]!Sanaudos[Saskaita],MATCH(1,('[1]3.4'!$AM58=[1]!Sanaudos[Kodas])*('[1]3.4'!EL$7='[1]2.SAN'!$M$4:$M$73),0)),"")</f>
        <v/>
      </c>
      <c r="EM58" s="244" t="str">
        <f t="array" ref="EM58">IFERROR(INDEX([1]!Sanaudos[Saskaita],MATCH(1,('[1]3.4'!$AM58=[1]!Sanaudos[Kodas])*('[1]3.4'!EM$7='[1]2.SAN'!$M$4:$M$73),0)),"")</f>
        <v/>
      </c>
      <c r="EN58" s="244" t="str">
        <f t="array" ref="EN58">IFERROR(INDEX([1]!Sanaudos[Saskaita],MATCH(1,('[1]3.4'!$AM58=[1]!Sanaudos[Kodas])*('[1]3.4'!EN$7='[1]2.SAN'!$M$4:$M$73),0)),"")</f>
        <v/>
      </c>
      <c r="EO58" s="244" t="str">
        <f t="array" ref="EO58">IFERROR(INDEX([1]!Sanaudos[Saskaita],MATCH(1,('[1]3.4'!$AM58=[1]!Sanaudos[Kodas])*('[1]3.4'!EO$7='[1]2.SAN'!$M$4:$M$73),0)),"")</f>
        <v/>
      </c>
      <c r="EP58" s="244" t="str">
        <f t="array" ref="EP58">IFERROR(INDEX([1]!Sanaudos[Saskaita],MATCH(1,('[1]3.4'!$AM58=[1]!Sanaudos[Kodas])*('[1]3.4'!EP$7='[1]2.SAN'!$M$4:$M$73),0)),"")</f>
        <v/>
      </c>
      <c r="EQ58" s="244" t="str">
        <f t="array" ref="EQ58">IFERROR(INDEX([1]!Sanaudos[Saskaita],MATCH(1,('[1]3.4'!$AM58=[1]!Sanaudos[Kodas])*('[1]3.4'!EQ$7='[1]2.SAN'!$M$4:$M$73),0)),"")</f>
        <v/>
      </c>
      <c r="ER58" s="244" t="str">
        <f t="array" ref="ER58">IFERROR(INDEX([1]!Sanaudos[Saskaita],MATCH(1,('[1]3.4'!$AM58=[1]!Sanaudos[Kodas])*('[1]3.4'!ER$7='[1]2.SAN'!$M$4:$M$73),0)),"")</f>
        <v/>
      </c>
      <c r="ES58" s="244" t="str">
        <f t="array" ref="ES58">IFERROR(INDEX([1]!Sanaudos[Saskaita],MATCH(1,('[1]3.4'!$AM58=[1]!Sanaudos[Kodas])*('[1]3.4'!ES$7='[1]2.SAN'!$M$4:$M$73),0)),"")</f>
        <v/>
      </c>
      <c r="ET58" s="244" t="str">
        <f t="array" ref="ET58">IFERROR(INDEX([1]!Sanaudos[Saskaita],MATCH(1,('[1]3.4'!$AM58=[1]!Sanaudos[Kodas])*('[1]3.4'!ET$7='[1]2.SAN'!$M$4:$M$73),0)),"")</f>
        <v/>
      </c>
      <c r="EU58" s="244" t="str">
        <f t="array" ref="EU58">IFERROR(INDEX([1]!Sanaudos[Saskaita],MATCH(1,('[1]3.4'!$AM58=[1]!Sanaudos[Kodas])*('[1]3.4'!EU$7='[1]2.SAN'!$M$4:$M$73),0)),"")</f>
        <v/>
      </c>
      <c r="EV58" s="244" t="str">
        <f t="array" ref="EV58">IFERROR(INDEX([1]!Sanaudos[Saskaita],MATCH(1,('[1]3.4'!$AM58=[1]!Sanaudos[Kodas])*('[1]3.4'!EV$7='[1]2.SAN'!$M$4:$M$73),0)),"")</f>
        <v/>
      </c>
      <c r="EW58" s="244" t="str">
        <f t="array" ref="EW58">IFERROR(INDEX([1]!Sanaudos[Saskaita],MATCH(1,('[1]3.4'!$AM58=[1]!Sanaudos[Kodas])*('[1]3.4'!EW$7='[1]2.SAN'!$M$4:$M$73),0)),"")</f>
        <v/>
      </c>
      <c r="EX58" s="244" t="str">
        <f t="array" ref="EX58">IFERROR(INDEX([1]!Sanaudos[Saskaita],MATCH(1,('[1]3.4'!$AM58=[1]!Sanaudos[Kodas])*('[1]3.4'!EX$7='[1]2.SAN'!$M$4:$M$73),0)),"")</f>
        <v/>
      </c>
      <c r="EY58" s="244" t="str">
        <f t="array" ref="EY58">IFERROR(INDEX([1]!Sanaudos[Saskaita],MATCH(1,('[1]3.4'!$AM58=[1]!Sanaudos[Kodas])*('[1]3.4'!EY$7='[1]2.SAN'!$M$4:$M$73),0)),"")</f>
        <v/>
      </c>
      <c r="EZ58" s="244" t="str">
        <f t="array" ref="EZ58">IFERROR(INDEX([1]!Sanaudos[Saskaita],MATCH(1,('[1]3.4'!$AM58=[1]!Sanaudos[Kodas])*('[1]3.4'!EZ$7='[1]2.SAN'!$M$4:$M$73),0)),"")</f>
        <v/>
      </c>
      <c r="FA58" s="244" t="str">
        <f t="array" ref="FA58">IFERROR(INDEX([1]!Sanaudos[Saskaita],MATCH(1,('[1]3.4'!$AM58=[1]!Sanaudos[Kodas])*('[1]3.4'!FA$7='[1]2.SAN'!$M$4:$M$73),0)),"")</f>
        <v/>
      </c>
      <c r="FB58" s="244" t="str">
        <f t="array" ref="FB58">IFERROR(INDEX([1]!Sanaudos[Saskaita],MATCH(1,('[1]3.4'!$AM58=[1]!Sanaudos[Kodas])*('[1]3.4'!FB$7='[1]2.SAN'!$M$4:$M$73),0)),"")</f>
        <v/>
      </c>
      <c r="FC58" s="244" t="str">
        <f t="array" ref="FC58">IFERROR(INDEX([1]!Sanaudos[Saskaita],MATCH(1,('[1]3.4'!$AM58=[1]!Sanaudos[Kodas])*('[1]3.4'!FC$7='[1]2.SAN'!$M$4:$M$73),0)),"")</f>
        <v/>
      </c>
      <c r="FD58" s="244" t="str">
        <f t="array" ref="FD58">IFERROR(INDEX([1]!Sanaudos[Saskaita],MATCH(1,('[1]3.4'!$AM58=[1]!Sanaudos[Kodas])*('[1]3.4'!FD$7='[1]2.SAN'!$M$4:$M$73),0)),"")</f>
        <v/>
      </c>
      <c r="FE58" s="244" t="str">
        <f t="array" ref="FE58">IFERROR(INDEX([1]!Sanaudos[Saskaita],MATCH(1,('[1]3.4'!$AM58=[1]!Sanaudos[Kodas])*('[1]3.4'!FE$7='[1]2.SAN'!$M$4:$M$73),0)),"")</f>
        <v/>
      </c>
      <c r="FF58" s="244" t="str">
        <f t="array" ref="FF58">IFERROR(INDEX([1]!Sanaudos[Saskaita],MATCH(1,('[1]3.4'!$AM58=[1]!Sanaudos[Kodas])*('[1]3.4'!FF$7='[1]2.SAN'!$M$4:$M$73),0)),"")</f>
        <v/>
      </c>
      <c r="FG58" s="244" t="str">
        <f t="array" ref="FG58">IFERROR(INDEX([1]!Sanaudos[Saskaita],MATCH(1,('[1]3.4'!$AM58=[1]!Sanaudos[Kodas])*('[1]3.4'!FG$7='[1]2.SAN'!$M$4:$M$73),0)),"")</f>
        <v/>
      </c>
      <c r="FH58" s="244" t="str">
        <f t="array" ref="FH58">IFERROR(INDEX([1]!Sanaudos[Saskaita],MATCH(1,('[1]3.4'!$AM58=[1]!Sanaudos[Kodas])*('[1]3.4'!FH$7='[1]2.SAN'!$M$4:$M$73),0)),"")</f>
        <v/>
      </c>
      <c r="FI58" s="244" t="str">
        <f t="array" ref="FI58">IFERROR(INDEX([1]!Sanaudos[Saskaita],MATCH(1,('[1]3.4'!$AM58=[1]!Sanaudos[Kodas])*('[1]3.4'!FI$7='[1]2.SAN'!$M$4:$M$73),0)),"")</f>
        <v/>
      </c>
      <c r="FJ58" s="244" t="str">
        <f t="array" ref="FJ58">IFERROR(INDEX([1]!Sanaudos[Saskaita],MATCH(1,('[1]3.4'!$AM58=[1]!Sanaudos[Kodas])*('[1]3.4'!FJ$7='[1]2.SAN'!$M$4:$M$73),0)),"")</f>
        <v/>
      </c>
      <c r="FK58" s="244" t="str">
        <f t="array" ref="FK58">IFERROR(INDEX([1]!Sanaudos[Saskaita],MATCH(1,('[1]3.4'!$AM58=[1]!Sanaudos[Kodas])*('[1]3.4'!FK$7='[1]2.SAN'!$M$4:$M$73),0)),"")</f>
        <v/>
      </c>
      <c r="FL58" s="244" t="str">
        <f t="array" ref="FL58">IFERROR(INDEX([1]!Sanaudos[Saskaita],MATCH(1,('[1]3.4'!$AM58=[1]!Sanaudos[Kodas])*('[1]3.4'!FL$7='[1]2.SAN'!$M$4:$M$73),0)),"")</f>
        <v/>
      </c>
      <c r="FM58" s="244" t="str">
        <f t="array" ref="FM58">IFERROR(INDEX([1]!Sanaudos[Saskaita],MATCH(1,('[1]3.4'!$AM58=[1]!Sanaudos[Kodas])*('[1]3.4'!FM$7='[1]2.SAN'!$M$4:$M$73),0)),"")</f>
        <v/>
      </c>
      <c r="FN58" s="244" t="str">
        <f t="array" ref="FN58">IFERROR(INDEX([1]!Sanaudos[Saskaita],MATCH(1,('[1]3.4'!$AM58=[1]!Sanaudos[Kodas])*('[1]3.4'!FN$7='[1]2.SAN'!$M$4:$M$73),0)),"")</f>
        <v/>
      </c>
      <c r="FO58" s="244" t="str">
        <f t="array" ref="FO58">IFERROR(INDEX([1]!Sanaudos[Saskaita],MATCH(1,('[1]3.4'!$AM58=[1]!Sanaudos[Kodas])*('[1]3.4'!FO$7='[1]2.SAN'!$M$4:$M$73),0)),"")</f>
        <v/>
      </c>
      <c r="FP58" s="244" t="str">
        <f t="array" ref="FP58">IFERROR(INDEX([1]!Sanaudos[Saskaita],MATCH(1,('[1]3.4'!$AM58=[1]!Sanaudos[Kodas])*('[1]3.4'!FP$7='[1]2.SAN'!$M$4:$M$73),0)),"")</f>
        <v/>
      </c>
      <c r="FQ58" s="244" t="str">
        <f t="array" ref="FQ58">IFERROR(INDEX([1]!Sanaudos[Saskaita],MATCH(1,('[1]3.4'!$AM58=[1]!Sanaudos[Kodas])*('[1]3.4'!FQ$7='[1]2.SAN'!$M$4:$M$73),0)),"")</f>
        <v/>
      </c>
      <c r="FR58" s="244" t="str">
        <f t="array" ref="FR58">IFERROR(INDEX([1]!Sanaudos[Saskaita],MATCH(1,('[1]3.4'!$AM58=[1]!Sanaudos[Kodas])*('[1]3.4'!FR$7='[1]2.SAN'!$M$4:$M$73),0)),"")</f>
        <v/>
      </c>
      <c r="FS58" s="244" t="str">
        <f t="array" ref="FS58">IFERROR(INDEX([1]!Sanaudos[Saskaita],MATCH(1,('[1]3.4'!$AM58=[1]!Sanaudos[Kodas])*('[1]3.4'!FS$7='[1]2.SAN'!$M$4:$M$73),0)),"")</f>
        <v/>
      </c>
      <c r="FT58" s="244" t="str">
        <f t="array" ref="FT58">IFERROR(INDEX([1]!Sanaudos[Saskaita],MATCH(1,('[1]3.4'!$AM58=[1]!Sanaudos[Kodas])*('[1]3.4'!FT$7='[1]2.SAN'!$M$4:$M$73),0)),"")</f>
        <v/>
      </c>
      <c r="FU58" s="244" t="str">
        <f t="array" ref="FU58">IFERROR(INDEX([1]!Sanaudos[Saskaita],MATCH(1,('[1]3.4'!$AM58=[1]!Sanaudos[Kodas])*('[1]3.4'!FU$7='[1]2.SAN'!$M$4:$M$73),0)),"")</f>
        <v/>
      </c>
      <c r="FV58" s="244" t="str">
        <f t="array" ref="FV58">IFERROR(INDEX([1]!Sanaudos[Saskaita],MATCH(1,('[1]3.4'!$AM58=[1]!Sanaudos[Kodas])*('[1]3.4'!FV$7='[1]2.SAN'!$M$4:$M$73),0)),"")</f>
        <v/>
      </c>
      <c r="FW58" s="244" t="str">
        <f t="array" ref="FW58">IFERROR(INDEX([1]!Sanaudos[Saskaita],MATCH(1,('[1]3.4'!$AM58=[1]!Sanaudos[Kodas])*('[1]3.4'!FW$7='[1]2.SAN'!$M$4:$M$73),0)),"")</f>
        <v/>
      </c>
      <c r="FX58" s="244" t="str">
        <f t="array" ref="FX58">IFERROR(INDEX([1]!Sanaudos[Saskaita],MATCH(1,('[1]3.4'!$AM58=[1]!Sanaudos[Kodas])*('[1]3.4'!FX$7='[1]2.SAN'!$M$4:$M$73),0)),"")</f>
        <v/>
      </c>
      <c r="FY58" s="244" t="str">
        <f t="array" ref="FY58">IFERROR(INDEX([1]!Sanaudos[Saskaita],MATCH(1,('[1]3.4'!$AM58=[1]!Sanaudos[Kodas])*('[1]3.4'!FY$7='[1]2.SAN'!$M$4:$M$73),0)),"")</f>
        <v/>
      </c>
      <c r="FZ58" s="244" t="str">
        <f t="array" ref="FZ58">IFERROR(INDEX([1]!Sanaudos[Saskaita],MATCH(1,('[1]3.4'!$AM58=[1]!Sanaudos[Kodas])*('[1]3.4'!FZ$7='[1]2.SAN'!$M$4:$M$73),0)),"")</f>
        <v/>
      </c>
      <c r="GA58" s="244" t="str">
        <f t="array" ref="GA58">IFERROR(INDEX([1]!Sanaudos[Saskaita],MATCH(1,('[1]3.4'!$AM58=[1]!Sanaudos[Kodas])*('[1]3.4'!GA$7='[1]2.SAN'!$M$4:$M$73),0)),"")</f>
        <v/>
      </c>
      <c r="GB58" s="244" t="str">
        <f t="array" ref="GB58">IFERROR(INDEX([1]!Sanaudos[Saskaita],MATCH(1,('[1]3.4'!$AM58=[1]!Sanaudos[Kodas])*('[1]3.4'!GB$7='[1]2.SAN'!$M$4:$M$73),0)),"")</f>
        <v/>
      </c>
      <c r="GC58" s="244" t="str">
        <f t="array" ref="GC58">IFERROR(INDEX([1]!Sanaudos[Saskaita],MATCH(1,('[1]3.4'!$AM58=[1]!Sanaudos[Kodas])*('[1]3.4'!GC$7='[1]2.SAN'!$M$4:$M$73),0)),"")</f>
        <v/>
      </c>
      <c r="GD58" s="244" t="str">
        <f t="array" ref="GD58">IFERROR(INDEX([1]!Sanaudos[Saskaita],MATCH(1,('[1]3.4'!$AM58=[1]!Sanaudos[Kodas])*('[1]3.4'!GD$7='[1]2.SAN'!$M$4:$M$73),0)),"")</f>
        <v/>
      </c>
      <c r="GE58" s="244" t="str">
        <f t="array" ref="GE58">IFERROR(INDEX([1]!Sanaudos[Saskaita],MATCH(1,('[1]3.4'!$AM58=[1]!Sanaudos[Kodas])*('[1]3.4'!GE$7='[1]2.SAN'!$M$4:$M$73),0)),"")</f>
        <v/>
      </c>
      <c r="GF58" s="244" t="str">
        <f t="array" ref="GF58">IFERROR(INDEX([1]!Sanaudos[Saskaita],MATCH(1,('[1]3.4'!$AM58=[1]!Sanaudos[Kodas])*('[1]3.4'!GF$7='[1]2.SAN'!$M$4:$M$73),0)),"")</f>
        <v/>
      </c>
      <c r="GG58" s="244" t="str">
        <f t="array" ref="GG58">IFERROR(INDEX([1]!Sanaudos[Saskaita],MATCH(1,('[1]3.4'!$AM58=[1]!Sanaudos[Kodas])*('[1]3.4'!GG$7='[1]2.SAN'!$M$4:$M$73),0)),"")</f>
        <v/>
      </c>
      <c r="GH58" s="244" t="str">
        <f t="array" ref="GH58">IFERROR(INDEX([1]!Sanaudos[Saskaita],MATCH(1,('[1]3.4'!$AM58=[1]!Sanaudos[Kodas])*('[1]3.4'!GH$7='[1]2.SAN'!$M$4:$M$73),0)),"")</f>
        <v/>
      </c>
      <c r="GI58" s="244" t="str">
        <f t="array" ref="GI58">IFERROR(INDEX([1]!Sanaudos[Saskaita],MATCH(1,('[1]3.4'!$AM58=[1]!Sanaudos[Kodas])*('[1]3.4'!GI$7='[1]2.SAN'!$M$4:$M$73),0)),"")</f>
        <v/>
      </c>
      <c r="GJ58" s="244" t="str">
        <f t="array" ref="GJ58">IFERROR(INDEX([1]!Sanaudos[Saskaita],MATCH(1,('[1]3.4'!$AM58=[1]!Sanaudos[Kodas])*('[1]3.4'!GJ$7='[1]2.SAN'!$M$4:$M$73),0)),"")</f>
        <v/>
      </c>
      <c r="GK58" s="244" t="str">
        <f t="array" ref="GK58">IFERROR(INDEX([1]!Sanaudos[Saskaita],MATCH(1,('[1]3.4'!$AM58=[1]!Sanaudos[Kodas])*('[1]3.4'!GK$7='[1]2.SAN'!$M$4:$M$73),0)),"")</f>
        <v/>
      </c>
      <c r="GL58" s="244" t="str">
        <f t="array" ref="GL58">IFERROR(INDEX([1]!Sanaudos[Saskaita],MATCH(1,('[1]3.4'!$AM58=[1]!Sanaudos[Kodas])*('[1]3.4'!GL$7='[1]2.SAN'!$M$4:$M$73),0)),"")</f>
        <v/>
      </c>
      <c r="GM58" s="244" t="str">
        <f t="array" ref="GM58">IFERROR(INDEX([1]!Sanaudos[Saskaita],MATCH(1,('[1]3.4'!$AM58=[1]!Sanaudos[Kodas])*('[1]3.4'!GM$7='[1]2.SAN'!$M$4:$M$73),0)),"")</f>
        <v/>
      </c>
      <c r="GN58" s="244" t="str">
        <f t="array" ref="GN58">IFERROR(INDEX([1]!Sanaudos[Saskaita],MATCH(1,('[1]3.4'!$AM58=[1]!Sanaudos[Kodas])*('[1]3.4'!GN$7='[1]2.SAN'!$M$4:$M$73),0)),"")</f>
        <v/>
      </c>
      <c r="GO58" s="244" t="str">
        <f t="array" ref="GO58">IFERROR(INDEX([1]!Sanaudos[Saskaita],MATCH(1,('[1]3.4'!$AM58=[1]!Sanaudos[Kodas])*('[1]3.4'!GO$7='[1]2.SAN'!$M$4:$M$73),0)),"")</f>
        <v/>
      </c>
      <c r="GP58" s="244" t="str">
        <f t="array" ref="GP58">IFERROR(INDEX([1]!Sanaudos[Saskaita],MATCH(1,('[1]3.4'!$AM58=[1]!Sanaudos[Kodas])*('[1]3.4'!GP$7='[1]2.SAN'!$M$4:$M$73),0)),"")</f>
        <v/>
      </c>
      <c r="GQ58" s="244" t="str">
        <f t="array" ref="GQ58">IFERROR(INDEX([1]!Sanaudos[Saskaita],MATCH(1,('[1]3.4'!$AM58=[1]!Sanaudos[Kodas])*('[1]3.4'!GQ$7='[1]2.SAN'!$M$4:$M$73),0)),"")</f>
        <v/>
      </c>
      <c r="GR58" s="244" t="str">
        <f t="array" ref="GR58">IFERROR(INDEX([1]!Sanaudos[Saskaita],MATCH(1,('[1]3.4'!$AM58=[1]!Sanaudos[Kodas])*('[1]3.4'!GR$7='[1]2.SAN'!$M$4:$M$73),0)),"")</f>
        <v/>
      </c>
      <c r="GS58" s="244" t="str">
        <f t="array" ref="GS58">IFERROR(INDEX([1]!Sanaudos[Saskaita],MATCH(1,('[1]3.4'!$AM58=[1]!Sanaudos[Kodas])*('[1]3.4'!GS$7='[1]2.SAN'!$M$4:$M$73),0)),"")</f>
        <v/>
      </c>
      <c r="GT58" s="244" t="str">
        <f t="array" ref="GT58">IFERROR(INDEX([1]!Sanaudos[Saskaita],MATCH(1,('[1]3.4'!$AM58=[1]!Sanaudos[Kodas])*('[1]3.4'!GT$7='[1]2.SAN'!$M$4:$M$73),0)),"")</f>
        <v/>
      </c>
      <c r="GU58" s="244" t="str">
        <f t="array" ref="GU58">IFERROR(INDEX([1]!Sanaudos[Saskaita],MATCH(1,('[1]3.4'!$AM58=[1]!Sanaudos[Kodas])*('[1]3.4'!GU$7='[1]2.SAN'!$M$4:$M$73),0)),"")</f>
        <v/>
      </c>
      <c r="GV58" s="244" t="str">
        <f t="array" ref="GV58">IFERROR(INDEX([1]!Sanaudos[Saskaita],MATCH(1,('[1]3.4'!$AM58=[1]!Sanaudos[Kodas])*('[1]3.4'!GV$7='[1]2.SAN'!$M$4:$M$73),0)),"")</f>
        <v/>
      </c>
      <c r="GW58" s="244" t="str">
        <f t="array" ref="GW58">IFERROR(INDEX([1]!Sanaudos[Saskaita],MATCH(1,('[1]3.4'!$AM58=[1]!Sanaudos[Kodas])*('[1]3.4'!GW$7='[1]2.SAN'!$M$4:$M$73),0)),"")</f>
        <v/>
      </c>
      <c r="GX58" s="244" t="str">
        <f t="array" ref="GX58">IFERROR(INDEX([1]!Sanaudos[Saskaita],MATCH(1,('[1]3.4'!$AM58=[1]!Sanaudos[Kodas])*('[1]3.4'!GX$7='[1]2.SAN'!$M$4:$M$73),0)),"")</f>
        <v/>
      </c>
      <c r="GY58" s="244" t="str">
        <f t="array" ref="GY58">IFERROR(INDEX([1]!Sanaudos[Saskaita],MATCH(1,('[1]3.4'!$AM58=[1]!Sanaudos[Kodas])*('[1]3.4'!GY$7='[1]2.SAN'!$M$4:$M$73),0)),"")</f>
        <v/>
      </c>
      <c r="GZ58" s="244" t="str">
        <f t="array" ref="GZ58">IFERROR(INDEX([1]!Sanaudos[Saskaita],MATCH(1,('[1]3.4'!$AM58=[1]!Sanaudos[Kodas])*('[1]3.4'!GZ$7='[1]2.SAN'!$M$4:$M$73),0)),"")</f>
        <v/>
      </c>
      <c r="HA58" s="244" t="str">
        <f t="array" ref="HA58">IFERROR(INDEX([1]!Sanaudos[Saskaita],MATCH(1,('[1]3.4'!$AM58=[1]!Sanaudos[Kodas])*('[1]3.4'!HA$7='[1]2.SAN'!$M$4:$M$73),0)),"")</f>
        <v/>
      </c>
      <c r="HB58" s="244" t="str">
        <f t="array" ref="HB58">IFERROR(INDEX([1]!Sanaudos[Saskaita],MATCH(1,('[1]3.4'!$AM58=[1]!Sanaudos[Kodas])*('[1]3.4'!HB$7='[1]2.SAN'!$M$4:$M$73),0)),"")</f>
        <v/>
      </c>
      <c r="HC58" s="244" t="str">
        <f t="array" ref="HC58">IFERROR(INDEX([1]!Sanaudos[Saskaita],MATCH(1,('[1]3.4'!$AM58=[1]!Sanaudos[Kodas])*('[1]3.4'!HC$7='[1]2.SAN'!$M$4:$M$73),0)),"")</f>
        <v/>
      </c>
      <c r="HD58" s="244" t="str">
        <f t="array" ref="HD58">IFERROR(INDEX([1]!Sanaudos[Saskaita],MATCH(1,('[1]3.4'!$AM58=[1]!Sanaudos[Kodas])*('[1]3.4'!HD$7='[1]2.SAN'!$M$4:$M$73),0)),"")</f>
        <v/>
      </c>
      <c r="HE58" s="244" t="str">
        <f t="array" ref="HE58">IFERROR(INDEX([1]!Sanaudos[Saskaita],MATCH(1,('[1]3.4'!$AM58=[1]!Sanaudos[Kodas])*('[1]3.4'!HE$7='[1]2.SAN'!$M$4:$M$73),0)),"")</f>
        <v/>
      </c>
      <c r="HF58" s="244" t="str">
        <f t="array" ref="HF58">IFERROR(INDEX([1]!Sanaudos[Saskaita],MATCH(1,('[1]3.4'!$AM58=[1]!Sanaudos[Kodas])*('[1]3.4'!HF$7='[1]2.SAN'!$M$4:$M$73),0)),"")</f>
        <v/>
      </c>
      <c r="HG58" s="244" t="str">
        <f t="array" ref="HG58">IFERROR(INDEX([1]!Sanaudos[Saskaita],MATCH(1,('[1]3.4'!$AM58=[1]!Sanaudos[Kodas])*('[1]3.4'!HG$7='[1]2.SAN'!$M$4:$M$73),0)),"")</f>
        <v/>
      </c>
      <c r="HH58" s="244" t="str">
        <f t="array" ref="HH58">IFERROR(INDEX([1]!Sanaudos[Saskaita],MATCH(1,('[1]3.4'!$AM58=[1]!Sanaudos[Kodas])*('[1]3.4'!HH$7='[1]2.SAN'!$M$4:$M$73),0)),"")</f>
        <v/>
      </c>
      <c r="HI58" s="244" t="str">
        <f t="array" ref="HI58">IFERROR(INDEX([1]!Sanaudos[Saskaita],MATCH(1,('[1]3.4'!$AM58=[1]!Sanaudos[Kodas])*('[1]3.4'!HI$7='[1]2.SAN'!$M$4:$M$73),0)),"")</f>
        <v/>
      </c>
      <c r="HJ58" s="244" t="str">
        <f t="array" ref="HJ58">IFERROR(INDEX([1]!Sanaudos[Saskaita],MATCH(1,('[1]3.4'!$AM58=[1]!Sanaudos[Kodas])*('[1]3.4'!HJ$7='[1]2.SAN'!$M$4:$M$73),0)),"")</f>
        <v/>
      </c>
      <c r="HK58" s="244" t="str">
        <f t="array" ref="HK58">IFERROR(INDEX([1]!Sanaudos[Saskaita],MATCH(1,('[1]3.4'!$AM58=[1]!Sanaudos[Kodas])*('[1]3.4'!HK$7='[1]2.SAN'!$M$4:$M$73),0)),"")</f>
        <v/>
      </c>
      <c r="HL58" s="244" t="str">
        <f t="array" ref="HL58">IFERROR(INDEX([1]!Sanaudos[Saskaita],MATCH(1,('[1]3.4'!$AM58=[1]!Sanaudos[Kodas])*('[1]3.4'!HL$7='[1]2.SAN'!$M$4:$M$73),0)),"")</f>
        <v/>
      </c>
      <c r="HM58" s="244" t="str">
        <f t="array" ref="HM58">IFERROR(INDEX([1]!Sanaudos[Saskaita],MATCH(1,('[1]3.4'!$AM58=[1]!Sanaudos[Kodas])*('[1]3.4'!HM$7='[1]2.SAN'!$M$4:$M$73),0)),"")</f>
        <v/>
      </c>
      <c r="HN58" s="244" t="str">
        <f t="array" ref="HN58">IFERROR(INDEX([1]!Sanaudos[Saskaita],MATCH(1,('[1]3.4'!$AM58=[1]!Sanaudos[Kodas])*('[1]3.4'!HN$7='[1]2.SAN'!$M$4:$M$73),0)),"")</f>
        <v/>
      </c>
      <c r="HO58" s="244" t="str">
        <f t="array" ref="HO58">IFERROR(INDEX([1]!Sanaudos[Saskaita],MATCH(1,('[1]3.4'!$AM58=[1]!Sanaudos[Kodas])*('[1]3.4'!HO$7='[1]2.SAN'!$M$4:$M$73),0)),"")</f>
        <v/>
      </c>
      <c r="HP58" s="244" t="str">
        <f t="array" ref="HP58">IFERROR(INDEX([1]!Sanaudos[Saskaita],MATCH(1,('[1]3.4'!$AM58=[1]!Sanaudos[Kodas])*('[1]3.4'!HP$7='[1]2.SAN'!$M$4:$M$73),0)),"")</f>
        <v/>
      </c>
      <c r="HQ58" s="244" t="str">
        <f t="array" ref="HQ58">IFERROR(INDEX([1]!Sanaudos[Saskaita],MATCH(1,('[1]3.4'!$AM58=[1]!Sanaudos[Kodas])*('[1]3.4'!HQ$7='[1]2.SAN'!$M$4:$M$73),0)),"")</f>
        <v/>
      </c>
      <c r="HR58" s="244" t="str">
        <f t="array" ref="HR58">IFERROR(INDEX([1]!Sanaudos[Saskaita],MATCH(1,('[1]3.4'!$AM58=[1]!Sanaudos[Kodas])*('[1]3.4'!HR$7='[1]2.SAN'!$M$4:$M$73),0)),"")</f>
        <v/>
      </c>
      <c r="HS58" s="244" t="str">
        <f t="array" ref="HS58">IFERROR(INDEX([1]!Sanaudos[Saskaita],MATCH(1,('[1]3.4'!$AM58=[1]!Sanaudos[Kodas])*('[1]3.4'!HS$7='[1]2.SAN'!$M$4:$M$73),0)),"")</f>
        <v/>
      </c>
      <c r="HT58" s="244" t="str">
        <f t="array" ref="HT58">IFERROR(INDEX([1]!Sanaudos[Saskaita],MATCH(1,('[1]3.4'!$AM58=[1]!Sanaudos[Kodas])*('[1]3.4'!HT$7='[1]2.SAN'!$M$4:$M$73),0)),"")</f>
        <v/>
      </c>
      <c r="HU58" s="244" t="str">
        <f t="array" ref="HU58">IFERROR(INDEX([1]!Sanaudos[Saskaita],MATCH(1,('[1]3.4'!$AM58=[1]!Sanaudos[Kodas])*('[1]3.4'!HU$7='[1]2.SAN'!$M$4:$M$73),0)),"")</f>
        <v/>
      </c>
      <c r="HV58" s="244" t="str">
        <f t="array" ref="HV58">IFERROR(INDEX([1]!Sanaudos[Saskaita],MATCH(1,('[1]3.4'!$AM58=[1]!Sanaudos[Kodas])*('[1]3.4'!HV$7='[1]2.SAN'!$M$4:$M$73),0)),"")</f>
        <v/>
      </c>
      <c r="HW58" s="244" t="str">
        <f t="array" ref="HW58">IFERROR(INDEX([1]!Sanaudos[Saskaita],MATCH(1,('[1]3.4'!$AM58=[1]!Sanaudos[Kodas])*('[1]3.4'!HW$7='[1]2.SAN'!$M$4:$M$73),0)),"")</f>
        <v/>
      </c>
      <c r="HX58" s="244" t="str">
        <f t="array" ref="HX58">IFERROR(INDEX([1]!Sanaudos[Saskaita],MATCH(1,('[1]3.4'!$AM58=[1]!Sanaudos[Kodas])*('[1]3.4'!HX$7='[1]2.SAN'!$M$4:$M$73),0)),"")</f>
        <v/>
      </c>
      <c r="HY58" s="244" t="str">
        <f t="array" ref="HY58">IFERROR(INDEX([1]!Sanaudos[Saskaita],MATCH(1,('[1]3.4'!$AM58=[1]!Sanaudos[Kodas])*('[1]3.4'!HY$7='[1]2.SAN'!$M$4:$M$73),0)),"")</f>
        <v/>
      </c>
      <c r="HZ58" s="244" t="str">
        <f t="array" ref="HZ58">IFERROR(INDEX([1]!Sanaudos[Saskaita],MATCH(1,('[1]3.4'!$AM58=[1]!Sanaudos[Kodas])*('[1]3.4'!HZ$7='[1]2.SAN'!$M$4:$M$73),0)),"")</f>
        <v/>
      </c>
      <c r="IA58" s="244" t="str">
        <f t="array" ref="IA58">IFERROR(INDEX([1]!Sanaudos[Saskaita],MATCH(1,('[1]3.4'!$AM58=[1]!Sanaudos[Kodas])*('[1]3.4'!IA$7='[1]2.SAN'!$M$4:$M$73),0)),"")</f>
        <v/>
      </c>
      <c r="IB58" s="244" t="str">
        <f t="array" ref="IB58">IFERROR(INDEX([1]!Sanaudos[Saskaita],MATCH(1,('[1]3.4'!$AM58=[1]!Sanaudos[Kodas])*('[1]3.4'!IB$7='[1]2.SAN'!$M$4:$M$73),0)),"")</f>
        <v/>
      </c>
      <c r="IC58" s="244" t="str">
        <f t="array" ref="IC58">IFERROR(INDEX([1]!Sanaudos[Saskaita],MATCH(1,('[1]3.4'!$AM58=[1]!Sanaudos[Kodas])*('[1]3.4'!IC$7='[1]2.SAN'!$M$4:$M$73),0)),"")</f>
        <v/>
      </c>
      <c r="ID58" s="244" t="str">
        <f t="array" ref="ID58">IFERROR(INDEX([1]!Sanaudos[Saskaita],MATCH(1,('[1]3.4'!$AM58=[1]!Sanaudos[Kodas])*('[1]3.4'!ID$7='[1]2.SAN'!$M$4:$M$73),0)),"")</f>
        <v/>
      </c>
      <c r="IE58" s="244" t="str">
        <f t="array" ref="IE58">IFERROR(INDEX([1]!Sanaudos[Saskaita],MATCH(1,('[1]3.4'!$AM58=[1]!Sanaudos[Kodas])*('[1]3.4'!IE$7='[1]2.SAN'!$M$4:$M$73),0)),"")</f>
        <v/>
      </c>
      <c r="IF58" s="244" t="str">
        <f t="array" ref="IF58">IFERROR(INDEX([1]!Sanaudos[Saskaita],MATCH(1,('[1]3.4'!$AM58=[1]!Sanaudos[Kodas])*('[1]3.4'!IF$7='[1]2.SAN'!$M$4:$M$73),0)),"")</f>
        <v/>
      </c>
      <c r="IG58" s="244" t="str">
        <f t="array" ref="IG58">IFERROR(INDEX([1]!Sanaudos[Saskaita],MATCH(1,('[1]3.4'!$AM58=[1]!Sanaudos[Kodas])*('[1]3.4'!IG$7='[1]2.SAN'!$M$4:$M$73),0)),"")</f>
        <v/>
      </c>
      <c r="IH58" s="244" t="str">
        <f t="array" ref="IH58">IFERROR(INDEX([1]!Sanaudos[Saskaita],MATCH(1,('[1]3.4'!$AM58=[1]!Sanaudos[Kodas])*('[1]3.4'!IH$7='[1]2.SAN'!$M$4:$M$73),0)),"")</f>
        <v/>
      </c>
      <c r="II58" s="244" t="str">
        <f t="array" ref="II58">IFERROR(INDEX([1]!Sanaudos[Saskaita],MATCH(1,('[1]3.4'!$AM58=[1]!Sanaudos[Kodas])*('[1]3.4'!II$7='[1]2.SAN'!$M$4:$M$73),0)),"")</f>
        <v/>
      </c>
      <c r="IJ58" s="244" t="str">
        <f t="array" ref="IJ58">IFERROR(INDEX([1]!Sanaudos[Saskaita],MATCH(1,('[1]3.4'!$AM58=[1]!Sanaudos[Kodas])*('[1]3.4'!IJ$7='[1]2.SAN'!$M$4:$M$73),0)),"")</f>
        <v/>
      </c>
      <c r="IK58" s="244" t="str">
        <f t="array" ref="IK58">IFERROR(INDEX([1]!Sanaudos[Saskaita],MATCH(1,('[1]3.4'!$AM58=[1]!Sanaudos[Kodas])*('[1]3.4'!IK$7='[1]2.SAN'!$M$4:$M$73),0)),"")</f>
        <v/>
      </c>
    </row>
    <row r="59" spans="2:245" ht="12.2" customHeight="1" x14ac:dyDescent="0.2">
      <c r="B59" s="552"/>
      <c r="C59" s="553"/>
      <c r="D59" s="261" t="s">
        <v>48</v>
      </c>
      <c r="E59" s="247" t="str">
        <f t="shared" si="2"/>
        <v xml:space="preserve">                                    </v>
      </c>
      <c r="F59" s="248" t="e">
        <f>+SUMIFS([1]!Sanaudos[Suma],[1]!Sanaudos[Kodas],AM59,[1]!Sanaudos[PASK],TRUE)</f>
        <v>#REF!</v>
      </c>
      <c r="G59" s="248" t="e">
        <f>-SUMIFS([1]!Sanaudos[Suma],[1]!Sanaudos[Kodas],$AM59,[1]!Sanaudos[Pagal DK RAS],700)</f>
        <v>#REF!</v>
      </c>
      <c r="H59" s="248" t="e">
        <f>+SUMIFS('[1]5.turtas'!$D$1:$AN$1,'[1]5.turtas'!$D$4:$AN$4,$AM59)</f>
        <v>#VALUE!</v>
      </c>
      <c r="I59" s="248" t="e">
        <f>-SUMIFS([1]!Sanaudos[Suma],[1]!Sanaudos[Kodas],$AM59,[1]!Sanaudos[Pagal DK RAS],901)-SUMIFS([1]!Sanaudos[Suma],[1]!Sanaudos[Kodas],$AM59,[1]!Sanaudos[Pagal DK RAS],902)-SUMIFS([1]!Sanaudos[Suma],[1]!Sanaudos[Kodas],$AM59,[1]!Sanaudos[Pagal DK RAS],905)</f>
        <v>#REF!</v>
      </c>
      <c r="J59" s="248" t="e">
        <f>+SUMIFS([1]!DU[DU],[1]!DU[Kodas],$AM59)+SUMIFS([1]!DU[Sodra],[1]!DU[Kodas],$AM59)+SUMIFS([1]!DU[Išeitinės išmokos, kompensacijos],[1]!DU[Kodas],$AM59)</f>
        <v>#REF!</v>
      </c>
      <c r="K59" s="248" t="e">
        <f>+SUMIFS([1]!Sanaudos_kor[Suma],[1]!Sanaudos_kor[Kodas],$AM59,[1]!Sanaudos_kor[PASK],TRUE,[1]!Sanaudos_kor[KOR_nr],K$1)</f>
        <v>#REF!</v>
      </c>
      <c r="L59" s="248" t="e">
        <f>+SUMIFS([1]!Sanaudos_kor[Suma],[1]!Sanaudos_kor[Kodas],$AM59,[1]!Sanaudos_kor[PASK],TRUE,[1]!Sanaudos_kor[KOR_nr],L$1)</f>
        <v>#REF!</v>
      </c>
      <c r="M59" s="248" t="e">
        <f>+SUMIFS([1]!Sanaudos_kor[Suma],[1]!Sanaudos_kor[Kodas],$AM59,[1]!Sanaudos_kor[PASK],TRUE,[1]!Sanaudos_kor[KOR_nr],M$1)</f>
        <v>#REF!</v>
      </c>
      <c r="N59" s="248" t="e">
        <f>+SUMIFS([1]!Sanaudos_kor[Suma],[1]!Sanaudos_kor[Kodas],$AM59,[1]!Sanaudos_kor[PASK],TRUE,[1]!Sanaudos_kor[KOR_nr],N$1)</f>
        <v>#REF!</v>
      </c>
      <c r="O59" s="248" t="e">
        <f>+SUMIFS([1]!Sanaudos_kor[Suma],[1]!Sanaudos_kor[Kodas],$AM59,[1]!Sanaudos_kor[PASK],TRUE,[1]!Sanaudos_kor[KOR_nr],O$1)</f>
        <v>#REF!</v>
      </c>
      <c r="P59" s="248" t="e">
        <f>+SUMIFS([1]!Sanaudos_kor[Suma],[1]!Sanaudos_kor[Kodas],$AM59,[1]!Sanaudos_kor[PASK],TRUE,[1]!Sanaudos_kor[KOR_nr],P$1)</f>
        <v>#REF!</v>
      </c>
      <c r="Q59" s="248" t="e">
        <f>+SUMIFS([1]!Sanaudos_kor[Suma],[1]!Sanaudos_kor[Kodas],$AM59,[1]!Sanaudos_kor[PASK],TRUE,[1]!Sanaudos_kor[KOR_nr],Q$1)</f>
        <v>#REF!</v>
      </c>
      <c r="R59" s="248" t="e">
        <f>+SUMIFS([1]!Sanaudos_kor[Suma],[1]!Sanaudos_kor[Kodas],$AM59,[1]!Sanaudos_kor[PASK],TRUE,[1]!Sanaudos_kor[KOR_nr],R$1)</f>
        <v>#REF!</v>
      </c>
      <c r="S59" s="248" t="e">
        <f>+SUMIFS([1]!Sanaudos_kor[Suma],[1]!Sanaudos_kor[Kodas],$AM59,[1]!Sanaudos_kor[PASK],TRUE,[1]!Sanaudos_kor[KOR_nr],S$1)</f>
        <v>#REF!</v>
      </c>
      <c r="T59" s="248" t="e">
        <f>+SUMIFS([1]!Sanaudos_kor[Suma],[1]!Sanaudos_kor[Kodas],$AM59,[1]!Sanaudos_kor[PASK],TRUE,[1]!Sanaudos_kor[KOR_nr],T$1)</f>
        <v>#REF!</v>
      </c>
      <c r="U59" s="248" t="e">
        <f>+SUMIFS([1]!Sanaudos_kor[Suma],[1]!Sanaudos_kor[Kodas],$AM59,[1]!Sanaudos_kor[PASK],TRUE,[1]!Sanaudos_kor[KOR_nr],U$1)</f>
        <v>#REF!</v>
      </c>
      <c r="V59" s="248" t="e">
        <f>+SUMIFS([1]!Sanaudos_kor[Suma],[1]!Sanaudos_kor[Kodas],$AM59,[1]!Sanaudos_kor[PASK],TRUE,[1]!Sanaudos_kor[KOR_nr],V$1)</f>
        <v>#REF!</v>
      </c>
      <c r="W59" s="248" t="e">
        <f>+SUMIFS([1]!Sanaudos_kor[Suma],[1]!Sanaudos_kor[Kodas],$AM59,[1]!Sanaudos_kor[PASK],TRUE,[1]!Sanaudos_kor[KOR_nr],W$1)</f>
        <v>#REF!</v>
      </c>
      <c r="X59" s="248" t="e">
        <f>+SUMIFS([1]!Sanaudos_kor[Suma],[1]!Sanaudos_kor[Kodas],$AM59,[1]!Sanaudos_kor[PASK],TRUE,[1]!Sanaudos_kor[KOR_nr],X$1)</f>
        <v>#REF!</v>
      </c>
      <c r="Y59" s="248" t="e">
        <f>+SUMIFS([1]!Sanaudos_kor[Suma],[1]!Sanaudos_kor[Kodas],$AM59,[1]!Sanaudos_kor[PASK],TRUE,[1]!Sanaudos_kor[KOR_nr],Y$1)</f>
        <v>#REF!</v>
      </c>
      <c r="Z59" s="248" t="e">
        <f>+SUMIFS([1]!Sanaudos_kor[Suma],[1]!Sanaudos_kor[Kodas],$AM59,[1]!Sanaudos_kor[PASK],TRUE,[1]!Sanaudos_kor[KOR_nr],Z$1)</f>
        <v>#REF!</v>
      </c>
      <c r="AA59" s="248" t="e">
        <f>+SUMIFS([1]!Sanaudos_kor[Suma],[1]!Sanaudos_kor[Kodas],$AM59,[1]!Sanaudos_kor[PASK],TRUE,[1]!Sanaudos_kor[KOR_nr],AA$1)</f>
        <v>#REF!</v>
      </c>
      <c r="AB59" s="248" t="e">
        <f>+SUMIFS([1]!Sanaudos_kor[Suma],[1]!Sanaudos_kor[Kodas],$AM59,[1]!Sanaudos_kor[PASK],TRUE,[1]!Sanaudos_kor[KOR_nr],AB$1)</f>
        <v>#REF!</v>
      </c>
      <c r="AC59" s="248" t="e">
        <f>+SUMIFS([1]!Sanaudos_kor[Suma],[1]!Sanaudos_kor[Kodas],$AM59,[1]!Sanaudos_kor[PASK],TRUE,[1]!Sanaudos_kor[KOR_nr],AC$1)</f>
        <v>#REF!</v>
      </c>
      <c r="AD59" s="248" t="e">
        <f>+SUMIFS([1]!Sanaudos_kor[Suma],[1]!Sanaudos_kor[Kodas],$AM59,[1]!Sanaudos_kor[PASK],TRUE,[1]!Sanaudos_kor[KOR_nr],AD$1)</f>
        <v>#REF!</v>
      </c>
      <c r="AE59" s="248" t="e">
        <f>+SUMIFS([1]!Sanaudos_kor[Suma],[1]!Sanaudos_kor[Kodas],$AM59,[1]!Sanaudos_kor[PASK],TRUE,[1]!Sanaudos_kor[KOR_nr],AE$1)</f>
        <v>#REF!</v>
      </c>
      <c r="AF59" s="248" t="e">
        <f>+SUMIFS([1]!Sanaudos_kor[Suma],[1]!Sanaudos_kor[Kodas],$AM59,[1]!Sanaudos_kor[PASK],TRUE,[1]!Sanaudos_kor[KOR_nr],AF$1)</f>
        <v>#REF!</v>
      </c>
      <c r="AG59" s="248" t="e">
        <f t="shared" si="0"/>
        <v>#REF!</v>
      </c>
      <c r="AH59" s="555"/>
      <c r="AM59" s="249" t="str">
        <f>+'[1]1.vardai'!D93</f>
        <v>NS_12NS</v>
      </c>
      <c r="AN59" s="250" t="e">
        <f>+SUMIFS('[1]7'!$E$160:$S$160,'[1]7'!$E$2:$S$2,$AM59)</f>
        <v>#VALUE!</v>
      </c>
      <c r="AO59" s="250" t="e">
        <f t="shared" si="5"/>
        <v>#REF!</v>
      </c>
      <c r="AQ59" s="250" t="e">
        <f>+SUMIFS('[1]3.4'!$F$133:$F$202,'[1]3.4'!$D$133:$D$202,$AM59,'[1]3.4'!$E$133:$E$202,"")</f>
        <v>#VALUE!</v>
      </c>
      <c r="AR59" s="250" t="e">
        <f t="shared" si="1"/>
        <v>#VALUE!</v>
      </c>
      <c r="AT59" s="244" t="str">
        <f t="array" ref="AT59">IFERROR(INDEX([1]!Sanaudos[Saskaita],MATCH(1,('[1]3.4'!$AM59=[1]!Sanaudos[Kodas])*('[1]3.4'!AT$7='[1]2.SAN'!$M$4:$M$73),0)),"")</f>
        <v/>
      </c>
      <c r="AU59" s="244" t="str">
        <f t="array" ref="AU59">IFERROR(INDEX([1]!Sanaudos[Saskaita],MATCH(1,('[1]3.4'!$AM59=[1]!Sanaudos[Kodas])*('[1]3.4'!AU$7='[1]2.SAN'!$M$4:$M$73),0)),"")</f>
        <v/>
      </c>
      <c r="AV59" s="244" t="str">
        <f t="array" ref="AV59">IFERROR(INDEX([1]!Sanaudos[Saskaita],MATCH(1,('[1]3.4'!$AM59=[1]!Sanaudos[Kodas])*('[1]3.4'!AV$7='[1]2.SAN'!$M$4:$M$73),0)),"")</f>
        <v/>
      </c>
      <c r="AW59" s="244" t="str">
        <f t="array" ref="AW59">IFERROR(INDEX([1]!Sanaudos[Saskaita],MATCH(1,('[1]3.4'!$AM59=[1]!Sanaudos[Kodas])*('[1]3.4'!AW$7='[1]2.SAN'!$M$4:$M$73),0)),"")</f>
        <v/>
      </c>
      <c r="AX59" s="244" t="str">
        <f t="array" ref="AX59">IFERROR(INDEX([1]!Sanaudos[Saskaita],MATCH(1,('[1]3.4'!$AM59=[1]!Sanaudos[Kodas])*('[1]3.4'!AX$7='[1]2.SAN'!$M$4:$M$73),0)),"")</f>
        <v/>
      </c>
      <c r="AY59" s="244" t="str">
        <f t="array" ref="AY59">IFERROR(INDEX([1]!Sanaudos[Saskaita],MATCH(1,('[1]3.4'!$AM59=[1]!Sanaudos[Kodas])*('[1]3.4'!AY$7='[1]2.SAN'!$M$4:$M$73),0)),"")</f>
        <v/>
      </c>
      <c r="AZ59" s="244" t="str">
        <f t="array" ref="AZ59">IFERROR(INDEX([1]!Sanaudos[Saskaita],MATCH(1,('[1]3.4'!$AM59=[1]!Sanaudos[Kodas])*('[1]3.4'!AZ$7='[1]2.SAN'!$M$4:$M$73),0)),"")</f>
        <v/>
      </c>
      <c r="BA59" s="244" t="str">
        <f t="array" ref="BA59">IFERROR(INDEX([1]!Sanaudos[Saskaita],MATCH(1,('[1]3.4'!$AM59=[1]!Sanaudos[Kodas])*('[1]3.4'!BA$7='[1]2.SAN'!$M$4:$M$73),0)),"")</f>
        <v/>
      </c>
      <c r="BB59" s="244" t="str">
        <f t="array" ref="BB59">IFERROR(INDEX([1]!Sanaudos[Saskaita],MATCH(1,('[1]3.4'!$AM59=[1]!Sanaudos[Kodas])*('[1]3.4'!BB$7='[1]2.SAN'!$M$4:$M$73),0)),"")</f>
        <v/>
      </c>
      <c r="BC59" s="244" t="str">
        <f t="array" ref="BC59">IFERROR(INDEX([1]!Sanaudos[Saskaita],MATCH(1,('[1]3.4'!$AM59=[1]!Sanaudos[Kodas])*('[1]3.4'!BC$7='[1]2.SAN'!$M$4:$M$73),0)),"")</f>
        <v/>
      </c>
      <c r="BD59" s="244" t="str">
        <f t="array" ref="BD59">IFERROR(INDEX([1]!Sanaudos[Saskaita],MATCH(1,('[1]3.4'!$AM59=[1]!Sanaudos[Kodas])*('[1]3.4'!BD$7='[1]2.SAN'!$M$4:$M$73),0)),"")</f>
        <v/>
      </c>
      <c r="BE59" s="244" t="str">
        <f t="array" ref="BE59">IFERROR(INDEX([1]!Sanaudos[Saskaita],MATCH(1,('[1]3.4'!$AM59=[1]!Sanaudos[Kodas])*('[1]3.4'!BE$7='[1]2.SAN'!$M$4:$M$73),0)),"")</f>
        <v/>
      </c>
      <c r="BF59" s="244" t="str">
        <f t="array" ref="BF59">IFERROR(INDEX([1]!Sanaudos[Saskaita],MATCH(1,('[1]3.4'!$AM59=[1]!Sanaudos[Kodas])*('[1]3.4'!BF$7='[1]2.SAN'!$M$4:$M$73),0)),"")</f>
        <v/>
      </c>
      <c r="BG59" s="244" t="str">
        <f t="array" ref="BG59">IFERROR(INDEX([1]!Sanaudos[Saskaita],MATCH(1,('[1]3.4'!$AM59=[1]!Sanaudos[Kodas])*('[1]3.4'!BG$7='[1]2.SAN'!$M$4:$M$73),0)),"")</f>
        <v/>
      </c>
      <c r="BH59" s="244" t="str">
        <f t="array" ref="BH59">IFERROR(INDEX([1]!Sanaudos[Saskaita],MATCH(1,('[1]3.4'!$AM59=[1]!Sanaudos[Kodas])*('[1]3.4'!BH$7='[1]2.SAN'!$M$4:$M$73),0)),"")</f>
        <v/>
      </c>
      <c r="BI59" s="244" t="str">
        <f t="array" ref="BI59">IFERROR(INDEX([1]!Sanaudos[Saskaita],MATCH(1,('[1]3.4'!$AM59=[1]!Sanaudos[Kodas])*('[1]3.4'!BI$7='[1]2.SAN'!$M$4:$M$73),0)),"")</f>
        <v/>
      </c>
      <c r="BJ59" s="244" t="str">
        <f t="array" ref="BJ59">IFERROR(INDEX([1]!Sanaudos[Saskaita],MATCH(1,('[1]3.4'!$AM59=[1]!Sanaudos[Kodas])*('[1]3.4'!BJ$7='[1]2.SAN'!$M$4:$M$73),0)),"")</f>
        <v/>
      </c>
      <c r="BK59" s="244" t="str">
        <f t="array" ref="BK59">IFERROR(INDEX([1]!Sanaudos[Saskaita],MATCH(1,('[1]3.4'!$AM59=[1]!Sanaudos[Kodas])*('[1]3.4'!BK$7='[1]2.SAN'!$M$4:$M$73),0)),"")</f>
        <v/>
      </c>
      <c r="BL59" s="244" t="str">
        <f t="array" ref="BL59">IFERROR(INDEX([1]!Sanaudos[Saskaita],MATCH(1,('[1]3.4'!$AM59=[1]!Sanaudos[Kodas])*('[1]3.4'!BL$7='[1]2.SAN'!$M$4:$M$73),0)),"")</f>
        <v/>
      </c>
      <c r="BM59" s="244" t="str">
        <f t="array" ref="BM59">IFERROR(INDEX([1]!Sanaudos[Saskaita],MATCH(1,('[1]3.4'!$AM59=[1]!Sanaudos[Kodas])*('[1]3.4'!BM$7='[1]2.SAN'!$M$4:$M$73),0)),"")</f>
        <v/>
      </c>
      <c r="BN59" s="244" t="str">
        <f t="array" ref="BN59">IFERROR(INDEX([1]!Sanaudos[Saskaita],MATCH(1,('[1]3.4'!$AM59=[1]!Sanaudos[Kodas])*('[1]3.4'!BN$7='[1]2.SAN'!$M$4:$M$73),0)),"")</f>
        <v/>
      </c>
      <c r="BO59" s="244" t="str">
        <f t="array" ref="BO59">IFERROR(INDEX([1]!Sanaudos[Saskaita],MATCH(1,('[1]3.4'!$AM59=[1]!Sanaudos[Kodas])*('[1]3.4'!BO$7='[1]2.SAN'!$M$4:$M$73),0)),"")</f>
        <v/>
      </c>
      <c r="BP59" s="244" t="str">
        <f t="array" ref="BP59">IFERROR(INDEX([1]!Sanaudos[Saskaita],MATCH(1,('[1]3.4'!$AM59=[1]!Sanaudos[Kodas])*('[1]3.4'!BP$7='[1]2.SAN'!$M$4:$M$73),0)),"")</f>
        <v/>
      </c>
      <c r="BQ59" s="244" t="str">
        <f t="array" ref="BQ59">IFERROR(INDEX([1]!Sanaudos[Saskaita],MATCH(1,('[1]3.4'!$AM59=[1]!Sanaudos[Kodas])*('[1]3.4'!BQ$7='[1]2.SAN'!$M$4:$M$73),0)),"")</f>
        <v/>
      </c>
      <c r="BR59" s="244" t="str">
        <f t="array" ref="BR59">IFERROR(INDEX([1]!Sanaudos[Saskaita],MATCH(1,('[1]3.4'!$AM59=[1]!Sanaudos[Kodas])*('[1]3.4'!BR$7='[1]2.SAN'!$M$4:$M$73),0)),"")</f>
        <v/>
      </c>
      <c r="BS59" s="244" t="str">
        <f t="array" ref="BS59">IFERROR(INDEX([1]!Sanaudos[Saskaita],MATCH(1,('[1]3.4'!$AM59=[1]!Sanaudos[Kodas])*('[1]3.4'!BS$7='[1]2.SAN'!$M$4:$M$73),0)),"")</f>
        <v/>
      </c>
      <c r="BT59" s="244" t="str">
        <f t="array" ref="BT59">IFERROR(INDEX([1]!Sanaudos[Saskaita],MATCH(1,('[1]3.4'!$AM59=[1]!Sanaudos[Kodas])*('[1]3.4'!BT$7='[1]2.SAN'!$M$4:$M$73),0)),"")</f>
        <v/>
      </c>
      <c r="BU59" s="244" t="str">
        <f t="array" ref="BU59">IFERROR(INDEX([1]!Sanaudos[Saskaita],MATCH(1,('[1]3.4'!$AM59=[1]!Sanaudos[Kodas])*('[1]3.4'!BU$7='[1]2.SAN'!$M$4:$M$73),0)),"")</f>
        <v/>
      </c>
      <c r="BV59" s="244" t="str">
        <f t="array" ref="BV59">IFERROR(INDEX([1]!Sanaudos[Saskaita],MATCH(1,('[1]3.4'!$AM59=[1]!Sanaudos[Kodas])*('[1]3.4'!BV$7='[1]2.SAN'!$M$4:$M$73),0)),"")</f>
        <v/>
      </c>
      <c r="BW59" s="244" t="str">
        <f t="array" ref="BW59">IFERROR(INDEX([1]!Sanaudos[Saskaita],MATCH(1,('[1]3.4'!$AM59=[1]!Sanaudos[Kodas])*('[1]3.4'!BW$7='[1]2.SAN'!$M$4:$M$73),0)),"")</f>
        <v/>
      </c>
      <c r="BX59" s="244" t="str">
        <f t="array" ref="BX59">IFERROR(INDEX([1]!Sanaudos[Saskaita],MATCH(1,('[1]3.4'!$AM59=[1]!Sanaudos[Kodas])*('[1]3.4'!BX$7='[1]2.SAN'!$M$4:$M$73),0)),"")</f>
        <v/>
      </c>
      <c r="BY59" s="244" t="str">
        <f t="array" ref="BY59">IFERROR(INDEX([1]!Sanaudos[Saskaita],MATCH(1,('[1]3.4'!$AM59=[1]!Sanaudos[Kodas])*('[1]3.4'!BY$7='[1]2.SAN'!$M$4:$M$73),0)),"")</f>
        <v/>
      </c>
      <c r="BZ59" s="244" t="str">
        <f t="array" ref="BZ59">IFERROR(INDEX([1]!Sanaudos[Saskaita],MATCH(1,('[1]3.4'!$AM59=[1]!Sanaudos[Kodas])*('[1]3.4'!BZ$7='[1]2.SAN'!$M$4:$M$73),0)),"")</f>
        <v/>
      </c>
      <c r="CA59" s="244" t="str">
        <f t="array" ref="CA59">IFERROR(INDEX([1]!Sanaudos[Saskaita],MATCH(1,('[1]3.4'!$AM59=[1]!Sanaudos[Kodas])*('[1]3.4'!CA$7='[1]2.SAN'!$M$4:$M$73),0)),"")</f>
        <v/>
      </c>
      <c r="CB59" s="244" t="str">
        <f t="array" ref="CB59">IFERROR(INDEX([1]!Sanaudos[Saskaita],MATCH(1,('[1]3.4'!$AM59=[1]!Sanaudos[Kodas])*('[1]3.4'!CB$7='[1]2.SAN'!$M$4:$M$73),0)),"")</f>
        <v/>
      </c>
      <c r="CC59" s="244" t="str">
        <f t="array" ref="CC59">IFERROR(INDEX([1]!Sanaudos[Saskaita],MATCH(1,('[1]3.4'!$AM59=[1]!Sanaudos[Kodas])*('[1]3.4'!CC$7='[1]2.SAN'!$M$4:$M$73),0)),"")</f>
        <v/>
      </c>
      <c r="CD59" s="244" t="str">
        <f t="array" ref="CD59">IFERROR(INDEX([1]!Sanaudos[Saskaita],MATCH(1,('[1]3.4'!$AM59=[1]!Sanaudos[Kodas])*('[1]3.4'!CD$7='[1]2.SAN'!$M$4:$M$73),0)),"")</f>
        <v/>
      </c>
      <c r="CE59" s="244" t="str">
        <f t="array" ref="CE59">IFERROR(INDEX([1]!Sanaudos[Saskaita],MATCH(1,('[1]3.4'!$AM59=[1]!Sanaudos[Kodas])*('[1]3.4'!CE$7='[1]2.SAN'!$M$4:$M$73),0)),"")</f>
        <v/>
      </c>
      <c r="CF59" s="244" t="str">
        <f t="array" ref="CF59">IFERROR(INDEX([1]!Sanaudos[Saskaita],MATCH(1,('[1]3.4'!$AM59=[1]!Sanaudos[Kodas])*('[1]3.4'!CF$7='[1]2.SAN'!$M$4:$M$73),0)),"")</f>
        <v/>
      </c>
      <c r="CG59" s="244" t="str">
        <f t="array" ref="CG59">IFERROR(INDEX([1]!Sanaudos[Saskaita],MATCH(1,('[1]3.4'!$AM59=[1]!Sanaudos[Kodas])*('[1]3.4'!CG$7='[1]2.SAN'!$M$4:$M$73),0)),"")</f>
        <v/>
      </c>
      <c r="CH59" s="244" t="str">
        <f t="array" ref="CH59">IFERROR(INDEX([1]!Sanaudos[Saskaita],MATCH(1,('[1]3.4'!$AM59=[1]!Sanaudos[Kodas])*('[1]3.4'!CH$7='[1]2.SAN'!$M$4:$M$73),0)),"")</f>
        <v/>
      </c>
      <c r="CI59" s="244" t="str">
        <f t="array" ref="CI59">IFERROR(INDEX([1]!Sanaudos[Saskaita],MATCH(1,('[1]3.4'!$AM59=[1]!Sanaudos[Kodas])*('[1]3.4'!CI$7='[1]2.SAN'!$M$4:$M$73),0)),"")</f>
        <v/>
      </c>
      <c r="CJ59" s="244" t="str">
        <f t="array" ref="CJ59">IFERROR(INDEX([1]!Sanaudos[Saskaita],MATCH(1,('[1]3.4'!$AM59=[1]!Sanaudos[Kodas])*('[1]3.4'!CJ$7='[1]2.SAN'!$M$4:$M$73),0)),"")</f>
        <v/>
      </c>
      <c r="CK59" s="244" t="str">
        <f t="array" ref="CK59">IFERROR(INDEX([1]!Sanaudos[Saskaita],MATCH(1,('[1]3.4'!$AM59=[1]!Sanaudos[Kodas])*('[1]3.4'!CK$7='[1]2.SAN'!$M$4:$M$73),0)),"")</f>
        <v/>
      </c>
      <c r="CL59" s="244" t="str">
        <f t="array" ref="CL59">IFERROR(INDEX([1]!Sanaudos[Saskaita],MATCH(1,('[1]3.4'!$AM59=[1]!Sanaudos[Kodas])*('[1]3.4'!CL$7='[1]2.SAN'!$M$4:$M$73),0)),"")</f>
        <v/>
      </c>
      <c r="CM59" s="244" t="str">
        <f t="array" ref="CM59">IFERROR(INDEX([1]!Sanaudos[Saskaita],MATCH(1,('[1]3.4'!$AM59=[1]!Sanaudos[Kodas])*('[1]3.4'!CM$7='[1]2.SAN'!$M$4:$M$73),0)),"")</f>
        <v/>
      </c>
      <c r="CN59" s="244" t="str">
        <f t="array" ref="CN59">IFERROR(INDEX([1]!Sanaudos[Saskaita],MATCH(1,('[1]3.4'!$AM59=[1]!Sanaudos[Kodas])*('[1]3.4'!CN$7='[1]2.SAN'!$M$4:$M$73),0)),"")</f>
        <v/>
      </c>
      <c r="CO59" s="244" t="str">
        <f t="array" ref="CO59">IFERROR(INDEX([1]!Sanaudos[Saskaita],MATCH(1,('[1]3.4'!$AM59=[1]!Sanaudos[Kodas])*('[1]3.4'!CO$7='[1]2.SAN'!$M$4:$M$73),0)),"")</f>
        <v/>
      </c>
      <c r="CP59" s="244" t="str">
        <f t="array" ref="CP59">IFERROR(INDEX([1]!Sanaudos[Saskaita],MATCH(1,('[1]3.4'!$AM59=[1]!Sanaudos[Kodas])*('[1]3.4'!CP$7='[1]2.SAN'!$M$4:$M$73),0)),"")</f>
        <v/>
      </c>
      <c r="CQ59" s="244" t="str">
        <f t="array" ref="CQ59">IFERROR(INDEX([1]!Sanaudos[Saskaita],MATCH(1,('[1]3.4'!$AM59=[1]!Sanaudos[Kodas])*('[1]3.4'!CQ$7='[1]2.SAN'!$M$4:$M$73),0)),"")</f>
        <v/>
      </c>
      <c r="CR59" s="244" t="str">
        <f t="array" ref="CR59">IFERROR(INDEX([1]!Sanaudos[Saskaita],MATCH(1,('[1]3.4'!$AM59=[1]!Sanaudos[Kodas])*('[1]3.4'!CR$7='[1]2.SAN'!$M$4:$M$73),0)),"")</f>
        <v/>
      </c>
      <c r="CS59" s="244" t="str">
        <f t="array" ref="CS59">IFERROR(INDEX([1]!Sanaudos[Saskaita],MATCH(1,('[1]3.4'!$AM59=[1]!Sanaudos[Kodas])*('[1]3.4'!CS$7='[1]2.SAN'!$M$4:$M$73),0)),"")</f>
        <v/>
      </c>
      <c r="CT59" s="244" t="str">
        <f t="array" ref="CT59">IFERROR(INDEX([1]!Sanaudos[Saskaita],MATCH(1,('[1]3.4'!$AM59=[1]!Sanaudos[Kodas])*('[1]3.4'!CT$7='[1]2.SAN'!$M$4:$M$73),0)),"")</f>
        <v/>
      </c>
      <c r="CU59" s="244" t="str">
        <f t="array" ref="CU59">IFERROR(INDEX([1]!Sanaudos[Saskaita],MATCH(1,('[1]3.4'!$AM59=[1]!Sanaudos[Kodas])*('[1]3.4'!CU$7='[1]2.SAN'!$M$4:$M$73),0)),"")</f>
        <v/>
      </c>
      <c r="CV59" s="244" t="str">
        <f t="array" ref="CV59">IFERROR(INDEX([1]!Sanaudos[Saskaita],MATCH(1,('[1]3.4'!$AM59=[1]!Sanaudos[Kodas])*('[1]3.4'!CV$7='[1]2.SAN'!$M$4:$M$73),0)),"")</f>
        <v/>
      </c>
      <c r="CW59" s="244" t="str">
        <f t="array" ref="CW59">IFERROR(INDEX([1]!Sanaudos[Saskaita],MATCH(1,('[1]3.4'!$AM59=[1]!Sanaudos[Kodas])*('[1]3.4'!CW$7='[1]2.SAN'!$M$4:$M$73),0)),"")</f>
        <v/>
      </c>
      <c r="CX59" s="244" t="str">
        <f t="array" ref="CX59">IFERROR(INDEX([1]!Sanaudos[Saskaita],MATCH(1,('[1]3.4'!$AM59=[1]!Sanaudos[Kodas])*('[1]3.4'!CX$7='[1]2.SAN'!$M$4:$M$73),0)),"")</f>
        <v/>
      </c>
      <c r="CY59" s="244" t="str">
        <f t="array" ref="CY59">IFERROR(INDEX([1]!Sanaudos[Saskaita],MATCH(1,('[1]3.4'!$AM59=[1]!Sanaudos[Kodas])*('[1]3.4'!CY$7='[1]2.SAN'!$M$4:$M$73),0)),"")</f>
        <v/>
      </c>
      <c r="CZ59" s="244" t="str">
        <f t="array" ref="CZ59">IFERROR(INDEX([1]!Sanaudos[Saskaita],MATCH(1,('[1]3.4'!$AM59=[1]!Sanaudos[Kodas])*('[1]3.4'!CZ$7='[1]2.SAN'!$M$4:$M$73),0)),"")</f>
        <v/>
      </c>
      <c r="DA59" s="244" t="str">
        <f t="array" ref="DA59">IFERROR(INDEX([1]!Sanaudos[Saskaita],MATCH(1,('[1]3.4'!$AM59=[1]!Sanaudos[Kodas])*('[1]3.4'!DA$7='[1]2.SAN'!$M$4:$M$73),0)),"")</f>
        <v/>
      </c>
      <c r="DB59" s="244" t="str">
        <f t="array" ref="DB59">IFERROR(INDEX([1]!Sanaudos[Saskaita],MATCH(1,('[1]3.4'!$AM59=[1]!Sanaudos[Kodas])*('[1]3.4'!DB$7='[1]2.SAN'!$M$4:$M$73),0)),"")</f>
        <v/>
      </c>
      <c r="DC59" s="244" t="str">
        <f t="array" ref="DC59">IFERROR(INDEX([1]!Sanaudos[Saskaita],MATCH(1,('[1]3.4'!$AM59=[1]!Sanaudos[Kodas])*('[1]3.4'!DC$7='[1]2.SAN'!$M$4:$M$73),0)),"")</f>
        <v/>
      </c>
      <c r="DD59" s="244" t="str">
        <f t="array" ref="DD59">IFERROR(INDEX([1]!Sanaudos[Saskaita],MATCH(1,('[1]3.4'!$AM59=[1]!Sanaudos[Kodas])*('[1]3.4'!DD$7='[1]2.SAN'!$M$4:$M$73),0)),"")</f>
        <v/>
      </c>
      <c r="DE59" s="244" t="str">
        <f t="array" ref="DE59">IFERROR(INDEX([1]!Sanaudos[Saskaita],MATCH(1,('[1]3.4'!$AM59=[1]!Sanaudos[Kodas])*('[1]3.4'!DE$7='[1]2.SAN'!$M$4:$M$73),0)),"")</f>
        <v/>
      </c>
      <c r="DF59" s="244" t="str">
        <f t="array" ref="DF59">IFERROR(INDEX([1]!Sanaudos[Saskaita],MATCH(1,('[1]3.4'!$AM59=[1]!Sanaudos[Kodas])*('[1]3.4'!DF$7='[1]2.SAN'!$M$4:$M$73),0)),"")</f>
        <v/>
      </c>
      <c r="DG59" s="244" t="str">
        <f t="array" ref="DG59">IFERROR(INDEX([1]!Sanaudos[Saskaita],MATCH(1,('[1]3.4'!$AM59=[1]!Sanaudos[Kodas])*('[1]3.4'!DG$7='[1]2.SAN'!$M$4:$M$73),0)),"")</f>
        <v/>
      </c>
      <c r="DH59" s="244" t="str">
        <f t="array" ref="DH59">IFERROR(INDEX([1]!Sanaudos[Saskaita],MATCH(1,('[1]3.4'!$AM59=[1]!Sanaudos[Kodas])*('[1]3.4'!DH$7='[1]2.SAN'!$M$4:$M$73),0)),"")</f>
        <v/>
      </c>
      <c r="DI59" s="244" t="str">
        <f t="array" ref="DI59">IFERROR(INDEX([1]!Sanaudos[Saskaita],MATCH(1,('[1]3.4'!$AM59=[1]!Sanaudos[Kodas])*('[1]3.4'!DI$7='[1]2.SAN'!$M$4:$M$73),0)),"")</f>
        <v/>
      </c>
      <c r="DJ59" s="244" t="str">
        <f t="array" ref="DJ59">IFERROR(INDEX([1]!Sanaudos[Saskaita],MATCH(1,('[1]3.4'!$AM59=[1]!Sanaudos[Kodas])*('[1]3.4'!DJ$7='[1]2.SAN'!$M$4:$M$73),0)),"")</f>
        <v/>
      </c>
      <c r="DK59" s="244" t="str">
        <f t="array" ref="DK59">IFERROR(INDEX([1]!Sanaudos[Saskaita],MATCH(1,('[1]3.4'!$AM59=[1]!Sanaudos[Kodas])*('[1]3.4'!DK$7='[1]2.SAN'!$M$4:$M$73),0)),"")</f>
        <v/>
      </c>
      <c r="DL59" s="244" t="str">
        <f t="array" ref="DL59">IFERROR(INDEX([1]!Sanaudos[Saskaita],MATCH(1,('[1]3.4'!$AM59=[1]!Sanaudos[Kodas])*('[1]3.4'!DL$7='[1]2.SAN'!$M$4:$M$73),0)),"")</f>
        <v/>
      </c>
      <c r="DM59" s="244" t="str">
        <f t="array" ref="DM59">IFERROR(INDEX([1]!Sanaudos[Saskaita],MATCH(1,('[1]3.4'!$AM59=[1]!Sanaudos[Kodas])*('[1]3.4'!DM$7='[1]2.SAN'!$M$4:$M$73),0)),"")</f>
        <v/>
      </c>
      <c r="DN59" s="244" t="str">
        <f t="array" ref="DN59">IFERROR(INDEX([1]!Sanaudos[Saskaita],MATCH(1,('[1]3.4'!$AM59=[1]!Sanaudos[Kodas])*('[1]3.4'!DN$7='[1]2.SAN'!$M$4:$M$73),0)),"")</f>
        <v/>
      </c>
      <c r="DO59" s="244" t="str">
        <f t="array" ref="DO59">IFERROR(INDEX([1]!Sanaudos[Saskaita],MATCH(1,('[1]3.4'!$AM59=[1]!Sanaudos[Kodas])*('[1]3.4'!DO$7='[1]2.SAN'!$M$4:$M$73),0)),"")</f>
        <v/>
      </c>
      <c r="DP59" s="244" t="str">
        <f t="array" ref="DP59">IFERROR(INDEX([1]!Sanaudos[Saskaita],MATCH(1,('[1]3.4'!$AM59=[1]!Sanaudos[Kodas])*('[1]3.4'!DP$7='[1]2.SAN'!$M$4:$M$73),0)),"")</f>
        <v/>
      </c>
      <c r="DQ59" s="244" t="str">
        <f t="array" ref="DQ59">IFERROR(INDEX([1]!Sanaudos[Saskaita],MATCH(1,('[1]3.4'!$AM59=[1]!Sanaudos[Kodas])*('[1]3.4'!DQ$7='[1]2.SAN'!$M$4:$M$73),0)),"")</f>
        <v/>
      </c>
      <c r="DR59" s="244" t="str">
        <f t="array" ref="DR59">IFERROR(INDEX([1]!Sanaudos[Saskaita],MATCH(1,('[1]3.4'!$AM59=[1]!Sanaudos[Kodas])*('[1]3.4'!DR$7='[1]2.SAN'!$M$4:$M$73),0)),"")</f>
        <v/>
      </c>
      <c r="DS59" s="244" t="str">
        <f t="array" ref="DS59">IFERROR(INDEX([1]!Sanaudos[Saskaita],MATCH(1,('[1]3.4'!$AM59=[1]!Sanaudos[Kodas])*('[1]3.4'!DS$7='[1]2.SAN'!$M$4:$M$73),0)),"")</f>
        <v/>
      </c>
      <c r="DT59" s="244" t="str">
        <f t="array" ref="DT59">IFERROR(INDEX([1]!Sanaudos[Saskaita],MATCH(1,('[1]3.4'!$AM59=[1]!Sanaudos[Kodas])*('[1]3.4'!DT$7='[1]2.SAN'!$M$4:$M$73),0)),"")</f>
        <v/>
      </c>
      <c r="DU59" s="244" t="str">
        <f t="array" ref="DU59">IFERROR(INDEX([1]!Sanaudos[Saskaita],MATCH(1,('[1]3.4'!$AM59=[1]!Sanaudos[Kodas])*('[1]3.4'!DU$7='[1]2.SAN'!$M$4:$M$73),0)),"")</f>
        <v/>
      </c>
      <c r="DV59" s="244" t="str">
        <f t="array" ref="DV59">IFERROR(INDEX([1]!Sanaudos[Saskaita],MATCH(1,('[1]3.4'!$AM59=[1]!Sanaudos[Kodas])*('[1]3.4'!DV$7='[1]2.SAN'!$M$4:$M$73),0)),"")</f>
        <v/>
      </c>
      <c r="DW59" s="244" t="str">
        <f t="array" ref="DW59">IFERROR(INDEX([1]!Sanaudos[Saskaita],MATCH(1,('[1]3.4'!$AM59=[1]!Sanaudos[Kodas])*('[1]3.4'!DW$7='[1]2.SAN'!$M$4:$M$73),0)),"")</f>
        <v/>
      </c>
      <c r="DX59" s="244" t="str">
        <f t="array" ref="DX59">IFERROR(INDEX([1]!Sanaudos[Saskaita],MATCH(1,('[1]3.4'!$AM59=[1]!Sanaudos[Kodas])*('[1]3.4'!DX$7='[1]2.SAN'!$M$4:$M$73),0)),"")</f>
        <v/>
      </c>
      <c r="DY59" s="244" t="str">
        <f t="array" ref="DY59">IFERROR(INDEX([1]!Sanaudos[Saskaita],MATCH(1,('[1]3.4'!$AM59=[1]!Sanaudos[Kodas])*('[1]3.4'!DY$7='[1]2.SAN'!$M$4:$M$73),0)),"")</f>
        <v/>
      </c>
      <c r="DZ59" s="244" t="str">
        <f t="array" ref="DZ59">IFERROR(INDEX([1]!Sanaudos[Saskaita],MATCH(1,('[1]3.4'!$AM59=[1]!Sanaudos[Kodas])*('[1]3.4'!DZ$7='[1]2.SAN'!$M$4:$M$73),0)),"")</f>
        <v/>
      </c>
      <c r="EA59" s="244" t="str">
        <f t="array" ref="EA59">IFERROR(INDEX([1]!Sanaudos[Saskaita],MATCH(1,('[1]3.4'!$AM59=[1]!Sanaudos[Kodas])*('[1]3.4'!EA$7='[1]2.SAN'!$M$4:$M$73),0)),"")</f>
        <v/>
      </c>
      <c r="EB59" s="244" t="str">
        <f t="array" ref="EB59">IFERROR(INDEX([1]!Sanaudos[Saskaita],MATCH(1,('[1]3.4'!$AM59=[1]!Sanaudos[Kodas])*('[1]3.4'!EB$7='[1]2.SAN'!$M$4:$M$73),0)),"")</f>
        <v/>
      </c>
      <c r="EC59" s="244" t="str">
        <f t="array" ref="EC59">IFERROR(INDEX([1]!Sanaudos[Saskaita],MATCH(1,('[1]3.4'!$AM59=[1]!Sanaudos[Kodas])*('[1]3.4'!EC$7='[1]2.SAN'!$M$4:$M$73),0)),"")</f>
        <v/>
      </c>
      <c r="ED59" s="244" t="str">
        <f t="array" ref="ED59">IFERROR(INDEX([1]!Sanaudos[Saskaita],MATCH(1,('[1]3.4'!$AM59=[1]!Sanaudos[Kodas])*('[1]3.4'!ED$7='[1]2.SAN'!$M$4:$M$73),0)),"")</f>
        <v/>
      </c>
      <c r="EE59" s="244" t="str">
        <f t="array" ref="EE59">IFERROR(INDEX([1]!Sanaudos[Saskaita],MATCH(1,('[1]3.4'!$AM59=[1]!Sanaudos[Kodas])*('[1]3.4'!EE$7='[1]2.SAN'!$M$4:$M$73),0)),"")</f>
        <v/>
      </c>
      <c r="EF59" s="244" t="str">
        <f t="array" ref="EF59">IFERROR(INDEX([1]!Sanaudos[Saskaita],MATCH(1,('[1]3.4'!$AM59=[1]!Sanaudos[Kodas])*('[1]3.4'!EF$7='[1]2.SAN'!$M$4:$M$73),0)),"")</f>
        <v/>
      </c>
      <c r="EG59" s="244" t="str">
        <f t="array" ref="EG59">IFERROR(INDEX([1]!Sanaudos[Saskaita],MATCH(1,('[1]3.4'!$AM59=[1]!Sanaudos[Kodas])*('[1]3.4'!EG$7='[1]2.SAN'!$M$4:$M$73),0)),"")</f>
        <v/>
      </c>
      <c r="EH59" s="244" t="str">
        <f t="array" ref="EH59">IFERROR(INDEX([1]!Sanaudos[Saskaita],MATCH(1,('[1]3.4'!$AM59=[1]!Sanaudos[Kodas])*('[1]3.4'!EH$7='[1]2.SAN'!$M$4:$M$73),0)),"")</f>
        <v/>
      </c>
      <c r="EI59" s="244" t="str">
        <f t="array" ref="EI59">IFERROR(INDEX([1]!Sanaudos[Saskaita],MATCH(1,('[1]3.4'!$AM59=[1]!Sanaudos[Kodas])*('[1]3.4'!EI$7='[1]2.SAN'!$M$4:$M$73),0)),"")</f>
        <v/>
      </c>
      <c r="EJ59" s="244" t="str">
        <f t="array" ref="EJ59">IFERROR(INDEX([1]!Sanaudos[Saskaita],MATCH(1,('[1]3.4'!$AM59=[1]!Sanaudos[Kodas])*('[1]3.4'!EJ$7='[1]2.SAN'!$M$4:$M$73),0)),"")</f>
        <v/>
      </c>
      <c r="EK59" s="244" t="str">
        <f t="array" ref="EK59">IFERROR(INDEX([1]!Sanaudos[Saskaita],MATCH(1,('[1]3.4'!$AM59=[1]!Sanaudos[Kodas])*('[1]3.4'!EK$7='[1]2.SAN'!$M$4:$M$73),0)),"")</f>
        <v/>
      </c>
      <c r="EL59" s="244" t="str">
        <f t="array" ref="EL59">IFERROR(INDEX([1]!Sanaudos[Saskaita],MATCH(1,('[1]3.4'!$AM59=[1]!Sanaudos[Kodas])*('[1]3.4'!EL$7='[1]2.SAN'!$M$4:$M$73),0)),"")</f>
        <v/>
      </c>
      <c r="EM59" s="244" t="str">
        <f t="array" ref="EM59">IFERROR(INDEX([1]!Sanaudos[Saskaita],MATCH(1,('[1]3.4'!$AM59=[1]!Sanaudos[Kodas])*('[1]3.4'!EM$7='[1]2.SAN'!$M$4:$M$73),0)),"")</f>
        <v/>
      </c>
      <c r="EN59" s="244" t="str">
        <f t="array" ref="EN59">IFERROR(INDEX([1]!Sanaudos[Saskaita],MATCH(1,('[1]3.4'!$AM59=[1]!Sanaudos[Kodas])*('[1]3.4'!EN$7='[1]2.SAN'!$M$4:$M$73),0)),"")</f>
        <v/>
      </c>
      <c r="EO59" s="244" t="str">
        <f t="array" ref="EO59">IFERROR(INDEX([1]!Sanaudos[Saskaita],MATCH(1,('[1]3.4'!$AM59=[1]!Sanaudos[Kodas])*('[1]3.4'!EO$7='[1]2.SAN'!$M$4:$M$73),0)),"")</f>
        <v/>
      </c>
      <c r="EP59" s="244" t="str">
        <f t="array" ref="EP59">IFERROR(INDEX([1]!Sanaudos[Saskaita],MATCH(1,('[1]3.4'!$AM59=[1]!Sanaudos[Kodas])*('[1]3.4'!EP$7='[1]2.SAN'!$M$4:$M$73),0)),"")</f>
        <v/>
      </c>
      <c r="EQ59" s="244" t="str">
        <f t="array" ref="EQ59">IFERROR(INDEX([1]!Sanaudos[Saskaita],MATCH(1,('[1]3.4'!$AM59=[1]!Sanaudos[Kodas])*('[1]3.4'!EQ$7='[1]2.SAN'!$M$4:$M$73),0)),"")</f>
        <v/>
      </c>
      <c r="ER59" s="244" t="str">
        <f t="array" ref="ER59">IFERROR(INDEX([1]!Sanaudos[Saskaita],MATCH(1,('[1]3.4'!$AM59=[1]!Sanaudos[Kodas])*('[1]3.4'!ER$7='[1]2.SAN'!$M$4:$M$73),0)),"")</f>
        <v/>
      </c>
      <c r="ES59" s="244" t="str">
        <f t="array" ref="ES59">IFERROR(INDEX([1]!Sanaudos[Saskaita],MATCH(1,('[1]3.4'!$AM59=[1]!Sanaudos[Kodas])*('[1]3.4'!ES$7='[1]2.SAN'!$M$4:$M$73),0)),"")</f>
        <v/>
      </c>
      <c r="ET59" s="244" t="str">
        <f t="array" ref="ET59">IFERROR(INDEX([1]!Sanaudos[Saskaita],MATCH(1,('[1]3.4'!$AM59=[1]!Sanaudos[Kodas])*('[1]3.4'!ET$7='[1]2.SAN'!$M$4:$M$73),0)),"")</f>
        <v/>
      </c>
      <c r="EU59" s="244" t="str">
        <f t="array" ref="EU59">IFERROR(INDEX([1]!Sanaudos[Saskaita],MATCH(1,('[1]3.4'!$AM59=[1]!Sanaudos[Kodas])*('[1]3.4'!EU$7='[1]2.SAN'!$M$4:$M$73),0)),"")</f>
        <v/>
      </c>
      <c r="EV59" s="244" t="str">
        <f t="array" ref="EV59">IFERROR(INDEX([1]!Sanaudos[Saskaita],MATCH(1,('[1]3.4'!$AM59=[1]!Sanaudos[Kodas])*('[1]3.4'!EV$7='[1]2.SAN'!$M$4:$M$73),0)),"")</f>
        <v/>
      </c>
      <c r="EW59" s="244" t="str">
        <f t="array" ref="EW59">IFERROR(INDEX([1]!Sanaudos[Saskaita],MATCH(1,('[1]3.4'!$AM59=[1]!Sanaudos[Kodas])*('[1]3.4'!EW$7='[1]2.SAN'!$M$4:$M$73),0)),"")</f>
        <v/>
      </c>
      <c r="EX59" s="244" t="str">
        <f t="array" ref="EX59">IFERROR(INDEX([1]!Sanaudos[Saskaita],MATCH(1,('[1]3.4'!$AM59=[1]!Sanaudos[Kodas])*('[1]3.4'!EX$7='[1]2.SAN'!$M$4:$M$73),0)),"")</f>
        <v/>
      </c>
      <c r="EY59" s="244" t="str">
        <f t="array" ref="EY59">IFERROR(INDEX([1]!Sanaudos[Saskaita],MATCH(1,('[1]3.4'!$AM59=[1]!Sanaudos[Kodas])*('[1]3.4'!EY$7='[1]2.SAN'!$M$4:$M$73),0)),"")</f>
        <v/>
      </c>
      <c r="EZ59" s="244" t="str">
        <f t="array" ref="EZ59">IFERROR(INDEX([1]!Sanaudos[Saskaita],MATCH(1,('[1]3.4'!$AM59=[1]!Sanaudos[Kodas])*('[1]3.4'!EZ$7='[1]2.SAN'!$M$4:$M$73),0)),"")</f>
        <v/>
      </c>
      <c r="FA59" s="244" t="str">
        <f t="array" ref="FA59">IFERROR(INDEX([1]!Sanaudos[Saskaita],MATCH(1,('[1]3.4'!$AM59=[1]!Sanaudos[Kodas])*('[1]3.4'!FA$7='[1]2.SAN'!$M$4:$M$73),0)),"")</f>
        <v/>
      </c>
      <c r="FB59" s="244" t="str">
        <f t="array" ref="FB59">IFERROR(INDEX([1]!Sanaudos[Saskaita],MATCH(1,('[1]3.4'!$AM59=[1]!Sanaudos[Kodas])*('[1]3.4'!FB$7='[1]2.SAN'!$M$4:$M$73),0)),"")</f>
        <v/>
      </c>
      <c r="FC59" s="244" t="str">
        <f t="array" ref="FC59">IFERROR(INDEX([1]!Sanaudos[Saskaita],MATCH(1,('[1]3.4'!$AM59=[1]!Sanaudos[Kodas])*('[1]3.4'!FC$7='[1]2.SAN'!$M$4:$M$73),0)),"")</f>
        <v/>
      </c>
      <c r="FD59" s="244" t="str">
        <f t="array" ref="FD59">IFERROR(INDEX([1]!Sanaudos[Saskaita],MATCH(1,('[1]3.4'!$AM59=[1]!Sanaudos[Kodas])*('[1]3.4'!FD$7='[1]2.SAN'!$M$4:$M$73),0)),"")</f>
        <v/>
      </c>
      <c r="FE59" s="244" t="str">
        <f t="array" ref="FE59">IFERROR(INDEX([1]!Sanaudos[Saskaita],MATCH(1,('[1]3.4'!$AM59=[1]!Sanaudos[Kodas])*('[1]3.4'!FE$7='[1]2.SAN'!$M$4:$M$73),0)),"")</f>
        <v/>
      </c>
      <c r="FF59" s="244" t="str">
        <f t="array" ref="FF59">IFERROR(INDEX([1]!Sanaudos[Saskaita],MATCH(1,('[1]3.4'!$AM59=[1]!Sanaudos[Kodas])*('[1]3.4'!FF$7='[1]2.SAN'!$M$4:$M$73),0)),"")</f>
        <v/>
      </c>
      <c r="FG59" s="244" t="str">
        <f t="array" ref="FG59">IFERROR(INDEX([1]!Sanaudos[Saskaita],MATCH(1,('[1]3.4'!$AM59=[1]!Sanaudos[Kodas])*('[1]3.4'!FG$7='[1]2.SAN'!$M$4:$M$73),0)),"")</f>
        <v/>
      </c>
      <c r="FH59" s="244" t="str">
        <f t="array" ref="FH59">IFERROR(INDEX([1]!Sanaudos[Saskaita],MATCH(1,('[1]3.4'!$AM59=[1]!Sanaudos[Kodas])*('[1]3.4'!FH$7='[1]2.SAN'!$M$4:$M$73),0)),"")</f>
        <v/>
      </c>
      <c r="FI59" s="244" t="str">
        <f t="array" ref="FI59">IFERROR(INDEX([1]!Sanaudos[Saskaita],MATCH(1,('[1]3.4'!$AM59=[1]!Sanaudos[Kodas])*('[1]3.4'!FI$7='[1]2.SAN'!$M$4:$M$73),0)),"")</f>
        <v/>
      </c>
      <c r="FJ59" s="244" t="str">
        <f t="array" ref="FJ59">IFERROR(INDEX([1]!Sanaudos[Saskaita],MATCH(1,('[1]3.4'!$AM59=[1]!Sanaudos[Kodas])*('[1]3.4'!FJ$7='[1]2.SAN'!$M$4:$M$73),0)),"")</f>
        <v/>
      </c>
      <c r="FK59" s="244" t="str">
        <f t="array" ref="FK59">IFERROR(INDEX([1]!Sanaudos[Saskaita],MATCH(1,('[1]3.4'!$AM59=[1]!Sanaudos[Kodas])*('[1]3.4'!FK$7='[1]2.SAN'!$M$4:$M$73),0)),"")</f>
        <v/>
      </c>
      <c r="FL59" s="244" t="str">
        <f t="array" ref="FL59">IFERROR(INDEX([1]!Sanaudos[Saskaita],MATCH(1,('[1]3.4'!$AM59=[1]!Sanaudos[Kodas])*('[1]3.4'!FL$7='[1]2.SAN'!$M$4:$M$73),0)),"")</f>
        <v/>
      </c>
      <c r="FM59" s="244" t="str">
        <f t="array" ref="FM59">IFERROR(INDEX([1]!Sanaudos[Saskaita],MATCH(1,('[1]3.4'!$AM59=[1]!Sanaudos[Kodas])*('[1]3.4'!FM$7='[1]2.SAN'!$M$4:$M$73),0)),"")</f>
        <v/>
      </c>
      <c r="FN59" s="244" t="str">
        <f t="array" ref="FN59">IFERROR(INDEX([1]!Sanaudos[Saskaita],MATCH(1,('[1]3.4'!$AM59=[1]!Sanaudos[Kodas])*('[1]3.4'!FN$7='[1]2.SAN'!$M$4:$M$73),0)),"")</f>
        <v/>
      </c>
      <c r="FO59" s="244" t="str">
        <f t="array" ref="FO59">IFERROR(INDEX([1]!Sanaudos[Saskaita],MATCH(1,('[1]3.4'!$AM59=[1]!Sanaudos[Kodas])*('[1]3.4'!FO$7='[1]2.SAN'!$M$4:$M$73),0)),"")</f>
        <v/>
      </c>
      <c r="FP59" s="244" t="str">
        <f t="array" ref="FP59">IFERROR(INDEX([1]!Sanaudos[Saskaita],MATCH(1,('[1]3.4'!$AM59=[1]!Sanaudos[Kodas])*('[1]3.4'!FP$7='[1]2.SAN'!$M$4:$M$73),0)),"")</f>
        <v/>
      </c>
      <c r="FQ59" s="244" t="str">
        <f t="array" ref="FQ59">IFERROR(INDEX([1]!Sanaudos[Saskaita],MATCH(1,('[1]3.4'!$AM59=[1]!Sanaudos[Kodas])*('[1]3.4'!FQ$7='[1]2.SAN'!$M$4:$M$73),0)),"")</f>
        <v/>
      </c>
      <c r="FR59" s="244" t="str">
        <f t="array" ref="FR59">IFERROR(INDEX([1]!Sanaudos[Saskaita],MATCH(1,('[1]3.4'!$AM59=[1]!Sanaudos[Kodas])*('[1]3.4'!FR$7='[1]2.SAN'!$M$4:$M$73),0)),"")</f>
        <v/>
      </c>
      <c r="FS59" s="244" t="str">
        <f t="array" ref="FS59">IFERROR(INDEX([1]!Sanaudos[Saskaita],MATCH(1,('[1]3.4'!$AM59=[1]!Sanaudos[Kodas])*('[1]3.4'!FS$7='[1]2.SAN'!$M$4:$M$73),0)),"")</f>
        <v/>
      </c>
      <c r="FT59" s="244" t="str">
        <f t="array" ref="FT59">IFERROR(INDEX([1]!Sanaudos[Saskaita],MATCH(1,('[1]3.4'!$AM59=[1]!Sanaudos[Kodas])*('[1]3.4'!FT$7='[1]2.SAN'!$M$4:$M$73),0)),"")</f>
        <v/>
      </c>
      <c r="FU59" s="244" t="str">
        <f t="array" ref="FU59">IFERROR(INDEX([1]!Sanaudos[Saskaita],MATCH(1,('[1]3.4'!$AM59=[1]!Sanaudos[Kodas])*('[1]3.4'!FU$7='[1]2.SAN'!$M$4:$M$73),0)),"")</f>
        <v/>
      </c>
      <c r="FV59" s="244" t="str">
        <f t="array" ref="FV59">IFERROR(INDEX([1]!Sanaudos[Saskaita],MATCH(1,('[1]3.4'!$AM59=[1]!Sanaudos[Kodas])*('[1]3.4'!FV$7='[1]2.SAN'!$M$4:$M$73),0)),"")</f>
        <v/>
      </c>
      <c r="FW59" s="244" t="str">
        <f t="array" ref="FW59">IFERROR(INDEX([1]!Sanaudos[Saskaita],MATCH(1,('[1]3.4'!$AM59=[1]!Sanaudos[Kodas])*('[1]3.4'!FW$7='[1]2.SAN'!$M$4:$M$73),0)),"")</f>
        <v/>
      </c>
      <c r="FX59" s="244" t="str">
        <f t="array" ref="FX59">IFERROR(INDEX([1]!Sanaudos[Saskaita],MATCH(1,('[1]3.4'!$AM59=[1]!Sanaudos[Kodas])*('[1]3.4'!FX$7='[1]2.SAN'!$M$4:$M$73),0)),"")</f>
        <v/>
      </c>
      <c r="FY59" s="244" t="str">
        <f t="array" ref="FY59">IFERROR(INDEX([1]!Sanaudos[Saskaita],MATCH(1,('[1]3.4'!$AM59=[1]!Sanaudos[Kodas])*('[1]3.4'!FY$7='[1]2.SAN'!$M$4:$M$73),0)),"")</f>
        <v/>
      </c>
      <c r="FZ59" s="244" t="str">
        <f t="array" ref="FZ59">IFERROR(INDEX([1]!Sanaudos[Saskaita],MATCH(1,('[1]3.4'!$AM59=[1]!Sanaudos[Kodas])*('[1]3.4'!FZ$7='[1]2.SAN'!$M$4:$M$73),0)),"")</f>
        <v/>
      </c>
      <c r="GA59" s="244" t="str">
        <f t="array" ref="GA59">IFERROR(INDEX([1]!Sanaudos[Saskaita],MATCH(1,('[1]3.4'!$AM59=[1]!Sanaudos[Kodas])*('[1]3.4'!GA$7='[1]2.SAN'!$M$4:$M$73),0)),"")</f>
        <v/>
      </c>
      <c r="GB59" s="244" t="str">
        <f t="array" ref="GB59">IFERROR(INDEX([1]!Sanaudos[Saskaita],MATCH(1,('[1]3.4'!$AM59=[1]!Sanaudos[Kodas])*('[1]3.4'!GB$7='[1]2.SAN'!$M$4:$M$73),0)),"")</f>
        <v/>
      </c>
      <c r="GC59" s="244" t="str">
        <f t="array" ref="GC59">IFERROR(INDEX([1]!Sanaudos[Saskaita],MATCH(1,('[1]3.4'!$AM59=[1]!Sanaudos[Kodas])*('[1]3.4'!GC$7='[1]2.SAN'!$M$4:$M$73),0)),"")</f>
        <v/>
      </c>
      <c r="GD59" s="244" t="str">
        <f t="array" ref="GD59">IFERROR(INDEX([1]!Sanaudos[Saskaita],MATCH(1,('[1]3.4'!$AM59=[1]!Sanaudos[Kodas])*('[1]3.4'!GD$7='[1]2.SAN'!$M$4:$M$73),0)),"")</f>
        <v/>
      </c>
      <c r="GE59" s="244" t="str">
        <f t="array" ref="GE59">IFERROR(INDEX([1]!Sanaudos[Saskaita],MATCH(1,('[1]3.4'!$AM59=[1]!Sanaudos[Kodas])*('[1]3.4'!GE$7='[1]2.SAN'!$M$4:$M$73),0)),"")</f>
        <v/>
      </c>
      <c r="GF59" s="244" t="str">
        <f t="array" ref="GF59">IFERROR(INDEX([1]!Sanaudos[Saskaita],MATCH(1,('[1]3.4'!$AM59=[1]!Sanaudos[Kodas])*('[1]3.4'!GF$7='[1]2.SAN'!$M$4:$M$73),0)),"")</f>
        <v/>
      </c>
      <c r="GG59" s="244" t="str">
        <f t="array" ref="GG59">IFERROR(INDEX([1]!Sanaudos[Saskaita],MATCH(1,('[1]3.4'!$AM59=[1]!Sanaudos[Kodas])*('[1]3.4'!GG$7='[1]2.SAN'!$M$4:$M$73),0)),"")</f>
        <v/>
      </c>
      <c r="GH59" s="244" t="str">
        <f t="array" ref="GH59">IFERROR(INDEX([1]!Sanaudos[Saskaita],MATCH(1,('[1]3.4'!$AM59=[1]!Sanaudos[Kodas])*('[1]3.4'!GH$7='[1]2.SAN'!$M$4:$M$73),0)),"")</f>
        <v/>
      </c>
      <c r="GI59" s="244" t="str">
        <f t="array" ref="GI59">IFERROR(INDEX([1]!Sanaudos[Saskaita],MATCH(1,('[1]3.4'!$AM59=[1]!Sanaudos[Kodas])*('[1]3.4'!GI$7='[1]2.SAN'!$M$4:$M$73),0)),"")</f>
        <v/>
      </c>
      <c r="GJ59" s="244" t="str">
        <f t="array" ref="GJ59">IFERROR(INDEX([1]!Sanaudos[Saskaita],MATCH(1,('[1]3.4'!$AM59=[1]!Sanaudos[Kodas])*('[1]3.4'!GJ$7='[1]2.SAN'!$M$4:$M$73),0)),"")</f>
        <v/>
      </c>
      <c r="GK59" s="244" t="str">
        <f t="array" ref="GK59">IFERROR(INDEX([1]!Sanaudos[Saskaita],MATCH(1,('[1]3.4'!$AM59=[1]!Sanaudos[Kodas])*('[1]3.4'!GK$7='[1]2.SAN'!$M$4:$M$73),0)),"")</f>
        <v/>
      </c>
      <c r="GL59" s="244" t="str">
        <f t="array" ref="GL59">IFERROR(INDEX([1]!Sanaudos[Saskaita],MATCH(1,('[1]3.4'!$AM59=[1]!Sanaudos[Kodas])*('[1]3.4'!GL$7='[1]2.SAN'!$M$4:$M$73),0)),"")</f>
        <v/>
      </c>
      <c r="GM59" s="244" t="str">
        <f t="array" ref="GM59">IFERROR(INDEX([1]!Sanaudos[Saskaita],MATCH(1,('[1]3.4'!$AM59=[1]!Sanaudos[Kodas])*('[1]3.4'!GM$7='[1]2.SAN'!$M$4:$M$73),0)),"")</f>
        <v/>
      </c>
      <c r="GN59" s="244" t="str">
        <f t="array" ref="GN59">IFERROR(INDEX([1]!Sanaudos[Saskaita],MATCH(1,('[1]3.4'!$AM59=[1]!Sanaudos[Kodas])*('[1]3.4'!GN$7='[1]2.SAN'!$M$4:$M$73),0)),"")</f>
        <v/>
      </c>
      <c r="GO59" s="244" t="str">
        <f t="array" ref="GO59">IFERROR(INDEX([1]!Sanaudos[Saskaita],MATCH(1,('[1]3.4'!$AM59=[1]!Sanaudos[Kodas])*('[1]3.4'!GO$7='[1]2.SAN'!$M$4:$M$73),0)),"")</f>
        <v/>
      </c>
      <c r="GP59" s="244" t="str">
        <f t="array" ref="GP59">IFERROR(INDEX([1]!Sanaudos[Saskaita],MATCH(1,('[1]3.4'!$AM59=[1]!Sanaudos[Kodas])*('[1]3.4'!GP$7='[1]2.SAN'!$M$4:$M$73),0)),"")</f>
        <v/>
      </c>
      <c r="GQ59" s="244" t="str">
        <f t="array" ref="GQ59">IFERROR(INDEX([1]!Sanaudos[Saskaita],MATCH(1,('[1]3.4'!$AM59=[1]!Sanaudos[Kodas])*('[1]3.4'!GQ$7='[1]2.SAN'!$M$4:$M$73),0)),"")</f>
        <v/>
      </c>
      <c r="GR59" s="244" t="str">
        <f t="array" ref="GR59">IFERROR(INDEX([1]!Sanaudos[Saskaita],MATCH(1,('[1]3.4'!$AM59=[1]!Sanaudos[Kodas])*('[1]3.4'!GR$7='[1]2.SAN'!$M$4:$M$73),0)),"")</f>
        <v/>
      </c>
      <c r="GS59" s="244" t="str">
        <f t="array" ref="GS59">IFERROR(INDEX([1]!Sanaudos[Saskaita],MATCH(1,('[1]3.4'!$AM59=[1]!Sanaudos[Kodas])*('[1]3.4'!GS$7='[1]2.SAN'!$M$4:$M$73),0)),"")</f>
        <v/>
      </c>
      <c r="GT59" s="244" t="str">
        <f t="array" ref="GT59">IFERROR(INDEX([1]!Sanaudos[Saskaita],MATCH(1,('[1]3.4'!$AM59=[1]!Sanaudos[Kodas])*('[1]3.4'!GT$7='[1]2.SAN'!$M$4:$M$73),0)),"")</f>
        <v/>
      </c>
      <c r="GU59" s="244" t="str">
        <f t="array" ref="GU59">IFERROR(INDEX([1]!Sanaudos[Saskaita],MATCH(1,('[1]3.4'!$AM59=[1]!Sanaudos[Kodas])*('[1]3.4'!GU$7='[1]2.SAN'!$M$4:$M$73),0)),"")</f>
        <v/>
      </c>
      <c r="GV59" s="244" t="str">
        <f t="array" ref="GV59">IFERROR(INDEX([1]!Sanaudos[Saskaita],MATCH(1,('[1]3.4'!$AM59=[1]!Sanaudos[Kodas])*('[1]3.4'!GV$7='[1]2.SAN'!$M$4:$M$73),0)),"")</f>
        <v/>
      </c>
      <c r="GW59" s="244" t="str">
        <f t="array" ref="GW59">IFERROR(INDEX([1]!Sanaudos[Saskaita],MATCH(1,('[1]3.4'!$AM59=[1]!Sanaudos[Kodas])*('[1]3.4'!GW$7='[1]2.SAN'!$M$4:$M$73),0)),"")</f>
        <v/>
      </c>
      <c r="GX59" s="244" t="str">
        <f t="array" ref="GX59">IFERROR(INDEX([1]!Sanaudos[Saskaita],MATCH(1,('[1]3.4'!$AM59=[1]!Sanaudos[Kodas])*('[1]3.4'!GX$7='[1]2.SAN'!$M$4:$M$73),0)),"")</f>
        <v/>
      </c>
      <c r="GY59" s="244" t="str">
        <f t="array" ref="GY59">IFERROR(INDEX([1]!Sanaudos[Saskaita],MATCH(1,('[1]3.4'!$AM59=[1]!Sanaudos[Kodas])*('[1]3.4'!GY$7='[1]2.SAN'!$M$4:$M$73),0)),"")</f>
        <v/>
      </c>
      <c r="GZ59" s="244" t="str">
        <f t="array" ref="GZ59">IFERROR(INDEX([1]!Sanaudos[Saskaita],MATCH(1,('[1]3.4'!$AM59=[1]!Sanaudos[Kodas])*('[1]3.4'!GZ$7='[1]2.SAN'!$M$4:$M$73),0)),"")</f>
        <v/>
      </c>
      <c r="HA59" s="244" t="str">
        <f t="array" ref="HA59">IFERROR(INDEX([1]!Sanaudos[Saskaita],MATCH(1,('[1]3.4'!$AM59=[1]!Sanaudos[Kodas])*('[1]3.4'!HA$7='[1]2.SAN'!$M$4:$M$73),0)),"")</f>
        <v/>
      </c>
      <c r="HB59" s="244" t="str">
        <f t="array" ref="HB59">IFERROR(INDEX([1]!Sanaudos[Saskaita],MATCH(1,('[1]3.4'!$AM59=[1]!Sanaudos[Kodas])*('[1]3.4'!HB$7='[1]2.SAN'!$M$4:$M$73),0)),"")</f>
        <v/>
      </c>
      <c r="HC59" s="244" t="str">
        <f t="array" ref="HC59">IFERROR(INDEX([1]!Sanaudos[Saskaita],MATCH(1,('[1]3.4'!$AM59=[1]!Sanaudos[Kodas])*('[1]3.4'!HC$7='[1]2.SAN'!$M$4:$M$73),0)),"")</f>
        <v/>
      </c>
      <c r="HD59" s="244" t="str">
        <f t="array" ref="HD59">IFERROR(INDEX([1]!Sanaudos[Saskaita],MATCH(1,('[1]3.4'!$AM59=[1]!Sanaudos[Kodas])*('[1]3.4'!HD$7='[1]2.SAN'!$M$4:$M$73),0)),"")</f>
        <v/>
      </c>
      <c r="HE59" s="244" t="str">
        <f t="array" ref="HE59">IFERROR(INDEX([1]!Sanaudos[Saskaita],MATCH(1,('[1]3.4'!$AM59=[1]!Sanaudos[Kodas])*('[1]3.4'!HE$7='[1]2.SAN'!$M$4:$M$73),0)),"")</f>
        <v/>
      </c>
      <c r="HF59" s="244" t="str">
        <f t="array" ref="HF59">IFERROR(INDEX([1]!Sanaudos[Saskaita],MATCH(1,('[1]3.4'!$AM59=[1]!Sanaudos[Kodas])*('[1]3.4'!HF$7='[1]2.SAN'!$M$4:$M$73),0)),"")</f>
        <v/>
      </c>
      <c r="HG59" s="244" t="str">
        <f t="array" ref="HG59">IFERROR(INDEX([1]!Sanaudos[Saskaita],MATCH(1,('[1]3.4'!$AM59=[1]!Sanaudos[Kodas])*('[1]3.4'!HG$7='[1]2.SAN'!$M$4:$M$73),0)),"")</f>
        <v/>
      </c>
      <c r="HH59" s="244" t="str">
        <f t="array" ref="HH59">IFERROR(INDEX([1]!Sanaudos[Saskaita],MATCH(1,('[1]3.4'!$AM59=[1]!Sanaudos[Kodas])*('[1]3.4'!HH$7='[1]2.SAN'!$M$4:$M$73),0)),"")</f>
        <v/>
      </c>
      <c r="HI59" s="244" t="str">
        <f t="array" ref="HI59">IFERROR(INDEX([1]!Sanaudos[Saskaita],MATCH(1,('[1]3.4'!$AM59=[1]!Sanaudos[Kodas])*('[1]3.4'!HI$7='[1]2.SAN'!$M$4:$M$73),0)),"")</f>
        <v/>
      </c>
      <c r="HJ59" s="244" t="str">
        <f t="array" ref="HJ59">IFERROR(INDEX([1]!Sanaudos[Saskaita],MATCH(1,('[1]3.4'!$AM59=[1]!Sanaudos[Kodas])*('[1]3.4'!HJ$7='[1]2.SAN'!$M$4:$M$73),0)),"")</f>
        <v/>
      </c>
      <c r="HK59" s="244" t="str">
        <f t="array" ref="HK59">IFERROR(INDEX([1]!Sanaudos[Saskaita],MATCH(1,('[1]3.4'!$AM59=[1]!Sanaudos[Kodas])*('[1]3.4'!HK$7='[1]2.SAN'!$M$4:$M$73),0)),"")</f>
        <v/>
      </c>
      <c r="HL59" s="244" t="str">
        <f t="array" ref="HL59">IFERROR(INDEX([1]!Sanaudos[Saskaita],MATCH(1,('[1]3.4'!$AM59=[1]!Sanaudos[Kodas])*('[1]3.4'!HL$7='[1]2.SAN'!$M$4:$M$73),0)),"")</f>
        <v/>
      </c>
      <c r="HM59" s="244" t="str">
        <f t="array" ref="HM59">IFERROR(INDEX([1]!Sanaudos[Saskaita],MATCH(1,('[1]3.4'!$AM59=[1]!Sanaudos[Kodas])*('[1]3.4'!HM$7='[1]2.SAN'!$M$4:$M$73),0)),"")</f>
        <v/>
      </c>
      <c r="HN59" s="244" t="str">
        <f t="array" ref="HN59">IFERROR(INDEX([1]!Sanaudos[Saskaita],MATCH(1,('[1]3.4'!$AM59=[1]!Sanaudos[Kodas])*('[1]3.4'!HN$7='[1]2.SAN'!$M$4:$M$73),0)),"")</f>
        <v/>
      </c>
      <c r="HO59" s="244" t="str">
        <f t="array" ref="HO59">IFERROR(INDEX([1]!Sanaudos[Saskaita],MATCH(1,('[1]3.4'!$AM59=[1]!Sanaudos[Kodas])*('[1]3.4'!HO$7='[1]2.SAN'!$M$4:$M$73),0)),"")</f>
        <v/>
      </c>
      <c r="HP59" s="244" t="str">
        <f t="array" ref="HP59">IFERROR(INDEX([1]!Sanaudos[Saskaita],MATCH(1,('[1]3.4'!$AM59=[1]!Sanaudos[Kodas])*('[1]3.4'!HP$7='[1]2.SAN'!$M$4:$M$73),0)),"")</f>
        <v/>
      </c>
      <c r="HQ59" s="244" t="str">
        <f t="array" ref="HQ59">IFERROR(INDEX([1]!Sanaudos[Saskaita],MATCH(1,('[1]3.4'!$AM59=[1]!Sanaudos[Kodas])*('[1]3.4'!HQ$7='[1]2.SAN'!$M$4:$M$73),0)),"")</f>
        <v/>
      </c>
      <c r="HR59" s="244" t="str">
        <f t="array" ref="HR59">IFERROR(INDEX([1]!Sanaudos[Saskaita],MATCH(1,('[1]3.4'!$AM59=[1]!Sanaudos[Kodas])*('[1]3.4'!HR$7='[1]2.SAN'!$M$4:$M$73),0)),"")</f>
        <v/>
      </c>
      <c r="HS59" s="244" t="str">
        <f t="array" ref="HS59">IFERROR(INDEX([1]!Sanaudos[Saskaita],MATCH(1,('[1]3.4'!$AM59=[1]!Sanaudos[Kodas])*('[1]3.4'!HS$7='[1]2.SAN'!$M$4:$M$73),0)),"")</f>
        <v/>
      </c>
      <c r="HT59" s="244" t="str">
        <f t="array" ref="HT59">IFERROR(INDEX([1]!Sanaudos[Saskaita],MATCH(1,('[1]3.4'!$AM59=[1]!Sanaudos[Kodas])*('[1]3.4'!HT$7='[1]2.SAN'!$M$4:$M$73),0)),"")</f>
        <v/>
      </c>
      <c r="HU59" s="244" t="str">
        <f t="array" ref="HU59">IFERROR(INDEX([1]!Sanaudos[Saskaita],MATCH(1,('[1]3.4'!$AM59=[1]!Sanaudos[Kodas])*('[1]3.4'!HU$7='[1]2.SAN'!$M$4:$M$73),0)),"")</f>
        <v/>
      </c>
      <c r="HV59" s="244" t="str">
        <f t="array" ref="HV59">IFERROR(INDEX([1]!Sanaudos[Saskaita],MATCH(1,('[1]3.4'!$AM59=[1]!Sanaudos[Kodas])*('[1]3.4'!HV$7='[1]2.SAN'!$M$4:$M$73),0)),"")</f>
        <v/>
      </c>
      <c r="HW59" s="244" t="str">
        <f t="array" ref="HW59">IFERROR(INDEX([1]!Sanaudos[Saskaita],MATCH(1,('[1]3.4'!$AM59=[1]!Sanaudos[Kodas])*('[1]3.4'!HW$7='[1]2.SAN'!$M$4:$M$73),0)),"")</f>
        <v/>
      </c>
      <c r="HX59" s="244" t="str">
        <f t="array" ref="HX59">IFERROR(INDEX([1]!Sanaudos[Saskaita],MATCH(1,('[1]3.4'!$AM59=[1]!Sanaudos[Kodas])*('[1]3.4'!HX$7='[1]2.SAN'!$M$4:$M$73),0)),"")</f>
        <v/>
      </c>
      <c r="HY59" s="244" t="str">
        <f t="array" ref="HY59">IFERROR(INDEX([1]!Sanaudos[Saskaita],MATCH(1,('[1]3.4'!$AM59=[1]!Sanaudos[Kodas])*('[1]3.4'!HY$7='[1]2.SAN'!$M$4:$M$73),0)),"")</f>
        <v/>
      </c>
      <c r="HZ59" s="244" t="str">
        <f t="array" ref="HZ59">IFERROR(INDEX([1]!Sanaudos[Saskaita],MATCH(1,('[1]3.4'!$AM59=[1]!Sanaudos[Kodas])*('[1]3.4'!HZ$7='[1]2.SAN'!$M$4:$M$73),0)),"")</f>
        <v/>
      </c>
      <c r="IA59" s="244" t="str">
        <f t="array" ref="IA59">IFERROR(INDEX([1]!Sanaudos[Saskaita],MATCH(1,('[1]3.4'!$AM59=[1]!Sanaudos[Kodas])*('[1]3.4'!IA$7='[1]2.SAN'!$M$4:$M$73),0)),"")</f>
        <v/>
      </c>
      <c r="IB59" s="244" t="str">
        <f t="array" ref="IB59">IFERROR(INDEX([1]!Sanaudos[Saskaita],MATCH(1,('[1]3.4'!$AM59=[1]!Sanaudos[Kodas])*('[1]3.4'!IB$7='[1]2.SAN'!$M$4:$M$73),0)),"")</f>
        <v/>
      </c>
      <c r="IC59" s="244" t="str">
        <f t="array" ref="IC59">IFERROR(INDEX([1]!Sanaudos[Saskaita],MATCH(1,('[1]3.4'!$AM59=[1]!Sanaudos[Kodas])*('[1]3.4'!IC$7='[1]2.SAN'!$M$4:$M$73),0)),"")</f>
        <v/>
      </c>
      <c r="ID59" s="244" t="str">
        <f t="array" ref="ID59">IFERROR(INDEX([1]!Sanaudos[Saskaita],MATCH(1,('[1]3.4'!$AM59=[1]!Sanaudos[Kodas])*('[1]3.4'!ID$7='[1]2.SAN'!$M$4:$M$73),0)),"")</f>
        <v/>
      </c>
      <c r="IE59" s="244" t="str">
        <f t="array" ref="IE59">IFERROR(INDEX([1]!Sanaudos[Saskaita],MATCH(1,('[1]3.4'!$AM59=[1]!Sanaudos[Kodas])*('[1]3.4'!IE$7='[1]2.SAN'!$M$4:$M$73),0)),"")</f>
        <v/>
      </c>
      <c r="IF59" s="244" t="str">
        <f t="array" ref="IF59">IFERROR(INDEX([1]!Sanaudos[Saskaita],MATCH(1,('[1]3.4'!$AM59=[1]!Sanaudos[Kodas])*('[1]3.4'!IF$7='[1]2.SAN'!$M$4:$M$73),0)),"")</f>
        <v/>
      </c>
      <c r="IG59" s="244" t="str">
        <f t="array" ref="IG59">IFERROR(INDEX([1]!Sanaudos[Saskaita],MATCH(1,('[1]3.4'!$AM59=[1]!Sanaudos[Kodas])*('[1]3.4'!IG$7='[1]2.SAN'!$M$4:$M$73),0)),"")</f>
        <v/>
      </c>
      <c r="IH59" s="244" t="str">
        <f t="array" ref="IH59">IFERROR(INDEX([1]!Sanaudos[Saskaita],MATCH(1,('[1]3.4'!$AM59=[1]!Sanaudos[Kodas])*('[1]3.4'!IH$7='[1]2.SAN'!$M$4:$M$73),0)),"")</f>
        <v/>
      </c>
      <c r="II59" s="244" t="str">
        <f t="array" ref="II59">IFERROR(INDEX([1]!Sanaudos[Saskaita],MATCH(1,('[1]3.4'!$AM59=[1]!Sanaudos[Kodas])*('[1]3.4'!II$7='[1]2.SAN'!$M$4:$M$73),0)),"")</f>
        <v/>
      </c>
      <c r="IJ59" s="244" t="str">
        <f t="array" ref="IJ59">IFERROR(INDEX([1]!Sanaudos[Saskaita],MATCH(1,('[1]3.4'!$AM59=[1]!Sanaudos[Kodas])*('[1]3.4'!IJ$7='[1]2.SAN'!$M$4:$M$73),0)),"")</f>
        <v/>
      </c>
      <c r="IK59" s="244" t="str">
        <f t="array" ref="IK59">IFERROR(INDEX([1]!Sanaudos[Saskaita],MATCH(1,('[1]3.4'!$AM59=[1]!Sanaudos[Kodas])*('[1]3.4'!IK$7='[1]2.SAN'!$M$4:$M$73),0)),"")</f>
        <v/>
      </c>
    </row>
    <row r="60" spans="2:245" ht="12.2" customHeight="1" x14ac:dyDescent="0.2">
      <c r="B60" s="552"/>
      <c r="C60" s="553"/>
      <c r="D60" s="261" t="s">
        <v>48</v>
      </c>
      <c r="E60" s="247" t="str">
        <f t="shared" si="2"/>
        <v xml:space="preserve">                                    </v>
      </c>
      <c r="F60" s="248" t="e">
        <f>+SUMIFS([1]!Sanaudos[Suma],[1]!Sanaudos[Kodas],AM60,[1]!Sanaudos[PASK],TRUE)</f>
        <v>#REF!</v>
      </c>
      <c r="G60" s="248" t="e">
        <f>-SUMIFS([1]!Sanaudos[Suma],[1]!Sanaudos[Kodas],$AM60,[1]!Sanaudos[Pagal DK RAS],700)</f>
        <v>#REF!</v>
      </c>
      <c r="H60" s="248" t="e">
        <f>+SUMIFS('[1]5.turtas'!$D$1:$AN$1,'[1]5.turtas'!$D$4:$AN$4,$AM60)</f>
        <v>#VALUE!</v>
      </c>
      <c r="I60" s="248" t="e">
        <f>-SUMIFS([1]!Sanaudos[Suma],[1]!Sanaudos[Kodas],$AM60,[1]!Sanaudos[Pagal DK RAS],901)-SUMIFS([1]!Sanaudos[Suma],[1]!Sanaudos[Kodas],$AM60,[1]!Sanaudos[Pagal DK RAS],902)-SUMIFS([1]!Sanaudos[Suma],[1]!Sanaudos[Kodas],$AM60,[1]!Sanaudos[Pagal DK RAS],905)</f>
        <v>#REF!</v>
      </c>
      <c r="J60" s="248" t="e">
        <f>+SUMIFS([1]!DU[DU],[1]!DU[Kodas],$AM60)+SUMIFS([1]!DU[Sodra],[1]!DU[Kodas],$AM60)+SUMIFS([1]!DU[Išeitinės išmokos, kompensacijos],[1]!DU[Kodas],$AM60)</f>
        <v>#REF!</v>
      </c>
      <c r="K60" s="248" t="e">
        <f>+SUMIFS([1]!Sanaudos_kor[Suma],[1]!Sanaudos_kor[Kodas],$AM60,[1]!Sanaudos_kor[PASK],TRUE,[1]!Sanaudos_kor[KOR_nr],K$1)</f>
        <v>#REF!</v>
      </c>
      <c r="L60" s="248" t="e">
        <f>+SUMIFS([1]!Sanaudos_kor[Suma],[1]!Sanaudos_kor[Kodas],$AM60,[1]!Sanaudos_kor[PASK],TRUE,[1]!Sanaudos_kor[KOR_nr],L$1)</f>
        <v>#REF!</v>
      </c>
      <c r="M60" s="248" t="e">
        <f>+SUMIFS([1]!Sanaudos_kor[Suma],[1]!Sanaudos_kor[Kodas],$AM60,[1]!Sanaudos_kor[PASK],TRUE,[1]!Sanaudos_kor[KOR_nr],M$1)</f>
        <v>#REF!</v>
      </c>
      <c r="N60" s="248" t="e">
        <f>+SUMIFS([1]!Sanaudos_kor[Suma],[1]!Sanaudos_kor[Kodas],$AM60,[1]!Sanaudos_kor[PASK],TRUE,[1]!Sanaudos_kor[KOR_nr],N$1)</f>
        <v>#REF!</v>
      </c>
      <c r="O60" s="248" t="e">
        <f>+SUMIFS([1]!Sanaudos_kor[Suma],[1]!Sanaudos_kor[Kodas],$AM60,[1]!Sanaudos_kor[PASK],TRUE,[1]!Sanaudos_kor[KOR_nr],O$1)</f>
        <v>#REF!</v>
      </c>
      <c r="P60" s="248" t="e">
        <f>+SUMIFS([1]!Sanaudos_kor[Suma],[1]!Sanaudos_kor[Kodas],$AM60,[1]!Sanaudos_kor[PASK],TRUE,[1]!Sanaudos_kor[KOR_nr],P$1)</f>
        <v>#REF!</v>
      </c>
      <c r="Q60" s="248" t="e">
        <f>+SUMIFS([1]!Sanaudos_kor[Suma],[1]!Sanaudos_kor[Kodas],$AM60,[1]!Sanaudos_kor[PASK],TRUE,[1]!Sanaudos_kor[KOR_nr],Q$1)</f>
        <v>#REF!</v>
      </c>
      <c r="R60" s="248" t="e">
        <f>+SUMIFS([1]!Sanaudos_kor[Suma],[1]!Sanaudos_kor[Kodas],$AM60,[1]!Sanaudos_kor[PASK],TRUE,[1]!Sanaudos_kor[KOR_nr],R$1)</f>
        <v>#REF!</v>
      </c>
      <c r="S60" s="248" t="e">
        <f>+SUMIFS([1]!Sanaudos_kor[Suma],[1]!Sanaudos_kor[Kodas],$AM60,[1]!Sanaudos_kor[PASK],TRUE,[1]!Sanaudos_kor[KOR_nr],S$1)</f>
        <v>#REF!</v>
      </c>
      <c r="T60" s="248" t="e">
        <f>+SUMIFS([1]!Sanaudos_kor[Suma],[1]!Sanaudos_kor[Kodas],$AM60,[1]!Sanaudos_kor[PASK],TRUE,[1]!Sanaudos_kor[KOR_nr],T$1)</f>
        <v>#REF!</v>
      </c>
      <c r="U60" s="248" t="e">
        <f>+SUMIFS([1]!Sanaudos_kor[Suma],[1]!Sanaudos_kor[Kodas],$AM60,[1]!Sanaudos_kor[PASK],TRUE,[1]!Sanaudos_kor[KOR_nr],U$1)</f>
        <v>#REF!</v>
      </c>
      <c r="V60" s="248" t="e">
        <f>+SUMIFS([1]!Sanaudos_kor[Suma],[1]!Sanaudos_kor[Kodas],$AM60,[1]!Sanaudos_kor[PASK],TRUE,[1]!Sanaudos_kor[KOR_nr],V$1)</f>
        <v>#REF!</v>
      </c>
      <c r="W60" s="248" t="e">
        <f>+SUMIFS([1]!Sanaudos_kor[Suma],[1]!Sanaudos_kor[Kodas],$AM60,[1]!Sanaudos_kor[PASK],TRUE,[1]!Sanaudos_kor[KOR_nr],W$1)</f>
        <v>#REF!</v>
      </c>
      <c r="X60" s="248" t="e">
        <f>+SUMIFS([1]!Sanaudos_kor[Suma],[1]!Sanaudos_kor[Kodas],$AM60,[1]!Sanaudos_kor[PASK],TRUE,[1]!Sanaudos_kor[KOR_nr],X$1)</f>
        <v>#REF!</v>
      </c>
      <c r="Y60" s="248" t="e">
        <f>+SUMIFS([1]!Sanaudos_kor[Suma],[1]!Sanaudos_kor[Kodas],$AM60,[1]!Sanaudos_kor[PASK],TRUE,[1]!Sanaudos_kor[KOR_nr],Y$1)</f>
        <v>#REF!</v>
      </c>
      <c r="Z60" s="248" t="e">
        <f>+SUMIFS([1]!Sanaudos_kor[Suma],[1]!Sanaudos_kor[Kodas],$AM60,[1]!Sanaudos_kor[PASK],TRUE,[1]!Sanaudos_kor[KOR_nr],Z$1)</f>
        <v>#REF!</v>
      </c>
      <c r="AA60" s="248" t="e">
        <f>+SUMIFS([1]!Sanaudos_kor[Suma],[1]!Sanaudos_kor[Kodas],$AM60,[1]!Sanaudos_kor[PASK],TRUE,[1]!Sanaudos_kor[KOR_nr],AA$1)</f>
        <v>#REF!</v>
      </c>
      <c r="AB60" s="248" t="e">
        <f>+SUMIFS([1]!Sanaudos_kor[Suma],[1]!Sanaudos_kor[Kodas],$AM60,[1]!Sanaudos_kor[PASK],TRUE,[1]!Sanaudos_kor[KOR_nr],AB$1)</f>
        <v>#REF!</v>
      </c>
      <c r="AC60" s="248" t="e">
        <f>+SUMIFS([1]!Sanaudos_kor[Suma],[1]!Sanaudos_kor[Kodas],$AM60,[1]!Sanaudos_kor[PASK],TRUE,[1]!Sanaudos_kor[KOR_nr],AC$1)</f>
        <v>#REF!</v>
      </c>
      <c r="AD60" s="248" t="e">
        <f>+SUMIFS([1]!Sanaudos_kor[Suma],[1]!Sanaudos_kor[Kodas],$AM60,[1]!Sanaudos_kor[PASK],TRUE,[1]!Sanaudos_kor[KOR_nr],AD$1)</f>
        <v>#REF!</v>
      </c>
      <c r="AE60" s="248" t="e">
        <f>+SUMIFS([1]!Sanaudos_kor[Suma],[1]!Sanaudos_kor[Kodas],$AM60,[1]!Sanaudos_kor[PASK],TRUE,[1]!Sanaudos_kor[KOR_nr],AE$1)</f>
        <v>#REF!</v>
      </c>
      <c r="AF60" s="248" t="e">
        <f>+SUMIFS([1]!Sanaudos_kor[Suma],[1]!Sanaudos_kor[Kodas],$AM60,[1]!Sanaudos_kor[PASK],TRUE,[1]!Sanaudos_kor[KOR_nr],AF$1)</f>
        <v>#REF!</v>
      </c>
      <c r="AG60" s="248" t="e">
        <f t="shared" si="0"/>
        <v>#REF!</v>
      </c>
      <c r="AH60" s="555"/>
      <c r="AM60" s="249" t="str">
        <f>+'[1]1.vardai'!D94</f>
        <v>NS_13NS</v>
      </c>
      <c r="AN60" s="250" t="e">
        <f>+SUMIFS('[1]7'!$E$160:$S$160,'[1]7'!$E$2:$S$2,$AM60)</f>
        <v>#VALUE!</v>
      </c>
      <c r="AO60" s="250" t="e">
        <f t="shared" si="5"/>
        <v>#REF!</v>
      </c>
      <c r="AQ60" s="250" t="e">
        <f>+SUMIFS('[1]3.4'!$F$133:$F$202,'[1]3.4'!$D$133:$D$202,$AM60,'[1]3.4'!$E$133:$E$202,"")</f>
        <v>#VALUE!</v>
      </c>
      <c r="AR60" s="250" t="e">
        <f t="shared" si="1"/>
        <v>#VALUE!</v>
      </c>
      <c r="AT60" s="244" t="str">
        <f t="array" ref="AT60">IFERROR(INDEX([1]!Sanaudos[Saskaita],MATCH(1,('[1]3.4'!$AM60=[1]!Sanaudos[Kodas])*('[1]3.4'!AT$7='[1]2.SAN'!$M$4:$M$73),0)),"")</f>
        <v/>
      </c>
      <c r="AU60" s="244" t="str">
        <f t="array" ref="AU60">IFERROR(INDEX([1]!Sanaudos[Saskaita],MATCH(1,('[1]3.4'!$AM60=[1]!Sanaudos[Kodas])*('[1]3.4'!AU$7='[1]2.SAN'!$M$4:$M$73),0)),"")</f>
        <v/>
      </c>
      <c r="AV60" s="244" t="str">
        <f t="array" ref="AV60">IFERROR(INDEX([1]!Sanaudos[Saskaita],MATCH(1,('[1]3.4'!$AM60=[1]!Sanaudos[Kodas])*('[1]3.4'!AV$7='[1]2.SAN'!$M$4:$M$73),0)),"")</f>
        <v/>
      </c>
      <c r="AW60" s="244" t="str">
        <f t="array" ref="AW60">IFERROR(INDEX([1]!Sanaudos[Saskaita],MATCH(1,('[1]3.4'!$AM60=[1]!Sanaudos[Kodas])*('[1]3.4'!AW$7='[1]2.SAN'!$M$4:$M$73),0)),"")</f>
        <v/>
      </c>
      <c r="AX60" s="244" t="str">
        <f t="array" ref="AX60">IFERROR(INDEX([1]!Sanaudos[Saskaita],MATCH(1,('[1]3.4'!$AM60=[1]!Sanaudos[Kodas])*('[1]3.4'!AX$7='[1]2.SAN'!$M$4:$M$73),0)),"")</f>
        <v/>
      </c>
      <c r="AY60" s="244" t="str">
        <f t="array" ref="AY60">IFERROR(INDEX([1]!Sanaudos[Saskaita],MATCH(1,('[1]3.4'!$AM60=[1]!Sanaudos[Kodas])*('[1]3.4'!AY$7='[1]2.SAN'!$M$4:$M$73),0)),"")</f>
        <v/>
      </c>
      <c r="AZ60" s="244" t="str">
        <f t="array" ref="AZ60">IFERROR(INDEX([1]!Sanaudos[Saskaita],MATCH(1,('[1]3.4'!$AM60=[1]!Sanaudos[Kodas])*('[1]3.4'!AZ$7='[1]2.SAN'!$M$4:$M$73),0)),"")</f>
        <v/>
      </c>
      <c r="BA60" s="244" t="str">
        <f t="array" ref="BA60">IFERROR(INDEX([1]!Sanaudos[Saskaita],MATCH(1,('[1]3.4'!$AM60=[1]!Sanaudos[Kodas])*('[1]3.4'!BA$7='[1]2.SAN'!$M$4:$M$73),0)),"")</f>
        <v/>
      </c>
      <c r="BB60" s="244" t="str">
        <f t="array" ref="BB60">IFERROR(INDEX([1]!Sanaudos[Saskaita],MATCH(1,('[1]3.4'!$AM60=[1]!Sanaudos[Kodas])*('[1]3.4'!BB$7='[1]2.SAN'!$M$4:$M$73),0)),"")</f>
        <v/>
      </c>
      <c r="BC60" s="244" t="str">
        <f t="array" ref="BC60">IFERROR(INDEX([1]!Sanaudos[Saskaita],MATCH(1,('[1]3.4'!$AM60=[1]!Sanaudos[Kodas])*('[1]3.4'!BC$7='[1]2.SAN'!$M$4:$M$73),0)),"")</f>
        <v/>
      </c>
      <c r="BD60" s="244" t="str">
        <f t="array" ref="BD60">IFERROR(INDEX([1]!Sanaudos[Saskaita],MATCH(1,('[1]3.4'!$AM60=[1]!Sanaudos[Kodas])*('[1]3.4'!BD$7='[1]2.SAN'!$M$4:$M$73),0)),"")</f>
        <v/>
      </c>
      <c r="BE60" s="244" t="str">
        <f t="array" ref="BE60">IFERROR(INDEX([1]!Sanaudos[Saskaita],MATCH(1,('[1]3.4'!$AM60=[1]!Sanaudos[Kodas])*('[1]3.4'!BE$7='[1]2.SAN'!$M$4:$M$73),0)),"")</f>
        <v/>
      </c>
      <c r="BF60" s="244" t="str">
        <f t="array" ref="BF60">IFERROR(INDEX([1]!Sanaudos[Saskaita],MATCH(1,('[1]3.4'!$AM60=[1]!Sanaudos[Kodas])*('[1]3.4'!BF$7='[1]2.SAN'!$M$4:$M$73),0)),"")</f>
        <v/>
      </c>
      <c r="BG60" s="244" t="str">
        <f t="array" ref="BG60">IFERROR(INDEX([1]!Sanaudos[Saskaita],MATCH(1,('[1]3.4'!$AM60=[1]!Sanaudos[Kodas])*('[1]3.4'!BG$7='[1]2.SAN'!$M$4:$M$73),0)),"")</f>
        <v/>
      </c>
      <c r="BH60" s="244" t="str">
        <f t="array" ref="BH60">IFERROR(INDEX([1]!Sanaudos[Saskaita],MATCH(1,('[1]3.4'!$AM60=[1]!Sanaudos[Kodas])*('[1]3.4'!BH$7='[1]2.SAN'!$M$4:$M$73),0)),"")</f>
        <v/>
      </c>
      <c r="BI60" s="244" t="str">
        <f t="array" ref="BI60">IFERROR(INDEX([1]!Sanaudos[Saskaita],MATCH(1,('[1]3.4'!$AM60=[1]!Sanaudos[Kodas])*('[1]3.4'!BI$7='[1]2.SAN'!$M$4:$M$73),0)),"")</f>
        <v/>
      </c>
      <c r="BJ60" s="244" t="str">
        <f t="array" ref="BJ60">IFERROR(INDEX([1]!Sanaudos[Saskaita],MATCH(1,('[1]3.4'!$AM60=[1]!Sanaudos[Kodas])*('[1]3.4'!BJ$7='[1]2.SAN'!$M$4:$M$73),0)),"")</f>
        <v/>
      </c>
      <c r="BK60" s="244" t="str">
        <f t="array" ref="BK60">IFERROR(INDEX([1]!Sanaudos[Saskaita],MATCH(1,('[1]3.4'!$AM60=[1]!Sanaudos[Kodas])*('[1]3.4'!BK$7='[1]2.SAN'!$M$4:$M$73),0)),"")</f>
        <v/>
      </c>
      <c r="BL60" s="244" t="str">
        <f t="array" ref="BL60">IFERROR(INDEX([1]!Sanaudos[Saskaita],MATCH(1,('[1]3.4'!$AM60=[1]!Sanaudos[Kodas])*('[1]3.4'!BL$7='[1]2.SAN'!$M$4:$M$73),0)),"")</f>
        <v/>
      </c>
      <c r="BM60" s="244" t="str">
        <f t="array" ref="BM60">IFERROR(INDEX([1]!Sanaudos[Saskaita],MATCH(1,('[1]3.4'!$AM60=[1]!Sanaudos[Kodas])*('[1]3.4'!BM$7='[1]2.SAN'!$M$4:$M$73),0)),"")</f>
        <v/>
      </c>
      <c r="BN60" s="244" t="str">
        <f t="array" ref="BN60">IFERROR(INDEX([1]!Sanaudos[Saskaita],MATCH(1,('[1]3.4'!$AM60=[1]!Sanaudos[Kodas])*('[1]3.4'!BN$7='[1]2.SAN'!$M$4:$M$73),0)),"")</f>
        <v/>
      </c>
      <c r="BO60" s="244" t="str">
        <f t="array" ref="BO60">IFERROR(INDEX([1]!Sanaudos[Saskaita],MATCH(1,('[1]3.4'!$AM60=[1]!Sanaudos[Kodas])*('[1]3.4'!BO$7='[1]2.SAN'!$M$4:$M$73),0)),"")</f>
        <v/>
      </c>
      <c r="BP60" s="244" t="str">
        <f t="array" ref="BP60">IFERROR(INDEX([1]!Sanaudos[Saskaita],MATCH(1,('[1]3.4'!$AM60=[1]!Sanaudos[Kodas])*('[1]3.4'!BP$7='[1]2.SAN'!$M$4:$M$73),0)),"")</f>
        <v/>
      </c>
      <c r="BQ60" s="244" t="str">
        <f t="array" ref="BQ60">IFERROR(INDEX([1]!Sanaudos[Saskaita],MATCH(1,('[1]3.4'!$AM60=[1]!Sanaudos[Kodas])*('[1]3.4'!BQ$7='[1]2.SAN'!$M$4:$M$73),0)),"")</f>
        <v/>
      </c>
      <c r="BR60" s="244" t="str">
        <f t="array" ref="BR60">IFERROR(INDEX([1]!Sanaudos[Saskaita],MATCH(1,('[1]3.4'!$AM60=[1]!Sanaudos[Kodas])*('[1]3.4'!BR$7='[1]2.SAN'!$M$4:$M$73),0)),"")</f>
        <v/>
      </c>
      <c r="BS60" s="244" t="str">
        <f t="array" ref="BS60">IFERROR(INDEX([1]!Sanaudos[Saskaita],MATCH(1,('[1]3.4'!$AM60=[1]!Sanaudos[Kodas])*('[1]3.4'!BS$7='[1]2.SAN'!$M$4:$M$73),0)),"")</f>
        <v/>
      </c>
      <c r="BT60" s="244" t="str">
        <f t="array" ref="BT60">IFERROR(INDEX([1]!Sanaudos[Saskaita],MATCH(1,('[1]3.4'!$AM60=[1]!Sanaudos[Kodas])*('[1]3.4'!BT$7='[1]2.SAN'!$M$4:$M$73),0)),"")</f>
        <v/>
      </c>
      <c r="BU60" s="244" t="str">
        <f t="array" ref="BU60">IFERROR(INDEX([1]!Sanaudos[Saskaita],MATCH(1,('[1]3.4'!$AM60=[1]!Sanaudos[Kodas])*('[1]3.4'!BU$7='[1]2.SAN'!$M$4:$M$73),0)),"")</f>
        <v/>
      </c>
      <c r="BV60" s="244" t="str">
        <f t="array" ref="BV60">IFERROR(INDEX([1]!Sanaudos[Saskaita],MATCH(1,('[1]3.4'!$AM60=[1]!Sanaudos[Kodas])*('[1]3.4'!BV$7='[1]2.SAN'!$M$4:$M$73),0)),"")</f>
        <v/>
      </c>
      <c r="BW60" s="244" t="str">
        <f t="array" ref="BW60">IFERROR(INDEX([1]!Sanaudos[Saskaita],MATCH(1,('[1]3.4'!$AM60=[1]!Sanaudos[Kodas])*('[1]3.4'!BW$7='[1]2.SAN'!$M$4:$M$73),0)),"")</f>
        <v/>
      </c>
      <c r="BX60" s="244" t="str">
        <f t="array" ref="BX60">IFERROR(INDEX([1]!Sanaudos[Saskaita],MATCH(1,('[1]3.4'!$AM60=[1]!Sanaudos[Kodas])*('[1]3.4'!BX$7='[1]2.SAN'!$M$4:$M$73),0)),"")</f>
        <v/>
      </c>
      <c r="BY60" s="244" t="str">
        <f t="array" ref="BY60">IFERROR(INDEX([1]!Sanaudos[Saskaita],MATCH(1,('[1]3.4'!$AM60=[1]!Sanaudos[Kodas])*('[1]3.4'!BY$7='[1]2.SAN'!$M$4:$M$73),0)),"")</f>
        <v/>
      </c>
      <c r="BZ60" s="244" t="str">
        <f t="array" ref="BZ60">IFERROR(INDEX([1]!Sanaudos[Saskaita],MATCH(1,('[1]3.4'!$AM60=[1]!Sanaudos[Kodas])*('[1]3.4'!BZ$7='[1]2.SAN'!$M$4:$M$73),0)),"")</f>
        <v/>
      </c>
      <c r="CA60" s="244" t="str">
        <f t="array" ref="CA60">IFERROR(INDEX([1]!Sanaudos[Saskaita],MATCH(1,('[1]3.4'!$AM60=[1]!Sanaudos[Kodas])*('[1]3.4'!CA$7='[1]2.SAN'!$M$4:$M$73),0)),"")</f>
        <v/>
      </c>
      <c r="CB60" s="244" t="str">
        <f t="array" ref="CB60">IFERROR(INDEX([1]!Sanaudos[Saskaita],MATCH(1,('[1]3.4'!$AM60=[1]!Sanaudos[Kodas])*('[1]3.4'!CB$7='[1]2.SAN'!$M$4:$M$73),0)),"")</f>
        <v/>
      </c>
      <c r="CC60" s="244" t="str">
        <f t="array" ref="CC60">IFERROR(INDEX([1]!Sanaudos[Saskaita],MATCH(1,('[1]3.4'!$AM60=[1]!Sanaudos[Kodas])*('[1]3.4'!CC$7='[1]2.SAN'!$M$4:$M$73),0)),"")</f>
        <v/>
      </c>
      <c r="CD60" s="244" t="str">
        <f t="array" ref="CD60">IFERROR(INDEX([1]!Sanaudos[Saskaita],MATCH(1,('[1]3.4'!$AM60=[1]!Sanaudos[Kodas])*('[1]3.4'!CD$7='[1]2.SAN'!$M$4:$M$73),0)),"")</f>
        <v/>
      </c>
      <c r="CE60" s="244" t="str">
        <f t="array" ref="CE60">IFERROR(INDEX([1]!Sanaudos[Saskaita],MATCH(1,('[1]3.4'!$AM60=[1]!Sanaudos[Kodas])*('[1]3.4'!CE$7='[1]2.SAN'!$M$4:$M$73),0)),"")</f>
        <v/>
      </c>
      <c r="CF60" s="244" t="str">
        <f t="array" ref="CF60">IFERROR(INDEX([1]!Sanaudos[Saskaita],MATCH(1,('[1]3.4'!$AM60=[1]!Sanaudos[Kodas])*('[1]3.4'!CF$7='[1]2.SAN'!$M$4:$M$73),0)),"")</f>
        <v/>
      </c>
      <c r="CG60" s="244" t="str">
        <f t="array" ref="CG60">IFERROR(INDEX([1]!Sanaudos[Saskaita],MATCH(1,('[1]3.4'!$AM60=[1]!Sanaudos[Kodas])*('[1]3.4'!CG$7='[1]2.SAN'!$M$4:$M$73),0)),"")</f>
        <v/>
      </c>
      <c r="CH60" s="244" t="str">
        <f t="array" ref="CH60">IFERROR(INDEX([1]!Sanaudos[Saskaita],MATCH(1,('[1]3.4'!$AM60=[1]!Sanaudos[Kodas])*('[1]3.4'!CH$7='[1]2.SAN'!$M$4:$M$73),0)),"")</f>
        <v/>
      </c>
      <c r="CI60" s="244" t="str">
        <f t="array" ref="CI60">IFERROR(INDEX([1]!Sanaudos[Saskaita],MATCH(1,('[1]3.4'!$AM60=[1]!Sanaudos[Kodas])*('[1]3.4'!CI$7='[1]2.SAN'!$M$4:$M$73),0)),"")</f>
        <v/>
      </c>
      <c r="CJ60" s="244" t="str">
        <f t="array" ref="CJ60">IFERROR(INDEX([1]!Sanaudos[Saskaita],MATCH(1,('[1]3.4'!$AM60=[1]!Sanaudos[Kodas])*('[1]3.4'!CJ$7='[1]2.SAN'!$M$4:$M$73),0)),"")</f>
        <v/>
      </c>
      <c r="CK60" s="244" t="str">
        <f t="array" ref="CK60">IFERROR(INDEX([1]!Sanaudos[Saskaita],MATCH(1,('[1]3.4'!$AM60=[1]!Sanaudos[Kodas])*('[1]3.4'!CK$7='[1]2.SAN'!$M$4:$M$73),0)),"")</f>
        <v/>
      </c>
      <c r="CL60" s="244" t="str">
        <f t="array" ref="CL60">IFERROR(INDEX([1]!Sanaudos[Saskaita],MATCH(1,('[1]3.4'!$AM60=[1]!Sanaudos[Kodas])*('[1]3.4'!CL$7='[1]2.SAN'!$M$4:$M$73),0)),"")</f>
        <v/>
      </c>
      <c r="CM60" s="244" t="str">
        <f t="array" ref="CM60">IFERROR(INDEX([1]!Sanaudos[Saskaita],MATCH(1,('[1]3.4'!$AM60=[1]!Sanaudos[Kodas])*('[1]3.4'!CM$7='[1]2.SAN'!$M$4:$M$73),0)),"")</f>
        <v/>
      </c>
      <c r="CN60" s="244" t="str">
        <f t="array" ref="CN60">IFERROR(INDEX([1]!Sanaudos[Saskaita],MATCH(1,('[1]3.4'!$AM60=[1]!Sanaudos[Kodas])*('[1]3.4'!CN$7='[1]2.SAN'!$M$4:$M$73),0)),"")</f>
        <v/>
      </c>
      <c r="CO60" s="244" t="str">
        <f t="array" ref="CO60">IFERROR(INDEX([1]!Sanaudos[Saskaita],MATCH(1,('[1]3.4'!$AM60=[1]!Sanaudos[Kodas])*('[1]3.4'!CO$7='[1]2.SAN'!$M$4:$M$73),0)),"")</f>
        <v/>
      </c>
      <c r="CP60" s="244" t="str">
        <f t="array" ref="CP60">IFERROR(INDEX([1]!Sanaudos[Saskaita],MATCH(1,('[1]3.4'!$AM60=[1]!Sanaudos[Kodas])*('[1]3.4'!CP$7='[1]2.SAN'!$M$4:$M$73),0)),"")</f>
        <v/>
      </c>
      <c r="CQ60" s="244" t="str">
        <f t="array" ref="CQ60">IFERROR(INDEX([1]!Sanaudos[Saskaita],MATCH(1,('[1]3.4'!$AM60=[1]!Sanaudos[Kodas])*('[1]3.4'!CQ$7='[1]2.SAN'!$M$4:$M$73),0)),"")</f>
        <v/>
      </c>
      <c r="CR60" s="244" t="str">
        <f t="array" ref="CR60">IFERROR(INDEX([1]!Sanaudos[Saskaita],MATCH(1,('[1]3.4'!$AM60=[1]!Sanaudos[Kodas])*('[1]3.4'!CR$7='[1]2.SAN'!$M$4:$M$73),0)),"")</f>
        <v/>
      </c>
      <c r="CS60" s="244" t="str">
        <f t="array" ref="CS60">IFERROR(INDEX([1]!Sanaudos[Saskaita],MATCH(1,('[1]3.4'!$AM60=[1]!Sanaudos[Kodas])*('[1]3.4'!CS$7='[1]2.SAN'!$M$4:$M$73),0)),"")</f>
        <v/>
      </c>
      <c r="CT60" s="244" t="str">
        <f t="array" ref="CT60">IFERROR(INDEX([1]!Sanaudos[Saskaita],MATCH(1,('[1]3.4'!$AM60=[1]!Sanaudos[Kodas])*('[1]3.4'!CT$7='[1]2.SAN'!$M$4:$M$73),0)),"")</f>
        <v/>
      </c>
      <c r="CU60" s="244" t="str">
        <f t="array" ref="CU60">IFERROR(INDEX([1]!Sanaudos[Saskaita],MATCH(1,('[1]3.4'!$AM60=[1]!Sanaudos[Kodas])*('[1]3.4'!CU$7='[1]2.SAN'!$M$4:$M$73),0)),"")</f>
        <v/>
      </c>
      <c r="CV60" s="244" t="str">
        <f t="array" ref="CV60">IFERROR(INDEX([1]!Sanaudos[Saskaita],MATCH(1,('[1]3.4'!$AM60=[1]!Sanaudos[Kodas])*('[1]3.4'!CV$7='[1]2.SAN'!$M$4:$M$73),0)),"")</f>
        <v/>
      </c>
      <c r="CW60" s="244" t="str">
        <f t="array" ref="CW60">IFERROR(INDEX([1]!Sanaudos[Saskaita],MATCH(1,('[1]3.4'!$AM60=[1]!Sanaudos[Kodas])*('[1]3.4'!CW$7='[1]2.SAN'!$M$4:$M$73),0)),"")</f>
        <v/>
      </c>
      <c r="CX60" s="244" t="str">
        <f t="array" ref="CX60">IFERROR(INDEX([1]!Sanaudos[Saskaita],MATCH(1,('[1]3.4'!$AM60=[1]!Sanaudos[Kodas])*('[1]3.4'!CX$7='[1]2.SAN'!$M$4:$M$73),0)),"")</f>
        <v/>
      </c>
      <c r="CY60" s="244" t="str">
        <f t="array" ref="CY60">IFERROR(INDEX([1]!Sanaudos[Saskaita],MATCH(1,('[1]3.4'!$AM60=[1]!Sanaudos[Kodas])*('[1]3.4'!CY$7='[1]2.SAN'!$M$4:$M$73),0)),"")</f>
        <v/>
      </c>
      <c r="CZ60" s="244" t="str">
        <f t="array" ref="CZ60">IFERROR(INDEX([1]!Sanaudos[Saskaita],MATCH(1,('[1]3.4'!$AM60=[1]!Sanaudos[Kodas])*('[1]3.4'!CZ$7='[1]2.SAN'!$M$4:$M$73),0)),"")</f>
        <v/>
      </c>
      <c r="DA60" s="244" t="str">
        <f t="array" ref="DA60">IFERROR(INDEX([1]!Sanaudos[Saskaita],MATCH(1,('[1]3.4'!$AM60=[1]!Sanaudos[Kodas])*('[1]3.4'!DA$7='[1]2.SAN'!$M$4:$M$73),0)),"")</f>
        <v/>
      </c>
      <c r="DB60" s="244" t="str">
        <f t="array" ref="DB60">IFERROR(INDEX([1]!Sanaudos[Saskaita],MATCH(1,('[1]3.4'!$AM60=[1]!Sanaudos[Kodas])*('[1]3.4'!DB$7='[1]2.SAN'!$M$4:$M$73),0)),"")</f>
        <v/>
      </c>
      <c r="DC60" s="244" t="str">
        <f t="array" ref="DC60">IFERROR(INDEX([1]!Sanaudos[Saskaita],MATCH(1,('[1]3.4'!$AM60=[1]!Sanaudos[Kodas])*('[1]3.4'!DC$7='[1]2.SAN'!$M$4:$M$73),0)),"")</f>
        <v/>
      </c>
      <c r="DD60" s="244" t="str">
        <f t="array" ref="DD60">IFERROR(INDEX([1]!Sanaudos[Saskaita],MATCH(1,('[1]3.4'!$AM60=[1]!Sanaudos[Kodas])*('[1]3.4'!DD$7='[1]2.SAN'!$M$4:$M$73),0)),"")</f>
        <v/>
      </c>
      <c r="DE60" s="244" t="str">
        <f t="array" ref="DE60">IFERROR(INDEX([1]!Sanaudos[Saskaita],MATCH(1,('[1]3.4'!$AM60=[1]!Sanaudos[Kodas])*('[1]3.4'!DE$7='[1]2.SAN'!$M$4:$M$73),0)),"")</f>
        <v/>
      </c>
      <c r="DF60" s="244" t="str">
        <f t="array" ref="DF60">IFERROR(INDEX([1]!Sanaudos[Saskaita],MATCH(1,('[1]3.4'!$AM60=[1]!Sanaudos[Kodas])*('[1]3.4'!DF$7='[1]2.SAN'!$M$4:$M$73),0)),"")</f>
        <v/>
      </c>
      <c r="DG60" s="244" t="str">
        <f t="array" ref="DG60">IFERROR(INDEX([1]!Sanaudos[Saskaita],MATCH(1,('[1]3.4'!$AM60=[1]!Sanaudos[Kodas])*('[1]3.4'!DG$7='[1]2.SAN'!$M$4:$M$73),0)),"")</f>
        <v/>
      </c>
      <c r="DH60" s="244" t="str">
        <f t="array" ref="DH60">IFERROR(INDEX([1]!Sanaudos[Saskaita],MATCH(1,('[1]3.4'!$AM60=[1]!Sanaudos[Kodas])*('[1]3.4'!DH$7='[1]2.SAN'!$M$4:$M$73),0)),"")</f>
        <v/>
      </c>
      <c r="DI60" s="244" t="str">
        <f t="array" ref="DI60">IFERROR(INDEX([1]!Sanaudos[Saskaita],MATCH(1,('[1]3.4'!$AM60=[1]!Sanaudos[Kodas])*('[1]3.4'!DI$7='[1]2.SAN'!$M$4:$M$73),0)),"")</f>
        <v/>
      </c>
      <c r="DJ60" s="244" t="str">
        <f t="array" ref="DJ60">IFERROR(INDEX([1]!Sanaudos[Saskaita],MATCH(1,('[1]3.4'!$AM60=[1]!Sanaudos[Kodas])*('[1]3.4'!DJ$7='[1]2.SAN'!$M$4:$M$73),0)),"")</f>
        <v/>
      </c>
      <c r="DK60" s="244" t="str">
        <f t="array" ref="DK60">IFERROR(INDEX([1]!Sanaudos[Saskaita],MATCH(1,('[1]3.4'!$AM60=[1]!Sanaudos[Kodas])*('[1]3.4'!DK$7='[1]2.SAN'!$M$4:$M$73),0)),"")</f>
        <v/>
      </c>
      <c r="DL60" s="244" t="str">
        <f t="array" ref="DL60">IFERROR(INDEX([1]!Sanaudos[Saskaita],MATCH(1,('[1]3.4'!$AM60=[1]!Sanaudos[Kodas])*('[1]3.4'!DL$7='[1]2.SAN'!$M$4:$M$73),0)),"")</f>
        <v/>
      </c>
      <c r="DM60" s="244" t="str">
        <f t="array" ref="DM60">IFERROR(INDEX([1]!Sanaudos[Saskaita],MATCH(1,('[1]3.4'!$AM60=[1]!Sanaudos[Kodas])*('[1]3.4'!DM$7='[1]2.SAN'!$M$4:$M$73),0)),"")</f>
        <v/>
      </c>
      <c r="DN60" s="244" t="str">
        <f t="array" ref="DN60">IFERROR(INDEX([1]!Sanaudos[Saskaita],MATCH(1,('[1]3.4'!$AM60=[1]!Sanaudos[Kodas])*('[1]3.4'!DN$7='[1]2.SAN'!$M$4:$M$73),0)),"")</f>
        <v/>
      </c>
      <c r="DO60" s="244" t="str">
        <f t="array" ref="DO60">IFERROR(INDEX([1]!Sanaudos[Saskaita],MATCH(1,('[1]3.4'!$AM60=[1]!Sanaudos[Kodas])*('[1]3.4'!DO$7='[1]2.SAN'!$M$4:$M$73),0)),"")</f>
        <v/>
      </c>
      <c r="DP60" s="244" t="str">
        <f t="array" ref="DP60">IFERROR(INDEX([1]!Sanaudos[Saskaita],MATCH(1,('[1]3.4'!$AM60=[1]!Sanaudos[Kodas])*('[1]3.4'!DP$7='[1]2.SAN'!$M$4:$M$73),0)),"")</f>
        <v/>
      </c>
      <c r="DQ60" s="244" t="str">
        <f t="array" ref="DQ60">IFERROR(INDEX([1]!Sanaudos[Saskaita],MATCH(1,('[1]3.4'!$AM60=[1]!Sanaudos[Kodas])*('[1]3.4'!DQ$7='[1]2.SAN'!$M$4:$M$73),0)),"")</f>
        <v/>
      </c>
      <c r="DR60" s="244" t="str">
        <f t="array" ref="DR60">IFERROR(INDEX([1]!Sanaudos[Saskaita],MATCH(1,('[1]3.4'!$AM60=[1]!Sanaudos[Kodas])*('[1]3.4'!DR$7='[1]2.SAN'!$M$4:$M$73),0)),"")</f>
        <v/>
      </c>
      <c r="DS60" s="244" t="str">
        <f t="array" ref="DS60">IFERROR(INDEX([1]!Sanaudos[Saskaita],MATCH(1,('[1]3.4'!$AM60=[1]!Sanaudos[Kodas])*('[1]3.4'!DS$7='[1]2.SAN'!$M$4:$M$73),0)),"")</f>
        <v/>
      </c>
      <c r="DT60" s="244" t="str">
        <f t="array" ref="DT60">IFERROR(INDEX([1]!Sanaudos[Saskaita],MATCH(1,('[1]3.4'!$AM60=[1]!Sanaudos[Kodas])*('[1]3.4'!DT$7='[1]2.SAN'!$M$4:$M$73),0)),"")</f>
        <v/>
      </c>
      <c r="DU60" s="244" t="str">
        <f t="array" ref="DU60">IFERROR(INDEX([1]!Sanaudos[Saskaita],MATCH(1,('[1]3.4'!$AM60=[1]!Sanaudos[Kodas])*('[1]3.4'!DU$7='[1]2.SAN'!$M$4:$M$73),0)),"")</f>
        <v/>
      </c>
      <c r="DV60" s="244" t="str">
        <f t="array" ref="DV60">IFERROR(INDEX([1]!Sanaudos[Saskaita],MATCH(1,('[1]3.4'!$AM60=[1]!Sanaudos[Kodas])*('[1]3.4'!DV$7='[1]2.SAN'!$M$4:$M$73),0)),"")</f>
        <v/>
      </c>
      <c r="DW60" s="244" t="str">
        <f t="array" ref="DW60">IFERROR(INDEX([1]!Sanaudos[Saskaita],MATCH(1,('[1]3.4'!$AM60=[1]!Sanaudos[Kodas])*('[1]3.4'!DW$7='[1]2.SAN'!$M$4:$M$73),0)),"")</f>
        <v/>
      </c>
      <c r="DX60" s="244" t="str">
        <f t="array" ref="DX60">IFERROR(INDEX([1]!Sanaudos[Saskaita],MATCH(1,('[1]3.4'!$AM60=[1]!Sanaudos[Kodas])*('[1]3.4'!DX$7='[1]2.SAN'!$M$4:$M$73),0)),"")</f>
        <v/>
      </c>
      <c r="DY60" s="244" t="str">
        <f t="array" ref="DY60">IFERROR(INDEX([1]!Sanaudos[Saskaita],MATCH(1,('[1]3.4'!$AM60=[1]!Sanaudos[Kodas])*('[1]3.4'!DY$7='[1]2.SAN'!$M$4:$M$73),0)),"")</f>
        <v/>
      </c>
      <c r="DZ60" s="244" t="str">
        <f t="array" ref="DZ60">IFERROR(INDEX([1]!Sanaudos[Saskaita],MATCH(1,('[1]3.4'!$AM60=[1]!Sanaudos[Kodas])*('[1]3.4'!DZ$7='[1]2.SAN'!$M$4:$M$73),0)),"")</f>
        <v/>
      </c>
      <c r="EA60" s="244" t="str">
        <f t="array" ref="EA60">IFERROR(INDEX([1]!Sanaudos[Saskaita],MATCH(1,('[1]3.4'!$AM60=[1]!Sanaudos[Kodas])*('[1]3.4'!EA$7='[1]2.SAN'!$M$4:$M$73),0)),"")</f>
        <v/>
      </c>
      <c r="EB60" s="244" t="str">
        <f t="array" ref="EB60">IFERROR(INDEX([1]!Sanaudos[Saskaita],MATCH(1,('[1]3.4'!$AM60=[1]!Sanaudos[Kodas])*('[1]3.4'!EB$7='[1]2.SAN'!$M$4:$M$73),0)),"")</f>
        <v/>
      </c>
      <c r="EC60" s="244" t="str">
        <f t="array" ref="EC60">IFERROR(INDEX([1]!Sanaudos[Saskaita],MATCH(1,('[1]3.4'!$AM60=[1]!Sanaudos[Kodas])*('[1]3.4'!EC$7='[1]2.SAN'!$M$4:$M$73),0)),"")</f>
        <v/>
      </c>
      <c r="ED60" s="244" t="str">
        <f t="array" ref="ED60">IFERROR(INDEX([1]!Sanaudos[Saskaita],MATCH(1,('[1]3.4'!$AM60=[1]!Sanaudos[Kodas])*('[1]3.4'!ED$7='[1]2.SAN'!$M$4:$M$73),0)),"")</f>
        <v/>
      </c>
      <c r="EE60" s="244" t="str">
        <f t="array" ref="EE60">IFERROR(INDEX([1]!Sanaudos[Saskaita],MATCH(1,('[1]3.4'!$AM60=[1]!Sanaudos[Kodas])*('[1]3.4'!EE$7='[1]2.SAN'!$M$4:$M$73),0)),"")</f>
        <v/>
      </c>
      <c r="EF60" s="244" t="str">
        <f t="array" ref="EF60">IFERROR(INDEX([1]!Sanaudos[Saskaita],MATCH(1,('[1]3.4'!$AM60=[1]!Sanaudos[Kodas])*('[1]3.4'!EF$7='[1]2.SAN'!$M$4:$M$73),0)),"")</f>
        <v/>
      </c>
      <c r="EG60" s="244" t="str">
        <f t="array" ref="EG60">IFERROR(INDEX([1]!Sanaudos[Saskaita],MATCH(1,('[1]3.4'!$AM60=[1]!Sanaudos[Kodas])*('[1]3.4'!EG$7='[1]2.SAN'!$M$4:$M$73),0)),"")</f>
        <v/>
      </c>
      <c r="EH60" s="244" t="str">
        <f t="array" ref="EH60">IFERROR(INDEX([1]!Sanaudos[Saskaita],MATCH(1,('[1]3.4'!$AM60=[1]!Sanaudos[Kodas])*('[1]3.4'!EH$7='[1]2.SAN'!$M$4:$M$73),0)),"")</f>
        <v/>
      </c>
      <c r="EI60" s="244" t="str">
        <f t="array" ref="EI60">IFERROR(INDEX([1]!Sanaudos[Saskaita],MATCH(1,('[1]3.4'!$AM60=[1]!Sanaudos[Kodas])*('[1]3.4'!EI$7='[1]2.SAN'!$M$4:$M$73),0)),"")</f>
        <v/>
      </c>
      <c r="EJ60" s="244" t="str">
        <f t="array" ref="EJ60">IFERROR(INDEX([1]!Sanaudos[Saskaita],MATCH(1,('[1]3.4'!$AM60=[1]!Sanaudos[Kodas])*('[1]3.4'!EJ$7='[1]2.SAN'!$M$4:$M$73),0)),"")</f>
        <v/>
      </c>
      <c r="EK60" s="244" t="str">
        <f t="array" ref="EK60">IFERROR(INDEX([1]!Sanaudos[Saskaita],MATCH(1,('[1]3.4'!$AM60=[1]!Sanaudos[Kodas])*('[1]3.4'!EK$7='[1]2.SAN'!$M$4:$M$73),0)),"")</f>
        <v/>
      </c>
      <c r="EL60" s="244" t="str">
        <f t="array" ref="EL60">IFERROR(INDEX([1]!Sanaudos[Saskaita],MATCH(1,('[1]3.4'!$AM60=[1]!Sanaudos[Kodas])*('[1]3.4'!EL$7='[1]2.SAN'!$M$4:$M$73),0)),"")</f>
        <v/>
      </c>
      <c r="EM60" s="244" t="str">
        <f t="array" ref="EM60">IFERROR(INDEX([1]!Sanaudos[Saskaita],MATCH(1,('[1]3.4'!$AM60=[1]!Sanaudos[Kodas])*('[1]3.4'!EM$7='[1]2.SAN'!$M$4:$M$73),0)),"")</f>
        <v/>
      </c>
      <c r="EN60" s="244" t="str">
        <f t="array" ref="EN60">IFERROR(INDEX([1]!Sanaudos[Saskaita],MATCH(1,('[1]3.4'!$AM60=[1]!Sanaudos[Kodas])*('[1]3.4'!EN$7='[1]2.SAN'!$M$4:$M$73),0)),"")</f>
        <v/>
      </c>
      <c r="EO60" s="244" t="str">
        <f t="array" ref="EO60">IFERROR(INDEX([1]!Sanaudos[Saskaita],MATCH(1,('[1]3.4'!$AM60=[1]!Sanaudos[Kodas])*('[1]3.4'!EO$7='[1]2.SAN'!$M$4:$M$73),0)),"")</f>
        <v/>
      </c>
      <c r="EP60" s="244" t="str">
        <f t="array" ref="EP60">IFERROR(INDEX([1]!Sanaudos[Saskaita],MATCH(1,('[1]3.4'!$AM60=[1]!Sanaudos[Kodas])*('[1]3.4'!EP$7='[1]2.SAN'!$M$4:$M$73),0)),"")</f>
        <v/>
      </c>
      <c r="EQ60" s="244" t="str">
        <f t="array" ref="EQ60">IFERROR(INDEX([1]!Sanaudos[Saskaita],MATCH(1,('[1]3.4'!$AM60=[1]!Sanaudos[Kodas])*('[1]3.4'!EQ$7='[1]2.SAN'!$M$4:$M$73),0)),"")</f>
        <v/>
      </c>
      <c r="ER60" s="244" t="str">
        <f t="array" ref="ER60">IFERROR(INDEX([1]!Sanaudos[Saskaita],MATCH(1,('[1]3.4'!$AM60=[1]!Sanaudos[Kodas])*('[1]3.4'!ER$7='[1]2.SAN'!$M$4:$M$73),0)),"")</f>
        <v/>
      </c>
      <c r="ES60" s="244" t="str">
        <f t="array" ref="ES60">IFERROR(INDEX([1]!Sanaudos[Saskaita],MATCH(1,('[1]3.4'!$AM60=[1]!Sanaudos[Kodas])*('[1]3.4'!ES$7='[1]2.SAN'!$M$4:$M$73),0)),"")</f>
        <v/>
      </c>
      <c r="ET60" s="244" t="str">
        <f t="array" ref="ET60">IFERROR(INDEX([1]!Sanaudos[Saskaita],MATCH(1,('[1]3.4'!$AM60=[1]!Sanaudos[Kodas])*('[1]3.4'!ET$7='[1]2.SAN'!$M$4:$M$73),0)),"")</f>
        <v/>
      </c>
      <c r="EU60" s="244" t="str">
        <f t="array" ref="EU60">IFERROR(INDEX([1]!Sanaudos[Saskaita],MATCH(1,('[1]3.4'!$AM60=[1]!Sanaudos[Kodas])*('[1]3.4'!EU$7='[1]2.SAN'!$M$4:$M$73),0)),"")</f>
        <v/>
      </c>
      <c r="EV60" s="244" t="str">
        <f t="array" ref="EV60">IFERROR(INDEX([1]!Sanaudos[Saskaita],MATCH(1,('[1]3.4'!$AM60=[1]!Sanaudos[Kodas])*('[1]3.4'!EV$7='[1]2.SAN'!$M$4:$M$73),0)),"")</f>
        <v/>
      </c>
      <c r="EW60" s="244" t="str">
        <f t="array" ref="EW60">IFERROR(INDEX([1]!Sanaudos[Saskaita],MATCH(1,('[1]3.4'!$AM60=[1]!Sanaudos[Kodas])*('[1]3.4'!EW$7='[1]2.SAN'!$M$4:$M$73),0)),"")</f>
        <v/>
      </c>
      <c r="EX60" s="244" t="str">
        <f t="array" ref="EX60">IFERROR(INDEX([1]!Sanaudos[Saskaita],MATCH(1,('[1]3.4'!$AM60=[1]!Sanaudos[Kodas])*('[1]3.4'!EX$7='[1]2.SAN'!$M$4:$M$73),0)),"")</f>
        <v/>
      </c>
      <c r="EY60" s="244" t="str">
        <f t="array" ref="EY60">IFERROR(INDEX([1]!Sanaudos[Saskaita],MATCH(1,('[1]3.4'!$AM60=[1]!Sanaudos[Kodas])*('[1]3.4'!EY$7='[1]2.SAN'!$M$4:$M$73),0)),"")</f>
        <v/>
      </c>
      <c r="EZ60" s="244" t="str">
        <f t="array" ref="EZ60">IFERROR(INDEX([1]!Sanaudos[Saskaita],MATCH(1,('[1]3.4'!$AM60=[1]!Sanaudos[Kodas])*('[1]3.4'!EZ$7='[1]2.SAN'!$M$4:$M$73),0)),"")</f>
        <v/>
      </c>
      <c r="FA60" s="244" t="str">
        <f t="array" ref="FA60">IFERROR(INDEX([1]!Sanaudos[Saskaita],MATCH(1,('[1]3.4'!$AM60=[1]!Sanaudos[Kodas])*('[1]3.4'!FA$7='[1]2.SAN'!$M$4:$M$73),0)),"")</f>
        <v/>
      </c>
      <c r="FB60" s="244" t="str">
        <f t="array" ref="FB60">IFERROR(INDEX([1]!Sanaudos[Saskaita],MATCH(1,('[1]3.4'!$AM60=[1]!Sanaudos[Kodas])*('[1]3.4'!FB$7='[1]2.SAN'!$M$4:$M$73),0)),"")</f>
        <v/>
      </c>
      <c r="FC60" s="244" t="str">
        <f t="array" ref="FC60">IFERROR(INDEX([1]!Sanaudos[Saskaita],MATCH(1,('[1]3.4'!$AM60=[1]!Sanaudos[Kodas])*('[1]3.4'!FC$7='[1]2.SAN'!$M$4:$M$73),0)),"")</f>
        <v/>
      </c>
      <c r="FD60" s="244" t="str">
        <f t="array" ref="FD60">IFERROR(INDEX([1]!Sanaudos[Saskaita],MATCH(1,('[1]3.4'!$AM60=[1]!Sanaudos[Kodas])*('[1]3.4'!FD$7='[1]2.SAN'!$M$4:$M$73),0)),"")</f>
        <v/>
      </c>
      <c r="FE60" s="244" t="str">
        <f t="array" ref="FE60">IFERROR(INDEX([1]!Sanaudos[Saskaita],MATCH(1,('[1]3.4'!$AM60=[1]!Sanaudos[Kodas])*('[1]3.4'!FE$7='[1]2.SAN'!$M$4:$M$73),0)),"")</f>
        <v/>
      </c>
      <c r="FF60" s="244" t="str">
        <f t="array" ref="FF60">IFERROR(INDEX([1]!Sanaudos[Saskaita],MATCH(1,('[1]3.4'!$AM60=[1]!Sanaudos[Kodas])*('[1]3.4'!FF$7='[1]2.SAN'!$M$4:$M$73),0)),"")</f>
        <v/>
      </c>
      <c r="FG60" s="244" t="str">
        <f t="array" ref="FG60">IFERROR(INDEX([1]!Sanaudos[Saskaita],MATCH(1,('[1]3.4'!$AM60=[1]!Sanaudos[Kodas])*('[1]3.4'!FG$7='[1]2.SAN'!$M$4:$M$73),0)),"")</f>
        <v/>
      </c>
      <c r="FH60" s="244" t="str">
        <f t="array" ref="FH60">IFERROR(INDEX([1]!Sanaudos[Saskaita],MATCH(1,('[1]3.4'!$AM60=[1]!Sanaudos[Kodas])*('[1]3.4'!FH$7='[1]2.SAN'!$M$4:$M$73),0)),"")</f>
        <v/>
      </c>
      <c r="FI60" s="244" t="str">
        <f t="array" ref="FI60">IFERROR(INDEX([1]!Sanaudos[Saskaita],MATCH(1,('[1]3.4'!$AM60=[1]!Sanaudos[Kodas])*('[1]3.4'!FI$7='[1]2.SAN'!$M$4:$M$73),0)),"")</f>
        <v/>
      </c>
      <c r="FJ60" s="244" t="str">
        <f t="array" ref="FJ60">IFERROR(INDEX([1]!Sanaudos[Saskaita],MATCH(1,('[1]3.4'!$AM60=[1]!Sanaudos[Kodas])*('[1]3.4'!FJ$7='[1]2.SAN'!$M$4:$M$73),0)),"")</f>
        <v/>
      </c>
      <c r="FK60" s="244" t="str">
        <f t="array" ref="FK60">IFERROR(INDEX([1]!Sanaudos[Saskaita],MATCH(1,('[1]3.4'!$AM60=[1]!Sanaudos[Kodas])*('[1]3.4'!FK$7='[1]2.SAN'!$M$4:$M$73),0)),"")</f>
        <v/>
      </c>
      <c r="FL60" s="244" t="str">
        <f t="array" ref="FL60">IFERROR(INDEX([1]!Sanaudos[Saskaita],MATCH(1,('[1]3.4'!$AM60=[1]!Sanaudos[Kodas])*('[1]3.4'!FL$7='[1]2.SAN'!$M$4:$M$73),0)),"")</f>
        <v/>
      </c>
      <c r="FM60" s="244" t="str">
        <f t="array" ref="FM60">IFERROR(INDEX([1]!Sanaudos[Saskaita],MATCH(1,('[1]3.4'!$AM60=[1]!Sanaudos[Kodas])*('[1]3.4'!FM$7='[1]2.SAN'!$M$4:$M$73),0)),"")</f>
        <v/>
      </c>
      <c r="FN60" s="244" t="str">
        <f t="array" ref="FN60">IFERROR(INDEX([1]!Sanaudos[Saskaita],MATCH(1,('[1]3.4'!$AM60=[1]!Sanaudos[Kodas])*('[1]3.4'!FN$7='[1]2.SAN'!$M$4:$M$73),0)),"")</f>
        <v/>
      </c>
      <c r="FO60" s="244" t="str">
        <f t="array" ref="FO60">IFERROR(INDEX([1]!Sanaudos[Saskaita],MATCH(1,('[1]3.4'!$AM60=[1]!Sanaudos[Kodas])*('[1]3.4'!FO$7='[1]2.SAN'!$M$4:$M$73),0)),"")</f>
        <v/>
      </c>
      <c r="FP60" s="244" t="str">
        <f t="array" ref="FP60">IFERROR(INDEX([1]!Sanaudos[Saskaita],MATCH(1,('[1]3.4'!$AM60=[1]!Sanaudos[Kodas])*('[1]3.4'!FP$7='[1]2.SAN'!$M$4:$M$73),0)),"")</f>
        <v/>
      </c>
      <c r="FQ60" s="244" t="str">
        <f t="array" ref="FQ60">IFERROR(INDEX([1]!Sanaudos[Saskaita],MATCH(1,('[1]3.4'!$AM60=[1]!Sanaudos[Kodas])*('[1]3.4'!FQ$7='[1]2.SAN'!$M$4:$M$73),0)),"")</f>
        <v/>
      </c>
      <c r="FR60" s="244" t="str">
        <f t="array" ref="FR60">IFERROR(INDEX([1]!Sanaudos[Saskaita],MATCH(1,('[1]3.4'!$AM60=[1]!Sanaudos[Kodas])*('[1]3.4'!FR$7='[1]2.SAN'!$M$4:$M$73),0)),"")</f>
        <v/>
      </c>
      <c r="FS60" s="244" t="str">
        <f t="array" ref="FS60">IFERROR(INDEX([1]!Sanaudos[Saskaita],MATCH(1,('[1]3.4'!$AM60=[1]!Sanaudos[Kodas])*('[1]3.4'!FS$7='[1]2.SAN'!$M$4:$M$73),0)),"")</f>
        <v/>
      </c>
      <c r="FT60" s="244" t="str">
        <f t="array" ref="FT60">IFERROR(INDEX([1]!Sanaudos[Saskaita],MATCH(1,('[1]3.4'!$AM60=[1]!Sanaudos[Kodas])*('[1]3.4'!FT$7='[1]2.SAN'!$M$4:$M$73),0)),"")</f>
        <v/>
      </c>
      <c r="FU60" s="244" t="str">
        <f t="array" ref="FU60">IFERROR(INDEX([1]!Sanaudos[Saskaita],MATCH(1,('[1]3.4'!$AM60=[1]!Sanaudos[Kodas])*('[1]3.4'!FU$7='[1]2.SAN'!$M$4:$M$73),0)),"")</f>
        <v/>
      </c>
      <c r="FV60" s="244" t="str">
        <f t="array" ref="FV60">IFERROR(INDEX([1]!Sanaudos[Saskaita],MATCH(1,('[1]3.4'!$AM60=[1]!Sanaudos[Kodas])*('[1]3.4'!FV$7='[1]2.SAN'!$M$4:$M$73),0)),"")</f>
        <v/>
      </c>
      <c r="FW60" s="244" t="str">
        <f t="array" ref="FW60">IFERROR(INDEX([1]!Sanaudos[Saskaita],MATCH(1,('[1]3.4'!$AM60=[1]!Sanaudos[Kodas])*('[1]3.4'!FW$7='[1]2.SAN'!$M$4:$M$73),0)),"")</f>
        <v/>
      </c>
      <c r="FX60" s="244" t="str">
        <f t="array" ref="FX60">IFERROR(INDEX([1]!Sanaudos[Saskaita],MATCH(1,('[1]3.4'!$AM60=[1]!Sanaudos[Kodas])*('[1]3.4'!FX$7='[1]2.SAN'!$M$4:$M$73),0)),"")</f>
        <v/>
      </c>
      <c r="FY60" s="244" t="str">
        <f t="array" ref="FY60">IFERROR(INDEX([1]!Sanaudos[Saskaita],MATCH(1,('[1]3.4'!$AM60=[1]!Sanaudos[Kodas])*('[1]3.4'!FY$7='[1]2.SAN'!$M$4:$M$73),0)),"")</f>
        <v/>
      </c>
      <c r="FZ60" s="244" t="str">
        <f t="array" ref="FZ60">IFERROR(INDEX([1]!Sanaudos[Saskaita],MATCH(1,('[1]3.4'!$AM60=[1]!Sanaudos[Kodas])*('[1]3.4'!FZ$7='[1]2.SAN'!$M$4:$M$73),0)),"")</f>
        <v/>
      </c>
      <c r="GA60" s="244" t="str">
        <f t="array" ref="GA60">IFERROR(INDEX([1]!Sanaudos[Saskaita],MATCH(1,('[1]3.4'!$AM60=[1]!Sanaudos[Kodas])*('[1]3.4'!GA$7='[1]2.SAN'!$M$4:$M$73),0)),"")</f>
        <v/>
      </c>
      <c r="GB60" s="244" t="str">
        <f t="array" ref="GB60">IFERROR(INDEX([1]!Sanaudos[Saskaita],MATCH(1,('[1]3.4'!$AM60=[1]!Sanaudos[Kodas])*('[1]3.4'!GB$7='[1]2.SAN'!$M$4:$M$73),0)),"")</f>
        <v/>
      </c>
      <c r="GC60" s="244" t="str">
        <f t="array" ref="GC60">IFERROR(INDEX([1]!Sanaudos[Saskaita],MATCH(1,('[1]3.4'!$AM60=[1]!Sanaudos[Kodas])*('[1]3.4'!GC$7='[1]2.SAN'!$M$4:$M$73),0)),"")</f>
        <v/>
      </c>
      <c r="GD60" s="244" t="str">
        <f t="array" ref="GD60">IFERROR(INDEX([1]!Sanaudos[Saskaita],MATCH(1,('[1]3.4'!$AM60=[1]!Sanaudos[Kodas])*('[1]3.4'!GD$7='[1]2.SAN'!$M$4:$M$73),0)),"")</f>
        <v/>
      </c>
      <c r="GE60" s="244" t="str">
        <f t="array" ref="GE60">IFERROR(INDEX([1]!Sanaudos[Saskaita],MATCH(1,('[1]3.4'!$AM60=[1]!Sanaudos[Kodas])*('[1]3.4'!GE$7='[1]2.SAN'!$M$4:$M$73),0)),"")</f>
        <v/>
      </c>
      <c r="GF60" s="244" t="str">
        <f t="array" ref="GF60">IFERROR(INDEX([1]!Sanaudos[Saskaita],MATCH(1,('[1]3.4'!$AM60=[1]!Sanaudos[Kodas])*('[1]3.4'!GF$7='[1]2.SAN'!$M$4:$M$73),0)),"")</f>
        <v/>
      </c>
      <c r="GG60" s="244" t="str">
        <f t="array" ref="GG60">IFERROR(INDEX([1]!Sanaudos[Saskaita],MATCH(1,('[1]3.4'!$AM60=[1]!Sanaudos[Kodas])*('[1]3.4'!GG$7='[1]2.SAN'!$M$4:$M$73),0)),"")</f>
        <v/>
      </c>
      <c r="GH60" s="244" t="str">
        <f t="array" ref="GH60">IFERROR(INDEX([1]!Sanaudos[Saskaita],MATCH(1,('[1]3.4'!$AM60=[1]!Sanaudos[Kodas])*('[1]3.4'!GH$7='[1]2.SAN'!$M$4:$M$73),0)),"")</f>
        <v/>
      </c>
      <c r="GI60" s="244" t="str">
        <f t="array" ref="GI60">IFERROR(INDEX([1]!Sanaudos[Saskaita],MATCH(1,('[1]3.4'!$AM60=[1]!Sanaudos[Kodas])*('[1]3.4'!GI$7='[1]2.SAN'!$M$4:$M$73),0)),"")</f>
        <v/>
      </c>
      <c r="GJ60" s="244" t="str">
        <f t="array" ref="GJ60">IFERROR(INDEX([1]!Sanaudos[Saskaita],MATCH(1,('[1]3.4'!$AM60=[1]!Sanaudos[Kodas])*('[1]3.4'!GJ$7='[1]2.SAN'!$M$4:$M$73),0)),"")</f>
        <v/>
      </c>
      <c r="GK60" s="244" t="str">
        <f t="array" ref="GK60">IFERROR(INDEX([1]!Sanaudos[Saskaita],MATCH(1,('[1]3.4'!$AM60=[1]!Sanaudos[Kodas])*('[1]3.4'!GK$7='[1]2.SAN'!$M$4:$M$73),0)),"")</f>
        <v/>
      </c>
      <c r="GL60" s="244" t="str">
        <f t="array" ref="GL60">IFERROR(INDEX([1]!Sanaudos[Saskaita],MATCH(1,('[1]3.4'!$AM60=[1]!Sanaudos[Kodas])*('[1]3.4'!GL$7='[1]2.SAN'!$M$4:$M$73),0)),"")</f>
        <v/>
      </c>
      <c r="GM60" s="244" t="str">
        <f t="array" ref="GM60">IFERROR(INDEX([1]!Sanaudos[Saskaita],MATCH(1,('[1]3.4'!$AM60=[1]!Sanaudos[Kodas])*('[1]3.4'!GM$7='[1]2.SAN'!$M$4:$M$73),0)),"")</f>
        <v/>
      </c>
      <c r="GN60" s="244" t="str">
        <f t="array" ref="GN60">IFERROR(INDEX([1]!Sanaudos[Saskaita],MATCH(1,('[1]3.4'!$AM60=[1]!Sanaudos[Kodas])*('[1]3.4'!GN$7='[1]2.SAN'!$M$4:$M$73),0)),"")</f>
        <v/>
      </c>
      <c r="GO60" s="244" t="str">
        <f t="array" ref="GO60">IFERROR(INDEX([1]!Sanaudos[Saskaita],MATCH(1,('[1]3.4'!$AM60=[1]!Sanaudos[Kodas])*('[1]3.4'!GO$7='[1]2.SAN'!$M$4:$M$73),0)),"")</f>
        <v/>
      </c>
      <c r="GP60" s="244" t="str">
        <f t="array" ref="GP60">IFERROR(INDEX([1]!Sanaudos[Saskaita],MATCH(1,('[1]3.4'!$AM60=[1]!Sanaudos[Kodas])*('[1]3.4'!GP$7='[1]2.SAN'!$M$4:$M$73),0)),"")</f>
        <v/>
      </c>
      <c r="GQ60" s="244" t="str">
        <f t="array" ref="GQ60">IFERROR(INDEX([1]!Sanaudos[Saskaita],MATCH(1,('[1]3.4'!$AM60=[1]!Sanaudos[Kodas])*('[1]3.4'!GQ$7='[1]2.SAN'!$M$4:$M$73),0)),"")</f>
        <v/>
      </c>
      <c r="GR60" s="244" t="str">
        <f t="array" ref="GR60">IFERROR(INDEX([1]!Sanaudos[Saskaita],MATCH(1,('[1]3.4'!$AM60=[1]!Sanaudos[Kodas])*('[1]3.4'!GR$7='[1]2.SAN'!$M$4:$M$73),0)),"")</f>
        <v/>
      </c>
      <c r="GS60" s="244" t="str">
        <f t="array" ref="GS60">IFERROR(INDEX([1]!Sanaudos[Saskaita],MATCH(1,('[1]3.4'!$AM60=[1]!Sanaudos[Kodas])*('[1]3.4'!GS$7='[1]2.SAN'!$M$4:$M$73),0)),"")</f>
        <v/>
      </c>
      <c r="GT60" s="244" t="str">
        <f t="array" ref="GT60">IFERROR(INDEX([1]!Sanaudos[Saskaita],MATCH(1,('[1]3.4'!$AM60=[1]!Sanaudos[Kodas])*('[1]3.4'!GT$7='[1]2.SAN'!$M$4:$M$73),0)),"")</f>
        <v/>
      </c>
      <c r="GU60" s="244" t="str">
        <f t="array" ref="GU60">IFERROR(INDEX([1]!Sanaudos[Saskaita],MATCH(1,('[1]3.4'!$AM60=[1]!Sanaudos[Kodas])*('[1]3.4'!GU$7='[1]2.SAN'!$M$4:$M$73),0)),"")</f>
        <v/>
      </c>
      <c r="GV60" s="244" t="str">
        <f t="array" ref="GV60">IFERROR(INDEX([1]!Sanaudos[Saskaita],MATCH(1,('[1]3.4'!$AM60=[1]!Sanaudos[Kodas])*('[1]3.4'!GV$7='[1]2.SAN'!$M$4:$M$73),0)),"")</f>
        <v/>
      </c>
      <c r="GW60" s="244" t="str">
        <f t="array" ref="GW60">IFERROR(INDEX([1]!Sanaudos[Saskaita],MATCH(1,('[1]3.4'!$AM60=[1]!Sanaudos[Kodas])*('[1]3.4'!GW$7='[1]2.SAN'!$M$4:$M$73),0)),"")</f>
        <v/>
      </c>
      <c r="GX60" s="244" t="str">
        <f t="array" ref="GX60">IFERROR(INDEX([1]!Sanaudos[Saskaita],MATCH(1,('[1]3.4'!$AM60=[1]!Sanaudos[Kodas])*('[1]3.4'!GX$7='[1]2.SAN'!$M$4:$M$73),0)),"")</f>
        <v/>
      </c>
      <c r="GY60" s="244" t="str">
        <f t="array" ref="GY60">IFERROR(INDEX([1]!Sanaudos[Saskaita],MATCH(1,('[1]3.4'!$AM60=[1]!Sanaudos[Kodas])*('[1]3.4'!GY$7='[1]2.SAN'!$M$4:$M$73),0)),"")</f>
        <v/>
      </c>
      <c r="GZ60" s="244" t="str">
        <f t="array" ref="GZ60">IFERROR(INDEX([1]!Sanaudos[Saskaita],MATCH(1,('[1]3.4'!$AM60=[1]!Sanaudos[Kodas])*('[1]3.4'!GZ$7='[1]2.SAN'!$M$4:$M$73),0)),"")</f>
        <v/>
      </c>
      <c r="HA60" s="244" t="str">
        <f t="array" ref="HA60">IFERROR(INDEX([1]!Sanaudos[Saskaita],MATCH(1,('[1]3.4'!$AM60=[1]!Sanaudos[Kodas])*('[1]3.4'!HA$7='[1]2.SAN'!$M$4:$M$73),0)),"")</f>
        <v/>
      </c>
      <c r="HB60" s="244" t="str">
        <f t="array" ref="HB60">IFERROR(INDEX([1]!Sanaudos[Saskaita],MATCH(1,('[1]3.4'!$AM60=[1]!Sanaudos[Kodas])*('[1]3.4'!HB$7='[1]2.SAN'!$M$4:$M$73),0)),"")</f>
        <v/>
      </c>
      <c r="HC60" s="244" t="str">
        <f t="array" ref="HC60">IFERROR(INDEX([1]!Sanaudos[Saskaita],MATCH(1,('[1]3.4'!$AM60=[1]!Sanaudos[Kodas])*('[1]3.4'!HC$7='[1]2.SAN'!$M$4:$M$73),0)),"")</f>
        <v/>
      </c>
      <c r="HD60" s="244" t="str">
        <f t="array" ref="HD60">IFERROR(INDEX([1]!Sanaudos[Saskaita],MATCH(1,('[1]3.4'!$AM60=[1]!Sanaudos[Kodas])*('[1]3.4'!HD$7='[1]2.SAN'!$M$4:$M$73),0)),"")</f>
        <v/>
      </c>
      <c r="HE60" s="244" t="str">
        <f t="array" ref="HE60">IFERROR(INDEX([1]!Sanaudos[Saskaita],MATCH(1,('[1]3.4'!$AM60=[1]!Sanaudos[Kodas])*('[1]3.4'!HE$7='[1]2.SAN'!$M$4:$M$73),0)),"")</f>
        <v/>
      </c>
      <c r="HF60" s="244" t="str">
        <f t="array" ref="HF60">IFERROR(INDEX([1]!Sanaudos[Saskaita],MATCH(1,('[1]3.4'!$AM60=[1]!Sanaudos[Kodas])*('[1]3.4'!HF$7='[1]2.SAN'!$M$4:$M$73),0)),"")</f>
        <v/>
      </c>
      <c r="HG60" s="244" t="str">
        <f t="array" ref="HG60">IFERROR(INDEX([1]!Sanaudos[Saskaita],MATCH(1,('[1]3.4'!$AM60=[1]!Sanaudos[Kodas])*('[1]3.4'!HG$7='[1]2.SAN'!$M$4:$M$73),0)),"")</f>
        <v/>
      </c>
      <c r="HH60" s="244" t="str">
        <f t="array" ref="HH60">IFERROR(INDEX([1]!Sanaudos[Saskaita],MATCH(1,('[1]3.4'!$AM60=[1]!Sanaudos[Kodas])*('[1]3.4'!HH$7='[1]2.SAN'!$M$4:$M$73),0)),"")</f>
        <v/>
      </c>
      <c r="HI60" s="244" t="str">
        <f t="array" ref="HI60">IFERROR(INDEX([1]!Sanaudos[Saskaita],MATCH(1,('[1]3.4'!$AM60=[1]!Sanaudos[Kodas])*('[1]3.4'!HI$7='[1]2.SAN'!$M$4:$M$73),0)),"")</f>
        <v/>
      </c>
      <c r="HJ60" s="244" t="str">
        <f t="array" ref="HJ60">IFERROR(INDEX([1]!Sanaudos[Saskaita],MATCH(1,('[1]3.4'!$AM60=[1]!Sanaudos[Kodas])*('[1]3.4'!HJ$7='[1]2.SAN'!$M$4:$M$73),0)),"")</f>
        <v/>
      </c>
      <c r="HK60" s="244" t="str">
        <f t="array" ref="HK60">IFERROR(INDEX([1]!Sanaudos[Saskaita],MATCH(1,('[1]3.4'!$AM60=[1]!Sanaudos[Kodas])*('[1]3.4'!HK$7='[1]2.SAN'!$M$4:$M$73),0)),"")</f>
        <v/>
      </c>
      <c r="HL60" s="244" t="str">
        <f t="array" ref="HL60">IFERROR(INDEX([1]!Sanaudos[Saskaita],MATCH(1,('[1]3.4'!$AM60=[1]!Sanaudos[Kodas])*('[1]3.4'!HL$7='[1]2.SAN'!$M$4:$M$73),0)),"")</f>
        <v/>
      </c>
      <c r="HM60" s="244" t="str">
        <f t="array" ref="HM60">IFERROR(INDEX([1]!Sanaudos[Saskaita],MATCH(1,('[1]3.4'!$AM60=[1]!Sanaudos[Kodas])*('[1]3.4'!HM$7='[1]2.SAN'!$M$4:$M$73),0)),"")</f>
        <v/>
      </c>
      <c r="HN60" s="244" t="str">
        <f t="array" ref="HN60">IFERROR(INDEX([1]!Sanaudos[Saskaita],MATCH(1,('[1]3.4'!$AM60=[1]!Sanaudos[Kodas])*('[1]3.4'!HN$7='[1]2.SAN'!$M$4:$M$73),0)),"")</f>
        <v/>
      </c>
      <c r="HO60" s="244" t="str">
        <f t="array" ref="HO60">IFERROR(INDEX([1]!Sanaudos[Saskaita],MATCH(1,('[1]3.4'!$AM60=[1]!Sanaudos[Kodas])*('[1]3.4'!HO$7='[1]2.SAN'!$M$4:$M$73),0)),"")</f>
        <v/>
      </c>
      <c r="HP60" s="244" t="str">
        <f t="array" ref="HP60">IFERROR(INDEX([1]!Sanaudos[Saskaita],MATCH(1,('[1]3.4'!$AM60=[1]!Sanaudos[Kodas])*('[1]3.4'!HP$7='[1]2.SAN'!$M$4:$M$73),0)),"")</f>
        <v/>
      </c>
      <c r="HQ60" s="244" t="str">
        <f t="array" ref="HQ60">IFERROR(INDEX([1]!Sanaudos[Saskaita],MATCH(1,('[1]3.4'!$AM60=[1]!Sanaudos[Kodas])*('[1]3.4'!HQ$7='[1]2.SAN'!$M$4:$M$73),0)),"")</f>
        <v/>
      </c>
      <c r="HR60" s="244" t="str">
        <f t="array" ref="HR60">IFERROR(INDEX([1]!Sanaudos[Saskaita],MATCH(1,('[1]3.4'!$AM60=[1]!Sanaudos[Kodas])*('[1]3.4'!HR$7='[1]2.SAN'!$M$4:$M$73),0)),"")</f>
        <v/>
      </c>
      <c r="HS60" s="244" t="str">
        <f t="array" ref="HS60">IFERROR(INDEX([1]!Sanaudos[Saskaita],MATCH(1,('[1]3.4'!$AM60=[1]!Sanaudos[Kodas])*('[1]3.4'!HS$7='[1]2.SAN'!$M$4:$M$73),0)),"")</f>
        <v/>
      </c>
      <c r="HT60" s="244" t="str">
        <f t="array" ref="HT60">IFERROR(INDEX([1]!Sanaudos[Saskaita],MATCH(1,('[1]3.4'!$AM60=[1]!Sanaudos[Kodas])*('[1]3.4'!HT$7='[1]2.SAN'!$M$4:$M$73),0)),"")</f>
        <v/>
      </c>
      <c r="HU60" s="244" t="str">
        <f t="array" ref="HU60">IFERROR(INDEX([1]!Sanaudos[Saskaita],MATCH(1,('[1]3.4'!$AM60=[1]!Sanaudos[Kodas])*('[1]3.4'!HU$7='[1]2.SAN'!$M$4:$M$73),0)),"")</f>
        <v/>
      </c>
      <c r="HV60" s="244" t="str">
        <f t="array" ref="HV60">IFERROR(INDEX([1]!Sanaudos[Saskaita],MATCH(1,('[1]3.4'!$AM60=[1]!Sanaudos[Kodas])*('[1]3.4'!HV$7='[1]2.SAN'!$M$4:$M$73),0)),"")</f>
        <v/>
      </c>
      <c r="HW60" s="244" t="str">
        <f t="array" ref="HW60">IFERROR(INDEX([1]!Sanaudos[Saskaita],MATCH(1,('[1]3.4'!$AM60=[1]!Sanaudos[Kodas])*('[1]3.4'!HW$7='[1]2.SAN'!$M$4:$M$73),0)),"")</f>
        <v/>
      </c>
      <c r="HX60" s="244" t="str">
        <f t="array" ref="HX60">IFERROR(INDEX([1]!Sanaudos[Saskaita],MATCH(1,('[1]3.4'!$AM60=[1]!Sanaudos[Kodas])*('[1]3.4'!HX$7='[1]2.SAN'!$M$4:$M$73),0)),"")</f>
        <v/>
      </c>
      <c r="HY60" s="244" t="str">
        <f t="array" ref="HY60">IFERROR(INDEX([1]!Sanaudos[Saskaita],MATCH(1,('[1]3.4'!$AM60=[1]!Sanaudos[Kodas])*('[1]3.4'!HY$7='[1]2.SAN'!$M$4:$M$73),0)),"")</f>
        <v/>
      </c>
      <c r="HZ60" s="244" t="str">
        <f t="array" ref="HZ60">IFERROR(INDEX([1]!Sanaudos[Saskaita],MATCH(1,('[1]3.4'!$AM60=[1]!Sanaudos[Kodas])*('[1]3.4'!HZ$7='[1]2.SAN'!$M$4:$M$73),0)),"")</f>
        <v/>
      </c>
      <c r="IA60" s="244" t="str">
        <f t="array" ref="IA60">IFERROR(INDEX([1]!Sanaudos[Saskaita],MATCH(1,('[1]3.4'!$AM60=[1]!Sanaudos[Kodas])*('[1]3.4'!IA$7='[1]2.SAN'!$M$4:$M$73),0)),"")</f>
        <v/>
      </c>
      <c r="IB60" s="244" t="str">
        <f t="array" ref="IB60">IFERROR(INDEX([1]!Sanaudos[Saskaita],MATCH(1,('[1]3.4'!$AM60=[1]!Sanaudos[Kodas])*('[1]3.4'!IB$7='[1]2.SAN'!$M$4:$M$73),0)),"")</f>
        <v/>
      </c>
      <c r="IC60" s="244" t="str">
        <f t="array" ref="IC60">IFERROR(INDEX([1]!Sanaudos[Saskaita],MATCH(1,('[1]3.4'!$AM60=[1]!Sanaudos[Kodas])*('[1]3.4'!IC$7='[1]2.SAN'!$M$4:$M$73),0)),"")</f>
        <v/>
      </c>
      <c r="ID60" s="244" t="str">
        <f t="array" ref="ID60">IFERROR(INDEX([1]!Sanaudos[Saskaita],MATCH(1,('[1]3.4'!$AM60=[1]!Sanaudos[Kodas])*('[1]3.4'!ID$7='[1]2.SAN'!$M$4:$M$73),0)),"")</f>
        <v/>
      </c>
      <c r="IE60" s="244" t="str">
        <f t="array" ref="IE60">IFERROR(INDEX([1]!Sanaudos[Saskaita],MATCH(1,('[1]3.4'!$AM60=[1]!Sanaudos[Kodas])*('[1]3.4'!IE$7='[1]2.SAN'!$M$4:$M$73),0)),"")</f>
        <v/>
      </c>
      <c r="IF60" s="244" t="str">
        <f t="array" ref="IF60">IFERROR(INDEX([1]!Sanaudos[Saskaita],MATCH(1,('[1]3.4'!$AM60=[1]!Sanaudos[Kodas])*('[1]3.4'!IF$7='[1]2.SAN'!$M$4:$M$73),0)),"")</f>
        <v/>
      </c>
      <c r="IG60" s="244" t="str">
        <f t="array" ref="IG60">IFERROR(INDEX([1]!Sanaudos[Saskaita],MATCH(1,('[1]3.4'!$AM60=[1]!Sanaudos[Kodas])*('[1]3.4'!IG$7='[1]2.SAN'!$M$4:$M$73),0)),"")</f>
        <v/>
      </c>
      <c r="IH60" s="244" t="str">
        <f t="array" ref="IH60">IFERROR(INDEX([1]!Sanaudos[Saskaita],MATCH(1,('[1]3.4'!$AM60=[1]!Sanaudos[Kodas])*('[1]3.4'!IH$7='[1]2.SAN'!$M$4:$M$73),0)),"")</f>
        <v/>
      </c>
      <c r="II60" s="244" t="str">
        <f t="array" ref="II60">IFERROR(INDEX([1]!Sanaudos[Saskaita],MATCH(1,('[1]3.4'!$AM60=[1]!Sanaudos[Kodas])*('[1]3.4'!II$7='[1]2.SAN'!$M$4:$M$73),0)),"")</f>
        <v/>
      </c>
      <c r="IJ60" s="244" t="str">
        <f t="array" ref="IJ60">IFERROR(INDEX([1]!Sanaudos[Saskaita],MATCH(1,('[1]3.4'!$AM60=[1]!Sanaudos[Kodas])*('[1]3.4'!IJ$7='[1]2.SAN'!$M$4:$M$73),0)),"")</f>
        <v/>
      </c>
      <c r="IK60" s="244" t="str">
        <f t="array" ref="IK60">IFERROR(INDEX([1]!Sanaudos[Saskaita],MATCH(1,('[1]3.4'!$AM60=[1]!Sanaudos[Kodas])*('[1]3.4'!IK$7='[1]2.SAN'!$M$4:$M$73),0)),"")</f>
        <v/>
      </c>
    </row>
    <row r="61" spans="2:245" ht="12.2" customHeight="1" x14ac:dyDescent="0.2">
      <c r="B61" s="552"/>
      <c r="C61" s="553"/>
      <c r="D61" s="261" t="s">
        <v>48</v>
      </c>
      <c r="E61" s="247" t="str">
        <f t="shared" si="2"/>
        <v xml:space="preserve">                                    </v>
      </c>
      <c r="F61" s="248" t="e">
        <f>+SUMIFS([1]!Sanaudos[Suma],[1]!Sanaudos[Kodas],AM61,[1]!Sanaudos[PASK],TRUE)</f>
        <v>#REF!</v>
      </c>
      <c r="G61" s="248" t="e">
        <f>-SUMIFS([1]!Sanaudos[Suma],[1]!Sanaudos[Kodas],$AM61,[1]!Sanaudos[Pagal DK RAS],700)</f>
        <v>#REF!</v>
      </c>
      <c r="H61" s="248" t="e">
        <f>+SUMIFS('[1]5.turtas'!$D$1:$AN$1,'[1]5.turtas'!$D$4:$AN$4,$AM61)</f>
        <v>#VALUE!</v>
      </c>
      <c r="I61" s="248" t="e">
        <f>-SUMIFS([1]!Sanaudos[Suma],[1]!Sanaudos[Kodas],$AM61,[1]!Sanaudos[Pagal DK RAS],901)-SUMIFS([1]!Sanaudos[Suma],[1]!Sanaudos[Kodas],$AM61,[1]!Sanaudos[Pagal DK RAS],902)-SUMIFS([1]!Sanaudos[Suma],[1]!Sanaudos[Kodas],$AM61,[1]!Sanaudos[Pagal DK RAS],905)</f>
        <v>#REF!</v>
      </c>
      <c r="J61" s="248" t="e">
        <f>+SUMIFS([1]!DU[DU],[1]!DU[Kodas],$AM61)+SUMIFS([1]!DU[Sodra],[1]!DU[Kodas],$AM61)+SUMIFS([1]!DU[Išeitinės išmokos, kompensacijos],[1]!DU[Kodas],$AM61)</f>
        <v>#REF!</v>
      </c>
      <c r="K61" s="248" t="e">
        <f>+SUMIFS([1]!Sanaudos_kor[Suma],[1]!Sanaudos_kor[Kodas],$AM61,[1]!Sanaudos_kor[PASK],TRUE,[1]!Sanaudos_kor[KOR_nr],K$1)</f>
        <v>#REF!</v>
      </c>
      <c r="L61" s="248" t="e">
        <f>+SUMIFS([1]!Sanaudos_kor[Suma],[1]!Sanaudos_kor[Kodas],$AM61,[1]!Sanaudos_kor[PASK],TRUE,[1]!Sanaudos_kor[KOR_nr],L$1)</f>
        <v>#REF!</v>
      </c>
      <c r="M61" s="248" t="e">
        <f>+SUMIFS([1]!Sanaudos_kor[Suma],[1]!Sanaudos_kor[Kodas],$AM61,[1]!Sanaudos_kor[PASK],TRUE,[1]!Sanaudos_kor[KOR_nr],M$1)</f>
        <v>#REF!</v>
      </c>
      <c r="N61" s="248" t="e">
        <f>+SUMIFS([1]!Sanaudos_kor[Suma],[1]!Sanaudos_kor[Kodas],$AM61,[1]!Sanaudos_kor[PASK],TRUE,[1]!Sanaudos_kor[KOR_nr],N$1)</f>
        <v>#REF!</v>
      </c>
      <c r="O61" s="248" t="e">
        <f>+SUMIFS([1]!Sanaudos_kor[Suma],[1]!Sanaudos_kor[Kodas],$AM61,[1]!Sanaudos_kor[PASK],TRUE,[1]!Sanaudos_kor[KOR_nr],O$1)</f>
        <v>#REF!</v>
      </c>
      <c r="P61" s="248" t="e">
        <f>+SUMIFS([1]!Sanaudos_kor[Suma],[1]!Sanaudos_kor[Kodas],$AM61,[1]!Sanaudos_kor[PASK],TRUE,[1]!Sanaudos_kor[KOR_nr],P$1)</f>
        <v>#REF!</v>
      </c>
      <c r="Q61" s="248" t="e">
        <f>+SUMIFS([1]!Sanaudos_kor[Suma],[1]!Sanaudos_kor[Kodas],$AM61,[1]!Sanaudos_kor[PASK],TRUE,[1]!Sanaudos_kor[KOR_nr],Q$1)</f>
        <v>#REF!</v>
      </c>
      <c r="R61" s="248" t="e">
        <f>+SUMIFS([1]!Sanaudos_kor[Suma],[1]!Sanaudos_kor[Kodas],$AM61,[1]!Sanaudos_kor[PASK],TRUE,[1]!Sanaudos_kor[KOR_nr],R$1)</f>
        <v>#REF!</v>
      </c>
      <c r="S61" s="248" t="e">
        <f>+SUMIFS([1]!Sanaudos_kor[Suma],[1]!Sanaudos_kor[Kodas],$AM61,[1]!Sanaudos_kor[PASK],TRUE,[1]!Sanaudos_kor[KOR_nr],S$1)</f>
        <v>#REF!</v>
      </c>
      <c r="T61" s="248" t="e">
        <f>+SUMIFS([1]!Sanaudos_kor[Suma],[1]!Sanaudos_kor[Kodas],$AM61,[1]!Sanaudos_kor[PASK],TRUE,[1]!Sanaudos_kor[KOR_nr],T$1)</f>
        <v>#REF!</v>
      </c>
      <c r="U61" s="248" t="e">
        <f>+SUMIFS([1]!Sanaudos_kor[Suma],[1]!Sanaudos_kor[Kodas],$AM61,[1]!Sanaudos_kor[PASK],TRUE,[1]!Sanaudos_kor[KOR_nr],U$1)</f>
        <v>#REF!</v>
      </c>
      <c r="V61" s="248" t="e">
        <f>+SUMIFS([1]!Sanaudos_kor[Suma],[1]!Sanaudos_kor[Kodas],$AM61,[1]!Sanaudos_kor[PASK],TRUE,[1]!Sanaudos_kor[KOR_nr],V$1)</f>
        <v>#REF!</v>
      </c>
      <c r="W61" s="248" t="e">
        <f>+SUMIFS([1]!Sanaudos_kor[Suma],[1]!Sanaudos_kor[Kodas],$AM61,[1]!Sanaudos_kor[PASK],TRUE,[1]!Sanaudos_kor[KOR_nr],W$1)</f>
        <v>#REF!</v>
      </c>
      <c r="X61" s="248" t="e">
        <f>+SUMIFS([1]!Sanaudos_kor[Suma],[1]!Sanaudos_kor[Kodas],$AM61,[1]!Sanaudos_kor[PASK],TRUE,[1]!Sanaudos_kor[KOR_nr],X$1)</f>
        <v>#REF!</v>
      </c>
      <c r="Y61" s="248" t="e">
        <f>+SUMIFS([1]!Sanaudos_kor[Suma],[1]!Sanaudos_kor[Kodas],$AM61,[1]!Sanaudos_kor[PASK],TRUE,[1]!Sanaudos_kor[KOR_nr],Y$1)</f>
        <v>#REF!</v>
      </c>
      <c r="Z61" s="248" t="e">
        <f>+SUMIFS([1]!Sanaudos_kor[Suma],[1]!Sanaudos_kor[Kodas],$AM61,[1]!Sanaudos_kor[PASK],TRUE,[1]!Sanaudos_kor[KOR_nr],Z$1)</f>
        <v>#REF!</v>
      </c>
      <c r="AA61" s="248" t="e">
        <f>+SUMIFS([1]!Sanaudos_kor[Suma],[1]!Sanaudos_kor[Kodas],$AM61,[1]!Sanaudos_kor[PASK],TRUE,[1]!Sanaudos_kor[KOR_nr],AA$1)</f>
        <v>#REF!</v>
      </c>
      <c r="AB61" s="248" t="e">
        <f>+SUMIFS([1]!Sanaudos_kor[Suma],[1]!Sanaudos_kor[Kodas],$AM61,[1]!Sanaudos_kor[PASK],TRUE,[1]!Sanaudos_kor[KOR_nr],AB$1)</f>
        <v>#REF!</v>
      </c>
      <c r="AC61" s="248" t="e">
        <f>+SUMIFS([1]!Sanaudos_kor[Suma],[1]!Sanaudos_kor[Kodas],$AM61,[1]!Sanaudos_kor[PASK],TRUE,[1]!Sanaudos_kor[KOR_nr],AC$1)</f>
        <v>#REF!</v>
      </c>
      <c r="AD61" s="248" t="e">
        <f>+SUMIFS([1]!Sanaudos_kor[Suma],[1]!Sanaudos_kor[Kodas],$AM61,[1]!Sanaudos_kor[PASK],TRUE,[1]!Sanaudos_kor[KOR_nr],AD$1)</f>
        <v>#REF!</v>
      </c>
      <c r="AE61" s="248" t="e">
        <f>+SUMIFS([1]!Sanaudos_kor[Suma],[1]!Sanaudos_kor[Kodas],$AM61,[1]!Sanaudos_kor[PASK],TRUE,[1]!Sanaudos_kor[KOR_nr],AE$1)</f>
        <v>#REF!</v>
      </c>
      <c r="AF61" s="248" t="e">
        <f>+SUMIFS([1]!Sanaudos_kor[Suma],[1]!Sanaudos_kor[Kodas],$AM61,[1]!Sanaudos_kor[PASK],TRUE,[1]!Sanaudos_kor[KOR_nr],AF$1)</f>
        <v>#REF!</v>
      </c>
      <c r="AG61" s="248" t="e">
        <f t="shared" si="0"/>
        <v>#REF!</v>
      </c>
      <c r="AH61" s="555"/>
      <c r="AM61" s="249" t="str">
        <f>+'[1]1.vardai'!D95</f>
        <v>NS_14NS</v>
      </c>
      <c r="AN61" s="250" t="e">
        <f>+SUMIFS('[1]7'!$E$160:$S$160,'[1]7'!$E$2:$S$2,$AM61)</f>
        <v>#VALUE!</v>
      </c>
      <c r="AO61" s="250" t="e">
        <f t="shared" si="5"/>
        <v>#REF!</v>
      </c>
      <c r="AQ61" s="250" t="e">
        <f>+SUMIFS('[1]3.4'!$F$133:$F$202,'[1]3.4'!$D$133:$D$202,$AM61,'[1]3.4'!$E$133:$E$202,"")</f>
        <v>#VALUE!</v>
      </c>
      <c r="AR61" s="250" t="e">
        <f t="shared" si="1"/>
        <v>#VALUE!</v>
      </c>
      <c r="AT61" s="244" t="str">
        <f t="array" ref="AT61">IFERROR(INDEX([1]!Sanaudos[Saskaita],MATCH(1,('[1]3.4'!$AM61=[1]!Sanaudos[Kodas])*('[1]3.4'!AT$7='[1]2.SAN'!$M$4:$M$73),0)),"")</f>
        <v/>
      </c>
      <c r="AU61" s="244" t="str">
        <f t="array" ref="AU61">IFERROR(INDEX([1]!Sanaudos[Saskaita],MATCH(1,('[1]3.4'!$AM61=[1]!Sanaudos[Kodas])*('[1]3.4'!AU$7='[1]2.SAN'!$M$4:$M$73),0)),"")</f>
        <v/>
      </c>
      <c r="AV61" s="244" t="str">
        <f t="array" ref="AV61">IFERROR(INDEX([1]!Sanaudos[Saskaita],MATCH(1,('[1]3.4'!$AM61=[1]!Sanaudos[Kodas])*('[1]3.4'!AV$7='[1]2.SAN'!$M$4:$M$73),0)),"")</f>
        <v/>
      </c>
      <c r="AW61" s="244" t="str">
        <f t="array" ref="AW61">IFERROR(INDEX([1]!Sanaudos[Saskaita],MATCH(1,('[1]3.4'!$AM61=[1]!Sanaudos[Kodas])*('[1]3.4'!AW$7='[1]2.SAN'!$M$4:$M$73),0)),"")</f>
        <v/>
      </c>
      <c r="AX61" s="244" t="str">
        <f t="array" ref="AX61">IFERROR(INDEX([1]!Sanaudos[Saskaita],MATCH(1,('[1]3.4'!$AM61=[1]!Sanaudos[Kodas])*('[1]3.4'!AX$7='[1]2.SAN'!$M$4:$M$73),0)),"")</f>
        <v/>
      </c>
      <c r="AY61" s="244" t="str">
        <f t="array" ref="AY61">IFERROR(INDEX([1]!Sanaudos[Saskaita],MATCH(1,('[1]3.4'!$AM61=[1]!Sanaudos[Kodas])*('[1]3.4'!AY$7='[1]2.SAN'!$M$4:$M$73),0)),"")</f>
        <v/>
      </c>
      <c r="AZ61" s="244" t="str">
        <f t="array" ref="AZ61">IFERROR(INDEX([1]!Sanaudos[Saskaita],MATCH(1,('[1]3.4'!$AM61=[1]!Sanaudos[Kodas])*('[1]3.4'!AZ$7='[1]2.SAN'!$M$4:$M$73),0)),"")</f>
        <v/>
      </c>
      <c r="BA61" s="244" t="str">
        <f t="array" ref="BA61">IFERROR(INDEX([1]!Sanaudos[Saskaita],MATCH(1,('[1]3.4'!$AM61=[1]!Sanaudos[Kodas])*('[1]3.4'!BA$7='[1]2.SAN'!$M$4:$M$73),0)),"")</f>
        <v/>
      </c>
      <c r="BB61" s="244" t="str">
        <f t="array" ref="BB61">IFERROR(INDEX([1]!Sanaudos[Saskaita],MATCH(1,('[1]3.4'!$AM61=[1]!Sanaudos[Kodas])*('[1]3.4'!BB$7='[1]2.SAN'!$M$4:$M$73),0)),"")</f>
        <v/>
      </c>
      <c r="BC61" s="244" t="str">
        <f t="array" ref="BC61">IFERROR(INDEX([1]!Sanaudos[Saskaita],MATCH(1,('[1]3.4'!$AM61=[1]!Sanaudos[Kodas])*('[1]3.4'!BC$7='[1]2.SAN'!$M$4:$M$73),0)),"")</f>
        <v/>
      </c>
      <c r="BD61" s="244" t="str">
        <f t="array" ref="BD61">IFERROR(INDEX([1]!Sanaudos[Saskaita],MATCH(1,('[1]3.4'!$AM61=[1]!Sanaudos[Kodas])*('[1]3.4'!BD$7='[1]2.SAN'!$M$4:$M$73),0)),"")</f>
        <v/>
      </c>
      <c r="BE61" s="244" t="str">
        <f t="array" ref="BE61">IFERROR(INDEX([1]!Sanaudos[Saskaita],MATCH(1,('[1]3.4'!$AM61=[1]!Sanaudos[Kodas])*('[1]3.4'!BE$7='[1]2.SAN'!$M$4:$M$73),0)),"")</f>
        <v/>
      </c>
      <c r="BF61" s="244" t="str">
        <f t="array" ref="BF61">IFERROR(INDEX([1]!Sanaudos[Saskaita],MATCH(1,('[1]3.4'!$AM61=[1]!Sanaudos[Kodas])*('[1]3.4'!BF$7='[1]2.SAN'!$M$4:$M$73),0)),"")</f>
        <v/>
      </c>
      <c r="BG61" s="244" t="str">
        <f t="array" ref="BG61">IFERROR(INDEX([1]!Sanaudos[Saskaita],MATCH(1,('[1]3.4'!$AM61=[1]!Sanaudos[Kodas])*('[1]3.4'!BG$7='[1]2.SAN'!$M$4:$M$73),0)),"")</f>
        <v/>
      </c>
      <c r="BH61" s="244" t="str">
        <f t="array" ref="BH61">IFERROR(INDEX([1]!Sanaudos[Saskaita],MATCH(1,('[1]3.4'!$AM61=[1]!Sanaudos[Kodas])*('[1]3.4'!BH$7='[1]2.SAN'!$M$4:$M$73),0)),"")</f>
        <v/>
      </c>
      <c r="BI61" s="244" t="str">
        <f t="array" ref="BI61">IFERROR(INDEX([1]!Sanaudos[Saskaita],MATCH(1,('[1]3.4'!$AM61=[1]!Sanaudos[Kodas])*('[1]3.4'!BI$7='[1]2.SAN'!$M$4:$M$73),0)),"")</f>
        <v/>
      </c>
      <c r="BJ61" s="244" t="str">
        <f t="array" ref="BJ61">IFERROR(INDEX([1]!Sanaudos[Saskaita],MATCH(1,('[1]3.4'!$AM61=[1]!Sanaudos[Kodas])*('[1]3.4'!BJ$7='[1]2.SAN'!$M$4:$M$73),0)),"")</f>
        <v/>
      </c>
      <c r="BK61" s="244" t="str">
        <f t="array" ref="BK61">IFERROR(INDEX([1]!Sanaudos[Saskaita],MATCH(1,('[1]3.4'!$AM61=[1]!Sanaudos[Kodas])*('[1]3.4'!BK$7='[1]2.SAN'!$M$4:$M$73),0)),"")</f>
        <v/>
      </c>
      <c r="BL61" s="244" t="str">
        <f t="array" ref="BL61">IFERROR(INDEX([1]!Sanaudos[Saskaita],MATCH(1,('[1]3.4'!$AM61=[1]!Sanaudos[Kodas])*('[1]3.4'!BL$7='[1]2.SAN'!$M$4:$M$73),0)),"")</f>
        <v/>
      </c>
      <c r="BM61" s="244" t="str">
        <f t="array" ref="BM61">IFERROR(INDEX([1]!Sanaudos[Saskaita],MATCH(1,('[1]3.4'!$AM61=[1]!Sanaudos[Kodas])*('[1]3.4'!BM$7='[1]2.SAN'!$M$4:$M$73),0)),"")</f>
        <v/>
      </c>
      <c r="BN61" s="244" t="str">
        <f t="array" ref="BN61">IFERROR(INDEX([1]!Sanaudos[Saskaita],MATCH(1,('[1]3.4'!$AM61=[1]!Sanaudos[Kodas])*('[1]3.4'!BN$7='[1]2.SAN'!$M$4:$M$73),0)),"")</f>
        <v/>
      </c>
      <c r="BO61" s="244" t="str">
        <f t="array" ref="BO61">IFERROR(INDEX([1]!Sanaudos[Saskaita],MATCH(1,('[1]3.4'!$AM61=[1]!Sanaudos[Kodas])*('[1]3.4'!BO$7='[1]2.SAN'!$M$4:$M$73),0)),"")</f>
        <v/>
      </c>
      <c r="BP61" s="244" t="str">
        <f t="array" ref="BP61">IFERROR(INDEX([1]!Sanaudos[Saskaita],MATCH(1,('[1]3.4'!$AM61=[1]!Sanaudos[Kodas])*('[1]3.4'!BP$7='[1]2.SAN'!$M$4:$M$73),0)),"")</f>
        <v/>
      </c>
      <c r="BQ61" s="244" t="str">
        <f t="array" ref="BQ61">IFERROR(INDEX([1]!Sanaudos[Saskaita],MATCH(1,('[1]3.4'!$AM61=[1]!Sanaudos[Kodas])*('[1]3.4'!BQ$7='[1]2.SAN'!$M$4:$M$73),0)),"")</f>
        <v/>
      </c>
      <c r="BR61" s="244" t="str">
        <f t="array" ref="BR61">IFERROR(INDEX([1]!Sanaudos[Saskaita],MATCH(1,('[1]3.4'!$AM61=[1]!Sanaudos[Kodas])*('[1]3.4'!BR$7='[1]2.SAN'!$M$4:$M$73),0)),"")</f>
        <v/>
      </c>
      <c r="BS61" s="244" t="str">
        <f t="array" ref="BS61">IFERROR(INDEX([1]!Sanaudos[Saskaita],MATCH(1,('[1]3.4'!$AM61=[1]!Sanaudos[Kodas])*('[1]3.4'!BS$7='[1]2.SAN'!$M$4:$M$73),0)),"")</f>
        <v/>
      </c>
      <c r="BT61" s="244" t="str">
        <f t="array" ref="BT61">IFERROR(INDEX([1]!Sanaudos[Saskaita],MATCH(1,('[1]3.4'!$AM61=[1]!Sanaudos[Kodas])*('[1]3.4'!BT$7='[1]2.SAN'!$M$4:$M$73),0)),"")</f>
        <v/>
      </c>
      <c r="BU61" s="244" t="str">
        <f t="array" ref="BU61">IFERROR(INDEX([1]!Sanaudos[Saskaita],MATCH(1,('[1]3.4'!$AM61=[1]!Sanaudos[Kodas])*('[1]3.4'!BU$7='[1]2.SAN'!$M$4:$M$73),0)),"")</f>
        <v/>
      </c>
      <c r="BV61" s="244" t="str">
        <f t="array" ref="BV61">IFERROR(INDEX([1]!Sanaudos[Saskaita],MATCH(1,('[1]3.4'!$AM61=[1]!Sanaudos[Kodas])*('[1]3.4'!BV$7='[1]2.SAN'!$M$4:$M$73),0)),"")</f>
        <v/>
      </c>
      <c r="BW61" s="244" t="str">
        <f t="array" ref="BW61">IFERROR(INDEX([1]!Sanaudos[Saskaita],MATCH(1,('[1]3.4'!$AM61=[1]!Sanaudos[Kodas])*('[1]3.4'!BW$7='[1]2.SAN'!$M$4:$M$73),0)),"")</f>
        <v/>
      </c>
      <c r="BX61" s="244" t="str">
        <f t="array" ref="BX61">IFERROR(INDEX([1]!Sanaudos[Saskaita],MATCH(1,('[1]3.4'!$AM61=[1]!Sanaudos[Kodas])*('[1]3.4'!BX$7='[1]2.SAN'!$M$4:$M$73),0)),"")</f>
        <v/>
      </c>
      <c r="BY61" s="244" t="str">
        <f t="array" ref="BY61">IFERROR(INDEX([1]!Sanaudos[Saskaita],MATCH(1,('[1]3.4'!$AM61=[1]!Sanaudos[Kodas])*('[1]3.4'!BY$7='[1]2.SAN'!$M$4:$M$73),0)),"")</f>
        <v/>
      </c>
      <c r="BZ61" s="244" t="str">
        <f t="array" ref="BZ61">IFERROR(INDEX([1]!Sanaudos[Saskaita],MATCH(1,('[1]3.4'!$AM61=[1]!Sanaudos[Kodas])*('[1]3.4'!BZ$7='[1]2.SAN'!$M$4:$M$73),0)),"")</f>
        <v/>
      </c>
      <c r="CA61" s="244" t="str">
        <f t="array" ref="CA61">IFERROR(INDEX([1]!Sanaudos[Saskaita],MATCH(1,('[1]3.4'!$AM61=[1]!Sanaudos[Kodas])*('[1]3.4'!CA$7='[1]2.SAN'!$M$4:$M$73),0)),"")</f>
        <v/>
      </c>
      <c r="CB61" s="244" t="str">
        <f t="array" ref="CB61">IFERROR(INDEX([1]!Sanaudos[Saskaita],MATCH(1,('[1]3.4'!$AM61=[1]!Sanaudos[Kodas])*('[1]3.4'!CB$7='[1]2.SAN'!$M$4:$M$73),0)),"")</f>
        <v/>
      </c>
      <c r="CC61" s="244" t="str">
        <f t="array" ref="CC61">IFERROR(INDEX([1]!Sanaudos[Saskaita],MATCH(1,('[1]3.4'!$AM61=[1]!Sanaudos[Kodas])*('[1]3.4'!CC$7='[1]2.SAN'!$M$4:$M$73),0)),"")</f>
        <v/>
      </c>
      <c r="CD61" s="244" t="str">
        <f t="array" ref="CD61">IFERROR(INDEX([1]!Sanaudos[Saskaita],MATCH(1,('[1]3.4'!$AM61=[1]!Sanaudos[Kodas])*('[1]3.4'!CD$7='[1]2.SAN'!$M$4:$M$73),0)),"")</f>
        <v/>
      </c>
      <c r="CE61" s="244" t="str">
        <f t="array" ref="CE61">IFERROR(INDEX([1]!Sanaudos[Saskaita],MATCH(1,('[1]3.4'!$AM61=[1]!Sanaudos[Kodas])*('[1]3.4'!CE$7='[1]2.SAN'!$M$4:$M$73),0)),"")</f>
        <v/>
      </c>
      <c r="CF61" s="244" t="str">
        <f t="array" ref="CF61">IFERROR(INDEX([1]!Sanaudos[Saskaita],MATCH(1,('[1]3.4'!$AM61=[1]!Sanaudos[Kodas])*('[1]3.4'!CF$7='[1]2.SAN'!$M$4:$M$73),0)),"")</f>
        <v/>
      </c>
      <c r="CG61" s="244" t="str">
        <f t="array" ref="CG61">IFERROR(INDEX([1]!Sanaudos[Saskaita],MATCH(1,('[1]3.4'!$AM61=[1]!Sanaudos[Kodas])*('[1]3.4'!CG$7='[1]2.SAN'!$M$4:$M$73),0)),"")</f>
        <v/>
      </c>
      <c r="CH61" s="244" t="str">
        <f t="array" ref="CH61">IFERROR(INDEX([1]!Sanaudos[Saskaita],MATCH(1,('[1]3.4'!$AM61=[1]!Sanaudos[Kodas])*('[1]3.4'!CH$7='[1]2.SAN'!$M$4:$M$73),0)),"")</f>
        <v/>
      </c>
      <c r="CI61" s="244" t="str">
        <f t="array" ref="CI61">IFERROR(INDEX([1]!Sanaudos[Saskaita],MATCH(1,('[1]3.4'!$AM61=[1]!Sanaudos[Kodas])*('[1]3.4'!CI$7='[1]2.SAN'!$M$4:$M$73),0)),"")</f>
        <v/>
      </c>
      <c r="CJ61" s="244" t="str">
        <f t="array" ref="CJ61">IFERROR(INDEX([1]!Sanaudos[Saskaita],MATCH(1,('[1]3.4'!$AM61=[1]!Sanaudos[Kodas])*('[1]3.4'!CJ$7='[1]2.SAN'!$M$4:$M$73),0)),"")</f>
        <v/>
      </c>
      <c r="CK61" s="244" t="str">
        <f t="array" ref="CK61">IFERROR(INDEX([1]!Sanaudos[Saskaita],MATCH(1,('[1]3.4'!$AM61=[1]!Sanaudos[Kodas])*('[1]3.4'!CK$7='[1]2.SAN'!$M$4:$M$73),0)),"")</f>
        <v/>
      </c>
      <c r="CL61" s="244" t="str">
        <f t="array" ref="CL61">IFERROR(INDEX([1]!Sanaudos[Saskaita],MATCH(1,('[1]3.4'!$AM61=[1]!Sanaudos[Kodas])*('[1]3.4'!CL$7='[1]2.SAN'!$M$4:$M$73),0)),"")</f>
        <v/>
      </c>
      <c r="CM61" s="244" t="str">
        <f t="array" ref="CM61">IFERROR(INDEX([1]!Sanaudos[Saskaita],MATCH(1,('[1]3.4'!$AM61=[1]!Sanaudos[Kodas])*('[1]3.4'!CM$7='[1]2.SAN'!$M$4:$M$73),0)),"")</f>
        <v/>
      </c>
      <c r="CN61" s="244" t="str">
        <f t="array" ref="CN61">IFERROR(INDEX([1]!Sanaudos[Saskaita],MATCH(1,('[1]3.4'!$AM61=[1]!Sanaudos[Kodas])*('[1]3.4'!CN$7='[1]2.SAN'!$M$4:$M$73),0)),"")</f>
        <v/>
      </c>
      <c r="CO61" s="244" t="str">
        <f t="array" ref="CO61">IFERROR(INDEX([1]!Sanaudos[Saskaita],MATCH(1,('[1]3.4'!$AM61=[1]!Sanaudos[Kodas])*('[1]3.4'!CO$7='[1]2.SAN'!$M$4:$M$73),0)),"")</f>
        <v/>
      </c>
      <c r="CP61" s="244" t="str">
        <f t="array" ref="CP61">IFERROR(INDEX([1]!Sanaudos[Saskaita],MATCH(1,('[1]3.4'!$AM61=[1]!Sanaudos[Kodas])*('[1]3.4'!CP$7='[1]2.SAN'!$M$4:$M$73),0)),"")</f>
        <v/>
      </c>
      <c r="CQ61" s="244" t="str">
        <f t="array" ref="CQ61">IFERROR(INDEX([1]!Sanaudos[Saskaita],MATCH(1,('[1]3.4'!$AM61=[1]!Sanaudos[Kodas])*('[1]3.4'!CQ$7='[1]2.SAN'!$M$4:$M$73),0)),"")</f>
        <v/>
      </c>
      <c r="CR61" s="244" t="str">
        <f t="array" ref="CR61">IFERROR(INDEX([1]!Sanaudos[Saskaita],MATCH(1,('[1]3.4'!$AM61=[1]!Sanaudos[Kodas])*('[1]3.4'!CR$7='[1]2.SAN'!$M$4:$M$73),0)),"")</f>
        <v/>
      </c>
      <c r="CS61" s="244" t="str">
        <f t="array" ref="CS61">IFERROR(INDEX([1]!Sanaudos[Saskaita],MATCH(1,('[1]3.4'!$AM61=[1]!Sanaudos[Kodas])*('[1]3.4'!CS$7='[1]2.SAN'!$M$4:$M$73),0)),"")</f>
        <v/>
      </c>
      <c r="CT61" s="244" t="str">
        <f t="array" ref="CT61">IFERROR(INDEX([1]!Sanaudos[Saskaita],MATCH(1,('[1]3.4'!$AM61=[1]!Sanaudos[Kodas])*('[1]3.4'!CT$7='[1]2.SAN'!$M$4:$M$73),0)),"")</f>
        <v/>
      </c>
      <c r="CU61" s="244" t="str">
        <f t="array" ref="CU61">IFERROR(INDEX([1]!Sanaudos[Saskaita],MATCH(1,('[1]3.4'!$AM61=[1]!Sanaudos[Kodas])*('[1]3.4'!CU$7='[1]2.SAN'!$M$4:$M$73),0)),"")</f>
        <v/>
      </c>
      <c r="CV61" s="244" t="str">
        <f t="array" ref="CV61">IFERROR(INDEX([1]!Sanaudos[Saskaita],MATCH(1,('[1]3.4'!$AM61=[1]!Sanaudos[Kodas])*('[1]3.4'!CV$7='[1]2.SAN'!$M$4:$M$73),0)),"")</f>
        <v/>
      </c>
      <c r="CW61" s="244" t="str">
        <f t="array" ref="CW61">IFERROR(INDEX([1]!Sanaudos[Saskaita],MATCH(1,('[1]3.4'!$AM61=[1]!Sanaudos[Kodas])*('[1]3.4'!CW$7='[1]2.SAN'!$M$4:$M$73),0)),"")</f>
        <v/>
      </c>
      <c r="CX61" s="244" t="str">
        <f t="array" ref="CX61">IFERROR(INDEX([1]!Sanaudos[Saskaita],MATCH(1,('[1]3.4'!$AM61=[1]!Sanaudos[Kodas])*('[1]3.4'!CX$7='[1]2.SAN'!$M$4:$M$73),0)),"")</f>
        <v/>
      </c>
      <c r="CY61" s="244" t="str">
        <f t="array" ref="CY61">IFERROR(INDEX([1]!Sanaudos[Saskaita],MATCH(1,('[1]3.4'!$AM61=[1]!Sanaudos[Kodas])*('[1]3.4'!CY$7='[1]2.SAN'!$M$4:$M$73),0)),"")</f>
        <v/>
      </c>
      <c r="CZ61" s="244" t="str">
        <f t="array" ref="CZ61">IFERROR(INDEX([1]!Sanaudos[Saskaita],MATCH(1,('[1]3.4'!$AM61=[1]!Sanaudos[Kodas])*('[1]3.4'!CZ$7='[1]2.SAN'!$M$4:$M$73),0)),"")</f>
        <v/>
      </c>
      <c r="DA61" s="244" t="str">
        <f t="array" ref="DA61">IFERROR(INDEX([1]!Sanaudos[Saskaita],MATCH(1,('[1]3.4'!$AM61=[1]!Sanaudos[Kodas])*('[1]3.4'!DA$7='[1]2.SAN'!$M$4:$M$73),0)),"")</f>
        <v/>
      </c>
      <c r="DB61" s="244" t="str">
        <f t="array" ref="DB61">IFERROR(INDEX([1]!Sanaudos[Saskaita],MATCH(1,('[1]3.4'!$AM61=[1]!Sanaudos[Kodas])*('[1]3.4'!DB$7='[1]2.SAN'!$M$4:$M$73),0)),"")</f>
        <v/>
      </c>
      <c r="DC61" s="244" t="str">
        <f t="array" ref="DC61">IFERROR(INDEX([1]!Sanaudos[Saskaita],MATCH(1,('[1]3.4'!$AM61=[1]!Sanaudos[Kodas])*('[1]3.4'!DC$7='[1]2.SAN'!$M$4:$M$73),0)),"")</f>
        <v/>
      </c>
      <c r="DD61" s="244" t="str">
        <f t="array" ref="DD61">IFERROR(INDEX([1]!Sanaudos[Saskaita],MATCH(1,('[1]3.4'!$AM61=[1]!Sanaudos[Kodas])*('[1]3.4'!DD$7='[1]2.SAN'!$M$4:$M$73),0)),"")</f>
        <v/>
      </c>
      <c r="DE61" s="244" t="str">
        <f t="array" ref="DE61">IFERROR(INDEX([1]!Sanaudos[Saskaita],MATCH(1,('[1]3.4'!$AM61=[1]!Sanaudos[Kodas])*('[1]3.4'!DE$7='[1]2.SAN'!$M$4:$M$73),0)),"")</f>
        <v/>
      </c>
      <c r="DF61" s="244" t="str">
        <f t="array" ref="DF61">IFERROR(INDEX([1]!Sanaudos[Saskaita],MATCH(1,('[1]3.4'!$AM61=[1]!Sanaudos[Kodas])*('[1]3.4'!DF$7='[1]2.SAN'!$M$4:$M$73),0)),"")</f>
        <v/>
      </c>
      <c r="DG61" s="244" t="str">
        <f t="array" ref="DG61">IFERROR(INDEX([1]!Sanaudos[Saskaita],MATCH(1,('[1]3.4'!$AM61=[1]!Sanaudos[Kodas])*('[1]3.4'!DG$7='[1]2.SAN'!$M$4:$M$73),0)),"")</f>
        <v/>
      </c>
      <c r="DH61" s="244" t="str">
        <f t="array" ref="DH61">IFERROR(INDEX([1]!Sanaudos[Saskaita],MATCH(1,('[1]3.4'!$AM61=[1]!Sanaudos[Kodas])*('[1]3.4'!DH$7='[1]2.SAN'!$M$4:$M$73),0)),"")</f>
        <v/>
      </c>
      <c r="DI61" s="244" t="str">
        <f t="array" ref="DI61">IFERROR(INDEX([1]!Sanaudos[Saskaita],MATCH(1,('[1]3.4'!$AM61=[1]!Sanaudos[Kodas])*('[1]3.4'!DI$7='[1]2.SAN'!$M$4:$M$73),0)),"")</f>
        <v/>
      </c>
      <c r="DJ61" s="244" t="str">
        <f t="array" ref="DJ61">IFERROR(INDEX([1]!Sanaudos[Saskaita],MATCH(1,('[1]3.4'!$AM61=[1]!Sanaudos[Kodas])*('[1]3.4'!DJ$7='[1]2.SAN'!$M$4:$M$73),0)),"")</f>
        <v/>
      </c>
      <c r="DK61" s="244" t="str">
        <f t="array" ref="DK61">IFERROR(INDEX([1]!Sanaudos[Saskaita],MATCH(1,('[1]3.4'!$AM61=[1]!Sanaudos[Kodas])*('[1]3.4'!DK$7='[1]2.SAN'!$M$4:$M$73),0)),"")</f>
        <v/>
      </c>
      <c r="DL61" s="244" t="str">
        <f t="array" ref="DL61">IFERROR(INDEX([1]!Sanaudos[Saskaita],MATCH(1,('[1]3.4'!$AM61=[1]!Sanaudos[Kodas])*('[1]3.4'!DL$7='[1]2.SAN'!$M$4:$M$73),0)),"")</f>
        <v/>
      </c>
      <c r="DM61" s="244" t="str">
        <f t="array" ref="DM61">IFERROR(INDEX([1]!Sanaudos[Saskaita],MATCH(1,('[1]3.4'!$AM61=[1]!Sanaudos[Kodas])*('[1]3.4'!DM$7='[1]2.SAN'!$M$4:$M$73),0)),"")</f>
        <v/>
      </c>
      <c r="DN61" s="244" t="str">
        <f t="array" ref="DN61">IFERROR(INDEX([1]!Sanaudos[Saskaita],MATCH(1,('[1]3.4'!$AM61=[1]!Sanaudos[Kodas])*('[1]3.4'!DN$7='[1]2.SAN'!$M$4:$M$73),0)),"")</f>
        <v/>
      </c>
      <c r="DO61" s="244" t="str">
        <f t="array" ref="DO61">IFERROR(INDEX([1]!Sanaudos[Saskaita],MATCH(1,('[1]3.4'!$AM61=[1]!Sanaudos[Kodas])*('[1]3.4'!DO$7='[1]2.SAN'!$M$4:$M$73),0)),"")</f>
        <v/>
      </c>
      <c r="DP61" s="244" t="str">
        <f t="array" ref="DP61">IFERROR(INDEX([1]!Sanaudos[Saskaita],MATCH(1,('[1]3.4'!$AM61=[1]!Sanaudos[Kodas])*('[1]3.4'!DP$7='[1]2.SAN'!$M$4:$M$73),0)),"")</f>
        <v/>
      </c>
      <c r="DQ61" s="244" t="str">
        <f t="array" ref="DQ61">IFERROR(INDEX([1]!Sanaudos[Saskaita],MATCH(1,('[1]3.4'!$AM61=[1]!Sanaudos[Kodas])*('[1]3.4'!DQ$7='[1]2.SAN'!$M$4:$M$73),0)),"")</f>
        <v/>
      </c>
      <c r="DR61" s="244" t="str">
        <f t="array" ref="DR61">IFERROR(INDEX([1]!Sanaudos[Saskaita],MATCH(1,('[1]3.4'!$AM61=[1]!Sanaudos[Kodas])*('[1]3.4'!DR$7='[1]2.SAN'!$M$4:$M$73),0)),"")</f>
        <v/>
      </c>
      <c r="DS61" s="244" t="str">
        <f t="array" ref="DS61">IFERROR(INDEX([1]!Sanaudos[Saskaita],MATCH(1,('[1]3.4'!$AM61=[1]!Sanaudos[Kodas])*('[1]3.4'!DS$7='[1]2.SAN'!$M$4:$M$73),0)),"")</f>
        <v/>
      </c>
      <c r="DT61" s="244" t="str">
        <f t="array" ref="DT61">IFERROR(INDEX([1]!Sanaudos[Saskaita],MATCH(1,('[1]3.4'!$AM61=[1]!Sanaudos[Kodas])*('[1]3.4'!DT$7='[1]2.SAN'!$M$4:$M$73),0)),"")</f>
        <v/>
      </c>
      <c r="DU61" s="244" t="str">
        <f t="array" ref="DU61">IFERROR(INDEX([1]!Sanaudos[Saskaita],MATCH(1,('[1]3.4'!$AM61=[1]!Sanaudos[Kodas])*('[1]3.4'!DU$7='[1]2.SAN'!$M$4:$M$73),0)),"")</f>
        <v/>
      </c>
      <c r="DV61" s="244" t="str">
        <f t="array" ref="DV61">IFERROR(INDEX([1]!Sanaudos[Saskaita],MATCH(1,('[1]3.4'!$AM61=[1]!Sanaudos[Kodas])*('[1]3.4'!DV$7='[1]2.SAN'!$M$4:$M$73),0)),"")</f>
        <v/>
      </c>
      <c r="DW61" s="244" t="str">
        <f t="array" ref="DW61">IFERROR(INDEX([1]!Sanaudos[Saskaita],MATCH(1,('[1]3.4'!$AM61=[1]!Sanaudos[Kodas])*('[1]3.4'!DW$7='[1]2.SAN'!$M$4:$M$73),0)),"")</f>
        <v/>
      </c>
      <c r="DX61" s="244" t="str">
        <f t="array" ref="DX61">IFERROR(INDEX([1]!Sanaudos[Saskaita],MATCH(1,('[1]3.4'!$AM61=[1]!Sanaudos[Kodas])*('[1]3.4'!DX$7='[1]2.SAN'!$M$4:$M$73),0)),"")</f>
        <v/>
      </c>
      <c r="DY61" s="244" t="str">
        <f t="array" ref="DY61">IFERROR(INDEX([1]!Sanaudos[Saskaita],MATCH(1,('[1]3.4'!$AM61=[1]!Sanaudos[Kodas])*('[1]3.4'!DY$7='[1]2.SAN'!$M$4:$M$73),0)),"")</f>
        <v/>
      </c>
      <c r="DZ61" s="244" t="str">
        <f t="array" ref="DZ61">IFERROR(INDEX([1]!Sanaudos[Saskaita],MATCH(1,('[1]3.4'!$AM61=[1]!Sanaudos[Kodas])*('[1]3.4'!DZ$7='[1]2.SAN'!$M$4:$M$73),0)),"")</f>
        <v/>
      </c>
      <c r="EA61" s="244" t="str">
        <f t="array" ref="EA61">IFERROR(INDEX([1]!Sanaudos[Saskaita],MATCH(1,('[1]3.4'!$AM61=[1]!Sanaudos[Kodas])*('[1]3.4'!EA$7='[1]2.SAN'!$M$4:$M$73),0)),"")</f>
        <v/>
      </c>
      <c r="EB61" s="244" t="str">
        <f t="array" ref="EB61">IFERROR(INDEX([1]!Sanaudos[Saskaita],MATCH(1,('[1]3.4'!$AM61=[1]!Sanaudos[Kodas])*('[1]3.4'!EB$7='[1]2.SAN'!$M$4:$M$73),0)),"")</f>
        <v/>
      </c>
      <c r="EC61" s="244" t="str">
        <f t="array" ref="EC61">IFERROR(INDEX([1]!Sanaudos[Saskaita],MATCH(1,('[1]3.4'!$AM61=[1]!Sanaudos[Kodas])*('[1]3.4'!EC$7='[1]2.SAN'!$M$4:$M$73),0)),"")</f>
        <v/>
      </c>
      <c r="ED61" s="244" t="str">
        <f t="array" ref="ED61">IFERROR(INDEX([1]!Sanaudos[Saskaita],MATCH(1,('[1]3.4'!$AM61=[1]!Sanaudos[Kodas])*('[1]3.4'!ED$7='[1]2.SAN'!$M$4:$M$73),0)),"")</f>
        <v/>
      </c>
      <c r="EE61" s="244" t="str">
        <f t="array" ref="EE61">IFERROR(INDEX([1]!Sanaudos[Saskaita],MATCH(1,('[1]3.4'!$AM61=[1]!Sanaudos[Kodas])*('[1]3.4'!EE$7='[1]2.SAN'!$M$4:$M$73),0)),"")</f>
        <v/>
      </c>
      <c r="EF61" s="244" t="str">
        <f t="array" ref="EF61">IFERROR(INDEX([1]!Sanaudos[Saskaita],MATCH(1,('[1]3.4'!$AM61=[1]!Sanaudos[Kodas])*('[1]3.4'!EF$7='[1]2.SAN'!$M$4:$M$73),0)),"")</f>
        <v/>
      </c>
      <c r="EG61" s="244" t="str">
        <f t="array" ref="EG61">IFERROR(INDEX([1]!Sanaudos[Saskaita],MATCH(1,('[1]3.4'!$AM61=[1]!Sanaudos[Kodas])*('[1]3.4'!EG$7='[1]2.SAN'!$M$4:$M$73),0)),"")</f>
        <v/>
      </c>
      <c r="EH61" s="244" t="str">
        <f t="array" ref="EH61">IFERROR(INDEX([1]!Sanaudos[Saskaita],MATCH(1,('[1]3.4'!$AM61=[1]!Sanaudos[Kodas])*('[1]3.4'!EH$7='[1]2.SAN'!$M$4:$M$73),0)),"")</f>
        <v/>
      </c>
      <c r="EI61" s="244" t="str">
        <f t="array" ref="EI61">IFERROR(INDEX([1]!Sanaudos[Saskaita],MATCH(1,('[1]3.4'!$AM61=[1]!Sanaudos[Kodas])*('[1]3.4'!EI$7='[1]2.SAN'!$M$4:$M$73),0)),"")</f>
        <v/>
      </c>
      <c r="EJ61" s="244" t="str">
        <f t="array" ref="EJ61">IFERROR(INDEX([1]!Sanaudos[Saskaita],MATCH(1,('[1]3.4'!$AM61=[1]!Sanaudos[Kodas])*('[1]3.4'!EJ$7='[1]2.SAN'!$M$4:$M$73),0)),"")</f>
        <v/>
      </c>
      <c r="EK61" s="244" t="str">
        <f t="array" ref="EK61">IFERROR(INDEX([1]!Sanaudos[Saskaita],MATCH(1,('[1]3.4'!$AM61=[1]!Sanaudos[Kodas])*('[1]3.4'!EK$7='[1]2.SAN'!$M$4:$M$73),0)),"")</f>
        <v/>
      </c>
      <c r="EL61" s="244" t="str">
        <f t="array" ref="EL61">IFERROR(INDEX([1]!Sanaudos[Saskaita],MATCH(1,('[1]3.4'!$AM61=[1]!Sanaudos[Kodas])*('[1]3.4'!EL$7='[1]2.SAN'!$M$4:$M$73),0)),"")</f>
        <v/>
      </c>
      <c r="EM61" s="244" t="str">
        <f t="array" ref="EM61">IFERROR(INDEX([1]!Sanaudos[Saskaita],MATCH(1,('[1]3.4'!$AM61=[1]!Sanaudos[Kodas])*('[1]3.4'!EM$7='[1]2.SAN'!$M$4:$M$73),0)),"")</f>
        <v/>
      </c>
      <c r="EN61" s="244" t="str">
        <f t="array" ref="EN61">IFERROR(INDEX([1]!Sanaudos[Saskaita],MATCH(1,('[1]3.4'!$AM61=[1]!Sanaudos[Kodas])*('[1]3.4'!EN$7='[1]2.SAN'!$M$4:$M$73),0)),"")</f>
        <v/>
      </c>
      <c r="EO61" s="244" t="str">
        <f t="array" ref="EO61">IFERROR(INDEX([1]!Sanaudos[Saskaita],MATCH(1,('[1]3.4'!$AM61=[1]!Sanaudos[Kodas])*('[1]3.4'!EO$7='[1]2.SAN'!$M$4:$M$73),0)),"")</f>
        <v/>
      </c>
      <c r="EP61" s="244" t="str">
        <f t="array" ref="EP61">IFERROR(INDEX([1]!Sanaudos[Saskaita],MATCH(1,('[1]3.4'!$AM61=[1]!Sanaudos[Kodas])*('[1]3.4'!EP$7='[1]2.SAN'!$M$4:$M$73),0)),"")</f>
        <v/>
      </c>
      <c r="EQ61" s="244" t="str">
        <f t="array" ref="EQ61">IFERROR(INDEX([1]!Sanaudos[Saskaita],MATCH(1,('[1]3.4'!$AM61=[1]!Sanaudos[Kodas])*('[1]3.4'!EQ$7='[1]2.SAN'!$M$4:$M$73),0)),"")</f>
        <v/>
      </c>
      <c r="ER61" s="244" t="str">
        <f t="array" ref="ER61">IFERROR(INDEX([1]!Sanaudos[Saskaita],MATCH(1,('[1]3.4'!$AM61=[1]!Sanaudos[Kodas])*('[1]3.4'!ER$7='[1]2.SAN'!$M$4:$M$73),0)),"")</f>
        <v/>
      </c>
      <c r="ES61" s="244" t="str">
        <f t="array" ref="ES61">IFERROR(INDEX([1]!Sanaudos[Saskaita],MATCH(1,('[1]3.4'!$AM61=[1]!Sanaudos[Kodas])*('[1]3.4'!ES$7='[1]2.SAN'!$M$4:$M$73),0)),"")</f>
        <v/>
      </c>
      <c r="ET61" s="244" t="str">
        <f t="array" ref="ET61">IFERROR(INDEX([1]!Sanaudos[Saskaita],MATCH(1,('[1]3.4'!$AM61=[1]!Sanaudos[Kodas])*('[1]3.4'!ET$7='[1]2.SAN'!$M$4:$M$73),0)),"")</f>
        <v/>
      </c>
      <c r="EU61" s="244" t="str">
        <f t="array" ref="EU61">IFERROR(INDEX([1]!Sanaudos[Saskaita],MATCH(1,('[1]3.4'!$AM61=[1]!Sanaudos[Kodas])*('[1]3.4'!EU$7='[1]2.SAN'!$M$4:$M$73),0)),"")</f>
        <v/>
      </c>
      <c r="EV61" s="244" t="str">
        <f t="array" ref="EV61">IFERROR(INDEX([1]!Sanaudos[Saskaita],MATCH(1,('[1]3.4'!$AM61=[1]!Sanaudos[Kodas])*('[1]3.4'!EV$7='[1]2.SAN'!$M$4:$M$73),0)),"")</f>
        <v/>
      </c>
      <c r="EW61" s="244" t="str">
        <f t="array" ref="EW61">IFERROR(INDEX([1]!Sanaudos[Saskaita],MATCH(1,('[1]3.4'!$AM61=[1]!Sanaudos[Kodas])*('[1]3.4'!EW$7='[1]2.SAN'!$M$4:$M$73),0)),"")</f>
        <v/>
      </c>
      <c r="EX61" s="244" t="str">
        <f t="array" ref="EX61">IFERROR(INDEX([1]!Sanaudos[Saskaita],MATCH(1,('[1]3.4'!$AM61=[1]!Sanaudos[Kodas])*('[1]3.4'!EX$7='[1]2.SAN'!$M$4:$M$73),0)),"")</f>
        <v/>
      </c>
      <c r="EY61" s="244" t="str">
        <f t="array" ref="EY61">IFERROR(INDEX([1]!Sanaudos[Saskaita],MATCH(1,('[1]3.4'!$AM61=[1]!Sanaudos[Kodas])*('[1]3.4'!EY$7='[1]2.SAN'!$M$4:$M$73),0)),"")</f>
        <v/>
      </c>
      <c r="EZ61" s="244" t="str">
        <f t="array" ref="EZ61">IFERROR(INDEX([1]!Sanaudos[Saskaita],MATCH(1,('[1]3.4'!$AM61=[1]!Sanaudos[Kodas])*('[1]3.4'!EZ$7='[1]2.SAN'!$M$4:$M$73),0)),"")</f>
        <v/>
      </c>
      <c r="FA61" s="244" t="str">
        <f t="array" ref="FA61">IFERROR(INDEX([1]!Sanaudos[Saskaita],MATCH(1,('[1]3.4'!$AM61=[1]!Sanaudos[Kodas])*('[1]3.4'!FA$7='[1]2.SAN'!$M$4:$M$73),0)),"")</f>
        <v/>
      </c>
      <c r="FB61" s="244" t="str">
        <f t="array" ref="FB61">IFERROR(INDEX([1]!Sanaudos[Saskaita],MATCH(1,('[1]3.4'!$AM61=[1]!Sanaudos[Kodas])*('[1]3.4'!FB$7='[1]2.SAN'!$M$4:$M$73),0)),"")</f>
        <v/>
      </c>
      <c r="FC61" s="244" t="str">
        <f t="array" ref="FC61">IFERROR(INDEX([1]!Sanaudos[Saskaita],MATCH(1,('[1]3.4'!$AM61=[1]!Sanaudos[Kodas])*('[1]3.4'!FC$7='[1]2.SAN'!$M$4:$M$73),0)),"")</f>
        <v/>
      </c>
      <c r="FD61" s="244" t="str">
        <f t="array" ref="FD61">IFERROR(INDEX([1]!Sanaudos[Saskaita],MATCH(1,('[1]3.4'!$AM61=[1]!Sanaudos[Kodas])*('[1]3.4'!FD$7='[1]2.SAN'!$M$4:$M$73),0)),"")</f>
        <v/>
      </c>
      <c r="FE61" s="244" t="str">
        <f t="array" ref="FE61">IFERROR(INDEX([1]!Sanaudos[Saskaita],MATCH(1,('[1]3.4'!$AM61=[1]!Sanaudos[Kodas])*('[1]3.4'!FE$7='[1]2.SAN'!$M$4:$M$73),0)),"")</f>
        <v/>
      </c>
      <c r="FF61" s="244" t="str">
        <f t="array" ref="FF61">IFERROR(INDEX([1]!Sanaudos[Saskaita],MATCH(1,('[1]3.4'!$AM61=[1]!Sanaudos[Kodas])*('[1]3.4'!FF$7='[1]2.SAN'!$M$4:$M$73),0)),"")</f>
        <v/>
      </c>
      <c r="FG61" s="244" t="str">
        <f t="array" ref="FG61">IFERROR(INDEX([1]!Sanaudos[Saskaita],MATCH(1,('[1]3.4'!$AM61=[1]!Sanaudos[Kodas])*('[1]3.4'!FG$7='[1]2.SAN'!$M$4:$M$73),0)),"")</f>
        <v/>
      </c>
      <c r="FH61" s="244" t="str">
        <f t="array" ref="FH61">IFERROR(INDEX([1]!Sanaudos[Saskaita],MATCH(1,('[1]3.4'!$AM61=[1]!Sanaudos[Kodas])*('[1]3.4'!FH$7='[1]2.SAN'!$M$4:$M$73),0)),"")</f>
        <v/>
      </c>
      <c r="FI61" s="244" t="str">
        <f t="array" ref="FI61">IFERROR(INDEX([1]!Sanaudos[Saskaita],MATCH(1,('[1]3.4'!$AM61=[1]!Sanaudos[Kodas])*('[1]3.4'!FI$7='[1]2.SAN'!$M$4:$M$73),0)),"")</f>
        <v/>
      </c>
      <c r="FJ61" s="244" t="str">
        <f t="array" ref="FJ61">IFERROR(INDEX([1]!Sanaudos[Saskaita],MATCH(1,('[1]3.4'!$AM61=[1]!Sanaudos[Kodas])*('[1]3.4'!FJ$7='[1]2.SAN'!$M$4:$M$73),0)),"")</f>
        <v/>
      </c>
      <c r="FK61" s="244" t="str">
        <f t="array" ref="FK61">IFERROR(INDEX([1]!Sanaudos[Saskaita],MATCH(1,('[1]3.4'!$AM61=[1]!Sanaudos[Kodas])*('[1]3.4'!FK$7='[1]2.SAN'!$M$4:$M$73),0)),"")</f>
        <v/>
      </c>
      <c r="FL61" s="244" t="str">
        <f t="array" ref="FL61">IFERROR(INDEX([1]!Sanaudos[Saskaita],MATCH(1,('[1]3.4'!$AM61=[1]!Sanaudos[Kodas])*('[1]3.4'!FL$7='[1]2.SAN'!$M$4:$M$73),0)),"")</f>
        <v/>
      </c>
      <c r="FM61" s="244" t="str">
        <f t="array" ref="FM61">IFERROR(INDEX([1]!Sanaudos[Saskaita],MATCH(1,('[1]3.4'!$AM61=[1]!Sanaudos[Kodas])*('[1]3.4'!FM$7='[1]2.SAN'!$M$4:$M$73),0)),"")</f>
        <v/>
      </c>
      <c r="FN61" s="244" t="str">
        <f t="array" ref="FN61">IFERROR(INDEX([1]!Sanaudos[Saskaita],MATCH(1,('[1]3.4'!$AM61=[1]!Sanaudos[Kodas])*('[1]3.4'!FN$7='[1]2.SAN'!$M$4:$M$73),0)),"")</f>
        <v/>
      </c>
      <c r="FO61" s="244" t="str">
        <f t="array" ref="FO61">IFERROR(INDEX([1]!Sanaudos[Saskaita],MATCH(1,('[1]3.4'!$AM61=[1]!Sanaudos[Kodas])*('[1]3.4'!FO$7='[1]2.SAN'!$M$4:$M$73),0)),"")</f>
        <v/>
      </c>
      <c r="FP61" s="244" t="str">
        <f t="array" ref="FP61">IFERROR(INDEX([1]!Sanaudos[Saskaita],MATCH(1,('[1]3.4'!$AM61=[1]!Sanaudos[Kodas])*('[1]3.4'!FP$7='[1]2.SAN'!$M$4:$M$73),0)),"")</f>
        <v/>
      </c>
      <c r="FQ61" s="244" t="str">
        <f t="array" ref="FQ61">IFERROR(INDEX([1]!Sanaudos[Saskaita],MATCH(1,('[1]3.4'!$AM61=[1]!Sanaudos[Kodas])*('[1]3.4'!FQ$7='[1]2.SAN'!$M$4:$M$73),0)),"")</f>
        <v/>
      </c>
      <c r="FR61" s="244" t="str">
        <f t="array" ref="FR61">IFERROR(INDEX([1]!Sanaudos[Saskaita],MATCH(1,('[1]3.4'!$AM61=[1]!Sanaudos[Kodas])*('[1]3.4'!FR$7='[1]2.SAN'!$M$4:$M$73),0)),"")</f>
        <v/>
      </c>
      <c r="FS61" s="244" t="str">
        <f t="array" ref="FS61">IFERROR(INDEX([1]!Sanaudos[Saskaita],MATCH(1,('[1]3.4'!$AM61=[1]!Sanaudos[Kodas])*('[1]3.4'!FS$7='[1]2.SAN'!$M$4:$M$73),0)),"")</f>
        <v/>
      </c>
      <c r="FT61" s="244" t="str">
        <f t="array" ref="FT61">IFERROR(INDEX([1]!Sanaudos[Saskaita],MATCH(1,('[1]3.4'!$AM61=[1]!Sanaudos[Kodas])*('[1]3.4'!FT$7='[1]2.SAN'!$M$4:$M$73),0)),"")</f>
        <v/>
      </c>
      <c r="FU61" s="244" t="str">
        <f t="array" ref="FU61">IFERROR(INDEX([1]!Sanaudos[Saskaita],MATCH(1,('[1]3.4'!$AM61=[1]!Sanaudos[Kodas])*('[1]3.4'!FU$7='[1]2.SAN'!$M$4:$M$73),0)),"")</f>
        <v/>
      </c>
      <c r="FV61" s="244" t="str">
        <f t="array" ref="FV61">IFERROR(INDEX([1]!Sanaudos[Saskaita],MATCH(1,('[1]3.4'!$AM61=[1]!Sanaudos[Kodas])*('[1]3.4'!FV$7='[1]2.SAN'!$M$4:$M$73),0)),"")</f>
        <v/>
      </c>
      <c r="FW61" s="244" t="str">
        <f t="array" ref="FW61">IFERROR(INDEX([1]!Sanaudos[Saskaita],MATCH(1,('[1]3.4'!$AM61=[1]!Sanaudos[Kodas])*('[1]3.4'!FW$7='[1]2.SAN'!$M$4:$M$73),0)),"")</f>
        <v/>
      </c>
      <c r="FX61" s="244" t="str">
        <f t="array" ref="FX61">IFERROR(INDEX([1]!Sanaudos[Saskaita],MATCH(1,('[1]3.4'!$AM61=[1]!Sanaudos[Kodas])*('[1]3.4'!FX$7='[1]2.SAN'!$M$4:$M$73),0)),"")</f>
        <v/>
      </c>
      <c r="FY61" s="244" t="str">
        <f t="array" ref="FY61">IFERROR(INDEX([1]!Sanaudos[Saskaita],MATCH(1,('[1]3.4'!$AM61=[1]!Sanaudos[Kodas])*('[1]3.4'!FY$7='[1]2.SAN'!$M$4:$M$73),0)),"")</f>
        <v/>
      </c>
      <c r="FZ61" s="244" t="str">
        <f t="array" ref="FZ61">IFERROR(INDEX([1]!Sanaudos[Saskaita],MATCH(1,('[1]3.4'!$AM61=[1]!Sanaudos[Kodas])*('[1]3.4'!FZ$7='[1]2.SAN'!$M$4:$M$73),0)),"")</f>
        <v/>
      </c>
      <c r="GA61" s="244" t="str">
        <f t="array" ref="GA61">IFERROR(INDEX([1]!Sanaudos[Saskaita],MATCH(1,('[1]3.4'!$AM61=[1]!Sanaudos[Kodas])*('[1]3.4'!GA$7='[1]2.SAN'!$M$4:$M$73),0)),"")</f>
        <v/>
      </c>
      <c r="GB61" s="244" t="str">
        <f t="array" ref="GB61">IFERROR(INDEX([1]!Sanaudos[Saskaita],MATCH(1,('[1]3.4'!$AM61=[1]!Sanaudos[Kodas])*('[1]3.4'!GB$7='[1]2.SAN'!$M$4:$M$73),0)),"")</f>
        <v/>
      </c>
      <c r="GC61" s="244" t="str">
        <f t="array" ref="GC61">IFERROR(INDEX([1]!Sanaudos[Saskaita],MATCH(1,('[1]3.4'!$AM61=[1]!Sanaudos[Kodas])*('[1]3.4'!GC$7='[1]2.SAN'!$M$4:$M$73),0)),"")</f>
        <v/>
      </c>
      <c r="GD61" s="244" t="str">
        <f t="array" ref="GD61">IFERROR(INDEX([1]!Sanaudos[Saskaita],MATCH(1,('[1]3.4'!$AM61=[1]!Sanaudos[Kodas])*('[1]3.4'!GD$7='[1]2.SAN'!$M$4:$M$73),0)),"")</f>
        <v/>
      </c>
      <c r="GE61" s="244" t="str">
        <f t="array" ref="GE61">IFERROR(INDEX([1]!Sanaudos[Saskaita],MATCH(1,('[1]3.4'!$AM61=[1]!Sanaudos[Kodas])*('[1]3.4'!GE$7='[1]2.SAN'!$M$4:$M$73),0)),"")</f>
        <v/>
      </c>
      <c r="GF61" s="244" t="str">
        <f t="array" ref="GF61">IFERROR(INDEX([1]!Sanaudos[Saskaita],MATCH(1,('[1]3.4'!$AM61=[1]!Sanaudos[Kodas])*('[1]3.4'!GF$7='[1]2.SAN'!$M$4:$M$73),0)),"")</f>
        <v/>
      </c>
      <c r="GG61" s="244" t="str">
        <f t="array" ref="GG61">IFERROR(INDEX([1]!Sanaudos[Saskaita],MATCH(1,('[1]3.4'!$AM61=[1]!Sanaudos[Kodas])*('[1]3.4'!GG$7='[1]2.SAN'!$M$4:$M$73),0)),"")</f>
        <v/>
      </c>
      <c r="GH61" s="244" t="str">
        <f t="array" ref="GH61">IFERROR(INDEX([1]!Sanaudos[Saskaita],MATCH(1,('[1]3.4'!$AM61=[1]!Sanaudos[Kodas])*('[1]3.4'!GH$7='[1]2.SAN'!$M$4:$M$73),0)),"")</f>
        <v/>
      </c>
      <c r="GI61" s="244" t="str">
        <f t="array" ref="GI61">IFERROR(INDEX([1]!Sanaudos[Saskaita],MATCH(1,('[1]3.4'!$AM61=[1]!Sanaudos[Kodas])*('[1]3.4'!GI$7='[1]2.SAN'!$M$4:$M$73),0)),"")</f>
        <v/>
      </c>
      <c r="GJ61" s="244" t="str">
        <f t="array" ref="GJ61">IFERROR(INDEX([1]!Sanaudos[Saskaita],MATCH(1,('[1]3.4'!$AM61=[1]!Sanaudos[Kodas])*('[1]3.4'!GJ$7='[1]2.SAN'!$M$4:$M$73),0)),"")</f>
        <v/>
      </c>
      <c r="GK61" s="244" t="str">
        <f t="array" ref="GK61">IFERROR(INDEX([1]!Sanaudos[Saskaita],MATCH(1,('[1]3.4'!$AM61=[1]!Sanaudos[Kodas])*('[1]3.4'!GK$7='[1]2.SAN'!$M$4:$M$73),0)),"")</f>
        <v/>
      </c>
      <c r="GL61" s="244" t="str">
        <f t="array" ref="GL61">IFERROR(INDEX([1]!Sanaudos[Saskaita],MATCH(1,('[1]3.4'!$AM61=[1]!Sanaudos[Kodas])*('[1]3.4'!GL$7='[1]2.SAN'!$M$4:$M$73),0)),"")</f>
        <v/>
      </c>
      <c r="GM61" s="244" t="str">
        <f t="array" ref="GM61">IFERROR(INDEX([1]!Sanaudos[Saskaita],MATCH(1,('[1]3.4'!$AM61=[1]!Sanaudos[Kodas])*('[1]3.4'!GM$7='[1]2.SAN'!$M$4:$M$73),0)),"")</f>
        <v/>
      </c>
      <c r="GN61" s="244" t="str">
        <f t="array" ref="GN61">IFERROR(INDEX([1]!Sanaudos[Saskaita],MATCH(1,('[1]3.4'!$AM61=[1]!Sanaudos[Kodas])*('[1]3.4'!GN$7='[1]2.SAN'!$M$4:$M$73),0)),"")</f>
        <v/>
      </c>
      <c r="GO61" s="244" t="str">
        <f t="array" ref="GO61">IFERROR(INDEX([1]!Sanaudos[Saskaita],MATCH(1,('[1]3.4'!$AM61=[1]!Sanaudos[Kodas])*('[1]3.4'!GO$7='[1]2.SAN'!$M$4:$M$73),0)),"")</f>
        <v/>
      </c>
      <c r="GP61" s="244" t="str">
        <f t="array" ref="GP61">IFERROR(INDEX([1]!Sanaudos[Saskaita],MATCH(1,('[1]3.4'!$AM61=[1]!Sanaudos[Kodas])*('[1]3.4'!GP$7='[1]2.SAN'!$M$4:$M$73),0)),"")</f>
        <v/>
      </c>
      <c r="GQ61" s="244" t="str">
        <f t="array" ref="GQ61">IFERROR(INDEX([1]!Sanaudos[Saskaita],MATCH(1,('[1]3.4'!$AM61=[1]!Sanaudos[Kodas])*('[1]3.4'!GQ$7='[1]2.SAN'!$M$4:$M$73),0)),"")</f>
        <v/>
      </c>
      <c r="GR61" s="244" t="str">
        <f t="array" ref="GR61">IFERROR(INDEX([1]!Sanaudos[Saskaita],MATCH(1,('[1]3.4'!$AM61=[1]!Sanaudos[Kodas])*('[1]3.4'!GR$7='[1]2.SAN'!$M$4:$M$73),0)),"")</f>
        <v/>
      </c>
      <c r="GS61" s="244" t="str">
        <f t="array" ref="GS61">IFERROR(INDEX([1]!Sanaudos[Saskaita],MATCH(1,('[1]3.4'!$AM61=[1]!Sanaudos[Kodas])*('[1]3.4'!GS$7='[1]2.SAN'!$M$4:$M$73),0)),"")</f>
        <v/>
      </c>
      <c r="GT61" s="244" t="str">
        <f t="array" ref="GT61">IFERROR(INDEX([1]!Sanaudos[Saskaita],MATCH(1,('[1]3.4'!$AM61=[1]!Sanaudos[Kodas])*('[1]3.4'!GT$7='[1]2.SAN'!$M$4:$M$73),0)),"")</f>
        <v/>
      </c>
      <c r="GU61" s="244" t="str">
        <f t="array" ref="GU61">IFERROR(INDEX([1]!Sanaudos[Saskaita],MATCH(1,('[1]3.4'!$AM61=[1]!Sanaudos[Kodas])*('[1]3.4'!GU$7='[1]2.SAN'!$M$4:$M$73),0)),"")</f>
        <v/>
      </c>
      <c r="GV61" s="244" t="str">
        <f t="array" ref="GV61">IFERROR(INDEX([1]!Sanaudos[Saskaita],MATCH(1,('[1]3.4'!$AM61=[1]!Sanaudos[Kodas])*('[1]3.4'!GV$7='[1]2.SAN'!$M$4:$M$73),0)),"")</f>
        <v/>
      </c>
      <c r="GW61" s="244" t="str">
        <f t="array" ref="GW61">IFERROR(INDEX([1]!Sanaudos[Saskaita],MATCH(1,('[1]3.4'!$AM61=[1]!Sanaudos[Kodas])*('[1]3.4'!GW$7='[1]2.SAN'!$M$4:$M$73),0)),"")</f>
        <v/>
      </c>
      <c r="GX61" s="244" t="str">
        <f t="array" ref="GX61">IFERROR(INDEX([1]!Sanaudos[Saskaita],MATCH(1,('[1]3.4'!$AM61=[1]!Sanaudos[Kodas])*('[1]3.4'!GX$7='[1]2.SAN'!$M$4:$M$73),0)),"")</f>
        <v/>
      </c>
      <c r="GY61" s="244" t="str">
        <f t="array" ref="GY61">IFERROR(INDEX([1]!Sanaudos[Saskaita],MATCH(1,('[1]3.4'!$AM61=[1]!Sanaudos[Kodas])*('[1]3.4'!GY$7='[1]2.SAN'!$M$4:$M$73),0)),"")</f>
        <v/>
      </c>
      <c r="GZ61" s="244" t="str">
        <f t="array" ref="GZ61">IFERROR(INDEX([1]!Sanaudos[Saskaita],MATCH(1,('[1]3.4'!$AM61=[1]!Sanaudos[Kodas])*('[1]3.4'!GZ$7='[1]2.SAN'!$M$4:$M$73),0)),"")</f>
        <v/>
      </c>
      <c r="HA61" s="244" t="str">
        <f t="array" ref="HA61">IFERROR(INDEX([1]!Sanaudos[Saskaita],MATCH(1,('[1]3.4'!$AM61=[1]!Sanaudos[Kodas])*('[1]3.4'!HA$7='[1]2.SAN'!$M$4:$M$73),0)),"")</f>
        <v/>
      </c>
      <c r="HB61" s="244" t="str">
        <f t="array" ref="HB61">IFERROR(INDEX([1]!Sanaudos[Saskaita],MATCH(1,('[1]3.4'!$AM61=[1]!Sanaudos[Kodas])*('[1]3.4'!HB$7='[1]2.SAN'!$M$4:$M$73),0)),"")</f>
        <v/>
      </c>
      <c r="HC61" s="244" t="str">
        <f t="array" ref="HC61">IFERROR(INDEX([1]!Sanaudos[Saskaita],MATCH(1,('[1]3.4'!$AM61=[1]!Sanaudos[Kodas])*('[1]3.4'!HC$7='[1]2.SAN'!$M$4:$M$73),0)),"")</f>
        <v/>
      </c>
      <c r="HD61" s="244" t="str">
        <f t="array" ref="HD61">IFERROR(INDEX([1]!Sanaudos[Saskaita],MATCH(1,('[1]3.4'!$AM61=[1]!Sanaudos[Kodas])*('[1]3.4'!HD$7='[1]2.SAN'!$M$4:$M$73),0)),"")</f>
        <v/>
      </c>
      <c r="HE61" s="244" t="str">
        <f t="array" ref="HE61">IFERROR(INDEX([1]!Sanaudos[Saskaita],MATCH(1,('[1]3.4'!$AM61=[1]!Sanaudos[Kodas])*('[1]3.4'!HE$7='[1]2.SAN'!$M$4:$M$73),0)),"")</f>
        <v/>
      </c>
      <c r="HF61" s="244" t="str">
        <f t="array" ref="HF61">IFERROR(INDEX([1]!Sanaudos[Saskaita],MATCH(1,('[1]3.4'!$AM61=[1]!Sanaudos[Kodas])*('[1]3.4'!HF$7='[1]2.SAN'!$M$4:$M$73),0)),"")</f>
        <v/>
      </c>
      <c r="HG61" s="244" t="str">
        <f t="array" ref="HG61">IFERROR(INDEX([1]!Sanaudos[Saskaita],MATCH(1,('[1]3.4'!$AM61=[1]!Sanaudos[Kodas])*('[1]3.4'!HG$7='[1]2.SAN'!$M$4:$M$73),0)),"")</f>
        <v/>
      </c>
      <c r="HH61" s="244" t="str">
        <f t="array" ref="HH61">IFERROR(INDEX([1]!Sanaudos[Saskaita],MATCH(1,('[1]3.4'!$AM61=[1]!Sanaudos[Kodas])*('[1]3.4'!HH$7='[1]2.SAN'!$M$4:$M$73),0)),"")</f>
        <v/>
      </c>
      <c r="HI61" s="244" t="str">
        <f t="array" ref="HI61">IFERROR(INDEX([1]!Sanaudos[Saskaita],MATCH(1,('[1]3.4'!$AM61=[1]!Sanaudos[Kodas])*('[1]3.4'!HI$7='[1]2.SAN'!$M$4:$M$73),0)),"")</f>
        <v/>
      </c>
      <c r="HJ61" s="244" t="str">
        <f t="array" ref="HJ61">IFERROR(INDEX([1]!Sanaudos[Saskaita],MATCH(1,('[1]3.4'!$AM61=[1]!Sanaudos[Kodas])*('[1]3.4'!HJ$7='[1]2.SAN'!$M$4:$M$73),0)),"")</f>
        <v/>
      </c>
      <c r="HK61" s="244" t="str">
        <f t="array" ref="HK61">IFERROR(INDEX([1]!Sanaudos[Saskaita],MATCH(1,('[1]3.4'!$AM61=[1]!Sanaudos[Kodas])*('[1]3.4'!HK$7='[1]2.SAN'!$M$4:$M$73),0)),"")</f>
        <v/>
      </c>
      <c r="HL61" s="244" t="str">
        <f t="array" ref="HL61">IFERROR(INDEX([1]!Sanaudos[Saskaita],MATCH(1,('[1]3.4'!$AM61=[1]!Sanaudos[Kodas])*('[1]3.4'!HL$7='[1]2.SAN'!$M$4:$M$73),0)),"")</f>
        <v/>
      </c>
      <c r="HM61" s="244" t="str">
        <f t="array" ref="HM61">IFERROR(INDEX([1]!Sanaudos[Saskaita],MATCH(1,('[1]3.4'!$AM61=[1]!Sanaudos[Kodas])*('[1]3.4'!HM$7='[1]2.SAN'!$M$4:$M$73),0)),"")</f>
        <v/>
      </c>
      <c r="HN61" s="244" t="str">
        <f t="array" ref="HN61">IFERROR(INDEX([1]!Sanaudos[Saskaita],MATCH(1,('[1]3.4'!$AM61=[1]!Sanaudos[Kodas])*('[1]3.4'!HN$7='[1]2.SAN'!$M$4:$M$73),0)),"")</f>
        <v/>
      </c>
      <c r="HO61" s="244" t="str">
        <f t="array" ref="HO61">IFERROR(INDEX([1]!Sanaudos[Saskaita],MATCH(1,('[1]3.4'!$AM61=[1]!Sanaudos[Kodas])*('[1]3.4'!HO$7='[1]2.SAN'!$M$4:$M$73),0)),"")</f>
        <v/>
      </c>
      <c r="HP61" s="244" t="str">
        <f t="array" ref="HP61">IFERROR(INDEX([1]!Sanaudos[Saskaita],MATCH(1,('[1]3.4'!$AM61=[1]!Sanaudos[Kodas])*('[1]3.4'!HP$7='[1]2.SAN'!$M$4:$M$73),0)),"")</f>
        <v/>
      </c>
      <c r="HQ61" s="244" t="str">
        <f t="array" ref="HQ61">IFERROR(INDEX([1]!Sanaudos[Saskaita],MATCH(1,('[1]3.4'!$AM61=[1]!Sanaudos[Kodas])*('[1]3.4'!HQ$7='[1]2.SAN'!$M$4:$M$73),0)),"")</f>
        <v/>
      </c>
      <c r="HR61" s="244" t="str">
        <f t="array" ref="HR61">IFERROR(INDEX([1]!Sanaudos[Saskaita],MATCH(1,('[1]3.4'!$AM61=[1]!Sanaudos[Kodas])*('[1]3.4'!HR$7='[1]2.SAN'!$M$4:$M$73),0)),"")</f>
        <v/>
      </c>
      <c r="HS61" s="244" t="str">
        <f t="array" ref="HS61">IFERROR(INDEX([1]!Sanaudos[Saskaita],MATCH(1,('[1]3.4'!$AM61=[1]!Sanaudos[Kodas])*('[1]3.4'!HS$7='[1]2.SAN'!$M$4:$M$73),0)),"")</f>
        <v/>
      </c>
      <c r="HT61" s="244" t="str">
        <f t="array" ref="HT61">IFERROR(INDEX([1]!Sanaudos[Saskaita],MATCH(1,('[1]3.4'!$AM61=[1]!Sanaudos[Kodas])*('[1]3.4'!HT$7='[1]2.SAN'!$M$4:$M$73),0)),"")</f>
        <v/>
      </c>
      <c r="HU61" s="244" t="str">
        <f t="array" ref="HU61">IFERROR(INDEX([1]!Sanaudos[Saskaita],MATCH(1,('[1]3.4'!$AM61=[1]!Sanaudos[Kodas])*('[1]3.4'!HU$7='[1]2.SAN'!$M$4:$M$73),0)),"")</f>
        <v/>
      </c>
      <c r="HV61" s="244" t="str">
        <f t="array" ref="HV61">IFERROR(INDEX([1]!Sanaudos[Saskaita],MATCH(1,('[1]3.4'!$AM61=[1]!Sanaudos[Kodas])*('[1]3.4'!HV$7='[1]2.SAN'!$M$4:$M$73),0)),"")</f>
        <v/>
      </c>
      <c r="HW61" s="244" t="str">
        <f t="array" ref="HW61">IFERROR(INDEX([1]!Sanaudos[Saskaita],MATCH(1,('[1]3.4'!$AM61=[1]!Sanaudos[Kodas])*('[1]3.4'!HW$7='[1]2.SAN'!$M$4:$M$73),0)),"")</f>
        <v/>
      </c>
      <c r="HX61" s="244" t="str">
        <f t="array" ref="HX61">IFERROR(INDEX([1]!Sanaudos[Saskaita],MATCH(1,('[1]3.4'!$AM61=[1]!Sanaudos[Kodas])*('[1]3.4'!HX$7='[1]2.SAN'!$M$4:$M$73),0)),"")</f>
        <v/>
      </c>
      <c r="HY61" s="244" t="str">
        <f t="array" ref="HY61">IFERROR(INDEX([1]!Sanaudos[Saskaita],MATCH(1,('[1]3.4'!$AM61=[1]!Sanaudos[Kodas])*('[1]3.4'!HY$7='[1]2.SAN'!$M$4:$M$73),0)),"")</f>
        <v/>
      </c>
      <c r="HZ61" s="244" t="str">
        <f t="array" ref="HZ61">IFERROR(INDEX([1]!Sanaudos[Saskaita],MATCH(1,('[1]3.4'!$AM61=[1]!Sanaudos[Kodas])*('[1]3.4'!HZ$7='[1]2.SAN'!$M$4:$M$73),0)),"")</f>
        <v/>
      </c>
      <c r="IA61" s="244" t="str">
        <f t="array" ref="IA61">IFERROR(INDEX([1]!Sanaudos[Saskaita],MATCH(1,('[1]3.4'!$AM61=[1]!Sanaudos[Kodas])*('[1]3.4'!IA$7='[1]2.SAN'!$M$4:$M$73),0)),"")</f>
        <v/>
      </c>
      <c r="IB61" s="244" t="str">
        <f t="array" ref="IB61">IFERROR(INDEX([1]!Sanaudos[Saskaita],MATCH(1,('[1]3.4'!$AM61=[1]!Sanaudos[Kodas])*('[1]3.4'!IB$7='[1]2.SAN'!$M$4:$M$73),0)),"")</f>
        <v/>
      </c>
      <c r="IC61" s="244" t="str">
        <f t="array" ref="IC61">IFERROR(INDEX([1]!Sanaudos[Saskaita],MATCH(1,('[1]3.4'!$AM61=[1]!Sanaudos[Kodas])*('[1]3.4'!IC$7='[1]2.SAN'!$M$4:$M$73),0)),"")</f>
        <v/>
      </c>
      <c r="ID61" s="244" t="str">
        <f t="array" ref="ID61">IFERROR(INDEX([1]!Sanaudos[Saskaita],MATCH(1,('[1]3.4'!$AM61=[1]!Sanaudos[Kodas])*('[1]3.4'!ID$7='[1]2.SAN'!$M$4:$M$73),0)),"")</f>
        <v/>
      </c>
      <c r="IE61" s="244" t="str">
        <f t="array" ref="IE61">IFERROR(INDEX([1]!Sanaudos[Saskaita],MATCH(1,('[1]3.4'!$AM61=[1]!Sanaudos[Kodas])*('[1]3.4'!IE$7='[1]2.SAN'!$M$4:$M$73),0)),"")</f>
        <v/>
      </c>
      <c r="IF61" s="244" t="str">
        <f t="array" ref="IF61">IFERROR(INDEX([1]!Sanaudos[Saskaita],MATCH(1,('[1]3.4'!$AM61=[1]!Sanaudos[Kodas])*('[1]3.4'!IF$7='[1]2.SAN'!$M$4:$M$73),0)),"")</f>
        <v/>
      </c>
      <c r="IG61" s="244" t="str">
        <f t="array" ref="IG61">IFERROR(INDEX([1]!Sanaudos[Saskaita],MATCH(1,('[1]3.4'!$AM61=[1]!Sanaudos[Kodas])*('[1]3.4'!IG$7='[1]2.SAN'!$M$4:$M$73),0)),"")</f>
        <v/>
      </c>
      <c r="IH61" s="244" t="str">
        <f t="array" ref="IH61">IFERROR(INDEX([1]!Sanaudos[Saskaita],MATCH(1,('[1]3.4'!$AM61=[1]!Sanaudos[Kodas])*('[1]3.4'!IH$7='[1]2.SAN'!$M$4:$M$73),0)),"")</f>
        <v/>
      </c>
      <c r="II61" s="244" t="str">
        <f t="array" ref="II61">IFERROR(INDEX([1]!Sanaudos[Saskaita],MATCH(1,('[1]3.4'!$AM61=[1]!Sanaudos[Kodas])*('[1]3.4'!II$7='[1]2.SAN'!$M$4:$M$73),0)),"")</f>
        <v/>
      </c>
      <c r="IJ61" s="244" t="str">
        <f t="array" ref="IJ61">IFERROR(INDEX([1]!Sanaudos[Saskaita],MATCH(1,('[1]3.4'!$AM61=[1]!Sanaudos[Kodas])*('[1]3.4'!IJ$7='[1]2.SAN'!$M$4:$M$73),0)),"")</f>
        <v/>
      </c>
      <c r="IK61" s="244" t="str">
        <f t="array" ref="IK61">IFERROR(INDEX([1]!Sanaudos[Saskaita],MATCH(1,('[1]3.4'!$AM61=[1]!Sanaudos[Kodas])*('[1]3.4'!IK$7='[1]2.SAN'!$M$4:$M$73),0)),"")</f>
        <v/>
      </c>
    </row>
    <row r="62" spans="2:245" ht="12.2" customHeight="1" x14ac:dyDescent="0.2">
      <c r="B62" s="552"/>
      <c r="C62" s="553"/>
      <c r="D62" s="261" t="s">
        <v>48</v>
      </c>
      <c r="E62" s="247" t="str">
        <f t="shared" si="2"/>
        <v xml:space="preserve">                                    </v>
      </c>
      <c r="F62" s="248" t="e">
        <f>+SUMIFS([1]!Sanaudos[Suma],[1]!Sanaudos[Kodas],AM62,[1]!Sanaudos[PASK],TRUE)</f>
        <v>#REF!</v>
      </c>
      <c r="G62" s="248" t="e">
        <f>-SUMIFS([1]!Sanaudos[Suma],[1]!Sanaudos[Kodas],$AM62,[1]!Sanaudos[Pagal DK RAS],700)</f>
        <v>#REF!</v>
      </c>
      <c r="H62" s="248" t="e">
        <f>+SUMIFS('[1]5.turtas'!$D$1:$AN$1,'[1]5.turtas'!$D$4:$AN$4,$AM62)</f>
        <v>#VALUE!</v>
      </c>
      <c r="I62" s="248" t="e">
        <f>-SUMIFS([1]!Sanaudos[Suma],[1]!Sanaudos[Kodas],$AM62,[1]!Sanaudos[Pagal DK RAS],901)-SUMIFS([1]!Sanaudos[Suma],[1]!Sanaudos[Kodas],$AM62,[1]!Sanaudos[Pagal DK RAS],902)-SUMIFS([1]!Sanaudos[Suma],[1]!Sanaudos[Kodas],$AM62,[1]!Sanaudos[Pagal DK RAS],905)</f>
        <v>#REF!</v>
      </c>
      <c r="J62" s="248" t="e">
        <f>+SUMIFS([1]!DU[DU],[1]!DU[Kodas],$AM62)+SUMIFS([1]!DU[Sodra],[1]!DU[Kodas],$AM62)+SUMIFS([1]!DU[Išeitinės išmokos, kompensacijos],[1]!DU[Kodas],$AM62)</f>
        <v>#REF!</v>
      </c>
      <c r="K62" s="248" t="e">
        <f>+SUMIFS([1]!Sanaudos_kor[Suma],[1]!Sanaudos_kor[Kodas],$AM62,[1]!Sanaudos_kor[PASK],TRUE,[1]!Sanaudos_kor[KOR_nr],K$1)</f>
        <v>#REF!</v>
      </c>
      <c r="L62" s="248" t="e">
        <f>+SUMIFS([1]!Sanaudos_kor[Suma],[1]!Sanaudos_kor[Kodas],$AM62,[1]!Sanaudos_kor[PASK],TRUE,[1]!Sanaudos_kor[KOR_nr],L$1)</f>
        <v>#REF!</v>
      </c>
      <c r="M62" s="248" t="e">
        <f>+SUMIFS([1]!Sanaudos_kor[Suma],[1]!Sanaudos_kor[Kodas],$AM62,[1]!Sanaudos_kor[PASK],TRUE,[1]!Sanaudos_kor[KOR_nr],M$1)</f>
        <v>#REF!</v>
      </c>
      <c r="N62" s="248" t="e">
        <f>+SUMIFS([1]!Sanaudos_kor[Suma],[1]!Sanaudos_kor[Kodas],$AM62,[1]!Sanaudos_kor[PASK],TRUE,[1]!Sanaudos_kor[KOR_nr],N$1)</f>
        <v>#REF!</v>
      </c>
      <c r="O62" s="248" t="e">
        <f>+SUMIFS([1]!Sanaudos_kor[Suma],[1]!Sanaudos_kor[Kodas],$AM62,[1]!Sanaudos_kor[PASK],TRUE,[1]!Sanaudos_kor[KOR_nr],O$1)</f>
        <v>#REF!</v>
      </c>
      <c r="P62" s="248" t="e">
        <f>+SUMIFS([1]!Sanaudos_kor[Suma],[1]!Sanaudos_kor[Kodas],$AM62,[1]!Sanaudos_kor[PASK],TRUE,[1]!Sanaudos_kor[KOR_nr],P$1)</f>
        <v>#REF!</v>
      </c>
      <c r="Q62" s="248" t="e">
        <f>+SUMIFS([1]!Sanaudos_kor[Suma],[1]!Sanaudos_kor[Kodas],$AM62,[1]!Sanaudos_kor[PASK],TRUE,[1]!Sanaudos_kor[KOR_nr],Q$1)</f>
        <v>#REF!</v>
      </c>
      <c r="R62" s="248" t="e">
        <f>+SUMIFS([1]!Sanaudos_kor[Suma],[1]!Sanaudos_kor[Kodas],$AM62,[1]!Sanaudos_kor[PASK],TRUE,[1]!Sanaudos_kor[KOR_nr],R$1)</f>
        <v>#REF!</v>
      </c>
      <c r="S62" s="248" t="e">
        <f>+SUMIFS([1]!Sanaudos_kor[Suma],[1]!Sanaudos_kor[Kodas],$AM62,[1]!Sanaudos_kor[PASK],TRUE,[1]!Sanaudos_kor[KOR_nr],S$1)</f>
        <v>#REF!</v>
      </c>
      <c r="T62" s="248" t="e">
        <f>+SUMIFS([1]!Sanaudos_kor[Suma],[1]!Sanaudos_kor[Kodas],$AM62,[1]!Sanaudos_kor[PASK],TRUE,[1]!Sanaudos_kor[KOR_nr],T$1)</f>
        <v>#REF!</v>
      </c>
      <c r="U62" s="248" t="e">
        <f>+SUMIFS([1]!Sanaudos_kor[Suma],[1]!Sanaudos_kor[Kodas],$AM62,[1]!Sanaudos_kor[PASK],TRUE,[1]!Sanaudos_kor[KOR_nr],U$1)</f>
        <v>#REF!</v>
      </c>
      <c r="V62" s="248" t="e">
        <f>+SUMIFS([1]!Sanaudos_kor[Suma],[1]!Sanaudos_kor[Kodas],$AM62,[1]!Sanaudos_kor[PASK],TRUE,[1]!Sanaudos_kor[KOR_nr],V$1)</f>
        <v>#REF!</v>
      </c>
      <c r="W62" s="248" t="e">
        <f>+SUMIFS([1]!Sanaudos_kor[Suma],[1]!Sanaudos_kor[Kodas],$AM62,[1]!Sanaudos_kor[PASK],TRUE,[1]!Sanaudos_kor[KOR_nr],W$1)</f>
        <v>#REF!</v>
      </c>
      <c r="X62" s="248" t="e">
        <f>+SUMIFS([1]!Sanaudos_kor[Suma],[1]!Sanaudos_kor[Kodas],$AM62,[1]!Sanaudos_kor[PASK],TRUE,[1]!Sanaudos_kor[KOR_nr],X$1)</f>
        <v>#REF!</v>
      </c>
      <c r="Y62" s="248" t="e">
        <f>+SUMIFS([1]!Sanaudos_kor[Suma],[1]!Sanaudos_kor[Kodas],$AM62,[1]!Sanaudos_kor[PASK],TRUE,[1]!Sanaudos_kor[KOR_nr],Y$1)</f>
        <v>#REF!</v>
      </c>
      <c r="Z62" s="248" t="e">
        <f>+SUMIFS([1]!Sanaudos_kor[Suma],[1]!Sanaudos_kor[Kodas],$AM62,[1]!Sanaudos_kor[PASK],TRUE,[1]!Sanaudos_kor[KOR_nr],Z$1)</f>
        <v>#REF!</v>
      </c>
      <c r="AA62" s="248" t="e">
        <f>+SUMIFS([1]!Sanaudos_kor[Suma],[1]!Sanaudos_kor[Kodas],$AM62,[1]!Sanaudos_kor[PASK],TRUE,[1]!Sanaudos_kor[KOR_nr],AA$1)</f>
        <v>#REF!</v>
      </c>
      <c r="AB62" s="248" t="e">
        <f>+SUMIFS([1]!Sanaudos_kor[Suma],[1]!Sanaudos_kor[Kodas],$AM62,[1]!Sanaudos_kor[PASK],TRUE,[1]!Sanaudos_kor[KOR_nr],AB$1)</f>
        <v>#REF!</v>
      </c>
      <c r="AC62" s="248" t="e">
        <f>+SUMIFS([1]!Sanaudos_kor[Suma],[1]!Sanaudos_kor[Kodas],$AM62,[1]!Sanaudos_kor[PASK],TRUE,[1]!Sanaudos_kor[KOR_nr],AC$1)</f>
        <v>#REF!</v>
      </c>
      <c r="AD62" s="248" t="e">
        <f>+SUMIFS([1]!Sanaudos_kor[Suma],[1]!Sanaudos_kor[Kodas],$AM62,[1]!Sanaudos_kor[PASK],TRUE,[1]!Sanaudos_kor[KOR_nr],AD$1)</f>
        <v>#REF!</v>
      </c>
      <c r="AE62" s="248" t="e">
        <f>+SUMIFS([1]!Sanaudos_kor[Suma],[1]!Sanaudos_kor[Kodas],$AM62,[1]!Sanaudos_kor[PASK],TRUE,[1]!Sanaudos_kor[KOR_nr],AE$1)</f>
        <v>#REF!</v>
      </c>
      <c r="AF62" s="248" t="e">
        <f>+SUMIFS([1]!Sanaudos_kor[Suma],[1]!Sanaudos_kor[Kodas],$AM62,[1]!Sanaudos_kor[PASK],TRUE,[1]!Sanaudos_kor[KOR_nr],AF$1)</f>
        <v>#REF!</v>
      </c>
      <c r="AG62" s="248" t="e">
        <f t="shared" si="0"/>
        <v>#REF!</v>
      </c>
      <c r="AH62" s="555"/>
      <c r="AM62" s="249" t="str">
        <f>+'[1]1.vardai'!D96</f>
        <v>NS_15NS</v>
      </c>
      <c r="AN62" s="250" t="e">
        <f>+SUMIFS('[1]7'!$E$160:$S$160,'[1]7'!$E$2:$S$2,$AM62)</f>
        <v>#VALUE!</v>
      </c>
      <c r="AO62" s="250" t="e">
        <f t="shared" si="5"/>
        <v>#REF!</v>
      </c>
      <c r="AQ62" s="250" t="e">
        <f>+SUMIFS('[1]3.4'!$F$133:$F$202,'[1]3.4'!$D$133:$D$202,$AM62,'[1]3.4'!$E$133:$E$202,"")</f>
        <v>#VALUE!</v>
      </c>
      <c r="AR62" s="250" t="e">
        <f t="shared" si="1"/>
        <v>#VALUE!</v>
      </c>
      <c r="AT62" s="244" t="str">
        <f t="array" ref="AT62">IFERROR(INDEX([1]!Sanaudos[Saskaita],MATCH(1,('[1]3.4'!$AM62=[1]!Sanaudos[Kodas])*('[1]3.4'!AT$7='[1]2.SAN'!$M$4:$M$73),0)),"")</f>
        <v/>
      </c>
      <c r="AU62" s="244" t="str">
        <f t="array" ref="AU62">IFERROR(INDEX([1]!Sanaudos[Saskaita],MATCH(1,('[1]3.4'!$AM62=[1]!Sanaudos[Kodas])*('[1]3.4'!AU$7='[1]2.SAN'!$M$4:$M$73),0)),"")</f>
        <v/>
      </c>
      <c r="AV62" s="244" t="str">
        <f t="array" ref="AV62">IFERROR(INDEX([1]!Sanaudos[Saskaita],MATCH(1,('[1]3.4'!$AM62=[1]!Sanaudos[Kodas])*('[1]3.4'!AV$7='[1]2.SAN'!$M$4:$M$73),0)),"")</f>
        <v/>
      </c>
      <c r="AW62" s="244" t="str">
        <f t="array" ref="AW62">IFERROR(INDEX([1]!Sanaudos[Saskaita],MATCH(1,('[1]3.4'!$AM62=[1]!Sanaudos[Kodas])*('[1]3.4'!AW$7='[1]2.SAN'!$M$4:$M$73),0)),"")</f>
        <v/>
      </c>
      <c r="AX62" s="244" t="str">
        <f t="array" ref="AX62">IFERROR(INDEX([1]!Sanaudos[Saskaita],MATCH(1,('[1]3.4'!$AM62=[1]!Sanaudos[Kodas])*('[1]3.4'!AX$7='[1]2.SAN'!$M$4:$M$73),0)),"")</f>
        <v/>
      </c>
      <c r="AY62" s="244" t="str">
        <f t="array" ref="AY62">IFERROR(INDEX([1]!Sanaudos[Saskaita],MATCH(1,('[1]3.4'!$AM62=[1]!Sanaudos[Kodas])*('[1]3.4'!AY$7='[1]2.SAN'!$M$4:$M$73),0)),"")</f>
        <v/>
      </c>
      <c r="AZ62" s="244" t="str">
        <f t="array" ref="AZ62">IFERROR(INDEX([1]!Sanaudos[Saskaita],MATCH(1,('[1]3.4'!$AM62=[1]!Sanaudos[Kodas])*('[1]3.4'!AZ$7='[1]2.SAN'!$M$4:$M$73),0)),"")</f>
        <v/>
      </c>
      <c r="BA62" s="244" t="str">
        <f t="array" ref="BA62">IFERROR(INDEX([1]!Sanaudos[Saskaita],MATCH(1,('[1]3.4'!$AM62=[1]!Sanaudos[Kodas])*('[1]3.4'!BA$7='[1]2.SAN'!$M$4:$M$73),0)),"")</f>
        <v/>
      </c>
      <c r="BB62" s="244" t="str">
        <f t="array" ref="BB62">IFERROR(INDEX([1]!Sanaudos[Saskaita],MATCH(1,('[1]3.4'!$AM62=[1]!Sanaudos[Kodas])*('[1]3.4'!BB$7='[1]2.SAN'!$M$4:$M$73),0)),"")</f>
        <v/>
      </c>
      <c r="BC62" s="244" t="str">
        <f t="array" ref="BC62">IFERROR(INDEX([1]!Sanaudos[Saskaita],MATCH(1,('[1]3.4'!$AM62=[1]!Sanaudos[Kodas])*('[1]3.4'!BC$7='[1]2.SAN'!$M$4:$M$73),0)),"")</f>
        <v/>
      </c>
      <c r="BD62" s="244" t="str">
        <f t="array" ref="BD62">IFERROR(INDEX([1]!Sanaudos[Saskaita],MATCH(1,('[1]3.4'!$AM62=[1]!Sanaudos[Kodas])*('[1]3.4'!BD$7='[1]2.SAN'!$M$4:$M$73),0)),"")</f>
        <v/>
      </c>
      <c r="BE62" s="244" t="str">
        <f t="array" ref="BE62">IFERROR(INDEX([1]!Sanaudos[Saskaita],MATCH(1,('[1]3.4'!$AM62=[1]!Sanaudos[Kodas])*('[1]3.4'!BE$7='[1]2.SAN'!$M$4:$M$73),0)),"")</f>
        <v/>
      </c>
      <c r="BF62" s="244" t="str">
        <f t="array" ref="BF62">IFERROR(INDEX([1]!Sanaudos[Saskaita],MATCH(1,('[1]3.4'!$AM62=[1]!Sanaudos[Kodas])*('[1]3.4'!BF$7='[1]2.SAN'!$M$4:$M$73),0)),"")</f>
        <v/>
      </c>
      <c r="BG62" s="244" t="str">
        <f t="array" ref="BG62">IFERROR(INDEX([1]!Sanaudos[Saskaita],MATCH(1,('[1]3.4'!$AM62=[1]!Sanaudos[Kodas])*('[1]3.4'!BG$7='[1]2.SAN'!$M$4:$M$73),0)),"")</f>
        <v/>
      </c>
      <c r="BH62" s="244" t="str">
        <f t="array" ref="BH62">IFERROR(INDEX([1]!Sanaudos[Saskaita],MATCH(1,('[1]3.4'!$AM62=[1]!Sanaudos[Kodas])*('[1]3.4'!BH$7='[1]2.SAN'!$M$4:$M$73),0)),"")</f>
        <v/>
      </c>
      <c r="BI62" s="244" t="str">
        <f t="array" ref="BI62">IFERROR(INDEX([1]!Sanaudos[Saskaita],MATCH(1,('[1]3.4'!$AM62=[1]!Sanaudos[Kodas])*('[1]3.4'!BI$7='[1]2.SAN'!$M$4:$M$73),0)),"")</f>
        <v/>
      </c>
      <c r="BJ62" s="244" t="str">
        <f t="array" ref="BJ62">IFERROR(INDEX([1]!Sanaudos[Saskaita],MATCH(1,('[1]3.4'!$AM62=[1]!Sanaudos[Kodas])*('[1]3.4'!BJ$7='[1]2.SAN'!$M$4:$M$73),0)),"")</f>
        <v/>
      </c>
      <c r="BK62" s="244" t="str">
        <f t="array" ref="BK62">IFERROR(INDEX([1]!Sanaudos[Saskaita],MATCH(1,('[1]3.4'!$AM62=[1]!Sanaudos[Kodas])*('[1]3.4'!BK$7='[1]2.SAN'!$M$4:$M$73),0)),"")</f>
        <v/>
      </c>
      <c r="BL62" s="244" t="str">
        <f t="array" ref="BL62">IFERROR(INDEX([1]!Sanaudos[Saskaita],MATCH(1,('[1]3.4'!$AM62=[1]!Sanaudos[Kodas])*('[1]3.4'!BL$7='[1]2.SAN'!$M$4:$M$73),0)),"")</f>
        <v/>
      </c>
      <c r="BM62" s="244" t="str">
        <f t="array" ref="BM62">IFERROR(INDEX([1]!Sanaudos[Saskaita],MATCH(1,('[1]3.4'!$AM62=[1]!Sanaudos[Kodas])*('[1]3.4'!BM$7='[1]2.SAN'!$M$4:$M$73),0)),"")</f>
        <v/>
      </c>
      <c r="BN62" s="244" t="str">
        <f t="array" ref="BN62">IFERROR(INDEX([1]!Sanaudos[Saskaita],MATCH(1,('[1]3.4'!$AM62=[1]!Sanaudos[Kodas])*('[1]3.4'!BN$7='[1]2.SAN'!$M$4:$M$73),0)),"")</f>
        <v/>
      </c>
      <c r="BO62" s="244" t="str">
        <f t="array" ref="BO62">IFERROR(INDEX([1]!Sanaudos[Saskaita],MATCH(1,('[1]3.4'!$AM62=[1]!Sanaudos[Kodas])*('[1]3.4'!BO$7='[1]2.SAN'!$M$4:$M$73),0)),"")</f>
        <v/>
      </c>
      <c r="BP62" s="244" t="str">
        <f t="array" ref="BP62">IFERROR(INDEX([1]!Sanaudos[Saskaita],MATCH(1,('[1]3.4'!$AM62=[1]!Sanaudos[Kodas])*('[1]3.4'!BP$7='[1]2.SAN'!$M$4:$M$73),0)),"")</f>
        <v/>
      </c>
      <c r="BQ62" s="244" t="str">
        <f t="array" ref="BQ62">IFERROR(INDEX([1]!Sanaudos[Saskaita],MATCH(1,('[1]3.4'!$AM62=[1]!Sanaudos[Kodas])*('[1]3.4'!BQ$7='[1]2.SAN'!$M$4:$M$73),0)),"")</f>
        <v/>
      </c>
      <c r="BR62" s="244" t="str">
        <f t="array" ref="BR62">IFERROR(INDEX([1]!Sanaudos[Saskaita],MATCH(1,('[1]3.4'!$AM62=[1]!Sanaudos[Kodas])*('[1]3.4'!BR$7='[1]2.SAN'!$M$4:$M$73),0)),"")</f>
        <v/>
      </c>
      <c r="BS62" s="244" t="str">
        <f t="array" ref="BS62">IFERROR(INDEX([1]!Sanaudos[Saskaita],MATCH(1,('[1]3.4'!$AM62=[1]!Sanaudos[Kodas])*('[1]3.4'!BS$7='[1]2.SAN'!$M$4:$M$73),0)),"")</f>
        <v/>
      </c>
      <c r="BT62" s="244" t="str">
        <f t="array" ref="BT62">IFERROR(INDEX([1]!Sanaudos[Saskaita],MATCH(1,('[1]3.4'!$AM62=[1]!Sanaudos[Kodas])*('[1]3.4'!BT$7='[1]2.SAN'!$M$4:$M$73),0)),"")</f>
        <v/>
      </c>
      <c r="BU62" s="244" t="str">
        <f t="array" ref="BU62">IFERROR(INDEX([1]!Sanaudos[Saskaita],MATCH(1,('[1]3.4'!$AM62=[1]!Sanaudos[Kodas])*('[1]3.4'!BU$7='[1]2.SAN'!$M$4:$M$73),0)),"")</f>
        <v/>
      </c>
      <c r="BV62" s="244" t="str">
        <f t="array" ref="BV62">IFERROR(INDEX([1]!Sanaudos[Saskaita],MATCH(1,('[1]3.4'!$AM62=[1]!Sanaudos[Kodas])*('[1]3.4'!BV$7='[1]2.SAN'!$M$4:$M$73),0)),"")</f>
        <v/>
      </c>
      <c r="BW62" s="244" t="str">
        <f t="array" ref="BW62">IFERROR(INDEX([1]!Sanaudos[Saskaita],MATCH(1,('[1]3.4'!$AM62=[1]!Sanaudos[Kodas])*('[1]3.4'!BW$7='[1]2.SAN'!$M$4:$M$73),0)),"")</f>
        <v/>
      </c>
      <c r="BX62" s="244" t="str">
        <f t="array" ref="BX62">IFERROR(INDEX([1]!Sanaudos[Saskaita],MATCH(1,('[1]3.4'!$AM62=[1]!Sanaudos[Kodas])*('[1]3.4'!BX$7='[1]2.SAN'!$M$4:$M$73),0)),"")</f>
        <v/>
      </c>
      <c r="BY62" s="244" t="str">
        <f t="array" ref="BY62">IFERROR(INDEX([1]!Sanaudos[Saskaita],MATCH(1,('[1]3.4'!$AM62=[1]!Sanaudos[Kodas])*('[1]3.4'!BY$7='[1]2.SAN'!$M$4:$M$73),0)),"")</f>
        <v/>
      </c>
      <c r="BZ62" s="244" t="str">
        <f t="array" ref="BZ62">IFERROR(INDEX([1]!Sanaudos[Saskaita],MATCH(1,('[1]3.4'!$AM62=[1]!Sanaudos[Kodas])*('[1]3.4'!BZ$7='[1]2.SAN'!$M$4:$M$73),0)),"")</f>
        <v/>
      </c>
      <c r="CA62" s="244" t="str">
        <f t="array" ref="CA62">IFERROR(INDEX([1]!Sanaudos[Saskaita],MATCH(1,('[1]3.4'!$AM62=[1]!Sanaudos[Kodas])*('[1]3.4'!CA$7='[1]2.SAN'!$M$4:$M$73),0)),"")</f>
        <v/>
      </c>
      <c r="CB62" s="244" t="str">
        <f t="array" ref="CB62">IFERROR(INDEX([1]!Sanaudos[Saskaita],MATCH(1,('[1]3.4'!$AM62=[1]!Sanaudos[Kodas])*('[1]3.4'!CB$7='[1]2.SAN'!$M$4:$M$73),0)),"")</f>
        <v/>
      </c>
      <c r="CC62" s="244" t="str">
        <f t="array" ref="CC62">IFERROR(INDEX([1]!Sanaudos[Saskaita],MATCH(1,('[1]3.4'!$AM62=[1]!Sanaudos[Kodas])*('[1]3.4'!CC$7='[1]2.SAN'!$M$4:$M$73),0)),"")</f>
        <v/>
      </c>
      <c r="CD62" s="244" t="str">
        <f t="array" ref="CD62">IFERROR(INDEX([1]!Sanaudos[Saskaita],MATCH(1,('[1]3.4'!$AM62=[1]!Sanaudos[Kodas])*('[1]3.4'!CD$7='[1]2.SAN'!$M$4:$M$73),0)),"")</f>
        <v/>
      </c>
      <c r="CE62" s="244" t="str">
        <f t="array" ref="CE62">IFERROR(INDEX([1]!Sanaudos[Saskaita],MATCH(1,('[1]3.4'!$AM62=[1]!Sanaudos[Kodas])*('[1]3.4'!CE$7='[1]2.SAN'!$M$4:$M$73),0)),"")</f>
        <v/>
      </c>
      <c r="CF62" s="244" t="str">
        <f t="array" ref="CF62">IFERROR(INDEX([1]!Sanaudos[Saskaita],MATCH(1,('[1]3.4'!$AM62=[1]!Sanaudos[Kodas])*('[1]3.4'!CF$7='[1]2.SAN'!$M$4:$M$73),0)),"")</f>
        <v/>
      </c>
      <c r="CG62" s="244" t="str">
        <f t="array" ref="CG62">IFERROR(INDEX([1]!Sanaudos[Saskaita],MATCH(1,('[1]3.4'!$AM62=[1]!Sanaudos[Kodas])*('[1]3.4'!CG$7='[1]2.SAN'!$M$4:$M$73),0)),"")</f>
        <v/>
      </c>
      <c r="CH62" s="244" t="str">
        <f t="array" ref="CH62">IFERROR(INDEX([1]!Sanaudos[Saskaita],MATCH(1,('[1]3.4'!$AM62=[1]!Sanaudos[Kodas])*('[1]3.4'!CH$7='[1]2.SAN'!$M$4:$M$73),0)),"")</f>
        <v/>
      </c>
      <c r="CI62" s="244" t="str">
        <f t="array" ref="CI62">IFERROR(INDEX([1]!Sanaudos[Saskaita],MATCH(1,('[1]3.4'!$AM62=[1]!Sanaudos[Kodas])*('[1]3.4'!CI$7='[1]2.SAN'!$M$4:$M$73),0)),"")</f>
        <v/>
      </c>
      <c r="CJ62" s="244" t="str">
        <f t="array" ref="CJ62">IFERROR(INDEX([1]!Sanaudos[Saskaita],MATCH(1,('[1]3.4'!$AM62=[1]!Sanaudos[Kodas])*('[1]3.4'!CJ$7='[1]2.SAN'!$M$4:$M$73),0)),"")</f>
        <v/>
      </c>
      <c r="CK62" s="244" t="str">
        <f t="array" ref="CK62">IFERROR(INDEX([1]!Sanaudos[Saskaita],MATCH(1,('[1]3.4'!$AM62=[1]!Sanaudos[Kodas])*('[1]3.4'!CK$7='[1]2.SAN'!$M$4:$M$73),0)),"")</f>
        <v/>
      </c>
      <c r="CL62" s="244" t="str">
        <f t="array" ref="CL62">IFERROR(INDEX([1]!Sanaudos[Saskaita],MATCH(1,('[1]3.4'!$AM62=[1]!Sanaudos[Kodas])*('[1]3.4'!CL$7='[1]2.SAN'!$M$4:$M$73),0)),"")</f>
        <v/>
      </c>
      <c r="CM62" s="244" t="str">
        <f t="array" ref="CM62">IFERROR(INDEX([1]!Sanaudos[Saskaita],MATCH(1,('[1]3.4'!$AM62=[1]!Sanaudos[Kodas])*('[1]3.4'!CM$7='[1]2.SAN'!$M$4:$M$73),0)),"")</f>
        <v/>
      </c>
      <c r="CN62" s="244" t="str">
        <f t="array" ref="CN62">IFERROR(INDEX([1]!Sanaudos[Saskaita],MATCH(1,('[1]3.4'!$AM62=[1]!Sanaudos[Kodas])*('[1]3.4'!CN$7='[1]2.SAN'!$M$4:$M$73),0)),"")</f>
        <v/>
      </c>
      <c r="CO62" s="244" t="str">
        <f t="array" ref="CO62">IFERROR(INDEX([1]!Sanaudos[Saskaita],MATCH(1,('[1]3.4'!$AM62=[1]!Sanaudos[Kodas])*('[1]3.4'!CO$7='[1]2.SAN'!$M$4:$M$73),0)),"")</f>
        <v/>
      </c>
      <c r="CP62" s="244" t="str">
        <f t="array" ref="CP62">IFERROR(INDEX([1]!Sanaudos[Saskaita],MATCH(1,('[1]3.4'!$AM62=[1]!Sanaudos[Kodas])*('[1]3.4'!CP$7='[1]2.SAN'!$M$4:$M$73),0)),"")</f>
        <v/>
      </c>
      <c r="CQ62" s="244" t="str">
        <f t="array" ref="CQ62">IFERROR(INDEX([1]!Sanaudos[Saskaita],MATCH(1,('[1]3.4'!$AM62=[1]!Sanaudos[Kodas])*('[1]3.4'!CQ$7='[1]2.SAN'!$M$4:$M$73),0)),"")</f>
        <v/>
      </c>
      <c r="CR62" s="244" t="str">
        <f t="array" ref="CR62">IFERROR(INDEX([1]!Sanaudos[Saskaita],MATCH(1,('[1]3.4'!$AM62=[1]!Sanaudos[Kodas])*('[1]3.4'!CR$7='[1]2.SAN'!$M$4:$M$73),0)),"")</f>
        <v/>
      </c>
      <c r="CS62" s="244" t="str">
        <f t="array" ref="CS62">IFERROR(INDEX([1]!Sanaudos[Saskaita],MATCH(1,('[1]3.4'!$AM62=[1]!Sanaudos[Kodas])*('[1]3.4'!CS$7='[1]2.SAN'!$M$4:$M$73),0)),"")</f>
        <v/>
      </c>
      <c r="CT62" s="244" t="str">
        <f t="array" ref="CT62">IFERROR(INDEX([1]!Sanaudos[Saskaita],MATCH(1,('[1]3.4'!$AM62=[1]!Sanaudos[Kodas])*('[1]3.4'!CT$7='[1]2.SAN'!$M$4:$M$73),0)),"")</f>
        <v/>
      </c>
      <c r="CU62" s="244" t="str">
        <f t="array" ref="CU62">IFERROR(INDEX([1]!Sanaudos[Saskaita],MATCH(1,('[1]3.4'!$AM62=[1]!Sanaudos[Kodas])*('[1]3.4'!CU$7='[1]2.SAN'!$M$4:$M$73),0)),"")</f>
        <v/>
      </c>
      <c r="CV62" s="244" t="str">
        <f t="array" ref="CV62">IFERROR(INDEX([1]!Sanaudos[Saskaita],MATCH(1,('[1]3.4'!$AM62=[1]!Sanaudos[Kodas])*('[1]3.4'!CV$7='[1]2.SAN'!$M$4:$M$73),0)),"")</f>
        <v/>
      </c>
      <c r="CW62" s="244" t="str">
        <f t="array" ref="CW62">IFERROR(INDEX([1]!Sanaudos[Saskaita],MATCH(1,('[1]3.4'!$AM62=[1]!Sanaudos[Kodas])*('[1]3.4'!CW$7='[1]2.SAN'!$M$4:$M$73),0)),"")</f>
        <v/>
      </c>
      <c r="CX62" s="244" t="str">
        <f t="array" ref="CX62">IFERROR(INDEX([1]!Sanaudos[Saskaita],MATCH(1,('[1]3.4'!$AM62=[1]!Sanaudos[Kodas])*('[1]3.4'!CX$7='[1]2.SAN'!$M$4:$M$73),0)),"")</f>
        <v/>
      </c>
      <c r="CY62" s="244" t="str">
        <f t="array" ref="CY62">IFERROR(INDEX([1]!Sanaudos[Saskaita],MATCH(1,('[1]3.4'!$AM62=[1]!Sanaudos[Kodas])*('[1]3.4'!CY$7='[1]2.SAN'!$M$4:$M$73),0)),"")</f>
        <v/>
      </c>
      <c r="CZ62" s="244" t="str">
        <f t="array" ref="CZ62">IFERROR(INDEX([1]!Sanaudos[Saskaita],MATCH(1,('[1]3.4'!$AM62=[1]!Sanaudos[Kodas])*('[1]3.4'!CZ$7='[1]2.SAN'!$M$4:$M$73),0)),"")</f>
        <v/>
      </c>
      <c r="DA62" s="244" t="str">
        <f t="array" ref="DA62">IFERROR(INDEX([1]!Sanaudos[Saskaita],MATCH(1,('[1]3.4'!$AM62=[1]!Sanaudos[Kodas])*('[1]3.4'!DA$7='[1]2.SAN'!$M$4:$M$73),0)),"")</f>
        <v/>
      </c>
      <c r="DB62" s="244" t="str">
        <f t="array" ref="DB62">IFERROR(INDEX([1]!Sanaudos[Saskaita],MATCH(1,('[1]3.4'!$AM62=[1]!Sanaudos[Kodas])*('[1]3.4'!DB$7='[1]2.SAN'!$M$4:$M$73),0)),"")</f>
        <v/>
      </c>
      <c r="DC62" s="244" t="str">
        <f t="array" ref="DC62">IFERROR(INDEX([1]!Sanaudos[Saskaita],MATCH(1,('[1]3.4'!$AM62=[1]!Sanaudos[Kodas])*('[1]3.4'!DC$7='[1]2.SAN'!$M$4:$M$73),0)),"")</f>
        <v/>
      </c>
      <c r="DD62" s="244" t="str">
        <f t="array" ref="DD62">IFERROR(INDEX([1]!Sanaudos[Saskaita],MATCH(1,('[1]3.4'!$AM62=[1]!Sanaudos[Kodas])*('[1]3.4'!DD$7='[1]2.SAN'!$M$4:$M$73),0)),"")</f>
        <v/>
      </c>
      <c r="DE62" s="244" t="str">
        <f t="array" ref="DE62">IFERROR(INDEX([1]!Sanaudos[Saskaita],MATCH(1,('[1]3.4'!$AM62=[1]!Sanaudos[Kodas])*('[1]3.4'!DE$7='[1]2.SAN'!$M$4:$M$73),0)),"")</f>
        <v/>
      </c>
      <c r="DF62" s="244" t="str">
        <f t="array" ref="DF62">IFERROR(INDEX([1]!Sanaudos[Saskaita],MATCH(1,('[1]3.4'!$AM62=[1]!Sanaudos[Kodas])*('[1]3.4'!DF$7='[1]2.SAN'!$M$4:$M$73),0)),"")</f>
        <v/>
      </c>
      <c r="DG62" s="244" t="str">
        <f t="array" ref="DG62">IFERROR(INDEX([1]!Sanaudos[Saskaita],MATCH(1,('[1]3.4'!$AM62=[1]!Sanaudos[Kodas])*('[1]3.4'!DG$7='[1]2.SAN'!$M$4:$M$73),0)),"")</f>
        <v/>
      </c>
      <c r="DH62" s="244" t="str">
        <f t="array" ref="DH62">IFERROR(INDEX([1]!Sanaudos[Saskaita],MATCH(1,('[1]3.4'!$AM62=[1]!Sanaudos[Kodas])*('[1]3.4'!DH$7='[1]2.SAN'!$M$4:$M$73),0)),"")</f>
        <v/>
      </c>
      <c r="DI62" s="244" t="str">
        <f t="array" ref="DI62">IFERROR(INDEX([1]!Sanaudos[Saskaita],MATCH(1,('[1]3.4'!$AM62=[1]!Sanaudos[Kodas])*('[1]3.4'!DI$7='[1]2.SAN'!$M$4:$M$73),0)),"")</f>
        <v/>
      </c>
      <c r="DJ62" s="244" t="str">
        <f t="array" ref="DJ62">IFERROR(INDEX([1]!Sanaudos[Saskaita],MATCH(1,('[1]3.4'!$AM62=[1]!Sanaudos[Kodas])*('[1]3.4'!DJ$7='[1]2.SAN'!$M$4:$M$73),0)),"")</f>
        <v/>
      </c>
      <c r="DK62" s="244" t="str">
        <f t="array" ref="DK62">IFERROR(INDEX([1]!Sanaudos[Saskaita],MATCH(1,('[1]3.4'!$AM62=[1]!Sanaudos[Kodas])*('[1]3.4'!DK$7='[1]2.SAN'!$M$4:$M$73),0)),"")</f>
        <v/>
      </c>
      <c r="DL62" s="244" t="str">
        <f t="array" ref="DL62">IFERROR(INDEX([1]!Sanaudos[Saskaita],MATCH(1,('[1]3.4'!$AM62=[1]!Sanaudos[Kodas])*('[1]3.4'!DL$7='[1]2.SAN'!$M$4:$M$73),0)),"")</f>
        <v/>
      </c>
      <c r="DM62" s="244" t="str">
        <f t="array" ref="DM62">IFERROR(INDEX([1]!Sanaudos[Saskaita],MATCH(1,('[1]3.4'!$AM62=[1]!Sanaudos[Kodas])*('[1]3.4'!DM$7='[1]2.SAN'!$M$4:$M$73),0)),"")</f>
        <v/>
      </c>
      <c r="DN62" s="244" t="str">
        <f t="array" ref="DN62">IFERROR(INDEX([1]!Sanaudos[Saskaita],MATCH(1,('[1]3.4'!$AM62=[1]!Sanaudos[Kodas])*('[1]3.4'!DN$7='[1]2.SAN'!$M$4:$M$73),0)),"")</f>
        <v/>
      </c>
      <c r="DO62" s="244" t="str">
        <f t="array" ref="DO62">IFERROR(INDEX([1]!Sanaudos[Saskaita],MATCH(1,('[1]3.4'!$AM62=[1]!Sanaudos[Kodas])*('[1]3.4'!DO$7='[1]2.SAN'!$M$4:$M$73),0)),"")</f>
        <v/>
      </c>
      <c r="DP62" s="244" t="str">
        <f t="array" ref="DP62">IFERROR(INDEX([1]!Sanaudos[Saskaita],MATCH(1,('[1]3.4'!$AM62=[1]!Sanaudos[Kodas])*('[1]3.4'!DP$7='[1]2.SAN'!$M$4:$M$73),0)),"")</f>
        <v/>
      </c>
      <c r="DQ62" s="244" t="str">
        <f t="array" ref="DQ62">IFERROR(INDEX([1]!Sanaudos[Saskaita],MATCH(1,('[1]3.4'!$AM62=[1]!Sanaudos[Kodas])*('[1]3.4'!DQ$7='[1]2.SAN'!$M$4:$M$73),0)),"")</f>
        <v/>
      </c>
      <c r="DR62" s="244" t="str">
        <f t="array" ref="DR62">IFERROR(INDEX([1]!Sanaudos[Saskaita],MATCH(1,('[1]3.4'!$AM62=[1]!Sanaudos[Kodas])*('[1]3.4'!DR$7='[1]2.SAN'!$M$4:$M$73),0)),"")</f>
        <v/>
      </c>
      <c r="DS62" s="244" t="str">
        <f t="array" ref="DS62">IFERROR(INDEX([1]!Sanaudos[Saskaita],MATCH(1,('[1]3.4'!$AM62=[1]!Sanaudos[Kodas])*('[1]3.4'!DS$7='[1]2.SAN'!$M$4:$M$73),0)),"")</f>
        <v/>
      </c>
      <c r="DT62" s="244" t="str">
        <f t="array" ref="DT62">IFERROR(INDEX([1]!Sanaudos[Saskaita],MATCH(1,('[1]3.4'!$AM62=[1]!Sanaudos[Kodas])*('[1]3.4'!DT$7='[1]2.SAN'!$M$4:$M$73),0)),"")</f>
        <v/>
      </c>
      <c r="DU62" s="244" t="str">
        <f t="array" ref="DU62">IFERROR(INDEX([1]!Sanaudos[Saskaita],MATCH(1,('[1]3.4'!$AM62=[1]!Sanaudos[Kodas])*('[1]3.4'!DU$7='[1]2.SAN'!$M$4:$M$73),0)),"")</f>
        <v/>
      </c>
      <c r="DV62" s="244" t="str">
        <f t="array" ref="DV62">IFERROR(INDEX([1]!Sanaudos[Saskaita],MATCH(1,('[1]3.4'!$AM62=[1]!Sanaudos[Kodas])*('[1]3.4'!DV$7='[1]2.SAN'!$M$4:$M$73),0)),"")</f>
        <v/>
      </c>
      <c r="DW62" s="244" t="str">
        <f t="array" ref="DW62">IFERROR(INDEX([1]!Sanaudos[Saskaita],MATCH(1,('[1]3.4'!$AM62=[1]!Sanaudos[Kodas])*('[1]3.4'!DW$7='[1]2.SAN'!$M$4:$M$73),0)),"")</f>
        <v/>
      </c>
      <c r="DX62" s="244" t="str">
        <f t="array" ref="DX62">IFERROR(INDEX([1]!Sanaudos[Saskaita],MATCH(1,('[1]3.4'!$AM62=[1]!Sanaudos[Kodas])*('[1]3.4'!DX$7='[1]2.SAN'!$M$4:$M$73),0)),"")</f>
        <v/>
      </c>
      <c r="DY62" s="244" t="str">
        <f t="array" ref="DY62">IFERROR(INDEX([1]!Sanaudos[Saskaita],MATCH(1,('[1]3.4'!$AM62=[1]!Sanaudos[Kodas])*('[1]3.4'!DY$7='[1]2.SAN'!$M$4:$M$73),0)),"")</f>
        <v/>
      </c>
      <c r="DZ62" s="244" t="str">
        <f t="array" ref="DZ62">IFERROR(INDEX([1]!Sanaudos[Saskaita],MATCH(1,('[1]3.4'!$AM62=[1]!Sanaudos[Kodas])*('[1]3.4'!DZ$7='[1]2.SAN'!$M$4:$M$73),0)),"")</f>
        <v/>
      </c>
      <c r="EA62" s="244" t="str">
        <f t="array" ref="EA62">IFERROR(INDEX([1]!Sanaudos[Saskaita],MATCH(1,('[1]3.4'!$AM62=[1]!Sanaudos[Kodas])*('[1]3.4'!EA$7='[1]2.SAN'!$M$4:$M$73),0)),"")</f>
        <v/>
      </c>
      <c r="EB62" s="244" t="str">
        <f t="array" ref="EB62">IFERROR(INDEX([1]!Sanaudos[Saskaita],MATCH(1,('[1]3.4'!$AM62=[1]!Sanaudos[Kodas])*('[1]3.4'!EB$7='[1]2.SAN'!$M$4:$M$73),0)),"")</f>
        <v/>
      </c>
      <c r="EC62" s="244" t="str">
        <f t="array" ref="EC62">IFERROR(INDEX([1]!Sanaudos[Saskaita],MATCH(1,('[1]3.4'!$AM62=[1]!Sanaudos[Kodas])*('[1]3.4'!EC$7='[1]2.SAN'!$M$4:$M$73),0)),"")</f>
        <v/>
      </c>
      <c r="ED62" s="244" t="str">
        <f t="array" ref="ED62">IFERROR(INDEX([1]!Sanaudos[Saskaita],MATCH(1,('[1]3.4'!$AM62=[1]!Sanaudos[Kodas])*('[1]3.4'!ED$7='[1]2.SAN'!$M$4:$M$73),0)),"")</f>
        <v/>
      </c>
      <c r="EE62" s="244" t="str">
        <f t="array" ref="EE62">IFERROR(INDEX([1]!Sanaudos[Saskaita],MATCH(1,('[1]3.4'!$AM62=[1]!Sanaudos[Kodas])*('[1]3.4'!EE$7='[1]2.SAN'!$M$4:$M$73),0)),"")</f>
        <v/>
      </c>
      <c r="EF62" s="244" t="str">
        <f t="array" ref="EF62">IFERROR(INDEX([1]!Sanaudos[Saskaita],MATCH(1,('[1]3.4'!$AM62=[1]!Sanaudos[Kodas])*('[1]3.4'!EF$7='[1]2.SAN'!$M$4:$M$73),0)),"")</f>
        <v/>
      </c>
      <c r="EG62" s="244" t="str">
        <f t="array" ref="EG62">IFERROR(INDEX([1]!Sanaudos[Saskaita],MATCH(1,('[1]3.4'!$AM62=[1]!Sanaudos[Kodas])*('[1]3.4'!EG$7='[1]2.SAN'!$M$4:$M$73),0)),"")</f>
        <v/>
      </c>
      <c r="EH62" s="244" t="str">
        <f t="array" ref="EH62">IFERROR(INDEX([1]!Sanaudos[Saskaita],MATCH(1,('[1]3.4'!$AM62=[1]!Sanaudos[Kodas])*('[1]3.4'!EH$7='[1]2.SAN'!$M$4:$M$73),0)),"")</f>
        <v/>
      </c>
      <c r="EI62" s="244" t="str">
        <f t="array" ref="EI62">IFERROR(INDEX([1]!Sanaudos[Saskaita],MATCH(1,('[1]3.4'!$AM62=[1]!Sanaudos[Kodas])*('[1]3.4'!EI$7='[1]2.SAN'!$M$4:$M$73),0)),"")</f>
        <v/>
      </c>
      <c r="EJ62" s="244" t="str">
        <f t="array" ref="EJ62">IFERROR(INDEX([1]!Sanaudos[Saskaita],MATCH(1,('[1]3.4'!$AM62=[1]!Sanaudos[Kodas])*('[1]3.4'!EJ$7='[1]2.SAN'!$M$4:$M$73),0)),"")</f>
        <v/>
      </c>
      <c r="EK62" s="244" t="str">
        <f t="array" ref="EK62">IFERROR(INDEX([1]!Sanaudos[Saskaita],MATCH(1,('[1]3.4'!$AM62=[1]!Sanaudos[Kodas])*('[1]3.4'!EK$7='[1]2.SAN'!$M$4:$M$73),0)),"")</f>
        <v/>
      </c>
      <c r="EL62" s="244" t="str">
        <f t="array" ref="EL62">IFERROR(INDEX([1]!Sanaudos[Saskaita],MATCH(1,('[1]3.4'!$AM62=[1]!Sanaudos[Kodas])*('[1]3.4'!EL$7='[1]2.SAN'!$M$4:$M$73),0)),"")</f>
        <v/>
      </c>
      <c r="EM62" s="244" t="str">
        <f t="array" ref="EM62">IFERROR(INDEX([1]!Sanaudos[Saskaita],MATCH(1,('[1]3.4'!$AM62=[1]!Sanaudos[Kodas])*('[1]3.4'!EM$7='[1]2.SAN'!$M$4:$M$73),0)),"")</f>
        <v/>
      </c>
      <c r="EN62" s="244" t="str">
        <f t="array" ref="EN62">IFERROR(INDEX([1]!Sanaudos[Saskaita],MATCH(1,('[1]3.4'!$AM62=[1]!Sanaudos[Kodas])*('[1]3.4'!EN$7='[1]2.SAN'!$M$4:$M$73),0)),"")</f>
        <v/>
      </c>
      <c r="EO62" s="244" t="str">
        <f t="array" ref="EO62">IFERROR(INDEX([1]!Sanaudos[Saskaita],MATCH(1,('[1]3.4'!$AM62=[1]!Sanaudos[Kodas])*('[1]3.4'!EO$7='[1]2.SAN'!$M$4:$M$73),0)),"")</f>
        <v/>
      </c>
      <c r="EP62" s="244" t="str">
        <f t="array" ref="EP62">IFERROR(INDEX([1]!Sanaudos[Saskaita],MATCH(1,('[1]3.4'!$AM62=[1]!Sanaudos[Kodas])*('[1]3.4'!EP$7='[1]2.SAN'!$M$4:$M$73),0)),"")</f>
        <v/>
      </c>
      <c r="EQ62" s="244" t="str">
        <f t="array" ref="EQ62">IFERROR(INDEX([1]!Sanaudos[Saskaita],MATCH(1,('[1]3.4'!$AM62=[1]!Sanaudos[Kodas])*('[1]3.4'!EQ$7='[1]2.SAN'!$M$4:$M$73),0)),"")</f>
        <v/>
      </c>
      <c r="ER62" s="244" t="str">
        <f t="array" ref="ER62">IFERROR(INDEX([1]!Sanaudos[Saskaita],MATCH(1,('[1]3.4'!$AM62=[1]!Sanaudos[Kodas])*('[1]3.4'!ER$7='[1]2.SAN'!$M$4:$M$73),0)),"")</f>
        <v/>
      </c>
      <c r="ES62" s="244" t="str">
        <f t="array" ref="ES62">IFERROR(INDEX([1]!Sanaudos[Saskaita],MATCH(1,('[1]3.4'!$AM62=[1]!Sanaudos[Kodas])*('[1]3.4'!ES$7='[1]2.SAN'!$M$4:$M$73),0)),"")</f>
        <v/>
      </c>
      <c r="ET62" s="244" t="str">
        <f t="array" ref="ET62">IFERROR(INDEX([1]!Sanaudos[Saskaita],MATCH(1,('[1]3.4'!$AM62=[1]!Sanaudos[Kodas])*('[1]3.4'!ET$7='[1]2.SAN'!$M$4:$M$73),0)),"")</f>
        <v/>
      </c>
      <c r="EU62" s="244" t="str">
        <f t="array" ref="EU62">IFERROR(INDEX([1]!Sanaudos[Saskaita],MATCH(1,('[1]3.4'!$AM62=[1]!Sanaudos[Kodas])*('[1]3.4'!EU$7='[1]2.SAN'!$M$4:$M$73),0)),"")</f>
        <v/>
      </c>
      <c r="EV62" s="244" t="str">
        <f t="array" ref="EV62">IFERROR(INDEX([1]!Sanaudos[Saskaita],MATCH(1,('[1]3.4'!$AM62=[1]!Sanaudos[Kodas])*('[1]3.4'!EV$7='[1]2.SAN'!$M$4:$M$73),0)),"")</f>
        <v/>
      </c>
      <c r="EW62" s="244" t="str">
        <f t="array" ref="EW62">IFERROR(INDEX([1]!Sanaudos[Saskaita],MATCH(1,('[1]3.4'!$AM62=[1]!Sanaudos[Kodas])*('[1]3.4'!EW$7='[1]2.SAN'!$M$4:$M$73),0)),"")</f>
        <v/>
      </c>
      <c r="EX62" s="244" t="str">
        <f t="array" ref="EX62">IFERROR(INDEX([1]!Sanaudos[Saskaita],MATCH(1,('[1]3.4'!$AM62=[1]!Sanaudos[Kodas])*('[1]3.4'!EX$7='[1]2.SAN'!$M$4:$M$73),0)),"")</f>
        <v/>
      </c>
      <c r="EY62" s="244" t="str">
        <f t="array" ref="EY62">IFERROR(INDEX([1]!Sanaudos[Saskaita],MATCH(1,('[1]3.4'!$AM62=[1]!Sanaudos[Kodas])*('[1]3.4'!EY$7='[1]2.SAN'!$M$4:$M$73),0)),"")</f>
        <v/>
      </c>
      <c r="EZ62" s="244" t="str">
        <f t="array" ref="EZ62">IFERROR(INDEX([1]!Sanaudos[Saskaita],MATCH(1,('[1]3.4'!$AM62=[1]!Sanaudos[Kodas])*('[1]3.4'!EZ$7='[1]2.SAN'!$M$4:$M$73),0)),"")</f>
        <v/>
      </c>
      <c r="FA62" s="244" t="str">
        <f t="array" ref="FA62">IFERROR(INDEX([1]!Sanaudos[Saskaita],MATCH(1,('[1]3.4'!$AM62=[1]!Sanaudos[Kodas])*('[1]3.4'!FA$7='[1]2.SAN'!$M$4:$M$73),0)),"")</f>
        <v/>
      </c>
      <c r="FB62" s="244" t="str">
        <f t="array" ref="FB62">IFERROR(INDEX([1]!Sanaudos[Saskaita],MATCH(1,('[1]3.4'!$AM62=[1]!Sanaudos[Kodas])*('[1]3.4'!FB$7='[1]2.SAN'!$M$4:$M$73),0)),"")</f>
        <v/>
      </c>
      <c r="FC62" s="244" t="str">
        <f t="array" ref="FC62">IFERROR(INDEX([1]!Sanaudos[Saskaita],MATCH(1,('[1]3.4'!$AM62=[1]!Sanaudos[Kodas])*('[1]3.4'!FC$7='[1]2.SAN'!$M$4:$M$73),0)),"")</f>
        <v/>
      </c>
      <c r="FD62" s="244" t="str">
        <f t="array" ref="FD62">IFERROR(INDEX([1]!Sanaudos[Saskaita],MATCH(1,('[1]3.4'!$AM62=[1]!Sanaudos[Kodas])*('[1]3.4'!FD$7='[1]2.SAN'!$M$4:$M$73),0)),"")</f>
        <v/>
      </c>
      <c r="FE62" s="244" t="str">
        <f t="array" ref="FE62">IFERROR(INDEX([1]!Sanaudos[Saskaita],MATCH(1,('[1]3.4'!$AM62=[1]!Sanaudos[Kodas])*('[1]3.4'!FE$7='[1]2.SAN'!$M$4:$M$73),0)),"")</f>
        <v/>
      </c>
      <c r="FF62" s="244" t="str">
        <f t="array" ref="FF62">IFERROR(INDEX([1]!Sanaudos[Saskaita],MATCH(1,('[1]3.4'!$AM62=[1]!Sanaudos[Kodas])*('[1]3.4'!FF$7='[1]2.SAN'!$M$4:$M$73),0)),"")</f>
        <v/>
      </c>
      <c r="FG62" s="244" t="str">
        <f t="array" ref="FG62">IFERROR(INDEX([1]!Sanaudos[Saskaita],MATCH(1,('[1]3.4'!$AM62=[1]!Sanaudos[Kodas])*('[1]3.4'!FG$7='[1]2.SAN'!$M$4:$M$73),0)),"")</f>
        <v/>
      </c>
      <c r="FH62" s="244" t="str">
        <f t="array" ref="FH62">IFERROR(INDEX([1]!Sanaudos[Saskaita],MATCH(1,('[1]3.4'!$AM62=[1]!Sanaudos[Kodas])*('[1]3.4'!FH$7='[1]2.SAN'!$M$4:$M$73),0)),"")</f>
        <v/>
      </c>
      <c r="FI62" s="244" t="str">
        <f t="array" ref="FI62">IFERROR(INDEX([1]!Sanaudos[Saskaita],MATCH(1,('[1]3.4'!$AM62=[1]!Sanaudos[Kodas])*('[1]3.4'!FI$7='[1]2.SAN'!$M$4:$M$73),0)),"")</f>
        <v/>
      </c>
      <c r="FJ62" s="244" t="str">
        <f t="array" ref="FJ62">IFERROR(INDEX([1]!Sanaudos[Saskaita],MATCH(1,('[1]3.4'!$AM62=[1]!Sanaudos[Kodas])*('[1]3.4'!FJ$7='[1]2.SAN'!$M$4:$M$73),0)),"")</f>
        <v/>
      </c>
      <c r="FK62" s="244" t="str">
        <f t="array" ref="FK62">IFERROR(INDEX([1]!Sanaudos[Saskaita],MATCH(1,('[1]3.4'!$AM62=[1]!Sanaudos[Kodas])*('[1]3.4'!FK$7='[1]2.SAN'!$M$4:$M$73),0)),"")</f>
        <v/>
      </c>
      <c r="FL62" s="244" t="str">
        <f t="array" ref="FL62">IFERROR(INDEX([1]!Sanaudos[Saskaita],MATCH(1,('[1]3.4'!$AM62=[1]!Sanaudos[Kodas])*('[1]3.4'!FL$7='[1]2.SAN'!$M$4:$M$73),0)),"")</f>
        <v/>
      </c>
      <c r="FM62" s="244" t="str">
        <f t="array" ref="FM62">IFERROR(INDEX([1]!Sanaudos[Saskaita],MATCH(1,('[1]3.4'!$AM62=[1]!Sanaudos[Kodas])*('[1]3.4'!FM$7='[1]2.SAN'!$M$4:$M$73),0)),"")</f>
        <v/>
      </c>
      <c r="FN62" s="244" t="str">
        <f t="array" ref="FN62">IFERROR(INDEX([1]!Sanaudos[Saskaita],MATCH(1,('[1]3.4'!$AM62=[1]!Sanaudos[Kodas])*('[1]3.4'!FN$7='[1]2.SAN'!$M$4:$M$73),0)),"")</f>
        <v/>
      </c>
      <c r="FO62" s="244" t="str">
        <f t="array" ref="FO62">IFERROR(INDEX([1]!Sanaudos[Saskaita],MATCH(1,('[1]3.4'!$AM62=[1]!Sanaudos[Kodas])*('[1]3.4'!FO$7='[1]2.SAN'!$M$4:$M$73),0)),"")</f>
        <v/>
      </c>
      <c r="FP62" s="244" t="str">
        <f t="array" ref="FP62">IFERROR(INDEX([1]!Sanaudos[Saskaita],MATCH(1,('[1]3.4'!$AM62=[1]!Sanaudos[Kodas])*('[1]3.4'!FP$7='[1]2.SAN'!$M$4:$M$73),0)),"")</f>
        <v/>
      </c>
      <c r="FQ62" s="244" t="str">
        <f t="array" ref="FQ62">IFERROR(INDEX([1]!Sanaudos[Saskaita],MATCH(1,('[1]3.4'!$AM62=[1]!Sanaudos[Kodas])*('[1]3.4'!FQ$7='[1]2.SAN'!$M$4:$M$73),0)),"")</f>
        <v/>
      </c>
      <c r="FR62" s="244" t="str">
        <f t="array" ref="FR62">IFERROR(INDEX([1]!Sanaudos[Saskaita],MATCH(1,('[1]3.4'!$AM62=[1]!Sanaudos[Kodas])*('[1]3.4'!FR$7='[1]2.SAN'!$M$4:$M$73),0)),"")</f>
        <v/>
      </c>
      <c r="FS62" s="244" t="str">
        <f t="array" ref="FS62">IFERROR(INDEX([1]!Sanaudos[Saskaita],MATCH(1,('[1]3.4'!$AM62=[1]!Sanaudos[Kodas])*('[1]3.4'!FS$7='[1]2.SAN'!$M$4:$M$73),0)),"")</f>
        <v/>
      </c>
      <c r="FT62" s="244" t="str">
        <f t="array" ref="FT62">IFERROR(INDEX([1]!Sanaudos[Saskaita],MATCH(1,('[1]3.4'!$AM62=[1]!Sanaudos[Kodas])*('[1]3.4'!FT$7='[1]2.SAN'!$M$4:$M$73),0)),"")</f>
        <v/>
      </c>
      <c r="FU62" s="244" t="str">
        <f t="array" ref="FU62">IFERROR(INDEX([1]!Sanaudos[Saskaita],MATCH(1,('[1]3.4'!$AM62=[1]!Sanaudos[Kodas])*('[1]3.4'!FU$7='[1]2.SAN'!$M$4:$M$73),0)),"")</f>
        <v/>
      </c>
      <c r="FV62" s="244" t="str">
        <f t="array" ref="FV62">IFERROR(INDEX([1]!Sanaudos[Saskaita],MATCH(1,('[1]3.4'!$AM62=[1]!Sanaudos[Kodas])*('[1]3.4'!FV$7='[1]2.SAN'!$M$4:$M$73),0)),"")</f>
        <v/>
      </c>
      <c r="FW62" s="244" t="str">
        <f t="array" ref="FW62">IFERROR(INDEX([1]!Sanaudos[Saskaita],MATCH(1,('[1]3.4'!$AM62=[1]!Sanaudos[Kodas])*('[1]3.4'!FW$7='[1]2.SAN'!$M$4:$M$73),0)),"")</f>
        <v/>
      </c>
      <c r="FX62" s="244" t="str">
        <f t="array" ref="FX62">IFERROR(INDEX([1]!Sanaudos[Saskaita],MATCH(1,('[1]3.4'!$AM62=[1]!Sanaudos[Kodas])*('[1]3.4'!FX$7='[1]2.SAN'!$M$4:$M$73),0)),"")</f>
        <v/>
      </c>
      <c r="FY62" s="244" t="str">
        <f t="array" ref="FY62">IFERROR(INDEX([1]!Sanaudos[Saskaita],MATCH(1,('[1]3.4'!$AM62=[1]!Sanaudos[Kodas])*('[1]3.4'!FY$7='[1]2.SAN'!$M$4:$M$73),0)),"")</f>
        <v/>
      </c>
      <c r="FZ62" s="244" t="str">
        <f t="array" ref="FZ62">IFERROR(INDEX([1]!Sanaudos[Saskaita],MATCH(1,('[1]3.4'!$AM62=[1]!Sanaudos[Kodas])*('[1]3.4'!FZ$7='[1]2.SAN'!$M$4:$M$73),0)),"")</f>
        <v/>
      </c>
      <c r="GA62" s="244" t="str">
        <f t="array" ref="GA62">IFERROR(INDEX([1]!Sanaudos[Saskaita],MATCH(1,('[1]3.4'!$AM62=[1]!Sanaudos[Kodas])*('[1]3.4'!GA$7='[1]2.SAN'!$M$4:$M$73),0)),"")</f>
        <v/>
      </c>
      <c r="GB62" s="244" t="str">
        <f t="array" ref="GB62">IFERROR(INDEX([1]!Sanaudos[Saskaita],MATCH(1,('[1]3.4'!$AM62=[1]!Sanaudos[Kodas])*('[1]3.4'!GB$7='[1]2.SAN'!$M$4:$M$73),0)),"")</f>
        <v/>
      </c>
      <c r="GC62" s="244" t="str">
        <f t="array" ref="GC62">IFERROR(INDEX([1]!Sanaudos[Saskaita],MATCH(1,('[1]3.4'!$AM62=[1]!Sanaudos[Kodas])*('[1]3.4'!GC$7='[1]2.SAN'!$M$4:$M$73),0)),"")</f>
        <v/>
      </c>
      <c r="GD62" s="244" t="str">
        <f t="array" ref="GD62">IFERROR(INDEX([1]!Sanaudos[Saskaita],MATCH(1,('[1]3.4'!$AM62=[1]!Sanaudos[Kodas])*('[1]3.4'!GD$7='[1]2.SAN'!$M$4:$M$73),0)),"")</f>
        <v/>
      </c>
      <c r="GE62" s="244" t="str">
        <f t="array" ref="GE62">IFERROR(INDEX([1]!Sanaudos[Saskaita],MATCH(1,('[1]3.4'!$AM62=[1]!Sanaudos[Kodas])*('[1]3.4'!GE$7='[1]2.SAN'!$M$4:$M$73),0)),"")</f>
        <v/>
      </c>
      <c r="GF62" s="244" t="str">
        <f t="array" ref="GF62">IFERROR(INDEX([1]!Sanaudos[Saskaita],MATCH(1,('[1]3.4'!$AM62=[1]!Sanaudos[Kodas])*('[1]3.4'!GF$7='[1]2.SAN'!$M$4:$M$73),0)),"")</f>
        <v/>
      </c>
      <c r="GG62" s="244" t="str">
        <f t="array" ref="GG62">IFERROR(INDEX([1]!Sanaudos[Saskaita],MATCH(1,('[1]3.4'!$AM62=[1]!Sanaudos[Kodas])*('[1]3.4'!GG$7='[1]2.SAN'!$M$4:$M$73),0)),"")</f>
        <v/>
      </c>
      <c r="GH62" s="244" t="str">
        <f t="array" ref="GH62">IFERROR(INDEX([1]!Sanaudos[Saskaita],MATCH(1,('[1]3.4'!$AM62=[1]!Sanaudos[Kodas])*('[1]3.4'!GH$7='[1]2.SAN'!$M$4:$M$73),0)),"")</f>
        <v/>
      </c>
      <c r="GI62" s="244" t="str">
        <f t="array" ref="GI62">IFERROR(INDEX([1]!Sanaudos[Saskaita],MATCH(1,('[1]3.4'!$AM62=[1]!Sanaudos[Kodas])*('[1]3.4'!GI$7='[1]2.SAN'!$M$4:$M$73),0)),"")</f>
        <v/>
      </c>
      <c r="GJ62" s="244" t="str">
        <f t="array" ref="GJ62">IFERROR(INDEX([1]!Sanaudos[Saskaita],MATCH(1,('[1]3.4'!$AM62=[1]!Sanaudos[Kodas])*('[1]3.4'!GJ$7='[1]2.SAN'!$M$4:$M$73),0)),"")</f>
        <v/>
      </c>
      <c r="GK62" s="244" t="str">
        <f t="array" ref="GK62">IFERROR(INDEX([1]!Sanaudos[Saskaita],MATCH(1,('[1]3.4'!$AM62=[1]!Sanaudos[Kodas])*('[1]3.4'!GK$7='[1]2.SAN'!$M$4:$M$73),0)),"")</f>
        <v/>
      </c>
      <c r="GL62" s="244" t="str">
        <f t="array" ref="GL62">IFERROR(INDEX([1]!Sanaudos[Saskaita],MATCH(1,('[1]3.4'!$AM62=[1]!Sanaudos[Kodas])*('[1]3.4'!GL$7='[1]2.SAN'!$M$4:$M$73),0)),"")</f>
        <v/>
      </c>
      <c r="GM62" s="244" t="str">
        <f t="array" ref="GM62">IFERROR(INDEX([1]!Sanaudos[Saskaita],MATCH(1,('[1]3.4'!$AM62=[1]!Sanaudos[Kodas])*('[1]3.4'!GM$7='[1]2.SAN'!$M$4:$M$73),0)),"")</f>
        <v/>
      </c>
      <c r="GN62" s="244" t="str">
        <f t="array" ref="GN62">IFERROR(INDEX([1]!Sanaudos[Saskaita],MATCH(1,('[1]3.4'!$AM62=[1]!Sanaudos[Kodas])*('[1]3.4'!GN$7='[1]2.SAN'!$M$4:$M$73),0)),"")</f>
        <v/>
      </c>
      <c r="GO62" s="244" t="str">
        <f t="array" ref="GO62">IFERROR(INDEX([1]!Sanaudos[Saskaita],MATCH(1,('[1]3.4'!$AM62=[1]!Sanaudos[Kodas])*('[1]3.4'!GO$7='[1]2.SAN'!$M$4:$M$73),0)),"")</f>
        <v/>
      </c>
      <c r="GP62" s="244" t="str">
        <f t="array" ref="GP62">IFERROR(INDEX([1]!Sanaudos[Saskaita],MATCH(1,('[1]3.4'!$AM62=[1]!Sanaudos[Kodas])*('[1]3.4'!GP$7='[1]2.SAN'!$M$4:$M$73),0)),"")</f>
        <v/>
      </c>
      <c r="GQ62" s="244" t="str">
        <f t="array" ref="GQ62">IFERROR(INDEX([1]!Sanaudos[Saskaita],MATCH(1,('[1]3.4'!$AM62=[1]!Sanaudos[Kodas])*('[1]3.4'!GQ$7='[1]2.SAN'!$M$4:$M$73),0)),"")</f>
        <v/>
      </c>
      <c r="GR62" s="244" t="str">
        <f t="array" ref="GR62">IFERROR(INDEX([1]!Sanaudos[Saskaita],MATCH(1,('[1]3.4'!$AM62=[1]!Sanaudos[Kodas])*('[1]3.4'!GR$7='[1]2.SAN'!$M$4:$M$73),0)),"")</f>
        <v/>
      </c>
      <c r="GS62" s="244" t="str">
        <f t="array" ref="GS62">IFERROR(INDEX([1]!Sanaudos[Saskaita],MATCH(1,('[1]3.4'!$AM62=[1]!Sanaudos[Kodas])*('[1]3.4'!GS$7='[1]2.SAN'!$M$4:$M$73),0)),"")</f>
        <v/>
      </c>
      <c r="GT62" s="244" t="str">
        <f t="array" ref="GT62">IFERROR(INDEX([1]!Sanaudos[Saskaita],MATCH(1,('[1]3.4'!$AM62=[1]!Sanaudos[Kodas])*('[1]3.4'!GT$7='[1]2.SAN'!$M$4:$M$73),0)),"")</f>
        <v/>
      </c>
      <c r="GU62" s="244" t="str">
        <f t="array" ref="GU62">IFERROR(INDEX([1]!Sanaudos[Saskaita],MATCH(1,('[1]3.4'!$AM62=[1]!Sanaudos[Kodas])*('[1]3.4'!GU$7='[1]2.SAN'!$M$4:$M$73),0)),"")</f>
        <v/>
      </c>
      <c r="GV62" s="244" t="str">
        <f t="array" ref="GV62">IFERROR(INDEX([1]!Sanaudos[Saskaita],MATCH(1,('[1]3.4'!$AM62=[1]!Sanaudos[Kodas])*('[1]3.4'!GV$7='[1]2.SAN'!$M$4:$M$73),0)),"")</f>
        <v/>
      </c>
      <c r="GW62" s="244" t="str">
        <f t="array" ref="GW62">IFERROR(INDEX([1]!Sanaudos[Saskaita],MATCH(1,('[1]3.4'!$AM62=[1]!Sanaudos[Kodas])*('[1]3.4'!GW$7='[1]2.SAN'!$M$4:$M$73),0)),"")</f>
        <v/>
      </c>
      <c r="GX62" s="244" t="str">
        <f t="array" ref="GX62">IFERROR(INDEX([1]!Sanaudos[Saskaita],MATCH(1,('[1]3.4'!$AM62=[1]!Sanaudos[Kodas])*('[1]3.4'!GX$7='[1]2.SAN'!$M$4:$M$73),0)),"")</f>
        <v/>
      </c>
      <c r="GY62" s="244" t="str">
        <f t="array" ref="GY62">IFERROR(INDEX([1]!Sanaudos[Saskaita],MATCH(1,('[1]3.4'!$AM62=[1]!Sanaudos[Kodas])*('[1]3.4'!GY$7='[1]2.SAN'!$M$4:$M$73),0)),"")</f>
        <v/>
      </c>
      <c r="GZ62" s="244" t="str">
        <f t="array" ref="GZ62">IFERROR(INDEX([1]!Sanaudos[Saskaita],MATCH(1,('[1]3.4'!$AM62=[1]!Sanaudos[Kodas])*('[1]3.4'!GZ$7='[1]2.SAN'!$M$4:$M$73),0)),"")</f>
        <v/>
      </c>
      <c r="HA62" s="244" t="str">
        <f t="array" ref="HA62">IFERROR(INDEX([1]!Sanaudos[Saskaita],MATCH(1,('[1]3.4'!$AM62=[1]!Sanaudos[Kodas])*('[1]3.4'!HA$7='[1]2.SAN'!$M$4:$M$73),0)),"")</f>
        <v/>
      </c>
      <c r="HB62" s="244" t="str">
        <f t="array" ref="HB62">IFERROR(INDEX([1]!Sanaudos[Saskaita],MATCH(1,('[1]3.4'!$AM62=[1]!Sanaudos[Kodas])*('[1]3.4'!HB$7='[1]2.SAN'!$M$4:$M$73),0)),"")</f>
        <v/>
      </c>
      <c r="HC62" s="244" t="str">
        <f t="array" ref="HC62">IFERROR(INDEX([1]!Sanaudos[Saskaita],MATCH(1,('[1]3.4'!$AM62=[1]!Sanaudos[Kodas])*('[1]3.4'!HC$7='[1]2.SAN'!$M$4:$M$73),0)),"")</f>
        <v/>
      </c>
      <c r="HD62" s="244" t="str">
        <f t="array" ref="HD62">IFERROR(INDEX([1]!Sanaudos[Saskaita],MATCH(1,('[1]3.4'!$AM62=[1]!Sanaudos[Kodas])*('[1]3.4'!HD$7='[1]2.SAN'!$M$4:$M$73),0)),"")</f>
        <v/>
      </c>
      <c r="HE62" s="244" t="str">
        <f t="array" ref="HE62">IFERROR(INDEX([1]!Sanaudos[Saskaita],MATCH(1,('[1]3.4'!$AM62=[1]!Sanaudos[Kodas])*('[1]3.4'!HE$7='[1]2.SAN'!$M$4:$M$73),0)),"")</f>
        <v/>
      </c>
      <c r="HF62" s="244" t="str">
        <f t="array" ref="HF62">IFERROR(INDEX([1]!Sanaudos[Saskaita],MATCH(1,('[1]3.4'!$AM62=[1]!Sanaudos[Kodas])*('[1]3.4'!HF$7='[1]2.SAN'!$M$4:$M$73),0)),"")</f>
        <v/>
      </c>
      <c r="HG62" s="244" t="str">
        <f t="array" ref="HG62">IFERROR(INDEX([1]!Sanaudos[Saskaita],MATCH(1,('[1]3.4'!$AM62=[1]!Sanaudos[Kodas])*('[1]3.4'!HG$7='[1]2.SAN'!$M$4:$M$73),0)),"")</f>
        <v/>
      </c>
      <c r="HH62" s="244" t="str">
        <f t="array" ref="HH62">IFERROR(INDEX([1]!Sanaudos[Saskaita],MATCH(1,('[1]3.4'!$AM62=[1]!Sanaudos[Kodas])*('[1]3.4'!HH$7='[1]2.SAN'!$M$4:$M$73),0)),"")</f>
        <v/>
      </c>
      <c r="HI62" s="244" t="str">
        <f t="array" ref="HI62">IFERROR(INDEX([1]!Sanaudos[Saskaita],MATCH(1,('[1]3.4'!$AM62=[1]!Sanaudos[Kodas])*('[1]3.4'!HI$7='[1]2.SAN'!$M$4:$M$73),0)),"")</f>
        <v/>
      </c>
      <c r="HJ62" s="244" t="str">
        <f t="array" ref="HJ62">IFERROR(INDEX([1]!Sanaudos[Saskaita],MATCH(1,('[1]3.4'!$AM62=[1]!Sanaudos[Kodas])*('[1]3.4'!HJ$7='[1]2.SAN'!$M$4:$M$73),0)),"")</f>
        <v/>
      </c>
      <c r="HK62" s="244" t="str">
        <f t="array" ref="HK62">IFERROR(INDEX([1]!Sanaudos[Saskaita],MATCH(1,('[1]3.4'!$AM62=[1]!Sanaudos[Kodas])*('[1]3.4'!HK$7='[1]2.SAN'!$M$4:$M$73),0)),"")</f>
        <v/>
      </c>
      <c r="HL62" s="244" t="str">
        <f t="array" ref="HL62">IFERROR(INDEX([1]!Sanaudos[Saskaita],MATCH(1,('[1]3.4'!$AM62=[1]!Sanaudos[Kodas])*('[1]3.4'!HL$7='[1]2.SAN'!$M$4:$M$73),0)),"")</f>
        <v/>
      </c>
      <c r="HM62" s="244" t="str">
        <f t="array" ref="HM62">IFERROR(INDEX([1]!Sanaudos[Saskaita],MATCH(1,('[1]3.4'!$AM62=[1]!Sanaudos[Kodas])*('[1]3.4'!HM$7='[1]2.SAN'!$M$4:$M$73),0)),"")</f>
        <v/>
      </c>
      <c r="HN62" s="244" t="str">
        <f t="array" ref="HN62">IFERROR(INDEX([1]!Sanaudos[Saskaita],MATCH(1,('[1]3.4'!$AM62=[1]!Sanaudos[Kodas])*('[1]3.4'!HN$7='[1]2.SAN'!$M$4:$M$73),0)),"")</f>
        <v/>
      </c>
      <c r="HO62" s="244" t="str">
        <f t="array" ref="HO62">IFERROR(INDEX([1]!Sanaudos[Saskaita],MATCH(1,('[1]3.4'!$AM62=[1]!Sanaudos[Kodas])*('[1]3.4'!HO$7='[1]2.SAN'!$M$4:$M$73),0)),"")</f>
        <v/>
      </c>
      <c r="HP62" s="244" t="str">
        <f t="array" ref="HP62">IFERROR(INDEX([1]!Sanaudos[Saskaita],MATCH(1,('[1]3.4'!$AM62=[1]!Sanaudos[Kodas])*('[1]3.4'!HP$7='[1]2.SAN'!$M$4:$M$73),0)),"")</f>
        <v/>
      </c>
      <c r="HQ62" s="244" t="str">
        <f t="array" ref="HQ62">IFERROR(INDEX([1]!Sanaudos[Saskaita],MATCH(1,('[1]3.4'!$AM62=[1]!Sanaudos[Kodas])*('[1]3.4'!HQ$7='[1]2.SAN'!$M$4:$M$73),0)),"")</f>
        <v/>
      </c>
      <c r="HR62" s="244" t="str">
        <f t="array" ref="HR62">IFERROR(INDEX([1]!Sanaudos[Saskaita],MATCH(1,('[1]3.4'!$AM62=[1]!Sanaudos[Kodas])*('[1]3.4'!HR$7='[1]2.SAN'!$M$4:$M$73),0)),"")</f>
        <v/>
      </c>
      <c r="HS62" s="244" t="str">
        <f t="array" ref="HS62">IFERROR(INDEX([1]!Sanaudos[Saskaita],MATCH(1,('[1]3.4'!$AM62=[1]!Sanaudos[Kodas])*('[1]3.4'!HS$7='[1]2.SAN'!$M$4:$M$73),0)),"")</f>
        <v/>
      </c>
      <c r="HT62" s="244" t="str">
        <f t="array" ref="HT62">IFERROR(INDEX([1]!Sanaudos[Saskaita],MATCH(1,('[1]3.4'!$AM62=[1]!Sanaudos[Kodas])*('[1]3.4'!HT$7='[1]2.SAN'!$M$4:$M$73),0)),"")</f>
        <v/>
      </c>
      <c r="HU62" s="244" t="str">
        <f t="array" ref="HU62">IFERROR(INDEX([1]!Sanaudos[Saskaita],MATCH(1,('[1]3.4'!$AM62=[1]!Sanaudos[Kodas])*('[1]3.4'!HU$7='[1]2.SAN'!$M$4:$M$73),0)),"")</f>
        <v/>
      </c>
      <c r="HV62" s="244" t="str">
        <f t="array" ref="HV62">IFERROR(INDEX([1]!Sanaudos[Saskaita],MATCH(1,('[1]3.4'!$AM62=[1]!Sanaudos[Kodas])*('[1]3.4'!HV$7='[1]2.SAN'!$M$4:$M$73),0)),"")</f>
        <v/>
      </c>
      <c r="HW62" s="244" t="str">
        <f t="array" ref="HW62">IFERROR(INDEX([1]!Sanaudos[Saskaita],MATCH(1,('[1]3.4'!$AM62=[1]!Sanaudos[Kodas])*('[1]3.4'!HW$7='[1]2.SAN'!$M$4:$M$73),0)),"")</f>
        <v/>
      </c>
      <c r="HX62" s="244" t="str">
        <f t="array" ref="HX62">IFERROR(INDEX([1]!Sanaudos[Saskaita],MATCH(1,('[1]3.4'!$AM62=[1]!Sanaudos[Kodas])*('[1]3.4'!HX$7='[1]2.SAN'!$M$4:$M$73),0)),"")</f>
        <v/>
      </c>
      <c r="HY62" s="244" t="str">
        <f t="array" ref="HY62">IFERROR(INDEX([1]!Sanaudos[Saskaita],MATCH(1,('[1]3.4'!$AM62=[1]!Sanaudos[Kodas])*('[1]3.4'!HY$7='[1]2.SAN'!$M$4:$M$73),0)),"")</f>
        <v/>
      </c>
      <c r="HZ62" s="244" t="str">
        <f t="array" ref="HZ62">IFERROR(INDEX([1]!Sanaudos[Saskaita],MATCH(1,('[1]3.4'!$AM62=[1]!Sanaudos[Kodas])*('[1]3.4'!HZ$7='[1]2.SAN'!$M$4:$M$73),0)),"")</f>
        <v/>
      </c>
      <c r="IA62" s="244" t="str">
        <f t="array" ref="IA62">IFERROR(INDEX([1]!Sanaudos[Saskaita],MATCH(1,('[1]3.4'!$AM62=[1]!Sanaudos[Kodas])*('[1]3.4'!IA$7='[1]2.SAN'!$M$4:$M$73),0)),"")</f>
        <v/>
      </c>
      <c r="IB62" s="244" t="str">
        <f t="array" ref="IB62">IFERROR(INDEX([1]!Sanaudos[Saskaita],MATCH(1,('[1]3.4'!$AM62=[1]!Sanaudos[Kodas])*('[1]3.4'!IB$7='[1]2.SAN'!$M$4:$M$73),0)),"")</f>
        <v/>
      </c>
      <c r="IC62" s="244" t="str">
        <f t="array" ref="IC62">IFERROR(INDEX([1]!Sanaudos[Saskaita],MATCH(1,('[1]3.4'!$AM62=[1]!Sanaudos[Kodas])*('[1]3.4'!IC$7='[1]2.SAN'!$M$4:$M$73),0)),"")</f>
        <v/>
      </c>
      <c r="ID62" s="244" t="str">
        <f t="array" ref="ID62">IFERROR(INDEX([1]!Sanaudos[Saskaita],MATCH(1,('[1]3.4'!$AM62=[1]!Sanaudos[Kodas])*('[1]3.4'!ID$7='[1]2.SAN'!$M$4:$M$73),0)),"")</f>
        <v/>
      </c>
      <c r="IE62" s="244" t="str">
        <f t="array" ref="IE62">IFERROR(INDEX([1]!Sanaudos[Saskaita],MATCH(1,('[1]3.4'!$AM62=[1]!Sanaudos[Kodas])*('[1]3.4'!IE$7='[1]2.SAN'!$M$4:$M$73),0)),"")</f>
        <v/>
      </c>
      <c r="IF62" s="244" t="str">
        <f t="array" ref="IF62">IFERROR(INDEX([1]!Sanaudos[Saskaita],MATCH(1,('[1]3.4'!$AM62=[1]!Sanaudos[Kodas])*('[1]3.4'!IF$7='[1]2.SAN'!$M$4:$M$73),0)),"")</f>
        <v/>
      </c>
      <c r="IG62" s="244" t="str">
        <f t="array" ref="IG62">IFERROR(INDEX([1]!Sanaudos[Saskaita],MATCH(1,('[1]3.4'!$AM62=[1]!Sanaudos[Kodas])*('[1]3.4'!IG$7='[1]2.SAN'!$M$4:$M$73),0)),"")</f>
        <v/>
      </c>
      <c r="IH62" s="244" t="str">
        <f t="array" ref="IH62">IFERROR(INDEX([1]!Sanaudos[Saskaita],MATCH(1,('[1]3.4'!$AM62=[1]!Sanaudos[Kodas])*('[1]3.4'!IH$7='[1]2.SAN'!$M$4:$M$73),0)),"")</f>
        <v/>
      </c>
      <c r="II62" s="244" t="str">
        <f t="array" ref="II62">IFERROR(INDEX([1]!Sanaudos[Saskaita],MATCH(1,('[1]3.4'!$AM62=[1]!Sanaudos[Kodas])*('[1]3.4'!II$7='[1]2.SAN'!$M$4:$M$73),0)),"")</f>
        <v/>
      </c>
      <c r="IJ62" s="244" t="str">
        <f t="array" ref="IJ62">IFERROR(INDEX([1]!Sanaudos[Saskaita],MATCH(1,('[1]3.4'!$AM62=[1]!Sanaudos[Kodas])*('[1]3.4'!IJ$7='[1]2.SAN'!$M$4:$M$73),0)),"")</f>
        <v/>
      </c>
      <c r="IK62" s="244" t="str">
        <f t="array" ref="IK62">IFERROR(INDEX([1]!Sanaudos[Saskaita],MATCH(1,('[1]3.4'!$AM62=[1]!Sanaudos[Kodas])*('[1]3.4'!IK$7='[1]2.SAN'!$M$4:$M$73),0)),"")</f>
        <v/>
      </c>
    </row>
    <row r="63" spans="2:245" ht="12.2" customHeight="1" x14ac:dyDescent="0.2">
      <c r="B63" s="552"/>
      <c r="C63" s="553"/>
      <c r="D63" s="261" t="s">
        <v>48</v>
      </c>
      <c r="E63" s="247" t="str">
        <f t="shared" si="2"/>
        <v xml:space="preserve">                                    </v>
      </c>
      <c r="F63" s="248" t="e">
        <f>+SUMIFS([1]!Sanaudos[Suma],[1]!Sanaudos[Kodas],AM63,[1]!Sanaudos[PASK],TRUE)</f>
        <v>#REF!</v>
      </c>
      <c r="G63" s="248" t="e">
        <f>-SUMIFS([1]!Sanaudos[Suma],[1]!Sanaudos[Kodas],$AM63,[1]!Sanaudos[Pagal DK RAS],700)</f>
        <v>#REF!</v>
      </c>
      <c r="H63" s="248" t="e">
        <f>+SUMIFS('[1]5.turtas'!$D$1:$AN$1,'[1]5.turtas'!$D$4:$AN$4,$AM63)</f>
        <v>#VALUE!</v>
      </c>
      <c r="I63" s="248" t="e">
        <f>-SUMIFS([1]!Sanaudos[Suma],[1]!Sanaudos[Kodas],$AM63,[1]!Sanaudos[Pagal DK RAS],901)-SUMIFS([1]!Sanaudos[Suma],[1]!Sanaudos[Kodas],$AM63,[1]!Sanaudos[Pagal DK RAS],902)-SUMIFS([1]!Sanaudos[Suma],[1]!Sanaudos[Kodas],$AM63,[1]!Sanaudos[Pagal DK RAS],905)</f>
        <v>#REF!</v>
      </c>
      <c r="J63" s="248" t="e">
        <f>+SUMIFS([1]!DU[DU],[1]!DU[Kodas],$AM63)+SUMIFS([1]!DU[Sodra],[1]!DU[Kodas],$AM63)+SUMIFS([1]!DU[Išeitinės išmokos, kompensacijos],[1]!DU[Kodas],$AM63)</f>
        <v>#REF!</v>
      </c>
      <c r="K63" s="248" t="e">
        <f>+SUMIFS([1]!Sanaudos_kor[Suma],[1]!Sanaudos_kor[Kodas],$AM63,[1]!Sanaudos_kor[PASK],TRUE,[1]!Sanaudos_kor[KOR_nr],K$1)</f>
        <v>#REF!</v>
      </c>
      <c r="L63" s="248" t="e">
        <f>+SUMIFS([1]!Sanaudos_kor[Suma],[1]!Sanaudos_kor[Kodas],$AM63,[1]!Sanaudos_kor[PASK],TRUE,[1]!Sanaudos_kor[KOR_nr],L$1)</f>
        <v>#REF!</v>
      </c>
      <c r="M63" s="248" t="e">
        <f>+SUMIFS([1]!Sanaudos_kor[Suma],[1]!Sanaudos_kor[Kodas],$AM63,[1]!Sanaudos_kor[PASK],TRUE,[1]!Sanaudos_kor[KOR_nr],M$1)</f>
        <v>#REF!</v>
      </c>
      <c r="N63" s="248" t="e">
        <f>+SUMIFS([1]!Sanaudos_kor[Suma],[1]!Sanaudos_kor[Kodas],$AM63,[1]!Sanaudos_kor[PASK],TRUE,[1]!Sanaudos_kor[KOR_nr],N$1)</f>
        <v>#REF!</v>
      </c>
      <c r="O63" s="248" t="e">
        <f>+SUMIFS([1]!Sanaudos_kor[Suma],[1]!Sanaudos_kor[Kodas],$AM63,[1]!Sanaudos_kor[PASK],TRUE,[1]!Sanaudos_kor[KOR_nr],O$1)</f>
        <v>#REF!</v>
      </c>
      <c r="P63" s="248" t="e">
        <f>+SUMIFS([1]!Sanaudos_kor[Suma],[1]!Sanaudos_kor[Kodas],$AM63,[1]!Sanaudos_kor[PASK],TRUE,[1]!Sanaudos_kor[KOR_nr],P$1)</f>
        <v>#REF!</v>
      </c>
      <c r="Q63" s="248" t="e">
        <f>+SUMIFS([1]!Sanaudos_kor[Suma],[1]!Sanaudos_kor[Kodas],$AM63,[1]!Sanaudos_kor[PASK],TRUE,[1]!Sanaudos_kor[KOR_nr],Q$1)</f>
        <v>#REF!</v>
      </c>
      <c r="R63" s="248" t="e">
        <f>+SUMIFS([1]!Sanaudos_kor[Suma],[1]!Sanaudos_kor[Kodas],$AM63,[1]!Sanaudos_kor[PASK],TRUE,[1]!Sanaudos_kor[KOR_nr],R$1)</f>
        <v>#REF!</v>
      </c>
      <c r="S63" s="248" t="e">
        <f>+SUMIFS([1]!Sanaudos_kor[Suma],[1]!Sanaudos_kor[Kodas],$AM63,[1]!Sanaudos_kor[PASK],TRUE,[1]!Sanaudos_kor[KOR_nr],S$1)</f>
        <v>#REF!</v>
      </c>
      <c r="T63" s="248" t="e">
        <f>+SUMIFS([1]!Sanaudos_kor[Suma],[1]!Sanaudos_kor[Kodas],$AM63,[1]!Sanaudos_kor[PASK],TRUE,[1]!Sanaudos_kor[KOR_nr],T$1)</f>
        <v>#REF!</v>
      </c>
      <c r="U63" s="248" t="e">
        <f>+SUMIFS([1]!Sanaudos_kor[Suma],[1]!Sanaudos_kor[Kodas],$AM63,[1]!Sanaudos_kor[PASK],TRUE,[1]!Sanaudos_kor[KOR_nr],U$1)</f>
        <v>#REF!</v>
      </c>
      <c r="V63" s="248" t="e">
        <f>+SUMIFS([1]!Sanaudos_kor[Suma],[1]!Sanaudos_kor[Kodas],$AM63,[1]!Sanaudos_kor[PASK],TRUE,[1]!Sanaudos_kor[KOR_nr],V$1)</f>
        <v>#REF!</v>
      </c>
      <c r="W63" s="248" t="e">
        <f>+SUMIFS([1]!Sanaudos_kor[Suma],[1]!Sanaudos_kor[Kodas],$AM63,[1]!Sanaudos_kor[PASK],TRUE,[1]!Sanaudos_kor[KOR_nr],W$1)</f>
        <v>#REF!</v>
      </c>
      <c r="X63" s="248" t="e">
        <f>+SUMIFS([1]!Sanaudos_kor[Suma],[1]!Sanaudos_kor[Kodas],$AM63,[1]!Sanaudos_kor[PASK],TRUE,[1]!Sanaudos_kor[KOR_nr],X$1)</f>
        <v>#REF!</v>
      </c>
      <c r="Y63" s="248" t="e">
        <f>+SUMIFS([1]!Sanaudos_kor[Suma],[1]!Sanaudos_kor[Kodas],$AM63,[1]!Sanaudos_kor[PASK],TRUE,[1]!Sanaudos_kor[KOR_nr],Y$1)</f>
        <v>#REF!</v>
      </c>
      <c r="Z63" s="248" t="e">
        <f>+SUMIFS([1]!Sanaudos_kor[Suma],[1]!Sanaudos_kor[Kodas],$AM63,[1]!Sanaudos_kor[PASK],TRUE,[1]!Sanaudos_kor[KOR_nr],Z$1)</f>
        <v>#REF!</v>
      </c>
      <c r="AA63" s="248" t="e">
        <f>+SUMIFS([1]!Sanaudos_kor[Suma],[1]!Sanaudos_kor[Kodas],$AM63,[1]!Sanaudos_kor[PASK],TRUE,[1]!Sanaudos_kor[KOR_nr],AA$1)</f>
        <v>#REF!</v>
      </c>
      <c r="AB63" s="248" t="e">
        <f>+SUMIFS([1]!Sanaudos_kor[Suma],[1]!Sanaudos_kor[Kodas],$AM63,[1]!Sanaudos_kor[PASK],TRUE,[1]!Sanaudos_kor[KOR_nr],AB$1)</f>
        <v>#REF!</v>
      </c>
      <c r="AC63" s="248" t="e">
        <f>+SUMIFS([1]!Sanaudos_kor[Suma],[1]!Sanaudos_kor[Kodas],$AM63,[1]!Sanaudos_kor[PASK],TRUE,[1]!Sanaudos_kor[KOR_nr],AC$1)</f>
        <v>#REF!</v>
      </c>
      <c r="AD63" s="248" t="e">
        <f>+SUMIFS([1]!Sanaudos_kor[Suma],[1]!Sanaudos_kor[Kodas],$AM63,[1]!Sanaudos_kor[PASK],TRUE,[1]!Sanaudos_kor[KOR_nr],AD$1)</f>
        <v>#REF!</v>
      </c>
      <c r="AE63" s="248" t="e">
        <f>+SUMIFS([1]!Sanaudos_kor[Suma],[1]!Sanaudos_kor[Kodas],$AM63,[1]!Sanaudos_kor[PASK],TRUE,[1]!Sanaudos_kor[KOR_nr],AE$1)</f>
        <v>#REF!</v>
      </c>
      <c r="AF63" s="248" t="e">
        <f>+SUMIFS([1]!Sanaudos_kor[Suma],[1]!Sanaudos_kor[Kodas],$AM63,[1]!Sanaudos_kor[PASK],TRUE,[1]!Sanaudos_kor[KOR_nr],AF$1)</f>
        <v>#REF!</v>
      </c>
      <c r="AG63" s="248" t="e">
        <f t="shared" si="0"/>
        <v>#REF!</v>
      </c>
      <c r="AH63" s="555"/>
      <c r="AM63" s="249" t="str">
        <f>+'[1]1.vardai'!D97</f>
        <v>NS_16NS</v>
      </c>
      <c r="AN63" s="250" t="e">
        <f>+SUMIFS('[1]7'!$E$160:$S$160,'[1]7'!$E$2:$S$2,$AM63)</f>
        <v>#VALUE!</v>
      </c>
      <c r="AO63" s="250" t="e">
        <f t="shared" si="5"/>
        <v>#REF!</v>
      </c>
      <c r="AQ63" s="250" t="e">
        <f>+SUMIFS('[1]3.4'!$F$133:$F$202,'[1]3.4'!$D$133:$D$202,$AM63,'[1]3.4'!$E$133:$E$202,"")</f>
        <v>#VALUE!</v>
      </c>
      <c r="AR63" s="250" t="e">
        <f t="shared" si="1"/>
        <v>#VALUE!</v>
      </c>
      <c r="AT63" s="244" t="str">
        <f t="array" ref="AT63">IFERROR(INDEX([1]!Sanaudos[Saskaita],MATCH(1,('[1]3.4'!$AM63=[1]!Sanaudos[Kodas])*('[1]3.4'!AT$7='[1]2.SAN'!$M$4:$M$73),0)),"")</f>
        <v/>
      </c>
      <c r="AU63" s="244" t="str">
        <f t="array" ref="AU63">IFERROR(INDEX([1]!Sanaudos[Saskaita],MATCH(1,('[1]3.4'!$AM63=[1]!Sanaudos[Kodas])*('[1]3.4'!AU$7='[1]2.SAN'!$M$4:$M$73),0)),"")</f>
        <v/>
      </c>
      <c r="AV63" s="244" t="str">
        <f t="array" ref="AV63">IFERROR(INDEX([1]!Sanaudos[Saskaita],MATCH(1,('[1]3.4'!$AM63=[1]!Sanaudos[Kodas])*('[1]3.4'!AV$7='[1]2.SAN'!$M$4:$M$73),0)),"")</f>
        <v/>
      </c>
      <c r="AW63" s="244" t="str">
        <f t="array" ref="AW63">IFERROR(INDEX([1]!Sanaudos[Saskaita],MATCH(1,('[1]3.4'!$AM63=[1]!Sanaudos[Kodas])*('[1]3.4'!AW$7='[1]2.SAN'!$M$4:$M$73),0)),"")</f>
        <v/>
      </c>
      <c r="AX63" s="244" t="str">
        <f t="array" ref="AX63">IFERROR(INDEX([1]!Sanaudos[Saskaita],MATCH(1,('[1]3.4'!$AM63=[1]!Sanaudos[Kodas])*('[1]3.4'!AX$7='[1]2.SAN'!$M$4:$M$73),0)),"")</f>
        <v/>
      </c>
      <c r="AY63" s="244" t="str">
        <f t="array" ref="AY63">IFERROR(INDEX([1]!Sanaudos[Saskaita],MATCH(1,('[1]3.4'!$AM63=[1]!Sanaudos[Kodas])*('[1]3.4'!AY$7='[1]2.SAN'!$M$4:$M$73),0)),"")</f>
        <v/>
      </c>
      <c r="AZ63" s="244" t="str">
        <f t="array" ref="AZ63">IFERROR(INDEX([1]!Sanaudos[Saskaita],MATCH(1,('[1]3.4'!$AM63=[1]!Sanaudos[Kodas])*('[1]3.4'!AZ$7='[1]2.SAN'!$M$4:$M$73),0)),"")</f>
        <v/>
      </c>
      <c r="BA63" s="244" t="str">
        <f t="array" ref="BA63">IFERROR(INDEX([1]!Sanaudos[Saskaita],MATCH(1,('[1]3.4'!$AM63=[1]!Sanaudos[Kodas])*('[1]3.4'!BA$7='[1]2.SAN'!$M$4:$M$73),0)),"")</f>
        <v/>
      </c>
      <c r="BB63" s="244" t="str">
        <f t="array" ref="BB63">IFERROR(INDEX([1]!Sanaudos[Saskaita],MATCH(1,('[1]3.4'!$AM63=[1]!Sanaudos[Kodas])*('[1]3.4'!BB$7='[1]2.SAN'!$M$4:$M$73),0)),"")</f>
        <v/>
      </c>
      <c r="BC63" s="244" t="str">
        <f t="array" ref="BC63">IFERROR(INDEX([1]!Sanaudos[Saskaita],MATCH(1,('[1]3.4'!$AM63=[1]!Sanaudos[Kodas])*('[1]3.4'!BC$7='[1]2.SAN'!$M$4:$M$73),0)),"")</f>
        <v/>
      </c>
      <c r="BD63" s="244" t="str">
        <f t="array" ref="BD63">IFERROR(INDEX([1]!Sanaudos[Saskaita],MATCH(1,('[1]3.4'!$AM63=[1]!Sanaudos[Kodas])*('[1]3.4'!BD$7='[1]2.SAN'!$M$4:$M$73),0)),"")</f>
        <v/>
      </c>
      <c r="BE63" s="244" t="str">
        <f t="array" ref="BE63">IFERROR(INDEX([1]!Sanaudos[Saskaita],MATCH(1,('[1]3.4'!$AM63=[1]!Sanaudos[Kodas])*('[1]3.4'!BE$7='[1]2.SAN'!$M$4:$M$73),0)),"")</f>
        <v/>
      </c>
      <c r="BF63" s="244" t="str">
        <f t="array" ref="BF63">IFERROR(INDEX([1]!Sanaudos[Saskaita],MATCH(1,('[1]3.4'!$AM63=[1]!Sanaudos[Kodas])*('[1]3.4'!BF$7='[1]2.SAN'!$M$4:$M$73),0)),"")</f>
        <v/>
      </c>
      <c r="BG63" s="244" t="str">
        <f t="array" ref="BG63">IFERROR(INDEX([1]!Sanaudos[Saskaita],MATCH(1,('[1]3.4'!$AM63=[1]!Sanaudos[Kodas])*('[1]3.4'!BG$7='[1]2.SAN'!$M$4:$M$73),0)),"")</f>
        <v/>
      </c>
      <c r="BH63" s="244" t="str">
        <f t="array" ref="BH63">IFERROR(INDEX([1]!Sanaudos[Saskaita],MATCH(1,('[1]3.4'!$AM63=[1]!Sanaudos[Kodas])*('[1]3.4'!BH$7='[1]2.SAN'!$M$4:$M$73),0)),"")</f>
        <v/>
      </c>
      <c r="BI63" s="244" t="str">
        <f t="array" ref="BI63">IFERROR(INDEX([1]!Sanaudos[Saskaita],MATCH(1,('[1]3.4'!$AM63=[1]!Sanaudos[Kodas])*('[1]3.4'!BI$7='[1]2.SAN'!$M$4:$M$73),0)),"")</f>
        <v/>
      </c>
      <c r="BJ63" s="244" t="str">
        <f t="array" ref="BJ63">IFERROR(INDEX([1]!Sanaudos[Saskaita],MATCH(1,('[1]3.4'!$AM63=[1]!Sanaudos[Kodas])*('[1]3.4'!BJ$7='[1]2.SAN'!$M$4:$M$73),0)),"")</f>
        <v/>
      </c>
      <c r="BK63" s="244" t="str">
        <f t="array" ref="BK63">IFERROR(INDEX([1]!Sanaudos[Saskaita],MATCH(1,('[1]3.4'!$AM63=[1]!Sanaudos[Kodas])*('[1]3.4'!BK$7='[1]2.SAN'!$M$4:$M$73),0)),"")</f>
        <v/>
      </c>
      <c r="BL63" s="244" t="str">
        <f t="array" ref="BL63">IFERROR(INDEX([1]!Sanaudos[Saskaita],MATCH(1,('[1]3.4'!$AM63=[1]!Sanaudos[Kodas])*('[1]3.4'!BL$7='[1]2.SAN'!$M$4:$M$73),0)),"")</f>
        <v/>
      </c>
      <c r="BM63" s="244" t="str">
        <f t="array" ref="BM63">IFERROR(INDEX([1]!Sanaudos[Saskaita],MATCH(1,('[1]3.4'!$AM63=[1]!Sanaudos[Kodas])*('[1]3.4'!BM$7='[1]2.SAN'!$M$4:$M$73),0)),"")</f>
        <v/>
      </c>
      <c r="BN63" s="244" t="str">
        <f t="array" ref="BN63">IFERROR(INDEX([1]!Sanaudos[Saskaita],MATCH(1,('[1]3.4'!$AM63=[1]!Sanaudos[Kodas])*('[1]3.4'!BN$7='[1]2.SAN'!$M$4:$M$73),0)),"")</f>
        <v/>
      </c>
      <c r="BO63" s="244" t="str">
        <f t="array" ref="BO63">IFERROR(INDEX([1]!Sanaudos[Saskaita],MATCH(1,('[1]3.4'!$AM63=[1]!Sanaudos[Kodas])*('[1]3.4'!BO$7='[1]2.SAN'!$M$4:$M$73),0)),"")</f>
        <v/>
      </c>
      <c r="BP63" s="244" t="str">
        <f t="array" ref="BP63">IFERROR(INDEX([1]!Sanaudos[Saskaita],MATCH(1,('[1]3.4'!$AM63=[1]!Sanaudos[Kodas])*('[1]3.4'!BP$7='[1]2.SAN'!$M$4:$M$73),0)),"")</f>
        <v/>
      </c>
      <c r="BQ63" s="244" t="str">
        <f t="array" ref="BQ63">IFERROR(INDEX([1]!Sanaudos[Saskaita],MATCH(1,('[1]3.4'!$AM63=[1]!Sanaudos[Kodas])*('[1]3.4'!BQ$7='[1]2.SAN'!$M$4:$M$73),0)),"")</f>
        <v/>
      </c>
      <c r="BR63" s="244" t="str">
        <f t="array" ref="BR63">IFERROR(INDEX([1]!Sanaudos[Saskaita],MATCH(1,('[1]3.4'!$AM63=[1]!Sanaudos[Kodas])*('[1]3.4'!BR$7='[1]2.SAN'!$M$4:$M$73),0)),"")</f>
        <v/>
      </c>
      <c r="BS63" s="244" t="str">
        <f t="array" ref="BS63">IFERROR(INDEX([1]!Sanaudos[Saskaita],MATCH(1,('[1]3.4'!$AM63=[1]!Sanaudos[Kodas])*('[1]3.4'!BS$7='[1]2.SAN'!$M$4:$M$73),0)),"")</f>
        <v/>
      </c>
      <c r="BT63" s="244" t="str">
        <f t="array" ref="BT63">IFERROR(INDEX([1]!Sanaudos[Saskaita],MATCH(1,('[1]3.4'!$AM63=[1]!Sanaudos[Kodas])*('[1]3.4'!BT$7='[1]2.SAN'!$M$4:$M$73),0)),"")</f>
        <v/>
      </c>
      <c r="BU63" s="244" t="str">
        <f t="array" ref="BU63">IFERROR(INDEX([1]!Sanaudos[Saskaita],MATCH(1,('[1]3.4'!$AM63=[1]!Sanaudos[Kodas])*('[1]3.4'!BU$7='[1]2.SAN'!$M$4:$M$73),0)),"")</f>
        <v/>
      </c>
      <c r="BV63" s="244" t="str">
        <f t="array" ref="BV63">IFERROR(INDEX([1]!Sanaudos[Saskaita],MATCH(1,('[1]3.4'!$AM63=[1]!Sanaudos[Kodas])*('[1]3.4'!BV$7='[1]2.SAN'!$M$4:$M$73),0)),"")</f>
        <v/>
      </c>
      <c r="BW63" s="244" t="str">
        <f t="array" ref="BW63">IFERROR(INDEX([1]!Sanaudos[Saskaita],MATCH(1,('[1]3.4'!$AM63=[1]!Sanaudos[Kodas])*('[1]3.4'!BW$7='[1]2.SAN'!$M$4:$M$73),0)),"")</f>
        <v/>
      </c>
      <c r="BX63" s="244" t="str">
        <f t="array" ref="BX63">IFERROR(INDEX([1]!Sanaudos[Saskaita],MATCH(1,('[1]3.4'!$AM63=[1]!Sanaudos[Kodas])*('[1]3.4'!BX$7='[1]2.SAN'!$M$4:$M$73),0)),"")</f>
        <v/>
      </c>
      <c r="BY63" s="244" t="str">
        <f t="array" ref="BY63">IFERROR(INDEX([1]!Sanaudos[Saskaita],MATCH(1,('[1]3.4'!$AM63=[1]!Sanaudos[Kodas])*('[1]3.4'!BY$7='[1]2.SAN'!$M$4:$M$73),0)),"")</f>
        <v/>
      </c>
      <c r="BZ63" s="244" t="str">
        <f t="array" ref="BZ63">IFERROR(INDEX([1]!Sanaudos[Saskaita],MATCH(1,('[1]3.4'!$AM63=[1]!Sanaudos[Kodas])*('[1]3.4'!BZ$7='[1]2.SAN'!$M$4:$M$73),0)),"")</f>
        <v/>
      </c>
      <c r="CA63" s="244" t="str">
        <f t="array" ref="CA63">IFERROR(INDEX([1]!Sanaudos[Saskaita],MATCH(1,('[1]3.4'!$AM63=[1]!Sanaudos[Kodas])*('[1]3.4'!CA$7='[1]2.SAN'!$M$4:$M$73),0)),"")</f>
        <v/>
      </c>
      <c r="CB63" s="244" t="str">
        <f t="array" ref="CB63">IFERROR(INDEX([1]!Sanaudos[Saskaita],MATCH(1,('[1]3.4'!$AM63=[1]!Sanaudos[Kodas])*('[1]3.4'!CB$7='[1]2.SAN'!$M$4:$M$73),0)),"")</f>
        <v/>
      </c>
      <c r="CC63" s="244" t="str">
        <f t="array" ref="CC63">IFERROR(INDEX([1]!Sanaudos[Saskaita],MATCH(1,('[1]3.4'!$AM63=[1]!Sanaudos[Kodas])*('[1]3.4'!CC$7='[1]2.SAN'!$M$4:$M$73),0)),"")</f>
        <v/>
      </c>
      <c r="CD63" s="244" t="str">
        <f t="array" ref="CD63">IFERROR(INDEX([1]!Sanaudos[Saskaita],MATCH(1,('[1]3.4'!$AM63=[1]!Sanaudos[Kodas])*('[1]3.4'!CD$7='[1]2.SAN'!$M$4:$M$73),0)),"")</f>
        <v/>
      </c>
      <c r="CE63" s="244" t="str">
        <f t="array" ref="CE63">IFERROR(INDEX([1]!Sanaudos[Saskaita],MATCH(1,('[1]3.4'!$AM63=[1]!Sanaudos[Kodas])*('[1]3.4'!CE$7='[1]2.SAN'!$M$4:$M$73),0)),"")</f>
        <v/>
      </c>
      <c r="CF63" s="244" t="str">
        <f t="array" ref="CF63">IFERROR(INDEX([1]!Sanaudos[Saskaita],MATCH(1,('[1]3.4'!$AM63=[1]!Sanaudos[Kodas])*('[1]3.4'!CF$7='[1]2.SAN'!$M$4:$M$73),0)),"")</f>
        <v/>
      </c>
      <c r="CG63" s="244" t="str">
        <f t="array" ref="CG63">IFERROR(INDEX([1]!Sanaudos[Saskaita],MATCH(1,('[1]3.4'!$AM63=[1]!Sanaudos[Kodas])*('[1]3.4'!CG$7='[1]2.SAN'!$M$4:$M$73),0)),"")</f>
        <v/>
      </c>
      <c r="CH63" s="244" t="str">
        <f t="array" ref="CH63">IFERROR(INDEX([1]!Sanaudos[Saskaita],MATCH(1,('[1]3.4'!$AM63=[1]!Sanaudos[Kodas])*('[1]3.4'!CH$7='[1]2.SAN'!$M$4:$M$73),0)),"")</f>
        <v/>
      </c>
      <c r="CI63" s="244" t="str">
        <f t="array" ref="CI63">IFERROR(INDEX([1]!Sanaudos[Saskaita],MATCH(1,('[1]3.4'!$AM63=[1]!Sanaudos[Kodas])*('[1]3.4'!CI$7='[1]2.SAN'!$M$4:$M$73),0)),"")</f>
        <v/>
      </c>
      <c r="CJ63" s="244" t="str">
        <f t="array" ref="CJ63">IFERROR(INDEX([1]!Sanaudos[Saskaita],MATCH(1,('[1]3.4'!$AM63=[1]!Sanaudos[Kodas])*('[1]3.4'!CJ$7='[1]2.SAN'!$M$4:$M$73),0)),"")</f>
        <v/>
      </c>
      <c r="CK63" s="244" t="str">
        <f t="array" ref="CK63">IFERROR(INDEX([1]!Sanaudos[Saskaita],MATCH(1,('[1]3.4'!$AM63=[1]!Sanaudos[Kodas])*('[1]3.4'!CK$7='[1]2.SAN'!$M$4:$M$73),0)),"")</f>
        <v/>
      </c>
      <c r="CL63" s="244" t="str">
        <f t="array" ref="CL63">IFERROR(INDEX([1]!Sanaudos[Saskaita],MATCH(1,('[1]3.4'!$AM63=[1]!Sanaudos[Kodas])*('[1]3.4'!CL$7='[1]2.SAN'!$M$4:$M$73),0)),"")</f>
        <v/>
      </c>
      <c r="CM63" s="244" t="str">
        <f t="array" ref="CM63">IFERROR(INDEX([1]!Sanaudos[Saskaita],MATCH(1,('[1]3.4'!$AM63=[1]!Sanaudos[Kodas])*('[1]3.4'!CM$7='[1]2.SAN'!$M$4:$M$73),0)),"")</f>
        <v/>
      </c>
      <c r="CN63" s="244" t="str">
        <f t="array" ref="CN63">IFERROR(INDEX([1]!Sanaudos[Saskaita],MATCH(1,('[1]3.4'!$AM63=[1]!Sanaudos[Kodas])*('[1]3.4'!CN$7='[1]2.SAN'!$M$4:$M$73),0)),"")</f>
        <v/>
      </c>
      <c r="CO63" s="244" t="str">
        <f t="array" ref="CO63">IFERROR(INDEX([1]!Sanaudos[Saskaita],MATCH(1,('[1]3.4'!$AM63=[1]!Sanaudos[Kodas])*('[1]3.4'!CO$7='[1]2.SAN'!$M$4:$M$73),0)),"")</f>
        <v/>
      </c>
      <c r="CP63" s="244" t="str">
        <f t="array" ref="CP63">IFERROR(INDEX([1]!Sanaudos[Saskaita],MATCH(1,('[1]3.4'!$AM63=[1]!Sanaudos[Kodas])*('[1]3.4'!CP$7='[1]2.SAN'!$M$4:$M$73),0)),"")</f>
        <v/>
      </c>
      <c r="CQ63" s="244" t="str">
        <f t="array" ref="CQ63">IFERROR(INDEX([1]!Sanaudos[Saskaita],MATCH(1,('[1]3.4'!$AM63=[1]!Sanaudos[Kodas])*('[1]3.4'!CQ$7='[1]2.SAN'!$M$4:$M$73),0)),"")</f>
        <v/>
      </c>
      <c r="CR63" s="244" t="str">
        <f t="array" ref="CR63">IFERROR(INDEX([1]!Sanaudos[Saskaita],MATCH(1,('[1]3.4'!$AM63=[1]!Sanaudos[Kodas])*('[1]3.4'!CR$7='[1]2.SAN'!$M$4:$M$73),0)),"")</f>
        <v/>
      </c>
      <c r="CS63" s="244" t="str">
        <f t="array" ref="CS63">IFERROR(INDEX([1]!Sanaudos[Saskaita],MATCH(1,('[1]3.4'!$AM63=[1]!Sanaudos[Kodas])*('[1]3.4'!CS$7='[1]2.SAN'!$M$4:$M$73),0)),"")</f>
        <v/>
      </c>
      <c r="CT63" s="244" t="str">
        <f t="array" ref="CT63">IFERROR(INDEX([1]!Sanaudos[Saskaita],MATCH(1,('[1]3.4'!$AM63=[1]!Sanaudos[Kodas])*('[1]3.4'!CT$7='[1]2.SAN'!$M$4:$M$73),0)),"")</f>
        <v/>
      </c>
      <c r="CU63" s="244" t="str">
        <f t="array" ref="CU63">IFERROR(INDEX([1]!Sanaudos[Saskaita],MATCH(1,('[1]3.4'!$AM63=[1]!Sanaudos[Kodas])*('[1]3.4'!CU$7='[1]2.SAN'!$M$4:$M$73),0)),"")</f>
        <v/>
      </c>
      <c r="CV63" s="244" t="str">
        <f t="array" ref="CV63">IFERROR(INDEX([1]!Sanaudos[Saskaita],MATCH(1,('[1]3.4'!$AM63=[1]!Sanaudos[Kodas])*('[1]3.4'!CV$7='[1]2.SAN'!$M$4:$M$73),0)),"")</f>
        <v/>
      </c>
      <c r="CW63" s="244" t="str">
        <f t="array" ref="CW63">IFERROR(INDEX([1]!Sanaudos[Saskaita],MATCH(1,('[1]3.4'!$AM63=[1]!Sanaudos[Kodas])*('[1]3.4'!CW$7='[1]2.SAN'!$M$4:$M$73),0)),"")</f>
        <v/>
      </c>
      <c r="CX63" s="244" t="str">
        <f t="array" ref="CX63">IFERROR(INDEX([1]!Sanaudos[Saskaita],MATCH(1,('[1]3.4'!$AM63=[1]!Sanaudos[Kodas])*('[1]3.4'!CX$7='[1]2.SAN'!$M$4:$M$73),0)),"")</f>
        <v/>
      </c>
      <c r="CY63" s="244" t="str">
        <f t="array" ref="CY63">IFERROR(INDEX([1]!Sanaudos[Saskaita],MATCH(1,('[1]3.4'!$AM63=[1]!Sanaudos[Kodas])*('[1]3.4'!CY$7='[1]2.SAN'!$M$4:$M$73),0)),"")</f>
        <v/>
      </c>
      <c r="CZ63" s="244" t="str">
        <f t="array" ref="CZ63">IFERROR(INDEX([1]!Sanaudos[Saskaita],MATCH(1,('[1]3.4'!$AM63=[1]!Sanaudos[Kodas])*('[1]3.4'!CZ$7='[1]2.SAN'!$M$4:$M$73),0)),"")</f>
        <v/>
      </c>
      <c r="DA63" s="244" t="str">
        <f t="array" ref="DA63">IFERROR(INDEX([1]!Sanaudos[Saskaita],MATCH(1,('[1]3.4'!$AM63=[1]!Sanaudos[Kodas])*('[1]3.4'!DA$7='[1]2.SAN'!$M$4:$M$73),0)),"")</f>
        <v/>
      </c>
      <c r="DB63" s="244" t="str">
        <f t="array" ref="DB63">IFERROR(INDEX([1]!Sanaudos[Saskaita],MATCH(1,('[1]3.4'!$AM63=[1]!Sanaudos[Kodas])*('[1]3.4'!DB$7='[1]2.SAN'!$M$4:$M$73),0)),"")</f>
        <v/>
      </c>
      <c r="DC63" s="244" t="str">
        <f t="array" ref="DC63">IFERROR(INDEX([1]!Sanaudos[Saskaita],MATCH(1,('[1]3.4'!$AM63=[1]!Sanaudos[Kodas])*('[1]3.4'!DC$7='[1]2.SAN'!$M$4:$M$73),0)),"")</f>
        <v/>
      </c>
      <c r="DD63" s="244" t="str">
        <f t="array" ref="DD63">IFERROR(INDEX([1]!Sanaudos[Saskaita],MATCH(1,('[1]3.4'!$AM63=[1]!Sanaudos[Kodas])*('[1]3.4'!DD$7='[1]2.SAN'!$M$4:$M$73),0)),"")</f>
        <v/>
      </c>
      <c r="DE63" s="244" t="str">
        <f t="array" ref="DE63">IFERROR(INDEX([1]!Sanaudos[Saskaita],MATCH(1,('[1]3.4'!$AM63=[1]!Sanaudos[Kodas])*('[1]3.4'!DE$7='[1]2.SAN'!$M$4:$M$73),0)),"")</f>
        <v/>
      </c>
      <c r="DF63" s="244" t="str">
        <f t="array" ref="DF63">IFERROR(INDEX([1]!Sanaudos[Saskaita],MATCH(1,('[1]3.4'!$AM63=[1]!Sanaudos[Kodas])*('[1]3.4'!DF$7='[1]2.SAN'!$M$4:$M$73),0)),"")</f>
        <v/>
      </c>
      <c r="DG63" s="244" t="str">
        <f t="array" ref="DG63">IFERROR(INDEX([1]!Sanaudos[Saskaita],MATCH(1,('[1]3.4'!$AM63=[1]!Sanaudos[Kodas])*('[1]3.4'!DG$7='[1]2.SAN'!$M$4:$M$73),0)),"")</f>
        <v/>
      </c>
      <c r="DH63" s="244" t="str">
        <f t="array" ref="DH63">IFERROR(INDEX([1]!Sanaudos[Saskaita],MATCH(1,('[1]3.4'!$AM63=[1]!Sanaudos[Kodas])*('[1]3.4'!DH$7='[1]2.SAN'!$M$4:$M$73),0)),"")</f>
        <v/>
      </c>
      <c r="DI63" s="244" t="str">
        <f t="array" ref="DI63">IFERROR(INDEX([1]!Sanaudos[Saskaita],MATCH(1,('[1]3.4'!$AM63=[1]!Sanaudos[Kodas])*('[1]3.4'!DI$7='[1]2.SAN'!$M$4:$M$73),0)),"")</f>
        <v/>
      </c>
      <c r="DJ63" s="244" t="str">
        <f t="array" ref="DJ63">IFERROR(INDEX([1]!Sanaudos[Saskaita],MATCH(1,('[1]3.4'!$AM63=[1]!Sanaudos[Kodas])*('[1]3.4'!DJ$7='[1]2.SAN'!$M$4:$M$73),0)),"")</f>
        <v/>
      </c>
      <c r="DK63" s="244" t="str">
        <f t="array" ref="DK63">IFERROR(INDEX([1]!Sanaudos[Saskaita],MATCH(1,('[1]3.4'!$AM63=[1]!Sanaudos[Kodas])*('[1]3.4'!DK$7='[1]2.SAN'!$M$4:$M$73),0)),"")</f>
        <v/>
      </c>
      <c r="DL63" s="244" t="str">
        <f t="array" ref="DL63">IFERROR(INDEX([1]!Sanaudos[Saskaita],MATCH(1,('[1]3.4'!$AM63=[1]!Sanaudos[Kodas])*('[1]3.4'!DL$7='[1]2.SAN'!$M$4:$M$73),0)),"")</f>
        <v/>
      </c>
      <c r="DM63" s="244" t="str">
        <f t="array" ref="DM63">IFERROR(INDEX([1]!Sanaudos[Saskaita],MATCH(1,('[1]3.4'!$AM63=[1]!Sanaudos[Kodas])*('[1]3.4'!DM$7='[1]2.SAN'!$M$4:$M$73),0)),"")</f>
        <v/>
      </c>
      <c r="DN63" s="244" t="str">
        <f t="array" ref="DN63">IFERROR(INDEX([1]!Sanaudos[Saskaita],MATCH(1,('[1]3.4'!$AM63=[1]!Sanaudos[Kodas])*('[1]3.4'!DN$7='[1]2.SAN'!$M$4:$M$73),0)),"")</f>
        <v/>
      </c>
      <c r="DO63" s="244" t="str">
        <f t="array" ref="DO63">IFERROR(INDEX([1]!Sanaudos[Saskaita],MATCH(1,('[1]3.4'!$AM63=[1]!Sanaudos[Kodas])*('[1]3.4'!DO$7='[1]2.SAN'!$M$4:$M$73),0)),"")</f>
        <v/>
      </c>
      <c r="DP63" s="244" t="str">
        <f t="array" ref="DP63">IFERROR(INDEX([1]!Sanaudos[Saskaita],MATCH(1,('[1]3.4'!$AM63=[1]!Sanaudos[Kodas])*('[1]3.4'!DP$7='[1]2.SAN'!$M$4:$M$73),0)),"")</f>
        <v/>
      </c>
      <c r="DQ63" s="244" t="str">
        <f t="array" ref="DQ63">IFERROR(INDEX([1]!Sanaudos[Saskaita],MATCH(1,('[1]3.4'!$AM63=[1]!Sanaudos[Kodas])*('[1]3.4'!DQ$7='[1]2.SAN'!$M$4:$M$73),0)),"")</f>
        <v/>
      </c>
      <c r="DR63" s="244" t="str">
        <f t="array" ref="DR63">IFERROR(INDEX([1]!Sanaudos[Saskaita],MATCH(1,('[1]3.4'!$AM63=[1]!Sanaudos[Kodas])*('[1]3.4'!DR$7='[1]2.SAN'!$M$4:$M$73),0)),"")</f>
        <v/>
      </c>
      <c r="DS63" s="244" t="str">
        <f t="array" ref="DS63">IFERROR(INDEX([1]!Sanaudos[Saskaita],MATCH(1,('[1]3.4'!$AM63=[1]!Sanaudos[Kodas])*('[1]3.4'!DS$7='[1]2.SAN'!$M$4:$M$73),0)),"")</f>
        <v/>
      </c>
      <c r="DT63" s="244" t="str">
        <f t="array" ref="DT63">IFERROR(INDEX([1]!Sanaudos[Saskaita],MATCH(1,('[1]3.4'!$AM63=[1]!Sanaudos[Kodas])*('[1]3.4'!DT$7='[1]2.SAN'!$M$4:$M$73),0)),"")</f>
        <v/>
      </c>
      <c r="DU63" s="244" t="str">
        <f t="array" ref="DU63">IFERROR(INDEX([1]!Sanaudos[Saskaita],MATCH(1,('[1]3.4'!$AM63=[1]!Sanaudos[Kodas])*('[1]3.4'!DU$7='[1]2.SAN'!$M$4:$M$73),0)),"")</f>
        <v/>
      </c>
      <c r="DV63" s="244" t="str">
        <f t="array" ref="DV63">IFERROR(INDEX([1]!Sanaudos[Saskaita],MATCH(1,('[1]3.4'!$AM63=[1]!Sanaudos[Kodas])*('[1]3.4'!DV$7='[1]2.SAN'!$M$4:$M$73),0)),"")</f>
        <v/>
      </c>
      <c r="DW63" s="244" t="str">
        <f t="array" ref="DW63">IFERROR(INDEX([1]!Sanaudos[Saskaita],MATCH(1,('[1]3.4'!$AM63=[1]!Sanaudos[Kodas])*('[1]3.4'!DW$7='[1]2.SAN'!$M$4:$M$73),0)),"")</f>
        <v/>
      </c>
      <c r="DX63" s="244" t="str">
        <f t="array" ref="DX63">IFERROR(INDEX([1]!Sanaudos[Saskaita],MATCH(1,('[1]3.4'!$AM63=[1]!Sanaudos[Kodas])*('[1]3.4'!DX$7='[1]2.SAN'!$M$4:$M$73),0)),"")</f>
        <v/>
      </c>
      <c r="DY63" s="244" t="str">
        <f t="array" ref="DY63">IFERROR(INDEX([1]!Sanaudos[Saskaita],MATCH(1,('[1]3.4'!$AM63=[1]!Sanaudos[Kodas])*('[1]3.4'!DY$7='[1]2.SAN'!$M$4:$M$73),0)),"")</f>
        <v/>
      </c>
      <c r="DZ63" s="244" t="str">
        <f t="array" ref="DZ63">IFERROR(INDEX([1]!Sanaudos[Saskaita],MATCH(1,('[1]3.4'!$AM63=[1]!Sanaudos[Kodas])*('[1]3.4'!DZ$7='[1]2.SAN'!$M$4:$M$73),0)),"")</f>
        <v/>
      </c>
      <c r="EA63" s="244" t="str">
        <f t="array" ref="EA63">IFERROR(INDEX([1]!Sanaudos[Saskaita],MATCH(1,('[1]3.4'!$AM63=[1]!Sanaudos[Kodas])*('[1]3.4'!EA$7='[1]2.SAN'!$M$4:$M$73),0)),"")</f>
        <v/>
      </c>
      <c r="EB63" s="244" t="str">
        <f t="array" ref="EB63">IFERROR(INDEX([1]!Sanaudos[Saskaita],MATCH(1,('[1]3.4'!$AM63=[1]!Sanaudos[Kodas])*('[1]3.4'!EB$7='[1]2.SAN'!$M$4:$M$73),0)),"")</f>
        <v/>
      </c>
      <c r="EC63" s="244" t="str">
        <f t="array" ref="EC63">IFERROR(INDEX([1]!Sanaudos[Saskaita],MATCH(1,('[1]3.4'!$AM63=[1]!Sanaudos[Kodas])*('[1]3.4'!EC$7='[1]2.SAN'!$M$4:$M$73),0)),"")</f>
        <v/>
      </c>
      <c r="ED63" s="244" t="str">
        <f t="array" ref="ED63">IFERROR(INDEX([1]!Sanaudos[Saskaita],MATCH(1,('[1]3.4'!$AM63=[1]!Sanaudos[Kodas])*('[1]3.4'!ED$7='[1]2.SAN'!$M$4:$M$73),0)),"")</f>
        <v/>
      </c>
      <c r="EE63" s="244" t="str">
        <f t="array" ref="EE63">IFERROR(INDEX([1]!Sanaudos[Saskaita],MATCH(1,('[1]3.4'!$AM63=[1]!Sanaudos[Kodas])*('[1]3.4'!EE$7='[1]2.SAN'!$M$4:$M$73),0)),"")</f>
        <v/>
      </c>
      <c r="EF63" s="244" t="str">
        <f t="array" ref="EF63">IFERROR(INDEX([1]!Sanaudos[Saskaita],MATCH(1,('[1]3.4'!$AM63=[1]!Sanaudos[Kodas])*('[1]3.4'!EF$7='[1]2.SAN'!$M$4:$M$73),0)),"")</f>
        <v/>
      </c>
      <c r="EG63" s="244" t="str">
        <f t="array" ref="EG63">IFERROR(INDEX([1]!Sanaudos[Saskaita],MATCH(1,('[1]3.4'!$AM63=[1]!Sanaudos[Kodas])*('[1]3.4'!EG$7='[1]2.SAN'!$M$4:$M$73),0)),"")</f>
        <v/>
      </c>
      <c r="EH63" s="244" t="str">
        <f t="array" ref="EH63">IFERROR(INDEX([1]!Sanaudos[Saskaita],MATCH(1,('[1]3.4'!$AM63=[1]!Sanaudos[Kodas])*('[1]3.4'!EH$7='[1]2.SAN'!$M$4:$M$73),0)),"")</f>
        <v/>
      </c>
      <c r="EI63" s="244" t="str">
        <f t="array" ref="EI63">IFERROR(INDEX([1]!Sanaudos[Saskaita],MATCH(1,('[1]3.4'!$AM63=[1]!Sanaudos[Kodas])*('[1]3.4'!EI$7='[1]2.SAN'!$M$4:$M$73),0)),"")</f>
        <v/>
      </c>
      <c r="EJ63" s="244" t="str">
        <f t="array" ref="EJ63">IFERROR(INDEX([1]!Sanaudos[Saskaita],MATCH(1,('[1]3.4'!$AM63=[1]!Sanaudos[Kodas])*('[1]3.4'!EJ$7='[1]2.SAN'!$M$4:$M$73),0)),"")</f>
        <v/>
      </c>
      <c r="EK63" s="244" t="str">
        <f t="array" ref="EK63">IFERROR(INDEX([1]!Sanaudos[Saskaita],MATCH(1,('[1]3.4'!$AM63=[1]!Sanaudos[Kodas])*('[1]3.4'!EK$7='[1]2.SAN'!$M$4:$M$73),0)),"")</f>
        <v/>
      </c>
      <c r="EL63" s="244" t="str">
        <f t="array" ref="EL63">IFERROR(INDEX([1]!Sanaudos[Saskaita],MATCH(1,('[1]3.4'!$AM63=[1]!Sanaudos[Kodas])*('[1]3.4'!EL$7='[1]2.SAN'!$M$4:$M$73),0)),"")</f>
        <v/>
      </c>
      <c r="EM63" s="244" t="str">
        <f t="array" ref="EM63">IFERROR(INDEX([1]!Sanaudos[Saskaita],MATCH(1,('[1]3.4'!$AM63=[1]!Sanaudos[Kodas])*('[1]3.4'!EM$7='[1]2.SAN'!$M$4:$M$73),0)),"")</f>
        <v/>
      </c>
      <c r="EN63" s="244" t="str">
        <f t="array" ref="EN63">IFERROR(INDEX([1]!Sanaudos[Saskaita],MATCH(1,('[1]3.4'!$AM63=[1]!Sanaudos[Kodas])*('[1]3.4'!EN$7='[1]2.SAN'!$M$4:$M$73),0)),"")</f>
        <v/>
      </c>
      <c r="EO63" s="244" t="str">
        <f t="array" ref="EO63">IFERROR(INDEX([1]!Sanaudos[Saskaita],MATCH(1,('[1]3.4'!$AM63=[1]!Sanaudos[Kodas])*('[1]3.4'!EO$7='[1]2.SAN'!$M$4:$M$73),0)),"")</f>
        <v/>
      </c>
      <c r="EP63" s="244" t="str">
        <f t="array" ref="EP63">IFERROR(INDEX([1]!Sanaudos[Saskaita],MATCH(1,('[1]3.4'!$AM63=[1]!Sanaudos[Kodas])*('[1]3.4'!EP$7='[1]2.SAN'!$M$4:$M$73),0)),"")</f>
        <v/>
      </c>
      <c r="EQ63" s="244" t="str">
        <f t="array" ref="EQ63">IFERROR(INDEX([1]!Sanaudos[Saskaita],MATCH(1,('[1]3.4'!$AM63=[1]!Sanaudos[Kodas])*('[1]3.4'!EQ$7='[1]2.SAN'!$M$4:$M$73),0)),"")</f>
        <v/>
      </c>
      <c r="ER63" s="244" t="str">
        <f t="array" ref="ER63">IFERROR(INDEX([1]!Sanaudos[Saskaita],MATCH(1,('[1]3.4'!$AM63=[1]!Sanaudos[Kodas])*('[1]3.4'!ER$7='[1]2.SAN'!$M$4:$M$73),0)),"")</f>
        <v/>
      </c>
      <c r="ES63" s="244" t="str">
        <f t="array" ref="ES63">IFERROR(INDEX([1]!Sanaudos[Saskaita],MATCH(1,('[1]3.4'!$AM63=[1]!Sanaudos[Kodas])*('[1]3.4'!ES$7='[1]2.SAN'!$M$4:$M$73),0)),"")</f>
        <v/>
      </c>
      <c r="ET63" s="244" t="str">
        <f t="array" ref="ET63">IFERROR(INDEX([1]!Sanaudos[Saskaita],MATCH(1,('[1]3.4'!$AM63=[1]!Sanaudos[Kodas])*('[1]3.4'!ET$7='[1]2.SAN'!$M$4:$M$73),0)),"")</f>
        <v/>
      </c>
      <c r="EU63" s="244" t="str">
        <f t="array" ref="EU63">IFERROR(INDEX([1]!Sanaudos[Saskaita],MATCH(1,('[1]3.4'!$AM63=[1]!Sanaudos[Kodas])*('[1]3.4'!EU$7='[1]2.SAN'!$M$4:$M$73),0)),"")</f>
        <v/>
      </c>
      <c r="EV63" s="244" t="str">
        <f t="array" ref="EV63">IFERROR(INDEX([1]!Sanaudos[Saskaita],MATCH(1,('[1]3.4'!$AM63=[1]!Sanaudos[Kodas])*('[1]3.4'!EV$7='[1]2.SAN'!$M$4:$M$73),0)),"")</f>
        <v/>
      </c>
      <c r="EW63" s="244" t="str">
        <f t="array" ref="EW63">IFERROR(INDEX([1]!Sanaudos[Saskaita],MATCH(1,('[1]3.4'!$AM63=[1]!Sanaudos[Kodas])*('[1]3.4'!EW$7='[1]2.SAN'!$M$4:$M$73),0)),"")</f>
        <v/>
      </c>
      <c r="EX63" s="244" t="str">
        <f t="array" ref="EX63">IFERROR(INDEX([1]!Sanaudos[Saskaita],MATCH(1,('[1]3.4'!$AM63=[1]!Sanaudos[Kodas])*('[1]3.4'!EX$7='[1]2.SAN'!$M$4:$M$73),0)),"")</f>
        <v/>
      </c>
      <c r="EY63" s="244" t="str">
        <f t="array" ref="EY63">IFERROR(INDEX([1]!Sanaudos[Saskaita],MATCH(1,('[1]3.4'!$AM63=[1]!Sanaudos[Kodas])*('[1]3.4'!EY$7='[1]2.SAN'!$M$4:$M$73),0)),"")</f>
        <v/>
      </c>
      <c r="EZ63" s="244" t="str">
        <f t="array" ref="EZ63">IFERROR(INDEX([1]!Sanaudos[Saskaita],MATCH(1,('[1]3.4'!$AM63=[1]!Sanaudos[Kodas])*('[1]3.4'!EZ$7='[1]2.SAN'!$M$4:$M$73),0)),"")</f>
        <v/>
      </c>
      <c r="FA63" s="244" t="str">
        <f t="array" ref="FA63">IFERROR(INDEX([1]!Sanaudos[Saskaita],MATCH(1,('[1]3.4'!$AM63=[1]!Sanaudos[Kodas])*('[1]3.4'!FA$7='[1]2.SAN'!$M$4:$M$73),0)),"")</f>
        <v/>
      </c>
      <c r="FB63" s="244" t="str">
        <f t="array" ref="FB63">IFERROR(INDEX([1]!Sanaudos[Saskaita],MATCH(1,('[1]3.4'!$AM63=[1]!Sanaudos[Kodas])*('[1]3.4'!FB$7='[1]2.SAN'!$M$4:$M$73),0)),"")</f>
        <v/>
      </c>
      <c r="FC63" s="244" t="str">
        <f t="array" ref="FC63">IFERROR(INDEX([1]!Sanaudos[Saskaita],MATCH(1,('[1]3.4'!$AM63=[1]!Sanaudos[Kodas])*('[1]3.4'!FC$7='[1]2.SAN'!$M$4:$M$73),0)),"")</f>
        <v/>
      </c>
      <c r="FD63" s="244" t="str">
        <f t="array" ref="FD63">IFERROR(INDEX([1]!Sanaudos[Saskaita],MATCH(1,('[1]3.4'!$AM63=[1]!Sanaudos[Kodas])*('[1]3.4'!FD$7='[1]2.SAN'!$M$4:$M$73),0)),"")</f>
        <v/>
      </c>
      <c r="FE63" s="244" t="str">
        <f t="array" ref="FE63">IFERROR(INDEX([1]!Sanaudos[Saskaita],MATCH(1,('[1]3.4'!$AM63=[1]!Sanaudos[Kodas])*('[1]3.4'!FE$7='[1]2.SAN'!$M$4:$M$73),0)),"")</f>
        <v/>
      </c>
      <c r="FF63" s="244" t="str">
        <f t="array" ref="FF63">IFERROR(INDEX([1]!Sanaudos[Saskaita],MATCH(1,('[1]3.4'!$AM63=[1]!Sanaudos[Kodas])*('[1]3.4'!FF$7='[1]2.SAN'!$M$4:$M$73),0)),"")</f>
        <v/>
      </c>
      <c r="FG63" s="244" t="str">
        <f t="array" ref="FG63">IFERROR(INDEX([1]!Sanaudos[Saskaita],MATCH(1,('[1]3.4'!$AM63=[1]!Sanaudos[Kodas])*('[1]3.4'!FG$7='[1]2.SAN'!$M$4:$M$73),0)),"")</f>
        <v/>
      </c>
      <c r="FH63" s="244" t="str">
        <f t="array" ref="FH63">IFERROR(INDEX([1]!Sanaudos[Saskaita],MATCH(1,('[1]3.4'!$AM63=[1]!Sanaudos[Kodas])*('[1]3.4'!FH$7='[1]2.SAN'!$M$4:$M$73),0)),"")</f>
        <v/>
      </c>
      <c r="FI63" s="244" t="str">
        <f t="array" ref="FI63">IFERROR(INDEX([1]!Sanaudos[Saskaita],MATCH(1,('[1]3.4'!$AM63=[1]!Sanaudos[Kodas])*('[1]3.4'!FI$7='[1]2.SAN'!$M$4:$M$73),0)),"")</f>
        <v/>
      </c>
      <c r="FJ63" s="244" t="str">
        <f t="array" ref="FJ63">IFERROR(INDEX([1]!Sanaudos[Saskaita],MATCH(1,('[1]3.4'!$AM63=[1]!Sanaudos[Kodas])*('[1]3.4'!FJ$7='[1]2.SAN'!$M$4:$M$73),0)),"")</f>
        <v/>
      </c>
      <c r="FK63" s="244" t="str">
        <f t="array" ref="FK63">IFERROR(INDEX([1]!Sanaudos[Saskaita],MATCH(1,('[1]3.4'!$AM63=[1]!Sanaudos[Kodas])*('[1]3.4'!FK$7='[1]2.SAN'!$M$4:$M$73),0)),"")</f>
        <v/>
      </c>
      <c r="FL63" s="244" t="str">
        <f t="array" ref="FL63">IFERROR(INDEX([1]!Sanaudos[Saskaita],MATCH(1,('[1]3.4'!$AM63=[1]!Sanaudos[Kodas])*('[1]3.4'!FL$7='[1]2.SAN'!$M$4:$M$73),0)),"")</f>
        <v/>
      </c>
      <c r="FM63" s="244" t="str">
        <f t="array" ref="FM63">IFERROR(INDEX([1]!Sanaudos[Saskaita],MATCH(1,('[1]3.4'!$AM63=[1]!Sanaudos[Kodas])*('[1]3.4'!FM$7='[1]2.SAN'!$M$4:$M$73),0)),"")</f>
        <v/>
      </c>
      <c r="FN63" s="244" t="str">
        <f t="array" ref="FN63">IFERROR(INDEX([1]!Sanaudos[Saskaita],MATCH(1,('[1]3.4'!$AM63=[1]!Sanaudos[Kodas])*('[1]3.4'!FN$7='[1]2.SAN'!$M$4:$M$73),0)),"")</f>
        <v/>
      </c>
      <c r="FO63" s="244" t="str">
        <f t="array" ref="FO63">IFERROR(INDEX([1]!Sanaudos[Saskaita],MATCH(1,('[1]3.4'!$AM63=[1]!Sanaudos[Kodas])*('[1]3.4'!FO$7='[1]2.SAN'!$M$4:$M$73),0)),"")</f>
        <v/>
      </c>
      <c r="FP63" s="244" t="str">
        <f t="array" ref="FP63">IFERROR(INDEX([1]!Sanaudos[Saskaita],MATCH(1,('[1]3.4'!$AM63=[1]!Sanaudos[Kodas])*('[1]3.4'!FP$7='[1]2.SAN'!$M$4:$M$73),0)),"")</f>
        <v/>
      </c>
      <c r="FQ63" s="244" t="str">
        <f t="array" ref="FQ63">IFERROR(INDEX([1]!Sanaudos[Saskaita],MATCH(1,('[1]3.4'!$AM63=[1]!Sanaudos[Kodas])*('[1]3.4'!FQ$7='[1]2.SAN'!$M$4:$M$73),0)),"")</f>
        <v/>
      </c>
      <c r="FR63" s="244" t="str">
        <f t="array" ref="FR63">IFERROR(INDEX([1]!Sanaudos[Saskaita],MATCH(1,('[1]3.4'!$AM63=[1]!Sanaudos[Kodas])*('[1]3.4'!FR$7='[1]2.SAN'!$M$4:$M$73),0)),"")</f>
        <v/>
      </c>
      <c r="FS63" s="244" t="str">
        <f t="array" ref="FS63">IFERROR(INDEX([1]!Sanaudos[Saskaita],MATCH(1,('[1]3.4'!$AM63=[1]!Sanaudos[Kodas])*('[1]3.4'!FS$7='[1]2.SAN'!$M$4:$M$73),0)),"")</f>
        <v/>
      </c>
      <c r="FT63" s="244" t="str">
        <f t="array" ref="FT63">IFERROR(INDEX([1]!Sanaudos[Saskaita],MATCH(1,('[1]3.4'!$AM63=[1]!Sanaudos[Kodas])*('[1]3.4'!FT$7='[1]2.SAN'!$M$4:$M$73),0)),"")</f>
        <v/>
      </c>
      <c r="FU63" s="244" t="str">
        <f t="array" ref="FU63">IFERROR(INDEX([1]!Sanaudos[Saskaita],MATCH(1,('[1]3.4'!$AM63=[1]!Sanaudos[Kodas])*('[1]3.4'!FU$7='[1]2.SAN'!$M$4:$M$73),0)),"")</f>
        <v/>
      </c>
      <c r="FV63" s="244" t="str">
        <f t="array" ref="FV63">IFERROR(INDEX([1]!Sanaudos[Saskaita],MATCH(1,('[1]3.4'!$AM63=[1]!Sanaudos[Kodas])*('[1]3.4'!FV$7='[1]2.SAN'!$M$4:$M$73),0)),"")</f>
        <v/>
      </c>
      <c r="FW63" s="244" t="str">
        <f t="array" ref="FW63">IFERROR(INDEX([1]!Sanaudos[Saskaita],MATCH(1,('[1]3.4'!$AM63=[1]!Sanaudos[Kodas])*('[1]3.4'!FW$7='[1]2.SAN'!$M$4:$M$73),0)),"")</f>
        <v/>
      </c>
      <c r="FX63" s="244" t="str">
        <f t="array" ref="FX63">IFERROR(INDEX([1]!Sanaudos[Saskaita],MATCH(1,('[1]3.4'!$AM63=[1]!Sanaudos[Kodas])*('[1]3.4'!FX$7='[1]2.SAN'!$M$4:$M$73),0)),"")</f>
        <v/>
      </c>
      <c r="FY63" s="244" t="str">
        <f t="array" ref="FY63">IFERROR(INDEX([1]!Sanaudos[Saskaita],MATCH(1,('[1]3.4'!$AM63=[1]!Sanaudos[Kodas])*('[1]3.4'!FY$7='[1]2.SAN'!$M$4:$M$73),0)),"")</f>
        <v/>
      </c>
      <c r="FZ63" s="244" t="str">
        <f t="array" ref="FZ63">IFERROR(INDEX([1]!Sanaudos[Saskaita],MATCH(1,('[1]3.4'!$AM63=[1]!Sanaudos[Kodas])*('[1]3.4'!FZ$7='[1]2.SAN'!$M$4:$M$73),0)),"")</f>
        <v/>
      </c>
      <c r="GA63" s="244" t="str">
        <f t="array" ref="GA63">IFERROR(INDEX([1]!Sanaudos[Saskaita],MATCH(1,('[1]3.4'!$AM63=[1]!Sanaudos[Kodas])*('[1]3.4'!GA$7='[1]2.SAN'!$M$4:$M$73),0)),"")</f>
        <v/>
      </c>
      <c r="GB63" s="244" t="str">
        <f t="array" ref="GB63">IFERROR(INDEX([1]!Sanaudos[Saskaita],MATCH(1,('[1]3.4'!$AM63=[1]!Sanaudos[Kodas])*('[1]3.4'!GB$7='[1]2.SAN'!$M$4:$M$73),0)),"")</f>
        <v/>
      </c>
      <c r="GC63" s="244" t="str">
        <f t="array" ref="GC63">IFERROR(INDEX([1]!Sanaudos[Saskaita],MATCH(1,('[1]3.4'!$AM63=[1]!Sanaudos[Kodas])*('[1]3.4'!GC$7='[1]2.SAN'!$M$4:$M$73),0)),"")</f>
        <v/>
      </c>
      <c r="GD63" s="244" t="str">
        <f t="array" ref="GD63">IFERROR(INDEX([1]!Sanaudos[Saskaita],MATCH(1,('[1]3.4'!$AM63=[1]!Sanaudos[Kodas])*('[1]3.4'!GD$7='[1]2.SAN'!$M$4:$M$73),0)),"")</f>
        <v/>
      </c>
      <c r="GE63" s="244" t="str">
        <f t="array" ref="GE63">IFERROR(INDEX([1]!Sanaudos[Saskaita],MATCH(1,('[1]3.4'!$AM63=[1]!Sanaudos[Kodas])*('[1]3.4'!GE$7='[1]2.SAN'!$M$4:$M$73),0)),"")</f>
        <v/>
      </c>
      <c r="GF63" s="244" t="str">
        <f t="array" ref="GF63">IFERROR(INDEX([1]!Sanaudos[Saskaita],MATCH(1,('[1]3.4'!$AM63=[1]!Sanaudos[Kodas])*('[1]3.4'!GF$7='[1]2.SAN'!$M$4:$M$73),0)),"")</f>
        <v/>
      </c>
      <c r="GG63" s="244" t="str">
        <f t="array" ref="GG63">IFERROR(INDEX([1]!Sanaudos[Saskaita],MATCH(1,('[1]3.4'!$AM63=[1]!Sanaudos[Kodas])*('[1]3.4'!GG$7='[1]2.SAN'!$M$4:$M$73),0)),"")</f>
        <v/>
      </c>
      <c r="GH63" s="244" t="str">
        <f t="array" ref="GH63">IFERROR(INDEX([1]!Sanaudos[Saskaita],MATCH(1,('[1]3.4'!$AM63=[1]!Sanaudos[Kodas])*('[1]3.4'!GH$7='[1]2.SAN'!$M$4:$M$73),0)),"")</f>
        <v/>
      </c>
      <c r="GI63" s="244" t="str">
        <f t="array" ref="GI63">IFERROR(INDEX([1]!Sanaudos[Saskaita],MATCH(1,('[1]3.4'!$AM63=[1]!Sanaudos[Kodas])*('[1]3.4'!GI$7='[1]2.SAN'!$M$4:$M$73),0)),"")</f>
        <v/>
      </c>
      <c r="GJ63" s="244" t="str">
        <f t="array" ref="GJ63">IFERROR(INDEX([1]!Sanaudos[Saskaita],MATCH(1,('[1]3.4'!$AM63=[1]!Sanaudos[Kodas])*('[1]3.4'!GJ$7='[1]2.SAN'!$M$4:$M$73),0)),"")</f>
        <v/>
      </c>
      <c r="GK63" s="244" t="str">
        <f t="array" ref="GK63">IFERROR(INDEX([1]!Sanaudos[Saskaita],MATCH(1,('[1]3.4'!$AM63=[1]!Sanaudos[Kodas])*('[1]3.4'!GK$7='[1]2.SAN'!$M$4:$M$73),0)),"")</f>
        <v/>
      </c>
      <c r="GL63" s="244" t="str">
        <f t="array" ref="GL63">IFERROR(INDEX([1]!Sanaudos[Saskaita],MATCH(1,('[1]3.4'!$AM63=[1]!Sanaudos[Kodas])*('[1]3.4'!GL$7='[1]2.SAN'!$M$4:$M$73),0)),"")</f>
        <v/>
      </c>
      <c r="GM63" s="244" t="str">
        <f t="array" ref="GM63">IFERROR(INDEX([1]!Sanaudos[Saskaita],MATCH(1,('[1]3.4'!$AM63=[1]!Sanaudos[Kodas])*('[1]3.4'!GM$7='[1]2.SAN'!$M$4:$M$73),0)),"")</f>
        <v/>
      </c>
      <c r="GN63" s="244" t="str">
        <f t="array" ref="GN63">IFERROR(INDEX([1]!Sanaudos[Saskaita],MATCH(1,('[1]3.4'!$AM63=[1]!Sanaudos[Kodas])*('[1]3.4'!GN$7='[1]2.SAN'!$M$4:$M$73),0)),"")</f>
        <v/>
      </c>
      <c r="GO63" s="244" t="str">
        <f t="array" ref="GO63">IFERROR(INDEX([1]!Sanaudos[Saskaita],MATCH(1,('[1]3.4'!$AM63=[1]!Sanaudos[Kodas])*('[1]3.4'!GO$7='[1]2.SAN'!$M$4:$M$73),0)),"")</f>
        <v/>
      </c>
      <c r="GP63" s="244" t="str">
        <f t="array" ref="GP63">IFERROR(INDEX([1]!Sanaudos[Saskaita],MATCH(1,('[1]3.4'!$AM63=[1]!Sanaudos[Kodas])*('[1]3.4'!GP$7='[1]2.SAN'!$M$4:$M$73),0)),"")</f>
        <v/>
      </c>
      <c r="GQ63" s="244" t="str">
        <f t="array" ref="GQ63">IFERROR(INDEX([1]!Sanaudos[Saskaita],MATCH(1,('[1]3.4'!$AM63=[1]!Sanaudos[Kodas])*('[1]3.4'!GQ$7='[1]2.SAN'!$M$4:$M$73),0)),"")</f>
        <v/>
      </c>
      <c r="GR63" s="244" t="str">
        <f t="array" ref="GR63">IFERROR(INDEX([1]!Sanaudos[Saskaita],MATCH(1,('[1]3.4'!$AM63=[1]!Sanaudos[Kodas])*('[1]3.4'!GR$7='[1]2.SAN'!$M$4:$M$73),0)),"")</f>
        <v/>
      </c>
      <c r="GS63" s="244" t="str">
        <f t="array" ref="GS63">IFERROR(INDEX([1]!Sanaudos[Saskaita],MATCH(1,('[1]3.4'!$AM63=[1]!Sanaudos[Kodas])*('[1]3.4'!GS$7='[1]2.SAN'!$M$4:$M$73),0)),"")</f>
        <v/>
      </c>
      <c r="GT63" s="244" t="str">
        <f t="array" ref="GT63">IFERROR(INDEX([1]!Sanaudos[Saskaita],MATCH(1,('[1]3.4'!$AM63=[1]!Sanaudos[Kodas])*('[1]3.4'!GT$7='[1]2.SAN'!$M$4:$M$73),0)),"")</f>
        <v/>
      </c>
      <c r="GU63" s="244" t="str">
        <f t="array" ref="GU63">IFERROR(INDEX([1]!Sanaudos[Saskaita],MATCH(1,('[1]3.4'!$AM63=[1]!Sanaudos[Kodas])*('[1]3.4'!GU$7='[1]2.SAN'!$M$4:$M$73),0)),"")</f>
        <v/>
      </c>
      <c r="GV63" s="244" t="str">
        <f t="array" ref="GV63">IFERROR(INDEX([1]!Sanaudos[Saskaita],MATCH(1,('[1]3.4'!$AM63=[1]!Sanaudos[Kodas])*('[1]3.4'!GV$7='[1]2.SAN'!$M$4:$M$73),0)),"")</f>
        <v/>
      </c>
      <c r="GW63" s="244" t="str">
        <f t="array" ref="GW63">IFERROR(INDEX([1]!Sanaudos[Saskaita],MATCH(1,('[1]3.4'!$AM63=[1]!Sanaudos[Kodas])*('[1]3.4'!GW$7='[1]2.SAN'!$M$4:$M$73),0)),"")</f>
        <v/>
      </c>
      <c r="GX63" s="244" t="str">
        <f t="array" ref="GX63">IFERROR(INDEX([1]!Sanaudos[Saskaita],MATCH(1,('[1]3.4'!$AM63=[1]!Sanaudos[Kodas])*('[1]3.4'!GX$7='[1]2.SAN'!$M$4:$M$73),0)),"")</f>
        <v/>
      </c>
      <c r="GY63" s="244" t="str">
        <f t="array" ref="GY63">IFERROR(INDEX([1]!Sanaudos[Saskaita],MATCH(1,('[1]3.4'!$AM63=[1]!Sanaudos[Kodas])*('[1]3.4'!GY$7='[1]2.SAN'!$M$4:$M$73),0)),"")</f>
        <v/>
      </c>
      <c r="GZ63" s="244" t="str">
        <f t="array" ref="GZ63">IFERROR(INDEX([1]!Sanaudos[Saskaita],MATCH(1,('[1]3.4'!$AM63=[1]!Sanaudos[Kodas])*('[1]3.4'!GZ$7='[1]2.SAN'!$M$4:$M$73),0)),"")</f>
        <v/>
      </c>
      <c r="HA63" s="244" t="str">
        <f t="array" ref="HA63">IFERROR(INDEX([1]!Sanaudos[Saskaita],MATCH(1,('[1]3.4'!$AM63=[1]!Sanaudos[Kodas])*('[1]3.4'!HA$7='[1]2.SAN'!$M$4:$M$73),0)),"")</f>
        <v/>
      </c>
      <c r="HB63" s="244" t="str">
        <f t="array" ref="HB63">IFERROR(INDEX([1]!Sanaudos[Saskaita],MATCH(1,('[1]3.4'!$AM63=[1]!Sanaudos[Kodas])*('[1]3.4'!HB$7='[1]2.SAN'!$M$4:$M$73),0)),"")</f>
        <v/>
      </c>
      <c r="HC63" s="244" t="str">
        <f t="array" ref="HC63">IFERROR(INDEX([1]!Sanaudos[Saskaita],MATCH(1,('[1]3.4'!$AM63=[1]!Sanaudos[Kodas])*('[1]3.4'!HC$7='[1]2.SAN'!$M$4:$M$73),0)),"")</f>
        <v/>
      </c>
      <c r="HD63" s="244" t="str">
        <f t="array" ref="HD63">IFERROR(INDEX([1]!Sanaudos[Saskaita],MATCH(1,('[1]3.4'!$AM63=[1]!Sanaudos[Kodas])*('[1]3.4'!HD$7='[1]2.SAN'!$M$4:$M$73),0)),"")</f>
        <v/>
      </c>
      <c r="HE63" s="244" t="str">
        <f t="array" ref="HE63">IFERROR(INDEX([1]!Sanaudos[Saskaita],MATCH(1,('[1]3.4'!$AM63=[1]!Sanaudos[Kodas])*('[1]3.4'!HE$7='[1]2.SAN'!$M$4:$M$73),0)),"")</f>
        <v/>
      </c>
      <c r="HF63" s="244" t="str">
        <f t="array" ref="HF63">IFERROR(INDEX([1]!Sanaudos[Saskaita],MATCH(1,('[1]3.4'!$AM63=[1]!Sanaudos[Kodas])*('[1]3.4'!HF$7='[1]2.SAN'!$M$4:$M$73),0)),"")</f>
        <v/>
      </c>
      <c r="HG63" s="244" t="str">
        <f t="array" ref="HG63">IFERROR(INDEX([1]!Sanaudos[Saskaita],MATCH(1,('[1]3.4'!$AM63=[1]!Sanaudos[Kodas])*('[1]3.4'!HG$7='[1]2.SAN'!$M$4:$M$73),0)),"")</f>
        <v/>
      </c>
      <c r="HH63" s="244" t="str">
        <f t="array" ref="HH63">IFERROR(INDEX([1]!Sanaudos[Saskaita],MATCH(1,('[1]3.4'!$AM63=[1]!Sanaudos[Kodas])*('[1]3.4'!HH$7='[1]2.SAN'!$M$4:$M$73),0)),"")</f>
        <v/>
      </c>
      <c r="HI63" s="244" t="str">
        <f t="array" ref="HI63">IFERROR(INDEX([1]!Sanaudos[Saskaita],MATCH(1,('[1]3.4'!$AM63=[1]!Sanaudos[Kodas])*('[1]3.4'!HI$7='[1]2.SAN'!$M$4:$M$73),0)),"")</f>
        <v/>
      </c>
      <c r="HJ63" s="244" t="str">
        <f t="array" ref="HJ63">IFERROR(INDEX([1]!Sanaudos[Saskaita],MATCH(1,('[1]3.4'!$AM63=[1]!Sanaudos[Kodas])*('[1]3.4'!HJ$7='[1]2.SAN'!$M$4:$M$73),0)),"")</f>
        <v/>
      </c>
      <c r="HK63" s="244" t="str">
        <f t="array" ref="HK63">IFERROR(INDEX([1]!Sanaudos[Saskaita],MATCH(1,('[1]3.4'!$AM63=[1]!Sanaudos[Kodas])*('[1]3.4'!HK$7='[1]2.SAN'!$M$4:$M$73),0)),"")</f>
        <v/>
      </c>
      <c r="HL63" s="244" t="str">
        <f t="array" ref="HL63">IFERROR(INDEX([1]!Sanaudos[Saskaita],MATCH(1,('[1]3.4'!$AM63=[1]!Sanaudos[Kodas])*('[1]3.4'!HL$7='[1]2.SAN'!$M$4:$M$73),0)),"")</f>
        <v/>
      </c>
      <c r="HM63" s="244" t="str">
        <f t="array" ref="HM63">IFERROR(INDEX([1]!Sanaudos[Saskaita],MATCH(1,('[1]3.4'!$AM63=[1]!Sanaudos[Kodas])*('[1]3.4'!HM$7='[1]2.SAN'!$M$4:$M$73),0)),"")</f>
        <v/>
      </c>
      <c r="HN63" s="244" t="str">
        <f t="array" ref="HN63">IFERROR(INDEX([1]!Sanaudos[Saskaita],MATCH(1,('[1]3.4'!$AM63=[1]!Sanaudos[Kodas])*('[1]3.4'!HN$7='[1]2.SAN'!$M$4:$M$73),0)),"")</f>
        <v/>
      </c>
      <c r="HO63" s="244" t="str">
        <f t="array" ref="HO63">IFERROR(INDEX([1]!Sanaudos[Saskaita],MATCH(1,('[1]3.4'!$AM63=[1]!Sanaudos[Kodas])*('[1]3.4'!HO$7='[1]2.SAN'!$M$4:$M$73),0)),"")</f>
        <v/>
      </c>
      <c r="HP63" s="244" t="str">
        <f t="array" ref="HP63">IFERROR(INDEX([1]!Sanaudos[Saskaita],MATCH(1,('[1]3.4'!$AM63=[1]!Sanaudos[Kodas])*('[1]3.4'!HP$7='[1]2.SAN'!$M$4:$M$73),0)),"")</f>
        <v/>
      </c>
      <c r="HQ63" s="244" t="str">
        <f t="array" ref="HQ63">IFERROR(INDEX([1]!Sanaudos[Saskaita],MATCH(1,('[1]3.4'!$AM63=[1]!Sanaudos[Kodas])*('[1]3.4'!HQ$7='[1]2.SAN'!$M$4:$M$73),0)),"")</f>
        <v/>
      </c>
      <c r="HR63" s="244" t="str">
        <f t="array" ref="HR63">IFERROR(INDEX([1]!Sanaudos[Saskaita],MATCH(1,('[1]3.4'!$AM63=[1]!Sanaudos[Kodas])*('[1]3.4'!HR$7='[1]2.SAN'!$M$4:$M$73),0)),"")</f>
        <v/>
      </c>
      <c r="HS63" s="244" t="str">
        <f t="array" ref="HS63">IFERROR(INDEX([1]!Sanaudos[Saskaita],MATCH(1,('[1]3.4'!$AM63=[1]!Sanaudos[Kodas])*('[1]3.4'!HS$7='[1]2.SAN'!$M$4:$M$73),0)),"")</f>
        <v/>
      </c>
      <c r="HT63" s="244" t="str">
        <f t="array" ref="HT63">IFERROR(INDEX([1]!Sanaudos[Saskaita],MATCH(1,('[1]3.4'!$AM63=[1]!Sanaudos[Kodas])*('[1]3.4'!HT$7='[1]2.SAN'!$M$4:$M$73),0)),"")</f>
        <v/>
      </c>
      <c r="HU63" s="244" t="str">
        <f t="array" ref="HU63">IFERROR(INDEX([1]!Sanaudos[Saskaita],MATCH(1,('[1]3.4'!$AM63=[1]!Sanaudos[Kodas])*('[1]3.4'!HU$7='[1]2.SAN'!$M$4:$M$73),0)),"")</f>
        <v/>
      </c>
      <c r="HV63" s="244" t="str">
        <f t="array" ref="HV63">IFERROR(INDEX([1]!Sanaudos[Saskaita],MATCH(1,('[1]3.4'!$AM63=[1]!Sanaudos[Kodas])*('[1]3.4'!HV$7='[1]2.SAN'!$M$4:$M$73),0)),"")</f>
        <v/>
      </c>
      <c r="HW63" s="244" t="str">
        <f t="array" ref="HW63">IFERROR(INDEX([1]!Sanaudos[Saskaita],MATCH(1,('[1]3.4'!$AM63=[1]!Sanaudos[Kodas])*('[1]3.4'!HW$7='[1]2.SAN'!$M$4:$M$73),0)),"")</f>
        <v/>
      </c>
      <c r="HX63" s="244" t="str">
        <f t="array" ref="HX63">IFERROR(INDEX([1]!Sanaudos[Saskaita],MATCH(1,('[1]3.4'!$AM63=[1]!Sanaudos[Kodas])*('[1]3.4'!HX$7='[1]2.SAN'!$M$4:$M$73),0)),"")</f>
        <v/>
      </c>
      <c r="HY63" s="244" t="str">
        <f t="array" ref="HY63">IFERROR(INDEX([1]!Sanaudos[Saskaita],MATCH(1,('[1]3.4'!$AM63=[1]!Sanaudos[Kodas])*('[1]3.4'!HY$7='[1]2.SAN'!$M$4:$M$73),0)),"")</f>
        <v/>
      </c>
      <c r="HZ63" s="244" t="str">
        <f t="array" ref="HZ63">IFERROR(INDEX([1]!Sanaudos[Saskaita],MATCH(1,('[1]3.4'!$AM63=[1]!Sanaudos[Kodas])*('[1]3.4'!HZ$7='[1]2.SAN'!$M$4:$M$73),0)),"")</f>
        <v/>
      </c>
      <c r="IA63" s="244" t="str">
        <f t="array" ref="IA63">IFERROR(INDEX([1]!Sanaudos[Saskaita],MATCH(1,('[1]3.4'!$AM63=[1]!Sanaudos[Kodas])*('[1]3.4'!IA$7='[1]2.SAN'!$M$4:$M$73),0)),"")</f>
        <v/>
      </c>
      <c r="IB63" s="244" t="str">
        <f t="array" ref="IB63">IFERROR(INDEX([1]!Sanaudos[Saskaita],MATCH(1,('[1]3.4'!$AM63=[1]!Sanaudos[Kodas])*('[1]3.4'!IB$7='[1]2.SAN'!$M$4:$M$73),0)),"")</f>
        <v/>
      </c>
      <c r="IC63" s="244" t="str">
        <f t="array" ref="IC63">IFERROR(INDEX([1]!Sanaudos[Saskaita],MATCH(1,('[1]3.4'!$AM63=[1]!Sanaudos[Kodas])*('[1]3.4'!IC$7='[1]2.SAN'!$M$4:$M$73),0)),"")</f>
        <v/>
      </c>
      <c r="ID63" s="244" t="str">
        <f t="array" ref="ID63">IFERROR(INDEX([1]!Sanaudos[Saskaita],MATCH(1,('[1]3.4'!$AM63=[1]!Sanaudos[Kodas])*('[1]3.4'!ID$7='[1]2.SAN'!$M$4:$M$73),0)),"")</f>
        <v/>
      </c>
      <c r="IE63" s="244" t="str">
        <f t="array" ref="IE63">IFERROR(INDEX([1]!Sanaudos[Saskaita],MATCH(1,('[1]3.4'!$AM63=[1]!Sanaudos[Kodas])*('[1]3.4'!IE$7='[1]2.SAN'!$M$4:$M$73),0)),"")</f>
        <v/>
      </c>
      <c r="IF63" s="244" t="str">
        <f t="array" ref="IF63">IFERROR(INDEX([1]!Sanaudos[Saskaita],MATCH(1,('[1]3.4'!$AM63=[1]!Sanaudos[Kodas])*('[1]3.4'!IF$7='[1]2.SAN'!$M$4:$M$73),0)),"")</f>
        <v/>
      </c>
      <c r="IG63" s="244" t="str">
        <f t="array" ref="IG63">IFERROR(INDEX([1]!Sanaudos[Saskaita],MATCH(1,('[1]3.4'!$AM63=[1]!Sanaudos[Kodas])*('[1]3.4'!IG$7='[1]2.SAN'!$M$4:$M$73),0)),"")</f>
        <v/>
      </c>
      <c r="IH63" s="244" t="str">
        <f t="array" ref="IH63">IFERROR(INDEX([1]!Sanaudos[Saskaita],MATCH(1,('[1]3.4'!$AM63=[1]!Sanaudos[Kodas])*('[1]3.4'!IH$7='[1]2.SAN'!$M$4:$M$73),0)),"")</f>
        <v/>
      </c>
      <c r="II63" s="244" t="str">
        <f t="array" ref="II63">IFERROR(INDEX([1]!Sanaudos[Saskaita],MATCH(1,('[1]3.4'!$AM63=[1]!Sanaudos[Kodas])*('[1]3.4'!II$7='[1]2.SAN'!$M$4:$M$73),0)),"")</f>
        <v/>
      </c>
      <c r="IJ63" s="244" t="str">
        <f t="array" ref="IJ63">IFERROR(INDEX([1]!Sanaudos[Saskaita],MATCH(1,('[1]3.4'!$AM63=[1]!Sanaudos[Kodas])*('[1]3.4'!IJ$7='[1]2.SAN'!$M$4:$M$73),0)),"")</f>
        <v/>
      </c>
      <c r="IK63" s="244" t="str">
        <f t="array" ref="IK63">IFERROR(INDEX([1]!Sanaudos[Saskaita],MATCH(1,('[1]3.4'!$AM63=[1]!Sanaudos[Kodas])*('[1]3.4'!IK$7='[1]2.SAN'!$M$4:$M$73),0)),"")</f>
        <v/>
      </c>
    </row>
    <row r="64" spans="2:245" ht="12.2" customHeight="1" x14ac:dyDescent="0.2">
      <c r="B64" s="552"/>
      <c r="C64" s="553"/>
      <c r="D64" s="261" t="s">
        <v>48</v>
      </c>
      <c r="E64" s="247" t="str">
        <f t="shared" si="2"/>
        <v xml:space="preserve">                                    </v>
      </c>
      <c r="F64" s="248" t="e">
        <f>+SUMIFS([1]!Sanaudos[Suma],[1]!Sanaudos[Kodas],AM64,[1]!Sanaudos[PASK],TRUE)</f>
        <v>#REF!</v>
      </c>
      <c r="G64" s="248" t="e">
        <f>-SUMIFS([1]!Sanaudos[Suma],[1]!Sanaudos[Kodas],$AM64,[1]!Sanaudos[Pagal DK RAS],700)</f>
        <v>#REF!</v>
      </c>
      <c r="H64" s="248" t="e">
        <f>+SUMIFS('[1]5.turtas'!$D$1:$AN$1,'[1]5.turtas'!$D$4:$AN$4,$AM64)</f>
        <v>#VALUE!</v>
      </c>
      <c r="I64" s="248" t="e">
        <f>-SUMIFS([1]!Sanaudos[Suma],[1]!Sanaudos[Kodas],$AM64,[1]!Sanaudos[Pagal DK RAS],901)-SUMIFS([1]!Sanaudos[Suma],[1]!Sanaudos[Kodas],$AM64,[1]!Sanaudos[Pagal DK RAS],902)-SUMIFS([1]!Sanaudos[Suma],[1]!Sanaudos[Kodas],$AM64,[1]!Sanaudos[Pagal DK RAS],905)</f>
        <v>#REF!</v>
      </c>
      <c r="J64" s="248" t="e">
        <f>+SUMIFS([1]!DU[DU],[1]!DU[Kodas],$AM64)+SUMIFS([1]!DU[Sodra],[1]!DU[Kodas],$AM64)+SUMIFS([1]!DU[Išeitinės išmokos, kompensacijos],[1]!DU[Kodas],$AM64)</f>
        <v>#REF!</v>
      </c>
      <c r="K64" s="248" t="e">
        <f>+SUMIFS([1]!Sanaudos_kor[Suma],[1]!Sanaudos_kor[Kodas],$AM64,[1]!Sanaudos_kor[PASK],TRUE,[1]!Sanaudos_kor[KOR_nr],K$1)</f>
        <v>#REF!</v>
      </c>
      <c r="L64" s="248" t="e">
        <f>+SUMIFS([1]!Sanaudos_kor[Suma],[1]!Sanaudos_kor[Kodas],$AM64,[1]!Sanaudos_kor[PASK],TRUE,[1]!Sanaudos_kor[KOR_nr],L$1)</f>
        <v>#REF!</v>
      </c>
      <c r="M64" s="248" t="e">
        <f>+SUMIFS([1]!Sanaudos_kor[Suma],[1]!Sanaudos_kor[Kodas],$AM64,[1]!Sanaudos_kor[PASK],TRUE,[1]!Sanaudos_kor[KOR_nr],M$1)</f>
        <v>#REF!</v>
      </c>
      <c r="N64" s="248" t="e">
        <f>+SUMIFS([1]!Sanaudos_kor[Suma],[1]!Sanaudos_kor[Kodas],$AM64,[1]!Sanaudos_kor[PASK],TRUE,[1]!Sanaudos_kor[KOR_nr],N$1)</f>
        <v>#REF!</v>
      </c>
      <c r="O64" s="248" t="e">
        <f>+SUMIFS([1]!Sanaudos_kor[Suma],[1]!Sanaudos_kor[Kodas],$AM64,[1]!Sanaudos_kor[PASK],TRUE,[1]!Sanaudos_kor[KOR_nr],O$1)</f>
        <v>#REF!</v>
      </c>
      <c r="P64" s="248" t="e">
        <f>+SUMIFS([1]!Sanaudos_kor[Suma],[1]!Sanaudos_kor[Kodas],$AM64,[1]!Sanaudos_kor[PASK],TRUE,[1]!Sanaudos_kor[KOR_nr],P$1)</f>
        <v>#REF!</v>
      </c>
      <c r="Q64" s="248" t="e">
        <f>+SUMIFS([1]!Sanaudos_kor[Suma],[1]!Sanaudos_kor[Kodas],$AM64,[1]!Sanaudos_kor[PASK],TRUE,[1]!Sanaudos_kor[KOR_nr],Q$1)</f>
        <v>#REF!</v>
      </c>
      <c r="R64" s="248" t="e">
        <f>+SUMIFS([1]!Sanaudos_kor[Suma],[1]!Sanaudos_kor[Kodas],$AM64,[1]!Sanaudos_kor[PASK],TRUE,[1]!Sanaudos_kor[KOR_nr],R$1)</f>
        <v>#REF!</v>
      </c>
      <c r="S64" s="248" t="e">
        <f>+SUMIFS([1]!Sanaudos_kor[Suma],[1]!Sanaudos_kor[Kodas],$AM64,[1]!Sanaudos_kor[PASK],TRUE,[1]!Sanaudos_kor[KOR_nr],S$1)</f>
        <v>#REF!</v>
      </c>
      <c r="T64" s="248" t="e">
        <f>+SUMIFS([1]!Sanaudos_kor[Suma],[1]!Sanaudos_kor[Kodas],$AM64,[1]!Sanaudos_kor[PASK],TRUE,[1]!Sanaudos_kor[KOR_nr],T$1)</f>
        <v>#REF!</v>
      </c>
      <c r="U64" s="248" t="e">
        <f>+SUMIFS([1]!Sanaudos_kor[Suma],[1]!Sanaudos_kor[Kodas],$AM64,[1]!Sanaudos_kor[PASK],TRUE,[1]!Sanaudos_kor[KOR_nr],U$1)</f>
        <v>#REF!</v>
      </c>
      <c r="V64" s="248" t="e">
        <f>+SUMIFS([1]!Sanaudos_kor[Suma],[1]!Sanaudos_kor[Kodas],$AM64,[1]!Sanaudos_kor[PASK],TRUE,[1]!Sanaudos_kor[KOR_nr],V$1)</f>
        <v>#REF!</v>
      </c>
      <c r="W64" s="248" t="e">
        <f>+SUMIFS([1]!Sanaudos_kor[Suma],[1]!Sanaudos_kor[Kodas],$AM64,[1]!Sanaudos_kor[PASK],TRUE,[1]!Sanaudos_kor[KOR_nr],W$1)</f>
        <v>#REF!</v>
      </c>
      <c r="X64" s="248" t="e">
        <f>+SUMIFS([1]!Sanaudos_kor[Suma],[1]!Sanaudos_kor[Kodas],$AM64,[1]!Sanaudos_kor[PASK],TRUE,[1]!Sanaudos_kor[KOR_nr],X$1)</f>
        <v>#REF!</v>
      </c>
      <c r="Y64" s="248" t="e">
        <f>+SUMIFS([1]!Sanaudos_kor[Suma],[1]!Sanaudos_kor[Kodas],$AM64,[1]!Sanaudos_kor[PASK],TRUE,[1]!Sanaudos_kor[KOR_nr],Y$1)</f>
        <v>#REF!</v>
      </c>
      <c r="Z64" s="248" t="e">
        <f>+SUMIFS([1]!Sanaudos_kor[Suma],[1]!Sanaudos_kor[Kodas],$AM64,[1]!Sanaudos_kor[PASK],TRUE,[1]!Sanaudos_kor[KOR_nr],Z$1)</f>
        <v>#REF!</v>
      </c>
      <c r="AA64" s="248" t="e">
        <f>+SUMIFS([1]!Sanaudos_kor[Suma],[1]!Sanaudos_kor[Kodas],$AM64,[1]!Sanaudos_kor[PASK],TRUE,[1]!Sanaudos_kor[KOR_nr],AA$1)</f>
        <v>#REF!</v>
      </c>
      <c r="AB64" s="248" t="e">
        <f>+SUMIFS([1]!Sanaudos_kor[Suma],[1]!Sanaudos_kor[Kodas],$AM64,[1]!Sanaudos_kor[PASK],TRUE,[1]!Sanaudos_kor[KOR_nr],AB$1)</f>
        <v>#REF!</v>
      </c>
      <c r="AC64" s="248" t="e">
        <f>+SUMIFS([1]!Sanaudos_kor[Suma],[1]!Sanaudos_kor[Kodas],$AM64,[1]!Sanaudos_kor[PASK],TRUE,[1]!Sanaudos_kor[KOR_nr],AC$1)</f>
        <v>#REF!</v>
      </c>
      <c r="AD64" s="248" t="e">
        <f>+SUMIFS([1]!Sanaudos_kor[Suma],[1]!Sanaudos_kor[Kodas],$AM64,[1]!Sanaudos_kor[PASK],TRUE,[1]!Sanaudos_kor[KOR_nr],AD$1)</f>
        <v>#REF!</v>
      </c>
      <c r="AE64" s="248" t="e">
        <f>+SUMIFS([1]!Sanaudos_kor[Suma],[1]!Sanaudos_kor[Kodas],$AM64,[1]!Sanaudos_kor[PASK],TRUE,[1]!Sanaudos_kor[KOR_nr],AE$1)</f>
        <v>#REF!</v>
      </c>
      <c r="AF64" s="248" t="e">
        <f>+SUMIFS([1]!Sanaudos_kor[Suma],[1]!Sanaudos_kor[Kodas],$AM64,[1]!Sanaudos_kor[PASK],TRUE,[1]!Sanaudos_kor[KOR_nr],AF$1)</f>
        <v>#REF!</v>
      </c>
      <c r="AG64" s="248" t="e">
        <f t="shared" si="0"/>
        <v>#REF!</v>
      </c>
      <c r="AH64" s="555"/>
      <c r="AM64" s="249" t="str">
        <f>+'[1]1.vardai'!D98</f>
        <v>NS_17NS</v>
      </c>
      <c r="AN64" s="250" t="e">
        <f>+SUMIFS('[1]7'!$E$160:$S$160,'[1]7'!$E$2:$S$2,$AM64)</f>
        <v>#VALUE!</v>
      </c>
      <c r="AO64" s="250" t="e">
        <f t="shared" si="5"/>
        <v>#REF!</v>
      </c>
      <c r="AQ64" s="250" t="e">
        <f>+SUMIFS('[1]3.4'!$F$133:$F$202,'[1]3.4'!$D$133:$D$202,$AM64,'[1]3.4'!$E$133:$E$202,"")</f>
        <v>#VALUE!</v>
      </c>
      <c r="AR64" s="250" t="e">
        <f t="shared" si="1"/>
        <v>#VALUE!</v>
      </c>
      <c r="AT64" s="244" t="str">
        <f t="array" ref="AT64">IFERROR(INDEX([1]!Sanaudos[Saskaita],MATCH(1,('[1]3.4'!$AM64=[1]!Sanaudos[Kodas])*('[1]3.4'!AT$7='[1]2.SAN'!$M$4:$M$73),0)),"")</f>
        <v/>
      </c>
      <c r="AU64" s="244" t="str">
        <f t="array" ref="AU64">IFERROR(INDEX([1]!Sanaudos[Saskaita],MATCH(1,('[1]3.4'!$AM64=[1]!Sanaudos[Kodas])*('[1]3.4'!AU$7='[1]2.SAN'!$M$4:$M$73),0)),"")</f>
        <v/>
      </c>
      <c r="AV64" s="244" t="str">
        <f t="array" ref="AV64">IFERROR(INDEX([1]!Sanaudos[Saskaita],MATCH(1,('[1]3.4'!$AM64=[1]!Sanaudos[Kodas])*('[1]3.4'!AV$7='[1]2.SAN'!$M$4:$M$73),0)),"")</f>
        <v/>
      </c>
      <c r="AW64" s="244" t="str">
        <f t="array" ref="AW64">IFERROR(INDEX([1]!Sanaudos[Saskaita],MATCH(1,('[1]3.4'!$AM64=[1]!Sanaudos[Kodas])*('[1]3.4'!AW$7='[1]2.SAN'!$M$4:$M$73),0)),"")</f>
        <v/>
      </c>
      <c r="AX64" s="244" t="str">
        <f t="array" ref="AX64">IFERROR(INDEX([1]!Sanaudos[Saskaita],MATCH(1,('[1]3.4'!$AM64=[1]!Sanaudos[Kodas])*('[1]3.4'!AX$7='[1]2.SAN'!$M$4:$M$73),0)),"")</f>
        <v/>
      </c>
      <c r="AY64" s="244" t="str">
        <f t="array" ref="AY64">IFERROR(INDEX([1]!Sanaudos[Saskaita],MATCH(1,('[1]3.4'!$AM64=[1]!Sanaudos[Kodas])*('[1]3.4'!AY$7='[1]2.SAN'!$M$4:$M$73),0)),"")</f>
        <v/>
      </c>
      <c r="AZ64" s="244" t="str">
        <f t="array" ref="AZ64">IFERROR(INDEX([1]!Sanaudos[Saskaita],MATCH(1,('[1]3.4'!$AM64=[1]!Sanaudos[Kodas])*('[1]3.4'!AZ$7='[1]2.SAN'!$M$4:$M$73),0)),"")</f>
        <v/>
      </c>
      <c r="BA64" s="244" t="str">
        <f t="array" ref="BA64">IFERROR(INDEX([1]!Sanaudos[Saskaita],MATCH(1,('[1]3.4'!$AM64=[1]!Sanaudos[Kodas])*('[1]3.4'!BA$7='[1]2.SAN'!$M$4:$M$73),0)),"")</f>
        <v/>
      </c>
      <c r="BB64" s="244" t="str">
        <f t="array" ref="BB64">IFERROR(INDEX([1]!Sanaudos[Saskaita],MATCH(1,('[1]3.4'!$AM64=[1]!Sanaudos[Kodas])*('[1]3.4'!BB$7='[1]2.SAN'!$M$4:$M$73),0)),"")</f>
        <v/>
      </c>
      <c r="BC64" s="244" t="str">
        <f t="array" ref="BC64">IFERROR(INDEX([1]!Sanaudos[Saskaita],MATCH(1,('[1]3.4'!$AM64=[1]!Sanaudos[Kodas])*('[1]3.4'!BC$7='[1]2.SAN'!$M$4:$M$73),0)),"")</f>
        <v/>
      </c>
      <c r="BD64" s="244" t="str">
        <f t="array" ref="BD64">IFERROR(INDEX([1]!Sanaudos[Saskaita],MATCH(1,('[1]3.4'!$AM64=[1]!Sanaudos[Kodas])*('[1]3.4'!BD$7='[1]2.SAN'!$M$4:$M$73),0)),"")</f>
        <v/>
      </c>
      <c r="BE64" s="244" t="str">
        <f t="array" ref="BE64">IFERROR(INDEX([1]!Sanaudos[Saskaita],MATCH(1,('[1]3.4'!$AM64=[1]!Sanaudos[Kodas])*('[1]3.4'!BE$7='[1]2.SAN'!$M$4:$M$73),0)),"")</f>
        <v/>
      </c>
      <c r="BF64" s="244" t="str">
        <f t="array" ref="BF64">IFERROR(INDEX([1]!Sanaudos[Saskaita],MATCH(1,('[1]3.4'!$AM64=[1]!Sanaudos[Kodas])*('[1]3.4'!BF$7='[1]2.SAN'!$M$4:$M$73),0)),"")</f>
        <v/>
      </c>
      <c r="BG64" s="244" t="str">
        <f t="array" ref="BG64">IFERROR(INDEX([1]!Sanaudos[Saskaita],MATCH(1,('[1]3.4'!$AM64=[1]!Sanaudos[Kodas])*('[1]3.4'!BG$7='[1]2.SAN'!$M$4:$M$73),0)),"")</f>
        <v/>
      </c>
      <c r="BH64" s="244" t="str">
        <f t="array" ref="BH64">IFERROR(INDEX([1]!Sanaudos[Saskaita],MATCH(1,('[1]3.4'!$AM64=[1]!Sanaudos[Kodas])*('[1]3.4'!BH$7='[1]2.SAN'!$M$4:$M$73),0)),"")</f>
        <v/>
      </c>
      <c r="BI64" s="244" t="str">
        <f t="array" ref="BI64">IFERROR(INDEX([1]!Sanaudos[Saskaita],MATCH(1,('[1]3.4'!$AM64=[1]!Sanaudos[Kodas])*('[1]3.4'!BI$7='[1]2.SAN'!$M$4:$M$73),0)),"")</f>
        <v/>
      </c>
      <c r="BJ64" s="244" t="str">
        <f t="array" ref="BJ64">IFERROR(INDEX([1]!Sanaudos[Saskaita],MATCH(1,('[1]3.4'!$AM64=[1]!Sanaudos[Kodas])*('[1]3.4'!BJ$7='[1]2.SAN'!$M$4:$M$73),0)),"")</f>
        <v/>
      </c>
      <c r="BK64" s="244" t="str">
        <f t="array" ref="BK64">IFERROR(INDEX([1]!Sanaudos[Saskaita],MATCH(1,('[1]3.4'!$AM64=[1]!Sanaudos[Kodas])*('[1]3.4'!BK$7='[1]2.SAN'!$M$4:$M$73),0)),"")</f>
        <v/>
      </c>
      <c r="BL64" s="244" t="str">
        <f t="array" ref="BL64">IFERROR(INDEX([1]!Sanaudos[Saskaita],MATCH(1,('[1]3.4'!$AM64=[1]!Sanaudos[Kodas])*('[1]3.4'!BL$7='[1]2.SAN'!$M$4:$M$73),0)),"")</f>
        <v/>
      </c>
      <c r="BM64" s="244" t="str">
        <f t="array" ref="BM64">IFERROR(INDEX([1]!Sanaudos[Saskaita],MATCH(1,('[1]3.4'!$AM64=[1]!Sanaudos[Kodas])*('[1]3.4'!BM$7='[1]2.SAN'!$M$4:$M$73),0)),"")</f>
        <v/>
      </c>
      <c r="BN64" s="244" t="str">
        <f t="array" ref="BN64">IFERROR(INDEX([1]!Sanaudos[Saskaita],MATCH(1,('[1]3.4'!$AM64=[1]!Sanaudos[Kodas])*('[1]3.4'!BN$7='[1]2.SAN'!$M$4:$M$73),0)),"")</f>
        <v/>
      </c>
      <c r="BO64" s="244" t="str">
        <f t="array" ref="BO64">IFERROR(INDEX([1]!Sanaudos[Saskaita],MATCH(1,('[1]3.4'!$AM64=[1]!Sanaudos[Kodas])*('[1]3.4'!BO$7='[1]2.SAN'!$M$4:$M$73),0)),"")</f>
        <v/>
      </c>
      <c r="BP64" s="244" t="str">
        <f t="array" ref="BP64">IFERROR(INDEX([1]!Sanaudos[Saskaita],MATCH(1,('[1]3.4'!$AM64=[1]!Sanaudos[Kodas])*('[1]3.4'!BP$7='[1]2.SAN'!$M$4:$M$73),0)),"")</f>
        <v/>
      </c>
      <c r="BQ64" s="244" t="str">
        <f t="array" ref="BQ64">IFERROR(INDEX([1]!Sanaudos[Saskaita],MATCH(1,('[1]3.4'!$AM64=[1]!Sanaudos[Kodas])*('[1]3.4'!BQ$7='[1]2.SAN'!$M$4:$M$73),0)),"")</f>
        <v/>
      </c>
      <c r="BR64" s="244" t="str">
        <f t="array" ref="BR64">IFERROR(INDEX([1]!Sanaudos[Saskaita],MATCH(1,('[1]3.4'!$AM64=[1]!Sanaudos[Kodas])*('[1]3.4'!BR$7='[1]2.SAN'!$M$4:$M$73),0)),"")</f>
        <v/>
      </c>
      <c r="BS64" s="244" t="str">
        <f t="array" ref="BS64">IFERROR(INDEX([1]!Sanaudos[Saskaita],MATCH(1,('[1]3.4'!$AM64=[1]!Sanaudos[Kodas])*('[1]3.4'!BS$7='[1]2.SAN'!$M$4:$M$73),0)),"")</f>
        <v/>
      </c>
      <c r="BT64" s="244" t="str">
        <f t="array" ref="BT64">IFERROR(INDEX([1]!Sanaudos[Saskaita],MATCH(1,('[1]3.4'!$AM64=[1]!Sanaudos[Kodas])*('[1]3.4'!BT$7='[1]2.SAN'!$M$4:$M$73),0)),"")</f>
        <v/>
      </c>
      <c r="BU64" s="244" t="str">
        <f t="array" ref="BU64">IFERROR(INDEX([1]!Sanaudos[Saskaita],MATCH(1,('[1]3.4'!$AM64=[1]!Sanaudos[Kodas])*('[1]3.4'!BU$7='[1]2.SAN'!$M$4:$M$73),0)),"")</f>
        <v/>
      </c>
      <c r="BV64" s="244" t="str">
        <f t="array" ref="BV64">IFERROR(INDEX([1]!Sanaudos[Saskaita],MATCH(1,('[1]3.4'!$AM64=[1]!Sanaudos[Kodas])*('[1]3.4'!BV$7='[1]2.SAN'!$M$4:$M$73),0)),"")</f>
        <v/>
      </c>
      <c r="BW64" s="244" t="str">
        <f t="array" ref="BW64">IFERROR(INDEX([1]!Sanaudos[Saskaita],MATCH(1,('[1]3.4'!$AM64=[1]!Sanaudos[Kodas])*('[1]3.4'!BW$7='[1]2.SAN'!$M$4:$M$73),0)),"")</f>
        <v/>
      </c>
      <c r="BX64" s="244" t="str">
        <f t="array" ref="BX64">IFERROR(INDEX([1]!Sanaudos[Saskaita],MATCH(1,('[1]3.4'!$AM64=[1]!Sanaudos[Kodas])*('[1]3.4'!BX$7='[1]2.SAN'!$M$4:$M$73),0)),"")</f>
        <v/>
      </c>
      <c r="BY64" s="244" t="str">
        <f t="array" ref="BY64">IFERROR(INDEX([1]!Sanaudos[Saskaita],MATCH(1,('[1]3.4'!$AM64=[1]!Sanaudos[Kodas])*('[1]3.4'!BY$7='[1]2.SAN'!$M$4:$M$73),0)),"")</f>
        <v/>
      </c>
      <c r="BZ64" s="244" t="str">
        <f t="array" ref="BZ64">IFERROR(INDEX([1]!Sanaudos[Saskaita],MATCH(1,('[1]3.4'!$AM64=[1]!Sanaudos[Kodas])*('[1]3.4'!BZ$7='[1]2.SAN'!$M$4:$M$73),0)),"")</f>
        <v/>
      </c>
      <c r="CA64" s="244" t="str">
        <f t="array" ref="CA64">IFERROR(INDEX([1]!Sanaudos[Saskaita],MATCH(1,('[1]3.4'!$AM64=[1]!Sanaudos[Kodas])*('[1]3.4'!CA$7='[1]2.SAN'!$M$4:$M$73),0)),"")</f>
        <v/>
      </c>
      <c r="CB64" s="244" t="str">
        <f t="array" ref="CB64">IFERROR(INDEX([1]!Sanaudos[Saskaita],MATCH(1,('[1]3.4'!$AM64=[1]!Sanaudos[Kodas])*('[1]3.4'!CB$7='[1]2.SAN'!$M$4:$M$73),0)),"")</f>
        <v/>
      </c>
      <c r="CC64" s="244" t="str">
        <f t="array" ref="CC64">IFERROR(INDEX([1]!Sanaudos[Saskaita],MATCH(1,('[1]3.4'!$AM64=[1]!Sanaudos[Kodas])*('[1]3.4'!CC$7='[1]2.SAN'!$M$4:$M$73),0)),"")</f>
        <v/>
      </c>
      <c r="CD64" s="244" t="str">
        <f t="array" ref="CD64">IFERROR(INDEX([1]!Sanaudos[Saskaita],MATCH(1,('[1]3.4'!$AM64=[1]!Sanaudos[Kodas])*('[1]3.4'!CD$7='[1]2.SAN'!$M$4:$M$73),0)),"")</f>
        <v/>
      </c>
      <c r="CE64" s="244" t="str">
        <f t="array" ref="CE64">IFERROR(INDEX([1]!Sanaudos[Saskaita],MATCH(1,('[1]3.4'!$AM64=[1]!Sanaudos[Kodas])*('[1]3.4'!CE$7='[1]2.SAN'!$M$4:$M$73),0)),"")</f>
        <v/>
      </c>
      <c r="CF64" s="244" t="str">
        <f t="array" ref="CF64">IFERROR(INDEX([1]!Sanaudos[Saskaita],MATCH(1,('[1]3.4'!$AM64=[1]!Sanaudos[Kodas])*('[1]3.4'!CF$7='[1]2.SAN'!$M$4:$M$73),0)),"")</f>
        <v/>
      </c>
      <c r="CG64" s="244" t="str">
        <f t="array" ref="CG64">IFERROR(INDEX([1]!Sanaudos[Saskaita],MATCH(1,('[1]3.4'!$AM64=[1]!Sanaudos[Kodas])*('[1]3.4'!CG$7='[1]2.SAN'!$M$4:$M$73),0)),"")</f>
        <v/>
      </c>
      <c r="CH64" s="244" t="str">
        <f t="array" ref="CH64">IFERROR(INDEX([1]!Sanaudos[Saskaita],MATCH(1,('[1]3.4'!$AM64=[1]!Sanaudos[Kodas])*('[1]3.4'!CH$7='[1]2.SAN'!$M$4:$M$73),0)),"")</f>
        <v/>
      </c>
      <c r="CI64" s="244" t="str">
        <f t="array" ref="CI64">IFERROR(INDEX([1]!Sanaudos[Saskaita],MATCH(1,('[1]3.4'!$AM64=[1]!Sanaudos[Kodas])*('[1]3.4'!CI$7='[1]2.SAN'!$M$4:$M$73),0)),"")</f>
        <v/>
      </c>
      <c r="CJ64" s="244" t="str">
        <f t="array" ref="CJ64">IFERROR(INDEX([1]!Sanaudos[Saskaita],MATCH(1,('[1]3.4'!$AM64=[1]!Sanaudos[Kodas])*('[1]3.4'!CJ$7='[1]2.SAN'!$M$4:$M$73),0)),"")</f>
        <v/>
      </c>
      <c r="CK64" s="244" t="str">
        <f t="array" ref="CK64">IFERROR(INDEX([1]!Sanaudos[Saskaita],MATCH(1,('[1]3.4'!$AM64=[1]!Sanaudos[Kodas])*('[1]3.4'!CK$7='[1]2.SAN'!$M$4:$M$73),0)),"")</f>
        <v/>
      </c>
      <c r="CL64" s="244" t="str">
        <f t="array" ref="CL64">IFERROR(INDEX([1]!Sanaudos[Saskaita],MATCH(1,('[1]3.4'!$AM64=[1]!Sanaudos[Kodas])*('[1]3.4'!CL$7='[1]2.SAN'!$M$4:$M$73),0)),"")</f>
        <v/>
      </c>
      <c r="CM64" s="244" t="str">
        <f t="array" ref="CM64">IFERROR(INDEX([1]!Sanaudos[Saskaita],MATCH(1,('[1]3.4'!$AM64=[1]!Sanaudos[Kodas])*('[1]3.4'!CM$7='[1]2.SAN'!$M$4:$M$73),0)),"")</f>
        <v/>
      </c>
      <c r="CN64" s="244" t="str">
        <f t="array" ref="CN64">IFERROR(INDEX([1]!Sanaudos[Saskaita],MATCH(1,('[1]3.4'!$AM64=[1]!Sanaudos[Kodas])*('[1]3.4'!CN$7='[1]2.SAN'!$M$4:$M$73),0)),"")</f>
        <v/>
      </c>
      <c r="CO64" s="244" t="str">
        <f t="array" ref="CO64">IFERROR(INDEX([1]!Sanaudos[Saskaita],MATCH(1,('[1]3.4'!$AM64=[1]!Sanaudos[Kodas])*('[1]3.4'!CO$7='[1]2.SAN'!$M$4:$M$73),0)),"")</f>
        <v/>
      </c>
      <c r="CP64" s="244" t="str">
        <f t="array" ref="CP64">IFERROR(INDEX([1]!Sanaudos[Saskaita],MATCH(1,('[1]3.4'!$AM64=[1]!Sanaudos[Kodas])*('[1]3.4'!CP$7='[1]2.SAN'!$M$4:$M$73),0)),"")</f>
        <v/>
      </c>
      <c r="CQ64" s="244" t="str">
        <f t="array" ref="CQ64">IFERROR(INDEX([1]!Sanaudos[Saskaita],MATCH(1,('[1]3.4'!$AM64=[1]!Sanaudos[Kodas])*('[1]3.4'!CQ$7='[1]2.SAN'!$M$4:$M$73),0)),"")</f>
        <v/>
      </c>
      <c r="CR64" s="244" t="str">
        <f t="array" ref="CR64">IFERROR(INDEX([1]!Sanaudos[Saskaita],MATCH(1,('[1]3.4'!$AM64=[1]!Sanaudos[Kodas])*('[1]3.4'!CR$7='[1]2.SAN'!$M$4:$M$73),0)),"")</f>
        <v/>
      </c>
      <c r="CS64" s="244" t="str">
        <f t="array" ref="CS64">IFERROR(INDEX([1]!Sanaudos[Saskaita],MATCH(1,('[1]3.4'!$AM64=[1]!Sanaudos[Kodas])*('[1]3.4'!CS$7='[1]2.SAN'!$M$4:$M$73),0)),"")</f>
        <v/>
      </c>
      <c r="CT64" s="244" t="str">
        <f t="array" ref="CT64">IFERROR(INDEX([1]!Sanaudos[Saskaita],MATCH(1,('[1]3.4'!$AM64=[1]!Sanaudos[Kodas])*('[1]3.4'!CT$7='[1]2.SAN'!$M$4:$M$73),0)),"")</f>
        <v/>
      </c>
      <c r="CU64" s="244" t="str">
        <f t="array" ref="CU64">IFERROR(INDEX([1]!Sanaudos[Saskaita],MATCH(1,('[1]3.4'!$AM64=[1]!Sanaudos[Kodas])*('[1]3.4'!CU$7='[1]2.SAN'!$M$4:$M$73),0)),"")</f>
        <v/>
      </c>
      <c r="CV64" s="244" t="str">
        <f t="array" ref="CV64">IFERROR(INDEX([1]!Sanaudos[Saskaita],MATCH(1,('[1]3.4'!$AM64=[1]!Sanaudos[Kodas])*('[1]3.4'!CV$7='[1]2.SAN'!$M$4:$M$73),0)),"")</f>
        <v/>
      </c>
      <c r="CW64" s="244" t="str">
        <f t="array" ref="CW64">IFERROR(INDEX([1]!Sanaudos[Saskaita],MATCH(1,('[1]3.4'!$AM64=[1]!Sanaudos[Kodas])*('[1]3.4'!CW$7='[1]2.SAN'!$M$4:$M$73),0)),"")</f>
        <v/>
      </c>
      <c r="CX64" s="244" t="str">
        <f t="array" ref="CX64">IFERROR(INDEX([1]!Sanaudos[Saskaita],MATCH(1,('[1]3.4'!$AM64=[1]!Sanaudos[Kodas])*('[1]3.4'!CX$7='[1]2.SAN'!$M$4:$M$73),0)),"")</f>
        <v/>
      </c>
      <c r="CY64" s="244" t="str">
        <f t="array" ref="CY64">IFERROR(INDEX([1]!Sanaudos[Saskaita],MATCH(1,('[1]3.4'!$AM64=[1]!Sanaudos[Kodas])*('[1]3.4'!CY$7='[1]2.SAN'!$M$4:$M$73),0)),"")</f>
        <v/>
      </c>
      <c r="CZ64" s="244" t="str">
        <f t="array" ref="CZ64">IFERROR(INDEX([1]!Sanaudos[Saskaita],MATCH(1,('[1]3.4'!$AM64=[1]!Sanaudos[Kodas])*('[1]3.4'!CZ$7='[1]2.SAN'!$M$4:$M$73),0)),"")</f>
        <v/>
      </c>
      <c r="DA64" s="244" t="str">
        <f t="array" ref="DA64">IFERROR(INDEX([1]!Sanaudos[Saskaita],MATCH(1,('[1]3.4'!$AM64=[1]!Sanaudos[Kodas])*('[1]3.4'!DA$7='[1]2.SAN'!$M$4:$M$73),0)),"")</f>
        <v/>
      </c>
      <c r="DB64" s="244" t="str">
        <f t="array" ref="DB64">IFERROR(INDEX([1]!Sanaudos[Saskaita],MATCH(1,('[1]3.4'!$AM64=[1]!Sanaudos[Kodas])*('[1]3.4'!DB$7='[1]2.SAN'!$M$4:$M$73),0)),"")</f>
        <v/>
      </c>
      <c r="DC64" s="244" t="str">
        <f t="array" ref="DC64">IFERROR(INDEX([1]!Sanaudos[Saskaita],MATCH(1,('[1]3.4'!$AM64=[1]!Sanaudos[Kodas])*('[1]3.4'!DC$7='[1]2.SAN'!$M$4:$M$73),0)),"")</f>
        <v/>
      </c>
      <c r="DD64" s="244" t="str">
        <f t="array" ref="DD64">IFERROR(INDEX([1]!Sanaudos[Saskaita],MATCH(1,('[1]3.4'!$AM64=[1]!Sanaudos[Kodas])*('[1]3.4'!DD$7='[1]2.SAN'!$M$4:$M$73),0)),"")</f>
        <v/>
      </c>
      <c r="DE64" s="244" t="str">
        <f t="array" ref="DE64">IFERROR(INDEX([1]!Sanaudos[Saskaita],MATCH(1,('[1]3.4'!$AM64=[1]!Sanaudos[Kodas])*('[1]3.4'!DE$7='[1]2.SAN'!$M$4:$M$73),0)),"")</f>
        <v/>
      </c>
      <c r="DF64" s="244" t="str">
        <f t="array" ref="DF64">IFERROR(INDEX([1]!Sanaudos[Saskaita],MATCH(1,('[1]3.4'!$AM64=[1]!Sanaudos[Kodas])*('[1]3.4'!DF$7='[1]2.SAN'!$M$4:$M$73),0)),"")</f>
        <v/>
      </c>
      <c r="DG64" s="244" t="str">
        <f t="array" ref="DG64">IFERROR(INDEX([1]!Sanaudos[Saskaita],MATCH(1,('[1]3.4'!$AM64=[1]!Sanaudos[Kodas])*('[1]3.4'!DG$7='[1]2.SAN'!$M$4:$M$73),0)),"")</f>
        <v/>
      </c>
      <c r="DH64" s="244" t="str">
        <f t="array" ref="DH64">IFERROR(INDEX([1]!Sanaudos[Saskaita],MATCH(1,('[1]3.4'!$AM64=[1]!Sanaudos[Kodas])*('[1]3.4'!DH$7='[1]2.SAN'!$M$4:$M$73),0)),"")</f>
        <v/>
      </c>
      <c r="DI64" s="244" t="str">
        <f t="array" ref="DI64">IFERROR(INDEX([1]!Sanaudos[Saskaita],MATCH(1,('[1]3.4'!$AM64=[1]!Sanaudos[Kodas])*('[1]3.4'!DI$7='[1]2.SAN'!$M$4:$M$73),0)),"")</f>
        <v/>
      </c>
      <c r="DJ64" s="244" t="str">
        <f t="array" ref="DJ64">IFERROR(INDEX([1]!Sanaudos[Saskaita],MATCH(1,('[1]3.4'!$AM64=[1]!Sanaudos[Kodas])*('[1]3.4'!DJ$7='[1]2.SAN'!$M$4:$M$73),0)),"")</f>
        <v/>
      </c>
      <c r="DK64" s="244" t="str">
        <f t="array" ref="DK64">IFERROR(INDEX([1]!Sanaudos[Saskaita],MATCH(1,('[1]3.4'!$AM64=[1]!Sanaudos[Kodas])*('[1]3.4'!DK$7='[1]2.SAN'!$M$4:$M$73),0)),"")</f>
        <v/>
      </c>
      <c r="DL64" s="244" t="str">
        <f t="array" ref="DL64">IFERROR(INDEX([1]!Sanaudos[Saskaita],MATCH(1,('[1]3.4'!$AM64=[1]!Sanaudos[Kodas])*('[1]3.4'!DL$7='[1]2.SAN'!$M$4:$M$73),0)),"")</f>
        <v/>
      </c>
      <c r="DM64" s="244" t="str">
        <f t="array" ref="DM64">IFERROR(INDEX([1]!Sanaudos[Saskaita],MATCH(1,('[1]3.4'!$AM64=[1]!Sanaudos[Kodas])*('[1]3.4'!DM$7='[1]2.SAN'!$M$4:$M$73),0)),"")</f>
        <v/>
      </c>
      <c r="DN64" s="244" t="str">
        <f t="array" ref="DN64">IFERROR(INDEX([1]!Sanaudos[Saskaita],MATCH(1,('[1]3.4'!$AM64=[1]!Sanaudos[Kodas])*('[1]3.4'!DN$7='[1]2.SAN'!$M$4:$M$73),0)),"")</f>
        <v/>
      </c>
      <c r="DO64" s="244" t="str">
        <f t="array" ref="DO64">IFERROR(INDEX([1]!Sanaudos[Saskaita],MATCH(1,('[1]3.4'!$AM64=[1]!Sanaudos[Kodas])*('[1]3.4'!DO$7='[1]2.SAN'!$M$4:$M$73),0)),"")</f>
        <v/>
      </c>
      <c r="DP64" s="244" t="str">
        <f t="array" ref="DP64">IFERROR(INDEX([1]!Sanaudos[Saskaita],MATCH(1,('[1]3.4'!$AM64=[1]!Sanaudos[Kodas])*('[1]3.4'!DP$7='[1]2.SAN'!$M$4:$M$73),0)),"")</f>
        <v/>
      </c>
      <c r="DQ64" s="244" t="str">
        <f t="array" ref="DQ64">IFERROR(INDEX([1]!Sanaudos[Saskaita],MATCH(1,('[1]3.4'!$AM64=[1]!Sanaudos[Kodas])*('[1]3.4'!DQ$7='[1]2.SAN'!$M$4:$M$73),0)),"")</f>
        <v/>
      </c>
      <c r="DR64" s="244" t="str">
        <f t="array" ref="DR64">IFERROR(INDEX([1]!Sanaudos[Saskaita],MATCH(1,('[1]3.4'!$AM64=[1]!Sanaudos[Kodas])*('[1]3.4'!DR$7='[1]2.SAN'!$M$4:$M$73),0)),"")</f>
        <v/>
      </c>
      <c r="DS64" s="244" t="str">
        <f t="array" ref="DS64">IFERROR(INDEX([1]!Sanaudos[Saskaita],MATCH(1,('[1]3.4'!$AM64=[1]!Sanaudos[Kodas])*('[1]3.4'!DS$7='[1]2.SAN'!$M$4:$M$73),0)),"")</f>
        <v/>
      </c>
      <c r="DT64" s="244" t="str">
        <f t="array" ref="DT64">IFERROR(INDEX([1]!Sanaudos[Saskaita],MATCH(1,('[1]3.4'!$AM64=[1]!Sanaudos[Kodas])*('[1]3.4'!DT$7='[1]2.SAN'!$M$4:$M$73),0)),"")</f>
        <v/>
      </c>
      <c r="DU64" s="244" t="str">
        <f t="array" ref="DU64">IFERROR(INDEX([1]!Sanaudos[Saskaita],MATCH(1,('[1]3.4'!$AM64=[1]!Sanaudos[Kodas])*('[1]3.4'!DU$7='[1]2.SAN'!$M$4:$M$73),0)),"")</f>
        <v/>
      </c>
      <c r="DV64" s="244" t="str">
        <f t="array" ref="DV64">IFERROR(INDEX([1]!Sanaudos[Saskaita],MATCH(1,('[1]3.4'!$AM64=[1]!Sanaudos[Kodas])*('[1]3.4'!DV$7='[1]2.SAN'!$M$4:$M$73),0)),"")</f>
        <v/>
      </c>
      <c r="DW64" s="244" t="str">
        <f t="array" ref="DW64">IFERROR(INDEX([1]!Sanaudos[Saskaita],MATCH(1,('[1]3.4'!$AM64=[1]!Sanaudos[Kodas])*('[1]3.4'!DW$7='[1]2.SAN'!$M$4:$M$73),0)),"")</f>
        <v/>
      </c>
      <c r="DX64" s="244" t="str">
        <f t="array" ref="DX64">IFERROR(INDEX([1]!Sanaudos[Saskaita],MATCH(1,('[1]3.4'!$AM64=[1]!Sanaudos[Kodas])*('[1]3.4'!DX$7='[1]2.SAN'!$M$4:$M$73),0)),"")</f>
        <v/>
      </c>
      <c r="DY64" s="244" t="str">
        <f t="array" ref="DY64">IFERROR(INDEX([1]!Sanaudos[Saskaita],MATCH(1,('[1]3.4'!$AM64=[1]!Sanaudos[Kodas])*('[1]3.4'!DY$7='[1]2.SAN'!$M$4:$M$73),0)),"")</f>
        <v/>
      </c>
      <c r="DZ64" s="244" t="str">
        <f t="array" ref="DZ64">IFERROR(INDEX([1]!Sanaudos[Saskaita],MATCH(1,('[1]3.4'!$AM64=[1]!Sanaudos[Kodas])*('[1]3.4'!DZ$7='[1]2.SAN'!$M$4:$M$73),0)),"")</f>
        <v/>
      </c>
      <c r="EA64" s="244" t="str">
        <f t="array" ref="EA64">IFERROR(INDEX([1]!Sanaudos[Saskaita],MATCH(1,('[1]3.4'!$AM64=[1]!Sanaudos[Kodas])*('[1]3.4'!EA$7='[1]2.SAN'!$M$4:$M$73),0)),"")</f>
        <v/>
      </c>
      <c r="EB64" s="244" t="str">
        <f t="array" ref="EB64">IFERROR(INDEX([1]!Sanaudos[Saskaita],MATCH(1,('[1]3.4'!$AM64=[1]!Sanaudos[Kodas])*('[1]3.4'!EB$7='[1]2.SAN'!$M$4:$M$73),0)),"")</f>
        <v/>
      </c>
      <c r="EC64" s="244" t="str">
        <f t="array" ref="EC64">IFERROR(INDEX([1]!Sanaudos[Saskaita],MATCH(1,('[1]3.4'!$AM64=[1]!Sanaudos[Kodas])*('[1]3.4'!EC$7='[1]2.SAN'!$M$4:$M$73),0)),"")</f>
        <v/>
      </c>
      <c r="ED64" s="244" t="str">
        <f t="array" ref="ED64">IFERROR(INDEX([1]!Sanaudos[Saskaita],MATCH(1,('[1]3.4'!$AM64=[1]!Sanaudos[Kodas])*('[1]3.4'!ED$7='[1]2.SAN'!$M$4:$M$73),0)),"")</f>
        <v/>
      </c>
      <c r="EE64" s="244" t="str">
        <f t="array" ref="EE64">IFERROR(INDEX([1]!Sanaudos[Saskaita],MATCH(1,('[1]3.4'!$AM64=[1]!Sanaudos[Kodas])*('[1]3.4'!EE$7='[1]2.SAN'!$M$4:$M$73),0)),"")</f>
        <v/>
      </c>
      <c r="EF64" s="244" t="str">
        <f t="array" ref="EF64">IFERROR(INDEX([1]!Sanaudos[Saskaita],MATCH(1,('[1]3.4'!$AM64=[1]!Sanaudos[Kodas])*('[1]3.4'!EF$7='[1]2.SAN'!$M$4:$M$73),0)),"")</f>
        <v/>
      </c>
      <c r="EG64" s="244" t="str">
        <f t="array" ref="EG64">IFERROR(INDEX([1]!Sanaudos[Saskaita],MATCH(1,('[1]3.4'!$AM64=[1]!Sanaudos[Kodas])*('[1]3.4'!EG$7='[1]2.SAN'!$M$4:$M$73),0)),"")</f>
        <v/>
      </c>
      <c r="EH64" s="244" t="str">
        <f t="array" ref="EH64">IFERROR(INDEX([1]!Sanaudos[Saskaita],MATCH(1,('[1]3.4'!$AM64=[1]!Sanaudos[Kodas])*('[1]3.4'!EH$7='[1]2.SAN'!$M$4:$M$73),0)),"")</f>
        <v/>
      </c>
      <c r="EI64" s="244" t="str">
        <f t="array" ref="EI64">IFERROR(INDEX([1]!Sanaudos[Saskaita],MATCH(1,('[1]3.4'!$AM64=[1]!Sanaudos[Kodas])*('[1]3.4'!EI$7='[1]2.SAN'!$M$4:$M$73),0)),"")</f>
        <v/>
      </c>
      <c r="EJ64" s="244" t="str">
        <f t="array" ref="EJ64">IFERROR(INDEX([1]!Sanaudos[Saskaita],MATCH(1,('[1]3.4'!$AM64=[1]!Sanaudos[Kodas])*('[1]3.4'!EJ$7='[1]2.SAN'!$M$4:$M$73),0)),"")</f>
        <v/>
      </c>
      <c r="EK64" s="244" t="str">
        <f t="array" ref="EK64">IFERROR(INDEX([1]!Sanaudos[Saskaita],MATCH(1,('[1]3.4'!$AM64=[1]!Sanaudos[Kodas])*('[1]3.4'!EK$7='[1]2.SAN'!$M$4:$M$73),0)),"")</f>
        <v/>
      </c>
      <c r="EL64" s="244" t="str">
        <f t="array" ref="EL64">IFERROR(INDEX([1]!Sanaudos[Saskaita],MATCH(1,('[1]3.4'!$AM64=[1]!Sanaudos[Kodas])*('[1]3.4'!EL$7='[1]2.SAN'!$M$4:$M$73),0)),"")</f>
        <v/>
      </c>
      <c r="EM64" s="244" t="str">
        <f t="array" ref="EM64">IFERROR(INDEX([1]!Sanaudos[Saskaita],MATCH(1,('[1]3.4'!$AM64=[1]!Sanaudos[Kodas])*('[1]3.4'!EM$7='[1]2.SAN'!$M$4:$M$73),0)),"")</f>
        <v/>
      </c>
      <c r="EN64" s="244" t="str">
        <f t="array" ref="EN64">IFERROR(INDEX([1]!Sanaudos[Saskaita],MATCH(1,('[1]3.4'!$AM64=[1]!Sanaudos[Kodas])*('[1]3.4'!EN$7='[1]2.SAN'!$M$4:$M$73),0)),"")</f>
        <v/>
      </c>
      <c r="EO64" s="244" t="str">
        <f t="array" ref="EO64">IFERROR(INDEX([1]!Sanaudos[Saskaita],MATCH(1,('[1]3.4'!$AM64=[1]!Sanaudos[Kodas])*('[1]3.4'!EO$7='[1]2.SAN'!$M$4:$M$73),0)),"")</f>
        <v/>
      </c>
      <c r="EP64" s="244" t="str">
        <f t="array" ref="EP64">IFERROR(INDEX([1]!Sanaudos[Saskaita],MATCH(1,('[1]3.4'!$AM64=[1]!Sanaudos[Kodas])*('[1]3.4'!EP$7='[1]2.SAN'!$M$4:$M$73),0)),"")</f>
        <v/>
      </c>
      <c r="EQ64" s="244" t="str">
        <f t="array" ref="EQ64">IFERROR(INDEX([1]!Sanaudos[Saskaita],MATCH(1,('[1]3.4'!$AM64=[1]!Sanaudos[Kodas])*('[1]3.4'!EQ$7='[1]2.SAN'!$M$4:$M$73),0)),"")</f>
        <v/>
      </c>
      <c r="ER64" s="244" t="str">
        <f t="array" ref="ER64">IFERROR(INDEX([1]!Sanaudos[Saskaita],MATCH(1,('[1]3.4'!$AM64=[1]!Sanaudos[Kodas])*('[1]3.4'!ER$7='[1]2.SAN'!$M$4:$M$73),0)),"")</f>
        <v/>
      </c>
      <c r="ES64" s="244" t="str">
        <f t="array" ref="ES64">IFERROR(INDEX([1]!Sanaudos[Saskaita],MATCH(1,('[1]3.4'!$AM64=[1]!Sanaudos[Kodas])*('[1]3.4'!ES$7='[1]2.SAN'!$M$4:$M$73),0)),"")</f>
        <v/>
      </c>
      <c r="ET64" s="244" t="str">
        <f t="array" ref="ET64">IFERROR(INDEX([1]!Sanaudos[Saskaita],MATCH(1,('[1]3.4'!$AM64=[1]!Sanaudos[Kodas])*('[1]3.4'!ET$7='[1]2.SAN'!$M$4:$M$73),0)),"")</f>
        <v/>
      </c>
      <c r="EU64" s="244" t="str">
        <f t="array" ref="EU64">IFERROR(INDEX([1]!Sanaudos[Saskaita],MATCH(1,('[1]3.4'!$AM64=[1]!Sanaudos[Kodas])*('[1]3.4'!EU$7='[1]2.SAN'!$M$4:$M$73),0)),"")</f>
        <v/>
      </c>
      <c r="EV64" s="244" t="str">
        <f t="array" ref="EV64">IFERROR(INDEX([1]!Sanaudos[Saskaita],MATCH(1,('[1]3.4'!$AM64=[1]!Sanaudos[Kodas])*('[1]3.4'!EV$7='[1]2.SAN'!$M$4:$M$73),0)),"")</f>
        <v/>
      </c>
      <c r="EW64" s="244" t="str">
        <f t="array" ref="EW64">IFERROR(INDEX([1]!Sanaudos[Saskaita],MATCH(1,('[1]3.4'!$AM64=[1]!Sanaudos[Kodas])*('[1]3.4'!EW$7='[1]2.SAN'!$M$4:$M$73),0)),"")</f>
        <v/>
      </c>
      <c r="EX64" s="244" t="str">
        <f t="array" ref="EX64">IFERROR(INDEX([1]!Sanaudos[Saskaita],MATCH(1,('[1]3.4'!$AM64=[1]!Sanaudos[Kodas])*('[1]3.4'!EX$7='[1]2.SAN'!$M$4:$M$73),0)),"")</f>
        <v/>
      </c>
      <c r="EY64" s="244" t="str">
        <f t="array" ref="EY64">IFERROR(INDEX([1]!Sanaudos[Saskaita],MATCH(1,('[1]3.4'!$AM64=[1]!Sanaudos[Kodas])*('[1]3.4'!EY$7='[1]2.SAN'!$M$4:$M$73),0)),"")</f>
        <v/>
      </c>
      <c r="EZ64" s="244" t="str">
        <f t="array" ref="EZ64">IFERROR(INDEX([1]!Sanaudos[Saskaita],MATCH(1,('[1]3.4'!$AM64=[1]!Sanaudos[Kodas])*('[1]3.4'!EZ$7='[1]2.SAN'!$M$4:$M$73),0)),"")</f>
        <v/>
      </c>
      <c r="FA64" s="244" t="str">
        <f t="array" ref="FA64">IFERROR(INDEX([1]!Sanaudos[Saskaita],MATCH(1,('[1]3.4'!$AM64=[1]!Sanaudos[Kodas])*('[1]3.4'!FA$7='[1]2.SAN'!$M$4:$M$73),0)),"")</f>
        <v/>
      </c>
      <c r="FB64" s="244" t="str">
        <f t="array" ref="FB64">IFERROR(INDEX([1]!Sanaudos[Saskaita],MATCH(1,('[1]3.4'!$AM64=[1]!Sanaudos[Kodas])*('[1]3.4'!FB$7='[1]2.SAN'!$M$4:$M$73),0)),"")</f>
        <v/>
      </c>
      <c r="FC64" s="244" t="str">
        <f t="array" ref="FC64">IFERROR(INDEX([1]!Sanaudos[Saskaita],MATCH(1,('[1]3.4'!$AM64=[1]!Sanaudos[Kodas])*('[1]3.4'!FC$7='[1]2.SAN'!$M$4:$M$73),0)),"")</f>
        <v/>
      </c>
      <c r="FD64" s="244" t="str">
        <f t="array" ref="FD64">IFERROR(INDEX([1]!Sanaudos[Saskaita],MATCH(1,('[1]3.4'!$AM64=[1]!Sanaudos[Kodas])*('[1]3.4'!FD$7='[1]2.SAN'!$M$4:$M$73),0)),"")</f>
        <v/>
      </c>
      <c r="FE64" s="244" t="str">
        <f t="array" ref="FE64">IFERROR(INDEX([1]!Sanaudos[Saskaita],MATCH(1,('[1]3.4'!$AM64=[1]!Sanaudos[Kodas])*('[1]3.4'!FE$7='[1]2.SAN'!$M$4:$M$73),0)),"")</f>
        <v/>
      </c>
      <c r="FF64" s="244" t="str">
        <f t="array" ref="FF64">IFERROR(INDEX([1]!Sanaudos[Saskaita],MATCH(1,('[1]3.4'!$AM64=[1]!Sanaudos[Kodas])*('[1]3.4'!FF$7='[1]2.SAN'!$M$4:$M$73),0)),"")</f>
        <v/>
      </c>
      <c r="FG64" s="244" t="str">
        <f t="array" ref="FG64">IFERROR(INDEX([1]!Sanaudos[Saskaita],MATCH(1,('[1]3.4'!$AM64=[1]!Sanaudos[Kodas])*('[1]3.4'!FG$7='[1]2.SAN'!$M$4:$M$73),0)),"")</f>
        <v/>
      </c>
      <c r="FH64" s="244" t="str">
        <f t="array" ref="FH64">IFERROR(INDEX([1]!Sanaudos[Saskaita],MATCH(1,('[1]3.4'!$AM64=[1]!Sanaudos[Kodas])*('[1]3.4'!FH$7='[1]2.SAN'!$M$4:$M$73),0)),"")</f>
        <v/>
      </c>
      <c r="FI64" s="244" t="str">
        <f t="array" ref="FI64">IFERROR(INDEX([1]!Sanaudos[Saskaita],MATCH(1,('[1]3.4'!$AM64=[1]!Sanaudos[Kodas])*('[1]3.4'!FI$7='[1]2.SAN'!$M$4:$M$73),0)),"")</f>
        <v/>
      </c>
      <c r="FJ64" s="244" t="str">
        <f t="array" ref="FJ64">IFERROR(INDEX([1]!Sanaudos[Saskaita],MATCH(1,('[1]3.4'!$AM64=[1]!Sanaudos[Kodas])*('[1]3.4'!FJ$7='[1]2.SAN'!$M$4:$M$73),0)),"")</f>
        <v/>
      </c>
      <c r="FK64" s="244" t="str">
        <f t="array" ref="FK64">IFERROR(INDEX([1]!Sanaudos[Saskaita],MATCH(1,('[1]3.4'!$AM64=[1]!Sanaudos[Kodas])*('[1]3.4'!FK$7='[1]2.SAN'!$M$4:$M$73),0)),"")</f>
        <v/>
      </c>
      <c r="FL64" s="244" t="str">
        <f t="array" ref="FL64">IFERROR(INDEX([1]!Sanaudos[Saskaita],MATCH(1,('[1]3.4'!$AM64=[1]!Sanaudos[Kodas])*('[1]3.4'!FL$7='[1]2.SAN'!$M$4:$M$73),0)),"")</f>
        <v/>
      </c>
      <c r="FM64" s="244" t="str">
        <f t="array" ref="FM64">IFERROR(INDEX([1]!Sanaudos[Saskaita],MATCH(1,('[1]3.4'!$AM64=[1]!Sanaudos[Kodas])*('[1]3.4'!FM$7='[1]2.SAN'!$M$4:$M$73),0)),"")</f>
        <v/>
      </c>
      <c r="FN64" s="244" t="str">
        <f t="array" ref="FN64">IFERROR(INDEX([1]!Sanaudos[Saskaita],MATCH(1,('[1]3.4'!$AM64=[1]!Sanaudos[Kodas])*('[1]3.4'!FN$7='[1]2.SAN'!$M$4:$M$73),0)),"")</f>
        <v/>
      </c>
      <c r="FO64" s="244" t="str">
        <f t="array" ref="FO64">IFERROR(INDEX([1]!Sanaudos[Saskaita],MATCH(1,('[1]3.4'!$AM64=[1]!Sanaudos[Kodas])*('[1]3.4'!FO$7='[1]2.SAN'!$M$4:$M$73),0)),"")</f>
        <v/>
      </c>
      <c r="FP64" s="244" t="str">
        <f t="array" ref="FP64">IFERROR(INDEX([1]!Sanaudos[Saskaita],MATCH(1,('[1]3.4'!$AM64=[1]!Sanaudos[Kodas])*('[1]3.4'!FP$7='[1]2.SAN'!$M$4:$M$73),0)),"")</f>
        <v/>
      </c>
      <c r="FQ64" s="244" t="str">
        <f t="array" ref="FQ64">IFERROR(INDEX([1]!Sanaudos[Saskaita],MATCH(1,('[1]3.4'!$AM64=[1]!Sanaudos[Kodas])*('[1]3.4'!FQ$7='[1]2.SAN'!$M$4:$M$73),0)),"")</f>
        <v/>
      </c>
      <c r="FR64" s="244" t="str">
        <f t="array" ref="FR64">IFERROR(INDEX([1]!Sanaudos[Saskaita],MATCH(1,('[1]3.4'!$AM64=[1]!Sanaudos[Kodas])*('[1]3.4'!FR$7='[1]2.SAN'!$M$4:$M$73),0)),"")</f>
        <v/>
      </c>
      <c r="FS64" s="244" t="str">
        <f t="array" ref="FS64">IFERROR(INDEX([1]!Sanaudos[Saskaita],MATCH(1,('[1]3.4'!$AM64=[1]!Sanaudos[Kodas])*('[1]3.4'!FS$7='[1]2.SAN'!$M$4:$M$73),0)),"")</f>
        <v/>
      </c>
      <c r="FT64" s="244" t="str">
        <f t="array" ref="FT64">IFERROR(INDEX([1]!Sanaudos[Saskaita],MATCH(1,('[1]3.4'!$AM64=[1]!Sanaudos[Kodas])*('[1]3.4'!FT$7='[1]2.SAN'!$M$4:$M$73),0)),"")</f>
        <v/>
      </c>
      <c r="FU64" s="244" t="str">
        <f t="array" ref="FU64">IFERROR(INDEX([1]!Sanaudos[Saskaita],MATCH(1,('[1]3.4'!$AM64=[1]!Sanaudos[Kodas])*('[1]3.4'!FU$7='[1]2.SAN'!$M$4:$M$73),0)),"")</f>
        <v/>
      </c>
      <c r="FV64" s="244" t="str">
        <f t="array" ref="FV64">IFERROR(INDEX([1]!Sanaudos[Saskaita],MATCH(1,('[1]3.4'!$AM64=[1]!Sanaudos[Kodas])*('[1]3.4'!FV$7='[1]2.SAN'!$M$4:$M$73),0)),"")</f>
        <v/>
      </c>
      <c r="FW64" s="244" t="str">
        <f t="array" ref="FW64">IFERROR(INDEX([1]!Sanaudos[Saskaita],MATCH(1,('[1]3.4'!$AM64=[1]!Sanaudos[Kodas])*('[1]3.4'!FW$7='[1]2.SAN'!$M$4:$M$73),0)),"")</f>
        <v/>
      </c>
      <c r="FX64" s="244" t="str">
        <f t="array" ref="FX64">IFERROR(INDEX([1]!Sanaudos[Saskaita],MATCH(1,('[1]3.4'!$AM64=[1]!Sanaudos[Kodas])*('[1]3.4'!FX$7='[1]2.SAN'!$M$4:$M$73),0)),"")</f>
        <v/>
      </c>
      <c r="FY64" s="244" t="str">
        <f t="array" ref="FY64">IFERROR(INDEX([1]!Sanaudos[Saskaita],MATCH(1,('[1]3.4'!$AM64=[1]!Sanaudos[Kodas])*('[1]3.4'!FY$7='[1]2.SAN'!$M$4:$M$73),0)),"")</f>
        <v/>
      </c>
      <c r="FZ64" s="244" t="str">
        <f t="array" ref="FZ64">IFERROR(INDEX([1]!Sanaudos[Saskaita],MATCH(1,('[1]3.4'!$AM64=[1]!Sanaudos[Kodas])*('[1]3.4'!FZ$7='[1]2.SAN'!$M$4:$M$73),0)),"")</f>
        <v/>
      </c>
      <c r="GA64" s="244" t="str">
        <f t="array" ref="GA64">IFERROR(INDEX([1]!Sanaudos[Saskaita],MATCH(1,('[1]3.4'!$AM64=[1]!Sanaudos[Kodas])*('[1]3.4'!GA$7='[1]2.SAN'!$M$4:$M$73),0)),"")</f>
        <v/>
      </c>
      <c r="GB64" s="244" t="str">
        <f t="array" ref="GB64">IFERROR(INDEX([1]!Sanaudos[Saskaita],MATCH(1,('[1]3.4'!$AM64=[1]!Sanaudos[Kodas])*('[1]3.4'!GB$7='[1]2.SAN'!$M$4:$M$73),0)),"")</f>
        <v/>
      </c>
      <c r="GC64" s="244" t="str">
        <f t="array" ref="GC64">IFERROR(INDEX([1]!Sanaudos[Saskaita],MATCH(1,('[1]3.4'!$AM64=[1]!Sanaudos[Kodas])*('[1]3.4'!GC$7='[1]2.SAN'!$M$4:$M$73),0)),"")</f>
        <v/>
      </c>
      <c r="GD64" s="244" t="str">
        <f t="array" ref="GD64">IFERROR(INDEX([1]!Sanaudos[Saskaita],MATCH(1,('[1]3.4'!$AM64=[1]!Sanaudos[Kodas])*('[1]3.4'!GD$7='[1]2.SAN'!$M$4:$M$73),0)),"")</f>
        <v/>
      </c>
      <c r="GE64" s="244" t="str">
        <f t="array" ref="GE64">IFERROR(INDEX([1]!Sanaudos[Saskaita],MATCH(1,('[1]3.4'!$AM64=[1]!Sanaudos[Kodas])*('[1]3.4'!GE$7='[1]2.SAN'!$M$4:$M$73),0)),"")</f>
        <v/>
      </c>
      <c r="GF64" s="244" t="str">
        <f t="array" ref="GF64">IFERROR(INDEX([1]!Sanaudos[Saskaita],MATCH(1,('[1]3.4'!$AM64=[1]!Sanaudos[Kodas])*('[1]3.4'!GF$7='[1]2.SAN'!$M$4:$M$73),0)),"")</f>
        <v/>
      </c>
      <c r="GG64" s="244" t="str">
        <f t="array" ref="GG64">IFERROR(INDEX([1]!Sanaudos[Saskaita],MATCH(1,('[1]3.4'!$AM64=[1]!Sanaudos[Kodas])*('[1]3.4'!GG$7='[1]2.SAN'!$M$4:$M$73),0)),"")</f>
        <v/>
      </c>
      <c r="GH64" s="244" t="str">
        <f t="array" ref="GH64">IFERROR(INDEX([1]!Sanaudos[Saskaita],MATCH(1,('[1]3.4'!$AM64=[1]!Sanaudos[Kodas])*('[1]3.4'!GH$7='[1]2.SAN'!$M$4:$M$73),0)),"")</f>
        <v/>
      </c>
      <c r="GI64" s="244" t="str">
        <f t="array" ref="GI64">IFERROR(INDEX([1]!Sanaudos[Saskaita],MATCH(1,('[1]3.4'!$AM64=[1]!Sanaudos[Kodas])*('[1]3.4'!GI$7='[1]2.SAN'!$M$4:$M$73),0)),"")</f>
        <v/>
      </c>
      <c r="GJ64" s="244" t="str">
        <f t="array" ref="GJ64">IFERROR(INDEX([1]!Sanaudos[Saskaita],MATCH(1,('[1]3.4'!$AM64=[1]!Sanaudos[Kodas])*('[1]3.4'!GJ$7='[1]2.SAN'!$M$4:$M$73),0)),"")</f>
        <v/>
      </c>
      <c r="GK64" s="244" t="str">
        <f t="array" ref="GK64">IFERROR(INDEX([1]!Sanaudos[Saskaita],MATCH(1,('[1]3.4'!$AM64=[1]!Sanaudos[Kodas])*('[1]3.4'!GK$7='[1]2.SAN'!$M$4:$M$73),0)),"")</f>
        <v/>
      </c>
      <c r="GL64" s="244" t="str">
        <f t="array" ref="GL64">IFERROR(INDEX([1]!Sanaudos[Saskaita],MATCH(1,('[1]3.4'!$AM64=[1]!Sanaudos[Kodas])*('[1]3.4'!GL$7='[1]2.SAN'!$M$4:$M$73),0)),"")</f>
        <v/>
      </c>
      <c r="GM64" s="244" t="str">
        <f t="array" ref="GM64">IFERROR(INDEX([1]!Sanaudos[Saskaita],MATCH(1,('[1]3.4'!$AM64=[1]!Sanaudos[Kodas])*('[1]3.4'!GM$7='[1]2.SAN'!$M$4:$M$73),0)),"")</f>
        <v/>
      </c>
      <c r="GN64" s="244" t="str">
        <f t="array" ref="GN64">IFERROR(INDEX([1]!Sanaudos[Saskaita],MATCH(1,('[1]3.4'!$AM64=[1]!Sanaudos[Kodas])*('[1]3.4'!GN$7='[1]2.SAN'!$M$4:$M$73),0)),"")</f>
        <v/>
      </c>
      <c r="GO64" s="244" t="str">
        <f t="array" ref="GO64">IFERROR(INDEX([1]!Sanaudos[Saskaita],MATCH(1,('[1]3.4'!$AM64=[1]!Sanaudos[Kodas])*('[1]3.4'!GO$7='[1]2.SAN'!$M$4:$M$73),0)),"")</f>
        <v/>
      </c>
      <c r="GP64" s="244" t="str">
        <f t="array" ref="GP64">IFERROR(INDEX([1]!Sanaudos[Saskaita],MATCH(1,('[1]3.4'!$AM64=[1]!Sanaudos[Kodas])*('[1]3.4'!GP$7='[1]2.SAN'!$M$4:$M$73),0)),"")</f>
        <v/>
      </c>
      <c r="GQ64" s="244" t="str">
        <f t="array" ref="GQ64">IFERROR(INDEX([1]!Sanaudos[Saskaita],MATCH(1,('[1]3.4'!$AM64=[1]!Sanaudos[Kodas])*('[1]3.4'!GQ$7='[1]2.SAN'!$M$4:$M$73),0)),"")</f>
        <v/>
      </c>
      <c r="GR64" s="244" t="str">
        <f t="array" ref="GR64">IFERROR(INDEX([1]!Sanaudos[Saskaita],MATCH(1,('[1]3.4'!$AM64=[1]!Sanaudos[Kodas])*('[1]3.4'!GR$7='[1]2.SAN'!$M$4:$M$73),0)),"")</f>
        <v/>
      </c>
      <c r="GS64" s="244" t="str">
        <f t="array" ref="GS64">IFERROR(INDEX([1]!Sanaudos[Saskaita],MATCH(1,('[1]3.4'!$AM64=[1]!Sanaudos[Kodas])*('[1]3.4'!GS$7='[1]2.SAN'!$M$4:$M$73),0)),"")</f>
        <v/>
      </c>
      <c r="GT64" s="244" t="str">
        <f t="array" ref="GT64">IFERROR(INDEX([1]!Sanaudos[Saskaita],MATCH(1,('[1]3.4'!$AM64=[1]!Sanaudos[Kodas])*('[1]3.4'!GT$7='[1]2.SAN'!$M$4:$M$73),0)),"")</f>
        <v/>
      </c>
      <c r="GU64" s="244" t="str">
        <f t="array" ref="GU64">IFERROR(INDEX([1]!Sanaudos[Saskaita],MATCH(1,('[1]3.4'!$AM64=[1]!Sanaudos[Kodas])*('[1]3.4'!GU$7='[1]2.SAN'!$M$4:$M$73),0)),"")</f>
        <v/>
      </c>
      <c r="GV64" s="244" t="str">
        <f t="array" ref="GV64">IFERROR(INDEX([1]!Sanaudos[Saskaita],MATCH(1,('[1]3.4'!$AM64=[1]!Sanaudos[Kodas])*('[1]3.4'!GV$7='[1]2.SAN'!$M$4:$M$73),0)),"")</f>
        <v/>
      </c>
      <c r="GW64" s="244" t="str">
        <f t="array" ref="GW64">IFERROR(INDEX([1]!Sanaudos[Saskaita],MATCH(1,('[1]3.4'!$AM64=[1]!Sanaudos[Kodas])*('[1]3.4'!GW$7='[1]2.SAN'!$M$4:$M$73),0)),"")</f>
        <v/>
      </c>
      <c r="GX64" s="244" t="str">
        <f t="array" ref="GX64">IFERROR(INDEX([1]!Sanaudos[Saskaita],MATCH(1,('[1]3.4'!$AM64=[1]!Sanaudos[Kodas])*('[1]3.4'!GX$7='[1]2.SAN'!$M$4:$M$73),0)),"")</f>
        <v/>
      </c>
      <c r="GY64" s="244" t="str">
        <f t="array" ref="GY64">IFERROR(INDEX([1]!Sanaudos[Saskaita],MATCH(1,('[1]3.4'!$AM64=[1]!Sanaudos[Kodas])*('[1]3.4'!GY$7='[1]2.SAN'!$M$4:$M$73),0)),"")</f>
        <v/>
      </c>
      <c r="GZ64" s="244" t="str">
        <f t="array" ref="GZ64">IFERROR(INDEX([1]!Sanaudos[Saskaita],MATCH(1,('[1]3.4'!$AM64=[1]!Sanaudos[Kodas])*('[1]3.4'!GZ$7='[1]2.SAN'!$M$4:$M$73),0)),"")</f>
        <v/>
      </c>
      <c r="HA64" s="244" t="str">
        <f t="array" ref="HA64">IFERROR(INDEX([1]!Sanaudos[Saskaita],MATCH(1,('[1]3.4'!$AM64=[1]!Sanaudos[Kodas])*('[1]3.4'!HA$7='[1]2.SAN'!$M$4:$M$73),0)),"")</f>
        <v/>
      </c>
      <c r="HB64" s="244" t="str">
        <f t="array" ref="HB64">IFERROR(INDEX([1]!Sanaudos[Saskaita],MATCH(1,('[1]3.4'!$AM64=[1]!Sanaudos[Kodas])*('[1]3.4'!HB$7='[1]2.SAN'!$M$4:$M$73),0)),"")</f>
        <v/>
      </c>
      <c r="HC64" s="244" t="str">
        <f t="array" ref="HC64">IFERROR(INDEX([1]!Sanaudos[Saskaita],MATCH(1,('[1]3.4'!$AM64=[1]!Sanaudos[Kodas])*('[1]3.4'!HC$7='[1]2.SAN'!$M$4:$M$73),0)),"")</f>
        <v/>
      </c>
      <c r="HD64" s="244" t="str">
        <f t="array" ref="HD64">IFERROR(INDEX([1]!Sanaudos[Saskaita],MATCH(1,('[1]3.4'!$AM64=[1]!Sanaudos[Kodas])*('[1]3.4'!HD$7='[1]2.SAN'!$M$4:$M$73),0)),"")</f>
        <v/>
      </c>
      <c r="HE64" s="244" t="str">
        <f t="array" ref="HE64">IFERROR(INDEX([1]!Sanaudos[Saskaita],MATCH(1,('[1]3.4'!$AM64=[1]!Sanaudos[Kodas])*('[1]3.4'!HE$7='[1]2.SAN'!$M$4:$M$73),0)),"")</f>
        <v/>
      </c>
      <c r="HF64" s="244" t="str">
        <f t="array" ref="HF64">IFERROR(INDEX([1]!Sanaudos[Saskaita],MATCH(1,('[1]3.4'!$AM64=[1]!Sanaudos[Kodas])*('[1]3.4'!HF$7='[1]2.SAN'!$M$4:$M$73),0)),"")</f>
        <v/>
      </c>
      <c r="HG64" s="244" t="str">
        <f t="array" ref="HG64">IFERROR(INDEX([1]!Sanaudos[Saskaita],MATCH(1,('[1]3.4'!$AM64=[1]!Sanaudos[Kodas])*('[1]3.4'!HG$7='[1]2.SAN'!$M$4:$M$73),0)),"")</f>
        <v/>
      </c>
      <c r="HH64" s="244" t="str">
        <f t="array" ref="HH64">IFERROR(INDEX([1]!Sanaudos[Saskaita],MATCH(1,('[1]3.4'!$AM64=[1]!Sanaudos[Kodas])*('[1]3.4'!HH$7='[1]2.SAN'!$M$4:$M$73),0)),"")</f>
        <v/>
      </c>
      <c r="HI64" s="244" t="str">
        <f t="array" ref="HI64">IFERROR(INDEX([1]!Sanaudos[Saskaita],MATCH(1,('[1]3.4'!$AM64=[1]!Sanaudos[Kodas])*('[1]3.4'!HI$7='[1]2.SAN'!$M$4:$M$73),0)),"")</f>
        <v/>
      </c>
      <c r="HJ64" s="244" t="str">
        <f t="array" ref="HJ64">IFERROR(INDEX([1]!Sanaudos[Saskaita],MATCH(1,('[1]3.4'!$AM64=[1]!Sanaudos[Kodas])*('[1]3.4'!HJ$7='[1]2.SAN'!$M$4:$M$73),0)),"")</f>
        <v/>
      </c>
      <c r="HK64" s="244" t="str">
        <f t="array" ref="HK64">IFERROR(INDEX([1]!Sanaudos[Saskaita],MATCH(1,('[1]3.4'!$AM64=[1]!Sanaudos[Kodas])*('[1]3.4'!HK$7='[1]2.SAN'!$M$4:$M$73),0)),"")</f>
        <v/>
      </c>
      <c r="HL64" s="244" t="str">
        <f t="array" ref="HL64">IFERROR(INDEX([1]!Sanaudos[Saskaita],MATCH(1,('[1]3.4'!$AM64=[1]!Sanaudos[Kodas])*('[1]3.4'!HL$7='[1]2.SAN'!$M$4:$M$73),0)),"")</f>
        <v/>
      </c>
      <c r="HM64" s="244" t="str">
        <f t="array" ref="HM64">IFERROR(INDEX([1]!Sanaudos[Saskaita],MATCH(1,('[1]3.4'!$AM64=[1]!Sanaudos[Kodas])*('[1]3.4'!HM$7='[1]2.SAN'!$M$4:$M$73),0)),"")</f>
        <v/>
      </c>
      <c r="HN64" s="244" t="str">
        <f t="array" ref="HN64">IFERROR(INDEX([1]!Sanaudos[Saskaita],MATCH(1,('[1]3.4'!$AM64=[1]!Sanaudos[Kodas])*('[1]3.4'!HN$7='[1]2.SAN'!$M$4:$M$73),0)),"")</f>
        <v/>
      </c>
      <c r="HO64" s="244" t="str">
        <f t="array" ref="HO64">IFERROR(INDEX([1]!Sanaudos[Saskaita],MATCH(1,('[1]3.4'!$AM64=[1]!Sanaudos[Kodas])*('[1]3.4'!HO$7='[1]2.SAN'!$M$4:$M$73),0)),"")</f>
        <v/>
      </c>
      <c r="HP64" s="244" t="str">
        <f t="array" ref="HP64">IFERROR(INDEX([1]!Sanaudos[Saskaita],MATCH(1,('[1]3.4'!$AM64=[1]!Sanaudos[Kodas])*('[1]3.4'!HP$7='[1]2.SAN'!$M$4:$M$73),0)),"")</f>
        <v/>
      </c>
      <c r="HQ64" s="244" t="str">
        <f t="array" ref="HQ64">IFERROR(INDEX([1]!Sanaudos[Saskaita],MATCH(1,('[1]3.4'!$AM64=[1]!Sanaudos[Kodas])*('[1]3.4'!HQ$7='[1]2.SAN'!$M$4:$M$73),0)),"")</f>
        <v/>
      </c>
      <c r="HR64" s="244" t="str">
        <f t="array" ref="HR64">IFERROR(INDEX([1]!Sanaudos[Saskaita],MATCH(1,('[1]3.4'!$AM64=[1]!Sanaudos[Kodas])*('[1]3.4'!HR$7='[1]2.SAN'!$M$4:$M$73),0)),"")</f>
        <v/>
      </c>
      <c r="HS64" s="244" t="str">
        <f t="array" ref="HS64">IFERROR(INDEX([1]!Sanaudos[Saskaita],MATCH(1,('[1]3.4'!$AM64=[1]!Sanaudos[Kodas])*('[1]3.4'!HS$7='[1]2.SAN'!$M$4:$M$73),0)),"")</f>
        <v/>
      </c>
      <c r="HT64" s="244" t="str">
        <f t="array" ref="HT64">IFERROR(INDEX([1]!Sanaudos[Saskaita],MATCH(1,('[1]3.4'!$AM64=[1]!Sanaudos[Kodas])*('[1]3.4'!HT$7='[1]2.SAN'!$M$4:$M$73),0)),"")</f>
        <v/>
      </c>
      <c r="HU64" s="244" t="str">
        <f t="array" ref="HU64">IFERROR(INDEX([1]!Sanaudos[Saskaita],MATCH(1,('[1]3.4'!$AM64=[1]!Sanaudos[Kodas])*('[1]3.4'!HU$7='[1]2.SAN'!$M$4:$M$73),0)),"")</f>
        <v/>
      </c>
      <c r="HV64" s="244" t="str">
        <f t="array" ref="HV64">IFERROR(INDEX([1]!Sanaudos[Saskaita],MATCH(1,('[1]3.4'!$AM64=[1]!Sanaudos[Kodas])*('[1]3.4'!HV$7='[1]2.SAN'!$M$4:$M$73),0)),"")</f>
        <v/>
      </c>
      <c r="HW64" s="244" t="str">
        <f t="array" ref="HW64">IFERROR(INDEX([1]!Sanaudos[Saskaita],MATCH(1,('[1]3.4'!$AM64=[1]!Sanaudos[Kodas])*('[1]3.4'!HW$7='[1]2.SAN'!$M$4:$M$73),0)),"")</f>
        <v/>
      </c>
      <c r="HX64" s="244" t="str">
        <f t="array" ref="HX64">IFERROR(INDEX([1]!Sanaudos[Saskaita],MATCH(1,('[1]3.4'!$AM64=[1]!Sanaudos[Kodas])*('[1]3.4'!HX$7='[1]2.SAN'!$M$4:$M$73),0)),"")</f>
        <v/>
      </c>
      <c r="HY64" s="244" t="str">
        <f t="array" ref="HY64">IFERROR(INDEX([1]!Sanaudos[Saskaita],MATCH(1,('[1]3.4'!$AM64=[1]!Sanaudos[Kodas])*('[1]3.4'!HY$7='[1]2.SAN'!$M$4:$M$73),0)),"")</f>
        <v/>
      </c>
      <c r="HZ64" s="244" t="str">
        <f t="array" ref="HZ64">IFERROR(INDEX([1]!Sanaudos[Saskaita],MATCH(1,('[1]3.4'!$AM64=[1]!Sanaudos[Kodas])*('[1]3.4'!HZ$7='[1]2.SAN'!$M$4:$M$73),0)),"")</f>
        <v/>
      </c>
      <c r="IA64" s="244" t="str">
        <f t="array" ref="IA64">IFERROR(INDEX([1]!Sanaudos[Saskaita],MATCH(1,('[1]3.4'!$AM64=[1]!Sanaudos[Kodas])*('[1]3.4'!IA$7='[1]2.SAN'!$M$4:$M$73),0)),"")</f>
        <v/>
      </c>
      <c r="IB64" s="244" t="str">
        <f t="array" ref="IB64">IFERROR(INDEX([1]!Sanaudos[Saskaita],MATCH(1,('[1]3.4'!$AM64=[1]!Sanaudos[Kodas])*('[1]3.4'!IB$7='[1]2.SAN'!$M$4:$M$73),0)),"")</f>
        <v/>
      </c>
      <c r="IC64" s="244" t="str">
        <f t="array" ref="IC64">IFERROR(INDEX([1]!Sanaudos[Saskaita],MATCH(1,('[1]3.4'!$AM64=[1]!Sanaudos[Kodas])*('[1]3.4'!IC$7='[1]2.SAN'!$M$4:$M$73),0)),"")</f>
        <v/>
      </c>
      <c r="ID64" s="244" t="str">
        <f t="array" ref="ID64">IFERROR(INDEX([1]!Sanaudos[Saskaita],MATCH(1,('[1]3.4'!$AM64=[1]!Sanaudos[Kodas])*('[1]3.4'!ID$7='[1]2.SAN'!$M$4:$M$73),0)),"")</f>
        <v/>
      </c>
      <c r="IE64" s="244" t="str">
        <f t="array" ref="IE64">IFERROR(INDEX([1]!Sanaudos[Saskaita],MATCH(1,('[1]3.4'!$AM64=[1]!Sanaudos[Kodas])*('[1]3.4'!IE$7='[1]2.SAN'!$M$4:$M$73),0)),"")</f>
        <v/>
      </c>
      <c r="IF64" s="244" t="str">
        <f t="array" ref="IF64">IFERROR(INDEX([1]!Sanaudos[Saskaita],MATCH(1,('[1]3.4'!$AM64=[1]!Sanaudos[Kodas])*('[1]3.4'!IF$7='[1]2.SAN'!$M$4:$M$73),0)),"")</f>
        <v/>
      </c>
      <c r="IG64" s="244" t="str">
        <f t="array" ref="IG64">IFERROR(INDEX([1]!Sanaudos[Saskaita],MATCH(1,('[1]3.4'!$AM64=[1]!Sanaudos[Kodas])*('[1]3.4'!IG$7='[1]2.SAN'!$M$4:$M$73),0)),"")</f>
        <v/>
      </c>
      <c r="IH64" s="244" t="str">
        <f t="array" ref="IH64">IFERROR(INDEX([1]!Sanaudos[Saskaita],MATCH(1,('[1]3.4'!$AM64=[1]!Sanaudos[Kodas])*('[1]3.4'!IH$7='[1]2.SAN'!$M$4:$M$73),0)),"")</f>
        <v/>
      </c>
      <c r="II64" s="244" t="str">
        <f t="array" ref="II64">IFERROR(INDEX([1]!Sanaudos[Saskaita],MATCH(1,('[1]3.4'!$AM64=[1]!Sanaudos[Kodas])*('[1]3.4'!II$7='[1]2.SAN'!$M$4:$M$73),0)),"")</f>
        <v/>
      </c>
      <c r="IJ64" s="244" t="str">
        <f t="array" ref="IJ64">IFERROR(INDEX([1]!Sanaudos[Saskaita],MATCH(1,('[1]3.4'!$AM64=[1]!Sanaudos[Kodas])*('[1]3.4'!IJ$7='[1]2.SAN'!$M$4:$M$73),0)),"")</f>
        <v/>
      </c>
      <c r="IK64" s="244" t="str">
        <f t="array" ref="IK64">IFERROR(INDEX([1]!Sanaudos[Saskaita],MATCH(1,('[1]3.4'!$AM64=[1]!Sanaudos[Kodas])*('[1]3.4'!IK$7='[1]2.SAN'!$M$4:$M$73),0)),"")</f>
        <v/>
      </c>
    </row>
    <row r="65" spans="2:245" ht="12.2" customHeight="1" x14ac:dyDescent="0.2">
      <c r="B65" s="552"/>
      <c r="C65" s="553"/>
      <c r="D65" s="261" t="s">
        <v>48</v>
      </c>
      <c r="E65" s="247" t="str">
        <f t="shared" si="2"/>
        <v xml:space="preserve">                                    </v>
      </c>
      <c r="F65" s="248" t="e">
        <f>+SUMIFS([1]!Sanaudos[Suma],[1]!Sanaudos[Kodas],AM65,[1]!Sanaudos[PASK],TRUE)</f>
        <v>#REF!</v>
      </c>
      <c r="G65" s="248" t="e">
        <f>-SUMIFS([1]!Sanaudos[Suma],[1]!Sanaudos[Kodas],$AM65,[1]!Sanaudos[Pagal DK RAS],700)</f>
        <v>#REF!</v>
      </c>
      <c r="H65" s="248" t="e">
        <f>+SUMIFS('[1]5.turtas'!$D$1:$AN$1,'[1]5.turtas'!$D$4:$AN$4,$AM65)</f>
        <v>#VALUE!</v>
      </c>
      <c r="I65" s="248" t="e">
        <f>-SUMIFS([1]!Sanaudos[Suma],[1]!Sanaudos[Kodas],$AM65,[1]!Sanaudos[Pagal DK RAS],901)-SUMIFS([1]!Sanaudos[Suma],[1]!Sanaudos[Kodas],$AM65,[1]!Sanaudos[Pagal DK RAS],902)-SUMIFS([1]!Sanaudos[Suma],[1]!Sanaudos[Kodas],$AM65,[1]!Sanaudos[Pagal DK RAS],905)</f>
        <v>#REF!</v>
      </c>
      <c r="J65" s="248" t="e">
        <f>+SUMIFS([1]!DU[DU],[1]!DU[Kodas],$AM65)+SUMIFS([1]!DU[Sodra],[1]!DU[Kodas],$AM65)+SUMIFS([1]!DU[Išeitinės išmokos, kompensacijos],[1]!DU[Kodas],$AM65)</f>
        <v>#REF!</v>
      </c>
      <c r="K65" s="248" t="e">
        <f>+SUMIFS([1]!Sanaudos_kor[Suma],[1]!Sanaudos_kor[Kodas],$AM65,[1]!Sanaudos_kor[PASK],TRUE,[1]!Sanaudos_kor[KOR_nr],K$1)</f>
        <v>#REF!</v>
      </c>
      <c r="L65" s="248" t="e">
        <f>+SUMIFS([1]!Sanaudos_kor[Suma],[1]!Sanaudos_kor[Kodas],$AM65,[1]!Sanaudos_kor[PASK],TRUE,[1]!Sanaudos_kor[KOR_nr],L$1)</f>
        <v>#REF!</v>
      </c>
      <c r="M65" s="248" t="e">
        <f>+SUMIFS([1]!Sanaudos_kor[Suma],[1]!Sanaudos_kor[Kodas],$AM65,[1]!Sanaudos_kor[PASK],TRUE,[1]!Sanaudos_kor[KOR_nr],M$1)</f>
        <v>#REF!</v>
      </c>
      <c r="N65" s="248" t="e">
        <f>+SUMIFS([1]!Sanaudos_kor[Suma],[1]!Sanaudos_kor[Kodas],$AM65,[1]!Sanaudos_kor[PASK],TRUE,[1]!Sanaudos_kor[KOR_nr],N$1)</f>
        <v>#REF!</v>
      </c>
      <c r="O65" s="248" t="e">
        <f>+SUMIFS([1]!Sanaudos_kor[Suma],[1]!Sanaudos_kor[Kodas],$AM65,[1]!Sanaudos_kor[PASK],TRUE,[1]!Sanaudos_kor[KOR_nr],O$1)</f>
        <v>#REF!</v>
      </c>
      <c r="P65" s="248" t="e">
        <f>+SUMIFS([1]!Sanaudos_kor[Suma],[1]!Sanaudos_kor[Kodas],$AM65,[1]!Sanaudos_kor[PASK],TRUE,[1]!Sanaudos_kor[KOR_nr],P$1)</f>
        <v>#REF!</v>
      </c>
      <c r="Q65" s="248" t="e">
        <f>+SUMIFS([1]!Sanaudos_kor[Suma],[1]!Sanaudos_kor[Kodas],$AM65,[1]!Sanaudos_kor[PASK],TRUE,[1]!Sanaudos_kor[KOR_nr],Q$1)</f>
        <v>#REF!</v>
      </c>
      <c r="R65" s="248" t="e">
        <f>+SUMIFS([1]!Sanaudos_kor[Suma],[1]!Sanaudos_kor[Kodas],$AM65,[1]!Sanaudos_kor[PASK],TRUE,[1]!Sanaudos_kor[KOR_nr],R$1)</f>
        <v>#REF!</v>
      </c>
      <c r="S65" s="248" t="e">
        <f>+SUMIFS([1]!Sanaudos_kor[Suma],[1]!Sanaudos_kor[Kodas],$AM65,[1]!Sanaudos_kor[PASK],TRUE,[1]!Sanaudos_kor[KOR_nr],S$1)</f>
        <v>#REF!</v>
      </c>
      <c r="T65" s="248" t="e">
        <f>+SUMIFS([1]!Sanaudos_kor[Suma],[1]!Sanaudos_kor[Kodas],$AM65,[1]!Sanaudos_kor[PASK],TRUE,[1]!Sanaudos_kor[KOR_nr],T$1)</f>
        <v>#REF!</v>
      </c>
      <c r="U65" s="248" t="e">
        <f>+SUMIFS([1]!Sanaudos_kor[Suma],[1]!Sanaudos_kor[Kodas],$AM65,[1]!Sanaudos_kor[PASK],TRUE,[1]!Sanaudos_kor[KOR_nr],U$1)</f>
        <v>#REF!</v>
      </c>
      <c r="V65" s="248" t="e">
        <f>+SUMIFS([1]!Sanaudos_kor[Suma],[1]!Sanaudos_kor[Kodas],$AM65,[1]!Sanaudos_kor[PASK],TRUE,[1]!Sanaudos_kor[KOR_nr],V$1)</f>
        <v>#REF!</v>
      </c>
      <c r="W65" s="248" t="e">
        <f>+SUMIFS([1]!Sanaudos_kor[Suma],[1]!Sanaudos_kor[Kodas],$AM65,[1]!Sanaudos_kor[PASK],TRUE,[1]!Sanaudos_kor[KOR_nr],W$1)</f>
        <v>#REF!</v>
      </c>
      <c r="X65" s="248" t="e">
        <f>+SUMIFS([1]!Sanaudos_kor[Suma],[1]!Sanaudos_kor[Kodas],$AM65,[1]!Sanaudos_kor[PASK],TRUE,[1]!Sanaudos_kor[KOR_nr],X$1)</f>
        <v>#REF!</v>
      </c>
      <c r="Y65" s="248" t="e">
        <f>+SUMIFS([1]!Sanaudos_kor[Suma],[1]!Sanaudos_kor[Kodas],$AM65,[1]!Sanaudos_kor[PASK],TRUE,[1]!Sanaudos_kor[KOR_nr],Y$1)</f>
        <v>#REF!</v>
      </c>
      <c r="Z65" s="248" t="e">
        <f>+SUMIFS([1]!Sanaudos_kor[Suma],[1]!Sanaudos_kor[Kodas],$AM65,[1]!Sanaudos_kor[PASK],TRUE,[1]!Sanaudos_kor[KOR_nr],Z$1)</f>
        <v>#REF!</v>
      </c>
      <c r="AA65" s="248" t="e">
        <f>+SUMIFS([1]!Sanaudos_kor[Suma],[1]!Sanaudos_kor[Kodas],$AM65,[1]!Sanaudos_kor[PASK],TRUE,[1]!Sanaudos_kor[KOR_nr],AA$1)</f>
        <v>#REF!</v>
      </c>
      <c r="AB65" s="248" t="e">
        <f>+SUMIFS([1]!Sanaudos_kor[Suma],[1]!Sanaudos_kor[Kodas],$AM65,[1]!Sanaudos_kor[PASK],TRUE,[1]!Sanaudos_kor[KOR_nr],AB$1)</f>
        <v>#REF!</v>
      </c>
      <c r="AC65" s="248" t="e">
        <f>+SUMIFS([1]!Sanaudos_kor[Suma],[1]!Sanaudos_kor[Kodas],$AM65,[1]!Sanaudos_kor[PASK],TRUE,[1]!Sanaudos_kor[KOR_nr],AC$1)</f>
        <v>#REF!</v>
      </c>
      <c r="AD65" s="248" t="e">
        <f>+SUMIFS([1]!Sanaudos_kor[Suma],[1]!Sanaudos_kor[Kodas],$AM65,[1]!Sanaudos_kor[PASK],TRUE,[1]!Sanaudos_kor[KOR_nr],AD$1)</f>
        <v>#REF!</v>
      </c>
      <c r="AE65" s="248" t="e">
        <f>+SUMIFS([1]!Sanaudos_kor[Suma],[1]!Sanaudos_kor[Kodas],$AM65,[1]!Sanaudos_kor[PASK],TRUE,[1]!Sanaudos_kor[KOR_nr],AE$1)</f>
        <v>#REF!</v>
      </c>
      <c r="AF65" s="248" t="e">
        <f>+SUMIFS([1]!Sanaudos_kor[Suma],[1]!Sanaudos_kor[Kodas],$AM65,[1]!Sanaudos_kor[PASK],TRUE,[1]!Sanaudos_kor[KOR_nr],AF$1)</f>
        <v>#REF!</v>
      </c>
      <c r="AG65" s="248" t="e">
        <f t="shared" si="0"/>
        <v>#REF!</v>
      </c>
      <c r="AH65" s="555"/>
      <c r="AM65" s="249" t="str">
        <f>+'[1]1.vardai'!D99</f>
        <v>NS_18NS</v>
      </c>
      <c r="AN65" s="250" t="e">
        <f>+SUMIFS('[1]7'!$E$160:$S$160,'[1]7'!$E$2:$S$2,$AM65)</f>
        <v>#VALUE!</v>
      </c>
      <c r="AO65" s="250" t="e">
        <f t="shared" si="5"/>
        <v>#REF!</v>
      </c>
      <c r="AQ65" s="250" t="e">
        <f>+SUMIFS('[1]3.4'!$F$133:$F$202,'[1]3.4'!$D$133:$D$202,$AM65,'[1]3.4'!$E$133:$E$202,"")</f>
        <v>#VALUE!</v>
      </c>
      <c r="AR65" s="250" t="e">
        <f t="shared" si="1"/>
        <v>#VALUE!</v>
      </c>
      <c r="AT65" s="244" t="str">
        <f t="array" ref="AT65">IFERROR(INDEX([1]!Sanaudos[Saskaita],MATCH(1,('[1]3.4'!$AM65=[1]!Sanaudos[Kodas])*('[1]3.4'!AT$7='[1]2.SAN'!$M$4:$M$73),0)),"")</f>
        <v/>
      </c>
      <c r="AU65" s="244" t="str">
        <f t="array" ref="AU65">IFERROR(INDEX([1]!Sanaudos[Saskaita],MATCH(1,('[1]3.4'!$AM65=[1]!Sanaudos[Kodas])*('[1]3.4'!AU$7='[1]2.SAN'!$M$4:$M$73),0)),"")</f>
        <v/>
      </c>
      <c r="AV65" s="244" t="str">
        <f t="array" ref="AV65">IFERROR(INDEX([1]!Sanaudos[Saskaita],MATCH(1,('[1]3.4'!$AM65=[1]!Sanaudos[Kodas])*('[1]3.4'!AV$7='[1]2.SAN'!$M$4:$M$73),0)),"")</f>
        <v/>
      </c>
      <c r="AW65" s="244" t="str">
        <f t="array" ref="AW65">IFERROR(INDEX([1]!Sanaudos[Saskaita],MATCH(1,('[1]3.4'!$AM65=[1]!Sanaudos[Kodas])*('[1]3.4'!AW$7='[1]2.SAN'!$M$4:$M$73),0)),"")</f>
        <v/>
      </c>
      <c r="AX65" s="244" t="str">
        <f t="array" ref="AX65">IFERROR(INDEX([1]!Sanaudos[Saskaita],MATCH(1,('[1]3.4'!$AM65=[1]!Sanaudos[Kodas])*('[1]3.4'!AX$7='[1]2.SAN'!$M$4:$M$73),0)),"")</f>
        <v/>
      </c>
      <c r="AY65" s="244" t="str">
        <f t="array" ref="AY65">IFERROR(INDEX([1]!Sanaudos[Saskaita],MATCH(1,('[1]3.4'!$AM65=[1]!Sanaudos[Kodas])*('[1]3.4'!AY$7='[1]2.SAN'!$M$4:$M$73),0)),"")</f>
        <v/>
      </c>
      <c r="AZ65" s="244" t="str">
        <f t="array" ref="AZ65">IFERROR(INDEX([1]!Sanaudos[Saskaita],MATCH(1,('[1]3.4'!$AM65=[1]!Sanaudos[Kodas])*('[1]3.4'!AZ$7='[1]2.SAN'!$M$4:$M$73),0)),"")</f>
        <v/>
      </c>
      <c r="BA65" s="244" t="str">
        <f t="array" ref="BA65">IFERROR(INDEX([1]!Sanaudos[Saskaita],MATCH(1,('[1]3.4'!$AM65=[1]!Sanaudos[Kodas])*('[1]3.4'!BA$7='[1]2.SAN'!$M$4:$M$73),0)),"")</f>
        <v/>
      </c>
      <c r="BB65" s="244" t="str">
        <f t="array" ref="BB65">IFERROR(INDEX([1]!Sanaudos[Saskaita],MATCH(1,('[1]3.4'!$AM65=[1]!Sanaudos[Kodas])*('[1]3.4'!BB$7='[1]2.SAN'!$M$4:$M$73),0)),"")</f>
        <v/>
      </c>
      <c r="BC65" s="244" t="str">
        <f t="array" ref="BC65">IFERROR(INDEX([1]!Sanaudos[Saskaita],MATCH(1,('[1]3.4'!$AM65=[1]!Sanaudos[Kodas])*('[1]3.4'!BC$7='[1]2.SAN'!$M$4:$M$73),0)),"")</f>
        <v/>
      </c>
      <c r="BD65" s="244" t="str">
        <f t="array" ref="BD65">IFERROR(INDEX([1]!Sanaudos[Saskaita],MATCH(1,('[1]3.4'!$AM65=[1]!Sanaudos[Kodas])*('[1]3.4'!BD$7='[1]2.SAN'!$M$4:$M$73),0)),"")</f>
        <v/>
      </c>
      <c r="BE65" s="244" t="str">
        <f t="array" ref="BE65">IFERROR(INDEX([1]!Sanaudos[Saskaita],MATCH(1,('[1]3.4'!$AM65=[1]!Sanaudos[Kodas])*('[1]3.4'!BE$7='[1]2.SAN'!$M$4:$M$73),0)),"")</f>
        <v/>
      </c>
      <c r="BF65" s="244" t="str">
        <f t="array" ref="BF65">IFERROR(INDEX([1]!Sanaudos[Saskaita],MATCH(1,('[1]3.4'!$AM65=[1]!Sanaudos[Kodas])*('[1]3.4'!BF$7='[1]2.SAN'!$M$4:$M$73),0)),"")</f>
        <v/>
      </c>
      <c r="BG65" s="244" t="str">
        <f t="array" ref="BG65">IFERROR(INDEX([1]!Sanaudos[Saskaita],MATCH(1,('[1]3.4'!$AM65=[1]!Sanaudos[Kodas])*('[1]3.4'!BG$7='[1]2.SAN'!$M$4:$M$73),0)),"")</f>
        <v/>
      </c>
      <c r="BH65" s="244" t="str">
        <f t="array" ref="BH65">IFERROR(INDEX([1]!Sanaudos[Saskaita],MATCH(1,('[1]3.4'!$AM65=[1]!Sanaudos[Kodas])*('[1]3.4'!BH$7='[1]2.SAN'!$M$4:$M$73),0)),"")</f>
        <v/>
      </c>
      <c r="BI65" s="244" t="str">
        <f t="array" ref="BI65">IFERROR(INDEX([1]!Sanaudos[Saskaita],MATCH(1,('[1]3.4'!$AM65=[1]!Sanaudos[Kodas])*('[1]3.4'!BI$7='[1]2.SAN'!$M$4:$M$73),0)),"")</f>
        <v/>
      </c>
      <c r="BJ65" s="244" t="str">
        <f t="array" ref="BJ65">IFERROR(INDEX([1]!Sanaudos[Saskaita],MATCH(1,('[1]3.4'!$AM65=[1]!Sanaudos[Kodas])*('[1]3.4'!BJ$7='[1]2.SAN'!$M$4:$M$73),0)),"")</f>
        <v/>
      </c>
      <c r="BK65" s="244" t="str">
        <f t="array" ref="BK65">IFERROR(INDEX([1]!Sanaudos[Saskaita],MATCH(1,('[1]3.4'!$AM65=[1]!Sanaudos[Kodas])*('[1]3.4'!BK$7='[1]2.SAN'!$M$4:$M$73),0)),"")</f>
        <v/>
      </c>
      <c r="BL65" s="244" t="str">
        <f t="array" ref="BL65">IFERROR(INDEX([1]!Sanaudos[Saskaita],MATCH(1,('[1]3.4'!$AM65=[1]!Sanaudos[Kodas])*('[1]3.4'!BL$7='[1]2.SAN'!$M$4:$M$73),0)),"")</f>
        <v/>
      </c>
      <c r="BM65" s="244" t="str">
        <f t="array" ref="BM65">IFERROR(INDEX([1]!Sanaudos[Saskaita],MATCH(1,('[1]3.4'!$AM65=[1]!Sanaudos[Kodas])*('[1]3.4'!BM$7='[1]2.SAN'!$M$4:$M$73),0)),"")</f>
        <v/>
      </c>
      <c r="BN65" s="244" t="str">
        <f t="array" ref="BN65">IFERROR(INDEX([1]!Sanaudos[Saskaita],MATCH(1,('[1]3.4'!$AM65=[1]!Sanaudos[Kodas])*('[1]3.4'!BN$7='[1]2.SAN'!$M$4:$M$73),0)),"")</f>
        <v/>
      </c>
      <c r="BO65" s="244" t="str">
        <f t="array" ref="BO65">IFERROR(INDEX([1]!Sanaudos[Saskaita],MATCH(1,('[1]3.4'!$AM65=[1]!Sanaudos[Kodas])*('[1]3.4'!BO$7='[1]2.SAN'!$M$4:$M$73),0)),"")</f>
        <v/>
      </c>
      <c r="BP65" s="244" t="str">
        <f t="array" ref="BP65">IFERROR(INDEX([1]!Sanaudos[Saskaita],MATCH(1,('[1]3.4'!$AM65=[1]!Sanaudos[Kodas])*('[1]3.4'!BP$7='[1]2.SAN'!$M$4:$M$73),0)),"")</f>
        <v/>
      </c>
      <c r="BQ65" s="244" t="str">
        <f t="array" ref="BQ65">IFERROR(INDEX([1]!Sanaudos[Saskaita],MATCH(1,('[1]3.4'!$AM65=[1]!Sanaudos[Kodas])*('[1]3.4'!BQ$7='[1]2.SAN'!$M$4:$M$73),0)),"")</f>
        <v/>
      </c>
      <c r="BR65" s="244" t="str">
        <f t="array" ref="BR65">IFERROR(INDEX([1]!Sanaudos[Saskaita],MATCH(1,('[1]3.4'!$AM65=[1]!Sanaudos[Kodas])*('[1]3.4'!BR$7='[1]2.SAN'!$M$4:$M$73),0)),"")</f>
        <v/>
      </c>
      <c r="BS65" s="244" t="str">
        <f t="array" ref="BS65">IFERROR(INDEX([1]!Sanaudos[Saskaita],MATCH(1,('[1]3.4'!$AM65=[1]!Sanaudos[Kodas])*('[1]3.4'!BS$7='[1]2.SAN'!$M$4:$M$73),0)),"")</f>
        <v/>
      </c>
      <c r="BT65" s="244" t="str">
        <f t="array" ref="BT65">IFERROR(INDEX([1]!Sanaudos[Saskaita],MATCH(1,('[1]3.4'!$AM65=[1]!Sanaudos[Kodas])*('[1]3.4'!BT$7='[1]2.SAN'!$M$4:$M$73),0)),"")</f>
        <v/>
      </c>
      <c r="BU65" s="244" t="str">
        <f t="array" ref="BU65">IFERROR(INDEX([1]!Sanaudos[Saskaita],MATCH(1,('[1]3.4'!$AM65=[1]!Sanaudos[Kodas])*('[1]3.4'!BU$7='[1]2.SAN'!$M$4:$M$73),0)),"")</f>
        <v/>
      </c>
      <c r="BV65" s="244" t="str">
        <f t="array" ref="BV65">IFERROR(INDEX([1]!Sanaudos[Saskaita],MATCH(1,('[1]3.4'!$AM65=[1]!Sanaudos[Kodas])*('[1]3.4'!BV$7='[1]2.SAN'!$M$4:$M$73),0)),"")</f>
        <v/>
      </c>
      <c r="BW65" s="244" t="str">
        <f t="array" ref="BW65">IFERROR(INDEX([1]!Sanaudos[Saskaita],MATCH(1,('[1]3.4'!$AM65=[1]!Sanaudos[Kodas])*('[1]3.4'!BW$7='[1]2.SAN'!$M$4:$M$73),0)),"")</f>
        <v/>
      </c>
      <c r="BX65" s="244" t="str">
        <f t="array" ref="BX65">IFERROR(INDEX([1]!Sanaudos[Saskaita],MATCH(1,('[1]3.4'!$AM65=[1]!Sanaudos[Kodas])*('[1]3.4'!BX$7='[1]2.SAN'!$M$4:$M$73),0)),"")</f>
        <v/>
      </c>
      <c r="BY65" s="244" t="str">
        <f t="array" ref="BY65">IFERROR(INDEX([1]!Sanaudos[Saskaita],MATCH(1,('[1]3.4'!$AM65=[1]!Sanaudos[Kodas])*('[1]3.4'!BY$7='[1]2.SAN'!$M$4:$M$73),0)),"")</f>
        <v/>
      </c>
      <c r="BZ65" s="244" t="str">
        <f t="array" ref="BZ65">IFERROR(INDEX([1]!Sanaudos[Saskaita],MATCH(1,('[1]3.4'!$AM65=[1]!Sanaudos[Kodas])*('[1]3.4'!BZ$7='[1]2.SAN'!$M$4:$M$73),0)),"")</f>
        <v/>
      </c>
      <c r="CA65" s="244" t="str">
        <f t="array" ref="CA65">IFERROR(INDEX([1]!Sanaudos[Saskaita],MATCH(1,('[1]3.4'!$AM65=[1]!Sanaudos[Kodas])*('[1]3.4'!CA$7='[1]2.SAN'!$M$4:$M$73),0)),"")</f>
        <v/>
      </c>
      <c r="CB65" s="244" t="str">
        <f t="array" ref="CB65">IFERROR(INDEX([1]!Sanaudos[Saskaita],MATCH(1,('[1]3.4'!$AM65=[1]!Sanaudos[Kodas])*('[1]3.4'!CB$7='[1]2.SAN'!$M$4:$M$73),0)),"")</f>
        <v/>
      </c>
      <c r="CC65" s="244" t="str">
        <f t="array" ref="CC65">IFERROR(INDEX([1]!Sanaudos[Saskaita],MATCH(1,('[1]3.4'!$AM65=[1]!Sanaudos[Kodas])*('[1]3.4'!CC$7='[1]2.SAN'!$M$4:$M$73),0)),"")</f>
        <v/>
      </c>
      <c r="CD65" s="244" t="str">
        <f t="array" ref="CD65">IFERROR(INDEX([1]!Sanaudos[Saskaita],MATCH(1,('[1]3.4'!$AM65=[1]!Sanaudos[Kodas])*('[1]3.4'!CD$7='[1]2.SAN'!$M$4:$M$73),0)),"")</f>
        <v/>
      </c>
      <c r="CE65" s="244" t="str">
        <f t="array" ref="CE65">IFERROR(INDEX([1]!Sanaudos[Saskaita],MATCH(1,('[1]3.4'!$AM65=[1]!Sanaudos[Kodas])*('[1]3.4'!CE$7='[1]2.SAN'!$M$4:$M$73),0)),"")</f>
        <v/>
      </c>
      <c r="CF65" s="244" t="str">
        <f t="array" ref="CF65">IFERROR(INDEX([1]!Sanaudos[Saskaita],MATCH(1,('[1]3.4'!$AM65=[1]!Sanaudos[Kodas])*('[1]3.4'!CF$7='[1]2.SAN'!$M$4:$M$73),0)),"")</f>
        <v/>
      </c>
      <c r="CG65" s="244" t="str">
        <f t="array" ref="CG65">IFERROR(INDEX([1]!Sanaudos[Saskaita],MATCH(1,('[1]3.4'!$AM65=[1]!Sanaudos[Kodas])*('[1]3.4'!CG$7='[1]2.SAN'!$M$4:$M$73),0)),"")</f>
        <v/>
      </c>
      <c r="CH65" s="244" t="str">
        <f t="array" ref="CH65">IFERROR(INDEX([1]!Sanaudos[Saskaita],MATCH(1,('[1]3.4'!$AM65=[1]!Sanaudos[Kodas])*('[1]3.4'!CH$7='[1]2.SAN'!$M$4:$M$73),0)),"")</f>
        <v/>
      </c>
      <c r="CI65" s="244" t="str">
        <f t="array" ref="CI65">IFERROR(INDEX([1]!Sanaudos[Saskaita],MATCH(1,('[1]3.4'!$AM65=[1]!Sanaudos[Kodas])*('[1]3.4'!CI$7='[1]2.SAN'!$M$4:$M$73),0)),"")</f>
        <v/>
      </c>
      <c r="CJ65" s="244" t="str">
        <f t="array" ref="CJ65">IFERROR(INDEX([1]!Sanaudos[Saskaita],MATCH(1,('[1]3.4'!$AM65=[1]!Sanaudos[Kodas])*('[1]3.4'!CJ$7='[1]2.SAN'!$M$4:$M$73),0)),"")</f>
        <v/>
      </c>
      <c r="CK65" s="244" t="str">
        <f t="array" ref="CK65">IFERROR(INDEX([1]!Sanaudos[Saskaita],MATCH(1,('[1]3.4'!$AM65=[1]!Sanaudos[Kodas])*('[1]3.4'!CK$7='[1]2.SAN'!$M$4:$M$73),0)),"")</f>
        <v/>
      </c>
      <c r="CL65" s="244" t="str">
        <f t="array" ref="CL65">IFERROR(INDEX([1]!Sanaudos[Saskaita],MATCH(1,('[1]3.4'!$AM65=[1]!Sanaudos[Kodas])*('[1]3.4'!CL$7='[1]2.SAN'!$M$4:$M$73),0)),"")</f>
        <v/>
      </c>
      <c r="CM65" s="244" t="str">
        <f t="array" ref="CM65">IFERROR(INDEX([1]!Sanaudos[Saskaita],MATCH(1,('[1]3.4'!$AM65=[1]!Sanaudos[Kodas])*('[1]3.4'!CM$7='[1]2.SAN'!$M$4:$M$73),0)),"")</f>
        <v/>
      </c>
      <c r="CN65" s="244" t="str">
        <f t="array" ref="CN65">IFERROR(INDEX([1]!Sanaudos[Saskaita],MATCH(1,('[1]3.4'!$AM65=[1]!Sanaudos[Kodas])*('[1]3.4'!CN$7='[1]2.SAN'!$M$4:$M$73),0)),"")</f>
        <v/>
      </c>
      <c r="CO65" s="244" t="str">
        <f t="array" ref="CO65">IFERROR(INDEX([1]!Sanaudos[Saskaita],MATCH(1,('[1]3.4'!$AM65=[1]!Sanaudos[Kodas])*('[1]3.4'!CO$7='[1]2.SAN'!$M$4:$M$73),0)),"")</f>
        <v/>
      </c>
      <c r="CP65" s="244" t="str">
        <f t="array" ref="CP65">IFERROR(INDEX([1]!Sanaudos[Saskaita],MATCH(1,('[1]3.4'!$AM65=[1]!Sanaudos[Kodas])*('[1]3.4'!CP$7='[1]2.SAN'!$M$4:$M$73),0)),"")</f>
        <v/>
      </c>
      <c r="CQ65" s="244" t="str">
        <f t="array" ref="CQ65">IFERROR(INDEX([1]!Sanaudos[Saskaita],MATCH(1,('[1]3.4'!$AM65=[1]!Sanaudos[Kodas])*('[1]3.4'!CQ$7='[1]2.SAN'!$M$4:$M$73),0)),"")</f>
        <v/>
      </c>
      <c r="CR65" s="244" t="str">
        <f t="array" ref="CR65">IFERROR(INDEX([1]!Sanaudos[Saskaita],MATCH(1,('[1]3.4'!$AM65=[1]!Sanaudos[Kodas])*('[1]3.4'!CR$7='[1]2.SAN'!$M$4:$M$73),0)),"")</f>
        <v/>
      </c>
      <c r="CS65" s="244" t="str">
        <f t="array" ref="CS65">IFERROR(INDEX([1]!Sanaudos[Saskaita],MATCH(1,('[1]3.4'!$AM65=[1]!Sanaudos[Kodas])*('[1]3.4'!CS$7='[1]2.SAN'!$M$4:$M$73),0)),"")</f>
        <v/>
      </c>
      <c r="CT65" s="244" t="str">
        <f t="array" ref="CT65">IFERROR(INDEX([1]!Sanaudos[Saskaita],MATCH(1,('[1]3.4'!$AM65=[1]!Sanaudos[Kodas])*('[1]3.4'!CT$7='[1]2.SAN'!$M$4:$M$73),0)),"")</f>
        <v/>
      </c>
      <c r="CU65" s="244" t="str">
        <f t="array" ref="CU65">IFERROR(INDEX([1]!Sanaudos[Saskaita],MATCH(1,('[1]3.4'!$AM65=[1]!Sanaudos[Kodas])*('[1]3.4'!CU$7='[1]2.SAN'!$M$4:$M$73),0)),"")</f>
        <v/>
      </c>
      <c r="CV65" s="244" t="str">
        <f t="array" ref="CV65">IFERROR(INDEX([1]!Sanaudos[Saskaita],MATCH(1,('[1]3.4'!$AM65=[1]!Sanaudos[Kodas])*('[1]3.4'!CV$7='[1]2.SAN'!$M$4:$M$73),0)),"")</f>
        <v/>
      </c>
      <c r="CW65" s="244" t="str">
        <f t="array" ref="CW65">IFERROR(INDEX([1]!Sanaudos[Saskaita],MATCH(1,('[1]3.4'!$AM65=[1]!Sanaudos[Kodas])*('[1]3.4'!CW$7='[1]2.SAN'!$M$4:$M$73),0)),"")</f>
        <v/>
      </c>
      <c r="CX65" s="244" t="str">
        <f t="array" ref="CX65">IFERROR(INDEX([1]!Sanaudos[Saskaita],MATCH(1,('[1]3.4'!$AM65=[1]!Sanaudos[Kodas])*('[1]3.4'!CX$7='[1]2.SAN'!$M$4:$M$73),0)),"")</f>
        <v/>
      </c>
      <c r="CY65" s="244" t="str">
        <f t="array" ref="CY65">IFERROR(INDEX([1]!Sanaudos[Saskaita],MATCH(1,('[1]3.4'!$AM65=[1]!Sanaudos[Kodas])*('[1]3.4'!CY$7='[1]2.SAN'!$M$4:$M$73),0)),"")</f>
        <v/>
      </c>
      <c r="CZ65" s="244" t="str">
        <f t="array" ref="CZ65">IFERROR(INDEX([1]!Sanaudos[Saskaita],MATCH(1,('[1]3.4'!$AM65=[1]!Sanaudos[Kodas])*('[1]3.4'!CZ$7='[1]2.SAN'!$M$4:$M$73),0)),"")</f>
        <v/>
      </c>
      <c r="DA65" s="244" t="str">
        <f t="array" ref="DA65">IFERROR(INDEX([1]!Sanaudos[Saskaita],MATCH(1,('[1]3.4'!$AM65=[1]!Sanaudos[Kodas])*('[1]3.4'!DA$7='[1]2.SAN'!$M$4:$M$73),0)),"")</f>
        <v/>
      </c>
      <c r="DB65" s="244" t="str">
        <f t="array" ref="DB65">IFERROR(INDEX([1]!Sanaudos[Saskaita],MATCH(1,('[1]3.4'!$AM65=[1]!Sanaudos[Kodas])*('[1]3.4'!DB$7='[1]2.SAN'!$M$4:$M$73),0)),"")</f>
        <v/>
      </c>
      <c r="DC65" s="244" t="str">
        <f t="array" ref="DC65">IFERROR(INDEX([1]!Sanaudos[Saskaita],MATCH(1,('[1]3.4'!$AM65=[1]!Sanaudos[Kodas])*('[1]3.4'!DC$7='[1]2.SAN'!$M$4:$M$73),0)),"")</f>
        <v/>
      </c>
      <c r="DD65" s="244" t="str">
        <f t="array" ref="DD65">IFERROR(INDEX([1]!Sanaudos[Saskaita],MATCH(1,('[1]3.4'!$AM65=[1]!Sanaudos[Kodas])*('[1]3.4'!DD$7='[1]2.SAN'!$M$4:$M$73),0)),"")</f>
        <v/>
      </c>
      <c r="DE65" s="244" t="str">
        <f t="array" ref="DE65">IFERROR(INDEX([1]!Sanaudos[Saskaita],MATCH(1,('[1]3.4'!$AM65=[1]!Sanaudos[Kodas])*('[1]3.4'!DE$7='[1]2.SAN'!$M$4:$M$73),0)),"")</f>
        <v/>
      </c>
      <c r="DF65" s="244" t="str">
        <f t="array" ref="DF65">IFERROR(INDEX([1]!Sanaudos[Saskaita],MATCH(1,('[1]3.4'!$AM65=[1]!Sanaudos[Kodas])*('[1]3.4'!DF$7='[1]2.SAN'!$M$4:$M$73),0)),"")</f>
        <v/>
      </c>
      <c r="DG65" s="244" t="str">
        <f t="array" ref="DG65">IFERROR(INDEX([1]!Sanaudos[Saskaita],MATCH(1,('[1]3.4'!$AM65=[1]!Sanaudos[Kodas])*('[1]3.4'!DG$7='[1]2.SAN'!$M$4:$M$73),0)),"")</f>
        <v/>
      </c>
      <c r="DH65" s="244" t="str">
        <f t="array" ref="DH65">IFERROR(INDEX([1]!Sanaudos[Saskaita],MATCH(1,('[1]3.4'!$AM65=[1]!Sanaudos[Kodas])*('[1]3.4'!DH$7='[1]2.SAN'!$M$4:$M$73),0)),"")</f>
        <v/>
      </c>
      <c r="DI65" s="244" t="str">
        <f t="array" ref="DI65">IFERROR(INDEX([1]!Sanaudos[Saskaita],MATCH(1,('[1]3.4'!$AM65=[1]!Sanaudos[Kodas])*('[1]3.4'!DI$7='[1]2.SAN'!$M$4:$M$73),0)),"")</f>
        <v/>
      </c>
      <c r="DJ65" s="244" t="str">
        <f t="array" ref="DJ65">IFERROR(INDEX([1]!Sanaudos[Saskaita],MATCH(1,('[1]3.4'!$AM65=[1]!Sanaudos[Kodas])*('[1]3.4'!DJ$7='[1]2.SAN'!$M$4:$M$73),0)),"")</f>
        <v/>
      </c>
      <c r="DK65" s="244" t="str">
        <f t="array" ref="DK65">IFERROR(INDEX([1]!Sanaudos[Saskaita],MATCH(1,('[1]3.4'!$AM65=[1]!Sanaudos[Kodas])*('[1]3.4'!DK$7='[1]2.SAN'!$M$4:$M$73),0)),"")</f>
        <v/>
      </c>
      <c r="DL65" s="244" t="str">
        <f t="array" ref="DL65">IFERROR(INDEX([1]!Sanaudos[Saskaita],MATCH(1,('[1]3.4'!$AM65=[1]!Sanaudos[Kodas])*('[1]3.4'!DL$7='[1]2.SAN'!$M$4:$M$73),0)),"")</f>
        <v/>
      </c>
      <c r="DM65" s="244" t="str">
        <f t="array" ref="DM65">IFERROR(INDEX([1]!Sanaudos[Saskaita],MATCH(1,('[1]3.4'!$AM65=[1]!Sanaudos[Kodas])*('[1]3.4'!DM$7='[1]2.SAN'!$M$4:$M$73),0)),"")</f>
        <v/>
      </c>
      <c r="DN65" s="244" t="str">
        <f t="array" ref="DN65">IFERROR(INDEX([1]!Sanaudos[Saskaita],MATCH(1,('[1]3.4'!$AM65=[1]!Sanaudos[Kodas])*('[1]3.4'!DN$7='[1]2.SAN'!$M$4:$M$73),0)),"")</f>
        <v/>
      </c>
      <c r="DO65" s="244" t="str">
        <f t="array" ref="DO65">IFERROR(INDEX([1]!Sanaudos[Saskaita],MATCH(1,('[1]3.4'!$AM65=[1]!Sanaudos[Kodas])*('[1]3.4'!DO$7='[1]2.SAN'!$M$4:$M$73),0)),"")</f>
        <v/>
      </c>
      <c r="DP65" s="244" t="str">
        <f t="array" ref="DP65">IFERROR(INDEX([1]!Sanaudos[Saskaita],MATCH(1,('[1]3.4'!$AM65=[1]!Sanaudos[Kodas])*('[1]3.4'!DP$7='[1]2.SAN'!$M$4:$M$73),0)),"")</f>
        <v/>
      </c>
      <c r="DQ65" s="244" t="str">
        <f t="array" ref="DQ65">IFERROR(INDEX([1]!Sanaudos[Saskaita],MATCH(1,('[1]3.4'!$AM65=[1]!Sanaudos[Kodas])*('[1]3.4'!DQ$7='[1]2.SAN'!$M$4:$M$73),0)),"")</f>
        <v/>
      </c>
      <c r="DR65" s="244" t="str">
        <f t="array" ref="DR65">IFERROR(INDEX([1]!Sanaudos[Saskaita],MATCH(1,('[1]3.4'!$AM65=[1]!Sanaudos[Kodas])*('[1]3.4'!DR$7='[1]2.SAN'!$M$4:$M$73),0)),"")</f>
        <v/>
      </c>
      <c r="DS65" s="244" t="str">
        <f t="array" ref="DS65">IFERROR(INDEX([1]!Sanaudos[Saskaita],MATCH(1,('[1]3.4'!$AM65=[1]!Sanaudos[Kodas])*('[1]3.4'!DS$7='[1]2.SAN'!$M$4:$M$73),0)),"")</f>
        <v/>
      </c>
      <c r="DT65" s="244" t="str">
        <f t="array" ref="DT65">IFERROR(INDEX([1]!Sanaudos[Saskaita],MATCH(1,('[1]3.4'!$AM65=[1]!Sanaudos[Kodas])*('[1]3.4'!DT$7='[1]2.SAN'!$M$4:$M$73),0)),"")</f>
        <v/>
      </c>
      <c r="DU65" s="244" t="str">
        <f t="array" ref="DU65">IFERROR(INDEX([1]!Sanaudos[Saskaita],MATCH(1,('[1]3.4'!$AM65=[1]!Sanaudos[Kodas])*('[1]3.4'!DU$7='[1]2.SAN'!$M$4:$M$73),0)),"")</f>
        <v/>
      </c>
      <c r="DV65" s="244" t="str">
        <f t="array" ref="DV65">IFERROR(INDEX([1]!Sanaudos[Saskaita],MATCH(1,('[1]3.4'!$AM65=[1]!Sanaudos[Kodas])*('[1]3.4'!DV$7='[1]2.SAN'!$M$4:$M$73),0)),"")</f>
        <v/>
      </c>
      <c r="DW65" s="244" t="str">
        <f t="array" ref="DW65">IFERROR(INDEX([1]!Sanaudos[Saskaita],MATCH(1,('[1]3.4'!$AM65=[1]!Sanaudos[Kodas])*('[1]3.4'!DW$7='[1]2.SAN'!$M$4:$M$73),0)),"")</f>
        <v/>
      </c>
      <c r="DX65" s="244" t="str">
        <f t="array" ref="DX65">IFERROR(INDEX([1]!Sanaudos[Saskaita],MATCH(1,('[1]3.4'!$AM65=[1]!Sanaudos[Kodas])*('[1]3.4'!DX$7='[1]2.SAN'!$M$4:$M$73),0)),"")</f>
        <v/>
      </c>
      <c r="DY65" s="244" t="str">
        <f t="array" ref="DY65">IFERROR(INDEX([1]!Sanaudos[Saskaita],MATCH(1,('[1]3.4'!$AM65=[1]!Sanaudos[Kodas])*('[1]3.4'!DY$7='[1]2.SAN'!$M$4:$M$73),0)),"")</f>
        <v/>
      </c>
      <c r="DZ65" s="244" t="str">
        <f t="array" ref="DZ65">IFERROR(INDEX([1]!Sanaudos[Saskaita],MATCH(1,('[1]3.4'!$AM65=[1]!Sanaudos[Kodas])*('[1]3.4'!DZ$7='[1]2.SAN'!$M$4:$M$73),0)),"")</f>
        <v/>
      </c>
      <c r="EA65" s="244" t="str">
        <f t="array" ref="EA65">IFERROR(INDEX([1]!Sanaudos[Saskaita],MATCH(1,('[1]3.4'!$AM65=[1]!Sanaudos[Kodas])*('[1]3.4'!EA$7='[1]2.SAN'!$M$4:$M$73),0)),"")</f>
        <v/>
      </c>
      <c r="EB65" s="244" t="str">
        <f t="array" ref="EB65">IFERROR(INDEX([1]!Sanaudos[Saskaita],MATCH(1,('[1]3.4'!$AM65=[1]!Sanaudos[Kodas])*('[1]3.4'!EB$7='[1]2.SAN'!$M$4:$M$73),0)),"")</f>
        <v/>
      </c>
      <c r="EC65" s="244" t="str">
        <f t="array" ref="EC65">IFERROR(INDEX([1]!Sanaudos[Saskaita],MATCH(1,('[1]3.4'!$AM65=[1]!Sanaudos[Kodas])*('[1]3.4'!EC$7='[1]2.SAN'!$M$4:$M$73),0)),"")</f>
        <v/>
      </c>
      <c r="ED65" s="244" t="str">
        <f t="array" ref="ED65">IFERROR(INDEX([1]!Sanaudos[Saskaita],MATCH(1,('[1]3.4'!$AM65=[1]!Sanaudos[Kodas])*('[1]3.4'!ED$7='[1]2.SAN'!$M$4:$M$73),0)),"")</f>
        <v/>
      </c>
      <c r="EE65" s="244" t="str">
        <f t="array" ref="EE65">IFERROR(INDEX([1]!Sanaudos[Saskaita],MATCH(1,('[1]3.4'!$AM65=[1]!Sanaudos[Kodas])*('[1]3.4'!EE$7='[1]2.SAN'!$M$4:$M$73),0)),"")</f>
        <v/>
      </c>
      <c r="EF65" s="244" t="str">
        <f t="array" ref="EF65">IFERROR(INDEX([1]!Sanaudos[Saskaita],MATCH(1,('[1]3.4'!$AM65=[1]!Sanaudos[Kodas])*('[1]3.4'!EF$7='[1]2.SAN'!$M$4:$M$73),0)),"")</f>
        <v/>
      </c>
      <c r="EG65" s="244" t="str">
        <f t="array" ref="EG65">IFERROR(INDEX([1]!Sanaudos[Saskaita],MATCH(1,('[1]3.4'!$AM65=[1]!Sanaudos[Kodas])*('[1]3.4'!EG$7='[1]2.SAN'!$M$4:$M$73),0)),"")</f>
        <v/>
      </c>
      <c r="EH65" s="244" t="str">
        <f t="array" ref="EH65">IFERROR(INDEX([1]!Sanaudos[Saskaita],MATCH(1,('[1]3.4'!$AM65=[1]!Sanaudos[Kodas])*('[1]3.4'!EH$7='[1]2.SAN'!$M$4:$M$73),0)),"")</f>
        <v/>
      </c>
      <c r="EI65" s="244" t="str">
        <f t="array" ref="EI65">IFERROR(INDEX([1]!Sanaudos[Saskaita],MATCH(1,('[1]3.4'!$AM65=[1]!Sanaudos[Kodas])*('[1]3.4'!EI$7='[1]2.SAN'!$M$4:$M$73),0)),"")</f>
        <v/>
      </c>
      <c r="EJ65" s="244" t="str">
        <f t="array" ref="EJ65">IFERROR(INDEX([1]!Sanaudos[Saskaita],MATCH(1,('[1]3.4'!$AM65=[1]!Sanaudos[Kodas])*('[1]3.4'!EJ$7='[1]2.SAN'!$M$4:$M$73),0)),"")</f>
        <v/>
      </c>
      <c r="EK65" s="244" t="str">
        <f t="array" ref="EK65">IFERROR(INDEX([1]!Sanaudos[Saskaita],MATCH(1,('[1]3.4'!$AM65=[1]!Sanaudos[Kodas])*('[1]3.4'!EK$7='[1]2.SAN'!$M$4:$M$73),0)),"")</f>
        <v/>
      </c>
      <c r="EL65" s="244" t="str">
        <f t="array" ref="EL65">IFERROR(INDEX([1]!Sanaudos[Saskaita],MATCH(1,('[1]3.4'!$AM65=[1]!Sanaudos[Kodas])*('[1]3.4'!EL$7='[1]2.SAN'!$M$4:$M$73),0)),"")</f>
        <v/>
      </c>
      <c r="EM65" s="244" t="str">
        <f t="array" ref="EM65">IFERROR(INDEX([1]!Sanaudos[Saskaita],MATCH(1,('[1]3.4'!$AM65=[1]!Sanaudos[Kodas])*('[1]3.4'!EM$7='[1]2.SAN'!$M$4:$M$73),0)),"")</f>
        <v/>
      </c>
      <c r="EN65" s="244" t="str">
        <f t="array" ref="EN65">IFERROR(INDEX([1]!Sanaudos[Saskaita],MATCH(1,('[1]3.4'!$AM65=[1]!Sanaudos[Kodas])*('[1]3.4'!EN$7='[1]2.SAN'!$M$4:$M$73),0)),"")</f>
        <v/>
      </c>
      <c r="EO65" s="244" t="str">
        <f t="array" ref="EO65">IFERROR(INDEX([1]!Sanaudos[Saskaita],MATCH(1,('[1]3.4'!$AM65=[1]!Sanaudos[Kodas])*('[1]3.4'!EO$7='[1]2.SAN'!$M$4:$M$73),0)),"")</f>
        <v/>
      </c>
      <c r="EP65" s="244" t="str">
        <f t="array" ref="EP65">IFERROR(INDEX([1]!Sanaudos[Saskaita],MATCH(1,('[1]3.4'!$AM65=[1]!Sanaudos[Kodas])*('[1]3.4'!EP$7='[1]2.SAN'!$M$4:$M$73),0)),"")</f>
        <v/>
      </c>
      <c r="EQ65" s="244" t="str">
        <f t="array" ref="EQ65">IFERROR(INDEX([1]!Sanaudos[Saskaita],MATCH(1,('[1]3.4'!$AM65=[1]!Sanaudos[Kodas])*('[1]3.4'!EQ$7='[1]2.SAN'!$M$4:$M$73),0)),"")</f>
        <v/>
      </c>
      <c r="ER65" s="244" t="str">
        <f t="array" ref="ER65">IFERROR(INDEX([1]!Sanaudos[Saskaita],MATCH(1,('[1]3.4'!$AM65=[1]!Sanaudos[Kodas])*('[1]3.4'!ER$7='[1]2.SAN'!$M$4:$M$73),0)),"")</f>
        <v/>
      </c>
      <c r="ES65" s="244" t="str">
        <f t="array" ref="ES65">IFERROR(INDEX([1]!Sanaudos[Saskaita],MATCH(1,('[1]3.4'!$AM65=[1]!Sanaudos[Kodas])*('[1]3.4'!ES$7='[1]2.SAN'!$M$4:$M$73),0)),"")</f>
        <v/>
      </c>
      <c r="ET65" s="244" t="str">
        <f t="array" ref="ET65">IFERROR(INDEX([1]!Sanaudos[Saskaita],MATCH(1,('[1]3.4'!$AM65=[1]!Sanaudos[Kodas])*('[1]3.4'!ET$7='[1]2.SAN'!$M$4:$M$73),0)),"")</f>
        <v/>
      </c>
      <c r="EU65" s="244" t="str">
        <f t="array" ref="EU65">IFERROR(INDEX([1]!Sanaudos[Saskaita],MATCH(1,('[1]3.4'!$AM65=[1]!Sanaudos[Kodas])*('[1]3.4'!EU$7='[1]2.SAN'!$M$4:$M$73),0)),"")</f>
        <v/>
      </c>
      <c r="EV65" s="244" t="str">
        <f t="array" ref="EV65">IFERROR(INDEX([1]!Sanaudos[Saskaita],MATCH(1,('[1]3.4'!$AM65=[1]!Sanaudos[Kodas])*('[1]3.4'!EV$7='[1]2.SAN'!$M$4:$M$73),0)),"")</f>
        <v/>
      </c>
      <c r="EW65" s="244" t="str">
        <f t="array" ref="EW65">IFERROR(INDEX([1]!Sanaudos[Saskaita],MATCH(1,('[1]3.4'!$AM65=[1]!Sanaudos[Kodas])*('[1]3.4'!EW$7='[1]2.SAN'!$M$4:$M$73),0)),"")</f>
        <v/>
      </c>
      <c r="EX65" s="244" t="str">
        <f t="array" ref="EX65">IFERROR(INDEX([1]!Sanaudos[Saskaita],MATCH(1,('[1]3.4'!$AM65=[1]!Sanaudos[Kodas])*('[1]3.4'!EX$7='[1]2.SAN'!$M$4:$M$73),0)),"")</f>
        <v/>
      </c>
      <c r="EY65" s="244" t="str">
        <f t="array" ref="EY65">IFERROR(INDEX([1]!Sanaudos[Saskaita],MATCH(1,('[1]3.4'!$AM65=[1]!Sanaudos[Kodas])*('[1]3.4'!EY$7='[1]2.SAN'!$M$4:$M$73),0)),"")</f>
        <v/>
      </c>
      <c r="EZ65" s="244" t="str">
        <f t="array" ref="EZ65">IFERROR(INDEX([1]!Sanaudos[Saskaita],MATCH(1,('[1]3.4'!$AM65=[1]!Sanaudos[Kodas])*('[1]3.4'!EZ$7='[1]2.SAN'!$M$4:$M$73),0)),"")</f>
        <v/>
      </c>
      <c r="FA65" s="244" t="str">
        <f t="array" ref="FA65">IFERROR(INDEX([1]!Sanaudos[Saskaita],MATCH(1,('[1]3.4'!$AM65=[1]!Sanaudos[Kodas])*('[1]3.4'!FA$7='[1]2.SAN'!$M$4:$M$73),0)),"")</f>
        <v/>
      </c>
      <c r="FB65" s="244" t="str">
        <f t="array" ref="FB65">IFERROR(INDEX([1]!Sanaudos[Saskaita],MATCH(1,('[1]3.4'!$AM65=[1]!Sanaudos[Kodas])*('[1]3.4'!FB$7='[1]2.SAN'!$M$4:$M$73),0)),"")</f>
        <v/>
      </c>
      <c r="FC65" s="244" t="str">
        <f t="array" ref="FC65">IFERROR(INDEX([1]!Sanaudos[Saskaita],MATCH(1,('[1]3.4'!$AM65=[1]!Sanaudos[Kodas])*('[1]3.4'!FC$7='[1]2.SAN'!$M$4:$M$73),0)),"")</f>
        <v/>
      </c>
      <c r="FD65" s="244" t="str">
        <f t="array" ref="FD65">IFERROR(INDEX([1]!Sanaudos[Saskaita],MATCH(1,('[1]3.4'!$AM65=[1]!Sanaudos[Kodas])*('[1]3.4'!FD$7='[1]2.SAN'!$M$4:$M$73),0)),"")</f>
        <v/>
      </c>
      <c r="FE65" s="244" t="str">
        <f t="array" ref="FE65">IFERROR(INDEX([1]!Sanaudos[Saskaita],MATCH(1,('[1]3.4'!$AM65=[1]!Sanaudos[Kodas])*('[1]3.4'!FE$7='[1]2.SAN'!$M$4:$M$73),0)),"")</f>
        <v/>
      </c>
      <c r="FF65" s="244" t="str">
        <f t="array" ref="FF65">IFERROR(INDEX([1]!Sanaudos[Saskaita],MATCH(1,('[1]3.4'!$AM65=[1]!Sanaudos[Kodas])*('[1]3.4'!FF$7='[1]2.SAN'!$M$4:$M$73),0)),"")</f>
        <v/>
      </c>
      <c r="FG65" s="244" t="str">
        <f t="array" ref="FG65">IFERROR(INDEX([1]!Sanaudos[Saskaita],MATCH(1,('[1]3.4'!$AM65=[1]!Sanaudos[Kodas])*('[1]3.4'!FG$7='[1]2.SAN'!$M$4:$M$73),0)),"")</f>
        <v/>
      </c>
      <c r="FH65" s="244" t="str">
        <f t="array" ref="FH65">IFERROR(INDEX([1]!Sanaudos[Saskaita],MATCH(1,('[1]3.4'!$AM65=[1]!Sanaudos[Kodas])*('[1]3.4'!FH$7='[1]2.SAN'!$M$4:$M$73),0)),"")</f>
        <v/>
      </c>
      <c r="FI65" s="244" t="str">
        <f t="array" ref="FI65">IFERROR(INDEX([1]!Sanaudos[Saskaita],MATCH(1,('[1]3.4'!$AM65=[1]!Sanaudos[Kodas])*('[1]3.4'!FI$7='[1]2.SAN'!$M$4:$M$73),0)),"")</f>
        <v/>
      </c>
      <c r="FJ65" s="244" t="str">
        <f t="array" ref="FJ65">IFERROR(INDEX([1]!Sanaudos[Saskaita],MATCH(1,('[1]3.4'!$AM65=[1]!Sanaudos[Kodas])*('[1]3.4'!FJ$7='[1]2.SAN'!$M$4:$M$73),0)),"")</f>
        <v/>
      </c>
      <c r="FK65" s="244" t="str">
        <f t="array" ref="FK65">IFERROR(INDEX([1]!Sanaudos[Saskaita],MATCH(1,('[1]3.4'!$AM65=[1]!Sanaudos[Kodas])*('[1]3.4'!FK$7='[1]2.SAN'!$M$4:$M$73),0)),"")</f>
        <v/>
      </c>
      <c r="FL65" s="244" t="str">
        <f t="array" ref="FL65">IFERROR(INDEX([1]!Sanaudos[Saskaita],MATCH(1,('[1]3.4'!$AM65=[1]!Sanaudos[Kodas])*('[1]3.4'!FL$7='[1]2.SAN'!$M$4:$M$73),0)),"")</f>
        <v/>
      </c>
      <c r="FM65" s="244" t="str">
        <f t="array" ref="FM65">IFERROR(INDEX([1]!Sanaudos[Saskaita],MATCH(1,('[1]3.4'!$AM65=[1]!Sanaudos[Kodas])*('[1]3.4'!FM$7='[1]2.SAN'!$M$4:$M$73),0)),"")</f>
        <v/>
      </c>
      <c r="FN65" s="244" t="str">
        <f t="array" ref="FN65">IFERROR(INDEX([1]!Sanaudos[Saskaita],MATCH(1,('[1]3.4'!$AM65=[1]!Sanaudos[Kodas])*('[1]3.4'!FN$7='[1]2.SAN'!$M$4:$M$73),0)),"")</f>
        <v/>
      </c>
      <c r="FO65" s="244" t="str">
        <f t="array" ref="FO65">IFERROR(INDEX([1]!Sanaudos[Saskaita],MATCH(1,('[1]3.4'!$AM65=[1]!Sanaudos[Kodas])*('[1]3.4'!FO$7='[1]2.SAN'!$M$4:$M$73),0)),"")</f>
        <v/>
      </c>
      <c r="FP65" s="244" t="str">
        <f t="array" ref="FP65">IFERROR(INDEX([1]!Sanaudos[Saskaita],MATCH(1,('[1]3.4'!$AM65=[1]!Sanaudos[Kodas])*('[1]3.4'!FP$7='[1]2.SAN'!$M$4:$M$73),0)),"")</f>
        <v/>
      </c>
      <c r="FQ65" s="244" t="str">
        <f t="array" ref="FQ65">IFERROR(INDEX([1]!Sanaudos[Saskaita],MATCH(1,('[1]3.4'!$AM65=[1]!Sanaudos[Kodas])*('[1]3.4'!FQ$7='[1]2.SAN'!$M$4:$M$73),0)),"")</f>
        <v/>
      </c>
      <c r="FR65" s="244" t="str">
        <f t="array" ref="FR65">IFERROR(INDEX([1]!Sanaudos[Saskaita],MATCH(1,('[1]3.4'!$AM65=[1]!Sanaudos[Kodas])*('[1]3.4'!FR$7='[1]2.SAN'!$M$4:$M$73),0)),"")</f>
        <v/>
      </c>
      <c r="FS65" s="244" t="str">
        <f t="array" ref="FS65">IFERROR(INDEX([1]!Sanaudos[Saskaita],MATCH(1,('[1]3.4'!$AM65=[1]!Sanaudos[Kodas])*('[1]3.4'!FS$7='[1]2.SAN'!$M$4:$M$73),0)),"")</f>
        <v/>
      </c>
      <c r="FT65" s="244" t="str">
        <f t="array" ref="FT65">IFERROR(INDEX([1]!Sanaudos[Saskaita],MATCH(1,('[1]3.4'!$AM65=[1]!Sanaudos[Kodas])*('[1]3.4'!FT$7='[1]2.SAN'!$M$4:$M$73),0)),"")</f>
        <v/>
      </c>
      <c r="FU65" s="244" t="str">
        <f t="array" ref="FU65">IFERROR(INDEX([1]!Sanaudos[Saskaita],MATCH(1,('[1]3.4'!$AM65=[1]!Sanaudos[Kodas])*('[1]3.4'!FU$7='[1]2.SAN'!$M$4:$M$73),0)),"")</f>
        <v/>
      </c>
      <c r="FV65" s="244" t="str">
        <f t="array" ref="FV65">IFERROR(INDEX([1]!Sanaudos[Saskaita],MATCH(1,('[1]3.4'!$AM65=[1]!Sanaudos[Kodas])*('[1]3.4'!FV$7='[1]2.SAN'!$M$4:$M$73),0)),"")</f>
        <v/>
      </c>
      <c r="FW65" s="244" t="str">
        <f t="array" ref="FW65">IFERROR(INDEX([1]!Sanaudos[Saskaita],MATCH(1,('[1]3.4'!$AM65=[1]!Sanaudos[Kodas])*('[1]3.4'!FW$7='[1]2.SAN'!$M$4:$M$73),0)),"")</f>
        <v/>
      </c>
      <c r="FX65" s="244" t="str">
        <f t="array" ref="FX65">IFERROR(INDEX([1]!Sanaudos[Saskaita],MATCH(1,('[1]3.4'!$AM65=[1]!Sanaudos[Kodas])*('[1]3.4'!FX$7='[1]2.SAN'!$M$4:$M$73),0)),"")</f>
        <v/>
      </c>
      <c r="FY65" s="244" t="str">
        <f t="array" ref="FY65">IFERROR(INDEX([1]!Sanaudos[Saskaita],MATCH(1,('[1]3.4'!$AM65=[1]!Sanaudos[Kodas])*('[1]3.4'!FY$7='[1]2.SAN'!$M$4:$M$73),0)),"")</f>
        <v/>
      </c>
      <c r="FZ65" s="244" t="str">
        <f t="array" ref="FZ65">IFERROR(INDEX([1]!Sanaudos[Saskaita],MATCH(1,('[1]3.4'!$AM65=[1]!Sanaudos[Kodas])*('[1]3.4'!FZ$7='[1]2.SAN'!$M$4:$M$73),0)),"")</f>
        <v/>
      </c>
      <c r="GA65" s="244" t="str">
        <f t="array" ref="GA65">IFERROR(INDEX([1]!Sanaudos[Saskaita],MATCH(1,('[1]3.4'!$AM65=[1]!Sanaudos[Kodas])*('[1]3.4'!GA$7='[1]2.SAN'!$M$4:$M$73),0)),"")</f>
        <v/>
      </c>
      <c r="GB65" s="244" t="str">
        <f t="array" ref="GB65">IFERROR(INDEX([1]!Sanaudos[Saskaita],MATCH(1,('[1]3.4'!$AM65=[1]!Sanaudos[Kodas])*('[1]3.4'!GB$7='[1]2.SAN'!$M$4:$M$73),0)),"")</f>
        <v/>
      </c>
      <c r="GC65" s="244" t="str">
        <f t="array" ref="GC65">IFERROR(INDEX([1]!Sanaudos[Saskaita],MATCH(1,('[1]3.4'!$AM65=[1]!Sanaudos[Kodas])*('[1]3.4'!GC$7='[1]2.SAN'!$M$4:$M$73),0)),"")</f>
        <v/>
      </c>
      <c r="GD65" s="244" t="str">
        <f t="array" ref="GD65">IFERROR(INDEX([1]!Sanaudos[Saskaita],MATCH(1,('[1]3.4'!$AM65=[1]!Sanaudos[Kodas])*('[1]3.4'!GD$7='[1]2.SAN'!$M$4:$M$73),0)),"")</f>
        <v/>
      </c>
      <c r="GE65" s="244" t="str">
        <f t="array" ref="GE65">IFERROR(INDEX([1]!Sanaudos[Saskaita],MATCH(1,('[1]3.4'!$AM65=[1]!Sanaudos[Kodas])*('[1]3.4'!GE$7='[1]2.SAN'!$M$4:$M$73),0)),"")</f>
        <v/>
      </c>
      <c r="GF65" s="244" t="str">
        <f t="array" ref="GF65">IFERROR(INDEX([1]!Sanaudos[Saskaita],MATCH(1,('[1]3.4'!$AM65=[1]!Sanaudos[Kodas])*('[1]3.4'!GF$7='[1]2.SAN'!$M$4:$M$73),0)),"")</f>
        <v/>
      </c>
      <c r="GG65" s="244" t="str">
        <f t="array" ref="GG65">IFERROR(INDEX([1]!Sanaudos[Saskaita],MATCH(1,('[1]3.4'!$AM65=[1]!Sanaudos[Kodas])*('[1]3.4'!GG$7='[1]2.SAN'!$M$4:$M$73),0)),"")</f>
        <v/>
      </c>
      <c r="GH65" s="244" t="str">
        <f t="array" ref="GH65">IFERROR(INDEX([1]!Sanaudos[Saskaita],MATCH(1,('[1]3.4'!$AM65=[1]!Sanaudos[Kodas])*('[1]3.4'!GH$7='[1]2.SAN'!$M$4:$M$73),0)),"")</f>
        <v/>
      </c>
      <c r="GI65" s="244" t="str">
        <f t="array" ref="GI65">IFERROR(INDEX([1]!Sanaudos[Saskaita],MATCH(1,('[1]3.4'!$AM65=[1]!Sanaudos[Kodas])*('[1]3.4'!GI$7='[1]2.SAN'!$M$4:$M$73),0)),"")</f>
        <v/>
      </c>
      <c r="GJ65" s="244" t="str">
        <f t="array" ref="GJ65">IFERROR(INDEX([1]!Sanaudos[Saskaita],MATCH(1,('[1]3.4'!$AM65=[1]!Sanaudos[Kodas])*('[1]3.4'!GJ$7='[1]2.SAN'!$M$4:$M$73),0)),"")</f>
        <v/>
      </c>
      <c r="GK65" s="244" t="str">
        <f t="array" ref="GK65">IFERROR(INDEX([1]!Sanaudos[Saskaita],MATCH(1,('[1]3.4'!$AM65=[1]!Sanaudos[Kodas])*('[1]3.4'!GK$7='[1]2.SAN'!$M$4:$M$73),0)),"")</f>
        <v/>
      </c>
      <c r="GL65" s="244" t="str">
        <f t="array" ref="GL65">IFERROR(INDEX([1]!Sanaudos[Saskaita],MATCH(1,('[1]3.4'!$AM65=[1]!Sanaudos[Kodas])*('[1]3.4'!GL$7='[1]2.SAN'!$M$4:$M$73),0)),"")</f>
        <v/>
      </c>
      <c r="GM65" s="244" t="str">
        <f t="array" ref="GM65">IFERROR(INDEX([1]!Sanaudos[Saskaita],MATCH(1,('[1]3.4'!$AM65=[1]!Sanaudos[Kodas])*('[1]3.4'!GM$7='[1]2.SAN'!$M$4:$M$73),0)),"")</f>
        <v/>
      </c>
      <c r="GN65" s="244" t="str">
        <f t="array" ref="GN65">IFERROR(INDEX([1]!Sanaudos[Saskaita],MATCH(1,('[1]3.4'!$AM65=[1]!Sanaudos[Kodas])*('[1]3.4'!GN$7='[1]2.SAN'!$M$4:$M$73),0)),"")</f>
        <v/>
      </c>
      <c r="GO65" s="244" t="str">
        <f t="array" ref="GO65">IFERROR(INDEX([1]!Sanaudos[Saskaita],MATCH(1,('[1]3.4'!$AM65=[1]!Sanaudos[Kodas])*('[1]3.4'!GO$7='[1]2.SAN'!$M$4:$M$73),0)),"")</f>
        <v/>
      </c>
      <c r="GP65" s="244" t="str">
        <f t="array" ref="GP65">IFERROR(INDEX([1]!Sanaudos[Saskaita],MATCH(1,('[1]3.4'!$AM65=[1]!Sanaudos[Kodas])*('[1]3.4'!GP$7='[1]2.SAN'!$M$4:$M$73),0)),"")</f>
        <v/>
      </c>
      <c r="GQ65" s="244" t="str">
        <f t="array" ref="GQ65">IFERROR(INDEX([1]!Sanaudos[Saskaita],MATCH(1,('[1]3.4'!$AM65=[1]!Sanaudos[Kodas])*('[1]3.4'!GQ$7='[1]2.SAN'!$M$4:$M$73),0)),"")</f>
        <v/>
      </c>
      <c r="GR65" s="244" t="str">
        <f t="array" ref="GR65">IFERROR(INDEX([1]!Sanaudos[Saskaita],MATCH(1,('[1]3.4'!$AM65=[1]!Sanaudos[Kodas])*('[1]3.4'!GR$7='[1]2.SAN'!$M$4:$M$73),0)),"")</f>
        <v/>
      </c>
      <c r="GS65" s="244" t="str">
        <f t="array" ref="GS65">IFERROR(INDEX([1]!Sanaudos[Saskaita],MATCH(1,('[1]3.4'!$AM65=[1]!Sanaudos[Kodas])*('[1]3.4'!GS$7='[1]2.SAN'!$M$4:$M$73),0)),"")</f>
        <v/>
      </c>
      <c r="GT65" s="244" t="str">
        <f t="array" ref="GT65">IFERROR(INDEX([1]!Sanaudos[Saskaita],MATCH(1,('[1]3.4'!$AM65=[1]!Sanaudos[Kodas])*('[1]3.4'!GT$7='[1]2.SAN'!$M$4:$M$73),0)),"")</f>
        <v/>
      </c>
      <c r="GU65" s="244" t="str">
        <f t="array" ref="GU65">IFERROR(INDEX([1]!Sanaudos[Saskaita],MATCH(1,('[1]3.4'!$AM65=[1]!Sanaudos[Kodas])*('[1]3.4'!GU$7='[1]2.SAN'!$M$4:$M$73),0)),"")</f>
        <v/>
      </c>
      <c r="GV65" s="244" t="str">
        <f t="array" ref="GV65">IFERROR(INDEX([1]!Sanaudos[Saskaita],MATCH(1,('[1]3.4'!$AM65=[1]!Sanaudos[Kodas])*('[1]3.4'!GV$7='[1]2.SAN'!$M$4:$M$73),0)),"")</f>
        <v/>
      </c>
      <c r="GW65" s="244" t="str">
        <f t="array" ref="GW65">IFERROR(INDEX([1]!Sanaudos[Saskaita],MATCH(1,('[1]3.4'!$AM65=[1]!Sanaudos[Kodas])*('[1]3.4'!GW$7='[1]2.SAN'!$M$4:$M$73),0)),"")</f>
        <v/>
      </c>
      <c r="GX65" s="244" t="str">
        <f t="array" ref="GX65">IFERROR(INDEX([1]!Sanaudos[Saskaita],MATCH(1,('[1]3.4'!$AM65=[1]!Sanaudos[Kodas])*('[1]3.4'!GX$7='[1]2.SAN'!$M$4:$M$73),0)),"")</f>
        <v/>
      </c>
      <c r="GY65" s="244" t="str">
        <f t="array" ref="GY65">IFERROR(INDEX([1]!Sanaudos[Saskaita],MATCH(1,('[1]3.4'!$AM65=[1]!Sanaudos[Kodas])*('[1]3.4'!GY$7='[1]2.SAN'!$M$4:$M$73),0)),"")</f>
        <v/>
      </c>
      <c r="GZ65" s="244" t="str">
        <f t="array" ref="GZ65">IFERROR(INDEX([1]!Sanaudos[Saskaita],MATCH(1,('[1]3.4'!$AM65=[1]!Sanaudos[Kodas])*('[1]3.4'!GZ$7='[1]2.SAN'!$M$4:$M$73),0)),"")</f>
        <v/>
      </c>
      <c r="HA65" s="244" t="str">
        <f t="array" ref="HA65">IFERROR(INDEX([1]!Sanaudos[Saskaita],MATCH(1,('[1]3.4'!$AM65=[1]!Sanaudos[Kodas])*('[1]3.4'!HA$7='[1]2.SAN'!$M$4:$M$73),0)),"")</f>
        <v/>
      </c>
      <c r="HB65" s="244" t="str">
        <f t="array" ref="HB65">IFERROR(INDEX([1]!Sanaudos[Saskaita],MATCH(1,('[1]3.4'!$AM65=[1]!Sanaudos[Kodas])*('[1]3.4'!HB$7='[1]2.SAN'!$M$4:$M$73),0)),"")</f>
        <v/>
      </c>
      <c r="HC65" s="244" t="str">
        <f t="array" ref="HC65">IFERROR(INDEX([1]!Sanaudos[Saskaita],MATCH(1,('[1]3.4'!$AM65=[1]!Sanaudos[Kodas])*('[1]3.4'!HC$7='[1]2.SAN'!$M$4:$M$73),0)),"")</f>
        <v/>
      </c>
      <c r="HD65" s="244" t="str">
        <f t="array" ref="HD65">IFERROR(INDEX([1]!Sanaudos[Saskaita],MATCH(1,('[1]3.4'!$AM65=[1]!Sanaudos[Kodas])*('[1]3.4'!HD$7='[1]2.SAN'!$M$4:$M$73),0)),"")</f>
        <v/>
      </c>
      <c r="HE65" s="244" t="str">
        <f t="array" ref="HE65">IFERROR(INDEX([1]!Sanaudos[Saskaita],MATCH(1,('[1]3.4'!$AM65=[1]!Sanaudos[Kodas])*('[1]3.4'!HE$7='[1]2.SAN'!$M$4:$M$73),0)),"")</f>
        <v/>
      </c>
      <c r="HF65" s="244" t="str">
        <f t="array" ref="HF65">IFERROR(INDEX([1]!Sanaudos[Saskaita],MATCH(1,('[1]3.4'!$AM65=[1]!Sanaudos[Kodas])*('[1]3.4'!HF$7='[1]2.SAN'!$M$4:$M$73),0)),"")</f>
        <v/>
      </c>
      <c r="HG65" s="244" t="str">
        <f t="array" ref="HG65">IFERROR(INDEX([1]!Sanaudos[Saskaita],MATCH(1,('[1]3.4'!$AM65=[1]!Sanaudos[Kodas])*('[1]3.4'!HG$7='[1]2.SAN'!$M$4:$M$73),0)),"")</f>
        <v/>
      </c>
      <c r="HH65" s="244" t="str">
        <f t="array" ref="HH65">IFERROR(INDEX([1]!Sanaudos[Saskaita],MATCH(1,('[1]3.4'!$AM65=[1]!Sanaudos[Kodas])*('[1]3.4'!HH$7='[1]2.SAN'!$M$4:$M$73),0)),"")</f>
        <v/>
      </c>
      <c r="HI65" s="244" t="str">
        <f t="array" ref="HI65">IFERROR(INDEX([1]!Sanaudos[Saskaita],MATCH(1,('[1]3.4'!$AM65=[1]!Sanaudos[Kodas])*('[1]3.4'!HI$7='[1]2.SAN'!$M$4:$M$73),0)),"")</f>
        <v/>
      </c>
      <c r="HJ65" s="244" t="str">
        <f t="array" ref="HJ65">IFERROR(INDEX([1]!Sanaudos[Saskaita],MATCH(1,('[1]3.4'!$AM65=[1]!Sanaudos[Kodas])*('[1]3.4'!HJ$7='[1]2.SAN'!$M$4:$M$73),0)),"")</f>
        <v/>
      </c>
      <c r="HK65" s="244" t="str">
        <f t="array" ref="HK65">IFERROR(INDEX([1]!Sanaudos[Saskaita],MATCH(1,('[1]3.4'!$AM65=[1]!Sanaudos[Kodas])*('[1]3.4'!HK$7='[1]2.SAN'!$M$4:$M$73),0)),"")</f>
        <v/>
      </c>
      <c r="HL65" s="244" t="str">
        <f t="array" ref="HL65">IFERROR(INDEX([1]!Sanaudos[Saskaita],MATCH(1,('[1]3.4'!$AM65=[1]!Sanaudos[Kodas])*('[1]3.4'!HL$7='[1]2.SAN'!$M$4:$M$73),0)),"")</f>
        <v/>
      </c>
      <c r="HM65" s="244" t="str">
        <f t="array" ref="HM65">IFERROR(INDEX([1]!Sanaudos[Saskaita],MATCH(1,('[1]3.4'!$AM65=[1]!Sanaudos[Kodas])*('[1]3.4'!HM$7='[1]2.SAN'!$M$4:$M$73),0)),"")</f>
        <v/>
      </c>
      <c r="HN65" s="244" t="str">
        <f t="array" ref="HN65">IFERROR(INDEX([1]!Sanaudos[Saskaita],MATCH(1,('[1]3.4'!$AM65=[1]!Sanaudos[Kodas])*('[1]3.4'!HN$7='[1]2.SAN'!$M$4:$M$73),0)),"")</f>
        <v/>
      </c>
      <c r="HO65" s="244" t="str">
        <f t="array" ref="HO65">IFERROR(INDEX([1]!Sanaudos[Saskaita],MATCH(1,('[1]3.4'!$AM65=[1]!Sanaudos[Kodas])*('[1]3.4'!HO$7='[1]2.SAN'!$M$4:$M$73),0)),"")</f>
        <v/>
      </c>
      <c r="HP65" s="244" t="str">
        <f t="array" ref="HP65">IFERROR(INDEX([1]!Sanaudos[Saskaita],MATCH(1,('[1]3.4'!$AM65=[1]!Sanaudos[Kodas])*('[1]3.4'!HP$7='[1]2.SAN'!$M$4:$M$73),0)),"")</f>
        <v/>
      </c>
      <c r="HQ65" s="244" t="str">
        <f t="array" ref="HQ65">IFERROR(INDEX([1]!Sanaudos[Saskaita],MATCH(1,('[1]3.4'!$AM65=[1]!Sanaudos[Kodas])*('[1]3.4'!HQ$7='[1]2.SAN'!$M$4:$M$73),0)),"")</f>
        <v/>
      </c>
      <c r="HR65" s="244" t="str">
        <f t="array" ref="HR65">IFERROR(INDEX([1]!Sanaudos[Saskaita],MATCH(1,('[1]3.4'!$AM65=[1]!Sanaudos[Kodas])*('[1]3.4'!HR$7='[1]2.SAN'!$M$4:$M$73),0)),"")</f>
        <v/>
      </c>
      <c r="HS65" s="244" t="str">
        <f t="array" ref="HS65">IFERROR(INDEX([1]!Sanaudos[Saskaita],MATCH(1,('[1]3.4'!$AM65=[1]!Sanaudos[Kodas])*('[1]3.4'!HS$7='[1]2.SAN'!$M$4:$M$73),0)),"")</f>
        <v/>
      </c>
      <c r="HT65" s="244" t="str">
        <f t="array" ref="HT65">IFERROR(INDEX([1]!Sanaudos[Saskaita],MATCH(1,('[1]3.4'!$AM65=[1]!Sanaudos[Kodas])*('[1]3.4'!HT$7='[1]2.SAN'!$M$4:$M$73),0)),"")</f>
        <v/>
      </c>
      <c r="HU65" s="244" t="str">
        <f t="array" ref="HU65">IFERROR(INDEX([1]!Sanaudos[Saskaita],MATCH(1,('[1]3.4'!$AM65=[1]!Sanaudos[Kodas])*('[1]3.4'!HU$7='[1]2.SAN'!$M$4:$M$73),0)),"")</f>
        <v/>
      </c>
      <c r="HV65" s="244" t="str">
        <f t="array" ref="HV65">IFERROR(INDEX([1]!Sanaudos[Saskaita],MATCH(1,('[1]3.4'!$AM65=[1]!Sanaudos[Kodas])*('[1]3.4'!HV$7='[1]2.SAN'!$M$4:$M$73),0)),"")</f>
        <v/>
      </c>
      <c r="HW65" s="244" t="str">
        <f t="array" ref="HW65">IFERROR(INDEX([1]!Sanaudos[Saskaita],MATCH(1,('[1]3.4'!$AM65=[1]!Sanaudos[Kodas])*('[1]3.4'!HW$7='[1]2.SAN'!$M$4:$M$73),0)),"")</f>
        <v/>
      </c>
      <c r="HX65" s="244" t="str">
        <f t="array" ref="HX65">IFERROR(INDEX([1]!Sanaudos[Saskaita],MATCH(1,('[1]3.4'!$AM65=[1]!Sanaudos[Kodas])*('[1]3.4'!HX$7='[1]2.SAN'!$M$4:$M$73),0)),"")</f>
        <v/>
      </c>
      <c r="HY65" s="244" t="str">
        <f t="array" ref="HY65">IFERROR(INDEX([1]!Sanaudos[Saskaita],MATCH(1,('[1]3.4'!$AM65=[1]!Sanaudos[Kodas])*('[1]3.4'!HY$7='[1]2.SAN'!$M$4:$M$73),0)),"")</f>
        <v/>
      </c>
      <c r="HZ65" s="244" t="str">
        <f t="array" ref="HZ65">IFERROR(INDEX([1]!Sanaudos[Saskaita],MATCH(1,('[1]3.4'!$AM65=[1]!Sanaudos[Kodas])*('[1]3.4'!HZ$7='[1]2.SAN'!$M$4:$M$73),0)),"")</f>
        <v/>
      </c>
      <c r="IA65" s="244" t="str">
        <f t="array" ref="IA65">IFERROR(INDEX([1]!Sanaudos[Saskaita],MATCH(1,('[1]3.4'!$AM65=[1]!Sanaudos[Kodas])*('[1]3.4'!IA$7='[1]2.SAN'!$M$4:$M$73),0)),"")</f>
        <v/>
      </c>
      <c r="IB65" s="244" t="str">
        <f t="array" ref="IB65">IFERROR(INDEX([1]!Sanaudos[Saskaita],MATCH(1,('[1]3.4'!$AM65=[1]!Sanaudos[Kodas])*('[1]3.4'!IB$7='[1]2.SAN'!$M$4:$M$73),0)),"")</f>
        <v/>
      </c>
      <c r="IC65" s="244" t="str">
        <f t="array" ref="IC65">IFERROR(INDEX([1]!Sanaudos[Saskaita],MATCH(1,('[1]3.4'!$AM65=[1]!Sanaudos[Kodas])*('[1]3.4'!IC$7='[1]2.SAN'!$M$4:$M$73),0)),"")</f>
        <v/>
      </c>
      <c r="ID65" s="244" t="str">
        <f t="array" ref="ID65">IFERROR(INDEX([1]!Sanaudos[Saskaita],MATCH(1,('[1]3.4'!$AM65=[1]!Sanaudos[Kodas])*('[1]3.4'!ID$7='[1]2.SAN'!$M$4:$M$73),0)),"")</f>
        <v/>
      </c>
      <c r="IE65" s="244" t="str">
        <f t="array" ref="IE65">IFERROR(INDEX([1]!Sanaudos[Saskaita],MATCH(1,('[1]3.4'!$AM65=[1]!Sanaudos[Kodas])*('[1]3.4'!IE$7='[1]2.SAN'!$M$4:$M$73),0)),"")</f>
        <v/>
      </c>
      <c r="IF65" s="244" t="str">
        <f t="array" ref="IF65">IFERROR(INDEX([1]!Sanaudos[Saskaita],MATCH(1,('[1]3.4'!$AM65=[1]!Sanaudos[Kodas])*('[1]3.4'!IF$7='[1]2.SAN'!$M$4:$M$73),0)),"")</f>
        <v/>
      </c>
      <c r="IG65" s="244" t="str">
        <f t="array" ref="IG65">IFERROR(INDEX([1]!Sanaudos[Saskaita],MATCH(1,('[1]3.4'!$AM65=[1]!Sanaudos[Kodas])*('[1]3.4'!IG$7='[1]2.SAN'!$M$4:$M$73),0)),"")</f>
        <v/>
      </c>
      <c r="IH65" s="244" t="str">
        <f t="array" ref="IH65">IFERROR(INDEX([1]!Sanaudos[Saskaita],MATCH(1,('[1]3.4'!$AM65=[1]!Sanaudos[Kodas])*('[1]3.4'!IH$7='[1]2.SAN'!$M$4:$M$73),0)),"")</f>
        <v/>
      </c>
      <c r="II65" s="244" t="str">
        <f t="array" ref="II65">IFERROR(INDEX([1]!Sanaudos[Saskaita],MATCH(1,('[1]3.4'!$AM65=[1]!Sanaudos[Kodas])*('[1]3.4'!II$7='[1]2.SAN'!$M$4:$M$73),0)),"")</f>
        <v/>
      </c>
      <c r="IJ65" s="244" t="str">
        <f t="array" ref="IJ65">IFERROR(INDEX([1]!Sanaudos[Saskaita],MATCH(1,('[1]3.4'!$AM65=[1]!Sanaudos[Kodas])*('[1]3.4'!IJ$7='[1]2.SAN'!$M$4:$M$73),0)),"")</f>
        <v/>
      </c>
      <c r="IK65" s="244" t="str">
        <f t="array" ref="IK65">IFERROR(INDEX([1]!Sanaudos[Saskaita],MATCH(1,('[1]3.4'!$AM65=[1]!Sanaudos[Kodas])*('[1]3.4'!IK$7='[1]2.SAN'!$M$4:$M$73),0)),"")</f>
        <v/>
      </c>
    </row>
    <row r="66" spans="2:245" ht="12.2" customHeight="1" x14ac:dyDescent="0.2">
      <c r="B66" s="552"/>
      <c r="C66" s="553"/>
      <c r="D66" s="261" t="s">
        <v>48</v>
      </c>
      <c r="E66" s="247" t="str">
        <f t="shared" si="2"/>
        <v xml:space="preserve">                                    </v>
      </c>
      <c r="F66" s="248" t="e">
        <f>+SUMIFS([1]!Sanaudos[Suma],[1]!Sanaudos[Kodas],AM66,[1]!Sanaudos[PASK],TRUE)</f>
        <v>#REF!</v>
      </c>
      <c r="G66" s="248" t="e">
        <f>-SUMIFS([1]!Sanaudos[Suma],[1]!Sanaudos[Kodas],$AM66,[1]!Sanaudos[Pagal DK RAS],700)</f>
        <v>#REF!</v>
      </c>
      <c r="H66" s="248" t="e">
        <f>+SUMIFS('[1]5.turtas'!$D$1:$AN$1,'[1]5.turtas'!$D$4:$AN$4,$AM66)</f>
        <v>#VALUE!</v>
      </c>
      <c r="I66" s="248" t="e">
        <f>-SUMIFS([1]!Sanaudos[Suma],[1]!Sanaudos[Kodas],$AM66,[1]!Sanaudos[Pagal DK RAS],901)-SUMIFS([1]!Sanaudos[Suma],[1]!Sanaudos[Kodas],$AM66,[1]!Sanaudos[Pagal DK RAS],902)-SUMIFS([1]!Sanaudos[Suma],[1]!Sanaudos[Kodas],$AM66,[1]!Sanaudos[Pagal DK RAS],905)</f>
        <v>#REF!</v>
      </c>
      <c r="J66" s="248" t="e">
        <f>+SUMIFS([1]!DU[DU],[1]!DU[Kodas],$AM66)+SUMIFS([1]!DU[Sodra],[1]!DU[Kodas],$AM66)+SUMIFS([1]!DU[Išeitinės išmokos, kompensacijos],[1]!DU[Kodas],$AM66)</f>
        <v>#REF!</v>
      </c>
      <c r="K66" s="248" t="e">
        <f>+SUMIFS([1]!Sanaudos_kor[Suma],[1]!Sanaudos_kor[Kodas],$AM66,[1]!Sanaudos_kor[PASK],TRUE,[1]!Sanaudos_kor[KOR_nr],K$1)</f>
        <v>#REF!</v>
      </c>
      <c r="L66" s="248" t="e">
        <f>+SUMIFS([1]!Sanaudos_kor[Suma],[1]!Sanaudos_kor[Kodas],$AM66,[1]!Sanaudos_kor[PASK],TRUE,[1]!Sanaudos_kor[KOR_nr],L$1)</f>
        <v>#REF!</v>
      </c>
      <c r="M66" s="248" t="e">
        <f>+SUMIFS([1]!Sanaudos_kor[Suma],[1]!Sanaudos_kor[Kodas],$AM66,[1]!Sanaudos_kor[PASK],TRUE,[1]!Sanaudos_kor[KOR_nr],M$1)</f>
        <v>#REF!</v>
      </c>
      <c r="N66" s="248" t="e">
        <f>+SUMIFS([1]!Sanaudos_kor[Suma],[1]!Sanaudos_kor[Kodas],$AM66,[1]!Sanaudos_kor[PASK],TRUE,[1]!Sanaudos_kor[KOR_nr],N$1)</f>
        <v>#REF!</v>
      </c>
      <c r="O66" s="248" t="e">
        <f>+SUMIFS([1]!Sanaudos_kor[Suma],[1]!Sanaudos_kor[Kodas],$AM66,[1]!Sanaudos_kor[PASK],TRUE,[1]!Sanaudos_kor[KOR_nr],O$1)</f>
        <v>#REF!</v>
      </c>
      <c r="P66" s="248" t="e">
        <f>+SUMIFS([1]!Sanaudos_kor[Suma],[1]!Sanaudos_kor[Kodas],$AM66,[1]!Sanaudos_kor[PASK],TRUE,[1]!Sanaudos_kor[KOR_nr],P$1)</f>
        <v>#REF!</v>
      </c>
      <c r="Q66" s="248" t="e">
        <f>+SUMIFS([1]!Sanaudos_kor[Suma],[1]!Sanaudos_kor[Kodas],$AM66,[1]!Sanaudos_kor[PASK],TRUE,[1]!Sanaudos_kor[KOR_nr],Q$1)</f>
        <v>#REF!</v>
      </c>
      <c r="R66" s="248" t="e">
        <f>+SUMIFS([1]!Sanaudos_kor[Suma],[1]!Sanaudos_kor[Kodas],$AM66,[1]!Sanaudos_kor[PASK],TRUE,[1]!Sanaudos_kor[KOR_nr],R$1)</f>
        <v>#REF!</v>
      </c>
      <c r="S66" s="248" t="e">
        <f>+SUMIFS([1]!Sanaudos_kor[Suma],[1]!Sanaudos_kor[Kodas],$AM66,[1]!Sanaudos_kor[PASK],TRUE,[1]!Sanaudos_kor[KOR_nr],S$1)</f>
        <v>#REF!</v>
      </c>
      <c r="T66" s="248" t="e">
        <f>+SUMIFS([1]!Sanaudos_kor[Suma],[1]!Sanaudos_kor[Kodas],$AM66,[1]!Sanaudos_kor[PASK],TRUE,[1]!Sanaudos_kor[KOR_nr],T$1)</f>
        <v>#REF!</v>
      </c>
      <c r="U66" s="248" t="e">
        <f>+SUMIFS([1]!Sanaudos_kor[Suma],[1]!Sanaudos_kor[Kodas],$AM66,[1]!Sanaudos_kor[PASK],TRUE,[1]!Sanaudos_kor[KOR_nr],U$1)</f>
        <v>#REF!</v>
      </c>
      <c r="V66" s="248" t="e">
        <f>+SUMIFS([1]!Sanaudos_kor[Suma],[1]!Sanaudos_kor[Kodas],$AM66,[1]!Sanaudos_kor[PASK],TRUE,[1]!Sanaudos_kor[KOR_nr],V$1)</f>
        <v>#REF!</v>
      </c>
      <c r="W66" s="248" t="e">
        <f>+SUMIFS([1]!Sanaudos_kor[Suma],[1]!Sanaudos_kor[Kodas],$AM66,[1]!Sanaudos_kor[PASK],TRUE,[1]!Sanaudos_kor[KOR_nr],W$1)</f>
        <v>#REF!</v>
      </c>
      <c r="X66" s="248" t="e">
        <f>+SUMIFS([1]!Sanaudos_kor[Suma],[1]!Sanaudos_kor[Kodas],$AM66,[1]!Sanaudos_kor[PASK],TRUE,[1]!Sanaudos_kor[KOR_nr],X$1)</f>
        <v>#REF!</v>
      </c>
      <c r="Y66" s="248" t="e">
        <f>+SUMIFS([1]!Sanaudos_kor[Suma],[1]!Sanaudos_kor[Kodas],$AM66,[1]!Sanaudos_kor[PASK],TRUE,[1]!Sanaudos_kor[KOR_nr],Y$1)</f>
        <v>#REF!</v>
      </c>
      <c r="Z66" s="248" t="e">
        <f>+SUMIFS([1]!Sanaudos_kor[Suma],[1]!Sanaudos_kor[Kodas],$AM66,[1]!Sanaudos_kor[PASK],TRUE,[1]!Sanaudos_kor[KOR_nr],Z$1)</f>
        <v>#REF!</v>
      </c>
      <c r="AA66" s="248" t="e">
        <f>+SUMIFS([1]!Sanaudos_kor[Suma],[1]!Sanaudos_kor[Kodas],$AM66,[1]!Sanaudos_kor[PASK],TRUE,[1]!Sanaudos_kor[KOR_nr],AA$1)</f>
        <v>#REF!</v>
      </c>
      <c r="AB66" s="248" t="e">
        <f>+SUMIFS([1]!Sanaudos_kor[Suma],[1]!Sanaudos_kor[Kodas],$AM66,[1]!Sanaudos_kor[PASK],TRUE,[1]!Sanaudos_kor[KOR_nr],AB$1)</f>
        <v>#REF!</v>
      </c>
      <c r="AC66" s="248" t="e">
        <f>+SUMIFS([1]!Sanaudos_kor[Suma],[1]!Sanaudos_kor[Kodas],$AM66,[1]!Sanaudos_kor[PASK],TRUE,[1]!Sanaudos_kor[KOR_nr],AC$1)</f>
        <v>#REF!</v>
      </c>
      <c r="AD66" s="248" t="e">
        <f>+SUMIFS([1]!Sanaudos_kor[Suma],[1]!Sanaudos_kor[Kodas],$AM66,[1]!Sanaudos_kor[PASK],TRUE,[1]!Sanaudos_kor[KOR_nr],AD$1)</f>
        <v>#REF!</v>
      </c>
      <c r="AE66" s="248" t="e">
        <f>+SUMIFS([1]!Sanaudos_kor[Suma],[1]!Sanaudos_kor[Kodas],$AM66,[1]!Sanaudos_kor[PASK],TRUE,[1]!Sanaudos_kor[KOR_nr],AE$1)</f>
        <v>#REF!</v>
      </c>
      <c r="AF66" s="248" t="e">
        <f>+SUMIFS([1]!Sanaudos_kor[Suma],[1]!Sanaudos_kor[Kodas],$AM66,[1]!Sanaudos_kor[PASK],TRUE,[1]!Sanaudos_kor[KOR_nr],AF$1)</f>
        <v>#REF!</v>
      </c>
      <c r="AG66" s="248" t="e">
        <f t="shared" si="0"/>
        <v>#REF!</v>
      </c>
      <c r="AH66" s="555"/>
      <c r="AM66" s="249" t="str">
        <f>+'[1]1.vardai'!D100</f>
        <v>NS_19NS</v>
      </c>
      <c r="AN66" s="250" t="e">
        <f>+SUMIFS('[1]7'!$E$160:$S$160,'[1]7'!$E$2:$S$2,$AM66)</f>
        <v>#VALUE!</v>
      </c>
      <c r="AO66" s="250" t="e">
        <f t="shared" si="5"/>
        <v>#REF!</v>
      </c>
      <c r="AQ66" s="250" t="e">
        <f>+SUMIFS('[1]3.4'!$F$133:$F$202,'[1]3.4'!$D$133:$D$202,$AM66,'[1]3.4'!$E$133:$E$202,"")</f>
        <v>#VALUE!</v>
      </c>
      <c r="AR66" s="250" t="e">
        <f t="shared" si="1"/>
        <v>#VALUE!</v>
      </c>
      <c r="AT66" s="244" t="str">
        <f t="array" ref="AT66">IFERROR(INDEX([1]!Sanaudos[Saskaita],MATCH(1,('[1]3.4'!$AM66=[1]!Sanaudos[Kodas])*('[1]3.4'!AT$7='[1]2.SAN'!$M$4:$M$73),0)),"")</f>
        <v/>
      </c>
      <c r="AU66" s="244" t="str">
        <f t="array" ref="AU66">IFERROR(INDEX([1]!Sanaudos[Saskaita],MATCH(1,('[1]3.4'!$AM66=[1]!Sanaudos[Kodas])*('[1]3.4'!AU$7='[1]2.SAN'!$M$4:$M$73),0)),"")</f>
        <v/>
      </c>
      <c r="AV66" s="244" t="str">
        <f t="array" ref="AV66">IFERROR(INDEX([1]!Sanaudos[Saskaita],MATCH(1,('[1]3.4'!$AM66=[1]!Sanaudos[Kodas])*('[1]3.4'!AV$7='[1]2.SAN'!$M$4:$M$73),0)),"")</f>
        <v/>
      </c>
      <c r="AW66" s="244" t="str">
        <f t="array" ref="AW66">IFERROR(INDEX([1]!Sanaudos[Saskaita],MATCH(1,('[1]3.4'!$AM66=[1]!Sanaudos[Kodas])*('[1]3.4'!AW$7='[1]2.SAN'!$M$4:$M$73),0)),"")</f>
        <v/>
      </c>
      <c r="AX66" s="244" t="str">
        <f t="array" ref="AX66">IFERROR(INDEX([1]!Sanaudos[Saskaita],MATCH(1,('[1]3.4'!$AM66=[1]!Sanaudos[Kodas])*('[1]3.4'!AX$7='[1]2.SAN'!$M$4:$M$73),0)),"")</f>
        <v/>
      </c>
      <c r="AY66" s="244" t="str">
        <f t="array" ref="AY66">IFERROR(INDEX([1]!Sanaudos[Saskaita],MATCH(1,('[1]3.4'!$AM66=[1]!Sanaudos[Kodas])*('[1]3.4'!AY$7='[1]2.SAN'!$M$4:$M$73),0)),"")</f>
        <v/>
      </c>
      <c r="AZ66" s="244" t="str">
        <f t="array" ref="AZ66">IFERROR(INDEX([1]!Sanaudos[Saskaita],MATCH(1,('[1]3.4'!$AM66=[1]!Sanaudos[Kodas])*('[1]3.4'!AZ$7='[1]2.SAN'!$M$4:$M$73),0)),"")</f>
        <v/>
      </c>
      <c r="BA66" s="244" t="str">
        <f t="array" ref="BA66">IFERROR(INDEX([1]!Sanaudos[Saskaita],MATCH(1,('[1]3.4'!$AM66=[1]!Sanaudos[Kodas])*('[1]3.4'!BA$7='[1]2.SAN'!$M$4:$M$73),0)),"")</f>
        <v/>
      </c>
      <c r="BB66" s="244" t="str">
        <f t="array" ref="BB66">IFERROR(INDEX([1]!Sanaudos[Saskaita],MATCH(1,('[1]3.4'!$AM66=[1]!Sanaudos[Kodas])*('[1]3.4'!BB$7='[1]2.SAN'!$M$4:$M$73),0)),"")</f>
        <v/>
      </c>
      <c r="BC66" s="244" t="str">
        <f t="array" ref="BC66">IFERROR(INDEX([1]!Sanaudos[Saskaita],MATCH(1,('[1]3.4'!$AM66=[1]!Sanaudos[Kodas])*('[1]3.4'!BC$7='[1]2.SAN'!$M$4:$M$73),0)),"")</f>
        <v/>
      </c>
      <c r="BD66" s="244" t="str">
        <f t="array" ref="BD66">IFERROR(INDEX([1]!Sanaudos[Saskaita],MATCH(1,('[1]3.4'!$AM66=[1]!Sanaudos[Kodas])*('[1]3.4'!BD$7='[1]2.SAN'!$M$4:$M$73),0)),"")</f>
        <v/>
      </c>
      <c r="BE66" s="244" t="str">
        <f t="array" ref="BE66">IFERROR(INDEX([1]!Sanaudos[Saskaita],MATCH(1,('[1]3.4'!$AM66=[1]!Sanaudos[Kodas])*('[1]3.4'!BE$7='[1]2.SAN'!$M$4:$M$73),0)),"")</f>
        <v/>
      </c>
      <c r="BF66" s="244" t="str">
        <f t="array" ref="BF66">IFERROR(INDEX([1]!Sanaudos[Saskaita],MATCH(1,('[1]3.4'!$AM66=[1]!Sanaudos[Kodas])*('[1]3.4'!BF$7='[1]2.SAN'!$M$4:$M$73),0)),"")</f>
        <v/>
      </c>
      <c r="BG66" s="244" t="str">
        <f t="array" ref="BG66">IFERROR(INDEX([1]!Sanaudos[Saskaita],MATCH(1,('[1]3.4'!$AM66=[1]!Sanaudos[Kodas])*('[1]3.4'!BG$7='[1]2.SAN'!$M$4:$M$73),0)),"")</f>
        <v/>
      </c>
      <c r="BH66" s="244" t="str">
        <f t="array" ref="BH66">IFERROR(INDEX([1]!Sanaudos[Saskaita],MATCH(1,('[1]3.4'!$AM66=[1]!Sanaudos[Kodas])*('[1]3.4'!BH$7='[1]2.SAN'!$M$4:$M$73),0)),"")</f>
        <v/>
      </c>
      <c r="BI66" s="244" t="str">
        <f t="array" ref="BI66">IFERROR(INDEX([1]!Sanaudos[Saskaita],MATCH(1,('[1]3.4'!$AM66=[1]!Sanaudos[Kodas])*('[1]3.4'!BI$7='[1]2.SAN'!$M$4:$M$73),0)),"")</f>
        <v/>
      </c>
      <c r="BJ66" s="244" t="str">
        <f t="array" ref="BJ66">IFERROR(INDEX([1]!Sanaudos[Saskaita],MATCH(1,('[1]3.4'!$AM66=[1]!Sanaudos[Kodas])*('[1]3.4'!BJ$7='[1]2.SAN'!$M$4:$M$73),0)),"")</f>
        <v/>
      </c>
      <c r="BK66" s="244" t="str">
        <f t="array" ref="BK66">IFERROR(INDEX([1]!Sanaudos[Saskaita],MATCH(1,('[1]3.4'!$AM66=[1]!Sanaudos[Kodas])*('[1]3.4'!BK$7='[1]2.SAN'!$M$4:$M$73),0)),"")</f>
        <v/>
      </c>
      <c r="BL66" s="244" t="str">
        <f t="array" ref="BL66">IFERROR(INDEX([1]!Sanaudos[Saskaita],MATCH(1,('[1]3.4'!$AM66=[1]!Sanaudos[Kodas])*('[1]3.4'!BL$7='[1]2.SAN'!$M$4:$M$73),0)),"")</f>
        <v/>
      </c>
      <c r="BM66" s="244" t="str">
        <f t="array" ref="BM66">IFERROR(INDEX([1]!Sanaudos[Saskaita],MATCH(1,('[1]3.4'!$AM66=[1]!Sanaudos[Kodas])*('[1]3.4'!BM$7='[1]2.SAN'!$M$4:$M$73),0)),"")</f>
        <v/>
      </c>
      <c r="BN66" s="244" t="str">
        <f t="array" ref="BN66">IFERROR(INDEX([1]!Sanaudos[Saskaita],MATCH(1,('[1]3.4'!$AM66=[1]!Sanaudos[Kodas])*('[1]3.4'!BN$7='[1]2.SAN'!$M$4:$M$73),0)),"")</f>
        <v/>
      </c>
      <c r="BO66" s="244" t="str">
        <f t="array" ref="BO66">IFERROR(INDEX([1]!Sanaudos[Saskaita],MATCH(1,('[1]3.4'!$AM66=[1]!Sanaudos[Kodas])*('[1]3.4'!BO$7='[1]2.SAN'!$M$4:$M$73),0)),"")</f>
        <v/>
      </c>
      <c r="BP66" s="244" t="str">
        <f t="array" ref="BP66">IFERROR(INDEX([1]!Sanaudos[Saskaita],MATCH(1,('[1]3.4'!$AM66=[1]!Sanaudos[Kodas])*('[1]3.4'!BP$7='[1]2.SAN'!$M$4:$M$73),0)),"")</f>
        <v/>
      </c>
      <c r="BQ66" s="244" t="str">
        <f t="array" ref="BQ66">IFERROR(INDEX([1]!Sanaudos[Saskaita],MATCH(1,('[1]3.4'!$AM66=[1]!Sanaudos[Kodas])*('[1]3.4'!BQ$7='[1]2.SAN'!$M$4:$M$73),0)),"")</f>
        <v/>
      </c>
      <c r="BR66" s="244" t="str">
        <f t="array" ref="BR66">IFERROR(INDEX([1]!Sanaudos[Saskaita],MATCH(1,('[1]3.4'!$AM66=[1]!Sanaudos[Kodas])*('[1]3.4'!BR$7='[1]2.SAN'!$M$4:$M$73),0)),"")</f>
        <v/>
      </c>
      <c r="BS66" s="244" t="str">
        <f t="array" ref="BS66">IFERROR(INDEX([1]!Sanaudos[Saskaita],MATCH(1,('[1]3.4'!$AM66=[1]!Sanaudos[Kodas])*('[1]3.4'!BS$7='[1]2.SAN'!$M$4:$M$73),0)),"")</f>
        <v/>
      </c>
      <c r="BT66" s="244" t="str">
        <f t="array" ref="BT66">IFERROR(INDEX([1]!Sanaudos[Saskaita],MATCH(1,('[1]3.4'!$AM66=[1]!Sanaudos[Kodas])*('[1]3.4'!BT$7='[1]2.SAN'!$M$4:$M$73),0)),"")</f>
        <v/>
      </c>
      <c r="BU66" s="244" t="str">
        <f t="array" ref="BU66">IFERROR(INDEX([1]!Sanaudos[Saskaita],MATCH(1,('[1]3.4'!$AM66=[1]!Sanaudos[Kodas])*('[1]3.4'!BU$7='[1]2.SAN'!$M$4:$M$73),0)),"")</f>
        <v/>
      </c>
      <c r="BV66" s="244" t="str">
        <f t="array" ref="BV66">IFERROR(INDEX([1]!Sanaudos[Saskaita],MATCH(1,('[1]3.4'!$AM66=[1]!Sanaudos[Kodas])*('[1]3.4'!BV$7='[1]2.SAN'!$M$4:$M$73),0)),"")</f>
        <v/>
      </c>
      <c r="BW66" s="244" t="str">
        <f t="array" ref="BW66">IFERROR(INDEX([1]!Sanaudos[Saskaita],MATCH(1,('[1]3.4'!$AM66=[1]!Sanaudos[Kodas])*('[1]3.4'!BW$7='[1]2.SAN'!$M$4:$M$73),0)),"")</f>
        <v/>
      </c>
      <c r="BX66" s="244" t="str">
        <f t="array" ref="BX66">IFERROR(INDEX([1]!Sanaudos[Saskaita],MATCH(1,('[1]3.4'!$AM66=[1]!Sanaudos[Kodas])*('[1]3.4'!BX$7='[1]2.SAN'!$M$4:$M$73),0)),"")</f>
        <v/>
      </c>
      <c r="BY66" s="244" t="str">
        <f t="array" ref="BY66">IFERROR(INDEX([1]!Sanaudos[Saskaita],MATCH(1,('[1]3.4'!$AM66=[1]!Sanaudos[Kodas])*('[1]3.4'!BY$7='[1]2.SAN'!$M$4:$M$73),0)),"")</f>
        <v/>
      </c>
      <c r="BZ66" s="244" t="str">
        <f t="array" ref="BZ66">IFERROR(INDEX([1]!Sanaudos[Saskaita],MATCH(1,('[1]3.4'!$AM66=[1]!Sanaudos[Kodas])*('[1]3.4'!BZ$7='[1]2.SAN'!$M$4:$M$73),0)),"")</f>
        <v/>
      </c>
      <c r="CA66" s="244" t="str">
        <f t="array" ref="CA66">IFERROR(INDEX([1]!Sanaudos[Saskaita],MATCH(1,('[1]3.4'!$AM66=[1]!Sanaudos[Kodas])*('[1]3.4'!CA$7='[1]2.SAN'!$M$4:$M$73),0)),"")</f>
        <v/>
      </c>
      <c r="CB66" s="244" t="str">
        <f t="array" ref="CB66">IFERROR(INDEX([1]!Sanaudos[Saskaita],MATCH(1,('[1]3.4'!$AM66=[1]!Sanaudos[Kodas])*('[1]3.4'!CB$7='[1]2.SAN'!$M$4:$M$73),0)),"")</f>
        <v/>
      </c>
      <c r="CC66" s="244" t="str">
        <f t="array" ref="CC66">IFERROR(INDEX([1]!Sanaudos[Saskaita],MATCH(1,('[1]3.4'!$AM66=[1]!Sanaudos[Kodas])*('[1]3.4'!CC$7='[1]2.SAN'!$M$4:$M$73),0)),"")</f>
        <v/>
      </c>
      <c r="CD66" s="244" t="str">
        <f t="array" ref="CD66">IFERROR(INDEX([1]!Sanaudos[Saskaita],MATCH(1,('[1]3.4'!$AM66=[1]!Sanaudos[Kodas])*('[1]3.4'!CD$7='[1]2.SAN'!$M$4:$M$73),0)),"")</f>
        <v/>
      </c>
      <c r="CE66" s="244" t="str">
        <f t="array" ref="CE66">IFERROR(INDEX([1]!Sanaudos[Saskaita],MATCH(1,('[1]3.4'!$AM66=[1]!Sanaudos[Kodas])*('[1]3.4'!CE$7='[1]2.SAN'!$M$4:$M$73),0)),"")</f>
        <v/>
      </c>
      <c r="CF66" s="244" t="str">
        <f t="array" ref="CF66">IFERROR(INDEX([1]!Sanaudos[Saskaita],MATCH(1,('[1]3.4'!$AM66=[1]!Sanaudos[Kodas])*('[1]3.4'!CF$7='[1]2.SAN'!$M$4:$M$73),0)),"")</f>
        <v/>
      </c>
      <c r="CG66" s="244" t="str">
        <f t="array" ref="CG66">IFERROR(INDEX([1]!Sanaudos[Saskaita],MATCH(1,('[1]3.4'!$AM66=[1]!Sanaudos[Kodas])*('[1]3.4'!CG$7='[1]2.SAN'!$M$4:$M$73),0)),"")</f>
        <v/>
      </c>
      <c r="CH66" s="244" t="str">
        <f t="array" ref="CH66">IFERROR(INDEX([1]!Sanaudos[Saskaita],MATCH(1,('[1]3.4'!$AM66=[1]!Sanaudos[Kodas])*('[1]3.4'!CH$7='[1]2.SAN'!$M$4:$M$73),0)),"")</f>
        <v/>
      </c>
      <c r="CI66" s="244" t="str">
        <f t="array" ref="CI66">IFERROR(INDEX([1]!Sanaudos[Saskaita],MATCH(1,('[1]3.4'!$AM66=[1]!Sanaudos[Kodas])*('[1]3.4'!CI$7='[1]2.SAN'!$M$4:$M$73),0)),"")</f>
        <v/>
      </c>
      <c r="CJ66" s="244" t="str">
        <f t="array" ref="CJ66">IFERROR(INDEX([1]!Sanaudos[Saskaita],MATCH(1,('[1]3.4'!$AM66=[1]!Sanaudos[Kodas])*('[1]3.4'!CJ$7='[1]2.SAN'!$M$4:$M$73),0)),"")</f>
        <v/>
      </c>
      <c r="CK66" s="244" t="str">
        <f t="array" ref="CK66">IFERROR(INDEX([1]!Sanaudos[Saskaita],MATCH(1,('[1]3.4'!$AM66=[1]!Sanaudos[Kodas])*('[1]3.4'!CK$7='[1]2.SAN'!$M$4:$M$73),0)),"")</f>
        <v/>
      </c>
      <c r="CL66" s="244" t="str">
        <f t="array" ref="CL66">IFERROR(INDEX([1]!Sanaudos[Saskaita],MATCH(1,('[1]3.4'!$AM66=[1]!Sanaudos[Kodas])*('[1]3.4'!CL$7='[1]2.SAN'!$M$4:$M$73),0)),"")</f>
        <v/>
      </c>
      <c r="CM66" s="244" t="str">
        <f t="array" ref="CM66">IFERROR(INDEX([1]!Sanaudos[Saskaita],MATCH(1,('[1]3.4'!$AM66=[1]!Sanaudos[Kodas])*('[1]3.4'!CM$7='[1]2.SAN'!$M$4:$M$73),0)),"")</f>
        <v/>
      </c>
      <c r="CN66" s="244" t="str">
        <f t="array" ref="CN66">IFERROR(INDEX([1]!Sanaudos[Saskaita],MATCH(1,('[1]3.4'!$AM66=[1]!Sanaudos[Kodas])*('[1]3.4'!CN$7='[1]2.SAN'!$M$4:$M$73),0)),"")</f>
        <v/>
      </c>
      <c r="CO66" s="244" t="str">
        <f t="array" ref="CO66">IFERROR(INDEX([1]!Sanaudos[Saskaita],MATCH(1,('[1]3.4'!$AM66=[1]!Sanaudos[Kodas])*('[1]3.4'!CO$7='[1]2.SAN'!$M$4:$M$73),0)),"")</f>
        <v/>
      </c>
      <c r="CP66" s="244" t="str">
        <f t="array" ref="CP66">IFERROR(INDEX([1]!Sanaudos[Saskaita],MATCH(1,('[1]3.4'!$AM66=[1]!Sanaudos[Kodas])*('[1]3.4'!CP$7='[1]2.SAN'!$M$4:$M$73),0)),"")</f>
        <v/>
      </c>
      <c r="CQ66" s="244" t="str">
        <f t="array" ref="CQ66">IFERROR(INDEX([1]!Sanaudos[Saskaita],MATCH(1,('[1]3.4'!$AM66=[1]!Sanaudos[Kodas])*('[1]3.4'!CQ$7='[1]2.SAN'!$M$4:$M$73),0)),"")</f>
        <v/>
      </c>
      <c r="CR66" s="244" t="str">
        <f t="array" ref="CR66">IFERROR(INDEX([1]!Sanaudos[Saskaita],MATCH(1,('[1]3.4'!$AM66=[1]!Sanaudos[Kodas])*('[1]3.4'!CR$7='[1]2.SAN'!$M$4:$M$73),0)),"")</f>
        <v/>
      </c>
      <c r="CS66" s="244" t="str">
        <f t="array" ref="CS66">IFERROR(INDEX([1]!Sanaudos[Saskaita],MATCH(1,('[1]3.4'!$AM66=[1]!Sanaudos[Kodas])*('[1]3.4'!CS$7='[1]2.SAN'!$M$4:$M$73),0)),"")</f>
        <v/>
      </c>
      <c r="CT66" s="244" t="str">
        <f t="array" ref="CT66">IFERROR(INDEX([1]!Sanaudos[Saskaita],MATCH(1,('[1]3.4'!$AM66=[1]!Sanaudos[Kodas])*('[1]3.4'!CT$7='[1]2.SAN'!$M$4:$M$73),0)),"")</f>
        <v/>
      </c>
      <c r="CU66" s="244" t="str">
        <f t="array" ref="CU66">IFERROR(INDEX([1]!Sanaudos[Saskaita],MATCH(1,('[1]3.4'!$AM66=[1]!Sanaudos[Kodas])*('[1]3.4'!CU$7='[1]2.SAN'!$M$4:$M$73),0)),"")</f>
        <v/>
      </c>
      <c r="CV66" s="244" t="str">
        <f t="array" ref="CV66">IFERROR(INDEX([1]!Sanaudos[Saskaita],MATCH(1,('[1]3.4'!$AM66=[1]!Sanaudos[Kodas])*('[1]3.4'!CV$7='[1]2.SAN'!$M$4:$M$73),0)),"")</f>
        <v/>
      </c>
      <c r="CW66" s="244" t="str">
        <f t="array" ref="CW66">IFERROR(INDEX([1]!Sanaudos[Saskaita],MATCH(1,('[1]3.4'!$AM66=[1]!Sanaudos[Kodas])*('[1]3.4'!CW$7='[1]2.SAN'!$M$4:$M$73),0)),"")</f>
        <v/>
      </c>
      <c r="CX66" s="244" t="str">
        <f t="array" ref="CX66">IFERROR(INDEX([1]!Sanaudos[Saskaita],MATCH(1,('[1]3.4'!$AM66=[1]!Sanaudos[Kodas])*('[1]3.4'!CX$7='[1]2.SAN'!$M$4:$M$73),0)),"")</f>
        <v/>
      </c>
      <c r="CY66" s="244" t="str">
        <f t="array" ref="CY66">IFERROR(INDEX([1]!Sanaudos[Saskaita],MATCH(1,('[1]3.4'!$AM66=[1]!Sanaudos[Kodas])*('[1]3.4'!CY$7='[1]2.SAN'!$M$4:$M$73),0)),"")</f>
        <v/>
      </c>
      <c r="CZ66" s="244" t="str">
        <f t="array" ref="CZ66">IFERROR(INDEX([1]!Sanaudos[Saskaita],MATCH(1,('[1]3.4'!$AM66=[1]!Sanaudos[Kodas])*('[1]3.4'!CZ$7='[1]2.SAN'!$M$4:$M$73),0)),"")</f>
        <v/>
      </c>
      <c r="DA66" s="244" t="str">
        <f t="array" ref="DA66">IFERROR(INDEX([1]!Sanaudos[Saskaita],MATCH(1,('[1]3.4'!$AM66=[1]!Sanaudos[Kodas])*('[1]3.4'!DA$7='[1]2.SAN'!$M$4:$M$73),0)),"")</f>
        <v/>
      </c>
      <c r="DB66" s="244" t="str">
        <f t="array" ref="DB66">IFERROR(INDEX([1]!Sanaudos[Saskaita],MATCH(1,('[1]3.4'!$AM66=[1]!Sanaudos[Kodas])*('[1]3.4'!DB$7='[1]2.SAN'!$M$4:$M$73),0)),"")</f>
        <v/>
      </c>
      <c r="DC66" s="244" t="str">
        <f t="array" ref="DC66">IFERROR(INDEX([1]!Sanaudos[Saskaita],MATCH(1,('[1]3.4'!$AM66=[1]!Sanaudos[Kodas])*('[1]3.4'!DC$7='[1]2.SAN'!$M$4:$M$73),0)),"")</f>
        <v/>
      </c>
      <c r="DD66" s="244" t="str">
        <f t="array" ref="DD66">IFERROR(INDEX([1]!Sanaudos[Saskaita],MATCH(1,('[1]3.4'!$AM66=[1]!Sanaudos[Kodas])*('[1]3.4'!DD$7='[1]2.SAN'!$M$4:$M$73),0)),"")</f>
        <v/>
      </c>
      <c r="DE66" s="244" t="str">
        <f t="array" ref="DE66">IFERROR(INDEX([1]!Sanaudos[Saskaita],MATCH(1,('[1]3.4'!$AM66=[1]!Sanaudos[Kodas])*('[1]3.4'!DE$7='[1]2.SAN'!$M$4:$M$73),0)),"")</f>
        <v/>
      </c>
      <c r="DF66" s="244" t="str">
        <f t="array" ref="DF66">IFERROR(INDEX([1]!Sanaudos[Saskaita],MATCH(1,('[1]3.4'!$AM66=[1]!Sanaudos[Kodas])*('[1]3.4'!DF$7='[1]2.SAN'!$M$4:$M$73),0)),"")</f>
        <v/>
      </c>
      <c r="DG66" s="244" t="str">
        <f t="array" ref="DG66">IFERROR(INDEX([1]!Sanaudos[Saskaita],MATCH(1,('[1]3.4'!$AM66=[1]!Sanaudos[Kodas])*('[1]3.4'!DG$7='[1]2.SAN'!$M$4:$M$73),0)),"")</f>
        <v/>
      </c>
      <c r="DH66" s="244" t="str">
        <f t="array" ref="DH66">IFERROR(INDEX([1]!Sanaudos[Saskaita],MATCH(1,('[1]3.4'!$AM66=[1]!Sanaudos[Kodas])*('[1]3.4'!DH$7='[1]2.SAN'!$M$4:$M$73),0)),"")</f>
        <v/>
      </c>
      <c r="DI66" s="244" t="str">
        <f t="array" ref="DI66">IFERROR(INDEX([1]!Sanaudos[Saskaita],MATCH(1,('[1]3.4'!$AM66=[1]!Sanaudos[Kodas])*('[1]3.4'!DI$7='[1]2.SAN'!$M$4:$M$73),0)),"")</f>
        <v/>
      </c>
      <c r="DJ66" s="244" t="str">
        <f t="array" ref="DJ66">IFERROR(INDEX([1]!Sanaudos[Saskaita],MATCH(1,('[1]3.4'!$AM66=[1]!Sanaudos[Kodas])*('[1]3.4'!DJ$7='[1]2.SAN'!$M$4:$M$73),0)),"")</f>
        <v/>
      </c>
      <c r="DK66" s="244" t="str">
        <f t="array" ref="DK66">IFERROR(INDEX([1]!Sanaudos[Saskaita],MATCH(1,('[1]3.4'!$AM66=[1]!Sanaudos[Kodas])*('[1]3.4'!DK$7='[1]2.SAN'!$M$4:$M$73),0)),"")</f>
        <v/>
      </c>
      <c r="DL66" s="244" t="str">
        <f t="array" ref="DL66">IFERROR(INDEX([1]!Sanaudos[Saskaita],MATCH(1,('[1]3.4'!$AM66=[1]!Sanaudos[Kodas])*('[1]3.4'!DL$7='[1]2.SAN'!$M$4:$M$73),0)),"")</f>
        <v/>
      </c>
      <c r="DM66" s="244" t="str">
        <f t="array" ref="DM66">IFERROR(INDEX([1]!Sanaudos[Saskaita],MATCH(1,('[1]3.4'!$AM66=[1]!Sanaudos[Kodas])*('[1]3.4'!DM$7='[1]2.SAN'!$M$4:$M$73),0)),"")</f>
        <v/>
      </c>
      <c r="DN66" s="244" t="str">
        <f t="array" ref="DN66">IFERROR(INDEX([1]!Sanaudos[Saskaita],MATCH(1,('[1]3.4'!$AM66=[1]!Sanaudos[Kodas])*('[1]3.4'!DN$7='[1]2.SAN'!$M$4:$M$73),0)),"")</f>
        <v/>
      </c>
      <c r="DO66" s="244" t="str">
        <f t="array" ref="DO66">IFERROR(INDEX([1]!Sanaudos[Saskaita],MATCH(1,('[1]3.4'!$AM66=[1]!Sanaudos[Kodas])*('[1]3.4'!DO$7='[1]2.SAN'!$M$4:$M$73),0)),"")</f>
        <v/>
      </c>
      <c r="DP66" s="244" t="str">
        <f t="array" ref="DP66">IFERROR(INDEX([1]!Sanaudos[Saskaita],MATCH(1,('[1]3.4'!$AM66=[1]!Sanaudos[Kodas])*('[1]3.4'!DP$7='[1]2.SAN'!$M$4:$M$73),0)),"")</f>
        <v/>
      </c>
      <c r="DQ66" s="244" t="str">
        <f t="array" ref="DQ66">IFERROR(INDEX([1]!Sanaudos[Saskaita],MATCH(1,('[1]3.4'!$AM66=[1]!Sanaudos[Kodas])*('[1]3.4'!DQ$7='[1]2.SAN'!$M$4:$M$73),0)),"")</f>
        <v/>
      </c>
      <c r="DR66" s="244" t="str">
        <f t="array" ref="DR66">IFERROR(INDEX([1]!Sanaudos[Saskaita],MATCH(1,('[1]3.4'!$AM66=[1]!Sanaudos[Kodas])*('[1]3.4'!DR$7='[1]2.SAN'!$M$4:$M$73),0)),"")</f>
        <v/>
      </c>
      <c r="DS66" s="244" t="str">
        <f t="array" ref="DS66">IFERROR(INDEX([1]!Sanaudos[Saskaita],MATCH(1,('[1]3.4'!$AM66=[1]!Sanaudos[Kodas])*('[1]3.4'!DS$7='[1]2.SAN'!$M$4:$M$73),0)),"")</f>
        <v/>
      </c>
      <c r="DT66" s="244" t="str">
        <f t="array" ref="DT66">IFERROR(INDEX([1]!Sanaudos[Saskaita],MATCH(1,('[1]3.4'!$AM66=[1]!Sanaudos[Kodas])*('[1]3.4'!DT$7='[1]2.SAN'!$M$4:$M$73),0)),"")</f>
        <v/>
      </c>
      <c r="DU66" s="244" t="str">
        <f t="array" ref="DU66">IFERROR(INDEX([1]!Sanaudos[Saskaita],MATCH(1,('[1]3.4'!$AM66=[1]!Sanaudos[Kodas])*('[1]3.4'!DU$7='[1]2.SAN'!$M$4:$M$73),0)),"")</f>
        <v/>
      </c>
      <c r="DV66" s="244" t="str">
        <f t="array" ref="DV66">IFERROR(INDEX([1]!Sanaudos[Saskaita],MATCH(1,('[1]3.4'!$AM66=[1]!Sanaudos[Kodas])*('[1]3.4'!DV$7='[1]2.SAN'!$M$4:$M$73),0)),"")</f>
        <v/>
      </c>
      <c r="DW66" s="244" t="str">
        <f t="array" ref="DW66">IFERROR(INDEX([1]!Sanaudos[Saskaita],MATCH(1,('[1]3.4'!$AM66=[1]!Sanaudos[Kodas])*('[1]3.4'!DW$7='[1]2.SAN'!$M$4:$M$73),0)),"")</f>
        <v/>
      </c>
      <c r="DX66" s="244" t="str">
        <f t="array" ref="DX66">IFERROR(INDEX([1]!Sanaudos[Saskaita],MATCH(1,('[1]3.4'!$AM66=[1]!Sanaudos[Kodas])*('[1]3.4'!DX$7='[1]2.SAN'!$M$4:$M$73),0)),"")</f>
        <v/>
      </c>
      <c r="DY66" s="244" t="str">
        <f t="array" ref="DY66">IFERROR(INDEX([1]!Sanaudos[Saskaita],MATCH(1,('[1]3.4'!$AM66=[1]!Sanaudos[Kodas])*('[1]3.4'!DY$7='[1]2.SAN'!$M$4:$M$73),0)),"")</f>
        <v/>
      </c>
      <c r="DZ66" s="244" t="str">
        <f t="array" ref="DZ66">IFERROR(INDEX([1]!Sanaudos[Saskaita],MATCH(1,('[1]3.4'!$AM66=[1]!Sanaudos[Kodas])*('[1]3.4'!DZ$7='[1]2.SAN'!$M$4:$M$73),0)),"")</f>
        <v/>
      </c>
      <c r="EA66" s="244" t="str">
        <f t="array" ref="EA66">IFERROR(INDEX([1]!Sanaudos[Saskaita],MATCH(1,('[1]3.4'!$AM66=[1]!Sanaudos[Kodas])*('[1]3.4'!EA$7='[1]2.SAN'!$M$4:$M$73),0)),"")</f>
        <v/>
      </c>
      <c r="EB66" s="244" t="str">
        <f t="array" ref="EB66">IFERROR(INDEX([1]!Sanaudos[Saskaita],MATCH(1,('[1]3.4'!$AM66=[1]!Sanaudos[Kodas])*('[1]3.4'!EB$7='[1]2.SAN'!$M$4:$M$73),0)),"")</f>
        <v/>
      </c>
      <c r="EC66" s="244" t="str">
        <f t="array" ref="EC66">IFERROR(INDEX([1]!Sanaudos[Saskaita],MATCH(1,('[1]3.4'!$AM66=[1]!Sanaudos[Kodas])*('[1]3.4'!EC$7='[1]2.SAN'!$M$4:$M$73),0)),"")</f>
        <v/>
      </c>
      <c r="ED66" s="244" t="str">
        <f t="array" ref="ED66">IFERROR(INDEX([1]!Sanaudos[Saskaita],MATCH(1,('[1]3.4'!$AM66=[1]!Sanaudos[Kodas])*('[1]3.4'!ED$7='[1]2.SAN'!$M$4:$M$73),0)),"")</f>
        <v/>
      </c>
      <c r="EE66" s="244" t="str">
        <f t="array" ref="EE66">IFERROR(INDEX([1]!Sanaudos[Saskaita],MATCH(1,('[1]3.4'!$AM66=[1]!Sanaudos[Kodas])*('[1]3.4'!EE$7='[1]2.SAN'!$M$4:$M$73),0)),"")</f>
        <v/>
      </c>
      <c r="EF66" s="244" t="str">
        <f t="array" ref="EF66">IFERROR(INDEX([1]!Sanaudos[Saskaita],MATCH(1,('[1]3.4'!$AM66=[1]!Sanaudos[Kodas])*('[1]3.4'!EF$7='[1]2.SAN'!$M$4:$M$73),0)),"")</f>
        <v/>
      </c>
      <c r="EG66" s="244" t="str">
        <f t="array" ref="EG66">IFERROR(INDEX([1]!Sanaudos[Saskaita],MATCH(1,('[1]3.4'!$AM66=[1]!Sanaudos[Kodas])*('[1]3.4'!EG$7='[1]2.SAN'!$M$4:$M$73),0)),"")</f>
        <v/>
      </c>
      <c r="EH66" s="244" t="str">
        <f t="array" ref="EH66">IFERROR(INDEX([1]!Sanaudos[Saskaita],MATCH(1,('[1]3.4'!$AM66=[1]!Sanaudos[Kodas])*('[1]3.4'!EH$7='[1]2.SAN'!$M$4:$M$73),0)),"")</f>
        <v/>
      </c>
      <c r="EI66" s="244" t="str">
        <f t="array" ref="EI66">IFERROR(INDEX([1]!Sanaudos[Saskaita],MATCH(1,('[1]3.4'!$AM66=[1]!Sanaudos[Kodas])*('[1]3.4'!EI$7='[1]2.SAN'!$M$4:$M$73),0)),"")</f>
        <v/>
      </c>
      <c r="EJ66" s="244" t="str">
        <f t="array" ref="EJ66">IFERROR(INDEX([1]!Sanaudos[Saskaita],MATCH(1,('[1]3.4'!$AM66=[1]!Sanaudos[Kodas])*('[1]3.4'!EJ$7='[1]2.SAN'!$M$4:$M$73),0)),"")</f>
        <v/>
      </c>
      <c r="EK66" s="244" t="str">
        <f t="array" ref="EK66">IFERROR(INDEX([1]!Sanaudos[Saskaita],MATCH(1,('[1]3.4'!$AM66=[1]!Sanaudos[Kodas])*('[1]3.4'!EK$7='[1]2.SAN'!$M$4:$M$73),0)),"")</f>
        <v/>
      </c>
      <c r="EL66" s="244" t="str">
        <f t="array" ref="EL66">IFERROR(INDEX([1]!Sanaudos[Saskaita],MATCH(1,('[1]3.4'!$AM66=[1]!Sanaudos[Kodas])*('[1]3.4'!EL$7='[1]2.SAN'!$M$4:$M$73),0)),"")</f>
        <v/>
      </c>
      <c r="EM66" s="244" t="str">
        <f t="array" ref="EM66">IFERROR(INDEX([1]!Sanaudos[Saskaita],MATCH(1,('[1]3.4'!$AM66=[1]!Sanaudos[Kodas])*('[1]3.4'!EM$7='[1]2.SAN'!$M$4:$M$73),0)),"")</f>
        <v/>
      </c>
      <c r="EN66" s="244" t="str">
        <f t="array" ref="EN66">IFERROR(INDEX([1]!Sanaudos[Saskaita],MATCH(1,('[1]3.4'!$AM66=[1]!Sanaudos[Kodas])*('[1]3.4'!EN$7='[1]2.SAN'!$M$4:$M$73),0)),"")</f>
        <v/>
      </c>
      <c r="EO66" s="244" t="str">
        <f t="array" ref="EO66">IFERROR(INDEX([1]!Sanaudos[Saskaita],MATCH(1,('[1]3.4'!$AM66=[1]!Sanaudos[Kodas])*('[1]3.4'!EO$7='[1]2.SAN'!$M$4:$M$73),0)),"")</f>
        <v/>
      </c>
      <c r="EP66" s="244" t="str">
        <f t="array" ref="EP66">IFERROR(INDEX([1]!Sanaudos[Saskaita],MATCH(1,('[1]3.4'!$AM66=[1]!Sanaudos[Kodas])*('[1]3.4'!EP$7='[1]2.SAN'!$M$4:$M$73),0)),"")</f>
        <v/>
      </c>
      <c r="EQ66" s="244" t="str">
        <f t="array" ref="EQ66">IFERROR(INDEX([1]!Sanaudos[Saskaita],MATCH(1,('[1]3.4'!$AM66=[1]!Sanaudos[Kodas])*('[1]3.4'!EQ$7='[1]2.SAN'!$M$4:$M$73),0)),"")</f>
        <v/>
      </c>
      <c r="ER66" s="244" t="str">
        <f t="array" ref="ER66">IFERROR(INDEX([1]!Sanaudos[Saskaita],MATCH(1,('[1]3.4'!$AM66=[1]!Sanaudos[Kodas])*('[1]3.4'!ER$7='[1]2.SAN'!$M$4:$M$73),0)),"")</f>
        <v/>
      </c>
      <c r="ES66" s="244" t="str">
        <f t="array" ref="ES66">IFERROR(INDEX([1]!Sanaudos[Saskaita],MATCH(1,('[1]3.4'!$AM66=[1]!Sanaudos[Kodas])*('[1]3.4'!ES$7='[1]2.SAN'!$M$4:$M$73),0)),"")</f>
        <v/>
      </c>
      <c r="ET66" s="244" t="str">
        <f t="array" ref="ET66">IFERROR(INDEX([1]!Sanaudos[Saskaita],MATCH(1,('[1]3.4'!$AM66=[1]!Sanaudos[Kodas])*('[1]3.4'!ET$7='[1]2.SAN'!$M$4:$M$73),0)),"")</f>
        <v/>
      </c>
      <c r="EU66" s="244" t="str">
        <f t="array" ref="EU66">IFERROR(INDEX([1]!Sanaudos[Saskaita],MATCH(1,('[1]3.4'!$AM66=[1]!Sanaudos[Kodas])*('[1]3.4'!EU$7='[1]2.SAN'!$M$4:$M$73),0)),"")</f>
        <v/>
      </c>
      <c r="EV66" s="244" t="str">
        <f t="array" ref="EV66">IFERROR(INDEX([1]!Sanaudos[Saskaita],MATCH(1,('[1]3.4'!$AM66=[1]!Sanaudos[Kodas])*('[1]3.4'!EV$7='[1]2.SAN'!$M$4:$M$73),0)),"")</f>
        <v/>
      </c>
      <c r="EW66" s="244" t="str">
        <f t="array" ref="EW66">IFERROR(INDEX([1]!Sanaudos[Saskaita],MATCH(1,('[1]3.4'!$AM66=[1]!Sanaudos[Kodas])*('[1]3.4'!EW$7='[1]2.SAN'!$M$4:$M$73),0)),"")</f>
        <v/>
      </c>
      <c r="EX66" s="244" t="str">
        <f t="array" ref="EX66">IFERROR(INDEX([1]!Sanaudos[Saskaita],MATCH(1,('[1]3.4'!$AM66=[1]!Sanaudos[Kodas])*('[1]3.4'!EX$7='[1]2.SAN'!$M$4:$M$73),0)),"")</f>
        <v/>
      </c>
      <c r="EY66" s="244" t="str">
        <f t="array" ref="EY66">IFERROR(INDEX([1]!Sanaudos[Saskaita],MATCH(1,('[1]3.4'!$AM66=[1]!Sanaudos[Kodas])*('[1]3.4'!EY$7='[1]2.SAN'!$M$4:$M$73),0)),"")</f>
        <v/>
      </c>
      <c r="EZ66" s="244" t="str">
        <f t="array" ref="EZ66">IFERROR(INDEX([1]!Sanaudos[Saskaita],MATCH(1,('[1]3.4'!$AM66=[1]!Sanaudos[Kodas])*('[1]3.4'!EZ$7='[1]2.SAN'!$M$4:$M$73),0)),"")</f>
        <v/>
      </c>
      <c r="FA66" s="244" t="str">
        <f t="array" ref="FA66">IFERROR(INDEX([1]!Sanaudos[Saskaita],MATCH(1,('[1]3.4'!$AM66=[1]!Sanaudos[Kodas])*('[1]3.4'!FA$7='[1]2.SAN'!$M$4:$M$73),0)),"")</f>
        <v/>
      </c>
      <c r="FB66" s="244" t="str">
        <f t="array" ref="FB66">IFERROR(INDEX([1]!Sanaudos[Saskaita],MATCH(1,('[1]3.4'!$AM66=[1]!Sanaudos[Kodas])*('[1]3.4'!FB$7='[1]2.SAN'!$M$4:$M$73),0)),"")</f>
        <v/>
      </c>
      <c r="FC66" s="244" t="str">
        <f t="array" ref="FC66">IFERROR(INDEX([1]!Sanaudos[Saskaita],MATCH(1,('[1]3.4'!$AM66=[1]!Sanaudos[Kodas])*('[1]3.4'!FC$7='[1]2.SAN'!$M$4:$M$73),0)),"")</f>
        <v/>
      </c>
      <c r="FD66" s="244" t="str">
        <f t="array" ref="FD66">IFERROR(INDEX([1]!Sanaudos[Saskaita],MATCH(1,('[1]3.4'!$AM66=[1]!Sanaudos[Kodas])*('[1]3.4'!FD$7='[1]2.SAN'!$M$4:$M$73),0)),"")</f>
        <v/>
      </c>
      <c r="FE66" s="244" t="str">
        <f t="array" ref="FE66">IFERROR(INDEX([1]!Sanaudos[Saskaita],MATCH(1,('[1]3.4'!$AM66=[1]!Sanaudos[Kodas])*('[1]3.4'!FE$7='[1]2.SAN'!$M$4:$M$73),0)),"")</f>
        <v/>
      </c>
      <c r="FF66" s="244" t="str">
        <f t="array" ref="FF66">IFERROR(INDEX([1]!Sanaudos[Saskaita],MATCH(1,('[1]3.4'!$AM66=[1]!Sanaudos[Kodas])*('[1]3.4'!FF$7='[1]2.SAN'!$M$4:$M$73),0)),"")</f>
        <v/>
      </c>
      <c r="FG66" s="244" t="str">
        <f t="array" ref="FG66">IFERROR(INDEX([1]!Sanaudos[Saskaita],MATCH(1,('[1]3.4'!$AM66=[1]!Sanaudos[Kodas])*('[1]3.4'!FG$7='[1]2.SAN'!$M$4:$M$73),0)),"")</f>
        <v/>
      </c>
      <c r="FH66" s="244" t="str">
        <f t="array" ref="FH66">IFERROR(INDEX([1]!Sanaudos[Saskaita],MATCH(1,('[1]3.4'!$AM66=[1]!Sanaudos[Kodas])*('[1]3.4'!FH$7='[1]2.SAN'!$M$4:$M$73),0)),"")</f>
        <v/>
      </c>
      <c r="FI66" s="244" t="str">
        <f t="array" ref="FI66">IFERROR(INDEX([1]!Sanaudos[Saskaita],MATCH(1,('[1]3.4'!$AM66=[1]!Sanaudos[Kodas])*('[1]3.4'!FI$7='[1]2.SAN'!$M$4:$M$73),0)),"")</f>
        <v/>
      </c>
      <c r="FJ66" s="244" t="str">
        <f t="array" ref="FJ66">IFERROR(INDEX([1]!Sanaudos[Saskaita],MATCH(1,('[1]3.4'!$AM66=[1]!Sanaudos[Kodas])*('[1]3.4'!FJ$7='[1]2.SAN'!$M$4:$M$73),0)),"")</f>
        <v/>
      </c>
      <c r="FK66" s="244" t="str">
        <f t="array" ref="FK66">IFERROR(INDEX([1]!Sanaudos[Saskaita],MATCH(1,('[1]3.4'!$AM66=[1]!Sanaudos[Kodas])*('[1]3.4'!FK$7='[1]2.SAN'!$M$4:$M$73),0)),"")</f>
        <v/>
      </c>
      <c r="FL66" s="244" t="str">
        <f t="array" ref="FL66">IFERROR(INDEX([1]!Sanaudos[Saskaita],MATCH(1,('[1]3.4'!$AM66=[1]!Sanaudos[Kodas])*('[1]3.4'!FL$7='[1]2.SAN'!$M$4:$M$73),0)),"")</f>
        <v/>
      </c>
      <c r="FM66" s="244" t="str">
        <f t="array" ref="FM66">IFERROR(INDEX([1]!Sanaudos[Saskaita],MATCH(1,('[1]3.4'!$AM66=[1]!Sanaudos[Kodas])*('[1]3.4'!FM$7='[1]2.SAN'!$M$4:$M$73),0)),"")</f>
        <v/>
      </c>
      <c r="FN66" s="244" t="str">
        <f t="array" ref="FN66">IFERROR(INDEX([1]!Sanaudos[Saskaita],MATCH(1,('[1]3.4'!$AM66=[1]!Sanaudos[Kodas])*('[1]3.4'!FN$7='[1]2.SAN'!$M$4:$M$73),0)),"")</f>
        <v/>
      </c>
      <c r="FO66" s="244" t="str">
        <f t="array" ref="FO66">IFERROR(INDEX([1]!Sanaudos[Saskaita],MATCH(1,('[1]3.4'!$AM66=[1]!Sanaudos[Kodas])*('[1]3.4'!FO$7='[1]2.SAN'!$M$4:$M$73),0)),"")</f>
        <v/>
      </c>
      <c r="FP66" s="244" t="str">
        <f t="array" ref="FP66">IFERROR(INDEX([1]!Sanaudos[Saskaita],MATCH(1,('[1]3.4'!$AM66=[1]!Sanaudos[Kodas])*('[1]3.4'!FP$7='[1]2.SAN'!$M$4:$M$73),0)),"")</f>
        <v/>
      </c>
      <c r="FQ66" s="244" t="str">
        <f t="array" ref="FQ66">IFERROR(INDEX([1]!Sanaudos[Saskaita],MATCH(1,('[1]3.4'!$AM66=[1]!Sanaudos[Kodas])*('[1]3.4'!FQ$7='[1]2.SAN'!$M$4:$M$73),0)),"")</f>
        <v/>
      </c>
      <c r="FR66" s="244" t="str">
        <f t="array" ref="FR66">IFERROR(INDEX([1]!Sanaudos[Saskaita],MATCH(1,('[1]3.4'!$AM66=[1]!Sanaudos[Kodas])*('[1]3.4'!FR$7='[1]2.SAN'!$M$4:$M$73),0)),"")</f>
        <v/>
      </c>
      <c r="FS66" s="244" t="str">
        <f t="array" ref="FS66">IFERROR(INDEX([1]!Sanaudos[Saskaita],MATCH(1,('[1]3.4'!$AM66=[1]!Sanaudos[Kodas])*('[1]3.4'!FS$7='[1]2.SAN'!$M$4:$M$73),0)),"")</f>
        <v/>
      </c>
      <c r="FT66" s="244" t="str">
        <f t="array" ref="FT66">IFERROR(INDEX([1]!Sanaudos[Saskaita],MATCH(1,('[1]3.4'!$AM66=[1]!Sanaudos[Kodas])*('[1]3.4'!FT$7='[1]2.SAN'!$M$4:$M$73),0)),"")</f>
        <v/>
      </c>
      <c r="FU66" s="244" t="str">
        <f t="array" ref="FU66">IFERROR(INDEX([1]!Sanaudos[Saskaita],MATCH(1,('[1]3.4'!$AM66=[1]!Sanaudos[Kodas])*('[1]3.4'!FU$7='[1]2.SAN'!$M$4:$M$73),0)),"")</f>
        <v/>
      </c>
      <c r="FV66" s="244" t="str">
        <f t="array" ref="FV66">IFERROR(INDEX([1]!Sanaudos[Saskaita],MATCH(1,('[1]3.4'!$AM66=[1]!Sanaudos[Kodas])*('[1]3.4'!FV$7='[1]2.SAN'!$M$4:$M$73),0)),"")</f>
        <v/>
      </c>
      <c r="FW66" s="244" t="str">
        <f t="array" ref="FW66">IFERROR(INDEX([1]!Sanaudos[Saskaita],MATCH(1,('[1]3.4'!$AM66=[1]!Sanaudos[Kodas])*('[1]3.4'!FW$7='[1]2.SAN'!$M$4:$M$73),0)),"")</f>
        <v/>
      </c>
      <c r="FX66" s="244" t="str">
        <f t="array" ref="FX66">IFERROR(INDEX([1]!Sanaudos[Saskaita],MATCH(1,('[1]3.4'!$AM66=[1]!Sanaudos[Kodas])*('[1]3.4'!FX$7='[1]2.SAN'!$M$4:$M$73),0)),"")</f>
        <v/>
      </c>
      <c r="FY66" s="244" t="str">
        <f t="array" ref="FY66">IFERROR(INDEX([1]!Sanaudos[Saskaita],MATCH(1,('[1]3.4'!$AM66=[1]!Sanaudos[Kodas])*('[1]3.4'!FY$7='[1]2.SAN'!$M$4:$M$73),0)),"")</f>
        <v/>
      </c>
      <c r="FZ66" s="244" t="str">
        <f t="array" ref="FZ66">IFERROR(INDEX([1]!Sanaudos[Saskaita],MATCH(1,('[1]3.4'!$AM66=[1]!Sanaudos[Kodas])*('[1]3.4'!FZ$7='[1]2.SAN'!$M$4:$M$73),0)),"")</f>
        <v/>
      </c>
      <c r="GA66" s="244" t="str">
        <f t="array" ref="GA66">IFERROR(INDEX([1]!Sanaudos[Saskaita],MATCH(1,('[1]3.4'!$AM66=[1]!Sanaudos[Kodas])*('[1]3.4'!GA$7='[1]2.SAN'!$M$4:$M$73),0)),"")</f>
        <v/>
      </c>
      <c r="GB66" s="244" t="str">
        <f t="array" ref="GB66">IFERROR(INDEX([1]!Sanaudos[Saskaita],MATCH(1,('[1]3.4'!$AM66=[1]!Sanaudos[Kodas])*('[1]3.4'!GB$7='[1]2.SAN'!$M$4:$M$73),0)),"")</f>
        <v/>
      </c>
      <c r="GC66" s="244" t="str">
        <f t="array" ref="GC66">IFERROR(INDEX([1]!Sanaudos[Saskaita],MATCH(1,('[1]3.4'!$AM66=[1]!Sanaudos[Kodas])*('[1]3.4'!GC$7='[1]2.SAN'!$M$4:$M$73),0)),"")</f>
        <v/>
      </c>
      <c r="GD66" s="244" t="str">
        <f t="array" ref="GD66">IFERROR(INDEX([1]!Sanaudos[Saskaita],MATCH(1,('[1]3.4'!$AM66=[1]!Sanaudos[Kodas])*('[1]3.4'!GD$7='[1]2.SAN'!$M$4:$M$73),0)),"")</f>
        <v/>
      </c>
      <c r="GE66" s="244" t="str">
        <f t="array" ref="GE66">IFERROR(INDEX([1]!Sanaudos[Saskaita],MATCH(1,('[1]3.4'!$AM66=[1]!Sanaudos[Kodas])*('[1]3.4'!GE$7='[1]2.SAN'!$M$4:$M$73),0)),"")</f>
        <v/>
      </c>
      <c r="GF66" s="244" t="str">
        <f t="array" ref="GF66">IFERROR(INDEX([1]!Sanaudos[Saskaita],MATCH(1,('[1]3.4'!$AM66=[1]!Sanaudos[Kodas])*('[1]3.4'!GF$7='[1]2.SAN'!$M$4:$M$73),0)),"")</f>
        <v/>
      </c>
      <c r="GG66" s="244" t="str">
        <f t="array" ref="GG66">IFERROR(INDEX([1]!Sanaudos[Saskaita],MATCH(1,('[1]3.4'!$AM66=[1]!Sanaudos[Kodas])*('[1]3.4'!GG$7='[1]2.SAN'!$M$4:$M$73),0)),"")</f>
        <v/>
      </c>
      <c r="GH66" s="244" t="str">
        <f t="array" ref="GH66">IFERROR(INDEX([1]!Sanaudos[Saskaita],MATCH(1,('[1]3.4'!$AM66=[1]!Sanaudos[Kodas])*('[1]3.4'!GH$7='[1]2.SAN'!$M$4:$M$73),0)),"")</f>
        <v/>
      </c>
      <c r="GI66" s="244" t="str">
        <f t="array" ref="GI66">IFERROR(INDEX([1]!Sanaudos[Saskaita],MATCH(1,('[1]3.4'!$AM66=[1]!Sanaudos[Kodas])*('[1]3.4'!GI$7='[1]2.SAN'!$M$4:$M$73),0)),"")</f>
        <v/>
      </c>
      <c r="GJ66" s="244" t="str">
        <f t="array" ref="GJ66">IFERROR(INDEX([1]!Sanaudos[Saskaita],MATCH(1,('[1]3.4'!$AM66=[1]!Sanaudos[Kodas])*('[1]3.4'!GJ$7='[1]2.SAN'!$M$4:$M$73),0)),"")</f>
        <v/>
      </c>
      <c r="GK66" s="244" t="str">
        <f t="array" ref="GK66">IFERROR(INDEX([1]!Sanaudos[Saskaita],MATCH(1,('[1]3.4'!$AM66=[1]!Sanaudos[Kodas])*('[1]3.4'!GK$7='[1]2.SAN'!$M$4:$M$73),0)),"")</f>
        <v/>
      </c>
      <c r="GL66" s="244" t="str">
        <f t="array" ref="GL66">IFERROR(INDEX([1]!Sanaudos[Saskaita],MATCH(1,('[1]3.4'!$AM66=[1]!Sanaudos[Kodas])*('[1]3.4'!GL$7='[1]2.SAN'!$M$4:$M$73),0)),"")</f>
        <v/>
      </c>
      <c r="GM66" s="244" t="str">
        <f t="array" ref="GM66">IFERROR(INDEX([1]!Sanaudos[Saskaita],MATCH(1,('[1]3.4'!$AM66=[1]!Sanaudos[Kodas])*('[1]3.4'!GM$7='[1]2.SAN'!$M$4:$M$73),0)),"")</f>
        <v/>
      </c>
      <c r="GN66" s="244" t="str">
        <f t="array" ref="GN66">IFERROR(INDEX([1]!Sanaudos[Saskaita],MATCH(1,('[1]3.4'!$AM66=[1]!Sanaudos[Kodas])*('[1]3.4'!GN$7='[1]2.SAN'!$M$4:$M$73),0)),"")</f>
        <v/>
      </c>
      <c r="GO66" s="244" t="str">
        <f t="array" ref="GO66">IFERROR(INDEX([1]!Sanaudos[Saskaita],MATCH(1,('[1]3.4'!$AM66=[1]!Sanaudos[Kodas])*('[1]3.4'!GO$7='[1]2.SAN'!$M$4:$M$73),0)),"")</f>
        <v/>
      </c>
      <c r="GP66" s="244" t="str">
        <f t="array" ref="GP66">IFERROR(INDEX([1]!Sanaudos[Saskaita],MATCH(1,('[1]3.4'!$AM66=[1]!Sanaudos[Kodas])*('[1]3.4'!GP$7='[1]2.SAN'!$M$4:$M$73),0)),"")</f>
        <v/>
      </c>
      <c r="GQ66" s="244" t="str">
        <f t="array" ref="GQ66">IFERROR(INDEX([1]!Sanaudos[Saskaita],MATCH(1,('[1]3.4'!$AM66=[1]!Sanaudos[Kodas])*('[1]3.4'!GQ$7='[1]2.SAN'!$M$4:$M$73),0)),"")</f>
        <v/>
      </c>
      <c r="GR66" s="244" t="str">
        <f t="array" ref="GR66">IFERROR(INDEX([1]!Sanaudos[Saskaita],MATCH(1,('[1]3.4'!$AM66=[1]!Sanaudos[Kodas])*('[1]3.4'!GR$7='[1]2.SAN'!$M$4:$M$73),0)),"")</f>
        <v/>
      </c>
      <c r="GS66" s="244" t="str">
        <f t="array" ref="GS66">IFERROR(INDEX([1]!Sanaudos[Saskaita],MATCH(1,('[1]3.4'!$AM66=[1]!Sanaudos[Kodas])*('[1]3.4'!GS$7='[1]2.SAN'!$M$4:$M$73),0)),"")</f>
        <v/>
      </c>
      <c r="GT66" s="244" t="str">
        <f t="array" ref="GT66">IFERROR(INDEX([1]!Sanaudos[Saskaita],MATCH(1,('[1]3.4'!$AM66=[1]!Sanaudos[Kodas])*('[1]3.4'!GT$7='[1]2.SAN'!$M$4:$M$73),0)),"")</f>
        <v/>
      </c>
      <c r="GU66" s="244" t="str">
        <f t="array" ref="GU66">IFERROR(INDEX([1]!Sanaudos[Saskaita],MATCH(1,('[1]3.4'!$AM66=[1]!Sanaudos[Kodas])*('[1]3.4'!GU$7='[1]2.SAN'!$M$4:$M$73),0)),"")</f>
        <v/>
      </c>
      <c r="GV66" s="244" t="str">
        <f t="array" ref="GV66">IFERROR(INDEX([1]!Sanaudos[Saskaita],MATCH(1,('[1]3.4'!$AM66=[1]!Sanaudos[Kodas])*('[1]3.4'!GV$7='[1]2.SAN'!$M$4:$M$73),0)),"")</f>
        <v/>
      </c>
      <c r="GW66" s="244" t="str">
        <f t="array" ref="GW66">IFERROR(INDEX([1]!Sanaudos[Saskaita],MATCH(1,('[1]3.4'!$AM66=[1]!Sanaudos[Kodas])*('[1]3.4'!GW$7='[1]2.SAN'!$M$4:$M$73),0)),"")</f>
        <v/>
      </c>
      <c r="GX66" s="244" t="str">
        <f t="array" ref="GX66">IFERROR(INDEX([1]!Sanaudos[Saskaita],MATCH(1,('[1]3.4'!$AM66=[1]!Sanaudos[Kodas])*('[1]3.4'!GX$7='[1]2.SAN'!$M$4:$M$73),0)),"")</f>
        <v/>
      </c>
      <c r="GY66" s="244" t="str">
        <f t="array" ref="GY66">IFERROR(INDEX([1]!Sanaudos[Saskaita],MATCH(1,('[1]3.4'!$AM66=[1]!Sanaudos[Kodas])*('[1]3.4'!GY$7='[1]2.SAN'!$M$4:$M$73),0)),"")</f>
        <v/>
      </c>
      <c r="GZ66" s="244" t="str">
        <f t="array" ref="GZ66">IFERROR(INDEX([1]!Sanaudos[Saskaita],MATCH(1,('[1]3.4'!$AM66=[1]!Sanaudos[Kodas])*('[1]3.4'!GZ$7='[1]2.SAN'!$M$4:$M$73),0)),"")</f>
        <v/>
      </c>
      <c r="HA66" s="244" t="str">
        <f t="array" ref="HA66">IFERROR(INDEX([1]!Sanaudos[Saskaita],MATCH(1,('[1]3.4'!$AM66=[1]!Sanaudos[Kodas])*('[1]3.4'!HA$7='[1]2.SAN'!$M$4:$M$73),0)),"")</f>
        <v/>
      </c>
      <c r="HB66" s="244" t="str">
        <f t="array" ref="HB66">IFERROR(INDEX([1]!Sanaudos[Saskaita],MATCH(1,('[1]3.4'!$AM66=[1]!Sanaudos[Kodas])*('[1]3.4'!HB$7='[1]2.SAN'!$M$4:$M$73),0)),"")</f>
        <v/>
      </c>
      <c r="HC66" s="244" t="str">
        <f t="array" ref="HC66">IFERROR(INDEX([1]!Sanaudos[Saskaita],MATCH(1,('[1]3.4'!$AM66=[1]!Sanaudos[Kodas])*('[1]3.4'!HC$7='[1]2.SAN'!$M$4:$M$73),0)),"")</f>
        <v/>
      </c>
      <c r="HD66" s="244" t="str">
        <f t="array" ref="HD66">IFERROR(INDEX([1]!Sanaudos[Saskaita],MATCH(1,('[1]3.4'!$AM66=[1]!Sanaudos[Kodas])*('[1]3.4'!HD$7='[1]2.SAN'!$M$4:$M$73),0)),"")</f>
        <v/>
      </c>
      <c r="HE66" s="244" t="str">
        <f t="array" ref="HE66">IFERROR(INDEX([1]!Sanaudos[Saskaita],MATCH(1,('[1]3.4'!$AM66=[1]!Sanaudos[Kodas])*('[1]3.4'!HE$7='[1]2.SAN'!$M$4:$M$73),0)),"")</f>
        <v/>
      </c>
      <c r="HF66" s="244" t="str">
        <f t="array" ref="HF66">IFERROR(INDEX([1]!Sanaudos[Saskaita],MATCH(1,('[1]3.4'!$AM66=[1]!Sanaudos[Kodas])*('[1]3.4'!HF$7='[1]2.SAN'!$M$4:$M$73),0)),"")</f>
        <v/>
      </c>
      <c r="HG66" s="244" t="str">
        <f t="array" ref="HG66">IFERROR(INDEX([1]!Sanaudos[Saskaita],MATCH(1,('[1]3.4'!$AM66=[1]!Sanaudos[Kodas])*('[1]3.4'!HG$7='[1]2.SAN'!$M$4:$M$73),0)),"")</f>
        <v/>
      </c>
      <c r="HH66" s="244" t="str">
        <f t="array" ref="HH66">IFERROR(INDEX([1]!Sanaudos[Saskaita],MATCH(1,('[1]3.4'!$AM66=[1]!Sanaudos[Kodas])*('[1]3.4'!HH$7='[1]2.SAN'!$M$4:$M$73),0)),"")</f>
        <v/>
      </c>
      <c r="HI66" s="244" t="str">
        <f t="array" ref="HI66">IFERROR(INDEX([1]!Sanaudos[Saskaita],MATCH(1,('[1]3.4'!$AM66=[1]!Sanaudos[Kodas])*('[1]3.4'!HI$7='[1]2.SAN'!$M$4:$M$73),0)),"")</f>
        <v/>
      </c>
      <c r="HJ66" s="244" t="str">
        <f t="array" ref="HJ66">IFERROR(INDEX([1]!Sanaudos[Saskaita],MATCH(1,('[1]3.4'!$AM66=[1]!Sanaudos[Kodas])*('[1]3.4'!HJ$7='[1]2.SAN'!$M$4:$M$73),0)),"")</f>
        <v/>
      </c>
      <c r="HK66" s="244" t="str">
        <f t="array" ref="HK66">IFERROR(INDEX([1]!Sanaudos[Saskaita],MATCH(1,('[1]3.4'!$AM66=[1]!Sanaudos[Kodas])*('[1]3.4'!HK$7='[1]2.SAN'!$M$4:$M$73),0)),"")</f>
        <v/>
      </c>
      <c r="HL66" s="244" t="str">
        <f t="array" ref="HL66">IFERROR(INDEX([1]!Sanaudos[Saskaita],MATCH(1,('[1]3.4'!$AM66=[1]!Sanaudos[Kodas])*('[1]3.4'!HL$7='[1]2.SAN'!$M$4:$M$73),0)),"")</f>
        <v/>
      </c>
      <c r="HM66" s="244" t="str">
        <f t="array" ref="HM66">IFERROR(INDEX([1]!Sanaudos[Saskaita],MATCH(1,('[1]3.4'!$AM66=[1]!Sanaudos[Kodas])*('[1]3.4'!HM$7='[1]2.SAN'!$M$4:$M$73),0)),"")</f>
        <v/>
      </c>
      <c r="HN66" s="244" t="str">
        <f t="array" ref="HN66">IFERROR(INDEX([1]!Sanaudos[Saskaita],MATCH(1,('[1]3.4'!$AM66=[1]!Sanaudos[Kodas])*('[1]3.4'!HN$7='[1]2.SAN'!$M$4:$M$73),0)),"")</f>
        <v/>
      </c>
      <c r="HO66" s="244" t="str">
        <f t="array" ref="HO66">IFERROR(INDEX([1]!Sanaudos[Saskaita],MATCH(1,('[1]3.4'!$AM66=[1]!Sanaudos[Kodas])*('[1]3.4'!HO$7='[1]2.SAN'!$M$4:$M$73),0)),"")</f>
        <v/>
      </c>
      <c r="HP66" s="244" t="str">
        <f t="array" ref="HP66">IFERROR(INDEX([1]!Sanaudos[Saskaita],MATCH(1,('[1]3.4'!$AM66=[1]!Sanaudos[Kodas])*('[1]3.4'!HP$7='[1]2.SAN'!$M$4:$M$73),0)),"")</f>
        <v/>
      </c>
      <c r="HQ66" s="244" t="str">
        <f t="array" ref="HQ66">IFERROR(INDEX([1]!Sanaudos[Saskaita],MATCH(1,('[1]3.4'!$AM66=[1]!Sanaudos[Kodas])*('[1]3.4'!HQ$7='[1]2.SAN'!$M$4:$M$73),0)),"")</f>
        <v/>
      </c>
      <c r="HR66" s="244" t="str">
        <f t="array" ref="HR66">IFERROR(INDEX([1]!Sanaudos[Saskaita],MATCH(1,('[1]3.4'!$AM66=[1]!Sanaudos[Kodas])*('[1]3.4'!HR$7='[1]2.SAN'!$M$4:$M$73),0)),"")</f>
        <v/>
      </c>
      <c r="HS66" s="244" t="str">
        <f t="array" ref="HS66">IFERROR(INDEX([1]!Sanaudos[Saskaita],MATCH(1,('[1]3.4'!$AM66=[1]!Sanaudos[Kodas])*('[1]3.4'!HS$7='[1]2.SAN'!$M$4:$M$73),0)),"")</f>
        <v/>
      </c>
      <c r="HT66" s="244" t="str">
        <f t="array" ref="HT66">IFERROR(INDEX([1]!Sanaudos[Saskaita],MATCH(1,('[1]3.4'!$AM66=[1]!Sanaudos[Kodas])*('[1]3.4'!HT$7='[1]2.SAN'!$M$4:$M$73),0)),"")</f>
        <v/>
      </c>
      <c r="HU66" s="244" t="str">
        <f t="array" ref="HU66">IFERROR(INDEX([1]!Sanaudos[Saskaita],MATCH(1,('[1]3.4'!$AM66=[1]!Sanaudos[Kodas])*('[1]3.4'!HU$7='[1]2.SAN'!$M$4:$M$73),0)),"")</f>
        <v/>
      </c>
      <c r="HV66" s="244" t="str">
        <f t="array" ref="HV66">IFERROR(INDEX([1]!Sanaudos[Saskaita],MATCH(1,('[1]3.4'!$AM66=[1]!Sanaudos[Kodas])*('[1]3.4'!HV$7='[1]2.SAN'!$M$4:$M$73),0)),"")</f>
        <v/>
      </c>
      <c r="HW66" s="244" t="str">
        <f t="array" ref="HW66">IFERROR(INDEX([1]!Sanaudos[Saskaita],MATCH(1,('[1]3.4'!$AM66=[1]!Sanaudos[Kodas])*('[1]3.4'!HW$7='[1]2.SAN'!$M$4:$M$73),0)),"")</f>
        <v/>
      </c>
      <c r="HX66" s="244" t="str">
        <f t="array" ref="HX66">IFERROR(INDEX([1]!Sanaudos[Saskaita],MATCH(1,('[1]3.4'!$AM66=[1]!Sanaudos[Kodas])*('[1]3.4'!HX$7='[1]2.SAN'!$M$4:$M$73),0)),"")</f>
        <v/>
      </c>
      <c r="HY66" s="244" t="str">
        <f t="array" ref="HY66">IFERROR(INDEX([1]!Sanaudos[Saskaita],MATCH(1,('[1]3.4'!$AM66=[1]!Sanaudos[Kodas])*('[1]3.4'!HY$7='[1]2.SAN'!$M$4:$M$73),0)),"")</f>
        <v/>
      </c>
      <c r="HZ66" s="244" t="str">
        <f t="array" ref="HZ66">IFERROR(INDEX([1]!Sanaudos[Saskaita],MATCH(1,('[1]3.4'!$AM66=[1]!Sanaudos[Kodas])*('[1]3.4'!HZ$7='[1]2.SAN'!$M$4:$M$73),0)),"")</f>
        <v/>
      </c>
      <c r="IA66" s="244" t="str">
        <f t="array" ref="IA66">IFERROR(INDEX([1]!Sanaudos[Saskaita],MATCH(1,('[1]3.4'!$AM66=[1]!Sanaudos[Kodas])*('[1]3.4'!IA$7='[1]2.SAN'!$M$4:$M$73),0)),"")</f>
        <v/>
      </c>
      <c r="IB66" s="244" t="str">
        <f t="array" ref="IB66">IFERROR(INDEX([1]!Sanaudos[Saskaita],MATCH(1,('[1]3.4'!$AM66=[1]!Sanaudos[Kodas])*('[1]3.4'!IB$7='[1]2.SAN'!$M$4:$M$73),0)),"")</f>
        <v/>
      </c>
      <c r="IC66" s="244" t="str">
        <f t="array" ref="IC66">IFERROR(INDEX([1]!Sanaudos[Saskaita],MATCH(1,('[1]3.4'!$AM66=[1]!Sanaudos[Kodas])*('[1]3.4'!IC$7='[1]2.SAN'!$M$4:$M$73),0)),"")</f>
        <v/>
      </c>
      <c r="ID66" s="244" t="str">
        <f t="array" ref="ID66">IFERROR(INDEX([1]!Sanaudos[Saskaita],MATCH(1,('[1]3.4'!$AM66=[1]!Sanaudos[Kodas])*('[1]3.4'!ID$7='[1]2.SAN'!$M$4:$M$73),0)),"")</f>
        <v/>
      </c>
      <c r="IE66" s="244" t="str">
        <f t="array" ref="IE66">IFERROR(INDEX([1]!Sanaudos[Saskaita],MATCH(1,('[1]3.4'!$AM66=[1]!Sanaudos[Kodas])*('[1]3.4'!IE$7='[1]2.SAN'!$M$4:$M$73),0)),"")</f>
        <v/>
      </c>
      <c r="IF66" s="244" t="str">
        <f t="array" ref="IF66">IFERROR(INDEX([1]!Sanaudos[Saskaita],MATCH(1,('[1]3.4'!$AM66=[1]!Sanaudos[Kodas])*('[1]3.4'!IF$7='[1]2.SAN'!$M$4:$M$73),0)),"")</f>
        <v/>
      </c>
      <c r="IG66" s="244" t="str">
        <f t="array" ref="IG66">IFERROR(INDEX([1]!Sanaudos[Saskaita],MATCH(1,('[1]3.4'!$AM66=[1]!Sanaudos[Kodas])*('[1]3.4'!IG$7='[1]2.SAN'!$M$4:$M$73),0)),"")</f>
        <v/>
      </c>
      <c r="IH66" s="244" t="str">
        <f t="array" ref="IH66">IFERROR(INDEX([1]!Sanaudos[Saskaita],MATCH(1,('[1]3.4'!$AM66=[1]!Sanaudos[Kodas])*('[1]3.4'!IH$7='[1]2.SAN'!$M$4:$M$73),0)),"")</f>
        <v/>
      </c>
      <c r="II66" s="244" t="str">
        <f t="array" ref="II66">IFERROR(INDEX([1]!Sanaudos[Saskaita],MATCH(1,('[1]3.4'!$AM66=[1]!Sanaudos[Kodas])*('[1]3.4'!II$7='[1]2.SAN'!$M$4:$M$73),0)),"")</f>
        <v/>
      </c>
      <c r="IJ66" s="244" t="str">
        <f t="array" ref="IJ66">IFERROR(INDEX([1]!Sanaudos[Saskaita],MATCH(1,('[1]3.4'!$AM66=[1]!Sanaudos[Kodas])*('[1]3.4'!IJ$7='[1]2.SAN'!$M$4:$M$73),0)),"")</f>
        <v/>
      </c>
      <c r="IK66" s="244" t="str">
        <f t="array" ref="IK66">IFERROR(INDEX([1]!Sanaudos[Saskaita],MATCH(1,('[1]3.4'!$AM66=[1]!Sanaudos[Kodas])*('[1]3.4'!IK$7='[1]2.SAN'!$M$4:$M$73),0)),"")</f>
        <v/>
      </c>
    </row>
    <row r="67" spans="2:245" ht="12.2" customHeight="1" x14ac:dyDescent="0.2">
      <c r="B67" s="552"/>
      <c r="C67" s="553"/>
      <c r="D67" s="261" t="s">
        <v>48</v>
      </c>
      <c r="E67" s="247" t="str">
        <f t="shared" si="2"/>
        <v xml:space="preserve">                                    </v>
      </c>
      <c r="F67" s="248" t="e">
        <f>+SUMIFS([1]!Sanaudos[Suma],[1]!Sanaudos[Kodas],AM67,[1]!Sanaudos[PASK],TRUE)</f>
        <v>#REF!</v>
      </c>
      <c r="G67" s="248" t="e">
        <f>-SUMIFS([1]!Sanaudos[Suma],[1]!Sanaudos[Kodas],$AM67,[1]!Sanaudos[Pagal DK RAS],700)</f>
        <v>#REF!</v>
      </c>
      <c r="H67" s="248" t="e">
        <f>+SUMIFS('[1]5.turtas'!$D$1:$AN$1,'[1]5.turtas'!$D$4:$AN$4,$AM67)</f>
        <v>#VALUE!</v>
      </c>
      <c r="I67" s="248" t="e">
        <f>-SUMIFS([1]!Sanaudos[Suma],[1]!Sanaudos[Kodas],$AM67,[1]!Sanaudos[Pagal DK RAS],901)-SUMIFS([1]!Sanaudos[Suma],[1]!Sanaudos[Kodas],$AM67,[1]!Sanaudos[Pagal DK RAS],902)-SUMIFS([1]!Sanaudos[Suma],[1]!Sanaudos[Kodas],$AM67,[1]!Sanaudos[Pagal DK RAS],905)</f>
        <v>#REF!</v>
      </c>
      <c r="J67" s="248" t="e">
        <f>+SUMIFS([1]!DU[DU],[1]!DU[Kodas],$AM67)+SUMIFS([1]!DU[Sodra],[1]!DU[Kodas],$AM67)+SUMIFS([1]!DU[Išeitinės išmokos, kompensacijos],[1]!DU[Kodas],$AM67)</f>
        <v>#REF!</v>
      </c>
      <c r="K67" s="248" t="e">
        <f>+SUMIFS([1]!Sanaudos_kor[Suma],[1]!Sanaudos_kor[Kodas],$AM67,[1]!Sanaudos_kor[PASK],TRUE,[1]!Sanaudos_kor[KOR_nr],K$1)</f>
        <v>#REF!</v>
      </c>
      <c r="L67" s="248" t="e">
        <f>+SUMIFS([1]!Sanaudos_kor[Suma],[1]!Sanaudos_kor[Kodas],$AM67,[1]!Sanaudos_kor[PASK],TRUE,[1]!Sanaudos_kor[KOR_nr],L$1)</f>
        <v>#REF!</v>
      </c>
      <c r="M67" s="248" t="e">
        <f>+SUMIFS([1]!Sanaudos_kor[Suma],[1]!Sanaudos_kor[Kodas],$AM67,[1]!Sanaudos_kor[PASK],TRUE,[1]!Sanaudos_kor[KOR_nr],M$1)</f>
        <v>#REF!</v>
      </c>
      <c r="N67" s="248" t="e">
        <f>+SUMIFS([1]!Sanaudos_kor[Suma],[1]!Sanaudos_kor[Kodas],$AM67,[1]!Sanaudos_kor[PASK],TRUE,[1]!Sanaudos_kor[KOR_nr],N$1)</f>
        <v>#REF!</v>
      </c>
      <c r="O67" s="248" t="e">
        <f>+SUMIFS([1]!Sanaudos_kor[Suma],[1]!Sanaudos_kor[Kodas],$AM67,[1]!Sanaudos_kor[PASK],TRUE,[1]!Sanaudos_kor[KOR_nr],O$1)</f>
        <v>#REF!</v>
      </c>
      <c r="P67" s="248" t="e">
        <f>+SUMIFS([1]!Sanaudos_kor[Suma],[1]!Sanaudos_kor[Kodas],$AM67,[1]!Sanaudos_kor[PASK],TRUE,[1]!Sanaudos_kor[KOR_nr],P$1)</f>
        <v>#REF!</v>
      </c>
      <c r="Q67" s="248" t="e">
        <f>+SUMIFS([1]!Sanaudos_kor[Suma],[1]!Sanaudos_kor[Kodas],$AM67,[1]!Sanaudos_kor[PASK],TRUE,[1]!Sanaudos_kor[KOR_nr],Q$1)</f>
        <v>#REF!</v>
      </c>
      <c r="R67" s="248" t="e">
        <f>+SUMIFS([1]!Sanaudos_kor[Suma],[1]!Sanaudos_kor[Kodas],$AM67,[1]!Sanaudos_kor[PASK],TRUE,[1]!Sanaudos_kor[KOR_nr],R$1)</f>
        <v>#REF!</v>
      </c>
      <c r="S67" s="248" t="e">
        <f>+SUMIFS([1]!Sanaudos_kor[Suma],[1]!Sanaudos_kor[Kodas],$AM67,[1]!Sanaudos_kor[PASK],TRUE,[1]!Sanaudos_kor[KOR_nr],S$1)</f>
        <v>#REF!</v>
      </c>
      <c r="T67" s="248" t="e">
        <f>+SUMIFS([1]!Sanaudos_kor[Suma],[1]!Sanaudos_kor[Kodas],$AM67,[1]!Sanaudos_kor[PASK],TRUE,[1]!Sanaudos_kor[KOR_nr],T$1)</f>
        <v>#REF!</v>
      </c>
      <c r="U67" s="248" t="e">
        <f>+SUMIFS([1]!Sanaudos_kor[Suma],[1]!Sanaudos_kor[Kodas],$AM67,[1]!Sanaudos_kor[PASK],TRUE,[1]!Sanaudos_kor[KOR_nr],U$1)</f>
        <v>#REF!</v>
      </c>
      <c r="V67" s="248" t="e">
        <f>+SUMIFS([1]!Sanaudos_kor[Suma],[1]!Sanaudos_kor[Kodas],$AM67,[1]!Sanaudos_kor[PASK],TRUE,[1]!Sanaudos_kor[KOR_nr],V$1)</f>
        <v>#REF!</v>
      </c>
      <c r="W67" s="248" t="e">
        <f>+SUMIFS([1]!Sanaudos_kor[Suma],[1]!Sanaudos_kor[Kodas],$AM67,[1]!Sanaudos_kor[PASK],TRUE,[1]!Sanaudos_kor[KOR_nr],W$1)</f>
        <v>#REF!</v>
      </c>
      <c r="X67" s="248" t="e">
        <f>+SUMIFS([1]!Sanaudos_kor[Suma],[1]!Sanaudos_kor[Kodas],$AM67,[1]!Sanaudos_kor[PASK],TRUE,[1]!Sanaudos_kor[KOR_nr],X$1)</f>
        <v>#REF!</v>
      </c>
      <c r="Y67" s="248" t="e">
        <f>+SUMIFS([1]!Sanaudos_kor[Suma],[1]!Sanaudos_kor[Kodas],$AM67,[1]!Sanaudos_kor[PASK],TRUE,[1]!Sanaudos_kor[KOR_nr],Y$1)</f>
        <v>#REF!</v>
      </c>
      <c r="Z67" s="248" t="e">
        <f>+SUMIFS([1]!Sanaudos_kor[Suma],[1]!Sanaudos_kor[Kodas],$AM67,[1]!Sanaudos_kor[PASK],TRUE,[1]!Sanaudos_kor[KOR_nr],Z$1)</f>
        <v>#REF!</v>
      </c>
      <c r="AA67" s="248" t="e">
        <f>+SUMIFS([1]!Sanaudos_kor[Suma],[1]!Sanaudos_kor[Kodas],$AM67,[1]!Sanaudos_kor[PASK],TRUE,[1]!Sanaudos_kor[KOR_nr],AA$1)</f>
        <v>#REF!</v>
      </c>
      <c r="AB67" s="248" t="e">
        <f>+SUMIFS([1]!Sanaudos_kor[Suma],[1]!Sanaudos_kor[Kodas],$AM67,[1]!Sanaudos_kor[PASK],TRUE,[1]!Sanaudos_kor[KOR_nr],AB$1)</f>
        <v>#REF!</v>
      </c>
      <c r="AC67" s="248" t="e">
        <f>+SUMIFS([1]!Sanaudos_kor[Suma],[1]!Sanaudos_kor[Kodas],$AM67,[1]!Sanaudos_kor[PASK],TRUE,[1]!Sanaudos_kor[KOR_nr],AC$1)</f>
        <v>#REF!</v>
      </c>
      <c r="AD67" s="248" t="e">
        <f>+SUMIFS([1]!Sanaudos_kor[Suma],[1]!Sanaudos_kor[Kodas],$AM67,[1]!Sanaudos_kor[PASK],TRUE,[1]!Sanaudos_kor[KOR_nr],AD$1)</f>
        <v>#REF!</v>
      </c>
      <c r="AE67" s="248" t="e">
        <f>+SUMIFS([1]!Sanaudos_kor[Suma],[1]!Sanaudos_kor[Kodas],$AM67,[1]!Sanaudos_kor[PASK],TRUE,[1]!Sanaudos_kor[KOR_nr],AE$1)</f>
        <v>#REF!</v>
      </c>
      <c r="AF67" s="248" t="e">
        <f>+SUMIFS([1]!Sanaudos_kor[Suma],[1]!Sanaudos_kor[Kodas],$AM67,[1]!Sanaudos_kor[PASK],TRUE,[1]!Sanaudos_kor[KOR_nr],AF$1)</f>
        <v>#REF!</v>
      </c>
      <c r="AG67" s="248" t="e">
        <f t="shared" si="0"/>
        <v>#REF!</v>
      </c>
      <c r="AH67" s="555"/>
      <c r="AM67" s="249" t="str">
        <f>+'[1]1.vardai'!D101</f>
        <v>NS_20NS</v>
      </c>
      <c r="AN67" s="250" t="e">
        <f>+SUMIFS('[1]7'!$E$160:$S$160,'[1]7'!$E$2:$S$2,$AM67)</f>
        <v>#VALUE!</v>
      </c>
      <c r="AO67" s="250" t="e">
        <f t="shared" si="5"/>
        <v>#REF!</v>
      </c>
      <c r="AQ67" s="250" t="e">
        <f>+SUMIFS('[1]3.4'!$F$133:$F$202,'[1]3.4'!$D$133:$D$202,$AM67,'[1]3.4'!$E$133:$E$202,"")</f>
        <v>#VALUE!</v>
      </c>
      <c r="AR67" s="250" t="e">
        <f t="shared" si="1"/>
        <v>#VALUE!</v>
      </c>
      <c r="AT67" s="244" t="str">
        <f t="array" ref="AT67">IFERROR(INDEX([1]!Sanaudos[Saskaita],MATCH(1,('[1]3.4'!$AM67=[1]!Sanaudos[Kodas])*('[1]3.4'!AT$7='[1]2.SAN'!$M$4:$M$73),0)),"")</f>
        <v/>
      </c>
      <c r="AU67" s="244" t="str">
        <f t="array" ref="AU67">IFERROR(INDEX([1]!Sanaudos[Saskaita],MATCH(1,('[1]3.4'!$AM67=[1]!Sanaudos[Kodas])*('[1]3.4'!AU$7='[1]2.SAN'!$M$4:$M$73),0)),"")</f>
        <v/>
      </c>
      <c r="AV67" s="244" t="str">
        <f t="array" ref="AV67">IFERROR(INDEX([1]!Sanaudos[Saskaita],MATCH(1,('[1]3.4'!$AM67=[1]!Sanaudos[Kodas])*('[1]3.4'!AV$7='[1]2.SAN'!$M$4:$M$73),0)),"")</f>
        <v/>
      </c>
      <c r="AW67" s="244" t="str">
        <f t="array" ref="AW67">IFERROR(INDEX([1]!Sanaudos[Saskaita],MATCH(1,('[1]3.4'!$AM67=[1]!Sanaudos[Kodas])*('[1]3.4'!AW$7='[1]2.SAN'!$M$4:$M$73),0)),"")</f>
        <v/>
      </c>
      <c r="AX67" s="244" t="str">
        <f t="array" ref="AX67">IFERROR(INDEX([1]!Sanaudos[Saskaita],MATCH(1,('[1]3.4'!$AM67=[1]!Sanaudos[Kodas])*('[1]3.4'!AX$7='[1]2.SAN'!$M$4:$M$73),0)),"")</f>
        <v/>
      </c>
      <c r="AY67" s="244" t="str">
        <f t="array" ref="AY67">IFERROR(INDEX([1]!Sanaudos[Saskaita],MATCH(1,('[1]3.4'!$AM67=[1]!Sanaudos[Kodas])*('[1]3.4'!AY$7='[1]2.SAN'!$M$4:$M$73),0)),"")</f>
        <v/>
      </c>
      <c r="AZ67" s="244" t="str">
        <f t="array" ref="AZ67">IFERROR(INDEX([1]!Sanaudos[Saskaita],MATCH(1,('[1]3.4'!$AM67=[1]!Sanaudos[Kodas])*('[1]3.4'!AZ$7='[1]2.SAN'!$M$4:$M$73),0)),"")</f>
        <v/>
      </c>
      <c r="BA67" s="244" t="str">
        <f t="array" ref="BA67">IFERROR(INDEX([1]!Sanaudos[Saskaita],MATCH(1,('[1]3.4'!$AM67=[1]!Sanaudos[Kodas])*('[1]3.4'!BA$7='[1]2.SAN'!$M$4:$M$73),0)),"")</f>
        <v/>
      </c>
      <c r="BB67" s="244" t="str">
        <f t="array" ref="BB67">IFERROR(INDEX([1]!Sanaudos[Saskaita],MATCH(1,('[1]3.4'!$AM67=[1]!Sanaudos[Kodas])*('[1]3.4'!BB$7='[1]2.SAN'!$M$4:$M$73),0)),"")</f>
        <v/>
      </c>
      <c r="BC67" s="244" t="str">
        <f t="array" ref="BC67">IFERROR(INDEX([1]!Sanaudos[Saskaita],MATCH(1,('[1]3.4'!$AM67=[1]!Sanaudos[Kodas])*('[1]3.4'!BC$7='[1]2.SAN'!$M$4:$M$73),0)),"")</f>
        <v/>
      </c>
      <c r="BD67" s="244" t="str">
        <f t="array" ref="BD67">IFERROR(INDEX([1]!Sanaudos[Saskaita],MATCH(1,('[1]3.4'!$AM67=[1]!Sanaudos[Kodas])*('[1]3.4'!BD$7='[1]2.SAN'!$M$4:$M$73),0)),"")</f>
        <v/>
      </c>
      <c r="BE67" s="244" t="str">
        <f t="array" ref="BE67">IFERROR(INDEX([1]!Sanaudos[Saskaita],MATCH(1,('[1]3.4'!$AM67=[1]!Sanaudos[Kodas])*('[1]3.4'!BE$7='[1]2.SAN'!$M$4:$M$73),0)),"")</f>
        <v/>
      </c>
      <c r="BF67" s="244" t="str">
        <f t="array" ref="BF67">IFERROR(INDEX([1]!Sanaudos[Saskaita],MATCH(1,('[1]3.4'!$AM67=[1]!Sanaudos[Kodas])*('[1]3.4'!BF$7='[1]2.SAN'!$M$4:$M$73),0)),"")</f>
        <v/>
      </c>
      <c r="BG67" s="244" t="str">
        <f t="array" ref="BG67">IFERROR(INDEX([1]!Sanaudos[Saskaita],MATCH(1,('[1]3.4'!$AM67=[1]!Sanaudos[Kodas])*('[1]3.4'!BG$7='[1]2.SAN'!$M$4:$M$73),0)),"")</f>
        <v/>
      </c>
      <c r="BH67" s="244" t="str">
        <f t="array" ref="BH67">IFERROR(INDEX([1]!Sanaudos[Saskaita],MATCH(1,('[1]3.4'!$AM67=[1]!Sanaudos[Kodas])*('[1]3.4'!BH$7='[1]2.SAN'!$M$4:$M$73),0)),"")</f>
        <v/>
      </c>
      <c r="BI67" s="244" t="str">
        <f t="array" ref="BI67">IFERROR(INDEX([1]!Sanaudos[Saskaita],MATCH(1,('[1]3.4'!$AM67=[1]!Sanaudos[Kodas])*('[1]3.4'!BI$7='[1]2.SAN'!$M$4:$M$73),0)),"")</f>
        <v/>
      </c>
      <c r="BJ67" s="244" t="str">
        <f t="array" ref="BJ67">IFERROR(INDEX([1]!Sanaudos[Saskaita],MATCH(1,('[1]3.4'!$AM67=[1]!Sanaudos[Kodas])*('[1]3.4'!BJ$7='[1]2.SAN'!$M$4:$M$73),0)),"")</f>
        <v/>
      </c>
      <c r="BK67" s="244" t="str">
        <f t="array" ref="BK67">IFERROR(INDEX([1]!Sanaudos[Saskaita],MATCH(1,('[1]3.4'!$AM67=[1]!Sanaudos[Kodas])*('[1]3.4'!BK$7='[1]2.SAN'!$M$4:$M$73),0)),"")</f>
        <v/>
      </c>
      <c r="BL67" s="244" t="str">
        <f t="array" ref="BL67">IFERROR(INDEX([1]!Sanaudos[Saskaita],MATCH(1,('[1]3.4'!$AM67=[1]!Sanaudos[Kodas])*('[1]3.4'!BL$7='[1]2.SAN'!$M$4:$M$73),0)),"")</f>
        <v/>
      </c>
      <c r="BM67" s="244" t="str">
        <f t="array" ref="BM67">IFERROR(INDEX([1]!Sanaudos[Saskaita],MATCH(1,('[1]3.4'!$AM67=[1]!Sanaudos[Kodas])*('[1]3.4'!BM$7='[1]2.SAN'!$M$4:$M$73),0)),"")</f>
        <v/>
      </c>
      <c r="BN67" s="244" t="str">
        <f t="array" ref="BN67">IFERROR(INDEX([1]!Sanaudos[Saskaita],MATCH(1,('[1]3.4'!$AM67=[1]!Sanaudos[Kodas])*('[1]3.4'!BN$7='[1]2.SAN'!$M$4:$M$73),0)),"")</f>
        <v/>
      </c>
      <c r="BO67" s="244" t="str">
        <f t="array" ref="BO67">IFERROR(INDEX([1]!Sanaudos[Saskaita],MATCH(1,('[1]3.4'!$AM67=[1]!Sanaudos[Kodas])*('[1]3.4'!BO$7='[1]2.SAN'!$M$4:$M$73),0)),"")</f>
        <v/>
      </c>
      <c r="BP67" s="244" t="str">
        <f t="array" ref="BP67">IFERROR(INDEX([1]!Sanaudos[Saskaita],MATCH(1,('[1]3.4'!$AM67=[1]!Sanaudos[Kodas])*('[1]3.4'!BP$7='[1]2.SAN'!$M$4:$M$73),0)),"")</f>
        <v/>
      </c>
      <c r="BQ67" s="244" t="str">
        <f t="array" ref="BQ67">IFERROR(INDEX([1]!Sanaudos[Saskaita],MATCH(1,('[1]3.4'!$AM67=[1]!Sanaudos[Kodas])*('[1]3.4'!BQ$7='[1]2.SAN'!$M$4:$M$73),0)),"")</f>
        <v/>
      </c>
      <c r="BR67" s="244" t="str">
        <f t="array" ref="BR67">IFERROR(INDEX([1]!Sanaudos[Saskaita],MATCH(1,('[1]3.4'!$AM67=[1]!Sanaudos[Kodas])*('[1]3.4'!BR$7='[1]2.SAN'!$M$4:$M$73),0)),"")</f>
        <v/>
      </c>
      <c r="BS67" s="244" t="str">
        <f t="array" ref="BS67">IFERROR(INDEX([1]!Sanaudos[Saskaita],MATCH(1,('[1]3.4'!$AM67=[1]!Sanaudos[Kodas])*('[1]3.4'!BS$7='[1]2.SAN'!$M$4:$M$73),0)),"")</f>
        <v/>
      </c>
      <c r="BT67" s="244" t="str">
        <f t="array" ref="BT67">IFERROR(INDEX([1]!Sanaudos[Saskaita],MATCH(1,('[1]3.4'!$AM67=[1]!Sanaudos[Kodas])*('[1]3.4'!BT$7='[1]2.SAN'!$M$4:$M$73),0)),"")</f>
        <v/>
      </c>
      <c r="BU67" s="244" t="str">
        <f t="array" ref="BU67">IFERROR(INDEX([1]!Sanaudos[Saskaita],MATCH(1,('[1]3.4'!$AM67=[1]!Sanaudos[Kodas])*('[1]3.4'!BU$7='[1]2.SAN'!$M$4:$M$73),0)),"")</f>
        <v/>
      </c>
      <c r="BV67" s="244" t="str">
        <f t="array" ref="BV67">IFERROR(INDEX([1]!Sanaudos[Saskaita],MATCH(1,('[1]3.4'!$AM67=[1]!Sanaudos[Kodas])*('[1]3.4'!BV$7='[1]2.SAN'!$M$4:$M$73),0)),"")</f>
        <v/>
      </c>
      <c r="BW67" s="244" t="str">
        <f t="array" ref="BW67">IFERROR(INDEX([1]!Sanaudos[Saskaita],MATCH(1,('[1]3.4'!$AM67=[1]!Sanaudos[Kodas])*('[1]3.4'!BW$7='[1]2.SAN'!$M$4:$M$73),0)),"")</f>
        <v/>
      </c>
      <c r="BX67" s="244" t="str">
        <f t="array" ref="BX67">IFERROR(INDEX([1]!Sanaudos[Saskaita],MATCH(1,('[1]3.4'!$AM67=[1]!Sanaudos[Kodas])*('[1]3.4'!BX$7='[1]2.SAN'!$M$4:$M$73),0)),"")</f>
        <v/>
      </c>
      <c r="BY67" s="244" t="str">
        <f t="array" ref="BY67">IFERROR(INDEX([1]!Sanaudos[Saskaita],MATCH(1,('[1]3.4'!$AM67=[1]!Sanaudos[Kodas])*('[1]3.4'!BY$7='[1]2.SAN'!$M$4:$M$73),0)),"")</f>
        <v/>
      </c>
      <c r="BZ67" s="244" t="str">
        <f t="array" ref="BZ67">IFERROR(INDEX([1]!Sanaudos[Saskaita],MATCH(1,('[1]3.4'!$AM67=[1]!Sanaudos[Kodas])*('[1]3.4'!BZ$7='[1]2.SAN'!$M$4:$M$73),0)),"")</f>
        <v/>
      </c>
      <c r="CA67" s="244" t="str">
        <f t="array" ref="CA67">IFERROR(INDEX([1]!Sanaudos[Saskaita],MATCH(1,('[1]3.4'!$AM67=[1]!Sanaudos[Kodas])*('[1]3.4'!CA$7='[1]2.SAN'!$M$4:$M$73),0)),"")</f>
        <v/>
      </c>
      <c r="CB67" s="244" t="str">
        <f t="array" ref="CB67">IFERROR(INDEX([1]!Sanaudos[Saskaita],MATCH(1,('[1]3.4'!$AM67=[1]!Sanaudos[Kodas])*('[1]3.4'!CB$7='[1]2.SAN'!$M$4:$M$73),0)),"")</f>
        <v/>
      </c>
      <c r="CC67" s="244" t="str">
        <f t="array" ref="CC67">IFERROR(INDEX([1]!Sanaudos[Saskaita],MATCH(1,('[1]3.4'!$AM67=[1]!Sanaudos[Kodas])*('[1]3.4'!CC$7='[1]2.SAN'!$M$4:$M$73),0)),"")</f>
        <v/>
      </c>
      <c r="CD67" s="244" t="str">
        <f t="array" ref="CD67">IFERROR(INDEX([1]!Sanaudos[Saskaita],MATCH(1,('[1]3.4'!$AM67=[1]!Sanaudos[Kodas])*('[1]3.4'!CD$7='[1]2.SAN'!$M$4:$M$73),0)),"")</f>
        <v/>
      </c>
      <c r="CE67" s="244" t="str">
        <f t="array" ref="CE67">IFERROR(INDEX([1]!Sanaudos[Saskaita],MATCH(1,('[1]3.4'!$AM67=[1]!Sanaudos[Kodas])*('[1]3.4'!CE$7='[1]2.SAN'!$M$4:$M$73),0)),"")</f>
        <v/>
      </c>
      <c r="CF67" s="244" t="str">
        <f t="array" ref="CF67">IFERROR(INDEX([1]!Sanaudos[Saskaita],MATCH(1,('[1]3.4'!$AM67=[1]!Sanaudos[Kodas])*('[1]3.4'!CF$7='[1]2.SAN'!$M$4:$M$73),0)),"")</f>
        <v/>
      </c>
      <c r="CG67" s="244" t="str">
        <f t="array" ref="CG67">IFERROR(INDEX([1]!Sanaudos[Saskaita],MATCH(1,('[1]3.4'!$AM67=[1]!Sanaudos[Kodas])*('[1]3.4'!CG$7='[1]2.SAN'!$M$4:$M$73),0)),"")</f>
        <v/>
      </c>
      <c r="CH67" s="244" t="str">
        <f t="array" ref="CH67">IFERROR(INDEX([1]!Sanaudos[Saskaita],MATCH(1,('[1]3.4'!$AM67=[1]!Sanaudos[Kodas])*('[1]3.4'!CH$7='[1]2.SAN'!$M$4:$M$73),0)),"")</f>
        <v/>
      </c>
      <c r="CI67" s="244" t="str">
        <f t="array" ref="CI67">IFERROR(INDEX([1]!Sanaudos[Saskaita],MATCH(1,('[1]3.4'!$AM67=[1]!Sanaudos[Kodas])*('[1]3.4'!CI$7='[1]2.SAN'!$M$4:$M$73),0)),"")</f>
        <v/>
      </c>
      <c r="CJ67" s="244" t="str">
        <f t="array" ref="CJ67">IFERROR(INDEX([1]!Sanaudos[Saskaita],MATCH(1,('[1]3.4'!$AM67=[1]!Sanaudos[Kodas])*('[1]3.4'!CJ$7='[1]2.SAN'!$M$4:$M$73),0)),"")</f>
        <v/>
      </c>
      <c r="CK67" s="244" t="str">
        <f t="array" ref="CK67">IFERROR(INDEX([1]!Sanaudos[Saskaita],MATCH(1,('[1]3.4'!$AM67=[1]!Sanaudos[Kodas])*('[1]3.4'!CK$7='[1]2.SAN'!$M$4:$M$73),0)),"")</f>
        <v/>
      </c>
      <c r="CL67" s="244" t="str">
        <f t="array" ref="CL67">IFERROR(INDEX([1]!Sanaudos[Saskaita],MATCH(1,('[1]3.4'!$AM67=[1]!Sanaudos[Kodas])*('[1]3.4'!CL$7='[1]2.SAN'!$M$4:$M$73),0)),"")</f>
        <v/>
      </c>
      <c r="CM67" s="244" t="str">
        <f t="array" ref="CM67">IFERROR(INDEX([1]!Sanaudos[Saskaita],MATCH(1,('[1]3.4'!$AM67=[1]!Sanaudos[Kodas])*('[1]3.4'!CM$7='[1]2.SAN'!$M$4:$M$73),0)),"")</f>
        <v/>
      </c>
      <c r="CN67" s="244" t="str">
        <f t="array" ref="CN67">IFERROR(INDEX([1]!Sanaudos[Saskaita],MATCH(1,('[1]3.4'!$AM67=[1]!Sanaudos[Kodas])*('[1]3.4'!CN$7='[1]2.SAN'!$M$4:$M$73),0)),"")</f>
        <v/>
      </c>
      <c r="CO67" s="244" t="str">
        <f t="array" ref="CO67">IFERROR(INDEX([1]!Sanaudos[Saskaita],MATCH(1,('[1]3.4'!$AM67=[1]!Sanaudos[Kodas])*('[1]3.4'!CO$7='[1]2.SAN'!$M$4:$M$73),0)),"")</f>
        <v/>
      </c>
      <c r="CP67" s="244" t="str">
        <f t="array" ref="CP67">IFERROR(INDEX([1]!Sanaudos[Saskaita],MATCH(1,('[1]3.4'!$AM67=[1]!Sanaudos[Kodas])*('[1]3.4'!CP$7='[1]2.SAN'!$M$4:$M$73),0)),"")</f>
        <v/>
      </c>
      <c r="CQ67" s="244" t="str">
        <f t="array" ref="CQ67">IFERROR(INDEX([1]!Sanaudos[Saskaita],MATCH(1,('[1]3.4'!$AM67=[1]!Sanaudos[Kodas])*('[1]3.4'!CQ$7='[1]2.SAN'!$M$4:$M$73),0)),"")</f>
        <v/>
      </c>
      <c r="CR67" s="244" t="str">
        <f t="array" ref="CR67">IFERROR(INDEX([1]!Sanaudos[Saskaita],MATCH(1,('[1]3.4'!$AM67=[1]!Sanaudos[Kodas])*('[1]3.4'!CR$7='[1]2.SAN'!$M$4:$M$73),0)),"")</f>
        <v/>
      </c>
      <c r="CS67" s="244" t="str">
        <f t="array" ref="CS67">IFERROR(INDEX([1]!Sanaudos[Saskaita],MATCH(1,('[1]3.4'!$AM67=[1]!Sanaudos[Kodas])*('[1]3.4'!CS$7='[1]2.SAN'!$M$4:$M$73),0)),"")</f>
        <v/>
      </c>
      <c r="CT67" s="244" t="str">
        <f t="array" ref="CT67">IFERROR(INDEX([1]!Sanaudos[Saskaita],MATCH(1,('[1]3.4'!$AM67=[1]!Sanaudos[Kodas])*('[1]3.4'!CT$7='[1]2.SAN'!$M$4:$M$73),0)),"")</f>
        <v/>
      </c>
      <c r="CU67" s="244" t="str">
        <f t="array" ref="CU67">IFERROR(INDEX([1]!Sanaudos[Saskaita],MATCH(1,('[1]3.4'!$AM67=[1]!Sanaudos[Kodas])*('[1]3.4'!CU$7='[1]2.SAN'!$M$4:$M$73),0)),"")</f>
        <v/>
      </c>
      <c r="CV67" s="244" t="str">
        <f t="array" ref="CV67">IFERROR(INDEX([1]!Sanaudos[Saskaita],MATCH(1,('[1]3.4'!$AM67=[1]!Sanaudos[Kodas])*('[1]3.4'!CV$7='[1]2.SAN'!$M$4:$M$73),0)),"")</f>
        <v/>
      </c>
      <c r="CW67" s="244" t="str">
        <f t="array" ref="CW67">IFERROR(INDEX([1]!Sanaudos[Saskaita],MATCH(1,('[1]3.4'!$AM67=[1]!Sanaudos[Kodas])*('[1]3.4'!CW$7='[1]2.SAN'!$M$4:$M$73),0)),"")</f>
        <v/>
      </c>
      <c r="CX67" s="244" t="str">
        <f t="array" ref="CX67">IFERROR(INDEX([1]!Sanaudos[Saskaita],MATCH(1,('[1]3.4'!$AM67=[1]!Sanaudos[Kodas])*('[1]3.4'!CX$7='[1]2.SAN'!$M$4:$M$73),0)),"")</f>
        <v/>
      </c>
      <c r="CY67" s="244" t="str">
        <f t="array" ref="CY67">IFERROR(INDEX([1]!Sanaudos[Saskaita],MATCH(1,('[1]3.4'!$AM67=[1]!Sanaudos[Kodas])*('[1]3.4'!CY$7='[1]2.SAN'!$M$4:$M$73),0)),"")</f>
        <v/>
      </c>
      <c r="CZ67" s="244" t="str">
        <f t="array" ref="CZ67">IFERROR(INDEX([1]!Sanaudos[Saskaita],MATCH(1,('[1]3.4'!$AM67=[1]!Sanaudos[Kodas])*('[1]3.4'!CZ$7='[1]2.SAN'!$M$4:$M$73),0)),"")</f>
        <v/>
      </c>
      <c r="DA67" s="244" t="str">
        <f t="array" ref="DA67">IFERROR(INDEX([1]!Sanaudos[Saskaita],MATCH(1,('[1]3.4'!$AM67=[1]!Sanaudos[Kodas])*('[1]3.4'!DA$7='[1]2.SAN'!$M$4:$M$73),0)),"")</f>
        <v/>
      </c>
      <c r="DB67" s="244" t="str">
        <f t="array" ref="DB67">IFERROR(INDEX([1]!Sanaudos[Saskaita],MATCH(1,('[1]3.4'!$AM67=[1]!Sanaudos[Kodas])*('[1]3.4'!DB$7='[1]2.SAN'!$M$4:$M$73),0)),"")</f>
        <v/>
      </c>
      <c r="DC67" s="244" t="str">
        <f t="array" ref="DC67">IFERROR(INDEX([1]!Sanaudos[Saskaita],MATCH(1,('[1]3.4'!$AM67=[1]!Sanaudos[Kodas])*('[1]3.4'!DC$7='[1]2.SAN'!$M$4:$M$73),0)),"")</f>
        <v/>
      </c>
      <c r="DD67" s="244" t="str">
        <f t="array" ref="DD67">IFERROR(INDEX([1]!Sanaudos[Saskaita],MATCH(1,('[1]3.4'!$AM67=[1]!Sanaudos[Kodas])*('[1]3.4'!DD$7='[1]2.SAN'!$M$4:$M$73),0)),"")</f>
        <v/>
      </c>
      <c r="DE67" s="244" t="str">
        <f t="array" ref="DE67">IFERROR(INDEX([1]!Sanaudos[Saskaita],MATCH(1,('[1]3.4'!$AM67=[1]!Sanaudos[Kodas])*('[1]3.4'!DE$7='[1]2.SAN'!$M$4:$M$73),0)),"")</f>
        <v/>
      </c>
      <c r="DF67" s="244" t="str">
        <f t="array" ref="DF67">IFERROR(INDEX([1]!Sanaudos[Saskaita],MATCH(1,('[1]3.4'!$AM67=[1]!Sanaudos[Kodas])*('[1]3.4'!DF$7='[1]2.SAN'!$M$4:$M$73),0)),"")</f>
        <v/>
      </c>
      <c r="DG67" s="244" t="str">
        <f t="array" ref="DG67">IFERROR(INDEX([1]!Sanaudos[Saskaita],MATCH(1,('[1]3.4'!$AM67=[1]!Sanaudos[Kodas])*('[1]3.4'!DG$7='[1]2.SAN'!$M$4:$M$73),0)),"")</f>
        <v/>
      </c>
      <c r="DH67" s="244" t="str">
        <f t="array" ref="DH67">IFERROR(INDEX([1]!Sanaudos[Saskaita],MATCH(1,('[1]3.4'!$AM67=[1]!Sanaudos[Kodas])*('[1]3.4'!DH$7='[1]2.SAN'!$M$4:$M$73),0)),"")</f>
        <v/>
      </c>
      <c r="DI67" s="244" t="str">
        <f t="array" ref="DI67">IFERROR(INDEX([1]!Sanaudos[Saskaita],MATCH(1,('[1]3.4'!$AM67=[1]!Sanaudos[Kodas])*('[1]3.4'!DI$7='[1]2.SAN'!$M$4:$M$73),0)),"")</f>
        <v/>
      </c>
      <c r="DJ67" s="244" t="str">
        <f t="array" ref="DJ67">IFERROR(INDEX([1]!Sanaudos[Saskaita],MATCH(1,('[1]3.4'!$AM67=[1]!Sanaudos[Kodas])*('[1]3.4'!DJ$7='[1]2.SAN'!$M$4:$M$73),0)),"")</f>
        <v/>
      </c>
      <c r="DK67" s="244" t="str">
        <f t="array" ref="DK67">IFERROR(INDEX([1]!Sanaudos[Saskaita],MATCH(1,('[1]3.4'!$AM67=[1]!Sanaudos[Kodas])*('[1]3.4'!DK$7='[1]2.SAN'!$M$4:$M$73),0)),"")</f>
        <v/>
      </c>
      <c r="DL67" s="244" t="str">
        <f t="array" ref="DL67">IFERROR(INDEX([1]!Sanaudos[Saskaita],MATCH(1,('[1]3.4'!$AM67=[1]!Sanaudos[Kodas])*('[1]3.4'!DL$7='[1]2.SAN'!$M$4:$M$73),0)),"")</f>
        <v/>
      </c>
      <c r="DM67" s="244" t="str">
        <f t="array" ref="DM67">IFERROR(INDEX([1]!Sanaudos[Saskaita],MATCH(1,('[1]3.4'!$AM67=[1]!Sanaudos[Kodas])*('[1]3.4'!DM$7='[1]2.SAN'!$M$4:$M$73),0)),"")</f>
        <v/>
      </c>
      <c r="DN67" s="244" t="str">
        <f t="array" ref="DN67">IFERROR(INDEX([1]!Sanaudos[Saskaita],MATCH(1,('[1]3.4'!$AM67=[1]!Sanaudos[Kodas])*('[1]3.4'!DN$7='[1]2.SAN'!$M$4:$M$73),0)),"")</f>
        <v/>
      </c>
      <c r="DO67" s="244" t="str">
        <f t="array" ref="DO67">IFERROR(INDEX([1]!Sanaudos[Saskaita],MATCH(1,('[1]3.4'!$AM67=[1]!Sanaudos[Kodas])*('[1]3.4'!DO$7='[1]2.SAN'!$M$4:$M$73),0)),"")</f>
        <v/>
      </c>
      <c r="DP67" s="244" t="str">
        <f t="array" ref="DP67">IFERROR(INDEX([1]!Sanaudos[Saskaita],MATCH(1,('[1]3.4'!$AM67=[1]!Sanaudos[Kodas])*('[1]3.4'!DP$7='[1]2.SAN'!$M$4:$M$73),0)),"")</f>
        <v/>
      </c>
      <c r="DQ67" s="244" t="str">
        <f t="array" ref="DQ67">IFERROR(INDEX([1]!Sanaudos[Saskaita],MATCH(1,('[1]3.4'!$AM67=[1]!Sanaudos[Kodas])*('[1]3.4'!DQ$7='[1]2.SAN'!$M$4:$M$73),0)),"")</f>
        <v/>
      </c>
      <c r="DR67" s="244" t="str">
        <f t="array" ref="DR67">IFERROR(INDEX([1]!Sanaudos[Saskaita],MATCH(1,('[1]3.4'!$AM67=[1]!Sanaudos[Kodas])*('[1]3.4'!DR$7='[1]2.SAN'!$M$4:$M$73),0)),"")</f>
        <v/>
      </c>
      <c r="DS67" s="244" t="str">
        <f t="array" ref="DS67">IFERROR(INDEX([1]!Sanaudos[Saskaita],MATCH(1,('[1]3.4'!$AM67=[1]!Sanaudos[Kodas])*('[1]3.4'!DS$7='[1]2.SAN'!$M$4:$M$73),0)),"")</f>
        <v/>
      </c>
      <c r="DT67" s="244" t="str">
        <f t="array" ref="DT67">IFERROR(INDEX([1]!Sanaudos[Saskaita],MATCH(1,('[1]3.4'!$AM67=[1]!Sanaudos[Kodas])*('[1]3.4'!DT$7='[1]2.SAN'!$M$4:$M$73),0)),"")</f>
        <v/>
      </c>
      <c r="DU67" s="244" t="str">
        <f t="array" ref="DU67">IFERROR(INDEX([1]!Sanaudos[Saskaita],MATCH(1,('[1]3.4'!$AM67=[1]!Sanaudos[Kodas])*('[1]3.4'!DU$7='[1]2.SAN'!$M$4:$M$73),0)),"")</f>
        <v/>
      </c>
      <c r="DV67" s="244" t="str">
        <f t="array" ref="DV67">IFERROR(INDEX([1]!Sanaudos[Saskaita],MATCH(1,('[1]3.4'!$AM67=[1]!Sanaudos[Kodas])*('[1]3.4'!DV$7='[1]2.SAN'!$M$4:$M$73),0)),"")</f>
        <v/>
      </c>
      <c r="DW67" s="244" t="str">
        <f t="array" ref="DW67">IFERROR(INDEX([1]!Sanaudos[Saskaita],MATCH(1,('[1]3.4'!$AM67=[1]!Sanaudos[Kodas])*('[1]3.4'!DW$7='[1]2.SAN'!$M$4:$M$73),0)),"")</f>
        <v/>
      </c>
      <c r="DX67" s="244" t="str">
        <f t="array" ref="DX67">IFERROR(INDEX([1]!Sanaudos[Saskaita],MATCH(1,('[1]3.4'!$AM67=[1]!Sanaudos[Kodas])*('[1]3.4'!DX$7='[1]2.SAN'!$M$4:$M$73),0)),"")</f>
        <v/>
      </c>
      <c r="DY67" s="244" t="str">
        <f t="array" ref="DY67">IFERROR(INDEX([1]!Sanaudos[Saskaita],MATCH(1,('[1]3.4'!$AM67=[1]!Sanaudos[Kodas])*('[1]3.4'!DY$7='[1]2.SAN'!$M$4:$M$73),0)),"")</f>
        <v/>
      </c>
      <c r="DZ67" s="244" t="str">
        <f t="array" ref="DZ67">IFERROR(INDEX([1]!Sanaudos[Saskaita],MATCH(1,('[1]3.4'!$AM67=[1]!Sanaudos[Kodas])*('[1]3.4'!DZ$7='[1]2.SAN'!$M$4:$M$73),0)),"")</f>
        <v/>
      </c>
      <c r="EA67" s="244" t="str">
        <f t="array" ref="EA67">IFERROR(INDEX([1]!Sanaudos[Saskaita],MATCH(1,('[1]3.4'!$AM67=[1]!Sanaudos[Kodas])*('[1]3.4'!EA$7='[1]2.SAN'!$M$4:$M$73),0)),"")</f>
        <v/>
      </c>
      <c r="EB67" s="244" t="str">
        <f t="array" ref="EB67">IFERROR(INDEX([1]!Sanaudos[Saskaita],MATCH(1,('[1]3.4'!$AM67=[1]!Sanaudos[Kodas])*('[1]3.4'!EB$7='[1]2.SAN'!$M$4:$M$73),0)),"")</f>
        <v/>
      </c>
      <c r="EC67" s="244" t="str">
        <f t="array" ref="EC67">IFERROR(INDEX([1]!Sanaudos[Saskaita],MATCH(1,('[1]3.4'!$AM67=[1]!Sanaudos[Kodas])*('[1]3.4'!EC$7='[1]2.SAN'!$M$4:$M$73),0)),"")</f>
        <v/>
      </c>
      <c r="ED67" s="244" t="str">
        <f t="array" ref="ED67">IFERROR(INDEX([1]!Sanaudos[Saskaita],MATCH(1,('[1]3.4'!$AM67=[1]!Sanaudos[Kodas])*('[1]3.4'!ED$7='[1]2.SAN'!$M$4:$M$73),0)),"")</f>
        <v/>
      </c>
      <c r="EE67" s="244" t="str">
        <f t="array" ref="EE67">IFERROR(INDEX([1]!Sanaudos[Saskaita],MATCH(1,('[1]3.4'!$AM67=[1]!Sanaudos[Kodas])*('[1]3.4'!EE$7='[1]2.SAN'!$M$4:$M$73),0)),"")</f>
        <v/>
      </c>
      <c r="EF67" s="244" t="str">
        <f t="array" ref="EF67">IFERROR(INDEX([1]!Sanaudos[Saskaita],MATCH(1,('[1]3.4'!$AM67=[1]!Sanaudos[Kodas])*('[1]3.4'!EF$7='[1]2.SAN'!$M$4:$M$73),0)),"")</f>
        <v/>
      </c>
      <c r="EG67" s="244" t="str">
        <f t="array" ref="EG67">IFERROR(INDEX([1]!Sanaudos[Saskaita],MATCH(1,('[1]3.4'!$AM67=[1]!Sanaudos[Kodas])*('[1]3.4'!EG$7='[1]2.SAN'!$M$4:$M$73),0)),"")</f>
        <v/>
      </c>
      <c r="EH67" s="244" t="str">
        <f t="array" ref="EH67">IFERROR(INDEX([1]!Sanaudos[Saskaita],MATCH(1,('[1]3.4'!$AM67=[1]!Sanaudos[Kodas])*('[1]3.4'!EH$7='[1]2.SAN'!$M$4:$M$73),0)),"")</f>
        <v/>
      </c>
      <c r="EI67" s="244" t="str">
        <f t="array" ref="EI67">IFERROR(INDEX([1]!Sanaudos[Saskaita],MATCH(1,('[1]3.4'!$AM67=[1]!Sanaudos[Kodas])*('[1]3.4'!EI$7='[1]2.SAN'!$M$4:$M$73),0)),"")</f>
        <v/>
      </c>
      <c r="EJ67" s="244" t="str">
        <f t="array" ref="EJ67">IFERROR(INDEX([1]!Sanaudos[Saskaita],MATCH(1,('[1]3.4'!$AM67=[1]!Sanaudos[Kodas])*('[1]3.4'!EJ$7='[1]2.SAN'!$M$4:$M$73),0)),"")</f>
        <v/>
      </c>
      <c r="EK67" s="244" t="str">
        <f t="array" ref="EK67">IFERROR(INDEX([1]!Sanaudos[Saskaita],MATCH(1,('[1]3.4'!$AM67=[1]!Sanaudos[Kodas])*('[1]3.4'!EK$7='[1]2.SAN'!$M$4:$M$73),0)),"")</f>
        <v/>
      </c>
      <c r="EL67" s="244" t="str">
        <f t="array" ref="EL67">IFERROR(INDEX([1]!Sanaudos[Saskaita],MATCH(1,('[1]3.4'!$AM67=[1]!Sanaudos[Kodas])*('[1]3.4'!EL$7='[1]2.SAN'!$M$4:$M$73),0)),"")</f>
        <v/>
      </c>
      <c r="EM67" s="244" t="str">
        <f t="array" ref="EM67">IFERROR(INDEX([1]!Sanaudos[Saskaita],MATCH(1,('[1]3.4'!$AM67=[1]!Sanaudos[Kodas])*('[1]3.4'!EM$7='[1]2.SAN'!$M$4:$M$73),0)),"")</f>
        <v/>
      </c>
      <c r="EN67" s="244" t="str">
        <f t="array" ref="EN67">IFERROR(INDEX([1]!Sanaudos[Saskaita],MATCH(1,('[1]3.4'!$AM67=[1]!Sanaudos[Kodas])*('[1]3.4'!EN$7='[1]2.SAN'!$M$4:$M$73),0)),"")</f>
        <v/>
      </c>
      <c r="EO67" s="244" t="str">
        <f t="array" ref="EO67">IFERROR(INDEX([1]!Sanaudos[Saskaita],MATCH(1,('[1]3.4'!$AM67=[1]!Sanaudos[Kodas])*('[1]3.4'!EO$7='[1]2.SAN'!$M$4:$M$73),0)),"")</f>
        <v/>
      </c>
      <c r="EP67" s="244" t="str">
        <f t="array" ref="EP67">IFERROR(INDEX([1]!Sanaudos[Saskaita],MATCH(1,('[1]3.4'!$AM67=[1]!Sanaudos[Kodas])*('[1]3.4'!EP$7='[1]2.SAN'!$M$4:$M$73),0)),"")</f>
        <v/>
      </c>
      <c r="EQ67" s="244" t="str">
        <f t="array" ref="EQ67">IFERROR(INDEX([1]!Sanaudos[Saskaita],MATCH(1,('[1]3.4'!$AM67=[1]!Sanaudos[Kodas])*('[1]3.4'!EQ$7='[1]2.SAN'!$M$4:$M$73),0)),"")</f>
        <v/>
      </c>
      <c r="ER67" s="244" t="str">
        <f t="array" ref="ER67">IFERROR(INDEX([1]!Sanaudos[Saskaita],MATCH(1,('[1]3.4'!$AM67=[1]!Sanaudos[Kodas])*('[1]3.4'!ER$7='[1]2.SAN'!$M$4:$M$73),0)),"")</f>
        <v/>
      </c>
      <c r="ES67" s="244" t="str">
        <f t="array" ref="ES67">IFERROR(INDEX([1]!Sanaudos[Saskaita],MATCH(1,('[1]3.4'!$AM67=[1]!Sanaudos[Kodas])*('[1]3.4'!ES$7='[1]2.SAN'!$M$4:$M$73),0)),"")</f>
        <v/>
      </c>
      <c r="ET67" s="244" t="str">
        <f t="array" ref="ET67">IFERROR(INDEX([1]!Sanaudos[Saskaita],MATCH(1,('[1]3.4'!$AM67=[1]!Sanaudos[Kodas])*('[1]3.4'!ET$7='[1]2.SAN'!$M$4:$M$73),0)),"")</f>
        <v/>
      </c>
      <c r="EU67" s="244" t="str">
        <f t="array" ref="EU67">IFERROR(INDEX([1]!Sanaudos[Saskaita],MATCH(1,('[1]3.4'!$AM67=[1]!Sanaudos[Kodas])*('[1]3.4'!EU$7='[1]2.SAN'!$M$4:$M$73),0)),"")</f>
        <v/>
      </c>
      <c r="EV67" s="244" t="str">
        <f t="array" ref="EV67">IFERROR(INDEX([1]!Sanaudos[Saskaita],MATCH(1,('[1]3.4'!$AM67=[1]!Sanaudos[Kodas])*('[1]3.4'!EV$7='[1]2.SAN'!$M$4:$M$73),0)),"")</f>
        <v/>
      </c>
      <c r="EW67" s="244" t="str">
        <f t="array" ref="EW67">IFERROR(INDEX([1]!Sanaudos[Saskaita],MATCH(1,('[1]3.4'!$AM67=[1]!Sanaudos[Kodas])*('[1]3.4'!EW$7='[1]2.SAN'!$M$4:$M$73),0)),"")</f>
        <v/>
      </c>
      <c r="EX67" s="244" t="str">
        <f t="array" ref="EX67">IFERROR(INDEX([1]!Sanaudos[Saskaita],MATCH(1,('[1]3.4'!$AM67=[1]!Sanaudos[Kodas])*('[1]3.4'!EX$7='[1]2.SAN'!$M$4:$M$73),0)),"")</f>
        <v/>
      </c>
      <c r="EY67" s="244" t="str">
        <f t="array" ref="EY67">IFERROR(INDEX([1]!Sanaudos[Saskaita],MATCH(1,('[1]3.4'!$AM67=[1]!Sanaudos[Kodas])*('[1]3.4'!EY$7='[1]2.SAN'!$M$4:$M$73),0)),"")</f>
        <v/>
      </c>
      <c r="EZ67" s="244" t="str">
        <f t="array" ref="EZ67">IFERROR(INDEX([1]!Sanaudos[Saskaita],MATCH(1,('[1]3.4'!$AM67=[1]!Sanaudos[Kodas])*('[1]3.4'!EZ$7='[1]2.SAN'!$M$4:$M$73),0)),"")</f>
        <v/>
      </c>
      <c r="FA67" s="244" t="str">
        <f t="array" ref="FA67">IFERROR(INDEX([1]!Sanaudos[Saskaita],MATCH(1,('[1]3.4'!$AM67=[1]!Sanaudos[Kodas])*('[1]3.4'!FA$7='[1]2.SAN'!$M$4:$M$73),0)),"")</f>
        <v/>
      </c>
      <c r="FB67" s="244" t="str">
        <f t="array" ref="FB67">IFERROR(INDEX([1]!Sanaudos[Saskaita],MATCH(1,('[1]3.4'!$AM67=[1]!Sanaudos[Kodas])*('[1]3.4'!FB$7='[1]2.SAN'!$M$4:$M$73),0)),"")</f>
        <v/>
      </c>
      <c r="FC67" s="244" t="str">
        <f t="array" ref="FC67">IFERROR(INDEX([1]!Sanaudos[Saskaita],MATCH(1,('[1]3.4'!$AM67=[1]!Sanaudos[Kodas])*('[1]3.4'!FC$7='[1]2.SAN'!$M$4:$M$73),0)),"")</f>
        <v/>
      </c>
      <c r="FD67" s="244" t="str">
        <f t="array" ref="FD67">IFERROR(INDEX([1]!Sanaudos[Saskaita],MATCH(1,('[1]3.4'!$AM67=[1]!Sanaudos[Kodas])*('[1]3.4'!FD$7='[1]2.SAN'!$M$4:$M$73),0)),"")</f>
        <v/>
      </c>
      <c r="FE67" s="244" t="str">
        <f t="array" ref="FE67">IFERROR(INDEX([1]!Sanaudos[Saskaita],MATCH(1,('[1]3.4'!$AM67=[1]!Sanaudos[Kodas])*('[1]3.4'!FE$7='[1]2.SAN'!$M$4:$M$73),0)),"")</f>
        <v/>
      </c>
      <c r="FF67" s="244" t="str">
        <f t="array" ref="FF67">IFERROR(INDEX([1]!Sanaudos[Saskaita],MATCH(1,('[1]3.4'!$AM67=[1]!Sanaudos[Kodas])*('[1]3.4'!FF$7='[1]2.SAN'!$M$4:$M$73),0)),"")</f>
        <v/>
      </c>
      <c r="FG67" s="244" t="str">
        <f t="array" ref="FG67">IFERROR(INDEX([1]!Sanaudos[Saskaita],MATCH(1,('[1]3.4'!$AM67=[1]!Sanaudos[Kodas])*('[1]3.4'!FG$7='[1]2.SAN'!$M$4:$M$73),0)),"")</f>
        <v/>
      </c>
      <c r="FH67" s="244" t="str">
        <f t="array" ref="FH67">IFERROR(INDEX([1]!Sanaudos[Saskaita],MATCH(1,('[1]3.4'!$AM67=[1]!Sanaudos[Kodas])*('[1]3.4'!FH$7='[1]2.SAN'!$M$4:$M$73),0)),"")</f>
        <v/>
      </c>
      <c r="FI67" s="244" t="str">
        <f t="array" ref="FI67">IFERROR(INDEX([1]!Sanaudos[Saskaita],MATCH(1,('[1]3.4'!$AM67=[1]!Sanaudos[Kodas])*('[1]3.4'!FI$7='[1]2.SAN'!$M$4:$M$73),0)),"")</f>
        <v/>
      </c>
      <c r="FJ67" s="244" t="str">
        <f t="array" ref="FJ67">IFERROR(INDEX([1]!Sanaudos[Saskaita],MATCH(1,('[1]3.4'!$AM67=[1]!Sanaudos[Kodas])*('[1]3.4'!FJ$7='[1]2.SAN'!$M$4:$M$73),0)),"")</f>
        <v/>
      </c>
      <c r="FK67" s="244" t="str">
        <f t="array" ref="FK67">IFERROR(INDEX([1]!Sanaudos[Saskaita],MATCH(1,('[1]3.4'!$AM67=[1]!Sanaudos[Kodas])*('[1]3.4'!FK$7='[1]2.SAN'!$M$4:$M$73),0)),"")</f>
        <v/>
      </c>
      <c r="FL67" s="244" t="str">
        <f t="array" ref="FL67">IFERROR(INDEX([1]!Sanaudos[Saskaita],MATCH(1,('[1]3.4'!$AM67=[1]!Sanaudos[Kodas])*('[1]3.4'!FL$7='[1]2.SAN'!$M$4:$M$73),0)),"")</f>
        <v/>
      </c>
      <c r="FM67" s="244" t="str">
        <f t="array" ref="FM67">IFERROR(INDEX([1]!Sanaudos[Saskaita],MATCH(1,('[1]3.4'!$AM67=[1]!Sanaudos[Kodas])*('[1]3.4'!FM$7='[1]2.SAN'!$M$4:$M$73),0)),"")</f>
        <v/>
      </c>
      <c r="FN67" s="244" t="str">
        <f t="array" ref="FN67">IFERROR(INDEX([1]!Sanaudos[Saskaita],MATCH(1,('[1]3.4'!$AM67=[1]!Sanaudos[Kodas])*('[1]3.4'!FN$7='[1]2.SAN'!$M$4:$M$73),0)),"")</f>
        <v/>
      </c>
      <c r="FO67" s="244" t="str">
        <f t="array" ref="FO67">IFERROR(INDEX([1]!Sanaudos[Saskaita],MATCH(1,('[1]3.4'!$AM67=[1]!Sanaudos[Kodas])*('[1]3.4'!FO$7='[1]2.SAN'!$M$4:$M$73),0)),"")</f>
        <v/>
      </c>
      <c r="FP67" s="244" t="str">
        <f t="array" ref="FP67">IFERROR(INDEX([1]!Sanaudos[Saskaita],MATCH(1,('[1]3.4'!$AM67=[1]!Sanaudos[Kodas])*('[1]3.4'!FP$7='[1]2.SAN'!$M$4:$M$73),0)),"")</f>
        <v/>
      </c>
      <c r="FQ67" s="244" t="str">
        <f t="array" ref="FQ67">IFERROR(INDEX([1]!Sanaudos[Saskaita],MATCH(1,('[1]3.4'!$AM67=[1]!Sanaudos[Kodas])*('[1]3.4'!FQ$7='[1]2.SAN'!$M$4:$M$73),0)),"")</f>
        <v/>
      </c>
      <c r="FR67" s="244" t="str">
        <f t="array" ref="FR67">IFERROR(INDEX([1]!Sanaudos[Saskaita],MATCH(1,('[1]3.4'!$AM67=[1]!Sanaudos[Kodas])*('[1]3.4'!FR$7='[1]2.SAN'!$M$4:$M$73),0)),"")</f>
        <v/>
      </c>
      <c r="FS67" s="244" t="str">
        <f t="array" ref="FS67">IFERROR(INDEX([1]!Sanaudos[Saskaita],MATCH(1,('[1]3.4'!$AM67=[1]!Sanaudos[Kodas])*('[1]3.4'!FS$7='[1]2.SAN'!$M$4:$M$73),0)),"")</f>
        <v/>
      </c>
      <c r="FT67" s="244" t="str">
        <f t="array" ref="FT67">IFERROR(INDEX([1]!Sanaudos[Saskaita],MATCH(1,('[1]3.4'!$AM67=[1]!Sanaudos[Kodas])*('[1]3.4'!FT$7='[1]2.SAN'!$M$4:$M$73),0)),"")</f>
        <v/>
      </c>
      <c r="FU67" s="244" t="str">
        <f t="array" ref="FU67">IFERROR(INDEX([1]!Sanaudos[Saskaita],MATCH(1,('[1]3.4'!$AM67=[1]!Sanaudos[Kodas])*('[1]3.4'!FU$7='[1]2.SAN'!$M$4:$M$73),0)),"")</f>
        <v/>
      </c>
      <c r="FV67" s="244" t="str">
        <f t="array" ref="FV67">IFERROR(INDEX([1]!Sanaudos[Saskaita],MATCH(1,('[1]3.4'!$AM67=[1]!Sanaudos[Kodas])*('[1]3.4'!FV$7='[1]2.SAN'!$M$4:$M$73),0)),"")</f>
        <v/>
      </c>
      <c r="FW67" s="244" t="str">
        <f t="array" ref="FW67">IFERROR(INDEX([1]!Sanaudos[Saskaita],MATCH(1,('[1]3.4'!$AM67=[1]!Sanaudos[Kodas])*('[1]3.4'!FW$7='[1]2.SAN'!$M$4:$M$73),0)),"")</f>
        <v/>
      </c>
      <c r="FX67" s="244" t="str">
        <f t="array" ref="FX67">IFERROR(INDEX([1]!Sanaudos[Saskaita],MATCH(1,('[1]3.4'!$AM67=[1]!Sanaudos[Kodas])*('[1]3.4'!FX$7='[1]2.SAN'!$M$4:$M$73),0)),"")</f>
        <v/>
      </c>
      <c r="FY67" s="244" t="str">
        <f t="array" ref="FY67">IFERROR(INDEX([1]!Sanaudos[Saskaita],MATCH(1,('[1]3.4'!$AM67=[1]!Sanaudos[Kodas])*('[1]3.4'!FY$7='[1]2.SAN'!$M$4:$M$73),0)),"")</f>
        <v/>
      </c>
      <c r="FZ67" s="244" t="str">
        <f t="array" ref="FZ67">IFERROR(INDEX([1]!Sanaudos[Saskaita],MATCH(1,('[1]3.4'!$AM67=[1]!Sanaudos[Kodas])*('[1]3.4'!FZ$7='[1]2.SAN'!$M$4:$M$73),0)),"")</f>
        <v/>
      </c>
      <c r="GA67" s="244" t="str">
        <f t="array" ref="GA67">IFERROR(INDEX([1]!Sanaudos[Saskaita],MATCH(1,('[1]3.4'!$AM67=[1]!Sanaudos[Kodas])*('[1]3.4'!GA$7='[1]2.SAN'!$M$4:$M$73),0)),"")</f>
        <v/>
      </c>
      <c r="GB67" s="244" t="str">
        <f t="array" ref="GB67">IFERROR(INDEX([1]!Sanaudos[Saskaita],MATCH(1,('[1]3.4'!$AM67=[1]!Sanaudos[Kodas])*('[1]3.4'!GB$7='[1]2.SAN'!$M$4:$M$73),0)),"")</f>
        <v/>
      </c>
      <c r="GC67" s="244" t="str">
        <f t="array" ref="GC67">IFERROR(INDEX([1]!Sanaudos[Saskaita],MATCH(1,('[1]3.4'!$AM67=[1]!Sanaudos[Kodas])*('[1]3.4'!GC$7='[1]2.SAN'!$M$4:$M$73),0)),"")</f>
        <v/>
      </c>
      <c r="GD67" s="244" t="str">
        <f t="array" ref="GD67">IFERROR(INDEX([1]!Sanaudos[Saskaita],MATCH(1,('[1]3.4'!$AM67=[1]!Sanaudos[Kodas])*('[1]3.4'!GD$7='[1]2.SAN'!$M$4:$M$73),0)),"")</f>
        <v/>
      </c>
      <c r="GE67" s="244" t="str">
        <f t="array" ref="GE67">IFERROR(INDEX([1]!Sanaudos[Saskaita],MATCH(1,('[1]3.4'!$AM67=[1]!Sanaudos[Kodas])*('[1]3.4'!GE$7='[1]2.SAN'!$M$4:$M$73),0)),"")</f>
        <v/>
      </c>
      <c r="GF67" s="244" t="str">
        <f t="array" ref="GF67">IFERROR(INDEX([1]!Sanaudos[Saskaita],MATCH(1,('[1]3.4'!$AM67=[1]!Sanaudos[Kodas])*('[1]3.4'!GF$7='[1]2.SAN'!$M$4:$M$73),0)),"")</f>
        <v/>
      </c>
      <c r="GG67" s="244" t="str">
        <f t="array" ref="GG67">IFERROR(INDEX([1]!Sanaudos[Saskaita],MATCH(1,('[1]3.4'!$AM67=[1]!Sanaudos[Kodas])*('[1]3.4'!GG$7='[1]2.SAN'!$M$4:$M$73),0)),"")</f>
        <v/>
      </c>
      <c r="GH67" s="244" t="str">
        <f t="array" ref="GH67">IFERROR(INDEX([1]!Sanaudos[Saskaita],MATCH(1,('[1]3.4'!$AM67=[1]!Sanaudos[Kodas])*('[1]3.4'!GH$7='[1]2.SAN'!$M$4:$M$73),0)),"")</f>
        <v/>
      </c>
      <c r="GI67" s="244" t="str">
        <f t="array" ref="GI67">IFERROR(INDEX([1]!Sanaudos[Saskaita],MATCH(1,('[1]3.4'!$AM67=[1]!Sanaudos[Kodas])*('[1]3.4'!GI$7='[1]2.SAN'!$M$4:$M$73),0)),"")</f>
        <v/>
      </c>
      <c r="GJ67" s="244" t="str">
        <f t="array" ref="GJ67">IFERROR(INDEX([1]!Sanaudos[Saskaita],MATCH(1,('[1]3.4'!$AM67=[1]!Sanaudos[Kodas])*('[1]3.4'!GJ$7='[1]2.SAN'!$M$4:$M$73),0)),"")</f>
        <v/>
      </c>
      <c r="GK67" s="244" t="str">
        <f t="array" ref="GK67">IFERROR(INDEX([1]!Sanaudos[Saskaita],MATCH(1,('[1]3.4'!$AM67=[1]!Sanaudos[Kodas])*('[1]3.4'!GK$7='[1]2.SAN'!$M$4:$M$73),0)),"")</f>
        <v/>
      </c>
      <c r="GL67" s="244" t="str">
        <f t="array" ref="GL67">IFERROR(INDEX([1]!Sanaudos[Saskaita],MATCH(1,('[1]3.4'!$AM67=[1]!Sanaudos[Kodas])*('[1]3.4'!GL$7='[1]2.SAN'!$M$4:$M$73),0)),"")</f>
        <v/>
      </c>
      <c r="GM67" s="244" t="str">
        <f t="array" ref="GM67">IFERROR(INDEX([1]!Sanaudos[Saskaita],MATCH(1,('[1]3.4'!$AM67=[1]!Sanaudos[Kodas])*('[1]3.4'!GM$7='[1]2.SAN'!$M$4:$M$73),0)),"")</f>
        <v/>
      </c>
      <c r="GN67" s="244" t="str">
        <f t="array" ref="GN67">IFERROR(INDEX([1]!Sanaudos[Saskaita],MATCH(1,('[1]3.4'!$AM67=[1]!Sanaudos[Kodas])*('[1]3.4'!GN$7='[1]2.SAN'!$M$4:$M$73),0)),"")</f>
        <v/>
      </c>
      <c r="GO67" s="244" t="str">
        <f t="array" ref="GO67">IFERROR(INDEX([1]!Sanaudos[Saskaita],MATCH(1,('[1]3.4'!$AM67=[1]!Sanaudos[Kodas])*('[1]3.4'!GO$7='[1]2.SAN'!$M$4:$M$73),0)),"")</f>
        <v/>
      </c>
      <c r="GP67" s="244" t="str">
        <f t="array" ref="GP67">IFERROR(INDEX([1]!Sanaudos[Saskaita],MATCH(1,('[1]3.4'!$AM67=[1]!Sanaudos[Kodas])*('[1]3.4'!GP$7='[1]2.SAN'!$M$4:$M$73),0)),"")</f>
        <v/>
      </c>
      <c r="GQ67" s="244" t="str">
        <f t="array" ref="GQ67">IFERROR(INDEX([1]!Sanaudos[Saskaita],MATCH(1,('[1]3.4'!$AM67=[1]!Sanaudos[Kodas])*('[1]3.4'!GQ$7='[1]2.SAN'!$M$4:$M$73),0)),"")</f>
        <v/>
      </c>
      <c r="GR67" s="244" t="str">
        <f t="array" ref="GR67">IFERROR(INDEX([1]!Sanaudos[Saskaita],MATCH(1,('[1]3.4'!$AM67=[1]!Sanaudos[Kodas])*('[1]3.4'!GR$7='[1]2.SAN'!$M$4:$M$73),0)),"")</f>
        <v/>
      </c>
      <c r="GS67" s="244" t="str">
        <f t="array" ref="GS67">IFERROR(INDEX([1]!Sanaudos[Saskaita],MATCH(1,('[1]3.4'!$AM67=[1]!Sanaudos[Kodas])*('[1]3.4'!GS$7='[1]2.SAN'!$M$4:$M$73),0)),"")</f>
        <v/>
      </c>
      <c r="GT67" s="244" t="str">
        <f t="array" ref="GT67">IFERROR(INDEX([1]!Sanaudos[Saskaita],MATCH(1,('[1]3.4'!$AM67=[1]!Sanaudos[Kodas])*('[1]3.4'!GT$7='[1]2.SAN'!$M$4:$M$73),0)),"")</f>
        <v/>
      </c>
      <c r="GU67" s="244" t="str">
        <f t="array" ref="GU67">IFERROR(INDEX([1]!Sanaudos[Saskaita],MATCH(1,('[1]3.4'!$AM67=[1]!Sanaudos[Kodas])*('[1]3.4'!GU$7='[1]2.SAN'!$M$4:$M$73),0)),"")</f>
        <v/>
      </c>
      <c r="GV67" s="244" t="str">
        <f t="array" ref="GV67">IFERROR(INDEX([1]!Sanaudos[Saskaita],MATCH(1,('[1]3.4'!$AM67=[1]!Sanaudos[Kodas])*('[1]3.4'!GV$7='[1]2.SAN'!$M$4:$M$73),0)),"")</f>
        <v/>
      </c>
      <c r="GW67" s="244" t="str">
        <f t="array" ref="GW67">IFERROR(INDEX([1]!Sanaudos[Saskaita],MATCH(1,('[1]3.4'!$AM67=[1]!Sanaudos[Kodas])*('[1]3.4'!GW$7='[1]2.SAN'!$M$4:$M$73),0)),"")</f>
        <v/>
      </c>
      <c r="GX67" s="244" t="str">
        <f t="array" ref="GX67">IFERROR(INDEX([1]!Sanaudos[Saskaita],MATCH(1,('[1]3.4'!$AM67=[1]!Sanaudos[Kodas])*('[1]3.4'!GX$7='[1]2.SAN'!$M$4:$M$73),0)),"")</f>
        <v/>
      </c>
      <c r="GY67" s="244" t="str">
        <f t="array" ref="GY67">IFERROR(INDEX([1]!Sanaudos[Saskaita],MATCH(1,('[1]3.4'!$AM67=[1]!Sanaudos[Kodas])*('[1]3.4'!GY$7='[1]2.SAN'!$M$4:$M$73),0)),"")</f>
        <v/>
      </c>
      <c r="GZ67" s="244" t="str">
        <f t="array" ref="GZ67">IFERROR(INDEX([1]!Sanaudos[Saskaita],MATCH(1,('[1]3.4'!$AM67=[1]!Sanaudos[Kodas])*('[1]3.4'!GZ$7='[1]2.SAN'!$M$4:$M$73),0)),"")</f>
        <v/>
      </c>
      <c r="HA67" s="244" t="str">
        <f t="array" ref="HA67">IFERROR(INDEX([1]!Sanaudos[Saskaita],MATCH(1,('[1]3.4'!$AM67=[1]!Sanaudos[Kodas])*('[1]3.4'!HA$7='[1]2.SAN'!$M$4:$M$73),0)),"")</f>
        <v/>
      </c>
      <c r="HB67" s="244" t="str">
        <f t="array" ref="HB67">IFERROR(INDEX([1]!Sanaudos[Saskaita],MATCH(1,('[1]3.4'!$AM67=[1]!Sanaudos[Kodas])*('[1]3.4'!HB$7='[1]2.SAN'!$M$4:$M$73),0)),"")</f>
        <v/>
      </c>
      <c r="HC67" s="244" t="str">
        <f t="array" ref="HC67">IFERROR(INDEX([1]!Sanaudos[Saskaita],MATCH(1,('[1]3.4'!$AM67=[1]!Sanaudos[Kodas])*('[1]3.4'!HC$7='[1]2.SAN'!$M$4:$M$73),0)),"")</f>
        <v/>
      </c>
      <c r="HD67" s="244" t="str">
        <f t="array" ref="HD67">IFERROR(INDEX([1]!Sanaudos[Saskaita],MATCH(1,('[1]3.4'!$AM67=[1]!Sanaudos[Kodas])*('[1]3.4'!HD$7='[1]2.SAN'!$M$4:$M$73),0)),"")</f>
        <v/>
      </c>
      <c r="HE67" s="244" t="str">
        <f t="array" ref="HE67">IFERROR(INDEX([1]!Sanaudos[Saskaita],MATCH(1,('[1]3.4'!$AM67=[1]!Sanaudos[Kodas])*('[1]3.4'!HE$7='[1]2.SAN'!$M$4:$M$73),0)),"")</f>
        <v/>
      </c>
      <c r="HF67" s="244" t="str">
        <f t="array" ref="HF67">IFERROR(INDEX([1]!Sanaudos[Saskaita],MATCH(1,('[1]3.4'!$AM67=[1]!Sanaudos[Kodas])*('[1]3.4'!HF$7='[1]2.SAN'!$M$4:$M$73),0)),"")</f>
        <v/>
      </c>
      <c r="HG67" s="244" t="str">
        <f t="array" ref="HG67">IFERROR(INDEX([1]!Sanaudos[Saskaita],MATCH(1,('[1]3.4'!$AM67=[1]!Sanaudos[Kodas])*('[1]3.4'!HG$7='[1]2.SAN'!$M$4:$M$73),0)),"")</f>
        <v/>
      </c>
      <c r="HH67" s="244" t="str">
        <f t="array" ref="HH67">IFERROR(INDEX([1]!Sanaudos[Saskaita],MATCH(1,('[1]3.4'!$AM67=[1]!Sanaudos[Kodas])*('[1]3.4'!HH$7='[1]2.SAN'!$M$4:$M$73),0)),"")</f>
        <v/>
      </c>
      <c r="HI67" s="244" t="str">
        <f t="array" ref="HI67">IFERROR(INDEX([1]!Sanaudos[Saskaita],MATCH(1,('[1]3.4'!$AM67=[1]!Sanaudos[Kodas])*('[1]3.4'!HI$7='[1]2.SAN'!$M$4:$M$73),0)),"")</f>
        <v/>
      </c>
      <c r="HJ67" s="244" t="str">
        <f t="array" ref="HJ67">IFERROR(INDEX([1]!Sanaudos[Saskaita],MATCH(1,('[1]3.4'!$AM67=[1]!Sanaudos[Kodas])*('[1]3.4'!HJ$7='[1]2.SAN'!$M$4:$M$73),0)),"")</f>
        <v/>
      </c>
      <c r="HK67" s="244" t="str">
        <f t="array" ref="HK67">IFERROR(INDEX([1]!Sanaudos[Saskaita],MATCH(1,('[1]3.4'!$AM67=[1]!Sanaudos[Kodas])*('[1]3.4'!HK$7='[1]2.SAN'!$M$4:$M$73),0)),"")</f>
        <v/>
      </c>
      <c r="HL67" s="244" t="str">
        <f t="array" ref="HL67">IFERROR(INDEX([1]!Sanaudos[Saskaita],MATCH(1,('[1]3.4'!$AM67=[1]!Sanaudos[Kodas])*('[1]3.4'!HL$7='[1]2.SAN'!$M$4:$M$73),0)),"")</f>
        <v/>
      </c>
      <c r="HM67" s="244" t="str">
        <f t="array" ref="HM67">IFERROR(INDEX([1]!Sanaudos[Saskaita],MATCH(1,('[1]3.4'!$AM67=[1]!Sanaudos[Kodas])*('[1]3.4'!HM$7='[1]2.SAN'!$M$4:$M$73),0)),"")</f>
        <v/>
      </c>
      <c r="HN67" s="244" t="str">
        <f t="array" ref="HN67">IFERROR(INDEX([1]!Sanaudos[Saskaita],MATCH(1,('[1]3.4'!$AM67=[1]!Sanaudos[Kodas])*('[1]3.4'!HN$7='[1]2.SAN'!$M$4:$M$73),0)),"")</f>
        <v/>
      </c>
      <c r="HO67" s="244" t="str">
        <f t="array" ref="HO67">IFERROR(INDEX([1]!Sanaudos[Saskaita],MATCH(1,('[1]3.4'!$AM67=[1]!Sanaudos[Kodas])*('[1]3.4'!HO$7='[1]2.SAN'!$M$4:$M$73),0)),"")</f>
        <v/>
      </c>
      <c r="HP67" s="244" t="str">
        <f t="array" ref="HP67">IFERROR(INDEX([1]!Sanaudos[Saskaita],MATCH(1,('[1]3.4'!$AM67=[1]!Sanaudos[Kodas])*('[1]3.4'!HP$7='[1]2.SAN'!$M$4:$M$73),0)),"")</f>
        <v/>
      </c>
      <c r="HQ67" s="244" t="str">
        <f t="array" ref="HQ67">IFERROR(INDEX([1]!Sanaudos[Saskaita],MATCH(1,('[1]3.4'!$AM67=[1]!Sanaudos[Kodas])*('[1]3.4'!HQ$7='[1]2.SAN'!$M$4:$M$73),0)),"")</f>
        <v/>
      </c>
      <c r="HR67" s="244" t="str">
        <f t="array" ref="HR67">IFERROR(INDEX([1]!Sanaudos[Saskaita],MATCH(1,('[1]3.4'!$AM67=[1]!Sanaudos[Kodas])*('[1]3.4'!HR$7='[1]2.SAN'!$M$4:$M$73),0)),"")</f>
        <v/>
      </c>
      <c r="HS67" s="244" t="str">
        <f t="array" ref="HS67">IFERROR(INDEX([1]!Sanaudos[Saskaita],MATCH(1,('[1]3.4'!$AM67=[1]!Sanaudos[Kodas])*('[1]3.4'!HS$7='[1]2.SAN'!$M$4:$M$73),0)),"")</f>
        <v/>
      </c>
      <c r="HT67" s="244" t="str">
        <f t="array" ref="HT67">IFERROR(INDEX([1]!Sanaudos[Saskaita],MATCH(1,('[1]3.4'!$AM67=[1]!Sanaudos[Kodas])*('[1]3.4'!HT$7='[1]2.SAN'!$M$4:$M$73),0)),"")</f>
        <v/>
      </c>
      <c r="HU67" s="244" t="str">
        <f t="array" ref="HU67">IFERROR(INDEX([1]!Sanaudos[Saskaita],MATCH(1,('[1]3.4'!$AM67=[1]!Sanaudos[Kodas])*('[1]3.4'!HU$7='[1]2.SAN'!$M$4:$M$73),0)),"")</f>
        <v/>
      </c>
      <c r="HV67" s="244" t="str">
        <f t="array" ref="HV67">IFERROR(INDEX([1]!Sanaudos[Saskaita],MATCH(1,('[1]3.4'!$AM67=[1]!Sanaudos[Kodas])*('[1]3.4'!HV$7='[1]2.SAN'!$M$4:$M$73),0)),"")</f>
        <v/>
      </c>
      <c r="HW67" s="244" t="str">
        <f t="array" ref="HW67">IFERROR(INDEX([1]!Sanaudos[Saskaita],MATCH(1,('[1]3.4'!$AM67=[1]!Sanaudos[Kodas])*('[1]3.4'!HW$7='[1]2.SAN'!$M$4:$M$73),0)),"")</f>
        <v/>
      </c>
      <c r="HX67" s="244" t="str">
        <f t="array" ref="HX67">IFERROR(INDEX([1]!Sanaudos[Saskaita],MATCH(1,('[1]3.4'!$AM67=[1]!Sanaudos[Kodas])*('[1]3.4'!HX$7='[1]2.SAN'!$M$4:$M$73),0)),"")</f>
        <v/>
      </c>
      <c r="HY67" s="244" t="str">
        <f t="array" ref="HY67">IFERROR(INDEX([1]!Sanaudos[Saskaita],MATCH(1,('[1]3.4'!$AM67=[1]!Sanaudos[Kodas])*('[1]3.4'!HY$7='[1]2.SAN'!$M$4:$M$73),0)),"")</f>
        <v/>
      </c>
      <c r="HZ67" s="244" t="str">
        <f t="array" ref="HZ67">IFERROR(INDEX([1]!Sanaudos[Saskaita],MATCH(1,('[1]3.4'!$AM67=[1]!Sanaudos[Kodas])*('[1]3.4'!HZ$7='[1]2.SAN'!$M$4:$M$73),0)),"")</f>
        <v/>
      </c>
      <c r="IA67" s="244" t="str">
        <f t="array" ref="IA67">IFERROR(INDEX([1]!Sanaudos[Saskaita],MATCH(1,('[1]3.4'!$AM67=[1]!Sanaudos[Kodas])*('[1]3.4'!IA$7='[1]2.SAN'!$M$4:$M$73),0)),"")</f>
        <v/>
      </c>
      <c r="IB67" s="244" t="str">
        <f t="array" ref="IB67">IFERROR(INDEX([1]!Sanaudos[Saskaita],MATCH(1,('[1]3.4'!$AM67=[1]!Sanaudos[Kodas])*('[1]3.4'!IB$7='[1]2.SAN'!$M$4:$M$73),0)),"")</f>
        <v/>
      </c>
      <c r="IC67" s="244" t="str">
        <f t="array" ref="IC67">IFERROR(INDEX([1]!Sanaudos[Saskaita],MATCH(1,('[1]3.4'!$AM67=[1]!Sanaudos[Kodas])*('[1]3.4'!IC$7='[1]2.SAN'!$M$4:$M$73),0)),"")</f>
        <v/>
      </c>
      <c r="ID67" s="244" t="str">
        <f t="array" ref="ID67">IFERROR(INDEX([1]!Sanaudos[Saskaita],MATCH(1,('[1]3.4'!$AM67=[1]!Sanaudos[Kodas])*('[1]3.4'!ID$7='[1]2.SAN'!$M$4:$M$73),0)),"")</f>
        <v/>
      </c>
      <c r="IE67" s="244" t="str">
        <f t="array" ref="IE67">IFERROR(INDEX([1]!Sanaudos[Saskaita],MATCH(1,('[1]3.4'!$AM67=[1]!Sanaudos[Kodas])*('[1]3.4'!IE$7='[1]2.SAN'!$M$4:$M$73),0)),"")</f>
        <v/>
      </c>
      <c r="IF67" s="244" t="str">
        <f t="array" ref="IF67">IFERROR(INDEX([1]!Sanaudos[Saskaita],MATCH(1,('[1]3.4'!$AM67=[1]!Sanaudos[Kodas])*('[1]3.4'!IF$7='[1]2.SAN'!$M$4:$M$73),0)),"")</f>
        <v/>
      </c>
      <c r="IG67" s="244" t="str">
        <f t="array" ref="IG67">IFERROR(INDEX([1]!Sanaudos[Saskaita],MATCH(1,('[1]3.4'!$AM67=[1]!Sanaudos[Kodas])*('[1]3.4'!IG$7='[1]2.SAN'!$M$4:$M$73),0)),"")</f>
        <v/>
      </c>
      <c r="IH67" s="244" t="str">
        <f t="array" ref="IH67">IFERROR(INDEX([1]!Sanaudos[Saskaita],MATCH(1,('[1]3.4'!$AM67=[1]!Sanaudos[Kodas])*('[1]3.4'!IH$7='[1]2.SAN'!$M$4:$M$73),0)),"")</f>
        <v/>
      </c>
      <c r="II67" s="244" t="str">
        <f t="array" ref="II67">IFERROR(INDEX([1]!Sanaudos[Saskaita],MATCH(1,('[1]3.4'!$AM67=[1]!Sanaudos[Kodas])*('[1]3.4'!II$7='[1]2.SAN'!$M$4:$M$73),0)),"")</f>
        <v/>
      </c>
      <c r="IJ67" s="244" t="str">
        <f t="array" ref="IJ67">IFERROR(INDEX([1]!Sanaudos[Saskaita],MATCH(1,('[1]3.4'!$AM67=[1]!Sanaudos[Kodas])*('[1]3.4'!IJ$7='[1]2.SAN'!$M$4:$M$73),0)),"")</f>
        <v/>
      </c>
      <c r="IK67" s="244" t="str">
        <f t="array" ref="IK67">IFERROR(INDEX([1]!Sanaudos[Saskaita],MATCH(1,('[1]3.4'!$AM67=[1]!Sanaudos[Kodas])*('[1]3.4'!IK$7='[1]2.SAN'!$M$4:$M$73),0)),"")</f>
        <v/>
      </c>
    </row>
    <row r="68" spans="2:245" ht="12.2" customHeight="1" x14ac:dyDescent="0.2">
      <c r="B68" s="552"/>
      <c r="C68" s="553"/>
      <c r="D68" s="261" t="s">
        <v>48</v>
      </c>
      <c r="E68" s="247" t="str">
        <f t="shared" si="2"/>
        <v xml:space="preserve">                                    </v>
      </c>
      <c r="F68" s="248" t="e">
        <f>+SUMIFS([1]!Sanaudos[Suma],[1]!Sanaudos[Kodas],AM68,[1]!Sanaudos[PASK],TRUE)</f>
        <v>#REF!</v>
      </c>
      <c r="G68" s="248" t="e">
        <f>-SUMIFS([1]!Sanaudos[Suma],[1]!Sanaudos[Kodas],$AM68,[1]!Sanaudos[Pagal DK RAS],700)</f>
        <v>#REF!</v>
      </c>
      <c r="H68" s="248" t="e">
        <f>+SUMIFS('[1]5.turtas'!$D$1:$AN$1,'[1]5.turtas'!$D$4:$AN$4,$AM68)</f>
        <v>#VALUE!</v>
      </c>
      <c r="I68" s="248" t="e">
        <f>-SUMIFS([1]!Sanaudos[Suma],[1]!Sanaudos[Kodas],$AM68,[1]!Sanaudos[Pagal DK RAS],901)-SUMIFS([1]!Sanaudos[Suma],[1]!Sanaudos[Kodas],$AM68,[1]!Sanaudos[Pagal DK RAS],902)-SUMIFS([1]!Sanaudos[Suma],[1]!Sanaudos[Kodas],$AM68,[1]!Sanaudos[Pagal DK RAS],905)</f>
        <v>#REF!</v>
      </c>
      <c r="J68" s="248" t="e">
        <f>+SUMIFS([1]!DU[DU],[1]!DU[Kodas],$AM68)+SUMIFS([1]!DU[Sodra],[1]!DU[Kodas],$AM68)+SUMIFS([1]!DU[Išeitinės išmokos, kompensacijos],[1]!DU[Kodas],$AM68)</f>
        <v>#REF!</v>
      </c>
      <c r="K68" s="248" t="e">
        <f>+SUMIFS([1]!Sanaudos_kor[Suma],[1]!Sanaudos_kor[Kodas],$AM68,[1]!Sanaudos_kor[PASK],TRUE,[1]!Sanaudos_kor[KOR_nr],K$1)</f>
        <v>#REF!</v>
      </c>
      <c r="L68" s="248" t="e">
        <f>+SUMIFS([1]!Sanaudos_kor[Suma],[1]!Sanaudos_kor[Kodas],$AM68,[1]!Sanaudos_kor[PASK],TRUE,[1]!Sanaudos_kor[KOR_nr],L$1)</f>
        <v>#REF!</v>
      </c>
      <c r="M68" s="248" t="e">
        <f>+SUMIFS([1]!Sanaudos_kor[Suma],[1]!Sanaudos_kor[Kodas],$AM68,[1]!Sanaudos_kor[PASK],TRUE,[1]!Sanaudos_kor[KOR_nr],M$1)</f>
        <v>#REF!</v>
      </c>
      <c r="N68" s="248" t="e">
        <f>+SUMIFS([1]!Sanaudos_kor[Suma],[1]!Sanaudos_kor[Kodas],$AM68,[1]!Sanaudos_kor[PASK],TRUE,[1]!Sanaudos_kor[KOR_nr],N$1)</f>
        <v>#REF!</v>
      </c>
      <c r="O68" s="248" t="e">
        <f>+SUMIFS([1]!Sanaudos_kor[Suma],[1]!Sanaudos_kor[Kodas],$AM68,[1]!Sanaudos_kor[PASK],TRUE,[1]!Sanaudos_kor[KOR_nr],O$1)</f>
        <v>#REF!</v>
      </c>
      <c r="P68" s="248" t="e">
        <f>+SUMIFS([1]!Sanaudos_kor[Suma],[1]!Sanaudos_kor[Kodas],$AM68,[1]!Sanaudos_kor[PASK],TRUE,[1]!Sanaudos_kor[KOR_nr],P$1)</f>
        <v>#REF!</v>
      </c>
      <c r="Q68" s="248" t="e">
        <f>+SUMIFS([1]!Sanaudos_kor[Suma],[1]!Sanaudos_kor[Kodas],$AM68,[1]!Sanaudos_kor[PASK],TRUE,[1]!Sanaudos_kor[KOR_nr],Q$1)</f>
        <v>#REF!</v>
      </c>
      <c r="R68" s="248" t="e">
        <f>+SUMIFS([1]!Sanaudos_kor[Suma],[1]!Sanaudos_kor[Kodas],$AM68,[1]!Sanaudos_kor[PASK],TRUE,[1]!Sanaudos_kor[KOR_nr],R$1)</f>
        <v>#REF!</v>
      </c>
      <c r="S68" s="248" t="e">
        <f>+SUMIFS([1]!Sanaudos_kor[Suma],[1]!Sanaudos_kor[Kodas],$AM68,[1]!Sanaudos_kor[PASK],TRUE,[1]!Sanaudos_kor[KOR_nr],S$1)</f>
        <v>#REF!</v>
      </c>
      <c r="T68" s="248" t="e">
        <f>+SUMIFS([1]!Sanaudos_kor[Suma],[1]!Sanaudos_kor[Kodas],$AM68,[1]!Sanaudos_kor[PASK],TRUE,[1]!Sanaudos_kor[KOR_nr],T$1)</f>
        <v>#REF!</v>
      </c>
      <c r="U68" s="248" t="e">
        <f>+SUMIFS([1]!Sanaudos_kor[Suma],[1]!Sanaudos_kor[Kodas],$AM68,[1]!Sanaudos_kor[PASK],TRUE,[1]!Sanaudos_kor[KOR_nr],U$1)</f>
        <v>#REF!</v>
      </c>
      <c r="V68" s="248" t="e">
        <f>+SUMIFS([1]!Sanaudos_kor[Suma],[1]!Sanaudos_kor[Kodas],$AM68,[1]!Sanaudos_kor[PASK],TRUE,[1]!Sanaudos_kor[KOR_nr],V$1)</f>
        <v>#REF!</v>
      </c>
      <c r="W68" s="248" t="e">
        <f>+SUMIFS([1]!Sanaudos_kor[Suma],[1]!Sanaudos_kor[Kodas],$AM68,[1]!Sanaudos_kor[PASK],TRUE,[1]!Sanaudos_kor[KOR_nr],W$1)</f>
        <v>#REF!</v>
      </c>
      <c r="X68" s="248" t="e">
        <f>+SUMIFS([1]!Sanaudos_kor[Suma],[1]!Sanaudos_kor[Kodas],$AM68,[1]!Sanaudos_kor[PASK],TRUE,[1]!Sanaudos_kor[KOR_nr],X$1)</f>
        <v>#REF!</v>
      </c>
      <c r="Y68" s="248" t="e">
        <f>+SUMIFS([1]!Sanaudos_kor[Suma],[1]!Sanaudos_kor[Kodas],$AM68,[1]!Sanaudos_kor[PASK],TRUE,[1]!Sanaudos_kor[KOR_nr],Y$1)</f>
        <v>#REF!</v>
      </c>
      <c r="Z68" s="248" t="e">
        <f>+SUMIFS([1]!Sanaudos_kor[Suma],[1]!Sanaudos_kor[Kodas],$AM68,[1]!Sanaudos_kor[PASK],TRUE,[1]!Sanaudos_kor[KOR_nr],Z$1)</f>
        <v>#REF!</v>
      </c>
      <c r="AA68" s="248" t="e">
        <f>+SUMIFS([1]!Sanaudos_kor[Suma],[1]!Sanaudos_kor[Kodas],$AM68,[1]!Sanaudos_kor[PASK],TRUE,[1]!Sanaudos_kor[KOR_nr],AA$1)</f>
        <v>#REF!</v>
      </c>
      <c r="AB68" s="248" t="e">
        <f>+SUMIFS([1]!Sanaudos_kor[Suma],[1]!Sanaudos_kor[Kodas],$AM68,[1]!Sanaudos_kor[PASK],TRUE,[1]!Sanaudos_kor[KOR_nr],AB$1)</f>
        <v>#REF!</v>
      </c>
      <c r="AC68" s="248" t="e">
        <f>+SUMIFS([1]!Sanaudos_kor[Suma],[1]!Sanaudos_kor[Kodas],$AM68,[1]!Sanaudos_kor[PASK],TRUE,[1]!Sanaudos_kor[KOR_nr],AC$1)</f>
        <v>#REF!</v>
      </c>
      <c r="AD68" s="248" t="e">
        <f>+SUMIFS([1]!Sanaudos_kor[Suma],[1]!Sanaudos_kor[Kodas],$AM68,[1]!Sanaudos_kor[PASK],TRUE,[1]!Sanaudos_kor[KOR_nr],AD$1)</f>
        <v>#REF!</v>
      </c>
      <c r="AE68" s="248" t="e">
        <f>+SUMIFS([1]!Sanaudos_kor[Suma],[1]!Sanaudos_kor[Kodas],$AM68,[1]!Sanaudos_kor[PASK],TRUE,[1]!Sanaudos_kor[KOR_nr],AE$1)</f>
        <v>#REF!</v>
      </c>
      <c r="AF68" s="248" t="e">
        <f>+SUMIFS([1]!Sanaudos_kor[Suma],[1]!Sanaudos_kor[Kodas],$AM68,[1]!Sanaudos_kor[PASK],TRUE,[1]!Sanaudos_kor[KOR_nr],AF$1)</f>
        <v>#REF!</v>
      </c>
      <c r="AG68" s="248" t="e">
        <f t="shared" si="0"/>
        <v>#REF!</v>
      </c>
      <c r="AH68" s="555"/>
      <c r="AM68" s="249" t="str">
        <f>+'[1]1.vardai'!D102</f>
        <v>NS_21NS</v>
      </c>
      <c r="AN68" s="250" t="e">
        <f>+SUMIFS('[1]7'!$E$160:$S$160,'[1]7'!$E$2:$S$2,$AM68)</f>
        <v>#VALUE!</v>
      </c>
      <c r="AO68" s="250" t="e">
        <f t="shared" si="5"/>
        <v>#REF!</v>
      </c>
      <c r="AQ68" s="250" t="e">
        <f>+SUMIFS('[1]3.4'!$F$133:$F$202,'[1]3.4'!$D$133:$D$202,$AM68,'[1]3.4'!$E$133:$E$202,"")</f>
        <v>#VALUE!</v>
      </c>
      <c r="AR68" s="250" t="e">
        <f t="shared" si="1"/>
        <v>#VALUE!</v>
      </c>
      <c r="AT68" s="244" t="str">
        <f t="array" ref="AT68">IFERROR(INDEX([1]!Sanaudos[Saskaita],MATCH(1,('[1]3.4'!$AM68=[1]!Sanaudos[Kodas])*('[1]3.4'!AT$7='[1]2.SAN'!$M$4:$M$73),0)),"")</f>
        <v/>
      </c>
      <c r="AU68" s="244" t="str">
        <f t="array" ref="AU68">IFERROR(INDEX([1]!Sanaudos[Saskaita],MATCH(1,('[1]3.4'!$AM68=[1]!Sanaudos[Kodas])*('[1]3.4'!AU$7='[1]2.SAN'!$M$4:$M$73),0)),"")</f>
        <v/>
      </c>
      <c r="AV68" s="244" t="str">
        <f t="array" ref="AV68">IFERROR(INDEX([1]!Sanaudos[Saskaita],MATCH(1,('[1]3.4'!$AM68=[1]!Sanaudos[Kodas])*('[1]3.4'!AV$7='[1]2.SAN'!$M$4:$M$73),0)),"")</f>
        <v/>
      </c>
      <c r="AW68" s="244" t="str">
        <f t="array" ref="AW68">IFERROR(INDEX([1]!Sanaudos[Saskaita],MATCH(1,('[1]3.4'!$AM68=[1]!Sanaudos[Kodas])*('[1]3.4'!AW$7='[1]2.SAN'!$M$4:$M$73),0)),"")</f>
        <v/>
      </c>
      <c r="AX68" s="244" t="str">
        <f t="array" ref="AX68">IFERROR(INDEX([1]!Sanaudos[Saskaita],MATCH(1,('[1]3.4'!$AM68=[1]!Sanaudos[Kodas])*('[1]3.4'!AX$7='[1]2.SAN'!$M$4:$M$73),0)),"")</f>
        <v/>
      </c>
      <c r="AY68" s="244" t="str">
        <f t="array" ref="AY68">IFERROR(INDEX([1]!Sanaudos[Saskaita],MATCH(1,('[1]3.4'!$AM68=[1]!Sanaudos[Kodas])*('[1]3.4'!AY$7='[1]2.SAN'!$M$4:$M$73),0)),"")</f>
        <v/>
      </c>
      <c r="AZ68" s="244" t="str">
        <f t="array" ref="AZ68">IFERROR(INDEX([1]!Sanaudos[Saskaita],MATCH(1,('[1]3.4'!$AM68=[1]!Sanaudos[Kodas])*('[1]3.4'!AZ$7='[1]2.SAN'!$M$4:$M$73),0)),"")</f>
        <v/>
      </c>
      <c r="BA68" s="244" t="str">
        <f t="array" ref="BA68">IFERROR(INDEX([1]!Sanaudos[Saskaita],MATCH(1,('[1]3.4'!$AM68=[1]!Sanaudos[Kodas])*('[1]3.4'!BA$7='[1]2.SAN'!$M$4:$M$73),0)),"")</f>
        <v/>
      </c>
      <c r="BB68" s="244" t="str">
        <f t="array" ref="BB68">IFERROR(INDEX([1]!Sanaudos[Saskaita],MATCH(1,('[1]3.4'!$AM68=[1]!Sanaudos[Kodas])*('[1]3.4'!BB$7='[1]2.SAN'!$M$4:$M$73),0)),"")</f>
        <v/>
      </c>
      <c r="BC68" s="244" t="str">
        <f t="array" ref="BC68">IFERROR(INDEX([1]!Sanaudos[Saskaita],MATCH(1,('[1]3.4'!$AM68=[1]!Sanaudos[Kodas])*('[1]3.4'!BC$7='[1]2.SAN'!$M$4:$M$73),0)),"")</f>
        <v/>
      </c>
      <c r="BD68" s="244" t="str">
        <f t="array" ref="BD68">IFERROR(INDEX([1]!Sanaudos[Saskaita],MATCH(1,('[1]3.4'!$AM68=[1]!Sanaudos[Kodas])*('[1]3.4'!BD$7='[1]2.SAN'!$M$4:$M$73),0)),"")</f>
        <v/>
      </c>
      <c r="BE68" s="244" t="str">
        <f t="array" ref="BE68">IFERROR(INDEX([1]!Sanaudos[Saskaita],MATCH(1,('[1]3.4'!$AM68=[1]!Sanaudos[Kodas])*('[1]3.4'!BE$7='[1]2.SAN'!$M$4:$M$73),0)),"")</f>
        <v/>
      </c>
      <c r="BF68" s="244" t="str">
        <f t="array" ref="BF68">IFERROR(INDEX([1]!Sanaudos[Saskaita],MATCH(1,('[1]3.4'!$AM68=[1]!Sanaudos[Kodas])*('[1]3.4'!BF$7='[1]2.SAN'!$M$4:$M$73),0)),"")</f>
        <v/>
      </c>
      <c r="BG68" s="244" t="str">
        <f t="array" ref="BG68">IFERROR(INDEX([1]!Sanaudos[Saskaita],MATCH(1,('[1]3.4'!$AM68=[1]!Sanaudos[Kodas])*('[1]3.4'!BG$7='[1]2.SAN'!$M$4:$M$73),0)),"")</f>
        <v/>
      </c>
      <c r="BH68" s="244" t="str">
        <f t="array" ref="BH68">IFERROR(INDEX([1]!Sanaudos[Saskaita],MATCH(1,('[1]3.4'!$AM68=[1]!Sanaudos[Kodas])*('[1]3.4'!BH$7='[1]2.SAN'!$M$4:$M$73),0)),"")</f>
        <v/>
      </c>
      <c r="BI68" s="244" t="str">
        <f t="array" ref="BI68">IFERROR(INDEX([1]!Sanaudos[Saskaita],MATCH(1,('[1]3.4'!$AM68=[1]!Sanaudos[Kodas])*('[1]3.4'!BI$7='[1]2.SAN'!$M$4:$M$73),0)),"")</f>
        <v/>
      </c>
      <c r="BJ68" s="244" t="str">
        <f t="array" ref="BJ68">IFERROR(INDEX([1]!Sanaudos[Saskaita],MATCH(1,('[1]3.4'!$AM68=[1]!Sanaudos[Kodas])*('[1]3.4'!BJ$7='[1]2.SAN'!$M$4:$M$73),0)),"")</f>
        <v/>
      </c>
      <c r="BK68" s="244" t="str">
        <f t="array" ref="BK68">IFERROR(INDEX([1]!Sanaudos[Saskaita],MATCH(1,('[1]3.4'!$AM68=[1]!Sanaudos[Kodas])*('[1]3.4'!BK$7='[1]2.SAN'!$M$4:$M$73),0)),"")</f>
        <v/>
      </c>
      <c r="BL68" s="244" t="str">
        <f t="array" ref="BL68">IFERROR(INDEX([1]!Sanaudos[Saskaita],MATCH(1,('[1]3.4'!$AM68=[1]!Sanaudos[Kodas])*('[1]3.4'!BL$7='[1]2.SAN'!$M$4:$M$73),0)),"")</f>
        <v/>
      </c>
      <c r="BM68" s="244" t="str">
        <f t="array" ref="BM68">IFERROR(INDEX([1]!Sanaudos[Saskaita],MATCH(1,('[1]3.4'!$AM68=[1]!Sanaudos[Kodas])*('[1]3.4'!BM$7='[1]2.SAN'!$M$4:$M$73),0)),"")</f>
        <v/>
      </c>
      <c r="BN68" s="244" t="str">
        <f t="array" ref="BN68">IFERROR(INDEX([1]!Sanaudos[Saskaita],MATCH(1,('[1]3.4'!$AM68=[1]!Sanaudos[Kodas])*('[1]3.4'!BN$7='[1]2.SAN'!$M$4:$M$73),0)),"")</f>
        <v/>
      </c>
      <c r="BO68" s="244" t="str">
        <f t="array" ref="BO68">IFERROR(INDEX([1]!Sanaudos[Saskaita],MATCH(1,('[1]3.4'!$AM68=[1]!Sanaudos[Kodas])*('[1]3.4'!BO$7='[1]2.SAN'!$M$4:$M$73),0)),"")</f>
        <v/>
      </c>
      <c r="BP68" s="244" t="str">
        <f t="array" ref="BP68">IFERROR(INDEX([1]!Sanaudos[Saskaita],MATCH(1,('[1]3.4'!$AM68=[1]!Sanaudos[Kodas])*('[1]3.4'!BP$7='[1]2.SAN'!$M$4:$M$73),0)),"")</f>
        <v/>
      </c>
      <c r="BQ68" s="244" t="str">
        <f t="array" ref="BQ68">IFERROR(INDEX([1]!Sanaudos[Saskaita],MATCH(1,('[1]3.4'!$AM68=[1]!Sanaudos[Kodas])*('[1]3.4'!BQ$7='[1]2.SAN'!$M$4:$M$73),0)),"")</f>
        <v/>
      </c>
      <c r="BR68" s="244" t="str">
        <f t="array" ref="BR68">IFERROR(INDEX([1]!Sanaudos[Saskaita],MATCH(1,('[1]3.4'!$AM68=[1]!Sanaudos[Kodas])*('[1]3.4'!BR$7='[1]2.SAN'!$M$4:$M$73),0)),"")</f>
        <v/>
      </c>
      <c r="BS68" s="244" t="str">
        <f t="array" ref="BS68">IFERROR(INDEX([1]!Sanaudos[Saskaita],MATCH(1,('[1]3.4'!$AM68=[1]!Sanaudos[Kodas])*('[1]3.4'!BS$7='[1]2.SAN'!$M$4:$M$73),0)),"")</f>
        <v/>
      </c>
      <c r="BT68" s="244" t="str">
        <f t="array" ref="BT68">IFERROR(INDEX([1]!Sanaudos[Saskaita],MATCH(1,('[1]3.4'!$AM68=[1]!Sanaudos[Kodas])*('[1]3.4'!BT$7='[1]2.SAN'!$M$4:$M$73),0)),"")</f>
        <v/>
      </c>
      <c r="BU68" s="244" t="str">
        <f t="array" ref="BU68">IFERROR(INDEX([1]!Sanaudos[Saskaita],MATCH(1,('[1]3.4'!$AM68=[1]!Sanaudos[Kodas])*('[1]3.4'!BU$7='[1]2.SAN'!$M$4:$M$73),0)),"")</f>
        <v/>
      </c>
      <c r="BV68" s="244" t="str">
        <f t="array" ref="BV68">IFERROR(INDEX([1]!Sanaudos[Saskaita],MATCH(1,('[1]3.4'!$AM68=[1]!Sanaudos[Kodas])*('[1]3.4'!BV$7='[1]2.SAN'!$M$4:$M$73),0)),"")</f>
        <v/>
      </c>
      <c r="BW68" s="244" t="str">
        <f t="array" ref="BW68">IFERROR(INDEX([1]!Sanaudos[Saskaita],MATCH(1,('[1]3.4'!$AM68=[1]!Sanaudos[Kodas])*('[1]3.4'!BW$7='[1]2.SAN'!$M$4:$M$73),0)),"")</f>
        <v/>
      </c>
      <c r="BX68" s="244" t="str">
        <f t="array" ref="BX68">IFERROR(INDEX([1]!Sanaudos[Saskaita],MATCH(1,('[1]3.4'!$AM68=[1]!Sanaudos[Kodas])*('[1]3.4'!BX$7='[1]2.SAN'!$M$4:$M$73),0)),"")</f>
        <v/>
      </c>
      <c r="BY68" s="244" t="str">
        <f t="array" ref="BY68">IFERROR(INDEX([1]!Sanaudos[Saskaita],MATCH(1,('[1]3.4'!$AM68=[1]!Sanaudos[Kodas])*('[1]3.4'!BY$7='[1]2.SAN'!$M$4:$M$73),0)),"")</f>
        <v/>
      </c>
      <c r="BZ68" s="244" t="str">
        <f t="array" ref="BZ68">IFERROR(INDEX([1]!Sanaudos[Saskaita],MATCH(1,('[1]3.4'!$AM68=[1]!Sanaudos[Kodas])*('[1]3.4'!BZ$7='[1]2.SAN'!$M$4:$M$73),0)),"")</f>
        <v/>
      </c>
      <c r="CA68" s="244" t="str">
        <f t="array" ref="CA68">IFERROR(INDEX([1]!Sanaudos[Saskaita],MATCH(1,('[1]3.4'!$AM68=[1]!Sanaudos[Kodas])*('[1]3.4'!CA$7='[1]2.SAN'!$M$4:$M$73),0)),"")</f>
        <v/>
      </c>
      <c r="CB68" s="244" t="str">
        <f t="array" ref="CB68">IFERROR(INDEX([1]!Sanaudos[Saskaita],MATCH(1,('[1]3.4'!$AM68=[1]!Sanaudos[Kodas])*('[1]3.4'!CB$7='[1]2.SAN'!$M$4:$M$73),0)),"")</f>
        <v/>
      </c>
      <c r="CC68" s="244" t="str">
        <f t="array" ref="CC68">IFERROR(INDEX([1]!Sanaudos[Saskaita],MATCH(1,('[1]3.4'!$AM68=[1]!Sanaudos[Kodas])*('[1]3.4'!CC$7='[1]2.SAN'!$M$4:$M$73),0)),"")</f>
        <v/>
      </c>
      <c r="CD68" s="244" t="str">
        <f t="array" ref="CD68">IFERROR(INDEX([1]!Sanaudos[Saskaita],MATCH(1,('[1]3.4'!$AM68=[1]!Sanaudos[Kodas])*('[1]3.4'!CD$7='[1]2.SAN'!$M$4:$M$73),0)),"")</f>
        <v/>
      </c>
      <c r="CE68" s="244" t="str">
        <f t="array" ref="CE68">IFERROR(INDEX([1]!Sanaudos[Saskaita],MATCH(1,('[1]3.4'!$AM68=[1]!Sanaudos[Kodas])*('[1]3.4'!CE$7='[1]2.SAN'!$M$4:$M$73),0)),"")</f>
        <v/>
      </c>
      <c r="CF68" s="244" t="str">
        <f t="array" ref="CF68">IFERROR(INDEX([1]!Sanaudos[Saskaita],MATCH(1,('[1]3.4'!$AM68=[1]!Sanaudos[Kodas])*('[1]3.4'!CF$7='[1]2.SAN'!$M$4:$M$73),0)),"")</f>
        <v/>
      </c>
      <c r="CG68" s="244" t="str">
        <f t="array" ref="CG68">IFERROR(INDEX([1]!Sanaudos[Saskaita],MATCH(1,('[1]3.4'!$AM68=[1]!Sanaudos[Kodas])*('[1]3.4'!CG$7='[1]2.SAN'!$M$4:$M$73),0)),"")</f>
        <v/>
      </c>
      <c r="CH68" s="244" t="str">
        <f t="array" ref="CH68">IFERROR(INDEX([1]!Sanaudos[Saskaita],MATCH(1,('[1]3.4'!$AM68=[1]!Sanaudos[Kodas])*('[1]3.4'!CH$7='[1]2.SAN'!$M$4:$M$73),0)),"")</f>
        <v/>
      </c>
      <c r="CI68" s="244" t="str">
        <f t="array" ref="CI68">IFERROR(INDEX([1]!Sanaudos[Saskaita],MATCH(1,('[1]3.4'!$AM68=[1]!Sanaudos[Kodas])*('[1]3.4'!CI$7='[1]2.SAN'!$M$4:$M$73),0)),"")</f>
        <v/>
      </c>
      <c r="CJ68" s="244" t="str">
        <f t="array" ref="CJ68">IFERROR(INDEX([1]!Sanaudos[Saskaita],MATCH(1,('[1]3.4'!$AM68=[1]!Sanaudos[Kodas])*('[1]3.4'!CJ$7='[1]2.SAN'!$M$4:$M$73),0)),"")</f>
        <v/>
      </c>
      <c r="CK68" s="244" t="str">
        <f t="array" ref="CK68">IFERROR(INDEX([1]!Sanaudos[Saskaita],MATCH(1,('[1]3.4'!$AM68=[1]!Sanaudos[Kodas])*('[1]3.4'!CK$7='[1]2.SAN'!$M$4:$M$73),0)),"")</f>
        <v/>
      </c>
      <c r="CL68" s="244" t="str">
        <f t="array" ref="CL68">IFERROR(INDEX([1]!Sanaudos[Saskaita],MATCH(1,('[1]3.4'!$AM68=[1]!Sanaudos[Kodas])*('[1]3.4'!CL$7='[1]2.SAN'!$M$4:$M$73),0)),"")</f>
        <v/>
      </c>
      <c r="CM68" s="244" t="str">
        <f t="array" ref="CM68">IFERROR(INDEX([1]!Sanaudos[Saskaita],MATCH(1,('[1]3.4'!$AM68=[1]!Sanaudos[Kodas])*('[1]3.4'!CM$7='[1]2.SAN'!$M$4:$M$73),0)),"")</f>
        <v/>
      </c>
      <c r="CN68" s="244" t="str">
        <f t="array" ref="CN68">IFERROR(INDEX([1]!Sanaudos[Saskaita],MATCH(1,('[1]3.4'!$AM68=[1]!Sanaudos[Kodas])*('[1]3.4'!CN$7='[1]2.SAN'!$M$4:$M$73),0)),"")</f>
        <v/>
      </c>
      <c r="CO68" s="244" t="str">
        <f t="array" ref="CO68">IFERROR(INDEX([1]!Sanaudos[Saskaita],MATCH(1,('[1]3.4'!$AM68=[1]!Sanaudos[Kodas])*('[1]3.4'!CO$7='[1]2.SAN'!$M$4:$M$73),0)),"")</f>
        <v/>
      </c>
      <c r="CP68" s="244" t="str">
        <f t="array" ref="CP68">IFERROR(INDEX([1]!Sanaudos[Saskaita],MATCH(1,('[1]3.4'!$AM68=[1]!Sanaudos[Kodas])*('[1]3.4'!CP$7='[1]2.SAN'!$M$4:$M$73),0)),"")</f>
        <v/>
      </c>
      <c r="CQ68" s="244" t="str">
        <f t="array" ref="CQ68">IFERROR(INDEX([1]!Sanaudos[Saskaita],MATCH(1,('[1]3.4'!$AM68=[1]!Sanaudos[Kodas])*('[1]3.4'!CQ$7='[1]2.SAN'!$M$4:$M$73),0)),"")</f>
        <v/>
      </c>
      <c r="CR68" s="244" t="str">
        <f t="array" ref="CR68">IFERROR(INDEX([1]!Sanaudos[Saskaita],MATCH(1,('[1]3.4'!$AM68=[1]!Sanaudos[Kodas])*('[1]3.4'!CR$7='[1]2.SAN'!$M$4:$M$73),0)),"")</f>
        <v/>
      </c>
      <c r="CS68" s="244" t="str">
        <f t="array" ref="CS68">IFERROR(INDEX([1]!Sanaudos[Saskaita],MATCH(1,('[1]3.4'!$AM68=[1]!Sanaudos[Kodas])*('[1]3.4'!CS$7='[1]2.SAN'!$M$4:$M$73),0)),"")</f>
        <v/>
      </c>
      <c r="CT68" s="244" t="str">
        <f t="array" ref="CT68">IFERROR(INDEX([1]!Sanaudos[Saskaita],MATCH(1,('[1]3.4'!$AM68=[1]!Sanaudos[Kodas])*('[1]3.4'!CT$7='[1]2.SAN'!$M$4:$M$73),0)),"")</f>
        <v/>
      </c>
      <c r="CU68" s="244" t="str">
        <f t="array" ref="CU68">IFERROR(INDEX([1]!Sanaudos[Saskaita],MATCH(1,('[1]3.4'!$AM68=[1]!Sanaudos[Kodas])*('[1]3.4'!CU$7='[1]2.SAN'!$M$4:$M$73),0)),"")</f>
        <v/>
      </c>
      <c r="CV68" s="244" t="str">
        <f t="array" ref="CV68">IFERROR(INDEX([1]!Sanaudos[Saskaita],MATCH(1,('[1]3.4'!$AM68=[1]!Sanaudos[Kodas])*('[1]3.4'!CV$7='[1]2.SAN'!$M$4:$M$73),0)),"")</f>
        <v/>
      </c>
      <c r="CW68" s="244" t="str">
        <f t="array" ref="CW68">IFERROR(INDEX([1]!Sanaudos[Saskaita],MATCH(1,('[1]3.4'!$AM68=[1]!Sanaudos[Kodas])*('[1]3.4'!CW$7='[1]2.SAN'!$M$4:$M$73),0)),"")</f>
        <v/>
      </c>
      <c r="CX68" s="244" t="str">
        <f t="array" ref="CX68">IFERROR(INDEX([1]!Sanaudos[Saskaita],MATCH(1,('[1]3.4'!$AM68=[1]!Sanaudos[Kodas])*('[1]3.4'!CX$7='[1]2.SAN'!$M$4:$M$73),0)),"")</f>
        <v/>
      </c>
      <c r="CY68" s="244" t="str">
        <f t="array" ref="CY68">IFERROR(INDEX([1]!Sanaudos[Saskaita],MATCH(1,('[1]3.4'!$AM68=[1]!Sanaudos[Kodas])*('[1]3.4'!CY$7='[1]2.SAN'!$M$4:$M$73),0)),"")</f>
        <v/>
      </c>
      <c r="CZ68" s="244" t="str">
        <f t="array" ref="CZ68">IFERROR(INDEX([1]!Sanaudos[Saskaita],MATCH(1,('[1]3.4'!$AM68=[1]!Sanaudos[Kodas])*('[1]3.4'!CZ$7='[1]2.SAN'!$M$4:$M$73),0)),"")</f>
        <v/>
      </c>
      <c r="DA68" s="244" t="str">
        <f t="array" ref="DA68">IFERROR(INDEX([1]!Sanaudos[Saskaita],MATCH(1,('[1]3.4'!$AM68=[1]!Sanaudos[Kodas])*('[1]3.4'!DA$7='[1]2.SAN'!$M$4:$M$73),0)),"")</f>
        <v/>
      </c>
      <c r="DB68" s="244" t="str">
        <f t="array" ref="DB68">IFERROR(INDEX([1]!Sanaudos[Saskaita],MATCH(1,('[1]3.4'!$AM68=[1]!Sanaudos[Kodas])*('[1]3.4'!DB$7='[1]2.SAN'!$M$4:$M$73),0)),"")</f>
        <v/>
      </c>
      <c r="DC68" s="244" t="str">
        <f t="array" ref="DC68">IFERROR(INDEX([1]!Sanaudos[Saskaita],MATCH(1,('[1]3.4'!$AM68=[1]!Sanaudos[Kodas])*('[1]3.4'!DC$7='[1]2.SAN'!$M$4:$M$73),0)),"")</f>
        <v/>
      </c>
      <c r="DD68" s="244" t="str">
        <f t="array" ref="DD68">IFERROR(INDEX([1]!Sanaudos[Saskaita],MATCH(1,('[1]3.4'!$AM68=[1]!Sanaudos[Kodas])*('[1]3.4'!DD$7='[1]2.SAN'!$M$4:$M$73),0)),"")</f>
        <v/>
      </c>
      <c r="DE68" s="244" t="str">
        <f t="array" ref="DE68">IFERROR(INDEX([1]!Sanaudos[Saskaita],MATCH(1,('[1]3.4'!$AM68=[1]!Sanaudos[Kodas])*('[1]3.4'!DE$7='[1]2.SAN'!$M$4:$M$73),0)),"")</f>
        <v/>
      </c>
      <c r="DF68" s="244" t="str">
        <f t="array" ref="DF68">IFERROR(INDEX([1]!Sanaudos[Saskaita],MATCH(1,('[1]3.4'!$AM68=[1]!Sanaudos[Kodas])*('[1]3.4'!DF$7='[1]2.SAN'!$M$4:$M$73),0)),"")</f>
        <v/>
      </c>
      <c r="DG68" s="244" t="str">
        <f t="array" ref="DG68">IFERROR(INDEX([1]!Sanaudos[Saskaita],MATCH(1,('[1]3.4'!$AM68=[1]!Sanaudos[Kodas])*('[1]3.4'!DG$7='[1]2.SAN'!$M$4:$M$73),0)),"")</f>
        <v/>
      </c>
      <c r="DH68" s="244" t="str">
        <f t="array" ref="DH68">IFERROR(INDEX([1]!Sanaudos[Saskaita],MATCH(1,('[1]3.4'!$AM68=[1]!Sanaudos[Kodas])*('[1]3.4'!DH$7='[1]2.SAN'!$M$4:$M$73),0)),"")</f>
        <v/>
      </c>
      <c r="DI68" s="244" t="str">
        <f t="array" ref="DI68">IFERROR(INDEX([1]!Sanaudos[Saskaita],MATCH(1,('[1]3.4'!$AM68=[1]!Sanaudos[Kodas])*('[1]3.4'!DI$7='[1]2.SAN'!$M$4:$M$73),0)),"")</f>
        <v/>
      </c>
      <c r="DJ68" s="244" t="str">
        <f t="array" ref="DJ68">IFERROR(INDEX([1]!Sanaudos[Saskaita],MATCH(1,('[1]3.4'!$AM68=[1]!Sanaudos[Kodas])*('[1]3.4'!DJ$7='[1]2.SAN'!$M$4:$M$73),0)),"")</f>
        <v/>
      </c>
      <c r="DK68" s="244" t="str">
        <f t="array" ref="DK68">IFERROR(INDEX([1]!Sanaudos[Saskaita],MATCH(1,('[1]3.4'!$AM68=[1]!Sanaudos[Kodas])*('[1]3.4'!DK$7='[1]2.SAN'!$M$4:$M$73),0)),"")</f>
        <v/>
      </c>
      <c r="DL68" s="244" t="str">
        <f t="array" ref="DL68">IFERROR(INDEX([1]!Sanaudos[Saskaita],MATCH(1,('[1]3.4'!$AM68=[1]!Sanaudos[Kodas])*('[1]3.4'!DL$7='[1]2.SAN'!$M$4:$M$73),0)),"")</f>
        <v/>
      </c>
      <c r="DM68" s="244" t="str">
        <f t="array" ref="DM68">IFERROR(INDEX([1]!Sanaudos[Saskaita],MATCH(1,('[1]3.4'!$AM68=[1]!Sanaudos[Kodas])*('[1]3.4'!DM$7='[1]2.SAN'!$M$4:$M$73),0)),"")</f>
        <v/>
      </c>
      <c r="DN68" s="244" t="str">
        <f t="array" ref="DN68">IFERROR(INDEX([1]!Sanaudos[Saskaita],MATCH(1,('[1]3.4'!$AM68=[1]!Sanaudos[Kodas])*('[1]3.4'!DN$7='[1]2.SAN'!$M$4:$M$73),0)),"")</f>
        <v/>
      </c>
      <c r="DO68" s="244" t="str">
        <f t="array" ref="DO68">IFERROR(INDEX([1]!Sanaudos[Saskaita],MATCH(1,('[1]3.4'!$AM68=[1]!Sanaudos[Kodas])*('[1]3.4'!DO$7='[1]2.SAN'!$M$4:$M$73),0)),"")</f>
        <v/>
      </c>
      <c r="DP68" s="244" t="str">
        <f t="array" ref="DP68">IFERROR(INDEX([1]!Sanaudos[Saskaita],MATCH(1,('[1]3.4'!$AM68=[1]!Sanaudos[Kodas])*('[1]3.4'!DP$7='[1]2.SAN'!$M$4:$M$73),0)),"")</f>
        <v/>
      </c>
      <c r="DQ68" s="244" t="str">
        <f t="array" ref="DQ68">IFERROR(INDEX([1]!Sanaudos[Saskaita],MATCH(1,('[1]3.4'!$AM68=[1]!Sanaudos[Kodas])*('[1]3.4'!DQ$7='[1]2.SAN'!$M$4:$M$73),0)),"")</f>
        <v/>
      </c>
      <c r="DR68" s="244" t="str">
        <f t="array" ref="DR68">IFERROR(INDEX([1]!Sanaudos[Saskaita],MATCH(1,('[1]3.4'!$AM68=[1]!Sanaudos[Kodas])*('[1]3.4'!DR$7='[1]2.SAN'!$M$4:$M$73),0)),"")</f>
        <v/>
      </c>
      <c r="DS68" s="244" t="str">
        <f t="array" ref="DS68">IFERROR(INDEX([1]!Sanaudos[Saskaita],MATCH(1,('[1]3.4'!$AM68=[1]!Sanaudos[Kodas])*('[1]3.4'!DS$7='[1]2.SAN'!$M$4:$M$73),0)),"")</f>
        <v/>
      </c>
      <c r="DT68" s="244" t="str">
        <f t="array" ref="DT68">IFERROR(INDEX([1]!Sanaudos[Saskaita],MATCH(1,('[1]3.4'!$AM68=[1]!Sanaudos[Kodas])*('[1]3.4'!DT$7='[1]2.SAN'!$M$4:$M$73),0)),"")</f>
        <v/>
      </c>
      <c r="DU68" s="244" t="str">
        <f t="array" ref="DU68">IFERROR(INDEX([1]!Sanaudos[Saskaita],MATCH(1,('[1]3.4'!$AM68=[1]!Sanaudos[Kodas])*('[1]3.4'!DU$7='[1]2.SAN'!$M$4:$M$73),0)),"")</f>
        <v/>
      </c>
      <c r="DV68" s="244" t="str">
        <f t="array" ref="DV68">IFERROR(INDEX([1]!Sanaudos[Saskaita],MATCH(1,('[1]3.4'!$AM68=[1]!Sanaudos[Kodas])*('[1]3.4'!DV$7='[1]2.SAN'!$M$4:$M$73),0)),"")</f>
        <v/>
      </c>
      <c r="DW68" s="244" t="str">
        <f t="array" ref="DW68">IFERROR(INDEX([1]!Sanaudos[Saskaita],MATCH(1,('[1]3.4'!$AM68=[1]!Sanaudos[Kodas])*('[1]3.4'!DW$7='[1]2.SAN'!$M$4:$M$73),0)),"")</f>
        <v/>
      </c>
      <c r="DX68" s="244" t="str">
        <f t="array" ref="DX68">IFERROR(INDEX([1]!Sanaudos[Saskaita],MATCH(1,('[1]3.4'!$AM68=[1]!Sanaudos[Kodas])*('[1]3.4'!DX$7='[1]2.SAN'!$M$4:$M$73),0)),"")</f>
        <v/>
      </c>
      <c r="DY68" s="244" t="str">
        <f t="array" ref="DY68">IFERROR(INDEX([1]!Sanaudos[Saskaita],MATCH(1,('[1]3.4'!$AM68=[1]!Sanaudos[Kodas])*('[1]3.4'!DY$7='[1]2.SAN'!$M$4:$M$73),0)),"")</f>
        <v/>
      </c>
      <c r="DZ68" s="244" t="str">
        <f t="array" ref="DZ68">IFERROR(INDEX([1]!Sanaudos[Saskaita],MATCH(1,('[1]3.4'!$AM68=[1]!Sanaudos[Kodas])*('[1]3.4'!DZ$7='[1]2.SAN'!$M$4:$M$73),0)),"")</f>
        <v/>
      </c>
      <c r="EA68" s="244" t="str">
        <f t="array" ref="EA68">IFERROR(INDEX([1]!Sanaudos[Saskaita],MATCH(1,('[1]3.4'!$AM68=[1]!Sanaudos[Kodas])*('[1]3.4'!EA$7='[1]2.SAN'!$M$4:$M$73),0)),"")</f>
        <v/>
      </c>
      <c r="EB68" s="244" t="str">
        <f t="array" ref="EB68">IFERROR(INDEX([1]!Sanaudos[Saskaita],MATCH(1,('[1]3.4'!$AM68=[1]!Sanaudos[Kodas])*('[1]3.4'!EB$7='[1]2.SAN'!$M$4:$M$73),0)),"")</f>
        <v/>
      </c>
      <c r="EC68" s="244" t="str">
        <f t="array" ref="EC68">IFERROR(INDEX([1]!Sanaudos[Saskaita],MATCH(1,('[1]3.4'!$AM68=[1]!Sanaudos[Kodas])*('[1]3.4'!EC$7='[1]2.SAN'!$M$4:$M$73),0)),"")</f>
        <v/>
      </c>
      <c r="ED68" s="244" t="str">
        <f t="array" ref="ED68">IFERROR(INDEX([1]!Sanaudos[Saskaita],MATCH(1,('[1]3.4'!$AM68=[1]!Sanaudos[Kodas])*('[1]3.4'!ED$7='[1]2.SAN'!$M$4:$M$73),0)),"")</f>
        <v/>
      </c>
      <c r="EE68" s="244" t="str">
        <f t="array" ref="EE68">IFERROR(INDEX([1]!Sanaudos[Saskaita],MATCH(1,('[1]3.4'!$AM68=[1]!Sanaudos[Kodas])*('[1]3.4'!EE$7='[1]2.SAN'!$M$4:$M$73),0)),"")</f>
        <v/>
      </c>
      <c r="EF68" s="244" t="str">
        <f t="array" ref="EF68">IFERROR(INDEX([1]!Sanaudos[Saskaita],MATCH(1,('[1]3.4'!$AM68=[1]!Sanaudos[Kodas])*('[1]3.4'!EF$7='[1]2.SAN'!$M$4:$M$73),0)),"")</f>
        <v/>
      </c>
      <c r="EG68" s="244" t="str">
        <f t="array" ref="EG68">IFERROR(INDEX([1]!Sanaudos[Saskaita],MATCH(1,('[1]3.4'!$AM68=[1]!Sanaudos[Kodas])*('[1]3.4'!EG$7='[1]2.SAN'!$M$4:$M$73),0)),"")</f>
        <v/>
      </c>
      <c r="EH68" s="244" t="str">
        <f t="array" ref="EH68">IFERROR(INDEX([1]!Sanaudos[Saskaita],MATCH(1,('[1]3.4'!$AM68=[1]!Sanaudos[Kodas])*('[1]3.4'!EH$7='[1]2.SAN'!$M$4:$M$73),0)),"")</f>
        <v/>
      </c>
      <c r="EI68" s="244" t="str">
        <f t="array" ref="EI68">IFERROR(INDEX([1]!Sanaudos[Saskaita],MATCH(1,('[1]3.4'!$AM68=[1]!Sanaudos[Kodas])*('[1]3.4'!EI$7='[1]2.SAN'!$M$4:$M$73),0)),"")</f>
        <v/>
      </c>
      <c r="EJ68" s="244" t="str">
        <f t="array" ref="EJ68">IFERROR(INDEX([1]!Sanaudos[Saskaita],MATCH(1,('[1]3.4'!$AM68=[1]!Sanaudos[Kodas])*('[1]3.4'!EJ$7='[1]2.SAN'!$M$4:$M$73),0)),"")</f>
        <v/>
      </c>
      <c r="EK68" s="244" t="str">
        <f t="array" ref="EK68">IFERROR(INDEX([1]!Sanaudos[Saskaita],MATCH(1,('[1]3.4'!$AM68=[1]!Sanaudos[Kodas])*('[1]3.4'!EK$7='[1]2.SAN'!$M$4:$M$73),0)),"")</f>
        <v/>
      </c>
      <c r="EL68" s="244" t="str">
        <f t="array" ref="EL68">IFERROR(INDEX([1]!Sanaudos[Saskaita],MATCH(1,('[1]3.4'!$AM68=[1]!Sanaudos[Kodas])*('[1]3.4'!EL$7='[1]2.SAN'!$M$4:$M$73),0)),"")</f>
        <v/>
      </c>
      <c r="EM68" s="244" t="str">
        <f t="array" ref="EM68">IFERROR(INDEX([1]!Sanaudos[Saskaita],MATCH(1,('[1]3.4'!$AM68=[1]!Sanaudos[Kodas])*('[1]3.4'!EM$7='[1]2.SAN'!$M$4:$M$73),0)),"")</f>
        <v/>
      </c>
      <c r="EN68" s="244" t="str">
        <f t="array" ref="EN68">IFERROR(INDEX([1]!Sanaudos[Saskaita],MATCH(1,('[1]3.4'!$AM68=[1]!Sanaudos[Kodas])*('[1]3.4'!EN$7='[1]2.SAN'!$M$4:$M$73),0)),"")</f>
        <v/>
      </c>
      <c r="EO68" s="244" t="str">
        <f t="array" ref="EO68">IFERROR(INDEX([1]!Sanaudos[Saskaita],MATCH(1,('[1]3.4'!$AM68=[1]!Sanaudos[Kodas])*('[1]3.4'!EO$7='[1]2.SAN'!$M$4:$M$73),0)),"")</f>
        <v/>
      </c>
      <c r="EP68" s="244" t="str">
        <f t="array" ref="EP68">IFERROR(INDEX([1]!Sanaudos[Saskaita],MATCH(1,('[1]3.4'!$AM68=[1]!Sanaudos[Kodas])*('[1]3.4'!EP$7='[1]2.SAN'!$M$4:$M$73),0)),"")</f>
        <v/>
      </c>
      <c r="EQ68" s="244" t="str">
        <f t="array" ref="EQ68">IFERROR(INDEX([1]!Sanaudos[Saskaita],MATCH(1,('[1]3.4'!$AM68=[1]!Sanaudos[Kodas])*('[1]3.4'!EQ$7='[1]2.SAN'!$M$4:$M$73),0)),"")</f>
        <v/>
      </c>
      <c r="ER68" s="244" t="str">
        <f t="array" ref="ER68">IFERROR(INDEX([1]!Sanaudos[Saskaita],MATCH(1,('[1]3.4'!$AM68=[1]!Sanaudos[Kodas])*('[1]3.4'!ER$7='[1]2.SAN'!$M$4:$M$73),0)),"")</f>
        <v/>
      </c>
      <c r="ES68" s="244" t="str">
        <f t="array" ref="ES68">IFERROR(INDEX([1]!Sanaudos[Saskaita],MATCH(1,('[1]3.4'!$AM68=[1]!Sanaudos[Kodas])*('[1]3.4'!ES$7='[1]2.SAN'!$M$4:$M$73),0)),"")</f>
        <v/>
      </c>
      <c r="ET68" s="244" t="str">
        <f t="array" ref="ET68">IFERROR(INDEX([1]!Sanaudos[Saskaita],MATCH(1,('[1]3.4'!$AM68=[1]!Sanaudos[Kodas])*('[1]3.4'!ET$7='[1]2.SAN'!$M$4:$M$73),0)),"")</f>
        <v/>
      </c>
      <c r="EU68" s="244" t="str">
        <f t="array" ref="EU68">IFERROR(INDEX([1]!Sanaudos[Saskaita],MATCH(1,('[1]3.4'!$AM68=[1]!Sanaudos[Kodas])*('[1]3.4'!EU$7='[1]2.SAN'!$M$4:$M$73),0)),"")</f>
        <v/>
      </c>
      <c r="EV68" s="244" t="str">
        <f t="array" ref="EV68">IFERROR(INDEX([1]!Sanaudos[Saskaita],MATCH(1,('[1]3.4'!$AM68=[1]!Sanaudos[Kodas])*('[1]3.4'!EV$7='[1]2.SAN'!$M$4:$M$73),0)),"")</f>
        <v/>
      </c>
      <c r="EW68" s="244" t="str">
        <f t="array" ref="EW68">IFERROR(INDEX([1]!Sanaudos[Saskaita],MATCH(1,('[1]3.4'!$AM68=[1]!Sanaudos[Kodas])*('[1]3.4'!EW$7='[1]2.SAN'!$M$4:$M$73),0)),"")</f>
        <v/>
      </c>
      <c r="EX68" s="244" t="str">
        <f t="array" ref="EX68">IFERROR(INDEX([1]!Sanaudos[Saskaita],MATCH(1,('[1]3.4'!$AM68=[1]!Sanaudos[Kodas])*('[1]3.4'!EX$7='[1]2.SAN'!$M$4:$M$73),0)),"")</f>
        <v/>
      </c>
      <c r="EY68" s="244" t="str">
        <f t="array" ref="EY68">IFERROR(INDEX([1]!Sanaudos[Saskaita],MATCH(1,('[1]3.4'!$AM68=[1]!Sanaudos[Kodas])*('[1]3.4'!EY$7='[1]2.SAN'!$M$4:$M$73),0)),"")</f>
        <v/>
      </c>
      <c r="EZ68" s="244" t="str">
        <f t="array" ref="EZ68">IFERROR(INDEX([1]!Sanaudos[Saskaita],MATCH(1,('[1]3.4'!$AM68=[1]!Sanaudos[Kodas])*('[1]3.4'!EZ$7='[1]2.SAN'!$M$4:$M$73),0)),"")</f>
        <v/>
      </c>
      <c r="FA68" s="244" t="str">
        <f t="array" ref="FA68">IFERROR(INDEX([1]!Sanaudos[Saskaita],MATCH(1,('[1]3.4'!$AM68=[1]!Sanaudos[Kodas])*('[1]3.4'!FA$7='[1]2.SAN'!$M$4:$M$73),0)),"")</f>
        <v/>
      </c>
      <c r="FB68" s="244" t="str">
        <f t="array" ref="FB68">IFERROR(INDEX([1]!Sanaudos[Saskaita],MATCH(1,('[1]3.4'!$AM68=[1]!Sanaudos[Kodas])*('[1]3.4'!FB$7='[1]2.SAN'!$M$4:$M$73),0)),"")</f>
        <v/>
      </c>
      <c r="FC68" s="244" t="str">
        <f t="array" ref="FC68">IFERROR(INDEX([1]!Sanaudos[Saskaita],MATCH(1,('[1]3.4'!$AM68=[1]!Sanaudos[Kodas])*('[1]3.4'!FC$7='[1]2.SAN'!$M$4:$M$73),0)),"")</f>
        <v/>
      </c>
      <c r="FD68" s="244" t="str">
        <f t="array" ref="FD68">IFERROR(INDEX([1]!Sanaudos[Saskaita],MATCH(1,('[1]3.4'!$AM68=[1]!Sanaudos[Kodas])*('[1]3.4'!FD$7='[1]2.SAN'!$M$4:$M$73),0)),"")</f>
        <v/>
      </c>
      <c r="FE68" s="244" t="str">
        <f t="array" ref="FE68">IFERROR(INDEX([1]!Sanaudos[Saskaita],MATCH(1,('[1]3.4'!$AM68=[1]!Sanaudos[Kodas])*('[1]3.4'!FE$7='[1]2.SAN'!$M$4:$M$73),0)),"")</f>
        <v/>
      </c>
      <c r="FF68" s="244" t="str">
        <f t="array" ref="FF68">IFERROR(INDEX([1]!Sanaudos[Saskaita],MATCH(1,('[1]3.4'!$AM68=[1]!Sanaudos[Kodas])*('[1]3.4'!FF$7='[1]2.SAN'!$M$4:$M$73),0)),"")</f>
        <v/>
      </c>
      <c r="FG68" s="244" t="str">
        <f t="array" ref="FG68">IFERROR(INDEX([1]!Sanaudos[Saskaita],MATCH(1,('[1]3.4'!$AM68=[1]!Sanaudos[Kodas])*('[1]3.4'!FG$7='[1]2.SAN'!$M$4:$M$73),0)),"")</f>
        <v/>
      </c>
      <c r="FH68" s="244" t="str">
        <f t="array" ref="FH68">IFERROR(INDEX([1]!Sanaudos[Saskaita],MATCH(1,('[1]3.4'!$AM68=[1]!Sanaudos[Kodas])*('[1]3.4'!FH$7='[1]2.SAN'!$M$4:$M$73),0)),"")</f>
        <v/>
      </c>
      <c r="FI68" s="244" t="str">
        <f t="array" ref="FI68">IFERROR(INDEX([1]!Sanaudos[Saskaita],MATCH(1,('[1]3.4'!$AM68=[1]!Sanaudos[Kodas])*('[1]3.4'!FI$7='[1]2.SAN'!$M$4:$M$73),0)),"")</f>
        <v/>
      </c>
      <c r="FJ68" s="244" t="str">
        <f t="array" ref="FJ68">IFERROR(INDEX([1]!Sanaudos[Saskaita],MATCH(1,('[1]3.4'!$AM68=[1]!Sanaudos[Kodas])*('[1]3.4'!FJ$7='[1]2.SAN'!$M$4:$M$73),0)),"")</f>
        <v/>
      </c>
      <c r="FK68" s="244" t="str">
        <f t="array" ref="FK68">IFERROR(INDEX([1]!Sanaudos[Saskaita],MATCH(1,('[1]3.4'!$AM68=[1]!Sanaudos[Kodas])*('[1]3.4'!FK$7='[1]2.SAN'!$M$4:$M$73),0)),"")</f>
        <v/>
      </c>
      <c r="FL68" s="244" t="str">
        <f t="array" ref="FL68">IFERROR(INDEX([1]!Sanaudos[Saskaita],MATCH(1,('[1]3.4'!$AM68=[1]!Sanaudos[Kodas])*('[1]3.4'!FL$7='[1]2.SAN'!$M$4:$M$73),0)),"")</f>
        <v/>
      </c>
      <c r="FM68" s="244" t="str">
        <f t="array" ref="FM68">IFERROR(INDEX([1]!Sanaudos[Saskaita],MATCH(1,('[1]3.4'!$AM68=[1]!Sanaudos[Kodas])*('[1]3.4'!FM$7='[1]2.SAN'!$M$4:$M$73),0)),"")</f>
        <v/>
      </c>
      <c r="FN68" s="244" t="str">
        <f t="array" ref="FN68">IFERROR(INDEX([1]!Sanaudos[Saskaita],MATCH(1,('[1]3.4'!$AM68=[1]!Sanaudos[Kodas])*('[1]3.4'!FN$7='[1]2.SAN'!$M$4:$M$73),0)),"")</f>
        <v/>
      </c>
      <c r="FO68" s="244" t="str">
        <f t="array" ref="FO68">IFERROR(INDEX([1]!Sanaudos[Saskaita],MATCH(1,('[1]3.4'!$AM68=[1]!Sanaudos[Kodas])*('[1]3.4'!FO$7='[1]2.SAN'!$M$4:$M$73),0)),"")</f>
        <v/>
      </c>
      <c r="FP68" s="244" t="str">
        <f t="array" ref="FP68">IFERROR(INDEX([1]!Sanaudos[Saskaita],MATCH(1,('[1]3.4'!$AM68=[1]!Sanaudos[Kodas])*('[1]3.4'!FP$7='[1]2.SAN'!$M$4:$M$73),0)),"")</f>
        <v/>
      </c>
      <c r="FQ68" s="244" t="str">
        <f t="array" ref="FQ68">IFERROR(INDEX([1]!Sanaudos[Saskaita],MATCH(1,('[1]3.4'!$AM68=[1]!Sanaudos[Kodas])*('[1]3.4'!FQ$7='[1]2.SAN'!$M$4:$M$73),0)),"")</f>
        <v/>
      </c>
      <c r="FR68" s="244" t="str">
        <f t="array" ref="FR68">IFERROR(INDEX([1]!Sanaudos[Saskaita],MATCH(1,('[1]3.4'!$AM68=[1]!Sanaudos[Kodas])*('[1]3.4'!FR$7='[1]2.SAN'!$M$4:$M$73),0)),"")</f>
        <v/>
      </c>
      <c r="FS68" s="244" t="str">
        <f t="array" ref="FS68">IFERROR(INDEX([1]!Sanaudos[Saskaita],MATCH(1,('[1]3.4'!$AM68=[1]!Sanaudos[Kodas])*('[1]3.4'!FS$7='[1]2.SAN'!$M$4:$M$73),0)),"")</f>
        <v/>
      </c>
      <c r="FT68" s="244" t="str">
        <f t="array" ref="FT68">IFERROR(INDEX([1]!Sanaudos[Saskaita],MATCH(1,('[1]3.4'!$AM68=[1]!Sanaudos[Kodas])*('[1]3.4'!FT$7='[1]2.SAN'!$M$4:$M$73),0)),"")</f>
        <v/>
      </c>
      <c r="FU68" s="244" t="str">
        <f t="array" ref="FU68">IFERROR(INDEX([1]!Sanaudos[Saskaita],MATCH(1,('[1]3.4'!$AM68=[1]!Sanaudos[Kodas])*('[1]3.4'!FU$7='[1]2.SAN'!$M$4:$M$73),0)),"")</f>
        <v/>
      </c>
      <c r="FV68" s="244" t="str">
        <f t="array" ref="FV68">IFERROR(INDEX([1]!Sanaudos[Saskaita],MATCH(1,('[1]3.4'!$AM68=[1]!Sanaudos[Kodas])*('[1]3.4'!FV$7='[1]2.SAN'!$M$4:$M$73),0)),"")</f>
        <v/>
      </c>
      <c r="FW68" s="244" t="str">
        <f t="array" ref="FW68">IFERROR(INDEX([1]!Sanaudos[Saskaita],MATCH(1,('[1]3.4'!$AM68=[1]!Sanaudos[Kodas])*('[1]3.4'!FW$7='[1]2.SAN'!$M$4:$M$73),0)),"")</f>
        <v/>
      </c>
      <c r="FX68" s="244" t="str">
        <f t="array" ref="FX68">IFERROR(INDEX([1]!Sanaudos[Saskaita],MATCH(1,('[1]3.4'!$AM68=[1]!Sanaudos[Kodas])*('[1]3.4'!FX$7='[1]2.SAN'!$M$4:$M$73),0)),"")</f>
        <v/>
      </c>
      <c r="FY68" s="244" t="str">
        <f t="array" ref="FY68">IFERROR(INDEX([1]!Sanaudos[Saskaita],MATCH(1,('[1]3.4'!$AM68=[1]!Sanaudos[Kodas])*('[1]3.4'!FY$7='[1]2.SAN'!$M$4:$M$73),0)),"")</f>
        <v/>
      </c>
      <c r="FZ68" s="244" t="str">
        <f t="array" ref="FZ68">IFERROR(INDEX([1]!Sanaudos[Saskaita],MATCH(1,('[1]3.4'!$AM68=[1]!Sanaudos[Kodas])*('[1]3.4'!FZ$7='[1]2.SAN'!$M$4:$M$73),0)),"")</f>
        <v/>
      </c>
      <c r="GA68" s="244" t="str">
        <f t="array" ref="GA68">IFERROR(INDEX([1]!Sanaudos[Saskaita],MATCH(1,('[1]3.4'!$AM68=[1]!Sanaudos[Kodas])*('[1]3.4'!GA$7='[1]2.SAN'!$M$4:$M$73),0)),"")</f>
        <v/>
      </c>
      <c r="GB68" s="244" t="str">
        <f t="array" ref="GB68">IFERROR(INDEX([1]!Sanaudos[Saskaita],MATCH(1,('[1]3.4'!$AM68=[1]!Sanaudos[Kodas])*('[1]3.4'!GB$7='[1]2.SAN'!$M$4:$M$73),0)),"")</f>
        <v/>
      </c>
      <c r="GC68" s="244" t="str">
        <f t="array" ref="GC68">IFERROR(INDEX([1]!Sanaudos[Saskaita],MATCH(1,('[1]3.4'!$AM68=[1]!Sanaudos[Kodas])*('[1]3.4'!GC$7='[1]2.SAN'!$M$4:$M$73),0)),"")</f>
        <v/>
      </c>
      <c r="GD68" s="244" t="str">
        <f t="array" ref="GD68">IFERROR(INDEX([1]!Sanaudos[Saskaita],MATCH(1,('[1]3.4'!$AM68=[1]!Sanaudos[Kodas])*('[1]3.4'!GD$7='[1]2.SAN'!$M$4:$M$73),0)),"")</f>
        <v/>
      </c>
      <c r="GE68" s="244" t="str">
        <f t="array" ref="GE68">IFERROR(INDEX([1]!Sanaudos[Saskaita],MATCH(1,('[1]3.4'!$AM68=[1]!Sanaudos[Kodas])*('[1]3.4'!GE$7='[1]2.SAN'!$M$4:$M$73),0)),"")</f>
        <v/>
      </c>
      <c r="GF68" s="244" t="str">
        <f t="array" ref="GF68">IFERROR(INDEX([1]!Sanaudos[Saskaita],MATCH(1,('[1]3.4'!$AM68=[1]!Sanaudos[Kodas])*('[1]3.4'!GF$7='[1]2.SAN'!$M$4:$M$73),0)),"")</f>
        <v/>
      </c>
      <c r="GG68" s="244" t="str">
        <f t="array" ref="GG68">IFERROR(INDEX([1]!Sanaudos[Saskaita],MATCH(1,('[1]3.4'!$AM68=[1]!Sanaudos[Kodas])*('[1]3.4'!GG$7='[1]2.SAN'!$M$4:$M$73),0)),"")</f>
        <v/>
      </c>
      <c r="GH68" s="244" t="str">
        <f t="array" ref="GH68">IFERROR(INDEX([1]!Sanaudos[Saskaita],MATCH(1,('[1]3.4'!$AM68=[1]!Sanaudos[Kodas])*('[1]3.4'!GH$7='[1]2.SAN'!$M$4:$M$73),0)),"")</f>
        <v/>
      </c>
      <c r="GI68" s="244" t="str">
        <f t="array" ref="GI68">IFERROR(INDEX([1]!Sanaudos[Saskaita],MATCH(1,('[1]3.4'!$AM68=[1]!Sanaudos[Kodas])*('[1]3.4'!GI$7='[1]2.SAN'!$M$4:$M$73),0)),"")</f>
        <v/>
      </c>
      <c r="GJ68" s="244" t="str">
        <f t="array" ref="GJ68">IFERROR(INDEX([1]!Sanaudos[Saskaita],MATCH(1,('[1]3.4'!$AM68=[1]!Sanaudos[Kodas])*('[1]3.4'!GJ$7='[1]2.SAN'!$M$4:$M$73),0)),"")</f>
        <v/>
      </c>
      <c r="GK68" s="244" t="str">
        <f t="array" ref="GK68">IFERROR(INDEX([1]!Sanaudos[Saskaita],MATCH(1,('[1]3.4'!$AM68=[1]!Sanaudos[Kodas])*('[1]3.4'!GK$7='[1]2.SAN'!$M$4:$M$73),0)),"")</f>
        <v/>
      </c>
      <c r="GL68" s="244" t="str">
        <f t="array" ref="GL68">IFERROR(INDEX([1]!Sanaudos[Saskaita],MATCH(1,('[1]3.4'!$AM68=[1]!Sanaudos[Kodas])*('[1]3.4'!GL$7='[1]2.SAN'!$M$4:$M$73),0)),"")</f>
        <v/>
      </c>
      <c r="GM68" s="244" t="str">
        <f t="array" ref="GM68">IFERROR(INDEX([1]!Sanaudos[Saskaita],MATCH(1,('[1]3.4'!$AM68=[1]!Sanaudos[Kodas])*('[1]3.4'!GM$7='[1]2.SAN'!$M$4:$M$73),0)),"")</f>
        <v/>
      </c>
      <c r="GN68" s="244" t="str">
        <f t="array" ref="GN68">IFERROR(INDEX([1]!Sanaudos[Saskaita],MATCH(1,('[1]3.4'!$AM68=[1]!Sanaudos[Kodas])*('[1]3.4'!GN$7='[1]2.SAN'!$M$4:$M$73),0)),"")</f>
        <v/>
      </c>
      <c r="GO68" s="244" t="str">
        <f t="array" ref="GO68">IFERROR(INDEX([1]!Sanaudos[Saskaita],MATCH(1,('[1]3.4'!$AM68=[1]!Sanaudos[Kodas])*('[1]3.4'!GO$7='[1]2.SAN'!$M$4:$M$73),0)),"")</f>
        <v/>
      </c>
      <c r="GP68" s="244" t="str">
        <f t="array" ref="GP68">IFERROR(INDEX([1]!Sanaudos[Saskaita],MATCH(1,('[1]3.4'!$AM68=[1]!Sanaudos[Kodas])*('[1]3.4'!GP$7='[1]2.SAN'!$M$4:$M$73),0)),"")</f>
        <v/>
      </c>
      <c r="GQ68" s="244" t="str">
        <f t="array" ref="GQ68">IFERROR(INDEX([1]!Sanaudos[Saskaita],MATCH(1,('[1]3.4'!$AM68=[1]!Sanaudos[Kodas])*('[1]3.4'!GQ$7='[1]2.SAN'!$M$4:$M$73),0)),"")</f>
        <v/>
      </c>
      <c r="GR68" s="244" t="str">
        <f t="array" ref="GR68">IFERROR(INDEX([1]!Sanaudos[Saskaita],MATCH(1,('[1]3.4'!$AM68=[1]!Sanaudos[Kodas])*('[1]3.4'!GR$7='[1]2.SAN'!$M$4:$M$73),0)),"")</f>
        <v/>
      </c>
      <c r="GS68" s="244" t="str">
        <f t="array" ref="GS68">IFERROR(INDEX([1]!Sanaudos[Saskaita],MATCH(1,('[1]3.4'!$AM68=[1]!Sanaudos[Kodas])*('[1]3.4'!GS$7='[1]2.SAN'!$M$4:$M$73),0)),"")</f>
        <v/>
      </c>
      <c r="GT68" s="244" t="str">
        <f t="array" ref="GT68">IFERROR(INDEX([1]!Sanaudos[Saskaita],MATCH(1,('[1]3.4'!$AM68=[1]!Sanaudos[Kodas])*('[1]3.4'!GT$7='[1]2.SAN'!$M$4:$M$73),0)),"")</f>
        <v/>
      </c>
      <c r="GU68" s="244" t="str">
        <f t="array" ref="GU68">IFERROR(INDEX([1]!Sanaudos[Saskaita],MATCH(1,('[1]3.4'!$AM68=[1]!Sanaudos[Kodas])*('[1]3.4'!GU$7='[1]2.SAN'!$M$4:$M$73),0)),"")</f>
        <v/>
      </c>
      <c r="GV68" s="244" t="str">
        <f t="array" ref="GV68">IFERROR(INDEX([1]!Sanaudos[Saskaita],MATCH(1,('[1]3.4'!$AM68=[1]!Sanaudos[Kodas])*('[1]3.4'!GV$7='[1]2.SAN'!$M$4:$M$73),0)),"")</f>
        <v/>
      </c>
      <c r="GW68" s="244" t="str">
        <f t="array" ref="GW68">IFERROR(INDEX([1]!Sanaudos[Saskaita],MATCH(1,('[1]3.4'!$AM68=[1]!Sanaudos[Kodas])*('[1]3.4'!GW$7='[1]2.SAN'!$M$4:$M$73),0)),"")</f>
        <v/>
      </c>
      <c r="GX68" s="244" t="str">
        <f t="array" ref="GX68">IFERROR(INDEX([1]!Sanaudos[Saskaita],MATCH(1,('[1]3.4'!$AM68=[1]!Sanaudos[Kodas])*('[1]3.4'!GX$7='[1]2.SAN'!$M$4:$M$73),0)),"")</f>
        <v/>
      </c>
      <c r="GY68" s="244" t="str">
        <f t="array" ref="GY68">IFERROR(INDEX([1]!Sanaudos[Saskaita],MATCH(1,('[1]3.4'!$AM68=[1]!Sanaudos[Kodas])*('[1]3.4'!GY$7='[1]2.SAN'!$M$4:$M$73),0)),"")</f>
        <v/>
      </c>
      <c r="GZ68" s="244" t="str">
        <f t="array" ref="GZ68">IFERROR(INDEX([1]!Sanaudos[Saskaita],MATCH(1,('[1]3.4'!$AM68=[1]!Sanaudos[Kodas])*('[1]3.4'!GZ$7='[1]2.SAN'!$M$4:$M$73),0)),"")</f>
        <v/>
      </c>
      <c r="HA68" s="244" t="str">
        <f t="array" ref="HA68">IFERROR(INDEX([1]!Sanaudos[Saskaita],MATCH(1,('[1]3.4'!$AM68=[1]!Sanaudos[Kodas])*('[1]3.4'!HA$7='[1]2.SAN'!$M$4:$M$73),0)),"")</f>
        <v/>
      </c>
      <c r="HB68" s="244" t="str">
        <f t="array" ref="HB68">IFERROR(INDEX([1]!Sanaudos[Saskaita],MATCH(1,('[1]3.4'!$AM68=[1]!Sanaudos[Kodas])*('[1]3.4'!HB$7='[1]2.SAN'!$M$4:$M$73),0)),"")</f>
        <v/>
      </c>
      <c r="HC68" s="244" t="str">
        <f t="array" ref="HC68">IFERROR(INDEX([1]!Sanaudos[Saskaita],MATCH(1,('[1]3.4'!$AM68=[1]!Sanaudos[Kodas])*('[1]3.4'!HC$7='[1]2.SAN'!$M$4:$M$73),0)),"")</f>
        <v/>
      </c>
      <c r="HD68" s="244" t="str">
        <f t="array" ref="HD68">IFERROR(INDEX([1]!Sanaudos[Saskaita],MATCH(1,('[1]3.4'!$AM68=[1]!Sanaudos[Kodas])*('[1]3.4'!HD$7='[1]2.SAN'!$M$4:$M$73),0)),"")</f>
        <v/>
      </c>
      <c r="HE68" s="244" t="str">
        <f t="array" ref="HE68">IFERROR(INDEX([1]!Sanaudos[Saskaita],MATCH(1,('[1]3.4'!$AM68=[1]!Sanaudos[Kodas])*('[1]3.4'!HE$7='[1]2.SAN'!$M$4:$M$73),0)),"")</f>
        <v/>
      </c>
      <c r="HF68" s="244" t="str">
        <f t="array" ref="HF68">IFERROR(INDEX([1]!Sanaudos[Saskaita],MATCH(1,('[1]3.4'!$AM68=[1]!Sanaudos[Kodas])*('[1]3.4'!HF$7='[1]2.SAN'!$M$4:$M$73),0)),"")</f>
        <v/>
      </c>
      <c r="HG68" s="244" t="str">
        <f t="array" ref="HG68">IFERROR(INDEX([1]!Sanaudos[Saskaita],MATCH(1,('[1]3.4'!$AM68=[1]!Sanaudos[Kodas])*('[1]3.4'!HG$7='[1]2.SAN'!$M$4:$M$73),0)),"")</f>
        <v/>
      </c>
      <c r="HH68" s="244" t="str">
        <f t="array" ref="HH68">IFERROR(INDEX([1]!Sanaudos[Saskaita],MATCH(1,('[1]3.4'!$AM68=[1]!Sanaudos[Kodas])*('[1]3.4'!HH$7='[1]2.SAN'!$M$4:$M$73),0)),"")</f>
        <v/>
      </c>
      <c r="HI68" s="244" t="str">
        <f t="array" ref="HI68">IFERROR(INDEX([1]!Sanaudos[Saskaita],MATCH(1,('[1]3.4'!$AM68=[1]!Sanaudos[Kodas])*('[1]3.4'!HI$7='[1]2.SAN'!$M$4:$M$73),0)),"")</f>
        <v/>
      </c>
      <c r="HJ68" s="244" t="str">
        <f t="array" ref="HJ68">IFERROR(INDEX([1]!Sanaudos[Saskaita],MATCH(1,('[1]3.4'!$AM68=[1]!Sanaudos[Kodas])*('[1]3.4'!HJ$7='[1]2.SAN'!$M$4:$M$73),0)),"")</f>
        <v/>
      </c>
      <c r="HK68" s="244" t="str">
        <f t="array" ref="HK68">IFERROR(INDEX([1]!Sanaudos[Saskaita],MATCH(1,('[1]3.4'!$AM68=[1]!Sanaudos[Kodas])*('[1]3.4'!HK$7='[1]2.SAN'!$M$4:$M$73),0)),"")</f>
        <v/>
      </c>
      <c r="HL68" s="244" t="str">
        <f t="array" ref="HL68">IFERROR(INDEX([1]!Sanaudos[Saskaita],MATCH(1,('[1]3.4'!$AM68=[1]!Sanaudos[Kodas])*('[1]3.4'!HL$7='[1]2.SAN'!$M$4:$M$73),0)),"")</f>
        <v/>
      </c>
      <c r="HM68" s="244" t="str">
        <f t="array" ref="HM68">IFERROR(INDEX([1]!Sanaudos[Saskaita],MATCH(1,('[1]3.4'!$AM68=[1]!Sanaudos[Kodas])*('[1]3.4'!HM$7='[1]2.SAN'!$M$4:$M$73),0)),"")</f>
        <v/>
      </c>
      <c r="HN68" s="244" t="str">
        <f t="array" ref="HN68">IFERROR(INDEX([1]!Sanaudos[Saskaita],MATCH(1,('[1]3.4'!$AM68=[1]!Sanaudos[Kodas])*('[1]3.4'!HN$7='[1]2.SAN'!$M$4:$M$73),0)),"")</f>
        <v/>
      </c>
      <c r="HO68" s="244" t="str">
        <f t="array" ref="HO68">IFERROR(INDEX([1]!Sanaudos[Saskaita],MATCH(1,('[1]3.4'!$AM68=[1]!Sanaudos[Kodas])*('[1]3.4'!HO$7='[1]2.SAN'!$M$4:$M$73),0)),"")</f>
        <v/>
      </c>
      <c r="HP68" s="244" t="str">
        <f t="array" ref="HP68">IFERROR(INDEX([1]!Sanaudos[Saskaita],MATCH(1,('[1]3.4'!$AM68=[1]!Sanaudos[Kodas])*('[1]3.4'!HP$7='[1]2.SAN'!$M$4:$M$73),0)),"")</f>
        <v/>
      </c>
      <c r="HQ68" s="244" t="str">
        <f t="array" ref="HQ68">IFERROR(INDEX([1]!Sanaudos[Saskaita],MATCH(1,('[1]3.4'!$AM68=[1]!Sanaudos[Kodas])*('[1]3.4'!HQ$7='[1]2.SAN'!$M$4:$M$73),0)),"")</f>
        <v/>
      </c>
      <c r="HR68" s="244" t="str">
        <f t="array" ref="HR68">IFERROR(INDEX([1]!Sanaudos[Saskaita],MATCH(1,('[1]3.4'!$AM68=[1]!Sanaudos[Kodas])*('[1]3.4'!HR$7='[1]2.SAN'!$M$4:$M$73),0)),"")</f>
        <v/>
      </c>
      <c r="HS68" s="244" t="str">
        <f t="array" ref="HS68">IFERROR(INDEX([1]!Sanaudos[Saskaita],MATCH(1,('[1]3.4'!$AM68=[1]!Sanaudos[Kodas])*('[1]3.4'!HS$7='[1]2.SAN'!$M$4:$M$73),0)),"")</f>
        <v/>
      </c>
      <c r="HT68" s="244" t="str">
        <f t="array" ref="HT68">IFERROR(INDEX([1]!Sanaudos[Saskaita],MATCH(1,('[1]3.4'!$AM68=[1]!Sanaudos[Kodas])*('[1]3.4'!HT$7='[1]2.SAN'!$M$4:$M$73),0)),"")</f>
        <v/>
      </c>
      <c r="HU68" s="244" t="str">
        <f t="array" ref="HU68">IFERROR(INDEX([1]!Sanaudos[Saskaita],MATCH(1,('[1]3.4'!$AM68=[1]!Sanaudos[Kodas])*('[1]3.4'!HU$7='[1]2.SAN'!$M$4:$M$73),0)),"")</f>
        <v/>
      </c>
      <c r="HV68" s="244" t="str">
        <f t="array" ref="HV68">IFERROR(INDEX([1]!Sanaudos[Saskaita],MATCH(1,('[1]3.4'!$AM68=[1]!Sanaudos[Kodas])*('[1]3.4'!HV$7='[1]2.SAN'!$M$4:$M$73),0)),"")</f>
        <v/>
      </c>
      <c r="HW68" s="244" t="str">
        <f t="array" ref="HW68">IFERROR(INDEX([1]!Sanaudos[Saskaita],MATCH(1,('[1]3.4'!$AM68=[1]!Sanaudos[Kodas])*('[1]3.4'!HW$7='[1]2.SAN'!$M$4:$M$73),0)),"")</f>
        <v/>
      </c>
      <c r="HX68" s="244" t="str">
        <f t="array" ref="HX68">IFERROR(INDEX([1]!Sanaudos[Saskaita],MATCH(1,('[1]3.4'!$AM68=[1]!Sanaudos[Kodas])*('[1]3.4'!HX$7='[1]2.SAN'!$M$4:$M$73),0)),"")</f>
        <v/>
      </c>
      <c r="HY68" s="244" t="str">
        <f t="array" ref="HY68">IFERROR(INDEX([1]!Sanaudos[Saskaita],MATCH(1,('[1]3.4'!$AM68=[1]!Sanaudos[Kodas])*('[1]3.4'!HY$7='[1]2.SAN'!$M$4:$M$73),0)),"")</f>
        <v/>
      </c>
      <c r="HZ68" s="244" t="str">
        <f t="array" ref="HZ68">IFERROR(INDEX([1]!Sanaudos[Saskaita],MATCH(1,('[1]3.4'!$AM68=[1]!Sanaudos[Kodas])*('[1]3.4'!HZ$7='[1]2.SAN'!$M$4:$M$73),0)),"")</f>
        <v/>
      </c>
      <c r="IA68" s="244" t="str">
        <f t="array" ref="IA68">IFERROR(INDEX([1]!Sanaudos[Saskaita],MATCH(1,('[1]3.4'!$AM68=[1]!Sanaudos[Kodas])*('[1]3.4'!IA$7='[1]2.SAN'!$M$4:$M$73),0)),"")</f>
        <v/>
      </c>
      <c r="IB68" s="244" t="str">
        <f t="array" ref="IB68">IFERROR(INDEX([1]!Sanaudos[Saskaita],MATCH(1,('[1]3.4'!$AM68=[1]!Sanaudos[Kodas])*('[1]3.4'!IB$7='[1]2.SAN'!$M$4:$M$73),0)),"")</f>
        <v/>
      </c>
      <c r="IC68" s="244" t="str">
        <f t="array" ref="IC68">IFERROR(INDEX([1]!Sanaudos[Saskaita],MATCH(1,('[1]3.4'!$AM68=[1]!Sanaudos[Kodas])*('[1]3.4'!IC$7='[1]2.SAN'!$M$4:$M$73),0)),"")</f>
        <v/>
      </c>
      <c r="ID68" s="244" t="str">
        <f t="array" ref="ID68">IFERROR(INDEX([1]!Sanaudos[Saskaita],MATCH(1,('[1]3.4'!$AM68=[1]!Sanaudos[Kodas])*('[1]3.4'!ID$7='[1]2.SAN'!$M$4:$M$73),0)),"")</f>
        <v/>
      </c>
      <c r="IE68" s="244" t="str">
        <f t="array" ref="IE68">IFERROR(INDEX([1]!Sanaudos[Saskaita],MATCH(1,('[1]3.4'!$AM68=[1]!Sanaudos[Kodas])*('[1]3.4'!IE$7='[1]2.SAN'!$M$4:$M$73),0)),"")</f>
        <v/>
      </c>
      <c r="IF68" s="244" t="str">
        <f t="array" ref="IF68">IFERROR(INDEX([1]!Sanaudos[Saskaita],MATCH(1,('[1]3.4'!$AM68=[1]!Sanaudos[Kodas])*('[1]3.4'!IF$7='[1]2.SAN'!$M$4:$M$73),0)),"")</f>
        <v/>
      </c>
      <c r="IG68" s="244" t="str">
        <f t="array" ref="IG68">IFERROR(INDEX([1]!Sanaudos[Saskaita],MATCH(1,('[1]3.4'!$AM68=[1]!Sanaudos[Kodas])*('[1]3.4'!IG$7='[1]2.SAN'!$M$4:$M$73),0)),"")</f>
        <v/>
      </c>
      <c r="IH68" s="244" t="str">
        <f t="array" ref="IH68">IFERROR(INDEX([1]!Sanaudos[Saskaita],MATCH(1,('[1]3.4'!$AM68=[1]!Sanaudos[Kodas])*('[1]3.4'!IH$7='[1]2.SAN'!$M$4:$M$73),0)),"")</f>
        <v/>
      </c>
      <c r="II68" s="244" t="str">
        <f t="array" ref="II68">IFERROR(INDEX([1]!Sanaudos[Saskaita],MATCH(1,('[1]3.4'!$AM68=[1]!Sanaudos[Kodas])*('[1]3.4'!II$7='[1]2.SAN'!$M$4:$M$73),0)),"")</f>
        <v/>
      </c>
      <c r="IJ68" s="244" t="str">
        <f t="array" ref="IJ68">IFERROR(INDEX([1]!Sanaudos[Saskaita],MATCH(1,('[1]3.4'!$AM68=[1]!Sanaudos[Kodas])*('[1]3.4'!IJ$7='[1]2.SAN'!$M$4:$M$73),0)),"")</f>
        <v/>
      </c>
      <c r="IK68" s="244" t="str">
        <f t="array" ref="IK68">IFERROR(INDEX([1]!Sanaudos[Saskaita],MATCH(1,('[1]3.4'!$AM68=[1]!Sanaudos[Kodas])*('[1]3.4'!IK$7='[1]2.SAN'!$M$4:$M$73),0)),"")</f>
        <v/>
      </c>
    </row>
    <row r="69" spans="2:245" s="235" customFormat="1" ht="12.2" customHeight="1" x14ac:dyDescent="0.2">
      <c r="B69" s="552"/>
      <c r="C69" s="553"/>
      <c r="D69" s="261" t="s">
        <v>48</v>
      </c>
      <c r="E69" s="247" t="str">
        <f t="shared" si="2"/>
        <v xml:space="preserve">                                    </v>
      </c>
      <c r="F69" s="263" t="e">
        <f>+SUMIFS([1]!Sanaudos[Suma],[1]!Sanaudos[Kodas],AM69,[1]!Sanaudos[PASK],TRUE)</f>
        <v>#REF!</v>
      </c>
      <c r="G69" s="263" t="e">
        <f>-SUMIFS([1]!Sanaudos[Suma],[1]!Sanaudos[Kodas],$AM69,[1]!Sanaudos[Pagal DK RAS],700)</f>
        <v>#REF!</v>
      </c>
      <c r="H69" s="263" t="e">
        <f>+SUMIFS('[1]5.turtas'!$D$1:$AN$1,'[1]5.turtas'!$D$4:$AN$4,$AM69)</f>
        <v>#VALUE!</v>
      </c>
      <c r="I69" s="263" t="e">
        <f>-SUMIFS([1]!Sanaudos[Suma],[1]!Sanaudos[Kodas],$AM69,[1]!Sanaudos[Pagal DK RAS],901)-SUMIFS([1]!Sanaudos[Suma],[1]!Sanaudos[Kodas],$AM69,[1]!Sanaudos[Pagal DK RAS],902)-SUMIFS([1]!Sanaudos[Suma],[1]!Sanaudos[Kodas],$AM69,[1]!Sanaudos[Pagal DK RAS],905)</f>
        <v>#REF!</v>
      </c>
      <c r="J69" s="263" t="e">
        <f>+SUMIFS([1]!DU[DU],[1]!DU[Kodas],$AM69)+SUMIFS([1]!DU[Sodra],[1]!DU[Kodas],$AM69)+SUMIFS([1]!DU[Išeitinės išmokos, kompensacijos],[1]!DU[Kodas],$AM69)</f>
        <v>#REF!</v>
      </c>
      <c r="K69" s="263" t="e">
        <f>+SUMIFS([1]!Sanaudos_kor[Suma],[1]!Sanaudos_kor[Kodas],$AM69,[1]!Sanaudos_kor[PASK],TRUE,[1]!Sanaudos_kor[KOR_nr],K$1)</f>
        <v>#REF!</v>
      </c>
      <c r="L69" s="263" t="e">
        <f>+SUMIFS([1]!Sanaudos_kor[Suma],[1]!Sanaudos_kor[Kodas],$AM69,[1]!Sanaudos_kor[PASK],TRUE,[1]!Sanaudos_kor[KOR_nr],L$1)</f>
        <v>#REF!</v>
      </c>
      <c r="M69" s="263" t="e">
        <f>+SUMIFS([1]!Sanaudos_kor[Suma],[1]!Sanaudos_kor[Kodas],$AM69,[1]!Sanaudos_kor[PASK],TRUE,[1]!Sanaudos_kor[KOR_nr],M$1)</f>
        <v>#REF!</v>
      </c>
      <c r="N69" s="263" t="e">
        <f>+SUMIFS([1]!Sanaudos_kor[Suma],[1]!Sanaudos_kor[Kodas],$AM69,[1]!Sanaudos_kor[PASK],TRUE,[1]!Sanaudos_kor[KOR_nr],N$1)</f>
        <v>#REF!</v>
      </c>
      <c r="O69" s="263" t="e">
        <f>+SUMIFS([1]!Sanaudos_kor[Suma],[1]!Sanaudos_kor[Kodas],$AM69,[1]!Sanaudos_kor[PASK],TRUE,[1]!Sanaudos_kor[KOR_nr],O$1)</f>
        <v>#REF!</v>
      </c>
      <c r="P69" s="263" t="e">
        <f>+SUMIFS([1]!Sanaudos_kor[Suma],[1]!Sanaudos_kor[Kodas],$AM69,[1]!Sanaudos_kor[PASK],TRUE,[1]!Sanaudos_kor[KOR_nr],P$1)</f>
        <v>#REF!</v>
      </c>
      <c r="Q69" s="263" t="e">
        <f>+SUMIFS([1]!Sanaudos_kor[Suma],[1]!Sanaudos_kor[Kodas],$AM69,[1]!Sanaudos_kor[PASK],TRUE,[1]!Sanaudos_kor[KOR_nr],Q$1)</f>
        <v>#REF!</v>
      </c>
      <c r="R69" s="263" t="e">
        <f>+SUMIFS([1]!Sanaudos_kor[Suma],[1]!Sanaudos_kor[Kodas],$AM69,[1]!Sanaudos_kor[PASK],TRUE,[1]!Sanaudos_kor[KOR_nr],R$1)</f>
        <v>#REF!</v>
      </c>
      <c r="S69" s="263" t="e">
        <f>+SUMIFS([1]!Sanaudos_kor[Suma],[1]!Sanaudos_kor[Kodas],$AM69,[1]!Sanaudos_kor[PASK],TRUE,[1]!Sanaudos_kor[KOR_nr],S$1)</f>
        <v>#REF!</v>
      </c>
      <c r="T69" s="263" t="e">
        <f>+SUMIFS([1]!Sanaudos_kor[Suma],[1]!Sanaudos_kor[Kodas],$AM69,[1]!Sanaudos_kor[PASK],TRUE,[1]!Sanaudos_kor[KOR_nr],T$1)</f>
        <v>#REF!</v>
      </c>
      <c r="U69" s="263" t="e">
        <f>+SUMIFS([1]!Sanaudos_kor[Suma],[1]!Sanaudos_kor[Kodas],$AM69,[1]!Sanaudos_kor[PASK],TRUE,[1]!Sanaudos_kor[KOR_nr],U$1)</f>
        <v>#REF!</v>
      </c>
      <c r="V69" s="263" t="e">
        <f>+SUMIFS([1]!Sanaudos_kor[Suma],[1]!Sanaudos_kor[Kodas],$AM69,[1]!Sanaudos_kor[PASK],TRUE,[1]!Sanaudos_kor[KOR_nr],V$1)</f>
        <v>#REF!</v>
      </c>
      <c r="W69" s="263" t="e">
        <f>+SUMIFS([1]!Sanaudos_kor[Suma],[1]!Sanaudos_kor[Kodas],$AM69,[1]!Sanaudos_kor[PASK],TRUE,[1]!Sanaudos_kor[KOR_nr],W$1)</f>
        <v>#REF!</v>
      </c>
      <c r="X69" s="263" t="e">
        <f>+SUMIFS([1]!Sanaudos_kor[Suma],[1]!Sanaudos_kor[Kodas],$AM69,[1]!Sanaudos_kor[PASK],TRUE,[1]!Sanaudos_kor[KOR_nr],X$1)</f>
        <v>#REF!</v>
      </c>
      <c r="Y69" s="263" t="e">
        <f>+SUMIFS([1]!Sanaudos_kor[Suma],[1]!Sanaudos_kor[Kodas],$AM69,[1]!Sanaudos_kor[PASK],TRUE,[1]!Sanaudos_kor[KOR_nr],Y$1)</f>
        <v>#REF!</v>
      </c>
      <c r="Z69" s="263" t="e">
        <f>+SUMIFS([1]!Sanaudos_kor[Suma],[1]!Sanaudos_kor[Kodas],$AM69,[1]!Sanaudos_kor[PASK],TRUE,[1]!Sanaudos_kor[KOR_nr],Z$1)</f>
        <v>#REF!</v>
      </c>
      <c r="AA69" s="263" t="e">
        <f>+SUMIFS([1]!Sanaudos_kor[Suma],[1]!Sanaudos_kor[Kodas],$AM69,[1]!Sanaudos_kor[PASK],TRUE,[1]!Sanaudos_kor[KOR_nr],AA$1)</f>
        <v>#REF!</v>
      </c>
      <c r="AB69" s="263" t="e">
        <f>+SUMIFS([1]!Sanaudos_kor[Suma],[1]!Sanaudos_kor[Kodas],$AM69,[1]!Sanaudos_kor[PASK],TRUE,[1]!Sanaudos_kor[KOR_nr],AB$1)</f>
        <v>#REF!</v>
      </c>
      <c r="AC69" s="263" t="e">
        <f>+SUMIFS([1]!Sanaudos_kor[Suma],[1]!Sanaudos_kor[Kodas],$AM69,[1]!Sanaudos_kor[PASK],TRUE,[1]!Sanaudos_kor[KOR_nr],AC$1)</f>
        <v>#REF!</v>
      </c>
      <c r="AD69" s="263" t="e">
        <f>+SUMIFS([1]!Sanaudos_kor[Suma],[1]!Sanaudos_kor[Kodas],$AM69,[1]!Sanaudos_kor[PASK],TRUE,[1]!Sanaudos_kor[KOR_nr],AD$1)</f>
        <v>#REF!</v>
      </c>
      <c r="AE69" s="263" t="e">
        <f>+SUMIFS([1]!Sanaudos_kor[Suma],[1]!Sanaudos_kor[Kodas],$AM69,[1]!Sanaudos_kor[PASK],TRUE,[1]!Sanaudos_kor[KOR_nr],AE$1)</f>
        <v>#REF!</v>
      </c>
      <c r="AF69" s="263" t="e">
        <f>+SUMIFS([1]!Sanaudos_kor[Suma],[1]!Sanaudos_kor[Kodas],$AM69,[1]!Sanaudos_kor[PASK],TRUE,[1]!Sanaudos_kor[KOR_nr],AF$1)</f>
        <v>#REF!</v>
      </c>
      <c r="AG69" s="263" t="e">
        <f t="shared" si="0"/>
        <v>#REF!</v>
      </c>
      <c r="AH69" s="555"/>
      <c r="AM69" s="249" t="str">
        <f>+'[1]1.vardai'!D103</f>
        <v>NS_22NS</v>
      </c>
      <c r="AN69" s="250" t="e">
        <f>+SUMIFS('[1]7'!$E$160:$S$160,'[1]7'!$E$2:$S$2,$AM69)</f>
        <v>#VALUE!</v>
      </c>
      <c r="AO69" s="250" t="e">
        <f t="shared" si="5"/>
        <v>#REF!</v>
      </c>
      <c r="AP69" s="147"/>
      <c r="AQ69" s="250" t="e">
        <f>+SUMIFS('[1]3.4'!$F$133:$F$202,'[1]3.4'!$D$133:$D$202,$AM69,'[1]3.4'!$E$133:$E$202,"")</f>
        <v>#VALUE!</v>
      </c>
      <c r="AR69" s="250" t="e">
        <f t="shared" si="1"/>
        <v>#VALUE!</v>
      </c>
      <c r="AS69" s="147"/>
      <c r="AT69" s="244" t="str">
        <f t="array" ref="AT69">IFERROR(INDEX([1]!Sanaudos[Saskaita],MATCH(1,('[1]3.4'!$AM69=[1]!Sanaudos[Kodas])*('[1]3.4'!AT$7='[1]2.SAN'!$M$4:$M$73),0)),"")</f>
        <v/>
      </c>
      <c r="AU69" s="244" t="str">
        <f t="array" ref="AU69">IFERROR(INDEX([1]!Sanaudos[Saskaita],MATCH(1,('[1]3.4'!$AM69=[1]!Sanaudos[Kodas])*('[1]3.4'!AU$7='[1]2.SAN'!$M$4:$M$73),0)),"")</f>
        <v/>
      </c>
      <c r="AV69" s="244" t="str">
        <f t="array" ref="AV69">IFERROR(INDEX([1]!Sanaudos[Saskaita],MATCH(1,('[1]3.4'!$AM69=[1]!Sanaudos[Kodas])*('[1]3.4'!AV$7='[1]2.SAN'!$M$4:$M$73),0)),"")</f>
        <v/>
      </c>
      <c r="AW69" s="244" t="str">
        <f t="array" ref="AW69">IFERROR(INDEX([1]!Sanaudos[Saskaita],MATCH(1,('[1]3.4'!$AM69=[1]!Sanaudos[Kodas])*('[1]3.4'!AW$7='[1]2.SAN'!$M$4:$M$73),0)),"")</f>
        <v/>
      </c>
      <c r="AX69" s="244" t="str">
        <f t="array" ref="AX69">IFERROR(INDEX([1]!Sanaudos[Saskaita],MATCH(1,('[1]3.4'!$AM69=[1]!Sanaudos[Kodas])*('[1]3.4'!AX$7='[1]2.SAN'!$M$4:$M$73),0)),"")</f>
        <v/>
      </c>
      <c r="AY69" s="244" t="str">
        <f t="array" ref="AY69">IFERROR(INDEX([1]!Sanaudos[Saskaita],MATCH(1,('[1]3.4'!$AM69=[1]!Sanaudos[Kodas])*('[1]3.4'!AY$7='[1]2.SAN'!$M$4:$M$73),0)),"")</f>
        <v/>
      </c>
      <c r="AZ69" s="244" t="str">
        <f t="array" ref="AZ69">IFERROR(INDEX([1]!Sanaudos[Saskaita],MATCH(1,('[1]3.4'!$AM69=[1]!Sanaudos[Kodas])*('[1]3.4'!AZ$7='[1]2.SAN'!$M$4:$M$73),0)),"")</f>
        <v/>
      </c>
      <c r="BA69" s="244" t="str">
        <f t="array" ref="BA69">IFERROR(INDEX([1]!Sanaudos[Saskaita],MATCH(1,('[1]3.4'!$AM69=[1]!Sanaudos[Kodas])*('[1]3.4'!BA$7='[1]2.SAN'!$M$4:$M$73),0)),"")</f>
        <v/>
      </c>
      <c r="BB69" s="244" t="str">
        <f t="array" ref="BB69">IFERROR(INDEX([1]!Sanaudos[Saskaita],MATCH(1,('[1]3.4'!$AM69=[1]!Sanaudos[Kodas])*('[1]3.4'!BB$7='[1]2.SAN'!$M$4:$M$73),0)),"")</f>
        <v/>
      </c>
      <c r="BC69" s="244" t="str">
        <f t="array" ref="BC69">IFERROR(INDEX([1]!Sanaudos[Saskaita],MATCH(1,('[1]3.4'!$AM69=[1]!Sanaudos[Kodas])*('[1]3.4'!BC$7='[1]2.SAN'!$M$4:$M$73),0)),"")</f>
        <v/>
      </c>
      <c r="BD69" s="244" t="str">
        <f t="array" ref="BD69">IFERROR(INDEX([1]!Sanaudos[Saskaita],MATCH(1,('[1]3.4'!$AM69=[1]!Sanaudos[Kodas])*('[1]3.4'!BD$7='[1]2.SAN'!$M$4:$M$73),0)),"")</f>
        <v/>
      </c>
      <c r="BE69" s="244" t="str">
        <f t="array" ref="BE69">IFERROR(INDEX([1]!Sanaudos[Saskaita],MATCH(1,('[1]3.4'!$AM69=[1]!Sanaudos[Kodas])*('[1]3.4'!BE$7='[1]2.SAN'!$M$4:$M$73),0)),"")</f>
        <v/>
      </c>
      <c r="BF69" s="244" t="str">
        <f t="array" ref="BF69">IFERROR(INDEX([1]!Sanaudos[Saskaita],MATCH(1,('[1]3.4'!$AM69=[1]!Sanaudos[Kodas])*('[1]3.4'!BF$7='[1]2.SAN'!$M$4:$M$73),0)),"")</f>
        <v/>
      </c>
      <c r="BG69" s="244" t="str">
        <f t="array" ref="BG69">IFERROR(INDEX([1]!Sanaudos[Saskaita],MATCH(1,('[1]3.4'!$AM69=[1]!Sanaudos[Kodas])*('[1]3.4'!BG$7='[1]2.SAN'!$M$4:$M$73),0)),"")</f>
        <v/>
      </c>
      <c r="BH69" s="244" t="str">
        <f t="array" ref="BH69">IFERROR(INDEX([1]!Sanaudos[Saskaita],MATCH(1,('[1]3.4'!$AM69=[1]!Sanaudos[Kodas])*('[1]3.4'!BH$7='[1]2.SAN'!$M$4:$M$73),0)),"")</f>
        <v/>
      </c>
      <c r="BI69" s="244" t="str">
        <f t="array" ref="BI69">IFERROR(INDEX([1]!Sanaudos[Saskaita],MATCH(1,('[1]3.4'!$AM69=[1]!Sanaudos[Kodas])*('[1]3.4'!BI$7='[1]2.SAN'!$M$4:$M$73),0)),"")</f>
        <v/>
      </c>
      <c r="BJ69" s="244" t="str">
        <f t="array" ref="BJ69">IFERROR(INDEX([1]!Sanaudos[Saskaita],MATCH(1,('[1]3.4'!$AM69=[1]!Sanaudos[Kodas])*('[1]3.4'!BJ$7='[1]2.SAN'!$M$4:$M$73),0)),"")</f>
        <v/>
      </c>
      <c r="BK69" s="244" t="str">
        <f t="array" ref="BK69">IFERROR(INDEX([1]!Sanaudos[Saskaita],MATCH(1,('[1]3.4'!$AM69=[1]!Sanaudos[Kodas])*('[1]3.4'!BK$7='[1]2.SAN'!$M$4:$M$73),0)),"")</f>
        <v/>
      </c>
      <c r="BL69" s="244" t="str">
        <f t="array" ref="BL69">IFERROR(INDEX([1]!Sanaudos[Saskaita],MATCH(1,('[1]3.4'!$AM69=[1]!Sanaudos[Kodas])*('[1]3.4'!BL$7='[1]2.SAN'!$M$4:$M$73),0)),"")</f>
        <v/>
      </c>
      <c r="BM69" s="244" t="str">
        <f t="array" ref="BM69">IFERROR(INDEX([1]!Sanaudos[Saskaita],MATCH(1,('[1]3.4'!$AM69=[1]!Sanaudos[Kodas])*('[1]3.4'!BM$7='[1]2.SAN'!$M$4:$M$73),0)),"")</f>
        <v/>
      </c>
      <c r="BN69" s="244" t="str">
        <f t="array" ref="BN69">IFERROR(INDEX([1]!Sanaudos[Saskaita],MATCH(1,('[1]3.4'!$AM69=[1]!Sanaudos[Kodas])*('[1]3.4'!BN$7='[1]2.SAN'!$M$4:$M$73),0)),"")</f>
        <v/>
      </c>
      <c r="BO69" s="244" t="str">
        <f t="array" ref="BO69">IFERROR(INDEX([1]!Sanaudos[Saskaita],MATCH(1,('[1]3.4'!$AM69=[1]!Sanaudos[Kodas])*('[1]3.4'!BO$7='[1]2.SAN'!$M$4:$M$73),0)),"")</f>
        <v/>
      </c>
      <c r="BP69" s="244" t="str">
        <f t="array" ref="BP69">IFERROR(INDEX([1]!Sanaudos[Saskaita],MATCH(1,('[1]3.4'!$AM69=[1]!Sanaudos[Kodas])*('[1]3.4'!BP$7='[1]2.SAN'!$M$4:$M$73),0)),"")</f>
        <v/>
      </c>
      <c r="BQ69" s="244" t="str">
        <f t="array" ref="BQ69">IFERROR(INDEX([1]!Sanaudos[Saskaita],MATCH(1,('[1]3.4'!$AM69=[1]!Sanaudos[Kodas])*('[1]3.4'!BQ$7='[1]2.SAN'!$M$4:$M$73),0)),"")</f>
        <v/>
      </c>
      <c r="BR69" s="244" t="str">
        <f t="array" ref="BR69">IFERROR(INDEX([1]!Sanaudos[Saskaita],MATCH(1,('[1]3.4'!$AM69=[1]!Sanaudos[Kodas])*('[1]3.4'!BR$7='[1]2.SAN'!$M$4:$M$73),0)),"")</f>
        <v/>
      </c>
      <c r="BS69" s="244" t="str">
        <f t="array" ref="BS69">IFERROR(INDEX([1]!Sanaudos[Saskaita],MATCH(1,('[1]3.4'!$AM69=[1]!Sanaudos[Kodas])*('[1]3.4'!BS$7='[1]2.SAN'!$M$4:$M$73),0)),"")</f>
        <v/>
      </c>
      <c r="BT69" s="244" t="str">
        <f t="array" ref="BT69">IFERROR(INDEX([1]!Sanaudos[Saskaita],MATCH(1,('[1]3.4'!$AM69=[1]!Sanaudos[Kodas])*('[1]3.4'!BT$7='[1]2.SAN'!$M$4:$M$73),0)),"")</f>
        <v/>
      </c>
      <c r="BU69" s="244" t="str">
        <f t="array" ref="BU69">IFERROR(INDEX([1]!Sanaudos[Saskaita],MATCH(1,('[1]3.4'!$AM69=[1]!Sanaudos[Kodas])*('[1]3.4'!BU$7='[1]2.SAN'!$M$4:$M$73),0)),"")</f>
        <v/>
      </c>
      <c r="BV69" s="244" t="str">
        <f t="array" ref="BV69">IFERROR(INDEX([1]!Sanaudos[Saskaita],MATCH(1,('[1]3.4'!$AM69=[1]!Sanaudos[Kodas])*('[1]3.4'!BV$7='[1]2.SAN'!$M$4:$M$73),0)),"")</f>
        <v/>
      </c>
      <c r="BW69" s="244" t="str">
        <f t="array" ref="BW69">IFERROR(INDEX([1]!Sanaudos[Saskaita],MATCH(1,('[1]3.4'!$AM69=[1]!Sanaudos[Kodas])*('[1]3.4'!BW$7='[1]2.SAN'!$M$4:$M$73),0)),"")</f>
        <v/>
      </c>
      <c r="BX69" s="244" t="str">
        <f t="array" ref="BX69">IFERROR(INDEX([1]!Sanaudos[Saskaita],MATCH(1,('[1]3.4'!$AM69=[1]!Sanaudos[Kodas])*('[1]3.4'!BX$7='[1]2.SAN'!$M$4:$M$73),0)),"")</f>
        <v/>
      </c>
      <c r="BY69" s="244" t="str">
        <f t="array" ref="BY69">IFERROR(INDEX([1]!Sanaudos[Saskaita],MATCH(1,('[1]3.4'!$AM69=[1]!Sanaudos[Kodas])*('[1]3.4'!BY$7='[1]2.SAN'!$M$4:$M$73),0)),"")</f>
        <v/>
      </c>
      <c r="BZ69" s="244" t="str">
        <f t="array" ref="BZ69">IFERROR(INDEX([1]!Sanaudos[Saskaita],MATCH(1,('[1]3.4'!$AM69=[1]!Sanaudos[Kodas])*('[1]3.4'!BZ$7='[1]2.SAN'!$M$4:$M$73),0)),"")</f>
        <v/>
      </c>
      <c r="CA69" s="244" t="str">
        <f t="array" ref="CA69">IFERROR(INDEX([1]!Sanaudos[Saskaita],MATCH(1,('[1]3.4'!$AM69=[1]!Sanaudos[Kodas])*('[1]3.4'!CA$7='[1]2.SAN'!$M$4:$M$73),0)),"")</f>
        <v/>
      </c>
      <c r="CB69" s="244" t="str">
        <f t="array" ref="CB69">IFERROR(INDEX([1]!Sanaudos[Saskaita],MATCH(1,('[1]3.4'!$AM69=[1]!Sanaudos[Kodas])*('[1]3.4'!CB$7='[1]2.SAN'!$M$4:$M$73),0)),"")</f>
        <v/>
      </c>
      <c r="CC69" s="244" t="str">
        <f t="array" ref="CC69">IFERROR(INDEX([1]!Sanaudos[Saskaita],MATCH(1,('[1]3.4'!$AM69=[1]!Sanaudos[Kodas])*('[1]3.4'!CC$7='[1]2.SAN'!$M$4:$M$73),0)),"")</f>
        <v/>
      </c>
      <c r="CD69" s="244" t="str">
        <f t="array" ref="CD69">IFERROR(INDEX([1]!Sanaudos[Saskaita],MATCH(1,('[1]3.4'!$AM69=[1]!Sanaudos[Kodas])*('[1]3.4'!CD$7='[1]2.SAN'!$M$4:$M$73),0)),"")</f>
        <v/>
      </c>
      <c r="CE69" s="244" t="str">
        <f t="array" ref="CE69">IFERROR(INDEX([1]!Sanaudos[Saskaita],MATCH(1,('[1]3.4'!$AM69=[1]!Sanaudos[Kodas])*('[1]3.4'!CE$7='[1]2.SAN'!$M$4:$M$73),0)),"")</f>
        <v/>
      </c>
      <c r="CF69" s="244" t="str">
        <f t="array" ref="CF69">IFERROR(INDEX([1]!Sanaudos[Saskaita],MATCH(1,('[1]3.4'!$AM69=[1]!Sanaudos[Kodas])*('[1]3.4'!CF$7='[1]2.SAN'!$M$4:$M$73),0)),"")</f>
        <v/>
      </c>
      <c r="CG69" s="244" t="str">
        <f t="array" ref="CG69">IFERROR(INDEX([1]!Sanaudos[Saskaita],MATCH(1,('[1]3.4'!$AM69=[1]!Sanaudos[Kodas])*('[1]3.4'!CG$7='[1]2.SAN'!$M$4:$M$73),0)),"")</f>
        <v/>
      </c>
      <c r="CH69" s="244" t="str">
        <f t="array" ref="CH69">IFERROR(INDEX([1]!Sanaudos[Saskaita],MATCH(1,('[1]3.4'!$AM69=[1]!Sanaudos[Kodas])*('[1]3.4'!CH$7='[1]2.SAN'!$M$4:$M$73),0)),"")</f>
        <v/>
      </c>
      <c r="CI69" s="244" t="str">
        <f t="array" ref="CI69">IFERROR(INDEX([1]!Sanaudos[Saskaita],MATCH(1,('[1]3.4'!$AM69=[1]!Sanaudos[Kodas])*('[1]3.4'!CI$7='[1]2.SAN'!$M$4:$M$73),0)),"")</f>
        <v/>
      </c>
      <c r="CJ69" s="244" t="str">
        <f t="array" ref="CJ69">IFERROR(INDEX([1]!Sanaudos[Saskaita],MATCH(1,('[1]3.4'!$AM69=[1]!Sanaudos[Kodas])*('[1]3.4'!CJ$7='[1]2.SAN'!$M$4:$M$73),0)),"")</f>
        <v/>
      </c>
      <c r="CK69" s="244" t="str">
        <f t="array" ref="CK69">IFERROR(INDEX([1]!Sanaudos[Saskaita],MATCH(1,('[1]3.4'!$AM69=[1]!Sanaudos[Kodas])*('[1]3.4'!CK$7='[1]2.SAN'!$M$4:$M$73),0)),"")</f>
        <v/>
      </c>
      <c r="CL69" s="244" t="str">
        <f t="array" ref="CL69">IFERROR(INDEX([1]!Sanaudos[Saskaita],MATCH(1,('[1]3.4'!$AM69=[1]!Sanaudos[Kodas])*('[1]3.4'!CL$7='[1]2.SAN'!$M$4:$M$73),0)),"")</f>
        <v/>
      </c>
      <c r="CM69" s="244" t="str">
        <f t="array" ref="CM69">IFERROR(INDEX([1]!Sanaudos[Saskaita],MATCH(1,('[1]3.4'!$AM69=[1]!Sanaudos[Kodas])*('[1]3.4'!CM$7='[1]2.SAN'!$M$4:$M$73),0)),"")</f>
        <v/>
      </c>
      <c r="CN69" s="244" t="str">
        <f t="array" ref="CN69">IFERROR(INDEX([1]!Sanaudos[Saskaita],MATCH(1,('[1]3.4'!$AM69=[1]!Sanaudos[Kodas])*('[1]3.4'!CN$7='[1]2.SAN'!$M$4:$M$73),0)),"")</f>
        <v/>
      </c>
      <c r="CO69" s="244" t="str">
        <f t="array" ref="CO69">IFERROR(INDEX([1]!Sanaudos[Saskaita],MATCH(1,('[1]3.4'!$AM69=[1]!Sanaudos[Kodas])*('[1]3.4'!CO$7='[1]2.SAN'!$M$4:$M$73),0)),"")</f>
        <v/>
      </c>
      <c r="CP69" s="244" t="str">
        <f t="array" ref="CP69">IFERROR(INDEX([1]!Sanaudos[Saskaita],MATCH(1,('[1]3.4'!$AM69=[1]!Sanaudos[Kodas])*('[1]3.4'!CP$7='[1]2.SAN'!$M$4:$M$73),0)),"")</f>
        <v/>
      </c>
      <c r="CQ69" s="244" t="str">
        <f t="array" ref="CQ69">IFERROR(INDEX([1]!Sanaudos[Saskaita],MATCH(1,('[1]3.4'!$AM69=[1]!Sanaudos[Kodas])*('[1]3.4'!CQ$7='[1]2.SAN'!$M$4:$M$73),0)),"")</f>
        <v/>
      </c>
      <c r="CR69" s="244" t="str">
        <f t="array" ref="CR69">IFERROR(INDEX([1]!Sanaudos[Saskaita],MATCH(1,('[1]3.4'!$AM69=[1]!Sanaudos[Kodas])*('[1]3.4'!CR$7='[1]2.SAN'!$M$4:$M$73),0)),"")</f>
        <v/>
      </c>
      <c r="CS69" s="244" t="str">
        <f t="array" ref="CS69">IFERROR(INDEX([1]!Sanaudos[Saskaita],MATCH(1,('[1]3.4'!$AM69=[1]!Sanaudos[Kodas])*('[1]3.4'!CS$7='[1]2.SAN'!$M$4:$M$73),0)),"")</f>
        <v/>
      </c>
      <c r="CT69" s="244" t="str">
        <f t="array" ref="CT69">IFERROR(INDEX([1]!Sanaudos[Saskaita],MATCH(1,('[1]3.4'!$AM69=[1]!Sanaudos[Kodas])*('[1]3.4'!CT$7='[1]2.SAN'!$M$4:$M$73),0)),"")</f>
        <v/>
      </c>
      <c r="CU69" s="244" t="str">
        <f t="array" ref="CU69">IFERROR(INDEX([1]!Sanaudos[Saskaita],MATCH(1,('[1]3.4'!$AM69=[1]!Sanaudos[Kodas])*('[1]3.4'!CU$7='[1]2.SAN'!$M$4:$M$73),0)),"")</f>
        <v/>
      </c>
      <c r="CV69" s="244" t="str">
        <f t="array" ref="CV69">IFERROR(INDEX([1]!Sanaudos[Saskaita],MATCH(1,('[1]3.4'!$AM69=[1]!Sanaudos[Kodas])*('[1]3.4'!CV$7='[1]2.SAN'!$M$4:$M$73),0)),"")</f>
        <v/>
      </c>
      <c r="CW69" s="244" t="str">
        <f t="array" ref="CW69">IFERROR(INDEX([1]!Sanaudos[Saskaita],MATCH(1,('[1]3.4'!$AM69=[1]!Sanaudos[Kodas])*('[1]3.4'!CW$7='[1]2.SAN'!$M$4:$M$73),0)),"")</f>
        <v/>
      </c>
      <c r="CX69" s="244" t="str">
        <f t="array" ref="CX69">IFERROR(INDEX([1]!Sanaudos[Saskaita],MATCH(1,('[1]3.4'!$AM69=[1]!Sanaudos[Kodas])*('[1]3.4'!CX$7='[1]2.SAN'!$M$4:$M$73),0)),"")</f>
        <v/>
      </c>
      <c r="CY69" s="244" t="str">
        <f t="array" ref="CY69">IFERROR(INDEX([1]!Sanaudos[Saskaita],MATCH(1,('[1]3.4'!$AM69=[1]!Sanaudos[Kodas])*('[1]3.4'!CY$7='[1]2.SAN'!$M$4:$M$73),0)),"")</f>
        <v/>
      </c>
      <c r="CZ69" s="244" t="str">
        <f t="array" ref="CZ69">IFERROR(INDEX([1]!Sanaudos[Saskaita],MATCH(1,('[1]3.4'!$AM69=[1]!Sanaudos[Kodas])*('[1]3.4'!CZ$7='[1]2.SAN'!$M$4:$M$73),0)),"")</f>
        <v/>
      </c>
      <c r="DA69" s="244" t="str">
        <f t="array" ref="DA69">IFERROR(INDEX([1]!Sanaudos[Saskaita],MATCH(1,('[1]3.4'!$AM69=[1]!Sanaudos[Kodas])*('[1]3.4'!DA$7='[1]2.SAN'!$M$4:$M$73),0)),"")</f>
        <v/>
      </c>
      <c r="DB69" s="244" t="str">
        <f t="array" ref="DB69">IFERROR(INDEX([1]!Sanaudos[Saskaita],MATCH(1,('[1]3.4'!$AM69=[1]!Sanaudos[Kodas])*('[1]3.4'!DB$7='[1]2.SAN'!$M$4:$M$73),0)),"")</f>
        <v/>
      </c>
      <c r="DC69" s="244" t="str">
        <f t="array" ref="DC69">IFERROR(INDEX([1]!Sanaudos[Saskaita],MATCH(1,('[1]3.4'!$AM69=[1]!Sanaudos[Kodas])*('[1]3.4'!DC$7='[1]2.SAN'!$M$4:$M$73),0)),"")</f>
        <v/>
      </c>
      <c r="DD69" s="244" t="str">
        <f t="array" ref="DD69">IFERROR(INDEX([1]!Sanaudos[Saskaita],MATCH(1,('[1]3.4'!$AM69=[1]!Sanaudos[Kodas])*('[1]3.4'!DD$7='[1]2.SAN'!$M$4:$M$73),0)),"")</f>
        <v/>
      </c>
      <c r="DE69" s="244" t="str">
        <f t="array" ref="DE69">IFERROR(INDEX([1]!Sanaudos[Saskaita],MATCH(1,('[1]3.4'!$AM69=[1]!Sanaudos[Kodas])*('[1]3.4'!DE$7='[1]2.SAN'!$M$4:$M$73),0)),"")</f>
        <v/>
      </c>
      <c r="DF69" s="244" t="str">
        <f t="array" ref="DF69">IFERROR(INDEX([1]!Sanaudos[Saskaita],MATCH(1,('[1]3.4'!$AM69=[1]!Sanaudos[Kodas])*('[1]3.4'!DF$7='[1]2.SAN'!$M$4:$M$73),0)),"")</f>
        <v/>
      </c>
      <c r="DG69" s="244" t="str">
        <f t="array" ref="DG69">IFERROR(INDEX([1]!Sanaudos[Saskaita],MATCH(1,('[1]3.4'!$AM69=[1]!Sanaudos[Kodas])*('[1]3.4'!DG$7='[1]2.SAN'!$M$4:$M$73),0)),"")</f>
        <v/>
      </c>
      <c r="DH69" s="244" t="str">
        <f t="array" ref="DH69">IFERROR(INDEX([1]!Sanaudos[Saskaita],MATCH(1,('[1]3.4'!$AM69=[1]!Sanaudos[Kodas])*('[1]3.4'!DH$7='[1]2.SAN'!$M$4:$M$73),0)),"")</f>
        <v/>
      </c>
      <c r="DI69" s="244" t="str">
        <f t="array" ref="DI69">IFERROR(INDEX([1]!Sanaudos[Saskaita],MATCH(1,('[1]3.4'!$AM69=[1]!Sanaudos[Kodas])*('[1]3.4'!DI$7='[1]2.SAN'!$M$4:$M$73),0)),"")</f>
        <v/>
      </c>
      <c r="DJ69" s="244" t="str">
        <f t="array" ref="DJ69">IFERROR(INDEX([1]!Sanaudos[Saskaita],MATCH(1,('[1]3.4'!$AM69=[1]!Sanaudos[Kodas])*('[1]3.4'!DJ$7='[1]2.SAN'!$M$4:$M$73),0)),"")</f>
        <v/>
      </c>
      <c r="DK69" s="244" t="str">
        <f t="array" ref="DK69">IFERROR(INDEX([1]!Sanaudos[Saskaita],MATCH(1,('[1]3.4'!$AM69=[1]!Sanaudos[Kodas])*('[1]3.4'!DK$7='[1]2.SAN'!$M$4:$M$73),0)),"")</f>
        <v/>
      </c>
      <c r="DL69" s="244" t="str">
        <f t="array" ref="DL69">IFERROR(INDEX([1]!Sanaudos[Saskaita],MATCH(1,('[1]3.4'!$AM69=[1]!Sanaudos[Kodas])*('[1]3.4'!DL$7='[1]2.SAN'!$M$4:$M$73),0)),"")</f>
        <v/>
      </c>
      <c r="DM69" s="244" t="str">
        <f t="array" ref="DM69">IFERROR(INDEX([1]!Sanaudos[Saskaita],MATCH(1,('[1]3.4'!$AM69=[1]!Sanaudos[Kodas])*('[1]3.4'!DM$7='[1]2.SAN'!$M$4:$M$73),0)),"")</f>
        <v/>
      </c>
      <c r="DN69" s="244" t="str">
        <f t="array" ref="DN69">IFERROR(INDEX([1]!Sanaudos[Saskaita],MATCH(1,('[1]3.4'!$AM69=[1]!Sanaudos[Kodas])*('[1]3.4'!DN$7='[1]2.SAN'!$M$4:$M$73),0)),"")</f>
        <v/>
      </c>
      <c r="DO69" s="244" t="str">
        <f t="array" ref="DO69">IFERROR(INDEX([1]!Sanaudos[Saskaita],MATCH(1,('[1]3.4'!$AM69=[1]!Sanaudos[Kodas])*('[1]3.4'!DO$7='[1]2.SAN'!$M$4:$M$73),0)),"")</f>
        <v/>
      </c>
      <c r="DP69" s="244" t="str">
        <f t="array" ref="DP69">IFERROR(INDEX([1]!Sanaudos[Saskaita],MATCH(1,('[1]3.4'!$AM69=[1]!Sanaudos[Kodas])*('[1]3.4'!DP$7='[1]2.SAN'!$M$4:$M$73),0)),"")</f>
        <v/>
      </c>
      <c r="DQ69" s="244" t="str">
        <f t="array" ref="DQ69">IFERROR(INDEX([1]!Sanaudos[Saskaita],MATCH(1,('[1]3.4'!$AM69=[1]!Sanaudos[Kodas])*('[1]3.4'!DQ$7='[1]2.SAN'!$M$4:$M$73),0)),"")</f>
        <v/>
      </c>
      <c r="DR69" s="244" t="str">
        <f t="array" ref="DR69">IFERROR(INDEX([1]!Sanaudos[Saskaita],MATCH(1,('[1]3.4'!$AM69=[1]!Sanaudos[Kodas])*('[1]3.4'!DR$7='[1]2.SAN'!$M$4:$M$73),0)),"")</f>
        <v/>
      </c>
      <c r="DS69" s="244" t="str">
        <f t="array" ref="DS69">IFERROR(INDEX([1]!Sanaudos[Saskaita],MATCH(1,('[1]3.4'!$AM69=[1]!Sanaudos[Kodas])*('[1]3.4'!DS$7='[1]2.SAN'!$M$4:$M$73),0)),"")</f>
        <v/>
      </c>
      <c r="DT69" s="244" t="str">
        <f t="array" ref="DT69">IFERROR(INDEX([1]!Sanaudos[Saskaita],MATCH(1,('[1]3.4'!$AM69=[1]!Sanaudos[Kodas])*('[1]3.4'!DT$7='[1]2.SAN'!$M$4:$M$73),0)),"")</f>
        <v/>
      </c>
      <c r="DU69" s="244" t="str">
        <f t="array" ref="DU69">IFERROR(INDEX([1]!Sanaudos[Saskaita],MATCH(1,('[1]3.4'!$AM69=[1]!Sanaudos[Kodas])*('[1]3.4'!DU$7='[1]2.SAN'!$M$4:$M$73),0)),"")</f>
        <v/>
      </c>
      <c r="DV69" s="244" t="str">
        <f t="array" ref="DV69">IFERROR(INDEX([1]!Sanaudos[Saskaita],MATCH(1,('[1]3.4'!$AM69=[1]!Sanaudos[Kodas])*('[1]3.4'!DV$7='[1]2.SAN'!$M$4:$M$73),0)),"")</f>
        <v/>
      </c>
      <c r="DW69" s="244" t="str">
        <f t="array" ref="DW69">IFERROR(INDEX([1]!Sanaudos[Saskaita],MATCH(1,('[1]3.4'!$AM69=[1]!Sanaudos[Kodas])*('[1]3.4'!DW$7='[1]2.SAN'!$M$4:$M$73),0)),"")</f>
        <v/>
      </c>
      <c r="DX69" s="244" t="str">
        <f t="array" ref="DX69">IFERROR(INDEX([1]!Sanaudos[Saskaita],MATCH(1,('[1]3.4'!$AM69=[1]!Sanaudos[Kodas])*('[1]3.4'!DX$7='[1]2.SAN'!$M$4:$M$73),0)),"")</f>
        <v/>
      </c>
      <c r="DY69" s="244" t="str">
        <f t="array" ref="DY69">IFERROR(INDEX([1]!Sanaudos[Saskaita],MATCH(1,('[1]3.4'!$AM69=[1]!Sanaudos[Kodas])*('[1]3.4'!DY$7='[1]2.SAN'!$M$4:$M$73),0)),"")</f>
        <v/>
      </c>
      <c r="DZ69" s="244" t="str">
        <f t="array" ref="DZ69">IFERROR(INDEX([1]!Sanaudos[Saskaita],MATCH(1,('[1]3.4'!$AM69=[1]!Sanaudos[Kodas])*('[1]3.4'!DZ$7='[1]2.SAN'!$M$4:$M$73),0)),"")</f>
        <v/>
      </c>
      <c r="EA69" s="244" t="str">
        <f t="array" ref="EA69">IFERROR(INDEX([1]!Sanaudos[Saskaita],MATCH(1,('[1]3.4'!$AM69=[1]!Sanaudos[Kodas])*('[1]3.4'!EA$7='[1]2.SAN'!$M$4:$M$73),0)),"")</f>
        <v/>
      </c>
      <c r="EB69" s="244" t="str">
        <f t="array" ref="EB69">IFERROR(INDEX([1]!Sanaudos[Saskaita],MATCH(1,('[1]3.4'!$AM69=[1]!Sanaudos[Kodas])*('[1]3.4'!EB$7='[1]2.SAN'!$M$4:$M$73),0)),"")</f>
        <v/>
      </c>
      <c r="EC69" s="244" t="str">
        <f t="array" ref="EC69">IFERROR(INDEX([1]!Sanaudos[Saskaita],MATCH(1,('[1]3.4'!$AM69=[1]!Sanaudos[Kodas])*('[1]3.4'!EC$7='[1]2.SAN'!$M$4:$M$73),0)),"")</f>
        <v/>
      </c>
      <c r="ED69" s="244" t="str">
        <f t="array" ref="ED69">IFERROR(INDEX([1]!Sanaudos[Saskaita],MATCH(1,('[1]3.4'!$AM69=[1]!Sanaudos[Kodas])*('[1]3.4'!ED$7='[1]2.SAN'!$M$4:$M$73),0)),"")</f>
        <v/>
      </c>
      <c r="EE69" s="244" t="str">
        <f t="array" ref="EE69">IFERROR(INDEX([1]!Sanaudos[Saskaita],MATCH(1,('[1]3.4'!$AM69=[1]!Sanaudos[Kodas])*('[1]3.4'!EE$7='[1]2.SAN'!$M$4:$M$73),0)),"")</f>
        <v/>
      </c>
      <c r="EF69" s="244" t="str">
        <f t="array" ref="EF69">IFERROR(INDEX([1]!Sanaudos[Saskaita],MATCH(1,('[1]3.4'!$AM69=[1]!Sanaudos[Kodas])*('[1]3.4'!EF$7='[1]2.SAN'!$M$4:$M$73),0)),"")</f>
        <v/>
      </c>
      <c r="EG69" s="244" t="str">
        <f t="array" ref="EG69">IFERROR(INDEX([1]!Sanaudos[Saskaita],MATCH(1,('[1]3.4'!$AM69=[1]!Sanaudos[Kodas])*('[1]3.4'!EG$7='[1]2.SAN'!$M$4:$M$73),0)),"")</f>
        <v/>
      </c>
      <c r="EH69" s="244" t="str">
        <f t="array" ref="EH69">IFERROR(INDEX([1]!Sanaudos[Saskaita],MATCH(1,('[1]3.4'!$AM69=[1]!Sanaudos[Kodas])*('[1]3.4'!EH$7='[1]2.SAN'!$M$4:$M$73),0)),"")</f>
        <v/>
      </c>
      <c r="EI69" s="244" t="str">
        <f t="array" ref="EI69">IFERROR(INDEX([1]!Sanaudos[Saskaita],MATCH(1,('[1]3.4'!$AM69=[1]!Sanaudos[Kodas])*('[1]3.4'!EI$7='[1]2.SAN'!$M$4:$M$73),0)),"")</f>
        <v/>
      </c>
      <c r="EJ69" s="244" t="str">
        <f t="array" ref="EJ69">IFERROR(INDEX([1]!Sanaudos[Saskaita],MATCH(1,('[1]3.4'!$AM69=[1]!Sanaudos[Kodas])*('[1]3.4'!EJ$7='[1]2.SAN'!$M$4:$M$73),0)),"")</f>
        <v/>
      </c>
      <c r="EK69" s="244" t="str">
        <f t="array" ref="EK69">IFERROR(INDEX([1]!Sanaudos[Saskaita],MATCH(1,('[1]3.4'!$AM69=[1]!Sanaudos[Kodas])*('[1]3.4'!EK$7='[1]2.SAN'!$M$4:$M$73),0)),"")</f>
        <v/>
      </c>
      <c r="EL69" s="244" t="str">
        <f t="array" ref="EL69">IFERROR(INDEX([1]!Sanaudos[Saskaita],MATCH(1,('[1]3.4'!$AM69=[1]!Sanaudos[Kodas])*('[1]3.4'!EL$7='[1]2.SAN'!$M$4:$M$73),0)),"")</f>
        <v/>
      </c>
      <c r="EM69" s="244" t="str">
        <f t="array" ref="EM69">IFERROR(INDEX([1]!Sanaudos[Saskaita],MATCH(1,('[1]3.4'!$AM69=[1]!Sanaudos[Kodas])*('[1]3.4'!EM$7='[1]2.SAN'!$M$4:$M$73),0)),"")</f>
        <v/>
      </c>
      <c r="EN69" s="244" t="str">
        <f t="array" ref="EN69">IFERROR(INDEX([1]!Sanaudos[Saskaita],MATCH(1,('[1]3.4'!$AM69=[1]!Sanaudos[Kodas])*('[1]3.4'!EN$7='[1]2.SAN'!$M$4:$M$73),0)),"")</f>
        <v/>
      </c>
      <c r="EO69" s="244" t="str">
        <f t="array" ref="EO69">IFERROR(INDEX([1]!Sanaudos[Saskaita],MATCH(1,('[1]3.4'!$AM69=[1]!Sanaudos[Kodas])*('[1]3.4'!EO$7='[1]2.SAN'!$M$4:$M$73),0)),"")</f>
        <v/>
      </c>
      <c r="EP69" s="244" t="str">
        <f t="array" ref="EP69">IFERROR(INDEX([1]!Sanaudos[Saskaita],MATCH(1,('[1]3.4'!$AM69=[1]!Sanaudos[Kodas])*('[1]3.4'!EP$7='[1]2.SAN'!$M$4:$M$73),0)),"")</f>
        <v/>
      </c>
      <c r="EQ69" s="244" t="str">
        <f t="array" ref="EQ69">IFERROR(INDEX([1]!Sanaudos[Saskaita],MATCH(1,('[1]3.4'!$AM69=[1]!Sanaudos[Kodas])*('[1]3.4'!EQ$7='[1]2.SAN'!$M$4:$M$73),0)),"")</f>
        <v/>
      </c>
      <c r="ER69" s="244" t="str">
        <f t="array" ref="ER69">IFERROR(INDEX([1]!Sanaudos[Saskaita],MATCH(1,('[1]3.4'!$AM69=[1]!Sanaudos[Kodas])*('[1]3.4'!ER$7='[1]2.SAN'!$M$4:$M$73),0)),"")</f>
        <v/>
      </c>
      <c r="ES69" s="244" t="str">
        <f t="array" ref="ES69">IFERROR(INDEX([1]!Sanaudos[Saskaita],MATCH(1,('[1]3.4'!$AM69=[1]!Sanaudos[Kodas])*('[1]3.4'!ES$7='[1]2.SAN'!$M$4:$M$73),0)),"")</f>
        <v/>
      </c>
      <c r="ET69" s="244" t="str">
        <f t="array" ref="ET69">IFERROR(INDEX([1]!Sanaudos[Saskaita],MATCH(1,('[1]3.4'!$AM69=[1]!Sanaudos[Kodas])*('[1]3.4'!ET$7='[1]2.SAN'!$M$4:$M$73),0)),"")</f>
        <v/>
      </c>
      <c r="EU69" s="244" t="str">
        <f t="array" ref="EU69">IFERROR(INDEX([1]!Sanaudos[Saskaita],MATCH(1,('[1]3.4'!$AM69=[1]!Sanaudos[Kodas])*('[1]3.4'!EU$7='[1]2.SAN'!$M$4:$M$73),0)),"")</f>
        <v/>
      </c>
      <c r="EV69" s="244" t="str">
        <f t="array" ref="EV69">IFERROR(INDEX([1]!Sanaudos[Saskaita],MATCH(1,('[1]3.4'!$AM69=[1]!Sanaudos[Kodas])*('[1]3.4'!EV$7='[1]2.SAN'!$M$4:$M$73),0)),"")</f>
        <v/>
      </c>
      <c r="EW69" s="244" t="str">
        <f t="array" ref="EW69">IFERROR(INDEX([1]!Sanaudos[Saskaita],MATCH(1,('[1]3.4'!$AM69=[1]!Sanaudos[Kodas])*('[1]3.4'!EW$7='[1]2.SAN'!$M$4:$M$73),0)),"")</f>
        <v/>
      </c>
      <c r="EX69" s="244" t="str">
        <f t="array" ref="EX69">IFERROR(INDEX([1]!Sanaudos[Saskaita],MATCH(1,('[1]3.4'!$AM69=[1]!Sanaudos[Kodas])*('[1]3.4'!EX$7='[1]2.SAN'!$M$4:$M$73),0)),"")</f>
        <v/>
      </c>
      <c r="EY69" s="244" t="str">
        <f t="array" ref="EY69">IFERROR(INDEX([1]!Sanaudos[Saskaita],MATCH(1,('[1]3.4'!$AM69=[1]!Sanaudos[Kodas])*('[1]3.4'!EY$7='[1]2.SAN'!$M$4:$M$73),0)),"")</f>
        <v/>
      </c>
      <c r="EZ69" s="244" t="str">
        <f t="array" ref="EZ69">IFERROR(INDEX([1]!Sanaudos[Saskaita],MATCH(1,('[1]3.4'!$AM69=[1]!Sanaudos[Kodas])*('[1]3.4'!EZ$7='[1]2.SAN'!$M$4:$M$73),0)),"")</f>
        <v/>
      </c>
      <c r="FA69" s="244" t="str">
        <f t="array" ref="FA69">IFERROR(INDEX([1]!Sanaudos[Saskaita],MATCH(1,('[1]3.4'!$AM69=[1]!Sanaudos[Kodas])*('[1]3.4'!FA$7='[1]2.SAN'!$M$4:$M$73),0)),"")</f>
        <v/>
      </c>
      <c r="FB69" s="244" t="str">
        <f t="array" ref="FB69">IFERROR(INDEX([1]!Sanaudos[Saskaita],MATCH(1,('[1]3.4'!$AM69=[1]!Sanaudos[Kodas])*('[1]3.4'!FB$7='[1]2.SAN'!$M$4:$M$73),0)),"")</f>
        <v/>
      </c>
      <c r="FC69" s="244" t="str">
        <f t="array" ref="FC69">IFERROR(INDEX([1]!Sanaudos[Saskaita],MATCH(1,('[1]3.4'!$AM69=[1]!Sanaudos[Kodas])*('[1]3.4'!FC$7='[1]2.SAN'!$M$4:$M$73),0)),"")</f>
        <v/>
      </c>
      <c r="FD69" s="244" t="str">
        <f t="array" ref="FD69">IFERROR(INDEX([1]!Sanaudos[Saskaita],MATCH(1,('[1]3.4'!$AM69=[1]!Sanaudos[Kodas])*('[1]3.4'!FD$7='[1]2.SAN'!$M$4:$M$73),0)),"")</f>
        <v/>
      </c>
      <c r="FE69" s="244" t="str">
        <f t="array" ref="FE69">IFERROR(INDEX([1]!Sanaudos[Saskaita],MATCH(1,('[1]3.4'!$AM69=[1]!Sanaudos[Kodas])*('[1]3.4'!FE$7='[1]2.SAN'!$M$4:$M$73),0)),"")</f>
        <v/>
      </c>
      <c r="FF69" s="244" t="str">
        <f t="array" ref="FF69">IFERROR(INDEX([1]!Sanaudos[Saskaita],MATCH(1,('[1]3.4'!$AM69=[1]!Sanaudos[Kodas])*('[1]3.4'!FF$7='[1]2.SAN'!$M$4:$M$73),0)),"")</f>
        <v/>
      </c>
      <c r="FG69" s="244" t="str">
        <f t="array" ref="FG69">IFERROR(INDEX([1]!Sanaudos[Saskaita],MATCH(1,('[1]3.4'!$AM69=[1]!Sanaudos[Kodas])*('[1]3.4'!FG$7='[1]2.SAN'!$M$4:$M$73),0)),"")</f>
        <v/>
      </c>
      <c r="FH69" s="244" t="str">
        <f t="array" ref="FH69">IFERROR(INDEX([1]!Sanaudos[Saskaita],MATCH(1,('[1]3.4'!$AM69=[1]!Sanaudos[Kodas])*('[1]3.4'!FH$7='[1]2.SAN'!$M$4:$M$73),0)),"")</f>
        <v/>
      </c>
      <c r="FI69" s="244" t="str">
        <f t="array" ref="FI69">IFERROR(INDEX([1]!Sanaudos[Saskaita],MATCH(1,('[1]3.4'!$AM69=[1]!Sanaudos[Kodas])*('[1]3.4'!FI$7='[1]2.SAN'!$M$4:$M$73),0)),"")</f>
        <v/>
      </c>
      <c r="FJ69" s="244" t="str">
        <f t="array" ref="FJ69">IFERROR(INDEX([1]!Sanaudos[Saskaita],MATCH(1,('[1]3.4'!$AM69=[1]!Sanaudos[Kodas])*('[1]3.4'!FJ$7='[1]2.SAN'!$M$4:$M$73),0)),"")</f>
        <v/>
      </c>
      <c r="FK69" s="244" t="str">
        <f t="array" ref="FK69">IFERROR(INDEX([1]!Sanaudos[Saskaita],MATCH(1,('[1]3.4'!$AM69=[1]!Sanaudos[Kodas])*('[1]3.4'!FK$7='[1]2.SAN'!$M$4:$M$73),0)),"")</f>
        <v/>
      </c>
      <c r="FL69" s="244" t="str">
        <f t="array" ref="FL69">IFERROR(INDEX([1]!Sanaudos[Saskaita],MATCH(1,('[1]3.4'!$AM69=[1]!Sanaudos[Kodas])*('[1]3.4'!FL$7='[1]2.SAN'!$M$4:$M$73),0)),"")</f>
        <v/>
      </c>
      <c r="FM69" s="244" t="str">
        <f t="array" ref="FM69">IFERROR(INDEX([1]!Sanaudos[Saskaita],MATCH(1,('[1]3.4'!$AM69=[1]!Sanaudos[Kodas])*('[1]3.4'!FM$7='[1]2.SAN'!$M$4:$M$73),0)),"")</f>
        <v/>
      </c>
      <c r="FN69" s="244" t="str">
        <f t="array" ref="FN69">IFERROR(INDEX([1]!Sanaudos[Saskaita],MATCH(1,('[1]3.4'!$AM69=[1]!Sanaudos[Kodas])*('[1]3.4'!FN$7='[1]2.SAN'!$M$4:$M$73),0)),"")</f>
        <v/>
      </c>
      <c r="FO69" s="244" t="str">
        <f t="array" ref="FO69">IFERROR(INDEX([1]!Sanaudos[Saskaita],MATCH(1,('[1]3.4'!$AM69=[1]!Sanaudos[Kodas])*('[1]3.4'!FO$7='[1]2.SAN'!$M$4:$M$73),0)),"")</f>
        <v/>
      </c>
      <c r="FP69" s="244" t="str">
        <f t="array" ref="FP69">IFERROR(INDEX([1]!Sanaudos[Saskaita],MATCH(1,('[1]3.4'!$AM69=[1]!Sanaudos[Kodas])*('[1]3.4'!FP$7='[1]2.SAN'!$M$4:$M$73),0)),"")</f>
        <v/>
      </c>
      <c r="FQ69" s="244" t="str">
        <f t="array" ref="FQ69">IFERROR(INDEX([1]!Sanaudos[Saskaita],MATCH(1,('[1]3.4'!$AM69=[1]!Sanaudos[Kodas])*('[1]3.4'!FQ$7='[1]2.SAN'!$M$4:$M$73),0)),"")</f>
        <v/>
      </c>
      <c r="FR69" s="244" t="str">
        <f t="array" ref="FR69">IFERROR(INDEX([1]!Sanaudos[Saskaita],MATCH(1,('[1]3.4'!$AM69=[1]!Sanaudos[Kodas])*('[1]3.4'!FR$7='[1]2.SAN'!$M$4:$M$73),0)),"")</f>
        <v/>
      </c>
      <c r="FS69" s="244" t="str">
        <f t="array" ref="FS69">IFERROR(INDEX([1]!Sanaudos[Saskaita],MATCH(1,('[1]3.4'!$AM69=[1]!Sanaudos[Kodas])*('[1]3.4'!FS$7='[1]2.SAN'!$M$4:$M$73),0)),"")</f>
        <v/>
      </c>
      <c r="FT69" s="244" t="str">
        <f t="array" ref="FT69">IFERROR(INDEX([1]!Sanaudos[Saskaita],MATCH(1,('[1]3.4'!$AM69=[1]!Sanaudos[Kodas])*('[1]3.4'!FT$7='[1]2.SAN'!$M$4:$M$73),0)),"")</f>
        <v/>
      </c>
      <c r="FU69" s="244" t="str">
        <f t="array" ref="FU69">IFERROR(INDEX([1]!Sanaudos[Saskaita],MATCH(1,('[1]3.4'!$AM69=[1]!Sanaudos[Kodas])*('[1]3.4'!FU$7='[1]2.SAN'!$M$4:$M$73),0)),"")</f>
        <v/>
      </c>
      <c r="FV69" s="244" t="str">
        <f t="array" ref="FV69">IFERROR(INDEX([1]!Sanaudos[Saskaita],MATCH(1,('[1]3.4'!$AM69=[1]!Sanaudos[Kodas])*('[1]3.4'!FV$7='[1]2.SAN'!$M$4:$M$73),0)),"")</f>
        <v/>
      </c>
      <c r="FW69" s="244" t="str">
        <f t="array" ref="FW69">IFERROR(INDEX([1]!Sanaudos[Saskaita],MATCH(1,('[1]3.4'!$AM69=[1]!Sanaudos[Kodas])*('[1]3.4'!FW$7='[1]2.SAN'!$M$4:$M$73),0)),"")</f>
        <v/>
      </c>
      <c r="FX69" s="244" t="str">
        <f t="array" ref="FX69">IFERROR(INDEX([1]!Sanaudos[Saskaita],MATCH(1,('[1]3.4'!$AM69=[1]!Sanaudos[Kodas])*('[1]3.4'!FX$7='[1]2.SAN'!$M$4:$M$73),0)),"")</f>
        <v/>
      </c>
      <c r="FY69" s="244" t="str">
        <f t="array" ref="FY69">IFERROR(INDEX([1]!Sanaudos[Saskaita],MATCH(1,('[1]3.4'!$AM69=[1]!Sanaudos[Kodas])*('[1]3.4'!FY$7='[1]2.SAN'!$M$4:$M$73),0)),"")</f>
        <v/>
      </c>
      <c r="FZ69" s="244" t="str">
        <f t="array" ref="FZ69">IFERROR(INDEX([1]!Sanaudos[Saskaita],MATCH(1,('[1]3.4'!$AM69=[1]!Sanaudos[Kodas])*('[1]3.4'!FZ$7='[1]2.SAN'!$M$4:$M$73),0)),"")</f>
        <v/>
      </c>
      <c r="GA69" s="244" t="str">
        <f t="array" ref="GA69">IFERROR(INDEX([1]!Sanaudos[Saskaita],MATCH(1,('[1]3.4'!$AM69=[1]!Sanaudos[Kodas])*('[1]3.4'!GA$7='[1]2.SAN'!$M$4:$M$73),0)),"")</f>
        <v/>
      </c>
      <c r="GB69" s="244" t="str">
        <f t="array" ref="GB69">IFERROR(INDEX([1]!Sanaudos[Saskaita],MATCH(1,('[1]3.4'!$AM69=[1]!Sanaudos[Kodas])*('[1]3.4'!GB$7='[1]2.SAN'!$M$4:$M$73),0)),"")</f>
        <v/>
      </c>
      <c r="GC69" s="244" t="str">
        <f t="array" ref="GC69">IFERROR(INDEX([1]!Sanaudos[Saskaita],MATCH(1,('[1]3.4'!$AM69=[1]!Sanaudos[Kodas])*('[1]3.4'!GC$7='[1]2.SAN'!$M$4:$M$73),0)),"")</f>
        <v/>
      </c>
      <c r="GD69" s="244" t="str">
        <f t="array" ref="GD69">IFERROR(INDEX([1]!Sanaudos[Saskaita],MATCH(1,('[1]3.4'!$AM69=[1]!Sanaudos[Kodas])*('[1]3.4'!GD$7='[1]2.SAN'!$M$4:$M$73),0)),"")</f>
        <v/>
      </c>
      <c r="GE69" s="244" t="str">
        <f t="array" ref="GE69">IFERROR(INDEX([1]!Sanaudos[Saskaita],MATCH(1,('[1]3.4'!$AM69=[1]!Sanaudos[Kodas])*('[1]3.4'!GE$7='[1]2.SAN'!$M$4:$M$73),0)),"")</f>
        <v/>
      </c>
      <c r="GF69" s="244" t="str">
        <f t="array" ref="GF69">IFERROR(INDEX([1]!Sanaudos[Saskaita],MATCH(1,('[1]3.4'!$AM69=[1]!Sanaudos[Kodas])*('[1]3.4'!GF$7='[1]2.SAN'!$M$4:$M$73),0)),"")</f>
        <v/>
      </c>
      <c r="GG69" s="244" t="str">
        <f t="array" ref="GG69">IFERROR(INDEX([1]!Sanaudos[Saskaita],MATCH(1,('[1]3.4'!$AM69=[1]!Sanaudos[Kodas])*('[1]3.4'!GG$7='[1]2.SAN'!$M$4:$M$73),0)),"")</f>
        <v/>
      </c>
      <c r="GH69" s="244" t="str">
        <f t="array" ref="GH69">IFERROR(INDEX([1]!Sanaudos[Saskaita],MATCH(1,('[1]3.4'!$AM69=[1]!Sanaudos[Kodas])*('[1]3.4'!GH$7='[1]2.SAN'!$M$4:$M$73),0)),"")</f>
        <v/>
      </c>
      <c r="GI69" s="244" t="str">
        <f t="array" ref="GI69">IFERROR(INDEX([1]!Sanaudos[Saskaita],MATCH(1,('[1]3.4'!$AM69=[1]!Sanaudos[Kodas])*('[1]3.4'!GI$7='[1]2.SAN'!$M$4:$M$73),0)),"")</f>
        <v/>
      </c>
      <c r="GJ69" s="244" t="str">
        <f t="array" ref="GJ69">IFERROR(INDEX([1]!Sanaudos[Saskaita],MATCH(1,('[1]3.4'!$AM69=[1]!Sanaudos[Kodas])*('[1]3.4'!GJ$7='[1]2.SAN'!$M$4:$M$73),0)),"")</f>
        <v/>
      </c>
      <c r="GK69" s="244" t="str">
        <f t="array" ref="GK69">IFERROR(INDEX([1]!Sanaudos[Saskaita],MATCH(1,('[1]3.4'!$AM69=[1]!Sanaudos[Kodas])*('[1]3.4'!GK$7='[1]2.SAN'!$M$4:$M$73),0)),"")</f>
        <v/>
      </c>
      <c r="GL69" s="244" t="str">
        <f t="array" ref="GL69">IFERROR(INDEX([1]!Sanaudos[Saskaita],MATCH(1,('[1]3.4'!$AM69=[1]!Sanaudos[Kodas])*('[1]3.4'!GL$7='[1]2.SAN'!$M$4:$M$73),0)),"")</f>
        <v/>
      </c>
      <c r="GM69" s="244" t="str">
        <f t="array" ref="GM69">IFERROR(INDEX([1]!Sanaudos[Saskaita],MATCH(1,('[1]3.4'!$AM69=[1]!Sanaudos[Kodas])*('[1]3.4'!GM$7='[1]2.SAN'!$M$4:$M$73),0)),"")</f>
        <v/>
      </c>
      <c r="GN69" s="244" t="str">
        <f t="array" ref="GN69">IFERROR(INDEX([1]!Sanaudos[Saskaita],MATCH(1,('[1]3.4'!$AM69=[1]!Sanaudos[Kodas])*('[1]3.4'!GN$7='[1]2.SAN'!$M$4:$M$73),0)),"")</f>
        <v/>
      </c>
      <c r="GO69" s="244" t="str">
        <f t="array" ref="GO69">IFERROR(INDEX([1]!Sanaudos[Saskaita],MATCH(1,('[1]3.4'!$AM69=[1]!Sanaudos[Kodas])*('[1]3.4'!GO$7='[1]2.SAN'!$M$4:$M$73),0)),"")</f>
        <v/>
      </c>
      <c r="GP69" s="244" t="str">
        <f t="array" ref="GP69">IFERROR(INDEX([1]!Sanaudos[Saskaita],MATCH(1,('[1]3.4'!$AM69=[1]!Sanaudos[Kodas])*('[1]3.4'!GP$7='[1]2.SAN'!$M$4:$M$73),0)),"")</f>
        <v/>
      </c>
      <c r="GQ69" s="244" t="str">
        <f t="array" ref="GQ69">IFERROR(INDEX([1]!Sanaudos[Saskaita],MATCH(1,('[1]3.4'!$AM69=[1]!Sanaudos[Kodas])*('[1]3.4'!GQ$7='[1]2.SAN'!$M$4:$M$73),0)),"")</f>
        <v/>
      </c>
      <c r="GR69" s="244" t="str">
        <f t="array" ref="GR69">IFERROR(INDEX([1]!Sanaudos[Saskaita],MATCH(1,('[1]3.4'!$AM69=[1]!Sanaudos[Kodas])*('[1]3.4'!GR$7='[1]2.SAN'!$M$4:$M$73),0)),"")</f>
        <v/>
      </c>
      <c r="GS69" s="244" t="str">
        <f t="array" ref="GS69">IFERROR(INDEX([1]!Sanaudos[Saskaita],MATCH(1,('[1]3.4'!$AM69=[1]!Sanaudos[Kodas])*('[1]3.4'!GS$7='[1]2.SAN'!$M$4:$M$73),0)),"")</f>
        <v/>
      </c>
      <c r="GT69" s="244" t="str">
        <f t="array" ref="GT69">IFERROR(INDEX([1]!Sanaudos[Saskaita],MATCH(1,('[1]3.4'!$AM69=[1]!Sanaudos[Kodas])*('[1]3.4'!GT$7='[1]2.SAN'!$M$4:$M$73),0)),"")</f>
        <v/>
      </c>
      <c r="GU69" s="244" t="str">
        <f t="array" ref="GU69">IFERROR(INDEX([1]!Sanaudos[Saskaita],MATCH(1,('[1]3.4'!$AM69=[1]!Sanaudos[Kodas])*('[1]3.4'!GU$7='[1]2.SAN'!$M$4:$M$73),0)),"")</f>
        <v/>
      </c>
      <c r="GV69" s="244" t="str">
        <f t="array" ref="GV69">IFERROR(INDEX([1]!Sanaudos[Saskaita],MATCH(1,('[1]3.4'!$AM69=[1]!Sanaudos[Kodas])*('[1]3.4'!GV$7='[1]2.SAN'!$M$4:$M$73),0)),"")</f>
        <v/>
      </c>
      <c r="GW69" s="244" t="str">
        <f t="array" ref="GW69">IFERROR(INDEX([1]!Sanaudos[Saskaita],MATCH(1,('[1]3.4'!$AM69=[1]!Sanaudos[Kodas])*('[1]3.4'!GW$7='[1]2.SAN'!$M$4:$M$73),0)),"")</f>
        <v/>
      </c>
      <c r="GX69" s="244" t="str">
        <f t="array" ref="GX69">IFERROR(INDEX([1]!Sanaudos[Saskaita],MATCH(1,('[1]3.4'!$AM69=[1]!Sanaudos[Kodas])*('[1]3.4'!GX$7='[1]2.SAN'!$M$4:$M$73),0)),"")</f>
        <v/>
      </c>
      <c r="GY69" s="244" t="str">
        <f t="array" ref="GY69">IFERROR(INDEX([1]!Sanaudos[Saskaita],MATCH(1,('[1]3.4'!$AM69=[1]!Sanaudos[Kodas])*('[1]3.4'!GY$7='[1]2.SAN'!$M$4:$M$73),0)),"")</f>
        <v/>
      </c>
      <c r="GZ69" s="244" t="str">
        <f t="array" ref="GZ69">IFERROR(INDEX([1]!Sanaudos[Saskaita],MATCH(1,('[1]3.4'!$AM69=[1]!Sanaudos[Kodas])*('[1]3.4'!GZ$7='[1]2.SAN'!$M$4:$M$73),0)),"")</f>
        <v/>
      </c>
      <c r="HA69" s="244" t="str">
        <f t="array" ref="HA69">IFERROR(INDEX([1]!Sanaudos[Saskaita],MATCH(1,('[1]3.4'!$AM69=[1]!Sanaudos[Kodas])*('[1]3.4'!HA$7='[1]2.SAN'!$M$4:$M$73),0)),"")</f>
        <v/>
      </c>
      <c r="HB69" s="244" t="str">
        <f t="array" ref="HB69">IFERROR(INDEX([1]!Sanaudos[Saskaita],MATCH(1,('[1]3.4'!$AM69=[1]!Sanaudos[Kodas])*('[1]3.4'!HB$7='[1]2.SAN'!$M$4:$M$73),0)),"")</f>
        <v/>
      </c>
      <c r="HC69" s="244" t="str">
        <f t="array" ref="HC69">IFERROR(INDEX([1]!Sanaudos[Saskaita],MATCH(1,('[1]3.4'!$AM69=[1]!Sanaudos[Kodas])*('[1]3.4'!HC$7='[1]2.SAN'!$M$4:$M$73),0)),"")</f>
        <v/>
      </c>
      <c r="HD69" s="244" t="str">
        <f t="array" ref="HD69">IFERROR(INDEX([1]!Sanaudos[Saskaita],MATCH(1,('[1]3.4'!$AM69=[1]!Sanaudos[Kodas])*('[1]3.4'!HD$7='[1]2.SAN'!$M$4:$M$73),0)),"")</f>
        <v/>
      </c>
      <c r="HE69" s="244" t="str">
        <f t="array" ref="HE69">IFERROR(INDEX([1]!Sanaudos[Saskaita],MATCH(1,('[1]3.4'!$AM69=[1]!Sanaudos[Kodas])*('[1]3.4'!HE$7='[1]2.SAN'!$M$4:$M$73),0)),"")</f>
        <v/>
      </c>
      <c r="HF69" s="244" t="str">
        <f t="array" ref="HF69">IFERROR(INDEX([1]!Sanaudos[Saskaita],MATCH(1,('[1]3.4'!$AM69=[1]!Sanaudos[Kodas])*('[1]3.4'!HF$7='[1]2.SAN'!$M$4:$M$73),0)),"")</f>
        <v/>
      </c>
      <c r="HG69" s="244" t="str">
        <f t="array" ref="HG69">IFERROR(INDEX([1]!Sanaudos[Saskaita],MATCH(1,('[1]3.4'!$AM69=[1]!Sanaudos[Kodas])*('[1]3.4'!HG$7='[1]2.SAN'!$M$4:$M$73),0)),"")</f>
        <v/>
      </c>
      <c r="HH69" s="244" t="str">
        <f t="array" ref="HH69">IFERROR(INDEX([1]!Sanaudos[Saskaita],MATCH(1,('[1]3.4'!$AM69=[1]!Sanaudos[Kodas])*('[1]3.4'!HH$7='[1]2.SAN'!$M$4:$M$73),0)),"")</f>
        <v/>
      </c>
      <c r="HI69" s="244" t="str">
        <f t="array" ref="HI69">IFERROR(INDEX([1]!Sanaudos[Saskaita],MATCH(1,('[1]3.4'!$AM69=[1]!Sanaudos[Kodas])*('[1]3.4'!HI$7='[1]2.SAN'!$M$4:$M$73),0)),"")</f>
        <v/>
      </c>
      <c r="HJ69" s="244" t="str">
        <f t="array" ref="HJ69">IFERROR(INDEX([1]!Sanaudos[Saskaita],MATCH(1,('[1]3.4'!$AM69=[1]!Sanaudos[Kodas])*('[1]3.4'!HJ$7='[1]2.SAN'!$M$4:$M$73),0)),"")</f>
        <v/>
      </c>
      <c r="HK69" s="244" t="str">
        <f t="array" ref="HK69">IFERROR(INDEX([1]!Sanaudos[Saskaita],MATCH(1,('[1]3.4'!$AM69=[1]!Sanaudos[Kodas])*('[1]3.4'!HK$7='[1]2.SAN'!$M$4:$M$73),0)),"")</f>
        <v/>
      </c>
      <c r="HL69" s="244" t="str">
        <f t="array" ref="HL69">IFERROR(INDEX([1]!Sanaudos[Saskaita],MATCH(1,('[1]3.4'!$AM69=[1]!Sanaudos[Kodas])*('[1]3.4'!HL$7='[1]2.SAN'!$M$4:$M$73),0)),"")</f>
        <v/>
      </c>
      <c r="HM69" s="244" t="str">
        <f t="array" ref="HM69">IFERROR(INDEX([1]!Sanaudos[Saskaita],MATCH(1,('[1]3.4'!$AM69=[1]!Sanaudos[Kodas])*('[1]3.4'!HM$7='[1]2.SAN'!$M$4:$M$73),0)),"")</f>
        <v/>
      </c>
      <c r="HN69" s="244" t="str">
        <f t="array" ref="HN69">IFERROR(INDEX([1]!Sanaudos[Saskaita],MATCH(1,('[1]3.4'!$AM69=[1]!Sanaudos[Kodas])*('[1]3.4'!HN$7='[1]2.SAN'!$M$4:$M$73),0)),"")</f>
        <v/>
      </c>
      <c r="HO69" s="244" t="str">
        <f t="array" ref="HO69">IFERROR(INDEX([1]!Sanaudos[Saskaita],MATCH(1,('[1]3.4'!$AM69=[1]!Sanaudos[Kodas])*('[1]3.4'!HO$7='[1]2.SAN'!$M$4:$M$73),0)),"")</f>
        <v/>
      </c>
      <c r="HP69" s="244" t="str">
        <f t="array" ref="HP69">IFERROR(INDEX([1]!Sanaudos[Saskaita],MATCH(1,('[1]3.4'!$AM69=[1]!Sanaudos[Kodas])*('[1]3.4'!HP$7='[1]2.SAN'!$M$4:$M$73),0)),"")</f>
        <v/>
      </c>
      <c r="HQ69" s="244" t="str">
        <f t="array" ref="HQ69">IFERROR(INDEX([1]!Sanaudos[Saskaita],MATCH(1,('[1]3.4'!$AM69=[1]!Sanaudos[Kodas])*('[1]3.4'!HQ$7='[1]2.SAN'!$M$4:$M$73),0)),"")</f>
        <v/>
      </c>
      <c r="HR69" s="244" t="str">
        <f t="array" ref="HR69">IFERROR(INDEX([1]!Sanaudos[Saskaita],MATCH(1,('[1]3.4'!$AM69=[1]!Sanaudos[Kodas])*('[1]3.4'!HR$7='[1]2.SAN'!$M$4:$M$73),0)),"")</f>
        <v/>
      </c>
      <c r="HS69" s="244" t="str">
        <f t="array" ref="HS69">IFERROR(INDEX([1]!Sanaudos[Saskaita],MATCH(1,('[1]3.4'!$AM69=[1]!Sanaudos[Kodas])*('[1]3.4'!HS$7='[1]2.SAN'!$M$4:$M$73),0)),"")</f>
        <v/>
      </c>
      <c r="HT69" s="244" t="str">
        <f t="array" ref="HT69">IFERROR(INDEX([1]!Sanaudos[Saskaita],MATCH(1,('[1]3.4'!$AM69=[1]!Sanaudos[Kodas])*('[1]3.4'!HT$7='[1]2.SAN'!$M$4:$M$73),0)),"")</f>
        <v/>
      </c>
      <c r="HU69" s="244" t="str">
        <f t="array" ref="HU69">IFERROR(INDEX([1]!Sanaudos[Saskaita],MATCH(1,('[1]3.4'!$AM69=[1]!Sanaudos[Kodas])*('[1]3.4'!HU$7='[1]2.SAN'!$M$4:$M$73),0)),"")</f>
        <v/>
      </c>
      <c r="HV69" s="244" t="str">
        <f t="array" ref="HV69">IFERROR(INDEX([1]!Sanaudos[Saskaita],MATCH(1,('[1]3.4'!$AM69=[1]!Sanaudos[Kodas])*('[1]3.4'!HV$7='[1]2.SAN'!$M$4:$M$73),0)),"")</f>
        <v/>
      </c>
      <c r="HW69" s="244" t="str">
        <f t="array" ref="HW69">IFERROR(INDEX([1]!Sanaudos[Saskaita],MATCH(1,('[1]3.4'!$AM69=[1]!Sanaudos[Kodas])*('[1]3.4'!HW$7='[1]2.SAN'!$M$4:$M$73),0)),"")</f>
        <v/>
      </c>
      <c r="HX69" s="244" t="str">
        <f t="array" ref="HX69">IFERROR(INDEX([1]!Sanaudos[Saskaita],MATCH(1,('[1]3.4'!$AM69=[1]!Sanaudos[Kodas])*('[1]3.4'!HX$7='[1]2.SAN'!$M$4:$M$73),0)),"")</f>
        <v/>
      </c>
      <c r="HY69" s="244" t="str">
        <f t="array" ref="HY69">IFERROR(INDEX([1]!Sanaudos[Saskaita],MATCH(1,('[1]3.4'!$AM69=[1]!Sanaudos[Kodas])*('[1]3.4'!HY$7='[1]2.SAN'!$M$4:$M$73),0)),"")</f>
        <v/>
      </c>
      <c r="HZ69" s="244" t="str">
        <f t="array" ref="HZ69">IFERROR(INDEX([1]!Sanaudos[Saskaita],MATCH(1,('[1]3.4'!$AM69=[1]!Sanaudos[Kodas])*('[1]3.4'!HZ$7='[1]2.SAN'!$M$4:$M$73),0)),"")</f>
        <v/>
      </c>
      <c r="IA69" s="244" t="str">
        <f t="array" ref="IA69">IFERROR(INDEX([1]!Sanaudos[Saskaita],MATCH(1,('[1]3.4'!$AM69=[1]!Sanaudos[Kodas])*('[1]3.4'!IA$7='[1]2.SAN'!$M$4:$M$73),0)),"")</f>
        <v/>
      </c>
      <c r="IB69" s="244" t="str">
        <f t="array" ref="IB69">IFERROR(INDEX([1]!Sanaudos[Saskaita],MATCH(1,('[1]3.4'!$AM69=[1]!Sanaudos[Kodas])*('[1]3.4'!IB$7='[1]2.SAN'!$M$4:$M$73),0)),"")</f>
        <v/>
      </c>
      <c r="IC69" s="244" t="str">
        <f t="array" ref="IC69">IFERROR(INDEX([1]!Sanaudos[Saskaita],MATCH(1,('[1]3.4'!$AM69=[1]!Sanaudos[Kodas])*('[1]3.4'!IC$7='[1]2.SAN'!$M$4:$M$73),0)),"")</f>
        <v/>
      </c>
      <c r="ID69" s="244" t="str">
        <f t="array" ref="ID69">IFERROR(INDEX([1]!Sanaudos[Saskaita],MATCH(1,('[1]3.4'!$AM69=[1]!Sanaudos[Kodas])*('[1]3.4'!ID$7='[1]2.SAN'!$M$4:$M$73),0)),"")</f>
        <v/>
      </c>
      <c r="IE69" s="244" t="str">
        <f t="array" ref="IE69">IFERROR(INDEX([1]!Sanaudos[Saskaita],MATCH(1,('[1]3.4'!$AM69=[1]!Sanaudos[Kodas])*('[1]3.4'!IE$7='[1]2.SAN'!$M$4:$M$73),0)),"")</f>
        <v/>
      </c>
      <c r="IF69" s="244" t="str">
        <f t="array" ref="IF69">IFERROR(INDEX([1]!Sanaudos[Saskaita],MATCH(1,('[1]3.4'!$AM69=[1]!Sanaudos[Kodas])*('[1]3.4'!IF$7='[1]2.SAN'!$M$4:$M$73),0)),"")</f>
        <v/>
      </c>
      <c r="IG69" s="244" t="str">
        <f t="array" ref="IG69">IFERROR(INDEX([1]!Sanaudos[Saskaita],MATCH(1,('[1]3.4'!$AM69=[1]!Sanaudos[Kodas])*('[1]3.4'!IG$7='[1]2.SAN'!$M$4:$M$73),0)),"")</f>
        <v/>
      </c>
      <c r="IH69" s="244" t="str">
        <f t="array" ref="IH69">IFERROR(INDEX([1]!Sanaudos[Saskaita],MATCH(1,('[1]3.4'!$AM69=[1]!Sanaudos[Kodas])*('[1]3.4'!IH$7='[1]2.SAN'!$M$4:$M$73),0)),"")</f>
        <v/>
      </c>
      <c r="II69" s="244" t="str">
        <f t="array" ref="II69">IFERROR(INDEX([1]!Sanaudos[Saskaita],MATCH(1,('[1]3.4'!$AM69=[1]!Sanaudos[Kodas])*('[1]3.4'!II$7='[1]2.SAN'!$M$4:$M$73),0)),"")</f>
        <v/>
      </c>
      <c r="IJ69" s="244" t="str">
        <f t="array" ref="IJ69">IFERROR(INDEX([1]!Sanaudos[Saskaita],MATCH(1,('[1]3.4'!$AM69=[1]!Sanaudos[Kodas])*('[1]3.4'!IJ$7='[1]2.SAN'!$M$4:$M$73),0)),"")</f>
        <v/>
      </c>
      <c r="IK69" s="244" t="str">
        <f t="array" ref="IK69">IFERROR(INDEX([1]!Sanaudos[Saskaita],MATCH(1,('[1]3.4'!$AM69=[1]!Sanaudos[Kodas])*('[1]3.4'!IK$7='[1]2.SAN'!$M$4:$M$73),0)),"")</f>
        <v/>
      </c>
    </row>
    <row r="70" spans="2:245" s="235" customFormat="1" ht="12.2" customHeight="1" x14ac:dyDescent="0.2">
      <c r="B70" s="552"/>
      <c r="C70" s="553"/>
      <c r="D70" s="261" t="s">
        <v>48</v>
      </c>
      <c r="E70" s="247" t="str">
        <f t="shared" si="2"/>
        <v xml:space="preserve">                                    </v>
      </c>
      <c r="F70" s="263" t="e">
        <f>+SUMIFS([1]!Sanaudos[Suma],[1]!Sanaudos[Kodas],AM70,[1]!Sanaudos[PASK],TRUE)</f>
        <v>#REF!</v>
      </c>
      <c r="G70" s="263" t="e">
        <f>-SUMIFS([1]!Sanaudos[Suma],[1]!Sanaudos[Kodas],$AM70,[1]!Sanaudos[Pagal DK RAS],700)</f>
        <v>#REF!</v>
      </c>
      <c r="H70" s="263" t="e">
        <f>+SUMIFS('[1]5.turtas'!$D$1:$AN$1,'[1]5.turtas'!$D$4:$AN$4,$AM70)</f>
        <v>#VALUE!</v>
      </c>
      <c r="I70" s="263" t="e">
        <f>-SUMIFS([1]!Sanaudos[Suma],[1]!Sanaudos[Kodas],$AM70,[1]!Sanaudos[Pagal DK RAS],901)-SUMIFS([1]!Sanaudos[Suma],[1]!Sanaudos[Kodas],$AM70,[1]!Sanaudos[Pagal DK RAS],902)-SUMIFS([1]!Sanaudos[Suma],[1]!Sanaudos[Kodas],$AM70,[1]!Sanaudos[Pagal DK RAS],905)</f>
        <v>#REF!</v>
      </c>
      <c r="J70" s="263" t="e">
        <f>+SUMIFS([1]!DU[DU],[1]!DU[Kodas],$AM70)+SUMIFS([1]!DU[Sodra],[1]!DU[Kodas],$AM70)+SUMIFS([1]!DU[Išeitinės išmokos, kompensacijos],[1]!DU[Kodas],$AM70)</f>
        <v>#REF!</v>
      </c>
      <c r="K70" s="263" t="e">
        <f>+SUMIFS([1]!Sanaudos_kor[Suma],[1]!Sanaudos_kor[Kodas],$AM70,[1]!Sanaudos_kor[PASK],TRUE,[1]!Sanaudos_kor[KOR_nr],K$1)</f>
        <v>#REF!</v>
      </c>
      <c r="L70" s="263" t="e">
        <f>+SUMIFS([1]!Sanaudos_kor[Suma],[1]!Sanaudos_kor[Kodas],$AM70,[1]!Sanaudos_kor[PASK],TRUE,[1]!Sanaudos_kor[KOR_nr],L$1)</f>
        <v>#REF!</v>
      </c>
      <c r="M70" s="263" t="e">
        <f>+SUMIFS([1]!Sanaudos_kor[Suma],[1]!Sanaudos_kor[Kodas],$AM70,[1]!Sanaudos_kor[PASK],TRUE,[1]!Sanaudos_kor[KOR_nr],M$1)</f>
        <v>#REF!</v>
      </c>
      <c r="N70" s="263" t="e">
        <f>+SUMIFS([1]!Sanaudos_kor[Suma],[1]!Sanaudos_kor[Kodas],$AM70,[1]!Sanaudos_kor[PASK],TRUE,[1]!Sanaudos_kor[KOR_nr],N$1)</f>
        <v>#REF!</v>
      </c>
      <c r="O70" s="263" t="e">
        <f>+SUMIFS([1]!Sanaudos_kor[Suma],[1]!Sanaudos_kor[Kodas],$AM70,[1]!Sanaudos_kor[PASK],TRUE,[1]!Sanaudos_kor[KOR_nr],O$1)</f>
        <v>#REF!</v>
      </c>
      <c r="P70" s="263" t="e">
        <f>+SUMIFS([1]!Sanaudos_kor[Suma],[1]!Sanaudos_kor[Kodas],$AM70,[1]!Sanaudos_kor[PASK],TRUE,[1]!Sanaudos_kor[KOR_nr],P$1)</f>
        <v>#REF!</v>
      </c>
      <c r="Q70" s="263" t="e">
        <f>+SUMIFS([1]!Sanaudos_kor[Suma],[1]!Sanaudos_kor[Kodas],$AM70,[1]!Sanaudos_kor[PASK],TRUE,[1]!Sanaudos_kor[KOR_nr],Q$1)</f>
        <v>#REF!</v>
      </c>
      <c r="R70" s="263" t="e">
        <f>+SUMIFS([1]!Sanaudos_kor[Suma],[1]!Sanaudos_kor[Kodas],$AM70,[1]!Sanaudos_kor[PASK],TRUE,[1]!Sanaudos_kor[KOR_nr],R$1)</f>
        <v>#REF!</v>
      </c>
      <c r="S70" s="263" t="e">
        <f>+SUMIFS([1]!Sanaudos_kor[Suma],[1]!Sanaudos_kor[Kodas],$AM70,[1]!Sanaudos_kor[PASK],TRUE,[1]!Sanaudos_kor[KOR_nr],S$1)</f>
        <v>#REF!</v>
      </c>
      <c r="T70" s="263" t="e">
        <f>+SUMIFS([1]!Sanaudos_kor[Suma],[1]!Sanaudos_kor[Kodas],$AM70,[1]!Sanaudos_kor[PASK],TRUE,[1]!Sanaudos_kor[KOR_nr],T$1)</f>
        <v>#REF!</v>
      </c>
      <c r="U70" s="263" t="e">
        <f>+SUMIFS([1]!Sanaudos_kor[Suma],[1]!Sanaudos_kor[Kodas],$AM70,[1]!Sanaudos_kor[PASK],TRUE,[1]!Sanaudos_kor[KOR_nr],U$1)</f>
        <v>#REF!</v>
      </c>
      <c r="V70" s="263" t="e">
        <f>+SUMIFS([1]!Sanaudos_kor[Suma],[1]!Sanaudos_kor[Kodas],$AM70,[1]!Sanaudos_kor[PASK],TRUE,[1]!Sanaudos_kor[KOR_nr],V$1)</f>
        <v>#REF!</v>
      </c>
      <c r="W70" s="263" t="e">
        <f>+SUMIFS([1]!Sanaudos_kor[Suma],[1]!Sanaudos_kor[Kodas],$AM70,[1]!Sanaudos_kor[PASK],TRUE,[1]!Sanaudos_kor[KOR_nr],W$1)</f>
        <v>#REF!</v>
      </c>
      <c r="X70" s="263" t="e">
        <f>+SUMIFS([1]!Sanaudos_kor[Suma],[1]!Sanaudos_kor[Kodas],$AM70,[1]!Sanaudos_kor[PASK],TRUE,[1]!Sanaudos_kor[KOR_nr],X$1)</f>
        <v>#REF!</v>
      </c>
      <c r="Y70" s="263" t="e">
        <f>+SUMIFS([1]!Sanaudos_kor[Suma],[1]!Sanaudos_kor[Kodas],$AM70,[1]!Sanaudos_kor[PASK],TRUE,[1]!Sanaudos_kor[KOR_nr],Y$1)</f>
        <v>#REF!</v>
      </c>
      <c r="Z70" s="263" t="e">
        <f>+SUMIFS([1]!Sanaudos_kor[Suma],[1]!Sanaudos_kor[Kodas],$AM70,[1]!Sanaudos_kor[PASK],TRUE,[1]!Sanaudos_kor[KOR_nr],Z$1)</f>
        <v>#REF!</v>
      </c>
      <c r="AA70" s="263" t="e">
        <f>+SUMIFS([1]!Sanaudos_kor[Suma],[1]!Sanaudos_kor[Kodas],$AM70,[1]!Sanaudos_kor[PASK],TRUE,[1]!Sanaudos_kor[KOR_nr],AA$1)</f>
        <v>#REF!</v>
      </c>
      <c r="AB70" s="263" t="e">
        <f>+SUMIFS([1]!Sanaudos_kor[Suma],[1]!Sanaudos_kor[Kodas],$AM70,[1]!Sanaudos_kor[PASK],TRUE,[1]!Sanaudos_kor[KOR_nr],AB$1)</f>
        <v>#REF!</v>
      </c>
      <c r="AC70" s="263" t="e">
        <f>+SUMIFS([1]!Sanaudos_kor[Suma],[1]!Sanaudos_kor[Kodas],$AM70,[1]!Sanaudos_kor[PASK],TRUE,[1]!Sanaudos_kor[KOR_nr],AC$1)</f>
        <v>#REF!</v>
      </c>
      <c r="AD70" s="263" t="e">
        <f>+SUMIFS([1]!Sanaudos_kor[Suma],[1]!Sanaudos_kor[Kodas],$AM70,[1]!Sanaudos_kor[PASK],TRUE,[1]!Sanaudos_kor[KOR_nr],AD$1)</f>
        <v>#REF!</v>
      </c>
      <c r="AE70" s="263" t="e">
        <f>+SUMIFS([1]!Sanaudos_kor[Suma],[1]!Sanaudos_kor[Kodas],$AM70,[1]!Sanaudos_kor[PASK],TRUE,[1]!Sanaudos_kor[KOR_nr],AE$1)</f>
        <v>#REF!</v>
      </c>
      <c r="AF70" s="263" t="e">
        <f>+SUMIFS([1]!Sanaudos_kor[Suma],[1]!Sanaudos_kor[Kodas],$AM70,[1]!Sanaudos_kor[PASK],TRUE,[1]!Sanaudos_kor[KOR_nr],AF$1)</f>
        <v>#REF!</v>
      </c>
      <c r="AG70" s="263" t="e">
        <f t="shared" si="0"/>
        <v>#REF!</v>
      </c>
      <c r="AH70" s="555"/>
      <c r="AM70" s="249" t="str">
        <f>+'[1]1.vardai'!D104</f>
        <v>NS_23NS</v>
      </c>
      <c r="AN70" s="250" t="e">
        <f>+SUMIFS('[1]7'!$E$160:$S$160,'[1]7'!$E$2:$S$2,$AM70)</f>
        <v>#VALUE!</v>
      </c>
      <c r="AO70" s="250" t="e">
        <f t="shared" si="5"/>
        <v>#REF!</v>
      </c>
      <c r="AP70" s="147"/>
      <c r="AQ70" s="250" t="e">
        <f>+SUMIFS('[1]3.4'!$F$133:$F$202,'[1]3.4'!$D$133:$D$202,$AM70,'[1]3.4'!$E$133:$E$202,"")</f>
        <v>#VALUE!</v>
      </c>
      <c r="AR70" s="250" t="e">
        <f t="shared" si="1"/>
        <v>#VALUE!</v>
      </c>
      <c r="AS70" s="147"/>
      <c r="AT70" s="244" t="str">
        <f t="array" ref="AT70">IFERROR(INDEX([1]!Sanaudos[Saskaita],MATCH(1,('[1]3.4'!$AM70=[1]!Sanaudos[Kodas])*('[1]3.4'!AT$7='[1]2.SAN'!$M$4:$M$73),0)),"")</f>
        <v/>
      </c>
      <c r="AU70" s="244" t="str">
        <f t="array" ref="AU70">IFERROR(INDEX([1]!Sanaudos[Saskaita],MATCH(1,('[1]3.4'!$AM70=[1]!Sanaudos[Kodas])*('[1]3.4'!AU$7='[1]2.SAN'!$M$4:$M$73),0)),"")</f>
        <v/>
      </c>
      <c r="AV70" s="244" t="str">
        <f t="array" ref="AV70">IFERROR(INDEX([1]!Sanaudos[Saskaita],MATCH(1,('[1]3.4'!$AM70=[1]!Sanaudos[Kodas])*('[1]3.4'!AV$7='[1]2.SAN'!$M$4:$M$73),0)),"")</f>
        <v/>
      </c>
      <c r="AW70" s="244" t="str">
        <f t="array" ref="AW70">IFERROR(INDEX([1]!Sanaudos[Saskaita],MATCH(1,('[1]3.4'!$AM70=[1]!Sanaudos[Kodas])*('[1]3.4'!AW$7='[1]2.SAN'!$M$4:$M$73),0)),"")</f>
        <v/>
      </c>
      <c r="AX70" s="244" t="str">
        <f t="array" ref="AX70">IFERROR(INDEX([1]!Sanaudos[Saskaita],MATCH(1,('[1]3.4'!$AM70=[1]!Sanaudos[Kodas])*('[1]3.4'!AX$7='[1]2.SAN'!$M$4:$M$73),0)),"")</f>
        <v/>
      </c>
      <c r="AY70" s="244" t="str">
        <f t="array" ref="AY70">IFERROR(INDEX([1]!Sanaudos[Saskaita],MATCH(1,('[1]3.4'!$AM70=[1]!Sanaudos[Kodas])*('[1]3.4'!AY$7='[1]2.SAN'!$M$4:$M$73),0)),"")</f>
        <v/>
      </c>
      <c r="AZ70" s="244" t="str">
        <f t="array" ref="AZ70">IFERROR(INDEX([1]!Sanaudos[Saskaita],MATCH(1,('[1]3.4'!$AM70=[1]!Sanaudos[Kodas])*('[1]3.4'!AZ$7='[1]2.SAN'!$M$4:$M$73),0)),"")</f>
        <v/>
      </c>
      <c r="BA70" s="244" t="str">
        <f t="array" ref="BA70">IFERROR(INDEX([1]!Sanaudos[Saskaita],MATCH(1,('[1]3.4'!$AM70=[1]!Sanaudos[Kodas])*('[1]3.4'!BA$7='[1]2.SAN'!$M$4:$M$73),0)),"")</f>
        <v/>
      </c>
      <c r="BB70" s="244" t="str">
        <f t="array" ref="BB70">IFERROR(INDEX([1]!Sanaudos[Saskaita],MATCH(1,('[1]3.4'!$AM70=[1]!Sanaudos[Kodas])*('[1]3.4'!BB$7='[1]2.SAN'!$M$4:$M$73),0)),"")</f>
        <v/>
      </c>
      <c r="BC70" s="244" t="str">
        <f t="array" ref="BC70">IFERROR(INDEX([1]!Sanaudos[Saskaita],MATCH(1,('[1]3.4'!$AM70=[1]!Sanaudos[Kodas])*('[1]3.4'!BC$7='[1]2.SAN'!$M$4:$M$73),0)),"")</f>
        <v/>
      </c>
      <c r="BD70" s="244" t="str">
        <f t="array" ref="BD70">IFERROR(INDEX([1]!Sanaudos[Saskaita],MATCH(1,('[1]3.4'!$AM70=[1]!Sanaudos[Kodas])*('[1]3.4'!BD$7='[1]2.SAN'!$M$4:$M$73),0)),"")</f>
        <v/>
      </c>
      <c r="BE70" s="244" t="str">
        <f t="array" ref="BE70">IFERROR(INDEX([1]!Sanaudos[Saskaita],MATCH(1,('[1]3.4'!$AM70=[1]!Sanaudos[Kodas])*('[1]3.4'!BE$7='[1]2.SAN'!$M$4:$M$73),0)),"")</f>
        <v/>
      </c>
      <c r="BF70" s="244" t="str">
        <f t="array" ref="BF70">IFERROR(INDEX([1]!Sanaudos[Saskaita],MATCH(1,('[1]3.4'!$AM70=[1]!Sanaudos[Kodas])*('[1]3.4'!BF$7='[1]2.SAN'!$M$4:$M$73),0)),"")</f>
        <v/>
      </c>
      <c r="BG70" s="244" t="str">
        <f t="array" ref="BG70">IFERROR(INDEX([1]!Sanaudos[Saskaita],MATCH(1,('[1]3.4'!$AM70=[1]!Sanaudos[Kodas])*('[1]3.4'!BG$7='[1]2.SAN'!$M$4:$M$73),0)),"")</f>
        <v/>
      </c>
      <c r="BH70" s="244" t="str">
        <f t="array" ref="BH70">IFERROR(INDEX([1]!Sanaudos[Saskaita],MATCH(1,('[1]3.4'!$AM70=[1]!Sanaudos[Kodas])*('[1]3.4'!BH$7='[1]2.SAN'!$M$4:$M$73),0)),"")</f>
        <v/>
      </c>
      <c r="BI70" s="244" t="str">
        <f t="array" ref="BI70">IFERROR(INDEX([1]!Sanaudos[Saskaita],MATCH(1,('[1]3.4'!$AM70=[1]!Sanaudos[Kodas])*('[1]3.4'!BI$7='[1]2.SAN'!$M$4:$M$73),0)),"")</f>
        <v/>
      </c>
      <c r="BJ70" s="244" t="str">
        <f t="array" ref="BJ70">IFERROR(INDEX([1]!Sanaudos[Saskaita],MATCH(1,('[1]3.4'!$AM70=[1]!Sanaudos[Kodas])*('[1]3.4'!BJ$7='[1]2.SAN'!$M$4:$M$73),0)),"")</f>
        <v/>
      </c>
      <c r="BK70" s="244" t="str">
        <f t="array" ref="BK70">IFERROR(INDEX([1]!Sanaudos[Saskaita],MATCH(1,('[1]3.4'!$AM70=[1]!Sanaudos[Kodas])*('[1]3.4'!BK$7='[1]2.SAN'!$M$4:$M$73),0)),"")</f>
        <v/>
      </c>
      <c r="BL70" s="244" t="str">
        <f t="array" ref="BL70">IFERROR(INDEX([1]!Sanaudos[Saskaita],MATCH(1,('[1]3.4'!$AM70=[1]!Sanaudos[Kodas])*('[1]3.4'!BL$7='[1]2.SAN'!$M$4:$M$73),0)),"")</f>
        <v/>
      </c>
      <c r="BM70" s="244" t="str">
        <f t="array" ref="BM70">IFERROR(INDEX([1]!Sanaudos[Saskaita],MATCH(1,('[1]3.4'!$AM70=[1]!Sanaudos[Kodas])*('[1]3.4'!BM$7='[1]2.SAN'!$M$4:$M$73),0)),"")</f>
        <v/>
      </c>
      <c r="BN70" s="244" t="str">
        <f t="array" ref="BN70">IFERROR(INDEX([1]!Sanaudos[Saskaita],MATCH(1,('[1]3.4'!$AM70=[1]!Sanaudos[Kodas])*('[1]3.4'!BN$7='[1]2.SAN'!$M$4:$M$73),0)),"")</f>
        <v/>
      </c>
      <c r="BO70" s="244" t="str">
        <f t="array" ref="BO70">IFERROR(INDEX([1]!Sanaudos[Saskaita],MATCH(1,('[1]3.4'!$AM70=[1]!Sanaudos[Kodas])*('[1]3.4'!BO$7='[1]2.SAN'!$M$4:$M$73),0)),"")</f>
        <v/>
      </c>
      <c r="BP70" s="244" t="str">
        <f t="array" ref="BP70">IFERROR(INDEX([1]!Sanaudos[Saskaita],MATCH(1,('[1]3.4'!$AM70=[1]!Sanaudos[Kodas])*('[1]3.4'!BP$7='[1]2.SAN'!$M$4:$M$73),0)),"")</f>
        <v/>
      </c>
      <c r="BQ70" s="244" t="str">
        <f t="array" ref="BQ70">IFERROR(INDEX([1]!Sanaudos[Saskaita],MATCH(1,('[1]3.4'!$AM70=[1]!Sanaudos[Kodas])*('[1]3.4'!BQ$7='[1]2.SAN'!$M$4:$M$73),0)),"")</f>
        <v/>
      </c>
      <c r="BR70" s="244" t="str">
        <f t="array" ref="BR70">IFERROR(INDEX([1]!Sanaudos[Saskaita],MATCH(1,('[1]3.4'!$AM70=[1]!Sanaudos[Kodas])*('[1]3.4'!BR$7='[1]2.SAN'!$M$4:$M$73),0)),"")</f>
        <v/>
      </c>
      <c r="BS70" s="244" t="str">
        <f t="array" ref="BS70">IFERROR(INDEX([1]!Sanaudos[Saskaita],MATCH(1,('[1]3.4'!$AM70=[1]!Sanaudos[Kodas])*('[1]3.4'!BS$7='[1]2.SAN'!$M$4:$M$73),0)),"")</f>
        <v/>
      </c>
      <c r="BT70" s="244" t="str">
        <f t="array" ref="BT70">IFERROR(INDEX([1]!Sanaudos[Saskaita],MATCH(1,('[1]3.4'!$AM70=[1]!Sanaudos[Kodas])*('[1]3.4'!BT$7='[1]2.SAN'!$M$4:$M$73),0)),"")</f>
        <v/>
      </c>
      <c r="BU70" s="244" t="str">
        <f t="array" ref="BU70">IFERROR(INDEX([1]!Sanaudos[Saskaita],MATCH(1,('[1]3.4'!$AM70=[1]!Sanaudos[Kodas])*('[1]3.4'!BU$7='[1]2.SAN'!$M$4:$M$73),0)),"")</f>
        <v/>
      </c>
      <c r="BV70" s="244" t="str">
        <f t="array" ref="BV70">IFERROR(INDEX([1]!Sanaudos[Saskaita],MATCH(1,('[1]3.4'!$AM70=[1]!Sanaudos[Kodas])*('[1]3.4'!BV$7='[1]2.SAN'!$M$4:$M$73),0)),"")</f>
        <v/>
      </c>
      <c r="BW70" s="244" t="str">
        <f t="array" ref="BW70">IFERROR(INDEX([1]!Sanaudos[Saskaita],MATCH(1,('[1]3.4'!$AM70=[1]!Sanaudos[Kodas])*('[1]3.4'!BW$7='[1]2.SAN'!$M$4:$M$73),0)),"")</f>
        <v/>
      </c>
      <c r="BX70" s="244" t="str">
        <f t="array" ref="BX70">IFERROR(INDEX([1]!Sanaudos[Saskaita],MATCH(1,('[1]3.4'!$AM70=[1]!Sanaudos[Kodas])*('[1]3.4'!BX$7='[1]2.SAN'!$M$4:$M$73),0)),"")</f>
        <v/>
      </c>
      <c r="BY70" s="244" t="str">
        <f t="array" ref="BY70">IFERROR(INDEX([1]!Sanaudos[Saskaita],MATCH(1,('[1]3.4'!$AM70=[1]!Sanaudos[Kodas])*('[1]3.4'!BY$7='[1]2.SAN'!$M$4:$M$73),0)),"")</f>
        <v/>
      </c>
      <c r="BZ70" s="244" t="str">
        <f t="array" ref="BZ70">IFERROR(INDEX([1]!Sanaudos[Saskaita],MATCH(1,('[1]3.4'!$AM70=[1]!Sanaudos[Kodas])*('[1]3.4'!BZ$7='[1]2.SAN'!$M$4:$M$73),0)),"")</f>
        <v/>
      </c>
      <c r="CA70" s="244" t="str">
        <f t="array" ref="CA70">IFERROR(INDEX([1]!Sanaudos[Saskaita],MATCH(1,('[1]3.4'!$AM70=[1]!Sanaudos[Kodas])*('[1]3.4'!CA$7='[1]2.SAN'!$M$4:$M$73),0)),"")</f>
        <v/>
      </c>
      <c r="CB70" s="244" t="str">
        <f t="array" ref="CB70">IFERROR(INDEX([1]!Sanaudos[Saskaita],MATCH(1,('[1]3.4'!$AM70=[1]!Sanaudos[Kodas])*('[1]3.4'!CB$7='[1]2.SAN'!$M$4:$M$73),0)),"")</f>
        <v/>
      </c>
      <c r="CC70" s="244" t="str">
        <f t="array" ref="CC70">IFERROR(INDEX([1]!Sanaudos[Saskaita],MATCH(1,('[1]3.4'!$AM70=[1]!Sanaudos[Kodas])*('[1]3.4'!CC$7='[1]2.SAN'!$M$4:$M$73),0)),"")</f>
        <v/>
      </c>
      <c r="CD70" s="244" t="str">
        <f t="array" ref="CD70">IFERROR(INDEX([1]!Sanaudos[Saskaita],MATCH(1,('[1]3.4'!$AM70=[1]!Sanaudos[Kodas])*('[1]3.4'!CD$7='[1]2.SAN'!$M$4:$M$73),0)),"")</f>
        <v/>
      </c>
      <c r="CE70" s="244" t="str">
        <f t="array" ref="CE70">IFERROR(INDEX([1]!Sanaudos[Saskaita],MATCH(1,('[1]3.4'!$AM70=[1]!Sanaudos[Kodas])*('[1]3.4'!CE$7='[1]2.SAN'!$M$4:$M$73),0)),"")</f>
        <v/>
      </c>
      <c r="CF70" s="244" t="str">
        <f t="array" ref="CF70">IFERROR(INDEX([1]!Sanaudos[Saskaita],MATCH(1,('[1]3.4'!$AM70=[1]!Sanaudos[Kodas])*('[1]3.4'!CF$7='[1]2.SAN'!$M$4:$M$73),0)),"")</f>
        <v/>
      </c>
      <c r="CG70" s="244" t="str">
        <f t="array" ref="CG70">IFERROR(INDEX([1]!Sanaudos[Saskaita],MATCH(1,('[1]3.4'!$AM70=[1]!Sanaudos[Kodas])*('[1]3.4'!CG$7='[1]2.SAN'!$M$4:$M$73),0)),"")</f>
        <v/>
      </c>
      <c r="CH70" s="244" t="str">
        <f t="array" ref="CH70">IFERROR(INDEX([1]!Sanaudos[Saskaita],MATCH(1,('[1]3.4'!$AM70=[1]!Sanaudos[Kodas])*('[1]3.4'!CH$7='[1]2.SAN'!$M$4:$M$73),0)),"")</f>
        <v/>
      </c>
      <c r="CI70" s="244" t="str">
        <f t="array" ref="CI70">IFERROR(INDEX([1]!Sanaudos[Saskaita],MATCH(1,('[1]3.4'!$AM70=[1]!Sanaudos[Kodas])*('[1]3.4'!CI$7='[1]2.SAN'!$M$4:$M$73),0)),"")</f>
        <v/>
      </c>
      <c r="CJ70" s="244" t="str">
        <f t="array" ref="CJ70">IFERROR(INDEX([1]!Sanaudos[Saskaita],MATCH(1,('[1]3.4'!$AM70=[1]!Sanaudos[Kodas])*('[1]3.4'!CJ$7='[1]2.SAN'!$M$4:$M$73),0)),"")</f>
        <v/>
      </c>
      <c r="CK70" s="244" t="str">
        <f t="array" ref="CK70">IFERROR(INDEX([1]!Sanaudos[Saskaita],MATCH(1,('[1]3.4'!$AM70=[1]!Sanaudos[Kodas])*('[1]3.4'!CK$7='[1]2.SAN'!$M$4:$M$73),0)),"")</f>
        <v/>
      </c>
      <c r="CL70" s="244" t="str">
        <f t="array" ref="CL70">IFERROR(INDEX([1]!Sanaudos[Saskaita],MATCH(1,('[1]3.4'!$AM70=[1]!Sanaudos[Kodas])*('[1]3.4'!CL$7='[1]2.SAN'!$M$4:$M$73),0)),"")</f>
        <v/>
      </c>
      <c r="CM70" s="244" t="str">
        <f t="array" ref="CM70">IFERROR(INDEX([1]!Sanaudos[Saskaita],MATCH(1,('[1]3.4'!$AM70=[1]!Sanaudos[Kodas])*('[1]3.4'!CM$7='[1]2.SAN'!$M$4:$M$73),0)),"")</f>
        <v/>
      </c>
      <c r="CN70" s="244" t="str">
        <f t="array" ref="CN70">IFERROR(INDEX([1]!Sanaudos[Saskaita],MATCH(1,('[1]3.4'!$AM70=[1]!Sanaudos[Kodas])*('[1]3.4'!CN$7='[1]2.SAN'!$M$4:$M$73),0)),"")</f>
        <v/>
      </c>
      <c r="CO70" s="244" t="str">
        <f t="array" ref="CO70">IFERROR(INDEX([1]!Sanaudos[Saskaita],MATCH(1,('[1]3.4'!$AM70=[1]!Sanaudos[Kodas])*('[1]3.4'!CO$7='[1]2.SAN'!$M$4:$M$73),0)),"")</f>
        <v/>
      </c>
      <c r="CP70" s="244" t="str">
        <f t="array" ref="CP70">IFERROR(INDEX([1]!Sanaudos[Saskaita],MATCH(1,('[1]3.4'!$AM70=[1]!Sanaudos[Kodas])*('[1]3.4'!CP$7='[1]2.SAN'!$M$4:$M$73),0)),"")</f>
        <v/>
      </c>
      <c r="CQ70" s="244" t="str">
        <f t="array" ref="CQ70">IFERROR(INDEX([1]!Sanaudos[Saskaita],MATCH(1,('[1]3.4'!$AM70=[1]!Sanaudos[Kodas])*('[1]3.4'!CQ$7='[1]2.SAN'!$M$4:$M$73),0)),"")</f>
        <v/>
      </c>
      <c r="CR70" s="244" t="str">
        <f t="array" ref="CR70">IFERROR(INDEX([1]!Sanaudos[Saskaita],MATCH(1,('[1]3.4'!$AM70=[1]!Sanaudos[Kodas])*('[1]3.4'!CR$7='[1]2.SAN'!$M$4:$M$73),0)),"")</f>
        <v/>
      </c>
      <c r="CS70" s="244" t="str">
        <f t="array" ref="CS70">IFERROR(INDEX([1]!Sanaudos[Saskaita],MATCH(1,('[1]3.4'!$AM70=[1]!Sanaudos[Kodas])*('[1]3.4'!CS$7='[1]2.SAN'!$M$4:$M$73),0)),"")</f>
        <v/>
      </c>
      <c r="CT70" s="244" t="str">
        <f t="array" ref="CT70">IFERROR(INDEX([1]!Sanaudos[Saskaita],MATCH(1,('[1]3.4'!$AM70=[1]!Sanaudos[Kodas])*('[1]3.4'!CT$7='[1]2.SAN'!$M$4:$M$73),0)),"")</f>
        <v/>
      </c>
      <c r="CU70" s="244" t="str">
        <f t="array" ref="CU70">IFERROR(INDEX([1]!Sanaudos[Saskaita],MATCH(1,('[1]3.4'!$AM70=[1]!Sanaudos[Kodas])*('[1]3.4'!CU$7='[1]2.SAN'!$M$4:$M$73),0)),"")</f>
        <v/>
      </c>
      <c r="CV70" s="244" t="str">
        <f t="array" ref="CV70">IFERROR(INDEX([1]!Sanaudos[Saskaita],MATCH(1,('[1]3.4'!$AM70=[1]!Sanaudos[Kodas])*('[1]3.4'!CV$7='[1]2.SAN'!$M$4:$M$73),0)),"")</f>
        <v/>
      </c>
      <c r="CW70" s="244" t="str">
        <f t="array" ref="CW70">IFERROR(INDEX([1]!Sanaudos[Saskaita],MATCH(1,('[1]3.4'!$AM70=[1]!Sanaudos[Kodas])*('[1]3.4'!CW$7='[1]2.SAN'!$M$4:$M$73),0)),"")</f>
        <v/>
      </c>
      <c r="CX70" s="244" t="str">
        <f t="array" ref="CX70">IFERROR(INDEX([1]!Sanaudos[Saskaita],MATCH(1,('[1]3.4'!$AM70=[1]!Sanaudos[Kodas])*('[1]3.4'!CX$7='[1]2.SAN'!$M$4:$M$73),0)),"")</f>
        <v/>
      </c>
      <c r="CY70" s="244" t="str">
        <f t="array" ref="CY70">IFERROR(INDEX([1]!Sanaudos[Saskaita],MATCH(1,('[1]3.4'!$AM70=[1]!Sanaudos[Kodas])*('[1]3.4'!CY$7='[1]2.SAN'!$M$4:$M$73),0)),"")</f>
        <v/>
      </c>
      <c r="CZ70" s="244" t="str">
        <f t="array" ref="CZ70">IFERROR(INDEX([1]!Sanaudos[Saskaita],MATCH(1,('[1]3.4'!$AM70=[1]!Sanaudos[Kodas])*('[1]3.4'!CZ$7='[1]2.SAN'!$M$4:$M$73),0)),"")</f>
        <v/>
      </c>
      <c r="DA70" s="244" t="str">
        <f t="array" ref="DA70">IFERROR(INDEX([1]!Sanaudos[Saskaita],MATCH(1,('[1]3.4'!$AM70=[1]!Sanaudos[Kodas])*('[1]3.4'!DA$7='[1]2.SAN'!$M$4:$M$73),0)),"")</f>
        <v/>
      </c>
      <c r="DB70" s="244" t="str">
        <f t="array" ref="DB70">IFERROR(INDEX([1]!Sanaudos[Saskaita],MATCH(1,('[1]3.4'!$AM70=[1]!Sanaudos[Kodas])*('[1]3.4'!DB$7='[1]2.SAN'!$M$4:$M$73),0)),"")</f>
        <v/>
      </c>
      <c r="DC70" s="244" t="str">
        <f t="array" ref="DC70">IFERROR(INDEX([1]!Sanaudos[Saskaita],MATCH(1,('[1]3.4'!$AM70=[1]!Sanaudos[Kodas])*('[1]3.4'!DC$7='[1]2.SAN'!$M$4:$M$73),0)),"")</f>
        <v/>
      </c>
      <c r="DD70" s="244" t="str">
        <f t="array" ref="DD70">IFERROR(INDEX([1]!Sanaudos[Saskaita],MATCH(1,('[1]3.4'!$AM70=[1]!Sanaudos[Kodas])*('[1]3.4'!DD$7='[1]2.SAN'!$M$4:$M$73),0)),"")</f>
        <v/>
      </c>
      <c r="DE70" s="244" t="str">
        <f t="array" ref="DE70">IFERROR(INDEX([1]!Sanaudos[Saskaita],MATCH(1,('[1]3.4'!$AM70=[1]!Sanaudos[Kodas])*('[1]3.4'!DE$7='[1]2.SAN'!$M$4:$M$73),0)),"")</f>
        <v/>
      </c>
      <c r="DF70" s="244" t="str">
        <f t="array" ref="DF70">IFERROR(INDEX([1]!Sanaudos[Saskaita],MATCH(1,('[1]3.4'!$AM70=[1]!Sanaudos[Kodas])*('[1]3.4'!DF$7='[1]2.SAN'!$M$4:$M$73),0)),"")</f>
        <v/>
      </c>
      <c r="DG70" s="244" t="str">
        <f t="array" ref="DG70">IFERROR(INDEX([1]!Sanaudos[Saskaita],MATCH(1,('[1]3.4'!$AM70=[1]!Sanaudos[Kodas])*('[1]3.4'!DG$7='[1]2.SAN'!$M$4:$M$73),0)),"")</f>
        <v/>
      </c>
      <c r="DH70" s="244" t="str">
        <f t="array" ref="DH70">IFERROR(INDEX([1]!Sanaudos[Saskaita],MATCH(1,('[1]3.4'!$AM70=[1]!Sanaudos[Kodas])*('[1]3.4'!DH$7='[1]2.SAN'!$M$4:$M$73),0)),"")</f>
        <v/>
      </c>
      <c r="DI70" s="244" t="str">
        <f t="array" ref="DI70">IFERROR(INDEX([1]!Sanaudos[Saskaita],MATCH(1,('[1]3.4'!$AM70=[1]!Sanaudos[Kodas])*('[1]3.4'!DI$7='[1]2.SAN'!$M$4:$M$73),0)),"")</f>
        <v/>
      </c>
      <c r="DJ70" s="244" t="str">
        <f t="array" ref="DJ70">IFERROR(INDEX([1]!Sanaudos[Saskaita],MATCH(1,('[1]3.4'!$AM70=[1]!Sanaudos[Kodas])*('[1]3.4'!DJ$7='[1]2.SAN'!$M$4:$M$73),0)),"")</f>
        <v/>
      </c>
      <c r="DK70" s="244" t="str">
        <f t="array" ref="DK70">IFERROR(INDEX([1]!Sanaudos[Saskaita],MATCH(1,('[1]3.4'!$AM70=[1]!Sanaudos[Kodas])*('[1]3.4'!DK$7='[1]2.SAN'!$M$4:$M$73),0)),"")</f>
        <v/>
      </c>
      <c r="DL70" s="244" t="str">
        <f t="array" ref="DL70">IFERROR(INDEX([1]!Sanaudos[Saskaita],MATCH(1,('[1]3.4'!$AM70=[1]!Sanaudos[Kodas])*('[1]3.4'!DL$7='[1]2.SAN'!$M$4:$M$73),0)),"")</f>
        <v/>
      </c>
      <c r="DM70" s="244" t="str">
        <f t="array" ref="DM70">IFERROR(INDEX([1]!Sanaudos[Saskaita],MATCH(1,('[1]3.4'!$AM70=[1]!Sanaudos[Kodas])*('[1]3.4'!DM$7='[1]2.SAN'!$M$4:$M$73),0)),"")</f>
        <v/>
      </c>
      <c r="DN70" s="244" t="str">
        <f t="array" ref="DN70">IFERROR(INDEX([1]!Sanaudos[Saskaita],MATCH(1,('[1]3.4'!$AM70=[1]!Sanaudos[Kodas])*('[1]3.4'!DN$7='[1]2.SAN'!$M$4:$M$73),0)),"")</f>
        <v/>
      </c>
      <c r="DO70" s="244" t="str">
        <f t="array" ref="DO70">IFERROR(INDEX([1]!Sanaudos[Saskaita],MATCH(1,('[1]3.4'!$AM70=[1]!Sanaudos[Kodas])*('[1]3.4'!DO$7='[1]2.SAN'!$M$4:$M$73),0)),"")</f>
        <v/>
      </c>
      <c r="DP70" s="244" t="str">
        <f t="array" ref="DP70">IFERROR(INDEX([1]!Sanaudos[Saskaita],MATCH(1,('[1]3.4'!$AM70=[1]!Sanaudos[Kodas])*('[1]3.4'!DP$7='[1]2.SAN'!$M$4:$M$73),0)),"")</f>
        <v/>
      </c>
      <c r="DQ70" s="244" t="str">
        <f t="array" ref="DQ70">IFERROR(INDEX([1]!Sanaudos[Saskaita],MATCH(1,('[1]3.4'!$AM70=[1]!Sanaudos[Kodas])*('[1]3.4'!DQ$7='[1]2.SAN'!$M$4:$M$73),0)),"")</f>
        <v/>
      </c>
      <c r="DR70" s="244" t="str">
        <f t="array" ref="DR70">IFERROR(INDEX([1]!Sanaudos[Saskaita],MATCH(1,('[1]3.4'!$AM70=[1]!Sanaudos[Kodas])*('[1]3.4'!DR$7='[1]2.SAN'!$M$4:$M$73),0)),"")</f>
        <v/>
      </c>
      <c r="DS70" s="244" t="str">
        <f t="array" ref="DS70">IFERROR(INDEX([1]!Sanaudos[Saskaita],MATCH(1,('[1]3.4'!$AM70=[1]!Sanaudos[Kodas])*('[1]3.4'!DS$7='[1]2.SAN'!$M$4:$M$73),0)),"")</f>
        <v/>
      </c>
      <c r="DT70" s="244" t="str">
        <f t="array" ref="DT70">IFERROR(INDEX([1]!Sanaudos[Saskaita],MATCH(1,('[1]3.4'!$AM70=[1]!Sanaudos[Kodas])*('[1]3.4'!DT$7='[1]2.SAN'!$M$4:$M$73),0)),"")</f>
        <v/>
      </c>
      <c r="DU70" s="244" t="str">
        <f t="array" ref="DU70">IFERROR(INDEX([1]!Sanaudos[Saskaita],MATCH(1,('[1]3.4'!$AM70=[1]!Sanaudos[Kodas])*('[1]3.4'!DU$7='[1]2.SAN'!$M$4:$M$73),0)),"")</f>
        <v/>
      </c>
      <c r="DV70" s="244" t="str">
        <f t="array" ref="DV70">IFERROR(INDEX([1]!Sanaudos[Saskaita],MATCH(1,('[1]3.4'!$AM70=[1]!Sanaudos[Kodas])*('[1]3.4'!DV$7='[1]2.SAN'!$M$4:$M$73),0)),"")</f>
        <v/>
      </c>
      <c r="DW70" s="244" t="str">
        <f t="array" ref="DW70">IFERROR(INDEX([1]!Sanaudos[Saskaita],MATCH(1,('[1]3.4'!$AM70=[1]!Sanaudos[Kodas])*('[1]3.4'!DW$7='[1]2.SAN'!$M$4:$M$73),0)),"")</f>
        <v/>
      </c>
      <c r="DX70" s="244" t="str">
        <f t="array" ref="DX70">IFERROR(INDEX([1]!Sanaudos[Saskaita],MATCH(1,('[1]3.4'!$AM70=[1]!Sanaudos[Kodas])*('[1]3.4'!DX$7='[1]2.SAN'!$M$4:$M$73),0)),"")</f>
        <v/>
      </c>
      <c r="DY70" s="244" t="str">
        <f t="array" ref="DY70">IFERROR(INDEX([1]!Sanaudos[Saskaita],MATCH(1,('[1]3.4'!$AM70=[1]!Sanaudos[Kodas])*('[1]3.4'!DY$7='[1]2.SAN'!$M$4:$M$73),0)),"")</f>
        <v/>
      </c>
      <c r="DZ70" s="244" t="str">
        <f t="array" ref="DZ70">IFERROR(INDEX([1]!Sanaudos[Saskaita],MATCH(1,('[1]3.4'!$AM70=[1]!Sanaudos[Kodas])*('[1]3.4'!DZ$7='[1]2.SAN'!$M$4:$M$73),0)),"")</f>
        <v/>
      </c>
      <c r="EA70" s="244" t="str">
        <f t="array" ref="EA70">IFERROR(INDEX([1]!Sanaudos[Saskaita],MATCH(1,('[1]3.4'!$AM70=[1]!Sanaudos[Kodas])*('[1]3.4'!EA$7='[1]2.SAN'!$M$4:$M$73),0)),"")</f>
        <v/>
      </c>
      <c r="EB70" s="244" t="str">
        <f t="array" ref="EB70">IFERROR(INDEX([1]!Sanaudos[Saskaita],MATCH(1,('[1]3.4'!$AM70=[1]!Sanaudos[Kodas])*('[1]3.4'!EB$7='[1]2.SAN'!$M$4:$M$73),0)),"")</f>
        <v/>
      </c>
      <c r="EC70" s="244" t="str">
        <f t="array" ref="EC70">IFERROR(INDEX([1]!Sanaudos[Saskaita],MATCH(1,('[1]3.4'!$AM70=[1]!Sanaudos[Kodas])*('[1]3.4'!EC$7='[1]2.SAN'!$M$4:$M$73),0)),"")</f>
        <v/>
      </c>
      <c r="ED70" s="244" t="str">
        <f t="array" ref="ED70">IFERROR(INDEX([1]!Sanaudos[Saskaita],MATCH(1,('[1]3.4'!$AM70=[1]!Sanaudos[Kodas])*('[1]3.4'!ED$7='[1]2.SAN'!$M$4:$M$73),0)),"")</f>
        <v/>
      </c>
      <c r="EE70" s="244" t="str">
        <f t="array" ref="EE70">IFERROR(INDEX([1]!Sanaudos[Saskaita],MATCH(1,('[1]3.4'!$AM70=[1]!Sanaudos[Kodas])*('[1]3.4'!EE$7='[1]2.SAN'!$M$4:$M$73),0)),"")</f>
        <v/>
      </c>
      <c r="EF70" s="244" t="str">
        <f t="array" ref="EF70">IFERROR(INDEX([1]!Sanaudos[Saskaita],MATCH(1,('[1]3.4'!$AM70=[1]!Sanaudos[Kodas])*('[1]3.4'!EF$7='[1]2.SAN'!$M$4:$M$73),0)),"")</f>
        <v/>
      </c>
      <c r="EG70" s="244" t="str">
        <f t="array" ref="EG70">IFERROR(INDEX([1]!Sanaudos[Saskaita],MATCH(1,('[1]3.4'!$AM70=[1]!Sanaudos[Kodas])*('[1]3.4'!EG$7='[1]2.SAN'!$M$4:$M$73),0)),"")</f>
        <v/>
      </c>
      <c r="EH70" s="244" t="str">
        <f t="array" ref="EH70">IFERROR(INDEX([1]!Sanaudos[Saskaita],MATCH(1,('[1]3.4'!$AM70=[1]!Sanaudos[Kodas])*('[1]3.4'!EH$7='[1]2.SAN'!$M$4:$M$73),0)),"")</f>
        <v/>
      </c>
      <c r="EI70" s="244" t="str">
        <f t="array" ref="EI70">IFERROR(INDEX([1]!Sanaudos[Saskaita],MATCH(1,('[1]3.4'!$AM70=[1]!Sanaudos[Kodas])*('[1]3.4'!EI$7='[1]2.SAN'!$M$4:$M$73),0)),"")</f>
        <v/>
      </c>
      <c r="EJ70" s="244" t="str">
        <f t="array" ref="EJ70">IFERROR(INDEX([1]!Sanaudos[Saskaita],MATCH(1,('[1]3.4'!$AM70=[1]!Sanaudos[Kodas])*('[1]3.4'!EJ$7='[1]2.SAN'!$M$4:$M$73),0)),"")</f>
        <v/>
      </c>
      <c r="EK70" s="244" t="str">
        <f t="array" ref="EK70">IFERROR(INDEX([1]!Sanaudos[Saskaita],MATCH(1,('[1]3.4'!$AM70=[1]!Sanaudos[Kodas])*('[1]3.4'!EK$7='[1]2.SAN'!$M$4:$M$73),0)),"")</f>
        <v/>
      </c>
      <c r="EL70" s="244" t="str">
        <f t="array" ref="EL70">IFERROR(INDEX([1]!Sanaudos[Saskaita],MATCH(1,('[1]3.4'!$AM70=[1]!Sanaudos[Kodas])*('[1]3.4'!EL$7='[1]2.SAN'!$M$4:$M$73),0)),"")</f>
        <v/>
      </c>
      <c r="EM70" s="244" t="str">
        <f t="array" ref="EM70">IFERROR(INDEX([1]!Sanaudos[Saskaita],MATCH(1,('[1]3.4'!$AM70=[1]!Sanaudos[Kodas])*('[1]3.4'!EM$7='[1]2.SAN'!$M$4:$M$73),0)),"")</f>
        <v/>
      </c>
      <c r="EN70" s="244" t="str">
        <f t="array" ref="EN70">IFERROR(INDEX([1]!Sanaudos[Saskaita],MATCH(1,('[1]3.4'!$AM70=[1]!Sanaudos[Kodas])*('[1]3.4'!EN$7='[1]2.SAN'!$M$4:$M$73),0)),"")</f>
        <v/>
      </c>
      <c r="EO70" s="244" t="str">
        <f t="array" ref="EO70">IFERROR(INDEX([1]!Sanaudos[Saskaita],MATCH(1,('[1]3.4'!$AM70=[1]!Sanaudos[Kodas])*('[1]3.4'!EO$7='[1]2.SAN'!$M$4:$M$73),0)),"")</f>
        <v/>
      </c>
      <c r="EP70" s="244" t="str">
        <f t="array" ref="EP70">IFERROR(INDEX([1]!Sanaudos[Saskaita],MATCH(1,('[1]3.4'!$AM70=[1]!Sanaudos[Kodas])*('[1]3.4'!EP$7='[1]2.SAN'!$M$4:$M$73),0)),"")</f>
        <v/>
      </c>
      <c r="EQ70" s="244" t="str">
        <f t="array" ref="EQ70">IFERROR(INDEX([1]!Sanaudos[Saskaita],MATCH(1,('[1]3.4'!$AM70=[1]!Sanaudos[Kodas])*('[1]3.4'!EQ$7='[1]2.SAN'!$M$4:$M$73),0)),"")</f>
        <v/>
      </c>
      <c r="ER70" s="244" t="str">
        <f t="array" ref="ER70">IFERROR(INDEX([1]!Sanaudos[Saskaita],MATCH(1,('[1]3.4'!$AM70=[1]!Sanaudos[Kodas])*('[1]3.4'!ER$7='[1]2.SAN'!$M$4:$M$73),0)),"")</f>
        <v/>
      </c>
      <c r="ES70" s="244" t="str">
        <f t="array" ref="ES70">IFERROR(INDEX([1]!Sanaudos[Saskaita],MATCH(1,('[1]3.4'!$AM70=[1]!Sanaudos[Kodas])*('[1]3.4'!ES$7='[1]2.SAN'!$M$4:$M$73),0)),"")</f>
        <v/>
      </c>
      <c r="ET70" s="244" t="str">
        <f t="array" ref="ET70">IFERROR(INDEX([1]!Sanaudos[Saskaita],MATCH(1,('[1]3.4'!$AM70=[1]!Sanaudos[Kodas])*('[1]3.4'!ET$7='[1]2.SAN'!$M$4:$M$73),0)),"")</f>
        <v/>
      </c>
      <c r="EU70" s="244" t="str">
        <f t="array" ref="EU70">IFERROR(INDEX([1]!Sanaudos[Saskaita],MATCH(1,('[1]3.4'!$AM70=[1]!Sanaudos[Kodas])*('[1]3.4'!EU$7='[1]2.SAN'!$M$4:$M$73),0)),"")</f>
        <v/>
      </c>
      <c r="EV70" s="244" t="str">
        <f t="array" ref="EV70">IFERROR(INDEX([1]!Sanaudos[Saskaita],MATCH(1,('[1]3.4'!$AM70=[1]!Sanaudos[Kodas])*('[1]3.4'!EV$7='[1]2.SAN'!$M$4:$M$73),0)),"")</f>
        <v/>
      </c>
      <c r="EW70" s="244" t="str">
        <f t="array" ref="EW70">IFERROR(INDEX([1]!Sanaudos[Saskaita],MATCH(1,('[1]3.4'!$AM70=[1]!Sanaudos[Kodas])*('[1]3.4'!EW$7='[1]2.SAN'!$M$4:$M$73),0)),"")</f>
        <v/>
      </c>
      <c r="EX70" s="244" t="str">
        <f t="array" ref="EX70">IFERROR(INDEX([1]!Sanaudos[Saskaita],MATCH(1,('[1]3.4'!$AM70=[1]!Sanaudos[Kodas])*('[1]3.4'!EX$7='[1]2.SAN'!$M$4:$M$73),0)),"")</f>
        <v/>
      </c>
      <c r="EY70" s="244" t="str">
        <f t="array" ref="EY70">IFERROR(INDEX([1]!Sanaudos[Saskaita],MATCH(1,('[1]3.4'!$AM70=[1]!Sanaudos[Kodas])*('[1]3.4'!EY$7='[1]2.SAN'!$M$4:$M$73),0)),"")</f>
        <v/>
      </c>
      <c r="EZ70" s="244" t="str">
        <f t="array" ref="EZ70">IFERROR(INDEX([1]!Sanaudos[Saskaita],MATCH(1,('[1]3.4'!$AM70=[1]!Sanaudos[Kodas])*('[1]3.4'!EZ$7='[1]2.SAN'!$M$4:$M$73),0)),"")</f>
        <v/>
      </c>
      <c r="FA70" s="244" t="str">
        <f t="array" ref="FA70">IFERROR(INDEX([1]!Sanaudos[Saskaita],MATCH(1,('[1]3.4'!$AM70=[1]!Sanaudos[Kodas])*('[1]3.4'!FA$7='[1]2.SAN'!$M$4:$M$73),0)),"")</f>
        <v/>
      </c>
      <c r="FB70" s="244" t="str">
        <f t="array" ref="FB70">IFERROR(INDEX([1]!Sanaudos[Saskaita],MATCH(1,('[1]3.4'!$AM70=[1]!Sanaudos[Kodas])*('[1]3.4'!FB$7='[1]2.SAN'!$M$4:$M$73),0)),"")</f>
        <v/>
      </c>
      <c r="FC70" s="244" t="str">
        <f t="array" ref="FC70">IFERROR(INDEX([1]!Sanaudos[Saskaita],MATCH(1,('[1]3.4'!$AM70=[1]!Sanaudos[Kodas])*('[1]3.4'!FC$7='[1]2.SAN'!$M$4:$M$73),0)),"")</f>
        <v/>
      </c>
      <c r="FD70" s="244" t="str">
        <f t="array" ref="FD70">IFERROR(INDEX([1]!Sanaudos[Saskaita],MATCH(1,('[1]3.4'!$AM70=[1]!Sanaudos[Kodas])*('[1]3.4'!FD$7='[1]2.SAN'!$M$4:$M$73),0)),"")</f>
        <v/>
      </c>
      <c r="FE70" s="244" t="str">
        <f t="array" ref="FE70">IFERROR(INDEX([1]!Sanaudos[Saskaita],MATCH(1,('[1]3.4'!$AM70=[1]!Sanaudos[Kodas])*('[1]3.4'!FE$7='[1]2.SAN'!$M$4:$M$73),0)),"")</f>
        <v/>
      </c>
      <c r="FF70" s="244" t="str">
        <f t="array" ref="FF70">IFERROR(INDEX([1]!Sanaudos[Saskaita],MATCH(1,('[1]3.4'!$AM70=[1]!Sanaudos[Kodas])*('[1]3.4'!FF$7='[1]2.SAN'!$M$4:$M$73),0)),"")</f>
        <v/>
      </c>
      <c r="FG70" s="244" t="str">
        <f t="array" ref="FG70">IFERROR(INDEX([1]!Sanaudos[Saskaita],MATCH(1,('[1]3.4'!$AM70=[1]!Sanaudos[Kodas])*('[1]3.4'!FG$7='[1]2.SAN'!$M$4:$M$73),0)),"")</f>
        <v/>
      </c>
      <c r="FH70" s="244" t="str">
        <f t="array" ref="FH70">IFERROR(INDEX([1]!Sanaudos[Saskaita],MATCH(1,('[1]3.4'!$AM70=[1]!Sanaudos[Kodas])*('[1]3.4'!FH$7='[1]2.SAN'!$M$4:$M$73),0)),"")</f>
        <v/>
      </c>
      <c r="FI70" s="244" t="str">
        <f t="array" ref="FI70">IFERROR(INDEX([1]!Sanaudos[Saskaita],MATCH(1,('[1]3.4'!$AM70=[1]!Sanaudos[Kodas])*('[1]3.4'!FI$7='[1]2.SAN'!$M$4:$M$73),0)),"")</f>
        <v/>
      </c>
      <c r="FJ70" s="244" t="str">
        <f t="array" ref="FJ70">IFERROR(INDEX([1]!Sanaudos[Saskaita],MATCH(1,('[1]3.4'!$AM70=[1]!Sanaudos[Kodas])*('[1]3.4'!FJ$7='[1]2.SAN'!$M$4:$M$73),0)),"")</f>
        <v/>
      </c>
      <c r="FK70" s="244" t="str">
        <f t="array" ref="FK70">IFERROR(INDEX([1]!Sanaudos[Saskaita],MATCH(1,('[1]3.4'!$AM70=[1]!Sanaudos[Kodas])*('[1]3.4'!FK$7='[1]2.SAN'!$M$4:$M$73),0)),"")</f>
        <v/>
      </c>
      <c r="FL70" s="244" t="str">
        <f t="array" ref="FL70">IFERROR(INDEX([1]!Sanaudos[Saskaita],MATCH(1,('[1]3.4'!$AM70=[1]!Sanaudos[Kodas])*('[1]3.4'!FL$7='[1]2.SAN'!$M$4:$M$73),0)),"")</f>
        <v/>
      </c>
      <c r="FM70" s="244" t="str">
        <f t="array" ref="FM70">IFERROR(INDEX([1]!Sanaudos[Saskaita],MATCH(1,('[1]3.4'!$AM70=[1]!Sanaudos[Kodas])*('[1]3.4'!FM$7='[1]2.SAN'!$M$4:$M$73),0)),"")</f>
        <v/>
      </c>
      <c r="FN70" s="244" t="str">
        <f t="array" ref="FN70">IFERROR(INDEX([1]!Sanaudos[Saskaita],MATCH(1,('[1]3.4'!$AM70=[1]!Sanaudos[Kodas])*('[1]3.4'!FN$7='[1]2.SAN'!$M$4:$M$73),0)),"")</f>
        <v/>
      </c>
      <c r="FO70" s="244" t="str">
        <f t="array" ref="FO70">IFERROR(INDEX([1]!Sanaudos[Saskaita],MATCH(1,('[1]3.4'!$AM70=[1]!Sanaudos[Kodas])*('[1]3.4'!FO$7='[1]2.SAN'!$M$4:$M$73),0)),"")</f>
        <v/>
      </c>
      <c r="FP70" s="244" t="str">
        <f t="array" ref="FP70">IFERROR(INDEX([1]!Sanaudos[Saskaita],MATCH(1,('[1]3.4'!$AM70=[1]!Sanaudos[Kodas])*('[1]3.4'!FP$7='[1]2.SAN'!$M$4:$M$73),0)),"")</f>
        <v/>
      </c>
      <c r="FQ70" s="244" t="str">
        <f t="array" ref="FQ70">IFERROR(INDEX([1]!Sanaudos[Saskaita],MATCH(1,('[1]3.4'!$AM70=[1]!Sanaudos[Kodas])*('[1]3.4'!FQ$7='[1]2.SAN'!$M$4:$M$73),0)),"")</f>
        <v/>
      </c>
      <c r="FR70" s="244" t="str">
        <f t="array" ref="FR70">IFERROR(INDEX([1]!Sanaudos[Saskaita],MATCH(1,('[1]3.4'!$AM70=[1]!Sanaudos[Kodas])*('[1]3.4'!FR$7='[1]2.SAN'!$M$4:$M$73),0)),"")</f>
        <v/>
      </c>
      <c r="FS70" s="244" t="str">
        <f t="array" ref="FS70">IFERROR(INDEX([1]!Sanaudos[Saskaita],MATCH(1,('[1]3.4'!$AM70=[1]!Sanaudos[Kodas])*('[1]3.4'!FS$7='[1]2.SAN'!$M$4:$M$73),0)),"")</f>
        <v/>
      </c>
      <c r="FT70" s="244" t="str">
        <f t="array" ref="FT70">IFERROR(INDEX([1]!Sanaudos[Saskaita],MATCH(1,('[1]3.4'!$AM70=[1]!Sanaudos[Kodas])*('[1]3.4'!FT$7='[1]2.SAN'!$M$4:$M$73),0)),"")</f>
        <v/>
      </c>
      <c r="FU70" s="244" t="str">
        <f t="array" ref="FU70">IFERROR(INDEX([1]!Sanaudos[Saskaita],MATCH(1,('[1]3.4'!$AM70=[1]!Sanaudos[Kodas])*('[1]3.4'!FU$7='[1]2.SAN'!$M$4:$M$73),0)),"")</f>
        <v/>
      </c>
      <c r="FV70" s="244" t="str">
        <f t="array" ref="FV70">IFERROR(INDEX([1]!Sanaudos[Saskaita],MATCH(1,('[1]3.4'!$AM70=[1]!Sanaudos[Kodas])*('[1]3.4'!FV$7='[1]2.SAN'!$M$4:$M$73),0)),"")</f>
        <v/>
      </c>
      <c r="FW70" s="244" t="str">
        <f t="array" ref="FW70">IFERROR(INDEX([1]!Sanaudos[Saskaita],MATCH(1,('[1]3.4'!$AM70=[1]!Sanaudos[Kodas])*('[1]3.4'!FW$7='[1]2.SAN'!$M$4:$M$73),0)),"")</f>
        <v/>
      </c>
      <c r="FX70" s="244" t="str">
        <f t="array" ref="FX70">IFERROR(INDEX([1]!Sanaudos[Saskaita],MATCH(1,('[1]3.4'!$AM70=[1]!Sanaudos[Kodas])*('[1]3.4'!FX$7='[1]2.SAN'!$M$4:$M$73),0)),"")</f>
        <v/>
      </c>
      <c r="FY70" s="244" t="str">
        <f t="array" ref="FY70">IFERROR(INDEX([1]!Sanaudos[Saskaita],MATCH(1,('[1]3.4'!$AM70=[1]!Sanaudos[Kodas])*('[1]3.4'!FY$7='[1]2.SAN'!$M$4:$M$73),0)),"")</f>
        <v/>
      </c>
      <c r="FZ70" s="244" t="str">
        <f t="array" ref="FZ70">IFERROR(INDEX([1]!Sanaudos[Saskaita],MATCH(1,('[1]3.4'!$AM70=[1]!Sanaudos[Kodas])*('[1]3.4'!FZ$7='[1]2.SAN'!$M$4:$M$73),0)),"")</f>
        <v/>
      </c>
      <c r="GA70" s="244" t="str">
        <f t="array" ref="GA70">IFERROR(INDEX([1]!Sanaudos[Saskaita],MATCH(1,('[1]3.4'!$AM70=[1]!Sanaudos[Kodas])*('[1]3.4'!GA$7='[1]2.SAN'!$M$4:$M$73),0)),"")</f>
        <v/>
      </c>
      <c r="GB70" s="244" t="str">
        <f t="array" ref="GB70">IFERROR(INDEX([1]!Sanaudos[Saskaita],MATCH(1,('[1]3.4'!$AM70=[1]!Sanaudos[Kodas])*('[1]3.4'!GB$7='[1]2.SAN'!$M$4:$M$73),0)),"")</f>
        <v/>
      </c>
      <c r="GC70" s="244" t="str">
        <f t="array" ref="GC70">IFERROR(INDEX([1]!Sanaudos[Saskaita],MATCH(1,('[1]3.4'!$AM70=[1]!Sanaudos[Kodas])*('[1]3.4'!GC$7='[1]2.SAN'!$M$4:$M$73),0)),"")</f>
        <v/>
      </c>
      <c r="GD70" s="244" t="str">
        <f t="array" ref="GD70">IFERROR(INDEX([1]!Sanaudos[Saskaita],MATCH(1,('[1]3.4'!$AM70=[1]!Sanaudos[Kodas])*('[1]3.4'!GD$7='[1]2.SAN'!$M$4:$M$73),0)),"")</f>
        <v/>
      </c>
      <c r="GE70" s="244" t="str">
        <f t="array" ref="GE70">IFERROR(INDEX([1]!Sanaudos[Saskaita],MATCH(1,('[1]3.4'!$AM70=[1]!Sanaudos[Kodas])*('[1]3.4'!GE$7='[1]2.SAN'!$M$4:$M$73),0)),"")</f>
        <v/>
      </c>
      <c r="GF70" s="244" t="str">
        <f t="array" ref="GF70">IFERROR(INDEX([1]!Sanaudos[Saskaita],MATCH(1,('[1]3.4'!$AM70=[1]!Sanaudos[Kodas])*('[1]3.4'!GF$7='[1]2.SAN'!$M$4:$M$73),0)),"")</f>
        <v/>
      </c>
      <c r="GG70" s="244" t="str">
        <f t="array" ref="GG70">IFERROR(INDEX([1]!Sanaudos[Saskaita],MATCH(1,('[1]3.4'!$AM70=[1]!Sanaudos[Kodas])*('[1]3.4'!GG$7='[1]2.SAN'!$M$4:$M$73),0)),"")</f>
        <v/>
      </c>
      <c r="GH70" s="244" t="str">
        <f t="array" ref="GH70">IFERROR(INDEX([1]!Sanaudos[Saskaita],MATCH(1,('[1]3.4'!$AM70=[1]!Sanaudos[Kodas])*('[1]3.4'!GH$7='[1]2.SAN'!$M$4:$M$73),0)),"")</f>
        <v/>
      </c>
      <c r="GI70" s="244" t="str">
        <f t="array" ref="GI70">IFERROR(INDEX([1]!Sanaudos[Saskaita],MATCH(1,('[1]3.4'!$AM70=[1]!Sanaudos[Kodas])*('[1]3.4'!GI$7='[1]2.SAN'!$M$4:$M$73),0)),"")</f>
        <v/>
      </c>
      <c r="GJ70" s="244" t="str">
        <f t="array" ref="GJ70">IFERROR(INDEX([1]!Sanaudos[Saskaita],MATCH(1,('[1]3.4'!$AM70=[1]!Sanaudos[Kodas])*('[1]3.4'!GJ$7='[1]2.SAN'!$M$4:$M$73),0)),"")</f>
        <v/>
      </c>
      <c r="GK70" s="244" t="str">
        <f t="array" ref="GK70">IFERROR(INDEX([1]!Sanaudos[Saskaita],MATCH(1,('[1]3.4'!$AM70=[1]!Sanaudos[Kodas])*('[1]3.4'!GK$7='[1]2.SAN'!$M$4:$M$73),0)),"")</f>
        <v/>
      </c>
      <c r="GL70" s="244" t="str">
        <f t="array" ref="GL70">IFERROR(INDEX([1]!Sanaudos[Saskaita],MATCH(1,('[1]3.4'!$AM70=[1]!Sanaudos[Kodas])*('[1]3.4'!GL$7='[1]2.SAN'!$M$4:$M$73),0)),"")</f>
        <v/>
      </c>
      <c r="GM70" s="244" t="str">
        <f t="array" ref="GM70">IFERROR(INDEX([1]!Sanaudos[Saskaita],MATCH(1,('[1]3.4'!$AM70=[1]!Sanaudos[Kodas])*('[1]3.4'!GM$7='[1]2.SAN'!$M$4:$M$73),0)),"")</f>
        <v/>
      </c>
      <c r="GN70" s="244" t="str">
        <f t="array" ref="GN70">IFERROR(INDEX([1]!Sanaudos[Saskaita],MATCH(1,('[1]3.4'!$AM70=[1]!Sanaudos[Kodas])*('[1]3.4'!GN$7='[1]2.SAN'!$M$4:$M$73),0)),"")</f>
        <v/>
      </c>
      <c r="GO70" s="244" t="str">
        <f t="array" ref="GO70">IFERROR(INDEX([1]!Sanaudos[Saskaita],MATCH(1,('[1]3.4'!$AM70=[1]!Sanaudos[Kodas])*('[1]3.4'!GO$7='[1]2.SAN'!$M$4:$M$73),0)),"")</f>
        <v/>
      </c>
      <c r="GP70" s="244" t="str">
        <f t="array" ref="GP70">IFERROR(INDEX([1]!Sanaudos[Saskaita],MATCH(1,('[1]3.4'!$AM70=[1]!Sanaudos[Kodas])*('[1]3.4'!GP$7='[1]2.SAN'!$M$4:$M$73),0)),"")</f>
        <v/>
      </c>
      <c r="GQ70" s="244" t="str">
        <f t="array" ref="GQ70">IFERROR(INDEX([1]!Sanaudos[Saskaita],MATCH(1,('[1]3.4'!$AM70=[1]!Sanaudos[Kodas])*('[1]3.4'!GQ$7='[1]2.SAN'!$M$4:$M$73),0)),"")</f>
        <v/>
      </c>
      <c r="GR70" s="244" t="str">
        <f t="array" ref="GR70">IFERROR(INDEX([1]!Sanaudos[Saskaita],MATCH(1,('[1]3.4'!$AM70=[1]!Sanaudos[Kodas])*('[1]3.4'!GR$7='[1]2.SAN'!$M$4:$M$73),0)),"")</f>
        <v/>
      </c>
      <c r="GS70" s="244" t="str">
        <f t="array" ref="GS70">IFERROR(INDEX([1]!Sanaudos[Saskaita],MATCH(1,('[1]3.4'!$AM70=[1]!Sanaudos[Kodas])*('[1]3.4'!GS$7='[1]2.SAN'!$M$4:$M$73),0)),"")</f>
        <v/>
      </c>
      <c r="GT70" s="244" t="str">
        <f t="array" ref="GT70">IFERROR(INDEX([1]!Sanaudos[Saskaita],MATCH(1,('[1]3.4'!$AM70=[1]!Sanaudos[Kodas])*('[1]3.4'!GT$7='[1]2.SAN'!$M$4:$M$73),0)),"")</f>
        <v/>
      </c>
      <c r="GU70" s="244" t="str">
        <f t="array" ref="GU70">IFERROR(INDEX([1]!Sanaudos[Saskaita],MATCH(1,('[1]3.4'!$AM70=[1]!Sanaudos[Kodas])*('[1]3.4'!GU$7='[1]2.SAN'!$M$4:$M$73),0)),"")</f>
        <v/>
      </c>
      <c r="GV70" s="244" t="str">
        <f t="array" ref="GV70">IFERROR(INDEX([1]!Sanaudos[Saskaita],MATCH(1,('[1]3.4'!$AM70=[1]!Sanaudos[Kodas])*('[1]3.4'!GV$7='[1]2.SAN'!$M$4:$M$73),0)),"")</f>
        <v/>
      </c>
      <c r="GW70" s="244" t="str">
        <f t="array" ref="GW70">IFERROR(INDEX([1]!Sanaudos[Saskaita],MATCH(1,('[1]3.4'!$AM70=[1]!Sanaudos[Kodas])*('[1]3.4'!GW$7='[1]2.SAN'!$M$4:$M$73),0)),"")</f>
        <v/>
      </c>
      <c r="GX70" s="244" t="str">
        <f t="array" ref="GX70">IFERROR(INDEX([1]!Sanaudos[Saskaita],MATCH(1,('[1]3.4'!$AM70=[1]!Sanaudos[Kodas])*('[1]3.4'!GX$7='[1]2.SAN'!$M$4:$M$73),0)),"")</f>
        <v/>
      </c>
      <c r="GY70" s="244" t="str">
        <f t="array" ref="GY70">IFERROR(INDEX([1]!Sanaudos[Saskaita],MATCH(1,('[1]3.4'!$AM70=[1]!Sanaudos[Kodas])*('[1]3.4'!GY$7='[1]2.SAN'!$M$4:$M$73),0)),"")</f>
        <v/>
      </c>
      <c r="GZ70" s="244" t="str">
        <f t="array" ref="GZ70">IFERROR(INDEX([1]!Sanaudos[Saskaita],MATCH(1,('[1]3.4'!$AM70=[1]!Sanaudos[Kodas])*('[1]3.4'!GZ$7='[1]2.SAN'!$M$4:$M$73),0)),"")</f>
        <v/>
      </c>
      <c r="HA70" s="244" t="str">
        <f t="array" ref="HA70">IFERROR(INDEX([1]!Sanaudos[Saskaita],MATCH(1,('[1]3.4'!$AM70=[1]!Sanaudos[Kodas])*('[1]3.4'!HA$7='[1]2.SAN'!$M$4:$M$73),0)),"")</f>
        <v/>
      </c>
      <c r="HB70" s="244" t="str">
        <f t="array" ref="HB70">IFERROR(INDEX([1]!Sanaudos[Saskaita],MATCH(1,('[1]3.4'!$AM70=[1]!Sanaudos[Kodas])*('[1]3.4'!HB$7='[1]2.SAN'!$M$4:$M$73),0)),"")</f>
        <v/>
      </c>
      <c r="HC70" s="244" t="str">
        <f t="array" ref="HC70">IFERROR(INDEX([1]!Sanaudos[Saskaita],MATCH(1,('[1]3.4'!$AM70=[1]!Sanaudos[Kodas])*('[1]3.4'!HC$7='[1]2.SAN'!$M$4:$M$73),0)),"")</f>
        <v/>
      </c>
      <c r="HD70" s="244" t="str">
        <f t="array" ref="HD70">IFERROR(INDEX([1]!Sanaudos[Saskaita],MATCH(1,('[1]3.4'!$AM70=[1]!Sanaudos[Kodas])*('[1]3.4'!HD$7='[1]2.SAN'!$M$4:$M$73),0)),"")</f>
        <v/>
      </c>
      <c r="HE70" s="244" t="str">
        <f t="array" ref="HE70">IFERROR(INDEX([1]!Sanaudos[Saskaita],MATCH(1,('[1]3.4'!$AM70=[1]!Sanaudos[Kodas])*('[1]3.4'!HE$7='[1]2.SAN'!$M$4:$M$73),0)),"")</f>
        <v/>
      </c>
      <c r="HF70" s="244" t="str">
        <f t="array" ref="HF70">IFERROR(INDEX([1]!Sanaudos[Saskaita],MATCH(1,('[1]3.4'!$AM70=[1]!Sanaudos[Kodas])*('[1]3.4'!HF$7='[1]2.SAN'!$M$4:$M$73),0)),"")</f>
        <v/>
      </c>
      <c r="HG70" s="244" t="str">
        <f t="array" ref="HG70">IFERROR(INDEX([1]!Sanaudos[Saskaita],MATCH(1,('[1]3.4'!$AM70=[1]!Sanaudos[Kodas])*('[1]3.4'!HG$7='[1]2.SAN'!$M$4:$M$73),0)),"")</f>
        <v/>
      </c>
      <c r="HH70" s="244" t="str">
        <f t="array" ref="HH70">IFERROR(INDEX([1]!Sanaudos[Saskaita],MATCH(1,('[1]3.4'!$AM70=[1]!Sanaudos[Kodas])*('[1]3.4'!HH$7='[1]2.SAN'!$M$4:$M$73),0)),"")</f>
        <v/>
      </c>
      <c r="HI70" s="244" t="str">
        <f t="array" ref="HI70">IFERROR(INDEX([1]!Sanaudos[Saskaita],MATCH(1,('[1]3.4'!$AM70=[1]!Sanaudos[Kodas])*('[1]3.4'!HI$7='[1]2.SAN'!$M$4:$M$73),0)),"")</f>
        <v/>
      </c>
      <c r="HJ70" s="244" t="str">
        <f t="array" ref="HJ70">IFERROR(INDEX([1]!Sanaudos[Saskaita],MATCH(1,('[1]3.4'!$AM70=[1]!Sanaudos[Kodas])*('[1]3.4'!HJ$7='[1]2.SAN'!$M$4:$M$73),0)),"")</f>
        <v/>
      </c>
      <c r="HK70" s="244" t="str">
        <f t="array" ref="HK70">IFERROR(INDEX([1]!Sanaudos[Saskaita],MATCH(1,('[1]3.4'!$AM70=[1]!Sanaudos[Kodas])*('[1]3.4'!HK$7='[1]2.SAN'!$M$4:$M$73),0)),"")</f>
        <v/>
      </c>
      <c r="HL70" s="244" t="str">
        <f t="array" ref="HL70">IFERROR(INDEX([1]!Sanaudos[Saskaita],MATCH(1,('[1]3.4'!$AM70=[1]!Sanaudos[Kodas])*('[1]3.4'!HL$7='[1]2.SAN'!$M$4:$M$73),0)),"")</f>
        <v/>
      </c>
      <c r="HM70" s="244" t="str">
        <f t="array" ref="HM70">IFERROR(INDEX([1]!Sanaudos[Saskaita],MATCH(1,('[1]3.4'!$AM70=[1]!Sanaudos[Kodas])*('[1]3.4'!HM$7='[1]2.SAN'!$M$4:$M$73),0)),"")</f>
        <v/>
      </c>
      <c r="HN70" s="244" t="str">
        <f t="array" ref="HN70">IFERROR(INDEX([1]!Sanaudos[Saskaita],MATCH(1,('[1]3.4'!$AM70=[1]!Sanaudos[Kodas])*('[1]3.4'!HN$7='[1]2.SAN'!$M$4:$M$73),0)),"")</f>
        <v/>
      </c>
      <c r="HO70" s="244" t="str">
        <f t="array" ref="HO70">IFERROR(INDEX([1]!Sanaudos[Saskaita],MATCH(1,('[1]3.4'!$AM70=[1]!Sanaudos[Kodas])*('[1]3.4'!HO$7='[1]2.SAN'!$M$4:$M$73),0)),"")</f>
        <v/>
      </c>
      <c r="HP70" s="244" t="str">
        <f t="array" ref="HP70">IFERROR(INDEX([1]!Sanaudos[Saskaita],MATCH(1,('[1]3.4'!$AM70=[1]!Sanaudos[Kodas])*('[1]3.4'!HP$7='[1]2.SAN'!$M$4:$M$73),0)),"")</f>
        <v/>
      </c>
      <c r="HQ70" s="244" t="str">
        <f t="array" ref="HQ70">IFERROR(INDEX([1]!Sanaudos[Saskaita],MATCH(1,('[1]3.4'!$AM70=[1]!Sanaudos[Kodas])*('[1]3.4'!HQ$7='[1]2.SAN'!$M$4:$M$73),0)),"")</f>
        <v/>
      </c>
      <c r="HR70" s="244" t="str">
        <f t="array" ref="HR70">IFERROR(INDEX([1]!Sanaudos[Saskaita],MATCH(1,('[1]3.4'!$AM70=[1]!Sanaudos[Kodas])*('[1]3.4'!HR$7='[1]2.SAN'!$M$4:$M$73),0)),"")</f>
        <v/>
      </c>
      <c r="HS70" s="244" t="str">
        <f t="array" ref="HS70">IFERROR(INDEX([1]!Sanaudos[Saskaita],MATCH(1,('[1]3.4'!$AM70=[1]!Sanaudos[Kodas])*('[1]3.4'!HS$7='[1]2.SAN'!$M$4:$M$73),0)),"")</f>
        <v/>
      </c>
      <c r="HT70" s="244" t="str">
        <f t="array" ref="HT70">IFERROR(INDEX([1]!Sanaudos[Saskaita],MATCH(1,('[1]3.4'!$AM70=[1]!Sanaudos[Kodas])*('[1]3.4'!HT$7='[1]2.SAN'!$M$4:$M$73),0)),"")</f>
        <v/>
      </c>
      <c r="HU70" s="244" t="str">
        <f t="array" ref="HU70">IFERROR(INDEX([1]!Sanaudos[Saskaita],MATCH(1,('[1]3.4'!$AM70=[1]!Sanaudos[Kodas])*('[1]3.4'!HU$7='[1]2.SAN'!$M$4:$M$73),0)),"")</f>
        <v/>
      </c>
      <c r="HV70" s="244" t="str">
        <f t="array" ref="HV70">IFERROR(INDEX([1]!Sanaudos[Saskaita],MATCH(1,('[1]3.4'!$AM70=[1]!Sanaudos[Kodas])*('[1]3.4'!HV$7='[1]2.SAN'!$M$4:$M$73),0)),"")</f>
        <v/>
      </c>
      <c r="HW70" s="244" t="str">
        <f t="array" ref="HW70">IFERROR(INDEX([1]!Sanaudos[Saskaita],MATCH(1,('[1]3.4'!$AM70=[1]!Sanaudos[Kodas])*('[1]3.4'!HW$7='[1]2.SAN'!$M$4:$M$73),0)),"")</f>
        <v/>
      </c>
      <c r="HX70" s="244" t="str">
        <f t="array" ref="HX70">IFERROR(INDEX([1]!Sanaudos[Saskaita],MATCH(1,('[1]3.4'!$AM70=[1]!Sanaudos[Kodas])*('[1]3.4'!HX$7='[1]2.SAN'!$M$4:$M$73),0)),"")</f>
        <v/>
      </c>
      <c r="HY70" s="244" t="str">
        <f t="array" ref="HY70">IFERROR(INDEX([1]!Sanaudos[Saskaita],MATCH(1,('[1]3.4'!$AM70=[1]!Sanaudos[Kodas])*('[1]3.4'!HY$7='[1]2.SAN'!$M$4:$M$73),0)),"")</f>
        <v/>
      </c>
      <c r="HZ70" s="244" t="str">
        <f t="array" ref="HZ70">IFERROR(INDEX([1]!Sanaudos[Saskaita],MATCH(1,('[1]3.4'!$AM70=[1]!Sanaudos[Kodas])*('[1]3.4'!HZ$7='[1]2.SAN'!$M$4:$M$73),0)),"")</f>
        <v/>
      </c>
      <c r="IA70" s="244" t="str">
        <f t="array" ref="IA70">IFERROR(INDEX([1]!Sanaudos[Saskaita],MATCH(1,('[1]3.4'!$AM70=[1]!Sanaudos[Kodas])*('[1]3.4'!IA$7='[1]2.SAN'!$M$4:$M$73),0)),"")</f>
        <v/>
      </c>
      <c r="IB70" s="244" t="str">
        <f t="array" ref="IB70">IFERROR(INDEX([1]!Sanaudos[Saskaita],MATCH(1,('[1]3.4'!$AM70=[1]!Sanaudos[Kodas])*('[1]3.4'!IB$7='[1]2.SAN'!$M$4:$M$73),0)),"")</f>
        <v/>
      </c>
      <c r="IC70" s="244" t="str">
        <f t="array" ref="IC70">IFERROR(INDEX([1]!Sanaudos[Saskaita],MATCH(1,('[1]3.4'!$AM70=[1]!Sanaudos[Kodas])*('[1]3.4'!IC$7='[1]2.SAN'!$M$4:$M$73),0)),"")</f>
        <v/>
      </c>
      <c r="ID70" s="244" t="str">
        <f t="array" ref="ID70">IFERROR(INDEX([1]!Sanaudos[Saskaita],MATCH(1,('[1]3.4'!$AM70=[1]!Sanaudos[Kodas])*('[1]3.4'!ID$7='[1]2.SAN'!$M$4:$M$73),0)),"")</f>
        <v/>
      </c>
      <c r="IE70" s="244" t="str">
        <f t="array" ref="IE70">IFERROR(INDEX([1]!Sanaudos[Saskaita],MATCH(1,('[1]3.4'!$AM70=[1]!Sanaudos[Kodas])*('[1]3.4'!IE$7='[1]2.SAN'!$M$4:$M$73),0)),"")</f>
        <v/>
      </c>
      <c r="IF70" s="244" t="str">
        <f t="array" ref="IF70">IFERROR(INDEX([1]!Sanaudos[Saskaita],MATCH(1,('[1]3.4'!$AM70=[1]!Sanaudos[Kodas])*('[1]3.4'!IF$7='[1]2.SAN'!$M$4:$M$73),0)),"")</f>
        <v/>
      </c>
      <c r="IG70" s="244" t="str">
        <f t="array" ref="IG70">IFERROR(INDEX([1]!Sanaudos[Saskaita],MATCH(1,('[1]3.4'!$AM70=[1]!Sanaudos[Kodas])*('[1]3.4'!IG$7='[1]2.SAN'!$M$4:$M$73),0)),"")</f>
        <v/>
      </c>
      <c r="IH70" s="244" t="str">
        <f t="array" ref="IH70">IFERROR(INDEX([1]!Sanaudos[Saskaita],MATCH(1,('[1]3.4'!$AM70=[1]!Sanaudos[Kodas])*('[1]3.4'!IH$7='[1]2.SAN'!$M$4:$M$73),0)),"")</f>
        <v/>
      </c>
      <c r="II70" s="244" t="str">
        <f t="array" ref="II70">IFERROR(INDEX([1]!Sanaudos[Saskaita],MATCH(1,('[1]3.4'!$AM70=[1]!Sanaudos[Kodas])*('[1]3.4'!II$7='[1]2.SAN'!$M$4:$M$73),0)),"")</f>
        <v/>
      </c>
      <c r="IJ70" s="244" t="str">
        <f t="array" ref="IJ70">IFERROR(INDEX([1]!Sanaudos[Saskaita],MATCH(1,('[1]3.4'!$AM70=[1]!Sanaudos[Kodas])*('[1]3.4'!IJ$7='[1]2.SAN'!$M$4:$M$73),0)),"")</f>
        <v/>
      </c>
      <c r="IK70" s="244" t="str">
        <f t="array" ref="IK70">IFERROR(INDEX([1]!Sanaudos[Saskaita],MATCH(1,('[1]3.4'!$AM70=[1]!Sanaudos[Kodas])*('[1]3.4'!IK$7='[1]2.SAN'!$M$4:$M$73),0)),"")</f>
        <v/>
      </c>
    </row>
    <row r="71" spans="2:245" s="235" customFormat="1" ht="12.2" customHeight="1" x14ac:dyDescent="0.2">
      <c r="B71" s="552"/>
      <c r="C71" s="553"/>
      <c r="D71" s="261" t="s">
        <v>48</v>
      </c>
      <c r="E71" s="247" t="str">
        <f t="shared" si="2"/>
        <v xml:space="preserve">                                    </v>
      </c>
      <c r="F71" s="263" t="e">
        <f>+SUMIFS([1]!Sanaudos[Suma],[1]!Sanaudos[Kodas],AM71,[1]!Sanaudos[PASK],TRUE)</f>
        <v>#REF!</v>
      </c>
      <c r="G71" s="263" t="e">
        <f>-SUMIFS([1]!Sanaudos[Suma],[1]!Sanaudos[Kodas],$AM71,[1]!Sanaudos[Pagal DK RAS],700)</f>
        <v>#REF!</v>
      </c>
      <c r="H71" s="263" t="e">
        <f>+SUMIFS('[1]5.turtas'!$D$1:$AN$1,'[1]5.turtas'!$D$4:$AN$4,$AM71)</f>
        <v>#VALUE!</v>
      </c>
      <c r="I71" s="263" t="e">
        <f>-SUMIFS([1]!Sanaudos[Suma],[1]!Sanaudos[Kodas],$AM71,[1]!Sanaudos[Pagal DK RAS],901)-SUMIFS([1]!Sanaudos[Suma],[1]!Sanaudos[Kodas],$AM71,[1]!Sanaudos[Pagal DK RAS],902)-SUMIFS([1]!Sanaudos[Suma],[1]!Sanaudos[Kodas],$AM71,[1]!Sanaudos[Pagal DK RAS],905)</f>
        <v>#REF!</v>
      </c>
      <c r="J71" s="263" t="e">
        <f>+SUMIFS([1]!DU[DU],[1]!DU[Kodas],$AM71)+SUMIFS([1]!DU[Sodra],[1]!DU[Kodas],$AM71)+SUMIFS([1]!DU[Išeitinės išmokos, kompensacijos],[1]!DU[Kodas],$AM71)</f>
        <v>#REF!</v>
      </c>
      <c r="K71" s="263" t="e">
        <f>+SUMIFS([1]!Sanaudos_kor[Suma],[1]!Sanaudos_kor[Kodas],$AM71,[1]!Sanaudos_kor[PASK],TRUE,[1]!Sanaudos_kor[KOR_nr],K$1)</f>
        <v>#REF!</v>
      </c>
      <c r="L71" s="263" t="e">
        <f>+SUMIFS([1]!Sanaudos_kor[Suma],[1]!Sanaudos_kor[Kodas],$AM71,[1]!Sanaudos_kor[PASK],TRUE,[1]!Sanaudos_kor[KOR_nr],L$1)</f>
        <v>#REF!</v>
      </c>
      <c r="M71" s="263" t="e">
        <f>+SUMIFS([1]!Sanaudos_kor[Suma],[1]!Sanaudos_kor[Kodas],$AM71,[1]!Sanaudos_kor[PASK],TRUE,[1]!Sanaudos_kor[KOR_nr],M$1)</f>
        <v>#REF!</v>
      </c>
      <c r="N71" s="263" t="e">
        <f>+SUMIFS([1]!Sanaudos_kor[Suma],[1]!Sanaudos_kor[Kodas],$AM71,[1]!Sanaudos_kor[PASK],TRUE,[1]!Sanaudos_kor[KOR_nr],N$1)</f>
        <v>#REF!</v>
      </c>
      <c r="O71" s="263" t="e">
        <f>+SUMIFS([1]!Sanaudos_kor[Suma],[1]!Sanaudos_kor[Kodas],$AM71,[1]!Sanaudos_kor[PASK],TRUE,[1]!Sanaudos_kor[KOR_nr],O$1)</f>
        <v>#REF!</v>
      </c>
      <c r="P71" s="263" t="e">
        <f>+SUMIFS([1]!Sanaudos_kor[Suma],[1]!Sanaudos_kor[Kodas],$AM71,[1]!Sanaudos_kor[PASK],TRUE,[1]!Sanaudos_kor[KOR_nr],P$1)</f>
        <v>#REF!</v>
      </c>
      <c r="Q71" s="263" t="e">
        <f>+SUMIFS([1]!Sanaudos_kor[Suma],[1]!Sanaudos_kor[Kodas],$AM71,[1]!Sanaudos_kor[PASK],TRUE,[1]!Sanaudos_kor[KOR_nr],Q$1)</f>
        <v>#REF!</v>
      </c>
      <c r="R71" s="263" t="e">
        <f>+SUMIFS([1]!Sanaudos_kor[Suma],[1]!Sanaudos_kor[Kodas],$AM71,[1]!Sanaudos_kor[PASK],TRUE,[1]!Sanaudos_kor[KOR_nr],R$1)</f>
        <v>#REF!</v>
      </c>
      <c r="S71" s="263" t="e">
        <f>+SUMIFS([1]!Sanaudos_kor[Suma],[1]!Sanaudos_kor[Kodas],$AM71,[1]!Sanaudos_kor[PASK],TRUE,[1]!Sanaudos_kor[KOR_nr],S$1)</f>
        <v>#REF!</v>
      </c>
      <c r="T71" s="263" t="e">
        <f>+SUMIFS([1]!Sanaudos_kor[Suma],[1]!Sanaudos_kor[Kodas],$AM71,[1]!Sanaudos_kor[PASK],TRUE,[1]!Sanaudos_kor[KOR_nr],T$1)</f>
        <v>#REF!</v>
      </c>
      <c r="U71" s="263" t="e">
        <f>+SUMIFS([1]!Sanaudos_kor[Suma],[1]!Sanaudos_kor[Kodas],$AM71,[1]!Sanaudos_kor[PASK],TRUE,[1]!Sanaudos_kor[KOR_nr],U$1)</f>
        <v>#REF!</v>
      </c>
      <c r="V71" s="263" t="e">
        <f>+SUMIFS([1]!Sanaudos_kor[Suma],[1]!Sanaudos_kor[Kodas],$AM71,[1]!Sanaudos_kor[PASK],TRUE,[1]!Sanaudos_kor[KOR_nr],V$1)</f>
        <v>#REF!</v>
      </c>
      <c r="W71" s="263" t="e">
        <f>+SUMIFS([1]!Sanaudos_kor[Suma],[1]!Sanaudos_kor[Kodas],$AM71,[1]!Sanaudos_kor[PASK],TRUE,[1]!Sanaudos_kor[KOR_nr],W$1)</f>
        <v>#REF!</v>
      </c>
      <c r="X71" s="263" t="e">
        <f>+SUMIFS([1]!Sanaudos_kor[Suma],[1]!Sanaudos_kor[Kodas],$AM71,[1]!Sanaudos_kor[PASK],TRUE,[1]!Sanaudos_kor[KOR_nr],X$1)</f>
        <v>#REF!</v>
      </c>
      <c r="Y71" s="263" t="e">
        <f>+SUMIFS([1]!Sanaudos_kor[Suma],[1]!Sanaudos_kor[Kodas],$AM71,[1]!Sanaudos_kor[PASK],TRUE,[1]!Sanaudos_kor[KOR_nr],Y$1)</f>
        <v>#REF!</v>
      </c>
      <c r="Z71" s="263" t="e">
        <f>+SUMIFS([1]!Sanaudos_kor[Suma],[1]!Sanaudos_kor[Kodas],$AM71,[1]!Sanaudos_kor[PASK],TRUE,[1]!Sanaudos_kor[KOR_nr],Z$1)</f>
        <v>#REF!</v>
      </c>
      <c r="AA71" s="263" t="e">
        <f>+SUMIFS([1]!Sanaudos_kor[Suma],[1]!Sanaudos_kor[Kodas],$AM71,[1]!Sanaudos_kor[PASK],TRUE,[1]!Sanaudos_kor[KOR_nr],AA$1)</f>
        <v>#REF!</v>
      </c>
      <c r="AB71" s="263" t="e">
        <f>+SUMIFS([1]!Sanaudos_kor[Suma],[1]!Sanaudos_kor[Kodas],$AM71,[1]!Sanaudos_kor[PASK],TRUE,[1]!Sanaudos_kor[KOR_nr],AB$1)</f>
        <v>#REF!</v>
      </c>
      <c r="AC71" s="263" t="e">
        <f>+SUMIFS([1]!Sanaudos_kor[Suma],[1]!Sanaudos_kor[Kodas],$AM71,[1]!Sanaudos_kor[PASK],TRUE,[1]!Sanaudos_kor[KOR_nr],AC$1)</f>
        <v>#REF!</v>
      </c>
      <c r="AD71" s="263" t="e">
        <f>+SUMIFS([1]!Sanaudos_kor[Suma],[1]!Sanaudos_kor[Kodas],$AM71,[1]!Sanaudos_kor[PASK],TRUE,[1]!Sanaudos_kor[KOR_nr],AD$1)</f>
        <v>#REF!</v>
      </c>
      <c r="AE71" s="263" t="e">
        <f>+SUMIFS([1]!Sanaudos_kor[Suma],[1]!Sanaudos_kor[Kodas],$AM71,[1]!Sanaudos_kor[PASK],TRUE,[1]!Sanaudos_kor[KOR_nr],AE$1)</f>
        <v>#REF!</v>
      </c>
      <c r="AF71" s="263" t="e">
        <f>+SUMIFS([1]!Sanaudos_kor[Suma],[1]!Sanaudos_kor[Kodas],$AM71,[1]!Sanaudos_kor[PASK],TRUE,[1]!Sanaudos_kor[KOR_nr],AF$1)</f>
        <v>#REF!</v>
      </c>
      <c r="AG71" s="263" t="e">
        <f t="shared" si="0"/>
        <v>#REF!</v>
      </c>
      <c r="AH71" s="555"/>
      <c r="AM71" s="249" t="str">
        <f>+'[1]1.vardai'!D105</f>
        <v>NS_24NS</v>
      </c>
      <c r="AN71" s="250" t="e">
        <f>+SUMIFS('[1]7'!$E$160:$S$160,'[1]7'!$E$2:$S$2,$AM71)</f>
        <v>#VALUE!</v>
      </c>
      <c r="AO71" s="250" t="e">
        <f t="shared" si="5"/>
        <v>#REF!</v>
      </c>
      <c r="AP71" s="147"/>
      <c r="AQ71" s="250" t="e">
        <f>+SUMIFS('[1]3.4'!$F$133:$F$202,'[1]3.4'!$D$133:$D$202,$AM71,'[1]3.4'!$E$133:$E$202,"")</f>
        <v>#VALUE!</v>
      </c>
      <c r="AR71" s="250" t="e">
        <f t="shared" si="1"/>
        <v>#VALUE!</v>
      </c>
      <c r="AS71" s="147"/>
      <c r="AT71" s="244" t="str">
        <f t="array" ref="AT71">IFERROR(INDEX([1]!Sanaudos[Saskaita],MATCH(1,('[1]3.4'!$AM71=[1]!Sanaudos[Kodas])*('[1]3.4'!AT$7='[1]2.SAN'!$M$4:$M$73),0)),"")</f>
        <v/>
      </c>
      <c r="AU71" s="244" t="str">
        <f t="array" ref="AU71">IFERROR(INDEX([1]!Sanaudos[Saskaita],MATCH(1,('[1]3.4'!$AM71=[1]!Sanaudos[Kodas])*('[1]3.4'!AU$7='[1]2.SAN'!$M$4:$M$73),0)),"")</f>
        <v/>
      </c>
      <c r="AV71" s="244" t="str">
        <f t="array" ref="AV71">IFERROR(INDEX([1]!Sanaudos[Saskaita],MATCH(1,('[1]3.4'!$AM71=[1]!Sanaudos[Kodas])*('[1]3.4'!AV$7='[1]2.SAN'!$M$4:$M$73),0)),"")</f>
        <v/>
      </c>
      <c r="AW71" s="244" t="str">
        <f t="array" ref="AW71">IFERROR(INDEX([1]!Sanaudos[Saskaita],MATCH(1,('[1]3.4'!$AM71=[1]!Sanaudos[Kodas])*('[1]3.4'!AW$7='[1]2.SAN'!$M$4:$M$73),0)),"")</f>
        <v/>
      </c>
      <c r="AX71" s="244" t="str">
        <f t="array" ref="AX71">IFERROR(INDEX([1]!Sanaudos[Saskaita],MATCH(1,('[1]3.4'!$AM71=[1]!Sanaudos[Kodas])*('[1]3.4'!AX$7='[1]2.SAN'!$M$4:$M$73),0)),"")</f>
        <v/>
      </c>
      <c r="AY71" s="244" t="str">
        <f t="array" ref="AY71">IFERROR(INDEX([1]!Sanaudos[Saskaita],MATCH(1,('[1]3.4'!$AM71=[1]!Sanaudos[Kodas])*('[1]3.4'!AY$7='[1]2.SAN'!$M$4:$M$73),0)),"")</f>
        <v/>
      </c>
      <c r="AZ71" s="244" t="str">
        <f t="array" ref="AZ71">IFERROR(INDEX([1]!Sanaudos[Saskaita],MATCH(1,('[1]3.4'!$AM71=[1]!Sanaudos[Kodas])*('[1]3.4'!AZ$7='[1]2.SAN'!$M$4:$M$73),0)),"")</f>
        <v/>
      </c>
      <c r="BA71" s="244" t="str">
        <f t="array" ref="BA71">IFERROR(INDEX([1]!Sanaudos[Saskaita],MATCH(1,('[1]3.4'!$AM71=[1]!Sanaudos[Kodas])*('[1]3.4'!BA$7='[1]2.SAN'!$M$4:$M$73),0)),"")</f>
        <v/>
      </c>
      <c r="BB71" s="244" t="str">
        <f t="array" ref="BB71">IFERROR(INDEX([1]!Sanaudos[Saskaita],MATCH(1,('[1]3.4'!$AM71=[1]!Sanaudos[Kodas])*('[1]3.4'!BB$7='[1]2.SAN'!$M$4:$M$73),0)),"")</f>
        <v/>
      </c>
      <c r="BC71" s="244" t="str">
        <f t="array" ref="BC71">IFERROR(INDEX([1]!Sanaudos[Saskaita],MATCH(1,('[1]3.4'!$AM71=[1]!Sanaudos[Kodas])*('[1]3.4'!BC$7='[1]2.SAN'!$M$4:$M$73),0)),"")</f>
        <v/>
      </c>
      <c r="BD71" s="244" t="str">
        <f t="array" ref="BD71">IFERROR(INDEX([1]!Sanaudos[Saskaita],MATCH(1,('[1]3.4'!$AM71=[1]!Sanaudos[Kodas])*('[1]3.4'!BD$7='[1]2.SAN'!$M$4:$M$73),0)),"")</f>
        <v/>
      </c>
      <c r="BE71" s="244" t="str">
        <f t="array" ref="BE71">IFERROR(INDEX([1]!Sanaudos[Saskaita],MATCH(1,('[1]3.4'!$AM71=[1]!Sanaudos[Kodas])*('[1]3.4'!BE$7='[1]2.SAN'!$M$4:$M$73),0)),"")</f>
        <v/>
      </c>
      <c r="BF71" s="244" t="str">
        <f t="array" ref="BF71">IFERROR(INDEX([1]!Sanaudos[Saskaita],MATCH(1,('[1]3.4'!$AM71=[1]!Sanaudos[Kodas])*('[1]3.4'!BF$7='[1]2.SAN'!$M$4:$M$73),0)),"")</f>
        <v/>
      </c>
      <c r="BG71" s="244" t="str">
        <f t="array" ref="BG71">IFERROR(INDEX([1]!Sanaudos[Saskaita],MATCH(1,('[1]3.4'!$AM71=[1]!Sanaudos[Kodas])*('[1]3.4'!BG$7='[1]2.SAN'!$M$4:$M$73),0)),"")</f>
        <v/>
      </c>
      <c r="BH71" s="244" t="str">
        <f t="array" ref="BH71">IFERROR(INDEX([1]!Sanaudos[Saskaita],MATCH(1,('[1]3.4'!$AM71=[1]!Sanaudos[Kodas])*('[1]3.4'!BH$7='[1]2.SAN'!$M$4:$M$73),0)),"")</f>
        <v/>
      </c>
      <c r="BI71" s="244" t="str">
        <f t="array" ref="BI71">IFERROR(INDEX([1]!Sanaudos[Saskaita],MATCH(1,('[1]3.4'!$AM71=[1]!Sanaudos[Kodas])*('[1]3.4'!BI$7='[1]2.SAN'!$M$4:$M$73),0)),"")</f>
        <v/>
      </c>
      <c r="BJ71" s="244" t="str">
        <f t="array" ref="BJ71">IFERROR(INDEX([1]!Sanaudos[Saskaita],MATCH(1,('[1]3.4'!$AM71=[1]!Sanaudos[Kodas])*('[1]3.4'!BJ$7='[1]2.SAN'!$M$4:$M$73),0)),"")</f>
        <v/>
      </c>
      <c r="BK71" s="244" t="str">
        <f t="array" ref="BK71">IFERROR(INDEX([1]!Sanaudos[Saskaita],MATCH(1,('[1]3.4'!$AM71=[1]!Sanaudos[Kodas])*('[1]3.4'!BK$7='[1]2.SAN'!$M$4:$M$73),0)),"")</f>
        <v/>
      </c>
      <c r="BL71" s="244" t="str">
        <f t="array" ref="BL71">IFERROR(INDEX([1]!Sanaudos[Saskaita],MATCH(1,('[1]3.4'!$AM71=[1]!Sanaudos[Kodas])*('[1]3.4'!BL$7='[1]2.SAN'!$M$4:$M$73),0)),"")</f>
        <v/>
      </c>
      <c r="BM71" s="244" t="str">
        <f t="array" ref="BM71">IFERROR(INDEX([1]!Sanaudos[Saskaita],MATCH(1,('[1]3.4'!$AM71=[1]!Sanaudos[Kodas])*('[1]3.4'!BM$7='[1]2.SAN'!$M$4:$M$73),0)),"")</f>
        <v/>
      </c>
      <c r="BN71" s="244" t="str">
        <f t="array" ref="BN71">IFERROR(INDEX([1]!Sanaudos[Saskaita],MATCH(1,('[1]3.4'!$AM71=[1]!Sanaudos[Kodas])*('[1]3.4'!BN$7='[1]2.SAN'!$M$4:$M$73),0)),"")</f>
        <v/>
      </c>
      <c r="BO71" s="244" t="str">
        <f t="array" ref="BO71">IFERROR(INDEX([1]!Sanaudos[Saskaita],MATCH(1,('[1]3.4'!$AM71=[1]!Sanaudos[Kodas])*('[1]3.4'!BO$7='[1]2.SAN'!$M$4:$M$73),0)),"")</f>
        <v/>
      </c>
      <c r="BP71" s="244" t="str">
        <f t="array" ref="BP71">IFERROR(INDEX([1]!Sanaudos[Saskaita],MATCH(1,('[1]3.4'!$AM71=[1]!Sanaudos[Kodas])*('[1]3.4'!BP$7='[1]2.SAN'!$M$4:$M$73),0)),"")</f>
        <v/>
      </c>
      <c r="BQ71" s="244" t="str">
        <f t="array" ref="BQ71">IFERROR(INDEX([1]!Sanaudos[Saskaita],MATCH(1,('[1]3.4'!$AM71=[1]!Sanaudos[Kodas])*('[1]3.4'!BQ$7='[1]2.SAN'!$M$4:$M$73),0)),"")</f>
        <v/>
      </c>
      <c r="BR71" s="244" t="str">
        <f t="array" ref="BR71">IFERROR(INDEX([1]!Sanaudos[Saskaita],MATCH(1,('[1]3.4'!$AM71=[1]!Sanaudos[Kodas])*('[1]3.4'!BR$7='[1]2.SAN'!$M$4:$M$73),0)),"")</f>
        <v/>
      </c>
      <c r="BS71" s="244" t="str">
        <f t="array" ref="BS71">IFERROR(INDEX([1]!Sanaudos[Saskaita],MATCH(1,('[1]3.4'!$AM71=[1]!Sanaudos[Kodas])*('[1]3.4'!BS$7='[1]2.SAN'!$M$4:$M$73),0)),"")</f>
        <v/>
      </c>
      <c r="BT71" s="244" t="str">
        <f t="array" ref="BT71">IFERROR(INDEX([1]!Sanaudos[Saskaita],MATCH(1,('[1]3.4'!$AM71=[1]!Sanaudos[Kodas])*('[1]3.4'!BT$7='[1]2.SAN'!$M$4:$M$73),0)),"")</f>
        <v/>
      </c>
      <c r="BU71" s="244" t="str">
        <f t="array" ref="BU71">IFERROR(INDEX([1]!Sanaudos[Saskaita],MATCH(1,('[1]3.4'!$AM71=[1]!Sanaudos[Kodas])*('[1]3.4'!BU$7='[1]2.SAN'!$M$4:$M$73),0)),"")</f>
        <v/>
      </c>
      <c r="BV71" s="244" t="str">
        <f t="array" ref="BV71">IFERROR(INDEX([1]!Sanaudos[Saskaita],MATCH(1,('[1]3.4'!$AM71=[1]!Sanaudos[Kodas])*('[1]3.4'!BV$7='[1]2.SAN'!$M$4:$M$73),0)),"")</f>
        <v/>
      </c>
      <c r="BW71" s="244" t="str">
        <f t="array" ref="BW71">IFERROR(INDEX([1]!Sanaudos[Saskaita],MATCH(1,('[1]3.4'!$AM71=[1]!Sanaudos[Kodas])*('[1]3.4'!BW$7='[1]2.SAN'!$M$4:$M$73),0)),"")</f>
        <v/>
      </c>
      <c r="BX71" s="244" t="str">
        <f t="array" ref="BX71">IFERROR(INDEX([1]!Sanaudos[Saskaita],MATCH(1,('[1]3.4'!$AM71=[1]!Sanaudos[Kodas])*('[1]3.4'!BX$7='[1]2.SAN'!$M$4:$M$73),0)),"")</f>
        <v/>
      </c>
      <c r="BY71" s="244" t="str">
        <f t="array" ref="BY71">IFERROR(INDEX([1]!Sanaudos[Saskaita],MATCH(1,('[1]3.4'!$AM71=[1]!Sanaudos[Kodas])*('[1]3.4'!BY$7='[1]2.SAN'!$M$4:$M$73),0)),"")</f>
        <v/>
      </c>
      <c r="BZ71" s="244" t="str">
        <f t="array" ref="BZ71">IFERROR(INDEX([1]!Sanaudos[Saskaita],MATCH(1,('[1]3.4'!$AM71=[1]!Sanaudos[Kodas])*('[1]3.4'!BZ$7='[1]2.SAN'!$M$4:$M$73),0)),"")</f>
        <v/>
      </c>
      <c r="CA71" s="244" t="str">
        <f t="array" ref="CA71">IFERROR(INDEX([1]!Sanaudos[Saskaita],MATCH(1,('[1]3.4'!$AM71=[1]!Sanaudos[Kodas])*('[1]3.4'!CA$7='[1]2.SAN'!$M$4:$M$73),0)),"")</f>
        <v/>
      </c>
      <c r="CB71" s="244" t="str">
        <f t="array" ref="CB71">IFERROR(INDEX([1]!Sanaudos[Saskaita],MATCH(1,('[1]3.4'!$AM71=[1]!Sanaudos[Kodas])*('[1]3.4'!CB$7='[1]2.SAN'!$M$4:$M$73),0)),"")</f>
        <v/>
      </c>
      <c r="CC71" s="244" t="str">
        <f t="array" ref="CC71">IFERROR(INDEX([1]!Sanaudos[Saskaita],MATCH(1,('[1]3.4'!$AM71=[1]!Sanaudos[Kodas])*('[1]3.4'!CC$7='[1]2.SAN'!$M$4:$M$73),0)),"")</f>
        <v/>
      </c>
      <c r="CD71" s="244" t="str">
        <f t="array" ref="CD71">IFERROR(INDEX([1]!Sanaudos[Saskaita],MATCH(1,('[1]3.4'!$AM71=[1]!Sanaudos[Kodas])*('[1]3.4'!CD$7='[1]2.SAN'!$M$4:$M$73),0)),"")</f>
        <v/>
      </c>
      <c r="CE71" s="244" t="str">
        <f t="array" ref="CE71">IFERROR(INDEX([1]!Sanaudos[Saskaita],MATCH(1,('[1]3.4'!$AM71=[1]!Sanaudos[Kodas])*('[1]3.4'!CE$7='[1]2.SAN'!$M$4:$M$73),0)),"")</f>
        <v/>
      </c>
      <c r="CF71" s="244" t="str">
        <f t="array" ref="CF71">IFERROR(INDEX([1]!Sanaudos[Saskaita],MATCH(1,('[1]3.4'!$AM71=[1]!Sanaudos[Kodas])*('[1]3.4'!CF$7='[1]2.SAN'!$M$4:$M$73),0)),"")</f>
        <v/>
      </c>
      <c r="CG71" s="244" t="str">
        <f t="array" ref="CG71">IFERROR(INDEX([1]!Sanaudos[Saskaita],MATCH(1,('[1]3.4'!$AM71=[1]!Sanaudos[Kodas])*('[1]3.4'!CG$7='[1]2.SAN'!$M$4:$M$73),0)),"")</f>
        <v/>
      </c>
      <c r="CH71" s="244" t="str">
        <f t="array" ref="CH71">IFERROR(INDEX([1]!Sanaudos[Saskaita],MATCH(1,('[1]3.4'!$AM71=[1]!Sanaudos[Kodas])*('[1]3.4'!CH$7='[1]2.SAN'!$M$4:$M$73),0)),"")</f>
        <v/>
      </c>
      <c r="CI71" s="244" t="str">
        <f t="array" ref="CI71">IFERROR(INDEX([1]!Sanaudos[Saskaita],MATCH(1,('[1]3.4'!$AM71=[1]!Sanaudos[Kodas])*('[1]3.4'!CI$7='[1]2.SAN'!$M$4:$M$73),0)),"")</f>
        <v/>
      </c>
      <c r="CJ71" s="244" t="str">
        <f t="array" ref="CJ71">IFERROR(INDEX([1]!Sanaudos[Saskaita],MATCH(1,('[1]3.4'!$AM71=[1]!Sanaudos[Kodas])*('[1]3.4'!CJ$7='[1]2.SAN'!$M$4:$M$73),0)),"")</f>
        <v/>
      </c>
      <c r="CK71" s="244" t="str">
        <f t="array" ref="CK71">IFERROR(INDEX([1]!Sanaudos[Saskaita],MATCH(1,('[1]3.4'!$AM71=[1]!Sanaudos[Kodas])*('[1]3.4'!CK$7='[1]2.SAN'!$M$4:$M$73),0)),"")</f>
        <v/>
      </c>
      <c r="CL71" s="244" t="str">
        <f t="array" ref="CL71">IFERROR(INDEX([1]!Sanaudos[Saskaita],MATCH(1,('[1]3.4'!$AM71=[1]!Sanaudos[Kodas])*('[1]3.4'!CL$7='[1]2.SAN'!$M$4:$M$73),0)),"")</f>
        <v/>
      </c>
      <c r="CM71" s="244" t="str">
        <f t="array" ref="CM71">IFERROR(INDEX([1]!Sanaudos[Saskaita],MATCH(1,('[1]3.4'!$AM71=[1]!Sanaudos[Kodas])*('[1]3.4'!CM$7='[1]2.SAN'!$M$4:$M$73),0)),"")</f>
        <v/>
      </c>
      <c r="CN71" s="244" t="str">
        <f t="array" ref="CN71">IFERROR(INDEX([1]!Sanaudos[Saskaita],MATCH(1,('[1]3.4'!$AM71=[1]!Sanaudos[Kodas])*('[1]3.4'!CN$7='[1]2.SAN'!$M$4:$M$73),0)),"")</f>
        <v/>
      </c>
      <c r="CO71" s="244" t="str">
        <f t="array" ref="CO71">IFERROR(INDEX([1]!Sanaudos[Saskaita],MATCH(1,('[1]3.4'!$AM71=[1]!Sanaudos[Kodas])*('[1]3.4'!CO$7='[1]2.SAN'!$M$4:$M$73),0)),"")</f>
        <v/>
      </c>
      <c r="CP71" s="244" t="str">
        <f t="array" ref="CP71">IFERROR(INDEX([1]!Sanaudos[Saskaita],MATCH(1,('[1]3.4'!$AM71=[1]!Sanaudos[Kodas])*('[1]3.4'!CP$7='[1]2.SAN'!$M$4:$M$73),0)),"")</f>
        <v/>
      </c>
      <c r="CQ71" s="244" t="str">
        <f t="array" ref="CQ71">IFERROR(INDEX([1]!Sanaudos[Saskaita],MATCH(1,('[1]3.4'!$AM71=[1]!Sanaudos[Kodas])*('[1]3.4'!CQ$7='[1]2.SAN'!$M$4:$M$73),0)),"")</f>
        <v/>
      </c>
      <c r="CR71" s="244" t="str">
        <f t="array" ref="CR71">IFERROR(INDEX([1]!Sanaudos[Saskaita],MATCH(1,('[1]3.4'!$AM71=[1]!Sanaudos[Kodas])*('[1]3.4'!CR$7='[1]2.SAN'!$M$4:$M$73),0)),"")</f>
        <v/>
      </c>
      <c r="CS71" s="244" t="str">
        <f t="array" ref="CS71">IFERROR(INDEX([1]!Sanaudos[Saskaita],MATCH(1,('[1]3.4'!$AM71=[1]!Sanaudos[Kodas])*('[1]3.4'!CS$7='[1]2.SAN'!$M$4:$M$73),0)),"")</f>
        <v/>
      </c>
      <c r="CT71" s="244" t="str">
        <f t="array" ref="CT71">IFERROR(INDEX([1]!Sanaudos[Saskaita],MATCH(1,('[1]3.4'!$AM71=[1]!Sanaudos[Kodas])*('[1]3.4'!CT$7='[1]2.SAN'!$M$4:$M$73),0)),"")</f>
        <v/>
      </c>
      <c r="CU71" s="244" t="str">
        <f t="array" ref="CU71">IFERROR(INDEX([1]!Sanaudos[Saskaita],MATCH(1,('[1]3.4'!$AM71=[1]!Sanaudos[Kodas])*('[1]3.4'!CU$7='[1]2.SAN'!$M$4:$M$73),0)),"")</f>
        <v/>
      </c>
      <c r="CV71" s="244" t="str">
        <f t="array" ref="CV71">IFERROR(INDEX([1]!Sanaudos[Saskaita],MATCH(1,('[1]3.4'!$AM71=[1]!Sanaudos[Kodas])*('[1]3.4'!CV$7='[1]2.SAN'!$M$4:$M$73),0)),"")</f>
        <v/>
      </c>
      <c r="CW71" s="244" t="str">
        <f t="array" ref="CW71">IFERROR(INDEX([1]!Sanaudos[Saskaita],MATCH(1,('[1]3.4'!$AM71=[1]!Sanaudos[Kodas])*('[1]3.4'!CW$7='[1]2.SAN'!$M$4:$M$73),0)),"")</f>
        <v/>
      </c>
      <c r="CX71" s="244" t="str">
        <f t="array" ref="CX71">IFERROR(INDEX([1]!Sanaudos[Saskaita],MATCH(1,('[1]3.4'!$AM71=[1]!Sanaudos[Kodas])*('[1]3.4'!CX$7='[1]2.SAN'!$M$4:$M$73),0)),"")</f>
        <v/>
      </c>
      <c r="CY71" s="244" t="str">
        <f t="array" ref="CY71">IFERROR(INDEX([1]!Sanaudos[Saskaita],MATCH(1,('[1]3.4'!$AM71=[1]!Sanaudos[Kodas])*('[1]3.4'!CY$7='[1]2.SAN'!$M$4:$M$73),0)),"")</f>
        <v/>
      </c>
      <c r="CZ71" s="244" t="str">
        <f t="array" ref="CZ71">IFERROR(INDEX([1]!Sanaudos[Saskaita],MATCH(1,('[1]3.4'!$AM71=[1]!Sanaudos[Kodas])*('[1]3.4'!CZ$7='[1]2.SAN'!$M$4:$M$73),0)),"")</f>
        <v/>
      </c>
      <c r="DA71" s="244" t="str">
        <f t="array" ref="DA71">IFERROR(INDEX([1]!Sanaudos[Saskaita],MATCH(1,('[1]3.4'!$AM71=[1]!Sanaudos[Kodas])*('[1]3.4'!DA$7='[1]2.SAN'!$M$4:$M$73),0)),"")</f>
        <v/>
      </c>
      <c r="DB71" s="244" t="str">
        <f t="array" ref="DB71">IFERROR(INDEX([1]!Sanaudos[Saskaita],MATCH(1,('[1]3.4'!$AM71=[1]!Sanaudos[Kodas])*('[1]3.4'!DB$7='[1]2.SAN'!$M$4:$M$73),0)),"")</f>
        <v/>
      </c>
      <c r="DC71" s="244" t="str">
        <f t="array" ref="DC71">IFERROR(INDEX([1]!Sanaudos[Saskaita],MATCH(1,('[1]3.4'!$AM71=[1]!Sanaudos[Kodas])*('[1]3.4'!DC$7='[1]2.SAN'!$M$4:$M$73),0)),"")</f>
        <v/>
      </c>
      <c r="DD71" s="244" t="str">
        <f t="array" ref="DD71">IFERROR(INDEX([1]!Sanaudos[Saskaita],MATCH(1,('[1]3.4'!$AM71=[1]!Sanaudos[Kodas])*('[1]3.4'!DD$7='[1]2.SAN'!$M$4:$M$73),0)),"")</f>
        <v/>
      </c>
      <c r="DE71" s="244" t="str">
        <f t="array" ref="DE71">IFERROR(INDEX([1]!Sanaudos[Saskaita],MATCH(1,('[1]3.4'!$AM71=[1]!Sanaudos[Kodas])*('[1]3.4'!DE$7='[1]2.SAN'!$M$4:$M$73),0)),"")</f>
        <v/>
      </c>
      <c r="DF71" s="244" t="str">
        <f t="array" ref="DF71">IFERROR(INDEX([1]!Sanaudos[Saskaita],MATCH(1,('[1]3.4'!$AM71=[1]!Sanaudos[Kodas])*('[1]3.4'!DF$7='[1]2.SAN'!$M$4:$M$73),0)),"")</f>
        <v/>
      </c>
      <c r="DG71" s="244" t="str">
        <f t="array" ref="DG71">IFERROR(INDEX([1]!Sanaudos[Saskaita],MATCH(1,('[1]3.4'!$AM71=[1]!Sanaudos[Kodas])*('[1]3.4'!DG$7='[1]2.SAN'!$M$4:$M$73),0)),"")</f>
        <v/>
      </c>
      <c r="DH71" s="244" t="str">
        <f t="array" ref="DH71">IFERROR(INDEX([1]!Sanaudos[Saskaita],MATCH(1,('[1]3.4'!$AM71=[1]!Sanaudos[Kodas])*('[1]3.4'!DH$7='[1]2.SAN'!$M$4:$M$73),0)),"")</f>
        <v/>
      </c>
      <c r="DI71" s="244" t="str">
        <f t="array" ref="DI71">IFERROR(INDEX([1]!Sanaudos[Saskaita],MATCH(1,('[1]3.4'!$AM71=[1]!Sanaudos[Kodas])*('[1]3.4'!DI$7='[1]2.SAN'!$M$4:$M$73),0)),"")</f>
        <v/>
      </c>
      <c r="DJ71" s="244" t="str">
        <f t="array" ref="DJ71">IFERROR(INDEX([1]!Sanaudos[Saskaita],MATCH(1,('[1]3.4'!$AM71=[1]!Sanaudos[Kodas])*('[1]3.4'!DJ$7='[1]2.SAN'!$M$4:$M$73),0)),"")</f>
        <v/>
      </c>
      <c r="DK71" s="244" t="str">
        <f t="array" ref="DK71">IFERROR(INDEX([1]!Sanaudos[Saskaita],MATCH(1,('[1]3.4'!$AM71=[1]!Sanaudos[Kodas])*('[1]3.4'!DK$7='[1]2.SAN'!$M$4:$M$73),0)),"")</f>
        <v/>
      </c>
      <c r="DL71" s="244" t="str">
        <f t="array" ref="DL71">IFERROR(INDEX([1]!Sanaudos[Saskaita],MATCH(1,('[1]3.4'!$AM71=[1]!Sanaudos[Kodas])*('[1]3.4'!DL$7='[1]2.SAN'!$M$4:$M$73),0)),"")</f>
        <v/>
      </c>
      <c r="DM71" s="244" t="str">
        <f t="array" ref="DM71">IFERROR(INDEX([1]!Sanaudos[Saskaita],MATCH(1,('[1]3.4'!$AM71=[1]!Sanaudos[Kodas])*('[1]3.4'!DM$7='[1]2.SAN'!$M$4:$M$73),0)),"")</f>
        <v/>
      </c>
      <c r="DN71" s="244" t="str">
        <f t="array" ref="DN71">IFERROR(INDEX([1]!Sanaudos[Saskaita],MATCH(1,('[1]3.4'!$AM71=[1]!Sanaudos[Kodas])*('[1]3.4'!DN$7='[1]2.SAN'!$M$4:$M$73),0)),"")</f>
        <v/>
      </c>
      <c r="DO71" s="244" t="str">
        <f t="array" ref="DO71">IFERROR(INDEX([1]!Sanaudos[Saskaita],MATCH(1,('[1]3.4'!$AM71=[1]!Sanaudos[Kodas])*('[1]3.4'!DO$7='[1]2.SAN'!$M$4:$M$73),0)),"")</f>
        <v/>
      </c>
      <c r="DP71" s="244" t="str">
        <f t="array" ref="DP71">IFERROR(INDEX([1]!Sanaudos[Saskaita],MATCH(1,('[1]3.4'!$AM71=[1]!Sanaudos[Kodas])*('[1]3.4'!DP$7='[1]2.SAN'!$M$4:$M$73),0)),"")</f>
        <v/>
      </c>
      <c r="DQ71" s="244" t="str">
        <f t="array" ref="DQ71">IFERROR(INDEX([1]!Sanaudos[Saskaita],MATCH(1,('[1]3.4'!$AM71=[1]!Sanaudos[Kodas])*('[1]3.4'!DQ$7='[1]2.SAN'!$M$4:$M$73),0)),"")</f>
        <v/>
      </c>
      <c r="DR71" s="244" t="str">
        <f t="array" ref="DR71">IFERROR(INDEX([1]!Sanaudos[Saskaita],MATCH(1,('[1]3.4'!$AM71=[1]!Sanaudos[Kodas])*('[1]3.4'!DR$7='[1]2.SAN'!$M$4:$M$73),0)),"")</f>
        <v/>
      </c>
      <c r="DS71" s="244" t="str">
        <f t="array" ref="DS71">IFERROR(INDEX([1]!Sanaudos[Saskaita],MATCH(1,('[1]3.4'!$AM71=[1]!Sanaudos[Kodas])*('[1]3.4'!DS$7='[1]2.SAN'!$M$4:$M$73),0)),"")</f>
        <v/>
      </c>
      <c r="DT71" s="244" t="str">
        <f t="array" ref="DT71">IFERROR(INDEX([1]!Sanaudos[Saskaita],MATCH(1,('[1]3.4'!$AM71=[1]!Sanaudos[Kodas])*('[1]3.4'!DT$7='[1]2.SAN'!$M$4:$M$73),0)),"")</f>
        <v/>
      </c>
      <c r="DU71" s="244" t="str">
        <f t="array" ref="DU71">IFERROR(INDEX([1]!Sanaudos[Saskaita],MATCH(1,('[1]3.4'!$AM71=[1]!Sanaudos[Kodas])*('[1]3.4'!DU$7='[1]2.SAN'!$M$4:$M$73),0)),"")</f>
        <v/>
      </c>
      <c r="DV71" s="244" t="str">
        <f t="array" ref="DV71">IFERROR(INDEX([1]!Sanaudos[Saskaita],MATCH(1,('[1]3.4'!$AM71=[1]!Sanaudos[Kodas])*('[1]3.4'!DV$7='[1]2.SAN'!$M$4:$M$73),0)),"")</f>
        <v/>
      </c>
      <c r="DW71" s="244" t="str">
        <f t="array" ref="DW71">IFERROR(INDEX([1]!Sanaudos[Saskaita],MATCH(1,('[1]3.4'!$AM71=[1]!Sanaudos[Kodas])*('[1]3.4'!DW$7='[1]2.SAN'!$M$4:$M$73),0)),"")</f>
        <v/>
      </c>
      <c r="DX71" s="244" t="str">
        <f t="array" ref="DX71">IFERROR(INDEX([1]!Sanaudos[Saskaita],MATCH(1,('[1]3.4'!$AM71=[1]!Sanaudos[Kodas])*('[1]3.4'!DX$7='[1]2.SAN'!$M$4:$M$73),0)),"")</f>
        <v/>
      </c>
      <c r="DY71" s="244" t="str">
        <f t="array" ref="DY71">IFERROR(INDEX([1]!Sanaudos[Saskaita],MATCH(1,('[1]3.4'!$AM71=[1]!Sanaudos[Kodas])*('[1]3.4'!DY$7='[1]2.SAN'!$M$4:$M$73),0)),"")</f>
        <v/>
      </c>
      <c r="DZ71" s="244" t="str">
        <f t="array" ref="DZ71">IFERROR(INDEX([1]!Sanaudos[Saskaita],MATCH(1,('[1]3.4'!$AM71=[1]!Sanaudos[Kodas])*('[1]3.4'!DZ$7='[1]2.SAN'!$M$4:$M$73),0)),"")</f>
        <v/>
      </c>
      <c r="EA71" s="244" t="str">
        <f t="array" ref="EA71">IFERROR(INDEX([1]!Sanaudos[Saskaita],MATCH(1,('[1]3.4'!$AM71=[1]!Sanaudos[Kodas])*('[1]3.4'!EA$7='[1]2.SAN'!$M$4:$M$73),0)),"")</f>
        <v/>
      </c>
      <c r="EB71" s="244" t="str">
        <f t="array" ref="EB71">IFERROR(INDEX([1]!Sanaudos[Saskaita],MATCH(1,('[1]3.4'!$AM71=[1]!Sanaudos[Kodas])*('[1]3.4'!EB$7='[1]2.SAN'!$M$4:$M$73),0)),"")</f>
        <v/>
      </c>
      <c r="EC71" s="244" t="str">
        <f t="array" ref="EC71">IFERROR(INDEX([1]!Sanaudos[Saskaita],MATCH(1,('[1]3.4'!$AM71=[1]!Sanaudos[Kodas])*('[1]3.4'!EC$7='[1]2.SAN'!$M$4:$M$73),0)),"")</f>
        <v/>
      </c>
      <c r="ED71" s="244" t="str">
        <f t="array" ref="ED71">IFERROR(INDEX([1]!Sanaudos[Saskaita],MATCH(1,('[1]3.4'!$AM71=[1]!Sanaudos[Kodas])*('[1]3.4'!ED$7='[1]2.SAN'!$M$4:$M$73),0)),"")</f>
        <v/>
      </c>
      <c r="EE71" s="244" t="str">
        <f t="array" ref="EE71">IFERROR(INDEX([1]!Sanaudos[Saskaita],MATCH(1,('[1]3.4'!$AM71=[1]!Sanaudos[Kodas])*('[1]3.4'!EE$7='[1]2.SAN'!$M$4:$M$73),0)),"")</f>
        <v/>
      </c>
      <c r="EF71" s="244" t="str">
        <f t="array" ref="EF71">IFERROR(INDEX([1]!Sanaudos[Saskaita],MATCH(1,('[1]3.4'!$AM71=[1]!Sanaudos[Kodas])*('[1]3.4'!EF$7='[1]2.SAN'!$M$4:$M$73),0)),"")</f>
        <v/>
      </c>
      <c r="EG71" s="244" t="str">
        <f t="array" ref="EG71">IFERROR(INDEX([1]!Sanaudos[Saskaita],MATCH(1,('[1]3.4'!$AM71=[1]!Sanaudos[Kodas])*('[1]3.4'!EG$7='[1]2.SAN'!$M$4:$M$73),0)),"")</f>
        <v/>
      </c>
      <c r="EH71" s="244" t="str">
        <f t="array" ref="EH71">IFERROR(INDEX([1]!Sanaudos[Saskaita],MATCH(1,('[1]3.4'!$AM71=[1]!Sanaudos[Kodas])*('[1]3.4'!EH$7='[1]2.SAN'!$M$4:$M$73),0)),"")</f>
        <v/>
      </c>
      <c r="EI71" s="244" t="str">
        <f t="array" ref="EI71">IFERROR(INDEX([1]!Sanaudos[Saskaita],MATCH(1,('[1]3.4'!$AM71=[1]!Sanaudos[Kodas])*('[1]3.4'!EI$7='[1]2.SAN'!$M$4:$M$73),0)),"")</f>
        <v/>
      </c>
      <c r="EJ71" s="244" t="str">
        <f t="array" ref="EJ71">IFERROR(INDEX([1]!Sanaudos[Saskaita],MATCH(1,('[1]3.4'!$AM71=[1]!Sanaudos[Kodas])*('[1]3.4'!EJ$7='[1]2.SAN'!$M$4:$M$73),0)),"")</f>
        <v/>
      </c>
      <c r="EK71" s="244" t="str">
        <f t="array" ref="EK71">IFERROR(INDEX([1]!Sanaudos[Saskaita],MATCH(1,('[1]3.4'!$AM71=[1]!Sanaudos[Kodas])*('[1]3.4'!EK$7='[1]2.SAN'!$M$4:$M$73),0)),"")</f>
        <v/>
      </c>
      <c r="EL71" s="244" t="str">
        <f t="array" ref="EL71">IFERROR(INDEX([1]!Sanaudos[Saskaita],MATCH(1,('[1]3.4'!$AM71=[1]!Sanaudos[Kodas])*('[1]3.4'!EL$7='[1]2.SAN'!$M$4:$M$73),0)),"")</f>
        <v/>
      </c>
      <c r="EM71" s="244" t="str">
        <f t="array" ref="EM71">IFERROR(INDEX([1]!Sanaudos[Saskaita],MATCH(1,('[1]3.4'!$AM71=[1]!Sanaudos[Kodas])*('[1]3.4'!EM$7='[1]2.SAN'!$M$4:$M$73),0)),"")</f>
        <v/>
      </c>
      <c r="EN71" s="244" t="str">
        <f t="array" ref="EN71">IFERROR(INDEX([1]!Sanaudos[Saskaita],MATCH(1,('[1]3.4'!$AM71=[1]!Sanaudos[Kodas])*('[1]3.4'!EN$7='[1]2.SAN'!$M$4:$M$73),0)),"")</f>
        <v/>
      </c>
      <c r="EO71" s="244" t="str">
        <f t="array" ref="EO71">IFERROR(INDEX([1]!Sanaudos[Saskaita],MATCH(1,('[1]3.4'!$AM71=[1]!Sanaudos[Kodas])*('[1]3.4'!EO$7='[1]2.SAN'!$M$4:$M$73),0)),"")</f>
        <v/>
      </c>
      <c r="EP71" s="244" t="str">
        <f t="array" ref="EP71">IFERROR(INDEX([1]!Sanaudos[Saskaita],MATCH(1,('[1]3.4'!$AM71=[1]!Sanaudos[Kodas])*('[1]3.4'!EP$7='[1]2.SAN'!$M$4:$M$73),0)),"")</f>
        <v/>
      </c>
      <c r="EQ71" s="244" t="str">
        <f t="array" ref="EQ71">IFERROR(INDEX([1]!Sanaudos[Saskaita],MATCH(1,('[1]3.4'!$AM71=[1]!Sanaudos[Kodas])*('[1]3.4'!EQ$7='[1]2.SAN'!$M$4:$M$73),0)),"")</f>
        <v/>
      </c>
      <c r="ER71" s="244" t="str">
        <f t="array" ref="ER71">IFERROR(INDEX([1]!Sanaudos[Saskaita],MATCH(1,('[1]3.4'!$AM71=[1]!Sanaudos[Kodas])*('[1]3.4'!ER$7='[1]2.SAN'!$M$4:$M$73),0)),"")</f>
        <v/>
      </c>
      <c r="ES71" s="244" t="str">
        <f t="array" ref="ES71">IFERROR(INDEX([1]!Sanaudos[Saskaita],MATCH(1,('[1]3.4'!$AM71=[1]!Sanaudos[Kodas])*('[1]3.4'!ES$7='[1]2.SAN'!$M$4:$M$73),0)),"")</f>
        <v/>
      </c>
      <c r="ET71" s="244" t="str">
        <f t="array" ref="ET71">IFERROR(INDEX([1]!Sanaudos[Saskaita],MATCH(1,('[1]3.4'!$AM71=[1]!Sanaudos[Kodas])*('[1]3.4'!ET$7='[1]2.SAN'!$M$4:$M$73),0)),"")</f>
        <v/>
      </c>
      <c r="EU71" s="244" t="str">
        <f t="array" ref="EU71">IFERROR(INDEX([1]!Sanaudos[Saskaita],MATCH(1,('[1]3.4'!$AM71=[1]!Sanaudos[Kodas])*('[1]3.4'!EU$7='[1]2.SAN'!$M$4:$M$73),0)),"")</f>
        <v/>
      </c>
      <c r="EV71" s="244" t="str">
        <f t="array" ref="EV71">IFERROR(INDEX([1]!Sanaudos[Saskaita],MATCH(1,('[1]3.4'!$AM71=[1]!Sanaudos[Kodas])*('[1]3.4'!EV$7='[1]2.SAN'!$M$4:$M$73),0)),"")</f>
        <v/>
      </c>
      <c r="EW71" s="244" t="str">
        <f t="array" ref="EW71">IFERROR(INDEX([1]!Sanaudos[Saskaita],MATCH(1,('[1]3.4'!$AM71=[1]!Sanaudos[Kodas])*('[1]3.4'!EW$7='[1]2.SAN'!$M$4:$M$73),0)),"")</f>
        <v/>
      </c>
      <c r="EX71" s="244" t="str">
        <f t="array" ref="EX71">IFERROR(INDEX([1]!Sanaudos[Saskaita],MATCH(1,('[1]3.4'!$AM71=[1]!Sanaudos[Kodas])*('[1]3.4'!EX$7='[1]2.SAN'!$M$4:$M$73),0)),"")</f>
        <v/>
      </c>
      <c r="EY71" s="244" t="str">
        <f t="array" ref="EY71">IFERROR(INDEX([1]!Sanaudos[Saskaita],MATCH(1,('[1]3.4'!$AM71=[1]!Sanaudos[Kodas])*('[1]3.4'!EY$7='[1]2.SAN'!$M$4:$M$73),0)),"")</f>
        <v/>
      </c>
      <c r="EZ71" s="244" t="str">
        <f t="array" ref="EZ71">IFERROR(INDEX([1]!Sanaudos[Saskaita],MATCH(1,('[1]3.4'!$AM71=[1]!Sanaudos[Kodas])*('[1]3.4'!EZ$7='[1]2.SAN'!$M$4:$M$73),0)),"")</f>
        <v/>
      </c>
      <c r="FA71" s="244" t="str">
        <f t="array" ref="FA71">IFERROR(INDEX([1]!Sanaudos[Saskaita],MATCH(1,('[1]3.4'!$AM71=[1]!Sanaudos[Kodas])*('[1]3.4'!FA$7='[1]2.SAN'!$M$4:$M$73),0)),"")</f>
        <v/>
      </c>
      <c r="FB71" s="244" t="str">
        <f t="array" ref="FB71">IFERROR(INDEX([1]!Sanaudos[Saskaita],MATCH(1,('[1]3.4'!$AM71=[1]!Sanaudos[Kodas])*('[1]3.4'!FB$7='[1]2.SAN'!$M$4:$M$73),0)),"")</f>
        <v/>
      </c>
      <c r="FC71" s="244" t="str">
        <f t="array" ref="FC71">IFERROR(INDEX([1]!Sanaudos[Saskaita],MATCH(1,('[1]3.4'!$AM71=[1]!Sanaudos[Kodas])*('[1]3.4'!FC$7='[1]2.SAN'!$M$4:$M$73),0)),"")</f>
        <v/>
      </c>
      <c r="FD71" s="244" t="str">
        <f t="array" ref="FD71">IFERROR(INDEX([1]!Sanaudos[Saskaita],MATCH(1,('[1]3.4'!$AM71=[1]!Sanaudos[Kodas])*('[1]3.4'!FD$7='[1]2.SAN'!$M$4:$M$73),0)),"")</f>
        <v/>
      </c>
      <c r="FE71" s="244" t="str">
        <f t="array" ref="FE71">IFERROR(INDEX([1]!Sanaudos[Saskaita],MATCH(1,('[1]3.4'!$AM71=[1]!Sanaudos[Kodas])*('[1]3.4'!FE$7='[1]2.SAN'!$M$4:$M$73),0)),"")</f>
        <v/>
      </c>
      <c r="FF71" s="244" t="str">
        <f t="array" ref="FF71">IFERROR(INDEX([1]!Sanaudos[Saskaita],MATCH(1,('[1]3.4'!$AM71=[1]!Sanaudos[Kodas])*('[1]3.4'!FF$7='[1]2.SAN'!$M$4:$M$73),0)),"")</f>
        <v/>
      </c>
      <c r="FG71" s="244" t="str">
        <f t="array" ref="FG71">IFERROR(INDEX([1]!Sanaudos[Saskaita],MATCH(1,('[1]3.4'!$AM71=[1]!Sanaudos[Kodas])*('[1]3.4'!FG$7='[1]2.SAN'!$M$4:$M$73),0)),"")</f>
        <v/>
      </c>
      <c r="FH71" s="244" t="str">
        <f t="array" ref="FH71">IFERROR(INDEX([1]!Sanaudos[Saskaita],MATCH(1,('[1]3.4'!$AM71=[1]!Sanaudos[Kodas])*('[1]3.4'!FH$7='[1]2.SAN'!$M$4:$M$73),0)),"")</f>
        <v/>
      </c>
      <c r="FI71" s="244" t="str">
        <f t="array" ref="FI71">IFERROR(INDEX([1]!Sanaudos[Saskaita],MATCH(1,('[1]3.4'!$AM71=[1]!Sanaudos[Kodas])*('[1]3.4'!FI$7='[1]2.SAN'!$M$4:$M$73),0)),"")</f>
        <v/>
      </c>
      <c r="FJ71" s="244" t="str">
        <f t="array" ref="FJ71">IFERROR(INDEX([1]!Sanaudos[Saskaita],MATCH(1,('[1]3.4'!$AM71=[1]!Sanaudos[Kodas])*('[1]3.4'!FJ$7='[1]2.SAN'!$M$4:$M$73),0)),"")</f>
        <v/>
      </c>
      <c r="FK71" s="244" t="str">
        <f t="array" ref="FK71">IFERROR(INDEX([1]!Sanaudos[Saskaita],MATCH(1,('[1]3.4'!$AM71=[1]!Sanaudos[Kodas])*('[1]3.4'!FK$7='[1]2.SAN'!$M$4:$M$73),0)),"")</f>
        <v/>
      </c>
      <c r="FL71" s="244" t="str">
        <f t="array" ref="FL71">IFERROR(INDEX([1]!Sanaudos[Saskaita],MATCH(1,('[1]3.4'!$AM71=[1]!Sanaudos[Kodas])*('[1]3.4'!FL$7='[1]2.SAN'!$M$4:$M$73),0)),"")</f>
        <v/>
      </c>
      <c r="FM71" s="244" t="str">
        <f t="array" ref="FM71">IFERROR(INDEX([1]!Sanaudos[Saskaita],MATCH(1,('[1]3.4'!$AM71=[1]!Sanaudos[Kodas])*('[1]3.4'!FM$7='[1]2.SAN'!$M$4:$M$73),0)),"")</f>
        <v/>
      </c>
      <c r="FN71" s="244" t="str">
        <f t="array" ref="FN71">IFERROR(INDEX([1]!Sanaudos[Saskaita],MATCH(1,('[1]3.4'!$AM71=[1]!Sanaudos[Kodas])*('[1]3.4'!FN$7='[1]2.SAN'!$M$4:$M$73),0)),"")</f>
        <v/>
      </c>
      <c r="FO71" s="244" t="str">
        <f t="array" ref="FO71">IFERROR(INDEX([1]!Sanaudos[Saskaita],MATCH(1,('[1]3.4'!$AM71=[1]!Sanaudos[Kodas])*('[1]3.4'!FO$7='[1]2.SAN'!$M$4:$M$73),0)),"")</f>
        <v/>
      </c>
      <c r="FP71" s="244" t="str">
        <f t="array" ref="FP71">IFERROR(INDEX([1]!Sanaudos[Saskaita],MATCH(1,('[1]3.4'!$AM71=[1]!Sanaudos[Kodas])*('[1]3.4'!FP$7='[1]2.SAN'!$M$4:$M$73),0)),"")</f>
        <v/>
      </c>
      <c r="FQ71" s="244" t="str">
        <f t="array" ref="FQ71">IFERROR(INDEX([1]!Sanaudos[Saskaita],MATCH(1,('[1]3.4'!$AM71=[1]!Sanaudos[Kodas])*('[1]3.4'!FQ$7='[1]2.SAN'!$M$4:$M$73),0)),"")</f>
        <v/>
      </c>
      <c r="FR71" s="244" t="str">
        <f t="array" ref="FR71">IFERROR(INDEX([1]!Sanaudos[Saskaita],MATCH(1,('[1]3.4'!$AM71=[1]!Sanaudos[Kodas])*('[1]3.4'!FR$7='[1]2.SAN'!$M$4:$M$73),0)),"")</f>
        <v/>
      </c>
      <c r="FS71" s="244" t="str">
        <f t="array" ref="FS71">IFERROR(INDEX([1]!Sanaudos[Saskaita],MATCH(1,('[1]3.4'!$AM71=[1]!Sanaudos[Kodas])*('[1]3.4'!FS$7='[1]2.SAN'!$M$4:$M$73),0)),"")</f>
        <v/>
      </c>
      <c r="FT71" s="244" t="str">
        <f t="array" ref="FT71">IFERROR(INDEX([1]!Sanaudos[Saskaita],MATCH(1,('[1]3.4'!$AM71=[1]!Sanaudos[Kodas])*('[1]3.4'!FT$7='[1]2.SAN'!$M$4:$M$73),0)),"")</f>
        <v/>
      </c>
      <c r="FU71" s="244" t="str">
        <f t="array" ref="FU71">IFERROR(INDEX([1]!Sanaudos[Saskaita],MATCH(1,('[1]3.4'!$AM71=[1]!Sanaudos[Kodas])*('[1]3.4'!FU$7='[1]2.SAN'!$M$4:$M$73),0)),"")</f>
        <v/>
      </c>
      <c r="FV71" s="244" t="str">
        <f t="array" ref="FV71">IFERROR(INDEX([1]!Sanaudos[Saskaita],MATCH(1,('[1]3.4'!$AM71=[1]!Sanaudos[Kodas])*('[1]3.4'!FV$7='[1]2.SAN'!$M$4:$M$73),0)),"")</f>
        <v/>
      </c>
      <c r="FW71" s="244" t="str">
        <f t="array" ref="FW71">IFERROR(INDEX([1]!Sanaudos[Saskaita],MATCH(1,('[1]3.4'!$AM71=[1]!Sanaudos[Kodas])*('[1]3.4'!FW$7='[1]2.SAN'!$M$4:$M$73),0)),"")</f>
        <v/>
      </c>
      <c r="FX71" s="244" t="str">
        <f t="array" ref="FX71">IFERROR(INDEX([1]!Sanaudos[Saskaita],MATCH(1,('[1]3.4'!$AM71=[1]!Sanaudos[Kodas])*('[1]3.4'!FX$7='[1]2.SAN'!$M$4:$M$73),0)),"")</f>
        <v/>
      </c>
      <c r="FY71" s="244" t="str">
        <f t="array" ref="FY71">IFERROR(INDEX([1]!Sanaudos[Saskaita],MATCH(1,('[1]3.4'!$AM71=[1]!Sanaudos[Kodas])*('[1]3.4'!FY$7='[1]2.SAN'!$M$4:$M$73),0)),"")</f>
        <v/>
      </c>
      <c r="FZ71" s="244" t="str">
        <f t="array" ref="FZ71">IFERROR(INDEX([1]!Sanaudos[Saskaita],MATCH(1,('[1]3.4'!$AM71=[1]!Sanaudos[Kodas])*('[1]3.4'!FZ$7='[1]2.SAN'!$M$4:$M$73),0)),"")</f>
        <v/>
      </c>
      <c r="GA71" s="244" t="str">
        <f t="array" ref="GA71">IFERROR(INDEX([1]!Sanaudos[Saskaita],MATCH(1,('[1]3.4'!$AM71=[1]!Sanaudos[Kodas])*('[1]3.4'!GA$7='[1]2.SAN'!$M$4:$M$73),0)),"")</f>
        <v/>
      </c>
      <c r="GB71" s="244" t="str">
        <f t="array" ref="GB71">IFERROR(INDEX([1]!Sanaudos[Saskaita],MATCH(1,('[1]3.4'!$AM71=[1]!Sanaudos[Kodas])*('[1]3.4'!GB$7='[1]2.SAN'!$M$4:$M$73),0)),"")</f>
        <v/>
      </c>
      <c r="GC71" s="244" t="str">
        <f t="array" ref="GC71">IFERROR(INDEX([1]!Sanaudos[Saskaita],MATCH(1,('[1]3.4'!$AM71=[1]!Sanaudos[Kodas])*('[1]3.4'!GC$7='[1]2.SAN'!$M$4:$M$73),0)),"")</f>
        <v/>
      </c>
      <c r="GD71" s="244" t="str">
        <f t="array" ref="GD71">IFERROR(INDEX([1]!Sanaudos[Saskaita],MATCH(1,('[1]3.4'!$AM71=[1]!Sanaudos[Kodas])*('[1]3.4'!GD$7='[1]2.SAN'!$M$4:$M$73),0)),"")</f>
        <v/>
      </c>
      <c r="GE71" s="244" t="str">
        <f t="array" ref="GE71">IFERROR(INDEX([1]!Sanaudos[Saskaita],MATCH(1,('[1]3.4'!$AM71=[1]!Sanaudos[Kodas])*('[1]3.4'!GE$7='[1]2.SAN'!$M$4:$M$73),0)),"")</f>
        <v/>
      </c>
      <c r="GF71" s="244" t="str">
        <f t="array" ref="GF71">IFERROR(INDEX([1]!Sanaudos[Saskaita],MATCH(1,('[1]3.4'!$AM71=[1]!Sanaudos[Kodas])*('[1]3.4'!GF$7='[1]2.SAN'!$M$4:$M$73),0)),"")</f>
        <v/>
      </c>
      <c r="GG71" s="244" t="str">
        <f t="array" ref="GG71">IFERROR(INDEX([1]!Sanaudos[Saskaita],MATCH(1,('[1]3.4'!$AM71=[1]!Sanaudos[Kodas])*('[1]3.4'!GG$7='[1]2.SAN'!$M$4:$M$73),0)),"")</f>
        <v/>
      </c>
      <c r="GH71" s="244" t="str">
        <f t="array" ref="GH71">IFERROR(INDEX([1]!Sanaudos[Saskaita],MATCH(1,('[1]3.4'!$AM71=[1]!Sanaudos[Kodas])*('[1]3.4'!GH$7='[1]2.SAN'!$M$4:$M$73),0)),"")</f>
        <v/>
      </c>
      <c r="GI71" s="244" t="str">
        <f t="array" ref="GI71">IFERROR(INDEX([1]!Sanaudos[Saskaita],MATCH(1,('[1]3.4'!$AM71=[1]!Sanaudos[Kodas])*('[1]3.4'!GI$7='[1]2.SAN'!$M$4:$M$73),0)),"")</f>
        <v/>
      </c>
      <c r="GJ71" s="244" t="str">
        <f t="array" ref="GJ71">IFERROR(INDEX([1]!Sanaudos[Saskaita],MATCH(1,('[1]3.4'!$AM71=[1]!Sanaudos[Kodas])*('[1]3.4'!GJ$7='[1]2.SAN'!$M$4:$M$73),0)),"")</f>
        <v/>
      </c>
      <c r="GK71" s="244" t="str">
        <f t="array" ref="GK71">IFERROR(INDEX([1]!Sanaudos[Saskaita],MATCH(1,('[1]3.4'!$AM71=[1]!Sanaudos[Kodas])*('[1]3.4'!GK$7='[1]2.SAN'!$M$4:$M$73),0)),"")</f>
        <v/>
      </c>
      <c r="GL71" s="244" t="str">
        <f t="array" ref="GL71">IFERROR(INDEX([1]!Sanaudos[Saskaita],MATCH(1,('[1]3.4'!$AM71=[1]!Sanaudos[Kodas])*('[1]3.4'!GL$7='[1]2.SAN'!$M$4:$M$73),0)),"")</f>
        <v/>
      </c>
      <c r="GM71" s="244" t="str">
        <f t="array" ref="GM71">IFERROR(INDEX([1]!Sanaudos[Saskaita],MATCH(1,('[1]3.4'!$AM71=[1]!Sanaudos[Kodas])*('[1]3.4'!GM$7='[1]2.SAN'!$M$4:$M$73),0)),"")</f>
        <v/>
      </c>
      <c r="GN71" s="244" t="str">
        <f t="array" ref="GN71">IFERROR(INDEX([1]!Sanaudos[Saskaita],MATCH(1,('[1]3.4'!$AM71=[1]!Sanaudos[Kodas])*('[1]3.4'!GN$7='[1]2.SAN'!$M$4:$M$73),0)),"")</f>
        <v/>
      </c>
      <c r="GO71" s="244" t="str">
        <f t="array" ref="GO71">IFERROR(INDEX([1]!Sanaudos[Saskaita],MATCH(1,('[1]3.4'!$AM71=[1]!Sanaudos[Kodas])*('[1]3.4'!GO$7='[1]2.SAN'!$M$4:$M$73),0)),"")</f>
        <v/>
      </c>
      <c r="GP71" s="244" t="str">
        <f t="array" ref="GP71">IFERROR(INDEX([1]!Sanaudos[Saskaita],MATCH(1,('[1]3.4'!$AM71=[1]!Sanaudos[Kodas])*('[1]3.4'!GP$7='[1]2.SAN'!$M$4:$M$73),0)),"")</f>
        <v/>
      </c>
      <c r="GQ71" s="244" t="str">
        <f t="array" ref="GQ71">IFERROR(INDEX([1]!Sanaudos[Saskaita],MATCH(1,('[1]3.4'!$AM71=[1]!Sanaudos[Kodas])*('[1]3.4'!GQ$7='[1]2.SAN'!$M$4:$M$73),0)),"")</f>
        <v/>
      </c>
      <c r="GR71" s="244" t="str">
        <f t="array" ref="GR71">IFERROR(INDEX([1]!Sanaudos[Saskaita],MATCH(1,('[1]3.4'!$AM71=[1]!Sanaudos[Kodas])*('[1]3.4'!GR$7='[1]2.SAN'!$M$4:$M$73),0)),"")</f>
        <v/>
      </c>
      <c r="GS71" s="244" t="str">
        <f t="array" ref="GS71">IFERROR(INDEX([1]!Sanaudos[Saskaita],MATCH(1,('[1]3.4'!$AM71=[1]!Sanaudos[Kodas])*('[1]3.4'!GS$7='[1]2.SAN'!$M$4:$M$73),0)),"")</f>
        <v/>
      </c>
      <c r="GT71" s="244" t="str">
        <f t="array" ref="GT71">IFERROR(INDEX([1]!Sanaudos[Saskaita],MATCH(1,('[1]3.4'!$AM71=[1]!Sanaudos[Kodas])*('[1]3.4'!GT$7='[1]2.SAN'!$M$4:$M$73),0)),"")</f>
        <v/>
      </c>
      <c r="GU71" s="244" t="str">
        <f t="array" ref="GU71">IFERROR(INDEX([1]!Sanaudos[Saskaita],MATCH(1,('[1]3.4'!$AM71=[1]!Sanaudos[Kodas])*('[1]3.4'!GU$7='[1]2.SAN'!$M$4:$M$73),0)),"")</f>
        <v/>
      </c>
      <c r="GV71" s="244" t="str">
        <f t="array" ref="GV71">IFERROR(INDEX([1]!Sanaudos[Saskaita],MATCH(1,('[1]3.4'!$AM71=[1]!Sanaudos[Kodas])*('[1]3.4'!GV$7='[1]2.SAN'!$M$4:$M$73),0)),"")</f>
        <v/>
      </c>
      <c r="GW71" s="244" t="str">
        <f t="array" ref="GW71">IFERROR(INDEX([1]!Sanaudos[Saskaita],MATCH(1,('[1]3.4'!$AM71=[1]!Sanaudos[Kodas])*('[1]3.4'!GW$7='[1]2.SAN'!$M$4:$M$73),0)),"")</f>
        <v/>
      </c>
      <c r="GX71" s="244" t="str">
        <f t="array" ref="GX71">IFERROR(INDEX([1]!Sanaudos[Saskaita],MATCH(1,('[1]3.4'!$AM71=[1]!Sanaudos[Kodas])*('[1]3.4'!GX$7='[1]2.SAN'!$M$4:$M$73),0)),"")</f>
        <v/>
      </c>
      <c r="GY71" s="244" t="str">
        <f t="array" ref="GY71">IFERROR(INDEX([1]!Sanaudos[Saskaita],MATCH(1,('[1]3.4'!$AM71=[1]!Sanaudos[Kodas])*('[1]3.4'!GY$7='[1]2.SAN'!$M$4:$M$73),0)),"")</f>
        <v/>
      </c>
      <c r="GZ71" s="244" t="str">
        <f t="array" ref="GZ71">IFERROR(INDEX([1]!Sanaudos[Saskaita],MATCH(1,('[1]3.4'!$AM71=[1]!Sanaudos[Kodas])*('[1]3.4'!GZ$7='[1]2.SAN'!$M$4:$M$73),0)),"")</f>
        <v/>
      </c>
      <c r="HA71" s="244" t="str">
        <f t="array" ref="HA71">IFERROR(INDEX([1]!Sanaudos[Saskaita],MATCH(1,('[1]3.4'!$AM71=[1]!Sanaudos[Kodas])*('[1]3.4'!HA$7='[1]2.SAN'!$M$4:$M$73),0)),"")</f>
        <v/>
      </c>
      <c r="HB71" s="244" t="str">
        <f t="array" ref="HB71">IFERROR(INDEX([1]!Sanaudos[Saskaita],MATCH(1,('[1]3.4'!$AM71=[1]!Sanaudos[Kodas])*('[1]3.4'!HB$7='[1]2.SAN'!$M$4:$M$73),0)),"")</f>
        <v/>
      </c>
      <c r="HC71" s="244" t="str">
        <f t="array" ref="HC71">IFERROR(INDEX([1]!Sanaudos[Saskaita],MATCH(1,('[1]3.4'!$AM71=[1]!Sanaudos[Kodas])*('[1]3.4'!HC$7='[1]2.SAN'!$M$4:$M$73),0)),"")</f>
        <v/>
      </c>
      <c r="HD71" s="244" t="str">
        <f t="array" ref="HD71">IFERROR(INDEX([1]!Sanaudos[Saskaita],MATCH(1,('[1]3.4'!$AM71=[1]!Sanaudos[Kodas])*('[1]3.4'!HD$7='[1]2.SAN'!$M$4:$M$73),0)),"")</f>
        <v/>
      </c>
      <c r="HE71" s="244" t="str">
        <f t="array" ref="HE71">IFERROR(INDEX([1]!Sanaudos[Saskaita],MATCH(1,('[1]3.4'!$AM71=[1]!Sanaudos[Kodas])*('[1]3.4'!HE$7='[1]2.SAN'!$M$4:$M$73),0)),"")</f>
        <v/>
      </c>
      <c r="HF71" s="244" t="str">
        <f t="array" ref="HF71">IFERROR(INDEX([1]!Sanaudos[Saskaita],MATCH(1,('[1]3.4'!$AM71=[1]!Sanaudos[Kodas])*('[1]3.4'!HF$7='[1]2.SAN'!$M$4:$M$73),0)),"")</f>
        <v/>
      </c>
      <c r="HG71" s="244" t="str">
        <f t="array" ref="HG71">IFERROR(INDEX([1]!Sanaudos[Saskaita],MATCH(1,('[1]3.4'!$AM71=[1]!Sanaudos[Kodas])*('[1]3.4'!HG$7='[1]2.SAN'!$M$4:$M$73),0)),"")</f>
        <v/>
      </c>
      <c r="HH71" s="244" t="str">
        <f t="array" ref="HH71">IFERROR(INDEX([1]!Sanaudos[Saskaita],MATCH(1,('[1]3.4'!$AM71=[1]!Sanaudos[Kodas])*('[1]3.4'!HH$7='[1]2.SAN'!$M$4:$M$73),0)),"")</f>
        <v/>
      </c>
      <c r="HI71" s="244" t="str">
        <f t="array" ref="HI71">IFERROR(INDEX([1]!Sanaudos[Saskaita],MATCH(1,('[1]3.4'!$AM71=[1]!Sanaudos[Kodas])*('[1]3.4'!HI$7='[1]2.SAN'!$M$4:$M$73),0)),"")</f>
        <v/>
      </c>
      <c r="HJ71" s="244" t="str">
        <f t="array" ref="HJ71">IFERROR(INDEX([1]!Sanaudos[Saskaita],MATCH(1,('[1]3.4'!$AM71=[1]!Sanaudos[Kodas])*('[1]3.4'!HJ$7='[1]2.SAN'!$M$4:$M$73),0)),"")</f>
        <v/>
      </c>
      <c r="HK71" s="244" t="str">
        <f t="array" ref="HK71">IFERROR(INDEX([1]!Sanaudos[Saskaita],MATCH(1,('[1]3.4'!$AM71=[1]!Sanaudos[Kodas])*('[1]3.4'!HK$7='[1]2.SAN'!$M$4:$M$73),0)),"")</f>
        <v/>
      </c>
      <c r="HL71" s="244" t="str">
        <f t="array" ref="HL71">IFERROR(INDEX([1]!Sanaudos[Saskaita],MATCH(1,('[1]3.4'!$AM71=[1]!Sanaudos[Kodas])*('[1]3.4'!HL$7='[1]2.SAN'!$M$4:$M$73),0)),"")</f>
        <v/>
      </c>
      <c r="HM71" s="244" t="str">
        <f t="array" ref="HM71">IFERROR(INDEX([1]!Sanaudos[Saskaita],MATCH(1,('[1]3.4'!$AM71=[1]!Sanaudos[Kodas])*('[1]3.4'!HM$7='[1]2.SAN'!$M$4:$M$73),0)),"")</f>
        <v/>
      </c>
      <c r="HN71" s="244" t="str">
        <f t="array" ref="HN71">IFERROR(INDEX([1]!Sanaudos[Saskaita],MATCH(1,('[1]3.4'!$AM71=[1]!Sanaudos[Kodas])*('[1]3.4'!HN$7='[1]2.SAN'!$M$4:$M$73),0)),"")</f>
        <v/>
      </c>
      <c r="HO71" s="244" t="str">
        <f t="array" ref="HO71">IFERROR(INDEX([1]!Sanaudos[Saskaita],MATCH(1,('[1]3.4'!$AM71=[1]!Sanaudos[Kodas])*('[1]3.4'!HO$7='[1]2.SAN'!$M$4:$M$73),0)),"")</f>
        <v/>
      </c>
      <c r="HP71" s="244" t="str">
        <f t="array" ref="HP71">IFERROR(INDEX([1]!Sanaudos[Saskaita],MATCH(1,('[1]3.4'!$AM71=[1]!Sanaudos[Kodas])*('[1]3.4'!HP$7='[1]2.SAN'!$M$4:$M$73),0)),"")</f>
        <v/>
      </c>
      <c r="HQ71" s="244" t="str">
        <f t="array" ref="HQ71">IFERROR(INDEX([1]!Sanaudos[Saskaita],MATCH(1,('[1]3.4'!$AM71=[1]!Sanaudos[Kodas])*('[1]3.4'!HQ$7='[1]2.SAN'!$M$4:$M$73),0)),"")</f>
        <v/>
      </c>
      <c r="HR71" s="244" t="str">
        <f t="array" ref="HR71">IFERROR(INDEX([1]!Sanaudos[Saskaita],MATCH(1,('[1]3.4'!$AM71=[1]!Sanaudos[Kodas])*('[1]3.4'!HR$7='[1]2.SAN'!$M$4:$M$73),0)),"")</f>
        <v/>
      </c>
      <c r="HS71" s="244" t="str">
        <f t="array" ref="HS71">IFERROR(INDEX([1]!Sanaudos[Saskaita],MATCH(1,('[1]3.4'!$AM71=[1]!Sanaudos[Kodas])*('[1]3.4'!HS$7='[1]2.SAN'!$M$4:$M$73),0)),"")</f>
        <v/>
      </c>
      <c r="HT71" s="244" t="str">
        <f t="array" ref="HT71">IFERROR(INDEX([1]!Sanaudos[Saskaita],MATCH(1,('[1]3.4'!$AM71=[1]!Sanaudos[Kodas])*('[1]3.4'!HT$7='[1]2.SAN'!$M$4:$M$73),0)),"")</f>
        <v/>
      </c>
      <c r="HU71" s="244" t="str">
        <f t="array" ref="HU71">IFERROR(INDEX([1]!Sanaudos[Saskaita],MATCH(1,('[1]3.4'!$AM71=[1]!Sanaudos[Kodas])*('[1]3.4'!HU$7='[1]2.SAN'!$M$4:$M$73),0)),"")</f>
        <v/>
      </c>
      <c r="HV71" s="244" t="str">
        <f t="array" ref="HV71">IFERROR(INDEX([1]!Sanaudos[Saskaita],MATCH(1,('[1]3.4'!$AM71=[1]!Sanaudos[Kodas])*('[1]3.4'!HV$7='[1]2.SAN'!$M$4:$M$73),0)),"")</f>
        <v/>
      </c>
      <c r="HW71" s="244" t="str">
        <f t="array" ref="HW71">IFERROR(INDEX([1]!Sanaudos[Saskaita],MATCH(1,('[1]3.4'!$AM71=[1]!Sanaudos[Kodas])*('[1]3.4'!HW$7='[1]2.SAN'!$M$4:$M$73),0)),"")</f>
        <v/>
      </c>
      <c r="HX71" s="244" t="str">
        <f t="array" ref="HX71">IFERROR(INDEX([1]!Sanaudos[Saskaita],MATCH(1,('[1]3.4'!$AM71=[1]!Sanaudos[Kodas])*('[1]3.4'!HX$7='[1]2.SAN'!$M$4:$M$73),0)),"")</f>
        <v/>
      </c>
      <c r="HY71" s="244" t="str">
        <f t="array" ref="HY71">IFERROR(INDEX([1]!Sanaudos[Saskaita],MATCH(1,('[1]3.4'!$AM71=[1]!Sanaudos[Kodas])*('[1]3.4'!HY$7='[1]2.SAN'!$M$4:$M$73),0)),"")</f>
        <v/>
      </c>
      <c r="HZ71" s="244" t="str">
        <f t="array" ref="HZ71">IFERROR(INDEX([1]!Sanaudos[Saskaita],MATCH(1,('[1]3.4'!$AM71=[1]!Sanaudos[Kodas])*('[1]3.4'!HZ$7='[1]2.SAN'!$M$4:$M$73),0)),"")</f>
        <v/>
      </c>
      <c r="IA71" s="244" t="str">
        <f t="array" ref="IA71">IFERROR(INDEX([1]!Sanaudos[Saskaita],MATCH(1,('[1]3.4'!$AM71=[1]!Sanaudos[Kodas])*('[1]3.4'!IA$7='[1]2.SAN'!$M$4:$M$73),0)),"")</f>
        <v/>
      </c>
      <c r="IB71" s="244" t="str">
        <f t="array" ref="IB71">IFERROR(INDEX([1]!Sanaudos[Saskaita],MATCH(1,('[1]3.4'!$AM71=[1]!Sanaudos[Kodas])*('[1]3.4'!IB$7='[1]2.SAN'!$M$4:$M$73),0)),"")</f>
        <v/>
      </c>
      <c r="IC71" s="244" t="str">
        <f t="array" ref="IC71">IFERROR(INDEX([1]!Sanaudos[Saskaita],MATCH(1,('[1]3.4'!$AM71=[1]!Sanaudos[Kodas])*('[1]3.4'!IC$7='[1]2.SAN'!$M$4:$M$73),0)),"")</f>
        <v/>
      </c>
      <c r="ID71" s="244" t="str">
        <f t="array" ref="ID71">IFERROR(INDEX([1]!Sanaudos[Saskaita],MATCH(1,('[1]3.4'!$AM71=[1]!Sanaudos[Kodas])*('[1]3.4'!ID$7='[1]2.SAN'!$M$4:$M$73),0)),"")</f>
        <v/>
      </c>
      <c r="IE71" s="244" t="str">
        <f t="array" ref="IE71">IFERROR(INDEX([1]!Sanaudos[Saskaita],MATCH(1,('[1]3.4'!$AM71=[1]!Sanaudos[Kodas])*('[1]3.4'!IE$7='[1]2.SAN'!$M$4:$M$73),0)),"")</f>
        <v/>
      </c>
      <c r="IF71" s="244" t="str">
        <f t="array" ref="IF71">IFERROR(INDEX([1]!Sanaudos[Saskaita],MATCH(1,('[1]3.4'!$AM71=[1]!Sanaudos[Kodas])*('[1]3.4'!IF$7='[1]2.SAN'!$M$4:$M$73),0)),"")</f>
        <v/>
      </c>
      <c r="IG71" s="244" t="str">
        <f t="array" ref="IG71">IFERROR(INDEX([1]!Sanaudos[Saskaita],MATCH(1,('[1]3.4'!$AM71=[1]!Sanaudos[Kodas])*('[1]3.4'!IG$7='[1]2.SAN'!$M$4:$M$73),0)),"")</f>
        <v/>
      </c>
      <c r="IH71" s="244" t="str">
        <f t="array" ref="IH71">IFERROR(INDEX([1]!Sanaudos[Saskaita],MATCH(1,('[1]3.4'!$AM71=[1]!Sanaudos[Kodas])*('[1]3.4'!IH$7='[1]2.SAN'!$M$4:$M$73),0)),"")</f>
        <v/>
      </c>
      <c r="II71" s="244" t="str">
        <f t="array" ref="II71">IFERROR(INDEX([1]!Sanaudos[Saskaita],MATCH(1,('[1]3.4'!$AM71=[1]!Sanaudos[Kodas])*('[1]3.4'!II$7='[1]2.SAN'!$M$4:$M$73),0)),"")</f>
        <v/>
      </c>
      <c r="IJ71" s="244" t="str">
        <f t="array" ref="IJ71">IFERROR(INDEX([1]!Sanaudos[Saskaita],MATCH(1,('[1]3.4'!$AM71=[1]!Sanaudos[Kodas])*('[1]3.4'!IJ$7='[1]2.SAN'!$M$4:$M$73),0)),"")</f>
        <v/>
      </c>
      <c r="IK71" s="244" t="str">
        <f t="array" ref="IK71">IFERROR(INDEX([1]!Sanaudos[Saskaita],MATCH(1,('[1]3.4'!$AM71=[1]!Sanaudos[Kodas])*('[1]3.4'!IK$7='[1]2.SAN'!$M$4:$M$73),0)),"")</f>
        <v/>
      </c>
    </row>
    <row r="72" spans="2:245" s="235" customFormat="1" ht="12.2" customHeight="1" x14ac:dyDescent="0.2">
      <c r="B72" s="552"/>
      <c r="C72" s="553"/>
      <c r="D72" s="261" t="s">
        <v>48</v>
      </c>
      <c r="E72" s="247" t="str">
        <f t="shared" si="2"/>
        <v xml:space="preserve">                                    </v>
      </c>
      <c r="F72" s="263" t="e">
        <f>+SUMIFS([1]!Sanaudos[Suma],[1]!Sanaudos[Kodas],AM72,[1]!Sanaudos[PASK],TRUE)</f>
        <v>#REF!</v>
      </c>
      <c r="G72" s="263" t="e">
        <f>-SUMIFS([1]!Sanaudos[Suma],[1]!Sanaudos[Kodas],$AM72,[1]!Sanaudos[Pagal DK RAS],700)</f>
        <v>#REF!</v>
      </c>
      <c r="H72" s="263" t="e">
        <f>+SUMIFS('[1]5.turtas'!$D$1:$AN$1,'[1]5.turtas'!$D$4:$AN$4,$AM72)</f>
        <v>#VALUE!</v>
      </c>
      <c r="I72" s="263" t="e">
        <f>-SUMIFS([1]!Sanaudos[Suma],[1]!Sanaudos[Kodas],$AM72,[1]!Sanaudos[Pagal DK RAS],901)-SUMIFS([1]!Sanaudos[Suma],[1]!Sanaudos[Kodas],$AM72,[1]!Sanaudos[Pagal DK RAS],902)-SUMIFS([1]!Sanaudos[Suma],[1]!Sanaudos[Kodas],$AM72,[1]!Sanaudos[Pagal DK RAS],905)</f>
        <v>#REF!</v>
      </c>
      <c r="J72" s="263" t="e">
        <f>+SUMIFS([1]!DU[DU],[1]!DU[Kodas],$AM72)+SUMIFS([1]!DU[Sodra],[1]!DU[Kodas],$AM72)+SUMIFS([1]!DU[Išeitinės išmokos, kompensacijos],[1]!DU[Kodas],$AM72)</f>
        <v>#REF!</v>
      </c>
      <c r="K72" s="263" t="e">
        <f>+SUMIFS([1]!Sanaudos_kor[Suma],[1]!Sanaudos_kor[Kodas],$AM72,[1]!Sanaudos_kor[PASK],TRUE,[1]!Sanaudos_kor[KOR_nr],K$1)</f>
        <v>#REF!</v>
      </c>
      <c r="L72" s="263" t="e">
        <f>+SUMIFS([1]!Sanaudos_kor[Suma],[1]!Sanaudos_kor[Kodas],$AM72,[1]!Sanaudos_kor[PASK],TRUE,[1]!Sanaudos_kor[KOR_nr],L$1)</f>
        <v>#REF!</v>
      </c>
      <c r="M72" s="263" t="e">
        <f>+SUMIFS([1]!Sanaudos_kor[Suma],[1]!Sanaudos_kor[Kodas],$AM72,[1]!Sanaudos_kor[PASK],TRUE,[1]!Sanaudos_kor[KOR_nr],M$1)</f>
        <v>#REF!</v>
      </c>
      <c r="N72" s="263" t="e">
        <f>+SUMIFS([1]!Sanaudos_kor[Suma],[1]!Sanaudos_kor[Kodas],$AM72,[1]!Sanaudos_kor[PASK],TRUE,[1]!Sanaudos_kor[KOR_nr],N$1)</f>
        <v>#REF!</v>
      </c>
      <c r="O72" s="263" t="e">
        <f>+SUMIFS([1]!Sanaudos_kor[Suma],[1]!Sanaudos_kor[Kodas],$AM72,[1]!Sanaudos_kor[PASK],TRUE,[1]!Sanaudos_kor[KOR_nr],O$1)</f>
        <v>#REF!</v>
      </c>
      <c r="P72" s="263" t="e">
        <f>+SUMIFS([1]!Sanaudos_kor[Suma],[1]!Sanaudos_kor[Kodas],$AM72,[1]!Sanaudos_kor[PASK],TRUE,[1]!Sanaudos_kor[KOR_nr],P$1)</f>
        <v>#REF!</v>
      </c>
      <c r="Q72" s="263" t="e">
        <f>+SUMIFS([1]!Sanaudos_kor[Suma],[1]!Sanaudos_kor[Kodas],$AM72,[1]!Sanaudos_kor[PASK],TRUE,[1]!Sanaudos_kor[KOR_nr],Q$1)</f>
        <v>#REF!</v>
      </c>
      <c r="R72" s="263" t="e">
        <f>+SUMIFS([1]!Sanaudos_kor[Suma],[1]!Sanaudos_kor[Kodas],$AM72,[1]!Sanaudos_kor[PASK],TRUE,[1]!Sanaudos_kor[KOR_nr],R$1)</f>
        <v>#REF!</v>
      </c>
      <c r="S72" s="263" t="e">
        <f>+SUMIFS([1]!Sanaudos_kor[Suma],[1]!Sanaudos_kor[Kodas],$AM72,[1]!Sanaudos_kor[PASK],TRUE,[1]!Sanaudos_kor[KOR_nr],S$1)</f>
        <v>#REF!</v>
      </c>
      <c r="T72" s="263" t="e">
        <f>+SUMIFS([1]!Sanaudos_kor[Suma],[1]!Sanaudos_kor[Kodas],$AM72,[1]!Sanaudos_kor[PASK],TRUE,[1]!Sanaudos_kor[KOR_nr],T$1)</f>
        <v>#REF!</v>
      </c>
      <c r="U72" s="263" t="e">
        <f>+SUMIFS([1]!Sanaudos_kor[Suma],[1]!Sanaudos_kor[Kodas],$AM72,[1]!Sanaudos_kor[PASK],TRUE,[1]!Sanaudos_kor[KOR_nr],U$1)</f>
        <v>#REF!</v>
      </c>
      <c r="V72" s="263" t="e">
        <f>+SUMIFS([1]!Sanaudos_kor[Suma],[1]!Sanaudos_kor[Kodas],$AM72,[1]!Sanaudos_kor[PASK],TRUE,[1]!Sanaudos_kor[KOR_nr],V$1)</f>
        <v>#REF!</v>
      </c>
      <c r="W72" s="263" t="e">
        <f>+SUMIFS([1]!Sanaudos_kor[Suma],[1]!Sanaudos_kor[Kodas],$AM72,[1]!Sanaudos_kor[PASK],TRUE,[1]!Sanaudos_kor[KOR_nr],W$1)</f>
        <v>#REF!</v>
      </c>
      <c r="X72" s="263" t="e">
        <f>+SUMIFS([1]!Sanaudos_kor[Suma],[1]!Sanaudos_kor[Kodas],$AM72,[1]!Sanaudos_kor[PASK],TRUE,[1]!Sanaudos_kor[KOR_nr],X$1)</f>
        <v>#REF!</v>
      </c>
      <c r="Y72" s="263" t="e">
        <f>+SUMIFS([1]!Sanaudos_kor[Suma],[1]!Sanaudos_kor[Kodas],$AM72,[1]!Sanaudos_kor[PASK],TRUE,[1]!Sanaudos_kor[KOR_nr],Y$1)</f>
        <v>#REF!</v>
      </c>
      <c r="Z72" s="263" t="e">
        <f>+SUMIFS([1]!Sanaudos_kor[Suma],[1]!Sanaudos_kor[Kodas],$AM72,[1]!Sanaudos_kor[PASK],TRUE,[1]!Sanaudos_kor[KOR_nr],Z$1)</f>
        <v>#REF!</v>
      </c>
      <c r="AA72" s="263" t="e">
        <f>+SUMIFS([1]!Sanaudos_kor[Suma],[1]!Sanaudos_kor[Kodas],$AM72,[1]!Sanaudos_kor[PASK],TRUE,[1]!Sanaudos_kor[KOR_nr],AA$1)</f>
        <v>#REF!</v>
      </c>
      <c r="AB72" s="263" t="e">
        <f>+SUMIFS([1]!Sanaudos_kor[Suma],[1]!Sanaudos_kor[Kodas],$AM72,[1]!Sanaudos_kor[PASK],TRUE,[1]!Sanaudos_kor[KOR_nr],AB$1)</f>
        <v>#REF!</v>
      </c>
      <c r="AC72" s="263" t="e">
        <f>+SUMIFS([1]!Sanaudos_kor[Suma],[1]!Sanaudos_kor[Kodas],$AM72,[1]!Sanaudos_kor[PASK],TRUE,[1]!Sanaudos_kor[KOR_nr],AC$1)</f>
        <v>#REF!</v>
      </c>
      <c r="AD72" s="263" t="e">
        <f>+SUMIFS([1]!Sanaudos_kor[Suma],[1]!Sanaudos_kor[Kodas],$AM72,[1]!Sanaudos_kor[PASK],TRUE,[1]!Sanaudos_kor[KOR_nr],AD$1)</f>
        <v>#REF!</v>
      </c>
      <c r="AE72" s="263" t="e">
        <f>+SUMIFS([1]!Sanaudos_kor[Suma],[1]!Sanaudos_kor[Kodas],$AM72,[1]!Sanaudos_kor[PASK],TRUE,[1]!Sanaudos_kor[KOR_nr],AE$1)</f>
        <v>#REF!</v>
      </c>
      <c r="AF72" s="263" t="e">
        <f>+SUMIFS([1]!Sanaudos_kor[Suma],[1]!Sanaudos_kor[Kodas],$AM72,[1]!Sanaudos_kor[PASK],TRUE,[1]!Sanaudos_kor[KOR_nr],AF$1)</f>
        <v>#REF!</v>
      </c>
      <c r="AG72" s="263" t="e">
        <f t="shared" ref="AG72:AG79" si="6">+SUM(F72:AF72)</f>
        <v>#REF!</v>
      </c>
      <c r="AH72" s="555"/>
      <c r="AM72" s="249" t="str">
        <f>+'[1]1.vardai'!D106</f>
        <v>NS_25NS</v>
      </c>
      <c r="AN72" s="250" t="e">
        <f>+SUMIFS('[1]7'!$E$160:$S$160,'[1]7'!$E$2:$S$2,$AM72)</f>
        <v>#VALUE!</v>
      </c>
      <c r="AO72" s="250" t="e">
        <f t="shared" si="5"/>
        <v>#REF!</v>
      </c>
      <c r="AP72" s="147"/>
      <c r="AQ72" s="250" t="e">
        <f>+SUMIFS('[1]3.4'!$F$133:$F$202,'[1]3.4'!$D$133:$D$202,$AM72,'[1]3.4'!$E$133:$E$202,"")</f>
        <v>#VALUE!</v>
      </c>
      <c r="AR72" s="250" t="e">
        <f t="shared" ref="AR72:AR79" si="7">+AQ72-F72</f>
        <v>#VALUE!</v>
      </c>
      <c r="AS72" s="147"/>
      <c r="AT72" s="244" t="str">
        <f t="array" ref="AT72">IFERROR(INDEX([1]!Sanaudos[Saskaita],MATCH(1,('[1]3.4'!$AM72=[1]!Sanaudos[Kodas])*('[1]3.4'!AT$7='[1]2.SAN'!$M$4:$M$73),0)),"")</f>
        <v/>
      </c>
      <c r="AU72" s="244" t="str">
        <f t="array" ref="AU72">IFERROR(INDEX([1]!Sanaudos[Saskaita],MATCH(1,('[1]3.4'!$AM72=[1]!Sanaudos[Kodas])*('[1]3.4'!AU$7='[1]2.SAN'!$M$4:$M$73),0)),"")</f>
        <v/>
      </c>
      <c r="AV72" s="244" t="str">
        <f t="array" ref="AV72">IFERROR(INDEX([1]!Sanaudos[Saskaita],MATCH(1,('[1]3.4'!$AM72=[1]!Sanaudos[Kodas])*('[1]3.4'!AV$7='[1]2.SAN'!$M$4:$M$73),0)),"")</f>
        <v/>
      </c>
      <c r="AW72" s="244" t="str">
        <f t="array" ref="AW72">IFERROR(INDEX([1]!Sanaudos[Saskaita],MATCH(1,('[1]3.4'!$AM72=[1]!Sanaudos[Kodas])*('[1]3.4'!AW$7='[1]2.SAN'!$M$4:$M$73),0)),"")</f>
        <v/>
      </c>
      <c r="AX72" s="244" t="str">
        <f t="array" ref="AX72">IFERROR(INDEX([1]!Sanaudos[Saskaita],MATCH(1,('[1]3.4'!$AM72=[1]!Sanaudos[Kodas])*('[1]3.4'!AX$7='[1]2.SAN'!$M$4:$M$73),0)),"")</f>
        <v/>
      </c>
      <c r="AY72" s="244" t="str">
        <f t="array" ref="AY72">IFERROR(INDEX([1]!Sanaudos[Saskaita],MATCH(1,('[1]3.4'!$AM72=[1]!Sanaudos[Kodas])*('[1]3.4'!AY$7='[1]2.SAN'!$M$4:$M$73),0)),"")</f>
        <v/>
      </c>
      <c r="AZ72" s="244" t="str">
        <f t="array" ref="AZ72">IFERROR(INDEX([1]!Sanaudos[Saskaita],MATCH(1,('[1]3.4'!$AM72=[1]!Sanaudos[Kodas])*('[1]3.4'!AZ$7='[1]2.SAN'!$M$4:$M$73),0)),"")</f>
        <v/>
      </c>
      <c r="BA72" s="244" t="str">
        <f t="array" ref="BA72">IFERROR(INDEX([1]!Sanaudos[Saskaita],MATCH(1,('[1]3.4'!$AM72=[1]!Sanaudos[Kodas])*('[1]3.4'!BA$7='[1]2.SAN'!$M$4:$M$73),0)),"")</f>
        <v/>
      </c>
      <c r="BB72" s="244" t="str">
        <f t="array" ref="BB72">IFERROR(INDEX([1]!Sanaudos[Saskaita],MATCH(1,('[1]3.4'!$AM72=[1]!Sanaudos[Kodas])*('[1]3.4'!BB$7='[1]2.SAN'!$M$4:$M$73),0)),"")</f>
        <v/>
      </c>
      <c r="BC72" s="244" t="str">
        <f t="array" ref="BC72">IFERROR(INDEX([1]!Sanaudos[Saskaita],MATCH(1,('[1]3.4'!$AM72=[1]!Sanaudos[Kodas])*('[1]3.4'!BC$7='[1]2.SAN'!$M$4:$M$73),0)),"")</f>
        <v/>
      </c>
      <c r="BD72" s="244" t="str">
        <f t="array" ref="BD72">IFERROR(INDEX([1]!Sanaudos[Saskaita],MATCH(1,('[1]3.4'!$AM72=[1]!Sanaudos[Kodas])*('[1]3.4'!BD$7='[1]2.SAN'!$M$4:$M$73),0)),"")</f>
        <v/>
      </c>
      <c r="BE72" s="244" t="str">
        <f t="array" ref="BE72">IFERROR(INDEX([1]!Sanaudos[Saskaita],MATCH(1,('[1]3.4'!$AM72=[1]!Sanaudos[Kodas])*('[1]3.4'!BE$7='[1]2.SAN'!$M$4:$M$73),0)),"")</f>
        <v/>
      </c>
      <c r="BF72" s="244" t="str">
        <f t="array" ref="BF72">IFERROR(INDEX([1]!Sanaudos[Saskaita],MATCH(1,('[1]3.4'!$AM72=[1]!Sanaudos[Kodas])*('[1]3.4'!BF$7='[1]2.SAN'!$M$4:$M$73),0)),"")</f>
        <v/>
      </c>
      <c r="BG72" s="244" t="str">
        <f t="array" ref="BG72">IFERROR(INDEX([1]!Sanaudos[Saskaita],MATCH(1,('[1]3.4'!$AM72=[1]!Sanaudos[Kodas])*('[1]3.4'!BG$7='[1]2.SAN'!$M$4:$M$73),0)),"")</f>
        <v/>
      </c>
      <c r="BH72" s="244" t="str">
        <f t="array" ref="BH72">IFERROR(INDEX([1]!Sanaudos[Saskaita],MATCH(1,('[1]3.4'!$AM72=[1]!Sanaudos[Kodas])*('[1]3.4'!BH$7='[1]2.SAN'!$M$4:$M$73),0)),"")</f>
        <v/>
      </c>
      <c r="BI72" s="244" t="str">
        <f t="array" ref="BI72">IFERROR(INDEX([1]!Sanaudos[Saskaita],MATCH(1,('[1]3.4'!$AM72=[1]!Sanaudos[Kodas])*('[1]3.4'!BI$7='[1]2.SAN'!$M$4:$M$73),0)),"")</f>
        <v/>
      </c>
      <c r="BJ72" s="244" t="str">
        <f t="array" ref="BJ72">IFERROR(INDEX([1]!Sanaudos[Saskaita],MATCH(1,('[1]3.4'!$AM72=[1]!Sanaudos[Kodas])*('[1]3.4'!BJ$7='[1]2.SAN'!$M$4:$M$73),0)),"")</f>
        <v/>
      </c>
      <c r="BK72" s="244" t="str">
        <f t="array" ref="BK72">IFERROR(INDEX([1]!Sanaudos[Saskaita],MATCH(1,('[1]3.4'!$AM72=[1]!Sanaudos[Kodas])*('[1]3.4'!BK$7='[1]2.SAN'!$M$4:$M$73),0)),"")</f>
        <v/>
      </c>
      <c r="BL72" s="244" t="str">
        <f t="array" ref="BL72">IFERROR(INDEX([1]!Sanaudos[Saskaita],MATCH(1,('[1]3.4'!$AM72=[1]!Sanaudos[Kodas])*('[1]3.4'!BL$7='[1]2.SAN'!$M$4:$M$73),0)),"")</f>
        <v/>
      </c>
      <c r="BM72" s="244" t="str">
        <f t="array" ref="BM72">IFERROR(INDEX([1]!Sanaudos[Saskaita],MATCH(1,('[1]3.4'!$AM72=[1]!Sanaudos[Kodas])*('[1]3.4'!BM$7='[1]2.SAN'!$M$4:$M$73),0)),"")</f>
        <v/>
      </c>
      <c r="BN72" s="244" t="str">
        <f t="array" ref="BN72">IFERROR(INDEX([1]!Sanaudos[Saskaita],MATCH(1,('[1]3.4'!$AM72=[1]!Sanaudos[Kodas])*('[1]3.4'!BN$7='[1]2.SAN'!$M$4:$M$73),0)),"")</f>
        <v/>
      </c>
      <c r="BO72" s="244" t="str">
        <f t="array" ref="BO72">IFERROR(INDEX([1]!Sanaudos[Saskaita],MATCH(1,('[1]3.4'!$AM72=[1]!Sanaudos[Kodas])*('[1]3.4'!BO$7='[1]2.SAN'!$M$4:$M$73),0)),"")</f>
        <v/>
      </c>
      <c r="BP72" s="244" t="str">
        <f t="array" ref="BP72">IFERROR(INDEX([1]!Sanaudos[Saskaita],MATCH(1,('[1]3.4'!$AM72=[1]!Sanaudos[Kodas])*('[1]3.4'!BP$7='[1]2.SAN'!$M$4:$M$73),0)),"")</f>
        <v/>
      </c>
      <c r="BQ72" s="244" t="str">
        <f t="array" ref="BQ72">IFERROR(INDEX([1]!Sanaudos[Saskaita],MATCH(1,('[1]3.4'!$AM72=[1]!Sanaudos[Kodas])*('[1]3.4'!BQ$7='[1]2.SAN'!$M$4:$M$73),0)),"")</f>
        <v/>
      </c>
      <c r="BR72" s="244" t="str">
        <f t="array" ref="BR72">IFERROR(INDEX([1]!Sanaudos[Saskaita],MATCH(1,('[1]3.4'!$AM72=[1]!Sanaudos[Kodas])*('[1]3.4'!BR$7='[1]2.SAN'!$M$4:$M$73),0)),"")</f>
        <v/>
      </c>
      <c r="BS72" s="244" t="str">
        <f t="array" ref="BS72">IFERROR(INDEX([1]!Sanaudos[Saskaita],MATCH(1,('[1]3.4'!$AM72=[1]!Sanaudos[Kodas])*('[1]3.4'!BS$7='[1]2.SAN'!$M$4:$M$73),0)),"")</f>
        <v/>
      </c>
      <c r="BT72" s="244" t="str">
        <f t="array" ref="BT72">IFERROR(INDEX([1]!Sanaudos[Saskaita],MATCH(1,('[1]3.4'!$AM72=[1]!Sanaudos[Kodas])*('[1]3.4'!BT$7='[1]2.SAN'!$M$4:$M$73),0)),"")</f>
        <v/>
      </c>
      <c r="BU72" s="244" t="str">
        <f t="array" ref="BU72">IFERROR(INDEX([1]!Sanaudos[Saskaita],MATCH(1,('[1]3.4'!$AM72=[1]!Sanaudos[Kodas])*('[1]3.4'!BU$7='[1]2.SAN'!$M$4:$M$73),0)),"")</f>
        <v/>
      </c>
      <c r="BV72" s="244" t="str">
        <f t="array" ref="BV72">IFERROR(INDEX([1]!Sanaudos[Saskaita],MATCH(1,('[1]3.4'!$AM72=[1]!Sanaudos[Kodas])*('[1]3.4'!BV$7='[1]2.SAN'!$M$4:$M$73),0)),"")</f>
        <v/>
      </c>
      <c r="BW72" s="244" t="str">
        <f t="array" ref="BW72">IFERROR(INDEX([1]!Sanaudos[Saskaita],MATCH(1,('[1]3.4'!$AM72=[1]!Sanaudos[Kodas])*('[1]3.4'!BW$7='[1]2.SAN'!$M$4:$M$73),0)),"")</f>
        <v/>
      </c>
      <c r="BX72" s="244" t="str">
        <f t="array" ref="BX72">IFERROR(INDEX([1]!Sanaudos[Saskaita],MATCH(1,('[1]3.4'!$AM72=[1]!Sanaudos[Kodas])*('[1]3.4'!BX$7='[1]2.SAN'!$M$4:$M$73),0)),"")</f>
        <v/>
      </c>
      <c r="BY72" s="244" t="str">
        <f t="array" ref="BY72">IFERROR(INDEX([1]!Sanaudos[Saskaita],MATCH(1,('[1]3.4'!$AM72=[1]!Sanaudos[Kodas])*('[1]3.4'!BY$7='[1]2.SAN'!$M$4:$M$73),0)),"")</f>
        <v/>
      </c>
      <c r="BZ72" s="244" t="str">
        <f t="array" ref="BZ72">IFERROR(INDEX([1]!Sanaudos[Saskaita],MATCH(1,('[1]3.4'!$AM72=[1]!Sanaudos[Kodas])*('[1]3.4'!BZ$7='[1]2.SAN'!$M$4:$M$73),0)),"")</f>
        <v/>
      </c>
      <c r="CA72" s="244" t="str">
        <f t="array" ref="CA72">IFERROR(INDEX([1]!Sanaudos[Saskaita],MATCH(1,('[1]3.4'!$AM72=[1]!Sanaudos[Kodas])*('[1]3.4'!CA$7='[1]2.SAN'!$M$4:$M$73),0)),"")</f>
        <v/>
      </c>
      <c r="CB72" s="244" t="str">
        <f t="array" ref="CB72">IFERROR(INDEX([1]!Sanaudos[Saskaita],MATCH(1,('[1]3.4'!$AM72=[1]!Sanaudos[Kodas])*('[1]3.4'!CB$7='[1]2.SAN'!$M$4:$M$73),0)),"")</f>
        <v/>
      </c>
      <c r="CC72" s="244" t="str">
        <f t="array" ref="CC72">IFERROR(INDEX([1]!Sanaudos[Saskaita],MATCH(1,('[1]3.4'!$AM72=[1]!Sanaudos[Kodas])*('[1]3.4'!CC$7='[1]2.SAN'!$M$4:$M$73),0)),"")</f>
        <v/>
      </c>
      <c r="CD72" s="244" t="str">
        <f t="array" ref="CD72">IFERROR(INDEX([1]!Sanaudos[Saskaita],MATCH(1,('[1]3.4'!$AM72=[1]!Sanaudos[Kodas])*('[1]3.4'!CD$7='[1]2.SAN'!$M$4:$M$73),0)),"")</f>
        <v/>
      </c>
      <c r="CE72" s="244" t="str">
        <f t="array" ref="CE72">IFERROR(INDEX([1]!Sanaudos[Saskaita],MATCH(1,('[1]3.4'!$AM72=[1]!Sanaudos[Kodas])*('[1]3.4'!CE$7='[1]2.SAN'!$M$4:$M$73),0)),"")</f>
        <v/>
      </c>
      <c r="CF72" s="244" t="str">
        <f t="array" ref="CF72">IFERROR(INDEX([1]!Sanaudos[Saskaita],MATCH(1,('[1]3.4'!$AM72=[1]!Sanaudos[Kodas])*('[1]3.4'!CF$7='[1]2.SAN'!$M$4:$M$73),0)),"")</f>
        <v/>
      </c>
      <c r="CG72" s="244" t="str">
        <f t="array" ref="CG72">IFERROR(INDEX([1]!Sanaudos[Saskaita],MATCH(1,('[1]3.4'!$AM72=[1]!Sanaudos[Kodas])*('[1]3.4'!CG$7='[1]2.SAN'!$M$4:$M$73),0)),"")</f>
        <v/>
      </c>
      <c r="CH72" s="244" t="str">
        <f t="array" ref="CH72">IFERROR(INDEX([1]!Sanaudos[Saskaita],MATCH(1,('[1]3.4'!$AM72=[1]!Sanaudos[Kodas])*('[1]3.4'!CH$7='[1]2.SAN'!$M$4:$M$73),0)),"")</f>
        <v/>
      </c>
      <c r="CI72" s="244" t="str">
        <f t="array" ref="CI72">IFERROR(INDEX([1]!Sanaudos[Saskaita],MATCH(1,('[1]3.4'!$AM72=[1]!Sanaudos[Kodas])*('[1]3.4'!CI$7='[1]2.SAN'!$M$4:$M$73),0)),"")</f>
        <v/>
      </c>
      <c r="CJ72" s="244" t="str">
        <f t="array" ref="CJ72">IFERROR(INDEX([1]!Sanaudos[Saskaita],MATCH(1,('[1]3.4'!$AM72=[1]!Sanaudos[Kodas])*('[1]3.4'!CJ$7='[1]2.SAN'!$M$4:$M$73),0)),"")</f>
        <v/>
      </c>
      <c r="CK72" s="244" t="str">
        <f t="array" ref="CK72">IFERROR(INDEX([1]!Sanaudos[Saskaita],MATCH(1,('[1]3.4'!$AM72=[1]!Sanaudos[Kodas])*('[1]3.4'!CK$7='[1]2.SAN'!$M$4:$M$73),0)),"")</f>
        <v/>
      </c>
      <c r="CL72" s="244" t="str">
        <f t="array" ref="CL72">IFERROR(INDEX([1]!Sanaudos[Saskaita],MATCH(1,('[1]3.4'!$AM72=[1]!Sanaudos[Kodas])*('[1]3.4'!CL$7='[1]2.SAN'!$M$4:$M$73),0)),"")</f>
        <v/>
      </c>
      <c r="CM72" s="244" t="str">
        <f t="array" ref="CM72">IFERROR(INDEX([1]!Sanaudos[Saskaita],MATCH(1,('[1]3.4'!$AM72=[1]!Sanaudos[Kodas])*('[1]3.4'!CM$7='[1]2.SAN'!$M$4:$M$73),0)),"")</f>
        <v/>
      </c>
      <c r="CN72" s="244" t="str">
        <f t="array" ref="CN72">IFERROR(INDEX([1]!Sanaudos[Saskaita],MATCH(1,('[1]3.4'!$AM72=[1]!Sanaudos[Kodas])*('[1]3.4'!CN$7='[1]2.SAN'!$M$4:$M$73),0)),"")</f>
        <v/>
      </c>
      <c r="CO72" s="244" t="str">
        <f t="array" ref="CO72">IFERROR(INDEX([1]!Sanaudos[Saskaita],MATCH(1,('[1]3.4'!$AM72=[1]!Sanaudos[Kodas])*('[1]3.4'!CO$7='[1]2.SAN'!$M$4:$M$73),0)),"")</f>
        <v/>
      </c>
      <c r="CP72" s="244" t="str">
        <f t="array" ref="CP72">IFERROR(INDEX([1]!Sanaudos[Saskaita],MATCH(1,('[1]3.4'!$AM72=[1]!Sanaudos[Kodas])*('[1]3.4'!CP$7='[1]2.SAN'!$M$4:$M$73),0)),"")</f>
        <v/>
      </c>
      <c r="CQ72" s="244" t="str">
        <f t="array" ref="CQ72">IFERROR(INDEX([1]!Sanaudos[Saskaita],MATCH(1,('[1]3.4'!$AM72=[1]!Sanaudos[Kodas])*('[1]3.4'!CQ$7='[1]2.SAN'!$M$4:$M$73),0)),"")</f>
        <v/>
      </c>
      <c r="CR72" s="244" t="str">
        <f t="array" ref="CR72">IFERROR(INDEX([1]!Sanaudos[Saskaita],MATCH(1,('[1]3.4'!$AM72=[1]!Sanaudos[Kodas])*('[1]3.4'!CR$7='[1]2.SAN'!$M$4:$M$73),0)),"")</f>
        <v/>
      </c>
      <c r="CS72" s="244" t="str">
        <f t="array" ref="CS72">IFERROR(INDEX([1]!Sanaudos[Saskaita],MATCH(1,('[1]3.4'!$AM72=[1]!Sanaudos[Kodas])*('[1]3.4'!CS$7='[1]2.SAN'!$M$4:$M$73),0)),"")</f>
        <v/>
      </c>
      <c r="CT72" s="244" t="str">
        <f t="array" ref="CT72">IFERROR(INDEX([1]!Sanaudos[Saskaita],MATCH(1,('[1]3.4'!$AM72=[1]!Sanaudos[Kodas])*('[1]3.4'!CT$7='[1]2.SAN'!$M$4:$M$73),0)),"")</f>
        <v/>
      </c>
      <c r="CU72" s="244" t="str">
        <f t="array" ref="CU72">IFERROR(INDEX([1]!Sanaudos[Saskaita],MATCH(1,('[1]3.4'!$AM72=[1]!Sanaudos[Kodas])*('[1]3.4'!CU$7='[1]2.SAN'!$M$4:$M$73),0)),"")</f>
        <v/>
      </c>
      <c r="CV72" s="244" t="str">
        <f t="array" ref="CV72">IFERROR(INDEX([1]!Sanaudos[Saskaita],MATCH(1,('[1]3.4'!$AM72=[1]!Sanaudos[Kodas])*('[1]3.4'!CV$7='[1]2.SAN'!$M$4:$M$73),0)),"")</f>
        <v/>
      </c>
      <c r="CW72" s="244" t="str">
        <f t="array" ref="CW72">IFERROR(INDEX([1]!Sanaudos[Saskaita],MATCH(1,('[1]3.4'!$AM72=[1]!Sanaudos[Kodas])*('[1]3.4'!CW$7='[1]2.SAN'!$M$4:$M$73),0)),"")</f>
        <v/>
      </c>
      <c r="CX72" s="244" t="str">
        <f t="array" ref="CX72">IFERROR(INDEX([1]!Sanaudos[Saskaita],MATCH(1,('[1]3.4'!$AM72=[1]!Sanaudos[Kodas])*('[1]3.4'!CX$7='[1]2.SAN'!$M$4:$M$73),0)),"")</f>
        <v/>
      </c>
      <c r="CY72" s="244" t="str">
        <f t="array" ref="CY72">IFERROR(INDEX([1]!Sanaudos[Saskaita],MATCH(1,('[1]3.4'!$AM72=[1]!Sanaudos[Kodas])*('[1]3.4'!CY$7='[1]2.SAN'!$M$4:$M$73),0)),"")</f>
        <v/>
      </c>
      <c r="CZ72" s="244" t="str">
        <f t="array" ref="CZ72">IFERROR(INDEX([1]!Sanaudos[Saskaita],MATCH(1,('[1]3.4'!$AM72=[1]!Sanaudos[Kodas])*('[1]3.4'!CZ$7='[1]2.SAN'!$M$4:$M$73),0)),"")</f>
        <v/>
      </c>
      <c r="DA72" s="244" t="str">
        <f t="array" ref="DA72">IFERROR(INDEX([1]!Sanaudos[Saskaita],MATCH(1,('[1]3.4'!$AM72=[1]!Sanaudos[Kodas])*('[1]3.4'!DA$7='[1]2.SAN'!$M$4:$M$73),0)),"")</f>
        <v/>
      </c>
      <c r="DB72" s="244" t="str">
        <f t="array" ref="DB72">IFERROR(INDEX([1]!Sanaudos[Saskaita],MATCH(1,('[1]3.4'!$AM72=[1]!Sanaudos[Kodas])*('[1]3.4'!DB$7='[1]2.SAN'!$M$4:$M$73),0)),"")</f>
        <v/>
      </c>
      <c r="DC72" s="244" t="str">
        <f t="array" ref="DC72">IFERROR(INDEX([1]!Sanaudos[Saskaita],MATCH(1,('[1]3.4'!$AM72=[1]!Sanaudos[Kodas])*('[1]3.4'!DC$7='[1]2.SAN'!$M$4:$M$73),0)),"")</f>
        <v/>
      </c>
      <c r="DD72" s="244" t="str">
        <f t="array" ref="DD72">IFERROR(INDEX([1]!Sanaudos[Saskaita],MATCH(1,('[1]3.4'!$AM72=[1]!Sanaudos[Kodas])*('[1]3.4'!DD$7='[1]2.SAN'!$M$4:$M$73),0)),"")</f>
        <v/>
      </c>
      <c r="DE72" s="244" t="str">
        <f t="array" ref="DE72">IFERROR(INDEX([1]!Sanaudos[Saskaita],MATCH(1,('[1]3.4'!$AM72=[1]!Sanaudos[Kodas])*('[1]3.4'!DE$7='[1]2.SAN'!$M$4:$M$73),0)),"")</f>
        <v/>
      </c>
      <c r="DF72" s="244" t="str">
        <f t="array" ref="DF72">IFERROR(INDEX([1]!Sanaudos[Saskaita],MATCH(1,('[1]3.4'!$AM72=[1]!Sanaudos[Kodas])*('[1]3.4'!DF$7='[1]2.SAN'!$M$4:$M$73),0)),"")</f>
        <v/>
      </c>
      <c r="DG72" s="244" t="str">
        <f t="array" ref="DG72">IFERROR(INDEX([1]!Sanaudos[Saskaita],MATCH(1,('[1]3.4'!$AM72=[1]!Sanaudos[Kodas])*('[1]3.4'!DG$7='[1]2.SAN'!$M$4:$M$73),0)),"")</f>
        <v/>
      </c>
      <c r="DH72" s="244" t="str">
        <f t="array" ref="DH72">IFERROR(INDEX([1]!Sanaudos[Saskaita],MATCH(1,('[1]3.4'!$AM72=[1]!Sanaudos[Kodas])*('[1]3.4'!DH$7='[1]2.SAN'!$M$4:$M$73),0)),"")</f>
        <v/>
      </c>
      <c r="DI72" s="244" t="str">
        <f t="array" ref="DI72">IFERROR(INDEX([1]!Sanaudos[Saskaita],MATCH(1,('[1]3.4'!$AM72=[1]!Sanaudos[Kodas])*('[1]3.4'!DI$7='[1]2.SAN'!$M$4:$M$73),0)),"")</f>
        <v/>
      </c>
      <c r="DJ72" s="244" t="str">
        <f t="array" ref="DJ72">IFERROR(INDEX([1]!Sanaudos[Saskaita],MATCH(1,('[1]3.4'!$AM72=[1]!Sanaudos[Kodas])*('[1]3.4'!DJ$7='[1]2.SAN'!$M$4:$M$73),0)),"")</f>
        <v/>
      </c>
      <c r="DK72" s="244" t="str">
        <f t="array" ref="DK72">IFERROR(INDEX([1]!Sanaudos[Saskaita],MATCH(1,('[1]3.4'!$AM72=[1]!Sanaudos[Kodas])*('[1]3.4'!DK$7='[1]2.SAN'!$M$4:$M$73),0)),"")</f>
        <v/>
      </c>
      <c r="DL72" s="244" t="str">
        <f t="array" ref="DL72">IFERROR(INDEX([1]!Sanaudos[Saskaita],MATCH(1,('[1]3.4'!$AM72=[1]!Sanaudos[Kodas])*('[1]3.4'!DL$7='[1]2.SAN'!$M$4:$M$73),0)),"")</f>
        <v/>
      </c>
      <c r="DM72" s="244" t="str">
        <f t="array" ref="DM72">IFERROR(INDEX([1]!Sanaudos[Saskaita],MATCH(1,('[1]3.4'!$AM72=[1]!Sanaudos[Kodas])*('[1]3.4'!DM$7='[1]2.SAN'!$M$4:$M$73),0)),"")</f>
        <v/>
      </c>
      <c r="DN72" s="244" t="str">
        <f t="array" ref="DN72">IFERROR(INDEX([1]!Sanaudos[Saskaita],MATCH(1,('[1]3.4'!$AM72=[1]!Sanaudos[Kodas])*('[1]3.4'!DN$7='[1]2.SAN'!$M$4:$M$73),0)),"")</f>
        <v/>
      </c>
      <c r="DO72" s="244" t="str">
        <f t="array" ref="DO72">IFERROR(INDEX([1]!Sanaudos[Saskaita],MATCH(1,('[1]3.4'!$AM72=[1]!Sanaudos[Kodas])*('[1]3.4'!DO$7='[1]2.SAN'!$M$4:$M$73),0)),"")</f>
        <v/>
      </c>
      <c r="DP72" s="244" t="str">
        <f t="array" ref="DP72">IFERROR(INDEX([1]!Sanaudos[Saskaita],MATCH(1,('[1]3.4'!$AM72=[1]!Sanaudos[Kodas])*('[1]3.4'!DP$7='[1]2.SAN'!$M$4:$M$73),0)),"")</f>
        <v/>
      </c>
      <c r="DQ72" s="244" t="str">
        <f t="array" ref="DQ72">IFERROR(INDEX([1]!Sanaudos[Saskaita],MATCH(1,('[1]3.4'!$AM72=[1]!Sanaudos[Kodas])*('[1]3.4'!DQ$7='[1]2.SAN'!$M$4:$M$73),0)),"")</f>
        <v/>
      </c>
      <c r="DR72" s="244" t="str">
        <f t="array" ref="DR72">IFERROR(INDEX([1]!Sanaudos[Saskaita],MATCH(1,('[1]3.4'!$AM72=[1]!Sanaudos[Kodas])*('[1]3.4'!DR$7='[1]2.SAN'!$M$4:$M$73),0)),"")</f>
        <v/>
      </c>
      <c r="DS72" s="244" t="str">
        <f t="array" ref="DS72">IFERROR(INDEX([1]!Sanaudos[Saskaita],MATCH(1,('[1]3.4'!$AM72=[1]!Sanaudos[Kodas])*('[1]3.4'!DS$7='[1]2.SAN'!$M$4:$M$73),0)),"")</f>
        <v/>
      </c>
      <c r="DT72" s="244" t="str">
        <f t="array" ref="DT72">IFERROR(INDEX([1]!Sanaudos[Saskaita],MATCH(1,('[1]3.4'!$AM72=[1]!Sanaudos[Kodas])*('[1]3.4'!DT$7='[1]2.SAN'!$M$4:$M$73),0)),"")</f>
        <v/>
      </c>
      <c r="DU72" s="244" t="str">
        <f t="array" ref="DU72">IFERROR(INDEX([1]!Sanaudos[Saskaita],MATCH(1,('[1]3.4'!$AM72=[1]!Sanaudos[Kodas])*('[1]3.4'!DU$7='[1]2.SAN'!$M$4:$M$73),0)),"")</f>
        <v/>
      </c>
      <c r="DV72" s="244" t="str">
        <f t="array" ref="DV72">IFERROR(INDEX([1]!Sanaudos[Saskaita],MATCH(1,('[1]3.4'!$AM72=[1]!Sanaudos[Kodas])*('[1]3.4'!DV$7='[1]2.SAN'!$M$4:$M$73),0)),"")</f>
        <v/>
      </c>
      <c r="DW72" s="244" t="str">
        <f t="array" ref="DW72">IFERROR(INDEX([1]!Sanaudos[Saskaita],MATCH(1,('[1]3.4'!$AM72=[1]!Sanaudos[Kodas])*('[1]3.4'!DW$7='[1]2.SAN'!$M$4:$M$73),0)),"")</f>
        <v/>
      </c>
      <c r="DX72" s="244" t="str">
        <f t="array" ref="DX72">IFERROR(INDEX([1]!Sanaudos[Saskaita],MATCH(1,('[1]3.4'!$AM72=[1]!Sanaudos[Kodas])*('[1]3.4'!DX$7='[1]2.SAN'!$M$4:$M$73),0)),"")</f>
        <v/>
      </c>
      <c r="DY72" s="244" t="str">
        <f t="array" ref="DY72">IFERROR(INDEX([1]!Sanaudos[Saskaita],MATCH(1,('[1]3.4'!$AM72=[1]!Sanaudos[Kodas])*('[1]3.4'!DY$7='[1]2.SAN'!$M$4:$M$73),0)),"")</f>
        <v/>
      </c>
      <c r="DZ72" s="244" t="str">
        <f t="array" ref="DZ72">IFERROR(INDEX([1]!Sanaudos[Saskaita],MATCH(1,('[1]3.4'!$AM72=[1]!Sanaudos[Kodas])*('[1]3.4'!DZ$7='[1]2.SAN'!$M$4:$M$73),0)),"")</f>
        <v/>
      </c>
      <c r="EA72" s="244" t="str">
        <f t="array" ref="EA72">IFERROR(INDEX([1]!Sanaudos[Saskaita],MATCH(1,('[1]3.4'!$AM72=[1]!Sanaudos[Kodas])*('[1]3.4'!EA$7='[1]2.SAN'!$M$4:$M$73),0)),"")</f>
        <v/>
      </c>
      <c r="EB72" s="244" t="str">
        <f t="array" ref="EB72">IFERROR(INDEX([1]!Sanaudos[Saskaita],MATCH(1,('[1]3.4'!$AM72=[1]!Sanaudos[Kodas])*('[1]3.4'!EB$7='[1]2.SAN'!$M$4:$M$73),0)),"")</f>
        <v/>
      </c>
      <c r="EC72" s="244" t="str">
        <f t="array" ref="EC72">IFERROR(INDEX([1]!Sanaudos[Saskaita],MATCH(1,('[1]3.4'!$AM72=[1]!Sanaudos[Kodas])*('[1]3.4'!EC$7='[1]2.SAN'!$M$4:$M$73),0)),"")</f>
        <v/>
      </c>
      <c r="ED72" s="244" t="str">
        <f t="array" ref="ED72">IFERROR(INDEX([1]!Sanaudos[Saskaita],MATCH(1,('[1]3.4'!$AM72=[1]!Sanaudos[Kodas])*('[1]3.4'!ED$7='[1]2.SAN'!$M$4:$M$73),0)),"")</f>
        <v/>
      </c>
      <c r="EE72" s="244" t="str">
        <f t="array" ref="EE72">IFERROR(INDEX([1]!Sanaudos[Saskaita],MATCH(1,('[1]3.4'!$AM72=[1]!Sanaudos[Kodas])*('[1]3.4'!EE$7='[1]2.SAN'!$M$4:$M$73),0)),"")</f>
        <v/>
      </c>
      <c r="EF72" s="244" t="str">
        <f t="array" ref="EF72">IFERROR(INDEX([1]!Sanaudos[Saskaita],MATCH(1,('[1]3.4'!$AM72=[1]!Sanaudos[Kodas])*('[1]3.4'!EF$7='[1]2.SAN'!$M$4:$M$73),0)),"")</f>
        <v/>
      </c>
      <c r="EG72" s="244" t="str">
        <f t="array" ref="EG72">IFERROR(INDEX([1]!Sanaudos[Saskaita],MATCH(1,('[1]3.4'!$AM72=[1]!Sanaudos[Kodas])*('[1]3.4'!EG$7='[1]2.SAN'!$M$4:$M$73),0)),"")</f>
        <v/>
      </c>
      <c r="EH72" s="244" t="str">
        <f t="array" ref="EH72">IFERROR(INDEX([1]!Sanaudos[Saskaita],MATCH(1,('[1]3.4'!$AM72=[1]!Sanaudos[Kodas])*('[1]3.4'!EH$7='[1]2.SAN'!$M$4:$M$73),0)),"")</f>
        <v/>
      </c>
      <c r="EI72" s="244" t="str">
        <f t="array" ref="EI72">IFERROR(INDEX([1]!Sanaudos[Saskaita],MATCH(1,('[1]3.4'!$AM72=[1]!Sanaudos[Kodas])*('[1]3.4'!EI$7='[1]2.SAN'!$M$4:$M$73),0)),"")</f>
        <v/>
      </c>
      <c r="EJ72" s="244" t="str">
        <f t="array" ref="EJ72">IFERROR(INDEX([1]!Sanaudos[Saskaita],MATCH(1,('[1]3.4'!$AM72=[1]!Sanaudos[Kodas])*('[1]3.4'!EJ$7='[1]2.SAN'!$M$4:$M$73),0)),"")</f>
        <v/>
      </c>
      <c r="EK72" s="244" t="str">
        <f t="array" ref="EK72">IFERROR(INDEX([1]!Sanaudos[Saskaita],MATCH(1,('[1]3.4'!$AM72=[1]!Sanaudos[Kodas])*('[1]3.4'!EK$7='[1]2.SAN'!$M$4:$M$73),0)),"")</f>
        <v/>
      </c>
      <c r="EL72" s="244" t="str">
        <f t="array" ref="EL72">IFERROR(INDEX([1]!Sanaudos[Saskaita],MATCH(1,('[1]3.4'!$AM72=[1]!Sanaudos[Kodas])*('[1]3.4'!EL$7='[1]2.SAN'!$M$4:$M$73),0)),"")</f>
        <v/>
      </c>
      <c r="EM72" s="244" t="str">
        <f t="array" ref="EM72">IFERROR(INDEX([1]!Sanaudos[Saskaita],MATCH(1,('[1]3.4'!$AM72=[1]!Sanaudos[Kodas])*('[1]3.4'!EM$7='[1]2.SAN'!$M$4:$M$73),0)),"")</f>
        <v/>
      </c>
      <c r="EN72" s="244" t="str">
        <f t="array" ref="EN72">IFERROR(INDEX([1]!Sanaudos[Saskaita],MATCH(1,('[1]3.4'!$AM72=[1]!Sanaudos[Kodas])*('[1]3.4'!EN$7='[1]2.SAN'!$M$4:$M$73),0)),"")</f>
        <v/>
      </c>
      <c r="EO72" s="244" t="str">
        <f t="array" ref="EO72">IFERROR(INDEX([1]!Sanaudos[Saskaita],MATCH(1,('[1]3.4'!$AM72=[1]!Sanaudos[Kodas])*('[1]3.4'!EO$7='[1]2.SAN'!$M$4:$M$73),0)),"")</f>
        <v/>
      </c>
      <c r="EP72" s="244" t="str">
        <f t="array" ref="EP72">IFERROR(INDEX([1]!Sanaudos[Saskaita],MATCH(1,('[1]3.4'!$AM72=[1]!Sanaudos[Kodas])*('[1]3.4'!EP$7='[1]2.SAN'!$M$4:$M$73),0)),"")</f>
        <v/>
      </c>
      <c r="EQ72" s="244" t="str">
        <f t="array" ref="EQ72">IFERROR(INDEX([1]!Sanaudos[Saskaita],MATCH(1,('[1]3.4'!$AM72=[1]!Sanaudos[Kodas])*('[1]3.4'!EQ$7='[1]2.SAN'!$M$4:$M$73),0)),"")</f>
        <v/>
      </c>
      <c r="ER72" s="244" t="str">
        <f t="array" ref="ER72">IFERROR(INDEX([1]!Sanaudos[Saskaita],MATCH(1,('[1]3.4'!$AM72=[1]!Sanaudos[Kodas])*('[1]3.4'!ER$7='[1]2.SAN'!$M$4:$M$73),0)),"")</f>
        <v/>
      </c>
      <c r="ES72" s="244" t="str">
        <f t="array" ref="ES72">IFERROR(INDEX([1]!Sanaudos[Saskaita],MATCH(1,('[1]3.4'!$AM72=[1]!Sanaudos[Kodas])*('[1]3.4'!ES$7='[1]2.SAN'!$M$4:$M$73),0)),"")</f>
        <v/>
      </c>
      <c r="ET72" s="244" t="str">
        <f t="array" ref="ET72">IFERROR(INDEX([1]!Sanaudos[Saskaita],MATCH(1,('[1]3.4'!$AM72=[1]!Sanaudos[Kodas])*('[1]3.4'!ET$7='[1]2.SAN'!$M$4:$M$73),0)),"")</f>
        <v/>
      </c>
      <c r="EU72" s="244" t="str">
        <f t="array" ref="EU72">IFERROR(INDEX([1]!Sanaudos[Saskaita],MATCH(1,('[1]3.4'!$AM72=[1]!Sanaudos[Kodas])*('[1]3.4'!EU$7='[1]2.SAN'!$M$4:$M$73),0)),"")</f>
        <v/>
      </c>
      <c r="EV72" s="244" t="str">
        <f t="array" ref="EV72">IFERROR(INDEX([1]!Sanaudos[Saskaita],MATCH(1,('[1]3.4'!$AM72=[1]!Sanaudos[Kodas])*('[1]3.4'!EV$7='[1]2.SAN'!$M$4:$M$73),0)),"")</f>
        <v/>
      </c>
      <c r="EW72" s="244" t="str">
        <f t="array" ref="EW72">IFERROR(INDEX([1]!Sanaudos[Saskaita],MATCH(1,('[1]3.4'!$AM72=[1]!Sanaudos[Kodas])*('[1]3.4'!EW$7='[1]2.SAN'!$M$4:$M$73),0)),"")</f>
        <v/>
      </c>
      <c r="EX72" s="244" t="str">
        <f t="array" ref="EX72">IFERROR(INDEX([1]!Sanaudos[Saskaita],MATCH(1,('[1]3.4'!$AM72=[1]!Sanaudos[Kodas])*('[1]3.4'!EX$7='[1]2.SAN'!$M$4:$M$73),0)),"")</f>
        <v/>
      </c>
      <c r="EY72" s="244" t="str">
        <f t="array" ref="EY72">IFERROR(INDEX([1]!Sanaudos[Saskaita],MATCH(1,('[1]3.4'!$AM72=[1]!Sanaudos[Kodas])*('[1]3.4'!EY$7='[1]2.SAN'!$M$4:$M$73),0)),"")</f>
        <v/>
      </c>
      <c r="EZ72" s="244" t="str">
        <f t="array" ref="EZ72">IFERROR(INDEX([1]!Sanaudos[Saskaita],MATCH(1,('[1]3.4'!$AM72=[1]!Sanaudos[Kodas])*('[1]3.4'!EZ$7='[1]2.SAN'!$M$4:$M$73),0)),"")</f>
        <v/>
      </c>
      <c r="FA72" s="244" t="str">
        <f t="array" ref="FA72">IFERROR(INDEX([1]!Sanaudos[Saskaita],MATCH(1,('[1]3.4'!$AM72=[1]!Sanaudos[Kodas])*('[1]3.4'!FA$7='[1]2.SAN'!$M$4:$M$73),0)),"")</f>
        <v/>
      </c>
      <c r="FB72" s="244" t="str">
        <f t="array" ref="FB72">IFERROR(INDEX([1]!Sanaudos[Saskaita],MATCH(1,('[1]3.4'!$AM72=[1]!Sanaudos[Kodas])*('[1]3.4'!FB$7='[1]2.SAN'!$M$4:$M$73),0)),"")</f>
        <v/>
      </c>
      <c r="FC72" s="244" t="str">
        <f t="array" ref="FC72">IFERROR(INDEX([1]!Sanaudos[Saskaita],MATCH(1,('[1]3.4'!$AM72=[1]!Sanaudos[Kodas])*('[1]3.4'!FC$7='[1]2.SAN'!$M$4:$M$73),0)),"")</f>
        <v/>
      </c>
      <c r="FD72" s="244" t="str">
        <f t="array" ref="FD72">IFERROR(INDEX([1]!Sanaudos[Saskaita],MATCH(1,('[1]3.4'!$AM72=[1]!Sanaudos[Kodas])*('[1]3.4'!FD$7='[1]2.SAN'!$M$4:$M$73),0)),"")</f>
        <v/>
      </c>
      <c r="FE72" s="244" t="str">
        <f t="array" ref="FE72">IFERROR(INDEX([1]!Sanaudos[Saskaita],MATCH(1,('[1]3.4'!$AM72=[1]!Sanaudos[Kodas])*('[1]3.4'!FE$7='[1]2.SAN'!$M$4:$M$73),0)),"")</f>
        <v/>
      </c>
      <c r="FF72" s="244" t="str">
        <f t="array" ref="FF72">IFERROR(INDEX([1]!Sanaudos[Saskaita],MATCH(1,('[1]3.4'!$AM72=[1]!Sanaudos[Kodas])*('[1]3.4'!FF$7='[1]2.SAN'!$M$4:$M$73),0)),"")</f>
        <v/>
      </c>
      <c r="FG72" s="244" t="str">
        <f t="array" ref="FG72">IFERROR(INDEX([1]!Sanaudos[Saskaita],MATCH(1,('[1]3.4'!$AM72=[1]!Sanaudos[Kodas])*('[1]3.4'!FG$7='[1]2.SAN'!$M$4:$M$73),0)),"")</f>
        <v/>
      </c>
      <c r="FH72" s="244" t="str">
        <f t="array" ref="FH72">IFERROR(INDEX([1]!Sanaudos[Saskaita],MATCH(1,('[1]3.4'!$AM72=[1]!Sanaudos[Kodas])*('[1]3.4'!FH$7='[1]2.SAN'!$M$4:$M$73),0)),"")</f>
        <v/>
      </c>
      <c r="FI72" s="244" t="str">
        <f t="array" ref="FI72">IFERROR(INDEX([1]!Sanaudos[Saskaita],MATCH(1,('[1]3.4'!$AM72=[1]!Sanaudos[Kodas])*('[1]3.4'!FI$7='[1]2.SAN'!$M$4:$M$73),0)),"")</f>
        <v/>
      </c>
      <c r="FJ72" s="244" t="str">
        <f t="array" ref="FJ72">IFERROR(INDEX([1]!Sanaudos[Saskaita],MATCH(1,('[1]3.4'!$AM72=[1]!Sanaudos[Kodas])*('[1]3.4'!FJ$7='[1]2.SAN'!$M$4:$M$73),0)),"")</f>
        <v/>
      </c>
      <c r="FK72" s="244" t="str">
        <f t="array" ref="FK72">IFERROR(INDEX([1]!Sanaudos[Saskaita],MATCH(1,('[1]3.4'!$AM72=[1]!Sanaudos[Kodas])*('[1]3.4'!FK$7='[1]2.SAN'!$M$4:$M$73),0)),"")</f>
        <v/>
      </c>
      <c r="FL72" s="244" t="str">
        <f t="array" ref="FL72">IFERROR(INDEX([1]!Sanaudos[Saskaita],MATCH(1,('[1]3.4'!$AM72=[1]!Sanaudos[Kodas])*('[1]3.4'!FL$7='[1]2.SAN'!$M$4:$M$73),0)),"")</f>
        <v/>
      </c>
      <c r="FM72" s="244" t="str">
        <f t="array" ref="FM72">IFERROR(INDEX([1]!Sanaudos[Saskaita],MATCH(1,('[1]3.4'!$AM72=[1]!Sanaudos[Kodas])*('[1]3.4'!FM$7='[1]2.SAN'!$M$4:$M$73),0)),"")</f>
        <v/>
      </c>
      <c r="FN72" s="244" t="str">
        <f t="array" ref="FN72">IFERROR(INDEX([1]!Sanaudos[Saskaita],MATCH(1,('[1]3.4'!$AM72=[1]!Sanaudos[Kodas])*('[1]3.4'!FN$7='[1]2.SAN'!$M$4:$M$73),0)),"")</f>
        <v/>
      </c>
      <c r="FO72" s="244" t="str">
        <f t="array" ref="FO72">IFERROR(INDEX([1]!Sanaudos[Saskaita],MATCH(1,('[1]3.4'!$AM72=[1]!Sanaudos[Kodas])*('[1]3.4'!FO$7='[1]2.SAN'!$M$4:$M$73),0)),"")</f>
        <v/>
      </c>
      <c r="FP72" s="244" t="str">
        <f t="array" ref="FP72">IFERROR(INDEX([1]!Sanaudos[Saskaita],MATCH(1,('[1]3.4'!$AM72=[1]!Sanaudos[Kodas])*('[1]3.4'!FP$7='[1]2.SAN'!$M$4:$M$73),0)),"")</f>
        <v/>
      </c>
      <c r="FQ72" s="244" t="str">
        <f t="array" ref="FQ72">IFERROR(INDEX([1]!Sanaudos[Saskaita],MATCH(1,('[1]3.4'!$AM72=[1]!Sanaudos[Kodas])*('[1]3.4'!FQ$7='[1]2.SAN'!$M$4:$M$73),0)),"")</f>
        <v/>
      </c>
      <c r="FR72" s="244" t="str">
        <f t="array" ref="FR72">IFERROR(INDEX([1]!Sanaudos[Saskaita],MATCH(1,('[1]3.4'!$AM72=[1]!Sanaudos[Kodas])*('[1]3.4'!FR$7='[1]2.SAN'!$M$4:$M$73),0)),"")</f>
        <v/>
      </c>
      <c r="FS72" s="244" t="str">
        <f t="array" ref="FS72">IFERROR(INDEX([1]!Sanaudos[Saskaita],MATCH(1,('[1]3.4'!$AM72=[1]!Sanaudos[Kodas])*('[1]3.4'!FS$7='[1]2.SAN'!$M$4:$M$73),0)),"")</f>
        <v/>
      </c>
      <c r="FT72" s="244" t="str">
        <f t="array" ref="FT72">IFERROR(INDEX([1]!Sanaudos[Saskaita],MATCH(1,('[1]3.4'!$AM72=[1]!Sanaudos[Kodas])*('[1]3.4'!FT$7='[1]2.SAN'!$M$4:$M$73),0)),"")</f>
        <v/>
      </c>
      <c r="FU72" s="244" t="str">
        <f t="array" ref="FU72">IFERROR(INDEX([1]!Sanaudos[Saskaita],MATCH(1,('[1]3.4'!$AM72=[1]!Sanaudos[Kodas])*('[1]3.4'!FU$7='[1]2.SAN'!$M$4:$M$73),0)),"")</f>
        <v/>
      </c>
      <c r="FV72" s="244" t="str">
        <f t="array" ref="FV72">IFERROR(INDEX([1]!Sanaudos[Saskaita],MATCH(1,('[1]3.4'!$AM72=[1]!Sanaudos[Kodas])*('[1]3.4'!FV$7='[1]2.SAN'!$M$4:$M$73),0)),"")</f>
        <v/>
      </c>
      <c r="FW72" s="244" t="str">
        <f t="array" ref="FW72">IFERROR(INDEX([1]!Sanaudos[Saskaita],MATCH(1,('[1]3.4'!$AM72=[1]!Sanaudos[Kodas])*('[1]3.4'!FW$7='[1]2.SAN'!$M$4:$M$73),0)),"")</f>
        <v/>
      </c>
      <c r="FX72" s="244" t="str">
        <f t="array" ref="FX72">IFERROR(INDEX([1]!Sanaudos[Saskaita],MATCH(1,('[1]3.4'!$AM72=[1]!Sanaudos[Kodas])*('[1]3.4'!FX$7='[1]2.SAN'!$M$4:$M$73),0)),"")</f>
        <v/>
      </c>
      <c r="FY72" s="244" t="str">
        <f t="array" ref="FY72">IFERROR(INDEX([1]!Sanaudos[Saskaita],MATCH(1,('[1]3.4'!$AM72=[1]!Sanaudos[Kodas])*('[1]3.4'!FY$7='[1]2.SAN'!$M$4:$M$73),0)),"")</f>
        <v/>
      </c>
      <c r="FZ72" s="244" t="str">
        <f t="array" ref="FZ72">IFERROR(INDEX([1]!Sanaudos[Saskaita],MATCH(1,('[1]3.4'!$AM72=[1]!Sanaudos[Kodas])*('[1]3.4'!FZ$7='[1]2.SAN'!$M$4:$M$73),0)),"")</f>
        <v/>
      </c>
      <c r="GA72" s="244" t="str">
        <f t="array" ref="GA72">IFERROR(INDEX([1]!Sanaudos[Saskaita],MATCH(1,('[1]3.4'!$AM72=[1]!Sanaudos[Kodas])*('[1]3.4'!GA$7='[1]2.SAN'!$M$4:$M$73),0)),"")</f>
        <v/>
      </c>
      <c r="GB72" s="244" t="str">
        <f t="array" ref="GB72">IFERROR(INDEX([1]!Sanaudos[Saskaita],MATCH(1,('[1]3.4'!$AM72=[1]!Sanaudos[Kodas])*('[1]3.4'!GB$7='[1]2.SAN'!$M$4:$M$73),0)),"")</f>
        <v/>
      </c>
      <c r="GC72" s="244" t="str">
        <f t="array" ref="GC72">IFERROR(INDEX([1]!Sanaudos[Saskaita],MATCH(1,('[1]3.4'!$AM72=[1]!Sanaudos[Kodas])*('[1]3.4'!GC$7='[1]2.SAN'!$M$4:$M$73),0)),"")</f>
        <v/>
      </c>
      <c r="GD72" s="244" t="str">
        <f t="array" ref="GD72">IFERROR(INDEX([1]!Sanaudos[Saskaita],MATCH(1,('[1]3.4'!$AM72=[1]!Sanaudos[Kodas])*('[1]3.4'!GD$7='[1]2.SAN'!$M$4:$M$73),0)),"")</f>
        <v/>
      </c>
      <c r="GE72" s="244" t="str">
        <f t="array" ref="GE72">IFERROR(INDEX([1]!Sanaudos[Saskaita],MATCH(1,('[1]3.4'!$AM72=[1]!Sanaudos[Kodas])*('[1]3.4'!GE$7='[1]2.SAN'!$M$4:$M$73),0)),"")</f>
        <v/>
      </c>
      <c r="GF72" s="244" t="str">
        <f t="array" ref="GF72">IFERROR(INDEX([1]!Sanaudos[Saskaita],MATCH(1,('[1]3.4'!$AM72=[1]!Sanaudos[Kodas])*('[1]3.4'!GF$7='[1]2.SAN'!$M$4:$M$73),0)),"")</f>
        <v/>
      </c>
      <c r="GG72" s="244" t="str">
        <f t="array" ref="GG72">IFERROR(INDEX([1]!Sanaudos[Saskaita],MATCH(1,('[1]3.4'!$AM72=[1]!Sanaudos[Kodas])*('[1]3.4'!GG$7='[1]2.SAN'!$M$4:$M$73),0)),"")</f>
        <v/>
      </c>
      <c r="GH72" s="244" t="str">
        <f t="array" ref="GH72">IFERROR(INDEX([1]!Sanaudos[Saskaita],MATCH(1,('[1]3.4'!$AM72=[1]!Sanaudos[Kodas])*('[1]3.4'!GH$7='[1]2.SAN'!$M$4:$M$73),0)),"")</f>
        <v/>
      </c>
      <c r="GI72" s="244" t="str">
        <f t="array" ref="GI72">IFERROR(INDEX([1]!Sanaudos[Saskaita],MATCH(1,('[1]3.4'!$AM72=[1]!Sanaudos[Kodas])*('[1]3.4'!GI$7='[1]2.SAN'!$M$4:$M$73),0)),"")</f>
        <v/>
      </c>
      <c r="GJ72" s="244" t="str">
        <f t="array" ref="GJ72">IFERROR(INDEX([1]!Sanaudos[Saskaita],MATCH(1,('[1]3.4'!$AM72=[1]!Sanaudos[Kodas])*('[1]3.4'!GJ$7='[1]2.SAN'!$M$4:$M$73),0)),"")</f>
        <v/>
      </c>
      <c r="GK72" s="244" t="str">
        <f t="array" ref="GK72">IFERROR(INDEX([1]!Sanaudos[Saskaita],MATCH(1,('[1]3.4'!$AM72=[1]!Sanaudos[Kodas])*('[1]3.4'!GK$7='[1]2.SAN'!$M$4:$M$73),0)),"")</f>
        <v/>
      </c>
      <c r="GL72" s="244" t="str">
        <f t="array" ref="GL72">IFERROR(INDEX([1]!Sanaudos[Saskaita],MATCH(1,('[1]3.4'!$AM72=[1]!Sanaudos[Kodas])*('[1]3.4'!GL$7='[1]2.SAN'!$M$4:$M$73),0)),"")</f>
        <v/>
      </c>
      <c r="GM72" s="244" t="str">
        <f t="array" ref="GM72">IFERROR(INDEX([1]!Sanaudos[Saskaita],MATCH(1,('[1]3.4'!$AM72=[1]!Sanaudos[Kodas])*('[1]3.4'!GM$7='[1]2.SAN'!$M$4:$M$73),0)),"")</f>
        <v/>
      </c>
      <c r="GN72" s="244" t="str">
        <f t="array" ref="GN72">IFERROR(INDEX([1]!Sanaudos[Saskaita],MATCH(1,('[1]3.4'!$AM72=[1]!Sanaudos[Kodas])*('[1]3.4'!GN$7='[1]2.SAN'!$M$4:$M$73),0)),"")</f>
        <v/>
      </c>
      <c r="GO72" s="244" t="str">
        <f t="array" ref="GO72">IFERROR(INDEX([1]!Sanaudos[Saskaita],MATCH(1,('[1]3.4'!$AM72=[1]!Sanaudos[Kodas])*('[1]3.4'!GO$7='[1]2.SAN'!$M$4:$M$73),0)),"")</f>
        <v/>
      </c>
      <c r="GP72" s="244" t="str">
        <f t="array" ref="GP72">IFERROR(INDEX([1]!Sanaudos[Saskaita],MATCH(1,('[1]3.4'!$AM72=[1]!Sanaudos[Kodas])*('[1]3.4'!GP$7='[1]2.SAN'!$M$4:$M$73),0)),"")</f>
        <v/>
      </c>
      <c r="GQ72" s="244" t="str">
        <f t="array" ref="GQ72">IFERROR(INDEX([1]!Sanaudos[Saskaita],MATCH(1,('[1]3.4'!$AM72=[1]!Sanaudos[Kodas])*('[1]3.4'!GQ$7='[1]2.SAN'!$M$4:$M$73),0)),"")</f>
        <v/>
      </c>
      <c r="GR72" s="244" t="str">
        <f t="array" ref="GR72">IFERROR(INDEX([1]!Sanaudos[Saskaita],MATCH(1,('[1]3.4'!$AM72=[1]!Sanaudos[Kodas])*('[1]3.4'!GR$7='[1]2.SAN'!$M$4:$M$73),0)),"")</f>
        <v/>
      </c>
      <c r="GS72" s="244" t="str">
        <f t="array" ref="GS72">IFERROR(INDEX([1]!Sanaudos[Saskaita],MATCH(1,('[1]3.4'!$AM72=[1]!Sanaudos[Kodas])*('[1]3.4'!GS$7='[1]2.SAN'!$M$4:$M$73),0)),"")</f>
        <v/>
      </c>
      <c r="GT72" s="244" t="str">
        <f t="array" ref="GT72">IFERROR(INDEX([1]!Sanaudos[Saskaita],MATCH(1,('[1]3.4'!$AM72=[1]!Sanaudos[Kodas])*('[1]3.4'!GT$7='[1]2.SAN'!$M$4:$M$73),0)),"")</f>
        <v/>
      </c>
      <c r="GU72" s="244" t="str">
        <f t="array" ref="GU72">IFERROR(INDEX([1]!Sanaudos[Saskaita],MATCH(1,('[1]3.4'!$AM72=[1]!Sanaudos[Kodas])*('[1]3.4'!GU$7='[1]2.SAN'!$M$4:$M$73),0)),"")</f>
        <v/>
      </c>
      <c r="GV72" s="244" t="str">
        <f t="array" ref="GV72">IFERROR(INDEX([1]!Sanaudos[Saskaita],MATCH(1,('[1]3.4'!$AM72=[1]!Sanaudos[Kodas])*('[1]3.4'!GV$7='[1]2.SAN'!$M$4:$M$73),0)),"")</f>
        <v/>
      </c>
      <c r="GW72" s="244" t="str">
        <f t="array" ref="GW72">IFERROR(INDEX([1]!Sanaudos[Saskaita],MATCH(1,('[1]3.4'!$AM72=[1]!Sanaudos[Kodas])*('[1]3.4'!GW$7='[1]2.SAN'!$M$4:$M$73),0)),"")</f>
        <v/>
      </c>
      <c r="GX72" s="244" t="str">
        <f t="array" ref="GX72">IFERROR(INDEX([1]!Sanaudos[Saskaita],MATCH(1,('[1]3.4'!$AM72=[1]!Sanaudos[Kodas])*('[1]3.4'!GX$7='[1]2.SAN'!$M$4:$M$73),0)),"")</f>
        <v/>
      </c>
      <c r="GY72" s="244" t="str">
        <f t="array" ref="GY72">IFERROR(INDEX([1]!Sanaudos[Saskaita],MATCH(1,('[1]3.4'!$AM72=[1]!Sanaudos[Kodas])*('[1]3.4'!GY$7='[1]2.SAN'!$M$4:$M$73),0)),"")</f>
        <v/>
      </c>
      <c r="GZ72" s="244" t="str">
        <f t="array" ref="GZ72">IFERROR(INDEX([1]!Sanaudos[Saskaita],MATCH(1,('[1]3.4'!$AM72=[1]!Sanaudos[Kodas])*('[1]3.4'!GZ$7='[1]2.SAN'!$M$4:$M$73),0)),"")</f>
        <v/>
      </c>
      <c r="HA72" s="244" t="str">
        <f t="array" ref="HA72">IFERROR(INDEX([1]!Sanaudos[Saskaita],MATCH(1,('[1]3.4'!$AM72=[1]!Sanaudos[Kodas])*('[1]3.4'!HA$7='[1]2.SAN'!$M$4:$M$73),0)),"")</f>
        <v/>
      </c>
      <c r="HB72" s="244" t="str">
        <f t="array" ref="HB72">IFERROR(INDEX([1]!Sanaudos[Saskaita],MATCH(1,('[1]3.4'!$AM72=[1]!Sanaudos[Kodas])*('[1]3.4'!HB$7='[1]2.SAN'!$M$4:$M$73),0)),"")</f>
        <v/>
      </c>
      <c r="HC72" s="244" t="str">
        <f t="array" ref="HC72">IFERROR(INDEX([1]!Sanaudos[Saskaita],MATCH(1,('[1]3.4'!$AM72=[1]!Sanaudos[Kodas])*('[1]3.4'!HC$7='[1]2.SAN'!$M$4:$M$73),0)),"")</f>
        <v/>
      </c>
      <c r="HD72" s="244" t="str">
        <f t="array" ref="HD72">IFERROR(INDEX([1]!Sanaudos[Saskaita],MATCH(1,('[1]3.4'!$AM72=[1]!Sanaudos[Kodas])*('[1]3.4'!HD$7='[1]2.SAN'!$M$4:$M$73),0)),"")</f>
        <v/>
      </c>
      <c r="HE72" s="244" t="str">
        <f t="array" ref="HE72">IFERROR(INDEX([1]!Sanaudos[Saskaita],MATCH(1,('[1]3.4'!$AM72=[1]!Sanaudos[Kodas])*('[1]3.4'!HE$7='[1]2.SAN'!$M$4:$M$73),0)),"")</f>
        <v/>
      </c>
      <c r="HF72" s="244" t="str">
        <f t="array" ref="HF72">IFERROR(INDEX([1]!Sanaudos[Saskaita],MATCH(1,('[1]3.4'!$AM72=[1]!Sanaudos[Kodas])*('[1]3.4'!HF$7='[1]2.SAN'!$M$4:$M$73),0)),"")</f>
        <v/>
      </c>
      <c r="HG72" s="244" t="str">
        <f t="array" ref="HG72">IFERROR(INDEX([1]!Sanaudos[Saskaita],MATCH(1,('[1]3.4'!$AM72=[1]!Sanaudos[Kodas])*('[1]3.4'!HG$7='[1]2.SAN'!$M$4:$M$73),0)),"")</f>
        <v/>
      </c>
      <c r="HH72" s="244" t="str">
        <f t="array" ref="HH72">IFERROR(INDEX([1]!Sanaudos[Saskaita],MATCH(1,('[1]3.4'!$AM72=[1]!Sanaudos[Kodas])*('[1]3.4'!HH$7='[1]2.SAN'!$M$4:$M$73),0)),"")</f>
        <v/>
      </c>
      <c r="HI72" s="244" t="str">
        <f t="array" ref="HI72">IFERROR(INDEX([1]!Sanaudos[Saskaita],MATCH(1,('[1]3.4'!$AM72=[1]!Sanaudos[Kodas])*('[1]3.4'!HI$7='[1]2.SAN'!$M$4:$M$73),0)),"")</f>
        <v/>
      </c>
      <c r="HJ72" s="244" t="str">
        <f t="array" ref="HJ72">IFERROR(INDEX([1]!Sanaudos[Saskaita],MATCH(1,('[1]3.4'!$AM72=[1]!Sanaudos[Kodas])*('[1]3.4'!HJ$7='[1]2.SAN'!$M$4:$M$73),0)),"")</f>
        <v/>
      </c>
      <c r="HK72" s="244" t="str">
        <f t="array" ref="HK72">IFERROR(INDEX([1]!Sanaudos[Saskaita],MATCH(1,('[1]3.4'!$AM72=[1]!Sanaudos[Kodas])*('[1]3.4'!HK$7='[1]2.SAN'!$M$4:$M$73),0)),"")</f>
        <v/>
      </c>
      <c r="HL72" s="244" t="str">
        <f t="array" ref="HL72">IFERROR(INDEX([1]!Sanaudos[Saskaita],MATCH(1,('[1]3.4'!$AM72=[1]!Sanaudos[Kodas])*('[1]3.4'!HL$7='[1]2.SAN'!$M$4:$M$73),0)),"")</f>
        <v/>
      </c>
      <c r="HM72" s="244" t="str">
        <f t="array" ref="HM72">IFERROR(INDEX([1]!Sanaudos[Saskaita],MATCH(1,('[1]3.4'!$AM72=[1]!Sanaudos[Kodas])*('[1]3.4'!HM$7='[1]2.SAN'!$M$4:$M$73),0)),"")</f>
        <v/>
      </c>
      <c r="HN72" s="244" t="str">
        <f t="array" ref="HN72">IFERROR(INDEX([1]!Sanaudos[Saskaita],MATCH(1,('[1]3.4'!$AM72=[1]!Sanaudos[Kodas])*('[1]3.4'!HN$7='[1]2.SAN'!$M$4:$M$73),0)),"")</f>
        <v/>
      </c>
      <c r="HO72" s="244" t="str">
        <f t="array" ref="HO72">IFERROR(INDEX([1]!Sanaudos[Saskaita],MATCH(1,('[1]3.4'!$AM72=[1]!Sanaudos[Kodas])*('[1]3.4'!HO$7='[1]2.SAN'!$M$4:$M$73),0)),"")</f>
        <v/>
      </c>
      <c r="HP72" s="244" t="str">
        <f t="array" ref="HP72">IFERROR(INDEX([1]!Sanaudos[Saskaita],MATCH(1,('[1]3.4'!$AM72=[1]!Sanaudos[Kodas])*('[1]3.4'!HP$7='[1]2.SAN'!$M$4:$M$73),0)),"")</f>
        <v/>
      </c>
      <c r="HQ72" s="244" t="str">
        <f t="array" ref="HQ72">IFERROR(INDEX([1]!Sanaudos[Saskaita],MATCH(1,('[1]3.4'!$AM72=[1]!Sanaudos[Kodas])*('[1]3.4'!HQ$7='[1]2.SAN'!$M$4:$M$73),0)),"")</f>
        <v/>
      </c>
      <c r="HR72" s="244" t="str">
        <f t="array" ref="HR72">IFERROR(INDEX([1]!Sanaudos[Saskaita],MATCH(1,('[1]3.4'!$AM72=[1]!Sanaudos[Kodas])*('[1]3.4'!HR$7='[1]2.SAN'!$M$4:$M$73),0)),"")</f>
        <v/>
      </c>
      <c r="HS72" s="244" t="str">
        <f t="array" ref="HS72">IFERROR(INDEX([1]!Sanaudos[Saskaita],MATCH(1,('[1]3.4'!$AM72=[1]!Sanaudos[Kodas])*('[1]3.4'!HS$7='[1]2.SAN'!$M$4:$M$73),0)),"")</f>
        <v/>
      </c>
      <c r="HT72" s="244" t="str">
        <f t="array" ref="HT72">IFERROR(INDEX([1]!Sanaudos[Saskaita],MATCH(1,('[1]3.4'!$AM72=[1]!Sanaudos[Kodas])*('[1]3.4'!HT$7='[1]2.SAN'!$M$4:$M$73),0)),"")</f>
        <v/>
      </c>
      <c r="HU72" s="244" t="str">
        <f t="array" ref="HU72">IFERROR(INDEX([1]!Sanaudos[Saskaita],MATCH(1,('[1]3.4'!$AM72=[1]!Sanaudos[Kodas])*('[1]3.4'!HU$7='[1]2.SAN'!$M$4:$M$73),0)),"")</f>
        <v/>
      </c>
      <c r="HV72" s="244" t="str">
        <f t="array" ref="HV72">IFERROR(INDEX([1]!Sanaudos[Saskaita],MATCH(1,('[1]3.4'!$AM72=[1]!Sanaudos[Kodas])*('[1]3.4'!HV$7='[1]2.SAN'!$M$4:$M$73),0)),"")</f>
        <v/>
      </c>
      <c r="HW72" s="244" t="str">
        <f t="array" ref="HW72">IFERROR(INDEX([1]!Sanaudos[Saskaita],MATCH(1,('[1]3.4'!$AM72=[1]!Sanaudos[Kodas])*('[1]3.4'!HW$7='[1]2.SAN'!$M$4:$M$73),0)),"")</f>
        <v/>
      </c>
      <c r="HX72" s="244" t="str">
        <f t="array" ref="HX72">IFERROR(INDEX([1]!Sanaudos[Saskaita],MATCH(1,('[1]3.4'!$AM72=[1]!Sanaudos[Kodas])*('[1]3.4'!HX$7='[1]2.SAN'!$M$4:$M$73),0)),"")</f>
        <v/>
      </c>
      <c r="HY72" s="244" t="str">
        <f t="array" ref="HY72">IFERROR(INDEX([1]!Sanaudos[Saskaita],MATCH(1,('[1]3.4'!$AM72=[1]!Sanaudos[Kodas])*('[1]3.4'!HY$7='[1]2.SAN'!$M$4:$M$73),0)),"")</f>
        <v/>
      </c>
      <c r="HZ72" s="244" t="str">
        <f t="array" ref="HZ72">IFERROR(INDEX([1]!Sanaudos[Saskaita],MATCH(1,('[1]3.4'!$AM72=[1]!Sanaudos[Kodas])*('[1]3.4'!HZ$7='[1]2.SAN'!$M$4:$M$73),0)),"")</f>
        <v/>
      </c>
      <c r="IA72" s="244" t="str">
        <f t="array" ref="IA72">IFERROR(INDEX([1]!Sanaudos[Saskaita],MATCH(1,('[1]3.4'!$AM72=[1]!Sanaudos[Kodas])*('[1]3.4'!IA$7='[1]2.SAN'!$M$4:$M$73),0)),"")</f>
        <v/>
      </c>
      <c r="IB72" s="244" t="str">
        <f t="array" ref="IB72">IFERROR(INDEX([1]!Sanaudos[Saskaita],MATCH(1,('[1]3.4'!$AM72=[1]!Sanaudos[Kodas])*('[1]3.4'!IB$7='[1]2.SAN'!$M$4:$M$73),0)),"")</f>
        <v/>
      </c>
      <c r="IC72" s="244" t="str">
        <f t="array" ref="IC72">IFERROR(INDEX([1]!Sanaudos[Saskaita],MATCH(1,('[1]3.4'!$AM72=[1]!Sanaudos[Kodas])*('[1]3.4'!IC$7='[1]2.SAN'!$M$4:$M$73),0)),"")</f>
        <v/>
      </c>
      <c r="ID72" s="244" t="str">
        <f t="array" ref="ID72">IFERROR(INDEX([1]!Sanaudos[Saskaita],MATCH(1,('[1]3.4'!$AM72=[1]!Sanaudos[Kodas])*('[1]3.4'!ID$7='[1]2.SAN'!$M$4:$M$73),0)),"")</f>
        <v/>
      </c>
      <c r="IE72" s="244" t="str">
        <f t="array" ref="IE72">IFERROR(INDEX([1]!Sanaudos[Saskaita],MATCH(1,('[1]3.4'!$AM72=[1]!Sanaudos[Kodas])*('[1]3.4'!IE$7='[1]2.SAN'!$M$4:$M$73),0)),"")</f>
        <v/>
      </c>
      <c r="IF72" s="244" t="str">
        <f t="array" ref="IF72">IFERROR(INDEX([1]!Sanaudos[Saskaita],MATCH(1,('[1]3.4'!$AM72=[1]!Sanaudos[Kodas])*('[1]3.4'!IF$7='[1]2.SAN'!$M$4:$M$73),0)),"")</f>
        <v/>
      </c>
      <c r="IG72" s="244" t="str">
        <f t="array" ref="IG72">IFERROR(INDEX([1]!Sanaudos[Saskaita],MATCH(1,('[1]3.4'!$AM72=[1]!Sanaudos[Kodas])*('[1]3.4'!IG$7='[1]2.SAN'!$M$4:$M$73),0)),"")</f>
        <v/>
      </c>
      <c r="IH72" s="244" t="str">
        <f t="array" ref="IH72">IFERROR(INDEX([1]!Sanaudos[Saskaita],MATCH(1,('[1]3.4'!$AM72=[1]!Sanaudos[Kodas])*('[1]3.4'!IH$7='[1]2.SAN'!$M$4:$M$73),0)),"")</f>
        <v/>
      </c>
      <c r="II72" s="244" t="str">
        <f t="array" ref="II72">IFERROR(INDEX([1]!Sanaudos[Saskaita],MATCH(1,('[1]3.4'!$AM72=[1]!Sanaudos[Kodas])*('[1]3.4'!II$7='[1]2.SAN'!$M$4:$M$73),0)),"")</f>
        <v/>
      </c>
      <c r="IJ72" s="244" t="str">
        <f t="array" ref="IJ72">IFERROR(INDEX([1]!Sanaudos[Saskaita],MATCH(1,('[1]3.4'!$AM72=[1]!Sanaudos[Kodas])*('[1]3.4'!IJ$7='[1]2.SAN'!$M$4:$M$73),0)),"")</f>
        <v/>
      </c>
      <c r="IK72" s="244" t="str">
        <f t="array" ref="IK72">IFERROR(INDEX([1]!Sanaudos[Saskaita],MATCH(1,('[1]3.4'!$AM72=[1]!Sanaudos[Kodas])*('[1]3.4'!IK$7='[1]2.SAN'!$M$4:$M$73),0)),"")</f>
        <v/>
      </c>
    </row>
    <row r="73" spans="2:245" s="235" customFormat="1" ht="12.2" customHeight="1" x14ac:dyDescent="0.2">
      <c r="B73" s="552"/>
      <c r="C73" s="553"/>
      <c r="D73" s="261" t="s">
        <v>48</v>
      </c>
      <c r="E73" s="247" t="str">
        <f t="shared" ref="E73:E80" si="8">AT73&amp;" "&amp;AU73&amp;" "&amp;AV73&amp;" "&amp;AW73&amp;" "&amp;AX73&amp;" "&amp;AY73&amp;" "&amp;AZ73&amp;" "&amp;BA73&amp;" "&amp;BB73&amp;" "&amp;BC73&amp;" "&amp;BD73&amp;" "&amp;BE73&amp;" "&amp;BF73&amp;" "&amp;BG73&amp;" "&amp;BH73&amp;" "&amp;BI73&amp;" "&amp;BJ73&amp;" "&amp;BK73&amp;" "&amp;BL73&amp;" "&amp;BM73&amp;" "&amp;BN73&amp;" "&amp;BO73&amp;" "&amp;BP73&amp;" "&amp;BQ73&amp;" "&amp;BR73&amp;" "&amp;BS73&amp;" "&amp;BT73&amp;" "&amp;BU73&amp;" "&amp;BV73&amp;" "&amp;BW73&amp;" "&amp;BX73&amp;" "&amp;BY73&amp;" "&amp;BZ73&amp;" "&amp;CA73&amp;" "&amp;CB73&amp;" "&amp;CC73&amp;" "&amp;CD73</f>
        <v xml:space="preserve">                                    </v>
      </c>
      <c r="F73" s="263" t="e">
        <f>+SUMIFS([1]!Sanaudos[Suma],[1]!Sanaudos[Kodas],AM73,[1]!Sanaudos[PASK],TRUE)</f>
        <v>#REF!</v>
      </c>
      <c r="G73" s="263" t="e">
        <f>-SUMIFS([1]!Sanaudos[Suma],[1]!Sanaudos[Kodas],$AM73,[1]!Sanaudos[Pagal DK RAS],700)</f>
        <v>#REF!</v>
      </c>
      <c r="H73" s="263" t="e">
        <f>+SUMIFS('[1]5.turtas'!$D$1:$AN$1,'[1]5.turtas'!$D$4:$AN$4,$AM73)</f>
        <v>#VALUE!</v>
      </c>
      <c r="I73" s="263" t="e">
        <f>-SUMIFS([1]!Sanaudos[Suma],[1]!Sanaudos[Kodas],$AM73,[1]!Sanaudos[Pagal DK RAS],901)-SUMIFS([1]!Sanaudos[Suma],[1]!Sanaudos[Kodas],$AM73,[1]!Sanaudos[Pagal DK RAS],902)-SUMIFS([1]!Sanaudos[Suma],[1]!Sanaudos[Kodas],$AM73,[1]!Sanaudos[Pagal DK RAS],905)</f>
        <v>#REF!</v>
      </c>
      <c r="J73" s="263" t="e">
        <f>+SUMIFS([1]!DU[DU],[1]!DU[Kodas],$AM73)+SUMIFS([1]!DU[Sodra],[1]!DU[Kodas],$AM73)+SUMIFS([1]!DU[Išeitinės išmokos, kompensacijos],[1]!DU[Kodas],$AM73)</f>
        <v>#REF!</v>
      </c>
      <c r="K73" s="263" t="e">
        <f>+SUMIFS([1]!Sanaudos_kor[Suma],[1]!Sanaudos_kor[Kodas],$AM73,[1]!Sanaudos_kor[PASK],TRUE,[1]!Sanaudos_kor[KOR_nr],K$1)</f>
        <v>#REF!</v>
      </c>
      <c r="L73" s="263" t="e">
        <f>+SUMIFS([1]!Sanaudos_kor[Suma],[1]!Sanaudos_kor[Kodas],$AM73,[1]!Sanaudos_kor[PASK],TRUE,[1]!Sanaudos_kor[KOR_nr],L$1)</f>
        <v>#REF!</v>
      </c>
      <c r="M73" s="263" t="e">
        <f>+SUMIFS([1]!Sanaudos_kor[Suma],[1]!Sanaudos_kor[Kodas],$AM73,[1]!Sanaudos_kor[PASK],TRUE,[1]!Sanaudos_kor[KOR_nr],M$1)</f>
        <v>#REF!</v>
      </c>
      <c r="N73" s="263" t="e">
        <f>+SUMIFS([1]!Sanaudos_kor[Suma],[1]!Sanaudos_kor[Kodas],$AM73,[1]!Sanaudos_kor[PASK],TRUE,[1]!Sanaudos_kor[KOR_nr],N$1)</f>
        <v>#REF!</v>
      </c>
      <c r="O73" s="263" t="e">
        <f>+SUMIFS([1]!Sanaudos_kor[Suma],[1]!Sanaudos_kor[Kodas],$AM73,[1]!Sanaudos_kor[PASK],TRUE,[1]!Sanaudos_kor[KOR_nr],O$1)</f>
        <v>#REF!</v>
      </c>
      <c r="P73" s="263" t="e">
        <f>+SUMIFS([1]!Sanaudos_kor[Suma],[1]!Sanaudos_kor[Kodas],$AM73,[1]!Sanaudos_kor[PASK],TRUE,[1]!Sanaudos_kor[KOR_nr],P$1)</f>
        <v>#REF!</v>
      </c>
      <c r="Q73" s="263" t="e">
        <f>+SUMIFS([1]!Sanaudos_kor[Suma],[1]!Sanaudos_kor[Kodas],$AM73,[1]!Sanaudos_kor[PASK],TRUE,[1]!Sanaudos_kor[KOR_nr],Q$1)</f>
        <v>#REF!</v>
      </c>
      <c r="R73" s="263" t="e">
        <f>+SUMIFS([1]!Sanaudos_kor[Suma],[1]!Sanaudos_kor[Kodas],$AM73,[1]!Sanaudos_kor[PASK],TRUE,[1]!Sanaudos_kor[KOR_nr],R$1)</f>
        <v>#REF!</v>
      </c>
      <c r="S73" s="263" t="e">
        <f>+SUMIFS([1]!Sanaudos_kor[Suma],[1]!Sanaudos_kor[Kodas],$AM73,[1]!Sanaudos_kor[PASK],TRUE,[1]!Sanaudos_kor[KOR_nr],S$1)</f>
        <v>#REF!</v>
      </c>
      <c r="T73" s="263" t="e">
        <f>+SUMIFS([1]!Sanaudos_kor[Suma],[1]!Sanaudos_kor[Kodas],$AM73,[1]!Sanaudos_kor[PASK],TRUE,[1]!Sanaudos_kor[KOR_nr],T$1)</f>
        <v>#REF!</v>
      </c>
      <c r="U73" s="263" t="e">
        <f>+SUMIFS([1]!Sanaudos_kor[Suma],[1]!Sanaudos_kor[Kodas],$AM73,[1]!Sanaudos_kor[PASK],TRUE,[1]!Sanaudos_kor[KOR_nr],U$1)</f>
        <v>#REF!</v>
      </c>
      <c r="V73" s="263" t="e">
        <f>+SUMIFS([1]!Sanaudos_kor[Suma],[1]!Sanaudos_kor[Kodas],$AM73,[1]!Sanaudos_kor[PASK],TRUE,[1]!Sanaudos_kor[KOR_nr],V$1)</f>
        <v>#REF!</v>
      </c>
      <c r="W73" s="263" t="e">
        <f>+SUMIFS([1]!Sanaudos_kor[Suma],[1]!Sanaudos_kor[Kodas],$AM73,[1]!Sanaudos_kor[PASK],TRUE,[1]!Sanaudos_kor[KOR_nr],W$1)</f>
        <v>#REF!</v>
      </c>
      <c r="X73" s="263" t="e">
        <f>+SUMIFS([1]!Sanaudos_kor[Suma],[1]!Sanaudos_kor[Kodas],$AM73,[1]!Sanaudos_kor[PASK],TRUE,[1]!Sanaudos_kor[KOR_nr],X$1)</f>
        <v>#REF!</v>
      </c>
      <c r="Y73" s="263" t="e">
        <f>+SUMIFS([1]!Sanaudos_kor[Suma],[1]!Sanaudos_kor[Kodas],$AM73,[1]!Sanaudos_kor[PASK],TRUE,[1]!Sanaudos_kor[KOR_nr],Y$1)</f>
        <v>#REF!</v>
      </c>
      <c r="Z73" s="263" t="e">
        <f>+SUMIFS([1]!Sanaudos_kor[Suma],[1]!Sanaudos_kor[Kodas],$AM73,[1]!Sanaudos_kor[PASK],TRUE,[1]!Sanaudos_kor[KOR_nr],Z$1)</f>
        <v>#REF!</v>
      </c>
      <c r="AA73" s="263" t="e">
        <f>+SUMIFS([1]!Sanaudos_kor[Suma],[1]!Sanaudos_kor[Kodas],$AM73,[1]!Sanaudos_kor[PASK],TRUE,[1]!Sanaudos_kor[KOR_nr],AA$1)</f>
        <v>#REF!</v>
      </c>
      <c r="AB73" s="263" t="e">
        <f>+SUMIFS([1]!Sanaudos_kor[Suma],[1]!Sanaudos_kor[Kodas],$AM73,[1]!Sanaudos_kor[PASK],TRUE,[1]!Sanaudos_kor[KOR_nr],AB$1)</f>
        <v>#REF!</v>
      </c>
      <c r="AC73" s="263" t="e">
        <f>+SUMIFS([1]!Sanaudos_kor[Suma],[1]!Sanaudos_kor[Kodas],$AM73,[1]!Sanaudos_kor[PASK],TRUE,[1]!Sanaudos_kor[KOR_nr],AC$1)</f>
        <v>#REF!</v>
      </c>
      <c r="AD73" s="263" t="e">
        <f>+SUMIFS([1]!Sanaudos_kor[Suma],[1]!Sanaudos_kor[Kodas],$AM73,[1]!Sanaudos_kor[PASK],TRUE,[1]!Sanaudos_kor[KOR_nr],AD$1)</f>
        <v>#REF!</v>
      </c>
      <c r="AE73" s="263" t="e">
        <f>+SUMIFS([1]!Sanaudos_kor[Suma],[1]!Sanaudos_kor[Kodas],$AM73,[1]!Sanaudos_kor[PASK],TRUE,[1]!Sanaudos_kor[KOR_nr],AE$1)</f>
        <v>#REF!</v>
      </c>
      <c r="AF73" s="263" t="e">
        <f>+SUMIFS([1]!Sanaudos_kor[Suma],[1]!Sanaudos_kor[Kodas],$AM73,[1]!Sanaudos_kor[PASK],TRUE,[1]!Sanaudos_kor[KOR_nr],AF$1)</f>
        <v>#REF!</v>
      </c>
      <c r="AG73" s="263" t="e">
        <f t="shared" si="6"/>
        <v>#REF!</v>
      </c>
      <c r="AH73" s="555"/>
      <c r="AM73" s="249" t="str">
        <f>+'[1]1.vardai'!D107</f>
        <v>NS_26NS</v>
      </c>
      <c r="AN73" s="250" t="e">
        <f>+SUMIFS('[1]7'!$E$160:$S$160,'[1]7'!$E$2:$S$2,$AM73)</f>
        <v>#VALUE!</v>
      </c>
      <c r="AO73" s="250" t="e">
        <f t="shared" si="5"/>
        <v>#REF!</v>
      </c>
      <c r="AP73" s="147"/>
      <c r="AQ73" s="250" t="e">
        <f>+SUMIFS('[1]3.4'!$F$133:$F$202,'[1]3.4'!$D$133:$D$202,$AM73,'[1]3.4'!$E$133:$E$202,"")</f>
        <v>#VALUE!</v>
      </c>
      <c r="AR73" s="250" t="e">
        <f t="shared" si="7"/>
        <v>#VALUE!</v>
      </c>
      <c r="AS73" s="147"/>
      <c r="AT73" s="244" t="str">
        <f t="array" ref="AT73">IFERROR(INDEX([1]!Sanaudos[Saskaita],MATCH(1,('[1]3.4'!$AM73=[1]!Sanaudos[Kodas])*('[1]3.4'!AT$7='[1]2.SAN'!$M$4:$M$73),0)),"")</f>
        <v/>
      </c>
      <c r="AU73" s="244" t="str">
        <f t="array" ref="AU73">IFERROR(INDEX([1]!Sanaudos[Saskaita],MATCH(1,('[1]3.4'!$AM73=[1]!Sanaudos[Kodas])*('[1]3.4'!AU$7='[1]2.SAN'!$M$4:$M$73),0)),"")</f>
        <v/>
      </c>
      <c r="AV73" s="244" t="str">
        <f t="array" ref="AV73">IFERROR(INDEX([1]!Sanaudos[Saskaita],MATCH(1,('[1]3.4'!$AM73=[1]!Sanaudos[Kodas])*('[1]3.4'!AV$7='[1]2.SAN'!$M$4:$M$73),0)),"")</f>
        <v/>
      </c>
      <c r="AW73" s="244" t="str">
        <f t="array" ref="AW73">IFERROR(INDEX([1]!Sanaudos[Saskaita],MATCH(1,('[1]3.4'!$AM73=[1]!Sanaudos[Kodas])*('[1]3.4'!AW$7='[1]2.SAN'!$M$4:$M$73),0)),"")</f>
        <v/>
      </c>
      <c r="AX73" s="244" t="str">
        <f t="array" ref="AX73">IFERROR(INDEX([1]!Sanaudos[Saskaita],MATCH(1,('[1]3.4'!$AM73=[1]!Sanaudos[Kodas])*('[1]3.4'!AX$7='[1]2.SAN'!$M$4:$M$73),0)),"")</f>
        <v/>
      </c>
      <c r="AY73" s="244" t="str">
        <f t="array" ref="AY73">IFERROR(INDEX([1]!Sanaudos[Saskaita],MATCH(1,('[1]3.4'!$AM73=[1]!Sanaudos[Kodas])*('[1]3.4'!AY$7='[1]2.SAN'!$M$4:$M$73),0)),"")</f>
        <v/>
      </c>
      <c r="AZ73" s="244" t="str">
        <f t="array" ref="AZ73">IFERROR(INDEX([1]!Sanaudos[Saskaita],MATCH(1,('[1]3.4'!$AM73=[1]!Sanaudos[Kodas])*('[1]3.4'!AZ$7='[1]2.SAN'!$M$4:$M$73),0)),"")</f>
        <v/>
      </c>
      <c r="BA73" s="244" t="str">
        <f t="array" ref="BA73">IFERROR(INDEX([1]!Sanaudos[Saskaita],MATCH(1,('[1]3.4'!$AM73=[1]!Sanaudos[Kodas])*('[1]3.4'!BA$7='[1]2.SAN'!$M$4:$M$73),0)),"")</f>
        <v/>
      </c>
      <c r="BB73" s="244" t="str">
        <f t="array" ref="BB73">IFERROR(INDEX([1]!Sanaudos[Saskaita],MATCH(1,('[1]3.4'!$AM73=[1]!Sanaudos[Kodas])*('[1]3.4'!BB$7='[1]2.SAN'!$M$4:$M$73),0)),"")</f>
        <v/>
      </c>
      <c r="BC73" s="244" t="str">
        <f t="array" ref="BC73">IFERROR(INDEX([1]!Sanaudos[Saskaita],MATCH(1,('[1]3.4'!$AM73=[1]!Sanaudos[Kodas])*('[1]3.4'!BC$7='[1]2.SAN'!$M$4:$M$73),0)),"")</f>
        <v/>
      </c>
      <c r="BD73" s="244" t="str">
        <f t="array" ref="BD73">IFERROR(INDEX([1]!Sanaudos[Saskaita],MATCH(1,('[1]3.4'!$AM73=[1]!Sanaudos[Kodas])*('[1]3.4'!BD$7='[1]2.SAN'!$M$4:$M$73),0)),"")</f>
        <v/>
      </c>
      <c r="BE73" s="244" t="str">
        <f t="array" ref="BE73">IFERROR(INDEX([1]!Sanaudos[Saskaita],MATCH(1,('[1]3.4'!$AM73=[1]!Sanaudos[Kodas])*('[1]3.4'!BE$7='[1]2.SAN'!$M$4:$M$73),0)),"")</f>
        <v/>
      </c>
      <c r="BF73" s="244" t="str">
        <f t="array" ref="BF73">IFERROR(INDEX([1]!Sanaudos[Saskaita],MATCH(1,('[1]3.4'!$AM73=[1]!Sanaudos[Kodas])*('[1]3.4'!BF$7='[1]2.SAN'!$M$4:$M$73),0)),"")</f>
        <v/>
      </c>
      <c r="BG73" s="244" t="str">
        <f t="array" ref="BG73">IFERROR(INDEX([1]!Sanaudos[Saskaita],MATCH(1,('[1]3.4'!$AM73=[1]!Sanaudos[Kodas])*('[1]3.4'!BG$7='[1]2.SAN'!$M$4:$M$73),0)),"")</f>
        <v/>
      </c>
      <c r="BH73" s="244" t="str">
        <f t="array" ref="BH73">IFERROR(INDEX([1]!Sanaudos[Saskaita],MATCH(1,('[1]3.4'!$AM73=[1]!Sanaudos[Kodas])*('[1]3.4'!BH$7='[1]2.SAN'!$M$4:$M$73),0)),"")</f>
        <v/>
      </c>
      <c r="BI73" s="244" t="str">
        <f t="array" ref="BI73">IFERROR(INDEX([1]!Sanaudos[Saskaita],MATCH(1,('[1]3.4'!$AM73=[1]!Sanaudos[Kodas])*('[1]3.4'!BI$7='[1]2.SAN'!$M$4:$M$73),0)),"")</f>
        <v/>
      </c>
      <c r="BJ73" s="244" t="str">
        <f t="array" ref="BJ73">IFERROR(INDEX([1]!Sanaudos[Saskaita],MATCH(1,('[1]3.4'!$AM73=[1]!Sanaudos[Kodas])*('[1]3.4'!BJ$7='[1]2.SAN'!$M$4:$M$73),0)),"")</f>
        <v/>
      </c>
      <c r="BK73" s="244" t="str">
        <f t="array" ref="BK73">IFERROR(INDEX([1]!Sanaudos[Saskaita],MATCH(1,('[1]3.4'!$AM73=[1]!Sanaudos[Kodas])*('[1]3.4'!BK$7='[1]2.SAN'!$M$4:$M$73),0)),"")</f>
        <v/>
      </c>
      <c r="BL73" s="244" t="str">
        <f t="array" ref="BL73">IFERROR(INDEX([1]!Sanaudos[Saskaita],MATCH(1,('[1]3.4'!$AM73=[1]!Sanaudos[Kodas])*('[1]3.4'!BL$7='[1]2.SAN'!$M$4:$M$73),0)),"")</f>
        <v/>
      </c>
      <c r="BM73" s="244" t="str">
        <f t="array" ref="BM73">IFERROR(INDEX([1]!Sanaudos[Saskaita],MATCH(1,('[1]3.4'!$AM73=[1]!Sanaudos[Kodas])*('[1]3.4'!BM$7='[1]2.SAN'!$M$4:$M$73),0)),"")</f>
        <v/>
      </c>
      <c r="BN73" s="244" t="str">
        <f t="array" ref="BN73">IFERROR(INDEX([1]!Sanaudos[Saskaita],MATCH(1,('[1]3.4'!$AM73=[1]!Sanaudos[Kodas])*('[1]3.4'!BN$7='[1]2.SAN'!$M$4:$M$73),0)),"")</f>
        <v/>
      </c>
      <c r="BO73" s="244" t="str">
        <f t="array" ref="BO73">IFERROR(INDEX([1]!Sanaudos[Saskaita],MATCH(1,('[1]3.4'!$AM73=[1]!Sanaudos[Kodas])*('[1]3.4'!BO$7='[1]2.SAN'!$M$4:$M$73),0)),"")</f>
        <v/>
      </c>
      <c r="BP73" s="244" t="str">
        <f t="array" ref="BP73">IFERROR(INDEX([1]!Sanaudos[Saskaita],MATCH(1,('[1]3.4'!$AM73=[1]!Sanaudos[Kodas])*('[1]3.4'!BP$7='[1]2.SAN'!$M$4:$M$73),0)),"")</f>
        <v/>
      </c>
      <c r="BQ73" s="244" t="str">
        <f t="array" ref="BQ73">IFERROR(INDEX([1]!Sanaudos[Saskaita],MATCH(1,('[1]3.4'!$AM73=[1]!Sanaudos[Kodas])*('[1]3.4'!BQ$7='[1]2.SAN'!$M$4:$M$73),0)),"")</f>
        <v/>
      </c>
      <c r="BR73" s="244" t="str">
        <f t="array" ref="BR73">IFERROR(INDEX([1]!Sanaudos[Saskaita],MATCH(1,('[1]3.4'!$AM73=[1]!Sanaudos[Kodas])*('[1]3.4'!BR$7='[1]2.SAN'!$M$4:$M$73),0)),"")</f>
        <v/>
      </c>
      <c r="BS73" s="244" t="str">
        <f t="array" ref="BS73">IFERROR(INDEX([1]!Sanaudos[Saskaita],MATCH(1,('[1]3.4'!$AM73=[1]!Sanaudos[Kodas])*('[1]3.4'!BS$7='[1]2.SAN'!$M$4:$M$73),0)),"")</f>
        <v/>
      </c>
      <c r="BT73" s="244" t="str">
        <f t="array" ref="BT73">IFERROR(INDEX([1]!Sanaudos[Saskaita],MATCH(1,('[1]3.4'!$AM73=[1]!Sanaudos[Kodas])*('[1]3.4'!BT$7='[1]2.SAN'!$M$4:$M$73),0)),"")</f>
        <v/>
      </c>
      <c r="BU73" s="244" t="str">
        <f t="array" ref="BU73">IFERROR(INDEX([1]!Sanaudos[Saskaita],MATCH(1,('[1]3.4'!$AM73=[1]!Sanaudos[Kodas])*('[1]3.4'!BU$7='[1]2.SAN'!$M$4:$M$73),0)),"")</f>
        <v/>
      </c>
      <c r="BV73" s="244" t="str">
        <f t="array" ref="BV73">IFERROR(INDEX([1]!Sanaudos[Saskaita],MATCH(1,('[1]3.4'!$AM73=[1]!Sanaudos[Kodas])*('[1]3.4'!BV$7='[1]2.SAN'!$M$4:$M$73),0)),"")</f>
        <v/>
      </c>
      <c r="BW73" s="244" t="str">
        <f t="array" ref="BW73">IFERROR(INDEX([1]!Sanaudos[Saskaita],MATCH(1,('[1]3.4'!$AM73=[1]!Sanaudos[Kodas])*('[1]3.4'!BW$7='[1]2.SAN'!$M$4:$M$73),0)),"")</f>
        <v/>
      </c>
      <c r="BX73" s="244" t="str">
        <f t="array" ref="BX73">IFERROR(INDEX([1]!Sanaudos[Saskaita],MATCH(1,('[1]3.4'!$AM73=[1]!Sanaudos[Kodas])*('[1]3.4'!BX$7='[1]2.SAN'!$M$4:$M$73),0)),"")</f>
        <v/>
      </c>
      <c r="BY73" s="244" t="str">
        <f t="array" ref="BY73">IFERROR(INDEX([1]!Sanaudos[Saskaita],MATCH(1,('[1]3.4'!$AM73=[1]!Sanaudos[Kodas])*('[1]3.4'!BY$7='[1]2.SAN'!$M$4:$M$73),0)),"")</f>
        <v/>
      </c>
      <c r="BZ73" s="244" t="str">
        <f t="array" ref="BZ73">IFERROR(INDEX([1]!Sanaudos[Saskaita],MATCH(1,('[1]3.4'!$AM73=[1]!Sanaudos[Kodas])*('[1]3.4'!BZ$7='[1]2.SAN'!$M$4:$M$73),0)),"")</f>
        <v/>
      </c>
      <c r="CA73" s="244" t="str">
        <f t="array" ref="CA73">IFERROR(INDEX([1]!Sanaudos[Saskaita],MATCH(1,('[1]3.4'!$AM73=[1]!Sanaudos[Kodas])*('[1]3.4'!CA$7='[1]2.SAN'!$M$4:$M$73),0)),"")</f>
        <v/>
      </c>
      <c r="CB73" s="244" t="str">
        <f t="array" ref="CB73">IFERROR(INDEX([1]!Sanaudos[Saskaita],MATCH(1,('[1]3.4'!$AM73=[1]!Sanaudos[Kodas])*('[1]3.4'!CB$7='[1]2.SAN'!$M$4:$M$73),0)),"")</f>
        <v/>
      </c>
      <c r="CC73" s="244" t="str">
        <f t="array" ref="CC73">IFERROR(INDEX([1]!Sanaudos[Saskaita],MATCH(1,('[1]3.4'!$AM73=[1]!Sanaudos[Kodas])*('[1]3.4'!CC$7='[1]2.SAN'!$M$4:$M$73),0)),"")</f>
        <v/>
      </c>
      <c r="CD73" s="244" t="str">
        <f t="array" ref="CD73">IFERROR(INDEX([1]!Sanaudos[Saskaita],MATCH(1,('[1]3.4'!$AM73=[1]!Sanaudos[Kodas])*('[1]3.4'!CD$7='[1]2.SAN'!$M$4:$M$73),0)),"")</f>
        <v/>
      </c>
      <c r="CE73" s="244" t="str">
        <f t="array" ref="CE73">IFERROR(INDEX([1]!Sanaudos[Saskaita],MATCH(1,('[1]3.4'!$AM73=[1]!Sanaudos[Kodas])*('[1]3.4'!CE$7='[1]2.SAN'!$M$4:$M$73),0)),"")</f>
        <v/>
      </c>
      <c r="CF73" s="244" t="str">
        <f t="array" ref="CF73">IFERROR(INDEX([1]!Sanaudos[Saskaita],MATCH(1,('[1]3.4'!$AM73=[1]!Sanaudos[Kodas])*('[1]3.4'!CF$7='[1]2.SAN'!$M$4:$M$73),0)),"")</f>
        <v/>
      </c>
      <c r="CG73" s="244" t="str">
        <f t="array" ref="CG73">IFERROR(INDEX([1]!Sanaudos[Saskaita],MATCH(1,('[1]3.4'!$AM73=[1]!Sanaudos[Kodas])*('[1]3.4'!CG$7='[1]2.SAN'!$M$4:$M$73),0)),"")</f>
        <v/>
      </c>
      <c r="CH73" s="244" t="str">
        <f t="array" ref="CH73">IFERROR(INDEX([1]!Sanaudos[Saskaita],MATCH(1,('[1]3.4'!$AM73=[1]!Sanaudos[Kodas])*('[1]3.4'!CH$7='[1]2.SAN'!$M$4:$M$73),0)),"")</f>
        <v/>
      </c>
      <c r="CI73" s="244" t="str">
        <f t="array" ref="CI73">IFERROR(INDEX([1]!Sanaudos[Saskaita],MATCH(1,('[1]3.4'!$AM73=[1]!Sanaudos[Kodas])*('[1]3.4'!CI$7='[1]2.SAN'!$M$4:$M$73),0)),"")</f>
        <v/>
      </c>
      <c r="CJ73" s="244" t="str">
        <f t="array" ref="CJ73">IFERROR(INDEX([1]!Sanaudos[Saskaita],MATCH(1,('[1]3.4'!$AM73=[1]!Sanaudos[Kodas])*('[1]3.4'!CJ$7='[1]2.SAN'!$M$4:$M$73),0)),"")</f>
        <v/>
      </c>
      <c r="CK73" s="244" t="str">
        <f t="array" ref="CK73">IFERROR(INDEX([1]!Sanaudos[Saskaita],MATCH(1,('[1]3.4'!$AM73=[1]!Sanaudos[Kodas])*('[1]3.4'!CK$7='[1]2.SAN'!$M$4:$M$73),0)),"")</f>
        <v/>
      </c>
      <c r="CL73" s="244" t="str">
        <f t="array" ref="CL73">IFERROR(INDEX([1]!Sanaudos[Saskaita],MATCH(1,('[1]3.4'!$AM73=[1]!Sanaudos[Kodas])*('[1]3.4'!CL$7='[1]2.SAN'!$M$4:$M$73),0)),"")</f>
        <v/>
      </c>
      <c r="CM73" s="244" t="str">
        <f t="array" ref="CM73">IFERROR(INDEX([1]!Sanaudos[Saskaita],MATCH(1,('[1]3.4'!$AM73=[1]!Sanaudos[Kodas])*('[1]3.4'!CM$7='[1]2.SAN'!$M$4:$M$73),0)),"")</f>
        <v/>
      </c>
      <c r="CN73" s="244" t="str">
        <f t="array" ref="CN73">IFERROR(INDEX([1]!Sanaudos[Saskaita],MATCH(1,('[1]3.4'!$AM73=[1]!Sanaudos[Kodas])*('[1]3.4'!CN$7='[1]2.SAN'!$M$4:$M$73),0)),"")</f>
        <v/>
      </c>
      <c r="CO73" s="244" t="str">
        <f t="array" ref="CO73">IFERROR(INDEX([1]!Sanaudos[Saskaita],MATCH(1,('[1]3.4'!$AM73=[1]!Sanaudos[Kodas])*('[1]3.4'!CO$7='[1]2.SAN'!$M$4:$M$73),0)),"")</f>
        <v/>
      </c>
      <c r="CP73" s="244" t="str">
        <f t="array" ref="CP73">IFERROR(INDEX([1]!Sanaudos[Saskaita],MATCH(1,('[1]3.4'!$AM73=[1]!Sanaudos[Kodas])*('[1]3.4'!CP$7='[1]2.SAN'!$M$4:$M$73),0)),"")</f>
        <v/>
      </c>
      <c r="CQ73" s="244" t="str">
        <f t="array" ref="CQ73">IFERROR(INDEX([1]!Sanaudos[Saskaita],MATCH(1,('[1]3.4'!$AM73=[1]!Sanaudos[Kodas])*('[1]3.4'!CQ$7='[1]2.SAN'!$M$4:$M$73),0)),"")</f>
        <v/>
      </c>
      <c r="CR73" s="244" t="str">
        <f t="array" ref="CR73">IFERROR(INDEX([1]!Sanaudos[Saskaita],MATCH(1,('[1]3.4'!$AM73=[1]!Sanaudos[Kodas])*('[1]3.4'!CR$7='[1]2.SAN'!$M$4:$M$73),0)),"")</f>
        <v/>
      </c>
      <c r="CS73" s="244" t="str">
        <f t="array" ref="CS73">IFERROR(INDEX([1]!Sanaudos[Saskaita],MATCH(1,('[1]3.4'!$AM73=[1]!Sanaudos[Kodas])*('[1]3.4'!CS$7='[1]2.SAN'!$M$4:$M$73),0)),"")</f>
        <v/>
      </c>
      <c r="CT73" s="244" t="str">
        <f t="array" ref="CT73">IFERROR(INDEX([1]!Sanaudos[Saskaita],MATCH(1,('[1]3.4'!$AM73=[1]!Sanaudos[Kodas])*('[1]3.4'!CT$7='[1]2.SAN'!$M$4:$M$73),0)),"")</f>
        <v/>
      </c>
      <c r="CU73" s="244" t="str">
        <f t="array" ref="CU73">IFERROR(INDEX([1]!Sanaudos[Saskaita],MATCH(1,('[1]3.4'!$AM73=[1]!Sanaudos[Kodas])*('[1]3.4'!CU$7='[1]2.SAN'!$M$4:$M$73),0)),"")</f>
        <v/>
      </c>
      <c r="CV73" s="244" t="str">
        <f t="array" ref="CV73">IFERROR(INDEX([1]!Sanaudos[Saskaita],MATCH(1,('[1]3.4'!$AM73=[1]!Sanaudos[Kodas])*('[1]3.4'!CV$7='[1]2.SAN'!$M$4:$M$73),0)),"")</f>
        <v/>
      </c>
      <c r="CW73" s="244" t="str">
        <f t="array" ref="CW73">IFERROR(INDEX([1]!Sanaudos[Saskaita],MATCH(1,('[1]3.4'!$AM73=[1]!Sanaudos[Kodas])*('[1]3.4'!CW$7='[1]2.SAN'!$M$4:$M$73),0)),"")</f>
        <v/>
      </c>
      <c r="CX73" s="244" t="str">
        <f t="array" ref="CX73">IFERROR(INDEX([1]!Sanaudos[Saskaita],MATCH(1,('[1]3.4'!$AM73=[1]!Sanaudos[Kodas])*('[1]3.4'!CX$7='[1]2.SAN'!$M$4:$M$73),0)),"")</f>
        <v/>
      </c>
      <c r="CY73" s="244" t="str">
        <f t="array" ref="CY73">IFERROR(INDEX([1]!Sanaudos[Saskaita],MATCH(1,('[1]3.4'!$AM73=[1]!Sanaudos[Kodas])*('[1]3.4'!CY$7='[1]2.SAN'!$M$4:$M$73),0)),"")</f>
        <v/>
      </c>
      <c r="CZ73" s="244" t="str">
        <f t="array" ref="CZ73">IFERROR(INDEX([1]!Sanaudos[Saskaita],MATCH(1,('[1]3.4'!$AM73=[1]!Sanaudos[Kodas])*('[1]3.4'!CZ$7='[1]2.SAN'!$M$4:$M$73),0)),"")</f>
        <v/>
      </c>
      <c r="DA73" s="244" t="str">
        <f t="array" ref="DA73">IFERROR(INDEX([1]!Sanaudos[Saskaita],MATCH(1,('[1]3.4'!$AM73=[1]!Sanaudos[Kodas])*('[1]3.4'!DA$7='[1]2.SAN'!$M$4:$M$73),0)),"")</f>
        <v/>
      </c>
      <c r="DB73" s="244" t="str">
        <f t="array" ref="DB73">IFERROR(INDEX([1]!Sanaudos[Saskaita],MATCH(1,('[1]3.4'!$AM73=[1]!Sanaudos[Kodas])*('[1]3.4'!DB$7='[1]2.SAN'!$M$4:$M$73),0)),"")</f>
        <v/>
      </c>
      <c r="DC73" s="244" t="str">
        <f t="array" ref="DC73">IFERROR(INDEX([1]!Sanaudos[Saskaita],MATCH(1,('[1]3.4'!$AM73=[1]!Sanaudos[Kodas])*('[1]3.4'!DC$7='[1]2.SAN'!$M$4:$M$73),0)),"")</f>
        <v/>
      </c>
      <c r="DD73" s="244" t="str">
        <f t="array" ref="DD73">IFERROR(INDEX([1]!Sanaudos[Saskaita],MATCH(1,('[1]3.4'!$AM73=[1]!Sanaudos[Kodas])*('[1]3.4'!DD$7='[1]2.SAN'!$M$4:$M$73),0)),"")</f>
        <v/>
      </c>
      <c r="DE73" s="244" t="str">
        <f t="array" ref="DE73">IFERROR(INDEX([1]!Sanaudos[Saskaita],MATCH(1,('[1]3.4'!$AM73=[1]!Sanaudos[Kodas])*('[1]3.4'!DE$7='[1]2.SAN'!$M$4:$M$73),0)),"")</f>
        <v/>
      </c>
      <c r="DF73" s="244" t="str">
        <f t="array" ref="DF73">IFERROR(INDEX([1]!Sanaudos[Saskaita],MATCH(1,('[1]3.4'!$AM73=[1]!Sanaudos[Kodas])*('[1]3.4'!DF$7='[1]2.SAN'!$M$4:$M$73),0)),"")</f>
        <v/>
      </c>
      <c r="DG73" s="244" t="str">
        <f t="array" ref="DG73">IFERROR(INDEX([1]!Sanaudos[Saskaita],MATCH(1,('[1]3.4'!$AM73=[1]!Sanaudos[Kodas])*('[1]3.4'!DG$7='[1]2.SAN'!$M$4:$M$73),0)),"")</f>
        <v/>
      </c>
      <c r="DH73" s="244" t="str">
        <f t="array" ref="DH73">IFERROR(INDEX([1]!Sanaudos[Saskaita],MATCH(1,('[1]3.4'!$AM73=[1]!Sanaudos[Kodas])*('[1]3.4'!DH$7='[1]2.SAN'!$M$4:$M$73),0)),"")</f>
        <v/>
      </c>
      <c r="DI73" s="244" t="str">
        <f t="array" ref="DI73">IFERROR(INDEX([1]!Sanaudos[Saskaita],MATCH(1,('[1]3.4'!$AM73=[1]!Sanaudos[Kodas])*('[1]3.4'!DI$7='[1]2.SAN'!$M$4:$M$73),0)),"")</f>
        <v/>
      </c>
      <c r="DJ73" s="244" t="str">
        <f t="array" ref="DJ73">IFERROR(INDEX([1]!Sanaudos[Saskaita],MATCH(1,('[1]3.4'!$AM73=[1]!Sanaudos[Kodas])*('[1]3.4'!DJ$7='[1]2.SAN'!$M$4:$M$73),0)),"")</f>
        <v/>
      </c>
      <c r="DK73" s="244" t="str">
        <f t="array" ref="DK73">IFERROR(INDEX([1]!Sanaudos[Saskaita],MATCH(1,('[1]3.4'!$AM73=[1]!Sanaudos[Kodas])*('[1]3.4'!DK$7='[1]2.SAN'!$M$4:$M$73),0)),"")</f>
        <v/>
      </c>
      <c r="DL73" s="244" t="str">
        <f t="array" ref="DL73">IFERROR(INDEX([1]!Sanaudos[Saskaita],MATCH(1,('[1]3.4'!$AM73=[1]!Sanaudos[Kodas])*('[1]3.4'!DL$7='[1]2.SAN'!$M$4:$M$73),0)),"")</f>
        <v/>
      </c>
      <c r="DM73" s="244" t="str">
        <f t="array" ref="DM73">IFERROR(INDEX([1]!Sanaudos[Saskaita],MATCH(1,('[1]3.4'!$AM73=[1]!Sanaudos[Kodas])*('[1]3.4'!DM$7='[1]2.SAN'!$M$4:$M$73),0)),"")</f>
        <v/>
      </c>
      <c r="DN73" s="244" t="str">
        <f t="array" ref="DN73">IFERROR(INDEX([1]!Sanaudos[Saskaita],MATCH(1,('[1]3.4'!$AM73=[1]!Sanaudos[Kodas])*('[1]3.4'!DN$7='[1]2.SAN'!$M$4:$M$73),0)),"")</f>
        <v/>
      </c>
      <c r="DO73" s="244" t="str">
        <f t="array" ref="DO73">IFERROR(INDEX([1]!Sanaudos[Saskaita],MATCH(1,('[1]3.4'!$AM73=[1]!Sanaudos[Kodas])*('[1]3.4'!DO$7='[1]2.SAN'!$M$4:$M$73),0)),"")</f>
        <v/>
      </c>
      <c r="DP73" s="244" t="str">
        <f t="array" ref="DP73">IFERROR(INDEX([1]!Sanaudos[Saskaita],MATCH(1,('[1]3.4'!$AM73=[1]!Sanaudos[Kodas])*('[1]3.4'!DP$7='[1]2.SAN'!$M$4:$M$73),0)),"")</f>
        <v/>
      </c>
      <c r="DQ73" s="244" t="str">
        <f t="array" ref="DQ73">IFERROR(INDEX([1]!Sanaudos[Saskaita],MATCH(1,('[1]3.4'!$AM73=[1]!Sanaudos[Kodas])*('[1]3.4'!DQ$7='[1]2.SAN'!$M$4:$M$73),0)),"")</f>
        <v/>
      </c>
      <c r="DR73" s="244" t="str">
        <f t="array" ref="DR73">IFERROR(INDEX([1]!Sanaudos[Saskaita],MATCH(1,('[1]3.4'!$AM73=[1]!Sanaudos[Kodas])*('[1]3.4'!DR$7='[1]2.SAN'!$M$4:$M$73),0)),"")</f>
        <v/>
      </c>
      <c r="DS73" s="244" t="str">
        <f t="array" ref="DS73">IFERROR(INDEX([1]!Sanaudos[Saskaita],MATCH(1,('[1]3.4'!$AM73=[1]!Sanaudos[Kodas])*('[1]3.4'!DS$7='[1]2.SAN'!$M$4:$M$73),0)),"")</f>
        <v/>
      </c>
      <c r="DT73" s="244" t="str">
        <f t="array" ref="DT73">IFERROR(INDEX([1]!Sanaudos[Saskaita],MATCH(1,('[1]3.4'!$AM73=[1]!Sanaudos[Kodas])*('[1]3.4'!DT$7='[1]2.SAN'!$M$4:$M$73),0)),"")</f>
        <v/>
      </c>
      <c r="DU73" s="244" t="str">
        <f t="array" ref="DU73">IFERROR(INDEX([1]!Sanaudos[Saskaita],MATCH(1,('[1]3.4'!$AM73=[1]!Sanaudos[Kodas])*('[1]3.4'!DU$7='[1]2.SAN'!$M$4:$M$73),0)),"")</f>
        <v/>
      </c>
      <c r="DV73" s="244" t="str">
        <f t="array" ref="DV73">IFERROR(INDEX([1]!Sanaudos[Saskaita],MATCH(1,('[1]3.4'!$AM73=[1]!Sanaudos[Kodas])*('[1]3.4'!DV$7='[1]2.SAN'!$M$4:$M$73),0)),"")</f>
        <v/>
      </c>
      <c r="DW73" s="244" t="str">
        <f t="array" ref="DW73">IFERROR(INDEX([1]!Sanaudos[Saskaita],MATCH(1,('[1]3.4'!$AM73=[1]!Sanaudos[Kodas])*('[1]3.4'!DW$7='[1]2.SAN'!$M$4:$M$73),0)),"")</f>
        <v/>
      </c>
      <c r="DX73" s="244" t="str">
        <f t="array" ref="DX73">IFERROR(INDEX([1]!Sanaudos[Saskaita],MATCH(1,('[1]3.4'!$AM73=[1]!Sanaudos[Kodas])*('[1]3.4'!DX$7='[1]2.SAN'!$M$4:$M$73),0)),"")</f>
        <v/>
      </c>
      <c r="DY73" s="244" t="str">
        <f t="array" ref="DY73">IFERROR(INDEX([1]!Sanaudos[Saskaita],MATCH(1,('[1]3.4'!$AM73=[1]!Sanaudos[Kodas])*('[1]3.4'!DY$7='[1]2.SAN'!$M$4:$M$73),0)),"")</f>
        <v/>
      </c>
      <c r="DZ73" s="244" t="str">
        <f t="array" ref="DZ73">IFERROR(INDEX([1]!Sanaudos[Saskaita],MATCH(1,('[1]3.4'!$AM73=[1]!Sanaudos[Kodas])*('[1]3.4'!DZ$7='[1]2.SAN'!$M$4:$M$73),0)),"")</f>
        <v/>
      </c>
      <c r="EA73" s="244" t="str">
        <f t="array" ref="EA73">IFERROR(INDEX([1]!Sanaudos[Saskaita],MATCH(1,('[1]3.4'!$AM73=[1]!Sanaudos[Kodas])*('[1]3.4'!EA$7='[1]2.SAN'!$M$4:$M$73),0)),"")</f>
        <v/>
      </c>
      <c r="EB73" s="244" t="str">
        <f t="array" ref="EB73">IFERROR(INDEX([1]!Sanaudos[Saskaita],MATCH(1,('[1]3.4'!$AM73=[1]!Sanaudos[Kodas])*('[1]3.4'!EB$7='[1]2.SAN'!$M$4:$M$73),0)),"")</f>
        <v/>
      </c>
      <c r="EC73" s="244" t="str">
        <f t="array" ref="EC73">IFERROR(INDEX([1]!Sanaudos[Saskaita],MATCH(1,('[1]3.4'!$AM73=[1]!Sanaudos[Kodas])*('[1]3.4'!EC$7='[1]2.SAN'!$M$4:$M$73),0)),"")</f>
        <v/>
      </c>
      <c r="ED73" s="244" t="str">
        <f t="array" ref="ED73">IFERROR(INDEX([1]!Sanaudos[Saskaita],MATCH(1,('[1]3.4'!$AM73=[1]!Sanaudos[Kodas])*('[1]3.4'!ED$7='[1]2.SAN'!$M$4:$M$73),0)),"")</f>
        <v/>
      </c>
      <c r="EE73" s="244" t="str">
        <f t="array" ref="EE73">IFERROR(INDEX([1]!Sanaudos[Saskaita],MATCH(1,('[1]3.4'!$AM73=[1]!Sanaudos[Kodas])*('[1]3.4'!EE$7='[1]2.SAN'!$M$4:$M$73),0)),"")</f>
        <v/>
      </c>
      <c r="EF73" s="244" t="str">
        <f t="array" ref="EF73">IFERROR(INDEX([1]!Sanaudos[Saskaita],MATCH(1,('[1]3.4'!$AM73=[1]!Sanaudos[Kodas])*('[1]3.4'!EF$7='[1]2.SAN'!$M$4:$M$73),0)),"")</f>
        <v/>
      </c>
      <c r="EG73" s="244" t="str">
        <f t="array" ref="EG73">IFERROR(INDEX([1]!Sanaudos[Saskaita],MATCH(1,('[1]3.4'!$AM73=[1]!Sanaudos[Kodas])*('[1]3.4'!EG$7='[1]2.SAN'!$M$4:$M$73),0)),"")</f>
        <v/>
      </c>
      <c r="EH73" s="244" t="str">
        <f t="array" ref="EH73">IFERROR(INDEX([1]!Sanaudos[Saskaita],MATCH(1,('[1]3.4'!$AM73=[1]!Sanaudos[Kodas])*('[1]3.4'!EH$7='[1]2.SAN'!$M$4:$M$73),0)),"")</f>
        <v/>
      </c>
      <c r="EI73" s="244" t="str">
        <f t="array" ref="EI73">IFERROR(INDEX([1]!Sanaudos[Saskaita],MATCH(1,('[1]3.4'!$AM73=[1]!Sanaudos[Kodas])*('[1]3.4'!EI$7='[1]2.SAN'!$M$4:$M$73),0)),"")</f>
        <v/>
      </c>
      <c r="EJ73" s="244" t="str">
        <f t="array" ref="EJ73">IFERROR(INDEX([1]!Sanaudos[Saskaita],MATCH(1,('[1]3.4'!$AM73=[1]!Sanaudos[Kodas])*('[1]3.4'!EJ$7='[1]2.SAN'!$M$4:$M$73),0)),"")</f>
        <v/>
      </c>
      <c r="EK73" s="244" t="str">
        <f t="array" ref="EK73">IFERROR(INDEX([1]!Sanaudos[Saskaita],MATCH(1,('[1]3.4'!$AM73=[1]!Sanaudos[Kodas])*('[1]3.4'!EK$7='[1]2.SAN'!$M$4:$M$73),0)),"")</f>
        <v/>
      </c>
      <c r="EL73" s="244" t="str">
        <f t="array" ref="EL73">IFERROR(INDEX([1]!Sanaudos[Saskaita],MATCH(1,('[1]3.4'!$AM73=[1]!Sanaudos[Kodas])*('[1]3.4'!EL$7='[1]2.SAN'!$M$4:$M$73),0)),"")</f>
        <v/>
      </c>
      <c r="EM73" s="244" t="str">
        <f t="array" ref="EM73">IFERROR(INDEX([1]!Sanaudos[Saskaita],MATCH(1,('[1]3.4'!$AM73=[1]!Sanaudos[Kodas])*('[1]3.4'!EM$7='[1]2.SAN'!$M$4:$M$73),0)),"")</f>
        <v/>
      </c>
      <c r="EN73" s="244" t="str">
        <f t="array" ref="EN73">IFERROR(INDEX([1]!Sanaudos[Saskaita],MATCH(1,('[1]3.4'!$AM73=[1]!Sanaudos[Kodas])*('[1]3.4'!EN$7='[1]2.SAN'!$M$4:$M$73),0)),"")</f>
        <v/>
      </c>
      <c r="EO73" s="244" t="str">
        <f t="array" ref="EO73">IFERROR(INDEX([1]!Sanaudos[Saskaita],MATCH(1,('[1]3.4'!$AM73=[1]!Sanaudos[Kodas])*('[1]3.4'!EO$7='[1]2.SAN'!$M$4:$M$73),0)),"")</f>
        <v/>
      </c>
      <c r="EP73" s="244" t="str">
        <f t="array" ref="EP73">IFERROR(INDEX([1]!Sanaudos[Saskaita],MATCH(1,('[1]3.4'!$AM73=[1]!Sanaudos[Kodas])*('[1]3.4'!EP$7='[1]2.SAN'!$M$4:$M$73),0)),"")</f>
        <v/>
      </c>
      <c r="EQ73" s="244" t="str">
        <f t="array" ref="EQ73">IFERROR(INDEX([1]!Sanaudos[Saskaita],MATCH(1,('[1]3.4'!$AM73=[1]!Sanaudos[Kodas])*('[1]3.4'!EQ$7='[1]2.SAN'!$M$4:$M$73),0)),"")</f>
        <v/>
      </c>
      <c r="ER73" s="244" t="str">
        <f t="array" ref="ER73">IFERROR(INDEX([1]!Sanaudos[Saskaita],MATCH(1,('[1]3.4'!$AM73=[1]!Sanaudos[Kodas])*('[1]3.4'!ER$7='[1]2.SAN'!$M$4:$M$73),0)),"")</f>
        <v/>
      </c>
      <c r="ES73" s="244" t="str">
        <f t="array" ref="ES73">IFERROR(INDEX([1]!Sanaudos[Saskaita],MATCH(1,('[1]3.4'!$AM73=[1]!Sanaudos[Kodas])*('[1]3.4'!ES$7='[1]2.SAN'!$M$4:$M$73),0)),"")</f>
        <v/>
      </c>
      <c r="ET73" s="244" t="str">
        <f t="array" ref="ET73">IFERROR(INDEX([1]!Sanaudos[Saskaita],MATCH(1,('[1]3.4'!$AM73=[1]!Sanaudos[Kodas])*('[1]3.4'!ET$7='[1]2.SAN'!$M$4:$M$73),0)),"")</f>
        <v/>
      </c>
      <c r="EU73" s="244" t="str">
        <f t="array" ref="EU73">IFERROR(INDEX([1]!Sanaudos[Saskaita],MATCH(1,('[1]3.4'!$AM73=[1]!Sanaudos[Kodas])*('[1]3.4'!EU$7='[1]2.SAN'!$M$4:$M$73),0)),"")</f>
        <v/>
      </c>
      <c r="EV73" s="244" t="str">
        <f t="array" ref="EV73">IFERROR(INDEX([1]!Sanaudos[Saskaita],MATCH(1,('[1]3.4'!$AM73=[1]!Sanaudos[Kodas])*('[1]3.4'!EV$7='[1]2.SAN'!$M$4:$M$73),0)),"")</f>
        <v/>
      </c>
      <c r="EW73" s="244" t="str">
        <f t="array" ref="EW73">IFERROR(INDEX([1]!Sanaudos[Saskaita],MATCH(1,('[1]3.4'!$AM73=[1]!Sanaudos[Kodas])*('[1]3.4'!EW$7='[1]2.SAN'!$M$4:$M$73),0)),"")</f>
        <v/>
      </c>
      <c r="EX73" s="244" t="str">
        <f t="array" ref="EX73">IFERROR(INDEX([1]!Sanaudos[Saskaita],MATCH(1,('[1]3.4'!$AM73=[1]!Sanaudos[Kodas])*('[1]3.4'!EX$7='[1]2.SAN'!$M$4:$M$73),0)),"")</f>
        <v/>
      </c>
      <c r="EY73" s="244" t="str">
        <f t="array" ref="EY73">IFERROR(INDEX([1]!Sanaudos[Saskaita],MATCH(1,('[1]3.4'!$AM73=[1]!Sanaudos[Kodas])*('[1]3.4'!EY$7='[1]2.SAN'!$M$4:$M$73),0)),"")</f>
        <v/>
      </c>
      <c r="EZ73" s="244" t="str">
        <f t="array" ref="EZ73">IFERROR(INDEX([1]!Sanaudos[Saskaita],MATCH(1,('[1]3.4'!$AM73=[1]!Sanaudos[Kodas])*('[1]3.4'!EZ$7='[1]2.SAN'!$M$4:$M$73),0)),"")</f>
        <v/>
      </c>
      <c r="FA73" s="244" t="str">
        <f t="array" ref="FA73">IFERROR(INDEX([1]!Sanaudos[Saskaita],MATCH(1,('[1]3.4'!$AM73=[1]!Sanaudos[Kodas])*('[1]3.4'!FA$7='[1]2.SAN'!$M$4:$M$73),0)),"")</f>
        <v/>
      </c>
      <c r="FB73" s="244" t="str">
        <f t="array" ref="FB73">IFERROR(INDEX([1]!Sanaudos[Saskaita],MATCH(1,('[1]3.4'!$AM73=[1]!Sanaudos[Kodas])*('[1]3.4'!FB$7='[1]2.SAN'!$M$4:$M$73),0)),"")</f>
        <v/>
      </c>
      <c r="FC73" s="244" t="str">
        <f t="array" ref="FC73">IFERROR(INDEX([1]!Sanaudos[Saskaita],MATCH(1,('[1]3.4'!$AM73=[1]!Sanaudos[Kodas])*('[1]3.4'!FC$7='[1]2.SAN'!$M$4:$M$73),0)),"")</f>
        <v/>
      </c>
      <c r="FD73" s="244" t="str">
        <f t="array" ref="FD73">IFERROR(INDEX([1]!Sanaudos[Saskaita],MATCH(1,('[1]3.4'!$AM73=[1]!Sanaudos[Kodas])*('[1]3.4'!FD$7='[1]2.SAN'!$M$4:$M$73),0)),"")</f>
        <v/>
      </c>
      <c r="FE73" s="244" t="str">
        <f t="array" ref="FE73">IFERROR(INDEX([1]!Sanaudos[Saskaita],MATCH(1,('[1]3.4'!$AM73=[1]!Sanaudos[Kodas])*('[1]3.4'!FE$7='[1]2.SAN'!$M$4:$M$73),0)),"")</f>
        <v/>
      </c>
      <c r="FF73" s="244" t="str">
        <f t="array" ref="FF73">IFERROR(INDEX([1]!Sanaudos[Saskaita],MATCH(1,('[1]3.4'!$AM73=[1]!Sanaudos[Kodas])*('[1]3.4'!FF$7='[1]2.SAN'!$M$4:$M$73),0)),"")</f>
        <v/>
      </c>
      <c r="FG73" s="244" t="str">
        <f t="array" ref="FG73">IFERROR(INDEX([1]!Sanaudos[Saskaita],MATCH(1,('[1]3.4'!$AM73=[1]!Sanaudos[Kodas])*('[1]3.4'!FG$7='[1]2.SAN'!$M$4:$M$73),0)),"")</f>
        <v/>
      </c>
      <c r="FH73" s="244" t="str">
        <f t="array" ref="FH73">IFERROR(INDEX([1]!Sanaudos[Saskaita],MATCH(1,('[1]3.4'!$AM73=[1]!Sanaudos[Kodas])*('[1]3.4'!FH$7='[1]2.SAN'!$M$4:$M$73),0)),"")</f>
        <v/>
      </c>
      <c r="FI73" s="244" t="str">
        <f t="array" ref="FI73">IFERROR(INDEX([1]!Sanaudos[Saskaita],MATCH(1,('[1]3.4'!$AM73=[1]!Sanaudos[Kodas])*('[1]3.4'!FI$7='[1]2.SAN'!$M$4:$M$73),0)),"")</f>
        <v/>
      </c>
      <c r="FJ73" s="244" t="str">
        <f t="array" ref="FJ73">IFERROR(INDEX([1]!Sanaudos[Saskaita],MATCH(1,('[1]3.4'!$AM73=[1]!Sanaudos[Kodas])*('[1]3.4'!FJ$7='[1]2.SAN'!$M$4:$M$73),0)),"")</f>
        <v/>
      </c>
      <c r="FK73" s="244" t="str">
        <f t="array" ref="FK73">IFERROR(INDEX([1]!Sanaudos[Saskaita],MATCH(1,('[1]3.4'!$AM73=[1]!Sanaudos[Kodas])*('[1]3.4'!FK$7='[1]2.SAN'!$M$4:$M$73),0)),"")</f>
        <v/>
      </c>
      <c r="FL73" s="244" t="str">
        <f t="array" ref="FL73">IFERROR(INDEX([1]!Sanaudos[Saskaita],MATCH(1,('[1]3.4'!$AM73=[1]!Sanaudos[Kodas])*('[1]3.4'!FL$7='[1]2.SAN'!$M$4:$M$73),0)),"")</f>
        <v/>
      </c>
      <c r="FM73" s="244" t="str">
        <f t="array" ref="FM73">IFERROR(INDEX([1]!Sanaudos[Saskaita],MATCH(1,('[1]3.4'!$AM73=[1]!Sanaudos[Kodas])*('[1]3.4'!FM$7='[1]2.SAN'!$M$4:$M$73),0)),"")</f>
        <v/>
      </c>
      <c r="FN73" s="244" t="str">
        <f t="array" ref="FN73">IFERROR(INDEX([1]!Sanaudos[Saskaita],MATCH(1,('[1]3.4'!$AM73=[1]!Sanaudos[Kodas])*('[1]3.4'!FN$7='[1]2.SAN'!$M$4:$M$73),0)),"")</f>
        <v/>
      </c>
      <c r="FO73" s="244" t="str">
        <f t="array" ref="FO73">IFERROR(INDEX([1]!Sanaudos[Saskaita],MATCH(1,('[1]3.4'!$AM73=[1]!Sanaudos[Kodas])*('[1]3.4'!FO$7='[1]2.SAN'!$M$4:$M$73),0)),"")</f>
        <v/>
      </c>
      <c r="FP73" s="244" t="str">
        <f t="array" ref="FP73">IFERROR(INDEX([1]!Sanaudos[Saskaita],MATCH(1,('[1]3.4'!$AM73=[1]!Sanaudos[Kodas])*('[1]3.4'!FP$7='[1]2.SAN'!$M$4:$M$73),0)),"")</f>
        <v/>
      </c>
      <c r="FQ73" s="244" t="str">
        <f t="array" ref="FQ73">IFERROR(INDEX([1]!Sanaudos[Saskaita],MATCH(1,('[1]3.4'!$AM73=[1]!Sanaudos[Kodas])*('[1]3.4'!FQ$7='[1]2.SAN'!$M$4:$M$73),0)),"")</f>
        <v/>
      </c>
      <c r="FR73" s="244" t="str">
        <f t="array" ref="FR73">IFERROR(INDEX([1]!Sanaudos[Saskaita],MATCH(1,('[1]3.4'!$AM73=[1]!Sanaudos[Kodas])*('[1]3.4'!FR$7='[1]2.SAN'!$M$4:$M$73),0)),"")</f>
        <v/>
      </c>
      <c r="FS73" s="244" t="str">
        <f t="array" ref="FS73">IFERROR(INDEX([1]!Sanaudos[Saskaita],MATCH(1,('[1]3.4'!$AM73=[1]!Sanaudos[Kodas])*('[1]3.4'!FS$7='[1]2.SAN'!$M$4:$M$73),0)),"")</f>
        <v/>
      </c>
      <c r="FT73" s="244" t="str">
        <f t="array" ref="FT73">IFERROR(INDEX([1]!Sanaudos[Saskaita],MATCH(1,('[1]3.4'!$AM73=[1]!Sanaudos[Kodas])*('[1]3.4'!FT$7='[1]2.SAN'!$M$4:$M$73),0)),"")</f>
        <v/>
      </c>
      <c r="FU73" s="244" t="str">
        <f t="array" ref="FU73">IFERROR(INDEX([1]!Sanaudos[Saskaita],MATCH(1,('[1]3.4'!$AM73=[1]!Sanaudos[Kodas])*('[1]3.4'!FU$7='[1]2.SAN'!$M$4:$M$73),0)),"")</f>
        <v/>
      </c>
      <c r="FV73" s="244" t="str">
        <f t="array" ref="FV73">IFERROR(INDEX([1]!Sanaudos[Saskaita],MATCH(1,('[1]3.4'!$AM73=[1]!Sanaudos[Kodas])*('[1]3.4'!FV$7='[1]2.SAN'!$M$4:$M$73),0)),"")</f>
        <v/>
      </c>
      <c r="FW73" s="244" t="str">
        <f t="array" ref="FW73">IFERROR(INDEX([1]!Sanaudos[Saskaita],MATCH(1,('[1]3.4'!$AM73=[1]!Sanaudos[Kodas])*('[1]3.4'!FW$7='[1]2.SAN'!$M$4:$M$73),0)),"")</f>
        <v/>
      </c>
      <c r="FX73" s="244" t="str">
        <f t="array" ref="FX73">IFERROR(INDEX([1]!Sanaudos[Saskaita],MATCH(1,('[1]3.4'!$AM73=[1]!Sanaudos[Kodas])*('[1]3.4'!FX$7='[1]2.SAN'!$M$4:$M$73),0)),"")</f>
        <v/>
      </c>
      <c r="FY73" s="244" t="str">
        <f t="array" ref="FY73">IFERROR(INDEX([1]!Sanaudos[Saskaita],MATCH(1,('[1]3.4'!$AM73=[1]!Sanaudos[Kodas])*('[1]3.4'!FY$7='[1]2.SAN'!$M$4:$M$73),0)),"")</f>
        <v/>
      </c>
      <c r="FZ73" s="244" t="str">
        <f t="array" ref="FZ73">IFERROR(INDEX([1]!Sanaudos[Saskaita],MATCH(1,('[1]3.4'!$AM73=[1]!Sanaudos[Kodas])*('[1]3.4'!FZ$7='[1]2.SAN'!$M$4:$M$73),0)),"")</f>
        <v/>
      </c>
      <c r="GA73" s="244" t="str">
        <f t="array" ref="GA73">IFERROR(INDEX([1]!Sanaudos[Saskaita],MATCH(1,('[1]3.4'!$AM73=[1]!Sanaudos[Kodas])*('[1]3.4'!GA$7='[1]2.SAN'!$M$4:$M$73),0)),"")</f>
        <v/>
      </c>
      <c r="GB73" s="244" t="str">
        <f t="array" ref="GB73">IFERROR(INDEX([1]!Sanaudos[Saskaita],MATCH(1,('[1]3.4'!$AM73=[1]!Sanaudos[Kodas])*('[1]3.4'!GB$7='[1]2.SAN'!$M$4:$M$73),0)),"")</f>
        <v/>
      </c>
      <c r="GC73" s="244" t="str">
        <f t="array" ref="GC73">IFERROR(INDEX([1]!Sanaudos[Saskaita],MATCH(1,('[1]3.4'!$AM73=[1]!Sanaudos[Kodas])*('[1]3.4'!GC$7='[1]2.SAN'!$M$4:$M$73),0)),"")</f>
        <v/>
      </c>
      <c r="GD73" s="244" t="str">
        <f t="array" ref="GD73">IFERROR(INDEX([1]!Sanaudos[Saskaita],MATCH(1,('[1]3.4'!$AM73=[1]!Sanaudos[Kodas])*('[1]3.4'!GD$7='[1]2.SAN'!$M$4:$M$73),0)),"")</f>
        <v/>
      </c>
      <c r="GE73" s="244" t="str">
        <f t="array" ref="GE73">IFERROR(INDEX([1]!Sanaudos[Saskaita],MATCH(1,('[1]3.4'!$AM73=[1]!Sanaudos[Kodas])*('[1]3.4'!GE$7='[1]2.SAN'!$M$4:$M$73),0)),"")</f>
        <v/>
      </c>
      <c r="GF73" s="244" t="str">
        <f t="array" ref="GF73">IFERROR(INDEX([1]!Sanaudos[Saskaita],MATCH(1,('[1]3.4'!$AM73=[1]!Sanaudos[Kodas])*('[1]3.4'!GF$7='[1]2.SAN'!$M$4:$M$73),0)),"")</f>
        <v/>
      </c>
      <c r="GG73" s="244" t="str">
        <f t="array" ref="GG73">IFERROR(INDEX([1]!Sanaudos[Saskaita],MATCH(1,('[1]3.4'!$AM73=[1]!Sanaudos[Kodas])*('[1]3.4'!GG$7='[1]2.SAN'!$M$4:$M$73),0)),"")</f>
        <v/>
      </c>
      <c r="GH73" s="244" t="str">
        <f t="array" ref="GH73">IFERROR(INDEX([1]!Sanaudos[Saskaita],MATCH(1,('[1]3.4'!$AM73=[1]!Sanaudos[Kodas])*('[1]3.4'!GH$7='[1]2.SAN'!$M$4:$M$73),0)),"")</f>
        <v/>
      </c>
      <c r="GI73" s="244" t="str">
        <f t="array" ref="GI73">IFERROR(INDEX([1]!Sanaudos[Saskaita],MATCH(1,('[1]3.4'!$AM73=[1]!Sanaudos[Kodas])*('[1]3.4'!GI$7='[1]2.SAN'!$M$4:$M$73),0)),"")</f>
        <v/>
      </c>
      <c r="GJ73" s="244" t="str">
        <f t="array" ref="GJ73">IFERROR(INDEX([1]!Sanaudos[Saskaita],MATCH(1,('[1]3.4'!$AM73=[1]!Sanaudos[Kodas])*('[1]3.4'!GJ$7='[1]2.SAN'!$M$4:$M$73),0)),"")</f>
        <v/>
      </c>
      <c r="GK73" s="244" t="str">
        <f t="array" ref="GK73">IFERROR(INDEX([1]!Sanaudos[Saskaita],MATCH(1,('[1]3.4'!$AM73=[1]!Sanaudos[Kodas])*('[1]3.4'!GK$7='[1]2.SAN'!$M$4:$M$73),0)),"")</f>
        <v/>
      </c>
      <c r="GL73" s="244" t="str">
        <f t="array" ref="GL73">IFERROR(INDEX([1]!Sanaudos[Saskaita],MATCH(1,('[1]3.4'!$AM73=[1]!Sanaudos[Kodas])*('[1]3.4'!GL$7='[1]2.SAN'!$M$4:$M$73),0)),"")</f>
        <v/>
      </c>
      <c r="GM73" s="244" t="str">
        <f t="array" ref="GM73">IFERROR(INDEX([1]!Sanaudos[Saskaita],MATCH(1,('[1]3.4'!$AM73=[1]!Sanaudos[Kodas])*('[1]3.4'!GM$7='[1]2.SAN'!$M$4:$M$73),0)),"")</f>
        <v/>
      </c>
      <c r="GN73" s="244" t="str">
        <f t="array" ref="GN73">IFERROR(INDEX([1]!Sanaudos[Saskaita],MATCH(1,('[1]3.4'!$AM73=[1]!Sanaudos[Kodas])*('[1]3.4'!GN$7='[1]2.SAN'!$M$4:$M$73),0)),"")</f>
        <v/>
      </c>
      <c r="GO73" s="244" t="str">
        <f t="array" ref="GO73">IFERROR(INDEX([1]!Sanaudos[Saskaita],MATCH(1,('[1]3.4'!$AM73=[1]!Sanaudos[Kodas])*('[1]3.4'!GO$7='[1]2.SAN'!$M$4:$M$73),0)),"")</f>
        <v/>
      </c>
      <c r="GP73" s="244" t="str">
        <f t="array" ref="GP73">IFERROR(INDEX([1]!Sanaudos[Saskaita],MATCH(1,('[1]3.4'!$AM73=[1]!Sanaudos[Kodas])*('[1]3.4'!GP$7='[1]2.SAN'!$M$4:$M$73),0)),"")</f>
        <v/>
      </c>
      <c r="GQ73" s="244" t="str">
        <f t="array" ref="GQ73">IFERROR(INDEX([1]!Sanaudos[Saskaita],MATCH(1,('[1]3.4'!$AM73=[1]!Sanaudos[Kodas])*('[1]3.4'!GQ$7='[1]2.SAN'!$M$4:$M$73),0)),"")</f>
        <v/>
      </c>
      <c r="GR73" s="244" t="str">
        <f t="array" ref="GR73">IFERROR(INDEX([1]!Sanaudos[Saskaita],MATCH(1,('[1]3.4'!$AM73=[1]!Sanaudos[Kodas])*('[1]3.4'!GR$7='[1]2.SAN'!$M$4:$M$73),0)),"")</f>
        <v/>
      </c>
      <c r="GS73" s="244" t="str">
        <f t="array" ref="GS73">IFERROR(INDEX([1]!Sanaudos[Saskaita],MATCH(1,('[1]3.4'!$AM73=[1]!Sanaudos[Kodas])*('[1]3.4'!GS$7='[1]2.SAN'!$M$4:$M$73),0)),"")</f>
        <v/>
      </c>
      <c r="GT73" s="244" t="str">
        <f t="array" ref="GT73">IFERROR(INDEX([1]!Sanaudos[Saskaita],MATCH(1,('[1]3.4'!$AM73=[1]!Sanaudos[Kodas])*('[1]3.4'!GT$7='[1]2.SAN'!$M$4:$M$73),0)),"")</f>
        <v/>
      </c>
      <c r="GU73" s="244" t="str">
        <f t="array" ref="GU73">IFERROR(INDEX([1]!Sanaudos[Saskaita],MATCH(1,('[1]3.4'!$AM73=[1]!Sanaudos[Kodas])*('[1]3.4'!GU$7='[1]2.SAN'!$M$4:$M$73),0)),"")</f>
        <v/>
      </c>
      <c r="GV73" s="244" t="str">
        <f t="array" ref="GV73">IFERROR(INDEX([1]!Sanaudos[Saskaita],MATCH(1,('[1]3.4'!$AM73=[1]!Sanaudos[Kodas])*('[1]3.4'!GV$7='[1]2.SAN'!$M$4:$M$73),0)),"")</f>
        <v/>
      </c>
      <c r="GW73" s="244" t="str">
        <f t="array" ref="GW73">IFERROR(INDEX([1]!Sanaudos[Saskaita],MATCH(1,('[1]3.4'!$AM73=[1]!Sanaudos[Kodas])*('[1]3.4'!GW$7='[1]2.SAN'!$M$4:$M$73),0)),"")</f>
        <v/>
      </c>
      <c r="GX73" s="244" t="str">
        <f t="array" ref="GX73">IFERROR(INDEX([1]!Sanaudos[Saskaita],MATCH(1,('[1]3.4'!$AM73=[1]!Sanaudos[Kodas])*('[1]3.4'!GX$7='[1]2.SAN'!$M$4:$M$73),0)),"")</f>
        <v/>
      </c>
      <c r="GY73" s="244" t="str">
        <f t="array" ref="GY73">IFERROR(INDEX([1]!Sanaudos[Saskaita],MATCH(1,('[1]3.4'!$AM73=[1]!Sanaudos[Kodas])*('[1]3.4'!GY$7='[1]2.SAN'!$M$4:$M$73),0)),"")</f>
        <v/>
      </c>
      <c r="GZ73" s="244" t="str">
        <f t="array" ref="GZ73">IFERROR(INDEX([1]!Sanaudos[Saskaita],MATCH(1,('[1]3.4'!$AM73=[1]!Sanaudos[Kodas])*('[1]3.4'!GZ$7='[1]2.SAN'!$M$4:$M$73),0)),"")</f>
        <v/>
      </c>
      <c r="HA73" s="244" t="str">
        <f t="array" ref="HA73">IFERROR(INDEX([1]!Sanaudos[Saskaita],MATCH(1,('[1]3.4'!$AM73=[1]!Sanaudos[Kodas])*('[1]3.4'!HA$7='[1]2.SAN'!$M$4:$M$73),0)),"")</f>
        <v/>
      </c>
      <c r="HB73" s="244" t="str">
        <f t="array" ref="HB73">IFERROR(INDEX([1]!Sanaudos[Saskaita],MATCH(1,('[1]3.4'!$AM73=[1]!Sanaudos[Kodas])*('[1]3.4'!HB$7='[1]2.SAN'!$M$4:$M$73),0)),"")</f>
        <v/>
      </c>
      <c r="HC73" s="244" t="str">
        <f t="array" ref="HC73">IFERROR(INDEX([1]!Sanaudos[Saskaita],MATCH(1,('[1]3.4'!$AM73=[1]!Sanaudos[Kodas])*('[1]3.4'!HC$7='[1]2.SAN'!$M$4:$M$73),0)),"")</f>
        <v/>
      </c>
      <c r="HD73" s="244" t="str">
        <f t="array" ref="HD73">IFERROR(INDEX([1]!Sanaudos[Saskaita],MATCH(1,('[1]3.4'!$AM73=[1]!Sanaudos[Kodas])*('[1]3.4'!HD$7='[1]2.SAN'!$M$4:$M$73),0)),"")</f>
        <v/>
      </c>
      <c r="HE73" s="244" t="str">
        <f t="array" ref="HE73">IFERROR(INDEX([1]!Sanaudos[Saskaita],MATCH(1,('[1]3.4'!$AM73=[1]!Sanaudos[Kodas])*('[1]3.4'!HE$7='[1]2.SAN'!$M$4:$M$73),0)),"")</f>
        <v/>
      </c>
      <c r="HF73" s="244" t="str">
        <f t="array" ref="HF73">IFERROR(INDEX([1]!Sanaudos[Saskaita],MATCH(1,('[1]3.4'!$AM73=[1]!Sanaudos[Kodas])*('[1]3.4'!HF$7='[1]2.SAN'!$M$4:$M$73),0)),"")</f>
        <v/>
      </c>
      <c r="HG73" s="244" t="str">
        <f t="array" ref="HG73">IFERROR(INDEX([1]!Sanaudos[Saskaita],MATCH(1,('[1]3.4'!$AM73=[1]!Sanaudos[Kodas])*('[1]3.4'!HG$7='[1]2.SAN'!$M$4:$M$73),0)),"")</f>
        <v/>
      </c>
      <c r="HH73" s="244" t="str">
        <f t="array" ref="HH73">IFERROR(INDEX([1]!Sanaudos[Saskaita],MATCH(1,('[1]3.4'!$AM73=[1]!Sanaudos[Kodas])*('[1]3.4'!HH$7='[1]2.SAN'!$M$4:$M$73),0)),"")</f>
        <v/>
      </c>
      <c r="HI73" s="244" t="str">
        <f t="array" ref="HI73">IFERROR(INDEX([1]!Sanaudos[Saskaita],MATCH(1,('[1]3.4'!$AM73=[1]!Sanaudos[Kodas])*('[1]3.4'!HI$7='[1]2.SAN'!$M$4:$M$73),0)),"")</f>
        <v/>
      </c>
      <c r="HJ73" s="244" t="str">
        <f t="array" ref="HJ73">IFERROR(INDEX([1]!Sanaudos[Saskaita],MATCH(1,('[1]3.4'!$AM73=[1]!Sanaudos[Kodas])*('[1]3.4'!HJ$7='[1]2.SAN'!$M$4:$M$73),0)),"")</f>
        <v/>
      </c>
      <c r="HK73" s="244" t="str">
        <f t="array" ref="HK73">IFERROR(INDEX([1]!Sanaudos[Saskaita],MATCH(1,('[1]3.4'!$AM73=[1]!Sanaudos[Kodas])*('[1]3.4'!HK$7='[1]2.SAN'!$M$4:$M$73),0)),"")</f>
        <v/>
      </c>
      <c r="HL73" s="244" t="str">
        <f t="array" ref="HL73">IFERROR(INDEX([1]!Sanaudos[Saskaita],MATCH(1,('[1]3.4'!$AM73=[1]!Sanaudos[Kodas])*('[1]3.4'!HL$7='[1]2.SAN'!$M$4:$M$73),0)),"")</f>
        <v/>
      </c>
      <c r="HM73" s="244" t="str">
        <f t="array" ref="HM73">IFERROR(INDEX([1]!Sanaudos[Saskaita],MATCH(1,('[1]3.4'!$AM73=[1]!Sanaudos[Kodas])*('[1]3.4'!HM$7='[1]2.SAN'!$M$4:$M$73),0)),"")</f>
        <v/>
      </c>
      <c r="HN73" s="244" t="str">
        <f t="array" ref="HN73">IFERROR(INDEX([1]!Sanaudos[Saskaita],MATCH(1,('[1]3.4'!$AM73=[1]!Sanaudos[Kodas])*('[1]3.4'!HN$7='[1]2.SAN'!$M$4:$M$73),0)),"")</f>
        <v/>
      </c>
      <c r="HO73" s="244" t="str">
        <f t="array" ref="HO73">IFERROR(INDEX([1]!Sanaudos[Saskaita],MATCH(1,('[1]3.4'!$AM73=[1]!Sanaudos[Kodas])*('[1]3.4'!HO$7='[1]2.SAN'!$M$4:$M$73),0)),"")</f>
        <v/>
      </c>
      <c r="HP73" s="244" t="str">
        <f t="array" ref="HP73">IFERROR(INDEX([1]!Sanaudos[Saskaita],MATCH(1,('[1]3.4'!$AM73=[1]!Sanaudos[Kodas])*('[1]3.4'!HP$7='[1]2.SAN'!$M$4:$M$73),0)),"")</f>
        <v/>
      </c>
      <c r="HQ73" s="244" t="str">
        <f t="array" ref="HQ73">IFERROR(INDEX([1]!Sanaudos[Saskaita],MATCH(1,('[1]3.4'!$AM73=[1]!Sanaudos[Kodas])*('[1]3.4'!HQ$7='[1]2.SAN'!$M$4:$M$73),0)),"")</f>
        <v/>
      </c>
      <c r="HR73" s="244" t="str">
        <f t="array" ref="HR73">IFERROR(INDEX([1]!Sanaudos[Saskaita],MATCH(1,('[1]3.4'!$AM73=[1]!Sanaudos[Kodas])*('[1]3.4'!HR$7='[1]2.SAN'!$M$4:$M$73),0)),"")</f>
        <v/>
      </c>
      <c r="HS73" s="244" t="str">
        <f t="array" ref="HS73">IFERROR(INDEX([1]!Sanaudos[Saskaita],MATCH(1,('[1]3.4'!$AM73=[1]!Sanaudos[Kodas])*('[1]3.4'!HS$7='[1]2.SAN'!$M$4:$M$73),0)),"")</f>
        <v/>
      </c>
      <c r="HT73" s="244" t="str">
        <f t="array" ref="HT73">IFERROR(INDEX([1]!Sanaudos[Saskaita],MATCH(1,('[1]3.4'!$AM73=[1]!Sanaudos[Kodas])*('[1]3.4'!HT$7='[1]2.SAN'!$M$4:$M$73),0)),"")</f>
        <v/>
      </c>
      <c r="HU73" s="244" t="str">
        <f t="array" ref="HU73">IFERROR(INDEX([1]!Sanaudos[Saskaita],MATCH(1,('[1]3.4'!$AM73=[1]!Sanaudos[Kodas])*('[1]3.4'!HU$7='[1]2.SAN'!$M$4:$M$73),0)),"")</f>
        <v/>
      </c>
      <c r="HV73" s="244" t="str">
        <f t="array" ref="HV73">IFERROR(INDEX([1]!Sanaudos[Saskaita],MATCH(1,('[1]3.4'!$AM73=[1]!Sanaudos[Kodas])*('[1]3.4'!HV$7='[1]2.SAN'!$M$4:$M$73),0)),"")</f>
        <v/>
      </c>
      <c r="HW73" s="244" t="str">
        <f t="array" ref="HW73">IFERROR(INDEX([1]!Sanaudos[Saskaita],MATCH(1,('[1]3.4'!$AM73=[1]!Sanaudos[Kodas])*('[1]3.4'!HW$7='[1]2.SAN'!$M$4:$M$73),0)),"")</f>
        <v/>
      </c>
      <c r="HX73" s="244" t="str">
        <f t="array" ref="HX73">IFERROR(INDEX([1]!Sanaudos[Saskaita],MATCH(1,('[1]3.4'!$AM73=[1]!Sanaudos[Kodas])*('[1]3.4'!HX$7='[1]2.SAN'!$M$4:$M$73),0)),"")</f>
        <v/>
      </c>
      <c r="HY73" s="244" t="str">
        <f t="array" ref="HY73">IFERROR(INDEX([1]!Sanaudos[Saskaita],MATCH(1,('[1]3.4'!$AM73=[1]!Sanaudos[Kodas])*('[1]3.4'!HY$7='[1]2.SAN'!$M$4:$M$73),0)),"")</f>
        <v/>
      </c>
      <c r="HZ73" s="244" t="str">
        <f t="array" ref="HZ73">IFERROR(INDEX([1]!Sanaudos[Saskaita],MATCH(1,('[1]3.4'!$AM73=[1]!Sanaudos[Kodas])*('[1]3.4'!HZ$7='[1]2.SAN'!$M$4:$M$73),0)),"")</f>
        <v/>
      </c>
      <c r="IA73" s="244" t="str">
        <f t="array" ref="IA73">IFERROR(INDEX([1]!Sanaudos[Saskaita],MATCH(1,('[1]3.4'!$AM73=[1]!Sanaudos[Kodas])*('[1]3.4'!IA$7='[1]2.SAN'!$M$4:$M$73),0)),"")</f>
        <v/>
      </c>
      <c r="IB73" s="244" t="str">
        <f t="array" ref="IB73">IFERROR(INDEX([1]!Sanaudos[Saskaita],MATCH(1,('[1]3.4'!$AM73=[1]!Sanaudos[Kodas])*('[1]3.4'!IB$7='[1]2.SAN'!$M$4:$M$73),0)),"")</f>
        <v/>
      </c>
      <c r="IC73" s="244" t="str">
        <f t="array" ref="IC73">IFERROR(INDEX([1]!Sanaudos[Saskaita],MATCH(1,('[1]3.4'!$AM73=[1]!Sanaudos[Kodas])*('[1]3.4'!IC$7='[1]2.SAN'!$M$4:$M$73),0)),"")</f>
        <v/>
      </c>
      <c r="ID73" s="244" t="str">
        <f t="array" ref="ID73">IFERROR(INDEX([1]!Sanaudos[Saskaita],MATCH(1,('[1]3.4'!$AM73=[1]!Sanaudos[Kodas])*('[1]3.4'!ID$7='[1]2.SAN'!$M$4:$M$73),0)),"")</f>
        <v/>
      </c>
      <c r="IE73" s="244" t="str">
        <f t="array" ref="IE73">IFERROR(INDEX([1]!Sanaudos[Saskaita],MATCH(1,('[1]3.4'!$AM73=[1]!Sanaudos[Kodas])*('[1]3.4'!IE$7='[1]2.SAN'!$M$4:$M$73),0)),"")</f>
        <v/>
      </c>
      <c r="IF73" s="244" t="str">
        <f t="array" ref="IF73">IFERROR(INDEX([1]!Sanaudos[Saskaita],MATCH(1,('[1]3.4'!$AM73=[1]!Sanaudos[Kodas])*('[1]3.4'!IF$7='[1]2.SAN'!$M$4:$M$73),0)),"")</f>
        <v/>
      </c>
      <c r="IG73" s="244" t="str">
        <f t="array" ref="IG73">IFERROR(INDEX([1]!Sanaudos[Saskaita],MATCH(1,('[1]3.4'!$AM73=[1]!Sanaudos[Kodas])*('[1]3.4'!IG$7='[1]2.SAN'!$M$4:$M$73),0)),"")</f>
        <v/>
      </c>
      <c r="IH73" s="244" t="str">
        <f t="array" ref="IH73">IFERROR(INDEX([1]!Sanaudos[Saskaita],MATCH(1,('[1]3.4'!$AM73=[1]!Sanaudos[Kodas])*('[1]3.4'!IH$7='[1]2.SAN'!$M$4:$M$73),0)),"")</f>
        <v/>
      </c>
      <c r="II73" s="244" t="str">
        <f t="array" ref="II73">IFERROR(INDEX([1]!Sanaudos[Saskaita],MATCH(1,('[1]3.4'!$AM73=[1]!Sanaudos[Kodas])*('[1]3.4'!II$7='[1]2.SAN'!$M$4:$M$73),0)),"")</f>
        <v/>
      </c>
      <c r="IJ73" s="244" t="str">
        <f t="array" ref="IJ73">IFERROR(INDEX([1]!Sanaudos[Saskaita],MATCH(1,('[1]3.4'!$AM73=[1]!Sanaudos[Kodas])*('[1]3.4'!IJ$7='[1]2.SAN'!$M$4:$M$73),0)),"")</f>
        <v/>
      </c>
      <c r="IK73" s="244" t="str">
        <f t="array" ref="IK73">IFERROR(INDEX([1]!Sanaudos[Saskaita],MATCH(1,('[1]3.4'!$AM73=[1]!Sanaudos[Kodas])*('[1]3.4'!IK$7='[1]2.SAN'!$M$4:$M$73),0)),"")</f>
        <v/>
      </c>
    </row>
    <row r="74" spans="2:245" s="235" customFormat="1" ht="12.2" customHeight="1" x14ac:dyDescent="0.2">
      <c r="B74" s="552"/>
      <c r="C74" s="553"/>
      <c r="D74" s="261" t="s">
        <v>48</v>
      </c>
      <c r="E74" s="247" t="str">
        <f t="shared" si="8"/>
        <v xml:space="preserve">                                    </v>
      </c>
      <c r="F74" s="263" t="e">
        <f>+SUMIFS([1]!Sanaudos[Suma],[1]!Sanaudos[Kodas],AM74,[1]!Sanaudos[PASK],TRUE)</f>
        <v>#REF!</v>
      </c>
      <c r="G74" s="263" t="e">
        <f>-SUMIFS([1]!Sanaudos[Suma],[1]!Sanaudos[Kodas],$AM74,[1]!Sanaudos[Pagal DK RAS],700)</f>
        <v>#REF!</v>
      </c>
      <c r="H74" s="263" t="e">
        <f>+SUMIFS('[1]5.turtas'!$D$1:$AN$1,'[1]5.turtas'!$D$4:$AN$4,$AM74)</f>
        <v>#VALUE!</v>
      </c>
      <c r="I74" s="263" t="e">
        <f>-SUMIFS([1]!Sanaudos[Suma],[1]!Sanaudos[Kodas],$AM74,[1]!Sanaudos[Pagal DK RAS],901)-SUMIFS([1]!Sanaudos[Suma],[1]!Sanaudos[Kodas],$AM74,[1]!Sanaudos[Pagal DK RAS],902)-SUMIFS([1]!Sanaudos[Suma],[1]!Sanaudos[Kodas],$AM74,[1]!Sanaudos[Pagal DK RAS],905)</f>
        <v>#REF!</v>
      </c>
      <c r="J74" s="263" t="e">
        <f>+SUMIFS([1]!DU[DU],[1]!DU[Kodas],$AM74)+SUMIFS([1]!DU[Sodra],[1]!DU[Kodas],$AM74)+SUMIFS([1]!DU[Išeitinės išmokos, kompensacijos],[1]!DU[Kodas],$AM74)</f>
        <v>#REF!</v>
      </c>
      <c r="K74" s="263" t="e">
        <f>+SUMIFS([1]!Sanaudos_kor[Suma],[1]!Sanaudos_kor[Kodas],$AM74,[1]!Sanaudos_kor[PASK],TRUE,[1]!Sanaudos_kor[KOR_nr],K$1)</f>
        <v>#REF!</v>
      </c>
      <c r="L74" s="263" t="e">
        <f>+SUMIFS([1]!Sanaudos_kor[Suma],[1]!Sanaudos_kor[Kodas],$AM74,[1]!Sanaudos_kor[PASK],TRUE,[1]!Sanaudos_kor[KOR_nr],L$1)</f>
        <v>#REF!</v>
      </c>
      <c r="M74" s="263" t="e">
        <f>+SUMIFS([1]!Sanaudos_kor[Suma],[1]!Sanaudos_kor[Kodas],$AM74,[1]!Sanaudos_kor[PASK],TRUE,[1]!Sanaudos_kor[KOR_nr],M$1)</f>
        <v>#REF!</v>
      </c>
      <c r="N74" s="263" t="e">
        <f>+SUMIFS([1]!Sanaudos_kor[Suma],[1]!Sanaudos_kor[Kodas],$AM74,[1]!Sanaudos_kor[PASK],TRUE,[1]!Sanaudos_kor[KOR_nr],N$1)</f>
        <v>#REF!</v>
      </c>
      <c r="O74" s="263" t="e">
        <f>+SUMIFS([1]!Sanaudos_kor[Suma],[1]!Sanaudos_kor[Kodas],$AM74,[1]!Sanaudos_kor[PASK],TRUE,[1]!Sanaudos_kor[KOR_nr],O$1)</f>
        <v>#REF!</v>
      </c>
      <c r="P74" s="263" t="e">
        <f>+SUMIFS([1]!Sanaudos_kor[Suma],[1]!Sanaudos_kor[Kodas],$AM74,[1]!Sanaudos_kor[PASK],TRUE,[1]!Sanaudos_kor[KOR_nr],P$1)</f>
        <v>#REF!</v>
      </c>
      <c r="Q74" s="263" t="e">
        <f>+SUMIFS([1]!Sanaudos_kor[Suma],[1]!Sanaudos_kor[Kodas],$AM74,[1]!Sanaudos_kor[PASK],TRUE,[1]!Sanaudos_kor[KOR_nr],Q$1)</f>
        <v>#REF!</v>
      </c>
      <c r="R74" s="263" t="e">
        <f>+SUMIFS([1]!Sanaudos_kor[Suma],[1]!Sanaudos_kor[Kodas],$AM74,[1]!Sanaudos_kor[PASK],TRUE,[1]!Sanaudos_kor[KOR_nr],R$1)</f>
        <v>#REF!</v>
      </c>
      <c r="S74" s="263" t="e">
        <f>+SUMIFS([1]!Sanaudos_kor[Suma],[1]!Sanaudos_kor[Kodas],$AM74,[1]!Sanaudos_kor[PASK],TRUE,[1]!Sanaudos_kor[KOR_nr],S$1)</f>
        <v>#REF!</v>
      </c>
      <c r="T74" s="263" t="e">
        <f>+SUMIFS([1]!Sanaudos_kor[Suma],[1]!Sanaudos_kor[Kodas],$AM74,[1]!Sanaudos_kor[PASK],TRUE,[1]!Sanaudos_kor[KOR_nr],T$1)</f>
        <v>#REF!</v>
      </c>
      <c r="U74" s="263" t="e">
        <f>+SUMIFS([1]!Sanaudos_kor[Suma],[1]!Sanaudos_kor[Kodas],$AM74,[1]!Sanaudos_kor[PASK],TRUE,[1]!Sanaudos_kor[KOR_nr],U$1)</f>
        <v>#REF!</v>
      </c>
      <c r="V74" s="263" t="e">
        <f>+SUMIFS([1]!Sanaudos_kor[Suma],[1]!Sanaudos_kor[Kodas],$AM74,[1]!Sanaudos_kor[PASK],TRUE,[1]!Sanaudos_kor[KOR_nr],V$1)</f>
        <v>#REF!</v>
      </c>
      <c r="W74" s="263" t="e">
        <f>+SUMIFS([1]!Sanaudos_kor[Suma],[1]!Sanaudos_kor[Kodas],$AM74,[1]!Sanaudos_kor[PASK],TRUE,[1]!Sanaudos_kor[KOR_nr],W$1)</f>
        <v>#REF!</v>
      </c>
      <c r="X74" s="263" t="e">
        <f>+SUMIFS([1]!Sanaudos_kor[Suma],[1]!Sanaudos_kor[Kodas],$AM74,[1]!Sanaudos_kor[PASK],TRUE,[1]!Sanaudos_kor[KOR_nr],X$1)</f>
        <v>#REF!</v>
      </c>
      <c r="Y74" s="263" t="e">
        <f>+SUMIFS([1]!Sanaudos_kor[Suma],[1]!Sanaudos_kor[Kodas],$AM74,[1]!Sanaudos_kor[PASK],TRUE,[1]!Sanaudos_kor[KOR_nr],Y$1)</f>
        <v>#REF!</v>
      </c>
      <c r="Z74" s="263" t="e">
        <f>+SUMIFS([1]!Sanaudos_kor[Suma],[1]!Sanaudos_kor[Kodas],$AM74,[1]!Sanaudos_kor[PASK],TRUE,[1]!Sanaudos_kor[KOR_nr],Z$1)</f>
        <v>#REF!</v>
      </c>
      <c r="AA74" s="263" t="e">
        <f>+SUMIFS([1]!Sanaudos_kor[Suma],[1]!Sanaudos_kor[Kodas],$AM74,[1]!Sanaudos_kor[PASK],TRUE,[1]!Sanaudos_kor[KOR_nr],AA$1)</f>
        <v>#REF!</v>
      </c>
      <c r="AB74" s="263" t="e">
        <f>+SUMIFS([1]!Sanaudos_kor[Suma],[1]!Sanaudos_kor[Kodas],$AM74,[1]!Sanaudos_kor[PASK],TRUE,[1]!Sanaudos_kor[KOR_nr],AB$1)</f>
        <v>#REF!</v>
      </c>
      <c r="AC74" s="263" t="e">
        <f>+SUMIFS([1]!Sanaudos_kor[Suma],[1]!Sanaudos_kor[Kodas],$AM74,[1]!Sanaudos_kor[PASK],TRUE,[1]!Sanaudos_kor[KOR_nr],AC$1)</f>
        <v>#REF!</v>
      </c>
      <c r="AD74" s="263" t="e">
        <f>+SUMIFS([1]!Sanaudos_kor[Suma],[1]!Sanaudos_kor[Kodas],$AM74,[1]!Sanaudos_kor[PASK],TRUE,[1]!Sanaudos_kor[KOR_nr],AD$1)</f>
        <v>#REF!</v>
      </c>
      <c r="AE74" s="263" t="e">
        <f>+SUMIFS([1]!Sanaudos_kor[Suma],[1]!Sanaudos_kor[Kodas],$AM74,[1]!Sanaudos_kor[PASK],TRUE,[1]!Sanaudos_kor[KOR_nr],AE$1)</f>
        <v>#REF!</v>
      </c>
      <c r="AF74" s="263" t="e">
        <f>+SUMIFS([1]!Sanaudos_kor[Suma],[1]!Sanaudos_kor[Kodas],$AM74,[1]!Sanaudos_kor[PASK],TRUE,[1]!Sanaudos_kor[KOR_nr],AF$1)</f>
        <v>#REF!</v>
      </c>
      <c r="AG74" s="263" t="e">
        <f t="shared" si="6"/>
        <v>#REF!</v>
      </c>
      <c r="AH74" s="555"/>
      <c r="AM74" s="249" t="str">
        <f>+'[1]1.vardai'!D108</f>
        <v>NS_27NS</v>
      </c>
      <c r="AN74" s="250" t="e">
        <f>+SUMIFS('[1]7'!$E$160:$S$160,'[1]7'!$E$2:$S$2,$AM74)</f>
        <v>#VALUE!</v>
      </c>
      <c r="AO74" s="250" t="e">
        <f t="shared" si="5"/>
        <v>#REF!</v>
      </c>
      <c r="AP74" s="147"/>
      <c r="AQ74" s="250" t="e">
        <f>+SUMIFS('[1]3.4'!$F$133:$F$202,'[1]3.4'!$D$133:$D$202,$AM74,'[1]3.4'!$E$133:$E$202,"")</f>
        <v>#VALUE!</v>
      </c>
      <c r="AR74" s="250" t="e">
        <f t="shared" si="7"/>
        <v>#VALUE!</v>
      </c>
      <c r="AS74" s="147"/>
      <c r="AT74" s="244" t="str">
        <f t="array" ref="AT74">IFERROR(INDEX([1]!Sanaudos[Saskaita],MATCH(1,('[1]3.4'!$AM74=[1]!Sanaudos[Kodas])*('[1]3.4'!AT$7='[1]2.SAN'!$M$4:$M$73),0)),"")</f>
        <v/>
      </c>
      <c r="AU74" s="244" t="str">
        <f t="array" ref="AU74">IFERROR(INDEX([1]!Sanaudos[Saskaita],MATCH(1,('[1]3.4'!$AM74=[1]!Sanaudos[Kodas])*('[1]3.4'!AU$7='[1]2.SAN'!$M$4:$M$73),0)),"")</f>
        <v/>
      </c>
      <c r="AV74" s="244" t="str">
        <f t="array" ref="AV74">IFERROR(INDEX([1]!Sanaudos[Saskaita],MATCH(1,('[1]3.4'!$AM74=[1]!Sanaudos[Kodas])*('[1]3.4'!AV$7='[1]2.SAN'!$M$4:$M$73),0)),"")</f>
        <v/>
      </c>
      <c r="AW74" s="244" t="str">
        <f t="array" ref="AW74">IFERROR(INDEX([1]!Sanaudos[Saskaita],MATCH(1,('[1]3.4'!$AM74=[1]!Sanaudos[Kodas])*('[1]3.4'!AW$7='[1]2.SAN'!$M$4:$M$73),0)),"")</f>
        <v/>
      </c>
      <c r="AX74" s="244" t="str">
        <f t="array" ref="AX74">IFERROR(INDEX([1]!Sanaudos[Saskaita],MATCH(1,('[1]3.4'!$AM74=[1]!Sanaudos[Kodas])*('[1]3.4'!AX$7='[1]2.SAN'!$M$4:$M$73),0)),"")</f>
        <v/>
      </c>
      <c r="AY74" s="244" t="str">
        <f t="array" ref="AY74">IFERROR(INDEX([1]!Sanaudos[Saskaita],MATCH(1,('[1]3.4'!$AM74=[1]!Sanaudos[Kodas])*('[1]3.4'!AY$7='[1]2.SAN'!$M$4:$M$73),0)),"")</f>
        <v/>
      </c>
      <c r="AZ74" s="244" t="str">
        <f t="array" ref="AZ74">IFERROR(INDEX([1]!Sanaudos[Saskaita],MATCH(1,('[1]3.4'!$AM74=[1]!Sanaudos[Kodas])*('[1]3.4'!AZ$7='[1]2.SAN'!$M$4:$M$73),0)),"")</f>
        <v/>
      </c>
      <c r="BA74" s="244" t="str">
        <f t="array" ref="BA74">IFERROR(INDEX([1]!Sanaudos[Saskaita],MATCH(1,('[1]3.4'!$AM74=[1]!Sanaudos[Kodas])*('[1]3.4'!BA$7='[1]2.SAN'!$M$4:$M$73),0)),"")</f>
        <v/>
      </c>
      <c r="BB74" s="244" t="str">
        <f t="array" ref="BB74">IFERROR(INDEX([1]!Sanaudos[Saskaita],MATCH(1,('[1]3.4'!$AM74=[1]!Sanaudos[Kodas])*('[1]3.4'!BB$7='[1]2.SAN'!$M$4:$M$73),0)),"")</f>
        <v/>
      </c>
      <c r="BC74" s="244" t="str">
        <f t="array" ref="BC74">IFERROR(INDEX([1]!Sanaudos[Saskaita],MATCH(1,('[1]3.4'!$AM74=[1]!Sanaudos[Kodas])*('[1]3.4'!BC$7='[1]2.SAN'!$M$4:$M$73),0)),"")</f>
        <v/>
      </c>
      <c r="BD74" s="244" t="str">
        <f t="array" ref="BD74">IFERROR(INDEX([1]!Sanaudos[Saskaita],MATCH(1,('[1]3.4'!$AM74=[1]!Sanaudos[Kodas])*('[1]3.4'!BD$7='[1]2.SAN'!$M$4:$M$73),0)),"")</f>
        <v/>
      </c>
      <c r="BE74" s="244" t="str">
        <f t="array" ref="BE74">IFERROR(INDEX([1]!Sanaudos[Saskaita],MATCH(1,('[1]3.4'!$AM74=[1]!Sanaudos[Kodas])*('[1]3.4'!BE$7='[1]2.SAN'!$M$4:$M$73),0)),"")</f>
        <v/>
      </c>
      <c r="BF74" s="244" t="str">
        <f t="array" ref="BF74">IFERROR(INDEX([1]!Sanaudos[Saskaita],MATCH(1,('[1]3.4'!$AM74=[1]!Sanaudos[Kodas])*('[1]3.4'!BF$7='[1]2.SAN'!$M$4:$M$73),0)),"")</f>
        <v/>
      </c>
      <c r="BG74" s="244" t="str">
        <f t="array" ref="BG74">IFERROR(INDEX([1]!Sanaudos[Saskaita],MATCH(1,('[1]3.4'!$AM74=[1]!Sanaudos[Kodas])*('[1]3.4'!BG$7='[1]2.SAN'!$M$4:$M$73),0)),"")</f>
        <v/>
      </c>
      <c r="BH74" s="244" t="str">
        <f t="array" ref="BH74">IFERROR(INDEX([1]!Sanaudos[Saskaita],MATCH(1,('[1]3.4'!$AM74=[1]!Sanaudos[Kodas])*('[1]3.4'!BH$7='[1]2.SAN'!$M$4:$M$73),0)),"")</f>
        <v/>
      </c>
      <c r="BI74" s="244" t="str">
        <f t="array" ref="BI74">IFERROR(INDEX([1]!Sanaudos[Saskaita],MATCH(1,('[1]3.4'!$AM74=[1]!Sanaudos[Kodas])*('[1]3.4'!BI$7='[1]2.SAN'!$M$4:$M$73),0)),"")</f>
        <v/>
      </c>
      <c r="BJ74" s="244" t="str">
        <f t="array" ref="BJ74">IFERROR(INDEX([1]!Sanaudos[Saskaita],MATCH(1,('[1]3.4'!$AM74=[1]!Sanaudos[Kodas])*('[1]3.4'!BJ$7='[1]2.SAN'!$M$4:$M$73),0)),"")</f>
        <v/>
      </c>
      <c r="BK74" s="244" t="str">
        <f t="array" ref="BK74">IFERROR(INDEX([1]!Sanaudos[Saskaita],MATCH(1,('[1]3.4'!$AM74=[1]!Sanaudos[Kodas])*('[1]3.4'!BK$7='[1]2.SAN'!$M$4:$M$73),0)),"")</f>
        <v/>
      </c>
      <c r="BL74" s="244" t="str">
        <f t="array" ref="BL74">IFERROR(INDEX([1]!Sanaudos[Saskaita],MATCH(1,('[1]3.4'!$AM74=[1]!Sanaudos[Kodas])*('[1]3.4'!BL$7='[1]2.SAN'!$M$4:$M$73),0)),"")</f>
        <v/>
      </c>
      <c r="BM74" s="244" t="str">
        <f t="array" ref="BM74">IFERROR(INDEX([1]!Sanaudos[Saskaita],MATCH(1,('[1]3.4'!$AM74=[1]!Sanaudos[Kodas])*('[1]3.4'!BM$7='[1]2.SAN'!$M$4:$M$73),0)),"")</f>
        <v/>
      </c>
      <c r="BN74" s="244" t="str">
        <f t="array" ref="BN74">IFERROR(INDEX([1]!Sanaudos[Saskaita],MATCH(1,('[1]3.4'!$AM74=[1]!Sanaudos[Kodas])*('[1]3.4'!BN$7='[1]2.SAN'!$M$4:$M$73),0)),"")</f>
        <v/>
      </c>
      <c r="BO74" s="244" t="str">
        <f t="array" ref="BO74">IFERROR(INDEX([1]!Sanaudos[Saskaita],MATCH(1,('[1]3.4'!$AM74=[1]!Sanaudos[Kodas])*('[1]3.4'!BO$7='[1]2.SAN'!$M$4:$M$73),0)),"")</f>
        <v/>
      </c>
      <c r="BP74" s="244" t="str">
        <f t="array" ref="BP74">IFERROR(INDEX([1]!Sanaudos[Saskaita],MATCH(1,('[1]3.4'!$AM74=[1]!Sanaudos[Kodas])*('[1]3.4'!BP$7='[1]2.SAN'!$M$4:$M$73),0)),"")</f>
        <v/>
      </c>
      <c r="BQ74" s="244" t="str">
        <f t="array" ref="BQ74">IFERROR(INDEX([1]!Sanaudos[Saskaita],MATCH(1,('[1]3.4'!$AM74=[1]!Sanaudos[Kodas])*('[1]3.4'!BQ$7='[1]2.SAN'!$M$4:$M$73),0)),"")</f>
        <v/>
      </c>
      <c r="BR74" s="244" t="str">
        <f t="array" ref="BR74">IFERROR(INDEX([1]!Sanaudos[Saskaita],MATCH(1,('[1]3.4'!$AM74=[1]!Sanaudos[Kodas])*('[1]3.4'!BR$7='[1]2.SAN'!$M$4:$M$73),0)),"")</f>
        <v/>
      </c>
      <c r="BS74" s="244" t="str">
        <f t="array" ref="BS74">IFERROR(INDEX([1]!Sanaudos[Saskaita],MATCH(1,('[1]3.4'!$AM74=[1]!Sanaudos[Kodas])*('[1]3.4'!BS$7='[1]2.SAN'!$M$4:$M$73),0)),"")</f>
        <v/>
      </c>
      <c r="BT74" s="244" t="str">
        <f t="array" ref="BT74">IFERROR(INDEX([1]!Sanaudos[Saskaita],MATCH(1,('[1]3.4'!$AM74=[1]!Sanaudos[Kodas])*('[1]3.4'!BT$7='[1]2.SAN'!$M$4:$M$73),0)),"")</f>
        <v/>
      </c>
      <c r="BU74" s="244" t="str">
        <f t="array" ref="BU74">IFERROR(INDEX([1]!Sanaudos[Saskaita],MATCH(1,('[1]3.4'!$AM74=[1]!Sanaudos[Kodas])*('[1]3.4'!BU$7='[1]2.SAN'!$M$4:$M$73),0)),"")</f>
        <v/>
      </c>
      <c r="BV74" s="244" t="str">
        <f t="array" ref="BV74">IFERROR(INDEX([1]!Sanaudos[Saskaita],MATCH(1,('[1]3.4'!$AM74=[1]!Sanaudos[Kodas])*('[1]3.4'!BV$7='[1]2.SAN'!$M$4:$M$73),0)),"")</f>
        <v/>
      </c>
      <c r="BW74" s="244" t="str">
        <f t="array" ref="BW74">IFERROR(INDEX([1]!Sanaudos[Saskaita],MATCH(1,('[1]3.4'!$AM74=[1]!Sanaudos[Kodas])*('[1]3.4'!BW$7='[1]2.SAN'!$M$4:$M$73),0)),"")</f>
        <v/>
      </c>
      <c r="BX74" s="244" t="str">
        <f t="array" ref="BX74">IFERROR(INDEX([1]!Sanaudos[Saskaita],MATCH(1,('[1]3.4'!$AM74=[1]!Sanaudos[Kodas])*('[1]3.4'!BX$7='[1]2.SAN'!$M$4:$M$73),0)),"")</f>
        <v/>
      </c>
      <c r="BY74" s="244" t="str">
        <f t="array" ref="BY74">IFERROR(INDEX([1]!Sanaudos[Saskaita],MATCH(1,('[1]3.4'!$AM74=[1]!Sanaudos[Kodas])*('[1]3.4'!BY$7='[1]2.SAN'!$M$4:$M$73),0)),"")</f>
        <v/>
      </c>
      <c r="BZ74" s="244" t="str">
        <f t="array" ref="BZ74">IFERROR(INDEX([1]!Sanaudos[Saskaita],MATCH(1,('[1]3.4'!$AM74=[1]!Sanaudos[Kodas])*('[1]3.4'!BZ$7='[1]2.SAN'!$M$4:$M$73),0)),"")</f>
        <v/>
      </c>
      <c r="CA74" s="244" t="str">
        <f t="array" ref="CA74">IFERROR(INDEX([1]!Sanaudos[Saskaita],MATCH(1,('[1]3.4'!$AM74=[1]!Sanaudos[Kodas])*('[1]3.4'!CA$7='[1]2.SAN'!$M$4:$M$73),0)),"")</f>
        <v/>
      </c>
      <c r="CB74" s="244" t="str">
        <f t="array" ref="CB74">IFERROR(INDEX([1]!Sanaudos[Saskaita],MATCH(1,('[1]3.4'!$AM74=[1]!Sanaudos[Kodas])*('[1]3.4'!CB$7='[1]2.SAN'!$M$4:$M$73),0)),"")</f>
        <v/>
      </c>
      <c r="CC74" s="244" t="str">
        <f t="array" ref="CC74">IFERROR(INDEX([1]!Sanaudos[Saskaita],MATCH(1,('[1]3.4'!$AM74=[1]!Sanaudos[Kodas])*('[1]3.4'!CC$7='[1]2.SAN'!$M$4:$M$73),0)),"")</f>
        <v/>
      </c>
      <c r="CD74" s="244" t="str">
        <f t="array" ref="CD74">IFERROR(INDEX([1]!Sanaudos[Saskaita],MATCH(1,('[1]3.4'!$AM74=[1]!Sanaudos[Kodas])*('[1]3.4'!CD$7='[1]2.SAN'!$M$4:$M$73),0)),"")</f>
        <v/>
      </c>
      <c r="CE74" s="244" t="str">
        <f t="array" ref="CE74">IFERROR(INDEX([1]!Sanaudos[Saskaita],MATCH(1,('[1]3.4'!$AM74=[1]!Sanaudos[Kodas])*('[1]3.4'!CE$7='[1]2.SAN'!$M$4:$M$73),0)),"")</f>
        <v/>
      </c>
      <c r="CF74" s="244" t="str">
        <f t="array" ref="CF74">IFERROR(INDEX([1]!Sanaudos[Saskaita],MATCH(1,('[1]3.4'!$AM74=[1]!Sanaudos[Kodas])*('[1]3.4'!CF$7='[1]2.SAN'!$M$4:$M$73),0)),"")</f>
        <v/>
      </c>
      <c r="CG74" s="244" t="str">
        <f t="array" ref="CG74">IFERROR(INDEX([1]!Sanaudos[Saskaita],MATCH(1,('[1]3.4'!$AM74=[1]!Sanaudos[Kodas])*('[1]3.4'!CG$7='[1]2.SAN'!$M$4:$M$73),0)),"")</f>
        <v/>
      </c>
      <c r="CH74" s="244" t="str">
        <f t="array" ref="CH74">IFERROR(INDEX([1]!Sanaudos[Saskaita],MATCH(1,('[1]3.4'!$AM74=[1]!Sanaudos[Kodas])*('[1]3.4'!CH$7='[1]2.SAN'!$M$4:$M$73),0)),"")</f>
        <v/>
      </c>
      <c r="CI74" s="244" t="str">
        <f t="array" ref="CI74">IFERROR(INDEX([1]!Sanaudos[Saskaita],MATCH(1,('[1]3.4'!$AM74=[1]!Sanaudos[Kodas])*('[1]3.4'!CI$7='[1]2.SAN'!$M$4:$M$73),0)),"")</f>
        <v/>
      </c>
      <c r="CJ74" s="244" t="str">
        <f t="array" ref="CJ74">IFERROR(INDEX([1]!Sanaudos[Saskaita],MATCH(1,('[1]3.4'!$AM74=[1]!Sanaudos[Kodas])*('[1]3.4'!CJ$7='[1]2.SAN'!$M$4:$M$73),0)),"")</f>
        <v/>
      </c>
      <c r="CK74" s="244" t="str">
        <f t="array" ref="CK74">IFERROR(INDEX([1]!Sanaudos[Saskaita],MATCH(1,('[1]3.4'!$AM74=[1]!Sanaudos[Kodas])*('[1]3.4'!CK$7='[1]2.SAN'!$M$4:$M$73),0)),"")</f>
        <v/>
      </c>
      <c r="CL74" s="244" t="str">
        <f t="array" ref="CL74">IFERROR(INDEX([1]!Sanaudos[Saskaita],MATCH(1,('[1]3.4'!$AM74=[1]!Sanaudos[Kodas])*('[1]3.4'!CL$7='[1]2.SAN'!$M$4:$M$73),0)),"")</f>
        <v/>
      </c>
      <c r="CM74" s="244" t="str">
        <f t="array" ref="CM74">IFERROR(INDEX([1]!Sanaudos[Saskaita],MATCH(1,('[1]3.4'!$AM74=[1]!Sanaudos[Kodas])*('[1]3.4'!CM$7='[1]2.SAN'!$M$4:$M$73),0)),"")</f>
        <v/>
      </c>
      <c r="CN74" s="244" t="str">
        <f t="array" ref="CN74">IFERROR(INDEX([1]!Sanaudos[Saskaita],MATCH(1,('[1]3.4'!$AM74=[1]!Sanaudos[Kodas])*('[1]3.4'!CN$7='[1]2.SAN'!$M$4:$M$73),0)),"")</f>
        <v/>
      </c>
      <c r="CO74" s="244" t="str">
        <f t="array" ref="CO74">IFERROR(INDEX([1]!Sanaudos[Saskaita],MATCH(1,('[1]3.4'!$AM74=[1]!Sanaudos[Kodas])*('[1]3.4'!CO$7='[1]2.SAN'!$M$4:$M$73),0)),"")</f>
        <v/>
      </c>
      <c r="CP74" s="244" t="str">
        <f t="array" ref="CP74">IFERROR(INDEX([1]!Sanaudos[Saskaita],MATCH(1,('[1]3.4'!$AM74=[1]!Sanaudos[Kodas])*('[1]3.4'!CP$7='[1]2.SAN'!$M$4:$M$73),0)),"")</f>
        <v/>
      </c>
      <c r="CQ74" s="244" t="str">
        <f t="array" ref="CQ74">IFERROR(INDEX([1]!Sanaudos[Saskaita],MATCH(1,('[1]3.4'!$AM74=[1]!Sanaudos[Kodas])*('[1]3.4'!CQ$7='[1]2.SAN'!$M$4:$M$73),0)),"")</f>
        <v/>
      </c>
      <c r="CR74" s="244" t="str">
        <f t="array" ref="CR74">IFERROR(INDEX([1]!Sanaudos[Saskaita],MATCH(1,('[1]3.4'!$AM74=[1]!Sanaudos[Kodas])*('[1]3.4'!CR$7='[1]2.SAN'!$M$4:$M$73),0)),"")</f>
        <v/>
      </c>
      <c r="CS74" s="244" t="str">
        <f t="array" ref="CS74">IFERROR(INDEX([1]!Sanaudos[Saskaita],MATCH(1,('[1]3.4'!$AM74=[1]!Sanaudos[Kodas])*('[1]3.4'!CS$7='[1]2.SAN'!$M$4:$M$73),0)),"")</f>
        <v/>
      </c>
      <c r="CT74" s="244" t="str">
        <f t="array" ref="CT74">IFERROR(INDEX([1]!Sanaudos[Saskaita],MATCH(1,('[1]3.4'!$AM74=[1]!Sanaudos[Kodas])*('[1]3.4'!CT$7='[1]2.SAN'!$M$4:$M$73),0)),"")</f>
        <v/>
      </c>
      <c r="CU74" s="244" t="str">
        <f t="array" ref="CU74">IFERROR(INDEX([1]!Sanaudos[Saskaita],MATCH(1,('[1]3.4'!$AM74=[1]!Sanaudos[Kodas])*('[1]3.4'!CU$7='[1]2.SAN'!$M$4:$M$73),0)),"")</f>
        <v/>
      </c>
      <c r="CV74" s="244" t="str">
        <f t="array" ref="CV74">IFERROR(INDEX([1]!Sanaudos[Saskaita],MATCH(1,('[1]3.4'!$AM74=[1]!Sanaudos[Kodas])*('[1]3.4'!CV$7='[1]2.SAN'!$M$4:$M$73),0)),"")</f>
        <v/>
      </c>
      <c r="CW74" s="244" t="str">
        <f t="array" ref="CW74">IFERROR(INDEX([1]!Sanaudos[Saskaita],MATCH(1,('[1]3.4'!$AM74=[1]!Sanaudos[Kodas])*('[1]3.4'!CW$7='[1]2.SAN'!$M$4:$M$73),0)),"")</f>
        <v/>
      </c>
      <c r="CX74" s="244" t="str">
        <f t="array" ref="CX74">IFERROR(INDEX([1]!Sanaudos[Saskaita],MATCH(1,('[1]3.4'!$AM74=[1]!Sanaudos[Kodas])*('[1]3.4'!CX$7='[1]2.SAN'!$M$4:$M$73),0)),"")</f>
        <v/>
      </c>
      <c r="CY74" s="244" t="str">
        <f t="array" ref="CY74">IFERROR(INDEX([1]!Sanaudos[Saskaita],MATCH(1,('[1]3.4'!$AM74=[1]!Sanaudos[Kodas])*('[1]3.4'!CY$7='[1]2.SAN'!$M$4:$M$73),0)),"")</f>
        <v/>
      </c>
      <c r="CZ74" s="244" t="str">
        <f t="array" ref="CZ74">IFERROR(INDEX([1]!Sanaudos[Saskaita],MATCH(1,('[1]3.4'!$AM74=[1]!Sanaudos[Kodas])*('[1]3.4'!CZ$7='[1]2.SAN'!$M$4:$M$73),0)),"")</f>
        <v/>
      </c>
      <c r="DA74" s="244" t="str">
        <f t="array" ref="DA74">IFERROR(INDEX([1]!Sanaudos[Saskaita],MATCH(1,('[1]3.4'!$AM74=[1]!Sanaudos[Kodas])*('[1]3.4'!DA$7='[1]2.SAN'!$M$4:$M$73),0)),"")</f>
        <v/>
      </c>
      <c r="DB74" s="244" t="str">
        <f t="array" ref="DB74">IFERROR(INDEX([1]!Sanaudos[Saskaita],MATCH(1,('[1]3.4'!$AM74=[1]!Sanaudos[Kodas])*('[1]3.4'!DB$7='[1]2.SAN'!$M$4:$M$73),0)),"")</f>
        <v/>
      </c>
      <c r="DC74" s="244" t="str">
        <f t="array" ref="DC74">IFERROR(INDEX([1]!Sanaudos[Saskaita],MATCH(1,('[1]3.4'!$AM74=[1]!Sanaudos[Kodas])*('[1]3.4'!DC$7='[1]2.SAN'!$M$4:$M$73),0)),"")</f>
        <v/>
      </c>
      <c r="DD74" s="244" t="str">
        <f t="array" ref="DD74">IFERROR(INDEX([1]!Sanaudos[Saskaita],MATCH(1,('[1]3.4'!$AM74=[1]!Sanaudos[Kodas])*('[1]3.4'!DD$7='[1]2.SAN'!$M$4:$M$73),0)),"")</f>
        <v/>
      </c>
      <c r="DE74" s="244" t="str">
        <f t="array" ref="DE74">IFERROR(INDEX([1]!Sanaudos[Saskaita],MATCH(1,('[1]3.4'!$AM74=[1]!Sanaudos[Kodas])*('[1]3.4'!DE$7='[1]2.SAN'!$M$4:$M$73),0)),"")</f>
        <v/>
      </c>
      <c r="DF74" s="244" t="str">
        <f t="array" ref="DF74">IFERROR(INDEX([1]!Sanaudos[Saskaita],MATCH(1,('[1]3.4'!$AM74=[1]!Sanaudos[Kodas])*('[1]3.4'!DF$7='[1]2.SAN'!$M$4:$M$73),0)),"")</f>
        <v/>
      </c>
      <c r="DG74" s="244" t="str">
        <f t="array" ref="DG74">IFERROR(INDEX([1]!Sanaudos[Saskaita],MATCH(1,('[1]3.4'!$AM74=[1]!Sanaudos[Kodas])*('[1]3.4'!DG$7='[1]2.SAN'!$M$4:$M$73),0)),"")</f>
        <v/>
      </c>
      <c r="DH74" s="244" t="str">
        <f t="array" ref="DH74">IFERROR(INDEX([1]!Sanaudos[Saskaita],MATCH(1,('[1]3.4'!$AM74=[1]!Sanaudos[Kodas])*('[1]3.4'!DH$7='[1]2.SAN'!$M$4:$M$73),0)),"")</f>
        <v/>
      </c>
      <c r="DI74" s="244" t="str">
        <f t="array" ref="DI74">IFERROR(INDEX([1]!Sanaudos[Saskaita],MATCH(1,('[1]3.4'!$AM74=[1]!Sanaudos[Kodas])*('[1]3.4'!DI$7='[1]2.SAN'!$M$4:$M$73),0)),"")</f>
        <v/>
      </c>
      <c r="DJ74" s="244" t="str">
        <f t="array" ref="DJ74">IFERROR(INDEX([1]!Sanaudos[Saskaita],MATCH(1,('[1]3.4'!$AM74=[1]!Sanaudos[Kodas])*('[1]3.4'!DJ$7='[1]2.SAN'!$M$4:$M$73),0)),"")</f>
        <v/>
      </c>
      <c r="DK74" s="244" t="str">
        <f t="array" ref="DK74">IFERROR(INDEX([1]!Sanaudos[Saskaita],MATCH(1,('[1]3.4'!$AM74=[1]!Sanaudos[Kodas])*('[1]3.4'!DK$7='[1]2.SAN'!$M$4:$M$73),0)),"")</f>
        <v/>
      </c>
      <c r="DL74" s="244" t="str">
        <f t="array" ref="DL74">IFERROR(INDEX([1]!Sanaudos[Saskaita],MATCH(1,('[1]3.4'!$AM74=[1]!Sanaudos[Kodas])*('[1]3.4'!DL$7='[1]2.SAN'!$M$4:$M$73),0)),"")</f>
        <v/>
      </c>
      <c r="DM74" s="244" t="str">
        <f t="array" ref="DM74">IFERROR(INDEX([1]!Sanaudos[Saskaita],MATCH(1,('[1]3.4'!$AM74=[1]!Sanaudos[Kodas])*('[1]3.4'!DM$7='[1]2.SAN'!$M$4:$M$73),0)),"")</f>
        <v/>
      </c>
      <c r="DN74" s="244" t="str">
        <f t="array" ref="DN74">IFERROR(INDEX([1]!Sanaudos[Saskaita],MATCH(1,('[1]3.4'!$AM74=[1]!Sanaudos[Kodas])*('[1]3.4'!DN$7='[1]2.SAN'!$M$4:$M$73),0)),"")</f>
        <v/>
      </c>
      <c r="DO74" s="244" t="str">
        <f t="array" ref="DO74">IFERROR(INDEX([1]!Sanaudos[Saskaita],MATCH(1,('[1]3.4'!$AM74=[1]!Sanaudos[Kodas])*('[1]3.4'!DO$7='[1]2.SAN'!$M$4:$M$73),0)),"")</f>
        <v/>
      </c>
      <c r="DP74" s="244" t="str">
        <f t="array" ref="DP74">IFERROR(INDEX([1]!Sanaudos[Saskaita],MATCH(1,('[1]3.4'!$AM74=[1]!Sanaudos[Kodas])*('[1]3.4'!DP$7='[1]2.SAN'!$M$4:$M$73),0)),"")</f>
        <v/>
      </c>
      <c r="DQ74" s="244" t="str">
        <f t="array" ref="DQ74">IFERROR(INDEX([1]!Sanaudos[Saskaita],MATCH(1,('[1]3.4'!$AM74=[1]!Sanaudos[Kodas])*('[1]3.4'!DQ$7='[1]2.SAN'!$M$4:$M$73),0)),"")</f>
        <v/>
      </c>
      <c r="DR74" s="244" t="str">
        <f t="array" ref="DR74">IFERROR(INDEX([1]!Sanaudos[Saskaita],MATCH(1,('[1]3.4'!$AM74=[1]!Sanaudos[Kodas])*('[1]3.4'!DR$7='[1]2.SAN'!$M$4:$M$73),0)),"")</f>
        <v/>
      </c>
      <c r="DS74" s="244" t="str">
        <f t="array" ref="DS74">IFERROR(INDEX([1]!Sanaudos[Saskaita],MATCH(1,('[1]3.4'!$AM74=[1]!Sanaudos[Kodas])*('[1]3.4'!DS$7='[1]2.SAN'!$M$4:$M$73),0)),"")</f>
        <v/>
      </c>
      <c r="DT74" s="244" t="str">
        <f t="array" ref="DT74">IFERROR(INDEX([1]!Sanaudos[Saskaita],MATCH(1,('[1]3.4'!$AM74=[1]!Sanaudos[Kodas])*('[1]3.4'!DT$7='[1]2.SAN'!$M$4:$M$73),0)),"")</f>
        <v/>
      </c>
      <c r="DU74" s="244" t="str">
        <f t="array" ref="DU74">IFERROR(INDEX([1]!Sanaudos[Saskaita],MATCH(1,('[1]3.4'!$AM74=[1]!Sanaudos[Kodas])*('[1]3.4'!DU$7='[1]2.SAN'!$M$4:$M$73),0)),"")</f>
        <v/>
      </c>
      <c r="DV74" s="244" t="str">
        <f t="array" ref="DV74">IFERROR(INDEX([1]!Sanaudos[Saskaita],MATCH(1,('[1]3.4'!$AM74=[1]!Sanaudos[Kodas])*('[1]3.4'!DV$7='[1]2.SAN'!$M$4:$M$73),0)),"")</f>
        <v/>
      </c>
      <c r="DW74" s="244" t="str">
        <f t="array" ref="DW74">IFERROR(INDEX([1]!Sanaudos[Saskaita],MATCH(1,('[1]3.4'!$AM74=[1]!Sanaudos[Kodas])*('[1]3.4'!DW$7='[1]2.SAN'!$M$4:$M$73),0)),"")</f>
        <v/>
      </c>
      <c r="DX74" s="244" t="str">
        <f t="array" ref="DX74">IFERROR(INDEX([1]!Sanaudos[Saskaita],MATCH(1,('[1]3.4'!$AM74=[1]!Sanaudos[Kodas])*('[1]3.4'!DX$7='[1]2.SAN'!$M$4:$M$73),0)),"")</f>
        <v/>
      </c>
      <c r="DY74" s="244" t="str">
        <f t="array" ref="DY74">IFERROR(INDEX([1]!Sanaudos[Saskaita],MATCH(1,('[1]3.4'!$AM74=[1]!Sanaudos[Kodas])*('[1]3.4'!DY$7='[1]2.SAN'!$M$4:$M$73),0)),"")</f>
        <v/>
      </c>
      <c r="DZ74" s="244" t="str">
        <f t="array" ref="DZ74">IFERROR(INDEX([1]!Sanaudos[Saskaita],MATCH(1,('[1]3.4'!$AM74=[1]!Sanaudos[Kodas])*('[1]3.4'!DZ$7='[1]2.SAN'!$M$4:$M$73),0)),"")</f>
        <v/>
      </c>
      <c r="EA74" s="244" t="str">
        <f t="array" ref="EA74">IFERROR(INDEX([1]!Sanaudos[Saskaita],MATCH(1,('[1]3.4'!$AM74=[1]!Sanaudos[Kodas])*('[1]3.4'!EA$7='[1]2.SAN'!$M$4:$M$73),0)),"")</f>
        <v/>
      </c>
      <c r="EB74" s="244" t="str">
        <f t="array" ref="EB74">IFERROR(INDEX([1]!Sanaudos[Saskaita],MATCH(1,('[1]3.4'!$AM74=[1]!Sanaudos[Kodas])*('[1]3.4'!EB$7='[1]2.SAN'!$M$4:$M$73),0)),"")</f>
        <v/>
      </c>
      <c r="EC74" s="244" t="str">
        <f t="array" ref="EC74">IFERROR(INDEX([1]!Sanaudos[Saskaita],MATCH(1,('[1]3.4'!$AM74=[1]!Sanaudos[Kodas])*('[1]3.4'!EC$7='[1]2.SAN'!$M$4:$M$73),0)),"")</f>
        <v/>
      </c>
      <c r="ED74" s="244" t="str">
        <f t="array" ref="ED74">IFERROR(INDEX([1]!Sanaudos[Saskaita],MATCH(1,('[1]3.4'!$AM74=[1]!Sanaudos[Kodas])*('[1]3.4'!ED$7='[1]2.SAN'!$M$4:$M$73),0)),"")</f>
        <v/>
      </c>
      <c r="EE74" s="244" t="str">
        <f t="array" ref="EE74">IFERROR(INDEX([1]!Sanaudos[Saskaita],MATCH(1,('[1]3.4'!$AM74=[1]!Sanaudos[Kodas])*('[1]3.4'!EE$7='[1]2.SAN'!$M$4:$M$73),0)),"")</f>
        <v/>
      </c>
      <c r="EF74" s="244" t="str">
        <f t="array" ref="EF74">IFERROR(INDEX([1]!Sanaudos[Saskaita],MATCH(1,('[1]3.4'!$AM74=[1]!Sanaudos[Kodas])*('[1]3.4'!EF$7='[1]2.SAN'!$M$4:$M$73),0)),"")</f>
        <v/>
      </c>
      <c r="EG74" s="244" t="str">
        <f t="array" ref="EG74">IFERROR(INDEX([1]!Sanaudos[Saskaita],MATCH(1,('[1]3.4'!$AM74=[1]!Sanaudos[Kodas])*('[1]3.4'!EG$7='[1]2.SAN'!$M$4:$M$73),0)),"")</f>
        <v/>
      </c>
      <c r="EH74" s="244" t="str">
        <f t="array" ref="EH74">IFERROR(INDEX([1]!Sanaudos[Saskaita],MATCH(1,('[1]3.4'!$AM74=[1]!Sanaudos[Kodas])*('[1]3.4'!EH$7='[1]2.SAN'!$M$4:$M$73),0)),"")</f>
        <v/>
      </c>
      <c r="EI74" s="244" t="str">
        <f t="array" ref="EI74">IFERROR(INDEX([1]!Sanaudos[Saskaita],MATCH(1,('[1]3.4'!$AM74=[1]!Sanaudos[Kodas])*('[1]3.4'!EI$7='[1]2.SAN'!$M$4:$M$73),0)),"")</f>
        <v/>
      </c>
      <c r="EJ74" s="244" t="str">
        <f t="array" ref="EJ74">IFERROR(INDEX([1]!Sanaudos[Saskaita],MATCH(1,('[1]3.4'!$AM74=[1]!Sanaudos[Kodas])*('[1]3.4'!EJ$7='[1]2.SAN'!$M$4:$M$73),0)),"")</f>
        <v/>
      </c>
      <c r="EK74" s="244" t="str">
        <f t="array" ref="EK74">IFERROR(INDEX([1]!Sanaudos[Saskaita],MATCH(1,('[1]3.4'!$AM74=[1]!Sanaudos[Kodas])*('[1]3.4'!EK$7='[1]2.SAN'!$M$4:$M$73),0)),"")</f>
        <v/>
      </c>
      <c r="EL74" s="244" t="str">
        <f t="array" ref="EL74">IFERROR(INDEX([1]!Sanaudos[Saskaita],MATCH(1,('[1]3.4'!$AM74=[1]!Sanaudos[Kodas])*('[1]3.4'!EL$7='[1]2.SAN'!$M$4:$M$73),0)),"")</f>
        <v/>
      </c>
      <c r="EM74" s="244" t="str">
        <f t="array" ref="EM74">IFERROR(INDEX([1]!Sanaudos[Saskaita],MATCH(1,('[1]3.4'!$AM74=[1]!Sanaudos[Kodas])*('[1]3.4'!EM$7='[1]2.SAN'!$M$4:$M$73),0)),"")</f>
        <v/>
      </c>
      <c r="EN74" s="244" t="str">
        <f t="array" ref="EN74">IFERROR(INDEX([1]!Sanaudos[Saskaita],MATCH(1,('[1]3.4'!$AM74=[1]!Sanaudos[Kodas])*('[1]3.4'!EN$7='[1]2.SAN'!$M$4:$M$73),0)),"")</f>
        <v/>
      </c>
      <c r="EO74" s="244" t="str">
        <f t="array" ref="EO74">IFERROR(INDEX([1]!Sanaudos[Saskaita],MATCH(1,('[1]3.4'!$AM74=[1]!Sanaudos[Kodas])*('[1]3.4'!EO$7='[1]2.SAN'!$M$4:$M$73),0)),"")</f>
        <v/>
      </c>
      <c r="EP74" s="244" t="str">
        <f t="array" ref="EP74">IFERROR(INDEX([1]!Sanaudos[Saskaita],MATCH(1,('[1]3.4'!$AM74=[1]!Sanaudos[Kodas])*('[1]3.4'!EP$7='[1]2.SAN'!$M$4:$M$73),0)),"")</f>
        <v/>
      </c>
      <c r="EQ74" s="244" t="str">
        <f t="array" ref="EQ74">IFERROR(INDEX([1]!Sanaudos[Saskaita],MATCH(1,('[1]3.4'!$AM74=[1]!Sanaudos[Kodas])*('[1]3.4'!EQ$7='[1]2.SAN'!$M$4:$M$73),0)),"")</f>
        <v/>
      </c>
      <c r="ER74" s="244" t="str">
        <f t="array" ref="ER74">IFERROR(INDEX([1]!Sanaudos[Saskaita],MATCH(1,('[1]3.4'!$AM74=[1]!Sanaudos[Kodas])*('[1]3.4'!ER$7='[1]2.SAN'!$M$4:$M$73),0)),"")</f>
        <v/>
      </c>
      <c r="ES74" s="244" t="str">
        <f t="array" ref="ES74">IFERROR(INDEX([1]!Sanaudos[Saskaita],MATCH(1,('[1]3.4'!$AM74=[1]!Sanaudos[Kodas])*('[1]3.4'!ES$7='[1]2.SAN'!$M$4:$M$73),0)),"")</f>
        <v/>
      </c>
      <c r="ET74" s="244" t="str">
        <f t="array" ref="ET74">IFERROR(INDEX([1]!Sanaudos[Saskaita],MATCH(1,('[1]3.4'!$AM74=[1]!Sanaudos[Kodas])*('[1]3.4'!ET$7='[1]2.SAN'!$M$4:$M$73),0)),"")</f>
        <v/>
      </c>
      <c r="EU74" s="244" t="str">
        <f t="array" ref="EU74">IFERROR(INDEX([1]!Sanaudos[Saskaita],MATCH(1,('[1]3.4'!$AM74=[1]!Sanaudos[Kodas])*('[1]3.4'!EU$7='[1]2.SAN'!$M$4:$M$73),0)),"")</f>
        <v/>
      </c>
      <c r="EV74" s="244" t="str">
        <f t="array" ref="EV74">IFERROR(INDEX([1]!Sanaudos[Saskaita],MATCH(1,('[1]3.4'!$AM74=[1]!Sanaudos[Kodas])*('[1]3.4'!EV$7='[1]2.SAN'!$M$4:$M$73),0)),"")</f>
        <v/>
      </c>
      <c r="EW74" s="244" t="str">
        <f t="array" ref="EW74">IFERROR(INDEX([1]!Sanaudos[Saskaita],MATCH(1,('[1]3.4'!$AM74=[1]!Sanaudos[Kodas])*('[1]3.4'!EW$7='[1]2.SAN'!$M$4:$M$73),0)),"")</f>
        <v/>
      </c>
      <c r="EX74" s="244" t="str">
        <f t="array" ref="EX74">IFERROR(INDEX([1]!Sanaudos[Saskaita],MATCH(1,('[1]3.4'!$AM74=[1]!Sanaudos[Kodas])*('[1]3.4'!EX$7='[1]2.SAN'!$M$4:$M$73),0)),"")</f>
        <v/>
      </c>
      <c r="EY74" s="244" t="str">
        <f t="array" ref="EY74">IFERROR(INDEX([1]!Sanaudos[Saskaita],MATCH(1,('[1]3.4'!$AM74=[1]!Sanaudos[Kodas])*('[1]3.4'!EY$7='[1]2.SAN'!$M$4:$M$73),0)),"")</f>
        <v/>
      </c>
      <c r="EZ74" s="244" t="str">
        <f t="array" ref="EZ74">IFERROR(INDEX([1]!Sanaudos[Saskaita],MATCH(1,('[1]3.4'!$AM74=[1]!Sanaudos[Kodas])*('[1]3.4'!EZ$7='[1]2.SAN'!$M$4:$M$73),0)),"")</f>
        <v/>
      </c>
      <c r="FA74" s="244" t="str">
        <f t="array" ref="FA74">IFERROR(INDEX([1]!Sanaudos[Saskaita],MATCH(1,('[1]3.4'!$AM74=[1]!Sanaudos[Kodas])*('[1]3.4'!FA$7='[1]2.SAN'!$M$4:$M$73),0)),"")</f>
        <v/>
      </c>
      <c r="FB74" s="244" t="str">
        <f t="array" ref="FB74">IFERROR(INDEX([1]!Sanaudos[Saskaita],MATCH(1,('[1]3.4'!$AM74=[1]!Sanaudos[Kodas])*('[1]3.4'!FB$7='[1]2.SAN'!$M$4:$M$73),0)),"")</f>
        <v/>
      </c>
      <c r="FC74" s="244" t="str">
        <f t="array" ref="FC74">IFERROR(INDEX([1]!Sanaudos[Saskaita],MATCH(1,('[1]3.4'!$AM74=[1]!Sanaudos[Kodas])*('[1]3.4'!FC$7='[1]2.SAN'!$M$4:$M$73),0)),"")</f>
        <v/>
      </c>
      <c r="FD74" s="244" t="str">
        <f t="array" ref="FD74">IFERROR(INDEX([1]!Sanaudos[Saskaita],MATCH(1,('[1]3.4'!$AM74=[1]!Sanaudos[Kodas])*('[1]3.4'!FD$7='[1]2.SAN'!$M$4:$M$73),0)),"")</f>
        <v/>
      </c>
      <c r="FE74" s="244" t="str">
        <f t="array" ref="FE74">IFERROR(INDEX([1]!Sanaudos[Saskaita],MATCH(1,('[1]3.4'!$AM74=[1]!Sanaudos[Kodas])*('[1]3.4'!FE$7='[1]2.SAN'!$M$4:$M$73),0)),"")</f>
        <v/>
      </c>
      <c r="FF74" s="244" t="str">
        <f t="array" ref="FF74">IFERROR(INDEX([1]!Sanaudos[Saskaita],MATCH(1,('[1]3.4'!$AM74=[1]!Sanaudos[Kodas])*('[1]3.4'!FF$7='[1]2.SAN'!$M$4:$M$73),0)),"")</f>
        <v/>
      </c>
      <c r="FG74" s="244" t="str">
        <f t="array" ref="FG74">IFERROR(INDEX([1]!Sanaudos[Saskaita],MATCH(1,('[1]3.4'!$AM74=[1]!Sanaudos[Kodas])*('[1]3.4'!FG$7='[1]2.SAN'!$M$4:$M$73),0)),"")</f>
        <v/>
      </c>
      <c r="FH74" s="244" t="str">
        <f t="array" ref="FH74">IFERROR(INDEX([1]!Sanaudos[Saskaita],MATCH(1,('[1]3.4'!$AM74=[1]!Sanaudos[Kodas])*('[1]3.4'!FH$7='[1]2.SAN'!$M$4:$M$73),0)),"")</f>
        <v/>
      </c>
      <c r="FI74" s="244" t="str">
        <f t="array" ref="FI74">IFERROR(INDEX([1]!Sanaudos[Saskaita],MATCH(1,('[1]3.4'!$AM74=[1]!Sanaudos[Kodas])*('[1]3.4'!FI$7='[1]2.SAN'!$M$4:$M$73),0)),"")</f>
        <v/>
      </c>
      <c r="FJ74" s="244" t="str">
        <f t="array" ref="FJ74">IFERROR(INDEX([1]!Sanaudos[Saskaita],MATCH(1,('[1]3.4'!$AM74=[1]!Sanaudos[Kodas])*('[1]3.4'!FJ$7='[1]2.SAN'!$M$4:$M$73),0)),"")</f>
        <v/>
      </c>
      <c r="FK74" s="244" t="str">
        <f t="array" ref="FK74">IFERROR(INDEX([1]!Sanaudos[Saskaita],MATCH(1,('[1]3.4'!$AM74=[1]!Sanaudos[Kodas])*('[1]3.4'!FK$7='[1]2.SAN'!$M$4:$M$73),0)),"")</f>
        <v/>
      </c>
      <c r="FL74" s="244" t="str">
        <f t="array" ref="FL74">IFERROR(INDEX([1]!Sanaudos[Saskaita],MATCH(1,('[1]3.4'!$AM74=[1]!Sanaudos[Kodas])*('[1]3.4'!FL$7='[1]2.SAN'!$M$4:$M$73),0)),"")</f>
        <v/>
      </c>
      <c r="FM74" s="244" t="str">
        <f t="array" ref="FM74">IFERROR(INDEX([1]!Sanaudos[Saskaita],MATCH(1,('[1]3.4'!$AM74=[1]!Sanaudos[Kodas])*('[1]3.4'!FM$7='[1]2.SAN'!$M$4:$M$73),0)),"")</f>
        <v/>
      </c>
      <c r="FN74" s="244" t="str">
        <f t="array" ref="FN74">IFERROR(INDEX([1]!Sanaudos[Saskaita],MATCH(1,('[1]3.4'!$AM74=[1]!Sanaudos[Kodas])*('[1]3.4'!FN$7='[1]2.SAN'!$M$4:$M$73),0)),"")</f>
        <v/>
      </c>
      <c r="FO74" s="244" t="str">
        <f t="array" ref="FO74">IFERROR(INDEX([1]!Sanaudos[Saskaita],MATCH(1,('[1]3.4'!$AM74=[1]!Sanaudos[Kodas])*('[1]3.4'!FO$7='[1]2.SAN'!$M$4:$M$73),0)),"")</f>
        <v/>
      </c>
      <c r="FP74" s="244" t="str">
        <f t="array" ref="FP74">IFERROR(INDEX([1]!Sanaudos[Saskaita],MATCH(1,('[1]3.4'!$AM74=[1]!Sanaudos[Kodas])*('[1]3.4'!FP$7='[1]2.SAN'!$M$4:$M$73),0)),"")</f>
        <v/>
      </c>
      <c r="FQ74" s="244" t="str">
        <f t="array" ref="FQ74">IFERROR(INDEX([1]!Sanaudos[Saskaita],MATCH(1,('[1]3.4'!$AM74=[1]!Sanaudos[Kodas])*('[1]3.4'!FQ$7='[1]2.SAN'!$M$4:$M$73),0)),"")</f>
        <v/>
      </c>
      <c r="FR74" s="244" t="str">
        <f t="array" ref="FR74">IFERROR(INDEX([1]!Sanaudos[Saskaita],MATCH(1,('[1]3.4'!$AM74=[1]!Sanaudos[Kodas])*('[1]3.4'!FR$7='[1]2.SAN'!$M$4:$M$73),0)),"")</f>
        <v/>
      </c>
      <c r="FS74" s="244" t="str">
        <f t="array" ref="FS74">IFERROR(INDEX([1]!Sanaudos[Saskaita],MATCH(1,('[1]3.4'!$AM74=[1]!Sanaudos[Kodas])*('[1]3.4'!FS$7='[1]2.SAN'!$M$4:$M$73),0)),"")</f>
        <v/>
      </c>
      <c r="FT74" s="244" t="str">
        <f t="array" ref="FT74">IFERROR(INDEX([1]!Sanaudos[Saskaita],MATCH(1,('[1]3.4'!$AM74=[1]!Sanaudos[Kodas])*('[1]3.4'!FT$7='[1]2.SAN'!$M$4:$M$73),0)),"")</f>
        <v/>
      </c>
      <c r="FU74" s="244" t="str">
        <f t="array" ref="FU74">IFERROR(INDEX([1]!Sanaudos[Saskaita],MATCH(1,('[1]3.4'!$AM74=[1]!Sanaudos[Kodas])*('[1]3.4'!FU$7='[1]2.SAN'!$M$4:$M$73),0)),"")</f>
        <v/>
      </c>
      <c r="FV74" s="244" t="str">
        <f t="array" ref="FV74">IFERROR(INDEX([1]!Sanaudos[Saskaita],MATCH(1,('[1]3.4'!$AM74=[1]!Sanaudos[Kodas])*('[1]3.4'!FV$7='[1]2.SAN'!$M$4:$M$73),0)),"")</f>
        <v/>
      </c>
      <c r="FW74" s="244" t="str">
        <f t="array" ref="FW74">IFERROR(INDEX([1]!Sanaudos[Saskaita],MATCH(1,('[1]3.4'!$AM74=[1]!Sanaudos[Kodas])*('[1]3.4'!FW$7='[1]2.SAN'!$M$4:$M$73),0)),"")</f>
        <v/>
      </c>
      <c r="FX74" s="244" t="str">
        <f t="array" ref="FX74">IFERROR(INDEX([1]!Sanaudos[Saskaita],MATCH(1,('[1]3.4'!$AM74=[1]!Sanaudos[Kodas])*('[1]3.4'!FX$7='[1]2.SAN'!$M$4:$M$73),0)),"")</f>
        <v/>
      </c>
      <c r="FY74" s="244" t="str">
        <f t="array" ref="FY74">IFERROR(INDEX([1]!Sanaudos[Saskaita],MATCH(1,('[1]3.4'!$AM74=[1]!Sanaudos[Kodas])*('[1]3.4'!FY$7='[1]2.SAN'!$M$4:$M$73),0)),"")</f>
        <v/>
      </c>
      <c r="FZ74" s="244" t="str">
        <f t="array" ref="FZ74">IFERROR(INDEX([1]!Sanaudos[Saskaita],MATCH(1,('[1]3.4'!$AM74=[1]!Sanaudos[Kodas])*('[1]3.4'!FZ$7='[1]2.SAN'!$M$4:$M$73),0)),"")</f>
        <v/>
      </c>
      <c r="GA74" s="244" t="str">
        <f t="array" ref="GA74">IFERROR(INDEX([1]!Sanaudos[Saskaita],MATCH(1,('[1]3.4'!$AM74=[1]!Sanaudos[Kodas])*('[1]3.4'!GA$7='[1]2.SAN'!$M$4:$M$73),0)),"")</f>
        <v/>
      </c>
      <c r="GB74" s="244" t="str">
        <f t="array" ref="GB74">IFERROR(INDEX([1]!Sanaudos[Saskaita],MATCH(1,('[1]3.4'!$AM74=[1]!Sanaudos[Kodas])*('[1]3.4'!GB$7='[1]2.SAN'!$M$4:$M$73),0)),"")</f>
        <v/>
      </c>
      <c r="GC74" s="244" t="str">
        <f t="array" ref="GC74">IFERROR(INDEX([1]!Sanaudos[Saskaita],MATCH(1,('[1]3.4'!$AM74=[1]!Sanaudos[Kodas])*('[1]3.4'!GC$7='[1]2.SAN'!$M$4:$M$73),0)),"")</f>
        <v/>
      </c>
      <c r="GD74" s="244" t="str">
        <f t="array" ref="GD74">IFERROR(INDEX([1]!Sanaudos[Saskaita],MATCH(1,('[1]3.4'!$AM74=[1]!Sanaudos[Kodas])*('[1]3.4'!GD$7='[1]2.SAN'!$M$4:$M$73),0)),"")</f>
        <v/>
      </c>
      <c r="GE74" s="244" t="str">
        <f t="array" ref="GE74">IFERROR(INDEX([1]!Sanaudos[Saskaita],MATCH(1,('[1]3.4'!$AM74=[1]!Sanaudos[Kodas])*('[1]3.4'!GE$7='[1]2.SAN'!$M$4:$M$73),0)),"")</f>
        <v/>
      </c>
      <c r="GF74" s="244" t="str">
        <f t="array" ref="GF74">IFERROR(INDEX([1]!Sanaudos[Saskaita],MATCH(1,('[1]3.4'!$AM74=[1]!Sanaudos[Kodas])*('[1]3.4'!GF$7='[1]2.SAN'!$M$4:$M$73),0)),"")</f>
        <v/>
      </c>
      <c r="GG74" s="244" t="str">
        <f t="array" ref="GG74">IFERROR(INDEX([1]!Sanaudos[Saskaita],MATCH(1,('[1]3.4'!$AM74=[1]!Sanaudos[Kodas])*('[1]3.4'!GG$7='[1]2.SAN'!$M$4:$M$73),0)),"")</f>
        <v/>
      </c>
      <c r="GH74" s="244" t="str">
        <f t="array" ref="GH74">IFERROR(INDEX([1]!Sanaudos[Saskaita],MATCH(1,('[1]3.4'!$AM74=[1]!Sanaudos[Kodas])*('[1]3.4'!GH$7='[1]2.SAN'!$M$4:$M$73),0)),"")</f>
        <v/>
      </c>
      <c r="GI74" s="244" t="str">
        <f t="array" ref="GI74">IFERROR(INDEX([1]!Sanaudos[Saskaita],MATCH(1,('[1]3.4'!$AM74=[1]!Sanaudos[Kodas])*('[1]3.4'!GI$7='[1]2.SAN'!$M$4:$M$73),0)),"")</f>
        <v/>
      </c>
      <c r="GJ74" s="244" t="str">
        <f t="array" ref="GJ74">IFERROR(INDEX([1]!Sanaudos[Saskaita],MATCH(1,('[1]3.4'!$AM74=[1]!Sanaudos[Kodas])*('[1]3.4'!GJ$7='[1]2.SAN'!$M$4:$M$73),0)),"")</f>
        <v/>
      </c>
      <c r="GK74" s="244" t="str">
        <f t="array" ref="GK74">IFERROR(INDEX([1]!Sanaudos[Saskaita],MATCH(1,('[1]3.4'!$AM74=[1]!Sanaudos[Kodas])*('[1]3.4'!GK$7='[1]2.SAN'!$M$4:$M$73),0)),"")</f>
        <v/>
      </c>
      <c r="GL74" s="244" t="str">
        <f t="array" ref="GL74">IFERROR(INDEX([1]!Sanaudos[Saskaita],MATCH(1,('[1]3.4'!$AM74=[1]!Sanaudos[Kodas])*('[1]3.4'!GL$7='[1]2.SAN'!$M$4:$M$73),0)),"")</f>
        <v/>
      </c>
      <c r="GM74" s="244" t="str">
        <f t="array" ref="GM74">IFERROR(INDEX([1]!Sanaudos[Saskaita],MATCH(1,('[1]3.4'!$AM74=[1]!Sanaudos[Kodas])*('[1]3.4'!GM$7='[1]2.SAN'!$M$4:$M$73),0)),"")</f>
        <v/>
      </c>
      <c r="GN74" s="244" t="str">
        <f t="array" ref="GN74">IFERROR(INDEX([1]!Sanaudos[Saskaita],MATCH(1,('[1]3.4'!$AM74=[1]!Sanaudos[Kodas])*('[1]3.4'!GN$7='[1]2.SAN'!$M$4:$M$73),0)),"")</f>
        <v/>
      </c>
      <c r="GO74" s="244" t="str">
        <f t="array" ref="GO74">IFERROR(INDEX([1]!Sanaudos[Saskaita],MATCH(1,('[1]3.4'!$AM74=[1]!Sanaudos[Kodas])*('[1]3.4'!GO$7='[1]2.SAN'!$M$4:$M$73),0)),"")</f>
        <v/>
      </c>
      <c r="GP74" s="244" t="str">
        <f t="array" ref="GP74">IFERROR(INDEX([1]!Sanaudos[Saskaita],MATCH(1,('[1]3.4'!$AM74=[1]!Sanaudos[Kodas])*('[1]3.4'!GP$7='[1]2.SAN'!$M$4:$M$73),0)),"")</f>
        <v/>
      </c>
      <c r="GQ74" s="244" t="str">
        <f t="array" ref="GQ74">IFERROR(INDEX([1]!Sanaudos[Saskaita],MATCH(1,('[1]3.4'!$AM74=[1]!Sanaudos[Kodas])*('[1]3.4'!GQ$7='[1]2.SAN'!$M$4:$M$73),0)),"")</f>
        <v/>
      </c>
      <c r="GR74" s="244" t="str">
        <f t="array" ref="GR74">IFERROR(INDEX([1]!Sanaudos[Saskaita],MATCH(1,('[1]3.4'!$AM74=[1]!Sanaudos[Kodas])*('[1]3.4'!GR$7='[1]2.SAN'!$M$4:$M$73),0)),"")</f>
        <v/>
      </c>
      <c r="GS74" s="244" t="str">
        <f t="array" ref="GS74">IFERROR(INDEX([1]!Sanaudos[Saskaita],MATCH(1,('[1]3.4'!$AM74=[1]!Sanaudos[Kodas])*('[1]3.4'!GS$7='[1]2.SAN'!$M$4:$M$73),0)),"")</f>
        <v/>
      </c>
      <c r="GT74" s="244" t="str">
        <f t="array" ref="GT74">IFERROR(INDEX([1]!Sanaudos[Saskaita],MATCH(1,('[1]3.4'!$AM74=[1]!Sanaudos[Kodas])*('[1]3.4'!GT$7='[1]2.SAN'!$M$4:$M$73),0)),"")</f>
        <v/>
      </c>
      <c r="GU74" s="244" t="str">
        <f t="array" ref="GU74">IFERROR(INDEX([1]!Sanaudos[Saskaita],MATCH(1,('[1]3.4'!$AM74=[1]!Sanaudos[Kodas])*('[1]3.4'!GU$7='[1]2.SAN'!$M$4:$M$73),0)),"")</f>
        <v/>
      </c>
      <c r="GV74" s="244" t="str">
        <f t="array" ref="GV74">IFERROR(INDEX([1]!Sanaudos[Saskaita],MATCH(1,('[1]3.4'!$AM74=[1]!Sanaudos[Kodas])*('[1]3.4'!GV$7='[1]2.SAN'!$M$4:$M$73),0)),"")</f>
        <v/>
      </c>
      <c r="GW74" s="244" t="str">
        <f t="array" ref="GW74">IFERROR(INDEX([1]!Sanaudos[Saskaita],MATCH(1,('[1]3.4'!$AM74=[1]!Sanaudos[Kodas])*('[1]3.4'!GW$7='[1]2.SAN'!$M$4:$M$73),0)),"")</f>
        <v/>
      </c>
      <c r="GX74" s="244" t="str">
        <f t="array" ref="GX74">IFERROR(INDEX([1]!Sanaudos[Saskaita],MATCH(1,('[1]3.4'!$AM74=[1]!Sanaudos[Kodas])*('[1]3.4'!GX$7='[1]2.SAN'!$M$4:$M$73),0)),"")</f>
        <v/>
      </c>
      <c r="GY74" s="244" t="str">
        <f t="array" ref="GY74">IFERROR(INDEX([1]!Sanaudos[Saskaita],MATCH(1,('[1]3.4'!$AM74=[1]!Sanaudos[Kodas])*('[1]3.4'!GY$7='[1]2.SAN'!$M$4:$M$73),0)),"")</f>
        <v/>
      </c>
      <c r="GZ74" s="244" t="str">
        <f t="array" ref="GZ74">IFERROR(INDEX([1]!Sanaudos[Saskaita],MATCH(1,('[1]3.4'!$AM74=[1]!Sanaudos[Kodas])*('[1]3.4'!GZ$7='[1]2.SAN'!$M$4:$M$73),0)),"")</f>
        <v/>
      </c>
      <c r="HA74" s="244" t="str">
        <f t="array" ref="HA74">IFERROR(INDEX([1]!Sanaudos[Saskaita],MATCH(1,('[1]3.4'!$AM74=[1]!Sanaudos[Kodas])*('[1]3.4'!HA$7='[1]2.SAN'!$M$4:$M$73),0)),"")</f>
        <v/>
      </c>
      <c r="HB74" s="244" t="str">
        <f t="array" ref="HB74">IFERROR(INDEX([1]!Sanaudos[Saskaita],MATCH(1,('[1]3.4'!$AM74=[1]!Sanaudos[Kodas])*('[1]3.4'!HB$7='[1]2.SAN'!$M$4:$M$73),0)),"")</f>
        <v/>
      </c>
      <c r="HC74" s="244" t="str">
        <f t="array" ref="HC74">IFERROR(INDEX([1]!Sanaudos[Saskaita],MATCH(1,('[1]3.4'!$AM74=[1]!Sanaudos[Kodas])*('[1]3.4'!HC$7='[1]2.SAN'!$M$4:$M$73),0)),"")</f>
        <v/>
      </c>
      <c r="HD74" s="244" t="str">
        <f t="array" ref="HD74">IFERROR(INDEX([1]!Sanaudos[Saskaita],MATCH(1,('[1]3.4'!$AM74=[1]!Sanaudos[Kodas])*('[1]3.4'!HD$7='[1]2.SAN'!$M$4:$M$73),0)),"")</f>
        <v/>
      </c>
      <c r="HE74" s="244" t="str">
        <f t="array" ref="HE74">IFERROR(INDEX([1]!Sanaudos[Saskaita],MATCH(1,('[1]3.4'!$AM74=[1]!Sanaudos[Kodas])*('[1]3.4'!HE$7='[1]2.SAN'!$M$4:$M$73),0)),"")</f>
        <v/>
      </c>
      <c r="HF74" s="244" t="str">
        <f t="array" ref="HF74">IFERROR(INDEX([1]!Sanaudos[Saskaita],MATCH(1,('[1]3.4'!$AM74=[1]!Sanaudos[Kodas])*('[1]3.4'!HF$7='[1]2.SAN'!$M$4:$M$73),0)),"")</f>
        <v/>
      </c>
      <c r="HG74" s="244" t="str">
        <f t="array" ref="HG74">IFERROR(INDEX([1]!Sanaudos[Saskaita],MATCH(1,('[1]3.4'!$AM74=[1]!Sanaudos[Kodas])*('[1]3.4'!HG$7='[1]2.SAN'!$M$4:$M$73),0)),"")</f>
        <v/>
      </c>
      <c r="HH74" s="244" t="str">
        <f t="array" ref="HH74">IFERROR(INDEX([1]!Sanaudos[Saskaita],MATCH(1,('[1]3.4'!$AM74=[1]!Sanaudos[Kodas])*('[1]3.4'!HH$7='[1]2.SAN'!$M$4:$M$73),0)),"")</f>
        <v/>
      </c>
      <c r="HI74" s="244" t="str">
        <f t="array" ref="HI74">IFERROR(INDEX([1]!Sanaudos[Saskaita],MATCH(1,('[1]3.4'!$AM74=[1]!Sanaudos[Kodas])*('[1]3.4'!HI$7='[1]2.SAN'!$M$4:$M$73),0)),"")</f>
        <v/>
      </c>
      <c r="HJ74" s="244" t="str">
        <f t="array" ref="HJ74">IFERROR(INDEX([1]!Sanaudos[Saskaita],MATCH(1,('[1]3.4'!$AM74=[1]!Sanaudos[Kodas])*('[1]3.4'!HJ$7='[1]2.SAN'!$M$4:$M$73),0)),"")</f>
        <v/>
      </c>
      <c r="HK74" s="244" t="str">
        <f t="array" ref="HK74">IFERROR(INDEX([1]!Sanaudos[Saskaita],MATCH(1,('[1]3.4'!$AM74=[1]!Sanaudos[Kodas])*('[1]3.4'!HK$7='[1]2.SAN'!$M$4:$M$73),0)),"")</f>
        <v/>
      </c>
      <c r="HL74" s="244" t="str">
        <f t="array" ref="HL74">IFERROR(INDEX([1]!Sanaudos[Saskaita],MATCH(1,('[1]3.4'!$AM74=[1]!Sanaudos[Kodas])*('[1]3.4'!HL$7='[1]2.SAN'!$M$4:$M$73),0)),"")</f>
        <v/>
      </c>
      <c r="HM74" s="244" t="str">
        <f t="array" ref="HM74">IFERROR(INDEX([1]!Sanaudos[Saskaita],MATCH(1,('[1]3.4'!$AM74=[1]!Sanaudos[Kodas])*('[1]3.4'!HM$7='[1]2.SAN'!$M$4:$M$73),0)),"")</f>
        <v/>
      </c>
      <c r="HN74" s="244" t="str">
        <f t="array" ref="HN74">IFERROR(INDEX([1]!Sanaudos[Saskaita],MATCH(1,('[1]3.4'!$AM74=[1]!Sanaudos[Kodas])*('[1]3.4'!HN$7='[1]2.SAN'!$M$4:$M$73),0)),"")</f>
        <v/>
      </c>
      <c r="HO74" s="244" t="str">
        <f t="array" ref="HO74">IFERROR(INDEX([1]!Sanaudos[Saskaita],MATCH(1,('[1]3.4'!$AM74=[1]!Sanaudos[Kodas])*('[1]3.4'!HO$7='[1]2.SAN'!$M$4:$M$73),0)),"")</f>
        <v/>
      </c>
      <c r="HP74" s="244" t="str">
        <f t="array" ref="HP74">IFERROR(INDEX([1]!Sanaudos[Saskaita],MATCH(1,('[1]3.4'!$AM74=[1]!Sanaudos[Kodas])*('[1]3.4'!HP$7='[1]2.SAN'!$M$4:$M$73),0)),"")</f>
        <v/>
      </c>
      <c r="HQ74" s="244" t="str">
        <f t="array" ref="HQ74">IFERROR(INDEX([1]!Sanaudos[Saskaita],MATCH(1,('[1]3.4'!$AM74=[1]!Sanaudos[Kodas])*('[1]3.4'!HQ$7='[1]2.SAN'!$M$4:$M$73),0)),"")</f>
        <v/>
      </c>
      <c r="HR74" s="244" t="str">
        <f t="array" ref="HR74">IFERROR(INDEX([1]!Sanaudos[Saskaita],MATCH(1,('[1]3.4'!$AM74=[1]!Sanaudos[Kodas])*('[1]3.4'!HR$7='[1]2.SAN'!$M$4:$M$73),0)),"")</f>
        <v/>
      </c>
      <c r="HS74" s="244" t="str">
        <f t="array" ref="HS74">IFERROR(INDEX([1]!Sanaudos[Saskaita],MATCH(1,('[1]3.4'!$AM74=[1]!Sanaudos[Kodas])*('[1]3.4'!HS$7='[1]2.SAN'!$M$4:$M$73),0)),"")</f>
        <v/>
      </c>
      <c r="HT74" s="244" t="str">
        <f t="array" ref="HT74">IFERROR(INDEX([1]!Sanaudos[Saskaita],MATCH(1,('[1]3.4'!$AM74=[1]!Sanaudos[Kodas])*('[1]3.4'!HT$7='[1]2.SAN'!$M$4:$M$73),0)),"")</f>
        <v/>
      </c>
      <c r="HU74" s="244" t="str">
        <f t="array" ref="HU74">IFERROR(INDEX([1]!Sanaudos[Saskaita],MATCH(1,('[1]3.4'!$AM74=[1]!Sanaudos[Kodas])*('[1]3.4'!HU$7='[1]2.SAN'!$M$4:$M$73),0)),"")</f>
        <v/>
      </c>
      <c r="HV74" s="244" t="str">
        <f t="array" ref="HV74">IFERROR(INDEX([1]!Sanaudos[Saskaita],MATCH(1,('[1]3.4'!$AM74=[1]!Sanaudos[Kodas])*('[1]3.4'!HV$7='[1]2.SAN'!$M$4:$M$73),0)),"")</f>
        <v/>
      </c>
      <c r="HW74" s="244" t="str">
        <f t="array" ref="HW74">IFERROR(INDEX([1]!Sanaudos[Saskaita],MATCH(1,('[1]3.4'!$AM74=[1]!Sanaudos[Kodas])*('[1]3.4'!HW$7='[1]2.SAN'!$M$4:$M$73),0)),"")</f>
        <v/>
      </c>
      <c r="HX74" s="244" t="str">
        <f t="array" ref="HX74">IFERROR(INDEX([1]!Sanaudos[Saskaita],MATCH(1,('[1]3.4'!$AM74=[1]!Sanaudos[Kodas])*('[1]3.4'!HX$7='[1]2.SAN'!$M$4:$M$73),0)),"")</f>
        <v/>
      </c>
      <c r="HY74" s="244" t="str">
        <f t="array" ref="HY74">IFERROR(INDEX([1]!Sanaudos[Saskaita],MATCH(1,('[1]3.4'!$AM74=[1]!Sanaudos[Kodas])*('[1]3.4'!HY$7='[1]2.SAN'!$M$4:$M$73),0)),"")</f>
        <v/>
      </c>
      <c r="HZ74" s="244" t="str">
        <f t="array" ref="HZ74">IFERROR(INDEX([1]!Sanaudos[Saskaita],MATCH(1,('[1]3.4'!$AM74=[1]!Sanaudos[Kodas])*('[1]3.4'!HZ$7='[1]2.SAN'!$M$4:$M$73),0)),"")</f>
        <v/>
      </c>
      <c r="IA74" s="244" t="str">
        <f t="array" ref="IA74">IFERROR(INDEX([1]!Sanaudos[Saskaita],MATCH(1,('[1]3.4'!$AM74=[1]!Sanaudos[Kodas])*('[1]3.4'!IA$7='[1]2.SAN'!$M$4:$M$73),0)),"")</f>
        <v/>
      </c>
      <c r="IB74" s="244" t="str">
        <f t="array" ref="IB74">IFERROR(INDEX([1]!Sanaudos[Saskaita],MATCH(1,('[1]3.4'!$AM74=[1]!Sanaudos[Kodas])*('[1]3.4'!IB$7='[1]2.SAN'!$M$4:$M$73),0)),"")</f>
        <v/>
      </c>
      <c r="IC74" s="244" t="str">
        <f t="array" ref="IC74">IFERROR(INDEX([1]!Sanaudos[Saskaita],MATCH(1,('[1]3.4'!$AM74=[1]!Sanaudos[Kodas])*('[1]3.4'!IC$7='[1]2.SAN'!$M$4:$M$73),0)),"")</f>
        <v/>
      </c>
      <c r="ID74" s="244" t="str">
        <f t="array" ref="ID74">IFERROR(INDEX([1]!Sanaudos[Saskaita],MATCH(1,('[1]3.4'!$AM74=[1]!Sanaudos[Kodas])*('[1]3.4'!ID$7='[1]2.SAN'!$M$4:$M$73),0)),"")</f>
        <v/>
      </c>
      <c r="IE74" s="244" t="str">
        <f t="array" ref="IE74">IFERROR(INDEX([1]!Sanaudos[Saskaita],MATCH(1,('[1]3.4'!$AM74=[1]!Sanaudos[Kodas])*('[1]3.4'!IE$7='[1]2.SAN'!$M$4:$M$73),0)),"")</f>
        <v/>
      </c>
      <c r="IF74" s="244" t="str">
        <f t="array" ref="IF74">IFERROR(INDEX([1]!Sanaudos[Saskaita],MATCH(1,('[1]3.4'!$AM74=[1]!Sanaudos[Kodas])*('[1]3.4'!IF$7='[1]2.SAN'!$M$4:$M$73),0)),"")</f>
        <v/>
      </c>
      <c r="IG74" s="244" t="str">
        <f t="array" ref="IG74">IFERROR(INDEX([1]!Sanaudos[Saskaita],MATCH(1,('[1]3.4'!$AM74=[1]!Sanaudos[Kodas])*('[1]3.4'!IG$7='[1]2.SAN'!$M$4:$M$73),0)),"")</f>
        <v/>
      </c>
      <c r="IH74" s="244" t="str">
        <f t="array" ref="IH74">IFERROR(INDEX([1]!Sanaudos[Saskaita],MATCH(1,('[1]3.4'!$AM74=[1]!Sanaudos[Kodas])*('[1]3.4'!IH$7='[1]2.SAN'!$M$4:$M$73),0)),"")</f>
        <v/>
      </c>
      <c r="II74" s="244" t="str">
        <f t="array" ref="II74">IFERROR(INDEX([1]!Sanaudos[Saskaita],MATCH(1,('[1]3.4'!$AM74=[1]!Sanaudos[Kodas])*('[1]3.4'!II$7='[1]2.SAN'!$M$4:$M$73),0)),"")</f>
        <v/>
      </c>
      <c r="IJ74" s="244" t="str">
        <f t="array" ref="IJ74">IFERROR(INDEX([1]!Sanaudos[Saskaita],MATCH(1,('[1]3.4'!$AM74=[1]!Sanaudos[Kodas])*('[1]3.4'!IJ$7='[1]2.SAN'!$M$4:$M$73),0)),"")</f>
        <v/>
      </c>
      <c r="IK74" s="244" t="str">
        <f t="array" ref="IK74">IFERROR(INDEX([1]!Sanaudos[Saskaita],MATCH(1,('[1]3.4'!$AM74=[1]!Sanaudos[Kodas])*('[1]3.4'!IK$7='[1]2.SAN'!$M$4:$M$73),0)),"")</f>
        <v/>
      </c>
    </row>
    <row r="75" spans="2:245" s="235" customFormat="1" ht="12.2" customHeight="1" x14ac:dyDescent="0.2">
      <c r="B75" s="552"/>
      <c r="C75" s="553"/>
      <c r="D75" s="261" t="s">
        <v>48</v>
      </c>
      <c r="E75" s="247" t="str">
        <f t="shared" si="8"/>
        <v xml:space="preserve">                                    </v>
      </c>
      <c r="F75" s="263" t="e">
        <f>+SUMIFS([1]!Sanaudos[Suma],[1]!Sanaudos[Kodas],AM75,[1]!Sanaudos[PASK],TRUE)</f>
        <v>#REF!</v>
      </c>
      <c r="G75" s="263" t="e">
        <f>-SUMIFS([1]!Sanaudos[Suma],[1]!Sanaudos[Kodas],$AM75,[1]!Sanaudos[Pagal DK RAS],700)</f>
        <v>#REF!</v>
      </c>
      <c r="H75" s="263" t="e">
        <f>+SUMIFS('[1]5.turtas'!$D$1:$AN$1,'[1]5.turtas'!$D$4:$AN$4,$AM75)</f>
        <v>#VALUE!</v>
      </c>
      <c r="I75" s="263" t="e">
        <f>-SUMIFS([1]!Sanaudos[Suma],[1]!Sanaudos[Kodas],$AM75,[1]!Sanaudos[Pagal DK RAS],901)-SUMIFS([1]!Sanaudos[Suma],[1]!Sanaudos[Kodas],$AM75,[1]!Sanaudos[Pagal DK RAS],902)-SUMIFS([1]!Sanaudos[Suma],[1]!Sanaudos[Kodas],$AM75,[1]!Sanaudos[Pagal DK RAS],905)</f>
        <v>#REF!</v>
      </c>
      <c r="J75" s="263" t="e">
        <f>+SUMIFS([1]!DU[DU],[1]!DU[Kodas],$AM75)+SUMIFS([1]!DU[Sodra],[1]!DU[Kodas],$AM75)+SUMIFS([1]!DU[Išeitinės išmokos, kompensacijos],[1]!DU[Kodas],$AM75)</f>
        <v>#REF!</v>
      </c>
      <c r="K75" s="263" t="e">
        <f>+SUMIFS([1]!Sanaudos_kor[Suma],[1]!Sanaudos_kor[Kodas],$AM75,[1]!Sanaudos_kor[PASK],TRUE,[1]!Sanaudos_kor[KOR_nr],K$1)</f>
        <v>#REF!</v>
      </c>
      <c r="L75" s="263" t="e">
        <f>+SUMIFS([1]!Sanaudos_kor[Suma],[1]!Sanaudos_kor[Kodas],$AM75,[1]!Sanaudos_kor[PASK],TRUE,[1]!Sanaudos_kor[KOR_nr],L$1)</f>
        <v>#REF!</v>
      </c>
      <c r="M75" s="263" t="e">
        <f>+SUMIFS([1]!Sanaudos_kor[Suma],[1]!Sanaudos_kor[Kodas],$AM75,[1]!Sanaudos_kor[PASK],TRUE,[1]!Sanaudos_kor[KOR_nr],M$1)</f>
        <v>#REF!</v>
      </c>
      <c r="N75" s="263" t="e">
        <f>+SUMIFS([1]!Sanaudos_kor[Suma],[1]!Sanaudos_kor[Kodas],$AM75,[1]!Sanaudos_kor[PASK],TRUE,[1]!Sanaudos_kor[KOR_nr],N$1)</f>
        <v>#REF!</v>
      </c>
      <c r="O75" s="263" t="e">
        <f>+SUMIFS([1]!Sanaudos_kor[Suma],[1]!Sanaudos_kor[Kodas],$AM75,[1]!Sanaudos_kor[PASK],TRUE,[1]!Sanaudos_kor[KOR_nr],O$1)</f>
        <v>#REF!</v>
      </c>
      <c r="P75" s="263" t="e">
        <f>+SUMIFS([1]!Sanaudos_kor[Suma],[1]!Sanaudos_kor[Kodas],$AM75,[1]!Sanaudos_kor[PASK],TRUE,[1]!Sanaudos_kor[KOR_nr],P$1)</f>
        <v>#REF!</v>
      </c>
      <c r="Q75" s="263" t="e">
        <f>+SUMIFS([1]!Sanaudos_kor[Suma],[1]!Sanaudos_kor[Kodas],$AM75,[1]!Sanaudos_kor[PASK],TRUE,[1]!Sanaudos_kor[KOR_nr],Q$1)</f>
        <v>#REF!</v>
      </c>
      <c r="R75" s="263" t="e">
        <f>+SUMIFS([1]!Sanaudos_kor[Suma],[1]!Sanaudos_kor[Kodas],$AM75,[1]!Sanaudos_kor[PASK],TRUE,[1]!Sanaudos_kor[KOR_nr],R$1)</f>
        <v>#REF!</v>
      </c>
      <c r="S75" s="263" t="e">
        <f>+SUMIFS([1]!Sanaudos_kor[Suma],[1]!Sanaudos_kor[Kodas],$AM75,[1]!Sanaudos_kor[PASK],TRUE,[1]!Sanaudos_kor[KOR_nr],S$1)</f>
        <v>#REF!</v>
      </c>
      <c r="T75" s="263" t="e">
        <f>+SUMIFS([1]!Sanaudos_kor[Suma],[1]!Sanaudos_kor[Kodas],$AM75,[1]!Sanaudos_kor[PASK],TRUE,[1]!Sanaudos_kor[KOR_nr],T$1)</f>
        <v>#REF!</v>
      </c>
      <c r="U75" s="263" t="e">
        <f>+SUMIFS([1]!Sanaudos_kor[Suma],[1]!Sanaudos_kor[Kodas],$AM75,[1]!Sanaudos_kor[PASK],TRUE,[1]!Sanaudos_kor[KOR_nr],U$1)</f>
        <v>#REF!</v>
      </c>
      <c r="V75" s="263" t="e">
        <f>+SUMIFS([1]!Sanaudos_kor[Suma],[1]!Sanaudos_kor[Kodas],$AM75,[1]!Sanaudos_kor[PASK],TRUE,[1]!Sanaudos_kor[KOR_nr],V$1)</f>
        <v>#REF!</v>
      </c>
      <c r="W75" s="263" t="e">
        <f>+SUMIFS([1]!Sanaudos_kor[Suma],[1]!Sanaudos_kor[Kodas],$AM75,[1]!Sanaudos_kor[PASK],TRUE,[1]!Sanaudos_kor[KOR_nr],W$1)</f>
        <v>#REF!</v>
      </c>
      <c r="X75" s="263" t="e">
        <f>+SUMIFS([1]!Sanaudos_kor[Suma],[1]!Sanaudos_kor[Kodas],$AM75,[1]!Sanaudos_kor[PASK],TRUE,[1]!Sanaudos_kor[KOR_nr],X$1)</f>
        <v>#REF!</v>
      </c>
      <c r="Y75" s="263" t="e">
        <f>+SUMIFS([1]!Sanaudos_kor[Suma],[1]!Sanaudos_kor[Kodas],$AM75,[1]!Sanaudos_kor[PASK],TRUE,[1]!Sanaudos_kor[KOR_nr],Y$1)</f>
        <v>#REF!</v>
      </c>
      <c r="Z75" s="263" t="e">
        <f>+SUMIFS([1]!Sanaudos_kor[Suma],[1]!Sanaudos_kor[Kodas],$AM75,[1]!Sanaudos_kor[PASK],TRUE,[1]!Sanaudos_kor[KOR_nr],Z$1)</f>
        <v>#REF!</v>
      </c>
      <c r="AA75" s="263" t="e">
        <f>+SUMIFS([1]!Sanaudos_kor[Suma],[1]!Sanaudos_kor[Kodas],$AM75,[1]!Sanaudos_kor[PASK],TRUE,[1]!Sanaudos_kor[KOR_nr],AA$1)</f>
        <v>#REF!</v>
      </c>
      <c r="AB75" s="263" t="e">
        <f>+SUMIFS([1]!Sanaudos_kor[Suma],[1]!Sanaudos_kor[Kodas],$AM75,[1]!Sanaudos_kor[PASK],TRUE,[1]!Sanaudos_kor[KOR_nr],AB$1)</f>
        <v>#REF!</v>
      </c>
      <c r="AC75" s="263" t="e">
        <f>+SUMIFS([1]!Sanaudos_kor[Suma],[1]!Sanaudos_kor[Kodas],$AM75,[1]!Sanaudos_kor[PASK],TRUE,[1]!Sanaudos_kor[KOR_nr],AC$1)</f>
        <v>#REF!</v>
      </c>
      <c r="AD75" s="263" t="e">
        <f>+SUMIFS([1]!Sanaudos_kor[Suma],[1]!Sanaudos_kor[Kodas],$AM75,[1]!Sanaudos_kor[PASK],TRUE,[1]!Sanaudos_kor[KOR_nr],AD$1)</f>
        <v>#REF!</v>
      </c>
      <c r="AE75" s="263" t="e">
        <f>+SUMIFS([1]!Sanaudos_kor[Suma],[1]!Sanaudos_kor[Kodas],$AM75,[1]!Sanaudos_kor[PASK],TRUE,[1]!Sanaudos_kor[KOR_nr],AE$1)</f>
        <v>#REF!</v>
      </c>
      <c r="AF75" s="263" t="e">
        <f>+SUMIFS([1]!Sanaudos_kor[Suma],[1]!Sanaudos_kor[Kodas],$AM75,[1]!Sanaudos_kor[PASK],TRUE,[1]!Sanaudos_kor[KOR_nr],AF$1)</f>
        <v>#REF!</v>
      </c>
      <c r="AG75" s="263" t="e">
        <f t="shared" si="6"/>
        <v>#REF!</v>
      </c>
      <c r="AH75" s="555"/>
      <c r="AM75" s="249" t="str">
        <f>+'[1]1.vardai'!D109</f>
        <v>NS_28NS</v>
      </c>
      <c r="AN75" s="250" t="e">
        <f>+SUMIFS('[1]7'!$E$160:$S$160,'[1]7'!$E$2:$S$2,$AM75)</f>
        <v>#VALUE!</v>
      </c>
      <c r="AO75" s="250" t="e">
        <f t="shared" si="5"/>
        <v>#REF!</v>
      </c>
      <c r="AP75" s="147"/>
      <c r="AQ75" s="250" t="e">
        <f>+SUMIFS('[1]3.4'!$F$133:$F$202,'[1]3.4'!$D$133:$D$202,$AM75,'[1]3.4'!$E$133:$E$202,"")</f>
        <v>#VALUE!</v>
      </c>
      <c r="AR75" s="250" t="e">
        <f t="shared" si="7"/>
        <v>#VALUE!</v>
      </c>
      <c r="AS75" s="147"/>
      <c r="AT75" s="244" t="str">
        <f t="array" ref="AT75">IFERROR(INDEX([1]!Sanaudos[Saskaita],MATCH(1,('[1]3.4'!$AM75=[1]!Sanaudos[Kodas])*('[1]3.4'!AT$7='[1]2.SAN'!$M$4:$M$73),0)),"")</f>
        <v/>
      </c>
      <c r="AU75" s="244" t="str">
        <f t="array" ref="AU75">IFERROR(INDEX([1]!Sanaudos[Saskaita],MATCH(1,('[1]3.4'!$AM75=[1]!Sanaudos[Kodas])*('[1]3.4'!AU$7='[1]2.SAN'!$M$4:$M$73),0)),"")</f>
        <v/>
      </c>
      <c r="AV75" s="244" t="str">
        <f t="array" ref="AV75">IFERROR(INDEX([1]!Sanaudos[Saskaita],MATCH(1,('[1]3.4'!$AM75=[1]!Sanaudos[Kodas])*('[1]3.4'!AV$7='[1]2.SAN'!$M$4:$M$73),0)),"")</f>
        <v/>
      </c>
      <c r="AW75" s="244" t="str">
        <f t="array" ref="AW75">IFERROR(INDEX([1]!Sanaudos[Saskaita],MATCH(1,('[1]3.4'!$AM75=[1]!Sanaudos[Kodas])*('[1]3.4'!AW$7='[1]2.SAN'!$M$4:$M$73),0)),"")</f>
        <v/>
      </c>
      <c r="AX75" s="244" t="str">
        <f t="array" ref="AX75">IFERROR(INDEX([1]!Sanaudos[Saskaita],MATCH(1,('[1]3.4'!$AM75=[1]!Sanaudos[Kodas])*('[1]3.4'!AX$7='[1]2.SAN'!$M$4:$M$73),0)),"")</f>
        <v/>
      </c>
      <c r="AY75" s="244" t="str">
        <f t="array" ref="AY75">IFERROR(INDEX([1]!Sanaudos[Saskaita],MATCH(1,('[1]3.4'!$AM75=[1]!Sanaudos[Kodas])*('[1]3.4'!AY$7='[1]2.SAN'!$M$4:$M$73),0)),"")</f>
        <v/>
      </c>
      <c r="AZ75" s="244" t="str">
        <f t="array" ref="AZ75">IFERROR(INDEX([1]!Sanaudos[Saskaita],MATCH(1,('[1]3.4'!$AM75=[1]!Sanaudos[Kodas])*('[1]3.4'!AZ$7='[1]2.SAN'!$M$4:$M$73),0)),"")</f>
        <v/>
      </c>
      <c r="BA75" s="244" t="str">
        <f t="array" ref="BA75">IFERROR(INDEX([1]!Sanaudos[Saskaita],MATCH(1,('[1]3.4'!$AM75=[1]!Sanaudos[Kodas])*('[1]3.4'!BA$7='[1]2.SAN'!$M$4:$M$73),0)),"")</f>
        <v/>
      </c>
      <c r="BB75" s="244" t="str">
        <f t="array" ref="BB75">IFERROR(INDEX([1]!Sanaudos[Saskaita],MATCH(1,('[1]3.4'!$AM75=[1]!Sanaudos[Kodas])*('[1]3.4'!BB$7='[1]2.SAN'!$M$4:$M$73),0)),"")</f>
        <v/>
      </c>
      <c r="BC75" s="244" t="str">
        <f t="array" ref="BC75">IFERROR(INDEX([1]!Sanaudos[Saskaita],MATCH(1,('[1]3.4'!$AM75=[1]!Sanaudos[Kodas])*('[1]3.4'!BC$7='[1]2.SAN'!$M$4:$M$73),0)),"")</f>
        <v/>
      </c>
      <c r="BD75" s="244" t="str">
        <f t="array" ref="BD75">IFERROR(INDEX([1]!Sanaudos[Saskaita],MATCH(1,('[1]3.4'!$AM75=[1]!Sanaudos[Kodas])*('[1]3.4'!BD$7='[1]2.SAN'!$M$4:$M$73),0)),"")</f>
        <v/>
      </c>
      <c r="BE75" s="244" t="str">
        <f t="array" ref="BE75">IFERROR(INDEX([1]!Sanaudos[Saskaita],MATCH(1,('[1]3.4'!$AM75=[1]!Sanaudos[Kodas])*('[1]3.4'!BE$7='[1]2.SAN'!$M$4:$M$73),0)),"")</f>
        <v/>
      </c>
      <c r="BF75" s="244" t="str">
        <f t="array" ref="BF75">IFERROR(INDEX([1]!Sanaudos[Saskaita],MATCH(1,('[1]3.4'!$AM75=[1]!Sanaudos[Kodas])*('[1]3.4'!BF$7='[1]2.SAN'!$M$4:$M$73),0)),"")</f>
        <v/>
      </c>
      <c r="BG75" s="244" t="str">
        <f t="array" ref="BG75">IFERROR(INDEX([1]!Sanaudos[Saskaita],MATCH(1,('[1]3.4'!$AM75=[1]!Sanaudos[Kodas])*('[1]3.4'!BG$7='[1]2.SAN'!$M$4:$M$73),0)),"")</f>
        <v/>
      </c>
      <c r="BH75" s="244" t="str">
        <f t="array" ref="BH75">IFERROR(INDEX([1]!Sanaudos[Saskaita],MATCH(1,('[1]3.4'!$AM75=[1]!Sanaudos[Kodas])*('[1]3.4'!BH$7='[1]2.SAN'!$M$4:$M$73),0)),"")</f>
        <v/>
      </c>
      <c r="BI75" s="244" t="str">
        <f t="array" ref="BI75">IFERROR(INDEX([1]!Sanaudos[Saskaita],MATCH(1,('[1]3.4'!$AM75=[1]!Sanaudos[Kodas])*('[1]3.4'!BI$7='[1]2.SAN'!$M$4:$M$73),0)),"")</f>
        <v/>
      </c>
      <c r="BJ75" s="244" t="str">
        <f t="array" ref="BJ75">IFERROR(INDEX([1]!Sanaudos[Saskaita],MATCH(1,('[1]3.4'!$AM75=[1]!Sanaudos[Kodas])*('[1]3.4'!BJ$7='[1]2.SAN'!$M$4:$M$73),0)),"")</f>
        <v/>
      </c>
      <c r="BK75" s="244" t="str">
        <f t="array" ref="BK75">IFERROR(INDEX([1]!Sanaudos[Saskaita],MATCH(1,('[1]3.4'!$AM75=[1]!Sanaudos[Kodas])*('[1]3.4'!BK$7='[1]2.SAN'!$M$4:$M$73),0)),"")</f>
        <v/>
      </c>
      <c r="BL75" s="244" t="str">
        <f t="array" ref="BL75">IFERROR(INDEX([1]!Sanaudos[Saskaita],MATCH(1,('[1]3.4'!$AM75=[1]!Sanaudos[Kodas])*('[1]3.4'!BL$7='[1]2.SAN'!$M$4:$M$73),0)),"")</f>
        <v/>
      </c>
      <c r="BM75" s="244" t="str">
        <f t="array" ref="BM75">IFERROR(INDEX([1]!Sanaudos[Saskaita],MATCH(1,('[1]3.4'!$AM75=[1]!Sanaudos[Kodas])*('[1]3.4'!BM$7='[1]2.SAN'!$M$4:$M$73),0)),"")</f>
        <v/>
      </c>
      <c r="BN75" s="244" t="str">
        <f t="array" ref="BN75">IFERROR(INDEX([1]!Sanaudos[Saskaita],MATCH(1,('[1]3.4'!$AM75=[1]!Sanaudos[Kodas])*('[1]3.4'!BN$7='[1]2.SAN'!$M$4:$M$73),0)),"")</f>
        <v/>
      </c>
      <c r="BO75" s="244" t="str">
        <f t="array" ref="BO75">IFERROR(INDEX([1]!Sanaudos[Saskaita],MATCH(1,('[1]3.4'!$AM75=[1]!Sanaudos[Kodas])*('[1]3.4'!BO$7='[1]2.SAN'!$M$4:$M$73),0)),"")</f>
        <v/>
      </c>
      <c r="BP75" s="244" t="str">
        <f t="array" ref="BP75">IFERROR(INDEX([1]!Sanaudos[Saskaita],MATCH(1,('[1]3.4'!$AM75=[1]!Sanaudos[Kodas])*('[1]3.4'!BP$7='[1]2.SAN'!$M$4:$M$73),0)),"")</f>
        <v/>
      </c>
      <c r="BQ75" s="244" t="str">
        <f t="array" ref="BQ75">IFERROR(INDEX([1]!Sanaudos[Saskaita],MATCH(1,('[1]3.4'!$AM75=[1]!Sanaudos[Kodas])*('[1]3.4'!BQ$7='[1]2.SAN'!$M$4:$M$73),0)),"")</f>
        <v/>
      </c>
      <c r="BR75" s="244" t="str">
        <f t="array" ref="BR75">IFERROR(INDEX([1]!Sanaudos[Saskaita],MATCH(1,('[1]3.4'!$AM75=[1]!Sanaudos[Kodas])*('[1]3.4'!BR$7='[1]2.SAN'!$M$4:$M$73),0)),"")</f>
        <v/>
      </c>
      <c r="BS75" s="244" t="str">
        <f t="array" ref="BS75">IFERROR(INDEX([1]!Sanaudos[Saskaita],MATCH(1,('[1]3.4'!$AM75=[1]!Sanaudos[Kodas])*('[1]3.4'!BS$7='[1]2.SAN'!$M$4:$M$73),0)),"")</f>
        <v/>
      </c>
      <c r="BT75" s="244" t="str">
        <f t="array" ref="BT75">IFERROR(INDEX([1]!Sanaudos[Saskaita],MATCH(1,('[1]3.4'!$AM75=[1]!Sanaudos[Kodas])*('[1]3.4'!BT$7='[1]2.SAN'!$M$4:$M$73),0)),"")</f>
        <v/>
      </c>
      <c r="BU75" s="244" t="str">
        <f t="array" ref="BU75">IFERROR(INDEX([1]!Sanaudos[Saskaita],MATCH(1,('[1]3.4'!$AM75=[1]!Sanaudos[Kodas])*('[1]3.4'!BU$7='[1]2.SAN'!$M$4:$M$73),0)),"")</f>
        <v/>
      </c>
      <c r="BV75" s="244" t="str">
        <f t="array" ref="BV75">IFERROR(INDEX([1]!Sanaudos[Saskaita],MATCH(1,('[1]3.4'!$AM75=[1]!Sanaudos[Kodas])*('[1]3.4'!BV$7='[1]2.SAN'!$M$4:$M$73),0)),"")</f>
        <v/>
      </c>
      <c r="BW75" s="244" t="str">
        <f t="array" ref="BW75">IFERROR(INDEX([1]!Sanaudos[Saskaita],MATCH(1,('[1]3.4'!$AM75=[1]!Sanaudos[Kodas])*('[1]3.4'!BW$7='[1]2.SAN'!$M$4:$M$73),0)),"")</f>
        <v/>
      </c>
      <c r="BX75" s="244" t="str">
        <f t="array" ref="BX75">IFERROR(INDEX([1]!Sanaudos[Saskaita],MATCH(1,('[1]3.4'!$AM75=[1]!Sanaudos[Kodas])*('[1]3.4'!BX$7='[1]2.SAN'!$M$4:$M$73),0)),"")</f>
        <v/>
      </c>
      <c r="BY75" s="244" t="str">
        <f t="array" ref="BY75">IFERROR(INDEX([1]!Sanaudos[Saskaita],MATCH(1,('[1]3.4'!$AM75=[1]!Sanaudos[Kodas])*('[1]3.4'!BY$7='[1]2.SAN'!$M$4:$M$73),0)),"")</f>
        <v/>
      </c>
      <c r="BZ75" s="244" t="str">
        <f t="array" ref="BZ75">IFERROR(INDEX([1]!Sanaudos[Saskaita],MATCH(1,('[1]3.4'!$AM75=[1]!Sanaudos[Kodas])*('[1]3.4'!BZ$7='[1]2.SAN'!$M$4:$M$73),0)),"")</f>
        <v/>
      </c>
      <c r="CA75" s="244" t="str">
        <f t="array" ref="CA75">IFERROR(INDEX([1]!Sanaudos[Saskaita],MATCH(1,('[1]3.4'!$AM75=[1]!Sanaudos[Kodas])*('[1]3.4'!CA$7='[1]2.SAN'!$M$4:$M$73),0)),"")</f>
        <v/>
      </c>
      <c r="CB75" s="244" t="str">
        <f t="array" ref="CB75">IFERROR(INDEX([1]!Sanaudos[Saskaita],MATCH(1,('[1]3.4'!$AM75=[1]!Sanaudos[Kodas])*('[1]3.4'!CB$7='[1]2.SAN'!$M$4:$M$73),0)),"")</f>
        <v/>
      </c>
      <c r="CC75" s="244" t="str">
        <f t="array" ref="CC75">IFERROR(INDEX([1]!Sanaudos[Saskaita],MATCH(1,('[1]3.4'!$AM75=[1]!Sanaudos[Kodas])*('[1]3.4'!CC$7='[1]2.SAN'!$M$4:$M$73),0)),"")</f>
        <v/>
      </c>
      <c r="CD75" s="244" t="str">
        <f t="array" ref="CD75">IFERROR(INDEX([1]!Sanaudos[Saskaita],MATCH(1,('[1]3.4'!$AM75=[1]!Sanaudos[Kodas])*('[1]3.4'!CD$7='[1]2.SAN'!$M$4:$M$73),0)),"")</f>
        <v/>
      </c>
      <c r="CE75" s="244" t="str">
        <f t="array" ref="CE75">IFERROR(INDEX([1]!Sanaudos[Saskaita],MATCH(1,('[1]3.4'!$AM75=[1]!Sanaudos[Kodas])*('[1]3.4'!CE$7='[1]2.SAN'!$M$4:$M$73),0)),"")</f>
        <v/>
      </c>
      <c r="CF75" s="244" t="str">
        <f t="array" ref="CF75">IFERROR(INDEX([1]!Sanaudos[Saskaita],MATCH(1,('[1]3.4'!$AM75=[1]!Sanaudos[Kodas])*('[1]3.4'!CF$7='[1]2.SAN'!$M$4:$M$73),0)),"")</f>
        <v/>
      </c>
      <c r="CG75" s="244" t="str">
        <f t="array" ref="CG75">IFERROR(INDEX([1]!Sanaudos[Saskaita],MATCH(1,('[1]3.4'!$AM75=[1]!Sanaudos[Kodas])*('[1]3.4'!CG$7='[1]2.SAN'!$M$4:$M$73),0)),"")</f>
        <v/>
      </c>
      <c r="CH75" s="244" t="str">
        <f t="array" ref="CH75">IFERROR(INDEX([1]!Sanaudos[Saskaita],MATCH(1,('[1]3.4'!$AM75=[1]!Sanaudos[Kodas])*('[1]3.4'!CH$7='[1]2.SAN'!$M$4:$M$73),0)),"")</f>
        <v/>
      </c>
      <c r="CI75" s="244" t="str">
        <f t="array" ref="CI75">IFERROR(INDEX([1]!Sanaudos[Saskaita],MATCH(1,('[1]3.4'!$AM75=[1]!Sanaudos[Kodas])*('[1]3.4'!CI$7='[1]2.SAN'!$M$4:$M$73),0)),"")</f>
        <v/>
      </c>
      <c r="CJ75" s="244" t="str">
        <f t="array" ref="CJ75">IFERROR(INDEX([1]!Sanaudos[Saskaita],MATCH(1,('[1]3.4'!$AM75=[1]!Sanaudos[Kodas])*('[1]3.4'!CJ$7='[1]2.SAN'!$M$4:$M$73),0)),"")</f>
        <v/>
      </c>
      <c r="CK75" s="244" t="str">
        <f t="array" ref="CK75">IFERROR(INDEX([1]!Sanaudos[Saskaita],MATCH(1,('[1]3.4'!$AM75=[1]!Sanaudos[Kodas])*('[1]3.4'!CK$7='[1]2.SAN'!$M$4:$M$73),0)),"")</f>
        <v/>
      </c>
      <c r="CL75" s="244" t="str">
        <f t="array" ref="CL75">IFERROR(INDEX([1]!Sanaudos[Saskaita],MATCH(1,('[1]3.4'!$AM75=[1]!Sanaudos[Kodas])*('[1]3.4'!CL$7='[1]2.SAN'!$M$4:$M$73),0)),"")</f>
        <v/>
      </c>
      <c r="CM75" s="244" t="str">
        <f t="array" ref="CM75">IFERROR(INDEX([1]!Sanaudos[Saskaita],MATCH(1,('[1]3.4'!$AM75=[1]!Sanaudos[Kodas])*('[1]3.4'!CM$7='[1]2.SAN'!$M$4:$M$73),0)),"")</f>
        <v/>
      </c>
      <c r="CN75" s="244" t="str">
        <f t="array" ref="CN75">IFERROR(INDEX([1]!Sanaudos[Saskaita],MATCH(1,('[1]3.4'!$AM75=[1]!Sanaudos[Kodas])*('[1]3.4'!CN$7='[1]2.SAN'!$M$4:$M$73),0)),"")</f>
        <v/>
      </c>
      <c r="CO75" s="244" t="str">
        <f t="array" ref="CO75">IFERROR(INDEX([1]!Sanaudos[Saskaita],MATCH(1,('[1]3.4'!$AM75=[1]!Sanaudos[Kodas])*('[1]3.4'!CO$7='[1]2.SAN'!$M$4:$M$73),0)),"")</f>
        <v/>
      </c>
      <c r="CP75" s="244" t="str">
        <f t="array" ref="CP75">IFERROR(INDEX([1]!Sanaudos[Saskaita],MATCH(1,('[1]3.4'!$AM75=[1]!Sanaudos[Kodas])*('[1]3.4'!CP$7='[1]2.SAN'!$M$4:$M$73),0)),"")</f>
        <v/>
      </c>
      <c r="CQ75" s="244" t="str">
        <f t="array" ref="CQ75">IFERROR(INDEX([1]!Sanaudos[Saskaita],MATCH(1,('[1]3.4'!$AM75=[1]!Sanaudos[Kodas])*('[1]3.4'!CQ$7='[1]2.SAN'!$M$4:$M$73),0)),"")</f>
        <v/>
      </c>
      <c r="CR75" s="244" t="str">
        <f t="array" ref="CR75">IFERROR(INDEX([1]!Sanaudos[Saskaita],MATCH(1,('[1]3.4'!$AM75=[1]!Sanaudos[Kodas])*('[1]3.4'!CR$7='[1]2.SAN'!$M$4:$M$73),0)),"")</f>
        <v/>
      </c>
      <c r="CS75" s="244" t="str">
        <f t="array" ref="CS75">IFERROR(INDEX([1]!Sanaudos[Saskaita],MATCH(1,('[1]3.4'!$AM75=[1]!Sanaudos[Kodas])*('[1]3.4'!CS$7='[1]2.SAN'!$M$4:$M$73),0)),"")</f>
        <v/>
      </c>
      <c r="CT75" s="244" t="str">
        <f t="array" ref="CT75">IFERROR(INDEX([1]!Sanaudos[Saskaita],MATCH(1,('[1]3.4'!$AM75=[1]!Sanaudos[Kodas])*('[1]3.4'!CT$7='[1]2.SAN'!$M$4:$M$73),0)),"")</f>
        <v/>
      </c>
      <c r="CU75" s="244" t="str">
        <f t="array" ref="CU75">IFERROR(INDEX([1]!Sanaudos[Saskaita],MATCH(1,('[1]3.4'!$AM75=[1]!Sanaudos[Kodas])*('[1]3.4'!CU$7='[1]2.SAN'!$M$4:$M$73),0)),"")</f>
        <v/>
      </c>
      <c r="CV75" s="244" t="str">
        <f t="array" ref="CV75">IFERROR(INDEX([1]!Sanaudos[Saskaita],MATCH(1,('[1]3.4'!$AM75=[1]!Sanaudos[Kodas])*('[1]3.4'!CV$7='[1]2.SAN'!$M$4:$M$73),0)),"")</f>
        <v/>
      </c>
      <c r="CW75" s="244" t="str">
        <f t="array" ref="CW75">IFERROR(INDEX([1]!Sanaudos[Saskaita],MATCH(1,('[1]3.4'!$AM75=[1]!Sanaudos[Kodas])*('[1]3.4'!CW$7='[1]2.SAN'!$M$4:$M$73),0)),"")</f>
        <v/>
      </c>
      <c r="CX75" s="244" t="str">
        <f t="array" ref="CX75">IFERROR(INDEX([1]!Sanaudos[Saskaita],MATCH(1,('[1]3.4'!$AM75=[1]!Sanaudos[Kodas])*('[1]3.4'!CX$7='[1]2.SAN'!$M$4:$M$73),0)),"")</f>
        <v/>
      </c>
      <c r="CY75" s="244" t="str">
        <f t="array" ref="CY75">IFERROR(INDEX([1]!Sanaudos[Saskaita],MATCH(1,('[1]3.4'!$AM75=[1]!Sanaudos[Kodas])*('[1]3.4'!CY$7='[1]2.SAN'!$M$4:$M$73),0)),"")</f>
        <v/>
      </c>
      <c r="CZ75" s="244" t="str">
        <f t="array" ref="CZ75">IFERROR(INDEX([1]!Sanaudos[Saskaita],MATCH(1,('[1]3.4'!$AM75=[1]!Sanaudos[Kodas])*('[1]3.4'!CZ$7='[1]2.SAN'!$M$4:$M$73),0)),"")</f>
        <v/>
      </c>
      <c r="DA75" s="244" t="str">
        <f t="array" ref="DA75">IFERROR(INDEX([1]!Sanaudos[Saskaita],MATCH(1,('[1]3.4'!$AM75=[1]!Sanaudos[Kodas])*('[1]3.4'!DA$7='[1]2.SAN'!$M$4:$M$73),0)),"")</f>
        <v/>
      </c>
      <c r="DB75" s="244" t="str">
        <f t="array" ref="DB75">IFERROR(INDEX([1]!Sanaudos[Saskaita],MATCH(1,('[1]3.4'!$AM75=[1]!Sanaudos[Kodas])*('[1]3.4'!DB$7='[1]2.SAN'!$M$4:$M$73),0)),"")</f>
        <v/>
      </c>
      <c r="DC75" s="244" t="str">
        <f t="array" ref="DC75">IFERROR(INDEX([1]!Sanaudos[Saskaita],MATCH(1,('[1]3.4'!$AM75=[1]!Sanaudos[Kodas])*('[1]3.4'!DC$7='[1]2.SAN'!$M$4:$M$73),0)),"")</f>
        <v/>
      </c>
      <c r="DD75" s="244" t="str">
        <f t="array" ref="DD75">IFERROR(INDEX([1]!Sanaudos[Saskaita],MATCH(1,('[1]3.4'!$AM75=[1]!Sanaudos[Kodas])*('[1]3.4'!DD$7='[1]2.SAN'!$M$4:$M$73),0)),"")</f>
        <v/>
      </c>
      <c r="DE75" s="244" t="str">
        <f t="array" ref="DE75">IFERROR(INDEX([1]!Sanaudos[Saskaita],MATCH(1,('[1]3.4'!$AM75=[1]!Sanaudos[Kodas])*('[1]3.4'!DE$7='[1]2.SAN'!$M$4:$M$73),0)),"")</f>
        <v/>
      </c>
      <c r="DF75" s="244" t="str">
        <f t="array" ref="DF75">IFERROR(INDEX([1]!Sanaudos[Saskaita],MATCH(1,('[1]3.4'!$AM75=[1]!Sanaudos[Kodas])*('[1]3.4'!DF$7='[1]2.SAN'!$M$4:$M$73),0)),"")</f>
        <v/>
      </c>
      <c r="DG75" s="244" t="str">
        <f t="array" ref="DG75">IFERROR(INDEX([1]!Sanaudos[Saskaita],MATCH(1,('[1]3.4'!$AM75=[1]!Sanaudos[Kodas])*('[1]3.4'!DG$7='[1]2.SAN'!$M$4:$M$73),0)),"")</f>
        <v/>
      </c>
      <c r="DH75" s="244" t="str">
        <f t="array" ref="DH75">IFERROR(INDEX([1]!Sanaudos[Saskaita],MATCH(1,('[1]3.4'!$AM75=[1]!Sanaudos[Kodas])*('[1]3.4'!DH$7='[1]2.SAN'!$M$4:$M$73),0)),"")</f>
        <v/>
      </c>
      <c r="DI75" s="244" t="str">
        <f t="array" ref="DI75">IFERROR(INDEX([1]!Sanaudos[Saskaita],MATCH(1,('[1]3.4'!$AM75=[1]!Sanaudos[Kodas])*('[1]3.4'!DI$7='[1]2.SAN'!$M$4:$M$73),0)),"")</f>
        <v/>
      </c>
      <c r="DJ75" s="244" t="str">
        <f t="array" ref="DJ75">IFERROR(INDEX([1]!Sanaudos[Saskaita],MATCH(1,('[1]3.4'!$AM75=[1]!Sanaudos[Kodas])*('[1]3.4'!DJ$7='[1]2.SAN'!$M$4:$M$73),0)),"")</f>
        <v/>
      </c>
      <c r="DK75" s="244" t="str">
        <f t="array" ref="DK75">IFERROR(INDEX([1]!Sanaudos[Saskaita],MATCH(1,('[1]3.4'!$AM75=[1]!Sanaudos[Kodas])*('[1]3.4'!DK$7='[1]2.SAN'!$M$4:$M$73),0)),"")</f>
        <v/>
      </c>
      <c r="DL75" s="244" t="str">
        <f t="array" ref="DL75">IFERROR(INDEX([1]!Sanaudos[Saskaita],MATCH(1,('[1]3.4'!$AM75=[1]!Sanaudos[Kodas])*('[1]3.4'!DL$7='[1]2.SAN'!$M$4:$M$73),0)),"")</f>
        <v/>
      </c>
      <c r="DM75" s="244" t="str">
        <f t="array" ref="DM75">IFERROR(INDEX([1]!Sanaudos[Saskaita],MATCH(1,('[1]3.4'!$AM75=[1]!Sanaudos[Kodas])*('[1]3.4'!DM$7='[1]2.SAN'!$M$4:$M$73),0)),"")</f>
        <v/>
      </c>
      <c r="DN75" s="244" t="str">
        <f t="array" ref="DN75">IFERROR(INDEX([1]!Sanaudos[Saskaita],MATCH(1,('[1]3.4'!$AM75=[1]!Sanaudos[Kodas])*('[1]3.4'!DN$7='[1]2.SAN'!$M$4:$M$73),0)),"")</f>
        <v/>
      </c>
      <c r="DO75" s="244" t="str">
        <f t="array" ref="DO75">IFERROR(INDEX([1]!Sanaudos[Saskaita],MATCH(1,('[1]3.4'!$AM75=[1]!Sanaudos[Kodas])*('[1]3.4'!DO$7='[1]2.SAN'!$M$4:$M$73),0)),"")</f>
        <v/>
      </c>
      <c r="DP75" s="244" t="str">
        <f t="array" ref="DP75">IFERROR(INDEX([1]!Sanaudos[Saskaita],MATCH(1,('[1]3.4'!$AM75=[1]!Sanaudos[Kodas])*('[1]3.4'!DP$7='[1]2.SAN'!$M$4:$M$73),0)),"")</f>
        <v/>
      </c>
      <c r="DQ75" s="244" t="str">
        <f t="array" ref="DQ75">IFERROR(INDEX([1]!Sanaudos[Saskaita],MATCH(1,('[1]3.4'!$AM75=[1]!Sanaudos[Kodas])*('[1]3.4'!DQ$7='[1]2.SAN'!$M$4:$M$73),0)),"")</f>
        <v/>
      </c>
      <c r="DR75" s="244" t="str">
        <f t="array" ref="DR75">IFERROR(INDEX([1]!Sanaudos[Saskaita],MATCH(1,('[1]3.4'!$AM75=[1]!Sanaudos[Kodas])*('[1]3.4'!DR$7='[1]2.SAN'!$M$4:$M$73),0)),"")</f>
        <v/>
      </c>
      <c r="DS75" s="244" t="str">
        <f t="array" ref="DS75">IFERROR(INDEX([1]!Sanaudos[Saskaita],MATCH(1,('[1]3.4'!$AM75=[1]!Sanaudos[Kodas])*('[1]3.4'!DS$7='[1]2.SAN'!$M$4:$M$73),0)),"")</f>
        <v/>
      </c>
      <c r="DT75" s="244" t="str">
        <f t="array" ref="DT75">IFERROR(INDEX([1]!Sanaudos[Saskaita],MATCH(1,('[1]3.4'!$AM75=[1]!Sanaudos[Kodas])*('[1]3.4'!DT$7='[1]2.SAN'!$M$4:$M$73),0)),"")</f>
        <v/>
      </c>
      <c r="DU75" s="244" t="str">
        <f t="array" ref="DU75">IFERROR(INDEX([1]!Sanaudos[Saskaita],MATCH(1,('[1]3.4'!$AM75=[1]!Sanaudos[Kodas])*('[1]3.4'!DU$7='[1]2.SAN'!$M$4:$M$73),0)),"")</f>
        <v/>
      </c>
      <c r="DV75" s="244" t="str">
        <f t="array" ref="DV75">IFERROR(INDEX([1]!Sanaudos[Saskaita],MATCH(1,('[1]3.4'!$AM75=[1]!Sanaudos[Kodas])*('[1]3.4'!DV$7='[1]2.SAN'!$M$4:$M$73),0)),"")</f>
        <v/>
      </c>
      <c r="DW75" s="244" t="str">
        <f t="array" ref="DW75">IFERROR(INDEX([1]!Sanaudos[Saskaita],MATCH(1,('[1]3.4'!$AM75=[1]!Sanaudos[Kodas])*('[1]3.4'!DW$7='[1]2.SAN'!$M$4:$M$73),0)),"")</f>
        <v/>
      </c>
      <c r="DX75" s="244" t="str">
        <f t="array" ref="DX75">IFERROR(INDEX([1]!Sanaudos[Saskaita],MATCH(1,('[1]3.4'!$AM75=[1]!Sanaudos[Kodas])*('[1]3.4'!DX$7='[1]2.SAN'!$M$4:$M$73),0)),"")</f>
        <v/>
      </c>
      <c r="DY75" s="244" t="str">
        <f t="array" ref="DY75">IFERROR(INDEX([1]!Sanaudos[Saskaita],MATCH(1,('[1]3.4'!$AM75=[1]!Sanaudos[Kodas])*('[1]3.4'!DY$7='[1]2.SAN'!$M$4:$M$73),0)),"")</f>
        <v/>
      </c>
      <c r="DZ75" s="244" t="str">
        <f t="array" ref="DZ75">IFERROR(INDEX([1]!Sanaudos[Saskaita],MATCH(1,('[1]3.4'!$AM75=[1]!Sanaudos[Kodas])*('[1]3.4'!DZ$7='[1]2.SAN'!$M$4:$M$73),0)),"")</f>
        <v/>
      </c>
      <c r="EA75" s="244" t="str">
        <f t="array" ref="EA75">IFERROR(INDEX([1]!Sanaudos[Saskaita],MATCH(1,('[1]3.4'!$AM75=[1]!Sanaudos[Kodas])*('[1]3.4'!EA$7='[1]2.SAN'!$M$4:$M$73),0)),"")</f>
        <v/>
      </c>
      <c r="EB75" s="244" t="str">
        <f t="array" ref="EB75">IFERROR(INDEX([1]!Sanaudos[Saskaita],MATCH(1,('[1]3.4'!$AM75=[1]!Sanaudos[Kodas])*('[1]3.4'!EB$7='[1]2.SAN'!$M$4:$M$73),0)),"")</f>
        <v/>
      </c>
      <c r="EC75" s="244" t="str">
        <f t="array" ref="EC75">IFERROR(INDEX([1]!Sanaudos[Saskaita],MATCH(1,('[1]3.4'!$AM75=[1]!Sanaudos[Kodas])*('[1]3.4'!EC$7='[1]2.SAN'!$M$4:$M$73),0)),"")</f>
        <v/>
      </c>
      <c r="ED75" s="244" t="str">
        <f t="array" ref="ED75">IFERROR(INDEX([1]!Sanaudos[Saskaita],MATCH(1,('[1]3.4'!$AM75=[1]!Sanaudos[Kodas])*('[1]3.4'!ED$7='[1]2.SAN'!$M$4:$M$73),0)),"")</f>
        <v/>
      </c>
      <c r="EE75" s="244" t="str">
        <f t="array" ref="EE75">IFERROR(INDEX([1]!Sanaudos[Saskaita],MATCH(1,('[1]3.4'!$AM75=[1]!Sanaudos[Kodas])*('[1]3.4'!EE$7='[1]2.SAN'!$M$4:$M$73),0)),"")</f>
        <v/>
      </c>
      <c r="EF75" s="244" t="str">
        <f t="array" ref="EF75">IFERROR(INDEX([1]!Sanaudos[Saskaita],MATCH(1,('[1]3.4'!$AM75=[1]!Sanaudos[Kodas])*('[1]3.4'!EF$7='[1]2.SAN'!$M$4:$M$73),0)),"")</f>
        <v/>
      </c>
      <c r="EG75" s="244" t="str">
        <f t="array" ref="EG75">IFERROR(INDEX([1]!Sanaudos[Saskaita],MATCH(1,('[1]3.4'!$AM75=[1]!Sanaudos[Kodas])*('[1]3.4'!EG$7='[1]2.SAN'!$M$4:$M$73),0)),"")</f>
        <v/>
      </c>
      <c r="EH75" s="244" t="str">
        <f t="array" ref="EH75">IFERROR(INDEX([1]!Sanaudos[Saskaita],MATCH(1,('[1]3.4'!$AM75=[1]!Sanaudos[Kodas])*('[1]3.4'!EH$7='[1]2.SAN'!$M$4:$M$73),0)),"")</f>
        <v/>
      </c>
      <c r="EI75" s="244" t="str">
        <f t="array" ref="EI75">IFERROR(INDEX([1]!Sanaudos[Saskaita],MATCH(1,('[1]3.4'!$AM75=[1]!Sanaudos[Kodas])*('[1]3.4'!EI$7='[1]2.SAN'!$M$4:$M$73),0)),"")</f>
        <v/>
      </c>
      <c r="EJ75" s="244" t="str">
        <f t="array" ref="EJ75">IFERROR(INDEX([1]!Sanaudos[Saskaita],MATCH(1,('[1]3.4'!$AM75=[1]!Sanaudos[Kodas])*('[1]3.4'!EJ$7='[1]2.SAN'!$M$4:$M$73),0)),"")</f>
        <v/>
      </c>
      <c r="EK75" s="244" t="str">
        <f t="array" ref="EK75">IFERROR(INDEX([1]!Sanaudos[Saskaita],MATCH(1,('[1]3.4'!$AM75=[1]!Sanaudos[Kodas])*('[1]3.4'!EK$7='[1]2.SAN'!$M$4:$M$73),0)),"")</f>
        <v/>
      </c>
      <c r="EL75" s="244" t="str">
        <f t="array" ref="EL75">IFERROR(INDEX([1]!Sanaudos[Saskaita],MATCH(1,('[1]3.4'!$AM75=[1]!Sanaudos[Kodas])*('[1]3.4'!EL$7='[1]2.SAN'!$M$4:$M$73),0)),"")</f>
        <v/>
      </c>
      <c r="EM75" s="244" t="str">
        <f t="array" ref="EM75">IFERROR(INDEX([1]!Sanaudos[Saskaita],MATCH(1,('[1]3.4'!$AM75=[1]!Sanaudos[Kodas])*('[1]3.4'!EM$7='[1]2.SAN'!$M$4:$M$73),0)),"")</f>
        <v/>
      </c>
      <c r="EN75" s="244" t="str">
        <f t="array" ref="EN75">IFERROR(INDEX([1]!Sanaudos[Saskaita],MATCH(1,('[1]3.4'!$AM75=[1]!Sanaudos[Kodas])*('[1]3.4'!EN$7='[1]2.SAN'!$M$4:$M$73),0)),"")</f>
        <v/>
      </c>
      <c r="EO75" s="244" t="str">
        <f t="array" ref="EO75">IFERROR(INDEX([1]!Sanaudos[Saskaita],MATCH(1,('[1]3.4'!$AM75=[1]!Sanaudos[Kodas])*('[1]3.4'!EO$7='[1]2.SAN'!$M$4:$M$73),0)),"")</f>
        <v/>
      </c>
      <c r="EP75" s="244" t="str">
        <f t="array" ref="EP75">IFERROR(INDEX([1]!Sanaudos[Saskaita],MATCH(1,('[1]3.4'!$AM75=[1]!Sanaudos[Kodas])*('[1]3.4'!EP$7='[1]2.SAN'!$M$4:$M$73),0)),"")</f>
        <v/>
      </c>
      <c r="EQ75" s="244" t="str">
        <f t="array" ref="EQ75">IFERROR(INDEX([1]!Sanaudos[Saskaita],MATCH(1,('[1]3.4'!$AM75=[1]!Sanaudos[Kodas])*('[1]3.4'!EQ$7='[1]2.SAN'!$M$4:$M$73),0)),"")</f>
        <v/>
      </c>
      <c r="ER75" s="244" t="str">
        <f t="array" ref="ER75">IFERROR(INDEX([1]!Sanaudos[Saskaita],MATCH(1,('[1]3.4'!$AM75=[1]!Sanaudos[Kodas])*('[1]3.4'!ER$7='[1]2.SAN'!$M$4:$M$73),0)),"")</f>
        <v/>
      </c>
      <c r="ES75" s="244" t="str">
        <f t="array" ref="ES75">IFERROR(INDEX([1]!Sanaudos[Saskaita],MATCH(1,('[1]3.4'!$AM75=[1]!Sanaudos[Kodas])*('[1]3.4'!ES$7='[1]2.SAN'!$M$4:$M$73),0)),"")</f>
        <v/>
      </c>
      <c r="ET75" s="244" t="str">
        <f t="array" ref="ET75">IFERROR(INDEX([1]!Sanaudos[Saskaita],MATCH(1,('[1]3.4'!$AM75=[1]!Sanaudos[Kodas])*('[1]3.4'!ET$7='[1]2.SAN'!$M$4:$M$73),0)),"")</f>
        <v/>
      </c>
      <c r="EU75" s="244" t="str">
        <f t="array" ref="EU75">IFERROR(INDEX([1]!Sanaudos[Saskaita],MATCH(1,('[1]3.4'!$AM75=[1]!Sanaudos[Kodas])*('[1]3.4'!EU$7='[1]2.SAN'!$M$4:$M$73),0)),"")</f>
        <v/>
      </c>
      <c r="EV75" s="244" t="str">
        <f t="array" ref="EV75">IFERROR(INDEX([1]!Sanaudos[Saskaita],MATCH(1,('[1]3.4'!$AM75=[1]!Sanaudos[Kodas])*('[1]3.4'!EV$7='[1]2.SAN'!$M$4:$M$73),0)),"")</f>
        <v/>
      </c>
      <c r="EW75" s="244" t="str">
        <f t="array" ref="EW75">IFERROR(INDEX([1]!Sanaudos[Saskaita],MATCH(1,('[1]3.4'!$AM75=[1]!Sanaudos[Kodas])*('[1]3.4'!EW$7='[1]2.SAN'!$M$4:$M$73),0)),"")</f>
        <v/>
      </c>
      <c r="EX75" s="244" t="str">
        <f t="array" ref="EX75">IFERROR(INDEX([1]!Sanaudos[Saskaita],MATCH(1,('[1]3.4'!$AM75=[1]!Sanaudos[Kodas])*('[1]3.4'!EX$7='[1]2.SAN'!$M$4:$M$73),0)),"")</f>
        <v/>
      </c>
      <c r="EY75" s="244" t="str">
        <f t="array" ref="EY75">IFERROR(INDEX([1]!Sanaudos[Saskaita],MATCH(1,('[1]3.4'!$AM75=[1]!Sanaudos[Kodas])*('[1]3.4'!EY$7='[1]2.SAN'!$M$4:$M$73),0)),"")</f>
        <v/>
      </c>
      <c r="EZ75" s="244" t="str">
        <f t="array" ref="EZ75">IFERROR(INDEX([1]!Sanaudos[Saskaita],MATCH(1,('[1]3.4'!$AM75=[1]!Sanaudos[Kodas])*('[1]3.4'!EZ$7='[1]2.SAN'!$M$4:$M$73),0)),"")</f>
        <v/>
      </c>
      <c r="FA75" s="244" t="str">
        <f t="array" ref="FA75">IFERROR(INDEX([1]!Sanaudos[Saskaita],MATCH(1,('[1]3.4'!$AM75=[1]!Sanaudos[Kodas])*('[1]3.4'!FA$7='[1]2.SAN'!$M$4:$M$73),0)),"")</f>
        <v/>
      </c>
      <c r="FB75" s="244" t="str">
        <f t="array" ref="FB75">IFERROR(INDEX([1]!Sanaudos[Saskaita],MATCH(1,('[1]3.4'!$AM75=[1]!Sanaudos[Kodas])*('[1]3.4'!FB$7='[1]2.SAN'!$M$4:$M$73),0)),"")</f>
        <v/>
      </c>
      <c r="FC75" s="244" t="str">
        <f t="array" ref="FC75">IFERROR(INDEX([1]!Sanaudos[Saskaita],MATCH(1,('[1]3.4'!$AM75=[1]!Sanaudos[Kodas])*('[1]3.4'!FC$7='[1]2.SAN'!$M$4:$M$73),0)),"")</f>
        <v/>
      </c>
      <c r="FD75" s="244" t="str">
        <f t="array" ref="FD75">IFERROR(INDEX([1]!Sanaudos[Saskaita],MATCH(1,('[1]3.4'!$AM75=[1]!Sanaudos[Kodas])*('[1]3.4'!FD$7='[1]2.SAN'!$M$4:$M$73),0)),"")</f>
        <v/>
      </c>
      <c r="FE75" s="244" t="str">
        <f t="array" ref="FE75">IFERROR(INDEX([1]!Sanaudos[Saskaita],MATCH(1,('[1]3.4'!$AM75=[1]!Sanaudos[Kodas])*('[1]3.4'!FE$7='[1]2.SAN'!$M$4:$M$73),0)),"")</f>
        <v/>
      </c>
      <c r="FF75" s="244" t="str">
        <f t="array" ref="FF75">IFERROR(INDEX([1]!Sanaudos[Saskaita],MATCH(1,('[1]3.4'!$AM75=[1]!Sanaudos[Kodas])*('[1]3.4'!FF$7='[1]2.SAN'!$M$4:$M$73),0)),"")</f>
        <v/>
      </c>
      <c r="FG75" s="244" t="str">
        <f t="array" ref="FG75">IFERROR(INDEX([1]!Sanaudos[Saskaita],MATCH(1,('[1]3.4'!$AM75=[1]!Sanaudos[Kodas])*('[1]3.4'!FG$7='[1]2.SAN'!$M$4:$M$73),0)),"")</f>
        <v/>
      </c>
      <c r="FH75" s="244" t="str">
        <f t="array" ref="FH75">IFERROR(INDEX([1]!Sanaudos[Saskaita],MATCH(1,('[1]3.4'!$AM75=[1]!Sanaudos[Kodas])*('[1]3.4'!FH$7='[1]2.SAN'!$M$4:$M$73),0)),"")</f>
        <v/>
      </c>
      <c r="FI75" s="244" t="str">
        <f t="array" ref="FI75">IFERROR(INDEX([1]!Sanaudos[Saskaita],MATCH(1,('[1]3.4'!$AM75=[1]!Sanaudos[Kodas])*('[1]3.4'!FI$7='[1]2.SAN'!$M$4:$M$73),0)),"")</f>
        <v/>
      </c>
      <c r="FJ75" s="244" t="str">
        <f t="array" ref="FJ75">IFERROR(INDEX([1]!Sanaudos[Saskaita],MATCH(1,('[1]3.4'!$AM75=[1]!Sanaudos[Kodas])*('[1]3.4'!FJ$7='[1]2.SAN'!$M$4:$M$73),0)),"")</f>
        <v/>
      </c>
      <c r="FK75" s="244" t="str">
        <f t="array" ref="FK75">IFERROR(INDEX([1]!Sanaudos[Saskaita],MATCH(1,('[1]3.4'!$AM75=[1]!Sanaudos[Kodas])*('[1]3.4'!FK$7='[1]2.SAN'!$M$4:$M$73),0)),"")</f>
        <v/>
      </c>
      <c r="FL75" s="244" t="str">
        <f t="array" ref="FL75">IFERROR(INDEX([1]!Sanaudos[Saskaita],MATCH(1,('[1]3.4'!$AM75=[1]!Sanaudos[Kodas])*('[1]3.4'!FL$7='[1]2.SAN'!$M$4:$M$73),0)),"")</f>
        <v/>
      </c>
      <c r="FM75" s="244" t="str">
        <f t="array" ref="FM75">IFERROR(INDEX([1]!Sanaudos[Saskaita],MATCH(1,('[1]3.4'!$AM75=[1]!Sanaudos[Kodas])*('[1]3.4'!FM$7='[1]2.SAN'!$M$4:$M$73),0)),"")</f>
        <v/>
      </c>
      <c r="FN75" s="244" t="str">
        <f t="array" ref="FN75">IFERROR(INDEX([1]!Sanaudos[Saskaita],MATCH(1,('[1]3.4'!$AM75=[1]!Sanaudos[Kodas])*('[1]3.4'!FN$7='[1]2.SAN'!$M$4:$M$73),0)),"")</f>
        <v/>
      </c>
      <c r="FO75" s="244" t="str">
        <f t="array" ref="FO75">IFERROR(INDEX([1]!Sanaudos[Saskaita],MATCH(1,('[1]3.4'!$AM75=[1]!Sanaudos[Kodas])*('[1]3.4'!FO$7='[1]2.SAN'!$M$4:$M$73),0)),"")</f>
        <v/>
      </c>
      <c r="FP75" s="244" t="str">
        <f t="array" ref="FP75">IFERROR(INDEX([1]!Sanaudos[Saskaita],MATCH(1,('[1]3.4'!$AM75=[1]!Sanaudos[Kodas])*('[1]3.4'!FP$7='[1]2.SAN'!$M$4:$M$73),0)),"")</f>
        <v/>
      </c>
      <c r="FQ75" s="244" t="str">
        <f t="array" ref="FQ75">IFERROR(INDEX([1]!Sanaudos[Saskaita],MATCH(1,('[1]3.4'!$AM75=[1]!Sanaudos[Kodas])*('[1]3.4'!FQ$7='[1]2.SAN'!$M$4:$M$73),0)),"")</f>
        <v/>
      </c>
      <c r="FR75" s="244" t="str">
        <f t="array" ref="FR75">IFERROR(INDEX([1]!Sanaudos[Saskaita],MATCH(1,('[1]3.4'!$AM75=[1]!Sanaudos[Kodas])*('[1]3.4'!FR$7='[1]2.SAN'!$M$4:$M$73),0)),"")</f>
        <v/>
      </c>
      <c r="FS75" s="244" t="str">
        <f t="array" ref="FS75">IFERROR(INDEX([1]!Sanaudos[Saskaita],MATCH(1,('[1]3.4'!$AM75=[1]!Sanaudos[Kodas])*('[1]3.4'!FS$7='[1]2.SAN'!$M$4:$M$73),0)),"")</f>
        <v/>
      </c>
      <c r="FT75" s="244" t="str">
        <f t="array" ref="FT75">IFERROR(INDEX([1]!Sanaudos[Saskaita],MATCH(1,('[1]3.4'!$AM75=[1]!Sanaudos[Kodas])*('[1]3.4'!FT$7='[1]2.SAN'!$M$4:$M$73),0)),"")</f>
        <v/>
      </c>
      <c r="FU75" s="244" t="str">
        <f t="array" ref="FU75">IFERROR(INDEX([1]!Sanaudos[Saskaita],MATCH(1,('[1]3.4'!$AM75=[1]!Sanaudos[Kodas])*('[1]3.4'!FU$7='[1]2.SAN'!$M$4:$M$73),0)),"")</f>
        <v/>
      </c>
      <c r="FV75" s="244" t="str">
        <f t="array" ref="FV75">IFERROR(INDEX([1]!Sanaudos[Saskaita],MATCH(1,('[1]3.4'!$AM75=[1]!Sanaudos[Kodas])*('[1]3.4'!FV$7='[1]2.SAN'!$M$4:$M$73),0)),"")</f>
        <v/>
      </c>
      <c r="FW75" s="244" t="str">
        <f t="array" ref="FW75">IFERROR(INDEX([1]!Sanaudos[Saskaita],MATCH(1,('[1]3.4'!$AM75=[1]!Sanaudos[Kodas])*('[1]3.4'!FW$7='[1]2.SAN'!$M$4:$M$73),0)),"")</f>
        <v/>
      </c>
      <c r="FX75" s="244" t="str">
        <f t="array" ref="FX75">IFERROR(INDEX([1]!Sanaudos[Saskaita],MATCH(1,('[1]3.4'!$AM75=[1]!Sanaudos[Kodas])*('[1]3.4'!FX$7='[1]2.SAN'!$M$4:$M$73),0)),"")</f>
        <v/>
      </c>
      <c r="FY75" s="244" t="str">
        <f t="array" ref="FY75">IFERROR(INDEX([1]!Sanaudos[Saskaita],MATCH(1,('[1]3.4'!$AM75=[1]!Sanaudos[Kodas])*('[1]3.4'!FY$7='[1]2.SAN'!$M$4:$M$73),0)),"")</f>
        <v/>
      </c>
      <c r="FZ75" s="244" t="str">
        <f t="array" ref="FZ75">IFERROR(INDEX([1]!Sanaudos[Saskaita],MATCH(1,('[1]3.4'!$AM75=[1]!Sanaudos[Kodas])*('[1]3.4'!FZ$7='[1]2.SAN'!$M$4:$M$73),0)),"")</f>
        <v/>
      </c>
      <c r="GA75" s="244" t="str">
        <f t="array" ref="GA75">IFERROR(INDEX([1]!Sanaudos[Saskaita],MATCH(1,('[1]3.4'!$AM75=[1]!Sanaudos[Kodas])*('[1]3.4'!GA$7='[1]2.SAN'!$M$4:$M$73),0)),"")</f>
        <v/>
      </c>
      <c r="GB75" s="244" t="str">
        <f t="array" ref="GB75">IFERROR(INDEX([1]!Sanaudos[Saskaita],MATCH(1,('[1]3.4'!$AM75=[1]!Sanaudos[Kodas])*('[1]3.4'!GB$7='[1]2.SAN'!$M$4:$M$73),0)),"")</f>
        <v/>
      </c>
      <c r="GC75" s="244" t="str">
        <f t="array" ref="GC75">IFERROR(INDEX([1]!Sanaudos[Saskaita],MATCH(1,('[1]3.4'!$AM75=[1]!Sanaudos[Kodas])*('[1]3.4'!GC$7='[1]2.SAN'!$M$4:$M$73),0)),"")</f>
        <v/>
      </c>
      <c r="GD75" s="244" t="str">
        <f t="array" ref="GD75">IFERROR(INDEX([1]!Sanaudos[Saskaita],MATCH(1,('[1]3.4'!$AM75=[1]!Sanaudos[Kodas])*('[1]3.4'!GD$7='[1]2.SAN'!$M$4:$M$73),0)),"")</f>
        <v/>
      </c>
      <c r="GE75" s="244" t="str">
        <f t="array" ref="GE75">IFERROR(INDEX([1]!Sanaudos[Saskaita],MATCH(1,('[1]3.4'!$AM75=[1]!Sanaudos[Kodas])*('[1]3.4'!GE$7='[1]2.SAN'!$M$4:$M$73),0)),"")</f>
        <v/>
      </c>
      <c r="GF75" s="244" t="str">
        <f t="array" ref="GF75">IFERROR(INDEX([1]!Sanaudos[Saskaita],MATCH(1,('[1]3.4'!$AM75=[1]!Sanaudos[Kodas])*('[1]3.4'!GF$7='[1]2.SAN'!$M$4:$M$73),0)),"")</f>
        <v/>
      </c>
      <c r="GG75" s="244" t="str">
        <f t="array" ref="GG75">IFERROR(INDEX([1]!Sanaudos[Saskaita],MATCH(1,('[1]3.4'!$AM75=[1]!Sanaudos[Kodas])*('[1]3.4'!GG$7='[1]2.SAN'!$M$4:$M$73),0)),"")</f>
        <v/>
      </c>
      <c r="GH75" s="244" t="str">
        <f t="array" ref="GH75">IFERROR(INDEX([1]!Sanaudos[Saskaita],MATCH(1,('[1]3.4'!$AM75=[1]!Sanaudos[Kodas])*('[1]3.4'!GH$7='[1]2.SAN'!$M$4:$M$73),0)),"")</f>
        <v/>
      </c>
      <c r="GI75" s="244" t="str">
        <f t="array" ref="GI75">IFERROR(INDEX([1]!Sanaudos[Saskaita],MATCH(1,('[1]3.4'!$AM75=[1]!Sanaudos[Kodas])*('[1]3.4'!GI$7='[1]2.SAN'!$M$4:$M$73),0)),"")</f>
        <v/>
      </c>
      <c r="GJ75" s="244" t="str">
        <f t="array" ref="GJ75">IFERROR(INDEX([1]!Sanaudos[Saskaita],MATCH(1,('[1]3.4'!$AM75=[1]!Sanaudos[Kodas])*('[1]3.4'!GJ$7='[1]2.SAN'!$M$4:$M$73),0)),"")</f>
        <v/>
      </c>
      <c r="GK75" s="244" t="str">
        <f t="array" ref="GK75">IFERROR(INDEX([1]!Sanaudos[Saskaita],MATCH(1,('[1]3.4'!$AM75=[1]!Sanaudos[Kodas])*('[1]3.4'!GK$7='[1]2.SAN'!$M$4:$M$73),0)),"")</f>
        <v/>
      </c>
      <c r="GL75" s="244" t="str">
        <f t="array" ref="GL75">IFERROR(INDEX([1]!Sanaudos[Saskaita],MATCH(1,('[1]3.4'!$AM75=[1]!Sanaudos[Kodas])*('[1]3.4'!GL$7='[1]2.SAN'!$M$4:$M$73),0)),"")</f>
        <v/>
      </c>
      <c r="GM75" s="244" t="str">
        <f t="array" ref="GM75">IFERROR(INDEX([1]!Sanaudos[Saskaita],MATCH(1,('[1]3.4'!$AM75=[1]!Sanaudos[Kodas])*('[1]3.4'!GM$7='[1]2.SAN'!$M$4:$M$73),0)),"")</f>
        <v/>
      </c>
      <c r="GN75" s="244" t="str">
        <f t="array" ref="GN75">IFERROR(INDEX([1]!Sanaudos[Saskaita],MATCH(1,('[1]3.4'!$AM75=[1]!Sanaudos[Kodas])*('[1]3.4'!GN$7='[1]2.SAN'!$M$4:$M$73),0)),"")</f>
        <v/>
      </c>
      <c r="GO75" s="244" t="str">
        <f t="array" ref="GO75">IFERROR(INDEX([1]!Sanaudos[Saskaita],MATCH(1,('[1]3.4'!$AM75=[1]!Sanaudos[Kodas])*('[1]3.4'!GO$7='[1]2.SAN'!$M$4:$M$73),0)),"")</f>
        <v/>
      </c>
      <c r="GP75" s="244" t="str">
        <f t="array" ref="GP75">IFERROR(INDEX([1]!Sanaudos[Saskaita],MATCH(1,('[1]3.4'!$AM75=[1]!Sanaudos[Kodas])*('[1]3.4'!GP$7='[1]2.SAN'!$M$4:$M$73),0)),"")</f>
        <v/>
      </c>
      <c r="GQ75" s="244" t="str">
        <f t="array" ref="GQ75">IFERROR(INDEX([1]!Sanaudos[Saskaita],MATCH(1,('[1]3.4'!$AM75=[1]!Sanaudos[Kodas])*('[1]3.4'!GQ$7='[1]2.SAN'!$M$4:$M$73),0)),"")</f>
        <v/>
      </c>
      <c r="GR75" s="244" t="str">
        <f t="array" ref="GR75">IFERROR(INDEX([1]!Sanaudos[Saskaita],MATCH(1,('[1]3.4'!$AM75=[1]!Sanaudos[Kodas])*('[1]3.4'!GR$7='[1]2.SAN'!$M$4:$M$73),0)),"")</f>
        <v/>
      </c>
      <c r="GS75" s="244" t="str">
        <f t="array" ref="GS75">IFERROR(INDEX([1]!Sanaudos[Saskaita],MATCH(1,('[1]3.4'!$AM75=[1]!Sanaudos[Kodas])*('[1]3.4'!GS$7='[1]2.SAN'!$M$4:$M$73),0)),"")</f>
        <v/>
      </c>
      <c r="GT75" s="244" t="str">
        <f t="array" ref="GT75">IFERROR(INDEX([1]!Sanaudos[Saskaita],MATCH(1,('[1]3.4'!$AM75=[1]!Sanaudos[Kodas])*('[1]3.4'!GT$7='[1]2.SAN'!$M$4:$M$73),0)),"")</f>
        <v/>
      </c>
      <c r="GU75" s="244" t="str">
        <f t="array" ref="GU75">IFERROR(INDEX([1]!Sanaudos[Saskaita],MATCH(1,('[1]3.4'!$AM75=[1]!Sanaudos[Kodas])*('[1]3.4'!GU$7='[1]2.SAN'!$M$4:$M$73),0)),"")</f>
        <v/>
      </c>
      <c r="GV75" s="244" t="str">
        <f t="array" ref="GV75">IFERROR(INDEX([1]!Sanaudos[Saskaita],MATCH(1,('[1]3.4'!$AM75=[1]!Sanaudos[Kodas])*('[1]3.4'!GV$7='[1]2.SAN'!$M$4:$M$73),0)),"")</f>
        <v/>
      </c>
      <c r="GW75" s="244" t="str">
        <f t="array" ref="GW75">IFERROR(INDEX([1]!Sanaudos[Saskaita],MATCH(1,('[1]3.4'!$AM75=[1]!Sanaudos[Kodas])*('[1]3.4'!GW$7='[1]2.SAN'!$M$4:$M$73),0)),"")</f>
        <v/>
      </c>
      <c r="GX75" s="244" t="str">
        <f t="array" ref="GX75">IFERROR(INDEX([1]!Sanaudos[Saskaita],MATCH(1,('[1]3.4'!$AM75=[1]!Sanaudos[Kodas])*('[1]3.4'!GX$7='[1]2.SAN'!$M$4:$M$73),0)),"")</f>
        <v/>
      </c>
      <c r="GY75" s="244" t="str">
        <f t="array" ref="GY75">IFERROR(INDEX([1]!Sanaudos[Saskaita],MATCH(1,('[1]3.4'!$AM75=[1]!Sanaudos[Kodas])*('[1]3.4'!GY$7='[1]2.SAN'!$M$4:$M$73),0)),"")</f>
        <v/>
      </c>
      <c r="GZ75" s="244" t="str">
        <f t="array" ref="GZ75">IFERROR(INDEX([1]!Sanaudos[Saskaita],MATCH(1,('[1]3.4'!$AM75=[1]!Sanaudos[Kodas])*('[1]3.4'!GZ$7='[1]2.SAN'!$M$4:$M$73),0)),"")</f>
        <v/>
      </c>
      <c r="HA75" s="244" t="str">
        <f t="array" ref="HA75">IFERROR(INDEX([1]!Sanaudos[Saskaita],MATCH(1,('[1]3.4'!$AM75=[1]!Sanaudos[Kodas])*('[1]3.4'!HA$7='[1]2.SAN'!$M$4:$M$73),0)),"")</f>
        <v/>
      </c>
      <c r="HB75" s="244" t="str">
        <f t="array" ref="HB75">IFERROR(INDEX([1]!Sanaudos[Saskaita],MATCH(1,('[1]3.4'!$AM75=[1]!Sanaudos[Kodas])*('[1]3.4'!HB$7='[1]2.SAN'!$M$4:$M$73),0)),"")</f>
        <v/>
      </c>
      <c r="HC75" s="244" t="str">
        <f t="array" ref="HC75">IFERROR(INDEX([1]!Sanaudos[Saskaita],MATCH(1,('[1]3.4'!$AM75=[1]!Sanaudos[Kodas])*('[1]3.4'!HC$7='[1]2.SAN'!$M$4:$M$73),0)),"")</f>
        <v/>
      </c>
      <c r="HD75" s="244" t="str">
        <f t="array" ref="HD75">IFERROR(INDEX([1]!Sanaudos[Saskaita],MATCH(1,('[1]3.4'!$AM75=[1]!Sanaudos[Kodas])*('[1]3.4'!HD$7='[1]2.SAN'!$M$4:$M$73),0)),"")</f>
        <v/>
      </c>
      <c r="HE75" s="244" t="str">
        <f t="array" ref="HE75">IFERROR(INDEX([1]!Sanaudos[Saskaita],MATCH(1,('[1]3.4'!$AM75=[1]!Sanaudos[Kodas])*('[1]3.4'!HE$7='[1]2.SAN'!$M$4:$M$73),0)),"")</f>
        <v/>
      </c>
      <c r="HF75" s="244" t="str">
        <f t="array" ref="HF75">IFERROR(INDEX([1]!Sanaudos[Saskaita],MATCH(1,('[1]3.4'!$AM75=[1]!Sanaudos[Kodas])*('[1]3.4'!HF$7='[1]2.SAN'!$M$4:$M$73),0)),"")</f>
        <v/>
      </c>
      <c r="HG75" s="244" t="str">
        <f t="array" ref="HG75">IFERROR(INDEX([1]!Sanaudos[Saskaita],MATCH(1,('[1]3.4'!$AM75=[1]!Sanaudos[Kodas])*('[1]3.4'!HG$7='[1]2.SAN'!$M$4:$M$73),0)),"")</f>
        <v/>
      </c>
      <c r="HH75" s="244" t="str">
        <f t="array" ref="HH75">IFERROR(INDEX([1]!Sanaudos[Saskaita],MATCH(1,('[1]3.4'!$AM75=[1]!Sanaudos[Kodas])*('[1]3.4'!HH$7='[1]2.SAN'!$M$4:$M$73),0)),"")</f>
        <v/>
      </c>
      <c r="HI75" s="244" t="str">
        <f t="array" ref="HI75">IFERROR(INDEX([1]!Sanaudos[Saskaita],MATCH(1,('[1]3.4'!$AM75=[1]!Sanaudos[Kodas])*('[1]3.4'!HI$7='[1]2.SAN'!$M$4:$M$73),0)),"")</f>
        <v/>
      </c>
      <c r="HJ75" s="244" t="str">
        <f t="array" ref="HJ75">IFERROR(INDEX([1]!Sanaudos[Saskaita],MATCH(1,('[1]3.4'!$AM75=[1]!Sanaudos[Kodas])*('[1]3.4'!HJ$7='[1]2.SAN'!$M$4:$M$73),0)),"")</f>
        <v/>
      </c>
      <c r="HK75" s="244" t="str">
        <f t="array" ref="HK75">IFERROR(INDEX([1]!Sanaudos[Saskaita],MATCH(1,('[1]3.4'!$AM75=[1]!Sanaudos[Kodas])*('[1]3.4'!HK$7='[1]2.SAN'!$M$4:$M$73),0)),"")</f>
        <v/>
      </c>
      <c r="HL75" s="244" t="str">
        <f t="array" ref="HL75">IFERROR(INDEX([1]!Sanaudos[Saskaita],MATCH(1,('[1]3.4'!$AM75=[1]!Sanaudos[Kodas])*('[1]3.4'!HL$7='[1]2.SAN'!$M$4:$M$73),0)),"")</f>
        <v/>
      </c>
      <c r="HM75" s="244" t="str">
        <f t="array" ref="HM75">IFERROR(INDEX([1]!Sanaudos[Saskaita],MATCH(1,('[1]3.4'!$AM75=[1]!Sanaudos[Kodas])*('[1]3.4'!HM$7='[1]2.SAN'!$M$4:$M$73),0)),"")</f>
        <v/>
      </c>
      <c r="HN75" s="244" t="str">
        <f t="array" ref="HN75">IFERROR(INDEX([1]!Sanaudos[Saskaita],MATCH(1,('[1]3.4'!$AM75=[1]!Sanaudos[Kodas])*('[1]3.4'!HN$7='[1]2.SAN'!$M$4:$M$73),0)),"")</f>
        <v/>
      </c>
      <c r="HO75" s="244" t="str">
        <f t="array" ref="HO75">IFERROR(INDEX([1]!Sanaudos[Saskaita],MATCH(1,('[1]3.4'!$AM75=[1]!Sanaudos[Kodas])*('[1]3.4'!HO$7='[1]2.SAN'!$M$4:$M$73),0)),"")</f>
        <v/>
      </c>
      <c r="HP75" s="244" t="str">
        <f t="array" ref="HP75">IFERROR(INDEX([1]!Sanaudos[Saskaita],MATCH(1,('[1]3.4'!$AM75=[1]!Sanaudos[Kodas])*('[1]3.4'!HP$7='[1]2.SAN'!$M$4:$M$73),0)),"")</f>
        <v/>
      </c>
      <c r="HQ75" s="244" t="str">
        <f t="array" ref="HQ75">IFERROR(INDEX([1]!Sanaudos[Saskaita],MATCH(1,('[1]3.4'!$AM75=[1]!Sanaudos[Kodas])*('[1]3.4'!HQ$7='[1]2.SAN'!$M$4:$M$73),0)),"")</f>
        <v/>
      </c>
      <c r="HR75" s="244" t="str">
        <f t="array" ref="HR75">IFERROR(INDEX([1]!Sanaudos[Saskaita],MATCH(1,('[1]3.4'!$AM75=[1]!Sanaudos[Kodas])*('[1]3.4'!HR$7='[1]2.SAN'!$M$4:$M$73),0)),"")</f>
        <v/>
      </c>
      <c r="HS75" s="244" t="str">
        <f t="array" ref="HS75">IFERROR(INDEX([1]!Sanaudos[Saskaita],MATCH(1,('[1]3.4'!$AM75=[1]!Sanaudos[Kodas])*('[1]3.4'!HS$7='[1]2.SAN'!$M$4:$M$73),0)),"")</f>
        <v/>
      </c>
      <c r="HT75" s="244" t="str">
        <f t="array" ref="HT75">IFERROR(INDEX([1]!Sanaudos[Saskaita],MATCH(1,('[1]3.4'!$AM75=[1]!Sanaudos[Kodas])*('[1]3.4'!HT$7='[1]2.SAN'!$M$4:$M$73),0)),"")</f>
        <v/>
      </c>
      <c r="HU75" s="244" t="str">
        <f t="array" ref="HU75">IFERROR(INDEX([1]!Sanaudos[Saskaita],MATCH(1,('[1]3.4'!$AM75=[1]!Sanaudos[Kodas])*('[1]3.4'!HU$7='[1]2.SAN'!$M$4:$M$73),0)),"")</f>
        <v/>
      </c>
      <c r="HV75" s="244" t="str">
        <f t="array" ref="HV75">IFERROR(INDEX([1]!Sanaudos[Saskaita],MATCH(1,('[1]3.4'!$AM75=[1]!Sanaudos[Kodas])*('[1]3.4'!HV$7='[1]2.SAN'!$M$4:$M$73),0)),"")</f>
        <v/>
      </c>
      <c r="HW75" s="244" t="str">
        <f t="array" ref="HW75">IFERROR(INDEX([1]!Sanaudos[Saskaita],MATCH(1,('[1]3.4'!$AM75=[1]!Sanaudos[Kodas])*('[1]3.4'!HW$7='[1]2.SAN'!$M$4:$M$73),0)),"")</f>
        <v/>
      </c>
      <c r="HX75" s="244" t="str">
        <f t="array" ref="HX75">IFERROR(INDEX([1]!Sanaudos[Saskaita],MATCH(1,('[1]3.4'!$AM75=[1]!Sanaudos[Kodas])*('[1]3.4'!HX$7='[1]2.SAN'!$M$4:$M$73),0)),"")</f>
        <v/>
      </c>
      <c r="HY75" s="244" t="str">
        <f t="array" ref="HY75">IFERROR(INDEX([1]!Sanaudos[Saskaita],MATCH(1,('[1]3.4'!$AM75=[1]!Sanaudos[Kodas])*('[1]3.4'!HY$7='[1]2.SAN'!$M$4:$M$73),0)),"")</f>
        <v/>
      </c>
      <c r="HZ75" s="244" t="str">
        <f t="array" ref="HZ75">IFERROR(INDEX([1]!Sanaudos[Saskaita],MATCH(1,('[1]3.4'!$AM75=[1]!Sanaudos[Kodas])*('[1]3.4'!HZ$7='[1]2.SAN'!$M$4:$M$73),0)),"")</f>
        <v/>
      </c>
      <c r="IA75" s="244" t="str">
        <f t="array" ref="IA75">IFERROR(INDEX([1]!Sanaudos[Saskaita],MATCH(1,('[1]3.4'!$AM75=[1]!Sanaudos[Kodas])*('[1]3.4'!IA$7='[1]2.SAN'!$M$4:$M$73),0)),"")</f>
        <v/>
      </c>
      <c r="IB75" s="244" t="str">
        <f t="array" ref="IB75">IFERROR(INDEX([1]!Sanaudos[Saskaita],MATCH(1,('[1]3.4'!$AM75=[1]!Sanaudos[Kodas])*('[1]3.4'!IB$7='[1]2.SAN'!$M$4:$M$73),0)),"")</f>
        <v/>
      </c>
      <c r="IC75" s="244" t="str">
        <f t="array" ref="IC75">IFERROR(INDEX([1]!Sanaudos[Saskaita],MATCH(1,('[1]3.4'!$AM75=[1]!Sanaudos[Kodas])*('[1]3.4'!IC$7='[1]2.SAN'!$M$4:$M$73),0)),"")</f>
        <v/>
      </c>
      <c r="ID75" s="244" t="str">
        <f t="array" ref="ID75">IFERROR(INDEX([1]!Sanaudos[Saskaita],MATCH(1,('[1]3.4'!$AM75=[1]!Sanaudos[Kodas])*('[1]3.4'!ID$7='[1]2.SAN'!$M$4:$M$73),0)),"")</f>
        <v/>
      </c>
      <c r="IE75" s="244" t="str">
        <f t="array" ref="IE75">IFERROR(INDEX([1]!Sanaudos[Saskaita],MATCH(1,('[1]3.4'!$AM75=[1]!Sanaudos[Kodas])*('[1]3.4'!IE$7='[1]2.SAN'!$M$4:$M$73),0)),"")</f>
        <v/>
      </c>
      <c r="IF75" s="244" t="str">
        <f t="array" ref="IF75">IFERROR(INDEX([1]!Sanaudos[Saskaita],MATCH(1,('[1]3.4'!$AM75=[1]!Sanaudos[Kodas])*('[1]3.4'!IF$7='[1]2.SAN'!$M$4:$M$73),0)),"")</f>
        <v/>
      </c>
      <c r="IG75" s="244" t="str">
        <f t="array" ref="IG75">IFERROR(INDEX([1]!Sanaudos[Saskaita],MATCH(1,('[1]3.4'!$AM75=[1]!Sanaudos[Kodas])*('[1]3.4'!IG$7='[1]2.SAN'!$M$4:$M$73),0)),"")</f>
        <v/>
      </c>
      <c r="IH75" s="244" t="str">
        <f t="array" ref="IH75">IFERROR(INDEX([1]!Sanaudos[Saskaita],MATCH(1,('[1]3.4'!$AM75=[1]!Sanaudos[Kodas])*('[1]3.4'!IH$7='[1]2.SAN'!$M$4:$M$73),0)),"")</f>
        <v/>
      </c>
      <c r="II75" s="244" t="str">
        <f t="array" ref="II75">IFERROR(INDEX([1]!Sanaudos[Saskaita],MATCH(1,('[1]3.4'!$AM75=[1]!Sanaudos[Kodas])*('[1]3.4'!II$7='[1]2.SAN'!$M$4:$M$73),0)),"")</f>
        <v/>
      </c>
      <c r="IJ75" s="244" t="str">
        <f t="array" ref="IJ75">IFERROR(INDEX([1]!Sanaudos[Saskaita],MATCH(1,('[1]3.4'!$AM75=[1]!Sanaudos[Kodas])*('[1]3.4'!IJ$7='[1]2.SAN'!$M$4:$M$73),0)),"")</f>
        <v/>
      </c>
      <c r="IK75" s="244" t="str">
        <f t="array" ref="IK75">IFERROR(INDEX([1]!Sanaudos[Saskaita],MATCH(1,('[1]3.4'!$AM75=[1]!Sanaudos[Kodas])*('[1]3.4'!IK$7='[1]2.SAN'!$M$4:$M$73),0)),"")</f>
        <v/>
      </c>
    </row>
    <row r="76" spans="2:245" s="235" customFormat="1" ht="12.2" customHeight="1" x14ac:dyDescent="0.2">
      <c r="B76" s="552"/>
      <c r="C76" s="553"/>
      <c r="D76" s="261" t="s">
        <v>48</v>
      </c>
      <c r="E76" s="247" t="str">
        <f t="shared" si="8"/>
        <v xml:space="preserve">                                    </v>
      </c>
      <c r="F76" s="263" t="e">
        <f>+SUMIFS([1]!Sanaudos[Suma],[1]!Sanaudos[Kodas],AM76,[1]!Sanaudos[PASK],TRUE)</f>
        <v>#REF!</v>
      </c>
      <c r="G76" s="263" t="e">
        <f>-SUMIFS([1]!Sanaudos[Suma],[1]!Sanaudos[Kodas],$AM76,[1]!Sanaudos[Pagal DK RAS],700)</f>
        <v>#REF!</v>
      </c>
      <c r="H76" s="263" t="e">
        <f>+SUMIFS('[1]5.turtas'!$D$1:$AN$1,'[1]5.turtas'!$D$4:$AN$4,$AM76)</f>
        <v>#VALUE!</v>
      </c>
      <c r="I76" s="263" t="e">
        <f>-SUMIFS([1]!Sanaudos[Suma],[1]!Sanaudos[Kodas],$AM76,[1]!Sanaudos[Pagal DK RAS],901)-SUMIFS([1]!Sanaudos[Suma],[1]!Sanaudos[Kodas],$AM76,[1]!Sanaudos[Pagal DK RAS],902)-SUMIFS([1]!Sanaudos[Suma],[1]!Sanaudos[Kodas],$AM76,[1]!Sanaudos[Pagal DK RAS],905)</f>
        <v>#REF!</v>
      </c>
      <c r="J76" s="263" t="e">
        <f>+SUMIFS([1]!DU[DU],[1]!DU[Kodas],$AM76)+SUMIFS([1]!DU[Sodra],[1]!DU[Kodas],$AM76)+SUMIFS([1]!DU[Išeitinės išmokos, kompensacijos],[1]!DU[Kodas],$AM76)</f>
        <v>#REF!</v>
      </c>
      <c r="K76" s="263" t="e">
        <f>+SUMIFS([1]!Sanaudos_kor[Suma],[1]!Sanaudos_kor[Kodas],$AM76,[1]!Sanaudos_kor[PASK],TRUE,[1]!Sanaudos_kor[KOR_nr],K$1)</f>
        <v>#REF!</v>
      </c>
      <c r="L76" s="263" t="e">
        <f>+SUMIFS([1]!Sanaudos_kor[Suma],[1]!Sanaudos_kor[Kodas],$AM76,[1]!Sanaudos_kor[PASK],TRUE,[1]!Sanaudos_kor[KOR_nr],L$1)</f>
        <v>#REF!</v>
      </c>
      <c r="M76" s="263" t="e">
        <f>+SUMIFS([1]!Sanaudos_kor[Suma],[1]!Sanaudos_kor[Kodas],$AM76,[1]!Sanaudos_kor[PASK],TRUE,[1]!Sanaudos_kor[KOR_nr],M$1)</f>
        <v>#REF!</v>
      </c>
      <c r="N76" s="263" t="e">
        <f>+SUMIFS([1]!Sanaudos_kor[Suma],[1]!Sanaudos_kor[Kodas],$AM76,[1]!Sanaudos_kor[PASK],TRUE,[1]!Sanaudos_kor[KOR_nr],N$1)</f>
        <v>#REF!</v>
      </c>
      <c r="O76" s="263" t="e">
        <f>+SUMIFS([1]!Sanaudos_kor[Suma],[1]!Sanaudos_kor[Kodas],$AM76,[1]!Sanaudos_kor[PASK],TRUE,[1]!Sanaudos_kor[KOR_nr],O$1)</f>
        <v>#REF!</v>
      </c>
      <c r="P76" s="263" t="e">
        <f>+SUMIFS([1]!Sanaudos_kor[Suma],[1]!Sanaudos_kor[Kodas],$AM76,[1]!Sanaudos_kor[PASK],TRUE,[1]!Sanaudos_kor[KOR_nr],P$1)</f>
        <v>#REF!</v>
      </c>
      <c r="Q76" s="263" t="e">
        <f>+SUMIFS([1]!Sanaudos_kor[Suma],[1]!Sanaudos_kor[Kodas],$AM76,[1]!Sanaudos_kor[PASK],TRUE,[1]!Sanaudos_kor[KOR_nr],Q$1)</f>
        <v>#REF!</v>
      </c>
      <c r="R76" s="263" t="e">
        <f>+SUMIFS([1]!Sanaudos_kor[Suma],[1]!Sanaudos_kor[Kodas],$AM76,[1]!Sanaudos_kor[PASK],TRUE,[1]!Sanaudos_kor[KOR_nr],R$1)</f>
        <v>#REF!</v>
      </c>
      <c r="S76" s="263" t="e">
        <f>+SUMIFS([1]!Sanaudos_kor[Suma],[1]!Sanaudos_kor[Kodas],$AM76,[1]!Sanaudos_kor[PASK],TRUE,[1]!Sanaudos_kor[KOR_nr],S$1)</f>
        <v>#REF!</v>
      </c>
      <c r="T76" s="263" t="e">
        <f>+SUMIFS([1]!Sanaudos_kor[Suma],[1]!Sanaudos_kor[Kodas],$AM76,[1]!Sanaudos_kor[PASK],TRUE,[1]!Sanaudos_kor[KOR_nr],T$1)</f>
        <v>#REF!</v>
      </c>
      <c r="U76" s="263" t="e">
        <f>+SUMIFS([1]!Sanaudos_kor[Suma],[1]!Sanaudos_kor[Kodas],$AM76,[1]!Sanaudos_kor[PASK],TRUE,[1]!Sanaudos_kor[KOR_nr],U$1)</f>
        <v>#REF!</v>
      </c>
      <c r="V76" s="263" t="e">
        <f>+SUMIFS([1]!Sanaudos_kor[Suma],[1]!Sanaudos_kor[Kodas],$AM76,[1]!Sanaudos_kor[PASK],TRUE,[1]!Sanaudos_kor[KOR_nr],V$1)</f>
        <v>#REF!</v>
      </c>
      <c r="W76" s="263" t="e">
        <f>+SUMIFS([1]!Sanaudos_kor[Suma],[1]!Sanaudos_kor[Kodas],$AM76,[1]!Sanaudos_kor[PASK],TRUE,[1]!Sanaudos_kor[KOR_nr],W$1)</f>
        <v>#REF!</v>
      </c>
      <c r="X76" s="263" t="e">
        <f>+SUMIFS([1]!Sanaudos_kor[Suma],[1]!Sanaudos_kor[Kodas],$AM76,[1]!Sanaudos_kor[PASK],TRUE,[1]!Sanaudos_kor[KOR_nr],X$1)</f>
        <v>#REF!</v>
      </c>
      <c r="Y76" s="263" t="e">
        <f>+SUMIFS([1]!Sanaudos_kor[Suma],[1]!Sanaudos_kor[Kodas],$AM76,[1]!Sanaudos_kor[PASK],TRUE,[1]!Sanaudos_kor[KOR_nr],Y$1)</f>
        <v>#REF!</v>
      </c>
      <c r="Z76" s="263" t="e">
        <f>+SUMIFS([1]!Sanaudos_kor[Suma],[1]!Sanaudos_kor[Kodas],$AM76,[1]!Sanaudos_kor[PASK],TRUE,[1]!Sanaudos_kor[KOR_nr],Z$1)</f>
        <v>#REF!</v>
      </c>
      <c r="AA76" s="263" t="e">
        <f>+SUMIFS([1]!Sanaudos_kor[Suma],[1]!Sanaudos_kor[Kodas],$AM76,[1]!Sanaudos_kor[PASK],TRUE,[1]!Sanaudos_kor[KOR_nr],AA$1)</f>
        <v>#REF!</v>
      </c>
      <c r="AB76" s="263" t="e">
        <f>+SUMIFS([1]!Sanaudos_kor[Suma],[1]!Sanaudos_kor[Kodas],$AM76,[1]!Sanaudos_kor[PASK],TRUE,[1]!Sanaudos_kor[KOR_nr],AB$1)</f>
        <v>#REF!</v>
      </c>
      <c r="AC76" s="263" t="e">
        <f>+SUMIFS([1]!Sanaudos_kor[Suma],[1]!Sanaudos_kor[Kodas],$AM76,[1]!Sanaudos_kor[PASK],TRUE,[1]!Sanaudos_kor[KOR_nr],AC$1)</f>
        <v>#REF!</v>
      </c>
      <c r="AD76" s="263" t="e">
        <f>+SUMIFS([1]!Sanaudos_kor[Suma],[1]!Sanaudos_kor[Kodas],$AM76,[1]!Sanaudos_kor[PASK],TRUE,[1]!Sanaudos_kor[KOR_nr],AD$1)</f>
        <v>#REF!</v>
      </c>
      <c r="AE76" s="263" t="e">
        <f>+SUMIFS([1]!Sanaudos_kor[Suma],[1]!Sanaudos_kor[Kodas],$AM76,[1]!Sanaudos_kor[PASK],TRUE,[1]!Sanaudos_kor[KOR_nr],AE$1)</f>
        <v>#REF!</v>
      </c>
      <c r="AF76" s="263" t="e">
        <f>+SUMIFS([1]!Sanaudos_kor[Suma],[1]!Sanaudos_kor[Kodas],$AM76,[1]!Sanaudos_kor[PASK],TRUE,[1]!Sanaudos_kor[KOR_nr],AF$1)</f>
        <v>#REF!</v>
      </c>
      <c r="AG76" s="263" t="e">
        <f t="shared" si="6"/>
        <v>#REF!</v>
      </c>
      <c r="AH76" s="555"/>
      <c r="AM76" s="249" t="str">
        <f>+'[1]1.vardai'!D110</f>
        <v>NS_29NS</v>
      </c>
      <c r="AN76" s="250" t="e">
        <f>+SUMIFS('[1]7'!$E$160:$S$160,'[1]7'!$E$2:$S$2,$AM76)</f>
        <v>#VALUE!</v>
      </c>
      <c r="AO76" s="250" t="e">
        <f t="shared" si="5"/>
        <v>#REF!</v>
      </c>
      <c r="AP76" s="147"/>
      <c r="AQ76" s="250" t="e">
        <f>+SUMIFS('[1]3.4'!$F$133:$F$202,'[1]3.4'!$D$133:$D$202,$AM76,'[1]3.4'!$E$133:$E$202,"")</f>
        <v>#VALUE!</v>
      </c>
      <c r="AR76" s="250" t="e">
        <f t="shared" si="7"/>
        <v>#VALUE!</v>
      </c>
      <c r="AS76" s="147"/>
      <c r="AT76" s="244" t="str">
        <f t="array" ref="AT76">IFERROR(INDEX([1]!Sanaudos[Saskaita],MATCH(1,('[1]3.4'!$AM76=[1]!Sanaudos[Kodas])*('[1]3.4'!AT$7='[1]2.SAN'!$M$4:$M$73),0)),"")</f>
        <v/>
      </c>
      <c r="AU76" s="244" t="str">
        <f t="array" ref="AU76">IFERROR(INDEX([1]!Sanaudos[Saskaita],MATCH(1,('[1]3.4'!$AM76=[1]!Sanaudos[Kodas])*('[1]3.4'!AU$7='[1]2.SAN'!$M$4:$M$73),0)),"")</f>
        <v/>
      </c>
      <c r="AV76" s="244" t="str">
        <f t="array" ref="AV76">IFERROR(INDEX([1]!Sanaudos[Saskaita],MATCH(1,('[1]3.4'!$AM76=[1]!Sanaudos[Kodas])*('[1]3.4'!AV$7='[1]2.SAN'!$M$4:$M$73),0)),"")</f>
        <v/>
      </c>
      <c r="AW76" s="244" t="str">
        <f t="array" ref="AW76">IFERROR(INDEX([1]!Sanaudos[Saskaita],MATCH(1,('[1]3.4'!$AM76=[1]!Sanaudos[Kodas])*('[1]3.4'!AW$7='[1]2.SAN'!$M$4:$M$73),0)),"")</f>
        <v/>
      </c>
      <c r="AX76" s="244" t="str">
        <f t="array" ref="AX76">IFERROR(INDEX([1]!Sanaudos[Saskaita],MATCH(1,('[1]3.4'!$AM76=[1]!Sanaudos[Kodas])*('[1]3.4'!AX$7='[1]2.SAN'!$M$4:$M$73),0)),"")</f>
        <v/>
      </c>
      <c r="AY76" s="244" t="str">
        <f t="array" ref="AY76">IFERROR(INDEX([1]!Sanaudos[Saskaita],MATCH(1,('[1]3.4'!$AM76=[1]!Sanaudos[Kodas])*('[1]3.4'!AY$7='[1]2.SAN'!$M$4:$M$73),0)),"")</f>
        <v/>
      </c>
      <c r="AZ76" s="244" t="str">
        <f t="array" ref="AZ76">IFERROR(INDEX([1]!Sanaudos[Saskaita],MATCH(1,('[1]3.4'!$AM76=[1]!Sanaudos[Kodas])*('[1]3.4'!AZ$7='[1]2.SAN'!$M$4:$M$73),0)),"")</f>
        <v/>
      </c>
      <c r="BA76" s="244" t="str">
        <f t="array" ref="BA76">IFERROR(INDEX([1]!Sanaudos[Saskaita],MATCH(1,('[1]3.4'!$AM76=[1]!Sanaudos[Kodas])*('[1]3.4'!BA$7='[1]2.SAN'!$M$4:$M$73),0)),"")</f>
        <v/>
      </c>
      <c r="BB76" s="244" t="str">
        <f t="array" ref="BB76">IFERROR(INDEX([1]!Sanaudos[Saskaita],MATCH(1,('[1]3.4'!$AM76=[1]!Sanaudos[Kodas])*('[1]3.4'!BB$7='[1]2.SAN'!$M$4:$M$73),0)),"")</f>
        <v/>
      </c>
      <c r="BC76" s="244" t="str">
        <f t="array" ref="BC76">IFERROR(INDEX([1]!Sanaudos[Saskaita],MATCH(1,('[1]3.4'!$AM76=[1]!Sanaudos[Kodas])*('[1]3.4'!BC$7='[1]2.SAN'!$M$4:$M$73),0)),"")</f>
        <v/>
      </c>
      <c r="BD76" s="244" t="str">
        <f t="array" ref="BD76">IFERROR(INDEX([1]!Sanaudos[Saskaita],MATCH(1,('[1]3.4'!$AM76=[1]!Sanaudos[Kodas])*('[1]3.4'!BD$7='[1]2.SAN'!$M$4:$M$73),0)),"")</f>
        <v/>
      </c>
      <c r="BE76" s="244" t="str">
        <f t="array" ref="BE76">IFERROR(INDEX([1]!Sanaudos[Saskaita],MATCH(1,('[1]3.4'!$AM76=[1]!Sanaudos[Kodas])*('[1]3.4'!BE$7='[1]2.SAN'!$M$4:$M$73),0)),"")</f>
        <v/>
      </c>
      <c r="BF76" s="244" t="str">
        <f t="array" ref="BF76">IFERROR(INDEX([1]!Sanaudos[Saskaita],MATCH(1,('[1]3.4'!$AM76=[1]!Sanaudos[Kodas])*('[1]3.4'!BF$7='[1]2.SAN'!$M$4:$M$73),0)),"")</f>
        <v/>
      </c>
      <c r="BG76" s="244" t="str">
        <f t="array" ref="BG76">IFERROR(INDEX([1]!Sanaudos[Saskaita],MATCH(1,('[1]3.4'!$AM76=[1]!Sanaudos[Kodas])*('[1]3.4'!BG$7='[1]2.SAN'!$M$4:$M$73),0)),"")</f>
        <v/>
      </c>
      <c r="BH76" s="244" t="str">
        <f t="array" ref="BH76">IFERROR(INDEX([1]!Sanaudos[Saskaita],MATCH(1,('[1]3.4'!$AM76=[1]!Sanaudos[Kodas])*('[1]3.4'!BH$7='[1]2.SAN'!$M$4:$M$73),0)),"")</f>
        <v/>
      </c>
      <c r="BI76" s="244" t="str">
        <f t="array" ref="BI76">IFERROR(INDEX([1]!Sanaudos[Saskaita],MATCH(1,('[1]3.4'!$AM76=[1]!Sanaudos[Kodas])*('[1]3.4'!BI$7='[1]2.SAN'!$M$4:$M$73),0)),"")</f>
        <v/>
      </c>
      <c r="BJ76" s="244" t="str">
        <f t="array" ref="BJ76">IFERROR(INDEX([1]!Sanaudos[Saskaita],MATCH(1,('[1]3.4'!$AM76=[1]!Sanaudos[Kodas])*('[1]3.4'!BJ$7='[1]2.SAN'!$M$4:$M$73),0)),"")</f>
        <v/>
      </c>
      <c r="BK76" s="244" t="str">
        <f t="array" ref="BK76">IFERROR(INDEX([1]!Sanaudos[Saskaita],MATCH(1,('[1]3.4'!$AM76=[1]!Sanaudos[Kodas])*('[1]3.4'!BK$7='[1]2.SAN'!$M$4:$M$73),0)),"")</f>
        <v/>
      </c>
      <c r="BL76" s="244" t="str">
        <f t="array" ref="BL76">IFERROR(INDEX([1]!Sanaudos[Saskaita],MATCH(1,('[1]3.4'!$AM76=[1]!Sanaudos[Kodas])*('[1]3.4'!BL$7='[1]2.SAN'!$M$4:$M$73),0)),"")</f>
        <v/>
      </c>
      <c r="BM76" s="244" t="str">
        <f t="array" ref="BM76">IFERROR(INDEX([1]!Sanaudos[Saskaita],MATCH(1,('[1]3.4'!$AM76=[1]!Sanaudos[Kodas])*('[1]3.4'!BM$7='[1]2.SAN'!$M$4:$M$73),0)),"")</f>
        <v/>
      </c>
      <c r="BN76" s="244" t="str">
        <f t="array" ref="BN76">IFERROR(INDEX([1]!Sanaudos[Saskaita],MATCH(1,('[1]3.4'!$AM76=[1]!Sanaudos[Kodas])*('[1]3.4'!BN$7='[1]2.SAN'!$M$4:$M$73),0)),"")</f>
        <v/>
      </c>
      <c r="BO76" s="244" t="str">
        <f t="array" ref="BO76">IFERROR(INDEX([1]!Sanaudos[Saskaita],MATCH(1,('[1]3.4'!$AM76=[1]!Sanaudos[Kodas])*('[1]3.4'!BO$7='[1]2.SAN'!$M$4:$M$73),0)),"")</f>
        <v/>
      </c>
      <c r="BP76" s="244" t="str">
        <f t="array" ref="BP76">IFERROR(INDEX([1]!Sanaudos[Saskaita],MATCH(1,('[1]3.4'!$AM76=[1]!Sanaudos[Kodas])*('[1]3.4'!BP$7='[1]2.SAN'!$M$4:$M$73),0)),"")</f>
        <v/>
      </c>
      <c r="BQ76" s="244" t="str">
        <f t="array" ref="BQ76">IFERROR(INDEX([1]!Sanaudos[Saskaita],MATCH(1,('[1]3.4'!$AM76=[1]!Sanaudos[Kodas])*('[1]3.4'!BQ$7='[1]2.SAN'!$M$4:$M$73),0)),"")</f>
        <v/>
      </c>
      <c r="BR76" s="244" t="str">
        <f t="array" ref="BR76">IFERROR(INDEX([1]!Sanaudos[Saskaita],MATCH(1,('[1]3.4'!$AM76=[1]!Sanaudos[Kodas])*('[1]3.4'!BR$7='[1]2.SAN'!$M$4:$M$73),0)),"")</f>
        <v/>
      </c>
      <c r="BS76" s="244" t="str">
        <f t="array" ref="BS76">IFERROR(INDEX([1]!Sanaudos[Saskaita],MATCH(1,('[1]3.4'!$AM76=[1]!Sanaudos[Kodas])*('[1]3.4'!BS$7='[1]2.SAN'!$M$4:$M$73),0)),"")</f>
        <v/>
      </c>
      <c r="BT76" s="244" t="str">
        <f t="array" ref="BT76">IFERROR(INDEX([1]!Sanaudos[Saskaita],MATCH(1,('[1]3.4'!$AM76=[1]!Sanaudos[Kodas])*('[1]3.4'!BT$7='[1]2.SAN'!$M$4:$M$73),0)),"")</f>
        <v/>
      </c>
      <c r="BU76" s="244" t="str">
        <f t="array" ref="BU76">IFERROR(INDEX([1]!Sanaudos[Saskaita],MATCH(1,('[1]3.4'!$AM76=[1]!Sanaudos[Kodas])*('[1]3.4'!BU$7='[1]2.SAN'!$M$4:$M$73),0)),"")</f>
        <v/>
      </c>
      <c r="BV76" s="244" t="str">
        <f t="array" ref="BV76">IFERROR(INDEX([1]!Sanaudos[Saskaita],MATCH(1,('[1]3.4'!$AM76=[1]!Sanaudos[Kodas])*('[1]3.4'!BV$7='[1]2.SAN'!$M$4:$M$73),0)),"")</f>
        <v/>
      </c>
      <c r="BW76" s="244" t="str">
        <f t="array" ref="BW76">IFERROR(INDEX([1]!Sanaudos[Saskaita],MATCH(1,('[1]3.4'!$AM76=[1]!Sanaudos[Kodas])*('[1]3.4'!BW$7='[1]2.SAN'!$M$4:$M$73),0)),"")</f>
        <v/>
      </c>
      <c r="BX76" s="244" t="str">
        <f t="array" ref="BX76">IFERROR(INDEX([1]!Sanaudos[Saskaita],MATCH(1,('[1]3.4'!$AM76=[1]!Sanaudos[Kodas])*('[1]3.4'!BX$7='[1]2.SAN'!$M$4:$M$73),0)),"")</f>
        <v/>
      </c>
      <c r="BY76" s="244" t="str">
        <f t="array" ref="BY76">IFERROR(INDEX([1]!Sanaudos[Saskaita],MATCH(1,('[1]3.4'!$AM76=[1]!Sanaudos[Kodas])*('[1]3.4'!BY$7='[1]2.SAN'!$M$4:$M$73),0)),"")</f>
        <v/>
      </c>
      <c r="BZ76" s="244" t="str">
        <f t="array" ref="BZ76">IFERROR(INDEX([1]!Sanaudos[Saskaita],MATCH(1,('[1]3.4'!$AM76=[1]!Sanaudos[Kodas])*('[1]3.4'!BZ$7='[1]2.SAN'!$M$4:$M$73),0)),"")</f>
        <v/>
      </c>
      <c r="CA76" s="244" t="str">
        <f t="array" ref="CA76">IFERROR(INDEX([1]!Sanaudos[Saskaita],MATCH(1,('[1]3.4'!$AM76=[1]!Sanaudos[Kodas])*('[1]3.4'!CA$7='[1]2.SAN'!$M$4:$M$73),0)),"")</f>
        <v/>
      </c>
      <c r="CB76" s="244" t="str">
        <f t="array" ref="CB76">IFERROR(INDEX([1]!Sanaudos[Saskaita],MATCH(1,('[1]3.4'!$AM76=[1]!Sanaudos[Kodas])*('[1]3.4'!CB$7='[1]2.SAN'!$M$4:$M$73),0)),"")</f>
        <v/>
      </c>
      <c r="CC76" s="244" t="str">
        <f t="array" ref="CC76">IFERROR(INDEX([1]!Sanaudos[Saskaita],MATCH(1,('[1]3.4'!$AM76=[1]!Sanaudos[Kodas])*('[1]3.4'!CC$7='[1]2.SAN'!$M$4:$M$73),0)),"")</f>
        <v/>
      </c>
      <c r="CD76" s="244" t="str">
        <f t="array" ref="CD76">IFERROR(INDEX([1]!Sanaudos[Saskaita],MATCH(1,('[1]3.4'!$AM76=[1]!Sanaudos[Kodas])*('[1]3.4'!CD$7='[1]2.SAN'!$M$4:$M$73),0)),"")</f>
        <v/>
      </c>
      <c r="CE76" s="244" t="str">
        <f t="array" ref="CE76">IFERROR(INDEX([1]!Sanaudos[Saskaita],MATCH(1,('[1]3.4'!$AM76=[1]!Sanaudos[Kodas])*('[1]3.4'!CE$7='[1]2.SAN'!$M$4:$M$73),0)),"")</f>
        <v/>
      </c>
      <c r="CF76" s="244" t="str">
        <f t="array" ref="CF76">IFERROR(INDEX([1]!Sanaudos[Saskaita],MATCH(1,('[1]3.4'!$AM76=[1]!Sanaudos[Kodas])*('[1]3.4'!CF$7='[1]2.SAN'!$M$4:$M$73),0)),"")</f>
        <v/>
      </c>
      <c r="CG76" s="244" t="str">
        <f t="array" ref="CG76">IFERROR(INDEX([1]!Sanaudos[Saskaita],MATCH(1,('[1]3.4'!$AM76=[1]!Sanaudos[Kodas])*('[1]3.4'!CG$7='[1]2.SAN'!$M$4:$M$73),0)),"")</f>
        <v/>
      </c>
      <c r="CH76" s="244" t="str">
        <f t="array" ref="CH76">IFERROR(INDEX([1]!Sanaudos[Saskaita],MATCH(1,('[1]3.4'!$AM76=[1]!Sanaudos[Kodas])*('[1]3.4'!CH$7='[1]2.SAN'!$M$4:$M$73),0)),"")</f>
        <v/>
      </c>
      <c r="CI76" s="244" t="str">
        <f t="array" ref="CI76">IFERROR(INDEX([1]!Sanaudos[Saskaita],MATCH(1,('[1]3.4'!$AM76=[1]!Sanaudos[Kodas])*('[1]3.4'!CI$7='[1]2.SAN'!$M$4:$M$73),0)),"")</f>
        <v/>
      </c>
      <c r="CJ76" s="244" t="str">
        <f t="array" ref="CJ76">IFERROR(INDEX([1]!Sanaudos[Saskaita],MATCH(1,('[1]3.4'!$AM76=[1]!Sanaudos[Kodas])*('[1]3.4'!CJ$7='[1]2.SAN'!$M$4:$M$73),0)),"")</f>
        <v/>
      </c>
      <c r="CK76" s="244" t="str">
        <f t="array" ref="CK76">IFERROR(INDEX([1]!Sanaudos[Saskaita],MATCH(1,('[1]3.4'!$AM76=[1]!Sanaudos[Kodas])*('[1]3.4'!CK$7='[1]2.SAN'!$M$4:$M$73),0)),"")</f>
        <v/>
      </c>
      <c r="CL76" s="244" t="str">
        <f t="array" ref="CL76">IFERROR(INDEX([1]!Sanaudos[Saskaita],MATCH(1,('[1]3.4'!$AM76=[1]!Sanaudos[Kodas])*('[1]3.4'!CL$7='[1]2.SAN'!$M$4:$M$73),0)),"")</f>
        <v/>
      </c>
      <c r="CM76" s="244" t="str">
        <f t="array" ref="CM76">IFERROR(INDEX([1]!Sanaudos[Saskaita],MATCH(1,('[1]3.4'!$AM76=[1]!Sanaudos[Kodas])*('[1]3.4'!CM$7='[1]2.SAN'!$M$4:$M$73),0)),"")</f>
        <v/>
      </c>
      <c r="CN76" s="244" t="str">
        <f t="array" ref="CN76">IFERROR(INDEX([1]!Sanaudos[Saskaita],MATCH(1,('[1]3.4'!$AM76=[1]!Sanaudos[Kodas])*('[1]3.4'!CN$7='[1]2.SAN'!$M$4:$M$73),0)),"")</f>
        <v/>
      </c>
      <c r="CO76" s="244" t="str">
        <f t="array" ref="CO76">IFERROR(INDEX([1]!Sanaudos[Saskaita],MATCH(1,('[1]3.4'!$AM76=[1]!Sanaudos[Kodas])*('[1]3.4'!CO$7='[1]2.SAN'!$M$4:$M$73),0)),"")</f>
        <v/>
      </c>
      <c r="CP76" s="244" t="str">
        <f t="array" ref="CP76">IFERROR(INDEX([1]!Sanaudos[Saskaita],MATCH(1,('[1]3.4'!$AM76=[1]!Sanaudos[Kodas])*('[1]3.4'!CP$7='[1]2.SAN'!$M$4:$M$73),0)),"")</f>
        <v/>
      </c>
      <c r="CQ76" s="244" t="str">
        <f t="array" ref="CQ76">IFERROR(INDEX([1]!Sanaudos[Saskaita],MATCH(1,('[1]3.4'!$AM76=[1]!Sanaudos[Kodas])*('[1]3.4'!CQ$7='[1]2.SAN'!$M$4:$M$73),0)),"")</f>
        <v/>
      </c>
      <c r="CR76" s="244" t="str">
        <f t="array" ref="CR76">IFERROR(INDEX([1]!Sanaudos[Saskaita],MATCH(1,('[1]3.4'!$AM76=[1]!Sanaudos[Kodas])*('[1]3.4'!CR$7='[1]2.SAN'!$M$4:$M$73),0)),"")</f>
        <v/>
      </c>
      <c r="CS76" s="244" t="str">
        <f t="array" ref="CS76">IFERROR(INDEX([1]!Sanaudos[Saskaita],MATCH(1,('[1]3.4'!$AM76=[1]!Sanaudos[Kodas])*('[1]3.4'!CS$7='[1]2.SAN'!$M$4:$M$73),0)),"")</f>
        <v/>
      </c>
      <c r="CT76" s="244" t="str">
        <f t="array" ref="CT76">IFERROR(INDEX([1]!Sanaudos[Saskaita],MATCH(1,('[1]3.4'!$AM76=[1]!Sanaudos[Kodas])*('[1]3.4'!CT$7='[1]2.SAN'!$M$4:$M$73),0)),"")</f>
        <v/>
      </c>
      <c r="CU76" s="244" t="str">
        <f t="array" ref="CU76">IFERROR(INDEX([1]!Sanaudos[Saskaita],MATCH(1,('[1]3.4'!$AM76=[1]!Sanaudos[Kodas])*('[1]3.4'!CU$7='[1]2.SAN'!$M$4:$M$73),0)),"")</f>
        <v/>
      </c>
      <c r="CV76" s="244" t="str">
        <f t="array" ref="CV76">IFERROR(INDEX([1]!Sanaudos[Saskaita],MATCH(1,('[1]3.4'!$AM76=[1]!Sanaudos[Kodas])*('[1]3.4'!CV$7='[1]2.SAN'!$M$4:$M$73),0)),"")</f>
        <v/>
      </c>
      <c r="CW76" s="244" t="str">
        <f t="array" ref="CW76">IFERROR(INDEX([1]!Sanaudos[Saskaita],MATCH(1,('[1]3.4'!$AM76=[1]!Sanaudos[Kodas])*('[1]3.4'!CW$7='[1]2.SAN'!$M$4:$M$73),0)),"")</f>
        <v/>
      </c>
      <c r="CX76" s="244" t="str">
        <f t="array" ref="CX76">IFERROR(INDEX([1]!Sanaudos[Saskaita],MATCH(1,('[1]3.4'!$AM76=[1]!Sanaudos[Kodas])*('[1]3.4'!CX$7='[1]2.SAN'!$M$4:$M$73),0)),"")</f>
        <v/>
      </c>
      <c r="CY76" s="244" t="str">
        <f t="array" ref="CY76">IFERROR(INDEX([1]!Sanaudos[Saskaita],MATCH(1,('[1]3.4'!$AM76=[1]!Sanaudos[Kodas])*('[1]3.4'!CY$7='[1]2.SAN'!$M$4:$M$73),0)),"")</f>
        <v/>
      </c>
      <c r="CZ76" s="244" t="str">
        <f t="array" ref="CZ76">IFERROR(INDEX([1]!Sanaudos[Saskaita],MATCH(1,('[1]3.4'!$AM76=[1]!Sanaudos[Kodas])*('[1]3.4'!CZ$7='[1]2.SAN'!$M$4:$M$73),0)),"")</f>
        <v/>
      </c>
      <c r="DA76" s="244" t="str">
        <f t="array" ref="DA76">IFERROR(INDEX([1]!Sanaudos[Saskaita],MATCH(1,('[1]3.4'!$AM76=[1]!Sanaudos[Kodas])*('[1]3.4'!DA$7='[1]2.SAN'!$M$4:$M$73),0)),"")</f>
        <v/>
      </c>
      <c r="DB76" s="244" t="str">
        <f t="array" ref="DB76">IFERROR(INDEX([1]!Sanaudos[Saskaita],MATCH(1,('[1]3.4'!$AM76=[1]!Sanaudos[Kodas])*('[1]3.4'!DB$7='[1]2.SAN'!$M$4:$M$73),0)),"")</f>
        <v/>
      </c>
      <c r="DC76" s="244" t="str">
        <f t="array" ref="DC76">IFERROR(INDEX([1]!Sanaudos[Saskaita],MATCH(1,('[1]3.4'!$AM76=[1]!Sanaudos[Kodas])*('[1]3.4'!DC$7='[1]2.SAN'!$M$4:$M$73),0)),"")</f>
        <v/>
      </c>
      <c r="DD76" s="244" t="str">
        <f t="array" ref="DD76">IFERROR(INDEX([1]!Sanaudos[Saskaita],MATCH(1,('[1]3.4'!$AM76=[1]!Sanaudos[Kodas])*('[1]3.4'!DD$7='[1]2.SAN'!$M$4:$M$73),0)),"")</f>
        <v/>
      </c>
      <c r="DE76" s="244" t="str">
        <f t="array" ref="DE76">IFERROR(INDEX([1]!Sanaudos[Saskaita],MATCH(1,('[1]3.4'!$AM76=[1]!Sanaudos[Kodas])*('[1]3.4'!DE$7='[1]2.SAN'!$M$4:$M$73),0)),"")</f>
        <v/>
      </c>
      <c r="DF76" s="244" t="str">
        <f t="array" ref="DF76">IFERROR(INDEX([1]!Sanaudos[Saskaita],MATCH(1,('[1]3.4'!$AM76=[1]!Sanaudos[Kodas])*('[1]3.4'!DF$7='[1]2.SAN'!$M$4:$M$73),0)),"")</f>
        <v/>
      </c>
      <c r="DG76" s="244" t="str">
        <f t="array" ref="DG76">IFERROR(INDEX([1]!Sanaudos[Saskaita],MATCH(1,('[1]3.4'!$AM76=[1]!Sanaudos[Kodas])*('[1]3.4'!DG$7='[1]2.SAN'!$M$4:$M$73),0)),"")</f>
        <v/>
      </c>
      <c r="DH76" s="244" t="str">
        <f t="array" ref="DH76">IFERROR(INDEX([1]!Sanaudos[Saskaita],MATCH(1,('[1]3.4'!$AM76=[1]!Sanaudos[Kodas])*('[1]3.4'!DH$7='[1]2.SAN'!$M$4:$M$73),0)),"")</f>
        <v/>
      </c>
      <c r="DI76" s="244" t="str">
        <f t="array" ref="DI76">IFERROR(INDEX([1]!Sanaudos[Saskaita],MATCH(1,('[1]3.4'!$AM76=[1]!Sanaudos[Kodas])*('[1]3.4'!DI$7='[1]2.SAN'!$M$4:$M$73),0)),"")</f>
        <v/>
      </c>
      <c r="DJ76" s="244" t="str">
        <f t="array" ref="DJ76">IFERROR(INDEX([1]!Sanaudos[Saskaita],MATCH(1,('[1]3.4'!$AM76=[1]!Sanaudos[Kodas])*('[1]3.4'!DJ$7='[1]2.SAN'!$M$4:$M$73),0)),"")</f>
        <v/>
      </c>
      <c r="DK76" s="244" t="str">
        <f t="array" ref="DK76">IFERROR(INDEX([1]!Sanaudos[Saskaita],MATCH(1,('[1]3.4'!$AM76=[1]!Sanaudos[Kodas])*('[1]3.4'!DK$7='[1]2.SAN'!$M$4:$M$73),0)),"")</f>
        <v/>
      </c>
      <c r="DL76" s="244" t="str">
        <f t="array" ref="DL76">IFERROR(INDEX([1]!Sanaudos[Saskaita],MATCH(1,('[1]3.4'!$AM76=[1]!Sanaudos[Kodas])*('[1]3.4'!DL$7='[1]2.SAN'!$M$4:$M$73),0)),"")</f>
        <v/>
      </c>
      <c r="DM76" s="244" t="str">
        <f t="array" ref="DM76">IFERROR(INDEX([1]!Sanaudos[Saskaita],MATCH(1,('[1]3.4'!$AM76=[1]!Sanaudos[Kodas])*('[1]3.4'!DM$7='[1]2.SAN'!$M$4:$M$73),0)),"")</f>
        <v/>
      </c>
      <c r="DN76" s="244" t="str">
        <f t="array" ref="DN76">IFERROR(INDEX([1]!Sanaudos[Saskaita],MATCH(1,('[1]3.4'!$AM76=[1]!Sanaudos[Kodas])*('[1]3.4'!DN$7='[1]2.SAN'!$M$4:$M$73),0)),"")</f>
        <v/>
      </c>
      <c r="DO76" s="244" t="str">
        <f t="array" ref="DO76">IFERROR(INDEX([1]!Sanaudos[Saskaita],MATCH(1,('[1]3.4'!$AM76=[1]!Sanaudos[Kodas])*('[1]3.4'!DO$7='[1]2.SAN'!$M$4:$M$73),0)),"")</f>
        <v/>
      </c>
      <c r="DP76" s="244" t="str">
        <f t="array" ref="DP76">IFERROR(INDEX([1]!Sanaudos[Saskaita],MATCH(1,('[1]3.4'!$AM76=[1]!Sanaudos[Kodas])*('[1]3.4'!DP$7='[1]2.SAN'!$M$4:$M$73),0)),"")</f>
        <v/>
      </c>
      <c r="DQ76" s="244" t="str">
        <f t="array" ref="DQ76">IFERROR(INDEX([1]!Sanaudos[Saskaita],MATCH(1,('[1]3.4'!$AM76=[1]!Sanaudos[Kodas])*('[1]3.4'!DQ$7='[1]2.SAN'!$M$4:$M$73),0)),"")</f>
        <v/>
      </c>
      <c r="DR76" s="244" t="str">
        <f t="array" ref="DR76">IFERROR(INDEX([1]!Sanaudos[Saskaita],MATCH(1,('[1]3.4'!$AM76=[1]!Sanaudos[Kodas])*('[1]3.4'!DR$7='[1]2.SAN'!$M$4:$M$73),0)),"")</f>
        <v/>
      </c>
      <c r="DS76" s="244" t="str">
        <f t="array" ref="DS76">IFERROR(INDEX([1]!Sanaudos[Saskaita],MATCH(1,('[1]3.4'!$AM76=[1]!Sanaudos[Kodas])*('[1]3.4'!DS$7='[1]2.SAN'!$M$4:$M$73),0)),"")</f>
        <v/>
      </c>
      <c r="DT76" s="244" t="str">
        <f t="array" ref="DT76">IFERROR(INDEX([1]!Sanaudos[Saskaita],MATCH(1,('[1]3.4'!$AM76=[1]!Sanaudos[Kodas])*('[1]3.4'!DT$7='[1]2.SAN'!$M$4:$M$73),0)),"")</f>
        <v/>
      </c>
      <c r="DU76" s="244" t="str">
        <f t="array" ref="DU76">IFERROR(INDEX([1]!Sanaudos[Saskaita],MATCH(1,('[1]3.4'!$AM76=[1]!Sanaudos[Kodas])*('[1]3.4'!DU$7='[1]2.SAN'!$M$4:$M$73),0)),"")</f>
        <v/>
      </c>
      <c r="DV76" s="244" t="str">
        <f t="array" ref="DV76">IFERROR(INDEX([1]!Sanaudos[Saskaita],MATCH(1,('[1]3.4'!$AM76=[1]!Sanaudos[Kodas])*('[1]3.4'!DV$7='[1]2.SAN'!$M$4:$M$73),0)),"")</f>
        <v/>
      </c>
      <c r="DW76" s="244" t="str">
        <f t="array" ref="DW76">IFERROR(INDEX([1]!Sanaudos[Saskaita],MATCH(1,('[1]3.4'!$AM76=[1]!Sanaudos[Kodas])*('[1]3.4'!DW$7='[1]2.SAN'!$M$4:$M$73),0)),"")</f>
        <v/>
      </c>
      <c r="DX76" s="244" t="str">
        <f t="array" ref="DX76">IFERROR(INDEX([1]!Sanaudos[Saskaita],MATCH(1,('[1]3.4'!$AM76=[1]!Sanaudos[Kodas])*('[1]3.4'!DX$7='[1]2.SAN'!$M$4:$M$73),0)),"")</f>
        <v/>
      </c>
      <c r="DY76" s="244" t="str">
        <f t="array" ref="DY76">IFERROR(INDEX([1]!Sanaudos[Saskaita],MATCH(1,('[1]3.4'!$AM76=[1]!Sanaudos[Kodas])*('[1]3.4'!DY$7='[1]2.SAN'!$M$4:$M$73),0)),"")</f>
        <v/>
      </c>
      <c r="DZ76" s="244" t="str">
        <f t="array" ref="DZ76">IFERROR(INDEX([1]!Sanaudos[Saskaita],MATCH(1,('[1]3.4'!$AM76=[1]!Sanaudos[Kodas])*('[1]3.4'!DZ$7='[1]2.SAN'!$M$4:$M$73),0)),"")</f>
        <v/>
      </c>
      <c r="EA76" s="244" t="str">
        <f t="array" ref="EA76">IFERROR(INDEX([1]!Sanaudos[Saskaita],MATCH(1,('[1]3.4'!$AM76=[1]!Sanaudos[Kodas])*('[1]3.4'!EA$7='[1]2.SAN'!$M$4:$M$73),0)),"")</f>
        <v/>
      </c>
      <c r="EB76" s="244" t="str">
        <f t="array" ref="EB76">IFERROR(INDEX([1]!Sanaudos[Saskaita],MATCH(1,('[1]3.4'!$AM76=[1]!Sanaudos[Kodas])*('[1]3.4'!EB$7='[1]2.SAN'!$M$4:$M$73),0)),"")</f>
        <v/>
      </c>
      <c r="EC76" s="244" t="str">
        <f t="array" ref="EC76">IFERROR(INDEX([1]!Sanaudos[Saskaita],MATCH(1,('[1]3.4'!$AM76=[1]!Sanaudos[Kodas])*('[1]3.4'!EC$7='[1]2.SAN'!$M$4:$M$73),0)),"")</f>
        <v/>
      </c>
      <c r="ED76" s="244" t="str">
        <f t="array" ref="ED76">IFERROR(INDEX([1]!Sanaudos[Saskaita],MATCH(1,('[1]3.4'!$AM76=[1]!Sanaudos[Kodas])*('[1]3.4'!ED$7='[1]2.SAN'!$M$4:$M$73),0)),"")</f>
        <v/>
      </c>
      <c r="EE76" s="244" t="str">
        <f t="array" ref="EE76">IFERROR(INDEX([1]!Sanaudos[Saskaita],MATCH(1,('[1]3.4'!$AM76=[1]!Sanaudos[Kodas])*('[1]3.4'!EE$7='[1]2.SAN'!$M$4:$M$73),0)),"")</f>
        <v/>
      </c>
      <c r="EF76" s="244" t="str">
        <f t="array" ref="EF76">IFERROR(INDEX([1]!Sanaudos[Saskaita],MATCH(1,('[1]3.4'!$AM76=[1]!Sanaudos[Kodas])*('[1]3.4'!EF$7='[1]2.SAN'!$M$4:$M$73),0)),"")</f>
        <v/>
      </c>
      <c r="EG76" s="244" t="str">
        <f t="array" ref="EG76">IFERROR(INDEX([1]!Sanaudos[Saskaita],MATCH(1,('[1]3.4'!$AM76=[1]!Sanaudos[Kodas])*('[1]3.4'!EG$7='[1]2.SAN'!$M$4:$M$73),0)),"")</f>
        <v/>
      </c>
      <c r="EH76" s="244" t="str">
        <f t="array" ref="EH76">IFERROR(INDEX([1]!Sanaudos[Saskaita],MATCH(1,('[1]3.4'!$AM76=[1]!Sanaudos[Kodas])*('[1]3.4'!EH$7='[1]2.SAN'!$M$4:$M$73),0)),"")</f>
        <v/>
      </c>
      <c r="EI76" s="244" t="str">
        <f t="array" ref="EI76">IFERROR(INDEX([1]!Sanaudos[Saskaita],MATCH(1,('[1]3.4'!$AM76=[1]!Sanaudos[Kodas])*('[1]3.4'!EI$7='[1]2.SAN'!$M$4:$M$73),0)),"")</f>
        <v/>
      </c>
      <c r="EJ76" s="244" t="str">
        <f t="array" ref="EJ76">IFERROR(INDEX([1]!Sanaudos[Saskaita],MATCH(1,('[1]3.4'!$AM76=[1]!Sanaudos[Kodas])*('[1]3.4'!EJ$7='[1]2.SAN'!$M$4:$M$73),0)),"")</f>
        <v/>
      </c>
      <c r="EK76" s="244" t="str">
        <f t="array" ref="EK76">IFERROR(INDEX([1]!Sanaudos[Saskaita],MATCH(1,('[1]3.4'!$AM76=[1]!Sanaudos[Kodas])*('[1]3.4'!EK$7='[1]2.SAN'!$M$4:$M$73),0)),"")</f>
        <v/>
      </c>
      <c r="EL76" s="244" t="str">
        <f t="array" ref="EL76">IFERROR(INDEX([1]!Sanaudos[Saskaita],MATCH(1,('[1]3.4'!$AM76=[1]!Sanaudos[Kodas])*('[1]3.4'!EL$7='[1]2.SAN'!$M$4:$M$73),0)),"")</f>
        <v/>
      </c>
      <c r="EM76" s="244" t="str">
        <f t="array" ref="EM76">IFERROR(INDEX([1]!Sanaudos[Saskaita],MATCH(1,('[1]3.4'!$AM76=[1]!Sanaudos[Kodas])*('[1]3.4'!EM$7='[1]2.SAN'!$M$4:$M$73),0)),"")</f>
        <v/>
      </c>
      <c r="EN76" s="244" t="str">
        <f t="array" ref="EN76">IFERROR(INDEX([1]!Sanaudos[Saskaita],MATCH(1,('[1]3.4'!$AM76=[1]!Sanaudos[Kodas])*('[1]3.4'!EN$7='[1]2.SAN'!$M$4:$M$73),0)),"")</f>
        <v/>
      </c>
      <c r="EO76" s="244" t="str">
        <f t="array" ref="EO76">IFERROR(INDEX([1]!Sanaudos[Saskaita],MATCH(1,('[1]3.4'!$AM76=[1]!Sanaudos[Kodas])*('[1]3.4'!EO$7='[1]2.SAN'!$M$4:$M$73),0)),"")</f>
        <v/>
      </c>
      <c r="EP76" s="244" t="str">
        <f t="array" ref="EP76">IFERROR(INDEX([1]!Sanaudos[Saskaita],MATCH(1,('[1]3.4'!$AM76=[1]!Sanaudos[Kodas])*('[1]3.4'!EP$7='[1]2.SAN'!$M$4:$M$73),0)),"")</f>
        <v/>
      </c>
      <c r="EQ76" s="244" t="str">
        <f t="array" ref="EQ76">IFERROR(INDEX([1]!Sanaudos[Saskaita],MATCH(1,('[1]3.4'!$AM76=[1]!Sanaudos[Kodas])*('[1]3.4'!EQ$7='[1]2.SAN'!$M$4:$M$73),0)),"")</f>
        <v/>
      </c>
      <c r="ER76" s="244" t="str">
        <f t="array" ref="ER76">IFERROR(INDEX([1]!Sanaudos[Saskaita],MATCH(1,('[1]3.4'!$AM76=[1]!Sanaudos[Kodas])*('[1]3.4'!ER$7='[1]2.SAN'!$M$4:$M$73),0)),"")</f>
        <v/>
      </c>
      <c r="ES76" s="244" t="str">
        <f t="array" ref="ES76">IFERROR(INDEX([1]!Sanaudos[Saskaita],MATCH(1,('[1]3.4'!$AM76=[1]!Sanaudos[Kodas])*('[1]3.4'!ES$7='[1]2.SAN'!$M$4:$M$73),0)),"")</f>
        <v/>
      </c>
      <c r="ET76" s="244" t="str">
        <f t="array" ref="ET76">IFERROR(INDEX([1]!Sanaudos[Saskaita],MATCH(1,('[1]3.4'!$AM76=[1]!Sanaudos[Kodas])*('[1]3.4'!ET$7='[1]2.SAN'!$M$4:$M$73),0)),"")</f>
        <v/>
      </c>
      <c r="EU76" s="244" t="str">
        <f t="array" ref="EU76">IFERROR(INDEX([1]!Sanaudos[Saskaita],MATCH(1,('[1]3.4'!$AM76=[1]!Sanaudos[Kodas])*('[1]3.4'!EU$7='[1]2.SAN'!$M$4:$M$73),0)),"")</f>
        <v/>
      </c>
      <c r="EV76" s="244" t="str">
        <f t="array" ref="EV76">IFERROR(INDEX([1]!Sanaudos[Saskaita],MATCH(1,('[1]3.4'!$AM76=[1]!Sanaudos[Kodas])*('[1]3.4'!EV$7='[1]2.SAN'!$M$4:$M$73),0)),"")</f>
        <v/>
      </c>
      <c r="EW76" s="244" t="str">
        <f t="array" ref="EW76">IFERROR(INDEX([1]!Sanaudos[Saskaita],MATCH(1,('[1]3.4'!$AM76=[1]!Sanaudos[Kodas])*('[1]3.4'!EW$7='[1]2.SAN'!$M$4:$M$73),0)),"")</f>
        <v/>
      </c>
      <c r="EX76" s="244" t="str">
        <f t="array" ref="EX76">IFERROR(INDEX([1]!Sanaudos[Saskaita],MATCH(1,('[1]3.4'!$AM76=[1]!Sanaudos[Kodas])*('[1]3.4'!EX$7='[1]2.SAN'!$M$4:$M$73),0)),"")</f>
        <v/>
      </c>
      <c r="EY76" s="244" t="str">
        <f t="array" ref="EY76">IFERROR(INDEX([1]!Sanaudos[Saskaita],MATCH(1,('[1]3.4'!$AM76=[1]!Sanaudos[Kodas])*('[1]3.4'!EY$7='[1]2.SAN'!$M$4:$M$73),0)),"")</f>
        <v/>
      </c>
      <c r="EZ76" s="244" t="str">
        <f t="array" ref="EZ76">IFERROR(INDEX([1]!Sanaudos[Saskaita],MATCH(1,('[1]3.4'!$AM76=[1]!Sanaudos[Kodas])*('[1]3.4'!EZ$7='[1]2.SAN'!$M$4:$M$73),0)),"")</f>
        <v/>
      </c>
      <c r="FA76" s="244" t="str">
        <f t="array" ref="FA76">IFERROR(INDEX([1]!Sanaudos[Saskaita],MATCH(1,('[1]3.4'!$AM76=[1]!Sanaudos[Kodas])*('[1]3.4'!FA$7='[1]2.SAN'!$M$4:$M$73),0)),"")</f>
        <v/>
      </c>
      <c r="FB76" s="244" t="str">
        <f t="array" ref="FB76">IFERROR(INDEX([1]!Sanaudos[Saskaita],MATCH(1,('[1]3.4'!$AM76=[1]!Sanaudos[Kodas])*('[1]3.4'!FB$7='[1]2.SAN'!$M$4:$M$73),0)),"")</f>
        <v/>
      </c>
      <c r="FC76" s="244" t="str">
        <f t="array" ref="FC76">IFERROR(INDEX([1]!Sanaudos[Saskaita],MATCH(1,('[1]3.4'!$AM76=[1]!Sanaudos[Kodas])*('[1]3.4'!FC$7='[1]2.SAN'!$M$4:$M$73),0)),"")</f>
        <v/>
      </c>
      <c r="FD76" s="244" t="str">
        <f t="array" ref="FD76">IFERROR(INDEX([1]!Sanaudos[Saskaita],MATCH(1,('[1]3.4'!$AM76=[1]!Sanaudos[Kodas])*('[1]3.4'!FD$7='[1]2.SAN'!$M$4:$M$73),0)),"")</f>
        <v/>
      </c>
      <c r="FE76" s="244" t="str">
        <f t="array" ref="FE76">IFERROR(INDEX([1]!Sanaudos[Saskaita],MATCH(1,('[1]3.4'!$AM76=[1]!Sanaudos[Kodas])*('[1]3.4'!FE$7='[1]2.SAN'!$M$4:$M$73),0)),"")</f>
        <v/>
      </c>
      <c r="FF76" s="244" t="str">
        <f t="array" ref="FF76">IFERROR(INDEX([1]!Sanaudos[Saskaita],MATCH(1,('[1]3.4'!$AM76=[1]!Sanaudos[Kodas])*('[1]3.4'!FF$7='[1]2.SAN'!$M$4:$M$73),0)),"")</f>
        <v/>
      </c>
      <c r="FG76" s="244" t="str">
        <f t="array" ref="FG76">IFERROR(INDEX([1]!Sanaudos[Saskaita],MATCH(1,('[1]3.4'!$AM76=[1]!Sanaudos[Kodas])*('[1]3.4'!FG$7='[1]2.SAN'!$M$4:$M$73),0)),"")</f>
        <v/>
      </c>
      <c r="FH76" s="244" t="str">
        <f t="array" ref="FH76">IFERROR(INDEX([1]!Sanaudos[Saskaita],MATCH(1,('[1]3.4'!$AM76=[1]!Sanaudos[Kodas])*('[1]3.4'!FH$7='[1]2.SAN'!$M$4:$M$73),0)),"")</f>
        <v/>
      </c>
      <c r="FI76" s="244" t="str">
        <f t="array" ref="FI76">IFERROR(INDEX([1]!Sanaudos[Saskaita],MATCH(1,('[1]3.4'!$AM76=[1]!Sanaudos[Kodas])*('[1]3.4'!FI$7='[1]2.SAN'!$M$4:$M$73),0)),"")</f>
        <v/>
      </c>
      <c r="FJ76" s="244" t="str">
        <f t="array" ref="FJ76">IFERROR(INDEX([1]!Sanaudos[Saskaita],MATCH(1,('[1]3.4'!$AM76=[1]!Sanaudos[Kodas])*('[1]3.4'!FJ$7='[1]2.SAN'!$M$4:$M$73),0)),"")</f>
        <v/>
      </c>
      <c r="FK76" s="244" t="str">
        <f t="array" ref="FK76">IFERROR(INDEX([1]!Sanaudos[Saskaita],MATCH(1,('[1]3.4'!$AM76=[1]!Sanaudos[Kodas])*('[1]3.4'!FK$7='[1]2.SAN'!$M$4:$M$73),0)),"")</f>
        <v/>
      </c>
      <c r="FL76" s="244" t="str">
        <f t="array" ref="FL76">IFERROR(INDEX([1]!Sanaudos[Saskaita],MATCH(1,('[1]3.4'!$AM76=[1]!Sanaudos[Kodas])*('[1]3.4'!FL$7='[1]2.SAN'!$M$4:$M$73),0)),"")</f>
        <v/>
      </c>
      <c r="FM76" s="244" t="str">
        <f t="array" ref="FM76">IFERROR(INDEX([1]!Sanaudos[Saskaita],MATCH(1,('[1]3.4'!$AM76=[1]!Sanaudos[Kodas])*('[1]3.4'!FM$7='[1]2.SAN'!$M$4:$M$73),0)),"")</f>
        <v/>
      </c>
      <c r="FN76" s="244" t="str">
        <f t="array" ref="FN76">IFERROR(INDEX([1]!Sanaudos[Saskaita],MATCH(1,('[1]3.4'!$AM76=[1]!Sanaudos[Kodas])*('[1]3.4'!FN$7='[1]2.SAN'!$M$4:$M$73),0)),"")</f>
        <v/>
      </c>
      <c r="FO76" s="244" t="str">
        <f t="array" ref="FO76">IFERROR(INDEX([1]!Sanaudos[Saskaita],MATCH(1,('[1]3.4'!$AM76=[1]!Sanaudos[Kodas])*('[1]3.4'!FO$7='[1]2.SAN'!$M$4:$M$73),0)),"")</f>
        <v/>
      </c>
      <c r="FP76" s="244" t="str">
        <f t="array" ref="FP76">IFERROR(INDEX([1]!Sanaudos[Saskaita],MATCH(1,('[1]3.4'!$AM76=[1]!Sanaudos[Kodas])*('[1]3.4'!FP$7='[1]2.SAN'!$M$4:$M$73),0)),"")</f>
        <v/>
      </c>
      <c r="FQ76" s="244" t="str">
        <f t="array" ref="FQ76">IFERROR(INDEX([1]!Sanaudos[Saskaita],MATCH(1,('[1]3.4'!$AM76=[1]!Sanaudos[Kodas])*('[1]3.4'!FQ$7='[1]2.SAN'!$M$4:$M$73),0)),"")</f>
        <v/>
      </c>
      <c r="FR76" s="244" t="str">
        <f t="array" ref="FR76">IFERROR(INDEX([1]!Sanaudos[Saskaita],MATCH(1,('[1]3.4'!$AM76=[1]!Sanaudos[Kodas])*('[1]3.4'!FR$7='[1]2.SAN'!$M$4:$M$73),0)),"")</f>
        <v/>
      </c>
      <c r="FS76" s="244" t="str">
        <f t="array" ref="FS76">IFERROR(INDEX([1]!Sanaudos[Saskaita],MATCH(1,('[1]3.4'!$AM76=[1]!Sanaudos[Kodas])*('[1]3.4'!FS$7='[1]2.SAN'!$M$4:$M$73),0)),"")</f>
        <v/>
      </c>
      <c r="FT76" s="244" t="str">
        <f t="array" ref="FT76">IFERROR(INDEX([1]!Sanaudos[Saskaita],MATCH(1,('[1]3.4'!$AM76=[1]!Sanaudos[Kodas])*('[1]3.4'!FT$7='[1]2.SAN'!$M$4:$M$73),0)),"")</f>
        <v/>
      </c>
      <c r="FU76" s="244" t="str">
        <f t="array" ref="FU76">IFERROR(INDEX([1]!Sanaudos[Saskaita],MATCH(1,('[1]3.4'!$AM76=[1]!Sanaudos[Kodas])*('[1]3.4'!FU$7='[1]2.SAN'!$M$4:$M$73),0)),"")</f>
        <v/>
      </c>
      <c r="FV76" s="244" t="str">
        <f t="array" ref="FV76">IFERROR(INDEX([1]!Sanaudos[Saskaita],MATCH(1,('[1]3.4'!$AM76=[1]!Sanaudos[Kodas])*('[1]3.4'!FV$7='[1]2.SAN'!$M$4:$M$73),0)),"")</f>
        <v/>
      </c>
      <c r="FW76" s="244" t="str">
        <f t="array" ref="FW76">IFERROR(INDEX([1]!Sanaudos[Saskaita],MATCH(1,('[1]3.4'!$AM76=[1]!Sanaudos[Kodas])*('[1]3.4'!FW$7='[1]2.SAN'!$M$4:$M$73),0)),"")</f>
        <v/>
      </c>
      <c r="FX76" s="244" t="str">
        <f t="array" ref="FX76">IFERROR(INDEX([1]!Sanaudos[Saskaita],MATCH(1,('[1]3.4'!$AM76=[1]!Sanaudos[Kodas])*('[1]3.4'!FX$7='[1]2.SAN'!$M$4:$M$73),0)),"")</f>
        <v/>
      </c>
      <c r="FY76" s="244" t="str">
        <f t="array" ref="FY76">IFERROR(INDEX([1]!Sanaudos[Saskaita],MATCH(1,('[1]3.4'!$AM76=[1]!Sanaudos[Kodas])*('[1]3.4'!FY$7='[1]2.SAN'!$M$4:$M$73),0)),"")</f>
        <v/>
      </c>
      <c r="FZ76" s="244" t="str">
        <f t="array" ref="FZ76">IFERROR(INDEX([1]!Sanaudos[Saskaita],MATCH(1,('[1]3.4'!$AM76=[1]!Sanaudos[Kodas])*('[1]3.4'!FZ$7='[1]2.SAN'!$M$4:$M$73),0)),"")</f>
        <v/>
      </c>
      <c r="GA76" s="244" t="str">
        <f t="array" ref="GA76">IFERROR(INDEX([1]!Sanaudos[Saskaita],MATCH(1,('[1]3.4'!$AM76=[1]!Sanaudos[Kodas])*('[1]3.4'!GA$7='[1]2.SAN'!$M$4:$M$73),0)),"")</f>
        <v/>
      </c>
      <c r="GB76" s="244" t="str">
        <f t="array" ref="GB76">IFERROR(INDEX([1]!Sanaudos[Saskaita],MATCH(1,('[1]3.4'!$AM76=[1]!Sanaudos[Kodas])*('[1]3.4'!GB$7='[1]2.SAN'!$M$4:$M$73),0)),"")</f>
        <v/>
      </c>
      <c r="GC76" s="244" t="str">
        <f t="array" ref="GC76">IFERROR(INDEX([1]!Sanaudos[Saskaita],MATCH(1,('[1]3.4'!$AM76=[1]!Sanaudos[Kodas])*('[1]3.4'!GC$7='[1]2.SAN'!$M$4:$M$73),0)),"")</f>
        <v/>
      </c>
      <c r="GD76" s="244" t="str">
        <f t="array" ref="GD76">IFERROR(INDEX([1]!Sanaudos[Saskaita],MATCH(1,('[1]3.4'!$AM76=[1]!Sanaudos[Kodas])*('[1]3.4'!GD$7='[1]2.SAN'!$M$4:$M$73),0)),"")</f>
        <v/>
      </c>
      <c r="GE76" s="244" t="str">
        <f t="array" ref="GE76">IFERROR(INDEX([1]!Sanaudos[Saskaita],MATCH(1,('[1]3.4'!$AM76=[1]!Sanaudos[Kodas])*('[1]3.4'!GE$7='[1]2.SAN'!$M$4:$M$73),0)),"")</f>
        <v/>
      </c>
      <c r="GF76" s="244" t="str">
        <f t="array" ref="GF76">IFERROR(INDEX([1]!Sanaudos[Saskaita],MATCH(1,('[1]3.4'!$AM76=[1]!Sanaudos[Kodas])*('[1]3.4'!GF$7='[1]2.SAN'!$M$4:$M$73),0)),"")</f>
        <v/>
      </c>
      <c r="GG76" s="244" t="str">
        <f t="array" ref="GG76">IFERROR(INDEX([1]!Sanaudos[Saskaita],MATCH(1,('[1]3.4'!$AM76=[1]!Sanaudos[Kodas])*('[1]3.4'!GG$7='[1]2.SAN'!$M$4:$M$73),0)),"")</f>
        <v/>
      </c>
      <c r="GH76" s="244" t="str">
        <f t="array" ref="GH76">IFERROR(INDEX([1]!Sanaudos[Saskaita],MATCH(1,('[1]3.4'!$AM76=[1]!Sanaudos[Kodas])*('[1]3.4'!GH$7='[1]2.SAN'!$M$4:$M$73),0)),"")</f>
        <v/>
      </c>
      <c r="GI76" s="244" t="str">
        <f t="array" ref="GI76">IFERROR(INDEX([1]!Sanaudos[Saskaita],MATCH(1,('[1]3.4'!$AM76=[1]!Sanaudos[Kodas])*('[1]3.4'!GI$7='[1]2.SAN'!$M$4:$M$73),0)),"")</f>
        <v/>
      </c>
      <c r="GJ76" s="244" t="str">
        <f t="array" ref="GJ76">IFERROR(INDEX([1]!Sanaudos[Saskaita],MATCH(1,('[1]3.4'!$AM76=[1]!Sanaudos[Kodas])*('[1]3.4'!GJ$7='[1]2.SAN'!$M$4:$M$73),0)),"")</f>
        <v/>
      </c>
      <c r="GK76" s="244" t="str">
        <f t="array" ref="GK76">IFERROR(INDEX([1]!Sanaudos[Saskaita],MATCH(1,('[1]3.4'!$AM76=[1]!Sanaudos[Kodas])*('[1]3.4'!GK$7='[1]2.SAN'!$M$4:$M$73),0)),"")</f>
        <v/>
      </c>
      <c r="GL76" s="244" t="str">
        <f t="array" ref="GL76">IFERROR(INDEX([1]!Sanaudos[Saskaita],MATCH(1,('[1]3.4'!$AM76=[1]!Sanaudos[Kodas])*('[1]3.4'!GL$7='[1]2.SAN'!$M$4:$M$73),0)),"")</f>
        <v/>
      </c>
      <c r="GM76" s="244" t="str">
        <f t="array" ref="GM76">IFERROR(INDEX([1]!Sanaudos[Saskaita],MATCH(1,('[1]3.4'!$AM76=[1]!Sanaudos[Kodas])*('[1]3.4'!GM$7='[1]2.SAN'!$M$4:$M$73),0)),"")</f>
        <v/>
      </c>
      <c r="GN76" s="244" t="str">
        <f t="array" ref="GN76">IFERROR(INDEX([1]!Sanaudos[Saskaita],MATCH(1,('[1]3.4'!$AM76=[1]!Sanaudos[Kodas])*('[1]3.4'!GN$7='[1]2.SAN'!$M$4:$M$73),0)),"")</f>
        <v/>
      </c>
      <c r="GO76" s="244" t="str">
        <f t="array" ref="GO76">IFERROR(INDEX([1]!Sanaudos[Saskaita],MATCH(1,('[1]3.4'!$AM76=[1]!Sanaudos[Kodas])*('[1]3.4'!GO$7='[1]2.SAN'!$M$4:$M$73),0)),"")</f>
        <v/>
      </c>
      <c r="GP76" s="244" t="str">
        <f t="array" ref="GP76">IFERROR(INDEX([1]!Sanaudos[Saskaita],MATCH(1,('[1]3.4'!$AM76=[1]!Sanaudos[Kodas])*('[1]3.4'!GP$7='[1]2.SAN'!$M$4:$M$73),0)),"")</f>
        <v/>
      </c>
      <c r="GQ76" s="244" t="str">
        <f t="array" ref="GQ76">IFERROR(INDEX([1]!Sanaudos[Saskaita],MATCH(1,('[1]3.4'!$AM76=[1]!Sanaudos[Kodas])*('[1]3.4'!GQ$7='[1]2.SAN'!$M$4:$M$73),0)),"")</f>
        <v/>
      </c>
      <c r="GR76" s="244" t="str">
        <f t="array" ref="GR76">IFERROR(INDEX([1]!Sanaudos[Saskaita],MATCH(1,('[1]3.4'!$AM76=[1]!Sanaudos[Kodas])*('[1]3.4'!GR$7='[1]2.SAN'!$M$4:$M$73),0)),"")</f>
        <v/>
      </c>
      <c r="GS76" s="244" t="str">
        <f t="array" ref="GS76">IFERROR(INDEX([1]!Sanaudos[Saskaita],MATCH(1,('[1]3.4'!$AM76=[1]!Sanaudos[Kodas])*('[1]3.4'!GS$7='[1]2.SAN'!$M$4:$M$73),0)),"")</f>
        <v/>
      </c>
      <c r="GT76" s="244" t="str">
        <f t="array" ref="GT76">IFERROR(INDEX([1]!Sanaudos[Saskaita],MATCH(1,('[1]3.4'!$AM76=[1]!Sanaudos[Kodas])*('[1]3.4'!GT$7='[1]2.SAN'!$M$4:$M$73),0)),"")</f>
        <v/>
      </c>
      <c r="GU76" s="244" t="str">
        <f t="array" ref="GU76">IFERROR(INDEX([1]!Sanaudos[Saskaita],MATCH(1,('[1]3.4'!$AM76=[1]!Sanaudos[Kodas])*('[1]3.4'!GU$7='[1]2.SAN'!$M$4:$M$73),0)),"")</f>
        <v/>
      </c>
      <c r="GV76" s="244" t="str">
        <f t="array" ref="GV76">IFERROR(INDEX([1]!Sanaudos[Saskaita],MATCH(1,('[1]3.4'!$AM76=[1]!Sanaudos[Kodas])*('[1]3.4'!GV$7='[1]2.SAN'!$M$4:$M$73),0)),"")</f>
        <v/>
      </c>
      <c r="GW76" s="244" t="str">
        <f t="array" ref="GW76">IFERROR(INDEX([1]!Sanaudos[Saskaita],MATCH(1,('[1]3.4'!$AM76=[1]!Sanaudos[Kodas])*('[1]3.4'!GW$7='[1]2.SAN'!$M$4:$M$73),0)),"")</f>
        <v/>
      </c>
      <c r="GX76" s="244" t="str">
        <f t="array" ref="GX76">IFERROR(INDEX([1]!Sanaudos[Saskaita],MATCH(1,('[1]3.4'!$AM76=[1]!Sanaudos[Kodas])*('[1]3.4'!GX$7='[1]2.SAN'!$M$4:$M$73),0)),"")</f>
        <v/>
      </c>
      <c r="GY76" s="244" t="str">
        <f t="array" ref="GY76">IFERROR(INDEX([1]!Sanaudos[Saskaita],MATCH(1,('[1]3.4'!$AM76=[1]!Sanaudos[Kodas])*('[1]3.4'!GY$7='[1]2.SAN'!$M$4:$M$73),0)),"")</f>
        <v/>
      </c>
      <c r="GZ76" s="244" t="str">
        <f t="array" ref="GZ76">IFERROR(INDEX([1]!Sanaudos[Saskaita],MATCH(1,('[1]3.4'!$AM76=[1]!Sanaudos[Kodas])*('[1]3.4'!GZ$7='[1]2.SAN'!$M$4:$M$73),0)),"")</f>
        <v/>
      </c>
      <c r="HA76" s="244" t="str">
        <f t="array" ref="HA76">IFERROR(INDEX([1]!Sanaudos[Saskaita],MATCH(1,('[1]3.4'!$AM76=[1]!Sanaudos[Kodas])*('[1]3.4'!HA$7='[1]2.SAN'!$M$4:$M$73),0)),"")</f>
        <v/>
      </c>
      <c r="HB76" s="244" t="str">
        <f t="array" ref="HB76">IFERROR(INDEX([1]!Sanaudos[Saskaita],MATCH(1,('[1]3.4'!$AM76=[1]!Sanaudos[Kodas])*('[1]3.4'!HB$7='[1]2.SAN'!$M$4:$M$73),0)),"")</f>
        <v/>
      </c>
      <c r="HC76" s="244" t="str">
        <f t="array" ref="HC76">IFERROR(INDEX([1]!Sanaudos[Saskaita],MATCH(1,('[1]3.4'!$AM76=[1]!Sanaudos[Kodas])*('[1]3.4'!HC$7='[1]2.SAN'!$M$4:$M$73),0)),"")</f>
        <v/>
      </c>
      <c r="HD76" s="244" t="str">
        <f t="array" ref="HD76">IFERROR(INDEX([1]!Sanaudos[Saskaita],MATCH(1,('[1]3.4'!$AM76=[1]!Sanaudos[Kodas])*('[1]3.4'!HD$7='[1]2.SAN'!$M$4:$M$73),0)),"")</f>
        <v/>
      </c>
      <c r="HE76" s="244" t="str">
        <f t="array" ref="HE76">IFERROR(INDEX([1]!Sanaudos[Saskaita],MATCH(1,('[1]3.4'!$AM76=[1]!Sanaudos[Kodas])*('[1]3.4'!HE$7='[1]2.SAN'!$M$4:$M$73),0)),"")</f>
        <v/>
      </c>
      <c r="HF76" s="244" t="str">
        <f t="array" ref="HF76">IFERROR(INDEX([1]!Sanaudos[Saskaita],MATCH(1,('[1]3.4'!$AM76=[1]!Sanaudos[Kodas])*('[1]3.4'!HF$7='[1]2.SAN'!$M$4:$M$73),0)),"")</f>
        <v/>
      </c>
      <c r="HG76" s="244" t="str">
        <f t="array" ref="HG76">IFERROR(INDEX([1]!Sanaudos[Saskaita],MATCH(1,('[1]3.4'!$AM76=[1]!Sanaudos[Kodas])*('[1]3.4'!HG$7='[1]2.SAN'!$M$4:$M$73),0)),"")</f>
        <v/>
      </c>
      <c r="HH76" s="244" t="str">
        <f t="array" ref="HH76">IFERROR(INDEX([1]!Sanaudos[Saskaita],MATCH(1,('[1]3.4'!$AM76=[1]!Sanaudos[Kodas])*('[1]3.4'!HH$7='[1]2.SAN'!$M$4:$M$73),0)),"")</f>
        <v/>
      </c>
      <c r="HI76" s="244" t="str">
        <f t="array" ref="HI76">IFERROR(INDEX([1]!Sanaudos[Saskaita],MATCH(1,('[1]3.4'!$AM76=[1]!Sanaudos[Kodas])*('[1]3.4'!HI$7='[1]2.SAN'!$M$4:$M$73),0)),"")</f>
        <v/>
      </c>
      <c r="HJ76" s="244" t="str">
        <f t="array" ref="HJ76">IFERROR(INDEX([1]!Sanaudos[Saskaita],MATCH(1,('[1]3.4'!$AM76=[1]!Sanaudos[Kodas])*('[1]3.4'!HJ$7='[1]2.SAN'!$M$4:$M$73),0)),"")</f>
        <v/>
      </c>
      <c r="HK76" s="244" t="str">
        <f t="array" ref="HK76">IFERROR(INDEX([1]!Sanaudos[Saskaita],MATCH(1,('[1]3.4'!$AM76=[1]!Sanaudos[Kodas])*('[1]3.4'!HK$7='[1]2.SAN'!$M$4:$M$73),0)),"")</f>
        <v/>
      </c>
      <c r="HL76" s="244" t="str">
        <f t="array" ref="HL76">IFERROR(INDEX([1]!Sanaudos[Saskaita],MATCH(1,('[1]3.4'!$AM76=[1]!Sanaudos[Kodas])*('[1]3.4'!HL$7='[1]2.SAN'!$M$4:$M$73),0)),"")</f>
        <v/>
      </c>
      <c r="HM76" s="244" t="str">
        <f t="array" ref="HM76">IFERROR(INDEX([1]!Sanaudos[Saskaita],MATCH(1,('[1]3.4'!$AM76=[1]!Sanaudos[Kodas])*('[1]3.4'!HM$7='[1]2.SAN'!$M$4:$M$73),0)),"")</f>
        <v/>
      </c>
      <c r="HN76" s="244" t="str">
        <f t="array" ref="HN76">IFERROR(INDEX([1]!Sanaudos[Saskaita],MATCH(1,('[1]3.4'!$AM76=[1]!Sanaudos[Kodas])*('[1]3.4'!HN$7='[1]2.SAN'!$M$4:$M$73),0)),"")</f>
        <v/>
      </c>
      <c r="HO76" s="244" t="str">
        <f t="array" ref="HO76">IFERROR(INDEX([1]!Sanaudos[Saskaita],MATCH(1,('[1]3.4'!$AM76=[1]!Sanaudos[Kodas])*('[1]3.4'!HO$7='[1]2.SAN'!$M$4:$M$73),0)),"")</f>
        <v/>
      </c>
      <c r="HP76" s="244" t="str">
        <f t="array" ref="HP76">IFERROR(INDEX([1]!Sanaudos[Saskaita],MATCH(1,('[1]3.4'!$AM76=[1]!Sanaudos[Kodas])*('[1]3.4'!HP$7='[1]2.SAN'!$M$4:$M$73),0)),"")</f>
        <v/>
      </c>
      <c r="HQ76" s="244" t="str">
        <f t="array" ref="HQ76">IFERROR(INDEX([1]!Sanaudos[Saskaita],MATCH(1,('[1]3.4'!$AM76=[1]!Sanaudos[Kodas])*('[1]3.4'!HQ$7='[1]2.SAN'!$M$4:$M$73),0)),"")</f>
        <v/>
      </c>
      <c r="HR76" s="244" t="str">
        <f t="array" ref="HR76">IFERROR(INDEX([1]!Sanaudos[Saskaita],MATCH(1,('[1]3.4'!$AM76=[1]!Sanaudos[Kodas])*('[1]3.4'!HR$7='[1]2.SAN'!$M$4:$M$73),0)),"")</f>
        <v/>
      </c>
      <c r="HS76" s="244" t="str">
        <f t="array" ref="HS76">IFERROR(INDEX([1]!Sanaudos[Saskaita],MATCH(1,('[1]3.4'!$AM76=[1]!Sanaudos[Kodas])*('[1]3.4'!HS$7='[1]2.SAN'!$M$4:$M$73),0)),"")</f>
        <v/>
      </c>
      <c r="HT76" s="244" t="str">
        <f t="array" ref="HT76">IFERROR(INDEX([1]!Sanaudos[Saskaita],MATCH(1,('[1]3.4'!$AM76=[1]!Sanaudos[Kodas])*('[1]3.4'!HT$7='[1]2.SAN'!$M$4:$M$73),0)),"")</f>
        <v/>
      </c>
      <c r="HU76" s="244" t="str">
        <f t="array" ref="HU76">IFERROR(INDEX([1]!Sanaudos[Saskaita],MATCH(1,('[1]3.4'!$AM76=[1]!Sanaudos[Kodas])*('[1]3.4'!HU$7='[1]2.SAN'!$M$4:$M$73),0)),"")</f>
        <v/>
      </c>
      <c r="HV76" s="244" t="str">
        <f t="array" ref="HV76">IFERROR(INDEX([1]!Sanaudos[Saskaita],MATCH(1,('[1]3.4'!$AM76=[1]!Sanaudos[Kodas])*('[1]3.4'!HV$7='[1]2.SAN'!$M$4:$M$73),0)),"")</f>
        <v/>
      </c>
      <c r="HW76" s="244" t="str">
        <f t="array" ref="HW76">IFERROR(INDEX([1]!Sanaudos[Saskaita],MATCH(1,('[1]3.4'!$AM76=[1]!Sanaudos[Kodas])*('[1]3.4'!HW$7='[1]2.SAN'!$M$4:$M$73),0)),"")</f>
        <v/>
      </c>
      <c r="HX76" s="244" t="str">
        <f t="array" ref="HX76">IFERROR(INDEX([1]!Sanaudos[Saskaita],MATCH(1,('[1]3.4'!$AM76=[1]!Sanaudos[Kodas])*('[1]3.4'!HX$7='[1]2.SAN'!$M$4:$M$73),0)),"")</f>
        <v/>
      </c>
      <c r="HY76" s="244" t="str">
        <f t="array" ref="HY76">IFERROR(INDEX([1]!Sanaudos[Saskaita],MATCH(1,('[1]3.4'!$AM76=[1]!Sanaudos[Kodas])*('[1]3.4'!HY$7='[1]2.SAN'!$M$4:$M$73),0)),"")</f>
        <v/>
      </c>
      <c r="HZ76" s="244" t="str">
        <f t="array" ref="HZ76">IFERROR(INDEX([1]!Sanaudos[Saskaita],MATCH(1,('[1]3.4'!$AM76=[1]!Sanaudos[Kodas])*('[1]3.4'!HZ$7='[1]2.SAN'!$M$4:$M$73),0)),"")</f>
        <v/>
      </c>
      <c r="IA76" s="244" t="str">
        <f t="array" ref="IA76">IFERROR(INDEX([1]!Sanaudos[Saskaita],MATCH(1,('[1]3.4'!$AM76=[1]!Sanaudos[Kodas])*('[1]3.4'!IA$7='[1]2.SAN'!$M$4:$M$73),0)),"")</f>
        <v/>
      </c>
      <c r="IB76" s="244" t="str">
        <f t="array" ref="IB76">IFERROR(INDEX([1]!Sanaudos[Saskaita],MATCH(1,('[1]3.4'!$AM76=[1]!Sanaudos[Kodas])*('[1]3.4'!IB$7='[1]2.SAN'!$M$4:$M$73),0)),"")</f>
        <v/>
      </c>
      <c r="IC76" s="244" t="str">
        <f t="array" ref="IC76">IFERROR(INDEX([1]!Sanaudos[Saskaita],MATCH(1,('[1]3.4'!$AM76=[1]!Sanaudos[Kodas])*('[1]3.4'!IC$7='[1]2.SAN'!$M$4:$M$73),0)),"")</f>
        <v/>
      </c>
      <c r="ID76" s="244" t="str">
        <f t="array" ref="ID76">IFERROR(INDEX([1]!Sanaudos[Saskaita],MATCH(1,('[1]3.4'!$AM76=[1]!Sanaudos[Kodas])*('[1]3.4'!ID$7='[1]2.SAN'!$M$4:$M$73),0)),"")</f>
        <v/>
      </c>
      <c r="IE76" s="244" t="str">
        <f t="array" ref="IE76">IFERROR(INDEX([1]!Sanaudos[Saskaita],MATCH(1,('[1]3.4'!$AM76=[1]!Sanaudos[Kodas])*('[1]3.4'!IE$7='[1]2.SAN'!$M$4:$M$73),0)),"")</f>
        <v/>
      </c>
      <c r="IF76" s="244" t="str">
        <f t="array" ref="IF76">IFERROR(INDEX([1]!Sanaudos[Saskaita],MATCH(1,('[1]3.4'!$AM76=[1]!Sanaudos[Kodas])*('[1]3.4'!IF$7='[1]2.SAN'!$M$4:$M$73),0)),"")</f>
        <v/>
      </c>
      <c r="IG76" s="244" t="str">
        <f t="array" ref="IG76">IFERROR(INDEX([1]!Sanaudos[Saskaita],MATCH(1,('[1]3.4'!$AM76=[1]!Sanaudos[Kodas])*('[1]3.4'!IG$7='[1]2.SAN'!$M$4:$M$73),0)),"")</f>
        <v/>
      </c>
      <c r="IH76" s="244" t="str">
        <f t="array" ref="IH76">IFERROR(INDEX([1]!Sanaudos[Saskaita],MATCH(1,('[1]3.4'!$AM76=[1]!Sanaudos[Kodas])*('[1]3.4'!IH$7='[1]2.SAN'!$M$4:$M$73),0)),"")</f>
        <v/>
      </c>
      <c r="II76" s="244" t="str">
        <f t="array" ref="II76">IFERROR(INDEX([1]!Sanaudos[Saskaita],MATCH(1,('[1]3.4'!$AM76=[1]!Sanaudos[Kodas])*('[1]3.4'!II$7='[1]2.SAN'!$M$4:$M$73),0)),"")</f>
        <v/>
      </c>
      <c r="IJ76" s="244" t="str">
        <f t="array" ref="IJ76">IFERROR(INDEX([1]!Sanaudos[Saskaita],MATCH(1,('[1]3.4'!$AM76=[1]!Sanaudos[Kodas])*('[1]3.4'!IJ$7='[1]2.SAN'!$M$4:$M$73),0)),"")</f>
        <v/>
      </c>
      <c r="IK76" s="244" t="str">
        <f t="array" ref="IK76">IFERROR(INDEX([1]!Sanaudos[Saskaita],MATCH(1,('[1]3.4'!$AM76=[1]!Sanaudos[Kodas])*('[1]3.4'!IK$7='[1]2.SAN'!$M$4:$M$73),0)),"")</f>
        <v/>
      </c>
    </row>
    <row r="77" spans="2:245" s="235" customFormat="1" ht="12.2" customHeight="1" x14ac:dyDescent="0.2">
      <c r="B77" s="552"/>
      <c r="C77" s="554"/>
      <c r="D77" s="261" t="s">
        <v>48</v>
      </c>
      <c r="E77" s="247" t="str">
        <f t="shared" si="8"/>
        <v xml:space="preserve">                                    </v>
      </c>
      <c r="F77" s="263" t="e">
        <f>+SUMIFS([1]!Sanaudos[Suma],[1]!Sanaudos[Kodas],AM77,[1]!Sanaudos[PASK],TRUE)</f>
        <v>#REF!</v>
      </c>
      <c r="G77" s="263" t="e">
        <f>-SUMIFS([1]!Sanaudos[Suma],[1]!Sanaudos[Kodas],$AM77,[1]!Sanaudos[Pagal DK RAS],700)</f>
        <v>#REF!</v>
      </c>
      <c r="H77" s="263" t="e">
        <f>+SUMIFS('[1]5.turtas'!$D$1:$AN$1,'[1]5.turtas'!$D$4:$AN$4,$AM77)</f>
        <v>#VALUE!</v>
      </c>
      <c r="I77" s="263" t="e">
        <f>-SUMIFS([1]!Sanaudos[Suma],[1]!Sanaudos[Kodas],$AM77,[1]!Sanaudos[Pagal DK RAS],901)-SUMIFS([1]!Sanaudos[Suma],[1]!Sanaudos[Kodas],$AM77,[1]!Sanaudos[Pagal DK RAS],902)-SUMIFS([1]!Sanaudos[Suma],[1]!Sanaudos[Kodas],$AM77,[1]!Sanaudos[Pagal DK RAS],905)</f>
        <v>#REF!</v>
      </c>
      <c r="J77" s="263" t="e">
        <f>+SUMIFS([1]!DU[DU],[1]!DU[Kodas],$AM77)+SUMIFS([1]!DU[Sodra],[1]!DU[Kodas],$AM77)+SUMIFS([1]!DU[Išeitinės išmokos, kompensacijos],[1]!DU[Kodas],$AM77)</f>
        <v>#REF!</v>
      </c>
      <c r="K77" s="263" t="e">
        <f>+SUMIFS([1]!Sanaudos_kor[Suma],[1]!Sanaudos_kor[Kodas],$AM77,[1]!Sanaudos_kor[PASK],TRUE,[1]!Sanaudos_kor[KOR_nr],K$1)</f>
        <v>#REF!</v>
      </c>
      <c r="L77" s="263" t="e">
        <f>+SUMIFS([1]!Sanaudos_kor[Suma],[1]!Sanaudos_kor[Kodas],$AM77,[1]!Sanaudos_kor[PASK],TRUE,[1]!Sanaudos_kor[KOR_nr],L$1)</f>
        <v>#REF!</v>
      </c>
      <c r="M77" s="263" t="e">
        <f>+SUMIFS([1]!Sanaudos_kor[Suma],[1]!Sanaudos_kor[Kodas],$AM77,[1]!Sanaudos_kor[PASK],TRUE,[1]!Sanaudos_kor[KOR_nr],M$1)</f>
        <v>#REF!</v>
      </c>
      <c r="N77" s="263" t="e">
        <f>+SUMIFS([1]!Sanaudos_kor[Suma],[1]!Sanaudos_kor[Kodas],$AM77,[1]!Sanaudos_kor[PASK],TRUE,[1]!Sanaudos_kor[KOR_nr],N$1)</f>
        <v>#REF!</v>
      </c>
      <c r="O77" s="263" t="e">
        <f>+SUMIFS([1]!Sanaudos_kor[Suma],[1]!Sanaudos_kor[Kodas],$AM77,[1]!Sanaudos_kor[PASK],TRUE,[1]!Sanaudos_kor[KOR_nr],O$1)</f>
        <v>#REF!</v>
      </c>
      <c r="P77" s="263" t="e">
        <f>+SUMIFS([1]!Sanaudos_kor[Suma],[1]!Sanaudos_kor[Kodas],$AM77,[1]!Sanaudos_kor[PASK],TRUE,[1]!Sanaudos_kor[KOR_nr],P$1)</f>
        <v>#REF!</v>
      </c>
      <c r="Q77" s="263" t="e">
        <f>+SUMIFS([1]!Sanaudos_kor[Suma],[1]!Sanaudos_kor[Kodas],$AM77,[1]!Sanaudos_kor[PASK],TRUE,[1]!Sanaudos_kor[KOR_nr],Q$1)</f>
        <v>#REF!</v>
      </c>
      <c r="R77" s="263" t="e">
        <f>+SUMIFS([1]!Sanaudos_kor[Suma],[1]!Sanaudos_kor[Kodas],$AM77,[1]!Sanaudos_kor[PASK],TRUE,[1]!Sanaudos_kor[KOR_nr],R$1)</f>
        <v>#REF!</v>
      </c>
      <c r="S77" s="263" t="e">
        <f>+SUMIFS([1]!Sanaudos_kor[Suma],[1]!Sanaudos_kor[Kodas],$AM77,[1]!Sanaudos_kor[PASK],TRUE,[1]!Sanaudos_kor[KOR_nr],S$1)</f>
        <v>#REF!</v>
      </c>
      <c r="T77" s="263" t="e">
        <f>+SUMIFS([1]!Sanaudos_kor[Suma],[1]!Sanaudos_kor[Kodas],$AM77,[1]!Sanaudos_kor[PASK],TRUE,[1]!Sanaudos_kor[KOR_nr],T$1)</f>
        <v>#REF!</v>
      </c>
      <c r="U77" s="263" t="e">
        <f>+SUMIFS([1]!Sanaudos_kor[Suma],[1]!Sanaudos_kor[Kodas],$AM77,[1]!Sanaudos_kor[PASK],TRUE,[1]!Sanaudos_kor[KOR_nr],U$1)</f>
        <v>#REF!</v>
      </c>
      <c r="V77" s="263" t="e">
        <f>+SUMIFS([1]!Sanaudos_kor[Suma],[1]!Sanaudos_kor[Kodas],$AM77,[1]!Sanaudos_kor[PASK],TRUE,[1]!Sanaudos_kor[KOR_nr],V$1)</f>
        <v>#REF!</v>
      </c>
      <c r="W77" s="263" t="e">
        <f>+SUMIFS([1]!Sanaudos_kor[Suma],[1]!Sanaudos_kor[Kodas],$AM77,[1]!Sanaudos_kor[PASK],TRUE,[1]!Sanaudos_kor[KOR_nr],W$1)</f>
        <v>#REF!</v>
      </c>
      <c r="X77" s="263" t="e">
        <f>+SUMIFS([1]!Sanaudos_kor[Suma],[1]!Sanaudos_kor[Kodas],$AM77,[1]!Sanaudos_kor[PASK],TRUE,[1]!Sanaudos_kor[KOR_nr],X$1)</f>
        <v>#REF!</v>
      </c>
      <c r="Y77" s="263" t="e">
        <f>+SUMIFS([1]!Sanaudos_kor[Suma],[1]!Sanaudos_kor[Kodas],$AM77,[1]!Sanaudos_kor[PASK],TRUE,[1]!Sanaudos_kor[KOR_nr],Y$1)</f>
        <v>#REF!</v>
      </c>
      <c r="Z77" s="263" t="e">
        <f>+SUMIFS([1]!Sanaudos_kor[Suma],[1]!Sanaudos_kor[Kodas],$AM77,[1]!Sanaudos_kor[PASK],TRUE,[1]!Sanaudos_kor[KOR_nr],Z$1)</f>
        <v>#REF!</v>
      </c>
      <c r="AA77" s="263" t="e">
        <f>+SUMIFS([1]!Sanaudos_kor[Suma],[1]!Sanaudos_kor[Kodas],$AM77,[1]!Sanaudos_kor[PASK],TRUE,[1]!Sanaudos_kor[KOR_nr],AA$1)</f>
        <v>#REF!</v>
      </c>
      <c r="AB77" s="263" t="e">
        <f>+SUMIFS([1]!Sanaudos_kor[Suma],[1]!Sanaudos_kor[Kodas],$AM77,[1]!Sanaudos_kor[PASK],TRUE,[1]!Sanaudos_kor[KOR_nr],AB$1)</f>
        <v>#REF!</v>
      </c>
      <c r="AC77" s="263" t="e">
        <f>+SUMIFS([1]!Sanaudos_kor[Suma],[1]!Sanaudos_kor[Kodas],$AM77,[1]!Sanaudos_kor[PASK],TRUE,[1]!Sanaudos_kor[KOR_nr],AC$1)</f>
        <v>#REF!</v>
      </c>
      <c r="AD77" s="263" t="e">
        <f>+SUMIFS([1]!Sanaudos_kor[Suma],[1]!Sanaudos_kor[Kodas],$AM77,[1]!Sanaudos_kor[PASK],TRUE,[1]!Sanaudos_kor[KOR_nr],AD$1)</f>
        <v>#REF!</v>
      </c>
      <c r="AE77" s="263" t="e">
        <f>+SUMIFS([1]!Sanaudos_kor[Suma],[1]!Sanaudos_kor[Kodas],$AM77,[1]!Sanaudos_kor[PASK],TRUE,[1]!Sanaudos_kor[KOR_nr],AE$1)</f>
        <v>#REF!</v>
      </c>
      <c r="AF77" s="263" t="e">
        <f>+SUMIFS([1]!Sanaudos_kor[Suma],[1]!Sanaudos_kor[Kodas],$AM77,[1]!Sanaudos_kor[PASK],TRUE,[1]!Sanaudos_kor[KOR_nr],AF$1)</f>
        <v>#REF!</v>
      </c>
      <c r="AG77" s="263" t="e">
        <f t="shared" si="6"/>
        <v>#REF!</v>
      </c>
      <c r="AH77" s="555"/>
      <c r="AM77" s="249" t="str">
        <f>+'[1]1.vardai'!D111</f>
        <v>NS_30NS</v>
      </c>
      <c r="AN77" s="250" t="e">
        <f>+SUMIFS('[1]7'!$E$160:$S$160,'[1]7'!$E$2:$S$2,$AM77)</f>
        <v>#VALUE!</v>
      </c>
      <c r="AO77" s="250" t="e">
        <f t="shared" si="5"/>
        <v>#REF!</v>
      </c>
      <c r="AP77" s="147"/>
      <c r="AQ77" s="250" t="e">
        <f>+SUMIFS('[1]3.4'!$F$133:$F$202,'[1]3.4'!$D$133:$D$202,$AM77,'[1]3.4'!$E$133:$E$202,"")</f>
        <v>#VALUE!</v>
      </c>
      <c r="AR77" s="250" t="e">
        <f t="shared" si="7"/>
        <v>#VALUE!</v>
      </c>
      <c r="AS77" s="147"/>
      <c r="AT77" s="244" t="str">
        <f t="array" ref="AT77">IFERROR(INDEX([1]!Sanaudos[Saskaita],MATCH(1,('[1]3.4'!$AM77=[1]!Sanaudos[Kodas])*('[1]3.4'!AT$7='[1]2.SAN'!$M$4:$M$73),0)),"")</f>
        <v/>
      </c>
      <c r="AU77" s="244" t="str">
        <f t="array" ref="AU77">IFERROR(INDEX([1]!Sanaudos[Saskaita],MATCH(1,('[1]3.4'!$AM77=[1]!Sanaudos[Kodas])*('[1]3.4'!AU$7='[1]2.SAN'!$M$4:$M$73),0)),"")</f>
        <v/>
      </c>
      <c r="AV77" s="244" t="str">
        <f t="array" ref="AV77">IFERROR(INDEX([1]!Sanaudos[Saskaita],MATCH(1,('[1]3.4'!$AM77=[1]!Sanaudos[Kodas])*('[1]3.4'!AV$7='[1]2.SAN'!$M$4:$M$73),0)),"")</f>
        <v/>
      </c>
      <c r="AW77" s="244" t="str">
        <f t="array" ref="AW77">IFERROR(INDEX([1]!Sanaudos[Saskaita],MATCH(1,('[1]3.4'!$AM77=[1]!Sanaudos[Kodas])*('[1]3.4'!AW$7='[1]2.SAN'!$M$4:$M$73),0)),"")</f>
        <v/>
      </c>
      <c r="AX77" s="244" t="str">
        <f t="array" ref="AX77">IFERROR(INDEX([1]!Sanaudos[Saskaita],MATCH(1,('[1]3.4'!$AM77=[1]!Sanaudos[Kodas])*('[1]3.4'!AX$7='[1]2.SAN'!$M$4:$M$73),0)),"")</f>
        <v/>
      </c>
      <c r="AY77" s="244" t="str">
        <f t="array" ref="AY77">IFERROR(INDEX([1]!Sanaudos[Saskaita],MATCH(1,('[1]3.4'!$AM77=[1]!Sanaudos[Kodas])*('[1]3.4'!AY$7='[1]2.SAN'!$M$4:$M$73),0)),"")</f>
        <v/>
      </c>
      <c r="AZ77" s="244" t="str">
        <f t="array" ref="AZ77">IFERROR(INDEX([1]!Sanaudos[Saskaita],MATCH(1,('[1]3.4'!$AM77=[1]!Sanaudos[Kodas])*('[1]3.4'!AZ$7='[1]2.SAN'!$M$4:$M$73),0)),"")</f>
        <v/>
      </c>
      <c r="BA77" s="244" t="str">
        <f t="array" ref="BA77">IFERROR(INDEX([1]!Sanaudos[Saskaita],MATCH(1,('[1]3.4'!$AM77=[1]!Sanaudos[Kodas])*('[1]3.4'!BA$7='[1]2.SAN'!$M$4:$M$73),0)),"")</f>
        <v/>
      </c>
      <c r="BB77" s="244" t="str">
        <f t="array" ref="BB77">IFERROR(INDEX([1]!Sanaudos[Saskaita],MATCH(1,('[1]3.4'!$AM77=[1]!Sanaudos[Kodas])*('[1]3.4'!BB$7='[1]2.SAN'!$M$4:$M$73),0)),"")</f>
        <v/>
      </c>
      <c r="BC77" s="244" t="str">
        <f t="array" ref="BC77">IFERROR(INDEX([1]!Sanaudos[Saskaita],MATCH(1,('[1]3.4'!$AM77=[1]!Sanaudos[Kodas])*('[1]3.4'!BC$7='[1]2.SAN'!$M$4:$M$73),0)),"")</f>
        <v/>
      </c>
      <c r="BD77" s="244" t="str">
        <f t="array" ref="BD77">IFERROR(INDEX([1]!Sanaudos[Saskaita],MATCH(1,('[1]3.4'!$AM77=[1]!Sanaudos[Kodas])*('[1]3.4'!BD$7='[1]2.SAN'!$M$4:$M$73),0)),"")</f>
        <v/>
      </c>
      <c r="BE77" s="244" t="str">
        <f t="array" ref="BE77">IFERROR(INDEX([1]!Sanaudos[Saskaita],MATCH(1,('[1]3.4'!$AM77=[1]!Sanaudos[Kodas])*('[1]3.4'!BE$7='[1]2.SAN'!$M$4:$M$73),0)),"")</f>
        <v/>
      </c>
      <c r="BF77" s="244" t="str">
        <f t="array" ref="BF77">IFERROR(INDEX([1]!Sanaudos[Saskaita],MATCH(1,('[1]3.4'!$AM77=[1]!Sanaudos[Kodas])*('[1]3.4'!BF$7='[1]2.SAN'!$M$4:$M$73),0)),"")</f>
        <v/>
      </c>
      <c r="BG77" s="244" t="str">
        <f t="array" ref="BG77">IFERROR(INDEX([1]!Sanaudos[Saskaita],MATCH(1,('[1]3.4'!$AM77=[1]!Sanaudos[Kodas])*('[1]3.4'!BG$7='[1]2.SAN'!$M$4:$M$73),0)),"")</f>
        <v/>
      </c>
      <c r="BH77" s="244" t="str">
        <f t="array" ref="BH77">IFERROR(INDEX([1]!Sanaudos[Saskaita],MATCH(1,('[1]3.4'!$AM77=[1]!Sanaudos[Kodas])*('[1]3.4'!BH$7='[1]2.SAN'!$M$4:$M$73),0)),"")</f>
        <v/>
      </c>
      <c r="BI77" s="244" t="str">
        <f t="array" ref="BI77">IFERROR(INDEX([1]!Sanaudos[Saskaita],MATCH(1,('[1]3.4'!$AM77=[1]!Sanaudos[Kodas])*('[1]3.4'!BI$7='[1]2.SAN'!$M$4:$M$73),0)),"")</f>
        <v/>
      </c>
      <c r="BJ77" s="244" t="str">
        <f t="array" ref="BJ77">IFERROR(INDEX([1]!Sanaudos[Saskaita],MATCH(1,('[1]3.4'!$AM77=[1]!Sanaudos[Kodas])*('[1]3.4'!BJ$7='[1]2.SAN'!$M$4:$M$73),0)),"")</f>
        <v/>
      </c>
      <c r="BK77" s="244" t="str">
        <f t="array" ref="BK77">IFERROR(INDEX([1]!Sanaudos[Saskaita],MATCH(1,('[1]3.4'!$AM77=[1]!Sanaudos[Kodas])*('[1]3.4'!BK$7='[1]2.SAN'!$M$4:$M$73),0)),"")</f>
        <v/>
      </c>
      <c r="BL77" s="244" t="str">
        <f t="array" ref="BL77">IFERROR(INDEX([1]!Sanaudos[Saskaita],MATCH(1,('[1]3.4'!$AM77=[1]!Sanaudos[Kodas])*('[1]3.4'!BL$7='[1]2.SAN'!$M$4:$M$73),0)),"")</f>
        <v/>
      </c>
      <c r="BM77" s="244" t="str">
        <f t="array" ref="BM77">IFERROR(INDEX([1]!Sanaudos[Saskaita],MATCH(1,('[1]3.4'!$AM77=[1]!Sanaudos[Kodas])*('[1]3.4'!BM$7='[1]2.SAN'!$M$4:$M$73),0)),"")</f>
        <v/>
      </c>
      <c r="BN77" s="244" t="str">
        <f t="array" ref="BN77">IFERROR(INDEX([1]!Sanaudos[Saskaita],MATCH(1,('[1]3.4'!$AM77=[1]!Sanaudos[Kodas])*('[1]3.4'!BN$7='[1]2.SAN'!$M$4:$M$73),0)),"")</f>
        <v/>
      </c>
      <c r="BO77" s="244" t="str">
        <f t="array" ref="BO77">IFERROR(INDEX([1]!Sanaudos[Saskaita],MATCH(1,('[1]3.4'!$AM77=[1]!Sanaudos[Kodas])*('[1]3.4'!BO$7='[1]2.SAN'!$M$4:$M$73),0)),"")</f>
        <v/>
      </c>
      <c r="BP77" s="244" t="str">
        <f t="array" ref="BP77">IFERROR(INDEX([1]!Sanaudos[Saskaita],MATCH(1,('[1]3.4'!$AM77=[1]!Sanaudos[Kodas])*('[1]3.4'!BP$7='[1]2.SAN'!$M$4:$M$73),0)),"")</f>
        <v/>
      </c>
      <c r="BQ77" s="244" t="str">
        <f t="array" ref="BQ77">IFERROR(INDEX([1]!Sanaudos[Saskaita],MATCH(1,('[1]3.4'!$AM77=[1]!Sanaudos[Kodas])*('[1]3.4'!BQ$7='[1]2.SAN'!$M$4:$M$73),0)),"")</f>
        <v/>
      </c>
      <c r="BR77" s="244" t="str">
        <f t="array" ref="BR77">IFERROR(INDEX([1]!Sanaudos[Saskaita],MATCH(1,('[1]3.4'!$AM77=[1]!Sanaudos[Kodas])*('[1]3.4'!BR$7='[1]2.SAN'!$M$4:$M$73),0)),"")</f>
        <v/>
      </c>
      <c r="BS77" s="244" t="str">
        <f t="array" ref="BS77">IFERROR(INDEX([1]!Sanaudos[Saskaita],MATCH(1,('[1]3.4'!$AM77=[1]!Sanaudos[Kodas])*('[1]3.4'!BS$7='[1]2.SAN'!$M$4:$M$73),0)),"")</f>
        <v/>
      </c>
      <c r="BT77" s="244" t="str">
        <f t="array" ref="BT77">IFERROR(INDEX([1]!Sanaudos[Saskaita],MATCH(1,('[1]3.4'!$AM77=[1]!Sanaudos[Kodas])*('[1]3.4'!BT$7='[1]2.SAN'!$M$4:$M$73),0)),"")</f>
        <v/>
      </c>
      <c r="BU77" s="244" t="str">
        <f t="array" ref="BU77">IFERROR(INDEX([1]!Sanaudos[Saskaita],MATCH(1,('[1]3.4'!$AM77=[1]!Sanaudos[Kodas])*('[1]3.4'!BU$7='[1]2.SAN'!$M$4:$M$73),0)),"")</f>
        <v/>
      </c>
      <c r="BV77" s="244" t="str">
        <f t="array" ref="BV77">IFERROR(INDEX([1]!Sanaudos[Saskaita],MATCH(1,('[1]3.4'!$AM77=[1]!Sanaudos[Kodas])*('[1]3.4'!BV$7='[1]2.SAN'!$M$4:$M$73),0)),"")</f>
        <v/>
      </c>
      <c r="BW77" s="244" t="str">
        <f t="array" ref="BW77">IFERROR(INDEX([1]!Sanaudos[Saskaita],MATCH(1,('[1]3.4'!$AM77=[1]!Sanaudos[Kodas])*('[1]3.4'!BW$7='[1]2.SAN'!$M$4:$M$73),0)),"")</f>
        <v/>
      </c>
      <c r="BX77" s="244" t="str">
        <f t="array" ref="BX77">IFERROR(INDEX([1]!Sanaudos[Saskaita],MATCH(1,('[1]3.4'!$AM77=[1]!Sanaudos[Kodas])*('[1]3.4'!BX$7='[1]2.SAN'!$M$4:$M$73),0)),"")</f>
        <v/>
      </c>
      <c r="BY77" s="244" t="str">
        <f t="array" ref="BY77">IFERROR(INDEX([1]!Sanaudos[Saskaita],MATCH(1,('[1]3.4'!$AM77=[1]!Sanaudos[Kodas])*('[1]3.4'!BY$7='[1]2.SAN'!$M$4:$M$73),0)),"")</f>
        <v/>
      </c>
      <c r="BZ77" s="244" t="str">
        <f t="array" ref="BZ77">IFERROR(INDEX([1]!Sanaudos[Saskaita],MATCH(1,('[1]3.4'!$AM77=[1]!Sanaudos[Kodas])*('[1]3.4'!BZ$7='[1]2.SAN'!$M$4:$M$73),0)),"")</f>
        <v/>
      </c>
      <c r="CA77" s="244" t="str">
        <f t="array" ref="CA77">IFERROR(INDEX([1]!Sanaudos[Saskaita],MATCH(1,('[1]3.4'!$AM77=[1]!Sanaudos[Kodas])*('[1]3.4'!CA$7='[1]2.SAN'!$M$4:$M$73),0)),"")</f>
        <v/>
      </c>
      <c r="CB77" s="244" t="str">
        <f t="array" ref="CB77">IFERROR(INDEX([1]!Sanaudos[Saskaita],MATCH(1,('[1]3.4'!$AM77=[1]!Sanaudos[Kodas])*('[1]3.4'!CB$7='[1]2.SAN'!$M$4:$M$73),0)),"")</f>
        <v/>
      </c>
      <c r="CC77" s="244" t="str">
        <f t="array" ref="CC77">IFERROR(INDEX([1]!Sanaudos[Saskaita],MATCH(1,('[1]3.4'!$AM77=[1]!Sanaudos[Kodas])*('[1]3.4'!CC$7='[1]2.SAN'!$M$4:$M$73),0)),"")</f>
        <v/>
      </c>
      <c r="CD77" s="244" t="str">
        <f t="array" ref="CD77">IFERROR(INDEX([1]!Sanaudos[Saskaita],MATCH(1,('[1]3.4'!$AM77=[1]!Sanaudos[Kodas])*('[1]3.4'!CD$7='[1]2.SAN'!$M$4:$M$73),0)),"")</f>
        <v/>
      </c>
      <c r="CE77" s="244" t="str">
        <f t="array" ref="CE77">IFERROR(INDEX([1]!Sanaudos[Saskaita],MATCH(1,('[1]3.4'!$AM77=[1]!Sanaudos[Kodas])*('[1]3.4'!CE$7='[1]2.SAN'!$M$4:$M$73),0)),"")</f>
        <v/>
      </c>
      <c r="CF77" s="244" t="str">
        <f t="array" ref="CF77">IFERROR(INDEX([1]!Sanaudos[Saskaita],MATCH(1,('[1]3.4'!$AM77=[1]!Sanaudos[Kodas])*('[1]3.4'!CF$7='[1]2.SAN'!$M$4:$M$73),0)),"")</f>
        <v/>
      </c>
      <c r="CG77" s="244" t="str">
        <f t="array" ref="CG77">IFERROR(INDEX([1]!Sanaudos[Saskaita],MATCH(1,('[1]3.4'!$AM77=[1]!Sanaudos[Kodas])*('[1]3.4'!CG$7='[1]2.SAN'!$M$4:$M$73),0)),"")</f>
        <v/>
      </c>
      <c r="CH77" s="244" t="str">
        <f t="array" ref="CH77">IFERROR(INDEX([1]!Sanaudos[Saskaita],MATCH(1,('[1]3.4'!$AM77=[1]!Sanaudos[Kodas])*('[1]3.4'!CH$7='[1]2.SAN'!$M$4:$M$73),0)),"")</f>
        <v/>
      </c>
      <c r="CI77" s="244" t="str">
        <f t="array" ref="CI77">IFERROR(INDEX([1]!Sanaudos[Saskaita],MATCH(1,('[1]3.4'!$AM77=[1]!Sanaudos[Kodas])*('[1]3.4'!CI$7='[1]2.SAN'!$M$4:$M$73),0)),"")</f>
        <v/>
      </c>
      <c r="CJ77" s="244" t="str">
        <f t="array" ref="CJ77">IFERROR(INDEX([1]!Sanaudos[Saskaita],MATCH(1,('[1]3.4'!$AM77=[1]!Sanaudos[Kodas])*('[1]3.4'!CJ$7='[1]2.SAN'!$M$4:$M$73),0)),"")</f>
        <v/>
      </c>
      <c r="CK77" s="244" t="str">
        <f t="array" ref="CK77">IFERROR(INDEX([1]!Sanaudos[Saskaita],MATCH(1,('[1]3.4'!$AM77=[1]!Sanaudos[Kodas])*('[1]3.4'!CK$7='[1]2.SAN'!$M$4:$M$73),0)),"")</f>
        <v/>
      </c>
      <c r="CL77" s="244" t="str">
        <f t="array" ref="CL77">IFERROR(INDEX([1]!Sanaudos[Saskaita],MATCH(1,('[1]3.4'!$AM77=[1]!Sanaudos[Kodas])*('[1]3.4'!CL$7='[1]2.SAN'!$M$4:$M$73),0)),"")</f>
        <v/>
      </c>
      <c r="CM77" s="244" t="str">
        <f t="array" ref="CM77">IFERROR(INDEX([1]!Sanaudos[Saskaita],MATCH(1,('[1]3.4'!$AM77=[1]!Sanaudos[Kodas])*('[1]3.4'!CM$7='[1]2.SAN'!$M$4:$M$73),0)),"")</f>
        <v/>
      </c>
      <c r="CN77" s="244" t="str">
        <f t="array" ref="CN77">IFERROR(INDEX([1]!Sanaudos[Saskaita],MATCH(1,('[1]3.4'!$AM77=[1]!Sanaudos[Kodas])*('[1]3.4'!CN$7='[1]2.SAN'!$M$4:$M$73),0)),"")</f>
        <v/>
      </c>
      <c r="CO77" s="244" t="str">
        <f t="array" ref="CO77">IFERROR(INDEX([1]!Sanaudos[Saskaita],MATCH(1,('[1]3.4'!$AM77=[1]!Sanaudos[Kodas])*('[1]3.4'!CO$7='[1]2.SAN'!$M$4:$M$73),0)),"")</f>
        <v/>
      </c>
      <c r="CP77" s="244" t="str">
        <f t="array" ref="CP77">IFERROR(INDEX([1]!Sanaudos[Saskaita],MATCH(1,('[1]3.4'!$AM77=[1]!Sanaudos[Kodas])*('[1]3.4'!CP$7='[1]2.SAN'!$M$4:$M$73),0)),"")</f>
        <v/>
      </c>
      <c r="CQ77" s="244" t="str">
        <f t="array" ref="CQ77">IFERROR(INDEX([1]!Sanaudos[Saskaita],MATCH(1,('[1]3.4'!$AM77=[1]!Sanaudos[Kodas])*('[1]3.4'!CQ$7='[1]2.SAN'!$M$4:$M$73),0)),"")</f>
        <v/>
      </c>
      <c r="CR77" s="244" t="str">
        <f t="array" ref="CR77">IFERROR(INDEX([1]!Sanaudos[Saskaita],MATCH(1,('[1]3.4'!$AM77=[1]!Sanaudos[Kodas])*('[1]3.4'!CR$7='[1]2.SAN'!$M$4:$M$73),0)),"")</f>
        <v/>
      </c>
      <c r="CS77" s="244" t="str">
        <f t="array" ref="CS77">IFERROR(INDEX([1]!Sanaudos[Saskaita],MATCH(1,('[1]3.4'!$AM77=[1]!Sanaudos[Kodas])*('[1]3.4'!CS$7='[1]2.SAN'!$M$4:$M$73),0)),"")</f>
        <v/>
      </c>
      <c r="CT77" s="244" t="str">
        <f t="array" ref="CT77">IFERROR(INDEX([1]!Sanaudos[Saskaita],MATCH(1,('[1]3.4'!$AM77=[1]!Sanaudos[Kodas])*('[1]3.4'!CT$7='[1]2.SAN'!$M$4:$M$73),0)),"")</f>
        <v/>
      </c>
      <c r="CU77" s="244" t="str">
        <f t="array" ref="CU77">IFERROR(INDEX([1]!Sanaudos[Saskaita],MATCH(1,('[1]3.4'!$AM77=[1]!Sanaudos[Kodas])*('[1]3.4'!CU$7='[1]2.SAN'!$M$4:$M$73),0)),"")</f>
        <v/>
      </c>
      <c r="CV77" s="244" t="str">
        <f t="array" ref="CV77">IFERROR(INDEX([1]!Sanaudos[Saskaita],MATCH(1,('[1]3.4'!$AM77=[1]!Sanaudos[Kodas])*('[1]3.4'!CV$7='[1]2.SAN'!$M$4:$M$73),0)),"")</f>
        <v/>
      </c>
      <c r="CW77" s="244" t="str">
        <f t="array" ref="CW77">IFERROR(INDEX([1]!Sanaudos[Saskaita],MATCH(1,('[1]3.4'!$AM77=[1]!Sanaudos[Kodas])*('[1]3.4'!CW$7='[1]2.SAN'!$M$4:$M$73),0)),"")</f>
        <v/>
      </c>
      <c r="CX77" s="244" t="str">
        <f t="array" ref="CX77">IFERROR(INDEX([1]!Sanaudos[Saskaita],MATCH(1,('[1]3.4'!$AM77=[1]!Sanaudos[Kodas])*('[1]3.4'!CX$7='[1]2.SAN'!$M$4:$M$73),0)),"")</f>
        <v/>
      </c>
      <c r="CY77" s="244" t="str">
        <f t="array" ref="CY77">IFERROR(INDEX([1]!Sanaudos[Saskaita],MATCH(1,('[1]3.4'!$AM77=[1]!Sanaudos[Kodas])*('[1]3.4'!CY$7='[1]2.SAN'!$M$4:$M$73),0)),"")</f>
        <v/>
      </c>
      <c r="CZ77" s="244" t="str">
        <f t="array" ref="CZ77">IFERROR(INDEX([1]!Sanaudos[Saskaita],MATCH(1,('[1]3.4'!$AM77=[1]!Sanaudos[Kodas])*('[1]3.4'!CZ$7='[1]2.SAN'!$M$4:$M$73),0)),"")</f>
        <v/>
      </c>
      <c r="DA77" s="244" t="str">
        <f t="array" ref="DA77">IFERROR(INDEX([1]!Sanaudos[Saskaita],MATCH(1,('[1]3.4'!$AM77=[1]!Sanaudos[Kodas])*('[1]3.4'!DA$7='[1]2.SAN'!$M$4:$M$73),0)),"")</f>
        <v/>
      </c>
      <c r="DB77" s="244" t="str">
        <f t="array" ref="DB77">IFERROR(INDEX([1]!Sanaudos[Saskaita],MATCH(1,('[1]3.4'!$AM77=[1]!Sanaudos[Kodas])*('[1]3.4'!DB$7='[1]2.SAN'!$M$4:$M$73),0)),"")</f>
        <v/>
      </c>
      <c r="DC77" s="244" t="str">
        <f t="array" ref="DC77">IFERROR(INDEX([1]!Sanaudos[Saskaita],MATCH(1,('[1]3.4'!$AM77=[1]!Sanaudos[Kodas])*('[1]3.4'!DC$7='[1]2.SAN'!$M$4:$M$73),0)),"")</f>
        <v/>
      </c>
      <c r="DD77" s="244" t="str">
        <f t="array" ref="DD77">IFERROR(INDEX([1]!Sanaudos[Saskaita],MATCH(1,('[1]3.4'!$AM77=[1]!Sanaudos[Kodas])*('[1]3.4'!DD$7='[1]2.SAN'!$M$4:$M$73),0)),"")</f>
        <v/>
      </c>
      <c r="DE77" s="244" t="str">
        <f t="array" ref="DE77">IFERROR(INDEX([1]!Sanaudos[Saskaita],MATCH(1,('[1]3.4'!$AM77=[1]!Sanaudos[Kodas])*('[1]3.4'!DE$7='[1]2.SAN'!$M$4:$M$73),0)),"")</f>
        <v/>
      </c>
      <c r="DF77" s="244" t="str">
        <f t="array" ref="DF77">IFERROR(INDEX([1]!Sanaudos[Saskaita],MATCH(1,('[1]3.4'!$AM77=[1]!Sanaudos[Kodas])*('[1]3.4'!DF$7='[1]2.SAN'!$M$4:$M$73),0)),"")</f>
        <v/>
      </c>
      <c r="DG77" s="244" t="str">
        <f t="array" ref="DG77">IFERROR(INDEX([1]!Sanaudos[Saskaita],MATCH(1,('[1]3.4'!$AM77=[1]!Sanaudos[Kodas])*('[1]3.4'!DG$7='[1]2.SAN'!$M$4:$M$73),0)),"")</f>
        <v/>
      </c>
      <c r="DH77" s="244" t="str">
        <f t="array" ref="DH77">IFERROR(INDEX([1]!Sanaudos[Saskaita],MATCH(1,('[1]3.4'!$AM77=[1]!Sanaudos[Kodas])*('[1]3.4'!DH$7='[1]2.SAN'!$M$4:$M$73),0)),"")</f>
        <v/>
      </c>
      <c r="DI77" s="244" t="str">
        <f t="array" ref="DI77">IFERROR(INDEX([1]!Sanaudos[Saskaita],MATCH(1,('[1]3.4'!$AM77=[1]!Sanaudos[Kodas])*('[1]3.4'!DI$7='[1]2.SAN'!$M$4:$M$73),0)),"")</f>
        <v/>
      </c>
      <c r="DJ77" s="244" t="str">
        <f t="array" ref="DJ77">IFERROR(INDEX([1]!Sanaudos[Saskaita],MATCH(1,('[1]3.4'!$AM77=[1]!Sanaudos[Kodas])*('[1]3.4'!DJ$7='[1]2.SAN'!$M$4:$M$73),0)),"")</f>
        <v/>
      </c>
      <c r="DK77" s="244" t="str">
        <f t="array" ref="DK77">IFERROR(INDEX([1]!Sanaudos[Saskaita],MATCH(1,('[1]3.4'!$AM77=[1]!Sanaudos[Kodas])*('[1]3.4'!DK$7='[1]2.SAN'!$M$4:$M$73),0)),"")</f>
        <v/>
      </c>
      <c r="DL77" s="244" t="str">
        <f t="array" ref="DL77">IFERROR(INDEX([1]!Sanaudos[Saskaita],MATCH(1,('[1]3.4'!$AM77=[1]!Sanaudos[Kodas])*('[1]3.4'!DL$7='[1]2.SAN'!$M$4:$M$73),0)),"")</f>
        <v/>
      </c>
      <c r="DM77" s="244" t="str">
        <f t="array" ref="DM77">IFERROR(INDEX([1]!Sanaudos[Saskaita],MATCH(1,('[1]3.4'!$AM77=[1]!Sanaudos[Kodas])*('[1]3.4'!DM$7='[1]2.SAN'!$M$4:$M$73),0)),"")</f>
        <v/>
      </c>
      <c r="DN77" s="244" t="str">
        <f t="array" ref="DN77">IFERROR(INDEX([1]!Sanaudos[Saskaita],MATCH(1,('[1]3.4'!$AM77=[1]!Sanaudos[Kodas])*('[1]3.4'!DN$7='[1]2.SAN'!$M$4:$M$73),0)),"")</f>
        <v/>
      </c>
      <c r="DO77" s="244" t="str">
        <f t="array" ref="DO77">IFERROR(INDEX([1]!Sanaudos[Saskaita],MATCH(1,('[1]3.4'!$AM77=[1]!Sanaudos[Kodas])*('[1]3.4'!DO$7='[1]2.SAN'!$M$4:$M$73),0)),"")</f>
        <v/>
      </c>
      <c r="DP77" s="244" t="str">
        <f t="array" ref="DP77">IFERROR(INDEX([1]!Sanaudos[Saskaita],MATCH(1,('[1]3.4'!$AM77=[1]!Sanaudos[Kodas])*('[1]3.4'!DP$7='[1]2.SAN'!$M$4:$M$73),0)),"")</f>
        <v/>
      </c>
      <c r="DQ77" s="244" t="str">
        <f t="array" ref="DQ77">IFERROR(INDEX([1]!Sanaudos[Saskaita],MATCH(1,('[1]3.4'!$AM77=[1]!Sanaudos[Kodas])*('[1]3.4'!DQ$7='[1]2.SAN'!$M$4:$M$73),0)),"")</f>
        <v/>
      </c>
      <c r="DR77" s="244" t="str">
        <f t="array" ref="DR77">IFERROR(INDEX([1]!Sanaudos[Saskaita],MATCH(1,('[1]3.4'!$AM77=[1]!Sanaudos[Kodas])*('[1]3.4'!DR$7='[1]2.SAN'!$M$4:$M$73),0)),"")</f>
        <v/>
      </c>
      <c r="DS77" s="244" t="str">
        <f t="array" ref="DS77">IFERROR(INDEX([1]!Sanaudos[Saskaita],MATCH(1,('[1]3.4'!$AM77=[1]!Sanaudos[Kodas])*('[1]3.4'!DS$7='[1]2.SAN'!$M$4:$M$73),0)),"")</f>
        <v/>
      </c>
      <c r="DT77" s="244" t="str">
        <f t="array" ref="DT77">IFERROR(INDEX([1]!Sanaudos[Saskaita],MATCH(1,('[1]3.4'!$AM77=[1]!Sanaudos[Kodas])*('[1]3.4'!DT$7='[1]2.SAN'!$M$4:$M$73),0)),"")</f>
        <v/>
      </c>
      <c r="DU77" s="244" t="str">
        <f t="array" ref="DU77">IFERROR(INDEX([1]!Sanaudos[Saskaita],MATCH(1,('[1]3.4'!$AM77=[1]!Sanaudos[Kodas])*('[1]3.4'!DU$7='[1]2.SAN'!$M$4:$M$73),0)),"")</f>
        <v/>
      </c>
      <c r="DV77" s="244" t="str">
        <f t="array" ref="DV77">IFERROR(INDEX([1]!Sanaudos[Saskaita],MATCH(1,('[1]3.4'!$AM77=[1]!Sanaudos[Kodas])*('[1]3.4'!DV$7='[1]2.SAN'!$M$4:$M$73),0)),"")</f>
        <v/>
      </c>
      <c r="DW77" s="244" t="str">
        <f t="array" ref="DW77">IFERROR(INDEX([1]!Sanaudos[Saskaita],MATCH(1,('[1]3.4'!$AM77=[1]!Sanaudos[Kodas])*('[1]3.4'!DW$7='[1]2.SAN'!$M$4:$M$73),0)),"")</f>
        <v/>
      </c>
      <c r="DX77" s="244" t="str">
        <f t="array" ref="DX77">IFERROR(INDEX([1]!Sanaudos[Saskaita],MATCH(1,('[1]3.4'!$AM77=[1]!Sanaudos[Kodas])*('[1]3.4'!DX$7='[1]2.SAN'!$M$4:$M$73),0)),"")</f>
        <v/>
      </c>
      <c r="DY77" s="244" t="str">
        <f t="array" ref="DY77">IFERROR(INDEX([1]!Sanaudos[Saskaita],MATCH(1,('[1]3.4'!$AM77=[1]!Sanaudos[Kodas])*('[1]3.4'!DY$7='[1]2.SAN'!$M$4:$M$73),0)),"")</f>
        <v/>
      </c>
      <c r="DZ77" s="244" t="str">
        <f t="array" ref="DZ77">IFERROR(INDEX([1]!Sanaudos[Saskaita],MATCH(1,('[1]3.4'!$AM77=[1]!Sanaudos[Kodas])*('[1]3.4'!DZ$7='[1]2.SAN'!$M$4:$M$73),0)),"")</f>
        <v/>
      </c>
      <c r="EA77" s="244" t="str">
        <f t="array" ref="EA77">IFERROR(INDEX([1]!Sanaudos[Saskaita],MATCH(1,('[1]3.4'!$AM77=[1]!Sanaudos[Kodas])*('[1]3.4'!EA$7='[1]2.SAN'!$M$4:$M$73),0)),"")</f>
        <v/>
      </c>
      <c r="EB77" s="244" t="str">
        <f t="array" ref="EB77">IFERROR(INDEX([1]!Sanaudos[Saskaita],MATCH(1,('[1]3.4'!$AM77=[1]!Sanaudos[Kodas])*('[1]3.4'!EB$7='[1]2.SAN'!$M$4:$M$73),0)),"")</f>
        <v/>
      </c>
      <c r="EC77" s="244" t="str">
        <f t="array" ref="EC77">IFERROR(INDEX([1]!Sanaudos[Saskaita],MATCH(1,('[1]3.4'!$AM77=[1]!Sanaudos[Kodas])*('[1]3.4'!EC$7='[1]2.SAN'!$M$4:$M$73),0)),"")</f>
        <v/>
      </c>
      <c r="ED77" s="244" t="str">
        <f t="array" ref="ED77">IFERROR(INDEX([1]!Sanaudos[Saskaita],MATCH(1,('[1]3.4'!$AM77=[1]!Sanaudos[Kodas])*('[1]3.4'!ED$7='[1]2.SAN'!$M$4:$M$73),0)),"")</f>
        <v/>
      </c>
      <c r="EE77" s="244" t="str">
        <f t="array" ref="EE77">IFERROR(INDEX([1]!Sanaudos[Saskaita],MATCH(1,('[1]3.4'!$AM77=[1]!Sanaudos[Kodas])*('[1]3.4'!EE$7='[1]2.SAN'!$M$4:$M$73),0)),"")</f>
        <v/>
      </c>
      <c r="EF77" s="244" t="str">
        <f t="array" ref="EF77">IFERROR(INDEX([1]!Sanaudos[Saskaita],MATCH(1,('[1]3.4'!$AM77=[1]!Sanaudos[Kodas])*('[1]3.4'!EF$7='[1]2.SAN'!$M$4:$M$73),0)),"")</f>
        <v/>
      </c>
      <c r="EG77" s="244" t="str">
        <f t="array" ref="EG77">IFERROR(INDEX([1]!Sanaudos[Saskaita],MATCH(1,('[1]3.4'!$AM77=[1]!Sanaudos[Kodas])*('[1]3.4'!EG$7='[1]2.SAN'!$M$4:$M$73),0)),"")</f>
        <v/>
      </c>
      <c r="EH77" s="244" t="str">
        <f t="array" ref="EH77">IFERROR(INDEX([1]!Sanaudos[Saskaita],MATCH(1,('[1]3.4'!$AM77=[1]!Sanaudos[Kodas])*('[1]3.4'!EH$7='[1]2.SAN'!$M$4:$M$73),0)),"")</f>
        <v/>
      </c>
      <c r="EI77" s="244" t="str">
        <f t="array" ref="EI77">IFERROR(INDEX([1]!Sanaudos[Saskaita],MATCH(1,('[1]3.4'!$AM77=[1]!Sanaudos[Kodas])*('[1]3.4'!EI$7='[1]2.SAN'!$M$4:$M$73),0)),"")</f>
        <v/>
      </c>
      <c r="EJ77" s="244" t="str">
        <f t="array" ref="EJ77">IFERROR(INDEX([1]!Sanaudos[Saskaita],MATCH(1,('[1]3.4'!$AM77=[1]!Sanaudos[Kodas])*('[1]3.4'!EJ$7='[1]2.SAN'!$M$4:$M$73),0)),"")</f>
        <v/>
      </c>
      <c r="EK77" s="244" t="str">
        <f t="array" ref="EK77">IFERROR(INDEX([1]!Sanaudos[Saskaita],MATCH(1,('[1]3.4'!$AM77=[1]!Sanaudos[Kodas])*('[1]3.4'!EK$7='[1]2.SAN'!$M$4:$M$73),0)),"")</f>
        <v/>
      </c>
      <c r="EL77" s="244" t="str">
        <f t="array" ref="EL77">IFERROR(INDEX([1]!Sanaudos[Saskaita],MATCH(1,('[1]3.4'!$AM77=[1]!Sanaudos[Kodas])*('[1]3.4'!EL$7='[1]2.SAN'!$M$4:$M$73),0)),"")</f>
        <v/>
      </c>
      <c r="EM77" s="244" t="str">
        <f t="array" ref="EM77">IFERROR(INDEX([1]!Sanaudos[Saskaita],MATCH(1,('[1]3.4'!$AM77=[1]!Sanaudos[Kodas])*('[1]3.4'!EM$7='[1]2.SAN'!$M$4:$M$73),0)),"")</f>
        <v/>
      </c>
      <c r="EN77" s="244" t="str">
        <f t="array" ref="EN77">IFERROR(INDEX([1]!Sanaudos[Saskaita],MATCH(1,('[1]3.4'!$AM77=[1]!Sanaudos[Kodas])*('[1]3.4'!EN$7='[1]2.SAN'!$M$4:$M$73),0)),"")</f>
        <v/>
      </c>
      <c r="EO77" s="244" t="str">
        <f t="array" ref="EO77">IFERROR(INDEX([1]!Sanaudos[Saskaita],MATCH(1,('[1]3.4'!$AM77=[1]!Sanaudos[Kodas])*('[1]3.4'!EO$7='[1]2.SAN'!$M$4:$M$73),0)),"")</f>
        <v/>
      </c>
      <c r="EP77" s="244" t="str">
        <f t="array" ref="EP77">IFERROR(INDEX([1]!Sanaudos[Saskaita],MATCH(1,('[1]3.4'!$AM77=[1]!Sanaudos[Kodas])*('[1]3.4'!EP$7='[1]2.SAN'!$M$4:$M$73),0)),"")</f>
        <v/>
      </c>
      <c r="EQ77" s="244" t="str">
        <f t="array" ref="EQ77">IFERROR(INDEX([1]!Sanaudos[Saskaita],MATCH(1,('[1]3.4'!$AM77=[1]!Sanaudos[Kodas])*('[1]3.4'!EQ$7='[1]2.SAN'!$M$4:$M$73),0)),"")</f>
        <v/>
      </c>
      <c r="ER77" s="244" t="str">
        <f t="array" ref="ER77">IFERROR(INDEX([1]!Sanaudos[Saskaita],MATCH(1,('[1]3.4'!$AM77=[1]!Sanaudos[Kodas])*('[1]3.4'!ER$7='[1]2.SAN'!$M$4:$M$73),0)),"")</f>
        <v/>
      </c>
      <c r="ES77" s="244" t="str">
        <f t="array" ref="ES77">IFERROR(INDEX([1]!Sanaudos[Saskaita],MATCH(1,('[1]3.4'!$AM77=[1]!Sanaudos[Kodas])*('[1]3.4'!ES$7='[1]2.SAN'!$M$4:$M$73),0)),"")</f>
        <v/>
      </c>
      <c r="ET77" s="244" t="str">
        <f t="array" ref="ET77">IFERROR(INDEX([1]!Sanaudos[Saskaita],MATCH(1,('[1]3.4'!$AM77=[1]!Sanaudos[Kodas])*('[1]3.4'!ET$7='[1]2.SAN'!$M$4:$M$73),0)),"")</f>
        <v/>
      </c>
      <c r="EU77" s="244" t="str">
        <f t="array" ref="EU77">IFERROR(INDEX([1]!Sanaudos[Saskaita],MATCH(1,('[1]3.4'!$AM77=[1]!Sanaudos[Kodas])*('[1]3.4'!EU$7='[1]2.SAN'!$M$4:$M$73),0)),"")</f>
        <v/>
      </c>
      <c r="EV77" s="244" t="str">
        <f t="array" ref="EV77">IFERROR(INDEX([1]!Sanaudos[Saskaita],MATCH(1,('[1]3.4'!$AM77=[1]!Sanaudos[Kodas])*('[1]3.4'!EV$7='[1]2.SAN'!$M$4:$M$73),0)),"")</f>
        <v/>
      </c>
      <c r="EW77" s="244" t="str">
        <f t="array" ref="EW77">IFERROR(INDEX([1]!Sanaudos[Saskaita],MATCH(1,('[1]3.4'!$AM77=[1]!Sanaudos[Kodas])*('[1]3.4'!EW$7='[1]2.SAN'!$M$4:$M$73),0)),"")</f>
        <v/>
      </c>
      <c r="EX77" s="244" t="str">
        <f t="array" ref="EX77">IFERROR(INDEX([1]!Sanaudos[Saskaita],MATCH(1,('[1]3.4'!$AM77=[1]!Sanaudos[Kodas])*('[1]3.4'!EX$7='[1]2.SAN'!$M$4:$M$73),0)),"")</f>
        <v/>
      </c>
      <c r="EY77" s="244" t="str">
        <f t="array" ref="EY77">IFERROR(INDEX([1]!Sanaudos[Saskaita],MATCH(1,('[1]3.4'!$AM77=[1]!Sanaudos[Kodas])*('[1]3.4'!EY$7='[1]2.SAN'!$M$4:$M$73),0)),"")</f>
        <v/>
      </c>
      <c r="EZ77" s="244" t="str">
        <f t="array" ref="EZ77">IFERROR(INDEX([1]!Sanaudos[Saskaita],MATCH(1,('[1]3.4'!$AM77=[1]!Sanaudos[Kodas])*('[1]3.4'!EZ$7='[1]2.SAN'!$M$4:$M$73),0)),"")</f>
        <v/>
      </c>
      <c r="FA77" s="244" t="str">
        <f t="array" ref="FA77">IFERROR(INDEX([1]!Sanaudos[Saskaita],MATCH(1,('[1]3.4'!$AM77=[1]!Sanaudos[Kodas])*('[1]3.4'!FA$7='[1]2.SAN'!$M$4:$M$73),0)),"")</f>
        <v/>
      </c>
      <c r="FB77" s="244" t="str">
        <f t="array" ref="FB77">IFERROR(INDEX([1]!Sanaudos[Saskaita],MATCH(1,('[1]3.4'!$AM77=[1]!Sanaudos[Kodas])*('[1]3.4'!FB$7='[1]2.SAN'!$M$4:$M$73),0)),"")</f>
        <v/>
      </c>
      <c r="FC77" s="244" t="str">
        <f t="array" ref="FC77">IFERROR(INDEX([1]!Sanaudos[Saskaita],MATCH(1,('[1]3.4'!$AM77=[1]!Sanaudos[Kodas])*('[1]3.4'!FC$7='[1]2.SAN'!$M$4:$M$73),0)),"")</f>
        <v/>
      </c>
      <c r="FD77" s="244" t="str">
        <f t="array" ref="FD77">IFERROR(INDEX([1]!Sanaudos[Saskaita],MATCH(1,('[1]3.4'!$AM77=[1]!Sanaudos[Kodas])*('[1]3.4'!FD$7='[1]2.SAN'!$M$4:$M$73),0)),"")</f>
        <v/>
      </c>
      <c r="FE77" s="244" t="str">
        <f t="array" ref="FE77">IFERROR(INDEX([1]!Sanaudos[Saskaita],MATCH(1,('[1]3.4'!$AM77=[1]!Sanaudos[Kodas])*('[1]3.4'!FE$7='[1]2.SAN'!$M$4:$M$73),0)),"")</f>
        <v/>
      </c>
      <c r="FF77" s="244" t="str">
        <f t="array" ref="FF77">IFERROR(INDEX([1]!Sanaudos[Saskaita],MATCH(1,('[1]3.4'!$AM77=[1]!Sanaudos[Kodas])*('[1]3.4'!FF$7='[1]2.SAN'!$M$4:$M$73),0)),"")</f>
        <v/>
      </c>
      <c r="FG77" s="244" t="str">
        <f t="array" ref="FG77">IFERROR(INDEX([1]!Sanaudos[Saskaita],MATCH(1,('[1]3.4'!$AM77=[1]!Sanaudos[Kodas])*('[1]3.4'!FG$7='[1]2.SAN'!$M$4:$M$73),0)),"")</f>
        <v/>
      </c>
      <c r="FH77" s="244" t="str">
        <f t="array" ref="FH77">IFERROR(INDEX([1]!Sanaudos[Saskaita],MATCH(1,('[1]3.4'!$AM77=[1]!Sanaudos[Kodas])*('[1]3.4'!FH$7='[1]2.SAN'!$M$4:$M$73),0)),"")</f>
        <v/>
      </c>
      <c r="FI77" s="244" t="str">
        <f t="array" ref="FI77">IFERROR(INDEX([1]!Sanaudos[Saskaita],MATCH(1,('[1]3.4'!$AM77=[1]!Sanaudos[Kodas])*('[1]3.4'!FI$7='[1]2.SAN'!$M$4:$M$73),0)),"")</f>
        <v/>
      </c>
      <c r="FJ77" s="244" t="str">
        <f t="array" ref="FJ77">IFERROR(INDEX([1]!Sanaudos[Saskaita],MATCH(1,('[1]3.4'!$AM77=[1]!Sanaudos[Kodas])*('[1]3.4'!FJ$7='[1]2.SAN'!$M$4:$M$73),0)),"")</f>
        <v/>
      </c>
      <c r="FK77" s="244" t="str">
        <f t="array" ref="FK77">IFERROR(INDEX([1]!Sanaudos[Saskaita],MATCH(1,('[1]3.4'!$AM77=[1]!Sanaudos[Kodas])*('[1]3.4'!FK$7='[1]2.SAN'!$M$4:$M$73),0)),"")</f>
        <v/>
      </c>
      <c r="FL77" s="244" t="str">
        <f t="array" ref="FL77">IFERROR(INDEX([1]!Sanaudos[Saskaita],MATCH(1,('[1]3.4'!$AM77=[1]!Sanaudos[Kodas])*('[1]3.4'!FL$7='[1]2.SAN'!$M$4:$M$73),0)),"")</f>
        <v/>
      </c>
      <c r="FM77" s="244" t="str">
        <f t="array" ref="FM77">IFERROR(INDEX([1]!Sanaudos[Saskaita],MATCH(1,('[1]3.4'!$AM77=[1]!Sanaudos[Kodas])*('[1]3.4'!FM$7='[1]2.SAN'!$M$4:$M$73),0)),"")</f>
        <v/>
      </c>
      <c r="FN77" s="244" t="str">
        <f t="array" ref="FN77">IFERROR(INDEX([1]!Sanaudos[Saskaita],MATCH(1,('[1]3.4'!$AM77=[1]!Sanaudos[Kodas])*('[1]3.4'!FN$7='[1]2.SAN'!$M$4:$M$73),0)),"")</f>
        <v/>
      </c>
      <c r="FO77" s="244" t="str">
        <f t="array" ref="FO77">IFERROR(INDEX([1]!Sanaudos[Saskaita],MATCH(1,('[1]3.4'!$AM77=[1]!Sanaudos[Kodas])*('[1]3.4'!FO$7='[1]2.SAN'!$M$4:$M$73),0)),"")</f>
        <v/>
      </c>
      <c r="FP77" s="244" t="str">
        <f t="array" ref="FP77">IFERROR(INDEX([1]!Sanaudos[Saskaita],MATCH(1,('[1]3.4'!$AM77=[1]!Sanaudos[Kodas])*('[1]3.4'!FP$7='[1]2.SAN'!$M$4:$M$73),0)),"")</f>
        <v/>
      </c>
      <c r="FQ77" s="244" t="str">
        <f t="array" ref="FQ77">IFERROR(INDEX([1]!Sanaudos[Saskaita],MATCH(1,('[1]3.4'!$AM77=[1]!Sanaudos[Kodas])*('[1]3.4'!FQ$7='[1]2.SAN'!$M$4:$M$73),0)),"")</f>
        <v/>
      </c>
      <c r="FR77" s="244" t="str">
        <f t="array" ref="FR77">IFERROR(INDEX([1]!Sanaudos[Saskaita],MATCH(1,('[1]3.4'!$AM77=[1]!Sanaudos[Kodas])*('[1]3.4'!FR$7='[1]2.SAN'!$M$4:$M$73),0)),"")</f>
        <v/>
      </c>
      <c r="FS77" s="244" t="str">
        <f t="array" ref="FS77">IFERROR(INDEX([1]!Sanaudos[Saskaita],MATCH(1,('[1]3.4'!$AM77=[1]!Sanaudos[Kodas])*('[1]3.4'!FS$7='[1]2.SAN'!$M$4:$M$73),0)),"")</f>
        <v/>
      </c>
      <c r="FT77" s="244" t="str">
        <f t="array" ref="FT77">IFERROR(INDEX([1]!Sanaudos[Saskaita],MATCH(1,('[1]3.4'!$AM77=[1]!Sanaudos[Kodas])*('[1]3.4'!FT$7='[1]2.SAN'!$M$4:$M$73),0)),"")</f>
        <v/>
      </c>
      <c r="FU77" s="244" t="str">
        <f t="array" ref="FU77">IFERROR(INDEX([1]!Sanaudos[Saskaita],MATCH(1,('[1]3.4'!$AM77=[1]!Sanaudos[Kodas])*('[1]3.4'!FU$7='[1]2.SAN'!$M$4:$M$73),0)),"")</f>
        <v/>
      </c>
      <c r="FV77" s="244" t="str">
        <f t="array" ref="FV77">IFERROR(INDEX([1]!Sanaudos[Saskaita],MATCH(1,('[1]3.4'!$AM77=[1]!Sanaudos[Kodas])*('[1]3.4'!FV$7='[1]2.SAN'!$M$4:$M$73),0)),"")</f>
        <v/>
      </c>
      <c r="FW77" s="244" t="str">
        <f t="array" ref="FW77">IFERROR(INDEX([1]!Sanaudos[Saskaita],MATCH(1,('[1]3.4'!$AM77=[1]!Sanaudos[Kodas])*('[1]3.4'!FW$7='[1]2.SAN'!$M$4:$M$73),0)),"")</f>
        <v/>
      </c>
      <c r="FX77" s="244" t="str">
        <f t="array" ref="FX77">IFERROR(INDEX([1]!Sanaudos[Saskaita],MATCH(1,('[1]3.4'!$AM77=[1]!Sanaudos[Kodas])*('[1]3.4'!FX$7='[1]2.SAN'!$M$4:$M$73),0)),"")</f>
        <v/>
      </c>
      <c r="FY77" s="244" t="str">
        <f t="array" ref="FY77">IFERROR(INDEX([1]!Sanaudos[Saskaita],MATCH(1,('[1]3.4'!$AM77=[1]!Sanaudos[Kodas])*('[1]3.4'!FY$7='[1]2.SAN'!$M$4:$M$73),0)),"")</f>
        <v/>
      </c>
      <c r="FZ77" s="244" t="str">
        <f t="array" ref="FZ77">IFERROR(INDEX([1]!Sanaudos[Saskaita],MATCH(1,('[1]3.4'!$AM77=[1]!Sanaudos[Kodas])*('[1]3.4'!FZ$7='[1]2.SAN'!$M$4:$M$73),0)),"")</f>
        <v/>
      </c>
      <c r="GA77" s="244" t="str">
        <f t="array" ref="GA77">IFERROR(INDEX([1]!Sanaudos[Saskaita],MATCH(1,('[1]3.4'!$AM77=[1]!Sanaudos[Kodas])*('[1]3.4'!GA$7='[1]2.SAN'!$M$4:$M$73),0)),"")</f>
        <v/>
      </c>
      <c r="GB77" s="244" t="str">
        <f t="array" ref="GB77">IFERROR(INDEX([1]!Sanaudos[Saskaita],MATCH(1,('[1]3.4'!$AM77=[1]!Sanaudos[Kodas])*('[1]3.4'!GB$7='[1]2.SAN'!$M$4:$M$73),0)),"")</f>
        <v/>
      </c>
      <c r="GC77" s="244" t="str">
        <f t="array" ref="GC77">IFERROR(INDEX([1]!Sanaudos[Saskaita],MATCH(1,('[1]3.4'!$AM77=[1]!Sanaudos[Kodas])*('[1]3.4'!GC$7='[1]2.SAN'!$M$4:$M$73),0)),"")</f>
        <v/>
      </c>
      <c r="GD77" s="244" t="str">
        <f t="array" ref="GD77">IFERROR(INDEX([1]!Sanaudos[Saskaita],MATCH(1,('[1]3.4'!$AM77=[1]!Sanaudos[Kodas])*('[1]3.4'!GD$7='[1]2.SAN'!$M$4:$M$73),0)),"")</f>
        <v/>
      </c>
      <c r="GE77" s="244" t="str">
        <f t="array" ref="GE77">IFERROR(INDEX([1]!Sanaudos[Saskaita],MATCH(1,('[1]3.4'!$AM77=[1]!Sanaudos[Kodas])*('[1]3.4'!GE$7='[1]2.SAN'!$M$4:$M$73),0)),"")</f>
        <v/>
      </c>
      <c r="GF77" s="244" t="str">
        <f t="array" ref="GF77">IFERROR(INDEX([1]!Sanaudos[Saskaita],MATCH(1,('[1]3.4'!$AM77=[1]!Sanaudos[Kodas])*('[1]3.4'!GF$7='[1]2.SAN'!$M$4:$M$73),0)),"")</f>
        <v/>
      </c>
      <c r="GG77" s="244" t="str">
        <f t="array" ref="GG77">IFERROR(INDEX([1]!Sanaudos[Saskaita],MATCH(1,('[1]3.4'!$AM77=[1]!Sanaudos[Kodas])*('[1]3.4'!GG$7='[1]2.SAN'!$M$4:$M$73),0)),"")</f>
        <v/>
      </c>
      <c r="GH77" s="244" t="str">
        <f t="array" ref="GH77">IFERROR(INDEX([1]!Sanaudos[Saskaita],MATCH(1,('[1]3.4'!$AM77=[1]!Sanaudos[Kodas])*('[1]3.4'!GH$7='[1]2.SAN'!$M$4:$M$73),0)),"")</f>
        <v/>
      </c>
      <c r="GI77" s="244" t="str">
        <f t="array" ref="GI77">IFERROR(INDEX([1]!Sanaudos[Saskaita],MATCH(1,('[1]3.4'!$AM77=[1]!Sanaudos[Kodas])*('[1]3.4'!GI$7='[1]2.SAN'!$M$4:$M$73),0)),"")</f>
        <v/>
      </c>
      <c r="GJ77" s="244" t="str">
        <f t="array" ref="GJ77">IFERROR(INDEX([1]!Sanaudos[Saskaita],MATCH(1,('[1]3.4'!$AM77=[1]!Sanaudos[Kodas])*('[1]3.4'!GJ$7='[1]2.SAN'!$M$4:$M$73),0)),"")</f>
        <v/>
      </c>
      <c r="GK77" s="244" t="str">
        <f t="array" ref="GK77">IFERROR(INDEX([1]!Sanaudos[Saskaita],MATCH(1,('[1]3.4'!$AM77=[1]!Sanaudos[Kodas])*('[1]3.4'!GK$7='[1]2.SAN'!$M$4:$M$73),0)),"")</f>
        <v/>
      </c>
      <c r="GL77" s="244" t="str">
        <f t="array" ref="GL77">IFERROR(INDEX([1]!Sanaudos[Saskaita],MATCH(1,('[1]3.4'!$AM77=[1]!Sanaudos[Kodas])*('[1]3.4'!GL$7='[1]2.SAN'!$M$4:$M$73),0)),"")</f>
        <v/>
      </c>
      <c r="GM77" s="244" t="str">
        <f t="array" ref="GM77">IFERROR(INDEX([1]!Sanaudos[Saskaita],MATCH(1,('[1]3.4'!$AM77=[1]!Sanaudos[Kodas])*('[1]3.4'!GM$7='[1]2.SAN'!$M$4:$M$73),0)),"")</f>
        <v/>
      </c>
      <c r="GN77" s="244" t="str">
        <f t="array" ref="GN77">IFERROR(INDEX([1]!Sanaudos[Saskaita],MATCH(1,('[1]3.4'!$AM77=[1]!Sanaudos[Kodas])*('[1]3.4'!GN$7='[1]2.SAN'!$M$4:$M$73),0)),"")</f>
        <v/>
      </c>
      <c r="GO77" s="244" t="str">
        <f t="array" ref="GO77">IFERROR(INDEX([1]!Sanaudos[Saskaita],MATCH(1,('[1]3.4'!$AM77=[1]!Sanaudos[Kodas])*('[1]3.4'!GO$7='[1]2.SAN'!$M$4:$M$73),0)),"")</f>
        <v/>
      </c>
      <c r="GP77" s="244" t="str">
        <f t="array" ref="GP77">IFERROR(INDEX([1]!Sanaudos[Saskaita],MATCH(1,('[1]3.4'!$AM77=[1]!Sanaudos[Kodas])*('[1]3.4'!GP$7='[1]2.SAN'!$M$4:$M$73),0)),"")</f>
        <v/>
      </c>
      <c r="GQ77" s="244" t="str">
        <f t="array" ref="GQ77">IFERROR(INDEX([1]!Sanaudos[Saskaita],MATCH(1,('[1]3.4'!$AM77=[1]!Sanaudos[Kodas])*('[1]3.4'!GQ$7='[1]2.SAN'!$M$4:$M$73),0)),"")</f>
        <v/>
      </c>
      <c r="GR77" s="244" t="str">
        <f t="array" ref="GR77">IFERROR(INDEX([1]!Sanaudos[Saskaita],MATCH(1,('[1]3.4'!$AM77=[1]!Sanaudos[Kodas])*('[1]3.4'!GR$7='[1]2.SAN'!$M$4:$M$73),0)),"")</f>
        <v/>
      </c>
      <c r="GS77" s="244" t="str">
        <f t="array" ref="GS77">IFERROR(INDEX([1]!Sanaudos[Saskaita],MATCH(1,('[1]3.4'!$AM77=[1]!Sanaudos[Kodas])*('[1]3.4'!GS$7='[1]2.SAN'!$M$4:$M$73),0)),"")</f>
        <v/>
      </c>
      <c r="GT77" s="244" t="str">
        <f t="array" ref="GT77">IFERROR(INDEX([1]!Sanaudos[Saskaita],MATCH(1,('[1]3.4'!$AM77=[1]!Sanaudos[Kodas])*('[1]3.4'!GT$7='[1]2.SAN'!$M$4:$M$73),0)),"")</f>
        <v/>
      </c>
      <c r="GU77" s="244" t="str">
        <f t="array" ref="GU77">IFERROR(INDEX([1]!Sanaudos[Saskaita],MATCH(1,('[1]3.4'!$AM77=[1]!Sanaudos[Kodas])*('[1]3.4'!GU$7='[1]2.SAN'!$M$4:$M$73),0)),"")</f>
        <v/>
      </c>
      <c r="GV77" s="244" t="str">
        <f t="array" ref="GV77">IFERROR(INDEX([1]!Sanaudos[Saskaita],MATCH(1,('[1]3.4'!$AM77=[1]!Sanaudos[Kodas])*('[1]3.4'!GV$7='[1]2.SAN'!$M$4:$M$73),0)),"")</f>
        <v/>
      </c>
      <c r="GW77" s="244" t="str">
        <f t="array" ref="GW77">IFERROR(INDEX([1]!Sanaudos[Saskaita],MATCH(1,('[1]3.4'!$AM77=[1]!Sanaudos[Kodas])*('[1]3.4'!GW$7='[1]2.SAN'!$M$4:$M$73),0)),"")</f>
        <v/>
      </c>
      <c r="GX77" s="244" t="str">
        <f t="array" ref="GX77">IFERROR(INDEX([1]!Sanaudos[Saskaita],MATCH(1,('[1]3.4'!$AM77=[1]!Sanaudos[Kodas])*('[1]3.4'!GX$7='[1]2.SAN'!$M$4:$M$73),0)),"")</f>
        <v/>
      </c>
      <c r="GY77" s="244" t="str">
        <f t="array" ref="GY77">IFERROR(INDEX([1]!Sanaudos[Saskaita],MATCH(1,('[1]3.4'!$AM77=[1]!Sanaudos[Kodas])*('[1]3.4'!GY$7='[1]2.SAN'!$M$4:$M$73),0)),"")</f>
        <v/>
      </c>
      <c r="GZ77" s="244" t="str">
        <f t="array" ref="GZ77">IFERROR(INDEX([1]!Sanaudos[Saskaita],MATCH(1,('[1]3.4'!$AM77=[1]!Sanaudos[Kodas])*('[1]3.4'!GZ$7='[1]2.SAN'!$M$4:$M$73),0)),"")</f>
        <v/>
      </c>
      <c r="HA77" s="244" t="str">
        <f t="array" ref="HA77">IFERROR(INDEX([1]!Sanaudos[Saskaita],MATCH(1,('[1]3.4'!$AM77=[1]!Sanaudos[Kodas])*('[1]3.4'!HA$7='[1]2.SAN'!$M$4:$M$73),0)),"")</f>
        <v/>
      </c>
      <c r="HB77" s="244" t="str">
        <f t="array" ref="HB77">IFERROR(INDEX([1]!Sanaudos[Saskaita],MATCH(1,('[1]3.4'!$AM77=[1]!Sanaudos[Kodas])*('[1]3.4'!HB$7='[1]2.SAN'!$M$4:$M$73),0)),"")</f>
        <v/>
      </c>
      <c r="HC77" s="244" t="str">
        <f t="array" ref="HC77">IFERROR(INDEX([1]!Sanaudos[Saskaita],MATCH(1,('[1]3.4'!$AM77=[1]!Sanaudos[Kodas])*('[1]3.4'!HC$7='[1]2.SAN'!$M$4:$M$73),0)),"")</f>
        <v/>
      </c>
      <c r="HD77" s="244" t="str">
        <f t="array" ref="HD77">IFERROR(INDEX([1]!Sanaudos[Saskaita],MATCH(1,('[1]3.4'!$AM77=[1]!Sanaudos[Kodas])*('[1]3.4'!HD$7='[1]2.SAN'!$M$4:$M$73),0)),"")</f>
        <v/>
      </c>
      <c r="HE77" s="244" t="str">
        <f t="array" ref="HE77">IFERROR(INDEX([1]!Sanaudos[Saskaita],MATCH(1,('[1]3.4'!$AM77=[1]!Sanaudos[Kodas])*('[1]3.4'!HE$7='[1]2.SAN'!$M$4:$M$73),0)),"")</f>
        <v/>
      </c>
      <c r="HF77" s="244" t="str">
        <f t="array" ref="HF77">IFERROR(INDEX([1]!Sanaudos[Saskaita],MATCH(1,('[1]3.4'!$AM77=[1]!Sanaudos[Kodas])*('[1]3.4'!HF$7='[1]2.SAN'!$M$4:$M$73),0)),"")</f>
        <v/>
      </c>
      <c r="HG77" s="244" t="str">
        <f t="array" ref="HG77">IFERROR(INDEX([1]!Sanaudos[Saskaita],MATCH(1,('[1]3.4'!$AM77=[1]!Sanaudos[Kodas])*('[1]3.4'!HG$7='[1]2.SAN'!$M$4:$M$73),0)),"")</f>
        <v/>
      </c>
      <c r="HH77" s="244" t="str">
        <f t="array" ref="HH77">IFERROR(INDEX([1]!Sanaudos[Saskaita],MATCH(1,('[1]3.4'!$AM77=[1]!Sanaudos[Kodas])*('[1]3.4'!HH$7='[1]2.SAN'!$M$4:$M$73),0)),"")</f>
        <v/>
      </c>
      <c r="HI77" s="244" t="str">
        <f t="array" ref="HI77">IFERROR(INDEX([1]!Sanaudos[Saskaita],MATCH(1,('[1]3.4'!$AM77=[1]!Sanaudos[Kodas])*('[1]3.4'!HI$7='[1]2.SAN'!$M$4:$M$73),0)),"")</f>
        <v/>
      </c>
      <c r="HJ77" s="244" t="str">
        <f t="array" ref="HJ77">IFERROR(INDEX([1]!Sanaudos[Saskaita],MATCH(1,('[1]3.4'!$AM77=[1]!Sanaudos[Kodas])*('[1]3.4'!HJ$7='[1]2.SAN'!$M$4:$M$73),0)),"")</f>
        <v/>
      </c>
      <c r="HK77" s="244" t="str">
        <f t="array" ref="HK77">IFERROR(INDEX([1]!Sanaudos[Saskaita],MATCH(1,('[1]3.4'!$AM77=[1]!Sanaudos[Kodas])*('[1]3.4'!HK$7='[1]2.SAN'!$M$4:$M$73),0)),"")</f>
        <v/>
      </c>
      <c r="HL77" s="244" t="str">
        <f t="array" ref="HL77">IFERROR(INDEX([1]!Sanaudos[Saskaita],MATCH(1,('[1]3.4'!$AM77=[1]!Sanaudos[Kodas])*('[1]3.4'!HL$7='[1]2.SAN'!$M$4:$M$73),0)),"")</f>
        <v/>
      </c>
      <c r="HM77" s="244" t="str">
        <f t="array" ref="HM77">IFERROR(INDEX([1]!Sanaudos[Saskaita],MATCH(1,('[1]3.4'!$AM77=[1]!Sanaudos[Kodas])*('[1]3.4'!HM$7='[1]2.SAN'!$M$4:$M$73),0)),"")</f>
        <v/>
      </c>
      <c r="HN77" s="244" t="str">
        <f t="array" ref="HN77">IFERROR(INDEX([1]!Sanaudos[Saskaita],MATCH(1,('[1]3.4'!$AM77=[1]!Sanaudos[Kodas])*('[1]3.4'!HN$7='[1]2.SAN'!$M$4:$M$73),0)),"")</f>
        <v/>
      </c>
      <c r="HO77" s="244" t="str">
        <f t="array" ref="HO77">IFERROR(INDEX([1]!Sanaudos[Saskaita],MATCH(1,('[1]3.4'!$AM77=[1]!Sanaudos[Kodas])*('[1]3.4'!HO$7='[1]2.SAN'!$M$4:$M$73),0)),"")</f>
        <v/>
      </c>
      <c r="HP77" s="244" t="str">
        <f t="array" ref="HP77">IFERROR(INDEX([1]!Sanaudos[Saskaita],MATCH(1,('[1]3.4'!$AM77=[1]!Sanaudos[Kodas])*('[1]3.4'!HP$7='[1]2.SAN'!$M$4:$M$73),0)),"")</f>
        <v/>
      </c>
      <c r="HQ77" s="244" t="str">
        <f t="array" ref="HQ77">IFERROR(INDEX([1]!Sanaudos[Saskaita],MATCH(1,('[1]3.4'!$AM77=[1]!Sanaudos[Kodas])*('[1]3.4'!HQ$7='[1]2.SAN'!$M$4:$M$73),0)),"")</f>
        <v/>
      </c>
      <c r="HR77" s="244" t="str">
        <f t="array" ref="HR77">IFERROR(INDEX([1]!Sanaudos[Saskaita],MATCH(1,('[1]3.4'!$AM77=[1]!Sanaudos[Kodas])*('[1]3.4'!HR$7='[1]2.SAN'!$M$4:$M$73),0)),"")</f>
        <v/>
      </c>
      <c r="HS77" s="244" t="str">
        <f t="array" ref="HS77">IFERROR(INDEX([1]!Sanaudos[Saskaita],MATCH(1,('[1]3.4'!$AM77=[1]!Sanaudos[Kodas])*('[1]3.4'!HS$7='[1]2.SAN'!$M$4:$M$73),0)),"")</f>
        <v/>
      </c>
      <c r="HT77" s="244" t="str">
        <f t="array" ref="HT77">IFERROR(INDEX([1]!Sanaudos[Saskaita],MATCH(1,('[1]3.4'!$AM77=[1]!Sanaudos[Kodas])*('[1]3.4'!HT$7='[1]2.SAN'!$M$4:$M$73),0)),"")</f>
        <v/>
      </c>
      <c r="HU77" s="244" t="str">
        <f t="array" ref="HU77">IFERROR(INDEX([1]!Sanaudos[Saskaita],MATCH(1,('[1]3.4'!$AM77=[1]!Sanaudos[Kodas])*('[1]3.4'!HU$7='[1]2.SAN'!$M$4:$M$73),0)),"")</f>
        <v/>
      </c>
      <c r="HV77" s="244" t="str">
        <f t="array" ref="HV77">IFERROR(INDEX([1]!Sanaudos[Saskaita],MATCH(1,('[1]3.4'!$AM77=[1]!Sanaudos[Kodas])*('[1]3.4'!HV$7='[1]2.SAN'!$M$4:$M$73),0)),"")</f>
        <v/>
      </c>
      <c r="HW77" s="244" t="str">
        <f t="array" ref="HW77">IFERROR(INDEX([1]!Sanaudos[Saskaita],MATCH(1,('[1]3.4'!$AM77=[1]!Sanaudos[Kodas])*('[1]3.4'!HW$7='[1]2.SAN'!$M$4:$M$73),0)),"")</f>
        <v/>
      </c>
      <c r="HX77" s="244" t="str">
        <f t="array" ref="HX77">IFERROR(INDEX([1]!Sanaudos[Saskaita],MATCH(1,('[1]3.4'!$AM77=[1]!Sanaudos[Kodas])*('[1]3.4'!HX$7='[1]2.SAN'!$M$4:$M$73),0)),"")</f>
        <v/>
      </c>
      <c r="HY77" s="244" t="str">
        <f t="array" ref="HY77">IFERROR(INDEX([1]!Sanaudos[Saskaita],MATCH(1,('[1]3.4'!$AM77=[1]!Sanaudos[Kodas])*('[1]3.4'!HY$7='[1]2.SAN'!$M$4:$M$73),0)),"")</f>
        <v/>
      </c>
      <c r="HZ77" s="244" t="str">
        <f t="array" ref="HZ77">IFERROR(INDEX([1]!Sanaudos[Saskaita],MATCH(1,('[1]3.4'!$AM77=[1]!Sanaudos[Kodas])*('[1]3.4'!HZ$7='[1]2.SAN'!$M$4:$M$73),0)),"")</f>
        <v/>
      </c>
      <c r="IA77" s="244" t="str">
        <f t="array" ref="IA77">IFERROR(INDEX([1]!Sanaudos[Saskaita],MATCH(1,('[1]3.4'!$AM77=[1]!Sanaudos[Kodas])*('[1]3.4'!IA$7='[1]2.SAN'!$M$4:$M$73),0)),"")</f>
        <v/>
      </c>
      <c r="IB77" s="244" t="str">
        <f t="array" ref="IB77">IFERROR(INDEX([1]!Sanaudos[Saskaita],MATCH(1,('[1]3.4'!$AM77=[1]!Sanaudos[Kodas])*('[1]3.4'!IB$7='[1]2.SAN'!$M$4:$M$73),0)),"")</f>
        <v/>
      </c>
      <c r="IC77" s="244" t="str">
        <f t="array" ref="IC77">IFERROR(INDEX([1]!Sanaudos[Saskaita],MATCH(1,('[1]3.4'!$AM77=[1]!Sanaudos[Kodas])*('[1]3.4'!IC$7='[1]2.SAN'!$M$4:$M$73),0)),"")</f>
        <v/>
      </c>
      <c r="ID77" s="244" t="str">
        <f t="array" ref="ID77">IFERROR(INDEX([1]!Sanaudos[Saskaita],MATCH(1,('[1]3.4'!$AM77=[1]!Sanaudos[Kodas])*('[1]3.4'!ID$7='[1]2.SAN'!$M$4:$M$73),0)),"")</f>
        <v/>
      </c>
      <c r="IE77" s="244" t="str">
        <f t="array" ref="IE77">IFERROR(INDEX([1]!Sanaudos[Saskaita],MATCH(1,('[1]3.4'!$AM77=[1]!Sanaudos[Kodas])*('[1]3.4'!IE$7='[1]2.SAN'!$M$4:$M$73),0)),"")</f>
        <v/>
      </c>
      <c r="IF77" s="244" t="str">
        <f t="array" ref="IF77">IFERROR(INDEX([1]!Sanaudos[Saskaita],MATCH(1,('[1]3.4'!$AM77=[1]!Sanaudos[Kodas])*('[1]3.4'!IF$7='[1]2.SAN'!$M$4:$M$73),0)),"")</f>
        <v/>
      </c>
      <c r="IG77" s="244" t="str">
        <f t="array" ref="IG77">IFERROR(INDEX([1]!Sanaudos[Saskaita],MATCH(1,('[1]3.4'!$AM77=[1]!Sanaudos[Kodas])*('[1]3.4'!IG$7='[1]2.SAN'!$M$4:$M$73),0)),"")</f>
        <v/>
      </c>
      <c r="IH77" s="244" t="str">
        <f t="array" ref="IH77">IFERROR(INDEX([1]!Sanaudos[Saskaita],MATCH(1,('[1]3.4'!$AM77=[1]!Sanaudos[Kodas])*('[1]3.4'!IH$7='[1]2.SAN'!$M$4:$M$73),0)),"")</f>
        <v/>
      </c>
      <c r="II77" s="244" t="str">
        <f t="array" ref="II77">IFERROR(INDEX([1]!Sanaudos[Saskaita],MATCH(1,('[1]3.4'!$AM77=[1]!Sanaudos[Kodas])*('[1]3.4'!II$7='[1]2.SAN'!$M$4:$M$73),0)),"")</f>
        <v/>
      </c>
      <c r="IJ77" s="244" t="str">
        <f t="array" ref="IJ77">IFERROR(INDEX([1]!Sanaudos[Saskaita],MATCH(1,('[1]3.4'!$AM77=[1]!Sanaudos[Kodas])*('[1]3.4'!IJ$7='[1]2.SAN'!$M$4:$M$73),0)),"")</f>
        <v/>
      </c>
      <c r="IK77" s="244" t="str">
        <f t="array" ref="IK77">IFERROR(INDEX([1]!Sanaudos[Saskaita],MATCH(1,('[1]3.4'!$AM77=[1]!Sanaudos[Kodas])*('[1]3.4'!IK$7='[1]2.SAN'!$M$4:$M$73),0)),"")</f>
        <v/>
      </c>
    </row>
    <row r="78" spans="2:245" s="194" customFormat="1" ht="44.25" customHeight="1" x14ac:dyDescent="0.2">
      <c r="B78" s="132" t="s">
        <v>839</v>
      </c>
      <c r="C78" s="132" t="s">
        <v>839</v>
      </c>
      <c r="D78" s="264" t="s">
        <v>839</v>
      </c>
      <c r="E78" s="257" t="str">
        <f t="shared" si="8"/>
        <v xml:space="preserve">                                    </v>
      </c>
      <c r="F78" s="265" t="e">
        <f>+SUMIFS([1]!Sanaudos[Suma],[1]!Sanaudos[Kodas],AM78,[1]!Sanaudos[PASK],TRUE)</f>
        <v>#REF!</v>
      </c>
      <c r="G78" s="265" t="e">
        <f>-SUMIFS([1]!Sanaudos[Suma],[1]!Sanaudos[Kodas],$AM78,[1]!Sanaudos[Pagal DK RAS],700)</f>
        <v>#REF!</v>
      </c>
      <c r="H78" s="265" t="e">
        <f>+SUMIFS('[1]5.turtas'!$D$1:$AN$1,'[1]5.turtas'!$D$4:$AN$4,$AM78)</f>
        <v>#VALUE!</v>
      </c>
      <c r="I78" s="265" t="e">
        <f>-SUMIFS([1]!Sanaudos[Suma],[1]!Sanaudos[Kodas],$AM78,[1]!Sanaudos[Pagal DK RAS],901)-SUMIFS([1]!Sanaudos[Suma],[1]!Sanaudos[Kodas],$AM78,[1]!Sanaudos[Pagal DK RAS],902)-SUMIFS([1]!Sanaudos[Suma],[1]!Sanaudos[Kodas],$AM78,[1]!Sanaudos[Pagal DK RAS],905)</f>
        <v>#REF!</v>
      </c>
      <c r="J78" s="265" t="e">
        <f>+SUMIFS([1]!DU[DU],[1]!DU[Kodas],$AM78)+SUMIFS([1]!DU[Sodra],[1]!DU[Kodas],$AM78)+SUMIFS([1]!DU[Išeitinės išmokos, kompensacijos],[1]!DU[Kodas],$AM78)</f>
        <v>#REF!</v>
      </c>
      <c r="K78" s="265" t="e">
        <f>+SUMIFS([1]!Sanaudos_kor[Suma],[1]!Sanaudos_kor[Kodas],$AM78,[1]!Sanaudos_kor[PASK],TRUE,[1]!Sanaudos_kor[KOR_nr],K$1)</f>
        <v>#REF!</v>
      </c>
      <c r="L78" s="265"/>
      <c r="M78" s="266">
        <v>867.96</v>
      </c>
      <c r="N78" s="265"/>
      <c r="O78" s="265" t="e">
        <f>+SUMIFS([1]!Sanaudos_kor[Suma],[1]!Sanaudos_kor[Kodas],$AM78,[1]!Sanaudos_kor[PASK],TRUE,[1]!Sanaudos_kor[KOR_nr],O$1)</f>
        <v>#REF!</v>
      </c>
      <c r="P78" s="265" t="e">
        <f>+SUMIFS([1]!Sanaudos_kor[Suma],[1]!Sanaudos_kor[Kodas],$AM78,[1]!Sanaudos_kor[PASK],TRUE,[1]!Sanaudos_kor[KOR_nr],P$1)</f>
        <v>#REF!</v>
      </c>
      <c r="Q78" s="265" t="e">
        <f>+SUMIFS([1]!Sanaudos_kor[Suma],[1]!Sanaudos_kor[Kodas],$AM78,[1]!Sanaudos_kor[PASK],TRUE,[1]!Sanaudos_kor[KOR_nr],Q$1)</f>
        <v>#REF!</v>
      </c>
      <c r="R78" s="265" t="e">
        <f>+SUMIFS([1]!Sanaudos_kor[Suma],[1]!Sanaudos_kor[Kodas],$AM78,[1]!Sanaudos_kor[PASK],TRUE,[1]!Sanaudos_kor[KOR_nr],R$1)</f>
        <v>#REF!</v>
      </c>
      <c r="S78" s="265" t="e">
        <f>+SUMIFS([1]!Sanaudos_kor[Suma],[1]!Sanaudos_kor[Kodas],$AM78,[1]!Sanaudos_kor[PASK],TRUE,[1]!Sanaudos_kor[KOR_nr],S$1)</f>
        <v>#REF!</v>
      </c>
      <c r="T78" s="265" t="e">
        <f>+SUMIFS([1]!Sanaudos_kor[Suma],[1]!Sanaudos_kor[Kodas],$AM78,[1]!Sanaudos_kor[PASK],TRUE,[1]!Sanaudos_kor[KOR_nr],T$1)</f>
        <v>#REF!</v>
      </c>
      <c r="U78" s="265" t="e">
        <f>+SUMIFS([1]!Sanaudos_kor[Suma],[1]!Sanaudos_kor[Kodas],$AM78,[1]!Sanaudos_kor[PASK],TRUE,[1]!Sanaudos_kor[KOR_nr],U$1)</f>
        <v>#REF!</v>
      </c>
      <c r="V78" s="265" t="e">
        <f>+SUMIFS([1]!Sanaudos_kor[Suma],[1]!Sanaudos_kor[Kodas],$AM78,[1]!Sanaudos_kor[PASK],TRUE,[1]!Sanaudos_kor[KOR_nr],V$1)</f>
        <v>#REF!</v>
      </c>
      <c r="W78" s="265" t="e">
        <f>+SUMIFS([1]!Sanaudos_kor[Suma],[1]!Sanaudos_kor[Kodas],$AM78,[1]!Sanaudos_kor[PASK],TRUE,[1]!Sanaudos_kor[KOR_nr],W$1)</f>
        <v>#REF!</v>
      </c>
      <c r="X78" s="265" t="e">
        <f>+SUMIFS([1]!Sanaudos_kor[Suma],[1]!Sanaudos_kor[Kodas],$AM78,[1]!Sanaudos_kor[PASK],TRUE,[1]!Sanaudos_kor[KOR_nr],X$1)</f>
        <v>#REF!</v>
      </c>
      <c r="Y78" s="265" t="e">
        <f>+SUMIFS([1]!Sanaudos_kor[Suma],[1]!Sanaudos_kor[Kodas],$AM78,[1]!Sanaudos_kor[PASK],TRUE,[1]!Sanaudos_kor[KOR_nr],Y$1)</f>
        <v>#REF!</v>
      </c>
      <c r="Z78" s="265" t="e">
        <f>+SUMIFS([1]!Sanaudos_kor[Suma],[1]!Sanaudos_kor[Kodas],$AM78,[1]!Sanaudos_kor[PASK],TRUE,[1]!Sanaudos_kor[KOR_nr],Z$1)</f>
        <v>#REF!</v>
      </c>
      <c r="AA78" s="265" t="e">
        <f>+SUMIFS([1]!Sanaudos_kor[Suma],[1]!Sanaudos_kor[Kodas],$AM78,[1]!Sanaudos_kor[PASK],TRUE,[1]!Sanaudos_kor[KOR_nr],AA$1)</f>
        <v>#REF!</v>
      </c>
      <c r="AB78" s="265" t="e">
        <f>+SUMIFS([1]!Sanaudos_kor[Suma],[1]!Sanaudos_kor[Kodas],$AM78,[1]!Sanaudos_kor[PASK],TRUE,[1]!Sanaudos_kor[KOR_nr],AB$1)</f>
        <v>#REF!</v>
      </c>
      <c r="AC78" s="265" t="e">
        <f>+SUMIFS([1]!Sanaudos_kor[Suma],[1]!Sanaudos_kor[Kodas],$AM78,[1]!Sanaudos_kor[PASK],TRUE,[1]!Sanaudos_kor[KOR_nr],AC$1)</f>
        <v>#REF!</v>
      </c>
      <c r="AD78" s="265" t="e">
        <f>+SUMIFS([1]!Sanaudos_kor[Suma],[1]!Sanaudos_kor[Kodas],$AM78,[1]!Sanaudos_kor[PASK],TRUE,[1]!Sanaudos_kor[KOR_nr],AD$1)</f>
        <v>#REF!</v>
      </c>
      <c r="AE78" s="265" t="e">
        <f>+SUMIFS([1]!Sanaudos_kor[Suma],[1]!Sanaudos_kor[Kodas],$AM78,[1]!Sanaudos_kor[PASK],TRUE,[1]!Sanaudos_kor[KOR_nr],AE$1)</f>
        <v>#REF!</v>
      </c>
      <c r="AF78" s="265" t="e">
        <f>+SUMIFS([1]!Sanaudos_kor[Suma],[1]!Sanaudos_kor[Kodas],$AM78,[1]!Sanaudos_kor[PASK],TRUE,[1]!Sanaudos_kor[KOR_nr],AF$1)</f>
        <v>#REF!</v>
      </c>
      <c r="AG78" s="265" t="e">
        <f t="shared" si="6"/>
        <v>#REF!</v>
      </c>
      <c r="AH78" s="267" t="s">
        <v>840</v>
      </c>
      <c r="AM78" s="249" t="s">
        <v>142</v>
      </c>
      <c r="AN78" s="250">
        <f>+'[1]11'!$D$162</f>
        <v>212829.96020137926</v>
      </c>
      <c r="AO78" s="250" t="e">
        <f>+AG78-AN78</f>
        <v>#REF!</v>
      </c>
      <c r="AP78" s="147"/>
      <c r="AQ78" s="250" t="e">
        <f>+SUMIFS('[1]3.4'!$F$133:$F$202,'[1]3.4'!$D$133:$D$202,$AM78,'[1]3.4'!$E$133:$E$202,"")</f>
        <v>#VALUE!</v>
      </c>
      <c r="AR78" s="250" t="e">
        <f t="shared" si="7"/>
        <v>#VALUE!</v>
      </c>
      <c r="AS78" s="147"/>
      <c r="AT78" s="244" t="str">
        <f t="array" ref="AT78">IFERROR(INDEX([1]!Sanaudos[Saskaita],MATCH(1,('[1]3.4'!$AM78=[1]!Sanaudos[Kodas])*('[1]3.4'!AT$7='[1]2.SAN'!$M$4:$M$73),0)),"")</f>
        <v/>
      </c>
      <c r="AU78" s="244" t="str">
        <f t="array" ref="AU78">IFERROR(INDEX([1]!Sanaudos[Saskaita],MATCH(1,('[1]3.4'!$AM78=[1]!Sanaudos[Kodas])*('[1]3.4'!AU$7='[1]2.SAN'!$M$4:$M$73),0)),"")</f>
        <v/>
      </c>
      <c r="AV78" s="244" t="str">
        <f t="array" ref="AV78">IFERROR(INDEX([1]!Sanaudos[Saskaita],MATCH(1,('[1]3.4'!$AM78=[1]!Sanaudos[Kodas])*('[1]3.4'!AV$7='[1]2.SAN'!$M$4:$M$73),0)),"")</f>
        <v/>
      </c>
      <c r="AW78" s="244" t="str">
        <f t="array" ref="AW78">IFERROR(INDEX([1]!Sanaudos[Saskaita],MATCH(1,('[1]3.4'!$AM78=[1]!Sanaudos[Kodas])*('[1]3.4'!AW$7='[1]2.SAN'!$M$4:$M$73),0)),"")</f>
        <v/>
      </c>
      <c r="AX78" s="244" t="str">
        <f t="array" ref="AX78">IFERROR(INDEX([1]!Sanaudos[Saskaita],MATCH(1,('[1]3.4'!$AM78=[1]!Sanaudos[Kodas])*('[1]3.4'!AX$7='[1]2.SAN'!$M$4:$M$73),0)),"")</f>
        <v/>
      </c>
      <c r="AY78" s="244" t="str">
        <f t="array" ref="AY78">IFERROR(INDEX([1]!Sanaudos[Saskaita],MATCH(1,('[1]3.4'!$AM78=[1]!Sanaudos[Kodas])*('[1]3.4'!AY$7='[1]2.SAN'!$M$4:$M$73),0)),"")</f>
        <v/>
      </c>
      <c r="AZ78" s="244" t="str">
        <f t="array" ref="AZ78">IFERROR(INDEX([1]!Sanaudos[Saskaita],MATCH(1,('[1]3.4'!$AM78=[1]!Sanaudos[Kodas])*('[1]3.4'!AZ$7='[1]2.SAN'!$M$4:$M$73),0)),"")</f>
        <v/>
      </c>
      <c r="BA78" s="244" t="str">
        <f t="array" ref="BA78">IFERROR(INDEX([1]!Sanaudos[Saskaita],MATCH(1,('[1]3.4'!$AM78=[1]!Sanaudos[Kodas])*('[1]3.4'!BA$7='[1]2.SAN'!$M$4:$M$73),0)),"")</f>
        <v/>
      </c>
      <c r="BB78" s="244" t="str">
        <f t="array" ref="BB78">IFERROR(INDEX([1]!Sanaudos[Saskaita],MATCH(1,('[1]3.4'!$AM78=[1]!Sanaudos[Kodas])*('[1]3.4'!BB$7='[1]2.SAN'!$M$4:$M$73),0)),"")</f>
        <v/>
      </c>
      <c r="BC78" s="244" t="str">
        <f t="array" ref="BC78">IFERROR(INDEX([1]!Sanaudos[Saskaita],MATCH(1,('[1]3.4'!$AM78=[1]!Sanaudos[Kodas])*('[1]3.4'!BC$7='[1]2.SAN'!$M$4:$M$73),0)),"")</f>
        <v/>
      </c>
      <c r="BD78" s="244" t="str">
        <f t="array" ref="BD78">IFERROR(INDEX([1]!Sanaudos[Saskaita],MATCH(1,('[1]3.4'!$AM78=[1]!Sanaudos[Kodas])*('[1]3.4'!BD$7='[1]2.SAN'!$M$4:$M$73),0)),"")</f>
        <v/>
      </c>
      <c r="BE78" s="244" t="str">
        <f t="array" ref="BE78">IFERROR(INDEX([1]!Sanaudos[Saskaita],MATCH(1,('[1]3.4'!$AM78=[1]!Sanaudos[Kodas])*('[1]3.4'!BE$7='[1]2.SAN'!$M$4:$M$73),0)),"")</f>
        <v/>
      </c>
      <c r="BF78" s="244" t="str">
        <f t="array" ref="BF78">IFERROR(INDEX([1]!Sanaudos[Saskaita],MATCH(1,('[1]3.4'!$AM78=[1]!Sanaudos[Kodas])*('[1]3.4'!BF$7='[1]2.SAN'!$M$4:$M$73),0)),"")</f>
        <v/>
      </c>
      <c r="BG78" s="244" t="str">
        <f t="array" ref="BG78">IFERROR(INDEX([1]!Sanaudos[Saskaita],MATCH(1,('[1]3.4'!$AM78=[1]!Sanaudos[Kodas])*('[1]3.4'!BG$7='[1]2.SAN'!$M$4:$M$73),0)),"")</f>
        <v/>
      </c>
      <c r="BH78" s="244" t="str">
        <f t="array" ref="BH78">IFERROR(INDEX([1]!Sanaudos[Saskaita],MATCH(1,('[1]3.4'!$AM78=[1]!Sanaudos[Kodas])*('[1]3.4'!BH$7='[1]2.SAN'!$M$4:$M$73),0)),"")</f>
        <v/>
      </c>
      <c r="BI78" s="244" t="str">
        <f t="array" ref="BI78">IFERROR(INDEX([1]!Sanaudos[Saskaita],MATCH(1,('[1]3.4'!$AM78=[1]!Sanaudos[Kodas])*('[1]3.4'!BI$7='[1]2.SAN'!$M$4:$M$73),0)),"")</f>
        <v/>
      </c>
      <c r="BJ78" s="244" t="str">
        <f t="array" ref="BJ78">IFERROR(INDEX([1]!Sanaudos[Saskaita],MATCH(1,('[1]3.4'!$AM78=[1]!Sanaudos[Kodas])*('[1]3.4'!BJ$7='[1]2.SAN'!$M$4:$M$73),0)),"")</f>
        <v/>
      </c>
      <c r="BK78" s="244" t="str">
        <f t="array" ref="BK78">IFERROR(INDEX([1]!Sanaudos[Saskaita],MATCH(1,('[1]3.4'!$AM78=[1]!Sanaudos[Kodas])*('[1]3.4'!BK$7='[1]2.SAN'!$M$4:$M$73),0)),"")</f>
        <v/>
      </c>
      <c r="BL78" s="244" t="str">
        <f t="array" ref="BL78">IFERROR(INDEX([1]!Sanaudos[Saskaita],MATCH(1,('[1]3.4'!$AM78=[1]!Sanaudos[Kodas])*('[1]3.4'!BL$7='[1]2.SAN'!$M$4:$M$73),0)),"")</f>
        <v/>
      </c>
      <c r="BM78" s="244" t="str">
        <f t="array" ref="BM78">IFERROR(INDEX([1]!Sanaudos[Saskaita],MATCH(1,('[1]3.4'!$AM78=[1]!Sanaudos[Kodas])*('[1]3.4'!BM$7='[1]2.SAN'!$M$4:$M$73),0)),"")</f>
        <v/>
      </c>
      <c r="BN78" s="244" t="str">
        <f t="array" ref="BN78">IFERROR(INDEX([1]!Sanaudos[Saskaita],MATCH(1,('[1]3.4'!$AM78=[1]!Sanaudos[Kodas])*('[1]3.4'!BN$7='[1]2.SAN'!$M$4:$M$73),0)),"")</f>
        <v/>
      </c>
      <c r="BO78" s="244" t="str">
        <f t="array" ref="BO78">IFERROR(INDEX([1]!Sanaudos[Saskaita],MATCH(1,('[1]3.4'!$AM78=[1]!Sanaudos[Kodas])*('[1]3.4'!BO$7='[1]2.SAN'!$M$4:$M$73),0)),"")</f>
        <v/>
      </c>
      <c r="BP78" s="244" t="str">
        <f t="array" ref="BP78">IFERROR(INDEX([1]!Sanaudos[Saskaita],MATCH(1,('[1]3.4'!$AM78=[1]!Sanaudos[Kodas])*('[1]3.4'!BP$7='[1]2.SAN'!$M$4:$M$73),0)),"")</f>
        <v/>
      </c>
      <c r="BQ78" s="244" t="str">
        <f t="array" ref="BQ78">IFERROR(INDEX([1]!Sanaudos[Saskaita],MATCH(1,('[1]3.4'!$AM78=[1]!Sanaudos[Kodas])*('[1]3.4'!BQ$7='[1]2.SAN'!$M$4:$M$73),0)),"")</f>
        <v/>
      </c>
      <c r="BR78" s="244" t="str">
        <f t="array" ref="BR78">IFERROR(INDEX([1]!Sanaudos[Saskaita],MATCH(1,('[1]3.4'!$AM78=[1]!Sanaudos[Kodas])*('[1]3.4'!BR$7='[1]2.SAN'!$M$4:$M$73),0)),"")</f>
        <v/>
      </c>
      <c r="BS78" s="244" t="str">
        <f t="array" ref="BS78">IFERROR(INDEX([1]!Sanaudos[Saskaita],MATCH(1,('[1]3.4'!$AM78=[1]!Sanaudos[Kodas])*('[1]3.4'!BS$7='[1]2.SAN'!$M$4:$M$73),0)),"")</f>
        <v/>
      </c>
      <c r="BT78" s="244" t="str">
        <f t="array" ref="BT78">IFERROR(INDEX([1]!Sanaudos[Saskaita],MATCH(1,('[1]3.4'!$AM78=[1]!Sanaudos[Kodas])*('[1]3.4'!BT$7='[1]2.SAN'!$M$4:$M$73),0)),"")</f>
        <v/>
      </c>
      <c r="BU78" s="244" t="str">
        <f t="array" ref="BU78">IFERROR(INDEX([1]!Sanaudos[Saskaita],MATCH(1,('[1]3.4'!$AM78=[1]!Sanaudos[Kodas])*('[1]3.4'!BU$7='[1]2.SAN'!$M$4:$M$73),0)),"")</f>
        <v/>
      </c>
      <c r="BV78" s="244" t="str">
        <f t="array" ref="BV78">IFERROR(INDEX([1]!Sanaudos[Saskaita],MATCH(1,('[1]3.4'!$AM78=[1]!Sanaudos[Kodas])*('[1]3.4'!BV$7='[1]2.SAN'!$M$4:$M$73),0)),"")</f>
        <v/>
      </c>
      <c r="BW78" s="244" t="str">
        <f t="array" ref="BW78">IFERROR(INDEX([1]!Sanaudos[Saskaita],MATCH(1,('[1]3.4'!$AM78=[1]!Sanaudos[Kodas])*('[1]3.4'!BW$7='[1]2.SAN'!$M$4:$M$73),0)),"")</f>
        <v/>
      </c>
      <c r="BX78" s="244" t="str">
        <f t="array" ref="BX78">IFERROR(INDEX([1]!Sanaudos[Saskaita],MATCH(1,('[1]3.4'!$AM78=[1]!Sanaudos[Kodas])*('[1]3.4'!BX$7='[1]2.SAN'!$M$4:$M$73),0)),"")</f>
        <v/>
      </c>
      <c r="BY78" s="244" t="str">
        <f t="array" ref="BY78">IFERROR(INDEX([1]!Sanaudos[Saskaita],MATCH(1,('[1]3.4'!$AM78=[1]!Sanaudos[Kodas])*('[1]3.4'!BY$7='[1]2.SAN'!$M$4:$M$73),0)),"")</f>
        <v/>
      </c>
      <c r="BZ78" s="244" t="str">
        <f t="array" ref="BZ78">IFERROR(INDEX([1]!Sanaudos[Saskaita],MATCH(1,('[1]3.4'!$AM78=[1]!Sanaudos[Kodas])*('[1]3.4'!BZ$7='[1]2.SAN'!$M$4:$M$73),0)),"")</f>
        <v/>
      </c>
      <c r="CA78" s="244" t="str">
        <f t="array" ref="CA78">IFERROR(INDEX([1]!Sanaudos[Saskaita],MATCH(1,('[1]3.4'!$AM78=[1]!Sanaudos[Kodas])*('[1]3.4'!CA$7='[1]2.SAN'!$M$4:$M$73),0)),"")</f>
        <v/>
      </c>
      <c r="CB78" s="244" t="str">
        <f t="array" ref="CB78">IFERROR(INDEX([1]!Sanaudos[Saskaita],MATCH(1,('[1]3.4'!$AM78=[1]!Sanaudos[Kodas])*('[1]3.4'!CB$7='[1]2.SAN'!$M$4:$M$73),0)),"")</f>
        <v/>
      </c>
      <c r="CC78" s="244" t="str">
        <f t="array" ref="CC78">IFERROR(INDEX([1]!Sanaudos[Saskaita],MATCH(1,('[1]3.4'!$AM78=[1]!Sanaudos[Kodas])*('[1]3.4'!CC$7='[1]2.SAN'!$M$4:$M$73),0)),"")</f>
        <v/>
      </c>
      <c r="CD78" s="244" t="str">
        <f t="array" ref="CD78">IFERROR(INDEX([1]!Sanaudos[Saskaita],MATCH(1,('[1]3.4'!$AM78=[1]!Sanaudos[Kodas])*('[1]3.4'!CD$7='[1]2.SAN'!$M$4:$M$73),0)),"")</f>
        <v/>
      </c>
      <c r="CE78" s="244" t="str">
        <f t="array" ref="CE78">IFERROR(INDEX([1]!Sanaudos[Saskaita],MATCH(1,('[1]3.4'!$AM78=[1]!Sanaudos[Kodas])*('[1]3.4'!CE$7='[1]2.SAN'!$M$4:$M$73),0)),"")</f>
        <v/>
      </c>
      <c r="CF78" s="244" t="str">
        <f t="array" ref="CF78">IFERROR(INDEX([1]!Sanaudos[Saskaita],MATCH(1,('[1]3.4'!$AM78=[1]!Sanaudos[Kodas])*('[1]3.4'!CF$7='[1]2.SAN'!$M$4:$M$73),0)),"")</f>
        <v/>
      </c>
      <c r="CG78" s="244" t="str">
        <f t="array" ref="CG78">IFERROR(INDEX([1]!Sanaudos[Saskaita],MATCH(1,('[1]3.4'!$AM78=[1]!Sanaudos[Kodas])*('[1]3.4'!CG$7='[1]2.SAN'!$M$4:$M$73),0)),"")</f>
        <v/>
      </c>
      <c r="CH78" s="244" t="str">
        <f t="array" ref="CH78">IFERROR(INDEX([1]!Sanaudos[Saskaita],MATCH(1,('[1]3.4'!$AM78=[1]!Sanaudos[Kodas])*('[1]3.4'!CH$7='[1]2.SAN'!$M$4:$M$73),0)),"")</f>
        <v/>
      </c>
      <c r="CI78" s="244" t="str">
        <f t="array" ref="CI78">IFERROR(INDEX([1]!Sanaudos[Saskaita],MATCH(1,('[1]3.4'!$AM78=[1]!Sanaudos[Kodas])*('[1]3.4'!CI$7='[1]2.SAN'!$M$4:$M$73),0)),"")</f>
        <v/>
      </c>
      <c r="CJ78" s="244" t="str">
        <f t="array" ref="CJ78">IFERROR(INDEX([1]!Sanaudos[Saskaita],MATCH(1,('[1]3.4'!$AM78=[1]!Sanaudos[Kodas])*('[1]3.4'!CJ$7='[1]2.SAN'!$M$4:$M$73),0)),"")</f>
        <v/>
      </c>
      <c r="CK78" s="244" t="str">
        <f t="array" ref="CK78">IFERROR(INDEX([1]!Sanaudos[Saskaita],MATCH(1,('[1]3.4'!$AM78=[1]!Sanaudos[Kodas])*('[1]3.4'!CK$7='[1]2.SAN'!$M$4:$M$73),0)),"")</f>
        <v/>
      </c>
      <c r="CL78" s="244" t="str">
        <f t="array" ref="CL78">IFERROR(INDEX([1]!Sanaudos[Saskaita],MATCH(1,('[1]3.4'!$AM78=[1]!Sanaudos[Kodas])*('[1]3.4'!CL$7='[1]2.SAN'!$M$4:$M$73),0)),"")</f>
        <v/>
      </c>
      <c r="CM78" s="244" t="str">
        <f t="array" ref="CM78">IFERROR(INDEX([1]!Sanaudos[Saskaita],MATCH(1,('[1]3.4'!$AM78=[1]!Sanaudos[Kodas])*('[1]3.4'!CM$7='[1]2.SAN'!$M$4:$M$73),0)),"")</f>
        <v/>
      </c>
      <c r="CN78" s="244" t="str">
        <f t="array" ref="CN78">IFERROR(INDEX([1]!Sanaudos[Saskaita],MATCH(1,('[1]3.4'!$AM78=[1]!Sanaudos[Kodas])*('[1]3.4'!CN$7='[1]2.SAN'!$M$4:$M$73),0)),"")</f>
        <v/>
      </c>
      <c r="CO78" s="244" t="str">
        <f t="array" ref="CO78">IFERROR(INDEX([1]!Sanaudos[Saskaita],MATCH(1,('[1]3.4'!$AM78=[1]!Sanaudos[Kodas])*('[1]3.4'!CO$7='[1]2.SAN'!$M$4:$M$73),0)),"")</f>
        <v/>
      </c>
      <c r="CP78" s="244" t="str">
        <f t="array" ref="CP78">IFERROR(INDEX([1]!Sanaudos[Saskaita],MATCH(1,('[1]3.4'!$AM78=[1]!Sanaudos[Kodas])*('[1]3.4'!CP$7='[1]2.SAN'!$M$4:$M$73),0)),"")</f>
        <v/>
      </c>
      <c r="CQ78" s="244" t="str">
        <f t="array" ref="CQ78">IFERROR(INDEX([1]!Sanaudos[Saskaita],MATCH(1,('[1]3.4'!$AM78=[1]!Sanaudos[Kodas])*('[1]3.4'!CQ$7='[1]2.SAN'!$M$4:$M$73),0)),"")</f>
        <v/>
      </c>
      <c r="CR78" s="244" t="str">
        <f t="array" ref="CR78">IFERROR(INDEX([1]!Sanaudos[Saskaita],MATCH(1,('[1]3.4'!$AM78=[1]!Sanaudos[Kodas])*('[1]3.4'!CR$7='[1]2.SAN'!$M$4:$M$73),0)),"")</f>
        <v/>
      </c>
      <c r="CS78" s="244" t="str">
        <f t="array" ref="CS78">IFERROR(INDEX([1]!Sanaudos[Saskaita],MATCH(1,('[1]3.4'!$AM78=[1]!Sanaudos[Kodas])*('[1]3.4'!CS$7='[1]2.SAN'!$M$4:$M$73),0)),"")</f>
        <v/>
      </c>
      <c r="CT78" s="244" t="str">
        <f t="array" ref="CT78">IFERROR(INDEX([1]!Sanaudos[Saskaita],MATCH(1,('[1]3.4'!$AM78=[1]!Sanaudos[Kodas])*('[1]3.4'!CT$7='[1]2.SAN'!$M$4:$M$73),0)),"")</f>
        <v/>
      </c>
      <c r="CU78" s="244" t="str">
        <f t="array" ref="CU78">IFERROR(INDEX([1]!Sanaudos[Saskaita],MATCH(1,('[1]3.4'!$AM78=[1]!Sanaudos[Kodas])*('[1]3.4'!CU$7='[1]2.SAN'!$M$4:$M$73),0)),"")</f>
        <v/>
      </c>
      <c r="CV78" s="244" t="str">
        <f t="array" ref="CV78">IFERROR(INDEX([1]!Sanaudos[Saskaita],MATCH(1,('[1]3.4'!$AM78=[1]!Sanaudos[Kodas])*('[1]3.4'!CV$7='[1]2.SAN'!$M$4:$M$73),0)),"")</f>
        <v/>
      </c>
      <c r="CW78" s="244" t="str">
        <f t="array" ref="CW78">IFERROR(INDEX([1]!Sanaudos[Saskaita],MATCH(1,('[1]3.4'!$AM78=[1]!Sanaudos[Kodas])*('[1]3.4'!CW$7='[1]2.SAN'!$M$4:$M$73),0)),"")</f>
        <v/>
      </c>
      <c r="CX78" s="244" t="str">
        <f t="array" ref="CX78">IFERROR(INDEX([1]!Sanaudos[Saskaita],MATCH(1,('[1]3.4'!$AM78=[1]!Sanaudos[Kodas])*('[1]3.4'!CX$7='[1]2.SAN'!$M$4:$M$73),0)),"")</f>
        <v/>
      </c>
      <c r="CY78" s="244" t="str">
        <f t="array" ref="CY78">IFERROR(INDEX([1]!Sanaudos[Saskaita],MATCH(1,('[1]3.4'!$AM78=[1]!Sanaudos[Kodas])*('[1]3.4'!CY$7='[1]2.SAN'!$M$4:$M$73),0)),"")</f>
        <v/>
      </c>
      <c r="CZ78" s="244" t="str">
        <f t="array" ref="CZ78">IFERROR(INDEX([1]!Sanaudos[Saskaita],MATCH(1,('[1]3.4'!$AM78=[1]!Sanaudos[Kodas])*('[1]3.4'!CZ$7='[1]2.SAN'!$M$4:$M$73),0)),"")</f>
        <v/>
      </c>
      <c r="DA78" s="244" t="str">
        <f t="array" ref="DA78">IFERROR(INDEX([1]!Sanaudos[Saskaita],MATCH(1,('[1]3.4'!$AM78=[1]!Sanaudos[Kodas])*('[1]3.4'!DA$7='[1]2.SAN'!$M$4:$M$73),0)),"")</f>
        <v/>
      </c>
      <c r="DB78" s="244" t="str">
        <f t="array" ref="DB78">IFERROR(INDEX([1]!Sanaudos[Saskaita],MATCH(1,('[1]3.4'!$AM78=[1]!Sanaudos[Kodas])*('[1]3.4'!DB$7='[1]2.SAN'!$M$4:$M$73),0)),"")</f>
        <v/>
      </c>
      <c r="DC78" s="244" t="str">
        <f t="array" ref="DC78">IFERROR(INDEX([1]!Sanaudos[Saskaita],MATCH(1,('[1]3.4'!$AM78=[1]!Sanaudos[Kodas])*('[1]3.4'!DC$7='[1]2.SAN'!$M$4:$M$73),0)),"")</f>
        <v/>
      </c>
      <c r="DD78" s="244" t="str">
        <f t="array" ref="DD78">IFERROR(INDEX([1]!Sanaudos[Saskaita],MATCH(1,('[1]3.4'!$AM78=[1]!Sanaudos[Kodas])*('[1]3.4'!DD$7='[1]2.SAN'!$M$4:$M$73),0)),"")</f>
        <v/>
      </c>
      <c r="DE78" s="244" t="str">
        <f t="array" ref="DE78">IFERROR(INDEX([1]!Sanaudos[Saskaita],MATCH(1,('[1]3.4'!$AM78=[1]!Sanaudos[Kodas])*('[1]3.4'!DE$7='[1]2.SAN'!$M$4:$M$73),0)),"")</f>
        <v/>
      </c>
      <c r="DF78" s="244" t="str">
        <f t="array" ref="DF78">IFERROR(INDEX([1]!Sanaudos[Saskaita],MATCH(1,('[1]3.4'!$AM78=[1]!Sanaudos[Kodas])*('[1]3.4'!DF$7='[1]2.SAN'!$M$4:$M$73),0)),"")</f>
        <v/>
      </c>
      <c r="DG78" s="244" t="str">
        <f t="array" ref="DG78">IFERROR(INDEX([1]!Sanaudos[Saskaita],MATCH(1,('[1]3.4'!$AM78=[1]!Sanaudos[Kodas])*('[1]3.4'!DG$7='[1]2.SAN'!$M$4:$M$73),0)),"")</f>
        <v/>
      </c>
      <c r="DH78" s="244" t="str">
        <f t="array" ref="DH78">IFERROR(INDEX([1]!Sanaudos[Saskaita],MATCH(1,('[1]3.4'!$AM78=[1]!Sanaudos[Kodas])*('[1]3.4'!DH$7='[1]2.SAN'!$M$4:$M$73),0)),"")</f>
        <v/>
      </c>
      <c r="DI78" s="244" t="str">
        <f t="array" ref="DI78">IFERROR(INDEX([1]!Sanaudos[Saskaita],MATCH(1,('[1]3.4'!$AM78=[1]!Sanaudos[Kodas])*('[1]3.4'!DI$7='[1]2.SAN'!$M$4:$M$73),0)),"")</f>
        <v/>
      </c>
      <c r="DJ78" s="244" t="str">
        <f t="array" ref="DJ78">IFERROR(INDEX([1]!Sanaudos[Saskaita],MATCH(1,('[1]3.4'!$AM78=[1]!Sanaudos[Kodas])*('[1]3.4'!DJ$7='[1]2.SAN'!$M$4:$M$73),0)),"")</f>
        <v/>
      </c>
      <c r="DK78" s="244" t="str">
        <f t="array" ref="DK78">IFERROR(INDEX([1]!Sanaudos[Saskaita],MATCH(1,('[1]3.4'!$AM78=[1]!Sanaudos[Kodas])*('[1]3.4'!DK$7='[1]2.SAN'!$M$4:$M$73),0)),"")</f>
        <v/>
      </c>
      <c r="DL78" s="244" t="str">
        <f t="array" ref="DL78">IFERROR(INDEX([1]!Sanaudos[Saskaita],MATCH(1,('[1]3.4'!$AM78=[1]!Sanaudos[Kodas])*('[1]3.4'!DL$7='[1]2.SAN'!$M$4:$M$73),0)),"")</f>
        <v/>
      </c>
      <c r="DM78" s="244" t="str">
        <f t="array" ref="DM78">IFERROR(INDEX([1]!Sanaudos[Saskaita],MATCH(1,('[1]3.4'!$AM78=[1]!Sanaudos[Kodas])*('[1]3.4'!DM$7='[1]2.SAN'!$M$4:$M$73),0)),"")</f>
        <v/>
      </c>
      <c r="DN78" s="244" t="str">
        <f t="array" ref="DN78">IFERROR(INDEX([1]!Sanaudos[Saskaita],MATCH(1,('[1]3.4'!$AM78=[1]!Sanaudos[Kodas])*('[1]3.4'!DN$7='[1]2.SAN'!$M$4:$M$73),0)),"")</f>
        <v/>
      </c>
      <c r="DO78" s="244" t="str">
        <f t="array" ref="DO78">IFERROR(INDEX([1]!Sanaudos[Saskaita],MATCH(1,('[1]3.4'!$AM78=[1]!Sanaudos[Kodas])*('[1]3.4'!DO$7='[1]2.SAN'!$M$4:$M$73),0)),"")</f>
        <v/>
      </c>
      <c r="DP78" s="244" t="str">
        <f t="array" ref="DP78">IFERROR(INDEX([1]!Sanaudos[Saskaita],MATCH(1,('[1]3.4'!$AM78=[1]!Sanaudos[Kodas])*('[1]3.4'!DP$7='[1]2.SAN'!$M$4:$M$73),0)),"")</f>
        <v/>
      </c>
      <c r="DQ78" s="244" t="str">
        <f t="array" ref="DQ78">IFERROR(INDEX([1]!Sanaudos[Saskaita],MATCH(1,('[1]3.4'!$AM78=[1]!Sanaudos[Kodas])*('[1]3.4'!DQ$7='[1]2.SAN'!$M$4:$M$73),0)),"")</f>
        <v/>
      </c>
      <c r="DR78" s="244" t="str">
        <f t="array" ref="DR78">IFERROR(INDEX([1]!Sanaudos[Saskaita],MATCH(1,('[1]3.4'!$AM78=[1]!Sanaudos[Kodas])*('[1]3.4'!DR$7='[1]2.SAN'!$M$4:$M$73),0)),"")</f>
        <v/>
      </c>
      <c r="DS78" s="244" t="str">
        <f t="array" ref="DS78">IFERROR(INDEX([1]!Sanaudos[Saskaita],MATCH(1,('[1]3.4'!$AM78=[1]!Sanaudos[Kodas])*('[1]3.4'!DS$7='[1]2.SAN'!$M$4:$M$73),0)),"")</f>
        <v/>
      </c>
      <c r="DT78" s="244" t="str">
        <f t="array" ref="DT78">IFERROR(INDEX([1]!Sanaudos[Saskaita],MATCH(1,('[1]3.4'!$AM78=[1]!Sanaudos[Kodas])*('[1]3.4'!DT$7='[1]2.SAN'!$M$4:$M$73),0)),"")</f>
        <v/>
      </c>
      <c r="DU78" s="244" t="str">
        <f t="array" ref="DU78">IFERROR(INDEX([1]!Sanaudos[Saskaita],MATCH(1,('[1]3.4'!$AM78=[1]!Sanaudos[Kodas])*('[1]3.4'!DU$7='[1]2.SAN'!$M$4:$M$73),0)),"")</f>
        <v/>
      </c>
      <c r="DV78" s="244" t="str">
        <f t="array" ref="DV78">IFERROR(INDEX([1]!Sanaudos[Saskaita],MATCH(1,('[1]3.4'!$AM78=[1]!Sanaudos[Kodas])*('[1]3.4'!DV$7='[1]2.SAN'!$M$4:$M$73),0)),"")</f>
        <v/>
      </c>
      <c r="DW78" s="244" t="str">
        <f t="array" ref="DW78">IFERROR(INDEX([1]!Sanaudos[Saskaita],MATCH(1,('[1]3.4'!$AM78=[1]!Sanaudos[Kodas])*('[1]3.4'!DW$7='[1]2.SAN'!$M$4:$M$73),0)),"")</f>
        <v/>
      </c>
      <c r="DX78" s="244" t="str">
        <f t="array" ref="DX78">IFERROR(INDEX([1]!Sanaudos[Saskaita],MATCH(1,('[1]3.4'!$AM78=[1]!Sanaudos[Kodas])*('[1]3.4'!DX$7='[1]2.SAN'!$M$4:$M$73),0)),"")</f>
        <v/>
      </c>
      <c r="DY78" s="244" t="str">
        <f t="array" ref="DY78">IFERROR(INDEX([1]!Sanaudos[Saskaita],MATCH(1,('[1]3.4'!$AM78=[1]!Sanaudos[Kodas])*('[1]3.4'!DY$7='[1]2.SAN'!$M$4:$M$73),0)),"")</f>
        <v/>
      </c>
      <c r="DZ78" s="244" t="str">
        <f t="array" ref="DZ78">IFERROR(INDEX([1]!Sanaudos[Saskaita],MATCH(1,('[1]3.4'!$AM78=[1]!Sanaudos[Kodas])*('[1]3.4'!DZ$7='[1]2.SAN'!$M$4:$M$73),0)),"")</f>
        <v/>
      </c>
      <c r="EA78" s="244" t="str">
        <f t="array" ref="EA78">IFERROR(INDEX([1]!Sanaudos[Saskaita],MATCH(1,('[1]3.4'!$AM78=[1]!Sanaudos[Kodas])*('[1]3.4'!EA$7='[1]2.SAN'!$M$4:$M$73),0)),"")</f>
        <v/>
      </c>
      <c r="EB78" s="244" t="str">
        <f t="array" ref="EB78">IFERROR(INDEX([1]!Sanaudos[Saskaita],MATCH(1,('[1]3.4'!$AM78=[1]!Sanaudos[Kodas])*('[1]3.4'!EB$7='[1]2.SAN'!$M$4:$M$73),0)),"")</f>
        <v/>
      </c>
      <c r="EC78" s="244" t="str">
        <f t="array" ref="EC78">IFERROR(INDEX([1]!Sanaudos[Saskaita],MATCH(1,('[1]3.4'!$AM78=[1]!Sanaudos[Kodas])*('[1]3.4'!EC$7='[1]2.SAN'!$M$4:$M$73),0)),"")</f>
        <v/>
      </c>
      <c r="ED78" s="244" t="str">
        <f t="array" ref="ED78">IFERROR(INDEX([1]!Sanaudos[Saskaita],MATCH(1,('[1]3.4'!$AM78=[1]!Sanaudos[Kodas])*('[1]3.4'!ED$7='[1]2.SAN'!$M$4:$M$73),0)),"")</f>
        <v/>
      </c>
      <c r="EE78" s="244" t="str">
        <f t="array" ref="EE78">IFERROR(INDEX([1]!Sanaudos[Saskaita],MATCH(1,('[1]3.4'!$AM78=[1]!Sanaudos[Kodas])*('[1]3.4'!EE$7='[1]2.SAN'!$M$4:$M$73),0)),"")</f>
        <v/>
      </c>
      <c r="EF78" s="244" t="str">
        <f t="array" ref="EF78">IFERROR(INDEX([1]!Sanaudos[Saskaita],MATCH(1,('[1]3.4'!$AM78=[1]!Sanaudos[Kodas])*('[1]3.4'!EF$7='[1]2.SAN'!$M$4:$M$73),0)),"")</f>
        <v/>
      </c>
      <c r="EG78" s="244" t="str">
        <f t="array" ref="EG78">IFERROR(INDEX([1]!Sanaudos[Saskaita],MATCH(1,('[1]3.4'!$AM78=[1]!Sanaudos[Kodas])*('[1]3.4'!EG$7='[1]2.SAN'!$M$4:$M$73),0)),"")</f>
        <v/>
      </c>
      <c r="EH78" s="244" t="str">
        <f t="array" ref="EH78">IFERROR(INDEX([1]!Sanaudos[Saskaita],MATCH(1,('[1]3.4'!$AM78=[1]!Sanaudos[Kodas])*('[1]3.4'!EH$7='[1]2.SAN'!$M$4:$M$73),0)),"")</f>
        <v/>
      </c>
      <c r="EI78" s="244" t="str">
        <f t="array" ref="EI78">IFERROR(INDEX([1]!Sanaudos[Saskaita],MATCH(1,('[1]3.4'!$AM78=[1]!Sanaudos[Kodas])*('[1]3.4'!EI$7='[1]2.SAN'!$M$4:$M$73),0)),"")</f>
        <v/>
      </c>
      <c r="EJ78" s="244" t="str">
        <f t="array" ref="EJ78">IFERROR(INDEX([1]!Sanaudos[Saskaita],MATCH(1,('[1]3.4'!$AM78=[1]!Sanaudos[Kodas])*('[1]3.4'!EJ$7='[1]2.SAN'!$M$4:$M$73),0)),"")</f>
        <v/>
      </c>
      <c r="EK78" s="244" t="str">
        <f t="array" ref="EK78">IFERROR(INDEX([1]!Sanaudos[Saskaita],MATCH(1,('[1]3.4'!$AM78=[1]!Sanaudos[Kodas])*('[1]3.4'!EK$7='[1]2.SAN'!$M$4:$M$73),0)),"")</f>
        <v/>
      </c>
      <c r="EL78" s="244" t="str">
        <f t="array" ref="EL78">IFERROR(INDEX([1]!Sanaudos[Saskaita],MATCH(1,('[1]3.4'!$AM78=[1]!Sanaudos[Kodas])*('[1]3.4'!EL$7='[1]2.SAN'!$M$4:$M$73),0)),"")</f>
        <v/>
      </c>
      <c r="EM78" s="244" t="str">
        <f t="array" ref="EM78">IFERROR(INDEX([1]!Sanaudos[Saskaita],MATCH(1,('[1]3.4'!$AM78=[1]!Sanaudos[Kodas])*('[1]3.4'!EM$7='[1]2.SAN'!$M$4:$M$73),0)),"")</f>
        <v/>
      </c>
      <c r="EN78" s="244" t="str">
        <f t="array" ref="EN78">IFERROR(INDEX([1]!Sanaudos[Saskaita],MATCH(1,('[1]3.4'!$AM78=[1]!Sanaudos[Kodas])*('[1]3.4'!EN$7='[1]2.SAN'!$M$4:$M$73),0)),"")</f>
        <v/>
      </c>
      <c r="EO78" s="244" t="str">
        <f t="array" ref="EO78">IFERROR(INDEX([1]!Sanaudos[Saskaita],MATCH(1,('[1]3.4'!$AM78=[1]!Sanaudos[Kodas])*('[1]3.4'!EO$7='[1]2.SAN'!$M$4:$M$73),0)),"")</f>
        <v/>
      </c>
      <c r="EP78" s="244" t="str">
        <f t="array" ref="EP78">IFERROR(INDEX([1]!Sanaudos[Saskaita],MATCH(1,('[1]3.4'!$AM78=[1]!Sanaudos[Kodas])*('[1]3.4'!EP$7='[1]2.SAN'!$M$4:$M$73),0)),"")</f>
        <v/>
      </c>
      <c r="EQ78" s="244" t="str">
        <f t="array" ref="EQ78">IFERROR(INDEX([1]!Sanaudos[Saskaita],MATCH(1,('[1]3.4'!$AM78=[1]!Sanaudos[Kodas])*('[1]3.4'!EQ$7='[1]2.SAN'!$M$4:$M$73),0)),"")</f>
        <v/>
      </c>
      <c r="ER78" s="244" t="str">
        <f t="array" ref="ER78">IFERROR(INDEX([1]!Sanaudos[Saskaita],MATCH(1,('[1]3.4'!$AM78=[1]!Sanaudos[Kodas])*('[1]3.4'!ER$7='[1]2.SAN'!$M$4:$M$73),0)),"")</f>
        <v/>
      </c>
      <c r="ES78" s="244" t="str">
        <f t="array" ref="ES78">IFERROR(INDEX([1]!Sanaudos[Saskaita],MATCH(1,('[1]3.4'!$AM78=[1]!Sanaudos[Kodas])*('[1]3.4'!ES$7='[1]2.SAN'!$M$4:$M$73),0)),"")</f>
        <v/>
      </c>
      <c r="ET78" s="244" t="str">
        <f t="array" ref="ET78">IFERROR(INDEX([1]!Sanaudos[Saskaita],MATCH(1,('[1]3.4'!$AM78=[1]!Sanaudos[Kodas])*('[1]3.4'!ET$7='[1]2.SAN'!$M$4:$M$73),0)),"")</f>
        <v/>
      </c>
      <c r="EU78" s="244" t="str">
        <f t="array" ref="EU78">IFERROR(INDEX([1]!Sanaudos[Saskaita],MATCH(1,('[1]3.4'!$AM78=[1]!Sanaudos[Kodas])*('[1]3.4'!EU$7='[1]2.SAN'!$M$4:$M$73),0)),"")</f>
        <v/>
      </c>
      <c r="EV78" s="244" t="str">
        <f t="array" ref="EV78">IFERROR(INDEX([1]!Sanaudos[Saskaita],MATCH(1,('[1]3.4'!$AM78=[1]!Sanaudos[Kodas])*('[1]3.4'!EV$7='[1]2.SAN'!$M$4:$M$73),0)),"")</f>
        <v/>
      </c>
      <c r="EW78" s="244" t="str">
        <f t="array" ref="EW78">IFERROR(INDEX([1]!Sanaudos[Saskaita],MATCH(1,('[1]3.4'!$AM78=[1]!Sanaudos[Kodas])*('[1]3.4'!EW$7='[1]2.SAN'!$M$4:$M$73),0)),"")</f>
        <v/>
      </c>
      <c r="EX78" s="244" t="str">
        <f t="array" ref="EX78">IFERROR(INDEX([1]!Sanaudos[Saskaita],MATCH(1,('[1]3.4'!$AM78=[1]!Sanaudos[Kodas])*('[1]3.4'!EX$7='[1]2.SAN'!$M$4:$M$73),0)),"")</f>
        <v/>
      </c>
      <c r="EY78" s="244" t="str">
        <f t="array" ref="EY78">IFERROR(INDEX([1]!Sanaudos[Saskaita],MATCH(1,('[1]3.4'!$AM78=[1]!Sanaudos[Kodas])*('[1]3.4'!EY$7='[1]2.SAN'!$M$4:$M$73),0)),"")</f>
        <v/>
      </c>
      <c r="EZ78" s="244" t="str">
        <f t="array" ref="EZ78">IFERROR(INDEX([1]!Sanaudos[Saskaita],MATCH(1,('[1]3.4'!$AM78=[1]!Sanaudos[Kodas])*('[1]3.4'!EZ$7='[1]2.SAN'!$M$4:$M$73),0)),"")</f>
        <v/>
      </c>
      <c r="FA78" s="244" t="str">
        <f t="array" ref="FA78">IFERROR(INDEX([1]!Sanaudos[Saskaita],MATCH(1,('[1]3.4'!$AM78=[1]!Sanaudos[Kodas])*('[1]3.4'!FA$7='[1]2.SAN'!$M$4:$M$73),0)),"")</f>
        <v/>
      </c>
      <c r="FB78" s="244" t="str">
        <f t="array" ref="FB78">IFERROR(INDEX([1]!Sanaudos[Saskaita],MATCH(1,('[1]3.4'!$AM78=[1]!Sanaudos[Kodas])*('[1]3.4'!FB$7='[1]2.SAN'!$M$4:$M$73),0)),"")</f>
        <v/>
      </c>
      <c r="FC78" s="244" t="str">
        <f t="array" ref="FC78">IFERROR(INDEX([1]!Sanaudos[Saskaita],MATCH(1,('[1]3.4'!$AM78=[1]!Sanaudos[Kodas])*('[1]3.4'!FC$7='[1]2.SAN'!$M$4:$M$73),0)),"")</f>
        <v/>
      </c>
      <c r="FD78" s="244" t="str">
        <f t="array" ref="FD78">IFERROR(INDEX([1]!Sanaudos[Saskaita],MATCH(1,('[1]3.4'!$AM78=[1]!Sanaudos[Kodas])*('[1]3.4'!FD$7='[1]2.SAN'!$M$4:$M$73),0)),"")</f>
        <v/>
      </c>
      <c r="FE78" s="244" t="str">
        <f t="array" ref="FE78">IFERROR(INDEX([1]!Sanaudos[Saskaita],MATCH(1,('[1]3.4'!$AM78=[1]!Sanaudos[Kodas])*('[1]3.4'!FE$7='[1]2.SAN'!$M$4:$M$73),0)),"")</f>
        <v/>
      </c>
      <c r="FF78" s="244" t="str">
        <f t="array" ref="FF78">IFERROR(INDEX([1]!Sanaudos[Saskaita],MATCH(1,('[1]3.4'!$AM78=[1]!Sanaudos[Kodas])*('[1]3.4'!FF$7='[1]2.SAN'!$M$4:$M$73),0)),"")</f>
        <v/>
      </c>
      <c r="FG78" s="244" t="str">
        <f t="array" ref="FG78">IFERROR(INDEX([1]!Sanaudos[Saskaita],MATCH(1,('[1]3.4'!$AM78=[1]!Sanaudos[Kodas])*('[1]3.4'!FG$7='[1]2.SAN'!$M$4:$M$73),0)),"")</f>
        <v/>
      </c>
      <c r="FH78" s="244" t="str">
        <f t="array" ref="FH78">IFERROR(INDEX([1]!Sanaudos[Saskaita],MATCH(1,('[1]3.4'!$AM78=[1]!Sanaudos[Kodas])*('[1]3.4'!FH$7='[1]2.SAN'!$M$4:$M$73),0)),"")</f>
        <v/>
      </c>
      <c r="FI78" s="244" t="str">
        <f t="array" ref="FI78">IFERROR(INDEX([1]!Sanaudos[Saskaita],MATCH(1,('[1]3.4'!$AM78=[1]!Sanaudos[Kodas])*('[1]3.4'!FI$7='[1]2.SAN'!$M$4:$M$73),0)),"")</f>
        <v/>
      </c>
      <c r="FJ78" s="244" t="str">
        <f t="array" ref="FJ78">IFERROR(INDEX([1]!Sanaudos[Saskaita],MATCH(1,('[1]3.4'!$AM78=[1]!Sanaudos[Kodas])*('[1]3.4'!FJ$7='[1]2.SAN'!$M$4:$M$73),0)),"")</f>
        <v/>
      </c>
      <c r="FK78" s="244" t="str">
        <f t="array" ref="FK78">IFERROR(INDEX([1]!Sanaudos[Saskaita],MATCH(1,('[1]3.4'!$AM78=[1]!Sanaudos[Kodas])*('[1]3.4'!FK$7='[1]2.SAN'!$M$4:$M$73),0)),"")</f>
        <v/>
      </c>
      <c r="FL78" s="244" t="str">
        <f t="array" ref="FL78">IFERROR(INDEX([1]!Sanaudos[Saskaita],MATCH(1,('[1]3.4'!$AM78=[1]!Sanaudos[Kodas])*('[1]3.4'!FL$7='[1]2.SAN'!$M$4:$M$73),0)),"")</f>
        <v/>
      </c>
      <c r="FM78" s="244" t="str">
        <f t="array" ref="FM78">IFERROR(INDEX([1]!Sanaudos[Saskaita],MATCH(1,('[1]3.4'!$AM78=[1]!Sanaudos[Kodas])*('[1]3.4'!FM$7='[1]2.SAN'!$M$4:$M$73),0)),"")</f>
        <v/>
      </c>
      <c r="FN78" s="244" t="str">
        <f t="array" ref="FN78">IFERROR(INDEX([1]!Sanaudos[Saskaita],MATCH(1,('[1]3.4'!$AM78=[1]!Sanaudos[Kodas])*('[1]3.4'!FN$7='[1]2.SAN'!$M$4:$M$73),0)),"")</f>
        <v/>
      </c>
      <c r="FO78" s="244" t="str">
        <f t="array" ref="FO78">IFERROR(INDEX([1]!Sanaudos[Saskaita],MATCH(1,('[1]3.4'!$AM78=[1]!Sanaudos[Kodas])*('[1]3.4'!FO$7='[1]2.SAN'!$M$4:$M$73),0)),"")</f>
        <v/>
      </c>
      <c r="FP78" s="244" t="str">
        <f t="array" ref="FP78">IFERROR(INDEX([1]!Sanaudos[Saskaita],MATCH(1,('[1]3.4'!$AM78=[1]!Sanaudos[Kodas])*('[1]3.4'!FP$7='[1]2.SAN'!$M$4:$M$73),0)),"")</f>
        <v/>
      </c>
      <c r="FQ78" s="244" t="str">
        <f t="array" ref="FQ78">IFERROR(INDEX([1]!Sanaudos[Saskaita],MATCH(1,('[1]3.4'!$AM78=[1]!Sanaudos[Kodas])*('[1]3.4'!FQ$7='[1]2.SAN'!$M$4:$M$73),0)),"")</f>
        <v/>
      </c>
      <c r="FR78" s="244" t="str">
        <f t="array" ref="FR78">IFERROR(INDEX([1]!Sanaudos[Saskaita],MATCH(1,('[1]3.4'!$AM78=[1]!Sanaudos[Kodas])*('[1]3.4'!FR$7='[1]2.SAN'!$M$4:$M$73),0)),"")</f>
        <v/>
      </c>
      <c r="FS78" s="244" t="str">
        <f t="array" ref="FS78">IFERROR(INDEX([1]!Sanaudos[Saskaita],MATCH(1,('[1]3.4'!$AM78=[1]!Sanaudos[Kodas])*('[1]3.4'!FS$7='[1]2.SAN'!$M$4:$M$73),0)),"")</f>
        <v/>
      </c>
      <c r="FT78" s="244" t="str">
        <f t="array" ref="FT78">IFERROR(INDEX([1]!Sanaudos[Saskaita],MATCH(1,('[1]3.4'!$AM78=[1]!Sanaudos[Kodas])*('[1]3.4'!FT$7='[1]2.SAN'!$M$4:$M$73),0)),"")</f>
        <v/>
      </c>
      <c r="FU78" s="244" t="str">
        <f t="array" ref="FU78">IFERROR(INDEX([1]!Sanaudos[Saskaita],MATCH(1,('[1]3.4'!$AM78=[1]!Sanaudos[Kodas])*('[1]3.4'!FU$7='[1]2.SAN'!$M$4:$M$73),0)),"")</f>
        <v/>
      </c>
      <c r="FV78" s="244" t="str">
        <f t="array" ref="FV78">IFERROR(INDEX([1]!Sanaudos[Saskaita],MATCH(1,('[1]3.4'!$AM78=[1]!Sanaudos[Kodas])*('[1]3.4'!FV$7='[1]2.SAN'!$M$4:$M$73),0)),"")</f>
        <v/>
      </c>
      <c r="FW78" s="244" t="str">
        <f t="array" ref="FW78">IFERROR(INDEX([1]!Sanaudos[Saskaita],MATCH(1,('[1]3.4'!$AM78=[1]!Sanaudos[Kodas])*('[1]3.4'!FW$7='[1]2.SAN'!$M$4:$M$73),0)),"")</f>
        <v/>
      </c>
      <c r="FX78" s="244" t="str">
        <f t="array" ref="FX78">IFERROR(INDEX([1]!Sanaudos[Saskaita],MATCH(1,('[1]3.4'!$AM78=[1]!Sanaudos[Kodas])*('[1]3.4'!FX$7='[1]2.SAN'!$M$4:$M$73),0)),"")</f>
        <v/>
      </c>
      <c r="FY78" s="244" t="str">
        <f t="array" ref="FY78">IFERROR(INDEX([1]!Sanaudos[Saskaita],MATCH(1,('[1]3.4'!$AM78=[1]!Sanaudos[Kodas])*('[1]3.4'!FY$7='[1]2.SAN'!$M$4:$M$73),0)),"")</f>
        <v/>
      </c>
      <c r="FZ78" s="244" t="str">
        <f t="array" ref="FZ78">IFERROR(INDEX([1]!Sanaudos[Saskaita],MATCH(1,('[1]3.4'!$AM78=[1]!Sanaudos[Kodas])*('[1]3.4'!FZ$7='[1]2.SAN'!$M$4:$M$73),0)),"")</f>
        <v/>
      </c>
      <c r="GA78" s="244" t="str">
        <f t="array" ref="GA78">IFERROR(INDEX([1]!Sanaudos[Saskaita],MATCH(1,('[1]3.4'!$AM78=[1]!Sanaudos[Kodas])*('[1]3.4'!GA$7='[1]2.SAN'!$M$4:$M$73),0)),"")</f>
        <v/>
      </c>
      <c r="GB78" s="244" t="str">
        <f t="array" ref="GB78">IFERROR(INDEX([1]!Sanaudos[Saskaita],MATCH(1,('[1]3.4'!$AM78=[1]!Sanaudos[Kodas])*('[1]3.4'!GB$7='[1]2.SAN'!$M$4:$M$73),0)),"")</f>
        <v/>
      </c>
      <c r="GC78" s="244" t="str">
        <f t="array" ref="GC78">IFERROR(INDEX([1]!Sanaudos[Saskaita],MATCH(1,('[1]3.4'!$AM78=[1]!Sanaudos[Kodas])*('[1]3.4'!GC$7='[1]2.SAN'!$M$4:$M$73),0)),"")</f>
        <v/>
      </c>
      <c r="GD78" s="244" t="str">
        <f t="array" ref="GD78">IFERROR(INDEX([1]!Sanaudos[Saskaita],MATCH(1,('[1]3.4'!$AM78=[1]!Sanaudos[Kodas])*('[1]3.4'!GD$7='[1]2.SAN'!$M$4:$M$73),0)),"")</f>
        <v/>
      </c>
      <c r="GE78" s="244" t="str">
        <f t="array" ref="GE78">IFERROR(INDEX([1]!Sanaudos[Saskaita],MATCH(1,('[1]3.4'!$AM78=[1]!Sanaudos[Kodas])*('[1]3.4'!GE$7='[1]2.SAN'!$M$4:$M$73),0)),"")</f>
        <v/>
      </c>
      <c r="GF78" s="244" t="str">
        <f t="array" ref="GF78">IFERROR(INDEX([1]!Sanaudos[Saskaita],MATCH(1,('[1]3.4'!$AM78=[1]!Sanaudos[Kodas])*('[1]3.4'!GF$7='[1]2.SAN'!$M$4:$M$73),0)),"")</f>
        <v/>
      </c>
      <c r="GG78" s="244" t="str">
        <f t="array" ref="GG78">IFERROR(INDEX([1]!Sanaudos[Saskaita],MATCH(1,('[1]3.4'!$AM78=[1]!Sanaudos[Kodas])*('[1]3.4'!GG$7='[1]2.SAN'!$M$4:$M$73),0)),"")</f>
        <v/>
      </c>
      <c r="GH78" s="244" t="str">
        <f t="array" ref="GH78">IFERROR(INDEX([1]!Sanaudos[Saskaita],MATCH(1,('[1]3.4'!$AM78=[1]!Sanaudos[Kodas])*('[1]3.4'!GH$7='[1]2.SAN'!$M$4:$M$73),0)),"")</f>
        <v/>
      </c>
      <c r="GI78" s="244" t="str">
        <f t="array" ref="GI78">IFERROR(INDEX([1]!Sanaudos[Saskaita],MATCH(1,('[1]3.4'!$AM78=[1]!Sanaudos[Kodas])*('[1]3.4'!GI$7='[1]2.SAN'!$M$4:$M$73),0)),"")</f>
        <v/>
      </c>
      <c r="GJ78" s="244" t="str">
        <f t="array" ref="GJ78">IFERROR(INDEX([1]!Sanaudos[Saskaita],MATCH(1,('[1]3.4'!$AM78=[1]!Sanaudos[Kodas])*('[1]3.4'!GJ$7='[1]2.SAN'!$M$4:$M$73),0)),"")</f>
        <v/>
      </c>
      <c r="GK78" s="244" t="str">
        <f t="array" ref="GK78">IFERROR(INDEX([1]!Sanaudos[Saskaita],MATCH(1,('[1]3.4'!$AM78=[1]!Sanaudos[Kodas])*('[1]3.4'!GK$7='[1]2.SAN'!$M$4:$M$73),0)),"")</f>
        <v/>
      </c>
      <c r="GL78" s="244" t="str">
        <f t="array" ref="GL78">IFERROR(INDEX([1]!Sanaudos[Saskaita],MATCH(1,('[1]3.4'!$AM78=[1]!Sanaudos[Kodas])*('[1]3.4'!GL$7='[1]2.SAN'!$M$4:$M$73),0)),"")</f>
        <v/>
      </c>
      <c r="GM78" s="244" t="str">
        <f t="array" ref="GM78">IFERROR(INDEX([1]!Sanaudos[Saskaita],MATCH(1,('[1]3.4'!$AM78=[1]!Sanaudos[Kodas])*('[1]3.4'!GM$7='[1]2.SAN'!$M$4:$M$73),0)),"")</f>
        <v/>
      </c>
      <c r="GN78" s="244" t="str">
        <f t="array" ref="GN78">IFERROR(INDEX([1]!Sanaudos[Saskaita],MATCH(1,('[1]3.4'!$AM78=[1]!Sanaudos[Kodas])*('[1]3.4'!GN$7='[1]2.SAN'!$M$4:$M$73),0)),"")</f>
        <v/>
      </c>
      <c r="GO78" s="244" t="str">
        <f t="array" ref="GO78">IFERROR(INDEX([1]!Sanaudos[Saskaita],MATCH(1,('[1]3.4'!$AM78=[1]!Sanaudos[Kodas])*('[1]3.4'!GO$7='[1]2.SAN'!$M$4:$M$73),0)),"")</f>
        <v/>
      </c>
      <c r="GP78" s="244" t="str">
        <f t="array" ref="GP78">IFERROR(INDEX([1]!Sanaudos[Saskaita],MATCH(1,('[1]3.4'!$AM78=[1]!Sanaudos[Kodas])*('[1]3.4'!GP$7='[1]2.SAN'!$M$4:$M$73),0)),"")</f>
        <v/>
      </c>
      <c r="GQ78" s="244" t="str">
        <f t="array" ref="GQ78">IFERROR(INDEX([1]!Sanaudos[Saskaita],MATCH(1,('[1]3.4'!$AM78=[1]!Sanaudos[Kodas])*('[1]3.4'!GQ$7='[1]2.SAN'!$M$4:$M$73),0)),"")</f>
        <v/>
      </c>
      <c r="GR78" s="244" t="str">
        <f t="array" ref="GR78">IFERROR(INDEX([1]!Sanaudos[Saskaita],MATCH(1,('[1]3.4'!$AM78=[1]!Sanaudos[Kodas])*('[1]3.4'!GR$7='[1]2.SAN'!$M$4:$M$73),0)),"")</f>
        <v/>
      </c>
      <c r="GS78" s="244" t="str">
        <f t="array" ref="GS78">IFERROR(INDEX([1]!Sanaudos[Saskaita],MATCH(1,('[1]3.4'!$AM78=[1]!Sanaudos[Kodas])*('[1]3.4'!GS$7='[1]2.SAN'!$M$4:$M$73),0)),"")</f>
        <v/>
      </c>
      <c r="GT78" s="244" t="str">
        <f t="array" ref="GT78">IFERROR(INDEX([1]!Sanaudos[Saskaita],MATCH(1,('[1]3.4'!$AM78=[1]!Sanaudos[Kodas])*('[1]3.4'!GT$7='[1]2.SAN'!$M$4:$M$73),0)),"")</f>
        <v/>
      </c>
      <c r="GU78" s="244" t="str">
        <f t="array" ref="GU78">IFERROR(INDEX([1]!Sanaudos[Saskaita],MATCH(1,('[1]3.4'!$AM78=[1]!Sanaudos[Kodas])*('[1]3.4'!GU$7='[1]2.SAN'!$M$4:$M$73),0)),"")</f>
        <v/>
      </c>
      <c r="GV78" s="244" t="str">
        <f t="array" ref="GV78">IFERROR(INDEX([1]!Sanaudos[Saskaita],MATCH(1,('[1]3.4'!$AM78=[1]!Sanaudos[Kodas])*('[1]3.4'!GV$7='[1]2.SAN'!$M$4:$M$73),0)),"")</f>
        <v/>
      </c>
      <c r="GW78" s="244" t="str">
        <f t="array" ref="GW78">IFERROR(INDEX([1]!Sanaudos[Saskaita],MATCH(1,('[1]3.4'!$AM78=[1]!Sanaudos[Kodas])*('[1]3.4'!GW$7='[1]2.SAN'!$M$4:$M$73),0)),"")</f>
        <v/>
      </c>
      <c r="GX78" s="244" t="str">
        <f t="array" ref="GX78">IFERROR(INDEX([1]!Sanaudos[Saskaita],MATCH(1,('[1]3.4'!$AM78=[1]!Sanaudos[Kodas])*('[1]3.4'!GX$7='[1]2.SAN'!$M$4:$M$73),0)),"")</f>
        <v/>
      </c>
      <c r="GY78" s="244" t="str">
        <f t="array" ref="GY78">IFERROR(INDEX([1]!Sanaudos[Saskaita],MATCH(1,('[1]3.4'!$AM78=[1]!Sanaudos[Kodas])*('[1]3.4'!GY$7='[1]2.SAN'!$M$4:$M$73),0)),"")</f>
        <v/>
      </c>
      <c r="GZ78" s="244" t="str">
        <f t="array" ref="GZ78">IFERROR(INDEX([1]!Sanaudos[Saskaita],MATCH(1,('[1]3.4'!$AM78=[1]!Sanaudos[Kodas])*('[1]3.4'!GZ$7='[1]2.SAN'!$M$4:$M$73),0)),"")</f>
        <v/>
      </c>
      <c r="HA78" s="244" t="str">
        <f t="array" ref="HA78">IFERROR(INDEX([1]!Sanaudos[Saskaita],MATCH(1,('[1]3.4'!$AM78=[1]!Sanaudos[Kodas])*('[1]3.4'!HA$7='[1]2.SAN'!$M$4:$M$73),0)),"")</f>
        <v/>
      </c>
      <c r="HB78" s="244" t="str">
        <f t="array" ref="HB78">IFERROR(INDEX([1]!Sanaudos[Saskaita],MATCH(1,('[1]3.4'!$AM78=[1]!Sanaudos[Kodas])*('[1]3.4'!HB$7='[1]2.SAN'!$M$4:$M$73),0)),"")</f>
        <v/>
      </c>
      <c r="HC78" s="244" t="str">
        <f t="array" ref="HC78">IFERROR(INDEX([1]!Sanaudos[Saskaita],MATCH(1,('[1]3.4'!$AM78=[1]!Sanaudos[Kodas])*('[1]3.4'!HC$7='[1]2.SAN'!$M$4:$M$73),0)),"")</f>
        <v/>
      </c>
      <c r="HD78" s="244" t="str">
        <f t="array" ref="HD78">IFERROR(INDEX([1]!Sanaudos[Saskaita],MATCH(1,('[1]3.4'!$AM78=[1]!Sanaudos[Kodas])*('[1]3.4'!HD$7='[1]2.SAN'!$M$4:$M$73),0)),"")</f>
        <v/>
      </c>
      <c r="HE78" s="244" t="str">
        <f t="array" ref="HE78">IFERROR(INDEX([1]!Sanaudos[Saskaita],MATCH(1,('[1]3.4'!$AM78=[1]!Sanaudos[Kodas])*('[1]3.4'!HE$7='[1]2.SAN'!$M$4:$M$73),0)),"")</f>
        <v/>
      </c>
      <c r="HF78" s="244" t="str">
        <f t="array" ref="HF78">IFERROR(INDEX([1]!Sanaudos[Saskaita],MATCH(1,('[1]3.4'!$AM78=[1]!Sanaudos[Kodas])*('[1]3.4'!HF$7='[1]2.SAN'!$M$4:$M$73),0)),"")</f>
        <v/>
      </c>
      <c r="HG78" s="244" t="str">
        <f t="array" ref="HG78">IFERROR(INDEX([1]!Sanaudos[Saskaita],MATCH(1,('[1]3.4'!$AM78=[1]!Sanaudos[Kodas])*('[1]3.4'!HG$7='[1]2.SAN'!$M$4:$M$73),0)),"")</f>
        <v/>
      </c>
      <c r="HH78" s="244" t="str">
        <f t="array" ref="HH78">IFERROR(INDEX([1]!Sanaudos[Saskaita],MATCH(1,('[1]3.4'!$AM78=[1]!Sanaudos[Kodas])*('[1]3.4'!HH$7='[1]2.SAN'!$M$4:$M$73),0)),"")</f>
        <v/>
      </c>
      <c r="HI78" s="244" t="str">
        <f t="array" ref="HI78">IFERROR(INDEX([1]!Sanaudos[Saskaita],MATCH(1,('[1]3.4'!$AM78=[1]!Sanaudos[Kodas])*('[1]3.4'!HI$7='[1]2.SAN'!$M$4:$M$73),0)),"")</f>
        <v/>
      </c>
      <c r="HJ78" s="244" t="str">
        <f t="array" ref="HJ78">IFERROR(INDEX([1]!Sanaudos[Saskaita],MATCH(1,('[1]3.4'!$AM78=[1]!Sanaudos[Kodas])*('[1]3.4'!HJ$7='[1]2.SAN'!$M$4:$M$73),0)),"")</f>
        <v/>
      </c>
      <c r="HK78" s="244" t="str">
        <f t="array" ref="HK78">IFERROR(INDEX([1]!Sanaudos[Saskaita],MATCH(1,('[1]3.4'!$AM78=[1]!Sanaudos[Kodas])*('[1]3.4'!HK$7='[1]2.SAN'!$M$4:$M$73),0)),"")</f>
        <v/>
      </c>
      <c r="HL78" s="244" t="str">
        <f t="array" ref="HL78">IFERROR(INDEX([1]!Sanaudos[Saskaita],MATCH(1,('[1]3.4'!$AM78=[1]!Sanaudos[Kodas])*('[1]3.4'!HL$7='[1]2.SAN'!$M$4:$M$73),0)),"")</f>
        <v/>
      </c>
      <c r="HM78" s="244" t="str">
        <f t="array" ref="HM78">IFERROR(INDEX([1]!Sanaudos[Saskaita],MATCH(1,('[1]3.4'!$AM78=[1]!Sanaudos[Kodas])*('[1]3.4'!HM$7='[1]2.SAN'!$M$4:$M$73),0)),"")</f>
        <v/>
      </c>
      <c r="HN78" s="244" t="str">
        <f t="array" ref="HN78">IFERROR(INDEX([1]!Sanaudos[Saskaita],MATCH(1,('[1]3.4'!$AM78=[1]!Sanaudos[Kodas])*('[1]3.4'!HN$7='[1]2.SAN'!$M$4:$M$73),0)),"")</f>
        <v/>
      </c>
      <c r="HO78" s="244" t="str">
        <f t="array" ref="HO78">IFERROR(INDEX([1]!Sanaudos[Saskaita],MATCH(1,('[1]3.4'!$AM78=[1]!Sanaudos[Kodas])*('[1]3.4'!HO$7='[1]2.SAN'!$M$4:$M$73),0)),"")</f>
        <v/>
      </c>
      <c r="HP78" s="244" t="str">
        <f t="array" ref="HP78">IFERROR(INDEX([1]!Sanaudos[Saskaita],MATCH(1,('[1]3.4'!$AM78=[1]!Sanaudos[Kodas])*('[1]3.4'!HP$7='[1]2.SAN'!$M$4:$M$73),0)),"")</f>
        <v/>
      </c>
      <c r="HQ78" s="244" t="str">
        <f t="array" ref="HQ78">IFERROR(INDEX([1]!Sanaudos[Saskaita],MATCH(1,('[1]3.4'!$AM78=[1]!Sanaudos[Kodas])*('[1]3.4'!HQ$7='[1]2.SAN'!$M$4:$M$73),0)),"")</f>
        <v/>
      </c>
      <c r="HR78" s="244" t="str">
        <f t="array" ref="HR78">IFERROR(INDEX([1]!Sanaudos[Saskaita],MATCH(1,('[1]3.4'!$AM78=[1]!Sanaudos[Kodas])*('[1]3.4'!HR$7='[1]2.SAN'!$M$4:$M$73),0)),"")</f>
        <v/>
      </c>
      <c r="HS78" s="244" t="str">
        <f t="array" ref="HS78">IFERROR(INDEX([1]!Sanaudos[Saskaita],MATCH(1,('[1]3.4'!$AM78=[1]!Sanaudos[Kodas])*('[1]3.4'!HS$7='[1]2.SAN'!$M$4:$M$73),0)),"")</f>
        <v/>
      </c>
      <c r="HT78" s="244" t="str">
        <f t="array" ref="HT78">IFERROR(INDEX([1]!Sanaudos[Saskaita],MATCH(1,('[1]3.4'!$AM78=[1]!Sanaudos[Kodas])*('[1]3.4'!HT$7='[1]2.SAN'!$M$4:$M$73),0)),"")</f>
        <v/>
      </c>
      <c r="HU78" s="244" t="str">
        <f t="array" ref="HU78">IFERROR(INDEX([1]!Sanaudos[Saskaita],MATCH(1,('[1]3.4'!$AM78=[1]!Sanaudos[Kodas])*('[1]3.4'!HU$7='[1]2.SAN'!$M$4:$M$73),0)),"")</f>
        <v/>
      </c>
      <c r="HV78" s="244" t="str">
        <f t="array" ref="HV78">IFERROR(INDEX([1]!Sanaudos[Saskaita],MATCH(1,('[1]3.4'!$AM78=[1]!Sanaudos[Kodas])*('[1]3.4'!HV$7='[1]2.SAN'!$M$4:$M$73),0)),"")</f>
        <v/>
      </c>
      <c r="HW78" s="244" t="str">
        <f t="array" ref="HW78">IFERROR(INDEX([1]!Sanaudos[Saskaita],MATCH(1,('[1]3.4'!$AM78=[1]!Sanaudos[Kodas])*('[1]3.4'!HW$7='[1]2.SAN'!$M$4:$M$73),0)),"")</f>
        <v/>
      </c>
      <c r="HX78" s="244" t="str">
        <f t="array" ref="HX78">IFERROR(INDEX([1]!Sanaudos[Saskaita],MATCH(1,('[1]3.4'!$AM78=[1]!Sanaudos[Kodas])*('[1]3.4'!HX$7='[1]2.SAN'!$M$4:$M$73),0)),"")</f>
        <v/>
      </c>
      <c r="HY78" s="244" t="str">
        <f t="array" ref="HY78">IFERROR(INDEX([1]!Sanaudos[Saskaita],MATCH(1,('[1]3.4'!$AM78=[1]!Sanaudos[Kodas])*('[1]3.4'!HY$7='[1]2.SAN'!$M$4:$M$73),0)),"")</f>
        <v/>
      </c>
      <c r="HZ78" s="244" t="str">
        <f t="array" ref="HZ78">IFERROR(INDEX([1]!Sanaudos[Saskaita],MATCH(1,('[1]3.4'!$AM78=[1]!Sanaudos[Kodas])*('[1]3.4'!HZ$7='[1]2.SAN'!$M$4:$M$73),0)),"")</f>
        <v/>
      </c>
      <c r="IA78" s="244" t="str">
        <f t="array" ref="IA78">IFERROR(INDEX([1]!Sanaudos[Saskaita],MATCH(1,('[1]3.4'!$AM78=[1]!Sanaudos[Kodas])*('[1]3.4'!IA$7='[1]2.SAN'!$M$4:$M$73),0)),"")</f>
        <v/>
      </c>
      <c r="IB78" s="244" t="str">
        <f t="array" ref="IB78">IFERROR(INDEX([1]!Sanaudos[Saskaita],MATCH(1,('[1]3.4'!$AM78=[1]!Sanaudos[Kodas])*('[1]3.4'!IB$7='[1]2.SAN'!$M$4:$M$73),0)),"")</f>
        <v/>
      </c>
      <c r="IC78" s="244" t="str">
        <f t="array" ref="IC78">IFERROR(INDEX([1]!Sanaudos[Saskaita],MATCH(1,('[1]3.4'!$AM78=[1]!Sanaudos[Kodas])*('[1]3.4'!IC$7='[1]2.SAN'!$M$4:$M$73),0)),"")</f>
        <v/>
      </c>
      <c r="ID78" s="244" t="str">
        <f t="array" ref="ID78">IFERROR(INDEX([1]!Sanaudos[Saskaita],MATCH(1,('[1]3.4'!$AM78=[1]!Sanaudos[Kodas])*('[1]3.4'!ID$7='[1]2.SAN'!$M$4:$M$73),0)),"")</f>
        <v/>
      </c>
      <c r="IE78" s="244" t="str">
        <f t="array" ref="IE78">IFERROR(INDEX([1]!Sanaudos[Saskaita],MATCH(1,('[1]3.4'!$AM78=[1]!Sanaudos[Kodas])*('[1]3.4'!IE$7='[1]2.SAN'!$M$4:$M$73),0)),"")</f>
        <v/>
      </c>
      <c r="IF78" s="244" t="str">
        <f t="array" ref="IF78">IFERROR(INDEX([1]!Sanaudos[Saskaita],MATCH(1,('[1]3.4'!$AM78=[1]!Sanaudos[Kodas])*('[1]3.4'!IF$7='[1]2.SAN'!$M$4:$M$73),0)),"")</f>
        <v/>
      </c>
      <c r="IG78" s="244" t="str">
        <f t="array" ref="IG78">IFERROR(INDEX([1]!Sanaudos[Saskaita],MATCH(1,('[1]3.4'!$AM78=[1]!Sanaudos[Kodas])*('[1]3.4'!IG$7='[1]2.SAN'!$M$4:$M$73),0)),"")</f>
        <v/>
      </c>
      <c r="IH78" s="244" t="str">
        <f t="array" ref="IH78">IFERROR(INDEX([1]!Sanaudos[Saskaita],MATCH(1,('[1]3.4'!$AM78=[1]!Sanaudos[Kodas])*('[1]3.4'!IH$7='[1]2.SAN'!$M$4:$M$73),0)),"")</f>
        <v/>
      </c>
      <c r="II78" s="244" t="str">
        <f t="array" ref="II78">IFERROR(INDEX([1]!Sanaudos[Saskaita],MATCH(1,('[1]3.4'!$AM78=[1]!Sanaudos[Kodas])*('[1]3.4'!II$7='[1]2.SAN'!$M$4:$M$73),0)),"")</f>
        <v/>
      </c>
      <c r="IJ78" s="244" t="str">
        <f t="array" ref="IJ78">IFERROR(INDEX([1]!Sanaudos[Saskaita],MATCH(1,('[1]3.4'!$AM78=[1]!Sanaudos[Kodas])*('[1]3.4'!IJ$7='[1]2.SAN'!$M$4:$M$73),0)),"")</f>
        <v/>
      </c>
      <c r="IK78" s="244" t="str">
        <f t="array" ref="IK78">IFERROR(INDEX([1]!Sanaudos[Saskaita],MATCH(1,('[1]3.4'!$AM78=[1]!Sanaudos[Kodas])*('[1]3.4'!IK$7='[1]2.SAN'!$M$4:$M$73),0)),"")</f>
        <v/>
      </c>
    </row>
    <row r="79" spans="2:245" s="194" customFormat="1" ht="24.6" customHeight="1" x14ac:dyDescent="0.2">
      <c r="B79" s="268" t="s">
        <v>841</v>
      </c>
      <c r="C79" s="268" t="s">
        <v>841</v>
      </c>
      <c r="D79" s="269" t="s">
        <v>841</v>
      </c>
      <c r="E79" s="247" t="str">
        <f t="shared" si="8"/>
        <v xml:space="preserve">                                    </v>
      </c>
      <c r="F79" s="270" t="e">
        <f>+SUMIFS([1]!Sanaudos[Suma],[1]!Sanaudos[PASK],FALSE)</f>
        <v>#REF!</v>
      </c>
      <c r="G79" s="270" t="e">
        <f>-SUMIFS([1]!Sanaudos[Suma],[1]!Sanaudos[Kodas],$AM79,[1]!Sanaudos[Pagal DK RAS],700)</f>
        <v>#REF!</v>
      </c>
      <c r="H79" s="270" t="e">
        <f>+SUMIFS('[1]5.turtas'!$D$1:$AN$1,'[1]5.turtas'!$D$4:$AN$4,$AM79)</f>
        <v>#VALUE!</v>
      </c>
      <c r="I79" s="270" t="e">
        <f>-SUMIFS([1]!Sanaudos[Suma],[1]!Sanaudos[Kodas],$AM79,[1]!Sanaudos[Pagal DK RAS],901)-SUMIFS([1]!Sanaudos[Suma],[1]!Sanaudos[Kodas],$AM79,[1]!Sanaudos[Pagal DK RAS],902)-SUMIFS([1]!Sanaudos[Suma],[1]!Sanaudos[Kodas],$AM79,[1]!Sanaudos[Pagal DK RAS],905)</f>
        <v>#REF!</v>
      </c>
      <c r="J79" s="270" t="e">
        <f>+SUMIFS([1]!DU[DU],[1]!DU[Kodas],$AM79)+SUMIFS([1]!DU[Sodra],[1]!DU[Kodas],$AM79)+SUMIFS([1]!DU[Išeitinės išmokos, kompensacijos],[1]!DU[Kodas],$AM79)</f>
        <v>#REF!</v>
      </c>
      <c r="K79" s="270" t="e">
        <f>+SUMIFS([1]!Sanaudos_kor[Suma],[1]!Sanaudos_kor[PASK],FALSE,[1]!Sanaudos_kor[KOR_nr],K$1)</f>
        <v>#REF!</v>
      </c>
      <c r="L79" s="270" t="e">
        <f>+SUMIFS([1]!Sanaudos_kor[Suma],[1]!Sanaudos_kor[PASK],FALSE,[1]!Sanaudos_kor[KOR_nr],L$1)</f>
        <v>#REF!</v>
      </c>
      <c r="M79" s="270" t="e">
        <f>+SUMIFS([1]!Sanaudos_kor[Suma],[1]!Sanaudos_kor[PASK],FALSE,[1]!Sanaudos_kor[KOR_nr],M$1)</f>
        <v>#REF!</v>
      </c>
      <c r="N79" s="270" t="e">
        <f>+SUMIFS([1]!Sanaudos_kor[Suma],[1]!Sanaudos_kor[PASK],FALSE,[1]!Sanaudos_kor[KOR_nr],N$1)</f>
        <v>#REF!</v>
      </c>
      <c r="O79" s="270" t="e">
        <f>+SUMIFS([1]!Sanaudos_kor[Suma],[1]!Sanaudos_kor[PASK],FALSE,[1]!Sanaudos_kor[KOR_nr],O$1)</f>
        <v>#REF!</v>
      </c>
      <c r="P79" s="270" t="e">
        <f>+SUMIFS([1]!Sanaudos_kor[Suma],[1]!Sanaudos_kor[PASK],FALSE,[1]!Sanaudos_kor[KOR_nr],P$1)</f>
        <v>#REF!</v>
      </c>
      <c r="Q79" s="270" t="e">
        <f>+SUMIFS([1]!Sanaudos_kor[Suma],[1]!Sanaudos_kor[PASK],FALSE,[1]!Sanaudos_kor[KOR_nr],Q$1)</f>
        <v>#REF!</v>
      </c>
      <c r="R79" s="270" t="e">
        <f>+SUMIFS([1]!Sanaudos_kor[Suma],[1]!Sanaudos_kor[PASK],FALSE,[1]!Sanaudos_kor[KOR_nr],R$1)</f>
        <v>#REF!</v>
      </c>
      <c r="S79" s="270" t="e">
        <f>+SUMIFS([1]!Sanaudos_kor[Suma],[1]!Sanaudos_kor[PASK],FALSE,[1]!Sanaudos_kor[KOR_nr],S$1)</f>
        <v>#REF!</v>
      </c>
      <c r="T79" s="270" t="e">
        <f>+SUMIFS([1]!Sanaudos_kor[Suma],[1]!Sanaudos_kor[PASK],FALSE,[1]!Sanaudos_kor[KOR_nr],T$1)</f>
        <v>#REF!</v>
      </c>
      <c r="U79" s="270" t="e">
        <f>+SUMIFS([1]!Sanaudos_kor[Suma],[1]!Sanaudos_kor[PASK],FALSE,[1]!Sanaudos_kor[KOR_nr],U$1)</f>
        <v>#REF!</v>
      </c>
      <c r="V79" s="270" t="e">
        <f>+SUMIFS([1]!Sanaudos_kor[Suma],[1]!Sanaudos_kor[PASK],FALSE,[1]!Sanaudos_kor[KOR_nr],V$1)</f>
        <v>#REF!</v>
      </c>
      <c r="W79" s="270" t="e">
        <f>+SUMIFS([1]!Sanaudos_kor[Suma],[1]!Sanaudos_kor[PASK],FALSE,[1]!Sanaudos_kor[KOR_nr],W$1)</f>
        <v>#REF!</v>
      </c>
      <c r="X79" s="270" t="e">
        <f>+SUMIFS([1]!Sanaudos_kor[Suma],[1]!Sanaudos_kor[PASK],FALSE,[1]!Sanaudos_kor[KOR_nr],X$1)</f>
        <v>#REF!</v>
      </c>
      <c r="Y79" s="270" t="e">
        <f>+SUMIFS([1]!Sanaudos_kor[Suma],[1]!Sanaudos_kor[PASK],FALSE,[1]!Sanaudos_kor[KOR_nr],Y$1)</f>
        <v>#REF!</v>
      </c>
      <c r="Z79" s="270" t="e">
        <f>+SUMIFS([1]!Sanaudos_kor[Suma],[1]!Sanaudos_kor[PASK],FALSE,[1]!Sanaudos_kor[KOR_nr],Z$1)</f>
        <v>#REF!</v>
      </c>
      <c r="AA79" s="270" t="e">
        <f>+SUMIFS([1]!Sanaudos_kor[Suma],[1]!Sanaudos_kor[PASK],FALSE,[1]!Sanaudos_kor[KOR_nr],AA$1)</f>
        <v>#REF!</v>
      </c>
      <c r="AB79" s="270" t="e">
        <f>+SUMIFS([1]!Sanaudos_kor[Suma],[1]!Sanaudos_kor[PASK],FALSE,[1]!Sanaudos_kor[KOR_nr],AB$1)</f>
        <v>#REF!</v>
      </c>
      <c r="AC79" s="270" t="e">
        <f>+SUMIFS([1]!Sanaudos_kor[Suma],[1]!Sanaudos_kor[PASK],FALSE,[1]!Sanaudos_kor[KOR_nr],AC$1)</f>
        <v>#REF!</v>
      </c>
      <c r="AD79" s="270" t="e">
        <f>+SUMIFS([1]!Sanaudos_kor[Suma],[1]!Sanaudos_kor[PASK],FALSE,[1]!Sanaudos_kor[KOR_nr],AD$1)</f>
        <v>#REF!</v>
      </c>
      <c r="AE79" s="270" t="e">
        <f>+SUMIFS([1]!Sanaudos_kor[Suma],[1]!Sanaudos_kor[PASK],FALSE,[1]!Sanaudos_kor[KOR_nr],AE$1)</f>
        <v>#REF!</v>
      </c>
      <c r="AF79" s="270" t="e">
        <f>+SUMIFS([1]!Sanaudos_kor[Suma],[1]!Sanaudos_kor[PASK],FALSE,[1]!Sanaudos_kor[KOR_nr],AF$1)</f>
        <v>#REF!</v>
      </c>
      <c r="AG79" s="270" t="e">
        <f t="shared" si="6"/>
        <v>#REF!</v>
      </c>
      <c r="AH79" s="267" t="s">
        <v>842</v>
      </c>
      <c r="AM79" s="249" t="s">
        <v>843</v>
      </c>
      <c r="AN79" s="250">
        <f>+'[1]5'!$K$159</f>
        <v>101902.57208933242</v>
      </c>
      <c r="AO79" s="250" t="e">
        <f>+AG79-AN79</f>
        <v>#REF!</v>
      </c>
      <c r="AP79" s="147"/>
      <c r="AQ79" s="250">
        <f>+SUMIFS($F$133:$F$202,$E$133:$E$202,TRUE)</f>
        <v>64077.42</v>
      </c>
      <c r="AR79" s="250" t="e">
        <f t="shared" si="7"/>
        <v>#REF!</v>
      </c>
      <c r="AS79" s="147"/>
      <c r="AT79" s="244" t="str">
        <f t="array" ref="AT79">IFERROR(INDEX([1]!Sanaudos[Saskaita],MATCH(1,('[1]3.4'!$AM79=[1]!Sanaudos[Kodas])*('[1]3.4'!AT$7='[1]2.SAN'!$M$4:$M$73),0)),"")</f>
        <v/>
      </c>
      <c r="AU79" s="244" t="str">
        <f t="array" ref="AU79">IFERROR(INDEX([1]!Sanaudos[Saskaita],MATCH(1,('[1]3.4'!$AM79=[1]!Sanaudos[Kodas])*('[1]3.4'!AU$7='[1]2.SAN'!$M$4:$M$73),0)),"")</f>
        <v/>
      </c>
      <c r="AV79" s="244" t="str">
        <f t="array" ref="AV79">IFERROR(INDEX([1]!Sanaudos[Saskaita],MATCH(1,('[1]3.4'!$AM79=[1]!Sanaudos[Kodas])*('[1]3.4'!AV$7='[1]2.SAN'!$M$4:$M$73),0)),"")</f>
        <v/>
      </c>
      <c r="AW79" s="244" t="str">
        <f t="array" ref="AW79">IFERROR(INDEX([1]!Sanaudos[Saskaita],MATCH(1,('[1]3.4'!$AM79=[1]!Sanaudos[Kodas])*('[1]3.4'!AW$7='[1]2.SAN'!$M$4:$M$73),0)),"")</f>
        <v/>
      </c>
      <c r="AX79" s="244" t="str">
        <f t="array" ref="AX79">IFERROR(INDEX([1]!Sanaudos[Saskaita],MATCH(1,('[1]3.4'!$AM79=[1]!Sanaudos[Kodas])*('[1]3.4'!AX$7='[1]2.SAN'!$M$4:$M$73),0)),"")</f>
        <v/>
      </c>
      <c r="AY79" s="244" t="str">
        <f t="array" ref="AY79">IFERROR(INDEX([1]!Sanaudos[Saskaita],MATCH(1,('[1]3.4'!$AM79=[1]!Sanaudos[Kodas])*('[1]3.4'!AY$7='[1]2.SAN'!$M$4:$M$73),0)),"")</f>
        <v/>
      </c>
      <c r="AZ79" s="244" t="str">
        <f t="array" ref="AZ79">IFERROR(INDEX([1]!Sanaudos[Saskaita],MATCH(1,('[1]3.4'!$AM79=[1]!Sanaudos[Kodas])*('[1]3.4'!AZ$7='[1]2.SAN'!$M$4:$M$73),0)),"")</f>
        <v/>
      </c>
      <c r="BA79" s="244" t="str">
        <f t="array" ref="BA79">IFERROR(INDEX([1]!Sanaudos[Saskaita],MATCH(1,('[1]3.4'!$AM79=[1]!Sanaudos[Kodas])*('[1]3.4'!BA$7='[1]2.SAN'!$M$4:$M$73),0)),"")</f>
        <v/>
      </c>
      <c r="BB79" s="244" t="str">
        <f t="array" ref="BB79">IFERROR(INDEX([1]!Sanaudos[Saskaita],MATCH(1,('[1]3.4'!$AM79=[1]!Sanaudos[Kodas])*('[1]3.4'!BB$7='[1]2.SAN'!$M$4:$M$73),0)),"")</f>
        <v/>
      </c>
      <c r="BC79" s="244" t="str">
        <f t="array" ref="BC79">IFERROR(INDEX([1]!Sanaudos[Saskaita],MATCH(1,('[1]3.4'!$AM79=[1]!Sanaudos[Kodas])*('[1]3.4'!BC$7='[1]2.SAN'!$M$4:$M$73),0)),"")</f>
        <v/>
      </c>
      <c r="BD79" s="244" t="str">
        <f t="array" ref="BD79">IFERROR(INDEX([1]!Sanaudos[Saskaita],MATCH(1,('[1]3.4'!$AM79=[1]!Sanaudos[Kodas])*('[1]3.4'!BD$7='[1]2.SAN'!$M$4:$M$73),0)),"")</f>
        <v/>
      </c>
      <c r="BE79" s="244" t="str">
        <f t="array" ref="BE79">IFERROR(INDEX([1]!Sanaudos[Saskaita],MATCH(1,('[1]3.4'!$AM79=[1]!Sanaudos[Kodas])*('[1]3.4'!BE$7='[1]2.SAN'!$M$4:$M$73),0)),"")</f>
        <v/>
      </c>
      <c r="BF79" s="244" t="str">
        <f t="array" ref="BF79">IFERROR(INDEX([1]!Sanaudos[Saskaita],MATCH(1,('[1]3.4'!$AM79=[1]!Sanaudos[Kodas])*('[1]3.4'!BF$7='[1]2.SAN'!$M$4:$M$73),0)),"")</f>
        <v/>
      </c>
      <c r="BG79" s="244" t="str">
        <f t="array" ref="BG79">IFERROR(INDEX([1]!Sanaudos[Saskaita],MATCH(1,('[1]3.4'!$AM79=[1]!Sanaudos[Kodas])*('[1]3.4'!BG$7='[1]2.SAN'!$M$4:$M$73),0)),"")</f>
        <v/>
      </c>
      <c r="BH79" s="244" t="str">
        <f t="array" ref="BH79">IFERROR(INDEX([1]!Sanaudos[Saskaita],MATCH(1,('[1]3.4'!$AM79=[1]!Sanaudos[Kodas])*('[1]3.4'!BH$7='[1]2.SAN'!$M$4:$M$73),0)),"")</f>
        <v/>
      </c>
      <c r="BI79" s="244" t="str">
        <f t="array" ref="BI79">IFERROR(INDEX([1]!Sanaudos[Saskaita],MATCH(1,('[1]3.4'!$AM79=[1]!Sanaudos[Kodas])*('[1]3.4'!BI$7='[1]2.SAN'!$M$4:$M$73),0)),"")</f>
        <v/>
      </c>
      <c r="BJ79" s="244" t="str">
        <f t="array" ref="BJ79">IFERROR(INDEX([1]!Sanaudos[Saskaita],MATCH(1,('[1]3.4'!$AM79=[1]!Sanaudos[Kodas])*('[1]3.4'!BJ$7='[1]2.SAN'!$M$4:$M$73),0)),"")</f>
        <v/>
      </c>
      <c r="BK79" s="244" t="str">
        <f t="array" ref="BK79">IFERROR(INDEX([1]!Sanaudos[Saskaita],MATCH(1,('[1]3.4'!$AM79=[1]!Sanaudos[Kodas])*('[1]3.4'!BK$7='[1]2.SAN'!$M$4:$M$73),0)),"")</f>
        <v/>
      </c>
      <c r="BL79" s="244" t="str">
        <f t="array" ref="BL79">IFERROR(INDEX([1]!Sanaudos[Saskaita],MATCH(1,('[1]3.4'!$AM79=[1]!Sanaudos[Kodas])*('[1]3.4'!BL$7='[1]2.SAN'!$M$4:$M$73),0)),"")</f>
        <v/>
      </c>
      <c r="BM79" s="244" t="str">
        <f t="array" ref="BM79">IFERROR(INDEX([1]!Sanaudos[Saskaita],MATCH(1,('[1]3.4'!$AM79=[1]!Sanaudos[Kodas])*('[1]3.4'!BM$7='[1]2.SAN'!$M$4:$M$73),0)),"")</f>
        <v/>
      </c>
      <c r="BN79" s="244" t="str">
        <f t="array" ref="BN79">IFERROR(INDEX([1]!Sanaudos[Saskaita],MATCH(1,('[1]3.4'!$AM79=[1]!Sanaudos[Kodas])*('[1]3.4'!BN$7='[1]2.SAN'!$M$4:$M$73),0)),"")</f>
        <v/>
      </c>
      <c r="BO79" s="244" t="str">
        <f t="array" ref="BO79">IFERROR(INDEX([1]!Sanaudos[Saskaita],MATCH(1,('[1]3.4'!$AM79=[1]!Sanaudos[Kodas])*('[1]3.4'!BO$7='[1]2.SAN'!$M$4:$M$73),0)),"")</f>
        <v/>
      </c>
      <c r="BP79" s="244" t="str">
        <f t="array" ref="BP79">IFERROR(INDEX([1]!Sanaudos[Saskaita],MATCH(1,('[1]3.4'!$AM79=[1]!Sanaudos[Kodas])*('[1]3.4'!BP$7='[1]2.SAN'!$M$4:$M$73),0)),"")</f>
        <v/>
      </c>
      <c r="BQ79" s="244" t="str">
        <f t="array" ref="BQ79">IFERROR(INDEX([1]!Sanaudos[Saskaita],MATCH(1,('[1]3.4'!$AM79=[1]!Sanaudos[Kodas])*('[1]3.4'!BQ$7='[1]2.SAN'!$M$4:$M$73),0)),"")</f>
        <v/>
      </c>
      <c r="BR79" s="244" t="str">
        <f t="array" ref="BR79">IFERROR(INDEX([1]!Sanaudos[Saskaita],MATCH(1,('[1]3.4'!$AM79=[1]!Sanaudos[Kodas])*('[1]3.4'!BR$7='[1]2.SAN'!$M$4:$M$73),0)),"")</f>
        <v/>
      </c>
      <c r="BS79" s="244" t="str">
        <f t="array" ref="BS79">IFERROR(INDEX([1]!Sanaudos[Saskaita],MATCH(1,('[1]3.4'!$AM79=[1]!Sanaudos[Kodas])*('[1]3.4'!BS$7='[1]2.SAN'!$M$4:$M$73),0)),"")</f>
        <v/>
      </c>
      <c r="BT79" s="244" t="str">
        <f t="array" ref="BT79">IFERROR(INDEX([1]!Sanaudos[Saskaita],MATCH(1,('[1]3.4'!$AM79=[1]!Sanaudos[Kodas])*('[1]3.4'!BT$7='[1]2.SAN'!$M$4:$M$73),0)),"")</f>
        <v/>
      </c>
      <c r="BU79" s="244" t="str">
        <f t="array" ref="BU79">IFERROR(INDEX([1]!Sanaudos[Saskaita],MATCH(1,('[1]3.4'!$AM79=[1]!Sanaudos[Kodas])*('[1]3.4'!BU$7='[1]2.SAN'!$M$4:$M$73),0)),"")</f>
        <v/>
      </c>
      <c r="BV79" s="244" t="str">
        <f t="array" ref="BV79">IFERROR(INDEX([1]!Sanaudos[Saskaita],MATCH(1,('[1]3.4'!$AM79=[1]!Sanaudos[Kodas])*('[1]3.4'!BV$7='[1]2.SAN'!$M$4:$M$73),0)),"")</f>
        <v/>
      </c>
      <c r="BW79" s="244" t="str">
        <f t="array" ref="BW79">IFERROR(INDEX([1]!Sanaudos[Saskaita],MATCH(1,('[1]3.4'!$AM79=[1]!Sanaudos[Kodas])*('[1]3.4'!BW$7='[1]2.SAN'!$M$4:$M$73),0)),"")</f>
        <v/>
      </c>
      <c r="BX79" s="244" t="str">
        <f t="array" ref="BX79">IFERROR(INDEX([1]!Sanaudos[Saskaita],MATCH(1,('[1]3.4'!$AM79=[1]!Sanaudos[Kodas])*('[1]3.4'!BX$7='[1]2.SAN'!$M$4:$M$73),0)),"")</f>
        <v/>
      </c>
      <c r="BY79" s="244" t="str">
        <f t="array" ref="BY79">IFERROR(INDEX([1]!Sanaudos[Saskaita],MATCH(1,('[1]3.4'!$AM79=[1]!Sanaudos[Kodas])*('[1]3.4'!BY$7='[1]2.SAN'!$M$4:$M$73),0)),"")</f>
        <v/>
      </c>
      <c r="BZ79" s="244" t="str">
        <f t="array" ref="BZ79">IFERROR(INDEX([1]!Sanaudos[Saskaita],MATCH(1,('[1]3.4'!$AM79=[1]!Sanaudos[Kodas])*('[1]3.4'!BZ$7='[1]2.SAN'!$M$4:$M$73),0)),"")</f>
        <v/>
      </c>
      <c r="CA79" s="244" t="str">
        <f t="array" ref="CA79">IFERROR(INDEX([1]!Sanaudos[Saskaita],MATCH(1,('[1]3.4'!$AM79=[1]!Sanaudos[Kodas])*('[1]3.4'!CA$7='[1]2.SAN'!$M$4:$M$73),0)),"")</f>
        <v/>
      </c>
      <c r="CB79" s="244" t="str">
        <f t="array" ref="CB79">IFERROR(INDEX([1]!Sanaudos[Saskaita],MATCH(1,('[1]3.4'!$AM79=[1]!Sanaudos[Kodas])*('[1]3.4'!CB$7='[1]2.SAN'!$M$4:$M$73),0)),"")</f>
        <v/>
      </c>
      <c r="CC79" s="244" t="str">
        <f t="array" ref="CC79">IFERROR(INDEX([1]!Sanaudos[Saskaita],MATCH(1,('[1]3.4'!$AM79=[1]!Sanaudos[Kodas])*('[1]3.4'!CC$7='[1]2.SAN'!$M$4:$M$73),0)),"")</f>
        <v/>
      </c>
      <c r="CD79" s="244" t="str">
        <f t="array" ref="CD79">IFERROR(INDEX([1]!Sanaudos[Saskaita],MATCH(1,('[1]3.4'!$AM79=[1]!Sanaudos[Kodas])*('[1]3.4'!CD$7='[1]2.SAN'!$M$4:$M$73),0)),"")</f>
        <v/>
      </c>
      <c r="CE79" s="244" t="str">
        <f t="array" ref="CE79">IFERROR(INDEX([1]!Sanaudos[Saskaita],MATCH(1,('[1]3.4'!$AM79=[1]!Sanaudos[Kodas])*('[1]3.4'!CE$7='[1]2.SAN'!$M$4:$M$73),0)),"")</f>
        <v/>
      </c>
      <c r="CF79" s="244" t="str">
        <f t="array" ref="CF79">IFERROR(INDEX([1]!Sanaudos[Saskaita],MATCH(1,('[1]3.4'!$AM79=[1]!Sanaudos[Kodas])*('[1]3.4'!CF$7='[1]2.SAN'!$M$4:$M$73),0)),"")</f>
        <v/>
      </c>
      <c r="CG79" s="244" t="str">
        <f t="array" ref="CG79">IFERROR(INDEX([1]!Sanaudos[Saskaita],MATCH(1,('[1]3.4'!$AM79=[1]!Sanaudos[Kodas])*('[1]3.4'!CG$7='[1]2.SAN'!$M$4:$M$73),0)),"")</f>
        <v/>
      </c>
      <c r="CH79" s="244" t="str">
        <f t="array" ref="CH79">IFERROR(INDEX([1]!Sanaudos[Saskaita],MATCH(1,('[1]3.4'!$AM79=[1]!Sanaudos[Kodas])*('[1]3.4'!CH$7='[1]2.SAN'!$M$4:$M$73),0)),"")</f>
        <v/>
      </c>
      <c r="CI79" s="244" t="str">
        <f t="array" ref="CI79">IFERROR(INDEX([1]!Sanaudos[Saskaita],MATCH(1,('[1]3.4'!$AM79=[1]!Sanaudos[Kodas])*('[1]3.4'!CI$7='[1]2.SAN'!$M$4:$M$73),0)),"")</f>
        <v/>
      </c>
      <c r="CJ79" s="244" t="str">
        <f t="array" ref="CJ79">IFERROR(INDEX([1]!Sanaudos[Saskaita],MATCH(1,('[1]3.4'!$AM79=[1]!Sanaudos[Kodas])*('[1]3.4'!CJ$7='[1]2.SAN'!$M$4:$M$73),0)),"")</f>
        <v/>
      </c>
      <c r="CK79" s="244" t="str">
        <f t="array" ref="CK79">IFERROR(INDEX([1]!Sanaudos[Saskaita],MATCH(1,('[1]3.4'!$AM79=[1]!Sanaudos[Kodas])*('[1]3.4'!CK$7='[1]2.SAN'!$M$4:$M$73),0)),"")</f>
        <v/>
      </c>
      <c r="CL79" s="244" t="str">
        <f t="array" ref="CL79">IFERROR(INDEX([1]!Sanaudos[Saskaita],MATCH(1,('[1]3.4'!$AM79=[1]!Sanaudos[Kodas])*('[1]3.4'!CL$7='[1]2.SAN'!$M$4:$M$73),0)),"")</f>
        <v/>
      </c>
      <c r="CM79" s="244" t="str">
        <f t="array" ref="CM79">IFERROR(INDEX([1]!Sanaudos[Saskaita],MATCH(1,('[1]3.4'!$AM79=[1]!Sanaudos[Kodas])*('[1]3.4'!CM$7='[1]2.SAN'!$M$4:$M$73),0)),"")</f>
        <v/>
      </c>
      <c r="CN79" s="244" t="str">
        <f t="array" ref="CN79">IFERROR(INDEX([1]!Sanaudos[Saskaita],MATCH(1,('[1]3.4'!$AM79=[1]!Sanaudos[Kodas])*('[1]3.4'!CN$7='[1]2.SAN'!$M$4:$M$73),0)),"")</f>
        <v/>
      </c>
      <c r="CO79" s="244" t="str">
        <f t="array" ref="CO79">IFERROR(INDEX([1]!Sanaudos[Saskaita],MATCH(1,('[1]3.4'!$AM79=[1]!Sanaudos[Kodas])*('[1]3.4'!CO$7='[1]2.SAN'!$M$4:$M$73),0)),"")</f>
        <v/>
      </c>
      <c r="CP79" s="244" t="str">
        <f t="array" ref="CP79">IFERROR(INDEX([1]!Sanaudos[Saskaita],MATCH(1,('[1]3.4'!$AM79=[1]!Sanaudos[Kodas])*('[1]3.4'!CP$7='[1]2.SAN'!$M$4:$M$73),0)),"")</f>
        <v/>
      </c>
      <c r="CQ79" s="244" t="str">
        <f t="array" ref="CQ79">IFERROR(INDEX([1]!Sanaudos[Saskaita],MATCH(1,('[1]3.4'!$AM79=[1]!Sanaudos[Kodas])*('[1]3.4'!CQ$7='[1]2.SAN'!$M$4:$M$73),0)),"")</f>
        <v/>
      </c>
      <c r="CR79" s="244" t="str">
        <f t="array" ref="CR79">IFERROR(INDEX([1]!Sanaudos[Saskaita],MATCH(1,('[1]3.4'!$AM79=[1]!Sanaudos[Kodas])*('[1]3.4'!CR$7='[1]2.SAN'!$M$4:$M$73),0)),"")</f>
        <v/>
      </c>
      <c r="CS79" s="244" t="str">
        <f t="array" ref="CS79">IFERROR(INDEX([1]!Sanaudos[Saskaita],MATCH(1,('[1]3.4'!$AM79=[1]!Sanaudos[Kodas])*('[1]3.4'!CS$7='[1]2.SAN'!$M$4:$M$73),0)),"")</f>
        <v/>
      </c>
      <c r="CT79" s="244" t="str">
        <f t="array" ref="CT79">IFERROR(INDEX([1]!Sanaudos[Saskaita],MATCH(1,('[1]3.4'!$AM79=[1]!Sanaudos[Kodas])*('[1]3.4'!CT$7='[1]2.SAN'!$M$4:$M$73),0)),"")</f>
        <v/>
      </c>
      <c r="CU79" s="244" t="str">
        <f t="array" ref="CU79">IFERROR(INDEX([1]!Sanaudos[Saskaita],MATCH(1,('[1]3.4'!$AM79=[1]!Sanaudos[Kodas])*('[1]3.4'!CU$7='[1]2.SAN'!$M$4:$M$73),0)),"")</f>
        <v/>
      </c>
      <c r="CV79" s="244" t="str">
        <f t="array" ref="CV79">IFERROR(INDEX([1]!Sanaudos[Saskaita],MATCH(1,('[1]3.4'!$AM79=[1]!Sanaudos[Kodas])*('[1]3.4'!CV$7='[1]2.SAN'!$M$4:$M$73),0)),"")</f>
        <v/>
      </c>
      <c r="CW79" s="244" t="str">
        <f t="array" ref="CW79">IFERROR(INDEX([1]!Sanaudos[Saskaita],MATCH(1,('[1]3.4'!$AM79=[1]!Sanaudos[Kodas])*('[1]3.4'!CW$7='[1]2.SAN'!$M$4:$M$73),0)),"")</f>
        <v/>
      </c>
      <c r="CX79" s="244" t="str">
        <f t="array" ref="CX79">IFERROR(INDEX([1]!Sanaudos[Saskaita],MATCH(1,('[1]3.4'!$AM79=[1]!Sanaudos[Kodas])*('[1]3.4'!CX$7='[1]2.SAN'!$M$4:$M$73),0)),"")</f>
        <v/>
      </c>
      <c r="CY79" s="244" t="str">
        <f t="array" ref="CY79">IFERROR(INDEX([1]!Sanaudos[Saskaita],MATCH(1,('[1]3.4'!$AM79=[1]!Sanaudos[Kodas])*('[1]3.4'!CY$7='[1]2.SAN'!$M$4:$M$73),0)),"")</f>
        <v/>
      </c>
      <c r="CZ79" s="244" t="str">
        <f t="array" ref="CZ79">IFERROR(INDEX([1]!Sanaudos[Saskaita],MATCH(1,('[1]3.4'!$AM79=[1]!Sanaudos[Kodas])*('[1]3.4'!CZ$7='[1]2.SAN'!$M$4:$M$73),0)),"")</f>
        <v/>
      </c>
      <c r="DA79" s="244" t="str">
        <f t="array" ref="DA79">IFERROR(INDEX([1]!Sanaudos[Saskaita],MATCH(1,('[1]3.4'!$AM79=[1]!Sanaudos[Kodas])*('[1]3.4'!DA$7='[1]2.SAN'!$M$4:$M$73),0)),"")</f>
        <v/>
      </c>
      <c r="DB79" s="244" t="str">
        <f t="array" ref="DB79">IFERROR(INDEX([1]!Sanaudos[Saskaita],MATCH(1,('[1]3.4'!$AM79=[1]!Sanaudos[Kodas])*('[1]3.4'!DB$7='[1]2.SAN'!$M$4:$M$73),0)),"")</f>
        <v/>
      </c>
      <c r="DC79" s="244" t="str">
        <f t="array" ref="DC79">IFERROR(INDEX([1]!Sanaudos[Saskaita],MATCH(1,('[1]3.4'!$AM79=[1]!Sanaudos[Kodas])*('[1]3.4'!DC$7='[1]2.SAN'!$M$4:$M$73),0)),"")</f>
        <v/>
      </c>
      <c r="DD79" s="244" t="str">
        <f t="array" ref="DD79">IFERROR(INDEX([1]!Sanaudos[Saskaita],MATCH(1,('[1]3.4'!$AM79=[1]!Sanaudos[Kodas])*('[1]3.4'!DD$7='[1]2.SAN'!$M$4:$M$73),0)),"")</f>
        <v/>
      </c>
      <c r="DE79" s="244" t="str">
        <f t="array" ref="DE79">IFERROR(INDEX([1]!Sanaudos[Saskaita],MATCH(1,('[1]3.4'!$AM79=[1]!Sanaudos[Kodas])*('[1]3.4'!DE$7='[1]2.SAN'!$M$4:$M$73),0)),"")</f>
        <v/>
      </c>
      <c r="DF79" s="244" t="str">
        <f t="array" ref="DF79">IFERROR(INDEX([1]!Sanaudos[Saskaita],MATCH(1,('[1]3.4'!$AM79=[1]!Sanaudos[Kodas])*('[1]3.4'!DF$7='[1]2.SAN'!$M$4:$M$73),0)),"")</f>
        <v/>
      </c>
      <c r="DG79" s="244" t="str">
        <f t="array" ref="DG79">IFERROR(INDEX([1]!Sanaudos[Saskaita],MATCH(1,('[1]3.4'!$AM79=[1]!Sanaudos[Kodas])*('[1]3.4'!DG$7='[1]2.SAN'!$M$4:$M$73),0)),"")</f>
        <v/>
      </c>
      <c r="DH79" s="244" t="str">
        <f t="array" ref="DH79">IFERROR(INDEX([1]!Sanaudos[Saskaita],MATCH(1,('[1]3.4'!$AM79=[1]!Sanaudos[Kodas])*('[1]3.4'!DH$7='[1]2.SAN'!$M$4:$M$73),0)),"")</f>
        <v/>
      </c>
      <c r="DI79" s="244" t="str">
        <f t="array" ref="DI79">IFERROR(INDEX([1]!Sanaudos[Saskaita],MATCH(1,('[1]3.4'!$AM79=[1]!Sanaudos[Kodas])*('[1]3.4'!DI$7='[1]2.SAN'!$M$4:$M$73),0)),"")</f>
        <v/>
      </c>
      <c r="DJ79" s="244" t="str">
        <f t="array" ref="DJ79">IFERROR(INDEX([1]!Sanaudos[Saskaita],MATCH(1,('[1]3.4'!$AM79=[1]!Sanaudos[Kodas])*('[1]3.4'!DJ$7='[1]2.SAN'!$M$4:$M$73),0)),"")</f>
        <v/>
      </c>
      <c r="DK79" s="244" t="str">
        <f t="array" ref="DK79">IFERROR(INDEX([1]!Sanaudos[Saskaita],MATCH(1,('[1]3.4'!$AM79=[1]!Sanaudos[Kodas])*('[1]3.4'!DK$7='[1]2.SAN'!$M$4:$M$73),0)),"")</f>
        <v/>
      </c>
      <c r="DL79" s="244" t="str">
        <f t="array" ref="DL79">IFERROR(INDEX([1]!Sanaudos[Saskaita],MATCH(1,('[1]3.4'!$AM79=[1]!Sanaudos[Kodas])*('[1]3.4'!DL$7='[1]2.SAN'!$M$4:$M$73),0)),"")</f>
        <v/>
      </c>
      <c r="DM79" s="244" t="str">
        <f t="array" ref="DM79">IFERROR(INDEX([1]!Sanaudos[Saskaita],MATCH(1,('[1]3.4'!$AM79=[1]!Sanaudos[Kodas])*('[1]3.4'!DM$7='[1]2.SAN'!$M$4:$M$73),0)),"")</f>
        <v/>
      </c>
      <c r="DN79" s="244" t="str">
        <f t="array" ref="DN79">IFERROR(INDEX([1]!Sanaudos[Saskaita],MATCH(1,('[1]3.4'!$AM79=[1]!Sanaudos[Kodas])*('[1]3.4'!DN$7='[1]2.SAN'!$M$4:$M$73),0)),"")</f>
        <v/>
      </c>
      <c r="DO79" s="244" t="str">
        <f t="array" ref="DO79">IFERROR(INDEX([1]!Sanaudos[Saskaita],MATCH(1,('[1]3.4'!$AM79=[1]!Sanaudos[Kodas])*('[1]3.4'!DO$7='[1]2.SAN'!$M$4:$M$73),0)),"")</f>
        <v/>
      </c>
      <c r="DP79" s="244" t="str">
        <f t="array" ref="DP79">IFERROR(INDEX([1]!Sanaudos[Saskaita],MATCH(1,('[1]3.4'!$AM79=[1]!Sanaudos[Kodas])*('[1]3.4'!DP$7='[1]2.SAN'!$M$4:$M$73),0)),"")</f>
        <v/>
      </c>
      <c r="DQ79" s="244" t="str">
        <f t="array" ref="DQ79">IFERROR(INDEX([1]!Sanaudos[Saskaita],MATCH(1,('[1]3.4'!$AM79=[1]!Sanaudos[Kodas])*('[1]3.4'!DQ$7='[1]2.SAN'!$M$4:$M$73),0)),"")</f>
        <v/>
      </c>
      <c r="DR79" s="244" t="str">
        <f t="array" ref="DR79">IFERROR(INDEX([1]!Sanaudos[Saskaita],MATCH(1,('[1]3.4'!$AM79=[1]!Sanaudos[Kodas])*('[1]3.4'!DR$7='[1]2.SAN'!$M$4:$M$73),0)),"")</f>
        <v/>
      </c>
      <c r="DS79" s="244" t="str">
        <f t="array" ref="DS79">IFERROR(INDEX([1]!Sanaudos[Saskaita],MATCH(1,('[1]3.4'!$AM79=[1]!Sanaudos[Kodas])*('[1]3.4'!DS$7='[1]2.SAN'!$M$4:$M$73),0)),"")</f>
        <v/>
      </c>
      <c r="DT79" s="244" t="str">
        <f t="array" ref="DT79">IFERROR(INDEX([1]!Sanaudos[Saskaita],MATCH(1,('[1]3.4'!$AM79=[1]!Sanaudos[Kodas])*('[1]3.4'!DT$7='[1]2.SAN'!$M$4:$M$73),0)),"")</f>
        <v/>
      </c>
      <c r="DU79" s="244" t="str">
        <f t="array" ref="DU79">IFERROR(INDEX([1]!Sanaudos[Saskaita],MATCH(1,('[1]3.4'!$AM79=[1]!Sanaudos[Kodas])*('[1]3.4'!DU$7='[1]2.SAN'!$M$4:$M$73),0)),"")</f>
        <v/>
      </c>
      <c r="DV79" s="244" t="str">
        <f t="array" ref="DV79">IFERROR(INDEX([1]!Sanaudos[Saskaita],MATCH(1,('[1]3.4'!$AM79=[1]!Sanaudos[Kodas])*('[1]3.4'!DV$7='[1]2.SAN'!$M$4:$M$73),0)),"")</f>
        <v/>
      </c>
      <c r="DW79" s="244" t="str">
        <f t="array" ref="DW79">IFERROR(INDEX([1]!Sanaudos[Saskaita],MATCH(1,('[1]3.4'!$AM79=[1]!Sanaudos[Kodas])*('[1]3.4'!DW$7='[1]2.SAN'!$M$4:$M$73),0)),"")</f>
        <v/>
      </c>
      <c r="DX79" s="244" t="str">
        <f t="array" ref="DX79">IFERROR(INDEX([1]!Sanaudos[Saskaita],MATCH(1,('[1]3.4'!$AM79=[1]!Sanaudos[Kodas])*('[1]3.4'!DX$7='[1]2.SAN'!$M$4:$M$73),0)),"")</f>
        <v/>
      </c>
      <c r="DY79" s="244" t="str">
        <f t="array" ref="DY79">IFERROR(INDEX([1]!Sanaudos[Saskaita],MATCH(1,('[1]3.4'!$AM79=[1]!Sanaudos[Kodas])*('[1]3.4'!DY$7='[1]2.SAN'!$M$4:$M$73),0)),"")</f>
        <v/>
      </c>
      <c r="DZ79" s="244" t="str">
        <f t="array" ref="DZ79">IFERROR(INDEX([1]!Sanaudos[Saskaita],MATCH(1,('[1]3.4'!$AM79=[1]!Sanaudos[Kodas])*('[1]3.4'!DZ$7='[1]2.SAN'!$M$4:$M$73),0)),"")</f>
        <v/>
      </c>
      <c r="EA79" s="244" t="str">
        <f t="array" ref="EA79">IFERROR(INDEX([1]!Sanaudos[Saskaita],MATCH(1,('[1]3.4'!$AM79=[1]!Sanaudos[Kodas])*('[1]3.4'!EA$7='[1]2.SAN'!$M$4:$M$73),0)),"")</f>
        <v/>
      </c>
      <c r="EB79" s="244" t="str">
        <f t="array" ref="EB79">IFERROR(INDEX([1]!Sanaudos[Saskaita],MATCH(1,('[1]3.4'!$AM79=[1]!Sanaudos[Kodas])*('[1]3.4'!EB$7='[1]2.SAN'!$M$4:$M$73),0)),"")</f>
        <v/>
      </c>
      <c r="EC79" s="244" t="str">
        <f t="array" ref="EC79">IFERROR(INDEX([1]!Sanaudos[Saskaita],MATCH(1,('[1]3.4'!$AM79=[1]!Sanaudos[Kodas])*('[1]3.4'!EC$7='[1]2.SAN'!$M$4:$M$73),0)),"")</f>
        <v/>
      </c>
      <c r="ED79" s="244" t="str">
        <f t="array" ref="ED79">IFERROR(INDEX([1]!Sanaudos[Saskaita],MATCH(1,('[1]3.4'!$AM79=[1]!Sanaudos[Kodas])*('[1]3.4'!ED$7='[1]2.SAN'!$M$4:$M$73),0)),"")</f>
        <v/>
      </c>
      <c r="EE79" s="244" t="str">
        <f t="array" ref="EE79">IFERROR(INDEX([1]!Sanaudos[Saskaita],MATCH(1,('[1]3.4'!$AM79=[1]!Sanaudos[Kodas])*('[1]3.4'!EE$7='[1]2.SAN'!$M$4:$M$73),0)),"")</f>
        <v/>
      </c>
      <c r="EF79" s="244" t="str">
        <f t="array" ref="EF79">IFERROR(INDEX([1]!Sanaudos[Saskaita],MATCH(1,('[1]3.4'!$AM79=[1]!Sanaudos[Kodas])*('[1]3.4'!EF$7='[1]2.SAN'!$M$4:$M$73),0)),"")</f>
        <v/>
      </c>
      <c r="EG79" s="244" t="str">
        <f t="array" ref="EG79">IFERROR(INDEX([1]!Sanaudos[Saskaita],MATCH(1,('[1]3.4'!$AM79=[1]!Sanaudos[Kodas])*('[1]3.4'!EG$7='[1]2.SAN'!$M$4:$M$73),0)),"")</f>
        <v/>
      </c>
      <c r="EH79" s="244" t="str">
        <f t="array" ref="EH79">IFERROR(INDEX([1]!Sanaudos[Saskaita],MATCH(1,('[1]3.4'!$AM79=[1]!Sanaudos[Kodas])*('[1]3.4'!EH$7='[1]2.SAN'!$M$4:$M$73),0)),"")</f>
        <v/>
      </c>
      <c r="EI79" s="244" t="str">
        <f t="array" ref="EI79">IFERROR(INDEX([1]!Sanaudos[Saskaita],MATCH(1,('[1]3.4'!$AM79=[1]!Sanaudos[Kodas])*('[1]3.4'!EI$7='[1]2.SAN'!$M$4:$M$73),0)),"")</f>
        <v/>
      </c>
      <c r="EJ79" s="244" t="str">
        <f t="array" ref="EJ79">IFERROR(INDEX([1]!Sanaudos[Saskaita],MATCH(1,('[1]3.4'!$AM79=[1]!Sanaudos[Kodas])*('[1]3.4'!EJ$7='[1]2.SAN'!$M$4:$M$73),0)),"")</f>
        <v/>
      </c>
      <c r="EK79" s="244" t="str">
        <f t="array" ref="EK79">IFERROR(INDEX([1]!Sanaudos[Saskaita],MATCH(1,('[1]3.4'!$AM79=[1]!Sanaudos[Kodas])*('[1]3.4'!EK$7='[1]2.SAN'!$M$4:$M$73),0)),"")</f>
        <v/>
      </c>
      <c r="EL79" s="244" t="str">
        <f t="array" ref="EL79">IFERROR(INDEX([1]!Sanaudos[Saskaita],MATCH(1,('[1]3.4'!$AM79=[1]!Sanaudos[Kodas])*('[1]3.4'!EL$7='[1]2.SAN'!$M$4:$M$73),0)),"")</f>
        <v/>
      </c>
      <c r="EM79" s="244" t="str">
        <f t="array" ref="EM79">IFERROR(INDEX([1]!Sanaudos[Saskaita],MATCH(1,('[1]3.4'!$AM79=[1]!Sanaudos[Kodas])*('[1]3.4'!EM$7='[1]2.SAN'!$M$4:$M$73),0)),"")</f>
        <v/>
      </c>
      <c r="EN79" s="244" t="str">
        <f t="array" ref="EN79">IFERROR(INDEX([1]!Sanaudos[Saskaita],MATCH(1,('[1]3.4'!$AM79=[1]!Sanaudos[Kodas])*('[1]3.4'!EN$7='[1]2.SAN'!$M$4:$M$73),0)),"")</f>
        <v/>
      </c>
      <c r="EO79" s="244" t="str">
        <f t="array" ref="EO79">IFERROR(INDEX([1]!Sanaudos[Saskaita],MATCH(1,('[1]3.4'!$AM79=[1]!Sanaudos[Kodas])*('[1]3.4'!EO$7='[1]2.SAN'!$M$4:$M$73),0)),"")</f>
        <v/>
      </c>
      <c r="EP79" s="244" t="str">
        <f t="array" ref="EP79">IFERROR(INDEX([1]!Sanaudos[Saskaita],MATCH(1,('[1]3.4'!$AM79=[1]!Sanaudos[Kodas])*('[1]3.4'!EP$7='[1]2.SAN'!$M$4:$M$73),0)),"")</f>
        <v/>
      </c>
      <c r="EQ79" s="244" t="str">
        <f t="array" ref="EQ79">IFERROR(INDEX([1]!Sanaudos[Saskaita],MATCH(1,('[1]3.4'!$AM79=[1]!Sanaudos[Kodas])*('[1]3.4'!EQ$7='[1]2.SAN'!$M$4:$M$73),0)),"")</f>
        <v/>
      </c>
      <c r="ER79" s="244" t="str">
        <f t="array" ref="ER79">IFERROR(INDEX([1]!Sanaudos[Saskaita],MATCH(1,('[1]3.4'!$AM79=[1]!Sanaudos[Kodas])*('[1]3.4'!ER$7='[1]2.SAN'!$M$4:$M$73),0)),"")</f>
        <v/>
      </c>
      <c r="ES79" s="244" t="str">
        <f t="array" ref="ES79">IFERROR(INDEX([1]!Sanaudos[Saskaita],MATCH(1,('[1]3.4'!$AM79=[1]!Sanaudos[Kodas])*('[1]3.4'!ES$7='[1]2.SAN'!$M$4:$M$73),0)),"")</f>
        <v/>
      </c>
      <c r="ET79" s="244" t="str">
        <f t="array" ref="ET79">IFERROR(INDEX([1]!Sanaudos[Saskaita],MATCH(1,('[1]3.4'!$AM79=[1]!Sanaudos[Kodas])*('[1]3.4'!ET$7='[1]2.SAN'!$M$4:$M$73),0)),"")</f>
        <v/>
      </c>
      <c r="EU79" s="244" t="str">
        <f t="array" ref="EU79">IFERROR(INDEX([1]!Sanaudos[Saskaita],MATCH(1,('[1]3.4'!$AM79=[1]!Sanaudos[Kodas])*('[1]3.4'!EU$7='[1]2.SAN'!$M$4:$M$73),0)),"")</f>
        <v/>
      </c>
      <c r="EV79" s="244" t="str">
        <f t="array" ref="EV79">IFERROR(INDEX([1]!Sanaudos[Saskaita],MATCH(1,('[1]3.4'!$AM79=[1]!Sanaudos[Kodas])*('[1]3.4'!EV$7='[1]2.SAN'!$M$4:$M$73),0)),"")</f>
        <v/>
      </c>
      <c r="EW79" s="244" t="str">
        <f t="array" ref="EW79">IFERROR(INDEX([1]!Sanaudos[Saskaita],MATCH(1,('[1]3.4'!$AM79=[1]!Sanaudos[Kodas])*('[1]3.4'!EW$7='[1]2.SAN'!$M$4:$M$73),0)),"")</f>
        <v/>
      </c>
      <c r="EX79" s="244" t="str">
        <f t="array" ref="EX79">IFERROR(INDEX([1]!Sanaudos[Saskaita],MATCH(1,('[1]3.4'!$AM79=[1]!Sanaudos[Kodas])*('[1]3.4'!EX$7='[1]2.SAN'!$M$4:$M$73),0)),"")</f>
        <v/>
      </c>
      <c r="EY79" s="244" t="str">
        <f t="array" ref="EY79">IFERROR(INDEX([1]!Sanaudos[Saskaita],MATCH(1,('[1]3.4'!$AM79=[1]!Sanaudos[Kodas])*('[1]3.4'!EY$7='[1]2.SAN'!$M$4:$M$73),0)),"")</f>
        <v/>
      </c>
      <c r="EZ79" s="244" t="str">
        <f t="array" ref="EZ79">IFERROR(INDEX([1]!Sanaudos[Saskaita],MATCH(1,('[1]3.4'!$AM79=[1]!Sanaudos[Kodas])*('[1]3.4'!EZ$7='[1]2.SAN'!$M$4:$M$73),0)),"")</f>
        <v/>
      </c>
      <c r="FA79" s="244" t="str">
        <f t="array" ref="FA79">IFERROR(INDEX([1]!Sanaudos[Saskaita],MATCH(1,('[1]3.4'!$AM79=[1]!Sanaudos[Kodas])*('[1]3.4'!FA$7='[1]2.SAN'!$M$4:$M$73),0)),"")</f>
        <v/>
      </c>
      <c r="FB79" s="244" t="str">
        <f t="array" ref="FB79">IFERROR(INDEX([1]!Sanaudos[Saskaita],MATCH(1,('[1]3.4'!$AM79=[1]!Sanaudos[Kodas])*('[1]3.4'!FB$7='[1]2.SAN'!$M$4:$M$73),0)),"")</f>
        <v/>
      </c>
      <c r="FC79" s="244" t="str">
        <f t="array" ref="FC79">IFERROR(INDEX([1]!Sanaudos[Saskaita],MATCH(1,('[1]3.4'!$AM79=[1]!Sanaudos[Kodas])*('[1]3.4'!FC$7='[1]2.SAN'!$M$4:$M$73),0)),"")</f>
        <v/>
      </c>
      <c r="FD79" s="244" t="str">
        <f t="array" ref="FD79">IFERROR(INDEX([1]!Sanaudos[Saskaita],MATCH(1,('[1]3.4'!$AM79=[1]!Sanaudos[Kodas])*('[1]3.4'!FD$7='[1]2.SAN'!$M$4:$M$73),0)),"")</f>
        <v/>
      </c>
      <c r="FE79" s="244" t="str">
        <f t="array" ref="FE79">IFERROR(INDEX([1]!Sanaudos[Saskaita],MATCH(1,('[1]3.4'!$AM79=[1]!Sanaudos[Kodas])*('[1]3.4'!FE$7='[1]2.SAN'!$M$4:$M$73),0)),"")</f>
        <v/>
      </c>
      <c r="FF79" s="244" t="str">
        <f t="array" ref="FF79">IFERROR(INDEX([1]!Sanaudos[Saskaita],MATCH(1,('[1]3.4'!$AM79=[1]!Sanaudos[Kodas])*('[1]3.4'!FF$7='[1]2.SAN'!$M$4:$M$73),0)),"")</f>
        <v/>
      </c>
      <c r="FG79" s="244" t="str">
        <f t="array" ref="FG79">IFERROR(INDEX([1]!Sanaudos[Saskaita],MATCH(1,('[1]3.4'!$AM79=[1]!Sanaudos[Kodas])*('[1]3.4'!FG$7='[1]2.SAN'!$M$4:$M$73),0)),"")</f>
        <v/>
      </c>
      <c r="FH79" s="244" t="str">
        <f t="array" ref="FH79">IFERROR(INDEX([1]!Sanaudos[Saskaita],MATCH(1,('[1]3.4'!$AM79=[1]!Sanaudos[Kodas])*('[1]3.4'!FH$7='[1]2.SAN'!$M$4:$M$73),0)),"")</f>
        <v/>
      </c>
      <c r="FI79" s="244" t="str">
        <f t="array" ref="FI79">IFERROR(INDEX([1]!Sanaudos[Saskaita],MATCH(1,('[1]3.4'!$AM79=[1]!Sanaudos[Kodas])*('[1]3.4'!FI$7='[1]2.SAN'!$M$4:$M$73),0)),"")</f>
        <v/>
      </c>
      <c r="FJ79" s="244" t="str">
        <f t="array" ref="FJ79">IFERROR(INDEX([1]!Sanaudos[Saskaita],MATCH(1,('[1]3.4'!$AM79=[1]!Sanaudos[Kodas])*('[1]3.4'!FJ$7='[1]2.SAN'!$M$4:$M$73),0)),"")</f>
        <v/>
      </c>
      <c r="FK79" s="244" t="str">
        <f t="array" ref="FK79">IFERROR(INDEX([1]!Sanaudos[Saskaita],MATCH(1,('[1]3.4'!$AM79=[1]!Sanaudos[Kodas])*('[1]3.4'!FK$7='[1]2.SAN'!$M$4:$M$73),0)),"")</f>
        <v/>
      </c>
      <c r="FL79" s="244" t="str">
        <f t="array" ref="FL79">IFERROR(INDEX([1]!Sanaudos[Saskaita],MATCH(1,('[1]3.4'!$AM79=[1]!Sanaudos[Kodas])*('[1]3.4'!FL$7='[1]2.SAN'!$M$4:$M$73),0)),"")</f>
        <v/>
      </c>
      <c r="FM79" s="244" t="str">
        <f t="array" ref="FM79">IFERROR(INDEX([1]!Sanaudos[Saskaita],MATCH(1,('[1]3.4'!$AM79=[1]!Sanaudos[Kodas])*('[1]3.4'!FM$7='[1]2.SAN'!$M$4:$M$73),0)),"")</f>
        <v/>
      </c>
      <c r="FN79" s="244" t="str">
        <f t="array" ref="FN79">IFERROR(INDEX([1]!Sanaudos[Saskaita],MATCH(1,('[1]3.4'!$AM79=[1]!Sanaudos[Kodas])*('[1]3.4'!FN$7='[1]2.SAN'!$M$4:$M$73),0)),"")</f>
        <v/>
      </c>
      <c r="FO79" s="244" t="str">
        <f t="array" ref="FO79">IFERROR(INDEX([1]!Sanaudos[Saskaita],MATCH(1,('[1]3.4'!$AM79=[1]!Sanaudos[Kodas])*('[1]3.4'!FO$7='[1]2.SAN'!$M$4:$M$73),0)),"")</f>
        <v/>
      </c>
      <c r="FP79" s="244" t="str">
        <f t="array" ref="FP79">IFERROR(INDEX([1]!Sanaudos[Saskaita],MATCH(1,('[1]3.4'!$AM79=[1]!Sanaudos[Kodas])*('[1]3.4'!FP$7='[1]2.SAN'!$M$4:$M$73),0)),"")</f>
        <v/>
      </c>
      <c r="FQ79" s="244" t="str">
        <f t="array" ref="FQ79">IFERROR(INDEX([1]!Sanaudos[Saskaita],MATCH(1,('[1]3.4'!$AM79=[1]!Sanaudos[Kodas])*('[1]3.4'!FQ$7='[1]2.SAN'!$M$4:$M$73),0)),"")</f>
        <v/>
      </c>
      <c r="FR79" s="244" t="str">
        <f t="array" ref="FR79">IFERROR(INDEX([1]!Sanaudos[Saskaita],MATCH(1,('[1]3.4'!$AM79=[1]!Sanaudos[Kodas])*('[1]3.4'!FR$7='[1]2.SAN'!$M$4:$M$73),0)),"")</f>
        <v/>
      </c>
      <c r="FS79" s="244" t="str">
        <f t="array" ref="FS79">IFERROR(INDEX([1]!Sanaudos[Saskaita],MATCH(1,('[1]3.4'!$AM79=[1]!Sanaudos[Kodas])*('[1]3.4'!FS$7='[1]2.SAN'!$M$4:$M$73),0)),"")</f>
        <v/>
      </c>
      <c r="FT79" s="244" t="str">
        <f t="array" ref="FT79">IFERROR(INDEX([1]!Sanaudos[Saskaita],MATCH(1,('[1]3.4'!$AM79=[1]!Sanaudos[Kodas])*('[1]3.4'!FT$7='[1]2.SAN'!$M$4:$M$73),0)),"")</f>
        <v/>
      </c>
      <c r="FU79" s="244" t="str">
        <f t="array" ref="FU79">IFERROR(INDEX([1]!Sanaudos[Saskaita],MATCH(1,('[1]3.4'!$AM79=[1]!Sanaudos[Kodas])*('[1]3.4'!FU$7='[1]2.SAN'!$M$4:$M$73),0)),"")</f>
        <v/>
      </c>
      <c r="FV79" s="244" t="str">
        <f t="array" ref="FV79">IFERROR(INDEX([1]!Sanaudos[Saskaita],MATCH(1,('[1]3.4'!$AM79=[1]!Sanaudos[Kodas])*('[1]3.4'!FV$7='[1]2.SAN'!$M$4:$M$73),0)),"")</f>
        <v/>
      </c>
      <c r="FW79" s="244" t="str">
        <f t="array" ref="FW79">IFERROR(INDEX([1]!Sanaudos[Saskaita],MATCH(1,('[1]3.4'!$AM79=[1]!Sanaudos[Kodas])*('[1]3.4'!FW$7='[1]2.SAN'!$M$4:$M$73),0)),"")</f>
        <v/>
      </c>
      <c r="FX79" s="244" t="str">
        <f t="array" ref="FX79">IFERROR(INDEX([1]!Sanaudos[Saskaita],MATCH(1,('[1]3.4'!$AM79=[1]!Sanaudos[Kodas])*('[1]3.4'!FX$7='[1]2.SAN'!$M$4:$M$73),0)),"")</f>
        <v/>
      </c>
      <c r="FY79" s="244" t="str">
        <f t="array" ref="FY79">IFERROR(INDEX([1]!Sanaudos[Saskaita],MATCH(1,('[1]3.4'!$AM79=[1]!Sanaudos[Kodas])*('[1]3.4'!FY$7='[1]2.SAN'!$M$4:$M$73),0)),"")</f>
        <v/>
      </c>
      <c r="FZ79" s="244" t="str">
        <f t="array" ref="FZ79">IFERROR(INDEX([1]!Sanaudos[Saskaita],MATCH(1,('[1]3.4'!$AM79=[1]!Sanaudos[Kodas])*('[1]3.4'!FZ$7='[1]2.SAN'!$M$4:$M$73),0)),"")</f>
        <v/>
      </c>
      <c r="GA79" s="244" t="str">
        <f t="array" ref="GA79">IFERROR(INDEX([1]!Sanaudos[Saskaita],MATCH(1,('[1]3.4'!$AM79=[1]!Sanaudos[Kodas])*('[1]3.4'!GA$7='[1]2.SAN'!$M$4:$M$73),0)),"")</f>
        <v/>
      </c>
      <c r="GB79" s="244" t="str">
        <f t="array" ref="GB79">IFERROR(INDEX([1]!Sanaudos[Saskaita],MATCH(1,('[1]3.4'!$AM79=[1]!Sanaudos[Kodas])*('[1]3.4'!GB$7='[1]2.SAN'!$M$4:$M$73),0)),"")</f>
        <v/>
      </c>
      <c r="GC79" s="244" t="str">
        <f t="array" ref="GC79">IFERROR(INDEX([1]!Sanaudos[Saskaita],MATCH(1,('[1]3.4'!$AM79=[1]!Sanaudos[Kodas])*('[1]3.4'!GC$7='[1]2.SAN'!$M$4:$M$73),0)),"")</f>
        <v/>
      </c>
      <c r="GD79" s="244" t="str">
        <f t="array" ref="GD79">IFERROR(INDEX([1]!Sanaudos[Saskaita],MATCH(1,('[1]3.4'!$AM79=[1]!Sanaudos[Kodas])*('[1]3.4'!GD$7='[1]2.SAN'!$M$4:$M$73),0)),"")</f>
        <v/>
      </c>
      <c r="GE79" s="244" t="str">
        <f t="array" ref="GE79">IFERROR(INDEX([1]!Sanaudos[Saskaita],MATCH(1,('[1]3.4'!$AM79=[1]!Sanaudos[Kodas])*('[1]3.4'!GE$7='[1]2.SAN'!$M$4:$M$73),0)),"")</f>
        <v/>
      </c>
      <c r="GF79" s="244" t="str">
        <f t="array" ref="GF79">IFERROR(INDEX([1]!Sanaudos[Saskaita],MATCH(1,('[1]3.4'!$AM79=[1]!Sanaudos[Kodas])*('[1]3.4'!GF$7='[1]2.SAN'!$M$4:$M$73),0)),"")</f>
        <v/>
      </c>
      <c r="GG79" s="244" t="str">
        <f t="array" ref="GG79">IFERROR(INDEX([1]!Sanaudos[Saskaita],MATCH(1,('[1]3.4'!$AM79=[1]!Sanaudos[Kodas])*('[1]3.4'!GG$7='[1]2.SAN'!$M$4:$M$73),0)),"")</f>
        <v/>
      </c>
      <c r="GH79" s="244" t="str">
        <f t="array" ref="GH79">IFERROR(INDEX([1]!Sanaudos[Saskaita],MATCH(1,('[1]3.4'!$AM79=[1]!Sanaudos[Kodas])*('[1]3.4'!GH$7='[1]2.SAN'!$M$4:$M$73),0)),"")</f>
        <v/>
      </c>
      <c r="GI79" s="244" t="str">
        <f t="array" ref="GI79">IFERROR(INDEX([1]!Sanaudos[Saskaita],MATCH(1,('[1]3.4'!$AM79=[1]!Sanaudos[Kodas])*('[1]3.4'!GI$7='[1]2.SAN'!$M$4:$M$73),0)),"")</f>
        <v/>
      </c>
      <c r="GJ79" s="244" t="str">
        <f t="array" ref="GJ79">IFERROR(INDEX([1]!Sanaudos[Saskaita],MATCH(1,('[1]3.4'!$AM79=[1]!Sanaudos[Kodas])*('[1]3.4'!GJ$7='[1]2.SAN'!$M$4:$M$73),0)),"")</f>
        <v/>
      </c>
      <c r="GK79" s="244" t="str">
        <f t="array" ref="GK79">IFERROR(INDEX([1]!Sanaudos[Saskaita],MATCH(1,('[1]3.4'!$AM79=[1]!Sanaudos[Kodas])*('[1]3.4'!GK$7='[1]2.SAN'!$M$4:$M$73),0)),"")</f>
        <v/>
      </c>
      <c r="GL79" s="244" t="str">
        <f t="array" ref="GL79">IFERROR(INDEX([1]!Sanaudos[Saskaita],MATCH(1,('[1]3.4'!$AM79=[1]!Sanaudos[Kodas])*('[1]3.4'!GL$7='[1]2.SAN'!$M$4:$M$73),0)),"")</f>
        <v/>
      </c>
      <c r="GM79" s="244" t="str">
        <f t="array" ref="GM79">IFERROR(INDEX([1]!Sanaudos[Saskaita],MATCH(1,('[1]3.4'!$AM79=[1]!Sanaudos[Kodas])*('[1]3.4'!GM$7='[1]2.SAN'!$M$4:$M$73),0)),"")</f>
        <v/>
      </c>
      <c r="GN79" s="244" t="str">
        <f t="array" ref="GN79">IFERROR(INDEX([1]!Sanaudos[Saskaita],MATCH(1,('[1]3.4'!$AM79=[1]!Sanaudos[Kodas])*('[1]3.4'!GN$7='[1]2.SAN'!$M$4:$M$73),0)),"")</f>
        <v/>
      </c>
      <c r="GO79" s="244" t="str">
        <f t="array" ref="GO79">IFERROR(INDEX([1]!Sanaudos[Saskaita],MATCH(1,('[1]3.4'!$AM79=[1]!Sanaudos[Kodas])*('[1]3.4'!GO$7='[1]2.SAN'!$M$4:$M$73),0)),"")</f>
        <v/>
      </c>
      <c r="GP79" s="244" t="str">
        <f t="array" ref="GP79">IFERROR(INDEX([1]!Sanaudos[Saskaita],MATCH(1,('[1]3.4'!$AM79=[1]!Sanaudos[Kodas])*('[1]3.4'!GP$7='[1]2.SAN'!$M$4:$M$73),0)),"")</f>
        <v/>
      </c>
      <c r="GQ79" s="244" t="str">
        <f t="array" ref="GQ79">IFERROR(INDEX([1]!Sanaudos[Saskaita],MATCH(1,('[1]3.4'!$AM79=[1]!Sanaudos[Kodas])*('[1]3.4'!GQ$7='[1]2.SAN'!$M$4:$M$73),0)),"")</f>
        <v/>
      </c>
      <c r="GR79" s="244" t="str">
        <f t="array" ref="GR79">IFERROR(INDEX([1]!Sanaudos[Saskaita],MATCH(1,('[1]3.4'!$AM79=[1]!Sanaudos[Kodas])*('[1]3.4'!GR$7='[1]2.SAN'!$M$4:$M$73),0)),"")</f>
        <v/>
      </c>
      <c r="GS79" s="244" t="str">
        <f t="array" ref="GS79">IFERROR(INDEX([1]!Sanaudos[Saskaita],MATCH(1,('[1]3.4'!$AM79=[1]!Sanaudos[Kodas])*('[1]3.4'!GS$7='[1]2.SAN'!$M$4:$M$73),0)),"")</f>
        <v/>
      </c>
      <c r="GT79" s="244" t="str">
        <f t="array" ref="GT79">IFERROR(INDEX([1]!Sanaudos[Saskaita],MATCH(1,('[1]3.4'!$AM79=[1]!Sanaudos[Kodas])*('[1]3.4'!GT$7='[1]2.SAN'!$M$4:$M$73),0)),"")</f>
        <v/>
      </c>
      <c r="GU79" s="244" t="str">
        <f t="array" ref="GU79">IFERROR(INDEX([1]!Sanaudos[Saskaita],MATCH(1,('[1]3.4'!$AM79=[1]!Sanaudos[Kodas])*('[1]3.4'!GU$7='[1]2.SAN'!$M$4:$M$73),0)),"")</f>
        <v/>
      </c>
      <c r="GV79" s="244" t="str">
        <f t="array" ref="GV79">IFERROR(INDEX([1]!Sanaudos[Saskaita],MATCH(1,('[1]3.4'!$AM79=[1]!Sanaudos[Kodas])*('[1]3.4'!GV$7='[1]2.SAN'!$M$4:$M$73),0)),"")</f>
        <v/>
      </c>
      <c r="GW79" s="244" t="str">
        <f t="array" ref="GW79">IFERROR(INDEX([1]!Sanaudos[Saskaita],MATCH(1,('[1]3.4'!$AM79=[1]!Sanaudos[Kodas])*('[1]3.4'!GW$7='[1]2.SAN'!$M$4:$M$73),0)),"")</f>
        <v/>
      </c>
      <c r="GX79" s="244" t="str">
        <f t="array" ref="GX79">IFERROR(INDEX([1]!Sanaudos[Saskaita],MATCH(1,('[1]3.4'!$AM79=[1]!Sanaudos[Kodas])*('[1]3.4'!GX$7='[1]2.SAN'!$M$4:$M$73),0)),"")</f>
        <v/>
      </c>
      <c r="GY79" s="244" t="str">
        <f t="array" ref="GY79">IFERROR(INDEX([1]!Sanaudos[Saskaita],MATCH(1,('[1]3.4'!$AM79=[1]!Sanaudos[Kodas])*('[1]3.4'!GY$7='[1]2.SAN'!$M$4:$M$73),0)),"")</f>
        <v/>
      </c>
      <c r="GZ79" s="244" t="str">
        <f t="array" ref="GZ79">IFERROR(INDEX([1]!Sanaudos[Saskaita],MATCH(1,('[1]3.4'!$AM79=[1]!Sanaudos[Kodas])*('[1]3.4'!GZ$7='[1]2.SAN'!$M$4:$M$73),0)),"")</f>
        <v/>
      </c>
      <c r="HA79" s="244" t="str">
        <f t="array" ref="HA79">IFERROR(INDEX([1]!Sanaudos[Saskaita],MATCH(1,('[1]3.4'!$AM79=[1]!Sanaudos[Kodas])*('[1]3.4'!HA$7='[1]2.SAN'!$M$4:$M$73),0)),"")</f>
        <v/>
      </c>
      <c r="HB79" s="244" t="str">
        <f t="array" ref="HB79">IFERROR(INDEX([1]!Sanaudos[Saskaita],MATCH(1,('[1]3.4'!$AM79=[1]!Sanaudos[Kodas])*('[1]3.4'!HB$7='[1]2.SAN'!$M$4:$M$73),0)),"")</f>
        <v/>
      </c>
      <c r="HC79" s="244" t="str">
        <f t="array" ref="HC79">IFERROR(INDEX([1]!Sanaudos[Saskaita],MATCH(1,('[1]3.4'!$AM79=[1]!Sanaudos[Kodas])*('[1]3.4'!HC$7='[1]2.SAN'!$M$4:$M$73),0)),"")</f>
        <v/>
      </c>
      <c r="HD79" s="244" t="str">
        <f t="array" ref="HD79">IFERROR(INDEX([1]!Sanaudos[Saskaita],MATCH(1,('[1]3.4'!$AM79=[1]!Sanaudos[Kodas])*('[1]3.4'!HD$7='[1]2.SAN'!$M$4:$M$73),0)),"")</f>
        <v/>
      </c>
      <c r="HE79" s="244" t="str">
        <f t="array" ref="HE79">IFERROR(INDEX([1]!Sanaudos[Saskaita],MATCH(1,('[1]3.4'!$AM79=[1]!Sanaudos[Kodas])*('[1]3.4'!HE$7='[1]2.SAN'!$M$4:$M$73),0)),"")</f>
        <v/>
      </c>
      <c r="HF79" s="244" t="str">
        <f t="array" ref="HF79">IFERROR(INDEX([1]!Sanaudos[Saskaita],MATCH(1,('[1]3.4'!$AM79=[1]!Sanaudos[Kodas])*('[1]3.4'!HF$7='[1]2.SAN'!$M$4:$M$73),0)),"")</f>
        <v/>
      </c>
      <c r="HG79" s="244" t="str">
        <f t="array" ref="HG79">IFERROR(INDEX([1]!Sanaudos[Saskaita],MATCH(1,('[1]3.4'!$AM79=[1]!Sanaudos[Kodas])*('[1]3.4'!HG$7='[1]2.SAN'!$M$4:$M$73),0)),"")</f>
        <v/>
      </c>
      <c r="HH79" s="244" t="str">
        <f t="array" ref="HH79">IFERROR(INDEX([1]!Sanaudos[Saskaita],MATCH(1,('[1]3.4'!$AM79=[1]!Sanaudos[Kodas])*('[1]3.4'!HH$7='[1]2.SAN'!$M$4:$M$73),0)),"")</f>
        <v/>
      </c>
      <c r="HI79" s="244" t="str">
        <f t="array" ref="HI79">IFERROR(INDEX([1]!Sanaudos[Saskaita],MATCH(1,('[1]3.4'!$AM79=[1]!Sanaudos[Kodas])*('[1]3.4'!HI$7='[1]2.SAN'!$M$4:$M$73),0)),"")</f>
        <v/>
      </c>
      <c r="HJ79" s="244" t="str">
        <f t="array" ref="HJ79">IFERROR(INDEX([1]!Sanaudos[Saskaita],MATCH(1,('[1]3.4'!$AM79=[1]!Sanaudos[Kodas])*('[1]3.4'!HJ$7='[1]2.SAN'!$M$4:$M$73),0)),"")</f>
        <v/>
      </c>
      <c r="HK79" s="244" t="str">
        <f t="array" ref="HK79">IFERROR(INDEX([1]!Sanaudos[Saskaita],MATCH(1,('[1]3.4'!$AM79=[1]!Sanaudos[Kodas])*('[1]3.4'!HK$7='[1]2.SAN'!$M$4:$M$73),0)),"")</f>
        <v/>
      </c>
      <c r="HL79" s="244" t="str">
        <f t="array" ref="HL79">IFERROR(INDEX([1]!Sanaudos[Saskaita],MATCH(1,('[1]3.4'!$AM79=[1]!Sanaudos[Kodas])*('[1]3.4'!HL$7='[1]2.SAN'!$M$4:$M$73),0)),"")</f>
        <v/>
      </c>
      <c r="HM79" s="244" t="str">
        <f t="array" ref="HM79">IFERROR(INDEX([1]!Sanaudos[Saskaita],MATCH(1,('[1]3.4'!$AM79=[1]!Sanaudos[Kodas])*('[1]3.4'!HM$7='[1]2.SAN'!$M$4:$M$73),0)),"")</f>
        <v/>
      </c>
      <c r="HN79" s="244" t="str">
        <f t="array" ref="HN79">IFERROR(INDEX([1]!Sanaudos[Saskaita],MATCH(1,('[1]3.4'!$AM79=[1]!Sanaudos[Kodas])*('[1]3.4'!HN$7='[1]2.SAN'!$M$4:$M$73),0)),"")</f>
        <v/>
      </c>
      <c r="HO79" s="244" t="str">
        <f t="array" ref="HO79">IFERROR(INDEX([1]!Sanaudos[Saskaita],MATCH(1,('[1]3.4'!$AM79=[1]!Sanaudos[Kodas])*('[1]3.4'!HO$7='[1]2.SAN'!$M$4:$M$73),0)),"")</f>
        <v/>
      </c>
      <c r="HP79" s="244" t="str">
        <f t="array" ref="HP79">IFERROR(INDEX([1]!Sanaudos[Saskaita],MATCH(1,('[1]3.4'!$AM79=[1]!Sanaudos[Kodas])*('[1]3.4'!HP$7='[1]2.SAN'!$M$4:$M$73),0)),"")</f>
        <v/>
      </c>
      <c r="HQ79" s="244" t="str">
        <f t="array" ref="HQ79">IFERROR(INDEX([1]!Sanaudos[Saskaita],MATCH(1,('[1]3.4'!$AM79=[1]!Sanaudos[Kodas])*('[1]3.4'!HQ$7='[1]2.SAN'!$M$4:$M$73),0)),"")</f>
        <v/>
      </c>
      <c r="HR79" s="244" t="str">
        <f t="array" ref="HR79">IFERROR(INDEX([1]!Sanaudos[Saskaita],MATCH(1,('[1]3.4'!$AM79=[1]!Sanaudos[Kodas])*('[1]3.4'!HR$7='[1]2.SAN'!$M$4:$M$73),0)),"")</f>
        <v/>
      </c>
      <c r="HS79" s="244" t="str">
        <f t="array" ref="HS79">IFERROR(INDEX([1]!Sanaudos[Saskaita],MATCH(1,('[1]3.4'!$AM79=[1]!Sanaudos[Kodas])*('[1]3.4'!HS$7='[1]2.SAN'!$M$4:$M$73),0)),"")</f>
        <v/>
      </c>
      <c r="HT79" s="244" t="str">
        <f t="array" ref="HT79">IFERROR(INDEX([1]!Sanaudos[Saskaita],MATCH(1,('[1]3.4'!$AM79=[1]!Sanaudos[Kodas])*('[1]3.4'!HT$7='[1]2.SAN'!$M$4:$M$73),0)),"")</f>
        <v/>
      </c>
      <c r="HU79" s="244" t="str">
        <f t="array" ref="HU79">IFERROR(INDEX([1]!Sanaudos[Saskaita],MATCH(1,('[1]3.4'!$AM79=[1]!Sanaudos[Kodas])*('[1]3.4'!HU$7='[1]2.SAN'!$M$4:$M$73),0)),"")</f>
        <v/>
      </c>
      <c r="HV79" s="244" t="str">
        <f t="array" ref="HV79">IFERROR(INDEX([1]!Sanaudos[Saskaita],MATCH(1,('[1]3.4'!$AM79=[1]!Sanaudos[Kodas])*('[1]3.4'!HV$7='[1]2.SAN'!$M$4:$M$73),0)),"")</f>
        <v/>
      </c>
      <c r="HW79" s="244" t="str">
        <f t="array" ref="HW79">IFERROR(INDEX([1]!Sanaudos[Saskaita],MATCH(1,('[1]3.4'!$AM79=[1]!Sanaudos[Kodas])*('[1]3.4'!HW$7='[1]2.SAN'!$M$4:$M$73),0)),"")</f>
        <v/>
      </c>
      <c r="HX79" s="244" t="str">
        <f t="array" ref="HX79">IFERROR(INDEX([1]!Sanaudos[Saskaita],MATCH(1,('[1]3.4'!$AM79=[1]!Sanaudos[Kodas])*('[1]3.4'!HX$7='[1]2.SAN'!$M$4:$M$73),0)),"")</f>
        <v/>
      </c>
      <c r="HY79" s="244" t="str">
        <f t="array" ref="HY79">IFERROR(INDEX([1]!Sanaudos[Saskaita],MATCH(1,('[1]3.4'!$AM79=[1]!Sanaudos[Kodas])*('[1]3.4'!HY$7='[1]2.SAN'!$M$4:$M$73),0)),"")</f>
        <v/>
      </c>
      <c r="HZ79" s="244" t="str">
        <f t="array" ref="HZ79">IFERROR(INDEX([1]!Sanaudos[Saskaita],MATCH(1,('[1]3.4'!$AM79=[1]!Sanaudos[Kodas])*('[1]3.4'!HZ$7='[1]2.SAN'!$M$4:$M$73),0)),"")</f>
        <v/>
      </c>
      <c r="IA79" s="244" t="str">
        <f t="array" ref="IA79">IFERROR(INDEX([1]!Sanaudos[Saskaita],MATCH(1,('[1]3.4'!$AM79=[1]!Sanaudos[Kodas])*('[1]3.4'!IA$7='[1]2.SAN'!$M$4:$M$73),0)),"")</f>
        <v/>
      </c>
      <c r="IB79" s="244" t="str">
        <f t="array" ref="IB79">IFERROR(INDEX([1]!Sanaudos[Saskaita],MATCH(1,('[1]3.4'!$AM79=[1]!Sanaudos[Kodas])*('[1]3.4'!IB$7='[1]2.SAN'!$M$4:$M$73),0)),"")</f>
        <v/>
      </c>
      <c r="IC79" s="244" t="str">
        <f t="array" ref="IC79">IFERROR(INDEX([1]!Sanaudos[Saskaita],MATCH(1,('[1]3.4'!$AM79=[1]!Sanaudos[Kodas])*('[1]3.4'!IC$7='[1]2.SAN'!$M$4:$M$73),0)),"")</f>
        <v/>
      </c>
      <c r="ID79" s="244" t="str">
        <f t="array" ref="ID79">IFERROR(INDEX([1]!Sanaudos[Saskaita],MATCH(1,('[1]3.4'!$AM79=[1]!Sanaudos[Kodas])*('[1]3.4'!ID$7='[1]2.SAN'!$M$4:$M$73),0)),"")</f>
        <v/>
      </c>
      <c r="IE79" s="244" t="str">
        <f t="array" ref="IE79">IFERROR(INDEX([1]!Sanaudos[Saskaita],MATCH(1,('[1]3.4'!$AM79=[1]!Sanaudos[Kodas])*('[1]3.4'!IE$7='[1]2.SAN'!$M$4:$M$73),0)),"")</f>
        <v/>
      </c>
      <c r="IF79" s="244" t="str">
        <f t="array" ref="IF79">IFERROR(INDEX([1]!Sanaudos[Saskaita],MATCH(1,('[1]3.4'!$AM79=[1]!Sanaudos[Kodas])*('[1]3.4'!IF$7='[1]2.SAN'!$M$4:$M$73),0)),"")</f>
        <v/>
      </c>
      <c r="IG79" s="244" t="str">
        <f t="array" ref="IG79">IFERROR(INDEX([1]!Sanaudos[Saskaita],MATCH(1,('[1]3.4'!$AM79=[1]!Sanaudos[Kodas])*('[1]3.4'!IG$7='[1]2.SAN'!$M$4:$M$73),0)),"")</f>
        <v/>
      </c>
      <c r="IH79" s="244" t="str">
        <f t="array" ref="IH79">IFERROR(INDEX([1]!Sanaudos[Saskaita],MATCH(1,('[1]3.4'!$AM79=[1]!Sanaudos[Kodas])*('[1]3.4'!IH$7='[1]2.SAN'!$M$4:$M$73),0)),"")</f>
        <v/>
      </c>
      <c r="II79" s="244" t="str">
        <f t="array" ref="II79">IFERROR(INDEX([1]!Sanaudos[Saskaita],MATCH(1,('[1]3.4'!$AM79=[1]!Sanaudos[Kodas])*('[1]3.4'!II$7='[1]2.SAN'!$M$4:$M$73),0)),"")</f>
        <v/>
      </c>
      <c r="IJ79" s="244" t="str">
        <f t="array" ref="IJ79">IFERROR(INDEX([1]!Sanaudos[Saskaita],MATCH(1,('[1]3.4'!$AM79=[1]!Sanaudos[Kodas])*('[1]3.4'!IJ$7='[1]2.SAN'!$M$4:$M$73),0)),"")</f>
        <v/>
      </c>
      <c r="IK79" s="244" t="str">
        <f t="array" ref="IK79">IFERROR(INDEX([1]!Sanaudos[Saskaita],MATCH(1,('[1]3.4'!$AM79=[1]!Sanaudos[Kodas])*('[1]3.4'!IK$7='[1]2.SAN'!$M$4:$M$73),0)),"")</f>
        <v/>
      </c>
    </row>
    <row r="80" spans="2:245" ht="12.2" customHeight="1" x14ac:dyDescent="0.2">
      <c r="B80" s="267" t="s">
        <v>378</v>
      </c>
      <c r="C80" s="271" t="s">
        <v>844</v>
      </c>
      <c r="D80" s="272" t="s">
        <v>50</v>
      </c>
      <c r="E80" s="257" t="str">
        <f t="shared" si="8"/>
        <v xml:space="preserve">                                    </v>
      </c>
      <c r="F80" s="258" t="e">
        <f>+SUMIFS([1]!Sanaudos[Suma],[1]!Sanaudos[Kodas],#REF!,[1]!Sanaudos[PASK],TRUE)</f>
        <v>#REF!</v>
      </c>
      <c r="G80" s="273" t="s">
        <v>223</v>
      </c>
      <c r="H80" s="273" t="s">
        <v>223</v>
      </c>
      <c r="I80" s="273" t="s">
        <v>223</v>
      </c>
      <c r="J80" s="273" t="s">
        <v>223</v>
      </c>
      <c r="K80" s="273" t="s">
        <v>223</v>
      </c>
      <c r="L80" s="273" t="s">
        <v>223</v>
      </c>
      <c r="M80" s="273" t="s">
        <v>223</v>
      </c>
      <c r="N80" s="273" t="s">
        <v>223</v>
      </c>
      <c r="O80" s="273" t="s">
        <v>223</v>
      </c>
      <c r="P80" s="273" t="s">
        <v>223</v>
      </c>
      <c r="Q80" s="273" t="s">
        <v>223</v>
      </c>
      <c r="R80" s="273" t="s">
        <v>223</v>
      </c>
      <c r="S80" s="273" t="s">
        <v>223</v>
      </c>
      <c r="T80" s="273" t="s">
        <v>223</v>
      </c>
      <c r="U80" s="273" t="s">
        <v>223</v>
      </c>
      <c r="V80" s="273" t="s">
        <v>223</v>
      </c>
      <c r="W80" s="273" t="s">
        <v>223</v>
      </c>
      <c r="X80" s="273" t="s">
        <v>223</v>
      </c>
      <c r="Y80" s="273" t="s">
        <v>223</v>
      </c>
      <c r="Z80" s="273" t="s">
        <v>223</v>
      </c>
      <c r="AA80" s="273" t="s">
        <v>223</v>
      </c>
      <c r="AB80" s="273" t="s">
        <v>223</v>
      </c>
      <c r="AC80" s="273" t="s">
        <v>223</v>
      </c>
      <c r="AD80" s="273" t="s">
        <v>223</v>
      </c>
      <c r="AE80" s="273" t="s">
        <v>223</v>
      </c>
      <c r="AF80" s="273" t="s">
        <v>223</v>
      </c>
      <c r="AG80" s="273" t="s">
        <v>223</v>
      </c>
      <c r="AH80" s="274" t="s">
        <v>845</v>
      </c>
      <c r="AT80" s="244" t="str">
        <f t="array" ref="AT80">IFERROR(INDEX([1]!Sanaudos[Saskaita],MATCH(1,('[1]3.4'!$AM80=[1]!Sanaudos[Kodas])*('[1]3.4'!AT$7='[1]2.SAN'!$M$4:$M$73),0)),"")</f>
        <v/>
      </c>
      <c r="AU80" s="244" t="str">
        <f t="array" ref="AU80">IFERROR(INDEX([1]!Sanaudos[Saskaita],MATCH(1,('[1]3.4'!$AM80=[1]!Sanaudos[Kodas])*('[1]3.4'!AU$7='[1]2.SAN'!$M$4:$M$73),0)),"")</f>
        <v/>
      </c>
      <c r="AV80" s="244" t="str">
        <f t="array" ref="AV80">IFERROR(INDEX([1]!Sanaudos[Saskaita],MATCH(1,('[1]3.4'!$AM80=[1]!Sanaudos[Kodas])*('[1]3.4'!AV$7='[1]2.SAN'!$M$4:$M$73),0)),"")</f>
        <v/>
      </c>
      <c r="AW80" s="244" t="str">
        <f t="array" ref="AW80">IFERROR(INDEX([1]!Sanaudos[Saskaita],MATCH(1,('[1]3.4'!$AM80=[1]!Sanaudos[Kodas])*('[1]3.4'!AW$7='[1]2.SAN'!$M$4:$M$73),0)),"")</f>
        <v/>
      </c>
      <c r="AX80" s="244" t="str">
        <f t="array" ref="AX80">IFERROR(INDEX([1]!Sanaudos[Saskaita],MATCH(1,('[1]3.4'!$AM80=[1]!Sanaudos[Kodas])*('[1]3.4'!AX$7='[1]2.SAN'!$M$4:$M$73),0)),"")</f>
        <v/>
      </c>
      <c r="AY80" s="244" t="str">
        <f t="array" ref="AY80">IFERROR(INDEX([1]!Sanaudos[Saskaita],MATCH(1,('[1]3.4'!$AM80=[1]!Sanaudos[Kodas])*('[1]3.4'!AY$7='[1]2.SAN'!$M$4:$M$73),0)),"")</f>
        <v/>
      </c>
      <c r="AZ80" s="244" t="str">
        <f t="array" ref="AZ80">IFERROR(INDEX([1]!Sanaudos[Saskaita],MATCH(1,('[1]3.4'!$AM80=[1]!Sanaudos[Kodas])*('[1]3.4'!AZ$7='[1]2.SAN'!$M$4:$M$73),0)),"")</f>
        <v/>
      </c>
      <c r="BA80" s="244" t="str">
        <f t="array" ref="BA80">IFERROR(INDEX([1]!Sanaudos[Saskaita],MATCH(1,('[1]3.4'!$AM80=[1]!Sanaudos[Kodas])*('[1]3.4'!BA$7='[1]2.SAN'!$M$4:$M$73),0)),"")</f>
        <v/>
      </c>
      <c r="BB80" s="244" t="str">
        <f t="array" ref="BB80">IFERROR(INDEX([1]!Sanaudos[Saskaita],MATCH(1,('[1]3.4'!$AM80=[1]!Sanaudos[Kodas])*('[1]3.4'!BB$7='[1]2.SAN'!$M$4:$M$73),0)),"")</f>
        <v/>
      </c>
      <c r="BC80" s="244" t="str">
        <f t="array" ref="BC80">IFERROR(INDEX([1]!Sanaudos[Saskaita],MATCH(1,('[1]3.4'!$AM80=[1]!Sanaudos[Kodas])*('[1]3.4'!BC$7='[1]2.SAN'!$M$4:$M$73),0)),"")</f>
        <v/>
      </c>
      <c r="BD80" s="244" t="str">
        <f t="array" ref="BD80">IFERROR(INDEX([1]!Sanaudos[Saskaita],MATCH(1,('[1]3.4'!$AM80=[1]!Sanaudos[Kodas])*('[1]3.4'!BD$7='[1]2.SAN'!$M$4:$M$73),0)),"")</f>
        <v/>
      </c>
      <c r="BE80" s="244" t="str">
        <f t="array" ref="BE80">IFERROR(INDEX([1]!Sanaudos[Saskaita],MATCH(1,('[1]3.4'!$AM80=[1]!Sanaudos[Kodas])*('[1]3.4'!BE$7='[1]2.SAN'!$M$4:$M$73),0)),"")</f>
        <v/>
      </c>
      <c r="BF80" s="244" t="str">
        <f t="array" ref="BF80">IFERROR(INDEX([1]!Sanaudos[Saskaita],MATCH(1,('[1]3.4'!$AM80=[1]!Sanaudos[Kodas])*('[1]3.4'!BF$7='[1]2.SAN'!$M$4:$M$73),0)),"")</f>
        <v/>
      </c>
      <c r="BG80" s="244" t="str">
        <f t="array" ref="BG80">IFERROR(INDEX([1]!Sanaudos[Saskaita],MATCH(1,('[1]3.4'!$AM80=[1]!Sanaudos[Kodas])*('[1]3.4'!BG$7='[1]2.SAN'!$M$4:$M$73),0)),"")</f>
        <v/>
      </c>
      <c r="BH80" s="244" t="str">
        <f t="array" ref="BH80">IFERROR(INDEX([1]!Sanaudos[Saskaita],MATCH(1,('[1]3.4'!$AM80=[1]!Sanaudos[Kodas])*('[1]3.4'!BH$7='[1]2.SAN'!$M$4:$M$73),0)),"")</f>
        <v/>
      </c>
      <c r="BI80" s="244" t="str">
        <f t="array" ref="BI80">IFERROR(INDEX([1]!Sanaudos[Saskaita],MATCH(1,('[1]3.4'!$AM80=[1]!Sanaudos[Kodas])*('[1]3.4'!BI$7='[1]2.SAN'!$M$4:$M$73),0)),"")</f>
        <v/>
      </c>
      <c r="BJ80" s="244" t="str">
        <f t="array" ref="BJ80">IFERROR(INDEX([1]!Sanaudos[Saskaita],MATCH(1,('[1]3.4'!$AM80=[1]!Sanaudos[Kodas])*('[1]3.4'!BJ$7='[1]2.SAN'!$M$4:$M$73),0)),"")</f>
        <v/>
      </c>
      <c r="BK80" s="244" t="str">
        <f t="array" ref="BK80">IFERROR(INDEX([1]!Sanaudos[Saskaita],MATCH(1,('[1]3.4'!$AM80=[1]!Sanaudos[Kodas])*('[1]3.4'!BK$7='[1]2.SAN'!$M$4:$M$73),0)),"")</f>
        <v/>
      </c>
      <c r="BL80" s="244" t="str">
        <f t="array" ref="BL80">IFERROR(INDEX([1]!Sanaudos[Saskaita],MATCH(1,('[1]3.4'!$AM80=[1]!Sanaudos[Kodas])*('[1]3.4'!BL$7='[1]2.SAN'!$M$4:$M$73),0)),"")</f>
        <v/>
      </c>
      <c r="BM80" s="244" t="str">
        <f t="array" ref="BM80">IFERROR(INDEX([1]!Sanaudos[Saskaita],MATCH(1,('[1]3.4'!$AM80=[1]!Sanaudos[Kodas])*('[1]3.4'!BM$7='[1]2.SAN'!$M$4:$M$73),0)),"")</f>
        <v/>
      </c>
      <c r="BN80" s="244" t="str">
        <f t="array" ref="BN80">IFERROR(INDEX([1]!Sanaudos[Saskaita],MATCH(1,('[1]3.4'!$AM80=[1]!Sanaudos[Kodas])*('[1]3.4'!BN$7='[1]2.SAN'!$M$4:$M$73),0)),"")</f>
        <v/>
      </c>
      <c r="BO80" s="244" t="str">
        <f t="array" ref="BO80">IFERROR(INDEX([1]!Sanaudos[Saskaita],MATCH(1,('[1]3.4'!$AM80=[1]!Sanaudos[Kodas])*('[1]3.4'!BO$7='[1]2.SAN'!$M$4:$M$73),0)),"")</f>
        <v/>
      </c>
      <c r="BP80" s="244" t="str">
        <f t="array" ref="BP80">IFERROR(INDEX([1]!Sanaudos[Saskaita],MATCH(1,('[1]3.4'!$AM80=[1]!Sanaudos[Kodas])*('[1]3.4'!BP$7='[1]2.SAN'!$M$4:$M$73),0)),"")</f>
        <v/>
      </c>
      <c r="BQ80" s="244" t="str">
        <f t="array" ref="BQ80">IFERROR(INDEX([1]!Sanaudos[Saskaita],MATCH(1,('[1]3.4'!$AM80=[1]!Sanaudos[Kodas])*('[1]3.4'!BQ$7='[1]2.SAN'!$M$4:$M$73),0)),"")</f>
        <v/>
      </c>
      <c r="BR80" s="244" t="str">
        <f t="array" ref="BR80">IFERROR(INDEX([1]!Sanaudos[Saskaita],MATCH(1,('[1]3.4'!$AM80=[1]!Sanaudos[Kodas])*('[1]3.4'!BR$7='[1]2.SAN'!$M$4:$M$73),0)),"")</f>
        <v/>
      </c>
      <c r="BS80" s="244" t="str">
        <f t="array" ref="BS80">IFERROR(INDEX([1]!Sanaudos[Saskaita],MATCH(1,('[1]3.4'!$AM80=[1]!Sanaudos[Kodas])*('[1]3.4'!BS$7='[1]2.SAN'!$M$4:$M$73),0)),"")</f>
        <v/>
      </c>
      <c r="BT80" s="244" t="str">
        <f t="array" ref="BT80">IFERROR(INDEX([1]!Sanaudos[Saskaita],MATCH(1,('[1]3.4'!$AM80=[1]!Sanaudos[Kodas])*('[1]3.4'!BT$7='[1]2.SAN'!$M$4:$M$73),0)),"")</f>
        <v/>
      </c>
      <c r="BU80" s="244" t="str">
        <f t="array" ref="BU80">IFERROR(INDEX([1]!Sanaudos[Saskaita],MATCH(1,('[1]3.4'!$AM80=[1]!Sanaudos[Kodas])*('[1]3.4'!BU$7='[1]2.SAN'!$M$4:$M$73),0)),"")</f>
        <v/>
      </c>
      <c r="BV80" s="244" t="str">
        <f t="array" ref="BV80">IFERROR(INDEX([1]!Sanaudos[Saskaita],MATCH(1,('[1]3.4'!$AM80=[1]!Sanaudos[Kodas])*('[1]3.4'!BV$7='[1]2.SAN'!$M$4:$M$73),0)),"")</f>
        <v/>
      </c>
      <c r="BW80" s="244" t="str">
        <f t="array" ref="BW80">IFERROR(INDEX([1]!Sanaudos[Saskaita],MATCH(1,('[1]3.4'!$AM80=[1]!Sanaudos[Kodas])*('[1]3.4'!BW$7='[1]2.SAN'!$M$4:$M$73),0)),"")</f>
        <v/>
      </c>
      <c r="BX80" s="244" t="str">
        <f t="array" ref="BX80">IFERROR(INDEX([1]!Sanaudos[Saskaita],MATCH(1,('[1]3.4'!$AM80=[1]!Sanaudos[Kodas])*('[1]3.4'!BX$7='[1]2.SAN'!$M$4:$M$73),0)),"")</f>
        <v/>
      </c>
      <c r="BY80" s="244" t="str">
        <f t="array" ref="BY80">IFERROR(INDEX([1]!Sanaudos[Saskaita],MATCH(1,('[1]3.4'!$AM80=[1]!Sanaudos[Kodas])*('[1]3.4'!BY$7='[1]2.SAN'!$M$4:$M$73),0)),"")</f>
        <v/>
      </c>
      <c r="BZ80" s="244" t="str">
        <f t="array" ref="BZ80">IFERROR(INDEX([1]!Sanaudos[Saskaita],MATCH(1,('[1]3.4'!$AM80=[1]!Sanaudos[Kodas])*('[1]3.4'!BZ$7='[1]2.SAN'!$M$4:$M$73),0)),"")</f>
        <v/>
      </c>
      <c r="CA80" s="244" t="str">
        <f t="array" ref="CA80">IFERROR(INDEX([1]!Sanaudos[Saskaita],MATCH(1,('[1]3.4'!$AM80=[1]!Sanaudos[Kodas])*('[1]3.4'!CA$7='[1]2.SAN'!$M$4:$M$73),0)),"")</f>
        <v/>
      </c>
      <c r="CB80" s="244" t="str">
        <f t="array" ref="CB80">IFERROR(INDEX([1]!Sanaudos[Saskaita],MATCH(1,('[1]3.4'!$AM80=[1]!Sanaudos[Kodas])*('[1]3.4'!CB$7='[1]2.SAN'!$M$4:$M$73),0)),"")</f>
        <v/>
      </c>
      <c r="CC80" s="244" t="str">
        <f t="array" ref="CC80">IFERROR(INDEX([1]!Sanaudos[Saskaita],MATCH(1,('[1]3.4'!$AM80=[1]!Sanaudos[Kodas])*('[1]3.4'!CC$7='[1]2.SAN'!$M$4:$M$73),0)),"")</f>
        <v/>
      </c>
      <c r="CD80" s="244" t="str">
        <f t="array" ref="CD80">IFERROR(INDEX([1]!Sanaudos[Saskaita],MATCH(1,('[1]3.4'!$AM80=[1]!Sanaudos[Kodas])*('[1]3.4'!CD$7='[1]2.SAN'!$M$4:$M$73),0)),"")</f>
        <v/>
      </c>
      <c r="CE80" s="244" t="str">
        <f t="array" ref="CE80">IFERROR(INDEX([1]!Sanaudos[Saskaita],MATCH(1,('[1]3.4'!$AM80=[1]!Sanaudos[Kodas])*('[1]3.4'!CE$7='[1]2.SAN'!$M$4:$M$73),0)),"")</f>
        <v/>
      </c>
      <c r="CF80" s="244" t="str">
        <f t="array" ref="CF80">IFERROR(INDEX([1]!Sanaudos[Saskaita],MATCH(1,('[1]3.4'!$AM80=[1]!Sanaudos[Kodas])*('[1]3.4'!CF$7='[1]2.SAN'!$M$4:$M$73),0)),"")</f>
        <v/>
      </c>
      <c r="CG80" s="244" t="str">
        <f t="array" ref="CG80">IFERROR(INDEX([1]!Sanaudos[Saskaita],MATCH(1,('[1]3.4'!$AM80=[1]!Sanaudos[Kodas])*('[1]3.4'!CG$7='[1]2.SAN'!$M$4:$M$73),0)),"")</f>
        <v/>
      </c>
      <c r="CH80" s="244" t="str">
        <f t="array" ref="CH80">IFERROR(INDEX([1]!Sanaudos[Saskaita],MATCH(1,('[1]3.4'!$AM80=[1]!Sanaudos[Kodas])*('[1]3.4'!CH$7='[1]2.SAN'!$M$4:$M$73),0)),"")</f>
        <v/>
      </c>
      <c r="CI80" s="244" t="str">
        <f t="array" ref="CI80">IFERROR(INDEX([1]!Sanaudos[Saskaita],MATCH(1,('[1]3.4'!$AM80=[1]!Sanaudos[Kodas])*('[1]3.4'!CI$7='[1]2.SAN'!$M$4:$M$73),0)),"")</f>
        <v/>
      </c>
      <c r="CJ80" s="244" t="str">
        <f t="array" ref="CJ80">IFERROR(INDEX([1]!Sanaudos[Saskaita],MATCH(1,('[1]3.4'!$AM80=[1]!Sanaudos[Kodas])*('[1]3.4'!CJ$7='[1]2.SAN'!$M$4:$M$73),0)),"")</f>
        <v/>
      </c>
      <c r="CK80" s="244" t="str">
        <f t="array" ref="CK80">IFERROR(INDEX([1]!Sanaudos[Saskaita],MATCH(1,('[1]3.4'!$AM80=[1]!Sanaudos[Kodas])*('[1]3.4'!CK$7='[1]2.SAN'!$M$4:$M$73),0)),"")</f>
        <v/>
      </c>
      <c r="CL80" s="244" t="str">
        <f t="array" ref="CL80">IFERROR(INDEX([1]!Sanaudos[Saskaita],MATCH(1,('[1]3.4'!$AM80=[1]!Sanaudos[Kodas])*('[1]3.4'!CL$7='[1]2.SAN'!$M$4:$M$73),0)),"")</f>
        <v/>
      </c>
      <c r="CM80" s="244" t="str">
        <f t="array" ref="CM80">IFERROR(INDEX([1]!Sanaudos[Saskaita],MATCH(1,('[1]3.4'!$AM80=[1]!Sanaudos[Kodas])*('[1]3.4'!CM$7='[1]2.SAN'!$M$4:$M$73),0)),"")</f>
        <v/>
      </c>
      <c r="CN80" s="244" t="str">
        <f t="array" ref="CN80">IFERROR(INDEX([1]!Sanaudos[Saskaita],MATCH(1,('[1]3.4'!$AM80=[1]!Sanaudos[Kodas])*('[1]3.4'!CN$7='[1]2.SAN'!$M$4:$M$73),0)),"")</f>
        <v/>
      </c>
      <c r="CO80" s="244" t="str">
        <f t="array" ref="CO80">IFERROR(INDEX([1]!Sanaudos[Saskaita],MATCH(1,('[1]3.4'!$AM80=[1]!Sanaudos[Kodas])*('[1]3.4'!CO$7='[1]2.SAN'!$M$4:$M$73),0)),"")</f>
        <v/>
      </c>
      <c r="CP80" s="244" t="str">
        <f t="array" ref="CP80">IFERROR(INDEX([1]!Sanaudos[Saskaita],MATCH(1,('[1]3.4'!$AM80=[1]!Sanaudos[Kodas])*('[1]3.4'!CP$7='[1]2.SAN'!$M$4:$M$73),0)),"")</f>
        <v/>
      </c>
      <c r="CQ80" s="244" t="str">
        <f t="array" ref="CQ80">IFERROR(INDEX([1]!Sanaudos[Saskaita],MATCH(1,('[1]3.4'!$AM80=[1]!Sanaudos[Kodas])*('[1]3.4'!CQ$7='[1]2.SAN'!$M$4:$M$73),0)),"")</f>
        <v/>
      </c>
      <c r="CR80" s="244" t="str">
        <f t="array" ref="CR80">IFERROR(INDEX([1]!Sanaudos[Saskaita],MATCH(1,('[1]3.4'!$AM80=[1]!Sanaudos[Kodas])*('[1]3.4'!CR$7='[1]2.SAN'!$M$4:$M$73),0)),"")</f>
        <v/>
      </c>
      <c r="CS80" s="244" t="str">
        <f t="array" ref="CS80">IFERROR(INDEX([1]!Sanaudos[Saskaita],MATCH(1,('[1]3.4'!$AM80=[1]!Sanaudos[Kodas])*('[1]3.4'!CS$7='[1]2.SAN'!$M$4:$M$73),0)),"")</f>
        <v/>
      </c>
      <c r="CT80" s="244" t="str">
        <f t="array" ref="CT80">IFERROR(INDEX([1]!Sanaudos[Saskaita],MATCH(1,('[1]3.4'!$AM80=[1]!Sanaudos[Kodas])*('[1]3.4'!CT$7='[1]2.SAN'!$M$4:$M$73),0)),"")</f>
        <v/>
      </c>
      <c r="CU80" s="244" t="str">
        <f t="array" ref="CU80">IFERROR(INDEX([1]!Sanaudos[Saskaita],MATCH(1,('[1]3.4'!$AM80=[1]!Sanaudos[Kodas])*('[1]3.4'!CU$7='[1]2.SAN'!$M$4:$M$73),0)),"")</f>
        <v/>
      </c>
      <c r="CV80" s="244" t="str">
        <f t="array" ref="CV80">IFERROR(INDEX([1]!Sanaudos[Saskaita],MATCH(1,('[1]3.4'!$AM80=[1]!Sanaudos[Kodas])*('[1]3.4'!CV$7='[1]2.SAN'!$M$4:$M$73),0)),"")</f>
        <v/>
      </c>
      <c r="CW80" s="244" t="str">
        <f t="array" ref="CW80">IFERROR(INDEX([1]!Sanaudos[Saskaita],MATCH(1,('[1]3.4'!$AM80=[1]!Sanaudos[Kodas])*('[1]3.4'!CW$7='[1]2.SAN'!$M$4:$M$73),0)),"")</f>
        <v/>
      </c>
      <c r="CX80" s="244" t="str">
        <f t="array" ref="CX80">IFERROR(INDEX([1]!Sanaudos[Saskaita],MATCH(1,('[1]3.4'!$AM80=[1]!Sanaudos[Kodas])*('[1]3.4'!CX$7='[1]2.SAN'!$M$4:$M$73),0)),"")</f>
        <v/>
      </c>
      <c r="CY80" s="244" t="str">
        <f t="array" ref="CY80">IFERROR(INDEX([1]!Sanaudos[Saskaita],MATCH(1,('[1]3.4'!$AM80=[1]!Sanaudos[Kodas])*('[1]3.4'!CY$7='[1]2.SAN'!$M$4:$M$73),0)),"")</f>
        <v/>
      </c>
      <c r="CZ80" s="244" t="str">
        <f t="array" ref="CZ80">IFERROR(INDEX([1]!Sanaudos[Saskaita],MATCH(1,('[1]3.4'!$AM80=[1]!Sanaudos[Kodas])*('[1]3.4'!CZ$7='[1]2.SAN'!$M$4:$M$73),0)),"")</f>
        <v/>
      </c>
      <c r="DA80" s="244" t="str">
        <f t="array" ref="DA80">IFERROR(INDEX([1]!Sanaudos[Saskaita],MATCH(1,('[1]3.4'!$AM80=[1]!Sanaudos[Kodas])*('[1]3.4'!DA$7='[1]2.SAN'!$M$4:$M$73),0)),"")</f>
        <v/>
      </c>
      <c r="DB80" s="244" t="str">
        <f t="array" ref="DB80">IFERROR(INDEX([1]!Sanaudos[Saskaita],MATCH(1,('[1]3.4'!$AM80=[1]!Sanaudos[Kodas])*('[1]3.4'!DB$7='[1]2.SAN'!$M$4:$M$73),0)),"")</f>
        <v/>
      </c>
      <c r="DC80" s="244" t="str">
        <f t="array" ref="DC80">IFERROR(INDEX([1]!Sanaudos[Saskaita],MATCH(1,('[1]3.4'!$AM80=[1]!Sanaudos[Kodas])*('[1]3.4'!DC$7='[1]2.SAN'!$M$4:$M$73),0)),"")</f>
        <v/>
      </c>
      <c r="DD80" s="244" t="str">
        <f t="array" ref="DD80">IFERROR(INDEX([1]!Sanaudos[Saskaita],MATCH(1,('[1]3.4'!$AM80=[1]!Sanaudos[Kodas])*('[1]3.4'!DD$7='[1]2.SAN'!$M$4:$M$73),0)),"")</f>
        <v/>
      </c>
      <c r="DE80" s="244" t="str">
        <f t="array" ref="DE80">IFERROR(INDEX([1]!Sanaudos[Saskaita],MATCH(1,('[1]3.4'!$AM80=[1]!Sanaudos[Kodas])*('[1]3.4'!DE$7='[1]2.SAN'!$M$4:$M$73),0)),"")</f>
        <v/>
      </c>
      <c r="DF80" s="244" t="str">
        <f t="array" ref="DF80">IFERROR(INDEX([1]!Sanaudos[Saskaita],MATCH(1,('[1]3.4'!$AM80=[1]!Sanaudos[Kodas])*('[1]3.4'!DF$7='[1]2.SAN'!$M$4:$M$73),0)),"")</f>
        <v/>
      </c>
      <c r="DG80" s="244" t="str">
        <f t="array" ref="DG80">IFERROR(INDEX([1]!Sanaudos[Saskaita],MATCH(1,('[1]3.4'!$AM80=[1]!Sanaudos[Kodas])*('[1]3.4'!DG$7='[1]2.SAN'!$M$4:$M$73),0)),"")</f>
        <v/>
      </c>
      <c r="DH80" s="244" t="str">
        <f t="array" ref="DH80">IFERROR(INDEX([1]!Sanaudos[Saskaita],MATCH(1,('[1]3.4'!$AM80=[1]!Sanaudos[Kodas])*('[1]3.4'!DH$7='[1]2.SAN'!$M$4:$M$73),0)),"")</f>
        <v/>
      </c>
      <c r="DI80" s="244" t="str">
        <f t="array" ref="DI80">IFERROR(INDEX([1]!Sanaudos[Saskaita],MATCH(1,('[1]3.4'!$AM80=[1]!Sanaudos[Kodas])*('[1]3.4'!DI$7='[1]2.SAN'!$M$4:$M$73),0)),"")</f>
        <v/>
      </c>
      <c r="DJ80" s="244" t="str">
        <f t="array" ref="DJ80">IFERROR(INDEX([1]!Sanaudos[Saskaita],MATCH(1,('[1]3.4'!$AM80=[1]!Sanaudos[Kodas])*('[1]3.4'!DJ$7='[1]2.SAN'!$M$4:$M$73),0)),"")</f>
        <v/>
      </c>
      <c r="DK80" s="244" t="str">
        <f t="array" ref="DK80">IFERROR(INDEX([1]!Sanaudos[Saskaita],MATCH(1,('[1]3.4'!$AM80=[1]!Sanaudos[Kodas])*('[1]3.4'!DK$7='[1]2.SAN'!$M$4:$M$73),0)),"")</f>
        <v/>
      </c>
      <c r="DL80" s="244" t="str">
        <f t="array" ref="DL80">IFERROR(INDEX([1]!Sanaudos[Saskaita],MATCH(1,('[1]3.4'!$AM80=[1]!Sanaudos[Kodas])*('[1]3.4'!DL$7='[1]2.SAN'!$M$4:$M$73),0)),"")</f>
        <v/>
      </c>
      <c r="DM80" s="244" t="str">
        <f t="array" ref="DM80">IFERROR(INDEX([1]!Sanaudos[Saskaita],MATCH(1,('[1]3.4'!$AM80=[1]!Sanaudos[Kodas])*('[1]3.4'!DM$7='[1]2.SAN'!$M$4:$M$73),0)),"")</f>
        <v/>
      </c>
      <c r="DN80" s="244" t="str">
        <f t="array" ref="DN80">IFERROR(INDEX([1]!Sanaudos[Saskaita],MATCH(1,('[1]3.4'!$AM80=[1]!Sanaudos[Kodas])*('[1]3.4'!DN$7='[1]2.SAN'!$M$4:$M$73),0)),"")</f>
        <v/>
      </c>
      <c r="DO80" s="244" t="str">
        <f t="array" ref="DO80">IFERROR(INDEX([1]!Sanaudos[Saskaita],MATCH(1,('[1]3.4'!$AM80=[1]!Sanaudos[Kodas])*('[1]3.4'!DO$7='[1]2.SAN'!$M$4:$M$73),0)),"")</f>
        <v/>
      </c>
      <c r="DP80" s="244" t="str">
        <f t="array" ref="DP80">IFERROR(INDEX([1]!Sanaudos[Saskaita],MATCH(1,('[1]3.4'!$AM80=[1]!Sanaudos[Kodas])*('[1]3.4'!DP$7='[1]2.SAN'!$M$4:$M$73),0)),"")</f>
        <v/>
      </c>
      <c r="DQ80" s="244" t="str">
        <f t="array" ref="DQ80">IFERROR(INDEX([1]!Sanaudos[Saskaita],MATCH(1,('[1]3.4'!$AM80=[1]!Sanaudos[Kodas])*('[1]3.4'!DQ$7='[1]2.SAN'!$M$4:$M$73),0)),"")</f>
        <v/>
      </c>
      <c r="DR80" s="244" t="str">
        <f t="array" ref="DR80">IFERROR(INDEX([1]!Sanaudos[Saskaita],MATCH(1,('[1]3.4'!$AM80=[1]!Sanaudos[Kodas])*('[1]3.4'!DR$7='[1]2.SAN'!$M$4:$M$73),0)),"")</f>
        <v/>
      </c>
      <c r="DS80" s="244" t="str">
        <f t="array" ref="DS80">IFERROR(INDEX([1]!Sanaudos[Saskaita],MATCH(1,('[1]3.4'!$AM80=[1]!Sanaudos[Kodas])*('[1]3.4'!DS$7='[1]2.SAN'!$M$4:$M$73),0)),"")</f>
        <v/>
      </c>
      <c r="DT80" s="244" t="str">
        <f t="array" ref="DT80">IFERROR(INDEX([1]!Sanaudos[Saskaita],MATCH(1,('[1]3.4'!$AM80=[1]!Sanaudos[Kodas])*('[1]3.4'!DT$7='[1]2.SAN'!$M$4:$M$73),0)),"")</f>
        <v/>
      </c>
      <c r="DU80" s="244" t="str">
        <f t="array" ref="DU80">IFERROR(INDEX([1]!Sanaudos[Saskaita],MATCH(1,('[1]3.4'!$AM80=[1]!Sanaudos[Kodas])*('[1]3.4'!DU$7='[1]2.SAN'!$M$4:$M$73),0)),"")</f>
        <v/>
      </c>
      <c r="DV80" s="244" t="str">
        <f t="array" ref="DV80">IFERROR(INDEX([1]!Sanaudos[Saskaita],MATCH(1,('[1]3.4'!$AM80=[1]!Sanaudos[Kodas])*('[1]3.4'!DV$7='[1]2.SAN'!$M$4:$M$73),0)),"")</f>
        <v/>
      </c>
      <c r="DW80" s="244" t="str">
        <f t="array" ref="DW80">IFERROR(INDEX([1]!Sanaudos[Saskaita],MATCH(1,('[1]3.4'!$AM80=[1]!Sanaudos[Kodas])*('[1]3.4'!DW$7='[1]2.SAN'!$M$4:$M$73),0)),"")</f>
        <v/>
      </c>
      <c r="DX80" s="244" t="str">
        <f t="array" ref="DX80">IFERROR(INDEX([1]!Sanaudos[Saskaita],MATCH(1,('[1]3.4'!$AM80=[1]!Sanaudos[Kodas])*('[1]3.4'!DX$7='[1]2.SAN'!$M$4:$M$73),0)),"")</f>
        <v/>
      </c>
      <c r="DY80" s="244" t="str">
        <f t="array" ref="DY80">IFERROR(INDEX([1]!Sanaudos[Saskaita],MATCH(1,('[1]3.4'!$AM80=[1]!Sanaudos[Kodas])*('[1]3.4'!DY$7='[1]2.SAN'!$M$4:$M$73),0)),"")</f>
        <v/>
      </c>
      <c r="DZ80" s="244" t="str">
        <f t="array" ref="DZ80">IFERROR(INDEX([1]!Sanaudos[Saskaita],MATCH(1,('[1]3.4'!$AM80=[1]!Sanaudos[Kodas])*('[1]3.4'!DZ$7='[1]2.SAN'!$M$4:$M$73),0)),"")</f>
        <v/>
      </c>
      <c r="EA80" s="244" t="str">
        <f t="array" ref="EA80">IFERROR(INDEX([1]!Sanaudos[Saskaita],MATCH(1,('[1]3.4'!$AM80=[1]!Sanaudos[Kodas])*('[1]3.4'!EA$7='[1]2.SAN'!$M$4:$M$73),0)),"")</f>
        <v/>
      </c>
      <c r="EB80" s="244" t="str">
        <f t="array" ref="EB80">IFERROR(INDEX([1]!Sanaudos[Saskaita],MATCH(1,('[1]3.4'!$AM80=[1]!Sanaudos[Kodas])*('[1]3.4'!EB$7='[1]2.SAN'!$M$4:$M$73),0)),"")</f>
        <v/>
      </c>
      <c r="EC80" s="244" t="str">
        <f t="array" ref="EC80">IFERROR(INDEX([1]!Sanaudos[Saskaita],MATCH(1,('[1]3.4'!$AM80=[1]!Sanaudos[Kodas])*('[1]3.4'!EC$7='[1]2.SAN'!$M$4:$M$73),0)),"")</f>
        <v/>
      </c>
      <c r="ED80" s="244" t="str">
        <f t="array" ref="ED80">IFERROR(INDEX([1]!Sanaudos[Saskaita],MATCH(1,('[1]3.4'!$AM80=[1]!Sanaudos[Kodas])*('[1]3.4'!ED$7='[1]2.SAN'!$M$4:$M$73),0)),"")</f>
        <v/>
      </c>
      <c r="EE80" s="244" t="str">
        <f t="array" ref="EE80">IFERROR(INDEX([1]!Sanaudos[Saskaita],MATCH(1,('[1]3.4'!$AM80=[1]!Sanaudos[Kodas])*('[1]3.4'!EE$7='[1]2.SAN'!$M$4:$M$73),0)),"")</f>
        <v/>
      </c>
      <c r="EF80" s="244" t="str">
        <f t="array" ref="EF80">IFERROR(INDEX([1]!Sanaudos[Saskaita],MATCH(1,('[1]3.4'!$AM80=[1]!Sanaudos[Kodas])*('[1]3.4'!EF$7='[1]2.SAN'!$M$4:$M$73),0)),"")</f>
        <v/>
      </c>
      <c r="EG80" s="244" t="str">
        <f t="array" ref="EG80">IFERROR(INDEX([1]!Sanaudos[Saskaita],MATCH(1,('[1]3.4'!$AM80=[1]!Sanaudos[Kodas])*('[1]3.4'!EG$7='[1]2.SAN'!$M$4:$M$73),0)),"")</f>
        <v/>
      </c>
      <c r="EH80" s="244" t="str">
        <f t="array" ref="EH80">IFERROR(INDEX([1]!Sanaudos[Saskaita],MATCH(1,('[1]3.4'!$AM80=[1]!Sanaudos[Kodas])*('[1]3.4'!EH$7='[1]2.SAN'!$M$4:$M$73),0)),"")</f>
        <v/>
      </c>
      <c r="EI80" s="244" t="str">
        <f t="array" ref="EI80">IFERROR(INDEX([1]!Sanaudos[Saskaita],MATCH(1,('[1]3.4'!$AM80=[1]!Sanaudos[Kodas])*('[1]3.4'!EI$7='[1]2.SAN'!$M$4:$M$73),0)),"")</f>
        <v/>
      </c>
      <c r="EJ80" s="244" t="str">
        <f t="array" ref="EJ80">IFERROR(INDEX([1]!Sanaudos[Saskaita],MATCH(1,('[1]3.4'!$AM80=[1]!Sanaudos[Kodas])*('[1]3.4'!EJ$7='[1]2.SAN'!$M$4:$M$73),0)),"")</f>
        <v/>
      </c>
      <c r="EK80" s="244" t="str">
        <f t="array" ref="EK80">IFERROR(INDEX([1]!Sanaudos[Saskaita],MATCH(1,('[1]3.4'!$AM80=[1]!Sanaudos[Kodas])*('[1]3.4'!EK$7='[1]2.SAN'!$M$4:$M$73),0)),"")</f>
        <v/>
      </c>
      <c r="EL80" s="244" t="str">
        <f t="array" ref="EL80">IFERROR(INDEX([1]!Sanaudos[Saskaita],MATCH(1,('[1]3.4'!$AM80=[1]!Sanaudos[Kodas])*('[1]3.4'!EL$7='[1]2.SAN'!$M$4:$M$73),0)),"")</f>
        <v/>
      </c>
      <c r="EM80" s="244" t="str">
        <f t="array" ref="EM80">IFERROR(INDEX([1]!Sanaudos[Saskaita],MATCH(1,('[1]3.4'!$AM80=[1]!Sanaudos[Kodas])*('[1]3.4'!EM$7='[1]2.SAN'!$M$4:$M$73),0)),"")</f>
        <v/>
      </c>
      <c r="EN80" s="244" t="str">
        <f t="array" ref="EN80">IFERROR(INDEX([1]!Sanaudos[Saskaita],MATCH(1,('[1]3.4'!$AM80=[1]!Sanaudos[Kodas])*('[1]3.4'!EN$7='[1]2.SAN'!$M$4:$M$73),0)),"")</f>
        <v/>
      </c>
      <c r="EO80" s="244" t="str">
        <f t="array" ref="EO80">IFERROR(INDEX([1]!Sanaudos[Saskaita],MATCH(1,('[1]3.4'!$AM80=[1]!Sanaudos[Kodas])*('[1]3.4'!EO$7='[1]2.SAN'!$M$4:$M$73),0)),"")</f>
        <v/>
      </c>
      <c r="EP80" s="244" t="str">
        <f t="array" ref="EP80">IFERROR(INDEX([1]!Sanaudos[Saskaita],MATCH(1,('[1]3.4'!$AM80=[1]!Sanaudos[Kodas])*('[1]3.4'!EP$7='[1]2.SAN'!$M$4:$M$73),0)),"")</f>
        <v/>
      </c>
      <c r="EQ80" s="244" t="str">
        <f t="array" ref="EQ80">IFERROR(INDEX([1]!Sanaudos[Saskaita],MATCH(1,('[1]3.4'!$AM80=[1]!Sanaudos[Kodas])*('[1]3.4'!EQ$7='[1]2.SAN'!$M$4:$M$73),0)),"")</f>
        <v/>
      </c>
      <c r="ER80" s="244" t="str">
        <f t="array" ref="ER80">IFERROR(INDEX([1]!Sanaudos[Saskaita],MATCH(1,('[1]3.4'!$AM80=[1]!Sanaudos[Kodas])*('[1]3.4'!ER$7='[1]2.SAN'!$M$4:$M$73),0)),"")</f>
        <v/>
      </c>
      <c r="ES80" s="244" t="str">
        <f t="array" ref="ES80">IFERROR(INDEX([1]!Sanaudos[Saskaita],MATCH(1,('[1]3.4'!$AM80=[1]!Sanaudos[Kodas])*('[1]3.4'!ES$7='[1]2.SAN'!$M$4:$M$73),0)),"")</f>
        <v/>
      </c>
      <c r="ET80" s="244" t="str">
        <f t="array" ref="ET80">IFERROR(INDEX([1]!Sanaudos[Saskaita],MATCH(1,('[1]3.4'!$AM80=[1]!Sanaudos[Kodas])*('[1]3.4'!ET$7='[1]2.SAN'!$M$4:$M$73),0)),"")</f>
        <v/>
      </c>
      <c r="EU80" s="244" t="str">
        <f t="array" ref="EU80">IFERROR(INDEX([1]!Sanaudos[Saskaita],MATCH(1,('[1]3.4'!$AM80=[1]!Sanaudos[Kodas])*('[1]3.4'!EU$7='[1]2.SAN'!$M$4:$M$73),0)),"")</f>
        <v/>
      </c>
      <c r="EV80" s="244" t="str">
        <f t="array" ref="EV80">IFERROR(INDEX([1]!Sanaudos[Saskaita],MATCH(1,('[1]3.4'!$AM80=[1]!Sanaudos[Kodas])*('[1]3.4'!EV$7='[1]2.SAN'!$M$4:$M$73),0)),"")</f>
        <v/>
      </c>
      <c r="EW80" s="244" t="str">
        <f t="array" ref="EW80">IFERROR(INDEX([1]!Sanaudos[Saskaita],MATCH(1,('[1]3.4'!$AM80=[1]!Sanaudos[Kodas])*('[1]3.4'!EW$7='[1]2.SAN'!$M$4:$M$73),0)),"")</f>
        <v/>
      </c>
      <c r="EX80" s="244" t="str">
        <f t="array" ref="EX80">IFERROR(INDEX([1]!Sanaudos[Saskaita],MATCH(1,('[1]3.4'!$AM80=[1]!Sanaudos[Kodas])*('[1]3.4'!EX$7='[1]2.SAN'!$M$4:$M$73),0)),"")</f>
        <v/>
      </c>
      <c r="EY80" s="244" t="str">
        <f t="array" ref="EY80">IFERROR(INDEX([1]!Sanaudos[Saskaita],MATCH(1,('[1]3.4'!$AM80=[1]!Sanaudos[Kodas])*('[1]3.4'!EY$7='[1]2.SAN'!$M$4:$M$73),0)),"")</f>
        <v/>
      </c>
      <c r="EZ80" s="244" t="str">
        <f t="array" ref="EZ80">IFERROR(INDEX([1]!Sanaudos[Saskaita],MATCH(1,('[1]3.4'!$AM80=[1]!Sanaudos[Kodas])*('[1]3.4'!EZ$7='[1]2.SAN'!$M$4:$M$73),0)),"")</f>
        <v/>
      </c>
      <c r="FA80" s="244" t="str">
        <f t="array" ref="FA80">IFERROR(INDEX([1]!Sanaudos[Saskaita],MATCH(1,('[1]3.4'!$AM80=[1]!Sanaudos[Kodas])*('[1]3.4'!FA$7='[1]2.SAN'!$M$4:$M$73),0)),"")</f>
        <v/>
      </c>
      <c r="FB80" s="244" t="str">
        <f t="array" ref="FB80">IFERROR(INDEX([1]!Sanaudos[Saskaita],MATCH(1,('[1]3.4'!$AM80=[1]!Sanaudos[Kodas])*('[1]3.4'!FB$7='[1]2.SAN'!$M$4:$M$73),0)),"")</f>
        <v/>
      </c>
      <c r="FC80" s="244" t="str">
        <f t="array" ref="FC80">IFERROR(INDEX([1]!Sanaudos[Saskaita],MATCH(1,('[1]3.4'!$AM80=[1]!Sanaudos[Kodas])*('[1]3.4'!FC$7='[1]2.SAN'!$M$4:$M$73),0)),"")</f>
        <v/>
      </c>
      <c r="FD80" s="244" t="str">
        <f t="array" ref="FD80">IFERROR(INDEX([1]!Sanaudos[Saskaita],MATCH(1,('[1]3.4'!$AM80=[1]!Sanaudos[Kodas])*('[1]3.4'!FD$7='[1]2.SAN'!$M$4:$M$73),0)),"")</f>
        <v/>
      </c>
      <c r="FE80" s="244" t="str">
        <f t="array" ref="FE80">IFERROR(INDEX([1]!Sanaudos[Saskaita],MATCH(1,('[1]3.4'!$AM80=[1]!Sanaudos[Kodas])*('[1]3.4'!FE$7='[1]2.SAN'!$M$4:$M$73),0)),"")</f>
        <v/>
      </c>
      <c r="FF80" s="244" t="str">
        <f t="array" ref="FF80">IFERROR(INDEX([1]!Sanaudos[Saskaita],MATCH(1,('[1]3.4'!$AM80=[1]!Sanaudos[Kodas])*('[1]3.4'!FF$7='[1]2.SAN'!$M$4:$M$73),0)),"")</f>
        <v/>
      </c>
      <c r="FG80" s="244" t="str">
        <f t="array" ref="FG80">IFERROR(INDEX([1]!Sanaudos[Saskaita],MATCH(1,('[1]3.4'!$AM80=[1]!Sanaudos[Kodas])*('[1]3.4'!FG$7='[1]2.SAN'!$M$4:$M$73),0)),"")</f>
        <v/>
      </c>
      <c r="FH80" s="244" t="str">
        <f t="array" ref="FH80">IFERROR(INDEX([1]!Sanaudos[Saskaita],MATCH(1,('[1]3.4'!$AM80=[1]!Sanaudos[Kodas])*('[1]3.4'!FH$7='[1]2.SAN'!$M$4:$M$73),0)),"")</f>
        <v/>
      </c>
      <c r="FI80" s="244" t="str">
        <f t="array" ref="FI80">IFERROR(INDEX([1]!Sanaudos[Saskaita],MATCH(1,('[1]3.4'!$AM80=[1]!Sanaudos[Kodas])*('[1]3.4'!FI$7='[1]2.SAN'!$M$4:$M$73),0)),"")</f>
        <v/>
      </c>
      <c r="FJ80" s="244" t="str">
        <f t="array" ref="FJ80">IFERROR(INDEX([1]!Sanaudos[Saskaita],MATCH(1,('[1]3.4'!$AM80=[1]!Sanaudos[Kodas])*('[1]3.4'!FJ$7='[1]2.SAN'!$M$4:$M$73),0)),"")</f>
        <v/>
      </c>
      <c r="FK80" s="244" t="str">
        <f t="array" ref="FK80">IFERROR(INDEX([1]!Sanaudos[Saskaita],MATCH(1,('[1]3.4'!$AM80=[1]!Sanaudos[Kodas])*('[1]3.4'!FK$7='[1]2.SAN'!$M$4:$M$73),0)),"")</f>
        <v/>
      </c>
      <c r="FL80" s="244" t="str">
        <f t="array" ref="FL80">IFERROR(INDEX([1]!Sanaudos[Saskaita],MATCH(1,('[1]3.4'!$AM80=[1]!Sanaudos[Kodas])*('[1]3.4'!FL$7='[1]2.SAN'!$M$4:$M$73),0)),"")</f>
        <v/>
      </c>
      <c r="FM80" s="244" t="str">
        <f t="array" ref="FM80">IFERROR(INDEX([1]!Sanaudos[Saskaita],MATCH(1,('[1]3.4'!$AM80=[1]!Sanaudos[Kodas])*('[1]3.4'!FM$7='[1]2.SAN'!$M$4:$M$73),0)),"")</f>
        <v/>
      </c>
      <c r="FN80" s="244" t="str">
        <f t="array" ref="FN80">IFERROR(INDEX([1]!Sanaudos[Saskaita],MATCH(1,('[1]3.4'!$AM80=[1]!Sanaudos[Kodas])*('[1]3.4'!FN$7='[1]2.SAN'!$M$4:$M$73),0)),"")</f>
        <v/>
      </c>
      <c r="FO80" s="244" t="str">
        <f t="array" ref="FO80">IFERROR(INDEX([1]!Sanaudos[Saskaita],MATCH(1,('[1]3.4'!$AM80=[1]!Sanaudos[Kodas])*('[1]3.4'!FO$7='[1]2.SAN'!$M$4:$M$73),0)),"")</f>
        <v/>
      </c>
      <c r="FP80" s="244" t="str">
        <f t="array" ref="FP80">IFERROR(INDEX([1]!Sanaudos[Saskaita],MATCH(1,('[1]3.4'!$AM80=[1]!Sanaudos[Kodas])*('[1]3.4'!FP$7='[1]2.SAN'!$M$4:$M$73),0)),"")</f>
        <v/>
      </c>
      <c r="FQ80" s="244" t="str">
        <f t="array" ref="FQ80">IFERROR(INDEX([1]!Sanaudos[Saskaita],MATCH(1,('[1]3.4'!$AM80=[1]!Sanaudos[Kodas])*('[1]3.4'!FQ$7='[1]2.SAN'!$M$4:$M$73),0)),"")</f>
        <v/>
      </c>
      <c r="FR80" s="244" t="str">
        <f t="array" ref="FR80">IFERROR(INDEX([1]!Sanaudos[Saskaita],MATCH(1,('[1]3.4'!$AM80=[1]!Sanaudos[Kodas])*('[1]3.4'!FR$7='[1]2.SAN'!$M$4:$M$73),0)),"")</f>
        <v/>
      </c>
      <c r="FS80" s="244" t="str">
        <f t="array" ref="FS80">IFERROR(INDEX([1]!Sanaudos[Saskaita],MATCH(1,('[1]3.4'!$AM80=[1]!Sanaudos[Kodas])*('[1]3.4'!FS$7='[1]2.SAN'!$M$4:$M$73),0)),"")</f>
        <v/>
      </c>
      <c r="FT80" s="244" t="str">
        <f t="array" ref="FT80">IFERROR(INDEX([1]!Sanaudos[Saskaita],MATCH(1,('[1]3.4'!$AM80=[1]!Sanaudos[Kodas])*('[1]3.4'!FT$7='[1]2.SAN'!$M$4:$M$73),0)),"")</f>
        <v/>
      </c>
      <c r="FU80" s="244" t="str">
        <f t="array" ref="FU80">IFERROR(INDEX([1]!Sanaudos[Saskaita],MATCH(1,('[1]3.4'!$AM80=[1]!Sanaudos[Kodas])*('[1]3.4'!FU$7='[1]2.SAN'!$M$4:$M$73),0)),"")</f>
        <v/>
      </c>
      <c r="FV80" s="244" t="str">
        <f t="array" ref="FV80">IFERROR(INDEX([1]!Sanaudos[Saskaita],MATCH(1,('[1]3.4'!$AM80=[1]!Sanaudos[Kodas])*('[1]3.4'!FV$7='[1]2.SAN'!$M$4:$M$73),0)),"")</f>
        <v/>
      </c>
      <c r="FW80" s="244" t="str">
        <f t="array" ref="FW80">IFERROR(INDEX([1]!Sanaudos[Saskaita],MATCH(1,('[1]3.4'!$AM80=[1]!Sanaudos[Kodas])*('[1]3.4'!FW$7='[1]2.SAN'!$M$4:$M$73),0)),"")</f>
        <v/>
      </c>
      <c r="FX80" s="244" t="str">
        <f t="array" ref="FX80">IFERROR(INDEX([1]!Sanaudos[Saskaita],MATCH(1,('[1]3.4'!$AM80=[1]!Sanaudos[Kodas])*('[1]3.4'!FX$7='[1]2.SAN'!$M$4:$M$73),0)),"")</f>
        <v/>
      </c>
      <c r="FY80" s="244" t="str">
        <f t="array" ref="FY80">IFERROR(INDEX([1]!Sanaudos[Saskaita],MATCH(1,('[1]3.4'!$AM80=[1]!Sanaudos[Kodas])*('[1]3.4'!FY$7='[1]2.SAN'!$M$4:$M$73),0)),"")</f>
        <v/>
      </c>
      <c r="FZ80" s="244" t="str">
        <f t="array" ref="FZ80">IFERROR(INDEX([1]!Sanaudos[Saskaita],MATCH(1,('[1]3.4'!$AM80=[1]!Sanaudos[Kodas])*('[1]3.4'!FZ$7='[1]2.SAN'!$M$4:$M$73),0)),"")</f>
        <v/>
      </c>
      <c r="GA80" s="244" t="str">
        <f t="array" ref="GA80">IFERROR(INDEX([1]!Sanaudos[Saskaita],MATCH(1,('[1]3.4'!$AM80=[1]!Sanaudos[Kodas])*('[1]3.4'!GA$7='[1]2.SAN'!$M$4:$M$73),0)),"")</f>
        <v/>
      </c>
      <c r="GB80" s="244" t="str">
        <f t="array" ref="GB80">IFERROR(INDEX([1]!Sanaudos[Saskaita],MATCH(1,('[1]3.4'!$AM80=[1]!Sanaudos[Kodas])*('[1]3.4'!GB$7='[1]2.SAN'!$M$4:$M$73),0)),"")</f>
        <v/>
      </c>
      <c r="GC80" s="244" t="str">
        <f t="array" ref="GC80">IFERROR(INDEX([1]!Sanaudos[Saskaita],MATCH(1,('[1]3.4'!$AM80=[1]!Sanaudos[Kodas])*('[1]3.4'!GC$7='[1]2.SAN'!$M$4:$M$73),0)),"")</f>
        <v/>
      </c>
      <c r="GD80" s="244" t="str">
        <f t="array" ref="GD80">IFERROR(INDEX([1]!Sanaudos[Saskaita],MATCH(1,('[1]3.4'!$AM80=[1]!Sanaudos[Kodas])*('[1]3.4'!GD$7='[1]2.SAN'!$M$4:$M$73),0)),"")</f>
        <v/>
      </c>
      <c r="GE80" s="244" t="str">
        <f t="array" ref="GE80">IFERROR(INDEX([1]!Sanaudos[Saskaita],MATCH(1,('[1]3.4'!$AM80=[1]!Sanaudos[Kodas])*('[1]3.4'!GE$7='[1]2.SAN'!$M$4:$M$73),0)),"")</f>
        <v/>
      </c>
      <c r="GF80" s="244" t="str">
        <f t="array" ref="GF80">IFERROR(INDEX([1]!Sanaudos[Saskaita],MATCH(1,('[1]3.4'!$AM80=[1]!Sanaudos[Kodas])*('[1]3.4'!GF$7='[1]2.SAN'!$M$4:$M$73),0)),"")</f>
        <v/>
      </c>
      <c r="GG80" s="244" t="str">
        <f t="array" ref="GG80">IFERROR(INDEX([1]!Sanaudos[Saskaita],MATCH(1,('[1]3.4'!$AM80=[1]!Sanaudos[Kodas])*('[1]3.4'!GG$7='[1]2.SAN'!$M$4:$M$73),0)),"")</f>
        <v/>
      </c>
      <c r="GH80" s="244" t="str">
        <f t="array" ref="GH80">IFERROR(INDEX([1]!Sanaudos[Saskaita],MATCH(1,('[1]3.4'!$AM80=[1]!Sanaudos[Kodas])*('[1]3.4'!GH$7='[1]2.SAN'!$M$4:$M$73),0)),"")</f>
        <v/>
      </c>
      <c r="GI80" s="244" t="str">
        <f t="array" ref="GI80">IFERROR(INDEX([1]!Sanaudos[Saskaita],MATCH(1,('[1]3.4'!$AM80=[1]!Sanaudos[Kodas])*('[1]3.4'!GI$7='[1]2.SAN'!$M$4:$M$73),0)),"")</f>
        <v/>
      </c>
      <c r="GJ80" s="244" t="str">
        <f t="array" ref="GJ80">IFERROR(INDEX([1]!Sanaudos[Saskaita],MATCH(1,('[1]3.4'!$AM80=[1]!Sanaudos[Kodas])*('[1]3.4'!GJ$7='[1]2.SAN'!$M$4:$M$73),0)),"")</f>
        <v/>
      </c>
      <c r="GK80" s="244" t="str">
        <f t="array" ref="GK80">IFERROR(INDEX([1]!Sanaudos[Saskaita],MATCH(1,('[1]3.4'!$AM80=[1]!Sanaudos[Kodas])*('[1]3.4'!GK$7='[1]2.SAN'!$M$4:$M$73),0)),"")</f>
        <v/>
      </c>
      <c r="GL80" s="244" t="str">
        <f t="array" ref="GL80">IFERROR(INDEX([1]!Sanaudos[Saskaita],MATCH(1,('[1]3.4'!$AM80=[1]!Sanaudos[Kodas])*('[1]3.4'!GL$7='[1]2.SAN'!$M$4:$M$73),0)),"")</f>
        <v/>
      </c>
      <c r="GM80" s="244" t="str">
        <f t="array" ref="GM80">IFERROR(INDEX([1]!Sanaudos[Saskaita],MATCH(1,('[1]3.4'!$AM80=[1]!Sanaudos[Kodas])*('[1]3.4'!GM$7='[1]2.SAN'!$M$4:$M$73),0)),"")</f>
        <v/>
      </c>
      <c r="GN80" s="244" t="str">
        <f t="array" ref="GN80">IFERROR(INDEX([1]!Sanaudos[Saskaita],MATCH(1,('[1]3.4'!$AM80=[1]!Sanaudos[Kodas])*('[1]3.4'!GN$7='[1]2.SAN'!$M$4:$M$73),0)),"")</f>
        <v/>
      </c>
      <c r="GO80" s="244" t="str">
        <f t="array" ref="GO80">IFERROR(INDEX([1]!Sanaudos[Saskaita],MATCH(1,('[1]3.4'!$AM80=[1]!Sanaudos[Kodas])*('[1]3.4'!GO$7='[1]2.SAN'!$M$4:$M$73),0)),"")</f>
        <v/>
      </c>
      <c r="GP80" s="244" t="str">
        <f t="array" ref="GP80">IFERROR(INDEX([1]!Sanaudos[Saskaita],MATCH(1,('[1]3.4'!$AM80=[1]!Sanaudos[Kodas])*('[1]3.4'!GP$7='[1]2.SAN'!$M$4:$M$73),0)),"")</f>
        <v/>
      </c>
      <c r="GQ80" s="244" t="str">
        <f t="array" ref="GQ80">IFERROR(INDEX([1]!Sanaudos[Saskaita],MATCH(1,('[1]3.4'!$AM80=[1]!Sanaudos[Kodas])*('[1]3.4'!GQ$7='[1]2.SAN'!$M$4:$M$73),0)),"")</f>
        <v/>
      </c>
      <c r="GR80" s="244" t="str">
        <f t="array" ref="GR80">IFERROR(INDEX([1]!Sanaudos[Saskaita],MATCH(1,('[1]3.4'!$AM80=[1]!Sanaudos[Kodas])*('[1]3.4'!GR$7='[1]2.SAN'!$M$4:$M$73),0)),"")</f>
        <v/>
      </c>
      <c r="GS80" s="244" t="str">
        <f t="array" ref="GS80">IFERROR(INDEX([1]!Sanaudos[Saskaita],MATCH(1,('[1]3.4'!$AM80=[1]!Sanaudos[Kodas])*('[1]3.4'!GS$7='[1]2.SAN'!$M$4:$M$73),0)),"")</f>
        <v/>
      </c>
      <c r="GT80" s="244" t="str">
        <f t="array" ref="GT80">IFERROR(INDEX([1]!Sanaudos[Saskaita],MATCH(1,('[1]3.4'!$AM80=[1]!Sanaudos[Kodas])*('[1]3.4'!GT$7='[1]2.SAN'!$M$4:$M$73),0)),"")</f>
        <v/>
      </c>
      <c r="GU80" s="244" t="str">
        <f t="array" ref="GU80">IFERROR(INDEX([1]!Sanaudos[Saskaita],MATCH(1,('[1]3.4'!$AM80=[1]!Sanaudos[Kodas])*('[1]3.4'!GU$7='[1]2.SAN'!$M$4:$M$73),0)),"")</f>
        <v/>
      </c>
      <c r="GV80" s="244" t="str">
        <f t="array" ref="GV80">IFERROR(INDEX([1]!Sanaudos[Saskaita],MATCH(1,('[1]3.4'!$AM80=[1]!Sanaudos[Kodas])*('[1]3.4'!GV$7='[1]2.SAN'!$M$4:$M$73),0)),"")</f>
        <v/>
      </c>
      <c r="GW80" s="244" t="str">
        <f t="array" ref="GW80">IFERROR(INDEX([1]!Sanaudos[Saskaita],MATCH(1,('[1]3.4'!$AM80=[1]!Sanaudos[Kodas])*('[1]3.4'!GW$7='[1]2.SAN'!$M$4:$M$73),0)),"")</f>
        <v/>
      </c>
      <c r="GX80" s="244" t="str">
        <f t="array" ref="GX80">IFERROR(INDEX([1]!Sanaudos[Saskaita],MATCH(1,('[1]3.4'!$AM80=[1]!Sanaudos[Kodas])*('[1]3.4'!GX$7='[1]2.SAN'!$M$4:$M$73),0)),"")</f>
        <v/>
      </c>
      <c r="GY80" s="244" t="str">
        <f t="array" ref="GY80">IFERROR(INDEX([1]!Sanaudos[Saskaita],MATCH(1,('[1]3.4'!$AM80=[1]!Sanaudos[Kodas])*('[1]3.4'!GY$7='[1]2.SAN'!$M$4:$M$73),0)),"")</f>
        <v/>
      </c>
      <c r="GZ80" s="244" t="str">
        <f t="array" ref="GZ80">IFERROR(INDEX([1]!Sanaudos[Saskaita],MATCH(1,('[1]3.4'!$AM80=[1]!Sanaudos[Kodas])*('[1]3.4'!GZ$7='[1]2.SAN'!$M$4:$M$73),0)),"")</f>
        <v/>
      </c>
      <c r="HA80" s="244" t="str">
        <f t="array" ref="HA80">IFERROR(INDEX([1]!Sanaudos[Saskaita],MATCH(1,('[1]3.4'!$AM80=[1]!Sanaudos[Kodas])*('[1]3.4'!HA$7='[1]2.SAN'!$M$4:$M$73),0)),"")</f>
        <v/>
      </c>
      <c r="HB80" s="244" t="str">
        <f t="array" ref="HB80">IFERROR(INDEX([1]!Sanaudos[Saskaita],MATCH(1,('[1]3.4'!$AM80=[1]!Sanaudos[Kodas])*('[1]3.4'!HB$7='[1]2.SAN'!$M$4:$M$73),0)),"")</f>
        <v/>
      </c>
      <c r="HC80" s="244" t="str">
        <f t="array" ref="HC80">IFERROR(INDEX([1]!Sanaudos[Saskaita],MATCH(1,('[1]3.4'!$AM80=[1]!Sanaudos[Kodas])*('[1]3.4'!HC$7='[1]2.SAN'!$M$4:$M$73),0)),"")</f>
        <v/>
      </c>
      <c r="HD80" s="244" t="str">
        <f t="array" ref="HD80">IFERROR(INDEX([1]!Sanaudos[Saskaita],MATCH(1,('[1]3.4'!$AM80=[1]!Sanaudos[Kodas])*('[1]3.4'!HD$7='[1]2.SAN'!$M$4:$M$73),0)),"")</f>
        <v/>
      </c>
      <c r="HE80" s="244" t="str">
        <f t="array" ref="HE80">IFERROR(INDEX([1]!Sanaudos[Saskaita],MATCH(1,('[1]3.4'!$AM80=[1]!Sanaudos[Kodas])*('[1]3.4'!HE$7='[1]2.SAN'!$M$4:$M$73),0)),"")</f>
        <v/>
      </c>
      <c r="HF80" s="244" t="str">
        <f t="array" ref="HF80">IFERROR(INDEX([1]!Sanaudos[Saskaita],MATCH(1,('[1]3.4'!$AM80=[1]!Sanaudos[Kodas])*('[1]3.4'!HF$7='[1]2.SAN'!$M$4:$M$73),0)),"")</f>
        <v/>
      </c>
      <c r="HG80" s="244" t="str">
        <f t="array" ref="HG80">IFERROR(INDEX([1]!Sanaudos[Saskaita],MATCH(1,('[1]3.4'!$AM80=[1]!Sanaudos[Kodas])*('[1]3.4'!HG$7='[1]2.SAN'!$M$4:$M$73),0)),"")</f>
        <v/>
      </c>
      <c r="HH80" s="244" t="str">
        <f t="array" ref="HH80">IFERROR(INDEX([1]!Sanaudos[Saskaita],MATCH(1,('[1]3.4'!$AM80=[1]!Sanaudos[Kodas])*('[1]3.4'!HH$7='[1]2.SAN'!$M$4:$M$73),0)),"")</f>
        <v/>
      </c>
      <c r="HI80" s="244" t="str">
        <f t="array" ref="HI80">IFERROR(INDEX([1]!Sanaudos[Saskaita],MATCH(1,('[1]3.4'!$AM80=[1]!Sanaudos[Kodas])*('[1]3.4'!HI$7='[1]2.SAN'!$M$4:$M$73),0)),"")</f>
        <v/>
      </c>
      <c r="HJ80" s="244" t="str">
        <f t="array" ref="HJ80">IFERROR(INDEX([1]!Sanaudos[Saskaita],MATCH(1,('[1]3.4'!$AM80=[1]!Sanaudos[Kodas])*('[1]3.4'!HJ$7='[1]2.SAN'!$M$4:$M$73),0)),"")</f>
        <v/>
      </c>
      <c r="HK80" s="244" t="str">
        <f t="array" ref="HK80">IFERROR(INDEX([1]!Sanaudos[Saskaita],MATCH(1,('[1]3.4'!$AM80=[1]!Sanaudos[Kodas])*('[1]3.4'!HK$7='[1]2.SAN'!$M$4:$M$73),0)),"")</f>
        <v/>
      </c>
      <c r="HL80" s="244" t="str">
        <f t="array" ref="HL80">IFERROR(INDEX([1]!Sanaudos[Saskaita],MATCH(1,('[1]3.4'!$AM80=[1]!Sanaudos[Kodas])*('[1]3.4'!HL$7='[1]2.SAN'!$M$4:$M$73),0)),"")</f>
        <v/>
      </c>
      <c r="HM80" s="244" t="str">
        <f t="array" ref="HM80">IFERROR(INDEX([1]!Sanaudos[Saskaita],MATCH(1,('[1]3.4'!$AM80=[1]!Sanaudos[Kodas])*('[1]3.4'!HM$7='[1]2.SAN'!$M$4:$M$73),0)),"")</f>
        <v/>
      </c>
      <c r="HN80" s="244" t="str">
        <f t="array" ref="HN80">IFERROR(INDEX([1]!Sanaudos[Saskaita],MATCH(1,('[1]3.4'!$AM80=[1]!Sanaudos[Kodas])*('[1]3.4'!HN$7='[1]2.SAN'!$M$4:$M$73),0)),"")</f>
        <v/>
      </c>
      <c r="HO80" s="244" t="str">
        <f t="array" ref="HO80">IFERROR(INDEX([1]!Sanaudos[Saskaita],MATCH(1,('[1]3.4'!$AM80=[1]!Sanaudos[Kodas])*('[1]3.4'!HO$7='[1]2.SAN'!$M$4:$M$73),0)),"")</f>
        <v/>
      </c>
      <c r="HP80" s="244" t="str">
        <f t="array" ref="HP80">IFERROR(INDEX([1]!Sanaudos[Saskaita],MATCH(1,('[1]3.4'!$AM80=[1]!Sanaudos[Kodas])*('[1]3.4'!HP$7='[1]2.SAN'!$M$4:$M$73),0)),"")</f>
        <v/>
      </c>
      <c r="HQ80" s="244" t="str">
        <f t="array" ref="HQ80">IFERROR(INDEX([1]!Sanaudos[Saskaita],MATCH(1,('[1]3.4'!$AM80=[1]!Sanaudos[Kodas])*('[1]3.4'!HQ$7='[1]2.SAN'!$M$4:$M$73),0)),"")</f>
        <v/>
      </c>
      <c r="HR80" s="244" t="str">
        <f t="array" ref="HR80">IFERROR(INDEX([1]!Sanaudos[Saskaita],MATCH(1,('[1]3.4'!$AM80=[1]!Sanaudos[Kodas])*('[1]3.4'!HR$7='[1]2.SAN'!$M$4:$M$73),0)),"")</f>
        <v/>
      </c>
      <c r="HS80" s="244" t="str">
        <f t="array" ref="HS80">IFERROR(INDEX([1]!Sanaudos[Saskaita],MATCH(1,('[1]3.4'!$AM80=[1]!Sanaudos[Kodas])*('[1]3.4'!HS$7='[1]2.SAN'!$M$4:$M$73),0)),"")</f>
        <v/>
      </c>
      <c r="HT80" s="244" t="str">
        <f t="array" ref="HT80">IFERROR(INDEX([1]!Sanaudos[Saskaita],MATCH(1,('[1]3.4'!$AM80=[1]!Sanaudos[Kodas])*('[1]3.4'!HT$7='[1]2.SAN'!$M$4:$M$73),0)),"")</f>
        <v/>
      </c>
      <c r="HU80" s="244" t="str">
        <f t="array" ref="HU80">IFERROR(INDEX([1]!Sanaudos[Saskaita],MATCH(1,('[1]3.4'!$AM80=[1]!Sanaudos[Kodas])*('[1]3.4'!HU$7='[1]2.SAN'!$M$4:$M$73),0)),"")</f>
        <v/>
      </c>
      <c r="HV80" s="244" t="str">
        <f t="array" ref="HV80">IFERROR(INDEX([1]!Sanaudos[Saskaita],MATCH(1,('[1]3.4'!$AM80=[1]!Sanaudos[Kodas])*('[1]3.4'!HV$7='[1]2.SAN'!$M$4:$M$73),0)),"")</f>
        <v/>
      </c>
      <c r="HW80" s="244" t="str">
        <f t="array" ref="HW80">IFERROR(INDEX([1]!Sanaudos[Saskaita],MATCH(1,('[1]3.4'!$AM80=[1]!Sanaudos[Kodas])*('[1]3.4'!HW$7='[1]2.SAN'!$M$4:$M$73),0)),"")</f>
        <v/>
      </c>
      <c r="HX80" s="244" t="str">
        <f t="array" ref="HX80">IFERROR(INDEX([1]!Sanaudos[Saskaita],MATCH(1,('[1]3.4'!$AM80=[1]!Sanaudos[Kodas])*('[1]3.4'!HX$7='[1]2.SAN'!$M$4:$M$73),0)),"")</f>
        <v/>
      </c>
      <c r="HY80" s="244" t="str">
        <f t="array" ref="HY80">IFERROR(INDEX([1]!Sanaudos[Saskaita],MATCH(1,('[1]3.4'!$AM80=[1]!Sanaudos[Kodas])*('[1]3.4'!HY$7='[1]2.SAN'!$M$4:$M$73),0)),"")</f>
        <v/>
      </c>
      <c r="HZ80" s="244" t="str">
        <f t="array" ref="HZ80">IFERROR(INDEX([1]!Sanaudos[Saskaita],MATCH(1,('[1]3.4'!$AM80=[1]!Sanaudos[Kodas])*('[1]3.4'!HZ$7='[1]2.SAN'!$M$4:$M$73),0)),"")</f>
        <v/>
      </c>
      <c r="IA80" s="244" t="str">
        <f t="array" ref="IA80">IFERROR(INDEX([1]!Sanaudos[Saskaita],MATCH(1,('[1]3.4'!$AM80=[1]!Sanaudos[Kodas])*('[1]3.4'!IA$7='[1]2.SAN'!$M$4:$M$73),0)),"")</f>
        <v/>
      </c>
      <c r="IB80" s="244" t="str">
        <f t="array" ref="IB80">IFERROR(INDEX([1]!Sanaudos[Saskaita],MATCH(1,('[1]3.4'!$AM80=[1]!Sanaudos[Kodas])*('[1]3.4'!IB$7='[1]2.SAN'!$M$4:$M$73),0)),"")</f>
        <v/>
      </c>
      <c r="IC80" s="244" t="str">
        <f t="array" ref="IC80">IFERROR(INDEX([1]!Sanaudos[Saskaita],MATCH(1,('[1]3.4'!$AM80=[1]!Sanaudos[Kodas])*('[1]3.4'!IC$7='[1]2.SAN'!$M$4:$M$73),0)),"")</f>
        <v/>
      </c>
      <c r="ID80" s="244" t="str">
        <f t="array" ref="ID80">IFERROR(INDEX([1]!Sanaudos[Saskaita],MATCH(1,('[1]3.4'!$AM80=[1]!Sanaudos[Kodas])*('[1]3.4'!ID$7='[1]2.SAN'!$M$4:$M$73),0)),"")</f>
        <v/>
      </c>
      <c r="IE80" s="244" t="str">
        <f t="array" ref="IE80">IFERROR(INDEX([1]!Sanaudos[Saskaita],MATCH(1,('[1]3.4'!$AM80=[1]!Sanaudos[Kodas])*('[1]3.4'!IE$7='[1]2.SAN'!$M$4:$M$73),0)),"")</f>
        <v/>
      </c>
      <c r="IF80" s="244" t="str">
        <f t="array" ref="IF80">IFERROR(INDEX([1]!Sanaudos[Saskaita],MATCH(1,('[1]3.4'!$AM80=[1]!Sanaudos[Kodas])*('[1]3.4'!IF$7='[1]2.SAN'!$M$4:$M$73),0)),"")</f>
        <v/>
      </c>
      <c r="IG80" s="244" t="str">
        <f t="array" ref="IG80">IFERROR(INDEX([1]!Sanaudos[Saskaita],MATCH(1,('[1]3.4'!$AM80=[1]!Sanaudos[Kodas])*('[1]3.4'!IG$7='[1]2.SAN'!$M$4:$M$73),0)),"")</f>
        <v/>
      </c>
      <c r="IH80" s="244" t="str">
        <f t="array" ref="IH80">IFERROR(INDEX([1]!Sanaudos[Saskaita],MATCH(1,('[1]3.4'!$AM80=[1]!Sanaudos[Kodas])*('[1]3.4'!IH$7='[1]2.SAN'!$M$4:$M$73),0)),"")</f>
        <v/>
      </c>
      <c r="II80" s="244" t="str">
        <f t="array" ref="II80">IFERROR(INDEX([1]!Sanaudos[Saskaita],MATCH(1,('[1]3.4'!$AM80=[1]!Sanaudos[Kodas])*('[1]3.4'!II$7='[1]2.SAN'!$M$4:$M$73),0)),"")</f>
        <v/>
      </c>
      <c r="IJ80" s="244" t="str">
        <f t="array" ref="IJ80">IFERROR(INDEX([1]!Sanaudos[Saskaita],MATCH(1,('[1]3.4'!$AM80=[1]!Sanaudos[Kodas])*('[1]3.4'!IJ$7='[1]2.SAN'!$M$4:$M$73),0)),"")</f>
        <v/>
      </c>
      <c r="IK80" s="244" t="str">
        <f t="array" ref="IK80">IFERROR(INDEX([1]!Sanaudos[Saskaita],MATCH(1,('[1]3.4'!$AM80=[1]!Sanaudos[Kodas])*('[1]3.4'!IK$7='[1]2.SAN'!$M$4:$M$73),0)),"")</f>
        <v/>
      </c>
    </row>
    <row r="81" spans="2:247" x14ac:dyDescent="0.2">
      <c r="B81" s="556" t="s">
        <v>377</v>
      </c>
      <c r="C81" s="557"/>
      <c r="D81" s="557"/>
      <c r="E81" s="558"/>
      <c r="F81" s="275" t="e">
        <f t="shared" ref="F81:K81" si="9">+SUM(F8:F80)</f>
        <v>#REF!</v>
      </c>
      <c r="G81" s="275" t="e">
        <f t="shared" si="9"/>
        <v>#REF!</v>
      </c>
      <c r="H81" s="275" t="e">
        <f t="shared" si="9"/>
        <v>#VALUE!</v>
      </c>
      <c r="I81" s="275" t="e">
        <f t="shared" si="9"/>
        <v>#REF!</v>
      </c>
      <c r="J81" s="275" t="e">
        <f t="shared" si="9"/>
        <v>#REF!</v>
      </c>
      <c r="K81" s="276" t="e">
        <f t="shared" si="9"/>
        <v>#REF!</v>
      </c>
      <c r="L81" s="276" t="e">
        <f t="shared" ref="L81:AF81" si="10">+SUM(L8:L80)</f>
        <v>#REF!</v>
      </c>
      <c r="M81" s="276" t="e">
        <f t="shared" si="10"/>
        <v>#REF!</v>
      </c>
      <c r="N81" s="276" t="e">
        <f t="shared" si="10"/>
        <v>#REF!</v>
      </c>
      <c r="O81" s="276" t="e">
        <f t="shared" si="10"/>
        <v>#REF!</v>
      </c>
      <c r="P81" s="276" t="e">
        <f t="shared" si="10"/>
        <v>#REF!</v>
      </c>
      <c r="Q81" s="276" t="e">
        <f t="shared" si="10"/>
        <v>#REF!</v>
      </c>
      <c r="R81" s="276" t="e">
        <f t="shared" si="10"/>
        <v>#REF!</v>
      </c>
      <c r="S81" s="276" t="e">
        <f t="shared" si="10"/>
        <v>#REF!</v>
      </c>
      <c r="T81" s="276" t="e">
        <f t="shared" si="10"/>
        <v>#REF!</v>
      </c>
      <c r="U81" s="276" t="e">
        <f t="shared" si="10"/>
        <v>#REF!</v>
      </c>
      <c r="V81" s="276" t="e">
        <f t="shared" si="10"/>
        <v>#REF!</v>
      </c>
      <c r="W81" s="276" t="e">
        <f t="shared" si="10"/>
        <v>#REF!</v>
      </c>
      <c r="X81" s="276" t="e">
        <f t="shared" si="10"/>
        <v>#REF!</v>
      </c>
      <c r="Y81" s="276" t="e">
        <f t="shared" si="10"/>
        <v>#REF!</v>
      </c>
      <c r="Z81" s="276" t="e">
        <f t="shared" si="10"/>
        <v>#REF!</v>
      </c>
      <c r="AA81" s="276" t="e">
        <f t="shared" si="10"/>
        <v>#REF!</v>
      </c>
      <c r="AB81" s="276" t="e">
        <f t="shared" si="10"/>
        <v>#REF!</v>
      </c>
      <c r="AC81" s="276" t="e">
        <f t="shared" si="10"/>
        <v>#REF!</v>
      </c>
      <c r="AD81" s="276" t="e">
        <f t="shared" si="10"/>
        <v>#REF!</v>
      </c>
      <c r="AE81" s="276" t="e">
        <f t="shared" si="10"/>
        <v>#REF!</v>
      </c>
      <c r="AF81" s="276" t="e">
        <f t="shared" si="10"/>
        <v>#REF!</v>
      </c>
      <c r="AG81" s="275" t="e">
        <f>+SUM(AG8:AG80)</f>
        <v>#REF!</v>
      </c>
      <c r="AH81" s="274"/>
      <c r="AL81" s="277"/>
      <c r="AO81" s="277"/>
      <c r="AT81" s="244" t="str">
        <f t="array" ref="AT81">IFERROR(INDEX([1]!Sanaudos[Saskaita],MATCH(1,('[1]3.4'!$AM81=[1]!Sanaudos[Kodas])*('[1]3.4'!AT$7='[1]2.SAN'!$M$4:$M$73),0)),"")</f>
        <v/>
      </c>
      <c r="AU81" s="244" t="str">
        <f t="array" ref="AU81">IFERROR(INDEX([1]!Sanaudos[Saskaita],MATCH(1,('[1]3.4'!$AM81=[1]!Sanaudos[Kodas])*('[1]3.4'!AU$7='[1]2.SAN'!$M$4:$M$73),0)),"")</f>
        <v/>
      </c>
      <c r="AV81" s="244" t="str">
        <f t="array" ref="AV81">IFERROR(INDEX([1]!Sanaudos[Saskaita],MATCH(1,('[1]3.4'!$AM81=[1]!Sanaudos[Kodas])*('[1]3.4'!AV$7='[1]2.SAN'!$M$4:$M$73),0)),"")</f>
        <v/>
      </c>
      <c r="AW81" s="244" t="str">
        <f t="array" ref="AW81">IFERROR(INDEX([1]!Sanaudos[Saskaita],MATCH(1,('[1]3.4'!$AM81=[1]!Sanaudos[Kodas])*('[1]3.4'!AW$7='[1]2.SAN'!$M$4:$M$73),0)),"")</f>
        <v/>
      </c>
      <c r="AX81" s="244" t="str">
        <f t="array" ref="AX81">IFERROR(INDEX([1]!Sanaudos[Saskaita],MATCH(1,('[1]3.4'!$AM81=[1]!Sanaudos[Kodas])*('[1]3.4'!AX$7='[1]2.SAN'!$M$4:$M$73),0)),"")</f>
        <v/>
      </c>
      <c r="AY81" s="244" t="str">
        <f t="array" ref="AY81">IFERROR(INDEX([1]!Sanaudos[Saskaita],MATCH(1,('[1]3.4'!$AM81=[1]!Sanaudos[Kodas])*('[1]3.4'!AY$7='[1]2.SAN'!$M$4:$M$73),0)),"")</f>
        <v/>
      </c>
      <c r="AZ81" s="244" t="str">
        <f t="array" ref="AZ81">IFERROR(INDEX([1]!Sanaudos[Saskaita],MATCH(1,('[1]3.4'!$AM81=[1]!Sanaudos[Kodas])*('[1]3.4'!AZ$7='[1]2.SAN'!$M$4:$M$73),0)),"")</f>
        <v/>
      </c>
      <c r="BA81" s="244" t="str">
        <f t="array" ref="BA81">IFERROR(INDEX([1]!Sanaudos[Saskaita],MATCH(1,('[1]3.4'!$AM81=[1]!Sanaudos[Kodas])*('[1]3.4'!BA$7='[1]2.SAN'!$M$4:$M$73),0)),"")</f>
        <v/>
      </c>
      <c r="BB81" s="244" t="str">
        <f t="array" ref="BB81">IFERROR(INDEX([1]!Sanaudos[Saskaita],MATCH(1,('[1]3.4'!$AM81=[1]!Sanaudos[Kodas])*('[1]3.4'!BB$7='[1]2.SAN'!$M$4:$M$73),0)),"")</f>
        <v/>
      </c>
      <c r="BC81" s="244" t="str">
        <f t="array" ref="BC81">IFERROR(INDEX([1]!Sanaudos[Saskaita],MATCH(1,('[1]3.4'!$AM81=[1]!Sanaudos[Kodas])*('[1]3.4'!BC$7='[1]2.SAN'!$M$4:$M$73),0)),"")</f>
        <v/>
      </c>
      <c r="BD81" s="244" t="str">
        <f t="array" ref="BD81">IFERROR(INDEX([1]!Sanaudos[Saskaita],MATCH(1,('[1]3.4'!$AM81=[1]!Sanaudos[Kodas])*('[1]3.4'!BD$7='[1]2.SAN'!$M$4:$M$73),0)),"")</f>
        <v/>
      </c>
      <c r="BE81" s="244" t="str">
        <f t="array" ref="BE81">IFERROR(INDEX([1]!Sanaudos[Saskaita],MATCH(1,('[1]3.4'!$AM81=[1]!Sanaudos[Kodas])*('[1]3.4'!BE$7='[1]2.SAN'!$M$4:$M$73),0)),"")</f>
        <v/>
      </c>
      <c r="BF81" s="244" t="str">
        <f t="array" ref="BF81">IFERROR(INDEX([1]!Sanaudos[Saskaita],MATCH(1,('[1]3.4'!$AM81=[1]!Sanaudos[Kodas])*('[1]3.4'!BF$7='[1]2.SAN'!$M$4:$M$73),0)),"")</f>
        <v/>
      </c>
      <c r="BG81" s="244" t="str">
        <f t="array" ref="BG81">IFERROR(INDEX([1]!Sanaudos[Saskaita],MATCH(1,('[1]3.4'!$AM81=[1]!Sanaudos[Kodas])*('[1]3.4'!BG$7='[1]2.SAN'!$M$4:$M$73),0)),"")</f>
        <v/>
      </c>
      <c r="BH81" s="244" t="str">
        <f t="array" ref="BH81">IFERROR(INDEX([1]!Sanaudos[Saskaita],MATCH(1,('[1]3.4'!$AM81=[1]!Sanaudos[Kodas])*('[1]3.4'!BH$7='[1]2.SAN'!$M$4:$M$73),0)),"")</f>
        <v/>
      </c>
      <c r="BI81" s="244" t="str">
        <f t="array" ref="BI81">IFERROR(INDEX([1]!Sanaudos[Saskaita],MATCH(1,('[1]3.4'!$AM81=[1]!Sanaudos[Kodas])*('[1]3.4'!BI$7='[1]2.SAN'!$M$4:$M$73),0)),"")</f>
        <v/>
      </c>
      <c r="BJ81" s="244" t="str">
        <f t="array" ref="BJ81">IFERROR(INDEX([1]!Sanaudos[Saskaita],MATCH(1,('[1]3.4'!$AM81=[1]!Sanaudos[Kodas])*('[1]3.4'!BJ$7='[1]2.SAN'!$M$4:$M$73),0)),"")</f>
        <v/>
      </c>
      <c r="BK81" s="244" t="str">
        <f t="array" ref="BK81">IFERROR(INDEX([1]!Sanaudos[Saskaita],MATCH(1,('[1]3.4'!$AM81=[1]!Sanaudos[Kodas])*('[1]3.4'!BK$7='[1]2.SAN'!$M$4:$M$73),0)),"")</f>
        <v/>
      </c>
      <c r="BL81" s="244" t="str">
        <f t="array" ref="BL81">IFERROR(INDEX([1]!Sanaudos[Saskaita],MATCH(1,('[1]3.4'!$AM81=[1]!Sanaudos[Kodas])*('[1]3.4'!BL$7='[1]2.SAN'!$M$4:$M$73),0)),"")</f>
        <v/>
      </c>
      <c r="BM81" s="244" t="str">
        <f t="array" ref="BM81">IFERROR(INDEX([1]!Sanaudos[Saskaita],MATCH(1,('[1]3.4'!$AM81=[1]!Sanaudos[Kodas])*('[1]3.4'!BM$7='[1]2.SAN'!$M$4:$M$73),0)),"")</f>
        <v/>
      </c>
      <c r="BN81" s="244" t="str">
        <f t="array" ref="BN81">IFERROR(INDEX([1]!Sanaudos[Saskaita],MATCH(1,('[1]3.4'!$AM81=[1]!Sanaudos[Kodas])*('[1]3.4'!BN$7='[1]2.SAN'!$M$4:$M$73),0)),"")</f>
        <v/>
      </c>
      <c r="BO81" s="244" t="str">
        <f t="array" ref="BO81">IFERROR(INDEX([1]!Sanaudos[Saskaita],MATCH(1,('[1]3.4'!$AM81=[1]!Sanaudos[Kodas])*('[1]3.4'!BO$7='[1]2.SAN'!$M$4:$M$73),0)),"")</f>
        <v/>
      </c>
      <c r="BP81" s="244" t="str">
        <f t="array" ref="BP81">IFERROR(INDEX([1]!Sanaudos[Saskaita],MATCH(1,('[1]3.4'!$AM81=[1]!Sanaudos[Kodas])*('[1]3.4'!BP$7='[1]2.SAN'!$M$4:$M$73),0)),"")</f>
        <v/>
      </c>
      <c r="BQ81" s="244" t="str">
        <f t="array" ref="BQ81">IFERROR(INDEX([1]!Sanaudos[Saskaita],MATCH(1,('[1]3.4'!$AM81=[1]!Sanaudos[Kodas])*('[1]3.4'!BQ$7='[1]2.SAN'!$M$4:$M$73),0)),"")</f>
        <v/>
      </c>
      <c r="BR81" s="244" t="str">
        <f t="array" ref="BR81">IFERROR(INDEX([1]!Sanaudos[Saskaita],MATCH(1,('[1]3.4'!$AM81=[1]!Sanaudos[Kodas])*('[1]3.4'!BR$7='[1]2.SAN'!$M$4:$M$73),0)),"")</f>
        <v/>
      </c>
      <c r="BS81" s="244" t="str">
        <f t="array" ref="BS81">IFERROR(INDEX([1]!Sanaudos[Saskaita],MATCH(1,('[1]3.4'!$AM81=[1]!Sanaudos[Kodas])*('[1]3.4'!BS$7='[1]2.SAN'!$M$4:$M$73),0)),"")</f>
        <v/>
      </c>
      <c r="BT81" s="244" t="str">
        <f t="array" ref="BT81">IFERROR(INDEX([1]!Sanaudos[Saskaita],MATCH(1,('[1]3.4'!$AM81=[1]!Sanaudos[Kodas])*('[1]3.4'!BT$7='[1]2.SAN'!$M$4:$M$73),0)),"")</f>
        <v/>
      </c>
      <c r="BU81" s="244" t="str">
        <f t="array" ref="BU81">IFERROR(INDEX([1]!Sanaudos[Saskaita],MATCH(1,('[1]3.4'!$AM81=[1]!Sanaudos[Kodas])*('[1]3.4'!BU$7='[1]2.SAN'!$M$4:$M$73),0)),"")</f>
        <v/>
      </c>
      <c r="BV81" s="244" t="str">
        <f t="array" ref="BV81">IFERROR(INDEX([1]!Sanaudos[Saskaita],MATCH(1,('[1]3.4'!$AM81=[1]!Sanaudos[Kodas])*('[1]3.4'!BV$7='[1]2.SAN'!$M$4:$M$73),0)),"")</f>
        <v/>
      </c>
      <c r="BW81" s="244" t="str">
        <f t="array" ref="BW81">IFERROR(INDEX([1]!Sanaudos[Saskaita],MATCH(1,('[1]3.4'!$AM81=[1]!Sanaudos[Kodas])*('[1]3.4'!BW$7='[1]2.SAN'!$M$4:$M$73),0)),"")</f>
        <v/>
      </c>
      <c r="BX81" s="244" t="str">
        <f t="array" ref="BX81">IFERROR(INDEX([1]!Sanaudos[Saskaita],MATCH(1,('[1]3.4'!$AM81=[1]!Sanaudos[Kodas])*('[1]3.4'!BX$7='[1]2.SAN'!$M$4:$M$73),0)),"")</f>
        <v/>
      </c>
      <c r="BY81" s="244" t="str">
        <f t="array" ref="BY81">IFERROR(INDEX([1]!Sanaudos[Saskaita],MATCH(1,('[1]3.4'!$AM81=[1]!Sanaudos[Kodas])*('[1]3.4'!BY$7='[1]2.SAN'!$M$4:$M$73),0)),"")</f>
        <v/>
      </c>
      <c r="BZ81" s="244" t="str">
        <f t="array" ref="BZ81">IFERROR(INDEX([1]!Sanaudos[Saskaita],MATCH(1,('[1]3.4'!$AM81=[1]!Sanaudos[Kodas])*('[1]3.4'!BZ$7='[1]2.SAN'!$M$4:$M$73),0)),"")</f>
        <v/>
      </c>
      <c r="CA81" s="244" t="str">
        <f t="array" ref="CA81">IFERROR(INDEX([1]!Sanaudos[Saskaita],MATCH(1,('[1]3.4'!$AM81=[1]!Sanaudos[Kodas])*('[1]3.4'!CA$7='[1]2.SAN'!$M$4:$M$73),0)),"")</f>
        <v/>
      </c>
      <c r="CB81" s="244" t="str">
        <f t="array" ref="CB81">IFERROR(INDEX([1]!Sanaudos[Saskaita],MATCH(1,('[1]3.4'!$AM81=[1]!Sanaudos[Kodas])*('[1]3.4'!CB$7='[1]2.SAN'!$M$4:$M$73),0)),"")</f>
        <v/>
      </c>
      <c r="CC81" s="244" t="str">
        <f t="array" ref="CC81">IFERROR(INDEX([1]!Sanaudos[Saskaita],MATCH(1,('[1]3.4'!$AM81=[1]!Sanaudos[Kodas])*('[1]3.4'!CC$7='[1]2.SAN'!$M$4:$M$73),0)),"")</f>
        <v/>
      </c>
      <c r="CD81" s="244" t="str">
        <f t="array" ref="CD81">IFERROR(INDEX([1]!Sanaudos[Saskaita],MATCH(1,('[1]3.4'!$AM81=[1]!Sanaudos[Kodas])*('[1]3.4'!CD$7='[1]2.SAN'!$M$4:$M$73),0)),"")</f>
        <v/>
      </c>
      <c r="CE81" s="244" t="str">
        <f t="array" ref="CE81">IFERROR(INDEX([1]!Sanaudos[Saskaita],MATCH(1,('[1]3.4'!$AM81=[1]!Sanaudos[Kodas])*('[1]3.4'!CE$7='[1]2.SAN'!$M$4:$M$73),0)),"")</f>
        <v/>
      </c>
      <c r="CF81" s="244" t="str">
        <f t="array" ref="CF81">IFERROR(INDEX([1]!Sanaudos[Saskaita],MATCH(1,('[1]3.4'!$AM81=[1]!Sanaudos[Kodas])*('[1]3.4'!CF$7='[1]2.SAN'!$M$4:$M$73),0)),"")</f>
        <v/>
      </c>
      <c r="CG81" s="244" t="str">
        <f t="array" ref="CG81">IFERROR(INDEX([1]!Sanaudos[Saskaita],MATCH(1,('[1]3.4'!$AM81=[1]!Sanaudos[Kodas])*('[1]3.4'!CG$7='[1]2.SAN'!$M$4:$M$73),0)),"")</f>
        <v/>
      </c>
      <c r="CH81" s="244" t="str">
        <f t="array" ref="CH81">IFERROR(INDEX([1]!Sanaudos[Saskaita],MATCH(1,('[1]3.4'!$AM81=[1]!Sanaudos[Kodas])*('[1]3.4'!CH$7='[1]2.SAN'!$M$4:$M$73),0)),"")</f>
        <v/>
      </c>
      <c r="CI81" s="244" t="str">
        <f t="array" ref="CI81">IFERROR(INDEX([1]!Sanaudos[Saskaita],MATCH(1,('[1]3.4'!$AM81=[1]!Sanaudos[Kodas])*('[1]3.4'!CI$7='[1]2.SAN'!$M$4:$M$73),0)),"")</f>
        <v/>
      </c>
      <c r="CJ81" s="244" t="str">
        <f t="array" ref="CJ81">IFERROR(INDEX([1]!Sanaudos[Saskaita],MATCH(1,('[1]3.4'!$AM81=[1]!Sanaudos[Kodas])*('[1]3.4'!CJ$7='[1]2.SAN'!$M$4:$M$73),0)),"")</f>
        <v/>
      </c>
      <c r="CK81" s="244" t="str">
        <f t="array" ref="CK81">IFERROR(INDEX([1]!Sanaudos[Saskaita],MATCH(1,('[1]3.4'!$AM81=[1]!Sanaudos[Kodas])*('[1]3.4'!CK$7='[1]2.SAN'!$M$4:$M$73),0)),"")</f>
        <v/>
      </c>
      <c r="CL81" s="244" t="str">
        <f t="array" ref="CL81">IFERROR(INDEX([1]!Sanaudos[Saskaita],MATCH(1,('[1]3.4'!$AM81=[1]!Sanaudos[Kodas])*('[1]3.4'!CL$7='[1]2.SAN'!$M$4:$M$73),0)),"")</f>
        <v/>
      </c>
      <c r="CM81" s="244" t="str">
        <f t="array" ref="CM81">IFERROR(INDEX([1]!Sanaudos[Saskaita],MATCH(1,('[1]3.4'!$AM81=[1]!Sanaudos[Kodas])*('[1]3.4'!CM$7='[1]2.SAN'!$M$4:$M$73),0)),"")</f>
        <v/>
      </c>
      <c r="CN81" s="244" t="str">
        <f t="array" ref="CN81">IFERROR(INDEX([1]!Sanaudos[Saskaita],MATCH(1,('[1]3.4'!$AM81=[1]!Sanaudos[Kodas])*('[1]3.4'!CN$7='[1]2.SAN'!$M$4:$M$73),0)),"")</f>
        <v/>
      </c>
      <c r="CO81" s="244" t="str">
        <f t="array" ref="CO81">IFERROR(INDEX([1]!Sanaudos[Saskaita],MATCH(1,('[1]3.4'!$AM81=[1]!Sanaudos[Kodas])*('[1]3.4'!CO$7='[1]2.SAN'!$M$4:$M$73),0)),"")</f>
        <v/>
      </c>
      <c r="CP81" s="244" t="str">
        <f t="array" ref="CP81">IFERROR(INDEX([1]!Sanaudos[Saskaita],MATCH(1,('[1]3.4'!$AM81=[1]!Sanaudos[Kodas])*('[1]3.4'!CP$7='[1]2.SAN'!$M$4:$M$73),0)),"")</f>
        <v/>
      </c>
      <c r="CQ81" s="244" t="str">
        <f t="array" ref="CQ81">IFERROR(INDEX([1]!Sanaudos[Saskaita],MATCH(1,('[1]3.4'!$AM81=[1]!Sanaudos[Kodas])*('[1]3.4'!CQ$7='[1]2.SAN'!$M$4:$M$73),0)),"")</f>
        <v/>
      </c>
      <c r="CR81" s="244" t="str">
        <f t="array" ref="CR81">IFERROR(INDEX([1]!Sanaudos[Saskaita],MATCH(1,('[1]3.4'!$AM81=[1]!Sanaudos[Kodas])*('[1]3.4'!CR$7='[1]2.SAN'!$M$4:$M$73),0)),"")</f>
        <v/>
      </c>
      <c r="CS81" s="244" t="str">
        <f t="array" ref="CS81">IFERROR(INDEX([1]!Sanaudos[Saskaita],MATCH(1,('[1]3.4'!$AM81=[1]!Sanaudos[Kodas])*('[1]3.4'!CS$7='[1]2.SAN'!$M$4:$M$73),0)),"")</f>
        <v/>
      </c>
      <c r="CT81" s="244" t="str">
        <f t="array" ref="CT81">IFERROR(INDEX([1]!Sanaudos[Saskaita],MATCH(1,('[1]3.4'!$AM81=[1]!Sanaudos[Kodas])*('[1]3.4'!CT$7='[1]2.SAN'!$M$4:$M$73),0)),"")</f>
        <v/>
      </c>
      <c r="CU81" s="244" t="str">
        <f t="array" ref="CU81">IFERROR(INDEX([1]!Sanaudos[Saskaita],MATCH(1,('[1]3.4'!$AM81=[1]!Sanaudos[Kodas])*('[1]3.4'!CU$7='[1]2.SAN'!$M$4:$M$73),0)),"")</f>
        <v/>
      </c>
      <c r="CV81" s="244" t="str">
        <f t="array" ref="CV81">IFERROR(INDEX([1]!Sanaudos[Saskaita],MATCH(1,('[1]3.4'!$AM81=[1]!Sanaudos[Kodas])*('[1]3.4'!CV$7='[1]2.SAN'!$M$4:$M$73),0)),"")</f>
        <v/>
      </c>
      <c r="CW81" s="244" t="str">
        <f t="array" ref="CW81">IFERROR(INDEX([1]!Sanaudos[Saskaita],MATCH(1,('[1]3.4'!$AM81=[1]!Sanaudos[Kodas])*('[1]3.4'!CW$7='[1]2.SAN'!$M$4:$M$73),0)),"")</f>
        <v/>
      </c>
      <c r="CX81" s="244" t="str">
        <f t="array" ref="CX81">IFERROR(INDEX([1]!Sanaudos[Saskaita],MATCH(1,('[1]3.4'!$AM81=[1]!Sanaudos[Kodas])*('[1]3.4'!CX$7='[1]2.SAN'!$M$4:$M$73),0)),"")</f>
        <v/>
      </c>
      <c r="CY81" s="244" t="str">
        <f t="array" ref="CY81">IFERROR(INDEX([1]!Sanaudos[Saskaita],MATCH(1,('[1]3.4'!$AM81=[1]!Sanaudos[Kodas])*('[1]3.4'!CY$7='[1]2.SAN'!$M$4:$M$73),0)),"")</f>
        <v/>
      </c>
      <c r="CZ81" s="244" t="str">
        <f t="array" ref="CZ81">IFERROR(INDEX([1]!Sanaudos[Saskaita],MATCH(1,('[1]3.4'!$AM81=[1]!Sanaudos[Kodas])*('[1]3.4'!CZ$7='[1]2.SAN'!$M$4:$M$73),0)),"")</f>
        <v/>
      </c>
      <c r="DA81" s="244" t="str">
        <f t="array" ref="DA81">IFERROR(INDEX([1]!Sanaudos[Saskaita],MATCH(1,('[1]3.4'!$AM81=[1]!Sanaudos[Kodas])*('[1]3.4'!DA$7='[1]2.SAN'!$M$4:$M$73),0)),"")</f>
        <v/>
      </c>
      <c r="DB81" s="244" t="str">
        <f t="array" ref="DB81">IFERROR(INDEX([1]!Sanaudos[Saskaita],MATCH(1,('[1]3.4'!$AM81=[1]!Sanaudos[Kodas])*('[1]3.4'!DB$7='[1]2.SAN'!$M$4:$M$73),0)),"")</f>
        <v/>
      </c>
      <c r="DC81" s="244" t="str">
        <f t="array" ref="DC81">IFERROR(INDEX([1]!Sanaudos[Saskaita],MATCH(1,('[1]3.4'!$AM81=[1]!Sanaudos[Kodas])*('[1]3.4'!DC$7='[1]2.SAN'!$M$4:$M$73),0)),"")</f>
        <v/>
      </c>
      <c r="DD81" s="244" t="str">
        <f t="array" ref="DD81">IFERROR(INDEX([1]!Sanaudos[Saskaita],MATCH(1,('[1]3.4'!$AM81=[1]!Sanaudos[Kodas])*('[1]3.4'!DD$7='[1]2.SAN'!$M$4:$M$73),0)),"")</f>
        <v/>
      </c>
      <c r="DE81" s="244" t="str">
        <f t="array" ref="DE81">IFERROR(INDEX([1]!Sanaudos[Saskaita],MATCH(1,('[1]3.4'!$AM81=[1]!Sanaudos[Kodas])*('[1]3.4'!DE$7='[1]2.SAN'!$M$4:$M$73),0)),"")</f>
        <v/>
      </c>
      <c r="DF81" s="244" t="str">
        <f t="array" ref="DF81">IFERROR(INDEX([1]!Sanaudos[Saskaita],MATCH(1,('[1]3.4'!$AM81=[1]!Sanaudos[Kodas])*('[1]3.4'!DF$7='[1]2.SAN'!$M$4:$M$73),0)),"")</f>
        <v/>
      </c>
      <c r="DG81" s="244" t="str">
        <f t="array" ref="DG81">IFERROR(INDEX([1]!Sanaudos[Saskaita],MATCH(1,('[1]3.4'!$AM81=[1]!Sanaudos[Kodas])*('[1]3.4'!DG$7='[1]2.SAN'!$M$4:$M$73),0)),"")</f>
        <v/>
      </c>
      <c r="DH81" s="244" t="str">
        <f t="array" ref="DH81">IFERROR(INDEX([1]!Sanaudos[Saskaita],MATCH(1,('[1]3.4'!$AM81=[1]!Sanaudos[Kodas])*('[1]3.4'!DH$7='[1]2.SAN'!$M$4:$M$73),0)),"")</f>
        <v/>
      </c>
      <c r="DI81" s="244" t="str">
        <f t="array" ref="DI81">IFERROR(INDEX([1]!Sanaudos[Saskaita],MATCH(1,('[1]3.4'!$AM81=[1]!Sanaudos[Kodas])*('[1]3.4'!DI$7='[1]2.SAN'!$M$4:$M$73),0)),"")</f>
        <v/>
      </c>
      <c r="DJ81" s="244" t="str">
        <f t="array" ref="DJ81">IFERROR(INDEX([1]!Sanaudos[Saskaita],MATCH(1,('[1]3.4'!$AM81=[1]!Sanaudos[Kodas])*('[1]3.4'!DJ$7='[1]2.SAN'!$M$4:$M$73),0)),"")</f>
        <v/>
      </c>
      <c r="DK81" s="244" t="str">
        <f t="array" ref="DK81">IFERROR(INDEX([1]!Sanaudos[Saskaita],MATCH(1,('[1]3.4'!$AM81=[1]!Sanaudos[Kodas])*('[1]3.4'!DK$7='[1]2.SAN'!$M$4:$M$73),0)),"")</f>
        <v/>
      </c>
      <c r="DL81" s="244" t="str">
        <f t="array" ref="DL81">IFERROR(INDEX([1]!Sanaudos[Saskaita],MATCH(1,('[1]3.4'!$AM81=[1]!Sanaudos[Kodas])*('[1]3.4'!DL$7='[1]2.SAN'!$M$4:$M$73),0)),"")</f>
        <v/>
      </c>
      <c r="DM81" s="244" t="str">
        <f t="array" ref="DM81">IFERROR(INDEX([1]!Sanaudos[Saskaita],MATCH(1,('[1]3.4'!$AM81=[1]!Sanaudos[Kodas])*('[1]3.4'!DM$7='[1]2.SAN'!$M$4:$M$73),0)),"")</f>
        <v/>
      </c>
      <c r="DN81" s="244" t="str">
        <f t="array" ref="DN81">IFERROR(INDEX([1]!Sanaudos[Saskaita],MATCH(1,('[1]3.4'!$AM81=[1]!Sanaudos[Kodas])*('[1]3.4'!DN$7='[1]2.SAN'!$M$4:$M$73),0)),"")</f>
        <v/>
      </c>
      <c r="DO81" s="244" t="str">
        <f t="array" ref="DO81">IFERROR(INDEX([1]!Sanaudos[Saskaita],MATCH(1,('[1]3.4'!$AM81=[1]!Sanaudos[Kodas])*('[1]3.4'!DO$7='[1]2.SAN'!$M$4:$M$73),0)),"")</f>
        <v/>
      </c>
      <c r="DP81" s="244" t="str">
        <f t="array" ref="DP81">IFERROR(INDEX([1]!Sanaudos[Saskaita],MATCH(1,('[1]3.4'!$AM81=[1]!Sanaudos[Kodas])*('[1]3.4'!DP$7='[1]2.SAN'!$M$4:$M$73),0)),"")</f>
        <v/>
      </c>
      <c r="DQ81" s="244" t="str">
        <f t="array" ref="DQ81">IFERROR(INDEX([1]!Sanaudos[Saskaita],MATCH(1,('[1]3.4'!$AM81=[1]!Sanaudos[Kodas])*('[1]3.4'!DQ$7='[1]2.SAN'!$M$4:$M$73),0)),"")</f>
        <v/>
      </c>
      <c r="DR81" s="244" t="str">
        <f t="array" ref="DR81">IFERROR(INDEX([1]!Sanaudos[Saskaita],MATCH(1,('[1]3.4'!$AM81=[1]!Sanaudos[Kodas])*('[1]3.4'!DR$7='[1]2.SAN'!$M$4:$M$73),0)),"")</f>
        <v/>
      </c>
      <c r="DS81" s="244" t="str">
        <f t="array" ref="DS81">IFERROR(INDEX([1]!Sanaudos[Saskaita],MATCH(1,('[1]3.4'!$AM81=[1]!Sanaudos[Kodas])*('[1]3.4'!DS$7='[1]2.SAN'!$M$4:$M$73),0)),"")</f>
        <v/>
      </c>
      <c r="DT81" s="244" t="str">
        <f t="array" ref="DT81">IFERROR(INDEX([1]!Sanaudos[Saskaita],MATCH(1,('[1]3.4'!$AM81=[1]!Sanaudos[Kodas])*('[1]3.4'!DT$7='[1]2.SAN'!$M$4:$M$73),0)),"")</f>
        <v/>
      </c>
      <c r="DU81" s="244" t="str">
        <f t="array" ref="DU81">IFERROR(INDEX([1]!Sanaudos[Saskaita],MATCH(1,('[1]3.4'!$AM81=[1]!Sanaudos[Kodas])*('[1]3.4'!DU$7='[1]2.SAN'!$M$4:$M$73),0)),"")</f>
        <v/>
      </c>
      <c r="DV81" s="244" t="str">
        <f t="array" ref="DV81">IFERROR(INDEX([1]!Sanaudos[Saskaita],MATCH(1,('[1]3.4'!$AM81=[1]!Sanaudos[Kodas])*('[1]3.4'!DV$7='[1]2.SAN'!$M$4:$M$73),0)),"")</f>
        <v/>
      </c>
      <c r="DW81" s="244" t="str">
        <f t="array" ref="DW81">IFERROR(INDEX([1]!Sanaudos[Saskaita],MATCH(1,('[1]3.4'!$AM81=[1]!Sanaudos[Kodas])*('[1]3.4'!DW$7='[1]2.SAN'!$M$4:$M$73),0)),"")</f>
        <v/>
      </c>
      <c r="DX81" s="244" t="str">
        <f t="array" ref="DX81">IFERROR(INDEX([1]!Sanaudos[Saskaita],MATCH(1,('[1]3.4'!$AM81=[1]!Sanaudos[Kodas])*('[1]3.4'!DX$7='[1]2.SAN'!$M$4:$M$73),0)),"")</f>
        <v/>
      </c>
      <c r="DY81" s="244" t="str">
        <f t="array" ref="DY81">IFERROR(INDEX([1]!Sanaudos[Saskaita],MATCH(1,('[1]3.4'!$AM81=[1]!Sanaudos[Kodas])*('[1]3.4'!DY$7='[1]2.SAN'!$M$4:$M$73),0)),"")</f>
        <v/>
      </c>
      <c r="DZ81" s="244" t="str">
        <f t="array" ref="DZ81">IFERROR(INDEX([1]!Sanaudos[Saskaita],MATCH(1,('[1]3.4'!$AM81=[1]!Sanaudos[Kodas])*('[1]3.4'!DZ$7='[1]2.SAN'!$M$4:$M$73),0)),"")</f>
        <v/>
      </c>
      <c r="EA81" s="244" t="str">
        <f t="array" ref="EA81">IFERROR(INDEX([1]!Sanaudos[Saskaita],MATCH(1,('[1]3.4'!$AM81=[1]!Sanaudos[Kodas])*('[1]3.4'!EA$7='[1]2.SAN'!$M$4:$M$73),0)),"")</f>
        <v/>
      </c>
      <c r="EB81" s="244" t="str">
        <f t="array" ref="EB81">IFERROR(INDEX([1]!Sanaudos[Saskaita],MATCH(1,('[1]3.4'!$AM81=[1]!Sanaudos[Kodas])*('[1]3.4'!EB$7='[1]2.SAN'!$M$4:$M$73),0)),"")</f>
        <v/>
      </c>
      <c r="EC81" s="244" t="str">
        <f t="array" ref="EC81">IFERROR(INDEX([1]!Sanaudos[Saskaita],MATCH(1,('[1]3.4'!$AM81=[1]!Sanaudos[Kodas])*('[1]3.4'!EC$7='[1]2.SAN'!$M$4:$M$73),0)),"")</f>
        <v/>
      </c>
      <c r="ED81" s="244" t="str">
        <f t="array" ref="ED81">IFERROR(INDEX([1]!Sanaudos[Saskaita],MATCH(1,('[1]3.4'!$AM81=[1]!Sanaudos[Kodas])*('[1]3.4'!ED$7='[1]2.SAN'!$M$4:$M$73),0)),"")</f>
        <v/>
      </c>
      <c r="EE81" s="244" t="str">
        <f t="array" ref="EE81">IFERROR(INDEX([1]!Sanaudos[Saskaita],MATCH(1,('[1]3.4'!$AM81=[1]!Sanaudos[Kodas])*('[1]3.4'!EE$7='[1]2.SAN'!$M$4:$M$73),0)),"")</f>
        <v/>
      </c>
      <c r="EF81" s="244" t="str">
        <f t="array" ref="EF81">IFERROR(INDEX([1]!Sanaudos[Saskaita],MATCH(1,('[1]3.4'!$AM81=[1]!Sanaudos[Kodas])*('[1]3.4'!EF$7='[1]2.SAN'!$M$4:$M$73),0)),"")</f>
        <v/>
      </c>
      <c r="EG81" s="244" t="str">
        <f t="array" ref="EG81">IFERROR(INDEX([1]!Sanaudos[Saskaita],MATCH(1,('[1]3.4'!$AM81=[1]!Sanaudos[Kodas])*('[1]3.4'!EG$7='[1]2.SAN'!$M$4:$M$73),0)),"")</f>
        <v/>
      </c>
      <c r="EH81" s="244" t="str">
        <f t="array" ref="EH81">IFERROR(INDEX([1]!Sanaudos[Saskaita],MATCH(1,('[1]3.4'!$AM81=[1]!Sanaudos[Kodas])*('[1]3.4'!EH$7='[1]2.SAN'!$M$4:$M$73),0)),"")</f>
        <v/>
      </c>
      <c r="EI81" s="244" t="str">
        <f t="array" ref="EI81">IFERROR(INDEX([1]!Sanaudos[Saskaita],MATCH(1,('[1]3.4'!$AM81=[1]!Sanaudos[Kodas])*('[1]3.4'!EI$7='[1]2.SAN'!$M$4:$M$73),0)),"")</f>
        <v/>
      </c>
      <c r="EJ81" s="244" t="str">
        <f t="array" ref="EJ81">IFERROR(INDEX([1]!Sanaudos[Saskaita],MATCH(1,('[1]3.4'!$AM81=[1]!Sanaudos[Kodas])*('[1]3.4'!EJ$7='[1]2.SAN'!$M$4:$M$73),0)),"")</f>
        <v/>
      </c>
      <c r="EK81" s="244" t="str">
        <f t="array" ref="EK81">IFERROR(INDEX([1]!Sanaudos[Saskaita],MATCH(1,('[1]3.4'!$AM81=[1]!Sanaudos[Kodas])*('[1]3.4'!EK$7='[1]2.SAN'!$M$4:$M$73),0)),"")</f>
        <v/>
      </c>
      <c r="EL81" s="244" t="str">
        <f t="array" ref="EL81">IFERROR(INDEX([1]!Sanaudos[Saskaita],MATCH(1,('[1]3.4'!$AM81=[1]!Sanaudos[Kodas])*('[1]3.4'!EL$7='[1]2.SAN'!$M$4:$M$73),0)),"")</f>
        <v/>
      </c>
      <c r="EM81" s="244" t="str">
        <f t="array" ref="EM81">IFERROR(INDEX([1]!Sanaudos[Saskaita],MATCH(1,('[1]3.4'!$AM81=[1]!Sanaudos[Kodas])*('[1]3.4'!EM$7='[1]2.SAN'!$M$4:$M$73),0)),"")</f>
        <v/>
      </c>
      <c r="EN81" s="244" t="str">
        <f t="array" ref="EN81">IFERROR(INDEX([1]!Sanaudos[Saskaita],MATCH(1,('[1]3.4'!$AM81=[1]!Sanaudos[Kodas])*('[1]3.4'!EN$7='[1]2.SAN'!$M$4:$M$73),0)),"")</f>
        <v/>
      </c>
      <c r="EO81" s="244" t="str">
        <f t="array" ref="EO81">IFERROR(INDEX([1]!Sanaudos[Saskaita],MATCH(1,('[1]3.4'!$AM81=[1]!Sanaudos[Kodas])*('[1]3.4'!EO$7='[1]2.SAN'!$M$4:$M$73),0)),"")</f>
        <v/>
      </c>
      <c r="EP81" s="244" t="str">
        <f t="array" ref="EP81">IFERROR(INDEX([1]!Sanaudos[Saskaita],MATCH(1,('[1]3.4'!$AM81=[1]!Sanaudos[Kodas])*('[1]3.4'!EP$7='[1]2.SAN'!$M$4:$M$73),0)),"")</f>
        <v/>
      </c>
      <c r="EQ81" s="244" t="str">
        <f t="array" ref="EQ81">IFERROR(INDEX([1]!Sanaudos[Saskaita],MATCH(1,('[1]3.4'!$AM81=[1]!Sanaudos[Kodas])*('[1]3.4'!EQ$7='[1]2.SAN'!$M$4:$M$73),0)),"")</f>
        <v/>
      </c>
      <c r="ER81" s="244" t="str">
        <f t="array" ref="ER81">IFERROR(INDEX([1]!Sanaudos[Saskaita],MATCH(1,('[1]3.4'!$AM81=[1]!Sanaudos[Kodas])*('[1]3.4'!ER$7='[1]2.SAN'!$M$4:$M$73),0)),"")</f>
        <v/>
      </c>
      <c r="ES81" s="244" t="str">
        <f t="array" ref="ES81">IFERROR(INDEX([1]!Sanaudos[Saskaita],MATCH(1,('[1]3.4'!$AM81=[1]!Sanaudos[Kodas])*('[1]3.4'!ES$7='[1]2.SAN'!$M$4:$M$73),0)),"")</f>
        <v/>
      </c>
      <c r="ET81" s="244" t="str">
        <f t="array" ref="ET81">IFERROR(INDEX([1]!Sanaudos[Saskaita],MATCH(1,('[1]3.4'!$AM81=[1]!Sanaudos[Kodas])*('[1]3.4'!ET$7='[1]2.SAN'!$M$4:$M$73),0)),"")</f>
        <v/>
      </c>
      <c r="EU81" s="244" t="str">
        <f t="array" ref="EU81">IFERROR(INDEX([1]!Sanaudos[Saskaita],MATCH(1,('[1]3.4'!$AM81=[1]!Sanaudos[Kodas])*('[1]3.4'!EU$7='[1]2.SAN'!$M$4:$M$73),0)),"")</f>
        <v/>
      </c>
      <c r="EV81" s="244" t="str">
        <f t="array" ref="EV81">IFERROR(INDEX([1]!Sanaudos[Saskaita],MATCH(1,('[1]3.4'!$AM81=[1]!Sanaudos[Kodas])*('[1]3.4'!EV$7='[1]2.SAN'!$M$4:$M$73),0)),"")</f>
        <v/>
      </c>
      <c r="EW81" s="244" t="str">
        <f t="array" ref="EW81">IFERROR(INDEX([1]!Sanaudos[Saskaita],MATCH(1,('[1]3.4'!$AM81=[1]!Sanaudos[Kodas])*('[1]3.4'!EW$7='[1]2.SAN'!$M$4:$M$73),0)),"")</f>
        <v/>
      </c>
      <c r="EX81" s="244" t="str">
        <f t="array" ref="EX81">IFERROR(INDEX([1]!Sanaudos[Saskaita],MATCH(1,('[1]3.4'!$AM81=[1]!Sanaudos[Kodas])*('[1]3.4'!EX$7='[1]2.SAN'!$M$4:$M$73),0)),"")</f>
        <v/>
      </c>
      <c r="EY81" s="244" t="str">
        <f t="array" ref="EY81">IFERROR(INDEX([1]!Sanaudos[Saskaita],MATCH(1,('[1]3.4'!$AM81=[1]!Sanaudos[Kodas])*('[1]3.4'!EY$7='[1]2.SAN'!$M$4:$M$73),0)),"")</f>
        <v/>
      </c>
      <c r="EZ81" s="244" t="str">
        <f t="array" ref="EZ81">IFERROR(INDEX([1]!Sanaudos[Saskaita],MATCH(1,('[1]3.4'!$AM81=[1]!Sanaudos[Kodas])*('[1]3.4'!EZ$7='[1]2.SAN'!$M$4:$M$73),0)),"")</f>
        <v/>
      </c>
      <c r="FA81" s="244" t="str">
        <f t="array" ref="FA81">IFERROR(INDEX([1]!Sanaudos[Saskaita],MATCH(1,('[1]3.4'!$AM81=[1]!Sanaudos[Kodas])*('[1]3.4'!FA$7='[1]2.SAN'!$M$4:$M$73),0)),"")</f>
        <v/>
      </c>
      <c r="FB81" s="244" t="str">
        <f t="array" ref="FB81">IFERROR(INDEX([1]!Sanaudos[Saskaita],MATCH(1,('[1]3.4'!$AM81=[1]!Sanaudos[Kodas])*('[1]3.4'!FB$7='[1]2.SAN'!$M$4:$M$73),0)),"")</f>
        <v/>
      </c>
      <c r="FC81" s="244" t="str">
        <f t="array" ref="FC81">IFERROR(INDEX([1]!Sanaudos[Saskaita],MATCH(1,('[1]3.4'!$AM81=[1]!Sanaudos[Kodas])*('[1]3.4'!FC$7='[1]2.SAN'!$M$4:$M$73),0)),"")</f>
        <v/>
      </c>
      <c r="FD81" s="244" t="str">
        <f t="array" ref="FD81">IFERROR(INDEX([1]!Sanaudos[Saskaita],MATCH(1,('[1]3.4'!$AM81=[1]!Sanaudos[Kodas])*('[1]3.4'!FD$7='[1]2.SAN'!$M$4:$M$73),0)),"")</f>
        <v/>
      </c>
      <c r="FE81" s="244" t="str">
        <f t="array" ref="FE81">IFERROR(INDEX([1]!Sanaudos[Saskaita],MATCH(1,('[1]3.4'!$AM81=[1]!Sanaudos[Kodas])*('[1]3.4'!FE$7='[1]2.SAN'!$M$4:$M$73),0)),"")</f>
        <v/>
      </c>
      <c r="FF81" s="244" t="str">
        <f t="array" ref="FF81">IFERROR(INDEX([1]!Sanaudos[Saskaita],MATCH(1,('[1]3.4'!$AM81=[1]!Sanaudos[Kodas])*('[1]3.4'!FF$7='[1]2.SAN'!$M$4:$M$73),0)),"")</f>
        <v/>
      </c>
      <c r="FG81" s="244" t="str">
        <f t="array" ref="FG81">IFERROR(INDEX([1]!Sanaudos[Saskaita],MATCH(1,('[1]3.4'!$AM81=[1]!Sanaudos[Kodas])*('[1]3.4'!FG$7='[1]2.SAN'!$M$4:$M$73),0)),"")</f>
        <v/>
      </c>
      <c r="FH81" s="244" t="str">
        <f t="array" ref="FH81">IFERROR(INDEX([1]!Sanaudos[Saskaita],MATCH(1,('[1]3.4'!$AM81=[1]!Sanaudos[Kodas])*('[1]3.4'!FH$7='[1]2.SAN'!$M$4:$M$73),0)),"")</f>
        <v/>
      </c>
      <c r="FI81" s="244" t="str">
        <f t="array" ref="FI81">IFERROR(INDEX([1]!Sanaudos[Saskaita],MATCH(1,('[1]3.4'!$AM81=[1]!Sanaudos[Kodas])*('[1]3.4'!FI$7='[1]2.SAN'!$M$4:$M$73),0)),"")</f>
        <v/>
      </c>
      <c r="FJ81" s="244" t="str">
        <f t="array" ref="FJ81">IFERROR(INDEX([1]!Sanaudos[Saskaita],MATCH(1,('[1]3.4'!$AM81=[1]!Sanaudos[Kodas])*('[1]3.4'!FJ$7='[1]2.SAN'!$M$4:$M$73),0)),"")</f>
        <v/>
      </c>
      <c r="FK81" s="244" t="str">
        <f t="array" ref="FK81">IFERROR(INDEX([1]!Sanaudos[Saskaita],MATCH(1,('[1]3.4'!$AM81=[1]!Sanaudos[Kodas])*('[1]3.4'!FK$7='[1]2.SAN'!$M$4:$M$73),0)),"")</f>
        <v/>
      </c>
      <c r="FL81" s="244" t="str">
        <f t="array" ref="FL81">IFERROR(INDEX([1]!Sanaudos[Saskaita],MATCH(1,('[1]3.4'!$AM81=[1]!Sanaudos[Kodas])*('[1]3.4'!FL$7='[1]2.SAN'!$M$4:$M$73),0)),"")</f>
        <v/>
      </c>
      <c r="FM81" s="244" t="str">
        <f t="array" ref="FM81">IFERROR(INDEX([1]!Sanaudos[Saskaita],MATCH(1,('[1]3.4'!$AM81=[1]!Sanaudos[Kodas])*('[1]3.4'!FM$7='[1]2.SAN'!$M$4:$M$73),0)),"")</f>
        <v/>
      </c>
      <c r="FN81" s="244" t="str">
        <f t="array" ref="FN81">IFERROR(INDEX([1]!Sanaudos[Saskaita],MATCH(1,('[1]3.4'!$AM81=[1]!Sanaudos[Kodas])*('[1]3.4'!FN$7='[1]2.SAN'!$M$4:$M$73),0)),"")</f>
        <v/>
      </c>
      <c r="FO81" s="244" t="str">
        <f t="array" ref="FO81">IFERROR(INDEX([1]!Sanaudos[Saskaita],MATCH(1,('[1]3.4'!$AM81=[1]!Sanaudos[Kodas])*('[1]3.4'!FO$7='[1]2.SAN'!$M$4:$M$73),0)),"")</f>
        <v/>
      </c>
      <c r="FP81" s="244" t="str">
        <f t="array" ref="FP81">IFERROR(INDEX([1]!Sanaudos[Saskaita],MATCH(1,('[1]3.4'!$AM81=[1]!Sanaudos[Kodas])*('[1]3.4'!FP$7='[1]2.SAN'!$M$4:$M$73),0)),"")</f>
        <v/>
      </c>
      <c r="FQ81" s="244" t="str">
        <f t="array" ref="FQ81">IFERROR(INDEX([1]!Sanaudos[Saskaita],MATCH(1,('[1]3.4'!$AM81=[1]!Sanaudos[Kodas])*('[1]3.4'!FQ$7='[1]2.SAN'!$M$4:$M$73),0)),"")</f>
        <v/>
      </c>
      <c r="FR81" s="244" t="str">
        <f t="array" ref="FR81">IFERROR(INDEX([1]!Sanaudos[Saskaita],MATCH(1,('[1]3.4'!$AM81=[1]!Sanaudos[Kodas])*('[1]3.4'!FR$7='[1]2.SAN'!$M$4:$M$73),0)),"")</f>
        <v/>
      </c>
      <c r="FS81" s="244" t="str">
        <f t="array" ref="FS81">IFERROR(INDEX([1]!Sanaudos[Saskaita],MATCH(1,('[1]3.4'!$AM81=[1]!Sanaudos[Kodas])*('[1]3.4'!FS$7='[1]2.SAN'!$M$4:$M$73),0)),"")</f>
        <v/>
      </c>
      <c r="FT81" s="244" t="str">
        <f t="array" ref="FT81">IFERROR(INDEX([1]!Sanaudos[Saskaita],MATCH(1,('[1]3.4'!$AM81=[1]!Sanaudos[Kodas])*('[1]3.4'!FT$7='[1]2.SAN'!$M$4:$M$73),0)),"")</f>
        <v/>
      </c>
      <c r="FU81" s="244" t="str">
        <f t="array" ref="FU81">IFERROR(INDEX([1]!Sanaudos[Saskaita],MATCH(1,('[1]3.4'!$AM81=[1]!Sanaudos[Kodas])*('[1]3.4'!FU$7='[1]2.SAN'!$M$4:$M$73),0)),"")</f>
        <v/>
      </c>
      <c r="FV81" s="244" t="str">
        <f t="array" ref="FV81">IFERROR(INDEX([1]!Sanaudos[Saskaita],MATCH(1,('[1]3.4'!$AM81=[1]!Sanaudos[Kodas])*('[1]3.4'!FV$7='[1]2.SAN'!$M$4:$M$73),0)),"")</f>
        <v/>
      </c>
      <c r="FW81" s="244" t="str">
        <f t="array" ref="FW81">IFERROR(INDEX([1]!Sanaudos[Saskaita],MATCH(1,('[1]3.4'!$AM81=[1]!Sanaudos[Kodas])*('[1]3.4'!FW$7='[1]2.SAN'!$M$4:$M$73),0)),"")</f>
        <v/>
      </c>
      <c r="FX81" s="244" t="str">
        <f t="array" ref="FX81">IFERROR(INDEX([1]!Sanaudos[Saskaita],MATCH(1,('[1]3.4'!$AM81=[1]!Sanaudos[Kodas])*('[1]3.4'!FX$7='[1]2.SAN'!$M$4:$M$73),0)),"")</f>
        <v/>
      </c>
      <c r="FY81" s="244" t="str">
        <f t="array" ref="FY81">IFERROR(INDEX([1]!Sanaudos[Saskaita],MATCH(1,('[1]3.4'!$AM81=[1]!Sanaudos[Kodas])*('[1]3.4'!FY$7='[1]2.SAN'!$M$4:$M$73),0)),"")</f>
        <v/>
      </c>
      <c r="FZ81" s="244" t="str">
        <f t="array" ref="FZ81">IFERROR(INDEX([1]!Sanaudos[Saskaita],MATCH(1,('[1]3.4'!$AM81=[1]!Sanaudos[Kodas])*('[1]3.4'!FZ$7='[1]2.SAN'!$M$4:$M$73),0)),"")</f>
        <v/>
      </c>
      <c r="GA81" s="244" t="str">
        <f t="array" ref="GA81">IFERROR(INDEX([1]!Sanaudos[Saskaita],MATCH(1,('[1]3.4'!$AM81=[1]!Sanaudos[Kodas])*('[1]3.4'!GA$7='[1]2.SAN'!$M$4:$M$73),0)),"")</f>
        <v/>
      </c>
      <c r="GB81" s="244" t="str">
        <f t="array" ref="GB81">IFERROR(INDEX([1]!Sanaudos[Saskaita],MATCH(1,('[1]3.4'!$AM81=[1]!Sanaudos[Kodas])*('[1]3.4'!GB$7='[1]2.SAN'!$M$4:$M$73),0)),"")</f>
        <v/>
      </c>
      <c r="GC81" s="244" t="str">
        <f t="array" ref="GC81">IFERROR(INDEX([1]!Sanaudos[Saskaita],MATCH(1,('[1]3.4'!$AM81=[1]!Sanaudos[Kodas])*('[1]3.4'!GC$7='[1]2.SAN'!$M$4:$M$73),0)),"")</f>
        <v/>
      </c>
      <c r="GD81" s="244" t="str">
        <f t="array" ref="GD81">IFERROR(INDEX([1]!Sanaudos[Saskaita],MATCH(1,('[1]3.4'!$AM81=[1]!Sanaudos[Kodas])*('[1]3.4'!GD$7='[1]2.SAN'!$M$4:$M$73),0)),"")</f>
        <v/>
      </c>
      <c r="GE81" s="244" t="str">
        <f t="array" ref="GE81">IFERROR(INDEX([1]!Sanaudos[Saskaita],MATCH(1,('[1]3.4'!$AM81=[1]!Sanaudos[Kodas])*('[1]3.4'!GE$7='[1]2.SAN'!$M$4:$M$73),0)),"")</f>
        <v/>
      </c>
      <c r="GF81" s="244" t="str">
        <f t="array" ref="GF81">IFERROR(INDEX([1]!Sanaudos[Saskaita],MATCH(1,('[1]3.4'!$AM81=[1]!Sanaudos[Kodas])*('[1]3.4'!GF$7='[1]2.SAN'!$M$4:$M$73),0)),"")</f>
        <v/>
      </c>
      <c r="GG81" s="244" t="str">
        <f t="array" ref="GG81">IFERROR(INDEX([1]!Sanaudos[Saskaita],MATCH(1,('[1]3.4'!$AM81=[1]!Sanaudos[Kodas])*('[1]3.4'!GG$7='[1]2.SAN'!$M$4:$M$73),0)),"")</f>
        <v/>
      </c>
      <c r="GH81" s="244" t="str">
        <f t="array" ref="GH81">IFERROR(INDEX([1]!Sanaudos[Saskaita],MATCH(1,('[1]3.4'!$AM81=[1]!Sanaudos[Kodas])*('[1]3.4'!GH$7='[1]2.SAN'!$M$4:$M$73),0)),"")</f>
        <v/>
      </c>
      <c r="GI81" s="244" t="str">
        <f t="array" ref="GI81">IFERROR(INDEX([1]!Sanaudos[Saskaita],MATCH(1,('[1]3.4'!$AM81=[1]!Sanaudos[Kodas])*('[1]3.4'!GI$7='[1]2.SAN'!$M$4:$M$73),0)),"")</f>
        <v/>
      </c>
      <c r="GJ81" s="244" t="str">
        <f t="array" ref="GJ81">IFERROR(INDEX([1]!Sanaudos[Saskaita],MATCH(1,('[1]3.4'!$AM81=[1]!Sanaudos[Kodas])*('[1]3.4'!GJ$7='[1]2.SAN'!$M$4:$M$73),0)),"")</f>
        <v/>
      </c>
      <c r="GK81" s="244" t="str">
        <f t="array" ref="GK81">IFERROR(INDEX([1]!Sanaudos[Saskaita],MATCH(1,('[1]3.4'!$AM81=[1]!Sanaudos[Kodas])*('[1]3.4'!GK$7='[1]2.SAN'!$M$4:$M$73),0)),"")</f>
        <v/>
      </c>
      <c r="GL81" s="244" t="str">
        <f t="array" ref="GL81">IFERROR(INDEX([1]!Sanaudos[Saskaita],MATCH(1,('[1]3.4'!$AM81=[1]!Sanaudos[Kodas])*('[1]3.4'!GL$7='[1]2.SAN'!$M$4:$M$73),0)),"")</f>
        <v/>
      </c>
      <c r="GM81" s="244" t="str">
        <f t="array" ref="GM81">IFERROR(INDEX([1]!Sanaudos[Saskaita],MATCH(1,('[1]3.4'!$AM81=[1]!Sanaudos[Kodas])*('[1]3.4'!GM$7='[1]2.SAN'!$M$4:$M$73),0)),"")</f>
        <v/>
      </c>
      <c r="GN81" s="244" t="str">
        <f t="array" ref="GN81">IFERROR(INDEX([1]!Sanaudos[Saskaita],MATCH(1,('[1]3.4'!$AM81=[1]!Sanaudos[Kodas])*('[1]3.4'!GN$7='[1]2.SAN'!$M$4:$M$73),0)),"")</f>
        <v/>
      </c>
      <c r="GO81" s="244" t="str">
        <f t="array" ref="GO81">IFERROR(INDEX([1]!Sanaudos[Saskaita],MATCH(1,('[1]3.4'!$AM81=[1]!Sanaudos[Kodas])*('[1]3.4'!GO$7='[1]2.SAN'!$M$4:$M$73),0)),"")</f>
        <v/>
      </c>
      <c r="GP81" s="244" t="str">
        <f t="array" ref="GP81">IFERROR(INDEX([1]!Sanaudos[Saskaita],MATCH(1,('[1]3.4'!$AM81=[1]!Sanaudos[Kodas])*('[1]3.4'!GP$7='[1]2.SAN'!$M$4:$M$73),0)),"")</f>
        <v/>
      </c>
      <c r="GQ81" s="244" t="str">
        <f t="array" ref="GQ81">IFERROR(INDEX([1]!Sanaudos[Saskaita],MATCH(1,('[1]3.4'!$AM81=[1]!Sanaudos[Kodas])*('[1]3.4'!GQ$7='[1]2.SAN'!$M$4:$M$73),0)),"")</f>
        <v/>
      </c>
      <c r="GR81" s="244" t="str">
        <f t="array" ref="GR81">IFERROR(INDEX([1]!Sanaudos[Saskaita],MATCH(1,('[1]3.4'!$AM81=[1]!Sanaudos[Kodas])*('[1]3.4'!GR$7='[1]2.SAN'!$M$4:$M$73),0)),"")</f>
        <v/>
      </c>
      <c r="GS81" s="244" t="str">
        <f t="array" ref="GS81">IFERROR(INDEX([1]!Sanaudos[Saskaita],MATCH(1,('[1]3.4'!$AM81=[1]!Sanaudos[Kodas])*('[1]3.4'!GS$7='[1]2.SAN'!$M$4:$M$73),0)),"")</f>
        <v/>
      </c>
      <c r="GT81" s="244" t="str">
        <f t="array" ref="GT81">IFERROR(INDEX([1]!Sanaudos[Saskaita],MATCH(1,('[1]3.4'!$AM81=[1]!Sanaudos[Kodas])*('[1]3.4'!GT$7='[1]2.SAN'!$M$4:$M$73),0)),"")</f>
        <v/>
      </c>
      <c r="GU81" s="244" t="str">
        <f t="array" ref="GU81">IFERROR(INDEX([1]!Sanaudos[Saskaita],MATCH(1,('[1]3.4'!$AM81=[1]!Sanaudos[Kodas])*('[1]3.4'!GU$7='[1]2.SAN'!$M$4:$M$73),0)),"")</f>
        <v/>
      </c>
      <c r="GV81" s="244" t="str">
        <f t="array" ref="GV81">IFERROR(INDEX([1]!Sanaudos[Saskaita],MATCH(1,('[1]3.4'!$AM81=[1]!Sanaudos[Kodas])*('[1]3.4'!GV$7='[1]2.SAN'!$M$4:$M$73),0)),"")</f>
        <v/>
      </c>
      <c r="GW81" s="244" t="str">
        <f t="array" ref="GW81">IFERROR(INDEX([1]!Sanaudos[Saskaita],MATCH(1,('[1]3.4'!$AM81=[1]!Sanaudos[Kodas])*('[1]3.4'!GW$7='[1]2.SAN'!$M$4:$M$73),0)),"")</f>
        <v/>
      </c>
      <c r="GX81" s="244" t="str">
        <f t="array" ref="GX81">IFERROR(INDEX([1]!Sanaudos[Saskaita],MATCH(1,('[1]3.4'!$AM81=[1]!Sanaudos[Kodas])*('[1]3.4'!GX$7='[1]2.SAN'!$M$4:$M$73),0)),"")</f>
        <v/>
      </c>
      <c r="GY81" s="244" t="str">
        <f t="array" ref="GY81">IFERROR(INDEX([1]!Sanaudos[Saskaita],MATCH(1,('[1]3.4'!$AM81=[1]!Sanaudos[Kodas])*('[1]3.4'!GY$7='[1]2.SAN'!$M$4:$M$73),0)),"")</f>
        <v/>
      </c>
      <c r="GZ81" s="244" t="str">
        <f t="array" ref="GZ81">IFERROR(INDEX([1]!Sanaudos[Saskaita],MATCH(1,('[1]3.4'!$AM81=[1]!Sanaudos[Kodas])*('[1]3.4'!GZ$7='[1]2.SAN'!$M$4:$M$73),0)),"")</f>
        <v/>
      </c>
      <c r="HA81" s="244" t="str">
        <f t="array" ref="HA81">IFERROR(INDEX([1]!Sanaudos[Saskaita],MATCH(1,('[1]3.4'!$AM81=[1]!Sanaudos[Kodas])*('[1]3.4'!HA$7='[1]2.SAN'!$M$4:$M$73),0)),"")</f>
        <v/>
      </c>
      <c r="HB81" s="244" t="str">
        <f t="array" ref="HB81">IFERROR(INDEX([1]!Sanaudos[Saskaita],MATCH(1,('[1]3.4'!$AM81=[1]!Sanaudos[Kodas])*('[1]3.4'!HB$7='[1]2.SAN'!$M$4:$M$73),0)),"")</f>
        <v/>
      </c>
      <c r="HC81" s="244" t="str">
        <f t="array" ref="HC81">IFERROR(INDEX([1]!Sanaudos[Saskaita],MATCH(1,('[1]3.4'!$AM81=[1]!Sanaudos[Kodas])*('[1]3.4'!HC$7='[1]2.SAN'!$M$4:$M$73),0)),"")</f>
        <v/>
      </c>
      <c r="HD81" s="244" t="str">
        <f t="array" ref="HD81">IFERROR(INDEX([1]!Sanaudos[Saskaita],MATCH(1,('[1]3.4'!$AM81=[1]!Sanaudos[Kodas])*('[1]3.4'!HD$7='[1]2.SAN'!$M$4:$M$73),0)),"")</f>
        <v/>
      </c>
      <c r="HE81" s="244" t="str">
        <f t="array" ref="HE81">IFERROR(INDEX([1]!Sanaudos[Saskaita],MATCH(1,('[1]3.4'!$AM81=[1]!Sanaudos[Kodas])*('[1]3.4'!HE$7='[1]2.SAN'!$M$4:$M$73),0)),"")</f>
        <v/>
      </c>
      <c r="HF81" s="244" t="str">
        <f t="array" ref="HF81">IFERROR(INDEX([1]!Sanaudos[Saskaita],MATCH(1,('[1]3.4'!$AM81=[1]!Sanaudos[Kodas])*('[1]3.4'!HF$7='[1]2.SAN'!$M$4:$M$73),0)),"")</f>
        <v/>
      </c>
      <c r="HG81" s="244" t="str">
        <f t="array" ref="HG81">IFERROR(INDEX([1]!Sanaudos[Saskaita],MATCH(1,('[1]3.4'!$AM81=[1]!Sanaudos[Kodas])*('[1]3.4'!HG$7='[1]2.SAN'!$M$4:$M$73),0)),"")</f>
        <v/>
      </c>
      <c r="HH81" s="244" t="str">
        <f t="array" ref="HH81">IFERROR(INDEX([1]!Sanaudos[Saskaita],MATCH(1,('[1]3.4'!$AM81=[1]!Sanaudos[Kodas])*('[1]3.4'!HH$7='[1]2.SAN'!$M$4:$M$73),0)),"")</f>
        <v/>
      </c>
      <c r="HI81" s="244" t="str">
        <f t="array" ref="HI81">IFERROR(INDEX([1]!Sanaudos[Saskaita],MATCH(1,('[1]3.4'!$AM81=[1]!Sanaudos[Kodas])*('[1]3.4'!HI$7='[1]2.SAN'!$M$4:$M$73),0)),"")</f>
        <v/>
      </c>
      <c r="HJ81" s="244" t="str">
        <f t="array" ref="HJ81">IFERROR(INDEX([1]!Sanaudos[Saskaita],MATCH(1,('[1]3.4'!$AM81=[1]!Sanaudos[Kodas])*('[1]3.4'!HJ$7='[1]2.SAN'!$M$4:$M$73),0)),"")</f>
        <v/>
      </c>
      <c r="HK81" s="244" t="str">
        <f t="array" ref="HK81">IFERROR(INDEX([1]!Sanaudos[Saskaita],MATCH(1,('[1]3.4'!$AM81=[1]!Sanaudos[Kodas])*('[1]3.4'!HK$7='[1]2.SAN'!$M$4:$M$73),0)),"")</f>
        <v/>
      </c>
      <c r="HL81" s="244" t="str">
        <f t="array" ref="HL81">IFERROR(INDEX([1]!Sanaudos[Saskaita],MATCH(1,('[1]3.4'!$AM81=[1]!Sanaudos[Kodas])*('[1]3.4'!HL$7='[1]2.SAN'!$M$4:$M$73),0)),"")</f>
        <v/>
      </c>
      <c r="HM81" s="244" t="str">
        <f t="array" ref="HM81">IFERROR(INDEX([1]!Sanaudos[Saskaita],MATCH(1,('[1]3.4'!$AM81=[1]!Sanaudos[Kodas])*('[1]3.4'!HM$7='[1]2.SAN'!$M$4:$M$73),0)),"")</f>
        <v/>
      </c>
      <c r="HN81" s="244" t="str">
        <f t="array" ref="HN81">IFERROR(INDEX([1]!Sanaudos[Saskaita],MATCH(1,('[1]3.4'!$AM81=[1]!Sanaudos[Kodas])*('[1]3.4'!HN$7='[1]2.SAN'!$M$4:$M$73),0)),"")</f>
        <v/>
      </c>
      <c r="HO81" s="244" t="str">
        <f t="array" ref="HO81">IFERROR(INDEX([1]!Sanaudos[Saskaita],MATCH(1,('[1]3.4'!$AM81=[1]!Sanaudos[Kodas])*('[1]3.4'!HO$7='[1]2.SAN'!$M$4:$M$73),0)),"")</f>
        <v/>
      </c>
      <c r="HP81" s="244" t="str">
        <f t="array" ref="HP81">IFERROR(INDEX([1]!Sanaudos[Saskaita],MATCH(1,('[1]3.4'!$AM81=[1]!Sanaudos[Kodas])*('[1]3.4'!HP$7='[1]2.SAN'!$M$4:$M$73),0)),"")</f>
        <v/>
      </c>
      <c r="HQ81" s="244" t="str">
        <f t="array" ref="HQ81">IFERROR(INDEX([1]!Sanaudos[Saskaita],MATCH(1,('[1]3.4'!$AM81=[1]!Sanaudos[Kodas])*('[1]3.4'!HQ$7='[1]2.SAN'!$M$4:$M$73),0)),"")</f>
        <v/>
      </c>
      <c r="HR81" s="244" t="str">
        <f t="array" ref="HR81">IFERROR(INDEX([1]!Sanaudos[Saskaita],MATCH(1,('[1]3.4'!$AM81=[1]!Sanaudos[Kodas])*('[1]3.4'!HR$7='[1]2.SAN'!$M$4:$M$73),0)),"")</f>
        <v/>
      </c>
      <c r="HS81" s="244" t="str">
        <f t="array" ref="HS81">IFERROR(INDEX([1]!Sanaudos[Saskaita],MATCH(1,('[1]3.4'!$AM81=[1]!Sanaudos[Kodas])*('[1]3.4'!HS$7='[1]2.SAN'!$M$4:$M$73),0)),"")</f>
        <v/>
      </c>
      <c r="HT81" s="244" t="str">
        <f t="array" ref="HT81">IFERROR(INDEX([1]!Sanaudos[Saskaita],MATCH(1,('[1]3.4'!$AM81=[1]!Sanaudos[Kodas])*('[1]3.4'!HT$7='[1]2.SAN'!$M$4:$M$73),0)),"")</f>
        <v/>
      </c>
      <c r="HU81" s="244" t="str">
        <f t="array" ref="HU81">IFERROR(INDEX([1]!Sanaudos[Saskaita],MATCH(1,('[1]3.4'!$AM81=[1]!Sanaudos[Kodas])*('[1]3.4'!HU$7='[1]2.SAN'!$M$4:$M$73),0)),"")</f>
        <v/>
      </c>
      <c r="HV81" s="244" t="str">
        <f t="array" ref="HV81">IFERROR(INDEX([1]!Sanaudos[Saskaita],MATCH(1,('[1]3.4'!$AM81=[1]!Sanaudos[Kodas])*('[1]3.4'!HV$7='[1]2.SAN'!$M$4:$M$73),0)),"")</f>
        <v/>
      </c>
      <c r="HW81" s="244" t="str">
        <f t="array" ref="HW81">IFERROR(INDEX([1]!Sanaudos[Saskaita],MATCH(1,('[1]3.4'!$AM81=[1]!Sanaudos[Kodas])*('[1]3.4'!HW$7='[1]2.SAN'!$M$4:$M$73),0)),"")</f>
        <v/>
      </c>
      <c r="HX81" s="244" t="str">
        <f t="array" ref="HX81">IFERROR(INDEX([1]!Sanaudos[Saskaita],MATCH(1,('[1]3.4'!$AM81=[1]!Sanaudos[Kodas])*('[1]3.4'!HX$7='[1]2.SAN'!$M$4:$M$73),0)),"")</f>
        <v/>
      </c>
      <c r="HY81" s="244" t="str">
        <f t="array" ref="HY81">IFERROR(INDEX([1]!Sanaudos[Saskaita],MATCH(1,('[1]3.4'!$AM81=[1]!Sanaudos[Kodas])*('[1]3.4'!HY$7='[1]2.SAN'!$M$4:$M$73),0)),"")</f>
        <v/>
      </c>
      <c r="HZ81" s="244" t="str">
        <f t="array" ref="HZ81">IFERROR(INDEX([1]!Sanaudos[Saskaita],MATCH(1,('[1]3.4'!$AM81=[1]!Sanaudos[Kodas])*('[1]3.4'!HZ$7='[1]2.SAN'!$M$4:$M$73),0)),"")</f>
        <v/>
      </c>
      <c r="IA81" s="244" t="str">
        <f t="array" ref="IA81">IFERROR(INDEX([1]!Sanaudos[Saskaita],MATCH(1,('[1]3.4'!$AM81=[1]!Sanaudos[Kodas])*('[1]3.4'!IA$7='[1]2.SAN'!$M$4:$M$73),0)),"")</f>
        <v/>
      </c>
      <c r="IB81" s="244" t="str">
        <f t="array" ref="IB81">IFERROR(INDEX([1]!Sanaudos[Saskaita],MATCH(1,('[1]3.4'!$AM81=[1]!Sanaudos[Kodas])*('[1]3.4'!IB$7='[1]2.SAN'!$M$4:$M$73),0)),"")</f>
        <v/>
      </c>
      <c r="IC81" s="244" t="str">
        <f t="array" ref="IC81">IFERROR(INDEX([1]!Sanaudos[Saskaita],MATCH(1,('[1]3.4'!$AM81=[1]!Sanaudos[Kodas])*('[1]3.4'!IC$7='[1]2.SAN'!$M$4:$M$73),0)),"")</f>
        <v/>
      </c>
      <c r="ID81" s="244" t="str">
        <f t="array" ref="ID81">IFERROR(INDEX([1]!Sanaudos[Saskaita],MATCH(1,('[1]3.4'!$AM81=[1]!Sanaudos[Kodas])*('[1]3.4'!ID$7='[1]2.SAN'!$M$4:$M$73),0)),"")</f>
        <v/>
      </c>
      <c r="IE81" s="244" t="str">
        <f t="array" ref="IE81">IFERROR(INDEX([1]!Sanaudos[Saskaita],MATCH(1,('[1]3.4'!$AM81=[1]!Sanaudos[Kodas])*('[1]3.4'!IE$7='[1]2.SAN'!$M$4:$M$73),0)),"")</f>
        <v/>
      </c>
      <c r="IF81" s="244" t="str">
        <f t="array" ref="IF81">IFERROR(INDEX([1]!Sanaudos[Saskaita],MATCH(1,('[1]3.4'!$AM81=[1]!Sanaudos[Kodas])*('[1]3.4'!IF$7='[1]2.SAN'!$M$4:$M$73),0)),"")</f>
        <v/>
      </c>
      <c r="IG81" s="244" t="str">
        <f t="array" ref="IG81">IFERROR(INDEX([1]!Sanaudos[Saskaita],MATCH(1,('[1]3.4'!$AM81=[1]!Sanaudos[Kodas])*('[1]3.4'!IG$7='[1]2.SAN'!$M$4:$M$73),0)),"")</f>
        <v/>
      </c>
      <c r="IH81" s="244" t="str">
        <f t="array" ref="IH81">IFERROR(INDEX([1]!Sanaudos[Saskaita],MATCH(1,('[1]3.4'!$AM81=[1]!Sanaudos[Kodas])*('[1]3.4'!IH$7='[1]2.SAN'!$M$4:$M$73),0)),"")</f>
        <v/>
      </c>
      <c r="II81" s="244" t="str">
        <f t="array" ref="II81">IFERROR(INDEX([1]!Sanaudos[Saskaita],MATCH(1,('[1]3.4'!$AM81=[1]!Sanaudos[Kodas])*('[1]3.4'!II$7='[1]2.SAN'!$M$4:$M$73),0)),"")</f>
        <v/>
      </c>
      <c r="IJ81" s="244" t="str">
        <f t="array" ref="IJ81">IFERROR(INDEX([1]!Sanaudos[Saskaita],MATCH(1,('[1]3.4'!$AM81=[1]!Sanaudos[Kodas])*('[1]3.4'!IJ$7='[1]2.SAN'!$M$4:$M$73),0)),"")</f>
        <v/>
      </c>
      <c r="IK81" s="244" t="str">
        <f t="array" ref="IK81">IFERROR(INDEX([1]!Sanaudos[Saskaita],MATCH(1,('[1]3.4'!$AM81=[1]!Sanaudos[Kodas])*('[1]3.4'!IK$7='[1]2.SAN'!$M$4:$M$73),0)),"")</f>
        <v/>
      </c>
    </row>
    <row r="82" spans="2:247" x14ac:dyDescent="0.2">
      <c r="AF82" s="278" t="s">
        <v>264</v>
      </c>
      <c r="AL82" s="277"/>
      <c r="AO82" s="277"/>
      <c r="AR82" s="147" t="s">
        <v>347</v>
      </c>
      <c r="AT82" s="147" t="s">
        <v>347</v>
      </c>
      <c r="AU82" s="147" t="s">
        <v>347</v>
      </c>
      <c r="AV82" s="147" t="s">
        <v>347</v>
      </c>
      <c r="AW82" s="147" t="s">
        <v>347</v>
      </c>
      <c r="AX82" s="147" t="s">
        <v>347</v>
      </c>
      <c r="AY82" s="147" t="s">
        <v>347</v>
      </c>
      <c r="AZ82" s="147" t="s">
        <v>347</v>
      </c>
      <c r="BA82" s="147" t="s">
        <v>347</v>
      </c>
      <c r="BB82" s="147" t="s">
        <v>347</v>
      </c>
      <c r="BC82" s="147" t="s">
        <v>347</v>
      </c>
      <c r="BD82" s="147" t="s">
        <v>347</v>
      </c>
      <c r="BE82" s="147" t="s">
        <v>347</v>
      </c>
      <c r="BF82" s="147" t="s">
        <v>347</v>
      </c>
      <c r="BG82" s="147" t="s">
        <v>347</v>
      </c>
      <c r="BH82" s="147" t="s">
        <v>347</v>
      </c>
      <c r="BI82" s="147" t="s">
        <v>347</v>
      </c>
      <c r="BJ82" s="147" t="s">
        <v>347</v>
      </c>
      <c r="BK82" s="147" t="s">
        <v>347</v>
      </c>
      <c r="BL82" s="147" t="s">
        <v>347</v>
      </c>
      <c r="BM82" s="147" t="s">
        <v>347</v>
      </c>
      <c r="BN82" s="147" t="s">
        <v>347</v>
      </c>
      <c r="BO82" s="147" t="s">
        <v>347</v>
      </c>
      <c r="BP82" s="147" t="s">
        <v>347</v>
      </c>
      <c r="BQ82" s="147" t="s">
        <v>347</v>
      </c>
      <c r="BR82" s="147" t="s">
        <v>347</v>
      </c>
      <c r="BS82" s="147" t="s">
        <v>347</v>
      </c>
      <c r="BT82" s="147" t="s">
        <v>347</v>
      </c>
      <c r="BU82" s="147" t="s">
        <v>347</v>
      </c>
      <c r="BV82" s="147" t="s">
        <v>347</v>
      </c>
      <c r="BW82" s="147" t="s">
        <v>347</v>
      </c>
      <c r="BX82" s="147" t="s">
        <v>347</v>
      </c>
      <c r="BY82" s="147" t="s">
        <v>347</v>
      </c>
      <c r="BZ82" s="147" t="s">
        <v>347</v>
      </c>
      <c r="CA82" s="147" t="s">
        <v>347</v>
      </c>
      <c r="CB82" s="147" t="s">
        <v>347</v>
      </c>
      <c r="CC82" s="147" t="s">
        <v>347</v>
      </c>
      <c r="CD82" s="147" t="s">
        <v>347</v>
      </c>
      <c r="CE82" s="147" t="s">
        <v>347</v>
      </c>
      <c r="CF82" s="147" t="s">
        <v>347</v>
      </c>
      <c r="CG82" s="147" t="s">
        <v>347</v>
      </c>
      <c r="CH82" s="147" t="s">
        <v>347</v>
      </c>
      <c r="CI82" s="147" t="s">
        <v>347</v>
      </c>
      <c r="CJ82" s="147" t="s">
        <v>347</v>
      </c>
      <c r="CK82" s="147" t="s">
        <v>347</v>
      </c>
      <c r="CL82" s="147" t="s">
        <v>347</v>
      </c>
      <c r="CM82" s="147" t="s">
        <v>347</v>
      </c>
      <c r="CN82" s="147" t="s">
        <v>347</v>
      </c>
      <c r="CO82" s="147" t="s">
        <v>347</v>
      </c>
      <c r="CP82" s="147" t="s">
        <v>347</v>
      </c>
      <c r="CQ82" s="147" t="s">
        <v>347</v>
      </c>
      <c r="CR82" s="147" t="s">
        <v>347</v>
      </c>
      <c r="CS82" s="147" t="s">
        <v>347</v>
      </c>
      <c r="CT82" s="147" t="s">
        <v>347</v>
      </c>
      <c r="CU82" s="147" t="s">
        <v>347</v>
      </c>
      <c r="CV82" s="147" t="s">
        <v>347</v>
      </c>
      <c r="CW82" s="147" t="s">
        <v>347</v>
      </c>
      <c r="CX82" s="147" t="s">
        <v>347</v>
      </c>
      <c r="CY82" s="147" t="s">
        <v>347</v>
      </c>
      <c r="CZ82" s="147" t="s">
        <v>347</v>
      </c>
      <c r="DA82" s="147" t="s">
        <v>347</v>
      </c>
      <c r="DB82" s="147" t="s">
        <v>347</v>
      </c>
      <c r="DC82" s="147" t="s">
        <v>347</v>
      </c>
      <c r="DD82" s="147" t="s">
        <v>347</v>
      </c>
      <c r="DE82" s="147" t="s">
        <v>347</v>
      </c>
      <c r="DF82" s="147" t="s">
        <v>347</v>
      </c>
      <c r="DG82" s="147" t="s">
        <v>347</v>
      </c>
      <c r="DH82" s="147" t="s">
        <v>347</v>
      </c>
      <c r="DI82" s="147" t="s">
        <v>347</v>
      </c>
      <c r="DJ82" s="147" t="s">
        <v>347</v>
      </c>
      <c r="DK82" s="147" t="s">
        <v>347</v>
      </c>
      <c r="DL82" s="147" t="s">
        <v>347</v>
      </c>
      <c r="DM82" s="147" t="s">
        <v>347</v>
      </c>
      <c r="DN82" s="147" t="s">
        <v>347</v>
      </c>
      <c r="DO82" s="147" t="s">
        <v>347</v>
      </c>
      <c r="DP82" s="147" t="s">
        <v>347</v>
      </c>
      <c r="DQ82" s="147" t="s">
        <v>347</v>
      </c>
      <c r="DR82" s="147" t="s">
        <v>347</v>
      </c>
      <c r="DS82" s="147" t="s">
        <v>347</v>
      </c>
      <c r="DT82" s="147" t="s">
        <v>347</v>
      </c>
      <c r="DU82" s="147" t="s">
        <v>347</v>
      </c>
      <c r="DV82" s="147" t="s">
        <v>347</v>
      </c>
      <c r="DW82" s="147" t="s">
        <v>347</v>
      </c>
      <c r="DX82" s="147" t="s">
        <v>347</v>
      </c>
      <c r="DY82" s="147" t="s">
        <v>347</v>
      </c>
      <c r="DZ82" s="147" t="s">
        <v>347</v>
      </c>
      <c r="EA82" s="147" t="s">
        <v>347</v>
      </c>
      <c r="EB82" s="147" t="s">
        <v>347</v>
      </c>
      <c r="EC82" s="147" t="s">
        <v>347</v>
      </c>
      <c r="ED82" s="147" t="s">
        <v>347</v>
      </c>
      <c r="EE82" s="147" t="s">
        <v>347</v>
      </c>
      <c r="EF82" s="147" t="s">
        <v>347</v>
      </c>
      <c r="EG82" s="147" t="s">
        <v>347</v>
      </c>
      <c r="EH82" s="147" t="s">
        <v>347</v>
      </c>
      <c r="EI82" s="147" t="s">
        <v>347</v>
      </c>
      <c r="EJ82" s="147" t="s">
        <v>347</v>
      </c>
      <c r="EK82" s="147" t="s">
        <v>347</v>
      </c>
      <c r="EL82" s="147" t="s">
        <v>347</v>
      </c>
      <c r="EM82" s="147" t="s">
        <v>347</v>
      </c>
      <c r="EN82" s="147" t="s">
        <v>347</v>
      </c>
      <c r="EO82" s="147" t="s">
        <v>347</v>
      </c>
      <c r="EP82" s="147" t="s">
        <v>347</v>
      </c>
      <c r="EQ82" s="147" t="s">
        <v>347</v>
      </c>
      <c r="ER82" s="147" t="s">
        <v>347</v>
      </c>
      <c r="ES82" s="147" t="s">
        <v>347</v>
      </c>
      <c r="ET82" s="147" t="s">
        <v>347</v>
      </c>
      <c r="EU82" s="147" t="s">
        <v>347</v>
      </c>
      <c r="EV82" s="147" t="s">
        <v>347</v>
      </c>
      <c r="EW82" s="147" t="s">
        <v>347</v>
      </c>
      <c r="EX82" s="147" t="s">
        <v>347</v>
      </c>
      <c r="EY82" s="147" t="s">
        <v>347</v>
      </c>
      <c r="EZ82" s="147" t="s">
        <v>347</v>
      </c>
      <c r="FA82" s="147" t="s">
        <v>347</v>
      </c>
      <c r="FB82" s="147" t="s">
        <v>347</v>
      </c>
      <c r="FC82" s="147" t="s">
        <v>347</v>
      </c>
      <c r="FD82" s="147" t="s">
        <v>347</v>
      </c>
      <c r="FE82" s="147" t="s">
        <v>347</v>
      </c>
      <c r="FF82" s="147" t="s">
        <v>347</v>
      </c>
      <c r="FG82" s="147" t="s">
        <v>347</v>
      </c>
      <c r="FH82" s="147" t="s">
        <v>347</v>
      </c>
      <c r="FI82" s="147" t="s">
        <v>347</v>
      </c>
      <c r="FJ82" s="147" t="s">
        <v>347</v>
      </c>
      <c r="FK82" s="147" t="s">
        <v>347</v>
      </c>
      <c r="FL82" s="147" t="s">
        <v>347</v>
      </c>
      <c r="FM82" s="147" t="s">
        <v>347</v>
      </c>
      <c r="FN82" s="147" t="s">
        <v>347</v>
      </c>
      <c r="FO82" s="147" t="s">
        <v>347</v>
      </c>
      <c r="FP82" s="147" t="s">
        <v>347</v>
      </c>
      <c r="FQ82" s="147" t="s">
        <v>347</v>
      </c>
      <c r="FR82" s="147" t="s">
        <v>347</v>
      </c>
      <c r="FS82" s="147" t="s">
        <v>347</v>
      </c>
      <c r="FT82" s="147" t="s">
        <v>347</v>
      </c>
      <c r="FU82" s="147" t="s">
        <v>347</v>
      </c>
      <c r="FV82" s="147" t="s">
        <v>347</v>
      </c>
      <c r="FW82" s="147" t="s">
        <v>347</v>
      </c>
      <c r="FX82" s="147" t="s">
        <v>347</v>
      </c>
      <c r="FY82" s="147" t="s">
        <v>347</v>
      </c>
      <c r="FZ82" s="147" t="s">
        <v>347</v>
      </c>
      <c r="GA82" s="147" t="s">
        <v>347</v>
      </c>
      <c r="GB82" s="147" t="s">
        <v>347</v>
      </c>
      <c r="GC82" s="147" t="s">
        <v>347</v>
      </c>
      <c r="GD82" s="147" t="s">
        <v>347</v>
      </c>
      <c r="GE82" s="147" t="s">
        <v>347</v>
      </c>
      <c r="GF82" s="147" t="s">
        <v>347</v>
      </c>
      <c r="GG82" s="147" t="s">
        <v>347</v>
      </c>
      <c r="GH82" s="147" t="s">
        <v>347</v>
      </c>
      <c r="GI82" s="147" t="s">
        <v>347</v>
      </c>
      <c r="GJ82" s="147" t="s">
        <v>347</v>
      </c>
      <c r="GK82" s="147" t="s">
        <v>347</v>
      </c>
      <c r="GL82" s="147" t="s">
        <v>347</v>
      </c>
      <c r="GM82" s="147" t="s">
        <v>347</v>
      </c>
      <c r="GN82" s="147" t="s">
        <v>347</v>
      </c>
      <c r="GO82" s="147" t="s">
        <v>347</v>
      </c>
      <c r="GP82" s="147" t="s">
        <v>347</v>
      </c>
      <c r="GQ82" s="147" t="s">
        <v>347</v>
      </c>
      <c r="GR82" s="147" t="s">
        <v>347</v>
      </c>
      <c r="GS82" s="147" t="s">
        <v>347</v>
      </c>
      <c r="GT82" s="147" t="s">
        <v>347</v>
      </c>
      <c r="GU82" s="147" t="s">
        <v>347</v>
      </c>
      <c r="GV82" s="147" t="s">
        <v>347</v>
      </c>
      <c r="GW82" s="147" t="s">
        <v>347</v>
      </c>
      <c r="GX82" s="147" t="s">
        <v>347</v>
      </c>
      <c r="GY82" s="147" t="s">
        <v>347</v>
      </c>
      <c r="GZ82" s="147" t="s">
        <v>347</v>
      </c>
      <c r="HA82" s="147" t="s">
        <v>347</v>
      </c>
      <c r="HB82" s="147" t="s">
        <v>347</v>
      </c>
      <c r="HC82" s="147" t="s">
        <v>347</v>
      </c>
      <c r="HD82" s="147" t="s">
        <v>347</v>
      </c>
      <c r="HE82" s="147" t="s">
        <v>347</v>
      </c>
      <c r="HF82" s="147" t="s">
        <v>347</v>
      </c>
      <c r="HG82" s="147" t="s">
        <v>347</v>
      </c>
      <c r="HH82" s="147" t="s">
        <v>347</v>
      </c>
      <c r="HI82" s="147" t="s">
        <v>347</v>
      </c>
      <c r="HJ82" s="147" t="s">
        <v>347</v>
      </c>
      <c r="HK82" s="147" t="s">
        <v>347</v>
      </c>
      <c r="HL82" s="147" t="s">
        <v>347</v>
      </c>
      <c r="HM82" s="147" t="s">
        <v>347</v>
      </c>
      <c r="HN82" s="147" t="s">
        <v>347</v>
      </c>
      <c r="HO82" s="147" t="s">
        <v>347</v>
      </c>
      <c r="HP82" s="147" t="s">
        <v>347</v>
      </c>
      <c r="HQ82" s="147" t="s">
        <v>347</v>
      </c>
      <c r="HR82" s="147" t="s">
        <v>347</v>
      </c>
      <c r="HS82" s="147" t="s">
        <v>347</v>
      </c>
      <c r="HT82" s="147" t="s">
        <v>347</v>
      </c>
      <c r="HU82" s="147" t="s">
        <v>347</v>
      </c>
      <c r="HV82" s="147" t="s">
        <v>347</v>
      </c>
      <c r="HW82" s="147" t="s">
        <v>347</v>
      </c>
      <c r="HX82" s="147" t="s">
        <v>347</v>
      </c>
      <c r="HY82" s="147" t="s">
        <v>347</v>
      </c>
      <c r="HZ82" s="147" t="s">
        <v>347</v>
      </c>
      <c r="IA82" s="147" t="s">
        <v>347</v>
      </c>
      <c r="IB82" s="147" t="s">
        <v>347</v>
      </c>
      <c r="IC82" s="147" t="s">
        <v>347</v>
      </c>
      <c r="ID82" s="147" t="s">
        <v>347</v>
      </c>
      <c r="IE82" s="147" t="s">
        <v>347</v>
      </c>
      <c r="IF82" s="147" t="s">
        <v>347</v>
      </c>
      <c r="IG82" s="147" t="s">
        <v>347</v>
      </c>
      <c r="IH82" s="147" t="s">
        <v>347</v>
      </c>
      <c r="II82" s="147" t="s">
        <v>347</v>
      </c>
      <c r="IJ82" s="147" t="s">
        <v>347</v>
      </c>
      <c r="IK82" s="147" t="s">
        <v>347</v>
      </c>
      <c r="IL82" s="147" t="s">
        <v>347</v>
      </c>
      <c r="IM82" s="147" t="s">
        <v>347</v>
      </c>
    </row>
    <row r="83" spans="2:247" x14ac:dyDescent="0.2">
      <c r="E83" s="279" t="s">
        <v>35</v>
      </c>
      <c r="F83" s="185">
        <f>+'[1]1.DK'!$D$89</f>
        <v>1791344.2600000005</v>
      </c>
      <c r="G83" s="185">
        <f>+-'[1]2.SAN'!$G$228</f>
        <v>-238058.27000000002</v>
      </c>
      <c r="K83" s="280"/>
      <c r="AE83" s="147" t="s">
        <v>140</v>
      </c>
      <c r="AF83" s="185">
        <f>+'[1]5'!$E$159</f>
        <v>1391227.0110586376</v>
      </c>
      <c r="AG83" s="185" t="e">
        <f>+SUM(AG8:AG47)</f>
        <v>#REF!</v>
      </c>
      <c r="AH83" s="281" t="e">
        <f>+AG83-AF83</f>
        <v>#REF!</v>
      </c>
      <c r="AL83" s="277"/>
      <c r="AO83" s="277"/>
    </row>
    <row r="84" spans="2:247" x14ac:dyDescent="0.2">
      <c r="AE84" s="147" t="s">
        <v>141</v>
      </c>
      <c r="AF84" s="185">
        <f>+'[1]5'!$G$159</f>
        <v>15319.48</v>
      </c>
      <c r="AG84" s="185" t="e">
        <f>+SUM(AG48:AG77)</f>
        <v>#REF!</v>
      </c>
      <c r="AH84" s="281" t="e">
        <f>+AG84-AF84</f>
        <v>#REF!</v>
      </c>
      <c r="AL84" s="277"/>
      <c r="AO84" s="277"/>
    </row>
    <row r="85" spans="2:247" x14ac:dyDescent="0.2">
      <c r="E85" s="279" t="s">
        <v>16</v>
      </c>
      <c r="F85" s="185" t="e">
        <f>+F83-F81</f>
        <v>#REF!</v>
      </c>
      <c r="G85" s="185" t="e">
        <f>+G83-G81</f>
        <v>#REF!</v>
      </c>
      <c r="AE85" s="147" t="s">
        <v>142</v>
      </c>
      <c r="AF85" s="185">
        <f>+'[1]5'!$I$159</f>
        <v>212829.96020137929</v>
      </c>
      <c r="AG85" s="185" t="e">
        <f>+AG78</f>
        <v>#REF!</v>
      </c>
      <c r="AH85" s="281" t="e">
        <f>+AG85-AF85</f>
        <v>#REF!</v>
      </c>
      <c r="AL85" s="277"/>
      <c r="AO85" s="277"/>
    </row>
    <row r="86" spans="2:247" x14ac:dyDescent="0.2">
      <c r="E86" s="279"/>
      <c r="F86" s="279"/>
      <c r="G86" s="279"/>
      <c r="H86" s="279"/>
      <c r="I86" s="279"/>
      <c r="J86" s="279"/>
      <c r="K86" s="279"/>
      <c r="L86" s="279"/>
      <c r="M86" s="279"/>
      <c r="AE86" s="147" t="s">
        <v>843</v>
      </c>
      <c r="AF86" s="185">
        <f>+'[1]5'!$K$159</f>
        <v>101902.57208933242</v>
      </c>
      <c r="AG86" s="185" t="e">
        <f>+AG79</f>
        <v>#REF!</v>
      </c>
      <c r="AH86" s="281" t="e">
        <f>+AG86-AF86</f>
        <v>#REF!</v>
      </c>
      <c r="AL86" s="277"/>
      <c r="AO86" s="277"/>
    </row>
    <row r="87" spans="2:247" x14ac:dyDescent="0.2">
      <c r="E87" s="279"/>
      <c r="F87" s="279"/>
      <c r="G87" s="279"/>
      <c r="H87" s="279"/>
      <c r="I87" s="279"/>
      <c r="J87" s="279"/>
      <c r="K87" s="279"/>
      <c r="L87" s="279"/>
      <c r="M87" s="279"/>
      <c r="AE87" s="152" t="s">
        <v>846</v>
      </c>
      <c r="AF87" s="282">
        <f>+SUM(AF83:AF86)</f>
        <v>1721279.0233493494</v>
      </c>
      <c r="AG87" s="282" t="e">
        <f>+SUM(AG83:AG86)</f>
        <v>#REF!</v>
      </c>
      <c r="AH87" s="283" t="e">
        <f>+AG87-AF87</f>
        <v>#REF!</v>
      </c>
      <c r="AL87" s="277"/>
      <c r="AO87" s="277"/>
    </row>
    <row r="88" spans="2:247" x14ac:dyDescent="0.2">
      <c r="E88" s="279"/>
      <c r="F88" s="279"/>
      <c r="G88" s="279"/>
      <c r="H88" s="279"/>
      <c r="I88" s="279"/>
      <c r="J88" s="279"/>
      <c r="K88" s="279"/>
      <c r="L88" s="279"/>
      <c r="M88" s="279"/>
      <c r="AH88" s="284"/>
      <c r="AL88" s="277"/>
      <c r="AO88" s="277"/>
    </row>
    <row r="89" spans="2:247" x14ac:dyDescent="0.2">
      <c r="E89" s="279"/>
      <c r="F89" s="279"/>
      <c r="G89" s="279"/>
      <c r="H89" s="279"/>
      <c r="I89" s="279"/>
      <c r="J89" s="279"/>
      <c r="K89" s="279"/>
      <c r="L89" s="279"/>
      <c r="M89" s="279"/>
      <c r="AH89" s="284"/>
      <c r="AL89" s="277"/>
      <c r="AO89" s="277"/>
    </row>
    <row r="90" spans="2:247" x14ac:dyDescent="0.2">
      <c r="E90" s="279"/>
      <c r="F90" s="279"/>
      <c r="G90" s="279"/>
      <c r="H90" s="279"/>
      <c r="I90" s="279"/>
      <c r="J90" s="279"/>
      <c r="K90" s="279"/>
      <c r="L90" s="279"/>
      <c r="M90" s="279"/>
      <c r="AE90" s="147" t="s">
        <v>847</v>
      </c>
      <c r="AF90" s="185">
        <f>+'[1]6'!$D$161</f>
        <v>1391227.0110586381</v>
      </c>
      <c r="AG90" s="185" t="e">
        <f>+AG83</f>
        <v>#REF!</v>
      </c>
      <c r="AH90" s="281" t="e">
        <f>+AG90-AF90</f>
        <v>#REF!</v>
      </c>
      <c r="AL90" s="277"/>
      <c r="AO90" s="277"/>
    </row>
    <row r="91" spans="2:247" x14ac:dyDescent="0.2">
      <c r="E91" s="279"/>
      <c r="F91" s="279"/>
      <c r="G91" s="279"/>
      <c r="H91" s="279"/>
      <c r="I91" s="279"/>
      <c r="J91" s="279"/>
      <c r="K91" s="279"/>
      <c r="L91" s="279"/>
      <c r="M91" s="279"/>
      <c r="AE91" s="147" t="s">
        <v>848</v>
      </c>
      <c r="AF91" s="185">
        <f>+'[1]7'!$D$160</f>
        <v>15319.48</v>
      </c>
      <c r="AG91" s="185" t="e">
        <f>+AG84</f>
        <v>#REF!</v>
      </c>
      <c r="AH91" s="281" t="e">
        <f>+AG91-AF91</f>
        <v>#REF!</v>
      </c>
      <c r="AL91" s="277"/>
      <c r="AO91" s="277"/>
    </row>
    <row r="92" spans="2:247" x14ac:dyDescent="0.2">
      <c r="E92" s="285"/>
      <c r="F92" s="279"/>
      <c r="G92" s="279"/>
      <c r="H92" s="279"/>
      <c r="I92" s="279"/>
      <c r="J92" s="279"/>
      <c r="K92" s="279"/>
      <c r="L92" s="279"/>
      <c r="M92" s="279"/>
      <c r="AE92" s="147" t="s">
        <v>849</v>
      </c>
      <c r="AF92" s="185">
        <f>+'[1]11'!$D$162</f>
        <v>212829.96020137926</v>
      </c>
      <c r="AG92" s="185" t="e">
        <f>+AG85</f>
        <v>#REF!</v>
      </c>
      <c r="AH92" s="281" t="e">
        <f>+AG92-AF92</f>
        <v>#REF!</v>
      </c>
      <c r="AL92" s="277"/>
      <c r="AO92" s="277"/>
    </row>
    <row r="93" spans="2:247" x14ac:dyDescent="0.2">
      <c r="E93" s="279"/>
      <c r="F93" s="279"/>
      <c r="G93" s="279"/>
      <c r="H93" s="279"/>
      <c r="I93" s="279"/>
      <c r="J93" s="279"/>
      <c r="K93" s="279"/>
      <c r="L93" s="279"/>
      <c r="M93" s="279"/>
      <c r="AE93" s="147" t="s">
        <v>264</v>
      </c>
      <c r="AF93" s="185">
        <f>+'[1]5'!$K$159</f>
        <v>101902.57208933242</v>
      </c>
      <c r="AG93" s="185" t="e">
        <f>+AG86</f>
        <v>#REF!</v>
      </c>
      <c r="AH93" s="281" t="e">
        <f>+AG93-AF93</f>
        <v>#REF!</v>
      </c>
      <c r="AL93" s="277"/>
      <c r="AO93" s="277"/>
    </row>
    <row r="94" spans="2:247" x14ac:dyDescent="0.2">
      <c r="E94" s="279"/>
      <c r="F94" s="279"/>
      <c r="G94" s="279"/>
      <c r="H94" s="279"/>
      <c r="I94" s="279"/>
      <c r="J94" s="279"/>
      <c r="K94" s="279"/>
      <c r="L94" s="279"/>
      <c r="M94" s="279"/>
      <c r="AE94" s="152" t="s">
        <v>846</v>
      </c>
      <c r="AF94" s="282">
        <f>+SUM(AF90:AF93)</f>
        <v>1721279.0233493496</v>
      </c>
      <c r="AG94" s="282" t="e">
        <f>+SUM(AG90:AG93)</f>
        <v>#REF!</v>
      </c>
      <c r="AH94" s="283" t="e">
        <f>+AG94-AF94</f>
        <v>#REF!</v>
      </c>
      <c r="AL94" s="277"/>
      <c r="AO94" s="277"/>
    </row>
    <row r="95" spans="2:247" x14ac:dyDescent="0.2">
      <c r="E95" s="279"/>
      <c r="F95" s="279"/>
      <c r="G95" s="279"/>
      <c r="H95" s="279"/>
      <c r="I95" s="279"/>
      <c r="J95" s="279"/>
      <c r="K95" s="279"/>
      <c r="L95" s="279"/>
      <c r="M95" s="279"/>
      <c r="AL95" s="277"/>
      <c r="AO95" s="277"/>
    </row>
    <row r="96" spans="2:247" x14ac:dyDescent="0.2">
      <c r="E96" s="279"/>
      <c r="F96" s="279"/>
      <c r="G96" s="279"/>
      <c r="H96" s="279"/>
      <c r="I96" s="279"/>
      <c r="J96" s="279"/>
      <c r="K96" s="279"/>
      <c r="L96" s="279"/>
      <c r="M96" s="279"/>
      <c r="AL96" s="277"/>
      <c r="AO96" s="277"/>
    </row>
    <row r="97" spans="2:41" s="147" customFormat="1" x14ac:dyDescent="0.2">
      <c r="C97" s="234"/>
      <c r="E97" s="279"/>
      <c r="F97" s="279"/>
      <c r="G97" s="279"/>
      <c r="H97" s="279"/>
      <c r="I97" s="279"/>
      <c r="J97" s="279"/>
      <c r="K97" s="279"/>
      <c r="L97" s="279"/>
      <c r="M97" s="279"/>
      <c r="AH97" s="234"/>
      <c r="AL97" s="277"/>
      <c r="AO97" s="277"/>
    </row>
    <row r="98" spans="2:41" s="147" customFormat="1" x14ac:dyDescent="0.2">
      <c r="C98" s="234"/>
      <c r="E98" s="279"/>
      <c r="F98" s="279"/>
      <c r="G98" s="279"/>
      <c r="H98" s="279"/>
      <c r="I98" s="279"/>
      <c r="J98" s="279"/>
      <c r="K98" s="279"/>
      <c r="L98" s="279"/>
      <c r="M98" s="279"/>
      <c r="AH98" s="234"/>
      <c r="AL98" s="277"/>
      <c r="AO98" s="277"/>
    </row>
    <row r="99" spans="2:41" s="147" customFormat="1" x14ac:dyDescent="0.2">
      <c r="C99" s="234"/>
      <c r="E99" s="279"/>
      <c r="F99" s="279"/>
      <c r="G99" s="279"/>
      <c r="H99" s="279"/>
      <c r="I99" s="279"/>
      <c r="J99" s="279"/>
      <c r="K99" s="279"/>
      <c r="L99" s="279"/>
      <c r="M99" s="279"/>
      <c r="AH99" s="234"/>
      <c r="AL99" s="277"/>
      <c r="AO99" s="277"/>
    </row>
    <row r="100" spans="2:41" s="147" customFormat="1" x14ac:dyDescent="0.2">
      <c r="B100" s="286" t="s">
        <v>379</v>
      </c>
      <c r="C100" s="188" t="s">
        <v>380</v>
      </c>
      <c r="D100" s="190"/>
      <c r="E100" s="287"/>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288"/>
    </row>
    <row r="101" spans="2:41" s="147" customFormat="1" x14ac:dyDescent="0.2">
      <c r="B101" s="192" t="s">
        <v>363</v>
      </c>
      <c r="C101" s="147" t="s">
        <v>850</v>
      </c>
      <c r="E101" s="235"/>
      <c r="AH101" s="289"/>
    </row>
    <row r="102" spans="2:41" s="147" customFormat="1" x14ac:dyDescent="0.2">
      <c r="B102" s="192" t="s">
        <v>364</v>
      </c>
      <c r="C102" s="147" t="s">
        <v>851</v>
      </c>
      <c r="E102" s="235"/>
      <c r="AH102" s="289"/>
    </row>
    <row r="103" spans="2:41" s="147" customFormat="1" x14ac:dyDescent="0.2">
      <c r="B103" s="192"/>
      <c r="C103" s="147" t="s">
        <v>852</v>
      </c>
      <c r="E103" s="235"/>
      <c r="AH103" s="289"/>
    </row>
    <row r="104" spans="2:41" s="147" customFormat="1" x14ac:dyDescent="0.2">
      <c r="B104" s="192"/>
      <c r="C104" s="147" t="s">
        <v>853</v>
      </c>
      <c r="E104" s="235"/>
      <c r="AH104" s="289"/>
    </row>
    <row r="105" spans="2:41" s="147" customFormat="1" x14ac:dyDescent="0.2">
      <c r="B105" s="192"/>
      <c r="C105" s="147" t="s">
        <v>854</v>
      </c>
      <c r="E105" s="235"/>
      <c r="AH105" s="289"/>
    </row>
    <row r="106" spans="2:41" s="147" customFormat="1" x14ac:dyDescent="0.2">
      <c r="B106" s="192"/>
      <c r="C106" s="147" t="s">
        <v>855</v>
      </c>
      <c r="E106" s="235"/>
      <c r="AH106" s="289"/>
    </row>
    <row r="107" spans="2:41" s="147" customFormat="1" x14ac:dyDescent="0.2">
      <c r="B107" s="192" t="s">
        <v>365</v>
      </c>
      <c r="C107" s="147" t="s">
        <v>856</v>
      </c>
      <c r="E107" s="235"/>
      <c r="AH107" s="289"/>
    </row>
    <row r="108" spans="2:41" s="147" customFormat="1" x14ac:dyDescent="0.2">
      <c r="B108" s="192"/>
      <c r="C108" s="147" t="s">
        <v>857</v>
      </c>
      <c r="E108" s="235"/>
      <c r="AH108" s="289"/>
    </row>
    <row r="109" spans="2:41" s="147" customFormat="1" x14ac:dyDescent="0.2">
      <c r="B109" s="192"/>
      <c r="C109" s="147" t="s">
        <v>858</v>
      </c>
      <c r="E109" s="235"/>
      <c r="AH109" s="289"/>
    </row>
    <row r="110" spans="2:41" s="147" customFormat="1" x14ac:dyDescent="0.2">
      <c r="B110" s="192"/>
      <c r="C110" s="147" t="s">
        <v>855</v>
      </c>
      <c r="E110" s="235"/>
      <c r="AH110" s="289"/>
    </row>
    <row r="111" spans="2:41" s="147" customFormat="1" x14ac:dyDescent="0.2">
      <c r="B111" s="192" t="s">
        <v>366</v>
      </c>
      <c r="C111" s="147" t="s">
        <v>859</v>
      </c>
      <c r="E111" s="235"/>
      <c r="AH111" s="289"/>
    </row>
    <row r="112" spans="2:41" s="147" customFormat="1" x14ac:dyDescent="0.2">
      <c r="B112" s="192"/>
      <c r="C112" s="147" t="s">
        <v>860</v>
      </c>
      <c r="E112" s="235"/>
      <c r="AH112" s="289"/>
    </row>
    <row r="113" spans="2:34" s="147" customFormat="1" x14ac:dyDescent="0.2">
      <c r="B113" s="192" t="s">
        <v>367</v>
      </c>
      <c r="C113" s="147" t="s">
        <v>861</v>
      </c>
      <c r="E113" s="235"/>
      <c r="AH113" s="289"/>
    </row>
    <row r="114" spans="2:34" s="147" customFormat="1" x14ac:dyDescent="0.2">
      <c r="B114" s="192"/>
      <c r="C114" s="194" t="s">
        <v>862</v>
      </c>
      <c r="E114" s="235"/>
      <c r="AH114" s="289"/>
    </row>
    <row r="115" spans="2:34" s="147" customFormat="1" x14ac:dyDescent="0.2">
      <c r="B115" s="192"/>
      <c r="C115" s="194" t="s">
        <v>756</v>
      </c>
      <c r="E115" s="235"/>
      <c r="AH115" s="289"/>
    </row>
    <row r="116" spans="2:34" s="147" customFormat="1" x14ac:dyDescent="0.2">
      <c r="B116" s="192"/>
      <c r="C116" s="147" t="s">
        <v>863</v>
      </c>
      <c r="E116" s="235"/>
      <c r="AH116" s="289"/>
    </row>
    <row r="117" spans="2:34" s="147" customFormat="1" x14ac:dyDescent="0.2">
      <c r="B117" s="192"/>
      <c r="C117" s="147" t="s">
        <v>864</v>
      </c>
      <c r="E117" s="235"/>
      <c r="AH117" s="289"/>
    </row>
    <row r="118" spans="2:34" s="147" customFormat="1" x14ac:dyDescent="0.2">
      <c r="B118" s="192"/>
      <c r="C118" s="147" t="s">
        <v>759</v>
      </c>
      <c r="E118" s="235"/>
      <c r="AH118" s="289"/>
    </row>
    <row r="119" spans="2:34" s="147" customFormat="1" x14ac:dyDescent="0.2">
      <c r="B119" s="192"/>
      <c r="C119" s="147" t="s">
        <v>865</v>
      </c>
      <c r="E119" s="235"/>
      <c r="AH119" s="289"/>
    </row>
    <row r="120" spans="2:34" s="147" customFormat="1" x14ac:dyDescent="0.2">
      <c r="B120" s="192" t="s">
        <v>368</v>
      </c>
      <c r="C120" s="147" t="s">
        <v>866</v>
      </c>
      <c r="E120" s="235"/>
      <c r="AH120" s="289"/>
    </row>
    <row r="121" spans="2:34" s="147" customFormat="1" x14ac:dyDescent="0.2">
      <c r="B121" s="192"/>
      <c r="C121" s="147" t="s">
        <v>867</v>
      </c>
      <c r="E121" s="235"/>
      <c r="AH121" s="289"/>
    </row>
    <row r="122" spans="2:34" s="147" customFormat="1" x14ac:dyDescent="0.2">
      <c r="B122" s="192" t="s">
        <v>369</v>
      </c>
      <c r="C122" s="147" t="s">
        <v>761</v>
      </c>
      <c r="E122" s="235"/>
      <c r="AH122" s="289"/>
    </row>
    <row r="123" spans="2:34" s="147" customFormat="1" x14ac:dyDescent="0.2">
      <c r="B123" s="192" t="s">
        <v>370</v>
      </c>
      <c r="C123" s="147" t="s">
        <v>762</v>
      </c>
      <c r="E123" s="235"/>
      <c r="AH123" s="289"/>
    </row>
    <row r="124" spans="2:34" s="147" customFormat="1" x14ac:dyDescent="0.2">
      <c r="B124" s="195" t="s">
        <v>372</v>
      </c>
      <c r="C124" s="196" t="s">
        <v>763</v>
      </c>
      <c r="D124" s="196"/>
      <c r="E124" s="290"/>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291"/>
    </row>
    <row r="125" spans="2:34" s="147" customFormat="1" x14ac:dyDescent="0.2">
      <c r="B125" s="147" t="s">
        <v>868</v>
      </c>
      <c r="C125" s="234"/>
      <c r="E125" s="235"/>
      <c r="AH125" s="234"/>
    </row>
    <row r="126" spans="2:34" s="147" customFormat="1" x14ac:dyDescent="0.2">
      <c r="B126" s="147" t="s">
        <v>869</v>
      </c>
      <c r="C126" s="234"/>
      <c r="E126" s="235"/>
      <c r="AH126" s="234"/>
    </row>
    <row r="132" spans="2:6" s="147" customFormat="1" x14ac:dyDescent="0.2">
      <c r="B132" s="292" t="s">
        <v>870</v>
      </c>
      <c r="C132" s="292" t="s">
        <v>871</v>
      </c>
      <c r="D132" s="292" t="s">
        <v>872</v>
      </c>
      <c r="E132" s="293" t="s">
        <v>873</v>
      </c>
      <c r="F132" s="292" t="s">
        <v>874</v>
      </c>
    </row>
    <row r="133" spans="2:6" s="147" customFormat="1" ht="12.75" customHeight="1" x14ac:dyDescent="0.2">
      <c r="B133" s="294">
        <v>600001</v>
      </c>
      <c r="C133" s="295" t="s">
        <v>875</v>
      </c>
      <c r="D133" s="296" t="s">
        <v>876</v>
      </c>
      <c r="E133" s="297"/>
      <c r="F133" s="297">
        <v>493805.7</v>
      </c>
    </row>
    <row r="134" spans="2:6" s="147" customFormat="1" ht="12.75" customHeight="1" x14ac:dyDescent="0.2">
      <c r="B134" s="294">
        <v>600011</v>
      </c>
      <c r="C134" s="295" t="s">
        <v>877</v>
      </c>
      <c r="D134" s="296" t="s">
        <v>876</v>
      </c>
      <c r="E134" s="297"/>
      <c r="F134" s="297">
        <v>51161.5</v>
      </c>
    </row>
    <row r="135" spans="2:6" s="147" customFormat="1" ht="12.75" customHeight="1" x14ac:dyDescent="0.2">
      <c r="B135" s="294">
        <v>600013</v>
      </c>
      <c r="C135" s="295" t="s">
        <v>878</v>
      </c>
      <c r="D135" s="296" t="s">
        <v>876</v>
      </c>
      <c r="E135" s="297"/>
      <c r="F135" s="297">
        <v>0</v>
      </c>
    </row>
    <row r="136" spans="2:6" s="147" customFormat="1" ht="12.75" customHeight="1" x14ac:dyDescent="0.2">
      <c r="B136" s="294">
        <v>600015</v>
      </c>
      <c r="C136" s="295" t="s">
        <v>879</v>
      </c>
      <c r="D136" s="296" t="s">
        <v>876</v>
      </c>
      <c r="E136" s="297"/>
      <c r="F136" s="297">
        <v>289.24</v>
      </c>
    </row>
    <row r="137" spans="2:6" s="147" customFormat="1" ht="12.75" customHeight="1" x14ac:dyDescent="0.2">
      <c r="B137" s="294">
        <v>600016</v>
      </c>
      <c r="C137" s="295" t="s">
        <v>880</v>
      </c>
      <c r="D137" s="296" t="s">
        <v>876</v>
      </c>
      <c r="E137" s="297"/>
      <c r="F137" s="297">
        <v>8806.77</v>
      </c>
    </row>
    <row r="138" spans="2:6" s="147" customFormat="1" ht="12.75" customHeight="1" x14ac:dyDescent="0.2">
      <c r="B138" s="294">
        <v>600017</v>
      </c>
      <c r="C138" s="295" t="s">
        <v>881</v>
      </c>
      <c r="D138" s="296" t="s">
        <v>142</v>
      </c>
      <c r="E138" s="297"/>
      <c r="F138" s="297">
        <v>0</v>
      </c>
    </row>
    <row r="139" spans="2:6" s="147" customFormat="1" ht="12.75" customHeight="1" x14ac:dyDescent="0.2">
      <c r="B139" s="294">
        <v>600019</v>
      </c>
      <c r="C139" s="295" t="s">
        <v>882</v>
      </c>
      <c r="D139" s="296" t="s">
        <v>876</v>
      </c>
      <c r="E139" s="297"/>
      <c r="F139" s="297">
        <v>0</v>
      </c>
    </row>
    <row r="140" spans="2:6" s="147" customFormat="1" ht="12.75" customHeight="1" x14ac:dyDescent="0.2">
      <c r="B140" s="294">
        <v>600020</v>
      </c>
      <c r="C140" s="295" t="s">
        <v>883</v>
      </c>
      <c r="D140" s="296" t="s">
        <v>876</v>
      </c>
      <c r="E140" s="297" t="b">
        <v>1</v>
      </c>
      <c r="F140" s="297">
        <v>5.04</v>
      </c>
    </row>
    <row r="141" spans="2:6" s="147" customFormat="1" ht="12.75" customHeight="1" x14ac:dyDescent="0.2">
      <c r="B141" s="294">
        <v>600023</v>
      </c>
      <c r="C141" s="295" t="s">
        <v>884</v>
      </c>
      <c r="D141" s="296" t="s">
        <v>876</v>
      </c>
      <c r="E141" s="297"/>
      <c r="F141" s="297">
        <v>-240.9</v>
      </c>
    </row>
    <row r="142" spans="2:6" s="147" customFormat="1" ht="12.75" customHeight="1" x14ac:dyDescent="0.2">
      <c r="B142" s="294">
        <v>600024</v>
      </c>
      <c r="C142" s="295" t="s">
        <v>885</v>
      </c>
      <c r="D142" s="296" t="s">
        <v>876</v>
      </c>
      <c r="E142" s="297"/>
      <c r="F142" s="297">
        <v>-6.12</v>
      </c>
    </row>
    <row r="143" spans="2:6" s="147" customFormat="1" ht="12.75" customHeight="1" x14ac:dyDescent="0.2">
      <c r="B143" s="294">
        <v>60003</v>
      </c>
      <c r="C143" s="295" t="s">
        <v>886</v>
      </c>
      <c r="D143" s="296" t="s">
        <v>876</v>
      </c>
      <c r="E143" s="297"/>
      <c r="F143" s="297">
        <v>12547.25</v>
      </c>
    </row>
    <row r="144" spans="2:6" s="147" customFormat="1" ht="12.75" customHeight="1" x14ac:dyDescent="0.2">
      <c r="B144" s="294">
        <v>60004</v>
      </c>
      <c r="C144" s="295" t="s">
        <v>887</v>
      </c>
      <c r="D144" s="296" t="s">
        <v>876</v>
      </c>
      <c r="E144" s="297"/>
      <c r="F144" s="297">
        <v>32657.31</v>
      </c>
    </row>
    <row r="145" spans="2:6" s="147" customFormat="1" ht="12.75" customHeight="1" x14ac:dyDescent="0.2">
      <c r="B145" s="294">
        <v>60005</v>
      </c>
      <c r="C145" s="295" t="s">
        <v>888</v>
      </c>
      <c r="D145" s="296" t="s">
        <v>889</v>
      </c>
      <c r="E145" s="297"/>
      <c r="F145" s="297">
        <v>70601.710000000006</v>
      </c>
    </row>
    <row r="146" spans="2:6" s="147" customFormat="1" ht="12.75" customHeight="1" x14ac:dyDescent="0.2">
      <c r="B146" s="294">
        <v>60006</v>
      </c>
      <c r="C146" s="295" t="s">
        <v>890</v>
      </c>
      <c r="D146" s="296" t="s">
        <v>891</v>
      </c>
      <c r="E146" s="297"/>
      <c r="F146" s="297">
        <v>252530.14</v>
      </c>
    </row>
    <row r="147" spans="2:6" s="147" customFormat="1" ht="12.75" customHeight="1" x14ac:dyDescent="0.2">
      <c r="B147" s="294">
        <v>60007</v>
      </c>
      <c r="C147" s="295" t="s">
        <v>892</v>
      </c>
      <c r="D147" s="296" t="s">
        <v>876</v>
      </c>
      <c r="E147" s="297"/>
      <c r="F147" s="297">
        <v>339780.62</v>
      </c>
    </row>
    <row r="148" spans="2:6" s="147" customFormat="1" ht="12.75" customHeight="1" x14ac:dyDescent="0.2">
      <c r="B148" s="294">
        <v>60008</v>
      </c>
      <c r="C148" s="295" t="s">
        <v>893</v>
      </c>
      <c r="D148" s="296" t="s">
        <v>876</v>
      </c>
      <c r="E148" s="297"/>
      <c r="F148" s="297">
        <v>6821.79</v>
      </c>
    </row>
    <row r="149" spans="2:6" s="147" customFormat="1" ht="12.75" customHeight="1" x14ac:dyDescent="0.2">
      <c r="B149" s="294">
        <v>60009</v>
      </c>
      <c r="C149" s="295" t="s">
        <v>894</v>
      </c>
      <c r="D149" s="296" t="s">
        <v>876</v>
      </c>
      <c r="E149" s="297"/>
      <c r="F149" s="297">
        <v>33414.99</v>
      </c>
    </row>
    <row r="150" spans="2:6" s="147" customFormat="1" ht="12.75" customHeight="1" x14ac:dyDescent="0.2">
      <c r="B150" s="294">
        <v>610001</v>
      </c>
      <c r="C150" s="295" t="s">
        <v>895</v>
      </c>
      <c r="D150" s="296" t="s">
        <v>896</v>
      </c>
      <c r="E150" s="297"/>
      <c r="F150" s="297">
        <v>7578.24</v>
      </c>
    </row>
    <row r="151" spans="2:6" s="147" customFormat="1" ht="12.75" customHeight="1" x14ac:dyDescent="0.2">
      <c r="B151" s="294">
        <v>610002</v>
      </c>
      <c r="C151" s="295" t="s">
        <v>675</v>
      </c>
      <c r="D151" s="296" t="s">
        <v>142</v>
      </c>
      <c r="E151" s="297"/>
      <c r="F151" s="297">
        <v>3361.51</v>
      </c>
    </row>
    <row r="152" spans="2:6" s="147" customFormat="1" ht="12.75" customHeight="1" x14ac:dyDescent="0.2">
      <c r="B152" s="294">
        <v>610003</v>
      </c>
      <c r="C152" s="295" t="s">
        <v>897</v>
      </c>
      <c r="D152" s="296" t="s">
        <v>142</v>
      </c>
      <c r="E152" s="297"/>
      <c r="F152" s="297">
        <v>401.66</v>
      </c>
    </row>
    <row r="153" spans="2:6" s="147" customFormat="1" ht="12.75" customHeight="1" x14ac:dyDescent="0.2">
      <c r="B153" s="294">
        <v>610010</v>
      </c>
      <c r="C153" s="295" t="s">
        <v>898</v>
      </c>
      <c r="D153" s="296" t="s">
        <v>876</v>
      </c>
      <c r="E153" s="297"/>
      <c r="F153" s="297">
        <v>115969.77</v>
      </c>
    </row>
    <row r="154" spans="2:6" s="147" customFormat="1" ht="12.75" customHeight="1" x14ac:dyDescent="0.2">
      <c r="B154" s="294">
        <v>610011</v>
      </c>
      <c r="C154" s="295" t="s">
        <v>899</v>
      </c>
      <c r="D154" s="296" t="s">
        <v>142</v>
      </c>
      <c r="E154" s="297"/>
      <c r="F154" s="297">
        <v>7348</v>
      </c>
    </row>
    <row r="155" spans="2:6" s="147" customFormat="1" ht="12.75" customHeight="1" x14ac:dyDescent="0.2">
      <c r="B155" s="294">
        <v>610012</v>
      </c>
      <c r="C155" s="295" t="s">
        <v>893</v>
      </c>
      <c r="D155" s="296" t="s">
        <v>876</v>
      </c>
      <c r="E155" s="297"/>
      <c r="F155" s="297">
        <v>2213.4699999999998</v>
      </c>
    </row>
    <row r="156" spans="2:6" s="147" customFormat="1" ht="12.75" customHeight="1" x14ac:dyDescent="0.2">
      <c r="B156" s="294">
        <v>610013</v>
      </c>
      <c r="C156" s="295" t="s">
        <v>894</v>
      </c>
      <c r="D156" s="296" t="s">
        <v>142</v>
      </c>
      <c r="E156" s="297"/>
      <c r="F156" s="297">
        <v>55228.13</v>
      </c>
    </row>
    <row r="157" spans="2:6" s="147" customFormat="1" ht="12.75" customHeight="1" x14ac:dyDescent="0.2">
      <c r="B157" s="294">
        <v>610014</v>
      </c>
      <c r="C157" s="295" t="s">
        <v>900</v>
      </c>
      <c r="D157" s="296" t="s">
        <v>876</v>
      </c>
      <c r="E157" s="297"/>
      <c r="F157" s="297">
        <v>22001</v>
      </c>
    </row>
    <row r="158" spans="2:6" s="147" customFormat="1" ht="12.75" customHeight="1" x14ac:dyDescent="0.2">
      <c r="B158" s="294">
        <v>610015</v>
      </c>
      <c r="C158" s="295" t="s">
        <v>901</v>
      </c>
      <c r="D158" s="296" t="s">
        <v>876</v>
      </c>
      <c r="E158" s="297"/>
      <c r="F158" s="297">
        <v>1889.34</v>
      </c>
    </row>
    <row r="159" spans="2:6" s="147" customFormat="1" ht="12.75" customHeight="1" x14ac:dyDescent="0.2">
      <c r="B159" s="294">
        <v>610017</v>
      </c>
      <c r="C159" s="295" t="s">
        <v>902</v>
      </c>
      <c r="D159" s="296" t="s">
        <v>876</v>
      </c>
      <c r="E159" s="297"/>
      <c r="F159" s="297">
        <v>6</v>
      </c>
    </row>
    <row r="160" spans="2:6" s="147" customFormat="1" ht="12.75" customHeight="1" x14ac:dyDescent="0.2">
      <c r="B160" s="294">
        <v>610020</v>
      </c>
      <c r="C160" s="295" t="s">
        <v>903</v>
      </c>
      <c r="D160" s="296" t="s">
        <v>142</v>
      </c>
      <c r="E160" s="297" t="b">
        <v>1</v>
      </c>
      <c r="F160" s="297">
        <v>5.04</v>
      </c>
    </row>
    <row r="161" spans="2:6" s="147" customFormat="1" ht="12.75" customHeight="1" x14ac:dyDescent="0.2">
      <c r="B161" s="294">
        <v>610024</v>
      </c>
      <c r="C161" s="295" t="s">
        <v>904</v>
      </c>
      <c r="D161" s="296" t="s">
        <v>876</v>
      </c>
      <c r="E161" s="297"/>
      <c r="F161" s="297">
        <v>0</v>
      </c>
    </row>
    <row r="162" spans="2:6" s="147" customFormat="1" ht="12.75" customHeight="1" x14ac:dyDescent="0.2">
      <c r="B162" s="294">
        <v>610026</v>
      </c>
      <c r="C162" s="295" t="s">
        <v>905</v>
      </c>
      <c r="D162" s="296" t="s">
        <v>843</v>
      </c>
      <c r="E162" s="297" t="b">
        <v>1</v>
      </c>
      <c r="F162" s="297">
        <v>6075.56</v>
      </c>
    </row>
    <row r="163" spans="2:6" s="147" customFormat="1" ht="12.75" customHeight="1" x14ac:dyDescent="0.2">
      <c r="B163" s="294">
        <v>610027</v>
      </c>
      <c r="C163" s="295" t="s">
        <v>906</v>
      </c>
      <c r="D163" s="296" t="s">
        <v>843</v>
      </c>
      <c r="E163" s="297" t="b">
        <v>1</v>
      </c>
      <c r="F163" s="297">
        <v>662.53</v>
      </c>
    </row>
    <row r="164" spans="2:6" s="147" customFormat="1" ht="12.75" customHeight="1" x14ac:dyDescent="0.2">
      <c r="B164" s="294">
        <v>610028</v>
      </c>
      <c r="C164" s="295" t="s">
        <v>907</v>
      </c>
      <c r="D164" s="296" t="s">
        <v>876</v>
      </c>
      <c r="E164" s="297"/>
      <c r="F164" s="297">
        <v>663.84</v>
      </c>
    </row>
    <row r="165" spans="2:6" s="147" customFormat="1" ht="12.75" customHeight="1" x14ac:dyDescent="0.2">
      <c r="B165" s="294">
        <v>610029</v>
      </c>
      <c r="C165" s="295" t="s">
        <v>908</v>
      </c>
      <c r="D165" s="296" t="s">
        <v>891</v>
      </c>
      <c r="E165" s="297"/>
      <c r="F165" s="297">
        <v>120.18</v>
      </c>
    </row>
    <row r="166" spans="2:6" s="147" customFormat="1" ht="12.75" customHeight="1" x14ac:dyDescent="0.2">
      <c r="B166" s="294">
        <v>61003</v>
      </c>
      <c r="C166" s="295" t="s">
        <v>909</v>
      </c>
      <c r="D166" s="296" t="s">
        <v>142</v>
      </c>
      <c r="E166" s="297"/>
      <c r="F166" s="297">
        <v>2304</v>
      </c>
    </row>
    <row r="167" spans="2:6" s="147" customFormat="1" ht="12.75" customHeight="1" x14ac:dyDescent="0.2">
      <c r="B167" s="294">
        <v>610031</v>
      </c>
      <c r="C167" s="295" t="s">
        <v>910</v>
      </c>
      <c r="D167" s="296" t="s">
        <v>142</v>
      </c>
      <c r="E167" s="297"/>
      <c r="F167" s="297">
        <v>1980</v>
      </c>
    </row>
    <row r="168" spans="2:6" s="147" customFormat="1" ht="12.75" customHeight="1" x14ac:dyDescent="0.2">
      <c r="B168" s="294">
        <v>610032</v>
      </c>
      <c r="C168" s="295" t="s">
        <v>911</v>
      </c>
      <c r="D168" s="296" t="s">
        <v>912</v>
      </c>
      <c r="E168" s="297"/>
      <c r="F168" s="297">
        <v>6409.76</v>
      </c>
    </row>
    <row r="169" spans="2:6" s="147" customFormat="1" ht="12.75" customHeight="1" x14ac:dyDescent="0.2">
      <c r="B169" s="294">
        <v>610034</v>
      </c>
      <c r="C169" s="295" t="s">
        <v>879</v>
      </c>
      <c r="D169" s="296" t="s">
        <v>876</v>
      </c>
      <c r="E169" s="297"/>
      <c r="F169" s="297">
        <v>434.33</v>
      </c>
    </row>
    <row r="170" spans="2:6" s="147" customFormat="1" ht="12.75" customHeight="1" x14ac:dyDescent="0.2">
      <c r="B170" s="294">
        <v>610036</v>
      </c>
      <c r="C170" s="295" t="s">
        <v>884</v>
      </c>
      <c r="D170" s="296" t="s">
        <v>876</v>
      </c>
      <c r="E170" s="297"/>
      <c r="F170" s="297">
        <v>570.04</v>
      </c>
    </row>
    <row r="171" spans="2:6" s="147" customFormat="1" ht="12.75" customHeight="1" x14ac:dyDescent="0.2">
      <c r="B171" s="294">
        <v>610037</v>
      </c>
      <c r="C171" s="295" t="s">
        <v>885</v>
      </c>
      <c r="D171" s="296" t="s">
        <v>876</v>
      </c>
      <c r="E171" s="297"/>
      <c r="F171" s="297">
        <v>11.7</v>
      </c>
    </row>
    <row r="172" spans="2:6" s="147" customFormat="1" ht="12.75" customHeight="1" x14ac:dyDescent="0.2">
      <c r="B172" s="294">
        <v>610038</v>
      </c>
      <c r="C172" s="295" t="s">
        <v>913</v>
      </c>
      <c r="D172" s="296" t="s">
        <v>843</v>
      </c>
      <c r="E172" s="297" t="b">
        <v>1</v>
      </c>
      <c r="F172" s="297">
        <v>4.72</v>
      </c>
    </row>
    <row r="173" spans="2:6" s="147" customFormat="1" ht="12.75" customHeight="1" x14ac:dyDescent="0.2">
      <c r="B173" s="294">
        <v>61004</v>
      </c>
      <c r="C173" s="295" t="s">
        <v>914</v>
      </c>
      <c r="D173" s="296" t="s">
        <v>876</v>
      </c>
      <c r="E173" s="297"/>
      <c r="F173" s="297">
        <v>2204.27</v>
      </c>
    </row>
    <row r="174" spans="2:6" s="147" customFormat="1" ht="12.75" customHeight="1" x14ac:dyDescent="0.2">
      <c r="B174" s="294">
        <v>61005</v>
      </c>
      <c r="C174" s="295" t="s">
        <v>915</v>
      </c>
      <c r="D174" s="296" t="s">
        <v>142</v>
      </c>
      <c r="E174" s="297"/>
      <c r="F174" s="297">
        <v>107.6</v>
      </c>
    </row>
    <row r="175" spans="2:6" s="147" customFormat="1" ht="12.75" customHeight="1" x14ac:dyDescent="0.2">
      <c r="B175" s="294">
        <v>61007</v>
      </c>
      <c r="C175" s="295" t="s">
        <v>890</v>
      </c>
      <c r="D175" s="296" t="s">
        <v>891</v>
      </c>
      <c r="E175" s="297"/>
      <c r="F175" s="297">
        <v>1122.93</v>
      </c>
    </row>
    <row r="176" spans="2:6" s="147" customFormat="1" ht="12.75" customHeight="1" x14ac:dyDescent="0.2">
      <c r="B176" s="294">
        <v>61008</v>
      </c>
      <c r="C176" s="295" t="s">
        <v>916</v>
      </c>
      <c r="D176" s="296" t="s">
        <v>891</v>
      </c>
      <c r="E176" s="297"/>
      <c r="F176" s="297">
        <v>1639.73</v>
      </c>
    </row>
    <row r="177" spans="2:6" s="147" customFormat="1" ht="12.75" customHeight="1" x14ac:dyDescent="0.2">
      <c r="B177" s="294">
        <v>61009</v>
      </c>
      <c r="C177" s="295" t="s">
        <v>917</v>
      </c>
      <c r="D177" s="296" t="s">
        <v>142</v>
      </c>
      <c r="E177" s="297"/>
      <c r="F177" s="297">
        <v>5981.94</v>
      </c>
    </row>
    <row r="178" spans="2:6" s="147" customFormat="1" ht="12.75" customHeight="1" x14ac:dyDescent="0.2">
      <c r="B178" s="294">
        <v>6200</v>
      </c>
      <c r="C178" s="295" t="s">
        <v>894</v>
      </c>
      <c r="D178" s="296" t="s">
        <v>142</v>
      </c>
      <c r="E178" s="297"/>
      <c r="F178" s="297">
        <v>43.61</v>
      </c>
    </row>
    <row r="179" spans="2:6" s="147" customFormat="1" ht="12.75" customHeight="1" x14ac:dyDescent="0.2">
      <c r="B179" s="294">
        <v>6204</v>
      </c>
      <c r="C179" s="295" t="s">
        <v>918</v>
      </c>
      <c r="D179" s="296" t="s">
        <v>142</v>
      </c>
      <c r="E179" s="297"/>
      <c r="F179" s="297">
        <v>0</v>
      </c>
    </row>
    <row r="180" spans="2:6" s="147" customFormat="1" ht="12.75" customHeight="1" x14ac:dyDescent="0.2">
      <c r="B180" s="294">
        <v>62052</v>
      </c>
      <c r="C180" s="295" t="s">
        <v>879</v>
      </c>
      <c r="D180" s="296" t="s">
        <v>876</v>
      </c>
      <c r="E180" s="297"/>
      <c r="F180" s="297">
        <v>43.36</v>
      </c>
    </row>
    <row r="181" spans="2:6" s="147" customFormat="1" ht="12.75" customHeight="1" x14ac:dyDescent="0.2">
      <c r="B181" s="294">
        <v>62054</v>
      </c>
      <c r="C181" s="295" t="s">
        <v>919</v>
      </c>
      <c r="D181" s="296" t="s">
        <v>920</v>
      </c>
      <c r="E181" s="297"/>
      <c r="F181" s="297">
        <v>1984.8</v>
      </c>
    </row>
    <row r="182" spans="2:6" s="147" customFormat="1" ht="12.75" customHeight="1" x14ac:dyDescent="0.2">
      <c r="B182" s="294">
        <v>62055</v>
      </c>
      <c r="C182" s="295" t="s">
        <v>921</v>
      </c>
      <c r="D182" s="296" t="s">
        <v>920</v>
      </c>
      <c r="E182" s="297"/>
      <c r="F182" s="297">
        <v>4415.71</v>
      </c>
    </row>
    <row r="183" spans="2:6" s="147" customFormat="1" ht="12.75" customHeight="1" x14ac:dyDescent="0.2">
      <c r="B183" s="294">
        <v>62056</v>
      </c>
      <c r="C183" s="295" t="s">
        <v>922</v>
      </c>
      <c r="D183" s="296" t="s">
        <v>891</v>
      </c>
      <c r="E183" s="297"/>
      <c r="F183" s="297">
        <v>233.28</v>
      </c>
    </row>
    <row r="184" spans="2:6" s="147" customFormat="1" ht="12.75" customHeight="1" x14ac:dyDescent="0.2">
      <c r="B184" s="294">
        <v>62057</v>
      </c>
      <c r="C184" s="295" t="s">
        <v>898</v>
      </c>
      <c r="D184" s="296" t="s">
        <v>876</v>
      </c>
      <c r="E184" s="297"/>
      <c r="F184" s="297">
        <v>66677.17</v>
      </c>
    </row>
    <row r="185" spans="2:6" s="147" customFormat="1" ht="12.75" customHeight="1" x14ac:dyDescent="0.2">
      <c r="B185" s="294">
        <v>62058</v>
      </c>
      <c r="C185" s="295" t="s">
        <v>893</v>
      </c>
      <c r="D185" s="296" t="s">
        <v>876</v>
      </c>
      <c r="E185" s="297"/>
      <c r="F185" s="297">
        <v>1180.1600000000001</v>
      </c>
    </row>
    <row r="186" spans="2:6" s="147" customFormat="1" ht="12.75" customHeight="1" x14ac:dyDescent="0.2">
      <c r="B186" s="294">
        <v>620571</v>
      </c>
      <c r="C186" s="295" t="s">
        <v>884</v>
      </c>
      <c r="D186" s="296" t="s">
        <v>876</v>
      </c>
      <c r="E186" s="297"/>
      <c r="F186" s="297">
        <v>-1093.1199999999999</v>
      </c>
    </row>
    <row r="187" spans="2:6" s="147" customFormat="1" ht="12.75" customHeight="1" x14ac:dyDescent="0.2">
      <c r="B187" s="294">
        <v>620581</v>
      </c>
      <c r="C187" s="295" t="s">
        <v>885</v>
      </c>
      <c r="D187" s="296" t="s">
        <v>876</v>
      </c>
      <c r="E187" s="297"/>
      <c r="F187" s="297">
        <v>-19.34</v>
      </c>
    </row>
    <row r="188" spans="2:6" s="147" customFormat="1" ht="12.75" customHeight="1" x14ac:dyDescent="0.2">
      <c r="B188" s="294">
        <v>62059</v>
      </c>
      <c r="C188" s="295" t="s">
        <v>923</v>
      </c>
      <c r="D188" s="296" t="s">
        <v>912</v>
      </c>
      <c r="E188" s="297"/>
      <c r="F188" s="297">
        <v>5041</v>
      </c>
    </row>
    <row r="189" spans="2:6" s="147" customFormat="1" ht="12.75" customHeight="1" x14ac:dyDescent="0.2">
      <c r="B189" s="294">
        <v>620601</v>
      </c>
      <c r="C189" s="295" t="s">
        <v>921</v>
      </c>
      <c r="D189" s="296" t="s">
        <v>924</v>
      </c>
      <c r="E189" s="297"/>
      <c r="F189" s="297">
        <v>572.49</v>
      </c>
    </row>
    <row r="190" spans="2:6" s="147" customFormat="1" ht="12.75" customHeight="1" x14ac:dyDescent="0.2">
      <c r="B190" s="294">
        <v>620602</v>
      </c>
      <c r="C190" s="295" t="s">
        <v>892</v>
      </c>
      <c r="D190" s="296" t="s">
        <v>876</v>
      </c>
      <c r="E190" s="297"/>
      <c r="F190" s="297">
        <v>20513.39</v>
      </c>
    </row>
    <row r="191" spans="2:6" s="147" customFormat="1" ht="12.75" customHeight="1" x14ac:dyDescent="0.2">
      <c r="B191" s="294">
        <v>620603</v>
      </c>
      <c r="C191" s="295" t="s">
        <v>893</v>
      </c>
      <c r="D191" s="296" t="s">
        <v>876</v>
      </c>
      <c r="E191" s="297"/>
      <c r="F191" s="297">
        <v>380.77</v>
      </c>
    </row>
    <row r="192" spans="2:6" s="147" customFormat="1" ht="12.75" customHeight="1" x14ac:dyDescent="0.2">
      <c r="B192" s="294">
        <v>620605</v>
      </c>
      <c r="C192" s="295" t="s">
        <v>879</v>
      </c>
      <c r="D192" s="296" t="s">
        <v>876</v>
      </c>
      <c r="E192" s="297"/>
      <c r="F192" s="297">
        <v>109.16</v>
      </c>
    </row>
    <row r="193" spans="2:6" s="147" customFormat="1" ht="12.75" customHeight="1" x14ac:dyDescent="0.2">
      <c r="B193" s="294">
        <v>620606</v>
      </c>
      <c r="C193" s="295" t="s">
        <v>925</v>
      </c>
      <c r="D193" s="296" t="s">
        <v>924</v>
      </c>
      <c r="E193" s="297"/>
      <c r="F193" s="297">
        <v>1336.2</v>
      </c>
    </row>
    <row r="194" spans="2:6" s="147" customFormat="1" ht="12.75" customHeight="1" x14ac:dyDescent="0.2">
      <c r="B194" s="294">
        <v>620607</v>
      </c>
      <c r="C194" s="295" t="s">
        <v>884</v>
      </c>
      <c r="D194" s="296" t="s">
        <v>876</v>
      </c>
      <c r="E194" s="297"/>
      <c r="F194" s="297">
        <v>-137.31</v>
      </c>
    </row>
    <row r="195" spans="2:6" s="147" customFormat="1" ht="12.75" customHeight="1" x14ac:dyDescent="0.2">
      <c r="B195" s="294">
        <v>620608</v>
      </c>
      <c r="C195" s="295" t="s">
        <v>885</v>
      </c>
      <c r="D195" s="296" t="s">
        <v>876</v>
      </c>
      <c r="E195" s="297"/>
      <c r="F195" s="297">
        <v>-2.4300000000000002</v>
      </c>
    </row>
    <row r="196" spans="2:6" s="147" customFormat="1" ht="12.75" customHeight="1" x14ac:dyDescent="0.2">
      <c r="B196" s="294">
        <v>6312</v>
      </c>
      <c r="C196" s="295" t="s">
        <v>926</v>
      </c>
      <c r="D196" s="296" t="s">
        <v>843</v>
      </c>
      <c r="E196" s="297" t="b">
        <v>1</v>
      </c>
      <c r="F196" s="297">
        <v>2710.28</v>
      </c>
    </row>
    <row r="197" spans="2:6" s="147" customFormat="1" ht="12.75" customHeight="1" x14ac:dyDescent="0.2">
      <c r="B197" s="294">
        <v>6313</v>
      </c>
      <c r="C197" s="295" t="s">
        <v>927</v>
      </c>
      <c r="D197" s="296" t="s">
        <v>896</v>
      </c>
      <c r="E197" s="297"/>
      <c r="F197" s="297">
        <v>2057.33</v>
      </c>
    </row>
    <row r="198" spans="2:6" s="147" customFormat="1" ht="12.75" customHeight="1" x14ac:dyDescent="0.2">
      <c r="B198" s="294">
        <v>6317</v>
      </c>
      <c r="C198" s="295" t="s">
        <v>928</v>
      </c>
      <c r="D198" s="296" t="s">
        <v>843</v>
      </c>
      <c r="E198" s="297" t="b">
        <v>1</v>
      </c>
      <c r="F198" s="297">
        <v>10791.78</v>
      </c>
    </row>
    <row r="199" spans="2:6" s="147" customFormat="1" ht="12.75" customHeight="1" x14ac:dyDescent="0.2">
      <c r="B199" s="294">
        <v>6318</v>
      </c>
      <c r="C199" s="295" t="s">
        <v>929</v>
      </c>
      <c r="D199" s="296" t="s">
        <v>843</v>
      </c>
      <c r="E199" s="297" t="b">
        <v>1</v>
      </c>
      <c r="F199" s="297">
        <v>12849.86</v>
      </c>
    </row>
    <row r="200" spans="2:6" s="147" customFormat="1" ht="12.75" customHeight="1" x14ac:dyDescent="0.2">
      <c r="B200" s="294">
        <v>6319</v>
      </c>
      <c r="C200" s="295" t="s">
        <v>930</v>
      </c>
      <c r="D200" s="296" t="s">
        <v>843</v>
      </c>
      <c r="E200" s="297" t="b">
        <v>1</v>
      </c>
      <c r="F200" s="297">
        <v>5.64</v>
      </c>
    </row>
    <row r="201" spans="2:6" s="147" customFormat="1" ht="12.75" customHeight="1" x14ac:dyDescent="0.2">
      <c r="B201" s="294">
        <v>6321</v>
      </c>
      <c r="C201" s="295" t="s">
        <v>931</v>
      </c>
      <c r="D201" s="296" t="s">
        <v>843</v>
      </c>
      <c r="E201" s="297" t="b">
        <v>1</v>
      </c>
      <c r="F201" s="297">
        <v>30966.97</v>
      </c>
    </row>
    <row r="202" spans="2:6" s="147" customFormat="1" ht="12.75" customHeight="1" x14ac:dyDescent="0.2">
      <c r="B202" s="294">
        <v>6322</v>
      </c>
      <c r="C202" s="295" t="s">
        <v>894</v>
      </c>
      <c r="D202" s="296" t="s">
        <v>142</v>
      </c>
      <c r="E202" s="297"/>
      <c r="F202" s="297">
        <v>2334.65</v>
      </c>
    </row>
  </sheetData>
  <mergeCells count="11">
    <mergeCell ref="B48:B77"/>
    <mergeCell ref="C48:C77"/>
    <mergeCell ref="AH48:AH77"/>
    <mergeCell ref="B81:E81"/>
    <mergeCell ref="C6:D6"/>
    <mergeCell ref="C7:D7"/>
    <mergeCell ref="G7:AF7"/>
    <mergeCell ref="B8:B27"/>
    <mergeCell ref="AH8:AH27"/>
    <mergeCell ref="B28:B47"/>
    <mergeCell ref="AH28:AH47"/>
  </mergeCells>
  <conditionalFormatting sqref="K4:AF4">
    <cfRule type="cellIs" dxfId="8" priority="1" operator="greaterThan">
      <formula>0.1</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'[1]1.vardai'!#REF!</xm:f>
          </x14:formula1>
          <xm:sqref>D133:D202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84"/>
  <sheetViews>
    <sheetView topLeftCell="A43" workbookViewId="0">
      <selection activeCell="M27" sqref="M27"/>
    </sheetView>
  </sheetViews>
  <sheetFormatPr defaultColWidth="9.140625" defaultRowHeight="12.75" x14ac:dyDescent="0.2"/>
  <cols>
    <col min="1" max="1" width="2" style="298" customWidth="1"/>
    <col min="2" max="2" width="7.5703125" style="298" customWidth="1"/>
    <col min="3" max="3" width="36.140625" style="298" customWidth="1"/>
    <col min="4" max="4" width="17.7109375" style="298" customWidth="1"/>
    <col min="5" max="5" width="13.5703125" style="298" customWidth="1"/>
    <col min="6" max="6" width="23.5703125" style="298" customWidth="1"/>
    <col min="7" max="7" width="9.5703125" style="298" customWidth="1"/>
    <col min="8" max="8" width="16.85546875" style="298" customWidth="1"/>
    <col min="9" max="9" width="12.28515625" style="298" customWidth="1"/>
    <col min="10" max="12" width="14.7109375" style="298" customWidth="1"/>
    <col min="13" max="13" width="11.7109375" style="298" customWidth="1"/>
    <col min="14" max="14" width="12.42578125" style="298" customWidth="1"/>
    <col min="15" max="15" width="28.7109375" style="298" bestFit="1" customWidth="1"/>
    <col min="16" max="27" width="13.85546875" style="298" customWidth="1"/>
    <col min="28" max="29" width="18" style="298" customWidth="1"/>
    <col min="30" max="30" width="15.140625" style="298" customWidth="1"/>
    <col min="31" max="45" width="16.7109375" style="298" customWidth="1"/>
    <col min="46" max="47" width="9.140625" style="298"/>
    <col min="48" max="49" width="15.7109375" style="298" customWidth="1"/>
    <col min="50" max="16384" width="9.140625" style="298"/>
  </cols>
  <sheetData>
    <row r="1" spans="1:55" ht="30.75" customHeight="1" x14ac:dyDescent="0.2">
      <c r="H1" s="299"/>
      <c r="I1" s="299"/>
      <c r="J1" s="300"/>
      <c r="K1" s="300"/>
      <c r="L1" s="299"/>
      <c r="M1" s="299"/>
      <c r="N1" s="299"/>
      <c r="O1" s="299"/>
      <c r="P1" s="301">
        <f t="shared" ref="P1:AC1" si="0">SUM(P11:P581)</f>
        <v>9443905.4599999972</v>
      </c>
      <c r="Q1" s="302">
        <f t="shared" si="0"/>
        <v>1987710.7300000002</v>
      </c>
      <c r="R1" s="302">
        <f t="shared" si="0"/>
        <v>0</v>
      </c>
      <c r="S1" s="302">
        <f t="shared" si="0"/>
        <v>853992.04999999981</v>
      </c>
      <c r="T1" s="302">
        <f t="shared" si="0"/>
        <v>0</v>
      </c>
      <c r="U1" s="302">
        <f t="shared" si="0"/>
        <v>0</v>
      </c>
      <c r="V1" s="302">
        <f t="shared" si="0"/>
        <v>6602202.6800000016</v>
      </c>
      <c r="W1" s="302">
        <f t="shared" si="0"/>
        <v>609426.99000386626</v>
      </c>
      <c r="X1" s="302">
        <f t="shared" si="0"/>
        <v>41022.019999999997</v>
      </c>
      <c r="Y1" s="302">
        <f t="shared" si="0"/>
        <v>5951753.6699961321</v>
      </c>
      <c r="Z1" s="302">
        <f t="shared" si="0"/>
        <v>4322405.6499961354</v>
      </c>
      <c r="AA1" s="302">
        <f t="shared" si="0"/>
        <v>1629348.0200000037</v>
      </c>
      <c r="AB1" s="301">
        <f t="shared" si="0"/>
        <v>122183.4112600175</v>
      </c>
      <c r="AC1" s="301">
        <f t="shared" si="0"/>
        <v>50366.622089332428</v>
      </c>
      <c r="AE1" s="303"/>
      <c r="AF1" s="303"/>
      <c r="AG1" s="303">
        <f>SUM(AG11:AG581)</f>
        <v>65430.360000000168</v>
      </c>
      <c r="AH1" s="303">
        <f>SUM(AH11:AH581)</f>
        <v>1711199.0953784997</v>
      </c>
      <c r="AI1" s="303"/>
      <c r="AJ1" s="303"/>
      <c r="AK1" s="303"/>
      <c r="AL1" s="303"/>
      <c r="AM1" s="303"/>
      <c r="AN1" s="303"/>
      <c r="AO1" s="303"/>
      <c r="AP1" s="303">
        <f>SUM(AP11:AP581)</f>
        <v>1654030.2360512202</v>
      </c>
      <c r="AQ1" s="303">
        <f>SUM(AQ11:AQ581)</f>
        <v>121432.42932728297</v>
      </c>
      <c r="AR1" s="303">
        <f>SUM(AR11:AR581)</f>
        <v>24682.216051216303</v>
      </c>
      <c r="AS1" s="303">
        <f>SUM(AS11:AS581)</f>
        <v>-750.98193273447339</v>
      </c>
      <c r="AT1" s="304"/>
      <c r="AU1" s="304"/>
      <c r="AV1" s="304"/>
      <c r="AW1" s="304"/>
      <c r="AX1" s="304"/>
      <c r="AY1" s="304"/>
      <c r="AZ1" s="304"/>
      <c r="BA1" s="304"/>
      <c r="BB1" s="304"/>
      <c r="BC1" s="304"/>
    </row>
    <row r="2" spans="1:55" x14ac:dyDescent="0.2">
      <c r="B2" s="305" t="s">
        <v>932</v>
      </c>
      <c r="C2" s="305"/>
      <c r="D2" s="305"/>
      <c r="E2" s="305"/>
      <c r="F2" s="305"/>
      <c r="G2" s="305"/>
      <c r="H2" s="305"/>
      <c r="I2" s="305"/>
      <c r="J2" s="306"/>
      <c r="K2" s="305"/>
      <c r="L2" s="305"/>
      <c r="M2" s="305"/>
      <c r="N2" s="305"/>
      <c r="O2" s="305"/>
      <c r="P2" s="305"/>
      <c r="Q2" s="305"/>
      <c r="R2" s="305"/>
      <c r="S2" s="305"/>
      <c r="T2" s="305"/>
      <c r="U2" s="305"/>
      <c r="V2" s="305"/>
      <c r="W2" s="305"/>
      <c r="X2" s="305"/>
      <c r="Y2" s="305"/>
      <c r="Z2" s="305"/>
      <c r="AA2" s="305"/>
      <c r="AB2" s="307"/>
      <c r="AC2" s="307"/>
      <c r="AD2" s="308"/>
      <c r="AE2" s="309"/>
      <c r="AF2" s="309"/>
      <c r="AG2" s="309"/>
      <c r="AH2" s="309"/>
      <c r="AI2" s="309"/>
      <c r="AJ2" s="309"/>
      <c r="AK2" s="309"/>
      <c r="AL2" s="309"/>
      <c r="AM2" s="309"/>
      <c r="AN2" s="309"/>
      <c r="AO2" s="309"/>
      <c r="AP2" s="309"/>
      <c r="AQ2" s="309"/>
      <c r="AR2" s="309"/>
      <c r="AS2" s="309"/>
      <c r="AT2" s="304"/>
      <c r="AU2" s="304"/>
      <c r="AV2" s="304"/>
      <c r="AW2" s="304"/>
      <c r="AX2" s="304"/>
      <c r="AY2" s="304"/>
      <c r="AZ2" s="304"/>
      <c r="BA2" s="304"/>
      <c r="BB2" s="304"/>
      <c r="BC2" s="304"/>
    </row>
    <row r="3" spans="1:55" x14ac:dyDescent="0.2">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08"/>
      <c r="AC3" s="308"/>
      <c r="AD3" s="308"/>
      <c r="AE3" s="311" t="s">
        <v>933</v>
      </c>
      <c r="AF3" s="311"/>
      <c r="AG3" s="311"/>
      <c r="AH3" s="304"/>
      <c r="AI3" s="304"/>
      <c r="AJ3" s="304"/>
      <c r="AK3" s="304"/>
      <c r="AL3" s="304"/>
      <c r="AM3" s="311"/>
      <c r="AN3" s="304"/>
      <c r="AO3" s="304"/>
      <c r="AP3" s="311"/>
      <c r="AQ3" s="311"/>
      <c r="AR3" s="311"/>
      <c r="AS3" s="311"/>
      <c r="AT3" s="304"/>
      <c r="AU3" s="304"/>
      <c r="AV3" s="304"/>
      <c r="AW3" s="304"/>
      <c r="AX3" s="304"/>
      <c r="AY3" s="304"/>
      <c r="AZ3" s="304"/>
      <c r="BA3" s="304"/>
      <c r="BB3" s="304"/>
      <c r="BC3" s="304"/>
    </row>
    <row r="4" spans="1:55" s="312" customFormat="1" ht="14.25" customHeight="1" x14ac:dyDescent="0.2">
      <c r="B4" s="571" t="s">
        <v>870</v>
      </c>
      <c r="C4" s="571" t="s">
        <v>871</v>
      </c>
      <c r="D4" s="571" t="s">
        <v>934</v>
      </c>
      <c r="E4" s="574" t="s">
        <v>935</v>
      </c>
      <c r="F4" s="577" t="s">
        <v>936</v>
      </c>
      <c r="G4" s="577" t="s">
        <v>937</v>
      </c>
      <c r="H4" s="570" t="s">
        <v>938</v>
      </c>
      <c r="I4" s="570" t="s">
        <v>939</v>
      </c>
      <c r="J4" s="570" t="s">
        <v>940</v>
      </c>
      <c r="K4" s="570" t="s">
        <v>941</v>
      </c>
      <c r="L4" s="570" t="s">
        <v>942</v>
      </c>
      <c r="M4" s="570" t="s">
        <v>943</v>
      </c>
      <c r="N4" s="570" t="s">
        <v>944</v>
      </c>
      <c r="O4" s="570" t="s">
        <v>945</v>
      </c>
      <c r="P4" s="570" t="s">
        <v>946</v>
      </c>
      <c r="Q4" s="570"/>
      <c r="R4" s="570"/>
      <c r="S4" s="570"/>
      <c r="T4" s="570"/>
      <c r="U4" s="570"/>
      <c r="V4" s="570"/>
      <c r="W4" s="570"/>
      <c r="X4" s="570"/>
      <c r="Y4" s="570"/>
      <c r="Z4" s="570"/>
      <c r="AA4" s="570"/>
      <c r="AB4" s="313" t="s">
        <v>947</v>
      </c>
      <c r="AC4" s="313" t="s">
        <v>947</v>
      </c>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row>
    <row r="5" spans="1:55" s="312" customFormat="1" ht="12.75" customHeight="1" x14ac:dyDescent="0.2">
      <c r="B5" s="572"/>
      <c r="C5" s="572"/>
      <c r="D5" s="572"/>
      <c r="E5" s="575"/>
      <c r="F5" s="578"/>
      <c r="G5" s="578"/>
      <c r="H5" s="570"/>
      <c r="I5" s="570"/>
      <c r="J5" s="570"/>
      <c r="K5" s="570"/>
      <c r="L5" s="570"/>
      <c r="M5" s="570"/>
      <c r="N5" s="570"/>
      <c r="O5" s="570"/>
      <c r="P5" s="570" t="s">
        <v>17</v>
      </c>
      <c r="Q5" s="570" t="s">
        <v>18</v>
      </c>
      <c r="R5" s="570"/>
      <c r="S5" s="570"/>
      <c r="T5" s="570"/>
      <c r="U5" s="570"/>
      <c r="V5" s="570"/>
      <c r="W5" s="570" t="s">
        <v>25</v>
      </c>
      <c r="X5" s="570" t="s">
        <v>948</v>
      </c>
      <c r="Y5" s="570" t="s">
        <v>27</v>
      </c>
      <c r="Z5" s="570"/>
      <c r="AA5" s="570"/>
      <c r="AB5" s="570" t="s">
        <v>949</v>
      </c>
      <c r="AC5" s="570" t="s">
        <v>950</v>
      </c>
      <c r="AE5" s="314"/>
      <c r="AF5" s="314"/>
      <c r="AG5" s="314"/>
      <c r="AH5" s="314"/>
      <c r="AI5" s="314"/>
      <c r="AJ5" s="314"/>
      <c r="AK5" s="314"/>
      <c r="AL5" s="314"/>
      <c r="AM5" s="314"/>
      <c r="AN5" s="314"/>
      <c r="AO5" s="314"/>
      <c r="AP5" s="314"/>
      <c r="AQ5" s="314"/>
      <c r="AR5" s="314"/>
      <c r="AS5" s="314"/>
      <c r="AT5" s="314"/>
      <c r="AU5" s="314"/>
      <c r="AV5" s="315" t="s">
        <v>951</v>
      </c>
      <c r="AW5" s="316" t="s">
        <v>952</v>
      </c>
      <c r="AX5" s="314"/>
      <c r="AY5" s="314"/>
      <c r="AZ5" s="314"/>
      <c r="BA5" s="314"/>
      <c r="BB5" s="314"/>
      <c r="BC5" s="314"/>
    </row>
    <row r="6" spans="1:55" s="312" customFormat="1" ht="12.75" customHeight="1" x14ac:dyDescent="0.2">
      <c r="B6" s="572"/>
      <c r="C6" s="572"/>
      <c r="D6" s="572"/>
      <c r="E6" s="575"/>
      <c r="F6" s="578"/>
      <c r="G6" s="578"/>
      <c r="H6" s="570"/>
      <c r="I6" s="570"/>
      <c r="J6" s="570"/>
      <c r="K6" s="570"/>
      <c r="L6" s="570"/>
      <c r="M6" s="570"/>
      <c r="N6" s="570"/>
      <c r="O6" s="570"/>
      <c r="P6" s="570"/>
      <c r="Q6" s="570" t="s">
        <v>19</v>
      </c>
      <c r="R6" s="570" t="s">
        <v>20</v>
      </c>
      <c r="S6" s="570" t="s">
        <v>21</v>
      </c>
      <c r="T6" s="570" t="s">
        <v>22</v>
      </c>
      <c r="U6" s="570" t="s">
        <v>23</v>
      </c>
      <c r="V6" s="570" t="s">
        <v>24</v>
      </c>
      <c r="W6" s="570"/>
      <c r="X6" s="570"/>
      <c r="Y6" s="570" t="s">
        <v>28</v>
      </c>
      <c r="Z6" s="570" t="s">
        <v>29</v>
      </c>
      <c r="AA6" s="570" t="s">
        <v>30</v>
      </c>
      <c r="AB6" s="570"/>
      <c r="AC6" s="570"/>
      <c r="AE6" s="314"/>
      <c r="AF6" s="314"/>
      <c r="AG6" s="314"/>
      <c r="AH6" s="314"/>
      <c r="AI6" s="314"/>
      <c r="AJ6" s="314"/>
      <c r="AK6" s="314"/>
      <c r="AL6" s="317">
        <v>43466</v>
      </c>
      <c r="AM6" s="314"/>
      <c r="AN6" s="317">
        <v>43831</v>
      </c>
      <c r="AO6" s="314"/>
      <c r="AP6" s="314"/>
      <c r="AQ6" s="314"/>
      <c r="AR6" s="314"/>
      <c r="AS6" s="314"/>
      <c r="AT6" s="314"/>
      <c r="AU6" s="314"/>
      <c r="AV6" s="318">
        <v>1</v>
      </c>
      <c r="AW6" s="319" t="s">
        <v>953</v>
      </c>
      <c r="AX6" s="314"/>
      <c r="AY6" s="314"/>
      <c r="AZ6" s="314"/>
      <c r="BA6" s="314"/>
      <c r="BB6" s="314"/>
      <c r="BC6" s="314"/>
    </row>
    <row r="7" spans="1:55" s="312" customFormat="1" ht="12.75" customHeight="1" x14ac:dyDescent="0.2">
      <c r="B7" s="572"/>
      <c r="C7" s="572"/>
      <c r="D7" s="572"/>
      <c r="E7" s="575"/>
      <c r="F7" s="578"/>
      <c r="G7" s="578"/>
      <c r="H7" s="570"/>
      <c r="I7" s="570"/>
      <c r="J7" s="570"/>
      <c r="K7" s="570"/>
      <c r="L7" s="570"/>
      <c r="M7" s="570"/>
      <c r="N7" s="570"/>
      <c r="O7" s="570"/>
      <c r="P7" s="570"/>
      <c r="Q7" s="570"/>
      <c r="R7" s="570"/>
      <c r="S7" s="570"/>
      <c r="T7" s="570"/>
      <c r="U7" s="570"/>
      <c r="V7" s="570"/>
      <c r="W7" s="570"/>
      <c r="X7" s="570"/>
      <c r="Y7" s="570"/>
      <c r="Z7" s="570"/>
      <c r="AA7" s="570"/>
      <c r="AB7" s="570"/>
      <c r="AC7" s="570"/>
      <c r="AE7" s="567" t="s">
        <v>954</v>
      </c>
      <c r="AF7" s="567" t="s">
        <v>955</v>
      </c>
      <c r="AG7" s="567" t="s">
        <v>956</v>
      </c>
      <c r="AH7" s="567" t="s">
        <v>957</v>
      </c>
      <c r="AI7" s="567" t="s">
        <v>958</v>
      </c>
      <c r="AJ7" s="567" t="s">
        <v>959</v>
      </c>
      <c r="AK7" s="567" t="s">
        <v>960</v>
      </c>
      <c r="AL7" s="567" t="s">
        <v>961</v>
      </c>
      <c r="AM7" s="567" t="s">
        <v>962</v>
      </c>
      <c r="AN7" s="567" t="s">
        <v>963</v>
      </c>
      <c r="AO7" s="567" t="s">
        <v>964</v>
      </c>
      <c r="AP7" s="567" t="s">
        <v>965</v>
      </c>
      <c r="AQ7" s="567" t="s">
        <v>966</v>
      </c>
      <c r="AR7" s="567" t="s">
        <v>967</v>
      </c>
      <c r="AS7" s="567" t="s">
        <v>967</v>
      </c>
      <c r="AT7" s="314"/>
      <c r="AU7" s="314"/>
      <c r="AV7" s="318">
        <v>42292</v>
      </c>
      <c r="AW7" s="319" t="b">
        <v>0</v>
      </c>
      <c r="AX7" s="314"/>
      <c r="AY7" s="314"/>
      <c r="AZ7" s="314"/>
      <c r="BA7" s="314"/>
      <c r="BB7" s="314"/>
      <c r="BC7" s="314"/>
    </row>
    <row r="8" spans="1:55" s="312" customFormat="1" x14ac:dyDescent="0.2">
      <c r="B8" s="572"/>
      <c r="C8" s="572"/>
      <c r="D8" s="572"/>
      <c r="E8" s="575"/>
      <c r="F8" s="578"/>
      <c r="G8" s="578"/>
      <c r="H8" s="570"/>
      <c r="I8" s="570"/>
      <c r="J8" s="570"/>
      <c r="K8" s="570"/>
      <c r="L8" s="570"/>
      <c r="M8" s="570"/>
      <c r="N8" s="570"/>
      <c r="O8" s="570"/>
      <c r="P8" s="570"/>
      <c r="Q8" s="570"/>
      <c r="R8" s="570"/>
      <c r="S8" s="570"/>
      <c r="T8" s="570"/>
      <c r="U8" s="570"/>
      <c r="V8" s="570"/>
      <c r="W8" s="570"/>
      <c r="X8" s="570"/>
      <c r="Y8" s="570"/>
      <c r="Z8" s="570"/>
      <c r="AA8" s="570"/>
      <c r="AB8" s="570"/>
      <c r="AC8" s="570"/>
      <c r="AE8" s="568"/>
      <c r="AF8" s="568"/>
      <c r="AG8" s="568"/>
      <c r="AH8" s="568"/>
      <c r="AI8" s="568"/>
      <c r="AJ8" s="568"/>
      <c r="AK8" s="568"/>
      <c r="AL8" s="568"/>
      <c r="AM8" s="568"/>
      <c r="AN8" s="568"/>
      <c r="AO8" s="568"/>
      <c r="AP8" s="568"/>
      <c r="AQ8" s="568"/>
      <c r="AR8" s="568"/>
      <c r="AS8" s="568"/>
      <c r="AT8" s="314"/>
      <c r="AU8" s="314"/>
      <c r="AV8" s="318">
        <v>42370</v>
      </c>
      <c r="AW8" s="319" t="b">
        <v>0</v>
      </c>
      <c r="AX8" s="314"/>
      <c r="AY8" s="314"/>
      <c r="AZ8" s="314"/>
      <c r="BA8" s="314"/>
      <c r="BB8" s="314"/>
      <c r="BC8" s="314"/>
    </row>
    <row r="9" spans="1:55" s="312" customFormat="1" x14ac:dyDescent="0.2">
      <c r="B9" s="573"/>
      <c r="C9" s="573"/>
      <c r="D9" s="573"/>
      <c r="E9" s="576"/>
      <c r="F9" s="579"/>
      <c r="G9" s="579"/>
      <c r="H9" s="570"/>
      <c r="I9" s="570"/>
      <c r="J9" s="570"/>
      <c r="K9" s="570"/>
      <c r="L9" s="313" t="s">
        <v>968</v>
      </c>
      <c r="M9" s="570"/>
      <c r="N9" s="570"/>
      <c r="O9" s="570"/>
      <c r="P9" s="313" t="s">
        <v>969</v>
      </c>
      <c r="Q9" s="313" t="s">
        <v>969</v>
      </c>
      <c r="R9" s="313" t="s">
        <v>969</v>
      </c>
      <c r="S9" s="313" t="s">
        <v>969</v>
      </c>
      <c r="T9" s="313" t="s">
        <v>969</v>
      </c>
      <c r="U9" s="313" t="s">
        <v>969</v>
      </c>
      <c r="V9" s="313" t="s">
        <v>969</v>
      </c>
      <c r="W9" s="313" t="s">
        <v>969</v>
      </c>
      <c r="X9" s="313" t="s">
        <v>969</v>
      </c>
      <c r="Y9" s="313" t="s">
        <v>969</v>
      </c>
      <c r="Z9" s="313" t="s">
        <v>969</v>
      </c>
      <c r="AA9" s="313" t="s">
        <v>969</v>
      </c>
      <c r="AB9" s="313" t="s">
        <v>969</v>
      </c>
      <c r="AC9" s="313" t="s">
        <v>969</v>
      </c>
      <c r="AE9" s="568"/>
      <c r="AF9" s="568"/>
      <c r="AG9" s="568"/>
      <c r="AH9" s="568"/>
      <c r="AI9" s="568"/>
      <c r="AJ9" s="568"/>
      <c r="AK9" s="568"/>
      <c r="AL9" s="568"/>
      <c r="AM9" s="568"/>
      <c r="AN9" s="568"/>
      <c r="AO9" s="568"/>
      <c r="AP9" s="568"/>
      <c r="AQ9" s="568"/>
      <c r="AR9" s="568"/>
      <c r="AS9" s="568"/>
      <c r="AT9" s="314"/>
      <c r="AU9" s="314"/>
      <c r="AV9" s="320">
        <v>43466</v>
      </c>
      <c r="AW9" s="321" t="s">
        <v>953</v>
      </c>
      <c r="AX9" s="314"/>
      <c r="AY9" s="314"/>
      <c r="AZ9" s="314"/>
      <c r="BA9" s="314"/>
      <c r="BB9" s="314"/>
      <c r="BC9" s="314"/>
    </row>
    <row r="10" spans="1:55" ht="12.75" customHeight="1" x14ac:dyDescent="0.2">
      <c r="B10" s="322">
        <v>1</v>
      </c>
      <c r="C10" s="322">
        <v>2</v>
      </c>
      <c r="D10" s="322">
        <v>3</v>
      </c>
      <c r="E10" s="322">
        <v>4</v>
      </c>
      <c r="F10" s="322">
        <v>5</v>
      </c>
      <c r="G10" s="322"/>
      <c r="H10" s="322">
        <v>6</v>
      </c>
      <c r="I10" s="322">
        <v>7</v>
      </c>
      <c r="J10" s="322">
        <v>8</v>
      </c>
      <c r="K10" s="322">
        <v>9</v>
      </c>
      <c r="L10" s="322">
        <v>10</v>
      </c>
      <c r="M10" s="322">
        <v>11</v>
      </c>
      <c r="N10" s="322">
        <v>12</v>
      </c>
      <c r="O10" s="322">
        <v>13</v>
      </c>
      <c r="P10" s="322">
        <v>14</v>
      </c>
      <c r="Q10" s="322">
        <v>15</v>
      </c>
      <c r="R10" s="322">
        <v>16</v>
      </c>
      <c r="S10" s="322">
        <v>17</v>
      </c>
      <c r="T10" s="322">
        <v>18</v>
      </c>
      <c r="U10" s="322">
        <v>19</v>
      </c>
      <c r="V10" s="322">
        <v>20</v>
      </c>
      <c r="W10" s="322">
        <v>21</v>
      </c>
      <c r="X10" s="322">
        <v>22</v>
      </c>
      <c r="Y10" s="322">
        <v>23</v>
      </c>
      <c r="Z10" s="322">
        <v>24</v>
      </c>
      <c r="AA10" s="322">
        <v>25</v>
      </c>
      <c r="AB10" s="322">
        <v>26</v>
      </c>
      <c r="AC10" s="322">
        <v>27</v>
      </c>
      <c r="AE10" s="569"/>
      <c r="AF10" s="569"/>
      <c r="AG10" s="569"/>
      <c r="AH10" s="569"/>
      <c r="AI10" s="569"/>
      <c r="AJ10" s="569"/>
      <c r="AK10" s="569"/>
      <c r="AL10" s="569"/>
      <c r="AM10" s="569"/>
      <c r="AN10" s="569"/>
      <c r="AO10" s="569"/>
      <c r="AP10" s="569"/>
      <c r="AQ10" s="569"/>
      <c r="AR10" s="569"/>
      <c r="AS10" s="569"/>
      <c r="AT10" s="304"/>
      <c r="AU10" s="304"/>
      <c r="AV10" s="304"/>
      <c r="AW10" s="304"/>
      <c r="AX10" s="304"/>
      <c r="AY10" s="304"/>
      <c r="AZ10" s="304"/>
      <c r="BA10" s="304"/>
      <c r="BB10" s="304"/>
      <c r="BC10" s="304"/>
    </row>
    <row r="11" spans="1:55" x14ac:dyDescent="0.2">
      <c r="A11" s="323" t="str">
        <f>IF(AC11&gt;0,"NE","")</f>
        <v/>
      </c>
      <c r="B11" s="324">
        <v>1</v>
      </c>
      <c r="C11" s="325" t="s">
        <v>972</v>
      </c>
      <c r="D11" s="325" t="s">
        <v>973</v>
      </c>
      <c r="E11" s="326">
        <v>703</v>
      </c>
      <c r="F11" s="325" t="s">
        <v>253</v>
      </c>
      <c r="G11" s="325" t="s">
        <v>140</v>
      </c>
      <c r="H11" s="327">
        <v>640</v>
      </c>
      <c r="I11" s="328">
        <v>38717</v>
      </c>
      <c r="J11" s="328" t="s">
        <v>51</v>
      </c>
      <c r="K11" s="328" t="s">
        <v>51</v>
      </c>
      <c r="L11" s="329">
        <v>4</v>
      </c>
      <c r="M11" s="328" t="s">
        <v>51</v>
      </c>
      <c r="N11" s="328" t="s">
        <v>51</v>
      </c>
      <c r="O11" s="328" t="s">
        <v>1422</v>
      </c>
      <c r="P11" s="330">
        <v>724.05</v>
      </c>
      <c r="Q11" s="330">
        <v>0</v>
      </c>
      <c r="R11" s="330">
        <v>0</v>
      </c>
      <c r="S11" s="330">
        <v>0</v>
      </c>
      <c r="T11" s="330">
        <v>0</v>
      </c>
      <c r="U11" s="330">
        <v>0</v>
      </c>
      <c r="V11" s="330">
        <v>724.05</v>
      </c>
      <c r="W11" s="330">
        <v>0</v>
      </c>
      <c r="X11" s="330">
        <v>0</v>
      </c>
      <c r="Y11" s="330">
        <v>724.05</v>
      </c>
      <c r="Z11" s="330">
        <v>724.05</v>
      </c>
      <c r="AA11" s="330">
        <v>0</v>
      </c>
      <c r="AB11" s="330">
        <v>0</v>
      </c>
      <c r="AC11" s="330">
        <v>0</v>
      </c>
      <c r="AD11" s="331"/>
      <c r="AE11" s="332"/>
      <c r="AF11" s="332"/>
      <c r="AG11" s="332">
        <v>0</v>
      </c>
      <c r="AH11" s="332">
        <f>IF(YEAR(I11)=2019,MAX(Y11-AG11,0),IF(AND(AE11=TRUE,AF11&lt;&gt;TRUE),MAX('[1]2'!V12-'[1]2'!W12-[1]Turtas!AG11,0),IF(AG11&lt;&gt;'[1]2'!X12,MAX(Y11-'[1]2'!W12-[1]Turtas!AG11,0),0)))</f>
        <v>0</v>
      </c>
      <c r="AI11" s="333">
        <f>IF(VLOOKUP(I11,pradzios_data[],2,1)="isig_data",DATE(YEAR(I11),MONTH(I11)+1,1),VLOOKUP(I11,pradzios_data[],2,1))</f>
        <v>38718</v>
      </c>
      <c r="AJ11" s="333">
        <f>+IFERROR(EDATE(AI11,$L11*12),FALSE)</f>
        <v>40179</v>
      </c>
      <c r="AK11" s="333"/>
      <c r="AL11" s="334">
        <f>IFERROR(IF(AJ11&lt;$AL$6,0,DATEDIF(MAX($AL$6,AI11),AJ11,"m")),FALSE)</f>
        <v>0</v>
      </c>
      <c r="AM11" s="332">
        <f>IFERROR(AH11/AL11,0)</f>
        <v>0</v>
      </c>
      <c r="AN11" s="335">
        <f>IFERROR(IF(IF(ISBLANK(AK11),AJ11,AK11)&lt;$AN$6,0,DATEDIF($AN$6,AJ11,"m")),FALSE)</f>
        <v>0</v>
      </c>
      <c r="AO11" s="335">
        <f>IF(OR(ISBLANK(AK11),AL11=0),AL11-AN11,DATEDIF($AL$6,AK11,"m"))</f>
        <v>0</v>
      </c>
      <c r="AP11" s="332">
        <f>IF(Y11=0,0,IF(NOT(ISBLANK(AK11)),0,IF(AL11=0,AG11,AH11+AG11-AM11*MIN(AO11,12))))</f>
        <v>0</v>
      </c>
      <c r="AQ11" s="332">
        <f>+IF(AL11=0,AH11,AM11*AO11)</f>
        <v>0</v>
      </c>
      <c r="AR11" s="332">
        <f>AP11-AA11</f>
        <v>0</v>
      </c>
      <c r="AS11" s="332">
        <f>AQ11-AB11</f>
        <v>0</v>
      </c>
      <c r="AT11" s="304"/>
      <c r="AU11" s="304"/>
      <c r="AV11" s="304"/>
      <c r="AW11" s="304"/>
      <c r="AX11" s="304"/>
      <c r="AY11" s="304"/>
      <c r="AZ11" s="304"/>
      <c r="BA11" s="304"/>
      <c r="BB11" s="304"/>
      <c r="BC11" s="304"/>
    </row>
    <row r="12" spans="1:55" x14ac:dyDescent="0.2">
      <c r="A12" s="323" t="str">
        <f t="shared" ref="A12:A75" si="1">IF(AC12&gt;0,"NE","")</f>
        <v/>
      </c>
      <c r="B12" s="324">
        <v>2</v>
      </c>
      <c r="C12" s="325" t="s">
        <v>974</v>
      </c>
      <c r="D12" s="325" t="s">
        <v>973</v>
      </c>
      <c r="E12" s="326">
        <v>703</v>
      </c>
      <c r="F12" s="325" t="s">
        <v>251</v>
      </c>
      <c r="G12" s="325" t="s">
        <v>140</v>
      </c>
      <c r="H12" s="327">
        <v>643</v>
      </c>
      <c r="I12" s="328">
        <v>38848</v>
      </c>
      <c r="J12" s="328" t="s">
        <v>51</v>
      </c>
      <c r="K12" s="328" t="s">
        <v>51</v>
      </c>
      <c r="L12" s="329">
        <v>4</v>
      </c>
      <c r="M12" s="328" t="s">
        <v>51</v>
      </c>
      <c r="N12" s="328" t="s">
        <v>51</v>
      </c>
      <c r="O12" s="328" t="s">
        <v>1422</v>
      </c>
      <c r="P12" s="330">
        <v>1592.91</v>
      </c>
      <c r="Q12" s="330">
        <v>0</v>
      </c>
      <c r="R12" s="330">
        <v>0</v>
      </c>
      <c r="S12" s="330">
        <v>0</v>
      </c>
      <c r="T12" s="330">
        <v>0</v>
      </c>
      <c r="U12" s="330">
        <v>0</v>
      </c>
      <c r="V12" s="330">
        <v>1592.91</v>
      </c>
      <c r="W12" s="330">
        <v>0</v>
      </c>
      <c r="X12" s="330">
        <v>0</v>
      </c>
      <c r="Y12" s="330">
        <v>1592.91</v>
      </c>
      <c r="Z12" s="330">
        <v>1592.91</v>
      </c>
      <c r="AA12" s="330">
        <v>0</v>
      </c>
      <c r="AB12" s="330">
        <v>0</v>
      </c>
      <c r="AC12" s="330">
        <v>0</v>
      </c>
      <c r="AD12" s="331"/>
      <c r="AE12" s="332"/>
      <c r="AF12" s="332"/>
      <c r="AG12" s="336">
        <v>0</v>
      </c>
      <c r="AH12" s="332">
        <f>IF(YEAR(I12)=2019,MAX(Y12-AG12,0),IF(AND(AE12=TRUE,AF12&lt;&gt;TRUE),MAX('[1]2'!V13-'[1]2'!W13-[1]Turtas!AG12,0),IF(AG12&lt;&gt;'[1]2'!X13,MAX(Y12-'[1]2'!W13-[1]Turtas!AG12,0),0)))</f>
        <v>0</v>
      </c>
      <c r="AI12" s="333">
        <f>IF(VLOOKUP(I12,pradzios_data[],2,1)="isig_data",DATE(YEAR(I12),MONTH(I12)+1,1),VLOOKUP(I12,pradzios_data[],2,1))</f>
        <v>38869</v>
      </c>
      <c r="AJ12" s="333">
        <f t="shared" ref="AJ12:AJ75" si="2">+IFERROR(EDATE(AI12,$L12*12),FALSE)</f>
        <v>40330</v>
      </c>
      <c r="AK12" s="333"/>
      <c r="AL12" s="334">
        <f t="shared" ref="AL12:AL75" si="3">IFERROR(IF(AJ12&lt;$AL$6,0,DATEDIF(MAX($AL$6,AI12),AJ12,"m")),FALSE)</f>
        <v>0</v>
      </c>
      <c r="AM12" s="336">
        <f t="shared" ref="AM12:AM75" si="4">IFERROR(AH12/AL12,0)</f>
        <v>0</v>
      </c>
      <c r="AN12" s="335">
        <f t="shared" ref="AN12:AN75" si="5">IFERROR(IF(IF(ISBLANK(AK12),AJ12,AK12)&lt;$AN$6,0,DATEDIF($AN$6,AJ12,"m")),FALSE)</f>
        <v>0</v>
      </c>
      <c r="AO12" s="335">
        <f t="shared" ref="AO12:AO75" si="6">IF(OR(ISBLANK(AK12),AL12=0),AL12-AN12,DATEDIF($AL$6,AK12,"m"))</f>
        <v>0</v>
      </c>
      <c r="AP12" s="336">
        <f t="shared" ref="AP12:AP75" si="7">IF(Y12=0,0,IF(NOT(ISBLANK(AK12)),0,IF(AL12=0,AG12,AH12+AG12-AM12*MIN(AO12,12))))</f>
        <v>0</v>
      </c>
      <c r="AQ12" s="336">
        <f t="shared" ref="AQ12:AQ75" si="8">+IF(AL12=0,AH12,AM12*AO12)</f>
        <v>0</v>
      </c>
      <c r="AR12" s="336">
        <f t="shared" ref="AR12:AS75" si="9">AP12-AA12</f>
        <v>0</v>
      </c>
      <c r="AS12" s="336">
        <f t="shared" si="9"/>
        <v>0</v>
      </c>
      <c r="AT12" s="304"/>
      <c r="AU12" s="304"/>
      <c r="AV12" s="304"/>
      <c r="AW12" s="304"/>
      <c r="AX12" s="304"/>
      <c r="AY12" s="304"/>
      <c r="AZ12" s="304"/>
      <c r="BA12" s="304"/>
      <c r="BB12" s="304"/>
      <c r="BC12" s="304"/>
    </row>
    <row r="13" spans="1:55" x14ac:dyDescent="0.2">
      <c r="A13" s="323" t="str">
        <f t="shared" si="1"/>
        <v/>
      </c>
      <c r="B13" s="324">
        <v>3</v>
      </c>
      <c r="C13" s="325" t="s">
        <v>975</v>
      </c>
      <c r="D13" s="325" t="s">
        <v>973</v>
      </c>
      <c r="E13" s="326">
        <v>703</v>
      </c>
      <c r="F13" s="325" t="s">
        <v>251</v>
      </c>
      <c r="G13" s="325" t="s">
        <v>140</v>
      </c>
      <c r="H13" s="327">
        <v>914</v>
      </c>
      <c r="I13" s="328">
        <v>42643</v>
      </c>
      <c r="J13" s="328" t="s">
        <v>50</v>
      </c>
      <c r="K13" s="328" t="s">
        <v>51</v>
      </c>
      <c r="L13" s="329">
        <v>4</v>
      </c>
      <c r="M13" s="328" t="s">
        <v>51</v>
      </c>
      <c r="N13" s="328" t="s">
        <v>51</v>
      </c>
      <c r="O13" s="328" t="s">
        <v>1422</v>
      </c>
      <c r="P13" s="330">
        <v>601</v>
      </c>
      <c r="Q13" s="330">
        <v>0</v>
      </c>
      <c r="R13" s="330">
        <v>0</v>
      </c>
      <c r="S13" s="330">
        <v>0</v>
      </c>
      <c r="T13" s="330">
        <v>0</v>
      </c>
      <c r="U13" s="330">
        <v>0</v>
      </c>
      <c r="V13" s="330">
        <v>601</v>
      </c>
      <c r="W13" s="330">
        <v>601</v>
      </c>
      <c r="X13" s="330">
        <v>0</v>
      </c>
      <c r="Y13" s="330">
        <v>0</v>
      </c>
      <c r="Z13" s="330">
        <v>0</v>
      </c>
      <c r="AA13" s="330">
        <v>0</v>
      </c>
      <c r="AB13" s="330">
        <v>0</v>
      </c>
      <c r="AC13" s="330">
        <v>0</v>
      </c>
      <c r="AD13" s="331"/>
      <c r="AE13" s="332"/>
      <c r="AF13" s="332" t="b">
        <v>1</v>
      </c>
      <c r="AG13" s="336">
        <v>0</v>
      </c>
      <c r="AH13" s="332">
        <f>IF(YEAR(I13)=2019,MAX(Y13-AG13,0),IF(AND(AE13=TRUE,AF13&lt;&gt;TRUE),MAX('[1]2'!V14-'[1]2'!W14-[1]Turtas!AG13,0),IF(AG13&lt;&gt;'[1]2'!X14,MAX(Y13-'[1]2'!W14-[1]Turtas!AG13,0),0)))</f>
        <v>0</v>
      </c>
      <c r="AI13" s="333" t="b">
        <f>IF(VLOOKUP(I13,pradzios_data[],2,1)="isig_data",DATE(YEAR(I13),MONTH(I13)+1,1),VLOOKUP(I13,pradzios_data[],2,1))</f>
        <v>0</v>
      </c>
      <c r="AJ13" s="333" t="b">
        <f t="shared" si="2"/>
        <v>0</v>
      </c>
      <c r="AK13" s="333"/>
      <c r="AL13" s="334" t="b">
        <f t="shared" si="3"/>
        <v>0</v>
      </c>
      <c r="AM13" s="336">
        <f t="shared" si="4"/>
        <v>0</v>
      </c>
      <c r="AN13" s="335" t="b">
        <f t="shared" si="5"/>
        <v>0</v>
      </c>
      <c r="AO13" s="335">
        <f t="shared" si="6"/>
        <v>0</v>
      </c>
      <c r="AP13" s="336">
        <f t="shared" si="7"/>
        <v>0</v>
      </c>
      <c r="AQ13" s="336">
        <f t="shared" si="8"/>
        <v>0</v>
      </c>
      <c r="AR13" s="336">
        <f t="shared" si="9"/>
        <v>0</v>
      </c>
      <c r="AS13" s="336">
        <f t="shared" si="9"/>
        <v>0</v>
      </c>
      <c r="AT13" s="304"/>
      <c r="AU13" s="304"/>
      <c r="AV13" s="304"/>
      <c r="AW13" s="304"/>
      <c r="AX13" s="304"/>
      <c r="AY13" s="304"/>
      <c r="AZ13" s="304"/>
      <c r="BA13" s="304"/>
      <c r="BB13" s="304"/>
      <c r="BC13" s="304"/>
    </row>
    <row r="14" spans="1:55" x14ac:dyDescent="0.2">
      <c r="A14" s="323" t="str">
        <f t="shared" si="1"/>
        <v/>
      </c>
      <c r="B14" s="324">
        <v>4</v>
      </c>
      <c r="C14" s="325" t="s">
        <v>976</v>
      </c>
      <c r="D14" s="325" t="s">
        <v>977</v>
      </c>
      <c r="E14" s="326">
        <v>704</v>
      </c>
      <c r="F14" s="325" t="s">
        <v>251</v>
      </c>
      <c r="G14" s="325" t="s">
        <v>140</v>
      </c>
      <c r="H14" s="327">
        <v>641</v>
      </c>
      <c r="I14" s="328">
        <v>38717</v>
      </c>
      <c r="J14" s="328" t="s">
        <v>51</v>
      </c>
      <c r="K14" s="328" t="s">
        <v>51</v>
      </c>
      <c r="L14" s="329">
        <v>4</v>
      </c>
      <c r="M14" s="328" t="s">
        <v>51</v>
      </c>
      <c r="N14" s="328" t="s">
        <v>51</v>
      </c>
      <c r="O14" s="328" t="s">
        <v>1422</v>
      </c>
      <c r="P14" s="330">
        <v>3851.95</v>
      </c>
      <c r="Q14" s="330">
        <v>0</v>
      </c>
      <c r="R14" s="330">
        <v>0</v>
      </c>
      <c r="S14" s="330">
        <v>0</v>
      </c>
      <c r="T14" s="330">
        <v>0</v>
      </c>
      <c r="U14" s="330">
        <v>0</v>
      </c>
      <c r="V14" s="330">
        <v>3851.95</v>
      </c>
      <c r="W14" s="330">
        <v>0</v>
      </c>
      <c r="X14" s="330">
        <v>0</v>
      </c>
      <c r="Y14" s="330">
        <v>3851.95</v>
      </c>
      <c r="Z14" s="330">
        <v>3851.95</v>
      </c>
      <c r="AA14" s="330">
        <v>0</v>
      </c>
      <c r="AB14" s="330">
        <v>0</v>
      </c>
      <c r="AC14" s="330">
        <v>0</v>
      </c>
      <c r="AD14" s="331"/>
      <c r="AE14" s="332"/>
      <c r="AF14" s="332"/>
      <c r="AG14" s="336">
        <v>0</v>
      </c>
      <c r="AH14" s="332">
        <f>IF(YEAR(I14)=2019,MAX(Y14-AG14,0),IF(AND(AE14=TRUE,AF14&lt;&gt;TRUE),MAX('[1]2'!V15-'[1]2'!W15-[1]Turtas!AG14,0),IF(AG14&lt;&gt;'[1]2'!X15,MAX(Y14-'[1]2'!W15-[1]Turtas!AG14,0),0)))</f>
        <v>0</v>
      </c>
      <c r="AI14" s="333">
        <f>IF(VLOOKUP(I14,pradzios_data[],2,1)="isig_data",DATE(YEAR(I14),MONTH(I14)+1,1),VLOOKUP(I14,pradzios_data[],2,1))</f>
        <v>38718</v>
      </c>
      <c r="AJ14" s="333">
        <f t="shared" si="2"/>
        <v>40179</v>
      </c>
      <c r="AK14" s="333"/>
      <c r="AL14" s="334">
        <f t="shared" si="3"/>
        <v>0</v>
      </c>
      <c r="AM14" s="336">
        <f t="shared" si="4"/>
        <v>0</v>
      </c>
      <c r="AN14" s="335">
        <f t="shared" si="5"/>
        <v>0</v>
      </c>
      <c r="AO14" s="335">
        <f t="shared" si="6"/>
        <v>0</v>
      </c>
      <c r="AP14" s="336">
        <f t="shared" si="7"/>
        <v>0</v>
      </c>
      <c r="AQ14" s="336">
        <f t="shared" si="8"/>
        <v>0</v>
      </c>
      <c r="AR14" s="336">
        <f t="shared" si="9"/>
        <v>0</v>
      </c>
      <c r="AS14" s="336">
        <f t="shared" si="9"/>
        <v>0</v>
      </c>
      <c r="AT14" s="304"/>
      <c r="AU14" s="304"/>
      <c r="AV14" s="304"/>
      <c r="AW14" s="304"/>
      <c r="AX14" s="304"/>
      <c r="AY14" s="304"/>
      <c r="AZ14" s="304"/>
      <c r="BA14" s="304"/>
      <c r="BB14" s="304"/>
      <c r="BC14" s="304"/>
    </row>
    <row r="15" spans="1:55" x14ac:dyDescent="0.2">
      <c r="A15" s="323" t="str">
        <f t="shared" si="1"/>
        <v/>
      </c>
      <c r="B15" s="324">
        <v>5</v>
      </c>
      <c r="C15" s="325" t="s">
        <v>976</v>
      </c>
      <c r="D15" s="325" t="s">
        <v>977</v>
      </c>
      <c r="E15" s="326">
        <v>704</v>
      </c>
      <c r="F15" s="325" t="s">
        <v>251</v>
      </c>
      <c r="G15" s="325" t="s">
        <v>140</v>
      </c>
      <c r="H15" s="327">
        <v>665</v>
      </c>
      <c r="I15" s="328">
        <v>39141</v>
      </c>
      <c r="J15" s="328" t="s">
        <v>51</v>
      </c>
      <c r="K15" s="328" t="s">
        <v>51</v>
      </c>
      <c r="L15" s="329">
        <v>4</v>
      </c>
      <c r="M15" s="328" t="s">
        <v>51</v>
      </c>
      <c r="N15" s="328" t="s">
        <v>51</v>
      </c>
      <c r="O15" s="328" t="s">
        <v>1422</v>
      </c>
      <c r="P15" s="330">
        <v>1477.06</v>
      </c>
      <c r="Q15" s="330">
        <v>0</v>
      </c>
      <c r="R15" s="330">
        <v>0</v>
      </c>
      <c r="S15" s="330">
        <v>0</v>
      </c>
      <c r="T15" s="330">
        <v>0</v>
      </c>
      <c r="U15" s="330">
        <v>0</v>
      </c>
      <c r="V15" s="330">
        <v>1477.06</v>
      </c>
      <c r="W15" s="330">
        <v>0</v>
      </c>
      <c r="X15" s="330">
        <v>0</v>
      </c>
      <c r="Y15" s="330">
        <v>1477.06</v>
      </c>
      <c r="Z15" s="330">
        <v>1477.06</v>
      </c>
      <c r="AA15" s="330">
        <v>0</v>
      </c>
      <c r="AB15" s="330">
        <v>0</v>
      </c>
      <c r="AC15" s="330">
        <v>0</v>
      </c>
      <c r="AD15" s="331"/>
      <c r="AE15" s="332"/>
      <c r="AF15" s="332"/>
      <c r="AG15" s="336">
        <v>0</v>
      </c>
      <c r="AH15" s="332">
        <f>IF(YEAR(I15)=2019,MAX(Y15-AG15,0),IF(AND(AE15=TRUE,AF15&lt;&gt;TRUE),MAX('[1]2'!V16-'[1]2'!W16-[1]Turtas!AG15,0),IF(AG15&lt;&gt;'[1]2'!X16,MAX(Y15-'[1]2'!W16-[1]Turtas!AG15,0),0)))</f>
        <v>0</v>
      </c>
      <c r="AI15" s="333">
        <f>IF(VLOOKUP(I15,pradzios_data[],2,1)="isig_data",DATE(YEAR(I15),MONTH(I15)+1,1),VLOOKUP(I15,pradzios_data[],2,1))</f>
        <v>39142</v>
      </c>
      <c r="AJ15" s="333">
        <f t="shared" si="2"/>
        <v>40603</v>
      </c>
      <c r="AK15" s="333"/>
      <c r="AL15" s="334">
        <f t="shared" si="3"/>
        <v>0</v>
      </c>
      <c r="AM15" s="336">
        <f t="shared" si="4"/>
        <v>0</v>
      </c>
      <c r="AN15" s="335">
        <f t="shared" si="5"/>
        <v>0</v>
      </c>
      <c r="AO15" s="335">
        <f t="shared" si="6"/>
        <v>0</v>
      </c>
      <c r="AP15" s="336">
        <f t="shared" si="7"/>
        <v>0</v>
      </c>
      <c r="AQ15" s="336">
        <f t="shared" si="8"/>
        <v>0</v>
      </c>
      <c r="AR15" s="336">
        <f t="shared" si="9"/>
        <v>0</v>
      </c>
      <c r="AS15" s="336">
        <f t="shared" si="9"/>
        <v>0</v>
      </c>
      <c r="AT15" s="304"/>
      <c r="AU15" s="304"/>
      <c r="AV15" s="304"/>
      <c r="AW15" s="304"/>
      <c r="AX15" s="304"/>
      <c r="AY15" s="304"/>
      <c r="AZ15" s="304"/>
      <c r="BA15" s="304"/>
      <c r="BB15" s="304"/>
      <c r="BC15" s="304"/>
    </row>
    <row r="16" spans="1:55" x14ac:dyDescent="0.2">
      <c r="A16" s="323" t="str">
        <f t="shared" si="1"/>
        <v/>
      </c>
      <c r="B16" s="324">
        <v>6</v>
      </c>
      <c r="C16" s="325" t="s">
        <v>978</v>
      </c>
      <c r="D16" s="325" t="s">
        <v>979</v>
      </c>
      <c r="E16" s="326">
        <v>721</v>
      </c>
      <c r="F16" s="325" t="s">
        <v>258</v>
      </c>
      <c r="G16" s="325" t="s">
        <v>142</v>
      </c>
      <c r="H16" s="327">
        <v>147</v>
      </c>
      <c r="I16" s="328">
        <v>34151</v>
      </c>
      <c r="J16" s="328" t="s">
        <v>51</v>
      </c>
      <c r="K16" s="328" t="s">
        <v>51</v>
      </c>
      <c r="L16" s="329">
        <v>11</v>
      </c>
      <c r="M16" s="328" t="s">
        <v>364</v>
      </c>
      <c r="N16" s="328" t="s">
        <v>51</v>
      </c>
      <c r="O16" s="328" t="s">
        <v>1422</v>
      </c>
      <c r="P16" s="330">
        <v>85.59</v>
      </c>
      <c r="Q16" s="330">
        <v>0</v>
      </c>
      <c r="R16" s="330">
        <v>0</v>
      </c>
      <c r="S16" s="330">
        <v>0</v>
      </c>
      <c r="T16" s="330">
        <v>0</v>
      </c>
      <c r="U16" s="330">
        <v>0</v>
      </c>
      <c r="V16" s="330">
        <v>85.59</v>
      </c>
      <c r="W16" s="330">
        <v>0</v>
      </c>
      <c r="X16" s="330">
        <v>0</v>
      </c>
      <c r="Y16" s="330">
        <v>85.59</v>
      </c>
      <c r="Z16" s="330">
        <v>85.59</v>
      </c>
      <c r="AA16" s="330">
        <v>0</v>
      </c>
      <c r="AB16" s="330">
        <v>0</v>
      </c>
      <c r="AC16" s="330">
        <v>0</v>
      </c>
      <c r="AD16" s="331"/>
      <c r="AE16" s="332"/>
      <c r="AF16" s="332"/>
      <c r="AG16" s="336">
        <v>0</v>
      </c>
      <c r="AH16" s="332">
        <f>IF(YEAR(I16)=2019,MAX(Y16-AG16,0),IF(AND(AE16=TRUE,AF16&lt;&gt;TRUE),MAX('[1]2'!V17-'[1]2'!W17-[1]Turtas!AG16,0),IF(AG16&lt;&gt;'[1]2'!X17,MAX(Y16-'[1]2'!W17-[1]Turtas!AG16,0),0)))</f>
        <v>0</v>
      </c>
      <c r="AI16" s="333">
        <f>IF(VLOOKUP(I16,pradzios_data[],2,1)="isig_data",DATE(YEAR(I16),MONTH(I16)+1,1),VLOOKUP(I16,pradzios_data[],2,1))</f>
        <v>34182</v>
      </c>
      <c r="AJ16" s="333">
        <f t="shared" si="2"/>
        <v>38200</v>
      </c>
      <c r="AK16" s="333"/>
      <c r="AL16" s="334">
        <f t="shared" si="3"/>
        <v>0</v>
      </c>
      <c r="AM16" s="336">
        <f t="shared" si="4"/>
        <v>0</v>
      </c>
      <c r="AN16" s="335">
        <f t="shared" si="5"/>
        <v>0</v>
      </c>
      <c r="AO16" s="335">
        <f t="shared" si="6"/>
        <v>0</v>
      </c>
      <c r="AP16" s="336">
        <f t="shared" si="7"/>
        <v>0</v>
      </c>
      <c r="AQ16" s="336">
        <f t="shared" si="8"/>
        <v>0</v>
      </c>
      <c r="AR16" s="336">
        <f t="shared" si="9"/>
        <v>0</v>
      </c>
      <c r="AS16" s="336">
        <f t="shared" si="9"/>
        <v>0</v>
      </c>
      <c r="AT16" s="304"/>
      <c r="AU16" s="304"/>
      <c r="AV16" s="304"/>
      <c r="AW16" s="304"/>
      <c r="AX16" s="304"/>
      <c r="AY16" s="304"/>
      <c r="AZ16" s="304"/>
      <c r="BA16" s="304"/>
      <c r="BB16" s="304"/>
      <c r="BC16" s="304"/>
    </row>
    <row r="17" spans="1:55" x14ac:dyDescent="0.2">
      <c r="A17" s="323" t="str">
        <f t="shared" si="1"/>
        <v/>
      </c>
      <c r="B17" s="324">
        <v>7</v>
      </c>
      <c r="C17" s="325" t="s">
        <v>980</v>
      </c>
      <c r="D17" s="325" t="s">
        <v>979</v>
      </c>
      <c r="E17" s="326">
        <v>721</v>
      </c>
      <c r="F17" s="325" t="s">
        <v>258</v>
      </c>
      <c r="G17" s="325" t="s">
        <v>142</v>
      </c>
      <c r="H17" s="327">
        <v>156</v>
      </c>
      <c r="I17" s="328">
        <v>34274</v>
      </c>
      <c r="J17" s="328" t="s">
        <v>51</v>
      </c>
      <c r="K17" s="328" t="s">
        <v>51</v>
      </c>
      <c r="L17" s="329">
        <v>15</v>
      </c>
      <c r="M17" s="328" t="s">
        <v>364</v>
      </c>
      <c r="N17" s="328" t="s">
        <v>51</v>
      </c>
      <c r="O17" s="328" t="s">
        <v>1422</v>
      </c>
      <c r="P17" s="330">
        <v>34.65</v>
      </c>
      <c r="Q17" s="330">
        <v>0</v>
      </c>
      <c r="R17" s="330">
        <v>0</v>
      </c>
      <c r="S17" s="330">
        <v>0</v>
      </c>
      <c r="T17" s="330">
        <v>0</v>
      </c>
      <c r="U17" s="330">
        <v>0</v>
      </c>
      <c r="V17" s="330">
        <v>34.65</v>
      </c>
      <c r="W17" s="330">
        <v>0</v>
      </c>
      <c r="X17" s="330">
        <v>0</v>
      </c>
      <c r="Y17" s="330">
        <v>34.65</v>
      </c>
      <c r="Z17" s="330">
        <v>34.65</v>
      </c>
      <c r="AA17" s="330">
        <v>0</v>
      </c>
      <c r="AB17" s="330">
        <v>0</v>
      </c>
      <c r="AC17" s="330">
        <v>0</v>
      </c>
      <c r="AD17" s="331"/>
      <c r="AE17" s="332"/>
      <c r="AF17" s="332"/>
      <c r="AG17" s="336">
        <v>0</v>
      </c>
      <c r="AH17" s="332">
        <f>IF(YEAR(I17)=2019,MAX(Y17-AG17,0),IF(AND(AE17=TRUE,AF17&lt;&gt;TRUE),MAX('[1]2'!V18-'[1]2'!W18-[1]Turtas!AG17,0),IF(AG17&lt;&gt;'[1]2'!X18,MAX(Y17-'[1]2'!W18-[1]Turtas!AG17,0),0)))</f>
        <v>0</v>
      </c>
      <c r="AI17" s="333">
        <f>IF(VLOOKUP(I17,pradzios_data[],2,1)="isig_data",DATE(YEAR(I17),MONTH(I17)+1,1),VLOOKUP(I17,pradzios_data[],2,1))</f>
        <v>34304</v>
      </c>
      <c r="AJ17" s="333">
        <f t="shared" si="2"/>
        <v>39783</v>
      </c>
      <c r="AK17" s="333"/>
      <c r="AL17" s="334">
        <f t="shared" si="3"/>
        <v>0</v>
      </c>
      <c r="AM17" s="336">
        <f t="shared" si="4"/>
        <v>0</v>
      </c>
      <c r="AN17" s="335">
        <f t="shared" si="5"/>
        <v>0</v>
      </c>
      <c r="AO17" s="335">
        <f t="shared" si="6"/>
        <v>0</v>
      </c>
      <c r="AP17" s="336">
        <f t="shared" si="7"/>
        <v>0</v>
      </c>
      <c r="AQ17" s="336">
        <f t="shared" si="8"/>
        <v>0</v>
      </c>
      <c r="AR17" s="336">
        <f t="shared" si="9"/>
        <v>0</v>
      </c>
      <c r="AS17" s="336">
        <f t="shared" si="9"/>
        <v>0</v>
      </c>
      <c r="AT17" s="304"/>
      <c r="AU17" s="304"/>
      <c r="AV17" s="304"/>
      <c r="AW17" s="304"/>
      <c r="AX17" s="304"/>
      <c r="AY17" s="304"/>
      <c r="AZ17" s="304"/>
      <c r="BA17" s="304"/>
      <c r="BB17" s="304"/>
      <c r="BC17" s="304"/>
    </row>
    <row r="18" spans="1:55" x14ac:dyDescent="0.2">
      <c r="A18" s="323" t="str">
        <f t="shared" si="1"/>
        <v/>
      </c>
      <c r="B18" s="324">
        <v>8</v>
      </c>
      <c r="C18" s="325" t="s">
        <v>981</v>
      </c>
      <c r="D18" s="325" t="s">
        <v>982</v>
      </c>
      <c r="E18" s="326">
        <v>721</v>
      </c>
      <c r="F18" s="325" t="s">
        <v>251</v>
      </c>
      <c r="G18" s="325" t="s">
        <v>140</v>
      </c>
      <c r="H18" s="327">
        <v>177</v>
      </c>
      <c r="I18" s="328">
        <v>34912</v>
      </c>
      <c r="J18" s="328" t="s">
        <v>51</v>
      </c>
      <c r="K18" s="328" t="s">
        <v>51</v>
      </c>
      <c r="L18" s="329">
        <v>8</v>
      </c>
      <c r="M18" s="328" t="s">
        <v>51</v>
      </c>
      <c r="N18" s="328" t="s">
        <v>51</v>
      </c>
      <c r="O18" s="328" t="s">
        <v>1422</v>
      </c>
      <c r="P18" s="330">
        <v>4111.34</v>
      </c>
      <c r="Q18" s="330">
        <v>0</v>
      </c>
      <c r="R18" s="330">
        <v>0</v>
      </c>
      <c r="S18" s="330">
        <v>0</v>
      </c>
      <c r="T18" s="330">
        <v>0</v>
      </c>
      <c r="U18" s="330">
        <v>0</v>
      </c>
      <c r="V18" s="330">
        <v>4111.34</v>
      </c>
      <c r="W18" s="330">
        <v>0</v>
      </c>
      <c r="X18" s="330">
        <v>0</v>
      </c>
      <c r="Y18" s="330">
        <v>4111.34</v>
      </c>
      <c r="Z18" s="330">
        <v>4111.34</v>
      </c>
      <c r="AA18" s="330">
        <v>0</v>
      </c>
      <c r="AB18" s="330">
        <v>0</v>
      </c>
      <c r="AC18" s="330">
        <v>0</v>
      </c>
      <c r="AD18" s="331"/>
      <c r="AE18" s="332"/>
      <c r="AF18" s="332"/>
      <c r="AG18" s="336">
        <v>0</v>
      </c>
      <c r="AH18" s="332">
        <f>IF(YEAR(I18)=2019,MAX(Y18-AG18,0),IF(AND(AE18=TRUE,AF18&lt;&gt;TRUE),MAX('[1]2'!V19-'[1]2'!W19-[1]Turtas!AG18,0),IF(AG18&lt;&gt;'[1]2'!X19,MAX(Y18-'[1]2'!W19-[1]Turtas!AG18,0),0)))</f>
        <v>0</v>
      </c>
      <c r="AI18" s="333">
        <f>IF(VLOOKUP(I18,pradzios_data[],2,1)="isig_data",DATE(YEAR(I18),MONTH(I18)+1,1),VLOOKUP(I18,pradzios_data[],2,1))</f>
        <v>34943</v>
      </c>
      <c r="AJ18" s="333">
        <f t="shared" si="2"/>
        <v>37865</v>
      </c>
      <c r="AK18" s="333"/>
      <c r="AL18" s="334">
        <f t="shared" si="3"/>
        <v>0</v>
      </c>
      <c r="AM18" s="336">
        <f t="shared" si="4"/>
        <v>0</v>
      </c>
      <c r="AN18" s="335">
        <f t="shared" si="5"/>
        <v>0</v>
      </c>
      <c r="AO18" s="335">
        <f t="shared" si="6"/>
        <v>0</v>
      </c>
      <c r="AP18" s="336">
        <f t="shared" si="7"/>
        <v>0</v>
      </c>
      <c r="AQ18" s="336">
        <f t="shared" si="8"/>
        <v>0</v>
      </c>
      <c r="AR18" s="336">
        <f t="shared" si="9"/>
        <v>0</v>
      </c>
      <c r="AS18" s="336">
        <f t="shared" si="9"/>
        <v>0</v>
      </c>
      <c r="AT18" s="304"/>
      <c r="AU18" s="304"/>
      <c r="AV18" s="304"/>
      <c r="AW18" s="304"/>
      <c r="AX18" s="304"/>
      <c r="AY18" s="304"/>
      <c r="AZ18" s="304"/>
      <c r="BA18" s="304"/>
      <c r="BB18" s="304"/>
      <c r="BC18" s="304"/>
    </row>
    <row r="19" spans="1:55" x14ac:dyDescent="0.2">
      <c r="A19" s="323" t="str">
        <f t="shared" si="1"/>
        <v/>
      </c>
      <c r="B19" s="324">
        <v>9</v>
      </c>
      <c r="C19" s="325" t="s">
        <v>983</v>
      </c>
      <c r="D19" s="325" t="s">
        <v>982</v>
      </c>
      <c r="E19" s="326">
        <v>721</v>
      </c>
      <c r="F19" s="325" t="s">
        <v>251</v>
      </c>
      <c r="G19" s="325" t="s">
        <v>140</v>
      </c>
      <c r="H19" s="327">
        <v>333</v>
      </c>
      <c r="I19" s="328">
        <v>36280</v>
      </c>
      <c r="J19" s="328" t="s">
        <v>51</v>
      </c>
      <c r="K19" s="328" t="s">
        <v>51</v>
      </c>
      <c r="L19" s="329">
        <v>8</v>
      </c>
      <c r="M19" s="328" t="s">
        <v>51</v>
      </c>
      <c r="N19" s="328" t="s">
        <v>51</v>
      </c>
      <c r="O19" s="328" t="s">
        <v>1422</v>
      </c>
      <c r="P19" s="330">
        <v>674.96</v>
      </c>
      <c r="Q19" s="330">
        <v>0</v>
      </c>
      <c r="R19" s="330">
        <v>0</v>
      </c>
      <c r="S19" s="330">
        <v>0</v>
      </c>
      <c r="T19" s="330">
        <v>0</v>
      </c>
      <c r="U19" s="330">
        <v>0</v>
      </c>
      <c r="V19" s="330">
        <v>674.96</v>
      </c>
      <c r="W19" s="330">
        <v>0</v>
      </c>
      <c r="X19" s="330">
        <v>0</v>
      </c>
      <c r="Y19" s="330">
        <v>674.96</v>
      </c>
      <c r="Z19" s="330">
        <v>654.71</v>
      </c>
      <c r="AA19" s="330">
        <v>20.25</v>
      </c>
      <c r="AB19" s="330">
        <v>0</v>
      </c>
      <c r="AC19" s="330">
        <v>0</v>
      </c>
      <c r="AD19" s="331"/>
      <c r="AE19" s="332"/>
      <c r="AF19" s="332"/>
      <c r="AG19" s="336">
        <v>0</v>
      </c>
      <c r="AH19" s="332">
        <f>IF(YEAR(I19)=2019,MAX(Y19-AG19,0),IF(AND(AE19=TRUE,AF19&lt;&gt;TRUE),MAX('[1]2'!V20-'[1]2'!W20-[1]Turtas!AG19,0),IF(AG19&lt;&gt;'[1]2'!X20,MAX(Y19-'[1]2'!W20-[1]Turtas!AG19,0),0)))</f>
        <v>20.25</v>
      </c>
      <c r="AI19" s="333">
        <f>IF(VLOOKUP(I19,pradzios_data[],2,1)="isig_data",DATE(YEAR(I19),MONTH(I19)+1,1),VLOOKUP(I19,pradzios_data[],2,1))</f>
        <v>36281</v>
      </c>
      <c r="AJ19" s="333">
        <f t="shared" si="2"/>
        <v>39203</v>
      </c>
      <c r="AK19" s="333"/>
      <c r="AL19" s="334">
        <f t="shared" si="3"/>
        <v>0</v>
      </c>
      <c r="AM19" s="336">
        <f t="shared" si="4"/>
        <v>0</v>
      </c>
      <c r="AN19" s="335">
        <f t="shared" si="5"/>
        <v>0</v>
      </c>
      <c r="AO19" s="335">
        <f t="shared" si="6"/>
        <v>0</v>
      </c>
      <c r="AP19" s="336">
        <f t="shared" si="7"/>
        <v>0</v>
      </c>
      <c r="AQ19" s="336">
        <f t="shared" si="8"/>
        <v>20.25</v>
      </c>
      <c r="AR19" s="336">
        <f t="shared" si="9"/>
        <v>-20.25</v>
      </c>
      <c r="AS19" s="336">
        <f t="shared" si="9"/>
        <v>20.25</v>
      </c>
      <c r="AT19" s="304"/>
      <c r="AU19" s="304"/>
      <c r="AV19" s="304"/>
      <c r="AW19" s="304"/>
      <c r="AX19" s="304"/>
      <c r="AY19" s="304"/>
      <c r="AZ19" s="304"/>
      <c r="BA19" s="304"/>
      <c r="BB19" s="304"/>
      <c r="BC19" s="304"/>
    </row>
    <row r="20" spans="1:55" x14ac:dyDescent="0.2">
      <c r="A20" s="323" t="str">
        <f t="shared" si="1"/>
        <v/>
      </c>
      <c r="B20" s="324">
        <v>10</v>
      </c>
      <c r="C20" s="325" t="s">
        <v>984</v>
      </c>
      <c r="D20" s="325" t="s">
        <v>985</v>
      </c>
      <c r="E20" s="326">
        <v>721</v>
      </c>
      <c r="F20" s="325" t="s">
        <v>251</v>
      </c>
      <c r="G20" s="325" t="s">
        <v>140</v>
      </c>
      <c r="H20" s="327">
        <v>334</v>
      </c>
      <c r="I20" s="328">
        <v>36280</v>
      </c>
      <c r="J20" s="328" t="s">
        <v>51</v>
      </c>
      <c r="K20" s="328" t="s">
        <v>51</v>
      </c>
      <c r="L20" s="329">
        <v>4</v>
      </c>
      <c r="M20" s="328" t="s">
        <v>51</v>
      </c>
      <c r="N20" s="328" t="s">
        <v>51</v>
      </c>
      <c r="O20" s="328" t="s">
        <v>1422</v>
      </c>
      <c r="P20" s="330">
        <v>1390.18</v>
      </c>
      <c r="Q20" s="330">
        <v>0</v>
      </c>
      <c r="R20" s="330">
        <v>0</v>
      </c>
      <c r="S20" s="330">
        <v>0</v>
      </c>
      <c r="T20" s="330">
        <v>0</v>
      </c>
      <c r="U20" s="330">
        <v>0</v>
      </c>
      <c r="V20" s="330">
        <v>1390.18</v>
      </c>
      <c r="W20" s="330">
        <v>0</v>
      </c>
      <c r="X20" s="330">
        <v>0</v>
      </c>
      <c r="Y20" s="330">
        <v>1390.18</v>
      </c>
      <c r="Z20" s="330">
        <v>1348.47</v>
      </c>
      <c r="AA20" s="330">
        <v>41.71</v>
      </c>
      <c r="AB20" s="330">
        <v>0</v>
      </c>
      <c r="AC20" s="330">
        <v>0</v>
      </c>
      <c r="AD20" s="331"/>
      <c r="AE20" s="332"/>
      <c r="AF20" s="332"/>
      <c r="AG20" s="336">
        <v>20.25</v>
      </c>
      <c r="AH20" s="332">
        <f>IF(YEAR(I20)=2019,MAX(Y20-AG20,0),IF(AND(AE20=TRUE,AF20&lt;&gt;TRUE),MAX('[1]2'!V21-'[1]2'!W21-[1]Turtas!AG20,0),IF(AG20&lt;&gt;'[1]2'!X21,MAX(Y20-'[1]2'!W21-[1]Turtas!AG20,0),0)))</f>
        <v>21.460000000000036</v>
      </c>
      <c r="AI20" s="333">
        <f>IF(VLOOKUP(I20,pradzios_data[],2,1)="isig_data",DATE(YEAR(I20),MONTH(I20)+1,1),VLOOKUP(I20,pradzios_data[],2,1))</f>
        <v>36281</v>
      </c>
      <c r="AJ20" s="333">
        <f t="shared" si="2"/>
        <v>37742</v>
      </c>
      <c r="AK20" s="333"/>
      <c r="AL20" s="334">
        <f t="shared" si="3"/>
        <v>0</v>
      </c>
      <c r="AM20" s="336">
        <f t="shared" si="4"/>
        <v>0</v>
      </c>
      <c r="AN20" s="335">
        <f t="shared" si="5"/>
        <v>0</v>
      </c>
      <c r="AO20" s="335">
        <f t="shared" si="6"/>
        <v>0</v>
      </c>
      <c r="AP20" s="336">
        <f t="shared" si="7"/>
        <v>20.25</v>
      </c>
      <c r="AQ20" s="336">
        <f t="shared" si="8"/>
        <v>21.460000000000036</v>
      </c>
      <c r="AR20" s="336">
        <f t="shared" si="9"/>
        <v>-21.46</v>
      </c>
      <c r="AS20" s="336">
        <f t="shared" si="9"/>
        <v>21.460000000000036</v>
      </c>
      <c r="AT20" s="304"/>
      <c r="AU20" s="304"/>
      <c r="AV20" s="304"/>
      <c r="AW20" s="304"/>
      <c r="AX20" s="304"/>
      <c r="AY20" s="304"/>
      <c r="AZ20" s="304"/>
      <c r="BA20" s="304"/>
      <c r="BB20" s="304"/>
      <c r="BC20" s="304"/>
    </row>
    <row r="21" spans="1:55" x14ac:dyDescent="0.2">
      <c r="A21" s="323" t="str">
        <f t="shared" si="1"/>
        <v/>
      </c>
      <c r="B21" s="324">
        <v>11</v>
      </c>
      <c r="C21" s="325" t="s">
        <v>986</v>
      </c>
      <c r="D21" s="325" t="s">
        <v>987</v>
      </c>
      <c r="E21" s="326">
        <v>721</v>
      </c>
      <c r="F21" s="325" t="s">
        <v>258</v>
      </c>
      <c r="G21" s="325" t="s">
        <v>142</v>
      </c>
      <c r="H21" s="327">
        <v>592</v>
      </c>
      <c r="I21" s="328">
        <v>37741</v>
      </c>
      <c r="J21" s="328" t="s">
        <v>51</v>
      </c>
      <c r="K21" s="328" t="s">
        <v>51</v>
      </c>
      <c r="L21" s="329">
        <v>8</v>
      </c>
      <c r="M21" s="328" t="s">
        <v>364</v>
      </c>
      <c r="N21" s="328" t="s">
        <v>51</v>
      </c>
      <c r="O21" s="328" t="s">
        <v>1422</v>
      </c>
      <c r="P21" s="330">
        <v>550.28</v>
      </c>
      <c r="Q21" s="330">
        <v>0</v>
      </c>
      <c r="R21" s="330">
        <v>0</v>
      </c>
      <c r="S21" s="330">
        <v>0</v>
      </c>
      <c r="T21" s="330">
        <v>0</v>
      </c>
      <c r="U21" s="330">
        <v>0</v>
      </c>
      <c r="V21" s="330">
        <v>550.28</v>
      </c>
      <c r="W21" s="330">
        <v>0</v>
      </c>
      <c r="X21" s="330">
        <v>0</v>
      </c>
      <c r="Y21" s="330">
        <v>550.28</v>
      </c>
      <c r="Z21" s="330">
        <v>549.99</v>
      </c>
      <c r="AA21" s="330">
        <v>0.28999999999999998</v>
      </c>
      <c r="AB21" s="330">
        <v>0</v>
      </c>
      <c r="AC21" s="330">
        <v>0</v>
      </c>
      <c r="AD21" s="331"/>
      <c r="AE21" s="332"/>
      <c r="AF21" s="332"/>
      <c r="AG21" s="336">
        <v>41.71</v>
      </c>
      <c r="AH21" s="332">
        <f>IF(YEAR(I21)=2019,MAX(Y21-AG21,0),IF(AND(AE21=TRUE,AF21&lt;&gt;TRUE),MAX('[1]2'!V22-'[1]2'!W22-[1]Turtas!AG21,0),IF(AG21&lt;&gt;'[1]2'!X22,MAX(Y21-'[1]2'!W22-[1]Turtas!AG21,0),0)))</f>
        <v>0</v>
      </c>
      <c r="AI21" s="333">
        <f>IF(VLOOKUP(I21,pradzios_data[],2,1)="isig_data",DATE(YEAR(I21),MONTH(I21)+1,1),VLOOKUP(I21,pradzios_data[],2,1))</f>
        <v>37742</v>
      </c>
      <c r="AJ21" s="333">
        <f t="shared" si="2"/>
        <v>40664</v>
      </c>
      <c r="AK21" s="333"/>
      <c r="AL21" s="334">
        <f t="shared" si="3"/>
        <v>0</v>
      </c>
      <c r="AM21" s="336">
        <f t="shared" si="4"/>
        <v>0</v>
      </c>
      <c r="AN21" s="335">
        <f t="shared" si="5"/>
        <v>0</v>
      </c>
      <c r="AO21" s="335">
        <f t="shared" si="6"/>
        <v>0</v>
      </c>
      <c r="AP21" s="336">
        <f t="shared" si="7"/>
        <v>41.71</v>
      </c>
      <c r="AQ21" s="336">
        <f t="shared" si="8"/>
        <v>0</v>
      </c>
      <c r="AR21" s="336">
        <f t="shared" si="9"/>
        <v>41.42</v>
      </c>
      <c r="AS21" s="336">
        <f t="shared" si="9"/>
        <v>0</v>
      </c>
      <c r="AT21" s="304"/>
      <c r="AU21" s="304"/>
      <c r="AV21" s="304"/>
      <c r="AW21" s="304"/>
      <c r="AX21" s="304"/>
      <c r="AY21" s="304"/>
      <c r="AZ21" s="304"/>
      <c r="BA21" s="304"/>
      <c r="BB21" s="304"/>
      <c r="BC21" s="304"/>
    </row>
    <row r="22" spans="1:55" x14ac:dyDescent="0.2">
      <c r="A22" s="323" t="str">
        <f t="shared" si="1"/>
        <v/>
      </c>
      <c r="B22" s="324">
        <v>12</v>
      </c>
      <c r="C22" s="325" t="s">
        <v>988</v>
      </c>
      <c r="D22" s="325" t="s">
        <v>987</v>
      </c>
      <c r="E22" s="326">
        <v>721</v>
      </c>
      <c r="F22" s="325" t="s">
        <v>258</v>
      </c>
      <c r="G22" s="325" t="s">
        <v>142</v>
      </c>
      <c r="H22" s="327">
        <v>789</v>
      </c>
      <c r="I22" s="328">
        <v>39903</v>
      </c>
      <c r="J22" s="328" t="s">
        <v>51</v>
      </c>
      <c r="K22" s="328" t="s">
        <v>51</v>
      </c>
      <c r="L22" s="329">
        <v>8</v>
      </c>
      <c r="M22" s="328" t="s">
        <v>364</v>
      </c>
      <c r="N22" s="328" t="s">
        <v>51</v>
      </c>
      <c r="O22" s="328" t="s">
        <v>1422</v>
      </c>
      <c r="P22" s="330">
        <v>973.51</v>
      </c>
      <c r="Q22" s="330">
        <v>0</v>
      </c>
      <c r="R22" s="330">
        <v>0</v>
      </c>
      <c r="S22" s="330">
        <v>0</v>
      </c>
      <c r="T22" s="330">
        <v>0</v>
      </c>
      <c r="U22" s="330">
        <v>0</v>
      </c>
      <c r="V22" s="330">
        <v>973.51</v>
      </c>
      <c r="W22" s="330">
        <v>0</v>
      </c>
      <c r="X22" s="330">
        <v>0</v>
      </c>
      <c r="Y22" s="330">
        <v>973.51</v>
      </c>
      <c r="Z22" s="330">
        <v>973.51</v>
      </c>
      <c r="AA22" s="330">
        <v>0</v>
      </c>
      <c r="AB22" s="330">
        <v>0</v>
      </c>
      <c r="AC22" s="330">
        <v>0</v>
      </c>
      <c r="AD22" s="331"/>
      <c r="AE22" s="332"/>
      <c r="AF22" s="332"/>
      <c r="AG22" s="336">
        <v>0.28999999999999998</v>
      </c>
      <c r="AH22" s="332">
        <f>IF(YEAR(I22)=2019,MAX(Y22-AG22,0),IF(AND(AE22=TRUE,AF22&lt;&gt;TRUE),MAX('[1]2'!V23-'[1]2'!W23-[1]Turtas!AG22,0),IF(AG22&lt;&gt;'[1]2'!X23,MAX(Y22-'[1]2'!W23-[1]Turtas!AG22,0),0)))</f>
        <v>0</v>
      </c>
      <c r="AI22" s="333">
        <f>IF(VLOOKUP(I22,pradzios_data[],2,1)="isig_data",DATE(YEAR(I22),MONTH(I22)+1,1),VLOOKUP(I22,pradzios_data[],2,1))</f>
        <v>39904</v>
      </c>
      <c r="AJ22" s="333">
        <f t="shared" si="2"/>
        <v>42826</v>
      </c>
      <c r="AK22" s="333"/>
      <c r="AL22" s="334">
        <f t="shared" si="3"/>
        <v>0</v>
      </c>
      <c r="AM22" s="336">
        <f t="shared" si="4"/>
        <v>0</v>
      </c>
      <c r="AN22" s="335">
        <f t="shared" si="5"/>
        <v>0</v>
      </c>
      <c r="AO22" s="335">
        <f t="shared" si="6"/>
        <v>0</v>
      </c>
      <c r="AP22" s="336">
        <f t="shared" si="7"/>
        <v>0.28999999999999998</v>
      </c>
      <c r="AQ22" s="336">
        <f t="shared" si="8"/>
        <v>0</v>
      </c>
      <c r="AR22" s="336">
        <f t="shared" si="9"/>
        <v>0.28999999999999998</v>
      </c>
      <c r="AS22" s="336">
        <f t="shared" si="9"/>
        <v>0</v>
      </c>
      <c r="AT22" s="304"/>
      <c r="AU22" s="304"/>
      <c r="AV22" s="304"/>
      <c r="AW22" s="304"/>
      <c r="AX22" s="304"/>
      <c r="AY22" s="304"/>
      <c r="AZ22" s="304"/>
      <c r="BA22" s="304"/>
      <c r="BB22" s="304"/>
      <c r="BC22" s="304"/>
    </row>
    <row r="23" spans="1:55" x14ac:dyDescent="0.2">
      <c r="A23" s="323" t="str">
        <f t="shared" si="1"/>
        <v/>
      </c>
      <c r="B23" s="324">
        <v>13</v>
      </c>
      <c r="C23" s="325" t="s">
        <v>989</v>
      </c>
      <c r="D23" s="325" t="s">
        <v>987</v>
      </c>
      <c r="E23" s="326">
        <v>721</v>
      </c>
      <c r="F23" s="325" t="s">
        <v>258</v>
      </c>
      <c r="G23" s="325" t="s">
        <v>142</v>
      </c>
      <c r="H23" s="327">
        <v>796</v>
      </c>
      <c r="I23" s="328">
        <v>40240</v>
      </c>
      <c r="J23" s="328" t="s">
        <v>51</v>
      </c>
      <c r="K23" s="328" t="s">
        <v>51</v>
      </c>
      <c r="L23" s="329">
        <v>8</v>
      </c>
      <c r="M23" s="328" t="s">
        <v>364</v>
      </c>
      <c r="N23" s="328" t="s">
        <v>51</v>
      </c>
      <c r="O23" s="328" t="s">
        <v>1422</v>
      </c>
      <c r="P23" s="330">
        <v>476.08</v>
      </c>
      <c r="Q23" s="330">
        <v>0</v>
      </c>
      <c r="R23" s="330">
        <v>0</v>
      </c>
      <c r="S23" s="330">
        <v>0</v>
      </c>
      <c r="T23" s="330">
        <v>0</v>
      </c>
      <c r="U23" s="330">
        <v>0</v>
      </c>
      <c r="V23" s="330">
        <v>476.08</v>
      </c>
      <c r="W23" s="330">
        <v>476.08</v>
      </c>
      <c r="X23" s="330">
        <v>0</v>
      </c>
      <c r="Y23" s="330">
        <v>0</v>
      </c>
      <c r="Z23" s="330">
        <v>0</v>
      </c>
      <c r="AA23" s="330">
        <v>0</v>
      </c>
      <c r="AB23" s="330">
        <v>0</v>
      </c>
      <c r="AC23" s="330">
        <v>0</v>
      </c>
      <c r="AD23" s="331"/>
      <c r="AE23" s="332"/>
      <c r="AF23" s="332"/>
      <c r="AG23" s="336">
        <v>0</v>
      </c>
      <c r="AH23" s="332">
        <f>IF(YEAR(I23)=2019,MAX(Y23-AG23,0),IF(AND(AE23=TRUE,AF23&lt;&gt;TRUE),MAX('[1]2'!V24-'[1]2'!W24-[1]Turtas!AG23,0),IF(AG23&lt;&gt;'[1]2'!X24,MAX(Y23-'[1]2'!W24-[1]Turtas!AG23,0),0)))</f>
        <v>0</v>
      </c>
      <c r="AI23" s="333">
        <f>IF(VLOOKUP(I23,pradzios_data[],2,1)="isig_data",DATE(YEAR(I23),MONTH(I23)+1,1),VLOOKUP(I23,pradzios_data[],2,1))</f>
        <v>40269</v>
      </c>
      <c r="AJ23" s="333">
        <f t="shared" si="2"/>
        <v>43191</v>
      </c>
      <c r="AK23" s="333"/>
      <c r="AL23" s="334">
        <f t="shared" si="3"/>
        <v>0</v>
      </c>
      <c r="AM23" s="336">
        <f t="shared" si="4"/>
        <v>0</v>
      </c>
      <c r="AN23" s="335">
        <f t="shared" si="5"/>
        <v>0</v>
      </c>
      <c r="AO23" s="335">
        <f t="shared" si="6"/>
        <v>0</v>
      </c>
      <c r="AP23" s="336">
        <f t="shared" si="7"/>
        <v>0</v>
      </c>
      <c r="AQ23" s="336">
        <f t="shared" si="8"/>
        <v>0</v>
      </c>
      <c r="AR23" s="336">
        <f t="shared" si="9"/>
        <v>0</v>
      </c>
      <c r="AS23" s="336">
        <f t="shared" si="9"/>
        <v>0</v>
      </c>
      <c r="AT23" s="304"/>
      <c r="AU23" s="304"/>
      <c r="AV23" s="304"/>
      <c r="AW23" s="304"/>
      <c r="AX23" s="304"/>
      <c r="AY23" s="304"/>
      <c r="AZ23" s="304"/>
      <c r="BA23" s="304"/>
      <c r="BB23" s="304"/>
      <c r="BC23" s="304"/>
    </row>
    <row r="24" spans="1:55" x14ac:dyDescent="0.2">
      <c r="A24" s="323" t="str">
        <f t="shared" si="1"/>
        <v/>
      </c>
      <c r="B24" s="324">
        <v>14</v>
      </c>
      <c r="C24" s="325" t="s">
        <v>990</v>
      </c>
      <c r="D24" s="325" t="s">
        <v>991</v>
      </c>
      <c r="E24" s="326">
        <v>721</v>
      </c>
      <c r="F24" s="325" t="s">
        <v>258</v>
      </c>
      <c r="G24" s="325" t="s">
        <v>142</v>
      </c>
      <c r="H24" s="327">
        <v>803</v>
      </c>
      <c r="I24" s="328">
        <v>40283</v>
      </c>
      <c r="J24" s="328" t="s">
        <v>51</v>
      </c>
      <c r="K24" s="328" t="s">
        <v>51</v>
      </c>
      <c r="L24" s="329">
        <v>8</v>
      </c>
      <c r="M24" s="328" t="s">
        <v>364</v>
      </c>
      <c r="N24" s="328" t="s">
        <v>51</v>
      </c>
      <c r="O24" s="328" t="s">
        <v>1422</v>
      </c>
      <c r="P24" s="330">
        <v>883.22</v>
      </c>
      <c r="Q24" s="330">
        <v>0</v>
      </c>
      <c r="R24" s="330">
        <v>0</v>
      </c>
      <c r="S24" s="330">
        <v>0</v>
      </c>
      <c r="T24" s="330">
        <v>0</v>
      </c>
      <c r="U24" s="330">
        <v>0</v>
      </c>
      <c r="V24" s="330">
        <v>883.22</v>
      </c>
      <c r="W24" s="330">
        <v>883.22</v>
      </c>
      <c r="X24" s="330">
        <v>0</v>
      </c>
      <c r="Y24" s="330">
        <v>0</v>
      </c>
      <c r="Z24" s="330">
        <v>0</v>
      </c>
      <c r="AA24" s="330">
        <v>0</v>
      </c>
      <c r="AB24" s="330">
        <v>0</v>
      </c>
      <c r="AC24" s="330">
        <v>0</v>
      </c>
      <c r="AD24" s="331"/>
      <c r="AE24" s="332"/>
      <c r="AF24" s="332" t="b">
        <v>1</v>
      </c>
      <c r="AG24" s="336">
        <v>0</v>
      </c>
      <c r="AH24" s="332">
        <f>IF(YEAR(I24)=2019,MAX(Y24-AG24,0),IF(AND(AE24=TRUE,AF24&lt;&gt;TRUE),MAX('[1]2'!V25-'[1]2'!W25-[1]Turtas!AG24,0),IF(AG24&lt;&gt;'[1]2'!X25,MAX(Y24-'[1]2'!W25-[1]Turtas!AG24,0),0)))</f>
        <v>0</v>
      </c>
      <c r="AI24" s="333">
        <f>IF(VLOOKUP(I24,pradzios_data[],2,1)="isig_data",DATE(YEAR(I24),MONTH(I24)+1,1),VLOOKUP(I24,pradzios_data[],2,1))</f>
        <v>40299</v>
      </c>
      <c r="AJ24" s="333">
        <f t="shared" si="2"/>
        <v>43221</v>
      </c>
      <c r="AK24" s="333"/>
      <c r="AL24" s="334">
        <f t="shared" si="3"/>
        <v>0</v>
      </c>
      <c r="AM24" s="336">
        <f t="shared" si="4"/>
        <v>0</v>
      </c>
      <c r="AN24" s="335">
        <f t="shared" si="5"/>
        <v>0</v>
      </c>
      <c r="AO24" s="335">
        <f t="shared" si="6"/>
        <v>0</v>
      </c>
      <c r="AP24" s="336">
        <f t="shared" si="7"/>
        <v>0</v>
      </c>
      <c r="AQ24" s="336">
        <f t="shared" si="8"/>
        <v>0</v>
      </c>
      <c r="AR24" s="336">
        <f t="shared" si="9"/>
        <v>0</v>
      </c>
      <c r="AS24" s="336">
        <f t="shared" si="9"/>
        <v>0</v>
      </c>
      <c r="AT24" s="304"/>
      <c r="AU24" s="304"/>
      <c r="AV24" s="304"/>
      <c r="AW24" s="304"/>
      <c r="AX24" s="304"/>
      <c r="AY24" s="304"/>
      <c r="AZ24" s="304"/>
      <c r="BA24" s="304"/>
      <c r="BB24" s="304"/>
      <c r="BC24" s="304"/>
    </row>
    <row r="25" spans="1:55" x14ac:dyDescent="0.2">
      <c r="A25" s="323" t="str">
        <f t="shared" si="1"/>
        <v/>
      </c>
      <c r="B25" s="324">
        <v>15</v>
      </c>
      <c r="C25" s="325" t="s">
        <v>992</v>
      </c>
      <c r="D25" s="325" t="s">
        <v>993</v>
      </c>
      <c r="E25" s="326">
        <v>725</v>
      </c>
      <c r="F25" s="325" t="s">
        <v>258</v>
      </c>
      <c r="G25" s="325" t="s">
        <v>142</v>
      </c>
      <c r="H25" s="327">
        <v>805</v>
      </c>
      <c r="I25" s="328">
        <v>40386</v>
      </c>
      <c r="J25" s="328" t="s">
        <v>51</v>
      </c>
      <c r="K25" s="328" t="s">
        <v>51</v>
      </c>
      <c r="L25" s="329">
        <v>10</v>
      </c>
      <c r="M25" s="328" t="s">
        <v>364</v>
      </c>
      <c r="N25" s="328" t="s">
        <v>51</v>
      </c>
      <c r="O25" s="328" t="s">
        <v>1422</v>
      </c>
      <c r="P25" s="330">
        <v>868.86</v>
      </c>
      <c r="Q25" s="330">
        <v>0</v>
      </c>
      <c r="R25" s="330">
        <v>0</v>
      </c>
      <c r="S25" s="330">
        <v>0</v>
      </c>
      <c r="T25" s="330">
        <v>0</v>
      </c>
      <c r="U25" s="330">
        <v>0</v>
      </c>
      <c r="V25" s="330">
        <v>868.86</v>
      </c>
      <c r="W25" s="330">
        <v>868.86</v>
      </c>
      <c r="X25" s="330">
        <v>0</v>
      </c>
      <c r="Y25" s="330">
        <v>0</v>
      </c>
      <c r="Z25" s="330">
        <v>0</v>
      </c>
      <c r="AA25" s="330">
        <v>0</v>
      </c>
      <c r="AB25" s="330">
        <v>0</v>
      </c>
      <c r="AC25" s="330">
        <v>0</v>
      </c>
      <c r="AD25" s="331"/>
      <c r="AE25" s="332"/>
      <c r="AF25" s="332" t="b">
        <v>1</v>
      </c>
      <c r="AG25" s="336">
        <v>0</v>
      </c>
      <c r="AH25" s="332">
        <f>IF(YEAR(I25)=2019,MAX(Y25-AG25,0),IF(AND(AE25=TRUE,AF25&lt;&gt;TRUE),MAX('[1]2'!V26-'[1]2'!W26-[1]Turtas!AG25,0),IF(AG25&lt;&gt;'[1]2'!X26,MAX(Y25-'[1]2'!W26-[1]Turtas!AG25,0),0)))</f>
        <v>0</v>
      </c>
      <c r="AI25" s="333">
        <f>IF(VLOOKUP(I25,pradzios_data[],2,1)="isig_data",DATE(YEAR(I25),MONTH(I25)+1,1),VLOOKUP(I25,pradzios_data[],2,1))</f>
        <v>40391</v>
      </c>
      <c r="AJ25" s="333">
        <f t="shared" si="2"/>
        <v>44044</v>
      </c>
      <c r="AK25" s="333"/>
      <c r="AL25" s="334">
        <f t="shared" si="3"/>
        <v>19</v>
      </c>
      <c r="AM25" s="336">
        <f t="shared" si="4"/>
        <v>0</v>
      </c>
      <c r="AN25" s="335">
        <f t="shared" si="5"/>
        <v>7</v>
      </c>
      <c r="AO25" s="335">
        <f t="shared" si="6"/>
        <v>12</v>
      </c>
      <c r="AP25" s="336">
        <f t="shared" si="7"/>
        <v>0</v>
      </c>
      <c r="AQ25" s="336">
        <f t="shared" si="8"/>
        <v>0</v>
      </c>
      <c r="AR25" s="336">
        <f t="shared" si="9"/>
        <v>0</v>
      </c>
      <c r="AS25" s="336">
        <f t="shared" si="9"/>
        <v>0</v>
      </c>
      <c r="AT25" s="304"/>
      <c r="AU25" s="304"/>
      <c r="AV25" s="304"/>
      <c r="AW25" s="304"/>
      <c r="AX25" s="304"/>
      <c r="AY25" s="304"/>
      <c r="AZ25" s="304"/>
      <c r="BA25" s="304"/>
      <c r="BB25" s="304"/>
      <c r="BC25" s="304"/>
    </row>
    <row r="26" spans="1:55" x14ac:dyDescent="0.2">
      <c r="A26" s="323" t="str">
        <f t="shared" si="1"/>
        <v/>
      </c>
      <c r="B26" s="324">
        <v>16</v>
      </c>
      <c r="C26" s="325" t="s">
        <v>994</v>
      </c>
      <c r="D26" s="325" t="s">
        <v>987</v>
      </c>
      <c r="E26" s="326">
        <v>721</v>
      </c>
      <c r="F26" s="325" t="s">
        <v>258</v>
      </c>
      <c r="G26" s="325" t="s">
        <v>142</v>
      </c>
      <c r="H26" s="327">
        <v>806</v>
      </c>
      <c r="I26" s="328">
        <v>40497</v>
      </c>
      <c r="J26" s="328" t="s">
        <v>51</v>
      </c>
      <c r="K26" s="328" t="s">
        <v>51</v>
      </c>
      <c r="L26" s="329">
        <v>8</v>
      </c>
      <c r="M26" s="328" t="s">
        <v>364</v>
      </c>
      <c r="N26" s="328" t="s">
        <v>51</v>
      </c>
      <c r="O26" s="328" t="s">
        <v>1422</v>
      </c>
      <c r="P26" s="330">
        <v>588.57000000000005</v>
      </c>
      <c r="Q26" s="330">
        <v>0</v>
      </c>
      <c r="R26" s="330">
        <v>0</v>
      </c>
      <c r="S26" s="330">
        <v>0</v>
      </c>
      <c r="T26" s="330">
        <v>0</v>
      </c>
      <c r="U26" s="330">
        <v>0</v>
      </c>
      <c r="V26" s="330">
        <v>588.57000000000005</v>
      </c>
      <c r="W26" s="330">
        <v>588.57000000000005</v>
      </c>
      <c r="X26" s="330">
        <v>0</v>
      </c>
      <c r="Y26" s="330">
        <v>0</v>
      </c>
      <c r="Z26" s="330">
        <v>0</v>
      </c>
      <c r="AA26" s="330">
        <v>0</v>
      </c>
      <c r="AB26" s="330">
        <v>0</v>
      </c>
      <c r="AC26" s="330">
        <v>0</v>
      </c>
      <c r="AD26" s="331"/>
      <c r="AE26" s="332"/>
      <c r="AF26" s="332" t="b">
        <v>1</v>
      </c>
      <c r="AG26" s="336">
        <v>0</v>
      </c>
      <c r="AH26" s="332">
        <f>IF(YEAR(I26)=2019,MAX(Y26-AG26,0),IF(AND(AE26=TRUE,AF26&lt;&gt;TRUE),MAX('[1]2'!V27-'[1]2'!W27-[1]Turtas!AG26,0),IF(AG26&lt;&gt;'[1]2'!X27,MAX(Y26-'[1]2'!W27-[1]Turtas!AG26,0),0)))</f>
        <v>0</v>
      </c>
      <c r="AI26" s="333">
        <f>IF(VLOOKUP(I26,pradzios_data[],2,1)="isig_data",DATE(YEAR(I26),MONTH(I26)+1,1),VLOOKUP(I26,pradzios_data[],2,1))</f>
        <v>40513</v>
      </c>
      <c r="AJ26" s="333">
        <f t="shared" si="2"/>
        <v>43435</v>
      </c>
      <c r="AK26" s="333"/>
      <c r="AL26" s="334">
        <f t="shared" si="3"/>
        <v>0</v>
      </c>
      <c r="AM26" s="336">
        <f t="shared" si="4"/>
        <v>0</v>
      </c>
      <c r="AN26" s="335">
        <f t="shared" si="5"/>
        <v>0</v>
      </c>
      <c r="AO26" s="335">
        <f t="shared" si="6"/>
        <v>0</v>
      </c>
      <c r="AP26" s="336">
        <f t="shared" si="7"/>
        <v>0</v>
      </c>
      <c r="AQ26" s="336">
        <f t="shared" si="8"/>
        <v>0</v>
      </c>
      <c r="AR26" s="336">
        <f t="shared" si="9"/>
        <v>0</v>
      </c>
      <c r="AS26" s="336">
        <f t="shared" si="9"/>
        <v>0</v>
      </c>
      <c r="AT26" s="304"/>
      <c r="AU26" s="304"/>
      <c r="AV26" s="304"/>
      <c r="AW26" s="304"/>
      <c r="AX26" s="304"/>
      <c r="AY26" s="304"/>
      <c r="AZ26" s="304"/>
      <c r="BA26" s="304"/>
      <c r="BB26" s="304"/>
      <c r="BC26" s="304"/>
    </row>
    <row r="27" spans="1:55" x14ac:dyDescent="0.2">
      <c r="A27" s="323" t="str">
        <f t="shared" si="1"/>
        <v/>
      </c>
      <c r="B27" s="324">
        <v>17</v>
      </c>
      <c r="C27" s="325" t="s">
        <v>995</v>
      </c>
      <c r="D27" s="325" t="s">
        <v>987</v>
      </c>
      <c r="E27" s="326">
        <v>721</v>
      </c>
      <c r="F27" s="325" t="s">
        <v>258</v>
      </c>
      <c r="G27" s="325" t="s">
        <v>142</v>
      </c>
      <c r="H27" s="327">
        <v>815</v>
      </c>
      <c r="I27" s="328">
        <v>40669</v>
      </c>
      <c r="J27" s="328" t="s">
        <v>51</v>
      </c>
      <c r="K27" s="328" t="s">
        <v>51</v>
      </c>
      <c r="L27" s="329">
        <v>10</v>
      </c>
      <c r="M27" s="328" t="s">
        <v>364</v>
      </c>
      <c r="N27" s="328" t="s">
        <v>51</v>
      </c>
      <c r="O27" s="328" t="s">
        <v>1422</v>
      </c>
      <c r="P27" s="330">
        <v>617.29999999999995</v>
      </c>
      <c r="Q27" s="330">
        <v>0</v>
      </c>
      <c r="R27" s="330">
        <v>0</v>
      </c>
      <c r="S27" s="330">
        <v>0</v>
      </c>
      <c r="T27" s="330">
        <v>0</v>
      </c>
      <c r="U27" s="330">
        <v>0</v>
      </c>
      <c r="V27" s="330">
        <v>617.29999999999995</v>
      </c>
      <c r="W27" s="330">
        <v>617.29999999999995</v>
      </c>
      <c r="X27" s="330">
        <v>0</v>
      </c>
      <c r="Y27" s="330">
        <v>0</v>
      </c>
      <c r="Z27" s="330">
        <v>0</v>
      </c>
      <c r="AA27" s="330">
        <v>0</v>
      </c>
      <c r="AB27" s="330">
        <v>0</v>
      </c>
      <c r="AC27" s="330">
        <v>0</v>
      </c>
      <c r="AD27" s="331"/>
      <c r="AE27" s="332"/>
      <c r="AF27" s="332" t="b">
        <v>1</v>
      </c>
      <c r="AG27" s="336">
        <v>0</v>
      </c>
      <c r="AH27" s="332">
        <f>IF(YEAR(I27)=2019,MAX(Y27-AG27,0),IF(AND(AE27=TRUE,AF27&lt;&gt;TRUE),MAX('[1]2'!V28-'[1]2'!W28-[1]Turtas!AG27,0),IF(AG27&lt;&gt;'[1]2'!X28,MAX(Y27-'[1]2'!W28-[1]Turtas!AG27,0),0)))</f>
        <v>0</v>
      </c>
      <c r="AI27" s="333">
        <f>IF(VLOOKUP(I27,pradzios_data[],2,1)="isig_data",DATE(YEAR(I27),MONTH(I27)+1,1),VLOOKUP(I27,pradzios_data[],2,1))</f>
        <v>40695</v>
      </c>
      <c r="AJ27" s="333">
        <f t="shared" si="2"/>
        <v>44348</v>
      </c>
      <c r="AK27" s="333"/>
      <c r="AL27" s="334">
        <f t="shared" si="3"/>
        <v>29</v>
      </c>
      <c r="AM27" s="336">
        <f t="shared" si="4"/>
        <v>0</v>
      </c>
      <c r="AN27" s="335">
        <f t="shared" si="5"/>
        <v>17</v>
      </c>
      <c r="AO27" s="335">
        <f t="shared" si="6"/>
        <v>12</v>
      </c>
      <c r="AP27" s="336">
        <f t="shared" si="7"/>
        <v>0</v>
      </c>
      <c r="AQ27" s="336">
        <f t="shared" si="8"/>
        <v>0</v>
      </c>
      <c r="AR27" s="336">
        <f t="shared" si="9"/>
        <v>0</v>
      </c>
      <c r="AS27" s="336">
        <f t="shared" si="9"/>
        <v>0</v>
      </c>
      <c r="AT27" s="304"/>
      <c r="AU27" s="304"/>
      <c r="AV27" s="304"/>
      <c r="AW27" s="304"/>
      <c r="AX27" s="304"/>
      <c r="AY27" s="304"/>
      <c r="AZ27" s="304"/>
      <c r="BA27" s="304"/>
      <c r="BB27" s="304"/>
      <c r="BC27" s="304"/>
    </row>
    <row r="28" spans="1:55" x14ac:dyDescent="0.2">
      <c r="A28" s="323" t="str">
        <f t="shared" si="1"/>
        <v/>
      </c>
      <c r="B28" s="324">
        <v>18</v>
      </c>
      <c r="C28" s="325" t="s">
        <v>996</v>
      </c>
      <c r="D28" s="325" t="s">
        <v>987</v>
      </c>
      <c r="E28" s="326">
        <v>721</v>
      </c>
      <c r="F28" s="325" t="s">
        <v>258</v>
      </c>
      <c r="G28" s="325" t="s">
        <v>142</v>
      </c>
      <c r="H28" s="327">
        <v>816</v>
      </c>
      <c r="I28" s="328">
        <v>40724</v>
      </c>
      <c r="J28" s="328" t="s">
        <v>51</v>
      </c>
      <c r="K28" s="328" t="s">
        <v>51</v>
      </c>
      <c r="L28" s="329">
        <v>10</v>
      </c>
      <c r="M28" s="328" t="s">
        <v>364</v>
      </c>
      <c r="N28" s="328" t="s">
        <v>51</v>
      </c>
      <c r="O28" s="328" t="s">
        <v>1422</v>
      </c>
      <c r="P28" s="330">
        <v>404.51</v>
      </c>
      <c r="Q28" s="330">
        <v>0</v>
      </c>
      <c r="R28" s="330">
        <v>0</v>
      </c>
      <c r="S28" s="330">
        <v>0</v>
      </c>
      <c r="T28" s="330">
        <v>0</v>
      </c>
      <c r="U28" s="330">
        <v>0</v>
      </c>
      <c r="V28" s="330">
        <v>404.51</v>
      </c>
      <c r="W28" s="330">
        <v>404.51</v>
      </c>
      <c r="X28" s="330">
        <v>0</v>
      </c>
      <c r="Y28" s="330">
        <v>0</v>
      </c>
      <c r="Z28" s="330">
        <v>0</v>
      </c>
      <c r="AA28" s="330">
        <v>0</v>
      </c>
      <c r="AB28" s="330">
        <v>0</v>
      </c>
      <c r="AC28" s="330">
        <v>0</v>
      </c>
      <c r="AD28" s="331"/>
      <c r="AE28" s="332"/>
      <c r="AF28" s="332" t="b">
        <v>1</v>
      </c>
      <c r="AG28" s="336">
        <v>0</v>
      </c>
      <c r="AH28" s="332">
        <f>IF(YEAR(I28)=2019,MAX(Y28-AG28,0),IF(AND(AE28=TRUE,AF28&lt;&gt;TRUE),MAX('[1]2'!V29-'[1]2'!W29-[1]Turtas!AG28,0),IF(AG28&lt;&gt;'[1]2'!X29,MAX(Y28-'[1]2'!W29-[1]Turtas!AG28,0),0)))</f>
        <v>0</v>
      </c>
      <c r="AI28" s="333">
        <f>IF(VLOOKUP(I28,pradzios_data[],2,1)="isig_data",DATE(YEAR(I28),MONTH(I28)+1,1),VLOOKUP(I28,pradzios_data[],2,1))</f>
        <v>40725</v>
      </c>
      <c r="AJ28" s="333">
        <f t="shared" si="2"/>
        <v>44378</v>
      </c>
      <c r="AK28" s="333"/>
      <c r="AL28" s="334">
        <f t="shared" si="3"/>
        <v>30</v>
      </c>
      <c r="AM28" s="336">
        <f t="shared" si="4"/>
        <v>0</v>
      </c>
      <c r="AN28" s="335">
        <f t="shared" si="5"/>
        <v>18</v>
      </c>
      <c r="AO28" s="335">
        <f t="shared" si="6"/>
        <v>12</v>
      </c>
      <c r="AP28" s="336">
        <f t="shared" si="7"/>
        <v>0</v>
      </c>
      <c r="AQ28" s="336">
        <f t="shared" si="8"/>
        <v>0</v>
      </c>
      <c r="AR28" s="336">
        <f t="shared" si="9"/>
        <v>0</v>
      </c>
      <c r="AS28" s="336">
        <f t="shared" si="9"/>
        <v>0</v>
      </c>
      <c r="AT28" s="304"/>
      <c r="AU28" s="304"/>
      <c r="AV28" s="304"/>
      <c r="AW28" s="304"/>
      <c r="AX28" s="304"/>
      <c r="AY28" s="304"/>
      <c r="AZ28" s="304"/>
      <c r="BA28" s="304"/>
      <c r="BB28" s="304"/>
      <c r="BC28" s="304"/>
    </row>
    <row r="29" spans="1:55" x14ac:dyDescent="0.2">
      <c r="A29" s="323" t="str">
        <f t="shared" si="1"/>
        <v/>
      </c>
      <c r="B29" s="324">
        <v>19</v>
      </c>
      <c r="C29" s="325" t="s">
        <v>997</v>
      </c>
      <c r="D29" s="325" t="s">
        <v>987</v>
      </c>
      <c r="E29" s="326">
        <v>721</v>
      </c>
      <c r="F29" s="325" t="s">
        <v>258</v>
      </c>
      <c r="G29" s="325" t="s">
        <v>142</v>
      </c>
      <c r="H29" s="327">
        <v>838</v>
      </c>
      <c r="I29" s="328">
        <v>40877</v>
      </c>
      <c r="J29" s="328" t="s">
        <v>51</v>
      </c>
      <c r="K29" s="328" t="s">
        <v>51</v>
      </c>
      <c r="L29" s="329">
        <v>10</v>
      </c>
      <c r="M29" s="328" t="s">
        <v>364</v>
      </c>
      <c r="N29" s="328" t="s">
        <v>51</v>
      </c>
      <c r="O29" s="328" t="s">
        <v>1422</v>
      </c>
      <c r="P29" s="330">
        <v>0</v>
      </c>
      <c r="Q29" s="330">
        <v>0</v>
      </c>
      <c r="R29" s="330">
        <v>0</v>
      </c>
      <c r="S29" s="330">
        <v>0</v>
      </c>
      <c r="T29" s="330">
        <v>0</v>
      </c>
      <c r="U29" s="330">
        <v>0</v>
      </c>
      <c r="V29" s="330">
        <v>0</v>
      </c>
      <c r="W29" s="330">
        <v>0</v>
      </c>
      <c r="X29" s="330">
        <v>0</v>
      </c>
      <c r="Y29" s="330">
        <v>0</v>
      </c>
      <c r="Z29" s="330">
        <v>0</v>
      </c>
      <c r="AA29" s="330">
        <v>0</v>
      </c>
      <c r="AB29" s="330">
        <v>0</v>
      </c>
      <c r="AC29" s="330">
        <v>0</v>
      </c>
      <c r="AD29" s="331"/>
      <c r="AE29" s="332"/>
      <c r="AF29" s="332" t="b">
        <v>1</v>
      </c>
      <c r="AG29" s="336">
        <v>0</v>
      </c>
      <c r="AH29" s="332">
        <f>IF(YEAR(I29)=2019,MAX(Y29-AG29,0),IF(AND(AE29=TRUE,AF29&lt;&gt;TRUE),MAX('[1]2'!V30-'[1]2'!W30-[1]Turtas!AG29,0),IF(AG29&lt;&gt;'[1]2'!X30,MAX(Y29-'[1]2'!W30-[1]Turtas!AG29,0),0)))</f>
        <v>0</v>
      </c>
      <c r="AI29" s="333">
        <f>IF(VLOOKUP(I29,pradzios_data[],2,1)="isig_data",DATE(YEAR(I29),MONTH(I29)+1,1),VLOOKUP(I29,pradzios_data[],2,1))</f>
        <v>40878</v>
      </c>
      <c r="AJ29" s="333">
        <f t="shared" si="2"/>
        <v>44531</v>
      </c>
      <c r="AK29" s="333"/>
      <c r="AL29" s="334">
        <f t="shared" si="3"/>
        <v>35</v>
      </c>
      <c r="AM29" s="336">
        <f t="shared" si="4"/>
        <v>0</v>
      </c>
      <c r="AN29" s="335">
        <f t="shared" si="5"/>
        <v>23</v>
      </c>
      <c r="AO29" s="335">
        <f t="shared" si="6"/>
        <v>12</v>
      </c>
      <c r="AP29" s="336">
        <f t="shared" si="7"/>
        <v>0</v>
      </c>
      <c r="AQ29" s="336">
        <f t="shared" si="8"/>
        <v>0</v>
      </c>
      <c r="AR29" s="336">
        <f t="shared" si="9"/>
        <v>0</v>
      </c>
      <c r="AS29" s="336">
        <f t="shared" si="9"/>
        <v>0</v>
      </c>
      <c r="AT29" s="304"/>
      <c r="AU29" s="304"/>
      <c r="AV29" s="304"/>
      <c r="AW29" s="304"/>
      <c r="AX29" s="304"/>
      <c r="AY29" s="304"/>
      <c r="AZ29" s="304"/>
      <c r="BA29" s="304"/>
      <c r="BB29" s="304"/>
      <c r="BC29" s="304"/>
    </row>
    <row r="30" spans="1:55" x14ac:dyDescent="0.2">
      <c r="A30" s="323" t="str">
        <f t="shared" si="1"/>
        <v/>
      </c>
      <c r="B30" s="324">
        <v>20</v>
      </c>
      <c r="C30" s="325" t="s">
        <v>998</v>
      </c>
      <c r="D30" s="325" t="s">
        <v>987</v>
      </c>
      <c r="E30" s="326">
        <v>721</v>
      </c>
      <c r="F30" s="325" t="s">
        <v>258</v>
      </c>
      <c r="G30" s="325" t="s">
        <v>142</v>
      </c>
      <c r="H30" s="327">
        <v>839</v>
      </c>
      <c r="I30" s="328">
        <v>40877</v>
      </c>
      <c r="J30" s="328" t="s">
        <v>51</v>
      </c>
      <c r="K30" s="328" t="s">
        <v>51</v>
      </c>
      <c r="L30" s="329">
        <v>10</v>
      </c>
      <c r="M30" s="328" t="s">
        <v>364</v>
      </c>
      <c r="N30" s="328" t="s">
        <v>51</v>
      </c>
      <c r="O30" s="328" t="s">
        <v>1422</v>
      </c>
      <c r="P30" s="330">
        <v>787.72</v>
      </c>
      <c r="Q30" s="330">
        <v>0</v>
      </c>
      <c r="R30" s="330">
        <v>0</v>
      </c>
      <c r="S30" s="330">
        <v>0</v>
      </c>
      <c r="T30" s="330">
        <v>0</v>
      </c>
      <c r="U30" s="330">
        <v>0</v>
      </c>
      <c r="V30" s="330">
        <v>787.72</v>
      </c>
      <c r="W30" s="330">
        <v>787.72</v>
      </c>
      <c r="X30" s="330">
        <v>0</v>
      </c>
      <c r="Y30" s="330">
        <v>0</v>
      </c>
      <c r="Z30" s="330">
        <v>0</v>
      </c>
      <c r="AA30" s="330">
        <v>0</v>
      </c>
      <c r="AB30" s="330">
        <v>0</v>
      </c>
      <c r="AC30" s="330">
        <v>0</v>
      </c>
      <c r="AD30" s="331"/>
      <c r="AE30" s="332"/>
      <c r="AF30" s="332" t="b">
        <v>1</v>
      </c>
      <c r="AG30" s="336">
        <v>0</v>
      </c>
      <c r="AH30" s="332">
        <f>IF(YEAR(I30)=2019,MAX(Y30-AG30,0),IF(AND(AE30=TRUE,AF30&lt;&gt;TRUE),MAX('[1]2'!V31-'[1]2'!W31-[1]Turtas!AG30,0),IF(AG30&lt;&gt;'[1]2'!X31,MAX(Y30-'[1]2'!W31-[1]Turtas!AG30,0),0)))</f>
        <v>0</v>
      </c>
      <c r="AI30" s="333">
        <f>IF(VLOOKUP(I30,pradzios_data[],2,1)="isig_data",DATE(YEAR(I30),MONTH(I30)+1,1),VLOOKUP(I30,pradzios_data[],2,1))</f>
        <v>40878</v>
      </c>
      <c r="AJ30" s="333">
        <f t="shared" si="2"/>
        <v>44531</v>
      </c>
      <c r="AK30" s="333"/>
      <c r="AL30" s="334">
        <f t="shared" si="3"/>
        <v>35</v>
      </c>
      <c r="AM30" s="336">
        <f t="shared" si="4"/>
        <v>0</v>
      </c>
      <c r="AN30" s="335">
        <f t="shared" si="5"/>
        <v>23</v>
      </c>
      <c r="AO30" s="335">
        <f t="shared" si="6"/>
        <v>12</v>
      </c>
      <c r="AP30" s="336">
        <f t="shared" si="7"/>
        <v>0</v>
      </c>
      <c r="AQ30" s="336">
        <f t="shared" si="8"/>
        <v>0</v>
      </c>
      <c r="AR30" s="336">
        <f t="shared" si="9"/>
        <v>0</v>
      </c>
      <c r="AS30" s="336">
        <f t="shared" si="9"/>
        <v>0</v>
      </c>
      <c r="AT30" s="304"/>
      <c r="AU30" s="304"/>
      <c r="AV30" s="304"/>
      <c r="AW30" s="304"/>
      <c r="AX30" s="304"/>
      <c r="AY30" s="304"/>
      <c r="AZ30" s="304"/>
      <c r="BA30" s="304"/>
      <c r="BB30" s="304"/>
      <c r="BC30" s="304"/>
    </row>
    <row r="31" spans="1:55" x14ac:dyDescent="0.2">
      <c r="A31" s="323" t="str">
        <f t="shared" si="1"/>
        <v/>
      </c>
      <c r="B31" s="324">
        <v>21</v>
      </c>
      <c r="C31" s="325" t="s">
        <v>999</v>
      </c>
      <c r="D31" s="325" t="s">
        <v>987</v>
      </c>
      <c r="E31" s="326">
        <v>721</v>
      </c>
      <c r="F31" s="325" t="s">
        <v>258</v>
      </c>
      <c r="G31" s="325" t="s">
        <v>142</v>
      </c>
      <c r="H31" s="327">
        <v>904</v>
      </c>
      <c r="I31" s="328">
        <v>42034</v>
      </c>
      <c r="J31" s="328" t="s">
        <v>51</v>
      </c>
      <c r="K31" s="328" t="s">
        <v>51</v>
      </c>
      <c r="L31" s="329">
        <v>10</v>
      </c>
      <c r="M31" s="328" t="s">
        <v>364</v>
      </c>
      <c r="N31" s="328" t="s">
        <v>51</v>
      </c>
      <c r="O31" s="328" t="s">
        <v>1422</v>
      </c>
      <c r="P31" s="330">
        <v>652.07000000000005</v>
      </c>
      <c r="Q31" s="330">
        <v>0</v>
      </c>
      <c r="R31" s="330">
        <v>0</v>
      </c>
      <c r="S31" s="330">
        <v>0</v>
      </c>
      <c r="T31" s="330">
        <v>0</v>
      </c>
      <c r="U31" s="330">
        <v>0</v>
      </c>
      <c r="V31" s="330">
        <v>652.07000000000005</v>
      </c>
      <c r="W31" s="330">
        <v>652.07000000000005</v>
      </c>
      <c r="X31" s="330">
        <v>0</v>
      </c>
      <c r="Y31" s="330">
        <v>0</v>
      </c>
      <c r="Z31" s="330">
        <v>0</v>
      </c>
      <c r="AA31" s="330">
        <v>0</v>
      </c>
      <c r="AB31" s="330">
        <v>0</v>
      </c>
      <c r="AC31" s="330">
        <v>0</v>
      </c>
      <c r="AD31" s="331"/>
      <c r="AE31" s="332"/>
      <c r="AF31" s="332" t="b">
        <v>1</v>
      </c>
      <c r="AG31" s="336">
        <v>0</v>
      </c>
      <c r="AH31" s="332">
        <f>IF(YEAR(I31)=2019,MAX(Y31-AG31,0),IF(AND(AE31=TRUE,AF31&lt;&gt;TRUE),MAX('[1]2'!V32-'[1]2'!W32-[1]Turtas!AG31,0),IF(AG31&lt;&gt;'[1]2'!X32,MAX(Y31-'[1]2'!W32-[1]Turtas!AG31,0),0)))</f>
        <v>0</v>
      </c>
      <c r="AI31" s="333">
        <f>IF(VLOOKUP(I31,pradzios_data[],2,1)="isig_data",DATE(YEAR(I31),MONTH(I31)+1,1),VLOOKUP(I31,pradzios_data[],2,1))</f>
        <v>42036</v>
      </c>
      <c r="AJ31" s="333">
        <f t="shared" si="2"/>
        <v>45689</v>
      </c>
      <c r="AK31" s="333"/>
      <c r="AL31" s="334">
        <f t="shared" si="3"/>
        <v>73</v>
      </c>
      <c r="AM31" s="336">
        <f t="shared" si="4"/>
        <v>0</v>
      </c>
      <c r="AN31" s="335">
        <f t="shared" si="5"/>
        <v>61</v>
      </c>
      <c r="AO31" s="335">
        <f t="shared" si="6"/>
        <v>12</v>
      </c>
      <c r="AP31" s="336">
        <f t="shared" si="7"/>
        <v>0</v>
      </c>
      <c r="AQ31" s="336">
        <f t="shared" si="8"/>
        <v>0</v>
      </c>
      <c r="AR31" s="336">
        <f t="shared" si="9"/>
        <v>0</v>
      </c>
      <c r="AS31" s="336">
        <f t="shared" si="9"/>
        <v>0</v>
      </c>
      <c r="AT31" s="304"/>
      <c r="AU31" s="304"/>
      <c r="AV31" s="304"/>
      <c r="AW31" s="304"/>
      <c r="AX31" s="304"/>
      <c r="AY31" s="304"/>
      <c r="AZ31" s="304"/>
      <c r="BA31" s="304"/>
      <c r="BB31" s="304"/>
      <c r="BC31" s="304"/>
    </row>
    <row r="32" spans="1:55" x14ac:dyDescent="0.2">
      <c r="A32" s="323" t="str">
        <f t="shared" si="1"/>
        <v/>
      </c>
      <c r="B32" s="324">
        <v>22</v>
      </c>
      <c r="C32" s="325" t="s">
        <v>1000</v>
      </c>
      <c r="D32" s="325" t="s">
        <v>991</v>
      </c>
      <c r="E32" s="326">
        <v>721</v>
      </c>
      <c r="F32" s="325" t="s">
        <v>258</v>
      </c>
      <c r="G32" s="325" t="s">
        <v>142</v>
      </c>
      <c r="H32" s="327">
        <v>905</v>
      </c>
      <c r="I32" s="328">
        <v>42153</v>
      </c>
      <c r="J32" s="328" t="s">
        <v>51</v>
      </c>
      <c r="K32" s="328" t="s">
        <v>51</v>
      </c>
      <c r="L32" s="329">
        <v>8</v>
      </c>
      <c r="M32" s="328" t="s">
        <v>364</v>
      </c>
      <c r="N32" s="328" t="s">
        <v>51</v>
      </c>
      <c r="O32" s="328" t="s">
        <v>1422</v>
      </c>
      <c r="P32" s="330">
        <v>670</v>
      </c>
      <c r="Q32" s="330">
        <v>0</v>
      </c>
      <c r="R32" s="330">
        <v>0</v>
      </c>
      <c r="S32" s="330">
        <v>0</v>
      </c>
      <c r="T32" s="330">
        <v>0</v>
      </c>
      <c r="U32" s="330">
        <v>0</v>
      </c>
      <c r="V32" s="330">
        <v>670</v>
      </c>
      <c r="W32" s="330">
        <v>670</v>
      </c>
      <c r="X32" s="330">
        <v>0</v>
      </c>
      <c r="Y32" s="330">
        <v>0</v>
      </c>
      <c r="Z32" s="330">
        <v>0</v>
      </c>
      <c r="AA32" s="330">
        <v>0</v>
      </c>
      <c r="AB32" s="330">
        <v>0</v>
      </c>
      <c r="AC32" s="330">
        <v>0</v>
      </c>
      <c r="AD32" s="331"/>
      <c r="AE32" s="332"/>
      <c r="AF32" s="332" t="b">
        <v>1</v>
      </c>
      <c r="AG32" s="336">
        <v>0</v>
      </c>
      <c r="AH32" s="332">
        <f>IF(YEAR(I32)=2019,MAX(Y32-AG32,0),IF(AND(AE32=TRUE,AF32&lt;&gt;TRUE),MAX('[1]2'!V33-'[1]2'!W33-[1]Turtas!AG32,0),IF(AG32&lt;&gt;'[1]2'!X33,MAX(Y32-'[1]2'!W33-[1]Turtas!AG32,0),0)))</f>
        <v>0</v>
      </c>
      <c r="AI32" s="333">
        <f>IF(VLOOKUP(I32,pradzios_data[],2,1)="isig_data",DATE(YEAR(I32),MONTH(I32)+1,1),VLOOKUP(I32,pradzios_data[],2,1))</f>
        <v>42156</v>
      </c>
      <c r="AJ32" s="333">
        <f t="shared" si="2"/>
        <v>45078</v>
      </c>
      <c r="AK32" s="333"/>
      <c r="AL32" s="334">
        <f t="shared" si="3"/>
        <v>53</v>
      </c>
      <c r="AM32" s="336">
        <f t="shared" si="4"/>
        <v>0</v>
      </c>
      <c r="AN32" s="335">
        <f t="shared" si="5"/>
        <v>41</v>
      </c>
      <c r="AO32" s="335">
        <f t="shared" si="6"/>
        <v>12</v>
      </c>
      <c r="AP32" s="336">
        <f t="shared" si="7"/>
        <v>0</v>
      </c>
      <c r="AQ32" s="336">
        <f t="shared" si="8"/>
        <v>0</v>
      </c>
      <c r="AR32" s="336">
        <f t="shared" si="9"/>
        <v>0</v>
      </c>
      <c r="AS32" s="336">
        <f t="shared" si="9"/>
        <v>0</v>
      </c>
      <c r="AT32" s="304"/>
      <c r="AU32" s="304"/>
      <c r="AV32" s="304"/>
      <c r="AW32" s="304"/>
      <c r="AX32" s="304"/>
      <c r="AY32" s="304"/>
      <c r="AZ32" s="304"/>
      <c r="BA32" s="304"/>
      <c r="BB32" s="304"/>
      <c r="BC32" s="304"/>
    </row>
    <row r="33" spans="1:55" x14ac:dyDescent="0.2">
      <c r="A33" s="323" t="str">
        <f t="shared" si="1"/>
        <v/>
      </c>
      <c r="B33" s="324">
        <v>23</v>
      </c>
      <c r="C33" s="325" t="s">
        <v>1001</v>
      </c>
      <c r="D33" s="325" t="s">
        <v>993</v>
      </c>
      <c r="E33" s="326">
        <v>725</v>
      </c>
      <c r="F33" s="325" t="s">
        <v>258</v>
      </c>
      <c r="G33" s="325" t="s">
        <v>142</v>
      </c>
      <c r="H33" s="327">
        <v>911</v>
      </c>
      <c r="I33" s="328">
        <v>42398</v>
      </c>
      <c r="J33" s="328" t="s">
        <v>51</v>
      </c>
      <c r="K33" s="328" t="s">
        <v>51</v>
      </c>
      <c r="L33" s="329">
        <v>10</v>
      </c>
      <c r="M33" s="328" t="s">
        <v>364</v>
      </c>
      <c r="N33" s="328" t="s">
        <v>51</v>
      </c>
      <c r="O33" s="328" t="s">
        <v>1422</v>
      </c>
      <c r="P33" s="330">
        <v>882.65</v>
      </c>
      <c r="Q33" s="330">
        <v>0</v>
      </c>
      <c r="R33" s="330">
        <v>0</v>
      </c>
      <c r="S33" s="330">
        <v>0</v>
      </c>
      <c r="T33" s="330">
        <v>0</v>
      </c>
      <c r="U33" s="330">
        <v>0</v>
      </c>
      <c r="V33" s="330">
        <v>882.65</v>
      </c>
      <c r="W33" s="330">
        <v>882.65</v>
      </c>
      <c r="X33" s="330">
        <v>0</v>
      </c>
      <c r="Y33" s="330">
        <v>0</v>
      </c>
      <c r="Z33" s="330">
        <v>0</v>
      </c>
      <c r="AA33" s="330">
        <v>0</v>
      </c>
      <c r="AB33" s="330">
        <v>0</v>
      </c>
      <c r="AC33" s="330">
        <v>0</v>
      </c>
      <c r="AD33" s="331"/>
      <c r="AE33" s="332"/>
      <c r="AF33" s="332" t="b">
        <v>1</v>
      </c>
      <c r="AG33" s="336">
        <v>0</v>
      </c>
      <c r="AH33" s="332">
        <f>IF(YEAR(I33)=2019,MAX(Y33-AG33,0),IF(AND(AE33=TRUE,AF33&lt;&gt;TRUE),MAX('[1]2'!V34-'[1]2'!W34-[1]Turtas!AG33,0),IF(AG33&lt;&gt;'[1]2'!X34,MAX(Y33-'[1]2'!W34-[1]Turtas!AG33,0),0)))</f>
        <v>0</v>
      </c>
      <c r="AI33" s="333" t="b">
        <f>IF(VLOOKUP(I33,pradzios_data[],2,1)="isig_data",DATE(YEAR(I33),MONTH(I33)+1,1),VLOOKUP(I33,pradzios_data[],2,1))</f>
        <v>0</v>
      </c>
      <c r="AJ33" s="333" t="b">
        <f t="shared" si="2"/>
        <v>0</v>
      </c>
      <c r="AK33" s="333"/>
      <c r="AL33" s="334" t="b">
        <f t="shared" si="3"/>
        <v>0</v>
      </c>
      <c r="AM33" s="336">
        <f t="shared" si="4"/>
        <v>0</v>
      </c>
      <c r="AN33" s="335" t="b">
        <f t="shared" si="5"/>
        <v>0</v>
      </c>
      <c r="AO33" s="335">
        <f t="shared" si="6"/>
        <v>0</v>
      </c>
      <c r="AP33" s="336">
        <f t="shared" si="7"/>
        <v>0</v>
      </c>
      <c r="AQ33" s="336">
        <f t="shared" si="8"/>
        <v>0</v>
      </c>
      <c r="AR33" s="336">
        <f t="shared" si="9"/>
        <v>0</v>
      </c>
      <c r="AS33" s="336">
        <f t="shared" si="9"/>
        <v>0</v>
      </c>
      <c r="AT33" s="304"/>
      <c r="AU33" s="304"/>
      <c r="AV33" s="304"/>
      <c r="AW33" s="304"/>
      <c r="AX33" s="304"/>
      <c r="AY33" s="304"/>
      <c r="AZ33" s="304"/>
      <c r="BA33" s="304"/>
      <c r="BB33" s="304"/>
      <c r="BC33" s="304"/>
    </row>
    <row r="34" spans="1:55" x14ac:dyDescent="0.2">
      <c r="A34" s="323" t="str">
        <f t="shared" si="1"/>
        <v/>
      </c>
      <c r="B34" s="324">
        <v>24</v>
      </c>
      <c r="C34" s="325" t="s">
        <v>1002</v>
      </c>
      <c r="D34" s="325" t="s">
        <v>987</v>
      </c>
      <c r="E34" s="326">
        <v>721</v>
      </c>
      <c r="F34" s="325" t="s">
        <v>258</v>
      </c>
      <c r="G34" s="325" t="s">
        <v>142</v>
      </c>
      <c r="H34" s="327">
        <v>912</v>
      </c>
      <c r="I34" s="328">
        <v>42398</v>
      </c>
      <c r="J34" s="328" t="s">
        <v>50</v>
      </c>
      <c r="K34" s="328" t="s">
        <v>51</v>
      </c>
      <c r="L34" s="329">
        <v>10</v>
      </c>
      <c r="M34" s="328" t="s">
        <v>364</v>
      </c>
      <c r="N34" s="328" t="s">
        <v>51</v>
      </c>
      <c r="O34" s="328" t="s">
        <v>1422</v>
      </c>
      <c r="P34" s="330">
        <v>489.26</v>
      </c>
      <c r="Q34" s="330">
        <v>0</v>
      </c>
      <c r="R34" s="330">
        <v>0</v>
      </c>
      <c r="S34" s="330">
        <v>0</v>
      </c>
      <c r="T34" s="330">
        <v>0</v>
      </c>
      <c r="U34" s="330">
        <v>0</v>
      </c>
      <c r="V34" s="330">
        <v>489.26</v>
      </c>
      <c r="W34" s="330">
        <v>489.26</v>
      </c>
      <c r="X34" s="330">
        <v>0</v>
      </c>
      <c r="Y34" s="330">
        <v>0</v>
      </c>
      <c r="Z34" s="330">
        <v>0</v>
      </c>
      <c r="AA34" s="330">
        <v>0</v>
      </c>
      <c r="AB34" s="330">
        <v>0</v>
      </c>
      <c r="AC34" s="330">
        <v>0</v>
      </c>
      <c r="AD34" s="331"/>
      <c r="AE34" s="332"/>
      <c r="AF34" s="332" t="b">
        <v>1</v>
      </c>
      <c r="AG34" s="336">
        <v>0</v>
      </c>
      <c r="AH34" s="332">
        <f>IF(YEAR(I34)=2019,MAX(Y34-AG34,0),IF(AND(AE34=TRUE,AF34&lt;&gt;TRUE),MAX('[1]2'!V35-'[1]2'!W35-[1]Turtas!AG34,0),IF(AG34&lt;&gt;'[1]2'!X35,MAX(Y34-'[1]2'!W35-[1]Turtas!AG34,0),0)))</f>
        <v>0</v>
      </c>
      <c r="AI34" s="333" t="b">
        <f>IF(VLOOKUP(I34,pradzios_data[],2,1)="isig_data",DATE(YEAR(I34),MONTH(I34)+1,1),VLOOKUP(I34,pradzios_data[],2,1))</f>
        <v>0</v>
      </c>
      <c r="AJ34" s="333" t="b">
        <f t="shared" si="2"/>
        <v>0</v>
      </c>
      <c r="AK34" s="333"/>
      <c r="AL34" s="334" t="b">
        <f t="shared" si="3"/>
        <v>0</v>
      </c>
      <c r="AM34" s="336">
        <f t="shared" si="4"/>
        <v>0</v>
      </c>
      <c r="AN34" s="335" t="b">
        <f t="shared" si="5"/>
        <v>0</v>
      </c>
      <c r="AO34" s="335">
        <f t="shared" si="6"/>
        <v>0</v>
      </c>
      <c r="AP34" s="336">
        <f t="shared" si="7"/>
        <v>0</v>
      </c>
      <c r="AQ34" s="336">
        <f t="shared" si="8"/>
        <v>0</v>
      </c>
      <c r="AR34" s="336">
        <f t="shared" si="9"/>
        <v>0</v>
      </c>
      <c r="AS34" s="336">
        <f t="shared" si="9"/>
        <v>0</v>
      </c>
      <c r="AT34" s="304"/>
      <c r="AU34" s="304"/>
      <c r="AV34" s="304"/>
      <c r="AW34" s="304"/>
      <c r="AX34" s="304"/>
      <c r="AY34" s="304"/>
      <c r="AZ34" s="304"/>
      <c r="BA34" s="304"/>
      <c r="BB34" s="304"/>
      <c r="BC34" s="304"/>
    </row>
    <row r="35" spans="1:55" x14ac:dyDescent="0.2">
      <c r="A35" s="323" t="str">
        <f t="shared" si="1"/>
        <v/>
      </c>
      <c r="B35" s="324">
        <v>25</v>
      </c>
      <c r="C35" s="325" t="s">
        <v>1003</v>
      </c>
      <c r="D35" s="325" t="s">
        <v>987</v>
      </c>
      <c r="E35" s="326">
        <v>721</v>
      </c>
      <c r="F35" s="325" t="s">
        <v>258</v>
      </c>
      <c r="G35" s="325" t="s">
        <v>142</v>
      </c>
      <c r="H35" s="327">
        <v>917</v>
      </c>
      <c r="I35" s="328">
        <v>42853</v>
      </c>
      <c r="J35" s="328" t="s">
        <v>50</v>
      </c>
      <c r="K35" s="328" t="s">
        <v>51</v>
      </c>
      <c r="L35" s="329">
        <v>10</v>
      </c>
      <c r="M35" s="328" t="s">
        <v>364</v>
      </c>
      <c r="N35" s="328" t="s">
        <v>51</v>
      </c>
      <c r="O35" s="328" t="s">
        <v>1422</v>
      </c>
      <c r="P35" s="330">
        <v>526.45000000000005</v>
      </c>
      <c r="Q35" s="330">
        <v>0</v>
      </c>
      <c r="R35" s="330">
        <v>0</v>
      </c>
      <c r="S35" s="330">
        <v>0</v>
      </c>
      <c r="T35" s="330">
        <v>0</v>
      </c>
      <c r="U35" s="330">
        <v>0</v>
      </c>
      <c r="V35" s="330">
        <v>526.45000000000005</v>
      </c>
      <c r="W35" s="330">
        <v>526.45000000000005</v>
      </c>
      <c r="X35" s="330">
        <v>0</v>
      </c>
      <c r="Y35" s="330">
        <v>0</v>
      </c>
      <c r="Z35" s="330">
        <v>0</v>
      </c>
      <c r="AA35" s="330">
        <v>0</v>
      </c>
      <c r="AB35" s="330">
        <v>0</v>
      </c>
      <c r="AC35" s="330">
        <v>0</v>
      </c>
      <c r="AD35" s="331"/>
      <c r="AE35" s="332"/>
      <c r="AF35" s="332" t="b">
        <v>1</v>
      </c>
      <c r="AG35" s="336">
        <v>0</v>
      </c>
      <c r="AH35" s="332">
        <f>IF(YEAR(I35)=2019,MAX(Y35-AG35,0),IF(AND(AE35=TRUE,AF35&lt;&gt;TRUE),MAX('[1]2'!V36-'[1]2'!W36-[1]Turtas!AG35,0),IF(AG35&lt;&gt;'[1]2'!X36,MAX(Y35-'[1]2'!W36-[1]Turtas!AG35,0),0)))</f>
        <v>0</v>
      </c>
      <c r="AI35" s="333" t="b">
        <f>IF(VLOOKUP(I35,pradzios_data[],2,1)="isig_data",DATE(YEAR(I35),MONTH(I35)+1,1),VLOOKUP(I35,pradzios_data[],2,1))</f>
        <v>0</v>
      </c>
      <c r="AJ35" s="333" t="b">
        <f t="shared" si="2"/>
        <v>0</v>
      </c>
      <c r="AK35" s="333"/>
      <c r="AL35" s="334" t="b">
        <f t="shared" si="3"/>
        <v>0</v>
      </c>
      <c r="AM35" s="336">
        <f t="shared" si="4"/>
        <v>0</v>
      </c>
      <c r="AN35" s="335" t="b">
        <f t="shared" si="5"/>
        <v>0</v>
      </c>
      <c r="AO35" s="335">
        <f t="shared" si="6"/>
        <v>0</v>
      </c>
      <c r="AP35" s="336">
        <f t="shared" si="7"/>
        <v>0</v>
      </c>
      <c r="AQ35" s="336">
        <f t="shared" si="8"/>
        <v>0</v>
      </c>
      <c r="AR35" s="336">
        <f t="shared" si="9"/>
        <v>0</v>
      </c>
      <c r="AS35" s="336">
        <f t="shared" si="9"/>
        <v>0</v>
      </c>
      <c r="AT35" s="304"/>
      <c r="AU35" s="304"/>
      <c r="AV35" s="304"/>
      <c r="AW35" s="304"/>
      <c r="AX35" s="304"/>
      <c r="AY35" s="304"/>
      <c r="AZ35" s="304"/>
      <c r="BA35" s="304"/>
      <c r="BB35" s="304"/>
      <c r="BC35" s="304"/>
    </row>
    <row r="36" spans="1:55" x14ac:dyDescent="0.2">
      <c r="A36" s="323" t="str">
        <f t="shared" si="1"/>
        <v/>
      </c>
      <c r="B36" s="324">
        <v>26</v>
      </c>
      <c r="C36" s="325" t="s">
        <v>1003</v>
      </c>
      <c r="D36" s="325" t="s">
        <v>987</v>
      </c>
      <c r="E36" s="326">
        <v>721</v>
      </c>
      <c r="F36" s="325" t="s">
        <v>258</v>
      </c>
      <c r="G36" s="325" t="s">
        <v>142</v>
      </c>
      <c r="H36" s="327">
        <v>918</v>
      </c>
      <c r="I36" s="328">
        <v>42853</v>
      </c>
      <c r="J36" s="328" t="s">
        <v>50</v>
      </c>
      <c r="K36" s="328" t="s">
        <v>51</v>
      </c>
      <c r="L36" s="329">
        <v>10</v>
      </c>
      <c r="M36" s="328" t="s">
        <v>364</v>
      </c>
      <c r="N36" s="328" t="s">
        <v>51</v>
      </c>
      <c r="O36" s="328" t="s">
        <v>1422</v>
      </c>
      <c r="P36" s="330">
        <v>526.44000000000005</v>
      </c>
      <c r="Q36" s="330">
        <v>0</v>
      </c>
      <c r="R36" s="330">
        <v>0</v>
      </c>
      <c r="S36" s="330">
        <v>0</v>
      </c>
      <c r="T36" s="330">
        <v>0</v>
      </c>
      <c r="U36" s="330">
        <v>0</v>
      </c>
      <c r="V36" s="330">
        <v>526.44000000000005</v>
      </c>
      <c r="W36" s="330">
        <v>526.44000000000005</v>
      </c>
      <c r="X36" s="330">
        <v>0</v>
      </c>
      <c r="Y36" s="330">
        <v>0</v>
      </c>
      <c r="Z36" s="330">
        <v>0</v>
      </c>
      <c r="AA36" s="330">
        <v>0</v>
      </c>
      <c r="AB36" s="330">
        <v>0</v>
      </c>
      <c r="AC36" s="330">
        <v>0</v>
      </c>
      <c r="AD36" s="331"/>
      <c r="AE36" s="332"/>
      <c r="AF36" s="332" t="b">
        <v>1</v>
      </c>
      <c r="AG36" s="336">
        <v>0</v>
      </c>
      <c r="AH36" s="332">
        <f>IF(YEAR(I36)=2019,MAX(Y36-AG36,0),IF(AND(AE36=TRUE,AF36&lt;&gt;TRUE),MAX('[1]2'!V37-'[1]2'!W37-[1]Turtas!AG36,0),IF(AG36&lt;&gt;'[1]2'!X37,MAX(Y36-'[1]2'!W37-[1]Turtas!AG36,0),0)))</f>
        <v>0</v>
      </c>
      <c r="AI36" s="333" t="b">
        <f>IF(VLOOKUP(I36,pradzios_data[],2,1)="isig_data",DATE(YEAR(I36),MONTH(I36)+1,1),VLOOKUP(I36,pradzios_data[],2,1))</f>
        <v>0</v>
      </c>
      <c r="AJ36" s="333" t="b">
        <f t="shared" si="2"/>
        <v>0</v>
      </c>
      <c r="AK36" s="333"/>
      <c r="AL36" s="334" t="b">
        <f t="shared" si="3"/>
        <v>0</v>
      </c>
      <c r="AM36" s="336">
        <f t="shared" si="4"/>
        <v>0</v>
      </c>
      <c r="AN36" s="335" t="b">
        <f t="shared" si="5"/>
        <v>0</v>
      </c>
      <c r="AO36" s="335">
        <f t="shared" si="6"/>
        <v>0</v>
      </c>
      <c r="AP36" s="336">
        <f t="shared" si="7"/>
        <v>0</v>
      </c>
      <c r="AQ36" s="336">
        <f t="shared" si="8"/>
        <v>0</v>
      </c>
      <c r="AR36" s="336">
        <f t="shared" si="9"/>
        <v>0</v>
      </c>
      <c r="AS36" s="336">
        <f t="shared" si="9"/>
        <v>0</v>
      </c>
      <c r="AT36" s="304"/>
      <c r="AU36" s="304"/>
      <c r="AV36" s="304"/>
      <c r="AW36" s="304"/>
      <c r="AX36" s="304"/>
      <c r="AY36" s="304"/>
      <c r="AZ36" s="304"/>
      <c r="BA36" s="304"/>
      <c r="BB36" s="304"/>
      <c r="BC36" s="304"/>
    </row>
    <row r="37" spans="1:55" x14ac:dyDescent="0.2">
      <c r="A37" s="323" t="str">
        <f t="shared" si="1"/>
        <v/>
      </c>
      <c r="B37" s="324">
        <v>27</v>
      </c>
      <c r="C37" s="325" t="s">
        <v>1004</v>
      </c>
      <c r="D37" s="325" t="s">
        <v>987</v>
      </c>
      <c r="E37" s="326">
        <v>721</v>
      </c>
      <c r="F37" s="325" t="s">
        <v>258</v>
      </c>
      <c r="G37" s="325" t="s">
        <v>142</v>
      </c>
      <c r="H37" s="327">
        <v>920</v>
      </c>
      <c r="I37" s="328">
        <v>42978</v>
      </c>
      <c r="J37" s="328" t="s">
        <v>50</v>
      </c>
      <c r="K37" s="328" t="s">
        <v>51</v>
      </c>
      <c r="L37" s="329">
        <v>10</v>
      </c>
      <c r="M37" s="328" t="s">
        <v>364</v>
      </c>
      <c r="N37" s="328" t="s">
        <v>51</v>
      </c>
      <c r="O37" s="328" t="s">
        <v>1422</v>
      </c>
      <c r="P37" s="330">
        <v>696.69</v>
      </c>
      <c r="Q37" s="330">
        <v>0</v>
      </c>
      <c r="R37" s="330">
        <v>0</v>
      </c>
      <c r="S37" s="330">
        <v>0</v>
      </c>
      <c r="T37" s="330">
        <v>0</v>
      </c>
      <c r="U37" s="330">
        <v>0</v>
      </c>
      <c r="V37" s="330">
        <v>696.69</v>
      </c>
      <c r="W37" s="330">
        <v>696.69</v>
      </c>
      <c r="X37" s="330">
        <v>0</v>
      </c>
      <c r="Y37" s="330">
        <v>0</v>
      </c>
      <c r="Z37" s="330">
        <v>0</v>
      </c>
      <c r="AA37" s="330">
        <v>0</v>
      </c>
      <c r="AB37" s="330">
        <v>0</v>
      </c>
      <c r="AC37" s="330">
        <v>0</v>
      </c>
      <c r="AD37" s="331"/>
      <c r="AE37" s="332"/>
      <c r="AF37" s="332" t="b">
        <v>1</v>
      </c>
      <c r="AG37" s="336">
        <v>0</v>
      </c>
      <c r="AH37" s="332">
        <f>IF(YEAR(I37)=2019,MAX(Y37-AG37,0),IF(AND(AE37=TRUE,AF37&lt;&gt;TRUE),MAX('[1]2'!V38-'[1]2'!W38-[1]Turtas!AG37,0),IF(AG37&lt;&gt;'[1]2'!X38,MAX(Y37-'[1]2'!W38-[1]Turtas!AG37,0),0)))</f>
        <v>0</v>
      </c>
      <c r="AI37" s="333" t="b">
        <f>IF(VLOOKUP(I37,pradzios_data[],2,1)="isig_data",DATE(YEAR(I37),MONTH(I37)+1,1),VLOOKUP(I37,pradzios_data[],2,1))</f>
        <v>0</v>
      </c>
      <c r="AJ37" s="333" t="b">
        <f t="shared" si="2"/>
        <v>0</v>
      </c>
      <c r="AK37" s="333"/>
      <c r="AL37" s="334" t="b">
        <f t="shared" si="3"/>
        <v>0</v>
      </c>
      <c r="AM37" s="336">
        <f t="shared" si="4"/>
        <v>0</v>
      </c>
      <c r="AN37" s="335" t="b">
        <f t="shared" si="5"/>
        <v>0</v>
      </c>
      <c r="AO37" s="335">
        <f t="shared" si="6"/>
        <v>0</v>
      </c>
      <c r="AP37" s="336">
        <f t="shared" si="7"/>
        <v>0</v>
      </c>
      <c r="AQ37" s="336">
        <f t="shared" si="8"/>
        <v>0</v>
      </c>
      <c r="AR37" s="336">
        <f t="shared" si="9"/>
        <v>0</v>
      </c>
      <c r="AS37" s="336">
        <f t="shared" si="9"/>
        <v>0</v>
      </c>
      <c r="AT37" s="304"/>
      <c r="AU37" s="304"/>
      <c r="AV37" s="304"/>
      <c r="AW37" s="304"/>
      <c r="AX37" s="304"/>
      <c r="AY37" s="304"/>
      <c r="AZ37" s="304"/>
      <c r="BA37" s="304"/>
      <c r="BB37" s="304"/>
      <c r="BC37" s="304"/>
    </row>
    <row r="38" spans="1:55" x14ac:dyDescent="0.2">
      <c r="A38" s="323" t="str">
        <f t="shared" si="1"/>
        <v/>
      </c>
      <c r="B38" s="324">
        <v>28</v>
      </c>
      <c r="C38" s="325" t="s">
        <v>1005</v>
      </c>
      <c r="D38" s="325" t="s">
        <v>987</v>
      </c>
      <c r="E38" s="326">
        <v>721</v>
      </c>
      <c r="F38" s="325" t="s">
        <v>258</v>
      </c>
      <c r="G38" s="325" t="s">
        <v>142</v>
      </c>
      <c r="H38" s="327">
        <v>943</v>
      </c>
      <c r="I38" s="328">
        <v>43159</v>
      </c>
      <c r="J38" s="328" t="s">
        <v>50</v>
      </c>
      <c r="K38" s="328" t="s">
        <v>51</v>
      </c>
      <c r="L38" s="329">
        <v>10</v>
      </c>
      <c r="M38" s="328" t="s">
        <v>364</v>
      </c>
      <c r="N38" s="328" t="s">
        <v>51</v>
      </c>
      <c r="O38" s="328" t="s">
        <v>1422</v>
      </c>
      <c r="P38" s="330">
        <v>433.88</v>
      </c>
      <c r="Q38" s="330">
        <v>0</v>
      </c>
      <c r="R38" s="330">
        <v>0</v>
      </c>
      <c r="S38" s="330">
        <v>0</v>
      </c>
      <c r="T38" s="330">
        <v>0</v>
      </c>
      <c r="U38" s="330">
        <v>0</v>
      </c>
      <c r="V38" s="330">
        <v>433.88</v>
      </c>
      <c r="W38" s="330">
        <v>433.88</v>
      </c>
      <c r="X38" s="330">
        <v>0</v>
      </c>
      <c r="Y38" s="330">
        <v>0</v>
      </c>
      <c r="Z38" s="330">
        <v>0</v>
      </c>
      <c r="AA38" s="330">
        <v>0</v>
      </c>
      <c r="AB38" s="330">
        <v>0</v>
      </c>
      <c r="AC38" s="330">
        <v>0</v>
      </c>
      <c r="AD38" s="331"/>
      <c r="AE38" s="332"/>
      <c r="AF38" s="332" t="b">
        <v>1</v>
      </c>
      <c r="AG38" s="336">
        <v>0</v>
      </c>
      <c r="AH38" s="332">
        <f>IF(YEAR(I38)=2019,MAX(Y38-AG38,0),IF(AND(AE38=TRUE,AF38&lt;&gt;TRUE),MAX('[1]2'!V39-'[1]2'!W39-[1]Turtas!AG38,0),IF(AG38&lt;&gt;'[1]2'!X39,MAX(Y38-'[1]2'!W39-[1]Turtas!AG38,0),0)))</f>
        <v>0</v>
      </c>
      <c r="AI38" s="333" t="b">
        <f>IF(VLOOKUP(I38,pradzios_data[],2,1)="isig_data",DATE(YEAR(I38),MONTH(I38)+1,1),VLOOKUP(I38,pradzios_data[],2,1))</f>
        <v>0</v>
      </c>
      <c r="AJ38" s="333" t="b">
        <f t="shared" si="2"/>
        <v>0</v>
      </c>
      <c r="AK38" s="333"/>
      <c r="AL38" s="334" t="b">
        <f t="shared" si="3"/>
        <v>0</v>
      </c>
      <c r="AM38" s="336">
        <f t="shared" si="4"/>
        <v>0</v>
      </c>
      <c r="AN38" s="335" t="b">
        <f t="shared" si="5"/>
        <v>0</v>
      </c>
      <c r="AO38" s="335">
        <f t="shared" si="6"/>
        <v>0</v>
      </c>
      <c r="AP38" s="336">
        <f t="shared" si="7"/>
        <v>0</v>
      </c>
      <c r="AQ38" s="336">
        <f t="shared" si="8"/>
        <v>0</v>
      </c>
      <c r="AR38" s="336">
        <f t="shared" si="9"/>
        <v>0</v>
      </c>
      <c r="AS38" s="336">
        <f t="shared" si="9"/>
        <v>0</v>
      </c>
      <c r="AT38" s="304"/>
      <c r="AU38" s="304"/>
      <c r="AV38" s="304"/>
      <c r="AW38" s="304"/>
      <c r="AX38" s="304"/>
      <c r="AY38" s="304"/>
      <c r="AZ38" s="304"/>
      <c r="BA38" s="304"/>
      <c r="BB38" s="304"/>
      <c r="BC38" s="304"/>
    </row>
    <row r="39" spans="1:55" x14ac:dyDescent="0.2">
      <c r="A39" s="323" t="str">
        <f t="shared" si="1"/>
        <v/>
      </c>
      <c r="B39" s="324">
        <v>29</v>
      </c>
      <c r="C39" s="325" t="s">
        <v>1006</v>
      </c>
      <c r="D39" s="325" t="s">
        <v>987</v>
      </c>
      <c r="E39" s="326">
        <v>721</v>
      </c>
      <c r="F39" s="325" t="s">
        <v>258</v>
      </c>
      <c r="G39" s="325" t="s">
        <v>142</v>
      </c>
      <c r="H39" s="327">
        <v>950</v>
      </c>
      <c r="I39" s="328">
        <v>43371</v>
      </c>
      <c r="J39" s="328" t="s">
        <v>50</v>
      </c>
      <c r="K39" s="328" t="s">
        <v>51</v>
      </c>
      <c r="L39" s="329">
        <v>10</v>
      </c>
      <c r="M39" s="328" t="s">
        <v>364</v>
      </c>
      <c r="N39" s="328" t="s">
        <v>51</v>
      </c>
      <c r="O39" s="328" t="s">
        <v>1422</v>
      </c>
      <c r="P39" s="330">
        <v>804.13</v>
      </c>
      <c r="Q39" s="330">
        <v>0</v>
      </c>
      <c r="R39" s="330">
        <v>0</v>
      </c>
      <c r="S39" s="330">
        <v>0</v>
      </c>
      <c r="T39" s="330">
        <v>0</v>
      </c>
      <c r="U39" s="330">
        <v>0</v>
      </c>
      <c r="V39" s="330">
        <v>804.13</v>
      </c>
      <c r="W39" s="330">
        <v>804.13</v>
      </c>
      <c r="X39" s="330">
        <v>0</v>
      </c>
      <c r="Y39" s="330">
        <v>0</v>
      </c>
      <c r="Z39" s="330">
        <v>0</v>
      </c>
      <c r="AA39" s="330">
        <v>0</v>
      </c>
      <c r="AB39" s="330">
        <v>0</v>
      </c>
      <c r="AC39" s="330">
        <v>0</v>
      </c>
      <c r="AD39" s="331"/>
      <c r="AE39" s="332"/>
      <c r="AF39" s="332" t="b">
        <v>1</v>
      </c>
      <c r="AG39" s="336">
        <v>0</v>
      </c>
      <c r="AH39" s="332">
        <f>IF(YEAR(I39)=2019,MAX(Y39-AG39,0),IF(AND(AE39=TRUE,AF39&lt;&gt;TRUE),MAX('[1]2'!V40-'[1]2'!W40-[1]Turtas!AG39,0),IF(AG39&lt;&gt;'[1]2'!X40,MAX(Y39-'[1]2'!W40-[1]Turtas!AG39,0),0)))</f>
        <v>0</v>
      </c>
      <c r="AI39" s="333" t="b">
        <f>IF(VLOOKUP(I39,pradzios_data[],2,1)="isig_data",DATE(YEAR(I39),MONTH(I39)+1,1),VLOOKUP(I39,pradzios_data[],2,1))</f>
        <v>0</v>
      </c>
      <c r="AJ39" s="333" t="b">
        <f t="shared" si="2"/>
        <v>0</v>
      </c>
      <c r="AK39" s="333"/>
      <c r="AL39" s="334" t="b">
        <f t="shared" si="3"/>
        <v>0</v>
      </c>
      <c r="AM39" s="336">
        <f t="shared" si="4"/>
        <v>0</v>
      </c>
      <c r="AN39" s="335" t="b">
        <f t="shared" si="5"/>
        <v>0</v>
      </c>
      <c r="AO39" s="335">
        <f t="shared" si="6"/>
        <v>0</v>
      </c>
      <c r="AP39" s="336">
        <f t="shared" si="7"/>
        <v>0</v>
      </c>
      <c r="AQ39" s="336">
        <f t="shared" si="8"/>
        <v>0</v>
      </c>
      <c r="AR39" s="336">
        <f t="shared" si="9"/>
        <v>0</v>
      </c>
      <c r="AS39" s="336">
        <f t="shared" si="9"/>
        <v>0</v>
      </c>
      <c r="AT39" s="304"/>
      <c r="AU39" s="304"/>
      <c r="AV39" s="304"/>
      <c r="AW39" s="304"/>
      <c r="AX39" s="304"/>
      <c r="AY39" s="304"/>
      <c r="AZ39" s="304"/>
      <c r="BA39" s="304"/>
      <c r="BB39" s="304"/>
      <c r="BC39" s="304"/>
    </row>
    <row r="40" spans="1:55" x14ac:dyDescent="0.2">
      <c r="A40" s="323" t="str">
        <f t="shared" si="1"/>
        <v/>
      </c>
      <c r="B40" s="324">
        <v>30</v>
      </c>
      <c r="C40" s="325" t="s">
        <v>1007</v>
      </c>
      <c r="D40" s="325" t="s">
        <v>991</v>
      </c>
      <c r="E40" s="326">
        <v>721</v>
      </c>
      <c r="F40" s="325" t="s">
        <v>253</v>
      </c>
      <c r="G40" s="325" t="s">
        <v>140</v>
      </c>
      <c r="H40" s="327">
        <v>958</v>
      </c>
      <c r="I40" s="328">
        <v>43434</v>
      </c>
      <c r="J40" s="328" t="s">
        <v>50</v>
      </c>
      <c r="K40" s="328" t="s">
        <v>51</v>
      </c>
      <c r="L40" s="329">
        <v>8</v>
      </c>
      <c r="M40" s="328" t="s">
        <v>51</v>
      </c>
      <c r="N40" s="328" t="s">
        <v>51</v>
      </c>
      <c r="O40" s="328" t="s">
        <v>1422</v>
      </c>
      <c r="P40" s="330">
        <v>4100</v>
      </c>
      <c r="Q40" s="330">
        <v>0</v>
      </c>
      <c r="R40" s="330">
        <v>0</v>
      </c>
      <c r="S40" s="330">
        <v>0</v>
      </c>
      <c r="T40" s="330">
        <v>0</v>
      </c>
      <c r="U40" s="330">
        <v>0</v>
      </c>
      <c r="V40" s="330">
        <v>4100</v>
      </c>
      <c r="W40" s="330">
        <v>4100</v>
      </c>
      <c r="X40" s="330">
        <v>0</v>
      </c>
      <c r="Y40" s="330">
        <v>0</v>
      </c>
      <c r="Z40" s="330">
        <v>0</v>
      </c>
      <c r="AA40" s="330">
        <v>0</v>
      </c>
      <c r="AB40" s="330">
        <v>0</v>
      </c>
      <c r="AC40" s="330">
        <v>0</v>
      </c>
      <c r="AD40" s="331"/>
      <c r="AE40" s="332"/>
      <c r="AF40" s="332" t="b">
        <v>1</v>
      </c>
      <c r="AG40" s="336">
        <v>0.28999999999999998</v>
      </c>
      <c r="AH40" s="332">
        <f>IF(YEAR(I40)=2019,MAX(Y40-AG40,0),IF(AND(AE40=TRUE,AF40&lt;&gt;TRUE),MAX('[1]2'!V41-'[1]2'!W41-[1]Turtas!AG40,0),IF(AG40&lt;&gt;'[1]2'!X41,MAX(Y40-'[1]2'!W41-[1]Turtas!AG40,0),0)))</f>
        <v>0</v>
      </c>
      <c r="AI40" s="333" t="b">
        <f>IF(VLOOKUP(I40,pradzios_data[],2,1)="isig_data",DATE(YEAR(I40),MONTH(I40)+1,1),VLOOKUP(I40,pradzios_data[],2,1))</f>
        <v>0</v>
      </c>
      <c r="AJ40" s="333" t="b">
        <f t="shared" si="2"/>
        <v>0</v>
      </c>
      <c r="AK40" s="333"/>
      <c r="AL40" s="334" t="b">
        <f t="shared" si="3"/>
        <v>0</v>
      </c>
      <c r="AM40" s="336">
        <f t="shared" si="4"/>
        <v>0</v>
      </c>
      <c r="AN40" s="335" t="b">
        <f t="shared" si="5"/>
        <v>0</v>
      </c>
      <c r="AO40" s="335">
        <f t="shared" si="6"/>
        <v>0</v>
      </c>
      <c r="AP40" s="336">
        <f t="shared" si="7"/>
        <v>0</v>
      </c>
      <c r="AQ40" s="336">
        <f t="shared" si="8"/>
        <v>0</v>
      </c>
      <c r="AR40" s="336">
        <f t="shared" si="9"/>
        <v>0</v>
      </c>
      <c r="AS40" s="336">
        <f t="shared" si="9"/>
        <v>0</v>
      </c>
      <c r="AT40" s="304"/>
      <c r="AU40" s="304"/>
      <c r="AV40" s="304"/>
      <c r="AW40" s="304"/>
      <c r="AX40" s="304"/>
      <c r="AY40" s="304"/>
      <c r="AZ40" s="304"/>
      <c r="BA40" s="304"/>
      <c r="BB40" s="304"/>
      <c r="BC40" s="304"/>
    </row>
    <row r="41" spans="1:55" x14ac:dyDescent="0.2">
      <c r="A41" s="323" t="str">
        <f t="shared" si="1"/>
        <v/>
      </c>
      <c r="B41" s="324">
        <v>31</v>
      </c>
      <c r="C41" s="325" t="s">
        <v>1008</v>
      </c>
      <c r="D41" s="325" t="s">
        <v>987</v>
      </c>
      <c r="E41" s="326">
        <v>721</v>
      </c>
      <c r="F41" s="325" t="s">
        <v>258</v>
      </c>
      <c r="G41" s="325" t="s">
        <v>142</v>
      </c>
      <c r="H41" s="327">
        <v>964</v>
      </c>
      <c r="I41" s="328">
        <v>43555</v>
      </c>
      <c r="J41" s="328" t="s">
        <v>50</v>
      </c>
      <c r="K41" s="328" t="s">
        <v>51</v>
      </c>
      <c r="L41" s="329">
        <v>10</v>
      </c>
      <c r="M41" s="328" t="s">
        <v>364</v>
      </c>
      <c r="N41" s="328" t="s">
        <v>51</v>
      </c>
      <c r="O41" s="328" t="s">
        <v>1422</v>
      </c>
      <c r="P41" s="330">
        <v>935.54</v>
      </c>
      <c r="Q41" s="330">
        <v>0</v>
      </c>
      <c r="R41" s="330">
        <v>0</v>
      </c>
      <c r="S41" s="330">
        <v>0</v>
      </c>
      <c r="T41" s="330">
        <v>0</v>
      </c>
      <c r="U41" s="330">
        <v>0</v>
      </c>
      <c r="V41" s="330">
        <v>935.54</v>
      </c>
      <c r="W41" s="330">
        <v>935.54</v>
      </c>
      <c r="X41" s="330">
        <v>0</v>
      </c>
      <c r="Y41" s="330">
        <v>0</v>
      </c>
      <c r="Z41" s="330">
        <v>0</v>
      </c>
      <c r="AA41" s="330">
        <v>0</v>
      </c>
      <c r="AB41" s="330">
        <v>0</v>
      </c>
      <c r="AC41" s="330">
        <v>0</v>
      </c>
      <c r="AD41" s="331"/>
      <c r="AE41" s="332"/>
      <c r="AF41" s="332" t="b">
        <v>1</v>
      </c>
      <c r="AG41" s="336">
        <v>0.28999999999999998</v>
      </c>
      <c r="AH41" s="332">
        <f>IF(YEAR(I41)=2019,MAX(Y41-AG41,0),IF(AND(AE41=TRUE,AF41&lt;&gt;TRUE),MAX('[1]2'!V42-'[1]2'!W42-[1]Turtas!AG41,0),IF(AG41&lt;&gt;'[1]2'!X42,MAX(Y41-'[1]2'!W42-[1]Turtas!AG41,0),0)))</f>
        <v>0</v>
      </c>
      <c r="AI41" s="333">
        <f>IF(VLOOKUP(I41,pradzios_data[],2,1)="isig_data",DATE(YEAR(I41),MONTH(I41)+1,1),VLOOKUP(I41,pradzios_data[],2,1))</f>
        <v>43556</v>
      </c>
      <c r="AJ41" s="333">
        <f t="shared" si="2"/>
        <v>47209</v>
      </c>
      <c r="AK41" s="333"/>
      <c r="AL41" s="334">
        <f t="shared" si="3"/>
        <v>120</v>
      </c>
      <c r="AM41" s="336">
        <f t="shared" si="4"/>
        <v>0</v>
      </c>
      <c r="AN41" s="335">
        <f t="shared" si="5"/>
        <v>111</v>
      </c>
      <c r="AO41" s="335">
        <f t="shared" si="6"/>
        <v>9</v>
      </c>
      <c r="AP41" s="336">
        <f t="shared" si="7"/>
        <v>0</v>
      </c>
      <c r="AQ41" s="336">
        <f t="shared" si="8"/>
        <v>0</v>
      </c>
      <c r="AR41" s="336">
        <f t="shared" si="9"/>
        <v>0</v>
      </c>
      <c r="AS41" s="336">
        <f t="shared" si="9"/>
        <v>0</v>
      </c>
      <c r="AT41" s="304"/>
      <c r="AU41" s="304"/>
      <c r="AV41" s="304"/>
      <c r="AW41" s="304"/>
      <c r="AX41" s="304"/>
      <c r="AY41" s="304"/>
      <c r="AZ41" s="304"/>
      <c r="BA41" s="304"/>
      <c r="BB41" s="304"/>
      <c r="BC41" s="304"/>
    </row>
    <row r="42" spans="1:55" x14ac:dyDescent="0.2">
      <c r="A42" s="323" t="str">
        <f t="shared" si="1"/>
        <v/>
      </c>
      <c r="B42" s="324">
        <v>32</v>
      </c>
      <c r="C42" s="325" t="s">
        <v>1009</v>
      </c>
      <c r="D42" s="325" t="s">
        <v>1010</v>
      </c>
      <c r="E42" s="326">
        <v>706</v>
      </c>
      <c r="F42" s="325" t="s">
        <v>251</v>
      </c>
      <c r="G42" s="325" t="s">
        <v>140</v>
      </c>
      <c r="H42" s="327">
        <v>19</v>
      </c>
      <c r="I42" s="328">
        <v>26299</v>
      </c>
      <c r="J42" s="328" t="s">
        <v>51</v>
      </c>
      <c r="K42" s="328" t="s">
        <v>51</v>
      </c>
      <c r="L42" s="329">
        <v>50</v>
      </c>
      <c r="M42" s="328" t="s">
        <v>51</v>
      </c>
      <c r="N42" s="328" t="s">
        <v>51</v>
      </c>
      <c r="O42" s="328" t="s">
        <v>1422</v>
      </c>
      <c r="P42" s="330">
        <v>93774.74</v>
      </c>
      <c r="Q42" s="330">
        <v>0</v>
      </c>
      <c r="R42" s="330">
        <v>0</v>
      </c>
      <c r="S42" s="330">
        <v>0</v>
      </c>
      <c r="T42" s="330">
        <v>0</v>
      </c>
      <c r="U42" s="330">
        <v>0</v>
      </c>
      <c r="V42" s="330">
        <v>93774.74</v>
      </c>
      <c r="W42" s="330">
        <v>0</v>
      </c>
      <c r="X42" s="330">
        <v>0</v>
      </c>
      <c r="Y42" s="330">
        <v>93774.74</v>
      </c>
      <c r="Z42" s="330">
        <v>86534.25</v>
      </c>
      <c r="AA42" s="330">
        <v>7240.49</v>
      </c>
      <c r="AB42" s="330">
        <v>6683.2640432432427</v>
      </c>
      <c r="AC42" s="330">
        <v>0</v>
      </c>
      <c r="AD42" s="331"/>
      <c r="AE42" s="332"/>
      <c r="AF42" s="332"/>
      <c r="AG42" s="336">
        <v>0.28999999999999998</v>
      </c>
      <c r="AH42" s="332">
        <f>IF(YEAR(I42)=2019,MAX(Y42-AG42,0),IF(AND(AE42=TRUE,AF42&lt;&gt;TRUE),MAX('[1]2'!V43-'[1]2'!W43-[1]Turtas!AG42,0),IF(AG42&lt;&gt;'[1]2'!X43,MAX(Y42-'[1]2'!W43-[1]Turtas!AG42,0),0)))</f>
        <v>13923.466756756759</v>
      </c>
      <c r="AI42" s="333">
        <f>IF(VLOOKUP(I42,pradzios_data[],2,1)="isig_data",DATE(YEAR(I42),MONTH(I42)+1,1),VLOOKUP(I42,pradzios_data[],2,1))</f>
        <v>26330</v>
      </c>
      <c r="AJ42" s="333">
        <f t="shared" si="2"/>
        <v>44593</v>
      </c>
      <c r="AK42" s="333"/>
      <c r="AL42" s="334">
        <f t="shared" si="3"/>
        <v>37</v>
      </c>
      <c r="AM42" s="336">
        <f t="shared" si="4"/>
        <v>376.30991234477727</v>
      </c>
      <c r="AN42" s="335">
        <f t="shared" si="5"/>
        <v>25</v>
      </c>
      <c r="AO42" s="335">
        <f t="shared" si="6"/>
        <v>12</v>
      </c>
      <c r="AP42" s="336">
        <f t="shared" si="7"/>
        <v>9408.0378086194323</v>
      </c>
      <c r="AQ42" s="336">
        <f t="shared" si="8"/>
        <v>4515.7189481373271</v>
      </c>
      <c r="AR42" s="336">
        <f t="shared" si="9"/>
        <v>2167.5478086194325</v>
      </c>
      <c r="AS42" s="336">
        <f t="shared" si="9"/>
        <v>-2167.5450951059156</v>
      </c>
      <c r="AT42" s="304"/>
      <c r="AU42" s="304"/>
      <c r="AV42" s="304"/>
      <c r="AW42" s="304"/>
      <c r="AX42" s="304"/>
      <c r="AY42" s="304"/>
      <c r="AZ42" s="304"/>
      <c r="BA42" s="304"/>
      <c r="BB42" s="304"/>
      <c r="BC42" s="304"/>
    </row>
    <row r="43" spans="1:55" x14ac:dyDescent="0.2">
      <c r="A43" s="323" t="str">
        <f t="shared" si="1"/>
        <v/>
      </c>
      <c r="B43" s="324">
        <v>33</v>
      </c>
      <c r="C43" s="325" t="s">
        <v>1011</v>
      </c>
      <c r="D43" s="325" t="s">
        <v>1012</v>
      </c>
      <c r="E43" s="326">
        <v>713</v>
      </c>
      <c r="F43" s="325" t="s">
        <v>258</v>
      </c>
      <c r="G43" s="325" t="s">
        <v>142</v>
      </c>
      <c r="H43" s="327">
        <v>46</v>
      </c>
      <c r="I43" s="328">
        <v>29587</v>
      </c>
      <c r="J43" s="328" t="s">
        <v>51</v>
      </c>
      <c r="K43" s="328" t="s">
        <v>51</v>
      </c>
      <c r="L43" s="329">
        <v>50</v>
      </c>
      <c r="M43" s="328" t="s">
        <v>364</v>
      </c>
      <c r="N43" s="328" t="s">
        <v>51</v>
      </c>
      <c r="O43" s="328" t="s">
        <v>1422</v>
      </c>
      <c r="P43" s="330">
        <v>52150.48</v>
      </c>
      <c r="Q43" s="330">
        <v>0</v>
      </c>
      <c r="R43" s="330">
        <v>0</v>
      </c>
      <c r="S43" s="330">
        <v>0</v>
      </c>
      <c r="T43" s="330">
        <v>0</v>
      </c>
      <c r="U43" s="330">
        <v>0</v>
      </c>
      <c r="V43" s="330">
        <v>52150.48</v>
      </c>
      <c r="W43" s="330">
        <v>0</v>
      </c>
      <c r="X43" s="330">
        <v>0</v>
      </c>
      <c r="Y43" s="330">
        <v>52150.48</v>
      </c>
      <c r="Z43" s="330">
        <v>25888.450000000004</v>
      </c>
      <c r="AA43" s="330">
        <v>26262.03</v>
      </c>
      <c r="AB43" s="330">
        <v>2604.4702013793099</v>
      </c>
      <c r="AC43" s="330">
        <v>0</v>
      </c>
      <c r="AD43" s="331"/>
      <c r="AE43" s="332"/>
      <c r="AF43" s="332"/>
      <c r="AG43" s="336">
        <v>0.28999999999999998</v>
      </c>
      <c r="AH43" s="332">
        <f>IF(YEAR(I43)=2019,MAX(Y43-AG43,0),IF(AND(AE43=TRUE,AF43&lt;&gt;TRUE),MAX('[1]2'!V44-'[1]2'!W44-[1]Turtas!AG43,0),IF(AG43&lt;&gt;'[1]2'!X44,MAX(Y43-'[1]2'!W44-[1]Turtas!AG43,0),0)))</f>
        <v>28866.211398620686</v>
      </c>
      <c r="AI43" s="333">
        <f>IF(VLOOKUP(I43,pradzios_data[],2,1)="isig_data",DATE(YEAR(I43),MONTH(I43)+1,1),VLOOKUP(I43,pradzios_data[],2,1))</f>
        <v>29618</v>
      </c>
      <c r="AJ43" s="333">
        <f t="shared" si="2"/>
        <v>47880</v>
      </c>
      <c r="AK43" s="333"/>
      <c r="AL43" s="334">
        <f t="shared" si="3"/>
        <v>145</v>
      </c>
      <c r="AM43" s="336">
        <f t="shared" si="4"/>
        <v>199.0773199904875</v>
      </c>
      <c r="AN43" s="335">
        <f t="shared" si="5"/>
        <v>133</v>
      </c>
      <c r="AO43" s="335">
        <f t="shared" si="6"/>
        <v>12</v>
      </c>
      <c r="AP43" s="336">
        <f t="shared" si="7"/>
        <v>26477.573558734835</v>
      </c>
      <c r="AQ43" s="336">
        <f t="shared" si="8"/>
        <v>2388.9278398858501</v>
      </c>
      <c r="AR43" s="336">
        <f t="shared" si="9"/>
        <v>215.54355873483655</v>
      </c>
      <c r="AS43" s="336">
        <f t="shared" si="9"/>
        <v>-215.54236149345979</v>
      </c>
      <c r="AT43" s="304"/>
      <c r="AU43" s="304"/>
      <c r="AV43" s="304"/>
      <c r="AW43" s="304"/>
      <c r="AX43" s="304"/>
      <c r="AY43" s="304"/>
      <c r="AZ43" s="304"/>
      <c r="BA43" s="304"/>
      <c r="BB43" s="304"/>
      <c r="BC43" s="304"/>
    </row>
    <row r="44" spans="1:55" x14ac:dyDescent="0.2">
      <c r="A44" s="323" t="str">
        <f t="shared" si="1"/>
        <v/>
      </c>
      <c r="B44" s="324">
        <v>34</v>
      </c>
      <c r="C44" s="325" t="s">
        <v>1013</v>
      </c>
      <c r="D44" s="325" t="s">
        <v>1010</v>
      </c>
      <c r="E44" s="326">
        <v>706</v>
      </c>
      <c r="F44" s="325" t="s">
        <v>251</v>
      </c>
      <c r="G44" s="325" t="s">
        <v>140</v>
      </c>
      <c r="H44" s="327">
        <v>57</v>
      </c>
      <c r="I44" s="328">
        <v>31413</v>
      </c>
      <c r="J44" s="328" t="s">
        <v>51</v>
      </c>
      <c r="K44" s="328" t="s">
        <v>51</v>
      </c>
      <c r="L44" s="329">
        <v>50</v>
      </c>
      <c r="M44" s="328" t="s">
        <v>51</v>
      </c>
      <c r="N44" s="328" t="s">
        <v>51</v>
      </c>
      <c r="O44" s="328" t="s">
        <v>1422</v>
      </c>
      <c r="P44" s="330">
        <v>55184.98</v>
      </c>
      <c r="Q44" s="330">
        <v>0</v>
      </c>
      <c r="R44" s="330">
        <v>0</v>
      </c>
      <c r="S44" s="330">
        <v>0</v>
      </c>
      <c r="T44" s="330">
        <v>0</v>
      </c>
      <c r="U44" s="330">
        <v>0</v>
      </c>
      <c r="V44" s="330">
        <v>55184.98</v>
      </c>
      <c r="W44" s="330">
        <v>0</v>
      </c>
      <c r="X44" s="330">
        <v>0</v>
      </c>
      <c r="Y44" s="330">
        <v>55184.98</v>
      </c>
      <c r="Z44" s="330">
        <v>42079.360000000001</v>
      </c>
      <c r="AA44" s="330">
        <v>13105.62</v>
      </c>
      <c r="AB44" s="330">
        <v>868.86155707317107</v>
      </c>
      <c r="AC44" s="330">
        <v>0</v>
      </c>
      <c r="AD44" s="331"/>
      <c r="AE44" s="332"/>
      <c r="AF44" s="332"/>
      <c r="AG44" s="336">
        <v>0.28999999999999998</v>
      </c>
      <c r="AH44" s="332">
        <f>IF(YEAR(I44)=2019,MAX(Y44-AG44,0),IF(AND(AE44=TRUE,AF44&lt;&gt;TRUE),MAX('[1]2'!V45-'[1]2'!W45-[1]Turtas!AG44,0),IF(AG44&lt;&gt;'[1]2'!X45,MAX(Y44-'[1]2'!W45-[1]Turtas!AG44,0),0)))</f>
        <v>13974.190042926835</v>
      </c>
      <c r="AI44" s="333">
        <f>IF(VLOOKUP(I44,pradzios_data[],2,1)="isig_data",DATE(YEAR(I44),MONTH(I44)+1,1),VLOOKUP(I44,pradzios_data[],2,1))</f>
        <v>31444</v>
      </c>
      <c r="AJ44" s="333">
        <f t="shared" si="2"/>
        <v>49706</v>
      </c>
      <c r="AK44" s="333"/>
      <c r="AL44" s="334">
        <f t="shared" si="3"/>
        <v>205</v>
      </c>
      <c r="AM44" s="336">
        <f t="shared" si="4"/>
        <v>68.166780697204075</v>
      </c>
      <c r="AN44" s="335">
        <f t="shared" si="5"/>
        <v>193</v>
      </c>
      <c r="AO44" s="335">
        <f t="shared" si="6"/>
        <v>12</v>
      </c>
      <c r="AP44" s="336">
        <f t="shared" si="7"/>
        <v>13156.478674560387</v>
      </c>
      <c r="AQ44" s="336">
        <f t="shared" si="8"/>
        <v>818.0013683664489</v>
      </c>
      <c r="AR44" s="336">
        <f t="shared" si="9"/>
        <v>50.858674560386135</v>
      </c>
      <c r="AS44" s="336">
        <f t="shared" si="9"/>
        <v>-50.86018870672217</v>
      </c>
      <c r="AT44" s="304"/>
      <c r="AU44" s="304"/>
      <c r="AV44" s="304"/>
      <c r="AW44" s="304"/>
      <c r="AX44" s="304"/>
      <c r="AY44" s="304"/>
      <c r="AZ44" s="304"/>
      <c r="BA44" s="304"/>
      <c r="BB44" s="304"/>
      <c r="BC44" s="304"/>
    </row>
    <row r="45" spans="1:55" x14ac:dyDescent="0.2">
      <c r="A45" s="323" t="str">
        <f t="shared" si="1"/>
        <v/>
      </c>
      <c r="B45" s="324">
        <v>35</v>
      </c>
      <c r="C45" s="325" t="s">
        <v>1014</v>
      </c>
      <c r="D45" s="325" t="s">
        <v>1010</v>
      </c>
      <c r="E45" s="326">
        <v>706</v>
      </c>
      <c r="F45" s="325" t="s">
        <v>251</v>
      </c>
      <c r="G45" s="325" t="s">
        <v>140</v>
      </c>
      <c r="H45" s="327">
        <v>364</v>
      </c>
      <c r="I45" s="328">
        <v>36403</v>
      </c>
      <c r="J45" s="328" t="s">
        <v>51</v>
      </c>
      <c r="K45" s="328" t="s">
        <v>51</v>
      </c>
      <c r="L45" s="329">
        <v>50</v>
      </c>
      <c r="M45" s="328" t="s">
        <v>51</v>
      </c>
      <c r="N45" s="328" t="s">
        <v>51</v>
      </c>
      <c r="O45" s="328" t="s">
        <v>1422</v>
      </c>
      <c r="P45" s="330">
        <v>353613.88</v>
      </c>
      <c r="Q45" s="330">
        <v>0</v>
      </c>
      <c r="R45" s="330">
        <v>0</v>
      </c>
      <c r="S45" s="330">
        <v>0</v>
      </c>
      <c r="T45" s="330">
        <v>0</v>
      </c>
      <c r="U45" s="330">
        <v>0</v>
      </c>
      <c r="V45" s="330">
        <v>353613.88</v>
      </c>
      <c r="W45" s="330">
        <v>0</v>
      </c>
      <c r="X45" s="330">
        <v>0</v>
      </c>
      <c r="Y45" s="330">
        <v>353613.88</v>
      </c>
      <c r="Z45" s="330">
        <v>122510.03</v>
      </c>
      <c r="AA45" s="330">
        <v>231103.85</v>
      </c>
      <c r="AB45" s="330">
        <v>7691.7009652173901</v>
      </c>
      <c r="AC45" s="330">
        <v>0</v>
      </c>
      <c r="AD45" s="331"/>
      <c r="AE45" s="332"/>
      <c r="AF45" s="332"/>
      <c r="AG45" s="336">
        <v>10608.42</v>
      </c>
      <c r="AH45" s="332">
        <f>IF(YEAR(I45)=2019,MAX(Y45-AG45,0),IF(AND(AE45=TRUE,AF45&lt;&gt;TRUE),MAX('[1]2'!V46-'[1]2'!W46-[1]Turtas!AG45,0),IF(AG45&lt;&gt;'[1]2'!X46,MAX(Y45-'[1]2'!W46-[1]Turtas!AG45,0),0)))</f>
        <v>228187.12863478257</v>
      </c>
      <c r="AI45" s="333">
        <f>IF(VLOOKUP(I45,pradzios_data[],2,1)="isig_data",DATE(YEAR(I45),MONTH(I45)+1,1),VLOOKUP(I45,pradzios_data[],2,1))</f>
        <v>36404</v>
      </c>
      <c r="AJ45" s="333">
        <f t="shared" si="2"/>
        <v>54667</v>
      </c>
      <c r="AK45" s="333"/>
      <c r="AL45" s="334">
        <f t="shared" si="3"/>
        <v>368</v>
      </c>
      <c r="AM45" s="336">
        <f t="shared" si="4"/>
        <v>620.07371911625694</v>
      </c>
      <c r="AN45" s="335">
        <f t="shared" si="5"/>
        <v>356</v>
      </c>
      <c r="AO45" s="335">
        <f t="shared" si="6"/>
        <v>12</v>
      </c>
      <c r="AP45" s="336">
        <f t="shared" si="7"/>
        <v>231354.66400538749</v>
      </c>
      <c r="AQ45" s="336">
        <f t="shared" si="8"/>
        <v>7440.8846293950828</v>
      </c>
      <c r="AR45" s="336">
        <f t="shared" si="9"/>
        <v>250.8140053874813</v>
      </c>
      <c r="AS45" s="336">
        <f t="shared" si="9"/>
        <v>-250.81633582230734</v>
      </c>
      <c r="AT45" s="304"/>
      <c r="AU45" s="304"/>
      <c r="AV45" s="304"/>
      <c r="AW45" s="304"/>
      <c r="AX45" s="304"/>
      <c r="AY45" s="304"/>
      <c r="AZ45" s="304"/>
      <c r="BA45" s="304"/>
      <c r="BB45" s="304"/>
      <c r="BC45" s="304"/>
    </row>
    <row r="46" spans="1:55" x14ac:dyDescent="0.2">
      <c r="A46" s="323" t="str">
        <f t="shared" si="1"/>
        <v/>
      </c>
      <c r="B46" s="324">
        <v>36</v>
      </c>
      <c r="C46" s="325" t="s">
        <v>1015</v>
      </c>
      <c r="D46" s="325" t="s">
        <v>1010</v>
      </c>
      <c r="E46" s="326">
        <v>706</v>
      </c>
      <c r="F46" s="325" t="s">
        <v>251</v>
      </c>
      <c r="G46" s="325" t="s">
        <v>140</v>
      </c>
      <c r="H46" s="327">
        <v>434</v>
      </c>
      <c r="I46" s="328">
        <v>36950</v>
      </c>
      <c r="J46" s="328" t="s">
        <v>51</v>
      </c>
      <c r="K46" s="328" t="s">
        <v>51</v>
      </c>
      <c r="L46" s="329">
        <v>50</v>
      </c>
      <c r="M46" s="328" t="s">
        <v>51</v>
      </c>
      <c r="N46" s="328" t="s">
        <v>51</v>
      </c>
      <c r="O46" s="328" t="s">
        <v>1422</v>
      </c>
      <c r="P46" s="330">
        <v>81174.41</v>
      </c>
      <c r="Q46" s="330">
        <v>0</v>
      </c>
      <c r="R46" s="330">
        <v>0</v>
      </c>
      <c r="S46" s="330">
        <v>0</v>
      </c>
      <c r="T46" s="330">
        <v>0</v>
      </c>
      <c r="U46" s="330">
        <v>0</v>
      </c>
      <c r="V46" s="330">
        <v>81174.41</v>
      </c>
      <c r="W46" s="330">
        <v>0</v>
      </c>
      <c r="X46" s="330">
        <v>0</v>
      </c>
      <c r="Y46" s="330">
        <v>81174.41</v>
      </c>
      <c r="Z46" s="330">
        <v>41929.43</v>
      </c>
      <c r="AA46" s="330">
        <v>39244.980000000003</v>
      </c>
      <c r="AB46" s="330">
        <v>1300.9289284974093</v>
      </c>
      <c r="AC46" s="330">
        <v>0</v>
      </c>
      <c r="AD46" s="331"/>
      <c r="AE46" s="332"/>
      <c r="AF46" s="332"/>
      <c r="AG46" s="336">
        <v>0.28999999999999998</v>
      </c>
      <c r="AH46" s="332">
        <f>IF(YEAR(I46)=2019,MAX(Y46-AG46,0),IF(AND(AE46=TRUE,AF46&lt;&gt;TRUE),MAX('[1]2'!V47-'[1]2'!W47-[1]Turtas!AG46,0),IF(AG46&lt;&gt;'[1]2'!X47,MAX(Y46-'[1]2'!W47-[1]Turtas!AG46,0),0)))</f>
        <v>40545.618271502593</v>
      </c>
      <c r="AI46" s="333">
        <f>IF(VLOOKUP(I46,pradzios_data[],2,1)="isig_data",DATE(YEAR(I46),MONTH(I46)+1,1),VLOOKUP(I46,pradzios_data[],2,1))</f>
        <v>36951</v>
      </c>
      <c r="AJ46" s="333">
        <f t="shared" si="2"/>
        <v>55213</v>
      </c>
      <c r="AK46" s="333"/>
      <c r="AL46" s="334">
        <f t="shared" si="3"/>
        <v>386</v>
      </c>
      <c r="AM46" s="336">
        <f t="shared" si="4"/>
        <v>105.04046184327096</v>
      </c>
      <c r="AN46" s="335">
        <f t="shared" si="5"/>
        <v>374</v>
      </c>
      <c r="AO46" s="335">
        <f t="shared" si="6"/>
        <v>12</v>
      </c>
      <c r="AP46" s="336">
        <f t="shared" si="7"/>
        <v>39285.422729383339</v>
      </c>
      <c r="AQ46" s="336">
        <f t="shared" si="8"/>
        <v>1260.4855421192515</v>
      </c>
      <c r="AR46" s="336">
        <f t="shared" si="9"/>
        <v>40.442729383335973</v>
      </c>
      <c r="AS46" s="336">
        <f t="shared" si="9"/>
        <v>-40.443386378157811</v>
      </c>
      <c r="AT46" s="304"/>
      <c r="AU46" s="304"/>
      <c r="AV46" s="304"/>
      <c r="AW46" s="304"/>
      <c r="AX46" s="304"/>
      <c r="AY46" s="304"/>
      <c r="AZ46" s="304"/>
      <c r="BA46" s="304"/>
      <c r="BB46" s="304"/>
      <c r="BC46" s="304"/>
    </row>
    <row r="47" spans="1:55" x14ac:dyDescent="0.2">
      <c r="A47" s="323" t="str">
        <f t="shared" si="1"/>
        <v/>
      </c>
      <c r="B47" s="324">
        <v>37</v>
      </c>
      <c r="C47" s="325" t="s">
        <v>1016</v>
      </c>
      <c r="D47" s="325" t="s">
        <v>1010</v>
      </c>
      <c r="E47" s="326">
        <v>706</v>
      </c>
      <c r="F47" s="325" t="s">
        <v>251</v>
      </c>
      <c r="G47" s="325" t="s">
        <v>140</v>
      </c>
      <c r="H47" s="327">
        <v>535</v>
      </c>
      <c r="I47" s="328">
        <v>36951</v>
      </c>
      <c r="J47" s="328" t="s">
        <v>51</v>
      </c>
      <c r="K47" s="328" t="s">
        <v>51</v>
      </c>
      <c r="L47" s="329">
        <v>50</v>
      </c>
      <c r="M47" s="328" t="s">
        <v>51</v>
      </c>
      <c r="N47" s="328" t="s">
        <v>51</v>
      </c>
      <c r="O47" s="328" t="s">
        <v>1422</v>
      </c>
      <c r="P47" s="330">
        <v>18885.830000000002</v>
      </c>
      <c r="Q47" s="330">
        <v>0</v>
      </c>
      <c r="R47" s="330">
        <v>0</v>
      </c>
      <c r="S47" s="330">
        <v>0</v>
      </c>
      <c r="T47" s="330">
        <v>0</v>
      </c>
      <c r="U47" s="330">
        <v>0</v>
      </c>
      <c r="V47" s="330">
        <v>18885.830000000002</v>
      </c>
      <c r="W47" s="330">
        <v>0</v>
      </c>
      <c r="X47" s="330">
        <v>0</v>
      </c>
      <c r="Y47" s="330">
        <v>18885.830000000002</v>
      </c>
      <c r="Z47" s="330">
        <v>7646.8900000000012</v>
      </c>
      <c r="AA47" s="330">
        <v>11238.94</v>
      </c>
      <c r="AB47" s="330">
        <v>371.52569302325583</v>
      </c>
      <c r="AC47" s="330">
        <v>0</v>
      </c>
      <c r="AD47" s="331"/>
      <c r="AE47" s="332"/>
      <c r="AF47" s="332"/>
      <c r="AG47" s="336">
        <v>0.28999999999999998</v>
      </c>
      <c r="AH47" s="332">
        <f>IF(YEAR(I47)=2019,MAX(Y47-AG47,0),IF(AND(AE47=TRUE,AF47&lt;&gt;TRUE),MAX('[1]2'!V48-'[1]2'!W48-[1]Turtas!AG47,0),IF(AG47&lt;&gt;'[1]2'!X48,MAX(Y47-'[1]2'!W48-[1]Turtas!AG47,0),0)))</f>
        <v>11610.177906976745</v>
      </c>
      <c r="AI47" s="333">
        <f>IF(VLOOKUP(I47,pradzios_data[],2,1)="isig_data",DATE(YEAR(I47),MONTH(I47)+1,1),VLOOKUP(I47,pradzios_data[],2,1))</f>
        <v>36982</v>
      </c>
      <c r="AJ47" s="333">
        <f t="shared" si="2"/>
        <v>55244</v>
      </c>
      <c r="AK47" s="333"/>
      <c r="AL47" s="334">
        <f t="shared" si="3"/>
        <v>387</v>
      </c>
      <c r="AM47" s="336">
        <f t="shared" si="4"/>
        <v>30.000459707950245</v>
      </c>
      <c r="AN47" s="335">
        <f t="shared" si="5"/>
        <v>375</v>
      </c>
      <c r="AO47" s="335">
        <f t="shared" si="6"/>
        <v>12</v>
      </c>
      <c r="AP47" s="336">
        <f t="shared" si="7"/>
        <v>11250.462390481343</v>
      </c>
      <c r="AQ47" s="336">
        <f t="shared" si="8"/>
        <v>360.00551649540296</v>
      </c>
      <c r="AR47" s="336">
        <f t="shared" si="9"/>
        <v>11.522390481342882</v>
      </c>
      <c r="AS47" s="336">
        <f t="shared" si="9"/>
        <v>-11.520176527852868</v>
      </c>
      <c r="AT47" s="304"/>
      <c r="AU47" s="304"/>
      <c r="AV47" s="304"/>
      <c r="AW47" s="304"/>
      <c r="AX47" s="304"/>
      <c r="AY47" s="304"/>
      <c r="AZ47" s="304"/>
      <c r="BA47" s="304"/>
      <c r="BB47" s="304"/>
      <c r="BC47" s="304"/>
    </row>
    <row r="48" spans="1:55" x14ac:dyDescent="0.2">
      <c r="A48" s="323" t="str">
        <f t="shared" si="1"/>
        <v/>
      </c>
      <c r="B48" s="324">
        <v>38</v>
      </c>
      <c r="C48" s="325" t="s">
        <v>1017</v>
      </c>
      <c r="D48" s="325" t="s">
        <v>1018</v>
      </c>
      <c r="E48" s="326">
        <v>707</v>
      </c>
      <c r="F48" s="325" t="s">
        <v>251</v>
      </c>
      <c r="G48" s="325" t="s">
        <v>140</v>
      </c>
      <c r="H48" s="327">
        <v>151</v>
      </c>
      <c r="I48" s="328">
        <v>34151</v>
      </c>
      <c r="J48" s="328" t="s">
        <v>51</v>
      </c>
      <c r="K48" s="328" t="s">
        <v>51</v>
      </c>
      <c r="L48" s="329">
        <v>40</v>
      </c>
      <c r="M48" s="328" t="s">
        <v>51</v>
      </c>
      <c r="N48" s="328" t="s">
        <v>51</v>
      </c>
      <c r="O48" s="328" t="s">
        <v>1422</v>
      </c>
      <c r="P48" s="330">
        <v>244.42</v>
      </c>
      <c r="Q48" s="330">
        <v>0</v>
      </c>
      <c r="R48" s="330">
        <v>0</v>
      </c>
      <c r="S48" s="330">
        <v>0</v>
      </c>
      <c r="T48" s="330">
        <v>0</v>
      </c>
      <c r="U48" s="330">
        <v>0</v>
      </c>
      <c r="V48" s="330">
        <v>244.42</v>
      </c>
      <c r="W48" s="330">
        <v>0</v>
      </c>
      <c r="X48" s="330">
        <v>0</v>
      </c>
      <c r="Y48" s="330">
        <v>244.42</v>
      </c>
      <c r="Z48" s="330">
        <v>226.73999999999998</v>
      </c>
      <c r="AA48" s="330">
        <v>17.68</v>
      </c>
      <c r="AB48" s="330">
        <v>1.4048914285714267</v>
      </c>
      <c r="AC48" s="330">
        <v>0</v>
      </c>
      <c r="AD48" s="331"/>
      <c r="AE48" s="332"/>
      <c r="AF48" s="332"/>
      <c r="AG48" s="336">
        <v>0</v>
      </c>
      <c r="AH48" s="332">
        <f>IF(YEAR(I48)=2019,MAX(Y48-AG48,0),IF(AND(AE48=TRUE,AF48&lt;&gt;TRUE),MAX('[1]2'!V49-'[1]2'!W49-[1]Turtas!AG48,0),IF(AG48&lt;&gt;'[1]2'!X49,MAX(Y48-'[1]2'!W49-[1]Turtas!AG48,0),0)))</f>
        <v>19.083108571428539</v>
      </c>
      <c r="AI48" s="333">
        <f>IF(VLOOKUP(I48,pradzios_data[],2,1)="isig_data",DATE(YEAR(I48),MONTH(I48)+1,1),VLOOKUP(I48,pradzios_data[],2,1))</f>
        <v>34182</v>
      </c>
      <c r="AJ48" s="333">
        <f t="shared" si="2"/>
        <v>48792</v>
      </c>
      <c r="AK48" s="333"/>
      <c r="AL48" s="334">
        <f t="shared" si="3"/>
        <v>175</v>
      </c>
      <c r="AM48" s="336">
        <f t="shared" si="4"/>
        <v>0.10904633469387737</v>
      </c>
      <c r="AN48" s="335">
        <f t="shared" si="5"/>
        <v>163</v>
      </c>
      <c r="AO48" s="335">
        <f t="shared" si="6"/>
        <v>12</v>
      </c>
      <c r="AP48" s="336">
        <f t="shared" si="7"/>
        <v>17.774552555102012</v>
      </c>
      <c r="AQ48" s="336">
        <f t="shared" si="8"/>
        <v>1.3085560163265284</v>
      </c>
      <c r="AR48" s="336">
        <f t="shared" si="9"/>
        <v>9.4552555102012548E-2</v>
      </c>
      <c r="AS48" s="336">
        <f t="shared" si="9"/>
        <v>-9.6335412244898277E-2</v>
      </c>
      <c r="AT48" s="304"/>
      <c r="AU48" s="304"/>
      <c r="AV48" s="304"/>
      <c r="AW48" s="304"/>
      <c r="AX48" s="304"/>
      <c r="AY48" s="304"/>
      <c r="AZ48" s="304"/>
      <c r="BA48" s="304"/>
      <c r="BB48" s="304"/>
      <c r="BC48" s="304"/>
    </row>
    <row r="49" spans="1:55" x14ac:dyDescent="0.2">
      <c r="A49" s="323" t="str">
        <f t="shared" si="1"/>
        <v/>
      </c>
      <c r="B49" s="324">
        <v>39</v>
      </c>
      <c r="C49" s="325" t="s">
        <v>1019</v>
      </c>
      <c r="D49" s="325" t="s">
        <v>1020</v>
      </c>
      <c r="E49" s="326">
        <v>715</v>
      </c>
      <c r="F49" s="325" t="s">
        <v>251</v>
      </c>
      <c r="G49" s="325" t="s">
        <v>140</v>
      </c>
      <c r="H49" s="327">
        <v>181</v>
      </c>
      <c r="I49" s="328">
        <v>35004</v>
      </c>
      <c r="J49" s="328" t="s">
        <v>51</v>
      </c>
      <c r="K49" s="328" t="s">
        <v>51</v>
      </c>
      <c r="L49" s="329">
        <v>27</v>
      </c>
      <c r="M49" s="328" t="s">
        <v>51</v>
      </c>
      <c r="N49" s="328" t="s">
        <v>51</v>
      </c>
      <c r="O49" s="328" t="s">
        <v>1422</v>
      </c>
      <c r="P49" s="330">
        <v>2349.4</v>
      </c>
      <c r="Q49" s="330">
        <v>0</v>
      </c>
      <c r="R49" s="330">
        <v>0</v>
      </c>
      <c r="S49" s="330">
        <v>0</v>
      </c>
      <c r="T49" s="330">
        <v>0</v>
      </c>
      <c r="U49" s="330">
        <v>0</v>
      </c>
      <c r="V49" s="330">
        <v>2349.4</v>
      </c>
      <c r="W49" s="330">
        <v>0</v>
      </c>
      <c r="X49" s="330">
        <v>0</v>
      </c>
      <c r="Y49" s="330">
        <v>2349.4</v>
      </c>
      <c r="Z49" s="330">
        <v>2197.81</v>
      </c>
      <c r="AA49" s="330">
        <v>151.59</v>
      </c>
      <c r="AB49" s="330">
        <v>78.939763593380661</v>
      </c>
      <c r="AC49" s="330">
        <v>0</v>
      </c>
      <c r="AD49" s="331"/>
      <c r="AE49" s="332"/>
      <c r="AF49" s="332"/>
      <c r="AG49" s="336">
        <v>0.28999999999999998</v>
      </c>
      <c r="AH49" s="332">
        <f>IF(YEAR(I49)=2019,MAX(Y49-AG49,0),IF(AND(AE49=TRUE,AF49&lt;&gt;TRUE),MAX('[1]2'!V50-'[1]2'!W50-[1]Turtas!AG49,0),IF(AG49&lt;&gt;'[1]2'!X50,MAX(Y49-'[1]2'!W50-[1]Turtas!AG49,0),0)))</f>
        <v>230.24097714736033</v>
      </c>
      <c r="AI49" s="333">
        <f>IF(VLOOKUP(I49,pradzios_data[],2,1)="isig_data",DATE(YEAR(I49),MONTH(I49)+1,1),VLOOKUP(I49,pradzios_data[],2,1))</f>
        <v>35034</v>
      </c>
      <c r="AJ49" s="333">
        <f t="shared" si="2"/>
        <v>44896</v>
      </c>
      <c r="AK49" s="333"/>
      <c r="AL49" s="334">
        <f t="shared" si="3"/>
        <v>47</v>
      </c>
      <c r="AM49" s="336">
        <f t="shared" si="4"/>
        <v>4.8987441946246877</v>
      </c>
      <c r="AN49" s="335">
        <f t="shared" si="5"/>
        <v>35</v>
      </c>
      <c r="AO49" s="335">
        <f t="shared" si="6"/>
        <v>12</v>
      </c>
      <c r="AP49" s="336">
        <f t="shared" si="7"/>
        <v>171.74604681186406</v>
      </c>
      <c r="AQ49" s="336">
        <f t="shared" si="8"/>
        <v>58.784930335496256</v>
      </c>
      <c r="AR49" s="336">
        <f t="shared" si="9"/>
        <v>20.156046811864059</v>
      </c>
      <c r="AS49" s="336">
        <f t="shared" si="9"/>
        <v>-20.154833257884405</v>
      </c>
      <c r="AT49" s="304"/>
      <c r="AU49" s="304"/>
      <c r="AV49" s="304"/>
      <c r="AW49" s="304"/>
      <c r="AX49" s="304"/>
      <c r="AY49" s="304"/>
      <c r="AZ49" s="304"/>
      <c r="BA49" s="304"/>
      <c r="BB49" s="304"/>
      <c r="BC49" s="304"/>
    </row>
    <row r="50" spans="1:55" x14ac:dyDescent="0.2">
      <c r="A50" s="323" t="str">
        <f t="shared" si="1"/>
        <v/>
      </c>
      <c r="B50" s="324">
        <v>40</v>
      </c>
      <c r="C50" s="325" t="s">
        <v>1019</v>
      </c>
      <c r="D50" s="325" t="s">
        <v>1020</v>
      </c>
      <c r="E50" s="326">
        <v>715</v>
      </c>
      <c r="F50" s="325" t="s">
        <v>251</v>
      </c>
      <c r="G50" s="325" t="s">
        <v>140</v>
      </c>
      <c r="H50" s="327">
        <v>365</v>
      </c>
      <c r="I50" s="328">
        <v>36403</v>
      </c>
      <c r="J50" s="328" t="s">
        <v>51</v>
      </c>
      <c r="K50" s="328" t="s">
        <v>51</v>
      </c>
      <c r="L50" s="329">
        <v>27</v>
      </c>
      <c r="M50" s="328" t="s">
        <v>51</v>
      </c>
      <c r="N50" s="328" t="s">
        <v>51</v>
      </c>
      <c r="O50" s="328" t="s">
        <v>1422</v>
      </c>
      <c r="P50" s="330">
        <v>157362.43</v>
      </c>
      <c r="Q50" s="330">
        <v>0</v>
      </c>
      <c r="R50" s="330">
        <v>0</v>
      </c>
      <c r="S50" s="330">
        <v>0</v>
      </c>
      <c r="T50" s="330">
        <v>0</v>
      </c>
      <c r="U50" s="330">
        <v>0</v>
      </c>
      <c r="V50" s="330">
        <v>157362.43</v>
      </c>
      <c r="W50" s="330">
        <v>0</v>
      </c>
      <c r="X50" s="330">
        <v>0</v>
      </c>
      <c r="Y50" s="330">
        <v>157362.43</v>
      </c>
      <c r="Z50" s="330">
        <v>118507.78</v>
      </c>
      <c r="AA50" s="330">
        <v>38854.65</v>
      </c>
      <c r="AB50" s="330">
        <v>6023.6083574879249</v>
      </c>
      <c r="AC50" s="330">
        <v>0</v>
      </c>
      <c r="AD50" s="331"/>
      <c r="AE50" s="332"/>
      <c r="AF50" s="332"/>
      <c r="AG50" s="336">
        <v>0</v>
      </c>
      <c r="AH50" s="332">
        <f>IF(YEAR(I50)=2019,MAX(Y50-AG50,0),IF(AND(AE50=TRUE,AF50&lt;&gt;TRUE),MAX('[1]2'!V51-'[1]2'!W51-[1]Turtas!AG50,0),IF(AG50&lt;&gt;'[1]2'!X51,MAX(Y50-'[1]2'!W51-[1]Turtas!AG50,0),0)))</f>
        <v>44878.259049919492</v>
      </c>
      <c r="AI50" s="333">
        <f>IF(VLOOKUP(I50,pradzios_data[],2,1)="isig_data",DATE(YEAR(I50),MONTH(I50)+1,1),VLOOKUP(I50,pradzios_data[],2,1))</f>
        <v>36404</v>
      </c>
      <c r="AJ50" s="333">
        <f t="shared" si="2"/>
        <v>46266</v>
      </c>
      <c r="AK50" s="333"/>
      <c r="AL50" s="334">
        <f t="shared" si="3"/>
        <v>92</v>
      </c>
      <c r="AM50" s="336">
        <f t="shared" si="4"/>
        <v>487.80716358608146</v>
      </c>
      <c r="AN50" s="335">
        <f t="shared" si="5"/>
        <v>80</v>
      </c>
      <c r="AO50" s="335">
        <f t="shared" si="6"/>
        <v>12</v>
      </c>
      <c r="AP50" s="336">
        <f t="shared" si="7"/>
        <v>39024.573086886514</v>
      </c>
      <c r="AQ50" s="336">
        <f t="shared" si="8"/>
        <v>5853.6859630329773</v>
      </c>
      <c r="AR50" s="336">
        <f t="shared" si="9"/>
        <v>169.92308688651246</v>
      </c>
      <c r="AS50" s="336">
        <f t="shared" si="9"/>
        <v>-169.92239445494761</v>
      </c>
      <c r="AT50" s="304"/>
      <c r="AU50" s="304"/>
      <c r="AV50" s="304"/>
      <c r="AW50" s="304"/>
      <c r="AX50" s="304"/>
      <c r="AY50" s="304"/>
      <c r="AZ50" s="304"/>
      <c r="BA50" s="304"/>
      <c r="BB50" s="304"/>
      <c r="BC50" s="304"/>
    </row>
    <row r="51" spans="1:55" x14ac:dyDescent="0.2">
      <c r="A51" s="323" t="str">
        <f t="shared" si="1"/>
        <v/>
      </c>
      <c r="B51" s="324">
        <v>41</v>
      </c>
      <c r="C51" s="325" t="s">
        <v>1021</v>
      </c>
      <c r="D51" s="325" t="s">
        <v>1018</v>
      </c>
      <c r="E51" s="326">
        <v>707</v>
      </c>
      <c r="F51" s="325" t="s">
        <v>251</v>
      </c>
      <c r="G51" s="325" t="s">
        <v>140</v>
      </c>
      <c r="H51" s="327">
        <v>321</v>
      </c>
      <c r="I51" s="328">
        <v>35730</v>
      </c>
      <c r="J51" s="328" t="s">
        <v>51</v>
      </c>
      <c r="K51" s="328" t="s">
        <v>51</v>
      </c>
      <c r="L51" s="329">
        <v>40</v>
      </c>
      <c r="M51" s="328" t="s">
        <v>51</v>
      </c>
      <c r="N51" s="328" t="s">
        <v>51</v>
      </c>
      <c r="O51" s="328" t="s">
        <v>1422</v>
      </c>
      <c r="P51" s="330">
        <v>225233.59</v>
      </c>
      <c r="Q51" s="330">
        <v>0</v>
      </c>
      <c r="R51" s="330">
        <v>0</v>
      </c>
      <c r="S51" s="330">
        <v>0</v>
      </c>
      <c r="T51" s="330">
        <v>0</v>
      </c>
      <c r="U51" s="330">
        <v>0</v>
      </c>
      <c r="V51" s="330">
        <v>225233.59</v>
      </c>
      <c r="W51" s="330">
        <v>0</v>
      </c>
      <c r="X51" s="330">
        <v>0</v>
      </c>
      <c r="Y51" s="330">
        <v>225233.59</v>
      </c>
      <c r="Z51" s="330">
        <v>118914.29</v>
      </c>
      <c r="AA51" s="330">
        <v>106319.3</v>
      </c>
      <c r="AB51" s="330">
        <v>6315.9977522123881</v>
      </c>
      <c r="AC51" s="330">
        <v>0</v>
      </c>
      <c r="AD51" s="331"/>
      <c r="AE51" s="332"/>
      <c r="AF51" s="332"/>
      <c r="AG51" s="336">
        <v>4720.87</v>
      </c>
      <c r="AH51" s="332">
        <f>IF(YEAR(I51)=2019,MAX(Y51-AG51,0),IF(AND(AE51=TRUE,AF51&lt;&gt;TRUE),MAX('[1]2'!V52-'[1]2'!W52-[1]Turtas!AG51,0),IF(AG51&lt;&gt;'[1]2'!X52,MAX(Y51-'[1]2'!W52-[1]Turtas!AG51,0),0)))</f>
        <v>107914.42324778761</v>
      </c>
      <c r="AI51" s="333">
        <f>IF(VLOOKUP(I51,pradzios_data[],2,1)="isig_data",DATE(YEAR(I51),MONTH(I51)+1,1),VLOOKUP(I51,pradzios_data[],2,1))</f>
        <v>35735</v>
      </c>
      <c r="AJ51" s="333">
        <f t="shared" si="2"/>
        <v>50345</v>
      </c>
      <c r="AK51" s="333"/>
      <c r="AL51" s="334">
        <f t="shared" si="3"/>
        <v>226</v>
      </c>
      <c r="AM51" s="336">
        <f t="shared" si="4"/>
        <v>477.49744799906023</v>
      </c>
      <c r="AN51" s="335">
        <f t="shared" si="5"/>
        <v>214</v>
      </c>
      <c r="AO51" s="335">
        <f t="shared" si="6"/>
        <v>12</v>
      </c>
      <c r="AP51" s="336">
        <f t="shared" si="7"/>
        <v>106905.32387179887</v>
      </c>
      <c r="AQ51" s="336">
        <f t="shared" si="8"/>
        <v>5729.9693759887232</v>
      </c>
      <c r="AR51" s="336">
        <f t="shared" si="9"/>
        <v>586.02387179886864</v>
      </c>
      <c r="AS51" s="336">
        <f t="shared" si="9"/>
        <v>-586.02837622366496</v>
      </c>
      <c r="AT51" s="304"/>
      <c r="AU51" s="304"/>
      <c r="AV51" s="304"/>
      <c r="AW51" s="304"/>
      <c r="AX51" s="304"/>
      <c r="AY51" s="304"/>
      <c r="AZ51" s="304"/>
      <c r="BA51" s="304"/>
      <c r="BB51" s="304"/>
      <c r="BC51" s="304"/>
    </row>
    <row r="52" spans="1:55" x14ac:dyDescent="0.2">
      <c r="A52" s="323" t="str">
        <f t="shared" si="1"/>
        <v/>
      </c>
      <c r="B52" s="324">
        <v>42</v>
      </c>
      <c r="C52" s="325" t="s">
        <v>1022</v>
      </c>
      <c r="D52" s="325" t="s">
        <v>1023</v>
      </c>
      <c r="E52" s="326">
        <v>714</v>
      </c>
      <c r="F52" s="325" t="s">
        <v>251</v>
      </c>
      <c r="G52" s="325" t="s">
        <v>140</v>
      </c>
      <c r="H52" s="327">
        <v>402</v>
      </c>
      <c r="I52" s="328">
        <v>36403</v>
      </c>
      <c r="J52" s="328" t="s">
        <v>51</v>
      </c>
      <c r="K52" s="328" t="s">
        <v>51</v>
      </c>
      <c r="L52" s="329">
        <v>80</v>
      </c>
      <c r="M52" s="328" t="s">
        <v>51</v>
      </c>
      <c r="N52" s="328" t="s">
        <v>51</v>
      </c>
      <c r="O52" s="328" t="s">
        <v>1422</v>
      </c>
      <c r="P52" s="330">
        <v>136847.63</v>
      </c>
      <c r="Q52" s="330">
        <v>0</v>
      </c>
      <c r="R52" s="330">
        <v>0</v>
      </c>
      <c r="S52" s="330">
        <v>0</v>
      </c>
      <c r="T52" s="330">
        <v>0</v>
      </c>
      <c r="U52" s="330">
        <v>0</v>
      </c>
      <c r="V52" s="330">
        <v>136847.63</v>
      </c>
      <c r="W52" s="330">
        <v>0</v>
      </c>
      <c r="X52" s="330">
        <v>0</v>
      </c>
      <c r="Y52" s="330">
        <v>136847.63</v>
      </c>
      <c r="Z52" s="330">
        <v>54613.210000000006</v>
      </c>
      <c r="AA52" s="330">
        <v>82234.42</v>
      </c>
      <c r="AB52" s="330">
        <v>1331.7441692307696</v>
      </c>
      <c r="AC52" s="330">
        <v>0</v>
      </c>
      <c r="AD52" s="331"/>
      <c r="AE52" s="332"/>
      <c r="AF52" s="332"/>
      <c r="AG52" s="336">
        <v>4105.43</v>
      </c>
      <c r="AH52" s="332">
        <f>IF(YEAR(I52)=2019,MAX(Y52-AG52,0),IF(AND(AE52=TRUE,AF52&lt;&gt;TRUE),MAX('[1]2'!V53-'[1]2'!W53-[1]Turtas!AG52,0),IF(AG52&lt;&gt;'[1]2'!X53,MAX(Y52-'[1]2'!W53-[1]Turtas!AG52,0),0)))</f>
        <v>79460.735430769244</v>
      </c>
      <c r="AI52" s="333">
        <f>IF(VLOOKUP(I52,pradzios_data[],2,1)="isig_data",DATE(YEAR(I52),MONTH(I52)+1,1),VLOOKUP(I52,pradzios_data[],2,1))</f>
        <v>36404</v>
      </c>
      <c r="AJ52" s="333">
        <f t="shared" si="2"/>
        <v>65624</v>
      </c>
      <c r="AK52" s="333"/>
      <c r="AL52" s="334">
        <f t="shared" si="3"/>
        <v>728</v>
      </c>
      <c r="AM52" s="336">
        <f t="shared" si="4"/>
        <v>109.14936185545226</v>
      </c>
      <c r="AN52" s="335">
        <f t="shared" si="5"/>
        <v>716</v>
      </c>
      <c r="AO52" s="335">
        <f t="shared" si="6"/>
        <v>12</v>
      </c>
      <c r="AP52" s="336">
        <f t="shared" si="7"/>
        <v>82256.373088503809</v>
      </c>
      <c r="AQ52" s="336">
        <f t="shared" si="8"/>
        <v>1309.7923422654271</v>
      </c>
      <c r="AR52" s="336">
        <f t="shared" si="9"/>
        <v>21.953088503811159</v>
      </c>
      <c r="AS52" s="336">
        <f t="shared" si="9"/>
        <v>-21.951826965342434</v>
      </c>
      <c r="AT52" s="304"/>
      <c r="AU52" s="304"/>
      <c r="AV52" s="304"/>
      <c r="AW52" s="304"/>
      <c r="AX52" s="304"/>
      <c r="AY52" s="304"/>
      <c r="AZ52" s="304"/>
      <c r="BA52" s="304"/>
      <c r="BB52" s="304"/>
      <c r="BC52" s="304"/>
    </row>
    <row r="53" spans="1:55" x14ac:dyDescent="0.2">
      <c r="A53" s="323" t="str">
        <f t="shared" si="1"/>
        <v/>
      </c>
      <c r="B53" s="324">
        <v>43</v>
      </c>
      <c r="C53" s="325" t="s">
        <v>1024</v>
      </c>
      <c r="D53" s="325" t="s">
        <v>1023</v>
      </c>
      <c r="E53" s="326">
        <v>714</v>
      </c>
      <c r="F53" s="325" t="s">
        <v>251</v>
      </c>
      <c r="G53" s="325" t="s">
        <v>140</v>
      </c>
      <c r="H53" s="327">
        <v>403</v>
      </c>
      <c r="I53" s="328">
        <v>36403</v>
      </c>
      <c r="J53" s="328" t="s">
        <v>51</v>
      </c>
      <c r="K53" s="328" t="s">
        <v>51</v>
      </c>
      <c r="L53" s="329">
        <v>27</v>
      </c>
      <c r="M53" s="328" t="s">
        <v>51</v>
      </c>
      <c r="N53" s="328" t="s">
        <v>51</v>
      </c>
      <c r="O53" s="328" t="s">
        <v>1422</v>
      </c>
      <c r="P53" s="330">
        <v>75693.320000000007</v>
      </c>
      <c r="Q53" s="330">
        <v>0</v>
      </c>
      <c r="R53" s="330">
        <v>0</v>
      </c>
      <c r="S53" s="330">
        <v>0</v>
      </c>
      <c r="T53" s="330">
        <v>0</v>
      </c>
      <c r="U53" s="330">
        <v>0</v>
      </c>
      <c r="V53" s="330">
        <v>75693.320000000007</v>
      </c>
      <c r="W53" s="330">
        <v>0</v>
      </c>
      <c r="X53" s="330">
        <v>0</v>
      </c>
      <c r="Y53" s="330">
        <v>75693.320000000007</v>
      </c>
      <c r="Z53" s="330">
        <v>53042.080000000002</v>
      </c>
      <c r="AA53" s="330">
        <v>22651.24</v>
      </c>
      <c r="AB53" s="330">
        <v>3596.5479652173931</v>
      </c>
      <c r="AC53" s="330">
        <v>0</v>
      </c>
      <c r="AD53" s="331"/>
      <c r="AE53" s="332"/>
      <c r="AF53" s="332"/>
      <c r="AG53" s="336">
        <v>2270.8000000000002</v>
      </c>
      <c r="AH53" s="332">
        <f>IF(YEAR(I53)=2019,MAX(Y53-AG53,0),IF(AND(AE53=TRUE,AF53&lt;&gt;TRUE),MAX('[1]2'!V54-'[1]2'!W54-[1]Turtas!AG53,0),IF(AG53&lt;&gt;'[1]2'!X54,MAX(Y53-'[1]2'!W54-[1]Turtas!AG53,0),0)))</f>
        <v>23976.986434782626</v>
      </c>
      <c r="AI53" s="333">
        <f>IF(VLOOKUP(I53,pradzios_data[],2,1)="isig_data",DATE(YEAR(I53),MONTH(I53)+1,1),VLOOKUP(I53,pradzios_data[],2,1))</f>
        <v>36404</v>
      </c>
      <c r="AJ53" s="333">
        <f t="shared" si="2"/>
        <v>46266</v>
      </c>
      <c r="AK53" s="333"/>
      <c r="AL53" s="334">
        <f t="shared" si="3"/>
        <v>92</v>
      </c>
      <c r="AM53" s="336">
        <f t="shared" si="4"/>
        <v>260.61941776937635</v>
      </c>
      <c r="AN53" s="335">
        <f t="shared" si="5"/>
        <v>80</v>
      </c>
      <c r="AO53" s="335">
        <f t="shared" si="6"/>
        <v>12</v>
      </c>
      <c r="AP53" s="336">
        <f t="shared" si="7"/>
        <v>23120.353421550109</v>
      </c>
      <c r="AQ53" s="336">
        <f t="shared" si="8"/>
        <v>3127.4330132325163</v>
      </c>
      <c r="AR53" s="336">
        <f t="shared" si="9"/>
        <v>469.11342155010789</v>
      </c>
      <c r="AS53" s="336">
        <f t="shared" si="9"/>
        <v>-469.11495198487683</v>
      </c>
      <c r="AT53" s="304"/>
      <c r="AU53" s="304"/>
      <c r="AV53" s="304"/>
      <c r="AW53" s="304"/>
      <c r="AX53" s="304"/>
      <c r="AY53" s="304"/>
      <c r="AZ53" s="304"/>
      <c r="BA53" s="304"/>
      <c r="BB53" s="304"/>
      <c r="BC53" s="304"/>
    </row>
    <row r="54" spans="1:55" x14ac:dyDescent="0.2">
      <c r="A54" s="323" t="str">
        <f t="shared" si="1"/>
        <v/>
      </c>
      <c r="B54" s="324">
        <v>44</v>
      </c>
      <c r="C54" s="325" t="s">
        <v>1025</v>
      </c>
      <c r="D54" s="325" t="s">
        <v>1018</v>
      </c>
      <c r="E54" s="326">
        <v>707</v>
      </c>
      <c r="F54" s="325" t="s">
        <v>251</v>
      </c>
      <c r="G54" s="325" t="s">
        <v>140</v>
      </c>
      <c r="H54" s="327">
        <v>435</v>
      </c>
      <c r="I54" s="328">
        <v>36950</v>
      </c>
      <c r="J54" s="328" t="s">
        <v>51</v>
      </c>
      <c r="K54" s="328" t="s">
        <v>51</v>
      </c>
      <c r="L54" s="329">
        <v>40</v>
      </c>
      <c r="M54" s="328" t="s">
        <v>51</v>
      </c>
      <c r="N54" s="328" t="s">
        <v>51</v>
      </c>
      <c r="O54" s="328" t="s">
        <v>1422</v>
      </c>
      <c r="P54" s="330">
        <v>1212.06</v>
      </c>
      <c r="Q54" s="330">
        <v>0</v>
      </c>
      <c r="R54" s="330">
        <v>0</v>
      </c>
      <c r="S54" s="330">
        <v>0</v>
      </c>
      <c r="T54" s="330">
        <v>0</v>
      </c>
      <c r="U54" s="330">
        <v>0</v>
      </c>
      <c r="V54" s="330">
        <v>1212.06</v>
      </c>
      <c r="W54" s="330">
        <v>0</v>
      </c>
      <c r="X54" s="330">
        <v>0</v>
      </c>
      <c r="Y54" s="330">
        <v>1212.06</v>
      </c>
      <c r="Z54" s="330">
        <v>1119.6599999999999</v>
      </c>
      <c r="AA54" s="330">
        <v>92.4</v>
      </c>
      <c r="AB54" s="330">
        <v>4.567398496240596</v>
      </c>
      <c r="AC54" s="330">
        <v>0</v>
      </c>
      <c r="AD54" s="331"/>
      <c r="AE54" s="332"/>
      <c r="AF54" s="332"/>
      <c r="AG54" s="336">
        <v>0.28999999999999998</v>
      </c>
      <c r="AH54" s="332">
        <f>IF(YEAR(I54)=2019,MAX(Y54-AG54,0),IF(AND(AE54=TRUE,AF54&lt;&gt;TRUE),MAX('[1]2'!V55-'[1]2'!W55-[1]Turtas!AG54,0),IF(AG54&lt;&gt;'[1]2'!X55,MAX(Y54-'[1]2'!W55-[1]Turtas!AG54,0),0)))</f>
        <v>96.676601503759187</v>
      </c>
      <c r="AI54" s="333">
        <f>IF(VLOOKUP(I54,pradzios_data[],2,1)="isig_data",DATE(YEAR(I54),MONTH(I54)+1,1),VLOOKUP(I54,pradzios_data[],2,1))</f>
        <v>36951</v>
      </c>
      <c r="AJ54" s="333">
        <f t="shared" si="2"/>
        <v>51561</v>
      </c>
      <c r="AK54" s="333"/>
      <c r="AL54" s="334">
        <f t="shared" si="3"/>
        <v>266</v>
      </c>
      <c r="AM54" s="336">
        <f t="shared" si="4"/>
        <v>0.36344587031488418</v>
      </c>
      <c r="AN54" s="335">
        <f t="shared" si="5"/>
        <v>254</v>
      </c>
      <c r="AO54" s="335">
        <f t="shared" si="6"/>
        <v>12</v>
      </c>
      <c r="AP54" s="336">
        <f t="shared" si="7"/>
        <v>92.605251059980588</v>
      </c>
      <c r="AQ54" s="336">
        <f t="shared" si="8"/>
        <v>4.3613504437786101</v>
      </c>
      <c r="AR54" s="336">
        <f t="shared" si="9"/>
        <v>0.2052510599805828</v>
      </c>
      <c r="AS54" s="336">
        <f t="shared" si="9"/>
        <v>-0.20604805246198588</v>
      </c>
      <c r="AT54" s="304"/>
      <c r="AU54" s="304"/>
      <c r="AV54" s="304"/>
      <c r="AW54" s="304"/>
      <c r="AX54" s="304"/>
      <c r="AY54" s="304"/>
      <c r="AZ54" s="304"/>
      <c r="BA54" s="304"/>
      <c r="BB54" s="304"/>
      <c r="BC54" s="304"/>
    </row>
    <row r="55" spans="1:55" x14ac:dyDescent="0.2">
      <c r="A55" s="323" t="str">
        <f t="shared" si="1"/>
        <v/>
      </c>
      <c r="B55" s="324">
        <v>45</v>
      </c>
      <c r="C55" s="325" t="s">
        <v>1026</v>
      </c>
      <c r="D55" s="325" t="s">
        <v>1020</v>
      </c>
      <c r="E55" s="326">
        <v>715</v>
      </c>
      <c r="F55" s="325" t="s">
        <v>251</v>
      </c>
      <c r="G55" s="325" t="s">
        <v>140</v>
      </c>
      <c r="H55" s="327">
        <v>436</v>
      </c>
      <c r="I55" s="328">
        <v>36950</v>
      </c>
      <c r="J55" s="328" t="s">
        <v>51</v>
      </c>
      <c r="K55" s="328" t="s">
        <v>51</v>
      </c>
      <c r="L55" s="329">
        <v>27</v>
      </c>
      <c r="M55" s="328" t="s">
        <v>51</v>
      </c>
      <c r="N55" s="328" t="s">
        <v>51</v>
      </c>
      <c r="O55" s="328" t="s">
        <v>1422</v>
      </c>
      <c r="P55" s="330">
        <v>14564.12</v>
      </c>
      <c r="Q55" s="330">
        <v>0</v>
      </c>
      <c r="R55" s="330">
        <v>0</v>
      </c>
      <c r="S55" s="330">
        <v>0</v>
      </c>
      <c r="T55" s="330">
        <v>0</v>
      </c>
      <c r="U55" s="330">
        <v>0</v>
      </c>
      <c r="V55" s="330">
        <v>14564.12</v>
      </c>
      <c r="W55" s="330">
        <v>0</v>
      </c>
      <c r="X55" s="330">
        <v>0</v>
      </c>
      <c r="Y55" s="330">
        <v>14564.12</v>
      </c>
      <c r="Z55" s="330">
        <v>14563.83</v>
      </c>
      <c r="AA55" s="330">
        <v>0.28999999999999998</v>
      </c>
      <c r="AB55" s="330">
        <v>0</v>
      </c>
      <c r="AC55" s="330">
        <v>0</v>
      </c>
      <c r="AD55" s="331"/>
      <c r="AE55" s="332"/>
      <c r="AF55" s="332"/>
      <c r="AG55" s="336">
        <v>0.28999999999999998</v>
      </c>
      <c r="AH55" s="332">
        <f>IF(YEAR(I55)=2019,MAX(Y55-AG55,0),IF(AND(AE55=TRUE,AF55&lt;&gt;TRUE),MAX('[1]2'!V56-'[1]2'!W56-[1]Turtas!AG55,0),IF(AG55&lt;&gt;'[1]2'!X56,MAX(Y55-'[1]2'!W56-[1]Turtas!AG55,0),0)))</f>
        <v>0</v>
      </c>
      <c r="AI55" s="333">
        <f>IF(VLOOKUP(I55,pradzios_data[],2,1)="isig_data",DATE(YEAR(I55),MONTH(I55)+1,1),VLOOKUP(I55,pradzios_data[],2,1))</f>
        <v>36951</v>
      </c>
      <c r="AJ55" s="333">
        <f t="shared" si="2"/>
        <v>46813</v>
      </c>
      <c r="AK55" s="333"/>
      <c r="AL55" s="334">
        <f t="shared" si="3"/>
        <v>110</v>
      </c>
      <c r="AM55" s="336">
        <f t="shared" si="4"/>
        <v>0</v>
      </c>
      <c r="AN55" s="335">
        <f t="shared" si="5"/>
        <v>98</v>
      </c>
      <c r="AO55" s="335">
        <f t="shared" si="6"/>
        <v>12</v>
      </c>
      <c r="AP55" s="336">
        <f t="shared" si="7"/>
        <v>0.28999999999999998</v>
      </c>
      <c r="AQ55" s="336">
        <f t="shared" si="8"/>
        <v>0</v>
      </c>
      <c r="AR55" s="336">
        <f t="shared" si="9"/>
        <v>0</v>
      </c>
      <c r="AS55" s="336">
        <f t="shared" si="9"/>
        <v>0</v>
      </c>
      <c r="AT55" s="304"/>
      <c r="AU55" s="304"/>
      <c r="AV55" s="304"/>
      <c r="AW55" s="304"/>
      <c r="AX55" s="304"/>
      <c r="AY55" s="304"/>
      <c r="AZ55" s="304"/>
      <c r="BA55" s="304"/>
      <c r="BB55" s="304"/>
      <c r="BC55" s="304"/>
    </row>
    <row r="56" spans="1:55" x14ac:dyDescent="0.2">
      <c r="A56" s="323" t="str">
        <f t="shared" si="1"/>
        <v/>
      </c>
      <c r="B56" s="324">
        <v>46</v>
      </c>
      <c r="C56" s="325" t="s">
        <v>1027</v>
      </c>
      <c r="D56" s="325" t="s">
        <v>1020</v>
      </c>
      <c r="E56" s="326">
        <v>715</v>
      </c>
      <c r="F56" s="325" t="s">
        <v>251</v>
      </c>
      <c r="G56" s="325" t="s">
        <v>140</v>
      </c>
      <c r="H56" s="327">
        <v>438</v>
      </c>
      <c r="I56" s="328">
        <v>36950</v>
      </c>
      <c r="J56" s="328" t="s">
        <v>51</v>
      </c>
      <c r="K56" s="328" t="s">
        <v>51</v>
      </c>
      <c r="L56" s="329">
        <v>27</v>
      </c>
      <c r="M56" s="328" t="s">
        <v>51</v>
      </c>
      <c r="N56" s="328" t="s">
        <v>51</v>
      </c>
      <c r="O56" s="328" t="s">
        <v>1422</v>
      </c>
      <c r="P56" s="330">
        <v>6844.3</v>
      </c>
      <c r="Q56" s="330">
        <v>0</v>
      </c>
      <c r="R56" s="330">
        <v>0</v>
      </c>
      <c r="S56" s="330">
        <v>0</v>
      </c>
      <c r="T56" s="330">
        <v>0</v>
      </c>
      <c r="U56" s="330">
        <v>0</v>
      </c>
      <c r="V56" s="330">
        <v>6844.3</v>
      </c>
      <c r="W56" s="330">
        <v>0</v>
      </c>
      <c r="X56" s="330">
        <v>0</v>
      </c>
      <c r="Y56" s="330">
        <v>6844.3</v>
      </c>
      <c r="Z56" s="330">
        <v>6844.01</v>
      </c>
      <c r="AA56" s="330">
        <v>0.28999999999999998</v>
      </c>
      <c r="AB56" s="330">
        <v>0</v>
      </c>
      <c r="AC56" s="330">
        <v>0</v>
      </c>
      <c r="AD56" s="331"/>
      <c r="AE56" s="332"/>
      <c r="AF56" s="332"/>
      <c r="AG56" s="336">
        <v>0.28999999999999998</v>
      </c>
      <c r="AH56" s="332">
        <f>IF(YEAR(I56)=2019,MAX(Y56-AG56,0),IF(AND(AE56=TRUE,AF56&lt;&gt;TRUE),MAX('[1]2'!V57-'[1]2'!W57-[1]Turtas!AG56,0),IF(AG56&lt;&gt;'[1]2'!X57,MAX(Y56-'[1]2'!W57-[1]Turtas!AG56,0),0)))</f>
        <v>0</v>
      </c>
      <c r="AI56" s="333">
        <f>IF(VLOOKUP(I56,pradzios_data[],2,1)="isig_data",DATE(YEAR(I56),MONTH(I56)+1,1),VLOOKUP(I56,pradzios_data[],2,1))</f>
        <v>36951</v>
      </c>
      <c r="AJ56" s="333">
        <f t="shared" si="2"/>
        <v>46813</v>
      </c>
      <c r="AK56" s="333"/>
      <c r="AL56" s="334">
        <f t="shared" si="3"/>
        <v>110</v>
      </c>
      <c r="AM56" s="336">
        <f t="shared" si="4"/>
        <v>0</v>
      </c>
      <c r="AN56" s="335">
        <f t="shared" si="5"/>
        <v>98</v>
      </c>
      <c r="AO56" s="335">
        <f t="shared" si="6"/>
        <v>12</v>
      </c>
      <c r="AP56" s="336">
        <f t="shared" si="7"/>
        <v>0.28999999999999998</v>
      </c>
      <c r="AQ56" s="336">
        <f t="shared" si="8"/>
        <v>0</v>
      </c>
      <c r="AR56" s="336">
        <f t="shared" si="9"/>
        <v>0</v>
      </c>
      <c r="AS56" s="336">
        <f t="shared" si="9"/>
        <v>0</v>
      </c>
      <c r="AT56" s="304"/>
      <c r="AU56" s="304"/>
      <c r="AV56" s="304"/>
      <c r="AW56" s="304"/>
      <c r="AX56" s="304"/>
      <c r="AY56" s="304"/>
      <c r="AZ56" s="304"/>
      <c r="BA56" s="304"/>
      <c r="BB56" s="304"/>
      <c r="BC56" s="304"/>
    </row>
    <row r="57" spans="1:55" x14ac:dyDescent="0.2">
      <c r="A57" s="323" t="str">
        <f t="shared" si="1"/>
        <v/>
      </c>
      <c r="B57" s="324">
        <v>47</v>
      </c>
      <c r="C57" s="325" t="s">
        <v>1028</v>
      </c>
      <c r="D57" s="325" t="s">
        <v>1029</v>
      </c>
      <c r="E57" s="326">
        <v>709</v>
      </c>
      <c r="F57" s="325" t="s">
        <v>251</v>
      </c>
      <c r="G57" s="325" t="s">
        <v>140</v>
      </c>
      <c r="H57" s="327">
        <v>444</v>
      </c>
      <c r="I57" s="328">
        <v>36950</v>
      </c>
      <c r="J57" s="328" t="s">
        <v>51</v>
      </c>
      <c r="K57" s="328" t="s">
        <v>51</v>
      </c>
      <c r="L57" s="329">
        <v>22</v>
      </c>
      <c r="M57" s="328" t="s">
        <v>51</v>
      </c>
      <c r="N57" s="328" t="s">
        <v>51</v>
      </c>
      <c r="O57" s="328" t="s">
        <v>1422</v>
      </c>
      <c r="P57" s="330">
        <v>13028.85</v>
      </c>
      <c r="Q57" s="330">
        <v>0</v>
      </c>
      <c r="R57" s="330">
        <v>0</v>
      </c>
      <c r="S57" s="330">
        <v>0</v>
      </c>
      <c r="T57" s="330">
        <v>0</v>
      </c>
      <c r="U57" s="330">
        <v>0</v>
      </c>
      <c r="V57" s="330">
        <v>13028.85</v>
      </c>
      <c r="W57" s="330">
        <v>0</v>
      </c>
      <c r="X57" s="330">
        <v>0</v>
      </c>
      <c r="Y57" s="330">
        <v>13028.85</v>
      </c>
      <c r="Z57" s="330">
        <v>10673.44</v>
      </c>
      <c r="AA57" s="330">
        <v>2355.41</v>
      </c>
      <c r="AB57" s="330">
        <v>1086.9763636363637</v>
      </c>
      <c r="AC57" s="330">
        <v>0</v>
      </c>
      <c r="AD57" s="331"/>
      <c r="AE57" s="332"/>
      <c r="AF57" s="332"/>
      <c r="AG57" s="336">
        <v>0.28999999999999998</v>
      </c>
      <c r="AH57" s="332">
        <f>IF(YEAR(I57)=2019,MAX(Y57-AG57,0),IF(AND(AE57=TRUE,AF57&lt;&gt;TRUE),MAX('[1]2'!V58-'[1]2'!W58-[1]Turtas!AG57,0),IF(AG57&lt;&gt;'[1]2'!X58,MAX(Y57-'[1]2'!W58-[1]Turtas!AG57,0),0)))</f>
        <v>3442.0918181818188</v>
      </c>
      <c r="AI57" s="333">
        <f>IF(VLOOKUP(I57,pradzios_data[],2,1)="isig_data",DATE(YEAR(I57),MONTH(I57)+1,1),VLOOKUP(I57,pradzios_data[],2,1))</f>
        <v>36951</v>
      </c>
      <c r="AJ57" s="333">
        <f t="shared" si="2"/>
        <v>44986</v>
      </c>
      <c r="AK57" s="333"/>
      <c r="AL57" s="334">
        <f t="shared" si="3"/>
        <v>50</v>
      </c>
      <c r="AM57" s="336">
        <f t="shared" si="4"/>
        <v>68.841836363636375</v>
      </c>
      <c r="AN57" s="335">
        <f t="shared" si="5"/>
        <v>38</v>
      </c>
      <c r="AO57" s="335">
        <f t="shared" si="6"/>
        <v>12</v>
      </c>
      <c r="AP57" s="336">
        <f t="shared" si="7"/>
        <v>2616.2797818181825</v>
      </c>
      <c r="AQ57" s="336">
        <f t="shared" si="8"/>
        <v>826.10203636363644</v>
      </c>
      <c r="AR57" s="336">
        <f t="shared" si="9"/>
        <v>260.86978181818267</v>
      </c>
      <c r="AS57" s="336">
        <f t="shared" si="9"/>
        <v>-260.87432727272721</v>
      </c>
      <c r="AT57" s="304"/>
      <c r="AU57" s="304"/>
      <c r="AV57" s="304"/>
      <c r="AW57" s="304"/>
      <c r="AX57" s="304"/>
      <c r="AY57" s="304"/>
      <c r="AZ57" s="304"/>
      <c r="BA57" s="304"/>
      <c r="BB57" s="304"/>
      <c r="BC57" s="304"/>
    </row>
    <row r="58" spans="1:55" x14ac:dyDescent="0.2">
      <c r="A58" s="323" t="str">
        <f t="shared" si="1"/>
        <v/>
      </c>
      <c r="B58" s="324">
        <v>48</v>
      </c>
      <c r="C58" s="325" t="s">
        <v>1030</v>
      </c>
      <c r="D58" s="325" t="s">
        <v>1031</v>
      </c>
      <c r="E58" s="326">
        <v>721</v>
      </c>
      <c r="F58" s="325" t="s">
        <v>251</v>
      </c>
      <c r="G58" s="325" t="s">
        <v>140</v>
      </c>
      <c r="H58" s="327">
        <v>61</v>
      </c>
      <c r="I58" s="328">
        <v>31656</v>
      </c>
      <c r="J58" s="328" t="s">
        <v>51</v>
      </c>
      <c r="K58" s="328" t="s">
        <v>51</v>
      </c>
      <c r="L58" s="329">
        <v>20</v>
      </c>
      <c r="M58" s="328" t="s">
        <v>51</v>
      </c>
      <c r="N58" s="328" t="s">
        <v>51</v>
      </c>
      <c r="O58" s="328" t="s">
        <v>1422</v>
      </c>
      <c r="P58" s="330">
        <v>2428.36</v>
      </c>
      <c r="Q58" s="330">
        <v>0</v>
      </c>
      <c r="R58" s="330">
        <v>0</v>
      </c>
      <c r="S58" s="330">
        <v>0</v>
      </c>
      <c r="T58" s="330">
        <v>0</v>
      </c>
      <c r="U58" s="330">
        <v>0</v>
      </c>
      <c r="V58" s="330">
        <v>2428.36</v>
      </c>
      <c r="W58" s="330">
        <v>0</v>
      </c>
      <c r="X58" s="330">
        <v>0</v>
      </c>
      <c r="Y58" s="330">
        <v>2428.36</v>
      </c>
      <c r="Z58" s="330">
        <v>2428.0700000000002</v>
      </c>
      <c r="AA58" s="330">
        <v>0.28999999999999998</v>
      </c>
      <c r="AB58" s="330">
        <v>0</v>
      </c>
      <c r="AC58" s="330">
        <v>0</v>
      </c>
      <c r="AD58" s="331"/>
      <c r="AE58" s="332"/>
      <c r="AF58" s="332"/>
      <c r="AG58" s="336">
        <v>0.28999999999999998</v>
      </c>
      <c r="AH58" s="332">
        <f>IF(YEAR(I58)=2019,MAX(Y58-AG58,0),IF(AND(AE58=TRUE,AF58&lt;&gt;TRUE),MAX('[1]2'!V59-'[1]2'!W59-[1]Turtas!AG58,0),IF(AG58&lt;&gt;'[1]2'!X59,MAX(Y58-'[1]2'!W59-[1]Turtas!AG58,0),0)))</f>
        <v>0</v>
      </c>
      <c r="AI58" s="333">
        <f>IF(VLOOKUP(I58,pradzios_data[],2,1)="isig_data",DATE(YEAR(I58),MONTH(I58)+1,1),VLOOKUP(I58,pradzios_data[],2,1))</f>
        <v>31686</v>
      </c>
      <c r="AJ58" s="333">
        <f t="shared" si="2"/>
        <v>38991</v>
      </c>
      <c r="AK58" s="333"/>
      <c r="AL58" s="334">
        <f t="shared" si="3"/>
        <v>0</v>
      </c>
      <c r="AM58" s="336">
        <f t="shared" si="4"/>
        <v>0</v>
      </c>
      <c r="AN58" s="335">
        <f t="shared" si="5"/>
        <v>0</v>
      </c>
      <c r="AO58" s="335">
        <f t="shared" si="6"/>
        <v>0</v>
      </c>
      <c r="AP58" s="336">
        <f t="shared" si="7"/>
        <v>0.28999999999999998</v>
      </c>
      <c r="AQ58" s="336">
        <f t="shared" si="8"/>
        <v>0</v>
      </c>
      <c r="AR58" s="336">
        <f t="shared" si="9"/>
        <v>0</v>
      </c>
      <c r="AS58" s="336">
        <f t="shared" si="9"/>
        <v>0</v>
      </c>
      <c r="AT58" s="304"/>
      <c r="AU58" s="304"/>
      <c r="AV58" s="304"/>
      <c r="AW58" s="304"/>
      <c r="AX58" s="304"/>
      <c r="AY58" s="304"/>
      <c r="AZ58" s="304"/>
      <c r="BA58" s="304"/>
      <c r="BB58" s="304"/>
      <c r="BC58" s="304"/>
    </row>
    <row r="59" spans="1:55" x14ac:dyDescent="0.2">
      <c r="A59" s="323" t="str">
        <f t="shared" si="1"/>
        <v/>
      </c>
      <c r="B59" s="324">
        <v>49</v>
      </c>
      <c r="C59" s="325" t="s">
        <v>1032</v>
      </c>
      <c r="D59" s="325" t="s">
        <v>1033</v>
      </c>
      <c r="E59" s="326">
        <v>724</v>
      </c>
      <c r="F59" s="325" t="s">
        <v>251</v>
      </c>
      <c r="G59" s="325" t="s">
        <v>140</v>
      </c>
      <c r="H59" s="327">
        <v>63</v>
      </c>
      <c r="I59" s="328">
        <v>31898</v>
      </c>
      <c r="J59" s="328" t="s">
        <v>51</v>
      </c>
      <c r="K59" s="328" t="s">
        <v>51</v>
      </c>
      <c r="L59" s="329">
        <v>10</v>
      </c>
      <c r="M59" s="328" t="s">
        <v>51</v>
      </c>
      <c r="N59" s="328" t="s">
        <v>51</v>
      </c>
      <c r="O59" s="328" t="s">
        <v>1422</v>
      </c>
      <c r="P59" s="330">
        <v>4004.93</v>
      </c>
      <c r="Q59" s="330">
        <v>0</v>
      </c>
      <c r="R59" s="330">
        <v>0</v>
      </c>
      <c r="S59" s="330">
        <v>0</v>
      </c>
      <c r="T59" s="330">
        <v>0</v>
      </c>
      <c r="U59" s="330">
        <v>0</v>
      </c>
      <c r="V59" s="330">
        <v>4004.93</v>
      </c>
      <c r="W59" s="330">
        <v>0</v>
      </c>
      <c r="X59" s="330">
        <v>0</v>
      </c>
      <c r="Y59" s="330">
        <v>4004.93</v>
      </c>
      <c r="Z59" s="330">
        <v>4004.93</v>
      </c>
      <c r="AA59" s="330">
        <v>0</v>
      </c>
      <c r="AB59" s="330">
        <v>0</v>
      </c>
      <c r="AC59" s="330">
        <v>0</v>
      </c>
      <c r="AD59" s="331"/>
      <c r="AE59" s="332"/>
      <c r="AF59" s="332"/>
      <c r="AG59" s="336">
        <v>0</v>
      </c>
      <c r="AH59" s="332">
        <f>IF(YEAR(I59)=2019,MAX(Y59-AG59,0),IF(AND(AE59=TRUE,AF59&lt;&gt;TRUE),MAX('[1]2'!V60-'[1]2'!W60-[1]Turtas!AG59,0),IF(AG59&lt;&gt;'[1]2'!X60,MAX(Y59-'[1]2'!W60-[1]Turtas!AG59,0),0)))</f>
        <v>0</v>
      </c>
      <c r="AI59" s="333">
        <f>IF(VLOOKUP(I59,pradzios_data[],2,1)="isig_data",DATE(YEAR(I59),MONTH(I59)+1,1),VLOOKUP(I59,pradzios_data[],2,1))</f>
        <v>31929</v>
      </c>
      <c r="AJ59" s="333">
        <f t="shared" si="2"/>
        <v>35582</v>
      </c>
      <c r="AK59" s="333"/>
      <c r="AL59" s="334">
        <f t="shared" si="3"/>
        <v>0</v>
      </c>
      <c r="AM59" s="336">
        <f t="shared" si="4"/>
        <v>0</v>
      </c>
      <c r="AN59" s="335">
        <f t="shared" si="5"/>
        <v>0</v>
      </c>
      <c r="AO59" s="335">
        <f t="shared" si="6"/>
        <v>0</v>
      </c>
      <c r="AP59" s="336">
        <f t="shared" si="7"/>
        <v>0</v>
      </c>
      <c r="AQ59" s="336">
        <f t="shared" si="8"/>
        <v>0</v>
      </c>
      <c r="AR59" s="336">
        <f t="shared" si="9"/>
        <v>0</v>
      </c>
      <c r="AS59" s="336">
        <f t="shared" si="9"/>
        <v>0</v>
      </c>
      <c r="AT59" s="304"/>
      <c r="AU59" s="304"/>
      <c r="AV59" s="304"/>
      <c r="AW59" s="304"/>
      <c r="AX59" s="304"/>
      <c r="AY59" s="304"/>
      <c r="AZ59" s="304"/>
      <c r="BA59" s="304"/>
      <c r="BB59" s="304"/>
      <c r="BC59" s="304"/>
    </row>
    <row r="60" spans="1:55" x14ac:dyDescent="0.2">
      <c r="A60" s="323" t="str">
        <f t="shared" si="1"/>
        <v/>
      </c>
      <c r="B60" s="324">
        <v>50</v>
      </c>
      <c r="C60" s="325" t="s">
        <v>1034</v>
      </c>
      <c r="D60" s="325" t="s">
        <v>1031</v>
      </c>
      <c r="E60" s="326">
        <v>721</v>
      </c>
      <c r="F60" s="325" t="s">
        <v>251</v>
      </c>
      <c r="G60" s="325" t="s">
        <v>140</v>
      </c>
      <c r="H60" s="327">
        <v>64</v>
      </c>
      <c r="I60" s="328">
        <v>32021</v>
      </c>
      <c r="J60" s="328" t="s">
        <v>51</v>
      </c>
      <c r="K60" s="328" t="s">
        <v>51</v>
      </c>
      <c r="L60" s="329">
        <v>20</v>
      </c>
      <c r="M60" s="328" t="s">
        <v>51</v>
      </c>
      <c r="N60" s="328" t="s">
        <v>51</v>
      </c>
      <c r="O60" s="328" t="s">
        <v>1422</v>
      </c>
      <c r="P60" s="330">
        <v>630.11</v>
      </c>
      <c r="Q60" s="330">
        <v>0</v>
      </c>
      <c r="R60" s="330">
        <v>0</v>
      </c>
      <c r="S60" s="330">
        <v>0</v>
      </c>
      <c r="T60" s="330">
        <v>0</v>
      </c>
      <c r="U60" s="330">
        <v>0</v>
      </c>
      <c r="V60" s="330">
        <v>630.11</v>
      </c>
      <c r="W60" s="330">
        <v>0</v>
      </c>
      <c r="X60" s="330">
        <v>0</v>
      </c>
      <c r="Y60" s="330">
        <v>630.11</v>
      </c>
      <c r="Z60" s="330">
        <v>629.82000000000005</v>
      </c>
      <c r="AA60" s="330">
        <v>0.28999999999999998</v>
      </c>
      <c r="AB60" s="330">
        <v>0</v>
      </c>
      <c r="AC60" s="330">
        <v>0</v>
      </c>
      <c r="AD60" s="331"/>
      <c r="AE60" s="332"/>
      <c r="AF60" s="332"/>
      <c r="AG60" s="336">
        <v>0.28999999999999998</v>
      </c>
      <c r="AH60" s="332">
        <f>IF(YEAR(I60)=2019,MAX(Y60-AG60,0),IF(AND(AE60=TRUE,AF60&lt;&gt;TRUE),MAX('[1]2'!V61-'[1]2'!W61-[1]Turtas!AG60,0),IF(AG60&lt;&gt;'[1]2'!X61,MAX(Y60-'[1]2'!W61-[1]Turtas!AG60,0),0)))</f>
        <v>0</v>
      </c>
      <c r="AI60" s="333">
        <f>IF(VLOOKUP(I60,pradzios_data[],2,1)="isig_data",DATE(YEAR(I60),MONTH(I60)+1,1),VLOOKUP(I60,pradzios_data[],2,1))</f>
        <v>32051</v>
      </c>
      <c r="AJ60" s="333">
        <f t="shared" si="2"/>
        <v>39356</v>
      </c>
      <c r="AK60" s="333"/>
      <c r="AL60" s="334">
        <f t="shared" si="3"/>
        <v>0</v>
      </c>
      <c r="AM60" s="336">
        <f t="shared" si="4"/>
        <v>0</v>
      </c>
      <c r="AN60" s="335">
        <f t="shared" si="5"/>
        <v>0</v>
      </c>
      <c r="AO60" s="335">
        <f t="shared" si="6"/>
        <v>0</v>
      </c>
      <c r="AP60" s="336">
        <f t="shared" si="7"/>
        <v>0.28999999999999998</v>
      </c>
      <c r="AQ60" s="336">
        <f t="shared" si="8"/>
        <v>0</v>
      </c>
      <c r="AR60" s="336">
        <f t="shared" si="9"/>
        <v>0</v>
      </c>
      <c r="AS60" s="336">
        <f t="shared" si="9"/>
        <v>0</v>
      </c>
      <c r="AT60" s="304"/>
      <c r="AU60" s="304"/>
      <c r="AV60" s="304"/>
      <c r="AW60" s="304"/>
      <c r="AX60" s="304"/>
      <c r="AY60" s="304"/>
      <c r="AZ60" s="304"/>
      <c r="BA60" s="304"/>
      <c r="BB60" s="304"/>
      <c r="BC60" s="304"/>
    </row>
    <row r="61" spans="1:55" x14ac:dyDescent="0.2">
      <c r="A61" s="323" t="str">
        <f t="shared" si="1"/>
        <v/>
      </c>
      <c r="B61" s="324">
        <v>51</v>
      </c>
      <c r="C61" s="325" t="s">
        <v>1035</v>
      </c>
      <c r="D61" s="325" t="s">
        <v>1031</v>
      </c>
      <c r="E61" s="326">
        <v>721</v>
      </c>
      <c r="F61" s="325" t="s">
        <v>251</v>
      </c>
      <c r="G61" s="325" t="s">
        <v>140</v>
      </c>
      <c r="H61" s="327">
        <v>132</v>
      </c>
      <c r="I61" s="328">
        <v>34029</v>
      </c>
      <c r="J61" s="328" t="s">
        <v>51</v>
      </c>
      <c r="K61" s="328" t="s">
        <v>51</v>
      </c>
      <c r="L61" s="329">
        <v>20</v>
      </c>
      <c r="M61" s="328" t="s">
        <v>51</v>
      </c>
      <c r="N61" s="328" t="s">
        <v>51</v>
      </c>
      <c r="O61" s="328" t="s">
        <v>1422</v>
      </c>
      <c r="P61" s="330">
        <v>29.12</v>
      </c>
      <c r="Q61" s="330">
        <v>0</v>
      </c>
      <c r="R61" s="330">
        <v>0</v>
      </c>
      <c r="S61" s="330">
        <v>0</v>
      </c>
      <c r="T61" s="330">
        <v>0</v>
      </c>
      <c r="U61" s="330">
        <v>0</v>
      </c>
      <c r="V61" s="330">
        <v>29.12</v>
      </c>
      <c r="W61" s="330">
        <v>0</v>
      </c>
      <c r="X61" s="330">
        <v>0</v>
      </c>
      <c r="Y61" s="330">
        <v>29.12</v>
      </c>
      <c r="Z61" s="330">
        <v>28.830000000000002</v>
      </c>
      <c r="AA61" s="330">
        <v>0.28999999999999998</v>
      </c>
      <c r="AB61" s="330">
        <v>0</v>
      </c>
      <c r="AC61" s="330">
        <v>0</v>
      </c>
      <c r="AD61" s="331"/>
      <c r="AE61" s="332"/>
      <c r="AF61" s="332"/>
      <c r="AG61" s="336">
        <v>0.28999999999999998</v>
      </c>
      <c r="AH61" s="332">
        <f>IF(YEAR(I61)=2019,MAX(Y61-AG61,0),IF(AND(AE61=TRUE,AF61&lt;&gt;TRUE),MAX('[1]2'!V62-'[1]2'!W62-[1]Turtas!AG61,0),IF(AG61&lt;&gt;'[1]2'!X62,MAX(Y61-'[1]2'!W62-[1]Turtas!AG61,0),0)))</f>
        <v>0</v>
      </c>
      <c r="AI61" s="333">
        <f>IF(VLOOKUP(I61,pradzios_data[],2,1)="isig_data",DATE(YEAR(I61),MONTH(I61)+1,1),VLOOKUP(I61,pradzios_data[],2,1))</f>
        <v>34060</v>
      </c>
      <c r="AJ61" s="333">
        <f t="shared" si="2"/>
        <v>41365</v>
      </c>
      <c r="AK61" s="333"/>
      <c r="AL61" s="334">
        <f t="shared" si="3"/>
        <v>0</v>
      </c>
      <c r="AM61" s="336">
        <f t="shared" si="4"/>
        <v>0</v>
      </c>
      <c r="AN61" s="335">
        <f t="shared" si="5"/>
        <v>0</v>
      </c>
      <c r="AO61" s="335">
        <f t="shared" si="6"/>
        <v>0</v>
      </c>
      <c r="AP61" s="336">
        <f t="shared" si="7"/>
        <v>0.28999999999999998</v>
      </c>
      <c r="AQ61" s="336">
        <f t="shared" si="8"/>
        <v>0</v>
      </c>
      <c r="AR61" s="336">
        <f t="shared" si="9"/>
        <v>0</v>
      </c>
      <c r="AS61" s="336">
        <f t="shared" si="9"/>
        <v>0</v>
      </c>
      <c r="AT61" s="304"/>
      <c r="AU61" s="304"/>
      <c r="AV61" s="304"/>
      <c r="AW61" s="304"/>
      <c r="AX61" s="304"/>
      <c r="AY61" s="304"/>
      <c r="AZ61" s="304"/>
      <c r="BA61" s="304"/>
      <c r="BB61" s="304"/>
      <c r="BC61" s="304"/>
    </row>
    <row r="62" spans="1:55" x14ac:dyDescent="0.2">
      <c r="A62" s="323" t="str">
        <f t="shared" si="1"/>
        <v/>
      </c>
      <c r="B62" s="324">
        <v>52</v>
      </c>
      <c r="C62" s="325" t="s">
        <v>1036</v>
      </c>
      <c r="D62" s="325" t="s">
        <v>1031</v>
      </c>
      <c r="E62" s="326">
        <v>721</v>
      </c>
      <c r="F62" s="325" t="s">
        <v>251</v>
      </c>
      <c r="G62" s="325" t="s">
        <v>140</v>
      </c>
      <c r="H62" s="327">
        <v>152</v>
      </c>
      <c r="I62" s="328">
        <v>34151</v>
      </c>
      <c r="J62" s="328" t="s">
        <v>51</v>
      </c>
      <c r="K62" s="328" t="s">
        <v>51</v>
      </c>
      <c r="L62" s="329">
        <v>20</v>
      </c>
      <c r="M62" s="328" t="s">
        <v>51</v>
      </c>
      <c r="N62" s="328" t="s">
        <v>51</v>
      </c>
      <c r="O62" s="328" t="s">
        <v>1422</v>
      </c>
      <c r="P62" s="330">
        <v>183.31</v>
      </c>
      <c r="Q62" s="330">
        <v>0</v>
      </c>
      <c r="R62" s="330">
        <v>0</v>
      </c>
      <c r="S62" s="330">
        <v>0</v>
      </c>
      <c r="T62" s="330">
        <v>0</v>
      </c>
      <c r="U62" s="330">
        <v>0</v>
      </c>
      <c r="V62" s="330">
        <v>183.31</v>
      </c>
      <c r="W62" s="330">
        <v>0</v>
      </c>
      <c r="X62" s="330">
        <v>0</v>
      </c>
      <c r="Y62" s="330">
        <v>183.31</v>
      </c>
      <c r="Z62" s="330">
        <v>183.02</v>
      </c>
      <c r="AA62" s="330">
        <v>0.28999999999999998</v>
      </c>
      <c r="AB62" s="330">
        <v>0</v>
      </c>
      <c r="AC62" s="330">
        <v>0</v>
      </c>
      <c r="AD62" s="331"/>
      <c r="AE62" s="332"/>
      <c r="AF62" s="332"/>
      <c r="AG62" s="336">
        <v>0.28999999999999998</v>
      </c>
      <c r="AH62" s="332">
        <f>IF(YEAR(I62)=2019,MAX(Y62-AG62,0),IF(AND(AE62=TRUE,AF62&lt;&gt;TRUE),MAX('[1]2'!V63-'[1]2'!W63-[1]Turtas!AG62,0),IF(AG62&lt;&gt;'[1]2'!X63,MAX(Y62-'[1]2'!W63-[1]Turtas!AG62,0),0)))</f>
        <v>0</v>
      </c>
      <c r="AI62" s="333">
        <f>IF(VLOOKUP(I62,pradzios_data[],2,1)="isig_data",DATE(YEAR(I62),MONTH(I62)+1,1),VLOOKUP(I62,pradzios_data[],2,1))</f>
        <v>34182</v>
      </c>
      <c r="AJ62" s="333">
        <f t="shared" si="2"/>
        <v>41487</v>
      </c>
      <c r="AK62" s="333"/>
      <c r="AL62" s="334">
        <f t="shared" si="3"/>
        <v>0</v>
      </c>
      <c r="AM62" s="336">
        <f t="shared" si="4"/>
        <v>0</v>
      </c>
      <c r="AN62" s="335">
        <f t="shared" si="5"/>
        <v>0</v>
      </c>
      <c r="AO62" s="335">
        <f t="shared" si="6"/>
        <v>0</v>
      </c>
      <c r="AP62" s="336">
        <f t="shared" si="7"/>
        <v>0.28999999999999998</v>
      </c>
      <c r="AQ62" s="336">
        <f t="shared" si="8"/>
        <v>0</v>
      </c>
      <c r="AR62" s="336">
        <f t="shared" si="9"/>
        <v>0</v>
      </c>
      <c r="AS62" s="336">
        <f t="shared" si="9"/>
        <v>0</v>
      </c>
      <c r="AT62" s="304"/>
      <c r="AU62" s="304"/>
      <c r="AV62" s="304"/>
      <c r="AW62" s="304"/>
      <c r="AX62" s="304"/>
      <c r="AY62" s="304"/>
      <c r="AZ62" s="304"/>
      <c r="BA62" s="304"/>
      <c r="BB62" s="304"/>
      <c r="BC62" s="304"/>
    </row>
    <row r="63" spans="1:55" x14ac:dyDescent="0.2">
      <c r="A63" s="323" t="str">
        <f t="shared" si="1"/>
        <v/>
      </c>
      <c r="B63" s="324">
        <v>53</v>
      </c>
      <c r="C63" s="325" t="s">
        <v>1037</v>
      </c>
      <c r="D63" s="325" t="s">
        <v>1031</v>
      </c>
      <c r="E63" s="326">
        <v>721</v>
      </c>
      <c r="F63" s="325" t="s">
        <v>251</v>
      </c>
      <c r="G63" s="325" t="s">
        <v>140</v>
      </c>
      <c r="H63" s="327">
        <v>163</v>
      </c>
      <c r="I63" s="328">
        <v>34365</v>
      </c>
      <c r="J63" s="328" t="s">
        <v>51</v>
      </c>
      <c r="K63" s="328" t="s">
        <v>51</v>
      </c>
      <c r="L63" s="329">
        <v>20</v>
      </c>
      <c r="M63" s="328" t="s">
        <v>51</v>
      </c>
      <c r="N63" s="328" t="s">
        <v>51</v>
      </c>
      <c r="O63" s="328" t="s">
        <v>1422</v>
      </c>
      <c r="P63" s="330">
        <v>683.74</v>
      </c>
      <c r="Q63" s="330">
        <v>0</v>
      </c>
      <c r="R63" s="330">
        <v>0</v>
      </c>
      <c r="S63" s="330">
        <v>0</v>
      </c>
      <c r="T63" s="330">
        <v>0</v>
      </c>
      <c r="U63" s="330">
        <v>0</v>
      </c>
      <c r="V63" s="330">
        <v>683.74</v>
      </c>
      <c r="W63" s="330">
        <v>0</v>
      </c>
      <c r="X63" s="330">
        <v>0</v>
      </c>
      <c r="Y63" s="330">
        <v>683.74</v>
      </c>
      <c r="Z63" s="330">
        <v>683.45</v>
      </c>
      <c r="AA63" s="330">
        <v>0.28999999999999998</v>
      </c>
      <c r="AB63" s="330">
        <v>0</v>
      </c>
      <c r="AC63" s="330">
        <v>0</v>
      </c>
      <c r="AD63" s="331"/>
      <c r="AE63" s="332"/>
      <c r="AF63" s="332"/>
      <c r="AG63" s="336">
        <v>0.28999999999999998</v>
      </c>
      <c r="AH63" s="332">
        <f>IF(YEAR(I63)=2019,MAX(Y63-AG63,0),IF(AND(AE63=TRUE,AF63&lt;&gt;TRUE),MAX('[1]2'!V64-'[1]2'!W64-[1]Turtas!AG63,0),IF(AG63&lt;&gt;'[1]2'!X64,MAX(Y63-'[1]2'!W64-[1]Turtas!AG63,0),0)))</f>
        <v>0</v>
      </c>
      <c r="AI63" s="333">
        <f>IF(VLOOKUP(I63,pradzios_data[],2,1)="isig_data",DATE(YEAR(I63),MONTH(I63)+1,1),VLOOKUP(I63,pradzios_data[],2,1))</f>
        <v>34366</v>
      </c>
      <c r="AJ63" s="333">
        <f t="shared" si="2"/>
        <v>41671</v>
      </c>
      <c r="AK63" s="333"/>
      <c r="AL63" s="334">
        <f t="shared" si="3"/>
        <v>0</v>
      </c>
      <c r="AM63" s="336">
        <f t="shared" si="4"/>
        <v>0</v>
      </c>
      <c r="AN63" s="335">
        <f t="shared" si="5"/>
        <v>0</v>
      </c>
      <c r="AO63" s="335">
        <f t="shared" si="6"/>
        <v>0</v>
      </c>
      <c r="AP63" s="336">
        <f t="shared" si="7"/>
        <v>0.28999999999999998</v>
      </c>
      <c r="AQ63" s="336">
        <f t="shared" si="8"/>
        <v>0</v>
      </c>
      <c r="AR63" s="336">
        <f t="shared" si="9"/>
        <v>0</v>
      </c>
      <c r="AS63" s="336">
        <f t="shared" si="9"/>
        <v>0</v>
      </c>
      <c r="AT63" s="304"/>
      <c r="AU63" s="304"/>
      <c r="AV63" s="304"/>
      <c r="AW63" s="304"/>
      <c r="AX63" s="304"/>
      <c r="AY63" s="304"/>
      <c r="AZ63" s="304"/>
      <c r="BA63" s="304"/>
      <c r="BB63" s="304"/>
      <c r="BC63" s="304"/>
    </row>
    <row r="64" spans="1:55" x14ac:dyDescent="0.2">
      <c r="A64" s="323" t="str">
        <f t="shared" si="1"/>
        <v/>
      </c>
      <c r="B64" s="324">
        <v>54</v>
      </c>
      <c r="C64" s="325" t="s">
        <v>1038</v>
      </c>
      <c r="D64" s="325" t="s">
        <v>1031</v>
      </c>
      <c r="E64" s="326">
        <v>721</v>
      </c>
      <c r="F64" s="325" t="s">
        <v>251</v>
      </c>
      <c r="G64" s="325" t="s">
        <v>140</v>
      </c>
      <c r="H64" s="327">
        <v>187</v>
      </c>
      <c r="I64" s="328">
        <v>35276</v>
      </c>
      <c r="J64" s="328" t="s">
        <v>51</v>
      </c>
      <c r="K64" s="328" t="s">
        <v>51</v>
      </c>
      <c r="L64" s="329">
        <v>15</v>
      </c>
      <c r="M64" s="328" t="s">
        <v>51</v>
      </c>
      <c r="N64" s="328" t="s">
        <v>51</v>
      </c>
      <c r="O64" s="328" t="s">
        <v>1422</v>
      </c>
      <c r="P64" s="330">
        <v>1603.22</v>
      </c>
      <c r="Q64" s="330">
        <v>0</v>
      </c>
      <c r="R64" s="330">
        <v>0</v>
      </c>
      <c r="S64" s="330">
        <v>0</v>
      </c>
      <c r="T64" s="330">
        <v>0</v>
      </c>
      <c r="U64" s="330">
        <v>0</v>
      </c>
      <c r="V64" s="330">
        <v>1603.22</v>
      </c>
      <c r="W64" s="330">
        <v>0</v>
      </c>
      <c r="X64" s="330">
        <v>0</v>
      </c>
      <c r="Y64" s="330">
        <v>1603.22</v>
      </c>
      <c r="Z64" s="330">
        <v>1602.93</v>
      </c>
      <c r="AA64" s="330">
        <v>0.28999999999999998</v>
      </c>
      <c r="AB64" s="330">
        <v>0</v>
      </c>
      <c r="AC64" s="330">
        <v>0</v>
      </c>
      <c r="AD64" s="331"/>
      <c r="AE64" s="332"/>
      <c r="AF64" s="332"/>
      <c r="AG64" s="336">
        <v>0.28999999999999998</v>
      </c>
      <c r="AH64" s="332">
        <f>IF(YEAR(I64)=2019,MAX(Y64-AG64,0),IF(AND(AE64=TRUE,AF64&lt;&gt;TRUE),MAX('[1]2'!V65-'[1]2'!W65-[1]Turtas!AG64,0),IF(AG64&lt;&gt;'[1]2'!X65,MAX(Y64-'[1]2'!W65-[1]Turtas!AG64,0),0)))</f>
        <v>0</v>
      </c>
      <c r="AI64" s="333">
        <f>IF(VLOOKUP(I64,pradzios_data[],2,1)="isig_data",DATE(YEAR(I64),MONTH(I64)+1,1),VLOOKUP(I64,pradzios_data[],2,1))</f>
        <v>35278</v>
      </c>
      <c r="AJ64" s="333">
        <f t="shared" si="2"/>
        <v>40756</v>
      </c>
      <c r="AK64" s="333"/>
      <c r="AL64" s="334">
        <f t="shared" si="3"/>
        <v>0</v>
      </c>
      <c r="AM64" s="336">
        <f t="shared" si="4"/>
        <v>0</v>
      </c>
      <c r="AN64" s="335">
        <f t="shared" si="5"/>
        <v>0</v>
      </c>
      <c r="AO64" s="335">
        <f t="shared" si="6"/>
        <v>0</v>
      </c>
      <c r="AP64" s="336">
        <f t="shared" si="7"/>
        <v>0.28999999999999998</v>
      </c>
      <c r="AQ64" s="336">
        <f t="shared" si="8"/>
        <v>0</v>
      </c>
      <c r="AR64" s="336">
        <f t="shared" si="9"/>
        <v>0</v>
      </c>
      <c r="AS64" s="336">
        <f t="shared" si="9"/>
        <v>0</v>
      </c>
      <c r="AT64" s="304"/>
      <c r="AU64" s="304"/>
      <c r="AV64" s="304"/>
      <c r="AW64" s="304"/>
      <c r="AX64" s="304"/>
      <c r="AY64" s="304"/>
      <c r="AZ64" s="304"/>
      <c r="BA64" s="304"/>
      <c r="BB64" s="304"/>
      <c r="BC64" s="304"/>
    </row>
    <row r="65" spans="1:55" x14ac:dyDescent="0.2">
      <c r="A65" s="323" t="str">
        <f t="shared" si="1"/>
        <v/>
      </c>
      <c r="B65" s="324">
        <v>55</v>
      </c>
      <c r="C65" s="325" t="s">
        <v>1039</v>
      </c>
      <c r="D65" s="325" t="s">
        <v>1033</v>
      </c>
      <c r="E65" s="326">
        <v>724</v>
      </c>
      <c r="F65" s="325" t="s">
        <v>251</v>
      </c>
      <c r="G65" s="325" t="s">
        <v>140</v>
      </c>
      <c r="H65" s="327">
        <v>537</v>
      </c>
      <c r="I65" s="328">
        <v>36951</v>
      </c>
      <c r="J65" s="328" t="s">
        <v>51</v>
      </c>
      <c r="K65" s="328" t="s">
        <v>51</v>
      </c>
      <c r="L65" s="329">
        <v>10</v>
      </c>
      <c r="M65" s="328" t="s">
        <v>51</v>
      </c>
      <c r="N65" s="328" t="s">
        <v>51</v>
      </c>
      <c r="O65" s="328" t="s">
        <v>1422</v>
      </c>
      <c r="P65" s="330">
        <v>446.93</v>
      </c>
      <c r="Q65" s="330">
        <v>0</v>
      </c>
      <c r="R65" s="330">
        <v>0</v>
      </c>
      <c r="S65" s="330">
        <v>0</v>
      </c>
      <c r="T65" s="330">
        <v>0</v>
      </c>
      <c r="U65" s="330">
        <v>0</v>
      </c>
      <c r="V65" s="330">
        <v>446.93</v>
      </c>
      <c r="W65" s="330">
        <v>0</v>
      </c>
      <c r="X65" s="330">
        <v>0</v>
      </c>
      <c r="Y65" s="330">
        <v>446.93</v>
      </c>
      <c r="Z65" s="330">
        <v>446.64</v>
      </c>
      <c r="AA65" s="330">
        <v>0.28999999999999998</v>
      </c>
      <c r="AB65" s="330">
        <v>0</v>
      </c>
      <c r="AC65" s="330">
        <v>0</v>
      </c>
      <c r="AD65" s="331"/>
      <c r="AE65" s="332"/>
      <c r="AF65" s="332"/>
      <c r="AG65" s="336">
        <v>0.28999999999999998</v>
      </c>
      <c r="AH65" s="332">
        <f>IF(YEAR(I65)=2019,MAX(Y65-AG65,0),IF(AND(AE65=TRUE,AF65&lt;&gt;TRUE),MAX('[1]2'!V66-'[1]2'!W66-[1]Turtas!AG65,0),IF(AG65&lt;&gt;'[1]2'!X66,MAX(Y65-'[1]2'!W66-[1]Turtas!AG65,0),0)))</f>
        <v>0</v>
      </c>
      <c r="AI65" s="333">
        <f>IF(VLOOKUP(I65,pradzios_data[],2,1)="isig_data",DATE(YEAR(I65),MONTH(I65)+1,1),VLOOKUP(I65,pradzios_data[],2,1))</f>
        <v>36982</v>
      </c>
      <c r="AJ65" s="333">
        <f t="shared" si="2"/>
        <v>40634</v>
      </c>
      <c r="AK65" s="333"/>
      <c r="AL65" s="334">
        <f t="shared" si="3"/>
        <v>0</v>
      </c>
      <c r="AM65" s="336">
        <f t="shared" si="4"/>
        <v>0</v>
      </c>
      <c r="AN65" s="335">
        <f t="shared" si="5"/>
        <v>0</v>
      </c>
      <c r="AO65" s="335">
        <f t="shared" si="6"/>
        <v>0</v>
      </c>
      <c r="AP65" s="336">
        <f t="shared" si="7"/>
        <v>0.28999999999999998</v>
      </c>
      <c r="AQ65" s="336">
        <f t="shared" si="8"/>
        <v>0</v>
      </c>
      <c r="AR65" s="336">
        <f t="shared" si="9"/>
        <v>0</v>
      </c>
      <c r="AS65" s="336">
        <f t="shared" si="9"/>
        <v>0</v>
      </c>
      <c r="AT65" s="304"/>
      <c r="AU65" s="304"/>
      <c r="AV65" s="304"/>
      <c r="AW65" s="304"/>
      <c r="AX65" s="304"/>
      <c r="AY65" s="304"/>
      <c r="AZ65" s="304"/>
      <c r="BA65" s="304"/>
      <c r="BB65" s="304"/>
      <c r="BC65" s="304"/>
    </row>
    <row r="66" spans="1:55" x14ac:dyDescent="0.2">
      <c r="A66" s="323" t="str">
        <f t="shared" si="1"/>
        <v/>
      </c>
      <c r="B66" s="324">
        <v>56</v>
      </c>
      <c r="C66" s="325" t="s">
        <v>1040</v>
      </c>
      <c r="D66" s="325" t="s">
        <v>1033</v>
      </c>
      <c r="E66" s="326">
        <v>724</v>
      </c>
      <c r="F66" s="325" t="s">
        <v>251</v>
      </c>
      <c r="G66" s="325" t="s">
        <v>140</v>
      </c>
      <c r="H66" s="327">
        <v>337</v>
      </c>
      <c r="I66" s="328">
        <v>36341</v>
      </c>
      <c r="J66" s="328" t="s">
        <v>51</v>
      </c>
      <c r="K66" s="328" t="s">
        <v>51</v>
      </c>
      <c r="L66" s="329">
        <v>10</v>
      </c>
      <c r="M66" s="328" t="s">
        <v>51</v>
      </c>
      <c r="N66" s="328" t="s">
        <v>51</v>
      </c>
      <c r="O66" s="328" t="s">
        <v>1422</v>
      </c>
      <c r="P66" s="330">
        <v>20852.64</v>
      </c>
      <c r="Q66" s="330">
        <v>0</v>
      </c>
      <c r="R66" s="330">
        <v>0</v>
      </c>
      <c r="S66" s="330">
        <v>0</v>
      </c>
      <c r="T66" s="330">
        <v>0</v>
      </c>
      <c r="U66" s="330">
        <v>0</v>
      </c>
      <c r="V66" s="330">
        <v>20852.64</v>
      </c>
      <c r="W66" s="330">
        <v>0</v>
      </c>
      <c r="X66" s="330">
        <v>0</v>
      </c>
      <c r="Y66" s="330">
        <v>20852.64</v>
      </c>
      <c r="Z66" s="330">
        <v>20227.059999999998</v>
      </c>
      <c r="AA66" s="330">
        <v>625.58000000000004</v>
      </c>
      <c r="AB66" s="330">
        <v>0</v>
      </c>
      <c r="AC66" s="330">
        <v>0</v>
      </c>
      <c r="AD66" s="331"/>
      <c r="AE66" s="332"/>
      <c r="AF66" s="332"/>
      <c r="AG66" s="336">
        <v>0.28999999999999998</v>
      </c>
      <c r="AH66" s="332">
        <f>IF(YEAR(I66)=2019,MAX(Y66-AG66,0),IF(AND(AE66=TRUE,AF66&lt;&gt;TRUE),MAX('[1]2'!V67-'[1]2'!W67-[1]Turtas!AG66,0),IF(AG66&lt;&gt;'[1]2'!X67,MAX(Y66-'[1]2'!W67-[1]Turtas!AG66,0),0)))</f>
        <v>625.29000000000178</v>
      </c>
      <c r="AI66" s="333">
        <f>IF(VLOOKUP(I66,pradzios_data[],2,1)="isig_data",DATE(YEAR(I66),MONTH(I66)+1,1),VLOOKUP(I66,pradzios_data[],2,1))</f>
        <v>36342</v>
      </c>
      <c r="AJ66" s="333">
        <f t="shared" si="2"/>
        <v>39995</v>
      </c>
      <c r="AK66" s="333"/>
      <c r="AL66" s="334">
        <f t="shared" si="3"/>
        <v>0</v>
      </c>
      <c r="AM66" s="336">
        <f t="shared" si="4"/>
        <v>0</v>
      </c>
      <c r="AN66" s="335">
        <f t="shared" si="5"/>
        <v>0</v>
      </c>
      <c r="AO66" s="335">
        <f t="shared" si="6"/>
        <v>0</v>
      </c>
      <c r="AP66" s="336">
        <f t="shared" si="7"/>
        <v>0.28999999999999998</v>
      </c>
      <c r="AQ66" s="336">
        <f t="shared" si="8"/>
        <v>625.29000000000178</v>
      </c>
      <c r="AR66" s="336">
        <f t="shared" si="9"/>
        <v>-625.29000000000008</v>
      </c>
      <c r="AS66" s="336">
        <f t="shared" si="9"/>
        <v>625.29000000000178</v>
      </c>
      <c r="AT66" s="304"/>
      <c r="AU66" s="304"/>
      <c r="AV66" s="304"/>
      <c r="AW66" s="304"/>
      <c r="AX66" s="304"/>
      <c r="AY66" s="304"/>
      <c r="AZ66" s="304"/>
      <c r="BA66" s="304"/>
      <c r="BB66" s="304"/>
      <c r="BC66" s="304"/>
    </row>
    <row r="67" spans="1:55" x14ac:dyDescent="0.2">
      <c r="A67" s="323" t="str">
        <f t="shared" si="1"/>
        <v/>
      </c>
      <c r="B67" s="324">
        <v>57</v>
      </c>
      <c r="C67" s="325" t="s">
        <v>1041</v>
      </c>
      <c r="D67" s="325" t="s">
        <v>1033</v>
      </c>
      <c r="E67" s="326">
        <v>724</v>
      </c>
      <c r="F67" s="325" t="s">
        <v>251</v>
      </c>
      <c r="G67" s="325" t="s">
        <v>140</v>
      </c>
      <c r="H67" s="327">
        <v>869</v>
      </c>
      <c r="I67" s="328">
        <v>41204</v>
      </c>
      <c r="J67" s="328" t="s">
        <v>51</v>
      </c>
      <c r="K67" s="328" t="s">
        <v>51</v>
      </c>
      <c r="L67" s="329">
        <v>10</v>
      </c>
      <c r="M67" s="328" t="s">
        <v>51</v>
      </c>
      <c r="N67" s="328" t="s">
        <v>51</v>
      </c>
      <c r="O67" s="328" t="s">
        <v>1422</v>
      </c>
      <c r="P67" s="330">
        <v>11249.7</v>
      </c>
      <c r="Q67" s="330">
        <v>0</v>
      </c>
      <c r="R67" s="330">
        <v>0</v>
      </c>
      <c r="S67" s="330">
        <v>0</v>
      </c>
      <c r="T67" s="330">
        <v>0</v>
      </c>
      <c r="U67" s="330">
        <v>0</v>
      </c>
      <c r="V67" s="330">
        <v>11249.7</v>
      </c>
      <c r="W67" s="330">
        <v>11249.7</v>
      </c>
      <c r="X67" s="330">
        <v>0</v>
      </c>
      <c r="Y67" s="330">
        <v>0</v>
      </c>
      <c r="Z67" s="330">
        <v>0</v>
      </c>
      <c r="AA67" s="330">
        <v>0</v>
      </c>
      <c r="AB67" s="330">
        <v>0</v>
      </c>
      <c r="AC67" s="330">
        <v>0</v>
      </c>
      <c r="AD67" s="331"/>
      <c r="AE67" s="332"/>
      <c r="AF67" s="332"/>
      <c r="AG67" s="336">
        <v>625.58000000000004</v>
      </c>
      <c r="AH67" s="332">
        <f>IF(YEAR(I67)=2019,MAX(Y67-AG67,0),IF(AND(AE67=TRUE,AF67&lt;&gt;TRUE),MAX('[1]2'!V68-'[1]2'!W68-[1]Turtas!AG67,0),IF(AG67&lt;&gt;'[1]2'!X68,MAX(Y67-'[1]2'!W68-[1]Turtas!AG67,0),0)))</f>
        <v>0</v>
      </c>
      <c r="AI67" s="333">
        <f>IF(VLOOKUP(I67,pradzios_data[],2,1)="isig_data",DATE(YEAR(I67),MONTH(I67)+1,1),VLOOKUP(I67,pradzios_data[],2,1))</f>
        <v>41214</v>
      </c>
      <c r="AJ67" s="333">
        <f t="shared" si="2"/>
        <v>44866</v>
      </c>
      <c r="AK67" s="333"/>
      <c r="AL67" s="334">
        <f t="shared" si="3"/>
        <v>46</v>
      </c>
      <c r="AM67" s="336">
        <f t="shared" si="4"/>
        <v>0</v>
      </c>
      <c r="AN67" s="335">
        <f t="shared" si="5"/>
        <v>34</v>
      </c>
      <c r="AO67" s="335">
        <f t="shared" si="6"/>
        <v>12</v>
      </c>
      <c r="AP67" s="336">
        <f t="shared" si="7"/>
        <v>0</v>
      </c>
      <c r="AQ67" s="336">
        <f t="shared" si="8"/>
        <v>0</v>
      </c>
      <c r="AR67" s="336">
        <f t="shared" si="9"/>
        <v>0</v>
      </c>
      <c r="AS67" s="336">
        <f t="shared" si="9"/>
        <v>0</v>
      </c>
      <c r="AT67" s="304"/>
      <c r="AU67" s="304"/>
      <c r="AV67" s="304"/>
      <c r="AW67" s="304"/>
      <c r="AX67" s="304"/>
      <c r="AY67" s="304"/>
      <c r="AZ67" s="304"/>
      <c r="BA67" s="304"/>
      <c r="BB67" s="304"/>
      <c r="BC67" s="304"/>
    </row>
    <row r="68" spans="1:55" x14ac:dyDescent="0.2">
      <c r="A68" s="323" t="str">
        <f t="shared" si="1"/>
        <v/>
      </c>
      <c r="B68" s="324">
        <v>58</v>
      </c>
      <c r="C68" s="325" t="s">
        <v>1042</v>
      </c>
      <c r="D68" s="325" t="s">
        <v>1043</v>
      </c>
      <c r="E68" s="326">
        <v>724</v>
      </c>
      <c r="F68" s="325" t="s">
        <v>258</v>
      </c>
      <c r="G68" s="325" t="s">
        <v>142</v>
      </c>
      <c r="H68" s="327">
        <v>908</v>
      </c>
      <c r="I68" s="328">
        <v>42307</v>
      </c>
      <c r="J68" s="328" t="s">
        <v>51</v>
      </c>
      <c r="K68" s="328" t="s">
        <v>51</v>
      </c>
      <c r="L68" s="329">
        <v>7</v>
      </c>
      <c r="M68" s="328" t="s">
        <v>364</v>
      </c>
      <c r="N68" s="328" t="s">
        <v>51</v>
      </c>
      <c r="O68" s="328" t="s">
        <v>1422</v>
      </c>
      <c r="P68" s="330">
        <v>6700</v>
      </c>
      <c r="Q68" s="330">
        <v>0</v>
      </c>
      <c r="R68" s="330">
        <v>0</v>
      </c>
      <c r="S68" s="330">
        <v>0</v>
      </c>
      <c r="T68" s="330">
        <v>0</v>
      </c>
      <c r="U68" s="330">
        <v>0</v>
      </c>
      <c r="V68" s="330">
        <v>6700</v>
      </c>
      <c r="W68" s="330">
        <v>6700</v>
      </c>
      <c r="X68" s="330">
        <v>0</v>
      </c>
      <c r="Y68" s="330">
        <v>0</v>
      </c>
      <c r="Z68" s="330">
        <v>0</v>
      </c>
      <c r="AA68" s="330">
        <v>0</v>
      </c>
      <c r="AB68" s="330">
        <v>0</v>
      </c>
      <c r="AC68" s="330">
        <v>0</v>
      </c>
      <c r="AD68" s="331"/>
      <c r="AE68" s="332" t="b">
        <v>1</v>
      </c>
      <c r="AF68" s="332"/>
      <c r="AG68" s="336">
        <v>0</v>
      </c>
      <c r="AH68" s="332">
        <f>IF(YEAR(I68)=2019,MAX(Y68-AG68,0),IF(AND(AE68=TRUE,AF68&lt;&gt;TRUE),MAX('[1]2'!V69-'[1]2'!W69-[1]Turtas!AG68,0),IF(AG68&lt;&gt;'[1]2'!X69,MAX(Y68-'[1]2'!W69-[1]Turtas!AG68,0),0)))</f>
        <v>0</v>
      </c>
      <c r="AI68" s="333" t="b">
        <f>IF(VLOOKUP(I68,pradzios_data[],2,1)="isig_data",DATE(YEAR(I68),MONTH(I68)+1,1),VLOOKUP(I68,pradzios_data[],2,1))</f>
        <v>0</v>
      </c>
      <c r="AJ68" s="333" t="b">
        <f t="shared" si="2"/>
        <v>0</v>
      </c>
      <c r="AK68" s="333">
        <v>43585</v>
      </c>
      <c r="AL68" s="334" t="b">
        <f t="shared" si="3"/>
        <v>0</v>
      </c>
      <c r="AM68" s="336">
        <f t="shared" si="4"/>
        <v>0</v>
      </c>
      <c r="AN68" s="335">
        <f t="shared" si="5"/>
        <v>0</v>
      </c>
      <c r="AO68" s="335">
        <f t="shared" si="6"/>
        <v>3</v>
      </c>
      <c r="AP68" s="336">
        <f t="shared" si="7"/>
        <v>0</v>
      </c>
      <c r="AQ68" s="336">
        <f t="shared" si="8"/>
        <v>0</v>
      </c>
      <c r="AR68" s="336">
        <f t="shared" si="9"/>
        <v>0</v>
      </c>
      <c r="AS68" s="336">
        <f t="shared" si="9"/>
        <v>0</v>
      </c>
      <c r="AT68" s="304"/>
      <c r="AU68" s="304"/>
      <c r="AV68" s="304"/>
      <c r="AW68" s="304"/>
      <c r="AX68" s="304"/>
      <c r="AY68" s="304"/>
      <c r="AZ68" s="304"/>
      <c r="BA68" s="304"/>
      <c r="BB68" s="304"/>
      <c r="BC68" s="304"/>
    </row>
    <row r="69" spans="1:55" x14ac:dyDescent="0.2">
      <c r="A69" s="323" t="str">
        <f t="shared" si="1"/>
        <v/>
      </c>
      <c r="B69" s="324">
        <v>59</v>
      </c>
      <c r="C69" s="325" t="s">
        <v>1044</v>
      </c>
      <c r="D69" s="325" t="s">
        <v>1045</v>
      </c>
      <c r="E69" s="326">
        <v>724</v>
      </c>
      <c r="F69" s="325" t="s">
        <v>251</v>
      </c>
      <c r="G69" s="325" t="s">
        <v>140</v>
      </c>
      <c r="H69" s="327">
        <v>915</v>
      </c>
      <c r="I69" s="328">
        <v>42766</v>
      </c>
      <c r="J69" s="328" t="s">
        <v>51</v>
      </c>
      <c r="K69" s="328" t="s">
        <v>51</v>
      </c>
      <c r="L69" s="329">
        <v>10</v>
      </c>
      <c r="M69" s="328" t="s">
        <v>51</v>
      </c>
      <c r="N69" s="328" t="s">
        <v>51</v>
      </c>
      <c r="O69" s="328" t="s">
        <v>1422</v>
      </c>
      <c r="P69" s="330">
        <v>13000</v>
      </c>
      <c r="Q69" s="330">
        <v>0</v>
      </c>
      <c r="R69" s="330">
        <v>0</v>
      </c>
      <c r="S69" s="330">
        <v>0</v>
      </c>
      <c r="T69" s="330">
        <v>0</v>
      </c>
      <c r="U69" s="330">
        <v>0</v>
      </c>
      <c r="V69" s="330">
        <v>13000</v>
      </c>
      <c r="W69" s="330">
        <v>13000</v>
      </c>
      <c r="X69" s="330">
        <v>0</v>
      </c>
      <c r="Y69" s="330">
        <v>0</v>
      </c>
      <c r="Z69" s="330">
        <v>0</v>
      </c>
      <c r="AA69" s="330">
        <v>0</v>
      </c>
      <c r="AB69" s="330">
        <v>0</v>
      </c>
      <c r="AC69" s="330">
        <v>0</v>
      </c>
      <c r="AD69" s="331"/>
      <c r="AE69" s="332"/>
      <c r="AF69" s="332" t="b">
        <v>1</v>
      </c>
      <c r="AG69" s="336">
        <v>0</v>
      </c>
      <c r="AH69" s="332">
        <f>IF(YEAR(I69)=2019,MAX(Y69-AG69,0),IF(AND(AE69=TRUE,AF69&lt;&gt;TRUE),MAX('[1]2'!V70-'[1]2'!W70-[1]Turtas!AG69,0),IF(AG69&lt;&gt;'[1]2'!X70,MAX(Y69-'[1]2'!W70-[1]Turtas!AG69,0),0)))</f>
        <v>0</v>
      </c>
      <c r="AI69" s="333" t="b">
        <f>IF(VLOOKUP(I69,pradzios_data[],2,1)="isig_data",DATE(YEAR(I69),MONTH(I69)+1,1),VLOOKUP(I69,pradzios_data[],2,1))</f>
        <v>0</v>
      </c>
      <c r="AJ69" s="333" t="b">
        <f t="shared" si="2"/>
        <v>0</v>
      </c>
      <c r="AK69" s="333"/>
      <c r="AL69" s="334" t="b">
        <f t="shared" si="3"/>
        <v>0</v>
      </c>
      <c r="AM69" s="336">
        <f t="shared" si="4"/>
        <v>0</v>
      </c>
      <c r="AN69" s="335" t="b">
        <f t="shared" si="5"/>
        <v>0</v>
      </c>
      <c r="AO69" s="335">
        <f t="shared" si="6"/>
        <v>0</v>
      </c>
      <c r="AP69" s="336">
        <f t="shared" si="7"/>
        <v>0</v>
      </c>
      <c r="AQ69" s="336">
        <f t="shared" si="8"/>
        <v>0</v>
      </c>
      <c r="AR69" s="336">
        <f t="shared" si="9"/>
        <v>0</v>
      </c>
      <c r="AS69" s="336">
        <f t="shared" si="9"/>
        <v>0</v>
      </c>
      <c r="AT69" s="304"/>
      <c r="AU69" s="304"/>
      <c r="AV69" s="304"/>
      <c r="AW69" s="304"/>
      <c r="AX69" s="304"/>
      <c r="AY69" s="304"/>
      <c r="AZ69" s="304"/>
      <c r="BA69" s="304"/>
      <c r="BB69" s="304"/>
      <c r="BC69" s="304"/>
    </row>
    <row r="70" spans="1:55" x14ac:dyDescent="0.2">
      <c r="A70" s="323" t="str">
        <f t="shared" si="1"/>
        <v/>
      </c>
      <c r="B70" s="324">
        <v>60</v>
      </c>
      <c r="C70" s="325" t="s">
        <v>1046</v>
      </c>
      <c r="D70" s="325" t="s">
        <v>1043</v>
      </c>
      <c r="E70" s="326">
        <v>724</v>
      </c>
      <c r="F70" s="325" t="s">
        <v>251</v>
      </c>
      <c r="G70" s="325" t="s">
        <v>140</v>
      </c>
      <c r="H70" s="327">
        <v>934</v>
      </c>
      <c r="I70" s="328">
        <v>43131</v>
      </c>
      <c r="J70" s="328" t="s">
        <v>50</v>
      </c>
      <c r="K70" s="328" t="s">
        <v>51</v>
      </c>
      <c r="L70" s="329">
        <v>7</v>
      </c>
      <c r="M70" s="328" t="s">
        <v>51</v>
      </c>
      <c r="N70" s="328" t="s">
        <v>51</v>
      </c>
      <c r="O70" s="328" t="s">
        <v>1422</v>
      </c>
      <c r="P70" s="330">
        <v>7200</v>
      </c>
      <c r="Q70" s="330">
        <v>0</v>
      </c>
      <c r="R70" s="330">
        <v>0</v>
      </c>
      <c r="S70" s="330">
        <v>0</v>
      </c>
      <c r="T70" s="330">
        <v>0</v>
      </c>
      <c r="U70" s="330">
        <v>0</v>
      </c>
      <c r="V70" s="330">
        <v>7200</v>
      </c>
      <c r="W70" s="330">
        <v>7200</v>
      </c>
      <c r="X70" s="330">
        <v>0</v>
      </c>
      <c r="Y70" s="330">
        <v>0</v>
      </c>
      <c r="Z70" s="330">
        <v>0</v>
      </c>
      <c r="AA70" s="330">
        <v>0</v>
      </c>
      <c r="AB70" s="330">
        <v>0</v>
      </c>
      <c r="AC70" s="330">
        <v>0</v>
      </c>
      <c r="AD70" s="331"/>
      <c r="AE70" s="332"/>
      <c r="AF70" s="332" t="b">
        <v>1</v>
      </c>
      <c r="AG70" s="336">
        <v>0</v>
      </c>
      <c r="AH70" s="332">
        <f>IF(YEAR(I70)=2019,MAX(Y70-AG70,0),IF(AND(AE70=TRUE,AF70&lt;&gt;TRUE),MAX('[1]2'!V71-'[1]2'!W71-[1]Turtas!AG70,0),IF(AG70&lt;&gt;'[1]2'!X71,MAX(Y70-'[1]2'!W71-[1]Turtas!AG70,0),0)))</f>
        <v>0</v>
      </c>
      <c r="AI70" s="333" t="b">
        <f>IF(VLOOKUP(I70,pradzios_data[],2,1)="isig_data",DATE(YEAR(I70),MONTH(I70)+1,1),VLOOKUP(I70,pradzios_data[],2,1))</f>
        <v>0</v>
      </c>
      <c r="AJ70" s="333" t="b">
        <f t="shared" si="2"/>
        <v>0</v>
      </c>
      <c r="AK70" s="333"/>
      <c r="AL70" s="334" t="b">
        <f t="shared" si="3"/>
        <v>0</v>
      </c>
      <c r="AM70" s="336">
        <f t="shared" si="4"/>
        <v>0</v>
      </c>
      <c r="AN70" s="335" t="b">
        <f t="shared" si="5"/>
        <v>0</v>
      </c>
      <c r="AO70" s="335">
        <f t="shared" si="6"/>
        <v>0</v>
      </c>
      <c r="AP70" s="336">
        <f t="shared" si="7"/>
        <v>0</v>
      </c>
      <c r="AQ70" s="336">
        <f t="shared" si="8"/>
        <v>0</v>
      </c>
      <c r="AR70" s="336">
        <f t="shared" si="9"/>
        <v>0</v>
      </c>
      <c r="AS70" s="336">
        <f t="shared" si="9"/>
        <v>0</v>
      </c>
      <c r="AT70" s="304"/>
      <c r="AU70" s="304"/>
      <c r="AV70" s="304"/>
      <c r="AW70" s="304"/>
      <c r="AX70" s="304"/>
      <c r="AY70" s="304"/>
      <c r="AZ70" s="304"/>
      <c r="BA70" s="304"/>
      <c r="BB70" s="304"/>
      <c r="BC70" s="304"/>
    </row>
    <row r="71" spans="1:55" x14ac:dyDescent="0.2">
      <c r="A71" s="323" t="str">
        <f t="shared" si="1"/>
        <v/>
      </c>
      <c r="B71" s="324">
        <v>61</v>
      </c>
      <c r="C71" s="325" t="s">
        <v>1047</v>
      </c>
      <c r="D71" s="325" t="s">
        <v>1048</v>
      </c>
      <c r="E71" s="326">
        <v>721</v>
      </c>
      <c r="F71" s="325" t="s">
        <v>251</v>
      </c>
      <c r="G71" s="325" t="s">
        <v>140</v>
      </c>
      <c r="H71" s="327">
        <v>58</v>
      </c>
      <c r="I71" s="328">
        <v>31533</v>
      </c>
      <c r="J71" s="328" t="s">
        <v>50</v>
      </c>
      <c r="K71" s="328" t="s">
        <v>51</v>
      </c>
      <c r="L71" s="329">
        <v>20</v>
      </c>
      <c r="M71" s="328" t="s">
        <v>51</v>
      </c>
      <c r="N71" s="328" t="s">
        <v>51</v>
      </c>
      <c r="O71" s="328" t="s">
        <v>1422</v>
      </c>
      <c r="P71" s="330">
        <v>932.63</v>
      </c>
      <c r="Q71" s="330">
        <v>0</v>
      </c>
      <c r="R71" s="330">
        <v>0</v>
      </c>
      <c r="S71" s="330">
        <v>0</v>
      </c>
      <c r="T71" s="330">
        <v>0</v>
      </c>
      <c r="U71" s="330">
        <v>0</v>
      </c>
      <c r="V71" s="330">
        <v>932.63</v>
      </c>
      <c r="W71" s="330">
        <v>0</v>
      </c>
      <c r="X71" s="330">
        <v>0</v>
      </c>
      <c r="Y71" s="330">
        <v>932.63</v>
      </c>
      <c r="Z71" s="330">
        <v>932.34</v>
      </c>
      <c r="AA71" s="330">
        <v>0.28999999999999998</v>
      </c>
      <c r="AB71" s="330">
        <v>0</v>
      </c>
      <c r="AC71" s="330">
        <v>0</v>
      </c>
      <c r="AD71" s="331"/>
      <c r="AE71" s="332"/>
      <c r="AF71" s="332" t="b">
        <v>1</v>
      </c>
      <c r="AG71" s="336">
        <v>0</v>
      </c>
      <c r="AH71" s="332">
        <f>IF(YEAR(I71)=2019,MAX(Y71-AG71,0),IF(AND(AE71=TRUE,AF71&lt;&gt;TRUE),MAX('[1]2'!V72-'[1]2'!W72-[1]Turtas!AG71,0),IF(AG71&lt;&gt;'[1]2'!X72,MAX(Y71-'[1]2'!W72-[1]Turtas!AG71,0),0)))</f>
        <v>0.28999999999996362</v>
      </c>
      <c r="AI71" s="333">
        <f>IF(VLOOKUP(I71,pradzios_data[],2,1)="isig_data",DATE(YEAR(I71),MONTH(I71)+1,1),VLOOKUP(I71,pradzios_data[],2,1))</f>
        <v>31564</v>
      </c>
      <c r="AJ71" s="333">
        <f t="shared" si="2"/>
        <v>38869</v>
      </c>
      <c r="AK71" s="333"/>
      <c r="AL71" s="334">
        <f t="shared" si="3"/>
        <v>0</v>
      </c>
      <c r="AM71" s="336">
        <f t="shared" si="4"/>
        <v>0</v>
      </c>
      <c r="AN71" s="335">
        <f t="shared" si="5"/>
        <v>0</v>
      </c>
      <c r="AO71" s="335">
        <f t="shared" si="6"/>
        <v>0</v>
      </c>
      <c r="AP71" s="336">
        <f t="shared" si="7"/>
        <v>0</v>
      </c>
      <c r="AQ71" s="336">
        <f t="shared" si="8"/>
        <v>0.28999999999996362</v>
      </c>
      <c r="AR71" s="336">
        <f t="shared" si="9"/>
        <v>-0.28999999999999998</v>
      </c>
      <c r="AS71" s="336">
        <f t="shared" si="9"/>
        <v>0.28999999999996362</v>
      </c>
      <c r="AT71" s="304"/>
      <c r="AU71" s="304"/>
      <c r="AV71" s="304"/>
      <c r="AW71" s="304"/>
      <c r="AX71" s="304"/>
      <c r="AY71" s="304"/>
      <c r="AZ71" s="304"/>
      <c r="BA71" s="304"/>
      <c r="BB71" s="304"/>
      <c r="BC71" s="304"/>
    </row>
    <row r="72" spans="1:55" x14ac:dyDescent="0.2">
      <c r="A72" s="323" t="str">
        <f t="shared" si="1"/>
        <v/>
      </c>
      <c r="B72" s="324">
        <v>62</v>
      </c>
      <c r="C72" s="325" t="s">
        <v>1049</v>
      </c>
      <c r="D72" s="325" t="s">
        <v>1048</v>
      </c>
      <c r="E72" s="326">
        <v>721</v>
      </c>
      <c r="F72" s="325" t="s">
        <v>251</v>
      </c>
      <c r="G72" s="325" t="s">
        <v>140</v>
      </c>
      <c r="H72" s="327">
        <v>59</v>
      </c>
      <c r="I72" s="328">
        <v>31533</v>
      </c>
      <c r="J72" s="328" t="s">
        <v>50</v>
      </c>
      <c r="K72" s="328" t="s">
        <v>51</v>
      </c>
      <c r="L72" s="329">
        <v>20</v>
      </c>
      <c r="M72" s="328" t="s">
        <v>51</v>
      </c>
      <c r="N72" s="328" t="s">
        <v>51</v>
      </c>
      <c r="O72" s="328" t="s">
        <v>1422</v>
      </c>
      <c r="P72" s="330">
        <v>4550.93</v>
      </c>
      <c r="Q72" s="330">
        <v>0</v>
      </c>
      <c r="R72" s="330">
        <v>0</v>
      </c>
      <c r="S72" s="330">
        <v>0</v>
      </c>
      <c r="T72" s="330">
        <v>0</v>
      </c>
      <c r="U72" s="330">
        <v>0</v>
      </c>
      <c r="V72" s="330">
        <v>4550.93</v>
      </c>
      <c r="W72" s="330">
        <v>0</v>
      </c>
      <c r="X72" s="330">
        <v>0</v>
      </c>
      <c r="Y72" s="330">
        <v>4550.93</v>
      </c>
      <c r="Z72" s="330">
        <v>4550.93</v>
      </c>
      <c r="AA72" s="330">
        <v>0</v>
      </c>
      <c r="AB72" s="330">
        <v>0</v>
      </c>
      <c r="AC72" s="330">
        <v>0</v>
      </c>
      <c r="AD72" s="331"/>
      <c r="AE72" s="332"/>
      <c r="AF72" s="332" t="b">
        <v>1</v>
      </c>
      <c r="AG72" s="336">
        <v>0</v>
      </c>
      <c r="AH72" s="332">
        <f>IF(YEAR(I72)=2019,MAX(Y72-AG72,0),IF(AND(AE72=TRUE,AF72&lt;&gt;TRUE),MAX('[1]2'!V73-'[1]2'!W73-[1]Turtas!AG72,0),IF(AG72&lt;&gt;'[1]2'!X73,MAX(Y72-'[1]2'!W73-[1]Turtas!AG72,0),0)))</f>
        <v>0</v>
      </c>
      <c r="AI72" s="333">
        <f>IF(VLOOKUP(I72,pradzios_data[],2,1)="isig_data",DATE(YEAR(I72),MONTH(I72)+1,1),VLOOKUP(I72,pradzios_data[],2,1))</f>
        <v>31564</v>
      </c>
      <c r="AJ72" s="333">
        <f t="shared" si="2"/>
        <v>38869</v>
      </c>
      <c r="AK72" s="333"/>
      <c r="AL72" s="334">
        <f t="shared" si="3"/>
        <v>0</v>
      </c>
      <c r="AM72" s="336">
        <f t="shared" si="4"/>
        <v>0</v>
      </c>
      <c r="AN72" s="335">
        <f t="shared" si="5"/>
        <v>0</v>
      </c>
      <c r="AO72" s="335">
        <f t="shared" si="6"/>
        <v>0</v>
      </c>
      <c r="AP72" s="336">
        <f t="shared" si="7"/>
        <v>0</v>
      </c>
      <c r="AQ72" s="336">
        <f t="shared" si="8"/>
        <v>0</v>
      </c>
      <c r="AR72" s="336">
        <f t="shared" si="9"/>
        <v>0</v>
      </c>
      <c r="AS72" s="336">
        <f t="shared" si="9"/>
        <v>0</v>
      </c>
      <c r="AT72" s="304"/>
      <c r="AU72" s="304"/>
      <c r="AV72" s="304"/>
      <c r="AW72" s="304"/>
      <c r="AX72" s="304"/>
      <c r="AY72" s="304"/>
      <c r="AZ72" s="304"/>
      <c r="BA72" s="304"/>
      <c r="BB72" s="304"/>
      <c r="BC72" s="304"/>
    </row>
    <row r="73" spans="1:55" x14ac:dyDescent="0.2">
      <c r="A73" s="323" t="str">
        <f t="shared" si="1"/>
        <v/>
      </c>
      <c r="B73" s="324">
        <v>63</v>
      </c>
      <c r="C73" s="325" t="s">
        <v>1050</v>
      </c>
      <c r="D73" s="325" t="s">
        <v>1048</v>
      </c>
      <c r="E73" s="326">
        <v>721</v>
      </c>
      <c r="F73" s="325" t="s">
        <v>251</v>
      </c>
      <c r="G73" s="325" t="s">
        <v>140</v>
      </c>
      <c r="H73" s="327">
        <v>60</v>
      </c>
      <c r="I73" s="328">
        <v>31533</v>
      </c>
      <c r="J73" s="328" t="s">
        <v>51</v>
      </c>
      <c r="K73" s="328" t="s">
        <v>51</v>
      </c>
      <c r="L73" s="329">
        <v>20</v>
      </c>
      <c r="M73" s="328" t="s">
        <v>51</v>
      </c>
      <c r="N73" s="328" t="s">
        <v>51</v>
      </c>
      <c r="O73" s="328" t="s">
        <v>1422</v>
      </c>
      <c r="P73" s="330">
        <v>401.25</v>
      </c>
      <c r="Q73" s="330">
        <v>0</v>
      </c>
      <c r="R73" s="330">
        <v>0</v>
      </c>
      <c r="S73" s="330">
        <v>0</v>
      </c>
      <c r="T73" s="330">
        <v>0</v>
      </c>
      <c r="U73" s="330">
        <v>0</v>
      </c>
      <c r="V73" s="330">
        <v>401.25</v>
      </c>
      <c r="W73" s="330">
        <v>0</v>
      </c>
      <c r="X73" s="330">
        <v>0</v>
      </c>
      <c r="Y73" s="330">
        <v>401.25</v>
      </c>
      <c r="Z73" s="330">
        <v>401.25</v>
      </c>
      <c r="AA73" s="330">
        <v>0</v>
      </c>
      <c r="AB73" s="330">
        <v>0</v>
      </c>
      <c r="AC73" s="330">
        <v>0</v>
      </c>
      <c r="AD73" s="331"/>
      <c r="AE73" s="332"/>
      <c r="AF73" s="332"/>
      <c r="AG73" s="336">
        <v>0.28999999999999998</v>
      </c>
      <c r="AH73" s="332">
        <f>IF(YEAR(I73)=2019,MAX(Y73-AG73,0),IF(AND(AE73=TRUE,AF73&lt;&gt;TRUE),MAX('[1]2'!V74-'[1]2'!W74-[1]Turtas!AG73,0),IF(AG73&lt;&gt;'[1]2'!X74,MAX(Y73-'[1]2'!W74-[1]Turtas!AG73,0),0)))</f>
        <v>0</v>
      </c>
      <c r="AI73" s="333">
        <f>IF(VLOOKUP(I73,pradzios_data[],2,1)="isig_data",DATE(YEAR(I73),MONTH(I73)+1,1),VLOOKUP(I73,pradzios_data[],2,1))</f>
        <v>31564</v>
      </c>
      <c r="AJ73" s="333">
        <f t="shared" si="2"/>
        <v>38869</v>
      </c>
      <c r="AK73" s="333"/>
      <c r="AL73" s="334">
        <f t="shared" si="3"/>
        <v>0</v>
      </c>
      <c r="AM73" s="336">
        <f t="shared" si="4"/>
        <v>0</v>
      </c>
      <c r="AN73" s="335">
        <f t="shared" si="5"/>
        <v>0</v>
      </c>
      <c r="AO73" s="335">
        <f t="shared" si="6"/>
        <v>0</v>
      </c>
      <c r="AP73" s="336">
        <f t="shared" si="7"/>
        <v>0.28999999999999998</v>
      </c>
      <c r="AQ73" s="336">
        <f t="shared" si="8"/>
        <v>0</v>
      </c>
      <c r="AR73" s="336">
        <f t="shared" si="9"/>
        <v>0.28999999999999998</v>
      </c>
      <c r="AS73" s="336">
        <f t="shared" si="9"/>
        <v>0</v>
      </c>
      <c r="AT73" s="304"/>
      <c r="AU73" s="304"/>
      <c r="AV73" s="304"/>
      <c r="AW73" s="304"/>
      <c r="AX73" s="304"/>
      <c r="AY73" s="304"/>
      <c r="AZ73" s="304"/>
      <c r="BA73" s="304"/>
      <c r="BB73" s="304"/>
      <c r="BC73" s="304"/>
    </row>
    <row r="74" spans="1:55" x14ac:dyDescent="0.2">
      <c r="A74" s="323" t="str">
        <f t="shared" si="1"/>
        <v/>
      </c>
      <c r="B74" s="324">
        <v>64</v>
      </c>
      <c r="C74" s="325" t="s">
        <v>1051</v>
      </c>
      <c r="D74" s="325" t="s">
        <v>1031</v>
      </c>
      <c r="E74" s="326">
        <v>721</v>
      </c>
      <c r="F74" s="325" t="s">
        <v>251</v>
      </c>
      <c r="G74" s="325" t="s">
        <v>140</v>
      </c>
      <c r="H74" s="327">
        <v>146</v>
      </c>
      <c r="I74" s="328">
        <v>34151</v>
      </c>
      <c r="J74" s="328" t="s">
        <v>51</v>
      </c>
      <c r="K74" s="328" t="s">
        <v>51</v>
      </c>
      <c r="L74" s="329">
        <v>5</v>
      </c>
      <c r="M74" s="328" t="s">
        <v>51</v>
      </c>
      <c r="N74" s="328" t="s">
        <v>51</v>
      </c>
      <c r="O74" s="328" t="s">
        <v>1422</v>
      </c>
      <c r="P74" s="330">
        <v>43.89</v>
      </c>
      <c r="Q74" s="330">
        <v>0</v>
      </c>
      <c r="R74" s="330">
        <v>0</v>
      </c>
      <c r="S74" s="330">
        <v>0</v>
      </c>
      <c r="T74" s="330">
        <v>0</v>
      </c>
      <c r="U74" s="330">
        <v>0</v>
      </c>
      <c r="V74" s="330">
        <v>43.89</v>
      </c>
      <c r="W74" s="330">
        <v>0</v>
      </c>
      <c r="X74" s="330">
        <v>0</v>
      </c>
      <c r="Y74" s="330">
        <v>43.89</v>
      </c>
      <c r="Z74" s="330">
        <v>43.89</v>
      </c>
      <c r="AA74" s="330">
        <v>0</v>
      </c>
      <c r="AB74" s="330">
        <v>0</v>
      </c>
      <c r="AC74" s="330">
        <v>0</v>
      </c>
      <c r="AD74" s="331"/>
      <c r="AE74" s="332"/>
      <c r="AF74" s="332"/>
      <c r="AG74" s="336">
        <v>0</v>
      </c>
      <c r="AH74" s="332">
        <f>IF(YEAR(I74)=2019,MAX(Y74-AG74,0),IF(AND(AE74=TRUE,AF74&lt;&gt;TRUE),MAX('[1]2'!V75-'[1]2'!W75-[1]Turtas!AG74,0),IF(AG74&lt;&gt;'[1]2'!X75,MAX(Y74-'[1]2'!W75-[1]Turtas!AG74,0),0)))</f>
        <v>0</v>
      </c>
      <c r="AI74" s="333">
        <f>IF(VLOOKUP(I74,pradzios_data[],2,1)="isig_data",DATE(YEAR(I74),MONTH(I74)+1,1),VLOOKUP(I74,pradzios_data[],2,1))</f>
        <v>34182</v>
      </c>
      <c r="AJ74" s="333">
        <f t="shared" si="2"/>
        <v>36008</v>
      </c>
      <c r="AK74" s="333"/>
      <c r="AL74" s="334">
        <f t="shared" si="3"/>
        <v>0</v>
      </c>
      <c r="AM74" s="336">
        <f t="shared" si="4"/>
        <v>0</v>
      </c>
      <c r="AN74" s="335">
        <f t="shared" si="5"/>
        <v>0</v>
      </c>
      <c r="AO74" s="335">
        <f t="shared" si="6"/>
        <v>0</v>
      </c>
      <c r="AP74" s="336">
        <f t="shared" si="7"/>
        <v>0</v>
      </c>
      <c r="AQ74" s="336">
        <f t="shared" si="8"/>
        <v>0</v>
      </c>
      <c r="AR74" s="336">
        <f t="shared" si="9"/>
        <v>0</v>
      </c>
      <c r="AS74" s="336">
        <f t="shared" si="9"/>
        <v>0</v>
      </c>
      <c r="AT74" s="304"/>
      <c r="AU74" s="304"/>
      <c r="AV74" s="304"/>
      <c r="AW74" s="304"/>
      <c r="AX74" s="304"/>
      <c r="AY74" s="304"/>
      <c r="AZ74" s="304"/>
      <c r="BA74" s="304"/>
      <c r="BB74" s="304"/>
      <c r="BC74" s="304"/>
    </row>
    <row r="75" spans="1:55" x14ac:dyDescent="0.2">
      <c r="A75" s="323" t="str">
        <f t="shared" si="1"/>
        <v/>
      </c>
      <c r="B75" s="324">
        <v>65</v>
      </c>
      <c r="C75" s="325" t="s">
        <v>1052</v>
      </c>
      <c r="D75" s="325" t="s">
        <v>982</v>
      </c>
      <c r="E75" s="326">
        <v>721</v>
      </c>
      <c r="F75" s="325" t="s">
        <v>252</v>
      </c>
      <c r="G75" s="325" t="s">
        <v>140</v>
      </c>
      <c r="H75" s="327">
        <v>158</v>
      </c>
      <c r="I75" s="328">
        <v>34304</v>
      </c>
      <c r="J75" s="328" t="s">
        <v>51</v>
      </c>
      <c r="K75" s="328" t="s">
        <v>51</v>
      </c>
      <c r="L75" s="329">
        <v>25</v>
      </c>
      <c r="M75" s="328" t="s">
        <v>51</v>
      </c>
      <c r="N75" s="328" t="s">
        <v>51</v>
      </c>
      <c r="O75" s="328" t="s">
        <v>1422</v>
      </c>
      <c r="P75" s="330">
        <v>172.76</v>
      </c>
      <c r="Q75" s="330">
        <v>0</v>
      </c>
      <c r="R75" s="330">
        <v>0</v>
      </c>
      <c r="S75" s="330">
        <v>0</v>
      </c>
      <c r="T75" s="330">
        <v>0</v>
      </c>
      <c r="U75" s="330">
        <v>0</v>
      </c>
      <c r="V75" s="330">
        <v>172.76</v>
      </c>
      <c r="W75" s="330">
        <v>0</v>
      </c>
      <c r="X75" s="330">
        <v>0</v>
      </c>
      <c r="Y75" s="330">
        <v>172.76</v>
      </c>
      <c r="Z75" s="330">
        <v>172.47</v>
      </c>
      <c r="AA75" s="330">
        <v>0.28999999999999998</v>
      </c>
      <c r="AB75" s="330">
        <v>0</v>
      </c>
      <c r="AC75" s="330">
        <v>0</v>
      </c>
      <c r="AD75" s="331"/>
      <c r="AE75" s="332"/>
      <c r="AF75" s="332"/>
      <c r="AG75" s="336">
        <v>0</v>
      </c>
      <c r="AH75" s="332">
        <f>IF(YEAR(I75)=2019,MAX(Y75-AG75,0),IF(AND(AE75=TRUE,AF75&lt;&gt;TRUE),MAX('[1]2'!V76-'[1]2'!W76-[1]Turtas!AG75,0),IF(AG75&lt;&gt;'[1]2'!X76,MAX(Y75-'[1]2'!W76-[1]Turtas!AG75,0),0)))</f>
        <v>0.28999999999999204</v>
      </c>
      <c r="AI75" s="333">
        <f>IF(VLOOKUP(I75,pradzios_data[],2,1)="isig_data",DATE(YEAR(I75),MONTH(I75)+1,1),VLOOKUP(I75,pradzios_data[],2,1))</f>
        <v>34335</v>
      </c>
      <c r="AJ75" s="333">
        <f t="shared" si="2"/>
        <v>43466</v>
      </c>
      <c r="AK75" s="333"/>
      <c r="AL75" s="334">
        <f t="shared" si="3"/>
        <v>0</v>
      </c>
      <c r="AM75" s="336">
        <f t="shared" si="4"/>
        <v>0</v>
      </c>
      <c r="AN75" s="335">
        <f t="shared" si="5"/>
        <v>0</v>
      </c>
      <c r="AO75" s="335">
        <f t="shared" si="6"/>
        <v>0</v>
      </c>
      <c r="AP75" s="336">
        <f t="shared" si="7"/>
        <v>0</v>
      </c>
      <c r="AQ75" s="336">
        <f t="shared" si="8"/>
        <v>0.28999999999999204</v>
      </c>
      <c r="AR75" s="336">
        <f t="shared" si="9"/>
        <v>-0.28999999999999998</v>
      </c>
      <c r="AS75" s="336">
        <f t="shared" si="9"/>
        <v>0.28999999999999204</v>
      </c>
      <c r="AT75" s="304"/>
      <c r="AU75" s="304"/>
      <c r="AV75" s="304"/>
      <c r="AW75" s="304"/>
      <c r="AX75" s="304"/>
      <c r="AY75" s="304"/>
      <c r="AZ75" s="304"/>
      <c r="BA75" s="304"/>
      <c r="BB75" s="304"/>
      <c r="BC75" s="304"/>
    </row>
    <row r="76" spans="1:55" x14ac:dyDescent="0.2">
      <c r="A76" s="323" t="str">
        <f t="shared" ref="A76:A139" si="10">IF(AC76&gt;0,"NE","")</f>
        <v/>
      </c>
      <c r="B76" s="324">
        <v>66</v>
      </c>
      <c r="C76" s="325" t="s">
        <v>1052</v>
      </c>
      <c r="D76" s="325" t="s">
        <v>982</v>
      </c>
      <c r="E76" s="326">
        <v>721</v>
      </c>
      <c r="F76" s="325" t="s">
        <v>252</v>
      </c>
      <c r="G76" s="325" t="s">
        <v>140</v>
      </c>
      <c r="H76" s="327">
        <v>159</v>
      </c>
      <c r="I76" s="328">
        <v>34304</v>
      </c>
      <c r="J76" s="328" t="s">
        <v>51</v>
      </c>
      <c r="K76" s="328" t="s">
        <v>51</v>
      </c>
      <c r="L76" s="329">
        <v>25</v>
      </c>
      <c r="M76" s="328" t="s">
        <v>51</v>
      </c>
      <c r="N76" s="328" t="s">
        <v>51</v>
      </c>
      <c r="O76" s="328" t="s">
        <v>1422</v>
      </c>
      <c r="P76" s="330">
        <v>236.29</v>
      </c>
      <c r="Q76" s="330">
        <v>0</v>
      </c>
      <c r="R76" s="330">
        <v>0</v>
      </c>
      <c r="S76" s="330">
        <v>0</v>
      </c>
      <c r="T76" s="330">
        <v>0</v>
      </c>
      <c r="U76" s="330">
        <v>0</v>
      </c>
      <c r="V76" s="330">
        <v>236.29</v>
      </c>
      <c r="W76" s="330">
        <v>0</v>
      </c>
      <c r="X76" s="330">
        <v>0</v>
      </c>
      <c r="Y76" s="330">
        <v>236.29</v>
      </c>
      <c r="Z76" s="330">
        <v>236</v>
      </c>
      <c r="AA76" s="330">
        <v>0.28999999999999998</v>
      </c>
      <c r="AB76" s="330">
        <v>0</v>
      </c>
      <c r="AC76" s="330">
        <v>0</v>
      </c>
      <c r="AD76" s="331"/>
      <c r="AE76" s="332"/>
      <c r="AF76" s="332"/>
      <c r="AG76" s="336">
        <v>0</v>
      </c>
      <c r="AH76" s="332">
        <f>IF(YEAR(I76)=2019,MAX(Y76-AG76,0),IF(AND(AE76=TRUE,AF76&lt;&gt;TRUE),MAX('[1]2'!V77-'[1]2'!W77-[1]Turtas!AG76,0),IF(AG76&lt;&gt;'[1]2'!X77,MAX(Y76-'[1]2'!W77-[1]Turtas!AG76,0),0)))</f>
        <v>0.28999999999999204</v>
      </c>
      <c r="AI76" s="333">
        <f>IF(VLOOKUP(I76,pradzios_data[],2,1)="isig_data",DATE(YEAR(I76),MONTH(I76)+1,1),VLOOKUP(I76,pradzios_data[],2,1))</f>
        <v>34335</v>
      </c>
      <c r="AJ76" s="333">
        <f t="shared" ref="AJ76:AJ139" si="11">+IFERROR(EDATE(AI76,$L76*12),FALSE)</f>
        <v>43466</v>
      </c>
      <c r="AK76" s="333"/>
      <c r="AL76" s="334">
        <f t="shared" ref="AL76:AL139" si="12">IFERROR(IF(AJ76&lt;$AL$6,0,DATEDIF(MAX($AL$6,AI76),AJ76,"m")),FALSE)</f>
        <v>0</v>
      </c>
      <c r="AM76" s="336">
        <f t="shared" ref="AM76:AM139" si="13">IFERROR(AH76/AL76,0)</f>
        <v>0</v>
      </c>
      <c r="AN76" s="335">
        <f t="shared" ref="AN76:AN139" si="14">IFERROR(IF(IF(ISBLANK(AK76),AJ76,AK76)&lt;$AN$6,0,DATEDIF($AN$6,AJ76,"m")),FALSE)</f>
        <v>0</v>
      </c>
      <c r="AO76" s="335">
        <f t="shared" ref="AO76:AO139" si="15">IF(OR(ISBLANK(AK76),AL76=0),AL76-AN76,DATEDIF($AL$6,AK76,"m"))</f>
        <v>0</v>
      </c>
      <c r="AP76" s="336">
        <f t="shared" ref="AP76:AP139" si="16">IF(Y76=0,0,IF(NOT(ISBLANK(AK76)),0,IF(AL76=0,AG76,AH76+AG76-AM76*MIN(AO76,12))))</f>
        <v>0</v>
      </c>
      <c r="AQ76" s="336">
        <f t="shared" ref="AQ76:AQ139" si="17">+IF(AL76=0,AH76,AM76*AO76)</f>
        <v>0.28999999999999204</v>
      </c>
      <c r="AR76" s="336">
        <f t="shared" ref="AR76:AS139" si="18">AP76-AA76</f>
        <v>-0.28999999999999998</v>
      </c>
      <c r="AS76" s="336">
        <f t="shared" si="18"/>
        <v>0.28999999999999204</v>
      </c>
      <c r="AT76" s="304"/>
      <c r="AU76" s="304"/>
      <c r="AV76" s="304"/>
      <c r="AW76" s="304"/>
      <c r="AX76" s="304"/>
      <c r="AY76" s="304"/>
      <c r="AZ76" s="304"/>
      <c r="BA76" s="304"/>
      <c r="BB76" s="304"/>
      <c r="BC76" s="304"/>
    </row>
    <row r="77" spans="1:55" x14ac:dyDescent="0.2">
      <c r="A77" s="323" t="str">
        <f t="shared" si="10"/>
        <v/>
      </c>
      <c r="B77" s="324">
        <v>67</v>
      </c>
      <c r="C77" s="325" t="s">
        <v>1052</v>
      </c>
      <c r="D77" s="325" t="s">
        <v>982</v>
      </c>
      <c r="E77" s="326">
        <v>721</v>
      </c>
      <c r="F77" s="325" t="s">
        <v>252</v>
      </c>
      <c r="G77" s="325" t="s">
        <v>140</v>
      </c>
      <c r="H77" s="327">
        <v>160</v>
      </c>
      <c r="I77" s="328">
        <v>34304</v>
      </c>
      <c r="J77" s="328" t="s">
        <v>51</v>
      </c>
      <c r="K77" s="328" t="s">
        <v>51</v>
      </c>
      <c r="L77" s="329">
        <v>25</v>
      </c>
      <c r="M77" s="328" t="s">
        <v>51</v>
      </c>
      <c r="N77" s="328" t="s">
        <v>51</v>
      </c>
      <c r="O77" s="328" t="s">
        <v>1422</v>
      </c>
      <c r="P77" s="330">
        <v>2600.7600000000002</v>
      </c>
      <c r="Q77" s="330">
        <v>0</v>
      </c>
      <c r="R77" s="330">
        <v>0</v>
      </c>
      <c r="S77" s="330">
        <v>0</v>
      </c>
      <c r="T77" s="330">
        <v>0</v>
      </c>
      <c r="U77" s="330">
        <v>0</v>
      </c>
      <c r="V77" s="330">
        <v>2600.7600000000002</v>
      </c>
      <c r="W77" s="330">
        <v>0</v>
      </c>
      <c r="X77" s="330">
        <v>0</v>
      </c>
      <c r="Y77" s="330">
        <v>2600.7600000000002</v>
      </c>
      <c r="Z77" s="330">
        <v>2600.7600000000002</v>
      </c>
      <c r="AA77" s="330">
        <v>0</v>
      </c>
      <c r="AB77" s="330">
        <v>0</v>
      </c>
      <c r="AC77" s="330">
        <v>0</v>
      </c>
      <c r="AD77" s="331"/>
      <c r="AE77" s="332"/>
      <c r="AF77" s="332"/>
      <c r="AG77" s="336">
        <v>0.28999999999999998</v>
      </c>
      <c r="AH77" s="332">
        <f>IF(YEAR(I77)=2019,MAX(Y77-AG77,0),IF(AND(AE77=TRUE,AF77&lt;&gt;TRUE),MAX('[1]2'!V78-'[1]2'!W78-[1]Turtas!AG77,0),IF(AG77&lt;&gt;'[1]2'!X78,MAX(Y77-'[1]2'!W78-[1]Turtas!AG77,0),0)))</f>
        <v>0</v>
      </c>
      <c r="AI77" s="333">
        <f>IF(VLOOKUP(I77,pradzios_data[],2,1)="isig_data",DATE(YEAR(I77),MONTH(I77)+1,1),VLOOKUP(I77,pradzios_data[],2,1))</f>
        <v>34335</v>
      </c>
      <c r="AJ77" s="333">
        <f t="shared" si="11"/>
        <v>43466</v>
      </c>
      <c r="AK77" s="333"/>
      <c r="AL77" s="334">
        <f t="shared" si="12"/>
        <v>0</v>
      </c>
      <c r="AM77" s="336">
        <f t="shared" si="13"/>
        <v>0</v>
      </c>
      <c r="AN77" s="335">
        <f t="shared" si="14"/>
        <v>0</v>
      </c>
      <c r="AO77" s="335">
        <f t="shared" si="15"/>
        <v>0</v>
      </c>
      <c r="AP77" s="336">
        <f t="shared" si="16"/>
        <v>0.28999999999999998</v>
      </c>
      <c r="AQ77" s="336">
        <f t="shared" si="17"/>
        <v>0</v>
      </c>
      <c r="AR77" s="336">
        <f t="shared" si="18"/>
        <v>0.28999999999999998</v>
      </c>
      <c r="AS77" s="336">
        <f t="shared" si="18"/>
        <v>0</v>
      </c>
      <c r="AT77" s="304"/>
      <c r="AU77" s="304"/>
      <c r="AV77" s="304"/>
      <c r="AW77" s="304"/>
      <c r="AX77" s="304"/>
      <c r="AY77" s="304"/>
      <c r="AZ77" s="304"/>
      <c r="BA77" s="304"/>
      <c r="BB77" s="304"/>
      <c r="BC77" s="304"/>
    </row>
    <row r="78" spans="1:55" x14ac:dyDescent="0.2">
      <c r="A78" s="323" t="str">
        <f t="shared" si="10"/>
        <v/>
      </c>
      <c r="B78" s="324">
        <v>68</v>
      </c>
      <c r="C78" s="325" t="s">
        <v>1052</v>
      </c>
      <c r="D78" s="325" t="s">
        <v>982</v>
      </c>
      <c r="E78" s="326">
        <v>721</v>
      </c>
      <c r="F78" s="325" t="s">
        <v>252</v>
      </c>
      <c r="G78" s="325" t="s">
        <v>140</v>
      </c>
      <c r="H78" s="327">
        <v>639</v>
      </c>
      <c r="I78" s="328">
        <v>38747</v>
      </c>
      <c r="J78" s="328" t="s">
        <v>51</v>
      </c>
      <c r="K78" s="328" t="s">
        <v>51</v>
      </c>
      <c r="L78" s="329">
        <v>25</v>
      </c>
      <c r="M78" s="328" t="s">
        <v>51</v>
      </c>
      <c r="N78" s="328" t="s">
        <v>51</v>
      </c>
      <c r="O78" s="328" t="s">
        <v>1422</v>
      </c>
      <c r="P78" s="330">
        <v>605.30999999999995</v>
      </c>
      <c r="Q78" s="330">
        <v>0</v>
      </c>
      <c r="R78" s="330">
        <v>0</v>
      </c>
      <c r="S78" s="330">
        <v>0</v>
      </c>
      <c r="T78" s="330">
        <v>0</v>
      </c>
      <c r="U78" s="330">
        <v>0</v>
      </c>
      <c r="V78" s="330">
        <v>605.30999999999995</v>
      </c>
      <c r="W78" s="330">
        <v>0</v>
      </c>
      <c r="X78" s="330">
        <v>0</v>
      </c>
      <c r="Y78" s="330">
        <v>605.30999999999995</v>
      </c>
      <c r="Z78" s="330">
        <v>605.30999999999995</v>
      </c>
      <c r="AA78" s="330">
        <v>0</v>
      </c>
      <c r="AB78" s="330">
        <v>0</v>
      </c>
      <c r="AC78" s="330">
        <v>0</v>
      </c>
      <c r="AD78" s="331"/>
      <c r="AE78" s="332"/>
      <c r="AF78" s="332"/>
      <c r="AG78" s="336">
        <v>0.28999999999999998</v>
      </c>
      <c r="AH78" s="332">
        <f>IF(YEAR(I78)=2019,MAX(Y78-AG78,0),IF(AND(AE78=TRUE,AF78&lt;&gt;TRUE),MAX('[1]2'!V79-'[1]2'!W79-[1]Turtas!AG78,0),IF(AG78&lt;&gt;'[1]2'!X79,MAX(Y78-'[1]2'!W79-[1]Turtas!AG78,0),0)))</f>
        <v>0</v>
      </c>
      <c r="AI78" s="333">
        <f>IF(VLOOKUP(I78,pradzios_data[],2,1)="isig_data",DATE(YEAR(I78),MONTH(I78)+1,1),VLOOKUP(I78,pradzios_data[],2,1))</f>
        <v>38749</v>
      </c>
      <c r="AJ78" s="333">
        <f t="shared" si="11"/>
        <v>47880</v>
      </c>
      <c r="AK78" s="333"/>
      <c r="AL78" s="334">
        <f t="shared" si="12"/>
        <v>145</v>
      </c>
      <c r="AM78" s="336">
        <f t="shared" si="13"/>
        <v>0</v>
      </c>
      <c r="AN78" s="335">
        <f t="shared" si="14"/>
        <v>133</v>
      </c>
      <c r="AO78" s="335">
        <f t="shared" si="15"/>
        <v>12</v>
      </c>
      <c r="AP78" s="336">
        <f t="shared" si="16"/>
        <v>0.28999999999999998</v>
      </c>
      <c r="AQ78" s="336">
        <f t="shared" si="17"/>
        <v>0</v>
      </c>
      <c r="AR78" s="336">
        <f t="shared" si="18"/>
        <v>0.28999999999999998</v>
      </c>
      <c r="AS78" s="336">
        <f t="shared" si="18"/>
        <v>0</v>
      </c>
      <c r="AT78" s="304"/>
      <c r="AU78" s="304"/>
      <c r="AV78" s="304"/>
      <c r="AW78" s="304"/>
      <c r="AX78" s="304"/>
      <c r="AY78" s="304"/>
      <c r="AZ78" s="304"/>
      <c r="BA78" s="304"/>
      <c r="BB78" s="304"/>
      <c r="BC78" s="304"/>
    </row>
    <row r="79" spans="1:55" x14ac:dyDescent="0.2">
      <c r="A79" s="323" t="str">
        <f t="shared" si="10"/>
        <v/>
      </c>
      <c r="B79" s="324">
        <v>69</v>
      </c>
      <c r="C79" s="325" t="s">
        <v>1053</v>
      </c>
      <c r="D79" s="325" t="s">
        <v>1031</v>
      </c>
      <c r="E79" s="326">
        <v>721</v>
      </c>
      <c r="F79" s="325" t="s">
        <v>251</v>
      </c>
      <c r="G79" s="325" t="s">
        <v>140</v>
      </c>
      <c r="H79" s="327">
        <v>339</v>
      </c>
      <c r="I79" s="328">
        <v>36403</v>
      </c>
      <c r="J79" s="328" t="s">
        <v>51</v>
      </c>
      <c r="K79" s="328" t="s">
        <v>51</v>
      </c>
      <c r="L79" s="329">
        <v>5</v>
      </c>
      <c r="M79" s="328" t="s">
        <v>51</v>
      </c>
      <c r="N79" s="328" t="s">
        <v>51</v>
      </c>
      <c r="O79" s="328" t="s">
        <v>1422</v>
      </c>
      <c r="P79" s="330">
        <v>598.88</v>
      </c>
      <c r="Q79" s="330">
        <v>0</v>
      </c>
      <c r="R79" s="330">
        <v>0</v>
      </c>
      <c r="S79" s="330">
        <v>0</v>
      </c>
      <c r="T79" s="330">
        <v>0</v>
      </c>
      <c r="U79" s="330">
        <v>0</v>
      </c>
      <c r="V79" s="330">
        <v>598.88</v>
      </c>
      <c r="W79" s="330">
        <v>0</v>
      </c>
      <c r="X79" s="330">
        <v>0</v>
      </c>
      <c r="Y79" s="330">
        <v>598.88</v>
      </c>
      <c r="Z79" s="330">
        <v>580.91</v>
      </c>
      <c r="AA79" s="330">
        <v>17.97</v>
      </c>
      <c r="AB79" s="330">
        <v>0</v>
      </c>
      <c r="AC79" s="330">
        <v>0</v>
      </c>
      <c r="AD79" s="331"/>
      <c r="AE79" s="332"/>
      <c r="AF79" s="332"/>
      <c r="AG79" s="336">
        <v>0</v>
      </c>
      <c r="AH79" s="332">
        <f>IF(YEAR(I79)=2019,MAX(Y79-AG79,0),IF(AND(AE79=TRUE,AF79&lt;&gt;TRUE),MAX('[1]2'!V80-'[1]2'!W80-[1]Turtas!AG79,0),IF(AG79&lt;&gt;'[1]2'!X80,MAX(Y79-'[1]2'!W80-[1]Turtas!AG79,0),0)))</f>
        <v>17.970000000000027</v>
      </c>
      <c r="AI79" s="333">
        <f>IF(VLOOKUP(I79,pradzios_data[],2,1)="isig_data",DATE(YEAR(I79),MONTH(I79)+1,1),VLOOKUP(I79,pradzios_data[],2,1))</f>
        <v>36404</v>
      </c>
      <c r="AJ79" s="333">
        <f t="shared" si="11"/>
        <v>38231</v>
      </c>
      <c r="AK79" s="333"/>
      <c r="AL79" s="334">
        <f t="shared" si="12"/>
        <v>0</v>
      </c>
      <c r="AM79" s="336">
        <f t="shared" si="13"/>
        <v>0</v>
      </c>
      <c r="AN79" s="335">
        <f t="shared" si="14"/>
        <v>0</v>
      </c>
      <c r="AO79" s="335">
        <f t="shared" si="15"/>
        <v>0</v>
      </c>
      <c r="AP79" s="336">
        <f t="shared" si="16"/>
        <v>0</v>
      </c>
      <c r="AQ79" s="336">
        <f t="shared" si="17"/>
        <v>17.970000000000027</v>
      </c>
      <c r="AR79" s="336">
        <f t="shared" si="18"/>
        <v>-17.97</v>
      </c>
      <c r="AS79" s="336">
        <f t="shared" si="18"/>
        <v>17.970000000000027</v>
      </c>
      <c r="AT79" s="304"/>
      <c r="AU79" s="304"/>
      <c r="AV79" s="304"/>
      <c r="AW79" s="304"/>
      <c r="AX79" s="304"/>
      <c r="AY79" s="304"/>
      <c r="AZ79" s="304"/>
      <c r="BA79" s="304"/>
      <c r="BB79" s="304"/>
      <c r="BC79" s="304"/>
    </row>
    <row r="80" spans="1:55" x14ac:dyDescent="0.2">
      <c r="A80" s="323" t="str">
        <f t="shared" si="10"/>
        <v/>
      </c>
      <c r="B80" s="324">
        <v>70</v>
      </c>
      <c r="C80" s="325" t="s">
        <v>1054</v>
      </c>
      <c r="D80" s="325" t="s">
        <v>982</v>
      </c>
      <c r="E80" s="326">
        <v>721</v>
      </c>
      <c r="F80" s="325" t="s">
        <v>251</v>
      </c>
      <c r="G80" s="325" t="s">
        <v>140</v>
      </c>
      <c r="H80" s="327">
        <v>366</v>
      </c>
      <c r="I80" s="328">
        <v>36403</v>
      </c>
      <c r="J80" s="328" t="s">
        <v>51</v>
      </c>
      <c r="K80" s="328" t="s">
        <v>51</v>
      </c>
      <c r="L80" s="329">
        <v>20</v>
      </c>
      <c r="M80" s="328" t="s">
        <v>51</v>
      </c>
      <c r="N80" s="328" t="s">
        <v>51</v>
      </c>
      <c r="O80" s="328" t="s">
        <v>1422</v>
      </c>
      <c r="P80" s="330">
        <v>889.13</v>
      </c>
      <c r="Q80" s="330">
        <v>0</v>
      </c>
      <c r="R80" s="330">
        <v>0</v>
      </c>
      <c r="S80" s="330">
        <v>0</v>
      </c>
      <c r="T80" s="330">
        <v>0</v>
      </c>
      <c r="U80" s="330">
        <v>0</v>
      </c>
      <c r="V80" s="330">
        <v>889.13</v>
      </c>
      <c r="W80" s="330">
        <v>0</v>
      </c>
      <c r="X80" s="330">
        <v>0</v>
      </c>
      <c r="Y80" s="330">
        <v>889.13</v>
      </c>
      <c r="Z80" s="330">
        <v>862.46</v>
      </c>
      <c r="AA80" s="330">
        <v>26.67</v>
      </c>
      <c r="AB80" s="330">
        <v>0</v>
      </c>
      <c r="AC80" s="330">
        <v>0</v>
      </c>
      <c r="AD80" s="331"/>
      <c r="AE80" s="332"/>
      <c r="AF80" s="332"/>
      <c r="AG80" s="336">
        <v>17.97</v>
      </c>
      <c r="AH80" s="332">
        <f>IF(YEAR(I80)=2019,MAX(Y80-AG80,0),IF(AND(AE80=TRUE,AF80&lt;&gt;TRUE),MAX('[1]2'!V81-'[1]2'!W81-[1]Turtas!AG80,0),IF(AG80&lt;&gt;'[1]2'!X81,MAX(Y80-'[1]2'!W81-[1]Turtas!AG80,0),0)))</f>
        <v>8.6999999999999602</v>
      </c>
      <c r="AI80" s="333">
        <f>IF(VLOOKUP(I80,pradzios_data[],2,1)="isig_data",DATE(YEAR(I80),MONTH(I80)+1,1),VLOOKUP(I80,pradzios_data[],2,1))</f>
        <v>36404</v>
      </c>
      <c r="AJ80" s="333">
        <f t="shared" si="11"/>
        <v>43709</v>
      </c>
      <c r="AK80" s="333"/>
      <c r="AL80" s="334">
        <f t="shared" si="12"/>
        <v>8</v>
      </c>
      <c r="AM80" s="336">
        <f t="shared" si="13"/>
        <v>1.087499999999995</v>
      </c>
      <c r="AN80" s="335">
        <f t="shared" si="14"/>
        <v>0</v>
      </c>
      <c r="AO80" s="335">
        <f t="shared" si="15"/>
        <v>8</v>
      </c>
      <c r="AP80" s="336">
        <f t="shared" si="16"/>
        <v>17.97</v>
      </c>
      <c r="AQ80" s="336">
        <f t="shared" si="17"/>
        <v>8.6999999999999602</v>
      </c>
      <c r="AR80" s="336">
        <f t="shared" si="18"/>
        <v>-8.7000000000000028</v>
      </c>
      <c r="AS80" s="336">
        <f t="shared" si="18"/>
        <v>8.6999999999999602</v>
      </c>
      <c r="AT80" s="304"/>
      <c r="AU80" s="304"/>
      <c r="AV80" s="304"/>
      <c r="AW80" s="304"/>
      <c r="AX80" s="304"/>
      <c r="AY80" s="304"/>
      <c r="AZ80" s="304"/>
      <c r="BA80" s="304"/>
      <c r="BB80" s="304"/>
      <c r="BC80" s="304"/>
    </row>
    <row r="81" spans="1:55" x14ac:dyDescent="0.2">
      <c r="A81" s="323" t="str">
        <f t="shared" si="10"/>
        <v/>
      </c>
      <c r="B81" s="324">
        <v>71</v>
      </c>
      <c r="C81" s="325" t="s">
        <v>1055</v>
      </c>
      <c r="D81" s="325" t="s">
        <v>1048</v>
      </c>
      <c r="E81" s="326">
        <v>721</v>
      </c>
      <c r="F81" s="325" t="s">
        <v>251</v>
      </c>
      <c r="G81" s="325" t="s">
        <v>140</v>
      </c>
      <c r="H81" s="327">
        <v>367</v>
      </c>
      <c r="I81" s="328">
        <v>36403</v>
      </c>
      <c r="J81" s="328" t="s">
        <v>51</v>
      </c>
      <c r="K81" s="328" t="s">
        <v>51</v>
      </c>
      <c r="L81" s="329">
        <v>7</v>
      </c>
      <c r="M81" s="328" t="s">
        <v>51</v>
      </c>
      <c r="N81" s="328" t="s">
        <v>51</v>
      </c>
      <c r="O81" s="328" t="s">
        <v>1422</v>
      </c>
      <c r="P81" s="330">
        <v>8176.97</v>
      </c>
      <c r="Q81" s="330">
        <v>0</v>
      </c>
      <c r="R81" s="330">
        <v>0</v>
      </c>
      <c r="S81" s="330">
        <v>0</v>
      </c>
      <c r="T81" s="330">
        <v>0</v>
      </c>
      <c r="U81" s="330">
        <v>0</v>
      </c>
      <c r="V81" s="330">
        <v>8176.97</v>
      </c>
      <c r="W81" s="330">
        <v>0</v>
      </c>
      <c r="X81" s="330">
        <v>0</v>
      </c>
      <c r="Y81" s="330">
        <v>8176.97</v>
      </c>
      <c r="Z81" s="330">
        <v>7931.66</v>
      </c>
      <c r="AA81" s="330">
        <v>245.31</v>
      </c>
      <c r="AB81" s="330">
        <v>0</v>
      </c>
      <c r="AC81" s="330">
        <v>0</v>
      </c>
      <c r="AD81" s="331"/>
      <c r="AE81" s="332"/>
      <c r="AF81" s="332"/>
      <c r="AG81" s="336">
        <v>26.67</v>
      </c>
      <c r="AH81" s="332">
        <f>IF(YEAR(I81)=2019,MAX(Y81-AG81,0),IF(AND(AE81=TRUE,AF81&lt;&gt;TRUE),MAX('[1]2'!V82-'[1]2'!W82-[1]Turtas!AG81,0),IF(AG81&lt;&gt;'[1]2'!X82,MAX(Y81-'[1]2'!W82-[1]Turtas!AG81,0),0)))</f>
        <v>218.64000000000038</v>
      </c>
      <c r="AI81" s="333">
        <f>IF(VLOOKUP(I81,pradzios_data[],2,1)="isig_data",DATE(YEAR(I81),MONTH(I81)+1,1),VLOOKUP(I81,pradzios_data[],2,1))</f>
        <v>36404</v>
      </c>
      <c r="AJ81" s="333">
        <f t="shared" si="11"/>
        <v>38961</v>
      </c>
      <c r="AK81" s="333"/>
      <c r="AL81" s="334">
        <f t="shared" si="12"/>
        <v>0</v>
      </c>
      <c r="AM81" s="336">
        <f t="shared" si="13"/>
        <v>0</v>
      </c>
      <c r="AN81" s="335">
        <f t="shared" si="14"/>
        <v>0</v>
      </c>
      <c r="AO81" s="335">
        <f t="shared" si="15"/>
        <v>0</v>
      </c>
      <c r="AP81" s="336">
        <f t="shared" si="16"/>
        <v>26.67</v>
      </c>
      <c r="AQ81" s="336">
        <f t="shared" si="17"/>
        <v>218.64000000000038</v>
      </c>
      <c r="AR81" s="336">
        <f t="shared" si="18"/>
        <v>-218.64</v>
      </c>
      <c r="AS81" s="336">
        <f t="shared" si="18"/>
        <v>218.64000000000038</v>
      </c>
      <c r="AT81" s="304"/>
      <c r="AU81" s="304"/>
      <c r="AV81" s="304"/>
      <c r="AW81" s="304"/>
      <c r="AX81" s="304"/>
      <c r="AY81" s="304"/>
      <c r="AZ81" s="304"/>
      <c r="BA81" s="304"/>
      <c r="BB81" s="304"/>
      <c r="BC81" s="304"/>
    </row>
    <row r="82" spans="1:55" x14ac:dyDescent="0.2">
      <c r="A82" s="323" t="str">
        <f t="shared" si="10"/>
        <v/>
      </c>
      <c r="B82" s="324">
        <v>72</v>
      </c>
      <c r="C82" s="325" t="s">
        <v>1056</v>
      </c>
      <c r="D82" s="325" t="s">
        <v>1048</v>
      </c>
      <c r="E82" s="326">
        <v>721</v>
      </c>
      <c r="F82" s="325" t="s">
        <v>251</v>
      </c>
      <c r="G82" s="325" t="s">
        <v>140</v>
      </c>
      <c r="H82" s="327">
        <v>369</v>
      </c>
      <c r="I82" s="328">
        <v>36403</v>
      </c>
      <c r="J82" s="328" t="s">
        <v>51</v>
      </c>
      <c r="K82" s="328" t="s">
        <v>51</v>
      </c>
      <c r="L82" s="329">
        <v>7</v>
      </c>
      <c r="M82" s="328" t="s">
        <v>51</v>
      </c>
      <c r="N82" s="328" t="s">
        <v>51</v>
      </c>
      <c r="O82" s="328" t="s">
        <v>1422</v>
      </c>
      <c r="P82" s="330">
        <v>7819.74</v>
      </c>
      <c r="Q82" s="330">
        <v>0</v>
      </c>
      <c r="R82" s="330">
        <v>0</v>
      </c>
      <c r="S82" s="330">
        <v>0</v>
      </c>
      <c r="T82" s="330">
        <v>0</v>
      </c>
      <c r="U82" s="330">
        <v>0</v>
      </c>
      <c r="V82" s="330">
        <v>7819.74</v>
      </c>
      <c r="W82" s="330">
        <v>0</v>
      </c>
      <c r="X82" s="330">
        <v>0</v>
      </c>
      <c r="Y82" s="330">
        <v>7819.74</v>
      </c>
      <c r="Z82" s="330">
        <v>7585.15</v>
      </c>
      <c r="AA82" s="330">
        <v>234.59</v>
      </c>
      <c r="AB82" s="330">
        <v>0</v>
      </c>
      <c r="AC82" s="330">
        <v>0</v>
      </c>
      <c r="AD82" s="331"/>
      <c r="AE82" s="332"/>
      <c r="AF82" s="332"/>
      <c r="AG82" s="336">
        <v>245.31</v>
      </c>
      <c r="AH82" s="332">
        <f>IF(YEAR(I82)=2019,MAX(Y82-AG82,0),IF(AND(AE82=TRUE,AF82&lt;&gt;TRUE),MAX('[1]2'!V83-'[1]2'!W83-[1]Turtas!AG82,0),IF(AG82&lt;&gt;'[1]2'!X83,MAX(Y82-'[1]2'!W83-[1]Turtas!AG82,0),0)))</f>
        <v>0</v>
      </c>
      <c r="AI82" s="333">
        <f>IF(VLOOKUP(I82,pradzios_data[],2,1)="isig_data",DATE(YEAR(I82),MONTH(I82)+1,1),VLOOKUP(I82,pradzios_data[],2,1))</f>
        <v>36404</v>
      </c>
      <c r="AJ82" s="333">
        <f t="shared" si="11"/>
        <v>38961</v>
      </c>
      <c r="AK82" s="333"/>
      <c r="AL82" s="334">
        <f t="shared" si="12"/>
        <v>0</v>
      </c>
      <c r="AM82" s="336">
        <f t="shared" si="13"/>
        <v>0</v>
      </c>
      <c r="AN82" s="335">
        <f t="shared" si="14"/>
        <v>0</v>
      </c>
      <c r="AO82" s="335">
        <f t="shared" si="15"/>
        <v>0</v>
      </c>
      <c r="AP82" s="336">
        <f t="shared" si="16"/>
        <v>245.31</v>
      </c>
      <c r="AQ82" s="336">
        <f t="shared" si="17"/>
        <v>0</v>
      </c>
      <c r="AR82" s="336">
        <f t="shared" si="18"/>
        <v>10.719999999999999</v>
      </c>
      <c r="AS82" s="336">
        <f t="shared" si="18"/>
        <v>0</v>
      </c>
      <c r="AT82" s="304"/>
      <c r="AU82" s="304"/>
      <c r="AV82" s="304"/>
      <c r="AW82" s="304"/>
      <c r="AX82" s="304"/>
      <c r="AY82" s="304"/>
      <c r="AZ82" s="304"/>
      <c r="BA82" s="304"/>
      <c r="BB82" s="304"/>
      <c r="BC82" s="304"/>
    </row>
    <row r="83" spans="1:55" x14ac:dyDescent="0.2">
      <c r="A83" s="323" t="str">
        <f t="shared" si="10"/>
        <v/>
      </c>
      <c r="B83" s="324">
        <v>73</v>
      </c>
      <c r="C83" s="325" t="s">
        <v>1057</v>
      </c>
      <c r="D83" s="325" t="s">
        <v>1058</v>
      </c>
      <c r="E83" s="326">
        <v>721</v>
      </c>
      <c r="F83" s="325" t="s">
        <v>251</v>
      </c>
      <c r="G83" s="325" t="s">
        <v>140</v>
      </c>
      <c r="H83" s="327">
        <v>380</v>
      </c>
      <c r="I83" s="328">
        <v>36403</v>
      </c>
      <c r="J83" s="328" t="s">
        <v>51</v>
      </c>
      <c r="K83" s="328" t="s">
        <v>51</v>
      </c>
      <c r="L83" s="329">
        <v>20</v>
      </c>
      <c r="M83" s="328" t="s">
        <v>51</v>
      </c>
      <c r="N83" s="328" t="s">
        <v>51</v>
      </c>
      <c r="O83" s="328" t="s">
        <v>1422</v>
      </c>
      <c r="P83" s="330">
        <v>601.27</v>
      </c>
      <c r="Q83" s="330">
        <v>0</v>
      </c>
      <c r="R83" s="330">
        <v>0</v>
      </c>
      <c r="S83" s="330">
        <v>0</v>
      </c>
      <c r="T83" s="330">
        <v>0</v>
      </c>
      <c r="U83" s="330">
        <v>0</v>
      </c>
      <c r="V83" s="330">
        <v>601.27</v>
      </c>
      <c r="W83" s="330">
        <v>0</v>
      </c>
      <c r="X83" s="330">
        <v>0</v>
      </c>
      <c r="Y83" s="330">
        <v>601.27</v>
      </c>
      <c r="Z83" s="330">
        <v>583.23</v>
      </c>
      <c r="AA83" s="330">
        <v>18.04</v>
      </c>
      <c r="AB83" s="330">
        <v>0</v>
      </c>
      <c r="AC83" s="330">
        <v>0</v>
      </c>
      <c r="AD83" s="331"/>
      <c r="AE83" s="332"/>
      <c r="AF83" s="332"/>
      <c r="AG83" s="336">
        <v>234.59</v>
      </c>
      <c r="AH83" s="332">
        <f>IF(YEAR(I83)=2019,MAX(Y83-AG83,0),IF(AND(AE83=TRUE,AF83&lt;&gt;TRUE),MAX('[1]2'!V84-'[1]2'!W84-[1]Turtas!AG83,0),IF(AG83&lt;&gt;'[1]2'!X84,MAX(Y83-'[1]2'!W84-[1]Turtas!AG83,0),0)))</f>
        <v>0</v>
      </c>
      <c r="AI83" s="333">
        <f>IF(VLOOKUP(I83,pradzios_data[],2,1)="isig_data",DATE(YEAR(I83),MONTH(I83)+1,1),VLOOKUP(I83,pradzios_data[],2,1))</f>
        <v>36404</v>
      </c>
      <c r="AJ83" s="333">
        <f t="shared" si="11"/>
        <v>43709</v>
      </c>
      <c r="AK83" s="333"/>
      <c r="AL83" s="334">
        <f t="shared" si="12"/>
        <v>8</v>
      </c>
      <c r="AM83" s="336">
        <f t="shared" si="13"/>
        <v>0</v>
      </c>
      <c r="AN83" s="335">
        <f t="shared" si="14"/>
        <v>0</v>
      </c>
      <c r="AO83" s="335">
        <f t="shared" si="15"/>
        <v>8</v>
      </c>
      <c r="AP83" s="336">
        <f t="shared" si="16"/>
        <v>234.59</v>
      </c>
      <c r="AQ83" s="336">
        <f t="shared" si="17"/>
        <v>0</v>
      </c>
      <c r="AR83" s="336">
        <f t="shared" si="18"/>
        <v>216.55</v>
      </c>
      <c r="AS83" s="336">
        <f t="shared" si="18"/>
        <v>0</v>
      </c>
      <c r="AT83" s="304"/>
      <c r="AU83" s="304"/>
      <c r="AV83" s="304"/>
      <c r="AW83" s="304"/>
      <c r="AX83" s="304"/>
      <c r="AY83" s="304"/>
      <c r="AZ83" s="304"/>
      <c r="BA83" s="304"/>
      <c r="BB83" s="304"/>
      <c r="BC83" s="304"/>
    </row>
    <row r="84" spans="1:55" x14ac:dyDescent="0.2">
      <c r="A84" s="323" t="str">
        <f t="shared" si="10"/>
        <v/>
      </c>
      <c r="B84" s="324">
        <v>74</v>
      </c>
      <c r="C84" s="325" t="s">
        <v>1059</v>
      </c>
      <c r="D84" s="325" t="s">
        <v>1060</v>
      </c>
      <c r="E84" s="326">
        <v>721</v>
      </c>
      <c r="F84" s="325" t="s">
        <v>251</v>
      </c>
      <c r="G84" s="325" t="s">
        <v>140</v>
      </c>
      <c r="H84" s="327">
        <v>384</v>
      </c>
      <c r="I84" s="328">
        <v>36403</v>
      </c>
      <c r="J84" s="328" t="s">
        <v>51</v>
      </c>
      <c r="K84" s="328" t="s">
        <v>51</v>
      </c>
      <c r="L84" s="329">
        <v>27</v>
      </c>
      <c r="M84" s="328" t="s">
        <v>51</v>
      </c>
      <c r="N84" s="328" t="s">
        <v>51</v>
      </c>
      <c r="O84" s="328" t="s">
        <v>1422</v>
      </c>
      <c r="P84" s="330">
        <v>1509.07</v>
      </c>
      <c r="Q84" s="330">
        <v>0</v>
      </c>
      <c r="R84" s="330">
        <v>0</v>
      </c>
      <c r="S84" s="330">
        <v>0</v>
      </c>
      <c r="T84" s="330">
        <v>0</v>
      </c>
      <c r="U84" s="330">
        <v>0</v>
      </c>
      <c r="V84" s="330">
        <v>1509.07</v>
      </c>
      <c r="W84" s="330">
        <v>0</v>
      </c>
      <c r="X84" s="330">
        <v>0</v>
      </c>
      <c r="Y84" s="330">
        <v>1509.07</v>
      </c>
      <c r="Z84" s="330">
        <v>1463.8</v>
      </c>
      <c r="AA84" s="330">
        <v>45.27</v>
      </c>
      <c r="AB84" s="330">
        <v>0</v>
      </c>
      <c r="AC84" s="330">
        <v>0</v>
      </c>
      <c r="AD84" s="331"/>
      <c r="AE84" s="332"/>
      <c r="AF84" s="332"/>
      <c r="AG84" s="336">
        <v>18.04</v>
      </c>
      <c r="AH84" s="332">
        <f>IF(YEAR(I84)=2019,MAX(Y84-AG84,0),IF(AND(AE84=TRUE,AF84&lt;&gt;TRUE),MAX('[1]2'!V85-'[1]2'!W85-[1]Turtas!AG84,0),IF(AG84&lt;&gt;'[1]2'!X85,MAX(Y84-'[1]2'!W85-[1]Turtas!AG84,0),0)))</f>
        <v>27.229999999999983</v>
      </c>
      <c r="AI84" s="333">
        <f>IF(VLOOKUP(I84,pradzios_data[],2,1)="isig_data",DATE(YEAR(I84),MONTH(I84)+1,1),VLOOKUP(I84,pradzios_data[],2,1))</f>
        <v>36404</v>
      </c>
      <c r="AJ84" s="333">
        <f t="shared" si="11"/>
        <v>46266</v>
      </c>
      <c r="AK84" s="333"/>
      <c r="AL84" s="334">
        <f t="shared" si="12"/>
        <v>92</v>
      </c>
      <c r="AM84" s="336">
        <f t="shared" si="13"/>
        <v>0.29597826086956502</v>
      </c>
      <c r="AN84" s="335">
        <f t="shared" si="14"/>
        <v>80</v>
      </c>
      <c r="AO84" s="335">
        <f t="shared" si="15"/>
        <v>12</v>
      </c>
      <c r="AP84" s="336">
        <f t="shared" si="16"/>
        <v>41.718260869565199</v>
      </c>
      <c r="AQ84" s="336">
        <f t="shared" si="17"/>
        <v>3.5517391304347803</v>
      </c>
      <c r="AR84" s="336">
        <f t="shared" si="18"/>
        <v>-3.5517391304348038</v>
      </c>
      <c r="AS84" s="336">
        <f t="shared" si="18"/>
        <v>3.5517391304347803</v>
      </c>
      <c r="AT84" s="304"/>
      <c r="AU84" s="304"/>
      <c r="AV84" s="304"/>
      <c r="AW84" s="304"/>
      <c r="AX84" s="304"/>
      <c r="AY84" s="304"/>
      <c r="AZ84" s="304"/>
      <c r="BA84" s="304"/>
      <c r="BB84" s="304"/>
      <c r="BC84" s="304"/>
    </row>
    <row r="85" spans="1:55" x14ac:dyDescent="0.2">
      <c r="A85" s="323" t="str">
        <f t="shared" si="10"/>
        <v/>
      </c>
      <c r="B85" s="324">
        <v>75</v>
      </c>
      <c r="C85" s="325" t="s">
        <v>1061</v>
      </c>
      <c r="D85" s="325" t="s">
        <v>1062</v>
      </c>
      <c r="E85" s="326">
        <v>722</v>
      </c>
      <c r="F85" s="325" t="s">
        <v>252</v>
      </c>
      <c r="G85" s="325" t="s">
        <v>140</v>
      </c>
      <c r="H85" s="327">
        <v>396</v>
      </c>
      <c r="I85" s="328">
        <v>36403</v>
      </c>
      <c r="J85" s="328" t="s">
        <v>51</v>
      </c>
      <c r="K85" s="328" t="s">
        <v>51</v>
      </c>
      <c r="L85" s="329">
        <v>7</v>
      </c>
      <c r="M85" s="328" t="s">
        <v>51</v>
      </c>
      <c r="N85" s="328" t="s">
        <v>51</v>
      </c>
      <c r="O85" s="328" t="s">
        <v>1422</v>
      </c>
      <c r="P85" s="330">
        <v>1667.93</v>
      </c>
      <c r="Q85" s="330">
        <v>0</v>
      </c>
      <c r="R85" s="330">
        <v>0</v>
      </c>
      <c r="S85" s="330">
        <v>0</v>
      </c>
      <c r="T85" s="330">
        <v>0</v>
      </c>
      <c r="U85" s="330">
        <v>0</v>
      </c>
      <c r="V85" s="330">
        <v>1667.93</v>
      </c>
      <c r="W85" s="330">
        <v>0</v>
      </c>
      <c r="X85" s="330">
        <v>0</v>
      </c>
      <c r="Y85" s="330">
        <v>1667.93</v>
      </c>
      <c r="Z85" s="330">
        <v>1617.89</v>
      </c>
      <c r="AA85" s="330">
        <v>50.04</v>
      </c>
      <c r="AB85" s="330">
        <v>0</v>
      </c>
      <c r="AC85" s="330">
        <v>0</v>
      </c>
      <c r="AD85" s="331"/>
      <c r="AE85" s="332"/>
      <c r="AF85" s="332"/>
      <c r="AG85" s="336">
        <v>45.27</v>
      </c>
      <c r="AH85" s="332">
        <f>IF(YEAR(I85)=2019,MAX(Y85-AG85,0),IF(AND(AE85=TRUE,AF85&lt;&gt;TRUE),MAX('[1]2'!V86-'[1]2'!W86-[1]Turtas!AG85,0),IF(AG85&lt;&gt;'[1]2'!X86,MAX(Y85-'[1]2'!W86-[1]Turtas!AG85,0),0)))</f>
        <v>4.7699999999999605</v>
      </c>
      <c r="AI85" s="333">
        <f>IF(VLOOKUP(I85,pradzios_data[],2,1)="isig_data",DATE(YEAR(I85),MONTH(I85)+1,1),VLOOKUP(I85,pradzios_data[],2,1))</f>
        <v>36404</v>
      </c>
      <c r="AJ85" s="333">
        <f t="shared" si="11"/>
        <v>38961</v>
      </c>
      <c r="AK85" s="333"/>
      <c r="AL85" s="334">
        <f t="shared" si="12"/>
        <v>0</v>
      </c>
      <c r="AM85" s="336">
        <f t="shared" si="13"/>
        <v>0</v>
      </c>
      <c r="AN85" s="335">
        <f t="shared" si="14"/>
        <v>0</v>
      </c>
      <c r="AO85" s="335">
        <f t="shared" si="15"/>
        <v>0</v>
      </c>
      <c r="AP85" s="336">
        <f t="shared" si="16"/>
        <v>45.27</v>
      </c>
      <c r="AQ85" s="336">
        <f t="shared" si="17"/>
        <v>4.7699999999999605</v>
      </c>
      <c r="AR85" s="336">
        <f t="shared" si="18"/>
        <v>-4.769999999999996</v>
      </c>
      <c r="AS85" s="336">
        <f t="shared" si="18"/>
        <v>4.7699999999999605</v>
      </c>
      <c r="AT85" s="304"/>
      <c r="AU85" s="304"/>
      <c r="AV85" s="304"/>
      <c r="AW85" s="304"/>
      <c r="AX85" s="304"/>
      <c r="AY85" s="304"/>
      <c r="AZ85" s="304"/>
      <c r="BA85" s="304"/>
      <c r="BB85" s="304"/>
      <c r="BC85" s="304"/>
    </row>
    <row r="86" spans="1:55" x14ac:dyDescent="0.2">
      <c r="A86" s="323" t="str">
        <f t="shared" si="10"/>
        <v/>
      </c>
      <c r="B86" s="324">
        <v>76</v>
      </c>
      <c r="C86" s="325" t="s">
        <v>1063</v>
      </c>
      <c r="D86" s="325" t="s">
        <v>982</v>
      </c>
      <c r="E86" s="326">
        <v>721</v>
      </c>
      <c r="F86" s="325" t="s">
        <v>251</v>
      </c>
      <c r="G86" s="325" t="s">
        <v>140</v>
      </c>
      <c r="H86" s="327">
        <v>398</v>
      </c>
      <c r="I86" s="328">
        <v>36403</v>
      </c>
      <c r="J86" s="328" t="s">
        <v>51</v>
      </c>
      <c r="K86" s="328" t="s">
        <v>51</v>
      </c>
      <c r="L86" s="329">
        <v>50</v>
      </c>
      <c r="M86" s="328" t="s">
        <v>51</v>
      </c>
      <c r="N86" s="328" t="s">
        <v>51</v>
      </c>
      <c r="O86" s="328" t="s">
        <v>1422</v>
      </c>
      <c r="P86" s="330">
        <v>17336.21</v>
      </c>
      <c r="Q86" s="330">
        <v>0</v>
      </c>
      <c r="R86" s="330">
        <v>0</v>
      </c>
      <c r="S86" s="330">
        <v>0</v>
      </c>
      <c r="T86" s="330">
        <v>0</v>
      </c>
      <c r="U86" s="330">
        <v>0</v>
      </c>
      <c r="V86" s="330">
        <v>17336.21</v>
      </c>
      <c r="W86" s="330">
        <v>0</v>
      </c>
      <c r="X86" s="330">
        <v>0</v>
      </c>
      <c r="Y86" s="330">
        <v>17336.21</v>
      </c>
      <c r="Z86" s="330">
        <v>17335.919999999998</v>
      </c>
      <c r="AA86" s="330">
        <v>0.28999999999999998</v>
      </c>
      <c r="AB86" s="330">
        <v>0</v>
      </c>
      <c r="AC86" s="330">
        <v>0</v>
      </c>
      <c r="AD86" s="331"/>
      <c r="AE86" s="332"/>
      <c r="AF86" s="332"/>
      <c r="AG86" s="336">
        <v>50.04</v>
      </c>
      <c r="AH86" s="332">
        <f>IF(YEAR(I86)=2019,MAX(Y86-AG86,0),IF(AND(AE86=TRUE,AF86&lt;&gt;TRUE),MAX('[1]2'!V87-'[1]2'!W87-[1]Turtas!AG86,0),IF(AG86&lt;&gt;'[1]2'!X87,MAX(Y86-'[1]2'!W87-[1]Turtas!AG86,0),0)))</f>
        <v>0</v>
      </c>
      <c r="AI86" s="333">
        <f>IF(VLOOKUP(I86,pradzios_data[],2,1)="isig_data",DATE(YEAR(I86),MONTH(I86)+1,1),VLOOKUP(I86,pradzios_data[],2,1))</f>
        <v>36404</v>
      </c>
      <c r="AJ86" s="333">
        <f t="shared" si="11"/>
        <v>54667</v>
      </c>
      <c r="AK86" s="333"/>
      <c r="AL86" s="334">
        <f t="shared" si="12"/>
        <v>368</v>
      </c>
      <c r="AM86" s="336">
        <f t="shared" si="13"/>
        <v>0</v>
      </c>
      <c r="AN86" s="335">
        <f t="shared" si="14"/>
        <v>356</v>
      </c>
      <c r="AO86" s="335">
        <f t="shared" si="15"/>
        <v>12</v>
      </c>
      <c r="AP86" s="336">
        <f t="shared" si="16"/>
        <v>50.04</v>
      </c>
      <c r="AQ86" s="336">
        <f t="shared" si="17"/>
        <v>0</v>
      </c>
      <c r="AR86" s="336">
        <f t="shared" si="18"/>
        <v>49.75</v>
      </c>
      <c r="AS86" s="336">
        <f t="shared" si="18"/>
        <v>0</v>
      </c>
      <c r="AT86" s="304"/>
      <c r="AU86" s="304"/>
      <c r="AV86" s="304"/>
      <c r="AW86" s="304"/>
      <c r="AX86" s="304"/>
      <c r="AY86" s="304"/>
      <c r="AZ86" s="304"/>
      <c r="BA86" s="304"/>
      <c r="BB86" s="304"/>
      <c r="BC86" s="304"/>
    </row>
    <row r="87" spans="1:55" x14ac:dyDescent="0.2">
      <c r="A87" s="323" t="str">
        <f t="shared" si="10"/>
        <v/>
      </c>
      <c r="B87" s="324">
        <v>77</v>
      </c>
      <c r="C87" s="325" t="s">
        <v>1064</v>
      </c>
      <c r="D87" s="325" t="s">
        <v>1048</v>
      </c>
      <c r="E87" s="326">
        <v>721</v>
      </c>
      <c r="F87" s="325" t="s">
        <v>251</v>
      </c>
      <c r="G87" s="325" t="s">
        <v>140</v>
      </c>
      <c r="H87" s="327">
        <v>399</v>
      </c>
      <c r="I87" s="328">
        <v>36403</v>
      </c>
      <c r="J87" s="328" t="s">
        <v>51</v>
      </c>
      <c r="K87" s="328" t="s">
        <v>51</v>
      </c>
      <c r="L87" s="329">
        <v>40</v>
      </c>
      <c r="M87" s="328" t="s">
        <v>51</v>
      </c>
      <c r="N87" s="328" t="s">
        <v>51</v>
      </c>
      <c r="O87" s="328" t="s">
        <v>1422</v>
      </c>
      <c r="P87" s="330">
        <v>18947.23</v>
      </c>
      <c r="Q87" s="330">
        <v>0</v>
      </c>
      <c r="R87" s="330">
        <v>0</v>
      </c>
      <c r="S87" s="330">
        <v>0</v>
      </c>
      <c r="T87" s="330">
        <v>0</v>
      </c>
      <c r="U87" s="330">
        <v>0</v>
      </c>
      <c r="V87" s="330">
        <v>18947.23</v>
      </c>
      <c r="W87" s="330">
        <v>0</v>
      </c>
      <c r="X87" s="330">
        <v>0</v>
      </c>
      <c r="Y87" s="330">
        <v>18947.23</v>
      </c>
      <c r="Z87" s="330">
        <v>18946.939999999999</v>
      </c>
      <c r="AA87" s="330">
        <v>0.28999999999999998</v>
      </c>
      <c r="AB87" s="330">
        <v>0</v>
      </c>
      <c r="AC87" s="330">
        <v>0</v>
      </c>
      <c r="AD87" s="331"/>
      <c r="AE87" s="332"/>
      <c r="AF87" s="332"/>
      <c r="AG87" s="336">
        <v>0.28999999999999998</v>
      </c>
      <c r="AH87" s="332">
        <f>IF(YEAR(I87)=2019,MAX(Y87-AG87,0),IF(AND(AE87=TRUE,AF87&lt;&gt;TRUE),MAX('[1]2'!V88-'[1]2'!W88-[1]Turtas!AG87,0),IF(AG87&lt;&gt;'[1]2'!X88,MAX(Y87-'[1]2'!W88-[1]Turtas!AG87,0),0)))</f>
        <v>0</v>
      </c>
      <c r="AI87" s="333">
        <f>IF(VLOOKUP(I87,pradzios_data[],2,1)="isig_data",DATE(YEAR(I87),MONTH(I87)+1,1),VLOOKUP(I87,pradzios_data[],2,1))</f>
        <v>36404</v>
      </c>
      <c r="AJ87" s="333">
        <f t="shared" si="11"/>
        <v>51014</v>
      </c>
      <c r="AK87" s="333"/>
      <c r="AL87" s="334">
        <f t="shared" si="12"/>
        <v>248</v>
      </c>
      <c r="AM87" s="336">
        <f t="shared" si="13"/>
        <v>0</v>
      </c>
      <c r="AN87" s="335">
        <f t="shared" si="14"/>
        <v>236</v>
      </c>
      <c r="AO87" s="335">
        <f t="shared" si="15"/>
        <v>12</v>
      </c>
      <c r="AP87" s="336">
        <f t="shared" si="16"/>
        <v>0.28999999999999998</v>
      </c>
      <c r="AQ87" s="336">
        <f t="shared" si="17"/>
        <v>0</v>
      </c>
      <c r="AR87" s="336">
        <f t="shared" si="18"/>
        <v>0</v>
      </c>
      <c r="AS87" s="336">
        <f t="shared" si="18"/>
        <v>0</v>
      </c>
      <c r="AT87" s="304"/>
      <c r="AU87" s="304"/>
      <c r="AV87" s="304"/>
      <c r="AW87" s="304"/>
      <c r="AX87" s="304"/>
      <c r="AY87" s="304"/>
      <c r="AZ87" s="304"/>
      <c r="BA87" s="304"/>
      <c r="BB87" s="304"/>
      <c r="BC87" s="304"/>
    </row>
    <row r="88" spans="1:55" x14ac:dyDescent="0.2">
      <c r="A88" s="323" t="str">
        <f t="shared" si="10"/>
        <v/>
      </c>
      <c r="B88" s="324">
        <v>78</v>
      </c>
      <c r="C88" s="325" t="s">
        <v>1065</v>
      </c>
      <c r="D88" s="325" t="s">
        <v>1048</v>
      </c>
      <c r="E88" s="326">
        <v>721</v>
      </c>
      <c r="F88" s="325" t="s">
        <v>251</v>
      </c>
      <c r="G88" s="325" t="s">
        <v>140</v>
      </c>
      <c r="H88" s="327">
        <v>400</v>
      </c>
      <c r="I88" s="328">
        <v>36403</v>
      </c>
      <c r="J88" s="328" t="s">
        <v>51</v>
      </c>
      <c r="K88" s="328" t="s">
        <v>51</v>
      </c>
      <c r="L88" s="329">
        <v>40</v>
      </c>
      <c r="M88" s="328" t="s">
        <v>51</v>
      </c>
      <c r="N88" s="328" t="s">
        <v>51</v>
      </c>
      <c r="O88" s="328" t="s">
        <v>1422</v>
      </c>
      <c r="P88" s="330">
        <v>10772.13</v>
      </c>
      <c r="Q88" s="330">
        <v>0</v>
      </c>
      <c r="R88" s="330">
        <v>0</v>
      </c>
      <c r="S88" s="330">
        <v>0</v>
      </c>
      <c r="T88" s="330">
        <v>0</v>
      </c>
      <c r="U88" s="330">
        <v>0</v>
      </c>
      <c r="V88" s="330">
        <v>10772.13</v>
      </c>
      <c r="W88" s="330">
        <v>0</v>
      </c>
      <c r="X88" s="330">
        <v>0</v>
      </c>
      <c r="Y88" s="330">
        <v>10772.13</v>
      </c>
      <c r="Z88" s="330">
        <v>10448.969999999999</v>
      </c>
      <c r="AA88" s="330">
        <v>323.16000000000003</v>
      </c>
      <c r="AB88" s="330">
        <v>0</v>
      </c>
      <c r="AC88" s="330">
        <v>0</v>
      </c>
      <c r="AD88" s="331"/>
      <c r="AE88" s="332"/>
      <c r="AF88" s="332"/>
      <c r="AG88" s="336">
        <v>0.28999999999999998</v>
      </c>
      <c r="AH88" s="332">
        <f>IF(YEAR(I88)=2019,MAX(Y88-AG88,0),IF(AND(AE88=TRUE,AF88&lt;&gt;TRUE),MAX('[1]2'!V89-'[1]2'!W89-[1]Turtas!AG88,0),IF(AG88&lt;&gt;'[1]2'!X89,MAX(Y88-'[1]2'!W89-[1]Turtas!AG88,0),0)))</f>
        <v>322.86999999999983</v>
      </c>
      <c r="AI88" s="333">
        <f>IF(VLOOKUP(I88,pradzios_data[],2,1)="isig_data",DATE(YEAR(I88),MONTH(I88)+1,1),VLOOKUP(I88,pradzios_data[],2,1))</f>
        <v>36404</v>
      </c>
      <c r="AJ88" s="333">
        <f t="shared" si="11"/>
        <v>51014</v>
      </c>
      <c r="AK88" s="333"/>
      <c r="AL88" s="334">
        <f t="shared" si="12"/>
        <v>248</v>
      </c>
      <c r="AM88" s="336">
        <f t="shared" si="13"/>
        <v>1.301895161290322</v>
      </c>
      <c r="AN88" s="335">
        <f t="shared" si="14"/>
        <v>236</v>
      </c>
      <c r="AO88" s="335">
        <f t="shared" si="15"/>
        <v>12</v>
      </c>
      <c r="AP88" s="336">
        <f t="shared" si="16"/>
        <v>307.53725806451598</v>
      </c>
      <c r="AQ88" s="336">
        <f t="shared" si="17"/>
        <v>15.622741935483864</v>
      </c>
      <c r="AR88" s="336">
        <f t="shared" si="18"/>
        <v>-15.622741935484044</v>
      </c>
      <c r="AS88" s="336">
        <f t="shared" si="18"/>
        <v>15.622741935483864</v>
      </c>
      <c r="AT88" s="304"/>
      <c r="AU88" s="304"/>
      <c r="AV88" s="304"/>
      <c r="AW88" s="304"/>
      <c r="AX88" s="304"/>
      <c r="AY88" s="304"/>
      <c r="AZ88" s="304"/>
      <c r="BA88" s="304"/>
      <c r="BB88" s="304"/>
      <c r="BC88" s="304"/>
    </row>
    <row r="89" spans="1:55" x14ac:dyDescent="0.2">
      <c r="A89" s="323" t="str">
        <f t="shared" si="10"/>
        <v/>
      </c>
      <c r="B89" s="324">
        <v>79</v>
      </c>
      <c r="C89" s="325" t="s">
        <v>1066</v>
      </c>
      <c r="D89" s="325" t="s">
        <v>1067</v>
      </c>
      <c r="E89" s="326">
        <v>712</v>
      </c>
      <c r="F89" s="325" t="s">
        <v>254</v>
      </c>
      <c r="G89" s="325" t="s">
        <v>140</v>
      </c>
      <c r="H89" s="327">
        <v>401</v>
      </c>
      <c r="I89" s="328">
        <v>36403</v>
      </c>
      <c r="J89" s="328" t="s">
        <v>51</v>
      </c>
      <c r="K89" s="328" t="s">
        <v>51</v>
      </c>
      <c r="L89" s="329">
        <v>30</v>
      </c>
      <c r="M89" s="328" t="s">
        <v>51</v>
      </c>
      <c r="N89" s="328" t="s">
        <v>51</v>
      </c>
      <c r="O89" s="328" t="s">
        <v>1422</v>
      </c>
      <c r="P89" s="330">
        <v>25843.37</v>
      </c>
      <c r="Q89" s="330">
        <v>0</v>
      </c>
      <c r="R89" s="330">
        <v>0</v>
      </c>
      <c r="S89" s="330">
        <v>0</v>
      </c>
      <c r="T89" s="330">
        <v>0</v>
      </c>
      <c r="U89" s="330">
        <v>0</v>
      </c>
      <c r="V89" s="330">
        <v>25843.37</v>
      </c>
      <c r="W89" s="330">
        <v>0</v>
      </c>
      <c r="X89" s="330">
        <v>0</v>
      </c>
      <c r="Y89" s="330">
        <v>25843.37</v>
      </c>
      <c r="Z89" s="330">
        <v>22349.98</v>
      </c>
      <c r="AA89" s="330">
        <v>3493.39</v>
      </c>
      <c r="AB89" s="330">
        <v>313.6263125000001</v>
      </c>
      <c r="AC89" s="330">
        <v>0</v>
      </c>
      <c r="AD89" s="331"/>
      <c r="AE89" s="332"/>
      <c r="AF89" s="332"/>
      <c r="AG89" s="336">
        <v>323.16000000000003</v>
      </c>
      <c r="AH89" s="332">
        <f>IF(YEAR(I89)=2019,MAX(Y89-AG89,0),IF(AND(AE89=TRUE,AF89&lt;&gt;TRUE),MAX('[1]2'!V90-'[1]2'!W90-[1]Turtas!AG89,0),IF(AG89&lt;&gt;'[1]2'!X90,MAX(Y89-'[1]2'!W90-[1]Turtas!AG89,0),0)))</f>
        <v>3483.8610208333339</v>
      </c>
      <c r="AI89" s="333">
        <f>IF(VLOOKUP(I89,pradzios_data[],2,1)="isig_data",DATE(YEAR(I89),MONTH(I89)+1,1),VLOOKUP(I89,pradzios_data[],2,1))</f>
        <v>36404</v>
      </c>
      <c r="AJ89" s="333">
        <f t="shared" si="11"/>
        <v>47362</v>
      </c>
      <c r="AK89" s="333"/>
      <c r="AL89" s="334">
        <f t="shared" si="12"/>
        <v>128</v>
      </c>
      <c r="AM89" s="336">
        <f t="shared" si="13"/>
        <v>27.217664225260421</v>
      </c>
      <c r="AN89" s="335">
        <f t="shared" si="14"/>
        <v>116</v>
      </c>
      <c r="AO89" s="335">
        <f t="shared" si="15"/>
        <v>12</v>
      </c>
      <c r="AP89" s="336">
        <f t="shared" si="16"/>
        <v>3480.4090501302089</v>
      </c>
      <c r="AQ89" s="336">
        <f t="shared" si="17"/>
        <v>326.61197070312505</v>
      </c>
      <c r="AR89" s="336">
        <f t="shared" si="18"/>
        <v>-12.980949869790948</v>
      </c>
      <c r="AS89" s="336">
        <f t="shared" si="18"/>
        <v>12.985658203124956</v>
      </c>
      <c r="AT89" s="304"/>
      <c r="AU89" s="304"/>
      <c r="AV89" s="304"/>
      <c r="AW89" s="304"/>
      <c r="AX89" s="304"/>
      <c r="AY89" s="304"/>
      <c r="AZ89" s="304"/>
      <c r="BA89" s="304"/>
      <c r="BB89" s="304"/>
      <c r="BC89" s="304"/>
    </row>
    <row r="90" spans="1:55" x14ac:dyDescent="0.2">
      <c r="A90" s="323" t="str">
        <f t="shared" si="10"/>
        <v/>
      </c>
      <c r="B90" s="324">
        <v>80</v>
      </c>
      <c r="C90" s="325" t="s">
        <v>1068</v>
      </c>
      <c r="D90" s="325" t="s">
        <v>1060</v>
      </c>
      <c r="E90" s="326">
        <v>721</v>
      </c>
      <c r="F90" s="325" t="s">
        <v>251</v>
      </c>
      <c r="G90" s="325" t="s">
        <v>140</v>
      </c>
      <c r="H90" s="327">
        <v>404</v>
      </c>
      <c r="I90" s="328">
        <v>36403</v>
      </c>
      <c r="J90" s="328" t="s">
        <v>51</v>
      </c>
      <c r="K90" s="328" t="s">
        <v>51</v>
      </c>
      <c r="L90" s="329">
        <v>15</v>
      </c>
      <c r="M90" s="328" t="s">
        <v>51</v>
      </c>
      <c r="N90" s="328" t="s">
        <v>51</v>
      </c>
      <c r="O90" s="328" t="s">
        <v>1422</v>
      </c>
      <c r="P90" s="330">
        <v>3952.44</v>
      </c>
      <c r="Q90" s="330">
        <v>0</v>
      </c>
      <c r="R90" s="330">
        <v>0</v>
      </c>
      <c r="S90" s="330">
        <v>0</v>
      </c>
      <c r="T90" s="330">
        <v>0</v>
      </c>
      <c r="U90" s="330">
        <v>0</v>
      </c>
      <c r="V90" s="330">
        <v>3952.44</v>
      </c>
      <c r="W90" s="330">
        <v>0</v>
      </c>
      <c r="X90" s="330">
        <v>0</v>
      </c>
      <c r="Y90" s="330">
        <v>3952.44</v>
      </c>
      <c r="Z90" s="330">
        <v>3833.87</v>
      </c>
      <c r="AA90" s="330">
        <v>118.57</v>
      </c>
      <c r="AB90" s="330">
        <v>0</v>
      </c>
      <c r="AC90" s="330">
        <v>0</v>
      </c>
      <c r="AD90" s="331"/>
      <c r="AE90" s="332"/>
      <c r="AF90" s="332"/>
      <c r="AG90" s="336">
        <v>775.3</v>
      </c>
      <c r="AH90" s="332">
        <f>IF(YEAR(I90)=2019,MAX(Y90-AG90,0),IF(AND(AE90=TRUE,AF90&lt;&gt;TRUE),MAX('[1]2'!V91-'[1]2'!W91-[1]Turtas!AG90,0),IF(AG90&lt;&gt;'[1]2'!X91,MAX(Y90-'[1]2'!W91-[1]Turtas!AG90,0),0)))</f>
        <v>0</v>
      </c>
      <c r="AI90" s="333">
        <f>IF(VLOOKUP(I90,pradzios_data[],2,1)="isig_data",DATE(YEAR(I90),MONTH(I90)+1,1),VLOOKUP(I90,pradzios_data[],2,1))</f>
        <v>36404</v>
      </c>
      <c r="AJ90" s="333">
        <f t="shared" si="11"/>
        <v>41883</v>
      </c>
      <c r="AK90" s="333"/>
      <c r="AL90" s="334">
        <f t="shared" si="12"/>
        <v>0</v>
      </c>
      <c r="AM90" s="336">
        <f t="shared" si="13"/>
        <v>0</v>
      </c>
      <c r="AN90" s="335">
        <f t="shared" si="14"/>
        <v>0</v>
      </c>
      <c r="AO90" s="335">
        <f t="shared" si="15"/>
        <v>0</v>
      </c>
      <c r="AP90" s="336">
        <f t="shared" si="16"/>
        <v>775.3</v>
      </c>
      <c r="AQ90" s="336">
        <f t="shared" si="17"/>
        <v>0</v>
      </c>
      <c r="AR90" s="336">
        <f t="shared" si="18"/>
        <v>656.73</v>
      </c>
      <c r="AS90" s="336">
        <f t="shared" si="18"/>
        <v>0</v>
      </c>
      <c r="AT90" s="304"/>
      <c r="AU90" s="304"/>
      <c r="AV90" s="304"/>
      <c r="AW90" s="304"/>
      <c r="AX90" s="304"/>
      <c r="AY90" s="304"/>
      <c r="AZ90" s="304"/>
      <c r="BA90" s="304"/>
      <c r="BB90" s="304"/>
      <c r="BC90" s="304"/>
    </row>
    <row r="91" spans="1:55" x14ac:dyDescent="0.2">
      <c r="A91" s="323" t="str">
        <f t="shared" si="10"/>
        <v/>
      </c>
      <c r="B91" s="324">
        <v>81</v>
      </c>
      <c r="C91" s="325" t="s">
        <v>1069</v>
      </c>
      <c r="D91" s="325" t="s">
        <v>1070</v>
      </c>
      <c r="E91" s="326">
        <v>721</v>
      </c>
      <c r="F91" s="325" t="s">
        <v>251</v>
      </c>
      <c r="G91" s="325" t="s">
        <v>140</v>
      </c>
      <c r="H91" s="327">
        <v>405</v>
      </c>
      <c r="I91" s="328">
        <v>36403</v>
      </c>
      <c r="J91" s="328" t="s">
        <v>51</v>
      </c>
      <c r="K91" s="328" t="s">
        <v>51</v>
      </c>
      <c r="L91" s="329">
        <v>7</v>
      </c>
      <c r="M91" s="328" t="s">
        <v>51</v>
      </c>
      <c r="N91" s="328" t="s">
        <v>51</v>
      </c>
      <c r="O91" s="328" t="s">
        <v>1422</v>
      </c>
      <c r="P91" s="330">
        <v>6481.31</v>
      </c>
      <c r="Q91" s="330">
        <v>0</v>
      </c>
      <c r="R91" s="330">
        <v>0</v>
      </c>
      <c r="S91" s="330">
        <v>0</v>
      </c>
      <c r="T91" s="330">
        <v>0</v>
      </c>
      <c r="U91" s="330">
        <v>0</v>
      </c>
      <c r="V91" s="330">
        <v>6481.31</v>
      </c>
      <c r="W91" s="330">
        <v>0</v>
      </c>
      <c r="X91" s="330">
        <v>0</v>
      </c>
      <c r="Y91" s="330">
        <v>6481.31</v>
      </c>
      <c r="Z91" s="330">
        <v>6286.8700000000008</v>
      </c>
      <c r="AA91" s="330">
        <v>194.44</v>
      </c>
      <c r="AB91" s="330">
        <v>0</v>
      </c>
      <c r="AC91" s="330">
        <v>0</v>
      </c>
      <c r="AD91" s="331"/>
      <c r="AE91" s="332"/>
      <c r="AF91" s="332"/>
      <c r="AG91" s="336">
        <v>118.57</v>
      </c>
      <c r="AH91" s="332">
        <f>IF(YEAR(I91)=2019,MAX(Y91-AG91,0),IF(AND(AE91=TRUE,AF91&lt;&gt;TRUE),MAX('[1]2'!V92-'[1]2'!W92-[1]Turtas!AG91,0),IF(AG91&lt;&gt;'[1]2'!X92,MAX(Y91-'[1]2'!W92-[1]Turtas!AG91,0),0)))</f>
        <v>75.869999999999607</v>
      </c>
      <c r="AI91" s="333">
        <f>IF(VLOOKUP(I91,pradzios_data[],2,1)="isig_data",DATE(YEAR(I91),MONTH(I91)+1,1),VLOOKUP(I91,pradzios_data[],2,1))</f>
        <v>36404</v>
      </c>
      <c r="AJ91" s="333">
        <f t="shared" si="11"/>
        <v>38961</v>
      </c>
      <c r="AK91" s="333"/>
      <c r="AL91" s="334">
        <f t="shared" si="12"/>
        <v>0</v>
      </c>
      <c r="AM91" s="336">
        <f t="shared" si="13"/>
        <v>0</v>
      </c>
      <c r="AN91" s="335">
        <f t="shared" si="14"/>
        <v>0</v>
      </c>
      <c r="AO91" s="335">
        <f t="shared" si="15"/>
        <v>0</v>
      </c>
      <c r="AP91" s="336">
        <f t="shared" si="16"/>
        <v>118.57</v>
      </c>
      <c r="AQ91" s="336">
        <f t="shared" si="17"/>
        <v>75.869999999999607</v>
      </c>
      <c r="AR91" s="336">
        <f t="shared" si="18"/>
        <v>-75.87</v>
      </c>
      <c r="AS91" s="336">
        <f t="shared" si="18"/>
        <v>75.869999999999607</v>
      </c>
      <c r="AT91" s="304"/>
      <c r="AU91" s="304"/>
      <c r="AV91" s="304"/>
      <c r="AW91" s="304"/>
      <c r="AX91" s="304"/>
      <c r="AY91" s="304"/>
      <c r="AZ91" s="304"/>
      <c r="BA91" s="304"/>
      <c r="BB91" s="304"/>
      <c r="BC91" s="304"/>
    </row>
    <row r="92" spans="1:55" x14ac:dyDescent="0.2">
      <c r="A92" s="323" t="str">
        <f t="shared" si="10"/>
        <v/>
      </c>
      <c r="B92" s="324">
        <v>82</v>
      </c>
      <c r="C92" s="325" t="s">
        <v>1071</v>
      </c>
      <c r="D92" s="325" t="s">
        <v>982</v>
      </c>
      <c r="E92" s="326">
        <v>721</v>
      </c>
      <c r="F92" s="325" t="s">
        <v>251</v>
      </c>
      <c r="G92" s="325" t="s">
        <v>140</v>
      </c>
      <c r="H92" s="327">
        <v>406</v>
      </c>
      <c r="I92" s="328">
        <v>36403</v>
      </c>
      <c r="J92" s="328" t="s">
        <v>51</v>
      </c>
      <c r="K92" s="328" t="s">
        <v>51</v>
      </c>
      <c r="L92" s="329">
        <v>27</v>
      </c>
      <c r="M92" s="328" t="s">
        <v>51</v>
      </c>
      <c r="N92" s="328" t="s">
        <v>51</v>
      </c>
      <c r="O92" s="328" t="s">
        <v>1422</v>
      </c>
      <c r="P92" s="330">
        <v>34513.58</v>
      </c>
      <c r="Q92" s="330">
        <v>0</v>
      </c>
      <c r="R92" s="330">
        <v>0</v>
      </c>
      <c r="S92" s="330">
        <v>0</v>
      </c>
      <c r="T92" s="330">
        <v>0</v>
      </c>
      <c r="U92" s="330">
        <v>0</v>
      </c>
      <c r="V92" s="330">
        <v>34513.58</v>
      </c>
      <c r="W92" s="330">
        <v>0</v>
      </c>
      <c r="X92" s="330">
        <v>0</v>
      </c>
      <c r="Y92" s="330">
        <v>34513.58</v>
      </c>
      <c r="Z92" s="330">
        <v>33478.17</v>
      </c>
      <c r="AA92" s="330">
        <v>1035.4100000000001</v>
      </c>
      <c r="AB92" s="330">
        <v>0</v>
      </c>
      <c r="AC92" s="330">
        <v>0</v>
      </c>
      <c r="AD92" s="331"/>
      <c r="AE92" s="332"/>
      <c r="AF92" s="332"/>
      <c r="AG92" s="336">
        <v>194.44</v>
      </c>
      <c r="AH92" s="332">
        <f>IF(YEAR(I92)=2019,MAX(Y92-AG92,0),IF(AND(AE92=TRUE,AF92&lt;&gt;TRUE),MAX('[1]2'!V93-'[1]2'!W93-[1]Turtas!AG92,0),IF(AG92&lt;&gt;'[1]2'!X93,MAX(Y92-'[1]2'!W93-[1]Turtas!AG92,0),0)))</f>
        <v>840.97000000000344</v>
      </c>
      <c r="AI92" s="333">
        <f>IF(VLOOKUP(I92,pradzios_data[],2,1)="isig_data",DATE(YEAR(I92),MONTH(I92)+1,1),VLOOKUP(I92,pradzios_data[],2,1))</f>
        <v>36404</v>
      </c>
      <c r="AJ92" s="333">
        <f t="shared" si="11"/>
        <v>46266</v>
      </c>
      <c r="AK92" s="333"/>
      <c r="AL92" s="334">
        <f t="shared" si="12"/>
        <v>92</v>
      </c>
      <c r="AM92" s="336">
        <f t="shared" si="13"/>
        <v>9.140978260869602</v>
      </c>
      <c r="AN92" s="335">
        <f t="shared" si="14"/>
        <v>80</v>
      </c>
      <c r="AO92" s="335">
        <f t="shared" si="15"/>
        <v>12</v>
      </c>
      <c r="AP92" s="336">
        <f t="shared" si="16"/>
        <v>925.71826086956821</v>
      </c>
      <c r="AQ92" s="336">
        <f t="shared" si="17"/>
        <v>109.69173913043522</v>
      </c>
      <c r="AR92" s="336">
        <f t="shared" si="18"/>
        <v>-109.69173913043187</v>
      </c>
      <c r="AS92" s="336">
        <f t="shared" si="18"/>
        <v>109.69173913043522</v>
      </c>
      <c r="AT92" s="304"/>
      <c r="AU92" s="304"/>
      <c r="AV92" s="304"/>
      <c r="AW92" s="304"/>
      <c r="AX92" s="304"/>
      <c r="AY92" s="304"/>
      <c r="AZ92" s="304"/>
      <c r="BA92" s="304"/>
      <c r="BB92" s="304"/>
      <c r="BC92" s="304"/>
    </row>
    <row r="93" spans="1:55" x14ac:dyDescent="0.2">
      <c r="A93" s="323" t="str">
        <f t="shared" si="10"/>
        <v/>
      </c>
      <c r="B93" s="324">
        <v>83</v>
      </c>
      <c r="C93" s="325" t="s">
        <v>1072</v>
      </c>
      <c r="D93" s="325" t="s">
        <v>1067</v>
      </c>
      <c r="E93" s="326">
        <v>712</v>
      </c>
      <c r="F93" s="325" t="s">
        <v>252</v>
      </c>
      <c r="G93" s="325" t="s">
        <v>140</v>
      </c>
      <c r="H93" s="327">
        <v>407</v>
      </c>
      <c r="I93" s="328">
        <v>36403</v>
      </c>
      <c r="J93" s="328" t="s">
        <v>51</v>
      </c>
      <c r="K93" s="328" t="s">
        <v>51</v>
      </c>
      <c r="L93" s="329">
        <v>30</v>
      </c>
      <c r="M93" s="328" t="s">
        <v>51</v>
      </c>
      <c r="N93" s="328" t="s">
        <v>51</v>
      </c>
      <c r="O93" s="328" t="s">
        <v>1422</v>
      </c>
      <c r="P93" s="330">
        <v>33711.230000000003</v>
      </c>
      <c r="Q93" s="330">
        <v>0</v>
      </c>
      <c r="R93" s="330">
        <v>0</v>
      </c>
      <c r="S93" s="330">
        <v>0</v>
      </c>
      <c r="T93" s="330">
        <v>0</v>
      </c>
      <c r="U93" s="330">
        <v>0</v>
      </c>
      <c r="V93" s="330">
        <v>33711.230000000003</v>
      </c>
      <c r="W93" s="330">
        <v>0</v>
      </c>
      <c r="X93" s="330">
        <v>0</v>
      </c>
      <c r="Y93" s="330">
        <v>33711.230000000003</v>
      </c>
      <c r="Z93" s="330">
        <v>26949.730000000003</v>
      </c>
      <c r="AA93" s="330">
        <v>6761.5</v>
      </c>
      <c r="AB93" s="330">
        <v>663.47993750000091</v>
      </c>
      <c r="AC93" s="330">
        <v>0</v>
      </c>
      <c r="AD93" s="331"/>
      <c r="AE93" s="332"/>
      <c r="AF93" s="332"/>
      <c r="AG93" s="336">
        <v>1035.4100000000001</v>
      </c>
      <c r="AH93" s="332">
        <f>IF(YEAR(I93)=2019,MAX(Y93-AG93,0),IF(AND(AE93=TRUE,AF93&lt;&gt;TRUE),MAX('[1]2'!V94-'[1]2'!W94-[1]Turtas!AG93,0),IF(AG93&lt;&gt;'[1]2'!X94,MAX(Y93-'[1]2'!W94-[1]Turtas!AG93,0),0)))</f>
        <v>6389.5693958333432</v>
      </c>
      <c r="AI93" s="333">
        <f>IF(VLOOKUP(I93,pradzios_data[],2,1)="isig_data",DATE(YEAR(I93),MONTH(I93)+1,1),VLOOKUP(I93,pradzios_data[],2,1))</f>
        <v>36404</v>
      </c>
      <c r="AJ93" s="333">
        <f t="shared" si="11"/>
        <v>47362</v>
      </c>
      <c r="AK93" s="333"/>
      <c r="AL93" s="334">
        <f t="shared" si="12"/>
        <v>128</v>
      </c>
      <c r="AM93" s="336">
        <f t="shared" si="13"/>
        <v>49.918510904947993</v>
      </c>
      <c r="AN93" s="335">
        <f t="shared" si="14"/>
        <v>116</v>
      </c>
      <c r="AO93" s="335">
        <f t="shared" si="15"/>
        <v>12</v>
      </c>
      <c r="AP93" s="336">
        <f t="shared" si="16"/>
        <v>6825.9572649739675</v>
      </c>
      <c r="AQ93" s="336">
        <f t="shared" si="17"/>
        <v>599.02213085937592</v>
      </c>
      <c r="AR93" s="336">
        <f t="shared" si="18"/>
        <v>64.45726497396754</v>
      </c>
      <c r="AS93" s="336">
        <f t="shared" si="18"/>
        <v>-64.457806640624995</v>
      </c>
      <c r="AT93" s="304"/>
      <c r="AU93" s="304"/>
      <c r="AV93" s="304"/>
      <c r="AW93" s="304"/>
      <c r="AX93" s="304"/>
      <c r="AY93" s="304"/>
      <c r="AZ93" s="304"/>
      <c r="BA93" s="304"/>
      <c r="BB93" s="304"/>
      <c r="BC93" s="304"/>
    </row>
    <row r="94" spans="1:55" x14ac:dyDescent="0.2">
      <c r="A94" s="323" t="str">
        <f t="shared" si="10"/>
        <v/>
      </c>
      <c r="B94" s="324">
        <v>84</v>
      </c>
      <c r="C94" s="325" t="s">
        <v>1073</v>
      </c>
      <c r="D94" s="325" t="s">
        <v>1074</v>
      </c>
      <c r="E94" s="326">
        <v>720</v>
      </c>
      <c r="F94" s="325" t="s">
        <v>256</v>
      </c>
      <c r="G94" s="325" t="s">
        <v>140</v>
      </c>
      <c r="H94" s="327">
        <v>427</v>
      </c>
      <c r="I94" s="328">
        <v>36644</v>
      </c>
      <c r="J94" s="328" t="s">
        <v>51</v>
      </c>
      <c r="K94" s="328" t="s">
        <v>51</v>
      </c>
      <c r="L94" s="329">
        <v>27</v>
      </c>
      <c r="M94" s="328" t="s">
        <v>51</v>
      </c>
      <c r="N94" s="328" t="s">
        <v>51</v>
      </c>
      <c r="O94" s="328" t="s">
        <v>1422</v>
      </c>
      <c r="P94" s="330">
        <v>1954.94</v>
      </c>
      <c r="Q94" s="330">
        <v>0</v>
      </c>
      <c r="R94" s="330">
        <v>0</v>
      </c>
      <c r="S94" s="330">
        <v>0</v>
      </c>
      <c r="T94" s="330">
        <v>0</v>
      </c>
      <c r="U94" s="330">
        <v>0</v>
      </c>
      <c r="V94" s="330">
        <v>1954.94</v>
      </c>
      <c r="W94" s="330">
        <v>0</v>
      </c>
      <c r="X94" s="330">
        <v>0</v>
      </c>
      <c r="Y94" s="330">
        <v>1954.94</v>
      </c>
      <c r="Z94" s="330">
        <v>1896.29</v>
      </c>
      <c r="AA94" s="330">
        <v>58.65</v>
      </c>
      <c r="AB94" s="330">
        <v>0</v>
      </c>
      <c r="AC94" s="330">
        <v>0</v>
      </c>
      <c r="AD94" s="331"/>
      <c r="AE94" s="332"/>
      <c r="AF94" s="332"/>
      <c r="AG94" s="336">
        <v>1011.34</v>
      </c>
      <c r="AH94" s="332">
        <f>IF(YEAR(I94)=2019,MAX(Y94-AG94,0),IF(AND(AE94=TRUE,AF94&lt;&gt;TRUE),MAX('[1]2'!V95-'[1]2'!W95-[1]Turtas!AG94,0),IF(AG94&lt;&gt;'[1]2'!X95,MAX(Y94-'[1]2'!W95-[1]Turtas!AG94,0),0)))</f>
        <v>0</v>
      </c>
      <c r="AI94" s="333">
        <f>IF(VLOOKUP(I94,pradzios_data[],2,1)="isig_data",DATE(YEAR(I94),MONTH(I94)+1,1),VLOOKUP(I94,pradzios_data[],2,1))</f>
        <v>36647</v>
      </c>
      <c r="AJ94" s="333">
        <f t="shared" si="11"/>
        <v>46508</v>
      </c>
      <c r="AK94" s="333"/>
      <c r="AL94" s="334">
        <f t="shared" si="12"/>
        <v>100</v>
      </c>
      <c r="AM94" s="336">
        <f t="shared" si="13"/>
        <v>0</v>
      </c>
      <c r="AN94" s="335">
        <f t="shared" si="14"/>
        <v>88</v>
      </c>
      <c r="AO94" s="335">
        <f t="shared" si="15"/>
        <v>12</v>
      </c>
      <c r="AP94" s="336">
        <f t="shared" si="16"/>
        <v>1011.34</v>
      </c>
      <c r="AQ94" s="336">
        <f t="shared" si="17"/>
        <v>0</v>
      </c>
      <c r="AR94" s="336">
        <f t="shared" si="18"/>
        <v>952.69</v>
      </c>
      <c r="AS94" s="336">
        <f t="shared" si="18"/>
        <v>0</v>
      </c>
      <c r="AT94" s="304"/>
      <c r="AU94" s="304"/>
      <c r="AV94" s="304"/>
      <c r="AW94" s="304"/>
      <c r="AX94" s="304"/>
      <c r="AY94" s="304"/>
      <c r="AZ94" s="304"/>
      <c r="BA94" s="304"/>
      <c r="BB94" s="304"/>
      <c r="BC94" s="304"/>
    </row>
    <row r="95" spans="1:55" x14ac:dyDescent="0.2">
      <c r="A95" s="323" t="str">
        <f t="shared" si="10"/>
        <v/>
      </c>
      <c r="B95" s="324">
        <v>85</v>
      </c>
      <c r="C95" s="325" t="s">
        <v>1075</v>
      </c>
      <c r="D95" s="325" t="s">
        <v>1062</v>
      </c>
      <c r="E95" s="326">
        <v>722</v>
      </c>
      <c r="F95" s="325" t="s">
        <v>252</v>
      </c>
      <c r="G95" s="325" t="s">
        <v>140</v>
      </c>
      <c r="H95" s="327">
        <v>502</v>
      </c>
      <c r="I95" s="328">
        <v>36950</v>
      </c>
      <c r="J95" s="328" t="s">
        <v>51</v>
      </c>
      <c r="K95" s="328" t="s">
        <v>51</v>
      </c>
      <c r="L95" s="329">
        <v>7</v>
      </c>
      <c r="M95" s="328" t="s">
        <v>51</v>
      </c>
      <c r="N95" s="328" t="s">
        <v>51</v>
      </c>
      <c r="O95" s="328" t="s">
        <v>1422</v>
      </c>
      <c r="P95" s="330">
        <v>908.25</v>
      </c>
      <c r="Q95" s="330">
        <v>0</v>
      </c>
      <c r="R95" s="330">
        <v>0</v>
      </c>
      <c r="S95" s="330">
        <v>0</v>
      </c>
      <c r="T95" s="330">
        <v>0</v>
      </c>
      <c r="U95" s="330">
        <v>0</v>
      </c>
      <c r="V95" s="330">
        <v>908.25</v>
      </c>
      <c r="W95" s="330">
        <v>0</v>
      </c>
      <c r="X95" s="330">
        <v>0</v>
      </c>
      <c r="Y95" s="330">
        <v>908.25</v>
      </c>
      <c r="Z95" s="330">
        <v>907.96</v>
      </c>
      <c r="AA95" s="330">
        <v>0.28999999999999998</v>
      </c>
      <c r="AB95" s="330">
        <v>0</v>
      </c>
      <c r="AC95" s="330">
        <v>0</v>
      </c>
      <c r="AD95" s="331"/>
      <c r="AE95" s="332"/>
      <c r="AF95" s="332"/>
      <c r="AG95" s="336">
        <v>58.65</v>
      </c>
      <c r="AH95" s="332">
        <f>IF(YEAR(I95)=2019,MAX(Y95-AG95,0),IF(AND(AE95=TRUE,AF95&lt;&gt;TRUE),MAX('[1]2'!V96-'[1]2'!W96-[1]Turtas!AG95,0),IF(AG95&lt;&gt;'[1]2'!X96,MAX(Y95-'[1]2'!W96-[1]Turtas!AG95,0),0)))</f>
        <v>0</v>
      </c>
      <c r="AI95" s="333">
        <f>IF(VLOOKUP(I95,pradzios_data[],2,1)="isig_data",DATE(YEAR(I95),MONTH(I95)+1,1),VLOOKUP(I95,pradzios_data[],2,1))</f>
        <v>36951</v>
      </c>
      <c r="AJ95" s="333">
        <f t="shared" si="11"/>
        <v>39508</v>
      </c>
      <c r="AK95" s="333"/>
      <c r="AL95" s="334">
        <f t="shared" si="12"/>
        <v>0</v>
      </c>
      <c r="AM95" s="336">
        <f t="shared" si="13"/>
        <v>0</v>
      </c>
      <c r="AN95" s="335">
        <f t="shared" si="14"/>
        <v>0</v>
      </c>
      <c r="AO95" s="335">
        <f t="shared" si="15"/>
        <v>0</v>
      </c>
      <c r="AP95" s="336">
        <f t="shared" si="16"/>
        <v>58.65</v>
      </c>
      <c r="AQ95" s="336">
        <f t="shared" si="17"/>
        <v>0</v>
      </c>
      <c r="AR95" s="336">
        <f t="shared" si="18"/>
        <v>58.36</v>
      </c>
      <c r="AS95" s="336">
        <f t="shared" si="18"/>
        <v>0</v>
      </c>
      <c r="AT95" s="304"/>
      <c r="AU95" s="304"/>
      <c r="AV95" s="304"/>
      <c r="AW95" s="304"/>
      <c r="AX95" s="304"/>
      <c r="AY95" s="304"/>
      <c r="AZ95" s="304"/>
      <c r="BA95" s="304"/>
      <c r="BB95" s="304"/>
      <c r="BC95" s="304"/>
    </row>
    <row r="96" spans="1:55" x14ac:dyDescent="0.2">
      <c r="A96" s="323" t="str">
        <f t="shared" si="10"/>
        <v/>
      </c>
      <c r="B96" s="324">
        <v>86</v>
      </c>
      <c r="C96" s="325" t="s">
        <v>1075</v>
      </c>
      <c r="D96" s="325" t="s">
        <v>1062</v>
      </c>
      <c r="E96" s="326">
        <v>722</v>
      </c>
      <c r="F96" s="325" t="s">
        <v>252</v>
      </c>
      <c r="G96" s="325" t="s">
        <v>140</v>
      </c>
      <c r="H96" s="327">
        <v>968</v>
      </c>
      <c r="I96" s="328">
        <v>43556</v>
      </c>
      <c r="J96" s="328" t="s">
        <v>51</v>
      </c>
      <c r="K96" s="328" t="s">
        <v>51</v>
      </c>
      <c r="L96" s="329">
        <v>7</v>
      </c>
      <c r="M96" s="328" t="s">
        <v>51</v>
      </c>
      <c r="N96" s="328" t="s">
        <v>51</v>
      </c>
      <c r="O96" s="328" t="s">
        <v>1422</v>
      </c>
      <c r="P96" s="330">
        <v>210</v>
      </c>
      <c r="Q96" s="330">
        <v>0</v>
      </c>
      <c r="R96" s="330">
        <v>0</v>
      </c>
      <c r="S96" s="330">
        <v>0</v>
      </c>
      <c r="T96" s="330">
        <v>0</v>
      </c>
      <c r="U96" s="330">
        <v>0</v>
      </c>
      <c r="V96" s="330">
        <v>210</v>
      </c>
      <c r="W96" s="330">
        <v>210</v>
      </c>
      <c r="X96" s="330">
        <v>0</v>
      </c>
      <c r="Y96" s="330">
        <v>0</v>
      </c>
      <c r="Z96" s="330">
        <v>0</v>
      </c>
      <c r="AA96" s="330">
        <v>0</v>
      </c>
      <c r="AB96" s="330">
        <v>0</v>
      </c>
      <c r="AC96" s="330">
        <v>0</v>
      </c>
      <c r="AD96" s="331"/>
      <c r="AE96" s="332"/>
      <c r="AF96" s="332"/>
      <c r="AG96" s="336">
        <v>0.28999999999999998</v>
      </c>
      <c r="AH96" s="332">
        <f>IF(YEAR(I96)=2019,MAX(Y96-AG96,0),IF(AND(AE96=TRUE,AF96&lt;&gt;TRUE),MAX('[1]2'!V97-'[1]2'!W97-[1]Turtas!AG96,0),IF(AG96&lt;&gt;'[1]2'!X97,MAX(Y96-'[1]2'!W97-[1]Turtas!AG96,0),0)))</f>
        <v>0</v>
      </c>
      <c r="AI96" s="333">
        <f>IF(VLOOKUP(I96,pradzios_data[],2,1)="isig_data",DATE(YEAR(I96),MONTH(I96)+1,1),VLOOKUP(I96,pradzios_data[],2,1))</f>
        <v>43586</v>
      </c>
      <c r="AJ96" s="333">
        <f t="shared" si="11"/>
        <v>46143</v>
      </c>
      <c r="AK96" s="333"/>
      <c r="AL96" s="334">
        <f t="shared" si="12"/>
        <v>84</v>
      </c>
      <c r="AM96" s="336">
        <f t="shared" si="13"/>
        <v>0</v>
      </c>
      <c r="AN96" s="335">
        <f t="shared" si="14"/>
        <v>76</v>
      </c>
      <c r="AO96" s="335">
        <f t="shared" si="15"/>
        <v>8</v>
      </c>
      <c r="AP96" s="336">
        <f t="shared" si="16"/>
        <v>0</v>
      </c>
      <c r="AQ96" s="336">
        <f t="shared" si="17"/>
        <v>0</v>
      </c>
      <c r="AR96" s="336">
        <f t="shared" si="18"/>
        <v>0</v>
      </c>
      <c r="AS96" s="336">
        <f t="shared" si="18"/>
        <v>0</v>
      </c>
      <c r="AT96" s="304"/>
      <c r="AU96" s="304"/>
      <c r="AV96" s="304"/>
      <c r="AW96" s="304"/>
      <c r="AX96" s="304"/>
      <c r="AY96" s="304"/>
      <c r="AZ96" s="304"/>
      <c r="BA96" s="304"/>
      <c r="BB96" s="304"/>
      <c r="BC96" s="304"/>
    </row>
    <row r="97" spans="1:55" x14ac:dyDescent="0.2">
      <c r="A97" s="323" t="str">
        <f t="shared" si="10"/>
        <v/>
      </c>
      <c r="B97" s="324">
        <v>87</v>
      </c>
      <c r="C97" s="325" t="s">
        <v>1076</v>
      </c>
      <c r="D97" s="325" t="s">
        <v>1062</v>
      </c>
      <c r="E97" s="326">
        <v>722</v>
      </c>
      <c r="F97" s="325" t="s">
        <v>252</v>
      </c>
      <c r="G97" s="325" t="s">
        <v>140</v>
      </c>
      <c r="H97" s="327">
        <v>506</v>
      </c>
      <c r="I97" s="328">
        <v>36950</v>
      </c>
      <c r="J97" s="328" t="s">
        <v>51</v>
      </c>
      <c r="K97" s="328" t="s">
        <v>51</v>
      </c>
      <c r="L97" s="329">
        <v>7</v>
      </c>
      <c r="M97" s="328" t="s">
        <v>51</v>
      </c>
      <c r="N97" s="328" t="s">
        <v>51</v>
      </c>
      <c r="O97" s="328" t="s">
        <v>1422</v>
      </c>
      <c r="P97" s="330">
        <v>291.94</v>
      </c>
      <c r="Q97" s="330">
        <v>0</v>
      </c>
      <c r="R97" s="330">
        <v>0</v>
      </c>
      <c r="S97" s="330">
        <v>0</v>
      </c>
      <c r="T97" s="330">
        <v>0</v>
      </c>
      <c r="U97" s="330">
        <v>0</v>
      </c>
      <c r="V97" s="330">
        <v>291.94</v>
      </c>
      <c r="W97" s="330">
        <v>0</v>
      </c>
      <c r="X97" s="330">
        <v>0</v>
      </c>
      <c r="Y97" s="330">
        <v>291.94</v>
      </c>
      <c r="Z97" s="330">
        <v>291.64999999999998</v>
      </c>
      <c r="AA97" s="330">
        <v>0.28999999999999998</v>
      </c>
      <c r="AB97" s="330">
        <v>0</v>
      </c>
      <c r="AC97" s="330">
        <v>0</v>
      </c>
      <c r="AD97" s="331"/>
      <c r="AE97" s="332"/>
      <c r="AF97" s="332"/>
      <c r="AG97" s="336">
        <v>0.28999999999999998</v>
      </c>
      <c r="AH97" s="332">
        <f>IF(YEAR(I97)=2019,MAX(Y97-AG97,0),IF(AND(AE97=TRUE,AF97&lt;&gt;TRUE),MAX('[1]2'!V98-'[1]2'!W98-[1]Turtas!AG97,0),IF(AG97&lt;&gt;'[1]2'!X98,MAX(Y97-'[1]2'!W98-[1]Turtas!AG97,0),0)))</f>
        <v>0</v>
      </c>
      <c r="AI97" s="333">
        <f>IF(VLOOKUP(I97,pradzios_data[],2,1)="isig_data",DATE(YEAR(I97),MONTH(I97)+1,1),VLOOKUP(I97,pradzios_data[],2,1))</f>
        <v>36951</v>
      </c>
      <c r="AJ97" s="333">
        <f t="shared" si="11"/>
        <v>39508</v>
      </c>
      <c r="AK97" s="333"/>
      <c r="AL97" s="334">
        <f t="shared" si="12"/>
        <v>0</v>
      </c>
      <c r="AM97" s="336">
        <f t="shared" si="13"/>
        <v>0</v>
      </c>
      <c r="AN97" s="335">
        <f t="shared" si="14"/>
        <v>0</v>
      </c>
      <c r="AO97" s="335">
        <f t="shared" si="15"/>
        <v>0</v>
      </c>
      <c r="AP97" s="336">
        <f t="shared" si="16"/>
        <v>0.28999999999999998</v>
      </c>
      <c r="AQ97" s="336">
        <f t="shared" si="17"/>
        <v>0</v>
      </c>
      <c r="AR97" s="336">
        <f t="shared" si="18"/>
        <v>0</v>
      </c>
      <c r="AS97" s="336">
        <f t="shared" si="18"/>
        <v>0</v>
      </c>
      <c r="AT97" s="304"/>
      <c r="AU97" s="304"/>
      <c r="AV97" s="304"/>
      <c r="AW97" s="304"/>
      <c r="AX97" s="304"/>
      <c r="AY97" s="304"/>
      <c r="AZ97" s="304"/>
      <c r="BA97" s="304"/>
      <c r="BB97" s="304"/>
      <c r="BC97" s="304"/>
    </row>
    <row r="98" spans="1:55" x14ac:dyDescent="0.2">
      <c r="A98" s="323" t="str">
        <f t="shared" si="10"/>
        <v/>
      </c>
      <c r="B98" s="324">
        <v>88</v>
      </c>
      <c r="C98" s="325" t="s">
        <v>1077</v>
      </c>
      <c r="D98" s="325" t="s">
        <v>1078</v>
      </c>
      <c r="E98" s="326">
        <v>721</v>
      </c>
      <c r="F98" s="325" t="s">
        <v>254</v>
      </c>
      <c r="G98" s="325" t="s">
        <v>140</v>
      </c>
      <c r="H98" s="327">
        <v>538</v>
      </c>
      <c r="I98" s="328">
        <v>36951</v>
      </c>
      <c r="J98" s="328" t="s">
        <v>51</v>
      </c>
      <c r="K98" s="328" t="s">
        <v>51</v>
      </c>
      <c r="L98" s="329">
        <v>27</v>
      </c>
      <c r="M98" s="328" t="s">
        <v>51</v>
      </c>
      <c r="N98" s="328" t="s">
        <v>51</v>
      </c>
      <c r="O98" s="328" t="s">
        <v>1422</v>
      </c>
      <c r="P98" s="330">
        <v>386.57</v>
      </c>
      <c r="Q98" s="330">
        <v>0</v>
      </c>
      <c r="R98" s="330">
        <v>0</v>
      </c>
      <c r="S98" s="330">
        <v>0</v>
      </c>
      <c r="T98" s="330">
        <v>0</v>
      </c>
      <c r="U98" s="330">
        <v>0</v>
      </c>
      <c r="V98" s="330">
        <v>386.57</v>
      </c>
      <c r="W98" s="330">
        <v>0</v>
      </c>
      <c r="X98" s="330">
        <v>0</v>
      </c>
      <c r="Y98" s="330">
        <v>386.57</v>
      </c>
      <c r="Z98" s="330">
        <v>386.28</v>
      </c>
      <c r="AA98" s="330">
        <v>0.28999999999999998</v>
      </c>
      <c r="AB98" s="330">
        <v>0</v>
      </c>
      <c r="AC98" s="330">
        <v>0</v>
      </c>
      <c r="AD98" s="331"/>
      <c r="AE98" s="332"/>
      <c r="AF98" s="332"/>
      <c r="AG98" s="336">
        <v>0.28999999999999998</v>
      </c>
      <c r="AH98" s="332">
        <f>IF(YEAR(I98)=2019,MAX(Y98-AG98,0),IF(AND(AE98=TRUE,AF98&lt;&gt;TRUE),MAX('[1]2'!V99-'[1]2'!W99-[1]Turtas!AG98,0),IF(AG98&lt;&gt;'[1]2'!X99,MAX(Y98-'[1]2'!W99-[1]Turtas!AG98,0),0)))</f>
        <v>0</v>
      </c>
      <c r="AI98" s="333">
        <f>IF(VLOOKUP(I98,pradzios_data[],2,1)="isig_data",DATE(YEAR(I98),MONTH(I98)+1,1),VLOOKUP(I98,pradzios_data[],2,1))</f>
        <v>36982</v>
      </c>
      <c r="AJ98" s="333">
        <f t="shared" si="11"/>
        <v>46844</v>
      </c>
      <c r="AK98" s="333"/>
      <c r="AL98" s="334">
        <f t="shared" si="12"/>
        <v>111</v>
      </c>
      <c r="AM98" s="336">
        <f t="shared" si="13"/>
        <v>0</v>
      </c>
      <c r="AN98" s="335">
        <f t="shared" si="14"/>
        <v>99</v>
      </c>
      <c r="AO98" s="335">
        <f t="shared" si="15"/>
        <v>12</v>
      </c>
      <c r="AP98" s="336">
        <f t="shared" si="16"/>
        <v>0.28999999999999998</v>
      </c>
      <c r="AQ98" s="336">
        <f t="shared" si="17"/>
        <v>0</v>
      </c>
      <c r="AR98" s="336">
        <f t="shared" si="18"/>
        <v>0</v>
      </c>
      <c r="AS98" s="336">
        <f t="shared" si="18"/>
        <v>0</v>
      </c>
      <c r="AT98" s="304"/>
      <c r="AU98" s="304"/>
      <c r="AV98" s="304"/>
      <c r="AW98" s="304"/>
      <c r="AX98" s="304"/>
      <c r="AY98" s="304"/>
      <c r="AZ98" s="304"/>
      <c r="BA98" s="304"/>
      <c r="BB98" s="304"/>
      <c r="BC98" s="304"/>
    </row>
    <row r="99" spans="1:55" x14ac:dyDescent="0.2">
      <c r="A99" s="323" t="str">
        <f t="shared" si="10"/>
        <v/>
      </c>
      <c r="B99" s="324">
        <v>89</v>
      </c>
      <c r="C99" s="325" t="s">
        <v>1079</v>
      </c>
      <c r="D99" s="325" t="s">
        <v>1031</v>
      </c>
      <c r="E99" s="326">
        <v>721</v>
      </c>
      <c r="F99" s="325" t="s">
        <v>251</v>
      </c>
      <c r="G99" s="325" t="s">
        <v>140</v>
      </c>
      <c r="H99" s="327">
        <v>542</v>
      </c>
      <c r="I99" s="328">
        <v>37162</v>
      </c>
      <c r="J99" s="328" t="s">
        <v>51</v>
      </c>
      <c r="K99" s="328" t="s">
        <v>51</v>
      </c>
      <c r="L99" s="329">
        <v>5</v>
      </c>
      <c r="M99" s="328" t="s">
        <v>51</v>
      </c>
      <c r="N99" s="328" t="s">
        <v>51</v>
      </c>
      <c r="O99" s="328" t="s">
        <v>1422</v>
      </c>
      <c r="P99" s="330">
        <v>490.64</v>
      </c>
      <c r="Q99" s="330">
        <v>0</v>
      </c>
      <c r="R99" s="330">
        <v>0</v>
      </c>
      <c r="S99" s="330">
        <v>0</v>
      </c>
      <c r="T99" s="330">
        <v>0</v>
      </c>
      <c r="U99" s="330">
        <v>0</v>
      </c>
      <c r="V99" s="330">
        <v>490.64</v>
      </c>
      <c r="W99" s="330">
        <v>0</v>
      </c>
      <c r="X99" s="330">
        <v>0</v>
      </c>
      <c r="Y99" s="330">
        <v>490.64</v>
      </c>
      <c r="Z99" s="330">
        <v>490.34999999999997</v>
      </c>
      <c r="AA99" s="330">
        <v>0.28999999999999998</v>
      </c>
      <c r="AB99" s="330">
        <v>0</v>
      </c>
      <c r="AC99" s="330">
        <v>0</v>
      </c>
      <c r="AD99" s="331"/>
      <c r="AE99" s="332"/>
      <c r="AF99" s="332"/>
      <c r="AG99" s="336">
        <v>0.28999999999999998</v>
      </c>
      <c r="AH99" s="332">
        <f>IF(YEAR(I99)=2019,MAX(Y99-AG99,0),IF(AND(AE99=TRUE,AF99&lt;&gt;TRUE),MAX('[1]2'!V100-'[1]2'!W100-[1]Turtas!AG99,0),IF(AG99&lt;&gt;'[1]2'!X100,MAX(Y99-'[1]2'!W100-[1]Turtas!AG99,0),0)))</f>
        <v>0</v>
      </c>
      <c r="AI99" s="333">
        <f>IF(VLOOKUP(I99,pradzios_data[],2,1)="isig_data",DATE(YEAR(I99),MONTH(I99)+1,1),VLOOKUP(I99,pradzios_data[],2,1))</f>
        <v>37165</v>
      </c>
      <c r="AJ99" s="333">
        <f t="shared" si="11"/>
        <v>38991</v>
      </c>
      <c r="AK99" s="333"/>
      <c r="AL99" s="334">
        <f t="shared" si="12"/>
        <v>0</v>
      </c>
      <c r="AM99" s="336">
        <f t="shared" si="13"/>
        <v>0</v>
      </c>
      <c r="AN99" s="335">
        <f t="shared" si="14"/>
        <v>0</v>
      </c>
      <c r="AO99" s="335">
        <f t="shared" si="15"/>
        <v>0</v>
      </c>
      <c r="AP99" s="336">
        <f t="shared" si="16"/>
        <v>0.28999999999999998</v>
      </c>
      <c r="AQ99" s="336">
        <f t="shared" si="17"/>
        <v>0</v>
      </c>
      <c r="AR99" s="336">
        <f t="shared" si="18"/>
        <v>0</v>
      </c>
      <c r="AS99" s="336">
        <f t="shared" si="18"/>
        <v>0</v>
      </c>
      <c r="AT99" s="304"/>
      <c r="AU99" s="304"/>
      <c r="AV99" s="304"/>
      <c r="AW99" s="304"/>
      <c r="AX99" s="304"/>
      <c r="AY99" s="304"/>
      <c r="AZ99" s="304"/>
      <c r="BA99" s="304"/>
      <c r="BB99" s="304"/>
      <c r="BC99" s="304"/>
    </row>
    <row r="100" spans="1:55" x14ac:dyDescent="0.2">
      <c r="A100" s="323" t="str">
        <f t="shared" si="10"/>
        <v/>
      </c>
      <c r="B100" s="324">
        <v>90</v>
      </c>
      <c r="C100" s="325" t="s">
        <v>1080</v>
      </c>
      <c r="D100" s="325" t="s">
        <v>1062</v>
      </c>
      <c r="E100" s="326">
        <v>722</v>
      </c>
      <c r="F100" s="325" t="s">
        <v>252</v>
      </c>
      <c r="G100" s="325" t="s">
        <v>140</v>
      </c>
      <c r="H100" s="327">
        <v>561</v>
      </c>
      <c r="I100" s="328">
        <v>37621</v>
      </c>
      <c r="J100" s="328" t="s">
        <v>51</v>
      </c>
      <c r="K100" s="328" t="s">
        <v>51</v>
      </c>
      <c r="L100" s="329">
        <v>7</v>
      </c>
      <c r="M100" s="328" t="s">
        <v>51</v>
      </c>
      <c r="N100" s="328" t="s">
        <v>51</v>
      </c>
      <c r="O100" s="328" t="s">
        <v>1422</v>
      </c>
      <c r="P100" s="330">
        <v>540.14</v>
      </c>
      <c r="Q100" s="330">
        <v>0</v>
      </c>
      <c r="R100" s="330">
        <v>0</v>
      </c>
      <c r="S100" s="330">
        <v>0</v>
      </c>
      <c r="T100" s="330">
        <v>0</v>
      </c>
      <c r="U100" s="330">
        <v>0</v>
      </c>
      <c r="V100" s="330">
        <v>540.14</v>
      </c>
      <c r="W100" s="330">
        <v>0</v>
      </c>
      <c r="X100" s="330">
        <v>0</v>
      </c>
      <c r="Y100" s="330">
        <v>540.14</v>
      </c>
      <c r="Z100" s="330">
        <v>539.85</v>
      </c>
      <c r="AA100" s="330">
        <v>0.28999999999999998</v>
      </c>
      <c r="AB100" s="330">
        <v>0</v>
      </c>
      <c r="AC100" s="330">
        <v>0</v>
      </c>
      <c r="AD100" s="331"/>
      <c r="AE100" s="332" t="b">
        <v>1</v>
      </c>
      <c r="AF100" s="332"/>
      <c r="AG100" s="336">
        <v>0.28999999999999998</v>
      </c>
      <c r="AH100" s="332">
        <f>IF(YEAR(I100)=2019,MAX(Y100-AG100,0),IF(AND(AE100=TRUE,AF100&lt;&gt;TRUE),MAX('[1]2'!V101-'[1]2'!W101-[1]Turtas!AG100,0),IF(AG100&lt;&gt;'[1]2'!X101,MAX(Y100-'[1]2'!W101-[1]Turtas!AG100,0),0)))</f>
        <v>0</v>
      </c>
      <c r="AI100" s="333">
        <f>IF(VLOOKUP(I100,pradzios_data[],2,1)="isig_data",DATE(YEAR(I100),MONTH(I100)+1,1),VLOOKUP(I100,pradzios_data[],2,1))</f>
        <v>37622</v>
      </c>
      <c r="AJ100" s="333">
        <f t="shared" si="11"/>
        <v>40179</v>
      </c>
      <c r="AK100" s="333">
        <v>43616</v>
      </c>
      <c r="AL100" s="334">
        <f t="shared" si="12"/>
        <v>0</v>
      </c>
      <c r="AM100" s="336">
        <f t="shared" si="13"/>
        <v>0</v>
      </c>
      <c r="AN100" s="335">
        <f t="shared" si="14"/>
        <v>0</v>
      </c>
      <c r="AO100" s="335">
        <f t="shared" si="15"/>
        <v>0</v>
      </c>
      <c r="AP100" s="336">
        <f t="shared" si="16"/>
        <v>0</v>
      </c>
      <c r="AQ100" s="336">
        <f t="shared" si="17"/>
        <v>0</v>
      </c>
      <c r="AR100" s="336">
        <f t="shared" si="18"/>
        <v>-0.28999999999999998</v>
      </c>
      <c r="AS100" s="336">
        <f t="shared" si="18"/>
        <v>0</v>
      </c>
      <c r="AT100" s="304"/>
      <c r="AU100" s="304"/>
      <c r="AV100" s="304"/>
      <c r="AW100" s="304"/>
      <c r="AX100" s="304"/>
      <c r="AY100" s="304"/>
      <c r="AZ100" s="304"/>
      <c r="BA100" s="304"/>
      <c r="BB100" s="304"/>
      <c r="BC100" s="304"/>
    </row>
    <row r="101" spans="1:55" x14ac:dyDescent="0.2">
      <c r="A101" s="323" t="str">
        <f t="shared" si="10"/>
        <v/>
      </c>
      <c r="B101" s="324">
        <v>91</v>
      </c>
      <c r="C101" s="325" t="s">
        <v>1080</v>
      </c>
      <c r="D101" s="325" t="s">
        <v>1062</v>
      </c>
      <c r="E101" s="326">
        <v>722</v>
      </c>
      <c r="F101" s="325" t="s">
        <v>252</v>
      </c>
      <c r="G101" s="325" t="s">
        <v>140</v>
      </c>
      <c r="H101" s="327">
        <v>562</v>
      </c>
      <c r="I101" s="328">
        <v>37621</v>
      </c>
      <c r="J101" s="328" t="s">
        <v>51</v>
      </c>
      <c r="K101" s="328" t="s">
        <v>51</v>
      </c>
      <c r="L101" s="329">
        <v>7</v>
      </c>
      <c r="M101" s="328" t="s">
        <v>51</v>
      </c>
      <c r="N101" s="328" t="s">
        <v>51</v>
      </c>
      <c r="O101" s="328" t="s">
        <v>1422</v>
      </c>
      <c r="P101" s="330">
        <v>540.14</v>
      </c>
      <c r="Q101" s="330">
        <v>0</v>
      </c>
      <c r="R101" s="330">
        <v>0</v>
      </c>
      <c r="S101" s="330">
        <v>0</v>
      </c>
      <c r="T101" s="330">
        <v>0</v>
      </c>
      <c r="U101" s="330">
        <v>0</v>
      </c>
      <c r="V101" s="330">
        <v>540.14</v>
      </c>
      <c r="W101" s="330">
        <v>0</v>
      </c>
      <c r="X101" s="330">
        <v>0</v>
      </c>
      <c r="Y101" s="330">
        <v>540.14</v>
      </c>
      <c r="Z101" s="330">
        <v>539.85</v>
      </c>
      <c r="AA101" s="330">
        <v>0.28999999999999998</v>
      </c>
      <c r="AB101" s="330">
        <v>0</v>
      </c>
      <c r="AC101" s="330">
        <v>0</v>
      </c>
      <c r="AD101" s="331"/>
      <c r="AE101" s="332"/>
      <c r="AF101" s="332"/>
      <c r="AG101" s="336">
        <v>0.28999999999999998</v>
      </c>
      <c r="AH101" s="332">
        <f>IF(YEAR(I101)=2019,MAX(Y101-AG101,0),IF(AND(AE101=TRUE,AF101&lt;&gt;TRUE),MAX('[1]2'!V102-'[1]2'!W102-[1]Turtas!AG101,0),IF(AG101&lt;&gt;'[1]2'!X102,MAX(Y101-'[1]2'!W102-[1]Turtas!AG101,0),0)))</f>
        <v>0</v>
      </c>
      <c r="AI101" s="333">
        <f>IF(VLOOKUP(I101,pradzios_data[],2,1)="isig_data",DATE(YEAR(I101),MONTH(I101)+1,1),VLOOKUP(I101,pradzios_data[],2,1))</f>
        <v>37622</v>
      </c>
      <c r="AJ101" s="333">
        <f t="shared" si="11"/>
        <v>40179</v>
      </c>
      <c r="AK101" s="333"/>
      <c r="AL101" s="334">
        <f t="shared" si="12"/>
        <v>0</v>
      </c>
      <c r="AM101" s="336">
        <f t="shared" si="13"/>
        <v>0</v>
      </c>
      <c r="AN101" s="335">
        <f t="shared" si="14"/>
        <v>0</v>
      </c>
      <c r="AO101" s="335">
        <f t="shared" si="15"/>
        <v>0</v>
      </c>
      <c r="AP101" s="336">
        <f t="shared" si="16"/>
        <v>0.28999999999999998</v>
      </c>
      <c r="AQ101" s="336">
        <f t="shared" si="17"/>
        <v>0</v>
      </c>
      <c r="AR101" s="336">
        <f t="shared" si="18"/>
        <v>0</v>
      </c>
      <c r="AS101" s="336">
        <f t="shared" si="18"/>
        <v>0</v>
      </c>
      <c r="AT101" s="304"/>
      <c r="AU101" s="304"/>
      <c r="AV101" s="304"/>
      <c r="AW101" s="304"/>
      <c r="AX101" s="304"/>
      <c r="AY101" s="304"/>
      <c r="AZ101" s="304"/>
      <c r="BA101" s="304"/>
      <c r="BB101" s="304"/>
      <c r="BC101" s="304"/>
    </row>
    <row r="102" spans="1:55" x14ac:dyDescent="0.2">
      <c r="A102" s="323" t="str">
        <f t="shared" si="10"/>
        <v/>
      </c>
      <c r="B102" s="324">
        <v>92</v>
      </c>
      <c r="C102" s="325" t="s">
        <v>1080</v>
      </c>
      <c r="D102" s="325" t="s">
        <v>1062</v>
      </c>
      <c r="E102" s="326">
        <v>722</v>
      </c>
      <c r="F102" s="325" t="s">
        <v>252</v>
      </c>
      <c r="G102" s="325" t="s">
        <v>140</v>
      </c>
      <c r="H102" s="327">
        <v>563</v>
      </c>
      <c r="I102" s="328">
        <v>37621</v>
      </c>
      <c r="J102" s="328" t="s">
        <v>51</v>
      </c>
      <c r="K102" s="328" t="s">
        <v>51</v>
      </c>
      <c r="L102" s="329">
        <v>7</v>
      </c>
      <c r="M102" s="328" t="s">
        <v>51</v>
      </c>
      <c r="N102" s="328" t="s">
        <v>51</v>
      </c>
      <c r="O102" s="328" t="s">
        <v>1422</v>
      </c>
      <c r="P102" s="330">
        <v>479.03</v>
      </c>
      <c r="Q102" s="330">
        <v>0</v>
      </c>
      <c r="R102" s="330">
        <v>0</v>
      </c>
      <c r="S102" s="330">
        <v>0</v>
      </c>
      <c r="T102" s="330">
        <v>0</v>
      </c>
      <c r="U102" s="330">
        <v>0</v>
      </c>
      <c r="V102" s="330">
        <v>479.03</v>
      </c>
      <c r="W102" s="330">
        <v>0</v>
      </c>
      <c r="X102" s="330">
        <v>0</v>
      </c>
      <c r="Y102" s="330">
        <v>479.03</v>
      </c>
      <c r="Z102" s="330">
        <v>478.73999999999995</v>
      </c>
      <c r="AA102" s="330">
        <v>0.28999999999999998</v>
      </c>
      <c r="AB102" s="330">
        <v>0</v>
      </c>
      <c r="AC102" s="330">
        <v>0</v>
      </c>
      <c r="AD102" s="331"/>
      <c r="AE102" s="332"/>
      <c r="AF102" s="332"/>
      <c r="AG102" s="336">
        <v>0.28999999999999998</v>
      </c>
      <c r="AH102" s="332">
        <f>IF(YEAR(I102)=2019,MAX(Y102-AG102,0),IF(AND(AE102=TRUE,AF102&lt;&gt;TRUE),MAX('[1]2'!V103-'[1]2'!W103-[1]Turtas!AG102,0),IF(AG102&lt;&gt;'[1]2'!X103,MAX(Y102-'[1]2'!W103-[1]Turtas!AG102,0),0)))</f>
        <v>0</v>
      </c>
      <c r="AI102" s="333">
        <f>IF(VLOOKUP(I102,pradzios_data[],2,1)="isig_data",DATE(YEAR(I102),MONTH(I102)+1,1),VLOOKUP(I102,pradzios_data[],2,1))</f>
        <v>37622</v>
      </c>
      <c r="AJ102" s="333">
        <f t="shared" si="11"/>
        <v>40179</v>
      </c>
      <c r="AK102" s="333"/>
      <c r="AL102" s="334">
        <f t="shared" si="12"/>
        <v>0</v>
      </c>
      <c r="AM102" s="336">
        <f t="shared" si="13"/>
        <v>0</v>
      </c>
      <c r="AN102" s="335">
        <f t="shared" si="14"/>
        <v>0</v>
      </c>
      <c r="AO102" s="335">
        <f t="shared" si="15"/>
        <v>0</v>
      </c>
      <c r="AP102" s="336">
        <f t="shared" si="16"/>
        <v>0.28999999999999998</v>
      </c>
      <c r="AQ102" s="336">
        <f t="shared" si="17"/>
        <v>0</v>
      </c>
      <c r="AR102" s="336">
        <f t="shared" si="18"/>
        <v>0</v>
      </c>
      <c r="AS102" s="336">
        <f t="shared" si="18"/>
        <v>0</v>
      </c>
      <c r="AT102" s="304"/>
      <c r="AU102" s="304"/>
      <c r="AV102" s="304"/>
      <c r="AW102" s="304"/>
      <c r="AX102" s="304"/>
      <c r="AY102" s="304"/>
      <c r="AZ102" s="304"/>
      <c r="BA102" s="304"/>
      <c r="BB102" s="304"/>
      <c r="BC102" s="304"/>
    </row>
    <row r="103" spans="1:55" x14ac:dyDescent="0.2">
      <c r="A103" s="323" t="str">
        <f t="shared" si="10"/>
        <v/>
      </c>
      <c r="B103" s="324">
        <v>93</v>
      </c>
      <c r="C103" s="325" t="s">
        <v>1080</v>
      </c>
      <c r="D103" s="325" t="s">
        <v>1062</v>
      </c>
      <c r="E103" s="326">
        <v>722</v>
      </c>
      <c r="F103" s="325" t="s">
        <v>252</v>
      </c>
      <c r="G103" s="325" t="s">
        <v>140</v>
      </c>
      <c r="H103" s="327">
        <v>564</v>
      </c>
      <c r="I103" s="328">
        <v>37621</v>
      </c>
      <c r="J103" s="328" t="s">
        <v>51</v>
      </c>
      <c r="K103" s="328" t="s">
        <v>51</v>
      </c>
      <c r="L103" s="329">
        <v>7</v>
      </c>
      <c r="M103" s="328" t="s">
        <v>51</v>
      </c>
      <c r="N103" s="328" t="s">
        <v>51</v>
      </c>
      <c r="O103" s="328" t="s">
        <v>1422</v>
      </c>
      <c r="P103" s="330">
        <v>479.03</v>
      </c>
      <c r="Q103" s="330">
        <v>0</v>
      </c>
      <c r="R103" s="330">
        <v>0</v>
      </c>
      <c r="S103" s="330">
        <v>0</v>
      </c>
      <c r="T103" s="330">
        <v>0</v>
      </c>
      <c r="U103" s="330">
        <v>0</v>
      </c>
      <c r="V103" s="330">
        <v>479.03</v>
      </c>
      <c r="W103" s="330">
        <v>0</v>
      </c>
      <c r="X103" s="330">
        <v>0</v>
      </c>
      <c r="Y103" s="330">
        <v>479.03</v>
      </c>
      <c r="Z103" s="330">
        <v>478.73999999999995</v>
      </c>
      <c r="AA103" s="330">
        <v>0.28999999999999998</v>
      </c>
      <c r="AB103" s="330">
        <v>0</v>
      </c>
      <c r="AC103" s="330">
        <v>0</v>
      </c>
      <c r="AD103" s="331"/>
      <c r="AE103" s="332"/>
      <c r="AF103" s="332"/>
      <c r="AG103" s="336">
        <v>0.28999999999999998</v>
      </c>
      <c r="AH103" s="332">
        <f>IF(YEAR(I103)=2019,MAX(Y103-AG103,0),IF(AND(AE103=TRUE,AF103&lt;&gt;TRUE),MAX('[1]2'!V104-'[1]2'!W104-[1]Turtas!AG103,0),IF(AG103&lt;&gt;'[1]2'!X104,MAX(Y103-'[1]2'!W104-[1]Turtas!AG103,0),0)))</f>
        <v>0</v>
      </c>
      <c r="AI103" s="333">
        <f>IF(VLOOKUP(I103,pradzios_data[],2,1)="isig_data",DATE(YEAR(I103),MONTH(I103)+1,1),VLOOKUP(I103,pradzios_data[],2,1))</f>
        <v>37622</v>
      </c>
      <c r="AJ103" s="333">
        <f t="shared" si="11"/>
        <v>40179</v>
      </c>
      <c r="AK103" s="333"/>
      <c r="AL103" s="334">
        <f t="shared" si="12"/>
        <v>0</v>
      </c>
      <c r="AM103" s="336">
        <f t="shared" si="13"/>
        <v>0</v>
      </c>
      <c r="AN103" s="335">
        <f t="shared" si="14"/>
        <v>0</v>
      </c>
      <c r="AO103" s="335">
        <f t="shared" si="15"/>
        <v>0</v>
      </c>
      <c r="AP103" s="336">
        <f t="shared" si="16"/>
        <v>0.28999999999999998</v>
      </c>
      <c r="AQ103" s="336">
        <f t="shared" si="17"/>
        <v>0</v>
      </c>
      <c r="AR103" s="336">
        <f t="shared" si="18"/>
        <v>0</v>
      </c>
      <c r="AS103" s="336">
        <f t="shared" si="18"/>
        <v>0</v>
      </c>
      <c r="AT103" s="304"/>
      <c r="AU103" s="304"/>
      <c r="AV103" s="304"/>
      <c r="AW103" s="304"/>
      <c r="AX103" s="304"/>
      <c r="AY103" s="304"/>
      <c r="AZ103" s="304"/>
      <c r="BA103" s="304"/>
      <c r="BB103" s="304"/>
      <c r="BC103" s="304"/>
    </row>
    <row r="104" spans="1:55" x14ac:dyDescent="0.2">
      <c r="A104" s="323" t="str">
        <f t="shared" si="10"/>
        <v/>
      </c>
      <c r="B104" s="324">
        <v>94</v>
      </c>
      <c r="C104" s="325" t="s">
        <v>1080</v>
      </c>
      <c r="D104" s="325" t="s">
        <v>1062</v>
      </c>
      <c r="E104" s="326">
        <v>722</v>
      </c>
      <c r="F104" s="325" t="s">
        <v>252</v>
      </c>
      <c r="G104" s="325" t="s">
        <v>140</v>
      </c>
      <c r="H104" s="327">
        <v>565</v>
      </c>
      <c r="I104" s="328">
        <v>37621</v>
      </c>
      <c r="J104" s="328" t="s">
        <v>51</v>
      </c>
      <c r="K104" s="328" t="s">
        <v>51</v>
      </c>
      <c r="L104" s="329">
        <v>7</v>
      </c>
      <c r="M104" s="328" t="s">
        <v>51</v>
      </c>
      <c r="N104" s="328" t="s">
        <v>51</v>
      </c>
      <c r="O104" s="328" t="s">
        <v>1422</v>
      </c>
      <c r="P104" s="330">
        <v>479.03</v>
      </c>
      <c r="Q104" s="330">
        <v>0</v>
      </c>
      <c r="R104" s="330">
        <v>0</v>
      </c>
      <c r="S104" s="330">
        <v>0</v>
      </c>
      <c r="T104" s="330">
        <v>0</v>
      </c>
      <c r="U104" s="330">
        <v>0</v>
      </c>
      <c r="V104" s="330">
        <v>479.03</v>
      </c>
      <c r="W104" s="330">
        <v>0</v>
      </c>
      <c r="X104" s="330">
        <v>0</v>
      </c>
      <c r="Y104" s="330">
        <v>479.03</v>
      </c>
      <c r="Z104" s="330">
        <v>478.73999999999995</v>
      </c>
      <c r="AA104" s="330">
        <v>0.28999999999999998</v>
      </c>
      <c r="AB104" s="330">
        <v>0</v>
      </c>
      <c r="AC104" s="330">
        <v>0</v>
      </c>
      <c r="AD104" s="331"/>
      <c r="AE104" s="332"/>
      <c r="AF104" s="332"/>
      <c r="AG104" s="336">
        <v>0.28999999999999998</v>
      </c>
      <c r="AH104" s="332">
        <f>IF(YEAR(I104)=2019,MAX(Y104-AG104,0),IF(AND(AE104=TRUE,AF104&lt;&gt;TRUE),MAX('[1]2'!V105-'[1]2'!W105-[1]Turtas!AG104,0),IF(AG104&lt;&gt;'[1]2'!X105,MAX(Y104-'[1]2'!W105-[1]Turtas!AG104,0),0)))</f>
        <v>0</v>
      </c>
      <c r="AI104" s="333">
        <f>IF(VLOOKUP(I104,pradzios_data[],2,1)="isig_data",DATE(YEAR(I104),MONTH(I104)+1,1),VLOOKUP(I104,pradzios_data[],2,1))</f>
        <v>37622</v>
      </c>
      <c r="AJ104" s="333">
        <f t="shared" si="11"/>
        <v>40179</v>
      </c>
      <c r="AK104" s="333"/>
      <c r="AL104" s="334">
        <f t="shared" si="12"/>
        <v>0</v>
      </c>
      <c r="AM104" s="336">
        <f t="shared" si="13"/>
        <v>0</v>
      </c>
      <c r="AN104" s="335">
        <f t="shared" si="14"/>
        <v>0</v>
      </c>
      <c r="AO104" s="335">
        <f t="shared" si="15"/>
        <v>0</v>
      </c>
      <c r="AP104" s="336">
        <f t="shared" si="16"/>
        <v>0.28999999999999998</v>
      </c>
      <c r="AQ104" s="336">
        <f t="shared" si="17"/>
        <v>0</v>
      </c>
      <c r="AR104" s="336">
        <f t="shared" si="18"/>
        <v>0</v>
      </c>
      <c r="AS104" s="336">
        <f t="shared" si="18"/>
        <v>0</v>
      </c>
      <c r="AT104" s="304"/>
      <c r="AU104" s="304"/>
      <c r="AV104" s="304"/>
      <c r="AW104" s="304"/>
      <c r="AX104" s="304"/>
      <c r="AY104" s="304"/>
      <c r="AZ104" s="304"/>
      <c r="BA104" s="304"/>
      <c r="BB104" s="304"/>
      <c r="BC104" s="304"/>
    </row>
    <row r="105" spans="1:55" x14ac:dyDescent="0.2">
      <c r="A105" s="323" t="str">
        <f t="shared" si="10"/>
        <v/>
      </c>
      <c r="B105" s="324">
        <v>95</v>
      </c>
      <c r="C105" s="325" t="s">
        <v>1080</v>
      </c>
      <c r="D105" s="325" t="s">
        <v>1062</v>
      </c>
      <c r="E105" s="326">
        <v>722</v>
      </c>
      <c r="F105" s="325" t="s">
        <v>252</v>
      </c>
      <c r="G105" s="325" t="s">
        <v>140</v>
      </c>
      <c r="H105" s="327">
        <v>566</v>
      </c>
      <c r="I105" s="328">
        <v>37621</v>
      </c>
      <c r="J105" s="328" t="s">
        <v>51</v>
      </c>
      <c r="K105" s="328" t="s">
        <v>51</v>
      </c>
      <c r="L105" s="329">
        <v>7</v>
      </c>
      <c r="M105" s="328" t="s">
        <v>51</v>
      </c>
      <c r="N105" s="328" t="s">
        <v>51</v>
      </c>
      <c r="O105" s="328" t="s">
        <v>1422</v>
      </c>
      <c r="P105" s="330">
        <v>479.03</v>
      </c>
      <c r="Q105" s="330">
        <v>0</v>
      </c>
      <c r="R105" s="330">
        <v>0</v>
      </c>
      <c r="S105" s="330">
        <v>0</v>
      </c>
      <c r="T105" s="330">
        <v>0</v>
      </c>
      <c r="U105" s="330">
        <v>0</v>
      </c>
      <c r="V105" s="330">
        <v>479.03</v>
      </c>
      <c r="W105" s="330">
        <v>0</v>
      </c>
      <c r="X105" s="330">
        <v>0</v>
      </c>
      <c r="Y105" s="330">
        <v>479.03</v>
      </c>
      <c r="Z105" s="330">
        <v>478.73999999999995</v>
      </c>
      <c r="AA105" s="330">
        <v>0.28999999999999998</v>
      </c>
      <c r="AB105" s="330">
        <v>0</v>
      </c>
      <c r="AC105" s="330">
        <v>0</v>
      </c>
      <c r="AD105" s="331"/>
      <c r="AE105" s="332"/>
      <c r="AF105" s="332"/>
      <c r="AG105" s="336">
        <v>0.28999999999999998</v>
      </c>
      <c r="AH105" s="332">
        <f>IF(YEAR(I105)=2019,MAX(Y105-AG105,0),IF(AND(AE105=TRUE,AF105&lt;&gt;TRUE),MAX('[1]2'!V106-'[1]2'!W106-[1]Turtas!AG105,0),IF(AG105&lt;&gt;'[1]2'!X106,MAX(Y105-'[1]2'!W106-[1]Turtas!AG105,0),0)))</f>
        <v>0</v>
      </c>
      <c r="AI105" s="333">
        <f>IF(VLOOKUP(I105,pradzios_data[],2,1)="isig_data",DATE(YEAR(I105),MONTH(I105)+1,1),VLOOKUP(I105,pradzios_data[],2,1))</f>
        <v>37622</v>
      </c>
      <c r="AJ105" s="333">
        <f t="shared" si="11"/>
        <v>40179</v>
      </c>
      <c r="AK105" s="333"/>
      <c r="AL105" s="334">
        <f t="shared" si="12"/>
        <v>0</v>
      </c>
      <c r="AM105" s="336">
        <f t="shared" si="13"/>
        <v>0</v>
      </c>
      <c r="AN105" s="335">
        <f t="shared" si="14"/>
        <v>0</v>
      </c>
      <c r="AO105" s="335">
        <f t="shared" si="15"/>
        <v>0</v>
      </c>
      <c r="AP105" s="336">
        <f t="shared" si="16"/>
        <v>0.28999999999999998</v>
      </c>
      <c r="AQ105" s="336">
        <f t="shared" si="17"/>
        <v>0</v>
      </c>
      <c r="AR105" s="336">
        <f t="shared" si="18"/>
        <v>0</v>
      </c>
      <c r="AS105" s="336">
        <f t="shared" si="18"/>
        <v>0</v>
      </c>
      <c r="AT105" s="304"/>
      <c r="AU105" s="304"/>
      <c r="AV105" s="304"/>
      <c r="AW105" s="304"/>
      <c r="AX105" s="304"/>
      <c r="AY105" s="304"/>
      <c r="AZ105" s="304"/>
      <c r="BA105" s="304"/>
      <c r="BB105" s="304"/>
      <c r="BC105" s="304"/>
    </row>
    <row r="106" spans="1:55" x14ac:dyDescent="0.2">
      <c r="A106" s="323" t="str">
        <f t="shared" si="10"/>
        <v/>
      </c>
      <c r="B106" s="324">
        <v>96</v>
      </c>
      <c r="C106" s="325" t="s">
        <v>1080</v>
      </c>
      <c r="D106" s="325" t="s">
        <v>1062</v>
      </c>
      <c r="E106" s="326">
        <v>722</v>
      </c>
      <c r="F106" s="325" t="s">
        <v>252</v>
      </c>
      <c r="G106" s="325" t="s">
        <v>140</v>
      </c>
      <c r="H106" s="327">
        <v>567</v>
      </c>
      <c r="I106" s="328">
        <v>37621</v>
      </c>
      <c r="J106" s="328" t="s">
        <v>51</v>
      </c>
      <c r="K106" s="328" t="s">
        <v>51</v>
      </c>
      <c r="L106" s="329">
        <v>7</v>
      </c>
      <c r="M106" s="328" t="s">
        <v>51</v>
      </c>
      <c r="N106" s="328" t="s">
        <v>51</v>
      </c>
      <c r="O106" s="328" t="s">
        <v>1422</v>
      </c>
      <c r="P106" s="330">
        <v>479.03</v>
      </c>
      <c r="Q106" s="330">
        <v>0</v>
      </c>
      <c r="R106" s="330">
        <v>0</v>
      </c>
      <c r="S106" s="330">
        <v>0</v>
      </c>
      <c r="T106" s="330">
        <v>0</v>
      </c>
      <c r="U106" s="330">
        <v>0</v>
      </c>
      <c r="V106" s="330">
        <v>479.03</v>
      </c>
      <c r="W106" s="330">
        <v>0</v>
      </c>
      <c r="X106" s="330">
        <v>0</v>
      </c>
      <c r="Y106" s="330">
        <v>479.03</v>
      </c>
      <c r="Z106" s="330">
        <v>478.73999999999995</v>
      </c>
      <c r="AA106" s="330">
        <v>0.28999999999999998</v>
      </c>
      <c r="AB106" s="330">
        <v>0</v>
      </c>
      <c r="AC106" s="330">
        <v>0</v>
      </c>
      <c r="AD106" s="331"/>
      <c r="AE106" s="332"/>
      <c r="AF106" s="332"/>
      <c r="AG106" s="336">
        <v>0.28999999999999998</v>
      </c>
      <c r="AH106" s="332">
        <f>IF(YEAR(I106)=2019,MAX(Y106-AG106,0),IF(AND(AE106=TRUE,AF106&lt;&gt;TRUE),MAX('[1]2'!V107-'[1]2'!W107-[1]Turtas!AG106,0),IF(AG106&lt;&gt;'[1]2'!X107,MAX(Y106-'[1]2'!W107-[1]Turtas!AG106,0),0)))</f>
        <v>0</v>
      </c>
      <c r="AI106" s="333">
        <f>IF(VLOOKUP(I106,pradzios_data[],2,1)="isig_data",DATE(YEAR(I106),MONTH(I106)+1,1),VLOOKUP(I106,pradzios_data[],2,1))</f>
        <v>37622</v>
      </c>
      <c r="AJ106" s="333">
        <f t="shared" si="11"/>
        <v>40179</v>
      </c>
      <c r="AK106" s="333"/>
      <c r="AL106" s="334">
        <f t="shared" si="12"/>
        <v>0</v>
      </c>
      <c r="AM106" s="336">
        <f t="shared" si="13"/>
        <v>0</v>
      </c>
      <c r="AN106" s="335">
        <f t="shared" si="14"/>
        <v>0</v>
      </c>
      <c r="AO106" s="335">
        <f t="shared" si="15"/>
        <v>0</v>
      </c>
      <c r="AP106" s="336">
        <f t="shared" si="16"/>
        <v>0.28999999999999998</v>
      </c>
      <c r="AQ106" s="336">
        <f t="shared" si="17"/>
        <v>0</v>
      </c>
      <c r="AR106" s="336">
        <f t="shared" si="18"/>
        <v>0</v>
      </c>
      <c r="AS106" s="336">
        <f t="shared" si="18"/>
        <v>0</v>
      </c>
      <c r="AT106" s="304"/>
      <c r="AU106" s="304"/>
      <c r="AV106" s="304"/>
      <c r="AW106" s="304"/>
      <c r="AX106" s="304"/>
      <c r="AY106" s="304"/>
      <c r="AZ106" s="304"/>
      <c r="BA106" s="304"/>
      <c r="BB106" s="304"/>
      <c r="BC106" s="304"/>
    </row>
    <row r="107" spans="1:55" x14ac:dyDescent="0.2">
      <c r="A107" s="323" t="str">
        <f t="shared" si="10"/>
        <v/>
      </c>
      <c r="B107" s="324">
        <v>97</v>
      </c>
      <c r="C107" s="325" t="s">
        <v>1080</v>
      </c>
      <c r="D107" s="325" t="s">
        <v>1062</v>
      </c>
      <c r="E107" s="326">
        <v>722</v>
      </c>
      <c r="F107" s="325" t="s">
        <v>252</v>
      </c>
      <c r="G107" s="325" t="s">
        <v>140</v>
      </c>
      <c r="H107" s="327">
        <v>568</v>
      </c>
      <c r="I107" s="328">
        <v>37621</v>
      </c>
      <c r="J107" s="328" t="s">
        <v>51</v>
      </c>
      <c r="K107" s="328" t="s">
        <v>51</v>
      </c>
      <c r="L107" s="329">
        <v>7</v>
      </c>
      <c r="M107" s="328" t="s">
        <v>51</v>
      </c>
      <c r="N107" s="328" t="s">
        <v>51</v>
      </c>
      <c r="O107" s="328" t="s">
        <v>1422</v>
      </c>
      <c r="P107" s="330">
        <v>479.03</v>
      </c>
      <c r="Q107" s="330">
        <v>0</v>
      </c>
      <c r="R107" s="330">
        <v>0</v>
      </c>
      <c r="S107" s="330">
        <v>0</v>
      </c>
      <c r="T107" s="330">
        <v>0</v>
      </c>
      <c r="U107" s="330">
        <v>0</v>
      </c>
      <c r="V107" s="330">
        <v>479.03</v>
      </c>
      <c r="W107" s="330">
        <v>0</v>
      </c>
      <c r="X107" s="330">
        <v>0</v>
      </c>
      <c r="Y107" s="330">
        <v>479.03</v>
      </c>
      <c r="Z107" s="330">
        <v>478.73999999999995</v>
      </c>
      <c r="AA107" s="330">
        <v>0.28999999999999998</v>
      </c>
      <c r="AB107" s="330">
        <v>0</v>
      </c>
      <c r="AC107" s="330">
        <v>0</v>
      </c>
      <c r="AD107" s="331"/>
      <c r="AE107" s="332"/>
      <c r="AF107" s="332"/>
      <c r="AG107" s="336">
        <v>0.28999999999999998</v>
      </c>
      <c r="AH107" s="332">
        <f>IF(YEAR(I107)=2019,MAX(Y107-AG107,0),IF(AND(AE107=TRUE,AF107&lt;&gt;TRUE),MAX('[1]2'!V108-'[1]2'!W108-[1]Turtas!AG107,0),IF(AG107&lt;&gt;'[1]2'!X108,MAX(Y107-'[1]2'!W108-[1]Turtas!AG107,0),0)))</f>
        <v>0</v>
      </c>
      <c r="AI107" s="333">
        <f>IF(VLOOKUP(I107,pradzios_data[],2,1)="isig_data",DATE(YEAR(I107),MONTH(I107)+1,1),VLOOKUP(I107,pradzios_data[],2,1))</f>
        <v>37622</v>
      </c>
      <c r="AJ107" s="333">
        <f t="shared" si="11"/>
        <v>40179</v>
      </c>
      <c r="AK107" s="333"/>
      <c r="AL107" s="334">
        <f t="shared" si="12"/>
        <v>0</v>
      </c>
      <c r="AM107" s="336">
        <f t="shared" si="13"/>
        <v>0</v>
      </c>
      <c r="AN107" s="335">
        <f t="shared" si="14"/>
        <v>0</v>
      </c>
      <c r="AO107" s="335">
        <f t="shared" si="15"/>
        <v>0</v>
      </c>
      <c r="AP107" s="336">
        <f t="shared" si="16"/>
        <v>0.28999999999999998</v>
      </c>
      <c r="AQ107" s="336">
        <f t="shared" si="17"/>
        <v>0</v>
      </c>
      <c r="AR107" s="336">
        <f t="shared" si="18"/>
        <v>0</v>
      </c>
      <c r="AS107" s="336">
        <f t="shared" si="18"/>
        <v>0</v>
      </c>
      <c r="AT107" s="304"/>
      <c r="AU107" s="304"/>
      <c r="AV107" s="304"/>
      <c r="AW107" s="304"/>
      <c r="AX107" s="304"/>
      <c r="AY107" s="304"/>
      <c r="AZ107" s="304"/>
      <c r="BA107" s="304"/>
      <c r="BB107" s="304"/>
      <c r="BC107" s="304"/>
    </row>
    <row r="108" spans="1:55" x14ac:dyDescent="0.2">
      <c r="A108" s="323" t="str">
        <f t="shared" si="10"/>
        <v/>
      </c>
      <c r="B108" s="324">
        <v>98</v>
      </c>
      <c r="C108" s="325" t="s">
        <v>1081</v>
      </c>
      <c r="D108" s="325" t="s">
        <v>1062</v>
      </c>
      <c r="E108" s="326">
        <v>722</v>
      </c>
      <c r="F108" s="325" t="s">
        <v>252</v>
      </c>
      <c r="G108" s="325" t="s">
        <v>140</v>
      </c>
      <c r="H108" s="327">
        <v>615</v>
      </c>
      <c r="I108" s="328">
        <v>38002</v>
      </c>
      <c r="J108" s="328" t="s">
        <v>51</v>
      </c>
      <c r="K108" s="328" t="s">
        <v>51</v>
      </c>
      <c r="L108" s="329">
        <v>7</v>
      </c>
      <c r="M108" s="328" t="s">
        <v>51</v>
      </c>
      <c r="N108" s="328" t="s">
        <v>51</v>
      </c>
      <c r="O108" s="328" t="s">
        <v>1422</v>
      </c>
      <c r="P108" s="330">
        <v>738.53</v>
      </c>
      <c r="Q108" s="330">
        <v>0</v>
      </c>
      <c r="R108" s="330">
        <v>0</v>
      </c>
      <c r="S108" s="330">
        <v>0</v>
      </c>
      <c r="T108" s="330">
        <v>0</v>
      </c>
      <c r="U108" s="330">
        <v>0</v>
      </c>
      <c r="V108" s="330">
        <v>738.53</v>
      </c>
      <c r="W108" s="330">
        <v>0</v>
      </c>
      <c r="X108" s="330">
        <v>0</v>
      </c>
      <c r="Y108" s="330">
        <v>738.53</v>
      </c>
      <c r="Z108" s="330">
        <v>738.24</v>
      </c>
      <c r="AA108" s="330">
        <v>0.28999999999999998</v>
      </c>
      <c r="AB108" s="330">
        <v>0</v>
      </c>
      <c r="AC108" s="330">
        <v>0</v>
      </c>
      <c r="AD108" s="331"/>
      <c r="AE108" s="332"/>
      <c r="AF108" s="332"/>
      <c r="AG108" s="336">
        <v>0.28999999999999998</v>
      </c>
      <c r="AH108" s="332">
        <f>IF(YEAR(I108)=2019,MAX(Y108-AG108,0),IF(AND(AE108=TRUE,AF108&lt;&gt;TRUE),MAX('[1]2'!V109-'[1]2'!W109-[1]Turtas!AG108,0),IF(AG108&lt;&gt;'[1]2'!X109,MAX(Y108-'[1]2'!W109-[1]Turtas!AG108,0),0)))</f>
        <v>0</v>
      </c>
      <c r="AI108" s="333">
        <f>IF(VLOOKUP(I108,pradzios_data[],2,1)="isig_data",DATE(YEAR(I108),MONTH(I108)+1,1),VLOOKUP(I108,pradzios_data[],2,1))</f>
        <v>38018</v>
      </c>
      <c r="AJ108" s="333">
        <f t="shared" si="11"/>
        <v>40575</v>
      </c>
      <c r="AK108" s="333"/>
      <c r="AL108" s="334">
        <f t="shared" si="12"/>
        <v>0</v>
      </c>
      <c r="AM108" s="336">
        <f t="shared" si="13"/>
        <v>0</v>
      </c>
      <c r="AN108" s="335">
        <f t="shared" si="14"/>
        <v>0</v>
      </c>
      <c r="AO108" s="335">
        <f t="shared" si="15"/>
        <v>0</v>
      </c>
      <c r="AP108" s="336">
        <f t="shared" si="16"/>
        <v>0.28999999999999998</v>
      </c>
      <c r="AQ108" s="336">
        <f t="shared" si="17"/>
        <v>0</v>
      </c>
      <c r="AR108" s="336">
        <f t="shared" si="18"/>
        <v>0</v>
      </c>
      <c r="AS108" s="336">
        <f t="shared" si="18"/>
        <v>0</v>
      </c>
      <c r="AT108" s="304"/>
      <c r="AU108" s="304"/>
      <c r="AV108" s="304"/>
      <c r="AW108" s="304"/>
      <c r="AX108" s="304"/>
      <c r="AY108" s="304"/>
      <c r="AZ108" s="304"/>
      <c r="BA108" s="304"/>
      <c r="BB108" s="304"/>
      <c r="BC108" s="304"/>
    </row>
    <row r="109" spans="1:55" x14ac:dyDescent="0.2">
      <c r="A109" s="323" t="str">
        <f t="shared" si="10"/>
        <v/>
      </c>
      <c r="B109" s="324">
        <v>99</v>
      </c>
      <c r="C109" s="325" t="s">
        <v>1082</v>
      </c>
      <c r="D109" s="325" t="s">
        <v>1062</v>
      </c>
      <c r="E109" s="326">
        <v>722</v>
      </c>
      <c r="F109" s="325" t="s">
        <v>252</v>
      </c>
      <c r="G109" s="325" t="s">
        <v>140</v>
      </c>
      <c r="H109" s="327">
        <v>620</v>
      </c>
      <c r="I109" s="328">
        <v>38260</v>
      </c>
      <c r="J109" s="328" t="s">
        <v>51</v>
      </c>
      <c r="K109" s="328" t="s">
        <v>51</v>
      </c>
      <c r="L109" s="329">
        <v>7</v>
      </c>
      <c r="M109" s="328" t="s">
        <v>51</v>
      </c>
      <c r="N109" s="328" t="s">
        <v>51</v>
      </c>
      <c r="O109" s="328" t="s">
        <v>1422</v>
      </c>
      <c r="P109" s="330">
        <v>0</v>
      </c>
      <c r="Q109" s="330">
        <v>0</v>
      </c>
      <c r="R109" s="330">
        <v>0</v>
      </c>
      <c r="S109" s="330">
        <v>0</v>
      </c>
      <c r="T109" s="330">
        <v>0</v>
      </c>
      <c r="U109" s="330">
        <v>0</v>
      </c>
      <c r="V109" s="330">
        <v>0</v>
      </c>
      <c r="W109" s="330">
        <v>0</v>
      </c>
      <c r="X109" s="330">
        <v>0</v>
      </c>
      <c r="Y109" s="330">
        <v>0</v>
      </c>
      <c r="Z109" s="330">
        <v>0</v>
      </c>
      <c r="AA109" s="330">
        <v>0</v>
      </c>
      <c r="AB109" s="330">
        <v>0.28999999999999998</v>
      </c>
      <c r="AC109" s="330">
        <v>0</v>
      </c>
      <c r="AD109" s="331"/>
      <c r="AE109" s="332"/>
      <c r="AF109" s="332"/>
      <c r="AG109" s="336">
        <v>0.28999999999999998</v>
      </c>
      <c r="AH109" s="332">
        <f>IF(YEAR(I109)=2019,MAX(Y109-AG109,0),IF(AND(AE109=TRUE,AF109&lt;&gt;TRUE),MAX('[1]2'!V110-'[1]2'!W110-[1]Turtas!AG109,0),IF(AG109&lt;&gt;'[1]2'!X110,MAX(Y109-'[1]2'!W110-[1]Turtas!AG109,0),0)))</f>
        <v>0</v>
      </c>
      <c r="AI109" s="333">
        <f>IF(VLOOKUP(I109,pradzios_data[],2,1)="isig_data",DATE(YEAR(I109),MONTH(I109)+1,1),VLOOKUP(I109,pradzios_data[],2,1))</f>
        <v>38261</v>
      </c>
      <c r="AJ109" s="333">
        <f t="shared" si="11"/>
        <v>40817</v>
      </c>
      <c r="AK109" s="333"/>
      <c r="AL109" s="334">
        <f t="shared" si="12"/>
        <v>0</v>
      </c>
      <c r="AM109" s="336">
        <f t="shared" si="13"/>
        <v>0</v>
      </c>
      <c r="AN109" s="335">
        <f t="shared" si="14"/>
        <v>0</v>
      </c>
      <c r="AO109" s="335">
        <f t="shared" si="15"/>
        <v>0</v>
      </c>
      <c r="AP109" s="336">
        <f t="shared" si="16"/>
        <v>0</v>
      </c>
      <c r="AQ109" s="336">
        <f t="shared" si="17"/>
        <v>0</v>
      </c>
      <c r="AR109" s="336">
        <f t="shared" si="18"/>
        <v>0</v>
      </c>
      <c r="AS109" s="336">
        <f t="shared" si="18"/>
        <v>-0.28999999999999998</v>
      </c>
      <c r="AT109" s="304"/>
      <c r="AU109" s="304"/>
      <c r="AV109" s="304"/>
      <c r="AW109" s="304"/>
      <c r="AX109" s="304"/>
      <c r="AY109" s="304"/>
      <c r="AZ109" s="304"/>
      <c r="BA109" s="304"/>
      <c r="BB109" s="304"/>
      <c r="BC109" s="304"/>
    </row>
    <row r="110" spans="1:55" x14ac:dyDescent="0.2">
      <c r="A110" s="323" t="str">
        <f t="shared" si="10"/>
        <v/>
      </c>
      <c r="B110" s="324">
        <v>100</v>
      </c>
      <c r="C110" s="325" t="s">
        <v>1083</v>
      </c>
      <c r="D110" s="325" t="s">
        <v>1062</v>
      </c>
      <c r="E110" s="326">
        <v>722</v>
      </c>
      <c r="F110" s="325" t="s">
        <v>252</v>
      </c>
      <c r="G110" s="325" t="s">
        <v>140</v>
      </c>
      <c r="H110" s="327">
        <v>632</v>
      </c>
      <c r="I110" s="328">
        <v>38631</v>
      </c>
      <c r="J110" s="328" t="s">
        <v>51</v>
      </c>
      <c r="K110" s="328" t="s">
        <v>51</v>
      </c>
      <c r="L110" s="329">
        <v>7</v>
      </c>
      <c r="M110" s="328" t="s">
        <v>51</v>
      </c>
      <c r="N110" s="328" t="s">
        <v>51</v>
      </c>
      <c r="O110" s="328" t="s">
        <v>1422</v>
      </c>
      <c r="P110" s="330">
        <v>0</v>
      </c>
      <c r="Q110" s="330">
        <v>0</v>
      </c>
      <c r="R110" s="330">
        <v>0</v>
      </c>
      <c r="S110" s="330">
        <v>0</v>
      </c>
      <c r="T110" s="330">
        <v>0</v>
      </c>
      <c r="U110" s="330">
        <v>0</v>
      </c>
      <c r="V110" s="330">
        <v>0</v>
      </c>
      <c r="W110" s="330">
        <v>0</v>
      </c>
      <c r="X110" s="330">
        <v>0</v>
      </c>
      <c r="Y110" s="330">
        <v>0</v>
      </c>
      <c r="Z110" s="330">
        <v>0</v>
      </c>
      <c r="AA110" s="330">
        <v>0</v>
      </c>
      <c r="AB110" s="330">
        <v>0</v>
      </c>
      <c r="AC110" s="330">
        <v>0</v>
      </c>
      <c r="AD110" s="331"/>
      <c r="AE110" s="332"/>
      <c r="AF110" s="332"/>
      <c r="AG110" s="336">
        <v>0.28999999999999998</v>
      </c>
      <c r="AH110" s="332">
        <f>IF(YEAR(I110)=2019,MAX(Y110-AG110,0),IF(AND(AE110=TRUE,AF110&lt;&gt;TRUE),MAX('[1]2'!V111-'[1]2'!W111-[1]Turtas!AG110,0),IF(AG110&lt;&gt;'[1]2'!X111,MAX(Y110-'[1]2'!W111-[1]Turtas!AG110,0),0)))</f>
        <v>0</v>
      </c>
      <c r="AI110" s="333">
        <f>IF(VLOOKUP(I110,pradzios_data[],2,1)="isig_data",DATE(YEAR(I110),MONTH(I110)+1,1),VLOOKUP(I110,pradzios_data[],2,1))</f>
        <v>38657</v>
      </c>
      <c r="AJ110" s="333">
        <f t="shared" si="11"/>
        <v>41214</v>
      </c>
      <c r="AK110" s="333"/>
      <c r="AL110" s="334">
        <f t="shared" si="12"/>
        <v>0</v>
      </c>
      <c r="AM110" s="336">
        <f t="shared" si="13"/>
        <v>0</v>
      </c>
      <c r="AN110" s="335">
        <f t="shared" si="14"/>
        <v>0</v>
      </c>
      <c r="AO110" s="335">
        <f t="shared" si="15"/>
        <v>0</v>
      </c>
      <c r="AP110" s="336">
        <f t="shared" si="16"/>
        <v>0</v>
      </c>
      <c r="AQ110" s="336">
        <f t="shared" si="17"/>
        <v>0</v>
      </c>
      <c r="AR110" s="336">
        <f t="shared" si="18"/>
        <v>0</v>
      </c>
      <c r="AS110" s="336">
        <f t="shared" si="18"/>
        <v>0</v>
      </c>
      <c r="AT110" s="304"/>
      <c r="AU110" s="304"/>
      <c r="AV110" s="304"/>
      <c r="AW110" s="304"/>
      <c r="AX110" s="304"/>
      <c r="AY110" s="304"/>
      <c r="AZ110" s="304"/>
      <c r="BA110" s="304"/>
      <c r="BB110" s="304"/>
      <c r="BC110" s="304"/>
    </row>
    <row r="111" spans="1:55" x14ac:dyDescent="0.2">
      <c r="A111" s="323" t="str">
        <f t="shared" si="10"/>
        <v/>
      </c>
      <c r="B111" s="324">
        <v>101</v>
      </c>
      <c r="C111" s="325" t="s">
        <v>1083</v>
      </c>
      <c r="D111" s="325" t="s">
        <v>1062</v>
      </c>
      <c r="E111" s="326">
        <v>722</v>
      </c>
      <c r="F111" s="325" t="s">
        <v>252</v>
      </c>
      <c r="G111" s="325" t="s">
        <v>140</v>
      </c>
      <c r="H111" s="327">
        <v>633</v>
      </c>
      <c r="I111" s="328">
        <v>38631</v>
      </c>
      <c r="J111" s="328" t="s">
        <v>51</v>
      </c>
      <c r="K111" s="328" t="s">
        <v>51</v>
      </c>
      <c r="L111" s="329">
        <v>7</v>
      </c>
      <c r="M111" s="328" t="s">
        <v>51</v>
      </c>
      <c r="N111" s="328" t="s">
        <v>51</v>
      </c>
      <c r="O111" s="328" t="s">
        <v>1422</v>
      </c>
      <c r="P111" s="330">
        <v>0</v>
      </c>
      <c r="Q111" s="330">
        <v>0</v>
      </c>
      <c r="R111" s="330">
        <v>0</v>
      </c>
      <c r="S111" s="330">
        <v>0</v>
      </c>
      <c r="T111" s="330">
        <v>0</v>
      </c>
      <c r="U111" s="330">
        <v>0</v>
      </c>
      <c r="V111" s="330">
        <v>0</v>
      </c>
      <c r="W111" s="330">
        <v>0</v>
      </c>
      <c r="X111" s="330">
        <v>0</v>
      </c>
      <c r="Y111" s="330">
        <v>0</v>
      </c>
      <c r="Z111" s="330">
        <v>0</v>
      </c>
      <c r="AA111" s="330">
        <v>0</v>
      </c>
      <c r="AB111" s="330">
        <v>0</v>
      </c>
      <c r="AC111" s="330">
        <v>0</v>
      </c>
      <c r="AD111" s="331"/>
      <c r="AE111" s="332"/>
      <c r="AF111" s="332"/>
      <c r="AG111" s="336">
        <v>0.28999999999999998</v>
      </c>
      <c r="AH111" s="332">
        <f>IF(YEAR(I111)=2019,MAX(Y111-AG111,0),IF(AND(AE111=TRUE,AF111&lt;&gt;TRUE),MAX('[1]2'!V112-'[1]2'!W112-[1]Turtas!AG111,0),IF(AG111&lt;&gt;'[1]2'!X112,MAX(Y111-'[1]2'!W112-[1]Turtas!AG111,0),0)))</f>
        <v>0</v>
      </c>
      <c r="AI111" s="333">
        <f>IF(VLOOKUP(I111,pradzios_data[],2,1)="isig_data",DATE(YEAR(I111),MONTH(I111)+1,1),VLOOKUP(I111,pradzios_data[],2,1))</f>
        <v>38657</v>
      </c>
      <c r="AJ111" s="333">
        <f t="shared" si="11"/>
        <v>41214</v>
      </c>
      <c r="AK111" s="333"/>
      <c r="AL111" s="334">
        <f t="shared" si="12"/>
        <v>0</v>
      </c>
      <c r="AM111" s="336">
        <f t="shared" si="13"/>
        <v>0</v>
      </c>
      <c r="AN111" s="335">
        <f t="shared" si="14"/>
        <v>0</v>
      </c>
      <c r="AO111" s="335">
        <f t="shared" si="15"/>
        <v>0</v>
      </c>
      <c r="AP111" s="336">
        <f t="shared" si="16"/>
        <v>0</v>
      </c>
      <c r="AQ111" s="336">
        <f t="shared" si="17"/>
        <v>0</v>
      </c>
      <c r="AR111" s="336">
        <f t="shared" si="18"/>
        <v>0</v>
      </c>
      <c r="AS111" s="336">
        <f t="shared" si="18"/>
        <v>0</v>
      </c>
      <c r="AT111" s="304"/>
      <c r="AU111" s="304"/>
      <c r="AV111" s="304"/>
      <c r="AW111" s="304"/>
      <c r="AX111" s="304"/>
      <c r="AY111" s="304"/>
      <c r="AZ111" s="304"/>
      <c r="BA111" s="304"/>
      <c r="BB111" s="304"/>
      <c r="BC111" s="304"/>
    </row>
    <row r="112" spans="1:55" x14ac:dyDescent="0.2">
      <c r="A112" s="323" t="str">
        <f t="shared" si="10"/>
        <v/>
      </c>
      <c r="B112" s="324">
        <v>102</v>
      </c>
      <c r="C112" s="325" t="s">
        <v>1084</v>
      </c>
      <c r="D112" s="325" t="s">
        <v>1062</v>
      </c>
      <c r="E112" s="326">
        <v>722</v>
      </c>
      <c r="F112" s="325" t="s">
        <v>252</v>
      </c>
      <c r="G112" s="325" t="s">
        <v>140</v>
      </c>
      <c r="H112" s="327">
        <v>635</v>
      </c>
      <c r="I112" s="328">
        <v>38631</v>
      </c>
      <c r="J112" s="328" t="s">
        <v>51</v>
      </c>
      <c r="K112" s="328" t="s">
        <v>51</v>
      </c>
      <c r="L112" s="329">
        <v>7</v>
      </c>
      <c r="M112" s="328" t="s">
        <v>51</v>
      </c>
      <c r="N112" s="328" t="s">
        <v>51</v>
      </c>
      <c r="O112" s="328" t="s">
        <v>1422</v>
      </c>
      <c r="P112" s="330">
        <v>442.83</v>
      </c>
      <c r="Q112" s="330">
        <v>0</v>
      </c>
      <c r="R112" s="330">
        <v>0</v>
      </c>
      <c r="S112" s="330">
        <v>0</v>
      </c>
      <c r="T112" s="330">
        <v>0</v>
      </c>
      <c r="U112" s="330">
        <v>0</v>
      </c>
      <c r="V112" s="330">
        <v>442.83</v>
      </c>
      <c r="W112" s="330">
        <v>0</v>
      </c>
      <c r="X112" s="330">
        <v>0</v>
      </c>
      <c r="Y112" s="330">
        <v>442.83</v>
      </c>
      <c r="Z112" s="330">
        <v>442.53999999999996</v>
      </c>
      <c r="AA112" s="330">
        <v>0.28999999999999998</v>
      </c>
      <c r="AB112" s="330">
        <v>0</v>
      </c>
      <c r="AC112" s="330">
        <v>0</v>
      </c>
      <c r="AD112" s="331"/>
      <c r="AE112" s="332"/>
      <c r="AF112" s="332"/>
      <c r="AG112" s="336">
        <v>0.28999999999999998</v>
      </c>
      <c r="AH112" s="332">
        <f>IF(YEAR(I112)=2019,MAX(Y112-AG112,0),IF(AND(AE112=TRUE,AF112&lt;&gt;TRUE),MAX('[1]2'!V113-'[1]2'!W113-[1]Turtas!AG112,0),IF(AG112&lt;&gt;'[1]2'!X113,MAX(Y112-'[1]2'!W113-[1]Turtas!AG112,0),0)))</f>
        <v>0</v>
      </c>
      <c r="AI112" s="333">
        <f>IF(VLOOKUP(I112,pradzios_data[],2,1)="isig_data",DATE(YEAR(I112),MONTH(I112)+1,1),VLOOKUP(I112,pradzios_data[],2,1))</f>
        <v>38657</v>
      </c>
      <c r="AJ112" s="333">
        <f t="shared" si="11"/>
        <v>41214</v>
      </c>
      <c r="AK112" s="333"/>
      <c r="AL112" s="334">
        <f t="shared" si="12"/>
        <v>0</v>
      </c>
      <c r="AM112" s="336">
        <f t="shared" si="13"/>
        <v>0</v>
      </c>
      <c r="AN112" s="335">
        <f t="shared" si="14"/>
        <v>0</v>
      </c>
      <c r="AO112" s="335">
        <f t="shared" si="15"/>
        <v>0</v>
      </c>
      <c r="AP112" s="336">
        <f t="shared" si="16"/>
        <v>0.28999999999999998</v>
      </c>
      <c r="AQ112" s="336">
        <f t="shared" si="17"/>
        <v>0</v>
      </c>
      <c r="AR112" s="336">
        <f t="shared" si="18"/>
        <v>0</v>
      </c>
      <c r="AS112" s="336">
        <f t="shared" si="18"/>
        <v>0</v>
      </c>
      <c r="AT112" s="304"/>
      <c r="AU112" s="304"/>
      <c r="AV112" s="304"/>
      <c r="AW112" s="304"/>
      <c r="AX112" s="304"/>
      <c r="AY112" s="304"/>
      <c r="AZ112" s="304"/>
      <c r="BA112" s="304"/>
      <c r="BB112" s="304"/>
      <c r="BC112" s="304"/>
    </row>
    <row r="113" spans="1:55" x14ac:dyDescent="0.2">
      <c r="A113" s="323" t="str">
        <f t="shared" si="10"/>
        <v/>
      </c>
      <c r="B113" s="324">
        <v>103</v>
      </c>
      <c r="C113" s="325" t="s">
        <v>1085</v>
      </c>
      <c r="D113" s="325" t="s">
        <v>1062</v>
      </c>
      <c r="E113" s="326">
        <v>722</v>
      </c>
      <c r="F113" s="325" t="s">
        <v>252</v>
      </c>
      <c r="G113" s="325" t="s">
        <v>140</v>
      </c>
      <c r="H113" s="327">
        <v>637</v>
      </c>
      <c r="I113" s="328">
        <v>38733</v>
      </c>
      <c r="J113" s="328" t="s">
        <v>51</v>
      </c>
      <c r="K113" s="328" t="s">
        <v>51</v>
      </c>
      <c r="L113" s="329">
        <v>7</v>
      </c>
      <c r="M113" s="328" t="s">
        <v>51</v>
      </c>
      <c r="N113" s="328" t="s">
        <v>51</v>
      </c>
      <c r="O113" s="328" t="s">
        <v>1422</v>
      </c>
      <c r="P113" s="330">
        <v>442.83</v>
      </c>
      <c r="Q113" s="330">
        <v>0</v>
      </c>
      <c r="R113" s="330">
        <v>0</v>
      </c>
      <c r="S113" s="330">
        <v>0</v>
      </c>
      <c r="T113" s="330">
        <v>0</v>
      </c>
      <c r="U113" s="330">
        <v>0</v>
      </c>
      <c r="V113" s="330">
        <v>442.83</v>
      </c>
      <c r="W113" s="330">
        <v>0</v>
      </c>
      <c r="X113" s="330">
        <v>0</v>
      </c>
      <c r="Y113" s="330">
        <v>442.83</v>
      </c>
      <c r="Z113" s="330">
        <v>442.83</v>
      </c>
      <c r="AA113" s="330">
        <v>0</v>
      </c>
      <c r="AB113" s="330">
        <v>0</v>
      </c>
      <c r="AC113" s="330">
        <v>0</v>
      </c>
      <c r="AD113" s="331"/>
      <c r="AE113" s="332"/>
      <c r="AF113" s="332"/>
      <c r="AG113" s="336">
        <v>0.28999999999999998</v>
      </c>
      <c r="AH113" s="332">
        <f>IF(YEAR(I113)=2019,MAX(Y113-AG113,0),IF(AND(AE113=TRUE,AF113&lt;&gt;TRUE),MAX('[1]2'!V114-'[1]2'!W114-[1]Turtas!AG113,0),IF(AG113&lt;&gt;'[1]2'!X114,MAX(Y113-'[1]2'!W114-[1]Turtas!AG113,0),0)))</f>
        <v>0</v>
      </c>
      <c r="AI113" s="333">
        <f>IF(VLOOKUP(I113,pradzios_data[],2,1)="isig_data",DATE(YEAR(I113),MONTH(I113)+1,1),VLOOKUP(I113,pradzios_data[],2,1))</f>
        <v>38749</v>
      </c>
      <c r="AJ113" s="333">
        <f t="shared" si="11"/>
        <v>41306</v>
      </c>
      <c r="AK113" s="333"/>
      <c r="AL113" s="334">
        <f t="shared" si="12"/>
        <v>0</v>
      </c>
      <c r="AM113" s="336">
        <f t="shared" si="13"/>
        <v>0</v>
      </c>
      <c r="AN113" s="335">
        <f t="shared" si="14"/>
        <v>0</v>
      </c>
      <c r="AO113" s="335">
        <f t="shared" si="15"/>
        <v>0</v>
      </c>
      <c r="AP113" s="336">
        <f t="shared" si="16"/>
        <v>0.28999999999999998</v>
      </c>
      <c r="AQ113" s="336">
        <f t="shared" si="17"/>
        <v>0</v>
      </c>
      <c r="AR113" s="336">
        <f t="shared" si="18"/>
        <v>0.28999999999999998</v>
      </c>
      <c r="AS113" s="336">
        <f t="shared" si="18"/>
        <v>0</v>
      </c>
      <c r="AT113" s="304"/>
      <c r="AU113" s="304"/>
      <c r="AV113" s="304"/>
      <c r="AW113" s="304"/>
      <c r="AX113" s="304"/>
      <c r="AY113" s="304"/>
      <c r="AZ113" s="304"/>
      <c r="BA113" s="304"/>
      <c r="BB113" s="304"/>
      <c r="BC113" s="304"/>
    </row>
    <row r="114" spans="1:55" x14ac:dyDescent="0.2">
      <c r="A114" s="323" t="str">
        <f t="shared" si="10"/>
        <v/>
      </c>
      <c r="B114" s="324">
        <v>104</v>
      </c>
      <c r="C114" s="325" t="s">
        <v>1086</v>
      </c>
      <c r="D114" s="325" t="s">
        <v>1062</v>
      </c>
      <c r="E114" s="326">
        <v>722</v>
      </c>
      <c r="F114" s="325" t="s">
        <v>252</v>
      </c>
      <c r="G114" s="325" t="s">
        <v>140</v>
      </c>
      <c r="H114" s="327">
        <v>638</v>
      </c>
      <c r="I114" s="328">
        <v>38743</v>
      </c>
      <c r="J114" s="328" t="s">
        <v>51</v>
      </c>
      <c r="K114" s="328" t="s">
        <v>51</v>
      </c>
      <c r="L114" s="329">
        <v>7</v>
      </c>
      <c r="M114" s="328" t="s">
        <v>51</v>
      </c>
      <c r="N114" s="328" t="s">
        <v>51</v>
      </c>
      <c r="O114" s="328" t="s">
        <v>1422</v>
      </c>
      <c r="P114" s="330">
        <v>555.20000000000005</v>
      </c>
      <c r="Q114" s="330">
        <v>0</v>
      </c>
      <c r="R114" s="330">
        <v>0</v>
      </c>
      <c r="S114" s="330">
        <v>0</v>
      </c>
      <c r="T114" s="330">
        <v>0</v>
      </c>
      <c r="U114" s="330">
        <v>0</v>
      </c>
      <c r="V114" s="330">
        <v>555.20000000000005</v>
      </c>
      <c r="W114" s="330">
        <v>0</v>
      </c>
      <c r="X114" s="330">
        <v>0</v>
      </c>
      <c r="Y114" s="330">
        <v>555.20000000000005</v>
      </c>
      <c r="Z114" s="330">
        <v>555.20000000000005</v>
      </c>
      <c r="AA114" s="330">
        <v>0</v>
      </c>
      <c r="AB114" s="330">
        <v>0</v>
      </c>
      <c r="AC114" s="330">
        <v>0</v>
      </c>
      <c r="AD114" s="331"/>
      <c r="AE114" s="332"/>
      <c r="AF114" s="332"/>
      <c r="AG114" s="336">
        <v>0.28999999999999998</v>
      </c>
      <c r="AH114" s="332">
        <f>IF(YEAR(I114)=2019,MAX(Y114-AG114,0),IF(AND(AE114=TRUE,AF114&lt;&gt;TRUE),MAX('[1]2'!V115-'[1]2'!W115-[1]Turtas!AG114,0),IF(AG114&lt;&gt;'[1]2'!X115,MAX(Y114-'[1]2'!W115-[1]Turtas!AG114,0),0)))</f>
        <v>0</v>
      </c>
      <c r="AI114" s="333">
        <f>IF(VLOOKUP(I114,pradzios_data[],2,1)="isig_data",DATE(YEAR(I114),MONTH(I114)+1,1),VLOOKUP(I114,pradzios_data[],2,1))</f>
        <v>38749</v>
      </c>
      <c r="AJ114" s="333">
        <f t="shared" si="11"/>
        <v>41306</v>
      </c>
      <c r="AK114" s="333"/>
      <c r="AL114" s="334">
        <f t="shared" si="12"/>
        <v>0</v>
      </c>
      <c r="AM114" s="336">
        <f t="shared" si="13"/>
        <v>0</v>
      </c>
      <c r="AN114" s="335">
        <f t="shared" si="14"/>
        <v>0</v>
      </c>
      <c r="AO114" s="335">
        <f t="shared" si="15"/>
        <v>0</v>
      </c>
      <c r="AP114" s="336">
        <f t="shared" si="16"/>
        <v>0.28999999999999998</v>
      </c>
      <c r="AQ114" s="336">
        <f t="shared" si="17"/>
        <v>0</v>
      </c>
      <c r="AR114" s="336">
        <f t="shared" si="18"/>
        <v>0.28999999999999998</v>
      </c>
      <c r="AS114" s="336">
        <f t="shared" si="18"/>
        <v>0</v>
      </c>
      <c r="AT114" s="304"/>
      <c r="AU114" s="304"/>
      <c r="AV114" s="304"/>
      <c r="AW114" s="304"/>
      <c r="AX114" s="304"/>
      <c r="AY114" s="304"/>
      <c r="AZ114" s="304"/>
      <c r="BA114" s="304"/>
      <c r="BB114" s="304"/>
      <c r="BC114" s="304"/>
    </row>
    <row r="115" spans="1:55" x14ac:dyDescent="0.2">
      <c r="A115" s="323" t="str">
        <f t="shared" si="10"/>
        <v/>
      </c>
      <c r="B115" s="324">
        <v>105</v>
      </c>
      <c r="C115" s="325" t="s">
        <v>1087</v>
      </c>
      <c r="D115" s="325" t="s">
        <v>1062</v>
      </c>
      <c r="E115" s="326">
        <v>722</v>
      </c>
      <c r="F115" s="325" t="s">
        <v>252</v>
      </c>
      <c r="G115" s="325" t="s">
        <v>140</v>
      </c>
      <c r="H115" s="327">
        <v>644</v>
      </c>
      <c r="I115" s="328">
        <v>38967</v>
      </c>
      <c r="J115" s="328" t="s">
        <v>51</v>
      </c>
      <c r="K115" s="328" t="s">
        <v>51</v>
      </c>
      <c r="L115" s="329">
        <v>7</v>
      </c>
      <c r="M115" s="328" t="s">
        <v>51</v>
      </c>
      <c r="N115" s="328" t="s">
        <v>51</v>
      </c>
      <c r="O115" s="328" t="s">
        <v>1422</v>
      </c>
      <c r="P115" s="330">
        <v>555.20000000000005</v>
      </c>
      <c r="Q115" s="330">
        <v>0</v>
      </c>
      <c r="R115" s="330">
        <v>0</v>
      </c>
      <c r="S115" s="330">
        <v>0</v>
      </c>
      <c r="T115" s="330">
        <v>0</v>
      </c>
      <c r="U115" s="330">
        <v>0</v>
      </c>
      <c r="V115" s="330">
        <v>555.20000000000005</v>
      </c>
      <c r="W115" s="330">
        <v>0</v>
      </c>
      <c r="X115" s="330">
        <v>0</v>
      </c>
      <c r="Y115" s="330">
        <v>555.20000000000005</v>
      </c>
      <c r="Z115" s="330">
        <v>555.20000000000005</v>
      </c>
      <c r="AA115" s="330">
        <v>0</v>
      </c>
      <c r="AB115" s="330">
        <v>0</v>
      </c>
      <c r="AC115" s="330">
        <v>0</v>
      </c>
      <c r="AD115" s="331"/>
      <c r="AE115" s="332"/>
      <c r="AF115" s="332"/>
      <c r="AG115" s="336">
        <v>0</v>
      </c>
      <c r="AH115" s="332">
        <f>IF(YEAR(I115)=2019,MAX(Y115-AG115,0),IF(AND(AE115=TRUE,AF115&lt;&gt;TRUE),MAX('[1]2'!V116-'[1]2'!W116-[1]Turtas!AG115,0),IF(AG115&lt;&gt;'[1]2'!X116,MAX(Y115-'[1]2'!W116-[1]Turtas!AG115,0),0)))</f>
        <v>0</v>
      </c>
      <c r="AI115" s="333">
        <f>IF(VLOOKUP(I115,pradzios_data[],2,1)="isig_data",DATE(YEAR(I115),MONTH(I115)+1,1),VLOOKUP(I115,pradzios_data[],2,1))</f>
        <v>38991</v>
      </c>
      <c r="AJ115" s="333">
        <f t="shared" si="11"/>
        <v>41548</v>
      </c>
      <c r="AK115" s="333"/>
      <c r="AL115" s="334">
        <f t="shared" si="12"/>
        <v>0</v>
      </c>
      <c r="AM115" s="336">
        <f t="shared" si="13"/>
        <v>0</v>
      </c>
      <c r="AN115" s="335">
        <f t="shared" si="14"/>
        <v>0</v>
      </c>
      <c r="AO115" s="335">
        <f t="shared" si="15"/>
        <v>0</v>
      </c>
      <c r="AP115" s="336">
        <f t="shared" si="16"/>
        <v>0</v>
      </c>
      <c r="AQ115" s="336">
        <f t="shared" si="17"/>
        <v>0</v>
      </c>
      <c r="AR115" s="336">
        <f t="shared" si="18"/>
        <v>0</v>
      </c>
      <c r="AS115" s="336">
        <f t="shared" si="18"/>
        <v>0</v>
      </c>
      <c r="AT115" s="304"/>
      <c r="AU115" s="304"/>
      <c r="AV115" s="304"/>
      <c r="AW115" s="304"/>
      <c r="AX115" s="304"/>
      <c r="AY115" s="304"/>
      <c r="AZ115" s="304"/>
      <c r="BA115" s="304"/>
      <c r="BB115" s="304"/>
      <c r="BC115" s="304"/>
    </row>
    <row r="116" spans="1:55" x14ac:dyDescent="0.2">
      <c r="A116" s="323" t="str">
        <f t="shared" si="10"/>
        <v/>
      </c>
      <c r="B116" s="324">
        <v>106</v>
      </c>
      <c r="C116" s="325" t="s">
        <v>1088</v>
      </c>
      <c r="D116" s="325" t="s">
        <v>1062</v>
      </c>
      <c r="E116" s="326">
        <v>722</v>
      </c>
      <c r="F116" s="325" t="s">
        <v>252</v>
      </c>
      <c r="G116" s="325" t="s">
        <v>140</v>
      </c>
      <c r="H116" s="327">
        <v>645</v>
      </c>
      <c r="I116" s="328">
        <v>38987</v>
      </c>
      <c r="J116" s="328" t="s">
        <v>51</v>
      </c>
      <c r="K116" s="328" t="s">
        <v>51</v>
      </c>
      <c r="L116" s="329">
        <v>7</v>
      </c>
      <c r="M116" s="328" t="s">
        <v>51</v>
      </c>
      <c r="N116" s="328" t="s">
        <v>51</v>
      </c>
      <c r="O116" s="328" t="s">
        <v>1422</v>
      </c>
      <c r="P116" s="330">
        <v>304.02999999999997</v>
      </c>
      <c r="Q116" s="330">
        <v>0</v>
      </c>
      <c r="R116" s="330">
        <v>0</v>
      </c>
      <c r="S116" s="330">
        <v>0</v>
      </c>
      <c r="T116" s="330">
        <v>0</v>
      </c>
      <c r="U116" s="330">
        <v>0</v>
      </c>
      <c r="V116" s="330">
        <v>304.02999999999997</v>
      </c>
      <c r="W116" s="330">
        <v>0</v>
      </c>
      <c r="X116" s="330">
        <v>0</v>
      </c>
      <c r="Y116" s="330">
        <v>304.02999999999997</v>
      </c>
      <c r="Z116" s="330">
        <v>304.02999999999997</v>
      </c>
      <c r="AA116" s="330">
        <v>0</v>
      </c>
      <c r="AB116" s="330">
        <v>0</v>
      </c>
      <c r="AC116" s="330">
        <v>0</v>
      </c>
      <c r="AD116" s="331"/>
      <c r="AE116" s="332"/>
      <c r="AF116" s="332"/>
      <c r="AG116" s="336">
        <v>0</v>
      </c>
      <c r="AH116" s="332">
        <f>IF(YEAR(I116)=2019,MAX(Y116-AG116,0),IF(AND(AE116=TRUE,AF116&lt;&gt;TRUE),MAX('[1]2'!V117-'[1]2'!W117-[1]Turtas!AG116,0),IF(AG116&lt;&gt;'[1]2'!X117,MAX(Y116-'[1]2'!W117-[1]Turtas!AG116,0),0)))</f>
        <v>0</v>
      </c>
      <c r="AI116" s="333">
        <f>IF(VLOOKUP(I116,pradzios_data[],2,1)="isig_data",DATE(YEAR(I116),MONTH(I116)+1,1),VLOOKUP(I116,pradzios_data[],2,1))</f>
        <v>38991</v>
      </c>
      <c r="AJ116" s="333">
        <f t="shared" si="11"/>
        <v>41548</v>
      </c>
      <c r="AK116" s="333"/>
      <c r="AL116" s="334">
        <f t="shared" si="12"/>
        <v>0</v>
      </c>
      <c r="AM116" s="336">
        <f t="shared" si="13"/>
        <v>0</v>
      </c>
      <c r="AN116" s="335">
        <f t="shared" si="14"/>
        <v>0</v>
      </c>
      <c r="AO116" s="335">
        <f t="shared" si="15"/>
        <v>0</v>
      </c>
      <c r="AP116" s="336">
        <f t="shared" si="16"/>
        <v>0</v>
      </c>
      <c r="AQ116" s="336">
        <f t="shared" si="17"/>
        <v>0</v>
      </c>
      <c r="AR116" s="336">
        <f t="shared" si="18"/>
        <v>0</v>
      </c>
      <c r="AS116" s="336">
        <f t="shared" si="18"/>
        <v>0</v>
      </c>
      <c r="AT116" s="304"/>
      <c r="AU116" s="304"/>
      <c r="AV116" s="304"/>
      <c r="AW116" s="304"/>
      <c r="AX116" s="304"/>
      <c r="AY116" s="304"/>
      <c r="AZ116" s="304"/>
      <c r="BA116" s="304"/>
      <c r="BB116" s="304"/>
      <c r="BC116" s="304"/>
    </row>
    <row r="117" spans="1:55" x14ac:dyDescent="0.2">
      <c r="A117" s="323" t="str">
        <f t="shared" si="10"/>
        <v/>
      </c>
      <c r="B117" s="324">
        <v>107</v>
      </c>
      <c r="C117" s="325" t="s">
        <v>1088</v>
      </c>
      <c r="D117" s="325" t="s">
        <v>1062</v>
      </c>
      <c r="E117" s="326">
        <v>722</v>
      </c>
      <c r="F117" s="325" t="s">
        <v>252</v>
      </c>
      <c r="G117" s="325" t="s">
        <v>140</v>
      </c>
      <c r="H117" s="327">
        <v>646</v>
      </c>
      <c r="I117" s="328">
        <v>38987</v>
      </c>
      <c r="J117" s="328" t="s">
        <v>51</v>
      </c>
      <c r="K117" s="328" t="s">
        <v>51</v>
      </c>
      <c r="L117" s="329">
        <v>7</v>
      </c>
      <c r="M117" s="328" t="s">
        <v>51</v>
      </c>
      <c r="N117" s="328" t="s">
        <v>51</v>
      </c>
      <c r="O117" s="328" t="s">
        <v>1422</v>
      </c>
      <c r="P117" s="330">
        <v>304.02999999999997</v>
      </c>
      <c r="Q117" s="330">
        <v>0</v>
      </c>
      <c r="R117" s="330">
        <v>0</v>
      </c>
      <c r="S117" s="330">
        <v>0</v>
      </c>
      <c r="T117" s="330">
        <v>0</v>
      </c>
      <c r="U117" s="330">
        <v>0</v>
      </c>
      <c r="V117" s="330">
        <v>304.02999999999997</v>
      </c>
      <c r="W117" s="330">
        <v>0</v>
      </c>
      <c r="X117" s="330">
        <v>0</v>
      </c>
      <c r="Y117" s="330">
        <v>304.02999999999997</v>
      </c>
      <c r="Z117" s="330">
        <v>304.02999999999997</v>
      </c>
      <c r="AA117" s="330">
        <v>0</v>
      </c>
      <c r="AB117" s="330">
        <v>0</v>
      </c>
      <c r="AC117" s="330">
        <v>0</v>
      </c>
      <c r="AD117" s="331"/>
      <c r="AE117" s="332"/>
      <c r="AF117" s="332"/>
      <c r="AG117" s="336">
        <v>0</v>
      </c>
      <c r="AH117" s="332">
        <f>IF(YEAR(I117)=2019,MAX(Y117-AG117,0),IF(AND(AE117=TRUE,AF117&lt;&gt;TRUE),MAX('[1]2'!V118-'[1]2'!W118-[1]Turtas!AG117,0),IF(AG117&lt;&gt;'[1]2'!X118,MAX(Y117-'[1]2'!W118-[1]Turtas!AG117,0),0)))</f>
        <v>0</v>
      </c>
      <c r="AI117" s="333">
        <f>IF(VLOOKUP(I117,pradzios_data[],2,1)="isig_data",DATE(YEAR(I117),MONTH(I117)+1,1),VLOOKUP(I117,pradzios_data[],2,1))</f>
        <v>38991</v>
      </c>
      <c r="AJ117" s="333">
        <f t="shared" si="11"/>
        <v>41548</v>
      </c>
      <c r="AK117" s="333"/>
      <c r="AL117" s="334">
        <f t="shared" si="12"/>
        <v>0</v>
      </c>
      <c r="AM117" s="336">
        <f t="shared" si="13"/>
        <v>0</v>
      </c>
      <c r="AN117" s="335">
        <f t="shared" si="14"/>
        <v>0</v>
      </c>
      <c r="AO117" s="335">
        <f t="shared" si="15"/>
        <v>0</v>
      </c>
      <c r="AP117" s="336">
        <f t="shared" si="16"/>
        <v>0</v>
      </c>
      <c r="AQ117" s="336">
        <f t="shared" si="17"/>
        <v>0</v>
      </c>
      <c r="AR117" s="336">
        <f t="shared" si="18"/>
        <v>0</v>
      </c>
      <c r="AS117" s="336">
        <f t="shared" si="18"/>
        <v>0</v>
      </c>
      <c r="AT117" s="304"/>
      <c r="AU117" s="304"/>
      <c r="AV117" s="304"/>
      <c r="AW117" s="304"/>
      <c r="AX117" s="304"/>
      <c r="AY117" s="304"/>
      <c r="AZ117" s="304"/>
      <c r="BA117" s="304"/>
      <c r="BB117" s="304"/>
      <c r="BC117" s="304"/>
    </row>
    <row r="118" spans="1:55" x14ac:dyDescent="0.2">
      <c r="A118" s="323" t="str">
        <f t="shared" si="10"/>
        <v/>
      </c>
      <c r="B118" s="324">
        <v>108</v>
      </c>
      <c r="C118" s="325" t="s">
        <v>1088</v>
      </c>
      <c r="D118" s="325" t="s">
        <v>1062</v>
      </c>
      <c r="E118" s="326">
        <v>722</v>
      </c>
      <c r="F118" s="325" t="s">
        <v>252</v>
      </c>
      <c r="G118" s="325" t="s">
        <v>140</v>
      </c>
      <c r="H118" s="327">
        <v>648</v>
      </c>
      <c r="I118" s="328">
        <v>38987</v>
      </c>
      <c r="J118" s="328" t="s">
        <v>51</v>
      </c>
      <c r="K118" s="328" t="s">
        <v>51</v>
      </c>
      <c r="L118" s="329">
        <v>7</v>
      </c>
      <c r="M118" s="328" t="s">
        <v>51</v>
      </c>
      <c r="N118" s="328" t="s">
        <v>51</v>
      </c>
      <c r="O118" s="328" t="s">
        <v>1422</v>
      </c>
      <c r="P118" s="330">
        <v>304.02999999999997</v>
      </c>
      <c r="Q118" s="330">
        <v>0</v>
      </c>
      <c r="R118" s="330">
        <v>0</v>
      </c>
      <c r="S118" s="330">
        <v>0</v>
      </c>
      <c r="T118" s="330">
        <v>0</v>
      </c>
      <c r="U118" s="330">
        <v>0</v>
      </c>
      <c r="V118" s="330">
        <v>304.02999999999997</v>
      </c>
      <c r="W118" s="330">
        <v>0</v>
      </c>
      <c r="X118" s="330">
        <v>0</v>
      </c>
      <c r="Y118" s="330">
        <v>304.02999999999997</v>
      </c>
      <c r="Z118" s="330">
        <v>304.02999999999997</v>
      </c>
      <c r="AA118" s="330">
        <v>0</v>
      </c>
      <c r="AB118" s="330">
        <v>0</v>
      </c>
      <c r="AC118" s="330">
        <v>0</v>
      </c>
      <c r="AD118" s="331"/>
      <c r="AE118" s="332"/>
      <c r="AF118" s="332"/>
      <c r="AG118" s="336">
        <v>0</v>
      </c>
      <c r="AH118" s="332">
        <f>IF(YEAR(I118)=2019,MAX(Y118-AG118,0),IF(AND(AE118=TRUE,AF118&lt;&gt;TRUE),MAX('[1]2'!V119-'[1]2'!W119-[1]Turtas!AG118,0),IF(AG118&lt;&gt;'[1]2'!X119,MAX(Y118-'[1]2'!W119-[1]Turtas!AG118,0),0)))</f>
        <v>0</v>
      </c>
      <c r="AI118" s="333">
        <f>IF(VLOOKUP(I118,pradzios_data[],2,1)="isig_data",DATE(YEAR(I118),MONTH(I118)+1,1),VLOOKUP(I118,pradzios_data[],2,1))</f>
        <v>38991</v>
      </c>
      <c r="AJ118" s="333">
        <f t="shared" si="11"/>
        <v>41548</v>
      </c>
      <c r="AK118" s="333"/>
      <c r="AL118" s="334">
        <f t="shared" si="12"/>
        <v>0</v>
      </c>
      <c r="AM118" s="336">
        <f t="shared" si="13"/>
        <v>0</v>
      </c>
      <c r="AN118" s="335">
        <f t="shared" si="14"/>
        <v>0</v>
      </c>
      <c r="AO118" s="335">
        <f t="shared" si="15"/>
        <v>0</v>
      </c>
      <c r="AP118" s="336">
        <f t="shared" si="16"/>
        <v>0</v>
      </c>
      <c r="AQ118" s="336">
        <f t="shared" si="17"/>
        <v>0</v>
      </c>
      <c r="AR118" s="336">
        <f t="shared" si="18"/>
        <v>0</v>
      </c>
      <c r="AS118" s="336">
        <f t="shared" si="18"/>
        <v>0</v>
      </c>
      <c r="AT118" s="304"/>
      <c r="AU118" s="304"/>
      <c r="AV118" s="304"/>
      <c r="AW118" s="304"/>
      <c r="AX118" s="304"/>
      <c r="AY118" s="304"/>
      <c r="AZ118" s="304"/>
      <c r="BA118" s="304"/>
      <c r="BB118" s="304"/>
      <c r="BC118" s="304"/>
    </row>
    <row r="119" spans="1:55" x14ac:dyDescent="0.2">
      <c r="A119" s="323" t="str">
        <f t="shared" si="10"/>
        <v/>
      </c>
      <c r="B119" s="324">
        <v>109</v>
      </c>
      <c r="C119" s="325" t="s">
        <v>1088</v>
      </c>
      <c r="D119" s="325" t="s">
        <v>1062</v>
      </c>
      <c r="E119" s="326">
        <v>722</v>
      </c>
      <c r="F119" s="325" t="s">
        <v>252</v>
      </c>
      <c r="G119" s="325" t="s">
        <v>140</v>
      </c>
      <c r="H119" s="327">
        <v>668</v>
      </c>
      <c r="I119" s="328">
        <v>39302</v>
      </c>
      <c r="J119" s="328" t="s">
        <v>51</v>
      </c>
      <c r="K119" s="328" t="s">
        <v>51</v>
      </c>
      <c r="L119" s="329">
        <v>7</v>
      </c>
      <c r="M119" s="328" t="s">
        <v>51</v>
      </c>
      <c r="N119" s="328" t="s">
        <v>51</v>
      </c>
      <c r="O119" s="328" t="s">
        <v>1422</v>
      </c>
      <c r="P119" s="330">
        <v>304.02999999999997</v>
      </c>
      <c r="Q119" s="330">
        <v>0</v>
      </c>
      <c r="R119" s="330">
        <v>0</v>
      </c>
      <c r="S119" s="330">
        <v>0</v>
      </c>
      <c r="T119" s="330">
        <v>0</v>
      </c>
      <c r="U119" s="330">
        <v>0</v>
      </c>
      <c r="V119" s="330">
        <v>304.02999999999997</v>
      </c>
      <c r="W119" s="330">
        <v>0</v>
      </c>
      <c r="X119" s="330">
        <v>0</v>
      </c>
      <c r="Y119" s="330">
        <v>304.02999999999997</v>
      </c>
      <c r="Z119" s="330">
        <v>304.02999999999997</v>
      </c>
      <c r="AA119" s="330">
        <v>0</v>
      </c>
      <c r="AB119" s="330">
        <v>0</v>
      </c>
      <c r="AC119" s="330">
        <v>0</v>
      </c>
      <c r="AD119" s="331"/>
      <c r="AE119" s="332"/>
      <c r="AF119" s="332"/>
      <c r="AG119" s="336">
        <v>0</v>
      </c>
      <c r="AH119" s="332">
        <f>IF(YEAR(I119)=2019,MAX(Y119-AG119,0),IF(AND(AE119=TRUE,AF119&lt;&gt;TRUE),MAX('[1]2'!V120-'[1]2'!W120-[1]Turtas!AG119,0),IF(AG119&lt;&gt;'[1]2'!X120,MAX(Y119-'[1]2'!W120-[1]Turtas!AG119,0),0)))</f>
        <v>0</v>
      </c>
      <c r="AI119" s="333">
        <f>IF(VLOOKUP(I119,pradzios_data[],2,1)="isig_data",DATE(YEAR(I119),MONTH(I119)+1,1),VLOOKUP(I119,pradzios_data[],2,1))</f>
        <v>39326</v>
      </c>
      <c r="AJ119" s="333">
        <f t="shared" si="11"/>
        <v>41883</v>
      </c>
      <c r="AK119" s="333"/>
      <c r="AL119" s="334">
        <f t="shared" si="12"/>
        <v>0</v>
      </c>
      <c r="AM119" s="336">
        <f t="shared" si="13"/>
        <v>0</v>
      </c>
      <c r="AN119" s="335">
        <f t="shared" si="14"/>
        <v>0</v>
      </c>
      <c r="AO119" s="335">
        <f t="shared" si="15"/>
        <v>0</v>
      </c>
      <c r="AP119" s="336">
        <f t="shared" si="16"/>
        <v>0</v>
      </c>
      <c r="AQ119" s="336">
        <f t="shared" si="17"/>
        <v>0</v>
      </c>
      <c r="AR119" s="336">
        <f t="shared" si="18"/>
        <v>0</v>
      </c>
      <c r="AS119" s="336">
        <f t="shared" si="18"/>
        <v>0</v>
      </c>
      <c r="AT119" s="304"/>
      <c r="AU119" s="304"/>
      <c r="AV119" s="304"/>
      <c r="AW119" s="304"/>
      <c r="AX119" s="304"/>
      <c r="AY119" s="304"/>
      <c r="AZ119" s="304"/>
      <c r="BA119" s="304"/>
      <c r="BB119" s="304"/>
      <c r="BC119" s="304"/>
    </row>
    <row r="120" spans="1:55" x14ac:dyDescent="0.2">
      <c r="A120" s="323" t="str">
        <f t="shared" si="10"/>
        <v/>
      </c>
      <c r="B120" s="324">
        <v>110</v>
      </c>
      <c r="C120" s="325" t="s">
        <v>1089</v>
      </c>
      <c r="D120" s="325" t="s">
        <v>1062</v>
      </c>
      <c r="E120" s="326">
        <v>722</v>
      </c>
      <c r="F120" s="325" t="s">
        <v>252</v>
      </c>
      <c r="G120" s="325" t="s">
        <v>140</v>
      </c>
      <c r="H120" s="327">
        <v>647</v>
      </c>
      <c r="I120" s="328">
        <v>38987</v>
      </c>
      <c r="J120" s="328" t="s">
        <v>51</v>
      </c>
      <c r="K120" s="328" t="s">
        <v>51</v>
      </c>
      <c r="L120" s="329">
        <v>7</v>
      </c>
      <c r="M120" s="328" t="s">
        <v>51</v>
      </c>
      <c r="N120" s="328" t="s">
        <v>51</v>
      </c>
      <c r="O120" s="328" t="s">
        <v>1422</v>
      </c>
      <c r="P120" s="330">
        <v>304.02999999999997</v>
      </c>
      <c r="Q120" s="330">
        <v>0</v>
      </c>
      <c r="R120" s="330">
        <v>0</v>
      </c>
      <c r="S120" s="330">
        <v>0</v>
      </c>
      <c r="T120" s="330">
        <v>0</v>
      </c>
      <c r="U120" s="330">
        <v>0</v>
      </c>
      <c r="V120" s="330">
        <v>304.02999999999997</v>
      </c>
      <c r="W120" s="330">
        <v>0</v>
      </c>
      <c r="X120" s="330">
        <v>0</v>
      </c>
      <c r="Y120" s="330">
        <v>304.02999999999997</v>
      </c>
      <c r="Z120" s="330">
        <v>304.02999999999997</v>
      </c>
      <c r="AA120" s="330">
        <v>0</v>
      </c>
      <c r="AB120" s="330">
        <v>0</v>
      </c>
      <c r="AC120" s="330">
        <v>0</v>
      </c>
      <c r="AD120" s="331"/>
      <c r="AE120" s="332"/>
      <c r="AF120" s="332"/>
      <c r="AG120" s="336">
        <v>0</v>
      </c>
      <c r="AH120" s="332">
        <f>IF(YEAR(I120)=2019,MAX(Y120-AG120,0),IF(AND(AE120=TRUE,AF120&lt;&gt;TRUE),MAX('[1]2'!V121-'[1]2'!W121-[1]Turtas!AG120,0),IF(AG120&lt;&gt;'[1]2'!X121,MAX(Y120-'[1]2'!W121-[1]Turtas!AG120,0),0)))</f>
        <v>0</v>
      </c>
      <c r="AI120" s="333">
        <f>IF(VLOOKUP(I120,pradzios_data[],2,1)="isig_data",DATE(YEAR(I120),MONTH(I120)+1,1),VLOOKUP(I120,pradzios_data[],2,1))</f>
        <v>38991</v>
      </c>
      <c r="AJ120" s="333">
        <f t="shared" si="11"/>
        <v>41548</v>
      </c>
      <c r="AK120" s="333"/>
      <c r="AL120" s="334">
        <f t="shared" si="12"/>
        <v>0</v>
      </c>
      <c r="AM120" s="336">
        <f t="shared" si="13"/>
        <v>0</v>
      </c>
      <c r="AN120" s="335">
        <f t="shared" si="14"/>
        <v>0</v>
      </c>
      <c r="AO120" s="335">
        <f t="shared" si="15"/>
        <v>0</v>
      </c>
      <c r="AP120" s="336">
        <f t="shared" si="16"/>
        <v>0</v>
      </c>
      <c r="AQ120" s="336">
        <f t="shared" si="17"/>
        <v>0</v>
      </c>
      <c r="AR120" s="336">
        <f t="shared" si="18"/>
        <v>0</v>
      </c>
      <c r="AS120" s="336">
        <f t="shared" si="18"/>
        <v>0</v>
      </c>
      <c r="AT120" s="304"/>
      <c r="AU120" s="304"/>
      <c r="AV120" s="304"/>
      <c r="AW120" s="304"/>
      <c r="AX120" s="304"/>
      <c r="AY120" s="304"/>
      <c r="AZ120" s="304"/>
      <c r="BA120" s="304"/>
      <c r="BB120" s="304"/>
      <c r="BC120" s="304"/>
    </row>
    <row r="121" spans="1:55" x14ac:dyDescent="0.2">
      <c r="A121" s="323" t="str">
        <f t="shared" si="10"/>
        <v/>
      </c>
      <c r="B121" s="324">
        <v>111</v>
      </c>
      <c r="C121" s="325" t="s">
        <v>1090</v>
      </c>
      <c r="D121" s="325" t="s">
        <v>1062</v>
      </c>
      <c r="E121" s="326">
        <v>722</v>
      </c>
      <c r="F121" s="325" t="s">
        <v>252</v>
      </c>
      <c r="G121" s="325" t="s">
        <v>140</v>
      </c>
      <c r="H121" s="327">
        <v>650</v>
      </c>
      <c r="I121" s="328">
        <v>38987</v>
      </c>
      <c r="J121" s="328" t="s">
        <v>51</v>
      </c>
      <c r="K121" s="328" t="s">
        <v>51</v>
      </c>
      <c r="L121" s="329">
        <v>7</v>
      </c>
      <c r="M121" s="328" t="s">
        <v>51</v>
      </c>
      <c r="N121" s="328" t="s">
        <v>51</v>
      </c>
      <c r="O121" s="328" t="s">
        <v>1422</v>
      </c>
      <c r="P121" s="330">
        <v>279.27</v>
      </c>
      <c r="Q121" s="330">
        <v>0</v>
      </c>
      <c r="R121" s="330">
        <v>0</v>
      </c>
      <c r="S121" s="330">
        <v>0</v>
      </c>
      <c r="T121" s="330">
        <v>0</v>
      </c>
      <c r="U121" s="330">
        <v>0</v>
      </c>
      <c r="V121" s="330">
        <v>279.27</v>
      </c>
      <c r="W121" s="330">
        <v>0</v>
      </c>
      <c r="X121" s="330">
        <v>0</v>
      </c>
      <c r="Y121" s="330">
        <v>279.27</v>
      </c>
      <c r="Z121" s="330">
        <v>279.27</v>
      </c>
      <c r="AA121" s="330">
        <v>0</v>
      </c>
      <c r="AB121" s="330">
        <v>0</v>
      </c>
      <c r="AC121" s="330">
        <v>0</v>
      </c>
      <c r="AD121" s="331"/>
      <c r="AE121" s="332"/>
      <c r="AF121" s="332"/>
      <c r="AG121" s="336">
        <v>0</v>
      </c>
      <c r="AH121" s="332">
        <f>IF(YEAR(I121)=2019,MAX(Y121-AG121,0),IF(AND(AE121=TRUE,AF121&lt;&gt;TRUE),MAX('[1]2'!V122-'[1]2'!W122-[1]Turtas!AG121,0),IF(AG121&lt;&gt;'[1]2'!X122,MAX(Y121-'[1]2'!W122-[1]Turtas!AG121,0),0)))</f>
        <v>0</v>
      </c>
      <c r="AI121" s="333">
        <f>IF(VLOOKUP(I121,pradzios_data[],2,1)="isig_data",DATE(YEAR(I121),MONTH(I121)+1,1),VLOOKUP(I121,pradzios_data[],2,1))</f>
        <v>38991</v>
      </c>
      <c r="AJ121" s="333">
        <f t="shared" si="11"/>
        <v>41548</v>
      </c>
      <c r="AK121" s="333"/>
      <c r="AL121" s="334">
        <f t="shared" si="12"/>
        <v>0</v>
      </c>
      <c r="AM121" s="336">
        <f t="shared" si="13"/>
        <v>0</v>
      </c>
      <c r="AN121" s="335">
        <f t="shared" si="14"/>
        <v>0</v>
      </c>
      <c r="AO121" s="335">
        <f t="shared" si="15"/>
        <v>0</v>
      </c>
      <c r="AP121" s="336">
        <f t="shared" si="16"/>
        <v>0</v>
      </c>
      <c r="AQ121" s="336">
        <f t="shared" si="17"/>
        <v>0</v>
      </c>
      <c r="AR121" s="336">
        <f t="shared" si="18"/>
        <v>0</v>
      </c>
      <c r="AS121" s="336">
        <f t="shared" si="18"/>
        <v>0</v>
      </c>
      <c r="AT121" s="304"/>
      <c r="AU121" s="304"/>
      <c r="AV121" s="304"/>
      <c r="AW121" s="304"/>
      <c r="AX121" s="304"/>
      <c r="AY121" s="304"/>
      <c r="AZ121" s="304"/>
      <c r="BA121" s="304"/>
      <c r="BB121" s="304"/>
      <c r="BC121" s="304"/>
    </row>
    <row r="122" spans="1:55" x14ac:dyDescent="0.2">
      <c r="A122" s="323" t="str">
        <f t="shared" si="10"/>
        <v/>
      </c>
      <c r="B122" s="324">
        <v>112</v>
      </c>
      <c r="C122" s="325" t="s">
        <v>1091</v>
      </c>
      <c r="D122" s="325" t="s">
        <v>1062</v>
      </c>
      <c r="E122" s="326">
        <v>722</v>
      </c>
      <c r="F122" s="325" t="s">
        <v>252</v>
      </c>
      <c r="G122" s="325" t="s">
        <v>140</v>
      </c>
      <c r="H122" s="327">
        <v>651</v>
      </c>
      <c r="I122" s="328">
        <v>38987</v>
      </c>
      <c r="J122" s="328" t="s">
        <v>51</v>
      </c>
      <c r="K122" s="328" t="s">
        <v>51</v>
      </c>
      <c r="L122" s="329">
        <v>7</v>
      </c>
      <c r="M122" s="328" t="s">
        <v>51</v>
      </c>
      <c r="N122" s="328" t="s">
        <v>51</v>
      </c>
      <c r="O122" s="328" t="s">
        <v>1422</v>
      </c>
      <c r="P122" s="330">
        <v>442.97</v>
      </c>
      <c r="Q122" s="330">
        <v>0</v>
      </c>
      <c r="R122" s="330">
        <v>0</v>
      </c>
      <c r="S122" s="330">
        <v>0</v>
      </c>
      <c r="T122" s="330">
        <v>0</v>
      </c>
      <c r="U122" s="330">
        <v>0</v>
      </c>
      <c r="V122" s="330">
        <v>442.97</v>
      </c>
      <c r="W122" s="330">
        <v>0</v>
      </c>
      <c r="X122" s="330">
        <v>0</v>
      </c>
      <c r="Y122" s="330">
        <v>442.97</v>
      </c>
      <c r="Z122" s="330">
        <v>442.97</v>
      </c>
      <c r="AA122" s="330">
        <v>0</v>
      </c>
      <c r="AB122" s="330">
        <v>0</v>
      </c>
      <c r="AC122" s="330">
        <v>0</v>
      </c>
      <c r="AD122" s="331"/>
      <c r="AE122" s="332"/>
      <c r="AF122" s="332"/>
      <c r="AG122" s="336">
        <v>0</v>
      </c>
      <c r="AH122" s="332">
        <f>IF(YEAR(I122)=2019,MAX(Y122-AG122,0),IF(AND(AE122=TRUE,AF122&lt;&gt;TRUE),MAX('[1]2'!V123-'[1]2'!W123-[1]Turtas!AG122,0),IF(AG122&lt;&gt;'[1]2'!X123,MAX(Y122-'[1]2'!W123-[1]Turtas!AG122,0),0)))</f>
        <v>0</v>
      </c>
      <c r="AI122" s="333">
        <f>IF(VLOOKUP(I122,pradzios_data[],2,1)="isig_data",DATE(YEAR(I122),MONTH(I122)+1,1),VLOOKUP(I122,pradzios_data[],2,1))</f>
        <v>38991</v>
      </c>
      <c r="AJ122" s="333">
        <f t="shared" si="11"/>
        <v>41548</v>
      </c>
      <c r="AK122" s="333"/>
      <c r="AL122" s="334">
        <f t="shared" si="12"/>
        <v>0</v>
      </c>
      <c r="AM122" s="336">
        <f t="shared" si="13"/>
        <v>0</v>
      </c>
      <c r="AN122" s="335">
        <f t="shared" si="14"/>
        <v>0</v>
      </c>
      <c r="AO122" s="335">
        <f t="shared" si="15"/>
        <v>0</v>
      </c>
      <c r="AP122" s="336">
        <f t="shared" si="16"/>
        <v>0</v>
      </c>
      <c r="AQ122" s="336">
        <f t="shared" si="17"/>
        <v>0</v>
      </c>
      <c r="AR122" s="336">
        <f t="shared" si="18"/>
        <v>0</v>
      </c>
      <c r="AS122" s="336">
        <f t="shared" si="18"/>
        <v>0</v>
      </c>
      <c r="AT122" s="304"/>
      <c r="AU122" s="304"/>
      <c r="AV122" s="304"/>
      <c r="AW122" s="304"/>
      <c r="AX122" s="304"/>
      <c r="AY122" s="304"/>
      <c r="AZ122" s="304"/>
      <c r="BA122" s="304"/>
      <c r="BB122" s="304"/>
      <c r="BC122" s="304"/>
    </row>
    <row r="123" spans="1:55" x14ac:dyDescent="0.2">
      <c r="A123" s="323" t="str">
        <f t="shared" si="10"/>
        <v/>
      </c>
      <c r="B123" s="324">
        <v>113</v>
      </c>
      <c r="C123" s="325" t="s">
        <v>1092</v>
      </c>
      <c r="D123" s="325" t="s">
        <v>1062</v>
      </c>
      <c r="E123" s="326">
        <v>722</v>
      </c>
      <c r="F123" s="325" t="s">
        <v>252</v>
      </c>
      <c r="G123" s="325" t="s">
        <v>140</v>
      </c>
      <c r="H123" s="327">
        <v>652</v>
      </c>
      <c r="I123" s="328">
        <v>38987</v>
      </c>
      <c r="J123" s="328" t="s">
        <v>51</v>
      </c>
      <c r="K123" s="328" t="s">
        <v>51</v>
      </c>
      <c r="L123" s="329">
        <v>7</v>
      </c>
      <c r="M123" s="328" t="s">
        <v>51</v>
      </c>
      <c r="N123" s="328" t="s">
        <v>51</v>
      </c>
      <c r="O123" s="328" t="s">
        <v>1422</v>
      </c>
      <c r="P123" s="330">
        <v>442.97</v>
      </c>
      <c r="Q123" s="330">
        <v>0</v>
      </c>
      <c r="R123" s="330">
        <v>0</v>
      </c>
      <c r="S123" s="330">
        <v>0</v>
      </c>
      <c r="T123" s="330">
        <v>0</v>
      </c>
      <c r="U123" s="330">
        <v>0</v>
      </c>
      <c r="V123" s="330">
        <v>442.97</v>
      </c>
      <c r="W123" s="330">
        <v>0</v>
      </c>
      <c r="X123" s="330">
        <v>0</v>
      </c>
      <c r="Y123" s="330">
        <v>442.97</v>
      </c>
      <c r="Z123" s="330">
        <v>442.97</v>
      </c>
      <c r="AA123" s="330">
        <v>0</v>
      </c>
      <c r="AB123" s="330">
        <v>0</v>
      </c>
      <c r="AC123" s="330">
        <v>0</v>
      </c>
      <c r="AD123" s="331"/>
      <c r="AE123" s="332"/>
      <c r="AF123" s="332"/>
      <c r="AG123" s="336">
        <v>0</v>
      </c>
      <c r="AH123" s="332">
        <f>IF(YEAR(I123)=2019,MAX(Y123-AG123,0),IF(AND(AE123=TRUE,AF123&lt;&gt;TRUE),MAX('[1]2'!V124-'[1]2'!W124-[1]Turtas!AG123,0),IF(AG123&lt;&gt;'[1]2'!X124,MAX(Y123-'[1]2'!W124-[1]Turtas!AG123,0),0)))</f>
        <v>0</v>
      </c>
      <c r="AI123" s="333">
        <f>IF(VLOOKUP(I123,pradzios_data[],2,1)="isig_data",DATE(YEAR(I123),MONTH(I123)+1,1),VLOOKUP(I123,pradzios_data[],2,1))</f>
        <v>38991</v>
      </c>
      <c r="AJ123" s="333">
        <f t="shared" si="11"/>
        <v>41548</v>
      </c>
      <c r="AK123" s="333"/>
      <c r="AL123" s="334">
        <f t="shared" si="12"/>
        <v>0</v>
      </c>
      <c r="AM123" s="336">
        <f t="shared" si="13"/>
        <v>0</v>
      </c>
      <c r="AN123" s="335">
        <f t="shared" si="14"/>
        <v>0</v>
      </c>
      <c r="AO123" s="335">
        <f t="shared" si="15"/>
        <v>0</v>
      </c>
      <c r="AP123" s="336">
        <f t="shared" si="16"/>
        <v>0</v>
      </c>
      <c r="AQ123" s="336">
        <f t="shared" si="17"/>
        <v>0</v>
      </c>
      <c r="AR123" s="336">
        <f t="shared" si="18"/>
        <v>0</v>
      </c>
      <c r="AS123" s="336">
        <f t="shared" si="18"/>
        <v>0</v>
      </c>
      <c r="AT123" s="304"/>
      <c r="AU123" s="304"/>
      <c r="AV123" s="304"/>
      <c r="AW123" s="304"/>
      <c r="AX123" s="304"/>
      <c r="AY123" s="304"/>
      <c r="AZ123" s="304"/>
      <c r="BA123" s="304"/>
      <c r="BB123" s="304"/>
      <c r="BC123" s="304"/>
    </row>
    <row r="124" spans="1:55" x14ac:dyDescent="0.2">
      <c r="A124" s="323" t="str">
        <f t="shared" si="10"/>
        <v/>
      </c>
      <c r="B124" s="324">
        <v>114</v>
      </c>
      <c r="C124" s="325" t="s">
        <v>1093</v>
      </c>
      <c r="D124" s="325" t="s">
        <v>1062</v>
      </c>
      <c r="E124" s="326">
        <v>722</v>
      </c>
      <c r="F124" s="325" t="s">
        <v>252</v>
      </c>
      <c r="G124" s="325" t="s">
        <v>140</v>
      </c>
      <c r="H124" s="327">
        <v>654</v>
      </c>
      <c r="I124" s="328">
        <v>38993</v>
      </c>
      <c r="J124" s="328" t="s">
        <v>51</v>
      </c>
      <c r="K124" s="328" t="s">
        <v>51</v>
      </c>
      <c r="L124" s="329">
        <v>7</v>
      </c>
      <c r="M124" s="328" t="s">
        <v>51</v>
      </c>
      <c r="N124" s="328" t="s">
        <v>51</v>
      </c>
      <c r="O124" s="328" t="s">
        <v>1422</v>
      </c>
      <c r="P124" s="330">
        <v>442.97</v>
      </c>
      <c r="Q124" s="330">
        <v>0</v>
      </c>
      <c r="R124" s="330">
        <v>0</v>
      </c>
      <c r="S124" s="330">
        <v>0</v>
      </c>
      <c r="T124" s="330">
        <v>0</v>
      </c>
      <c r="U124" s="330">
        <v>0</v>
      </c>
      <c r="V124" s="330">
        <v>442.97</v>
      </c>
      <c r="W124" s="330">
        <v>0</v>
      </c>
      <c r="X124" s="330">
        <v>0</v>
      </c>
      <c r="Y124" s="330">
        <v>442.97</v>
      </c>
      <c r="Z124" s="330">
        <v>442.97</v>
      </c>
      <c r="AA124" s="330">
        <v>0</v>
      </c>
      <c r="AB124" s="330">
        <v>0</v>
      </c>
      <c r="AC124" s="330">
        <v>0</v>
      </c>
      <c r="AD124" s="331"/>
      <c r="AE124" s="332"/>
      <c r="AF124" s="332"/>
      <c r="AG124" s="336">
        <v>0</v>
      </c>
      <c r="AH124" s="332">
        <f>IF(YEAR(I124)=2019,MAX(Y124-AG124,0),IF(AND(AE124=TRUE,AF124&lt;&gt;TRUE),MAX('[1]2'!V125-'[1]2'!W125-[1]Turtas!AG124,0),IF(AG124&lt;&gt;'[1]2'!X125,MAX(Y124-'[1]2'!W125-[1]Turtas!AG124,0),0)))</f>
        <v>0</v>
      </c>
      <c r="AI124" s="333">
        <f>IF(VLOOKUP(I124,pradzios_data[],2,1)="isig_data",DATE(YEAR(I124),MONTH(I124)+1,1),VLOOKUP(I124,pradzios_data[],2,1))</f>
        <v>39022</v>
      </c>
      <c r="AJ124" s="333">
        <f t="shared" si="11"/>
        <v>41579</v>
      </c>
      <c r="AK124" s="333"/>
      <c r="AL124" s="334">
        <f t="shared" si="12"/>
        <v>0</v>
      </c>
      <c r="AM124" s="336">
        <f t="shared" si="13"/>
        <v>0</v>
      </c>
      <c r="AN124" s="335">
        <f t="shared" si="14"/>
        <v>0</v>
      </c>
      <c r="AO124" s="335">
        <f t="shared" si="15"/>
        <v>0</v>
      </c>
      <c r="AP124" s="336">
        <f t="shared" si="16"/>
        <v>0</v>
      </c>
      <c r="AQ124" s="336">
        <f t="shared" si="17"/>
        <v>0</v>
      </c>
      <c r="AR124" s="336">
        <f t="shared" si="18"/>
        <v>0</v>
      </c>
      <c r="AS124" s="336">
        <f t="shared" si="18"/>
        <v>0</v>
      </c>
      <c r="AT124" s="304"/>
      <c r="AU124" s="304"/>
      <c r="AV124" s="304"/>
      <c r="AW124" s="304"/>
      <c r="AX124" s="304"/>
      <c r="AY124" s="304"/>
      <c r="AZ124" s="304"/>
      <c r="BA124" s="304"/>
      <c r="BB124" s="304"/>
      <c r="BC124" s="304"/>
    </row>
    <row r="125" spans="1:55" x14ac:dyDescent="0.2">
      <c r="A125" s="323" t="str">
        <f t="shared" si="10"/>
        <v/>
      </c>
      <c r="B125" s="324">
        <v>115</v>
      </c>
      <c r="C125" s="325" t="s">
        <v>1094</v>
      </c>
      <c r="D125" s="325" t="s">
        <v>1062</v>
      </c>
      <c r="E125" s="326">
        <v>722</v>
      </c>
      <c r="F125" s="325" t="s">
        <v>252</v>
      </c>
      <c r="G125" s="325" t="s">
        <v>140</v>
      </c>
      <c r="H125" s="327">
        <v>658</v>
      </c>
      <c r="I125" s="328">
        <v>38993</v>
      </c>
      <c r="J125" s="328" t="s">
        <v>51</v>
      </c>
      <c r="K125" s="328" t="s">
        <v>51</v>
      </c>
      <c r="L125" s="329">
        <v>7</v>
      </c>
      <c r="M125" s="328" t="s">
        <v>51</v>
      </c>
      <c r="N125" s="328" t="s">
        <v>51</v>
      </c>
      <c r="O125" s="328" t="s">
        <v>1422</v>
      </c>
      <c r="P125" s="330">
        <v>442.97</v>
      </c>
      <c r="Q125" s="330">
        <v>0</v>
      </c>
      <c r="R125" s="330">
        <v>0</v>
      </c>
      <c r="S125" s="330">
        <v>0</v>
      </c>
      <c r="T125" s="330">
        <v>0</v>
      </c>
      <c r="U125" s="330">
        <v>0</v>
      </c>
      <c r="V125" s="330">
        <v>442.97</v>
      </c>
      <c r="W125" s="330">
        <v>0</v>
      </c>
      <c r="X125" s="330">
        <v>0</v>
      </c>
      <c r="Y125" s="330">
        <v>442.97</v>
      </c>
      <c r="Z125" s="330">
        <v>442.97</v>
      </c>
      <c r="AA125" s="330">
        <v>0</v>
      </c>
      <c r="AB125" s="330">
        <v>0</v>
      </c>
      <c r="AC125" s="330">
        <v>0</v>
      </c>
      <c r="AD125" s="331"/>
      <c r="AE125" s="332"/>
      <c r="AF125" s="332"/>
      <c r="AG125" s="336">
        <v>0</v>
      </c>
      <c r="AH125" s="332">
        <f>IF(YEAR(I125)=2019,MAX(Y125-AG125,0),IF(AND(AE125=TRUE,AF125&lt;&gt;TRUE),MAX('[1]2'!V126-'[1]2'!W126-[1]Turtas!AG125,0),IF(AG125&lt;&gt;'[1]2'!X126,MAX(Y125-'[1]2'!W126-[1]Turtas!AG125,0),0)))</f>
        <v>0</v>
      </c>
      <c r="AI125" s="333">
        <f>IF(VLOOKUP(I125,pradzios_data[],2,1)="isig_data",DATE(YEAR(I125),MONTH(I125)+1,1),VLOOKUP(I125,pradzios_data[],2,1))</f>
        <v>39022</v>
      </c>
      <c r="AJ125" s="333">
        <f t="shared" si="11"/>
        <v>41579</v>
      </c>
      <c r="AK125" s="333"/>
      <c r="AL125" s="334">
        <f t="shared" si="12"/>
        <v>0</v>
      </c>
      <c r="AM125" s="336">
        <f t="shared" si="13"/>
        <v>0</v>
      </c>
      <c r="AN125" s="335">
        <f t="shared" si="14"/>
        <v>0</v>
      </c>
      <c r="AO125" s="335">
        <f t="shared" si="15"/>
        <v>0</v>
      </c>
      <c r="AP125" s="336">
        <f t="shared" si="16"/>
        <v>0</v>
      </c>
      <c r="AQ125" s="336">
        <f t="shared" si="17"/>
        <v>0</v>
      </c>
      <c r="AR125" s="336">
        <f t="shared" si="18"/>
        <v>0</v>
      </c>
      <c r="AS125" s="336">
        <f t="shared" si="18"/>
        <v>0</v>
      </c>
      <c r="AT125" s="304"/>
      <c r="AU125" s="304"/>
      <c r="AV125" s="304"/>
      <c r="AW125" s="304"/>
      <c r="AX125" s="304"/>
      <c r="AY125" s="304"/>
      <c r="AZ125" s="304"/>
      <c r="BA125" s="304"/>
      <c r="BB125" s="304"/>
      <c r="BC125" s="304"/>
    </row>
    <row r="126" spans="1:55" x14ac:dyDescent="0.2">
      <c r="A126" s="323" t="str">
        <f t="shared" si="10"/>
        <v/>
      </c>
      <c r="B126" s="324">
        <v>116</v>
      </c>
      <c r="C126" s="325" t="s">
        <v>1095</v>
      </c>
      <c r="D126" s="325" t="s">
        <v>1062</v>
      </c>
      <c r="E126" s="326">
        <v>722</v>
      </c>
      <c r="F126" s="325" t="s">
        <v>252</v>
      </c>
      <c r="G126" s="325" t="s">
        <v>140</v>
      </c>
      <c r="H126" s="327">
        <v>659</v>
      </c>
      <c r="I126" s="328">
        <v>38993</v>
      </c>
      <c r="J126" s="328" t="s">
        <v>51</v>
      </c>
      <c r="K126" s="328" t="s">
        <v>51</v>
      </c>
      <c r="L126" s="329">
        <v>7</v>
      </c>
      <c r="M126" s="328" t="s">
        <v>51</v>
      </c>
      <c r="N126" s="328" t="s">
        <v>51</v>
      </c>
      <c r="O126" s="328" t="s">
        <v>1422</v>
      </c>
      <c r="P126" s="330">
        <v>279.27</v>
      </c>
      <c r="Q126" s="330">
        <v>0</v>
      </c>
      <c r="R126" s="330">
        <v>0</v>
      </c>
      <c r="S126" s="330">
        <v>0</v>
      </c>
      <c r="T126" s="330">
        <v>0</v>
      </c>
      <c r="U126" s="330">
        <v>0</v>
      </c>
      <c r="V126" s="330">
        <v>279.27</v>
      </c>
      <c r="W126" s="330">
        <v>0</v>
      </c>
      <c r="X126" s="330">
        <v>0</v>
      </c>
      <c r="Y126" s="330">
        <v>279.27</v>
      </c>
      <c r="Z126" s="330">
        <v>279.27</v>
      </c>
      <c r="AA126" s="330">
        <v>0</v>
      </c>
      <c r="AB126" s="330">
        <v>0</v>
      </c>
      <c r="AC126" s="330">
        <v>0</v>
      </c>
      <c r="AD126" s="331"/>
      <c r="AE126" s="332"/>
      <c r="AF126" s="332"/>
      <c r="AG126" s="336">
        <v>0</v>
      </c>
      <c r="AH126" s="332">
        <f>IF(YEAR(I126)=2019,MAX(Y126-AG126,0),IF(AND(AE126=TRUE,AF126&lt;&gt;TRUE),MAX('[1]2'!V127-'[1]2'!W127-[1]Turtas!AG126,0),IF(AG126&lt;&gt;'[1]2'!X127,MAX(Y126-'[1]2'!W127-[1]Turtas!AG126,0),0)))</f>
        <v>0</v>
      </c>
      <c r="AI126" s="333">
        <f>IF(VLOOKUP(I126,pradzios_data[],2,1)="isig_data",DATE(YEAR(I126),MONTH(I126)+1,1),VLOOKUP(I126,pradzios_data[],2,1))</f>
        <v>39022</v>
      </c>
      <c r="AJ126" s="333">
        <f t="shared" si="11"/>
        <v>41579</v>
      </c>
      <c r="AK126" s="333"/>
      <c r="AL126" s="334">
        <f t="shared" si="12"/>
        <v>0</v>
      </c>
      <c r="AM126" s="336">
        <f t="shared" si="13"/>
        <v>0</v>
      </c>
      <c r="AN126" s="335">
        <f t="shared" si="14"/>
        <v>0</v>
      </c>
      <c r="AO126" s="335">
        <f t="shared" si="15"/>
        <v>0</v>
      </c>
      <c r="AP126" s="336">
        <f t="shared" si="16"/>
        <v>0</v>
      </c>
      <c r="AQ126" s="336">
        <f t="shared" si="17"/>
        <v>0</v>
      </c>
      <c r="AR126" s="336">
        <f t="shared" si="18"/>
        <v>0</v>
      </c>
      <c r="AS126" s="336">
        <f t="shared" si="18"/>
        <v>0</v>
      </c>
      <c r="AT126" s="304"/>
      <c r="AU126" s="304"/>
      <c r="AV126" s="304"/>
      <c r="AW126" s="304"/>
      <c r="AX126" s="304"/>
      <c r="AY126" s="304"/>
      <c r="AZ126" s="304"/>
      <c r="BA126" s="304"/>
      <c r="BB126" s="304"/>
      <c r="BC126" s="304"/>
    </row>
    <row r="127" spans="1:55" x14ac:dyDescent="0.2">
      <c r="A127" s="323" t="str">
        <f t="shared" si="10"/>
        <v/>
      </c>
      <c r="B127" s="324">
        <v>117</v>
      </c>
      <c r="C127" s="325" t="s">
        <v>1096</v>
      </c>
      <c r="D127" s="325" t="s">
        <v>1062</v>
      </c>
      <c r="E127" s="326">
        <v>722</v>
      </c>
      <c r="F127" s="325" t="s">
        <v>252</v>
      </c>
      <c r="G127" s="325" t="s">
        <v>140</v>
      </c>
      <c r="H127" s="327">
        <v>660</v>
      </c>
      <c r="I127" s="328">
        <v>39030</v>
      </c>
      <c r="J127" s="328" t="s">
        <v>51</v>
      </c>
      <c r="K127" s="328" t="s">
        <v>51</v>
      </c>
      <c r="L127" s="329">
        <v>7</v>
      </c>
      <c r="M127" s="328" t="s">
        <v>51</v>
      </c>
      <c r="N127" s="328" t="s">
        <v>51</v>
      </c>
      <c r="O127" s="328" t="s">
        <v>1422</v>
      </c>
      <c r="P127" s="330">
        <v>442.97</v>
      </c>
      <c r="Q127" s="330">
        <v>0</v>
      </c>
      <c r="R127" s="330">
        <v>0</v>
      </c>
      <c r="S127" s="330">
        <v>0</v>
      </c>
      <c r="T127" s="330">
        <v>0</v>
      </c>
      <c r="U127" s="330">
        <v>0</v>
      </c>
      <c r="V127" s="330">
        <v>442.97</v>
      </c>
      <c r="W127" s="330">
        <v>0</v>
      </c>
      <c r="X127" s="330">
        <v>0</v>
      </c>
      <c r="Y127" s="330">
        <v>442.97</v>
      </c>
      <c r="Z127" s="330">
        <v>442.97</v>
      </c>
      <c r="AA127" s="330">
        <v>0</v>
      </c>
      <c r="AB127" s="330">
        <v>0</v>
      </c>
      <c r="AC127" s="330">
        <v>0</v>
      </c>
      <c r="AD127" s="331"/>
      <c r="AE127" s="332"/>
      <c r="AF127" s="332"/>
      <c r="AG127" s="336">
        <v>0</v>
      </c>
      <c r="AH127" s="332">
        <f>IF(YEAR(I127)=2019,MAX(Y127-AG127,0),IF(AND(AE127=TRUE,AF127&lt;&gt;TRUE),MAX('[1]2'!V128-'[1]2'!W128-[1]Turtas!AG127,0),IF(AG127&lt;&gt;'[1]2'!X128,MAX(Y127-'[1]2'!W128-[1]Turtas!AG127,0),0)))</f>
        <v>0</v>
      </c>
      <c r="AI127" s="333">
        <f>IF(VLOOKUP(I127,pradzios_data[],2,1)="isig_data",DATE(YEAR(I127),MONTH(I127)+1,1),VLOOKUP(I127,pradzios_data[],2,1))</f>
        <v>39052</v>
      </c>
      <c r="AJ127" s="333">
        <f t="shared" si="11"/>
        <v>41609</v>
      </c>
      <c r="AK127" s="333"/>
      <c r="AL127" s="334">
        <f t="shared" si="12"/>
        <v>0</v>
      </c>
      <c r="AM127" s="336">
        <f t="shared" si="13"/>
        <v>0</v>
      </c>
      <c r="AN127" s="335">
        <f t="shared" si="14"/>
        <v>0</v>
      </c>
      <c r="AO127" s="335">
        <f t="shared" si="15"/>
        <v>0</v>
      </c>
      <c r="AP127" s="336">
        <f t="shared" si="16"/>
        <v>0</v>
      </c>
      <c r="AQ127" s="336">
        <f t="shared" si="17"/>
        <v>0</v>
      </c>
      <c r="AR127" s="336">
        <f t="shared" si="18"/>
        <v>0</v>
      </c>
      <c r="AS127" s="336">
        <f t="shared" si="18"/>
        <v>0</v>
      </c>
      <c r="AT127" s="304"/>
      <c r="AU127" s="304"/>
      <c r="AV127" s="304"/>
      <c r="AW127" s="304"/>
      <c r="AX127" s="304"/>
      <c r="AY127" s="304"/>
      <c r="AZ127" s="304"/>
      <c r="BA127" s="304"/>
      <c r="BB127" s="304"/>
      <c r="BC127" s="304"/>
    </row>
    <row r="128" spans="1:55" x14ac:dyDescent="0.2">
      <c r="A128" s="323" t="str">
        <f t="shared" si="10"/>
        <v/>
      </c>
      <c r="B128" s="324">
        <v>118</v>
      </c>
      <c r="C128" s="325" t="s">
        <v>1096</v>
      </c>
      <c r="D128" s="325" t="s">
        <v>1062</v>
      </c>
      <c r="E128" s="326">
        <v>722</v>
      </c>
      <c r="F128" s="325" t="s">
        <v>252</v>
      </c>
      <c r="G128" s="325" t="s">
        <v>140</v>
      </c>
      <c r="H128" s="327">
        <v>666</v>
      </c>
      <c r="I128" s="328">
        <v>39142</v>
      </c>
      <c r="J128" s="328" t="s">
        <v>51</v>
      </c>
      <c r="K128" s="328" t="s">
        <v>51</v>
      </c>
      <c r="L128" s="329">
        <v>7</v>
      </c>
      <c r="M128" s="328" t="s">
        <v>51</v>
      </c>
      <c r="N128" s="328" t="s">
        <v>51</v>
      </c>
      <c r="O128" s="328" t="s">
        <v>1422</v>
      </c>
      <c r="P128" s="330">
        <v>442.97</v>
      </c>
      <c r="Q128" s="330">
        <v>0</v>
      </c>
      <c r="R128" s="330">
        <v>0</v>
      </c>
      <c r="S128" s="330">
        <v>0</v>
      </c>
      <c r="T128" s="330">
        <v>0</v>
      </c>
      <c r="U128" s="330">
        <v>0</v>
      </c>
      <c r="V128" s="330">
        <v>442.97</v>
      </c>
      <c r="W128" s="330">
        <v>0</v>
      </c>
      <c r="X128" s="330">
        <v>0</v>
      </c>
      <c r="Y128" s="330">
        <v>442.97</v>
      </c>
      <c r="Z128" s="330">
        <v>442.97</v>
      </c>
      <c r="AA128" s="330">
        <v>0</v>
      </c>
      <c r="AB128" s="330">
        <v>0</v>
      </c>
      <c r="AC128" s="330">
        <v>0</v>
      </c>
      <c r="AD128" s="331"/>
      <c r="AE128" s="332"/>
      <c r="AF128" s="332"/>
      <c r="AG128" s="336">
        <v>0</v>
      </c>
      <c r="AH128" s="332">
        <f>IF(YEAR(I128)=2019,MAX(Y128-AG128,0),IF(AND(AE128=TRUE,AF128&lt;&gt;TRUE),MAX('[1]2'!V129-'[1]2'!W129-[1]Turtas!AG128,0),IF(AG128&lt;&gt;'[1]2'!X129,MAX(Y128-'[1]2'!W129-[1]Turtas!AG128,0),0)))</f>
        <v>0</v>
      </c>
      <c r="AI128" s="333">
        <f>IF(VLOOKUP(I128,pradzios_data[],2,1)="isig_data",DATE(YEAR(I128),MONTH(I128)+1,1),VLOOKUP(I128,pradzios_data[],2,1))</f>
        <v>39173</v>
      </c>
      <c r="AJ128" s="333">
        <f t="shared" si="11"/>
        <v>41730</v>
      </c>
      <c r="AK128" s="333"/>
      <c r="AL128" s="334">
        <f t="shared" si="12"/>
        <v>0</v>
      </c>
      <c r="AM128" s="336">
        <f t="shared" si="13"/>
        <v>0</v>
      </c>
      <c r="AN128" s="335">
        <f t="shared" si="14"/>
        <v>0</v>
      </c>
      <c r="AO128" s="335">
        <f t="shared" si="15"/>
        <v>0</v>
      </c>
      <c r="AP128" s="336">
        <f t="shared" si="16"/>
        <v>0</v>
      </c>
      <c r="AQ128" s="336">
        <f t="shared" si="17"/>
        <v>0</v>
      </c>
      <c r="AR128" s="336">
        <f t="shared" si="18"/>
        <v>0</v>
      </c>
      <c r="AS128" s="336">
        <f t="shared" si="18"/>
        <v>0</v>
      </c>
      <c r="AT128" s="304"/>
      <c r="AU128" s="304"/>
      <c r="AV128" s="304"/>
      <c r="AW128" s="304"/>
      <c r="AX128" s="304"/>
      <c r="AY128" s="304"/>
      <c r="AZ128" s="304"/>
      <c r="BA128" s="304"/>
      <c r="BB128" s="304"/>
      <c r="BC128" s="304"/>
    </row>
    <row r="129" spans="1:55" x14ac:dyDescent="0.2">
      <c r="A129" s="323" t="str">
        <f t="shared" si="10"/>
        <v/>
      </c>
      <c r="B129" s="324">
        <v>119</v>
      </c>
      <c r="C129" s="325" t="s">
        <v>1097</v>
      </c>
      <c r="D129" s="325" t="s">
        <v>982</v>
      </c>
      <c r="E129" s="326">
        <v>721</v>
      </c>
      <c r="F129" s="325" t="s">
        <v>252</v>
      </c>
      <c r="G129" s="325" t="s">
        <v>140</v>
      </c>
      <c r="H129" s="327">
        <v>663</v>
      </c>
      <c r="I129" s="328">
        <v>39057</v>
      </c>
      <c r="J129" s="328" t="s">
        <v>51</v>
      </c>
      <c r="K129" s="328" t="s">
        <v>51</v>
      </c>
      <c r="L129" s="329">
        <v>25</v>
      </c>
      <c r="M129" s="328" t="s">
        <v>51</v>
      </c>
      <c r="N129" s="328" t="s">
        <v>51</v>
      </c>
      <c r="O129" s="328" t="s">
        <v>1422</v>
      </c>
      <c r="P129" s="330">
        <v>16436.669999999998</v>
      </c>
      <c r="Q129" s="330">
        <v>0</v>
      </c>
      <c r="R129" s="330">
        <v>0</v>
      </c>
      <c r="S129" s="330">
        <v>0</v>
      </c>
      <c r="T129" s="330">
        <v>0</v>
      </c>
      <c r="U129" s="330">
        <v>0</v>
      </c>
      <c r="V129" s="330">
        <v>16436.669999999998</v>
      </c>
      <c r="W129" s="330">
        <v>0</v>
      </c>
      <c r="X129" s="330">
        <v>0</v>
      </c>
      <c r="Y129" s="330">
        <v>16436.669999999998</v>
      </c>
      <c r="Z129" s="330">
        <v>16436.669999999998</v>
      </c>
      <c r="AA129" s="330">
        <v>0</v>
      </c>
      <c r="AB129" s="330">
        <v>0</v>
      </c>
      <c r="AC129" s="330">
        <v>0</v>
      </c>
      <c r="AD129" s="331"/>
      <c r="AE129" s="332"/>
      <c r="AF129" s="332"/>
      <c r="AG129" s="336">
        <v>0</v>
      </c>
      <c r="AH129" s="332">
        <f>IF(YEAR(I129)=2019,MAX(Y129-AG129,0),IF(AND(AE129=TRUE,AF129&lt;&gt;TRUE),MAX('[1]2'!V130-'[1]2'!W130-[1]Turtas!AG129,0),IF(AG129&lt;&gt;'[1]2'!X130,MAX(Y129-'[1]2'!W130-[1]Turtas!AG129,0),0)))</f>
        <v>0</v>
      </c>
      <c r="AI129" s="333">
        <f>IF(VLOOKUP(I129,pradzios_data[],2,1)="isig_data",DATE(YEAR(I129),MONTH(I129)+1,1),VLOOKUP(I129,pradzios_data[],2,1))</f>
        <v>39083</v>
      </c>
      <c r="AJ129" s="333">
        <f t="shared" si="11"/>
        <v>48214</v>
      </c>
      <c r="AK129" s="333"/>
      <c r="AL129" s="334">
        <f t="shared" si="12"/>
        <v>156</v>
      </c>
      <c r="AM129" s="336">
        <f t="shared" si="13"/>
        <v>0</v>
      </c>
      <c r="AN129" s="335">
        <f t="shared" si="14"/>
        <v>144</v>
      </c>
      <c r="AO129" s="335">
        <f t="shared" si="15"/>
        <v>12</v>
      </c>
      <c r="AP129" s="336">
        <f t="shared" si="16"/>
        <v>0</v>
      </c>
      <c r="AQ129" s="336">
        <f t="shared" si="17"/>
        <v>0</v>
      </c>
      <c r="AR129" s="336">
        <f t="shared" si="18"/>
        <v>0</v>
      </c>
      <c r="AS129" s="336">
        <f t="shared" si="18"/>
        <v>0</v>
      </c>
      <c r="AT129" s="304"/>
      <c r="AU129" s="304"/>
      <c r="AV129" s="304"/>
      <c r="AW129" s="304"/>
      <c r="AX129" s="304"/>
      <c r="AY129" s="304"/>
      <c r="AZ129" s="304"/>
      <c r="BA129" s="304"/>
      <c r="BB129" s="304"/>
      <c r="BC129" s="304"/>
    </row>
    <row r="130" spans="1:55" x14ac:dyDescent="0.2">
      <c r="A130" s="323" t="str">
        <f t="shared" si="10"/>
        <v/>
      </c>
      <c r="B130" s="324">
        <v>120</v>
      </c>
      <c r="C130" s="325" t="s">
        <v>1098</v>
      </c>
      <c r="D130" s="325" t="s">
        <v>982</v>
      </c>
      <c r="E130" s="326">
        <v>721</v>
      </c>
      <c r="F130" s="325" t="s">
        <v>252</v>
      </c>
      <c r="G130" s="325" t="s">
        <v>140</v>
      </c>
      <c r="H130" s="327">
        <v>664</v>
      </c>
      <c r="I130" s="328">
        <v>39057</v>
      </c>
      <c r="J130" s="328" t="s">
        <v>51</v>
      </c>
      <c r="K130" s="328" t="s">
        <v>51</v>
      </c>
      <c r="L130" s="329">
        <v>25</v>
      </c>
      <c r="M130" s="328" t="s">
        <v>51</v>
      </c>
      <c r="N130" s="328" t="s">
        <v>51</v>
      </c>
      <c r="O130" s="328" t="s">
        <v>1422</v>
      </c>
      <c r="P130" s="330">
        <v>44172.45</v>
      </c>
      <c r="Q130" s="330">
        <v>0</v>
      </c>
      <c r="R130" s="330">
        <v>0</v>
      </c>
      <c r="S130" s="330">
        <v>0</v>
      </c>
      <c r="T130" s="330">
        <v>0</v>
      </c>
      <c r="U130" s="330">
        <v>0</v>
      </c>
      <c r="V130" s="330">
        <v>44172.45</v>
      </c>
      <c r="W130" s="330">
        <v>0</v>
      </c>
      <c r="X130" s="330">
        <v>0</v>
      </c>
      <c r="Y130" s="330">
        <v>44172.45</v>
      </c>
      <c r="Z130" s="330">
        <v>44172.45</v>
      </c>
      <c r="AA130" s="330">
        <v>0</v>
      </c>
      <c r="AB130" s="330">
        <v>0</v>
      </c>
      <c r="AC130" s="330">
        <v>0</v>
      </c>
      <c r="AD130" s="331"/>
      <c r="AE130" s="332"/>
      <c r="AF130" s="332"/>
      <c r="AG130" s="336">
        <v>0</v>
      </c>
      <c r="AH130" s="332">
        <f>IF(YEAR(I130)=2019,MAX(Y130-AG130,0),IF(AND(AE130=TRUE,AF130&lt;&gt;TRUE),MAX('[1]2'!V131-'[1]2'!W131-[1]Turtas!AG130,0),IF(AG130&lt;&gt;'[1]2'!X131,MAX(Y130-'[1]2'!W131-[1]Turtas!AG130,0),0)))</f>
        <v>0</v>
      </c>
      <c r="AI130" s="333">
        <f>IF(VLOOKUP(I130,pradzios_data[],2,1)="isig_data",DATE(YEAR(I130),MONTH(I130)+1,1),VLOOKUP(I130,pradzios_data[],2,1))</f>
        <v>39083</v>
      </c>
      <c r="AJ130" s="333">
        <f t="shared" si="11"/>
        <v>48214</v>
      </c>
      <c r="AK130" s="333"/>
      <c r="AL130" s="334">
        <f t="shared" si="12"/>
        <v>156</v>
      </c>
      <c r="AM130" s="336">
        <f t="shared" si="13"/>
        <v>0</v>
      </c>
      <c r="AN130" s="335">
        <f t="shared" si="14"/>
        <v>144</v>
      </c>
      <c r="AO130" s="335">
        <f t="shared" si="15"/>
        <v>12</v>
      </c>
      <c r="AP130" s="336">
        <f t="shared" si="16"/>
        <v>0</v>
      </c>
      <c r="AQ130" s="336">
        <f t="shared" si="17"/>
        <v>0</v>
      </c>
      <c r="AR130" s="336">
        <f t="shared" si="18"/>
        <v>0</v>
      </c>
      <c r="AS130" s="336">
        <f t="shared" si="18"/>
        <v>0</v>
      </c>
      <c r="AT130" s="304"/>
      <c r="AU130" s="304"/>
      <c r="AV130" s="304"/>
      <c r="AW130" s="304"/>
      <c r="AX130" s="304"/>
      <c r="AY130" s="304"/>
      <c r="AZ130" s="304"/>
      <c r="BA130" s="304"/>
      <c r="BB130" s="304"/>
      <c r="BC130" s="304"/>
    </row>
    <row r="131" spans="1:55" x14ac:dyDescent="0.2">
      <c r="A131" s="323" t="str">
        <f t="shared" si="10"/>
        <v/>
      </c>
      <c r="B131" s="324">
        <v>121</v>
      </c>
      <c r="C131" s="325" t="s">
        <v>1099</v>
      </c>
      <c r="D131" s="325" t="s">
        <v>1031</v>
      </c>
      <c r="E131" s="326">
        <v>721</v>
      </c>
      <c r="F131" s="325" t="s">
        <v>251</v>
      </c>
      <c r="G131" s="325" t="s">
        <v>140</v>
      </c>
      <c r="H131" s="327">
        <v>667</v>
      </c>
      <c r="I131" s="328">
        <v>39161</v>
      </c>
      <c r="J131" s="328" t="s">
        <v>51</v>
      </c>
      <c r="K131" s="328" t="s">
        <v>51</v>
      </c>
      <c r="L131" s="329">
        <v>8</v>
      </c>
      <c r="M131" s="328" t="s">
        <v>51</v>
      </c>
      <c r="N131" s="328" t="s">
        <v>51</v>
      </c>
      <c r="O131" s="328" t="s">
        <v>1422</v>
      </c>
      <c r="P131" s="330">
        <v>463.39</v>
      </c>
      <c r="Q131" s="330">
        <v>0</v>
      </c>
      <c r="R131" s="330">
        <v>0</v>
      </c>
      <c r="S131" s="330">
        <v>0</v>
      </c>
      <c r="T131" s="330">
        <v>0</v>
      </c>
      <c r="U131" s="330">
        <v>0</v>
      </c>
      <c r="V131" s="330">
        <v>463.39</v>
      </c>
      <c r="W131" s="330">
        <v>0</v>
      </c>
      <c r="X131" s="330">
        <v>0</v>
      </c>
      <c r="Y131" s="330">
        <v>463.39</v>
      </c>
      <c r="Z131" s="330">
        <v>463.39</v>
      </c>
      <c r="AA131" s="330">
        <v>0</v>
      </c>
      <c r="AB131" s="330">
        <v>0</v>
      </c>
      <c r="AC131" s="330">
        <v>0</v>
      </c>
      <c r="AD131" s="331"/>
      <c r="AE131" s="332"/>
      <c r="AF131" s="332"/>
      <c r="AG131" s="336">
        <v>0</v>
      </c>
      <c r="AH131" s="332">
        <f>IF(YEAR(I131)=2019,MAX(Y131-AG131,0),IF(AND(AE131=TRUE,AF131&lt;&gt;TRUE),MAX('[1]2'!V132-'[1]2'!W132-[1]Turtas!AG131,0),IF(AG131&lt;&gt;'[1]2'!X132,MAX(Y131-'[1]2'!W132-[1]Turtas!AG131,0),0)))</f>
        <v>0</v>
      </c>
      <c r="AI131" s="333">
        <f>IF(VLOOKUP(I131,pradzios_data[],2,1)="isig_data",DATE(YEAR(I131),MONTH(I131)+1,1),VLOOKUP(I131,pradzios_data[],2,1))</f>
        <v>39173</v>
      </c>
      <c r="AJ131" s="333">
        <f t="shared" si="11"/>
        <v>42095</v>
      </c>
      <c r="AK131" s="333"/>
      <c r="AL131" s="334">
        <f t="shared" si="12"/>
        <v>0</v>
      </c>
      <c r="AM131" s="336">
        <f t="shared" si="13"/>
        <v>0</v>
      </c>
      <c r="AN131" s="335">
        <f t="shared" si="14"/>
        <v>0</v>
      </c>
      <c r="AO131" s="335">
        <f t="shared" si="15"/>
        <v>0</v>
      </c>
      <c r="AP131" s="336">
        <f t="shared" si="16"/>
        <v>0</v>
      </c>
      <c r="AQ131" s="336">
        <f t="shared" si="17"/>
        <v>0</v>
      </c>
      <c r="AR131" s="336">
        <f t="shared" si="18"/>
        <v>0</v>
      </c>
      <c r="AS131" s="336">
        <f t="shared" si="18"/>
        <v>0</v>
      </c>
      <c r="AT131" s="304"/>
      <c r="AU131" s="304"/>
      <c r="AV131" s="304"/>
      <c r="AW131" s="304"/>
      <c r="AX131" s="304"/>
      <c r="AY131" s="304"/>
      <c r="AZ131" s="304"/>
      <c r="BA131" s="304"/>
      <c r="BB131" s="304"/>
      <c r="BC131" s="304"/>
    </row>
    <row r="132" spans="1:55" x14ac:dyDescent="0.2">
      <c r="A132" s="323" t="str">
        <f t="shared" si="10"/>
        <v/>
      </c>
      <c r="B132" s="324">
        <v>122</v>
      </c>
      <c r="C132" s="325" t="s">
        <v>1100</v>
      </c>
      <c r="D132" s="325" t="s">
        <v>1062</v>
      </c>
      <c r="E132" s="326">
        <v>722</v>
      </c>
      <c r="F132" s="325" t="s">
        <v>252</v>
      </c>
      <c r="G132" s="325" t="s">
        <v>140</v>
      </c>
      <c r="H132" s="327">
        <v>670</v>
      </c>
      <c r="I132" s="328">
        <v>39373</v>
      </c>
      <c r="J132" s="328" t="s">
        <v>51</v>
      </c>
      <c r="K132" s="328" t="s">
        <v>51</v>
      </c>
      <c r="L132" s="329">
        <v>7</v>
      </c>
      <c r="M132" s="328" t="s">
        <v>51</v>
      </c>
      <c r="N132" s="328" t="s">
        <v>51</v>
      </c>
      <c r="O132" s="328" t="s">
        <v>1422</v>
      </c>
      <c r="P132" s="330">
        <v>304.02999999999997</v>
      </c>
      <c r="Q132" s="330">
        <v>0</v>
      </c>
      <c r="R132" s="330">
        <v>0</v>
      </c>
      <c r="S132" s="330">
        <v>0</v>
      </c>
      <c r="T132" s="330">
        <v>0</v>
      </c>
      <c r="U132" s="330">
        <v>0</v>
      </c>
      <c r="V132" s="330">
        <v>304.02999999999997</v>
      </c>
      <c r="W132" s="330">
        <v>0</v>
      </c>
      <c r="X132" s="330">
        <v>0</v>
      </c>
      <c r="Y132" s="330">
        <v>304.02999999999997</v>
      </c>
      <c r="Z132" s="330">
        <v>304.02999999999997</v>
      </c>
      <c r="AA132" s="330">
        <v>0</v>
      </c>
      <c r="AB132" s="330">
        <v>0</v>
      </c>
      <c r="AC132" s="330">
        <v>0</v>
      </c>
      <c r="AD132" s="331"/>
      <c r="AE132" s="332"/>
      <c r="AF132" s="332"/>
      <c r="AG132" s="336">
        <v>0</v>
      </c>
      <c r="AH132" s="332">
        <f>IF(YEAR(I132)=2019,MAX(Y132-AG132,0),IF(AND(AE132=TRUE,AF132&lt;&gt;TRUE),MAX('[1]2'!V133-'[1]2'!W133-[1]Turtas!AG132,0),IF(AG132&lt;&gt;'[1]2'!X133,MAX(Y132-'[1]2'!W133-[1]Turtas!AG132,0),0)))</f>
        <v>0</v>
      </c>
      <c r="AI132" s="333">
        <f>IF(VLOOKUP(I132,pradzios_data[],2,1)="isig_data",DATE(YEAR(I132),MONTH(I132)+1,1),VLOOKUP(I132,pradzios_data[],2,1))</f>
        <v>39387</v>
      </c>
      <c r="AJ132" s="333">
        <f t="shared" si="11"/>
        <v>41944</v>
      </c>
      <c r="AK132" s="333"/>
      <c r="AL132" s="334">
        <f t="shared" si="12"/>
        <v>0</v>
      </c>
      <c r="AM132" s="336">
        <f t="shared" si="13"/>
        <v>0</v>
      </c>
      <c r="AN132" s="335">
        <f t="shared" si="14"/>
        <v>0</v>
      </c>
      <c r="AO132" s="335">
        <f t="shared" si="15"/>
        <v>0</v>
      </c>
      <c r="AP132" s="336">
        <f t="shared" si="16"/>
        <v>0</v>
      </c>
      <c r="AQ132" s="336">
        <f t="shared" si="17"/>
        <v>0</v>
      </c>
      <c r="AR132" s="336">
        <f t="shared" si="18"/>
        <v>0</v>
      </c>
      <c r="AS132" s="336">
        <f t="shared" si="18"/>
        <v>0</v>
      </c>
      <c r="AT132" s="304"/>
      <c r="AU132" s="304"/>
      <c r="AV132" s="304"/>
      <c r="AW132" s="304"/>
      <c r="AX132" s="304"/>
      <c r="AY132" s="304"/>
      <c r="AZ132" s="304"/>
      <c r="BA132" s="304"/>
      <c r="BB132" s="304"/>
      <c r="BC132" s="304"/>
    </row>
    <row r="133" spans="1:55" x14ac:dyDescent="0.2">
      <c r="A133" s="323" t="str">
        <f t="shared" si="10"/>
        <v/>
      </c>
      <c r="B133" s="324">
        <v>123</v>
      </c>
      <c r="C133" s="325" t="s">
        <v>1101</v>
      </c>
      <c r="D133" s="325" t="s">
        <v>982</v>
      </c>
      <c r="E133" s="326">
        <v>721</v>
      </c>
      <c r="F133" s="325" t="s">
        <v>252</v>
      </c>
      <c r="G133" s="325" t="s">
        <v>140</v>
      </c>
      <c r="H133" s="327">
        <v>674</v>
      </c>
      <c r="I133" s="328">
        <v>39471</v>
      </c>
      <c r="J133" s="328" t="s">
        <v>51</v>
      </c>
      <c r="K133" s="328" t="s">
        <v>51</v>
      </c>
      <c r="L133" s="329">
        <v>5</v>
      </c>
      <c r="M133" s="328" t="s">
        <v>51</v>
      </c>
      <c r="N133" s="328" t="s">
        <v>51</v>
      </c>
      <c r="O133" s="328" t="s">
        <v>1422</v>
      </c>
      <c r="P133" s="330">
        <v>492.35</v>
      </c>
      <c r="Q133" s="330">
        <v>0</v>
      </c>
      <c r="R133" s="330">
        <v>0</v>
      </c>
      <c r="S133" s="330">
        <v>0</v>
      </c>
      <c r="T133" s="330">
        <v>0</v>
      </c>
      <c r="U133" s="330">
        <v>0</v>
      </c>
      <c r="V133" s="330">
        <v>492.35</v>
      </c>
      <c r="W133" s="330">
        <v>0</v>
      </c>
      <c r="X133" s="330">
        <v>0</v>
      </c>
      <c r="Y133" s="330">
        <v>492.35</v>
      </c>
      <c r="Z133" s="330">
        <v>492.35</v>
      </c>
      <c r="AA133" s="330">
        <v>0</v>
      </c>
      <c r="AB133" s="330">
        <v>0</v>
      </c>
      <c r="AC133" s="330">
        <v>0</v>
      </c>
      <c r="AD133" s="331"/>
      <c r="AE133" s="332"/>
      <c r="AF133" s="332"/>
      <c r="AG133" s="336">
        <v>0</v>
      </c>
      <c r="AH133" s="332">
        <f>IF(YEAR(I133)=2019,MAX(Y133-AG133,0),IF(AND(AE133=TRUE,AF133&lt;&gt;TRUE),MAX('[1]2'!V134-'[1]2'!W134-[1]Turtas!AG133,0),IF(AG133&lt;&gt;'[1]2'!X134,MAX(Y133-'[1]2'!W134-[1]Turtas!AG133,0),0)))</f>
        <v>0</v>
      </c>
      <c r="AI133" s="333">
        <f>IF(VLOOKUP(I133,pradzios_data[],2,1)="isig_data",DATE(YEAR(I133),MONTH(I133)+1,1),VLOOKUP(I133,pradzios_data[],2,1))</f>
        <v>39479</v>
      </c>
      <c r="AJ133" s="333">
        <f t="shared" si="11"/>
        <v>41306</v>
      </c>
      <c r="AK133" s="333"/>
      <c r="AL133" s="334">
        <f t="shared" si="12"/>
        <v>0</v>
      </c>
      <c r="AM133" s="336">
        <f t="shared" si="13"/>
        <v>0</v>
      </c>
      <c r="AN133" s="335">
        <f t="shared" si="14"/>
        <v>0</v>
      </c>
      <c r="AO133" s="335">
        <f t="shared" si="15"/>
        <v>0</v>
      </c>
      <c r="AP133" s="336">
        <f t="shared" si="16"/>
        <v>0</v>
      </c>
      <c r="AQ133" s="336">
        <f t="shared" si="17"/>
        <v>0</v>
      </c>
      <c r="AR133" s="336">
        <f t="shared" si="18"/>
        <v>0</v>
      </c>
      <c r="AS133" s="336">
        <f t="shared" si="18"/>
        <v>0</v>
      </c>
      <c r="AT133" s="304"/>
      <c r="AU133" s="304"/>
      <c r="AV133" s="304"/>
      <c r="AW133" s="304"/>
      <c r="AX133" s="304"/>
      <c r="AY133" s="304"/>
      <c r="AZ133" s="304"/>
      <c r="BA133" s="304"/>
      <c r="BB133" s="304"/>
      <c r="BC133" s="304"/>
    </row>
    <row r="134" spans="1:55" x14ac:dyDescent="0.2">
      <c r="A134" s="323" t="str">
        <f t="shared" si="10"/>
        <v/>
      </c>
      <c r="B134" s="324">
        <v>124</v>
      </c>
      <c r="C134" s="325" t="s">
        <v>1102</v>
      </c>
      <c r="D134" s="325" t="s">
        <v>1062</v>
      </c>
      <c r="E134" s="326">
        <v>722</v>
      </c>
      <c r="F134" s="325" t="s">
        <v>252</v>
      </c>
      <c r="G134" s="325" t="s">
        <v>140</v>
      </c>
      <c r="H134" s="327">
        <v>787</v>
      </c>
      <c r="I134" s="328">
        <v>39783</v>
      </c>
      <c r="J134" s="328" t="s">
        <v>51</v>
      </c>
      <c r="K134" s="328" t="s">
        <v>51</v>
      </c>
      <c r="L134" s="329">
        <v>7</v>
      </c>
      <c r="M134" s="328" t="s">
        <v>51</v>
      </c>
      <c r="N134" s="328" t="s">
        <v>51</v>
      </c>
      <c r="O134" s="328" t="s">
        <v>1422</v>
      </c>
      <c r="P134" s="330">
        <v>0</v>
      </c>
      <c r="Q134" s="330">
        <v>0</v>
      </c>
      <c r="R134" s="330">
        <v>0</v>
      </c>
      <c r="S134" s="330">
        <v>0</v>
      </c>
      <c r="T134" s="330">
        <v>0</v>
      </c>
      <c r="U134" s="330">
        <v>0</v>
      </c>
      <c r="V134" s="330">
        <v>0</v>
      </c>
      <c r="W134" s="330">
        <v>0</v>
      </c>
      <c r="X134" s="330">
        <v>0</v>
      </c>
      <c r="Y134" s="330">
        <v>0</v>
      </c>
      <c r="Z134" s="330">
        <v>0</v>
      </c>
      <c r="AA134" s="330">
        <v>0</v>
      </c>
      <c r="AB134" s="330">
        <v>0</v>
      </c>
      <c r="AC134" s="330">
        <v>0</v>
      </c>
      <c r="AD134" s="331"/>
      <c r="AE134" s="332"/>
      <c r="AF134" s="332"/>
      <c r="AG134" s="336">
        <v>0</v>
      </c>
      <c r="AH134" s="332">
        <f>IF(YEAR(I134)=2019,MAX(Y134-AG134,0),IF(AND(AE134=TRUE,AF134&lt;&gt;TRUE),MAX('[1]2'!V135-'[1]2'!W135-[1]Turtas!AG134,0),IF(AG134&lt;&gt;'[1]2'!X135,MAX(Y134-'[1]2'!W135-[1]Turtas!AG134,0),0)))</f>
        <v>0</v>
      </c>
      <c r="AI134" s="333">
        <f>IF(VLOOKUP(I134,pradzios_data[],2,1)="isig_data",DATE(YEAR(I134),MONTH(I134)+1,1),VLOOKUP(I134,pradzios_data[],2,1))</f>
        <v>39814</v>
      </c>
      <c r="AJ134" s="333">
        <f t="shared" si="11"/>
        <v>42370</v>
      </c>
      <c r="AK134" s="333"/>
      <c r="AL134" s="334">
        <f t="shared" si="12"/>
        <v>0</v>
      </c>
      <c r="AM134" s="336">
        <f t="shared" si="13"/>
        <v>0</v>
      </c>
      <c r="AN134" s="335">
        <f t="shared" si="14"/>
        <v>0</v>
      </c>
      <c r="AO134" s="335">
        <f t="shared" si="15"/>
        <v>0</v>
      </c>
      <c r="AP134" s="336">
        <f t="shared" si="16"/>
        <v>0</v>
      </c>
      <c r="AQ134" s="336">
        <f t="shared" si="17"/>
        <v>0</v>
      </c>
      <c r="AR134" s="336">
        <f t="shared" si="18"/>
        <v>0</v>
      </c>
      <c r="AS134" s="336">
        <f t="shared" si="18"/>
        <v>0</v>
      </c>
      <c r="AT134" s="304"/>
      <c r="AU134" s="304"/>
      <c r="AV134" s="304"/>
      <c r="AW134" s="304"/>
      <c r="AX134" s="304"/>
      <c r="AY134" s="304"/>
      <c r="AZ134" s="304"/>
      <c r="BA134" s="304"/>
      <c r="BB134" s="304"/>
      <c r="BC134" s="304"/>
    </row>
    <row r="135" spans="1:55" x14ac:dyDescent="0.2">
      <c r="A135" s="323" t="str">
        <f t="shared" si="10"/>
        <v/>
      </c>
      <c r="B135" s="324">
        <v>125</v>
      </c>
      <c r="C135" s="325" t="s">
        <v>1103</v>
      </c>
      <c r="D135" s="325" t="s">
        <v>1062</v>
      </c>
      <c r="E135" s="326">
        <v>722</v>
      </c>
      <c r="F135" s="325" t="s">
        <v>252</v>
      </c>
      <c r="G135" s="325" t="s">
        <v>140</v>
      </c>
      <c r="H135" s="327">
        <v>788</v>
      </c>
      <c r="I135" s="328">
        <v>39790</v>
      </c>
      <c r="J135" s="328" t="s">
        <v>51</v>
      </c>
      <c r="K135" s="328" t="s">
        <v>51</v>
      </c>
      <c r="L135" s="329">
        <v>7</v>
      </c>
      <c r="M135" s="328" t="s">
        <v>51</v>
      </c>
      <c r="N135" s="328" t="s">
        <v>51</v>
      </c>
      <c r="O135" s="328" t="s">
        <v>1422</v>
      </c>
      <c r="P135" s="330">
        <v>304.02999999999997</v>
      </c>
      <c r="Q135" s="330">
        <v>0</v>
      </c>
      <c r="R135" s="330">
        <v>0</v>
      </c>
      <c r="S135" s="330">
        <v>0</v>
      </c>
      <c r="T135" s="330">
        <v>0</v>
      </c>
      <c r="U135" s="330">
        <v>0</v>
      </c>
      <c r="V135" s="330">
        <v>304.02999999999997</v>
      </c>
      <c r="W135" s="330">
        <v>0</v>
      </c>
      <c r="X135" s="330">
        <v>0</v>
      </c>
      <c r="Y135" s="330">
        <v>304.02999999999997</v>
      </c>
      <c r="Z135" s="330">
        <v>304.02999999999997</v>
      </c>
      <c r="AA135" s="330">
        <v>0</v>
      </c>
      <c r="AB135" s="330">
        <v>0</v>
      </c>
      <c r="AC135" s="330">
        <v>0</v>
      </c>
      <c r="AD135" s="331"/>
      <c r="AE135" s="332"/>
      <c r="AF135" s="332"/>
      <c r="AG135" s="336">
        <v>0</v>
      </c>
      <c r="AH135" s="332">
        <f>IF(YEAR(I135)=2019,MAX(Y135-AG135,0),IF(AND(AE135=TRUE,AF135&lt;&gt;TRUE),MAX('[1]2'!V136-'[1]2'!W136-[1]Turtas!AG135,0),IF(AG135&lt;&gt;'[1]2'!X136,MAX(Y135-'[1]2'!W136-[1]Turtas!AG135,0),0)))</f>
        <v>0</v>
      </c>
      <c r="AI135" s="333">
        <f>IF(VLOOKUP(I135,pradzios_data[],2,1)="isig_data",DATE(YEAR(I135),MONTH(I135)+1,1),VLOOKUP(I135,pradzios_data[],2,1))</f>
        <v>39814</v>
      </c>
      <c r="AJ135" s="333">
        <f t="shared" si="11"/>
        <v>42370</v>
      </c>
      <c r="AK135" s="333"/>
      <c r="AL135" s="334">
        <f t="shared" si="12"/>
        <v>0</v>
      </c>
      <c r="AM135" s="336">
        <f t="shared" si="13"/>
        <v>0</v>
      </c>
      <c r="AN135" s="335">
        <f t="shared" si="14"/>
        <v>0</v>
      </c>
      <c r="AO135" s="335">
        <f t="shared" si="15"/>
        <v>0</v>
      </c>
      <c r="AP135" s="336">
        <f t="shared" si="16"/>
        <v>0</v>
      </c>
      <c r="AQ135" s="336">
        <f t="shared" si="17"/>
        <v>0</v>
      </c>
      <c r="AR135" s="336">
        <f t="shared" si="18"/>
        <v>0</v>
      </c>
      <c r="AS135" s="336">
        <f t="shared" si="18"/>
        <v>0</v>
      </c>
      <c r="AT135" s="304"/>
      <c r="AU135" s="304"/>
      <c r="AV135" s="304"/>
      <c r="AW135" s="304"/>
      <c r="AX135" s="304"/>
      <c r="AY135" s="304"/>
      <c r="AZ135" s="304"/>
      <c r="BA135" s="304"/>
      <c r="BB135" s="304"/>
      <c r="BC135" s="304"/>
    </row>
    <row r="136" spans="1:55" x14ac:dyDescent="0.2">
      <c r="A136" s="323" t="str">
        <f t="shared" si="10"/>
        <v/>
      </c>
      <c r="B136" s="324">
        <v>126</v>
      </c>
      <c r="C136" s="325" t="s">
        <v>1104</v>
      </c>
      <c r="D136" s="325" t="s">
        <v>1062</v>
      </c>
      <c r="E136" s="326">
        <v>722</v>
      </c>
      <c r="F136" s="325" t="s">
        <v>252</v>
      </c>
      <c r="G136" s="325" t="s">
        <v>140</v>
      </c>
      <c r="H136" s="327">
        <v>790</v>
      </c>
      <c r="I136" s="328">
        <v>39967</v>
      </c>
      <c r="J136" s="328" t="s">
        <v>51</v>
      </c>
      <c r="K136" s="328" t="s">
        <v>51</v>
      </c>
      <c r="L136" s="329">
        <v>7</v>
      </c>
      <c r="M136" s="328" t="s">
        <v>51</v>
      </c>
      <c r="N136" s="328" t="s">
        <v>51</v>
      </c>
      <c r="O136" s="328" t="s">
        <v>1422</v>
      </c>
      <c r="P136" s="330">
        <v>469.18</v>
      </c>
      <c r="Q136" s="330">
        <v>0</v>
      </c>
      <c r="R136" s="330">
        <v>0</v>
      </c>
      <c r="S136" s="330">
        <v>0</v>
      </c>
      <c r="T136" s="330">
        <v>0</v>
      </c>
      <c r="U136" s="330">
        <v>0</v>
      </c>
      <c r="V136" s="330">
        <v>469.18</v>
      </c>
      <c r="W136" s="330">
        <v>0</v>
      </c>
      <c r="X136" s="330">
        <v>0</v>
      </c>
      <c r="Y136" s="330">
        <v>469.18</v>
      </c>
      <c r="Z136" s="330">
        <v>469.18</v>
      </c>
      <c r="AA136" s="330">
        <v>0</v>
      </c>
      <c r="AB136" s="330">
        <v>0</v>
      </c>
      <c r="AC136" s="330">
        <v>0</v>
      </c>
      <c r="AD136" s="331"/>
      <c r="AE136" s="332"/>
      <c r="AF136" s="332"/>
      <c r="AG136" s="336">
        <v>0</v>
      </c>
      <c r="AH136" s="332">
        <f>IF(YEAR(I136)=2019,MAX(Y136-AG136,0),IF(AND(AE136=TRUE,AF136&lt;&gt;TRUE),MAX('[1]2'!V137-'[1]2'!W137-[1]Turtas!AG136,0),IF(AG136&lt;&gt;'[1]2'!X137,MAX(Y136-'[1]2'!W137-[1]Turtas!AG136,0),0)))</f>
        <v>0</v>
      </c>
      <c r="AI136" s="333">
        <f>IF(VLOOKUP(I136,pradzios_data[],2,1)="isig_data",DATE(YEAR(I136),MONTH(I136)+1,1),VLOOKUP(I136,pradzios_data[],2,1))</f>
        <v>39995</v>
      </c>
      <c r="AJ136" s="333">
        <f t="shared" si="11"/>
        <v>42552</v>
      </c>
      <c r="AK136" s="333"/>
      <c r="AL136" s="334">
        <f t="shared" si="12"/>
        <v>0</v>
      </c>
      <c r="AM136" s="336">
        <f t="shared" si="13"/>
        <v>0</v>
      </c>
      <c r="AN136" s="335">
        <f t="shared" si="14"/>
        <v>0</v>
      </c>
      <c r="AO136" s="335">
        <f t="shared" si="15"/>
        <v>0</v>
      </c>
      <c r="AP136" s="336">
        <f t="shared" si="16"/>
        <v>0</v>
      </c>
      <c r="AQ136" s="336">
        <f t="shared" si="17"/>
        <v>0</v>
      </c>
      <c r="AR136" s="336">
        <f t="shared" si="18"/>
        <v>0</v>
      </c>
      <c r="AS136" s="336">
        <f t="shared" si="18"/>
        <v>0</v>
      </c>
      <c r="AT136" s="304"/>
      <c r="AU136" s="304"/>
      <c r="AV136" s="304"/>
      <c r="AW136" s="304"/>
      <c r="AX136" s="304"/>
      <c r="AY136" s="304"/>
      <c r="AZ136" s="304"/>
      <c r="BA136" s="304"/>
      <c r="BB136" s="304"/>
      <c r="BC136" s="304"/>
    </row>
    <row r="137" spans="1:55" x14ac:dyDescent="0.2">
      <c r="A137" s="323" t="str">
        <f t="shared" si="10"/>
        <v/>
      </c>
      <c r="B137" s="324">
        <v>127</v>
      </c>
      <c r="C137" s="325" t="s">
        <v>1105</v>
      </c>
      <c r="D137" s="325" t="s">
        <v>1062</v>
      </c>
      <c r="E137" s="326">
        <v>722</v>
      </c>
      <c r="F137" s="325" t="s">
        <v>252</v>
      </c>
      <c r="G137" s="325" t="s">
        <v>140</v>
      </c>
      <c r="H137" s="327">
        <v>792</v>
      </c>
      <c r="I137" s="328">
        <v>40056</v>
      </c>
      <c r="J137" s="328" t="s">
        <v>51</v>
      </c>
      <c r="K137" s="328" t="s">
        <v>51</v>
      </c>
      <c r="L137" s="329">
        <v>7</v>
      </c>
      <c r="M137" s="328" t="s">
        <v>51</v>
      </c>
      <c r="N137" s="328" t="s">
        <v>51</v>
      </c>
      <c r="O137" s="328" t="s">
        <v>1422</v>
      </c>
      <c r="P137" s="330">
        <v>312.79000000000002</v>
      </c>
      <c r="Q137" s="330">
        <v>0</v>
      </c>
      <c r="R137" s="330">
        <v>0</v>
      </c>
      <c r="S137" s="330">
        <v>0</v>
      </c>
      <c r="T137" s="330">
        <v>0</v>
      </c>
      <c r="U137" s="330">
        <v>0</v>
      </c>
      <c r="V137" s="330">
        <v>312.79000000000002</v>
      </c>
      <c r="W137" s="330">
        <v>0</v>
      </c>
      <c r="X137" s="330">
        <v>0</v>
      </c>
      <c r="Y137" s="330">
        <v>312.79000000000002</v>
      </c>
      <c r="Z137" s="330">
        <v>312.79000000000002</v>
      </c>
      <c r="AA137" s="330">
        <v>0</v>
      </c>
      <c r="AB137" s="330">
        <v>0</v>
      </c>
      <c r="AC137" s="330">
        <v>0</v>
      </c>
      <c r="AD137" s="331"/>
      <c r="AE137" s="332"/>
      <c r="AF137" s="332"/>
      <c r="AG137" s="336">
        <v>0</v>
      </c>
      <c r="AH137" s="332">
        <f>IF(YEAR(I137)=2019,MAX(Y137-AG137,0),IF(AND(AE137=TRUE,AF137&lt;&gt;TRUE),MAX('[1]2'!V138-'[1]2'!W138-[1]Turtas!AG137,0),IF(AG137&lt;&gt;'[1]2'!X138,MAX(Y137-'[1]2'!W138-[1]Turtas!AG137,0),0)))</f>
        <v>0</v>
      </c>
      <c r="AI137" s="333">
        <f>IF(VLOOKUP(I137,pradzios_data[],2,1)="isig_data",DATE(YEAR(I137),MONTH(I137)+1,1),VLOOKUP(I137,pradzios_data[],2,1))</f>
        <v>40057</v>
      </c>
      <c r="AJ137" s="333">
        <f t="shared" si="11"/>
        <v>42614</v>
      </c>
      <c r="AK137" s="333"/>
      <c r="AL137" s="334">
        <f t="shared" si="12"/>
        <v>0</v>
      </c>
      <c r="AM137" s="336">
        <f t="shared" si="13"/>
        <v>0</v>
      </c>
      <c r="AN137" s="335">
        <f t="shared" si="14"/>
        <v>0</v>
      </c>
      <c r="AO137" s="335">
        <f t="shared" si="15"/>
        <v>0</v>
      </c>
      <c r="AP137" s="336">
        <f t="shared" si="16"/>
        <v>0</v>
      </c>
      <c r="AQ137" s="336">
        <f t="shared" si="17"/>
        <v>0</v>
      </c>
      <c r="AR137" s="336">
        <f t="shared" si="18"/>
        <v>0</v>
      </c>
      <c r="AS137" s="336">
        <f t="shared" si="18"/>
        <v>0</v>
      </c>
      <c r="AT137" s="304"/>
      <c r="AU137" s="304"/>
      <c r="AV137" s="304"/>
      <c r="AW137" s="304"/>
      <c r="AX137" s="304"/>
      <c r="AY137" s="304"/>
      <c r="AZ137" s="304"/>
      <c r="BA137" s="304"/>
      <c r="BB137" s="304"/>
      <c r="BC137" s="304"/>
    </row>
    <row r="138" spans="1:55" x14ac:dyDescent="0.2">
      <c r="A138" s="323" t="str">
        <f t="shared" si="10"/>
        <v/>
      </c>
      <c r="B138" s="324">
        <v>128</v>
      </c>
      <c r="C138" s="325" t="s">
        <v>1106</v>
      </c>
      <c r="D138" s="325" t="s">
        <v>1062</v>
      </c>
      <c r="E138" s="326">
        <v>722</v>
      </c>
      <c r="F138" s="325" t="s">
        <v>252</v>
      </c>
      <c r="G138" s="325" t="s">
        <v>140</v>
      </c>
      <c r="H138" s="327">
        <v>793</v>
      </c>
      <c r="I138" s="328">
        <v>40092</v>
      </c>
      <c r="J138" s="328" t="s">
        <v>51</v>
      </c>
      <c r="K138" s="328" t="s">
        <v>51</v>
      </c>
      <c r="L138" s="329">
        <v>7</v>
      </c>
      <c r="M138" s="328" t="s">
        <v>51</v>
      </c>
      <c r="N138" s="328" t="s">
        <v>51</v>
      </c>
      <c r="O138" s="328" t="s">
        <v>1422</v>
      </c>
      <c r="P138" s="330">
        <v>577.79</v>
      </c>
      <c r="Q138" s="330">
        <v>0</v>
      </c>
      <c r="R138" s="330">
        <v>0</v>
      </c>
      <c r="S138" s="330">
        <v>0</v>
      </c>
      <c r="T138" s="330">
        <v>0</v>
      </c>
      <c r="U138" s="330">
        <v>0</v>
      </c>
      <c r="V138" s="330">
        <v>577.79</v>
      </c>
      <c r="W138" s="330">
        <v>0</v>
      </c>
      <c r="X138" s="330">
        <v>0</v>
      </c>
      <c r="Y138" s="330">
        <v>577.79</v>
      </c>
      <c r="Z138" s="330">
        <v>577.79</v>
      </c>
      <c r="AA138" s="330">
        <v>0</v>
      </c>
      <c r="AB138" s="330">
        <v>0</v>
      </c>
      <c r="AC138" s="330">
        <v>0</v>
      </c>
      <c r="AD138" s="331"/>
      <c r="AE138" s="332"/>
      <c r="AF138" s="332"/>
      <c r="AG138" s="336">
        <v>0</v>
      </c>
      <c r="AH138" s="332">
        <f>IF(YEAR(I138)=2019,MAX(Y138-AG138,0),IF(AND(AE138=TRUE,AF138&lt;&gt;TRUE),MAX('[1]2'!V139-'[1]2'!W139-[1]Turtas!AG138,0),IF(AG138&lt;&gt;'[1]2'!X139,MAX(Y138-'[1]2'!W139-[1]Turtas!AG138,0),0)))</f>
        <v>0</v>
      </c>
      <c r="AI138" s="333">
        <f>IF(VLOOKUP(I138,pradzios_data[],2,1)="isig_data",DATE(YEAR(I138),MONTH(I138)+1,1),VLOOKUP(I138,pradzios_data[],2,1))</f>
        <v>40118</v>
      </c>
      <c r="AJ138" s="333">
        <f t="shared" si="11"/>
        <v>42675</v>
      </c>
      <c r="AK138" s="333"/>
      <c r="AL138" s="334">
        <f t="shared" si="12"/>
        <v>0</v>
      </c>
      <c r="AM138" s="336">
        <f t="shared" si="13"/>
        <v>0</v>
      </c>
      <c r="AN138" s="335">
        <f t="shared" si="14"/>
        <v>0</v>
      </c>
      <c r="AO138" s="335">
        <f t="shared" si="15"/>
        <v>0</v>
      </c>
      <c r="AP138" s="336">
        <f t="shared" si="16"/>
        <v>0</v>
      </c>
      <c r="AQ138" s="336">
        <f t="shared" si="17"/>
        <v>0</v>
      </c>
      <c r="AR138" s="336">
        <f t="shared" si="18"/>
        <v>0</v>
      </c>
      <c r="AS138" s="336">
        <f t="shared" si="18"/>
        <v>0</v>
      </c>
      <c r="AT138" s="304"/>
      <c r="AU138" s="304"/>
      <c r="AV138" s="304"/>
      <c r="AW138" s="304"/>
      <c r="AX138" s="304"/>
      <c r="AY138" s="304"/>
      <c r="AZ138" s="304"/>
      <c r="BA138" s="304"/>
      <c r="BB138" s="304"/>
      <c r="BC138" s="304"/>
    </row>
    <row r="139" spans="1:55" x14ac:dyDescent="0.2">
      <c r="A139" s="323" t="str">
        <f t="shared" si="10"/>
        <v/>
      </c>
      <c r="B139" s="324">
        <v>129</v>
      </c>
      <c r="C139" s="325" t="s">
        <v>1107</v>
      </c>
      <c r="D139" s="325" t="s">
        <v>1062</v>
      </c>
      <c r="E139" s="326">
        <v>722</v>
      </c>
      <c r="F139" s="325" t="s">
        <v>252</v>
      </c>
      <c r="G139" s="325" t="s">
        <v>140</v>
      </c>
      <c r="H139" s="327">
        <v>795</v>
      </c>
      <c r="I139" s="328">
        <v>40151</v>
      </c>
      <c r="J139" s="328" t="s">
        <v>51</v>
      </c>
      <c r="K139" s="328" t="s">
        <v>51</v>
      </c>
      <c r="L139" s="329">
        <v>7</v>
      </c>
      <c r="M139" s="328" t="s">
        <v>51</v>
      </c>
      <c r="N139" s="328" t="s">
        <v>51</v>
      </c>
      <c r="O139" s="328" t="s">
        <v>1422</v>
      </c>
      <c r="P139" s="330">
        <v>320.02999999999997</v>
      </c>
      <c r="Q139" s="330">
        <v>0</v>
      </c>
      <c r="R139" s="330">
        <v>0</v>
      </c>
      <c r="S139" s="330">
        <v>0</v>
      </c>
      <c r="T139" s="330">
        <v>0</v>
      </c>
      <c r="U139" s="330">
        <v>0</v>
      </c>
      <c r="V139" s="330">
        <v>320.02999999999997</v>
      </c>
      <c r="W139" s="330">
        <v>0</v>
      </c>
      <c r="X139" s="330">
        <v>0</v>
      </c>
      <c r="Y139" s="330">
        <v>320.02999999999997</v>
      </c>
      <c r="Z139" s="330">
        <v>320.02999999999997</v>
      </c>
      <c r="AA139" s="330">
        <v>0</v>
      </c>
      <c r="AB139" s="330">
        <v>0</v>
      </c>
      <c r="AC139" s="330">
        <v>0</v>
      </c>
      <c r="AD139" s="331"/>
      <c r="AE139" s="332"/>
      <c r="AF139" s="332"/>
      <c r="AG139" s="336">
        <v>0</v>
      </c>
      <c r="AH139" s="332">
        <f>IF(YEAR(I139)=2019,MAX(Y139-AG139,0),IF(AND(AE139=TRUE,AF139&lt;&gt;TRUE),MAX('[1]2'!V140-'[1]2'!W140-[1]Turtas!AG139,0),IF(AG139&lt;&gt;'[1]2'!X140,MAX(Y139-'[1]2'!W140-[1]Turtas!AG139,0),0)))</f>
        <v>0</v>
      </c>
      <c r="AI139" s="333">
        <f>IF(VLOOKUP(I139,pradzios_data[],2,1)="isig_data",DATE(YEAR(I139),MONTH(I139)+1,1),VLOOKUP(I139,pradzios_data[],2,1))</f>
        <v>40179</v>
      </c>
      <c r="AJ139" s="333">
        <f t="shared" si="11"/>
        <v>42736</v>
      </c>
      <c r="AK139" s="333"/>
      <c r="AL139" s="334">
        <f t="shared" si="12"/>
        <v>0</v>
      </c>
      <c r="AM139" s="336">
        <f t="shared" si="13"/>
        <v>0</v>
      </c>
      <c r="AN139" s="335">
        <f t="shared" si="14"/>
        <v>0</v>
      </c>
      <c r="AO139" s="335">
        <f t="shared" si="15"/>
        <v>0</v>
      </c>
      <c r="AP139" s="336">
        <f t="shared" si="16"/>
        <v>0</v>
      </c>
      <c r="AQ139" s="336">
        <f t="shared" si="17"/>
        <v>0</v>
      </c>
      <c r="AR139" s="336">
        <f t="shared" si="18"/>
        <v>0</v>
      </c>
      <c r="AS139" s="336">
        <f t="shared" si="18"/>
        <v>0</v>
      </c>
      <c r="AT139" s="304"/>
      <c r="AU139" s="304"/>
      <c r="AV139" s="304"/>
      <c r="AW139" s="304"/>
      <c r="AX139" s="304"/>
      <c r="AY139" s="304"/>
      <c r="AZ139" s="304"/>
      <c r="BA139" s="304"/>
      <c r="BB139" s="304"/>
      <c r="BC139" s="304"/>
    </row>
    <row r="140" spans="1:55" x14ac:dyDescent="0.2">
      <c r="A140" s="323" t="str">
        <f t="shared" ref="A140:A203" si="19">IF(AC140&gt;0,"NE","")</f>
        <v/>
      </c>
      <c r="B140" s="324">
        <v>130</v>
      </c>
      <c r="C140" s="325" t="s">
        <v>1108</v>
      </c>
      <c r="D140" s="325" t="s">
        <v>1062</v>
      </c>
      <c r="E140" s="326">
        <v>722</v>
      </c>
      <c r="F140" s="325" t="s">
        <v>252</v>
      </c>
      <c r="G140" s="325" t="s">
        <v>140</v>
      </c>
      <c r="H140" s="327">
        <v>804</v>
      </c>
      <c r="I140" s="328">
        <v>40359</v>
      </c>
      <c r="J140" s="328" t="s">
        <v>51</v>
      </c>
      <c r="K140" s="328" t="s">
        <v>51</v>
      </c>
      <c r="L140" s="329">
        <v>7</v>
      </c>
      <c r="M140" s="328" t="s">
        <v>51</v>
      </c>
      <c r="N140" s="328" t="s">
        <v>51</v>
      </c>
      <c r="O140" s="328" t="s">
        <v>1422</v>
      </c>
      <c r="P140" s="330">
        <v>300.33999999999997</v>
      </c>
      <c r="Q140" s="330">
        <v>0</v>
      </c>
      <c r="R140" s="330">
        <v>0</v>
      </c>
      <c r="S140" s="330">
        <v>0</v>
      </c>
      <c r="T140" s="330">
        <v>0</v>
      </c>
      <c r="U140" s="330">
        <v>0</v>
      </c>
      <c r="V140" s="330">
        <v>300.33999999999997</v>
      </c>
      <c r="W140" s="330">
        <v>300.33999999999997</v>
      </c>
      <c r="X140" s="330">
        <v>0</v>
      </c>
      <c r="Y140" s="330">
        <v>0</v>
      </c>
      <c r="Z140" s="330">
        <v>0</v>
      </c>
      <c r="AA140" s="330">
        <v>0</v>
      </c>
      <c r="AB140" s="330">
        <v>0</v>
      </c>
      <c r="AC140" s="330">
        <v>0</v>
      </c>
      <c r="AD140" s="331"/>
      <c r="AE140" s="332"/>
      <c r="AF140" s="332"/>
      <c r="AG140" s="336">
        <v>0</v>
      </c>
      <c r="AH140" s="332">
        <f>IF(YEAR(I140)=2019,MAX(Y140-AG140,0),IF(AND(AE140=TRUE,AF140&lt;&gt;TRUE),MAX('[1]2'!V141-'[1]2'!W141-[1]Turtas!AG140,0),IF(AG140&lt;&gt;'[1]2'!X141,MAX(Y140-'[1]2'!W141-[1]Turtas!AG140,0),0)))</f>
        <v>0</v>
      </c>
      <c r="AI140" s="333">
        <f>IF(VLOOKUP(I140,pradzios_data[],2,1)="isig_data",DATE(YEAR(I140),MONTH(I140)+1,1),VLOOKUP(I140,pradzios_data[],2,1))</f>
        <v>40360</v>
      </c>
      <c r="AJ140" s="333">
        <f t="shared" ref="AJ140:AJ203" si="20">+IFERROR(EDATE(AI140,$L140*12),FALSE)</f>
        <v>42917</v>
      </c>
      <c r="AK140" s="333"/>
      <c r="AL140" s="334">
        <f t="shared" ref="AL140:AL203" si="21">IFERROR(IF(AJ140&lt;$AL$6,0,DATEDIF(MAX($AL$6,AI140),AJ140,"m")),FALSE)</f>
        <v>0</v>
      </c>
      <c r="AM140" s="336">
        <f t="shared" ref="AM140:AM203" si="22">IFERROR(AH140/AL140,0)</f>
        <v>0</v>
      </c>
      <c r="AN140" s="335">
        <f t="shared" ref="AN140:AN203" si="23">IFERROR(IF(IF(ISBLANK(AK140),AJ140,AK140)&lt;$AN$6,0,DATEDIF($AN$6,AJ140,"m")),FALSE)</f>
        <v>0</v>
      </c>
      <c r="AO140" s="335">
        <f t="shared" ref="AO140:AO203" si="24">IF(OR(ISBLANK(AK140),AL140=0),AL140-AN140,DATEDIF($AL$6,AK140,"m"))</f>
        <v>0</v>
      </c>
      <c r="AP140" s="336">
        <f t="shared" ref="AP140:AP203" si="25">IF(Y140=0,0,IF(NOT(ISBLANK(AK140)),0,IF(AL140=0,AG140,AH140+AG140-AM140*MIN(AO140,12))))</f>
        <v>0</v>
      </c>
      <c r="AQ140" s="336">
        <f t="shared" ref="AQ140:AQ203" si="26">+IF(AL140=0,AH140,AM140*AO140)</f>
        <v>0</v>
      </c>
      <c r="AR140" s="336">
        <f t="shared" ref="AR140:AS203" si="27">AP140-AA140</f>
        <v>0</v>
      </c>
      <c r="AS140" s="336">
        <f t="shared" si="27"/>
        <v>0</v>
      </c>
      <c r="AT140" s="304"/>
      <c r="AU140" s="304"/>
      <c r="AV140" s="304"/>
      <c r="AW140" s="304"/>
      <c r="AX140" s="304"/>
      <c r="AY140" s="304"/>
      <c r="AZ140" s="304"/>
      <c r="BA140" s="304"/>
      <c r="BB140" s="304"/>
      <c r="BC140" s="304"/>
    </row>
    <row r="141" spans="1:55" x14ac:dyDescent="0.2">
      <c r="A141" s="323" t="str">
        <f t="shared" si="19"/>
        <v/>
      </c>
      <c r="B141" s="324">
        <v>131</v>
      </c>
      <c r="C141" s="325" t="s">
        <v>1108</v>
      </c>
      <c r="D141" s="325" t="s">
        <v>1062</v>
      </c>
      <c r="E141" s="326">
        <v>722</v>
      </c>
      <c r="F141" s="325" t="s">
        <v>252</v>
      </c>
      <c r="G141" s="325" t="s">
        <v>140</v>
      </c>
      <c r="H141" s="327">
        <v>854</v>
      </c>
      <c r="I141" s="328">
        <v>40968</v>
      </c>
      <c r="J141" s="328" t="s">
        <v>51</v>
      </c>
      <c r="K141" s="328" t="s">
        <v>51</v>
      </c>
      <c r="L141" s="329">
        <v>7</v>
      </c>
      <c r="M141" s="328" t="s">
        <v>51</v>
      </c>
      <c r="N141" s="328" t="s">
        <v>51</v>
      </c>
      <c r="O141" s="328" t="s">
        <v>1422</v>
      </c>
      <c r="P141" s="330">
        <v>353.34</v>
      </c>
      <c r="Q141" s="330">
        <v>0</v>
      </c>
      <c r="R141" s="330">
        <v>0</v>
      </c>
      <c r="S141" s="330">
        <v>0</v>
      </c>
      <c r="T141" s="330">
        <v>0</v>
      </c>
      <c r="U141" s="330">
        <v>0</v>
      </c>
      <c r="V141" s="330">
        <v>353.34</v>
      </c>
      <c r="W141" s="330">
        <v>353.34</v>
      </c>
      <c r="X141" s="330">
        <v>0</v>
      </c>
      <c r="Y141" s="330">
        <v>0</v>
      </c>
      <c r="Z141" s="330">
        <v>0</v>
      </c>
      <c r="AA141" s="330">
        <v>0</v>
      </c>
      <c r="AB141" s="330">
        <v>0</v>
      </c>
      <c r="AC141" s="330">
        <v>0</v>
      </c>
      <c r="AD141" s="331"/>
      <c r="AE141" s="332"/>
      <c r="AF141" s="332"/>
      <c r="AG141" s="336">
        <v>0</v>
      </c>
      <c r="AH141" s="332">
        <f>IF(YEAR(I141)=2019,MAX(Y141-AG141,0),IF(AND(AE141=TRUE,AF141&lt;&gt;TRUE),MAX('[1]2'!V142-'[1]2'!W142-[1]Turtas!AG141,0),IF(AG141&lt;&gt;'[1]2'!X142,MAX(Y141-'[1]2'!W142-[1]Turtas!AG141,0),0)))</f>
        <v>0</v>
      </c>
      <c r="AI141" s="333">
        <f>IF(VLOOKUP(I141,pradzios_data[],2,1)="isig_data",DATE(YEAR(I141),MONTH(I141)+1,1),VLOOKUP(I141,pradzios_data[],2,1))</f>
        <v>40969</v>
      </c>
      <c r="AJ141" s="333">
        <f t="shared" si="20"/>
        <v>43525</v>
      </c>
      <c r="AK141" s="333"/>
      <c r="AL141" s="334">
        <f t="shared" si="21"/>
        <v>2</v>
      </c>
      <c r="AM141" s="336">
        <f t="shared" si="22"/>
        <v>0</v>
      </c>
      <c r="AN141" s="335">
        <f t="shared" si="23"/>
        <v>0</v>
      </c>
      <c r="AO141" s="335">
        <f t="shared" si="24"/>
        <v>2</v>
      </c>
      <c r="AP141" s="336">
        <f t="shared" si="25"/>
        <v>0</v>
      </c>
      <c r="AQ141" s="336">
        <f t="shared" si="26"/>
        <v>0</v>
      </c>
      <c r="AR141" s="336">
        <f t="shared" si="27"/>
        <v>0</v>
      </c>
      <c r="AS141" s="336">
        <f t="shared" si="27"/>
        <v>0</v>
      </c>
      <c r="AT141" s="304"/>
      <c r="AU141" s="304"/>
      <c r="AV141" s="304"/>
      <c r="AW141" s="304"/>
      <c r="AX141" s="304"/>
      <c r="AY141" s="304"/>
      <c r="AZ141" s="304"/>
      <c r="BA141" s="304"/>
      <c r="BB141" s="304"/>
      <c r="BC141" s="304"/>
    </row>
    <row r="142" spans="1:55" x14ac:dyDescent="0.2">
      <c r="A142" s="323" t="str">
        <f t="shared" si="19"/>
        <v/>
      </c>
      <c r="B142" s="324">
        <v>132</v>
      </c>
      <c r="C142" s="325" t="s">
        <v>1108</v>
      </c>
      <c r="D142" s="325" t="s">
        <v>1062</v>
      </c>
      <c r="E142" s="326">
        <v>722</v>
      </c>
      <c r="F142" s="325" t="s">
        <v>252</v>
      </c>
      <c r="G142" s="325" t="s">
        <v>140</v>
      </c>
      <c r="H142" s="327">
        <v>866</v>
      </c>
      <c r="I142" s="328">
        <v>41180</v>
      </c>
      <c r="J142" s="328" t="s">
        <v>51</v>
      </c>
      <c r="K142" s="328" t="s">
        <v>51</v>
      </c>
      <c r="L142" s="329">
        <v>7</v>
      </c>
      <c r="M142" s="328" t="s">
        <v>51</v>
      </c>
      <c r="N142" s="328" t="s">
        <v>51</v>
      </c>
      <c r="O142" s="328" t="s">
        <v>1422</v>
      </c>
      <c r="P142" s="330">
        <v>353.34</v>
      </c>
      <c r="Q142" s="330">
        <v>0</v>
      </c>
      <c r="R142" s="330">
        <v>0</v>
      </c>
      <c r="S142" s="330">
        <v>0</v>
      </c>
      <c r="T142" s="330">
        <v>0</v>
      </c>
      <c r="U142" s="330">
        <v>0</v>
      </c>
      <c r="V142" s="330">
        <v>353.34</v>
      </c>
      <c r="W142" s="330">
        <v>353.34</v>
      </c>
      <c r="X142" s="330">
        <v>0</v>
      </c>
      <c r="Y142" s="330">
        <v>0</v>
      </c>
      <c r="Z142" s="330">
        <v>0</v>
      </c>
      <c r="AA142" s="330">
        <v>0</v>
      </c>
      <c r="AB142" s="330">
        <v>0</v>
      </c>
      <c r="AC142" s="330">
        <v>0</v>
      </c>
      <c r="AD142" s="331"/>
      <c r="AE142" s="332" t="b">
        <v>1</v>
      </c>
      <c r="AF142" s="332"/>
      <c r="AG142" s="336">
        <v>0</v>
      </c>
      <c r="AH142" s="332">
        <f>IF(YEAR(I142)=2019,MAX(Y142-AG142,0),IF(AND(AE142=TRUE,AF142&lt;&gt;TRUE),MAX('[1]2'!V143-'[1]2'!W143-[1]Turtas!AG142,0),IF(AG142&lt;&gt;'[1]2'!X143,MAX(Y142-'[1]2'!W143-[1]Turtas!AG142,0),0)))</f>
        <v>0</v>
      </c>
      <c r="AI142" s="333">
        <f>IF(VLOOKUP(I142,pradzios_data[],2,1)="isig_data",DATE(YEAR(I142),MONTH(I142)+1,1),VLOOKUP(I142,pradzios_data[],2,1))</f>
        <v>41183</v>
      </c>
      <c r="AJ142" s="333">
        <f t="shared" si="20"/>
        <v>43739</v>
      </c>
      <c r="AK142" s="333">
        <v>43616</v>
      </c>
      <c r="AL142" s="334">
        <f t="shared" si="21"/>
        <v>9</v>
      </c>
      <c r="AM142" s="336">
        <f t="shared" si="22"/>
        <v>0</v>
      </c>
      <c r="AN142" s="335">
        <f t="shared" si="23"/>
        <v>0</v>
      </c>
      <c r="AO142" s="335">
        <f t="shared" si="24"/>
        <v>4</v>
      </c>
      <c r="AP142" s="336">
        <f t="shared" si="25"/>
        <v>0</v>
      </c>
      <c r="AQ142" s="336">
        <f t="shared" si="26"/>
        <v>0</v>
      </c>
      <c r="AR142" s="336">
        <f t="shared" si="27"/>
        <v>0</v>
      </c>
      <c r="AS142" s="336">
        <f t="shared" si="27"/>
        <v>0</v>
      </c>
      <c r="AT142" s="304"/>
      <c r="AU142" s="304"/>
      <c r="AV142" s="304"/>
      <c r="AW142" s="304"/>
      <c r="AX142" s="304"/>
      <c r="AY142" s="304"/>
      <c r="AZ142" s="304"/>
      <c r="BA142" s="304"/>
      <c r="BB142" s="304"/>
      <c r="BC142" s="304"/>
    </row>
    <row r="143" spans="1:55" x14ac:dyDescent="0.2">
      <c r="A143" s="323" t="str">
        <f t="shared" si="19"/>
        <v/>
      </c>
      <c r="B143" s="324">
        <v>133</v>
      </c>
      <c r="C143" s="325" t="s">
        <v>1108</v>
      </c>
      <c r="D143" s="325" t="s">
        <v>1062</v>
      </c>
      <c r="E143" s="326">
        <v>722</v>
      </c>
      <c r="F143" s="325" t="s">
        <v>252</v>
      </c>
      <c r="G143" s="325" t="s">
        <v>140</v>
      </c>
      <c r="H143" s="327">
        <v>949</v>
      </c>
      <c r="I143" s="328">
        <v>43343</v>
      </c>
      <c r="J143" s="328" t="s">
        <v>51</v>
      </c>
      <c r="K143" s="328" t="s">
        <v>51</v>
      </c>
      <c r="L143" s="329">
        <v>7</v>
      </c>
      <c r="M143" s="328" t="s">
        <v>51</v>
      </c>
      <c r="N143" s="328" t="s">
        <v>51</v>
      </c>
      <c r="O143" s="328" t="s">
        <v>1422</v>
      </c>
      <c r="P143" s="330">
        <v>353.34</v>
      </c>
      <c r="Q143" s="330">
        <v>0</v>
      </c>
      <c r="R143" s="330">
        <v>0</v>
      </c>
      <c r="S143" s="330">
        <v>0</v>
      </c>
      <c r="T143" s="330">
        <v>0</v>
      </c>
      <c r="U143" s="330">
        <v>0</v>
      </c>
      <c r="V143" s="330">
        <v>353.34</v>
      </c>
      <c r="W143" s="330">
        <v>353.34</v>
      </c>
      <c r="X143" s="330">
        <v>0</v>
      </c>
      <c r="Y143" s="330">
        <v>0</v>
      </c>
      <c r="Z143" s="330">
        <v>0</v>
      </c>
      <c r="AA143" s="330">
        <v>0</v>
      </c>
      <c r="AB143" s="330">
        <v>0</v>
      </c>
      <c r="AC143" s="330">
        <v>0</v>
      </c>
      <c r="AD143" s="331"/>
      <c r="AE143" s="332"/>
      <c r="AF143" s="332"/>
      <c r="AG143" s="336">
        <v>0</v>
      </c>
      <c r="AH143" s="332">
        <f>IF(YEAR(I143)=2019,MAX(Y143-AG143,0),IF(AND(AE143=TRUE,AF143&lt;&gt;TRUE),MAX('[1]2'!V144-'[1]2'!W144-[1]Turtas!AG143,0),IF(AG143&lt;&gt;'[1]2'!X144,MAX(Y143-'[1]2'!W144-[1]Turtas!AG143,0),0)))</f>
        <v>0</v>
      </c>
      <c r="AI143" s="333" t="b">
        <f>IF(VLOOKUP(I143,pradzios_data[],2,1)="isig_data",DATE(YEAR(I143),MONTH(I143)+1,1),VLOOKUP(I143,pradzios_data[],2,1))</f>
        <v>0</v>
      </c>
      <c r="AJ143" s="333" t="b">
        <f t="shared" si="20"/>
        <v>0</v>
      </c>
      <c r="AK143" s="333"/>
      <c r="AL143" s="334" t="b">
        <f t="shared" si="21"/>
        <v>0</v>
      </c>
      <c r="AM143" s="336">
        <f t="shared" si="22"/>
        <v>0</v>
      </c>
      <c r="AN143" s="335" t="b">
        <f t="shared" si="23"/>
        <v>0</v>
      </c>
      <c r="AO143" s="335">
        <f t="shared" si="24"/>
        <v>0</v>
      </c>
      <c r="AP143" s="336">
        <f t="shared" si="25"/>
        <v>0</v>
      </c>
      <c r="AQ143" s="336">
        <f t="shared" si="26"/>
        <v>0</v>
      </c>
      <c r="AR143" s="336">
        <f t="shared" si="27"/>
        <v>0</v>
      </c>
      <c r="AS143" s="336">
        <f t="shared" si="27"/>
        <v>0</v>
      </c>
      <c r="AT143" s="304"/>
      <c r="AU143" s="304"/>
      <c r="AV143" s="304"/>
      <c r="AW143" s="304"/>
      <c r="AX143" s="304"/>
      <c r="AY143" s="304"/>
      <c r="AZ143" s="304"/>
      <c r="BA143" s="304"/>
      <c r="BB143" s="304"/>
      <c r="BC143" s="304"/>
    </row>
    <row r="144" spans="1:55" x14ac:dyDescent="0.2">
      <c r="A144" s="323" t="str">
        <f t="shared" si="19"/>
        <v/>
      </c>
      <c r="B144" s="324">
        <v>134</v>
      </c>
      <c r="C144" s="325" t="s">
        <v>1109</v>
      </c>
      <c r="D144" s="325" t="s">
        <v>1062</v>
      </c>
      <c r="E144" s="326">
        <v>722</v>
      </c>
      <c r="F144" s="325" t="s">
        <v>252</v>
      </c>
      <c r="G144" s="325" t="s">
        <v>140</v>
      </c>
      <c r="H144" s="327">
        <v>807</v>
      </c>
      <c r="I144" s="328">
        <v>40512</v>
      </c>
      <c r="J144" s="328" t="s">
        <v>51</v>
      </c>
      <c r="K144" s="328" t="s">
        <v>51</v>
      </c>
      <c r="L144" s="329">
        <v>7</v>
      </c>
      <c r="M144" s="328" t="s">
        <v>51</v>
      </c>
      <c r="N144" s="328" t="s">
        <v>51</v>
      </c>
      <c r="O144" s="328" t="s">
        <v>1422</v>
      </c>
      <c r="P144" s="330">
        <v>256.31</v>
      </c>
      <c r="Q144" s="330">
        <v>0</v>
      </c>
      <c r="R144" s="330">
        <v>0</v>
      </c>
      <c r="S144" s="330">
        <v>0</v>
      </c>
      <c r="T144" s="330">
        <v>0</v>
      </c>
      <c r="U144" s="330">
        <v>0</v>
      </c>
      <c r="V144" s="330">
        <v>256.31</v>
      </c>
      <c r="W144" s="330">
        <v>256.31</v>
      </c>
      <c r="X144" s="330">
        <v>0</v>
      </c>
      <c r="Y144" s="330">
        <v>0</v>
      </c>
      <c r="Z144" s="330">
        <v>0</v>
      </c>
      <c r="AA144" s="330">
        <v>0</v>
      </c>
      <c r="AB144" s="330">
        <v>0</v>
      </c>
      <c r="AC144" s="330">
        <v>0</v>
      </c>
      <c r="AD144" s="331"/>
      <c r="AE144" s="332"/>
      <c r="AF144" s="332" t="b">
        <v>1</v>
      </c>
      <c r="AG144" s="336">
        <v>0</v>
      </c>
      <c r="AH144" s="332">
        <f>IF(YEAR(I144)=2019,MAX(Y144-AG144,0),IF(AND(AE144=TRUE,AF144&lt;&gt;TRUE),MAX('[1]2'!V145-'[1]2'!W145-[1]Turtas!AG144,0),IF(AG144&lt;&gt;'[1]2'!X145,MAX(Y144-'[1]2'!W145-[1]Turtas!AG144,0),0)))</f>
        <v>0</v>
      </c>
      <c r="AI144" s="333">
        <f>IF(VLOOKUP(I144,pradzios_data[],2,1)="isig_data",DATE(YEAR(I144),MONTH(I144)+1,1),VLOOKUP(I144,pradzios_data[],2,1))</f>
        <v>40513</v>
      </c>
      <c r="AJ144" s="333">
        <f t="shared" si="20"/>
        <v>43070</v>
      </c>
      <c r="AK144" s="333"/>
      <c r="AL144" s="334">
        <f t="shared" si="21"/>
        <v>0</v>
      </c>
      <c r="AM144" s="336">
        <f t="shared" si="22"/>
        <v>0</v>
      </c>
      <c r="AN144" s="335">
        <f t="shared" si="23"/>
        <v>0</v>
      </c>
      <c r="AO144" s="335">
        <f t="shared" si="24"/>
        <v>0</v>
      </c>
      <c r="AP144" s="336">
        <f t="shared" si="25"/>
        <v>0</v>
      </c>
      <c r="AQ144" s="336">
        <f t="shared" si="26"/>
        <v>0</v>
      </c>
      <c r="AR144" s="336">
        <f t="shared" si="27"/>
        <v>0</v>
      </c>
      <c r="AS144" s="336">
        <f t="shared" si="27"/>
        <v>0</v>
      </c>
      <c r="AT144" s="304"/>
      <c r="AU144" s="304"/>
      <c r="AV144" s="304"/>
      <c r="AW144" s="304"/>
      <c r="AX144" s="304"/>
      <c r="AY144" s="304"/>
      <c r="AZ144" s="304"/>
      <c r="BA144" s="304"/>
      <c r="BB144" s="304"/>
      <c r="BC144" s="304"/>
    </row>
    <row r="145" spans="1:55" x14ac:dyDescent="0.2">
      <c r="A145" s="323" t="str">
        <f t="shared" si="19"/>
        <v/>
      </c>
      <c r="B145" s="324">
        <v>135</v>
      </c>
      <c r="C145" s="325" t="s">
        <v>1110</v>
      </c>
      <c r="D145" s="325" t="s">
        <v>1031</v>
      </c>
      <c r="E145" s="326">
        <v>721</v>
      </c>
      <c r="F145" s="325" t="s">
        <v>251</v>
      </c>
      <c r="G145" s="325" t="s">
        <v>140</v>
      </c>
      <c r="H145" s="327">
        <v>810</v>
      </c>
      <c r="I145" s="328">
        <v>40633</v>
      </c>
      <c r="J145" s="328" t="s">
        <v>51</v>
      </c>
      <c r="K145" s="328" t="s">
        <v>51</v>
      </c>
      <c r="L145" s="329">
        <v>5</v>
      </c>
      <c r="M145" s="328" t="s">
        <v>51</v>
      </c>
      <c r="N145" s="328" t="s">
        <v>51</v>
      </c>
      <c r="O145" s="328" t="s">
        <v>1422</v>
      </c>
      <c r="P145" s="330">
        <v>0</v>
      </c>
      <c r="Q145" s="330">
        <v>0</v>
      </c>
      <c r="R145" s="330">
        <v>0</v>
      </c>
      <c r="S145" s="330">
        <v>0</v>
      </c>
      <c r="T145" s="330">
        <v>0</v>
      </c>
      <c r="U145" s="330">
        <v>0</v>
      </c>
      <c r="V145" s="330">
        <v>0</v>
      </c>
      <c r="W145" s="330">
        <v>0</v>
      </c>
      <c r="X145" s="330">
        <v>0</v>
      </c>
      <c r="Y145" s="330">
        <v>0</v>
      </c>
      <c r="Z145" s="330">
        <v>0</v>
      </c>
      <c r="AA145" s="330">
        <v>0</v>
      </c>
      <c r="AB145" s="330">
        <v>0</v>
      </c>
      <c r="AC145" s="330">
        <v>0</v>
      </c>
      <c r="AD145" s="331"/>
      <c r="AE145" s="332"/>
      <c r="AF145" s="332" t="b">
        <v>1</v>
      </c>
      <c r="AG145" s="336">
        <v>0</v>
      </c>
      <c r="AH145" s="332">
        <f>IF(YEAR(I145)=2019,MAX(Y145-AG145,0),IF(AND(AE145=TRUE,AF145&lt;&gt;TRUE),MAX('[1]2'!V146-'[1]2'!W146-[1]Turtas!AG145,0),IF(AG145&lt;&gt;'[1]2'!X146,MAX(Y145-'[1]2'!W146-[1]Turtas!AG145,0),0)))</f>
        <v>0</v>
      </c>
      <c r="AI145" s="333">
        <f>IF(VLOOKUP(I145,pradzios_data[],2,1)="isig_data",DATE(YEAR(I145),MONTH(I145)+1,1),VLOOKUP(I145,pradzios_data[],2,1))</f>
        <v>40634</v>
      </c>
      <c r="AJ145" s="333">
        <f t="shared" si="20"/>
        <v>42461</v>
      </c>
      <c r="AK145" s="333"/>
      <c r="AL145" s="334">
        <f t="shared" si="21"/>
        <v>0</v>
      </c>
      <c r="AM145" s="336">
        <f t="shared" si="22"/>
        <v>0</v>
      </c>
      <c r="AN145" s="335">
        <f t="shared" si="23"/>
        <v>0</v>
      </c>
      <c r="AO145" s="335">
        <f t="shared" si="24"/>
        <v>0</v>
      </c>
      <c r="AP145" s="336">
        <f t="shared" si="25"/>
        <v>0</v>
      </c>
      <c r="AQ145" s="336">
        <f t="shared" si="26"/>
        <v>0</v>
      </c>
      <c r="AR145" s="336">
        <f t="shared" si="27"/>
        <v>0</v>
      </c>
      <c r="AS145" s="336">
        <f t="shared" si="27"/>
        <v>0</v>
      </c>
      <c r="AT145" s="304"/>
      <c r="AU145" s="304"/>
      <c r="AV145" s="304"/>
      <c r="AW145" s="304"/>
      <c r="AX145" s="304"/>
      <c r="AY145" s="304"/>
      <c r="AZ145" s="304"/>
      <c r="BA145" s="304"/>
      <c r="BB145" s="304"/>
      <c r="BC145" s="304"/>
    </row>
    <row r="146" spans="1:55" x14ac:dyDescent="0.2">
      <c r="A146" s="323" t="str">
        <f t="shared" si="19"/>
        <v/>
      </c>
      <c r="B146" s="324">
        <v>136</v>
      </c>
      <c r="C146" s="325" t="s">
        <v>1111</v>
      </c>
      <c r="D146" s="325" t="s">
        <v>1062</v>
      </c>
      <c r="E146" s="326">
        <v>722</v>
      </c>
      <c r="F146" s="325" t="s">
        <v>252</v>
      </c>
      <c r="G146" s="325" t="s">
        <v>140</v>
      </c>
      <c r="H146" s="327">
        <v>817</v>
      </c>
      <c r="I146" s="328">
        <v>40753</v>
      </c>
      <c r="J146" s="328" t="s">
        <v>51</v>
      </c>
      <c r="K146" s="328" t="s">
        <v>51</v>
      </c>
      <c r="L146" s="329">
        <v>7</v>
      </c>
      <c r="M146" s="328" t="s">
        <v>51</v>
      </c>
      <c r="N146" s="328" t="s">
        <v>51</v>
      </c>
      <c r="O146" s="328" t="s">
        <v>1422</v>
      </c>
      <c r="P146" s="330">
        <v>333.06</v>
      </c>
      <c r="Q146" s="330">
        <v>0</v>
      </c>
      <c r="R146" s="330">
        <v>0</v>
      </c>
      <c r="S146" s="330">
        <v>0</v>
      </c>
      <c r="T146" s="330">
        <v>0</v>
      </c>
      <c r="U146" s="330">
        <v>0</v>
      </c>
      <c r="V146" s="330">
        <v>333.06</v>
      </c>
      <c r="W146" s="330">
        <v>333.06</v>
      </c>
      <c r="X146" s="330">
        <v>0</v>
      </c>
      <c r="Y146" s="330">
        <v>0</v>
      </c>
      <c r="Z146" s="330">
        <v>0</v>
      </c>
      <c r="AA146" s="330">
        <v>0</v>
      </c>
      <c r="AB146" s="330">
        <v>0</v>
      </c>
      <c r="AC146" s="330">
        <v>0</v>
      </c>
      <c r="AD146" s="331"/>
      <c r="AE146" s="332"/>
      <c r="AF146" s="332" t="b">
        <v>1</v>
      </c>
      <c r="AG146" s="336">
        <v>0.28999999999999998</v>
      </c>
      <c r="AH146" s="332">
        <f>IF(YEAR(I146)=2019,MAX(Y146-AG146,0),IF(AND(AE146=TRUE,AF146&lt;&gt;TRUE),MAX('[1]2'!V147-'[1]2'!W147-[1]Turtas!AG146,0),IF(AG146&lt;&gt;'[1]2'!X147,MAX(Y146-'[1]2'!W147-[1]Turtas!AG146,0),0)))</f>
        <v>0</v>
      </c>
      <c r="AI146" s="333">
        <f>IF(VLOOKUP(I146,pradzios_data[],2,1)="isig_data",DATE(YEAR(I146),MONTH(I146)+1,1),VLOOKUP(I146,pradzios_data[],2,1))</f>
        <v>40756</v>
      </c>
      <c r="AJ146" s="333">
        <f t="shared" si="20"/>
        <v>43313</v>
      </c>
      <c r="AK146" s="333"/>
      <c r="AL146" s="334">
        <f t="shared" si="21"/>
        <v>0</v>
      </c>
      <c r="AM146" s="336">
        <f t="shared" si="22"/>
        <v>0</v>
      </c>
      <c r="AN146" s="335">
        <f t="shared" si="23"/>
        <v>0</v>
      </c>
      <c r="AO146" s="335">
        <f t="shared" si="24"/>
        <v>0</v>
      </c>
      <c r="AP146" s="336">
        <f t="shared" si="25"/>
        <v>0</v>
      </c>
      <c r="AQ146" s="336">
        <f t="shared" si="26"/>
        <v>0</v>
      </c>
      <c r="AR146" s="336">
        <f t="shared" si="27"/>
        <v>0</v>
      </c>
      <c r="AS146" s="336">
        <f t="shared" si="27"/>
        <v>0</v>
      </c>
      <c r="AT146" s="304"/>
      <c r="AU146" s="304"/>
      <c r="AV146" s="304"/>
      <c r="AW146" s="304"/>
      <c r="AX146" s="304"/>
      <c r="AY146" s="304"/>
      <c r="AZ146" s="304"/>
      <c r="BA146" s="304"/>
      <c r="BB146" s="304"/>
      <c r="BC146" s="304"/>
    </row>
    <row r="147" spans="1:55" x14ac:dyDescent="0.2">
      <c r="A147" s="323" t="str">
        <f t="shared" si="19"/>
        <v/>
      </c>
      <c r="B147" s="324">
        <v>137</v>
      </c>
      <c r="C147" s="325" t="s">
        <v>1112</v>
      </c>
      <c r="D147" s="325" t="s">
        <v>1062</v>
      </c>
      <c r="E147" s="326">
        <v>722</v>
      </c>
      <c r="F147" s="325" t="s">
        <v>252</v>
      </c>
      <c r="G147" s="325" t="s">
        <v>140</v>
      </c>
      <c r="H147" s="327">
        <v>818</v>
      </c>
      <c r="I147" s="328">
        <v>40753</v>
      </c>
      <c r="J147" s="328" t="s">
        <v>51</v>
      </c>
      <c r="K147" s="328" t="s">
        <v>51</v>
      </c>
      <c r="L147" s="329">
        <v>7</v>
      </c>
      <c r="M147" s="328" t="s">
        <v>51</v>
      </c>
      <c r="N147" s="328" t="s">
        <v>51</v>
      </c>
      <c r="O147" s="328" t="s">
        <v>1422</v>
      </c>
      <c r="P147" s="330">
        <v>347.54</v>
      </c>
      <c r="Q147" s="330">
        <v>0</v>
      </c>
      <c r="R147" s="330">
        <v>0</v>
      </c>
      <c r="S147" s="330">
        <v>0</v>
      </c>
      <c r="T147" s="330">
        <v>0</v>
      </c>
      <c r="U147" s="330">
        <v>0</v>
      </c>
      <c r="V147" s="330">
        <v>347.54</v>
      </c>
      <c r="W147" s="330">
        <v>347.54</v>
      </c>
      <c r="X147" s="330">
        <v>0</v>
      </c>
      <c r="Y147" s="330">
        <v>0</v>
      </c>
      <c r="Z147" s="330">
        <v>0</v>
      </c>
      <c r="AA147" s="330">
        <v>0</v>
      </c>
      <c r="AB147" s="330">
        <v>0</v>
      </c>
      <c r="AC147" s="330">
        <v>0</v>
      </c>
      <c r="AD147" s="331"/>
      <c r="AE147" s="332"/>
      <c r="AF147" s="332" t="b">
        <v>1</v>
      </c>
      <c r="AG147" s="336">
        <v>0</v>
      </c>
      <c r="AH147" s="332">
        <f>IF(YEAR(I147)=2019,MAX(Y147-AG147,0),IF(AND(AE147=TRUE,AF147&lt;&gt;TRUE),MAX('[1]2'!V148-'[1]2'!W148-[1]Turtas!AG147,0),IF(AG147&lt;&gt;'[1]2'!X148,MAX(Y147-'[1]2'!W148-[1]Turtas!AG147,0),0)))</f>
        <v>0</v>
      </c>
      <c r="AI147" s="333">
        <f>IF(VLOOKUP(I147,pradzios_data[],2,1)="isig_data",DATE(YEAR(I147),MONTH(I147)+1,1),VLOOKUP(I147,pradzios_data[],2,1))</f>
        <v>40756</v>
      </c>
      <c r="AJ147" s="333">
        <f t="shared" si="20"/>
        <v>43313</v>
      </c>
      <c r="AK147" s="333"/>
      <c r="AL147" s="334">
        <f t="shared" si="21"/>
        <v>0</v>
      </c>
      <c r="AM147" s="336">
        <f t="shared" si="22"/>
        <v>0</v>
      </c>
      <c r="AN147" s="335">
        <f t="shared" si="23"/>
        <v>0</v>
      </c>
      <c r="AO147" s="335">
        <f t="shared" si="24"/>
        <v>0</v>
      </c>
      <c r="AP147" s="336">
        <f t="shared" si="25"/>
        <v>0</v>
      </c>
      <c r="AQ147" s="336">
        <f t="shared" si="26"/>
        <v>0</v>
      </c>
      <c r="AR147" s="336">
        <f t="shared" si="27"/>
        <v>0</v>
      </c>
      <c r="AS147" s="336">
        <f t="shared" si="27"/>
        <v>0</v>
      </c>
      <c r="AT147" s="304"/>
      <c r="AU147" s="304"/>
      <c r="AV147" s="304"/>
      <c r="AW147" s="304"/>
      <c r="AX147" s="304"/>
      <c r="AY147" s="304"/>
      <c r="AZ147" s="304"/>
      <c r="BA147" s="304"/>
      <c r="BB147" s="304"/>
      <c r="BC147" s="304"/>
    </row>
    <row r="148" spans="1:55" x14ac:dyDescent="0.2">
      <c r="A148" s="323" t="str">
        <f t="shared" si="19"/>
        <v/>
      </c>
      <c r="B148" s="324">
        <v>138</v>
      </c>
      <c r="C148" s="325" t="s">
        <v>1112</v>
      </c>
      <c r="D148" s="325" t="s">
        <v>1062</v>
      </c>
      <c r="E148" s="326">
        <v>722</v>
      </c>
      <c r="F148" s="325" t="s">
        <v>252</v>
      </c>
      <c r="G148" s="325" t="s">
        <v>140</v>
      </c>
      <c r="H148" s="327">
        <v>892</v>
      </c>
      <c r="I148" s="328">
        <v>41333</v>
      </c>
      <c r="J148" s="328" t="s">
        <v>51</v>
      </c>
      <c r="K148" s="328" t="s">
        <v>51</v>
      </c>
      <c r="L148" s="329">
        <v>7</v>
      </c>
      <c r="M148" s="328" t="s">
        <v>51</v>
      </c>
      <c r="N148" s="328" t="s">
        <v>51</v>
      </c>
      <c r="O148" s="328" t="s">
        <v>1422</v>
      </c>
      <c r="P148" s="330">
        <v>347.54</v>
      </c>
      <c r="Q148" s="330">
        <v>0</v>
      </c>
      <c r="R148" s="330">
        <v>0</v>
      </c>
      <c r="S148" s="330">
        <v>0</v>
      </c>
      <c r="T148" s="330">
        <v>0</v>
      </c>
      <c r="U148" s="330">
        <v>0</v>
      </c>
      <c r="V148" s="330">
        <v>347.54</v>
      </c>
      <c r="W148" s="330">
        <v>347.54</v>
      </c>
      <c r="X148" s="330">
        <v>0</v>
      </c>
      <c r="Y148" s="330">
        <v>0</v>
      </c>
      <c r="Z148" s="330">
        <v>0</v>
      </c>
      <c r="AA148" s="330">
        <v>0</v>
      </c>
      <c r="AB148" s="330">
        <v>0</v>
      </c>
      <c r="AC148" s="330">
        <v>0</v>
      </c>
      <c r="AD148" s="331"/>
      <c r="AE148" s="332"/>
      <c r="AF148" s="332" t="b">
        <v>1</v>
      </c>
      <c r="AG148" s="336">
        <v>0</v>
      </c>
      <c r="AH148" s="332">
        <f>IF(YEAR(I148)=2019,MAX(Y148-AG148,0),IF(AND(AE148=TRUE,AF148&lt;&gt;TRUE),MAX('[1]2'!V149-'[1]2'!W149-[1]Turtas!AG148,0),IF(AG148&lt;&gt;'[1]2'!X149,MAX(Y148-'[1]2'!W149-[1]Turtas!AG148,0),0)))</f>
        <v>0</v>
      </c>
      <c r="AI148" s="333">
        <f>IF(VLOOKUP(I148,pradzios_data[],2,1)="isig_data",DATE(YEAR(I148),MONTH(I148)+1,1),VLOOKUP(I148,pradzios_data[],2,1))</f>
        <v>41334</v>
      </c>
      <c r="AJ148" s="333">
        <f t="shared" si="20"/>
        <v>43891</v>
      </c>
      <c r="AK148" s="333"/>
      <c r="AL148" s="334">
        <f t="shared" si="21"/>
        <v>14</v>
      </c>
      <c r="AM148" s="336">
        <f t="shared" si="22"/>
        <v>0</v>
      </c>
      <c r="AN148" s="335">
        <f t="shared" si="23"/>
        <v>2</v>
      </c>
      <c r="AO148" s="335">
        <f t="shared" si="24"/>
        <v>12</v>
      </c>
      <c r="AP148" s="336">
        <f t="shared" si="25"/>
        <v>0</v>
      </c>
      <c r="AQ148" s="336">
        <f t="shared" si="26"/>
        <v>0</v>
      </c>
      <c r="AR148" s="336">
        <f t="shared" si="27"/>
        <v>0</v>
      </c>
      <c r="AS148" s="336">
        <f t="shared" si="27"/>
        <v>0</v>
      </c>
      <c r="AT148" s="304"/>
      <c r="AU148" s="304"/>
      <c r="AV148" s="304"/>
      <c r="AW148" s="304"/>
      <c r="AX148" s="304"/>
      <c r="AY148" s="304"/>
      <c r="AZ148" s="304"/>
      <c r="BA148" s="304"/>
      <c r="BB148" s="304"/>
      <c r="BC148" s="304"/>
    </row>
    <row r="149" spans="1:55" x14ac:dyDescent="0.2">
      <c r="A149" s="323" t="str">
        <f t="shared" si="19"/>
        <v/>
      </c>
      <c r="B149" s="324">
        <v>139</v>
      </c>
      <c r="C149" s="325" t="s">
        <v>1113</v>
      </c>
      <c r="D149" s="325" t="s">
        <v>1062</v>
      </c>
      <c r="E149" s="326">
        <v>722</v>
      </c>
      <c r="F149" s="325" t="s">
        <v>252</v>
      </c>
      <c r="G149" s="325" t="s">
        <v>140</v>
      </c>
      <c r="H149" s="327">
        <v>819</v>
      </c>
      <c r="I149" s="328">
        <v>40753</v>
      </c>
      <c r="J149" s="328" t="s">
        <v>51</v>
      </c>
      <c r="K149" s="328" t="s">
        <v>51</v>
      </c>
      <c r="L149" s="329">
        <v>7</v>
      </c>
      <c r="M149" s="328" t="s">
        <v>51</v>
      </c>
      <c r="N149" s="328" t="s">
        <v>51</v>
      </c>
      <c r="O149" s="328" t="s">
        <v>1422</v>
      </c>
      <c r="P149" s="330">
        <v>376.51</v>
      </c>
      <c r="Q149" s="330">
        <v>0</v>
      </c>
      <c r="R149" s="330">
        <v>0</v>
      </c>
      <c r="S149" s="330">
        <v>0</v>
      </c>
      <c r="T149" s="330">
        <v>0</v>
      </c>
      <c r="U149" s="330">
        <v>0</v>
      </c>
      <c r="V149" s="330">
        <v>376.51</v>
      </c>
      <c r="W149" s="330">
        <v>376.51</v>
      </c>
      <c r="X149" s="330">
        <v>0</v>
      </c>
      <c r="Y149" s="330">
        <v>0</v>
      </c>
      <c r="Z149" s="330">
        <v>0</v>
      </c>
      <c r="AA149" s="330">
        <v>0</v>
      </c>
      <c r="AB149" s="330">
        <v>0</v>
      </c>
      <c r="AC149" s="330">
        <v>0</v>
      </c>
      <c r="AD149" s="331"/>
      <c r="AE149" s="332"/>
      <c r="AF149" s="332" t="b">
        <v>1</v>
      </c>
      <c r="AG149" s="336">
        <v>0</v>
      </c>
      <c r="AH149" s="332">
        <f>IF(YEAR(I149)=2019,MAX(Y149-AG149,0),IF(AND(AE149=TRUE,AF149&lt;&gt;TRUE),MAX('[1]2'!V150-'[1]2'!W150-[1]Turtas!AG149,0),IF(AG149&lt;&gt;'[1]2'!X150,MAX(Y149-'[1]2'!W150-[1]Turtas!AG149,0),0)))</f>
        <v>0</v>
      </c>
      <c r="AI149" s="333">
        <f>IF(VLOOKUP(I149,pradzios_data[],2,1)="isig_data",DATE(YEAR(I149),MONTH(I149)+1,1),VLOOKUP(I149,pradzios_data[],2,1))</f>
        <v>40756</v>
      </c>
      <c r="AJ149" s="333">
        <f t="shared" si="20"/>
        <v>43313</v>
      </c>
      <c r="AK149" s="333"/>
      <c r="AL149" s="334">
        <f t="shared" si="21"/>
        <v>0</v>
      </c>
      <c r="AM149" s="336">
        <f t="shared" si="22"/>
        <v>0</v>
      </c>
      <c r="AN149" s="335">
        <f t="shared" si="23"/>
        <v>0</v>
      </c>
      <c r="AO149" s="335">
        <f t="shared" si="24"/>
        <v>0</v>
      </c>
      <c r="AP149" s="336">
        <f t="shared" si="25"/>
        <v>0</v>
      </c>
      <c r="AQ149" s="336">
        <f t="shared" si="26"/>
        <v>0</v>
      </c>
      <c r="AR149" s="336">
        <f t="shared" si="27"/>
        <v>0</v>
      </c>
      <c r="AS149" s="336">
        <f t="shared" si="27"/>
        <v>0</v>
      </c>
      <c r="AT149" s="304"/>
      <c r="AU149" s="304"/>
      <c r="AV149" s="304"/>
      <c r="AW149" s="304"/>
      <c r="AX149" s="304"/>
      <c r="AY149" s="304"/>
      <c r="AZ149" s="304"/>
      <c r="BA149" s="304"/>
      <c r="BB149" s="304"/>
      <c r="BC149" s="304"/>
    </row>
    <row r="150" spans="1:55" x14ac:dyDescent="0.2">
      <c r="A150" s="323" t="str">
        <f t="shared" si="19"/>
        <v/>
      </c>
      <c r="B150" s="324">
        <v>140</v>
      </c>
      <c r="C150" s="325" t="s">
        <v>1113</v>
      </c>
      <c r="D150" s="325" t="s">
        <v>1062</v>
      </c>
      <c r="E150" s="326">
        <v>722</v>
      </c>
      <c r="F150" s="325" t="s">
        <v>252</v>
      </c>
      <c r="G150" s="325" t="s">
        <v>140</v>
      </c>
      <c r="H150" s="327">
        <v>853</v>
      </c>
      <c r="I150" s="328">
        <v>40968</v>
      </c>
      <c r="J150" s="328" t="s">
        <v>51</v>
      </c>
      <c r="K150" s="328" t="s">
        <v>51</v>
      </c>
      <c r="L150" s="329">
        <v>7</v>
      </c>
      <c r="M150" s="328" t="s">
        <v>51</v>
      </c>
      <c r="N150" s="328" t="s">
        <v>51</v>
      </c>
      <c r="O150" s="328" t="s">
        <v>1422</v>
      </c>
      <c r="P150" s="330">
        <v>376.51</v>
      </c>
      <c r="Q150" s="330">
        <v>0</v>
      </c>
      <c r="R150" s="330">
        <v>0</v>
      </c>
      <c r="S150" s="330">
        <v>0</v>
      </c>
      <c r="T150" s="330">
        <v>0</v>
      </c>
      <c r="U150" s="330">
        <v>0</v>
      </c>
      <c r="V150" s="330">
        <v>376.51</v>
      </c>
      <c r="W150" s="330">
        <v>376.51</v>
      </c>
      <c r="X150" s="330">
        <v>0</v>
      </c>
      <c r="Y150" s="330">
        <v>0</v>
      </c>
      <c r="Z150" s="330">
        <v>0</v>
      </c>
      <c r="AA150" s="330">
        <v>0</v>
      </c>
      <c r="AB150" s="330">
        <v>0</v>
      </c>
      <c r="AC150" s="330">
        <v>0</v>
      </c>
      <c r="AD150" s="331"/>
      <c r="AE150" s="332"/>
      <c r="AF150" s="332" t="b">
        <v>1</v>
      </c>
      <c r="AG150" s="336">
        <v>0</v>
      </c>
      <c r="AH150" s="332">
        <f>IF(YEAR(I150)=2019,MAX(Y150-AG150,0),IF(AND(AE150=TRUE,AF150&lt;&gt;TRUE),MAX('[1]2'!V151-'[1]2'!W151-[1]Turtas!AG150,0),IF(AG150&lt;&gt;'[1]2'!X151,MAX(Y150-'[1]2'!W151-[1]Turtas!AG150,0),0)))</f>
        <v>0</v>
      </c>
      <c r="AI150" s="333">
        <f>IF(VLOOKUP(I150,pradzios_data[],2,1)="isig_data",DATE(YEAR(I150),MONTH(I150)+1,1),VLOOKUP(I150,pradzios_data[],2,1))</f>
        <v>40969</v>
      </c>
      <c r="AJ150" s="333">
        <f t="shared" si="20"/>
        <v>43525</v>
      </c>
      <c r="AK150" s="333"/>
      <c r="AL150" s="334">
        <f t="shared" si="21"/>
        <v>2</v>
      </c>
      <c r="AM150" s="336">
        <f t="shared" si="22"/>
        <v>0</v>
      </c>
      <c r="AN150" s="335">
        <f t="shared" si="23"/>
        <v>0</v>
      </c>
      <c r="AO150" s="335">
        <f t="shared" si="24"/>
        <v>2</v>
      </c>
      <c r="AP150" s="336">
        <f t="shared" si="25"/>
        <v>0</v>
      </c>
      <c r="AQ150" s="336">
        <f t="shared" si="26"/>
        <v>0</v>
      </c>
      <c r="AR150" s="336">
        <f t="shared" si="27"/>
        <v>0</v>
      </c>
      <c r="AS150" s="336">
        <f t="shared" si="27"/>
        <v>0</v>
      </c>
      <c r="AT150" s="304"/>
      <c r="AU150" s="304"/>
      <c r="AV150" s="304"/>
      <c r="AW150" s="304"/>
      <c r="AX150" s="304"/>
      <c r="AY150" s="304"/>
      <c r="AZ150" s="304"/>
      <c r="BA150" s="304"/>
      <c r="BB150" s="304"/>
      <c r="BC150" s="304"/>
    </row>
    <row r="151" spans="1:55" x14ac:dyDescent="0.2">
      <c r="A151" s="323" t="str">
        <f t="shared" si="19"/>
        <v/>
      </c>
      <c r="B151" s="324">
        <v>141</v>
      </c>
      <c r="C151" s="325" t="s">
        <v>1114</v>
      </c>
      <c r="D151" s="325" t="s">
        <v>1062</v>
      </c>
      <c r="E151" s="326">
        <v>722</v>
      </c>
      <c r="F151" s="325" t="s">
        <v>252</v>
      </c>
      <c r="G151" s="325" t="s">
        <v>140</v>
      </c>
      <c r="H151" s="327">
        <v>826</v>
      </c>
      <c r="I151" s="328">
        <v>41029</v>
      </c>
      <c r="J151" s="328" t="s">
        <v>51</v>
      </c>
      <c r="K151" s="328" t="s">
        <v>51</v>
      </c>
      <c r="L151" s="329">
        <v>7</v>
      </c>
      <c r="M151" s="328" t="s">
        <v>51</v>
      </c>
      <c r="N151" s="328" t="s">
        <v>51</v>
      </c>
      <c r="O151" s="328" t="s">
        <v>1422</v>
      </c>
      <c r="P151" s="330">
        <v>1259.8499999999999</v>
      </c>
      <c r="Q151" s="330">
        <v>0</v>
      </c>
      <c r="R151" s="330">
        <v>0</v>
      </c>
      <c r="S151" s="330">
        <v>0</v>
      </c>
      <c r="T151" s="330">
        <v>0</v>
      </c>
      <c r="U151" s="330">
        <v>0</v>
      </c>
      <c r="V151" s="330">
        <v>1259.8499999999999</v>
      </c>
      <c r="W151" s="330">
        <v>1259.8499999999999</v>
      </c>
      <c r="X151" s="330">
        <v>0</v>
      </c>
      <c r="Y151" s="330">
        <v>0</v>
      </c>
      <c r="Z151" s="330">
        <v>0</v>
      </c>
      <c r="AA151" s="330">
        <v>0</v>
      </c>
      <c r="AB151" s="330">
        <v>0</v>
      </c>
      <c r="AC151" s="330">
        <v>0</v>
      </c>
      <c r="AD151" s="331"/>
      <c r="AE151" s="332"/>
      <c r="AF151" s="332" t="b">
        <v>1</v>
      </c>
      <c r="AG151" s="336">
        <v>0</v>
      </c>
      <c r="AH151" s="332">
        <f>IF(YEAR(I151)=2019,MAX(Y151-AG151,0),IF(AND(AE151=TRUE,AF151&lt;&gt;TRUE),MAX('[1]2'!V152-'[1]2'!W152-[1]Turtas!AG151,0),IF(AG151&lt;&gt;'[1]2'!X152,MAX(Y151-'[1]2'!W152-[1]Turtas!AG151,0),0)))</f>
        <v>0</v>
      </c>
      <c r="AI151" s="333">
        <f>IF(VLOOKUP(I151,pradzios_data[],2,1)="isig_data",DATE(YEAR(I151),MONTH(I151)+1,1),VLOOKUP(I151,pradzios_data[],2,1))</f>
        <v>41030</v>
      </c>
      <c r="AJ151" s="333">
        <f t="shared" si="20"/>
        <v>43586</v>
      </c>
      <c r="AK151" s="333"/>
      <c r="AL151" s="334">
        <f t="shared" si="21"/>
        <v>4</v>
      </c>
      <c r="AM151" s="336">
        <f t="shared" si="22"/>
        <v>0</v>
      </c>
      <c r="AN151" s="335">
        <f t="shared" si="23"/>
        <v>0</v>
      </c>
      <c r="AO151" s="335">
        <f t="shared" si="24"/>
        <v>4</v>
      </c>
      <c r="AP151" s="336">
        <f t="shared" si="25"/>
        <v>0</v>
      </c>
      <c r="AQ151" s="336">
        <f t="shared" si="26"/>
        <v>0</v>
      </c>
      <c r="AR151" s="336">
        <f t="shared" si="27"/>
        <v>0</v>
      </c>
      <c r="AS151" s="336">
        <f t="shared" si="27"/>
        <v>0</v>
      </c>
      <c r="AT151" s="304"/>
      <c r="AU151" s="304"/>
      <c r="AV151" s="304"/>
      <c r="AW151" s="304"/>
      <c r="AX151" s="304"/>
      <c r="AY151" s="304"/>
      <c r="AZ151" s="304"/>
      <c r="BA151" s="304"/>
      <c r="BB151" s="304"/>
      <c r="BC151" s="304"/>
    </row>
    <row r="152" spans="1:55" x14ac:dyDescent="0.2">
      <c r="A152" s="323" t="str">
        <f t="shared" si="19"/>
        <v/>
      </c>
      <c r="B152" s="324">
        <v>142</v>
      </c>
      <c r="C152" s="325" t="s">
        <v>1115</v>
      </c>
      <c r="D152" s="325" t="s">
        <v>1062</v>
      </c>
      <c r="E152" s="326">
        <v>722</v>
      </c>
      <c r="F152" s="325" t="s">
        <v>252</v>
      </c>
      <c r="G152" s="325" t="s">
        <v>140</v>
      </c>
      <c r="H152" s="327">
        <v>827</v>
      </c>
      <c r="I152" s="328">
        <v>40816</v>
      </c>
      <c r="J152" s="328" t="s">
        <v>51</v>
      </c>
      <c r="K152" s="328" t="s">
        <v>51</v>
      </c>
      <c r="L152" s="329">
        <v>7</v>
      </c>
      <c r="M152" s="328" t="s">
        <v>51</v>
      </c>
      <c r="N152" s="328" t="s">
        <v>51</v>
      </c>
      <c r="O152" s="328" t="s">
        <v>1422</v>
      </c>
      <c r="P152" s="330">
        <v>955.75</v>
      </c>
      <c r="Q152" s="330">
        <v>0</v>
      </c>
      <c r="R152" s="330">
        <v>0</v>
      </c>
      <c r="S152" s="330">
        <v>0</v>
      </c>
      <c r="T152" s="330">
        <v>0</v>
      </c>
      <c r="U152" s="330">
        <v>0</v>
      </c>
      <c r="V152" s="330">
        <v>955.75</v>
      </c>
      <c r="W152" s="330">
        <v>955.75</v>
      </c>
      <c r="X152" s="330">
        <v>0</v>
      </c>
      <c r="Y152" s="330">
        <v>0</v>
      </c>
      <c r="Z152" s="330">
        <v>0</v>
      </c>
      <c r="AA152" s="330">
        <v>0</v>
      </c>
      <c r="AB152" s="330">
        <v>0</v>
      </c>
      <c r="AC152" s="330">
        <v>0</v>
      </c>
      <c r="AD152" s="331"/>
      <c r="AE152" s="332" t="b">
        <v>1</v>
      </c>
      <c r="AF152" s="332"/>
      <c r="AG152" s="336">
        <v>0</v>
      </c>
      <c r="AH152" s="332">
        <f>IF(YEAR(I152)=2019,MAX(Y152-AG152,0),IF(AND(AE152=TRUE,AF152&lt;&gt;TRUE),MAX('[1]2'!V153-'[1]2'!W153-[1]Turtas!AG152,0),IF(AG152&lt;&gt;'[1]2'!X153,MAX(Y152-'[1]2'!W153-[1]Turtas!AG152,0),0)))</f>
        <v>0</v>
      </c>
      <c r="AI152" s="333">
        <f>IF(VLOOKUP(I152,pradzios_data[],2,1)="isig_data",DATE(YEAR(I152),MONTH(I152)+1,1),VLOOKUP(I152,pradzios_data[],2,1))</f>
        <v>40817</v>
      </c>
      <c r="AJ152" s="333">
        <f t="shared" si="20"/>
        <v>43374</v>
      </c>
      <c r="AK152" s="333">
        <v>43769</v>
      </c>
      <c r="AL152" s="334">
        <f t="shared" si="21"/>
        <v>0</v>
      </c>
      <c r="AM152" s="336">
        <f t="shared" si="22"/>
        <v>0</v>
      </c>
      <c r="AN152" s="335">
        <f t="shared" si="23"/>
        <v>0</v>
      </c>
      <c r="AO152" s="335">
        <f t="shared" si="24"/>
        <v>0</v>
      </c>
      <c r="AP152" s="336">
        <f t="shared" si="25"/>
        <v>0</v>
      </c>
      <c r="AQ152" s="336">
        <f t="shared" si="26"/>
        <v>0</v>
      </c>
      <c r="AR152" s="336">
        <f t="shared" si="27"/>
        <v>0</v>
      </c>
      <c r="AS152" s="336">
        <f t="shared" si="27"/>
        <v>0</v>
      </c>
      <c r="AT152" s="304"/>
      <c r="AU152" s="304"/>
      <c r="AV152" s="304"/>
      <c r="AW152" s="304"/>
      <c r="AX152" s="304"/>
      <c r="AY152" s="304"/>
      <c r="AZ152" s="304"/>
      <c r="BA152" s="304"/>
      <c r="BB152" s="304"/>
      <c r="BC152" s="304"/>
    </row>
    <row r="153" spans="1:55" x14ac:dyDescent="0.2">
      <c r="A153" s="323" t="str">
        <f t="shared" si="19"/>
        <v/>
      </c>
      <c r="B153" s="324">
        <v>143</v>
      </c>
      <c r="C153" s="325" t="s">
        <v>1116</v>
      </c>
      <c r="D153" s="325" t="s">
        <v>1062</v>
      </c>
      <c r="E153" s="326">
        <v>722</v>
      </c>
      <c r="F153" s="325" t="s">
        <v>252</v>
      </c>
      <c r="G153" s="325" t="s">
        <v>140</v>
      </c>
      <c r="H153" s="327">
        <v>837</v>
      </c>
      <c r="I153" s="328">
        <v>40833</v>
      </c>
      <c r="J153" s="328" t="s">
        <v>51</v>
      </c>
      <c r="K153" s="328" t="s">
        <v>51</v>
      </c>
      <c r="L153" s="329">
        <v>7</v>
      </c>
      <c r="M153" s="328" t="s">
        <v>51</v>
      </c>
      <c r="N153" s="328" t="s">
        <v>51</v>
      </c>
      <c r="O153" s="328" t="s">
        <v>1422</v>
      </c>
      <c r="P153" s="330">
        <v>376.51</v>
      </c>
      <c r="Q153" s="330">
        <v>0</v>
      </c>
      <c r="R153" s="330">
        <v>0</v>
      </c>
      <c r="S153" s="330">
        <v>0</v>
      </c>
      <c r="T153" s="330">
        <v>0</v>
      </c>
      <c r="U153" s="330">
        <v>0</v>
      </c>
      <c r="V153" s="330">
        <v>376.51</v>
      </c>
      <c r="W153" s="330">
        <v>376.51</v>
      </c>
      <c r="X153" s="330">
        <v>0</v>
      </c>
      <c r="Y153" s="330">
        <v>0</v>
      </c>
      <c r="Z153" s="330">
        <v>0</v>
      </c>
      <c r="AA153" s="330">
        <v>0</v>
      </c>
      <c r="AB153" s="330">
        <v>0</v>
      </c>
      <c r="AC153" s="330">
        <v>0</v>
      </c>
      <c r="AD153" s="331"/>
      <c r="AE153" s="332" t="b">
        <v>1</v>
      </c>
      <c r="AF153" s="332"/>
      <c r="AG153" s="336">
        <v>0</v>
      </c>
      <c r="AH153" s="332">
        <f>IF(YEAR(I153)=2019,MAX(Y153-AG153,0),IF(AND(AE153=TRUE,AF153&lt;&gt;TRUE),MAX('[1]2'!V154-'[1]2'!W154-[1]Turtas!AG153,0),IF(AG153&lt;&gt;'[1]2'!X154,MAX(Y153-'[1]2'!W154-[1]Turtas!AG153,0),0)))</f>
        <v>0</v>
      </c>
      <c r="AI153" s="333">
        <f>IF(VLOOKUP(I153,pradzios_data[],2,1)="isig_data",DATE(YEAR(I153),MONTH(I153)+1,1),VLOOKUP(I153,pradzios_data[],2,1))</f>
        <v>40848</v>
      </c>
      <c r="AJ153" s="333">
        <f t="shared" si="20"/>
        <v>43405</v>
      </c>
      <c r="AK153" s="333">
        <v>43798</v>
      </c>
      <c r="AL153" s="334">
        <f t="shared" si="21"/>
        <v>0</v>
      </c>
      <c r="AM153" s="336">
        <f t="shared" si="22"/>
        <v>0</v>
      </c>
      <c r="AN153" s="335">
        <f t="shared" si="23"/>
        <v>0</v>
      </c>
      <c r="AO153" s="335">
        <f t="shared" si="24"/>
        <v>0</v>
      </c>
      <c r="AP153" s="336">
        <f t="shared" si="25"/>
        <v>0</v>
      </c>
      <c r="AQ153" s="336">
        <f t="shared" si="26"/>
        <v>0</v>
      </c>
      <c r="AR153" s="336">
        <f t="shared" si="27"/>
        <v>0</v>
      </c>
      <c r="AS153" s="336">
        <f t="shared" si="27"/>
        <v>0</v>
      </c>
      <c r="AT153" s="304"/>
      <c r="AU153" s="304"/>
      <c r="AV153" s="304"/>
      <c r="AW153" s="304"/>
      <c r="AX153" s="304"/>
      <c r="AY153" s="304"/>
      <c r="AZ153" s="304"/>
      <c r="BA153" s="304"/>
      <c r="BB153" s="304"/>
      <c r="BC153" s="304"/>
    </row>
    <row r="154" spans="1:55" x14ac:dyDescent="0.2">
      <c r="A154" s="323" t="str">
        <f t="shared" si="19"/>
        <v/>
      </c>
      <c r="B154" s="324">
        <v>144</v>
      </c>
      <c r="C154" s="325" t="s">
        <v>1117</v>
      </c>
      <c r="D154" s="325" t="s">
        <v>1062</v>
      </c>
      <c r="E154" s="326">
        <v>722</v>
      </c>
      <c r="F154" s="325" t="s">
        <v>252</v>
      </c>
      <c r="G154" s="325" t="s">
        <v>140</v>
      </c>
      <c r="H154" s="327">
        <v>841</v>
      </c>
      <c r="I154" s="328">
        <v>40907</v>
      </c>
      <c r="J154" s="328" t="s">
        <v>51</v>
      </c>
      <c r="K154" s="328" t="s">
        <v>51</v>
      </c>
      <c r="L154" s="329">
        <v>7</v>
      </c>
      <c r="M154" s="328" t="s">
        <v>51</v>
      </c>
      <c r="N154" s="328" t="s">
        <v>51</v>
      </c>
      <c r="O154" s="328" t="s">
        <v>1422</v>
      </c>
      <c r="P154" s="330">
        <v>353.34</v>
      </c>
      <c r="Q154" s="330">
        <v>0</v>
      </c>
      <c r="R154" s="330">
        <v>0</v>
      </c>
      <c r="S154" s="330">
        <v>0</v>
      </c>
      <c r="T154" s="330">
        <v>0</v>
      </c>
      <c r="U154" s="330">
        <v>0</v>
      </c>
      <c r="V154" s="330">
        <v>353.34</v>
      </c>
      <c r="W154" s="330">
        <v>353.34</v>
      </c>
      <c r="X154" s="330">
        <v>0</v>
      </c>
      <c r="Y154" s="330">
        <v>0</v>
      </c>
      <c r="Z154" s="330">
        <v>0</v>
      </c>
      <c r="AA154" s="330">
        <v>0</v>
      </c>
      <c r="AB154" s="330">
        <v>0</v>
      </c>
      <c r="AC154" s="330">
        <v>0</v>
      </c>
      <c r="AD154" s="331"/>
      <c r="AE154" s="332"/>
      <c r="AF154" s="332" t="b">
        <v>1</v>
      </c>
      <c r="AG154" s="336">
        <v>0</v>
      </c>
      <c r="AH154" s="332">
        <f>IF(YEAR(I154)=2019,MAX(Y154-AG154,0),IF(AND(AE154=TRUE,AF154&lt;&gt;TRUE),MAX('[1]2'!V155-'[1]2'!W155-[1]Turtas!AG154,0),IF(AG154&lt;&gt;'[1]2'!X155,MAX(Y154-'[1]2'!W155-[1]Turtas!AG154,0),0)))</f>
        <v>0</v>
      </c>
      <c r="AI154" s="333">
        <f>IF(VLOOKUP(I154,pradzios_data[],2,1)="isig_data",DATE(YEAR(I154),MONTH(I154)+1,1),VLOOKUP(I154,pradzios_data[],2,1))</f>
        <v>40909</v>
      </c>
      <c r="AJ154" s="333">
        <f t="shared" si="20"/>
        <v>43466</v>
      </c>
      <c r="AK154" s="333"/>
      <c r="AL154" s="334">
        <f t="shared" si="21"/>
        <v>0</v>
      </c>
      <c r="AM154" s="336">
        <f t="shared" si="22"/>
        <v>0</v>
      </c>
      <c r="AN154" s="335">
        <f t="shared" si="23"/>
        <v>0</v>
      </c>
      <c r="AO154" s="335">
        <f t="shared" si="24"/>
        <v>0</v>
      </c>
      <c r="AP154" s="336">
        <f t="shared" si="25"/>
        <v>0</v>
      </c>
      <c r="AQ154" s="336">
        <f t="shared" si="26"/>
        <v>0</v>
      </c>
      <c r="AR154" s="336">
        <f t="shared" si="27"/>
        <v>0</v>
      </c>
      <c r="AS154" s="336">
        <f t="shared" si="27"/>
        <v>0</v>
      </c>
      <c r="AT154" s="304"/>
      <c r="AU154" s="304"/>
      <c r="AV154" s="304"/>
      <c r="AW154" s="304"/>
      <c r="AX154" s="304"/>
      <c r="AY154" s="304"/>
      <c r="AZ154" s="304"/>
      <c r="BA154" s="304"/>
      <c r="BB154" s="304"/>
      <c r="BC154" s="304"/>
    </row>
    <row r="155" spans="1:55" x14ac:dyDescent="0.2">
      <c r="A155" s="323" t="str">
        <f t="shared" si="19"/>
        <v/>
      </c>
      <c r="B155" s="324">
        <v>145</v>
      </c>
      <c r="C155" s="325" t="s">
        <v>1118</v>
      </c>
      <c r="D155" s="325" t="s">
        <v>1062</v>
      </c>
      <c r="E155" s="326">
        <v>722</v>
      </c>
      <c r="F155" s="325" t="s">
        <v>252</v>
      </c>
      <c r="G155" s="325" t="s">
        <v>140</v>
      </c>
      <c r="H155" s="327">
        <v>895</v>
      </c>
      <c r="I155" s="328">
        <v>41613</v>
      </c>
      <c r="J155" s="328" t="s">
        <v>51</v>
      </c>
      <c r="K155" s="328" t="s">
        <v>51</v>
      </c>
      <c r="L155" s="329">
        <v>7</v>
      </c>
      <c r="M155" s="328" t="s">
        <v>51</v>
      </c>
      <c r="N155" s="328" t="s">
        <v>51</v>
      </c>
      <c r="O155" s="328" t="s">
        <v>1422</v>
      </c>
      <c r="P155" s="330">
        <v>353.34</v>
      </c>
      <c r="Q155" s="330">
        <v>0</v>
      </c>
      <c r="R155" s="330">
        <v>0</v>
      </c>
      <c r="S155" s="330">
        <v>0</v>
      </c>
      <c r="T155" s="330">
        <v>0</v>
      </c>
      <c r="U155" s="330">
        <v>0</v>
      </c>
      <c r="V155" s="330">
        <v>353.34</v>
      </c>
      <c r="W155" s="330">
        <v>353.34</v>
      </c>
      <c r="X155" s="330">
        <v>0</v>
      </c>
      <c r="Y155" s="330">
        <v>0</v>
      </c>
      <c r="Z155" s="330">
        <v>0</v>
      </c>
      <c r="AA155" s="330">
        <v>0</v>
      </c>
      <c r="AB155" s="330">
        <v>0</v>
      </c>
      <c r="AC155" s="330">
        <v>0</v>
      </c>
      <c r="AD155" s="331"/>
      <c r="AE155" s="332"/>
      <c r="AF155" s="332" t="b">
        <v>1</v>
      </c>
      <c r="AG155" s="336">
        <v>0</v>
      </c>
      <c r="AH155" s="332">
        <f>IF(YEAR(I155)=2019,MAX(Y155-AG155,0),IF(AND(AE155=TRUE,AF155&lt;&gt;TRUE),MAX('[1]2'!V156-'[1]2'!W156-[1]Turtas!AG155,0),IF(AG155&lt;&gt;'[1]2'!X156,MAX(Y155-'[1]2'!W156-[1]Turtas!AG155,0),0)))</f>
        <v>0</v>
      </c>
      <c r="AI155" s="333">
        <f>IF(VLOOKUP(I155,pradzios_data[],2,1)="isig_data",DATE(YEAR(I155),MONTH(I155)+1,1),VLOOKUP(I155,pradzios_data[],2,1))</f>
        <v>41640</v>
      </c>
      <c r="AJ155" s="333">
        <f t="shared" si="20"/>
        <v>44197</v>
      </c>
      <c r="AK155" s="333"/>
      <c r="AL155" s="334">
        <f t="shared" si="21"/>
        <v>24</v>
      </c>
      <c r="AM155" s="336">
        <f t="shared" si="22"/>
        <v>0</v>
      </c>
      <c r="AN155" s="335">
        <f t="shared" si="23"/>
        <v>12</v>
      </c>
      <c r="AO155" s="335">
        <f t="shared" si="24"/>
        <v>12</v>
      </c>
      <c r="AP155" s="336">
        <f t="shared" si="25"/>
        <v>0</v>
      </c>
      <c r="AQ155" s="336">
        <f t="shared" si="26"/>
        <v>0</v>
      </c>
      <c r="AR155" s="336">
        <f t="shared" si="27"/>
        <v>0</v>
      </c>
      <c r="AS155" s="336">
        <f t="shared" si="27"/>
        <v>0</v>
      </c>
      <c r="AT155" s="304"/>
      <c r="AU155" s="304"/>
      <c r="AV155" s="304"/>
      <c r="AW155" s="304"/>
      <c r="AX155" s="304"/>
      <c r="AY155" s="304"/>
      <c r="AZ155" s="304"/>
      <c r="BA155" s="304"/>
      <c r="BB155" s="304"/>
      <c r="BC155" s="304"/>
    </row>
    <row r="156" spans="1:55" x14ac:dyDescent="0.2">
      <c r="A156" s="323" t="str">
        <f t="shared" si="19"/>
        <v/>
      </c>
      <c r="B156" s="324">
        <v>146</v>
      </c>
      <c r="C156" s="325" t="s">
        <v>1119</v>
      </c>
      <c r="D156" s="325" t="s">
        <v>1062</v>
      </c>
      <c r="E156" s="326">
        <v>722</v>
      </c>
      <c r="F156" s="325" t="s">
        <v>252</v>
      </c>
      <c r="G156" s="325" t="s">
        <v>140</v>
      </c>
      <c r="H156" s="327">
        <v>896</v>
      </c>
      <c r="I156" s="328">
        <v>41613</v>
      </c>
      <c r="J156" s="328" t="s">
        <v>51</v>
      </c>
      <c r="K156" s="328" t="s">
        <v>51</v>
      </c>
      <c r="L156" s="329">
        <v>7</v>
      </c>
      <c r="M156" s="328" t="s">
        <v>51</v>
      </c>
      <c r="N156" s="328" t="s">
        <v>51</v>
      </c>
      <c r="O156" s="328" t="s">
        <v>1422</v>
      </c>
      <c r="P156" s="330">
        <v>353.34</v>
      </c>
      <c r="Q156" s="330">
        <v>0</v>
      </c>
      <c r="R156" s="330">
        <v>0</v>
      </c>
      <c r="S156" s="330">
        <v>0</v>
      </c>
      <c r="T156" s="330">
        <v>0</v>
      </c>
      <c r="U156" s="330">
        <v>0</v>
      </c>
      <c r="V156" s="330">
        <v>353.34</v>
      </c>
      <c r="W156" s="330">
        <v>353.34</v>
      </c>
      <c r="X156" s="330">
        <v>0</v>
      </c>
      <c r="Y156" s="330">
        <v>0</v>
      </c>
      <c r="Z156" s="330">
        <v>0</v>
      </c>
      <c r="AA156" s="330">
        <v>0</v>
      </c>
      <c r="AB156" s="330">
        <v>0</v>
      </c>
      <c r="AC156" s="330">
        <v>0</v>
      </c>
      <c r="AD156" s="331"/>
      <c r="AE156" s="332"/>
      <c r="AF156" s="332" t="b">
        <v>1</v>
      </c>
      <c r="AG156" s="336">
        <v>0</v>
      </c>
      <c r="AH156" s="332">
        <f>IF(YEAR(I156)=2019,MAX(Y156-AG156,0),IF(AND(AE156=TRUE,AF156&lt;&gt;TRUE),MAX('[1]2'!V157-'[1]2'!W157-[1]Turtas!AG156,0),IF(AG156&lt;&gt;'[1]2'!X157,MAX(Y156-'[1]2'!W157-[1]Turtas!AG156,0),0)))</f>
        <v>0</v>
      </c>
      <c r="AI156" s="333">
        <f>IF(VLOOKUP(I156,pradzios_data[],2,1)="isig_data",DATE(YEAR(I156),MONTH(I156)+1,1),VLOOKUP(I156,pradzios_data[],2,1))</f>
        <v>41640</v>
      </c>
      <c r="AJ156" s="333">
        <f t="shared" si="20"/>
        <v>44197</v>
      </c>
      <c r="AK156" s="333"/>
      <c r="AL156" s="334">
        <f t="shared" si="21"/>
        <v>24</v>
      </c>
      <c r="AM156" s="336">
        <f t="shared" si="22"/>
        <v>0</v>
      </c>
      <c r="AN156" s="335">
        <f t="shared" si="23"/>
        <v>12</v>
      </c>
      <c r="AO156" s="335">
        <f t="shared" si="24"/>
        <v>12</v>
      </c>
      <c r="AP156" s="336">
        <f t="shared" si="25"/>
        <v>0</v>
      </c>
      <c r="AQ156" s="336">
        <f t="shared" si="26"/>
        <v>0</v>
      </c>
      <c r="AR156" s="336">
        <f t="shared" si="27"/>
        <v>0</v>
      </c>
      <c r="AS156" s="336">
        <f t="shared" si="27"/>
        <v>0</v>
      </c>
      <c r="AT156" s="304"/>
      <c r="AU156" s="304"/>
      <c r="AV156" s="304"/>
      <c r="AW156" s="304"/>
      <c r="AX156" s="304"/>
      <c r="AY156" s="304"/>
      <c r="AZ156" s="304"/>
      <c r="BA156" s="304"/>
      <c r="BB156" s="304"/>
      <c r="BC156" s="304"/>
    </row>
    <row r="157" spans="1:55" x14ac:dyDescent="0.2">
      <c r="A157" s="323" t="str">
        <f t="shared" si="19"/>
        <v/>
      </c>
      <c r="B157" s="324">
        <v>147</v>
      </c>
      <c r="C157" s="325" t="s">
        <v>1120</v>
      </c>
      <c r="D157" s="325" t="s">
        <v>1062</v>
      </c>
      <c r="E157" s="326">
        <v>722</v>
      </c>
      <c r="F157" s="325" t="s">
        <v>252</v>
      </c>
      <c r="G157" s="325" t="s">
        <v>140</v>
      </c>
      <c r="H157" s="327">
        <v>897</v>
      </c>
      <c r="I157" s="328">
        <v>41613</v>
      </c>
      <c r="J157" s="328" t="s">
        <v>51</v>
      </c>
      <c r="K157" s="328" t="s">
        <v>51</v>
      </c>
      <c r="L157" s="329">
        <v>7</v>
      </c>
      <c r="M157" s="328" t="s">
        <v>51</v>
      </c>
      <c r="N157" s="328" t="s">
        <v>51</v>
      </c>
      <c r="O157" s="328" t="s">
        <v>1422</v>
      </c>
      <c r="P157" s="330">
        <v>353.34</v>
      </c>
      <c r="Q157" s="330">
        <v>0</v>
      </c>
      <c r="R157" s="330">
        <v>0</v>
      </c>
      <c r="S157" s="330">
        <v>0</v>
      </c>
      <c r="T157" s="330">
        <v>0</v>
      </c>
      <c r="U157" s="330">
        <v>0</v>
      </c>
      <c r="V157" s="330">
        <v>353.34</v>
      </c>
      <c r="W157" s="330">
        <v>353.34</v>
      </c>
      <c r="X157" s="330">
        <v>0</v>
      </c>
      <c r="Y157" s="330">
        <v>0</v>
      </c>
      <c r="Z157" s="330">
        <v>0</v>
      </c>
      <c r="AA157" s="330">
        <v>0</v>
      </c>
      <c r="AB157" s="330">
        <v>0</v>
      </c>
      <c r="AC157" s="330">
        <v>0</v>
      </c>
      <c r="AD157" s="331"/>
      <c r="AE157" s="332"/>
      <c r="AF157" s="332" t="b">
        <v>1</v>
      </c>
      <c r="AG157" s="336">
        <v>0</v>
      </c>
      <c r="AH157" s="332">
        <f>IF(YEAR(I157)=2019,MAX(Y157-AG157,0),IF(AND(AE157=TRUE,AF157&lt;&gt;TRUE),MAX('[1]2'!V158-'[1]2'!W158-[1]Turtas!AG157,0),IF(AG157&lt;&gt;'[1]2'!X158,MAX(Y157-'[1]2'!W158-[1]Turtas!AG157,0),0)))</f>
        <v>0</v>
      </c>
      <c r="AI157" s="333">
        <f>IF(VLOOKUP(I157,pradzios_data[],2,1)="isig_data",DATE(YEAR(I157),MONTH(I157)+1,1),VLOOKUP(I157,pradzios_data[],2,1))</f>
        <v>41640</v>
      </c>
      <c r="AJ157" s="333">
        <f t="shared" si="20"/>
        <v>44197</v>
      </c>
      <c r="AK157" s="333"/>
      <c r="AL157" s="334">
        <f t="shared" si="21"/>
        <v>24</v>
      </c>
      <c r="AM157" s="336">
        <f t="shared" si="22"/>
        <v>0</v>
      </c>
      <c r="AN157" s="335">
        <f t="shared" si="23"/>
        <v>12</v>
      </c>
      <c r="AO157" s="335">
        <f t="shared" si="24"/>
        <v>12</v>
      </c>
      <c r="AP157" s="336">
        <f t="shared" si="25"/>
        <v>0</v>
      </c>
      <c r="AQ157" s="336">
        <f t="shared" si="26"/>
        <v>0</v>
      </c>
      <c r="AR157" s="336">
        <f t="shared" si="27"/>
        <v>0</v>
      </c>
      <c r="AS157" s="336">
        <f t="shared" si="27"/>
        <v>0</v>
      </c>
      <c r="AT157" s="304"/>
      <c r="AU157" s="304"/>
      <c r="AV157" s="304"/>
      <c r="AW157" s="304"/>
      <c r="AX157" s="304"/>
      <c r="AY157" s="304"/>
      <c r="AZ157" s="304"/>
      <c r="BA157" s="304"/>
      <c r="BB157" s="304"/>
      <c r="BC157" s="304"/>
    </row>
    <row r="158" spans="1:55" x14ac:dyDescent="0.2">
      <c r="A158" s="323" t="str">
        <f t="shared" si="19"/>
        <v/>
      </c>
      <c r="B158" s="324">
        <v>148</v>
      </c>
      <c r="C158" s="325" t="s">
        <v>1121</v>
      </c>
      <c r="D158" s="325" t="s">
        <v>1062</v>
      </c>
      <c r="E158" s="326">
        <v>722</v>
      </c>
      <c r="F158" s="325" t="s">
        <v>252</v>
      </c>
      <c r="G158" s="325" t="s">
        <v>140</v>
      </c>
      <c r="H158" s="327">
        <v>898</v>
      </c>
      <c r="I158" s="328">
        <v>41613</v>
      </c>
      <c r="J158" s="328" t="s">
        <v>51</v>
      </c>
      <c r="K158" s="328" t="s">
        <v>51</v>
      </c>
      <c r="L158" s="329">
        <v>7</v>
      </c>
      <c r="M158" s="328" t="s">
        <v>51</v>
      </c>
      <c r="N158" s="328" t="s">
        <v>51</v>
      </c>
      <c r="O158" s="328" t="s">
        <v>1422</v>
      </c>
      <c r="P158" s="330">
        <v>353.34</v>
      </c>
      <c r="Q158" s="330">
        <v>0</v>
      </c>
      <c r="R158" s="330">
        <v>0</v>
      </c>
      <c r="S158" s="330">
        <v>0</v>
      </c>
      <c r="T158" s="330">
        <v>0</v>
      </c>
      <c r="U158" s="330">
        <v>0</v>
      </c>
      <c r="V158" s="330">
        <v>353.34</v>
      </c>
      <c r="W158" s="330">
        <v>353.34</v>
      </c>
      <c r="X158" s="330">
        <v>0</v>
      </c>
      <c r="Y158" s="330">
        <v>0</v>
      </c>
      <c r="Z158" s="330">
        <v>0</v>
      </c>
      <c r="AA158" s="330">
        <v>0</v>
      </c>
      <c r="AB158" s="330">
        <v>0</v>
      </c>
      <c r="AC158" s="330">
        <v>0</v>
      </c>
      <c r="AD158" s="331"/>
      <c r="AE158" s="332"/>
      <c r="AF158" s="332" t="b">
        <v>1</v>
      </c>
      <c r="AG158" s="336">
        <v>0</v>
      </c>
      <c r="AH158" s="332">
        <f>IF(YEAR(I158)=2019,MAX(Y158-AG158,0),IF(AND(AE158=TRUE,AF158&lt;&gt;TRUE),MAX('[1]2'!V159-'[1]2'!W159-[1]Turtas!AG158,0),IF(AG158&lt;&gt;'[1]2'!X159,MAX(Y158-'[1]2'!W159-[1]Turtas!AG158,0),0)))</f>
        <v>0</v>
      </c>
      <c r="AI158" s="333">
        <f>IF(VLOOKUP(I158,pradzios_data[],2,1)="isig_data",DATE(YEAR(I158),MONTH(I158)+1,1),VLOOKUP(I158,pradzios_data[],2,1))</f>
        <v>41640</v>
      </c>
      <c r="AJ158" s="333">
        <f t="shared" si="20"/>
        <v>44197</v>
      </c>
      <c r="AK158" s="333"/>
      <c r="AL158" s="334">
        <f t="shared" si="21"/>
        <v>24</v>
      </c>
      <c r="AM158" s="336">
        <f t="shared" si="22"/>
        <v>0</v>
      </c>
      <c r="AN158" s="335">
        <f t="shared" si="23"/>
        <v>12</v>
      </c>
      <c r="AO158" s="335">
        <f t="shared" si="24"/>
        <v>12</v>
      </c>
      <c r="AP158" s="336">
        <f t="shared" si="25"/>
        <v>0</v>
      </c>
      <c r="AQ158" s="336">
        <f t="shared" si="26"/>
        <v>0</v>
      </c>
      <c r="AR158" s="336">
        <f t="shared" si="27"/>
        <v>0</v>
      </c>
      <c r="AS158" s="336">
        <f t="shared" si="27"/>
        <v>0</v>
      </c>
      <c r="AT158" s="304"/>
      <c r="AU158" s="304"/>
      <c r="AV158" s="304"/>
      <c r="AW158" s="304"/>
      <c r="AX158" s="304"/>
      <c r="AY158" s="304"/>
      <c r="AZ158" s="304"/>
      <c r="BA158" s="304"/>
      <c r="BB158" s="304"/>
      <c r="BC158" s="304"/>
    </row>
    <row r="159" spans="1:55" x14ac:dyDescent="0.2">
      <c r="A159" s="323" t="str">
        <f t="shared" si="19"/>
        <v/>
      </c>
      <c r="B159" s="324">
        <v>149</v>
      </c>
      <c r="C159" s="325" t="s">
        <v>1122</v>
      </c>
      <c r="D159" s="325" t="s">
        <v>982</v>
      </c>
      <c r="E159" s="326">
        <v>721</v>
      </c>
      <c r="F159" s="325" t="s">
        <v>252</v>
      </c>
      <c r="G159" s="325" t="s">
        <v>140</v>
      </c>
      <c r="H159" s="327">
        <v>845</v>
      </c>
      <c r="I159" s="328">
        <v>40939</v>
      </c>
      <c r="J159" s="328" t="s">
        <v>51</v>
      </c>
      <c r="K159" s="328" t="s">
        <v>51</v>
      </c>
      <c r="L159" s="329">
        <v>25</v>
      </c>
      <c r="M159" s="328" t="s">
        <v>51</v>
      </c>
      <c r="N159" s="328" t="s">
        <v>51</v>
      </c>
      <c r="O159" s="328" t="s">
        <v>1422</v>
      </c>
      <c r="P159" s="330">
        <v>20938.310000000001</v>
      </c>
      <c r="Q159" s="330">
        <v>0</v>
      </c>
      <c r="R159" s="330">
        <v>0</v>
      </c>
      <c r="S159" s="330">
        <v>0</v>
      </c>
      <c r="T159" s="330">
        <v>0</v>
      </c>
      <c r="U159" s="330">
        <v>0</v>
      </c>
      <c r="V159" s="330">
        <v>20938.310000000001</v>
      </c>
      <c r="W159" s="330">
        <v>20938.310000000001</v>
      </c>
      <c r="X159" s="330">
        <v>0</v>
      </c>
      <c r="Y159" s="330">
        <v>0</v>
      </c>
      <c r="Z159" s="330">
        <v>0</v>
      </c>
      <c r="AA159" s="330">
        <v>0</v>
      </c>
      <c r="AB159" s="330">
        <v>0</v>
      </c>
      <c r="AC159" s="330">
        <v>0</v>
      </c>
      <c r="AD159" s="331"/>
      <c r="AE159" s="332"/>
      <c r="AF159" s="332" t="b">
        <v>1</v>
      </c>
      <c r="AG159" s="336">
        <v>0</v>
      </c>
      <c r="AH159" s="332">
        <f>IF(YEAR(I159)=2019,MAX(Y159-AG159,0),IF(AND(AE159=TRUE,AF159&lt;&gt;TRUE),MAX('[1]2'!V160-'[1]2'!W160-[1]Turtas!AG159,0),IF(AG159&lt;&gt;'[1]2'!X160,MAX(Y159-'[1]2'!W160-[1]Turtas!AG159,0),0)))</f>
        <v>0</v>
      </c>
      <c r="AI159" s="333">
        <f>IF(VLOOKUP(I159,pradzios_data[],2,1)="isig_data",DATE(YEAR(I159),MONTH(I159)+1,1),VLOOKUP(I159,pradzios_data[],2,1))</f>
        <v>40940</v>
      </c>
      <c r="AJ159" s="333">
        <f t="shared" si="20"/>
        <v>50072</v>
      </c>
      <c r="AK159" s="333"/>
      <c r="AL159" s="334">
        <f t="shared" si="21"/>
        <v>217</v>
      </c>
      <c r="AM159" s="336">
        <f t="shared" si="22"/>
        <v>0</v>
      </c>
      <c r="AN159" s="335">
        <f t="shared" si="23"/>
        <v>205</v>
      </c>
      <c r="AO159" s="335">
        <f t="shared" si="24"/>
        <v>12</v>
      </c>
      <c r="AP159" s="336">
        <f t="shared" si="25"/>
        <v>0</v>
      </c>
      <c r="AQ159" s="336">
        <f t="shared" si="26"/>
        <v>0</v>
      </c>
      <c r="AR159" s="336">
        <f t="shared" si="27"/>
        <v>0</v>
      </c>
      <c r="AS159" s="336">
        <f t="shared" si="27"/>
        <v>0</v>
      </c>
      <c r="AT159" s="304"/>
      <c r="AU159" s="304"/>
      <c r="AV159" s="304"/>
      <c r="AW159" s="304"/>
      <c r="AX159" s="304"/>
      <c r="AY159" s="304"/>
      <c r="AZ159" s="304"/>
      <c r="BA159" s="304"/>
      <c r="BB159" s="304"/>
      <c r="BC159" s="304"/>
    </row>
    <row r="160" spans="1:55" x14ac:dyDescent="0.2">
      <c r="A160" s="323" t="str">
        <f t="shared" si="19"/>
        <v/>
      </c>
      <c r="B160" s="324">
        <v>150</v>
      </c>
      <c r="C160" s="325" t="s">
        <v>1122</v>
      </c>
      <c r="D160" s="325" t="s">
        <v>982</v>
      </c>
      <c r="E160" s="326">
        <v>721</v>
      </c>
      <c r="F160" s="325" t="s">
        <v>252</v>
      </c>
      <c r="G160" s="325" t="s">
        <v>140</v>
      </c>
      <c r="H160" s="327">
        <v>847</v>
      </c>
      <c r="I160" s="328">
        <v>40939</v>
      </c>
      <c r="J160" s="328" t="s">
        <v>51</v>
      </c>
      <c r="K160" s="328" t="s">
        <v>51</v>
      </c>
      <c r="L160" s="329">
        <v>25</v>
      </c>
      <c r="M160" s="328" t="s">
        <v>51</v>
      </c>
      <c r="N160" s="328" t="s">
        <v>51</v>
      </c>
      <c r="O160" s="328" t="s">
        <v>1422</v>
      </c>
      <c r="P160" s="330">
        <v>5608.75</v>
      </c>
      <c r="Q160" s="330">
        <v>0</v>
      </c>
      <c r="R160" s="330">
        <v>0</v>
      </c>
      <c r="S160" s="330">
        <v>0</v>
      </c>
      <c r="T160" s="330">
        <v>0</v>
      </c>
      <c r="U160" s="330">
        <v>0</v>
      </c>
      <c r="V160" s="330">
        <v>5608.75</v>
      </c>
      <c r="W160" s="330">
        <v>5608.75</v>
      </c>
      <c r="X160" s="330">
        <v>0</v>
      </c>
      <c r="Y160" s="330">
        <v>0</v>
      </c>
      <c r="Z160" s="330">
        <v>0</v>
      </c>
      <c r="AA160" s="330">
        <v>0</v>
      </c>
      <c r="AB160" s="330">
        <v>0</v>
      </c>
      <c r="AC160" s="330">
        <v>0</v>
      </c>
      <c r="AD160" s="331"/>
      <c r="AE160" s="332"/>
      <c r="AF160" s="332" t="b">
        <v>1</v>
      </c>
      <c r="AG160" s="336">
        <v>0</v>
      </c>
      <c r="AH160" s="332">
        <f>IF(YEAR(I160)=2019,MAX(Y160-AG160,0),IF(AND(AE160=TRUE,AF160&lt;&gt;TRUE),MAX('[1]2'!V161-'[1]2'!W161-[1]Turtas!AG160,0),IF(AG160&lt;&gt;'[1]2'!X161,MAX(Y160-'[1]2'!W161-[1]Turtas!AG160,0),0)))</f>
        <v>0</v>
      </c>
      <c r="AI160" s="333">
        <f>IF(VLOOKUP(I160,pradzios_data[],2,1)="isig_data",DATE(YEAR(I160),MONTH(I160)+1,1),VLOOKUP(I160,pradzios_data[],2,1))</f>
        <v>40940</v>
      </c>
      <c r="AJ160" s="333">
        <f t="shared" si="20"/>
        <v>50072</v>
      </c>
      <c r="AK160" s="333"/>
      <c r="AL160" s="334">
        <f t="shared" si="21"/>
        <v>217</v>
      </c>
      <c r="AM160" s="336">
        <f t="shared" si="22"/>
        <v>0</v>
      </c>
      <c r="AN160" s="335">
        <f t="shared" si="23"/>
        <v>205</v>
      </c>
      <c r="AO160" s="335">
        <f t="shared" si="24"/>
        <v>12</v>
      </c>
      <c r="AP160" s="336">
        <f t="shared" si="25"/>
        <v>0</v>
      </c>
      <c r="AQ160" s="336">
        <f t="shared" si="26"/>
        <v>0</v>
      </c>
      <c r="AR160" s="336">
        <f t="shared" si="27"/>
        <v>0</v>
      </c>
      <c r="AS160" s="336">
        <f t="shared" si="27"/>
        <v>0</v>
      </c>
      <c r="AT160" s="304"/>
      <c r="AU160" s="304"/>
      <c r="AV160" s="304"/>
      <c r="AW160" s="304"/>
      <c r="AX160" s="304"/>
      <c r="AY160" s="304"/>
      <c r="AZ160" s="304"/>
      <c r="BA160" s="304"/>
      <c r="BB160" s="304"/>
      <c r="BC160" s="304"/>
    </row>
    <row r="161" spans="1:55" x14ac:dyDescent="0.2">
      <c r="A161" s="323" t="str">
        <f t="shared" si="19"/>
        <v/>
      </c>
      <c r="B161" s="324">
        <v>151</v>
      </c>
      <c r="C161" s="325" t="s">
        <v>1122</v>
      </c>
      <c r="D161" s="325" t="s">
        <v>982</v>
      </c>
      <c r="E161" s="326">
        <v>721</v>
      </c>
      <c r="F161" s="325" t="s">
        <v>252</v>
      </c>
      <c r="G161" s="325" t="s">
        <v>140</v>
      </c>
      <c r="H161" s="327">
        <v>848</v>
      </c>
      <c r="I161" s="328">
        <v>40939</v>
      </c>
      <c r="J161" s="328" t="s">
        <v>51</v>
      </c>
      <c r="K161" s="328" t="s">
        <v>51</v>
      </c>
      <c r="L161" s="329">
        <v>25</v>
      </c>
      <c r="M161" s="328" t="s">
        <v>51</v>
      </c>
      <c r="N161" s="328" t="s">
        <v>51</v>
      </c>
      <c r="O161" s="328" t="s">
        <v>1422</v>
      </c>
      <c r="P161" s="330">
        <v>5191.13</v>
      </c>
      <c r="Q161" s="330">
        <v>0</v>
      </c>
      <c r="R161" s="330">
        <v>0</v>
      </c>
      <c r="S161" s="330">
        <v>0</v>
      </c>
      <c r="T161" s="330">
        <v>0</v>
      </c>
      <c r="U161" s="330">
        <v>0</v>
      </c>
      <c r="V161" s="330">
        <v>5191.13</v>
      </c>
      <c r="W161" s="330">
        <v>5191.13</v>
      </c>
      <c r="X161" s="330">
        <v>0</v>
      </c>
      <c r="Y161" s="330">
        <v>0</v>
      </c>
      <c r="Z161" s="330">
        <v>0</v>
      </c>
      <c r="AA161" s="330">
        <v>0</v>
      </c>
      <c r="AB161" s="330">
        <v>0</v>
      </c>
      <c r="AC161" s="330">
        <v>0</v>
      </c>
      <c r="AD161" s="331"/>
      <c r="AE161" s="332"/>
      <c r="AF161" s="332" t="b">
        <v>1</v>
      </c>
      <c r="AG161" s="336">
        <v>0</v>
      </c>
      <c r="AH161" s="332">
        <f>IF(YEAR(I161)=2019,MAX(Y161-AG161,0),IF(AND(AE161=TRUE,AF161&lt;&gt;TRUE),MAX('[1]2'!V162-'[1]2'!W162-[1]Turtas!AG161,0),IF(AG161&lt;&gt;'[1]2'!X162,MAX(Y161-'[1]2'!W162-[1]Turtas!AG161,0),0)))</f>
        <v>0</v>
      </c>
      <c r="AI161" s="333">
        <f>IF(VLOOKUP(I161,pradzios_data[],2,1)="isig_data",DATE(YEAR(I161),MONTH(I161)+1,1),VLOOKUP(I161,pradzios_data[],2,1))</f>
        <v>40940</v>
      </c>
      <c r="AJ161" s="333">
        <f t="shared" si="20"/>
        <v>50072</v>
      </c>
      <c r="AK161" s="333"/>
      <c r="AL161" s="334">
        <f t="shared" si="21"/>
        <v>217</v>
      </c>
      <c r="AM161" s="336">
        <f t="shared" si="22"/>
        <v>0</v>
      </c>
      <c r="AN161" s="335">
        <f t="shared" si="23"/>
        <v>205</v>
      </c>
      <c r="AO161" s="335">
        <f t="shared" si="24"/>
        <v>12</v>
      </c>
      <c r="AP161" s="336">
        <f t="shared" si="25"/>
        <v>0</v>
      </c>
      <c r="AQ161" s="336">
        <f t="shared" si="26"/>
        <v>0</v>
      </c>
      <c r="AR161" s="336">
        <f t="shared" si="27"/>
        <v>0</v>
      </c>
      <c r="AS161" s="336">
        <f t="shared" si="27"/>
        <v>0</v>
      </c>
      <c r="AT161" s="304"/>
      <c r="AU161" s="304"/>
      <c r="AV161" s="304"/>
      <c r="AW161" s="304"/>
      <c r="AX161" s="304"/>
      <c r="AY161" s="304"/>
      <c r="AZ161" s="304"/>
      <c r="BA161" s="304"/>
      <c r="BB161" s="304"/>
      <c r="BC161" s="304"/>
    </row>
    <row r="162" spans="1:55" x14ac:dyDescent="0.2">
      <c r="A162" s="323" t="str">
        <f t="shared" si="19"/>
        <v/>
      </c>
      <c r="B162" s="324">
        <v>152</v>
      </c>
      <c r="C162" s="325" t="s">
        <v>1122</v>
      </c>
      <c r="D162" s="325" t="s">
        <v>982</v>
      </c>
      <c r="E162" s="326">
        <v>721</v>
      </c>
      <c r="F162" s="325" t="s">
        <v>252</v>
      </c>
      <c r="G162" s="325" t="s">
        <v>140</v>
      </c>
      <c r="H162" s="327">
        <v>849</v>
      </c>
      <c r="I162" s="328">
        <v>40939</v>
      </c>
      <c r="J162" s="328" t="s">
        <v>51</v>
      </c>
      <c r="K162" s="328" t="s">
        <v>51</v>
      </c>
      <c r="L162" s="329">
        <v>25</v>
      </c>
      <c r="M162" s="328" t="s">
        <v>51</v>
      </c>
      <c r="N162" s="328" t="s">
        <v>51</v>
      </c>
      <c r="O162" s="328" t="s">
        <v>1422</v>
      </c>
      <c r="P162" s="330">
        <v>12407.99</v>
      </c>
      <c r="Q162" s="330">
        <v>0</v>
      </c>
      <c r="R162" s="330">
        <v>0</v>
      </c>
      <c r="S162" s="330">
        <v>0</v>
      </c>
      <c r="T162" s="330">
        <v>0</v>
      </c>
      <c r="U162" s="330">
        <v>0</v>
      </c>
      <c r="V162" s="330">
        <v>12407.99</v>
      </c>
      <c r="W162" s="330">
        <v>12407.99</v>
      </c>
      <c r="X162" s="330">
        <v>0</v>
      </c>
      <c r="Y162" s="330">
        <v>0</v>
      </c>
      <c r="Z162" s="330">
        <v>0</v>
      </c>
      <c r="AA162" s="330">
        <v>0</v>
      </c>
      <c r="AB162" s="330">
        <v>0</v>
      </c>
      <c r="AC162" s="330">
        <v>0</v>
      </c>
      <c r="AD162" s="331"/>
      <c r="AE162" s="332"/>
      <c r="AF162" s="332" t="b">
        <v>1</v>
      </c>
      <c r="AG162" s="336">
        <v>0</v>
      </c>
      <c r="AH162" s="332">
        <f>IF(YEAR(I162)=2019,MAX(Y162-AG162,0),IF(AND(AE162=TRUE,AF162&lt;&gt;TRUE),MAX('[1]2'!V163-'[1]2'!W163-[1]Turtas!AG162,0),IF(AG162&lt;&gt;'[1]2'!X163,MAX(Y162-'[1]2'!W163-[1]Turtas!AG162,0),0)))</f>
        <v>0</v>
      </c>
      <c r="AI162" s="333">
        <f>IF(VLOOKUP(I162,pradzios_data[],2,1)="isig_data",DATE(YEAR(I162),MONTH(I162)+1,1),VLOOKUP(I162,pradzios_data[],2,1))</f>
        <v>40940</v>
      </c>
      <c r="AJ162" s="333">
        <f t="shared" si="20"/>
        <v>50072</v>
      </c>
      <c r="AK162" s="333"/>
      <c r="AL162" s="334">
        <f t="shared" si="21"/>
        <v>217</v>
      </c>
      <c r="AM162" s="336">
        <f t="shared" si="22"/>
        <v>0</v>
      </c>
      <c r="AN162" s="335">
        <f t="shared" si="23"/>
        <v>205</v>
      </c>
      <c r="AO162" s="335">
        <f t="shared" si="24"/>
        <v>12</v>
      </c>
      <c r="AP162" s="336">
        <f t="shared" si="25"/>
        <v>0</v>
      </c>
      <c r="AQ162" s="336">
        <f t="shared" si="26"/>
        <v>0</v>
      </c>
      <c r="AR162" s="336">
        <f t="shared" si="27"/>
        <v>0</v>
      </c>
      <c r="AS162" s="336">
        <f t="shared" si="27"/>
        <v>0</v>
      </c>
      <c r="AT162" s="304"/>
      <c r="AU162" s="304"/>
      <c r="AV162" s="304"/>
      <c r="AW162" s="304"/>
      <c r="AX162" s="304"/>
      <c r="AY162" s="304"/>
      <c r="AZ162" s="304"/>
      <c r="BA162" s="304"/>
      <c r="BB162" s="304"/>
      <c r="BC162" s="304"/>
    </row>
    <row r="163" spans="1:55" x14ac:dyDescent="0.2">
      <c r="A163" s="323" t="str">
        <f t="shared" si="19"/>
        <v/>
      </c>
      <c r="B163" s="324">
        <v>153</v>
      </c>
      <c r="C163" s="325" t="s">
        <v>1122</v>
      </c>
      <c r="D163" s="325" t="s">
        <v>982</v>
      </c>
      <c r="E163" s="326">
        <v>721</v>
      </c>
      <c r="F163" s="325" t="s">
        <v>252</v>
      </c>
      <c r="G163" s="325" t="s">
        <v>140</v>
      </c>
      <c r="H163" s="327">
        <v>850</v>
      </c>
      <c r="I163" s="328">
        <v>40939</v>
      </c>
      <c r="J163" s="328" t="s">
        <v>51</v>
      </c>
      <c r="K163" s="328" t="s">
        <v>51</v>
      </c>
      <c r="L163" s="329">
        <v>25</v>
      </c>
      <c r="M163" s="328" t="s">
        <v>51</v>
      </c>
      <c r="N163" s="328" t="s">
        <v>51</v>
      </c>
      <c r="O163" s="328" t="s">
        <v>1422</v>
      </c>
      <c r="P163" s="330">
        <v>4569.59</v>
      </c>
      <c r="Q163" s="330">
        <v>0</v>
      </c>
      <c r="R163" s="330">
        <v>0</v>
      </c>
      <c r="S163" s="330">
        <v>0</v>
      </c>
      <c r="T163" s="330">
        <v>0</v>
      </c>
      <c r="U163" s="330">
        <v>0</v>
      </c>
      <c r="V163" s="330">
        <v>4569.59</v>
      </c>
      <c r="W163" s="330">
        <v>4569.59</v>
      </c>
      <c r="X163" s="330">
        <v>0</v>
      </c>
      <c r="Y163" s="330">
        <v>0</v>
      </c>
      <c r="Z163" s="330">
        <v>0</v>
      </c>
      <c r="AA163" s="330">
        <v>0</v>
      </c>
      <c r="AB163" s="330">
        <v>0</v>
      </c>
      <c r="AC163" s="330">
        <v>0</v>
      </c>
      <c r="AD163" s="331"/>
      <c r="AE163" s="332"/>
      <c r="AF163" s="332" t="b">
        <v>1</v>
      </c>
      <c r="AG163" s="336">
        <v>0</v>
      </c>
      <c r="AH163" s="332">
        <f>IF(YEAR(I163)=2019,MAX(Y163-AG163,0),IF(AND(AE163=TRUE,AF163&lt;&gt;TRUE),MAX('[1]2'!V164-'[1]2'!W164-[1]Turtas!AG163,0),IF(AG163&lt;&gt;'[1]2'!X164,MAX(Y163-'[1]2'!W164-[1]Turtas!AG163,0),0)))</f>
        <v>0</v>
      </c>
      <c r="AI163" s="333">
        <f>IF(VLOOKUP(I163,pradzios_data[],2,1)="isig_data",DATE(YEAR(I163),MONTH(I163)+1,1),VLOOKUP(I163,pradzios_data[],2,1))</f>
        <v>40940</v>
      </c>
      <c r="AJ163" s="333">
        <f t="shared" si="20"/>
        <v>50072</v>
      </c>
      <c r="AK163" s="333"/>
      <c r="AL163" s="334">
        <f t="shared" si="21"/>
        <v>217</v>
      </c>
      <c r="AM163" s="336">
        <f t="shared" si="22"/>
        <v>0</v>
      </c>
      <c r="AN163" s="335">
        <f t="shared" si="23"/>
        <v>205</v>
      </c>
      <c r="AO163" s="335">
        <f t="shared" si="24"/>
        <v>12</v>
      </c>
      <c r="AP163" s="336">
        <f t="shared" si="25"/>
        <v>0</v>
      </c>
      <c r="AQ163" s="336">
        <f t="shared" si="26"/>
        <v>0</v>
      </c>
      <c r="AR163" s="336">
        <f t="shared" si="27"/>
        <v>0</v>
      </c>
      <c r="AS163" s="336">
        <f t="shared" si="27"/>
        <v>0</v>
      </c>
      <c r="AT163" s="304"/>
      <c r="AU163" s="304"/>
      <c r="AV163" s="304"/>
      <c r="AW163" s="304"/>
      <c r="AX163" s="304"/>
      <c r="AY163" s="304"/>
      <c r="AZ163" s="304"/>
      <c r="BA163" s="304"/>
      <c r="BB163" s="304"/>
      <c r="BC163" s="304"/>
    </row>
    <row r="164" spans="1:55" x14ac:dyDescent="0.2">
      <c r="A164" s="323" t="str">
        <f t="shared" si="19"/>
        <v/>
      </c>
      <c r="B164" s="324">
        <v>154</v>
      </c>
      <c r="C164" s="325" t="s">
        <v>1122</v>
      </c>
      <c r="D164" s="325" t="s">
        <v>982</v>
      </c>
      <c r="E164" s="326">
        <v>721</v>
      </c>
      <c r="F164" s="325" t="s">
        <v>252</v>
      </c>
      <c r="G164" s="325" t="s">
        <v>140</v>
      </c>
      <c r="H164" s="327">
        <v>851</v>
      </c>
      <c r="I164" s="328">
        <v>40939</v>
      </c>
      <c r="J164" s="328" t="s">
        <v>51</v>
      </c>
      <c r="K164" s="328" t="s">
        <v>51</v>
      </c>
      <c r="L164" s="329">
        <v>25</v>
      </c>
      <c r="M164" s="328" t="s">
        <v>51</v>
      </c>
      <c r="N164" s="328" t="s">
        <v>51</v>
      </c>
      <c r="O164" s="328" t="s">
        <v>1422</v>
      </c>
      <c r="P164" s="330">
        <v>12170.68</v>
      </c>
      <c r="Q164" s="330">
        <v>0</v>
      </c>
      <c r="R164" s="330">
        <v>0</v>
      </c>
      <c r="S164" s="330">
        <v>0</v>
      </c>
      <c r="T164" s="330">
        <v>0</v>
      </c>
      <c r="U164" s="330">
        <v>0</v>
      </c>
      <c r="V164" s="330">
        <v>12170.68</v>
      </c>
      <c r="W164" s="330">
        <v>12170.68</v>
      </c>
      <c r="X164" s="330">
        <v>0</v>
      </c>
      <c r="Y164" s="330">
        <v>0</v>
      </c>
      <c r="Z164" s="330">
        <v>0</v>
      </c>
      <c r="AA164" s="330">
        <v>0</v>
      </c>
      <c r="AB164" s="330">
        <v>0</v>
      </c>
      <c r="AC164" s="330">
        <v>0</v>
      </c>
      <c r="AD164" s="331"/>
      <c r="AE164" s="332"/>
      <c r="AF164" s="332" t="b">
        <v>1</v>
      </c>
      <c r="AG164" s="336">
        <v>0.28999999999999998</v>
      </c>
      <c r="AH164" s="332">
        <f>IF(YEAR(I164)=2019,MAX(Y164-AG164,0),IF(AND(AE164=TRUE,AF164&lt;&gt;TRUE),MAX('[1]2'!V165-'[1]2'!W165-[1]Turtas!AG164,0),IF(AG164&lt;&gt;'[1]2'!X165,MAX(Y164-'[1]2'!W165-[1]Turtas!AG164,0),0)))</f>
        <v>0</v>
      </c>
      <c r="AI164" s="333">
        <f>IF(VLOOKUP(I164,pradzios_data[],2,1)="isig_data",DATE(YEAR(I164),MONTH(I164)+1,1),VLOOKUP(I164,pradzios_data[],2,1))</f>
        <v>40940</v>
      </c>
      <c r="AJ164" s="333">
        <f t="shared" si="20"/>
        <v>50072</v>
      </c>
      <c r="AK164" s="333"/>
      <c r="AL164" s="334">
        <f t="shared" si="21"/>
        <v>217</v>
      </c>
      <c r="AM164" s="336">
        <f t="shared" si="22"/>
        <v>0</v>
      </c>
      <c r="AN164" s="335">
        <f t="shared" si="23"/>
        <v>205</v>
      </c>
      <c r="AO164" s="335">
        <f t="shared" si="24"/>
        <v>12</v>
      </c>
      <c r="AP164" s="336">
        <f t="shared" si="25"/>
        <v>0</v>
      </c>
      <c r="AQ164" s="336">
        <f t="shared" si="26"/>
        <v>0</v>
      </c>
      <c r="AR164" s="336">
        <f t="shared" si="27"/>
        <v>0</v>
      </c>
      <c r="AS164" s="336">
        <f t="shared" si="27"/>
        <v>0</v>
      </c>
      <c r="AT164" s="304"/>
      <c r="AU164" s="304"/>
      <c r="AV164" s="304"/>
      <c r="AW164" s="304"/>
      <c r="AX164" s="304"/>
      <c r="AY164" s="304"/>
      <c r="AZ164" s="304"/>
      <c r="BA164" s="304"/>
      <c r="BB164" s="304"/>
      <c r="BC164" s="304"/>
    </row>
    <row r="165" spans="1:55" x14ac:dyDescent="0.2">
      <c r="A165" s="323" t="str">
        <f t="shared" si="19"/>
        <v/>
      </c>
      <c r="B165" s="324">
        <v>155</v>
      </c>
      <c r="C165" s="325" t="s">
        <v>1123</v>
      </c>
      <c r="D165" s="325" t="s">
        <v>1062</v>
      </c>
      <c r="E165" s="326">
        <v>722</v>
      </c>
      <c r="F165" s="325" t="s">
        <v>252</v>
      </c>
      <c r="G165" s="325" t="s">
        <v>140</v>
      </c>
      <c r="H165" s="327">
        <v>856</v>
      </c>
      <c r="I165" s="328">
        <v>41060</v>
      </c>
      <c r="J165" s="328" t="s">
        <v>51</v>
      </c>
      <c r="K165" s="328" t="s">
        <v>51</v>
      </c>
      <c r="L165" s="329">
        <v>7</v>
      </c>
      <c r="M165" s="328" t="s">
        <v>51</v>
      </c>
      <c r="N165" s="328" t="s">
        <v>51</v>
      </c>
      <c r="O165" s="328" t="s">
        <v>1422</v>
      </c>
      <c r="P165" s="330">
        <v>333.06</v>
      </c>
      <c r="Q165" s="330">
        <v>0</v>
      </c>
      <c r="R165" s="330">
        <v>0</v>
      </c>
      <c r="S165" s="330">
        <v>0</v>
      </c>
      <c r="T165" s="330">
        <v>0</v>
      </c>
      <c r="U165" s="330">
        <v>0</v>
      </c>
      <c r="V165" s="330">
        <v>333.06</v>
      </c>
      <c r="W165" s="330">
        <v>333.06</v>
      </c>
      <c r="X165" s="330">
        <v>0</v>
      </c>
      <c r="Y165" s="330">
        <v>0</v>
      </c>
      <c r="Z165" s="330">
        <v>0</v>
      </c>
      <c r="AA165" s="330">
        <v>0</v>
      </c>
      <c r="AB165" s="330">
        <v>0</v>
      </c>
      <c r="AC165" s="330">
        <v>0</v>
      </c>
      <c r="AD165" s="331"/>
      <c r="AE165" s="332"/>
      <c r="AF165" s="332" t="b">
        <v>1</v>
      </c>
      <c r="AG165" s="336">
        <v>0</v>
      </c>
      <c r="AH165" s="332">
        <f>IF(YEAR(I165)=2019,MAX(Y165-AG165,0),IF(AND(AE165=TRUE,AF165&lt;&gt;TRUE),MAX('[1]2'!V166-'[1]2'!W166-[1]Turtas!AG165,0),IF(AG165&lt;&gt;'[1]2'!X166,MAX(Y165-'[1]2'!W166-[1]Turtas!AG165,0),0)))</f>
        <v>0</v>
      </c>
      <c r="AI165" s="333">
        <f>IF(VLOOKUP(I165,pradzios_data[],2,1)="isig_data",DATE(YEAR(I165),MONTH(I165)+1,1),VLOOKUP(I165,pradzios_data[],2,1))</f>
        <v>41061</v>
      </c>
      <c r="AJ165" s="333">
        <f t="shared" si="20"/>
        <v>43617</v>
      </c>
      <c r="AK165" s="333"/>
      <c r="AL165" s="334">
        <f t="shared" si="21"/>
        <v>5</v>
      </c>
      <c r="AM165" s="336">
        <f t="shared" si="22"/>
        <v>0</v>
      </c>
      <c r="AN165" s="335">
        <f t="shared" si="23"/>
        <v>0</v>
      </c>
      <c r="AO165" s="335">
        <f t="shared" si="24"/>
        <v>5</v>
      </c>
      <c r="AP165" s="336">
        <f t="shared" si="25"/>
        <v>0</v>
      </c>
      <c r="AQ165" s="336">
        <f t="shared" si="26"/>
        <v>0</v>
      </c>
      <c r="AR165" s="336">
        <f t="shared" si="27"/>
        <v>0</v>
      </c>
      <c r="AS165" s="336">
        <f t="shared" si="27"/>
        <v>0</v>
      </c>
      <c r="AT165" s="304"/>
      <c r="AU165" s="304"/>
      <c r="AV165" s="304"/>
      <c r="AW165" s="304"/>
      <c r="AX165" s="304"/>
      <c r="AY165" s="304"/>
      <c r="AZ165" s="304"/>
      <c r="BA165" s="304"/>
      <c r="BB165" s="304"/>
      <c r="BC165" s="304"/>
    </row>
    <row r="166" spans="1:55" x14ac:dyDescent="0.2">
      <c r="A166" s="323" t="str">
        <f t="shared" si="19"/>
        <v/>
      </c>
      <c r="B166" s="324">
        <v>156</v>
      </c>
      <c r="C166" s="325" t="s">
        <v>1124</v>
      </c>
      <c r="D166" s="325" t="s">
        <v>1062</v>
      </c>
      <c r="E166" s="326">
        <v>722</v>
      </c>
      <c r="F166" s="325" t="s">
        <v>252</v>
      </c>
      <c r="G166" s="325" t="s">
        <v>140</v>
      </c>
      <c r="H166" s="327">
        <v>857</v>
      </c>
      <c r="I166" s="328">
        <v>41060</v>
      </c>
      <c r="J166" s="328" t="s">
        <v>51</v>
      </c>
      <c r="K166" s="328" t="s">
        <v>51</v>
      </c>
      <c r="L166" s="329">
        <v>7</v>
      </c>
      <c r="M166" s="328" t="s">
        <v>51</v>
      </c>
      <c r="N166" s="328" t="s">
        <v>51</v>
      </c>
      <c r="O166" s="328" t="s">
        <v>1422</v>
      </c>
      <c r="P166" s="330">
        <v>376.51</v>
      </c>
      <c r="Q166" s="330">
        <v>0</v>
      </c>
      <c r="R166" s="330">
        <v>0</v>
      </c>
      <c r="S166" s="330">
        <v>0</v>
      </c>
      <c r="T166" s="330">
        <v>0</v>
      </c>
      <c r="U166" s="330">
        <v>0</v>
      </c>
      <c r="V166" s="330">
        <v>376.51</v>
      </c>
      <c r="W166" s="330">
        <v>376.51</v>
      </c>
      <c r="X166" s="330">
        <v>0</v>
      </c>
      <c r="Y166" s="330">
        <v>0</v>
      </c>
      <c r="Z166" s="330">
        <v>0</v>
      </c>
      <c r="AA166" s="330">
        <v>0</v>
      </c>
      <c r="AB166" s="330">
        <v>0</v>
      </c>
      <c r="AC166" s="330">
        <v>0</v>
      </c>
      <c r="AD166" s="331"/>
      <c r="AE166" s="332"/>
      <c r="AF166" s="332" t="b">
        <v>1</v>
      </c>
      <c r="AG166" s="336">
        <v>0</v>
      </c>
      <c r="AH166" s="332">
        <f>IF(YEAR(I166)=2019,MAX(Y166-AG166,0),IF(AND(AE166=TRUE,AF166&lt;&gt;TRUE),MAX('[1]2'!V167-'[1]2'!W167-[1]Turtas!AG166,0),IF(AG166&lt;&gt;'[1]2'!X167,MAX(Y166-'[1]2'!W167-[1]Turtas!AG166,0),0)))</f>
        <v>0</v>
      </c>
      <c r="AI166" s="333">
        <f>IF(VLOOKUP(I166,pradzios_data[],2,1)="isig_data",DATE(YEAR(I166),MONTH(I166)+1,1),VLOOKUP(I166,pradzios_data[],2,1))</f>
        <v>41061</v>
      </c>
      <c r="AJ166" s="333">
        <f t="shared" si="20"/>
        <v>43617</v>
      </c>
      <c r="AK166" s="333"/>
      <c r="AL166" s="334">
        <f t="shared" si="21"/>
        <v>5</v>
      </c>
      <c r="AM166" s="336">
        <f t="shared" si="22"/>
        <v>0</v>
      </c>
      <c r="AN166" s="335">
        <f t="shared" si="23"/>
        <v>0</v>
      </c>
      <c r="AO166" s="335">
        <f t="shared" si="24"/>
        <v>5</v>
      </c>
      <c r="AP166" s="336">
        <f t="shared" si="25"/>
        <v>0</v>
      </c>
      <c r="AQ166" s="336">
        <f t="shared" si="26"/>
        <v>0</v>
      </c>
      <c r="AR166" s="336">
        <f t="shared" si="27"/>
        <v>0</v>
      </c>
      <c r="AS166" s="336">
        <f t="shared" si="27"/>
        <v>0</v>
      </c>
      <c r="AT166" s="304"/>
      <c r="AU166" s="304"/>
      <c r="AV166" s="304"/>
      <c r="AW166" s="304"/>
      <c r="AX166" s="304"/>
      <c r="AY166" s="304"/>
      <c r="AZ166" s="304"/>
      <c r="BA166" s="304"/>
      <c r="BB166" s="304"/>
      <c r="BC166" s="304"/>
    </row>
    <row r="167" spans="1:55" x14ac:dyDescent="0.2">
      <c r="A167" s="323" t="str">
        <f t="shared" si="19"/>
        <v/>
      </c>
      <c r="B167" s="324">
        <v>157</v>
      </c>
      <c r="C167" s="325" t="s">
        <v>1124</v>
      </c>
      <c r="D167" s="325" t="s">
        <v>1062</v>
      </c>
      <c r="E167" s="326">
        <v>722</v>
      </c>
      <c r="F167" s="325" t="s">
        <v>252</v>
      </c>
      <c r="G167" s="325" t="s">
        <v>140</v>
      </c>
      <c r="H167" s="327">
        <v>859</v>
      </c>
      <c r="I167" s="328">
        <v>41060</v>
      </c>
      <c r="J167" s="328" t="s">
        <v>51</v>
      </c>
      <c r="K167" s="328" t="s">
        <v>51</v>
      </c>
      <c r="L167" s="329">
        <v>7</v>
      </c>
      <c r="M167" s="328" t="s">
        <v>51</v>
      </c>
      <c r="N167" s="328" t="s">
        <v>51</v>
      </c>
      <c r="O167" s="328" t="s">
        <v>1422</v>
      </c>
      <c r="P167" s="330">
        <v>376.51</v>
      </c>
      <c r="Q167" s="330">
        <v>0</v>
      </c>
      <c r="R167" s="330">
        <v>0</v>
      </c>
      <c r="S167" s="330">
        <v>0</v>
      </c>
      <c r="T167" s="330">
        <v>0</v>
      </c>
      <c r="U167" s="330">
        <v>0</v>
      </c>
      <c r="V167" s="330">
        <v>376.51</v>
      </c>
      <c r="W167" s="330">
        <v>376.51</v>
      </c>
      <c r="X167" s="330">
        <v>0</v>
      </c>
      <c r="Y167" s="330">
        <v>0</v>
      </c>
      <c r="Z167" s="330">
        <v>0</v>
      </c>
      <c r="AA167" s="330">
        <v>0</v>
      </c>
      <c r="AB167" s="330">
        <v>0</v>
      </c>
      <c r="AC167" s="330">
        <v>0</v>
      </c>
      <c r="AD167" s="331"/>
      <c r="AE167" s="332"/>
      <c r="AF167" s="332" t="b">
        <v>1</v>
      </c>
      <c r="AG167" s="336">
        <v>0</v>
      </c>
      <c r="AH167" s="332">
        <f>IF(YEAR(I167)=2019,MAX(Y167-AG167,0),IF(AND(AE167=TRUE,AF167&lt;&gt;TRUE),MAX('[1]2'!V168-'[1]2'!W168-[1]Turtas!AG167,0),IF(AG167&lt;&gt;'[1]2'!X168,MAX(Y167-'[1]2'!W168-[1]Turtas!AG167,0),0)))</f>
        <v>0</v>
      </c>
      <c r="AI167" s="333">
        <f>IF(VLOOKUP(I167,pradzios_data[],2,1)="isig_data",DATE(YEAR(I167),MONTH(I167)+1,1),VLOOKUP(I167,pradzios_data[],2,1))</f>
        <v>41061</v>
      </c>
      <c r="AJ167" s="333">
        <f t="shared" si="20"/>
        <v>43617</v>
      </c>
      <c r="AK167" s="333"/>
      <c r="AL167" s="334">
        <f t="shared" si="21"/>
        <v>5</v>
      </c>
      <c r="AM167" s="336">
        <f t="shared" si="22"/>
        <v>0</v>
      </c>
      <c r="AN167" s="335">
        <f t="shared" si="23"/>
        <v>0</v>
      </c>
      <c r="AO167" s="335">
        <f t="shared" si="24"/>
        <v>5</v>
      </c>
      <c r="AP167" s="336">
        <f t="shared" si="25"/>
        <v>0</v>
      </c>
      <c r="AQ167" s="336">
        <f t="shared" si="26"/>
        <v>0</v>
      </c>
      <c r="AR167" s="336">
        <f t="shared" si="27"/>
        <v>0</v>
      </c>
      <c r="AS167" s="336">
        <f t="shared" si="27"/>
        <v>0</v>
      </c>
      <c r="AT167" s="304"/>
      <c r="AU167" s="304"/>
      <c r="AV167" s="304"/>
      <c r="AW167" s="304"/>
      <c r="AX167" s="304"/>
      <c r="AY167" s="304"/>
      <c r="AZ167" s="304"/>
      <c r="BA167" s="304"/>
      <c r="BB167" s="304"/>
      <c r="BC167" s="304"/>
    </row>
    <row r="168" spans="1:55" x14ac:dyDescent="0.2">
      <c r="A168" s="323" t="str">
        <f t="shared" si="19"/>
        <v/>
      </c>
      <c r="B168" s="324">
        <v>158</v>
      </c>
      <c r="C168" s="325" t="s">
        <v>1124</v>
      </c>
      <c r="D168" s="325" t="s">
        <v>1062</v>
      </c>
      <c r="E168" s="326">
        <v>722</v>
      </c>
      <c r="F168" s="325" t="s">
        <v>252</v>
      </c>
      <c r="G168" s="325" t="s">
        <v>140</v>
      </c>
      <c r="H168" s="327">
        <v>860</v>
      </c>
      <c r="I168" s="328">
        <v>41060</v>
      </c>
      <c r="J168" s="328" t="s">
        <v>51</v>
      </c>
      <c r="K168" s="328" t="s">
        <v>51</v>
      </c>
      <c r="L168" s="329">
        <v>7</v>
      </c>
      <c r="M168" s="328" t="s">
        <v>51</v>
      </c>
      <c r="N168" s="328" t="s">
        <v>51</v>
      </c>
      <c r="O168" s="328" t="s">
        <v>1422</v>
      </c>
      <c r="P168" s="330">
        <v>376.51</v>
      </c>
      <c r="Q168" s="330">
        <v>0</v>
      </c>
      <c r="R168" s="330">
        <v>0</v>
      </c>
      <c r="S168" s="330">
        <v>0</v>
      </c>
      <c r="T168" s="330">
        <v>0</v>
      </c>
      <c r="U168" s="330">
        <v>0</v>
      </c>
      <c r="V168" s="330">
        <v>376.51</v>
      </c>
      <c r="W168" s="330">
        <v>376.51</v>
      </c>
      <c r="X168" s="330">
        <v>0</v>
      </c>
      <c r="Y168" s="330">
        <v>0</v>
      </c>
      <c r="Z168" s="330">
        <v>0</v>
      </c>
      <c r="AA168" s="330">
        <v>0</v>
      </c>
      <c r="AB168" s="330">
        <v>0</v>
      </c>
      <c r="AC168" s="330">
        <v>0</v>
      </c>
      <c r="AD168" s="331"/>
      <c r="AE168" s="332"/>
      <c r="AF168" s="332" t="b">
        <v>1</v>
      </c>
      <c r="AG168" s="336">
        <v>0</v>
      </c>
      <c r="AH168" s="332">
        <f>IF(YEAR(I168)=2019,MAX(Y168-AG168,0),IF(AND(AE168=TRUE,AF168&lt;&gt;TRUE),MAX('[1]2'!V169-'[1]2'!W169-[1]Turtas!AG168,0),IF(AG168&lt;&gt;'[1]2'!X169,MAX(Y168-'[1]2'!W169-[1]Turtas!AG168,0),0)))</f>
        <v>0</v>
      </c>
      <c r="AI168" s="333">
        <f>IF(VLOOKUP(I168,pradzios_data[],2,1)="isig_data",DATE(YEAR(I168),MONTH(I168)+1,1),VLOOKUP(I168,pradzios_data[],2,1))</f>
        <v>41061</v>
      </c>
      <c r="AJ168" s="333">
        <f t="shared" si="20"/>
        <v>43617</v>
      </c>
      <c r="AK168" s="333"/>
      <c r="AL168" s="334">
        <f t="shared" si="21"/>
        <v>5</v>
      </c>
      <c r="AM168" s="336">
        <f t="shared" si="22"/>
        <v>0</v>
      </c>
      <c r="AN168" s="335">
        <f t="shared" si="23"/>
        <v>0</v>
      </c>
      <c r="AO168" s="335">
        <f t="shared" si="24"/>
        <v>5</v>
      </c>
      <c r="AP168" s="336">
        <f t="shared" si="25"/>
        <v>0</v>
      </c>
      <c r="AQ168" s="336">
        <f t="shared" si="26"/>
        <v>0</v>
      </c>
      <c r="AR168" s="336">
        <f t="shared" si="27"/>
        <v>0</v>
      </c>
      <c r="AS168" s="336">
        <f t="shared" si="27"/>
        <v>0</v>
      </c>
      <c r="AT168" s="304"/>
      <c r="AU168" s="304"/>
      <c r="AV168" s="304"/>
      <c r="AW168" s="304"/>
      <c r="AX168" s="304"/>
      <c r="AY168" s="304"/>
      <c r="AZ168" s="304"/>
      <c r="BA168" s="304"/>
      <c r="BB168" s="304"/>
      <c r="BC168" s="304"/>
    </row>
    <row r="169" spans="1:55" x14ac:dyDescent="0.2">
      <c r="A169" s="323" t="str">
        <f t="shared" si="19"/>
        <v/>
      </c>
      <c r="B169" s="324">
        <v>159</v>
      </c>
      <c r="C169" s="325" t="s">
        <v>1125</v>
      </c>
      <c r="D169" s="325" t="s">
        <v>1062</v>
      </c>
      <c r="E169" s="326">
        <v>722</v>
      </c>
      <c r="F169" s="325" t="s">
        <v>252</v>
      </c>
      <c r="G169" s="325" t="s">
        <v>140</v>
      </c>
      <c r="H169" s="327">
        <v>861</v>
      </c>
      <c r="I169" s="328">
        <v>41060</v>
      </c>
      <c r="J169" s="328" t="s">
        <v>51</v>
      </c>
      <c r="K169" s="328" t="s">
        <v>51</v>
      </c>
      <c r="L169" s="329">
        <v>7</v>
      </c>
      <c r="M169" s="328" t="s">
        <v>51</v>
      </c>
      <c r="N169" s="328" t="s">
        <v>51</v>
      </c>
      <c r="O169" s="328" t="s">
        <v>1422</v>
      </c>
      <c r="P169" s="330">
        <v>0</v>
      </c>
      <c r="Q169" s="330">
        <v>0</v>
      </c>
      <c r="R169" s="330">
        <v>0</v>
      </c>
      <c r="S169" s="330">
        <v>0</v>
      </c>
      <c r="T169" s="330">
        <v>0</v>
      </c>
      <c r="U169" s="330">
        <v>0</v>
      </c>
      <c r="V169" s="330">
        <v>0</v>
      </c>
      <c r="W169" s="330">
        <v>0</v>
      </c>
      <c r="X169" s="330">
        <v>0</v>
      </c>
      <c r="Y169" s="330">
        <v>0</v>
      </c>
      <c r="Z169" s="330">
        <v>0</v>
      </c>
      <c r="AA169" s="330">
        <v>0</v>
      </c>
      <c r="AB169" s="330">
        <v>0</v>
      </c>
      <c r="AC169" s="330">
        <v>0</v>
      </c>
      <c r="AD169" s="331"/>
      <c r="AE169" s="332"/>
      <c r="AF169" s="332" t="b">
        <v>1</v>
      </c>
      <c r="AG169" s="336">
        <v>0</v>
      </c>
      <c r="AH169" s="332">
        <f>IF(YEAR(I169)=2019,MAX(Y169-AG169,0),IF(AND(AE169=TRUE,AF169&lt;&gt;TRUE),MAX('[1]2'!V170-'[1]2'!W170-[1]Turtas!AG169,0),IF(AG169&lt;&gt;'[1]2'!X170,MAX(Y169-'[1]2'!W170-[1]Turtas!AG169,0),0)))</f>
        <v>0</v>
      </c>
      <c r="AI169" s="333">
        <f>IF(VLOOKUP(I169,pradzios_data[],2,1)="isig_data",DATE(YEAR(I169),MONTH(I169)+1,1),VLOOKUP(I169,pradzios_data[],2,1))</f>
        <v>41061</v>
      </c>
      <c r="AJ169" s="333">
        <f t="shared" si="20"/>
        <v>43617</v>
      </c>
      <c r="AK169" s="333"/>
      <c r="AL169" s="334">
        <f t="shared" si="21"/>
        <v>5</v>
      </c>
      <c r="AM169" s="336">
        <f t="shared" si="22"/>
        <v>0</v>
      </c>
      <c r="AN169" s="335">
        <f t="shared" si="23"/>
        <v>0</v>
      </c>
      <c r="AO169" s="335">
        <f t="shared" si="24"/>
        <v>5</v>
      </c>
      <c r="AP169" s="336">
        <f t="shared" si="25"/>
        <v>0</v>
      </c>
      <c r="AQ169" s="336">
        <f t="shared" si="26"/>
        <v>0</v>
      </c>
      <c r="AR169" s="336">
        <f t="shared" si="27"/>
        <v>0</v>
      </c>
      <c r="AS169" s="336">
        <f t="shared" si="27"/>
        <v>0</v>
      </c>
      <c r="AT169" s="304"/>
      <c r="AU169" s="304"/>
      <c r="AV169" s="304"/>
      <c r="AW169" s="304"/>
      <c r="AX169" s="304"/>
      <c r="AY169" s="304"/>
      <c r="AZ169" s="304"/>
      <c r="BA169" s="304"/>
      <c r="BB169" s="304"/>
      <c r="BC169" s="304"/>
    </row>
    <row r="170" spans="1:55" x14ac:dyDescent="0.2">
      <c r="A170" s="323" t="str">
        <f t="shared" si="19"/>
        <v/>
      </c>
      <c r="B170" s="324">
        <v>160</v>
      </c>
      <c r="C170" s="325" t="s">
        <v>1125</v>
      </c>
      <c r="D170" s="325" t="s">
        <v>1062</v>
      </c>
      <c r="E170" s="326">
        <v>722</v>
      </c>
      <c r="F170" s="325" t="s">
        <v>252</v>
      </c>
      <c r="G170" s="325" t="s">
        <v>140</v>
      </c>
      <c r="H170" s="327">
        <v>863</v>
      </c>
      <c r="I170" s="328">
        <v>41060</v>
      </c>
      <c r="J170" s="328" t="s">
        <v>51</v>
      </c>
      <c r="K170" s="328" t="s">
        <v>51</v>
      </c>
      <c r="L170" s="329">
        <v>7</v>
      </c>
      <c r="M170" s="328" t="s">
        <v>51</v>
      </c>
      <c r="N170" s="328" t="s">
        <v>51</v>
      </c>
      <c r="O170" s="328" t="s">
        <v>1422</v>
      </c>
      <c r="P170" s="330">
        <v>353.34</v>
      </c>
      <c r="Q170" s="330">
        <v>0</v>
      </c>
      <c r="R170" s="330">
        <v>0</v>
      </c>
      <c r="S170" s="330">
        <v>0</v>
      </c>
      <c r="T170" s="330">
        <v>0</v>
      </c>
      <c r="U170" s="330">
        <v>0</v>
      </c>
      <c r="V170" s="330">
        <v>353.34</v>
      </c>
      <c r="W170" s="330">
        <v>353.34</v>
      </c>
      <c r="X170" s="330">
        <v>0</v>
      </c>
      <c r="Y170" s="330">
        <v>0</v>
      </c>
      <c r="Z170" s="330">
        <v>0</v>
      </c>
      <c r="AA170" s="330">
        <v>0</v>
      </c>
      <c r="AB170" s="330">
        <v>0</v>
      </c>
      <c r="AC170" s="330">
        <v>0</v>
      </c>
      <c r="AD170" s="331"/>
      <c r="AE170" s="332"/>
      <c r="AF170" s="332" t="b">
        <v>1</v>
      </c>
      <c r="AG170" s="336">
        <v>0</v>
      </c>
      <c r="AH170" s="332">
        <f>IF(YEAR(I170)=2019,MAX(Y170-AG170,0),IF(AND(AE170=TRUE,AF170&lt;&gt;TRUE),MAX('[1]2'!V171-'[1]2'!W171-[1]Turtas!AG170,0),IF(AG170&lt;&gt;'[1]2'!X171,MAX(Y170-'[1]2'!W171-[1]Turtas!AG170,0),0)))</f>
        <v>0</v>
      </c>
      <c r="AI170" s="333">
        <f>IF(VLOOKUP(I170,pradzios_data[],2,1)="isig_data",DATE(YEAR(I170),MONTH(I170)+1,1),VLOOKUP(I170,pradzios_data[],2,1))</f>
        <v>41061</v>
      </c>
      <c r="AJ170" s="333">
        <f t="shared" si="20"/>
        <v>43617</v>
      </c>
      <c r="AK170" s="333"/>
      <c r="AL170" s="334">
        <f t="shared" si="21"/>
        <v>5</v>
      </c>
      <c r="AM170" s="336">
        <f t="shared" si="22"/>
        <v>0</v>
      </c>
      <c r="AN170" s="335">
        <f t="shared" si="23"/>
        <v>0</v>
      </c>
      <c r="AO170" s="335">
        <f t="shared" si="24"/>
        <v>5</v>
      </c>
      <c r="AP170" s="336">
        <f t="shared" si="25"/>
        <v>0</v>
      </c>
      <c r="AQ170" s="336">
        <f t="shared" si="26"/>
        <v>0</v>
      </c>
      <c r="AR170" s="336">
        <f t="shared" si="27"/>
        <v>0</v>
      </c>
      <c r="AS170" s="336">
        <f t="shared" si="27"/>
        <v>0</v>
      </c>
      <c r="AT170" s="304"/>
      <c r="AU170" s="304"/>
      <c r="AV170" s="304"/>
      <c r="AW170" s="304"/>
      <c r="AX170" s="304"/>
      <c r="AY170" s="304"/>
      <c r="AZ170" s="304"/>
      <c r="BA170" s="304"/>
      <c r="BB170" s="304"/>
      <c r="BC170" s="304"/>
    </row>
    <row r="171" spans="1:55" x14ac:dyDescent="0.2">
      <c r="A171" s="323" t="str">
        <f t="shared" si="19"/>
        <v/>
      </c>
      <c r="B171" s="324">
        <v>161</v>
      </c>
      <c r="C171" s="325" t="s">
        <v>1126</v>
      </c>
      <c r="D171" s="325" t="s">
        <v>1062</v>
      </c>
      <c r="E171" s="326">
        <v>722</v>
      </c>
      <c r="F171" s="325" t="s">
        <v>252</v>
      </c>
      <c r="G171" s="325" t="s">
        <v>140</v>
      </c>
      <c r="H171" s="327">
        <v>864</v>
      </c>
      <c r="I171" s="328">
        <v>41120</v>
      </c>
      <c r="J171" s="328" t="s">
        <v>51</v>
      </c>
      <c r="K171" s="328" t="s">
        <v>51</v>
      </c>
      <c r="L171" s="329">
        <v>7</v>
      </c>
      <c r="M171" s="328" t="s">
        <v>51</v>
      </c>
      <c r="N171" s="328" t="s">
        <v>51</v>
      </c>
      <c r="O171" s="328" t="s">
        <v>1422</v>
      </c>
      <c r="P171" s="330">
        <v>1387.28</v>
      </c>
      <c r="Q171" s="330">
        <v>0</v>
      </c>
      <c r="R171" s="330">
        <v>0</v>
      </c>
      <c r="S171" s="330">
        <v>0</v>
      </c>
      <c r="T171" s="330">
        <v>0</v>
      </c>
      <c r="U171" s="330">
        <v>0</v>
      </c>
      <c r="V171" s="330">
        <v>1387.28</v>
      </c>
      <c r="W171" s="330">
        <v>1387.28</v>
      </c>
      <c r="X171" s="330">
        <v>0</v>
      </c>
      <c r="Y171" s="330">
        <v>0</v>
      </c>
      <c r="Z171" s="330">
        <v>0</v>
      </c>
      <c r="AA171" s="330">
        <v>0</v>
      </c>
      <c r="AB171" s="330">
        <v>0</v>
      </c>
      <c r="AC171" s="330">
        <v>0</v>
      </c>
      <c r="AD171" s="331"/>
      <c r="AE171" s="332"/>
      <c r="AF171" s="332" t="b">
        <v>1</v>
      </c>
      <c r="AG171" s="336">
        <v>0</v>
      </c>
      <c r="AH171" s="332">
        <f>IF(YEAR(I171)=2019,MAX(Y171-AG171,0),IF(AND(AE171=TRUE,AF171&lt;&gt;TRUE),MAX('[1]2'!V172-'[1]2'!W172-[1]Turtas!AG171,0),IF(AG171&lt;&gt;'[1]2'!X172,MAX(Y171-'[1]2'!W172-[1]Turtas!AG171,0),0)))</f>
        <v>0</v>
      </c>
      <c r="AI171" s="333">
        <f>IF(VLOOKUP(I171,pradzios_data[],2,1)="isig_data",DATE(YEAR(I171),MONTH(I171)+1,1),VLOOKUP(I171,pradzios_data[],2,1))</f>
        <v>41122</v>
      </c>
      <c r="AJ171" s="333">
        <f t="shared" si="20"/>
        <v>43678</v>
      </c>
      <c r="AK171" s="333"/>
      <c r="AL171" s="334">
        <f t="shared" si="21"/>
        <v>7</v>
      </c>
      <c r="AM171" s="336">
        <f t="shared" si="22"/>
        <v>0</v>
      </c>
      <c r="AN171" s="335">
        <f t="shared" si="23"/>
        <v>0</v>
      </c>
      <c r="AO171" s="335">
        <f t="shared" si="24"/>
        <v>7</v>
      </c>
      <c r="AP171" s="336">
        <f t="shared" si="25"/>
        <v>0</v>
      </c>
      <c r="AQ171" s="336">
        <f t="shared" si="26"/>
        <v>0</v>
      </c>
      <c r="AR171" s="336">
        <f t="shared" si="27"/>
        <v>0</v>
      </c>
      <c r="AS171" s="336">
        <f t="shared" si="27"/>
        <v>0</v>
      </c>
      <c r="AT171" s="304"/>
      <c r="AU171" s="304"/>
      <c r="AV171" s="304"/>
      <c r="AW171" s="304"/>
      <c r="AX171" s="304"/>
      <c r="AY171" s="304"/>
      <c r="AZ171" s="304"/>
      <c r="BA171" s="304"/>
      <c r="BB171" s="304"/>
      <c r="BC171" s="304"/>
    </row>
    <row r="172" spans="1:55" x14ac:dyDescent="0.2">
      <c r="A172" s="323" t="str">
        <f t="shared" si="19"/>
        <v/>
      </c>
      <c r="B172" s="324">
        <v>162</v>
      </c>
      <c r="C172" s="325" t="s">
        <v>1127</v>
      </c>
      <c r="D172" s="325" t="s">
        <v>1062</v>
      </c>
      <c r="E172" s="326">
        <v>722</v>
      </c>
      <c r="F172" s="325" t="s">
        <v>252</v>
      </c>
      <c r="G172" s="325" t="s">
        <v>140</v>
      </c>
      <c r="H172" s="327">
        <v>865</v>
      </c>
      <c r="I172" s="328">
        <v>41180</v>
      </c>
      <c r="J172" s="328" t="s">
        <v>51</v>
      </c>
      <c r="K172" s="328" t="s">
        <v>51</v>
      </c>
      <c r="L172" s="329">
        <v>7</v>
      </c>
      <c r="M172" s="328" t="s">
        <v>51</v>
      </c>
      <c r="N172" s="328" t="s">
        <v>51</v>
      </c>
      <c r="O172" s="328" t="s">
        <v>1422</v>
      </c>
      <c r="P172" s="330">
        <v>353.34</v>
      </c>
      <c r="Q172" s="330">
        <v>0</v>
      </c>
      <c r="R172" s="330">
        <v>0</v>
      </c>
      <c r="S172" s="330">
        <v>0</v>
      </c>
      <c r="T172" s="330">
        <v>0</v>
      </c>
      <c r="U172" s="330">
        <v>0</v>
      </c>
      <c r="V172" s="330">
        <v>353.34</v>
      </c>
      <c r="W172" s="330">
        <v>353.34</v>
      </c>
      <c r="X172" s="330">
        <v>0</v>
      </c>
      <c r="Y172" s="330">
        <v>0</v>
      </c>
      <c r="Z172" s="330">
        <v>0</v>
      </c>
      <c r="AA172" s="330">
        <v>0</v>
      </c>
      <c r="AB172" s="330">
        <v>0</v>
      </c>
      <c r="AC172" s="330">
        <v>0</v>
      </c>
      <c r="AD172" s="331"/>
      <c r="AE172" s="332"/>
      <c r="AF172" s="332" t="b">
        <v>1</v>
      </c>
      <c r="AG172" s="336">
        <v>0</v>
      </c>
      <c r="AH172" s="332">
        <f>IF(YEAR(I172)=2019,MAX(Y172-AG172,0),IF(AND(AE172=TRUE,AF172&lt;&gt;TRUE),MAX('[1]2'!V173-'[1]2'!W173-[1]Turtas!AG172,0),IF(AG172&lt;&gt;'[1]2'!X173,MAX(Y172-'[1]2'!W173-[1]Turtas!AG172,0),0)))</f>
        <v>0</v>
      </c>
      <c r="AI172" s="333">
        <f>IF(VLOOKUP(I172,pradzios_data[],2,1)="isig_data",DATE(YEAR(I172),MONTH(I172)+1,1),VLOOKUP(I172,pradzios_data[],2,1))</f>
        <v>41183</v>
      </c>
      <c r="AJ172" s="333">
        <f t="shared" si="20"/>
        <v>43739</v>
      </c>
      <c r="AK172" s="333"/>
      <c r="AL172" s="334">
        <f t="shared" si="21"/>
        <v>9</v>
      </c>
      <c r="AM172" s="336">
        <f t="shared" si="22"/>
        <v>0</v>
      </c>
      <c r="AN172" s="335">
        <f t="shared" si="23"/>
        <v>0</v>
      </c>
      <c r="AO172" s="335">
        <f t="shared" si="24"/>
        <v>9</v>
      </c>
      <c r="AP172" s="336">
        <f t="shared" si="25"/>
        <v>0</v>
      </c>
      <c r="AQ172" s="336">
        <f t="shared" si="26"/>
        <v>0</v>
      </c>
      <c r="AR172" s="336">
        <f t="shared" si="27"/>
        <v>0</v>
      </c>
      <c r="AS172" s="336">
        <f t="shared" si="27"/>
        <v>0</v>
      </c>
      <c r="AT172" s="304"/>
      <c r="AU172" s="304"/>
      <c r="AV172" s="304"/>
      <c r="AW172" s="304"/>
      <c r="AX172" s="304"/>
      <c r="AY172" s="304"/>
      <c r="AZ172" s="304"/>
      <c r="BA172" s="304"/>
      <c r="BB172" s="304"/>
      <c r="BC172" s="304"/>
    </row>
    <row r="173" spans="1:55" x14ac:dyDescent="0.2">
      <c r="A173" s="323" t="str">
        <f t="shared" si="19"/>
        <v/>
      </c>
      <c r="B173" s="324">
        <v>163</v>
      </c>
      <c r="C173" s="325" t="s">
        <v>1128</v>
      </c>
      <c r="D173" s="325" t="s">
        <v>1062</v>
      </c>
      <c r="E173" s="326">
        <v>722</v>
      </c>
      <c r="F173" s="325" t="s">
        <v>252</v>
      </c>
      <c r="G173" s="325" t="s">
        <v>140</v>
      </c>
      <c r="H173" s="327">
        <v>868</v>
      </c>
      <c r="I173" s="328">
        <v>41180</v>
      </c>
      <c r="J173" s="328" t="s">
        <v>51</v>
      </c>
      <c r="K173" s="328" t="s">
        <v>51</v>
      </c>
      <c r="L173" s="329">
        <v>7</v>
      </c>
      <c r="M173" s="328" t="s">
        <v>51</v>
      </c>
      <c r="N173" s="328" t="s">
        <v>51</v>
      </c>
      <c r="O173" s="328" t="s">
        <v>1422</v>
      </c>
      <c r="P173" s="330">
        <v>333.06</v>
      </c>
      <c r="Q173" s="330">
        <v>0</v>
      </c>
      <c r="R173" s="330">
        <v>0</v>
      </c>
      <c r="S173" s="330">
        <v>0</v>
      </c>
      <c r="T173" s="330">
        <v>0</v>
      </c>
      <c r="U173" s="330">
        <v>0</v>
      </c>
      <c r="V173" s="330">
        <v>333.06</v>
      </c>
      <c r="W173" s="330">
        <v>333.06</v>
      </c>
      <c r="X173" s="330">
        <v>0</v>
      </c>
      <c r="Y173" s="330">
        <v>0</v>
      </c>
      <c r="Z173" s="330">
        <v>0</v>
      </c>
      <c r="AA173" s="330">
        <v>0</v>
      </c>
      <c r="AB173" s="330">
        <v>0</v>
      </c>
      <c r="AC173" s="330">
        <v>0</v>
      </c>
      <c r="AD173" s="331"/>
      <c r="AE173" s="332"/>
      <c r="AF173" s="332" t="b">
        <v>1</v>
      </c>
      <c r="AG173" s="336">
        <v>0</v>
      </c>
      <c r="AH173" s="332">
        <f>IF(YEAR(I173)=2019,MAX(Y173-AG173,0),IF(AND(AE173=TRUE,AF173&lt;&gt;TRUE),MAX('[1]2'!V174-'[1]2'!W174-[1]Turtas!AG173,0),IF(AG173&lt;&gt;'[1]2'!X174,MAX(Y173-'[1]2'!W174-[1]Turtas!AG173,0),0)))</f>
        <v>0</v>
      </c>
      <c r="AI173" s="333">
        <f>IF(VLOOKUP(I173,pradzios_data[],2,1)="isig_data",DATE(YEAR(I173),MONTH(I173)+1,1),VLOOKUP(I173,pradzios_data[],2,1))</f>
        <v>41183</v>
      </c>
      <c r="AJ173" s="333">
        <f t="shared" si="20"/>
        <v>43739</v>
      </c>
      <c r="AK173" s="333"/>
      <c r="AL173" s="334">
        <f t="shared" si="21"/>
        <v>9</v>
      </c>
      <c r="AM173" s="336">
        <f t="shared" si="22"/>
        <v>0</v>
      </c>
      <c r="AN173" s="335">
        <f t="shared" si="23"/>
        <v>0</v>
      </c>
      <c r="AO173" s="335">
        <f t="shared" si="24"/>
        <v>9</v>
      </c>
      <c r="AP173" s="336">
        <f t="shared" si="25"/>
        <v>0</v>
      </c>
      <c r="AQ173" s="336">
        <f t="shared" si="26"/>
        <v>0</v>
      </c>
      <c r="AR173" s="336">
        <f t="shared" si="27"/>
        <v>0</v>
      </c>
      <c r="AS173" s="336">
        <f t="shared" si="27"/>
        <v>0</v>
      </c>
      <c r="AT173" s="304"/>
      <c r="AU173" s="304"/>
      <c r="AV173" s="304"/>
      <c r="AW173" s="304"/>
      <c r="AX173" s="304"/>
      <c r="AY173" s="304"/>
      <c r="AZ173" s="304"/>
      <c r="BA173" s="304"/>
      <c r="BB173" s="304"/>
      <c r="BC173" s="304"/>
    </row>
    <row r="174" spans="1:55" x14ac:dyDescent="0.2">
      <c r="A174" s="323" t="str">
        <f t="shared" si="19"/>
        <v/>
      </c>
      <c r="B174" s="324">
        <v>164</v>
      </c>
      <c r="C174" s="325" t="s">
        <v>1129</v>
      </c>
      <c r="D174" s="325" t="s">
        <v>1062</v>
      </c>
      <c r="E174" s="326">
        <v>722</v>
      </c>
      <c r="F174" s="325" t="s">
        <v>252</v>
      </c>
      <c r="G174" s="325" t="s">
        <v>140</v>
      </c>
      <c r="H174" s="327">
        <v>870</v>
      </c>
      <c r="I174" s="328">
        <v>41204</v>
      </c>
      <c r="J174" s="328" t="s">
        <v>51</v>
      </c>
      <c r="K174" s="328" t="s">
        <v>51</v>
      </c>
      <c r="L174" s="329">
        <v>7</v>
      </c>
      <c r="M174" s="328" t="s">
        <v>51</v>
      </c>
      <c r="N174" s="328" t="s">
        <v>51</v>
      </c>
      <c r="O174" s="328" t="s">
        <v>1422</v>
      </c>
      <c r="P174" s="330">
        <v>333.06</v>
      </c>
      <c r="Q174" s="330">
        <v>0</v>
      </c>
      <c r="R174" s="330">
        <v>0</v>
      </c>
      <c r="S174" s="330">
        <v>0</v>
      </c>
      <c r="T174" s="330">
        <v>0</v>
      </c>
      <c r="U174" s="330">
        <v>0</v>
      </c>
      <c r="V174" s="330">
        <v>333.06</v>
      </c>
      <c r="W174" s="330">
        <v>333.06</v>
      </c>
      <c r="X174" s="330">
        <v>0</v>
      </c>
      <c r="Y174" s="330">
        <v>0</v>
      </c>
      <c r="Z174" s="330">
        <v>0</v>
      </c>
      <c r="AA174" s="330">
        <v>0</v>
      </c>
      <c r="AB174" s="330">
        <v>0</v>
      </c>
      <c r="AC174" s="330">
        <v>0</v>
      </c>
      <c r="AD174" s="331"/>
      <c r="AE174" s="332"/>
      <c r="AF174" s="332" t="b">
        <v>1</v>
      </c>
      <c r="AG174" s="336">
        <v>0</v>
      </c>
      <c r="AH174" s="332">
        <f>IF(YEAR(I174)=2019,MAX(Y174-AG174,0),IF(AND(AE174=TRUE,AF174&lt;&gt;TRUE),MAX('[1]2'!V175-'[1]2'!W175-[1]Turtas!AG174,0),IF(AG174&lt;&gt;'[1]2'!X175,MAX(Y174-'[1]2'!W175-[1]Turtas!AG174,0),0)))</f>
        <v>0</v>
      </c>
      <c r="AI174" s="333">
        <f>IF(VLOOKUP(I174,pradzios_data[],2,1)="isig_data",DATE(YEAR(I174),MONTH(I174)+1,1),VLOOKUP(I174,pradzios_data[],2,1))</f>
        <v>41214</v>
      </c>
      <c r="AJ174" s="333">
        <f t="shared" si="20"/>
        <v>43770</v>
      </c>
      <c r="AK174" s="333"/>
      <c r="AL174" s="334">
        <f t="shared" si="21"/>
        <v>10</v>
      </c>
      <c r="AM174" s="336">
        <f t="shared" si="22"/>
        <v>0</v>
      </c>
      <c r="AN174" s="335">
        <f t="shared" si="23"/>
        <v>0</v>
      </c>
      <c r="AO174" s="335">
        <f t="shared" si="24"/>
        <v>10</v>
      </c>
      <c r="AP174" s="336">
        <f t="shared" si="25"/>
        <v>0</v>
      </c>
      <c r="AQ174" s="336">
        <f t="shared" si="26"/>
        <v>0</v>
      </c>
      <c r="AR174" s="336">
        <f t="shared" si="27"/>
        <v>0</v>
      </c>
      <c r="AS174" s="336">
        <f t="shared" si="27"/>
        <v>0</v>
      </c>
      <c r="AT174" s="304"/>
      <c r="AU174" s="304"/>
      <c r="AV174" s="304"/>
      <c r="AW174" s="304"/>
      <c r="AX174" s="304"/>
      <c r="AY174" s="304"/>
      <c r="AZ174" s="304"/>
      <c r="BA174" s="304"/>
      <c r="BB174" s="304"/>
      <c r="BC174" s="304"/>
    </row>
    <row r="175" spans="1:55" x14ac:dyDescent="0.2">
      <c r="A175" s="323" t="str">
        <f t="shared" si="19"/>
        <v/>
      </c>
      <c r="B175" s="324">
        <v>165</v>
      </c>
      <c r="C175" s="325" t="s">
        <v>1130</v>
      </c>
      <c r="D175" s="325" t="s">
        <v>1062</v>
      </c>
      <c r="E175" s="326">
        <v>722</v>
      </c>
      <c r="F175" s="325" t="s">
        <v>252</v>
      </c>
      <c r="G175" s="325" t="s">
        <v>140</v>
      </c>
      <c r="H175" s="327">
        <v>893</v>
      </c>
      <c r="I175" s="328">
        <v>41425</v>
      </c>
      <c r="J175" s="328" t="s">
        <v>51</v>
      </c>
      <c r="K175" s="328" t="s">
        <v>51</v>
      </c>
      <c r="L175" s="329">
        <v>7</v>
      </c>
      <c r="M175" s="328" t="s">
        <v>51</v>
      </c>
      <c r="N175" s="328" t="s">
        <v>51</v>
      </c>
      <c r="O175" s="328" t="s">
        <v>1422</v>
      </c>
      <c r="P175" s="330">
        <v>333.06</v>
      </c>
      <c r="Q175" s="330">
        <v>0</v>
      </c>
      <c r="R175" s="330">
        <v>0</v>
      </c>
      <c r="S175" s="330">
        <v>0</v>
      </c>
      <c r="T175" s="330">
        <v>0</v>
      </c>
      <c r="U175" s="330">
        <v>0</v>
      </c>
      <c r="V175" s="330">
        <v>333.06</v>
      </c>
      <c r="W175" s="330">
        <v>333.06</v>
      </c>
      <c r="X175" s="330">
        <v>0</v>
      </c>
      <c r="Y175" s="330">
        <v>0</v>
      </c>
      <c r="Z175" s="330">
        <v>0</v>
      </c>
      <c r="AA175" s="330">
        <v>0</v>
      </c>
      <c r="AB175" s="330">
        <v>0</v>
      </c>
      <c r="AC175" s="330">
        <v>0</v>
      </c>
      <c r="AD175" s="331"/>
      <c r="AE175" s="332"/>
      <c r="AF175" s="332" t="b">
        <v>1</v>
      </c>
      <c r="AG175" s="336">
        <v>0</v>
      </c>
      <c r="AH175" s="332">
        <f>IF(YEAR(I175)=2019,MAX(Y175-AG175,0),IF(AND(AE175=TRUE,AF175&lt;&gt;TRUE),MAX('[1]2'!V176-'[1]2'!W176-[1]Turtas!AG175,0),IF(AG175&lt;&gt;'[1]2'!X176,MAX(Y175-'[1]2'!W176-[1]Turtas!AG175,0),0)))</f>
        <v>0</v>
      </c>
      <c r="AI175" s="333">
        <f>IF(VLOOKUP(I175,pradzios_data[],2,1)="isig_data",DATE(YEAR(I175),MONTH(I175)+1,1),VLOOKUP(I175,pradzios_data[],2,1))</f>
        <v>41426</v>
      </c>
      <c r="AJ175" s="333">
        <f t="shared" si="20"/>
        <v>43983</v>
      </c>
      <c r="AK175" s="333"/>
      <c r="AL175" s="334">
        <f t="shared" si="21"/>
        <v>17</v>
      </c>
      <c r="AM175" s="336">
        <f t="shared" si="22"/>
        <v>0</v>
      </c>
      <c r="AN175" s="335">
        <f t="shared" si="23"/>
        <v>5</v>
      </c>
      <c r="AO175" s="335">
        <f t="shared" si="24"/>
        <v>12</v>
      </c>
      <c r="AP175" s="336">
        <f t="shared" si="25"/>
        <v>0</v>
      </c>
      <c r="AQ175" s="336">
        <f t="shared" si="26"/>
        <v>0</v>
      </c>
      <c r="AR175" s="336">
        <f t="shared" si="27"/>
        <v>0</v>
      </c>
      <c r="AS175" s="336">
        <f t="shared" si="27"/>
        <v>0</v>
      </c>
      <c r="AT175" s="304"/>
      <c r="AU175" s="304"/>
      <c r="AV175" s="304"/>
      <c r="AW175" s="304"/>
      <c r="AX175" s="304"/>
      <c r="AY175" s="304"/>
      <c r="AZ175" s="304"/>
      <c r="BA175" s="304"/>
      <c r="BB175" s="304"/>
      <c r="BC175" s="304"/>
    </row>
    <row r="176" spans="1:55" x14ac:dyDescent="0.2">
      <c r="A176" s="323" t="str">
        <f t="shared" si="19"/>
        <v/>
      </c>
      <c r="B176" s="324">
        <v>166</v>
      </c>
      <c r="C176" s="325" t="s">
        <v>1131</v>
      </c>
      <c r="D176" s="325" t="s">
        <v>1062</v>
      </c>
      <c r="E176" s="326">
        <v>722</v>
      </c>
      <c r="F176" s="325" t="s">
        <v>252</v>
      </c>
      <c r="G176" s="325" t="s">
        <v>140</v>
      </c>
      <c r="H176" s="327">
        <v>894</v>
      </c>
      <c r="I176" s="328">
        <v>41551</v>
      </c>
      <c r="J176" s="328" t="s">
        <v>51</v>
      </c>
      <c r="K176" s="328" t="s">
        <v>51</v>
      </c>
      <c r="L176" s="329">
        <v>7</v>
      </c>
      <c r="M176" s="328" t="s">
        <v>51</v>
      </c>
      <c r="N176" s="328" t="s">
        <v>51</v>
      </c>
      <c r="O176" s="328" t="s">
        <v>1422</v>
      </c>
      <c r="P176" s="330">
        <v>515.52</v>
      </c>
      <c r="Q176" s="330">
        <v>0</v>
      </c>
      <c r="R176" s="330">
        <v>0</v>
      </c>
      <c r="S176" s="330">
        <v>0</v>
      </c>
      <c r="T176" s="330">
        <v>0</v>
      </c>
      <c r="U176" s="330">
        <v>0</v>
      </c>
      <c r="V176" s="330">
        <v>515.52</v>
      </c>
      <c r="W176" s="330">
        <v>515.52</v>
      </c>
      <c r="X176" s="330">
        <v>0</v>
      </c>
      <c r="Y176" s="330">
        <v>0</v>
      </c>
      <c r="Z176" s="330">
        <v>0</v>
      </c>
      <c r="AA176" s="330">
        <v>0</v>
      </c>
      <c r="AB176" s="330">
        <v>0</v>
      </c>
      <c r="AC176" s="330">
        <v>0</v>
      </c>
      <c r="AD176" s="331"/>
      <c r="AE176" s="332"/>
      <c r="AF176" s="332" t="b">
        <v>1</v>
      </c>
      <c r="AG176" s="336">
        <v>0</v>
      </c>
      <c r="AH176" s="332">
        <f>IF(YEAR(I176)=2019,MAX(Y176-AG176,0),IF(AND(AE176=TRUE,AF176&lt;&gt;TRUE),MAX('[1]2'!V177-'[1]2'!W177-[1]Turtas!AG176,0),IF(AG176&lt;&gt;'[1]2'!X177,MAX(Y176-'[1]2'!W177-[1]Turtas!AG176,0),0)))</f>
        <v>0</v>
      </c>
      <c r="AI176" s="333">
        <f>IF(VLOOKUP(I176,pradzios_data[],2,1)="isig_data",DATE(YEAR(I176),MONTH(I176)+1,1),VLOOKUP(I176,pradzios_data[],2,1))</f>
        <v>41579</v>
      </c>
      <c r="AJ176" s="333">
        <f t="shared" si="20"/>
        <v>44136</v>
      </c>
      <c r="AK176" s="333"/>
      <c r="AL176" s="334">
        <f t="shared" si="21"/>
        <v>22</v>
      </c>
      <c r="AM176" s="336">
        <f t="shared" si="22"/>
        <v>0</v>
      </c>
      <c r="AN176" s="335">
        <f t="shared" si="23"/>
        <v>10</v>
      </c>
      <c r="AO176" s="335">
        <f t="shared" si="24"/>
        <v>12</v>
      </c>
      <c r="AP176" s="336">
        <f t="shared" si="25"/>
        <v>0</v>
      </c>
      <c r="AQ176" s="336">
        <f t="shared" si="26"/>
        <v>0</v>
      </c>
      <c r="AR176" s="336">
        <f t="shared" si="27"/>
        <v>0</v>
      </c>
      <c r="AS176" s="336">
        <f t="shared" si="27"/>
        <v>0</v>
      </c>
      <c r="AT176" s="304"/>
      <c r="AU176" s="304"/>
      <c r="AV176" s="304"/>
      <c r="AW176" s="304"/>
      <c r="AX176" s="304"/>
      <c r="AY176" s="304"/>
      <c r="AZ176" s="304"/>
      <c r="BA176" s="304"/>
      <c r="BB176" s="304"/>
      <c r="BC176" s="304"/>
    </row>
    <row r="177" spans="1:55" x14ac:dyDescent="0.2">
      <c r="A177" s="323" t="str">
        <f t="shared" si="19"/>
        <v/>
      </c>
      <c r="B177" s="324">
        <v>167</v>
      </c>
      <c r="C177" s="325" t="s">
        <v>1132</v>
      </c>
      <c r="D177" s="325" t="s">
        <v>1062</v>
      </c>
      <c r="E177" s="326">
        <v>722</v>
      </c>
      <c r="F177" s="325" t="s">
        <v>252</v>
      </c>
      <c r="G177" s="325" t="s">
        <v>140</v>
      </c>
      <c r="H177" s="327">
        <v>900</v>
      </c>
      <c r="I177" s="328">
        <v>41880</v>
      </c>
      <c r="J177" s="328" t="s">
        <v>51</v>
      </c>
      <c r="K177" s="328" t="s">
        <v>51</v>
      </c>
      <c r="L177" s="329">
        <v>7</v>
      </c>
      <c r="M177" s="328" t="s">
        <v>51</v>
      </c>
      <c r="N177" s="328" t="s">
        <v>51</v>
      </c>
      <c r="O177" s="328" t="s">
        <v>1422</v>
      </c>
      <c r="P177" s="330">
        <v>608.20000000000005</v>
      </c>
      <c r="Q177" s="330">
        <v>0</v>
      </c>
      <c r="R177" s="330">
        <v>0</v>
      </c>
      <c r="S177" s="330">
        <v>0</v>
      </c>
      <c r="T177" s="330">
        <v>0</v>
      </c>
      <c r="U177" s="330">
        <v>0</v>
      </c>
      <c r="V177" s="330">
        <v>608.20000000000005</v>
      </c>
      <c r="W177" s="330">
        <v>608.20000000000005</v>
      </c>
      <c r="X177" s="330">
        <v>0</v>
      </c>
      <c r="Y177" s="330">
        <v>0</v>
      </c>
      <c r="Z177" s="330">
        <v>0</v>
      </c>
      <c r="AA177" s="330">
        <v>0</v>
      </c>
      <c r="AB177" s="330">
        <v>0</v>
      </c>
      <c r="AC177" s="330">
        <v>0</v>
      </c>
      <c r="AD177" s="331"/>
      <c r="AE177" s="332"/>
      <c r="AF177" s="332" t="b">
        <v>1</v>
      </c>
      <c r="AG177" s="336">
        <v>0</v>
      </c>
      <c r="AH177" s="332">
        <f>IF(YEAR(I177)=2019,MAX(Y177-AG177,0),IF(AND(AE177=TRUE,AF177&lt;&gt;TRUE),MAX('[1]2'!V178-'[1]2'!W178-[1]Turtas!AG177,0),IF(AG177&lt;&gt;'[1]2'!X178,MAX(Y177-'[1]2'!W178-[1]Turtas!AG177,0),0)))</f>
        <v>0</v>
      </c>
      <c r="AI177" s="333">
        <f>IF(VLOOKUP(I177,pradzios_data[],2,1)="isig_data",DATE(YEAR(I177),MONTH(I177)+1,1),VLOOKUP(I177,pradzios_data[],2,1))</f>
        <v>41883</v>
      </c>
      <c r="AJ177" s="333">
        <f t="shared" si="20"/>
        <v>44440</v>
      </c>
      <c r="AK177" s="333"/>
      <c r="AL177" s="334">
        <f t="shared" si="21"/>
        <v>32</v>
      </c>
      <c r="AM177" s="336">
        <f t="shared" si="22"/>
        <v>0</v>
      </c>
      <c r="AN177" s="335">
        <f t="shared" si="23"/>
        <v>20</v>
      </c>
      <c r="AO177" s="335">
        <f t="shared" si="24"/>
        <v>12</v>
      </c>
      <c r="AP177" s="336">
        <f t="shared" si="25"/>
        <v>0</v>
      </c>
      <c r="AQ177" s="336">
        <f t="shared" si="26"/>
        <v>0</v>
      </c>
      <c r="AR177" s="336">
        <f t="shared" si="27"/>
        <v>0</v>
      </c>
      <c r="AS177" s="336">
        <f t="shared" si="27"/>
        <v>0</v>
      </c>
      <c r="AT177" s="304"/>
      <c r="AU177" s="304"/>
      <c r="AV177" s="304"/>
      <c r="AW177" s="304"/>
      <c r="AX177" s="304"/>
      <c r="AY177" s="304"/>
      <c r="AZ177" s="304"/>
      <c r="BA177" s="304"/>
      <c r="BB177" s="304"/>
      <c r="BC177" s="304"/>
    </row>
    <row r="178" spans="1:55" x14ac:dyDescent="0.2">
      <c r="A178" s="323" t="str">
        <f t="shared" si="19"/>
        <v/>
      </c>
      <c r="B178" s="324">
        <v>168</v>
      </c>
      <c r="C178" s="325" t="s">
        <v>1133</v>
      </c>
      <c r="D178" s="325" t="s">
        <v>1062</v>
      </c>
      <c r="E178" s="326">
        <v>722</v>
      </c>
      <c r="F178" s="325" t="s">
        <v>252</v>
      </c>
      <c r="G178" s="325" t="s">
        <v>140</v>
      </c>
      <c r="H178" s="327">
        <v>903</v>
      </c>
      <c r="I178" s="328">
        <v>42034</v>
      </c>
      <c r="J178" s="328" t="s">
        <v>51</v>
      </c>
      <c r="K178" s="328" t="s">
        <v>51</v>
      </c>
      <c r="L178" s="329">
        <v>7</v>
      </c>
      <c r="M178" s="328" t="s">
        <v>51</v>
      </c>
      <c r="N178" s="328" t="s">
        <v>51</v>
      </c>
      <c r="O178" s="328" t="s">
        <v>1422</v>
      </c>
      <c r="P178" s="330">
        <v>318.58</v>
      </c>
      <c r="Q178" s="330">
        <v>0</v>
      </c>
      <c r="R178" s="330">
        <v>0</v>
      </c>
      <c r="S178" s="330">
        <v>0</v>
      </c>
      <c r="T178" s="330">
        <v>0</v>
      </c>
      <c r="U178" s="330">
        <v>0</v>
      </c>
      <c r="V178" s="330">
        <v>318.58</v>
      </c>
      <c r="W178" s="330">
        <v>318.58</v>
      </c>
      <c r="X178" s="330">
        <v>0</v>
      </c>
      <c r="Y178" s="330">
        <v>0</v>
      </c>
      <c r="Z178" s="330">
        <v>0</v>
      </c>
      <c r="AA178" s="330">
        <v>0</v>
      </c>
      <c r="AB178" s="330">
        <v>0</v>
      </c>
      <c r="AC178" s="330">
        <v>0</v>
      </c>
      <c r="AD178" s="331"/>
      <c r="AE178" s="332"/>
      <c r="AF178" s="332" t="b">
        <v>1</v>
      </c>
      <c r="AG178" s="336">
        <v>0</v>
      </c>
      <c r="AH178" s="332">
        <f>IF(YEAR(I178)=2019,MAX(Y178-AG178,0),IF(AND(AE178=TRUE,AF178&lt;&gt;TRUE),MAX('[1]2'!V179-'[1]2'!W179-[1]Turtas!AG178,0),IF(AG178&lt;&gt;'[1]2'!X179,MAX(Y178-'[1]2'!W179-[1]Turtas!AG178,0),0)))</f>
        <v>0</v>
      </c>
      <c r="AI178" s="333">
        <f>IF(VLOOKUP(I178,pradzios_data[],2,1)="isig_data",DATE(YEAR(I178),MONTH(I178)+1,1),VLOOKUP(I178,pradzios_data[],2,1))</f>
        <v>42036</v>
      </c>
      <c r="AJ178" s="333">
        <f t="shared" si="20"/>
        <v>44593</v>
      </c>
      <c r="AK178" s="333"/>
      <c r="AL178" s="334">
        <f t="shared" si="21"/>
        <v>37</v>
      </c>
      <c r="AM178" s="336">
        <f t="shared" si="22"/>
        <v>0</v>
      </c>
      <c r="AN178" s="335">
        <f t="shared" si="23"/>
        <v>25</v>
      </c>
      <c r="AO178" s="335">
        <f t="shared" si="24"/>
        <v>12</v>
      </c>
      <c r="AP178" s="336">
        <f t="shared" si="25"/>
        <v>0</v>
      </c>
      <c r="AQ178" s="336">
        <f t="shared" si="26"/>
        <v>0</v>
      </c>
      <c r="AR178" s="336">
        <f t="shared" si="27"/>
        <v>0</v>
      </c>
      <c r="AS178" s="336">
        <f t="shared" si="27"/>
        <v>0</v>
      </c>
      <c r="AT178" s="304"/>
      <c r="AU178" s="304"/>
      <c r="AV178" s="304"/>
      <c r="AW178" s="304"/>
      <c r="AX178" s="304"/>
      <c r="AY178" s="304"/>
      <c r="AZ178" s="304"/>
      <c r="BA178" s="304"/>
      <c r="BB178" s="304"/>
      <c r="BC178" s="304"/>
    </row>
    <row r="179" spans="1:55" x14ac:dyDescent="0.2">
      <c r="A179" s="323" t="str">
        <f t="shared" si="19"/>
        <v/>
      </c>
      <c r="B179" s="324">
        <v>169</v>
      </c>
      <c r="C179" s="325" t="s">
        <v>1134</v>
      </c>
      <c r="D179" s="325" t="s">
        <v>1135</v>
      </c>
      <c r="E179" s="326">
        <v>721</v>
      </c>
      <c r="F179" s="325" t="s">
        <v>251</v>
      </c>
      <c r="G179" s="325" t="s">
        <v>140</v>
      </c>
      <c r="H179" s="327">
        <v>906</v>
      </c>
      <c r="I179" s="328">
        <v>42247</v>
      </c>
      <c r="J179" s="328" t="s">
        <v>51</v>
      </c>
      <c r="K179" s="328" t="s">
        <v>51</v>
      </c>
      <c r="L179" s="329">
        <v>15</v>
      </c>
      <c r="M179" s="328" t="s">
        <v>51</v>
      </c>
      <c r="N179" s="328" t="s">
        <v>51</v>
      </c>
      <c r="O179" s="328" t="s">
        <v>1422</v>
      </c>
      <c r="P179" s="330">
        <v>22550</v>
      </c>
      <c r="Q179" s="330">
        <v>0</v>
      </c>
      <c r="R179" s="330">
        <v>0</v>
      </c>
      <c r="S179" s="330">
        <v>0</v>
      </c>
      <c r="T179" s="330">
        <v>0</v>
      </c>
      <c r="U179" s="330">
        <v>0</v>
      </c>
      <c r="V179" s="330">
        <v>22550</v>
      </c>
      <c r="W179" s="330">
        <v>22550</v>
      </c>
      <c r="X179" s="330">
        <v>0</v>
      </c>
      <c r="Y179" s="330">
        <v>0</v>
      </c>
      <c r="Z179" s="330">
        <v>0</v>
      </c>
      <c r="AA179" s="330">
        <v>0</v>
      </c>
      <c r="AB179" s="330">
        <v>0</v>
      </c>
      <c r="AC179" s="330">
        <v>0</v>
      </c>
      <c r="AD179" s="331"/>
      <c r="AE179" s="332"/>
      <c r="AF179" s="332" t="b">
        <v>1</v>
      </c>
      <c r="AG179" s="336">
        <v>0</v>
      </c>
      <c r="AH179" s="332">
        <f>IF(YEAR(I179)=2019,MAX(Y179-AG179,0),IF(AND(AE179=TRUE,AF179&lt;&gt;TRUE),MAX('[1]2'!V180-'[1]2'!W180-[1]Turtas!AG179,0),IF(AG179&lt;&gt;'[1]2'!X180,MAX(Y179-'[1]2'!W180-[1]Turtas!AG179,0),0)))</f>
        <v>0</v>
      </c>
      <c r="AI179" s="333">
        <f>IF(VLOOKUP(I179,pradzios_data[],2,1)="isig_data",DATE(YEAR(I179),MONTH(I179)+1,1),VLOOKUP(I179,pradzios_data[],2,1))</f>
        <v>42248</v>
      </c>
      <c r="AJ179" s="333">
        <f t="shared" si="20"/>
        <v>47727</v>
      </c>
      <c r="AK179" s="333"/>
      <c r="AL179" s="334">
        <f t="shared" si="21"/>
        <v>140</v>
      </c>
      <c r="AM179" s="336">
        <f t="shared" si="22"/>
        <v>0</v>
      </c>
      <c r="AN179" s="335">
        <f t="shared" si="23"/>
        <v>128</v>
      </c>
      <c r="AO179" s="335">
        <f t="shared" si="24"/>
        <v>12</v>
      </c>
      <c r="AP179" s="336">
        <f t="shared" si="25"/>
        <v>0</v>
      </c>
      <c r="AQ179" s="336">
        <f t="shared" si="26"/>
        <v>0</v>
      </c>
      <c r="AR179" s="336">
        <f t="shared" si="27"/>
        <v>0</v>
      </c>
      <c r="AS179" s="336">
        <f t="shared" si="27"/>
        <v>0</v>
      </c>
      <c r="AT179" s="304"/>
      <c r="AU179" s="304"/>
      <c r="AV179" s="304"/>
      <c r="AW179" s="304"/>
      <c r="AX179" s="304"/>
      <c r="AY179" s="304"/>
      <c r="AZ179" s="304"/>
      <c r="BA179" s="304"/>
      <c r="BB179" s="304"/>
      <c r="BC179" s="304"/>
    </row>
    <row r="180" spans="1:55" x14ac:dyDescent="0.2">
      <c r="A180" s="323" t="str">
        <f t="shared" si="19"/>
        <v/>
      </c>
      <c r="B180" s="324">
        <v>170</v>
      </c>
      <c r="C180" s="325" t="s">
        <v>1136</v>
      </c>
      <c r="D180" s="325" t="s">
        <v>1062</v>
      </c>
      <c r="E180" s="326">
        <v>722</v>
      </c>
      <c r="F180" s="325" t="s">
        <v>252</v>
      </c>
      <c r="G180" s="325" t="s">
        <v>140</v>
      </c>
      <c r="H180" s="327">
        <v>907</v>
      </c>
      <c r="I180" s="328">
        <v>42307</v>
      </c>
      <c r="J180" s="328" t="s">
        <v>51</v>
      </c>
      <c r="K180" s="328" t="s">
        <v>51</v>
      </c>
      <c r="L180" s="329">
        <v>7</v>
      </c>
      <c r="M180" s="328" t="s">
        <v>51</v>
      </c>
      <c r="N180" s="328" t="s">
        <v>51</v>
      </c>
      <c r="O180" s="328" t="s">
        <v>1422</v>
      </c>
      <c r="P180" s="330">
        <v>318.58</v>
      </c>
      <c r="Q180" s="330">
        <v>0</v>
      </c>
      <c r="R180" s="330">
        <v>0</v>
      </c>
      <c r="S180" s="330">
        <v>0</v>
      </c>
      <c r="T180" s="330">
        <v>0</v>
      </c>
      <c r="U180" s="330">
        <v>0</v>
      </c>
      <c r="V180" s="330">
        <v>318.58</v>
      </c>
      <c r="W180" s="330">
        <v>318.58</v>
      </c>
      <c r="X180" s="330">
        <v>0</v>
      </c>
      <c r="Y180" s="330">
        <v>0</v>
      </c>
      <c r="Z180" s="330">
        <v>0</v>
      </c>
      <c r="AA180" s="330">
        <v>0</v>
      </c>
      <c r="AB180" s="330">
        <v>0</v>
      </c>
      <c r="AC180" s="330">
        <v>0</v>
      </c>
      <c r="AD180" s="331"/>
      <c r="AE180" s="332"/>
      <c r="AF180" s="332" t="b">
        <v>1</v>
      </c>
      <c r="AG180" s="336">
        <v>0</v>
      </c>
      <c r="AH180" s="332">
        <f>IF(YEAR(I180)=2019,MAX(Y180-AG180,0),IF(AND(AE180=TRUE,AF180&lt;&gt;TRUE),MAX('[1]2'!V181-'[1]2'!W181-[1]Turtas!AG180,0),IF(AG180&lt;&gt;'[1]2'!X181,MAX(Y180-'[1]2'!W181-[1]Turtas!AG180,0),0)))</f>
        <v>0</v>
      </c>
      <c r="AI180" s="333" t="b">
        <f>IF(VLOOKUP(I180,pradzios_data[],2,1)="isig_data",DATE(YEAR(I180),MONTH(I180)+1,1),VLOOKUP(I180,pradzios_data[],2,1))</f>
        <v>0</v>
      </c>
      <c r="AJ180" s="333" t="b">
        <f t="shared" si="20"/>
        <v>0</v>
      </c>
      <c r="AK180" s="333"/>
      <c r="AL180" s="334" t="b">
        <f t="shared" si="21"/>
        <v>0</v>
      </c>
      <c r="AM180" s="336">
        <f t="shared" si="22"/>
        <v>0</v>
      </c>
      <c r="AN180" s="335" t="b">
        <f t="shared" si="23"/>
        <v>0</v>
      </c>
      <c r="AO180" s="335">
        <f t="shared" si="24"/>
        <v>0</v>
      </c>
      <c r="AP180" s="336">
        <f t="shared" si="25"/>
        <v>0</v>
      </c>
      <c r="AQ180" s="336">
        <f t="shared" si="26"/>
        <v>0</v>
      </c>
      <c r="AR180" s="336">
        <f t="shared" si="27"/>
        <v>0</v>
      </c>
      <c r="AS180" s="336">
        <f t="shared" si="27"/>
        <v>0</v>
      </c>
      <c r="AT180" s="304"/>
      <c r="AU180" s="304"/>
      <c r="AV180" s="304"/>
      <c r="AW180" s="304"/>
      <c r="AX180" s="304"/>
      <c r="AY180" s="304"/>
      <c r="AZ180" s="304"/>
      <c r="BA180" s="304"/>
      <c r="BB180" s="304"/>
      <c r="BC180" s="304"/>
    </row>
    <row r="181" spans="1:55" x14ac:dyDescent="0.2">
      <c r="A181" s="323" t="str">
        <f t="shared" si="19"/>
        <v/>
      </c>
      <c r="B181" s="324">
        <v>171</v>
      </c>
      <c r="C181" s="325" t="s">
        <v>1136</v>
      </c>
      <c r="D181" s="325" t="s">
        <v>1062</v>
      </c>
      <c r="E181" s="326">
        <v>722</v>
      </c>
      <c r="F181" s="325" t="s">
        <v>252</v>
      </c>
      <c r="G181" s="325" t="s">
        <v>140</v>
      </c>
      <c r="H181" s="327">
        <v>909</v>
      </c>
      <c r="I181" s="328">
        <v>42339</v>
      </c>
      <c r="J181" s="328" t="s">
        <v>51</v>
      </c>
      <c r="K181" s="328" t="s">
        <v>51</v>
      </c>
      <c r="L181" s="329">
        <v>7</v>
      </c>
      <c r="M181" s="328" t="s">
        <v>51</v>
      </c>
      <c r="N181" s="328" t="s">
        <v>51</v>
      </c>
      <c r="O181" s="328" t="s">
        <v>1422</v>
      </c>
      <c r="P181" s="330">
        <v>318.58</v>
      </c>
      <c r="Q181" s="330">
        <v>0</v>
      </c>
      <c r="R181" s="330">
        <v>0</v>
      </c>
      <c r="S181" s="330">
        <v>0</v>
      </c>
      <c r="T181" s="330">
        <v>0</v>
      </c>
      <c r="U181" s="330">
        <v>0</v>
      </c>
      <c r="V181" s="330">
        <v>318.58</v>
      </c>
      <c r="W181" s="330">
        <v>318.58</v>
      </c>
      <c r="X181" s="330">
        <v>0</v>
      </c>
      <c r="Y181" s="330">
        <v>0</v>
      </c>
      <c r="Z181" s="330">
        <v>0</v>
      </c>
      <c r="AA181" s="330">
        <v>0</v>
      </c>
      <c r="AB181" s="330">
        <v>0</v>
      </c>
      <c r="AC181" s="330">
        <v>0</v>
      </c>
      <c r="AD181" s="331"/>
      <c r="AE181" s="332"/>
      <c r="AF181" s="332" t="b">
        <v>1</v>
      </c>
      <c r="AG181" s="336">
        <v>0</v>
      </c>
      <c r="AH181" s="332">
        <f>IF(YEAR(I181)=2019,MAX(Y181-AG181,0),IF(AND(AE181=TRUE,AF181&lt;&gt;TRUE),MAX('[1]2'!V182-'[1]2'!W182-[1]Turtas!AG181,0),IF(AG181&lt;&gt;'[1]2'!X182,MAX(Y181-'[1]2'!W182-[1]Turtas!AG181,0),0)))</f>
        <v>0</v>
      </c>
      <c r="AI181" s="333" t="b">
        <f>IF(VLOOKUP(I181,pradzios_data[],2,1)="isig_data",DATE(YEAR(I181),MONTH(I181)+1,1),VLOOKUP(I181,pradzios_data[],2,1))</f>
        <v>0</v>
      </c>
      <c r="AJ181" s="333" t="b">
        <f t="shared" si="20"/>
        <v>0</v>
      </c>
      <c r="AK181" s="333"/>
      <c r="AL181" s="334" t="b">
        <f t="shared" si="21"/>
        <v>0</v>
      </c>
      <c r="AM181" s="336">
        <f t="shared" si="22"/>
        <v>0</v>
      </c>
      <c r="AN181" s="335" t="b">
        <f t="shared" si="23"/>
        <v>0</v>
      </c>
      <c r="AO181" s="335">
        <f t="shared" si="24"/>
        <v>0</v>
      </c>
      <c r="AP181" s="336">
        <f t="shared" si="25"/>
        <v>0</v>
      </c>
      <c r="AQ181" s="336">
        <f t="shared" si="26"/>
        <v>0</v>
      </c>
      <c r="AR181" s="336">
        <f t="shared" si="27"/>
        <v>0</v>
      </c>
      <c r="AS181" s="336">
        <f t="shared" si="27"/>
        <v>0</v>
      </c>
      <c r="AT181" s="304"/>
      <c r="AU181" s="304"/>
      <c r="AV181" s="304"/>
      <c r="AW181" s="304"/>
      <c r="AX181" s="304"/>
      <c r="AY181" s="304"/>
      <c r="AZ181" s="304"/>
      <c r="BA181" s="304"/>
      <c r="BB181" s="304"/>
      <c r="BC181" s="304"/>
    </row>
    <row r="182" spans="1:55" x14ac:dyDescent="0.2">
      <c r="A182" s="323" t="str">
        <f t="shared" si="19"/>
        <v/>
      </c>
      <c r="B182" s="324">
        <v>172</v>
      </c>
      <c r="C182" s="325" t="s">
        <v>1136</v>
      </c>
      <c r="D182" s="325" t="s">
        <v>1062</v>
      </c>
      <c r="E182" s="326">
        <v>722</v>
      </c>
      <c r="F182" s="325" t="s">
        <v>252</v>
      </c>
      <c r="G182" s="325" t="s">
        <v>140</v>
      </c>
      <c r="H182" s="327">
        <v>910</v>
      </c>
      <c r="I182" s="328">
        <v>42339</v>
      </c>
      <c r="J182" s="328" t="s">
        <v>51</v>
      </c>
      <c r="K182" s="328" t="s">
        <v>51</v>
      </c>
      <c r="L182" s="329">
        <v>7</v>
      </c>
      <c r="M182" s="328" t="s">
        <v>51</v>
      </c>
      <c r="N182" s="328" t="s">
        <v>51</v>
      </c>
      <c r="O182" s="328" t="s">
        <v>1422</v>
      </c>
      <c r="P182" s="330">
        <v>318.58</v>
      </c>
      <c r="Q182" s="330">
        <v>0</v>
      </c>
      <c r="R182" s="330">
        <v>0</v>
      </c>
      <c r="S182" s="330">
        <v>0</v>
      </c>
      <c r="T182" s="330">
        <v>0</v>
      </c>
      <c r="U182" s="330">
        <v>0</v>
      </c>
      <c r="V182" s="330">
        <v>318.58</v>
      </c>
      <c r="W182" s="330">
        <v>318.58</v>
      </c>
      <c r="X182" s="330">
        <v>0</v>
      </c>
      <c r="Y182" s="330">
        <v>0</v>
      </c>
      <c r="Z182" s="330">
        <v>0</v>
      </c>
      <c r="AA182" s="330">
        <v>0</v>
      </c>
      <c r="AB182" s="330">
        <v>0</v>
      </c>
      <c r="AC182" s="330">
        <v>0</v>
      </c>
      <c r="AD182" s="331"/>
      <c r="AE182" s="332"/>
      <c r="AF182" s="332" t="b">
        <v>1</v>
      </c>
      <c r="AG182" s="336">
        <v>0</v>
      </c>
      <c r="AH182" s="332">
        <f>IF(YEAR(I182)=2019,MAX(Y182-AG182,0),IF(AND(AE182=TRUE,AF182&lt;&gt;TRUE),MAX('[1]2'!V183-'[1]2'!W183-[1]Turtas!AG182,0),IF(AG182&lt;&gt;'[1]2'!X183,MAX(Y182-'[1]2'!W183-[1]Turtas!AG182,0),0)))</f>
        <v>0</v>
      </c>
      <c r="AI182" s="333" t="b">
        <f>IF(VLOOKUP(I182,pradzios_data[],2,1)="isig_data",DATE(YEAR(I182),MONTH(I182)+1,1),VLOOKUP(I182,pradzios_data[],2,1))</f>
        <v>0</v>
      </c>
      <c r="AJ182" s="333" t="b">
        <f t="shared" si="20"/>
        <v>0</v>
      </c>
      <c r="AK182" s="333"/>
      <c r="AL182" s="334" t="b">
        <f t="shared" si="21"/>
        <v>0</v>
      </c>
      <c r="AM182" s="336">
        <f t="shared" si="22"/>
        <v>0</v>
      </c>
      <c r="AN182" s="335" t="b">
        <f t="shared" si="23"/>
        <v>0</v>
      </c>
      <c r="AO182" s="335">
        <f t="shared" si="24"/>
        <v>0</v>
      </c>
      <c r="AP182" s="336">
        <f t="shared" si="25"/>
        <v>0</v>
      </c>
      <c r="AQ182" s="336">
        <f t="shared" si="26"/>
        <v>0</v>
      </c>
      <c r="AR182" s="336">
        <f t="shared" si="27"/>
        <v>0</v>
      </c>
      <c r="AS182" s="336">
        <f t="shared" si="27"/>
        <v>0</v>
      </c>
      <c r="AT182" s="304"/>
      <c r="AU182" s="304"/>
      <c r="AV182" s="304"/>
      <c r="AW182" s="304"/>
      <c r="AX182" s="304"/>
      <c r="AY182" s="304"/>
      <c r="AZ182" s="304"/>
      <c r="BA182" s="304"/>
      <c r="BB182" s="304"/>
      <c r="BC182" s="304"/>
    </row>
    <row r="183" spans="1:55" x14ac:dyDescent="0.2">
      <c r="A183" s="323" t="str">
        <f t="shared" si="19"/>
        <v/>
      </c>
      <c r="B183" s="324">
        <v>173</v>
      </c>
      <c r="C183" s="325" t="s">
        <v>1137</v>
      </c>
      <c r="D183" s="325" t="s">
        <v>1062</v>
      </c>
      <c r="E183" s="326">
        <v>722</v>
      </c>
      <c r="F183" s="325" t="s">
        <v>252</v>
      </c>
      <c r="G183" s="325" t="s">
        <v>140</v>
      </c>
      <c r="H183" s="327">
        <v>913</v>
      </c>
      <c r="I183" s="328">
        <v>42580</v>
      </c>
      <c r="J183" s="328" t="s">
        <v>51</v>
      </c>
      <c r="K183" s="328" t="s">
        <v>51</v>
      </c>
      <c r="L183" s="329">
        <v>7</v>
      </c>
      <c r="M183" s="328" t="s">
        <v>51</v>
      </c>
      <c r="N183" s="328" t="s">
        <v>51</v>
      </c>
      <c r="O183" s="328" t="s">
        <v>1422</v>
      </c>
      <c r="P183" s="330">
        <v>430</v>
      </c>
      <c r="Q183" s="330">
        <v>0</v>
      </c>
      <c r="R183" s="330">
        <v>0</v>
      </c>
      <c r="S183" s="330">
        <v>0</v>
      </c>
      <c r="T183" s="330">
        <v>0</v>
      </c>
      <c r="U183" s="330">
        <v>0</v>
      </c>
      <c r="V183" s="330">
        <v>430</v>
      </c>
      <c r="W183" s="330">
        <v>430</v>
      </c>
      <c r="X183" s="330">
        <v>0</v>
      </c>
      <c r="Y183" s="330">
        <v>0</v>
      </c>
      <c r="Z183" s="330">
        <v>0</v>
      </c>
      <c r="AA183" s="330">
        <v>0</v>
      </c>
      <c r="AB183" s="330">
        <v>0</v>
      </c>
      <c r="AC183" s="330">
        <v>0</v>
      </c>
      <c r="AD183" s="331"/>
      <c r="AE183" s="332"/>
      <c r="AF183" s="332" t="b">
        <v>1</v>
      </c>
      <c r="AG183" s="336">
        <v>0</v>
      </c>
      <c r="AH183" s="332">
        <f>IF(YEAR(I183)=2019,MAX(Y183-AG183,0),IF(AND(AE183=TRUE,AF183&lt;&gt;TRUE),MAX('[1]2'!V184-'[1]2'!W184-[1]Turtas!AG183,0),IF(AG183&lt;&gt;'[1]2'!X184,MAX(Y183-'[1]2'!W184-[1]Turtas!AG183,0),0)))</f>
        <v>0</v>
      </c>
      <c r="AI183" s="333" t="b">
        <f>IF(VLOOKUP(I183,pradzios_data[],2,1)="isig_data",DATE(YEAR(I183),MONTH(I183)+1,1),VLOOKUP(I183,pradzios_data[],2,1))</f>
        <v>0</v>
      </c>
      <c r="AJ183" s="333" t="b">
        <f t="shared" si="20"/>
        <v>0</v>
      </c>
      <c r="AK183" s="333"/>
      <c r="AL183" s="334" t="b">
        <f t="shared" si="21"/>
        <v>0</v>
      </c>
      <c r="AM183" s="336">
        <f t="shared" si="22"/>
        <v>0</v>
      </c>
      <c r="AN183" s="335" t="b">
        <f t="shared" si="23"/>
        <v>0</v>
      </c>
      <c r="AO183" s="335">
        <f t="shared" si="24"/>
        <v>0</v>
      </c>
      <c r="AP183" s="336">
        <f t="shared" si="25"/>
        <v>0</v>
      </c>
      <c r="AQ183" s="336">
        <f t="shared" si="26"/>
        <v>0</v>
      </c>
      <c r="AR183" s="336">
        <f t="shared" si="27"/>
        <v>0</v>
      </c>
      <c r="AS183" s="336">
        <f t="shared" si="27"/>
        <v>0</v>
      </c>
      <c r="AT183" s="304"/>
      <c r="AU183" s="304"/>
      <c r="AV183" s="304"/>
      <c r="AW183" s="304"/>
      <c r="AX183" s="304"/>
      <c r="AY183" s="304"/>
      <c r="AZ183" s="304"/>
      <c r="BA183" s="304"/>
      <c r="BB183" s="304"/>
      <c r="BC183" s="304"/>
    </row>
    <row r="184" spans="1:55" x14ac:dyDescent="0.2">
      <c r="A184" s="323" t="str">
        <f t="shared" si="19"/>
        <v/>
      </c>
      <c r="B184" s="324">
        <v>174</v>
      </c>
      <c r="C184" s="325" t="s">
        <v>1138</v>
      </c>
      <c r="D184" s="325" t="s">
        <v>1031</v>
      </c>
      <c r="E184" s="326">
        <v>721</v>
      </c>
      <c r="F184" s="325" t="s">
        <v>251</v>
      </c>
      <c r="G184" s="325" t="s">
        <v>140</v>
      </c>
      <c r="H184" s="327">
        <v>916</v>
      </c>
      <c r="I184" s="328">
        <v>42825</v>
      </c>
      <c r="J184" s="328" t="s">
        <v>51</v>
      </c>
      <c r="K184" s="328" t="s">
        <v>51</v>
      </c>
      <c r="L184" s="329">
        <v>5</v>
      </c>
      <c r="M184" s="328" t="s">
        <v>51</v>
      </c>
      <c r="N184" s="328" t="s">
        <v>51</v>
      </c>
      <c r="O184" s="328" t="s">
        <v>1422</v>
      </c>
      <c r="P184" s="330">
        <v>290</v>
      </c>
      <c r="Q184" s="330">
        <v>0</v>
      </c>
      <c r="R184" s="330">
        <v>0</v>
      </c>
      <c r="S184" s="330">
        <v>0</v>
      </c>
      <c r="T184" s="330">
        <v>0</v>
      </c>
      <c r="U184" s="330">
        <v>0</v>
      </c>
      <c r="V184" s="330">
        <v>290</v>
      </c>
      <c r="W184" s="330">
        <v>290</v>
      </c>
      <c r="X184" s="330">
        <v>0</v>
      </c>
      <c r="Y184" s="330">
        <v>0</v>
      </c>
      <c r="Z184" s="330">
        <v>0</v>
      </c>
      <c r="AA184" s="330">
        <v>0</v>
      </c>
      <c r="AB184" s="330">
        <v>0</v>
      </c>
      <c r="AC184" s="330">
        <v>0</v>
      </c>
      <c r="AD184" s="331"/>
      <c r="AE184" s="332"/>
      <c r="AF184" s="332" t="b">
        <v>1</v>
      </c>
      <c r="AG184" s="336">
        <v>0</v>
      </c>
      <c r="AH184" s="332">
        <f>IF(YEAR(I184)=2019,MAX(Y184-AG184,0),IF(AND(AE184=TRUE,AF184&lt;&gt;TRUE),MAX('[1]2'!V185-'[1]2'!W185-[1]Turtas!AG184,0),IF(AG184&lt;&gt;'[1]2'!X185,MAX(Y184-'[1]2'!W185-[1]Turtas!AG184,0),0)))</f>
        <v>0</v>
      </c>
      <c r="AI184" s="333" t="b">
        <f>IF(VLOOKUP(I184,pradzios_data[],2,1)="isig_data",DATE(YEAR(I184),MONTH(I184)+1,1),VLOOKUP(I184,pradzios_data[],2,1))</f>
        <v>0</v>
      </c>
      <c r="AJ184" s="333" t="b">
        <f t="shared" si="20"/>
        <v>0</v>
      </c>
      <c r="AK184" s="333"/>
      <c r="AL184" s="334" t="b">
        <f t="shared" si="21"/>
        <v>0</v>
      </c>
      <c r="AM184" s="336">
        <f t="shared" si="22"/>
        <v>0</v>
      </c>
      <c r="AN184" s="335" t="b">
        <f t="shared" si="23"/>
        <v>0</v>
      </c>
      <c r="AO184" s="335">
        <f t="shared" si="24"/>
        <v>0</v>
      </c>
      <c r="AP184" s="336">
        <f t="shared" si="25"/>
        <v>0</v>
      </c>
      <c r="AQ184" s="336">
        <f t="shared" si="26"/>
        <v>0</v>
      </c>
      <c r="AR184" s="336">
        <f t="shared" si="27"/>
        <v>0</v>
      </c>
      <c r="AS184" s="336">
        <f t="shared" si="27"/>
        <v>0</v>
      </c>
      <c r="AT184" s="304"/>
      <c r="AU184" s="304"/>
      <c r="AV184" s="304"/>
      <c r="AW184" s="304"/>
      <c r="AX184" s="304"/>
      <c r="AY184" s="304"/>
      <c r="AZ184" s="304"/>
      <c r="BA184" s="304"/>
      <c r="BB184" s="304"/>
      <c r="BC184" s="304"/>
    </row>
    <row r="185" spans="1:55" x14ac:dyDescent="0.2">
      <c r="A185" s="323" t="str">
        <f t="shared" si="19"/>
        <v/>
      </c>
      <c r="B185" s="324">
        <v>175</v>
      </c>
      <c r="C185" s="325" t="s">
        <v>1139</v>
      </c>
      <c r="D185" s="325" t="s">
        <v>1062</v>
      </c>
      <c r="E185" s="326">
        <v>722</v>
      </c>
      <c r="F185" s="325" t="s">
        <v>252</v>
      </c>
      <c r="G185" s="325" t="s">
        <v>140</v>
      </c>
      <c r="H185" s="327">
        <v>921</v>
      </c>
      <c r="I185" s="328">
        <v>42983</v>
      </c>
      <c r="J185" s="328" t="s">
        <v>51</v>
      </c>
      <c r="K185" s="328" t="s">
        <v>51</v>
      </c>
      <c r="L185" s="329">
        <v>7</v>
      </c>
      <c r="M185" s="328" t="s">
        <v>51</v>
      </c>
      <c r="N185" s="328" t="s">
        <v>51</v>
      </c>
      <c r="O185" s="328" t="s">
        <v>1422</v>
      </c>
      <c r="P185" s="330">
        <v>175</v>
      </c>
      <c r="Q185" s="330">
        <v>0</v>
      </c>
      <c r="R185" s="330">
        <v>0</v>
      </c>
      <c r="S185" s="330">
        <v>0</v>
      </c>
      <c r="T185" s="330">
        <v>0</v>
      </c>
      <c r="U185" s="330">
        <v>0</v>
      </c>
      <c r="V185" s="330">
        <v>175</v>
      </c>
      <c r="W185" s="330">
        <v>175</v>
      </c>
      <c r="X185" s="330">
        <v>0</v>
      </c>
      <c r="Y185" s="330">
        <v>0</v>
      </c>
      <c r="Z185" s="330">
        <v>0</v>
      </c>
      <c r="AA185" s="330">
        <v>0</v>
      </c>
      <c r="AB185" s="330">
        <v>0</v>
      </c>
      <c r="AC185" s="330">
        <v>0</v>
      </c>
      <c r="AD185" s="331"/>
      <c r="AE185" s="332"/>
      <c r="AF185" s="332" t="b">
        <v>1</v>
      </c>
      <c r="AG185" s="336">
        <v>0</v>
      </c>
      <c r="AH185" s="332">
        <f>IF(YEAR(I185)=2019,MAX(Y185-AG185,0),IF(AND(AE185=TRUE,AF185&lt;&gt;TRUE),MAX('[1]2'!V186-'[1]2'!W186-[1]Turtas!AG185,0),IF(AG185&lt;&gt;'[1]2'!X186,MAX(Y185-'[1]2'!W186-[1]Turtas!AG185,0),0)))</f>
        <v>0</v>
      </c>
      <c r="AI185" s="333" t="b">
        <f>IF(VLOOKUP(I185,pradzios_data[],2,1)="isig_data",DATE(YEAR(I185),MONTH(I185)+1,1),VLOOKUP(I185,pradzios_data[],2,1))</f>
        <v>0</v>
      </c>
      <c r="AJ185" s="333" t="b">
        <f t="shared" si="20"/>
        <v>0</v>
      </c>
      <c r="AK185" s="333"/>
      <c r="AL185" s="334" t="b">
        <f t="shared" si="21"/>
        <v>0</v>
      </c>
      <c r="AM185" s="336">
        <f t="shared" si="22"/>
        <v>0</v>
      </c>
      <c r="AN185" s="335" t="b">
        <f t="shared" si="23"/>
        <v>0</v>
      </c>
      <c r="AO185" s="335">
        <f t="shared" si="24"/>
        <v>0</v>
      </c>
      <c r="AP185" s="336">
        <f t="shared" si="25"/>
        <v>0</v>
      </c>
      <c r="AQ185" s="336">
        <f t="shared" si="26"/>
        <v>0</v>
      </c>
      <c r="AR185" s="336">
        <f t="shared" si="27"/>
        <v>0</v>
      </c>
      <c r="AS185" s="336">
        <f t="shared" si="27"/>
        <v>0</v>
      </c>
      <c r="AT185" s="304"/>
      <c r="AU185" s="304"/>
      <c r="AV185" s="304"/>
      <c r="AW185" s="304"/>
      <c r="AX185" s="304"/>
      <c r="AY185" s="304"/>
      <c r="AZ185" s="304"/>
      <c r="BA185" s="304"/>
      <c r="BB185" s="304"/>
      <c r="BC185" s="304"/>
    </row>
    <row r="186" spans="1:55" x14ac:dyDescent="0.2">
      <c r="A186" s="323" t="str">
        <f t="shared" si="19"/>
        <v/>
      </c>
      <c r="B186" s="324">
        <v>176</v>
      </c>
      <c r="C186" s="325" t="s">
        <v>1139</v>
      </c>
      <c r="D186" s="325" t="s">
        <v>1062</v>
      </c>
      <c r="E186" s="326">
        <v>722</v>
      </c>
      <c r="F186" s="325" t="s">
        <v>252</v>
      </c>
      <c r="G186" s="325" t="s">
        <v>140</v>
      </c>
      <c r="H186" s="327">
        <v>924</v>
      </c>
      <c r="I186" s="328">
        <v>43039</v>
      </c>
      <c r="J186" s="328" t="s">
        <v>51</v>
      </c>
      <c r="K186" s="328" t="s">
        <v>51</v>
      </c>
      <c r="L186" s="329">
        <v>7</v>
      </c>
      <c r="M186" s="328" t="s">
        <v>51</v>
      </c>
      <c r="N186" s="328" t="s">
        <v>51</v>
      </c>
      <c r="O186" s="328" t="s">
        <v>1422</v>
      </c>
      <c r="P186" s="330">
        <v>175</v>
      </c>
      <c r="Q186" s="330">
        <v>0</v>
      </c>
      <c r="R186" s="330">
        <v>0</v>
      </c>
      <c r="S186" s="330">
        <v>0</v>
      </c>
      <c r="T186" s="330">
        <v>0</v>
      </c>
      <c r="U186" s="330">
        <v>0</v>
      </c>
      <c r="V186" s="330">
        <v>175</v>
      </c>
      <c r="W186" s="330">
        <v>175</v>
      </c>
      <c r="X186" s="330">
        <v>0</v>
      </c>
      <c r="Y186" s="330">
        <v>0</v>
      </c>
      <c r="Z186" s="330">
        <v>0</v>
      </c>
      <c r="AA186" s="330">
        <v>0</v>
      </c>
      <c r="AB186" s="330">
        <v>0</v>
      </c>
      <c r="AC186" s="330">
        <v>0</v>
      </c>
      <c r="AD186" s="331"/>
      <c r="AE186" s="332"/>
      <c r="AF186" s="332" t="b">
        <v>1</v>
      </c>
      <c r="AG186" s="336">
        <v>0</v>
      </c>
      <c r="AH186" s="332">
        <f>IF(YEAR(I186)=2019,MAX(Y186-AG186,0),IF(AND(AE186=TRUE,AF186&lt;&gt;TRUE),MAX('[1]2'!V187-'[1]2'!W187-[1]Turtas!AG186,0),IF(AG186&lt;&gt;'[1]2'!X187,MAX(Y186-'[1]2'!W187-[1]Turtas!AG186,0),0)))</f>
        <v>0</v>
      </c>
      <c r="AI186" s="333" t="b">
        <f>IF(VLOOKUP(I186,pradzios_data[],2,1)="isig_data",DATE(YEAR(I186),MONTH(I186)+1,1),VLOOKUP(I186,pradzios_data[],2,1))</f>
        <v>0</v>
      </c>
      <c r="AJ186" s="333" t="b">
        <f t="shared" si="20"/>
        <v>0</v>
      </c>
      <c r="AK186" s="333"/>
      <c r="AL186" s="334" t="b">
        <f t="shared" si="21"/>
        <v>0</v>
      </c>
      <c r="AM186" s="336">
        <f t="shared" si="22"/>
        <v>0</v>
      </c>
      <c r="AN186" s="335" t="b">
        <f t="shared" si="23"/>
        <v>0</v>
      </c>
      <c r="AO186" s="335">
        <f t="shared" si="24"/>
        <v>0</v>
      </c>
      <c r="AP186" s="336">
        <f t="shared" si="25"/>
        <v>0</v>
      </c>
      <c r="AQ186" s="336">
        <f t="shared" si="26"/>
        <v>0</v>
      </c>
      <c r="AR186" s="336">
        <f t="shared" si="27"/>
        <v>0</v>
      </c>
      <c r="AS186" s="336">
        <f t="shared" si="27"/>
        <v>0</v>
      </c>
      <c r="AT186" s="304"/>
      <c r="AU186" s="304"/>
      <c r="AV186" s="304"/>
      <c r="AW186" s="304"/>
      <c r="AX186" s="304"/>
      <c r="AY186" s="304"/>
      <c r="AZ186" s="304"/>
      <c r="BA186" s="304"/>
      <c r="BB186" s="304"/>
      <c r="BC186" s="304"/>
    </row>
    <row r="187" spans="1:55" x14ac:dyDescent="0.2">
      <c r="A187" s="323" t="str">
        <f t="shared" si="19"/>
        <v/>
      </c>
      <c r="B187" s="324">
        <v>177</v>
      </c>
      <c r="C187" s="325" t="s">
        <v>1139</v>
      </c>
      <c r="D187" s="325" t="s">
        <v>1062</v>
      </c>
      <c r="E187" s="326">
        <v>722</v>
      </c>
      <c r="F187" s="325" t="s">
        <v>252</v>
      </c>
      <c r="G187" s="325" t="s">
        <v>140</v>
      </c>
      <c r="H187" s="327">
        <v>925</v>
      </c>
      <c r="I187" s="328">
        <v>43039</v>
      </c>
      <c r="J187" s="328" t="s">
        <v>51</v>
      </c>
      <c r="K187" s="328" t="s">
        <v>51</v>
      </c>
      <c r="L187" s="329">
        <v>7</v>
      </c>
      <c r="M187" s="328" t="s">
        <v>51</v>
      </c>
      <c r="N187" s="328" t="s">
        <v>51</v>
      </c>
      <c r="O187" s="328" t="s">
        <v>1422</v>
      </c>
      <c r="P187" s="330">
        <v>175</v>
      </c>
      <c r="Q187" s="330">
        <v>0</v>
      </c>
      <c r="R187" s="330">
        <v>0</v>
      </c>
      <c r="S187" s="330">
        <v>0</v>
      </c>
      <c r="T187" s="330">
        <v>0</v>
      </c>
      <c r="U187" s="330">
        <v>0</v>
      </c>
      <c r="V187" s="330">
        <v>175</v>
      </c>
      <c r="W187" s="330">
        <v>175</v>
      </c>
      <c r="X187" s="330">
        <v>0</v>
      </c>
      <c r="Y187" s="330">
        <v>0</v>
      </c>
      <c r="Z187" s="330">
        <v>0</v>
      </c>
      <c r="AA187" s="330">
        <v>0</v>
      </c>
      <c r="AB187" s="330">
        <v>0</v>
      </c>
      <c r="AC187" s="330">
        <v>0</v>
      </c>
      <c r="AD187" s="331"/>
      <c r="AE187" s="332"/>
      <c r="AF187" s="332" t="b">
        <v>1</v>
      </c>
      <c r="AG187" s="336">
        <v>0</v>
      </c>
      <c r="AH187" s="332">
        <f>IF(YEAR(I187)=2019,MAX(Y187-AG187,0),IF(AND(AE187=TRUE,AF187&lt;&gt;TRUE),MAX('[1]2'!V188-'[1]2'!W188-[1]Turtas!AG187,0),IF(AG187&lt;&gt;'[1]2'!X188,MAX(Y187-'[1]2'!W188-[1]Turtas!AG187,0),0)))</f>
        <v>0</v>
      </c>
      <c r="AI187" s="333" t="b">
        <f>IF(VLOOKUP(I187,pradzios_data[],2,1)="isig_data",DATE(YEAR(I187),MONTH(I187)+1,1),VLOOKUP(I187,pradzios_data[],2,1))</f>
        <v>0</v>
      </c>
      <c r="AJ187" s="333" t="b">
        <f t="shared" si="20"/>
        <v>0</v>
      </c>
      <c r="AK187" s="333"/>
      <c r="AL187" s="334" t="b">
        <f t="shared" si="21"/>
        <v>0</v>
      </c>
      <c r="AM187" s="336">
        <f t="shared" si="22"/>
        <v>0</v>
      </c>
      <c r="AN187" s="335" t="b">
        <f t="shared" si="23"/>
        <v>0</v>
      </c>
      <c r="AO187" s="335">
        <f t="shared" si="24"/>
        <v>0</v>
      </c>
      <c r="AP187" s="336">
        <f t="shared" si="25"/>
        <v>0</v>
      </c>
      <c r="AQ187" s="336">
        <f t="shared" si="26"/>
        <v>0</v>
      </c>
      <c r="AR187" s="336">
        <f t="shared" si="27"/>
        <v>0</v>
      </c>
      <c r="AS187" s="336">
        <f t="shared" si="27"/>
        <v>0</v>
      </c>
      <c r="AT187" s="304"/>
      <c r="AU187" s="304"/>
      <c r="AV187" s="304"/>
      <c r="AW187" s="304"/>
      <c r="AX187" s="304"/>
      <c r="AY187" s="304"/>
      <c r="AZ187" s="304"/>
      <c r="BA187" s="304"/>
      <c r="BB187" s="304"/>
      <c r="BC187" s="304"/>
    </row>
    <row r="188" spans="1:55" x14ac:dyDescent="0.2">
      <c r="A188" s="323" t="str">
        <f t="shared" si="19"/>
        <v/>
      </c>
      <c r="B188" s="324">
        <v>178</v>
      </c>
      <c r="C188" s="325" t="s">
        <v>1139</v>
      </c>
      <c r="D188" s="325" t="s">
        <v>1062</v>
      </c>
      <c r="E188" s="326">
        <v>722</v>
      </c>
      <c r="F188" s="325" t="s">
        <v>252</v>
      </c>
      <c r="G188" s="325" t="s">
        <v>140</v>
      </c>
      <c r="H188" s="327">
        <v>926</v>
      </c>
      <c r="I188" s="328">
        <v>43039</v>
      </c>
      <c r="J188" s="328" t="s">
        <v>51</v>
      </c>
      <c r="K188" s="328" t="s">
        <v>51</v>
      </c>
      <c r="L188" s="329">
        <v>7</v>
      </c>
      <c r="M188" s="328" t="s">
        <v>51</v>
      </c>
      <c r="N188" s="328" t="s">
        <v>51</v>
      </c>
      <c r="O188" s="328" t="s">
        <v>1422</v>
      </c>
      <c r="P188" s="330">
        <v>175</v>
      </c>
      <c r="Q188" s="330">
        <v>0</v>
      </c>
      <c r="R188" s="330">
        <v>0</v>
      </c>
      <c r="S188" s="330">
        <v>0</v>
      </c>
      <c r="T188" s="330">
        <v>0</v>
      </c>
      <c r="U188" s="330">
        <v>0</v>
      </c>
      <c r="V188" s="330">
        <v>175</v>
      </c>
      <c r="W188" s="330">
        <v>175</v>
      </c>
      <c r="X188" s="330">
        <v>0</v>
      </c>
      <c r="Y188" s="330">
        <v>0</v>
      </c>
      <c r="Z188" s="330">
        <v>0</v>
      </c>
      <c r="AA188" s="330">
        <v>0</v>
      </c>
      <c r="AB188" s="330">
        <v>0</v>
      </c>
      <c r="AC188" s="330">
        <v>0</v>
      </c>
      <c r="AD188" s="331"/>
      <c r="AE188" s="332"/>
      <c r="AF188" s="332" t="b">
        <v>1</v>
      </c>
      <c r="AG188" s="336">
        <v>0</v>
      </c>
      <c r="AH188" s="332">
        <f>IF(YEAR(I188)=2019,MAX(Y188-AG188,0),IF(AND(AE188=TRUE,AF188&lt;&gt;TRUE),MAX('[1]2'!V189-'[1]2'!W189-[1]Turtas!AG188,0),IF(AG188&lt;&gt;'[1]2'!X189,MAX(Y188-'[1]2'!W189-[1]Turtas!AG188,0),0)))</f>
        <v>0</v>
      </c>
      <c r="AI188" s="333" t="b">
        <f>IF(VLOOKUP(I188,pradzios_data[],2,1)="isig_data",DATE(YEAR(I188),MONTH(I188)+1,1),VLOOKUP(I188,pradzios_data[],2,1))</f>
        <v>0</v>
      </c>
      <c r="AJ188" s="333" t="b">
        <f t="shared" si="20"/>
        <v>0</v>
      </c>
      <c r="AK188" s="333"/>
      <c r="AL188" s="334" t="b">
        <f t="shared" si="21"/>
        <v>0</v>
      </c>
      <c r="AM188" s="336">
        <f t="shared" si="22"/>
        <v>0</v>
      </c>
      <c r="AN188" s="335" t="b">
        <f t="shared" si="23"/>
        <v>0</v>
      </c>
      <c r="AO188" s="335">
        <f t="shared" si="24"/>
        <v>0</v>
      </c>
      <c r="AP188" s="336">
        <f t="shared" si="25"/>
        <v>0</v>
      </c>
      <c r="AQ188" s="336">
        <f t="shared" si="26"/>
        <v>0</v>
      </c>
      <c r="AR188" s="336">
        <f t="shared" si="27"/>
        <v>0</v>
      </c>
      <c r="AS188" s="336">
        <f t="shared" si="27"/>
        <v>0</v>
      </c>
      <c r="AT188" s="304"/>
      <c r="AU188" s="304"/>
      <c r="AV188" s="304"/>
      <c r="AW188" s="304"/>
      <c r="AX188" s="304"/>
      <c r="AY188" s="304"/>
      <c r="AZ188" s="304"/>
      <c r="BA188" s="304"/>
      <c r="BB188" s="304"/>
      <c r="BC188" s="304"/>
    </row>
    <row r="189" spans="1:55" x14ac:dyDescent="0.2">
      <c r="A189" s="323" t="str">
        <f t="shared" si="19"/>
        <v/>
      </c>
      <c r="B189" s="324">
        <v>179</v>
      </c>
      <c r="C189" s="325" t="s">
        <v>1139</v>
      </c>
      <c r="D189" s="325" t="s">
        <v>1062</v>
      </c>
      <c r="E189" s="326">
        <v>722</v>
      </c>
      <c r="F189" s="325" t="s">
        <v>252</v>
      </c>
      <c r="G189" s="325" t="s">
        <v>140</v>
      </c>
      <c r="H189" s="327">
        <v>928</v>
      </c>
      <c r="I189" s="328">
        <v>43039</v>
      </c>
      <c r="J189" s="328" t="s">
        <v>51</v>
      </c>
      <c r="K189" s="328" t="s">
        <v>51</v>
      </c>
      <c r="L189" s="329">
        <v>7</v>
      </c>
      <c r="M189" s="328" t="s">
        <v>51</v>
      </c>
      <c r="N189" s="328" t="s">
        <v>51</v>
      </c>
      <c r="O189" s="328" t="s">
        <v>1422</v>
      </c>
      <c r="P189" s="330">
        <v>280</v>
      </c>
      <c r="Q189" s="330">
        <v>0</v>
      </c>
      <c r="R189" s="330">
        <v>0</v>
      </c>
      <c r="S189" s="330">
        <v>0</v>
      </c>
      <c r="T189" s="330">
        <v>0</v>
      </c>
      <c r="U189" s="330">
        <v>0</v>
      </c>
      <c r="V189" s="330">
        <v>280</v>
      </c>
      <c r="W189" s="330">
        <v>280</v>
      </c>
      <c r="X189" s="330">
        <v>0</v>
      </c>
      <c r="Y189" s="330">
        <v>0</v>
      </c>
      <c r="Z189" s="330">
        <v>0</v>
      </c>
      <c r="AA189" s="330">
        <v>0</v>
      </c>
      <c r="AB189" s="330">
        <v>0</v>
      </c>
      <c r="AC189" s="330">
        <v>0</v>
      </c>
      <c r="AD189" s="331"/>
      <c r="AE189" s="332"/>
      <c r="AF189" s="332" t="b">
        <v>1</v>
      </c>
      <c r="AG189" s="336">
        <v>0</v>
      </c>
      <c r="AH189" s="332">
        <f>IF(YEAR(I189)=2019,MAX(Y189-AG189,0),IF(AND(AE189=TRUE,AF189&lt;&gt;TRUE),MAX('[1]2'!V190-'[1]2'!W190-[1]Turtas!AG189,0),IF(AG189&lt;&gt;'[1]2'!X190,MAX(Y189-'[1]2'!W190-[1]Turtas!AG189,0),0)))</f>
        <v>0</v>
      </c>
      <c r="AI189" s="333" t="b">
        <f>IF(VLOOKUP(I189,pradzios_data[],2,1)="isig_data",DATE(YEAR(I189),MONTH(I189)+1,1),VLOOKUP(I189,pradzios_data[],2,1))</f>
        <v>0</v>
      </c>
      <c r="AJ189" s="333" t="b">
        <f t="shared" si="20"/>
        <v>0</v>
      </c>
      <c r="AK189" s="333"/>
      <c r="AL189" s="334" t="b">
        <f t="shared" si="21"/>
        <v>0</v>
      </c>
      <c r="AM189" s="336">
        <f t="shared" si="22"/>
        <v>0</v>
      </c>
      <c r="AN189" s="335" t="b">
        <f t="shared" si="23"/>
        <v>0</v>
      </c>
      <c r="AO189" s="335">
        <f t="shared" si="24"/>
        <v>0</v>
      </c>
      <c r="AP189" s="336">
        <f t="shared" si="25"/>
        <v>0</v>
      </c>
      <c r="AQ189" s="336">
        <f t="shared" si="26"/>
        <v>0</v>
      </c>
      <c r="AR189" s="336">
        <f t="shared" si="27"/>
        <v>0</v>
      </c>
      <c r="AS189" s="336">
        <f t="shared" si="27"/>
        <v>0</v>
      </c>
      <c r="AT189" s="304"/>
      <c r="AU189" s="304"/>
      <c r="AV189" s="304"/>
      <c r="AW189" s="304"/>
      <c r="AX189" s="304"/>
      <c r="AY189" s="304"/>
      <c r="AZ189" s="304"/>
      <c r="BA189" s="304"/>
      <c r="BB189" s="304"/>
      <c r="BC189" s="304"/>
    </row>
    <row r="190" spans="1:55" x14ac:dyDescent="0.2">
      <c r="A190" s="323" t="str">
        <f t="shared" si="19"/>
        <v/>
      </c>
      <c r="B190" s="324">
        <v>180</v>
      </c>
      <c r="C190" s="325" t="s">
        <v>1139</v>
      </c>
      <c r="D190" s="325" t="s">
        <v>1062</v>
      </c>
      <c r="E190" s="326">
        <v>722</v>
      </c>
      <c r="F190" s="325" t="s">
        <v>252</v>
      </c>
      <c r="G190" s="325" t="s">
        <v>140</v>
      </c>
      <c r="H190" s="327">
        <v>929</v>
      </c>
      <c r="I190" s="328">
        <v>43039</v>
      </c>
      <c r="J190" s="328" t="s">
        <v>50</v>
      </c>
      <c r="K190" s="328" t="s">
        <v>51</v>
      </c>
      <c r="L190" s="329">
        <v>7</v>
      </c>
      <c r="M190" s="328" t="s">
        <v>51</v>
      </c>
      <c r="N190" s="328" t="s">
        <v>51</v>
      </c>
      <c r="O190" s="328" t="s">
        <v>1422</v>
      </c>
      <c r="P190" s="330">
        <v>280</v>
      </c>
      <c r="Q190" s="330">
        <v>0</v>
      </c>
      <c r="R190" s="330">
        <v>0</v>
      </c>
      <c r="S190" s="330">
        <v>0</v>
      </c>
      <c r="T190" s="330">
        <v>0</v>
      </c>
      <c r="U190" s="330">
        <v>0</v>
      </c>
      <c r="V190" s="330">
        <v>280</v>
      </c>
      <c r="W190" s="330">
        <v>280</v>
      </c>
      <c r="X190" s="330">
        <v>0</v>
      </c>
      <c r="Y190" s="330">
        <v>0</v>
      </c>
      <c r="Z190" s="330">
        <v>0</v>
      </c>
      <c r="AA190" s="330">
        <v>0</v>
      </c>
      <c r="AB190" s="330">
        <v>0</v>
      </c>
      <c r="AC190" s="330">
        <v>0</v>
      </c>
      <c r="AD190" s="331"/>
      <c r="AE190" s="332"/>
      <c r="AF190" s="332" t="b">
        <v>1</v>
      </c>
      <c r="AG190" s="336">
        <v>0</v>
      </c>
      <c r="AH190" s="332">
        <f>IF(YEAR(I190)=2019,MAX(Y190-AG190,0),IF(AND(AE190=TRUE,AF190&lt;&gt;TRUE),MAX('[1]2'!V191-'[1]2'!W191-[1]Turtas!AG190,0),IF(AG190&lt;&gt;'[1]2'!X191,MAX(Y190-'[1]2'!W191-[1]Turtas!AG190,0),0)))</f>
        <v>0</v>
      </c>
      <c r="AI190" s="333" t="b">
        <f>IF(VLOOKUP(I190,pradzios_data[],2,1)="isig_data",DATE(YEAR(I190),MONTH(I190)+1,1),VLOOKUP(I190,pradzios_data[],2,1))</f>
        <v>0</v>
      </c>
      <c r="AJ190" s="333" t="b">
        <f t="shared" si="20"/>
        <v>0</v>
      </c>
      <c r="AK190" s="333"/>
      <c r="AL190" s="334" t="b">
        <f t="shared" si="21"/>
        <v>0</v>
      </c>
      <c r="AM190" s="336">
        <f t="shared" si="22"/>
        <v>0</v>
      </c>
      <c r="AN190" s="335" t="b">
        <f t="shared" si="23"/>
        <v>0</v>
      </c>
      <c r="AO190" s="335">
        <f t="shared" si="24"/>
        <v>0</v>
      </c>
      <c r="AP190" s="336">
        <f t="shared" si="25"/>
        <v>0</v>
      </c>
      <c r="AQ190" s="336">
        <f t="shared" si="26"/>
        <v>0</v>
      </c>
      <c r="AR190" s="336">
        <f t="shared" si="27"/>
        <v>0</v>
      </c>
      <c r="AS190" s="336">
        <f t="shared" si="27"/>
        <v>0</v>
      </c>
      <c r="AT190" s="304"/>
      <c r="AU190" s="304"/>
      <c r="AV190" s="304"/>
      <c r="AW190" s="304"/>
      <c r="AX190" s="304"/>
      <c r="AY190" s="304"/>
      <c r="AZ190" s="304"/>
      <c r="BA190" s="304"/>
      <c r="BB190" s="304"/>
      <c r="BC190" s="304"/>
    </row>
    <row r="191" spans="1:55" x14ac:dyDescent="0.2">
      <c r="A191" s="323" t="str">
        <f t="shared" si="19"/>
        <v/>
      </c>
      <c r="B191" s="324">
        <v>181</v>
      </c>
      <c r="C191" s="325" t="s">
        <v>1139</v>
      </c>
      <c r="D191" s="325" t="s">
        <v>1062</v>
      </c>
      <c r="E191" s="326">
        <v>722</v>
      </c>
      <c r="F191" s="325" t="s">
        <v>252</v>
      </c>
      <c r="G191" s="325" t="s">
        <v>140</v>
      </c>
      <c r="H191" s="327">
        <v>930</v>
      </c>
      <c r="I191" s="328">
        <v>43039</v>
      </c>
      <c r="J191" s="328" t="s">
        <v>50</v>
      </c>
      <c r="K191" s="328" t="s">
        <v>51</v>
      </c>
      <c r="L191" s="329">
        <v>7</v>
      </c>
      <c r="M191" s="328" t="s">
        <v>51</v>
      </c>
      <c r="N191" s="328" t="s">
        <v>51</v>
      </c>
      <c r="O191" s="328" t="s">
        <v>1422</v>
      </c>
      <c r="P191" s="330">
        <v>175</v>
      </c>
      <c r="Q191" s="330">
        <v>0</v>
      </c>
      <c r="R191" s="330">
        <v>0</v>
      </c>
      <c r="S191" s="330">
        <v>0</v>
      </c>
      <c r="T191" s="330">
        <v>0</v>
      </c>
      <c r="U191" s="330">
        <v>0</v>
      </c>
      <c r="V191" s="330">
        <v>175</v>
      </c>
      <c r="W191" s="330">
        <v>175</v>
      </c>
      <c r="X191" s="330">
        <v>0</v>
      </c>
      <c r="Y191" s="330">
        <v>0</v>
      </c>
      <c r="Z191" s="330">
        <v>0</v>
      </c>
      <c r="AA191" s="330">
        <v>0</v>
      </c>
      <c r="AB191" s="330">
        <v>0</v>
      </c>
      <c r="AC191" s="330">
        <v>0</v>
      </c>
      <c r="AD191" s="331"/>
      <c r="AE191" s="332"/>
      <c r="AF191" s="332" t="b">
        <v>1</v>
      </c>
      <c r="AG191" s="336">
        <v>0</v>
      </c>
      <c r="AH191" s="332">
        <f>IF(YEAR(I191)=2019,MAX(Y191-AG191,0),IF(AND(AE191=TRUE,AF191&lt;&gt;TRUE),MAX('[1]2'!V192-'[1]2'!W192-[1]Turtas!AG191,0),IF(AG191&lt;&gt;'[1]2'!X192,MAX(Y191-'[1]2'!W192-[1]Turtas!AG191,0),0)))</f>
        <v>0</v>
      </c>
      <c r="AI191" s="333" t="b">
        <f>IF(VLOOKUP(I191,pradzios_data[],2,1)="isig_data",DATE(YEAR(I191),MONTH(I191)+1,1),VLOOKUP(I191,pradzios_data[],2,1))</f>
        <v>0</v>
      </c>
      <c r="AJ191" s="333" t="b">
        <f t="shared" si="20"/>
        <v>0</v>
      </c>
      <c r="AK191" s="333"/>
      <c r="AL191" s="334" t="b">
        <f t="shared" si="21"/>
        <v>0</v>
      </c>
      <c r="AM191" s="336">
        <f t="shared" si="22"/>
        <v>0</v>
      </c>
      <c r="AN191" s="335" t="b">
        <f t="shared" si="23"/>
        <v>0</v>
      </c>
      <c r="AO191" s="335">
        <f t="shared" si="24"/>
        <v>0</v>
      </c>
      <c r="AP191" s="336">
        <f t="shared" si="25"/>
        <v>0</v>
      </c>
      <c r="AQ191" s="336">
        <f t="shared" si="26"/>
        <v>0</v>
      </c>
      <c r="AR191" s="336">
        <f t="shared" si="27"/>
        <v>0</v>
      </c>
      <c r="AS191" s="336">
        <f t="shared" si="27"/>
        <v>0</v>
      </c>
      <c r="AT191" s="304"/>
      <c r="AU191" s="304"/>
      <c r="AV191" s="304"/>
      <c r="AW191" s="304"/>
      <c r="AX191" s="304"/>
      <c r="AY191" s="304"/>
      <c r="AZ191" s="304"/>
      <c r="BA191" s="304"/>
      <c r="BB191" s="304"/>
      <c r="BC191" s="304"/>
    </row>
    <row r="192" spans="1:55" x14ac:dyDescent="0.2">
      <c r="A192" s="323" t="str">
        <f t="shared" si="19"/>
        <v/>
      </c>
      <c r="B192" s="324">
        <v>182</v>
      </c>
      <c r="C192" s="325" t="s">
        <v>1139</v>
      </c>
      <c r="D192" s="325" t="s">
        <v>1062</v>
      </c>
      <c r="E192" s="326">
        <v>722</v>
      </c>
      <c r="F192" s="325" t="s">
        <v>252</v>
      </c>
      <c r="G192" s="325" t="s">
        <v>140</v>
      </c>
      <c r="H192" s="327">
        <v>945</v>
      </c>
      <c r="I192" s="328">
        <v>43251</v>
      </c>
      <c r="J192" s="328" t="s">
        <v>50</v>
      </c>
      <c r="K192" s="328" t="s">
        <v>51</v>
      </c>
      <c r="L192" s="329">
        <v>7</v>
      </c>
      <c r="M192" s="328" t="s">
        <v>51</v>
      </c>
      <c r="N192" s="328" t="s">
        <v>51</v>
      </c>
      <c r="O192" s="328" t="s">
        <v>1422</v>
      </c>
      <c r="P192" s="330">
        <v>175</v>
      </c>
      <c r="Q192" s="330">
        <v>0</v>
      </c>
      <c r="R192" s="330">
        <v>0</v>
      </c>
      <c r="S192" s="330">
        <v>0</v>
      </c>
      <c r="T192" s="330">
        <v>0</v>
      </c>
      <c r="U192" s="330">
        <v>0</v>
      </c>
      <c r="V192" s="330">
        <v>175</v>
      </c>
      <c r="W192" s="330">
        <v>175</v>
      </c>
      <c r="X192" s="330">
        <v>0</v>
      </c>
      <c r="Y192" s="330">
        <v>0</v>
      </c>
      <c r="Z192" s="330">
        <v>0</v>
      </c>
      <c r="AA192" s="330">
        <v>0</v>
      </c>
      <c r="AB192" s="330">
        <v>0</v>
      </c>
      <c r="AC192" s="330">
        <v>0</v>
      </c>
      <c r="AD192" s="331"/>
      <c r="AE192" s="332"/>
      <c r="AF192" s="332" t="b">
        <v>1</v>
      </c>
      <c r="AG192" s="336">
        <v>0</v>
      </c>
      <c r="AH192" s="332">
        <f>IF(YEAR(I192)=2019,MAX(Y192-AG192,0),IF(AND(AE192=TRUE,AF192&lt;&gt;TRUE),MAX('[1]2'!V193-'[1]2'!W193-[1]Turtas!AG192,0),IF(AG192&lt;&gt;'[1]2'!X193,MAX(Y192-'[1]2'!W193-[1]Turtas!AG192,0),0)))</f>
        <v>0</v>
      </c>
      <c r="AI192" s="333" t="b">
        <f>IF(VLOOKUP(I192,pradzios_data[],2,1)="isig_data",DATE(YEAR(I192),MONTH(I192)+1,1),VLOOKUP(I192,pradzios_data[],2,1))</f>
        <v>0</v>
      </c>
      <c r="AJ192" s="333" t="b">
        <f t="shared" si="20"/>
        <v>0</v>
      </c>
      <c r="AK192" s="333"/>
      <c r="AL192" s="334" t="b">
        <f t="shared" si="21"/>
        <v>0</v>
      </c>
      <c r="AM192" s="336">
        <f t="shared" si="22"/>
        <v>0</v>
      </c>
      <c r="AN192" s="335" t="b">
        <f t="shared" si="23"/>
        <v>0</v>
      </c>
      <c r="AO192" s="335">
        <f t="shared" si="24"/>
        <v>0</v>
      </c>
      <c r="AP192" s="336">
        <f t="shared" si="25"/>
        <v>0</v>
      </c>
      <c r="AQ192" s="336">
        <f t="shared" si="26"/>
        <v>0</v>
      </c>
      <c r="AR192" s="336">
        <f t="shared" si="27"/>
        <v>0</v>
      </c>
      <c r="AS192" s="336">
        <f t="shared" si="27"/>
        <v>0</v>
      </c>
      <c r="AT192" s="304"/>
      <c r="AU192" s="304"/>
      <c r="AV192" s="304"/>
      <c r="AW192" s="304"/>
      <c r="AX192" s="304"/>
      <c r="AY192" s="304"/>
      <c r="AZ192" s="304"/>
      <c r="BA192" s="304"/>
      <c r="BB192" s="304"/>
      <c r="BC192" s="304"/>
    </row>
    <row r="193" spans="1:55" x14ac:dyDescent="0.2">
      <c r="A193" s="323" t="str">
        <f t="shared" si="19"/>
        <v/>
      </c>
      <c r="B193" s="324">
        <v>183</v>
      </c>
      <c r="C193" s="325" t="s">
        <v>1140</v>
      </c>
      <c r="D193" s="325" t="s">
        <v>1062</v>
      </c>
      <c r="E193" s="326">
        <v>722</v>
      </c>
      <c r="F193" s="325" t="s">
        <v>252</v>
      </c>
      <c r="G193" s="325" t="s">
        <v>140</v>
      </c>
      <c r="H193" s="327">
        <v>927</v>
      </c>
      <c r="I193" s="328">
        <v>43039</v>
      </c>
      <c r="J193" s="328" t="s">
        <v>50</v>
      </c>
      <c r="K193" s="328" t="s">
        <v>51</v>
      </c>
      <c r="L193" s="329">
        <v>7</v>
      </c>
      <c r="M193" s="328" t="s">
        <v>51</v>
      </c>
      <c r="N193" s="328" t="s">
        <v>51</v>
      </c>
      <c r="O193" s="328" t="s">
        <v>1422</v>
      </c>
      <c r="P193" s="330">
        <v>175</v>
      </c>
      <c r="Q193" s="330">
        <v>0</v>
      </c>
      <c r="R193" s="330">
        <v>0</v>
      </c>
      <c r="S193" s="330">
        <v>0</v>
      </c>
      <c r="T193" s="330">
        <v>0</v>
      </c>
      <c r="U193" s="330">
        <v>0</v>
      </c>
      <c r="V193" s="330">
        <v>175</v>
      </c>
      <c r="W193" s="330">
        <v>175</v>
      </c>
      <c r="X193" s="330">
        <v>0</v>
      </c>
      <c r="Y193" s="330">
        <v>0</v>
      </c>
      <c r="Z193" s="330">
        <v>0</v>
      </c>
      <c r="AA193" s="330">
        <v>0</v>
      </c>
      <c r="AB193" s="330">
        <v>0</v>
      </c>
      <c r="AC193" s="330">
        <v>0</v>
      </c>
      <c r="AD193" s="331"/>
      <c r="AE193" s="332"/>
      <c r="AF193" s="332" t="b">
        <v>1</v>
      </c>
      <c r="AG193" s="336">
        <v>0</v>
      </c>
      <c r="AH193" s="332">
        <f>IF(YEAR(I193)=2019,MAX(Y193-AG193,0),IF(AND(AE193=TRUE,AF193&lt;&gt;TRUE),MAX('[1]2'!V194-'[1]2'!W194-[1]Turtas!AG193,0),IF(AG193&lt;&gt;'[1]2'!X194,MAX(Y193-'[1]2'!W194-[1]Turtas!AG193,0),0)))</f>
        <v>0</v>
      </c>
      <c r="AI193" s="333" t="b">
        <f>IF(VLOOKUP(I193,pradzios_data[],2,1)="isig_data",DATE(YEAR(I193),MONTH(I193)+1,1),VLOOKUP(I193,pradzios_data[],2,1))</f>
        <v>0</v>
      </c>
      <c r="AJ193" s="333" t="b">
        <f t="shared" si="20"/>
        <v>0</v>
      </c>
      <c r="AK193" s="333"/>
      <c r="AL193" s="334" t="b">
        <f t="shared" si="21"/>
        <v>0</v>
      </c>
      <c r="AM193" s="336">
        <f t="shared" si="22"/>
        <v>0</v>
      </c>
      <c r="AN193" s="335" t="b">
        <f t="shared" si="23"/>
        <v>0</v>
      </c>
      <c r="AO193" s="335">
        <f t="shared" si="24"/>
        <v>0</v>
      </c>
      <c r="AP193" s="336">
        <f t="shared" si="25"/>
        <v>0</v>
      </c>
      <c r="AQ193" s="336">
        <f t="shared" si="26"/>
        <v>0</v>
      </c>
      <c r="AR193" s="336">
        <f t="shared" si="27"/>
        <v>0</v>
      </c>
      <c r="AS193" s="336">
        <f t="shared" si="27"/>
        <v>0</v>
      </c>
      <c r="AT193" s="304"/>
      <c r="AU193" s="304"/>
      <c r="AV193" s="304"/>
      <c r="AW193" s="304"/>
      <c r="AX193" s="304"/>
      <c r="AY193" s="304"/>
      <c r="AZ193" s="304"/>
      <c r="BA193" s="304"/>
      <c r="BB193" s="304"/>
      <c r="BC193" s="304"/>
    </row>
    <row r="194" spans="1:55" x14ac:dyDescent="0.2">
      <c r="A194" s="323" t="str">
        <f t="shared" si="19"/>
        <v/>
      </c>
      <c r="B194" s="324">
        <v>184</v>
      </c>
      <c r="C194" s="325" t="s">
        <v>1141</v>
      </c>
      <c r="D194" s="325" t="s">
        <v>1062</v>
      </c>
      <c r="E194" s="326">
        <v>722</v>
      </c>
      <c r="F194" s="325" t="s">
        <v>252</v>
      </c>
      <c r="G194" s="325" t="s">
        <v>140</v>
      </c>
      <c r="H194" s="327">
        <v>931</v>
      </c>
      <c r="I194" s="328">
        <v>43039</v>
      </c>
      <c r="J194" s="328" t="s">
        <v>50</v>
      </c>
      <c r="K194" s="328" t="s">
        <v>51</v>
      </c>
      <c r="L194" s="329">
        <v>7</v>
      </c>
      <c r="M194" s="328" t="s">
        <v>51</v>
      </c>
      <c r="N194" s="328" t="s">
        <v>51</v>
      </c>
      <c r="O194" s="328" t="s">
        <v>1422</v>
      </c>
      <c r="P194" s="330">
        <v>353.34</v>
      </c>
      <c r="Q194" s="330">
        <v>0</v>
      </c>
      <c r="R194" s="330">
        <v>0</v>
      </c>
      <c r="S194" s="330">
        <v>0</v>
      </c>
      <c r="T194" s="330">
        <v>0</v>
      </c>
      <c r="U194" s="330">
        <v>0</v>
      </c>
      <c r="V194" s="330">
        <v>353.34</v>
      </c>
      <c r="W194" s="330">
        <v>353.34</v>
      </c>
      <c r="X194" s="330">
        <v>0</v>
      </c>
      <c r="Y194" s="330">
        <v>0</v>
      </c>
      <c r="Z194" s="330">
        <v>0</v>
      </c>
      <c r="AA194" s="330">
        <v>0</v>
      </c>
      <c r="AB194" s="330">
        <v>0</v>
      </c>
      <c r="AC194" s="330">
        <v>0</v>
      </c>
      <c r="AD194" s="331"/>
      <c r="AE194" s="332"/>
      <c r="AF194" s="332" t="b">
        <v>1</v>
      </c>
      <c r="AG194" s="336">
        <v>0</v>
      </c>
      <c r="AH194" s="332">
        <f>IF(YEAR(I194)=2019,MAX(Y194-AG194,0),IF(AND(AE194=TRUE,AF194&lt;&gt;TRUE),MAX('[1]2'!V195-'[1]2'!W195-[1]Turtas!AG194,0),IF(AG194&lt;&gt;'[1]2'!X195,MAX(Y194-'[1]2'!W195-[1]Turtas!AG194,0),0)))</f>
        <v>0</v>
      </c>
      <c r="AI194" s="333" t="b">
        <f>IF(VLOOKUP(I194,pradzios_data[],2,1)="isig_data",DATE(YEAR(I194),MONTH(I194)+1,1),VLOOKUP(I194,pradzios_data[],2,1))</f>
        <v>0</v>
      </c>
      <c r="AJ194" s="333" t="b">
        <f t="shared" si="20"/>
        <v>0</v>
      </c>
      <c r="AK194" s="333"/>
      <c r="AL194" s="334" t="b">
        <f t="shared" si="21"/>
        <v>0</v>
      </c>
      <c r="AM194" s="336">
        <f t="shared" si="22"/>
        <v>0</v>
      </c>
      <c r="AN194" s="335" t="b">
        <f t="shared" si="23"/>
        <v>0</v>
      </c>
      <c r="AO194" s="335">
        <f t="shared" si="24"/>
        <v>0</v>
      </c>
      <c r="AP194" s="336">
        <f t="shared" si="25"/>
        <v>0</v>
      </c>
      <c r="AQ194" s="336">
        <f t="shared" si="26"/>
        <v>0</v>
      </c>
      <c r="AR194" s="336">
        <f t="shared" si="27"/>
        <v>0</v>
      </c>
      <c r="AS194" s="336">
        <f t="shared" si="27"/>
        <v>0</v>
      </c>
      <c r="AT194" s="304"/>
      <c r="AU194" s="304"/>
      <c r="AV194" s="304"/>
      <c r="AW194" s="304"/>
      <c r="AX194" s="304"/>
      <c r="AY194" s="304"/>
      <c r="AZ194" s="304"/>
      <c r="BA194" s="304"/>
      <c r="BB194" s="304"/>
      <c r="BC194" s="304"/>
    </row>
    <row r="195" spans="1:55" x14ac:dyDescent="0.2">
      <c r="A195" s="323" t="str">
        <f t="shared" si="19"/>
        <v/>
      </c>
      <c r="B195" s="324">
        <v>185</v>
      </c>
      <c r="C195" s="325" t="s">
        <v>1142</v>
      </c>
      <c r="D195" s="325" t="s">
        <v>1062</v>
      </c>
      <c r="E195" s="326">
        <v>722</v>
      </c>
      <c r="F195" s="325" t="s">
        <v>252</v>
      </c>
      <c r="G195" s="325" t="s">
        <v>140</v>
      </c>
      <c r="H195" s="327">
        <v>935</v>
      </c>
      <c r="I195" s="328">
        <v>43131</v>
      </c>
      <c r="J195" s="328" t="s">
        <v>50</v>
      </c>
      <c r="K195" s="328" t="s">
        <v>51</v>
      </c>
      <c r="L195" s="329">
        <v>7</v>
      </c>
      <c r="M195" s="328" t="s">
        <v>51</v>
      </c>
      <c r="N195" s="328" t="s">
        <v>51</v>
      </c>
      <c r="O195" s="328" t="s">
        <v>1422</v>
      </c>
      <c r="P195" s="330">
        <v>175</v>
      </c>
      <c r="Q195" s="330">
        <v>0</v>
      </c>
      <c r="R195" s="330">
        <v>0</v>
      </c>
      <c r="S195" s="330">
        <v>0</v>
      </c>
      <c r="T195" s="330">
        <v>0</v>
      </c>
      <c r="U195" s="330">
        <v>0</v>
      </c>
      <c r="V195" s="330">
        <v>175</v>
      </c>
      <c r="W195" s="330">
        <v>175</v>
      </c>
      <c r="X195" s="330">
        <v>0</v>
      </c>
      <c r="Y195" s="330">
        <v>0</v>
      </c>
      <c r="Z195" s="330">
        <v>0</v>
      </c>
      <c r="AA195" s="330">
        <v>0</v>
      </c>
      <c r="AB195" s="330">
        <v>0</v>
      </c>
      <c r="AC195" s="330">
        <v>0</v>
      </c>
      <c r="AD195" s="331"/>
      <c r="AE195" s="332"/>
      <c r="AF195" s="332" t="b">
        <v>1</v>
      </c>
      <c r="AG195" s="336">
        <v>0</v>
      </c>
      <c r="AH195" s="332">
        <f>IF(YEAR(I195)=2019,MAX(Y195-AG195,0),IF(AND(AE195=TRUE,AF195&lt;&gt;TRUE),MAX('[1]2'!V196-'[1]2'!W196-[1]Turtas!AG195,0),IF(AG195&lt;&gt;'[1]2'!X196,MAX(Y195-'[1]2'!W196-[1]Turtas!AG195,0),0)))</f>
        <v>0</v>
      </c>
      <c r="AI195" s="333" t="b">
        <f>IF(VLOOKUP(I195,pradzios_data[],2,1)="isig_data",DATE(YEAR(I195),MONTH(I195)+1,1),VLOOKUP(I195,pradzios_data[],2,1))</f>
        <v>0</v>
      </c>
      <c r="AJ195" s="333" t="b">
        <f t="shared" si="20"/>
        <v>0</v>
      </c>
      <c r="AK195" s="333"/>
      <c r="AL195" s="334" t="b">
        <f t="shared" si="21"/>
        <v>0</v>
      </c>
      <c r="AM195" s="336">
        <f t="shared" si="22"/>
        <v>0</v>
      </c>
      <c r="AN195" s="335" t="b">
        <f t="shared" si="23"/>
        <v>0</v>
      </c>
      <c r="AO195" s="335">
        <f t="shared" si="24"/>
        <v>0</v>
      </c>
      <c r="AP195" s="336">
        <f t="shared" si="25"/>
        <v>0</v>
      </c>
      <c r="AQ195" s="336">
        <f t="shared" si="26"/>
        <v>0</v>
      </c>
      <c r="AR195" s="336">
        <f t="shared" si="27"/>
        <v>0</v>
      </c>
      <c r="AS195" s="336">
        <f t="shared" si="27"/>
        <v>0</v>
      </c>
      <c r="AT195" s="304"/>
      <c r="AU195" s="304"/>
      <c r="AV195" s="304"/>
      <c r="AW195" s="304"/>
      <c r="AX195" s="304"/>
      <c r="AY195" s="304"/>
      <c r="AZ195" s="304"/>
      <c r="BA195" s="304"/>
      <c r="BB195" s="304"/>
      <c r="BC195" s="304"/>
    </row>
    <row r="196" spans="1:55" x14ac:dyDescent="0.2">
      <c r="A196" s="323" t="str">
        <f t="shared" si="19"/>
        <v/>
      </c>
      <c r="B196" s="324">
        <v>186</v>
      </c>
      <c r="C196" s="325" t="s">
        <v>1142</v>
      </c>
      <c r="D196" s="325" t="s">
        <v>1062</v>
      </c>
      <c r="E196" s="326">
        <v>722</v>
      </c>
      <c r="F196" s="325" t="s">
        <v>252</v>
      </c>
      <c r="G196" s="325" t="s">
        <v>140</v>
      </c>
      <c r="H196" s="327">
        <v>936</v>
      </c>
      <c r="I196" s="328">
        <v>43131</v>
      </c>
      <c r="J196" s="328" t="s">
        <v>50</v>
      </c>
      <c r="K196" s="328" t="s">
        <v>51</v>
      </c>
      <c r="L196" s="329">
        <v>7</v>
      </c>
      <c r="M196" s="328" t="s">
        <v>51</v>
      </c>
      <c r="N196" s="328" t="s">
        <v>51</v>
      </c>
      <c r="O196" s="328" t="s">
        <v>1422</v>
      </c>
      <c r="P196" s="330">
        <v>175</v>
      </c>
      <c r="Q196" s="330">
        <v>0</v>
      </c>
      <c r="R196" s="330">
        <v>0</v>
      </c>
      <c r="S196" s="330">
        <v>0</v>
      </c>
      <c r="T196" s="330">
        <v>0</v>
      </c>
      <c r="U196" s="330">
        <v>0</v>
      </c>
      <c r="V196" s="330">
        <v>175</v>
      </c>
      <c r="W196" s="330">
        <v>175</v>
      </c>
      <c r="X196" s="330">
        <v>0</v>
      </c>
      <c r="Y196" s="330">
        <v>0</v>
      </c>
      <c r="Z196" s="330">
        <v>0</v>
      </c>
      <c r="AA196" s="330">
        <v>0</v>
      </c>
      <c r="AB196" s="330">
        <v>0</v>
      </c>
      <c r="AC196" s="330">
        <v>0</v>
      </c>
      <c r="AD196" s="331"/>
      <c r="AE196" s="332"/>
      <c r="AF196" s="332" t="b">
        <v>1</v>
      </c>
      <c r="AG196" s="336">
        <v>0</v>
      </c>
      <c r="AH196" s="332">
        <f>IF(YEAR(I196)=2019,MAX(Y196-AG196,0),IF(AND(AE196=TRUE,AF196&lt;&gt;TRUE),MAX('[1]2'!V197-'[1]2'!W197-[1]Turtas!AG196,0),IF(AG196&lt;&gt;'[1]2'!X197,MAX(Y196-'[1]2'!W197-[1]Turtas!AG196,0),0)))</f>
        <v>0</v>
      </c>
      <c r="AI196" s="333" t="b">
        <f>IF(VLOOKUP(I196,pradzios_data[],2,1)="isig_data",DATE(YEAR(I196),MONTH(I196)+1,1),VLOOKUP(I196,pradzios_data[],2,1))</f>
        <v>0</v>
      </c>
      <c r="AJ196" s="333" t="b">
        <f t="shared" si="20"/>
        <v>0</v>
      </c>
      <c r="AK196" s="333"/>
      <c r="AL196" s="334" t="b">
        <f t="shared" si="21"/>
        <v>0</v>
      </c>
      <c r="AM196" s="336">
        <f t="shared" si="22"/>
        <v>0</v>
      </c>
      <c r="AN196" s="335" t="b">
        <f t="shared" si="23"/>
        <v>0</v>
      </c>
      <c r="AO196" s="335">
        <f t="shared" si="24"/>
        <v>0</v>
      </c>
      <c r="AP196" s="336">
        <f t="shared" si="25"/>
        <v>0</v>
      </c>
      <c r="AQ196" s="336">
        <f t="shared" si="26"/>
        <v>0</v>
      </c>
      <c r="AR196" s="336">
        <f t="shared" si="27"/>
        <v>0</v>
      </c>
      <c r="AS196" s="336">
        <f t="shared" si="27"/>
        <v>0</v>
      </c>
      <c r="AT196" s="304"/>
      <c r="AU196" s="304"/>
      <c r="AV196" s="304"/>
      <c r="AW196" s="304"/>
      <c r="AX196" s="304"/>
      <c r="AY196" s="304"/>
      <c r="AZ196" s="304"/>
      <c r="BA196" s="304"/>
      <c r="BB196" s="304"/>
      <c r="BC196" s="304"/>
    </row>
    <row r="197" spans="1:55" x14ac:dyDescent="0.2">
      <c r="A197" s="323" t="str">
        <f t="shared" si="19"/>
        <v/>
      </c>
      <c r="B197" s="324">
        <v>187</v>
      </c>
      <c r="C197" s="325" t="s">
        <v>1142</v>
      </c>
      <c r="D197" s="325" t="s">
        <v>1062</v>
      </c>
      <c r="E197" s="326">
        <v>722</v>
      </c>
      <c r="F197" s="325" t="s">
        <v>252</v>
      </c>
      <c r="G197" s="325" t="s">
        <v>140</v>
      </c>
      <c r="H197" s="327">
        <v>937</v>
      </c>
      <c r="I197" s="328">
        <v>43131</v>
      </c>
      <c r="J197" s="328" t="s">
        <v>50</v>
      </c>
      <c r="K197" s="328" t="s">
        <v>51</v>
      </c>
      <c r="L197" s="329">
        <v>7</v>
      </c>
      <c r="M197" s="328" t="s">
        <v>51</v>
      </c>
      <c r="N197" s="328" t="s">
        <v>51</v>
      </c>
      <c r="O197" s="328" t="s">
        <v>1422</v>
      </c>
      <c r="P197" s="330">
        <v>175</v>
      </c>
      <c r="Q197" s="330">
        <v>0</v>
      </c>
      <c r="R197" s="330">
        <v>0</v>
      </c>
      <c r="S197" s="330">
        <v>0</v>
      </c>
      <c r="T197" s="330">
        <v>0</v>
      </c>
      <c r="U197" s="330">
        <v>0</v>
      </c>
      <c r="V197" s="330">
        <v>175</v>
      </c>
      <c r="W197" s="330">
        <v>175</v>
      </c>
      <c r="X197" s="330">
        <v>0</v>
      </c>
      <c r="Y197" s="330">
        <v>0</v>
      </c>
      <c r="Z197" s="330">
        <v>0</v>
      </c>
      <c r="AA197" s="330">
        <v>0</v>
      </c>
      <c r="AB197" s="330">
        <v>0</v>
      </c>
      <c r="AC197" s="330">
        <v>0</v>
      </c>
      <c r="AD197" s="331"/>
      <c r="AE197" s="332"/>
      <c r="AF197" s="332" t="b">
        <v>1</v>
      </c>
      <c r="AG197" s="336">
        <v>0</v>
      </c>
      <c r="AH197" s="332">
        <f>IF(YEAR(I197)=2019,MAX(Y197-AG197,0),IF(AND(AE197=TRUE,AF197&lt;&gt;TRUE),MAX('[1]2'!V198-'[1]2'!W198-[1]Turtas!AG197,0),IF(AG197&lt;&gt;'[1]2'!X198,MAX(Y197-'[1]2'!W198-[1]Turtas!AG197,0),0)))</f>
        <v>0</v>
      </c>
      <c r="AI197" s="333" t="b">
        <f>IF(VLOOKUP(I197,pradzios_data[],2,1)="isig_data",DATE(YEAR(I197),MONTH(I197)+1,1),VLOOKUP(I197,pradzios_data[],2,1))</f>
        <v>0</v>
      </c>
      <c r="AJ197" s="333" t="b">
        <f t="shared" si="20"/>
        <v>0</v>
      </c>
      <c r="AK197" s="333"/>
      <c r="AL197" s="334" t="b">
        <f t="shared" si="21"/>
        <v>0</v>
      </c>
      <c r="AM197" s="336">
        <f t="shared" si="22"/>
        <v>0</v>
      </c>
      <c r="AN197" s="335" t="b">
        <f t="shared" si="23"/>
        <v>0</v>
      </c>
      <c r="AO197" s="335">
        <f t="shared" si="24"/>
        <v>0</v>
      </c>
      <c r="AP197" s="336">
        <f t="shared" si="25"/>
        <v>0</v>
      </c>
      <c r="AQ197" s="336">
        <f t="shared" si="26"/>
        <v>0</v>
      </c>
      <c r="AR197" s="336">
        <f t="shared" si="27"/>
        <v>0</v>
      </c>
      <c r="AS197" s="336">
        <f t="shared" si="27"/>
        <v>0</v>
      </c>
      <c r="AT197" s="304"/>
      <c r="AU197" s="304"/>
      <c r="AV197" s="304"/>
      <c r="AW197" s="304"/>
      <c r="AX197" s="304"/>
      <c r="AY197" s="304"/>
      <c r="AZ197" s="304"/>
      <c r="BA197" s="304"/>
      <c r="BB197" s="304"/>
      <c r="BC197" s="304"/>
    </row>
    <row r="198" spans="1:55" x14ac:dyDescent="0.2">
      <c r="A198" s="323" t="str">
        <f t="shared" si="19"/>
        <v/>
      </c>
      <c r="B198" s="324">
        <v>188</v>
      </c>
      <c r="C198" s="325" t="s">
        <v>1142</v>
      </c>
      <c r="D198" s="325" t="s">
        <v>1062</v>
      </c>
      <c r="E198" s="326">
        <v>722</v>
      </c>
      <c r="F198" s="325" t="s">
        <v>252</v>
      </c>
      <c r="G198" s="325" t="s">
        <v>140</v>
      </c>
      <c r="H198" s="327">
        <v>939</v>
      </c>
      <c r="I198" s="328">
        <v>43131</v>
      </c>
      <c r="J198" s="328" t="s">
        <v>50</v>
      </c>
      <c r="K198" s="328" t="s">
        <v>51</v>
      </c>
      <c r="L198" s="329">
        <v>7</v>
      </c>
      <c r="M198" s="328" t="s">
        <v>51</v>
      </c>
      <c r="N198" s="328" t="s">
        <v>51</v>
      </c>
      <c r="O198" s="328" t="s">
        <v>1422</v>
      </c>
      <c r="P198" s="330">
        <v>175</v>
      </c>
      <c r="Q198" s="330">
        <v>0</v>
      </c>
      <c r="R198" s="330">
        <v>0</v>
      </c>
      <c r="S198" s="330">
        <v>0</v>
      </c>
      <c r="T198" s="330">
        <v>0</v>
      </c>
      <c r="U198" s="330">
        <v>0</v>
      </c>
      <c r="V198" s="330">
        <v>175</v>
      </c>
      <c r="W198" s="330">
        <v>175</v>
      </c>
      <c r="X198" s="330">
        <v>0</v>
      </c>
      <c r="Y198" s="330">
        <v>0</v>
      </c>
      <c r="Z198" s="330">
        <v>0</v>
      </c>
      <c r="AA198" s="330">
        <v>0</v>
      </c>
      <c r="AB198" s="330">
        <v>0</v>
      </c>
      <c r="AC198" s="330">
        <v>0</v>
      </c>
      <c r="AD198" s="331"/>
      <c r="AE198" s="332"/>
      <c r="AF198" s="332" t="b">
        <v>1</v>
      </c>
      <c r="AG198" s="336">
        <v>0</v>
      </c>
      <c r="AH198" s="332">
        <f>IF(YEAR(I198)=2019,MAX(Y198-AG198,0),IF(AND(AE198=TRUE,AF198&lt;&gt;TRUE),MAX('[1]2'!V199-'[1]2'!W199-[1]Turtas!AG198,0),IF(AG198&lt;&gt;'[1]2'!X199,MAX(Y198-'[1]2'!W199-[1]Turtas!AG198,0),0)))</f>
        <v>0</v>
      </c>
      <c r="AI198" s="333" t="b">
        <f>IF(VLOOKUP(I198,pradzios_data[],2,1)="isig_data",DATE(YEAR(I198),MONTH(I198)+1,1),VLOOKUP(I198,pradzios_data[],2,1))</f>
        <v>0</v>
      </c>
      <c r="AJ198" s="333" t="b">
        <f t="shared" si="20"/>
        <v>0</v>
      </c>
      <c r="AK198" s="333"/>
      <c r="AL198" s="334" t="b">
        <f t="shared" si="21"/>
        <v>0</v>
      </c>
      <c r="AM198" s="336">
        <f t="shared" si="22"/>
        <v>0</v>
      </c>
      <c r="AN198" s="335" t="b">
        <f t="shared" si="23"/>
        <v>0</v>
      </c>
      <c r="AO198" s="335">
        <f t="shared" si="24"/>
        <v>0</v>
      </c>
      <c r="AP198" s="336">
        <f t="shared" si="25"/>
        <v>0</v>
      </c>
      <c r="AQ198" s="336">
        <f t="shared" si="26"/>
        <v>0</v>
      </c>
      <c r="AR198" s="336">
        <f t="shared" si="27"/>
        <v>0</v>
      </c>
      <c r="AS198" s="336">
        <f t="shared" si="27"/>
        <v>0</v>
      </c>
      <c r="AT198" s="304"/>
      <c r="AU198" s="304"/>
      <c r="AV198" s="304"/>
      <c r="AW198" s="304"/>
      <c r="AX198" s="304"/>
      <c r="AY198" s="304"/>
      <c r="AZ198" s="304"/>
      <c r="BA198" s="304"/>
      <c r="BB198" s="304"/>
      <c r="BC198" s="304"/>
    </row>
    <row r="199" spans="1:55" x14ac:dyDescent="0.2">
      <c r="A199" s="323" t="str">
        <f t="shared" si="19"/>
        <v/>
      </c>
      <c r="B199" s="324">
        <v>189</v>
      </c>
      <c r="C199" s="325" t="s">
        <v>1142</v>
      </c>
      <c r="D199" s="325" t="s">
        <v>1062</v>
      </c>
      <c r="E199" s="326">
        <v>722</v>
      </c>
      <c r="F199" s="325" t="s">
        <v>252</v>
      </c>
      <c r="G199" s="325" t="s">
        <v>140</v>
      </c>
      <c r="H199" s="327">
        <v>940</v>
      </c>
      <c r="I199" s="328">
        <v>43131</v>
      </c>
      <c r="J199" s="328" t="s">
        <v>50</v>
      </c>
      <c r="K199" s="328" t="s">
        <v>51</v>
      </c>
      <c r="L199" s="329">
        <v>7</v>
      </c>
      <c r="M199" s="328" t="s">
        <v>51</v>
      </c>
      <c r="N199" s="328" t="s">
        <v>51</v>
      </c>
      <c r="O199" s="328" t="s">
        <v>1422</v>
      </c>
      <c r="P199" s="330">
        <v>175</v>
      </c>
      <c r="Q199" s="330">
        <v>0</v>
      </c>
      <c r="R199" s="330">
        <v>0</v>
      </c>
      <c r="S199" s="330">
        <v>0</v>
      </c>
      <c r="T199" s="330">
        <v>0</v>
      </c>
      <c r="U199" s="330">
        <v>0</v>
      </c>
      <c r="V199" s="330">
        <v>175</v>
      </c>
      <c r="W199" s="330">
        <v>175</v>
      </c>
      <c r="X199" s="330">
        <v>0</v>
      </c>
      <c r="Y199" s="330">
        <v>0</v>
      </c>
      <c r="Z199" s="330">
        <v>0</v>
      </c>
      <c r="AA199" s="330">
        <v>0</v>
      </c>
      <c r="AB199" s="330">
        <v>0</v>
      </c>
      <c r="AC199" s="330">
        <v>0</v>
      </c>
      <c r="AD199" s="331"/>
      <c r="AE199" s="332"/>
      <c r="AF199" s="332" t="b">
        <v>1</v>
      </c>
      <c r="AG199" s="336">
        <v>0</v>
      </c>
      <c r="AH199" s="332">
        <f>IF(YEAR(I199)=2019,MAX(Y199-AG199,0),IF(AND(AE199=TRUE,AF199&lt;&gt;TRUE),MAX('[1]2'!V200-'[1]2'!W200-[1]Turtas!AG199,0),IF(AG199&lt;&gt;'[1]2'!X200,MAX(Y199-'[1]2'!W200-[1]Turtas!AG199,0),0)))</f>
        <v>0</v>
      </c>
      <c r="AI199" s="333" t="b">
        <f>IF(VLOOKUP(I199,pradzios_data[],2,1)="isig_data",DATE(YEAR(I199),MONTH(I199)+1,1),VLOOKUP(I199,pradzios_data[],2,1))</f>
        <v>0</v>
      </c>
      <c r="AJ199" s="333" t="b">
        <f t="shared" si="20"/>
        <v>0</v>
      </c>
      <c r="AK199" s="333"/>
      <c r="AL199" s="334" t="b">
        <f t="shared" si="21"/>
        <v>0</v>
      </c>
      <c r="AM199" s="336">
        <f t="shared" si="22"/>
        <v>0</v>
      </c>
      <c r="AN199" s="335" t="b">
        <f t="shared" si="23"/>
        <v>0</v>
      </c>
      <c r="AO199" s="335">
        <f t="shared" si="24"/>
        <v>0</v>
      </c>
      <c r="AP199" s="336">
        <f t="shared" si="25"/>
        <v>0</v>
      </c>
      <c r="AQ199" s="336">
        <f t="shared" si="26"/>
        <v>0</v>
      </c>
      <c r="AR199" s="336">
        <f t="shared" si="27"/>
        <v>0</v>
      </c>
      <c r="AS199" s="336">
        <f t="shared" si="27"/>
        <v>0</v>
      </c>
      <c r="AT199" s="304"/>
      <c r="AU199" s="304"/>
      <c r="AV199" s="304"/>
      <c r="AW199" s="304"/>
      <c r="AX199" s="304"/>
      <c r="AY199" s="304"/>
      <c r="AZ199" s="304"/>
      <c r="BA199" s="304"/>
      <c r="BB199" s="304"/>
      <c r="BC199" s="304"/>
    </row>
    <row r="200" spans="1:55" x14ac:dyDescent="0.2">
      <c r="A200" s="323" t="str">
        <f t="shared" si="19"/>
        <v/>
      </c>
      <c r="B200" s="324">
        <v>190</v>
      </c>
      <c r="C200" s="325" t="s">
        <v>1142</v>
      </c>
      <c r="D200" s="325" t="s">
        <v>1062</v>
      </c>
      <c r="E200" s="326">
        <v>722</v>
      </c>
      <c r="F200" s="325" t="s">
        <v>252</v>
      </c>
      <c r="G200" s="325" t="s">
        <v>140</v>
      </c>
      <c r="H200" s="327">
        <v>941</v>
      </c>
      <c r="I200" s="328">
        <v>43132</v>
      </c>
      <c r="J200" s="328" t="s">
        <v>50</v>
      </c>
      <c r="K200" s="328" t="s">
        <v>51</v>
      </c>
      <c r="L200" s="329">
        <v>7</v>
      </c>
      <c r="M200" s="328" t="s">
        <v>51</v>
      </c>
      <c r="N200" s="328" t="s">
        <v>51</v>
      </c>
      <c r="O200" s="328" t="s">
        <v>1422</v>
      </c>
      <c r="P200" s="330">
        <v>175</v>
      </c>
      <c r="Q200" s="330">
        <v>0</v>
      </c>
      <c r="R200" s="330">
        <v>0</v>
      </c>
      <c r="S200" s="330">
        <v>0</v>
      </c>
      <c r="T200" s="330">
        <v>0</v>
      </c>
      <c r="U200" s="330">
        <v>0</v>
      </c>
      <c r="V200" s="330">
        <v>175</v>
      </c>
      <c r="W200" s="330">
        <v>175</v>
      </c>
      <c r="X200" s="330">
        <v>0</v>
      </c>
      <c r="Y200" s="330">
        <v>0</v>
      </c>
      <c r="Z200" s="330">
        <v>0</v>
      </c>
      <c r="AA200" s="330">
        <v>0</v>
      </c>
      <c r="AB200" s="330">
        <v>0</v>
      </c>
      <c r="AC200" s="330">
        <v>0</v>
      </c>
      <c r="AD200" s="331"/>
      <c r="AE200" s="332"/>
      <c r="AF200" s="332" t="b">
        <v>1</v>
      </c>
      <c r="AG200" s="336">
        <v>0</v>
      </c>
      <c r="AH200" s="332">
        <f>IF(YEAR(I200)=2019,MAX(Y200-AG200,0),IF(AND(AE200=TRUE,AF200&lt;&gt;TRUE),MAX('[1]2'!V201-'[1]2'!W201-[1]Turtas!AG200,0),IF(AG200&lt;&gt;'[1]2'!X201,MAX(Y200-'[1]2'!W201-[1]Turtas!AG200,0),0)))</f>
        <v>0</v>
      </c>
      <c r="AI200" s="333" t="b">
        <f>IF(VLOOKUP(I200,pradzios_data[],2,1)="isig_data",DATE(YEAR(I200),MONTH(I200)+1,1),VLOOKUP(I200,pradzios_data[],2,1))</f>
        <v>0</v>
      </c>
      <c r="AJ200" s="333" t="b">
        <f t="shared" si="20"/>
        <v>0</v>
      </c>
      <c r="AK200" s="333"/>
      <c r="AL200" s="334" t="b">
        <f t="shared" si="21"/>
        <v>0</v>
      </c>
      <c r="AM200" s="336">
        <f t="shared" si="22"/>
        <v>0</v>
      </c>
      <c r="AN200" s="335" t="b">
        <f t="shared" si="23"/>
        <v>0</v>
      </c>
      <c r="AO200" s="335">
        <f t="shared" si="24"/>
        <v>0</v>
      </c>
      <c r="AP200" s="336">
        <f t="shared" si="25"/>
        <v>0</v>
      </c>
      <c r="AQ200" s="336">
        <f t="shared" si="26"/>
        <v>0</v>
      </c>
      <c r="AR200" s="336">
        <f t="shared" si="27"/>
        <v>0</v>
      </c>
      <c r="AS200" s="336">
        <f t="shared" si="27"/>
        <v>0</v>
      </c>
      <c r="AT200" s="304"/>
      <c r="AU200" s="304"/>
      <c r="AV200" s="304"/>
      <c r="AW200" s="304"/>
      <c r="AX200" s="304"/>
      <c r="AY200" s="304"/>
      <c r="AZ200" s="304"/>
      <c r="BA200" s="304"/>
      <c r="BB200" s="304"/>
      <c r="BC200" s="304"/>
    </row>
    <row r="201" spans="1:55" x14ac:dyDescent="0.2">
      <c r="A201" s="323" t="str">
        <f t="shared" si="19"/>
        <v/>
      </c>
      <c r="B201" s="324">
        <v>191</v>
      </c>
      <c r="C201" s="325" t="s">
        <v>1142</v>
      </c>
      <c r="D201" s="325" t="s">
        <v>1062</v>
      </c>
      <c r="E201" s="326">
        <v>722</v>
      </c>
      <c r="F201" s="325" t="s">
        <v>252</v>
      </c>
      <c r="G201" s="325" t="s">
        <v>140</v>
      </c>
      <c r="H201" s="327">
        <v>944</v>
      </c>
      <c r="I201" s="328">
        <v>43166</v>
      </c>
      <c r="J201" s="328" t="s">
        <v>50</v>
      </c>
      <c r="K201" s="328" t="s">
        <v>51</v>
      </c>
      <c r="L201" s="329">
        <v>7</v>
      </c>
      <c r="M201" s="328" t="s">
        <v>51</v>
      </c>
      <c r="N201" s="328" t="s">
        <v>51</v>
      </c>
      <c r="O201" s="328" t="s">
        <v>1422</v>
      </c>
      <c r="P201" s="330">
        <v>175</v>
      </c>
      <c r="Q201" s="330">
        <v>0</v>
      </c>
      <c r="R201" s="330">
        <v>0</v>
      </c>
      <c r="S201" s="330">
        <v>0</v>
      </c>
      <c r="T201" s="330">
        <v>0</v>
      </c>
      <c r="U201" s="330">
        <v>0</v>
      </c>
      <c r="V201" s="330">
        <v>175</v>
      </c>
      <c r="W201" s="330">
        <v>175</v>
      </c>
      <c r="X201" s="330">
        <v>0</v>
      </c>
      <c r="Y201" s="330">
        <v>0</v>
      </c>
      <c r="Z201" s="330">
        <v>0</v>
      </c>
      <c r="AA201" s="330">
        <v>0</v>
      </c>
      <c r="AB201" s="330">
        <v>0</v>
      </c>
      <c r="AC201" s="330">
        <v>0</v>
      </c>
      <c r="AD201" s="331"/>
      <c r="AE201" s="332"/>
      <c r="AF201" s="332" t="b">
        <v>1</v>
      </c>
      <c r="AG201" s="336">
        <v>0</v>
      </c>
      <c r="AH201" s="332">
        <f>IF(YEAR(I201)=2019,MAX(Y201-AG201,0),IF(AND(AE201=TRUE,AF201&lt;&gt;TRUE),MAX('[1]2'!V202-'[1]2'!W202-[1]Turtas!AG201,0),IF(AG201&lt;&gt;'[1]2'!X202,MAX(Y201-'[1]2'!W202-[1]Turtas!AG201,0),0)))</f>
        <v>0</v>
      </c>
      <c r="AI201" s="333" t="b">
        <f>IF(VLOOKUP(I201,pradzios_data[],2,1)="isig_data",DATE(YEAR(I201),MONTH(I201)+1,1),VLOOKUP(I201,pradzios_data[],2,1))</f>
        <v>0</v>
      </c>
      <c r="AJ201" s="333" t="b">
        <f t="shared" si="20"/>
        <v>0</v>
      </c>
      <c r="AK201" s="333"/>
      <c r="AL201" s="334" t="b">
        <f t="shared" si="21"/>
        <v>0</v>
      </c>
      <c r="AM201" s="336">
        <f t="shared" si="22"/>
        <v>0</v>
      </c>
      <c r="AN201" s="335" t="b">
        <f t="shared" si="23"/>
        <v>0</v>
      </c>
      <c r="AO201" s="335">
        <f t="shared" si="24"/>
        <v>0</v>
      </c>
      <c r="AP201" s="336">
        <f t="shared" si="25"/>
        <v>0</v>
      </c>
      <c r="AQ201" s="336">
        <f t="shared" si="26"/>
        <v>0</v>
      </c>
      <c r="AR201" s="336">
        <f t="shared" si="27"/>
        <v>0</v>
      </c>
      <c r="AS201" s="336">
        <f t="shared" si="27"/>
        <v>0</v>
      </c>
      <c r="AT201" s="304"/>
      <c r="AU201" s="304"/>
      <c r="AV201" s="304"/>
      <c r="AW201" s="304"/>
      <c r="AX201" s="304"/>
      <c r="AY201" s="304"/>
      <c r="AZ201" s="304"/>
      <c r="BA201" s="304"/>
      <c r="BB201" s="304"/>
      <c r="BC201" s="304"/>
    </row>
    <row r="202" spans="1:55" x14ac:dyDescent="0.2">
      <c r="A202" s="323" t="str">
        <f t="shared" si="19"/>
        <v/>
      </c>
      <c r="B202" s="324">
        <v>192</v>
      </c>
      <c r="C202" s="325" t="s">
        <v>1142</v>
      </c>
      <c r="D202" s="325" t="s">
        <v>1062</v>
      </c>
      <c r="E202" s="326">
        <v>722</v>
      </c>
      <c r="F202" s="325" t="s">
        <v>252</v>
      </c>
      <c r="G202" s="325" t="s">
        <v>140</v>
      </c>
      <c r="H202" s="327">
        <v>946</v>
      </c>
      <c r="I202" s="328">
        <v>43251</v>
      </c>
      <c r="J202" s="328" t="s">
        <v>50</v>
      </c>
      <c r="K202" s="328" t="s">
        <v>51</v>
      </c>
      <c r="L202" s="329">
        <v>7</v>
      </c>
      <c r="M202" s="328" t="s">
        <v>51</v>
      </c>
      <c r="N202" s="328" t="s">
        <v>51</v>
      </c>
      <c r="O202" s="328" t="s">
        <v>1422</v>
      </c>
      <c r="P202" s="330">
        <v>175</v>
      </c>
      <c r="Q202" s="330">
        <v>0</v>
      </c>
      <c r="R202" s="330">
        <v>0</v>
      </c>
      <c r="S202" s="330">
        <v>0</v>
      </c>
      <c r="T202" s="330">
        <v>0</v>
      </c>
      <c r="U202" s="330">
        <v>0</v>
      </c>
      <c r="V202" s="330">
        <v>175</v>
      </c>
      <c r="W202" s="330">
        <v>175</v>
      </c>
      <c r="X202" s="330">
        <v>0</v>
      </c>
      <c r="Y202" s="330">
        <v>0</v>
      </c>
      <c r="Z202" s="330">
        <v>0</v>
      </c>
      <c r="AA202" s="330">
        <v>0</v>
      </c>
      <c r="AB202" s="330">
        <v>0</v>
      </c>
      <c r="AC202" s="330">
        <v>0</v>
      </c>
      <c r="AD202" s="331"/>
      <c r="AE202" s="332"/>
      <c r="AF202" s="332" t="b">
        <v>1</v>
      </c>
      <c r="AG202" s="336">
        <v>0</v>
      </c>
      <c r="AH202" s="332">
        <f>IF(YEAR(I202)=2019,MAX(Y202-AG202,0),IF(AND(AE202=TRUE,AF202&lt;&gt;TRUE),MAX('[1]2'!V203-'[1]2'!W203-[1]Turtas!AG202,0),IF(AG202&lt;&gt;'[1]2'!X203,MAX(Y202-'[1]2'!W203-[1]Turtas!AG202,0),0)))</f>
        <v>0</v>
      </c>
      <c r="AI202" s="333" t="b">
        <f>IF(VLOOKUP(I202,pradzios_data[],2,1)="isig_data",DATE(YEAR(I202),MONTH(I202)+1,1),VLOOKUP(I202,pradzios_data[],2,1))</f>
        <v>0</v>
      </c>
      <c r="AJ202" s="333" t="b">
        <f t="shared" si="20"/>
        <v>0</v>
      </c>
      <c r="AK202" s="333"/>
      <c r="AL202" s="334" t="b">
        <f t="shared" si="21"/>
        <v>0</v>
      </c>
      <c r="AM202" s="336">
        <f t="shared" si="22"/>
        <v>0</v>
      </c>
      <c r="AN202" s="335" t="b">
        <f t="shared" si="23"/>
        <v>0</v>
      </c>
      <c r="AO202" s="335">
        <f t="shared" si="24"/>
        <v>0</v>
      </c>
      <c r="AP202" s="336">
        <f t="shared" si="25"/>
        <v>0</v>
      </c>
      <c r="AQ202" s="336">
        <f t="shared" si="26"/>
        <v>0</v>
      </c>
      <c r="AR202" s="336">
        <f t="shared" si="27"/>
        <v>0</v>
      </c>
      <c r="AS202" s="336">
        <f t="shared" si="27"/>
        <v>0</v>
      </c>
      <c r="AT202" s="304"/>
      <c r="AU202" s="304"/>
      <c r="AV202" s="304"/>
      <c r="AW202" s="304"/>
      <c r="AX202" s="304"/>
      <c r="AY202" s="304"/>
      <c r="AZ202" s="304"/>
      <c r="BA202" s="304"/>
      <c r="BB202" s="304"/>
      <c r="BC202" s="304"/>
    </row>
    <row r="203" spans="1:55" x14ac:dyDescent="0.2">
      <c r="A203" s="323" t="str">
        <f t="shared" si="19"/>
        <v/>
      </c>
      <c r="B203" s="324">
        <v>193</v>
      </c>
      <c r="C203" s="325" t="s">
        <v>1142</v>
      </c>
      <c r="D203" s="325" t="s">
        <v>1062</v>
      </c>
      <c r="E203" s="326">
        <v>722</v>
      </c>
      <c r="F203" s="325" t="s">
        <v>252</v>
      </c>
      <c r="G203" s="325" t="s">
        <v>140</v>
      </c>
      <c r="H203" s="327">
        <v>948</v>
      </c>
      <c r="I203" s="328">
        <v>43343</v>
      </c>
      <c r="J203" s="328" t="s">
        <v>50</v>
      </c>
      <c r="K203" s="328" t="s">
        <v>51</v>
      </c>
      <c r="L203" s="329">
        <v>7</v>
      </c>
      <c r="M203" s="328" t="s">
        <v>51</v>
      </c>
      <c r="N203" s="328" t="s">
        <v>51</v>
      </c>
      <c r="O203" s="328" t="s">
        <v>1422</v>
      </c>
      <c r="P203" s="330">
        <v>175</v>
      </c>
      <c r="Q203" s="330">
        <v>0</v>
      </c>
      <c r="R203" s="330">
        <v>0</v>
      </c>
      <c r="S203" s="330">
        <v>0</v>
      </c>
      <c r="T203" s="330">
        <v>0</v>
      </c>
      <c r="U203" s="330">
        <v>0</v>
      </c>
      <c r="V203" s="330">
        <v>175</v>
      </c>
      <c r="W203" s="330">
        <v>175</v>
      </c>
      <c r="X203" s="330">
        <v>0</v>
      </c>
      <c r="Y203" s="330">
        <v>0</v>
      </c>
      <c r="Z203" s="330">
        <v>0</v>
      </c>
      <c r="AA203" s="330">
        <v>0</v>
      </c>
      <c r="AB203" s="330">
        <v>0</v>
      </c>
      <c r="AC203" s="330">
        <v>0</v>
      </c>
      <c r="AD203" s="331"/>
      <c r="AE203" s="332"/>
      <c r="AF203" s="332" t="b">
        <v>1</v>
      </c>
      <c r="AG203" s="336">
        <v>0</v>
      </c>
      <c r="AH203" s="332">
        <f>IF(YEAR(I203)=2019,MAX(Y203-AG203,0),IF(AND(AE203=TRUE,AF203&lt;&gt;TRUE),MAX('[1]2'!V204-'[1]2'!W204-[1]Turtas!AG203,0),IF(AG203&lt;&gt;'[1]2'!X204,MAX(Y203-'[1]2'!W204-[1]Turtas!AG203,0),0)))</f>
        <v>0</v>
      </c>
      <c r="AI203" s="333" t="b">
        <f>IF(VLOOKUP(I203,pradzios_data[],2,1)="isig_data",DATE(YEAR(I203),MONTH(I203)+1,1),VLOOKUP(I203,pradzios_data[],2,1))</f>
        <v>0</v>
      </c>
      <c r="AJ203" s="333" t="b">
        <f t="shared" si="20"/>
        <v>0</v>
      </c>
      <c r="AK203" s="333"/>
      <c r="AL203" s="334" t="b">
        <f t="shared" si="21"/>
        <v>0</v>
      </c>
      <c r="AM203" s="336">
        <f t="shared" si="22"/>
        <v>0</v>
      </c>
      <c r="AN203" s="335" t="b">
        <f t="shared" si="23"/>
        <v>0</v>
      </c>
      <c r="AO203" s="335">
        <f t="shared" si="24"/>
        <v>0</v>
      </c>
      <c r="AP203" s="336">
        <f t="shared" si="25"/>
        <v>0</v>
      </c>
      <c r="AQ203" s="336">
        <f t="shared" si="26"/>
        <v>0</v>
      </c>
      <c r="AR203" s="336">
        <f t="shared" si="27"/>
        <v>0</v>
      </c>
      <c r="AS203" s="336">
        <f t="shared" si="27"/>
        <v>0</v>
      </c>
      <c r="AT203" s="304"/>
      <c r="AU203" s="304"/>
      <c r="AV203" s="304"/>
      <c r="AW203" s="304"/>
      <c r="AX203" s="304"/>
      <c r="AY203" s="304"/>
      <c r="AZ203" s="304"/>
      <c r="BA203" s="304"/>
      <c r="BB203" s="304"/>
      <c r="BC203" s="304"/>
    </row>
    <row r="204" spans="1:55" x14ac:dyDescent="0.2">
      <c r="A204" s="323" t="str">
        <f t="shared" ref="A204:A267" si="28">IF(AC204&gt;0,"NE","")</f>
        <v/>
      </c>
      <c r="B204" s="324">
        <v>194</v>
      </c>
      <c r="C204" s="325" t="s">
        <v>1142</v>
      </c>
      <c r="D204" s="325" t="s">
        <v>1062</v>
      </c>
      <c r="E204" s="326">
        <v>722</v>
      </c>
      <c r="F204" s="325" t="s">
        <v>252</v>
      </c>
      <c r="G204" s="325" t="s">
        <v>140</v>
      </c>
      <c r="H204" s="327">
        <v>955</v>
      </c>
      <c r="I204" s="328">
        <v>43404</v>
      </c>
      <c r="J204" s="328" t="s">
        <v>50</v>
      </c>
      <c r="K204" s="328" t="s">
        <v>51</v>
      </c>
      <c r="L204" s="329">
        <v>7</v>
      </c>
      <c r="M204" s="328" t="s">
        <v>51</v>
      </c>
      <c r="N204" s="328" t="s">
        <v>51</v>
      </c>
      <c r="O204" s="328" t="s">
        <v>1422</v>
      </c>
      <c r="P204" s="330">
        <v>175</v>
      </c>
      <c r="Q204" s="330">
        <v>0</v>
      </c>
      <c r="R204" s="330">
        <v>0</v>
      </c>
      <c r="S204" s="330">
        <v>0</v>
      </c>
      <c r="T204" s="330">
        <v>0</v>
      </c>
      <c r="U204" s="330">
        <v>0</v>
      </c>
      <c r="V204" s="330">
        <v>175</v>
      </c>
      <c r="W204" s="330">
        <v>175</v>
      </c>
      <c r="X204" s="330">
        <v>0</v>
      </c>
      <c r="Y204" s="330">
        <v>0</v>
      </c>
      <c r="Z204" s="330">
        <v>0</v>
      </c>
      <c r="AA204" s="330">
        <v>0</v>
      </c>
      <c r="AB204" s="330">
        <v>0</v>
      </c>
      <c r="AC204" s="330">
        <v>0</v>
      </c>
      <c r="AD204" s="331"/>
      <c r="AE204" s="332"/>
      <c r="AF204" s="332" t="b">
        <v>1</v>
      </c>
      <c r="AG204" s="336">
        <v>0</v>
      </c>
      <c r="AH204" s="332">
        <f>IF(YEAR(I204)=2019,MAX(Y204-AG204,0),IF(AND(AE204=TRUE,AF204&lt;&gt;TRUE),MAX('[1]2'!V205-'[1]2'!W205-[1]Turtas!AG204,0),IF(AG204&lt;&gt;'[1]2'!X205,MAX(Y204-'[1]2'!W205-[1]Turtas!AG204,0),0)))</f>
        <v>0</v>
      </c>
      <c r="AI204" s="333" t="b">
        <f>IF(VLOOKUP(I204,pradzios_data[],2,1)="isig_data",DATE(YEAR(I204),MONTH(I204)+1,1),VLOOKUP(I204,pradzios_data[],2,1))</f>
        <v>0</v>
      </c>
      <c r="AJ204" s="333" t="b">
        <f t="shared" ref="AJ204:AJ267" si="29">+IFERROR(EDATE(AI204,$L204*12),FALSE)</f>
        <v>0</v>
      </c>
      <c r="AK204" s="333"/>
      <c r="AL204" s="334" t="b">
        <f t="shared" ref="AL204:AL267" si="30">IFERROR(IF(AJ204&lt;$AL$6,0,DATEDIF(MAX($AL$6,AI204),AJ204,"m")),FALSE)</f>
        <v>0</v>
      </c>
      <c r="AM204" s="336">
        <f t="shared" ref="AM204:AM267" si="31">IFERROR(AH204/AL204,0)</f>
        <v>0</v>
      </c>
      <c r="AN204" s="335" t="b">
        <f t="shared" ref="AN204:AN267" si="32">IFERROR(IF(IF(ISBLANK(AK204),AJ204,AK204)&lt;$AN$6,0,DATEDIF($AN$6,AJ204,"m")),FALSE)</f>
        <v>0</v>
      </c>
      <c r="AO204" s="335">
        <f t="shared" ref="AO204:AO267" si="33">IF(OR(ISBLANK(AK204),AL204=0),AL204-AN204,DATEDIF($AL$6,AK204,"m"))</f>
        <v>0</v>
      </c>
      <c r="AP204" s="336">
        <f t="shared" ref="AP204:AP267" si="34">IF(Y204=0,0,IF(NOT(ISBLANK(AK204)),0,IF(AL204=0,AG204,AH204+AG204-AM204*MIN(AO204,12))))</f>
        <v>0</v>
      </c>
      <c r="AQ204" s="336">
        <f t="shared" ref="AQ204:AQ267" si="35">+IF(AL204=0,AH204,AM204*AO204)</f>
        <v>0</v>
      </c>
      <c r="AR204" s="336">
        <f t="shared" ref="AR204:AS267" si="36">AP204-AA204</f>
        <v>0</v>
      </c>
      <c r="AS204" s="336">
        <f t="shared" si="36"/>
        <v>0</v>
      </c>
      <c r="AT204" s="304"/>
      <c r="AU204" s="304"/>
      <c r="AV204" s="304"/>
      <c r="AW204" s="304"/>
      <c r="AX204" s="304"/>
      <c r="AY204" s="304"/>
      <c r="AZ204" s="304"/>
      <c r="BA204" s="304"/>
      <c r="BB204" s="304"/>
      <c r="BC204" s="304"/>
    </row>
    <row r="205" spans="1:55" x14ac:dyDescent="0.2">
      <c r="A205" s="323" t="str">
        <f t="shared" si="28"/>
        <v/>
      </c>
      <c r="B205" s="324">
        <v>195</v>
      </c>
      <c r="C205" s="325" t="s">
        <v>1142</v>
      </c>
      <c r="D205" s="325" t="s">
        <v>1062</v>
      </c>
      <c r="E205" s="326">
        <v>722</v>
      </c>
      <c r="F205" s="325" t="s">
        <v>252</v>
      </c>
      <c r="G205" s="325" t="s">
        <v>140</v>
      </c>
      <c r="H205" s="327">
        <v>956</v>
      </c>
      <c r="I205" s="328">
        <v>43404</v>
      </c>
      <c r="J205" s="328" t="s">
        <v>50</v>
      </c>
      <c r="K205" s="328" t="s">
        <v>51</v>
      </c>
      <c r="L205" s="329">
        <v>7</v>
      </c>
      <c r="M205" s="328" t="s">
        <v>51</v>
      </c>
      <c r="N205" s="328" t="s">
        <v>51</v>
      </c>
      <c r="O205" s="328" t="s">
        <v>1422</v>
      </c>
      <c r="P205" s="330">
        <v>175</v>
      </c>
      <c r="Q205" s="330">
        <v>0</v>
      </c>
      <c r="R205" s="330">
        <v>0</v>
      </c>
      <c r="S205" s="330">
        <v>0</v>
      </c>
      <c r="T205" s="330">
        <v>0</v>
      </c>
      <c r="U205" s="330">
        <v>0</v>
      </c>
      <c r="V205" s="330">
        <v>175</v>
      </c>
      <c r="W205" s="330">
        <v>175</v>
      </c>
      <c r="X205" s="330">
        <v>0</v>
      </c>
      <c r="Y205" s="330">
        <v>0</v>
      </c>
      <c r="Z205" s="330">
        <v>0</v>
      </c>
      <c r="AA205" s="330">
        <v>0</v>
      </c>
      <c r="AB205" s="330">
        <v>0</v>
      </c>
      <c r="AC205" s="330">
        <v>0</v>
      </c>
      <c r="AD205" s="331"/>
      <c r="AE205" s="332"/>
      <c r="AF205" s="332" t="b">
        <v>1</v>
      </c>
      <c r="AG205" s="336">
        <v>0</v>
      </c>
      <c r="AH205" s="332">
        <f>IF(YEAR(I205)=2019,MAX(Y205-AG205,0),IF(AND(AE205=TRUE,AF205&lt;&gt;TRUE),MAX('[1]2'!V206-'[1]2'!W206-[1]Turtas!AG205,0),IF(AG205&lt;&gt;'[1]2'!X206,MAX(Y205-'[1]2'!W206-[1]Turtas!AG205,0),0)))</f>
        <v>0</v>
      </c>
      <c r="AI205" s="333" t="b">
        <f>IF(VLOOKUP(I205,pradzios_data[],2,1)="isig_data",DATE(YEAR(I205),MONTH(I205)+1,1),VLOOKUP(I205,pradzios_data[],2,1))</f>
        <v>0</v>
      </c>
      <c r="AJ205" s="333" t="b">
        <f t="shared" si="29"/>
        <v>0</v>
      </c>
      <c r="AK205" s="333"/>
      <c r="AL205" s="334" t="b">
        <f t="shared" si="30"/>
        <v>0</v>
      </c>
      <c r="AM205" s="336">
        <f t="shared" si="31"/>
        <v>0</v>
      </c>
      <c r="AN205" s="335" t="b">
        <f t="shared" si="32"/>
        <v>0</v>
      </c>
      <c r="AO205" s="335">
        <f t="shared" si="33"/>
        <v>0</v>
      </c>
      <c r="AP205" s="336">
        <f t="shared" si="34"/>
        <v>0</v>
      </c>
      <c r="AQ205" s="336">
        <f t="shared" si="35"/>
        <v>0</v>
      </c>
      <c r="AR205" s="336">
        <f t="shared" si="36"/>
        <v>0</v>
      </c>
      <c r="AS205" s="336">
        <f t="shared" si="36"/>
        <v>0</v>
      </c>
      <c r="AT205" s="304"/>
      <c r="AU205" s="304"/>
      <c r="AV205" s="304"/>
      <c r="AW205" s="304"/>
      <c r="AX205" s="304"/>
      <c r="AY205" s="304"/>
      <c r="AZ205" s="304"/>
      <c r="BA205" s="304"/>
      <c r="BB205" s="304"/>
      <c r="BC205" s="304"/>
    </row>
    <row r="206" spans="1:55" x14ac:dyDescent="0.2">
      <c r="A206" s="323" t="str">
        <f t="shared" si="28"/>
        <v/>
      </c>
      <c r="B206" s="324">
        <v>196</v>
      </c>
      <c r="C206" s="325" t="s">
        <v>1142</v>
      </c>
      <c r="D206" s="325" t="s">
        <v>1062</v>
      </c>
      <c r="E206" s="326">
        <v>722</v>
      </c>
      <c r="F206" s="325" t="s">
        <v>252</v>
      </c>
      <c r="G206" s="325" t="s">
        <v>140</v>
      </c>
      <c r="H206" s="327">
        <v>957</v>
      </c>
      <c r="I206" s="328">
        <v>43404</v>
      </c>
      <c r="J206" s="328" t="s">
        <v>50</v>
      </c>
      <c r="K206" s="328" t="s">
        <v>51</v>
      </c>
      <c r="L206" s="329">
        <v>7</v>
      </c>
      <c r="M206" s="328" t="s">
        <v>51</v>
      </c>
      <c r="N206" s="328" t="s">
        <v>51</v>
      </c>
      <c r="O206" s="328" t="s">
        <v>1422</v>
      </c>
      <c r="P206" s="330">
        <v>175</v>
      </c>
      <c r="Q206" s="330">
        <v>0</v>
      </c>
      <c r="R206" s="330">
        <v>0</v>
      </c>
      <c r="S206" s="330">
        <v>0</v>
      </c>
      <c r="T206" s="330">
        <v>0</v>
      </c>
      <c r="U206" s="330">
        <v>0</v>
      </c>
      <c r="V206" s="330">
        <v>175</v>
      </c>
      <c r="W206" s="330">
        <v>175</v>
      </c>
      <c r="X206" s="330">
        <v>0</v>
      </c>
      <c r="Y206" s="330">
        <v>0</v>
      </c>
      <c r="Z206" s="330">
        <v>0</v>
      </c>
      <c r="AA206" s="330">
        <v>0</v>
      </c>
      <c r="AB206" s="330">
        <v>0</v>
      </c>
      <c r="AC206" s="330">
        <v>0</v>
      </c>
      <c r="AD206" s="331"/>
      <c r="AE206" s="332"/>
      <c r="AF206" s="332" t="b">
        <v>1</v>
      </c>
      <c r="AG206" s="336">
        <v>0</v>
      </c>
      <c r="AH206" s="332">
        <f>IF(YEAR(I206)=2019,MAX(Y206-AG206,0),IF(AND(AE206=TRUE,AF206&lt;&gt;TRUE),MAX('[1]2'!V207-'[1]2'!W207-[1]Turtas!AG206,0),IF(AG206&lt;&gt;'[1]2'!X207,MAX(Y206-'[1]2'!W207-[1]Turtas!AG206,0),0)))</f>
        <v>0</v>
      </c>
      <c r="AI206" s="333" t="b">
        <f>IF(VLOOKUP(I206,pradzios_data[],2,1)="isig_data",DATE(YEAR(I206),MONTH(I206)+1,1),VLOOKUP(I206,pradzios_data[],2,1))</f>
        <v>0</v>
      </c>
      <c r="AJ206" s="333" t="b">
        <f t="shared" si="29"/>
        <v>0</v>
      </c>
      <c r="AK206" s="333"/>
      <c r="AL206" s="334" t="b">
        <f t="shared" si="30"/>
        <v>0</v>
      </c>
      <c r="AM206" s="336">
        <f t="shared" si="31"/>
        <v>0</v>
      </c>
      <c r="AN206" s="335" t="b">
        <f t="shared" si="32"/>
        <v>0</v>
      </c>
      <c r="AO206" s="335">
        <f t="shared" si="33"/>
        <v>0</v>
      </c>
      <c r="AP206" s="336">
        <f t="shared" si="34"/>
        <v>0</v>
      </c>
      <c r="AQ206" s="336">
        <f t="shared" si="35"/>
        <v>0</v>
      </c>
      <c r="AR206" s="336">
        <f t="shared" si="36"/>
        <v>0</v>
      </c>
      <c r="AS206" s="336">
        <f t="shared" si="36"/>
        <v>0</v>
      </c>
      <c r="AT206" s="304"/>
      <c r="AU206" s="304"/>
      <c r="AV206" s="304"/>
      <c r="AW206" s="304"/>
      <c r="AX206" s="304"/>
      <c r="AY206" s="304"/>
      <c r="AZ206" s="304"/>
      <c r="BA206" s="304"/>
      <c r="BB206" s="304"/>
      <c r="BC206" s="304"/>
    </row>
    <row r="207" spans="1:55" x14ac:dyDescent="0.2">
      <c r="A207" s="323" t="str">
        <f t="shared" si="28"/>
        <v/>
      </c>
      <c r="B207" s="324">
        <v>197</v>
      </c>
      <c r="C207" s="325" t="s">
        <v>1142</v>
      </c>
      <c r="D207" s="325" t="s">
        <v>1062</v>
      </c>
      <c r="E207" s="326">
        <v>722</v>
      </c>
      <c r="F207" s="325" t="s">
        <v>252</v>
      </c>
      <c r="G207" s="325" t="s">
        <v>140</v>
      </c>
      <c r="H207" s="327">
        <v>959</v>
      </c>
      <c r="I207" s="328">
        <v>43465</v>
      </c>
      <c r="J207" s="328" t="s">
        <v>50</v>
      </c>
      <c r="K207" s="328" t="s">
        <v>51</v>
      </c>
      <c r="L207" s="329">
        <v>7</v>
      </c>
      <c r="M207" s="328" t="s">
        <v>51</v>
      </c>
      <c r="N207" s="328" t="s">
        <v>51</v>
      </c>
      <c r="O207" s="328" t="s">
        <v>1422</v>
      </c>
      <c r="P207" s="330">
        <v>175</v>
      </c>
      <c r="Q207" s="330">
        <v>0</v>
      </c>
      <c r="R207" s="330">
        <v>0</v>
      </c>
      <c r="S207" s="330">
        <v>0</v>
      </c>
      <c r="T207" s="330">
        <v>0</v>
      </c>
      <c r="U207" s="330">
        <v>0</v>
      </c>
      <c r="V207" s="330">
        <v>175</v>
      </c>
      <c r="W207" s="330">
        <v>175</v>
      </c>
      <c r="X207" s="330">
        <v>0</v>
      </c>
      <c r="Y207" s="330">
        <v>0</v>
      </c>
      <c r="Z207" s="330">
        <v>0</v>
      </c>
      <c r="AA207" s="330">
        <v>0</v>
      </c>
      <c r="AB207" s="330">
        <v>0</v>
      </c>
      <c r="AC207" s="330">
        <v>0</v>
      </c>
      <c r="AD207" s="331"/>
      <c r="AE207" s="332"/>
      <c r="AF207" s="332" t="b">
        <v>1</v>
      </c>
      <c r="AG207" s="336">
        <v>0</v>
      </c>
      <c r="AH207" s="332">
        <f>IF(YEAR(I207)=2019,MAX(Y207-AG207,0),IF(AND(AE207=TRUE,AF207&lt;&gt;TRUE),MAX('[1]2'!V208-'[1]2'!W208-[1]Turtas!AG207,0),IF(AG207&lt;&gt;'[1]2'!X208,MAX(Y207-'[1]2'!W208-[1]Turtas!AG207,0),0)))</f>
        <v>0</v>
      </c>
      <c r="AI207" s="333" t="b">
        <f>IF(VLOOKUP(I207,pradzios_data[],2,1)="isig_data",DATE(YEAR(I207),MONTH(I207)+1,1),VLOOKUP(I207,pradzios_data[],2,1))</f>
        <v>0</v>
      </c>
      <c r="AJ207" s="333" t="b">
        <f t="shared" si="29"/>
        <v>0</v>
      </c>
      <c r="AK207" s="333"/>
      <c r="AL207" s="334" t="b">
        <f t="shared" si="30"/>
        <v>0</v>
      </c>
      <c r="AM207" s="336">
        <f t="shared" si="31"/>
        <v>0</v>
      </c>
      <c r="AN207" s="335" t="b">
        <f t="shared" si="32"/>
        <v>0</v>
      </c>
      <c r="AO207" s="335">
        <f t="shared" si="33"/>
        <v>0</v>
      </c>
      <c r="AP207" s="336">
        <f t="shared" si="34"/>
        <v>0</v>
      </c>
      <c r="AQ207" s="336">
        <f t="shared" si="35"/>
        <v>0</v>
      </c>
      <c r="AR207" s="336">
        <f t="shared" si="36"/>
        <v>0</v>
      </c>
      <c r="AS207" s="336">
        <f t="shared" si="36"/>
        <v>0</v>
      </c>
      <c r="AT207" s="304"/>
      <c r="AU207" s="304"/>
      <c r="AV207" s="304"/>
      <c r="AW207" s="304"/>
      <c r="AX207" s="304"/>
      <c r="AY207" s="304"/>
      <c r="AZ207" s="304"/>
      <c r="BA207" s="304"/>
      <c r="BB207" s="304"/>
      <c r="BC207" s="304"/>
    </row>
    <row r="208" spans="1:55" x14ac:dyDescent="0.2">
      <c r="A208" s="323" t="str">
        <f t="shared" si="28"/>
        <v/>
      </c>
      <c r="B208" s="324">
        <v>198</v>
      </c>
      <c r="C208" s="325" t="s">
        <v>1142</v>
      </c>
      <c r="D208" s="325" t="s">
        <v>1062</v>
      </c>
      <c r="E208" s="326">
        <v>722</v>
      </c>
      <c r="F208" s="325" t="s">
        <v>252</v>
      </c>
      <c r="G208" s="325" t="s">
        <v>140</v>
      </c>
      <c r="H208" s="327">
        <v>960</v>
      </c>
      <c r="I208" s="328">
        <v>43496</v>
      </c>
      <c r="J208" s="328" t="s">
        <v>50</v>
      </c>
      <c r="K208" s="328" t="s">
        <v>51</v>
      </c>
      <c r="L208" s="329">
        <v>7</v>
      </c>
      <c r="M208" s="328" t="s">
        <v>51</v>
      </c>
      <c r="N208" s="328" t="s">
        <v>51</v>
      </c>
      <c r="O208" s="328" t="s">
        <v>1422</v>
      </c>
      <c r="P208" s="330">
        <v>175</v>
      </c>
      <c r="Q208" s="330">
        <v>0</v>
      </c>
      <c r="R208" s="330">
        <v>0</v>
      </c>
      <c r="S208" s="330">
        <v>0</v>
      </c>
      <c r="T208" s="330">
        <v>0</v>
      </c>
      <c r="U208" s="330">
        <v>0</v>
      </c>
      <c r="V208" s="330">
        <v>175</v>
      </c>
      <c r="W208" s="330">
        <v>175</v>
      </c>
      <c r="X208" s="330">
        <v>0</v>
      </c>
      <c r="Y208" s="330">
        <v>0</v>
      </c>
      <c r="Z208" s="330">
        <v>0</v>
      </c>
      <c r="AA208" s="330">
        <v>0</v>
      </c>
      <c r="AB208" s="330">
        <v>0</v>
      </c>
      <c r="AC208" s="330">
        <v>0</v>
      </c>
      <c r="AD208" s="331"/>
      <c r="AE208" s="332"/>
      <c r="AF208" s="332" t="b">
        <v>1</v>
      </c>
      <c r="AG208" s="336">
        <v>0</v>
      </c>
      <c r="AH208" s="332">
        <f>IF(YEAR(I208)=2019,MAX(Y208-AG208,0),IF(AND(AE208=TRUE,AF208&lt;&gt;TRUE),MAX('[1]2'!V209-'[1]2'!W209-[1]Turtas!AG208,0),IF(AG208&lt;&gt;'[1]2'!X209,MAX(Y208-'[1]2'!W209-[1]Turtas!AG208,0),0)))</f>
        <v>0</v>
      </c>
      <c r="AI208" s="333">
        <f>IF(VLOOKUP(I208,pradzios_data[],2,1)="isig_data",DATE(YEAR(I208),MONTH(I208)+1,1),VLOOKUP(I208,pradzios_data[],2,1))</f>
        <v>43497</v>
      </c>
      <c r="AJ208" s="333">
        <f t="shared" si="29"/>
        <v>46054</v>
      </c>
      <c r="AK208" s="333"/>
      <c r="AL208" s="334">
        <f t="shared" si="30"/>
        <v>84</v>
      </c>
      <c r="AM208" s="336">
        <f t="shared" si="31"/>
        <v>0</v>
      </c>
      <c r="AN208" s="335">
        <f t="shared" si="32"/>
        <v>73</v>
      </c>
      <c r="AO208" s="335">
        <f t="shared" si="33"/>
        <v>11</v>
      </c>
      <c r="AP208" s="336">
        <f t="shared" si="34"/>
        <v>0</v>
      </c>
      <c r="AQ208" s="336">
        <f t="shared" si="35"/>
        <v>0</v>
      </c>
      <c r="AR208" s="336">
        <f t="shared" si="36"/>
        <v>0</v>
      </c>
      <c r="AS208" s="336">
        <f t="shared" si="36"/>
        <v>0</v>
      </c>
      <c r="AT208" s="304"/>
      <c r="AU208" s="304"/>
      <c r="AV208" s="304"/>
      <c r="AW208" s="304"/>
      <c r="AX208" s="304"/>
      <c r="AY208" s="304"/>
      <c r="AZ208" s="304"/>
      <c r="BA208" s="304"/>
      <c r="BB208" s="304"/>
      <c r="BC208" s="304"/>
    </row>
    <row r="209" spans="1:55" x14ac:dyDescent="0.2">
      <c r="A209" s="323" t="str">
        <f t="shared" si="28"/>
        <v/>
      </c>
      <c r="B209" s="324">
        <v>199</v>
      </c>
      <c r="C209" s="325" t="s">
        <v>1143</v>
      </c>
      <c r="D209" s="325" t="s">
        <v>1062</v>
      </c>
      <c r="E209" s="326">
        <v>722</v>
      </c>
      <c r="F209" s="325" t="s">
        <v>252</v>
      </c>
      <c r="G209" s="325" t="s">
        <v>140</v>
      </c>
      <c r="H209" s="327">
        <v>938</v>
      </c>
      <c r="I209" s="328">
        <v>43131</v>
      </c>
      <c r="J209" s="328" t="s">
        <v>50</v>
      </c>
      <c r="K209" s="328" t="s">
        <v>51</v>
      </c>
      <c r="L209" s="329">
        <v>7</v>
      </c>
      <c r="M209" s="328" t="s">
        <v>51</v>
      </c>
      <c r="N209" s="328" t="s">
        <v>51</v>
      </c>
      <c r="O209" s="328" t="s">
        <v>1422</v>
      </c>
      <c r="P209" s="330">
        <v>175</v>
      </c>
      <c r="Q209" s="330">
        <v>0</v>
      </c>
      <c r="R209" s="330">
        <v>0</v>
      </c>
      <c r="S209" s="330">
        <v>0</v>
      </c>
      <c r="T209" s="330">
        <v>0</v>
      </c>
      <c r="U209" s="330">
        <v>0</v>
      </c>
      <c r="V209" s="330">
        <v>175</v>
      </c>
      <c r="W209" s="330">
        <v>175</v>
      </c>
      <c r="X209" s="330">
        <v>0</v>
      </c>
      <c r="Y209" s="330">
        <v>0</v>
      </c>
      <c r="Z209" s="330">
        <v>0</v>
      </c>
      <c r="AA209" s="330">
        <v>0</v>
      </c>
      <c r="AB209" s="330">
        <v>0</v>
      </c>
      <c r="AC209" s="330">
        <v>0</v>
      </c>
      <c r="AD209" s="331"/>
      <c r="AE209" s="332"/>
      <c r="AF209" s="332" t="b">
        <v>1</v>
      </c>
      <c r="AG209" s="336">
        <v>0</v>
      </c>
      <c r="AH209" s="332">
        <f>IF(YEAR(I209)=2019,MAX(Y209-AG209,0),IF(AND(AE209=TRUE,AF209&lt;&gt;TRUE),MAX('[1]2'!V210-'[1]2'!W210-[1]Turtas!AG209,0),IF(AG209&lt;&gt;'[1]2'!X210,MAX(Y209-'[1]2'!W210-[1]Turtas!AG209,0),0)))</f>
        <v>0</v>
      </c>
      <c r="AI209" s="333" t="b">
        <f>IF(VLOOKUP(I209,pradzios_data[],2,1)="isig_data",DATE(YEAR(I209),MONTH(I209)+1,1),VLOOKUP(I209,pradzios_data[],2,1))</f>
        <v>0</v>
      </c>
      <c r="AJ209" s="333" t="b">
        <f t="shared" si="29"/>
        <v>0</v>
      </c>
      <c r="AK209" s="333"/>
      <c r="AL209" s="334" t="b">
        <f t="shared" si="30"/>
        <v>0</v>
      </c>
      <c r="AM209" s="336">
        <f t="shared" si="31"/>
        <v>0</v>
      </c>
      <c r="AN209" s="335" t="b">
        <f t="shared" si="32"/>
        <v>0</v>
      </c>
      <c r="AO209" s="335">
        <f t="shared" si="33"/>
        <v>0</v>
      </c>
      <c r="AP209" s="336">
        <f t="shared" si="34"/>
        <v>0</v>
      </c>
      <c r="AQ209" s="336">
        <f t="shared" si="35"/>
        <v>0</v>
      </c>
      <c r="AR209" s="336">
        <f t="shared" si="36"/>
        <v>0</v>
      </c>
      <c r="AS209" s="336">
        <f t="shared" si="36"/>
        <v>0</v>
      </c>
      <c r="AT209" s="304"/>
      <c r="AU209" s="304"/>
      <c r="AV209" s="304"/>
      <c r="AW209" s="304"/>
      <c r="AX209" s="304"/>
      <c r="AY209" s="304"/>
      <c r="AZ209" s="304"/>
      <c r="BA209" s="304"/>
      <c r="BB209" s="304"/>
      <c r="BC209" s="304"/>
    </row>
    <row r="210" spans="1:55" x14ac:dyDescent="0.2">
      <c r="A210" s="323" t="str">
        <f t="shared" si="28"/>
        <v/>
      </c>
      <c r="B210" s="324">
        <v>200</v>
      </c>
      <c r="C210" s="325" t="s">
        <v>1144</v>
      </c>
      <c r="D210" s="325" t="s">
        <v>1062</v>
      </c>
      <c r="E210" s="326">
        <v>722</v>
      </c>
      <c r="F210" s="325" t="s">
        <v>252</v>
      </c>
      <c r="G210" s="325" t="s">
        <v>140</v>
      </c>
      <c r="H210" s="327">
        <v>942</v>
      </c>
      <c r="I210" s="328">
        <v>43132</v>
      </c>
      <c r="J210" s="328" t="s">
        <v>50</v>
      </c>
      <c r="K210" s="328" t="s">
        <v>51</v>
      </c>
      <c r="L210" s="329">
        <v>7</v>
      </c>
      <c r="M210" s="328" t="s">
        <v>51</v>
      </c>
      <c r="N210" s="328" t="s">
        <v>51</v>
      </c>
      <c r="O210" s="328" t="s">
        <v>1422</v>
      </c>
      <c r="P210" s="330">
        <v>260</v>
      </c>
      <c r="Q210" s="330">
        <v>0</v>
      </c>
      <c r="R210" s="330">
        <v>0</v>
      </c>
      <c r="S210" s="330">
        <v>0</v>
      </c>
      <c r="T210" s="330">
        <v>0</v>
      </c>
      <c r="U210" s="330">
        <v>0</v>
      </c>
      <c r="V210" s="330">
        <v>260</v>
      </c>
      <c r="W210" s="330">
        <v>260</v>
      </c>
      <c r="X210" s="330">
        <v>0</v>
      </c>
      <c r="Y210" s="330">
        <v>0</v>
      </c>
      <c r="Z210" s="330">
        <v>0</v>
      </c>
      <c r="AA210" s="330">
        <v>0</v>
      </c>
      <c r="AB210" s="330">
        <v>0</v>
      </c>
      <c r="AC210" s="330">
        <v>0</v>
      </c>
      <c r="AD210" s="331"/>
      <c r="AE210" s="332"/>
      <c r="AF210" s="332" t="b">
        <v>1</v>
      </c>
      <c r="AG210" s="336">
        <v>0</v>
      </c>
      <c r="AH210" s="332">
        <f>IF(YEAR(I210)=2019,MAX(Y210-AG210,0),IF(AND(AE210=TRUE,AF210&lt;&gt;TRUE),MAX('[1]2'!V211-'[1]2'!W211-[1]Turtas!AG210,0),IF(AG210&lt;&gt;'[1]2'!X211,MAX(Y210-'[1]2'!W211-[1]Turtas!AG210,0),0)))</f>
        <v>0</v>
      </c>
      <c r="AI210" s="333" t="b">
        <f>IF(VLOOKUP(I210,pradzios_data[],2,1)="isig_data",DATE(YEAR(I210),MONTH(I210)+1,1),VLOOKUP(I210,pradzios_data[],2,1))</f>
        <v>0</v>
      </c>
      <c r="AJ210" s="333" t="b">
        <f t="shared" si="29"/>
        <v>0</v>
      </c>
      <c r="AK210" s="333"/>
      <c r="AL210" s="334" t="b">
        <f t="shared" si="30"/>
        <v>0</v>
      </c>
      <c r="AM210" s="336">
        <f t="shared" si="31"/>
        <v>0</v>
      </c>
      <c r="AN210" s="335" t="b">
        <f t="shared" si="32"/>
        <v>0</v>
      </c>
      <c r="AO210" s="335">
        <f t="shared" si="33"/>
        <v>0</v>
      </c>
      <c r="AP210" s="336">
        <f t="shared" si="34"/>
        <v>0</v>
      </c>
      <c r="AQ210" s="336">
        <f t="shared" si="35"/>
        <v>0</v>
      </c>
      <c r="AR210" s="336">
        <f t="shared" si="36"/>
        <v>0</v>
      </c>
      <c r="AS210" s="336">
        <f t="shared" si="36"/>
        <v>0</v>
      </c>
      <c r="AT210" s="304"/>
      <c r="AU210" s="304"/>
      <c r="AV210" s="304"/>
      <c r="AW210" s="304"/>
      <c r="AX210" s="304"/>
      <c r="AY210" s="304"/>
      <c r="AZ210" s="304"/>
      <c r="BA210" s="304"/>
      <c r="BB210" s="304"/>
      <c r="BC210" s="304"/>
    </row>
    <row r="211" spans="1:55" x14ac:dyDescent="0.2">
      <c r="A211" s="323" t="str">
        <f t="shared" si="28"/>
        <v/>
      </c>
      <c r="B211" s="324">
        <v>201</v>
      </c>
      <c r="C211" s="325" t="s">
        <v>1144</v>
      </c>
      <c r="D211" s="325" t="s">
        <v>1062</v>
      </c>
      <c r="E211" s="326">
        <v>722</v>
      </c>
      <c r="F211" s="325" t="s">
        <v>252</v>
      </c>
      <c r="G211" s="325" t="s">
        <v>140</v>
      </c>
      <c r="H211" s="327">
        <v>952</v>
      </c>
      <c r="I211" s="328">
        <v>43371</v>
      </c>
      <c r="J211" s="328" t="s">
        <v>50</v>
      </c>
      <c r="K211" s="328" t="s">
        <v>51</v>
      </c>
      <c r="L211" s="329">
        <v>7</v>
      </c>
      <c r="M211" s="328" t="s">
        <v>51</v>
      </c>
      <c r="N211" s="328" t="s">
        <v>51</v>
      </c>
      <c r="O211" s="328" t="s">
        <v>1422</v>
      </c>
      <c r="P211" s="330">
        <v>260</v>
      </c>
      <c r="Q211" s="330">
        <v>0</v>
      </c>
      <c r="R211" s="330">
        <v>0</v>
      </c>
      <c r="S211" s="330">
        <v>0</v>
      </c>
      <c r="T211" s="330">
        <v>0</v>
      </c>
      <c r="U211" s="330">
        <v>0</v>
      </c>
      <c r="V211" s="330">
        <v>260</v>
      </c>
      <c r="W211" s="330">
        <v>260</v>
      </c>
      <c r="X211" s="330">
        <v>0</v>
      </c>
      <c r="Y211" s="330">
        <v>0</v>
      </c>
      <c r="Z211" s="330">
        <v>0</v>
      </c>
      <c r="AA211" s="330">
        <v>0</v>
      </c>
      <c r="AB211" s="330">
        <v>0</v>
      </c>
      <c r="AC211" s="330">
        <v>0</v>
      </c>
      <c r="AD211" s="331"/>
      <c r="AE211" s="332"/>
      <c r="AF211" s="332" t="b">
        <v>1</v>
      </c>
      <c r="AG211" s="336">
        <v>0</v>
      </c>
      <c r="AH211" s="332">
        <f>IF(YEAR(I211)=2019,MAX(Y211-AG211,0),IF(AND(AE211=TRUE,AF211&lt;&gt;TRUE),MAX('[1]2'!V212-'[1]2'!W212-[1]Turtas!AG211,0),IF(AG211&lt;&gt;'[1]2'!X212,MAX(Y211-'[1]2'!W212-[1]Turtas!AG211,0),0)))</f>
        <v>0</v>
      </c>
      <c r="AI211" s="333" t="b">
        <f>IF(VLOOKUP(I211,pradzios_data[],2,1)="isig_data",DATE(YEAR(I211),MONTH(I211)+1,1),VLOOKUP(I211,pradzios_data[],2,1))</f>
        <v>0</v>
      </c>
      <c r="AJ211" s="333" t="b">
        <f t="shared" si="29"/>
        <v>0</v>
      </c>
      <c r="AK211" s="333"/>
      <c r="AL211" s="334" t="b">
        <f t="shared" si="30"/>
        <v>0</v>
      </c>
      <c r="AM211" s="336">
        <f t="shared" si="31"/>
        <v>0</v>
      </c>
      <c r="AN211" s="335" t="b">
        <f t="shared" si="32"/>
        <v>0</v>
      </c>
      <c r="AO211" s="335">
        <f t="shared" si="33"/>
        <v>0</v>
      </c>
      <c r="AP211" s="336">
        <f t="shared" si="34"/>
        <v>0</v>
      </c>
      <c r="AQ211" s="336">
        <f t="shared" si="35"/>
        <v>0</v>
      </c>
      <c r="AR211" s="336">
        <f t="shared" si="36"/>
        <v>0</v>
      </c>
      <c r="AS211" s="336">
        <f t="shared" si="36"/>
        <v>0</v>
      </c>
      <c r="AT211" s="304"/>
      <c r="AU211" s="304"/>
      <c r="AV211" s="304"/>
      <c r="AW211" s="304"/>
      <c r="AX211" s="304"/>
      <c r="AY211" s="304"/>
      <c r="AZ211" s="304"/>
      <c r="BA211" s="304"/>
      <c r="BB211" s="304"/>
      <c r="BC211" s="304"/>
    </row>
    <row r="212" spans="1:55" x14ac:dyDescent="0.2">
      <c r="A212" s="323" t="str">
        <f t="shared" si="28"/>
        <v/>
      </c>
      <c r="B212" s="324">
        <v>202</v>
      </c>
      <c r="C212" s="325" t="s">
        <v>1145</v>
      </c>
      <c r="D212" s="325" t="s">
        <v>1062</v>
      </c>
      <c r="E212" s="326">
        <v>722</v>
      </c>
      <c r="F212" s="325" t="s">
        <v>252</v>
      </c>
      <c r="G212" s="325" t="s">
        <v>140</v>
      </c>
      <c r="H212" s="327">
        <v>947</v>
      </c>
      <c r="I212" s="328">
        <v>43251</v>
      </c>
      <c r="J212" s="328" t="s">
        <v>50</v>
      </c>
      <c r="K212" s="328" t="s">
        <v>51</v>
      </c>
      <c r="L212" s="329">
        <v>7</v>
      </c>
      <c r="M212" s="328" t="s">
        <v>51</v>
      </c>
      <c r="N212" s="328" t="s">
        <v>51</v>
      </c>
      <c r="O212" s="328" t="s">
        <v>1422</v>
      </c>
      <c r="P212" s="330">
        <v>318.58</v>
      </c>
      <c r="Q212" s="330">
        <v>0</v>
      </c>
      <c r="R212" s="330">
        <v>0</v>
      </c>
      <c r="S212" s="330">
        <v>0</v>
      </c>
      <c r="T212" s="330">
        <v>0</v>
      </c>
      <c r="U212" s="330">
        <v>0</v>
      </c>
      <c r="V212" s="330">
        <v>318.58</v>
      </c>
      <c r="W212" s="330">
        <v>318.58</v>
      </c>
      <c r="X212" s="330">
        <v>0</v>
      </c>
      <c r="Y212" s="330">
        <v>0</v>
      </c>
      <c r="Z212" s="330">
        <v>0</v>
      </c>
      <c r="AA212" s="330">
        <v>0</v>
      </c>
      <c r="AB212" s="330">
        <v>0</v>
      </c>
      <c r="AC212" s="330">
        <v>0</v>
      </c>
      <c r="AD212" s="331"/>
      <c r="AE212" s="332"/>
      <c r="AF212" s="332" t="b">
        <v>1</v>
      </c>
      <c r="AG212" s="336">
        <v>0</v>
      </c>
      <c r="AH212" s="332">
        <f>IF(YEAR(I212)=2019,MAX(Y212-AG212,0),IF(AND(AE212=TRUE,AF212&lt;&gt;TRUE),MAX('[1]2'!V213-'[1]2'!W213-[1]Turtas!AG212,0),IF(AG212&lt;&gt;'[1]2'!X213,MAX(Y212-'[1]2'!W213-[1]Turtas!AG212,0),0)))</f>
        <v>0</v>
      </c>
      <c r="AI212" s="333" t="b">
        <f>IF(VLOOKUP(I212,pradzios_data[],2,1)="isig_data",DATE(YEAR(I212),MONTH(I212)+1,1),VLOOKUP(I212,pradzios_data[],2,1))</f>
        <v>0</v>
      </c>
      <c r="AJ212" s="333" t="b">
        <f t="shared" si="29"/>
        <v>0</v>
      </c>
      <c r="AK212" s="333"/>
      <c r="AL212" s="334" t="b">
        <f t="shared" si="30"/>
        <v>0</v>
      </c>
      <c r="AM212" s="336">
        <f t="shared" si="31"/>
        <v>0</v>
      </c>
      <c r="AN212" s="335" t="b">
        <f t="shared" si="32"/>
        <v>0</v>
      </c>
      <c r="AO212" s="335">
        <f t="shared" si="33"/>
        <v>0</v>
      </c>
      <c r="AP212" s="336">
        <f t="shared" si="34"/>
        <v>0</v>
      </c>
      <c r="AQ212" s="336">
        <f t="shared" si="35"/>
        <v>0</v>
      </c>
      <c r="AR212" s="336">
        <f t="shared" si="36"/>
        <v>0</v>
      </c>
      <c r="AS212" s="336">
        <f t="shared" si="36"/>
        <v>0</v>
      </c>
      <c r="AT212" s="304"/>
      <c r="AU212" s="304"/>
      <c r="AV212" s="304"/>
      <c r="AW212" s="304"/>
      <c r="AX212" s="304"/>
      <c r="AY212" s="304"/>
      <c r="AZ212" s="304"/>
      <c r="BA212" s="304"/>
      <c r="BB212" s="304"/>
      <c r="BC212" s="304"/>
    </row>
    <row r="213" spans="1:55" x14ac:dyDescent="0.2">
      <c r="A213" s="323" t="str">
        <f t="shared" si="28"/>
        <v/>
      </c>
      <c r="B213" s="324">
        <v>203</v>
      </c>
      <c r="C213" s="325" t="s">
        <v>1146</v>
      </c>
      <c r="D213" s="325" t="s">
        <v>1062</v>
      </c>
      <c r="E213" s="326">
        <v>722</v>
      </c>
      <c r="F213" s="325" t="s">
        <v>252</v>
      </c>
      <c r="G213" s="325" t="s">
        <v>140</v>
      </c>
      <c r="H213" s="327">
        <v>951</v>
      </c>
      <c r="I213" s="328">
        <v>43371</v>
      </c>
      <c r="J213" s="328" t="s">
        <v>50</v>
      </c>
      <c r="K213" s="328" t="s">
        <v>51</v>
      </c>
      <c r="L213" s="329">
        <v>7</v>
      </c>
      <c r="M213" s="328" t="s">
        <v>51</v>
      </c>
      <c r="N213" s="328" t="s">
        <v>51</v>
      </c>
      <c r="O213" s="328" t="s">
        <v>1422</v>
      </c>
      <c r="P213" s="330">
        <v>230</v>
      </c>
      <c r="Q213" s="330">
        <v>0</v>
      </c>
      <c r="R213" s="330">
        <v>0</v>
      </c>
      <c r="S213" s="330">
        <v>0</v>
      </c>
      <c r="T213" s="330">
        <v>0</v>
      </c>
      <c r="U213" s="330">
        <v>0</v>
      </c>
      <c r="V213" s="330">
        <v>230</v>
      </c>
      <c r="W213" s="330">
        <v>230</v>
      </c>
      <c r="X213" s="330">
        <v>0</v>
      </c>
      <c r="Y213" s="330">
        <v>0</v>
      </c>
      <c r="Z213" s="330">
        <v>0</v>
      </c>
      <c r="AA213" s="330">
        <v>0</v>
      </c>
      <c r="AB213" s="330">
        <v>0</v>
      </c>
      <c r="AC213" s="330">
        <v>0</v>
      </c>
      <c r="AD213" s="331"/>
      <c r="AE213" s="332"/>
      <c r="AF213" s="332" t="b">
        <v>1</v>
      </c>
      <c r="AG213" s="336">
        <v>0</v>
      </c>
      <c r="AH213" s="332">
        <f>IF(YEAR(I213)=2019,MAX(Y213-AG213,0),IF(AND(AE213=TRUE,AF213&lt;&gt;TRUE),MAX('[1]2'!V214-'[1]2'!W214-[1]Turtas!AG213,0),IF(AG213&lt;&gt;'[1]2'!X214,MAX(Y213-'[1]2'!W214-[1]Turtas!AG213,0),0)))</f>
        <v>0</v>
      </c>
      <c r="AI213" s="333" t="b">
        <f>IF(VLOOKUP(I213,pradzios_data[],2,1)="isig_data",DATE(YEAR(I213),MONTH(I213)+1,1),VLOOKUP(I213,pradzios_data[],2,1))</f>
        <v>0</v>
      </c>
      <c r="AJ213" s="333" t="b">
        <f t="shared" si="29"/>
        <v>0</v>
      </c>
      <c r="AK213" s="333"/>
      <c r="AL213" s="334" t="b">
        <f t="shared" si="30"/>
        <v>0</v>
      </c>
      <c r="AM213" s="336">
        <f t="shared" si="31"/>
        <v>0</v>
      </c>
      <c r="AN213" s="335" t="b">
        <f t="shared" si="32"/>
        <v>0</v>
      </c>
      <c r="AO213" s="335">
        <f t="shared" si="33"/>
        <v>0</v>
      </c>
      <c r="AP213" s="336">
        <f t="shared" si="34"/>
        <v>0</v>
      </c>
      <c r="AQ213" s="336">
        <f t="shared" si="35"/>
        <v>0</v>
      </c>
      <c r="AR213" s="336">
        <f t="shared" si="36"/>
        <v>0</v>
      </c>
      <c r="AS213" s="336">
        <f t="shared" si="36"/>
        <v>0</v>
      </c>
      <c r="AT213" s="304"/>
      <c r="AU213" s="304"/>
      <c r="AV213" s="304"/>
      <c r="AW213" s="304"/>
      <c r="AX213" s="304"/>
      <c r="AY213" s="304"/>
      <c r="AZ213" s="304"/>
      <c r="BA213" s="304"/>
      <c r="BB213" s="304"/>
      <c r="BC213" s="304"/>
    </row>
    <row r="214" spans="1:55" x14ac:dyDescent="0.2">
      <c r="A214" s="323" t="str">
        <f t="shared" si="28"/>
        <v/>
      </c>
      <c r="B214" s="324">
        <v>204</v>
      </c>
      <c r="C214" s="325" t="s">
        <v>1147</v>
      </c>
      <c r="D214" s="325" t="s">
        <v>1062</v>
      </c>
      <c r="E214" s="326">
        <v>722</v>
      </c>
      <c r="F214" s="325" t="s">
        <v>252</v>
      </c>
      <c r="G214" s="325" t="s">
        <v>140</v>
      </c>
      <c r="H214" s="327">
        <v>953</v>
      </c>
      <c r="I214" s="328">
        <v>43371</v>
      </c>
      <c r="J214" s="328" t="s">
        <v>50</v>
      </c>
      <c r="K214" s="328" t="s">
        <v>51</v>
      </c>
      <c r="L214" s="329">
        <v>7</v>
      </c>
      <c r="M214" s="328" t="s">
        <v>51</v>
      </c>
      <c r="N214" s="328" t="s">
        <v>51</v>
      </c>
      <c r="O214" s="328" t="s">
        <v>1422</v>
      </c>
      <c r="P214" s="330">
        <v>260</v>
      </c>
      <c r="Q214" s="330">
        <v>0</v>
      </c>
      <c r="R214" s="330">
        <v>0</v>
      </c>
      <c r="S214" s="330">
        <v>0</v>
      </c>
      <c r="T214" s="330">
        <v>0</v>
      </c>
      <c r="U214" s="330">
        <v>0</v>
      </c>
      <c r="V214" s="330">
        <v>260</v>
      </c>
      <c r="W214" s="330">
        <v>260</v>
      </c>
      <c r="X214" s="330">
        <v>0</v>
      </c>
      <c r="Y214" s="330">
        <v>0</v>
      </c>
      <c r="Z214" s="330">
        <v>0</v>
      </c>
      <c r="AA214" s="330">
        <v>0</v>
      </c>
      <c r="AB214" s="330">
        <v>0</v>
      </c>
      <c r="AC214" s="330">
        <v>0</v>
      </c>
      <c r="AD214" s="331"/>
      <c r="AE214" s="332"/>
      <c r="AF214" s="332" t="b">
        <v>1</v>
      </c>
      <c r="AG214" s="336">
        <v>0.28999999999999998</v>
      </c>
      <c r="AH214" s="332">
        <f>IF(YEAR(I214)=2019,MAX(Y214-AG214,0),IF(AND(AE214=TRUE,AF214&lt;&gt;TRUE),MAX('[1]2'!V215-'[1]2'!W215-[1]Turtas!AG214,0),IF(AG214&lt;&gt;'[1]2'!X215,MAX(Y214-'[1]2'!W215-[1]Turtas!AG214,0),0)))</f>
        <v>0</v>
      </c>
      <c r="AI214" s="333" t="b">
        <f>IF(VLOOKUP(I214,pradzios_data[],2,1)="isig_data",DATE(YEAR(I214),MONTH(I214)+1,1),VLOOKUP(I214,pradzios_data[],2,1))</f>
        <v>0</v>
      </c>
      <c r="AJ214" s="333" t="b">
        <f t="shared" si="29"/>
        <v>0</v>
      </c>
      <c r="AK214" s="333"/>
      <c r="AL214" s="334" t="b">
        <f t="shared" si="30"/>
        <v>0</v>
      </c>
      <c r="AM214" s="336">
        <f t="shared" si="31"/>
        <v>0</v>
      </c>
      <c r="AN214" s="335" t="b">
        <f t="shared" si="32"/>
        <v>0</v>
      </c>
      <c r="AO214" s="335">
        <f t="shared" si="33"/>
        <v>0</v>
      </c>
      <c r="AP214" s="336">
        <f t="shared" si="34"/>
        <v>0</v>
      </c>
      <c r="AQ214" s="336">
        <f t="shared" si="35"/>
        <v>0</v>
      </c>
      <c r="AR214" s="336">
        <f t="shared" si="36"/>
        <v>0</v>
      </c>
      <c r="AS214" s="336">
        <f t="shared" si="36"/>
        <v>0</v>
      </c>
      <c r="AT214" s="304"/>
      <c r="AU214" s="304"/>
      <c r="AV214" s="304"/>
      <c r="AW214" s="304"/>
      <c r="AX214" s="304"/>
      <c r="AY214" s="304"/>
      <c r="AZ214" s="304"/>
      <c r="BA214" s="304"/>
      <c r="BB214" s="304"/>
      <c r="BC214" s="304"/>
    </row>
    <row r="215" spans="1:55" x14ac:dyDescent="0.2">
      <c r="A215" s="323" t="str">
        <f t="shared" si="28"/>
        <v/>
      </c>
      <c r="B215" s="324">
        <v>205</v>
      </c>
      <c r="C215" s="325" t="s">
        <v>1148</v>
      </c>
      <c r="D215" s="325" t="s">
        <v>1062</v>
      </c>
      <c r="E215" s="326">
        <v>722</v>
      </c>
      <c r="F215" s="325" t="s">
        <v>252</v>
      </c>
      <c r="G215" s="325" t="s">
        <v>140</v>
      </c>
      <c r="H215" s="327">
        <v>954</v>
      </c>
      <c r="I215" s="328">
        <v>43371</v>
      </c>
      <c r="J215" s="328" t="s">
        <v>50</v>
      </c>
      <c r="K215" s="328" t="s">
        <v>51</v>
      </c>
      <c r="L215" s="329">
        <v>7</v>
      </c>
      <c r="M215" s="328" t="s">
        <v>51</v>
      </c>
      <c r="N215" s="328" t="s">
        <v>51</v>
      </c>
      <c r="O215" s="328" t="s">
        <v>1422</v>
      </c>
      <c r="P215" s="330">
        <v>260</v>
      </c>
      <c r="Q215" s="330">
        <v>0</v>
      </c>
      <c r="R215" s="330">
        <v>0</v>
      </c>
      <c r="S215" s="330">
        <v>0</v>
      </c>
      <c r="T215" s="330">
        <v>0</v>
      </c>
      <c r="U215" s="330">
        <v>0</v>
      </c>
      <c r="V215" s="330">
        <v>260</v>
      </c>
      <c r="W215" s="330">
        <v>260</v>
      </c>
      <c r="X215" s="330">
        <v>0</v>
      </c>
      <c r="Y215" s="330">
        <v>0</v>
      </c>
      <c r="Z215" s="330">
        <v>0</v>
      </c>
      <c r="AA215" s="330">
        <v>0</v>
      </c>
      <c r="AB215" s="330">
        <v>0</v>
      </c>
      <c r="AC215" s="330">
        <v>0</v>
      </c>
      <c r="AD215" s="331"/>
      <c r="AE215" s="332"/>
      <c r="AF215" s="332" t="b">
        <v>1</v>
      </c>
      <c r="AG215" s="336">
        <v>0.28999999999999998</v>
      </c>
      <c r="AH215" s="332">
        <f>IF(YEAR(I215)=2019,MAX(Y215-AG215,0),IF(AND(AE215=TRUE,AF215&lt;&gt;TRUE),MAX('[1]2'!V216-'[1]2'!W216-[1]Turtas!AG215,0),IF(AG215&lt;&gt;'[1]2'!X216,MAX(Y215-'[1]2'!W216-[1]Turtas!AG215,0),0)))</f>
        <v>0</v>
      </c>
      <c r="AI215" s="333" t="b">
        <f>IF(VLOOKUP(I215,pradzios_data[],2,1)="isig_data",DATE(YEAR(I215),MONTH(I215)+1,1),VLOOKUP(I215,pradzios_data[],2,1))</f>
        <v>0</v>
      </c>
      <c r="AJ215" s="333" t="b">
        <f t="shared" si="29"/>
        <v>0</v>
      </c>
      <c r="AK215" s="333"/>
      <c r="AL215" s="334" t="b">
        <f t="shared" si="30"/>
        <v>0</v>
      </c>
      <c r="AM215" s="336">
        <f t="shared" si="31"/>
        <v>0</v>
      </c>
      <c r="AN215" s="335" t="b">
        <f t="shared" si="32"/>
        <v>0</v>
      </c>
      <c r="AO215" s="335">
        <f t="shared" si="33"/>
        <v>0</v>
      </c>
      <c r="AP215" s="336">
        <f t="shared" si="34"/>
        <v>0</v>
      </c>
      <c r="AQ215" s="336">
        <f t="shared" si="35"/>
        <v>0</v>
      </c>
      <c r="AR215" s="336">
        <f t="shared" si="36"/>
        <v>0</v>
      </c>
      <c r="AS215" s="336">
        <f t="shared" si="36"/>
        <v>0</v>
      </c>
      <c r="AT215" s="304"/>
      <c r="AU215" s="304"/>
      <c r="AV215" s="304"/>
      <c r="AW215" s="304"/>
      <c r="AX215" s="304"/>
      <c r="AY215" s="304"/>
      <c r="AZ215" s="304"/>
      <c r="BA215" s="304"/>
      <c r="BB215" s="304"/>
      <c r="BC215" s="304"/>
    </row>
    <row r="216" spans="1:55" x14ac:dyDescent="0.2">
      <c r="A216" s="323" t="str">
        <f t="shared" si="28"/>
        <v/>
      </c>
      <c r="B216" s="324">
        <v>206</v>
      </c>
      <c r="C216" s="325" t="s">
        <v>1149</v>
      </c>
      <c r="D216" s="325" t="s">
        <v>1062</v>
      </c>
      <c r="E216" s="326">
        <v>722</v>
      </c>
      <c r="F216" s="325" t="s">
        <v>252</v>
      </c>
      <c r="G216" s="325" t="s">
        <v>140</v>
      </c>
      <c r="H216" s="327">
        <v>969</v>
      </c>
      <c r="I216" s="328">
        <v>43556</v>
      </c>
      <c r="J216" s="328" t="s">
        <v>50</v>
      </c>
      <c r="K216" s="328" t="s">
        <v>51</v>
      </c>
      <c r="L216" s="329">
        <v>7</v>
      </c>
      <c r="M216" s="328" t="s">
        <v>51</v>
      </c>
      <c r="N216" s="328" t="s">
        <v>51</v>
      </c>
      <c r="O216" s="328" t="s">
        <v>1422</v>
      </c>
      <c r="P216" s="330">
        <v>210</v>
      </c>
      <c r="Q216" s="330">
        <v>0</v>
      </c>
      <c r="R216" s="330">
        <v>0</v>
      </c>
      <c r="S216" s="330">
        <v>0</v>
      </c>
      <c r="T216" s="330">
        <v>0</v>
      </c>
      <c r="U216" s="330">
        <v>0</v>
      </c>
      <c r="V216" s="330">
        <v>210</v>
      </c>
      <c r="W216" s="330">
        <v>210</v>
      </c>
      <c r="X216" s="330">
        <v>0</v>
      </c>
      <c r="Y216" s="330">
        <v>0</v>
      </c>
      <c r="Z216" s="330">
        <v>0</v>
      </c>
      <c r="AA216" s="330">
        <v>0</v>
      </c>
      <c r="AB216" s="330">
        <v>0</v>
      </c>
      <c r="AC216" s="330">
        <v>0</v>
      </c>
      <c r="AD216" s="331"/>
      <c r="AE216" s="332"/>
      <c r="AF216" s="332" t="b">
        <v>1</v>
      </c>
      <c r="AG216" s="336">
        <v>0.28999999999999998</v>
      </c>
      <c r="AH216" s="332">
        <f>IF(YEAR(I216)=2019,MAX(Y216-AG216,0),IF(AND(AE216=TRUE,AF216&lt;&gt;TRUE),MAX('[1]2'!V217-'[1]2'!W217-[1]Turtas!AG216,0),IF(AG216&lt;&gt;'[1]2'!X217,MAX(Y216-'[1]2'!W217-[1]Turtas!AG216,0),0)))</f>
        <v>0</v>
      </c>
      <c r="AI216" s="333">
        <f>IF(VLOOKUP(I216,pradzios_data[],2,1)="isig_data",DATE(YEAR(I216),MONTH(I216)+1,1),VLOOKUP(I216,pradzios_data[],2,1))</f>
        <v>43586</v>
      </c>
      <c r="AJ216" s="333">
        <f t="shared" si="29"/>
        <v>46143</v>
      </c>
      <c r="AK216" s="333"/>
      <c r="AL216" s="334">
        <f t="shared" si="30"/>
        <v>84</v>
      </c>
      <c r="AM216" s="336">
        <f t="shared" si="31"/>
        <v>0</v>
      </c>
      <c r="AN216" s="335">
        <f t="shared" si="32"/>
        <v>76</v>
      </c>
      <c r="AO216" s="335">
        <f t="shared" si="33"/>
        <v>8</v>
      </c>
      <c r="AP216" s="336">
        <f t="shared" si="34"/>
        <v>0</v>
      </c>
      <c r="AQ216" s="336">
        <f t="shared" si="35"/>
        <v>0</v>
      </c>
      <c r="AR216" s="336">
        <f t="shared" si="36"/>
        <v>0</v>
      </c>
      <c r="AS216" s="336">
        <f t="shared" si="36"/>
        <v>0</v>
      </c>
      <c r="AT216" s="304"/>
      <c r="AU216" s="304"/>
      <c r="AV216" s="304"/>
      <c r="AW216" s="304"/>
      <c r="AX216" s="304"/>
      <c r="AY216" s="304"/>
      <c r="AZ216" s="304"/>
      <c r="BA216" s="304"/>
      <c r="BB216" s="304"/>
      <c r="BC216" s="304"/>
    </row>
    <row r="217" spans="1:55" x14ac:dyDescent="0.2">
      <c r="A217" s="323" t="str">
        <f t="shared" si="28"/>
        <v/>
      </c>
      <c r="B217" s="324">
        <v>207</v>
      </c>
      <c r="C217" s="325" t="s">
        <v>1149</v>
      </c>
      <c r="D217" s="325" t="s">
        <v>1062</v>
      </c>
      <c r="E217" s="326">
        <v>722</v>
      </c>
      <c r="F217" s="325" t="s">
        <v>252</v>
      </c>
      <c r="G217" s="325" t="s">
        <v>140</v>
      </c>
      <c r="H217" s="327">
        <v>971</v>
      </c>
      <c r="I217" s="328">
        <v>43615</v>
      </c>
      <c r="J217" s="328" t="s">
        <v>50</v>
      </c>
      <c r="K217" s="328" t="s">
        <v>51</v>
      </c>
      <c r="L217" s="329">
        <v>7</v>
      </c>
      <c r="M217" s="328" t="s">
        <v>51</v>
      </c>
      <c r="N217" s="328" t="s">
        <v>51</v>
      </c>
      <c r="O217" s="328" t="s">
        <v>1422</v>
      </c>
      <c r="P217" s="330">
        <v>210</v>
      </c>
      <c r="Q217" s="330">
        <v>0</v>
      </c>
      <c r="R217" s="330">
        <v>0</v>
      </c>
      <c r="S217" s="330">
        <v>0</v>
      </c>
      <c r="T217" s="330">
        <v>0</v>
      </c>
      <c r="U217" s="330">
        <v>0</v>
      </c>
      <c r="V217" s="330">
        <v>210</v>
      </c>
      <c r="W217" s="330">
        <v>210</v>
      </c>
      <c r="X217" s="330">
        <v>0</v>
      </c>
      <c r="Y217" s="330">
        <v>0</v>
      </c>
      <c r="Z217" s="330">
        <v>0</v>
      </c>
      <c r="AA217" s="330">
        <v>0</v>
      </c>
      <c r="AB217" s="330">
        <v>0</v>
      </c>
      <c r="AC217" s="330">
        <v>0</v>
      </c>
      <c r="AD217" s="331"/>
      <c r="AE217" s="332"/>
      <c r="AF217" s="332" t="b">
        <v>1</v>
      </c>
      <c r="AG217" s="336">
        <v>0.28999999999999998</v>
      </c>
      <c r="AH217" s="332">
        <f>IF(YEAR(I217)=2019,MAX(Y217-AG217,0),IF(AND(AE217=TRUE,AF217&lt;&gt;TRUE),MAX('[1]2'!V218-'[1]2'!W218-[1]Turtas!AG217,0),IF(AG217&lt;&gt;'[1]2'!X218,MAX(Y217-'[1]2'!W218-[1]Turtas!AG217,0),0)))</f>
        <v>0</v>
      </c>
      <c r="AI217" s="333">
        <f>IF(VLOOKUP(I217,pradzios_data[],2,1)="isig_data",DATE(YEAR(I217),MONTH(I217)+1,1),VLOOKUP(I217,pradzios_data[],2,1))</f>
        <v>43617</v>
      </c>
      <c r="AJ217" s="333">
        <f t="shared" si="29"/>
        <v>46174</v>
      </c>
      <c r="AK217" s="333"/>
      <c r="AL217" s="334">
        <f t="shared" si="30"/>
        <v>84</v>
      </c>
      <c r="AM217" s="336">
        <f t="shared" si="31"/>
        <v>0</v>
      </c>
      <c r="AN217" s="335">
        <f t="shared" si="32"/>
        <v>77</v>
      </c>
      <c r="AO217" s="335">
        <f t="shared" si="33"/>
        <v>7</v>
      </c>
      <c r="AP217" s="336">
        <f t="shared" si="34"/>
        <v>0</v>
      </c>
      <c r="AQ217" s="336">
        <f t="shared" si="35"/>
        <v>0</v>
      </c>
      <c r="AR217" s="336">
        <f t="shared" si="36"/>
        <v>0</v>
      </c>
      <c r="AS217" s="336">
        <f t="shared" si="36"/>
        <v>0</v>
      </c>
      <c r="AT217" s="304"/>
      <c r="AU217" s="304"/>
      <c r="AV217" s="304"/>
      <c r="AW217" s="304"/>
      <c r="AX217" s="304"/>
      <c r="AY217" s="304"/>
      <c r="AZ217" s="304"/>
      <c r="BA217" s="304"/>
      <c r="BB217" s="304"/>
      <c r="BC217" s="304"/>
    </row>
    <row r="218" spans="1:55" x14ac:dyDescent="0.2">
      <c r="A218" s="323" t="str">
        <f t="shared" si="28"/>
        <v/>
      </c>
      <c r="B218" s="324">
        <v>208</v>
      </c>
      <c r="C218" s="325" t="s">
        <v>1149</v>
      </c>
      <c r="D218" s="325" t="s">
        <v>1062</v>
      </c>
      <c r="E218" s="326">
        <v>722</v>
      </c>
      <c r="F218" s="325" t="s">
        <v>252</v>
      </c>
      <c r="G218" s="325" t="s">
        <v>140</v>
      </c>
      <c r="H218" s="327">
        <v>972</v>
      </c>
      <c r="I218" s="328">
        <v>43646</v>
      </c>
      <c r="J218" s="328" t="s">
        <v>50</v>
      </c>
      <c r="K218" s="328" t="s">
        <v>51</v>
      </c>
      <c r="L218" s="329">
        <v>7</v>
      </c>
      <c r="M218" s="328" t="s">
        <v>51</v>
      </c>
      <c r="N218" s="328" t="s">
        <v>51</v>
      </c>
      <c r="O218" s="328" t="s">
        <v>1422</v>
      </c>
      <c r="P218" s="330">
        <v>210</v>
      </c>
      <c r="Q218" s="330">
        <v>0</v>
      </c>
      <c r="R218" s="330">
        <v>0</v>
      </c>
      <c r="S218" s="330">
        <v>0</v>
      </c>
      <c r="T218" s="330">
        <v>0</v>
      </c>
      <c r="U218" s="330">
        <v>0</v>
      </c>
      <c r="V218" s="330">
        <v>210</v>
      </c>
      <c r="W218" s="330">
        <v>210</v>
      </c>
      <c r="X218" s="330">
        <v>0</v>
      </c>
      <c r="Y218" s="330">
        <v>0</v>
      </c>
      <c r="Z218" s="330">
        <v>0</v>
      </c>
      <c r="AA218" s="330">
        <v>0</v>
      </c>
      <c r="AB218" s="330">
        <v>0</v>
      </c>
      <c r="AC218" s="330">
        <v>0</v>
      </c>
      <c r="AD218" s="331"/>
      <c r="AE218" s="332"/>
      <c r="AF218" s="332" t="b">
        <v>1</v>
      </c>
      <c r="AG218" s="336">
        <v>0.28999999999999998</v>
      </c>
      <c r="AH218" s="332">
        <f>IF(YEAR(I218)=2019,MAX(Y218-AG218,0),IF(AND(AE218=TRUE,AF218&lt;&gt;TRUE),MAX('[1]2'!V219-'[1]2'!W219-[1]Turtas!AG218,0),IF(AG218&lt;&gt;'[1]2'!X219,MAX(Y218-'[1]2'!W219-[1]Turtas!AG218,0),0)))</f>
        <v>0</v>
      </c>
      <c r="AI218" s="333">
        <f>IF(VLOOKUP(I218,pradzios_data[],2,1)="isig_data",DATE(YEAR(I218),MONTH(I218)+1,1),VLOOKUP(I218,pradzios_data[],2,1))</f>
        <v>43647</v>
      </c>
      <c r="AJ218" s="333">
        <f t="shared" si="29"/>
        <v>46204</v>
      </c>
      <c r="AK218" s="333"/>
      <c r="AL218" s="334">
        <f t="shared" si="30"/>
        <v>84</v>
      </c>
      <c r="AM218" s="336">
        <f t="shared" si="31"/>
        <v>0</v>
      </c>
      <c r="AN218" s="335">
        <f t="shared" si="32"/>
        <v>78</v>
      </c>
      <c r="AO218" s="335">
        <f t="shared" si="33"/>
        <v>6</v>
      </c>
      <c r="AP218" s="336">
        <f t="shared" si="34"/>
        <v>0</v>
      </c>
      <c r="AQ218" s="336">
        <f t="shared" si="35"/>
        <v>0</v>
      </c>
      <c r="AR218" s="336">
        <f t="shared" si="36"/>
        <v>0</v>
      </c>
      <c r="AS218" s="336">
        <f t="shared" si="36"/>
        <v>0</v>
      </c>
      <c r="AT218" s="304"/>
      <c r="AU218" s="304"/>
      <c r="AV218" s="304"/>
      <c r="AW218" s="304"/>
      <c r="AX218" s="304"/>
      <c r="AY218" s="304"/>
      <c r="AZ218" s="304"/>
      <c r="BA218" s="304"/>
      <c r="BB218" s="304"/>
      <c r="BC218" s="304"/>
    </row>
    <row r="219" spans="1:55" x14ac:dyDescent="0.2">
      <c r="A219" s="323" t="str">
        <f t="shared" si="28"/>
        <v/>
      </c>
      <c r="B219" s="324">
        <v>209</v>
      </c>
      <c r="C219" s="325" t="s">
        <v>1149</v>
      </c>
      <c r="D219" s="325" t="s">
        <v>1062</v>
      </c>
      <c r="E219" s="326">
        <v>722</v>
      </c>
      <c r="F219" s="325" t="s">
        <v>252</v>
      </c>
      <c r="G219" s="325" t="s">
        <v>140</v>
      </c>
      <c r="H219" s="327">
        <v>973</v>
      </c>
      <c r="I219" s="328">
        <v>43677</v>
      </c>
      <c r="J219" s="328" t="s">
        <v>50</v>
      </c>
      <c r="K219" s="328" t="s">
        <v>51</v>
      </c>
      <c r="L219" s="329">
        <v>7</v>
      </c>
      <c r="M219" s="328" t="s">
        <v>51</v>
      </c>
      <c r="N219" s="328" t="s">
        <v>51</v>
      </c>
      <c r="O219" s="328" t="s">
        <v>1422</v>
      </c>
      <c r="P219" s="330">
        <v>210</v>
      </c>
      <c r="Q219" s="330">
        <v>0</v>
      </c>
      <c r="R219" s="330">
        <v>0</v>
      </c>
      <c r="S219" s="330">
        <v>0</v>
      </c>
      <c r="T219" s="330">
        <v>0</v>
      </c>
      <c r="U219" s="330">
        <v>0</v>
      </c>
      <c r="V219" s="330">
        <v>210</v>
      </c>
      <c r="W219" s="330">
        <v>210</v>
      </c>
      <c r="X219" s="330">
        <v>0</v>
      </c>
      <c r="Y219" s="330">
        <v>0</v>
      </c>
      <c r="Z219" s="330">
        <v>0</v>
      </c>
      <c r="AA219" s="330">
        <v>0</v>
      </c>
      <c r="AB219" s="330">
        <v>0</v>
      </c>
      <c r="AC219" s="330">
        <v>0</v>
      </c>
      <c r="AD219" s="331"/>
      <c r="AE219" s="332"/>
      <c r="AF219" s="332" t="b">
        <v>1</v>
      </c>
      <c r="AG219" s="336">
        <v>0.28999999999999998</v>
      </c>
      <c r="AH219" s="332">
        <f>IF(YEAR(I219)=2019,MAX(Y219-AG219,0),IF(AND(AE219=TRUE,AF219&lt;&gt;TRUE),MAX('[1]2'!V220-'[1]2'!W220-[1]Turtas!AG219,0),IF(AG219&lt;&gt;'[1]2'!X220,MAX(Y219-'[1]2'!W220-[1]Turtas!AG219,0),0)))</f>
        <v>0</v>
      </c>
      <c r="AI219" s="333">
        <f>IF(VLOOKUP(I219,pradzios_data[],2,1)="isig_data",DATE(YEAR(I219),MONTH(I219)+1,1),VLOOKUP(I219,pradzios_data[],2,1))</f>
        <v>43678</v>
      </c>
      <c r="AJ219" s="333">
        <f t="shared" si="29"/>
        <v>46235</v>
      </c>
      <c r="AK219" s="333"/>
      <c r="AL219" s="334">
        <f t="shared" si="30"/>
        <v>84</v>
      </c>
      <c r="AM219" s="336">
        <f t="shared" si="31"/>
        <v>0</v>
      </c>
      <c r="AN219" s="335">
        <f t="shared" si="32"/>
        <v>79</v>
      </c>
      <c r="AO219" s="335">
        <f t="shared" si="33"/>
        <v>5</v>
      </c>
      <c r="AP219" s="336">
        <f t="shared" si="34"/>
        <v>0</v>
      </c>
      <c r="AQ219" s="336">
        <f t="shared" si="35"/>
        <v>0</v>
      </c>
      <c r="AR219" s="336">
        <f t="shared" si="36"/>
        <v>0</v>
      </c>
      <c r="AS219" s="336">
        <f t="shared" si="36"/>
        <v>0</v>
      </c>
      <c r="AT219" s="304"/>
      <c r="AU219" s="304"/>
      <c r="AV219" s="304"/>
      <c r="AW219" s="304"/>
      <c r="AX219" s="304"/>
      <c r="AY219" s="304"/>
      <c r="AZ219" s="304"/>
      <c r="BA219" s="304"/>
      <c r="BB219" s="304"/>
      <c r="BC219" s="304"/>
    </row>
    <row r="220" spans="1:55" x14ac:dyDescent="0.2">
      <c r="A220" s="323" t="str">
        <f t="shared" si="28"/>
        <v/>
      </c>
      <c r="B220" s="324">
        <v>210</v>
      </c>
      <c r="C220" s="325" t="s">
        <v>1150</v>
      </c>
      <c r="D220" s="325" t="s">
        <v>1062</v>
      </c>
      <c r="E220" s="326">
        <v>722</v>
      </c>
      <c r="F220" s="325" t="s">
        <v>252</v>
      </c>
      <c r="G220" s="325" t="s">
        <v>140</v>
      </c>
      <c r="H220" s="327">
        <v>970</v>
      </c>
      <c r="I220" s="328">
        <v>43615</v>
      </c>
      <c r="J220" s="328" t="s">
        <v>50</v>
      </c>
      <c r="K220" s="328" t="s">
        <v>51</v>
      </c>
      <c r="L220" s="329">
        <v>7</v>
      </c>
      <c r="M220" s="328" t="s">
        <v>51</v>
      </c>
      <c r="N220" s="328" t="s">
        <v>51</v>
      </c>
      <c r="O220" s="328" t="s">
        <v>1422</v>
      </c>
      <c r="P220" s="330">
        <v>260</v>
      </c>
      <c r="Q220" s="330">
        <v>0</v>
      </c>
      <c r="R220" s="330">
        <v>0</v>
      </c>
      <c r="S220" s="330">
        <v>0</v>
      </c>
      <c r="T220" s="330">
        <v>0</v>
      </c>
      <c r="U220" s="330">
        <v>0</v>
      </c>
      <c r="V220" s="330">
        <v>260</v>
      </c>
      <c r="W220" s="330">
        <v>260</v>
      </c>
      <c r="X220" s="330">
        <v>0</v>
      </c>
      <c r="Y220" s="330">
        <v>0</v>
      </c>
      <c r="Z220" s="330">
        <v>0</v>
      </c>
      <c r="AA220" s="330">
        <v>0</v>
      </c>
      <c r="AB220" s="330">
        <v>0</v>
      </c>
      <c r="AC220" s="330">
        <v>0</v>
      </c>
      <c r="AD220" s="331"/>
      <c r="AE220" s="332"/>
      <c r="AF220" s="332" t="b">
        <v>1</v>
      </c>
      <c r="AG220" s="336">
        <v>0.28999999999999998</v>
      </c>
      <c r="AH220" s="332">
        <f>IF(YEAR(I220)=2019,MAX(Y220-AG220,0),IF(AND(AE220=TRUE,AF220&lt;&gt;TRUE),MAX('[1]2'!V221-'[1]2'!W221-[1]Turtas!AG220,0),IF(AG220&lt;&gt;'[1]2'!X221,MAX(Y220-'[1]2'!W221-[1]Turtas!AG220,0),0)))</f>
        <v>0</v>
      </c>
      <c r="AI220" s="333">
        <f>IF(VLOOKUP(I220,pradzios_data[],2,1)="isig_data",DATE(YEAR(I220),MONTH(I220)+1,1),VLOOKUP(I220,pradzios_data[],2,1))</f>
        <v>43617</v>
      </c>
      <c r="AJ220" s="333">
        <f t="shared" si="29"/>
        <v>46174</v>
      </c>
      <c r="AK220" s="333"/>
      <c r="AL220" s="334">
        <f t="shared" si="30"/>
        <v>84</v>
      </c>
      <c r="AM220" s="336">
        <f t="shared" si="31"/>
        <v>0</v>
      </c>
      <c r="AN220" s="335">
        <f t="shared" si="32"/>
        <v>77</v>
      </c>
      <c r="AO220" s="335">
        <f t="shared" si="33"/>
        <v>7</v>
      </c>
      <c r="AP220" s="336">
        <f t="shared" si="34"/>
        <v>0</v>
      </c>
      <c r="AQ220" s="336">
        <f t="shared" si="35"/>
        <v>0</v>
      </c>
      <c r="AR220" s="336">
        <f t="shared" si="36"/>
        <v>0</v>
      </c>
      <c r="AS220" s="336">
        <f t="shared" si="36"/>
        <v>0</v>
      </c>
      <c r="AT220" s="304"/>
      <c r="AU220" s="304"/>
      <c r="AV220" s="304"/>
      <c r="AW220" s="304"/>
      <c r="AX220" s="304"/>
      <c r="AY220" s="304"/>
      <c r="AZ220" s="304"/>
      <c r="BA220" s="304"/>
      <c r="BB220" s="304"/>
      <c r="BC220" s="304"/>
    </row>
    <row r="221" spans="1:55" x14ac:dyDescent="0.2">
      <c r="A221" s="323" t="str">
        <f t="shared" si="28"/>
        <v/>
      </c>
      <c r="B221" s="324">
        <v>211</v>
      </c>
      <c r="C221" s="325" t="s">
        <v>1151</v>
      </c>
      <c r="D221" s="325" t="s">
        <v>1062</v>
      </c>
      <c r="E221" s="326">
        <v>722</v>
      </c>
      <c r="F221" s="325" t="s">
        <v>252</v>
      </c>
      <c r="G221" s="325" t="s">
        <v>140</v>
      </c>
      <c r="H221" s="327">
        <v>974</v>
      </c>
      <c r="I221" s="328">
        <v>43745</v>
      </c>
      <c r="J221" s="328" t="s">
        <v>50</v>
      </c>
      <c r="K221" s="328" t="s">
        <v>51</v>
      </c>
      <c r="L221" s="329">
        <v>7</v>
      </c>
      <c r="M221" s="328" t="s">
        <v>51</v>
      </c>
      <c r="N221" s="328" t="s">
        <v>51</v>
      </c>
      <c r="O221" s="328" t="s">
        <v>1422</v>
      </c>
      <c r="P221" s="330">
        <v>135</v>
      </c>
      <c r="Q221" s="330">
        <v>0</v>
      </c>
      <c r="R221" s="330">
        <v>0</v>
      </c>
      <c r="S221" s="330">
        <v>0</v>
      </c>
      <c r="T221" s="330">
        <v>0</v>
      </c>
      <c r="U221" s="330">
        <v>0</v>
      </c>
      <c r="V221" s="330">
        <v>135</v>
      </c>
      <c r="W221" s="330">
        <v>135</v>
      </c>
      <c r="X221" s="330">
        <v>0</v>
      </c>
      <c r="Y221" s="330">
        <v>0</v>
      </c>
      <c r="Z221" s="330">
        <v>0</v>
      </c>
      <c r="AA221" s="330">
        <v>0</v>
      </c>
      <c r="AB221" s="330">
        <v>0</v>
      </c>
      <c r="AC221" s="330">
        <v>0</v>
      </c>
      <c r="AD221" s="331"/>
      <c r="AE221" s="332"/>
      <c r="AF221" s="332" t="b">
        <v>1</v>
      </c>
      <c r="AG221" s="336">
        <v>0.28999999999999998</v>
      </c>
      <c r="AH221" s="332">
        <f>IF(YEAR(I221)=2019,MAX(Y221-AG221,0),IF(AND(AE221=TRUE,AF221&lt;&gt;TRUE),MAX('[1]2'!V222-'[1]2'!W222-[1]Turtas!AG221,0),IF(AG221&lt;&gt;'[1]2'!X222,MAX(Y221-'[1]2'!W222-[1]Turtas!AG221,0),0)))</f>
        <v>0</v>
      </c>
      <c r="AI221" s="333">
        <f>IF(VLOOKUP(I221,pradzios_data[],2,1)="isig_data",DATE(YEAR(I221),MONTH(I221)+1,1),VLOOKUP(I221,pradzios_data[],2,1))</f>
        <v>43770</v>
      </c>
      <c r="AJ221" s="333">
        <f t="shared" si="29"/>
        <v>46327</v>
      </c>
      <c r="AK221" s="333"/>
      <c r="AL221" s="334">
        <f t="shared" si="30"/>
        <v>84</v>
      </c>
      <c r="AM221" s="336">
        <f t="shared" si="31"/>
        <v>0</v>
      </c>
      <c r="AN221" s="335">
        <f t="shared" si="32"/>
        <v>82</v>
      </c>
      <c r="AO221" s="335">
        <f t="shared" si="33"/>
        <v>2</v>
      </c>
      <c r="AP221" s="336">
        <f t="shared" si="34"/>
        <v>0</v>
      </c>
      <c r="AQ221" s="336">
        <f t="shared" si="35"/>
        <v>0</v>
      </c>
      <c r="AR221" s="336">
        <f t="shared" si="36"/>
        <v>0</v>
      </c>
      <c r="AS221" s="336">
        <f t="shared" si="36"/>
        <v>0</v>
      </c>
      <c r="AT221" s="304"/>
      <c r="AU221" s="304"/>
      <c r="AV221" s="304"/>
      <c r="AW221" s="304"/>
      <c r="AX221" s="304"/>
      <c r="AY221" s="304"/>
      <c r="AZ221" s="304"/>
      <c r="BA221" s="304"/>
      <c r="BB221" s="304"/>
      <c r="BC221" s="304"/>
    </row>
    <row r="222" spans="1:55" x14ac:dyDescent="0.2">
      <c r="A222" s="323" t="str">
        <f t="shared" si="28"/>
        <v/>
      </c>
      <c r="B222" s="324">
        <v>212</v>
      </c>
      <c r="C222" s="325" t="s">
        <v>1151</v>
      </c>
      <c r="D222" s="325" t="s">
        <v>1062</v>
      </c>
      <c r="E222" s="326">
        <v>722</v>
      </c>
      <c r="F222" s="325" t="s">
        <v>252</v>
      </c>
      <c r="G222" s="325" t="s">
        <v>140</v>
      </c>
      <c r="H222" s="327">
        <v>976</v>
      </c>
      <c r="I222" s="328">
        <v>43769</v>
      </c>
      <c r="J222" s="328" t="s">
        <v>50</v>
      </c>
      <c r="K222" s="328" t="s">
        <v>51</v>
      </c>
      <c r="L222" s="329">
        <v>7</v>
      </c>
      <c r="M222" s="328" t="s">
        <v>51</v>
      </c>
      <c r="N222" s="328" t="s">
        <v>51</v>
      </c>
      <c r="O222" s="328" t="s">
        <v>1422</v>
      </c>
      <c r="P222" s="330">
        <v>135</v>
      </c>
      <c r="Q222" s="330">
        <v>0</v>
      </c>
      <c r="R222" s="330">
        <v>0</v>
      </c>
      <c r="S222" s="330">
        <v>0</v>
      </c>
      <c r="T222" s="330">
        <v>0</v>
      </c>
      <c r="U222" s="330">
        <v>0</v>
      </c>
      <c r="V222" s="330">
        <v>135</v>
      </c>
      <c r="W222" s="330">
        <v>135</v>
      </c>
      <c r="X222" s="330">
        <v>0</v>
      </c>
      <c r="Y222" s="330">
        <v>0</v>
      </c>
      <c r="Z222" s="330">
        <v>0</v>
      </c>
      <c r="AA222" s="330">
        <v>0</v>
      </c>
      <c r="AB222" s="330">
        <v>0</v>
      </c>
      <c r="AC222" s="330">
        <v>0</v>
      </c>
      <c r="AD222" s="331"/>
      <c r="AE222" s="332"/>
      <c r="AF222" s="332" t="b">
        <v>1</v>
      </c>
      <c r="AG222" s="336">
        <v>0.28999999999999998</v>
      </c>
      <c r="AH222" s="332">
        <f>IF(YEAR(I222)=2019,MAX(Y222-AG222,0),IF(AND(AE222=TRUE,AF222&lt;&gt;TRUE),MAX('[1]2'!V223-'[1]2'!W223-[1]Turtas!AG222,0),IF(AG222&lt;&gt;'[1]2'!X223,MAX(Y222-'[1]2'!W223-[1]Turtas!AG222,0),0)))</f>
        <v>0</v>
      </c>
      <c r="AI222" s="333">
        <f>IF(VLOOKUP(I222,pradzios_data[],2,1)="isig_data",DATE(YEAR(I222),MONTH(I222)+1,1),VLOOKUP(I222,pradzios_data[],2,1))</f>
        <v>43770</v>
      </c>
      <c r="AJ222" s="333">
        <f t="shared" si="29"/>
        <v>46327</v>
      </c>
      <c r="AK222" s="333"/>
      <c r="AL222" s="334">
        <f t="shared" si="30"/>
        <v>84</v>
      </c>
      <c r="AM222" s="336">
        <f t="shared" si="31"/>
        <v>0</v>
      </c>
      <c r="AN222" s="335">
        <f t="shared" si="32"/>
        <v>82</v>
      </c>
      <c r="AO222" s="335">
        <f t="shared" si="33"/>
        <v>2</v>
      </c>
      <c r="AP222" s="336">
        <f t="shared" si="34"/>
        <v>0</v>
      </c>
      <c r="AQ222" s="336">
        <f t="shared" si="35"/>
        <v>0</v>
      </c>
      <c r="AR222" s="336">
        <f t="shared" si="36"/>
        <v>0</v>
      </c>
      <c r="AS222" s="336">
        <f t="shared" si="36"/>
        <v>0</v>
      </c>
      <c r="AT222" s="304"/>
      <c r="AU222" s="304"/>
      <c r="AV222" s="304"/>
      <c r="AW222" s="304"/>
      <c r="AX222" s="304"/>
      <c r="AY222" s="304"/>
      <c r="AZ222" s="304"/>
      <c r="BA222" s="304"/>
      <c r="BB222" s="304"/>
      <c r="BC222" s="304"/>
    </row>
    <row r="223" spans="1:55" x14ac:dyDescent="0.2">
      <c r="A223" s="323" t="str">
        <f t="shared" si="28"/>
        <v/>
      </c>
      <c r="B223" s="324">
        <v>213</v>
      </c>
      <c r="C223" s="325" t="s">
        <v>1152</v>
      </c>
      <c r="D223" s="325" t="s">
        <v>1062</v>
      </c>
      <c r="E223" s="326">
        <v>722</v>
      </c>
      <c r="F223" s="325" t="s">
        <v>252</v>
      </c>
      <c r="G223" s="325" t="s">
        <v>140</v>
      </c>
      <c r="H223" s="327">
        <v>975</v>
      </c>
      <c r="I223" s="328">
        <v>43769</v>
      </c>
      <c r="J223" s="328" t="s">
        <v>50</v>
      </c>
      <c r="K223" s="328" t="s">
        <v>51</v>
      </c>
      <c r="L223" s="329">
        <v>7</v>
      </c>
      <c r="M223" s="328" t="s">
        <v>51</v>
      </c>
      <c r="N223" s="328" t="s">
        <v>51</v>
      </c>
      <c r="O223" s="328" t="s">
        <v>1422</v>
      </c>
      <c r="P223" s="330">
        <v>260</v>
      </c>
      <c r="Q223" s="330">
        <v>0</v>
      </c>
      <c r="R223" s="330">
        <v>0</v>
      </c>
      <c r="S223" s="330">
        <v>0</v>
      </c>
      <c r="T223" s="330">
        <v>0</v>
      </c>
      <c r="U223" s="330">
        <v>0</v>
      </c>
      <c r="V223" s="330">
        <v>260</v>
      </c>
      <c r="W223" s="330">
        <v>260</v>
      </c>
      <c r="X223" s="330">
        <v>0</v>
      </c>
      <c r="Y223" s="330">
        <v>0</v>
      </c>
      <c r="Z223" s="330">
        <v>0</v>
      </c>
      <c r="AA223" s="330">
        <v>0</v>
      </c>
      <c r="AB223" s="330">
        <v>0</v>
      </c>
      <c r="AC223" s="330">
        <v>0</v>
      </c>
      <c r="AD223" s="331"/>
      <c r="AE223" s="332"/>
      <c r="AF223" s="332" t="b">
        <v>1</v>
      </c>
      <c r="AG223" s="336">
        <v>0.28999999999999998</v>
      </c>
      <c r="AH223" s="332">
        <f>IF(YEAR(I223)=2019,MAX(Y223-AG223,0),IF(AND(AE223=TRUE,AF223&lt;&gt;TRUE),MAX('[1]2'!V224-'[1]2'!W224-[1]Turtas!AG223,0),IF(AG223&lt;&gt;'[1]2'!X224,MAX(Y223-'[1]2'!W224-[1]Turtas!AG223,0),0)))</f>
        <v>0</v>
      </c>
      <c r="AI223" s="333">
        <f>IF(VLOOKUP(I223,pradzios_data[],2,1)="isig_data",DATE(YEAR(I223),MONTH(I223)+1,1),VLOOKUP(I223,pradzios_data[],2,1))</f>
        <v>43770</v>
      </c>
      <c r="AJ223" s="333">
        <f t="shared" si="29"/>
        <v>46327</v>
      </c>
      <c r="AK223" s="333"/>
      <c r="AL223" s="334">
        <f t="shared" si="30"/>
        <v>84</v>
      </c>
      <c r="AM223" s="336">
        <f t="shared" si="31"/>
        <v>0</v>
      </c>
      <c r="AN223" s="335">
        <f t="shared" si="32"/>
        <v>82</v>
      </c>
      <c r="AO223" s="335">
        <f t="shared" si="33"/>
        <v>2</v>
      </c>
      <c r="AP223" s="336">
        <f t="shared" si="34"/>
        <v>0</v>
      </c>
      <c r="AQ223" s="336">
        <f t="shared" si="35"/>
        <v>0</v>
      </c>
      <c r="AR223" s="336">
        <f t="shared" si="36"/>
        <v>0</v>
      </c>
      <c r="AS223" s="336">
        <f t="shared" si="36"/>
        <v>0</v>
      </c>
      <c r="AT223" s="304"/>
      <c r="AU223" s="304"/>
      <c r="AV223" s="304"/>
      <c r="AW223" s="304"/>
      <c r="AX223" s="304"/>
      <c r="AY223" s="304"/>
      <c r="AZ223" s="304"/>
      <c r="BA223" s="304"/>
      <c r="BB223" s="304"/>
      <c r="BC223" s="304"/>
    </row>
    <row r="224" spans="1:55" x14ac:dyDescent="0.2">
      <c r="A224" s="323" t="str">
        <f t="shared" si="28"/>
        <v/>
      </c>
      <c r="B224" s="324">
        <v>214</v>
      </c>
      <c r="C224" s="325" t="s">
        <v>1153</v>
      </c>
      <c r="D224" s="325" t="s">
        <v>1062</v>
      </c>
      <c r="E224" s="326">
        <v>722</v>
      </c>
      <c r="F224" s="325" t="s">
        <v>252</v>
      </c>
      <c r="G224" s="325" t="s">
        <v>140</v>
      </c>
      <c r="H224" s="327">
        <v>977</v>
      </c>
      <c r="I224" s="328">
        <v>43798</v>
      </c>
      <c r="J224" s="328" t="s">
        <v>50</v>
      </c>
      <c r="K224" s="328" t="s">
        <v>51</v>
      </c>
      <c r="L224" s="329">
        <v>7</v>
      </c>
      <c r="M224" s="328" t="s">
        <v>51</v>
      </c>
      <c r="N224" s="328" t="s">
        <v>51</v>
      </c>
      <c r="O224" s="328" t="s">
        <v>1422</v>
      </c>
      <c r="P224" s="330">
        <v>135</v>
      </c>
      <c r="Q224" s="330">
        <v>0</v>
      </c>
      <c r="R224" s="330">
        <v>0</v>
      </c>
      <c r="S224" s="330">
        <v>0</v>
      </c>
      <c r="T224" s="330">
        <v>0</v>
      </c>
      <c r="U224" s="330">
        <v>0</v>
      </c>
      <c r="V224" s="330">
        <v>135</v>
      </c>
      <c r="W224" s="330">
        <v>135</v>
      </c>
      <c r="X224" s="330">
        <v>0</v>
      </c>
      <c r="Y224" s="330">
        <v>0</v>
      </c>
      <c r="Z224" s="330">
        <v>0</v>
      </c>
      <c r="AA224" s="330">
        <v>0</v>
      </c>
      <c r="AB224" s="330">
        <v>0</v>
      </c>
      <c r="AC224" s="330">
        <v>0</v>
      </c>
      <c r="AD224" s="331"/>
      <c r="AE224" s="332"/>
      <c r="AF224" s="332" t="b">
        <v>1</v>
      </c>
      <c r="AG224" s="336">
        <v>0.28999999999999998</v>
      </c>
      <c r="AH224" s="332">
        <f>IF(YEAR(I224)=2019,MAX(Y224-AG224,0),IF(AND(AE224=TRUE,AF224&lt;&gt;TRUE),MAX('[1]2'!V225-'[1]2'!W225-[1]Turtas!AG224,0),IF(AG224&lt;&gt;'[1]2'!X225,MAX(Y224-'[1]2'!W225-[1]Turtas!AG224,0),0)))</f>
        <v>0</v>
      </c>
      <c r="AI224" s="333">
        <f>IF(VLOOKUP(I224,pradzios_data[],2,1)="isig_data",DATE(YEAR(I224),MONTH(I224)+1,1),VLOOKUP(I224,pradzios_data[],2,1))</f>
        <v>43800</v>
      </c>
      <c r="AJ224" s="333">
        <f t="shared" si="29"/>
        <v>46357</v>
      </c>
      <c r="AK224" s="333"/>
      <c r="AL224" s="334">
        <f t="shared" si="30"/>
        <v>84</v>
      </c>
      <c r="AM224" s="336">
        <f t="shared" si="31"/>
        <v>0</v>
      </c>
      <c r="AN224" s="335">
        <f t="shared" si="32"/>
        <v>83</v>
      </c>
      <c r="AO224" s="335">
        <f t="shared" si="33"/>
        <v>1</v>
      </c>
      <c r="AP224" s="336">
        <f t="shared" si="34"/>
        <v>0</v>
      </c>
      <c r="AQ224" s="336">
        <f t="shared" si="35"/>
        <v>0</v>
      </c>
      <c r="AR224" s="336">
        <f t="shared" si="36"/>
        <v>0</v>
      </c>
      <c r="AS224" s="336">
        <f t="shared" si="36"/>
        <v>0</v>
      </c>
      <c r="AT224" s="304"/>
      <c r="AU224" s="304"/>
      <c r="AV224" s="304"/>
      <c r="AW224" s="304"/>
      <c r="AX224" s="304"/>
      <c r="AY224" s="304"/>
      <c r="AZ224" s="304"/>
      <c r="BA224" s="304"/>
      <c r="BB224" s="304"/>
      <c r="BC224" s="304"/>
    </row>
    <row r="225" spans="1:55" x14ac:dyDescent="0.2">
      <c r="A225" s="323" t="str">
        <f t="shared" si="28"/>
        <v/>
      </c>
      <c r="B225" s="324">
        <v>215</v>
      </c>
      <c r="C225" s="325" t="s">
        <v>1154</v>
      </c>
      <c r="D225" s="325" t="s">
        <v>1048</v>
      </c>
      <c r="E225" s="326">
        <v>721</v>
      </c>
      <c r="F225" s="325" t="s">
        <v>252</v>
      </c>
      <c r="G225" s="325" t="s">
        <v>140</v>
      </c>
      <c r="H225" s="327">
        <v>30</v>
      </c>
      <c r="I225" s="328">
        <v>28126</v>
      </c>
      <c r="J225" s="328" t="s">
        <v>50</v>
      </c>
      <c r="K225" s="328" t="s">
        <v>51</v>
      </c>
      <c r="L225" s="329">
        <v>20</v>
      </c>
      <c r="M225" s="328" t="s">
        <v>51</v>
      </c>
      <c r="N225" s="328" t="s">
        <v>51</v>
      </c>
      <c r="O225" s="328" t="s">
        <v>1422</v>
      </c>
      <c r="P225" s="330">
        <v>1617.25</v>
      </c>
      <c r="Q225" s="330">
        <v>0</v>
      </c>
      <c r="R225" s="330">
        <v>0</v>
      </c>
      <c r="S225" s="330">
        <v>0</v>
      </c>
      <c r="T225" s="330">
        <v>0</v>
      </c>
      <c r="U225" s="330">
        <v>0</v>
      </c>
      <c r="V225" s="330">
        <v>1617.25</v>
      </c>
      <c r="W225" s="330">
        <v>0</v>
      </c>
      <c r="X225" s="330">
        <v>0</v>
      </c>
      <c r="Y225" s="330">
        <v>1617.25</v>
      </c>
      <c r="Z225" s="330">
        <v>1617.25</v>
      </c>
      <c r="AA225" s="330">
        <v>0</v>
      </c>
      <c r="AB225" s="330">
        <v>0</v>
      </c>
      <c r="AC225" s="330">
        <v>0</v>
      </c>
      <c r="AD225" s="331"/>
      <c r="AE225" s="332"/>
      <c r="AF225" s="332" t="b">
        <v>1</v>
      </c>
      <c r="AG225" s="336">
        <v>0.28999999999999998</v>
      </c>
      <c r="AH225" s="332">
        <f>IF(YEAR(I225)=2019,MAX(Y225-AG225,0),IF(AND(AE225=TRUE,AF225&lt;&gt;TRUE),MAX('[1]2'!V226-'[1]2'!W226-[1]Turtas!AG225,0),IF(AG225&lt;&gt;'[1]2'!X226,MAX(Y225-'[1]2'!W226-[1]Turtas!AG225,0),0)))</f>
        <v>0</v>
      </c>
      <c r="AI225" s="333">
        <f>IF(VLOOKUP(I225,pradzios_data[],2,1)="isig_data",DATE(YEAR(I225),MONTH(I225)+1,1),VLOOKUP(I225,pradzios_data[],2,1))</f>
        <v>28157</v>
      </c>
      <c r="AJ225" s="333">
        <f t="shared" si="29"/>
        <v>35462</v>
      </c>
      <c r="AK225" s="333"/>
      <c r="AL225" s="334">
        <f t="shared" si="30"/>
        <v>0</v>
      </c>
      <c r="AM225" s="336">
        <f t="shared" si="31"/>
        <v>0</v>
      </c>
      <c r="AN225" s="335">
        <f t="shared" si="32"/>
        <v>0</v>
      </c>
      <c r="AO225" s="335">
        <f t="shared" si="33"/>
        <v>0</v>
      </c>
      <c r="AP225" s="336">
        <f t="shared" si="34"/>
        <v>0.28999999999999998</v>
      </c>
      <c r="AQ225" s="336">
        <f t="shared" si="35"/>
        <v>0</v>
      </c>
      <c r="AR225" s="336">
        <f t="shared" si="36"/>
        <v>0.28999999999999998</v>
      </c>
      <c r="AS225" s="336">
        <f t="shared" si="36"/>
        <v>0</v>
      </c>
      <c r="AT225" s="304"/>
      <c r="AU225" s="304"/>
      <c r="AV225" s="304"/>
      <c r="AW225" s="304"/>
      <c r="AX225" s="304"/>
      <c r="AY225" s="304"/>
      <c r="AZ225" s="304"/>
      <c r="BA225" s="304"/>
      <c r="BB225" s="304"/>
      <c r="BC225" s="304"/>
    </row>
    <row r="226" spans="1:55" x14ac:dyDescent="0.2">
      <c r="A226" s="323" t="str">
        <f t="shared" si="28"/>
        <v/>
      </c>
      <c r="B226" s="324">
        <v>216</v>
      </c>
      <c r="C226" s="325" t="s">
        <v>1155</v>
      </c>
      <c r="D226" s="325" t="s">
        <v>982</v>
      </c>
      <c r="E226" s="326">
        <v>721</v>
      </c>
      <c r="F226" s="325" t="s">
        <v>252</v>
      </c>
      <c r="G226" s="325" t="s">
        <v>140</v>
      </c>
      <c r="H226" s="327">
        <v>76</v>
      </c>
      <c r="I226" s="328">
        <v>32752</v>
      </c>
      <c r="J226" s="328" t="s">
        <v>51</v>
      </c>
      <c r="K226" s="328" t="s">
        <v>51</v>
      </c>
      <c r="L226" s="329">
        <v>5</v>
      </c>
      <c r="M226" s="328" t="s">
        <v>51</v>
      </c>
      <c r="N226" s="328" t="s">
        <v>51</v>
      </c>
      <c r="O226" s="328" t="s">
        <v>1422</v>
      </c>
      <c r="P226" s="330">
        <v>165.66</v>
      </c>
      <c r="Q226" s="330">
        <v>0</v>
      </c>
      <c r="R226" s="330">
        <v>0</v>
      </c>
      <c r="S226" s="330">
        <v>0</v>
      </c>
      <c r="T226" s="330">
        <v>0</v>
      </c>
      <c r="U226" s="330">
        <v>0</v>
      </c>
      <c r="V226" s="330">
        <v>165.66</v>
      </c>
      <c r="W226" s="330">
        <v>0</v>
      </c>
      <c r="X226" s="330">
        <v>0</v>
      </c>
      <c r="Y226" s="330">
        <v>165.66</v>
      </c>
      <c r="Z226" s="330">
        <v>165.66</v>
      </c>
      <c r="AA226" s="330">
        <v>0</v>
      </c>
      <c r="AB226" s="330">
        <v>0</v>
      </c>
      <c r="AC226" s="330">
        <v>0</v>
      </c>
      <c r="AD226" s="331"/>
      <c r="AE226" s="332"/>
      <c r="AF226" s="332"/>
      <c r="AG226" s="336">
        <v>0</v>
      </c>
      <c r="AH226" s="332">
        <f>IF(YEAR(I226)=2019,MAX(Y226-AG226,0),IF(AND(AE226=TRUE,AF226&lt;&gt;TRUE),MAX('[1]2'!V227-'[1]2'!W227-[1]Turtas!AG226,0),IF(AG226&lt;&gt;'[1]2'!X227,MAX(Y226-'[1]2'!W227-[1]Turtas!AG226,0),0)))</f>
        <v>0</v>
      </c>
      <c r="AI226" s="333">
        <f>IF(VLOOKUP(I226,pradzios_data[],2,1)="isig_data",DATE(YEAR(I226),MONTH(I226)+1,1),VLOOKUP(I226,pradzios_data[],2,1))</f>
        <v>32782</v>
      </c>
      <c r="AJ226" s="333">
        <f t="shared" si="29"/>
        <v>34608</v>
      </c>
      <c r="AK226" s="333"/>
      <c r="AL226" s="334">
        <f t="shared" si="30"/>
        <v>0</v>
      </c>
      <c r="AM226" s="336">
        <f t="shared" si="31"/>
        <v>0</v>
      </c>
      <c r="AN226" s="335">
        <f t="shared" si="32"/>
        <v>0</v>
      </c>
      <c r="AO226" s="335">
        <f t="shared" si="33"/>
        <v>0</v>
      </c>
      <c r="AP226" s="336">
        <f t="shared" si="34"/>
        <v>0</v>
      </c>
      <c r="AQ226" s="336">
        <f t="shared" si="35"/>
        <v>0</v>
      </c>
      <c r="AR226" s="336">
        <f t="shared" si="36"/>
        <v>0</v>
      </c>
      <c r="AS226" s="336">
        <f t="shared" si="36"/>
        <v>0</v>
      </c>
      <c r="AT226" s="304"/>
      <c r="AU226" s="304"/>
      <c r="AV226" s="304"/>
      <c r="AW226" s="304"/>
      <c r="AX226" s="304"/>
      <c r="AY226" s="304"/>
      <c r="AZ226" s="304"/>
      <c r="BA226" s="304"/>
      <c r="BB226" s="304"/>
      <c r="BC226" s="304"/>
    </row>
    <row r="227" spans="1:55" x14ac:dyDescent="0.2">
      <c r="A227" s="323" t="str">
        <f t="shared" si="28"/>
        <v/>
      </c>
      <c r="B227" s="324">
        <v>217</v>
      </c>
      <c r="C227" s="325" t="s">
        <v>1156</v>
      </c>
      <c r="D227" s="325" t="s">
        <v>1074</v>
      </c>
      <c r="E227" s="326">
        <v>720</v>
      </c>
      <c r="F227" s="325" t="s">
        <v>251</v>
      </c>
      <c r="G227" s="325" t="s">
        <v>140</v>
      </c>
      <c r="H227" s="327">
        <v>116</v>
      </c>
      <c r="I227" s="328">
        <v>34029</v>
      </c>
      <c r="J227" s="328" t="s">
        <v>51</v>
      </c>
      <c r="K227" s="328" t="s">
        <v>51</v>
      </c>
      <c r="L227" s="329">
        <v>27</v>
      </c>
      <c r="M227" s="328" t="s">
        <v>51</v>
      </c>
      <c r="N227" s="328" t="s">
        <v>51</v>
      </c>
      <c r="O227" s="328" t="s">
        <v>1422</v>
      </c>
      <c r="P227" s="330">
        <v>45.21</v>
      </c>
      <c r="Q227" s="330">
        <v>0</v>
      </c>
      <c r="R227" s="330">
        <v>0</v>
      </c>
      <c r="S227" s="330">
        <v>0</v>
      </c>
      <c r="T227" s="330">
        <v>0</v>
      </c>
      <c r="U227" s="330">
        <v>0</v>
      </c>
      <c r="V227" s="330">
        <v>45.21</v>
      </c>
      <c r="W227" s="330">
        <v>0</v>
      </c>
      <c r="X227" s="330">
        <v>0</v>
      </c>
      <c r="Y227" s="330">
        <v>45.21</v>
      </c>
      <c r="Z227" s="330">
        <v>45.21</v>
      </c>
      <c r="AA227" s="330">
        <v>0</v>
      </c>
      <c r="AB227" s="330">
        <v>0</v>
      </c>
      <c r="AC227" s="330">
        <v>0</v>
      </c>
      <c r="AD227" s="331"/>
      <c r="AE227" s="332"/>
      <c r="AF227" s="332"/>
      <c r="AG227" s="336">
        <v>0</v>
      </c>
      <c r="AH227" s="332">
        <f>IF(YEAR(I227)=2019,MAX(Y227-AG227,0),IF(AND(AE227=TRUE,AF227&lt;&gt;TRUE),MAX('[1]2'!V228-'[1]2'!W228-[1]Turtas!AG227,0),IF(AG227&lt;&gt;'[1]2'!X228,MAX(Y227-'[1]2'!W228-[1]Turtas!AG227,0),0)))</f>
        <v>0</v>
      </c>
      <c r="AI227" s="333">
        <f>IF(VLOOKUP(I227,pradzios_data[],2,1)="isig_data",DATE(YEAR(I227),MONTH(I227)+1,1),VLOOKUP(I227,pradzios_data[],2,1))</f>
        <v>34060</v>
      </c>
      <c r="AJ227" s="333">
        <f t="shared" si="29"/>
        <v>43922</v>
      </c>
      <c r="AK227" s="333"/>
      <c r="AL227" s="334">
        <f t="shared" si="30"/>
        <v>15</v>
      </c>
      <c r="AM227" s="336">
        <f t="shared" si="31"/>
        <v>0</v>
      </c>
      <c r="AN227" s="335">
        <f t="shared" si="32"/>
        <v>3</v>
      </c>
      <c r="AO227" s="335">
        <f t="shared" si="33"/>
        <v>12</v>
      </c>
      <c r="AP227" s="336">
        <f t="shared" si="34"/>
        <v>0</v>
      </c>
      <c r="AQ227" s="336">
        <f t="shared" si="35"/>
        <v>0</v>
      </c>
      <c r="AR227" s="336">
        <f t="shared" si="36"/>
        <v>0</v>
      </c>
      <c r="AS227" s="336">
        <f t="shared" si="36"/>
        <v>0</v>
      </c>
      <c r="AT227" s="304"/>
      <c r="AU227" s="304"/>
      <c r="AV227" s="304"/>
      <c r="AW227" s="304"/>
      <c r="AX227" s="304"/>
      <c r="AY227" s="304"/>
      <c r="AZ227" s="304"/>
      <c r="BA227" s="304"/>
      <c r="BB227" s="304"/>
      <c r="BC227" s="304"/>
    </row>
    <row r="228" spans="1:55" x14ac:dyDescent="0.2">
      <c r="A228" s="323" t="str">
        <f t="shared" si="28"/>
        <v/>
      </c>
      <c r="B228" s="324">
        <v>218</v>
      </c>
      <c r="C228" s="325" t="s">
        <v>1157</v>
      </c>
      <c r="D228" s="325" t="s">
        <v>1074</v>
      </c>
      <c r="E228" s="326">
        <v>720</v>
      </c>
      <c r="F228" s="325" t="s">
        <v>251</v>
      </c>
      <c r="G228" s="325" t="s">
        <v>140</v>
      </c>
      <c r="H228" s="327">
        <v>117</v>
      </c>
      <c r="I228" s="328">
        <v>34029</v>
      </c>
      <c r="J228" s="328" t="s">
        <v>51</v>
      </c>
      <c r="K228" s="328" t="s">
        <v>51</v>
      </c>
      <c r="L228" s="329">
        <v>27</v>
      </c>
      <c r="M228" s="328" t="s">
        <v>51</v>
      </c>
      <c r="N228" s="328" t="s">
        <v>51</v>
      </c>
      <c r="O228" s="328" t="s">
        <v>1422</v>
      </c>
      <c r="P228" s="330">
        <v>49.65</v>
      </c>
      <c r="Q228" s="330">
        <v>0</v>
      </c>
      <c r="R228" s="330">
        <v>0</v>
      </c>
      <c r="S228" s="330">
        <v>0</v>
      </c>
      <c r="T228" s="330">
        <v>0</v>
      </c>
      <c r="U228" s="330">
        <v>0</v>
      </c>
      <c r="V228" s="330">
        <v>49.65</v>
      </c>
      <c r="W228" s="330">
        <v>0</v>
      </c>
      <c r="X228" s="330">
        <v>0</v>
      </c>
      <c r="Y228" s="330">
        <v>49.65</v>
      </c>
      <c r="Z228" s="330">
        <v>49.36</v>
      </c>
      <c r="AA228" s="330">
        <v>0.28999999999999998</v>
      </c>
      <c r="AB228" s="330">
        <v>0</v>
      </c>
      <c r="AC228" s="330">
        <v>0</v>
      </c>
      <c r="AD228" s="331"/>
      <c r="AE228" s="332"/>
      <c r="AF228" s="332"/>
      <c r="AG228" s="336">
        <v>0</v>
      </c>
      <c r="AH228" s="332">
        <f>IF(YEAR(I228)=2019,MAX(Y228-AG228,0),IF(AND(AE228=TRUE,AF228&lt;&gt;TRUE),MAX('[1]2'!V229-'[1]2'!W229-[1]Turtas!AG228,0),IF(AG228&lt;&gt;'[1]2'!X229,MAX(Y228-'[1]2'!W229-[1]Turtas!AG228,0),0)))</f>
        <v>0.28999999999999915</v>
      </c>
      <c r="AI228" s="333">
        <f>IF(VLOOKUP(I228,pradzios_data[],2,1)="isig_data",DATE(YEAR(I228),MONTH(I228)+1,1),VLOOKUP(I228,pradzios_data[],2,1))</f>
        <v>34060</v>
      </c>
      <c r="AJ228" s="333">
        <f t="shared" si="29"/>
        <v>43922</v>
      </c>
      <c r="AK228" s="333"/>
      <c r="AL228" s="334">
        <f t="shared" si="30"/>
        <v>15</v>
      </c>
      <c r="AM228" s="336">
        <f t="shared" si="31"/>
        <v>1.9333333333333275E-2</v>
      </c>
      <c r="AN228" s="335">
        <f t="shared" si="32"/>
        <v>3</v>
      </c>
      <c r="AO228" s="335">
        <f t="shared" si="33"/>
        <v>12</v>
      </c>
      <c r="AP228" s="336">
        <f t="shared" si="34"/>
        <v>5.7999999999999829E-2</v>
      </c>
      <c r="AQ228" s="336">
        <f t="shared" si="35"/>
        <v>0.23199999999999932</v>
      </c>
      <c r="AR228" s="336">
        <f t="shared" si="36"/>
        <v>-0.23200000000000015</v>
      </c>
      <c r="AS228" s="336">
        <f t="shared" si="36"/>
        <v>0.23199999999999932</v>
      </c>
      <c r="AT228" s="304"/>
      <c r="AU228" s="304"/>
      <c r="AV228" s="304"/>
      <c r="AW228" s="304"/>
      <c r="AX228" s="304"/>
      <c r="AY228" s="304"/>
      <c r="AZ228" s="304"/>
      <c r="BA228" s="304"/>
      <c r="BB228" s="304"/>
      <c r="BC228" s="304"/>
    </row>
    <row r="229" spans="1:55" x14ac:dyDescent="0.2">
      <c r="A229" s="323" t="str">
        <f t="shared" si="28"/>
        <v/>
      </c>
      <c r="B229" s="324">
        <v>219</v>
      </c>
      <c r="C229" s="325" t="s">
        <v>1158</v>
      </c>
      <c r="D229" s="325" t="s">
        <v>1074</v>
      </c>
      <c r="E229" s="326">
        <v>720</v>
      </c>
      <c r="F229" s="325" t="s">
        <v>251</v>
      </c>
      <c r="G229" s="325" t="s">
        <v>140</v>
      </c>
      <c r="H229" s="327">
        <v>118</v>
      </c>
      <c r="I229" s="328">
        <v>34029</v>
      </c>
      <c r="J229" s="328" t="s">
        <v>51</v>
      </c>
      <c r="K229" s="328" t="s">
        <v>51</v>
      </c>
      <c r="L229" s="329">
        <v>27</v>
      </c>
      <c r="M229" s="328" t="s">
        <v>51</v>
      </c>
      <c r="N229" s="328" t="s">
        <v>51</v>
      </c>
      <c r="O229" s="328" t="s">
        <v>1422</v>
      </c>
      <c r="P229" s="330">
        <v>52.31</v>
      </c>
      <c r="Q229" s="330">
        <v>0</v>
      </c>
      <c r="R229" s="330">
        <v>0</v>
      </c>
      <c r="S229" s="330">
        <v>0</v>
      </c>
      <c r="T229" s="330">
        <v>0</v>
      </c>
      <c r="U229" s="330">
        <v>0</v>
      </c>
      <c r="V229" s="330">
        <v>52.31</v>
      </c>
      <c r="W229" s="330">
        <v>0</v>
      </c>
      <c r="X229" s="330">
        <v>0</v>
      </c>
      <c r="Y229" s="330">
        <v>52.31</v>
      </c>
      <c r="Z229" s="330">
        <v>52.02</v>
      </c>
      <c r="AA229" s="330">
        <v>0.28999999999999998</v>
      </c>
      <c r="AB229" s="330">
        <v>0</v>
      </c>
      <c r="AC229" s="330">
        <v>0</v>
      </c>
      <c r="AD229" s="331"/>
      <c r="AE229" s="332"/>
      <c r="AF229" s="332"/>
      <c r="AG229" s="336">
        <v>0.28999999999999998</v>
      </c>
      <c r="AH229" s="332">
        <f>IF(YEAR(I229)=2019,MAX(Y229-AG229,0),IF(AND(AE229=TRUE,AF229&lt;&gt;TRUE),MAX('[1]2'!V230-'[1]2'!W230-[1]Turtas!AG229,0),IF(AG229&lt;&gt;'[1]2'!X230,MAX(Y229-'[1]2'!W230-[1]Turtas!AG229,0),0)))</f>
        <v>0</v>
      </c>
      <c r="AI229" s="333">
        <f>IF(VLOOKUP(I229,pradzios_data[],2,1)="isig_data",DATE(YEAR(I229),MONTH(I229)+1,1),VLOOKUP(I229,pradzios_data[],2,1))</f>
        <v>34060</v>
      </c>
      <c r="AJ229" s="333">
        <f t="shared" si="29"/>
        <v>43922</v>
      </c>
      <c r="AK229" s="333"/>
      <c r="AL229" s="334">
        <f t="shared" si="30"/>
        <v>15</v>
      </c>
      <c r="AM229" s="336">
        <f t="shared" si="31"/>
        <v>0</v>
      </c>
      <c r="AN229" s="335">
        <f t="shared" si="32"/>
        <v>3</v>
      </c>
      <c r="AO229" s="335">
        <f t="shared" si="33"/>
        <v>12</v>
      </c>
      <c r="AP229" s="336">
        <f t="shared" si="34"/>
        <v>0.28999999999999998</v>
      </c>
      <c r="AQ229" s="336">
        <f t="shared" si="35"/>
        <v>0</v>
      </c>
      <c r="AR229" s="336">
        <f t="shared" si="36"/>
        <v>0</v>
      </c>
      <c r="AS229" s="336">
        <f t="shared" si="36"/>
        <v>0</v>
      </c>
      <c r="AT229" s="304"/>
      <c r="AU229" s="304"/>
      <c r="AV229" s="304"/>
      <c r="AW229" s="304"/>
      <c r="AX229" s="304"/>
      <c r="AY229" s="304"/>
      <c r="AZ229" s="304"/>
      <c r="BA229" s="304"/>
      <c r="BB229" s="304"/>
      <c r="BC229" s="304"/>
    </row>
    <row r="230" spans="1:55" x14ac:dyDescent="0.2">
      <c r="A230" s="323" t="str">
        <f t="shared" si="28"/>
        <v/>
      </c>
      <c r="B230" s="324">
        <v>220</v>
      </c>
      <c r="C230" s="325" t="s">
        <v>1159</v>
      </c>
      <c r="D230" s="325" t="s">
        <v>1067</v>
      </c>
      <c r="E230" s="326">
        <v>712</v>
      </c>
      <c r="F230" s="325" t="s">
        <v>252</v>
      </c>
      <c r="G230" s="325" t="s">
        <v>140</v>
      </c>
      <c r="H230" s="327">
        <v>161</v>
      </c>
      <c r="I230" s="328">
        <v>34304</v>
      </c>
      <c r="J230" s="328" t="s">
        <v>51</v>
      </c>
      <c r="K230" s="328" t="s">
        <v>51</v>
      </c>
      <c r="L230" s="329">
        <v>30</v>
      </c>
      <c r="M230" s="328" t="s">
        <v>51</v>
      </c>
      <c r="N230" s="328" t="s">
        <v>51</v>
      </c>
      <c r="O230" s="328" t="s">
        <v>1422</v>
      </c>
      <c r="P230" s="330">
        <v>1101.77</v>
      </c>
      <c r="Q230" s="330">
        <v>0</v>
      </c>
      <c r="R230" s="330">
        <v>0</v>
      </c>
      <c r="S230" s="330">
        <v>0</v>
      </c>
      <c r="T230" s="330">
        <v>0</v>
      </c>
      <c r="U230" s="330">
        <v>0</v>
      </c>
      <c r="V230" s="330">
        <v>1101.77</v>
      </c>
      <c r="W230" s="330">
        <v>0</v>
      </c>
      <c r="X230" s="330">
        <v>0</v>
      </c>
      <c r="Y230" s="330">
        <v>1101.77</v>
      </c>
      <c r="Z230" s="330">
        <v>1088.8599999999999</v>
      </c>
      <c r="AA230" s="330">
        <v>12.91</v>
      </c>
      <c r="AB230" s="330">
        <v>4.3034666666666457</v>
      </c>
      <c r="AC230" s="330">
        <v>0</v>
      </c>
      <c r="AD230" s="331"/>
      <c r="AE230" s="332"/>
      <c r="AF230" s="332"/>
      <c r="AG230" s="336">
        <v>0.28999999999999998</v>
      </c>
      <c r="AH230" s="332">
        <f>IF(YEAR(I230)=2019,MAX(Y230-AG230,0),IF(AND(AE230=TRUE,AF230&lt;&gt;TRUE),MAX('[1]2'!V231-'[1]2'!W231-[1]Turtas!AG230,0),IF(AG230&lt;&gt;'[1]2'!X231,MAX(Y230-'[1]2'!W231-[1]Turtas!AG230,0),0)))</f>
        <v>16.923866666666491</v>
      </c>
      <c r="AI230" s="333">
        <f>IF(VLOOKUP(I230,pradzios_data[],2,1)="isig_data",DATE(YEAR(I230),MONTH(I230)+1,1),VLOOKUP(I230,pradzios_data[],2,1))</f>
        <v>34335</v>
      </c>
      <c r="AJ230" s="333">
        <f t="shared" si="29"/>
        <v>45292</v>
      </c>
      <c r="AK230" s="333"/>
      <c r="AL230" s="334">
        <f t="shared" si="30"/>
        <v>60</v>
      </c>
      <c r="AM230" s="336">
        <f t="shared" si="31"/>
        <v>0.28206444444444151</v>
      </c>
      <c r="AN230" s="335">
        <f t="shared" si="32"/>
        <v>48</v>
      </c>
      <c r="AO230" s="335">
        <f t="shared" si="33"/>
        <v>12</v>
      </c>
      <c r="AP230" s="336">
        <f t="shared" si="34"/>
        <v>13.829093333333192</v>
      </c>
      <c r="AQ230" s="336">
        <f t="shared" si="35"/>
        <v>3.3847733333332979</v>
      </c>
      <c r="AR230" s="336">
        <f t="shared" si="36"/>
        <v>0.91909333333319232</v>
      </c>
      <c r="AS230" s="336">
        <f t="shared" si="36"/>
        <v>-0.91869333333334779</v>
      </c>
      <c r="AT230" s="304"/>
      <c r="AU230" s="304"/>
      <c r="AV230" s="304"/>
      <c r="AW230" s="304"/>
      <c r="AX230" s="304"/>
      <c r="AY230" s="304"/>
      <c r="AZ230" s="304"/>
      <c r="BA230" s="304"/>
      <c r="BB230" s="304"/>
      <c r="BC230" s="304"/>
    </row>
    <row r="231" spans="1:55" x14ac:dyDescent="0.2">
      <c r="A231" s="323" t="str">
        <f t="shared" si="28"/>
        <v/>
      </c>
      <c r="B231" s="324">
        <v>221</v>
      </c>
      <c r="C231" s="325" t="s">
        <v>1159</v>
      </c>
      <c r="D231" s="325" t="s">
        <v>1067</v>
      </c>
      <c r="E231" s="326">
        <v>712</v>
      </c>
      <c r="F231" s="325" t="s">
        <v>252</v>
      </c>
      <c r="G231" s="325" t="s">
        <v>140</v>
      </c>
      <c r="H231" s="327">
        <v>797</v>
      </c>
      <c r="I231" s="328">
        <v>40269</v>
      </c>
      <c r="J231" s="328" t="s">
        <v>51</v>
      </c>
      <c r="K231" s="328" t="s">
        <v>51</v>
      </c>
      <c r="L231" s="329">
        <v>30</v>
      </c>
      <c r="M231" s="328" t="s">
        <v>51</v>
      </c>
      <c r="N231" s="328" t="s">
        <v>51</v>
      </c>
      <c r="O231" s="328" t="s">
        <v>1422</v>
      </c>
      <c r="P231" s="330">
        <v>4923.54</v>
      </c>
      <c r="Q231" s="330">
        <v>0</v>
      </c>
      <c r="R231" s="330">
        <v>0</v>
      </c>
      <c r="S231" s="330">
        <v>0</v>
      </c>
      <c r="T231" s="330">
        <v>0</v>
      </c>
      <c r="U231" s="330">
        <v>0</v>
      </c>
      <c r="V231" s="330">
        <v>4923.54</v>
      </c>
      <c r="W231" s="330">
        <v>4923.54</v>
      </c>
      <c r="X231" s="330">
        <v>0</v>
      </c>
      <c r="Y231" s="330">
        <v>0</v>
      </c>
      <c r="Z231" s="330">
        <v>0</v>
      </c>
      <c r="AA231" s="330">
        <v>0</v>
      </c>
      <c r="AB231" s="330">
        <v>0</v>
      </c>
      <c r="AC231" s="330">
        <v>0</v>
      </c>
      <c r="AD231" s="331"/>
      <c r="AE231" s="332"/>
      <c r="AF231" s="332"/>
      <c r="AG231" s="336">
        <v>0</v>
      </c>
      <c r="AH231" s="332">
        <f>IF(YEAR(I231)=2019,MAX(Y231-AG231,0),IF(AND(AE231=TRUE,AF231&lt;&gt;TRUE),MAX('[1]2'!V232-'[1]2'!W232-[1]Turtas!AG231,0),IF(AG231&lt;&gt;'[1]2'!X232,MAX(Y231-'[1]2'!W232-[1]Turtas!AG231,0),0)))</f>
        <v>0</v>
      </c>
      <c r="AI231" s="333">
        <f>IF(VLOOKUP(I231,pradzios_data[],2,1)="isig_data",DATE(YEAR(I231),MONTH(I231)+1,1),VLOOKUP(I231,pradzios_data[],2,1))</f>
        <v>40299</v>
      </c>
      <c r="AJ231" s="333">
        <f t="shared" si="29"/>
        <v>51257</v>
      </c>
      <c r="AK231" s="333"/>
      <c r="AL231" s="334">
        <f t="shared" si="30"/>
        <v>256</v>
      </c>
      <c r="AM231" s="336">
        <f t="shared" si="31"/>
        <v>0</v>
      </c>
      <c r="AN231" s="335">
        <f t="shared" si="32"/>
        <v>244</v>
      </c>
      <c r="AO231" s="335">
        <f t="shared" si="33"/>
        <v>12</v>
      </c>
      <c r="AP231" s="336">
        <f t="shared" si="34"/>
        <v>0</v>
      </c>
      <c r="AQ231" s="336">
        <f t="shared" si="35"/>
        <v>0</v>
      </c>
      <c r="AR231" s="336">
        <f t="shared" si="36"/>
        <v>0</v>
      </c>
      <c r="AS231" s="336">
        <f t="shared" si="36"/>
        <v>0</v>
      </c>
      <c r="AT231" s="304"/>
      <c r="AU231" s="304"/>
      <c r="AV231" s="304"/>
      <c r="AW231" s="304"/>
      <c r="AX231" s="304"/>
      <c r="AY231" s="304"/>
      <c r="AZ231" s="304"/>
      <c r="BA231" s="304"/>
      <c r="BB231" s="304"/>
      <c r="BC231" s="304"/>
    </row>
    <row r="232" spans="1:55" x14ac:dyDescent="0.2">
      <c r="A232" s="323" t="str">
        <f t="shared" si="28"/>
        <v/>
      </c>
      <c r="B232" s="324">
        <v>222</v>
      </c>
      <c r="C232" s="325" t="s">
        <v>1159</v>
      </c>
      <c r="D232" s="325" t="s">
        <v>1067</v>
      </c>
      <c r="E232" s="326">
        <v>712</v>
      </c>
      <c r="F232" s="325" t="s">
        <v>252</v>
      </c>
      <c r="G232" s="325" t="s">
        <v>140</v>
      </c>
      <c r="H232" s="327">
        <v>800</v>
      </c>
      <c r="I232" s="328">
        <v>40269</v>
      </c>
      <c r="J232" s="328" t="s">
        <v>51</v>
      </c>
      <c r="K232" s="328" t="s">
        <v>51</v>
      </c>
      <c r="L232" s="329">
        <v>30</v>
      </c>
      <c r="M232" s="328" t="s">
        <v>51</v>
      </c>
      <c r="N232" s="328" t="s">
        <v>51</v>
      </c>
      <c r="O232" s="328" t="s">
        <v>1422</v>
      </c>
      <c r="P232" s="330">
        <v>4344.3</v>
      </c>
      <c r="Q232" s="330">
        <v>0</v>
      </c>
      <c r="R232" s="330">
        <v>0</v>
      </c>
      <c r="S232" s="330">
        <v>0</v>
      </c>
      <c r="T232" s="330">
        <v>0</v>
      </c>
      <c r="U232" s="330">
        <v>0</v>
      </c>
      <c r="V232" s="330">
        <v>4344.3</v>
      </c>
      <c r="W232" s="330">
        <v>4344.3</v>
      </c>
      <c r="X232" s="330">
        <v>0</v>
      </c>
      <c r="Y232" s="330">
        <v>0</v>
      </c>
      <c r="Z232" s="330">
        <v>0</v>
      </c>
      <c r="AA232" s="330">
        <v>0</v>
      </c>
      <c r="AB232" s="330">
        <v>0</v>
      </c>
      <c r="AC232" s="330">
        <v>0</v>
      </c>
      <c r="AD232" s="331"/>
      <c r="AE232" s="332"/>
      <c r="AF232" s="332"/>
      <c r="AG232" s="336">
        <v>0</v>
      </c>
      <c r="AH232" s="332">
        <f>IF(YEAR(I232)=2019,MAX(Y232-AG232,0),IF(AND(AE232=TRUE,AF232&lt;&gt;TRUE),MAX('[1]2'!V233-'[1]2'!W233-[1]Turtas!AG232,0),IF(AG232&lt;&gt;'[1]2'!X233,MAX(Y232-'[1]2'!W233-[1]Turtas!AG232,0),0)))</f>
        <v>0</v>
      </c>
      <c r="AI232" s="333">
        <f>IF(VLOOKUP(I232,pradzios_data[],2,1)="isig_data",DATE(YEAR(I232),MONTH(I232)+1,1),VLOOKUP(I232,pradzios_data[],2,1))</f>
        <v>40299</v>
      </c>
      <c r="AJ232" s="333">
        <f t="shared" si="29"/>
        <v>51257</v>
      </c>
      <c r="AK232" s="333"/>
      <c r="AL232" s="334">
        <f t="shared" si="30"/>
        <v>256</v>
      </c>
      <c r="AM232" s="336">
        <f t="shared" si="31"/>
        <v>0</v>
      </c>
      <c r="AN232" s="335">
        <f t="shared" si="32"/>
        <v>244</v>
      </c>
      <c r="AO232" s="335">
        <f t="shared" si="33"/>
        <v>12</v>
      </c>
      <c r="AP232" s="336">
        <f t="shared" si="34"/>
        <v>0</v>
      </c>
      <c r="AQ232" s="336">
        <f t="shared" si="35"/>
        <v>0</v>
      </c>
      <c r="AR232" s="336">
        <f t="shared" si="36"/>
        <v>0</v>
      </c>
      <c r="AS232" s="336">
        <f t="shared" si="36"/>
        <v>0</v>
      </c>
      <c r="AT232" s="304"/>
      <c r="AU232" s="304"/>
      <c r="AV232" s="304"/>
      <c r="AW232" s="304"/>
      <c r="AX232" s="304"/>
      <c r="AY232" s="304"/>
      <c r="AZ232" s="304"/>
      <c r="BA232" s="304"/>
      <c r="BB232" s="304"/>
      <c r="BC232" s="304"/>
    </row>
    <row r="233" spans="1:55" x14ac:dyDescent="0.2">
      <c r="A233" s="323" t="str">
        <f t="shared" si="28"/>
        <v>NE</v>
      </c>
      <c r="B233" s="324">
        <v>223</v>
      </c>
      <c r="C233" s="325" t="s">
        <v>1159</v>
      </c>
      <c r="D233" s="325" t="s">
        <v>1067</v>
      </c>
      <c r="E233" s="326">
        <v>712</v>
      </c>
      <c r="F233" s="325" t="s">
        <v>252</v>
      </c>
      <c r="G233" s="325" t="s">
        <v>140</v>
      </c>
      <c r="H233" s="327">
        <v>821</v>
      </c>
      <c r="I233" s="328">
        <v>40756</v>
      </c>
      <c r="J233" s="328" t="s">
        <v>51</v>
      </c>
      <c r="K233" s="328" t="s">
        <v>51</v>
      </c>
      <c r="L233" s="329">
        <v>30</v>
      </c>
      <c r="M233" s="328" t="s">
        <v>51</v>
      </c>
      <c r="N233" s="328" t="s">
        <v>51</v>
      </c>
      <c r="O233" s="328" t="s">
        <v>1423</v>
      </c>
      <c r="P233" s="330">
        <v>1911.49</v>
      </c>
      <c r="Q233" s="330">
        <v>0</v>
      </c>
      <c r="R233" s="330">
        <v>0</v>
      </c>
      <c r="S233" s="330">
        <v>0</v>
      </c>
      <c r="T233" s="330">
        <v>0</v>
      </c>
      <c r="U233" s="330">
        <v>0</v>
      </c>
      <c r="V233" s="330">
        <v>1911.49</v>
      </c>
      <c r="W233" s="330">
        <v>1.911462277348619E-8</v>
      </c>
      <c r="X233" s="330">
        <v>0</v>
      </c>
      <c r="Y233" s="330">
        <v>1911.4899999808854</v>
      </c>
      <c r="Z233" s="330">
        <v>616.92999998088544</v>
      </c>
      <c r="AA233" s="330">
        <v>1294.56</v>
      </c>
      <c r="AB233" s="330">
        <v>62.640205881509644</v>
      </c>
      <c r="AC233" s="330">
        <v>6.2639297401008687E-10</v>
      </c>
      <c r="AD233" s="331"/>
      <c r="AE233" s="332"/>
      <c r="AF233" s="332"/>
      <c r="AG233" s="336">
        <v>0.28999999999999998</v>
      </c>
      <c r="AH233" s="332">
        <f>IF(YEAR(I233)=2019,MAX(Y233-AG233,0),IF(AND(AE233=TRUE,AF233&lt;&gt;TRUE),MAX('[1]2'!V234-'[1]2'!W234-[1]Turtas!AG233,0),IF(AG233&lt;&gt;'[1]2'!X234,MAX(Y233-'[1]2'!W234-[1]Turtas!AG233,0),0)))</f>
        <v>1356.9144607660423</v>
      </c>
      <c r="AI233" s="333">
        <f>IF(VLOOKUP(I233,pradzios_data[],2,1)="isig_data",DATE(YEAR(I233),MONTH(I233)+1,1),VLOOKUP(I233,pradzios_data[],2,1))</f>
        <v>40787</v>
      </c>
      <c r="AJ233" s="333">
        <f t="shared" si="29"/>
        <v>51745</v>
      </c>
      <c r="AK233" s="333"/>
      <c r="AL233" s="334">
        <f t="shared" si="30"/>
        <v>272</v>
      </c>
      <c r="AM233" s="336">
        <f t="shared" si="31"/>
        <v>4.9886561057575083</v>
      </c>
      <c r="AN233" s="335">
        <f t="shared" si="32"/>
        <v>260</v>
      </c>
      <c r="AO233" s="335">
        <f t="shared" si="33"/>
        <v>12</v>
      </c>
      <c r="AP233" s="336">
        <f t="shared" si="34"/>
        <v>1297.3405874969521</v>
      </c>
      <c r="AQ233" s="336">
        <f t="shared" si="35"/>
        <v>59.863873269090099</v>
      </c>
      <c r="AR233" s="336">
        <f t="shared" si="36"/>
        <v>2.7805874969521938</v>
      </c>
      <c r="AS233" s="336">
        <f t="shared" si="36"/>
        <v>-2.7763326124195444</v>
      </c>
      <c r="AT233" s="304"/>
      <c r="AU233" s="304"/>
      <c r="AV233" s="304"/>
      <c r="AW233" s="304"/>
      <c r="AX233" s="304"/>
      <c r="AY233" s="304"/>
      <c r="AZ233" s="304"/>
      <c r="BA233" s="304"/>
      <c r="BB233" s="304"/>
      <c r="BC233" s="304"/>
    </row>
    <row r="234" spans="1:55" x14ac:dyDescent="0.2">
      <c r="A234" s="323" t="str">
        <f t="shared" si="28"/>
        <v/>
      </c>
      <c r="B234" s="324">
        <v>224</v>
      </c>
      <c r="C234" s="325" t="s">
        <v>1159</v>
      </c>
      <c r="D234" s="325" t="s">
        <v>1067</v>
      </c>
      <c r="E234" s="326">
        <v>712</v>
      </c>
      <c r="F234" s="325" t="s">
        <v>252</v>
      </c>
      <c r="G234" s="325" t="s">
        <v>140</v>
      </c>
      <c r="H234" s="327">
        <v>844</v>
      </c>
      <c r="I234" s="328">
        <v>40939</v>
      </c>
      <c r="J234" s="328" t="s">
        <v>51</v>
      </c>
      <c r="K234" s="328" t="s">
        <v>51</v>
      </c>
      <c r="L234" s="329">
        <v>30</v>
      </c>
      <c r="M234" s="328" t="s">
        <v>51</v>
      </c>
      <c r="N234" s="328" t="s">
        <v>51</v>
      </c>
      <c r="O234" s="328" t="s">
        <v>1422</v>
      </c>
      <c r="P234" s="330">
        <v>34933.83</v>
      </c>
      <c r="Q234" s="330">
        <v>0</v>
      </c>
      <c r="R234" s="330">
        <v>0</v>
      </c>
      <c r="S234" s="330">
        <v>0</v>
      </c>
      <c r="T234" s="330">
        <v>0</v>
      </c>
      <c r="U234" s="330">
        <v>0</v>
      </c>
      <c r="V234" s="330">
        <v>34933.83</v>
      </c>
      <c r="W234" s="330">
        <v>34933.83</v>
      </c>
      <c r="X234" s="330">
        <v>0</v>
      </c>
      <c r="Y234" s="330">
        <v>0</v>
      </c>
      <c r="Z234" s="330">
        <v>0</v>
      </c>
      <c r="AA234" s="330">
        <v>0</v>
      </c>
      <c r="AB234" s="330">
        <v>0</v>
      </c>
      <c r="AC234" s="330">
        <v>0</v>
      </c>
      <c r="AD234" s="331"/>
      <c r="AE234" s="332"/>
      <c r="AF234" s="332"/>
      <c r="AG234" s="336">
        <v>0</v>
      </c>
      <c r="AH234" s="332">
        <f>IF(YEAR(I234)=2019,MAX(Y234-AG234,0),IF(AND(AE234=TRUE,AF234&lt;&gt;TRUE),MAX('[1]2'!V235-'[1]2'!W235-[1]Turtas!AG234,0),IF(AG234&lt;&gt;'[1]2'!X235,MAX(Y234-'[1]2'!W235-[1]Turtas!AG234,0),0)))</f>
        <v>0</v>
      </c>
      <c r="AI234" s="333">
        <f>IF(VLOOKUP(I234,pradzios_data[],2,1)="isig_data",DATE(YEAR(I234),MONTH(I234)+1,1),VLOOKUP(I234,pradzios_data[],2,1))</f>
        <v>40940</v>
      </c>
      <c r="AJ234" s="333">
        <f t="shared" si="29"/>
        <v>51898</v>
      </c>
      <c r="AK234" s="333"/>
      <c r="AL234" s="334">
        <f t="shared" si="30"/>
        <v>277</v>
      </c>
      <c r="AM234" s="336">
        <f t="shared" si="31"/>
        <v>0</v>
      </c>
      <c r="AN234" s="335">
        <f t="shared" si="32"/>
        <v>265</v>
      </c>
      <c r="AO234" s="335">
        <f t="shared" si="33"/>
        <v>12</v>
      </c>
      <c r="AP234" s="336">
        <f t="shared" si="34"/>
        <v>0</v>
      </c>
      <c r="AQ234" s="336">
        <f t="shared" si="35"/>
        <v>0</v>
      </c>
      <c r="AR234" s="336">
        <f t="shared" si="36"/>
        <v>0</v>
      </c>
      <c r="AS234" s="336">
        <f t="shared" si="36"/>
        <v>0</v>
      </c>
      <c r="AT234" s="304"/>
      <c r="AU234" s="304"/>
      <c r="AV234" s="304"/>
      <c r="AW234" s="304"/>
      <c r="AX234" s="304"/>
      <c r="AY234" s="304"/>
      <c r="AZ234" s="304"/>
      <c r="BA234" s="304"/>
      <c r="BB234" s="304"/>
      <c r="BC234" s="304"/>
    </row>
    <row r="235" spans="1:55" x14ac:dyDescent="0.2">
      <c r="A235" s="323" t="str">
        <f t="shared" si="28"/>
        <v/>
      </c>
      <c r="B235" s="324">
        <v>225</v>
      </c>
      <c r="C235" s="325" t="s">
        <v>1159</v>
      </c>
      <c r="D235" s="325" t="s">
        <v>1067</v>
      </c>
      <c r="E235" s="326">
        <v>712</v>
      </c>
      <c r="F235" s="325" t="s">
        <v>252</v>
      </c>
      <c r="G235" s="325" t="s">
        <v>140</v>
      </c>
      <c r="H235" s="327">
        <v>846</v>
      </c>
      <c r="I235" s="328">
        <v>40939</v>
      </c>
      <c r="J235" s="328" t="s">
        <v>51</v>
      </c>
      <c r="K235" s="328" t="s">
        <v>51</v>
      </c>
      <c r="L235" s="329">
        <v>30</v>
      </c>
      <c r="M235" s="328" t="s">
        <v>51</v>
      </c>
      <c r="N235" s="328" t="s">
        <v>51</v>
      </c>
      <c r="O235" s="328" t="s">
        <v>1422</v>
      </c>
      <c r="P235" s="330">
        <v>10166.84</v>
      </c>
      <c r="Q235" s="330">
        <v>0</v>
      </c>
      <c r="R235" s="330">
        <v>0</v>
      </c>
      <c r="S235" s="330">
        <v>0</v>
      </c>
      <c r="T235" s="330">
        <v>0</v>
      </c>
      <c r="U235" s="330">
        <v>0</v>
      </c>
      <c r="V235" s="330">
        <v>10166.84</v>
      </c>
      <c r="W235" s="330">
        <v>10166.84</v>
      </c>
      <c r="X235" s="330">
        <v>0</v>
      </c>
      <c r="Y235" s="330">
        <v>0</v>
      </c>
      <c r="Z235" s="330">
        <v>0</v>
      </c>
      <c r="AA235" s="330">
        <v>0</v>
      </c>
      <c r="AB235" s="330">
        <v>0</v>
      </c>
      <c r="AC235" s="330">
        <v>0</v>
      </c>
      <c r="AD235" s="331"/>
      <c r="AE235" s="332"/>
      <c r="AF235" s="332"/>
      <c r="AG235" s="336">
        <v>0</v>
      </c>
      <c r="AH235" s="332">
        <f>IF(YEAR(I235)=2019,MAX(Y235-AG235,0),IF(AND(AE235=TRUE,AF235&lt;&gt;TRUE),MAX('[1]2'!V236-'[1]2'!W236-[1]Turtas!AG235,0),IF(AG235&lt;&gt;'[1]2'!X236,MAX(Y235-'[1]2'!W236-[1]Turtas!AG235,0),0)))</f>
        <v>0</v>
      </c>
      <c r="AI235" s="333">
        <f>IF(VLOOKUP(I235,pradzios_data[],2,1)="isig_data",DATE(YEAR(I235),MONTH(I235)+1,1),VLOOKUP(I235,pradzios_data[],2,1))</f>
        <v>40940</v>
      </c>
      <c r="AJ235" s="333">
        <f t="shared" si="29"/>
        <v>51898</v>
      </c>
      <c r="AK235" s="333"/>
      <c r="AL235" s="334">
        <f t="shared" si="30"/>
        <v>277</v>
      </c>
      <c r="AM235" s="336">
        <f t="shared" si="31"/>
        <v>0</v>
      </c>
      <c r="AN235" s="335">
        <f t="shared" si="32"/>
        <v>265</v>
      </c>
      <c r="AO235" s="335">
        <f t="shared" si="33"/>
        <v>12</v>
      </c>
      <c r="AP235" s="336">
        <f t="shared" si="34"/>
        <v>0</v>
      </c>
      <c r="AQ235" s="336">
        <f t="shared" si="35"/>
        <v>0</v>
      </c>
      <c r="AR235" s="336">
        <f t="shared" si="36"/>
        <v>0</v>
      </c>
      <c r="AS235" s="336">
        <f t="shared" si="36"/>
        <v>0</v>
      </c>
      <c r="AT235" s="304"/>
      <c r="AU235" s="304"/>
      <c r="AV235" s="304"/>
      <c r="AW235" s="304"/>
      <c r="AX235" s="304"/>
      <c r="AY235" s="304"/>
      <c r="AZ235" s="304"/>
      <c r="BA235" s="304"/>
      <c r="BB235" s="304"/>
      <c r="BC235" s="304"/>
    </row>
    <row r="236" spans="1:55" x14ac:dyDescent="0.2">
      <c r="A236" s="323" t="str">
        <f t="shared" si="28"/>
        <v/>
      </c>
      <c r="B236" s="324">
        <v>226</v>
      </c>
      <c r="C236" s="325" t="s">
        <v>1160</v>
      </c>
      <c r="D236" s="325" t="s">
        <v>1067</v>
      </c>
      <c r="E236" s="326">
        <v>712</v>
      </c>
      <c r="F236" s="325" t="s">
        <v>252</v>
      </c>
      <c r="G236" s="325" t="s">
        <v>140</v>
      </c>
      <c r="H236" s="327">
        <v>176</v>
      </c>
      <c r="I236" s="328">
        <v>34669</v>
      </c>
      <c r="J236" s="328" t="s">
        <v>51</v>
      </c>
      <c r="K236" s="328" t="s">
        <v>51</v>
      </c>
      <c r="L236" s="329">
        <v>30</v>
      </c>
      <c r="M236" s="328" t="s">
        <v>51</v>
      </c>
      <c r="N236" s="328" t="s">
        <v>51</v>
      </c>
      <c r="O236" s="328" t="s">
        <v>1422</v>
      </c>
      <c r="P236" s="330">
        <v>247208.2</v>
      </c>
      <c r="Q236" s="330">
        <v>0</v>
      </c>
      <c r="R236" s="330">
        <v>0</v>
      </c>
      <c r="S236" s="330">
        <v>0</v>
      </c>
      <c r="T236" s="330">
        <v>0</v>
      </c>
      <c r="U236" s="330">
        <v>0</v>
      </c>
      <c r="V236" s="330">
        <v>247208.2</v>
      </c>
      <c r="W236" s="330">
        <v>0</v>
      </c>
      <c r="X236" s="330">
        <v>0</v>
      </c>
      <c r="Y236" s="330">
        <v>247208.2</v>
      </c>
      <c r="Z236" s="330">
        <v>220198.5</v>
      </c>
      <c r="AA236" s="330">
        <v>27009.7</v>
      </c>
      <c r="AB236" s="330">
        <v>6752.4261111111082</v>
      </c>
      <c r="AC236" s="330">
        <v>0</v>
      </c>
      <c r="AD236" s="331"/>
      <c r="AE236" s="332"/>
      <c r="AF236" s="332"/>
      <c r="AG236" s="336">
        <v>0.28999999999999998</v>
      </c>
      <c r="AH236" s="332">
        <f>IF(YEAR(I236)=2019,MAX(Y236-AG236,0),IF(AND(AE236=TRUE,AF236&lt;&gt;TRUE),MAX('[1]2'!V237-'[1]2'!W237-[1]Turtas!AG236,0),IF(AG236&lt;&gt;'[1]2'!X237,MAX(Y236-'[1]2'!W237-[1]Turtas!AG236,0),0)))</f>
        <v>33761.840555555544</v>
      </c>
      <c r="AI236" s="333">
        <f>IF(VLOOKUP(I236,pradzios_data[],2,1)="isig_data",DATE(YEAR(I236),MONTH(I236)+1,1),VLOOKUP(I236,pradzios_data[],2,1))</f>
        <v>34700</v>
      </c>
      <c r="AJ236" s="333">
        <f t="shared" si="29"/>
        <v>45658</v>
      </c>
      <c r="AK236" s="333"/>
      <c r="AL236" s="334">
        <f t="shared" si="30"/>
        <v>72</v>
      </c>
      <c r="AM236" s="336">
        <f t="shared" si="31"/>
        <v>468.91445216049368</v>
      </c>
      <c r="AN236" s="335">
        <f t="shared" si="32"/>
        <v>60</v>
      </c>
      <c r="AO236" s="335">
        <f t="shared" si="33"/>
        <v>12</v>
      </c>
      <c r="AP236" s="336">
        <f t="shared" si="34"/>
        <v>28135.157129629621</v>
      </c>
      <c r="AQ236" s="336">
        <f t="shared" si="35"/>
        <v>5626.9734259259239</v>
      </c>
      <c r="AR236" s="336">
        <f t="shared" si="36"/>
        <v>1125.4571296296199</v>
      </c>
      <c r="AS236" s="336">
        <f t="shared" si="36"/>
        <v>-1125.4526851851842</v>
      </c>
      <c r="AT236" s="304"/>
      <c r="AU236" s="304"/>
      <c r="AV236" s="304"/>
      <c r="AW236" s="304"/>
      <c r="AX236" s="304"/>
      <c r="AY236" s="304"/>
      <c r="AZ236" s="304"/>
      <c r="BA236" s="304"/>
      <c r="BB236" s="304"/>
      <c r="BC236" s="304"/>
    </row>
    <row r="237" spans="1:55" x14ac:dyDescent="0.2">
      <c r="A237" s="323" t="str">
        <f t="shared" si="28"/>
        <v/>
      </c>
      <c r="B237" s="324">
        <v>227</v>
      </c>
      <c r="C237" s="325" t="s">
        <v>1160</v>
      </c>
      <c r="D237" s="325" t="s">
        <v>1067</v>
      </c>
      <c r="E237" s="326">
        <v>712</v>
      </c>
      <c r="F237" s="325" t="s">
        <v>252</v>
      </c>
      <c r="G237" s="325" t="s">
        <v>140</v>
      </c>
      <c r="H237" s="327">
        <v>799</v>
      </c>
      <c r="I237" s="328">
        <v>40269</v>
      </c>
      <c r="J237" s="328" t="s">
        <v>51</v>
      </c>
      <c r="K237" s="328" t="s">
        <v>51</v>
      </c>
      <c r="L237" s="329">
        <v>30</v>
      </c>
      <c r="M237" s="328" t="s">
        <v>51</v>
      </c>
      <c r="N237" s="328" t="s">
        <v>51</v>
      </c>
      <c r="O237" s="328" t="s">
        <v>1422</v>
      </c>
      <c r="P237" s="330">
        <v>8688.6</v>
      </c>
      <c r="Q237" s="330">
        <v>0</v>
      </c>
      <c r="R237" s="330">
        <v>0</v>
      </c>
      <c r="S237" s="330">
        <v>0</v>
      </c>
      <c r="T237" s="330">
        <v>0</v>
      </c>
      <c r="U237" s="330">
        <v>0</v>
      </c>
      <c r="V237" s="330">
        <v>8688.6</v>
      </c>
      <c r="W237" s="330">
        <v>8688.6</v>
      </c>
      <c r="X237" s="330">
        <v>0</v>
      </c>
      <c r="Y237" s="330">
        <v>0</v>
      </c>
      <c r="Z237" s="330">
        <v>0</v>
      </c>
      <c r="AA237" s="330">
        <v>0</v>
      </c>
      <c r="AB237" s="330">
        <v>0</v>
      </c>
      <c r="AC237" s="330">
        <v>0</v>
      </c>
      <c r="AD237" s="331"/>
      <c r="AE237" s="332"/>
      <c r="AF237" s="332"/>
      <c r="AG237" s="336">
        <v>0.28999999999999998</v>
      </c>
      <c r="AH237" s="332">
        <f>IF(YEAR(I237)=2019,MAX(Y237-AG237,0),IF(AND(AE237=TRUE,AF237&lt;&gt;TRUE),MAX('[1]2'!V238-'[1]2'!W238-[1]Turtas!AG237,0),IF(AG237&lt;&gt;'[1]2'!X238,MAX(Y237-'[1]2'!W238-[1]Turtas!AG237,0),0)))</f>
        <v>0</v>
      </c>
      <c r="AI237" s="333">
        <f>IF(VLOOKUP(I237,pradzios_data[],2,1)="isig_data",DATE(YEAR(I237),MONTH(I237)+1,1),VLOOKUP(I237,pradzios_data[],2,1))</f>
        <v>40299</v>
      </c>
      <c r="AJ237" s="333">
        <f t="shared" si="29"/>
        <v>51257</v>
      </c>
      <c r="AK237" s="333"/>
      <c r="AL237" s="334">
        <f t="shared" si="30"/>
        <v>256</v>
      </c>
      <c r="AM237" s="336">
        <f t="shared" si="31"/>
        <v>0</v>
      </c>
      <c r="AN237" s="335">
        <f t="shared" si="32"/>
        <v>244</v>
      </c>
      <c r="AO237" s="335">
        <f t="shared" si="33"/>
        <v>12</v>
      </c>
      <c r="AP237" s="336">
        <f t="shared" si="34"/>
        <v>0</v>
      </c>
      <c r="AQ237" s="336">
        <f t="shared" si="35"/>
        <v>0</v>
      </c>
      <c r="AR237" s="336">
        <f t="shared" si="36"/>
        <v>0</v>
      </c>
      <c r="AS237" s="336">
        <f t="shared" si="36"/>
        <v>0</v>
      </c>
      <c r="AT237" s="304"/>
      <c r="AU237" s="304"/>
      <c r="AV237" s="304"/>
      <c r="AW237" s="304"/>
      <c r="AX237" s="304"/>
      <c r="AY237" s="304"/>
      <c r="AZ237" s="304"/>
      <c r="BA237" s="304"/>
      <c r="BB237" s="304"/>
      <c r="BC237" s="304"/>
    </row>
    <row r="238" spans="1:55" x14ac:dyDescent="0.2">
      <c r="A238" s="323" t="str">
        <f t="shared" si="28"/>
        <v/>
      </c>
      <c r="B238" s="324">
        <v>228</v>
      </c>
      <c r="C238" s="325" t="s">
        <v>1161</v>
      </c>
      <c r="D238" s="325" t="s">
        <v>1029</v>
      </c>
      <c r="E238" s="326">
        <v>709</v>
      </c>
      <c r="F238" s="325" t="s">
        <v>251</v>
      </c>
      <c r="G238" s="325" t="s">
        <v>140</v>
      </c>
      <c r="H238" s="327">
        <v>182</v>
      </c>
      <c r="I238" s="328">
        <v>35004</v>
      </c>
      <c r="J238" s="328" t="s">
        <v>51</v>
      </c>
      <c r="K238" s="328" t="s">
        <v>51</v>
      </c>
      <c r="L238" s="329">
        <v>22</v>
      </c>
      <c r="M238" s="328" t="s">
        <v>51</v>
      </c>
      <c r="N238" s="328" t="s">
        <v>51</v>
      </c>
      <c r="O238" s="328" t="s">
        <v>1422</v>
      </c>
      <c r="P238" s="330">
        <v>57060.21</v>
      </c>
      <c r="Q238" s="330">
        <v>0</v>
      </c>
      <c r="R238" s="330">
        <v>0</v>
      </c>
      <c r="S238" s="330">
        <v>0</v>
      </c>
      <c r="T238" s="330">
        <v>0</v>
      </c>
      <c r="U238" s="330">
        <v>0</v>
      </c>
      <c r="V238" s="330">
        <v>57060.21</v>
      </c>
      <c r="W238" s="330">
        <v>0</v>
      </c>
      <c r="X238" s="330">
        <v>0</v>
      </c>
      <c r="Y238" s="330">
        <v>57060.21</v>
      </c>
      <c r="Z238" s="330">
        <v>57059.92</v>
      </c>
      <c r="AA238" s="330">
        <v>0.28999999999999998</v>
      </c>
      <c r="AB238" s="330">
        <v>0</v>
      </c>
      <c r="AC238" s="330">
        <v>0</v>
      </c>
      <c r="AD238" s="331"/>
      <c r="AE238" s="332"/>
      <c r="AF238" s="332"/>
      <c r="AG238" s="336">
        <v>0.28999999999999998</v>
      </c>
      <c r="AH238" s="332">
        <f>IF(YEAR(I238)=2019,MAX(Y238-AG238,0),IF(AND(AE238=TRUE,AF238&lt;&gt;TRUE),MAX('[1]2'!V239-'[1]2'!W239-[1]Turtas!AG238,0),IF(AG238&lt;&gt;'[1]2'!X239,MAX(Y238-'[1]2'!W239-[1]Turtas!AG238,0),0)))</f>
        <v>0</v>
      </c>
      <c r="AI238" s="333">
        <f>IF(VLOOKUP(I238,pradzios_data[],2,1)="isig_data",DATE(YEAR(I238),MONTH(I238)+1,1),VLOOKUP(I238,pradzios_data[],2,1))</f>
        <v>35034</v>
      </c>
      <c r="AJ238" s="333">
        <f t="shared" si="29"/>
        <v>43070</v>
      </c>
      <c r="AK238" s="333"/>
      <c r="AL238" s="334">
        <f t="shared" si="30"/>
        <v>0</v>
      </c>
      <c r="AM238" s="336">
        <f t="shared" si="31"/>
        <v>0</v>
      </c>
      <c r="AN238" s="335">
        <f t="shared" si="32"/>
        <v>0</v>
      </c>
      <c r="AO238" s="335">
        <f t="shared" si="33"/>
        <v>0</v>
      </c>
      <c r="AP238" s="336">
        <f t="shared" si="34"/>
        <v>0.28999999999999998</v>
      </c>
      <c r="AQ238" s="336">
        <f t="shared" si="35"/>
        <v>0</v>
      </c>
      <c r="AR238" s="336">
        <f t="shared" si="36"/>
        <v>0</v>
      </c>
      <c r="AS238" s="336">
        <f t="shared" si="36"/>
        <v>0</v>
      </c>
      <c r="AT238" s="304"/>
      <c r="AU238" s="304"/>
      <c r="AV238" s="304"/>
      <c r="AW238" s="304"/>
      <c r="AX238" s="304"/>
      <c r="AY238" s="304"/>
      <c r="AZ238" s="304"/>
      <c r="BA238" s="304"/>
      <c r="BB238" s="304"/>
      <c r="BC238" s="304"/>
    </row>
    <row r="239" spans="1:55" x14ac:dyDescent="0.2">
      <c r="A239" s="323" t="str">
        <f t="shared" si="28"/>
        <v/>
      </c>
      <c r="B239" s="324">
        <v>229</v>
      </c>
      <c r="C239" s="325" t="s">
        <v>1162</v>
      </c>
      <c r="D239" s="325" t="s">
        <v>982</v>
      </c>
      <c r="E239" s="326">
        <v>721</v>
      </c>
      <c r="F239" s="325" t="s">
        <v>252</v>
      </c>
      <c r="G239" s="325" t="s">
        <v>140</v>
      </c>
      <c r="H239" s="327">
        <v>183</v>
      </c>
      <c r="I239" s="328">
        <v>35034</v>
      </c>
      <c r="J239" s="328" t="s">
        <v>51</v>
      </c>
      <c r="K239" s="328" t="s">
        <v>51</v>
      </c>
      <c r="L239" s="329">
        <v>20</v>
      </c>
      <c r="M239" s="328" t="s">
        <v>51</v>
      </c>
      <c r="N239" s="328" t="s">
        <v>51</v>
      </c>
      <c r="O239" s="328" t="s">
        <v>1422</v>
      </c>
      <c r="P239" s="330">
        <v>65785.45</v>
      </c>
      <c r="Q239" s="330">
        <v>0</v>
      </c>
      <c r="R239" s="330">
        <v>0</v>
      </c>
      <c r="S239" s="330">
        <v>0</v>
      </c>
      <c r="T239" s="330">
        <v>0</v>
      </c>
      <c r="U239" s="330">
        <v>0</v>
      </c>
      <c r="V239" s="330">
        <v>65785.45</v>
      </c>
      <c r="W239" s="330">
        <v>0</v>
      </c>
      <c r="X239" s="330">
        <v>0</v>
      </c>
      <c r="Y239" s="330">
        <v>65785.45</v>
      </c>
      <c r="Z239" s="330">
        <v>65785.45</v>
      </c>
      <c r="AA239" s="330">
        <v>0</v>
      </c>
      <c r="AB239" s="330">
        <v>0</v>
      </c>
      <c r="AC239" s="330">
        <v>0</v>
      </c>
      <c r="AD239" s="331"/>
      <c r="AE239" s="332"/>
      <c r="AF239" s="332"/>
      <c r="AG239" s="336">
        <v>0.28999999999999998</v>
      </c>
      <c r="AH239" s="332">
        <f>IF(YEAR(I239)=2019,MAX(Y239-AG239,0),IF(AND(AE239=TRUE,AF239&lt;&gt;TRUE),MAX('[1]2'!V240-'[1]2'!W240-[1]Turtas!AG239,0),IF(AG239&lt;&gt;'[1]2'!X240,MAX(Y239-'[1]2'!W240-[1]Turtas!AG239,0),0)))</f>
        <v>0</v>
      </c>
      <c r="AI239" s="333">
        <f>IF(VLOOKUP(I239,pradzios_data[],2,1)="isig_data",DATE(YEAR(I239),MONTH(I239)+1,1),VLOOKUP(I239,pradzios_data[],2,1))</f>
        <v>35065</v>
      </c>
      <c r="AJ239" s="333">
        <f t="shared" si="29"/>
        <v>42370</v>
      </c>
      <c r="AK239" s="333"/>
      <c r="AL239" s="334">
        <f t="shared" si="30"/>
        <v>0</v>
      </c>
      <c r="AM239" s="336">
        <f t="shared" si="31"/>
        <v>0</v>
      </c>
      <c r="AN239" s="335">
        <f t="shared" si="32"/>
        <v>0</v>
      </c>
      <c r="AO239" s="335">
        <f t="shared" si="33"/>
        <v>0</v>
      </c>
      <c r="AP239" s="336">
        <f t="shared" si="34"/>
        <v>0.28999999999999998</v>
      </c>
      <c r="AQ239" s="336">
        <f t="shared" si="35"/>
        <v>0</v>
      </c>
      <c r="AR239" s="336">
        <f t="shared" si="36"/>
        <v>0.28999999999999998</v>
      </c>
      <c r="AS239" s="336">
        <f t="shared" si="36"/>
        <v>0</v>
      </c>
      <c r="AT239" s="304"/>
      <c r="AU239" s="304"/>
      <c r="AV239" s="304"/>
      <c r="AW239" s="304"/>
      <c r="AX239" s="304"/>
      <c r="AY239" s="304"/>
      <c r="AZ239" s="304"/>
      <c r="BA239" s="304"/>
      <c r="BB239" s="304"/>
      <c r="BC239" s="304"/>
    </row>
    <row r="240" spans="1:55" x14ac:dyDescent="0.2">
      <c r="A240" s="323" t="str">
        <f t="shared" si="28"/>
        <v/>
      </c>
      <c r="B240" s="324">
        <v>230</v>
      </c>
      <c r="C240" s="325" t="s">
        <v>1163</v>
      </c>
      <c r="D240" s="325" t="s">
        <v>1029</v>
      </c>
      <c r="E240" s="326">
        <v>709</v>
      </c>
      <c r="F240" s="325" t="s">
        <v>251</v>
      </c>
      <c r="G240" s="325" t="s">
        <v>140</v>
      </c>
      <c r="H240" s="327">
        <v>184</v>
      </c>
      <c r="I240" s="328">
        <v>35034</v>
      </c>
      <c r="J240" s="328" t="s">
        <v>51</v>
      </c>
      <c r="K240" s="328" t="s">
        <v>51</v>
      </c>
      <c r="L240" s="329">
        <v>22</v>
      </c>
      <c r="M240" s="328" t="s">
        <v>51</v>
      </c>
      <c r="N240" s="328" t="s">
        <v>51</v>
      </c>
      <c r="O240" s="328" t="s">
        <v>1422</v>
      </c>
      <c r="P240" s="330">
        <v>47152.89</v>
      </c>
      <c r="Q240" s="330">
        <v>0</v>
      </c>
      <c r="R240" s="330">
        <v>0</v>
      </c>
      <c r="S240" s="330">
        <v>0</v>
      </c>
      <c r="T240" s="330">
        <v>0</v>
      </c>
      <c r="U240" s="330">
        <v>0</v>
      </c>
      <c r="V240" s="330">
        <v>47152.89</v>
      </c>
      <c r="W240" s="330">
        <v>0</v>
      </c>
      <c r="X240" s="330">
        <v>0</v>
      </c>
      <c r="Y240" s="330">
        <v>47152.89</v>
      </c>
      <c r="Z240" s="330">
        <v>47152.89</v>
      </c>
      <c r="AA240" s="330">
        <v>0</v>
      </c>
      <c r="AB240" s="330">
        <v>0</v>
      </c>
      <c r="AC240" s="330">
        <v>0</v>
      </c>
      <c r="AD240" s="331"/>
      <c r="AE240" s="332"/>
      <c r="AF240" s="332"/>
      <c r="AG240" s="336">
        <v>0.28999999999999998</v>
      </c>
      <c r="AH240" s="332">
        <f>IF(YEAR(I240)=2019,MAX(Y240-AG240,0),IF(AND(AE240=TRUE,AF240&lt;&gt;TRUE),MAX('[1]2'!V241-'[1]2'!W241-[1]Turtas!AG240,0),IF(AG240&lt;&gt;'[1]2'!X241,MAX(Y240-'[1]2'!W241-[1]Turtas!AG240,0),0)))</f>
        <v>0</v>
      </c>
      <c r="AI240" s="333">
        <f>IF(VLOOKUP(I240,pradzios_data[],2,1)="isig_data",DATE(YEAR(I240),MONTH(I240)+1,1),VLOOKUP(I240,pradzios_data[],2,1))</f>
        <v>35065</v>
      </c>
      <c r="AJ240" s="333">
        <f t="shared" si="29"/>
        <v>43101</v>
      </c>
      <c r="AK240" s="333"/>
      <c r="AL240" s="334">
        <f t="shared" si="30"/>
        <v>0</v>
      </c>
      <c r="AM240" s="336">
        <f t="shared" si="31"/>
        <v>0</v>
      </c>
      <c r="AN240" s="335">
        <f t="shared" si="32"/>
        <v>0</v>
      </c>
      <c r="AO240" s="335">
        <f t="shared" si="33"/>
        <v>0</v>
      </c>
      <c r="AP240" s="336">
        <f t="shared" si="34"/>
        <v>0.28999999999999998</v>
      </c>
      <c r="AQ240" s="336">
        <f t="shared" si="35"/>
        <v>0</v>
      </c>
      <c r="AR240" s="336">
        <f t="shared" si="36"/>
        <v>0.28999999999999998</v>
      </c>
      <c r="AS240" s="336">
        <f t="shared" si="36"/>
        <v>0</v>
      </c>
      <c r="AT240" s="304"/>
      <c r="AU240" s="304"/>
      <c r="AV240" s="304"/>
      <c r="AW240" s="304"/>
      <c r="AX240" s="304"/>
      <c r="AY240" s="304"/>
      <c r="AZ240" s="304"/>
      <c r="BA240" s="304"/>
      <c r="BB240" s="304"/>
      <c r="BC240" s="304"/>
    </row>
    <row r="241" spans="1:55" x14ac:dyDescent="0.2">
      <c r="A241" s="323" t="str">
        <f t="shared" si="28"/>
        <v/>
      </c>
      <c r="B241" s="324">
        <v>231</v>
      </c>
      <c r="C241" s="325" t="s">
        <v>1164</v>
      </c>
      <c r="D241" s="325" t="s">
        <v>1165</v>
      </c>
      <c r="E241" s="326">
        <v>710</v>
      </c>
      <c r="F241" s="325" t="s">
        <v>251</v>
      </c>
      <c r="G241" s="325" t="s">
        <v>140</v>
      </c>
      <c r="H241" s="327">
        <v>185</v>
      </c>
      <c r="I241" s="328">
        <v>35034</v>
      </c>
      <c r="J241" s="328" t="s">
        <v>51</v>
      </c>
      <c r="K241" s="328" t="s">
        <v>51</v>
      </c>
      <c r="L241" s="329">
        <v>45</v>
      </c>
      <c r="M241" s="328" t="s">
        <v>51</v>
      </c>
      <c r="N241" s="328" t="s">
        <v>51</v>
      </c>
      <c r="O241" s="328" t="s">
        <v>1422</v>
      </c>
      <c r="P241" s="330">
        <v>67763.839999999997</v>
      </c>
      <c r="Q241" s="330">
        <v>0</v>
      </c>
      <c r="R241" s="330">
        <v>0</v>
      </c>
      <c r="S241" s="330">
        <v>0</v>
      </c>
      <c r="T241" s="330">
        <v>0</v>
      </c>
      <c r="U241" s="330">
        <v>0</v>
      </c>
      <c r="V241" s="330">
        <v>67763.839999999997</v>
      </c>
      <c r="W241" s="330">
        <v>0</v>
      </c>
      <c r="X241" s="330">
        <v>0</v>
      </c>
      <c r="Y241" s="330">
        <v>67763.839999999997</v>
      </c>
      <c r="Z241" s="330">
        <v>42841.619999999995</v>
      </c>
      <c r="AA241" s="330">
        <v>24922.22</v>
      </c>
      <c r="AB241" s="330">
        <v>1246.0962525252523</v>
      </c>
      <c r="AC241" s="330">
        <v>0</v>
      </c>
      <c r="AD241" s="331"/>
      <c r="AE241" s="332"/>
      <c r="AF241" s="332"/>
      <c r="AG241" s="336">
        <v>636.74</v>
      </c>
      <c r="AH241" s="332">
        <f>IF(YEAR(I241)=2019,MAX(Y241-AG241,0),IF(AND(AE241=TRUE,AF241&lt;&gt;TRUE),MAX('[1]2'!V242-'[1]2'!W242-[1]Turtas!AG241,0),IF(AG241&lt;&gt;'[1]2'!X242,MAX(Y241-'[1]2'!W242-[1]Turtas!AG241,0),0)))</f>
        <v>25531.571303030305</v>
      </c>
      <c r="AI241" s="333">
        <f>IF(VLOOKUP(I241,pradzios_data[],2,1)="isig_data",DATE(YEAR(I241),MONTH(I241)+1,1),VLOOKUP(I241,pradzios_data[],2,1))</f>
        <v>35065</v>
      </c>
      <c r="AJ241" s="333">
        <f t="shared" si="29"/>
        <v>51502</v>
      </c>
      <c r="AK241" s="333"/>
      <c r="AL241" s="334">
        <f t="shared" si="30"/>
        <v>264</v>
      </c>
      <c r="AM241" s="336">
        <f t="shared" si="31"/>
        <v>96.71049735996327</v>
      </c>
      <c r="AN241" s="335">
        <f t="shared" si="32"/>
        <v>252</v>
      </c>
      <c r="AO241" s="335">
        <f t="shared" si="33"/>
        <v>12</v>
      </c>
      <c r="AP241" s="336">
        <f t="shared" si="34"/>
        <v>25007.785334710748</v>
      </c>
      <c r="AQ241" s="336">
        <f t="shared" si="35"/>
        <v>1160.5259683195593</v>
      </c>
      <c r="AR241" s="336">
        <f t="shared" si="36"/>
        <v>85.565334710747265</v>
      </c>
      <c r="AS241" s="336">
        <f t="shared" si="36"/>
        <v>-85.570284205693042</v>
      </c>
      <c r="AT241" s="304"/>
      <c r="AU241" s="304"/>
      <c r="AV241" s="304"/>
      <c r="AW241" s="304"/>
      <c r="AX241" s="304"/>
      <c r="AY241" s="304"/>
      <c r="AZ241" s="304"/>
      <c r="BA241" s="304"/>
      <c r="BB241" s="304"/>
      <c r="BC241" s="304"/>
    </row>
    <row r="242" spans="1:55" x14ac:dyDescent="0.2">
      <c r="A242" s="323" t="str">
        <f t="shared" si="28"/>
        <v/>
      </c>
      <c r="B242" s="324">
        <v>232</v>
      </c>
      <c r="C242" s="325" t="s">
        <v>1164</v>
      </c>
      <c r="D242" s="325" t="s">
        <v>1165</v>
      </c>
      <c r="E242" s="326">
        <v>710</v>
      </c>
      <c r="F242" s="325" t="s">
        <v>251</v>
      </c>
      <c r="G242" s="325" t="s">
        <v>140</v>
      </c>
      <c r="H242" s="327">
        <v>419</v>
      </c>
      <c r="I242" s="328">
        <v>36464</v>
      </c>
      <c r="J242" s="328" t="s">
        <v>51</v>
      </c>
      <c r="K242" s="328" t="s">
        <v>51</v>
      </c>
      <c r="L242" s="329">
        <v>45</v>
      </c>
      <c r="M242" s="328" t="s">
        <v>51</v>
      </c>
      <c r="N242" s="328" t="s">
        <v>51</v>
      </c>
      <c r="O242" s="328" t="s">
        <v>1422</v>
      </c>
      <c r="P242" s="330">
        <v>2127.8200000000002</v>
      </c>
      <c r="Q242" s="330">
        <v>0</v>
      </c>
      <c r="R242" s="330">
        <v>0</v>
      </c>
      <c r="S242" s="330">
        <v>0</v>
      </c>
      <c r="T242" s="330">
        <v>0</v>
      </c>
      <c r="U242" s="330">
        <v>0</v>
      </c>
      <c r="V242" s="330">
        <v>2127.8200000000002</v>
      </c>
      <c r="W242" s="330">
        <v>0</v>
      </c>
      <c r="X242" s="330">
        <v>0</v>
      </c>
      <c r="Y242" s="330">
        <v>2127.8200000000002</v>
      </c>
      <c r="Z242" s="330">
        <v>1473.3500000000001</v>
      </c>
      <c r="AA242" s="330">
        <v>654.47</v>
      </c>
      <c r="AB242" s="330">
        <v>24.78156559139785</v>
      </c>
      <c r="AC242" s="330">
        <v>0</v>
      </c>
      <c r="AD242" s="331"/>
      <c r="AE242" s="332"/>
      <c r="AF242" s="332"/>
      <c r="AG242" s="336">
        <v>4383.6400000000003</v>
      </c>
      <c r="AH242" s="332">
        <f>IF(YEAR(I242)=2019,MAX(Y242-AG242,0),IF(AND(AE242=TRUE,AF242&lt;&gt;TRUE),MAX('[1]2'!V243-'[1]2'!W243-[1]Turtas!AG242,0),IF(AG242&lt;&gt;'[1]2'!X243,MAX(Y242-'[1]2'!W243-[1]Turtas!AG242,0),0)))</f>
        <v>0</v>
      </c>
      <c r="AI242" s="333">
        <f>IF(VLOOKUP(I242,pradzios_data[],2,1)="isig_data",DATE(YEAR(I242),MONTH(I242)+1,1),VLOOKUP(I242,pradzios_data[],2,1))</f>
        <v>36465</v>
      </c>
      <c r="AJ242" s="333">
        <f t="shared" si="29"/>
        <v>52902</v>
      </c>
      <c r="AK242" s="333"/>
      <c r="AL242" s="334">
        <f t="shared" si="30"/>
        <v>310</v>
      </c>
      <c r="AM242" s="336">
        <f t="shared" si="31"/>
        <v>0</v>
      </c>
      <c r="AN242" s="335">
        <f t="shared" si="32"/>
        <v>298</v>
      </c>
      <c r="AO242" s="335">
        <f t="shared" si="33"/>
        <v>12</v>
      </c>
      <c r="AP242" s="336">
        <f t="shared" si="34"/>
        <v>4383.6400000000003</v>
      </c>
      <c r="AQ242" s="336">
        <f t="shared" si="35"/>
        <v>0</v>
      </c>
      <c r="AR242" s="336">
        <f t="shared" si="36"/>
        <v>3729.17</v>
      </c>
      <c r="AS242" s="336">
        <f t="shared" si="36"/>
        <v>-24.78156559139785</v>
      </c>
      <c r="AT242" s="304"/>
      <c r="AU242" s="304"/>
      <c r="AV242" s="304"/>
      <c r="AW242" s="304"/>
      <c r="AX242" s="304"/>
      <c r="AY242" s="304"/>
      <c r="AZ242" s="304"/>
      <c r="BA242" s="304"/>
      <c r="BB242" s="304"/>
      <c r="BC242" s="304"/>
    </row>
    <row r="243" spans="1:55" x14ac:dyDescent="0.2">
      <c r="A243" s="323" t="str">
        <f t="shared" si="28"/>
        <v/>
      </c>
      <c r="B243" s="324">
        <v>233</v>
      </c>
      <c r="C243" s="325" t="s">
        <v>1166</v>
      </c>
      <c r="D243" s="325" t="s">
        <v>1067</v>
      </c>
      <c r="E243" s="326">
        <v>712</v>
      </c>
      <c r="F243" s="325" t="s">
        <v>252</v>
      </c>
      <c r="G243" s="325" t="s">
        <v>140</v>
      </c>
      <c r="H243" s="327">
        <v>329</v>
      </c>
      <c r="I243" s="328">
        <v>36159</v>
      </c>
      <c r="J243" s="328" t="s">
        <v>51</v>
      </c>
      <c r="K243" s="328" t="s">
        <v>51</v>
      </c>
      <c r="L243" s="329">
        <v>30</v>
      </c>
      <c r="M243" s="328" t="s">
        <v>51</v>
      </c>
      <c r="N243" s="328" t="s">
        <v>51</v>
      </c>
      <c r="O243" s="328" t="s">
        <v>1422</v>
      </c>
      <c r="P243" s="330">
        <v>31281.11</v>
      </c>
      <c r="Q243" s="330">
        <v>0</v>
      </c>
      <c r="R243" s="330">
        <v>0</v>
      </c>
      <c r="S243" s="330">
        <v>0</v>
      </c>
      <c r="T243" s="330">
        <v>0</v>
      </c>
      <c r="U243" s="330">
        <v>0</v>
      </c>
      <c r="V243" s="330">
        <v>31281.11</v>
      </c>
      <c r="W243" s="330">
        <v>0</v>
      </c>
      <c r="X243" s="330">
        <v>0</v>
      </c>
      <c r="Y243" s="330">
        <v>31281.11</v>
      </c>
      <c r="Z243" s="330">
        <v>25594.86</v>
      </c>
      <c r="AA243" s="330">
        <v>5686.25</v>
      </c>
      <c r="AB243" s="330">
        <v>710.7455333333329</v>
      </c>
      <c r="AC243" s="330">
        <v>0</v>
      </c>
      <c r="AD243" s="331"/>
      <c r="AE243" s="332"/>
      <c r="AF243" s="332"/>
      <c r="AG243" s="336">
        <v>377.29</v>
      </c>
      <c r="AH243" s="332">
        <f>IF(YEAR(I243)=2019,MAX(Y243-AG243,0),IF(AND(AE243=TRUE,AF243&lt;&gt;TRUE),MAX('[1]2'!V244-'[1]2'!W244-[1]Turtas!AG243,0),IF(AG243&lt;&gt;'[1]2'!X244,MAX(Y243-'[1]2'!W244-[1]Turtas!AG243,0),0)))</f>
        <v>6019.7097999999978</v>
      </c>
      <c r="AI243" s="333">
        <f>IF(VLOOKUP(I243,pradzios_data[],2,1)="isig_data",DATE(YEAR(I243),MONTH(I243)+1,1),VLOOKUP(I243,pradzios_data[],2,1))</f>
        <v>36161</v>
      </c>
      <c r="AJ243" s="333">
        <f t="shared" si="29"/>
        <v>47119</v>
      </c>
      <c r="AK243" s="333"/>
      <c r="AL243" s="334">
        <f t="shared" si="30"/>
        <v>120</v>
      </c>
      <c r="AM243" s="336">
        <f t="shared" si="31"/>
        <v>50.164248333333312</v>
      </c>
      <c r="AN243" s="335">
        <f t="shared" si="32"/>
        <v>108</v>
      </c>
      <c r="AO243" s="335">
        <f t="shared" si="33"/>
        <v>12</v>
      </c>
      <c r="AP243" s="336">
        <f t="shared" si="34"/>
        <v>5795.0288199999977</v>
      </c>
      <c r="AQ243" s="336">
        <f t="shared" si="35"/>
        <v>601.97097999999971</v>
      </c>
      <c r="AR243" s="336">
        <f t="shared" si="36"/>
        <v>108.77881999999772</v>
      </c>
      <c r="AS243" s="336">
        <f t="shared" si="36"/>
        <v>-108.77455333333319</v>
      </c>
      <c r="AT243" s="304"/>
      <c r="AU243" s="304"/>
      <c r="AV243" s="304"/>
      <c r="AW243" s="304"/>
      <c r="AX243" s="304"/>
      <c r="AY243" s="304"/>
      <c r="AZ243" s="304"/>
      <c r="BA243" s="304"/>
      <c r="BB243" s="304"/>
      <c r="BC243" s="304"/>
    </row>
    <row r="244" spans="1:55" x14ac:dyDescent="0.2">
      <c r="A244" s="323" t="str">
        <f t="shared" si="28"/>
        <v/>
      </c>
      <c r="B244" s="324">
        <v>234</v>
      </c>
      <c r="C244" s="325" t="s">
        <v>1167</v>
      </c>
      <c r="D244" s="325" t="s">
        <v>1067</v>
      </c>
      <c r="E244" s="326">
        <v>712</v>
      </c>
      <c r="F244" s="325" t="s">
        <v>252</v>
      </c>
      <c r="G244" s="325" t="s">
        <v>140</v>
      </c>
      <c r="H244" s="327">
        <v>330</v>
      </c>
      <c r="I244" s="328">
        <v>36159</v>
      </c>
      <c r="J244" s="328" t="s">
        <v>51</v>
      </c>
      <c r="K244" s="328" t="s">
        <v>51</v>
      </c>
      <c r="L244" s="329">
        <v>30</v>
      </c>
      <c r="M244" s="328" t="s">
        <v>51</v>
      </c>
      <c r="N244" s="328" t="s">
        <v>51</v>
      </c>
      <c r="O244" s="328" t="s">
        <v>1422</v>
      </c>
      <c r="P244" s="330">
        <v>29705.46</v>
      </c>
      <c r="Q244" s="330">
        <v>0</v>
      </c>
      <c r="R244" s="330">
        <v>0</v>
      </c>
      <c r="S244" s="330">
        <v>0</v>
      </c>
      <c r="T244" s="330">
        <v>0</v>
      </c>
      <c r="U244" s="330">
        <v>0</v>
      </c>
      <c r="V244" s="330">
        <v>29705.46</v>
      </c>
      <c r="W244" s="330">
        <v>0</v>
      </c>
      <c r="X244" s="330">
        <v>0</v>
      </c>
      <c r="Y244" s="330">
        <v>29705.46</v>
      </c>
      <c r="Z244" s="330">
        <v>24305.51</v>
      </c>
      <c r="AA244" s="330">
        <v>5399.95</v>
      </c>
      <c r="AB244" s="330">
        <v>674.95719999999972</v>
      </c>
      <c r="AC244" s="330">
        <v>0</v>
      </c>
      <c r="AD244" s="331"/>
      <c r="AE244" s="332"/>
      <c r="AF244" s="332"/>
      <c r="AG244" s="336">
        <v>429.97</v>
      </c>
      <c r="AH244" s="332">
        <f>IF(YEAR(I244)=2019,MAX(Y244-AG244,0),IF(AND(AE244=TRUE,AF244&lt;&gt;TRUE),MAX('[1]2'!V245-'[1]2'!W245-[1]Turtas!AG244,0),IF(AG244&lt;&gt;'[1]2'!X245,MAX(Y244-'[1]2'!W245-[1]Turtas!AG244,0),0)))</f>
        <v>5644.9347999999964</v>
      </c>
      <c r="AI244" s="333">
        <f>IF(VLOOKUP(I244,pradzios_data[],2,1)="isig_data",DATE(YEAR(I244),MONTH(I244)+1,1),VLOOKUP(I244,pradzios_data[],2,1))</f>
        <v>36161</v>
      </c>
      <c r="AJ244" s="333">
        <f t="shared" si="29"/>
        <v>47119</v>
      </c>
      <c r="AK244" s="333"/>
      <c r="AL244" s="334">
        <f t="shared" si="30"/>
        <v>120</v>
      </c>
      <c r="AM244" s="336">
        <f t="shared" si="31"/>
        <v>47.041123333333303</v>
      </c>
      <c r="AN244" s="335">
        <f t="shared" si="32"/>
        <v>108</v>
      </c>
      <c r="AO244" s="335">
        <f t="shared" si="33"/>
        <v>12</v>
      </c>
      <c r="AP244" s="336">
        <f t="shared" si="34"/>
        <v>5510.4113199999974</v>
      </c>
      <c r="AQ244" s="336">
        <f t="shared" si="35"/>
        <v>564.49347999999964</v>
      </c>
      <c r="AR244" s="336">
        <f t="shared" si="36"/>
        <v>110.46131999999761</v>
      </c>
      <c r="AS244" s="336">
        <f t="shared" si="36"/>
        <v>-110.46372000000008</v>
      </c>
      <c r="AT244" s="304"/>
      <c r="AU244" s="304"/>
      <c r="AV244" s="304"/>
      <c r="AW244" s="304"/>
      <c r="AX244" s="304"/>
      <c r="AY244" s="304"/>
      <c r="AZ244" s="304"/>
      <c r="BA244" s="304"/>
      <c r="BB244" s="304"/>
      <c r="BC244" s="304"/>
    </row>
    <row r="245" spans="1:55" x14ac:dyDescent="0.2">
      <c r="A245" s="323" t="str">
        <f t="shared" si="28"/>
        <v/>
      </c>
      <c r="B245" s="324">
        <v>235</v>
      </c>
      <c r="C245" s="325" t="s">
        <v>1168</v>
      </c>
      <c r="D245" s="325" t="s">
        <v>1067</v>
      </c>
      <c r="E245" s="326">
        <v>712</v>
      </c>
      <c r="F245" s="325" t="s">
        <v>252</v>
      </c>
      <c r="G245" s="325" t="s">
        <v>140</v>
      </c>
      <c r="H245" s="327">
        <v>331</v>
      </c>
      <c r="I245" s="328">
        <v>36159</v>
      </c>
      <c r="J245" s="328" t="s">
        <v>51</v>
      </c>
      <c r="K245" s="328" t="s">
        <v>51</v>
      </c>
      <c r="L245" s="329">
        <v>30</v>
      </c>
      <c r="M245" s="328" t="s">
        <v>51</v>
      </c>
      <c r="N245" s="328" t="s">
        <v>51</v>
      </c>
      <c r="O245" s="328" t="s">
        <v>1422</v>
      </c>
      <c r="P245" s="330">
        <v>47143.99</v>
      </c>
      <c r="Q245" s="330">
        <v>0</v>
      </c>
      <c r="R245" s="330">
        <v>0</v>
      </c>
      <c r="S245" s="330">
        <v>0</v>
      </c>
      <c r="T245" s="330">
        <v>0</v>
      </c>
      <c r="U245" s="330">
        <v>0</v>
      </c>
      <c r="V245" s="330">
        <v>47143.99</v>
      </c>
      <c r="W245" s="330">
        <v>0</v>
      </c>
      <c r="X245" s="330">
        <v>0</v>
      </c>
      <c r="Y245" s="330">
        <v>47143.99</v>
      </c>
      <c r="Z245" s="330">
        <v>38574.159999999996</v>
      </c>
      <c r="AA245" s="330">
        <v>8569.83</v>
      </c>
      <c r="AB245" s="330">
        <v>1071.1924666666673</v>
      </c>
      <c r="AC245" s="330">
        <v>0</v>
      </c>
      <c r="AD245" s="331"/>
      <c r="AE245" s="332"/>
      <c r="AF245" s="332"/>
      <c r="AG245" s="336">
        <v>170.78</v>
      </c>
      <c r="AH245" s="332">
        <f>IF(YEAR(I245)=2019,MAX(Y245-AG245,0),IF(AND(AE245=TRUE,AF245&lt;&gt;TRUE),MAX('[1]2'!V246-'[1]2'!W246-[1]Turtas!AG245,0),IF(AG245&lt;&gt;'[1]2'!X246,MAX(Y245-'[1]2'!W246-[1]Turtas!AG245,0),0)))</f>
        <v>9470.2422000000061</v>
      </c>
      <c r="AI245" s="333">
        <f>IF(VLOOKUP(I245,pradzios_data[],2,1)="isig_data",DATE(YEAR(I245),MONTH(I245)+1,1),VLOOKUP(I245,pradzios_data[],2,1))</f>
        <v>36161</v>
      </c>
      <c r="AJ245" s="333">
        <f t="shared" si="29"/>
        <v>47119</v>
      </c>
      <c r="AK245" s="333"/>
      <c r="AL245" s="334">
        <f t="shared" si="30"/>
        <v>120</v>
      </c>
      <c r="AM245" s="336">
        <f t="shared" si="31"/>
        <v>78.918685000000053</v>
      </c>
      <c r="AN245" s="335">
        <f t="shared" si="32"/>
        <v>108</v>
      </c>
      <c r="AO245" s="335">
        <f t="shared" si="33"/>
        <v>12</v>
      </c>
      <c r="AP245" s="336">
        <f t="shared" si="34"/>
        <v>8693.9979800000056</v>
      </c>
      <c r="AQ245" s="336">
        <f t="shared" si="35"/>
        <v>947.0242200000007</v>
      </c>
      <c r="AR245" s="336">
        <f t="shared" si="36"/>
        <v>124.16798000000563</v>
      </c>
      <c r="AS245" s="336">
        <f t="shared" si="36"/>
        <v>-124.16824666666662</v>
      </c>
      <c r="AT245" s="304"/>
      <c r="AU245" s="304"/>
      <c r="AV245" s="304"/>
      <c r="AW245" s="304"/>
      <c r="AX245" s="304"/>
      <c r="AY245" s="304"/>
      <c r="AZ245" s="304"/>
      <c r="BA245" s="304"/>
      <c r="BB245" s="304"/>
      <c r="BC245" s="304"/>
    </row>
    <row r="246" spans="1:55" x14ac:dyDescent="0.2">
      <c r="A246" s="323" t="str">
        <f t="shared" si="28"/>
        <v/>
      </c>
      <c r="B246" s="324">
        <v>236</v>
      </c>
      <c r="C246" s="325" t="s">
        <v>1169</v>
      </c>
      <c r="D246" s="325" t="s">
        <v>1067</v>
      </c>
      <c r="E246" s="326">
        <v>712</v>
      </c>
      <c r="F246" s="325" t="s">
        <v>252</v>
      </c>
      <c r="G246" s="325" t="s">
        <v>140</v>
      </c>
      <c r="H246" s="327">
        <v>332</v>
      </c>
      <c r="I246" s="328">
        <v>36159</v>
      </c>
      <c r="J246" s="328" t="s">
        <v>51</v>
      </c>
      <c r="K246" s="328" t="s">
        <v>51</v>
      </c>
      <c r="L246" s="329">
        <v>30</v>
      </c>
      <c r="M246" s="328" t="s">
        <v>51</v>
      </c>
      <c r="N246" s="328" t="s">
        <v>51</v>
      </c>
      <c r="O246" s="328" t="s">
        <v>1422</v>
      </c>
      <c r="P246" s="330">
        <v>120895.79</v>
      </c>
      <c r="Q246" s="330">
        <v>0</v>
      </c>
      <c r="R246" s="330">
        <v>0</v>
      </c>
      <c r="S246" s="330">
        <v>0</v>
      </c>
      <c r="T246" s="330">
        <v>0</v>
      </c>
      <c r="U246" s="330">
        <v>0</v>
      </c>
      <c r="V246" s="330">
        <v>120895.79</v>
      </c>
      <c r="W246" s="330">
        <v>0</v>
      </c>
      <c r="X246" s="330">
        <v>0</v>
      </c>
      <c r="Y246" s="330">
        <v>120895.79</v>
      </c>
      <c r="Z246" s="330">
        <v>98919.47</v>
      </c>
      <c r="AA246" s="330">
        <v>21976.32</v>
      </c>
      <c r="AB246" s="330">
        <v>2747.0041333333306</v>
      </c>
      <c r="AC246" s="330">
        <v>0</v>
      </c>
      <c r="AD246" s="331"/>
      <c r="AE246" s="332"/>
      <c r="AF246" s="332"/>
      <c r="AG246" s="336">
        <v>838.82</v>
      </c>
      <c r="AH246" s="332">
        <f>IF(YEAR(I246)=2019,MAX(Y246-AG246,0),IF(AND(AE246=TRUE,AF246&lt;&gt;TRUE),MAX('[1]2'!V247-'[1]2'!W247-[1]Turtas!AG246,0),IF(AG246&lt;&gt;'[1]2'!X247,MAX(Y246-'[1]2'!W247-[1]Turtas!AG246,0),0)))</f>
        <v>23884.507199999985</v>
      </c>
      <c r="AI246" s="333">
        <f>IF(VLOOKUP(I246,pradzios_data[],2,1)="isig_data",DATE(YEAR(I246),MONTH(I246)+1,1),VLOOKUP(I246,pradzios_data[],2,1))</f>
        <v>36161</v>
      </c>
      <c r="AJ246" s="333">
        <f t="shared" si="29"/>
        <v>47119</v>
      </c>
      <c r="AK246" s="333"/>
      <c r="AL246" s="334">
        <f t="shared" si="30"/>
        <v>120</v>
      </c>
      <c r="AM246" s="336">
        <f t="shared" si="31"/>
        <v>199.03755999999987</v>
      </c>
      <c r="AN246" s="335">
        <f t="shared" si="32"/>
        <v>108</v>
      </c>
      <c r="AO246" s="335">
        <f t="shared" si="33"/>
        <v>12</v>
      </c>
      <c r="AP246" s="336">
        <f t="shared" si="34"/>
        <v>22334.876479999988</v>
      </c>
      <c r="AQ246" s="336">
        <f t="shared" si="35"/>
        <v>2388.4507199999985</v>
      </c>
      <c r="AR246" s="336">
        <f t="shared" si="36"/>
        <v>358.55647999998837</v>
      </c>
      <c r="AS246" s="336">
        <f t="shared" si="36"/>
        <v>-358.55341333333217</v>
      </c>
      <c r="AT246" s="304"/>
      <c r="AU246" s="304"/>
      <c r="AV246" s="304"/>
      <c r="AW246" s="304"/>
      <c r="AX246" s="304"/>
      <c r="AY246" s="304"/>
      <c r="AZ246" s="304"/>
      <c r="BA246" s="304"/>
      <c r="BB246" s="304"/>
      <c r="BC246" s="304"/>
    </row>
    <row r="247" spans="1:55" x14ac:dyDescent="0.2">
      <c r="A247" s="323" t="str">
        <f t="shared" si="28"/>
        <v/>
      </c>
      <c r="B247" s="324">
        <v>237</v>
      </c>
      <c r="C247" s="325" t="s">
        <v>1170</v>
      </c>
      <c r="D247" s="325" t="s">
        <v>1074</v>
      </c>
      <c r="E247" s="326">
        <v>720</v>
      </c>
      <c r="F247" s="325" t="s">
        <v>251</v>
      </c>
      <c r="G247" s="325" t="s">
        <v>140</v>
      </c>
      <c r="H247" s="327">
        <v>336</v>
      </c>
      <c r="I247" s="328">
        <v>36341</v>
      </c>
      <c r="J247" s="328" t="s">
        <v>51</v>
      </c>
      <c r="K247" s="328" t="s">
        <v>51</v>
      </c>
      <c r="L247" s="329">
        <v>8</v>
      </c>
      <c r="M247" s="328" t="s">
        <v>51</v>
      </c>
      <c r="N247" s="328" t="s">
        <v>51</v>
      </c>
      <c r="O247" s="328" t="s">
        <v>1422</v>
      </c>
      <c r="P247" s="330">
        <v>21224.48</v>
      </c>
      <c r="Q247" s="330">
        <v>0</v>
      </c>
      <c r="R247" s="330">
        <v>0</v>
      </c>
      <c r="S247" s="330">
        <v>0</v>
      </c>
      <c r="T247" s="330">
        <v>0</v>
      </c>
      <c r="U247" s="330">
        <v>0</v>
      </c>
      <c r="V247" s="330">
        <v>21224.48</v>
      </c>
      <c r="W247" s="330">
        <v>0</v>
      </c>
      <c r="X247" s="330">
        <v>0</v>
      </c>
      <c r="Y247" s="330">
        <v>21224.48</v>
      </c>
      <c r="Z247" s="330">
        <v>20587.739999999998</v>
      </c>
      <c r="AA247" s="330">
        <v>636.74</v>
      </c>
      <c r="AB247" s="330">
        <v>0</v>
      </c>
      <c r="AC247" s="330">
        <v>0</v>
      </c>
      <c r="AD247" s="331"/>
      <c r="AE247" s="332"/>
      <c r="AF247" s="332"/>
      <c r="AG247" s="336">
        <v>451.96</v>
      </c>
      <c r="AH247" s="332">
        <f>IF(YEAR(I247)=2019,MAX(Y247-AG247,0),IF(AND(AE247=TRUE,AF247&lt;&gt;TRUE),MAX('[1]2'!V248-'[1]2'!W248-[1]Turtas!AG247,0),IF(AG247&lt;&gt;'[1]2'!X248,MAX(Y247-'[1]2'!W248-[1]Turtas!AG247,0),0)))</f>
        <v>184.78000000000162</v>
      </c>
      <c r="AI247" s="333">
        <f>IF(VLOOKUP(I247,pradzios_data[],2,1)="isig_data",DATE(YEAR(I247),MONTH(I247)+1,1),VLOOKUP(I247,pradzios_data[],2,1))</f>
        <v>36342</v>
      </c>
      <c r="AJ247" s="333">
        <f t="shared" si="29"/>
        <v>39264</v>
      </c>
      <c r="AK247" s="333"/>
      <c r="AL247" s="334">
        <f t="shared" si="30"/>
        <v>0</v>
      </c>
      <c r="AM247" s="336">
        <f t="shared" si="31"/>
        <v>0</v>
      </c>
      <c r="AN247" s="335">
        <f t="shared" si="32"/>
        <v>0</v>
      </c>
      <c r="AO247" s="335">
        <f t="shared" si="33"/>
        <v>0</v>
      </c>
      <c r="AP247" s="336">
        <f t="shared" si="34"/>
        <v>451.96</v>
      </c>
      <c r="AQ247" s="336">
        <f t="shared" si="35"/>
        <v>184.78000000000162</v>
      </c>
      <c r="AR247" s="336">
        <f t="shared" si="36"/>
        <v>-184.78000000000003</v>
      </c>
      <c r="AS247" s="336">
        <f t="shared" si="36"/>
        <v>184.78000000000162</v>
      </c>
      <c r="AT247" s="304"/>
      <c r="AU247" s="304"/>
      <c r="AV247" s="304"/>
      <c r="AW247" s="304"/>
      <c r="AX247" s="304"/>
      <c r="AY247" s="304"/>
      <c r="AZ247" s="304"/>
      <c r="BA247" s="304"/>
      <c r="BB247" s="304"/>
      <c r="BC247" s="304"/>
    </row>
    <row r="248" spans="1:55" x14ac:dyDescent="0.2">
      <c r="A248" s="323" t="str">
        <f t="shared" si="28"/>
        <v/>
      </c>
      <c r="B248" s="324">
        <v>238</v>
      </c>
      <c r="C248" s="325" t="s">
        <v>1171</v>
      </c>
      <c r="D248" s="325" t="s">
        <v>1172</v>
      </c>
      <c r="E248" s="326">
        <v>716</v>
      </c>
      <c r="F248" s="325" t="s">
        <v>251</v>
      </c>
      <c r="G248" s="325" t="s">
        <v>140</v>
      </c>
      <c r="H248" s="327">
        <v>340</v>
      </c>
      <c r="I248" s="328">
        <v>36403</v>
      </c>
      <c r="J248" s="328" t="s">
        <v>51</v>
      </c>
      <c r="K248" s="328" t="s">
        <v>51</v>
      </c>
      <c r="L248" s="329">
        <v>16</v>
      </c>
      <c r="M248" s="328" t="s">
        <v>51</v>
      </c>
      <c r="N248" s="328" t="s">
        <v>51</v>
      </c>
      <c r="O248" s="328" t="s">
        <v>1422</v>
      </c>
      <c r="P248" s="330">
        <v>276813.52</v>
      </c>
      <c r="Q248" s="330">
        <v>0</v>
      </c>
      <c r="R248" s="330">
        <v>0</v>
      </c>
      <c r="S248" s="330">
        <v>0</v>
      </c>
      <c r="T248" s="330">
        <v>0</v>
      </c>
      <c r="U248" s="330">
        <v>0</v>
      </c>
      <c r="V248" s="330">
        <v>276813.52</v>
      </c>
      <c r="W248" s="330">
        <v>0</v>
      </c>
      <c r="X248" s="330">
        <v>0</v>
      </c>
      <c r="Y248" s="330">
        <v>276813.52</v>
      </c>
      <c r="Z248" s="330">
        <v>272429.88</v>
      </c>
      <c r="AA248" s="330">
        <v>4383.6400000000003</v>
      </c>
      <c r="AB248" s="330">
        <v>0</v>
      </c>
      <c r="AC248" s="330">
        <v>0</v>
      </c>
      <c r="AD248" s="331"/>
      <c r="AE248" s="332"/>
      <c r="AF248" s="332"/>
      <c r="AG248" s="336">
        <v>256.04000000000002</v>
      </c>
      <c r="AH248" s="332">
        <f>IF(YEAR(I248)=2019,MAX(Y248-AG248,0),IF(AND(AE248=TRUE,AF248&lt;&gt;TRUE),MAX('[1]2'!V249-'[1]2'!W249-[1]Turtas!AG248,0),IF(AG248&lt;&gt;'[1]2'!X249,MAX(Y248-'[1]2'!W249-[1]Turtas!AG248,0),0)))</f>
        <v>4127.600000000014</v>
      </c>
      <c r="AI248" s="333">
        <f>IF(VLOOKUP(I248,pradzios_data[],2,1)="isig_data",DATE(YEAR(I248),MONTH(I248)+1,1),VLOOKUP(I248,pradzios_data[],2,1))</f>
        <v>36404</v>
      </c>
      <c r="AJ248" s="333">
        <f t="shared" si="29"/>
        <v>42248</v>
      </c>
      <c r="AK248" s="333"/>
      <c r="AL248" s="334">
        <f t="shared" si="30"/>
        <v>0</v>
      </c>
      <c r="AM248" s="336">
        <f t="shared" si="31"/>
        <v>0</v>
      </c>
      <c r="AN248" s="335">
        <f t="shared" si="32"/>
        <v>0</v>
      </c>
      <c r="AO248" s="335">
        <f t="shared" si="33"/>
        <v>0</v>
      </c>
      <c r="AP248" s="336">
        <f t="shared" si="34"/>
        <v>256.04000000000002</v>
      </c>
      <c r="AQ248" s="336">
        <f t="shared" si="35"/>
        <v>4127.600000000014</v>
      </c>
      <c r="AR248" s="336">
        <f t="shared" si="36"/>
        <v>-4127.6000000000004</v>
      </c>
      <c r="AS248" s="336">
        <f t="shared" si="36"/>
        <v>4127.600000000014</v>
      </c>
      <c r="AT248" s="304"/>
      <c r="AU248" s="304"/>
      <c r="AV248" s="304"/>
      <c r="AW248" s="304"/>
      <c r="AX248" s="304"/>
      <c r="AY248" s="304"/>
      <c r="AZ248" s="304"/>
      <c r="BA248" s="304"/>
      <c r="BB248" s="304"/>
      <c r="BC248" s="304"/>
    </row>
    <row r="249" spans="1:55" x14ac:dyDescent="0.2">
      <c r="A249" s="323" t="str">
        <f t="shared" si="28"/>
        <v/>
      </c>
      <c r="B249" s="324">
        <v>239</v>
      </c>
      <c r="C249" s="325" t="s">
        <v>1173</v>
      </c>
      <c r="D249" s="325" t="s">
        <v>1172</v>
      </c>
      <c r="E249" s="326">
        <v>716</v>
      </c>
      <c r="F249" s="325" t="s">
        <v>251</v>
      </c>
      <c r="G249" s="325" t="s">
        <v>140</v>
      </c>
      <c r="H249" s="327">
        <v>341</v>
      </c>
      <c r="I249" s="328">
        <v>36403</v>
      </c>
      <c r="J249" s="328" t="s">
        <v>51</v>
      </c>
      <c r="K249" s="328" t="s">
        <v>51</v>
      </c>
      <c r="L249" s="329">
        <v>16</v>
      </c>
      <c r="M249" s="328" t="s">
        <v>51</v>
      </c>
      <c r="N249" s="328" t="s">
        <v>51</v>
      </c>
      <c r="O249" s="328" t="s">
        <v>1422</v>
      </c>
      <c r="P249" s="330">
        <v>12576.17</v>
      </c>
      <c r="Q249" s="330">
        <v>0</v>
      </c>
      <c r="R249" s="330">
        <v>0</v>
      </c>
      <c r="S249" s="330">
        <v>0</v>
      </c>
      <c r="T249" s="330">
        <v>0</v>
      </c>
      <c r="U249" s="330">
        <v>0</v>
      </c>
      <c r="V249" s="330">
        <v>12576.17</v>
      </c>
      <c r="W249" s="330">
        <v>0</v>
      </c>
      <c r="X249" s="330">
        <v>0</v>
      </c>
      <c r="Y249" s="330">
        <v>12576.17</v>
      </c>
      <c r="Z249" s="330">
        <v>12198.88</v>
      </c>
      <c r="AA249" s="330">
        <v>377.29</v>
      </c>
      <c r="AB249" s="330">
        <v>0</v>
      </c>
      <c r="AC249" s="330">
        <v>0</v>
      </c>
      <c r="AD249" s="331"/>
      <c r="AE249" s="332"/>
      <c r="AF249" s="332"/>
      <c r="AG249" s="336">
        <v>205.21</v>
      </c>
      <c r="AH249" s="332">
        <f>IF(YEAR(I249)=2019,MAX(Y249-AG249,0),IF(AND(AE249=TRUE,AF249&lt;&gt;TRUE),MAX('[1]2'!V250-'[1]2'!W250-[1]Turtas!AG249,0),IF(AG249&lt;&gt;'[1]2'!X250,MAX(Y249-'[1]2'!W250-[1]Turtas!AG249,0),0)))</f>
        <v>172.08000000000087</v>
      </c>
      <c r="AI249" s="333">
        <f>IF(VLOOKUP(I249,pradzios_data[],2,1)="isig_data",DATE(YEAR(I249),MONTH(I249)+1,1),VLOOKUP(I249,pradzios_data[],2,1))</f>
        <v>36404</v>
      </c>
      <c r="AJ249" s="333">
        <f t="shared" si="29"/>
        <v>42248</v>
      </c>
      <c r="AK249" s="333"/>
      <c r="AL249" s="334">
        <f t="shared" si="30"/>
        <v>0</v>
      </c>
      <c r="AM249" s="336">
        <f t="shared" si="31"/>
        <v>0</v>
      </c>
      <c r="AN249" s="335">
        <f t="shared" si="32"/>
        <v>0</v>
      </c>
      <c r="AO249" s="335">
        <f t="shared" si="33"/>
        <v>0</v>
      </c>
      <c r="AP249" s="336">
        <f t="shared" si="34"/>
        <v>205.21</v>
      </c>
      <c r="AQ249" s="336">
        <f t="shared" si="35"/>
        <v>172.08000000000087</v>
      </c>
      <c r="AR249" s="336">
        <f t="shared" si="36"/>
        <v>-172.08</v>
      </c>
      <c r="AS249" s="336">
        <f t="shared" si="36"/>
        <v>172.08000000000087</v>
      </c>
      <c r="AT249" s="304"/>
      <c r="AU249" s="304"/>
      <c r="AV249" s="304"/>
      <c r="AW249" s="304"/>
      <c r="AX249" s="304"/>
      <c r="AY249" s="304"/>
      <c r="AZ249" s="304"/>
      <c r="BA249" s="304"/>
      <c r="BB249" s="304"/>
      <c r="BC249" s="304"/>
    </row>
    <row r="250" spans="1:55" x14ac:dyDescent="0.2">
      <c r="A250" s="323" t="str">
        <f t="shared" si="28"/>
        <v/>
      </c>
      <c r="B250" s="324">
        <v>240</v>
      </c>
      <c r="C250" s="325" t="s">
        <v>1174</v>
      </c>
      <c r="D250" s="325" t="s">
        <v>1172</v>
      </c>
      <c r="E250" s="326">
        <v>716</v>
      </c>
      <c r="F250" s="325" t="s">
        <v>251</v>
      </c>
      <c r="G250" s="325" t="s">
        <v>140</v>
      </c>
      <c r="H250" s="327">
        <v>342</v>
      </c>
      <c r="I250" s="328">
        <v>36403</v>
      </c>
      <c r="J250" s="328" t="s">
        <v>51</v>
      </c>
      <c r="K250" s="328" t="s">
        <v>51</v>
      </c>
      <c r="L250" s="329">
        <v>16</v>
      </c>
      <c r="M250" s="328" t="s">
        <v>51</v>
      </c>
      <c r="N250" s="328" t="s">
        <v>51</v>
      </c>
      <c r="O250" s="328" t="s">
        <v>1422</v>
      </c>
      <c r="P250" s="330">
        <v>14332.4</v>
      </c>
      <c r="Q250" s="330">
        <v>0</v>
      </c>
      <c r="R250" s="330">
        <v>0</v>
      </c>
      <c r="S250" s="330">
        <v>0</v>
      </c>
      <c r="T250" s="330">
        <v>0</v>
      </c>
      <c r="U250" s="330">
        <v>0</v>
      </c>
      <c r="V250" s="330">
        <v>14332.4</v>
      </c>
      <c r="W250" s="330">
        <v>0</v>
      </c>
      <c r="X250" s="330">
        <v>0</v>
      </c>
      <c r="Y250" s="330">
        <v>14332.4</v>
      </c>
      <c r="Z250" s="330">
        <v>13902.43</v>
      </c>
      <c r="AA250" s="330">
        <v>429.97</v>
      </c>
      <c r="AB250" s="330">
        <v>0</v>
      </c>
      <c r="AC250" s="330">
        <v>0</v>
      </c>
      <c r="AD250" s="331"/>
      <c r="AE250" s="332"/>
      <c r="AF250" s="332"/>
      <c r="AG250" s="336">
        <v>246.93</v>
      </c>
      <c r="AH250" s="332">
        <f>IF(YEAR(I250)=2019,MAX(Y250-AG250,0),IF(AND(AE250=TRUE,AF250&lt;&gt;TRUE),MAX('[1]2'!V251-'[1]2'!W251-[1]Turtas!AG250,0),IF(AG250&lt;&gt;'[1]2'!X251,MAX(Y250-'[1]2'!W251-[1]Turtas!AG250,0),0)))</f>
        <v>183.03999999999934</v>
      </c>
      <c r="AI250" s="333">
        <f>IF(VLOOKUP(I250,pradzios_data[],2,1)="isig_data",DATE(YEAR(I250),MONTH(I250)+1,1),VLOOKUP(I250,pradzios_data[],2,1))</f>
        <v>36404</v>
      </c>
      <c r="AJ250" s="333">
        <f t="shared" si="29"/>
        <v>42248</v>
      </c>
      <c r="AK250" s="333"/>
      <c r="AL250" s="334">
        <f t="shared" si="30"/>
        <v>0</v>
      </c>
      <c r="AM250" s="336">
        <f t="shared" si="31"/>
        <v>0</v>
      </c>
      <c r="AN250" s="335">
        <f t="shared" si="32"/>
        <v>0</v>
      </c>
      <c r="AO250" s="335">
        <f t="shared" si="33"/>
        <v>0</v>
      </c>
      <c r="AP250" s="336">
        <f t="shared" si="34"/>
        <v>246.93</v>
      </c>
      <c r="AQ250" s="336">
        <f t="shared" si="35"/>
        <v>183.03999999999934</v>
      </c>
      <c r="AR250" s="336">
        <f t="shared" si="36"/>
        <v>-183.04000000000002</v>
      </c>
      <c r="AS250" s="336">
        <f t="shared" si="36"/>
        <v>183.03999999999934</v>
      </c>
      <c r="AT250" s="304"/>
      <c r="AU250" s="304"/>
      <c r="AV250" s="304"/>
      <c r="AW250" s="304"/>
      <c r="AX250" s="304"/>
      <c r="AY250" s="304"/>
      <c r="AZ250" s="304"/>
      <c r="BA250" s="304"/>
      <c r="BB250" s="304"/>
      <c r="BC250" s="304"/>
    </row>
    <row r="251" spans="1:55" x14ac:dyDescent="0.2">
      <c r="A251" s="323" t="str">
        <f t="shared" si="28"/>
        <v/>
      </c>
      <c r="B251" s="324">
        <v>241</v>
      </c>
      <c r="C251" s="325" t="s">
        <v>1175</v>
      </c>
      <c r="D251" s="325" t="s">
        <v>1176</v>
      </c>
      <c r="E251" s="326">
        <v>708</v>
      </c>
      <c r="F251" s="325" t="s">
        <v>251</v>
      </c>
      <c r="G251" s="325" t="s">
        <v>140</v>
      </c>
      <c r="H251" s="327">
        <v>343</v>
      </c>
      <c r="I251" s="328">
        <v>36403</v>
      </c>
      <c r="J251" s="328" t="s">
        <v>51</v>
      </c>
      <c r="K251" s="328" t="s">
        <v>51</v>
      </c>
      <c r="L251" s="329">
        <v>50</v>
      </c>
      <c r="M251" s="328" t="s">
        <v>51</v>
      </c>
      <c r="N251" s="328" t="s">
        <v>51</v>
      </c>
      <c r="O251" s="328" t="s">
        <v>1422</v>
      </c>
      <c r="P251" s="330">
        <v>5692.74</v>
      </c>
      <c r="Q251" s="330">
        <v>0</v>
      </c>
      <c r="R251" s="330">
        <v>0</v>
      </c>
      <c r="S251" s="330">
        <v>0</v>
      </c>
      <c r="T251" s="330">
        <v>0</v>
      </c>
      <c r="U251" s="330">
        <v>0</v>
      </c>
      <c r="V251" s="330">
        <v>5692.74</v>
      </c>
      <c r="W251" s="330">
        <v>0</v>
      </c>
      <c r="X251" s="330">
        <v>0</v>
      </c>
      <c r="Y251" s="330">
        <v>5692.74</v>
      </c>
      <c r="Z251" s="330">
        <v>3726.91</v>
      </c>
      <c r="AA251" s="330">
        <v>1965.83</v>
      </c>
      <c r="AB251" s="330">
        <v>62.618178260869541</v>
      </c>
      <c r="AC251" s="330">
        <v>0</v>
      </c>
      <c r="AD251" s="331"/>
      <c r="AE251" s="332"/>
      <c r="AF251" s="332"/>
      <c r="AG251" s="336">
        <v>245.63</v>
      </c>
      <c r="AH251" s="332">
        <f>IF(YEAR(I251)=2019,MAX(Y251-AG251,0),IF(AND(AE251=TRUE,AF251&lt;&gt;TRUE),MAX('[1]2'!V252-'[1]2'!W252-[1]Turtas!AG251,0),IF(AG251&lt;&gt;'[1]2'!X252,MAX(Y251-'[1]2'!W252-[1]Turtas!AG251,0),0)))</f>
        <v>1782.8226217391298</v>
      </c>
      <c r="AI251" s="333">
        <f>IF(VLOOKUP(I251,pradzios_data[],2,1)="isig_data",DATE(YEAR(I251),MONTH(I251)+1,1),VLOOKUP(I251,pradzios_data[],2,1))</f>
        <v>36404</v>
      </c>
      <c r="AJ251" s="333">
        <f t="shared" si="29"/>
        <v>54667</v>
      </c>
      <c r="AK251" s="333"/>
      <c r="AL251" s="334">
        <f t="shared" si="30"/>
        <v>368</v>
      </c>
      <c r="AM251" s="336">
        <f t="shared" si="31"/>
        <v>4.8446266895085044</v>
      </c>
      <c r="AN251" s="335">
        <f t="shared" si="32"/>
        <v>356</v>
      </c>
      <c r="AO251" s="335">
        <f t="shared" si="33"/>
        <v>12</v>
      </c>
      <c r="AP251" s="336">
        <f t="shared" si="34"/>
        <v>1970.3171014650279</v>
      </c>
      <c r="AQ251" s="336">
        <f t="shared" si="35"/>
        <v>58.135520274102049</v>
      </c>
      <c r="AR251" s="336">
        <f t="shared" si="36"/>
        <v>4.4871014650279903</v>
      </c>
      <c r="AS251" s="336">
        <f t="shared" si="36"/>
        <v>-4.4826579867674923</v>
      </c>
      <c r="AT251" s="304"/>
      <c r="AU251" s="304"/>
      <c r="AV251" s="304"/>
      <c r="AW251" s="304"/>
      <c r="AX251" s="304"/>
      <c r="AY251" s="304"/>
      <c r="AZ251" s="304"/>
      <c r="BA251" s="304"/>
      <c r="BB251" s="304"/>
      <c r="BC251" s="304"/>
    </row>
    <row r="252" spans="1:55" x14ac:dyDescent="0.2">
      <c r="A252" s="323" t="str">
        <f t="shared" si="28"/>
        <v/>
      </c>
      <c r="B252" s="324">
        <v>242</v>
      </c>
      <c r="C252" s="325" t="s">
        <v>1177</v>
      </c>
      <c r="D252" s="325" t="s">
        <v>1172</v>
      </c>
      <c r="E252" s="326">
        <v>716</v>
      </c>
      <c r="F252" s="325" t="s">
        <v>251</v>
      </c>
      <c r="G252" s="325" t="s">
        <v>140</v>
      </c>
      <c r="H252" s="327">
        <v>344</v>
      </c>
      <c r="I252" s="328">
        <v>36403</v>
      </c>
      <c r="J252" s="328" t="s">
        <v>51</v>
      </c>
      <c r="K252" s="328" t="s">
        <v>51</v>
      </c>
      <c r="L252" s="329">
        <v>16</v>
      </c>
      <c r="M252" s="328" t="s">
        <v>51</v>
      </c>
      <c r="N252" s="328" t="s">
        <v>51</v>
      </c>
      <c r="O252" s="328" t="s">
        <v>1422</v>
      </c>
      <c r="P252" s="330">
        <v>27960.62</v>
      </c>
      <c r="Q252" s="330">
        <v>0</v>
      </c>
      <c r="R252" s="330">
        <v>0</v>
      </c>
      <c r="S252" s="330">
        <v>0</v>
      </c>
      <c r="T252" s="330">
        <v>0</v>
      </c>
      <c r="U252" s="330">
        <v>0</v>
      </c>
      <c r="V252" s="330">
        <v>27960.62</v>
      </c>
      <c r="W252" s="330">
        <v>0</v>
      </c>
      <c r="X252" s="330">
        <v>0</v>
      </c>
      <c r="Y252" s="330">
        <v>27960.62</v>
      </c>
      <c r="Z252" s="330">
        <v>27121.8</v>
      </c>
      <c r="AA252" s="330">
        <v>838.82</v>
      </c>
      <c r="AB252" s="330">
        <v>0</v>
      </c>
      <c r="AC252" s="330">
        <v>0</v>
      </c>
      <c r="AD252" s="331"/>
      <c r="AE252" s="332"/>
      <c r="AF252" s="332"/>
      <c r="AG252" s="336">
        <v>363.06</v>
      </c>
      <c r="AH252" s="332">
        <f>IF(YEAR(I252)=2019,MAX(Y252-AG252,0),IF(AND(AE252=TRUE,AF252&lt;&gt;TRUE),MAX('[1]2'!V253-'[1]2'!W253-[1]Turtas!AG252,0),IF(AG252&lt;&gt;'[1]2'!X253,MAX(Y252-'[1]2'!W253-[1]Turtas!AG252,0),0)))</f>
        <v>475.75999999999971</v>
      </c>
      <c r="AI252" s="333">
        <f>IF(VLOOKUP(I252,pradzios_data[],2,1)="isig_data",DATE(YEAR(I252),MONTH(I252)+1,1),VLOOKUP(I252,pradzios_data[],2,1))</f>
        <v>36404</v>
      </c>
      <c r="AJ252" s="333">
        <f t="shared" si="29"/>
        <v>42248</v>
      </c>
      <c r="AK252" s="333"/>
      <c r="AL252" s="334">
        <f t="shared" si="30"/>
        <v>0</v>
      </c>
      <c r="AM252" s="336">
        <f t="shared" si="31"/>
        <v>0</v>
      </c>
      <c r="AN252" s="335">
        <f t="shared" si="32"/>
        <v>0</v>
      </c>
      <c r="AO252" s="335">
        <f t="shared" si="33"/>
        <v>0</v>
      </c>
      <c r="AP252" s="336">
        <f t="shared" si="34"/>
        <v>363.06</v>
      </c>
      <c r="AQ252" s="336">
        <f t="shared" si="35"/>
        <v>475.75999999999971</v>
      </c>
      <c r="AR252" s="336">
        <f t="shared" si="36"/>
        <v>-475.76000000000005</v>
      </c>
      <c r="AS252" s="336">
        <f t="shared" si="36"/>
        <v>475.75999999999971</v>
      </c>
      <c r="AT252" s="304"/>
      <c r="AU252" s="304"/>
      <c r="AV252" s="304"/>
      <c r="AW252" s="304"/>
      <c r="AX252" s="304"/>
      <c r="AY252" s="304"/>
      <c r="AZ252" s="304"/>
      <c r="BA252" s="304"/>
      <c r="BB252" s="304"/>
      <c r="BC252" s="304"/>
    </row>
    <row r="253" spans="1:55" x14ac:dyDescent="0.2">
      <c r="A253" s="323" t="str">
        <f t="shared" si="28"/>
        <v/>
      </c>
      <c r="B253" s="324">
        <v>243</v>
      </c>
      <c r="C253" s="325" t="s">
        <v>1178</v>
      </c>
      <c r="D253" s="325" t="s">
        <v>1172</v>
      </c>
      <c r="E253" s="326">
        <v>716</v>
      </c>
      <c r="F253" s="325" t="s">
        <v>251</v>
      </c>
      <c r="G253" s="325" t="s">
        <v>140</v>
      </c>
      <c r="H253" s="327">
        <v>345</v>
      </c>
      <c r="I253" s="328">
        <v>36403</v>
      </c>
      <c r="J253" s="328" t="s">
        <v>51</v>
      </c>
      <c r="K253" s="328" t="s">
        <v>51</v>
      </c>
      <c r="L253" s="329">
        <v>16</v>
      </c>
      <c r="M253" s="328" t="s">
        <v>51</v>
      </c>
      <c r="N253" s="328" t="s">
        <v>51</v>
      </c>
      <c r="O253" s="328" t="s">
        <v>1422</v>
      </c>
      <c r="P253" s="330">
        <v>15065.37</v>
      </c>
      <c r="Q253" s="330">
        <v>0</v>
      </c>
      <c r="R253" s="330">
        <v>0</v>
      </c>
      <c r="S253" s="330">
        <v>0</v>
      </c>
      <c r="T253" s="330">
        <v>0</v>
      </c>
      <c r="U253" s="330">
        <v>0</v>
      </c>
      <c r="V253" s="330">
        <v>15065.37</v>
      </c>
      <c r="W253" s="330">
        <v>0</v>
      </c>
      <c r="X253" s="330">
        <v>0</v>
      </c>
      <c r="Y253" s="330">
        <v>15065.37</v>
      </c>
      <c r="Z253" s="330">
        <v>14613.410000000002</v>
      </c>
      <c r="AA253" s="330">
        <v>451.96</v>
      </c>
      <c r="AB253" s="330">
        <v>0</v>
      </c>
      <c r="AC253" s="330">
        <v>0</v>
      </c>
      <c r="AD253" s="331"/>
      <c r="AE253" s="332"/>
      <c r="AF253" s="332"/>
      <c r="AG253" s="336">
        <v>203.4</v>
      </c>
      <c r="AH253" s="332">
        <f>IF(YEAR(I253)=2019,MAX(Y253-AG253,0),IF(AND(AE253=TRUE,AF253&lt;&gt;TRUE),MAX('[1]2'!V254-'[1]2'!W254-[1]Turtas!AG253,0),IF(AG253&lt;&gt;'[1]2'!X254,MAX(Y253-'[1]2'!W254-[1]Turtas!AG253,0),0)))</f>
        <v>248.55999999999912</v>
      </c>
      <c r="AI253" s="333">
        <f>IF(VLOOKUP(I253,pradzios_data[],2,1)="isig_data",DATE(YEAR(I253),MONTH(I253)+1,1),VLOOKUP(I253,pradzios_data[],2,1))</f>
        <v>36404</v>
      </c>
      <c r="AJ253" s="333">
        <f t="shared" si="29"/>
        <v>42248</v>
      </c>
      <c r="AK253" s="333"/>
      <c r="AL253" s="334">
        <f t="shared" si="30"/>
        <v>0</v>
      </c>
      <c r="AM253" s="336">
        <f t="shared" si="31"/>
        <v>0</v>
      </c>
      <c r="AN253" s="335">
        <f t="shared" si="32"/>
        <v>0</v>
      </c>
      <c r="AO253" s="335">
        <f t="shared" si="33"/>
        <v>0</v>
      </c>
      <c r="AP253" s="336">
        <f t="shared" si="34"/>
        <v>203.4</v>
      </c>
      <c r="AQ253" s="336">
        <f t="shared" si="35"/>
        <v>248.55999999999912</v>
      </c>
      <c r="AR253" s="336">
        <f t="shared" si="36"/>
        <v>-248.55999999999997</v>
      </c>
      <c r="AS253" s="336">
        <f t="shared" si="36"/>
        <v>248.55999999999912</v>
      </c>
      <c r="AT253" s="304"/>
      <c r="AU253" s="304"/>
      <c r="AV253" s="304"/>
      <c r="AW253" s="304"/>
      <c r="AX253" s="304"/>
      <c r="AY253" s="304"/>
      <c r="AZ253" s="304"/>
      <c r="BA253" s="304"/>
      <c r="BB253" s="304"/>
      <c r="BC253" s="304"/>
    </row>
    <row r="254" spans="1:55" x14ac:dyDescent="0.2">
      <c r="A254" s="323" t="str">
        <f t="shared" si="28"/>
        <v/>
      </c>
      <c r="B254" s="324">
        <v>244</v>
      </c>
      <c r="C254" s="325" t="s">
        <v>1179</v>
      </c>
      <c r="D254" s="325" t="s">
        <v>1172</v>
      </c>
      <c r="E254" s="326">
        <v>716</v>
      </c>
      <c r="F254" s="325" t="s">
        <v>251</v>
      </c>
      <c r="G254" s="325" t="s">
        <v>140</v>
      </c>
      <c r="H254" s="327">
        <v>346</v>
      </c>
      <c r="I254" s="328">
        <v>36403</v>
      </c>
      <c r="J254" s="328" t="s">
        <v>51</v>
      </c>
      <c r="K254" s="328" t="s">
        <v>51</v>
      </c>
      <c r="L254" s="329">
        <v>16</v>
      </c>
      <c r="M254" s="328" t="s">
        <v>51</v>
      </c>
      <c r="N254" s="328" t="s">
        <v>51</v>
      </c>
      <c r="O254" s="328" t="s">
        <v>1422</v>
      </c>
      <c r="P254" s="330">
        <v>8534.49</v>
      </c>
      <c r="Q254" s="330">
        <v>0</v>
      </c>
      <c r="R254" s="330">
        <v>0</v>
      </c>
      <c r="S254" s="330">
        <v>0</v>
      </c>
      <c r="T254" s="330">
        <v>0</v>
      </c>
      <c r="U254" s="330">
        <v>0</v>
      </c>
      <c r="V254" s="330">
        <v>8534.49</v>
      </c>
      <c r="W254" s="330">
        <v>0</v>
      </c>
      <c r="X254" s="330">
        <v>0</v>
      </c>
      <c r="Y254" s="330">
        <v>8534.49</v>
      </c>
      <c r="Z254" s="330">
        <v>8278.4499999999989</v>
      </c>
      <c r="AA254" s="330">
        <v>256.04000000000002</v>
      </c>
      <c r="AB254" s="330">
        <v>0</v>
      </c>
      <c r="AC254" s="330">
        <v>0</v>
      </c>
      <c r="AD254" s="331"/>
      <c r="AE254" s="332"/>
      <c r="AF254" s="332"/>
      <c r="AG254" s="336">
        <v>0.28999999999999998</v>
      </c>
      <c r="AH254" s="332">
        <f>IF(YEAR(I254)=2019,MAX(Y254-AG254,0),IF(AND(AE254=TRUE,AF254&lt;&gt;TRUE),MAX('[1]2'!V255-'[1]2'!W255-[1]Turtas!AG254,0),IF(AG254&lt;&gt;'[1]2'!X255,MAX(Y254-'[1]2'!W255-[1]Turtas!AG254,0),0)))</f>
        <v>255.75000000000088</v>
      </c>
      <c r="AI254" s="333">
        <f>IF(VLOOKUP(I254,pradzios_data[],2,1)="isig_data",DATE(YEAR(I254),MONTH(I254)+1,1),VLOOKUP(I254,pradzios_data[],2,1))</f>
        <v>36404</v>
      </c>
      <c r="AJ254" s="333">
        <f t="shared" si="29"/>
        <v>42248</v>
      </c>
      <c r="AK254" s="333"/>
      <c r="AL254" s="334">
        <f t="shared" si="30"/>
        <v>0</v>
      </c>
      <c r="AM254" s="336">
        <f t="shared" si="31"/>
        <v>0</v>
      </c>
      <c r="AN254" s="335">
        <f t="shared" si="32"/>
        <v>0</v>
      </c>
      <c r="AO254" s="335">
        <f t="shared" si="33"/>
        <v>0</v>
      </c>
      <c r="AP254" s="336">
        <f t="shared" si="34"/>
        <v>0.28999999999999998</v>
      </c>
      <c r="AQ254" s="336">
        <f t="shared" si="35"/>
        <v>255.75000000000088</v>
      </c>
      <c r="AR254" s="336">
        <f t="shared" si="36"/>
        <v>-255.75000000000003</v>
      </c>
      <c r="AS254" s="336">
        <f t="shared" si="36"/>
        <v>255.75000000000088</v>
      </c>
      <c r="AT254" s="304"/>
      <c r="AU254" s="304"/>
      <c r="AV254" s="304"/>
      <c r="AW254" s="304"/>
      <c r="AX254" s="304"/>
      <c r="AY254" s="304"/>
      <c r="AZ254" s="304"/>
      <c r="BA254" s="304"/>
      <c r="BB254" s="304"/>
      <c r="BC254" s="304"/>
    </row>
    <row r="255" spans="1:55" x14ac:dyDescent="0.2">
      <c r="A255" s="323" t="str">
        <f t="shared" si="28"/>
        <v/>
      </c>
      <c r="B255" s="324">
        <v>245</v>
      </c>
      <c r="C255" s="325" t="s">
        <v>1180</v>
      </c>
      <c r="D255" s="325" t="s">
        <v>1172</v>
      </c>
      <c r="E255" s="326">
        <v>716</v>
      </c>
      <c r="F255" s="325" t="s">
        <v>251</v>
      </c>
      <c r="G255" s="325" t="s">
        <v>140</v>
      </c>
      <c r="H255" s="327">
        <v>347</v>
      </c>
      <c r="I255" s="328">
        <v>36403</v>
      </c>
      <c r="J255" s="328" t="s">
        <v>51</v>
      </c>
      <c r="K255" s="328" t="s">
        <v>51</v>
      </c>
      <c r="L255" s="329">
        <v>16</v>
      </c>
      <c r="M255" s="328" t="s">
        <v>51</v>
      </c>
      <c r="N255" s="328" t="s">
        <v>51</v>
      </c>
      <c r="O255" s="328" t="s">
        <v>1422</v>
      </c>
      <c r="P255" s="330">
        <v>6840.22</v>
      </c>
      <c r="Q255" s="330">
        <v>0</v>
      </c>
      <c r="R255" s="330">
        <v>0</v>
      </c>
      <c r="S255" s="330">
        <v>0</v>
      </c>
      <c r="T255" s="330">
        <v>0</v>
      </c>
      <c r="U255" s="330">
        <v>0</v>
      </c>
      <c r="V255" s="330">
        <v>6840.22</v>
      </c>
      <c r="W255" s="330">
        <v>0</v>
      </c>
      <c r="X255" s="330">
        <v>0</v>
      </c>
      <c r="Y255" s="330">
        <v>6840.22</v>
      </c>
      <c r="Z255" s="330">
        <v>6635.01</v>
      </c>
      <c r="AA255" s="330">
        <v>205.21</v>
      </c>
      <c r="AB255" s="330">
        <v>0</v>
      </c>
      <c r="AC255" s="330">
        <v>0</v>
      </c>
      <c r="AD255" s="331"/>
      <c r="AE255" s="332"/>
      <c r="AF255" s="332"/>
      <c r="AG255" s="336">
        <v>0.28999999999999998</v>
      </c>
      <c r="AH255" s="332">
        <f>IF(YEAR(I255)=2019,MAX(Y255-AG255,0),IF(AND(AE255=TRUE,AF255&lt;&gt;TRUE),MAX('[1]2'!V256-'[1]2'!W256-[1]Turtas!AG255,0),IF(AG255&lt;&gt;'[1]2'!X256,MAX(Y255-'[1]2'!W256-[1]Turtas!AG255,0),0)))</f>
        <v>204.92000000000004</v>
      </c>
      <c r="AI255" s="333">
        <f>IF(VLOOKUP(I255,pradzios_data[],2,1)="isig_data",DATE(YEAR(I255),MONTH(I255)+1,1),VLOOKUP(I255,pradzios_data[],2,1))</f>
        <v>36404</v>
      </c>
      <c r="AJ255" s="333">
        <f t="shared" si="29"/>
        <v>42248</v>
      </c>
      <c r="AK255" s="333"/>
      <c r="AL255" s="334">
        <f t="shared" si="30"/>
        <v>0</v>
      </c>
      <c r="AM255" s="336">
        <f t="shared" si="31"/>
        <v>0</v>
      </c>
      <c r="AN255" s="335">
        <f t="shared" si="32"/>
        <v>0</v>
      </c>
      <c r="AO255" s="335">
        <f t="shared" si="33"/>
        <v>0</v>
      </c>
      <c r="AP255" s="336">
        <f t="shared" si="34"/>
        <v>0.28999999999999998</v>
      </c>
      <c r="AQ255" s="336">
        <f t="shared" si="35"/>
        <v>204.92000000000004</v>
      </c>
      <c r="AR255" s="336">
        <f t="shared" si="36"/>
        <v>-204.92000000000002</v>
      </c>
      <c r="AS255" s="336">
        <f t="shared" si="36"/>
        <v>204.92000000000004</v>
      </c>
      <c r="AT255" s="304"/>
      <c r="AU255" s="304"/>
      <c r="AV255" s="304"/>
      <c r="AW255" s="304"/>
      <c r="AX255" s="304"/>
      <c r="AY255" s="304"/>
      <c r="AZ255" s="304"/>
      <c r="BA255" s="304"/>
      <c r="BB255" s="304"/>
      <c r="BC255" s="304"/>
    </row>
    <row r="256" spans="1:55" x14ac:dyDescent="0.2">
      <c r="A256" s="323" t="str">
        <f t="shared" si="28"/>
        <v/>
      </c>
      <c r="B256" s="324">
        <v>246</v>
      </c>
      <c r="C256" s="325" t="s">
        <v>1181</v>
      </c>
      <c r="D256" s="325" t="s">
        <v>1172</v>
      </c>
      <c r="E256" s="326">
        <v>716</v>
      </c>
      <c r="F256" s="325" t="s">
        <v>251</v>
      </c>
      <c r="G256" s="325" t="s">
        <v>140</v>
      </c>
      <c r="H256" s="327">
        <v>348</v>
      </c>
      <c r="I256" s="328">
        <v>36403</v>
      </c>
      <c r="J256" s="328" t="s">
        <v>51</v>
      </c>
      <c r="K256" s="328" t="s">
        <v>51</v>
      </c>
      <c r="L256" s="329">
        <v>16</v>
      </c>
      <c r="M256" s="328" t="s">
        <v>51</v>
      </c>
      <c r="N256" s="328" t="s">
        <v>51</v>
      </c>
      <c r="O256" s="328" t="s">
        <v>1422</v>
      </c>
      <c r="P256" s="330">
        <v>8230.9699999999993</v>
      </c>
      <c r="Q256" s="330">
        <v>0</v>
      </c>
      <c r="R256" s="330">
        <v>0</v>
      </c>
      <c r="S256" s="330">
        <v>0</v>
      </c>
      <c r="T256" s="330">
        <v>0</v>
      </c>
      <c r="U256" s="330">
        <v>0</v>
      </c>
      <c r="V256" s="330">
        <v>8230.9699999999993</v>
      </c>
      <c r="W256" s="330">
        <v>0</v>
      </c>
      <c r="X256" s="330">
        <v>0</v>
      </c>
      <c r="Y256" s="330">
        <v>8230.9699999999993</v>
      </c>
      <c r="Z256" s="330">
        <v>7984.0399999999991</v>
      </c>
      <c r="AA256" s="330">
        <v>246.93</v>
      </c>
      <c r="AB256" s="330">
        <v>0</v>
      </c>
      <c r="AC256" s="330">
        <v>0</v>
      </c>
      <c r="AD256" s="331"/>
      <c r="AE256" s="332"/>
      <c r="AF256" s="332"/>
      <c r="AG256" s="336">
        <v>2262.5</v>
      </c>
      <c r="AH256" s="332">
        <f>IF(YEAR(I256)=2019,MAX(Y256-AG256,0),IF(AND(AE256=TRUE,AF256&lt;&gt;TRUE),MAX('[1]2'!V257-'[1]2'!W257-[1]Turtas!AG256,0),IF(AG256&lt;&gt;'[1]2'!X257,MAX(Y256-'[1]2'!W257-[1]Turtas!AG256,0),0)))</f>
        <v>0</v>
      </c>
      <c r="AI256" s="333">
        <f>IF(VLOOKUP(I256,pradzios_data[],2,1)="isig_data",DATE(YEAR(I256),MONTH(I256)+1,1),VLOOKUP(I256,pradzios_data[],2,1))</f>
        <v>36404</v>
      </c>
      <c r="AJ256" s="333">
        <f t="shared" si="29"/>
        <v>42248</v>
      </c>
      <c r="AK256" s="333"/>
      <c r="AL256" s="334">
        <f t="shared" si="30"/>
        <v>0</v>
      </c>
      <c r="AM256" s="336">
        <f t="shared" si="31"/>
        <v>0</v>
      </c>
      <c r="AN256" s="335">
        <f t="shared" si="32"/>
        <v>0</v>
      </c>
      <c r="AO256" s="335">
        <f t="shared" si="33"/>
        <v>0</v>
      </c>
      <c r="AP256" s="336">
        <f t="shared" si="34"/>
        <v>2262.5</v>
      </c>
      <c r="AQ256" s="336">
        <f t="shared" si="35"/>
        <v>0</v>
      </c>
      <c r="AR256" s="336">
        <f t="shared" si="36"/>
        <v>2015.57</v>
      </c>
      <c r="AS256" s="336">
        <f t="shared" si="36"/>
        <v>0</v>
      </c>
      <c r="AT256" s="304"/>
      <c r="AU256" s="304"/>
      <c r="AV256" s="304"/>
      <c r="AW256" s="304"/>
      <c r="AX256" s="304"/>
      <c r="AY256" s="304"/>
      <c r="AZ256" s="304"/>
      <c r="BA256" s="304"/>
      <c r="BB256" s="304"/>
      <c r="BC256" s="304"/>
    </row>
    <row r="257" spans="1:55" x14ac:dyDescent="0.2">
      <c r="A257" s="323" t="str">
        <f t="shared" si="28"/>
        <v/>
      </c>
      <c r="B257" s="324">
        <v>247</v>
      </c>
      <c r="C257" s="325" t="s">
        <v>1182</v>
      </c>
      <c r="D257" s="325" t="s">
        <v>1172</v>
      </c>
      <c r="E257" s="326">
        <v>716</v>
      </c>
      <c r="F257" s="325" t="s">
        <v>251</v>
      </c>
      <c r="G257" s="325" t="s">
        <v>140</v>
      </c>
      <c r="H257" s="327">
        <v>349</v>
      </c>
      <c r="I257" s="328">
        <v>36403</v>
      </c>
      <c r="J257" s="328" t="s">
        <v>51</v>
      </c>
      <c r="K257" s="328" t="s">
        <v>51</v>
      </c>
      <c r="L257" s="329">
        <v>16</v>
      </c>
      <c r="M257" s="328" t="s">
        <v>51</v>
      </c>
      <c r="N257" s="328" t="s">
        <v>51</v>
      </c>
      <c r="O257" s="328" t="s">
        <v>1422</v>
      </c>
      <c r="P257" s="330">
        <v>8187.53</v>
      </c>
      <c r="Q257" s="330">
        <v>0</v>
      </c>
      <c r="R257" s="330">
        <v>0</v>
      </c>
      <c r="S257" s="330">
        <v>0</v>
      </c>
      <c r="T257" s="330">
        <v>0</v>
      </c>
      <c r="U257" s="330">
        <v>0</v>
      </c>
      <c r="V257" s="330">
        <v>8187.53</v>
      </c>
      <c r="W257" s="330">
        <v>0</v>
      </c>
      <c r="X257" s="330">
        <v>0</v>
      </c>
      <c r="Y257" s="330">
        <v>8187.53</v>
      </c>
      <c r="Z257" s="330">
        <v>7941.9</v>
      </c>
      <c r="AA257" s="330">
        <v>245.63</v>
      </c>
      <c r="AB257" s="330">
        <v>0</v>
      </c>
      <c r="AC257" s="330">
        <v>0</v>
      </c>
      <c r="AD257" s="331"/>
      <c r="AE257" s="332"/>
      <c r="AF257" s="332"/>
      <c r="AG257" s="336">
        <v>333.25</v>
      </c>
      <c r="AH257" s="332">
        <f>IF(YEAR(I257)=2019,MAX(Y257-AG257,0),IF(AND(AE257=TRUE,AF257&lt;&gt;TRUE),MAX('[1]2'!V258-'[1]2'!W258-[1]Turtas!AG257,0),IF(AG257&lt;&gt;'[1]2'!X258,MAX(Y257-'[1]2'!W258-[1]Turtas!AG257,0),0)))</f>
        <v>0</v>
      </c>
      <c r="AI257" s="333">
        <f>IF(VLOOKUP(I257,pradzios_data[],2,1)="isig_data",DATE(YEAR(I257),MONTH(I257)+1,1),VLOOKUP(I257,pradzios_data[],2,1))</f>
        <v>36404</v>
      </c>
      <c r="AJ257" s="333">
        <f t="shared" si="29"/>
        <v>42248</v>
      </c>
      <c r="AK257" s="333"/>
      <c r="AL257" s="334">
        <f t="shared" si="30"/>
        <v>0</v>
      </c>
      <c r="AM257" s="336">
        <f t="shared" si="31"/>
        <v>0</v>
      </c>
      <c r="AN257" s="335">
        <f t="shared" si="32"/>
        <v>0</v>
      </c>
      <c r="AO257" s="335">
        <f t="shared" si="33"/>
        <v>0</v>
      </c>
      <c r="AP257" s="336">
        <f t="shared" si="34"/>
        <v>333.25</v>
      </c>
      <c r="AQ257" s="336">
        <f t="shared" si="35"/>
        <v>0</v>
      </c>
      <c r="AR257" s="336">
        <f t="shared" si="36"/>
        <v>87.62</v>
      </c>
      <c r="AS257" s="336">
        <f t="shared" si="36"/>
        <v>0</v>
      </c>
      <c r="AT257" s="304"/>
      <c r="AU257" s="304"/>
      <c r="AV257" s="304"/>
      <c r="AW257" s="304"/>
      <c r="AX257" s="304"/>
      <c r="AY257" s="304"/>
      <c r="AZ257" s="304"/>
      <c r="BA257" s="304"/>
      <c r="BB257" s="304"/>
      <c r="BC257" s="304"/>
    </row>
    <row r="258" spans="1:55" x14ac:dyDescent="0.2">
      <c r="A258" s="323" t="str">
        <f t="shared" si="28"/>
        <v/>
      </c>
      <c r="B258" s="324">
        <v>248</v>
      </c>
      <c r="C258" s="325" t="s">
        <v>1183</v>
      </c>
      <c r="D258" s="325" t="s">
        <v>1172</v>
      </c>
      <c r="E258" s="326">
        <v>716</v>
      </c>
      <c r="F258" s="325" t="s">
        <v>251</v>
      </c>
      <c r="G258" s="325" t="s">
        <v>140</v>
      </c>
      <c r="H258" s="327">
        <v>350</v>
      </c>
      <c r="I258" s="328">
        <v>36403</v>
      </c>
      <c r="J258" s="328" t="s">
        <v>51</v>
      </c>
      <c r="K258" s="328" t="s">
        <v>51</v>
      </c>
      <c r="L258" s="329">
        <v>16</v>
      </c>
      <c r="M258" s="328" t="s">
        <v>51</v>
      </c>
      <c r="N258" s="328" t="s">
        <v>51</v>
      </c>
      <c r="O258" s="328" t="s">
        <v>1422</v>
      </c>
      <c r="P258" s="330">
        <v>12101.89</v>
      </c>
      <c r="Q258" s="330">
        <v>0</v>
      </c>
      <c r="R258" s="330">
        <v>0</v>
      </c>
      <c r="S258" s="330">
        <v>0</v>
      </c>
      <c r="T258" s="330">
        <v>0</v>
      </c>
      <c r="U258" s="330">
        <v>0</v>
      </c>
      <c r="V258" s="330">
        <v>12101.89</v>
      </c>
      <c r="W258" s="330">
        <v>0</v>
      </c>
      <c r="X258" s="330">
        <v>0</v>
      </c>
      <c r="Y258" s="330">
        <v>12101.89</v>
      </c>
      <c r="Z258" s="330">
        <v>11738.83</v>
      </c>
      <c r="AA258" s="330">
        <v>363.06</v>
      </c>
      <c r="AB258" s="330">
        <v>0</v>
      </c>
      <c r="AC258" s="330">
        <v>0</v>
      </c>
      <c r="AD258" s="331"/>
      <c r="AE258" s="332"/>
      <c r="AF258" s="332"/>
      <c r="AG258" s="336">
        <v>666.5</v>
      </c>
      <c r="AH258" s="332">
        <f>IF(YEAR(I258)=2019,MAX(Y258-AG258,0),IF(AND(AE258=TRUE,AF258&lt;&gt;TRUE),MAX('[1]2'!V259-'[1]2'!W259-[1]Turtas!AG258,0),IF(AG258&lt;&gt;'[1]2'!X259,MAX(Y258-'[1]2'!W259-[1]Turtas!AG258,0),0)))</f>
        <v>0</v>
      </c>
      <c r="AI258" s="333">
        <f>IF(VLOOKUP(I258,pradzios_data[],2,1)="isig_data",DATE(YEAR(I258),MONTH(I258)+1,1),VLOOKUP(I258,pradzios_data[],2,1))</f>
        <v>36404</v>
      </c>
      <c r="AJ258" s="333">
        <f t="shared" si="29"/>
        <v>42248</v>
      </c>
      <c r="AK258" s="333"/>
      <c r="AL258" s="334">
        <f t="shared" si="30"/>
        <v>0</v>
      </c>
      <c r="AM258" s="336">
        <f t="shared" si="31"/>
        <v>0</v>
      </c>
      <c r="AN258" s="335">
        <f t="shared" si="32"/>
        <v>0</v>
      </c>
      <c r="AO258" s="335">
        <f t="shared" si="33"/>
        <v>0</v>
      </c>
      <c r="AP258" s="336">
        <f t="shared" si="34"/>
        <v>666.5</v>
      </c>
      <c r="AQ258" s="336">
        <f t="shared" si="35"/>
        <v>0</v>
      </c>
      <c r="AR258" s="336">
        <f t="shared" si="36"/>
        <v>303.44</v>
      </c>
      <c r="AS258" s="336">
        <f t="shared" si="36"/>
        <v>0</v>
      </c>
      <c r="AT258" s="304"/>
      <c r="AU258" s="304"/>
      <c r="AV258" s="304"/>
      <c r="AW258" s="304"/>
      <c r="AX258" s="304"/>
      <c r="AY258" s="304"/>
      <c r="AZ258" s="304"/>
      <c r="BA258" s="304"/>
      <c r="BB258" s="304"/>
      <c r="BC258" s="304"/>
    </row>
    <row r="259" spans="1:55" x14ac:dyDescent="0.2">
      <c r="A259" s="323" t="str">
        <f t="shared" si="28"/>
        <v/>
      </c>
      <c r="B259" s="324">
        <v>249</v>
      </c>
      <c r="C259" s="325" t="s">
        <v>1184</v>
      </c>
      <c r="D259" s="325" t="s">
        <v>1172</v>
      </c>
      <c r="E259" s="326">
        <v>716</v>
      </c>
      <c r="F259" s="325" t="s">
        <v>251</v>
      </c>
      <c r="G259" s="325" t="s">
        <v>140</v>
      </c>
      <c r="H259" s="327">
        <v>351</v>
      </c>
      <c r="I259" s="328">
        <v>36403</v>
      </c>
      <c r="J259" s="328" t="s">
        <v>51</v>
      </c>
      <c r="K259" s="328" t="s">
        <v>51</v>
      </c>
      <c r="L259" s="329">
        <v>16</v>
      </c>
      <c r="M259" s="328" t="s">
        <v>51</v>
      </c>
      <c r="N259" s="328" t="s">
        <v>51</v>
      </c>
      <c r="O259" s="328" t="s">
        <v>1422</v>
      </c>
      <c r="P259" s="330">
        <v>6779.98</v>
      </c>
      <c r="Q259" s="330">
        <v>0</v>
      </c>
      <c r="R259" s="330">
        <v>0</v>
      </c>
      <c r="S259" s="330">
        <v>0</v>
      </c>
      <c r="T259" s="330">
        <v>0</v>
      </c>
      <c r="U259" s="330">
        <v>0</v>
      </c>
      <c r="V259" s="330">
        <v>6779.98</v>
      </c>
      <c r="W259" s="330">
        <v>0</v>
      </c>
      <c r="X259" s="330">
        <v>0</v>
      </c>
      <c r="Y259" s="330">
        <v>6779.98</v>
      </c>
      <c r="Z259" s="330">
        <v>6576.58</v>
      </c>
      <c r="AA259" s="330">
        <v>203.4</v>
      </c>
      <c r="AB259" s="330">
        <v>0</v>
      </c>
      <c r="AC259" s="330">
        <v>0</v>
      </c>
      <c r="AD259" s="331"/>
      <c r="AE259" s="332"/>
      <c r="AF259" s="332"/>
      <c r="AG259" s="336">
        <v>343.65</v>
      </c>
      <c r="AH259" s="332">
        <f>IF(YEAR(I259)=2019,MAX(Y259-AG259,0),IF(AND(AE259=TRUE,AF259&lt;&gt;TRUE),MAX('[1]2'!V260-'[1]2'!W260-[1]Turtas!AG259,0),IF(AG259&lt;&gt;'[1]2'!X260,MAX(Y259-'[1]2'!W260-[1]Turtas!AG259,0),0)))</f>
        <v>0</v>
      </c>
      <c r="AI259" s="333">
        <f>IF(VLOOKUP(I259,pradzios_data[],2,1)="isig_data",DATE(YEAR(I259),MONTH(I259)+1,1),VLOOKUP(I259,pradzios_data[],2,1))</f>
        <v>36404</v>
      </c>
      <c r="AJ259" s="333">
        <f t="shared" si="29"/>
        <v>42248</v>
      </c>
      <c r="AK259" s="333"/>
      <c r="AL259" s="334">
        <f t="shared" si="30"/>
        <v>0</v>
      </c>
      <c r="AM259" s="336">
        <f t="shared" si="31"/>
        <v>0</v>
      </c>
      <c r="AN259" s="335">
        <f t="shared" si="32"/>
        <v>0</v>
      </c>
      <c r="AO259" s="335">
        <f t="shared" si="33"/>
        <v>0</v>
      </c>
      <c r="AP259" s="336">
        <f t="shared" si="34"/>
        <v>343.65</v>
      </c>
      <c r="AQ259" s="336">
        <f t="shared" si="35"/>
        <v>0</v>
      </c>
      <c r="AR259" s="336">
        <f t="shared" si="36"/>
        <v>140.24999999999997</v>
      </c>
      <c r="AS259" s="336">
        <f t="shared" si="36"/>
        <v>0</v>
      </c>
      <c r="AT259" s="304"/>
      <c r="AU259" s="304"/>
      <c r="AV259" s="304"/>
      <c r="AW259" s="304"/>
      <c r="AX259" s="304"/>
      <c r="AY259" s="304"/>
      <c r="AZ259" s="304"/>
      <c r="BA259" s="304"/>
      <c r="BB259" s="304"/>
      <c r="BC259" s="304"/>
    </row>
    <row r="260" spans="1:55" x14ac:dyDescent="0.2">
      <c r="A260" s="323" t="str">
        <f t="shared" si="28"/>
        <v/>
      </c>
      <c r="B260" s="324">
        <v>250</v>
      </c>
      <c r="C260" s="325" t="s">
        <v>1185</v>
      </c>
      <c r="D260" s="325" t="s">
        <v>1172</v>
      </c>
      <c r="E260" s="326">
        <v>716</v>
      </c>
      <c r="F260" s="325" t="s">
        <v>251</v>
      </c>
      <c r="G260" s="325" t="s">
        <v>140</v>
      </c>
      <c r="H260" s="327">
        <v>352</v>
      </c>
      <c r="I260" s="328">
        <v>36403</v>
      </c>
      <c r="J260" s="328" t="s">
        <v>51</v>
      </c>
      <c r="K260" s="328" t="s">
        <v>51</v>
      </c>
      <c r="L260" s="329">
        <v>16</v>
      </c>
      <c r="M260" s="328" t="s">
        <v>51</v>
      </c>
      <c r="N260" s="328" t="s">
        <v>51</v>
      </c>
      <c r="O260" s="328" t="s">
        <v>1422</v>
      </c>
      <c r="P260" s="330">
        <v>11257.79</v>
      </c>
      <c r="Q260" s="330">
        <v>0</v>
      </c>
      <c r="R260" s="330">
        <v>0</v>
      </c>
      <c r="S260" s="330">
        <v>0</v>
      </c>
      <c r="T260" s="330">
        <v>0</v>
      </c>
      <c r="U260" s="330">
        <v>0</v>
      </c>
      <c r="V260" s="330">
        <v>11257.79</v>
      </c>
      <c r="W260" s="330">
        <v>0</v>
      </c>
      <c r="X260" s="330">
        <v>0</v>
      </c>
      <c r="Y260" s="330">
        <v>11257.79</v>
      </c>
      <c r="Z260" s="330">
        <v>11257.5</v>
      </c>
      <c r="AA260" s="330">
        <v>0.28999999999999998</v>
      </c>
      <c r="AB260" s="330">
        <v>0</v>
      </c>
      <c r="AC260" s="330">
        <v>0</v>
      </c>
      <c r="AD260" s="331"/>
      <c r="AE260" s="332"/>
      <c r="AF260" s="332"/>
      <c r="AG260" s="336">
        <v>171.83</v>
      </c>
      <c r="AH260" s="332">
        <f>IF(YEAR(I260)=2019,MAX(Y260-AG260,0),IF(AND(AE260=TRUE,AF260&lt;&gt;TRUE),MAX('[1]2'!V261-'[1]2'!W261-[1]Turtas!AG260,0),IF(AG260&lt;&gt;'[1]2'!X261,MAX(Y260-'[1]2'!W261-[1]Turtas!AG260,0),0)))</f>
        <v>0</v>
      </c>
      <c r="AI260" s="333">
        <f>IF(VLOOKUP(I260,pradzios_data[],2,1)="isig_data",DATE(YEAR(I260),MONTH(I260)+1,1),VLOOKUP(I260,pradzios_data[],2,1))</f>
        <v>36404</v>
      </c>
      <c r="AJ260" s="333">
        <f t="shared" si="29"/>
        <v>42248</v>
      </c>
      <c r="AK260" s="333"/>
      <c r="AL260" s="334">
        <f t="shared" si="30"/>
        <v>0</v>
      </c>
      <c r="AM260" s="336">
        <f t="shared" si="31"/>
        <v>0</v>
      </c>
      <c r="AN260" s="335">
        <f t="shared" si="32"/>
        <v>0</v>
      </c>
      <c r="AO260" s="335">
        <f t="shared" si="33"/>
        <v>0</v>
      </c>
      <c r="AP260" s="336">
        <f t="shared" si="34"/>
        <v>171.83</v>
      </c>
      <c r="AQ260" s="336">
        <f t="shared" si="35"/>
        <v>0</v>
      </c>
      <c r="AR260" s="336">
        <f t="shared" si="36"/>
        <v>171.54000000000002</v>
      </c>
      <c r="AS260" s="336">
        <f t="shared" si="36"/>
        <v>0</v>
      </c>
      <c r="AT260" s="304"/>
      <c r="AU260" s="304"/>
      <c r="AV260" s="304"/>
      <c r="AW260" s="304"/>
      <c r="AX260" s="304"/>
      <c r="AY260" s="304"/>
      <c r="AZ260" s="304"/>
      <c r="BA260" s="304"/>
      <c r="BB260" s="304"/>
      <c r="BC260" s="304"/>
    </row>
    <row r="261" spans="1:55" x14ac:dyDescent="0.2">
      <c r="A261" s="323" t="str">
        <f t="shared" si="28"/>
        <v/>
      </c>
      <c r="B261" s="324">
        <v>251</v>
      </c>
      <c r="C261" s="325" t="s">
        <v>1186</v>
      </c>
      <c r="D261" s="325" t="s">
        <v>1172</v>
      </c>
      <c r="E261" s="326">
        <v>716</v>
      </c>
      <c r="F261" s="325" t="s">
        <v>251</v>
      </c>
      <c r="G261" s="325" t="s">
        <v>140</v>
      </c>
      <c r="H261" s="327">
        <v>353</v>
      </c>
      <c r="I261" s="328">
        <v>36403</v>
      </c>
      <c r="J261" s="328" t="s">
        <v>51</v>
      </c>
      <c r="K261" s="328" t="s">
        <v>51</v>
      </c>
      <c r="L261" s="329">
        <v>16</v>
      </c>
      <c r="M261" s="328" t="s">
        <v>51</v>
      </c>
      <c r="N261" s="328" t="s">
        <v>51</v>
      </c>
      <c r="O261" s="328" t="s">
        <v>1422</v>
      </c>
      <c r="P261" s="330">
        <v>25742.880000000001</v>
      </c>
      <c r="Q261" s="330">
        <v>0</v>
      </c>
      <c r="R261" s="330">
        <v>0</v>
      </c>
      <c r="S261" s="330">
        <v>0</v>
      </c>
      <c r="T261" s="330">
        <v>0</v>
      </c>
      <c r="U261" s="330">
        <v>0</v>
      </c>
      <c r="V261" s="330">
        <v>25742.880000000001</v>
      </c>
      <c r="W261" s="330">
        <v>0</v>
      </c>
      <c r="X261" s="330">
        <v>0</v>
      </c>
      <c r="Y261" s="330">
        <v>25742.880000000001</v>
      </c>
      <c r="Z261" s="330">
        <v>25742.59</v>
      </c>
      <c r="AA261" s="330">
        <v>0.28999999999999998</v>
      </c>
      <c r="AB261" s="330">
        <v>0</v>
      </c>
      <c r="AC261" s="330">
        <v>0</v>
      </c>
      <c r="AD261" s="331"/>
      <c r="AE261" s="332"/>
      <c r="AF261" s="332"/>
      <c r="AG261" s="336">
        <v>515.48</v>
      </c>
      <c r="AH261" s="332">
        <f>IF(YEAR(I261)=2019,MAX(Y261-AG261,0),IF(AND(AE261=TRUE,AF261&lt;&gt;TRUE),MAX('[1]2'!V262-'[1]2'!W262-[1]Turtas!AG261,0),IF(AG261&lt;&gt;'[1]2'!X262,MAX(Y261-'[1]2'!W262-[1]Turtas!AG261,0),0)))</f>
        <v>0</v>
      </c>
      <c r="AI261" s="333">
        <f>IF(VLOOKUP(I261,pradzios_data[],2,1)="isig_data",DATE(YEAR(I261),MONTH(I261)+1,1),VLOOKUP(I261,pradzios_data[],2,1))</f>
        <v>36404</v>
      </c>
      <c r="AJ261" s="333">
        <f t="shared" si="29"/>
        <v>42248</v>
      </c>
      <c r="AK261" s="333"/>
      <c r="AL261" s="334">
        <f t="shared" si="30"/>
        <v>0</v>
      </c>
      <c r="AM261" s="336">
        <f t="shared" si="31"/>
        <v>0</v>
      </c>
      <c r="AN261" s="335">
        <f t="shared" si="32"/>
        <v>0</v>
      </c>
      <c r="AO261" s="335">
        <f t="shared" si="33"/>
        <v>0</v>
      </c>
      <c r="AP261" s="336">
        <f t="shared" si="34"/>
        <v>515.48</v>
      </c>
      <c r="AQ261" s="336">
        <f t="shared" si="35"/>
        <v>0</v>
      </c>
      <c r="AR261" s="336">
        <f t="shared" si="36"/>
        <v>515.19000000000005</v>
      </c>
      <c r="AS261" s="336">
        <f t="shared" si="36"/>
        <v>0</v>
      </c>
      <c r="AT261" s="304"/>
      <c r="AU261" s="304"/>
      <c r="AV261" s="304"/>
      <c r="AW261" s="304"/>
      <c r="AX261" s="304"/>
      <c r="AY261" s="304"/>
      <c r="AZ261" s="304"/>
      <c r="BA261" s="304"/>
      <c r="BB261" s="304"/>
      <c r="BC261" s="304"/>
    </row>
    <row r="262" spans="1:55" x14ac:dyDescent="0.2">
      <c r="A262" s="323" t="str">
        <f t="shared" si="28"/>
        <v/>
      </c>
      <c r="B262" s="324">
        <v>252</v>
      </c>
      <c r="C262" s="325" t="s">
        <v>1187</v>
      </c>
      <c r="D262" s="325" t="s">
        <v>1070</v>
      </c>
      <c r="E262" s="326">
        <v>721</v>
      </c>
      <c r="F262" s="325" t="s">
        <v>251</v>
      </c>
      <c r="G262" s="325" t="s">
        <v>140</v>
      </c>
      <c r="H262" s="327">
        <v>354</v>
      </c>
      <c r="I262" s="328">
        <v>36403</v>
      </c>
      <c r="J262" s="328" t="s">
        <v>51</v>
      </c>
      <c r="K262" s="328" t="s">
        <v>51</v>
      </c>
      <c r="L262" s="329">
        <v>27</v>
      </c>
      <c r="M262" s="328" t="s">
        <v>51</v>
      </c>
      <c r="N262" s="328" t="s">
        <v>51</v>
      </c>
      <c r="O262" s="328" t="s">
        <v>1422</v>
      </c>
      <c r="P262" s="330">
        <v>75416.759999999995</v>
      </c>
      <c r="Q262" s="330">
        <v>0</v>
      </c>
      <c r="R262" s="330">
        <v>0</v>
      </c>
      <c r="S262" s="330">
        <v>0</v>
      </c>
      <c r="T262" s="330">
        <v>0</v>
      </c>
      <c r="U262" s="330">
        <v>0</v>
      </c>
      <c r="V262" s="330">
        <v>75416.759999999995</v>
      </c>
      <c r="W262" s="330">
        <v>0</v>
      </c>
      <c r="X262" s="330">
        <v>0</v>
      </c>
      <c r="Y262" s="330">
        <v>75416.759999999995</v>
      </c>
      <c r="Z262" s="330">
        <v>73154.259999999995</v>
      </c>
      <c r="AA262" s="330">
        <v>2262.5</v>
      </c>
      <c r="AB262" s="330">
        <v>0</v>
      </c>
      <c r="AC262" s="330">
        <v>0</v>
      </c>
      <c r="AD262" s="331"/>
      <c r="AE262" s="332"/>
      <c r="AF262" s="332"/>
      <c r="AG262" s="336">
        <v>343.65</v>
      </c>
      <c r="AH262" s="332">
        <f>IF(YEAR(I262)=2019,MAX(Y262-AG262,0),IF(AND(AE262=TRUE,AF262&lt;&gt;TRUE),MAX('[1]2'!V263-'[1]2'!W263-[1]Turtas!AG262,0),IF(AG262&lt;&gt;'[1]2'!X263,MAX(Y262-'[1]2'!W263-[1]Turtas!AG262,0),0)))</f>
        <v>1918.85</v>
      </c>
      <c r="AI262" s="333">
        <f>IF(VLOOKUP(I262,pradzios_data[],2,1)="isig_data",DATE(YEAR(I262),MONTH(I262)+1,1),VLOOKUP(I262,pradzios_data[],2,1))</f>
        <v>36404</v>
      </c>
      <c r="AJ262" s="333">
        <f t="shared" si="29"/>
        <v>46266</v>
      </c>
      <c r="AK262" s="333"/>
      <c r="AL262" s="334">
        <f t="shared" si="30"/>
        <v>92</v>
      </c>
      <c r="AM262" s="336">
        <f t="shared" si="31"/>
        <v>20.857065217391302</v>
      </c>
      <c r="AN262" s="335">
        <f t="shared" si="32"/>
        <v>80</v>
      </c>
      <c r="AO262" s="335">
        <f t="shared" si="33"/>
        <v>12</v>
      </c>
      <c r="AP262" s="336">
        <f t="shared" si="34"/>
        <v>2012.2152173913043</v>
      </c>
      <c r="AQ262" s="336">
        <f t="shared" si="35"/>
        <v>250.28478260869562</v>
      </c>
      <c r="AR262" s="336">
        <f t="shared" si="36"/>
        <v>-250.28478260869565</v>
      </c>
      <c r="AS262" s="336">
        <f t="shared" si="36"/>
        <v>250.28478260869562</v>
      </c>
      <c r="AT262" s="304"/>
      <c r="AU262" s="304"/>
      <c r="AV262" s="304"/>
      <c r="AW262" s="304"/>
      <c r="AX262" s="304"/>
      <c r="AY262" s="304"/>
      <c r="AZ262" s="304"/>
      <c r="BA262" s="304"/>
      <c r="BB262" s="304"/>
      <c r="BC262" s="304"/>
    </row>
    <row r="263" spans="1:55" x14ac:dyDescent="0.2">
      <c r="A263" s="323" t="str">
        <f t="shared" si="28"/>
        <v/>
      </c>
      <c r="B263" s="324">
        <v>253</v>
      </c>
      <c r="C263" s="325" t="s">
        <v>1188</v>
      </c>
      <c r="D263" s="325" t="s">
        <v>1189</v>
      </c>
      <c r="E263" s="326">
        <v>718</v>
      </c>
      <c r="F263" s="325" t="s">
        <v>251</v>
      </c>
      <c r="G263" s="325" t="s">
        <v>140</v>
      </c>
      <c r="H263" s="327">
        <v>355</v>
      </c>
      <c r="I263" s="328">
        <v>36403</v>
      </c>
      <c r="J263" s="328" t="s">
        <v>51</v>
      </c>
      <c r="K263" s="328" t="s">
        <v>51</v>
      </c>
      <c r="L263" s="329">
        <v>10</v>
      </c>
      <c r="M263" s="328" t="s">
        <v>51</v>
      </c>
      <c r="N263" s="328" t="s">
        <v>51</v>
      </c>
      <c r="O263" s="328" t="s">
        <v>1422</v>
      </c>
      <c r="P263" s="330">
        <v>11108.26</v>
      </c>
      <c r="Q263" s="330">
        <v>0</v>
      </c>
      <c r="R263" s="330">
        <v>0</v>
      </c>
      <c r="S263" s="330">
        <v>0</v>
      </c>
      <c r="T263" s="330">
        <v>0</v>
      </c>
      <c r="U263" s="330">
        <v>0</v>
      </c>
      <c r="V263" s="330">
        <v>11108.26</v>
      </c>
      <c r="W263" s="330">
        <v>0</v>
      </c>
      <c r="X263" s="330">
        <v>0</v>
      </c>
      <c r="Y263" s="330">
        <v>11108.26</v>
      </c>
      <c r="Z263" s="330">
        <v>10775.01</v>
      </c>
      <c r="AA263" s="330">
        <v>333.25</v>
      </c>
      <c r="AB263" s="330">
        <v>0</v>
      </c>
      <c r="AC263" s="330">
        <v>0</v>
      </c>
      <c r="AD263" s="331"/>
      <c r="AE263" s="332"/>
      <c r="AF263" s="332"/>
      <c r="AG263" s="336">
        <v>3259.69</v>
      </c>
      <c r="AH263" s="332">
        <f>IF(YEAR(I263)=2019,MAX(Y263-AG263,0),IF(AND(AE263=TRUE,AF263&lt;&gt;TRUE),MAX('[1]2'!V264-'[1]2'!W264-[1]Turtas!AG263,0),IF(AG263&lt;&gt;'[1]2'!X264,MAX(Y263-'[1]2'!W264-[1]Turtas!AG263,0),0)))</f>
        <v>0</v>
      </c>
      <c r="AI263" s="333">
        <f>IF(VLOOKUP(I263,pradzios_data[],2,1)="isig_data",DATE(YEAR(I263),MONTH(I263)+1,1),VLOOKUP(I263,pradzios_data[],2,1))</f>
        <v>36404</v>
      </c>
      <c r="AJ263" s="333">
        <f t="shared" si="29"/>
        <v>40057</v>
      </c>
      <c r="AK263" s="333"/>
      <c r="AL263" s="334">
        <f t="shared" si="30"/>
        <v>0</v>
      </c>
      <c r="AM263" s="336">
        <f t="shared" si="31"/>
        <v>0</v>
      </c>
      <c r="AN263" s="335">
        <f t="shared" si="32"/>
        <v>0</v>
      </c>
      <c r="AO263" s="335">
        <f t="shared" si="33"/>
        <v>0</v>
      </c>
      <c r="AP263" s="336">
        <f t="shared" si="34"/>
        <v>3259.69</v>
      </c>
      <c r="AQ263" s="336">
        <f t="shared" si="35"/>
        <v>0</v>
      </c>
      <c r="AR263" s="336">
        <f t="shared" si="36"/>
        <v>2926.44</v>
      </c>
      <c r="AS263" s="336">
        <f t="shared" si="36"/>
        <v>0</v>
      </c>
      <c r="AT263" s="304"/>
      <c r="AU263" s="304"/>
      <c r="AV263" s="304"/>
      <c r="AW263" s="304"/>
      <c r="AX263" s="304"/>
      <c r="AY263" s="304"/>
      <c r="AZ263" s="304"/>
      <c r="BA263" s="304"/>
      <c r="BB263" s="304"/>
      <c r="BC263" s="304"/>
    </row>
    <row r="264" spans="1:55" x14ac:dyDescent="0.2">
      <c r="A264" s="323" t="str">
        <f t="shared" si="28"/>
        <v/>
      </c>
      <c r="B264" s="324">
        <v>254</v>
      </c>
      <c r="C264" s="325" t="s">
        <v>1190</v>
      </c>
      <c r="D264" s="325" t="s">
        <v>1074</v>
      </c>
      <c r="E264" s="326">
        <v>720</v>
      </c>
      <c r="F264" s="325" t="s">
        <v>251</v>
      </c>
      <c r="G264" s="325" t="s">
        <v>140</v>
      </c>
      <c r="H264" s="327">
        <v>356</v>
      </c>
      <c r="I264" s="328">
        <v>36403</v>
      </c>
      <c r="J264" s="328" t="s">
        <v>51</v>
      </c>
      <c r="K264" s="328" t="s">
        <v>51</v>
      </c>
      <c r="L264" s="329">
        <v>27</v>
      </c>
      <c r="M264" s="328" t="s">
        <v>51</v>
      </c>
      <c r="N264" s="328" t="s">
        <v>51</v>
      </c>
      <c r="O264" s="328" t="s">
        <v>1422</v>
      </c>
      <c r="P264" s="330">
        <v>22216.52</v>
      </c>
      <c r="Q264" s="330">
        <v>0</v>
      </c>
      <c r="R264" s="330">
        <v>0</v>
      </c>
      <c r="S264" s="330">
        <v>0</v>
      </c>
      <c r="T264" s="330">
        <v>0</v>
      </c>
      <c r="U264" s="330">
        <v>0</v>
      </c>
      <c r="V264" s="330">
        <v>22216.52</v>
      </c>
      <c r="W264" s="330">
        <v>0</v>
      </c>
      <c r="X264" s="330">
        <v>0</v>
      </c>
      <c r="Y264" s="330">
        <v>22216.52</v>
      </c>
      <c r="Z264" s="330">
        <v>21550.02</v>
      </c>
      <c r="AA264" s="330">
        <v>666.5</v>
      </c>
      <c r="AB264" s="330">
        <v>0</v>
      </c>
      <c r="AC264" s="330">
        <v>0</v>
      </c>
      <c r="AD264" s="331"/>
      <c r="AE264" s="332"/>
      <c r="AF264" s="332"/>
      <c r="AG264" s="336">
        <v>629.19000000000005</v>
      </c>
      <c r="AH264" s="332">
        <f>IF(YEAR(I264)=2019,MAX(Y264-AG264,0),IF(AND(AE264=TRUE,AF264&lt;&gt;TRUE),MAX('[1]2'!V265-'[1]2'!W265-[1]Turtas!AG264,0),IF(AG264&lt;&gt;'[1]2'!X265,MAX(Y264-'[1]2'!W265-[1]Turtas!AG264,0),0)))</f>
        <v>37.309999999999945</v>
      </c>
      <c r="AI264" s="333">
        <f>IF(VLOOKUP(I264,pradzios_data[],2,1)="isig_data",DATE(YEAR(I264),MONTH(I264)+1,1),VLOOKUP(I264,pradzios_data[],2,1))</f>
        <v>36404</v>
      </c>
      <c r="AJ264" s="333">
        <f t="shared" si="29"/>
        <v>46266</v>
      </c>
      <c r="AK264" s="333"/>
      <c r="AL264" s="334">
        <f t="shared" si="30"/>
        <v>92</v>
      </c>
      <c r="AM264" s="336">
        <f t="shared" si="31"/>
        <v>0.40554347826086895</v>
      </c>
      <c r="AN264" s="335">
        <f t="shared" si="32"/>
        <v>80</v>
      </c>
      <c r="AO264" s="335">
        <f t="shared" si="33"/>
        <v>12</v>
      </c>
      <c r="AP264" s="336">
        <f t="shared" si="34"/>
        <v>661.63347826086954</v>
      </c>
      <c r="AQ264" s="336">
        <f t="shared" si="35"/>
        <v>4.8665217391304276</v>
      </c>
      <c r="AR264" s="336">
        <f t="shared" si="36"/>
        <v>-4.8665217391304623</v>
      </c>
      <c r="AS264" s="336">
        <f t="shared" si="36"/>
        <v>4.8665217391304276</v>
      </c>
      <c r="AT264" s="304"/>
      <c r="AU264" s="304"/>
      <c r="AV264" s="304"/>
      <c r="AW264" s="304"/>
      <c r="AX264" s="304"/>
      <c r="AY264" s="304"/>
      <c r="AZ264" s="304"/>
      <c r="BA264" s="304"/>
      <c r="BB264" s="304"/>
      <c r="BC264" s="304"/>
    </row>
    <row r="265" spans="1:55" x14ac:dyDescent="0.2">
      <c r="A265" s="323" t="str">
        <f t="shared" si="28"/>
        <v/>
      </c>
      <c r="B265" s="324">
        <v>255</v>
      </c>
      <c r="C265" s="325" t="s">
        <v>1191</v>
      </c>
      <c r="D265" s="325" t="s">
        <v>1074</v>
      </c>
      <c r="E265" s="326">
        <v>720</v>
      </c>
      <c r="F265" s="325" t="s">
        <v>251</v>
      </c>
      <c r="G265" s="325" t="s">
        <v>140</v>
      </c>
      <c r="H265" s="327">
        <v>357</v>
      </c>
      <c r="I265" s="328">
        <v>36403</v>
      </c>
      <c r="J265" s="328" t="s">
        <v>51</v>
      </c>
      <c r="K265" s="328" t="s">
        <v>51</v>
      </c>
      <c r="L265" s="329">
        <v>27</v>
      </c>
      <c r="M265" s="328" t="s">
        <v>51</v>
      </c>
      <c r="N265" s="328" t="s">
        <v>51</v>
      </c>
      <c r="O265" s="328" t="s">
        <v>1422</v>
      </c>
      <c r="P265" s="330">
        <v>11455.11</v>
      </c>
      <c r="Q265" s="330">
        <v>0</v>
      </c>
      <c r="R265" s="330">
        <v>0</v>
      </c>
      <c r="S265" s="330">
        <v>0</v>
      </c>
      <c r="T265" s="330">
        <v>0</v>
      </c>
      <c r="U265" s="330">
        <v>0</v>
      </c>
      <c r="V265" s="330">
        <v>11455.11</v>
      </c>
      <c r="W265" s="330">
        <v>0</v>
      </c>
      <c r="X265" s="330">
        <v>0</v>
      </c>
      <c r="Y265" s="330">
        <v>11455.11</v>
      </c>
      <c r="Z265" s="330">
        <v>11111.460000000001</v>
      </c>
      <c r="AA265" s="330">
        <v>343.65</v>
      </c>
      <c r="AB265" s="330">
        <v>0</v>
      </c>
      <c r="AC265" s="330">
        <v>0</v>
      </c>
      <c r="AD265" s="331"/>
      <c r="AE265" s="332"/>
      <c r="AF265" s="332"/>
      <c r="AG265" s="336">
        <v>4556.7700000000004</v>
      </c>
      <c r="AH265" s="332">
        <f>IF(YEAR(I265)=2019,MAX(Y265-AG265,0),IF(AND(AE265=TRUE,AF265&lt;&gt;TRUE),MAX('[1]2'!V266-'[1]2'!W266-[1]Turtas!AG265,0),IF(AG265&lt;&gt;'[1]2'!X266,MAX(Y265-'[1]2'!W266-[1]Turtas!AG265,0),0)))</f>
        <v>0</v>
      </c>
      <c r="AI265" s="333">
        <f>IF(VLOOKUP(I265,pradzios_data[],2,1)="isig_data",DATE(YEAR(I265),MONTH(I265)+1,1),VLOOKUP(I265,pradzios_data[],2,1))</f>
        <v>36404</v>
      </c>
      <c r="AJ265" s="333">
        <f t="shared" si="29"/>
        <v>46266</v>
      </c>
      <c r="AK265" s="333"/>
      <c r="AL265" s="334">
        <f t="shared" si="30"/>
        <v>92</v>
      </c>
      <c r="AM265" s="336">
        <f t="shared" si="31"/>
        <v>0</v>
      </c>
      <c r="AN265" s="335">
        <f t="shared" si="32"/>
        <v>80</v>
      </c>
      <c r="AO265" s="335">
        <f t="shared" si="33"/>
        <v>12</v>
      </c>
      <c r="AP265" s="336">
        <f t="shared" si="34"/>
        <v>4556.7700000000004</v>
      </c>
      <c r="AQ265" s="336">
        <f t="shared" si="35"/>
        <v>0</v>
      </c>
      <c r="AR265" s="336">
        <f t="shared" si="36"/>
        <v>4213.1200000000008</v>
      </c>
      <c r="AS265" s="336">
        <f t="shared" si="36"/>
        <v>0</v>
      </c>
      <c r="AT265" s="304"/>
      <c r="AU265" s="304"/>
      <c r="AV265" s="304"/>
      <c r="AW265" s="304"/>
      <c r="AX265" s="304"/>
      <c r="AY265" s="304"/>
      <c r="AZ265" s="304"/>
      <c r="BA265" s="304"/>
      <c r="BB265" s="304"/>
      <c r="BC265" s="304"/>
    </row>
    <row r="266" spans="1:55" x14ac:dyDescent="0.2">
      <c r="A266" s="323" t="str">
        <f t="shared" si="28"/>
        <v/>
      </c>
      <c r="B266" s="324">
        <v>256</v>
      </c>
      <c r="C266" s="325" t="s">
        <v>1192</v>
      </c>
      <c r="D266" s="325" t="s">
        <v>1074</v>
      </c>
      <c r="E266" s="326">
        <v>720</v>
      </c>
      <c r="F266" s="325" t="s">
        <v>251</v>
      </c>
      <c r="G266" s="325" t="s">
        <v>140</v>
      </c>
      <c r="H266" s="327">
        <v>358</v>
      </c>
      <c r="I266" s="328">
        <v>36403</v>
      </c>
      <c r="J266" s="328" t="s">
        <v>51</v>
      </c>
      <c r="K266" s="328" t="s">
        <v>51</v>
      </c>
      <c r="L266" s="329">
        <v>27</v>
      </c>
      <c r="M266" s="328" t="s">
        <v>51</v>
      </c>
      <c r="N266" s="328" t="s">
        <v>51</v>
      </c>
      <c r="O266" s="328" t="s">
        <v>1422</v>
      </c>
      <c r="P266" s="330">
        <v>5727.55</v>
      </c>
      <c r="Q266" s="330">
        <v>0</v>
      </c>
      <c r="R266" s="330">
        <v>0</v>
      </c>
      <c r="S266" s="330">
        <v>0</v>
      </c>
      <c r="T266" s="330">
        <v>0</v>
      </c>
      <c r="U266" s="330">
        <v>0</v>
      </c>
      <c r="V266" s="330">
        <v>5727.55</v>
      </c>
      <c r="W266" s="330">
        <v>0</v>
      </c>
      <c r="X266" s="330">
        <v>0</v>
      </c>
      <c r="Y266" s="330">
        <v>5727.55</v>
      </c>
      <c r="Z266" s="330">
        <v>5555.72</v>
      </c>
      <c r="AA266" s="330">
        <v>171.83</v>
      </c>
      <c r="AB266" s="330">
        <v>0</v>
      </c>
      <c r="AC266" s="330">
        <v>0</v>
      </c>
      <c r="AD266" s="331"/>
      <c r="AE266" s="332"/>
      <c r="AF266" s="332"/>
      <c r="AG266" s="336">
        <v>1262.8599999999999</v>
      </c>
      <c r="AH266" s="332">
        <f>IF(YEAR(I266)=2019,MAX(Y266-AG266,0),IF(AND(AE266=TRUE,AF266&lt;&gt;TRUE),MAX('[1]2'!V267-'[1]2'!W267-[1]Turtas!AG266,0),IF(AG266&lt;&gt;'[1]2'!X267,MAX(Y266-'[1]2'!W267-[1]Turtas!AG266,0),0)))</f>
        <v>0</v>
      </c>
      <c r="AI266" s="333">
        <f>IF(VLOOKUP(I266,pradzios_data[],2,1)="isig_data",DATE(YEAR(I266),MONTH(I266)+1,1),VLOOKUP(I266,pradzios_data[],2,1))</f>
        <v>36404</v>
      </c>
      <c r="AJ266" s="333">
        <f t="shared" si="29"/>
        <v>46266</v>
      </c>
      <c r="AK266" s="333"/>
      <c r="AL266" s="334">
        <f t="shared" si="30"/>
        <v>92</v>
      </c>
      <c r="AM266" s="336">
        <f t="shared" si="31"/>
        <v>0</v>
      </c>
      <c r="AN266" s="335">
        <f t="shared" si="32"/>
        <v>80</v>
      </c>
      <c r="AO266" s="335">
        <f t="shared" si="33"/>
        <v>12</v>
      </c>
      <c r="AP266" s="336">
        <f t="shared" si="34"/>
        <v>1262.8599999999999</v>
      </c>
      <c r="AQ266" s="336">
        <f t="shared" si="35"/>
        <v>0</v>
      </c>
      <c r="AR266" s="336">
        <f t="shared" si="36"/>
        <v>1091.03</v>
      </c>
      <c r="AS266" s="336">
        <f t="shared" si="36"/>
        <v>0</v>
      </c>
      <c r="AT266" s="304"/>
      <c r="AU266" s="304"/>
      <c r="AV266" s="304"/>
      <c r="AW266" s="304"/>
      <c r="AX266" s="304"/>
      <c r="AY266" s="304"/>
      <c r="AZ266" s="304"/>
      <c r="BA266" s="304"/>
      <c r="BB266" s="304"/>
      <c r="BC266" s="304"/>
    </row>
    <row r="267" spans="1:55" x14ac:dyDescent="0.2">
      <c r="A267" s="323" t="str">
        <f t="shared" si="28"/>
        <v/>
      </c>
      <c r="B267" s="324">
        <v>257</v>
      </c>
      <c r="C267" s="325" t="s">
        <v>1193</v>
      </c>
      <c r="D267" s="325" t="s">
        <v>1074</v>
      </c>
      <c r="E267" s="326">
        <v>720</v>
      </c>
      <c r="F267" s="325" t="s">
        <v>251</v>
      </c>
      <c r="G267" s="325" t="s">
        <v>140</v>
      </c>
      <c r="H267" s="327">
        <v>359</v>
      </c>
      <c r="I267" s="328">
        <v>36403</v>
      </c>
      <c r="J267" s="328" t="s">
        <v>51</v>
      </c>
      <c r="K267" s="328" t="s">
        <v>51</v>
      </c>
      <c r="L267" s="329">
        <v>27</v>
      </c>
      <c r="M267" s="328" t="s">
        <v>51</v>
      </c>
      <c r="N267" s="328" t="s">
        <v>51</v>
      </c>
      <c r="O267" s="328" t="s">
        <v>1422</v>
      </c>
      <c r="P267" s="330">
        <v>17182.580000000002</v>
      </c>
      <c r="Q267" s="330">
        <v>0</v>
      </c>
      <c r="R267" s="330">
        <v>0</v>
      </c>
      <c r="S267" s="330">
        <v>0</v>
      </c>
      <c r="T267" s="330">
        <v>0</v>
      </c>
      <c r="U267" s="330">
        <v>0</v>
      </c>
      <c r="V267" s="330">
        <v>17182.580000000002</v>
      </c>
      <c r="W267" s="330">
        <v>0</v>
      </c>
      <c r="X267" s="330">
        <v>0</v>
      </c>
      <c r="Y267" s="330">
        <v>17182.580000000002</v>
      </c>
      <c r="Z267" s="330">
        <v>16667.100000000002</v>
      </c>
      <c r="AA267" s="330">
        <v>515.48</v>
      </c>
      <c r="AB267" s="330">
        <v>0</v>
      </c>
      <c r="AC267" s="330">
        <v>0</v>
      </c>
      <c r="AD267" s="331"/>
      <c r="AE267" s="332"/>
      <c r="AF267" s="332"/>
      <c r="AG267" s="336">
        <v>105.6</v>
      </c>
      <c r="AH267" s="332">
        <f>IF(YEAR(I267)=2019,MAX(Y267-AG267,0),IF(AND(AE267=TRUE,AF267&lt;&gt;TRUE),MAX('[1]2'!V268-'[1]2'!W268-[1]Turtas!AG267,0),IF(AG267&lt;&gt;'[1]2'!X268,MAX(Y267-'[1]2'!W268-[1]Turtas!AG267,0),0)))</f>
        <v>409.87999999999954</v>
      </c>
      <c r="AI267" s="333">
        <f>IF(VLOOKUP(I267,pradzios_data[],2,1)="isig_data",DATE(YEAR(I267),MONTH(I267)+1,1),VLOOKUP(I267,pradzios_data[],2,1))</f>
        <v>36404</v>
      </c>
      <c r="AJ267" s="333">
        <f t="shared" si="29"/>
        <v>46266</v>
      </c>
      <c r="AK267" s="333"/>
      <c r="AL267" s="334">
        <f t="shared" si="30"/>
        <v>92</v>
      </c>
      <c r="AM267" s="336">
        <f t="shared" si="31"/>
        <v>4.4552173913043429</v>
      </c>
      <c r="AN267" s="335">
        <f t="shared" si="32"/>
        <v>80</v>
      </c>
      <c r="AO267" s="335">
        <f t="shared" si="33"/>
        <v>12</v>
      </c>
      <c r="AP267" s="336">
        <f t="shared" si="34"/>
        <v>462.01739130434743</v>
      </c>
      <c r="AQ267" s="336">
        <f t="shared" si="35"/>
        <v>53.462608695652115</v>
      </c>
      <c r="AR267" s="336">
        <f t="shared" si="36"/>
        <v>-53.462608695652591</v>
      </c>
      <c r="AS267" s="336">
        <f t="shared" si="36"/>
        <v>53.462608695652115</v>
      </c>
      <c r="AT267" s="304"/>
      <c r="AU267" s="304"/>
      <c r="AV267" s="304"/>
      <c r="AW267" s="304"/>
      <c r="AX267" s="304"/>
      <c r="AY267" s="304"/>
      <c r="AZ267" s="304"/>
      <c r="BA267" s="304"/>
      <c r="BB267" s="304"/>
      <c r="BC267" s="304"/>
    </row>
    <row r="268" spans="1:55" x14ac:dyDescent="0.2">
      <c r="A268" s="323" t="str">
        <f t="shared" ref="A268:A331" si="37">IF(AC268&gt;0,"NE","")</f>
        <v/>
      </c>
      <c r="B268" s="324">
        <v>258</v>
      </c>
      <c r="C268" s="325" t="s">
        <v>1194</v>
      </c>
      <c r="D268" s="325" t="s">
        <v>1074</v>
      </c>
      <c r="E268" s="326">
        <v>720</v>
      </c>
      <c r="F268" s="325" t="s">
        <v>251</v>
      </c>
      <c r="G268" s="325" t="s">
        <v>140</v>
      </c>
      <c r="H268" s="327">
        <v>360</v>
      </c>
      <c r="I268" s="328">
        <v>36403</v>
      </c>
      <c r="J268" s="328" t="s">
        <v>51</v>
      </c>
      <c r="K268" s="328" t="s">
        <v>51</v>
      </c>
      <c r="L268" s="329">
        <v>27</v>
      </c>
      <c r="M268" s="328" t="s">
        <v>51</v>
      </c>
      <c r="N268" s="328" t="s">
        <v>51</v>
      </c>
      <c r="O268" s="328" t="s">
        <v>1422</v>
      </c>
      <c r="P268" s="330">
        <v>11455.11</v>
      </c>
      <c r="Q268" s="330">
        <v>0</v>
      </c>
      <c r="R268" s="330">
        <v>0</v>
      </c>
      <c r="S268" s="330">
        <v>0</v>
      </c>
      <c r="T268" s="330">
        <v>0</v>
      </c>
      <c r="U268" s="330">
        <v>0</v>
      </c>
      <c r="V268" s="330">
        <v>11455.11</v>
      </c>
      <c r="W268" s="330">
        <v>0</v>
      </c>
      <c r="X268" s="330">
        <v>0</v>
      </c>
      <c r="Y268" s="330">
        <v>11455.11</v>
      </c>
      <c r="Z268" s="330">
        <v>11111.460000000001</v>
      </c>
      <c r="AA268" s="330">
        <v>343.65</v>
      </c>
      <c r="AB268" s="330">
        <v>0</v>
      </c>
      <c r="AC268" s="330">
        <v>0</v>
      </c>
      <c r="AD268" s="331"/>
      <c r="AE268" s="332"/>
      <c r="AF268" s="332"/>
      <c r="AG268" s="336">
        <v>117.9</v>
      </c>
      <c r="AH268" s="332">
        <f>IF(YEAR(I268)=2019,MAX(Y268-AG268,0),IF(AND(AE268=TRUE,AF268&lt;&gt;TRUE),MAX('[1]2'!V269-'[1]2'!W269-[1]Turtas!AG268,0),IF(AG268&lt;&gt;'[1]2'!X269,MAX(Y268-'[1]2'!W269-[1]Turtas!AG268,0),0)))</f>
        <v>225.74999999999963</v>
      </c>
      <c r="AI268" s="333">
        <f>IF(VLOOKUP(I268,pradzios_data[],2,1)="isig_data",DATE(YEAR(I268),MONTH(I268)+1,1),VLOOKUP(I268,pradzios_data[],2,1))</f>
        <v>36404</v>
      </c>
      <c r="AJ268" s="333">
        <f t="shared" ref="AJ268:AJ331" si="38">+IFERROR(EDATE(AI268,$L268*12),FALSE)</f>
        <v>46266</v>
      </c>
      <c r="AK268" s="333"/>
      <c r="AL268" s="334">
        <f t="shared" ref="AL268:AL331" si="39">IFERROR(IF(AJ268&lt;$AL$6,0,DATEDIF(MAX($AL$6,AI268),AJ268,"m")),FALSE)</f>
        <v>92</v>
      </c>
      <c r="AM268" s="336">
        <f t="shared" ref="AM268:AM331" si="40">IFERROR(AH268/AL268,0)</f>
        <v>2.4538043478260829</v>
      </c>
      <c r="AN268" s="335">
        <f t="shared" ref="AN268:AN331" si="41">IFERROR(IF(IF(ISBLANK(AK268),AJ268,AK268)&lt;$AN$6,0,DATEDIF($AN$6,AJ268,"m")),FALSE)</f>
        <v>80</v>
      </c>
      <c r="AO268" s="335">
        <f t="shared" ref="AO268:AO331" si="42">IF(OR(ISBLANK(AK268),AL268=0),AL268-AN268,DATEDIF($AL$6,AK268,"m"))</f>
        <v>12</v>
      </c>
      <c r="AP268" s="336">
        <f t="shared" ref="AP268:AP331" si="43">IF(Y268=0,0,IF(NOT(ISBLANK(AK268)),0,IF(AL268=0,AG268,AH268+AG268-AM268*MIN(AO268,12))))</f>
        <v>314.20434782608663</v>
      </c>
      <c r="AQ268" s="336">
        <f t="shared" ref="AQ268:AQ331" si="44">+IF(AL268=0,AH268,AM268*AO268)</f>
        <v>29.445652173912997</v>
      </c>
      <c r="AR268" s="336">
        <f t="shared" ref="AR268:AS331" si="45">AP268-AA268</f>
        <v>-29.445652173913345</v>
      </c>
      <c r="AS268" s="336">
        <f t="shared" si="45"/>
        <v>29.445652173912997</v>
      </c>
      <c r="AT268" s="304"/>
      <c r="AU268" s="304"/>
      <c r="AV268" s="304"/>
      <c r="AW268" s="304"/>
      <c r="AX268" s="304"/>
      <c r="AY268" s="304"/>
      <c r="AZ268" s="304"/>
      <c r="BA268" s="304"/>
      <c r="BB268" s="304"/>
      <c r="BC268" s="304"/>
    </row>
    <row r="269" spans="1:55" x14ac:dyDescent="0.2">
      <c r="A269" s="323" t="str">
        <f t="shared" si="37"/>
        <v/>
      </c>
      <c r="B269" s="324">
        <v>259</v>
      </c>
      <c r="C269" s="325" t="s">
        <v>1195</v>
      </c>
      <c r="D269" s="325" t="s">
        <v>1172</v>
      </c>
      <c r="E269" s="326">
        <v>716</v>
      </c>
      <c r="F269" s="325" t="s">
        <v>971</v>
      </c>
      <c r="G269" s="325" t="s">
        <v>140</v>
      </c>
      <c r="H269" s="327">
        <v>362</v>
      </c>
      <c r="I269" s="328">
        <v>36403</v>
      </c>
      <c r="J269" s="328" t="s">
        <v>51</v>
      </c>
      <c r="K269" s="328" t="s">
        <v>51</v>
      </c>
      <c r="L269" s="329">
        <v>16</v>
      </c>
      <c r="M269" s="328" t="s">
        <v>51</v>
      </c>
      <c r="N269" s="328" t="s">
        <v>51</v>
      </c>
      <c r="O269" s="328" t="s">
        <v>1422</v>
      </c>
      <c r="P269" s="330">
        <v>108656.49</v>
      </c>
      <c r="Q269" s="330">
        <v>0</v>
      </c>
      <c r="R269" s="330">
        <v>0</v>
      </c>
      <c r="S269" s="330">
        <v>0</v>
      </c>
      <c r="T269" s="330">
        <v>0</v>
      </c>
      <c r="U269" s="330">
        <v>0</v>
      </c>
      <c r="V269" s="330">
        <v>108656.49</v>
      </c>
      <c r="W269" s="330">
        <v>0</v>
      </c>
      <c r="X269" s="330">
        <v>0</v>
      </c>
      <c r="Y269" s="330">
        <v>108656.49</v>
      </c>
      <c r="Z269" s="330">
        <v>105396.8</v>
      </c>
      <c r="AA269" s="330">
        <v>3259.69</v>
      </c>
      <c r="AB269" s="330">
        <v>0</v>
      </c>
      <c r="AC269" s="330">
        <v>0</v>
      </c>
      <c r="AD269" s="331"/>
      <c r="AE269" s="332"/>
      <c r="AF269" s="332"/>
      <c r="AG269" s="336">
        <v>921.66</v>
      </c>
      <c r="AH269" s="332">
        <f>IF(YEAR(I269)=2019,MAX(Y269-AG269,0),IF(AND(AE269=TRUE,AF269&lt;&gt;TRUE),MAX('[1]2'!V270-'[1]2'!W270-[1]Turtas!AG269,0),IF(AG269&lt;&gt;'[1]2'!X270,MAX(Y269-'[1]2'!W270-[1]Turtas!AG269,0),0)))</f>
        <v>2338.0300000000025</v>
      </c>
      <c r="AI269" s="333">
        <f>IF(VLOOKUP(I269,pradzios_data[],2,1)="isig_data",DATE(YEAR(I269),MONTH(I269)+1,1),VLOOKUP(I269,pradzios_data[],2,1))</f>
        <v>36404</v>
      </c>
      <c r="AJ269" s="333">
        <f t="shared" si="38"/>
        <v>42248</v>
      </c>
      <c r="AK269" s="333"/>
      <c r="AL269" s="334">
        <f t="shared" si="39"/>
        <v>0</v>
      </c>
      <c r="AM269" s="336">
        <f t="shared" si="40"/>
        <v>0</v>
      </c>
      <c r="AN269" s="335">
        <f t="shared" si="41"/>
        <v>0</v>
      </c>
      <c r="AO269" s="335">
        <f t="shared" si="42"/>
        <v>0</v>
      </c>
      <c r="AP269" s="336">
        <f t="shared" si="43"/>
        <v>921.66</v>
      </c>
      <c r="AQ269" s="336">
        <f t="shared" si="44"/>
        <v>2338.0300000000025</v>
      </c>
      <c r="AR269" s="336">
        <f t="shared" si="45"/>
        <v>-2338.0300000000002</v>
      </c>
      <c r="AS269" s="336">
        <f t="shared" si="45"/>
        <v>2338.0300000000025</v>
      </c>
      <c r="AT269" s="304"/>
      <c r="AU269" s="304"/>
      <c r="AV269" s="304"/>
      <c r="AW269" s="304"/>
      <c r="AX269" s="304"/>
      <c r="AY269" s="304"/>
      <c r="AZ269" s="304"/>
      <c r="BA269" s="304"/>
      <c r="BB269" s="304"/>
      <c r="BC269" s="304"/>
    </row>
    <row r="270" spans="1:55" x14ac:dyDescent="0.2">
      <c r="A270" s="323" t="str">
        <f t="shared" si="37"/>
        <v/>
      </c>
      <c r="B270" s="324">
        <v>260</v>
      </c>
      <c r="C270" s="325" t="s">
        <v>1196</v>
      </c>
      <c r="D270" s="325" t="s">
        <v>1172</v>
      </c>
      <c r="E270" s="326">
        <v>716</v>
      </c>
      <c r="F270" s="325" t="s">
        <v>251</v>
      </c>
      <c r="G270" s="325" t="s">
        <v>140</v>
      </c>
      <c r="H270" s="327">
        <v>363</v>
      </c>
      <c r="I270" s="328">
        <v>36403</v>
      </c>
      <c r="J270" s="328" t="s">
        <v>51</v>
      </c>
      <c r="K270" s="328" t="s">
        <v>51</v>
      </c>
      <c r="L270" s="329">
        <v>16</v>
      </c>
      <c r="M270" s="328" t="s">
        <v>51</v>
      </c>
      <c r="N270" s="328" t="s">
        <v>51</v>
      </c>
      <c r="O270" s="328" t="s">
        <v>1422</v>
      </c>
      <c r="P270" s="330">
        <v>20973.07</v>
      </c>
      <c r="Q270" s="330">
        <v>0</v>
      </c>
      <c r="R270" s="330">
        <v>0</v>
      </c>
      <c r="S270" s="330">
        <v>0</v>
      </c>
      <c r="T270" s="330">
        <v>0</v>
      </c>
      <c r="U270" s="330">
        <v>0</v>
      </c>
      <c r="V270" s="330">
        <v>20973.07</v>
      </c>
      <c r="W270" s="330">
        <v>0</v>
      </c>
      <c r="X270" s="330">
        <v>0</v>
      </c>
      <c r="Y270" s="330">
        <v>20973.07</v>
      </c>
      <c r="Z270" s="330">
        <v>20343.88</v>
      </c>
      <c r="AA270" s="330">
        <v>629.19000000000005</v>
      </c>
      <c r="AB270" s="330">
        <v>0</v>
      </c>
      <c r="AC270" s="330">
        <v>0</v>
      </c>
      <c r="AD270" s="331"/>
      <c r="AE270" s="332"/>
      <c r="AF270" s="332"/>
      <c r="AG270" s="336">
        <v>561.58000000000004</v>
      </c>
      <c r="AH270" s="332">
        <f>IF(YEAR(I270)=2019,MAX(Y270-AG270,0),IF(AND(AE270=TRUE,AF270&lt;&gt;TRUE),MAX('[1]2'!V271-'[1]2'!W271-[1]Turtas!AG270,0),IF(AG270&lt;&gt;'[1]2'!X271,MAX(Y270-'[1]2'!W271-[1]Turtas!AG270,0),0)))</f>
        <v>67.609999999998649</v>
      </c>
      <c r="AI270" s="333">
        <f>IF(VLOOKUP(I270,pradzios_data[],2,1)="isig_data",DATE(YEAR(I270),MONTH(I270)+1,1),VLOOKUP(I270,pradzios_data[],2,1))</f>
        <v>36404</v>
      </c>
      <c r="AJ270" s="333">
        <f t="shared" si="38"/>
        <v>42248</v>
      </c>
      <c r="AK270" s="333"/>
      <c r="AL270" s="334">
        <f t="shared" si="39"/>
        <v>0</v>
      </c>
      <c r="AM270" s="336">
        <f t="shared" si="40"/>
        <v>0</v>
      </c>
      <c r="AN270" s="335">
        <f t="shared" si="41"/>
        <v>0</v>
      </c>
      <c r="AO270" s="335">
        <f t="shared" si="42"/>
        <v>0</v>
      </c>
      <c r="AP270" s="336">
        <f t="shared" si="43"/>
        <v>561.58000000000004</v>
      </c>
      <c r="AQ270" s="336">
        <f t="shared" si="44"/>
        <v>67.609999999998649</v>
      </c>
      <c r="AR270" s="336">
        <f t="shared" si="45"/>
        <v>-67.610000000000014</v>
      </c>
      <c r="AS270" s="336">
        <f t="shared" si="45"/>
        <v>67.609999999998649</v>
      </c>
      <c r="AT270" s="304"/>
      <c r="AU270" s="304"/>
      <c r="AV270" s="304"/>
      <c r="AW270" s="304"/>
      <c r="AX270" s="304"/>
      <c r="AY270" s="304"/>
      <c r="AZ270" s="304"/>
      <c r="BA270" s="304"/>
      <c r="BB270" s="304"/>
      <c r="BC270" s="304"/>
    </row>
    <row r="271" spans="1:55" x14ac:dyDescent="0.2">
      <c r="A271" s="323" t="str">
        <f t="shared" si="37"/>
        <v/>
      </c>
      <c r="B271" s="324">
        <v>261</v>
      </c>
      <c r="C271" s="325" t="s">
        <v>1197</v>
      </c>
      <c r="D271" s="325" t="s">
        <v>1074</v>
      </c>
      <c r="E271" s="326">
        <v>720</v>
      </c>
      <c r="F271" s="325" t="s">
        <v>251</v>
      </c>
      <c r="G271" s="325" t="s">
        <v>140</v>
      </c>
      <c r="H271" s="327">
        <v>368</v>
      </c>
      <c r="I271" s="328">
        <v>36403</v>
      </c>
      <c r="J271" s="328" t="s">
        <v>51</v>
      </c>
      <c r="K271" s="328" t="s">
        <v>51</v>
      </c>
      <c r="L271" s="329">
        <v>33</v>
      </c>
      <c r="M271" s="328" t="s">
        <v>51</v>
      </c>
      <c r="N271" s="328" t="s">
        <v>51</v>
      </c>
      <c r="O271" s="328" t="s">
        <v>1422</v>
      </c>
      <c r="P271" s="330">
        <v>151892.38</v>
      </c>
      <c r="Q271" s="330">
        <v>0</v>
      </c>
      <c r="R271" s="330">
        <v>0</v>
      </c>
      <c r="S271" s="330">
        <v>0</v>
      </c>
      <c r="T271" s="330">
        <v>0</v>
      </c>
      <c r="U271" s="330">
        <v>0</v>
      </c>
      <c r="V271" s="330">
        <v>151892.38</v>
      </c>
      <c r="W271" s="330">
        <v>0</v>
      </c>
      <c r="X271" s="330">
        <v>0</v>
      </c>
      <c r="Y271" s="330">
        <v>151892.38</v>
      </c>
      <c r="Z271" s="330">
        <v>147335.61000000002</v>
      </c>
      <c r="AA271" s="330">
        <v>4556.7700000000004</v>
      </c>
      <c r="AB271" s="330">
        <v>0</v>
      </c>
      <c r="AC271" s="330">
        <v>0</v>
      </c>
      <c r="AD271" s="331"/>
      <c r="AE271" s="332"/>
      <c r="AF271" s="332"/>
      <c r="AG271" s="336">
        <v>709.52</v>
      </c>
      <c r="AH271" s="332">
        <f>IF(YEAR(I271)=2019,MAX(Y271-AG271,0),IF(AND(AE271=TRUE,AF271&lt;&gt;TRUE),MAX('[1]2'!V272-'[1]2'!W272-[1]Turtas!AG271,0),IF(AG271&lt;&gt;'[1]2'!X272,MAX(Y271-'[1]2'!W272-[1]Turtas!AG271,0),0)))</f>
        <v>3847.2499999999895</v>
      </c>
      <c r="AI271" s="333">
        <f>IF(VLOOKUP(I271,pradzios_data[],2,1)="isig_data",DATE(YEAR(I271),MONTH(I271)+1,1),VLOOKUP(I271,pradzios_data[],2,1))</f>
        <v>36404</v>
      </c>
      <c r="AJ271" s="333">
        <f t="shared" si="38"/>
        <v>48458</v>
      </c>
      <c r="AK271" s="333"/>
      <c r="AL271" s="334">
        <f t="shared" si="39"/>
        <v>164</v>
      </c>
      <c r="AM271" s="336">
        <f t="shared" si="40"/>
        <v>23.458841463414572</v>
      </c>
      <c r="AN271" s="335">
        <f t="shared" si="41"/>
        <v>152</v>
      </c>
      <c r="AO271" s="335">
        <f t="shared" si="42"/>
        <v>12</v>
      </c>
      <c r="AP271" s="336">
        <f t="shared" si="43"/>
        <v>4275.2639024390146</v>
      </c>
      <c r="AQ271" s="336">
        <f t="shared" si="44"/>
        <v>281.50609756097487</v>
      </c>
      <c r="AR271" s="336">
        <f t="shared" si="45"/>
        <v>-281.50609756098584</v>
      </c>
      <c r="AS271" s="336">
        <f t="shared" si="45"/>
        <v>281.50609756097487</v>
      </c>
      <c r="AT271" s="304"/>
      <c r="AU271" s="304"/>
      <c r="AV271" s="304"/>
      <c r="AW271" s="304"/>
      <c r="AX271" s="304"/>
      <c r="AY271" s="304"/>
      <c r="AZ271" s="304"/>
      <c r="BA271" s="304"/>
      <c r="BB271" s="304"/>
      <c r="BC271" s="304"/>
    </row>
    <row r="272" spans="1:55" x14ac:dyDescent="0.2">
      <c r="A272" s="323" t="str">
        <f t="shared" si="37"/>
        <v/>
      </c>
      <c r="B272" s="324">
        <v>262</v>
      </c>
      <c r="C272" s="325" t="s">
        <v>1198</v>
      </c>
      <c r="D272" s="325" t="s">
        <v>1074</v>
      </c>
      <c r="E272" s="326">
        <v>720</v>
      </c>
      <c r="F272" s="325" t="s">
        <v>251</v>
      </c>
      <c r="G272" s="325" t="s">
        <v>140</v>
      </c>
      <c r="H272" s="327">
        <v>370</v>
      </c>
      <c r="I272" s="328">
        <v>36403</v>
      </c>
      <c r="J272" s="328" t="s">
        <v>51</v>
      </c>
      <c r="K272" s="328" t="s">
        <v>51</v>
      </c>
      <c r="L272" s="329">
        <v>27</v>
      </c>
      <c r="M272" s="328" t="s">
        <v>51</v>
      </c>
      <c r="N272" s="328" t="s">
        <v>51</v>
      </c>
      <c r="O272" s="328" t="s">
        <v>1422</v>
      </c>
      <c r="P272" s="330">
        <v>42095.4</v>
      </c>
      <c r="Q272" s="330">
        <v>0</v>
      </c>
      <c r="R272" s="330">
        <v>0</v>
      </c>
      <c r="S272" s="330">
        <v>0</v>
      </c>
      <c r="T272" s="330">
        <v>0</v>
      </c>
      <c r="U272" s="330">
        <v>0</v>
      </c>
      <c r="V272" s="330">
        <v>42095.4</v>
      </c>
      <c r="W272" s="330">
        <v>0</v>
      </c>
      <c r="X272" s="330">
        <v>0</v>
      </c>
      <c r="Y272" s="330">
        <v>42095.4</v>
      </c>
      <c r="Z272" s="330">
        <v>40832.54</v>
      </c>
      <c r="AA272" s="330">
        <v>1262.8599999999999</v>
      </c>
      <c r="AB272" s="330">
        <v>0</v>
      </c>
      <c r="AC272" s="330">
        <v>0</v>
      </c>
      <c r="AD272" s="331"/>
      <c r="AE272" s="332"/>
      <c r="AF272" s="332"/>
      <c r="AG272" s="336">
        <v>1575.18</v>
      </c>
      <c r="AH272" s="332">
        <f>IF(YEAR(I272)=2019,MAX(Y272-AG272,0),IF(AND(AE272=TRUE,AF272&lt;&gt;TRUE),MAX('[1]2'!V273-'[1]2'!W273-[1]Turtas!AG272,0),IF(AG272&lt;&gt;'[1]2'!X273,MAX(Y272-'[1]2'!W273-[1]Turtas!AG272,0),0)))</f>
        <v>0</v>
      </c>
      <c r="AI272" s="333">
        <f>IF(VLOOKUP(I272,pradzios_data[],2,1)="isig_data",DATE(YEAR(I272),MONTH(I272)+1,1),VLOOKUP(I272,pradzios_data[],2,1))</f>
        <v>36404</v>
      </c>
      <c r="AJ272" s="333">
        <f t="shared" si="38"/>
        <v>46266</v>
      </c>
      <c r="AK272" s="333"/>
      <c r="AL272" s="334">
        <f t="shared" si="39"/>
        <v>92</v>
      </c>
      <c r="AM272" s="336">
        <f t="shared" si="40"/>
        <v>0</v>
      </c>
      <c r="AN272" s="335">
        <f t="shared" si="41"/>
        <v>80</v>
      </c>
      <c r="AO272" s="335">
        <f t="shared" si="42"/>
        <v>12</v>
      </c>
      <c r="AP272" s="336">
        <f t="shared" si="43"/>
        <v>1575.18</v>
      </c>
      <c r="AQ272" s="336">
        <f t="shared" si="44"/>
        <v>0</v>
      </c>
      <c r="AR272" s="336">
        <f t="shared" si="45"/>
        <v>312.32000000000016</v>
      </c>
      <c r="AS272" s="336">
        <f t="shared" si="45"/>
        <v>0</v>
      </c>
      <c r="AT272" s="304"/>
      <c r="AU272" s="304"/>
      <c r="AV272" s="304"/>
      <c r="AW272" s="304"/>
      <c r="AX272" s="304"/>
      <c r="AY272" s="304"/>
      <c r="AZ272" s="304"/>
      <c r="BA272" s="304"/>
      <c r="BB272" s="304"/>
      <c r="BC272" s="304"/>
    </row>
    <row r="273" spans="1:55" x14ac:dyDescent="0.2">
      <c r="A273" s="323" t="str">
        <f t="shared" si="37"/>
        <v/>
      </c>
      <c r="B273" s="324">
        <v>263</v>
      </c>
      <c r="C273" s="325" t="s">
        <v>1199</v>
      </c>
      <c r="D273" s="325" t="s">
        <v>1074</v>
      </c>
      <c r="E273" s="326">
        <v>720</v>
      </c>
      <c r="F273" s="325" t="s">
        <v>251</v>
      </c>
      <c r="G273" s="325" t="s">
        <v>140</v>
      </c>
      <c r="H273" s="327">
        <v>371</v>
      </c>
      <c r="I273" s="328">
        <v>36403</v>
      </c>
      <c r="J273" s="328" t="s">
        <v>51</v>
      </c>
      <c r="K273" s="328" t="s">
        <v>51</v>
      </c>
      <c r="L273" s="329">
        <v>27</v>
      </c>
      <c r="M273" s="328" t="s">
        <v>51</v>
      </c>
      <c r="N273" s="328" t="s">
        <v>51</v>
      </c>
      <c r="O273" s="328" t="s">
        <v>1422</v>
      </c>
      <c r="P273" s="330">
        <v>3519.98</v>
      </c>
      <c r="Q273" s="330">
        <v>0</v>
      </c>
      <c r="R273" s="330">
        <v>0</v>
      </c>
      <c r="S273" s="330">
        <v>0</v>
      </c>
      <c r="T273" s="330">
        <v>0</v>
      </c>
      <c r="U273" s="330">
        <v>0</v>
      </c>
      <c r="V273" s="330">
        <v>3519.98</v>
      </c>
      <c r="W273" s="330">
        <v>0</v>
      </c>
      <c r="X273" s="330">
        <v>0</v>
      </c>
      <c r="Y273" s="330">
        <v>3519.98</v>
      </c>
      <c r="Z273" s="330">
        <v>3414.38</v>
      </c>
      <c r="AA273" s="330">
        <v>105.6</v>
      </c>
      <c r="AB273" s="330">
        <v>0</v>
      </c>
      <c r="AC273" s="330">
        <v>0</v>
      </c>
      <c r="AD273" s="331"/>
      <c r="AE273" s="332"/>
      <c r="AF273" s="332"/>
      <c r="AG273" s="336">
        <v>127.44</v>
      </c>
      <c r="AH273" s="332">
        <f>IF(YEAR(I273)=2019,MAX(Y273-AG273,0),IF(AND(AE273=TRUE,AF273&lt;&gt;TRUE),MAX('[1]2'!V274-'[1]2'!W274-[1]Turtas!AG273,0),IF(AG273&lt;&gt;'[1]2'!X274,MAX(Y273-'[1]2'!W274-[1]Turtas!AG273,0),0)))</f>
        <v>0</v>
      </c>
      <c r="AI273" s="333">
        <f>IF(VLOOKUP(I273,pradzios_data[],2,1)="isig_data",DATE(YEAR(I273),MONTH(I273)+1,1),VLOOKUP(I273,pradzios_data[],2,1))</f>
        <v>36404</v>
      </c>
      <c r="AJ273" s="333">
        <f t="shared" si="38"/>
        <v>46266</v>
      </c>
      <c r="AK273" s="333"/>
      <c r="AL273" s="334">
        <f t="shared" si="39"/>
        <v>92</v>
      </c>
      <c r="AM273" s="336">
        <f t="shared" si="40"/>
        <v>0</v>
      </c>
      <c r="AN273" s="335">
        <f t="shared" si="41"/>
        <v>80</v>
      </c>
      <c r="AO273" s="335">
        <f t="shared" si="42"/>
        <v>12</v>
      </c>
      <c r="AP273" s="336">
        <f t="shared" si="43"/>
        <v>127.44</v>
      </c>
      <c r="AQ273" s="336">
        <f t="shared" si="44"/>
        <v>0</v>
      </c>
      <c r="AR273" s="336">
        <f t="shared" si="45"/>
        <v>21.840000000000003</v>
      </c>
      <c r="AS273" s="336">
        <f t="shared" si="45"/>
        <v>0</v>
      </c>
      <c r="AT273" s="304"/>
      <c r="AU273" s="304"/>
      <c r="AV273" s="304"/>
      <c r="AW273" s="304"/>
      <c r="AX273" s="304"/>
      <c r="AY273" s="304"/>
      <c r="AZ273" s="304"/>
      <c r="BA273" s="304"/>
      <c r="BB273" s="304"/>
      <c r="BC273" s="304"/>
    </row>
    <row r="274" spans="1:55" x14ac:dyDescent="0.2">
      <c r="A274" s="323" t="str">
        <f t="shared" si="37"/>
        <v/>
      </c>
      <c r="B274" s="324">
        <v>264</v>
      </c>
      <c r="C274" s="325" t="s">
        <v>1200</v>
      </c>
      <c r="D274" s="325" t="s">
        <v>1020</v>
      </c>
      <c r="E274" s="326">
        <v>715</v>
      </c>
      <c r="F274" s="325" t="s">
        <v>251</v>
      </c>
      <c r="G274" s="325" t="s">
        <v>140</v>
      </c>
      <c r="H274" s="327">
        <v>372</v>
      </c>
      <c r="I274" s="328">
        <v>36403</v>
      </c>
      <c r="J274" s="328" t="s">
        <v>51</v>
      </c>
      <c r="K274" s="328" t="s">
        <v>51</v>
      </c>
      <c r="L274" s="329">
        <v>27</v>
      </c>
      <c r="M274" s="328" t="s">
        <v>51</v>
      </c>
      <c r="N274" s="328" t="s">
        <v>51</v>
      </c>
      <c r="O274" s="328" t="s">
        <v>1422</v>
      </c>
      <c r="P274" s="330">
        <v>3930.02</v>
      </c>
      <c r="Q274" s="330">
        <v>0</v>
      </c>
      <c r="R274" s="330">
        <v>0</v>
      </c>
      <c r="S274" s="330">
        <v>0</v>
      </c>
      <c r="T274" s="330">
        <v>0</v>
      </c>
      <c r="U274" s="330">
        <v>0</v>
      </c>
      <c r="V274" s="330">
        <v>3930.02</v>
      </c>
      <c r="W274" s="330">
        <v>0</v>
      </c>
      <c r="X274" s="330">
        <v>0</v>
      </c>
      <c r="Y274" s="330">
        <v>3930.02</v>
      </c>
      <c r="Z274" s="330">
        <v>3812.12</v>
      </c>
      <c r="AA274" s="330">
        <v>117.9</v>
      </c>
      <c r="AB274" s="330">
        <v>0</v>
      </c>
      <c r="AC274" s="330">
        <v>0</v>
      </c>
      <c r="AD274" s="331"/>
      <c r="AE274" s="332"/>
      <c r="AF274" s="332"/>
      <c r="AG274" s="336">
        <v>53.59</v>
      </c>
      <c r="AH274" s="332">
        <f>IF(YEAR(I274)=2019,MAX(Y274-AG274,0),IF(AND(AE274=TRUE,AF274&lt;&gt;TRUE),MAX('[1]2'!V275-'[1]2'!W275-[1]Turtas!AG274,0),IF(AG274&lt;&gt;'[1]2'!X275,MAX(Y274-'[1]2'!W275-[1]Turtas!AG274,0),0)))</f>
        <v>64.310000000000088</v>
      </c>
      <c r="AI274" s="333">
        <f>IF(VLOOKUP(I274,pradzios_data[],2,1)="isig_data",DATE(YEAR(I274),MONTH(I274)+1,1),VLOOKUP(I274,pradzios_data[],2,1))</f>
        <v>36404</v>
      </c>
      <c r="AJ274" s="333">
        <f t="shared" si="38"/>
        <v>46266</v>
      </c>
      <c r="AK274" s="333"/>
      <c r="AL274" s="334">
        <f t="shared" si="39"/>
        <v>92</v>
      </c>
      <c r="AM274" s="336">
        <f t="shared" si="40"/>
        <v>0.69902173913043575</v>
      </c>
      <c r="AN274" s="335">
        <f t="shared" si="41"/>
        <v>80</v>
      </c>
      <c r="AO274" s="335">
        <f t="shared" si="42"/>
        <v>12</v>
      </c>
      <c r="AP274" s="336">
        <f t="shared" si="43"/>
        <v>109.51173913043486</v>
      </c>
      <c r="AQ274" s="336">
        <f t="shared" si="44"/>
        <v>8.3882608695652294</v>
      </c>
      <c r="AR274" s="336">
        <f t="shared" si="45"/>
        <v>-8.3882608695651442</v>
      </c>
      <c r="AS274" s="336">
        <f t="shared" si="45"/>
        <v>8.3882608695652294</v>
      </c>
      <c r="AT274" s="304"/>
      <c r="AU274" s="304"/>
      <c r="AV274" s="304"/>
      <c r="AW274" s="304"/>
      <c r="AX274" s="304"/>
      <c r="AY274" s="304"/>
      <c r="AZ274" s="304"/>
      <c r="BA274" s="304"/>
      <c r="BB274" s="304"/>
      <c r="BC274" s="304"/>
    </row>
    <row r="275" spans="1:55" x14ac:dyDescent="0.2">
      <c r="A275" s="323" t="str">
        <f t="shared" si="37"/>
        <v/>
      </c>
      <c r="B275" s="324">
        <v>265</v>
      </c>
      <c r="C275" s="325" t="s">
        <v>1200</v>
      </c>
      <c r="D275" s="325" t="s">
        <v>1020</v>
      </c>
      <c r="E275" s="326">
        <v>715</v>
      </c>
      <c r="F275" s="325" t="s">
        <v>251</v>
      </c>
      <c r="G275" s="325" t="s">
        <v>140</v>
      </c>
      <c r="H275" s="327">
        <v>437</v>
      </c>
      <c r="I275" s="328">
        <v>36950</v>
      </c>
      <c r="J275" s="328" t="s">
        <v>51</v>
      </c>
      <c r="K275" s="328" t="s">
        <v>51</v>
      </c>
      <c r="L275" s="329">
        <v>27</v>
      </c>
      <c r="M275" s="328" t="s">
        <v>51</v>
      </c>
      <c r="N275" s="328" t="s">
        <v>51</v>
      </c>
      <c r="O275" s="328" t="s">
        <v>1422</v>
      </c>
      <c r="P275" s="330">
        <v>1785.51</v>
      </c>
      <c r="Q275" s="330">
        <v>0</v>
      </c>
      <c r="R275" s="330">
        <v>0</v>
      </c>
      <c r="S275" s="330">
        <v>0</v>
      </c>
      <c r="T275" s="330">
        <v>0</v>
      </c>
      <c r="U275" s="330">
        <v>0</v>
      </c>
      <c r="V275" s="330">
        <v>1785.51</v>
      </c>
      <c r="W275" s="330">
        <v>0</v>
      </c>
      <c r="X275" s="330">
        <v>0</v>
      </c>
      <c r="Y275" s="330">
        <v>1785.51</v>
      </c>
      <c r="Z275" s="330">
        <v>1785.22</v>
      </c>
      <c r="AA275" s="330">
        <v>0.28999999999999998</v>
      </c>
      <c r="AB275" s="330">
        <v>0</v>
      </c>
      <c r="AC275" s="330">
        <v>0</v>
      </c>
      <c r="AD275" s="331"/>
      <c r="AE275" s="332"/>
      <c r="AF275" s="332"/>
      <c r="AG275" s="336">
        <v>106.38</v>
      </c>
      <c r="AH275" s="332">
        <f>IF(YEAR(I275)=2019,MAX(Y275-AG275,0),IF(AND(AE275=TRUE,AF275&lt;&gt;TRUE),MAX('[1]2'!V276-'[1]2'!W276-[1]Turtas!AG275,0),IF(AG275&lt;&gt;'[1]2'!X276,MAX(Y275-'[1]2'!W276-[1]Turtas!AG275,0),0)))</f>
        <v>0</v>
      </c>
      <c r="AI275" s="333">
        <f>IF(VLOOKUP(I275,pradzios_data[],2,1)="isig_data",DATE(YEAR(I275),MONTH(I275)+1,1),VLOOKUP(I275,pradzios_data[],2,1))</f>
        <v>36951</v>
      </c>
      <c r="AJ275" s="333">
        <f t="shared" si="38"/>
        <v>46813</v>
      </c>
      <c r="AK275" s="333"/>
      <c r="AL275" s="334">
        <f t="shared" si="39"/>
        <v>110</v>
      </c>
      <c r="AM275" s="336">
        <f t="shared" si="40"/>
        <v>0</v>
      </c>
      <c r="AN275" s="335">
        <f t="shared" si="41"/>
        <v>98</v>
      </c>
      <c r="AO275" s="335">
        <f t="shared" si="42"/>
        <v>12</v>
      </c>
      <c r="AP275" s="336">
        <f t="shared" si="43"/>
        <v>106.38</v>
      </c>
      <c r="AQ275" s="336">
        <f t="shared" si="44"/>
        <v>0</v>
      </c>
      <c r="AR275" s="336">
        <f t="shared" si="45"/>
        <v>106.08999999999999</v>
      </c>
      <c r="AS275" s="336">
        <f t="shared" si="45"/>
        <v>0</v>
      </c>
      <c r="AT275" s="304"/>
      <c r="AU275" s="304"/>
      <c r="AV275" s="304"/>
      <c r="AW275" s="304"/>
      <c r="AX275" s="304"/>
      <c r="AY275" s="304"/>
      <c r="AZ275" s="304"/>
      <c r="BA275" s="304"/>
      <c r="BB275" s="304"/>
      <c r="BC275" s="304"/>
    </row>
    <row r="276" spans="1:55" x14ac:dyDescent="0.2">
      <c r="A276" s="323" t="str">
        <f t="shared" si="37"/>
        <v/>
      </c>
      <c r="B276" s="324">
        <v>266</v>
      </c>
      <c r="C276" s="325" t="s">
        <v>1201</v>
      </c>
      <c r="D276" s="325" t="s">
        <v>1074</v>
      </c>
      <c r="E276" s="326">
        <v>720</v>
      </c>
      <c r="F276" s="325" t="s">
        <v>251</v>
      </c>
      <c r="G276" s="325" t="s">
        <v>140</v>
      </c>
      <c r="H276" s="327">
        <v>373</v>
      </c>
      <c r="I276" s="328">
        <v>36403</v>
      </c>
      <c r="J276" s="328" t="s">
        <v>51</v>
      </c>
      <c r="K276" s="328" t="s">
        <v>51</v>
      </c>
      <c r="L276" s="329">
        <v>33</v>
      </c>
      <c r="M276" s="328" t="s">
        <v>51</v>
      </c>
      <c r="N276" s="328" t="s">
        <v>51</v>
      </c>
      <c r="O276" s="328" t="s">
        <v>1422</v>
      </c>
      <c r="P276" s="330">
        <v>30722.02</v>
      </c>
      <c r="Q276" s="330">
        <v>0</v>
      </c>
      <c r="R276" s="330">
        <v>0</v>
      </c>
      <c r="S276" s="330">
        <v>0</v>
      </c>
      <c r="T276" s="330">
        <v>0</v>
      </c>
      <c r="U276" s="330">
        <v>0</v>
      </c>
      <c r="V276" s="330">
        <v>30722.02</v>
      </c>
      <c r="W276" s="330">
        <v>0</v>
      </c>
      <c r="X276" s="330">
        <v>0</v>
      </c>
      <c r="Y276" s="330">
        <v>30722.02</v>
      </c>
      <c r="Z276" s="330">
        <v>29800.36</v>
      </c>
      <c r="AA276" s="330">
        <v>921.66</v>
      </c>
      <c r="AB276" s="330">
        <v>0</v>
      </c>
      <c r="AC276" s="330">
        <v>0</v>
      </c>
      <c r="AD276" s="331"/>
      <c r="AE276" s="332"/>
      <c r="AF276" s="332"/>
      <c r="AG276" s="336">
        <v>1416.41</v>
      </c>
      <c r="AH276" s="332">
        <f>IF(YEAR(I276)=2019,MAX(Y276-AG276,0),IF(AND(AE276=TRUE,AF276&lt;&gt;TRUE),MAX('[1]2'!V277-'[1]2'!W277-[1]Turtas!AG276,0),IF(AG276&lt;&gt;'[1]2'!X277,MAX(Y276-'[1]2'!W277-[1]Turtas!AG276,0),0)))</f>
        <v>0</v>
      </c>
      <c r="AI276" s="333">
        <f>IF(VLOOKUP(I276,pradzios_data[],2,1)="isig_data",DATE(YEAR(I276),MONTH(I276)+1,1),VLOOKUP(I276,pradzios_data[],2,1))</f>
        <v>36404</v>
      </c>
      <c r="AJ276" s="333">
        <f t="shared" si="38"/>
        <v>48458</v>
      </c>
      <c r="AK276" s="333"/>
      <c r="AL276" s="334">
        <f t="shared" si="39"/>
        <v>164</v>
      </c>
      <c r="AM276" s="336">
        <f t="shared" si="40"/>
        <v>0</v>
      </c>
      <c r="AN276" s="335">
        <f t="shared" si="41"/>
        <v>152</v>
      </c>
      <c r="AO276" s="335">
        <f t="shared" si="42"/>
        <v>12</v>
      </c>
      <c r="AP276" s="336">
        <f t="shared" si="43"/>
        <v>1416.41</v>
      </c>
      <c r="AQ276" s="336">
        <f t="shared" si="44"/>
        <v>0</v>
      </c>
      <c r="AR276" s="336">
        <f t="shared" si="45"/>
        <v>494.75000000000011</v>
      </c>
      <c r="AS276" s="336">
        <f t="shared" si="45"/>
        <v>0</v>
      </c>
      <c r="AT276" s="304"/>
      <c r="AU276" s="304"/>
      <c r="AV276" s="304"/>
      <c r="AW276" s="304"/>
      <c r="AX276" s="304"/>
      <c r="AY276" s="304"/>
      <c r="AZ276" s="304"/>
      <c r="BA276" s="304"/>
      <c r="BB276" s="304"/>
      <c r="BC276" s="304"/>
    </row>
    <row r="277" spans="1:55" x14ac:dyDescent="0.2">
      <c r="A277" s="323" t="str">
        <f t="shared" si="37"/>
        <v/>
      </c>
      <c r="B277" s="324">
        <v>267</v>
      </c>
      <c r="C277" s="325" t="s">
        <v>1202</v>
      </c>
      <c r="D277" s="325" t="s">
        <v>1074</v>
      </c>
      <c r="E277" s="326">
        <v>720</v>
      </c>
      <c r="F277" s="325" t="s">
        <v>251</v>
      </c>
      <c r="G277" s="325" t="s">
        <v>140</v>
      </c>
      <c r="H277" s="327">
        <v>374</v>
      </c>
      <c r="I277" s="328">
        <v>36403</v>
      </c>
      <c r="J277" s="328" t="s">
        <v>51</v>
      </c>
      <c r="K277" s="328" t="s">
        <v>51</v>
      </c>
      <c r="L277" s="329">
        <v>27</v>
      </c>
      <c r="M277" s="328" t="s">
        <v>51</v>
      </c>
      <c r="N277" s="328" t="s">
        <v>51</v>
      </c>
      <c r="O277" s="328" t="s">
        <v>1422</v>
      </c>
      <c r="P277" s="330">
        <v>18719.3</v>
      </c>
      <c r="Q277" s="330">
        <v>0</v>
      </c>
      <c r="R277" s="330">
        <v>0</v>
      </c>
      <c r="S277" s="330">
        <v>0</v>
      </c>
      <c r="T277" s="330">
        <v>0</v>
      </c>
      <c r="U277" s="330">
        <v>0</v>
      </c>
      <c r="V277" s="330">
        <v>18719.3</v>
      </c>
      <c r="W277" s="330">
        <v>0</v>
      </c>
      <c r="X277" s="330">
        <v>0</v>
      </c>
      <c r="Y277" s="330">
        <v>18719.3</v>
      </c>
      <c r="Z277" s="330">
        <v>18157.719999999998</v>
      </c>
      <c r="AA277" s="330">
        <v>561.58000000000004</v>
      </c>
      <c r="AB277" s="330">
        <v>0</v>
      </c>
      <c r="AC277" s="330">
        <v>0</v>
      </c>
      <c r="AD277" s="331"/>
      <c r="AE277" s="332"/>
      <c r="AF277" s="332"/>
      <c r="AG277" s="336">
        <v>1574.37</v>
      </c>
      <c r="AH277" s="332">
        <f>IF(YEAR(I277)=2019,MAX(Y277-AG277,0),IF(AND(AE277=TRUE,AF277&lt;&gt;TRUE),MAX('[1]2'!V278-'[1]2'!W278-[1]Turtas!AG277,0),IF(AG277&lt;&gt;'[1]2'!X278,MAX(Y277-'[1]2'!W278-[1]Turtas!AG277,0),0)))</f>
        <v>0</v>
      </c>
      <c r="AI277" s="333">
        <f>IF(VLOOKUP(I277,pradzios_data[],2,1)="isig_data",DATE(YEAR(I277),MONTH(I277)+1,1),VLOOKUP(I277,pradzios_data[],2,1))</f>
        <v>36404</v>
      </c>
      <c r="AJ277" s="333">
        <f t="shared" si="38"/>
        <v>46266</v>
      </c>
      <c r="AK277" s="333"/>
      <c r="AL277" s="334">
        <f t="shared" si="39"/>
        <v>92</v>
      </c>
      <c r="AM277" s="336">
        <f t="shared" si="40"/>
        <v>0</v>
      </c>
      <c r="AN277" s="335">
        <f t="shared" si="41"/>
        <v>80</v>
      </c>
      <c r="AO277" s="335">
        <f t="shared" si="42"/>
        <v>12</v>
      </c>
      <c r="AP277" s="336">
        <f t="shared" si="43"/>
        <v>1574.37</v>
      </c>
      <c r="AQ277" s="336">
        <f t="shared" si="44"/>
        <v>0</v>
      </c>
      <c r="AR277" s="336">
        <f t="shared" si="45"/>
        <v>1012.7899999999998</v>
      </c>
      <c r="AS277" s="336">
        <f t="shared" si="45"/>
        <v>0</v>
      </c>
      <c r="AT277" s="304"/>
      <c r="AU277" s="304"/>
      <c r="AV277" s="304"/>
      <c r="AW277" s="304"/>
      <c r="AX277" s="304"/>
      <c r="AY277" s="304"/>
      <c r="AZ277" s="304"/>
      <c r="BA277" s="304"/>
      <c r="BB277" s="304"/>
      <c r="BC277" s="304"/>
    </row>
    <row r="278" spans="1:55" x14ac:dyDescent="0.2">
      <c r="A278" s="323" t="str">
        <f t="shared" si="37"/>
        <v/>
      </c>
      <c r="B278" s="324">
        <v>268</v>
      </c>
      <c r="C278" s="325" t="s">
        <v>1203</v>
      </c>
      <c r="D278" s="325" t="s">
        <v>1074</v>
      </c>
      <c r="E278" s="326">
        <v>720</v>
      </c>
      <c r="F278" s="325" t="s">
        <v>251</v>
      </c>
      <c r="G278" s="325" t="s">
        <v>140</v>
      </c>
      <c r="H278" s="327">
        <v>375</v>
      </c>
      <c r="I278" s="328">
        <v>36403</v>
      </c>
      <c r="J278" s="328" t="s">
        <v>51</v>
      </c>
      <c r="K278" s="328" t="s">
        <v>51</v>
      </c>
      <c r="L278" s="329">
        <v>27</v>
      </c>
      <c r="M278" s="328" t="s">
        <v>51</v>
      </c>
      <c r="N278" s="328" t="s">
        <v>51</v>
      </c>
      <c r="O278" s="328" t="s">
        <v>1422</v>
      </c>
      <c r="P278" s="330">
        <v>23650.65</v>
      </c>
      <c r="Q278" s="330">
        <v>0</v>
      </c>
      <c r="R278" s="330">
        <v>0</v>
      </c>
      <c r="S278" s="330">
        <v>0</v>
      </c>
      <c r="T278" s="330">
        <v>0</v>
      </c>
      <c r="U278" s="330">
        <v>0</v>
      </c>
      <c r="V278" s="330">
        <v>23650.65</v>
      </c>
      <c r="W278" s="330">
        <v>0</v>
      </c>
      <c r="X278" s="330">
        <v>0</v>
      </c>
      <c r="Y278" s="330">
        <v>23650.65</v>
      </c>
      <c r="Z278" s="330">
        <v>22941.13</v>
      </c>
      <c r="AA278" s="330">
        <v>709.52</v>
      </c>
      <c r="AB278" s="330">
        <v>0</v>
      </c>
      <c r="AC278" s="330">
        <v>0</v>
      </c>
      <c r="AD278" s="331"/>
      <c r="AE278" s="332"/>
      <c r="AF278" s="332"/>
      <c r="AG278" s="336">
        <v>1249.8399999999999</v>
      </c>
      <c r="AH278" s="332">
        <f>IF(YEAR(I278)=2019,MAX(Y278-AG278,0),IF(AND(AE278=TRUE,AF278&lt;&gt;TRUE),MAX('[1]2'!V279-'[1]2'!W279-[1]Turtas!AG278,0),IF(AG278&lt;&gt;'[1]2'!X279,MAX(Y278-'[1]2'!W279-[1]Turtas!AG278,0),0)))</f>
        <v>0</v>
      </c>
      <c r="AI278" s="333">
        <f>IF(VLOOKUP(I278,pradzios_data[],2,1)="isig_data",DATE(YEAR(I278),MONTH(I278)+1,1),VLOOKUP(I278,pradzios_data[],2,1))</f>
        <v>36404</v>
      </c>
      <c r="AJ278" s="333">
        <f t="shared" si="38"/>
        <v>46266</v>
      </c>
      <c r="AK278" s="333"/>
      <c r="AL278" s="334">
        <f t="shared" si="39"/>
        <v>92</v>
      </c>
      <c r="AM278" s="336">
        <f t="shared" si="40"/>
        <v>0</v>
      </c>
      <c r="AN278" s="335">
        <f t="shared" si="41"/>
        <v>80</v>
      </c>
      <c r="AO278" s="335">
        <f t="shared" si="42"/>
        <v>12</v>
      </c>
      <c r="AP278" s="336">
        <f t="shared" si="43"/>
        <v>1249.8399999999999</v>
      </c>
      <c r="AQ278" s="336">
        <f t="shared" si="44"/>
        <v>0</v>
      </c>
      <c r="AR278" s="336">
        <f t="shared" si="45"/>
        <v>540.31999999999994</v>
      </c>
      <c r="AS278" s="336">
        <f t="shared" si="45"/>
        <v>0</v>
      </c>
      <c r="AT278" s="304"/>
      <c r="AU278" s="304"/>
      <c r="AV278" s="304"/>
      <c r="AW278" s="304"/>
      <c r="AX278" s="304"/>
      <c r="AY278" s="304"/>
      <c r="AZ278" s="304"/>
      <c r="BA278" s="304"/>
      <c r="BB278" s="304"/>
      <c r="BC278" s="304"/>
    </row>
    <row r="279" spans="1:55" x14ac:dyDescent="0.2">
      <c r="A279" s="323" t="str">
        <f t="shared" si="37"/>
        <v/>
      </c>
      <c r="B279" s="324">
        <v>269</v>
      </c>
      <c r="C279" s="325" t="s">
        <v>1204</v>
      </c>
      <c r="D279" s="325" t="s">
        <v>1067</v>
      </c>
      <c r="E279" s="326">
        <v>712</v>
      </c>
      <c r="F279" s="325" t="s">
        <v>251</v>
      </c>
      <c r="G279" s="325" t="s">
        <v>140</v>
      </c>
      <c r="H279" s="327">
        <v>376</v>
      </c>
      <c r="I279" s="328">
        <v>36403</v>
      </c>
      <c r="J279" s="328" t="s">
        <v>51</v>
      </c>
      <c r="K279" s="328" t="s">
        <v>51</v>
      </c>
      <c r="L279" s="329">
        <v>30</v>
      </c>
      <c r="M279" s="328" t="s">
        <v>51</v>
      </c>
      <c r="N279" s="328" t="s">
        <v>51</v>
      </c>
      <c r="O279" s="328" t="s">
        <v>1422</v>
      </c>
      <c r="P279" s="330">
        <v>52506.080000000002</v>
      </c>
      <c r="Q279" s="330">
        <v>0</v>
      </c>
      <c r="R279" s="330">
        <v>0</v>
      </c>
      <c r="S279" s="330">
        <v>0</v>
      </c>
      <c r="T279" s="330">
        <v>0</v>
      </c>
      <c r="U279" s="330">
        <v>0</v>
      </c>
      <c r="V279" s="330">
        <v>52506.080000000002</v>
      </c>
      <c r="W279" s="330">
        <v>0</v>
      </c>
      <c r="X279" s="330">
        <v>0</v>
      </c>
      <c r="Y279" s="330">
        <v>52506.080000000002</v>
      </c>
      <c r="Z279" s="330">
        <v>35236.480000000003</v>
      </c>
      <c r="AA279" s="330">
        <v>17269.599999999999</v>
      </c>
      <c r="AB279" s="330">
        <v>1810.8946249999995</v>
      </c>
      <c r="AC279" s="330">
        <v>0</v>
      </c>
      <c r="AD279" s="331"/>
      <c r="AE279" s="332"/>
      <c r="AF279" s="332"/>
      <c r="AG279" s="336">
        <v>347.89</v>
      </c>
      <c r="AH279" s="332">
        <f>IF(YEAR(I279)=2019,MAX(Y279-AG279,0),IF(AND(AE279=TRUE,AF279&lt;&gt;TRUE),MAX('[1]2'!V280-'[1]2'!W280-[1]Turtas!AG279,0),IF(AG279&lt;&gt;'[1]2'!X280,MAX(Y279-'[1]2'!W280-[1]Turtas!AG279,0),0)))</f>
        <v>18732.604708333325</v>
      </c>
      <c r="AI279" s="333">
        <f>IF(VLOOKUP(I279,pradzios_data[],2,1)="isig_data",DATE(YEAR(I279),MONTH(I279)+1,1),VLOOKUP(I279,pradzios_data[],2,1))</f>
        <v>36404</v>
      </c>
      <c r="AJ279" s="333">
        <f t="shared" si="38"/>
        <v>47362</v>
      </c>
      <c r="AK279" s="333"/>
      <c r="AL279" s="334">
        <f t="shared" si="39"/>
        <v>128</v>
      </c>
      <c r="AM279" s="336">
        <f t="shared" si="40"/>
        <v>146.3484742838541</v>
      </c>
      <c r="AN279" s="335">
        <f t="shared" si="41"/>
        <v>116</v>
      </c>
      <c r="AO279" s="335">
        <f t="shared" si="42"/>
        <v>12</v>
      </c>
      <c r="AP279" s="336">
        <f t="shared" si="43"/>
        <v>17324.313016927073</v>
      </c>
      <c r="AQ279" s="336">
        <f t="shared" si="44"/>
        <v>1756.1816914062492</v>
      </c>
      <c r="AR279" s="336">
        <f t="shared" si="45"/>
        <v>54.713016927074932</v>
      </c>
      <c r="AS279" s="336">
        <f t="shared" si="45"/>
        <v>-54.712933593750222</v>
      </c>
      <c r="AT279" s="304"/>
      <c r="AU279" s="304"/>
      <c r="AV279" s="304"/>
      <c r="AW279" s="304"/>
      <c r="AX279" s="304"/>
      <c r="AY279" s="304"/>
      <c r="AZ279" s="304"/>
      <c r="BA279" s="304"/>
      <c r="BB279" s="304"/>
      <c r="BC279" s="304"/>
    </row>
    <row r="280" spans="1:55" x14ac:dyDescent="0.2">
      <c r="A280" s="323" t="str">
        <f t="shared" si="37"/>
        <v/>
      </c>
      <c r="B280" s="324">
        <v>270</v>
      </c>
      <c r="C280" s="325" t="s">
        <v>1205</v>
      </c>
      <c r="D280" s="325" t="s">
        <v>1189</v>
      </c>
      <c r="E280" s="326">
        <v>718</v>
      </c>
      <c r="F280" s="325" t="s">
        <v>251</v>
      </c>
      <c r="G280" s="325" t="s">
        <v>140</v>
      </c>
      <c r="H280" s="327">
        <v>377</v>
      </c>
      <c r="I280" s="328">
        <v>36403</v>
      </c>
      <c r="J280" s="328" t="s">
        <v>51</v>
      </c>
      <c r="K280" s="328" t="s">
        <v>51</v>
      </c>
      <c r="L280" s="329">
        <v>10</v>
      </c>
      <c r="M280" s="328" t="s">
        <v>51</v>
      </c>
      <c r="N280" s="328" t="s">
        <v>51</v>
      </c>
      <c r="O280" s="328" t="s">
        <v>1422</v>
      </c>
      <c r="P280" s="330">
        <v>4248.1000000000004</v>
      </c>
      <c r="Q280" s="330">
        <v>0</v>
      </c>
      <c r="R280" s="330">
        <v>0</v>
      </c>
      <c r="S280" s="330">
        <v>0</v>
      </c>
      <c r="T280" s="330">
        <v>0</v>
      </c>
      <c r="U280" s="330">
        <v>0</v>
      </c>
      <c r="V280" s="330">
        <v>4248.1000000000004</v>
      </c>
      <c r="W280" s="330">
        <v>0</v>
      </c>
      <c r="X280" s="330">
        <v>0</v>
      </c>
      <c r="Y280" s="330">
        <v>4248.1000000000004</v>
      </c>
      <c r="Z280" s="330">
        <v>4120.6600000000008</v>
      </c>
      <c r="AA280" s="330">
        <v>127.44</v>
      </c>
      <c r="AB280" s="330">
        <v>0</v>
      </c>
      <c r="AC280" s="330">
        <v>0</v>
      </c>
      <c r="AD280" s="331"/>
      <c r="AE280" s="332"/>
      <c r="AF280" s="332"/>
      <c r="AG280" s="336">
        <v>43.11</v>
      </c>
      <c r="AH280" s="332">
        <f>IF(YEAR(I280)=2019,MAX(Y280-AG280,0),IF(AND(AE280=TRUE,AF280&lt;&gt;TRUE),MAX('[1]2'!V281-'[1]2'!W281-[1]Turtas!AG280,0),IF(AG280&lt;&gt;'[1]2'!X281,MAX(Y280-'[1]2'!W281-[1]Turtas!AG280,0),0)))</f>
        <v>84.3299999999996</v>
      </c>
      <c r="AI280" s="333">
        <f>IF(VLOOKUP(I280,pradzios_data[],2,1)="isig_data",DATE(YEAR(I280),MONTH(I280)+1,1),VLOOKUP(I280,pradzios_data[],2,1))</f>
        <v>36404</v>
      </c>
      <c r="AJ280" s="333">
        <f t="shared" si="38"/>
        <v>40057</v>
      </c>
      <c r="AK280" s="333"/>
      <c r="AL280" s="334">
        <f t="shared" si="39"/>
        <v>0</v>
      </c>
      <c r="AM280" s="336">
        <f t="shared" si="40"/>
        <v>0</v>
      </c>
      <c r="AN280" s="335">
        <f t="shared" si="41"/>
        <v>0</v>
      </c>
      <c r="AO280" s="335">
        <f t="shared" si="42"/>
        <v>0</v>
      </c>
      <c r="AP280" s="336">
        <f t="shared" si="43"/>
        <v>43.11</v>
      </c>
      <c r="AQ280" s="336">
        <f t="shared" si="44"/>
        <v>84.3299999999996</v>
      </c>
      <c r="AR280" s="336">
        <f t="shared" si="45"/>
        <v>-84.33</v>
      </c>
      <c r="AS280" s="336">
        <f t="shared" si="45"/>
        <v>84.3299999999996</v>
      </c>
      <c r="AT280" s="304"/>
      <c r="AU280" s="304"/>
      <c r="AV280" s="304"/>
      <c r="AW280" s="304"/>
      <c r="AX280" s="304"/>
      <c r="AY280" s="304"/>
      <c r="AZ280" s="304"/>
      <c r="BA280" s="304"/>
      <c r="BB280" s="304"/>
      <c r="BC280" s="304"/>
    </row>
    <row r="281" spans="1:55" x14ac:dyDescent="0.2">
      <c r="A281" s="323" t="str">
        <f t="shared" si="37"/>
        <v/>
      </c>
      <c r="B281" s="324">
        <v>271</v>
      </c>
      <c r="C281" s="325" t="s">
        <v>1206</v>
      </c>
      <c r="D281" s="325" t="s">
        <v>1074</v>
      </c>
      <c r="E281" s="326">
        <v>720</v>
      </c>
      <c r="F281" s="325" t="s">
        <v>251</v>
      </c>
      <c r="G281" s="325" t="s">
        <v>140</v>
      </c>
      <c r="H281" s="327">
        <v>378</v>
      </c>
      <c r="I281" s="328">
        <v>36403</v>
      </c>
      <c r="J281" s="328" t="s">
        <v>51</v>
      </c>
      <c r="K281" s="328" t="s">
        <v>51</v>
      </c>
      <c r="L281" s="329">
        <v>27</v>
      </c>
      <c r="M281" s="328" t="s">
        <v>51</v>
      </c>
      <c r="N281" s="328" t="s">
        <v>51</v>
      </c>
      <c r="O281" s="328" t="s">
        <v>1422</v>
      </c>
      <c r="P281" s="330">
        <v>1786.36</v>
      </c>
      <c r="Q281" s="330">
        <v>0</v>
      </c>
      <c r="R281" s="330">
        <v>0</v>
      </c>
      <c r="S281" s="330">
        <v>0</v>
      </c>
      <c r="T281" s="330">
        <v>0</v>
      </c>
      <c r="U281" s="330">
        <v>0</v>
      </c>
      <c r="V281" s="330">
        <v>1786.36</v>
      </c>
      <c r="W281" s="330">
        <v>0</v>
      </c>
      <c r="X281" s="330">
        <v>0</v>
      </c>
      <c r="Y281" s="330">
        <v>1786.36</v>
      </c>
      <c r="Z281" s="330">
        <v>1732.77</v>
      </c>
      <c r="AA281" s="330">
        <v>53.59</v>
      </c>
      <c r="AB281" s="330">
        <v>0</v>
      </c>
      <c r="AC281" s="330">
        <v>0</v>
      </c>
      <c r="AD281" s="331"/>
      <c r="AE281" s="332"/>
      <c r="AF281" s="332"/>
      <c r="AG281" s="336">
        <v>523.86</v>
      </c>
      <c r="AH281" s="332">
        <f>IF(YEAR(I281)=2019,MAX(Y281-AG281,0),IF(AND(AE281=TRUE,AF281&lt;&gt;TRUE),MAX('[1]2'!V282-'[1]2'!W282-[1]Turtas!AG281,0),IF(AG281&lt;&gt;'[1]2'!X282,MAX(Y281-'[1]2'!W282-[1]Turtas!AG281,0),0)))</f>
        <v>0</v>
      </c>
      <c r="AI281" s="333">
        <f>IF(VLOOKUP(I281,pradzios_data[],2,1)="isig_data",DATE(YEAR(I281),MONTH(I281)+1,1),VLOOKUP(I281,pradzios_data[],2,1))</f>
        <v>36404</v>
      </c>
      <c r="AJ281" s="333">
        <f t="shared" si="38"/>
        <v>46266</v>
      </c>
      <c r="AK281" s="333"/>
      <c r="AL281" s="334">
        <f t="shared" si="39"/>
        <v>92</v>
      </c>
      <c r="AM281" s="336">
        <f t="shared" si="40"/>
        <v>0</v>
      </c>
      <c r="AN281" s="335">
        <f t="shared" si="41"/>
        <v>80</v>
      </c>
      <c r="AO281" s="335">
        <f t="shared" si="42"/>
        <v>12</v>
      </c>
      <c r="AP281" s="336">
        <f t="shared" si="43"/>
        <v>523.86</v>
      </c>
      <c r="AQ281" s="336">
        <f t="shared" si="44"/>
        <v>0</v>
      </c>
      <c r="AR281" s="336">
        <f t="shared" si="45"/>
        <v>470.27</v>
      </c>
      <c r="AS281" s="336">
        <f t="shared" si="45"/>
        <v>0</v>
      </c>
      <c r="AT281" s="304"/>
      <c r="AU281" s="304"/>
      <c r="AV281" s="304"/>
      <c r="AW281" s="304"/>
      <c r="AX281" s="304"/>
      <c r="AY281" s="304"/>
      <c r="AZ281" s="304"/>
      <c r="BA281" s="304"/>
      <c r="BB281" s="304"/>
      <c r="BC281" s="304"/>
    </row>
    <row r="282" spans="1:55" x14ac:dyDescent="0.2">
      <c r="A282" s="323" t="str">
        <f t="shared" si="37"/>
        <v/>
      </c>
      <c r="B282" s="324">
        <v>272</v>
      </c>
      <c r="C282" s="325" t="s">
        <v>1207</v>
      </c>
      <c r="D282" s="325" t="s">
        <v>1074</v>
      </c>
      <c r="E282" s="326">
        <v>720</v>
      </c>
      <c r="F282" s="325" t="s">
        <v>251</v>
      </c>
      <c r="G282" s="325" t="s">
        <v>140</v>
      </c>
      <c r="H282" s="327">
        <v>379</v>
      </c>
      <c r="I282" s="328">
        <v>36403</v>
      </c>
      <c r="J282" s="328" t="s">
        <v>51</v>
      </c>
      <c r="K282" s="328" t="s">
        <v>51</v>
      </c>
      <c r="L282" s="329">
        <v>27</v>
      </c>
      <c r="M282" s="328" t="s">
        <v>51</v>
      </c>
      <c r="N282" s="328" t="s">
        <v>51</v>
      </c>
      <c r="O282" s="328" t="s">
        <v>1422</v>
      </c>
      <c r="P282" s="330">
        <v>3545.91</v>
      </c>
      <c r="Q282" s="330">
        <v>0</v>
      </c>
      <c r="R282" s="330">
        <v>0</v>
      </c>
      <c r="S282" s="330">
        <v>0</v>
      </c>
      <c r="T282" s="330">
        <v>0</v>
      </c>
      <c r="U282" s="330">
        <v>0</v>
      </c>
      <c r="V282" s="330">
        <v>3545.91</v>
      </c>
      <c r="W282" s="330">
        <v>0</v>
      </c>
      <c r="X282" s="330">
        <v>0</v>
      </c>
      <c r="Y282" s="330">
        <v>3545.91</v>
      </c>
      <c r="Z282" s="330">
        <v>3439.5299999999997</v>
      </c>
      <c r="AA282" s="330">
        <v>106.38</v>
      </c>
      <c r="AB282" s="330">
        <v>0</v>
      </c>
      <c r="AC282" s="330">
        <v>0</v>
      </c>
      <c r="AD282" s="331"/>
      <c r="AE282" s="332"/>
      <c r="AF282" s="332"/>
      <c r="AG282" s="336">
        <v>82.33</v>
      </c>
      <c r="AH282" s="332">
        <f>IF(YEAR(I282)=2019,MAX(Y282-AG282,0),IF(AND(AE282=TRUE,AF282&lt;&gt;TRUE),MAX('[1]2'!V283-'[1]2'!W283-[1]Turtas!AG282,0),IF(AG282&lt;&gt;'[1]2'!X283,MAX(Y282-'[1]2'!W283-[1]Turtas!AG282,0),0)))</f>
        <v>24.050000000000111</v>
      </c>
      <c r="AI282" s="333">
        <f>IF(VLOOKUP(I282,pradzios_data[],2,1)="isig_data",DATE(YEAR(I282),MONTH(I282)+1,1),VLOOKUP(I282,pradzios_data[],2,1))</f>
        <v>36404</v>
      </c>
      <c r="AJ282" s="333">
        <f t="shared" si="38"/>
        <v>46266</v>
      </c>
      <c r="AK282" s="333"/>
      <c r="AL282" s="334">
        <f t="shared" si="39"/>
        <v>92</v>
      </c>
      <c r="AM282" s="336">
        <f t="shared" si="40"/>
        <v>0.26141304347826205</v>
      </c>
      <c r="AN282" s="335">
        <f t="shared" si="41"/>
        <v>80</v>
      </c>
      <c r="AO282" s="335">
        <f t="shared" si="42"/>
        <v>12</v>
      </c>
      <c r="AP282" s="336">
        <f t="shared" si="43"/>
        <v>103.24304347826096</v>
      </c>
      <c r="AQ282" s="336">
        <f t="shared" si="44"/>
        <v>3.1369565217391449</v>
      </c>
      <c r="AR282" s="336">
        <f t="shared" si="45"/>
        <v>-3.1369565217390374</v>
      </c>
      <c r="AS282" s="336">
        <f t="shared" si="45"/>
        <v>3.1369565217391449</v>
      </c>
      <c r="AT282" s="304"/>
      <c r="AU282" s="304"/>
      <c r="AV282" s="304"/>
      <c r="AW282" s="304"/>
      <c r="AX282" s="304"/>
      <c r="AY282" s="304"/>
      <c r="AZ282" s="304"/>
      <c r="BA282" s="304"/>
      <c r="BB282" s="304"/>
      <c r="BC282" s="304"/>
    </row>
    <row r="283" spans="1:55" x14ac:dyDescent="0.2">
      <c r="A283" s="323" t="str">
        <f t="shared" si="37"/>
        <v/>
      </c>
      <c r="B283" s="324">
        <v>273</v>
      </c>
      <c r="C283" s="325" t="s">
        <v>1208</v>
      </c>
      <c r="D283" s="325" t="s">
        <v>1074</v>
      </c>
      <c r="E283" s="326">
        <v>720</v>
      </c>
      <c r="F283" s="325" t="s">
        <v>251</v>
      </c>
      <c r="G283" s="325" t="s">
        <v>140</v>
      </c>
      <c r="H283" s="327">
        <v>381</v>
      </c>
      <c r="I283" s="328">
        <v>36403</v>
      </c>
      <c r="J283" s="328" t="s">
        <v>51</v>
      </c>
      <c r="K283" s="328" t="s">
        <v>51</v>
      </c>
      <c r="L283" s="329">
        <v>7</v>
      </c>
      <c r="M283" s="328" t="s">
        <v>51</v>
      </c>
      <c r="N283" s="328" t="s">
        <v>51</v>
      </c>
      <c r="O283" s="328" t="s">
        <v>1422</v>
      </c>
      <c r="P283" s="330">
        <v>47213.57</v>
      </c>
      <c r="Q283" s="330">
        <v>0</v>
      </c>
      <c r="R283" s="330">
        <v>0</v>
      </c>
      <c r="S283" s="330">
        <v>0</v>
      </c>
      <c r="T283" s="330">
        <v>0</v>
      </c>
      <c r="U283" s="330">
        <v>0</v>
      </c>
      <c r="V283" s="330">
        <v>47213.57</v>
      </c>
      <c r="W283" s="330">
        <v>0</v>
      </c>
      <c r="X283" s="330">
        <v>0</v>
      </c>
      <c r="Y283" s="330">
        <v>47213.57</v>
      </c>
      <c r="Z283" s="330">
        <v>45797.159999999996</v>
      </c>
      <c r="AA283" s="330">
        <v>1416.41</v>
      </c>
      <c r="AB283" s="330">
        <v>0</v>
      </c>
      <c r="AC283" s="330">
        <v>0</v>
      </c>
      <c r="AD283" s="331"/>
      <c r="AE283" s="332"/>
      <c r="AF283" s="332"/>
      <c r="AG283" s="336">
        <v>71.12</v>
      </c>
      <c r="AH283" s="332">
        <f>IF(YEAR(I283)=2019,MAX(Y283-AG283,0),IF(AND(AE283=TRUE,AF283&lt;&gt;TRUE),MAX('[1]2'!V284-'[1]2'!W284-[1]Turtas!AG283,0),IF(AG283&lt;&gt;'[1]2'!X284,MAX(Y283-'[1]2'!W284-[1]Turtas!AG283,0),0)))</f>
        <v>1345.2900000000036</v>
      </c>
      <c r="AI283" s="333">
        <f>IF(VLOOKUP(I283,pradzios_data[],2,1)="isig_data",DATE(YEAR(I283),MONTH(I283)+1,1),VLOOKUP(I283,pradzios_data[],2,1))</f>
        <v>36404</v>
      </c>
      <c r="AJ283" s="333">
        <f t="shared" si="38"/>
        <v>38961</v>
      </c>
      <c r="AK283" s="333"/>
      <c r="AL283" s="334">
        <f t="shared" si="39"/>
        <v>0</v>
      </c>
      <c r="AM283" s="336">
        <f t="shared" si="40"/>
        <v>0</v>
      </c>
      <c r="AN283" s="335">
        <f t="shared" si="41"/>
        <v>0</v>
      </c>
      <c r="AO283" s="335">
        <f t="shared" si="42"/>
        <v>0</v>
      </c>
      <c r="AP283" s="336">
        <f t="shared" si="43"/>
        <v>71.12</v>
      </c>
      <c r="AQ283" s="336">
        <f t="shared" si="44"/>
        <v>1345.2900000000036</v>
      </c>
      <c r="AR283" s="336">
        <f t="shared" si="45"/>
        <v>-1345.29</v>
      </c>
      <c r="AS283" s="336">
        <f t="shared" si="45"/>
        <v>1345.2900000000036</v>
      </c>
      <c r="AT283" s="304"/>
      <c r="AU283" s="304"/>
      <c r="AV283" s="304"/>
      <c r="AW283" s="304"/>
      <c r="AX283" s="304"/>
      <c r="AY283" s="304"/>
      <c r="AZ283" s="304"/>
      <c r="BA283" s="304"/>
      <c r="BB283" s="304"/>
      <c r="BC283" s="304"/>
    </row>
    <row r="284" spans="1:55" x14ac:dyDescent="0.2">
      <c r="A284" s="323" t="str">
        <f t="shared" si="37"/>
        <v/>
      </c>
      <c r="B284" s="324">
        <v>274</v>
      </c>
      <c r="C284" s="325" t="s">
        <v>1209</v>
      </c>
      <c r="D284" s="325" t="s">
        <v>1067</v>
      </c>
      <c r="E284" s="326">
        <v>712</v>
      </c>
      <c r="F284" s="325" t="s">
        <v>251</v>
      </c>
      <c r="G284" s="325" t="s">
        <v>140</v>
      </c>
      <c r="H284" s="327">
        <v>382</v>
      </c>
      <c r="I284" s="328">
        <v>36403</v>
      </c>
      <c r="J284" s="328" t="s">
        <v>51</v>
      </c>
      <c r="K284" s="328" t="s">
        <v>51</v>
      </c>
      <c r="L284" s="329">
        <v>30</v>
      </c>
      <c r="M284" s="328" t="s">
        <v>51</v>
      </c>
      <c r="N284" s="328" t="s">
        <v>51</v>
      </c>
      <c r="O284" s="328" t="s">
        <v>1422</v>
      </c>
      <c r="P284" s="330">
        <v>52478.879999999997</v>
      </c>
      <c r="Q284" s="330">
        <v>0</v>
      </c>
      <c r="R284" s="330">
        <v>0</v>
      </c>
      <c r="S284" s="330">
        <v>0</v>
      </c>
      <c r="T284" s="330">
        <v>0</v>
      </c>
      <c r="U284" s="330">
        <v>0</v>
      </c>
      <c r="V284" s="330">
        <v>52478.879999999997</v>
      </c>
      <c r="W284" s="330">
        <v>0</v>
      </c>
      <c r="X284" s="330">
        <v>0</v>
      </c>
      <c r="Y284" s="330">
        <v>52478.879999999997</v>
      </c>
      <c r="Z284" s="330">
        <v>40548.729999999996</v>
      </c>
      <c r="AA284" s="330">
        <v>11930.15</v>
      </c>
      <c r="AB284" s="330">
        <v>1194.897749999999</v>
      </c>
      <c r="AC284" s="330">
        <v>0</v>
      </c>
      <c r="AD284" s="331"/>
      <c r="AE284" s="332"/>
      <c r="AF284" s="332"/>
      <c r="AG284" s="336">
        <v>866.5</v>
      </c>
      <c r="AH284" s="332">
        <f>IF(YEAR(I284)=2019,MAX(Y284-AG284,0),IF(AND(AE284=TRUE,AF284&lt;&gt;TRUE),MAX('[1]2'!V285-'[1]2'!W285-[1]Turtas!AG284,0),IF(AG284&lt;&gt;'[1]2'!X285,MAX(Y284-'[1]2'!W285-[1]Turtas!AG284,0),0)))</f>
        <v>12258.548249999985</v>
      </c>
      <c r="AI284" s="333">
        <f>IF(VLOOKUP(I284,pradzios_data[],2,1)="isig_data",DATE(YEAR(I284),MONTH(I284)+1,1),VLOOKUP(I284,pradzios_data[],2,1))</f>
        <v>36404</v>
      </c>
      <c r="AJ284" s="333">
        <f t="shared" si="38"/>
        <v>47362</v>
      </c>
      <c r="AK284" s="333"/>
      <c r="AL284" s="334">
        <f t="shared" si="39"/>
        <v>128</v>
      </c>
      <c r="AM284" s="336">
        <f t="shared" si="40"/>
        <v>95.769908203124885</v>
      </c>
      <c r="AN284" s="335">
        <f t="shared" si="41"/>
        <v>116</v>
      </c>
      <c r="AO284" s="335">
        <f t="shared" si="42"/>
        <v>12</v>
      </c>
      <c r="AP284" s="336">
        <f t="shared" si="43"/>
        <v>11975.809351562486</v>
      </c>
      <c r="AQ284" s="336">
        <f t="shared" si="44"/>
        <v>1149.2388984374986</v>
      </c>
      <c r="AR284" s="336">
        <f t="shared" si="45"/>
        <v>45.659351562486336</v>
      </c>
      <c r="AS284" s="336">
        <f t="shared" si="45"/>
        <v>-45.658851562500331</v>
      </c>
      <c r="AT284" s="304"/>
      <c r="AU284" s="304"/>
      <c r="AV284" s="304"/>
      <c r="AW284" s="304"/>
      <c r="AX284" s="304"/>
      <c r="AY284" s="304"/>
      <c r="AZ284" s="304"/>
      <c r="BA284" s="304"/>
      <c r="BB284" s="304"/>
      <c r="BC284" s="304"/>
    </row>
    <row r="285" spans="1:55" x14ac:dyDescent="0.2">
      <c r="A285" s="323" t="str">
        <f t="shared" si="37"/>
        <v/>
      </c>
      <c r="B285" s="324">
        <v>275</v>
      </c>
      <c r="C285" s="325" t="s">
        <v>1210</v>
      </c>
      <c r="D285" s="325" t="s">
        <v>1074</v>
      </c>
      <c r="E285" s="326">
        <v>720</v>
      </c>
      <c r="F285" s="325" t="s">
        <v>251</v>
      </c>
      <c r="G285" s="325" t="s">
        <v>140</v>
      </c>
      <c r="H285" s="327">
        <v>383</v>
      </c>
      <c r="I285" s="328">
        <v>36403</v>
      </c>
      <c r="J285" s="328" t="s">
        <v>51</v>
      </c>
      <c r="K285" s="328" t="s">
        <v>51</v>
      </c>
      <c r="L285" s="329">
        <v>27</v>
      </c>
      <c r="M285" s="328" t="s">
        <v>51</v>
      </c>
      <c r="N285" s="328" t="s">
        <v>51</v>
      </c>
      <c r="O285" s="328" t="s">
        <v>1422</v>
      </c>
      <c r="P285" s="330">
        <v>41661.26</v>
      </c>
      <c r="Q285" s="330">
        <v>0</v>
      </c>
      <c r="R285" s="330">
        <v>0</v>
      </c>
      <c r="S285" s="330">
        <v>0</v>
      </c>
      <c r="T285" s="330">
        <v>0</v>
      </c>
      <c r="U285" s="330">
        <v>0</v>
      </c>
      <c r="V285" s="330">
        <v>41661.26</v>
      </c>
      <c r="W285" s="330">
        <v>0</v>
      </c>
      <c r="X285" s="330">
        <v>0</v>
      </c>
      <c r="Y285" s="330">
        <v>41661.26</v>
      </c>
      <c r="Z285" s="330">
        <v>40411.420000000006</v>
      </c>
      <c r="AA285" s="330">
        <v>1249.8399999999999</v>
      </c>
      <c r="AB285" s="330">
        <v>0</v>
      </c>
      <c r="AC285" s="330">
        <v>0</v>
      </c>
      <c r="AD285" s="331"/>
      <c r="AE285" s="332"/>
      <c r="AF285" s="332"/>
      <c r="AG285" s="336">
        <v>30.51</v>
      </c>
      <c r="AH285" s="332">
        <f>IF(YEAR(I285)=2019,MAX(Y285-AG285,0),IF(AND(AE285=TRUE,AF285&lt;&gt;TRUE),MAX('[1]2'!V286-'[1]2'!W286-[1]Turtas!AG285,0),IF(AG285&lt;&gt;'[1]2'!X286,MAX(Y285-'[1]2'!W286-[1]Turtas!AG285,0),0)))</f>
        <v>1219.3299999999965</v>
      </c>
      <c r="AI285" s="333">
        <f>IF(VLOOKUP(I285,pradzios_data[],2,1)="isig_data",DATE(YEAR(I285),MONTH(I285)+1,1),VLOOKUP(I285,pradzios_data[],2,1))</f>
        <v>36404</v>
      </c>
      <c r="AJ285" s="333">
        <f t="shared" si="38"/>
        <v>46266</v>
      </c>
      <c r="AK285" s="333"/>
      <c r="AL285" s="334">
        <f t="shared" si="39"/>
        <v>92</v>
      </c>
      <c r="AM285" s="336">
        <f t="shared" si="40"/>
        <v>13.253586956521701</v>
      </c>
      <c r="AN285" s="335">
        <f t="shared" si="41"/>
        <v>80</v>
      </c>
      <c r="AO285" s="335">
        <f t="shared" si="42"/>
        <v>12</v>
      </c>
      <c r="AP285" s="336">
        <f t="shared" si="43"/>
        <v>1090.7969565217361</v>
      </c>
      <c r="AQ285" s="336">
        <f t="shared" si="44"/>
        <v>159.04304347826042</v>
      </c>
      <c r="AR285" s="336">
        <f t="shared" si="45"/>
        <v>-159.04304347826383</v>
      </c>
      <c r="AS285" s="336">
        <f t="shared" si="45"/>
        <v>159.04304347826042</v>
      </c>
      <c r="AT285" s="304"/>
      <c r="AU285" s="304"/>
      <c r="AV285" s="304"/>
      <c r="AW285" s="304"/>
      <c r="AX285" s="304"/>
      <c r="AY285" s="304"/>
      <c r="AZ285" s="304"/>
      <c r="BA285" s="304"/>
      <c r="BB285" s="304"/>
      <c r="BC285" s="304"/>
    </row>
    <row r="286" spans="1:55" x14ac:dyDescent="0.2">
      <c r="A286" s="323" t="str">
        <f t="shared" si="37"/>
        <v/>
      </c>
      <c r="B286" s="324">
        <v>276</v>
      </c>
      <c r="C286" s="325" t="s">
        <v>1211</v>
      </c>
      <c r="D286" s="325" t="s">
        <v>1074</v>
      </c>
      <c r="E286" s="326">
        <v>720</v>
      </c>
      <c r="F286" s="325" t="s">
        <v>251</v>
      </c>
      <c r="G286" s="325" t="s">
        <v>140</v>
      </c>
      <c r="H286" s="327">
        <v>385</v>
      </c>
      <c r="I286" s="328">
        <v>36403</v>
      </c>
      <c r="J286" s="328" t="s">
        <v>51</v>
      </c>
      <c r="K286" s="328" t="s">
        <v>51</v>
      </c>
      <c r="L286" s="329">
        <v>27</v>
      </c>
      <c r="M286" s="328" t="s">
        <v>51</v>
      </c>
      <c r="N286" s="328" t="s">
        <v>51</v>
      </c>
      <c r="O286" s="328" t="s">
        <v>1422</v>
      </c>
      <c r="P286" s="330">
        <v>11596.51</v>
      </c>
      <c r="Q286" s="330">
        <v>0</v>
      </c>
      <c r="R286" s="330">
        <v>0</v>
      </c>
      <c r="S286" s="330">
        <v>0</v>
      </c>
      <c r="T286" s="330">
        <v>0</v>
      </c>
      <c r="U286" s="330">
        <v>0</v>
      </c>
      <c r="V286" s="330">
        <v>11596.51</v>
      </c>
      <c r="W286" s="330">
        <v>0</v>
      </c>
      <c r="X286" s="330">
        <v>0</v>
      </c>
      <c r="Y286" s="330">
        <v>11596.51</v>
      </c>
      <c r="Z286" s="330">
        <v>11248.62</v>
      </c>
      <c r="AA286" s="330">
        <v>347.89</v>
      </c>
      <c r="AB286" s="330">
        <v>0</v>
      </c>
      <c r="AC286" s="330">
        <v>0</v>
      </c>
      <c r="AD286" s="331"/>
      <c r="AE286" s="332"/>
      <c r="AF286" s="332"/>
      <c r="AG286" s="336">
        <v>116.07</v>
      </c>
      <c r="AH286" s="332">
        <f>IF(YEAR(I286)=2019,MAX(Y286-AG286,0),IF(AND(AE286=TRUE,AF286&lt;&gt;TRUE),MAX('[1]2'!V287-'[1]2'!W287-[1]Turtas!AG286,0),IF(AG286&lt;&gt;'[1]2'!X287,MAX(Y286-'[1]2'!W287-[1]Turtas!AG286,0),0)))</f>
        <v>231.81999999999942</v>
      </c>
      <c r="AI286" s="333">
        <f>IF(VLOOKUP(I286,pradzios_data[],2,1)="isig_data",DATE(YEAR(I286),MONTH(I286)+1,1),VLOOKUP(I286,pradzios_data[],2,1))</f>
        <v>36404</v>
      </c>
      <c r="AJ286" s="333">
        <f t="shared" si="38"/>
        <v>46266</v>
      </c>
      <c r="AK286" s="333"/>
      <c r="AL286" s="334">
        <f t="shared" si="39"/>
        <v>92</v>
      </c>
      <c r="AM286" s="336">
        <f t="shared" si="40"/>
        <v>2.5197826086956461</v>
      </c>
      <c r="AN286" s="335">
        <f t="shared" si="41"/>
        <v>80</v>
      </c>
      <c r="AO286" s="335">
        <f t="shared" si="42"/>
        <v>12</v>
      </c>
      <c r="AP286" s="336">
        <f t="shared" si="43"/>
        <v>317.65260869565168</v>
      </c>
      <c r="AQ286" s="336">
        <f t="shared" si="44"/>
        <v>30.237391304347753</v>
      </c>
      <c r="AR286" s="336">
        <f t="shared" si="45"/>
        <v>-30.237391304348307</v>
      </c>
      <c r="AS286" s="336">
        <f t="shared" si="45"/>
        <v>30.237391304347753</v>
      </c>
      <c r="AT286" s="304"/>
      <c r="AU286" s="304"/>
      <c r="AV286" s="304"/>
      <c r="AW286" s="304"/>
      <c r="AX286" s="304"/>
      <c r="AY286" s="304"/>
      <c r="AZ286" s="304"/>
      <c r="BA286" s="304"/>
      <c r="BB286" s="304"/>
      <c r="BC286" s="304"/>
    </row>
    <row r="287" spans="1:55" x14ac:dyDescent="0.2">
      <c r="A287" s="323" t="str">
        <f t="shared" si="37"/>
        <v/>
      </c>
      <c r="B287" s="324">
        <v>277</v>
      </c>
      <c r="C287" s="325" t="s">
        <v>1212</v>
      </c>
      <c r="D287" s="325" t="s">
        <v>1189</v>
      </c>
      <c r="E287" s="326">
        <v>718</v>
      </c>
      <c r="F287" s="325" t="s">
        <v>251</v>
      </c>
      <c r="G287" s="325" t="s">
        <v>140</v>
      </c>
      <c r="H287" s="327">
        <v>386</v>
      </c>
      <c r="I287" s="328">
        <v>36403</v>
      </c>
      <c r="J287" s="328" t="s">
        <v>51</v>
      </c>
      <c r="K287" s="328" t="s">
        <v>51</v>
      </c>
      <c r="L287" s="329">
        <v>10</v>
      </c>
      <c r="M287" s="328" t="s">
        <v>51</v>
      </c>
      <c r="N287" s="328" t="s">
        <v>51</v>
      </c>
      <c r="O287" s="328" t="s">
        <v>1422</v>
      </c>
      <c r="P287" s="330">
        <v>1437.08</v>
      </c>
      <c r="Q287" s="330">
        <v>0</v>
      </c>
      <c r="R287" s="330">
        <v>0</v>
      </c>
      <c r="S287" s="330">
        <v>0</v>
      </c>
      <c r="T287" s="330">
        <v>0</v>
      </c>
      <c r="U287" s="330">
        <v>0</v>
      </c>
      <c r="V287" s="330">
        <v>1437.08</v>
      </c>
      <c r="W287" s="330">
        <v>0</v>
      </c>
      <c r="X287" s="330">
        <v>0</v>
      </c>
      <c r="Y287" s="330">
        <v>1437.08</v>
      </c>
      <c r="Z287" s="330">
        <v>1393.97</v>
      </c>
      <c r="AA287" s="330">
        <v>43.11</v>
      </c>
      <c r="AB287" s="330">
        <v>0</v>
      </c>
      <c r="AC287" s="330">
        <v>0</v>
      </c>
      <c r="AD287" s="331"/>
      <c r="AE287" s="332"/>
      <c r="AF287" s="332"/>
      <c r="AG287" s="336">
        <v>416.4</v>
      </c>
      <c r="AH287" s="332">
        <f>IF(YEAR(I287)=2019,MAX(Y287-AG287,0),IF(AND(AE287=TRUE,AF287&lt;&gt;TRUE),MAX('[1]2'!V288-'[1]2'!W288-[1]Turtas!AG287,0),IF(AG287&lt;&gt;'[1]2'!X288,MAX(Y287-'[1]2'!W288-[1]Turtas!AG287,0),0)))</f>
        <v>0</v>
      </c>
      <c r="AI287" s="333">
        <f>IF(VLOOKUP(I287,pradzios_data[],2,1)="isig_data",DATE(YEAR(I287),MONTH(I287)+1,1),VLOOKUP(I287,pradzios_data[],2,1))</f>
        <v>36404</v>
      </c>
      <c r="AJ287" s="333">
        <f t="shared" si="38"/>
        <v>40057</v>
      </c>
      <c r="AK287" s="333"/>
      <c r="AL287" s="334">
        <f t="shared" si="39"/>
        <v>0</v>
      </c>
      <c r="AM287" s="336">
        <f t="shared" si="40"/>
        <v>0</v>
      </c>
      <c r="AN287" s="335">
        <f t="shared" si="41"/>
        <v>0</v>
      </c>
      <c r="AO287" s="335">
        <f t="shared" si="42"/>
        <v>0</v>
      </c>
      <c r="AP287" s="336">
        <f t="shared" si="43"/>
        <v>416.4</v>
      </c>
      <c r="AQ287" s="336">
        <f t="shared" si="44"/>
        <v>0</v>
      </c>
      <c r="AR287" s="336">
        <f t="shared" si="45"/>
        <v>373.28999999999996</v>
      </c>
      <c r="AS287" s="336">
        <f t="shared" si="45"/>
        <v>0</v>
      </c>
      <c r="AT287" s="304"/>
      <c r="AU287" s="304"/>
      <c r="AV287" s="304"/>
      <c r="AW287" s="304"/>
      <c r="AX287" s="304"/>
      <c r="AY287" s="304"/>
      <c r="AZ287" s="304"/>
      <c r="BA287" s="304"/>
      <c r="BB287" s="304"/>
      <c r="BC287" s="304"/>
    </row>
    <row r="288" spans="1:55" x14ac:dyDescent="0.2">
      <c r="A288" s="323" t="str">
        <f t="shared" si="37"/>
        <v/>
      </c>
      <c r="B288" s="324">
        <v>278</v>
      </c>
      <c r="C288" s="325" t="s">
        <v>1213</v>
      </c>
      <c r="D288" s="325" t="s">
        <v>1189</v>
      </c>
      <c r="E288" s="326">
        <v>718</v>
      </c>
      <c r="F288" s="325" t="s">
        <v>251</v>
      </c>
      <c r="G288" s="325" t="s">
        <v>140</v>
      </c>
      <c r="H288" s="327">
        <v>387</v>
      </c>
      <c r="I288" s="328">
        <v>36403</v>
      </c>
      <c r="J288" s="328" t="s">
        <v>51</v>
      </c>
      <c r="K288" s="328" t="s">
        <v>51</v>
      </c>
      <c r="L288" s="329">
        <v>10</v>
      </c>
      <c r="M288" s="328" t="s">
        <v>51</v>
      </c>
      <c r="N288" s="328" t="s">
        <v>51</v>
      </c>
      <c r="O288" s="328" t="s">
        <v>1422</v>
      </c>
      <c r="P288" s="330">
        <v>17462.009999999998</v>
      </c>
      <c r="Q288" s="330">
        <v>0</v>
      </c>
      <c r="R288" s="330">
        <v>0</v>
      </c>
      <c r="S288" s="330">
        <v>0</v>
      </c>
      <c r="T288" s="330">
        <v>0</v>
      </c>
      <c r="U288" s="330">
        <v>0</v>
      </c>
      <c r="V288" s="330">
        <v>17462.009999999998</v>
      </c>
      <c r="W288" s="330">
        <v>0</v>
      </c>
      <c r="X288" s="330">
        <v>0</v>
      </c>
      <c r="Y288" s="330">
        <v>17462.009999999998</v>
      </c>
      <c r="Z288" s="330">
        <v>16938.149999999998</v>
      </c>
      <c r="AA288" s="330">
        <v>523.86</v>
      </c>
      <c r="AB288" s="330">
        <v>0</v>
      </c>
      <c r="AC288" s="330">
        <v>0</v>
      </c>
      <c r="AD288" s="331"/>
      <c r="AE288" s="332"/>
      <c r="AF288" s="332"/>
      <c r="AG288" s="336">
        <v>969.66</v>
      </c>
      <c r="AH288" s="332">
        <f>IF(YEAR(I288)=2019,MAX(Y288-AG288,0),IF(AND(AE288=TRUE,AF288&lt;&gt;TRUE),MAX('[1]2'!V289-'[1]2'!W289-[1]Turtas!AG288,0),IF(AG288&lt;&gt;'[1]2'!X289,MAX(Y288-'[1]2'!W289-[1]Turtas!AG288,0),0)))</f>
        <v>0</v>
      </c>
      <c r="AI288" s="333">
        <f>IF(VLOOKUP(I288,pradzios_data[],2,1)="isig_data",DATE(YEAR(I288),MONTH(I288)+1,1),VLOOKUP(I288,pradzios_data[],2,1))</f>
        <v>36404</v>
      </c>
      <c r="AJ288" s="333">
        <f t="shared" si="38"/>
        <v>40057</v>
      </c>
      <c r="AK288" s="333"/>
      <c r="AL288" s="334">
        <f t="shared" si="39"/>
        <v>0</v>
      </c>
      <c r="AM288" s="336">
        <f t="shared" si="40"/>
        <v>0</v>
      </c>
      <c r="AN288" s="335">
        <f t="shared" si="41"/>
        <v>0</v>
      </c>
      <c r="AO288" s="335">
        <f t="shared" si="42"/>
        <v>0</v>
      </c>
      <c r="AP288" s="336">
        <f t="shared" si="43"/>
        <v>969.66</v>
      </c>
      <c r="AQ288" s="336">
        <f t="shared" si="44"/>
        <v>0</v>
      </c>
      <c r="AR288" s="336">
        <f t="shared" si="45"/>
        <v>445.79999999999995</v>
      </c>
      <c r="AS288" s="336">
        <f t="shared" si="45"/>
        <v>0</v>
      </c>
      <c r="AT288" s="304"/>
      <c r="AU288" s="304"/>
      <c r="AV288" s="304"/>
      <c r="AW288" s="304"/>
      <c r="AX288" s="304"/>
      <c r="AY288" s="304"/>
      <c r="AZ288" s="304"/>
      <c r="BA288" s="304"/>
      <c r="BB288" s="304"/>
      <c r="BC288" s="304"/>
    </row>
    <row r="289" spans="1:55" x14ac:dyDescent="0.2">
      <c r="A289" s="323" t="str">
        <f t="shared" si="37"/>
        <v/>
      </c>
      <c r="B289" s="324">
        <v>279</v>
      </c>
      <c r="C289" s="325" t="s">
        <v>1214</v>
      </c>
      <c r="D289" s="325" t="s">
        <v>1189</v>
      </c>
      <c r="E289" s="326">
        <v>718</v>
      </c>
      <c r="F289" s="325" t="s">
        <v>251</v>
      </c>
      <c r="G289" s="325" t="s">
        <v>140</v>
      </c>
      <c r="H289" s="327">
        <v>388</v>
      </c>
      <c r="I289" s="328">
        <v>36403</v>
      </c>
      <c r="J289" s="328" t="s">
        <v>51</v>
      </c>
      <c r="K289" s="328" t="s">
        <v>51</v>
      </c>
      <c r="L289" s="329">
        <v>10</v>
      </c>
      <c r="M289" s="328" t="s">
        <v>51</v>
      </c>
      <c r="N289" s="328" t="s">
        <v>51</v>
      </c>
      <c r="O289" s="328" t="s">
        <v>1422</v>
      </c>
      <c r="P289" s="330">
        <v>2744.37</v>
      </c>
      <c r="Q289" s="330">
        <v>0</v>
      </c>
      <c r="R289" s="330">
        <v>0</v>
      </c>
      <c r="S289" s="330">
        <v>0</v>
      </c>
      <c r="T289" s="330">
        <v>0</v>
      </c>
      <c r="U289" s="330">
        <v>0</v>
      </c>
      <c r="V289" s="330">
        <v>2744.37</v>
      </c>
      <c r="W289" s="330">
        <v>0</v>
      </c>
      <c r="X289" s="330">
        <v>0</v>
      </c>
      <c r="Y289" s="330">
        <v>2744.37</v>
      </c>
      <c r="Z289" s="330">
        <v>2662.04</v>
      </c>
      <c r="AA289" s="330">
        <v>82.33</v>
      </c>
      <c r="AB289" s="330">
        <v>0</v>
      </c>
      <c r="AC289" s="330">
        <v>0</v>
      </c>
      <c r="AD289" s="331"/>
      <c r="AE289" s="332"/>
      <c r="AF289" s="332"/>
      <c r="AG289" s="336">
        <v>1170.68</v>
      </c>
      <c r="AH289" s="332">
        <f>IF(YEAR(I289)=2019,MAX(Y289-AG289,0),IF(AND(AE289=TRUE,AF289&lt;&gt;TRUE),MAX('[1]2'!V290-'[1]2'!W290-[1]Turtas!AG289,0),IF(AG289&lt;&gt;'[1]2'!X290,MAX(Y289-'[1]2'!W290-[1]Turtas!AG289,0),0)))</f>
        <v>0</v>
      </c>
      <c r="AI289" s="333">
        <f>IF(VLOOKUP(I289,pradzios_data[],2,1)="isig_data",DATE(YEAR(I289),MONTH(I289)+1,1),VLOOKUP(I289,pradzios_data[],2,1))</f>
        <v>36404</v>
      </c>
      <c r="AJ289" s="333">
        <f t="shared" si="38"/>
        <v>40057</v>
      </c>
      <c r="AK289" s="333"/>
      <c r="AL289" s="334">
        <f t="shared" si="39"/>
        <v>0</v>
      </c>
      <c r="AM289" s="336">
        <f t="shared" si="40"/>
        <v>0</v>
      </c>
      <c r="AN289" s="335">
        <f t="shared" si="41"/>
        <v>0</v>
      </c>
      <c r="AO289" s="335">
        <f t="shared" si="42"/>
        <v>0</v>
      </c>
      <c r="AP289" s="336">
        <f t="shared" si="43"/>
        <v>1170.68</v>
      </c>
      <c r="AQ289" s="336">
        <f t="shared" si="44"/>
        <v>0</v>
      </c>
      <c r="AR289" s="336">
        <f t="shared" si="45"/>
        <v>1088.3500000000001</v>
      </c>
      <c r="AS289" s="336">
        <f t="shared" si="45"/>
        <v>0</v>
      </c>
      <c r="AT289" s="304"/>
      <c r="AU289" s="304"/>
      <c r="AV289" s="304"/>
      <c r="AW289" s="304"/>
      <c r="AX289" s="304"/>
      <c r="AY289" s="304"/>
      <c r="AZ289" s="304"/>
      <c r="BA289" s="304"/>
      <c r="BB289" s="304"/>
      <c r="BC289" s="304"/>
    </row>
    <row r="290" spans="1:55" x14ac:dyDescent="0.2">
      <c r="A290" s="323" t="str">
        <f t="shared" si="37"/>
        <v/>
      </c>
      <c r="B290" s="324">
        <v>280</v>
      </c>
      <c r="C290" s="325" t="s">
        <v>1215</v>
      </c>
      <c r="D290" s="325" t="s">
        <v>1189</v>
      </c>
      <c r="E290" s="326">
        <v>718</v>
      </c>
      <c r="F290" s="325" t="s">
        <v>251</v>
      </c>
      <c r="G290" s="325" t="s">
        <v>140</v>
      </c>
      <c r="H290" s="327">
        <v>389</v>
      </c>
      <c r="I290" s="328">
        <v>36403</v>
      </c>
      <c r="J290" s="328" t="s">
        <v>51</v>
      </c>
      <c r="K290" s="328" t="s">
        <v>51</v>
      </c>
      <c r="L290" s="329">
        <v>10</v>
      </c>
      <c r="M290" s="328" t="s">
        <v>51</v>
      </c>
      <c r="N290" s="328" t="s">
        <v>51</v>
      </c>
      <c r="O290" s="328" t="s">
        <v>1422</v>
      </c>
      <c r="P290" s="330">
        <v>2370.63</v>
      </c>
      <c r="Q290" s="330">
        <v>0</v>
      </c>
      <c r="R290" s="330">
        <v>0</v>
      </c>
      <c r="S290" s="330">
        <v>0</v>
      </c>
      <c r="T290" s="330">
        <v>0</v>
      </c>
      <c r="U290" s="330">
        <v>0</v>
      </c>
      <c r="V290" s="330">
        <v>2370.63</v>
      </c>
      <c r="W290" s="330">
        <v>0</v>
      </c>
      <c r="X290" s="330">
        <v>0</v>
      </c>
      <c r="Y290" s="330">
        <v>2370.63</v>
      </c>
      <c r="Z290" s="330">
        <v>2299.5100000000002</v>
      </c>
      <c r="AA290" s="330">
        <v>71.12</v>
      </c>
      <c r="AB290" s="330">
        <v>0</v>
      </c>
      <c r="AC290" s="330">
        <v>0</v>
      </c>
      <c r="AD290" s="331"/>
      <c r="AE290" s="332"/>
      <c r="AF290" s="332"/>
      <c r="AG290" s="336">
        <v>0.28999999999999998</v>
      </c>
      <c r="AH290" s="332">
        <f>IF(YEAR(I290)=2019,MAX(Y290-AG290,0),IF(AND(AE290=TRUE,AF290&lt;&gt;TRUE),MAX('[1]2'!V291-'[1]2'!W291-[1]Turtas!AG290,0),IF(AG290&lt;&gt;'[1]2'!X291,MAX(Y290-'[1]2'!W291-[1]Turtas!AG290,0),0)))</f>
        <v>70.829999999999885</v>
      </c>
      <c r="AI290" s="333">
        <f>IF(VLOOKUP(I290,pradzios_data[],2,1)="isig_data",DATE(YEAR(I290),MONTH(I290)+1,1),VLOOKUP(I290,pradzios_data[],2,1))</f>
        <v>36404</v>
      </c>
      <c r="AJ290" s="333">
        <f t="shared" si="38"/>
        <v>40057</v>
      </c>
      <c r="AK290" s="333"/>
      <c r="AL290" s="334">
        <f t="shared" si="39"/>
        <v>0</v>
      </c>
      <c r="AM290" s="336">
        <f t="shared" si="40"/>
        <v>0</v>
      </c>
      <c r="AN290" s="335">
        <f t="shared" si="41"/>
        <v>0</v>
      </c>
      <c r="AO290" s="335">
        <f t="shared" si="42"/>
        <v>0</v>
      </c>
      <c r="AP290" s="336">
        <f t="shared" si="43"/>
        <v>0.28999999999999998</v>
      </c>
      <c r="AQ290" s="336">
        <f t="shared" si="44"/>
        <v>70.829999999999885</v>
      </c>
      <c r="AR290" s="336">
        <f t="shared" si="45"/>
        <v>-70.83</v>
      </c>
      <c r="AS290" s="336">
        <f t="shared" si="45"/>
        <v>70.829999999999885</v>
      </c>
      <c r="AT290" s="304"/>
      <c r="AU290" s="304"/>
      <c r="AV290" s="304"/>
      <c r="AW290" s="304"/>
      <c r="AX290" s="304"/>
      <c r="AY290" s="304"/>
      <c r="AZ290" s="304"/>
      <c r="BA290" s="304"/>
      <c r="BB290" s="304"/>
      <c r="BC290" s="304"/>
    </row>
    <row r="291" spans="1:55" x14ac:dyDescent="0.2">
      <c r="A291" s="323" t="str">
        <f t="shared" si="37"/>
        <v/>
      </c>
      <c r="B291" s="324">
        <v>281</v>
      </c>
      <c r="C291" s="325" t="s">
        <v>1216</v>
      </c>
      <c r="D291" s="325" t="s">
        <v>1074</v>
      </c>
      <c r="E291" s="326">
        <v>720</v>
      </c>
      <c r="F291" s="325" t="s">
        <v>254</v>
      </c>
      <c r="G291" s="325" t="s">
        <v>140</v>
      </c>
      <c r="H291" s="327">
        <v>390</v>
      </c>
      <c r="I291" s="328">
        <v>36403</v>
      </c>
      <c r="J291" s="328" t="s">
        <v>51</v>
      </c>
      <c r="K291" s="328" t="s">
        <v>51</v>
      </c>
      <c r="L291" s="329">
        <v>27</v>
      </c>
      <c r="M291" s="328" t="s">
        <v>51</v>
      </c>
      <c r="N291" s="328" t="s">
        <v>51</v>
      </c>
      <c r="O291" s="328" t="s">
        <v>1422</v>
      </c>
      <c r="P291" s="330">
        <v>28883.279999999999</v>
      </c>
      <c r="Q291" s="330">
        <v>0</v>
      </c>
      <c r="R291" s="330">
        <v>0</v>
      </c>
      <c r="S291" s="330">
        <v>0</v>
      </c>
      <c r="T291" s="330">
        <v>0</v>
      </c>
      <c r="U291" s="330">
        <v>0</v>
      </c>
      <c r="V291" s="330">
        <v>28883.279999999999</v>
      </c>
      <c r="W291" s="330">
        <v>0</v>
      </c>
      <c r="X291" s="330">
        <v>0</v>
      </c>
      <c r="Y291" s="330">
        <v>28883.279999999999</v>
      </c>
      <c r="Z291" s="330">
        <v>28016.78</v>
      </c>
      <c r="AA291" s="330">
        <v>866.5</v>
      </c>
      <c r="AB291" s="330">
        <v>0</v>
      </c>
      <c r="AC291" s="330">
        <v>0</v>
      </c>
      <c r="AD291" s="331"/>
      <c r="AE291" s="332"/>
      <c r="AF291" s="332"/>
      <c r="AG291" s="336">
        <v>174.62</v>
      </c>
      <c r="AH291" s="332">
        <f>IF(YEAR(I291)=2019,MAX(Y291-AG291,0),IF(AND(AE291=TRUE,AF291&lt;&gt;TRUE),MAX('[1]2'!V292-'[1]2'!W292-[1]Turtas!AG291,0),IF(AG291&lt;&gt;'[1]2'!X292,MAX(Y291-'[1]2'!W292-[1]Turtas!AG291,0),0)))</f>
        <v>691.88</v>
      </c>
      <c r="AI291" s="333">
        <f>IF(VLOOKUP(I291,pradzios_data[],2,1)="isig_data",DATE(YEAR(I291),MONTH(I291)+1,1),VLOOKUP(I291,pradzios_data[],2,1))</f>
        <v>36404</v>
      </c>
      <c r="AJ291" s="333">
        <f t="shared" si="38"/>
        <v>46266</v>
      </c>
      <c r="AK291" s="333"/>
      <c r="AL291" s="334">
        <f t="shared" si="39"/>
        <v>92</v>
      </c>
      <c r="AM291" s="336">
        <f t="shared" si="40"/>
        <v>7.5204347826086959</v>
      </c>
      <c r="AN291" s="335">
        <f t="shared" si="41"/>
        <v>80</v>
      </c>
      <c r="AO291" s="335">
        <f t="shared" si="42"/>
        <v>12</v>
      </c>
      <c r="AP291" s="336">
        <f t="shared" si="43"/>
        <v>776.25478260869568</v>
      </c>
      <c r="AQ291" s="336">
        <f t="shared" si="44"/>
        <v>90.245217391304351</v>
      </c>
      <c r="AR291" s="336">
        <f t="shared" si="45"/>
        <v>-90.245217391304323</v>
      </c>
      <c r="AS291" s="336">
        <f t="shared" si="45"/>
        <v>90.245217391304351</v>
      </c>
      <c r="AT291" s="304"/>
      <c r="AU291" s="304"/>
      <c r="AV291" s="304"/>
      <c r="AW291" s="304"/>
      <c r="AX291" s="304"/>
      <c r="AY291" s="304"/>
      <c r="AZ291" s="304"/>
      <c r="BA291" s="304"/>
      <c r="BB291" s="304"/>
      <c r="BC291" s="304"/>
    </row>
    <row r="292" spans="1:55" x14ac:dyDescent="0.2">
      <c r="A292" s="323" t="str">
        <f t="shared" si="37"/>
        <v/>
      </c>
      <c r="B292" s="324">
        <v>282</v>
      </c>
      <c r="C292" s="325" t="s">
        <v>1217</v>
      </c>
      <c r="D292" s="325" t="s">
        <v>1189</v>
      </c>
      <c r="E292" s="326">
        <v>718</v>
      </c>
      <c r="F292" s="325" t="s">
        <v>251</v>
      </c>
      <c r="G292" s="325" t="s">
        <v>140</v>
      </c>
      <c r="H292" s="327">
        <v>391</v>
      </c>
      <c r="I292" s="328">
        <v>36403</v>
      </c>
      <c r="J292" s="328" t="s">
        <v>51</v>
      </c>
      <c r="K292" s="328" t="s">
        <v>51</v>
      </c>
      <c r="L292" s="329">
        <v>10</v>
      </c>
      <c r="M292" s="328" t="s">
        <v>51</v>
      </c>
      <c r="N292" s="328" t="s">
        <v>51</v>
      </c>
      <c r="O292" s="328" t="s">
        <v>1422</v>
      </c>
      <c r="P292" s="330">
        <v>1016.83</v>
      </c>
      <c r="Q292" s="330">
        <v>0</v>
      </c>
      <c r="R292" s="330">
        <v>0</v>
      </c>
      <c r="S292" s="330">
        <v>0</v>
      </c>
      <c r="T292" s="330">
        <v>0</v>
      </c>
      <c r="U292" s="330">
        <v>0</v>
      </c>
      <c r="V292" s="330">
        <v>1016.83</v>
      </c>
      <c r="W292" s="330">
        <v>0</v>
      </c>
      <c r="X292" s="330">
        <v>0</v>
      </c>
      <c r="Y292" s="330">
        <v>1016.83</v>
      </c>
      <c r="Z292" s="330">
        <v>986.32</v>
      </c>
      <c r="AA292" s="330">
        <v>30.51</v>
      </c>
      <c r="AB292" s="330">
        <v>0</v>
      </c>
      <c r="AC292" s="330">
        <v>0</v>
      </c>
      <c r="AD292" s="331"/>
      <c r="AE292" s="332"/>
      <c r="AF292" s="332"/>
      <c r="AG292" s="336">
        <v>41.17</v>
      </c>
      <c r="AH292" s="332">
        <f>IF(YEAR(I292)=2019,MAX(Y292-AG292,0),IF(AND(AE292=TRUE,AF292&lt;&gt;TRUE),MAX('[1]2'!V293-'[1]2'!W293-[1]Turtas!AG292,0),IF(AG292&lt;&gt;'[1]2'!X293,MAX(Y292-'[1]2'!W293-[1]Turtas!AG292,0),0)))</f>
        <v>0</v>
      </c>
      <c r="AI292" s="333">
        <f>IF(VLOOKUP(I292,pradzios_data[],2,1)="isig_data",DATE(YEAR(I292),MONTH(I292)+1,1),VLOOKUP(I292,pradzios_data[],2,1))</f>
        <v>36404</v>
      </c>
      <c r="AJ292" s="333">
        <f t="shared" si="38"/>
        <v>40057</v>
      </c>
      <c r="AK292" s="333"/>
      <c r="AL292" s="334">
        <f t="shared" si="39"/>
        <v>0</v>
      </c>
      <c r="AM292" s="336">
        <f t="shared" si="40"/>
        <v>0</v>
      </c>
      <c r="AN292" s="335">
        <f t="shared" si="41"/>
        <v>0</v>
      </c>
      <c r="AO292" s="335">
        <f t="shared" si="42"/>
        <v>0</v>
      </c>
      <c r="AP292" s="336">
        <f t="shared" si="43"/>
        <v>41.17</v>
      </c>
      <c r="AQ292" s="336">
        <f t="shared" si="44"/>
        <v>0</v>
      </c>
      <c r="AR292" s="336">
        <f t="shared" si="45"/>
        <v>10.66</v>
      </c>
      <c r="AS292" s="336">
        <f t="shared" si="45"/>
        <v>0</v>
      </c>
      <c r="AT292" s="304"/>
      <c r="AU292" s="304"/>
      <c r="AV292" s="304"/>
      <c r="AW292" s="304"/>
      <c r="AX292" s="304"/>
      <c r="AY292" s="304"/>
      <c r="AZ292" s="304"/>
      <c r="BA292" s="304"/>
      <c r="BB292" s="304"/>
      <c r="BC292" s="304"/>
    </row>
    <row r="293" spans="1:55" x14ac:dyDescent="0.2">
      <c r="A293" s="323" t="str">
        <f t="shared" si="37"/>
        <v/>
      </c>
      <c r="B293" s="324">
        <v>283</v>
      </c>
      <c r="C293" s="325" t="s">
        <v>1218</v>
      </c>
      <c r="D293" s="325" t="s">
        <v>1189</v>
      </c>
      <c r="E293" s="326">
        <v>718</v>
      </c>
      <c r="F293" s="325" t="s">
        <v>251</v>
      </c>
      <c r="G293" s="325" t="s">
        <v>140</v>
      </c>
      <c r="H293" s="327">
        <v>392</v>
      </c>
      <c r="I293" s="328">
        <v>36403</v>
      </c>
      <c r="J293" s="328" t="s">
        <v>51</v>
      </c>
      <c r="K293" s="328" t="s">
        <v>51</v>
      </c>
      <c r="L293" s="329">
        <v>10</v>
      </c>
      <c r="M293" s="328" t="s">
        <v>51</v>
      </c>
      <c r="N293" s="328" t="s">
        <v>51</v>
      </c>
      <c r="O293" s="328" t="s">
        <v>1422</v>
      </c>
      <c r="P293" s="330">
        <v>3869.12</v>
      </c>
      <c r="Q293" s="330">
        <v>0</v>
      </c>
      <c r="R293" s="330">
        <v>0</v>
      </c>
      <c r="S293" s="330">
        <v>0</v>
      </c>
      <c r="T293" s="330">
        <v>0</v>
      </c>
      <c r="U293" s="330">
        <v>0</v>
      </c>
      <c r="V293" s="330">
        <v>3869.12</v>
      </c>
      <c r="W293" s="330">
        <v>0</v>
      </c>
      <c r="X293" s="330">
        <v>0</v>
      </c>
      <c r="Y293" s="330">
        <v>3869.12</v>
      </c>
      <c r="Z293" s="330">
        <v>3753.0499999999997</v>
      </c>
      <c r="AA293" s="330">
        <v>116.07</v>
      </c>
      <c r="AB293" s="330">
        <v>0</v>
      </c>
      <c r="AC293" s="330">
        <v>0</v>
      </c>
      <c r="AD293" s="331"/>
      <c r="AE293" s="332"/>
      <c r="AF293" s="332"/>
      <c r="AG293" s="336">
        <v>21.72</v>
      </c>
      <c r="AH293" s="332">
        <f>IF(YEAR(I293)=2019,MAX(Y293-AG293,0),IF(AND(AE293=TRUE,AF293&lt;&gt;TRUE),MAX('[1]2'!V294-'[1]2'!W294-[1]Turtas!AG293,0),IF(AG293&lt;&gt;'[1]2'!X294,MAX(Y293-'[1]2'!W294-[1]Turtas!AG293,0),0)))</f>
        <v>94.350000000000165</v>
      </c>
      <c r="AI293" s="333">
        <f>IF(VLOOKUP(I293,pradzios_data[],2,1)="isig_data",DATE(YEAR(I293),MONTH(I293)+1,1),VLOOKUP(I293,pradzios_data[],2,1))</f>
        <v>36404</v>
      </c>
      <c r="AJ293" s="333">
        <f t="shared" si="38"/>
        <v>40057</v>
      </c>
      <c r="AK293" s="333"/>
      <c r="AL293" s="334">
        <f t="shared" si="39"/>
        <v>0</v>
      </c>
      <c r="AM293" s="336">
        <f t="shared" si="40"/>
        <v>0</v>
      </c>
      <c r="AN293" s="335">
        <f t="shared" si="41"/>
        <v>0</v>
      </c>
      <c r="AO293" s="335">
        <f t="shared" si="42"/>
        <v>0</v>
      </c>
      <c r="AP293" s="336">
        <f t="shared" si="43"/>
        <v>21.72</v>
      </c>
      <c r="AQ293" s="336">
        <f t="shared" si="44"/>
        <v>94.350000000000165</v>
      </c>
      <c r="AR293" s="336">
        <f t="shared" si="45"/>
        <v>-94.35</v>
      </c>
      <c r="AS293" s="336">
        <f t="shared" si="45"/>
        <v>94.350000000000165</v>
      </c>
      <c r="AT293" s="304"/>
      <c r="AU293" s="304"/>
      <c r="AV293" s="304"/>
      <c r="AW293" s="304"/>
      <c r="AX293" s="304"/>
      <c r="AY293" s="304"/>
      <c r="AZ293" s="304"/>
      <c r="BA293" s="304"/>
      <c r="BB293" s="304"/>
      <c r="BC293" s="304"/>
    </row>
    <row r="294" spans="1:55" x14ac:dyDescent="0.2">
      <c r="A294" s="323" t="str">
        <f t="shared" si="37"/>
        <v/>
      </c>
      <c r="B294" s="324">
        <v>284</v>
      </c>
      <c r="C294" s="325" t="s">
        <v>1219</v>
      </c>
      <c r="D294" s="325" t="s">
        <v>1189</v>
      </c>
      <c r="E294" s="326">
        <v>718</v>
      </c>
      <c r="F294" s="325" t="s">
        <v>252</v>
      </c>
      <c r="G294" s="325" t="s">
        <v>140</v>
      </c>
      <c r="H294" s="327">
        <v>393</v>
      </c>
      <c r="I294" s="328">
        <v>36403</v>
      </c>
      <c r="J294" s="328" t="s">
        <v>51</v>
      </c>
      <c r="K294" s="328" t="s">
        <v>51</v>
      </c>
      <c r="L294" s="329">
        <v>10</v>
      </c>
      <c r="M294" s="328" t="s">
        <v>51</v>
      </c>
      <c r="N294" s="328" t="s">
        <v>51</v>
      </c>
      <c r="O294" s="328" t="s">
        <v>1422</v>
      </c>
      <c r="P294" s="330">
        <v>13879.98</v>
      </c>
      <c r="Q294" s="330">
        <v>0</v>
      </c>
      <c r="R294" s="330">
        <v>0</v>
      </c>
      <c r="S294" s="330">
        <v>0</v>
      </c>
      <c r="T294" s="330">
        <v>0</v>
      </c>
      <c r="U294" s="330">
        <v>0</v>
      </c>
      <c r="V294" s="330">
        <v>13879.98</v>
      </c>
      <c r="W294" s="330">
        <v>0</v>
      </c>
      <c r="X294" s="330">
        <v>0</v>
      </c>
      <c r="Y294" s="330">
        <v>13879.98</v>
      </c>
      <c r="Z294" s="330">
        <v>13463.58</v>
      </c>
      <c r="AA294" s="330">
        <v>416.4</v>
      </c>
      <c r="AB294" s="330">
        <v>0</v>
      </c>
      <c r="AC294" s="330">
        <v>0</v>
      </c>
      <c r="AD294" s="331"/>
      <c r="AE294" s="332"/>
      <c r="AF294" s="332" t="b">
        <v>1</v>
      </c>
      <c r="AG294" s="336">
        <v>615.33000000000004</v>
      </c>
      <c r="AH294" s="332">
        <f>IF(YEAR(I294)=2019,MAX(Y294-AG294,0),IF(AND(AE294=TRUE,AF294&lt;&gt;TRUE),MAX('[1]2'!V295-'[1]2'!W295-[1]Turtas!AG294,0),IF(AG294&lt;&gt;'[1]2'!X295,MAX(Y294-'[1]2'!W295-[1]Turtas!AG294,0),0)))</f>
        <v>0</v>
      </c>
      <c r="AI294" s="333">
        <f>IF(VLOOKUP(I294,pradzios_data[],2,1)="isig_data",DATE(YEAR(I294),MONTH(I294)+1,1),VLOOKUP(I294,pradzios_data[],2,1))</f>
        <v>36404</v>
      </c>
      <c r="AJ294" s="333">
        <f t="shared" si="38"/>
        <v>40057</v>
      </c>
      <c r="AK294" s="333"/>
      <c r="AL294" s="334">
        <f t="shared" si="39"/>
        <v>0</v>
      </c>
      <c r="AM294" s="336">
        <f t="shared" si="40"/>
        <v>0</v>
      </c>
      <c r="AN294" s="335">
        <f t="shared" si="41"/>
        <v>0</v>
      </c>
      <c r="AO294" s="335">
        <f t="shared" si="42"/>
        <v>0</v>
      </c>
      <c r="AP294" s="336">
        <f t="shared" si="43"/>
        <v>615.33000000000004</v>
      </c>
      <c r="AQ294" s="336">
        <f t="shared" si="44"/>
        <v>0</v>
      </c>
      <c r="AR294" s="336">
        <f t="shared" si="45"/>
        <v>198.93000000000006</v>
      </c>
      <c r="AS294" s="336">
        <f t="shared" si="45"/>
        <v>0</v>
      </c>
      <c r="AT294" s="304"/>
      <c r="AU294" s="304"/>
      <c r="AV294" s="304"/>
      <c r="AW294" s="304"/>
      <c r="AX294" s="304"/>
      <c r="AY294" s="304"/>
      <c r="AZ294" s="304"/>
      <c r="BA294" s="304"/>
      <c r="BB294" s="304"/>
      <c r="BC294" s="304"/>
    </row>
    <row r="295" spans="1:55" x14ac:dyDescent="0.2">
      <c r="A295" s="323" t="str">
        <f t="shared" si="37"/>
        <v/>
      </c>
      <c r="B295" s="324">
        <v>285</v>
      </c>
      <c r="C295" s="325" t="s">
        <v>1220</v>
      </c>
      <c r="D295" s="325" t="s">
        <v>1067</v>
      </c>
      <c r="E295" s="326">
        <v>712</v>
      </c>
      <c r="F295" s="325" t="s">
        <v>252</v>
      </c>
      <c r="G295" s="325" t="s">
        <v>140</v>
      </c>
      <c r="H295" s="327">
        <v>394</v>
      </c>
      <c r="I295" s="328">
        <v>36403</v>
      </c>
      <c r="J295" s="328" t="s">
        <v>51</v>
      </c>
      <c r="K295" s="328" t="s">
        <v>51</v>
      </c>
      <c r="L295" s="329">
        <v>30</v>
      </c>
      <c r="M295" s="328" t="s">
        <v>51</v>
      </c>
      <c r="N295" s="328" t="s">
        <v>51</v>
      </c>
      <c r="O295" s="328" t="s">
        <v>1422</v>
      </c>
      <c r="P295" s="330">
        <v>32321.97</v>
      </c>
      <c r="Q295" s="330">
        <v>0</v>
      </c>
      <c r="R295" s="330">
        <v>0</v>
      </c>
      <c r="S295" s="330">
        <v>0</v>
      </c>
      <c r="T295" s="330">
        <v>0</v>
      </c>
      <c r="U295" s="330">
        <v>0</v>
      </c>
      <c r="V295" s="330">
        <v>32321.97</v>
      </c>
      <c r="W295" s="330">
        <v>0</v>
      </c>
      <c r="X295" s="330">
        <v>0</v>
      </c>
      <c r="Y295" s="330">
        <v>32321.97</v>
      </c>
      <c r="Z295" s="330">
        <v>24974.25</v>
      </c>
      <c r="AA295" s="330">
        <v>7347.72</v>
      </c>
      <c r="AB295" s="330">
        <v>735.92943749999972</v>
      </c>
      <c r="AC295" s="330">
        <v>0</v>
      </c>
      <c r="AD295" s="331"/>
      <c r="AE295" s="332"/>
      <c r="AF295" s="332"/>
      <c r="AG295" s="336">
        <v>259.95999999999998</v>
      </c>
      <c r="AH295" s="332">
        <f>IF(YEAR(I295)=2019,MAX(Y295-AG295,0),IF(AND(AE295=TRUE,AF295&lt;&gt;TRUE),MAX('[1]2'!V296-'[1]2'!W296-[1]Turtas!AG295,0),IF(AG295&lt;&gt;'[1]2'!X296,MAX(Y295-'[1]2'!W296-[1]Turtas!AG295,0),0)))</f>
        <v>7823.6845624999978</v>
      </c>
      <c r="AI295" s="333">
        <f>IF(VLOOKUP(I295,pradzios_data[],2,1)="isig_data",DATE(YEAR(I295),MONTH(I295)+1,1),VLOOKUP(I295,pradzios_data[],2,1))</f>
        <v>36404</v>
      </c>
      <c r="AJ295" s="333">
        <f t="shared" si="38"/>
        <v>47362</v>
      </c>
      <c r="AK295" s="333"/>
      <c r="AL295" s="334">
        <f t="shared" si="39"/>
        <v>128</v>
      </c>
      <c r="AM295" s="336">
        <f t="shared" si="40"/>
        <v>61.122535644531233</v>
      </c>
      <c r="AN295" s="335">
        <f t="shared" si="41"/>
        <v>116</v>
      </c>
      <c r="AO295" s="335">
        <f t="shared" si="42"/>
        <v>12</v>
      </c>
      <c r="AP295" s="336">
        <f t="shared" si="43"/>
        <v>7350.1741347656234</v>
      </c>
      <c r="AQ295" s="336">
        <f t="shared" si="44"/>
        <v>733.47042773437477</v>
      </c>
      <c r="AR295" s="336">
        <f t="shared" si="45"/>
        <v>2.4541347656231665</v>
      </c>
      <c r="AS295" s="336">
        <f t="shared" si="45"/>
        <v>-2.4590097656249554</v>
      </c>
      <c r="AT295" s="304"/>
      <c r="AU295" s="304"/>
      <c r="AV295" s="304"/>
      <c r="AW295" s="304"/>
      <c r="AX295" s="304"/>
      <c r="AY295" s="304"/>
      <c r="AZ295" s="304"/>
      <c r="BA295" s="304"/>
      <c r="BB295" s="304"/>
      <c r="BC295" s="304"/>
    </row>
    <row r="296" spans="1:55" x14ac:dyDescent="0.2">
      <c r="A296" s="323" t="str">
        <f t="shared" si="37"/>
        <v/>
      </c>
      <c r="B296" s="324">
        <v>286</v>
      </c>
      <c r="C296" s="325" t="s">
        <v>1221</v>
      </c>
      <c r="D296" s="325" t="s">
        <v>1067</v>
      </c>
      <c r="E296" s="326">
        <v>712</v>
      </c>
      <c r="F296" s="325" t="s">
        <v>252</v>
      </c>
      <c r="G296" s="325" t="s">
        <v>140</v>
      </c>
      <c r="H296" s="327">
        <v>395</v>
      </c>
      <c r="I296" s="328">
        <v>36403</v>
      </c>
      <c r="J296" s="328" t="s">
        <v>51</v>
      </c>
      <c r="K296" s="328" t="s">
        <v>51</v>
      </c>
      <c r="L296" s="329">
        <v>30</v>
      </c>
      <c r="M296" s="328" t="s">
        <v>51</v>
      </c>
      <c r="N296" s="328" t="s">
        <v>51</v>
      </c>
      <c r="O296" s="328" t="s">
        <v>1422</v>
      </c>
      <c r="P296" s="330">
        <v>39022.58</v>
      </c>
      <c r="Q296" s="330">
        <v>0</v>
      </c>
      <c r="R296" s="330">
        <v>0</v>
      </c>
      <c r="S296" s="330">
        <v>0</v>
      </c>
      <c r="T296" s="330">
        <v>0</v>
      </c>
      <c r="U296" s="330">
        <v>0</v>
      </c>
      <c r="V296" s="330">
        <v>39022.58</v>
      </c>
      <c r="W296" s="330">
        <v>0</v>
      </c>
      <c r="X296" s="330">
        <v>0</v>
      </c>
      <c r="Y296" s="330">
        <v>39022.58</v>
      </c>
      <c r="Z296" s="330">
        <v>30151.510000000002</v>
      </c>
      <c r="AA296" s="330">
        <v>8871.07</v>
      </c>
      <c r="AB296" s="330">
        <v>888.50618749999978</v>
      </c>
      <c r="AC296" s="330">
        <v>0</v>
      </c>
      <c r="AD296" s="331"/>
      <c r="AE296" s="332"/>
      <c r="AF296" s="332"/>
      <c r="AG296" s="336">
        <v>63.81</v>
      </c>
      <c r="AH296" s="332">
        <f>IF(YEAR(I296)=2019,MAX(Y296-AG296,0),IF(AND(AE296=TRUE,AF296&lt;&gt;TRUE),MAX('[1]2'!V297-'[1]2'!W297-[1]Turtas!AG296,0),IF(AG296&lt;&gt;'[1]2'!X297,MAX(Y296-'[1]2'!W297-[1]Turtas!AG296,0),0)))</f>
        <v>9695.7631458333326</v>
      </c>
      <c r="AI296" s="333">
        <f>IF(VLOOKUP(I296,pradzios_data[],2,1)="isig_data",DATE(YEAR(I296),MONTH(I296)+1,1),VLOOKUP(I296,pradzios_data[],2,1))</f>
        <v>36404</v>
      </c>
      <c r="AJ296" s="333">
        <f t="shared" si="38"/>
        <v>47362</v>
      </c>
      <c r="AK296" s="333"/>
      <c r="AL296" s="334">
        <f t="shared" si="39"/>
        <v>128</v>
      </c>
      <c r="AM296" s="336">
        <f t="shared" si="40"/>
        <v>75.748149576822911</v>
      </c>
      <c r="AN296" s="335">
        <f t="shared" si="41"/>
        <v>116</v>
      </c>
      <c r="AO296" s="335">
        <f t="shared" si="42"/>
        <v>12</v>
      </c>
      <c r="AP296" s="336">
        <f t="shared" si="43"/>
        <v>8850.595350911457</v>
      </c>
      <c r="AQ296" s="336">
        <f t="shared" si="44"/>
        <v>908.97779492187487</v>
      </c>
      <c r="AR296" s="336">
        <f t="shared" si="45"/>
        <v>-20.474649088542719</v>
      </c>
      <c r="AS296" s="336">
        <f t="shared" si="45"/>
        <v>20.471607421875092</v>
      </c>
      <c r="AT296" s="304"/>
      <c r="AU296" s="304"/>
      <c r="AV296" s="304"/>
      <c r="AW296" s="304"/>
      <c r="AX296" s="304"/>
      <c r="AY296" s="304"/>
      <c r="AZ296" s="304"/>
      <c r="BA296" s="304"/>
      <c r="BB296" s="304"/>
      <c r="BC296" s="304"/>
    </row>
    <row r="297" spans="1:55" x14ac:dyDescent="0.2">
      <c r="A297" s="323" t="str">
        <f t="shared" si="37"/>
        <v/>
      </c>
      <c r="B297" s="324">
        <v>287</v>
      </c>
      <c r="C297" s="325" t="s">
        <v>1222</v>
      </c>
      <c r="D297" s="325" t="s">
        <v>1074</v>
      </c>
      <c r="E297" s="326">
        <v>720</v>
      </c>
      <c r="F297" s="325" t="s">
        <v>252</v>
      </c>
      <c r="G297" s="325" t="s">
        <v>140</v>
      </c>
      <c r="H297" s="327">
        <v>397</v>
      </c>
      <c r="I297" s="328">
        <v>36403</v>
      </c>
      <c r="J297" s="328" t="s">
        <v>51</v>
      </c>
      <c r="K297" s="328" t="s">
        <v>51</v>
      </c>
      <c r="L297" s="329">
        <v>27</v>
      </c>
      <c r="M297" s="328" t="s">
        <v>51</v>
      </c>
      <c r="N297" s="328" t="s">
        <v>51</v>
      </c>
      <c r="O297" s="328" t="s">
        <v>1422</v>
      </c>
      <c r="P297" s="330">
        <v>33573.199999999997</v>
      </c>
      <c r="Q297" s="330">
        <v>0</v>
      </c>
      <c r="R297" s="330">
        <v>0</v>
      </c>
      <c r="S297" s="330">
        <v>0</v>
      </c>
      <c r="T297" s="330">
        <v>0</v>
      </c>
      <c r="U297" s="330">
        <v>0</v>
      </c>
      <c r="V297" s="330">
        <v>33573.199999999997</v>
      </c>
      <c r="W297" s="330">
        <v>0</v>
      </c>
      <c r="X297" s="330">
        <v>0</v>
      </c>
      <c r="Y297" s="330">
        <v>33573.199999999997</v>
      </c>
      <c r="Z297" s="330">
        <v>33572.909999999996</v>
      </c>
      <c r="AA297" s="330">
        <v>0.28999999999999998</v>
      </c>
      <c r="AB297" s="330">
        <v>0</v>
      </c>
      <c r="AC297" s="330">
        <v>0</v>
      </c>
      <c r="AD297" s="331"/>
      <c r="AE297" s="332"/>
      <c r="AF297" s="332"/>
      <c r="AG297" s="336">
        <v>277.42</v>
      </c>
      <c r="AH297" s="332">
        <f>IF(YEAR(I297)=2019,MAX(Y297-AG297,0),IF(AND(AE297=TRUE,AF297&lt;&gt;TRUE),MAX('[1]2'!V298-'[1]2'!W298-[1]Turtas!AG297,0),IF(AG297&lt;&gt;'[1]2'!X298,MAX(Y297-'[1]2'!W298-[1]Turtas!AG297,0),0)))</f>
        <v>0</v>
      </c>
      <c r="AI297" s="333">
        <f>IF(VLOOKUP(I297,pradzios_data[],2,1)="isig_data",DATE(YEAR(I297),MONTH(I297)+1,1),VLOOKUP(I297,pradzios_data[],2,1))</f>
        <v>36404</v>
      </c>
      <c r="AJ297" s="333">
        <f t="shared" si="38"/>
        <v>46266</v>
      </c>
      <c r="AK297" s="333"/>
      <c r="AL297" s="334">
        <f t="shared" si="39"/>
        <v>92</v>
      </c>
      <c r="AM297" s="336">
        <f t="shared" si="40"/>
        <v>0</v>
      </c>
      <c r="AN297" s="335">
        <f t="shared" si="41"/>
        <v>80</v>
      </c>
      <c r="AO297" s="335">
        <f t="shared" si="42"/>
        <v>12</v>
      </c>
      <c r="AP297" s="336">
        <f t="shared" si="43"/>
        <v>277.42</v>
      </c>
      <c r="AQ297" s="336">
        <f t="shared" si="44"/>
        <v>0</v>
      </c>
      <c r="AR297" s="336">
        <f t="shared" si="45"/>
        <v>277.13</v>
      </c>
      <c r="AS297" s="336">
        <f t="shared" si="45"/>
        <v>0</v>
      </c>
      <c r="AT297" s="304"/>
      <c r="AU297" s="304"/>
      <c r="AV297" s="304"/>
      <c r="AW297" s="304"/>
      <c r="AX297" s="304"/>
      <c r="AY297" s="304"/>
      <c r="AZ297" s="304"/>
      <c r="BA297" s="304"/>
      <c r="BB297" s="304"/>
      <c r="BC297" s="304"/>
    </row>
    <row r="298" spans="1:55" x14ac:dyDescent="0.2">
      <c r="A298" s="323" t="str">
        <f t="shared" si="37"/>
        <v/>
      </c>
      <c r="B298" s="324">
        <v>288</v>
      </c>
      <c r="C298" s="325" t="s">
        <v>1223</v>
      </c>
      <c r="D298" s="325" t="s">
        <v>1189</v>
      </c>
      <c r="E298" s="326">
        <v>718</v>
      </c>
      <c r="F298" s="325" t="s">
        <v>252</v>
      </c>
      <c r="G298" s="325" t="s">
        <v>140</v>
      </c>
      <c r="H298" s="327">
        <v>408</v>
      </c>
      <c r="I298" s="328">
        <v>36403</v>
      </c>
      <c r="J298" s="328" t="s">
        <v>51</v>
      </c>
      <c r="K298" s="328" t="s">
        <v>51</v>
      </c>
      <c r="L298" s="329">
        <v>10</v>
      </c>
      <c r="M298" s="328" t="s">
        <v>51</v>
      </c>
      <c r="N298" s="328" t="s">
        <v>51</v>
      </c>
      <c r="O298" s="328" t="s">
        <v>1422</v>
      </c>
      <c r="P298" s="330">
        <v>17461.77</v>
      </c>
      <c r="Q298" s="330">
        <v>0</v>
      </c>
      <c r="R298" s="330">
        <v>0</v>
      </c>
      <c r="S298" s="330">
        <v>0</v>
      </c>
      <c r="T298" s="330">
        <v>0</v>
      </c>
      <c r="U298" s="330">
        <v>0</v>
      </c>
      <c r="V298" s="330">
        <v>17461.77</v>
      </c>
      <c r="W298" s="330">
        <v>0</v>
      </c>
      <c r="X298" s="330">
        <v>0</v>
      </c>
      <c r="Y298" s="330">
        <v>17461.77</v>
      </c>
      <c r="Z298" s="330">
        <v>17287.150000000001</v>
      </c>
      <c r="AA298" s="330">
        <v>174.62</v>
      </c>
      <c r="AB298" s="330">
        <v>0</v>
      </c>
      <c r="AC298" s="330">
        <v>0</v>
      </c>
      <c r="AD298" s="331"/>
      <c r="AE298" s="332"/>
      <c r="AF298" s="332"/>
      <c r="AG298" s="336">
        <v>277.42</v>
      </c>
      <c r="AH298" s="332">
        <f>IF(YEAR(I298)=2019,MAX(Y298-AG298,0),IF(AND(AE298=TRUE,AF298&lt;&gt;TRUE),MAX('[1]2'!V299-'[1]2'!W299-[1]Turtas!AG298,0),IF(AG298&lt;&gt;'[1]2'!X299,MAX(Y298-'[1]2'!W299-[1]Turtas!AG298,0),0)))</f>
        <v>0</v>
      </c>
      <c r="AI298" s="333">
        <f>IF(VLOOKUP(I298,pradzios_data[],2,1)="isig_data",DATE(YEAR(I298),MONTH(I298)+1,1),VLOOKUP(I298,pradzios_data[],2,1))</f>
        <v>36404</v>
      </c>
      <c r="AJ298" s="333">
        <f t="shared" si="38"/>
        <v>40057</v>
      </c>
      <c r="AK298" s="333"/>
      <c r="AL298" s="334">
        <f t="shared" si="39"/>
        <v>0</v>
      </c>
      <c r="AM298" s="336">
        <f t="shared" si="40"/>
        <v>0</v>
      </c>
      <c r="AN298" s="335">
        <f t="shared" si="41"/>
        <v>0</v>
      </c>
      <c r="AO298" s="335">
        <f t="shared" si="42"/>
        <v>0</v>
      </c>
      <c r="AP298" s="336">
        <f t="shared" si="43"/>
        <v>277.42</v>
      </c>
      <c r="AQ298" s="336">
        <f t="shared" si="44"/>
        <v>0</v>
      </c>
      <c r="AR298" s="336">
        <f t="shared" si="45"/>
        <v>102.80000000000001</v>
      </c>
      <c r="AS298" s="336">
        <f t="shared" si="45"/>
        <v>0</v>
      </c>
      <c r="AT298" s="304"/>
      <c r="AU298" s="304"/>
      <c r="AV298" s="304"/>
      <c r="AW298" s="304"/>
      <c r="AX298" s="304"/>
      <c r="AY298" s="304"/>
      <c r="AZ298" s="304"/>
      <c r="BA298" s="304"/>
      <c r="BB298" s="304"/>
      <c r="BC298" s="304"/>
    </row>
    <row r="299" spans="1:55" x14ac:dyDescent="0.2">
      <c r="A299" s="323" t="str">
        <f t="shared" si="37"/>
        <v/>
      </c>
      <c r="B299" s="324">
        <v>289</v>
      </c>
      <c r="C299" s="325" t="s">
        <v>1224</v>
      </c>
      <c r="D299" s="325" t="s">
        <v>1189</v>
      </c>
      <c r="E299" s="326">
        <v>718</v>
      </c>
      <c r="F299" s="325" t="s">
        <v>254</v>
      </c>
      <c r="G299" s="325" t="s">
        <v>140</v>
      </c>
      <c r="H299" s="327">
        <v>409</v>
      </c>
      <c r="I299" s="328">
        <v>36403</v>
      </c>
      <c r="J299" s="328" t="s">
        <v>51</v>
      </c>
      <c r="K299" s="328" t="s">
        <v>51</v>
      </c>
      <c r="L299" s="329">
        <v>10</v>
      </c>
      <c r="M299" s="328" t="s">
        <v>51</v>
      </c>
      <c r="N299" s="328" t="s">
        <v>51</v>
      </c>
      <c r="O299" s="328" t="s">
        <v>1422</v>
      </c>
      <c r="P299" s="330">
        <v>2744.36</v>
      </c>
      <c r="Q299" s="330">
        <v>0</v>
      </c>
      <c r="R299" s="330">
        <v>0</v>
      </c>
      <c r="S299" s="330">
        <v>0</v>
      </c>
      <c r="T299" s="330">
        <v>0</v>
      </c>
      <c r="U299" s="330">
        <v>0</v>
      </c>
      <c r="V299" s="330">
        <v>2744.36</v>
      </c>
      <c r="W299" s="330">
        <v>0</v>
      </c>
      <c r="X299" s="330">
        <v>0</v>
      </c>
      <c r="Y299" s="330">
        <v>2744.36</v>
      </c>
      <c r="Z299" s="330">
        <v>2703.19</v>
      </c>
      <c r="AA299" s="330">
        <v>41.17</v>
      </c>
      <c r="AB299" s="330">
        <v>0</v>
      </c>
      <c r="AC299" s="330">
        <v>0</v>
      </c>
      <c r="AD299" s="331"/>
      <c r="AE299" s="332"/>
      <c r="AF299" s="332"/>
      <c r="AG299" s="336">
        <v>131.03</v>
      </c>
      <c r="AH299" s="332">
        <f>IF(YEAR(I299)=2019,MAX(Y299-AG299,0),IF(AND(AE299=TRUE,AF299&lt;&gt;TRUE),MAX('[1]2'!V300-'[1]2'!W300-[1]Turtas!AG299,0),IF(AG299&lt;&gt;'[1]2'!X300,MAX(Y299-'[1]2'!W300-[1]Turtas!AG299,0),0)))</f>
        <v>0</v>
      </c>
      <c r="AI299" s="333">
        <f>IF(VLOOKUP(I299,pradzios_data[],2,1)="isig_data",DATE(YEAR(I299),MONTH(I299)+1,1),VLOOKUP(I299,pradzios_data[],2,1))</f>
        <v>36404</v>
      </c>
      <c r="AJ299" s="333">
        <f t="shared" si="38"/>
        <v>40057</v>
      </c>
      <c r="AK299" s="333"/>
      <c r="AL299" s="334">
        <f t="shared" si="39"/>
        <v>0</v>
      </c>
      <c r="AM299" s="336">
        <f t="shared" si="40"/>
        <v>0</v>
      </c>
      <c r="AN299" s="335">
        <f t="shared" si="41"/>
        <v>0</v>
      </c>
      <c r="AO299" s="335">
        <f t="shared" si="42"/>
        <v>0</v>
      </c>
      <c r="AP299" s="336">
        <f t="shared" si="43"/>
        <v>131.03</v>
      </c>
      <c r="AQ299" s="336">
        <f t="shared" si="44"/>
        <v>0</v>
      </c>
      <c r="AR299" s="336">
        <f t="shared" si="45"/>
        <v>89.86</v>
      </c>
      <c r="AS299" s="336">
        <f t="shared" si="45"/>
        <v>0</v>
      </c>
      <c r="AT299" s="304"/>
      <c r="AU299" s="304"/>
      <c r="AV299" s="304"/>
      <c r="AW299" s="304"/>
      <c r="AX299" s="304"/>
      <c r="AY299" s="304"/>
      <c r="AZ299" s="304"/>
      <c r="BA299" s="304"/>
      <c r="BB299" s="304"/>
      <c r="BC299" s="304"/>
    </row>
    <row r="300" spans="1:55" x14ac:dyDescent="0.2">
      <c r="A300" s="323" t="str">
        <f t="shared" si="37"/>
        <v/>
      </c>
      <c r="B300" s="324">
        <v>290</v>
      </c>
      <c r="C300" s="325" t="s">
        <v>1225</v>
      </c>
      <c r="D300" s="325" t="s">
        <v>1189</v>
      </c>
      <c r="E300" s="326">
        <v>718</v>
      </c>
      <c r="F300" s="325" t="s">
        <v>251</v>
      </c>
      <c r="G300" s="325" t="s">
        <v>140</v>
      </c>
      <c r="H300" s="327">
        <v>410</v>
      </c>
      <c r="I300" s="328">
        <v>36403</v>
      </c>
      <c r="J300" s="328" t="s">
        <v>51</v>
      </c>
      <c r="K300" s="328" t="s">
        <v>51</v>
      </c>
      <c r="L300" s="329">
        <v>10</v>
      </c>
      <c r="M300" s="328" t="s">
        <v>51</v>
      </c>
      <c r="N300" s="328" t="s">
        <v>51</v>
      </c>
      <c r="O300" s="328" t="s">
        <v>1422</v>
      </c>
      <c r="P300" s="330">
        <v>724.05</v>
      </c>
      <c r="Q300" s="330">
        <v>0</v>
      </c>
      <c r="R300" s="330">
        <v>0</v>
      </c>
      <c r="S300" s="330">
        <v>0</v>
      </c>
      <c r="T300" s="330">
        <v>0</v>
      </c>
      <c r="U300" s="330">
        <v>0</v>
      </c>
      <c r="V300" s="330">
        <v>724.05</v>
      </c>
      <c r="W300" s="330">
        <v>0</v>
      </c>
      <c r="X300" s="330">
        <v>0</v>
      </c>
      <c r="Y300" s="330">
        <v>724.05</v>
      </c>
      <c r="Z300" s="330">
        <v>702.32999999999993</v>
      </c>
      <c r="AA300" s="330">
        <v>21.72</v>
      </c>
      <c r="AB300" s="330">
        <v>0</v>
      </c>
      <c r="AC300" s="330">
        <v>0</v>
      </c>
      <c r="AD300" s="331"/>
      <c r="AE300" s="332"/>
      <c r="AF300" s="332"/>
      <c r="AG300" s="336">
        <v>131.03</v>
      </c>
      <c r="AH300" s="332">
        <f>IF(YEAR(I300)=2019,MAX(Y300-AG300,0),IF(AND(AE300=TRUE,AF300&lt;&gt;TRUE),MAX('[1]2'!V301-'[1]2'!W301-[1]Turtas!AG300,0),IF(AG300&lt;&gt;'[1]2'!X301,MAX(Y300-'[1]2'!W301-[1]Turtas!AG300,0),0)))</f>
        <v>0</v>
      </c>
      <c r="AI300" s="333">
        <f>IF(VLOOKUP(I300,pradzios_data[],2,1)="isig_data",DATE(YEAR(I300),MONTH(I300)+1,1),VLOOKUP(I300,pradzios_data[],2,1))</f>
        <v>36404</v>
      </c>
      <c r="AJ300" s="333">
        <f t="shared" si="38"/>
        <v>40057</v>
      </c>
      <c r="AK300" s="333"/>
      <c r="AL300" s="334">
        <f t="shared" si="39"/>
        <v>0</v>
      </c>
      <c r="AM300" s="336">
        <f t="shared" si="40"/>
        <v>0</v>
      </c>
      <c r="AN300" s="335">
        <f t="shared" si="41"/>
        <v>0</v>
      </c>
      <c r="AO300" s="335">
        <f t="shared" si="42"/>
        <v>0</v>
      </c>
      <c r="AP300" s="336">
        <f t="shared" si="43"/>
        <v>131.03</v>
      </c>
      <c r="AQ300" s="336">
        <f t="shared" si="44"/>
        <v>0</v>
      </c>
      <c r="AR300" s="336">
        <f t="shared" si="45"/>
        <v>109.31</v>
      </c>
      <c r="AS300" s="336">
        <f t="shared" si="45"/>
        <v>0</v>
      </c>
      <c r="AT300" s="304"/>
      <c r="AU300" s="304"/>
      <c r="AV300" s="304"/>
      <c r="AW300" s="304"/>
      <c r="AX300" s="304"/>
      <c r="AY300" s="304"/>
      <c r="AZ300" s="304"/>
      <c r="BA300" s="304"/>
      <c r="BB300" s="304"/>
      <c r="BC300" s="304"/>
    </row>
    <row r="301" spans="1:55" x14ac:dyDescent="0.2">
      <c r="A301" s="323" t="str">
        <f t="shared" si="37"/>
        <v/>
      </c>
      <c r="B301" s="324">
        <v>291</v>
      </c>
      <c r="C301" s="325" t="s">
        <v>1226</v>
      </c>
      <c r="D301" s="325" t="s">
        <v>1074</v>
      </c>
      <c r="E301" s="326">
        <v>720</v>
      </c>
      <c r="F301" s="325" t="s">
        <v>251</v>
      </c>
      <c r="G301" s="325" t="s">
        <v>140</v>
      </c>
      <c r="H301" s="327">
        <v>411</v>
      </c>
      <c r="I301" s="328">
        <v>36403</v>
      </c>
      <c r="J301" s="328" t="s">
        <v>51</v>
      </c>
      <c r="K301" s="328" t="s">
        <v>51</v>
      </c>
      <c r="L301" s="329">
        <v>27</v>
      </c>
      <c r="M301" s="328" t="s">
        <v>51</v>
      </c>
      <c r="N301" s="328" t="s">
        <v>51</v>
      </c>
      <c r="O301" s="328" t="s">
        <v>1422</v>
      </c>
      <c r="P301" s="330">
        <v>41022.019999999997</v>
      </c>
      <c r="Q301" s="330">
        <v>0</v>
      </c>
      <c r="R301" s="330">
        <v>0</v>
      </c>
      <c r="S301" s="330">
        <v>0</v>
      </c>
      <c r="T301" s="330">
        <v>0</v>
      </c>
      <c r="U301" s="330">
        <v>0</v>
      </c>
      <c r="V301" s="330">
        <v>41022.019999999997</v>
      </c>
      <c r="W301" s="330">
        <v>0</v>
      </c>
      <c r="X301" s="330">
        <v>41022.019999999997</v>
      </c>
      <c r="Y301" s="330">
        <v>0</v>
      </c>
      <c r="Z301" s="330">
        <v>0</v>
      </c>
      <c r="AA301" s="330">
        <v>0</v>
      </c>
      <c r="AB301" s="330">
        <v>0</v>
      </c>
      <c r="AC301" s="330">
        <v>0</v>
      </c>
      <c r="AD301" s="331"/>
      <c r="AE301" s="332"/>
      <c r="AF301" s="332"/>
      <c r="AG301" s="336">
        <v>63.84</v>
      </c>
      <c r="AH301" s="332">
        <f>IF(YEAR(I301)=2019,MAX(Y301-AG301,0),IF(AND(AE301=TRUE,AF301&lt;&gt;TRUE),MAX('[1]2'!V302-'[1]2'!W302-[1]Turtas!AG301,0),IF(AG301&lt;&gt;'[1]2'!X302,MAX(Y301-'[1]2'!W302-[1]Turtas!AG301,0),0)))</f>
        <v>0</v>
      </c>
      <c r="AI301" s="333">
        <f>IF(VLOOKUP(I301,pradzios_data[],2,1)="isig_data",DATE(YEAR(I301),MONTH(I301)+1,1),VLOOKUP(I301,pradzios_data[],2,1))</f>
        <v>36404</v>
      </c>
      <c r="AJ301" s="333">
        <f t="shared" si="38"/>
        <v>46266</v>
      </c>
      <c r="AK301" s="333"/>
      <c r="AL301" s="334">
        <f t="shared" si="39"/>
        <v>92</v>
      </c>
      <c r="AM301" s="336">
        <f t="shared" si="40"/>
        <v>0</v>
      </c>
      <c r="AN301" s="335">
        <f t="shared" si="41"/>
        <v>80</v>
      </c>
      <c r="AO301" s="335">
        <f t="shared" si="42"/>
        <v>12</v>
      </c>
      <c r="AP301" s="336">
        <f t="shared" si="43"/>
        <v>0</v>
      </c>
      <c r="AQ301" s="336">
        <f t="shared" si="44"/>
        <v>0</v>
      </c>
      <c r="AR301" s="336">
        <f t="shared" si="45"/>
        <v>0</v>
      </c>
      <c r="AS301" s="336">
        <f t="shared" si="45"/>
        <v>0</v>
      </c>
      <c r="AT301" s="304"/>
      <c r="AU301" s="304"/>
      <c r="AV301" s="304"/>
      <c r="AW301" s="304"/>
      <c r="AX301" s="304"/>
      <c r="AY301" s="304"/>
      <c r="AZ301" s="304"/>
      <c r="BA301" s="304"/>
      <c r="BB301" s="304"/>
      <c r="BC301" s="304"/>
    </row>
    <row r="302" spans="1:55" x14ac:dyDescent="0.2">
      <c r="A302" s="323" t="str">
        <f t="shared" si="37"/>
        <v/>
      </c>
      <c r="B302" s="324">
        <v>292</v>
      </c>
      <c r="C302" s="325" t="s">
        <v>1227</v>
      </c>
      <c r="D302" s="325" t="s">
        <v>1074</v>
      </c>
      <c r="E302" s="326">
        <v>720</v>
      </c>
      <c r="F302" s="325" t="s">
        <v>254</v>
      </c>
      <c r="G302" s="325" t="s">
        <v>140</v>
      </c>
      <c r="H302" s="327">
        <v>412</v>
      </c>
      <c r="I302" s="328">
        <v>36403</v>
      </c>
      <c r="J302" s="328" t="s">
        <v>51</v>
      </c>
      <c r="K302" s="328" t="s">
        <v>51</v>
      </c>
      <c r="L302" s="329">
        <v>27</v>
      </c>
      <c r="M302" s="328" t="s">
        <v>51</v>
      </c>
      <c r="N302" s="328" t="s">
        <v>51</v>
      </c>
      <c r="O302" s="328" t="s">
        <v>1422</v>
      </c>
      <c r="P302" s="330">
        <v>25996.35</v>
      </c>
      <c r="Q302" s="330">
        <v>0</v>
      </c>
      <c r="R302" s="330">
        <v>0</v>
      </c>
      <c r="S302" s="330">
        <v>0</v>
      </c>
      <c r="T302" s="330">
        <v>0</v>
      </c>
      <c r="U302" s="330">
        <v>0</v>
      </c>
      <c r="V302" s="330">
        <v>25996.35</v>
      </c>
      <c r="W302" s="330">
        <v>0</v>
      </c>
      <c r="X302" s="330">
        <v>0</v>
      </c>
      <c r="Y302" s="330">
        <v>25996.35</v>
      </c>
      <c r="Z302" s="330">
        <v>25736.39</v>
      </c>
      <c r="AA302" s="330">
        <v>259.95999999999998</v>
      </c>
      <c r="AB302" s="330">
        <v>0</v>
      </c>
      <c r="AC302" s="330">
        <v>0</v>
      </c>
      <c r="AD302" s="331"/>
      <c r="AE302" s="332" t="b">
        <v>1</v>
      </c>
      <c r="AF302" s="332" t="b">
        <v>1</v>
      </c>
      <c r="AG302" s="336">
        <v>462.87</v>
      </c>
      <c r="AH302" s="332">
        <f>IF(YEAR(I302)=2019,MAX(Y302-AG302,0),IF(AND(AE302=TRUE,AF302&lt;&gt;TRUE),MAX('[1]2'!V303-'[1]2'!W303-[1]Turtas!AG302,0),IF(AG302&lt;&gt;'[1]2'!X303,MAX(Y302-'[1]2'!W303-[1]Turtas!AG302,0),0)))</f>
        <v>0</v>
      </c>
      <c r="AI302" s="333">
        <f>IF(VLOOKUP(I302,pradzios_data[],2,1)="isig_data",DATE(YEAR(I302),MONTH(I302)+1,1),VLOOKUP(I302,pradzios_data[],2,1))</f>
        <v>36404</v>
      </c>
      <c r="AJ302" s="333">
        <f t="shared" si="38"/>
        <v>46266</v>
      </c>
      <c r="AK302" s="333">
        <v>43616</v>
      </c>
      <c r="AL302" s="334">
        <f t="shared" si="39"/>
        <v>92</v>
      </c>
      <c r="AM302" s="336">
        <f t="shared" si="40"/>
        <v>0</v>
      </c>
      <c r="AN302" s="335">
        <f t="shared" si="41"/>
        <v>0</v>
      </c>
      <c r="AO302" s="335">
        <f t="shared" si="42"/>
        <v>4</v>
      </c>
      <c r="AP302" s="336">
        <f t="shared" si="43"/>
        <v>0</v>
      </c>
      <c r="AQ302" s="336">
        <f t="shared" si="44"/>
        <v>0</v>
      </c>
      <c r="AR302" s="336">
        <f t="shared" si="45"/>
        <v>-259.95999999999998</v>
      </c>
      <c r="AS302" s="336">
        <f t="shared" si="45"/>
        <v>0</v>
      </c>
      <c r="AT302" s="304"/>
      <c r="AU302" s="304"/>
      <c r="AV302" s="304"/>
      <c r="AW302" s="304"/>
      <c r="AX302" s="304"/>
      <c r="AY302" s="304"/>
      <c r="AZ302" s="304"/>
      <c r="BA302" s="304"/>
      <c r="BB302" s="304"/>
      <c r="BC302" s="304"/>
    </row>
    <row r="303" spans="1:55" x14ac:dyDescent="0.2">
      <c r="A303" s="323" t="str">
        <f t="shared" si="37"/>
        <v/>
      </c>
      <c r="B303" s="324">
        <v>293</v>
      </c>
      <c r="C303" s="325" t="s">
        <v>1228</v>
      </c>
      <c r="D303" s="325" t="s">
        <v>1074</v>
      </c>
      <c r="E303" s="326">
        <v>720</v>
      </c>
      <c r="F303" s="325" t="s">
        <v>254</v>
      </c>
      <c r="G303" s="325" t="s">
        <v>140</v>
      </c>
      <c r="H303" s="327">
        <v>414</v>
      </c>
      <c r="I303" s="328">
        <v>36464</v>
      </c>
      <c r="J303" s="328" t="s">
        <v>51</v>
      </c>
      <c r="K303" s="328" t="s">
        <v>51</v>
      </c>
      <c r="L303" s="329">
        <v>27</v>
      </c>
      <c r="M303" s="328" t="s">
        <v>51</v>
      </c>
      <c r="N303" s="328" t="s">
        <v>51</v>
      </c>
      <c r="O303" s="328" t="s">
        <v>1422</v>
      </c>
      <c r="P303" s="330">
        <v>2126.9499999999998</v>
      </c>
      <c r="Q303" s="330">
        <v>0</v>
      </c>
      <c r="R303" s="330">
        <v>0</v>
      </c>
      <c r="S303" s="330">
        <v>0</v>
      </c>
      <c r="T303" s="330">
        <v>0</v>
      </c>
      <c r="U303" s="330">
        <v>0</v>
      </c>
      <c r="V303" s="330">
        <v>2126.9499999999998</v>
      </c>
      <c r="W303" s="330">
        <v>0</v>
      </c>
      <c r="X303" s="330">
        <v>0</v>
      </c>
      <c r="Y303" s="330">
        <v>2126.9499999999998</v>
      </c>
      <c r="Z303" s="330">
        <v>1986.9099999999999</v>
      </c>
      <c r="AA303" s="330">
        <v>140.04</v>
      </c>
      <c r="AB303" s="330">
        <v>13.067553191489321</v>
      </c>
      <c r="AC303" s="330">
        <v>0</v>
      </c>
      <c r="AD303" s="331"/>
      <c r="AE303" s="332"/>
      <c r="AF303" s="332"/>
      <c r="AG303" s="336">
        <v>0.28999999999999998</v>
      </c>
      <c r="AH303" s="332">
        <f>IF(YEAR(I303)=2019,MAX(Y303-AG303,0),IF(AND(AE303=TRUE,AF303&lt;&gt;TRUE),MAX('[1]2'!V304-'[1]2'!W304-[1]Turtas!AG303,0),IF(AG303&lt;&gt;'[1]2'!X304,MAX(Y303-'[1]2'!W304-[1]Turtas!AG303,0),0)))</f>
        <v>152.81494680851026</v>
      </c>
      <c r="AI303" s="333">
        <f>IF(VLOOKUP(I303,pradzios_data[],2,1)="isig_data",DATE(YEAR(I303),MONTH(I303)+1,1),VLOOKUP(I303,pradzios_data[],2,1))</f>
        <v>36465</v>
      </c>
      <c r="AJ303" s="333">
        <f t="shared" si="38"/>
        <v>46327</v>
      </c>
      <c r="AK303" s="333"/>
      <c r="AL303" s="334">
        <f t="shared" si="39"/>
        <v>94</v>
      </c>
      <c r="AM303" s="336">
        <f t="shared" si="40"/>
        <v>1.6256909234947901</v>
      </c>
      <c r="AN303" s="335">
        <f t="shared" si="41"/>
        <v>82</v>
      </c>
      <c r="AO303" s="335">
        <f t="shared" si="42"/>
        <v>12</v>
      </c>
      <c r="AP303" s="336">
        <f t="shared" si="43"/>
        <v>133.59665572657278</v>
      </c>
      <c r="AQ303" s="336">
        <f t="shared" si="44"/>
        <v>19.508291081937479</v>
      </c>
      <c r="AR303" s="336">
        <f t="shared" si="45"/>
        <v>-6.4433442734272148</v>
      </c>
      <c r="AS303" s="336">
        <f t="shared" si="45"/>
        <v>6.4407378904481583</v>
      </c>
      <c r="AT303" s="304"/>
      <c r="AU303" s="304"/>
      <c r="AV303" s="304"/>
      <c r="AW303" s="304"/>
      <c r="AX303" s="304"/>
      <c r="AY303" s="304"/>
      <c r="AZ303" s="304"/>
      <c r="BA303" s="304"/>
      <c r="BB303" s="304"/>
      <c r="BC303" s="304"/>
    </row>
    <row r="304" spans="1:55" x14ac:dyDescent="0.2">
      <c r="A304" s="323" t="str">
        <f t="shared" si="37"/>
        <v/>
      </c>
      <c r="B304" s="324">
        <v>294</v>
      </c>
      <c r="C304" s="325" t="s">
        <v>1229</v>
      </c>
      <c r="D304" s="325" t="s">
        <v>1172</v>
      </c>
      <c r="E304" s="326">
        <v>716</v>
      </c>
      <c r="F304" s="325" t="s">
        <v>251</v>
      </c>
      <c r="G304" s="325" t="s">
        <v>140</v>
      </c>
      <c r="H304" s="327">
        <v>416</v>
      </c>
      <c r="I304" s="328">
        <v>36464</v>
      </c>
      <c r="J304" s="328" t="s">
        <v>51</v>
      </c>
      <c r="K304" s="328" t="s">
        <v>51</v>
      </c>
      <c r="L304" s="329">
        <v>16</v>
      </c>
      <c r="M304" s="328" t="s">
        <v>51</v>
      </c>
      <c r="N304" s="328" t="s">
        <v>51</v>
      </c>
      <c r="O304" s="328" t="s">
        <v>1422</v>
      </c>
      <c r="P304" s="330">
        <v>9247.24</v>
      </c>
      <c r="Q304" s="330">
        <v>0</v>
      </c>
      <c r="R304" s="330">
        <v>0</v>
      </c>
      <c r="S304" s="330">
        <v>0</v>
      </c>
      <c r="T304" s="330">
        <v>0</v>
      </c>
      <c r="U304" s="330">
        <v>0</v>
      </c>
      <c r="V304" s="330">
        <v>9247.24</v>
      </c>
      <c r="W304" s="330">
        <v>0</v>
      </c>
      <c r="X304" s="330">
        <v>0</v>
      </c>
      <c r="Y304" s="330">
        <v>9247.24</v>
      </c>
      <c r="Z304" s="330">
        <v>8969.82</v>
      </c>
      <c r="AA304" s="330">
        <v>277.42</v>
      </c>
      <c r="AB304" s="330">
        <v>0</v>
      </c>
      <c r="AC304" s="330">
        <v>0</v>
      </c>
      <c r="AD304" s="331"/>
      <c r="AE304" s="332"/>
      <c r="AF304" s="332"/>
      <c r="AG304" s="336">
        <v>0.28999999999999998</v>
      </c>
      <c r="AH304" s="332">
        <f>IF(YEAR(I304)=2019,MAX(Y304-AG304,0),IF(AND(AE304=TRUE,AF304&lt;&gt;TRUE),MAX('[1]2'!V305-'[1]2'!W305-[1]Turtas!AG304,0),IF(AG304&lt;&gt;'[1]2'!X305,MAX(Y304-'[1]2'!W305-[1]Turtas!AG304,0),0)))</f>
        <v>277.13000000000005</v>
      </c>
      <c r="AI304" s="333">
        <f>IF(VLOOKUP(I304,pradzios_data[],2,1)="isig_data",DATE(YEAR(I304),MONTH(I304)+1,1),VLOOKUP(I304,pradzios_data[],2,1))</f>
        <v>36465</v>
      </c>
      <c r="AJ304" s="333">
        <f t="shared" si="38"/>
        <v>42309</v>
      </c>
      <c r="AK304" s="333"/>
      <c r="AL304" s="334">
        <f t="shared" si="39"/>
        <v>0</v>
      </c>
      <c r="AM304" s="336">
        <f t="shared" si="40"/>
        <v>0</v>
      </c>
      <c r="AN304" s="335">
        <f t="shared" si="41"/>
        <v>0</v>
      </c>
      <c r="AO304" s="335">
        <f t="shared" si="42"/>
        <v>0</v>
      </c>
      <c r="AP304" s="336">
        <f t="shared" si="43"/>
        <v>0.28999999999999998</v>
      </c>
      <c r="AQ304" s="336">
        <f t="shared" si="44"/>
        <v>277.13000000000005</v>
      </c>
      <c r="AR304" s="336">
        <f t="shared" si="45"/>
        <v>-277.13</v>
      </c>
      <c r="AS304" s="336">
        <f t="shared" si="45"/>
        <v>277.13000000000005</v>
      </c>
      <c r="AT304" s="304"/>
      <c r="AU304" s="304"/>
      <c r="AV304" s="304"/>
      <c r="AW304" s="304"/>
      <c r="AX304" s="304"/>
      <c r="AY304" s="304"/>
      <c r="AZ304" s="304"/>
      <c r="BA304" s="304"/>
      <c r="BB304" s="304"/>
      <c r="BC304" s="304"/>
    </row>
    <row r="305" spans="1:55" x14ac:dyDescent="0.2">
      <c r="A305" s="323" t="str">
        <f t="shared" si="37"/>
        <v/>
      </c>
      <c r="B305" s="324">
        <v>295</v>
      </c>
      <c r="C305" s="325" t="s">
        <v>1230</v>
      </c>
      <c r="D305" s="325" t="s">
        <v>1189</v>
      </c>
      <c r="E305" s="326">
        <v>718</v>
      </c>
      <c r="F305" s="325" t="s">
        <v>251</v>
      </c>
      <c r="G305" s="325" t="s">
        <v>140</v>
      </c>
      <c r="H305" s="327">
        <v>417</v>
      </c>
      <c r="I305" s="328">
        <v>36464</v>
      </c>
      <c r="J305" s="328" t="s">
        <v>51</v>
      </c>
      <c r="K305" s="328" t="s">
        <v>51</v>
      </c>
      <c r="L305" s="329">
        <v>10</v>
      </c>
      <c r="M305" s="328" t="s">
        <v>51</v>
      </c>
      <c r="N305" s="328" t="s">
        <v>51</v>
      </c>
      <c r="O305" s="328" t="s">
        <v>1422</v>
      </c>
      <c r="P305" s="330">
        <v>4367.6499999999996</v>
      </c>
      <c r="Q305" s="330">
        <v>0</v>
      </c>
      <c r="R305" s="330">
        <v>0</v>
      </c>
      <c r="S305" s="330">
        <v>0</v>
      </c>
      <c r="T305" s="330">
        <v>0</v>
      </c>
      <c r="U305" s="330">
        <v>0</v>
      </c>
      <c r="V305" s="330">
        <v>4367.6499999999996</v>
      </c>
      <c r="W305" s="330">
        <v>0</v>
      </c>
      <c r="X305" s="330">
        <v>0</v>
      </c>
      <c r="Y305" s="330">
        <v>4367.6499999999996</v>
      </c>
      <c r="Z305" s="330">
        <v>4236.62</v>
      </c>
      <c r="AA305" s="330">
        <v>131.03</v>
      </c>
      <c r="AB305" s="330">
        <v>0</v>
      </c>
      <c r="AC305" s="330">
        <v>0</v>
      </c>
      <c r="AD305" s="331"/>
      <c r="AE305" s="332"/>
      <c r="AF305" s="332"/>
      <c r="AG305" s="336">
        <v>0.28999999999999998</v>
      </c>
      <c r="AH305" s="332">
        <f>IF(YEAR(I305)=2019,MAX(Y305-AG305,0),IF(AND(AE305=TRUE,AF305&lt;&gt;TRUE),MAX('[1]2'!V306-'[1]2'!W306-[1]Turtas!AG305,0),IF(AG305&lt;&gt;'[1]2'!X306,MAX(Y305-'[1]2'!W306-[1]Turtas!AG305,0),0)))</f>
        <v>130.73999999999975</v>
      </c>
      <c r="AI305" s="333">
        <f>IF(VLOOKUP(I305,pradzios_data[],2,1)="isig_data",DATE(YEAR(I305),MONTH(I305)+1,1),VLOOKUP(I305,pradzios_data[],2,1))</f>
        <v>36465</v>
      </c>
      <c r="AJ305" s="333">
        <f t="shared" si="38"/>
        <v>40118</v>
      </c>
      <c r="AK305" s="333"/>
      <c r="AL305" s="334">
        <f t="shared" si="39"/>
        <v>0</v>
      </c>
      <c r="AM305" s="336">
        <f t="shared" si="40"/>
        <v>0</v>
      </c>
      <c r="AN305" s="335">
        <f t="shared" si="41"/>
        <v>0</v>
      </c>
      <c r="AO305" s="335">
        <f t="shared" si="42"/>
        <v>0</v>
      </c>
      <c r="AP305" s="336">
        <f t="shared" si="43"/>
        <v>0.28999999999999998</v>
      </c>
      <c r="AQ305" s="336">
        <f t="shared" si="44"/>
        <v>130.73999999999975</v>
      </c>
      <c r="AR305" s="336">
        <f t="shared" si="45"/>
        <v>-130.74</v>
      </c>
      <c r="AS305" s="336">
        <f t="shared" si="45"/>
        <v>130.73999999999975</v>
      </c>
      <c r="AT305" s="304"/>
      <c r="AU305" s="304"/>
      <c r="AV305" s="304"/>
      <c r="AW305" s="304"/>
      <c r="AX305" s="304"/>
      <c r="AY305" s="304"/>
      <c r="AZ305" s="304"/>
      <c r="BA305" s="304"/>
      <c r="BB305" s="304"/>
      <c r="BC305" s="304"/>
    </row>
    <row r="306" spans="1:55" x14ac:dyDescent="0.2">
      <c r="A306" s="323" t="str">
        <f t="shared" si="37"/>
        <v/>
      </c>
      <c r="B306" s="324">
        <v>296</v>
      </c>
      <c r="C306" s="325" t="s">
        <v>1230</v>
      </c>
      <c r="D306" s="325" t="s">
        <v>1189</v>
      </c>
      <c r="E306" s="326">
        <v>718</v>
      </c>
      <c r="F306" s="325" t="s">
        <v>251</v>
      </c>
      <c r="G306" s="325" t="s">
        <v>140</v>
      </c>
      <c r="H306" s="327">
        <v>418</v>
      </c>
      <c r="I306" s="328">
        <v>36464</v>
      </c>
      <c r="J306" s="328" t="s">
        <v>51</v>
      </c>
      <c r="K306" s="328" t="s">
        <v>51</v>
      </c>
      <c r="L306" s="329">
        <v>10</v>
      </c>
      <c r="M306" s="328" t="s">
        <v>51</v>
      </c>
      <c r="N306" s="328" t="s">
        <v>51</v>
      </c>
      <c r="O306" s="328" t="s">
        <v>1422</v>
      </c>
      <c r="P306" s="330">
        <v>4367.6499999999996</v>
      </c>
      <c r="Q306" s="330">
        <v>0</v>
      </c>
      <c r="R306" s="330">
        <v>0</v>
      </c>
      <c r="S306" s="330">
        <v>0</v>
      </c>
      <c r="T306" s="330">
        <v>0</v>
      </c>
      <c r="U306" s="330">
        <v>0</v>
      </c>
      <c r="V306" s="330">
        <v>4367.6499999999996</v>
      </c>
      <c r="W306" s="330">
        <v>0</v>
      </c>
      <c r="X306" s="330">
        <v>0</v>
      </c>
      <c r="Y306" s="330">
        <v>4367.6499999999996</v>
      </c>
      <c r="Z306" s="330">
        <v>4236.62</v>
      </c>
      <c r="AA306" s="330">
        <v>131.03</v>
      </c>
      <c r="AB306" s="330">
        <v>0</v>
      </c>
      <c r="AC306" s="330">
        <v>0</v>
      </c>
      <c r="AD306" s="331"/>
      <c r="AE306" s="332"/>
      <c r="AF306" s="332"/>
      <c r="AG306" s="336">
        <v>0.28999999999999998</v>
      </c>
      <c r="AH306" s="332">
        <f>IF(YEAR(I306)=2019,MAX(Y306-AG306,0),IF(AND(AE306=TRUE,AF306&lt;&gt;TRUE),MAX('[1]2'!V307-'[1]2'!W307-[1]Turtas!AG306,0),IF(AG306&lt;&gt;'[1]2'!X307,MAX(Y306-'[1]2'!W307-[1]Turtas!AG306,0),0)))</f>
        <v>130.73999999999975</v>
      </c>
      <c r="AI306" s="333">
        <f>IF(VLOOKUP(I306,pradzios_data[],2,1)="isig_data",DATE(YEAR(I306),MONTH(I306)+1,1),VLOOKUP(I306,pradzios_data[],2,1))</f>
        <v>36465</v>
      </c>
      <c r="AJ306" s="333">
        <f t="shared" si="38"/>
        <v>40118</v>
      </c>
      <c r="AK306" s="333"/>
      <c r="AL306" s="334">
        <f t="shared" si="39"/>
        <v>0</v>
      </c>
      <c r="AM306" s="336">
        <f t="shared" si="40"/>
        <v>0</v>
      </c>
      <c r="AN306" s="335">
        <f t="shared" si="41"/>
        <v>0</v>
      </c>
      <c r="AO306" s="335">
        <f t="shared" si="42"/>
        <v>0</v>
      </c>
      <c r="AP306" s="336">
        <f t="shared" si="43"/>
        <v>0.28999999999999998</v>
      </c>
      <c r="AQ306" s="336">
        <f t="shared" si="44"/>
        <v>130.73999999999975</v>
      </c>
      <c r="AR306" s="336">
        <f t="shared" si="45"/>
        <v>-130.74</v>
      </c>
      <c r="AS306" s="336">
        <f t="shared" si="45"/>
        <v>130.73999999999975</v>
      </c>
      <c r="AT306" s="304"/>
      <c r="AU306" s="304"/>
      <c r="AV306" s="304"/>
      <c r="AW306" s="304"/>
      <c r="AX306" s="304"/>
      <c r="AY306" s="304"/>
      <c r="AZ306" s="304"/>
      <c r="BA306" s="304"/>
      <c r="BB306" s="304"/>
      <c r="BC306" s="304"/>
    </row>
    <row r="307" spans="1:55" x14ac:dyDescent="0.2">
      <c r="A307" s="323" t="str">
        <f t="shared" si="37"/>
        <v/>
      </c>
      <c r="B307" s="324">
        <v>297</v>
      </c>
      <c r="C307" s="325" t="s">
        <v>1231</v>
      </c>
      <c r="D307" s="325" t="s">
        <v>1232</v>
      </c>
      <c r="E307" s="326">
        <v>711</v>
      </c>
      <c r="F307" s="325" t="s">
        <v>251</v>
      </c>
      <c r="G307" s="325" t="s">
        <v>140</v>
      </c>
      <c r="H307" s="327">
        <v>439</v>
      </c>
      <c r="I307" s="328">
        <v>36950</v>
      </c>
      <c r="J307" s="328" t="s">
        <v>51</v>
      </c>
      <c r="K307" s="328" t="s">
        <v>51</v>
      </c>
      <c r="L307" s="329">
        <v>25</v>
      </c>
      <c r="M307" s="328" t="s">
        <v>51</v>
      </c>
      <c r="N307" s="328" t="s">
        <v>51</v>
      </c>
      <c r="O307" s="328" t="s">
        <v>1422</v>
      </c>
      <c r="P307" s="330">
        <v>2712.58</v>
      </c>
      <c r="Q307" s="330">
        <v>0</v>
      </c>
      <c r="R307" s="330">
        <v>0</v>
      </c>
      <c r="S307" s="330">
        <v>0</v>
      </c>
      <c r="T307" s="330">
        <v>0</v>
      </c>
      <c r="U307" s="330">
        <v>0</v>
      </c>
      <c r="V307" s="330">
        <v>2712.58</v>
      </c>
      <c r="W307" s="330">
        <v>0</v>
      </c>
      <c r="X307" s="330">
        <v>0</v>
      </c>
      <c r="Y307" s="330">
        <v>2712.58</v>
      </c>
      <c r="Z307" s="330">
        <v>2712.29</v>
      </c>
      <c r="AA307" s="330">
        <v>0.28999999999999998</v>
      </c>
      <c r="AB307" s="330">
        <v>0</v>
      </c>
      <c r="AC307" s="330">
        <v>0</v>
      </c>
      <c r="AD307" s="331"/>
      <c r="AE307" s="332"/>
      <c r="AF307" s="332"/>
      <c r="AG307" s="336">
        <v>0.28999999999999998</v>
      </c>
      <c r="AH307" s="332">
        <f>IF(YEAR(I307)=2019,MAX(Y307-AG307,0),IF(AND(AE307=TRUE,AF307&lt;&gt;TRUE),MAX('[1]2'!V308-'[1]2'!W308-[1]Turtas!AG307,0),IF(AG307&lt;&gt;'[1]2'!X308,MAX(Y307-'[1]2'!W308-[1]Turtas!AG307,0),0)))</f>
        <v>0</v>
      </c>
      <c r="AI307" s="333">
        <f>IF(VLOOKUP(I307,pradzios_data[],2,1)="isig_data",DATE(YEAR(I307),MONTH(I307)+1,1),VLOOKUP(I307,pradzios_data[],2,1))</f>
        <v>36951</v>
      </c>
      <c r="AJ307" s="333">
        <f t="shared" si="38"/>
        <v>46082</v>
      </c>
      <c r="AK307" s="333"/>
      <c r="AL307" s="334">
        <f t="shared" si="39"/>
        <v>86</v>
      </c>
      <c r="AM307" s="336">
        <f t="shared" si="40"/>
        <v>0</v>
      </c>
      <c r="AN307" s="335">
        <f t="shared" si="41"/>
        <v>74</v>
      </c>
      <c r="AO307" s="335">
        <f t="shared" si="42"/>
        <v>12</v>
      </c>
      <c r="AP307" s="336">
        <f t="shared" si="43"/>
        <v>0.28999999999999998</v>
      </c>
      <c r="AQ307" s="336">
        <f t="shared" si="44"/>
        <v>0</v>
      </c>
      <c r="AR307" s="336">
        <f t="shared" si="45"/>
        <v>0</v>
      </c>
      <c r="AS307" s="336">
        <f t="shared" si="45"/>
        <v>0</v>
      </c>
      <c r="AT307" s="304"/>
      <c r="AU307" s="304"/>
      <c r="AV307" s="304"/>
      <c r="AW307" s="304"/>
      <c r="AX307" s="304"/>
      <c r="AY307" s="304"/>
      <c r="AZ307" s="304"/>
      <c r="BA307" s="304"/>
      <c r="BB307" s="304"/>
      <c r="BC307" s="304"/>
    </row>
    <row r="308" spans="1:55" x14ac:dyDescent="0.2">
      <c r="A308" s="323" t="str">
        <f t="shared" si="37"/>
        <v/>
      </c>
      <c r="B308" s="324">
        <v>298</v>
      </c>
      <c r="C308" s="325" t="s">
        <v>1233</v>
      </c>
      <c r="D308" s="325" t="s">
        <v>1067</v>
      </c>
      <c r="E308" s="326">
        <v>712</v>
      </c>
      <c r="F308" s="325" t="s">
        <v>252</v>
      </c>
      <c r="G308" s="325" t="s">
        <v>140</v>
      </c>
      <c r="H308" s="327">
        <v>488</v>
      </c>
      <c r="I308" s="328">
        <v>36950</v>
      </c>
      <c r="J308" s="328" t="s">
        <v>51</v>
      </c>
      <c r="K308" s="328" t="s">
        <v>51</v>
      </c>
      <c r="L308" s="329">
        <v>30</v>
      </c>
      <c r="M308" s="328" t="s">
        <v>51</v>
      </c>
      <c r="N308" s="328" t="s">
        <v>51</v>
      </c>
      <c r="O308" s="328" t="s">
        <v>1422</v>
      </c>
      <c r="P308" s="330">
        <v>29878.94</v>
      </c>
      <c r="Q308" s="330">
        <v>0</v>
      </c>
      <c r="R308" s="330">
        <v>0</v>
      </c>
      <c r="S308" s="330">
        <v>0</v>
      </c>
      <c r="T308" s="330">
        <v>0</v>
      </c>
      <c r="U308" s="330">
        <v>0</v>
      </c>
      <c r="V308" s="330">
        <v>29878.94</v>
      </c>
      <c r="W308" s="330">
        <v>0</v>
      </c>
      <c r="X308" s="330">
        <v>0</v>
      </c>
      <c r="Y308" s="330">
        <v>29878.94</v>
      </c>
      <c r="Z308" s="330">
        <v>29878.649999999998</v>
      </c>
      <c r="AA308" s="330">
        <v>0.28999999999999998</v>
      </c>
      <c r="AB308" s="330">
        <v>0</v>
      </c>
      <c r="AC308" s="330">
        <v>0</v>
      </c>
      <c r="AD308" s="331"/>
      <c r="AE308" s="332"/>
      <c r="AF308" s="332"/>
      <c r="AG308" s="336">
        <v>0.28999999999999998</v>
      </c>
      <c r="AH308" s="332">
        <f>IF(YEAR(I308)=2019,MAX(Y308-AG308,0),IF(AND(AE308=TRUE,AF308&lt;&gt;TRUE),MAX('[1]2'!V309-'[1]2'!W309-[1]Turtas!AG308,0),IF(AG308&lt;&gt;'[1]2'!X309,MAX(Y308-'[1]2'!W309-[1]Turtas!AG308,0),0)))</f>
        <v>0</v>
      </c>
      <c r="AI308" s="333">
        <f>IF(VLOOKUP(I308,pradzios_data[],2,1)="isig_data",DATE(YEAR(I308),MONTH(I308)+1,1),VLOOKUP(I308,pradzios_data[],2,1))</f>
        <v>36951</v>
      </c>
      <c r="AJ308" s="333">
        <f t="shared" si="38"/>
        <v>47908</v>
      </c>
      <c r="AK308" s="333"/>
      <c r="AL308" s="334">
        <f t="shared" si="39"/>
        <v>146</v>
      </c>
      <c r="AM308" s="336">
        <f t="shared" si="40"/>
        <v>0</v>
      </c>
      <c r="AN308" s="335">
        <f t="shared" si="41"/>
        <v>134</v>
      </c>
      <c r="AO308" s="335">
        <f t="shared" si="42"/>
        <v>12</v>
      </c>
      <c r="AP308" s="336">
        <f t="shared" si="43"/>
        <v>0.28999999999999998</v>
      </c>
      <c r="AQ308" s="336">
        <f t="shared" si="44"/>
        <v>0</v>
      </c>
      <c r="AR308" s="336">
        <f t="shared" si="45"/>
        <v>0</v>
      </c>
      <c r="AS308" s="336">
        <f t="shared" si="45"/>
        <v>0</v>
      </c>
      <c r="AT308" s="304"/>
      <c r="AU308" s="304"/>
      <c r="AV308" s="304"/>
      <c r="AW308" s="304"/>
      <c r="AX308" s="304"/>
      <c r="AY308" s="304"/>
      <c r="AZ308" s="304"/>
      <c r="BA308" s="304"/>
      <c r="BB308" s="304"/>
      <c r="BC308" s="304"/>
    </row>
    <row r="309" spans="1:55" x14ac:dyDescent="0.2">
      <c r="A309" s="323" t="str">
        <f t="shared" si="37"/>
        <v/>
      </c>
      <c r="B309" s="324">
        <v>299</v>
      </c>
      <c r="C309" s="325" t="s">
        <v>1233</v>
      </c>
      <c r="D309" s="325" t="s">
        <v>1067</v>
      </c>
      <c r="E309" s="326">
        <v>712</v>
      </c>
      <c r="F309" s="325" t="s">
        <v>252</v>
      </c>
      <c r="G309" s="325" t="s">
        <v>140</v>
      </c>
      <c r="H309" s="327">
        <v>489</v>
      </c>
      <c r="I309" s="328">
        <v>36584</v>
      </c>
      <c r="J309" s="328" t="s">
        <v>51</v>
      </c>
      <c r="K309" s="328" t="s">
        <v>51</v>
      </c>
      <c r="L309" s="329">
        <v>30</v>
      </c>
      <c r="M309" s="328" t="s">
        <v>51</v>
      </c>
      <c r="N309" s="328" t="s">
        <v>51</v>
      </c>
      <c r="O309" s="328" t="s">
        <v>1422</v>
      </c>
      <c r="P309" s="330">
        <v>23381.02</v>
      </c>
      <c r="Q309" s="330">
        <v>0</v>
      </c>
      <c r="R309" s="330">
        <v>0</v>
      </c>
      <c r="S309" s="330">
        <v>0</v>
      </c>
      <c r="T309" s="330">
        <v>0</v>
      </c>
      <c r="U309" s="330">
        <v>0</v>
      </c>
      <c r="V309" s="330">
        <v>23381.02</v>
      </c>
      <c r="W309" s="330">
        <v>0</v>
      </c>
      <c r="X309" s="330">
        <v>0</v>
      </c>
      <c r="Y309" s="330">
        <v>23381.02</v>
      </c>
      <c r="Z309" s="330">
        <v>23380.73</v>
      </c>
      <c r="AA309" s="330">
        <v>0.28999999999999998</v>
      </c>
      <c r="AB309" s="330">
        <v>0</v>
      </c>
      <c r="AC309" s="330">
        <v>0</v>
      </c>
      <c r="AD309" s="331"/>
      <c r="AE309" s="332"/>
      <c r="AF309" s="332"/>
      <c r="AG309" s="336">
        <v>0.28999999999999998</v>
      </c>
      <c r="AH309" s="332">
        <f>IF(YEAR(I309)=2019,MAX(Y309-AG309,0),IF(AND(AE309=TRUE,AF309&lt;&gt;TRUE),MAX('[1]2'!V310-'[1]2'!W310-[1]Turtas!AG309,0),IF(AG309&lt;&gt;'[1]2'!X310,MAX(Y309-'[1]2'!W310-[1]Turtas!AG309,0),0)))</f>
        <v>0</v>
      </c>
      <c r="AI309" s="333">
        <f>IF(VLOOKUP(I309,pradzios_data[],2,1)="isig_data",DATE(YEAR(I309),MONTH(I309)+1,1),VLOOKUP(I309,pradzios_data[],2,1))</f>
        <v>36586</v>
      </c>
      <c r="AJ309" s="333">
        <f t="shared" si="38"/>
        <v>47543</v>
      </c>
      <c r="AK309" s="333"/>
      <c r="AL309" s="334">
        <f t="shared" si="39"/>
        <v>134</v>
      </c>
      <c r="AM309" s="336">
        <f t="shared" si="40"/>
        <v>0</v>
      </c>
      <c r="AN309" s="335">
        <f t="shared" si="41"/>
        <v>122</v>
      </c>
      <c r="AO309" s="335">
        <f t="shared" si="42"/>
        <v>12</v>
      </c>
      <c r="AP309" s="336">
        <f t="shared" si="43"/>
        <v>0.28999999999999998</v>
      </c>
      <c r="AQ309" s="336">
        <f t="shared" si="44"/>
        <v>0</v>
      </c>
      <c r="AR309" s="336">
        <f t="shared" si="45"/>
        <v>0</v>
      </c>
      <c r="AS309" s="336">
        <f t="shared" si="45"/>
        <v>0</v>
      </c>
      <c r="AT309" s="304"/>
      <c r="AU309" s="304"/>
      <c r="AV309" s="304"/>
      <c r="AW309" s="304"/>
      <c r="AX309" s="304"/>
      <c r="AY309" s="304"/>
      <c r="AZ309" s="304"/>
      <c r="BA309" s="304"/>
      <c r="BB309" s="304"/>
      <c r="BC309" s="304"/>
    </row>
    <row r="310" spans="1:55" x14ac:dyDescent="0.2">
      <c r="A310" s="323" t="str">
        <f t="shared" si="37"/>
        <v/>
      </c>
      <c r="B310" s="324">
        <v>300</v>
      </c>
      <c r="C310" s="325" t="s">
        <v>1233</v>
      </c>
      <c r="D310" s="325" t="s">
        <v>1067</v>
      </c>
      <c r="E310" s="326">
        <v>712</v>
      </c>
      <c r="F310" s="325" t="s">
        <v>252</v>
      </c>
      <c r="G310" s="325" t="s">
        <v>140</v>
      </c>
      <c r="H310" s="327">
        <v>490</v>
      </c>
      <c r="I310" s="328">
        <v>36950</v>
      </c>
      <c r="J310" s="328" t="s">
        <v>51</v>
      </c>
      <c r="K310" s="328" t="s">
        <v>51</v>
      </c>
      <c r="L310" s="329">
        <v>30</v>
      </c>
      <c r="M310" s="328" t="s">
        <v>51</v>
      </c>
      <c r="N310" s="328" t="s">
        <v>51</v>
      </c>
      <c r="O310" s="328" t="s">
        <v>1422</v>
      </c>
      <c r="P310" s="330">
        <v>16366.43</v>
      </c>
      <c r="Q310" s="330">
        <v>0</v>
      </c>
      <c r="R310" s="330">
        <v>0</v>
      </c>
      <c r="S310" s="330">
        <v>0</v>
      </c>
      <c r="T310" s="330">
        <v>0</v>
      </c>
      <c r="U310" s="330">
        <v>0</v>
      </c>
      <c r="V310" s="330">
        <v>16366.43</v>
      </c>
      <c r="W310" s="330">
        <v>0</v>
      </c>
      <c r="X310" s="330">
        <v>0</v>
      </c>
      <c r="Y310" s="330">
        <v>16366.43</v>
      </c>
      <c r="Z310" s="330">
        <v>16366.14</v>
      </c>
      <c r="AA310" s="330">
        <v>0.28999999999999998</v>
      </c>
      <c r="AB310" s="330">
        <v>0</v>
      </c>
      <c r="AC310" s="330">
        <v>0</v>
      </c>
      <c r="AD310" s="331"/>
      <c r="AE310" s="332"/>
      <c r="AF310" s="332"/>
      <c r="AG310" s="336">
        <v>0.28999999999999998</v>
      </c>
      <c r="AH310" s="332">
        <f>IF(YEAR(I310)=2019,MAX(Y310-AG310,0),IF(AND(AE310=TRUE,AF310&lt;&gt;TRUE),MAX('[1]2'!V311-'[1]2'!W311-[1]Turtas!AG310,0),IF(AG310&lt;&gt;'[1]2'!X311,MAX(Y310-'[1]2'!W311-[1]Turtas!AG310,0),0)))</f>
        <v>0</v>
      </c>
      <c r="AI310" s="333">
        <f>IF(VLOOKUP(I310,pradzios_data[],2,1)="isig_data",DATE(YEAR(I310),MONTH(I310)+1,1),VLOOKUP(I310,pradzios_data[],2,1))</f>
        <v>36951</v>
      </c>
      <c r="AJ310" s="333">
        <f t="shared" si="38"/>
        <v>47908</v>
      </c>
      <c r="AK310" s="333"/>
      <c r="AL310" s="334">
        <f t="shared" si="39"/>
        <v>146</v>
      </c>
      <c r="AM310" s="336">
        <f t="shared" si="40"/>
        <v>0</v>
      </c>
      <c r="AN310" s="335">
        <f t="shared" si="41"/>
        <v>134</v>
      </c>
      <c r="AO310" s="335">
        <f t="shared" si="42"/>
        <v>12</v>
      </c>
      <c r="AP310" s="336">
        <f t="shared" si="43"/>
        <v>0.28999999999999998</v>
      </c>
      <c r="AQ310" s="336">
        <f t="shared" si="44"/>
        <v>0</v>
      </c>
      <c r="AR310" s="336">
        <f t="shared" si="45"/>
        <v>0</v>
      </c>
      <c r="AS310" s="336">
        <f t="shared" si="45"/>
        <v>0</v>
      </c>
      <c r="AT310" s="304"/>
      <c r="AU310" s="304"/>
      <c r="AV310" s="304"/>
      <c r="AW310" s="304"/>
      <c r="AX310" s="304"/>
      <c r="AY310" s="304"/>
      <c r="AZ310" s="304"/>
      <c r="BA310" s="304"/>
      <c r="BB310" s="304"/>
      <c r="BC310" s="304"/>
    </row>
    <row r="311" spans="1:55" x14ac:dyDescent="0.2">
      <c r="A311" s="323" t="str">
        <f t="shared" si="37"/>
        <v/>
      </c>
      <c r="B311" s="324">
        <v>301</v>
      </c>
      <c r="C311" s="325" t="s">
        <v>1233</v>
      </c>
      <c r="D311" s="325" t="s">
        <v>1067</v>
      </c>
      <c r="E311" s="326">
        <v>712</v>
      </c>
      <c r="F311" s="325" t="s">
        <v>252</v>
      </c>
      <c r="G311" s="325" t="s">
        <v>140</v>
      </c>
      <c r="H311" s="327">
        <v>491</v>
      </c>
      <c r="I311" s="328">
        <v>36950</v>
      </c>
      <c r="J311" s="328" t="s">
        <v>51</v>
      </c>
      <c r="K311" s="328" t="s">
        <v>51</v>
      </c>
      <c r="L311" s="329">
        <v>30</v>
      </c>
      <c r="M311" s="328" t="s">
        <v>51</v>
      </c>
      <c r="N311" s="328" t="s">
        <v>51</v>
      </c>
      <c r="O311" s="328" t="s">
        <v>1422</v>
      </c>
      <c r="P311" s="330">
        <v>5390.41</v>
      </c>
      <c r="Q311" s="330">
        <v>0</v>
      </c>
      <c r="R311" s="330">
        <v>0</v>
      </c>
      <c r="S311" s="330">
        <v>0</v>
      </c>
      <c r="T311" s="330">
        <v>0</v>
      </c>
      <c r="U311" s="330">
        <v>0</v>
      </c>
      <c r="V311" s="330">
        <v>5390.41</v>
      </c>
      <c r="W311" s="330">
        <v>0</v>
      </c>
      <c r="X311" s="330">
        <v>0</v>
      </c>
      <c r="Y311" s="330">
        <v>5390.41</v>
      </c>
      <c r="Z311" s="330">
        <v>5390.12</v>
      </c>
      <c r="AA311" s="330">
        <v>0.28999999999999998</v>
      </c>
      <c r="AB311" s="330">
        <v>0</v>
      </c>
      <c r="AC311" s="330">
        <v>0</v>
      </c>
      <c r="AD311" s="331"/>
      <c r="AE311" s="332"/>
      <c r="AF311" s="332"/>
      <c r="AG311" s="336">
        <v>0.28999999999999998</v>
      </c>
      <c r="AH311" s="332">
        <f>IF(YEAR(I311)=2019,MAX(Y311-AG311,0),IF(AND(AE311=TRUE,AF311&lt;&gt;TRUE),MAX('[1]2'!V312-'[1]2'!W312-[1]Turtas!AG311,0),IF(AG311&lt;&gt;'[1]2'!X312,MAX(Y311-'[1]2'!W312-[1]Turtas!AG311,0),0)))</f>
        <v>0</v>
      </c>
      <c r="AI311" s="333">
        <f>IF(VLOOKUP(I311,pradzios_data[],2,1)="isig_data",DATE(YEAR(I311),MONTH(I311)+1,1),VLOOKUP(I311,pradzios_data[],2,1))</f>
        <v>36951</v>
      </c>
      <c r="AJ311" s="333">
        <f t="shared" si="38"/>
        <v>47908</v>
      </c>
      <c r="AK311" s="333"/>
      <c r="AL311" s="334">
        <f t="shared" si="39"/>
        <v>146</v>
      </c>
      <c r="AM311" s="336">
        <f t="shared" si="40"/>
        <v>0</v>
      </c>
      <c r="AN311" s="335">
        <f t="shared" si="41"/>
        <v>134</v>
      </c>
      <c r="AO311" s="335">
        <f t="shared" si="42"/>
        <v>12</v>
      </c>
      <c r="AP311" s="336">
        <f t="shared" si="43"/>
        <v>0.28999999999999998</v>
      </c>
      <c r="AQ311" s="336">
        <f t="shared" si="44"/>
        <v>0</v>
      </c>
      <c r="AR311" s="336">
        <f t="shared" si="45"/>
        <v>0</v>
      </c>
      <c r="AS311" s="336">
        <f t="shared" si="45"/>
        <v>0</v>
      </c>
      <c r="AT311" s="304"/>
      <c r="AU311" s="304"/>
      <c r="AV311" s="304"/>
      <c r="AW311" s="304"/>
      <c r="AX311" s="304"/>
      <c r="AY311" s="304"/>
      <c r="AZ311" s="304"/>
      <c r="BA311" s="304"/>
      <c r="BB311" s="304"/>
      <c r="BC311" s="304"/>
    </row>
    <row r="312" spans="1:55" x14ac:dyDescent="0.2">
      <c r="A312" s="323" t="str">
        <f t="shared" si="37"/>
        <v/>
      </c>
      <c r="B312" s="324">
        <v>302</v>
      </c>
      <c r="C312" s="325" t="s">
        <v>1233</v>
      </c>
      <c r="D312" s="325" t="s">
        <v>1067</v>
      </c>
      <c r="E312" s="326">
        <v>712</v>
      </c>
      <c r="F312" s="325" t="s">
        <v>252</v>
      </c>
      <c r="G312" s="325" t="s">
        <v>140</v>
      </c>
      <c r="H312" s="327">
        <v>492</v>
      </c>
      <c r="I312" s="328">
        <v>36950</v>
      </c>
      <c r="J312" s="328" t="s">
        <v>51</v>
      </c>
      <c r="K312" s="328" t="s">
        <v>51</v>
      </c>
      <c r="L312" s="329">
        <v>30</v>
      </c>
      <c r="M312" s="328" t="s">
        <v>51</v>
      </c>
      <c r="N312" s="328" t="s">
        <v>51</v>
      </c>
      <c r="O312" s="328" t="s">
        <v>1422</v>
      </c>
      <c r="P312" s="330">
        <v>12989.46</v>
      </c>
      <c r="Q312" s="330">
        <v>0</v>
      </c>
      <c r="R312" s="330">
        <v>0</v>
      </c>
      <c r="S312" s="330">
        <v>0</v>
      </c>
      <c r="T312" s="330">
        <v>0</v>
      </c>
      <c r="U312" s="330">
        <v>0</v>
      </c>
      <c r="V312" s="330">
        <v>12989.46</v>
      </c>
      <c r="W312" s="330">
        <v>0</v>
      </c>
      <c r="X312" s="330">
        <v>0</v>
      </c>
      <c r="Y312" s="330">
        <v>12989.46</v>
      </c>
      <c r="Z312" s="330">
        <v>12989.169999999998</v>
      </c>
      <c r="AA312" s="330">
        <v>0.28999999999999998</v>
      </c>
      <c r="AB312" s="330">
        <v>0</v>
      </c>
      <c r="AC312" s="330">
        <v>0</v>
      </c>
      <c r="AD312" s="331"/>
      <c r="AE312" s="332"/>
      <c r="AF312" s="332"/>
      <c r="AG312" s="336">
        <v>0.28999999999999998</v>
      </c>
      <c r="AH312" s="332">
        <f>IF(YEAR(I312)=2019,MAX(Y312-AG312,0),IF(AND(AE312=TRUE,AF312&lt;&gt;TRUE),MAX('[1]2'!V313-'[1]2'!W313-[1]Turtas!AG312,0),IF(AG312&lt;&gt;'[1]2'!X313,MAX(Y312-'[1]2'!W313-[1]Turtas!AG312,0),0)))</f>
        <v>0</v>
      </c>
      <c r="AI312" s="333">
        <f>IF(VLOOKUP(I312,pradzios_data[],2,1)="isig_data",DATE(YEAR(I312),MONTH(I312)+1,1),VLOOKUP(I312,pradzios_data[],2,1))</f>
        <v>36951</v>
      </c>
      <c r="AJ312" s="333">
        <f t="shared" si="38"/>
        <v>47908</v>
      </c>
      <c r="AK312" s="333"/>
      <c r="AL312" s="334">
        <f t="shared" si="39"/>
        <v>146</v>
      </c>
      <c r="AM312" s="336">
        <f t="shared" si="40"/>
        <v>0</v>
      </c>
      <c r="AN312" s="335">
        <f t="shared" si="41"/>
        <v>134</v>
      </c>
      <c r="AO312" s="335">
        <f t="shared" si="42"/>
        <v>12</v>
      </c>
      <c r="AP312" s="336">
        <f t="shared" si="43"/>
        <v>0.28999999999999998</v>
      </c>
      <c r="AQ312" s="336">
        <f t="shared" si="44"/>
        <v>0</v>
      </c>
      <c r="AR312" s="336">
        <f t="shared" si="45"/>
        <v>0</v>
      </c>
      <c r="AS312" s="336">
        <f t="shared" si="45"/>
        <v>0</v>
      </c>
      <c r="AT312" s="304"/>
      <c r="AU312" s="304"/>
      <c r="AV312" s="304"/>
      <c r="AW312" s="304"/>
      <c r="AX312" s="304"/>
      <c r="AY312" s="304"/>
      <c r="AZ312" s="304"/>
      <c r="BA312" s="304"/>
      <c r="BB312" s="304"/>
      <c r="BC312" s="304"/>
    </row>
    <row r="313" spans="1:55" x14ac:dyDescent="0.2">
      <c r="A313" s="323" t="str">
        <f t="shared" si="37"/>
        <v/>
      </c>
      <c r="B313" s="324">
        <v>303</v>
      </c>
      <c r="C313" s="325" t="s">
        <v>1233</v>
      </c>
      <c r="D313" s="325" t="s">
        <v>1067</v>
      </c>
      <c r="E313" s="326">
        <v>712</v>
      </c>
      <c r="F313" s="325" t="s">
        <v>252</v>
      </c>
      <c r="G313" s="325" t="s">
        <v>140</v>
      </c>
      <c r="H313" s="327">
        <v>493</v>
      </c>
      <c r="I313" s="328">
        <v>36950</v>
      </c>
      <c r="J313" s="328" t="s">
        <v>51</v>
      </c>
      <c r="K313" s="328" t="s">
        <v>51</v>
      </c>
      <c r="L313" s="329">
        <v>30</v>
      </c>
      <c r="M313" s="328" t="s">
        <v>51</v>
      </c>
      <c r="N313" s="328" t="s">
        <v>51</v>
      </c>
      <c r="O313" s="328" t="s">
        <v>1422</v>
      </c>
      <c r="P313" s="330">
        <v>3052.02</v>
      </c>
      <c r="Q313" s="330">
        <v>0</v>
      </c>
      <c r="R313" s="330">
        <v>0</v>
      </c>
      <c r="S313" s="330">
        <v>0</v>
      </c>
      <c r="T313" s="330">
        <v>0</v>
      </c>
      <c r="U313" s="330">
        <v>0</v>
      </c>
      <c r="V313" s="330">
        <v>3052.02</v>
      </c>
      <c r="W313" s="330">
        <v>0</v>
      </c>
      <c r="X313" s="330">
        <v>0</v>
      </c>
      <c r="Y313" s="330">
        <v>3052.02</v>
      </c>
      <c r="Z313" s="330">
        <v>3051.73</v>
      </c>
      <c r="AA313" s="330">
        <v>0.28999999999999998</v>
      </c>
      <c r="AB313" s="330">
        <v>0</v>
      </c>
      <c r="AC313" s="330">
        <v>0</v>
      </c>
      <c r="AD313" s="331"/>
      <c r="AE313" s="332"/>
      <c r="AF313" s="332"/>
      <c r="AG313" s="336">
        <v>0.28999999999999998</v>
      </c>
      <c r="AH313" s="332">
        <f>IF(YEAR(I313)=2019,MAX(Y313-AG313,0),IF(AND(AE313=TRUE,AF313&lt;&gt;TRUE),MAX('[1]2'!V314-'[1]2'!W314-[1]Turtas!AG313,0),IF(AG313&lt;&gt;'[1]2'!X314,MAX(Y313-'[1]2'!W314-[1]Turtas!AG313,0),0)))</f>
        <v>0</v>
      </c>
      <c r="AI313" s="333">
        <f>IF(VLOOKUP(I313,pradzios_data[],2,1)="isig_data",DATE(YEAR(I313),MONTH(I313)+1,1),VLOOKUP(I313,pradzios_data[],2,1))</f>
        <v>36951</v>
      </c>
      <c r="AJ313" s="333">
        <f t="shared" si="38"/>
        <v>47908</v>
      </c>
      <c r="AK313" s="333"/>
      <c r="AL313" s="334">
        <f t="shared" si="39"/>
        <v>146</v>
      </c>
      <c r="AM313" s="336">
        <f t="shared" si="40"/>
        <v>0</v>
      </c>
      <c r="AN313" s="335">
        <f t="shared" si="41"/>
        <v>134</v>
      </c>
      <c r="AO313" s="335">
        <f t="shared" si="42"/>
        <v>12</v>
      </c>
      <c r="AP313" s="336">
        <f t="shared" si="43"/>
        <v>0.28999999999999998</v>
      </c>
      <c r="AQ313" s="336">
        <f t="shared" si="44"/>
        <v>0</v>
      </c>
      <c r="AR313" s="336">
        <f t="shared" si="45"/>
        <v>0</v>
      </c>
      <c r="AS313" s="336">
        <f t="shared" si="45"/>
        <v>0</v>
      </c>
      <c r="AT313" s="304"/>
      <c r="AU313" s="304"/>
      <c r="AV313" s="304"/>
      <c r="AW313" s="304"/>
      <c r="AX313" s="304"/>
      <c r="AY313" s="304"/>
      <c r="AZ313" s="304"/>
      <c r="BA313" s="304"/>
      <c r="BB313" s="304"/>
      <c r="BC313" s="304"/>
    </row>
    <row r="314" spans="1:55" x14ac:dyDescent="0.2">
      <c r="A314" s="323" t="str">
        <f t="shared" si="37"/>
        <v/>
      </c>
      <c r="B314" s="324">
        <v>304</v>
      </c>
      <c r="C314" s="325" t="s">
        <v>1233</v>
      </c>
      <c r="D314" s="325" t="s">
        <v>1067</v>
      </c>
      <c r="E314" s="326">
        <v>712</v>
      </c>
      <c r="F314" s="325" t="s">
        <v>252</v>
      </c>
      <c r="G314" s="325" t="s">
        <v>140</v>
      </c>
      <c r="H314" s="327">
        <v>494</v>
      </c>
      <c r="I314" s="328">
        <v>36950</v>
      </c>
      <c r="J314" s="328" t="s">
        <v>51</v>
      </c>
      <c r="K314" s="328" t="s">
        <v>51</v>
      </c>
      <c r="L314" s="329">
        <v>30</v>
      </c>
      <c r="M314" s="328" t="s">
        <v>51</v>
      </c>
      <c r="N314" s="328" t="s">
        <v>51</v>
      </c>
      <c r="O314" s="328" t="s">
        <v>1422</v>
      </c>
      <c r="P314" s="330">
        <v>779.08</v>
      </c>
      <c r="Q314" s="330">
        <v>0</v>
      </c>
      <c r="R314" s="330">
        <v>0</v>
      </c>
      <c r="S314" s="330">
        <v>0</v>
      </c>
      <c r="T314" s="330">
        <v>0</v>
      </c>
      <c r="U314" s="330">
        <v>0</v>
      </c>
      <c r="V314" s="330">
        <v>779.08</v>
      </c>
      <c r="W314" s="330">
        <v>0</v>
      </c>
      <c r="X314" s="330">
        <v>0</v>
      </c>
      <c r="Y314" s="330">
        <v>779.08</v>
      </c>
      <c r="Z314" s="330">
        <v>778.79000000000008</v>
      </c>
      <c r="AA314" s="330">
        <v>0.28999999999999998</v>
      </c>
      <c r="AB314" s="330">
        <v>0</v>
      </c>
      <c r="AC314" s="330">
        <v>0</v>
      </c>
      <c r="AD314" s="331"/>
      <c r="AE314" s="332" t="b">
        <v>1</v>
      </c>
      <c r="AF314" s="332"/>
      <c r="AG314" s="336">
        <v>0.28999999999999998</v>
      </c>
      <c r="AH314" s="332">
        <f>IF(YEAR(I314)=2019,MAX(Y314-AG314,0),IF(AND(AE314=TRUE,AF314&lt;&gt;TRUE),MAX('[1]2'!V315-'[1]2'!W315-[1]Turtas!AG314,0),IF(AG314&lt;&gt;'[1]2'!X315,MAX(Y314-'[1]2'!W315-[1]Turtas!AG314,0),0)))</f>
        <v>0</v>
      </c>
      <c r="AI314" s="333">
        <f>IF(VLOOKUP(I314,pradzios_data[],2,1)="isig_data",DATE(YEAR(I314),MONTH(I314)+1,1),VLOOKUP(I314,pradzios_data[],2,1))</f>
        <v>36951</v>
      </c>
      <c r="AJ314" s="333">
        <f t="shared" si="38"/>
        <v>47908</v>
      </c>
      <c r="AK314" s="333">
        <v>43798</v>
      </c>
      <c r="AL314" s="334">
        <f t="shared" si="39"/>
        <v>146</v>
      </c>
      <c r="AM314" s="336">
        <f t="shared" si="40"/>
        <v>0</v>
      </c>
      <c r="AN314" s="335">
        <f t="shared" si="41"/>
        <v>0</v>
      </c>
      <c r="AO314" s="335">
        <f t="shared" si="42"/>
        <v>10</v>
      </c>
      <c r="AP314" s="336">
        <f t="shared" si="43"/>
        <v>0</v>
      </c>
      <c r="AQ314" s="336">
        <f t="shared" si="44"/>
        <v>0</v>
      </c>
      <c r="AR314" s="336">
        <f t="shared" si="45"/>
        <v>-0.28999999999999998</v>
      </c>
      <c r="AS314" s="336">
        <f t="shared" si="45"/>
        <v>0</v>
      </c>
      <c r="AT314" s="304"/>
      <c r="AU314" s="304"/>
      <c r="AV314" s="304"/>
      <c r="AW314" s="304"/>
      <c r="AX314" s="304"/>
      <c r="AY314" s="304"/>
      <c r="AZ314" s="304"/>
      <c r="BA314" s="304"/>
      <c r="BB314" s="304"/>
      <c r="BC314" s="304"/>
    </row>
    <row r="315" spans="1:55" x14ac:dyDescent="0.2">
      <c r="A315" s="323" t="str">
        <f t="shared" si="37"/>
        <v/>
      </c>
      <c r="B315" s="324">
        <v>305</v>
      </c>
      <c r="C315" s="325" t="s">
        <v>1233</v>
      </c>
      <c r="D315" s="325" t="s">
        <v>1067</v>
      </c>
      <c r="E315" s="326">
        <v>712</v>
      </c>
      <c r="F315" s="325" t="s">
        <v>252</v>
      </c>
      <c r="G315" s="325" t="s">
        <v>140</v>
      </c>
      <c r="H315" s="327">
        <v>495</v>
      </c>
      <c r="I315" s="328">
        <v>36950</v>
      </c>
      <c r="J315" s="328" t="s">
        <v>51</v>
      </c>
      <c r="K315" s="328" t="s">
        <v>51</v>
      </c>
      <c r="L315" s="329">
        <v>30</v>
      </c>
      <c r="M315" s="328" t="s">
        <v>51</v>
      </c>
      <c r="N315" s="328" t="s">
        <v>51</v>
      </c>
      <c r="O315" s="328" t="s">
        <v>1422</v>
      </c>
      <c r="P315" s="330">
        <v>1883.11</v>
      </c>
      <c r="Q315" s="330">
        <v>0</v>
      </c>
      <c r="R315" s="330">
        <v>0</v>
      </c>
      <c r="S315" s="330">
        <v>0</v>
      </c>
      <c r="T315" s="330">
        <v>0</v>
      </c>
      <c r="U315" s="330">
        <v>0</v>
      </c>
      <c r="V315" s="330">
        <v>1883.11</v>
      </c>
      <c r="W315" s="330">
        <v>0</v>
      </c>
      <c r="X315" s="330">
        <v>0</v>
      </c>
      <c r="Y315" s="330">
        <v>1883.11</v>
      </c>
      <c r="Z315" s="330">
        <v>1882.82</v>
      </c>
      <c r="AA315" s="330">
        <v>0.28999999999999998</v>
      </c>
      <c r="AB315" s="330">
        <v>0</v>
      </c>
      <c r="AC315" s="330">
        <v>0</v>
      </c>
      <c r="AD315" s="331"/>
      <c r="AE315" s="332" t="b">
        <v>1</v>
      </c>
      <c r="AF315" s="332"/>
      <c r="AG315" s="336">
        <v>0.28999999999999998</v>
      </c>
      <c r="AH315" s="332">
        <f>IF(YEAR(I315)=2019,MAX(Y315-AG315,0),IF(AND(AE315=TRUE,AF315&lt;&gt;TRUE),MAX('[1]2'!V316-'[1]2'!W316-[1]Turtas!AG315,0),IF(AG315&lt;&gt;'[1]2'!X316,MAX(Y315-'[1]2'!W316-[1]Turtas!AG315,0),0)))</f>
        <v>0</v>
      </c>
      <c r="AI315" s="333">
        <f>IF(VLOOKUP(I315,pradzios_data[],2,1)="isig_data",DATE(YEAR(I315),MONTH(I315)+1,1),VLOOKUP(I315,pradzios_data[],2,1))</f>
        <v>36951</v>
      </c>
      <c r="AJ315" s="333">
        <f t="shared" si="38"/>
        <v>47908</v>
      </c>
      <c r="AK315" s="333">
        <v>43798</v>
      </c>
      <c r="AL315" s="334">
        <f t="shared" si="39"/>
        <v>146</v>
      </c>
      <c r="AM315" s="336">
        <f t="shared" si="40"/>
        <v>0</v>
      </c>
      <c r="AN315" s="335">
        <f t="shared" si="41"/>
        <v>0</v>
      </c>
      <c r="AO315" s="335">
        <f t="shared" si="42"/>
        <v>10</v>
      </c>
      <c r="AP315" s="336">
        <f t="shared" si="43"/>
        <v>0</v>
      </c>
      <c r="AQ315" s="336">
        <f t="shared" si="44"/>
        <v>0</v>
      </c>
      <c r="AR315" s="336">
        <f t="shared" si="45"/>
        <v>-0.28999999999999998</v>
      </c>
      <c r="AS315" s="336">
        <f t="shared" si="45"/>
        <v>0</v>
      </c>
      <c r="AT315" s="304"/>
      <c r="AU315" s="304"/>
      <c r="AV315" s="304"/>
      <c r="AW315" s="304"/>
      <c r="AX315" s="304"/>
      <c r="AY315" s="304"/>
      <c r="AZ315" s="304"/>
      <c r="BA315" s="304"/>
      <c r="BB315" s="304"/>
      <c r="BC315" s="304"/>
    </row>
    <row r="316" spans="1:55" x14ac:dyDescent="0.2">
      <c r="A316" s="323" t="str">
        <f t="shared" si="37"/>
        <v/>
      </c>
      <c r="B316" s="324">
        <v>306</v>
      </c>
      <c r="C316" s="325" t="s">
        <v>1233</v>
      </c>
      <c r="D316" s="325" t="s">
        <v>1067</v>
      </c>
      <c r="E316" s="326">
        <v>712</v>
      </c>
      <c r="F316" s="325" t="s">
        <v>252</v>
      </c>
      <c r="G316" s="325" t="s">
        <v>140</v>
      </c>
      <c r="H316" s="327">
        <v>496</v>
      </c>
      <c r="I316" s="328">
        <v>36950</v>
      </c>
      <c r="J316" s="328" t="s">
        <v>51</v>
      </c>
      <c r="K316" s="328" t="s">
        <v>51</v>
      </c>
      <c r="L316" s="329">
        <v>30</v>
      </c>
      <c r="M316" s="328" t="s">
        <v>51</v>
      </c>
      <c r="N316" s="328" t="s">
        <v>51</v>
      </c>
      <c r="O316" s="328" t="s">
        <v>1422</v>
      </c>
      <c r="P316" s="330">
        <v>2143.77</v>
      </c>
      <c r="Q316" s="330">
        <v>0</v>
      </c>
      <c r="R316" s="330">
        <v>0</v>
      </c>
      <c r="S316" s="330">
        <v>0</v>
      </c>
      <c r="T316" s="330">
        <v>0</v>
      </c>
      <c r="U316" s="330">
        <v>0</v>
      </c>
      <c r="V316" s="330">
        <v>2143.77</v>
      </c>
      <c r="W316" s="330">
        <v>0</v>
      </c>
      <c r="X316" s="330">
        <v>0</v>
      </c>
      <c r="Y316" s="330">
        <v>2143.77</v>
      </c>
      <c r="Z316" s="330">
        <v>2143.48</v>
      </c>
      <c r="AA316" s="330">
        <v>0.28999999999999998</v>
      </c>
      <c r="AB316" s="330">
        <v>0</v>
      </c>
      <c r="AC316" s="330">
        <v>0</v>
      </c>
      <c r="AD316" s="331"/>
      <c r="AE316" s="332"/>
      <c r="AF316" s="332"/>
      <c r="AG316" s="336">
        <v>0.28999999999999998</v>
      </c>
      <c r="AH316" s="332">
        <f>IF(YEAR(I316)=2019,MAX(Y316-AG316,0),IF(AND(AE316=TRUE,AF316&lt;&gt;TRUE),MAX('[1]2'!V317-'[1]2'!W317-[1]Turtas!AG316,0),IF(AG316&lt;&gt;'[1]2'!X317,MAX(Y316-'[1]2'!W317-[1]Turtas!AG316,0),0)))</f>
        <v>0</v>
      </c>
      <c r="AI316" s="333">
        <f>IF(VLOOKUP(I316,pradzios_data[],2,1)="isig_data",DATE(YEAR(I316),MONTH(I316)+1,1),VLOOKUP(I316,pradzios_data[],2,1))</f>
        <v>36951</v>
      </c>
      <c r="AJ316" s="333">
        <f t="shared" si="38"/>
        <v>47908</v>
      </c>
      <c r="AK316" s="333"/>
      <c r="AL316" s="334">
        <f t="shared" si="39"/>
        <v>146</v>
      </c>
      <c r="AM316" s="336">
        <f t="shared" si="40"/>
        <v>0</v>
      </c>
      <c r="AN316" s="335">
        <f t="shared" si="41"/>
        <v>134</v>
      </c>
      <c r="AO316" s="335">
        <f t="shared" si="42"/>
        <v>12</v>
      </c>
      <c r="AP316" s="336">
        <f t="shared" si="43"/>
        <v>0.28999999999999998</v>
      </c>
      <c r="AQ316" s="336">
        <f t="shared" si="44"/>
        <v>0</v>
      </c>
      <c r="AR316" s="336">
        <f t="shared" si="45"/>
        <v>0</v>
      </c>
      <c r="AS316" s="336">
        <f t="shared" si="45"/>
        <v>0</v>
      </c>
      <c r="AT316" s="304"/>
      <c r="AU316" s="304"/>
      <c r="AV316" s="304"/>
      <c r="AW316" s="304"/>
      <c r="AX316" s="304"/>
      <c r="AY316" s="304"/>
      <c r="AZ316" s="304"/>
      <c r="BA316" s="304"/>
      <c r="BB316" s="304"/>
      <c r="BC316" s="304"/>
    </row>
    <row r="317" spans="1:55" x14ac:dyDescent="0.2">
      <c r="A317" s="323" t="str">
        <f t="shared" si="37"/>
        <v/>
      </c>
      <c r="B317" s="324">
        <v>307</v>
      </c>
      <c r="C317" s="325" t="s">
        <v>1233</v>
      </c>
      <c r="D317" s="325" t="s">
        <v>1067</v>
      </c>
      <c r="E317" s="326">
        <v>712</v>
      </c>
      <c r="F317" s="325" t="s">
        <v>252</v>
      </c>
      <c r="G317" s="325" t="s">
        <v>140</v>
      </c>
      <c r="H317" s="327">
        <v>798</v>
      </c>
      <c r="I317" s="328">
        <v>40269</v>
      </c>
      <c r="J317" s="328" t="s">
        <v>51</v>
      </c>
      <c r="K317" s="328" t="s">
        <v>51</v>
      </c>
      <c r="L317" s="329">
        <v>30</v>
      </c>
      <c r="M317" s="328" t="s">
        <v>51</v>
      </c>
      <c r="N317" s="328" t="s">
        <v>51</v>
      </c>
      <c r="O317" s="328" t="s">
        <v>1422</v>
      </c>
      <c r="P317" s="330">
        <v>3765.06</v>
      </c>
      <c r="Q317" s="330">
        <v>0</v>
      </c>
      <c r="R317" s="330">
        <v>0</v>
      </c>
      <c r="S317" s="330">
        <v>0</v>
      </c>
      <c r="T317" s="330">
        <v>0</v>
      </c>
      <c r="U317" s="330">
        <v>0</v>
      </c>
      <c r="V317" s="330">
        <v>3765.06</v>
      </c>
      <c r="W317" s="330">
        <v>3765.06</v>
      </c>
      <c r="X317" s="330">
        <v>0</v>
      </c>
      <c r="Y317" s="330">
        <v>0</v>
      </c>
      <c r="Z317" s="330">
        <v>0</v>
      </c>
      <c r="AA317" s="330">
        <v>0</v>
      </c>
      <c r="AB317" s="330">
        <v>0</v>
      </c>
      <c r="AC317" s="330">
        <v>0</v>
      </c>
      <c r="AD317" s="331"/>
      <c r="AE317" s="332"/>
      <c r="AF317" s="332"/>
      <c r="AG317" s="336">
        <v>0.28999999999999998</v>
      </c>
      <c r="AH317" s="332">
        <f>IF(YEAR(I317)=2019,MAX(Y317-AG317,0),IF(AND(AE317=TRUE,AF317&lt;&gt;TRUE),MAX('[1]2'!V318-'[1]2'!W318-[1]Turtas!AG317,0),IF(AG317&lt;&gt;'[1]2'!X318,MAX(Y317-'[1]2'!W318-[1]Turtas!AG317,0),0)))</f>
        <v>0</v>
      </c>
      <c r="AI317" s="333">
        <f>IF(VLOOKUP(I317,pradzios_data[],2,1)="isig_data",DATE(YEAR(I317),MONTH(I317)+1,1),VLOOKUP(I317,pradzios_data[],2,1))</f>
        <v>40299</v>
      </c>
      <c r="AJ317" s="333">
        <f t="shared" si="38"/>
        <v>51257</v>
      </c>
      <c r="AK317" s="333"/>
      <c r="AL317" s="334">
        <f t="shared" si="39"/>
        <v>256</v>
      </c>
      <c r="AM317" s="336">
        <f t="shared" si="40"/>
        <v>0</v>
      </c>
      <c r="AN317" s="335">
        <f t="shared" si="41"/>
        <v>244</v>
      </c>
      <c r="AO317" s="335">
        <f t="shared" si="42"/>
        <v>12</v>
      </c>
      <c r="AP317" s="336">
        <f t="shared" si="43"/>
        <v>0</v>
      </c>
      <c r="AQ317" s="336">
        <f t="shared" si="44"/>
        <v>0</v>
      </c>
      <c r="AR317" s="336">
        <f t="shared" si="45"/>
        <v>0</v>
      </c>
      <c r="AS317" s="336">
        <f t="shared" si="45"/>
        <v>0</v>
      </c>
      <c r="AT317" s="304"/>
      <c r="AU317" s="304"/>
      <c r="AV317" s="304"/>
      <c r="AW317" s="304"/>
      <c r="AX317" s="304"/>
      <c r="AY317" s="304"/>
      <c r="AZ317" s="304"/>
      <c r="BA317" s="304"/>
      <c r="BB317" s="304"/>
      <c r="BC317" s="304"/>
    </row>
    <row r="318" spans="1:55" x14ac:dyDescent="0.2">
      <c r="A318" s="323" t="str">
        <f t="shared" si="37"/>
        <v/>
      </c>
      <c r="B318" s="324">
        <v>308</v>
      </c>
      <c r="C318" s="325" t="s">
        <v>1233</v>
      </c>
      <c r="D318" s="325" t="s">
        <v>1067</v>
      </c>
      <c r="E318" s="326">
        <v>712</v>
      </c>
      <c r="F318" s="325" t="s">
        <v>252</v>
      </c>
      <c r="G318" s="325" t="s">
        <v>140</v>
      </c>
      <c r="H318" s="327">
        <v>801</v>
      </c>
      <c r="I318" s="328">
        <v>40269</v>
      </c>
      <c r="J318" s="328" t="s">
        <v>51</v>
      </c>
      <c r="K318" s="328" t="s">
        <v>51</v>
      </c>
      <c r="L318" s="329">
        <v>30</v>
      </c>
      <c r="M318" s="328" t="s">
        <v>51</v>
      </c>
      <c r="N318" s="328" t="s">
        <v>51</v>
      </c>
      <c r="O318" s="328" t="s">
        <v>1422</v>
      </c>
      <c r="P318" s="330">
        <v>20563.02</v>
      </c>
      <c r="Q318" s="330">
        <v>0</v>
      </c>
      <c r="R318" s="330">
        <v>0</v>
      </c>
      <c r="S318" s="330">
        <v>0</v>
      </c>
      <c r="T318" s="330">
        <v>0</v>
      </c>
      <c r="U318" s="330">
        <v>0</v>
      </c>
      <c r="V318" s="330">
        <v>20563.02</v>
      </c>
      <c r="W318" s="330">
        <v>20563.02</v>
      </c>
      <c r="X318" s="330">
        <v>0</v>
      </c>
      <c r="Y318" s="330">
        <v>0</v>
      </c>
      <c r="Z318" s="330">
        <v>0</v>
      </c>
      <c r="AA318" s="330">
        <v>0</v>
      </c>
      <c r="AB318" s="330">
        <v>0</v>
      </c>
      <c r="AC318" s="330">
        <v>0</v>
      </c>
      <c r="AD318" s="331"/>
      <c r="AE318" s="332"/>
      <c r="AF318" s="332"/>
      <c r="AG318" s="336">
        <v>0.28999999999999998</v>
      </c>
      <c r="AH318" s="332">
        <f>IF(YEAR(I318)=2019,MAX(Y318-AG318,0),IF(AND(AE318=TRUE,AF318&lt;&gt;TRUE),MAX('[1]2'!V319-'[1]2'!W319-[1]Turtas!AG318,0),IF(AG318&lt;&gt;'[1]2'!X319,MAX(Y318-'[1]2'!W319-[1]Turtas!AG318,0),0)))</f>
        <v>0</v>
      </c>
      <c r="AI318" s="333">
        <f>IF(VLOOKUP(I318,pradzios_data[],2,1)="isig_data",DATE(YEAR(I318),MONTH(I318)+1,1),VLOOKUP(I318,pradzios_data[],2,1))</f>
        <v>40299</v>
      </c>
      <c r="AJ318" s="333">
        <f t="shared" si="38"/>
        <v>51257</v>
      </c>
      <c r="AK318" s="333"/>
      <c r="AL318" s="334">
        <f t="shared" si="39"/>
        <v>256</v>
      </c>
      <c r="AM318" s="336">
        <f t="shared" si="40"/>
        <v>0</v>
      </c>
      <c r="AN318" s="335">
        <f t="shared" si="41"/>
        <v>244</v>
      </c>
      <c r="AO318" s="335">
        <f t="shared" si="42"/>
        <v>12</v>
      </c>
      <c r="AP318" s="336">
        <f t="shared" si="43"/>
        <v>0</v>
      </c>
      <c r="AQ318" s="336">
        <f t="shared" si="44"/>
        <v>0</v>
      </c>
      <c r="AR318" s="336">
        <f t="shared" si="45"/>
        <v>0</v>
      </c>
      <c r="AS318" s="336">
        <f t="shared" si="45"/>
        <v>0</v>
      </c>
      <c r="AT318" s="304"/>
      <c r="AU318" s="304"/>
      <c r="AV318" s="304"/>
      <c r="AW318" s="304"/>
      <c r="AX318" s="304"/>
      <c r="AY318" s="304"/>
      <c r="AZ318" s="304"/>
      <c r="BA318" s="304"/>
      <c r="BB318" s="304"/>
      <c r="BC318" s="304"/>
    </row>
    <row r="319" spans="1:55" x14ac:dyDescent="0.2">
      <c r="A319" s="323" t="str">
        <f t="shared" si="37"/>
        <v/>
      </c>
      <c r="B319" s="324">
        <v>309</v>
      </c>
      <c r="C319" s="325" t="s">
        <v>1234</v>
      </c>
      <c r="D319" s="325" t="s">
        <v>982</v>
      </c>
      <c r="E319" s="326">
        <v>721</v>
      </c>
      <c r="F319" s="325" t="s">
        <v>251</v>
      </c>
      <c r="G319" s="325" t="s">
        <v>140</v>
      </c>
      <c r="H319" s="327">
        <v>499</v>
      </c>
      <c r="I319" s="328">
        <v>36950</v>
      </c>
      <c r="J319" s="328" t="s">
        <v>51</v>
      </c>
      <c r="K319" s="328" t="s">
        <v>51</v>
      </c>
      <c r="L319" s="329">
        <v>9</v>
      </c>
      <c r="M319" s="328" t="s">
        <v>51</v>
      </c>
      <c r="N319" s="328" t="s">
        <v>51</v>
      </c>
      <c r="O319" s="328" t="s">
        <v>1422</v>
      </c>
      <c r="P319" s="330">
        <v>728.97</v>
      </c>
      <c r="Q319" s="330">
        <v>0</v>
      </c>
      <c r="R319" s="330">
        <v>0</v>
      </c>
      <c r="S319" s="330">
        <v>0</v>
      </c>
      <c r="T319" s="330">
        <v>0</v>
      </c>
      <c r="U319" s="330">
        <v>0</v>
      </c>
      <c r="V319" s="330">
        <v>728.97</v>
      </c>
      <c r="W319" s="330">
        <v>0</v>
      </c>
      <c r="X319" s="330">
        <v>0</v>
      </c>
      <c r="Y319" s="330">
        <v>728.97</v>
      </c>
      <c r="Z319" s="330">
        <v>728.68000000000006</v>
      </c>
      <c r="AA319" s="330">
        <v>0.28999999999999998</v>
      </c>
      <c r="AB319" s="330">
        <v>0</v>
      </c>
      <c r="AC319" s="330">
        <v>0</v>
      </c>
      <c r="AD319" s="331"/>
      <c r="AE319" s="332"/>
      <c r="AF319" s="332"/>
      <c r="AG319" s="336">
        <v>0.28999999999999998</v>
      </c>
      <c r="AH319" s="332">
        <f>IF(YEAR(I319)=2019,MAX(Y319-AG319,0),IF(AND(AE319=TRUE,AF319&lt;&gt;TRUE),MAX('[1]2'!V320-'[1]2'!W320-[1]Turtas!AG319,0),IF(AG319&lt;&gt;'[1]2'!X320,MAX(Y319-'[1]2'!W320-[1]Turtas!AG319,0),0)))</f>
        <v>0</v>
      </c>
      <c r="AI319" s="333">
        <f>IF(VLOOKUP(I319,pradzios_data[],2,1)="isig_data",DATE(YEAR(I319),MONTH(I319)+1,1),VLOOKUP(I319,pradzios_data[],2,1))</f>
        <v>36951</v>
      </c>
      <c r="AJ319" s="333">
        <f t="shared" si="38"/>
        <v>40238</v>
      </c>
      <c r="AK319" s="333"/>
      <c r="AL319" s="334">
        <f t="shared" si="39"/>
        <v>0</v>
      </c>
      <c r="AM319" s="336">
        <f t="shared" si="40"/>
        <v>0</v>
      </c>
      <c r="AN319" s="335">
        <f t="shared" si="41"/>
        <v>0</v>
      </c>
      <c r="AO319" s="335">
        <f t="shared" si="42"/>
        <v>0</v>
      </c>
      <c r="AP319" s="336">
        <f t="shared" si="43"/>
        <v>0.28999999999999998</v>
      </c>
      <c r="AQ319" s="336">
        <f t="shared" si="44"/>
        <v>0</v>
      </c>
      <c r="AR319" s="336">
        <f t="shared" si="45"/>
        <v>0</v>
      </c>
      <c r="AS319" s="336">
        <f t="shared" si="45"/>
        <v>0</v>
      </c>
      <c r="AT319" s="304"/>
      <c r="AU319" s="304"/>
      <c r="AV319" s="304"/>
      <c r="AW319" s="304"/>
      <c r="AX319" s="304"/>
      <c r="AY319" s="304"/>
      <c r="AZ319" s="304"/>
      <c r="BA319" s="304"/>
      <c r="BB319" s="304"/>
      <c r="BC319" s="304"/>
    </row>
    <row r="320" spans="1:55" x14ac:dyDescent="0.2">
      <c r="A320" s="323" t="str">
        <f t="shared" si="37"/>
        <v/>
      </c>
      <c r="B320" s="324">
        <v>310</v>
      </c>
      <c r="C320" s="325" t="s">
        <v>1235</v>
      </c>
      <c r="D320" s="325" t="s">
        <v>1236</v>
      </c>
      <c r="E320" s="326">
        <v>719</v>
      </c>
      <c r="F320" s="325" t="s">
        <v>136</v>
      </c>
      <c r="G320" s="325" t="s">
        <v>140</v>
      </c>
      <c r="H320" s="327">
        <v>514</v>
      </c>
      <c r="I320" s="328">
        <v>36950</v>
      </c>
      <c r="J320" s="328" t="s">
        <v>51</v>
      </c>
      <c r="K320" s="328" t="s">
        <v>51</v>
      </c>
      <c r="L320" s="329">
        <v>15</v>
      </c>
      <c r="M320" s="328" t="s">
        <v>51</v>
      </c>
      <c r="N320" s="328" t="s">
        <v>51</v>
      </c>
      <c r="O320" s="328" t="s">
        <v>1422</v>
      </c>
      <c r="P320" s="330">
        <v>3022.76</v>
      </c>
      <c r="Q320" s="330">
        <v>0</v>
      </c>
      <c r="R320" s="330">
        <v>0</v>
      </c>
      <c r="S320" s="330">
        <v>0</v>
      </c>
      <c r="T320" s="330">
        <v>0</v>
      </c>
      <c r="U320" s="330">
        <v>0</v>
      </c>
      <c r="V320" s="330">
        <v>3022.76</v>
      </c>
      <c r="W320" s="330">
        <v>0</v>
      </c>
      <c r="X320" s="330">
        <v>0</v>
      </c>
      <c r="Y320" s="330">
        <v>3022.76</v>
      </c>
      <c r="Z320" s="330">
        <v>3022.4700000000003</v>
      </c>
      <c r="AA320" s="330">
        <v>0.28999999999999998</v>
      </c>
      <c r="AB320" s="330">
        <v>0</v>
      </c>
      <c r="AC320" s="330">
        <v>0</v>
      </c>
      <c r="AD320" s="331"/>
      <c r="AE320" s="332"/>
      <c r="AF320" s="332"/>
      <c r="AG320" s="336">
        <v>0.28999999999999998</v>
      </c>
      <c r="AH320" s="332">
        <f>IF(YEAR(I320)=2019,MAX(Y320-AG320,0),IF(AND(AE320=TRUE,AF320&lt;&gt;TRUE),MAX('[1]2'!V321-'[1]2'!W321-[1]Turtas!AG320,0),IF(AG320&lt;&gt;'[1]2'!X321,MAX(Y320-'[1]2'!W321-[1]Turtas!AG320,0),0)))</f>
        <v>0</v>
      </c>
      <c r="AI320" s="333">
        <f>IF(VLOOKUP(I320,pradzios_data[],2,1)="isig_data",DATE(YEAR(I320),MONTH(I320)+1,1),VLOOKUP(I320,pradzios_data[],2,1))</f>
        <v>36951</v>
      </c>
      <c r="AJ320" s="333">
        <f t="shared" si="38"/>
        <v>42430</v>
      </c>
      <c r="AK320" s="333"/>
      <c r="AL320" s="334">
        <f t="shared" si="39"/>
        <v>0</v>
      </c>
      <c r="AM320" s="336">
        <f t="shared" si="40"/>
        <v>0</v>
      </c>
      <c r="AN320" s="335">
        <f t="shared" si="41"/>
        <v>0</v>
      </c>
      <c r="AO320" s="335">
        <f t="shared" si="42"/>
        <v>0</v>
      </c>
      <c r="AP320" s="336">
        <f t="shared" si="43"/>
        <v>0.28999999999999998</v>
      </c>
      <c r="AQ320" s="336">
        <f t="shared" si="44"/>
        <v>0</v>
      </c>
      <c r="AR320" s="336">
        <f t="shared" si="45"/>
        <v>0</v>
      </c>
      <c r="AS320" s="336">
        <f t="shared" si="45"/>
        <v>0</v>
      </c>
      <c r="AT320" s="304"/>
      <c r="AU320" s="304"/>
      <c r="AV320" s="304"/>
      <c r="AW320" s="304"/>
      <c r="AX320" s="304"/>
      <c r="AY320" s="304"/>
      <c r="AZ320" s="304"/>
      <c r="BA320" s="304"/>
      <c r="BB320" s="304"/>
      <c r="BC320" s="304"/>
    </row>
    <row r="321" spans="1:55" x14ac:dyDescent="0.2">
      <c r="A321" s="323" t="str">
        <f t="shared" si="37"/>
        <v/>
      </c>
      <c r="B321" s="324">
        <v>311</v>
      </c>
      <c r="C321" s="325" t="s">
        <v>1235</v>
      </c>
      <c r="D321" s="325" t="s">
        <v>1236</v>
      </c>
      <c r="E321" s="326">
        <v>719</v>
      </c>
      <c r="F321" s="325" t="s">
        <v>136</v>
      </c>
      <c r="G321" s="325" t="s">
        <v>140</v>
      </c>
      <c r="H321" s="327">
        <v>515</v>
      </c>
      <c r="I321" s="328">
        <v>36950</v>
      </c>
      <c r="J321" s="328" t="s">
        <v>51</v>
      </c>
      <c r="K321" s="328" t="s">
        <v>51</v>
      </c>
      <c r="L321" s="329">
        <v>15</v>
      </c>
      <c r="M321" s="328" t="s">
        <v>51</v>
      </c>
      <c r="N321" s="328" t="s">
        <v>51</v>
      </c>
      <c r="O321" s="328" t="s">
        <v>1422</v>
      </c>
      <c r="P321" s="330">
        <v>5797.32</v>
      </c>
      <c r="Q321" s="330">
        <v>0</v>
      </c>
      <c r="R321" s="330">
        <v>0</v>
      </c>
      <c r="S321" s="330">
        <v>0</v>
      </c>
      <c r="T321" s="330">
        <v>0</v>
      </c>
      <c r="U321" s="330">
        <v>0</v>
      </c>
      <c r="V321" s="330">
        <v>5797.32</v>
      </c>
      <c r="W321" s="330">
        <v>0</v>
      </c>
      <c r="X321" s="330">
        <v>0</v>
      </c>
      <c r="Y321" s="330">
        <v>5797.32</v>
      </c>
      <c r="Z321" s="330">
        <v>5797.03</v>
      </c>
      <c r="AA321" s="330">
        <v>0.28999999999999998</v>
      </c>
      <c r="AB321" s="330">
        <v>0</v>
      </c>
      <c r="AC321" s="330">
        <v>0</v>
      </c>
      <c r="AD321" s="331"/>
      <c r="AE321" s="332" t="b">
        <v>1</v>
      </c>
      <c r="AF321" s="332"/>
      <c r="AG321" s="336">
        <v>0.28999999999999998</v>
      </c>
      <c r="AH321" s="332">
        <f>IF(YEAR(I321)=2019,MAX(Y321-AG321,0),IF(AND(AE321=TRUE,AF321&lt;&gt;TRUE),MAX('[1]2'!V322-'[1]2'!W322-[1]Turtas!AG321,0),IF(AG321&lt;&gt;'[1]2'!X322,MAX(Y321-'[1]2'!W322-[1]Turtas!AG321,0),0)))</f>
        <v>0</v>
      </c>
      <c r="AI321" s="333">
        <f>IF(VLOOKUP(I321,pradzios_data[],2,1)="isig_data",DATE(YEAR(I321),MONTH(I321)+1,1),VLOOKUP(I321,pradzios_data[],2,1))</f>
        <v>36951</v>
      </c>
      <c r="AJ321" s="333">
        <f t="shared" si="38"/>
        <v>42430</v>
      </c>
      <c r="AK321" s="333">
        <v>43553</v>
      </c>
      <c r="AL321" s="334">
        <f t="shared" si="39"/>
        <v>0</v>
      </c>
      <c r="AM321" s="336">
        <f t="shared" si="40"/>
        <v>0</v>
      </c>
      <c r="AN321" s="335">
        <f t="shared" si="41"/>
        <v>0</v>
      </c>
      <c r="AO321" s="335">
        <f t="shared" si="42"/>
        <v>0</v>
      </c>
      <c r="AP321" s="336">
        <f t="shared" si="43"/>
        <v>0</v>
      </c>
      <c r="AQ321" s="336">
        <f t="shared" si="44"/>
        <v>0</v>
      </c>
      <c r="AR321" s="336">
        <f t="shared" si="45"/>
        <v>-0.28999999999999998</v>
      </c>
      <c r="AS321" s="336">
        <f t="shared" si="45"/>
        <v>0</v>
      </c>
      <c r="AT321" s="304"/>
      <c r="AU321" s="304"/>
      <c r="AV321" s="304"/>
      <c r="AW321" s="304"/>
      <c r="AX321" s="304"/>
      <c r="AY321" s="304"/>
      <c r="AZ321" s="304"/>
      <c r="BA321" s="304"/>
      <c r="BB321" s="304"/>
      <c r="BC321" s="304"/>
    </row>
    <row r="322" spans="1:55" x14ac:dyDescent="0.2">
      <c r="A322" s="323" t="str">
        <f t="shared" si="37"/>
        <v/>
      </c>
      <c r="B322" s="324">
        <v>312</v>
      </c>
      <c r="C322" s="325" t="s">
        <v>1235</v>
      </c>
      <c r="D322" s="325" t="s">
        <v>1236</v>
      </c>
      <c r="E322" s="326">
        <v>719</v>
      </c>
      <c r="F322" s="325" t="s">
        <v>136</v>
      </c>
      <c r="G322" s="325" t="s">
        <v>140</v>
      </c>
      <c r="H322" s="327">
        <v>516</v>
      </c>
      <c r="I322" s="328">
        <v>36950</v>
      </c>
      <c r="J322" s="328" t="s">
        <v>51</v>
      </c>
      <c r="K322" s="328" t="s">
        <v>51</v>
      </c>
      <c r="L322" s="329">
        <v>15</v>
      </c>
      <c r="M322" s="328" t="s">
        <v>51</v>
      </c>
      <c r="N322" s="328" t="s">
        <v>51</v>
      </c>
      <c r="O322" s="328" t="s">
        <v>1422</v>
      </c>
      <c r="P322" s="330">
        <v>2821.77</v>
      </c>
      <c r="Q322" s="330">
        <v>0</v>
      </c>
      <c r="R322" s="330">
        <v>0</v>
      </c>
      <c r="S322" s="330">
        <v>0</v>
      </c>
      <c r="T322" s="330">
        <v>0</v>
      </c>
      <c r="U322" s="330">
        <v>0</v>
      </c>
      <c r="V322" s="330">
        <v>2821.77</v>
      </c>
      <c r="W322" s="330">
        <v>0</v>
      </c>
      <c r="X322" s="330">
        <v>0</v>
      </c>
      <c r="Y322" s="330">
        <v>2821.77</v>
      </c>
      <c r="Z322" s="330">
        <v>2821.48</v>
      </c>
      <c r="AA322" s="330">
        <v>0.28999999999999998</v>
      </c>
      <c r="AB322" s="330">
        <v>0</v>
      </c>
      <c r="AC322" s="330">
        <v>0</v>
      </c>
      <c r="AD322" s="331"/>
      <c r="AE322" s="332"/>
      <c r="AF322" s="332"/>
      <c r="AG322" s="336">
        <v>0.28999999999999998</v>
      </c>
      <c r="AH322" s="332">
        <f>IF(YEAR(I322)=2019,MAX(Y322-AG322,0),IF(AND(AE322=TRUE,AF322&lt;&gt;TRUE),MAX('[1]2'!V323-'[1]2'!W323-[1]Turtas!AG322,0),IF(AG322&lt;&gt;'[1]2'!X323,MAX(Y322-'[1]2'!W323-[1]Turtas!AG322,0),0)))</f>
        <v>0</v>
      </c>
      <c r="AI322" s="333">
        <f>IF(VLOOKUP(I322,pradzios_data[],2,1)="isig_data",DATE(YEAR(I322),MONTH(I322)+1,1),VLOOKUP(I322,pradzios_data[],2,1))</f>
        <v>36951</v>
      </c>
      <c r="AJ322" s="333">
        <f t="shared" si="38"/>
        <v>42430</v>
      </c>
      <c r="AK322" s="333"/>
      <c r="AL322" s="334">
        <f t="shared" si="39"/>
        <v>0</v>
      </c>
      <c r="AM322" s="336">
        <f t="shared" si="40"/>
        <v>0</v>
      </c>
      <c r="AN322" s="335">
        <f t="shared" si="41"/>
        <v>0</v>
      </c>
      <c r="AO322" s="335">
        <f t="shared" si="42"/>
        <v>0</v>
      </c>
      <c r="AP322" s="336">
        <f t="shared" si="43"/>
        <v>0.28999999999999998</v>
      </c>
      <c r="AQ322" s="336">
        <f t="shared" si="44"/>
        <v>0</v>
      </c>
      <c r="AR322" s="336">
        <f t="shared" si="45"/>
        <v>0</v>
      </c>
      <c r="AS322" s="336">
        <f t="shared" si="45"/>
        <v>0</v>
      </c>
      <c r="AT322" s="304"/>
      <c r="AU322" s="304"/>
      <c r="AV322" s="304"/>
      <c r="AW322" s="304"/>
      <c r="AX322" s="304"/>
      <c r="AY322" s="304"/>
      <c r="AZ322" s="304"/>
      <c r="BA322" s="304"/>
      <c r="BB322" s="304"/>
      <c r="BC322" s="304"/>
    </row>
    <row r="323" spans="1:55" x14ac:dyDescent="0.2">
      <c r="A323" s="323" t="str">
        <f t="shared" si="37"/>
        <v/>
      </c>
      <c r="B323" s="324">
        <v>313</v>
      </c>
      <c r="C323" s="325" t="s">
        <v>1235</v>
      </c>
      <c r="D323" s="325" t="s">
        <v>1236</v>
      </c>
      <c r="E323" s="326">
        <v>719</v>
      </c>
      <c r="F323" s="325" t="s">
        <v>136</v>
      </c>
      <c r="G323" s="325" t="s">
        <v>140</v>
      </c>
      <c r="H323" s="327">
        <v>517</v>
      </c>
      <c r="I323" s="328">
        <v>36950</v>
      </c>
      <c r="J323" s="328" t="s">
        <v>51</v>
      </c>
      <c r="K323" s="328" t="s">
        <v>51</v>
      </c>
      <c r="L323" s="329">
        <v>15</v>
      </c>
      <c r="M323" s="328" t="s">
        <v>51</v>
      </c>
      <c r="N323" s="328" t="s">
        <v>51</v>
      </c>
      <c r="O323" s="328" t="s">
        <v>1422</v>
      </c>
      <c r="P323" s="330">
        <v>3058.97</v>
      </c>
      <c r="Q323" s="330">
        <v>0</v>
      </c>
      <c r="R323" s="330">
        <v>0</v>
      </c>
      <c r="S323" s="330">
        <v>0</v>
      </c>
      <c r="T323" s="330">
        <v>0</v>
      </c>
      <c r="U323" s="330">
        <v>0</v>
      </c>
      <c r="V323" s="330">
        <v>3058.97</v>
      </c>
      <c r="W323" s="330">
        <v>0</v>
      </c>
      <c r="X323" s="330">
        <v>0</v>
      </c>
      <c r="Y323" s="330">
        <v>3058.97</v>
      </c>
      <c r="Z323" s="330">
        <v>3058.68</v>
      </c>
      <c r="AA323" s="330">
        <v>0.28999999999999998</v>
      </c>
      <c r="AB323" s="330">
        <v>0</v>
      </c>
      <c r="AC323" s="330">
        <v>0</v>
      </c>
      <c r="AD323" s="331"/>
      <c r="AE323" s="332"/>
      <c r="AF323" s="332"/>
      <c r="AG323" s="336">
        <v>0.28999999999999998</v>
      </c>
      <c r="AH323" s="332">
        <f>IF(YEAR(I323)=2019,MAX(Y323-AG323,0),IF(AND(AE323=TRUE,AF323&lt;&gt;TRUE),MAX('[1]2'!V324-'[1]2'!W324-[1]Turtas!AG323,0),IF(AG323&lt;&gt;'[1]2'!X324,MAX(Y323-'[1]2'!W324-[1]Turtas!AG323,0),0)))</f>
        <v>0</v>
      </c>
      <c r="AI323" s="333">
        <f>IF(VLOOKUP(I323,pradzios_data[],2,1)="isig_data",DATE(YEAR(I323),MONTH(I323)+1,1),VLOOKUP(I323,pradzios_data[],2,1))</f>
        <v>36951</v>
      </c>
      <c r="AJ323" s="333">
        <f t="shared" si="38"/>
        <v>42430</v>
      </c>
      <c r="AK323" s="333"/>
      <c r="AL323" s="334">
        <f t="shared" si="39"/>
        <v>0</v>
      </c>
      <c r="AM323" s="336">
        <f t="shared" si="40"/>
        <v>0</v>
      </c>
      <c r="AN323" s="335">
        <f t="shared" si="41"/>
        <v>0</v>
      </c>
      <c r="AO323" s="335">
        <f t="shared" si="42"/>
        <v>0</v>
      </c>
      <c r="AP323" s="336">
        <f t="shared" si="43"/>
        <v>0.28999999999999998</v>
      </c>
      <c r="AQ323" s="336">
        <f t="shared" si="44"/>
        <v>0</v>
      </c>
      <c r="AR323" s="336">
        <f t="shared" si="45"/>
        <v>0</v>
      </c>
      <c r="AS323" s="336">
        <f t="shared" si="45"/>
        <v>0</v>
      </c>
      <c r="AT323" s="304"/>
      <c r="AU323" s="304"/>
      <c r="AV323" s="304"/>
      <c r="AW323" s="304"/>
      <c r="AX323" s="304"/>
      <c r="AY323" s="304"/>
      <c r="AZ323" s="304"/>
      <c r="BA323" s="304"/>
      <c r="BB323" s="304"/>
      <c r="BC323" s="304"/>
    </row>
    <row r="324" spans="1:55" x14ac:dyDescent="0.2">
      <c r="A324" s="323" t="str">
        <f t="shared" si="37"/>
        <v/>
      </c>
      <c r="B324" s="324">
        <v>314</v>
      </c>
      <c r="C324" s="325" t="s">
        <v>1235</v>
      </c>
      <c r="D324" s="325" t="s">
        <v>1236</v>
      </c>
      <c r="E324" s="326">
        <v>719</v>
      </c>
      <c r="F324" s="325" t="s">
        <v>136</v>
      </c>
      <c r="G324" s="325" t="s">
        <v>140</v>
      </c>
      <c r="H324" s="327">
        <v>519</v>
      </c>
      <c r="I324" s="328">
        <v>36950</v>
      </c>
      <c r="J324" s="328" t="s">
        <v>51</v>
      </c>
      <c r="K324" s="328" t="s">
        <v>51</v>
      </c>
      <c r="L324" s="329">
        <v>15</v>
      </c>
      <c r="M324" s="328" t="s">
        <v>51</v>
      </c>
      <c r="N324" s="328" t="s">
        <v>51</v>
      </c>
      <c r="O324" s="328" t="s">
        <v>1422</v>
      </c>
      <c r="P324" s="330">
        <v>2795.99</v>
      </c>
      <c r="Q324" s="330">
        <v>0</v>
      </c>
      <c r="R324" s="330">
        <v>0</v>
      </c>
      <c r="S324" s="330">
        <v>0</v>
      </c>
      <c r="T324" s="330">
        <v>0</v>
      </c>
      <c r="U324" s="330">
        <v>0</v>
      </c>
      <c r="V324" s="330">
        <v>2795.99</v>
      </c>
      <c r="W324" s="330">
        <v>0</v>
      </c>
      <c r="X324" s="330">
        <v>0</v>
      </c>
      <c r="Y324" s="330">
        <v>2795.99</v>
      </c>
      <c r="Z324" s="330">
        <v>2795.7</v>
      </c>
      <c r="AA324" s="330">
        <v>0.28999999999999998</v>
      </c>
      <c r="AB324" s="330">
        <v>0</v>
      </c>
      <c r="AC324" s="330">
        <v>0</v>
      </c>
      <c r="AD324" s="331"/>
      <c r="AE324" s="332" t="b">
        <v>1</v>
      </c>
      <c r="AF324" s="332"/>
      <c r="AG324" s="336">
        <v>0.28999999999999998</v>
      </c>
      <c r="AH324" s="332">
        <f>IF(YEAR(I324)=2019,MAX(Y324-AG324,0),IF(AND(AE324=TRUE,AF324&lt;&gt;TRUE),MAX('[1]2'!V325-'[1]2'!W325-[1]Turtas!AG324,0),IF(AG324&lt;&gt;'[1]2'!X325,MAX(Y324-'[1]2'!W325-[1]Turtas!AG324,0),0)))</f>
        <v>0</v>
      </c>
      <c r="AI324" s="333">
        <f>IF(VLOOKUP(I324,pradzios_data[],2,1)="isig_data",DATE(YEAR(I324),MONTH(I324)+1,1),VLOOKUP(I324,pradzios_data[],2,1))</f>
        <v>36951</v>
      </c>
      <c r="AJ324" s="333">
        <f t="shared" si="38"/>
        <v>42430</v>
      </c>
      <c r="AK324" s="333">
        <v>43553</v>
      </c>
      <c r="AL324" s="334">
        <f t="shared" si="39"/>
        <v>0</v>
      </c>
      <c r="AM324" s="336">
        <f t="shared" si="40"/>
        <v>0</v>
      </c>
      <c r="AN324" s="335">
        <f t="shared" si="41"/>
        <v>0</v>
      </c>
      <c r="AO324" s="335">
        <f t="shared" si="42"/>
        <v>0</v>
      </c>
      <c r="AP324" s="336">
        <f t="shared" si="43"/>
        <v>0</v>
      </c>
      <c r="AQ324" s="336">
        <f t="shared" si="44"/>
        <v>0</v>
      </c>
      <c r="AR324" s="336">
        <f t="shared" si="45"/>
        <v>-0.28999999999999998</v>
      </c>
      <c r="AS324" s="336">
        <f t="shared" si="45"/>
        <v>0</v>
      </c>
      <c r="AT324" s="304"/>
      <c r="AU324" s="304"/>
      <c r="AV324" s="304"/>
      <c r="AW324" s="304"/>
      <c r="AX324" s="304"/>
      <c r="AY324" s="304"/>
      <c r="AZ324" s="304"/>
      <c r="BA324" s="304"/>
      <c r="BB324" s="304"/>
      <c r="BC324" s="304"/>
    </row>
    <row r="325" spans="1:55" x14ac:dyDescent="0.2">
      <c r="A325" s="323" t="str">
        <f t="shared" si="37"/>
        <v/>
      </c>
      <c r="B325" s="324">
        <v>315</v>
      </c>
      <c r="C325" s="325" t="s">
        <v>1235</v>
      </c>
      <c r="D325" s="325" t="s">
        <v>1236</v>
      </c>
      <c r="E325" s="326">
        <v>719</v>
      </c>
      <c r="F325" s="325" t="s">
        <v>136</v>
      </c>
      <c r="G325" s="325" t="s">
        <v>140</v>
      </c>
      <c r="H325" s="327">
        <v>520</v>
      </c>
      <c r="I325" s="328">
        <v>36950</v>
      </c>
      <c r="J325" s="328" t="s">
        <v>51</v>
      </c>
      <c r="K325" s="328" t="s">
        <v>51</v>
      </c>
      <c r="L325" s="329">
        <v>15</v>
      </c>
      <c r="M325" s="328" t="s">
        <v>51</v>
      </c>
      <c r="N325" s="328" t="s">
        <v>51</v>
      </c>
      <c r="O325" s="328" t="s">
        <v>1422</v>
      </c>
      <c r="P325" s="330">
        <v>2795.99</v>
      </c>
      <c r="Q325" s="330">
        <v>0</v>
      </c>
      <c r="R325" s="330">
        <v>0</v>
      </c>
      <c r="S325" s="330">
        <v>0</v>
      </c>
      <c r="T325" s="330">
        <v>0</v>
      </c>
      <c r="U325" s="330">
        <v>0</v>
      </c>
      <c r="V325" s="330">
        <v>2795.99</v>
      </c>
      <c r="W325" s="330">
        <v>0</v>
      </c>
      <c r="X325" s="330">
        <v>0</v>
      </c>
      <c r="Y325" s="330">
        <v>2795.99</v>
      </c>
      <c r="Z325" s="330">
        <v>2795.7</v>
      </c>
      <c r="AA325" s="330">
        <v>0.28999999999999998</v>
      </c>
      <c r="AB325" s="330">
        <v>0</v>
      </c>
      <c r="AC325" s="330">
        <v>0</v>
      </c>
      <c r="AD325" s="331"/>
      <c r="AE325" s="332"/>
      <c r="AF325" s="332"/>
      <c r="AG325" s="336">
        <v>0.28999999999999998</v>
      </c>
      <c r="AH325" s="332">
        <f>IF(YEAR(I325)=2019,MAX(Y325-AG325,0),IF(AND(AE325=TRUE,AF325&lt;&gt;TRUE),MAX('[1]2'!V326-'[1]2'!W326-[1]Turtas!AG325,0),IF(AG325&lt;&gt;'[1]2'!X326,MAX(Y325-'[1]2'!W326-[1]Turtas!AG325,0),0)))</f>
        <v>0</v>
      </c>
      <c r="AI325" s="333">
        <f>IF(VLOOKUP(I325,pradzios_data[],2,1)="isig_data",DATE(YEAR(I325),MONTH(I325)+1,1),VLOOKUP(I325,pradzios_data[],2,1))</f>
        <v>36951</v>
      </c>
      <c r="AJ325" s="333">
        <f t="shared" si="38"/>
        <v>42430</v>
      </c>
      <c r="AK325" s="333"/>
      <c r="AL325" s="334">
        <f t="shared" si="39"/>
        <v>0</v>
      </c>
      <c r="AM325" s="336">
        <f t="shared" si="40"/>
        <v>0</v>
      </c>
      <c r="AN325" s="335">
        <f t="shared" si="41"/>
        <v>0</v>
      </c>
      <c r="AO325" s="335">
        <f t="shared" si="42"/>
        <v>0</v>
      </c>
      <c r="AP325" s="336">
        <f t="shared" si="43"/>
        <v>0.28999999999999998</v>
      </c>
      <c r="AQ325" s="336">
        <f t="shared" si="44"/>
        <v>0</v>
      </c>
      <c r="AR325" s="336">
        <f t="shared" si="45"/>
        <v>0</v>
      </c>
      <c r="AS325" s="336">
        <f t="shared" si="45"/>
        <v>0</v>
      </c>
      <c r="AT325" s="304"/>
      <c r="AU325" s="304"/>
      <c r="AV325" s="304"/>
      <c r="AW325" s="304"/>
      <c r="AX325" s="304"/>
      <c r="AY325" s="304"/>
      <c r="AZ325" s="304"/>
      <c r="BA325" s="304"/>
      <c r="BB325" s="304"/>
      <c r="BC325" s="304"/>
    </row>
    <row r="326" spans="1:55" x14ac:dyDescent="0.2">
      <c r="A326" s="323" t="str">
        <f t="shared" si="37"/>
        <v/>
      </c>
      <c r="B326" s="324">
        <v>316</v>
      </c>
      <c r="C326" s="325" t="s">
        <v>1235</v>
      </c>
      <c r="D326" s="325" t="s">
        <v>1236</v>
      </c>
      <c r="E326" s="326">
        <v>719</v>
      </c>
      <c r="F326" s="325" t="s">
        <v>136</v>
      </c>
      <c r="G326" s="325" t="s">
        <v>140</v>
      </c>
      <c r="H326" s="327">
        <v>522</v>
      </c>
      <c r="I326" s="328">
        <v>36950</v>
      </c>
      <c r="J326" s="328" t="s">
        <v>51</v>
      </c>
      <c r="K326" s="328" t="s">
        <v>51</v>
      </c>
      <c r="L326" s="329">
        <v>15</v>
      </c>
      <c r="M326" s="328" t="s">
        <v>51</v>
      </c>
      <c r="N326" s="328" t="s">
        <v>51</v>
      </c>
      <c r="O326" s="328" t="s">
        <v>1422</v>
      </c>
      <c r="P326" s="330">
        <v>2820.61</v>
      </c>
      <c r="Q326" s="330">
        <v>0</v>
      </c>
      <c r="R326" s="330">
        <v>0</v>
      </c>
      <c r="S326" s="330">
        <v>0</v>
      </c>
      <c r="T326" s="330">
        <v>0</v>
      </c>
      <c r="U326" s="330">
        <v>0</v>
      </c>
      <c r="V326" s="330">
        <v>2820.61</v>
      </c>
      <c r="W326" s="330">
        <v>0</v>
      </c>
      <c r="X326" s="330">
        <v>0</v>
      </c>
      <c r="Y326" s="330">
        <v>2820.61</v>
      </c>
      <c r="Z326" s="330">
        <v>2820.32</v>
      </c>
      <c r="AA326" s="330">
        <v>0.28999999999999998</v>
      </c>
      <c r="AB326" s="330">
        <v>0</v>
      </c>
      <c r="AC326" s="330">
        <v>0</v>
      </c>
      <c r="AD326" s="331"/>
      <c r="AE326" s="332"/>
      <c r="AF326" s="332"/>
      <c r="AG326" s="336">
        <v>0.28999999999999998</v>
      </c>
      <c r="AH326" s="332">
        <f>IF(YEAR(I326)=2019,MAX(Y326-AG326,0),IF(AND(AE326=TRUE,AF326&lt;&gt;TRUE),MAX('[1]2'!V327-'[1]2'!W327-[1]Turtas!AG326,0),IF(AG326&lt;&gt;'[1]2'!X327,MAX(Y326-'[1]2'!W327-[1]Turtas!AG326,0),0)))</f>
        <v>0</v>
      </c>
      <c r="AI326" s="333">
        <f>IF(VLOOKUP(I326,pradzios_data[],2,1)="isig_data",DATE(YEAR(I326),MONTH(I326)+1,1),VLOOKUP(I326,pradzios_data[],2,1))</f>
        <v>36951</v>
      </c>
      <c r="AJ326" s="333">
        <f t="shared" si="38"/>
        <v>42430</v>
      </c>
      <c r="AK326" s="333"/>
      <c r="AL326" s="334">
        <f t="shared" si="39"/>
        <v>0</v>
      </c>
      <c r="AM326" s="336">
        <f t="shared" si="40"/>
        <v>0</v>
      </c>
      <c r="AN326" s="335">
        <f t="shared" si="41"/>
        <v>0</v>
      </c>
      <c r="AO326" s="335">
        <f t="shared" si="42"/>
        <v>0</v>
      </c>
      <c r="AP326" s="336">
        <f t="shared" si="43"/>
        <v>0.28999999999999998</v>
      </c>
      <c r="AQ326" s="336">
        <f t="shared" si="44"/>
        <v>0</v>
      </c>
      <c r="AR326" s="336">
        <f t="shared" si="45"/>
        <v>0</v>
      </c>
      <c r="AS326" s="336">
        <f t="shared" si="45"/>
        <v>0</v>
      </c>
      <c r="AT326" s="304"/>
      <c r="AU326" s="304"/>
      <c r="AV326" s="304"/>
      <c r="AW326" s="304"/>
      <c r="AX326" s="304"/>
      <c r="AY326" s="304"/>
      <c r="AZ326" s="304"/>
      <c r="BA326" s="304"/>
      <c r="BB326" s="304"/>
      <c r="BC326" s="304"/>
    </row>
    <row r="327" spans="1:55" x14ac:dyDescent="0.2">
      <c r="A327" s="323" t="str">
        <f t="shared" si="37"/>
        <v/>
      </c>
      <c r="B327" s="324">
        <v>317</v>
      </c>
      <c r="C327" s="325" t="s">
        <v>1235</v>
      </c>
      <c r="D327" s="325" t="s">
        <v>1236</v>
      </c>
      <c r="E327" s="326">
        <v>719</v>
      </c>
      <c r="F327" s="325" t="s">
        <v>136</v>
      </c>
      <c r="G327" s="325" t="s">
        <v>140</v>
      </c>
      <c r="H327" s="327">
        <v>523</v>
      </c>
      <c r="I327" s="328">
        <v>36950</v>
      </c>
      <c r="J327" s="328" t="s">
        <v>51</v>
      </c>
      <c r="K327" s="328" t="s">
        <v>51</v>
      </c>
      <c r="L327" s="329">
        <v>15</v>
      </c>
      <c r="M327" s="328" t="s">
        <v>51</v>
      </c>
      <c r="N327" s="328" t="s">
        <v>51</v>
      </c>
      <c r="O327" s="328" t="s">
        <v>1422</v>
      </c>
      <c r="P327" s="330">
        <v>3055.49</v>
      </c>
      <c r="Q327" s="330">
        <v>0</v>
      </c>
      <c r="R327" s="330">
        <v>0</v>
      </c>
      <c r="S327" s="330">
        <v>0</v>
      </c>
      <c r="T327" s="330">
        <v>0</v>
      </c>
      <c r="U327" s="330">
        <v>0</v>
      </c>
      <c r="V327" s="330">
        <v>3055.49</v>
      </c>
      <c r="W327" s="330">
        <v>0</v>
      </c>
      <c r="X327" s="330">
        <v>0</v>
      </c>
      <c r="Y327" s="330">
        <v>3055.49</v>
      </c>
      <c r="Z327" s="330">
        <v>3055.2</v>
      </c>
      <c r="AA327" s="330">
        <v>0.28999999999999998</v>
      </c>
      <c r="AB327" s="330">
        <v>0</v>
      </c>
      <c r="AC327" s="330">
        <v>0</v>
      </c>
      <c r="AD327" s="331"/>
      <c r="AE327" s="332" t="b">
        <v>1</v>
      </c>
      <c r="AF327" s="332"/>
      <c r="AG327" s="336">
        <v>0.28999999999999998</v>
      </c>
      <c r="AH327" s="332">
        <f>IF(YEAR(I327)=2019,MAX(Y327-AG327,0),IF(AND(AE327=TRUE,AF327&lt;&gt;TRUE),MAX('[1]2'!V328-'[1]2'!W328-[1]Turtas!AG327,0),IF(AG327&lt;&gt;'[1]2'!X328,MAX(Y327-'[1]2'!W328-[1]Turtas!AG327,0),0)))</f>
        <v>0</v>
      </c>
      <c r="AI327" s="333">
        <f>IF(VLOOKUP(I327,pradzios_data[],2,1)="isig_data",DATE(YEAR(I327),MONTH(I327)+1,1),VLOOKUP(I327,pradzios_data[],2,1))</f>
        <v>36951</v>
      </c>
      <c r="AJ327" s="333">
        <f t="shared" si="38"/>
        <v>42430</v>
      </c>
      <c r="AK327" s="333">
        <v>43553</v>
      </c>
      <c r="AL327" s="334">
        <f t="shared" si="39"/>
        <v>0</v>
      </c>
      <c r="AM327" s="336">
        <f t="shared" si="40"/>
        <v>0</v>
      </c>
      <c r="AN327" s="335">
        <f t="shared" si="41"/>
        <v>0</v>
      </c>
      <c r="AO327" s="335">
        <f t="shared" si="42"/>
        <v>0</v>
      </c>
      <c r="AP327" s="336">
        <f t="shared" si="43"/>
        <v>0</v>
      </c>
      <c r="AQ327" s="336">
        <f t="shared" si="44"/>
        <v>0</v>
      </c>
      <c r="AR327" s="336">
        <f t="shared" si="45"/>
        <v>-0.28999999999999998</v>
      </c>
      <c r="AS327" s="336">
        <f t="shared" si="45"/>
        <v>0</v>
      </c>
      <c r="AT327" s="304"/>
      <c r="AU327" s="304"/>
      <c r="AV327" s="304"/>
      <c r="AW327" s="304"/>
      <c r="AX327" s="304"/>
      <c r="AY327" s="304"/>
      <c r="AZ327" s="304"/>
      <c r="BA327" s="304"/>
      <c r="BB327" s="304"/>
      <c r="BC327" s="304"/>
    </row>
    <row r="328" spans="1:55" x14ac:dyDescent="0.2">
      <c r="A328" s="323" t="str">
        <f t="shared" si="37"/>
        <v/>
      </c>
      <c r="B328" s="324">
        <v>318</v>
      </c>
      <c r="C328" s="325" t="s">
        <v>1235</v>
      </c>
      <c r="D328" s="325" t="s">
        <v>1236</v>
      </c>
      <c r="E328" s="326">
        <v>719</v>
      </c>
      <c r="F328" s="325" t="s">
        <v>136</v>
      </c>
      <c r="G328" s="325" t="s">
        <v>140</v>
      </c>
      <c r="H328" s="327">
        <v>525</v>
      </c>
      <c r="I328" s="328">
        <v>36950</v>
      </c>
      <c r="J328" s="328" t="s">
        <v>51</v>
      </c>
      <c r="K328" s="328" t="s">
        <v>51</v>
      </c>
      <c r="L328" s="329">
        <v>15</v>
      </c>
      <c r="M328" s="328" t="s">
        <v>51</v>
      </c>
      <c r="N328" s="328" t="s">
        <v>51</v>
      </c>
      <c r="O328" s="328" t="s">
        <v>1422</v>
      </c>
      <c r="P328" s="330">
        <v>2791.36</v>
      </c>
      <c r="Q328" s="330">
        <v>0</v>
      </c>
      <c r="R328" s="330">
        <v>0</v>
      </c>
      <c r="S328" s="330">
        <v>0</v>
      </c>
      <c r="T328" s="330">
        <v>0</v>
      </c>
      <c r="U328" s="330">
        <v>0</v>
      </c>
      <c r="V328" s="330">
        <v>2791.36</v>
      </c>
      <c r="W328" s="330">
        <v>0</v>
      </c>
      <c r="X328" s="330">
        <v>0</v>
      </c>
      <c r="Y328" s="330">
        <v>2791.36</v>
      </c>
      <c r="Z328" s="330">
        <v>2791.07</v>
      </c>
      <c r="AA328" s="330">
        <v>0.28999999999999998</v>
      </c>
      <c r="AB328" s="330">
        <v>0</v>
      </c>
      <c r="AC328" s="330">
        <v>0</v>
      </c>
      <c r="AD328" s="331"/>
      <c r="AE328" s="332"/>
      <c r="AF328" s="332"/>
      <c r="AG328" s="336">
        <v>0.28999999999999998</v>
      </c>
      <c r="AH328" s="332">
        <f>IF(YEAR(I328)=2019,MAX(Y328-AG328,0),IF(AND(AE328=TRUE,AF328&lt;&gt;TRUE),MAX('[1]2'!V329-'[1]2'!W329-[1]Turtas!AG328,0),IF(AG328&lt;&gt;'[1]2'!X329,MAX(Y328-'[1]2'!W329-[1]Turtas!AG328,0),0)))</f>
        <v>0</v>
      </c>
      <c r="AI328" s="333">
        <f>IF(VLOOKUP(I328,pradzios_data[],2,1)="isig_data",DATE(YEAR(I328),MONTH(I328)+1,1),VLOOKUP(I328,pradzios_data[],2,1))</f>
        <v>36951</v>
      </c>
      <c r="AJ328" s="333">
        <f t="shared" si="38"/>
        <v>42430</v>
      </c>
      <c r="AK328" s="333"/>
      <c r="AL328" s="334">
        <f t="shared" si="39"/>
        <v>0</v>
      </c>
      <c r="AM328" s="336">
        <f t="shared" si="40"/>
        <v>0</v>
      </c>
      <c r="AN328" s="335">
        <f t="shared" si="41"/>
        <v>0</v>
      </c>
      <c r="AO328" s="335">
        <f t="shared" si="42"/>
        <v>0</v>
      </c>
      <c r="AP328" s="336">
        <f t="shared" si="43"/>
        <v>0.28999999999999998</v>
      </c>
      <c r="AQ328" s="336">
        <f t="shared" si="44"/>
        <v>0</v>
      </c>
      <c r="AR328" s="336">
        <f t="shared" si="45"/>
        <v>0</v>
      </c>
      <c r="AS328" s="336">
        <f t="shared" si="45"/>
        <v>0</v>
      </c>
      <c r="AT328" s="304"/>
      <c r="AU328" s="304"/>
      <c r="AV328" s="304"/>
      <c r="AW328" s="304"/>
      <c r="AX328" s="304"/>
      <c r="AY328" s="304"/>
      <c r="AZ328" s="304"/>
      <c r="BA328" s="304"/>
      <c r="BB328" s="304"/>
      <c r="BC328" s="304"/>
    </row>
    <row r="329" spans="1:55" x14ac:dyDescent="0.2">
      <c r="A329" s="323" t="str">
        <f t="shared" si="37"/>
        <v/>
      </c>
      <c r="B329" s="324">
        <v>319</v>
      </c>
      <c r="C329" s="325" t="s">
        <v>1235</v>
      </c>
      <c r="D329" s="325" t="s">
        <v>1236</v>
      </c>
      <c r="E329" s="326">
        <v>719</v>
      </c>
      <c r="F329" s="325" t="s">
        <v>136</v>
      </c>
      <c r="G329" s="325" t="s">
        <v>140</v>
      </c>
      <c r="H329" s="327">
        <v>526</v>
      </c>
      <c r="I329" s="328">
        <v>36950</v>
      </c>
      <c r="J329" s="328" t="s">
        <v>51</v>
      </c>
      <c r="K329" s="328" t="s">
        <v>51</v>
      </c>
      <c r="L329" s="329">
        <v>15</v>
      </c>
      <c r="M329" s="328" t="s">
        <v>51</v>
      </c>
      <c r="N329" s="328" t="s">
        <v>51</v>
      </c>
      <c r="O329" s="328" t="s">
        <v>1422</v>
      </c>
      <c r="P329" s="330">
        <v>3690.92</v>
      </c>
      <c r="Q329" s="330">
        <v>0</v>
      </c>
      <c r="R329" s="330">
        <v>0</v>
      </c>
      <c r="S329" s="330">
        <v>0</v>
      </c>
      <c r="T329" s="330">
        <v>0</v>
      </c>
      <c r="U329" s="330">
        <v>0</v>
      </c>
      <c r="V329" s="330">
        <v>3690.92</v>
      </c>
      <c r="W329" s="330">
        <v>0</v>
      </c>
      <c r="X329" s="330">
        <v>0</v>
      </c>
      <c r="Y329" s="330">
        <v>3690.92</v>
      </c>
      <c r="Z329" s="330">
        <v>3690.63</v>
      </c>
      <c r="AA329" s="330">
        <v>0.28999999999999998</v>
      </c>
      <c r="AB329" s="330">
        <v>0</v>
      </c>
      <c r="AC329" s="330">
        <v>0</v>
      </c>
      <c r="AD329" s="331"/>
      <c r="AE329" s="332"/>
      <c r="AF329" s="332"/>
      <c r="AG329" s="336">
        <v>0.28999999999999998</v>
      </c>
      <c r="AH329" s="332">
        <f>IF(YEAR(I329)=2019,MAX(Y329-AG329,0),IF(AND(AE329=TRUE,AF329&lt;&gt;TRUE),MAX('[1]2'!V330-'[1]2'!W330-[1]Turtas!AG329,0),IF(AG329&lt;&gt;'[1]2'!X330,MAX(Y329-'[1]2'!W330-[1]Turtas!AG329,0),0)))</f>
        <v>0</v>
      </c>
      <c r="AI329" s="333">
        <f>IF(VLOOKUP(I329,pradzios_data[],2,1)="isig_data",DATE(YEAR(I329),MONTH(I329)+1,1),VLOOKUP(I329,pradzios_data[],2,1))</f>
        <v>36951</v>
      </c>
      <c r="AJ329" s="333">
        <f t="shared" si="38"/>
        <v>42430</v>
      </c>
      <c r="AK329" s="333"/>
      <c r="AL329" s="334">
        <f t="shared" si="39"/>
        <v>0</v>
      </c>
      <c r="AM329" s="336">
        <f t="shared" si="40"/>
        <v>0</v>
      </c>
      <c r="AN329" s="335">
        <f t="shared" si="41"/>
        <v>0</v>
      </c>
      <c r="AO329" s="335">
        <f t="shared" si="42"/>
        <v>0</v>
      </c>
      <c r="AP329" s="336">
        <f t="shared" si="43"/>
        <v>0.28999999999999998</v>
      </c>
      <c r="AQ329" s="336">
        <f t="shared" si="44"/>
        <v>0</v>
      </c>
      <c r="AR329" s="336">
        <f t="shared" si="45"/>
        <v>0</v>
      </c>
      <c r="AS329" s="336">
        <f t="shared" si="45"/>
        <v>0</v>
      </c>
      <c r="AT329" s="304"/>
      <c r="AU329" s="304"/>
      <c r="AV329" s="304"/>
      <c r="AW329" s="304"/>
      <c r="AX329" s="304"/>
      <c r="AY329" s="304"/>
      <c r="AZ329" s="304"/>
      <c r="BA329" s="304"/>
      <c r="BB329" s="304"/>
      <c r="BC329" s="304"/>
    </row>
    <row r="330" spans="1:55" x14ac:dyDescent="0.2">
      <c r="A330" s="323" t="str">
        <f t="shared" si="37"/>
        <v/>
      </c>
      <c r="B330" s="324">
        <v>320</v>
      </c>
      <c r="C330" s="325" t="s">
        <v>1235</v>
      </c>
      <c r="D330" s="325" t="s">
        <v>1236</v>
      </c>
      <c r="E330" s="326">
        <v>719</v>
      </c>
      <c r="F330" s="325" t="s">
        <v>136</v>
      </c>
      <c r="G330" s="325" t="s">
        <v>140</v>
      </c>
      <c r="H330" s="327">
        <v>527</v>
      </c>
      <c r="I330" s="328">
        <v>36950</v>
      </c>
      <c r="J330" s="328" t="s">
        <v>51</v>
      </c>
      <c r="K330" s="328" t="s">
        <v>51</v>
      </c>
      <c r="L330" s="329">
        <v>15</v>
      </c>
      <c r="M330" s="328" t="s">
        <v>51</v>
      </c>
      <c r="N330" s="328" t="s">
        <v>51</v>
      </c>
      <c r="O330" s="328" t="s">
        <v>1422</v>
      </c>
      <c r="P330" s="330">
        <v>3717.56</v>
      </c>
      <c r="Q330" s="330">
        <v>0</v>
      </c>
      <c r="R330" s="330">
        <v>0</v>
      </c>
      <c r="S330" s="330">
        <v>0</v>
      </c>
      <c r="T330" s="330">
        <v>0</v>
      </c>
      <c r="U330" s="330">
        <v>0</v>
      </c>
      <c r="V330" s="330">
        <v>3717.56</v>
      </c>
      <c r="W330" s="330">
        <v>0</v>
      </c>
      <c r="X330" s="330">
        <v>0</v>
      </c>
      <c r="Y330" s="330">
        <v>3717.56</v>
      </c>
      <c r="Z330" s="330">
        <v>3717.27</v>
      </c>
      <c r="AA330" s="330">
        <v>0.28999999999999998</v>
      </c>
      <c r="AB330" s="330">
        <v>0</v>
      </c>
      <c r="AC330" s="330">
        <v>0</v>
      </c>
      <c r="AD330" s="331"/>
      <c r="AE330" s="332"/>
      <c r="AF330" s="332"/>
      <c r="AG330" s="336">
        <v>0.28999999999999998</v>
      </c>
      <c r="AH330" s="332">
        <f>IF(YEAR(I330)=2019,MAX(Y330-AG330,0),IF(AND(AE330=TRUE,AF330&lt;&gt;TRUE),MAX('[1]2'!V331-'[1]2'!W331-[1]Turtas!AG330,0),IF(AG330&lt;&gt;'[1]2'!X331,MAX(Y330-'[1]2'!W331-[1]Turtas!AG330,0),0)))</f>
        <v>0</v>
      </c>
      <c r="AI330" s="333">
        <f>IF(VLOOKUP(I330,pradzios_data[],2,1)="isig_data",DATE(YEAR(I330),MONTH(I330)+1,1),VLOOKUP(I330,pradzios_data[],2,1))</f>
        <v>36951</v>
      </c>
      <c r="AJ330" s="333">
        <f t="shared" si="38"/>
        <v>42430</v>
      </c>
      <c r="AK330" s="333"/>
      <c r="AL330" s="334">
        <f t="shared" si="39"/>
        <v>0</v>
      </c>
      <c r="AM330" s="336">
        <f t="shared" si="40"/>
        <v>0</v>
      </c>
      <c r="AN330" s="335">
        <f t="shared" si="41"/>
        <v>0</v>
      </c>
      <c r="AO330" s="335">
        <f t="shared" si="42"/>
        <v>0</v>
      </c>
      <c r="AP330" s="336">
        <f t="shared" si="43"/>
        <v>0.28999999999999998</v>
      </c>
      <c r="AQ330" s="336">
        <f t="shared" si="44"/>
        <v>0</v>
      </c>
      <c r="AR330" s="336">
        <f t="shared" si="45"/>
        <v>0</v>
      </c>
      <c r="AS330" s="336">
        <f t="shared" si="45"/>
        <v>0</v>
      </c>
      <c r="AT330" s="304"/>
      <c r="AU330" s="304"/>
      <c r="AV330" s="304"/>
      <c r="AW330" s="304"/>
      <c r="AX330" s="304"/>
      <c r="AY330" s="304"/>
      <c r="AZ330" s="304"/>
      <c r="BA330" s="304"/>
      <c r="BB330" s="304"/>
      <c r="BC330" s="304"/>
    </row>
    <row r="331" spans="1:55" x14ac:dyDescent="0.2">
      <c r="A331" s="323" t="str">
        <f t="shared" si="37"/>
        <v/>
      </c>
      <c r="B331" s="324">
        <v>321</v>
      </c>
      <c r="C331" s="325" t="s">
        <v>1235</v>
      </c>
      <c r="D331" s="325" t="s">
        <v>1236</v>
      </c>
      <c r="E331" s="326">
        <v>719</v>
      </c>
      <c r="F331" s="325" t="s">
        <v>136</v>
      </c>
      <c r="G331" s="325" t="s">
        <v>140</v>
      </c>
      <c r="H331" s="327">
        <v>528</v>
      </c>
      <c r="I331" s="328">
        <v>36950</v>
      </c>
      <c r="J331" s="328" t="s">
        <v>51</v>
      </c>
      <c r="K331" s="328" t="s">
        <v>51</v>
      </c>
      <c r="L331" s="329">
        <v>15</v>
      </c>
      <c r="M331" s="328" t="s">
        <v>51</v>
      </c>
      <c r="N331" s="328" t="s">
        <v>51</v>
      </c>
      <c r="O331" s="328" t="s">
        <v>1422</v>
      </c>
      <c r="P331" s="330">
        <v>7207.77</v>
      </c>
      <c r="Q331" s="330">
        <v>0</v>
      </c>
      <c r="R331" s="330">
        <v>0</v>
      </c>
      <c r="S331" s="330">
        <v>0</v>
      </c>
      <c r="T331" s="330">
        <v>0</v>
      </c>
      <c r="U331" s="330">
        <v>0</v>
      </c>
      <c r="V331" s="330">
        <v>7207.77</v>
      </c>
      <c r="W331" s="330">
        <v>0</v>
      </c>
      <c r="X331" s="330">
        <v>0</v>
      </c>
      <c r="Y331" s="330">
        <v>7207.77</v>
      </c>
      <c r="Z331" s="330">
        <v>7207.4800000000005</v>
      </c>
      <c r="AA331" s="330">
        <v>0.28999999999999998</v>
      </c>
      <c r="AB331" s="330">
        <v>0</v>
      </c>
      <c r="AC331" s="330">
        <v>0</v>
      </c>
      <c r="AD331" s="331"/>
      <c r="AE331" s="332"/>
      <c r="AF331" s="332"/>
      <c r="AG331" s="336">
        <v>0.28999999999999998</v>
      </c>
      <c r="AH331" s="332">
        <f>IF(YEAR(I331)=2019,MAX(Y331-AG331,0),IF(AND(AE331=TRUE,AF331&lt;&gt;TRUE),MAX('[1]2'!V332-'[1]2'!W332-[1]Turtas!AG331,0),IF(AG331&lt;&gt;'[1]2'!X332,MAX(Y331-'[1]2'!W332-[1]Turtas!AG331,0),0)))</f>
        <v>0</v>
      </c>
      <c r="AI331" s="333">
        <f>IF(VLOOKUP(I331,pradzios_data[],2,1)="isig_data",DATE(YEAR(I331),MONTH(I331)+1,1),VLOOKUP(I331,pradzios_data[],2,1))</f>
        <v>36951</v>
      </c>
      <c r="AJ331" s="333">
        <f t="shared" si="38"/>
        <v>42430</v>
      </c>
      <c r="AK331" s="333"/>
      <c r="AL331" s="334">
        <f t="shared" si="39"/>
        <v>0</v>
      </c>
      <c r="AM331" s="336">
        <f t="shared" si="40"/>
        <v>0</v>
      </c>
      <c r="AN331" s="335">
        <f t="shared" si="41"/>
        <v>0</v>
      </c>
      <c r="AO331" s="335">
        <f t="shared" si="42"/>
        <v>0</v>
      </c>
      <c r="AP331" s="336">
        <f t="shared" si="43"/>
        <v>0.28999999999999998</v>
      </c>
      <c r="AQ331" s="336">
        <f t="shared" si="44"/>
        <v>0</v>
      </c>
      <c r="AR331" s="336">
        <f t="shared" si="45"/>
        <v>0</v>
      </c>
      <c r="AS331" s="336">
        <f t="shared" si="45"/>
        <v>0</v>
      </c>
      <c r="AT331" s="304"/>
      <c r="AU331" s="304"/>
      <c r="AV331" s="304"/>
      <c r="AW331" s="304"/>
      <c r="AX331" s="304"/>
      <c r="AY331" s="304"/>
      <c r="AZ331" s="304"/>
      <c r="BA331" s="304"/>
      <c r="BB331" s="304"/>
      <c r="BC331" s="304"/>
    </row>
    <row r="332" spans="1:55" x14ac:dyDescent="0.2">
      <c r="A332" s="323" t="str">
        <f t="shared" ref="A332:A395" si="46">IF(AC332&gt;0,"NE","")</f>
        <v/>
      </c>
      <c r="B332" s="324">
        <v>322</v>
      </c>
      <c r="C332" s="325" t="s">
        <v>1235</v>
      </c>
      <c r="D332" s="325" t="s">
        <v>1236</v>
      </c>
      <c r="E332" s="326">
        <v>719</v>
      </c>
      <c r="F332" s="325" t="s">
        <v>136</v>
      </c>
      <c r="G332" s="325" t="s">
        <v>140</v>
      </c>
      <c r="H332" s="327">
        <v>529</v>
      </c>
      <c r="I332" s="328">
        <v>36950</v>
      </c>
      <c r="J332" s="328" t="s">
        <v>51</v>
      </c>
      <c r="K332" s="328" t="s">
        <v>51</v>
      </c>
      <c r="L332" s="329">
        <v>15</v>
      </c>
      <c r="M332" s="328" t="s">
        <v>51</v>
      </c>
      <c r="N332" s="328" t="s">
        <v>51</v>
      </c>
      <c r="O332" s="328" t="s">
        <v>1422</v>
      </c>
      <c r="P332" s="330">
        <v>2792.23</v>
      </c>
      <c r="Q332" s="330">
        <v>0</v>
      </c>
      <c r="R332" s="330">
        <v>0</v>
      </c>
      <c r="S332" s="330">
        <v>0</v>
      </c>
      <c r="T332" s="330">
        <v>0</v>
      </c>
      <c r="U332" s="330">
        <v>0</v>
      </c>
      <c r="V332" s="330">
        <v>2792.23</v>
      </c>
      <c r="W332" s="330">
        <v>0</v>
      </c>
      <c r="X332" s="330">
        <v>0</v>
      </c>
      <c r="Y332" s="330">
        <v>2792.23</v>
      </c>
      <c r="Z332" s="330">
        <v>2791.94</v>
      </c>
      <c r="AA332" s="330">
        <v>0.28999999999999998</v>
      </c>
      <c r="AB332" s="330">
        <v>0</v>
      </c>
      <c r="AC332" s="330">
        <v>0</v>
      </c>
      <c r="AD332" s="331"/>
      <c r="AE332" s="332"/>
      <c r="AF332" s="332"/>
      <c r="AG332" s="336">
        <v>0.28999999999999998</v>
      </c>
      <c r="AH332" s="332">
        <f>IF(YEAR(I332)=2019,MAX(Y332-AG332,0),IF(AND(AE332=TRUE,AF332&lt;&gt;TRUE),MAX('[1]2'!V333-'[1]2'!W333-[1]Turtas!AG332,0),IF(AG332&lt;&gt;'[1]2'!X333,MAX(Y332-'[1]2'!W333-[1]Turtas!AG332,0),0)))</f>
        <v>0</v>
      </c>
      <c r="AI332" s="333">
        <f>IF(VLOOKUP(I332,pradzios_data[],2,1)="isig_data",DATE(YEAR(I332),MONTH(I332)+1,1),VLOOKUP(I332,pradzios_data[],2,1))</f>
        <v>36951</v>
      </c>
      <c r="AJ332" s="333">
        <f t="shared" ref="AJ332:AJ395" si="47">+IFERROR(EDATE(AI332,$L332*12),FALSE)</f>
        <v>42430</v>
      </c>
      <c r="AK332" s="333"/>
      <c r="AL332" s="334">
        <f t="shared" ref="AL332:AL395" si="48">IFERROR(IF(AJ332&lt;$AL$6,0,DATEDIF(MAX($AL$6,AI332),AJ332,"m")),FALSE)</f>
        <v>0</v>
      </c>
      <c r="AM332" s="336">
        <f t="shared" ref="AM332:AM395" si="49">IFERROR(AH332/AL332,0)</f>
        <v>0</v>
      </c>
      <c r="AN332" s="335">
        <f t="shared" ref="AN332:AN395" si="50">IFERROR(IF(IF(ISBLANK(AK332),AJ332,AK332)&lt;$AN$6,0,DATEDIF($AN$6,AJ332,"m")),FALSE)</f>
        <v>0</v>
      </c>
      <c r="AO332" s="335">
        <f t="shared" ref="AO332:AO395" si="51">IF(OR(ISBLANK(AK332),AL332=0),AL332-AN332,DATEDIF($AL$6,AK332,"m"))</f>
        <v>0</v>
      </c>
      <c r="AP332" s="336">
        <f t="shared" ref="AP332:AP395" si="52">IF(Y332=0,0,IF(NOT(ISBLANK(AK332)),0,IF(AL332=0,AG332,AH332+AG332-AM332*MIN(AO332,12))))</f>
        <v>0.28999999999999998</v>
      </c>
      <c r="AQ332" s="336">
        <f t="shared" ref="AQ332:AQ395" si="53">+IF(AL332=0,AH332,AM332*AO332)</f>
        <v>0</v>
      </c>
      <c r="AR332" s="336">
        <f t="shared" ref="AR332:AS395" si="54">AP332-AA332</f>
        <v>0</v>
      </c>
      <c r="AS332" s="336">
        <f t="shared" si="54"/>
        <v>0</v>
      </c>
      <c r="AT332" s="304"/>
      <c r="AU332" s="304"/>
      <c r="AV332" s="304"/>
      <c r="AW332" s="304"/>
      <c r="AX332" s="304"/>
      <c r="AY332" s="304"/>
      <c r="AZ332" s="304"/>
      <c r="BA332" s="304"/>
      <c r="BB332" s="304"/>
      <c r="BC332" s="304"/>
    </row>
    <row r="333" spans="1:55" x14ac:dyDescent="0.2">
      <c r="A333" s="323" t="str">
        <f t="shared" si="46"/>
        <v/>
      </c>
      <c r="B333" s="324">
        <v>323</v>
      </c>
      <c r="C333" s="325" t="s">
        <v>1235</v>
      </c>
      <c r="D333" s="325" t="s">
        <v>1236</v>
      </c>
      <c r="E333" s="326">
        <v>719</v>
      </c>
      <c r="F333" s="325" t="s">
        <v>136</v>
      </c>
      <c r="G333" s="325" t="s">
        <v>140</v>
      </c>
      <c r="H333" s="327">
        <v>530</v>
      </c>
      <c r="I333" s="328">
        <v>36950</v>
      </c>
      <c r="J333" s="328" t="s">
        <v>51</v>
      </c>
      <c r="K333" s="328" t="s">
        <v>51</v>
      </c>
      <c r="L333" s="329">
        <v>15</v>
      </c>
      <c r="M333" s="328" t="s">
        <v>51</v>
      </c>
      <c r="N333" s="328" t="s">
        <v>51</v>
      </c>
      <c r="O333" s="328" t="s">
        <v>1422</v>
      </c>
      <c r="P333" s="330">
        <v>2707.08</v>
      </c>
      <c r="Q333" s="330">
        <v>0</v>
      </c>
      <c r="R333" s="330">
        <v>0</v>
      </c>
      <c r="S333" s="330">
        <v>0</v>
      </c>
      <c r="T333" s="330">
        <v>0</v>
      </c>
      <c r="U333" s="330">
        <v>0</v>
      </c>
      <c r="V333" s="330">
        <v>2707.08</v>
      </c>
      <c r="W333" s="330">
        <v>0</v>
      </c>
      <c r="X333" s="330">
        <v>0</v>
      </c>
      <c r="Y333" s="330">
        <v>2707.08</v>
      </c>
      <c r="Z333" s="330">
        <v>2706.79</v>
      </c>
      <c r="AA333" s="330">
        <v>0.28999999999999998</v>
      </c>
      <c r="AB333" s="330">
        <v>0</v>
      </c>
      <c r="AC333" s="330">
        <v>0</v>
      </c>
      <c r="AD333" s="331"/>
      <c r="AE333" s="332"/>
      <c r="AF333" s="332"/>
      <c r="AG333" s="336">
        <v>0.28999999999999998</v>
      </c>
      <c r="AH333" s="332">
        <f>IF(YEAR(I333)=2019,MAX(Y333-AG333,0),IF(AND(AE333=TRUE,AF333&lt;&gt;TRUE),MAX('[1]2'!V334-'[1]2'!W334-[1]Turtas!AG333,0),IF(AG333&lt;&gt;'[1]2'!X334,MAX(Y333-'[1]2'!W334-[1]Turtas!AG333,0),0)))</f>
        <v>0</v>
      </c>
      <c r="AI333" s="333">
        <f>IF(VLOOKUP(I333,pradzios_data[],2,1)="isig_data",DATE(YEAR(I333),MONTH(I333)+1,1),VLOOKUP(I333,pradzios_data[],2,1))</f>
        <v>36951</v>
      </c>
      <c r="AJ333" s="333">
        <f t="shared" si="47"/>
        <v>42430</v>
      </c>
      <c r="AK333" s="333"/>
      <c r="AL333" s="334">
        <f t="shared" si="48"/>
        <v>0</v>
      </c>
      <c r="AM333" s="336">
        <f t="shared" si="49"/>
        <v>0</v>
      </c>
      <c r="AN333" s="335">
        <f t="shared" si="50"/>
        <v>0</v>
      </c>
      <c r="AO333" s="335">
        <f t="shared" si="51"/>
        <v>0</v>
      </c>
      <c r="AP333" s="336">
        <f t="shared" si="52"/>
        <v>0.28999999999999998</v>
      </c>
      <c r="AQ333" s="336">
        <f t="shared" si="53"/>
        <v>0</v>
      </c>
      <c r="AR333" s="336">
        <f t="shared" si="54"/>
        <v>0</v>
      </c>
      <c r="AS333" s="336">
        <f t="shared" si="54"/>
        <v>0</v>
      </c>
      <c r="AT333" s="304"/>
      <c r="AU333" s="304"/>
      <c r="AV333" s="304"/>
      <c r="AW333" s="304"/>
      <c r="AX333" s="304"/>
      <c r="AY333" s="304"/>
      <c r="AZ333" s="304"/>
      <c r="BA333" s="304"/>
      <c r="BB333" s="304"/>
      <c r="BC333" s="304"/>
    </row>
    <row r="334" spans="1:55" x14ac:dyDescent="0.2">
      <c r="A334" s="323" t="str">
        <f t="shared" si="46"/>
        <v/>
      </c>
      <c r="B334" s="324">
        <v>324</v>
      </c>
      <c r="C334" s="325" t="s">
        <v>1235</v>
      </c>
      <c r="D334" s="325" t="s">
        <v>1236</v>
      </c>
      <c r="E334" s="326">
        <v>719</v>
      </c>
      <c r="F334" s="325" t="s">
        <v>136</v>
      </c>
      <c r="G334" s="325" t="s">
        <v>140</v>
      </c>
      <c r="H334" s="327">
        <v>531</v>
      </c>
      <c r="I334" s="328">
        <v>36950</v>
      </c>
      <c r="J334" s="328" t="s">
        <v>51</v>
      </c>
      <c r="K334" s="328" t="s">
        <v>51</v>
      </c>
      <c r="L334" s="329">
        <v>15</v>
      </c>
      <c r="M334" s="328" t="s">
        <v>51</v>
      </c>
      <c r="N334" s="328" t="s">
        <v>51</v>
      </c>
      <c r="O334" s="328" t="s">
        <v>1422</v>
      </c>
      <c r="P334" s="330">
        <v>3979.09</v>
      </c>
      <c r="Q334" s="330">
        <v>0</v>
      </c>
      <c r="R334" s="330">
        <v>0</v>
      </c>
      <c r="S334" s="330">
        <v>0</v>
      </c>
      <c r="T334" s="330">
        <v>0</v>
      </c>
      <c r="U334" s="330">
        <v>0</v>
      </c>
      <c r="V334" s="330">
        <v>3979.09</v>
      </c>
      <c r="W334" s="330">
        <v>0</v>
      </c>
      <c r="X334" s="330">
        <v>0</v>
      </c>
      <c r="Y334" s="330">
        <v>3979.09</v>
      </c>
      <c r="Z334" s="330">
        <v>3978.8</v>
      </c>
      <c r="AA334" s="330">
        <v>0.28999999999999998</v>
      </c>
      <c r="AB334" s="330">
        <v>0</v>
      </c>
      <c r="AC334" s="330">
        <v>0</v>
      </c>
      <c r="AD334" s="331"/>
      <c r="AE334" s="332"/>
      <c r="AF334" s="332"/>
      <c r="AG334" s="336">
        <v>0.28999999999999998</v>
      </c>
      <c r="AH334" s="332">
        <f>IF(YEAR(I334)=2019,MAX(Y334-AG334,0),IF(AND(AE334=TRUE,AF334&lt;&gt;TRUE),MAX('[1]2'!V335-'[1]2'!W335-[1]Turtas!AG334,0),IF(AG334&lt;&gt;'[1]2'!X335,MAX(Y334-'[1]2'!W335-[1]Turtas!AG334,0),0)))</f>
        <v>0</v>
      </c>
      <c r="AI334" s="333">
        <f>IF(VLOOKUP(I334,pradzios_data[],2,1)="isig_data",DATE(YEAR(I334),MONTH(I334)+1,1),VLOOKUP(I334,pradzios_data[],2,1))</f>
        <v>36951</v>
      </c>
      <c r="AJ334" s="333">
        <f t="shared" si="47"/>
        <v>42430</v>
      </c>
      <c r="AK334" s="333"/>
      <c r="AL334" s="334">
        <f t="shared" si="48"/>
        <v>0</v>
      </c>
      <c r="AM334" s="336">
        <f t="shared" si="49"/>
        <v>0</v>
      </c>
      <c r="AN334" s="335">
        <f t="shared" si="50"/>
        <v>0</v>
      </c>
      <c r="AO334" s="335">
        <f t="shared" si="51"/>
        <v>0</v>
      </c>
      <c r="AP334" s="336">
        <f t="shared" si="52"/>
        <v>0.28999999999999998</v>
      </c>
      <c r="AQ334" s="336">
        <f t="shared" si="53"/>
        <v>0</v>
      </c>
      <c r="AR334" s="336">
        <f t="shared" si="54"/>
        <v>0</v>
      </c>
      <c r="AS334" s="336">
        <f t="shared" si="54"/>
        <v>0</v>
      </c>
      <c r="AT334" s="304"/>
      <c r="AU334" s="304"/>
      <c r="AV334" s="304"/>
      <c r="AW334" s="304"/>
      <c r="AX334" s="304"/>
      <c r="AY334" s="304"/>
      <c r="AZ334" s="304"/>
      <c r="BA334" s="304"/>
      <c r="BB334" s="304"/>
      <c r="BC334" s="304"/>
    </row>
    <row r="335" spans="1:55" x14ac:dyDescent="0.2">
      <c r="A335" s="323" t="str">
        <f t="shared" si="46"/>
        <v/>
      </c>
      <c r="B335" s="324">
        <v>325</v>
      </c>
      <c r="C335" s="325" t="s">
        <v>1235</v>
      </c>
      <c r="D335" s="325" t="s">
        <v>1236</v>
      </c>
      <c r="E335" s="326">
        <v>719</v>
      </c>
      <c r="F335" s="325" t="s">
        <v>136</v>
      </c>
      <c r="G335" s="325" t="s">
        <v>140</v>
      </c>
      <c r="H335" s="327">
        <v>533</v>
      </c>
      <c r="I335" s="328">
        <v>36950</v>
      </c>
      <c r="J335" s="328" t="s">
        <v>51</v>
      </c>
      <c r="K335" s="328" t="s">
        <v>51</v>
      </c>
      <c r="L335" s="329">
        <v>15</v>
      </c>
      <c r="M335" s="328" t="s">
        <v>51</v>
      </c>
      <c r="N335" s="328" t="s">
        <v>51</v>
      </c>
      <c r="O335" s="328" t="s">
        <v>1422</v>
      </c>
      <c r="P335" s="330">
        <v>3534.33</v>
      </c>
      <c r="Q335" s="330">
        <v>0</v>
      </c>
      <c r="R335" s="330">
        <v>0</v>
      </c>
      <c r="S335" s="330">
        <v>0</v>
      </c>
      <c r="T335" s="330">
        <v>0</v>
      </c>
      <c r="U335" s="330">
        <v>0</v>
      </c>
      <c r="V335" s="330">
        <v>3534.33</v>
      </c>
      <c r="W335" s="330">
        <v>0</v>
      </c>
      <c r="X335" s="330">
        <v>0</v>
      </c>
      <c r="Y335" s="330">
        <v>3534.33</v>
      </c>
      <c r="Z335" s="330">
        <v>3534.04</v>
      </c>
      <c r="AA335" s="330">
        <v>0.28999999999999998</v>
      </c>
      <c r="AB335" s="330">
        <v>0</v>
      </c>
      <c r="AC335" s="330">
        <v>0</v>
      </c>
      <c r="AD335" s="331"/>
      <c r="AE335" s="332" t="b">
        <v>1</v>
      </c>
      <c r="AF335" s="332"/>
      <c r="AG335" s="336">
        <v>0.28999999999999998</v>
      </c>
      <c r="AH335" s="332">
        <f>IF(YEAR(I335)=2019,MAX(Y335-AG335,0),IF(AND(AE335=TRUE,AF335&lt;&gt;TRUE),MAX('[1]2'!V336-'[1]2'!W336-[1]Turtas!AG335,0),IF(AG335&lt;&gt;'[1]2'!X336,MAX(Y335-'[1]2'!W336-[1]Turtas!AG335,0),0)))</f>
        <v>0</v>
      </c>
      <c r="AI335" s="333">
        <f>IF(VLOOKUP(I335,pradzios_data[],2,1)="isig_data",DATE(YEAR(I335),MONTH(I335)+1,1),VLOOKUP(I335,pradzios_data[],2,1))</f>
        <v>36951</v>
      </c>
      <c r="AJ335" s="333">
        <f t="shared" si="47"/>
        <v>42430</v>
      </c>
      <c r="AK335" s="333">
        <v>43553</v>
      </c>
      <c r="AL335" s="334">
        <f t="shared" si="48"/>
        <v>0</v>
      </c>
      <c r="AM335" s="336">
        <f t="shared" si="49"/>
        <v>0</v>
      </c>
      <c r="AN335" s="335">
        <f t="shared" si="50"/>
        <v>0</v>
      </c>
      <c r="AO335" s="335">
        <f t="shared" si="51"/>
        <v>0</v>
      </c>
      <c r="AP335" s="336">
        <f t="shared" si="52"/>
        <v>0</v>
      </c>
      <c r="AQ335" s="336">
        <f t="shared" si="53"/>
        <v>0</v>
      </c>
      <c r="AR335" s="336">
        <f t="shared" si="54"/>
        <v>-0.28999999999999998</v>
      </c>
      <c r="AS335" s="336">
        <f t="shared" si="54"/>
        <v>0</v>
      </c>
      <c r="AT335" s="304"/>
      <c r="AU335" s="304"/>
      <c r="AV335" s="304"/>
      <c r="AW335" s="304"/>
      <c r="AX335" s="304"/>
      <c r="AY335" s="304"/>
      <c r="AZ335" s="304"/>
      <c r="BA335" s="304"/>
      <c r="BB335" s="304"/>
      <c r="BC335" s="304"/>
    </row>
    <row r="336" spans="1:55" x14ac:dyDescent="0.2">
      <c r="A336" s="323" t="str">
        <f t="shared" si="46"/>
        <v/>
      </c>
      <c r="B336" s="324">
        <v>326</v>
      </c>
      <c r="C336" s="325" t="s">
        <v>1235</v>
      </c>
      <c r="D336" s="325" t="s">
        <v>1236</v>
      </c>
      <c r="E336" s="326">
        <v>719</v>
      </c>
      <c r="F336" s="325" t="s">
        <v>136</v>
      </c>
      <c r="G336" s="325" t="s">
        <v>140</v>
      </c>
      <c r="H336" s="327">
        <v>534</v>
      </c>
      <c r="I336" s="328">
        <v>36950</v>
      </c>
      <c r="J336" s="328" t="s">
        <v>51</v>
      </c>
      <c r="K336" s="328" t="s">
        <v>51</v>
      </c>
      <c r="L336" s="329">
        <v>15</v>
      </c>
      <c r="M336" s="328" t="s">
        <v>51</v>
      </c>
      <c r="N336" s="328" t="s">
        <v>51</v>
      </c>
      <c r="O336" s="328" t="s">
        <v>1422</v>
      </c>
      <c r="P336" s="330">
        <v>3084.16</v>
      </c>
      <c r="Q336" s="330">
        <v>0</v>
      </c>
      <c r="R336" s="330">
        <v>0</v>
      </c>
      <c r="S336" s="330">
        <v>0</v>
      </c>
      <c r="T336" s="330">
        <v>0</v>
      </c>
      <c r="U336" s="330">
        <v>0</v>
      </c>
      <c r="V336" s="330">
        <v>3084.16</v>
      </c>
      <c r="W336" s="330">
        <v>0</v>
      </c>
      <c r="X336" s="330">
        <v>0</v>
      </c>
      <c r="Y336" s="330">
        <v>3084.16</v>
      </c>
      <c r="Z336" s="330">
        <v>3083.87</v>
      </c>
      <c r="AA336" s="330">
        <v>0.28999999999999998</v>
      </c>
      <c r="AB336" s="330">
        <v>0</v>
      </c>
      <c r="AC336" s="330">
        <v>0</v>
      </c>
      <c r="AD336" s="331"/>
      <c r="AE336" s="332"/>
      <c r="AF336" s="332"/>
      <c r="AG336" s="336">
        <v>0.28999999999999998</v>
      </c>
      <c r="AH336" s="332">
        <f>IF(YEAR(I336)=2019,MAX(Y336-AG336,0),IF(AND(AE336=TRUE,AF336&lt;&gt;TRUE),MAX('[1]2'!V337-'[1]2'!W337-[1]Turtas!AG336,0),IF(AG336&lt;&gt;'[1]2'!X337,MAX(Y336-'[1]2'!W337-[1]Turtas!AG336,0),0)))</f>
        <v>0</v>
      </c>
      <c r="AI336" s="333">
        <f>IF(VLOOKUP(I336,pradzios_data[],2,1)="isig_data",DATE(YEAR(I336),MONTH(I336)+1,1),VLOOKUP(I336,pradzios_data[],2,1))</f>
        <v>36951</v>
      </c>
      <c r="AJ336" s="333">
        <f t="shared" si="47"/>
        <v>42430</v>
      </c>
      <c r="AK336" s="333"/>
      <c r="AL336" s="334">
        <f t="shared" si="48"/>
        <v>0</v>
      </c>
      <c r="AM336" s="336">
        <f t="shared" si="49"/>
        <v>0</v>
      </c>
      <c r="AN336" s="335">
        <f t="shared" si="50"/>
        <v>0</v>
      </c>
      <c r="AO336" s="335">
        <f t="shared" si="51"/>
        <v>0</v>
      </c>
      <c r="AP336" s="336">
        <f t="shared" si="52"/>
        <v>0.28999999999999998</v>
      </c>
      <c r="AQ336" s="336">
        <f t="shared" si="53"/>
        <v>0</v>
      </c>
      <c r="AR336" s="336">
        <f t="shared" si="54"/>
        <v>0</v>
      </c>
      <c r="AS336" s="336">
        <f t="shared" si="54"/>
        <v>0</v>
      </c>
      <c r="AT336" s="304"/>
      <c r="AU336" s="304"/>
      <c r="AV336" s="304"/>
      <c r="AW336" s="304"/>
      <c r="AX336" s="304"/>
      <c r="AY336" s="304"/>
      <c r="AZ336" s="304"/>
      <c r="BA336" s="304"/>
      <c r="BB336" s="304"/>
      <c r="BC336" s="304"/>
    </row>
    <row r="337" spans="1:55" x14ac:dyDescent="0.2">
      <c r="A337" s="323" t="str">
        <f t="shared" si="46"/>
        <v/>
      </c>
      <c r="B337" s="324">
        <v>327</v>
      </c>
      <c r="C337" s="325" t="s">
        <v>1235</v>
      </c>
      <c r="D337" s="325" t="s">
        <v>1236</v>
      </c>
      <c r="E337" s="326">
        <v>719</v>
      </c>
      <c r="F337" s="325" t="s">
        <v>136</v>
      </c>
      <c r="G337" s="325" t="s">
        <v>140</v>
      </c>
      <c r="H337" s="327">
        <v>576</v>
      </c>
      <c r="I337" s="328">
        <v>37680</v>
      </c>
      <c r="J337" s="328" t="s">
        <v>51</v>
      </c>
      <c r="K337" s="328" t="s">
        <v>51</v>
      </c>
      <c r="L337" s="329">
        <v>15</v>
      </c>
      <c r="M337" s="328" t="s">
        <v>51</v>
      </c>
      <c r="N337" s="328" t="s">
        <v>51</v>
      </c>
      <c r="O337" s="328" t="s">
        <v>1422</v>
      </c>
      <c r="P337" s="330">
        <v>3207.54</v>
      </c>
      <c r="Q337" s="330">
        <v>0</v>
      </c>
      <c r="R337" s="330">
        <v>0</v>
      </c>
      <c r="S337" s="330">
        <v>0</v>
      </c>
      <c r="T337" s="330">
        <v>0</v>
      </c>
      <c r="U337" s="330">
        <v>0</v>
      </c>
      <c r="V337" s="330">
        <v>3207.54</v>
      </c>
      <c r="W337" s="330">
        <v>0</v>
      </c>
      <c r="X337" s="330">
        <v>0</v>
      </c>
      <c r="Y337" s="330">
        <v>3207.54</v>
      </c>
      <c r="Z337" s="330">
        <v>3207.25</v>
      </c>
      <c r="AA337" s="330">
        <v>0.28999999999999998</v>
      </c>
      <c r="AB337" s="330">
        <v>0</v>
      </c>
      <c r="AC337" s="330">
        <v>0</v>
      </c>
      <c r="AD337" s="331"/>
      <c r="AE337" s="332"/>
      <c r="AF337" s="332"/>
      <c r="AG337" s="336">
        <v>0.28999999999999998</v>
      </c>
      <c r="AH337" s="332">
        <f>IF(YEAR(I337)=2019,MAX(Y337-AG337,0),IF(AND(AE337=TRUE,AF337&lt;&gt;TRUE),MAX('[1]2'!V338-'[1]2'!W338-[1]Turtas!AG337,0),IF(AG337&lt;&gt;'[1]2'!X338,MAX(Y337-'[1]2'!W338-[1]Turtas!AG337,0),0)))</f>
        <v>0</v>
      </c>
      <c r="AI337" s="333">
        <f>IF(VLOOKUP(I337,pradzios_data[],2,1)="isig_data",DATE(YEAR(I337),MONTH(I337)+1,1),VLOOKUP(I337,pradzios_data[],2,1))</f>
        <v>37681</v>
      </c>
      <c r="AJ337" s="333">
        <f t="shared" si="47"/>
        <v>43160</v>
      </c>
      <c r="AK337" s="333"/>
      <c r="AL337" s="334">
        <f t="shared" si="48"/>
        <v>0</v>
      </c>
      <c r="AM337" s="336">
        <f t="shared" si="49"/>
        <v>0</v>
      </c>
      <c r="AN337" s="335">
        <f t="shared" si="50"/>
        <v>0</v>
      </c>
      <c r="AO337" s="335">
        <f t="shared" si="51"/>
        <v>0</v>
      </c>
      <c r="AP337" s="336">
        <f t="shared" si="52"/>
        <v>0.28999999999999998</v>
      </c>
      <c r="AQ337" s="336">
        <f t="shared" si="53"/>
        <v>0</v>
      </c>
      <c r="AR337" s="336">
        <f t="shared" si="54"/>
        <v>0</v>
      </c>
      <c r="AS337" s="336">
        <f t="shared" si="54"/>
        <v>0</v>
      </c>
      <c r="AT337" s="304"/>
      <c r="AU337" s="304"/>
      <c r="AV337" s="304"/>
      <c r="AW337" s="304"/>
      <c r="AX337" s="304"/>
      <c r="AY337" s="304"/>
      <c r="AZ337" s="304"/>
      <c r="BA337" s="304"/>
      <c r="BB337" s="304"/>
      <c r="BC337" s="304"/>
    </row>
    <row r="338" spans="1:55" x14ac:dyDescent="0.2">
      <c r="A338" s="323" t="str">
        <f t="shared" si="46"/>
        <v/>
      </c>
      <c r="B338" s="324">
        <v>328</v>
      </c>
      <c r="C338" s="325" t="s">
        <v>1235</v>
      </c>
      <c r="D338" s="325" t="s">
        <v>1236</v>
      </c>
      <c r="E338" s="326">
        <v>719</v>
      </c>
      <c r="F338" s="325" t="s">
        <v>136</v>
      </c>
      <c r="G338" s="325" t="s">
        <v>140</v>
      </c>
      <c r="H338" s="327">
        <v>577</v>
      </c>
      <c r="I338" s="328">
        <v>37680</v>
      </c>
      <c r="J338" s="328" t="s">
        <v>51</v>
      </c>
      <c r="K338" s="328" t="s">
        <v>51</v>
      </c>
      <c r="L338" s="329">
        <v>15</v>
      </c>
      <c r="M338" s="328" t="s">
        <v>51</v>
      </c>
      <c r="N338" s="328" t="s">
        <v>51</v>
      </c>
      <c r="O338" s="328" t="s">
        <v>1422</v>
      </c>
      <c r="P338" s="330">
        <v>3155.99</v>
      </c>
      <c r="Q338" s="330">
        <v>0</v>
      </c>
      <c r="R338" s="330">
        <v>0</v>
      </c>
      <c r="S338" s="330">
        <v>0</v>
      </c>
      <c r="T338" s="330">
        <v>0</v>
      </c>
      <c r="U338" s="330">
        <v>0</v>
      </c>
      <c r="V338" s="330">
        <v>3155.99</v>
      </c>
      <c r="W338" s="330">
        <v>0</v>
      </c>
      <c r="X338" s="330">
        <v>0</v>
      </c>
      <c r="Y338" s="330">
        <v>3155.99</v>
      </c>
      <c r="Z338" s="330">
        <v>3155.7</v>
      </c>
      <c r="AA338" s="330">
        <v>0.28999999999999998</v>
      </c>
      <c r="AB338" s="330">
        <v>0</v>
      </c>
      <c r="AC338" s="330">
        <v>0</v>
      </c>
      <c r="AD338" s="331"/>
      <c r="AE338" s="332"/>
      <c r="AF338" s="332"/>
      <c r="AG338" s="336">
        <v>0.28999999999999998</v>
      </c>
      <c r="AH338" s="332">
        <f>IF(YEAR(I338)=2019,MAX(Y338-AG338,0),IF(AND(AE338=TRUE,AF338&lt;&gt;TRUE),MAX('[1]2'!V339-'[1]2'!W339-[1]Turtas!AG338,0),IF(AG338&lt;&gt;'[1]2'!X339,MAX(Y338-'[1]2'!W339-[1]Turtas!AG338,0),0)))</f>
        <v>0</v>
      </c>
      <c r="AI338" s="333">
        <f>IF(VLOOKUP(I338,pradzios_data[],2,1)="isig_data",DATE(YEAR(I338),MONTH(I338)+1,1),VLOOKUP(I338,pradzios_data[],2,1))</f>
        <v>37681</v>
      </c>
      <c r="AJ338" s="333">
        <f t="shared" si="47"/>
        <v>43160</v>
      </c>
      <c r="AK338" s="333"/>
      <c r="AL338" s="334">
        <f t="shared" si="48"/>
        <v>0</v>
      </c>
      <c r="AM338" s="336">
        <f t="shared" si="49"/>
        <v>0</v>
      </c>
      <c r="AN338" s="335">
        <f t="shared" si="50"/>
        <v>0</v>
      </c>
      <c r="AO338" s="335">
        <f t="shared" si="51"/>
        <v>0</v>
      </c>
      <c r="AP338" s="336">
        <f t="shared" si="52"/>
        <v>0.28999999999999998</v>
      </c>
      <c r="AQ338" s="336">
        <f t="shared" si="53"/>
        <v>0</v>
      </c>
      <c r="AR338" s="336">
        <f t="shared" si="54"/>
        <v>0</v>
      </c>
      <c r="AS338" s="336">
        <f t="shared" si="54"/>
        <v>0</v>
      </c>
      <c r="AT338" s="304"/>
      <c r="AU338" s="304"/>
      <c r="AV338" s="304"/>
      <c r="AW338" s="304"/>
      <c r="AX338" s="304"/>
      <c r="AY338" s="304"/>
      <c r="AZ338" s="304"/>
      <c r="BA338" s="304"/>
      <c r="BB338" s="304"/>
      <c r="BC338" s="304"/>
    </row>
    <row r="339" spans="1:55" x14ac:dyDescent="0.2">
      <c r="A339" s="323" t="str">
        <f t="shared" si="46"/>
        <v/>
      </c>
      <c r="B339" s="324">
        <v>329</v>
      </c>
      <c r="C339" s="325" t="s">
        <v>1235</v>
      </c>
      <c r="D339" s="325" t="s">
        <v>1236</v>
      </c>
      <c r="E339" s="326">
        <v>719</v>
      </c>
      <c r="F339" s="325" t="s">
        <v>136</v>
      </c>
      <c r="G339" s="325" t="s">
        <v>140</v>
      </c>
      <c r="H339" s="327">
        <v>578</v>
      </c>
      <c r="I339" s="328">
        <v>37680</v>
      </c>
      <c r="J339" s="328" t="s">
        <v>51</v>
      </c>
      <c r="K339" s="328" t="s">
        <v>51</v>
      </c>
      <c r="L339" s="329">
        <v>15</v>
      </c>
      <c r="M339" s="328" t="s">
        <v>51</v>
      </c>
      <c r="N339" s="328" t="s">
        <v>51</v>
      </c>
      <c r="O339" s="328" t="s">
        <v>1422</v>
      </c>
      <c r="P339" s="330">
        <v>4193.7</v>
      </c>
      <c r="Q339" s="330">
        <v>0</v>
      </c>
      <c r="R339" s="330">
        <v>0</v>
      </c>
      <c r="S339" s="330">
        <v>0</v>
      </c>
      <c r="T339" s="330">
        <v>0</v>
      </c>
      <c r="U339" s="330">
        <v>0</v>
      </c>
      <c r="V339" s="330">
        <v>4193.7</v>
      </c>
      <c r="W339" s="330">
        <v>0</v>
      </c>
      <c r="X339" s="330">
        <v>0</v>
      </c>
      <c r="Y339" s="330">
        <v>4193.7</v>
      </c>
      <c r="Z339" s="330">
        <v>4193.41</v>
      </c>
      <c r="AA339" s="330">
        <v>0.28999999999999998</v>
      </c>
      <c r="AB339" s="330">
        <v>0</v>
      </c>
      <c r="AC339" s="330">
        <v>0</v>
      </c>
      <c r="AD339" s="331"/>
      <c r="AE339" s="332"/>
      <c r="AF339" s="332"/>
      <c r="AG339" s="336">
        <v>0.28999999999999998</v>
      </c>
      <c r="AH339" s="332">
        <f>IF(YEAR(I339)=2019,MAX(Y339-AG339,0),IF(AND(AE339=TRUE,AF339&lt;&gt;TRUE),MAX('[1]2'!V340-'[1]2'!W340-[1]Turtas!AG339,0),IF(AG339&lt;&gt;'[1]2'!X340,MAX(Y339-'[1]2'!W340-[1]Turtas!AG339,0),0)))</f>
        <v>0</v>
      </c>
      <c r="AI339" s="333">
        <f>IF(VLOOKUP(I339,pradzios_data[],2,1)="isig_data",DATE(YEAR(I339),MONTH(I339)+1,1),VLOOKUP(I339,pradzios_data[],2,1))</f>
        <v>37681</v>
      </c>
      <c r="AJ339" s="333">
        <f t="shared" si="47"/>
        <v>43160</v>
      </c>
      <c r="AK339" s="333"/>
      <c r="AL339" s="334">
        <f t="shared" si="48"/>
        <v>0</v>
      </c>
      <c r="AM339" s="336">
        <f t="shared" si="49"/>
        <v>0</v>
      </c>
      <c r="AN339" s="335">
        <f t="shared" si="50"/>
        <v>0</v>
      </c>
      <c r="AO339" s="335">
        <f t="shared" si="51"/>
        <v>0</v>
      </c>
      <c r="AP339" s="336">
        <f t="shared" si="52"/>
        <v>0.28999999999999998</v>
      </c>
      <c r="AQ339" s="336">
        <f t="shared" si="53"/>
        <v>0</v>
      </c>
      <c r="AR339" s="336">
        <f t="shared" si="54"/>
        <v>0</v>
      </c>
      <c r="AS339" s="336">
        <f t="shared" si="54"/>
        <v>0</v>
      </c>
      <c r="AT339" s="304"/>
      <c r="AU339" s="304"/>
      <c r="AV339" s="304"/>
      <c r="AW339" s="304"/>
      <c r="AX339" s="304"/>
      <c r="AY339" s="304"/>
      <c r="AZ339" s="304"/>
      <c r="BA339" s="304"/>
      <c r="BB339" s="304"/>
      <c r="BC339" s="304"/>
    </row>
    <row r="340" spans="1:55" x14ac:dyDescent="0.2">
      <c r="A340" s="323" t="str">
        <f t="shared" si="46"/>
        <v/>
      </c>
      <c r="B340" s="324">
        <v>330</v>
      </c>
      <c r="C340" s="325" t="s">
        <v>1235</v>
      </c>
      <c r="D340" s="325" t="s">
        <v>1236</v>
      </c>
      <c r="E340" s="326">
        <v>719</v>
      </c>
      <c r="F340" s="325" t="s">
        <v>136</v>
      </c>
      <c r="G340" s="325" t="s">
        <v>140</v>
      </c>
      <c r="H340" s="327">
        <v>579</v>
      </c>
      <c r="I340" s="328">
        <v>37680</v>
      </c>
      <c r="J340" s="328" t="s">
        <v>51</v>
      </c>
      <c r="K340" s="328" t="s">
        <v>51</v>
      </c>
      <c r="L340" s="329">
        <v>15</v>
      </c>
      <c r="M340" s="328" t="s">
        <v>51</v>
      </c>
      <c r="N340" s="328" t="s">
        <v>51</v>
      </c>
      <c r="O340" s="328" t="s">
        <v>1422</v>
      </c>
      <c r="P340" s="330">
        <v>3155.99</v>
      </c>
      <c r="Q340" s="330">
        <v>0</v>
      </c>
      <c r="R340" s="330">
        <v>0</v>
      </c>
      <c r="S340" s="330">
        <v>0</v>
      </c>
      <c r="T340" s="330">
        <v>0</v>
      </c>
      <c r="U340" s="330">
        <v>0</v>
      </c>
      <c r="V340" s="330">
        <v>3155.99</v>
      </c>
      <c r="W340" s="330">
        <v>0</v>
      </c>
      <c r="X340" s="330">
        <v>0</v>
      </c>
      <c r="Y340" s="330">
        <v>3155.99</v>
      </c>
      <c r="Z340" s="330">
        <v>3155.7</v>
      </c>
      <c r="AA340" s="330">
        <v>0.28999999999999998</v>
      </c>
      <c r="AB340" s="330">
        <v>0</v>
      </c>
      <c r="AC340" s="330">
        <v>0</v>
      </c>
      <c r="AD340" s="331"/>
      <c r="AE340" s="332"/>
      <c r="AF340" s="332"/>
      <c r="AG340" s="336">
        <v>0.28999999999999998</v>
      </c>
      <c r="AH340" s="332">
        <f>IF(YEAR(I340)=2019,MAX(Y340-AG340,0),IF(AND(AE340=TRUE,AF340&lt;&gt;TRUE),MAX('[1]2'!V341-'[1]2'!W341-[1]Turtas!AG340,0),IF(AG340&lt;&gt;'[1]2'!X341,MAX(Y340-'[1]2'!W341-[1]Turtas!AG340,0),0)))</f>
        <v>0</v>
      </c>
      <c r="AI340" s="333">
        <f>IF(VLOOKUP(I340,pradzios_data[],2,1)="isig_data",DATE(YEAR(I340),MONTH(I340)+1,1),VLOOKUP(I340,pradzios_data[],2,1))</f>
        <v>37681</v>
      </c>
      <c r="AJ340" s="333">
        <f t="shared" si="47"/>
        <v>43160</v>
      </c>
      <c r="AK340" s="333"/>
      <c r="AL340" s="334">
        <f t="shared" si="48"/>
        <v>0</v>
      </c>
      <c r="AM340" s="336">
        <f t="shared" si="49"/>
        <v>0</v>
      </c>
      <c r="AN340" s="335">
        <f t="shared" si="50"/>
        <v>0</v>
      </c>
      <c r="AO340" s="335">
        <f t="shared" si="51"/>
        <v>0</v>
      </c>
      <c r="AP340" s="336">
        <f t="shared" si="52"/>
        <v>0.28999999999999998</v>
      </c>
      <c r="AQ340" s="336">
        <f t="shared" si="53"/>
        <v>0</v>
      </c>
      <c r="AR340" s="336">
        <f t="shared" si="54"/>
        <v>0</v>
      </c>
      <c r="AS340" s="336">
        <f t="shared" si="54"/>
        <v>0</v>
      </c>
      <c r="AT340" s="304"/>
      <c r="AU340" s="304"/>
      <c r="AV340" s="304"/>
      <c r="AW340" s="304"/>
      <c r="AX340" s="304"/>
      <c r="AY340" s="304"/>
      <c r="AZ340" s="304"/>
      <c r="BA340" s="304"/>
      <c r="BB340" s="304"/>
      <c r="BC340" s="304"/>
    </row>
    <row r="341" spans="1:55" x14ac:dyDescent="0.2">
      <c r="A341" s="323" t="str">
        <f t="shared" si="46"/>
        <v/>
      </c>
      <c r="B341" s="324">
        <v>331</v>
      </c>
      <c r="C341" s="325" t="s">
        <v>1235</v>
      </c>
      <c r="D341" s="325" t="s">
        <v>1236</v>
      </c>
      <c r="E341" s="326">
        <v>719</v>
      </c>
      <c r="F341" s="325" t="s">
        <v>136</v>
      </c>
      <c r="G341" s="325" t="s">
        <v>140</v>
      </c>
      <c r="H341" s="327">
        <v>580</v>
      </c>
      <c r="I341" s="328">
        <v>37680</v>
      </c>
      <c r="J341" s="328" t="s">
        <v>51</v>
      </c>
      <c r="K341" s="328" t="s">
        <v>51</v>
      </c>
      <c r="L341" s="329">
        <v>15</v>
      </c>
      <c r="M341" s="328" t="s">
        <v>51</v>
      </c>
      <c r="N341" s="328" t="s">
        <v>51</v>
      </c>
      <c r="O341" s="328" t="s">
        <v>1422</v>
      </c>
      <c r="P341" s="330">
        <v>3155.99</v>
      </c>
      <c r="Q341" s="330">
        <v>0</v>
      </c>
      <c r="R341" s="330">
        <v>0</v>
      </c>
      <c r="S341" s="330">
        <v>0</v>
      </c>
      <c r="T341" s="330">
        <v>0</v>
      </c>
      <c r="U341" s="330">
        <v>0</v>
      </c>
      <c r="V341" s="330">
        <v>3155.99</v>
      </c>
      <c r="W341" s="330">
        <v>0</v>
      </c>
      <c r="X341" s="330">
        <v>0</v>
      </c>
      <c r="Y341" s="330">
        <v>3155.99</v>
      </c>
      <c r="Z341" s="330">
        <v>3155.7</v>
      </c>
      <c r="AA341" s="330">
        <v>0.28999999999999998</v>
      </c>
      <c r="AB341" s="330">
        <v>0</v>
      </c>
      <c r="AC341" s="330">
        <v>0</v>
      </c>
      <c r="AD341" s="331"/>
      <c r="AE341" s="332"/>
      <c r="AF341" s="332"/>
      <c r="AG341" s="336">
        <v>0.28999999999999998</v>
      </c>
      <c r="AH341" s="332">
        <f>IF(YEAR(I341)=2019,MAX(Y341-AG341,0),IF(AND(AE341=TRUE,AF341&lt;&gt;TRUE),MAX('[1]2'!V342-'[1]2'!W342-[1]Turtas!AG341,0),IF(AG341&lt;&gt;'[1]2'!X342,MAX(Y341-'[1]2'!W342-[1]Turtas!AG341,0),0)))</f>
        <v>0</v>
      </c>
      <c r="AI341" s="333">
        <f>IF(VLOOKUP(I341,pradzios_data[],2,1)="isig_data",DATE(YEAR(I341),MONTH(I341)+1,1),VLOOKUP(I341,pradzios_data[],2,1))</f>
        <v>37681</v>
      </c>
      <c r="AJ341" s="333">
        <f t="shared" si="47"/>
        <v>43160</v>
      </c>
      <c r="AK341" s="333"/>
      <c r="AL341" s="334">
        <f t="shared" si="48"/>
        <v>0</v>
      </c>
      <c r="AM341" s="336">
        <f t="shared" si="49"/>
        <v>0</v>
      </c>
      <c r="AN341" s="335">
        <f t="shared" si="50"/>
        <v>0</v>
      </c>
      <c r="AO341" s="335">
        <f t="shared" si="51"/>
        <v>0</v>
      </c>
      <c r="AP341" s="336">
        <f t="shared" si="52"/>
        <v>0.28999999999999998</v>
      </c>
      <c r="AQ341" s="336">
        <f t="shared" si="53"/>
        <v>0</v>
      </c>
      <c r="AR341" s="336">
        <f t="shared" si="54"/>
        <v>0</v>
      </c>
      <c r="AS341" s="336">
        <f t="shared" si="54"/>
        <v>0</v>
      </c>
      <c r="AT341" s="304"/>
      <c r="AU341" s="304"/>
      <c r="AV341" s="304"/>
      <c r="AW341" s="304"/>
      <c r="AX341" s="304"/>
      <c r="AY341" s="304"/>
      <c r="AZ341" s="304"/>
      <c r="BA341" s="304"/>
      <c r="BB341" s="304"/>
      <c r="BC341" s="304"/>
    </row>
    <row r="342" spans="1:55" x14ac:dyDescent="0.2">
      <c r="A342" s="323" t="str">
        <f t="shared" si="46"/>
        <v/>
      </c>
      <c r="B342" s="324">
        <v>332</v>
      </c>
      <c r="C342" s="325" t="s">
        <v>1235</v>
      </c>
      <c r="D342" s="325" t="s">
        <v>1236</v>
      </c>
      <c r="E342" s="326">
        <v>719</v>
      </c>
      <c r="F342" s="325" t="s">
        <v>136</v>
      </c>
      <c r="G342" s="325" t="s">
        <v>140</v>
      </c>
      <c r="H342" s="327">
        <v>581</v>
      </c>
      <c r="I342" s="328">
        <v>37680</v>
      </c>
      <c r="J342" s="328" t="s">
        <v>51</v>
      </c>
      <c r="K342" s="328" t="s">
        <v>51</v>
      </c>
      <c r="L342" s="329">
        <v>15</v>
      </c>
      <c r="M342" s="328" t="s">
        <v>51</v>
      </c>
      <c r="N342" s="328" t="s">
        <v>51</v>
      </c>
      <c r="O342" s="328" t="s">
        <v>1422</v>
      </c>
      <c r="P342" s="330">
        <v>3155.99</v>
      </c>
      <c r="Q342" s="330">
        <v>0</v>
      </c>
      <c r="R342" s="330">
        <v>0</v>
      </c>
      <c r="S342" s="330">
        <v>0</v>
      </c>
      <c r="T342" s="330">
        <v>0</v>
      </c>
      <c r="U342" s="330">
        <v>0</v>
      </c>
      <c r="V342" s="330">
        <v>3155.99</v>
      </c>
      <c r="W342" s="330">
        <v>0</v>
      </c>
      <c r="X342" s="330">
        <v>0</v>
      </c>
      <c r="Y342" s="330">
        <v>3155.99</v>
      </c>
      <c r="Z342" s="330">
        <v>3155.7</v>
      </c>
      <c r="AA342" s="330">
        <v>0.28999999999999998</v>
      </c>
      <c r="AB342" s="330">
        <v>0</v>
      </c>
      <c r="AC342" s="330">
        <v>0</v>
      </c>
      <c r="AD342" s="331"/>
      <c r="AE342" s="332"/>
      <c r="AF342" s="332"/>
      <c r="AG342" s="336">
        <v>0.28999999999999998</v>
      </c>
      <c r="AH342" s="332">
        <f>IF(YEAR(I342)=2019,MAX(Y342-AG342,0),IF(AND(AE342=TRUE,AF342&lt;&gt;TRUE),MAX('[1]2'!V343-'[1]2'!W343-[1]Turtas!AG342,0),IF(AG342&lt;&gt;'[1]2'!X343,MAX(Y342-'[1]2'!W343-[1]Turtas!AG342,0),0)))</f>
        <v>0</v>
      </c>
      <c r="AI342" s="333">
        <f>IF(VLOOKUP(I342,pradzios_data[],2,1)="isig_data",DATE(YEAR(I342),MONTH(I342)+1,1),VLOOKUP(I342,pradzios_data[],2,1))</f>
        <v>37681</v>
      </c>
      <c r="AJ342" s="333">
        <f t="shared" si="47"/>
        <v>43160</v>
      </c>
      <c r="AK342" s="333"/>
      <c r="AL342" s="334">
        <f t="shared" si="48"/>
        <v>0</v>
      </c>
      <c r="AM342" s="336">
        <f t="shared" si="49"/>
        <v>0</v>
      </c>
      <c r="AN342" s="335">
        <f t="shared" si="50"/>
        <v>0</v>
      </c>
      <c r="AO342" s="335">
        <f t="shared" si="51"/>
        <v>0</v>
      </c>
      <c r="AP342" s="336">
        <f t="shared" si="52"/>
        <v>0.28999999999999998</v>
      </c>
      <c r="AQ342" s="336">
        <f t="shared" si="53"/>
        <v>0</v>
      </c>
      <c r="AR342" s="336">
        <f t="shared" si="54"/>
        <v>0</v>
      </c>
      <c r="AS342" s="336">
        <f t="shared" si="54"/>
        <v>0</v>
      </c>
      <c r="AT342" s="304"/>
      <c r="AU342" s="304"/>
      <c r="AV342" s="304"/>
      <c r="AW342" s="304"/>
      <c r="AX342" s="304"/>
      <c r="AY342" s="304"/>
      <c r="AZ342" s="304"/>
      <c r="BA342" s="304"/>
      <c r="BB342" s="304"/>
      <c r="BC342" s="304"/>
    </row>
    <row r="343" spans="1:55" x14ac:dyDescent="0.2">
      <c r="A343" s="323" t="str">
        <f t="shared" si="46"/>
        <v/>
      </c>
      <c r="B343" s="324">
        <v>333</v>
      </c>
      <c r="C343" s="325" t="s">
        <v>1235</v>
      </c>
      <c r="D343" s="325" t="s">
        <v>1236</v>
      </c>
      <c r="E343" s="326">
        <v>719</v>
      </c>
      <c r="F343" s="325" t="s">
        <v>136</v>
      </c>
      <c r="G343" s="325" t="s">
        <v>140</v>
      </c>
      <c r="H343" s="327">
        <v>582</v>
      </c>
      <c r="I343" s="328">
        <v>37680</v>
      </c>
      <c r="J343" s="328" t="s">
        <v>51</v>
      </c>
      <c r="K343" s="328" t="s">
        <v>51</v>
      </c>
      <c r="L343" s="329">
        <v>15</v>
      </c>
      <c r="M343" s="328" t="s">
        <v>51</v>
      </c>
      <c r="N343" s="328" t="s">
        <v>51</v>
      </c>
      <c r="O343" s="328" t="s">
        <v>1422</v>
      </c>
      <c r="P343" s="330">
        <v>3155.99</v>
      </c>
      <c r="Q343" s="330">
        <v>0</v>
      </c>
      <c r="R343" s="330">
        <v>0</v>
      </c>
      <c r="S343" s="330">
        <v>0</v>
      </c>
      <c r="T343" s="330">
        <v>0</v>
      </c>
      <c r="U343" s="330">
        <v>0</v>
      </c>
      <c r="V343" s="330">
        <v>3155.99</v>
      </c>
      <c r="W343" s="330">
        <v>0</v>
      </c>
      <c r="X343" s="330">
        <v>0</v>
      </c>
      <c r="Y343" s="330">
        <v>3155.99</v>
      </c>
      <c r="Z343" s="330">
        <v>3155.7</v>
      </c>
      <c r="AA343" s="330">
        <v>0.28999999999999998</v>
      </c>
      <c r="AB343" s="330">
        <v>0</v>
      </c>
      <c r="AC343" s="330">
        <v>0</v>
      </c>
      <c r="AD343" s="331"/>
      <c r="AE343" s="332"/>
      <c r="AF343" s="332"/>
      <c r="AG343" s="336">
        <v>0.28999999999999998</v>
      </c>
      <c r="AH343" s="332">
        <f>IF(YEAR(I343)=2019,MAX(Y343-AG343,0),IF(AND(AE343=TRUE,AF343&lt;&gt;TRUE),MAX('[1]2'!V344-'[1]2'!W344-[1]Turtas!AG343,0),IF(AG343&lt;&gt;'[1]2'!X344,MAX(Y343-'[1]2'!W344-[1]Turtas!AG343,0),0)))</f>
        <v>0</v>
      </c>
      <c r="AI343" s="333">
        <f>IF(VLOOKUP(I343,pradzios_data[],2,1)="isig_data",DATE(YEAR(I343),MONTH(I343)+1,1),VLOOKUP(I343,pradzios_data[],2,1))</f>
        <v>37681</v>
      </c>
      <c r="AJ343" s="333">
        <f t="shared" si="47"/>
        <v>43160</v>
      </c>
      <c r="AK343" s="333"/>
      <c r="AL343" s="334">
        <f t="shared" si="48"/>
        <v>0</v>
      </c>
      <c r="AM343" s="336">
        <f t="shared" si="49"/>
        <v>0</v>
      </c>
      <c r="AN343" s="335">
        <f t="shared" si="50"/>
        <v>0</v>
      </c>
      <c r="AO343" s="335">
        <f t="shared" si="51"/>
        <v>0</v>
      </c>
      <c r="AP343" s="336">
        <f t="shared" si="52"/>
        <v>0.28999999999999998</v>
      </c>
      <c r="AQ343" s="336">
        <f t="shared" si="53"/>
        <v>0</v>
      </c>
      <c r="AR343" s="336">
        <f t="shared" si="54"/>
        <v>0</v>
      </c>
      <c r="AS343" s="336">
        <f t="shared" si="54"/>
        <v>0</v>
      </c>
      <c r="AT343" s="304"/>
      <c r="AU343" s="304"/>
      <c r="AV343" s="304"/>
      <c r="AW343" s="304"/>
      <c r="AX343" s="304"/>
      <c r="AY343" s="304"/>
      <c r="AZ343" s="304"/>
      <c r="BA343" s="304"/>
      <c r="BB343" s="304"/>
      <c r="BC343" s="304"/>
    </row>
    <row r="344" spans="1:55" x14ac:dyDescent="0.2">
      <c r="A344" s="323" t="str">
        <f t="shared" si="46"/>
        <v/>
      </c>
      <c r="B344" s="324">
        <v>334</v>
      </c>
      <c r="C344" s="325" t="s">
        <v>1235</v>
      </c>
      <c r="D344" s="325" t="s">
        <v>1236</v>
      </c>
      <c r="E344" s="326">
        <v>719</v>
      </c>
      <c r="F344" s="325" t="s">
        <v>136</v>
      </c>
      <c r="G344" s="325" t="s">
        <v>140</v>
      </c>
      <c r="H344" s="327">
        <v>583</v>
      </c>
      <c r="I344" s="328">
        <v>37680</v>
      </c>
      <c r="J344" s="328" t="s">
        <v>51</v>
      </c>
      <c r="K344" s="328" t="s">
        <v>51</v>
      </c>
      <c r="L344" s="329">
        <v>15</v>
      </c>
      <c r="M344" s="328" t="s">
        <v>51</v>
      </c>
      <c r="N344" s="328" t="s">
        <v>51</v>
      </c>
      <c r="O344" s="328" t="s">
        <v>1422</v>
      </c>
      <c r="P344" s="330">
        <v>3155.99</v>
      </c>
      <c r="Q344" s="330">
        <v>0</v>
      </c>
      <c r="R344" s="330">
        <v>0</v>
      </c>
      <c r="S344" s="330">
        <v>0</v>
      </c>
      <c r="T344" s="330">
        <v>0</v>
      </c>
      <c r="U344" s="330">
        <v>0</v>
      </c>
      <c r="V344" s="330">
        <v>3155.99</v>
      </c>
      <c r="W344" s="330">
        <v>0</v>
      </c>
      <c r="X344" s="330">
        <v>0</v>
      </c>
      <c r="Y344" s="330">
        <v>3155.99</v>
      </c>
      <c r="Z344" s="330">
        <v>3155.7</v>
      </c>
      <c r="AA344" s="330">
        <v>0.28999999999999998</v>
      </c>
      <c r="AB344" s="330">
        <v>0</v>
      </c>
      <c r="AC344" s="330">
        <v>0</v>
      </c>
      <c r="AD344" s="331"/>
      <c r="AE344" s="332"/>
      <c r="AF344" s="332"/>
      <c r="AG344" s="336">
        <v>0.28999999999999998</v>
      </c>
      <c r="AH344" s="332">
        <f>IF(YEAR(I344)=2019,MAX(Y344-AG344,0),IF(AND(AE344=TRUE,AF344&lt;&gt;TRUE),MAX('[1]2'!V345-'[1]2'!W345-[1]Turtas!AG344,0),IF(AG344&lt;&gt;'[1]2'!X345,MAX(Y344-'[1]2'!W345-[1]Turtas!AG344,0),0)))</f>
        <v>0</v>
      </c>
      <c r="AI344" s="333">
        <f>IF(VLOOKUP(I344,pradzios_data[],2,1)="isig_data",DATE(YEAR(I344),MONTH(I344)+1,1),VLOOKUP(I344,pradzios_data[],2,1))</f>
        <v>37681</v>
      </c>
      <c r="AJ344" s="333">
        <f t="shared" si="47"/>
        <v>43160</v>
      </c>
      <c r="AK344" s="333"/>
      <c r="AL344" s="334">
        <f t="shared" si="48"/>
        <v>0</v>
      </c>
      <c r="AM344" s="336">
        <f t="shared" si="49"/>
        <v>0</v>
      </c>
      <c r="AN344" s="335">
        <f t="shared" si="50"/>
        <v>0</v>
      </c>
      <c r="AO344" s="335">
        <f t="shared" si="51"/>
        <v>0</v>
      </c>
      <c r="AP344" s="336">
        <f t="shared" si="52"/>
        <v>0.28999999999999998</v>
      </c>
      <c r="AQ344" s="336">
        <f t="shared" si="53"/>
        <v>0</v>
      </c>
      <c r="AR344" s="336">
        <f t="shared" si="54"/>
        <v>0</v>
      </c>
      <c r="AS344" s="336">
        <f t="shared" si="54"/>
        <v>0</v>
      </c>
      <c r="AT344" s="304"/>
      <c r="AU344" s="304"/>
      <c r="AV344" s="304"/>
      <c r="AW344" s="304"/>
      <c r="AX344" s="304"/>
      <c r="AY344" s="304"/>
      <c r="AZ344" s="304"/>
      <c r="BA344" s="304"/>
      <c r="BB344" s="304"/>
      <c r="BC344" s="304"/>
    </row>
    <row r="345" spans="1:55" x14ac:dyDescent="0.2">
      <c r="A345" s="323" t="str">
        <f t="shared" si="46"/>
        <v/>
      </c>
      <c r="B345" s="324">
        <v>335</v>
      </c>
      <c r="C345" s="325" t="s">
        <v>1235</v>
      </c>
      <c r="D345" s="325" t="s">
        <v>1236</v>
      </c>
      <c r="E345" s="326">
        <v>719</v>
      </c>
      <c r="F345" s="325" t="s">
        <v>136</v>
      </c>
      <c r="G345" s="325" t="s">
        <v>140</v>
      </c>
      <c r="H345" s="327">
        <v>584</v>
      </c>
      <c r="I345" s="328">
        <v>37680</v>
      </c>
      <c r="J345" s="328" t="s">
        <v>51</v>
      </c>
      <c r="K345" s="328" t="s">
        <v>51</v>
      </c>
      <c r="L345" s="329">
        <v>15</v>
      </c>
      <c r="M345" s="328" t="s">
        <v>51</v>
      </c>
      <c r="N345" s="328" t="s">
        <v>51</v>
      </c>
      <c r="O345" s="328" t="s">
        <v>1422</v>
      </c>
      <c r="P345" s="330">
        <v>3155.99</v>
      </c>
      <c r="Q345" s="330">
        <v>0</v>
      </c>
      <c r="R345" s="330">
        <v>0</v>
      </c>
      <c r="S345" s="330">
        <v>0</v>
      </c>
      <c r="T345" s="330">
        <v>0</v>
      </c>
      <c r="U345" s="330">
        <v>0</v>
      </c>
      <c r="V345" s="330">
        <v>3155.99</v>
      </c>
      <c r="W345" s="330">
        <v>0</v>
      </c>
      <c r="X345" s="330">
        <v>0</v>
      </c>
      <c r="Y345" s="330">
        <v>3155.99</v>
      </c>
      <c r="Z345" s="330">
        <v>3155.7</v>
      </c>
      <c r="AA345" s="330">
        <v>0.28999999999999998</v>
      </c>
      <c r="AB345" s="330">
        <v>0</v>
      </c>
      <c r="AC345" s="330">
        <v>0</v>
      </c>
      <c r="AD345" s="331"/>
      <c r="AE345" s="332"/>
      <c r="AF345" s="332"/>
      <c r="AG345" s="336">
        <v>0.28999999999999998</v>
      </c>
      <c r="AH345" s="332">
        <f>IF(YEAR(I345)=2019,MAX(Y345-AG345,0),IF(AND(AE345=TRUE,AF345&lt;&gt;TRUE),MAX('[1]2'!V346-'[1]2'!W346-[1]Turtas!AG345,0),IF(AG345&lt;&gt;'[1]2'!X346,MAX(Y345-'[1]2'!W346-[1]Turtas!AG345,0),0)))</f>
        <v>0</v>
      </c>
      <c r="AI345" s="333">
        <f>IF(VLOOKUP(I345,pradzios_data[],2,1)="isig_data",DATE(YEAR(I345),MONTH(I345)+1,1),VLOOKUP(I345,pradzios_data[],2,1))</f>
        <v>37681</v>
      </c>
      <c r="AJ345" s="333">
        <f t="shared" si="47"/>
        <v>43160</v>
      </c>
      <c r="AK345" s="333"/>
      <c r="AL345" s="334">
        <f t="shared" si="48"/>
        <v>0</v>
      </c>
      <c r="AM345" s="336">
        <f t="shared" si="49"/>
        <v>0</v>
      </c>
      <c r="AN345" s="335">
        <f t="shared" si="50"/>
        <v>0</v>
      </c>
      <c r="AO345" s="335">
        <f t="shared" si="51"/>
        <v>0</v>
      </c>
      <c r="AP345" s="336">
        <f t="shared" si="52"/>
        <v>0.28999999999999998</v>
      </c>
      <c r="AQ345" s="336">
        <f t="shared" si="53"/>
        <v>0</v>
      </c>
      <c r="AR345" s="336">
        <f t="shared" si="54"/>
        <v>0</v>
      </c>
      <c r="AS345" s="336">
        <f t="shared" si="54"/>
        <v>0</v>
      </c>
      <c r="AT345" s="304"/>
      <c r="AU345" s="304"/>
      <c r="AV345" s="304"/>
      <c r="AW345" s="304"/>
      <c r="AX345" s="304"/>
      <c r="AY345" s="304"/>
      <c r="AZ345" s="304"/>
      <c r="BA345" s="304"/>
      <c r="BB345" s="304"/>
      <c r="BC345" s="304"/>
    </row>
    <row r="346" spans="1:55" x14ac:dyDescent="0.2">
      <c r="A346" s="323" t="str">
        <f t="shared" si="46"/>
        <v/>
      </c>
      <c r="B346" s="324">
        <v>336</v>
      </c>
      <c r="C346" s="325" t="s">
        <v>1235</v>
      </c>
      <c r="D346" s="325" t="s">
        <v>1236</v>
      </c>
      <c r="E346" s="326">
        <v>719</v>
      </c>
      <c r="F346" s="325" t="s">
        <v>136</v>
      </c>
      <c r="G346" s="325" t="s">
        <v>140</v>
      </c>
      <c r="H346" s="327">
        <v>585</v>
      </c>
      <c r="I346" s="328">
        <v>37680</v>
      </c>
      <c r="J346" s="328" t="s">
        <v>51</v>
      </c>
      <c r="K346" s="328" t="s">
        <v>51</v>
      </c>
      <c r="L346" s="329">
        <v>15</v>
      </c>
      <c r="M346" s="328" t="s">
        <v>51</v>
      </c>
      <c r="N346" s="328" t="s">
        <v>51</v>
      </c>
      <c r="O346" s="328" t="s">
        <v>1422</v>
      </c>
      <c r="P346" s="330">
        <v>3155.99</v>
      </c>
      <c r="Q346" s="330">
        <v>0</v>
      </c>
      <c r="R346" s="330">
        <v>0</v>
      </c>
      <c r="S346" s="330">
        <v>0</v>
      </c>
      <c r="T346" s="330">
        <v>0</v>
      </c>
      <c r="U346" s="330">
        <v>0</v>
      </c>
      <c r="V346" s="330">
        <v>3155.99</v>
      </c>
      <c r="W346" s="330">
        <v>0</v>
      </c>
      <c r="X346" s="330">
        <v>0</v>
      </c>
      <c r="Y346" s="330">
        <v>3155.99</v>
      </c>
      <c r="Z346" s="330">
        <v>3155.7</v>
      </c>
      <c r="AA346" s="330">
        <v>0.28999999999999998</v>
      </c>
      <c r="AB346" s="330">
        <v>0</v>
      </c>
      <c r="AC346" s="330">
        <v>0</v>
      </c>
      <c r="AD346" s="331"/>
      <c r="AE346" s="332"/>
      <c r="AF346" s="332"/>
      <c r="AG346" s="336">
        <v>0.28999999999999998</v>
      </c>
      <c r="AH346" s="332">
        <f>IF(YEAR(I346)=2019,MAX(Y346-AG346,0),IF(AND(AE346=TRUE,AF346&lt;&gt;TRUE),MAX('[1]2'!V347-'[1]2'!W347-[1]Turtas!AG346,0),IF(AG346&lt;&gt;'[1]2'!X347,MAX(Y346-'[1]2'!W347-[1]Turtas!AG346,0),0)))</f>
        <v>0</v>
      </c>
      <c r="AI346" s="333">
        <f>IF(VLOOKUP(I346,pradzios_data[],2,1)="isig_data",DATE(YEAR(I346),MONTH(I346)+1,1),VLOOKUP(I346,pradzios_data[],2,1))</f>
        <v>37681</v>
      </c>
      <c r="AJ346" s="333">
        <f t="shared" si="47"/>
        <v>43160</v>
      </c>
      <c r="AK346" s="333"/>
      <c r="AL346" s="334">
        <f t="shared" si="48"/>
        <v>0</v>
      </c>
      <c r="AM346" s="336">
        <f t="shared" si="49"/>
        <v>0</v>
      </c>
      <c r="AN346" s="335">
        <f t="shared" si="50"/>
        <v>0</v>
      </c>
      <c r="AO346" s="335">
        <f t="shared" si="51"/>
        <v>0</v>
      </c>
      <c r="AP346" s="336">
        <f t="shared" si="52"/>
        <v>0.28999999999999998</v>
      </c>
      <c r="AQ346" s="336">
        <f t="shared" si="53"/>
        <v>0</v>
      </c>
      <c r="AR346" s="336">
        <f t="shared" si="54"/>
        <v>0</v>
      </c>
      <c r="AS346" s="336">
        <f t="shared" si="54"/>
        <v>0</v>
      </c>
      <c r="AT346" s="304"/>
      <c r="AU346" s="304"/>
      <c r="AV346" s="304"/>
      <c r="AW346" s="304"/>
      <c r="AX346" s="304"/>
      <c r="AY346" s="304"/>
      <c r="AZ346" s="304"/>
      <c r="BA346" s="304"/>
      <c r="BB346" s="304"/>
      <c r="BC346" s="304"/>
    </row>
    <row r="347" spans="1:55" x14ac:dyDescent="0.2">
      <c r="A347" s="323" t="str">
        <f t="shared" si="46"/>
        <v/>
      </c>
      <c r="B347" s="324">
        <v>337</v>
      </c>
      <c r="C347" s="325" t="s">
        <v>1235</v>
      </c>
      <c r="D347" s="325" t="s">
        <v>1236</v>
      </c>
      <c r="E347" s="326">
        <v>719</v>
      </c>
      <c r="F347" s="325" t="s">
        <v>136</v>
      </c>
      <c r="G347" s="325" t="s">
        <v>140</v>
      </c>
      <c r="H347" s="327">
        <v>586</v>
      </c>
      <c r="I347" s="328">
        <v>37680</v>
      </c>
      <c r="J347" s="328" t="s">
        <v>51</v>
      </c>
      <c r="K347" s="328" t="s">
        <v>51</v>
      </c>
      <c r="L347" s="329">
        <v>15</v>
      </c>
      <c r="M347" s="328" t="s">
        <v>51</v>
      </c>
      <c r="N347" s="328" t="s">
        <v>51</v>
      </c>
      <c r="O347" s="328" t="s">
        <v>1422</v>
      </c>
      <c r="P347" s="330">
        <v>3155.99</v>
      </c>
      <c r="Q347" s="330">
        <v>0</v>
      </c>
      <c r="R347" s="330">
        <v>0</v>
      </c>
      <c r="S347" s="330">
        <v>0</v>
      </c>
      <c r="T347" s="330">
        <v>0</v>
      </c>
      <c r="U347" s="330">
        <v>0</v>
      </c>
      <c r="V347" s="330">
        <v>3155.99</v>
      </c>
      <c r="W347" s="330">
        <v>0</v>
      </c>
      <c r="X347" s="330">
        <v>0</v>
      </c>
      <c r="Y347" s="330">
        <v>3155.99</v>
      </c>
      <c r="Z347" s="330">
        <v>3155.7</v>
      </c>
      <c r="AA347" s="330">
        <v>0.28999999999999998</v>
      </c>
      <c r="AB347" s="330">
        <v>0</v>
      </c>
      <c r="AC347" s="330">
        <v>0</v>
      </c>
      <c r="AD347" s="331"/>
      <c r="AE347" s="332"/>
      <c r="AF347" s="332"/>
      <c r="AG347" s="336">
        <v>0.28999999999999998</v>
      </c>
      <c r="AH347" s="332">
        <f>IF(YEAR(I347)=2019,MAX(Y347-AG347,0),IF(AND(AE347=TRUE,AF347&lt;&gt;TRUE),MAX('[1]2'!V348-'[1]2'!W348-[1]Turtas!AG347,0),IF(AG347&lt;&gt;'[1]2'!X348,MAX(Y347-'[1]2'!W348-[1]Turtas!AG347,0),0)))</f>
        <v>0</v>
      </c>
      <c r="AI347" s="333">
        <f>IF(VLOOKUP(I347,pradzios_data[],2,1)="isig_data",DATE(YEAR(I347),MONTH(I347)+1,1),VLOOKUP(I347,pradzios_data[],2,1))</f>
        <v>37681</v>
      </c>
      <c r="AJ347" s="333">
        <f t="shared" si="47"/>
        <v>43160</v>
      </c>
      <c r="AK347" s="333"/>
      <c r="AL347" s="334">
        <f t="shared" si="48"/>
        <v>0</v>
      </c>
      <c r="AM347" s="336">
        <f t="shared" si="49"/>
        <v>0</v>
      </c>
      <c r="AN347" s="335">
        <f t="shared" si="50"/>
        <v>0</v>
      </c>
      <c r="AO347" s="335">
        <f t="shared" si="51"/>
        <v>0</v>
      </c>
      <c r="AP347" s="336">
        <f t="shared" si="52"/>
        <v>0.28999999999999998</v>
      </c>
      <c r="AQ347" s="336">
        <f t="shared" si="53"/>
        <v>0</v>
      </c>
      <c r="AR347" s="336">
        <f t="shared" si="54"/>
        <v>0</v>
      </c>
      <c r="AS347" s="336">
        <f t="shared" si="54"/>
        <v>0</v>
      </c>
      <c r="AT347" s="304"/>
      <c r="AU347" s="304"/>
      <c r="AV347" s="304"/>
      <c r="AW347" s="304"/>
      <c r="AX347" s="304"/>
      <c r="AY347" s="304"/>
      <c r="AZ347" s="304"/>
      <c r="BA347" s="304"/>
      <c r="BB347" s="304"/>
      <c r="BC347" s="304"/>
    </row>
    <row r="348" spans="1:55" x14ac:dyDescent="0.2">
      <c r="A348" s="323" t="str">
        <f t="shared" si="46"/>
        <v/>
      </c>
      <c r="B348" s="324">
        <v>338</v>
      </c>
      <c r="C348" s="325" t="s">
        <v>1235</v>
      </c>
      <c r="D348" s="325" t="s">
        <v>1236</v>
      </c>
      <c r="E348" s="326">
        <v>719</v>
      </c>
      <c r="F348" s="325" t="s">
        <v>136</v>
      </c>
      <c r="G348" s="325" t="s">
        <v>140</v>
      </c>
      <c r="H348" s="327">
        <v>587</v>
      </c>
      <c r="I348" s="328">
        <v>37680</v>
      </c>
      <c r="J348" s="328" t="s">
        <v>51</v>
      </c>
      <c r="K348" s="328" t="s">
        <v>51</v>
      </c>
      <c r="L348" s="329">
        <v>15</v>
      </c>
      <c r="M348" s="328" t="s">
        <v>51</v>
      </c>
      <c r="N348" s="328" t="s">
        <v>51</v>
      </c>
      <c r="O348" s="328" t="s">
        <v>1422</v>
      </c>
      <c r="P348" s="330">
        <v>2791.36</v>
      </c>
      <c r="Q348" s="330">
        <v>0</v>
      </c>
      <c r="R348" s="330">
        <v>0</v>
      </c>
      <c r="S348" s="330">
        <v>0</v>
      </c>
      <c r="T348" s="330">
        <v>0</v>
      </c>
      <c r="U348" s="330">
        <v>0</v>
      </c>
      <c r="V348" s="330">
        <v>2791.36</v>
      </c>
      <c r="W348" s="330">
        <v>0</v>
      </c>
      <c r="X348" s="330">
        <v>0</v>
      </c>
      <c r="Y348" s="330">
        <v>2791.36</v>
      </c>
      <c r="Z348" s="330">
        <v>2791.07</v>
      </c>
      <c r="AA348" s="330">
        <v>0.28999999999999998</v>
      </c>
      <c r="AB348" s="330">
        <v>0</v>
      </c>
      <c r="AC348" s="330">
        <v>0</v>
      </c>
      <c r="AD348" s="331"/>
      <c r="AE348" s="332"/>
      <c r="AF348" s="332"/>
      <c r="AG348" s="336">
        <v>0.28999999999999998</v>
      </c>
      <c r="AH348" s="332">
        <f>IF(YEAR(I348)=2019,MAX(Y348-AG348,0),IF(AND(AE348=TRUE,AF348&lt;&gt;TRUE),MAX('[1]2'!V349-'[1]2'!W349-[1]Turtas!AG348,0),IF(AG348&lt;&gt;'[1]2'!X349,MAX(Y348-'[1]2'!W349-[1]Turtas!AG348,0),0)))</f>
        <v>0</v>
      </c>
      <c r="AI348" s="333">
        <f>IF(VLOOKUP(I348,pradzios_data[],2,1)="isig_data",DATE(YEAR(I348),MONTH(I348)+1,1),VLOOKUP(I348,pradzios_data[],2,1))</f>
        <v>37681</v>
      </c>
      <c r="AJ348" s="333">
        <f t="shared" si="47"/>
        <v>43160</v>
      </c>
      <c r="AK348" s="333"/>
      <c r="AL348" s="334">
        <f t="shared" si="48"/>
        <v>0</v>
      </c>
      <c r="AM348" s="336">
        <f t="shared" si="49"/>
        <v>0</v>
      </c>
      <c r="AN348" s="335">
        <f t="shared" si="50"/>
        <v>0</v>
      </c>
      <c r="AO348" s="335">
        <f t="shared" si="51"/>
        <v>0</v>
      </c>
      <c r="AP348" s="336">
        <f t="shared" si="52"/>
        <v>0.28999999999999998</v>
      </c>
      <c r="AQ348" s="336">
        <f t="shared" si="53"/>
        <v>0</v>
      </c>
      <c r="AR348" s="336">
        <f t="shared" si="54"/>
        <v>0</v>
      </c>
      <c r="AS348" s="336">
        <f t="shared" si="54"/>
        <v>0</v>
      </c>
      <c r="AT348" s="304"/>
      <c r="AU348" s="304"/>
      <c r="AV348" s="304"/>
      <c r="AW348" s="304"/>
      <c r="AX348" s="304"/>
      <c r="AY348" s="304"/>
      <c r="AZ348" s="304"/>
      <c r="BA348" s="304"/>
      <c r="BB348" s="304"/>
      <c r="BC348" s="304"/>
    </row>
    <row r="349" spans="1:55" x14ac:dyDescent="0.2">
      <c r="A349" s="323" t="str">
        <f t="shared" si="46"/>
        <v/>
      </c>
      <c r="B349" s="324">
        <v>339</v>
      </c>
      <c r="C349" s="325" t="s">
        <v>1235</v>
      </c>
      <c r="D349" s="325" t="s">
        <v>1236</v>
      </c>
      <c r="E349" s="326">
        <v>719</v>
      </c>
      <c r="F349" s="325" t="s">
        <v>136</v>
      </c>
      <c r="G349" s="325" t="s">
        <v>140</v>
      </c>
      <c r="H349" s="327">
        <v>588</v>
      </c>
      <c r="I349" s="328">
        <v>37680</v>
      </c>
      <c r="J349" s="328" t="s">
        <v>51</v>
      </c>
      <c r="K349" s="328" t="s">
        <v>51</v>
      </c>
      <c r="L349" s="329">
        <v>15</v>
      </c>
      <c r="M349" s="328" t="s">
        <v>51</v>
      </c>
      <c r="N349" s="328" t="s">
        <v>51</v>
      </c>
      <c r="O349" s="328" t="s">
        <v>1422</v>
      </c>
      <c r="P349" s="330">
        <v>2791.36</v>
      </c>
      <c r="Q349" s="330">
        <v>0</v>
      </c>
      <c r="R349" s="330">
        <v>0</v>
      </c>
      <c r="S349" s="330">
        <v>0</v>
      </c>
      <c r="T349" s="330">
        <v>0</v>
      </c>
      <c r="U349" s="330">
        <v>0</v>
      </c>
      <c r="V349" s="330">
        <v>2791.36</v>
      </c>
      <c r="W349" s="330">
        <v>0</v>
      </c>
      <c r="X349" s="330">
        <v>0</v>
      </c>
      <c r="Y349" s="330">
        <v>2791.36</v>
      </c>
      <c r="Z349" s="330">
        <v>2791.07</v>
      </c>
      <c r="AA349" s="330">
        <v>0.28999999999999998</v>
      </c>
      <c r="AB349" s="330">
        <v>0</v>
      </c>
      <c r="AC349" s="330">
        <v>0</v>
      </c>
      <c r="AD349" s="331"/>
      <c r="AE349" s="332"/>
      <c r="AF349" s="332"/>
      <c r="AG349" s="336">
        <v>0.28999999999999998</v>
      </c>
      <c r="AH349" s="332">
        <f>IF(YEAR(I349)=2019,MAX(Y349-AG349,0),IF(AND(AE349=TRUE,AF349&lt;&gt;TRUE),MAX('[1]2'!V350-'[1]2'!W350-[1]Turtas!AG349,0),IF(AG349&lt;&gt;'[1]2'!X350,MAX(Y349-'[1]2'!W350-[1]Turtas!AG349,0),0)))</f>
        <v>0</v>
      </c>
      <c r="AI349" s="333">
        <f>IF(VLOOKUP(I349,pradzios_data[],2,1)="isig_data",DATE(YEAR(I349),MONTH(I349)+1,1),VLOOKUP(I349,pradzios_data[],2,1))</f>
        <v>37681</v>
      </c>
      <c r="AJ349" s="333">
        <f t="shared" si="47"/>
        <v>43160</v>
      </c>
      <c r="AK349" s="333"/>
      <c r="AL349" s="334">
        <f t="shared" si="48"/>
        <v>0</v>
      </c>
      <c r="AM349" s="336">
        <f t="shared" si="49"/>
        <v>0</v>
      </c>
      <c r="AN349" s="335">
        <f t="shared" si="50"/>
        <v>0</v>
      </c>
      <c r="AO349" s="335">
        <f t="shared" si="51"/>
        <v>0</v>
      </c>
      <c r="AP349" s="336">
        <f t="shared" si="52"/>
        <v>0.28999999999999998</v>
      </c>
      <c r="AQ349" s="336">
        <f t="shared" si="53"/>
        <v>0</v>
      </c>
      <c r="AR349" s="336">
        <f t="shared" si="54"/>
        <v>0</v>
      </c>
      <c r="AS349" s="336">
        <f t="shared" si="54"/>
        <v>0</v>
      </c>
      <c r="AT349" s="304"/>
      <c r="AU349" s="304"/>
      <c r="AV349" s="304"/>
      <c r="AW349" s="304"/>
      <c r="AX349" s="304"/>
      <c r="AY349" s="304"/>
      <c r="AZ349" s="304"/>
      <c r="BA349" s="304"/>
      <c r="BB349" s="304"/>
      <c r="BC349" s="304"/>
    </row>
    <row r="350" spans="1:55" x14ac:dyDescent="0.2">
      <c r="A350" s="323" t="str">
        <f t="shared" si="46"/>
        <v/>
      </c>
      <c r="B350" s="324">
        <v>340</v>
      </c>
      <c r="C350" s="325" t="s">
        <v>1235</v>
      </c>
      <c r="D350" s="325" t="s">
        <v>1236</v>
      </c>
      <c r="E350" s="326">
        <v>719</v>
      </c>
      <c r="F350" s="325" t="s">
        <v>136</v>
      </c>
      <c r="G350" s="325" t="s">
        <v>140</v>
      </c>
      <c r="H350" s="327">
        <v>589</v>
      </c>
      <c r="I350" s="328">
        <v>37680</v>
      </c>
      <c r="J350" s="328" t="s">
        <v>51</v>
      </c>
      <c r="K350" s="328" t="s">
        <v>51</v>
      </c>
      <c r="L350" s="329">
        <v>15</v>
      </c>
      <c r="M350" s="328" t="s">
        <v>51</v>
      </c>
      <c r="N350" s="328" t="s">
        <v>51</v>
      </c>
      <c r="O350" s="328" t="s">
        <v>1422</v>
      </c>
      <c r="P350" s="330">
        <v>3713.8</v>
      </c>
      <c r="Q350" s="330">
        <v>0</v>
      </c>
      <c r="R350" s="330">
        <v>0</v>
      </c>
      <c r="S350" s="330">
        <v>0</v>
      </c>
      <c r="T350" s="330">
        <v>0</v>
      </c>
      <c r="U350" s="330">
        <v>0</v>
      </c>
      <c r="V350" s="330">
        <v>3713.8</v>
      </c>
      <c r="W350" s="330">
        <v>0</v>
      </c>
      <c r="X350" s="330">
        <v>0</v>
      </c>
      <c r="Y350" s="330">
        <v>3713.8</v>
      </c>
      <c r="Z350" s="330">
        <v>3713.51</v>
      </c>
      <c r="AA350" s="330">
        <v>0.28999999999999998</v>
      </c>
      <c r="AB350" s="330">
        <v>0</v>
      </c>
      <c r="AC350" s="330">
        <v>0</v>
      </c>
      <c r="AD350" s="331"/>
      <c r="AE350" s="332"/>
      <c r="AF350" s="332"/>
      <c r="AG350" s="336">
        <v>0.28999999999999998</v>
      </c>
      <c r="AH350" s="332">
        <f>IF(YEAR(I350)=2019,MAX(Y350-AG350,0),IF(AND(AE350=TRUE,AF350&lt;&gt;TRUE),MAX('[1]2'!V351-'[1]2'!W351-[1]Turtas!AG350,0),IF(AG350&lt;&gt;'[1]2'!X351,MAX(Y350-'[1]2'!W351-[1]Turtas!AG350,0),0)))</f>
        <v>0</v>
      </c>
      <c r="AI350" s="333">
        <f>IF(VLOOKUP(I350,pradzios_data[],2,1)="isig_data",DATE(YEAR(I350),MONTH(I350)+1,1),VLOOKUP(I350,pradzios_data[],2,1))</f>
        <v>37681</v>
      </c>
      <c r="AJ350" s="333">
        <f t="shared" si="47"/>
        <v>43160</v>
      </c>
      <c r="AK350" s="333"/>
      <c r="AL350" s="334">
        <f t="shared" si="48"/>
        <v>0</v>
      </c>
      <c r="AM350" s="336">
        <f t="shared" si="49"/>
        <v>0</v>
      </c>
      <c r="AN350" s="335">
        <f t="shared" si="50"/>
        <v>0</v>
      </c>
      <c r="AO350" s="335">
        <f t="shared" si="51"/>
        <v>0</v>
      </c>
      <c r="AP350" s="336">
        <f t="shared" si="52"/>
        <v>0.28999999999999998</v>
      </c>
      <c r="AQ350" s="336">
        <f t="shared" si="53"/>
        <v>0</v>
      </c>
      <c r="AR350" s="336">
        <f t="shared" si="54"/>
        <v>0</v>
      </c>
      <c r="AS350" s="336">
        <f t="shared" si="54"/>
        <v>0</v>
      </c>
      <c r="AT350" s="304"/>
      <c r="AU350" s="304"/>
      <c r="AV350" s="304"/>
      <c r="AW350" s="304"/>
      <c r="AX350" s="304"/>
      <c r="AY350" s="304"/>
      <c r="AZ350" s="304"/>
      <c r="BA350" s="304"/>
      <c r="BB350" s="304"/>
      <c r="BC350" s="304"/>
    </row>
    <row r="351" spans="1:55" x14ac:dyDescent="0.2">
      <c r="A351" s="323" t="str">
        <f t="shared" si="46"/>
        <v/>
      </c>
      <c r="B351" s="324">
        <v>341</v>
      </c>
      <c r="C351" s="325" t="s">
        <v>1235</v>
      </c>
      <c r="D351" s="325" t="s">
        <v>1236</v>
      </c>
      <c r="E351" s="326">
        <v>719</v>
      </c>
      <c r="F351" s="325" t="s">
        <v>136</v>
      </c>
      <c r="G351" s="325" t="s">
        <v>140</v>
      </c>
      <c r="H351" s="327">
        <v>590</v>
      </c>
      <c r="I351" s="328">
        <v>37680</v>
      </c>
      <c r="J351" s="328" t="s">
        <v>51</v>
      </c>
      <c r="K351" s="328" t="s">
        <v>51</v>
      </c>
      <c r="L351" s="329">
        <v>15</v>
      </c>
      <c r="M351" s="328" t="s">
        <v>51</v>
      </c>
      <c r="N351" s="328" t="s">
        <v>51</v>
      </c>
      <c r="O351" s="328" t="s">
        <v>1422</v>
      </c>
      <c r="P351" s="330">
        <v>2346.79</v>
      </c>
      <c r="Q351" s="330">
        <v>0</v>
      </c>
      <c r="R351" s="330">
        <v>0</v>
      </c>
      <c r="S351" s="330">
        <v>0</v>
      </c>
      <c r="T351" s="330">
        <v>0</v>
      </c>
      <c r="U351" s="330">
        <v>0</v>
      </c>
      <c r="V351" s="330">
        <v>2346.79</v>
      </c>
      <c r="W351" s="330">
        <v>0</v>
      </c>
      <c r="X351" s="330">
        <v>0</v>
      </c>
      <c r="Y351" s="330">
        <v>2346.79</v>
      </c>
      <c r="Z351" s="330">
        <v>2346.5</v>
      </c>
      <c r="AA351" s="330">
        <v>0.28999999999999998</v>
      </c>
      <c r="AB351" s="330">
        <v>0</v>
      </c>
      <c r="AC351" s="330">
        <v>0</v>
      </c>
      <c r="AD351" s="331"/>
      <c r="AE351" s="332"/>
      <c r="AF351" s="332"/>
      <c r="AG351" s="336">
        <v>0.28999999999999998</v>
      </c>
      <c r="AH351" s="332">
        <f>IF(YEAR(I351)=2019,MAX(Y351-AG351,0),IF(AND(AE351=TRUE,AF351&lt;&gt;TRUE),MAX('[1]2'!V352-'[1]2'!W352-[1]Turtas!AG351,0),IF(AG351&lt;&gt;'[1]2'!X352,MAX(Y351-'[1]2'!W352-[1]Turtas!AG351,0),0)))</f>
        <v>0</v>
      </c>
      <c r="AI351" s="333">
        <f>IF(VLOOKUP(I351,pradzios_data[],2,1)="isig_data",DATE(YEAR(I351),MONTH(I351)+1,1),VLOOKUP(I351,pradzios_data[],2,1))</f>
        <v>37681</v>
      </c>
      <c r="AJ351" s="333">
        <f t="shared" si="47"/>
        <v>43160</v>
      </c>
      <c r="AK351" s="333"/>
      <c r="AL351" s="334">
        <f t="shared" si="48"/>
        <v>0</v>
      </c>
      <c r="AM351" s="336">
        <f t="shared" si="49"/>
        <v>0</v>
      </c>
      <c r="AN351" s="335">
        <f t="shared" si="50"/>
        <v>0</v>
      </c>
      <c r="AO351" s="335">
        <f t="shared" si="51"/>
        <v>0</v>
      </c>
      <c r="AP351" s="336">
        <f t="shared" si="52"/>
        <v>0.28999999999999998</v>
      </c>
      <c r="AQ351" s="336">
        <f t="shared" si="53"/>
        <v>0</v>
      </c>
      <c r="AR351" s="336">
        <f t="shared" si="54"/>
        <v>0</v>
      </c>
      <c r="AS351" s="336">
        <f t="shared" si="54"/>
        <v>0</v>
      </c>
      <c r="AT351" s="304"/>
      <c r="AU351" s="304"/>
      <c r="AV351" s="304"/>
      <c r="AW351" s="304"/>
      <c r="AX351" s="304"/>
      <c r="AY351" s="304"/>
      <c r="AZ351" s="304"/>
      <c r="BA351" s="304"/>
      <c r="BB351" s="304"/>
      <c r="BC351" s="304"/>
    </row>
    <row r="352" spans="1:55" x14ac:dyDescent="0.2">
      <c r="A352" s="323" t="str">
        <f t="shared" si="46"/>
        <v/>
      </c>
      <c r="B352" s="324">
        <v>342</v>
      </c>
      <c r="C352" s="325" t="s">
        <v>1235</v>
      </c>
      <c r="D352" s="325" t="s">
        <v>1236</v>
      </c>
      <c r="E352" s="326">
        <v>719</v>
      </c>
      <c r="F352" s="325" t="s">
        <v>136</v>
      </c>
      <c r="G352" s="325" t="s">
        <v>140</v>
      </c>
      <c r="H352" s="327">
        <v>591</v>
      </c>
      <c r="I352" s="328">
        <v>37680</v>
      </c>
      <c r="J352" s="328" t="s">
        <v>51</v>
      </c>
      <c r="K352" s="328" t="s">
        <v>51</v>
      </c>
      <c r="L352" s="329">
        <v>15</v>
      </c>
      <c r="M352" s="328" t="s">
        <v>51</v>
      </c>
      <c r="N352" s="328" t="s">
        <v>51</v>
      </c>
      <c r="O352" s="328" t="s">
        <v>1422</v>
      </c>
      <c r="P352" s="330">
        <v>2791.36</v>
      </c>
      <c r="Q352" s="330">
        <v>0</v>
      </c>
      <c r="R352" s="330">
        <v>0</v>
      </c>
      <c r="S352" s="330">
        <v>0</v>
      </c>
      <c r="T352" s="330">
        <v>0</v>
      </c>
      <c r="U352" s="330">
        <v>0</v>
      </c>
      <c r="V352" s="330">
        <v>2791.36</v>
      </c>
      <c r="W352" s="330">
        <v>0</v>
      </c>
      <c r="X352" s="330">
        <v>0</v>
      </c>
      <c r="Y352" s="330">
        <v>2791.36</v>
      </c>
      <c r="Z352" s="330">
        <v>2791.07</v>
      </c>
      <c r="AA352" s="330">
        <v>0.28999999999999998</v>
      </c>
      <c r="AB352" s="330">
        <v>0</v>
      </c>
      <c r="AC352" s="330">
        <v>0</v>
      </c>
      <c r="AD352" s="331"/>
      <c r="AE352" s="332"/>
      <c r="AF352" s="332"/>
      <c r="AG352" s="336">
        <v>0.28999999999999998</v>
      </c>
      <c r="AH352" s="332">
        <f>IF(YEAR(I352)=2019,MAX(Y352-AG352,0),IF(AND(AE352=TRUE,AF352&lt;&gt;TRUE),MAX('[1]2'!V353-'[1]2'!W353-[1]Turtas!AG352,0),IF(AG352&lt;&gt;'[1]2'!X353,MAX(Y352-'[1]2'!W353-[1]Turtas!AG352,0),0)))</f>
        <v>0</v>
      </c>
      <c r="AI352" s="333">
        <f>IF(VLOOKUP(I352,pradzios_data[],2,1)="isig_data",DATE(YEAR(I352),MONTH(I352)+1,1),VLOOKUP(I352,pradzios_data[],2,1))</f>
        <v>37681</v>
      </c>
      <c r="AJ352" s="333">
        <f t="shared" si="47"/>
        <v>43160</v>
      </c>
      <c r="AK352" s="333"/>
      <c r="AL352" s="334">
        <f t="shared" si="48"/>
        <v>0</v>
      </c>
      <c r="AM352" s="336">
        <f t="shared" si="49"/>
        <v>0</v>
      </c>
      <c r="AN352" s="335">
        <f t="shared" si="50"/>
        <v>0</v>
      </c>
      <c r="AO352" s="335">
        <f t="shared" si="51"/>
        <v>0</v>
      </c>
      <c r="AP352" s="336">
        <f t="shared" si="52"/>
        <v>0.28999999999999998</v>
      </c>
      <c r="AQ352" s="336">
        <f t="shared" si="53"/>
        <v>0</v>
      </c>
      <c r="AR352" s="336">
        <f t="shared" si="54"/>
        <v>0</v>
      </c>
      <c r="AS352" s="336">
        <f t="shared" si="54"/>
        <v>0</v>
      </c>
      <c r="AT352" s="304"/>
      <c r="AU352" s="304"/>
      <c r="AV352" s="304"/>
      <c r="AW352" s="304"/>
      <c r="AX352" s="304"/>
      <c r="AY352" s="304"/>
      <c r="AZ352" s="304"/>
      <c r="BA352" s="304"/>
      <c r="BB352" s="304"/>
      <c r="BC352" s="304"/>
    </row>
    <row r="353" spans="1:55" x14ac:dyDescent="0.2">
      <c r="A353" s="323" t="str">
        <f t="shared" si="46"/>
        <v/>
      </c>
      <c r="B353" s="324">
        <v>343</v>
      </c>
      <c r="C353" s="325" t="s">
        <v>1235</v>
      </c>
      <c r="D353" s="325" t="s">
        <v>1236</v>
      </c>
      <c r="E353" s="326">
        <v>719</v>
      </c>
      <c r="F353" s="325" t="s">
        <v>136</v>
      </c>
      <c r="G353" s="325" t="s">
        <v>140</v>
      </c>
      <c r="H353" s="327">
        <v>809</v>
      </c>
      <c r="I353" s="328">
        <v>40602</v>
      </c>
      <c r="J353" s="328" t="s">
        <v>51</v>
      </c>
      <c r="K353" s="328" t="s">
        <v>51</v>
      </c>
      <c r="L353" s="329">
        <v>15</v>
      </c>
      <c r="M353" s="328" t="s">
        <v>51</v>
      </c>
      <c r="N353" s="328" t="s">
        <v>51</v>
      </c>
      <c r="O353" s="328" t="s">
        <v>1422</v>
      </c>
      <c r="P353" s="330">
        <v>2791.36</v>
      </c>
      <c r="Q353" s="330">
        <v>0</v>
      </c>
      <c r="R353" s="330">
        <v>0</v>
      </c>
      <c r="S353" s="330">
        <v>0</v>
      </c>
      <c r="T353" s="330">
        <v>0</v>
      </c>
      <c r="U353" s="330">
        <v>0</v>
      </c>
      <c r="V353" s="330">
        <v>2791.36</v>
      </c>
      <c r="W353" s="330">
        <v>0</v>
      </c>
      <c r="X353" s="330">
        <v>0</v>
      </c>
      <c r="Y353" s="330">
        <v>2791.36</v>
      </c>
      <c r="Z353" s="330">
        <v>1785.04</v>
      </c>
      <c r="AA353" s="330">
        <v>1006.32</v>
      </c>
      <c r="AB353" s="330">
        <v>194.71637209302327</v>
      </c>
      <c r="AC353" s="330">
        <v>0</v>
      </c>
      <c r="AD353" s="331"/>
      <c r="AE353" s="332"/>
      <c r="AF353" s="332"/>
      <c r="AG353" s="336">
        <v>0.28999999999999998</v>
      </c>
      <c r="AH353" s="332">
        <f>IF(YEAR(I353)=2019,MAX(Y353-AG353,0),IF(AND(AE353=TRUE,AF353&lt;&gt;TRUE),MAX('[1]2'!V354-'[1]2'!W354-[1]Turtas!AG353,0),IF(AG353&lt;&gt;'[1]2'!X354,MAX(Y353-'[1]2'!W354-[1]Turtas!AG353,0),0)))</f>
        <v>1200.7509612403101</v>
      </c>
      <c r="AI353" s="333">
        <f>IF(VLOOKUP(I353,pradzios_data[],2,1)="isig_data",DATE(YEAR(I353),MONTH(I353)+1,1),VLOOKUP(I353,pradzios_data[],2,1))</f>
        <v>40603</v>
      </c>
      <c r="AJ353" s="333">
        <f t="shared" si="47"/>
        <v>46082</v>
      </c>
      <c r="AK353" s="333"/>
      <c r="AL353" s="334">
        <f t="shared" si="48"/>
        <v>86</v>
      </c>
      <c r="AM353" s="336">
        <f t="shared" si="49"/>
        <v>13.962220479538489</v>
      </c>
      <c r="AN353" s="335">
        <f t="shared" si="50"/>
        <v>74</v>
      </c>
      <c r="AO353" s="335">
        <f t="shared" si="51"/>
        <v>12</v>
      </c>
      <c r="AP353" s="336">
        <f t="shared" si="52"/>
        <v>1033.4943154858481</v>
      </c>
      <c r="AQ353" s="336">
        <f t="shared" si="53"/>
        <v>167.54664575446188</v>
      </c>
      <c r="AR353" s="336">
        <f t="shared" si="54"/>
        <v>27.174315485848069</v>
      </c>
      <c r="AS353" s="336">
        <f t="shared" si="54"/>
        <v>-27.169726338561389</v>
      </c>
      <c r="AT353" s="304"/>
      <c r="AU353" s="304"/>
      <c r="AV353" s="304"/>
      <c r="AW353" s="304"/>
      <c r="AX353" s="304"/>
      <c r="AY353" s="304"/>
      <c r="AZ353" s="304"/>
      <c r="BA353" s="304"/>
      <c r="BB353" s="304"/>
      <c r="BC353" s="304"/>
    </row>
    <row r="354" spans="1:55" x14ac:dyDescent="0.2">
      <c r="A354" s="323" t="str">
        <f t="shared" si="46"/>
        <v/>
      </c>
      <c r="B354" s="324">
        <v>344</v>
      </c>
      <c r="C354" s="325" t="s">
        <v>1235</v>
      </c>
      <c r="D354" s="325" t="s">
        <v>1236</v>
      </c>
      <c r="E354" s="326">
        <v>719</v>
      </c>
      <c r="F354" s="325" t="s">
        <v>136</v>
      </c>
      <c r="G354" s="325" t="s">
        <v>140</v>
      </c>
      <c r="H354" s="327">
        <v>840</v>
      </c>
      <c r="I354" s="328">
        <v>40877</v>
      </c>
      <c r="J354" s="328" t="s">
        <v>51</v>
      </c>
      <c r="K354" s="328" t="s">
        <v>51</v>
      </c>
      <c r="L354" s="329">
        <v>15</v>
      </c>
      <c r="M354" s="328" t="s">
        <v>51</v>
      </c>
      <c r="N354" s="328" t="s">
        <v>51</v>
      </c>
      <c r="O354" s="328" t="s">
        <v>1422</v>
      </c>
      <c r="P354" s="330">
        <v>6710.5</v>
      </c>
      <c r="Q354" s="330">
        <v>0</v>
      </c>
      <c r="R354" s="330">
        <v>0</v>
      </c>
      <c r="S354" s="330">
        <v>0</v>
      </c>
      <c r="T354" s="330">
        <v>0</v>
      </c>
      <c r="U354" s="330">
        <v>0</v>
      </c>
      <c r="V354" s="330">
        <v>6710.5</v>
      </c>
      <c r="W354" s="330">
        <v>0</v>
      </c>
      <c r="X354" s="330">
        <v>0</v>
      </c>
      <c r="Y354" s="330">
        <v>6710.5</v>
      </c>
      <c r="Z354" s="330">
        <v>4063.54</v>
      </c>
      <c r="AA354" s="330">
        <v>2646.96</v>
      </c>
      <c r="AB354" s="330">
        <v>447.37431578947371</v>
      </c>
      <c r="AC354" s="330">
        <v>0</v>
      </c>
      <c r="AD354" s="331"/>
      <c r="AE354" s="332"/>
      <c r="AF354" s="332"/>
      <c r="AG354" s="336">
        <v>0.28999999999999998</v>
      </c>
      <c r="AH354" s="332">
        <f>IF(YEAR(I354)=2019,MAX(Y354-AG354,0),IF(AND(AE354=TRUE,AF354&lt;&gt;TRUE),MAX('[1]2'!V355-'[1]2'!W355-[1]Turtas!AG354,0),IF(AG354&lt;&gt;'[1]2'!X355,MAX(Y354-'[1]2'!W355-[1]Turtas!AG354,0),0)))</f>
        <v>3094.0490175438595</v>
      </c>
      <c r="AI354" s="333">
        <f>IF(VLOOKUP(I354,pradzios_data[],2,1)="isig_data",DATE(YEAR(I354),MONTH(I354)+1,1),VLOOKUP(I354,pradzios_data[],2,1))</f>
        <v>40878</v>
      </c>
      <c r="AJ354" s="333">
        <f t="shared" si="47"/>
        <v>46357</v>
      </c>
      <c r="AK354" s="333"/>
      <c r="AL354" s="334">
        <f t="shared" si="48"/>
        <v>95</v>
      </c>
      <c r="AM354" s="336">
        <f t="shared" si="49"/>
        <v>32.568937026777469</v>
      </c>
      <c r="AN354" s="335">
        <f t="shared" si="50"/>
        <v>83</v>
      </c>
      <c r="AO354" s="335">
        <f t="shared" si="51"/>
        <v>12</v>
      </c>
      <c r="AP354" s="336">
        <f t="shared" si="52"/>
        <v>2703.5117732225299</v>
      </c>
      <c r="AQ354" s="336">
        <f t="shared" si="53"/>
        <v>390.82724432132966</v>
      </c>
      <c r="AR354" s="336">
        <f t="shared" si="54"/>
        <v>56.551773222529846</v>
      </c>
      <c r="AS354" s="336">
        <f t="shared" si="54"/>
        <v>-56.547071468144054</v>
      </c>
      <c r="AT354" s="304"/>
      <c r="AU354" s="304"/>
      <c r="AV354" s="304"/>
      <c r="AW354" s="304"/>
      <c r="AX354" s="304"/>
      <c r="AY354" s="304"/>
      <c r="AZ354" s="304"/>
      <c r="BA354" s="304"/>
      <c r="BB354" s="304"/>
      <c r="BC354" s="304"/>
    </row>
    <row r="355" spans="1:55" x14ac:dyDescent="0.2">
      <c r="A355" s="323" t="str">
        <f t="shared" si="46"/>
        <v/>
      </c>
      <c r="B355" s="324">
        <v>345</v>
      </c>
      <c r="C355" s="325" t="s">
        <v>1235</v>
      </c>
      <c r="D355" s="325" t="s">
        <v>1236</v>
      </c>
      <c r="E355" s="326">
        <v>719</v>
      </c>
      <c r="F355" s="325" t="s">
        <v>136</v>
      </c>
      <c r="G355" s="325" t="s">
        <v>140</v>
      </c>
      <c r="H355" s="327">
        <v>871</v>
      </c>
      <c r="I355" s="328">
        <v>41243</v>
      </c>
      <c r="J355" s="328" t="s">
        <v>51</v>
      </c>
      <c r="K355" s="328" t="s">
        <v>51</v>
      </c>
      <c r="L355" s="329">
        <v>15</v>
      </c>
      <c r="M355" s="328" t="s">
        <v>51</v>
      </c>
      <c r="N355" s="328" t="s">
        <v>51</v>
      </c>
      <c r="O355" s="328" t="s">
        <v>1422</v>
      </c>
      <c r="P355" s="330">
        <v>4876.74</v>
      </c>
      <c r="Q355" s="330">
        <v>0</v>
      </c>
      <c r="R355" s="330">
        <v>0</v>
      </c>
      <c r="S355" s="330">
        <v>0</v>
      </c>
      <c r="T355" s="330">
        <v>0</v>
      </c>
      <c r="U355" s="330">
        <v>0</v>
      </c>
      <c r="V355" s="330">
        <v>4876.74</v>
      </c>
      <c r="W355" s="330">
        <v>0</v>
      </c>
      <c r="X355" s="330">
        <v>0</v>
      </c>
      <c r="Y355" s="330">
        <v>4876.74</v>
      </c>
      <c r="Z355" s="330">
        <v>2627.99</v>
      </c>
      <c r="AA355" s="330">
        <v>2248.75</v>
      </c>
      <c r="AB355" s="330">
        <v>325.11992523364489</v>
      </c>
      <c r="AC355" s="330">
        <v>0</v>
      </c>
      <c r="AD355" s="331"/>
      <c r="AE355" s="332"/>
      <c r="AF355" s="332"/>
      <c r="AG355" s="336">
        <v>0.28999999999999998</v>
      </c>
      <c r="AH355" s="332">
        <f>IF(YEAR(I355)=2019,MAX(Y355-AG355,0),IF(AND(AE355=TRUE,AF355&lt;&gt;TRUE),MAX('[1]2'!V356-'[1]2'!W356-[1]Turtas!AG355,0),IF(AG355&lt;&gt;'[1]2'!X356,MAX(Y355-'[1]2'!W356-[1]Turtas!AG355,0),0)))</f>
        <v>2573.5760747663553</v>
      </c>
      <c r="AI355" s="333">
        <f>IF(VLOOKUP(I355,pradzios_data[],2,1)="isig_data",DATE(YEAR(I355),MONTH(I355)+1,1),VLOOKUP(I355,pradzios_data[],2,1))</f>
        <v>41244</v>
      </c>
      <c r="AJ355" s="333">
        <f t="shared" si="47"/>
        <v>46722</v>
      </c>
      <c r="AK355" s="333"/>
      <c r="AL355" s="334">
        <f t="shared" si="48"/>
        <v>107</v>
      </c>
      <c r="AM355" s="336">
        <f t="shared" si="49"/>
        <v>24.052112848283695</v>
      </c>
      <c r="AN355" s="335">
        <f t="shared" si="50"/>
        <v>95</v>
      </c>
      <c r="AO355" s="335">
        <f t="shared" si="51"/>
        <v>12</v>
      </c>
      <c r="AP355" s="336">
        <f t="shared" si="52"/>
        <v>2285.2407205869508</v>
      </c>
      <c r="AQ355" s="336">
        <f t="shared" si="53"/>
        <v>288.62535417940433</v>
      </c>
      <c r="AR355" s="336">
        <f t="shared" si="54"/>
        <v>36.490720586950829</v>
      </c>
      <c r="AS355" s="336">
        <f t="shared" si="54"/>
        <v>-36.494571054240566</v>
      </c>
      <c r="AT355" s="304"/>
      <c r="AU355" s="304"/>
      <c r="AV355" s="304"/>
      <c r="AW355" s="304"/>
      <c r="AX355" s="304"/>
      <c r="AY355" s="304"/>
      <c r="AZ355" s="304"/>
      <c r="BA355" s="304"/>
      <c r="BB355" s="304"/>
      <c r="BC355" s="304"/>
    </row>
    <row r="356" spans="1:55" x14ac:dyDescent="0.2">
      <c r="A356" s="323" t="str">
        <f t="shared" si="46"/>
        <v/>
      </c>
      <c r="B356" s="324">
        <v>346</v>
      </c>
      <c r="C356" s="325" t="s">
        <v>1235</v>
      </c>
      <c r="D356" s="325" t="s">
        <v>1236</v>
      </c>
      <c r="E356" s="326">
        <v>719</v>
      </c>
      <c r="F356" s="325" t="s">
        <v>136</v>
      </c>
      <c r="G356" s="325" t="s">
        <v>140</v>
      </c>
      <c r="H356" s="327">
        <v>872</v>
      </c>
      <c r="I356" s="328">
        <v>41243</v>
      </c>
      <c r="J356" s="328" t="s">
        <v>51</v>
      </c>
      <c r="K356" s="328" t="s">
        <v>51</v>
      </c>
      <c r="L356" s="329">
        <v>15</v>
      </c>
      <c r="M356" s="328" t="s">
        <v>51</v>
      </c>
      <c r="N356" s="328" t="s">
        <v>51</v>
      </c>
      <c r="O356" s="328" t="s">
        <v>1422</v>
      </c>
      <c r="P356" s="330">
        <v>4876.74</v>
      </c>
      <c r="Q356" s="330">
        <v>0</v>
      </c>
      <c r="R356" s="330">
        <v>0</v>
      </c>
      <c r="S356" s="330">
        <v>0</v>
      </c>
      <c r="T356" s="330">
        <v>0</v>
      </c>
      <c r="U356" s="330">
        <v>0</v>
      </c>
      <c r="V356" s="330">
        <v>4876.74</v>
      </c>
      <c r="W356" s="330">
        <v>0</v>
      </c>
      <c r="X356" s="330">
        <v>0</v>
      </c>
      <c r="Y356" s="330">
        <v>4876.74</v>
      </c>
      <c r="Z356" s="330">
        <v>2627.99</v>
      </c>
      <c r="AA356" s="330">
        <v>2248.75</v>
      </c>
      <c r="AB356" s="330">
        <v>325.11992523364489</v>
      </c>
      <c r="AC356" s="330">
        <v>0</v>
      </c>
      <c r="AD356" s="331"/>
      <c r="AE356" s="332"/>
      <c r="AF356" s="332"/>
      <c r="AG356" s="336">
        <v>0.28999999999999998</v>
      </c>
      <c r="AH356" s="332">
        <f>IF(YEAR(I356)=2019,MAX(Y356-AG356,0),IF(AND(AE356=TRUE,AF356&lt;&gt;TRUE),MAX('[1]2'!V357-'[1]2'!W357-[1]Turtas!AG356,0),IF(AG356&lt;&gt;'[1]2'!X357,MAX(Y356-'[1]2'!W357-[1]Turtas!AG356,0),0)))</f>
        <v>2573.5760747663553</v>
      </c>
      <c r="AI356" s="333">
        <f>IF(VLOOKUP(I356,pradzios_data[],2,1)="isig_data",DATE(YEAR(I356),MONTH(I356)+1,1),VLOOKUP(I356,pradzios_data[],2,1))</f>
        <v>41244</v>
      </c>
      <c r="AJ356" s="333">
        <f t="shared" si="47"/>
        <v>46722</v>
      </c>
      <c r="AK356" s="333"/>
      <c r="AL356" s="334">
        <f t="shared" si="48"/>
        <v>107</v>
      </c>
      <c r="AM356" s="336">
        <f t="shared" si="49"/>
        <v>24.052112848283695</v>
      </c>
      <c r="AN356" s="335">
        <f t="shared" si="50"/>
        <v>95</v>
      </c>
      <c r="AO356" s="335">
        <f t="shared" si="51"/>
        <v>12</v>
      </c>
      <c r="AP356" s="336">
        <f t="shared" si="52"/>
        <v>2285.2407205869508</v>
      </c>
      <c r="AQ356" s="336">
        <f t="shared" si="53"/>
        <v>288.62535417940433</v>
      </c>
      <c r="AR356" s="336">
        <f t="shared" si="54"/>
        <v>36.490720586950829</v>
      </c>
      <c r="AS356" s="336">
        <f t="shared" si="54"/>
        <v>-36.494571054240566</v>
      </c>
      <c r="AT356" s="304"/>
      <c r="AU356" s="304"/>
      <c r="AV356" s="304"/>
      <c r="AW356" s="304"/>
      <c r="AX356" s="304"/>
      <c r="AY356" s="304"/>
      <c r="AZ356" s="304"/>
      <c r="BA356" s="304"/>
      <c r="BB356" s="304"/>
      <c r="BC356" s="304"/>
    </row>
    <row r="357" spans="1:55" x14ac:dyDescent="0.2">
      <c r="A357" s="323" t="str">
        <f t="shared" si="46"/>
        <v/>
      </c>
      <c r="B357" s="324">
        <v>347</v>
      </c>
      <c r="C357" s="325" t="s">
        <v>1235</v>
      </c>
      <c r="D357" s="325" t="s">
        <v>1236</v>
      </c>
      <c r="E357" s="326">
        <v>719</v>
      </c>
      <c r="F357" s="325" t="s">
        <v>136</v>
      </c>
      <c r="G357" s="325" t="s">
        <v>140</v>
      </c>
      <c r="H357" s="327">
        <v>873</v>
      </c>
      <c r="I357" s="328">
        <v>41243</v>
      </c>
      <c r="J357" s="328" t="s">
        <v>51</v>
      </c>
      <c r="K357" s="328" t="s">
        <v>51</v>
      </c>
      <c r="L357" s="329">
        <v>15</v>
      </c>
      <c r="M357" s="328" t="s">
        <v>51</v>
      </c>
      <c r="N357" s="328" t="s">
        <v>51</v>
      </c>
      <c r="O357" s="328" t="s">
        <v>1422</v>
      </c>
      <c r="P357" s="330">
        <v>6450.66</v>
      </c>
      <c r="Q357" s="330">
        <v>0</v>
      </c>
      <c r="R357" s="330">
        <v>0</v>
      </c>
      <c r="S357" s="330">
        <v>0</v>
      </c>
      <c r="T357" s="330">
        <v>0</v>
      </c>
      <c r="U357" s="330">
        <v>0</v>
      </c>
      <c r="V357" s="330">
        <v>6450.66</v>
      </c>
      <c r="W357" s="330">
        <v>0</v>
      </c>
      <c r="X357" s="330">
        <v>0</v>
      </c>
      <c r="Y357" s="330">
        <v>6450.66</v>
      </c>
      <c r="Z357" s="330">
        <v>3476.16</v>
      </c>
      <c r="AA357" s="330">
        <v>2974.5</v>
      </c>
      <c r="AB357" s="330">
        <v>430.04792523364489</v>
      </c>
      <c r="AC357" s="330">
        <v>0</v>
      </c>
      <c r="AD357" s="331"/>
      <c r="AE357" s="332"/>
      <c r="AF357" s="332"/>
      <c r="AG357" s="336">
        <v>0.28999999999999998</v>
      </c>
      <c r="AH357" s="332">
        <f>IF(YEAR(I357)=2019,MAX(Y357-AG357,0),IF(AND(AE357=TRUE,AF357&lt;&gt;TRUE),MAX('[1]2'!V358-'[1]2'!W358-[1]Turtas!AG357,0),IF(AG357&lt;&gt;'[1]2'!X358,MAX(Y357-'[1]2'!W358-[1]Turtas!AG357,0),0)))</f>
        <v>3404.2560747663551</v>
      </c>
      <c r="AI357" s="333">
        <f>IF(VLOOKUP(I357,pradzios_data[],2,1)="isig_data",DATE(YEAR(I357),MONTH(I357)+1,1),VLOOKUP(I357,pradzios_data[],2,1))</f>
        <v>41244</v>
      </c>
      <c r="AJ357" s="333">
        <f t="shared" si="47"/>
        <v>46722</v>
      </c>
      <c r="AK357" s="333"/>
      <c r="AL357" s="334">
        <f t="shared" si="48"/>
        <v>107</v>
      </c>
      <c r="AM357" s="336">
        <f t="shared" si="49"/>
        <v>31.815477334265001</v>
      </c>
      <c r="AN357" s="335">
        <f t="shared" si="50"/>
        <v>95</v>
      </c>
      <c r="AO357" s="335">
        <f t="shared" si="51"/>
        <v>12</v>
      </c>
      <c r="AP357" s="336">
        <f t="shared" si="52"/>
        <v>3022.7603467551753</v>
      </c>
      <c r="AQ357" s="336">
        <f t="shared" si="53"/>
        <v>381.78572801118003</v>
      </c>
      <c r="AR357" s="336">
        <f t="shared" si="54"/>
        <v>48.260346755175306</v>
      </c>
      <c r="AS357" s="336">
        <f t="shared" si="54"/>
        <v>-48.262197222464863</v>
      </c>
      <c r="AT357" s="304"/>
      <c r="AU357" s="304"/>
      <c r="AV357" s="304"/>
      <c r="AW357" s="304"/>
      <c r="AX357" s="304"/>
      <c r="AY357" s="304"/>
      <c r="AZ357" s="304"/>
      <c r="BA357" s="304"/>
      <c r="BB357" s="304"/>
      <c r="BC357" s="304"/>
    </row>
    <row r="358" spans="1:55" x14ac:dyDescent="0.2">
      <c r="A358" s="323" t="str">
        <f t="shared" si="46"/>
        <v/>
      </c>
      <c r="B358" s="324">
        <v>348</v>
      </c>
      <c r="C358" s="325" t="s">
        <v>1235</v>
      </c>
      <c r="D358" s="325" t="s">
        <v>1236</v>
      </c>
      <c r="E358" s="326">
        <v>719</v>
      </c>
      <c r="F358" s="325" t="s">
        <v>136</v>
      </c>
      <c r="G358" s="325" t="s">
        <v>140</v>
      </c>
      <c r="H358" s="327">
        <v>874</v>
      </c>
      <c r="I358" s="328">
        <v>41243</v>
      </c>
      <c r="J358" s="328" t="s">
        <v>51</v>
      </c>
      <c r="K358" s="328" t="s">
        <v>51</v>
      </c>
      <c r="L358" s="329">
        <v>15</v>
      </c>
      <c r="M358" s="328" t="s">
        <v>51</v>
      </c>
      <c r="N358" s="328" t="s">
        <v>51</v>
      </c>
      <c r="O358" s="328" t="s">
        <v>1422</v>
      </c>
      <c r="P358" s="330">
        <v>6284.4</v>
      </c>
      <c r="Q358" s="330">
        <v>0</v>
      </c>
      <c r="R358" s="330">
        <v>0</v>
      </c>
      <c r="S358" s="330">
        <v>0</v>
      </c>
      <c r="T358" s="330">
        <v>0</v>
      </c>
      <c r="U358" s="330">
        <v>0</v>
      </c>
      <c r="V358" s="330">
        <v>6284.4</v>
      </c>
      <c r="W358" s="330">
        <v>0</v>
      </c>
      <c r="X358" s="330">
        <v>0</v>
      </c>
      <c r="Y358" s="330">
        <v>6284.4</v>
      </c>
      <c r="Z358" s="330">
        <v>3386.5599999999995</v>
      </c>
      <c r="AA358" s="330">
        <v>2897.84</v>
      </c>
      <c r="AB358" s="330">
        <v>418.9648598130841</v>
      </c>
      <c r="AC358" s="330">
        <v>0</v>
      </c>
      <c r="AD358" s="331"/>
      <c r="AE358" s="332"/>
      <c r="AF358" s="332"/>
      <c r="AG358" s="336">
        <v>0.28999999999999998</v>
      </c>
      <c r="AH358" s="332">
        <f>IF(YEAR(I358)=2019,MAX(Y358-AG358,0),IF(AND(AE358=TRUE,AF358&lt;&gt;TRUE),MAX('[1]2'!V359-'[1]2'!W359-[1]Turtas!AG358,0),IF(AG358&lt;&gt;'[1]2'!X359,MAX(Y358-'[1]2'!W359-[1]Turtas!AG358,0),0)))</f>
        <v>3316.5151401869157</v>
      </c>
      <c r="AI358" s="333">
        <f>IF(VLOOKUP(I358,pradzios_data[],2,1)="isig_data",DATE(YEAR(I358),MONTH(I358)+1,1),VLOOKUP(I358,pradzios_data[],2,1))</f>
        <v>41244</v>
      </c>
      <c r="AJ358" s="333">
        <f t="shared" si="47"/>
        <v>46722</v>
      </c>
      <c r="AK358" s="333"/>
      <c r="AL358" s="334">
        <f t="shared" si="48"/>
        <v>107</v>
      </c>
      <c r="AM358" s="336">
        <f t="shared" si="49"/>
        <v>30.995468599877718</v>
      </c>
      <c r="AN358" s="335">
        <f t="shared" si="50"/>
        <v>95</v>
      </c>
      <c r="AO358" s="335">
        <f t="shared" si="51"/>
        <v>12</v>
      </c>
      <c r="AP358" s="336">
        <f t="shared" si="52"/>
        <v>2944.8595169883829</v>
      </c>
      <c r="AQ358" s="336">
        <f t="shared" si="53"/>
        <v>371.94562319853264</v>
      </c>
      <c r="AR358" s="336">
        <f t="shared" si="54"/>
        <v>47.019516988382748</v>
      </c>
      <c r="AS358" s="336">
        <f t="shared" si="54"/>
        <v>-47.01923661455146</v>
      </c>
      <c r="AT358" s="304"/>
      <c r="AU358" s="304"/>
      <c r="AV358" s="304"/>
      <c r="AW358" s="304"/>
      <c r="AX358" s="304"/>
      <c r="AY358" s="304"/>
      <c r="AZ358" s="304"/>
      <c r="BA358" s="304"/>
      <c r="BB358" s="304"/>
      <c r="BC358" s="304"/>
    </row>
    <row r="359" spans="1:55" x14ac:dyDescent="0.2">
      <c r="A359" s="323" t="str">
        <f t="shared" si="46"/>
        <v/>
      </c>
      <c r="B359" s="324">
        <v>349</v>
      </c>
      <c r="C359" s="325" t="s">
        <v>1235</v>
      </c>
      <c r="D359" s="325" t="s">
        <v>1236</v>
      </c>
      <c r="E359" s="326">
        <v>719</v>
      </c>
      <c r="F359" s="325" t="s">
        <v>136</v>
      </c>
      <c r="G359" s="325" t="s">
        <v>140</v>
      </c>
      <c r="H359" s="327">
        <v>875</v>
      </c>
      <c r="I359" s="328">
        <v>41243</v>
      </c>
      <c r="J359" s="328" t="s">
        <v>51</v>
      </c>
      <c r="K359" s="328" t="s">
        <v>51</v>
      </c>
      <c r="L359" s="329">
        <v>15</v>
      </c>
      <c r="M359" s="328" t="s">
        <v>51</v>
      </c>
      <c r="N359" s="328" t="s">
        <v>51</v>
      </c>
      <c r="O359" s="328" t="s">
        <v>1422</v>
      </c>
      <c r="P359" s="330">
        <v>4876.74</v>
      </c>
      <c r="Q359" s="330">
        <v>0</v>
      </c>
      <c r="R359" s="330">
        <v>0</v>
      </c>
      <c r="S359" s="330">
        <v>0</v>
      </c>
      <c r="T359" s="330">
        <v>0</v>
      </c>
      <c r="U359" s="330">
        <v>0</v>
      </c>
      <c r="V359" s="330">
        <v>4876.74</v>
      </c>
      <c r="W359" s="330">
        <v>0</v>
      </c>
      <c r="X359" s="330">
        <v>0</v>
      </c>
      <c r="Y359" s="330">
        <v>4876.74</v>
      </c>
      <c r="Z359" s="330">
        <v>2627.99</v>
      </c>
      <c r="AA359" s="330">
        <v>2248.75</v>
      </c>
      <c r="AB359" s="330">
        <v>325.11992523364489</v>
      </c>
      <c r="AC359" s="330">
        <v>0</v>
      </c>
      <c r="AD359" s="331"/>
      <c r="AE359" s="332"/>
      <c r="AF359" s="332"/>
      <c r="AG359" s="336">
        <v>0.28999999999999998</v>
      </c>
      <c r="AH359" s="332">
        <f>IF(YEAR(I359)=2019,MAX(Y359-AG359,0),IF(AND(AE359=TRUE,AF359&lt;&gt;TRUE),MAX('[1]2'!V360-'[1]2'!W360-[1]Turtas!AG359,0),IF(AG359&lt;&gt;'[1]2'!X360,MAX(Y359-'[1]2'!W360-[1]Turtas!AG359,0),0)))</f>
        <v>2573.5760747663553</v>
      </c>
      <c r="AI359" s="333">
        <f>IF(VLOOKUP(I359,pradzios_data[],2,1)="isig_data",DATE(YEAR(I359),MONTH(I359)+1,1),VLOOKUP(I359,pradzios_data[],2,1))</f>
        <v>41244</v>
      </c>
      <c r="AJ359" s="333">
        <f t="shared" si="47"/>
        <v>46722</v>
      </c>
      <c r="AK359" s="333"/>
      <c r="AL359" s="334">
        <f t="shared" si="48"/>
        <v>107</v>
      </c>
      <c r="AM359" s="336">
        <f t="shared" si="49"/>
        <v>24.052112848283695</v>
      </c>
      <c r="AN359" s="335">
        <f t="shared" si="50"/>
        <v>95</v>
      </c>
      <c r="AO359" s="335">
        <f t="shared" si="51"/>
        <v>12</v>
      </c>
      <c r="AP359" s="336">
        <f t="shared" si="52"/>
        <v>2285.2407205869508</v>
      </c>
      <c r="AQ359" s="336">
        <f t="shared" si="53"/>
        <v>288.62535417940433</v>
      </c>
      <c r="AR359" s="336">
        <f t="shared" si="54"/>
        <v>36.490720586950829</v>
      </c>
      <c r="AS359" s="336">
        <f t="shared" si="54"/>
        <v>-36.494571054240566</v>
      </c>
      <c r="AT359" s="304"/>
      <c r="AU359" s="304"/>
      <c r="AV359" s="304"/>
      <c r="AW359" s="304"/>
      <c r="AX359" s="304"/>
      <c r="AY359" s="304"/>
      <c r="AZ359" s="304"/>
      <c r="BA359" s="304"/>
      <c r="BB359" s="304"/>
      <c r="BC359" s="304"/>
    </row>
    <row r="360" spans="1:55" x14ac:dyDescent="0.2">
      <c r="A360" s="323" t="str">
        <f t="shared" si="46"/>
        <v/>
      </c>
      <c r="B360" s="324">
        <v>350</v>
      </c>
      <c r="C360" s="325" t="s">
        <v>1235</v>
      </c>
      <c r="D360" s="325" t="s">
        <v>1236</v>
      </c>
      <c r="E360" s="326">
        <v>719</v>
      </c>
      <c r="F360" s="325" t="s">
        <v>136</v>
      </c>
      <c r="G360" s="325" t="s">
        <v>140</v>
      </c>
      <c r="H360" s="327">
        <v>876</v>
      </c>
      <c r="I360" s="328">
        <v>41243</v>
      </c>
      <c r="J360" s="328" t="s">
        <v>51</v>
      </c>
      <c r="K360" s="328" t="s">
        <v>51</v>
      </c>
      <c r="L360" s="329">
        <v>15</v>
      </c>
      <c r="M360" s="328" t="s">
        <v>51</v>
      </c>
      <c r="N360" s="328" t="s">
        <v>51</v>
      </c>
      <c r="O360" s="328" t="s">
        <v>1422</v>
      </c>
      <c r="P360" s="330">
        <v>6564.7</v>
      </c>
      <c r="Q360" s="330">
        <v>0</v>
      </c>
      <c r="R360" s="330">
        <v>0</v>
      </c>
      <c r="S360" s="330">
        <v>0</v>
      </c>
      <c r="T360" s="330">
        <v>0</v>
      </c>
      <c r="U360" s="330">
        <v>0</v>
      </c>
      <c r="V360" s="330">
        <v>6564.7</v>
      </c>
      <c r="W360" s="330">
        <v>0</v>
      </c>
      <c r="X360" s="330">
        <v>0</v>
      </c>
      <c r="Y360" s="330">
        <v>6564.7</v>
      </c>
      <c r="Z360" s="330">
        <v>3537.6099999999997</v>
      </c>
      <c r="AA360" s="330">
        <v>3027.09</v>
      </c>
      <c r="AB360" s="330">
        <v>437.65158878504678</v>
      </c>
      <c r="AC360" s="330">
        <v>0</v>
      </c>
      <c r="AD360" s="331"/>
      <c r="AE360" s="332"/>
      <c r="AF360" s="332"/>
      <c r="AG360" s="336">
        <v>0.28999999999999998</v>
      </c>
      <c r="AH360" s="332">
        <f>IF(YEAR(I360)=2019,MAX(Y360-AG360,0),IF(AND(AE360=TRUE,AF360&lt;&gt;TRUE),MAX('[1]2'!V361-'[1]2'!W361-[1]Turtas!AG360,0),IF(AG360&lt;&gt;'[1]2'!X361,MAX(Y360-'[1]2'!W361-[1]Turtas!AG360,0),0)))</f>
        <v>3464.4517445482866</v>
      </c>
      <c r="AI360" s="333">
        <f>IF(VLOOKUP(I360,pradzios_data[],2,1)="isig_data",DATE(YEAR(I360),MONTH(I360)+1,1),VLOOKUP(I360,pradzios_data[],2,1))</f>
        <v>41244</v>
      </c>
      <c r="AJ360" s="333">
        <f t="shared" si="47"/>
        <v>46722</v>
      </c>
      <c r="AK360" s="333"/>
      <c r="AL360" s="334">
        <f t="shared" si="48"/>
        <v>107</v>
      </c>
      <c r="AM360" s="336">
        <f t="shared" si="49"/>
        <v>32.378053687367164</v>
      </c>
      <c r="AN360" s="335">
        <f t="shared" si="50"/>
        <v>95</v>
      </c>
      <c r="AO360" s="335">
        <f t="shared" si="51"/>
        <v>12</v>
      </c>
      <c r="AP360" s="336">
        <f t="shared" si="52"/>
        <v>3076.2051002998805</v>
      </c>
      <c r="AQ360" s="336">
        <f t="shared" si="53"/>
        <v>388.53664424840599</v>
      </c>
      <c r="AR360" s="336">
        <f t="shared" si="54"/>
        <v>49.115100299880396</v>
      </c>
      <c r="AS360" s="336">
        <f t="shared" si="54"/>
        <v>-49.114944536640792</v>
      </c>
      <c r="AT360" s="304"/>
      <c r="AU360" s="304"/>
      <c r="AV360" s="304"/>
      <c r="AW360" s="304"/>
      <c r="AX360" s="304"/>
      <c r="AY360" s="304"/>
      <c r="AZ360" s="304"/>
      <c r="BA360" s="304"/>
      <c r="BB360" s="304"/>
      <c r="BC360" s="304"/>
    </row>
    <row r="361" spans="1:55" x14ac:dyDescent="0.2">
      <c r="A361" s="323" t="str">
        <f t="shared" si="46"/>
        <v/>
      </c>
      <c r="B361" s="324">
        <v>351</v>
      </c>
      <c r="C361" s="325" t="s">
        <v>1235</v>
      </c>
      <c r="D361" s="325" t="s">
        <v>1236</v>
      </c>
      <c r="E361" s="326">
        <v>719</v>
      </c>
      <c r="F361" s="325" t="s">
        <v>136</v>
      </c>
      <c r="G361" s="325" t="s">
        <v>140</v>
      </c>
      <c r="H361" s="327">
        <v>877</v>
      </c>
      <c r="I361" s="328">
        <v>41243</v>
      </c>
      <c r="J361" s="328" t="s">
        <v>51</v>
      </c>
      <c r="K361" s="328" t="s">
        <v>51</v>
      </c>
      <c r="L361" s="329">
        <v>15</v>
      </c>
      <c r="M361" s="328" t="s">
        <v>51</v>
      </c>
      <c r="N361" s="328" t="s">
        <v>51</v>
      </c>
      <c r="O361" s="328" t="s">
        <v>1422</v>
      </c>
      <c r="P361" s="330">
        <v>4876.74</v>
      </c>
      <c r="Q361" s="330">
        <v>0</v>
      </c>
      <c r="R361" s="330">
        <v>0</v>
      </c>
      <c r="S361" s="330">
        <v>0</v>
      </c>
      <c r="T361" s="330">
        <v>0</v>
      </c>
      <c r="U361" s="330">
        <v>0</v>
      </c>
      <c r="V361" s="330">
        <v>4876.74</v>
      </c>
      <c r="W361" s="330">
        <v>0</v>
      </c>
      <c r="X361" s="330">
        <v>0</v>
      </c>
      <c r="Y361" s="330">
        <v>4876.74</v>
      </c>
      <c r="Z361" s="330">
        <v>2627.99</v>
      </c>
      <c r="AA361" s="330">
        <v>2248.75</v>
      </c>
      <c r="AB361" s="330">
        <v>325.11992523364489</v>
      </c>
      <c r="AC361" s="330">
        <v>0</v>
      </c>
      <c r="AD361" s="331"/>
      <c r="AE361" s="332"/>
      <c r="AF361" s="332"/>
      <c r="AG361" s="336">
        <v>0.28999999999999998</v>
      </c>
      <c r="AH361" s="332">
        <f>IF(YEAR(I361)=2019,MAX(Y361-AG361,0),IF(AND(AE361=TRUE,AF361&lt;&gt;TRUE),MAX('[1]2'!V362-'[1]2'!W362-[1]Turtas!AG361,0),IF(AG361&lt;&gt;'[1]2'!X362,MAX(Y361-'[1]2'!W362-[1]Turtas!AG361,0),0)))</f>
        <v>2573.5760747663553</v>
      </c>
      <c r="AI361" s="333">
        <f>IF(VLOOKUP(I361,pradzios_data[],2,1)="isig_data",DATE(YEAR(I361),MONTH(I361)+1,1),VLOOKUP(I361,pradzios_data[],2,1))</f>
        <v>41244</v>
      </c>
      <c r="AJ361" s="333">
        <f t="shared" si="47"/>
        <v>46722</v>
      </c>
      <c r="AK361" s="333"/>
      <c r="AL361" s="334">
        <f t="shared" si="48"/>
        <v>107</v>
      </c>
      <c r="AM361" s="336">
        <f t="shared" si="49"/>
        <v>24.052112848283695</v>
      </c>
      <c r="AN361" s="335">
        <f t="shared" si="50"/>
        <v>95</v>
      </c>
      <c r="AO361" s="335">
        <f t="shared" si="51"/>
        <v>12</v>
      </c>
      <c r="AP361" s="336">
        <f t="shared" si="52"/>
        <v>2285.2407205869508</v>
      </c>
      <c r="AQ361" s="336">
        <f t="shared" si="53"/>
        <v>288.62535417940433</v>
      </c>
      <c r="AR361" s="336">
        <f t="shared" si="54"/>
        <v>36.490720586950829</v>
      </c>
      <c r="AS361" s="336">
        <f t="shared" si="54"/>
        <v>-36.494571054240566</v>
      </c>
      <c r="AT361" s="304"/>
      <c r="AU361" s="304"/>
      <c r="AV361" s="304"/>
      <c r="AW361" s="304"/>
      <c r="AX361" s="304"/>
      <c r="AY361" s="304"/>
      <c r="AZ361" s="304"/>
      <c r="BA361" s="304"/>
      <c r="BB361" s="304"/>
      <c r="BC361" s="304"/>
    </row>
    <row r="362" spans="1:55" x14ac:dyDescent="0.2">
      <c r="A362" s="323" t="str">
        <f t="shared" si="46"/>
        <v/>
      </c>
      <c r="B362" s="324">
        <v>352</v>
      </c>
      <c r="C362" s="325" t="s">
        <v>1235</v>
      </c>
      <c r="D362" s="325" t="s">
        <v>1236</v>
      </c>
      <c r="E362" s="326">
        <v>719</v>
      </c>
      <c r="F362" s="325" t="s">
        <v>136</v>
      </c>
      <c r="G362" s="325" t="s">
        <v>140</v>
      </c>
      <c r="H362" s="327">
        <v>878</v>
      </c>
      <c r="I362" s="328">
        <v>41243</v>
      </c>
      <c r="J362" s="328" t="s">
        <v>51</v>
      </c>
      <c r="K362" s="328" t="s">
        <v>51</v>
      </c>
      <c r="L362" s="329">
        <v>15</v>
      </c>
      <c r="M362" s="328" t="s">
        <v>51</v>
      </c>
      <c r="N362" s="328" t="s">
        <v>51</v>
      </c>
      <c r="O362" s="328" t="s">
        <v>1422</v>
      </c>
      <c r="P362" s="330">
        <v>6914.3</v>
      </c>
      <c r="Q362" s="330">
        <v>0</v>
      </c>
      <c r="R362" s="330">
        <v>0</v>
      </c>
      <c r="S362" s="330">
        <v>0</v>
      </c>
      <c r="T362" s="330">
        <v>0</v>
      </c>
      <c r="U362" s="330">
        <v>0</v>
      </c>
      <c r="V362" s="330">
        <v>6914.3</v>
      </c>
      <c r="W362" s="330">
        <v>0</v>
      </c>
      <c r="X362" s="330">
        <v>0</v>
      </c>
      <c r="Y362" s="330">
        <v>6914.3</v>
      </c>
      <c r="Z362" s="330">
        <v>3726.01</v>
      </c>
      <c r="AA362" s="330">
        <v>3188.29</v>
      </c>
      <c r="AB362" s="330">
        <v>460.95775700934587</v>
      </c>
      <c r="AC362" s="330">
        <v>0</v>
      </c>
      <c r="AD362" s="331"/>
      <c r="AE362" s="332"/>
      <c r="AF362" s="332"/>
      <c r="AG362" s="336">
        <v>0.28999999999999998</v>
      </c>
      <c r="AH362" s="332">
        <f>IF(YEAR(I362)=2019,MAX(Y362-AG362,0),IF(AND(AE362=TRUE,AF362&lt;&gt;TRUE),MAX('[1]2'!V363-'[1]2'!W363-[1]Turtas!AG362,0),IF(AG362&lt;&gt;'[1]2'!X363,MAX(Y362-'[1]2'!W363-[1]Turtas!AG362,0),0)))</f>
        <v>3648.9589096573213</v>
      </c>
      <c r="AI362" s="333">
        <f>IF(VLOOKUP(I362,pradzios_data[],2,1)="isig_data",DATE(YEAR(I362),MONTH(I362)+1,1),VLOOKUP(I362,pradzios_data[],2,1))</f>
        <v>41244</v>
      </c>
      <c r="AJ362" s="333">
        <f t="shared" si="47"/>
        <v>46722</v>
      </c>
      <c r="AK362" s="333"/>
      <c r="AL362" s="334">
        <f t="shared" si="48"/>
        <v>107</v>
      </c>
      <c r="AM362" s="336">
        <f t="shared" si="49"/>
        <v>34.102419716423562</v>
      </c>
      <c r="AN362" s="335">
        <f t="shared" si="50"/>
        <v>95</v>
      </c>
      <c r="AO362" s="335">
        <f t="shared" si="51"/>
        <v>12</v>
      </c>
      <c r="AP362" s="336">
        <f t="shared" si="52"/>
        <v>3240.0198730602388</v>
      </c>
      <c r="AQ362" s="336">
        <f t="shared" si="53"/>
        <v>409.22903659708277</v>
      </c>
      <c r="AR362" s="336">
        <f t="shared" si="54"/>
        <v>51.729873060238788</v>
      </c>
      <c r="AS362" s="336">
        <f t="shared" si="54"/>
        <v>-51.728720412263101</v>
      </c>
      <c r="AT362" s="304"/>
      <c r="AU362" s="304"/>
      <c r="AV362" s="304"/>
      <c r="AW362" s="304"/>
      <c r="AX362" s="304"/>
      <c r="AY362" s="304"/>
      <c r="AZ362" s="304"/>
      <c r="BA362" s="304"/>
      <c r="BB362" s="304"/>
      <c r="BC362" s="304"/>
    </row>
    <row r="363" spans="1:55" x14ac:dyDescent="0.2">
      <c r="A363" s="323" t="str">
        <f t="shared" si="46"/>
        <v/>
      </c>
      <c r="B363" s="324">
        <v>353</v>
      </c>
      <c r="C363" s="325" t="s">
        <v>1235</v>
      </c>
      <c r="D363" s="325" t="s">
        <v>1236</v>
      </c>
      <c r="E363" s="326">
        <v>719</v>
      </c>
      <c r="F363" s="325" t="s">
        <v>136</v>
      </c>
      <c r="G363" s="325" t="s">
        <v>140</v>
      </c>
      <c r="H363" s="327">
        <v>879</v>
      </c>
      <c r="I363" s="328">
        <v>41243</v>
      </c>
      <c r="J363" s="328" t="s">
        <v>51</v>
      </c>
      <c r="K363" s="328" t="s">
        <v>51</v>
      </c>
      <c r="L363" s="329">
        <v>15</v>
      </c>
      <c r="M363" s="328" t="s">
        <v>51</v>
      </c>
      <c r="N363" s="328" t="s">
        <v>51</v>
      </c>
      <c r="O363" s="328" t="s">
        <v>1422</v>
      </c>
      <c r="P363" s="330">
        <v>6341.41</v>
      </c>
      <c r="Q363" s="330">
        <v>0</v>
      </c>
      <c r="R363" s="330">
        <v>0</v>
      </c>
      <c r="S363" s="330">
        <v>0</v>
      </c>
      <c r="T363" s="330">
        <v>0</v>
      </c>
      <c r="U363" s="330">
        <v>0</v>
      </c>
      <c r="V363" s="330">
        <v>6341.41</v>
      </c>
      <c r="W363" s="330">
        <v>0</v>
      </c>
      <c r="X363" s="330">
        <v>0</v>
      </c>
      <c r="Y363" s="330">
        <v>6341.41</v>
      </c>
      <c r="Z363" s="330">
        <v>3417.2799999999997</v>
      </c>
      <c r="AA363" s="330">
        <v>2924.13</v>
      </c>
      <c r="AB363" s="330">
        <v>422.76530841121496</v>
      </c>
      <c r="AC363" s="330">
        <v>0</v>
      </c>
      <c r="AD363" s="331"/>
      <c r="AE363" s="332"/>
      <c r="AF363" s="332"/>
      <c r="AG363" s="336">
        <v>0.28999999999999998</v>
      </c>
      <c r="AH363" s="332">
        <f>IF(YEAR(I363)=2019,MAX(Y363-AG363,0),IF(AND(AE363=TRUE,AF363&lt;&gt;TRUE),MAX('[1]2'!V364-'[1]2'!W364-[1]Turtas!AG363,0),IF(AG363&lt;&gt;'[1]2'!X364,MAX(Y363-'[1]2'!W364-[1]Turtas!AG363,0),0)))</f>
        <v>3346.6020249221187</v>
      </c>
      <c r="AI363" s="333">
        <f>IF(VLOOKUP(I363,pradzios_data[],2,1)="isig_data",DATE(YEAR(I363),MONTH(I363)+1,1),VLOOKUP(I363,pradzios_data[],2,1))</f>
        <v>41244</v>
      </c>
      <c r="AJ363" s="333">
        <f t="shared" si="47"/>
        <v>46722</v>
      </c>
      <c r="AK363" s="333"/>
      <c r="AL363" s="334">
        <f t="shared" si="48"/>
        <v>107</v>
      </c>
      <c r="AM363" s="336">
        <f t="shared" si="49"/>
        <v>31.276654438524474</v>
      </c>
      <c r="AN363" s="335">
        <f t="shared" si="50"/>
        <v>95</v>
      </c>
      <c r="AO363" s="335">
        <f t="shared" si="51"/>
        <v>12</v>
      </c>
      <c r="AP363" s="336">
        <f t="shared" si="52"/>
        <v>2971.572171659825</v>
      </c>
      <c r="AQ363" s="336">
        <f t="shared" si="53"/>
        <v>375.31985326229369</v>
      </c>
      <c r="AR363" s="336">
        <f t="shared" si="54"/>
        <v>47.442171659824908</v>
      </c>
      <c r="AS363" s="336">
        <f t="shared" si="54"/>
        <v>-47.445455148921269</v>
      </c>
      <c r="AT363" s="304"/>
      <c r="AU363" s="304"/>
      <c r="AV363" s="304"/>
      <c r="AW363" s="304"/>
      <c r="AX363" s="304"/>
      <c r="AY363" s="304"/>
      <c r="AZ363" s="304"/>
      <c r="BA363" s="304"/>
      <c r="BB363" s="304"/>
      <c r="BC363" s="304"/>
    </row>
    <row r="364" spans="1:55" x14ac:dyDescent="0.2">
      <c r="A364" s="323" t="str">
        <f t="shared" si="46"/>
        <v/>
      </c>
      <c r="B364" s="324">
        <v>354</v>
      </c>
      <c r="C364" s="325" t="s">
        <v>1235</v>
      </c>
      <c r="D364" s="325" t="s">
        <v>1236</v>
      </c>
      <c r="E364" s="326">
        <v>719</v>
      </c>
      <c r="F364" s="325" t="s">
        <v>136</v>
      </c>
      <c r="G364" s="325" t="s">
        <v>140</v>
      </c>
      <c r="H364" s="327">
        <v>880</v>
      </c>
      <c r="I364" s="328">
        <v>41243</v>
      </c>
      <c r="J364" s="328" t="s">
        <v>51</v>
      </c>
      <c r="K364" s="328" t="s">
        <v>51</v>
      </c>
      <c r="L364" s="329">
        <v>15</v>
      </c>
      <c r="M364" s="328" t="s">
        <v>51</v>
      </c>
      <c r="N364" s="328" t="s">
        <v>51</v>
      </c>
      <c r="O364" s="328" t="s">
        <v>1422</v>
      </c>
      <c r="P364" s="330">
        <v>5767.49</v>
      </c>
      <c r="Q364" s="330">
        <v>0</v>
      </c>
      <c r="R364" s="330">
        <v>0</v>
      </c>
      <c r="S364" s="330">
        <v>0</v>
      </c>
      <c r="T364" s="330">
        <v>0</v>
      </c>
      <c r="U364" s="330">
        <v>0</v>
      </c>
      <c r="V364" s="330">
        <v>5767.49</v>
      </c>
      <c r="W364" s="330">
        <v>0</v>
      </c>
      <c r="X364" s="330">
        <v>0</v>
      </c>
      <c r="Y364" s="330">
        <v>5767.49</v>
      </c>
      <c r="Z364" s="330">
        <v>3108.0099999999998</v>
      </c>
      <c r="AA364" s="330">
        <v>2659.48</v>
      </c>
      <c r="AB364" s="330">
        <v>384.50385046728968</v>
      </c>
      <c r="AC364" s="330">
        <v>0</v>
      </c>
      <c r="AD364" s="331"/>
      <c r="AE364" s="332"/>
      <c r="AF364" s="332"/>
      <c r="AG364" s="336">
        <v>0.28999999999999998</v>
      </c>
      <c r="AH364" s="332">
        <f>IF(YEAR(I364)=2019,MAX(Y364-AG364,0),IF(AND(AE364=TRUE,AF364&lt;&gt;TRUE),MAX('[1]2'!V365-'[1]2'!W365-[1]Turtas!AG364,0),IF(AG364&lt;&gt;'[1]2'!X365,MAX(Y364-'[1]2'!W365-[1]Turtas!AG364,0),0)))</f>
        <v>3043.6988161993772</v>
      </c>
      <c r="AI364" s="333">
        <f>IF(VLOOKUP(I364,pradzios_data[],2,1)="isig_data",DATE(YEAR(I364),MONTH(I364)+1,1),VLOOKUP(I364,pradzios_data[],2,1))</f>
        <v>41244</v>
      </c>
      <c r="AJ364" s="333">
        <f t="shared" si="47"/>
        <v>46722</v>
      </c>
      <c r="AK364" s="333"/>
      <c r="AL364" s="334">
        <f t="shared" si="48"/>
        <v>107</v>
      </c>
      <c r="AM364" s="336">
        <f t="shared" si="49"/>
        <v>28.445783328966144</v>
      </c>
      <c r="AN364" s="335">
        <f t="shared" si="50"/>
        <v>95</v>
      </c>
      <c r="AO364" s="335">
        <f t="shared" si="51"/>
        <v>12</v>
      </c>
      <c r="AP364" s="336">
        <f t="shared" si="52"/>
        <v>2702.6394162517836</v>
      </c>
      <c r="AQ364" s="336">
        <f t="shared" si="53"/>
        <v>341.34939994759372</v>
      </c>
      <c r="AR364" s="336">
        <f t="shared" si="54"/>
        <v>43.159416251783568</v>
      </c>
      <c r="AS364" s="336">
        <f t="shared" si="54"/>
        <v>-43.154450519695956</v>
      </c>
      <c r="AT364" s="304"/>
      <c r="AU364" s="304"/>
      <c r="AV364" s="304"/>
      <c r="AW364" s="304"/>
      <c r="AX364" s="304"/>
      <c r="AY364" s="304"/>
      <c r="AZ364" s="304"/>
      <c r="BA364" s="304"/>
      <c r="BB364" s="304"/>
      <c r="BC364" s="304"/>
    </row>
    <row r="365" spans="1:55" x14ac:dyDescent="0.2">
      <c r="A365" s="323" t="str">
        <f t="shared" si="46"/>
        <v/>
      </c>
      <c r="B365" s="324">
        <v>355</v>
      </c>
      <c r="C365" s="325" t="s">
        <v>1235</v>
      </c>
      <c r="D365" s="325" t="s">
        <v>1236</v>
      </c>
      <c r="E365" s="326">
        <v>719</v>
      </c>
      <c r="F365" s="325" t="s">
        <v>136</v>
      </c>
      <c r="G365" s="325" t="s">
        <v>140</v>
      </c>
      <c r="H365" s="327">
        <v>881</v>
      </c>
      <c r="I365" s="328">
        <v>41243</v>
      </c>
      <c r="J365" s="328" t="s">
        <v>51</v>
      </c>
      <c r="K365" s="328" t="s">
        <v>51</v>
      </c>
      <c r="L365" s="329">
        <v>15</v>
      </c>
      <c r="M365" s="328" t="s">
        <v>51</v>
      </c>
      <c r="N365" s="328" t="s">
        <v>51</v>
      </c>
      <c r="O365" s="328" t="s">
        <v>1422</v>
      </c>
      <c r="P365" s="330">
        <v>6284.05</v>
      </c>
      <c r="Q365" s="330">
        <v>0</v>
      </c>
      <c r="R365" s="330">
        <v>0</v>
      </c>
      <c r="S365" s="330">
        <v>0</v>
      </c>
      <c r="T365" s="330">
        <v>0</v>
      </c>
      <c r="U365" s="330">
        <v>0</v>
      </c>
      <c r="V365" s="330">
        <v>6284.05</v>
      </c>
      <c r="W365" s="330">
        <v>0</v>
      </c>
      <c r="X365" s="330">
        <v>0</v>
      </c>
      <c r="Y365" s="330">
        <v>6284.05</v>
      </c>
      <c r="Z365" s="330">
        <v>3386.3700000000003</v>
      </c>
      <c r="AA365" s="330">
        <v>2897.68</v>
      </c>
      <c r="AB365" s="330">
        <v>418.94168224299062</v>
      </c>
      <c r="AC365" s="330">
        <v>0</v>
      </c>
      <c r="AD365" s="331"/>
      <c r="AE365" s="332"/>
      <c r="AF365" s="332"/>
      <c r="AG365" s="336">
        <v>0.28999999999999998</v>
      </c>
      <c r="AH365" s="332">
        <f>IF(YEAR(I365)=2019,MAX(Y365-AG365,0),IF(AND(AE365=TRUE,AF365&lt;&gt;TRUE),MAX('[1]2'!V366-'[1]2'!W366-[1]Turtas!AG365,0),IF(AG365&lt;&gt;'[1]2'!X366,MAX(Y365-'[1]2'!W366-[1]Turtas!AG365,0),0)))</f>
        <v>3316.3316510903428</v>
      </c>
      <c r="AI365" s="333">
        <f>IF(VLOOKUP(I365,pradzios_data[],2,1)="isig_data",DATE(YEAR(I365),MONTH(I365)+1,1),VLOOKUP(I365,pradzios_data[],2,1))</f>
        <v>41244</v>
      </c>
      <c r="AJ365" s="333">
        <f t="shared" si="47"/>
        <v>46722</v>
      </c>
      <c r="AK365" s="333"/>
      <c r="AL365" s="334">
        <f t="shared" si="48"/>
        <v>107</v>
      </c>
      <c r="AM365" s="336">
        <f t="shared" si="49"/>
        <v>30.993753748507878</v>
      </c>
      <c r="AN365" s="335">
        <f t="shared" si="50"/>
        <v>95</v>
      </c>
      <c r="AO365" s="335">
        <f t="shared" si="51"/>
        <v>12</v>
      </c>
      <c r="AP365" s="336">
        <f t="shared" si="52"/>
        <v>2944.6966061082485</v>
      </c>
      <c r="AQ365" s="336">
        <f t="shared" si="53"/>
        <v>371.92504498209451</v>
      </c>
      <c r="AR365" s="336">
        <f t="shared" si="54"/>
        <v>47.016606108248652</v>
      </c>
      <c r="AS365" s="336">
        <f t="shared" si="54"/>
        <v>-47.016637260896118</v>
      </c>
      <c r="AT365" s="304"/>
      <c r="AU365" s="304"/>
      <c r="AV365" s="304"/>
      <c r="AW365" s="304"/>
      <c r="AX365" s="304"/>
      <c r="AY365" s="304"/>
      <c r="AZ365" s="304"/>
      <c r="BA365" s="304"/>
      <c r="BB365" s="304"/>
      <c r="BC365" s="304"/>
    </row>
    <row r="366" spans="1:55" x14ac:dyDescent="0.2">
      <c r="A366" s="323" t="str">
        <f t="shared" si="46"/>
        <v/>
      </c>
      <c r="B366" s="324">
        <v>356</v>
      </c>
      <c r="C366" s="325" t="s">
        <v>1235</v>
      </c>
      <c r="D366" s="325" t="s">
        <v>1236</v>
      </c>
      <c r="E366" s="326">
        <v>719</v>
      </c>
      <c r="F366" s="325" t="s">
        <v>136</v>
      </c>
      <c r="G366" s="325" t="s">
        <v>140</v>
      </c>
      <c r="H366" s="327">
        <v>882</v>
      </c>
      <c r="I366" s="328">
        <v>41243</v>
      </c>
      <c r="J366" s="328" t="s">
        <v>51</v>
      </c>
      <c r="K366" s="328" t="s">
        <v>51</v>
      </c>
      <c r="L366" s="329">
        <v>15</v>
      </c>
      <c r="M366" s="328" t="s">
        <v>51</v>
      </c>
      <c r="N366" s="328" t="s">
        <v>51</v>
      </c>
      <c r="O366" s="328" t="s">
        <v>1422</v>
      </c>
      <c r="P366" s="330">
        <v>6022.53</v>
      </c>
      <c r="Q366" s="330">
        <v>0</v>
      </c>
      <c r="R366" s="330">
        <v>0</v>
      </c>
      <c r="S366" s="330">
        <v>0</v>
      </c>
      <c r="T366" s="330">
        <v>0</v>
      </c>
      <c r="U366" s="330">
        <v>0</v>
      </c>
      <c r="V366" s="330">
        <v>6022.53</v>
      </c>
      <c r="W366" s="330">
        <v>0</v>
      </c>
      <c r="X366" s="330">
        <v>0</v>
      </c>
      <c r="Y366" s="330">
        <v>6022.53</v>
      </c>
      <c r="Z366" s="330">
        <v>3245.4399999999996</v>
      </c>
      <c r="AA366" s="330">
        <v>2777.09</v>
      </c>
      <c r="AB366" s="330">
        <v>401.50676635514014</v>
      </c>
      <c r="AC366" s="330">
        <v>0</v>
      </c>
      <c r="AD366" s="331"/>
      <c r="AE366" s="332"/>
      <c r="AF366" s="332"/>
      <c r="AG366" s="336">
        <v>0.28999999999999998</v>
      </c>
      <c r="AH366" s="332">
        <f>IF(YEAR(I366)=2019,MAX(Y366-AG366,0),IF(AND(AE366=TRUE,AF366&lt;&gt;TRUE),MAX('[1]2'!V367-'[1]2'!W367-[1]Turtas!AG366,0),IF(AG366&lt;&gt;'[1]2'!X367,MAX(Y366-'[1]2'!W367-[1]Turtas!AG366,0),0)))</f>
        <v>3178.30523364486</v>
      </c>
      <c r="AI366" s="333">
        <f>IF(VLOOKUP(I366,pradzios_data[],2,1)="isig_data",DATE(YEAR(I366),MONTH(I366)+1,1),VLOOKUP(I366,pradzios_data[],2,1))</f>
        <v>41244</v>
      </c>
      <c r="AJ366" s="333">
        <f t="shared" si="47"/>
        <v>46722</v>
      </c>
      <c r="AK366" s="333"/>
      <c r="AL366" s="334">
        <f t="shared" si="48"/>
        <v>107</v>
      </c>
      <c r="AM366" s="336">
        <f t="shared" si="49"/>
        <v>29.703787230325794</v>
      </c>
      <c r="AN366" s="335">
        <f t="shared" si="50"/>
        <v>95</v>
      </c>
      <c r="AO366" s="335">
        <f t="shared" si="51"/>
        <v>12</v>
      </c>
      <c r="AP366" s="336">
        <f t="shared" si="52"/>
        <v>2822.1497868809502</v>
      </c>
      <c r="AQ366" s="336">
        <f t="shared" si="53"/>
        <v>356.44544676390956</v>
      </c>
      <c r="AR366" s="336">
        <f t="shared" si="54"/>
        <v>45.059786880950014</v>
      </c>
      <c r="AS366" s="336">
        <f t="shared" si="54"/>
        <v>-45.061319591230586</v>
      </c>
      <c r="AT366" s="304"/>
      <c r="AU366" s="304"/>
      <c r="AV366" s="304"/>
      <c r="AW366" s="304"/>
      <c r="AX366" s="304"/>
      <c r="AY366" s="304"/>
      <c r="AZ366" s="304"/>
      <c r="BA366" s="304"/>
      <c r="BB366" s="304"/>
      <c r="BC366" s="304"/>
    </row>
    <row r="367" spans="1:55" x14ac:dyDescent="0.2">
      <c r="A367" s="323" t="str">
        <f t="shared" si="46"/>
        <v/>
      </c>
      <c r="B367" s="324">
        <v>357</v>
      </c>
      <c r="C367" s="325" t="s">
        <v>1235</v>
      </c>
      <c r="D367" s="325" t="s">
        <v>1236</v>
      </c>
      <c r="E367" s="326">
        <v>719</v>
      </c>
      <c r="F367" s="325" t="s">
        <v>136</v>
      </c>
      <c r="G367" s="325" t="s">
        <v>140</v>
      </c>
      <c r="H367" s="327">
        <v>883</v>
      </c>
      <c r="I367" s="328">
        <v>41243</v>
      </c>
      <c r="J367" s="328" t="s">
        <v>51</v>
      </c>
      <c r="K367" s="328" t="s">
        <v>51</v>
      </c>
      <c r="L367" s="329">
        <v>15</v>
      </c>
      <c r="M367" s="328" t="s">
        <v>51</v>
      </c>
      <c r="N367" s="328" t="s">
        <v>51</v>
      </c>
      <c r="O367" s="328" t="s">
        <v>1422</v>
      </c>
      <c r="P367" s="330">
        <v>6631.95</v>
      </c>
      <c r="Q367" s="330">
        <v>0</v>
      </c>
      <c r="R367" s="330">
        <v>0</v>
      </c>
      <c r="S367" s="330">
        <v>0</v>
      </c>
      <c r="T367" s="330">
        <v>0</v>
      </c>
      <c r="U367" s="330">
        <v>0</v>
      </c>
      <c r="V367" s="330">
        <v>6631.95</v>
      </c>
      <c r="W367" s="330">
        <v>0</v>
      </c>
      <c r="X367" s="330">
        <v>0</v>
      </c>
      <c r="Y367" s="330">
        <v>6631.95</v>
      </c>
      <c r="Z367" s="330">
        <v>3573.85</v>
      </c>
      <c r="AA367" s="330">
        <v>3058.1</v>
      </c>
      <c r="AB367" s="330">
        <v>442.13495327102805</v>
      </c>
      <c r="AC367" s="330">
        <v>0</v>
      </c>
      <c r="AD367" s="331"/>
      <c r="AE367" s="332"/>
      <c r="AF367" s="332"/>
      <c r="AG367" s="336">
        <v>0.28999999999999998</v>
      </c>
      <c r="AH367" s="332">
        <f>IF(YEAR(I367)=2019,MAX(Y367-AG367,0),IF(AND(AE367=TRUE,AF367&lt;&gt;TRUE),MAX('[1]2'!V368-'[1]2'!W368-[1]Turtas!AG367,0),IF(AG367&lt;&gt;'[1]2'!X368,MAX(Y367-'[1]2'!W368-[1]Turtas!AG367,0),0)))</f>
        <v>3499.9450467289716</v>
      </c>
      <c r="AI367" s="333">
        <f>IF(VLOOKUP(I367,pradzios_data[],2,1)="isig_data",DATE(YEAR(I367),MONTH(I367)+1,1),VLOOKUP(I367,pradzios_data[],2,1))</f>
        <v>41244</v>
      </c>
      <c r="AJ367" s="333">
        <f t="shared" si="47"/>
        <v>46722</v>
      </c>
      <c r="AK367" s="333"/>
      <c r="AL367" s="334">
        <f t="shared" si="48"/>
        <v>107</v>
      </c>
      <c r="AM367" s="336">
        <f t="shared" si="49"/>
        <v>32.70976679185955</v>
      </c>
      <c r="AN367" s="335">
        <f t="shared" si="50"/>
        <v>95</v>
      </c>
      <c r="AO367" s="335">
        <f t="shared" si="51"/>
        <v>12</v>
      </c>
      <c r="AP367" s="336">
        <f t="shared" si="52"/>
        <v>3107.7178452266571</v>
      </c>
      <c r="AQ367" s="336">
        <f t="shared" si="53"/>
        <v>392.51720150231461</v>
      </c>
      <c r="AR367" s="336">
        <f t="shared" si="54"/>
        <v>49.617845226657209</v>
      </c>
      <c r="AS367" s="336">
        <f t="shared" si="54"/>
        <v>-49.617751768713447</v>
      </c>
      <c r="AT367" s="304"/>
      <c r="AU367" s="304"/>
      <c r="AV367" s="304"/>
      <c r="AW367" s="304"/>
      <c r="AX367" s="304"/>
      <c r="AY367" s="304"/>
      <c r="AZ367" s="304"/>
      <c r="BA367" s="304"/>
      <c r="BB367" s="304"/>
      <c r="BC367" s="304"/>
    </row>
    <row r="368" spans="1:55" x14ac:dyDescent="0.2">
      <c r="A368" s="323" t="str">
        <f t="shared" si="46"/>
        <v/>
      </c>
      <c r="B368" s="324">
        <v>358</v>
      </c>
      <c r="C368" s="325" t="s">
        <v>1235</v>
      </c>
      <c r="D368" s="325" t="s">
        <v>1236</v>
      </c>
      <c r="E368" s="326">
        <v>719</v>
      </c>
      <c r="F368" s="325" t="s">
        <v>136</v>
      </c>
      <c r="G368" s="325" t="s">
        <v>140</v>
      </c>
      <c r="H368" s="327">
        <v>884</v>
      </c>
      <c r="I368" s="328">
        <v>41243</v>
      </c>
      <c r="J368" s="328" t="s">
        <v>51</v>
      </c>
      <c r="K368" s="328" t="s">
        <v>51</v>
      </c>
      <c r="L368" s="329">
        <v>15</v>
      </c>
      <c r="M368" s="328" t="s">
        <v>51</v>
      </c>
      <c r="N368" s="328" t="s">
        <v>51</v>
      </c>
      <c r="O368" s="328" t="s">
        <v>1422</v>
      </c>
      <c r="P368" s="330">
        <v>6914.3</v>
      </c>
      <c r="Q368" s="330">
        <v>0</v>
      </c>
      <c r="R368" s="330">
        <v>0</v>
      </c>
      <c r="S368" s="330">
        <v>0</v>
      </c>
      <c r="T368" s="330">
        <v>0</v>
      </c>
      <c r="U368" s="330">
        <v>0</v>
      </c>
      <c r="V368" s="330">
        <v>6914.3</v>
      </c>
      <c r="W368" s="330">
        <v>0</v>
      </c>
      <c r="X368" s="330">
        <v>0</v>
      </c>
      <c r="Y368" s="330">
        <v>6914.3</v>
      </c>
      <c r="Z368" s="330">
        <v>3726.01</v>
      </c>
      <c r="AA368" s="330">
        <v>3188.29</v>
      </c>
      <c r="AB368" s="330">
        <v>460.95775700934587</v>
      </c>
      <c r="AC368" s="330">
        <v>0</v>
      </c>
      <c r="AD368" s="331"/>
      <c r="AE368" s="332"/>
      <c r="AF368" s="332"/>
      <c r="AG368" s="336">
        <v>0.28999999999999998</v>
      </c>
      <c r="AH368" s="332">
        <f>IF(YEAR(I368)=2019,MAX(Y368-AG368,0),IF(AND(AE368=TRUE,AF368&lt;&gt;TRUE),MAX('[1]2'!V369-'[1]2'!W369-[1]Turtas!AG368,0),IF(AG368&lt;&gt;'[1]2'!X369,MAX(Y368-'[1]2'!W369-[1]Turtas!AG368,0),0)))</f>
        <v>3648.9589096573213</v>
      </c>
      <c r="AI368" s="333">
        <f>IF(VLOOKUP(I368,pradzios_data[],2,1)="isig_data",DATE(YEAR(I368),MONTH(I368)+1,1),VLOOKUP(I368,pradzios_data[],2,1))</f>
        <v>41244</v>
      </c>
      <c r="AJ368" s="333">
        <f t="shared" si="47"/>
        <v>46722</v>
      </c>
      <c r="AK368" s="333"/>
      <c r="AL368" s="334">
        <f t="shared" si="48"/>
        <v>107</v>
      </c>
      <c r="AM368" s="336">
        <f t="shared" si="49"/>
        <v>34.102419716423562</v>
      </c>
      <c r="AN368" s="335">
        <f t="shared" si="50"/>
        <v>95</v>
      </c>
      <c r="AO368" s="335">
        <f t="shared" si="51"/>
        <v>12</v>
      </c>
      <c r="AP368" s="336">
        <f t="shared" si="52"/>
        <v>3240.0198730602388</v>
      </c>
      <c r="AQ368" s="336">
        <f t="shared" si="53"/>
        <v>409.22903659708277</v>
      </c>
      <c r="AR368" s="336">
        <f t="shared" si="54"/>
        <v>51.729873060238788</v>
      </c>
      <c r="AS368" s="336">
        <f t="shared" si="54"/>
        <v>-51.728720412263101</v>
      </c>
      <c r="AT368" s="304"/>
      <c r="AU368" s="304"/>
      <c r="AV368" s="304"/>
      <c r="AW368" s="304"/>
      <c r="AX368" s="304"/>
      <c r="AY368" s="304"/>
      <c r="AZ368" s="304"/>
      <c r="BA368" s="304"/>
      <c r="BB368" s="304"/>
      <c r="BC368" s="304"/>
    </row>
    <row r="369" spans="1:55" x14ac:dyDescent="0.2">
      <c r="A369" s="323" t="str">
        <f t="shared" si="46"/>
        <v/>
      </c>
      <c r="B369" s="324">
        <v>359</v>
      </c>
      <c r="C369" s="325" t="s">
        <v>1235</v>
      </c>
      <c r="D369" s="325" t="s">
        <v>1236</v>
      </c>
      <c r="E369" s="326">
        <v>719</v>
      </c>
      <c r="F369" s="325" t="s">
        <v>136</v>
      </c>
      <c r="G369" s="325" t="s">
        <v>140</v>
      </c>
      <c r="H369" s="327">
        <v>885</v>
      </c>
      <c r="I369" s="328">
        <v>41243</v>
      </c>
      <c r="J369" s="328" t="s">
        <v>51</v>
      </c>
      <c r="K369" s="328" t="s">
        <v>51</v>
      </c>
      <c r="L369" s="329">
        <v>15</v>
      </c>
      <c r="M369" s="328" t="s">
        <v>51</v>
      </c>
      <c r="N369" s="328" t="s">
        <v>51</v>
      </c>
      <c r="O369" s="328" t="s">
        <v>1422</v>
      </c>
      <c r="P369" s="330">
        <v>4802.41</v>
      </c>
      <c r="Q369" s="330">
        <v>0</v>
      </c>
      <c r="R369" s="330">
        <v>0</v>
      </c>
      <c r="S369" s="330">
        <v>0</v>
      </c>
      <c r="T369" s="330">
        <v>0</v>
      </c>
      <c r="U369" s="330">
        <v>0</v>
      </c>
      <c r="V369" s="330">
        <v>4802.41</v>
      </c>
      <c r="W369" s="330">
        <v>0</v>
      </c>
      <c r="X369" s="330">
        <v>0</v>
      </c>
      <c r="Y369" s="330">
        <v>4802.41</v>
      </c>
      <c r="Z369" s="330">
        <v>2587.9299999999998</v>
      </c>
      <c r="AA369" s="330">
        <v>2214.48</v>
      </c>
      <c r="AB369" s="330">
        <v>320.16530841121494</v>
      </c>
      <c r="AC369" s="330">
        <v>0</v>
      </c>
      <c r="AD369" s="331"/>
      <c r="AE369" s="332"/>
      <c r="AF369" s="332"/>
      <c r="AG369" s="336">
        <v>0.28999999999999998</v>
      </c>
      <c r="AH369" s="332">
        <f>IF(YEAR(I369)=2019,MAX(Y369-AG369,0),IF(AND(AE369=TRUE,AF369&lt;&gt;TRUE),MAX('[1]2'!V370-'[1]2'!W370-[1]Turtas!AG369,0),IF(AG369&lt;&gt;'[1]2'!X370,MAX(Y369-'[1]2'!W370-[1]Turtas!AG369,0),0)))</f>
        <v>2534.3520249221183</v>
      </c>
      <c r="AI369" s="333">
        <f>IF(VLOOKUP(I369,pradzios_data[],2,1)="isig_data",DATE(YEAR(I369),MONTH(I369)+1,1),VLOOKUP(I369,pradzios_data[],2,1))</f>
        <v>41244</v>
      </c>
      <c r="AJ369" s="333">
        <f t="shared" si="47"/>
        <v>46722</v>
      </c>
      <c r="AK369" s="333"/>
      <c r="AL369" s="334">
        <f t="shared" si="48"/>
        <v>107</v>
      </c>
      <c r="AM369" s="336">
        <f t="shared" si="49"/>
        <v>23.685532943197366</v>
      </c>
      <c r="AN369" s="335">
        <f t="shared" si="50"/>
        <v>95</v>
      </c>
      <c r="AO369" s="335">
        <f t="shared" si="51"/>
        <v>12</v>
      </c>
      <c r="AP369" s="336">
        <f t="shared" si="52"/>
        <v>2250.4156296037499</v>
      </c>
      <c r="AQ369" s="336">
        <f t="shared" si="53"/>
        <v>284.22639531836842</v>
      </c>
      <c r="AR369" s="336">
        <f t="shared" si="54"/>
        <v>35.935629603749931</v>
      </c>
      <c r="AS369" s="336">
        <f t="shared" si="54"/>
        <v>-35.938913092846519</v>
      </c>
      <c r="AT369" s="304"/>
      <c r="AU369" s="304"/>
      <c r="AV369" s="304"/>
      <c r="AW369" s="304"/>
      <c r="AX369" s="304"/>
      <c r="AY369" s="304"/>
      <c r="AZ369" s="304"/>
      <c r="BA369" s="304"/>
      <c r="BB369" s="304"/>
      <c r="BC369" s="304"/>
    </row>
    <row r="370" spans="1:55" x14ac:dyDescent="0.2">
      <c r="A370" s="323" t="str">
        <f t="shared" si="46"/>
        <v/>
      </c>
      <c r="B370" s="324">
        <v>360</v>
      </c>
      <c r="C370" s="325" t="s">
        <v>1235</v>
      </c>
      <c r="D370" s="325" t="s">
        <v>1236</v>
      </c>
      <c r="E370" s="326">
        <v>719</v>
      </c>
      <c r="F370" s="325" t="s">
        <v>136</v>
      </c>
      <c r="G370" s="325" t="s">
        <v>140</v>
      </c>
      <c r="H370" s="327">
        <v>886</v>
      </c>
      <c r="I370" s="328">
        <v>41243</v>
      </c>
      <c r="J370" s="328" t="s">
        <v>51</v>
      </c>
      <c r="K370" s="328" t="s">
        <v>51</v>
      </c>
      <c r="L370" s="329">
        <v>15</v>
      </c>
      <c r="M370" s="328" t="s">
        <v>51</v>
      </c>
      <c r="N370" s="328" t="s">
        <v>51</v>
      </c>
      <c r="O370" s="328" t="s">
        <v>1422</v>
      </c>
      <c r="P370" s="330">
        <v>4372.97</v>
      </c>
      <c r="Q370" s="330">
        <v>0</v>
      </c>
      <c r="R370" s="330">
        <v>0</v>
      </c>
      <c r="S370" s="330">
        <v>0</v>
      </c>
      <c r="T370" s="330">
        <v>0</v>
      </c>
      <c r="U370" s="330">
        <v>0</v>
      </c>
      <c r="V370" s="330">
        <v>4372.97</v>
      </c>
      <c r="W370" s="330">
        <v>0</v>
      </c>
      <c r="X370" s="330">
        <v>0</v>
      </c>
      <c r="Y370" s="330">
        <v>4372.97</v>
      </c>
      <c r="Z370" s="330">
        <v>2356.5200000000004</v>
      </c>
      <c r="AA370" s="330">
        <v>2016.45</v>
      </c>
      <c r="AB370" s="330">
        <v>291.53547663551399</v>
      </c>
      <c r="AC370" s="330">
        <v>0</v>
      </c>
      <c r="AD370" s="331"/>
      <c r="AE370" s="332"/>
      <c r="AF370" s="332"/>
      <c r="AG370" s="336">
        <v>0.28999999999999998</v>
      </c>
      <c r="AH370" s="332">
        <f>IF(YEAR(I370)=2019,MAX(Y370-AG370,0),IF(AND(AE370=TRUE,AF370&lt;&gt;TRUE),MAX('[1]2'!V371-'[1]2'!W371-[1]Turtas!AG370,0),IF(AG370&lt;&gt;'[1]2'!X371,MAX(Y370-'[1]2'!W371-[1]Turtas!AG370,0),0)))</f>
        <v>2307.6991900311527</v>
      </c>
      <c r="AI370" s="333">
        <f>IF(VLOOKUP(I370,pradzios_data[],2,1)="isig_data",DATE(YEAR(I370),MONTH(I370)+1,1),VLOOKUP(I370,pradzios_data[],2,1))</f>
        <v>41244</v>
      </c>
      <c r="AJ370" s="333">
        <f t="shared" si="47"/>
        <v>46722</v>
      </c>
      <c r="AK370" s="333"/>
      <c r="AL370" s="334">
        <f t="shared" si="48"/>
        <v>107</v>
      </c>
      <c r="AM370" s="336">
        <f t="shared" si="49"/>
        <v>21.567282149823857</v>
      </c>
      <c r="AN370" s="335">
        <f t="shared" si="50"/>
        <v>95</v>
      </c>
      <c r="AO370" s="335">
        <f t="shared" si="51"/>
        <v>12</v>
      </c>
      <c r="AP370" s="336">
        <f t="shared" si="52"/>
        <v>2049.1818042332666</v>
      </c>
      <c r="AQ370" s="336">
        <f t="shared" si="53"/>
        <v>258.8073857978863</v>
      </c>
      <c r="AR370" s="336">
        <f t="shared" si="54"/>
        <v>32.73180423326653</v>
      </c>
      <c r="AS370" s="336">
        <f t="shared" si="54"/>
        <v>-32.72809083762769</v>
      </c>
      <c r="AT370" s="304"/>
      <c r="AU370" s="304"/>
      <c r="AV370" s="304"/>
      <c r="AW370" s="304"/>
      <c r="AX370" s="304"/>
      <c r="AY370" s="304"/>
      <c r="AZ370" s="304"/>
      <c r="BA370" s="304"/>
      <c r="BB370" s="304"/>
      <c r="BC370" s="304"/>
    </row>
    <row r="371" spans="1:55" x14ac:dyDescent="0.2">
      <c r="A371" s="323" t="str">
        <f t="shared" si="46"/>
        <v/>
      </c>
      <c r="B371" s="324">
        <v>361</v>
      </c>
      <c r="C371" s="325" t="s">
        <v>1237</v>
      </c>
      <c r="D371" s="325" t="s">
        <v>1074</v>
      </c>
      <c r="E371" s="326">
        <v>720</v>
      </c>
      <c r="F371" s="325" t="s">
        <v>254</v>
      </c>
      <c r="G371" s="325" t="s">
        <v>140</v>
      </c>
      <c r="H371" s="327">
        <v>543</v>
      </c>
      <c r="I371" s="328">
        <v>37162</v>
      </c>
      <c r="J371" s="328" t="s">
        <v>51</v>
      </c>
      <c r="K371" s="328" t="s">
        <v>51</v>
      </c>
      <c r="L371" s="329">
        <v>27</v>
      </c>
      <c r="M371" s="328" t="s">
        <v>51</v>
      </c>
      <c r="N371" s="328" t="s">
        <v>51</v>
      </c>
      <c r="O371" s="328" t="s">
        <v>1422</v>
      </c>
      <c r="P371" s="330">
        <v>2405.3200000000002</v>
      </c>
      <c r="Q371" s="330">
        <v>0</v>
      </c>
      <c r="R371" s="330">
        <v>0</v>
      </c>
      <c r="S371" s="330">
        <v>0</v>
      </c>
      <c r="T371" s="330">
        <v>0</v>
      </c>
      <c r="U371" s="330">
        <v>0</v>
      </c>
      <c r="V371" s="330">
        <v>2405.3200000000002</v>
      </c>
      <c r="W371" s="330">
        <v>0</v>
      </c>
      <c r="X371" s="330">
        <v>0</v>
      </c>
      <c r="Y371" s="330">
        <v>2405.3200000000002</v>
      </c>
      <c r="Z371" s="330">
        <v>2405.0300000000002</v>
      </c>
      <c r="AA371" s="330">
        <v>0.28999999999999998</v>
      </c>
      <c r="AB371" s="330">
        <v>0</v>
      </c>
      <c r="AC371" s="330">
        <v>0</v>
      </c>
      <c r="AD371" s="331"/>
      <c r="AE371" s="332"/>
      <c r="AF371" s="332"/>
      <c r="AG371" s="336">
        <v>0.28999999999999998</v>
      </c>
      <c r="AH371" s="332">
        <f>IF(YEAR(I371)=2019,MAX(Y371-AG371,0),IF(AND(AE371=TRUE,AF371&lt;&gt;TRUE),MAX('[1]2'!V372-'[1]2'!W372-[1]Turtas!AG371,0),IF(AG371&lt;&gt;'[1]2'!X372,MAX(Y371-'[1]2'!W372-[1]Turtas!AG371,0),0)))</f>
        <v>0</v>
      </c>
      <c r="AI371" s="333">
        <f>IF(VLOOKUP(I371,pradzios_data[],2,1)="isig_data",DATE(YEAR(I371),MONTH(I371)+1,1),VLOOKUP(I371,pradzios_data[],2,1))</f>
        <v>37165</v>
      </c>
      <c r="AJ371" s="333">
        <f t="shared" si="47"/>
        <v>47027</v>
      </c>
      <c r="AK371" s="333"/>
      <c r="AL371" s="334">
        <f t="shared" si="48"/>
        <v>117</v>
      </c>
      <c r="AM371" s="336">
        <f t="shared" si="49"/>
        <v>0</v>
      </c>
      <c r="AN371" s="335">
        <f t="shared" si="50"/>
        <v>105</v>
      </c>
      <c r="AO371" s="335">
        <f t="shared" si="51"/>
        <v>12</v>
      </c>
      <c r="AP371" s="336">
        <f t="shared" si="52"/>
        <v>0.28999999999999998</v>
      </c>
      <c r="AQ371" s="336">
        <f t="shared" si="53"/>
        <v>0</v>
      </c>
      <c r="AR371" s="336">
        <f t="shared" si="54"/>
        <v>0</v>
      </c>
      <c r="AS371" s="336">
        <f t="shared" si="54"/>
        <v>0</v>
      </c>
      <c r="AT371" s="304"/>
      <c r="AU371" s="304"/>
      <c r="AV371" s="304"/>
      <c r="AW371" s="304"/>
      <c r="AX371" s="304"/>
      <c r="AY371" s="304"/>
      <c r="AZ371" s="304"/>
      <c r="BA371" s="304"/>
      <c r="BB371" s="304"/>
      <c r="BC371" s="304"/>
    </row>
    <row r="372" spans="1:55" x14ac:dyDescent="0.2">
      <c r="A372" s="323" t="str">
        <f t="shared" si="46"/>
        <v/>
      </c>
      <c r="B372" s="324">
        <v>362</v>
      </c>
      <c r="C372" s="325" t="s">
        <v>1238</v>
      </c>
      <c r="D372" s="325" t="s">
        <v>1189</v>
      </c>
      <c r="E372" s="326">
        <v>718</v>
      </c>
      <c r="F372" s="325" t="s">
        <v>251</v>
      </c>
      <c r="G372" s="325" t="s">
        <v>140</v>
      </c>
      <c r="H372" s="327">
        <v>552</v>
      </c>
      <c r="I372" s="328">
        <v>37254</v>
      </c>
      <c r="J372" s="328" t="s">
        <v>51</v>
      </c>
      <c r="K372" s="328" t="s">
        <v>51</v>
      </c>
      <c r="L372" s="329">
        <v>10</v>
      </c>
      <c r="M372" s="328" t="s">
        <v>51</v>
      </c>
      <c r="N372" s="328" t="s">
        <v>51</v>
      </c>
      <c r="O372" s="328" t="s">
        <v>1422</v>
      </c>
      <c r="P372" s="330">
        <v>1013.67</v>
      </c>
      <c r="Q372" s="330">
        <v>0</v>
      </c>
      <c r="R372" s="330">
        <v>0</v>
      </c>
      <c r="S372" s="330">
        <v>0</v>
      </c>
      <c r="T372" s="330">
        <v>0</v>
      </c>
      <c r="U372" s="330">
        <v>0</v>
      </c>
      <c r="V372" s="330">
        <v>1013.67</v>
      </c>
      <c r="W372" s="330">
        <v>0</v>
      </c>
      <c r="X372" s="330">
        <v>0</v>
      </c>
      <c r="Y372" s="330">
        <v>1013.67</v>
      </c>
      <c r="Z372" s="330">
        <v>1013.38</v>
      </c>
      <c r="AA372" s="330">
        <v>0.28999999999999998</v>
      </c>
      <c r="AB372" s="330">
        <v>0</v>
      </c>
      <c r="AC372" s="330">
        <v>0</v>
      </c>
      <c r="AD372" s="331"/>
      <c r="AE372" s="332"/>
      <c r="AF372" s="332"/>
      <c r="AG372" s="336">
        <v>0.28999999999999998</v>
      </c>
      <c r="AH372" s="332">
        <f>IF(YEAR(I372)=2019,MAX(Y372-AG372,0),IF(AND(AE372=TRUE,AF372&lt;&gt;TRUE),MAX('[1]2'!V373-'[1]2'!W373-[1]Turtas!AG372,0),IF(AG372&lt;&gt;'[1]2'!X373,MAX(Y372-'[1]2'!W373-[1]Turtas!AG372,0),0)))</f>
        <v>0</v>
      </c>
      <c r="AI372" s="333">
        <f>IF(VLOOKUP(I372,pradzios_data[],2,1)="isig_data",DATE(YEAR(I372),MONTH(I372)+1,1),VLOOKUP(I372,pradzios_data[],2,1))</f>
        <v>37257</v>
      </c>
      <c r="AJ372" s="333">
        <f t="shared" si="47"/>
        <v>40909</v>
      </c>
      <c r="AK372" s="333"/>
      <c r="AL372" s="334">
        <f t="shared" si="48"/>
        <v>0</v>
      </c>
      <c r="AM372" s="336">
        <f t="shared" si="49"/>
        <v>0</v>
      </c>
      <c r="AN372" s="335">
        <f t="shared" si="50"/>
        <v>0</v>
      </c>
      <c r="AO372" s="335">
        <f t="shared" si="51"/>
        <v>0</v>
      </c>
      <c r="AP372" s="336">
        <f t="shared" si="52"/>
        <v>0.28999999999999998</v>
      </c>
      <c r="AQ372" s="336">
        <f t="shared" si="53"/>
        <v>0</v>
      </c>
      <c r="AR372" s="336">
        <f t="shared" si="54"/>
        <v>0</v>
      </c>
      <c r="AS372" s="336">
        <f t="shared" si="54"/>
        <v>0</v>
      </c>
      <c r="AT372" s="304"/>
      <c r="AU372" s="304"/>
      <c r="AV372" s="304"/>
      <c r="AW372" s="304"/>
      <c r="AX372" s="304"/>
      <c r="AY372" s="304"/>
      <c r="AZ372" s="304"/>
      <c r="BA372" s="304"/>
      <c r="BB372" s="304"/>
      <c r="BC372" s="304"/>
    </row>
    <row r="373" spans="1:55" x14ac:dyDescent="0.2">
      <c r="A373" s="323" t="str">
        <f t="shared" si="46"/>
        <v/>
      </c>
      <c r="B373" s="324">
        <v>363</v>
      </c>
      <c r="C373" s="325" t="s">
        <v>1239</v>
      </c>
      <c r="D373" s="325" t="s">
        <v>1189</v>
      </c>
      <c r="E373" s="326">
        <v>718</v>
      </c>
      <c r="F373" s="325" t="s">
        <v>251</v>
      </c>
      <c r="G373" s="325" t="s">
        <v>140</v>
      </c>
      <c r="H373" s="327">
        <v>569</v>
      </c>
      <c r="I373" s="328">
        <v>37620</v>
      </c>
      <c r="J373" s="328" t="s">
        <v>51</v>
      </c>
      <c r="K373" s="328" t="s">
        <v>51</v>
      </c>
      <c r="L373" s="329">
        <v>10</v>
      </c>
      <c r="M373" s="328" t="s">
        <v>51</v>
      </c>
      <c r="N373" s="328" t="s">
        <v>51</v>
      </c>
      <c r="O373" s="328" t="s">
        <v>1422</v>
      </c>
      <c r="P373" s="330">
        <v>1950.66</v>
      </c>
      <c r="Q373" s="330">
        <v>0</v>
      </c>
      <c r="R373" s="330">
        <v>0</v>
      </c>
      <c r="S373" s="330">
        <v>0</v>
      </c>
      <c r="T373" s="330">
        <v>0</v>
      </c>
      <c r="U373" s="330">
        <v>0</v>
      </c>
      <c r="V373" s="330">
        <v>1950.66</v>
      </c>
      <c r="W373" s="330">
        <v>0</v>
      </c>
      <c r="X373" s="330">
        <v>0</v>
      </c>
      <c r="Y373" s="330">
        <v>1950.66</v>
      </c>
      <c r="Z373" s="330">
        <v>1950.3700000000001</v>
      </c>
      <c r="AA373" s="330">
        <v>0.28999999999999998</v>
      </c>
      <c r="AB373" s="330">
        <v>0</v>
      </c>
      <c r="AC373" s="330">
        <v>0</v>
      </c>
      <c r="AD373" s="331"/>
      <c r="AE373" s="332"/>
      <c r="AF373" s="332"/>
      <c r="AG373" s="336">
        <v>0.28999999999999998</v>
      </c>
      <c r="AH373" s="332">
        <f>IF(YEAR(I373)=2019,MAX(Y373-AG373,0),IF(AND(AE373=TRUE,AF373&lt;&gt;TRUE),MAX('[1]2'!V374-'[1]2'!W374-[1]Turtas!AG373,0),IF(AG373&lt;&gt;'[1]2'!X374,MAX(Y373-'[1]2'!W374-[1]Turtas!AG373,0),0)))</f>
        <v>0</v>
      </c>
      <c r="AI373" s="333">
        <f>IF(VLOOKUP(I373,pradzios_data[],2,1)="isig_data",DATE(YEAR(I373),MONTH(I373)+1,1),VLOOKUP(I373,pradzios_data[],2,1))</f>
        <v>37622</v>
      </c>
      <c r="AJ373" s="333">
        <f t="shared" si="47"/>
        <v>41275</v>
      </c>
      <c r="AK373" s="333"/>
      <c r="AL373" s="334">
        <f t="shared" si="48"/>
        <v>0</v>
      </c>
      <c r="AM373" s="336">
        <f t="shared" si="49"/>
        <v>0</v>
      </c>
      <c r="AN373" s="335">
        <f t="shared" si="50"/>
        <v>0</v>
      </c>
      <c r="AO373" s="335">
        <f t="shared" si="51"/>
        <v>0</v>
      </c>
      <c r="AP373" s="336">
        <f t="shared" si="52"/>
        <v>0.28999999999999998</v>
      </c>
      <c r="AQ373" s="336">
        <f t="shared" si="53"/>
        <v>0</v>
      </c>
      <c r="AR373" s="336">
        <f t="shared" si="54"/>
        <v>0</v>
      </c>
      <c r="AS373" s="336">
        <f t="shared" si="54"/>
        <v>0</v>
      </c>
      <c r="AT373" s="304"/>
      <c r="AU373" s="304"/>
      <c r="AV373" s="304"/>
      <c r="AW373" s="304"/>
      <c r="AX373" s="304"/>
      <c r="AY373" s="304"/>
      <c r="AZ373" s="304"/>
      <c r="BA373" s="304"/>
      <c r="BB373" s="304"/>
      <c r="BC373" s="304"/>
    </row>
    <row r="374" spans="1:55" x14ac:dyDescent="0.2">
      <c r="A374" s="323" t="str">
        <f t="shared" si="46"/>
        <v/>
      </c>
      <c r="B374" s="324">
        <v>364</v>
      </c>
      <c r="C374" s="325" t="s">
        <v>1240</v>
      </c>
      <c r="D374" s="325" t="s">
        <v>1189</v>
      </c>
      <c r="E374" s="326">
        <v>718</v>
      </c>
      <c r="F374" s="325" t="s">
        <v>251</v>
      </c>
      <c r="G374" s="325" t="s">
        <v>140</v>
      </c>
      <c r="H374" s="327">
        <v>570</v>
      </c>
      <c r="I374" s="328">
        <v>37621</v>
      </c>
      <c r="J374" s="328" t="s">
        <v>51</v>
      </c>
      <c r="K374" s="328" t="s">
        <v>51</v>
      </c>
      <c r="L374" s="329">
        <v>10</v>
      </c>
      <c r="M374" s="328" t="s">
        <v>51</v>
      </c>
      <c r="N374" s="328" t="s">
        <v>51</v>
      </c>
      <c r="O374" s="328" t="s">
        <v>1422</v>
      </c>
      <c r="P374" s="330">
        <v>815.25</v>
      </c>
      <c r="Q374" s="330">
        <v>0</v>
      </c>
      <c r="R374" s="330">
        <v>0</v>
      </c>
      <c r="S374" s="330">
        <v>0</v>
      </c>
      <c r="T374" s="330">
        <v>0</v>
      </c>
      <c r="U374" s="330">
        <v>0</v>
      </c>
      <c r="V374" s="330">
        <v>815.25</v>
      </c>
      <c r="W374" s="330">
        <v>0</v>
      </c>
      <c r="X374" s="330">
        <v>0</v>
      </c>
      <c r="Y374" s="330">
        <v>815.25</v>
      </c>
      <c r="Z374" s="330">
        <v>814.96</v>
      </c>
      <c r="AA374" s="330">
        <v>0.28999999999999998</v>
      </c>
      <c r="AB374" s="330">
        <v>0</v>
      </c>
      <c r="AC374" s="330">
        <v>0</v>
      </c>
      <c r="AD374" s="331"/>
      <c r="AE374" s="332"/>
      <c r="AF374" s="332"/>
      <c r="AG374" s="336">
        <v>0.28999999999999998</v>
      </c>
      <c r="AH374" s="332">
        <f>IF(YEAR(I374)=2019,MAX(Y374-AG374,0),IF(AND(AE374=TRUE,AF374&lt;&gt;TRUE),MAX('[1]2'!V375-'[1]2'!W375-[1]Turtas!AG374,0),IF(AG374&lt;&gt;'[1]2'!X375,MAX(Y374-'[1]2'!W375-[1]Turtas!AG374,0),0)))</f>
        <v>0</v>
      </c>
      <c r="AI374" s="333">
        <f>IF(VLOOKUP(I374,pradzios_data[],2,1)="isig_data",DATE(YEAR(I374),MONTH(I374)+1,1),VLOOKUP(I374,pradzios_data[],2,1))</f>
        <v>37622</v>
      </c>
      <c r="AJ374" s="333">
        <f t="shared" si="47"/>
        <v>41275</v>
      </c>
      <c r="AK374" s="333"/>
      <c r="AL374" s="334">
        <f t="shared" si="48"/>
        <v>0</v>
      </c>
      <c r="AM374" s="336">
        <f t="shared" si="49"/>
        <v>0</v>
      </c>
      <c r="AN374" s="335">
        <f t="shared" si="50"/>
        <v>0</v>
      </c>
      <c r="AO374" s="335">
        <f t="shared" si="51"/>
        <v>0</v>
      </c>
      <c r="AP374" s="336">
        <f t="shared" si="52"/>
        <v>0.28999999999999998</v>
      </c>
      <c r="AQ374" s="336">
        <f t="shared" si="53"/>
        <v>0</v>
      </c>
      <c r="AR374" s="336">
        <f t="shared" si="54"/>
        <v>0</v>
      </c>
      <c r="AS374" s="336">
        <f t="shared" si="54"/>
        <v>0</v>
      </c>
      <c r="AT374" s="304"/>
      <c r="AU374" s="304"/>
      <c r="AV374" s="304"/>
      <c r="AW374" s="304"/>
      <c r="AX374" s="304"/>
      <c r="AY374" s="304"/>
      <c r="AZ374" s="304"/>
      <c r="BA374" s="304"/>
      <c r="BB374" s="304"/>
      <c r="BC374" s="304"/>
    </row>
    <row r="375" spans="1:55" x14ac:dyDescent="0.2">
      <c r="A375" s="323" t="str">
        <f t="shared" si="46"/>
        <v/>
      </c>
      <c r="B375" s="324">
        <v>365</v>
      </c>
      <c r="C375" s="325" t="s">
        <v>1241</v>
      </c>
      <c r="D375" s="325" t="s">
        <v>1023</v>
      </c>
      <c r="E375" s="326">
        <v>714</v>
      </c>
      <c r="F375" s="325" t="s">
        <v>251</v>
      </c>
      <c r="G375" s="325" t="s">
        <v>140</v>
      </c>
      <c r="H375" s="327">
        <v>571</v>
      </c>
      <c r="I375" s="328">
        <v>37621</v>
      </c>
      <c r="J375" s="328" t="s">
        <v>51</v>
      </c>
      <c r="K375" s="328" t="s">
        <v>51</v>
      </c>
      <c r="L375" s="329">
        <v>15</v>
      </c>
      <c r="M375" s="328" t="s">
        <v>51</v>
      </c>
      <c r="N375" s="328" t="s">
        <v>51</v>
      </c>
      <c r="O375" s="328" t="s">
        <v>1422</v>
      </c>
      <c r="P375" s="330">
        <v>494.59</v>
      </c>
      <c r="Q375" s="330">
        <v>0</v>
      </c>
      <c r="R375" s="330">
        <v>0</v>
      </c>
      <c r="S375" s="330">
        <v>0</v>
      </c>
      <c r="T375" s="330">
        <v>0</v>
      </c>
      <c r="U375" s="330">
        <v>0</v>
      </c>
      <c r="V375" s="330">
        <v>494.59</v>
      </c>
      <c r="W375" s="330">
        <v>0</v>
      </c>
      <c r="X375" s="330">
        <v>0</v>
      </c>
      <c r="Y375" s="330">
        <v>494.59</v>
      </c>
      <c r="Z375" s="330">
        <v>494.29999999999995</v>
      </c>
      <c r="AA375" s="330">
        <v>0.28999999999999998</v>
      </c>
      <c r="AB375" s="330">
        <v>0</v>
      </c>
      <c r="AC375" s="330">
        <v>0</v>
      </c>
      <c r="AD375" s="331"/>
      <c r="AE375" s="332"/>
      <c r="AF375" s="332"/>
      <c r="AG375" s="336">
        <v>0.28999999999999998</v>
      </c>
      <c r="AH375" s="332">
        <f>IF(YEAR(I375)=2019,MAX(Y375-AG375,0),IF(AND(AE375=TRUE,AF375&lt;&gt;TRUE),MAX('[1]2'!V376-'[1]2'!W376-[1]Turtas!AG375,0),IF(AG375&lt;&gt;'[1]2'!X376,MAX(Y375-'[1]2'!W376-[1]Turtas!AG375,0),0)))</f>
        <v>0</v>
      </c>
      <c r="AI375" s="333">
        <f>IF(VLOOKUP(I375,pradzios_data[],2,1)="isig_data",DATE(YEAR(I375),MONTH(I375)+1,1),VLOOKUP(I375,pradzios_data[],2,1))</f>
        <v>37622</v>
      </c>
      <c r="AJ375" s="333">
        <f t="shared" si="47"/>
        <v>43101</v>
      </c>
      <c r="AK375" s="333"/>
      <c r="AL375" s="334">
        <f t="shared" si="48"/>
        <v>0</v>
      </c>
      <c r="AM375" s="336">
        <f t="shared" si="49"/>
        <v>0</v>
      </c>
      <c r="AN375" s="335">
        <f t="shared" si="50"/>
        <v>0</v>
      </c>
      <c r="AO375" s="335">
        <f t="shared" si="51"/>
        <v>0</v>
      </c>
      <c r="AP375" s="336">
        <f t="shared" si="52"/>
        <v>0.28999999999999998</v>
      </c>
      <c r="AQ375" s="336">
        <f t="shared" si="53"/>
        <v>0</v>
      </c>
      <c r="AR375" s="336">
        <f t="shared" si="54"/>
        <v>0</v>
      </c>
      <c r="AS375" s="336">
        <f t="shared" si="54"/>
        <v>0</v>
      </c>
      <c r="AT375" s="304"/>
      <c r="AU375" s="304"/>
      <c r="AV375" s="304"/>
      <c r="AW375" s="304"/>
      <c r="AX375" s="304"/>
      <c r="AY375" s="304"/>
      <c r="AZ375" s="304"/>
      <c r="BA375" s="304"/>
      <c r="BB375" s="304"/>
      <c r="BC375" s="304"/>
    </row>
    <row r="376" spans="1:55" x14ac:dyDescent="0.2">
      <c r="A376" s="323" t="str">
        <f t="shared" si="46"/>
        <v/>
      </c>
      <c r="B376" s="324">
        <v>366</v>
      </c>
      <c r="C376" s="325" t="s">
        <v>1242</v>
      </c>
      <c r="D376" s="325" t="s">
        <v>1172</v>
      </c>
      <c r="E376" s="326">
        <v>716</v>
      </c>
      <c r="F376" s="325" t="s">
        <v>251</v>
      </c>
      <c r="G376" s="325" t="s">
        <v>140</v>
      </c>
      <c r="H376" s="327">
        <v>573</v>
      </c>
      <c r="I376" s="328">
        <v>37621</v>
      </c>
      <c r="J376" s="328" t="s">
        <v>51</v>
      </c>
      <c r="K376" s="328" t="s">
        <v>51</v>
      </c>
      <c r="L376" s="329">
        <v>16</v>
      </c>
      <c r="M376" s="328" t="s">
        <v>51</v>
      </c>
      <c r="N376" s="328" t="s">
        <v>51</v>
      </c>
      <c r="O376" s="328" t="s">
        <v>1422</v>
      </c>
      <c r="P376" s="330">
        <v>206190.58</v>
      </c>
      <c r="Q376" s="330">
        <v>0</v>
      </c>
      <c r="R376" s="330">
        <v>0</v>
      </c>
      <c r="S376" s="330">
        <v>0</v>
      </c>
      <c r="T376" s="330">
        <v>0</v>
      </c>
      <c r="U376" s="330">
        <v>0</v>
      </c>
      <c r="V376" s="330">
        <v>206190.58</v>
      </c>
      <c r="W376" s="330">
        <v>0</v>
      </c>
      <c r="X376" s="330">
        <v>0</v>
      </c>
      <c r="Y376" s="330">
        <v>206190.58</v>
      </c>
      <c r="Z376" s="330">
        <v>206190.28999999998</v>
      </c>
      <c r="AA376" s="330">
        <v>0.28999999999999998</v>
      </c>
      <c r="AB376" s="330">
        <v>0</v>
      </c>
      <c r="AC376" s="330">
        <v>0</v>
      </c>
      <c r="AD376" s="331"/>
      <c r="AE376" s="332"/>
      <c r="AF376" s="332"/>
      <c r="AG376" s="336">
        <v>0.28999999999999998</v>
      </c>
      <c r="AH376" s="332">
        <f>IF(YEAR(I376)=2019,MAX(Y376-AG376,0),IF(AND(AE376=TRUE,AF376&lt;&gt;TRUE),MAX('[1]2'!V377-'[1]2'!W377-[1]Turtas!AG376,0),IF(AG376&lt;&gt;'[1]2'!X377,MAX(Y376-'[1]2'!W377-[1]Turtas!AG376,0),0)))</f>
        <v>0</v>
      </c>
      <c r="AI376" s="333">
        <f>IF(VLOOKUP(I376,pradzios_data[],2,1)="isig_data",DATE(YEAR(I376),MONTH(I376)+1,1),VLOOKUP(I376,pradzios_data[],2,1))</f>
        <v>37622</v>
      </c>
      <c r="AJ376" s="333">
        <f t="shared" si="47"/>
        <v>43466</v>
      </c>
      <c r="AK376" s="333"/>
      <c r="AL376" s="334">
        <f t="shared" si="48"/>
        <v>0</v>
      </c>
      <c r="AM376" s="336">
        <f t="shared" si="49"/>
        <v>0</v>
      </c>
      <c r="AN376" s="335">
        <f t="shared" si="50"/>
        <v>0</v>
      </c>
      <c r="AO376" s="335">
        <f t="shared" si="51"/>
        <v>0</v>
      </c>
      <c r="AP376" s="336">
        <f t="shared" si="52"/>
        <v>0.28999999999999998</v>
      </c>
      <c r="AQ376" s="336">
        <f t="shared" si="53"/>
        <v>0</v>
      </c>
      <c r="AR376" s="336">
        <f t="shared" si="54"/>
        <v>0</v>
      </c>
      <c r="AS376" s="336">
        <f t="shared" si="54"/>
        <v>0</v>
      </c>
      <c r="AT376" s="304"/>
      <c r="AU376" s="304"/>
      <c r="AV376" s="304"/>
      <c r="AW376" s="304"/>
      <c r="AX376" s="304"/>
      <c r="AY376" s="304"/>
      <c r="AZ376" s="304"/>
      <c r="BA376" s="304"/>
      <c r="BB376" s="304"/>
      <c r="BC376" s="304"/>
    </row>
    <row r="377" spans="1:55" x14ac:dyDescent="0.2">
      <c r="A377" s="323" t="str">
        <f t="shared" si="46"/>
        <v/>
      </c>
      <c r="B377" s="324">
        <v>367</v>
      </c>
      <c r="C377" s="325" t="s">
        <v>1243</v>
      </c>
      <c r="D377" s="325" t="s">
        <v>1176</v>
      </c>
      <c r="E377" s="326">
        <v>708</v>
      </c>
      <c r="F377" s="325" t="s">
        <v>251</v>
      </c>
      <c r="G377" s="325" t="s">
        <v>140</v>
      </c>
      <c r="H377" s="327">
        <v>574</v>
      </c>
      <c r="I377" s="328">
        <v>37621</v>
      </c>
      <c r="J377" s="328" t="s">
        <v>51</v>
      </c>
      <c r="K377" s="328" t="s">
        <v>51</v>
      </c>
      <c r="L377" s="329">
        <v>50</v>
      </c>
      <c r="M377" s="328" t="s">
        <v>51</v>
      </c>
      <c r="N377" s="328" t="s">
        <v>51</v>
      </c>
      <c r="O377" s="328" t="s">
        <v>1422</v>
      </c>
      <c r="P377" s="330">
        <v>31528.48</v>
      </c>
      <c r="Q377" s="330">
        <v>0</v>
      </c>
      <c r="R377" s="330">
        <v>0</v>
      </c>
      <c r="S377" s="330">
        <v>0</v>
      </c>
      <c r="T377" s="330">
        <v>0</v>
      </c>
      <c r="U377" s="330">
        <v>0</v>
      </c>
      <c r="V377" s="330">
        <v>31528.48</v>
      </c>
      <c r="W377" s="330">
        <v>0</v>
      </c>
      <c r="X377" s="330">
        <v>0</v>
      </c>
      <c r="Y377" s="330">
        <v>31528.48</v>
      </c>
      <c r="Z377" s="330">
        <v>13458.18</v>
      </c>
      <c r="AA377" s="330">
        <v>18070.3</v>
      </c>
      <c r="AB377" s="330">
        <v>564.68769411764697</v>
      </c>
      <c r="AC377" s="330">
        <v>0</v>
      </c>
      <c r="AD377" s="331"/>
      <c r="AE377" s="332"/>
      <c r="AF377" s="332"/>
      <c r="AG377" s="336">
        <v>0.28999999999999998</v>
      </c>
      <c r="AH377" s="332">
        <f>IF(YEAR(I377)=2019,MAX(Y377-AG377,0),IF(AND(AE377=TRUE,AF377&lt;&gt;TRUE),MAX('[1]2'!V378-'[1]2'!W378-[1]Turtas!AG377,0),IF(AG377&lt;&gt;'[1]2'!X378,MAX(Y377-'[1]2'!W378-[1]Turtas!AG377,0),0)))</f>
        <v>18634.693905882348</v>
      </c>
      <c r="AI377" s="333">
        <f>IF(VLOOKUP(I377,pradzios_data[],2,1)="isig_data",DATE(YEAR(I377),MONTH(I377)+1,1),VLOOKUP(I377,pradzios_data[],2,1))</f>
        <v>37622</v>
      </c>
      <c r="AJ377" s="333">
        <f t="shared" si="47"/>
        <v>55885</v>
      </c>
      <c r="AK377" s="333"/>
      <c r="AL377" s="334">
        <f t="shared" si="48"/>
        <v>408</v>
      </c>
      <c r="AM377" s="336">
        <f t="shared" si="49"/>
        <v>45.673269377162619</v>
      </c>
      <c r="AN377" s="335">
        <f t="shared" si="50"/>
        <v>396</v>
      </c>
      <c r="AO377" s="335">
        <f t="shared" si="51"/>
        <v>12</v>
      </c>
      <c r="AP377" s="336">
        <f t="shared" si="52"/>
        <v>18086.904673356399</v>
      </c>
      <c r="AQ377" s="336">
        <f t="shared" si="53"/>
        <v>548.0792325259514</v>
      </c>
      <c r="AR377" s="336">
        <f t="shared" si="54"/>
        <v>16.604673356399871</v>
      </c>
      <c r="AS377" s="336">
        <f t="shared" si="54"/>
        <v>-16.608461591695573</v>
      </c>
      <c r="AT377" s="304"/>
      <c r="AU377" s="304"/>
      <c r="AV377" s="304"/>
      <c r="AW377" s="304"/>
      <c r="AX377" s="304"/>
      <c r="AY377" s="304"/>
      <c r="AZ377" s="304"/>
      <c r="BA377" s="304"/>
      <c r="BB377" s="304"/>
      <c r="BC377" s="304"/>
    </row>
    <row r="378" spans="1:55" x14ac:dyDescent="0.2">
      <c r="A378" s="323" t="str">
        <f t="shared" si="46"/>
        <v/>
      </c>
      <c r="B378" s="324">
        <v>368</v>
      </c>
      <c r="C378" s="325" t="s">
        <v>1244</v>
      </c>
      <c r="D378" s="325" t="s">
        <v>1067</v>
      </c>
      <c r="E378" s="326">
        <v>712</v>
      </c>
      <c r="F378" s="325" t="s">
        <v>252</v>
      </c>
      <c r="G378" s="325" t="s">
        <v>140</v>
      </c>
      <c r="H378" s="327">
        <v>575</v>
      </c>
      <c r="I378" s="328">
        <v>37621</v>
      </c>
      <c r="J378" s="328" t="s">
        <v>51</v>
      </c>
      <c r="K378" s="328" t="s">
        <v>51</v>
      </c>
      <c r="L378" s="329">
        <v>30</v>
      </c>
      <c r="M378" s="328" t="s">
        <v>51</v>
      </c>
      <c r="N378" s="328" t="s">
        <v>51</v>
      </c>
      <c r="O378" s="328" t="s">
        <v>1422</v>
      </c>
      <c r="P378" s="330">
        <v>2245.66</v>
      </c>
      <c r="Q378" s="330">
        <v>0</v>
      </c>
      <c r="R378" s="330">
        <v>0</v>
      </c>
      <c r="S378" s="330">
        <v>0</v>
      </c>
      <c r="T378" s="330">
        <v>0</v>
      </c>
      <c r="U378" s="330">
        <v>0</v>
      </c>
      <c r="V378" s="330">
        <v>2245.66</v>
      </c>
      <c r="W378" s="330">
        <v>0</v>
      </c>
      <c r="X378" s="330">
        <v>0</v>
      </c>
      <c r="Y378" s="330">
        <v>2245.66</v>
      </c>
      <c r="Z378" s="330">
        <v>1920.1499999999999</v>
      </c>
      <c r="AA378" s="330">
        <v>325.51</v>
      </c>
      <c r="AB378" s="330">
        <v>27.102047619047582</v>
      </c>
      <c r="AC378" s="330">
        <v>0</v>
      </c>
      <c r="AD378" s="331"/>
      <c r="AE378" s="332"/>
      <c r="AF378" s="332"/>
      <c r="AG378" s="336">
        <v>0.28999999999999998</v>
      </c>
      <c r="AH378" s="332">
        <f>IF(YEAR(I378)=2019,MAX(Y378-AG378,0),IF(AND(AE378=TRUE,AF378&lt;&gt;TRUE),MAX('[1]2'!V379-'[1]2'!W379-[1]Turtas!AG378,0),IF(AG378&lt;&gt;'[1]2'!X379,MAX(Y378-'[1]2'!W379-[1]Turtas!AG378,0),0)))</f>
        <v>352.32661904761852</v>
      </c>
      <c r="AI378" s="333">
        <f>IF(VLOOKUP(I378,pradzios_data[],2,1)="isig_data",DATE(YEAR(I378),MONTH(I378)+1,1),VLOOKUP(I378,pradzios_data[],2,1))</f>
        <v>37622</v>
      </c>
      <c r="AJ378" s="333">
        <f t="shared" si="47"/>
        <v>48580</v>
      </c>
      <c r="AK378" s="333"/>
      <c r="AL378" s="334">
        <f t="shared" si="48"/>
        <v>168</v>
      </c>
      <c r="AM378" s="336">
        <f t="shared" si="49"/>
        <v>2.0971822562358247</v>
      </c>
      <c r="AN378" s="335">
        <f t="shared" si="50"/>
        <v>156</v>
      </c>
      <c r="AO378" s="335">
        <f t="shared" si="51"/>
        <v>12</v>
      </c>
      <c r="AP378" s="336">
        <f t="shared" si="52"/>
        <v>327.45043197278864</v>
      </c>
      <c r="AQ378" s="336">
        <f t="shared" si="53"/>
        <v>25.166187074829896</v>
      </c>
      <c r="AR378" s="336">
        <f t="shared" si="54"/>
        <v>1.9404319727886445</v>
      </c>
      <c r="AS378" s="336">
        <f t="shared" si="54"/>
        <v>-1.9358605442176859</v>
      </c>
      <c r="AT378" s="304"/>
      <c r="AU378" s="304"/>
      <c r="AV378" s="304"/>
      <c r="AW378" s="304"/>
      <c r="AX378" s="304"/>
      <c r="AY378" s="304"/>
      <c r="AZ378" s="304"/>
      <c r="BA378" s="304"/>
      <c r="BB378" s="304"/>
      <c r="BC378" s="304"/>
    </row>
    <row r="379" spans="1:55" x14ac:dyDescent="0.2">
      <c r="A379" s="323" t="str">
        <f t="shared" si="46"/>
        <v/>
      </c>
      <c r="B379" s="324">
        <v>369</v>
      </c>
      <c r="C379" s="325" t="s">
        <v>1245</v>
      </c>
      <c r="D379" s="325" t="s">
        <v>1246</v>
      </c>
      <c r="E379" s="326">
        <v>717</v>
      </c>
      <c r="F379" s="325" t="s">
        <v>251</v>
      </c>
      <c r="G379" s="325" t="s">
        <v>140</v>
      </c>
      <c r="H379" s="327">
        <v>595</v>
      </c>
      <c r="I379" s="328">
        <v>37986</v>
      </c>
      <c r="J379" s="328" t="s">
        <v>51</v>
      </c>
      <c r="K379" s="328" t="s">
        <v>51</v>
      </c>
      <c r="L379" s="329">
        <v>16</v>
      </c>
      <c r="M379" s="328" t="s">
        <v>51</v>
      </c>
      <c r="N379" s="328" t="s">
        <v>51</v>
      </c>
      <c r="O379" s="328" t="s">
        <v>1422</v>
      </c>
      <c r="P379" s="330">
        <v>69064.53</v>
      </c>
      <c r="Q379" s="330">
        <v>0</v>
      </c>
      <c r="R379" s="330">
        <v>0</v>
      </c>
      <c r="S379" s="330">
        <v>0</v>
      </c>
      <c r="T379" s="330">
        <v>0</v>
      </c>
      <c r="U379" s="330">
        <v>0</v>
      </c>
      <c r="V379" s="330">
        <v>69064.53</v>
      </c>
      <c r="W379" s="330">
        <v>0</v>
      </c>
      <c r="X379" s="330">
        <v>0</v>
      </c>
      <c r="Y379" s="330">
        <v>69064.53</v>
      </c>
      <c r="Z379" s="330">
        <v>69064.240000000005</v>
      </c>
      <c r="AA379" s="330">
        <v>0.28999999999999998</v>
      </c>
      <c r="AB379" s="330">
        <v>8.7313489771645436E-13</v>
      </c>
      <c r="AC379" s="330">
        <v>0</v>
      </c>
      <c r="AD379" s="331"/>
      <c r="AE379" s="332"/>
      <c r="AF379" s="332"/>
      <c r="AG379" s="336">
        <v>0.28999999999999998</v>
      </c>
      <c r="AH379" s="332">
        <f>IF(YEAR(I379)=2019,MAX(Y379-AG379,0),IF(AND(AE379=TRUE,AF379&lt;&gt;TRUE),MAX('[1]2'!V380-'[1]2'!W380-[1]Turtas!AG379,0),IF(AG379&lt;&gt;'[1]2'!X380,MAX(Y379-'[1]2'!W380-[1]Turtas!AG379,0),0)))</f>
        <v>8.1490925118998803E-12</v>
      </c>
      <c r="AI379" s="333">
        <f>IF(VLOOKUP(I379,pradzios_data[],2,1)="isig_data",DATE(YEAR(I379),MONTH(I379)+1,1),VLOOKUP(I379,pradzios_data[],2,1))</f>
        <v>37987</v>
      </c>
      <c r="AJ379" s="333">
        <f t="shared" si="47"/>
        <v>43831</v>
      </c>
      <c r="AK379" s="333"/>
      <c r="AL379" s="334">
        <f t="shared" si="48"/>
        <v>12</v>
      </c>
      <c r="AM379" s="336">
        <f t="shared" si="49"/>
        <v>6.7909104265832332E-13</v>
      </c>
      <c r="AN379" s="335">
        <f t="shared" si="50"/>
        <v>0</v>
      </c>
      <c r="AO379" s="335">
        <f t="shared" si="51"/>
        <v>12</v>
      </c>
      <c r="AP379" s="336">
        <f t="shared" si="52"/>
        <v>0.28999999999999998</v>
      </c>
      <c r="AQ379" s="336">
        <f t="shared" si="53"/>
        <v>8.1490925118998803E-12</v>
      </c>
      <c r="AR379" s="336">
        <f t="shared" si="54"/>
        <v>0</v>
      </c>
      <c r="AS379" s="336">
        <f t="shared" si="54"/>
        <v>7.2759576141834259E-12</v>
      </c>
      <c r="AT379" s="304"/>
      <c r="AU379" s="304"/>
      <c r="AV379" s="304"/>
      <c r="AW379" s="304"/>
      <c r="AX379" s="304"/>
      <c r="AY379" s="304"/>
      <c r="AZ379" s="304"/>
      <c r="BA379" s="304"/>
      <c r="BB379" s="304"/>
      <c r="BC379" s="304"/>
    </row>
    <row r="380" spans="1:55" x14ac:dyDescent="0.2">
      <c r="A380" s="323" t="str">
        <f t="shared" si="46"/>
        <v/>
      </c>
      <c r="B380" s="324">
        <v>370</v>
      </c>
      <c r="C380" s="325" t="s">
        <v>1247</v>
      </c>
      <c r="D380" s="325" t="s">
        <v>1176</v>
      </c>
      <c r="E380" s="326">
        <v>708</v>
      </c>
      <c r="F380" s="325" t="s">
        <v>251</v>
      </c>
      <c r="G380" s="325" t="s">
        <v>140</v>
      </c>
      <c r="H380" s="327">
        <v>596</v>
      </c>
      <c r="I380" s="328">
        <v>37986</v>
      </c>
      <c r="J380" s="328" t="s">
        <v>51</v>
      </c>
      <c r="K380" s="328" t="s">
        <v>51</v>
      </c>
      <c r="L380" s="329">
        <v>27</v>
      </c>
      <c r="M380" s="328" t="s">
        <v>51</v>
      </c>
      <c r="N380" s="328" t="s">
        <v>51</v>
      </c>
      <c r="O380" s="328" t="s">
        <v>1422</v>
      </c>
      <c r="P380" s="330">
        <v>3460.09</v>
      </c>
      <c r="Q380" s="330">
        <v>0</v>
      </c>
      <c r="R380" s="330">
        <v>0</v>
      </c>
      <c r="S380" s="330">
        <v>0</v>
      </c>
      <c r="T380" s="330">
        <v>0</v>
      </c>
      <c r="U380" s="330">
        <v>0</v>
      </c>
      <c r="V380" s="330">
        <v>3460.09</v>
      </c>
      <c r="W380" s="330">
        <v>0</v>
      </c>
      <c r="X380" s="330">
        <v>0</v>
      </c>
      <c r="Y380" s="330">
        <v>3460.09</v>
      </c>
      <c r="Z380" s="330">
        <v>1828.17</v>
      </c>
      <c r="AA380" s="330">
        <v>1631.92</v>
      </c>
      <c r="AB380" s="330">
        <v>163.16273333333334</v>
      </c>
      <c r="AC380" s="330">
        <v>0</v>
      </c>
      <c r="AD380" s="331"/>
      <c r="AE380" s="332"/>
      <c r="AF380" s="332"/>
      <c r="AG380" s="336">
        <v>0.28999999999999998</v>
      </c>
      <c r="AH380" s="332">
        <f>IF(YEAR(I380)=2019,MAX(Y380-AG380,0),IF(AND(AE380=TRUE,AF380&lt;&gt;TRUE),MAX('[1]2'!V381-'[1]2'!W381-[1]Turtas!AG380,0),IF(AG380&lt;&gt;'[1]2'!X381,MAX(Y380-'[1]2'!W381-[1]Turtas!AG380,0),0)))</f>
        <v>1794.7900666666667</v>
      </c>
      <c r="AI380" s="333">
        <f>IF(VLOOKUP(I380,pradzios_data[],2,1)="isig_data",DATE(YEAR(I380),MONTH(I380)+1,1),VLOOKUP(I380,pradzios_data[],2,1))</f>
        <v>37987</v>
      </c>
      <c r="AJ380" s="333">
        <f t="shared" si="47"/>
        <v>47849</v>
      </c>
      <c r="AK380" s="333"/>
      <c r="AL380" s="334">
        <f t="shared" si="48"/>
        <v>144</v>
      </c>
      <c r="AM380" s="336">
        <f t="shared" si="49"/>
        <v>12.463819907407407</v>
      </c>
      <c r="AN380" s="335">
        <f t="shared" si="50"/>
        <v>132</v>
      </c>
      <c r="AO380" s="335">
        <f t="shared" si="51"/>
        <v>12</v>
      </c>
      <c r="AP380" s="336">
        <f t="shared" si="52"/>
        <v>1645.5142277777777</v>
      </c>
      <c r="AQ380" s="336">
        <f t="shared" si="53"/>
        <v>149.56583888888889</v>
      </c>
      <c r="AR380" s="336">
        <f t="shared" si="54"/>
        <v>13.594227777777633</v>
      </c>
      <c r="AS380" s="336">
        <f t="shared" si="54"/>
        <v>-13.596894444444445</v>
      </c>
      <c r="AT380" s="304"/>
      <c r="AU380" s="304"/>
      <c r="AV380" s="304"/>
      <c r="AW380" s="304"/>
      <c r="AX380" s="304"/>
      <c r="AY380" s="304"/>
      <c r="AZ380" s="304"/>
      <c r="BA380" s="304"/>
      <c r="BB380" s="304"/>
      <c r="BC380" s="304"/>
    </row>
    <row r="381" spans="1:55" x14ac:dyDescent="0.2">
      <c r="A381" s="323" t="str">
        <f t="shared" si="46"/>
        <v/>
      </c>
      <c r="B381" s="324">
        <v>371</v>
      </c>
      <c r="C381" s="325" t="s">
        <v>1248</v>
      </c>
      <c r="D381" s="325" t="s">
        <v>1074</v>
      </c>
      <c r="E381" s="326">
        <v>720</v>
      </c>
      <c r="F381" s="325" t="s">
        <v>251</v>
      </c>
      <c r="G381" s="325" t="s">
        <v>140</v>
      </c>
      <c r="H381" s="327">
        <v>597</v>
      </c>
      <c r="I381" s="328">
        <v>37986</v>
      </c>
      <c r="J381" s="328" t="s">
        <v>51</v>
      </c>
      <c r="K381" s="328" t="s">
        <v>51</v>
      </c>
      <c r="L381" s="329">
        <v>27</v>
      </c>
      <c r="M381" s="328" t="s">
        <v>51</v>
      </c>
      <c r="N381" s="328" t="s">
        <v>51</v>
      </c>
      <c r="O381" s="328" t="s">
        <v>1422</v>
      </c>
      <c r="P381" s="330">
        <v>5310.18</v>
      </c>
      <c r="Q381" s="330">
        <v>0</v>
      </c>
      <c r="R381" s="330">
        <v>0</v>
      </c>
      <c r="S381" s="330">
        <v>0</v>
      </c>
      <c r="T381" s="330">
        <v>0</v>
      </c>
      <c r="U381" s="330">
        <v>0</v>
      </c>
      <c r="V381" s="330">
        <v>5310.18</v>
      </c>
      <c r="W381" s="330">
        <v>0</v>
      </c>
      <c r="X381" s="330">
        <v>0</v>
      </c>
      <c r="Y381" s="330">
        <v>5310.18</v>
      </c>
      <c r="Z381" s="330">
        <v>5309.89</v>
      </c>
      <c r="AA381" s="330">
        <v>0.28999999999999998</v>
      </c>
      <c r="AB381" s="330">
        <v>0</v>
      </c>
      <c r="AC381" s="330">
        <v>0</v>
      </c>
      <c r="AD381" s="331"/>
      <c r="AE381" s="332"/>
      <c r="AF381" s="332"/>
      <c r="AG381" s="336">
        <v>0.28999999999999998</v>
      </c>
      <c r="AH381" s="332">
        <f>IF(YEAR(I381)=2019,MAX(Y381-AG381,0),IF(AND(AE381=TRUE,AF381&lt;&gt;TRUE),MAX('[1]2'!V382-'[1]2'!W382-[1]Turtas!AG381,0),IF(AG381&lt;&gt;'[1]2'!X382,MAX(Y381-'[1]2'!W382-[1]Turtas!AG381,0),0)))</f>
        <v>0</v>
      </c>
      <c r="AI381" s="333">
        <f>IF(VLOOKUP(I381,pradzios_data[],2,1)="isig_data",DATE(YEAR(I381),MONTH(I381)+1,1),VLOOKUP(I381,pradzios_data[],2,1))</f>
        <v>37987</v>
      </c>
      <c r="AJ381" s="333">
        <f t="shared" si="47"/>
        <v>47849</v>
      </c>
      <c r="AK381" s="333"/>
      <c r="AL381" s="334">
        <f t="shared" si="48"/>
        <v>144</v>
      </c>
      <c r="AM381" s="336">
        <f t="shared" si="49"/>
        <v>0</v>
      </c>
      <c r="AN381" s="335">
        <f t="shared" si="50"/>
        <v>132</v>
      </c>
      <c r="AO381" s="335">
        <f t="shared" si="51"/>
        <v>12</v>
      </c>
      <c r="AP381" s="336">
        <f t="shared" si="52"/>
        <v>0.28999999999999998</v>
      </c>
      <c r="AQ381" s="336">
        <f t="shared" si="53"/>
        <v>0</v>
      </c>
      <c r="AR381" s="336">
        <f t="shared" si="54"/>
        <v>0</v>
      </c>
      <c r="AS381" s="336">
        <f t="shared" si="54"/>
        <v>0</v>
      </c>
      <c r="AT381" s="304"/>
      <c r="AU381" s="304"/>
      <c r="AV381" s="304"/>
      <c r="AW381" s="304"/>
      <c r="AX381" s="304"/>
      <c r="AY381" s="304"/>
      <c r="AZ381" s="304"/>
      <c r="BA381" s="304"/>
      <c r="BB381" s="304"/>
      <c r="BC381" s="304"/>
    </row>
    <row r="382" spans="1:55" x14ac:dyDescent="0.2">
      <c r="A382" s="323" t="str">
        <f t="shared" si="46"/>
        <v/>
      </c>
      <c r="B382" s="324">
        <v>372</v>
      </c>
      <c r="C382" s="325" t="s">
        <v>1249</v>
      </c>
      <c r="D382" s="325" t="s">
        <v>1074</v>
      </c>
      <c r="E382" s="326">
        <v>720</v>
      </c>
      <c r="F382" s="325" t="s">
        <v>251</v>
      </c>
      <c r="G382" s="325" t="s">
        <v>140</v>
      </c>
      <c r="H382" s="327">
        <v>598</v>
      </c>
      <c r="I382" s="328">
        <v>37986</v>
      </c>
      <c r="J382" s="328" t="s">
        <v>51</v>
      </c>
      <c r="K382" s="328" t="s">
        <v>51</v>
      </c>
      <c r="L382" s="329">
        <v>27</v>
      </c>
      <c r="M382" s="328" t="s">
        <v>51</v>
      </c>
      <c r="N382" s="328" t="s">
        <v>51</v>
      </c>
      <c r="O382" s="328" t="s">
        <v>1422</v>
      </c>
      <c r="P382" s="330">
        <v>9010.9500000000007</v>
      </c>
      <c r="Q382" s="330">
        <v>0</v>
      </c>
      <c r="R382" s="330">
        <v>0</v>
      </c>
      <c r="S382" s="330">
        <v>0</v>
      </c>
      <c r="T382" s="330">
        <v>0</v>
      </c>
      <c r="U382" s="330">
        <v>0</v>
      </c>
      <c r="V382" s="330">
        <v>9010.9500000000007</v>
      </c>
      <c r="W382" s="330">
        <v>0</v>
      </c>
      <c r="X382" s="330">
        <v>0</v>
      </c>
      <c r="Y382" s="330">
        <v>9010.9500000000007</v>
      </c>
      <c r="Z382" s="330">
        <v>9010.66</v>
      </c>
      <c r="AA382" s="330">
        <v>0.28999999999999998</v>
      </c>
      <c r="AB382" s="330">
        <v>0</v>
      </c>
      <c r="AC382" s="330">
        <v>0</v>
      </c>
      <c r="AD382" s="331"/>
      <c r="AE382" s="332"/>
      <c r="AF382" s="332"/>
      <c r="AG382" s="336">
        <v>0.28999999999999998</v>
      </c>
      <c r="AH382" s="332">
        <f>IF(YEAR(I382)=2019,MAX(Y382-AG382,0),IF(AND(AE382=TRUE,AF382&lt;&gt;TRUE),MAX('[1]2'!V383-'[1]2'!W383-[1]Turtas!AG382,0),IF(AG382&lt;&gt;'[1]2'!X383,MAX(Y382-'[1]2'!W383-[1]Turtas!AG382,0),0)))</f>
        <v>0</v>
      </c>
      <c r="AI382" s="333">
        <f>IF(VLOOKUP(I382,pradzios_data[],2,1)="isig_data",DATE(YEAR(I382),MONTH(I382)+1,1),VLOOKUP(I382,pradzios_data[],2,1))</f>
        <v>37987</v>
      </c>
      <c r="AJ382" s="333">
        <f t="shared" si="47"/>
        <v>47849</v>
      </c>
      <c r="AK382" s="333"/>
      <c r="AL382" s="334">
        <f t="shared" si="48"/>
        <v>144</v>
      </c>
      <c r="AM382" s="336">
        <f t="shared" si="49"/>
        <v>0</v>
      </c>
      <c r="AN382" s="335">
        <f t="shared" si="50"/>
        <v>132</v>
      </c>
      <c r="AO382" s="335">
        <f t="shared" si="51"/>
        <v>12</v>
      </c>
      <c r="AP382" s="336">
        <f t="shared" si="52"/>
        <v>0.28999999999999998</v>
      </c>
      <c r="AQ382" s="336">
        <f t="shared" si="53"/>
        <v>0</v>
      </c>
      <c r="AR382" s="336">
        <f t="shared" si="54"/>
        <v>0</v>
      </c>
      <c r="AS382" s="336">
        <f t="shared" si="54"/>
        <v>0</v>
      </c>
      <c r="AT382" s="304"/>
      <c r="AU382" s="304"/>
      <c r="AV382" s="304"/>
      <c r="AW382" s="304"/>
      <c r="AX382" s="304"/>
      <c r="AY382" s="304"/>
      <c r="AZ382" s="304"/>
      <c r="BA382" s="304"/>
      <c r="BB382" s="304"/>
      <c r="BC382" s="304"/>
    </row>
    <row r="383" spans="1:55" x14ac:dyDescent="0.2">
      <c r="A383" s="323" t="str">
        <f t="shared" si="46"/>
        <v/>
      </c>
      <c r="B383" s="324">
        <v>373</v>
      </c>
      <c r="C383" s="325" t="s">
        <v>1250</v>
      </c>
      <c r="D383" s="325" t="s">
        <v>1074</v>
      </c>
      <c r="E383" s="326">
        <v>720</v>
      </c>
      <c r="F383" s="325" t="s">
        <v>251</v>
      </c>
      <c r="G383" s="325" t="s">
        <v>140</v>
      </c>
      <c r="H383" s="327">
        <v>599</v>
      </c>
      <c r="I383" s="328">
        <v>37986</v>
      </c>
      <c r="J383" s="328" t="s">
        <v>51</v>
      </c>
      <c r="K383" s="328" t="s">
        <v>51</v>
      </c>
      <c r="L383" s="329">
        <v>27</v>
      </c>
      <c r="M383" s="328" t="s">
        <v>51</v>
      </c>
      <c r="N383" s="328" t="s">
        <v>51</v>
      </c>
      <c r="O383" s="328" t="s">
        <v>1422</v>
      </c>
      <c r="P383" s="330">
        <v>10752.14</v>
      </c>
      <c r="Q383" s="330">
        <v>0</v>
      </c>
      <c r="R383" s="330">
        <v>0</v>
      </c>
      <c r="S383" s="330">
        <v>0</v>
      </c>
      <c r="T383" s="330">
        <v>0</v>
      </c>
      <c r="U383" s="330">
        <v>0</v>
      </c>
      <c r="V383" s="330">
        <v>10752.14</v>
      </c>
      <c r="W383" s="330">
        <v>0</v>
      </c>
      <c r="X383" s="330">
        <v>0</v>
      </c>
      <c r="Y383" s="330">
        <v>10752.14</v>
      </c>
      <c r="Z383" s="330">
        <v>10751.849999999999</v>
      </c>
      <c r="AA383" s="330">
        <v>0.28999999999999998</v>
      </c>
      <c r="AB383" s="330">
        <v>0</v>
      </c>
      <c r="AC383" s="330">
        <v>0</v>
      </c>
      <c r="AD383" s="331"/>
      <c r="AE383" s="332"/>
      <c r="AF383" s="332"/>
      <c r="AG383" s="336">
        <v>0.28999999999999998</v>
      </c>
      <c r="AH383" s="332">
        <f>IF(YEAR(I383)=2019,MAX(Y383-AG383,0),IF(AND(AE383=TRUE,AF383&lt;&gt;TRUE),MAX('[1]2'!V384-'[1]2'!W384-[1]Turtas!AG383,0),IF(AG383&lt;&gt;'[1]2'!X384,MAX(Y383-'[1]2'!W384-[1]Turtas!AG383,0),0)))</f>
        <v>0</v>
      </c>
      <c r="AI383" s="333">
        <f>IF(VLOOKUP(I383,pradzios_data[],2,1)="isig_data",DATE(YEAR(I383),MONTH(I383)+1,1),VLOOKUP(I383,pradzios_data[],2,1))</f>
        <v>37987</v>
      </c>
      <c r="AJ383" s="333">
        <f t="shared" si="47"/>
        <v>47849</v>
      </c>
      <c r="AK383" s="333"/>
      <c r="AL383" s="334">
        <f t="shared" si="48"/>
        <v>144</v>
      </c>
      <c r="AM383" s="336">
        <f t="shared" si="49"/>
        <v>0</v>
      </c>
      <c r="AN383" s="335">
        <f t="shared" si="50"/>
        <v>132</v>
      </c>
      <c r="AO383" s="335">
        <f t="shared" si="51"/>
        <v>12</v>
      </c>
      <c r="AP383" s="336">
        <f t="shared" si="52"/>
        <v>0.28999999999999998</v>
      </c>
      <c r="AQ383" s="336">
        <f t="shared" si="53"/>
        <v>0</v>
      </c>
      <c r="AR383" s="336">
        <f t="shared" si="54"/>
        <v>0</v>
      </c>
      <c r="AS383" s="336">
        <f t="shared" si="54"/>
        <v>0</v>
      </c>
      <c r="AT383" s="304"/>
      <c r="AU383" s="304"/>
      <c r="AV383" s="304"/>
      <c r="AW383" s="304"/>
      <c r="AX383" s="304"/>
      <c r="AY383" s="304"/>
      <c r="AZ383" s="304"/>
      <c r="BA383" s="304"/>
      <c r="BB383" s="304"/>
      <c r="BC383" s="304"/>
    </row>
    <row r="384" spans="1:55" x14ac:dyDescent="0.2">
      <c r="A384" s="323" t="str">
        <f t="shared" si="46"/>
        <v/>
      </c>
      <c r="B384" s="324">
        <v>374</v>
      </c>
      <c r="C384" s="325" t="s">
        <v>1251</v>
      </c>
      <c r="D384" s="325" t="s">
        <v>1189</v>
      </c>
      <c r="E384" s="326">
        <v>718</v>
      </c>
      <c r="F384" s="325" t="s">
        <v>251</v>
      </c>
      <c r="G384" s="325" t="s">
        <v>140</v>
      </c>
      <c r="H384" s="327">
        <v>600</v>
      </c>
      <c r="I384" s="328">
        <v>37986</v>
      </c>
      <c r="J384" s="328" t="s">
        <v>51</v>
      </c>
      <c r="K384" s="328" t="s">
        <v>51</v>
      </c>
      <c r="L384" s="329">
        <v>10</v>
      </c>
      <c r="M384" s="328" t="s">
        <v>51</v>
      </c>
      <c r="N384" s="328" t="s">
        <v>51</v>
      </c>
      <c r="O384" s="328" t="s">
        <v>1422</v>
      </c>
      <c r="P384" s="330">
        <v>4404.25</v>
      </c>
      <c r="Q384" s="330">
        <v>0</v>
      </c>
      <c r="R384" s="330">
        <v>0</v>
      </c>
      <c r="S384" s="330">
        <v>0</v>
      </c>
      <c r="T384" s="330">
        <v>0</v>
      </c>
      <c r="U384" s="330">
        <v>0</v>
      </c>
      <c r="V384" s="330">
        <v>4404.25</v>
      </c>
      <c r="W384" s="330">
        <v>0</v>
      </c>
      <c r="X384" s="330">
        <v>0</v>
      </c>
      <c r="Y384" s="330">
        <v>4404.25</v>
      </c>
      <c r="Z384" s="330">
        <v>4403.96</v>
      </c>
      <c r="AA384" s="330">
        <v>0.28999999999999998</v>
      </c>
      <c r="AB384" s="330">
        <v>0</v>
      </c>
      <c r="AC384" s="330">
        <v>0</v>
      </c>
      <c r="AD384" s="331"/>
      <c r="AE384" s="332"/>
      <c r="AF384" s="332"/>
      <c r="AG384" s="336">
        <v>0</v>
      </c>
      <c r="AH384" s="332">
        <f>IF(YEAR(I384)=2019,MAX(Y384-AG384,0),IF(AND(AE384=TRUE,AF384&lt;&gt;TRUE),MAX('[1]2'!V385-'[1]2'!W385-[1]Turtas!AG384,0),IF(AG384&lt;&gt;'[1]2'!X385,MAX(Y384-'[1]2'!W385-[1]Turtas!AG384,0),0)))</f>
        <v>0.28999999999996362</v>
      </c>
      <c r="AI384" s="333">
        <f>IF(VLOOKUP(I384,pradzios_data[],2,1)="isig_data",DATE(YEAR(I384),MONTH(I384)+1,1),VLOOKUP(I384,pradzios_data[],2,1))</f>
        <v>37987</v>
      </c>
      <c r="AJ384" s="333">
        <f t="shared" si="47"/>
        <v>41640</v>
      </c>
      <c r="AK384" s="333"/>
      <c r="AL384" s="334">
        <f t="shared" si="48"/>
        <v>0</v>
      </c>
      <c r="AM384" s="336">
        <f t="shared" si="49"/>
        <v>0</v>
      </c>
      <c r="AN384" s="335">
        <f t="shared" si="50"/>
        <v>0</v>
      </c>
      <c r="AO384" s="335">
        <f t="shared" si="51"/>
        <v>0</v>
      </c>
      <c r="AP384" s="336">
        <f t="shared" si="52"/>
        <v>0</v>
      </c>
      <c r="AQ384" s="336">
        <f t="shared" si="53"/>
        <v>0.28999999999996362</v>
      </c>
      <c r="AR384" s="336">
        <f t="shared" si="54"/>
        <v>-0.28999999999999998</v>
      </c>
      <c r="AS384" s="336">
        <f t="shared" si="54"/>
        <v>0.28999999999996362</v>
      </c>
      <c r="AT384" s="304"/>
      <c r="AU384" s="304"/>
      <c r="AV384" s="304"/>
      <c r="AW384" s="304"/>
      <c r="AX384" s="304"/>
      <c r="AY384" s="304"/>
      <c r="AZ384" s="304"/>
      <c r="BA384" s="304"/>
      <c r="BB384" s="304"/>
      <c r="BC384" s="304"/>
    </row>
    <row r="385" spans="1:55" x14ac:dyDescent="0.2">
      <c r="A385" s="323" t="str">
        <f t="shared" si="46"/>
        <v/>
      </c>
      <c r="B385" s="324">
        <v>375</v>
      </c>
      <c r="C385" s="325" t="s">
        <v>1252</v>
      </c>
      <c r="D385" s="325" t="s">
        <v>1246</v>
      </c>
      <c r="E385" s="326">
        <v>717</v>
      </c>
      <c r="F385" s="325" t="s">
        <v>251</v>
      </c>
      <c r="G385" s="325" t="s">
        <v>140</v>
      </c>
      <c r="H385" s="327">
        <v>601</v>
      </c>
      <c r="I385" s="328">
        <v>37986</v>
      </c>
      <c r="J385" s="328" t="s">
        <v>51</v>
      </c>
      <c r="K385" s="328" t="s">
        <v>51</v>
      </c>
      <c r="L385" s="329">
        <v>16</v>
      </c>
      <c r="M385" s="328" t="s">
        <v>51</v>
      </c>
      <c r="N385" s="328" t="s">
        <v>51</v>
      </c>
      <c r="O385" s="328" t="s">
        <v>1422</v>
      </c>
      <c r="P385" s="330">
        <v>54099.28</v>
      </c>
      <c r="Q385" s="330">
        <v>0</v>
      </c>
      <c r="R385" s="330">
        <v>0</v>
      </c>
      <c r="S385" s="330">
        <v>0</v>
      </c>
      <c r="T385" s="330">
        <v>0</v>
      </c>
      <c r="U385" s="330">
        <v>0</v>
      </c>
      <c r="V385" s="330">
        <v>54099.28</v>
      </c>
      <c r="W385" s="330">
        <v>0</v>
      </c>
      <c r="X385" s="330">
        <v>0</v>
      </c>
      <c r="Y385" s="330">
        <v>54099.28</v>
      </c>
      <c r="Z385" s="330">
        <v>54098.99</v>
      </c>
      <c r="AA385" s="330">
        <v>0.28999999999999998</v>
      </c>
      <c r="AB385" s="330">
        <v>8.7313489771645436E-13</v>
      </c>
      <c r="AC385" s="330">
        <v>0</v>
      </c>
      <c r="AD385" s="331"/>
      <c r="AE385" s="332"/>
      <c r="AF385" s="332"/>
      <c r="AG385" s="336">
        <v>0</v>
      </c>
      <c r="AH385" s="332">
        <f>IF(YEAR(I385)=2019,MAX(Y385-AG385,0),IF(AND(AE385=TRUE,AF385&lt;&gt;TRUE),MAX('[1]2'!V386-'[1]2'!W386-[1]Turtas!AG385,0),IF(AG385&lt;&gt;'[1]2'!X386,MAX(Y385-'[1]2'!W386-[1]Turtas!AG385,0),0)))</f>
        <v>0.29000000000087311</v>
      </c>
      <c r="AI385" s="333">
        <f>IF(VLOOKUP(I385,pradzios_data[],2,1)="isig_data",DATE(YEAR(I385),MONTH(I385)+1,1),VLOOKUP(I385,pradzios_data[],2,1))</f>
        <v>37987</v>
      </c>
      <c r="AJ385" s="333">
        <f t="shared" si="47"/>
        <v>43831</v>
      </c>
      <c r="AK385" s="333"/>
      <c r="AL385" s="334">
        <f t="shared" si="48"/>
        <v>12</v>
      </c>
      <c r="AM385" s="336">
        <f t="shared" si="49"/>
        <v>2.4166666666739427E-2</v>
      </c>
      <c r="AN385" s="335">
        <f t="shared" si="50"/>
        <v>0</v>
      </c>
      <c r="AO385" s="335">
        <f t="shared" si="51"/>
        <v>12</v>
      </c>
      <c r="AP385" s="336">
        <f t="shared" si="52"/>
        <v>0</v>
      </c>
      <c r="AQ385" s="336">
        <f t="shared" si="53"/>
        <v>0.29000000000087311</v>
      </c>
      <c r="AR385" s="336">
        <f t="shared" si="54"/>
        <v>-0.28999999999999998</v>
      </c>
      <c r="AS385" s="336">
        <f t="shared" si="54"/>
        <v>0.28999999999999998</v>
      </c>
      <c r="AT385" s="304"/>
      <c r="AU385" s="304"/>
      <c r="AV385" s="304"/>
      <c r="AW385" s="304"/>
      <c r="AX385" s="304"/>
      <c r="AY385" s="304"/>
      <c r="AZ385" s="304"/>
      <c r="BA385" s="304"/>
      <c r="BB385" s="304"/>
      <c r="BC385" s="304"/>
    </row>
    <row r="386" spans="1:55" x14ac:dyDescent="0.2">
      <c r="A386" s="323" t="str">
        <f t="shared" si="46"/>
        <v/>
      </c>
      <c r="B386" s="324">
        <v>376</v>
      </c>
      <c r="C386" s="325" t="s">
        <v>1253</v>
      </c>
      <c r="D386" s="325" t="s">
        <v>1074</v>
      </c>
      <c r="E386" s="326">
        <v>720</v>
      </c>
      <c r="F386" s="325" t="s">
        <v>251</v>
      </c>
      <c r="G386" s="325" t="s">
        <v>140</v>
      </c>
      <c r="H386" s="327">
        <v>602</v>
      </c>
      <c r="I386" s="328">
        <v>37986</v>
      </c>
      <c r="J386" s="328" t="s">
        <v>51</v>
      </c>
      <c r="K386" s="328" t="s">
        <v>51</v>
      </c>
      <c r="L386" s="329">
        <v>27</v>
      </c>
      <c r="M386" s="328" t="s">
        <v>51</v>
      </c>
      <c r="N386" s="328" t="s">
        <v>51</v>
      </c>
      <c r="O386" s="328" t="s">
        <v>1422</v>
      </c>
      <c r="P386" s="330">
        <v>4653.6099999999997</v>
      </c>
      <c r="Q386" s="330">
        <v>0</v>
      </c>
      <c r="R386" s="330">
        <v>0</v>
      </c>
      <c r="S386" s="330">
        <v>0</v>
      </c>
      <c r="T386" s="330">
        <v>0</v>
      </c>
      <c r="U386" s="330">
        <v>0</v>
      </c>
      <c r="V386" s="330">
        <v>4653.6099999999997</v>
      </c>
      <c r="W386" s="330">
        <v>0</v>
      </c>
      <c r="X386" s="330">
        <v>0</v>
      </c>
      <c r="Y386" s="330">
        <v>4653.6099999999997</v>
      </c>
      <c r="Z386" s="330">
        <v>4653.32</v>
      </c>
      <c r="AA386" s="330">
        <v>0.28999999999999998</v>
      </c>
      <c r="AB386" s="330">
        <v>0</v>
      </c>
      <c r="AC386" s="330">
        <v>0</v>
      </c>
      <c r="AD386" s="331"/>
      <c r="AE386" s="332"/>
      <c r="AF386" s="332"/>
      <c r="AG386" s="336">
        <v>0</v>
      </c>
      <c r="AH386" s="332">
        <f>IF(YEAR(I386)=2019,MAX(Y386-AG386,0),IF(AND(AE386=TRUE,AF386&lt;&gt;TRUE),MAX('[1]2'!V387-'[1]2'!W387-[1]Turtas!AG386,0),IF(AG386&lt;&gt;'[1]2'!X387,MAX(Y386-'[1]2'!W387-[1]Turtas!AG386,0),0)))</f>
        <v>0.28999999999996362</v>
      </c>
      <c r="AI386" s="333">
        <f>IF(VLOOKUP(I386,pradzios_data[],2,1)="isig_data",DATE(YEAR(I386),MONTH(I386)+1,1),VLOOKUP(I386,pradzios_data[],2,1))</f>
        <v>37987</v>
      </c>
      <c r="AJ386" s="333">
        <f t="shared" si="47"/>
        <v>47849</v>
      </c>
      <c r="AK386" s="333"/>
      <c r="AL386" s="334">
        <f t="shared" si="48"/>
        <v>144</v>
      </c>
      <c r="AM386" s="336">
        <f t="shared" si="49"/>
        <v>2.0138888888886364E-3</v>
      </c>
      <c r="AN386" s="335">
        <f t="shared" si="50"/>
        <v>132</v>
      </c>
      <c r="AO386" s="335">
        <f t="shared" si="51"/>
        <v>12</v>
      </c>
      <c r="AP386" s="336">
        <f t="shared" si="52"/>
        <v>0.2658333333333</v>
      </c>
      <c r="AQ386" s="336">
        <f t="shared" si="53"/>
        <v>2.4166666666663637E-2</v>
      </c>
      <c r="AR386" s="336">
        <f t="shared" si="54"/>
        <v>-2.4166666666699976E-2</v>
      </c>
      <c r="AS386" s="336">
        <f t="shared" si="54"/>
        <v>2.4166666666663637E-2</v>
      </c>
      <c r="AT386" s="304"/>
      <c r="AU386" s="304"/>
      <c r="AV386" s="304"/>
      <c r="AW386" s="304"/>
      <c r="AX386" s="304"/>
      <c r="AY386" s="304"/>
      <c r="AZ386" s="304"/>
      <c r="BA386" s="304"/>
      <c r="BB386" s="304"/>
      <c r="BC386" s="304"/>
    </row>
    <row r="387" spans="1:55" x14ac:dyDescent="0.2">
      <c r="A387" s="323" t="str">
        <f t="shared" si="46"/>
        <v/>
      </c>
      <c r="B387" s="324">
        <v>377</v>
      </c>
      <c r="C387" s="325" t="s">
        <v>1254</v>
      </c>
      <c r="D387" s="325" t="s">
        <v>1074</v>
      </c>
      <c r="E387" s="326">
        <v>720</v>
      </c>
      <c r="F387" s="325" t="s">
        <v>251</v>
      </c>
      <c r="G387" s="325" t="s">
        <v>140</v>
      </c>
      <c r="H387" s="327">
        <v>603</v>
      </c>
      <c r="I387" s="328">
        <v>37986</v>
      </c>
      <c r="J387" s="328" t="s">
        <v>51</v>
      </c>
      <c r="K387" s="328" t="s">
        <v>51</v>
      </c>
      <c r="L387" s="329">
        <v>27</v>
      </c>
      <c r="M387" s="328" t="s">
        <v>51</v>
      </c>
      <c r="N387" s="328" t="s">
        <v>51</v>
      </c>
      <c r="O387" s="328" t="s">
        <v>1422</v>
      </c>
      <c r="P387" s="330">
        <v>12693.47</v>
      </c>
      <c r="Q387" s="330">
        <v>0</v>
      </c>
      <c r="R387" s="330">
        <v>0</v>
      </c>
      <c r="S387" s="330">
        <v>0</v>
      </c>
      <c r="T387" s="330">
        <v>0</v>
      </c>
      <c r="U387" s="330">
        <v>0</v>
      </c>
      <c r="V387" s="330">
        <v>12693.47</v>
      </c>
      <c r="W387" s="330">
        <v>0</v>
      </c>
      <c r="X387" s="330">
        <v>0</v>
      </c>
      <c r="Y387" s="330">
        <v>12693.47</v>
      </c>
      <c r="Z387" s="330">
        <v>12693.179999999998</v>
      </c>
      <c r="AA387" s="330">
        <v>0.28999999999999998</v>
      </c>
      <c r="AB387" s="330">
        <v>0</v>
      </c>
      <c r="AC387" s="330">
        <v>0</v>
      </c>
      <c r="AD387" s="331"/>
      <c r="AE387" s="332"/>
      <c r="AF387" s="332"/>
      <c r="AG387" s="336">
        <v>0</v>
      </c>
      <c r="AH387" s="332">
        <f>IF(YEAR(I387)=2019,MAX(Y387-AG387,0),IF(AND(AE387=TRUE,AF387&lt;&gt;TRUE),MAX('[1]2'!V388-'[1]2'!W388-[1]Turtas!AG387,0),IF(AG387&lt;&gt;'[1]2'!X388,MAX(Y387-'[1]2'!W388-[1]Turtas!AG387,0),0)))</f>
        <v>0.29000000000087311</v>
      </c>
      <c r="AI387" s="333">
        <f>IF(VLOOKUP(I387,pradzios_data[],2,1)="isig_data",DATE(YEAR(I387),MONTH(I387)+1,1),VLOOKUP(I387,pradzios_data[],2,1))</f>
        <v>37987</v>
      </c>
      <c r="AJ387" s="333">
        <f t="shared" si="47"/>
        <v>47849</v>
      </c>
      <c r="AK387" s="333"/>
      <c r="AL387" s="334">
        <f t="shared" si="48"/>
        <v>144</v>
      </c>
      <c r="AM387" s="336">
        <f t="shared" si="49"/>
        <v>2.0138888888949521E-3</v>
      </c>
      <c r="AN387" s="335">
        <f t="shared" si="50"/>
        <v>132</v>
      </c>
      <c r="AO387" s="335">
        <f t="shared" si="51"/>
        <v>12</v>
      </c>
      <c r="AP387" s="336">
        <f t="shared" si="52"/>
        <v>0.26583333333413367</v>
      </c>
      <c r="AQ387" s="336">
        <f t="shared" si="53"/>
        <v>2.4166666666739424E-2</v>
      </c>
      <c r="AR387" s="336">
        <f t="shared" si="54"/>
        <v>-2.416666666586631E-2</v>
      </c>
      <c r="AS387" s="336">
        <f t="shared" si="54"/>
        <v>2.4166666666739424E-2</v>
      </c>
      <c r="AT387" s="304"/>
      <c r="AU387" s="304"/>
      <c r="AV387" s="304"/>
      <c r="AW387" s="304"/>
      <c r="AX387" s="304"/>
      <c r="AY387" s="304"/>
      <c r="AZ387" s="304"/>
      <c r="BA387" s="304"/>
      <c r="BB387" s="304"/>
      <c r="BC387" s="304"/>
    </row>
    <row r="388" spans="1:55" x14ac:dyDescent="0.2">
      <c r="A388" s="323" t="str">
        <f t="shared" si="46"/>
        <v/>
      </c>
      <c r="B388" s="324">
        <v>378</v>
      </c>
      <c r="C388" s="325" t="s">
        <v>1255</v>
      </c>
      <c r="D388" s="325" t="s">
        <v>1074</v>
      </c>
      <c r="E388" s="326">
        <v>720</v>
      </c>
      <c r="F388" s="325" t="s">
        <v>251</v>
      </c>
      <c r="G388" s="325" t="s">
        <v>140</v>
      </c>
      <c r="H388" s="327">
        <v>604</v>
      </c>
      <c r="I388" s="328">
        <v>37986</v>
      </c>
      <c r="J388" s="328" t="s">
        <v>51</v>
      </c>
      <c r="K388" s="328" t="s">
        <v>51</v>
      </c>
      <c r="L388" s="329">
        <v>27</v>
      </c>
      <c r="M388" s="328" t="s">
        <v>51</v>
      </c>
      <c r="N388" s="328" t="s">
        <v>51</v>
      </c>
      <c r="O388" s="328" t="s">
        <v>1422</v>
      </c>
      <c r="P388" s="330">
        <v>8125</v>
      </c>
      <c r="Q388" s="330">
        <v>0</v>
      </c>
      <c r="R388" s="330">
        <v>0</v>
      </c>
      <c r="S388" s="330">
        <v>0</v>
      </c>
      <c r="T388" s="330">
        <v>0</v>
      </c>
      <c r="U388" s="330">
        <v>0</v>
      </c>
      <c r="V388" s="330">
        <v>8125</v>
      </c>
      <c r="W388" s="330">
        <v>0</v>
      </c>
      <c r="X388" s="330">
        <v>0</v>
      </c>
      <c r="Y388" s="330">
        <v>8125</v>
      </c>
      <c r="Z388" s="330">
        <v>8124.71</v>
      </c>
      <c r="AA388" s="330">
        <v>0.28999999999999998</v>
      </c>
      <c r="AB388" s="330">
        <v>0</v>
      </c>
      <c r="AC388" s="330">
        <v>0</v>
      </c>
      <c r="AD388" s="331"/>
      <c r="AE388" s="332"/>
      <c r="AF388" s="332"/>
      <c r="AG388" s="336">
        <v>0</v>
      </c>
      <c r="AH388" s="332">
        <f>IF(YEAR(I388)=2019,MAX(Y388-AG388,0),IF(AND(AE388=TRUE,AF388&lt;&gt;TRUE),MAX('[1]2'!V389-'[1]2'!W389-[1]Turtas!AG388,0),IF(AG388&lt;&gt;'[1]2'!X389,MAX(Y388-'[1]2'!W389-[1]Turtas!AG388,0),0)))</f>
        <v>0.28999999999996362</v>
      </c>
      <c r="AI388" s="333">
        <f>IF(VLOOKUP(I388,pradzios_data[],2,1)="isig_data",DATE(YEAR(I388),MONTH(I388)+1,1),VLOOKUP(I388,pradzios_data[],2,1))</f>
        <v>37987</v>
      </c>
      <c r="AJ388" s="333">
        <f t="shared" si="47"/>
        <v>47849</v>
      </c>
      <c r="AK388" s="333"/>
      <c r="AL388" s="334">
        <f t="shared" si="48"/>
        <v>144</v>
      </c>
      <c r="AM388" s="336">
        <f t="shared" si="49"/>
        <v>2.0138888888886364E-3</v>
      </c>
      <c r="AN388" s="335">
        <f t="shared" si="50"/>
        <v>132</v>
      </c>
      <c r="AO388" s="335">
        <f t="shared" si="51"/>
        <v>12</v>
      </c>
      <c r="AP388" s="336">
        <f t="shared" si="52"/>
        <v>0.2658333333333</v>
      </c>
      <c r="AQ388" s="336">
        <f t="shared" si="53"/>
        <v>2.4166666666663637E-2</v>
      </c>
      <c r="AR388" s="336">
        <f t="shared" si="54"/>
        <v>-2.4166666666699976E-2</v>
      </c>
      <c r="AS388" s="336">
        <f t="shared" si="54"/>
        <v>2.4166666666663637E-2</v>
      </c>
      <c r="AT388" s="304"/>
      <c r="AU388" s="304"/>
      <c r="AV388" s="304"/>
      <c r="AW388" s="304"/>
      <c r="AX388" s="304"/>
      <c r="AY388" s="304"/>
      <c r="AZ388" s="304"/>
      <c r="BA388" s="304"/>
      <c r="BB388" s="304"/>
      <c r="BC388" s="304"/>
    </row>
    <row r="389" spans="1:55" x14ac:dyDescent="0.2">
      <c r="A389" s="323" t="str">
        <f t="shared" si="46"/>
        <v/>
      </c>
      <c r="B389" s="324">
        <v>379</v>
      </c>
      <c r="C389" s="325" t="s">
        <v>1256</v>
      </c>
      <c r="D389" s="325" t="s">
        <v>1074</v>
      </c>
      <c r="E389" s="326">
        <v>720</v>
      </c>
      <c r="F389" s="325" t="s">
        <v>251</v>
      </c>
      <c r="G389" s="325" t="s">
        <v>140</v>
      </c>
      <c r="H389" s="327">
        <v>605</v>
      </c>
      <c r="I389" s="328">
        <v>37986</v>
      </c>
      <c r="J389" s="328" t="s">
        <v>51</v>
      </c>
      <c r="K389" s="328" t="s">
        <v>51</v>
      </c>
      <c r="L389" s="329">
        <v>27</v>
      </c>
      <c r="M389" s="328" t="s">
        <v>51</v>
      </c>
      <c r="N389" s="328" t="s">
        <v>51</v>
      </c>
      <c r="O389" s="328" t="s">
        <v>1422</v>
      </c>
      <c r="P389" s="330">
        <v>9297.09</v>
      </c>
      <c r="Q389" s="330">
        <v>0</v>
      </c>
      <c r="R389" s="330">
        <v>0</v>
      </c>
      <c r="S389" s="330">
        <v>0</v>
      </c>
      <c r="T389" s="330">
        <v>0</v>
      </c>
      <c r="U389" s="330">
        <v>0</v>
      </c>
      <c r="V389" s="330">
        <v>9297.09</v>
      </c>
      <c r="W389" s="330">
        <v>0</v>
      </c>
      <c r="X389" s="330">
        <v>0</v>
      </c>
      <c r="Y389" s="330">
        <v>9297.09</v>
      </c>
      <c r="Z389" s="330">
        <v>9296.7999999999993</v>
      </c>
      <c r="AA389" s="330">
        <v>0.28999999999999998</v>
      </c>
      <c r="AB389" s="330">
        <v>0</v>
      </c>
      <c r="AC389" s="330">
        <v>0</v>
      </c>
      <c r="AD389" s="331"/>
      <c r="AE389" s="332"/>
      <c r="AF389" s="332"/>
      <c r="AG389" s="336">
        <v>0</v>
      </c>
      <c r="AH389" s="332">
        <f>IF(YEAR(I389)=2019,MAX(Y389-AG389,0),IF(AND(AE389=TRUE,AF389&lt;&gt;TRUE),MAX('[1]2'!V390-'[1]2'!W390-[1]Turtas!AG389,0),IF(AG389&lt;&gt;'[1]2'!X390,MAX(Y389-'[1]2'!W390-[1]Turtas!AG389,0),0)))</f>
        <v>0.29000000000087311</v>
      </c>
      <c r="AI389" s="333">
        <f>IF(VLOOKUP(I389,pradzios_data[],2,1)="isig_data",DATE(YEAR(I389),MONTH(I389)+1,1),VLOOKUP(I389,pradzios_data[],2,1))</f>
        <v>37987</v>
      </c>
      <c r="AJ389" s="333">
        <f t="shared" si="47"/>
        <v>47849</v>
      </c>
      <c r="AK389" s="333"/>
      <c r="AL389" s="334">
        <f t="shared" si="48"/>
        <v>144</v>
      </c>
      <c r="AM389" s="336">
        <f t="shared" si="49"/>
        <v>2.0138888888949521E-3</v>
      </c>
      <c r="AN389" s="335">
        <f t="shared" si="50"/>
        <v>132</v>
      </c>
      <c r="AO389" s="335">
        <f t="shared" si="51"/>
        <v>12</v>
      </c>
      <c r="AP389" s="336">
        <f t="shared" si="52"/>
        <v>0.26583333333413367</v>
      </c>
      <c r="AQ389" s="336">
        <f t="shared" si="53"/>
        <v>2.4166666666739424E-2</v>
      </c>
      <c r="AR389" s="336">
        <f t="shared" si="54"/>
        <v>-2.416666666586631E-2</v>
      </c>
      <c r="AS389" s="336">
        <f t="shared" si="54"/>
        <v>2.4166666666739424E-2</v>
      </c>
      <c r="AT389" s="304"/>
      <c r="AU389" s="304"/>
      <c r="AV389" s="304"/>
      <c r="AW389" s="304"/>
      <c r="AX389" s="304"/>
      <c r="AY389" s="304"/>
      <c r="AZ389" s="304"/>
      <c r="BA389" s="304"/>
      <c r="BB389" s="304"/>
      <c r="BC389" s="304"/>
    </row>
    <row r="390" spans="1:55" x14ac:dyDescent="0.2">
      <c r="A390" s="323" t="str">
        <f t="shared" si="46"/>
        <v/>
      </c>
      <c r="B390" s="324">
        <v>380</v>
      </c>
      <c r="C390" s="325" t="s">
        <v>1257</v>
      </c>
      <c r="D390" s="325" t="s">
        <v>1189</v>
      </c>
      <c r="E390" s="326">
        <v>718</v>
      </c>
      <c r="F390" s="325" t="s">
        <v>251</v>
      </c>
      <c r="G390" s="325" t="s">
        <v>140</v>
      </c>
      <c r="H390" s="327">
        <v>606</v>
      </c>
      <c r="I390" s="328">
        <v>37986</v>
      </c>
      <c r="J390" s="328" t="s">
        <v>51</v>
      </c>
      <c r="K390" s="328" t="s">
        <v>51</v>
      </c>
      <c r="L390" s="329">
        <v>10</v>
      </c>
      <c r="M390" s="328" t="s">
        <v>51</v>
      </c>
      <c r="N390" s="328" t="s">
        <v>51</v>
      </c>
      <c r="O390" s="328" t="s">
        <v>1422</v>
      </c>
      <c r="P390" s="330">
        <v>5561.57</v>
      </c>
      <c r="Q390" s="330">
        <v>0</v>
      </c>
      <c r="R390" s="330">
        <v>0</v>
      </c>
      <c r="S390" s="330">
        <v>0</v>
      </c>
      <c r="T390" s="330">
        <v>0</v>
      </c>
      <c r="U390" s="330">
        <v>0</v>
      </c>
      <c r="V390" s="330">
        <v>5561.57</v>
      </c>
      <c r="W390" s="330">
        <v>0</v>
      </c>
      <c r="X390" s="330">
        <v>0</v>
      </c>
      <c r="Y390" s="330">
        <v>5561.57</v>
      </c>
      <c r="Z390" s="330">
        <v>5561.28</v>
      </c>
      <c r="AA390" s="330">
        <v>0.28999999999999998</v>
      </c>
      <c r="AB390" s="330">
        <v>0</v>
      </c>
      <c r="AC390" s="330">
        <v>0</v>
      </c>
      <c r="AD390" s="331"/>
      <c r="AE390" s="332"/>
      <c r="AF390" s="332"/>
      <c r="AG390" s="336">
        <v>0</v>
      </c>
      <c r="AH390" s="332">
        <f>IF(YEAR(I390)=2019,MAX(Y390-AG390,0),IF(AND(AE390=TRUE,AF390&lt;&gt;TRUE),MAX('[1]2'!V391-'[1]2'!W391-[1]Turtas!AG390,0),IF(AG390&lt;&gt;'[1]2'!X391,MAX(Y390-'[1]2'!W391-[1]Turtas!AG390,0),0)))</f>
        <v>0.28999999999996362</v>
      </c>
      <c r="AI390" s="333">
        <f>IF(VLOOKUP(I390,pradzios_data[],2,1)="isig_data",DATE(YEAR(I390),MONTH(I390)+1,1),VLOOKUP(I390,pradzios_data[],2,1))</f>
        <v>37987</v>
      </c>
      <c r="AJ390" s="333">
        <f t="shared" si="47"/>
        <v>41640</v>
      </c>
      <c r="AK390" s="333"/>
      <c r="AL390" s="334">
        <f t="shared" si="48"/>
        <v>0</v>
      </c>
      <c r="AM390" s="336">
        <f t="shared" si="49"/>
        <v>0</v>
      </c>
      <c r="AN390" s="335">
        <f t="shared" si="50"/>
        <v>0</v>
      </c>
      <c r="AO390" s="335">
        <f t="shared" si="51"/>
        <v>0</v>
      </c>
      <c r="AP390" s="336">
        <f t="shared" si="52"/>
        <v>0</v>
      </c>
      <c r="AQ390" s="336">
        <f t="shared" si="53"/>
        <v>0.28999999999996362</v>
      </c>
      <c r="AR390" s="336">
        <f t="shared" si="54"/>
        <v>-0.28999999999999998</v>
      </c>
      <c r="AS390" s="336">
        <f t="shared" si="54"/>
        <v>0.28999999999996362</v>
      </c>
      <c r="AT390" s="304"/>
      <c r="AU390" s="304"/>
      <c r="AV390" s="304"/>
      <c r="AW390" s="304"/>
      <c r="AX390" s="304"/>
      <c r="AY390" s="304"/>
      <c r="AZ390" s="304"/>
      <c r="BA390" s="304"/>
      <c r="BB390" s="304"/>
      <c r="BC390" s="304"/>
    </row>
    <row r="391" spans="1:55" x14ac:dyDescent="0.2">
      <c r="A391" s="323" t="str">
        <f t="shared" si="46"/>
        <v/>
      </c>
      <c r="B391" s="324">
        <v>381</v>
      </c>
      <c r="C391" s="325" t="s">
        <v>1258</v>
      </c>
      <c r="D391" s="325" t="s">
        <v>1176</v>
      </c>
      <c r="E391" s="326">
        <v>708</v>
      </c>
      <c r="F391" s="325" t="s">
        <v>251</v>
      </c>
      <c r="G391" s="325" t="s">
        <v>140</v>
      </c>
      <c r="H391" s="327">
        <v>607</v>
      </c>
      <c r="I391" s="328">
        <v>37986</v>
      </c>
      <c r="J391" s="328" t="s">
        <v>51</v>
      </c>
      <c r="K391" s="328" t="s">
        <v>51</v>
      </c>
      <c r="L391" s="329">
        <v>27</v>
      </c>
      <c r="M391" s="328" t="s">
        <v>51</v>
      </c>
      <c r="N391" s="328" t="s">
        <v>51</v>
      </c>
      <c r="O391" s="328" t="s">
        <v>1422</v>
      </c>
      <c r="P391" s="330">
        <v>21754.81</v>
      </c>
      <c r="Q391" s="330">
        <v>0</v>
      </c>
      <c r="R391" s="330">
        <v>0</v>
      </c>
      <c r="S391" s="330">
        <v>0</v>
      </c>
      <c r="T391" s="330">
        <v>0</v>
      </c>
      <c r="U391" s="330">
        <v>0</v>
      </c>
      <c r="V391" s="330">
        <v>21754.81</v>
      </c>
      <c r="W391" s="330">
        <v>0</v>
      </c>
      <c r="X391" s="330">
        <v>0</v>
      </c>
      <c r="Y391" s="330">
        <v>21754.81</v>
      </c>
      <c r="Z391" s="330">
        <v>11495.130000000001</v>
      </c>
      <c r="AA391" s="330">
        <v>10259.68</v>
      </c>
      <c r="AB391" s="330">
        <v>1025.9387666666667</v>
      </c>
      <c r="AC391" s="330">
        <v>0</v>
      </c>
      <c r="AD391" s="331"/>
      <c r="AE391" s="332"/>
      <c r="AF391" s="332"/>
      <c r="AG391" s="336">
        <v>0</v>
      </c>
      <c r="AH391" s="332">
        <f>IF(YEAR(I391)=2019,MAX(Y391-AG391,0),IF(AND(AE391=TRUE,AF391&lt;&gt;TRUE),MAX('[1]2'!V392-'[1]2'!W392-[1]Turtas!AG391,0),IF(AG391&lt;&gt;'[1]2'!X392,MAX(Y391-'[1]2'!W392-[1]Turtas!AG391,0),0)))</f>
        <v>11285.616433333334</v>
      </c>
      <c r="AI391" s="333">
        <f>IF(VLOOKUP(I391,pradzios_data[],2,1)="isig_data",DATE(YEAR(I391),MONTH(I391)+1,1),VLOOKUP(I391,pradzios_data[],2,1))</f>
        <v>37987</v>
      </c>
      <c r="AJ391" s="333">
        <f t="shared" si="47"/>
        <v>47849</v>
      </c>
      <c r="AK391" s="333"/>
      <c r="AL391" s="334">
        <f t="shared" si="48"/>
        <v>144</v>
      </c>
      <c r="AM391" s="336">
        <f t="shared" si="49"/>
        <v>78.372336342592604</v>
      </c>
      <c r="AN391" s="335">
        <f t="shared" si="50"/>
        <v>132</v>
      </c>
      <c r="AO391" s="335">
        <f t="shared" si="51"/>
        <v>12</v>
      </c>
      <c r="AP391" s="336">
        <f t="shared" si="52"/>
        <v>10345.148397222223</v>
      </c>
      <c r="AQ391" s="336">
        <f t="shared" si="53"/>
        <v>940.46803611111125</v>
      </c>
      <c r="AR391" s="336">
        <f t="shared" si="54"/>
        <v>85.468397222222848</v>
      </c>
      <c r="AS391" s="336">
        <f t="shared" si="54"/>
        <v>-85.470730555555406</v>
      </c>
      <c r="AT391" s="304"/>
      <c r="AU391" s="304"/>
      <c r="AV391" s="304"/>
      <c r="AW391" s="304"/>
      <c r="AX391" s="304"/>
      <c r="AY391" s="304"/>
      <c r="AZ391" s="304"/>
      <c r="BA391" s="304"/>
      <c r="BB391" s="304"/>
      <c r="BC391" s="304"/>
    </row>
    <row r="392" spans="1:55" x14ac:dyDescent="0.2">
      <c r="A392" s="323" t="str">
        <f t="shared" si="46"/>
        <v/>
      </c>
      <c r="B392" s="324">
        <v>382</v>
      </c>
      <c r="C392" s="325" t="s">
        <v>1259</v>
      </c>
      <c r="D392" s="325" t="s">
        <v>1074</v>
      </c>
      <c r="E392" s="326">
        <v>720</v>
      </c>
      <c r="F392" s="325" t="s">
        <v>251</v>
      </c>
      <c r="G392" s="325" t="s">
        <v>140</v>
      </c>
      <c r="H392" s="327">
        <v>608</v>
      </c>
      <c r="I392" s="328">
        <v>37986</v>
      </c>
      <c r="J392" s="328" t="s">
        <v>51</v>
      </c>
      <c r="K392" s="328" t="s">
        <v>51</v>
      </c>
      <c r="L392" s="329">
        <v>27</v>
      </c>
      <c r="M392" s="328" t="s">
        <v>51</v>
      </c>
      <c r="N392" s="328" t="s">
        <v>51</v>
      </c>
      <c r="O392" s="328" t="s">
        <v>1422</v>
      </c>
      <c r="P392" s="330">
        <v>11422.32</v>
      </c>
      <c r="Q392" s="330">
        <v>0</v>
      </c>
      <c r="R392" s="330">
        <v>0</v>
      </c>
      <c r="S392" s="330">
        <v>0</v>
      </c>
      <c r="T392" s="330">
        <v>0</v>
      </c>
      <c r="U392" s="330">
        <v>0</v>
      </c>
      <c r="V392" s="330">
        <v>11422.32</v>
      </c>
      <c r="W392" s="330">
        <v>0</v>
      </c>
      <c r="X392" s="330">
        <v>0</v>
      </c>
      <c r="Y392" s="330">
        <v>11422.32</v>
      </c>
      <c r="Z392" s="330">
        <v>11422.029999999999</v>
      </c>
      <c r="AA392" s="330">
        <v>0.28999999999999998</v>
      </c>
      <c r="AB392" s="330">
        <v>0</v>
      </c>
      <c r="AC392" s="330">
        <v>0</v>
      </c>
      <c r="AD392" s="331"/>
      <c r="AE392" s="332"/>
      <c r="AF392" s="332"/>
      <c r="AG392" s="336">
        <v>0</v>
      </c>
      <c r="AH392" s="332">
        <f>IF(YEAR(I392)=2019,MAX(Y392-AG392,0),IF(AND(AE392=TRUE,AF392&lt;&gt;TRUE),MAX('[1]2'!V393-'[1]2'!W393-[1]Turtas!AG392,0),IF(AG392&lt;&gt;'[1]2'!X393,MAX(Y392-'[1]2'!W393-[1]Turtas!AG392,0),0)))</f>
        <v>0.29000000000087311</v>
      </c>
      <c r="AI392" s="333">
        <f>IF(VLOOKUP(I392,pradzios_data[],2,1)="isig_data",DATE(YEAR(I392),MONTH(I392)+1,1),VLOOKUP(I392,pradzios_data[],2,1))</f>
        <v>37987</v>
      </c>
      <c r="AJ392" s="333">
        <f t="shared" si="47"/>
        <v>47849</v>
      </c>
      <c r="AK392" s="333"/>
      <c r="AL392" s="334">
        <f t="shared" si="48"/>
        <v>144</v>
      </c>
      <c r="AM392" s="336">
        <f t="shared" si="49"/>
        <v>2.0138888888949521E-3</v>
      </c>
      <c r="AN392" s="335">
        <f t="shared" si="50"/>
        <v>132</v>
      </c>
      <c r="AO392" s="335">
        <f t="shared" si="51"/>
        <v>12</v>
      </c>
      <c r="AP392" s="336">
        <f t="shared" si="52"/>
        <v>0.26583333333413367</v>
      </c>
      <c r="AQ392" s="336">
        <f t="shared" si="53"/>
        <v>2.4166666666739424E-2</v>
      </c>
      <c r="AR392" s="336">
        <f t="shared" si="54"/>
        <v>-2.416666666586631E-2</v>
      </c>
      <c r="AS392" s="336">
        <f t="shared" si="54"/>
        <v>2.4166666666739424E-2</v>
      </c>
      <c r="AT392" s="304"/>
      <c r="AU392" s="304"/>
      <c r="AV392" s="304"/>
      <c r="AW392" s="304"/>
      <c r="AX392" s="304"/>
      <c r="AY392" s="304"/>
      <c r="AZ392" s="304"/>
      <c r="BA392" s="304"/>
      <c r="BB392" s="304"/>
      <c r="BC392" s="304"/>
    </row>
    <row r="393" spans="1:55" x14ac:dyDescent="0.2">
      <c r="A393" s="323" t="str">
        <f t="shared" si="46"/>
        <v/>
      </c>
      <c r="B393" s="324">
        <v>383</v>
      </c>
      <c r="C393" s="325" t="s">
        <v>1260</v>
      </c>
      <c r="D393" s="325" t="s">
        <v>1074</v>
      </c>
      <c r="E393" s="326">
        <v>720</v>
      </c>
      <c r="F393" s="325" t="s">
        <v>251</v>
      </c>
      <c r="G393" s="325" t="s">
        <v>140</v>
      </c>
      <c r="H393" s="327">
        <v>609</v>
      </c>
      <c r="I393" s="328">
        <v>37986</v>
      </c>
      <c r="J393" s="328" t="s">
        <v>51</v>
      </c>
      <c r="K393" s="328" t="s">
        <v>51</v>
      </c>
      <c r="L393" s="329">
        <v>27</v>
      </c>
      <c r="M393" s="328" t="s">
        <v>51</v>
      </c>
      <c r="N393" s="328" t="s">
        <v>51</v>
      </c>
      <c r="O393" s="328" t="s">
        <v>1422</v>
      </c>
      <c r="P393" s="330">
        <v>12454.82</v>
      </c>
      <c r="Q393" s="330">
        <v>0</v>
      </c>
      <c r="R393" s="330">
        <v>0</v>
      </c>
      <c r="S393" s="330">
        <v>0</v>
      </c>
      <c r="T393" s="330">
        <v>0</v>
      </c>
      <c r="U393" s="330">
        <v>0</v>
      </c>
      <c r="V393" s="330">
        <v>12454.82</v>
      </c>
      <c r="W393" s="330">
        <v>0</v>
      </c>
      <c r="X393" s="330">
        <v>0</v>
      </c>
      <c r="Y393" s="330">
        <v>12454.82</v>
      </c>
      <c r="Z393" s="330">
        <v>12454.529999999999</v>
      </c>
      <c r="AA393" s="330">
        <v>0.28999999999999998</v>
      </c>
      <c r="AB393" s="330">
        <v>0</v>
      </c>
      <c r="AC393" s="330">
        <v>0</v>
      </c>
      <c r="AD393" s="331"/>
      <c r="AE393" s="332"/>
      <c r="AF393" s="332"/>
      <c r="AG393" s="336">
        <v>0</v>
      </c>
      <c r="AH393" s="332">
        <f>IF(YEAR(I393)=2019,MAX(Y393-AG393,0),IF(AND(AE393=TRUE,AF393&lt;&gt;TRUE),MAX('[1]2'!V394-'[1]2'!W394-[1]Turtas!AG393,0),IF(AG393&lt;&gt;'[1]2'!X394,MAX(Y393-'[1]2'!W394-[1]Turtas!AG393,0),0)))</f>
        <v>0.29000000000087311</v>
      </c>
      <c r="AI393" s="333">
        <f>IF(VLOOKUP(I393,pradzios_data[],2,1)="isig_data",DATE(YEAR(I393),MONTH(I393)+1,1),VLOOKUP(I393,pradzios_data[],2,1))</f>
        <v>37987</v>
      </c>
      <c r="AJ393" s="333">
        <f t="shared" si="47"/>
        <v>47849</v>
      </c>
      <c r="AK393" s="333"/>
      <c r="AL393" s="334">
        <f t="shared" si="48"/>
        <v>144</v>
      </c>
      <c r="AM393" s="336">
        <f t="shared" si="49"/>
        <v>2.0138888888949521E-3</v>
      </c>
      <c r="AN393" s="335">
        <f t="shared" si="50"/>
        <v>132</v>
      </c>
      <c r="AO393" s="335">
        <f t="shared" si="51"/>
        <v>12</v>
      </c>
      <c r="AP393" s="336">
        <f t="shared" si="52"/>
        <v>0.26583333333413367</v>
      </c>
      <c r="AQ393" s="336">
        <f t="shared" si="53"/>
        <v>2.4166666666739424E-2</v>
      </c>
      <c r="AR393" s="336">
        <f t="shared" si="54"/>
        <v>-2.416666666586631E-2</v>
      </c>
      <c r="AS393" s="336">
        <f t="shared" si="54"/>
        <v>2.4166666666739424E-2</v>
      </c>
      <c r="AT393" s="304"/>
      <c r="AU393" s="304"/>
      <c r="AV393" s="304"/>
      <c r="AW393" s="304"/>
      <c r="AX393" s="304"/>
      <c r="AY393" s="304"/>
      <c r="AZ393" s="304"/>
      <c r="BA393" s="304"/>
      <c r="BB393" s="304"/>
      <c r="BC393" s="304"/>
    </row>
    <row r="394" spans="1:55" x14ac:dyDescent="0.2">
      <c r="A394" s="323" t="str">
        <f t="shared" si="46"/>
        <v/>
      </c>
      <c r="B394" s="324">
        <v>384</v>
      </c>
      <c r="C394" s="325" t="s">
        <v>1261</v>
      </c>
      <c r="D394" s="325" t="s">
        <v>1020</v>
      </c>
      <c r="E394" s="326">
        <v>715</v>
      </c>
      <c r="F394" s="325" t="s">
        <v>252</v>
      </c>
      <c r="G394" s="325" t="s">
        <v>140</v>
      </c>
      <c r="H394" s="327">
        <v>610</v>
      </c>
      <c r="I394" s="328">
        <v>37986</v>
      </c>
      <c r="J394" s="328" t="s">
        <v>51</v>
      </c>
      <c r="K394" s="328" t="s">
        <v>51</v>
      </c>
      <c r="L394" s="329">
        <v>27</v>
      </c>
      <c r="M394" s="328" t="s">
        <v>51</v>
      </c>
      <c r="N394" s="328" t="s">
        <v>51</v>
      </c>
      <c r="O394" s="328" t="s">
        <v>1422</v>
      </c>
      <c r="P394" s="330">
        <v>3217.68</v>
      </c>
      <c r="Q394" s="330">
        <v>0</v>
      </c>
      <c r="R394" s="330">
        <v>0</v>
      </c>
      <c r="S394" s="330">
        <v>0</v>
      </c>
      <c r="T394" s="330">
        <v>0</v>
      </c>
      <c r="U394" s="330">
        <v>0</v>
      </c>
      <c r="V394" s="330">
        <v>3217.68</v>
      </c>
      <c r="W394" s="330">
        <v>0</v>
      </c>
      <c r="X394" s="330">
        <v>0</v>
      </c>
      <c r="Y394" s="330">
        <v>3217.68</v>
      </c>
      <c r="Z394" s="330">
        <v>3217.39</v>
      </c>
      <c r="AA394" s="330">
        <v>0.28999999999999998</v>
      </c>
      <c r="AB394" s="330">
        <v>0</v>
      </c>
      <c r="AC394" s="330">
        <v>0</v>
      </c>
      <c r="AD394" s="331"/>
      <c r="AE394" s="332"/>
      <c r="AF394" s="332"/>
      <c r="AG394" s="336">
        <v>0</v>
      </c>
      <c r="AH394" s="332">
        <f>IF(YEAR(I394)=2019,MAX(Y394-AG394,0),IF(AND(AE394=TRUE,AF394&lt;&gt;TRUE),MAX('[1]2'!V395-'[1]2'!W395-[1]Turtas!AG394,0),IF(AG394&lt;&gt;'[1]2'!X395,MAX(Y394-'[1]2'!W395-[1]Turtas!AG394,0),0)))</f>
        <v>0.28999999999996362</v>
      </c>
      <c r="AI394" s="333">
        <f>IF(VLOOKUP(I394,pradzios_data[],2,1)="isig_data",DATE(YEAR(I394),MONTH(I394)+1,1),VLOOKUP(I394,pradzios_data[],2,1))</f>
        <v>37987</v>
      </c>
      <c r="AJ394" s="333">
        <f t="shared" si="47"/>
        <v>47849</v>
      </c>
      <c r="AK394" s="333"/>
      <c r="AL394" s="334">
        <f t="shared" si="48"/>
        <v>144</v>
      </c>
      <c r="AM394" s="336">
        <f t="shared" si="49"/>
        <v>2.0138888888886364E-3</v>
      </c>
      <c r="AN394" s="335">
        <f t="shared" si="50"/>
        <v>132</v>
      </c>
      <c r="AO394" s="335">
        <f t="shared" si="51"/>
        <v>12</v>
      </c>
      <c r="AP394" s="336">
        <f t="shared" si="52"/>
        <v>0.2658333333333</v>
      </c>
      <c r="AQ394" s="336">
        <f t="shared" si="53"/>
        <v>2.4166666666663637E-2</v>
      </c>
      <c r="AR394" s="336">
        <f t="shared" si="54"/>
        <v>-2.4166666666699976E-2</v>
      </c>
      <c r="AS394" s="336">
        <f t="shared" si="54"/>
        <v>2.4166666666663637E-2</v>
      </c>
      <c r="AT394" s="304"/>
      <c r="AU394" s="304"/>
      <c r="AV394" s="304"/>
      <c r="AW394" s="304"/>
      <c r="AX394" s="304"/>
      <c r="AY394" s="304"/>
      <c r="AZ394" s="304"/>
      <c r="BA394" s="304"/>
      <c r="BB394" s="304"/>
      <c r="BC394" s="304"/>
    </row>
    <row r="395" spans="1:55" x14ac:dyDescent="0.2">
      <c r="A395" s="323" t="str">
        <f t="shared" si="46"/>
        <v/>
      </c>
      <c r="B395" s="324">
        <v>385</v>
      </c>
      <c r="C395" s="325" t="s">
        <v>1262</v>
      </c>
      <c r="D395" s="325" t="s">
        <v>1070</v>
      </c>
      <c r="E395" s="326">
        <v>721</v>
      </c>
      <c r="F395" s="325" t="s">
        <v>251</v>
      </c>
      <c r="G395" s="325" t="s">
        <v>140</v>
      </c>
      <c r="H395" s="327">
        <v>611</v>
      </c>
      <c r="I395" s="328">
        <v>37986</v>
      </c>
      <c r="J395" s="328" t="s">
        <v>51</v>
      </c>
      <c r="K395" s="328" t="s">
        <v>51</v>
      </c>
      <c r="L395" s="329">
        <v>33</v>
      </c>
      <c r="M395" s="328" t="s">
        <v>51</v>
      </c>
      <c r="N395" s="328" t="s">
        <v>51</v>
      </c>
      <c r="O395" s="328" t="s">
        <v>1422</v>
      </c>
      <c r="P395" s="330">
        <v>55752.43</v>
      </c>
      <c r="Q395" s="330">
        <v>0</v>
      </c>
      <c r="R395" s="330">
        <v>0</v>
      </c>
      <c r="S395" s="330">
        <v>0</v>
      </c>
      <c r="T395" s="330">
        <v>0</v>
      </c>
      <c r="U395" s="330">
        <v>0</v>
      </c>
      <c r="V395" s="330">
        <v>55752.43</v>
      </c>
      <c r="W395" s="330">
        <v>0</v>
      </c>
      <c r="X395" s="330">
        <v>0</v>
      </c>
      <c r="Y395" s="330">
        <v>55752.43</v>
      </c>
      <c r="Z395" s="330">
        <v>55752.14</v>
      </c>
      <c r="AA395" s="330">
        <v>0.28999999999999998</v>
      </c>
      <c r="AB395" s="330">
        <v>0</v>
      </c>
      <c r="AC395" s="330">
        <v>0</v>
      </c>
      <c r="AD395" s="331"/>
      <c r="AE395" s="332"/>
      <c r="AF395" s="332"/>
      <c r="AG395" s="336">
        <v>0</v>
      </c>
      <c r="AH395" s="332">
        <f>IF(YEAR(I395)=2019,MAX(Y395-AG395,0),IF(AND(AE395=TRUE,AF395&lt;&gt;TRUE),MAX('[1]2'!V396-'[1]2'!W396-[1]Turtas!AG395,0),IF(AG395&lt;&gt;'[1]2'!X396,MAX(Y395-'[1]2'!W396-[1]Turtas!AG395,0),0)))</f>
        <v>0.29000000000087311</v>
      </c>
      <c r="AI395" s="333">
        <f>IF(VLOOKUP(I395,pradzios_data[],2,1)="isig_data",DATE(YEAR(I395),MONTH(I395)+1,1),VLOOKUP(I395,pradzios_data[],2,1))</f>
        <v>37987</v>
      </c>
      <c r="AJ395" s="333">
        <f t="shared" si="47"/>
        <v>50041</v>
      </c>
      <c r="AK395" s="333"/>
      <c r="AL395" s="334">
        <f t="shared" si="48"/>
        <v>216</v>
      </c>
      <c r="AM395" s="336">
        <f t="shared" si="49"/>
        <v>1.3425925925966348E-3</v>
      </c>
      <c r="AN395" s="335">
        <f t="shared" si="50"/>
        <v>204</v>
      </c>
      <c r="AO395" s="335">
        <f t="shared" si="51"/>
        <v>12</v>
      </c>
      <c r="AP395" s="336">
        <f t="shared" si="52"/>
        <v>0.27388888888971352</v>
      </c>
      <c r="AQ395" s="336">
        <f t="shared" si="53"/>
        <v>1.6111111111159617E-2</v>
      </c>
      <c r="AR395" s="336">
        <f t="shared" si="54"/>
        <v>-1.6111111110286458E-2</v>
      </c>
      <c r="AS395" s="336">
        <f t="shared" si="54"/>
        <v>1.6111111111159617E-2</v>
      </c>
      <c r="AT395" s="304"/>
      <c r="AU395" s="304"/>
      <c r="AV395" s="304"/>
      <c r="AW395" s="304"/>
      <c r="AX395" s="304"/>
      <c r="AY395" s="304"/>
      <c r="AZ395" s="304"/>
      <c r="BA395" s="304"/>
      <c r="BB395" s="304"/>
      <c r="BC395" s="304"/>
    </row>
    <row r="396" spans="1:55" x14ac:dyDescent="0.2">
      <c r="A396" s="323" t="str">
        <f t="shared" ref="A396:A459" si="55">IF(AC396&gt;0,"NE","")</f>
        <v/>
      </c>
      <c r="B396" s="324">
        <v>386</v>
      </c>
      <c r="C396" s="325" t="s">
        <v>1263</v>
      </c>
      <c r="D396" s="325" t="s">
        <v>1074</v>
      </c>
      <c r="E396" s="326">
        <v>720</v>
      </c>
      <c r="F396" s="325" t="s">
        <v>251</v>
      </c>
      <c r="G396" s="325" t="s">
        <v>140</v>
      </c>
      <c r="H396" s="327">
        <v>612</v>
      </c>
      <c r="I396" s="328">
        <v>37986</v>
      </c>
      <c r="J396" s="328" t="s">
        <v>51</v>
      </c>
      <c r="K396" s="328" t="s">
        <v>51</v>
      </c>
      <c r="L396" s="329">
        <v>25</v>
      </c>
      <c r="M396" s="328" t="s">
        <v>51</v>
      </c>
      <c r="N396" s="328" t="s">
        <v>51</v>
      </c>
      <c r="O396" s="328" t="s">
        <v>1422</v>
      </c>
      <c r="P396" s="330">
        <v>36492.410000000003</v>
      </c>
      <c r="Q396" s="330">
        <v>0</v>
      </c>
      <c r="R396" s="330">
        <v>0</v>
      </c>
      <c r="S396" s="330">
        <v>0</v>
      </c>
      <c r="T396" s="330">
        <v>0</v>
      </c>
      <c r="U396" s="330">
        <v>0</v>
      </c>
      <c r="V396" s="330">
        <v>36492.410000000003</v>
      </c>
      <c r="W396" s="330">
        <v>0</v>
      </c>
      <c r="X396" s="330">
        <v>0</v>
      </c>
      <c r="Y396" s="330">
        <v>36492.410000000003</v>
      </c>
      <c r="Z396" s="330">
        <v>36492.120000000003</v>
      </c>
      <c r="AA396" s="330">
        <v>0.28999999999999998</v>
      </c>
      <c r="AB396" s="330">
        <v>0</v>
      </c>
      <c r="AC396" s="330">
        <v>0</v>
      </c>
      <c r="AD396" s="331"/>
      <c r="AE396" s="332"/>
      <c r="AF396" s="332"/>
      <c r="AG396" s="336">
        <v>0</v>
      </c>
      <c r="AH396" s="332">
        <f>IF(YEAR(I396)=2019,MAX(Y396-AG396,0),IF(AND(AE396=TRUE,AF396&lt;&gt;TRUE),MAX('[1]2'!V397-'[1]2'!W397-[1]Turtas!AG396,0),IF(AG396&lt;&gt;'[1]2'!X397,MAX(Y396-'[1]2'!W397-[1]Turtas!AG396,0),0)))</f>
        <v>0.29000000000087311</v>
      </c>
      <c r="AI396" s="333">
        <f>IF(VLOOKUP(I396,pradzios_data[],2,1)="isig_data",DATE(YEAR(I396),MONTH(I396)+1,1),VLOOKUP(I396,pradzios_data[],2,1))</f>
        <v>37987</v>
      </c>
      <c r="AJ396" s="333">
        <f t="shared" ref="AJ396:AJ459" si="56">+IFERROR(EDATE(AI396,$L396*12),FALSE)</f>
        <v>47119</v>
      </c>
      <c r="AK396" s="333"/>
      <c r="AL396" s="334">
        <f t="shared" ref="AL396:AL459" si="57">IFERROR(IF(AJ396&lt;$AL$6,0,DATEDIF(MAX($AL$6,AI396),AJ396,"m")),FALSE)</f>
        <v>120</v>
      </c>
      <c r="AM396" s="336">
        <f t="shared" ref="AM396:AM459" si="58">IFERROR(AH396/AL396,0)</f>
        <v>2.4166666666739427E-3</v>
      </c>
      <c r="AN396" s="335">
        <f t="shared" ref="AN396:AN459" si="59">IFERROR(IF(IF(ISBLANK(AK396),AJ396,AK396)&lt;$AN$6,0,DATEDIF($AN$6,AJ396,"m")),FALSE)</f>
        <v>108</v>
      </c>
      <c r="AO396" s="335">
        <f t="shared" ref="AO396:AO459" si="60">IF(OR(ISBLANK(AK396),AL396=0),AL396-AN396,DATEDIF($AL$6,AK396,"m"))</f>
        <v>12</v>
      </c>
      <c r="AP396" s="336">
        <f t="shared" ref="AP396:AP459" si="61">IF(Y396=0,0,IF(NOT(ISBLANK(AK396)),0,IF(AL396=0,AG396,AH396+AG396-AM396*MIN(AO396,12))))</f>
        <v>0.26100000000078583</v>
      </c>
      <c r="AQ396" s="336">
        <f t="shared" ref="AQ396:AQ459" si="62">+IF(AL396=0,AH396,AM396*AO396)</f>
        <v>2.900000000008731E-2</v>
      </c>
      <c r="AR396" s="336">
        <f t="shared" ref="AR396:AS459" si="63">AP396-AA396</f>
        <v>-2.8999999999214154E-2</v>
      </c>
      <c r="AS396" s="336">
        <f t="shared" si="63"/>
        <v>2.900000000008731E-2</v>
      </c>
      <c r="AT396" s="304"/>
      <c r="AU396" s="304"/>
      <c r="AV396" s="304"/>
      <c r="AW396" s="304"/>
      <c r="AX396" s="304"/>
      <c r="AY396" s="304"/>
      <c r="AZ396" s="304"/>
      <c r="BA396" s="304"/>
      <c r="BB396" s="304"/>
      <c r="BC396" s="304"/>
    </row>
    <row r="397" spans="1:55" x14ac:dyDescent="0.2">
      <c r="A397" s="323" t="str">
        <f t="shared" si="55"/>
        <v/>
      </c>
      <c r="B397" s="324">
        <v>387</v>
      </c>
      <c r="C397" s="325" t="s">
        <v>1264</v>
      </c>
      <c r="D397" s="325" t="s">
        <v>1020</v>
      </c>
      <c r="E397" s="326">
        <v>715</v>
      </c>
      <c r="F397" s="325" t="s">
        <v>251</v>
      </c>
      <c r="G397" s="325" t="s">
        <v>140</v>
      </c>
      <c r="H397" s="327">
        <v>613</v>
      </c>
      <c r="I397" s="328">
        <v>37986</v>
      </c>
      <c r="J397" s="328" t="s">
        <v>51</v>
      </c>
      <c r="K397" s="328" t="s">
        <v>51</v>
      </c>
      <c r="L397" s="329">
        <v>27</v>
      </c>
      <c r="M397" s="328" t="s">
        <v>51</v>
      </c>
      <c r="N397" s="328" t="s">
        <v>51</v>
      </c>
      <c r="O397" s="328" t="s">
        <v>1422</v>
      </c>
      <c r="P397" s="330">
        <v>55536.38</v>
      </c>
      <c r="Q397" s="330">
        <v>0</v>
      </c>
      <c r="R397" s="330">
        <v>0</v>
      </c>
      <c r="S397" s="330">
        <v>0</v>
      </c>
      <c r="T397" s="330">
        <v>0</v>
      </c>
      <c r="U397" s="330">
        <v>0</v>
      </c>
      <c r="V397" s="330">
        <v>55536.38</v>
      </c>
      <c r="W397" s="330">
        <v>0</v>
      </c>
      <c r="X397" s="330">
        <v>0</v>
      </c>
      <c r="Y397" s="330">
        <v>55536.38</v>
      </c>
      <c r="Z397" s="330">
        <v>20388.369999999995</v>
      </c>
      <c r="AA397" s="330">
        <v>35148.01</v>
      </c>
      <c r="AB397" s="330">
        <v>3514.7724666666659</v>
      </c>
      <c r="AC397" s="330">
        <v>0</v>
      </c>
      <c r="AD397" s="331"/>
      <c r="AE397" s="332"/>
      <c r="AF397" s="332"/>
      <c r="AG397" s="336">
        <v>0</v>
      </c>
      <c r="AH397" s="332">
        <f>IF(YEAR(I397)=2019,MAX(Y397-AG397,0),IF(AND(AE397=TRUE,AF397&lt;&gt;TRUE),MAX('[1]2'!V398-'[1]2'!W398-[1]Turtas!AG397,0),IF(AG397&lt;&gt;'[1]2'!X398,MAX(Y397-'[1]2'!W398-[1]Turtas!AG397,0),0)))</f>
        <v>38662.787133333324</v>
      </c>
      <c r="AI397" s="333">
        <f>IF(VLOOKUP(I397,pradzios_data[],2,1)="isig_data",DATE(YEAR(I397),MONTH(I397)+1,1),VLOOKUP(I397,pradzios_data[],2,1))</f>
        <v>37987</v>
      </c>
      <c r="AJ397" s="333">
        <f t="shared" si="56"/>
        <v>47849</v>
      </c>
      <c r="AK397" s="333"/>
      <c r="AL397" s="334">
        <f t="shared" si="57"/>
        <v>144</v>
      </c>
      <c r="AM397" s="336">
        <f t="shared" si="58"/>
        <v>268.49157731481478</v>
      </c>
      <c r="AN397" s="335">
        <f t="shared" si="59"/>
        <v>132</v>
      </c>
      <c r="AO397" s="335">
        <f t="shared" si="60"/>
        <v>12</v>
      </c>
      <c r="AP397" s="336">
        <f t="shared" si="61"/>
        <v>35440.888205555544</v>
      </c>
      <c r="AQ397" s="336">
        <f t="shared" si="62"/>
        <v>3221.8989277777773</v>
      </c>
      <c r="AR397" s="336">
        <f t="shared" si="63"/>
        <v>292.87820555554208</v>
      </c>
      <c r="AS397" s="336">
        <f t="shared" si="63"/>
        <v>-292.87353888888856</v>
      </c>
      <c r="AT397" s="304"/>
      <c r="AU397" s="304"/>
      <c r="AV397" s="304"/>
      <c r="AW397" s="304"/>
      <c r="AX397" s="304"/>
      <c r="AY397" s="304"/>
      <c r="AZ397" s="304"/>
      <c r="BA397" s="304"/>
      <c r="BB397" s="304"/>
      <c r="BC397" s="304"/>
    </row>
    <row r="398" spans="1:55" x14ac:dyDescent="0.2">
      <c r="A398" s="323" t="str">
        <f t="shared" si="55"/>
        <v/>
      </c>
      <c r="B398" s="324">
        <v>388</v>
      </c>
      <c r="C398" s="325" t="s">
        <v>1265</v>
      </c>
      <c r="D398" s="325" t="s">
        <v>1165</v>
      </c>
      <c r="E398" s="326">
        <v>710</v>
      </c>
      <c r="F398" s="325" t="s">
        <v>251</v>
      </c>
      <c r="G398" s="325" t="s">
        <v>140</v>
      </c>
      <c r="H398" s="327">
        <v>614</v>
      </c>
      <c r="I398" s="328">
        <v>37986</v>
      </c>
      <c r="J398" s="328" t="s">
        <v>51</v>
      </c>
      <c r="K398" s="328" t="s">
        <v>51</v>
      </c>
      <c r="L398" s="329">
        <v>45</v>
      </c>
      <c r="M398" s="328" t="s">
        <v>51</v>
      </c>
      <c r="N398" s="328" t="s">
        <v>51</v>
      </c>
      <c r="O398" s="328" t="s">
        <v>1422</v>
      </c>
      <c r="P398" s="330">
        <v>14200.65</v>
      </c>
      <c r="Q398" s="330">
        <v>0</v>
      </c>
      <c r="R398" s="330">
        <v>0</v>
      </c>
      <c r="S398" s="330">
        <v>0</v>
      </c>
      <c r="T398" s="330">
        <v>0</v>
      </c>
      <c r="U398" s="330">
        <v>0</v>
      </c>
      <c r="V398" s="330">
        <v>14200.65</v>
      </c>
      <c r="W398" s="330">
        <v>0</v>
      </c>
      <c r="X398" s="330">
        <v>0</v>
      </c>
      <c r="Y398" s="330">
        <v>14200.65</v>
      </c>
      <c r="Z398" s="330">
        <v>7230.0199999999995</v>
      </c>
      <c r="AA398" s="330">
        <v>6970.63</v>
      </c>
      <c r="AB398" s="330">
        <v>248.94066666666671</v>
      </c>
      <c r="AC398" s="330">
        <v>0</v>
      </c>
      <c r="AD398" s="331"/>
      <c r="AE398" s="332"/>
      <c r="AF398" s="332"/>
      <c r="AG398" s="336">
        <v>0</v>
      </c>
      <c r="AH398" s="332">
        <f>IF(YEAR(I398)=2019,MAX(Y398-AG398,0),IF(AND(AE398=TRUE,AF398&lt;&gt;TRUE),MAX('[1]2'!V399-'[1]2'!W399-[1]Turtas!AG398,0),IF(AG398&lt;&gt;'[1]2'!X399,MAX(Y398-'[1]2'!W399-[1]Turtas!AG398,0),0)))</f>
        <v>7219.5693333333347</v>
      </c>
      <c r="AI398" s="333">
        <f>IF(VLOOKUP(I398,pradzios_data[],2,1)="isig_data",DATE(YEAR(I398),MONTH(I398)+1,1),VLOOKUP(I398,pradzios_data[],2,1))</f>
        <v>37987</v>
      </c>
      <c r="AJ398" s="333">
        <f t="shared" si="56"/>
        <v>54424</v>
      </c>
      <c r="AK398" s="333"/>
      <c r="AL398" s="334">
        <f t="shared" si="57"/>
        <v>360</v>
      </c>
      <c r="AM398" s="336">
        <f t="shared" si="58"/>
        <v>20.054359259259265</v>
      </c>
      <c r="AN398" s="335">
        <f t="shared" si="59"/>
        <v>348</v>
      </c>
      <c r="AO398" s="335">
        <f t="shared" si="60"/>
        <v>12</v>
      </c>
      <c r="AP398" s="336">
        <f t="shared" si="61"/>
        <v>6978.9170222222237</v>
      </c>
      <c r="AQ398" s="336">
        <f t="shared" si="62"/>
        <v>240.65231111111117</v>
      </c>
      <c r="AR398" s="336">
        <f t="shared" si="63"/>
        <v>8.2870222222236407</v>
      </c>
      <c r="AS398" s="336">
        <f t="shared" si="63"/>
        <v>-8.2883555555555404</v>
      </c>
      <c r="AT398" s="304"/>
      <c r="AU398" s="304"/>
      <c r="AV398" s="304"/>
      <c r="AW398" s="304"/>
      <c r="AX398" s="304"/>
      <c r="AY398" s="304"/>
      <c r="AZ398" s="304"/>
      <c r="BA398" s="304"/>
      <c r="BB398" s="304"/>
      <c r="BC398" s="304"/>
    </row>
    <row r="399" spans="1:55" x14ac:dyDescent="0.2">
      <c r="A399" s="323" t="str">
        <f t="shared" si="55"/>
        <v/>
      </c>
      <c r="B399" s="324">
        <v>389</v>
      </c>
      <c r="C399" s="325" t="s">
        <v>1266</v>
      </c>
      <c r="D399" s="325" t="s">
        <v>1074</v>
      </c>
      <c r="E399" s="326">
        <v>720</v>
      </c>
      <c r="F399" s="325" t="s">
        <v>254</v>
      </c>
      <c r="G399" s="325" t="s">
        <v>140</v>
      </c>
      <c r="H399" s="327">
        <v>624</v>
      </c>
      <c r="I399" s="328">
        <v>38391</v>
      </c>
      <c r="J399" s="328" t="s">
        <v>51</v>
      </c>
      <c r="K399" s="328" t="s">
        <v>51</v>
      </c>
      <c r="L399" s="329">
        <v>10</v>
      </c>
      <c r="M399" s="328" t="s">
        <v>51</v>
      </c>
      <c r="N399" s="328" t="s">
        <v>51</v>
      </c>
      <c r="O399" s="328" t="s">
        <v>1422</v>
      </c>
      <c r="P399" s="330">
        <v>888.5</v>
      </c>
      <c r="Q399" s="330">
        <v>0</v>
      </c>
      <c r="R399" s="330">
        <v>0</v>
      </c>
      <c r="S399" s="330">
        <v>0</v>
      </c>
      <c r="T399" s="330">
        <v>0</v>
      </c>
      <c r="U399" s="330">
        <v>0</v>
      </c>
      <c r="V399" s="330">
        <v>888.5</v>
      </c>
      <c r="W399" s="330">
        <v>0</v>
      </c>
      <c r="X399" s="330">
        <v>0</v>
      </c>
      <c r="Y399" s="330">
        <v>888.5</v>
      </c>
      <c r="Z399" s="330">
        <v>888.21</v>
      </c>
      <c r="AA399" s="330">
        <v>0.28999999999999998</v>
      </c>
      <c r="AB399" s="330">
        <v>0</v>
      </c>
      <c r="AC399" s="330">
        <v>0</v>
      </c>
      <c r="AD399" s="331"/>
      <c r="AE399" s="332"/>
      <c r="AF399" s="332"/>
      <c r="AG399" s="336">
        <v>0</v>
      </c>
      <c r="AH399" s="332">
        <f>IF(YEAR(I399)=2019,MAX(Y399-AG399,0),IF(AND(AE399=TRUE,AF399&lt;&gt;TRUE),MAX('[1]2'!V400-'[1]2'!W400-[1]Turtas!AG399,0),IF(AG399&lt;&gt;'[1]2'!X400,MAX(Y399-'[1]2'!W400-[1]Turtas!AG399,0),0)))</f>
        <v>0.28999999999996362</v>
      </c>
      <c r="AI399" s="333">
        <f>IF(VLOOKUP(I399,pradzios_data[],2,1)="isig_data",DATE(YEAR(I399),MONTH(I399)+1,1),VLOOKUP(I399,pradzios_data[],2,1))</f>
        <v>38412</v>
      </c>
      <c r="AJ399" s="333">
        <f t="shared" si="56"/>
        <v>42064</v>
      </c>
      <c r="AK399" s="333"/>
      <c r="AL399" s="334">
        <f t="shared" si="57"/>
        <v>0</v>
      </c>
      <c r="AM399" s="336">
        <f t="shared" si="58"/>
        <v>0</v>
      </c>
      <c r="AN399" s="335">
        <f t="shared" si="59"/>
        <v>0</v>
      </c>
      <c r="AO399" s="335">
        <f t="shared" si="60"/>
        <v>0</v>
      </c>
      <c r="AP399" s="336">
        <f t="shared" si="61"/>
        <v>0</v>
      </c>
      <c r="AQ399" s="336">
        <f t="shared" si="62"/>
        <v>0.28999999999996362</v>
      </c>
      <c r="AR399" s="336">
        <f t="shared" si="63"/>
        <v>-0.28999999999999998</v>
      </c>
      <c r="AS399" s="336">
        <f t="shared" si="63"/>
        <v>0.28999999999996362</v>
      </c>
      <c r="AT399" s="304"/>
      <c r="AU399" s="304"/>
      <c r="AV399" s="304"/>
      <c r="AW399" s="304"/>
      <c r="AX399" s="304"/>
      <c r="AY399" s="304"/>
      <c r="AZ399" s="304"/>
      <c r="BA399" s="304"/>
      <c r="BB399" s="304"/>
      <c r="BC399" s="304"/>
    </row>
    <row r="400" spans="1:55" x14ac:dyDescent="0.2">
      <c r="A400" s="323" t="str">
        <f t="shared" si="55"/>
        <v/>
      </c>
      <c r="B400" s="324">
        <v>390</v>
      </c>
      <c r="C400" s="325" t="s">
        <v>1266</v>
      </c>
      <c r="D400" s="325" t="s">
        <v>1074</v>
      </c>
      <c r="E400" s="326">
        <v>720</v>
      </c>
      <c r="F400" s="325" t="s">
        <v>254</v>
      </c>
      <c r="G400" s="325" t="s">
        <v>140</v>
      </c>
      <c r="H400" s="327">
        <v>625</v>
      </c>
      <c r="I400" s="328">
        <v>38408</v>
      </c>
      <c r="J400" s="328" t="s">
        <v>51</v>
      </c>
      <c r="K400" s="328" t="s">
        <v>51</v>
      </c>
      <c r="L400" s="329">
        <v>10</v>
      </c>
      <c r="M400" s="328" t="s">
        <v>51</v>
      </c>
      <c r="N400" s="328" t="s">
        <v>51</v>
      </c>
      <c r="O400" s="328" t="s">
        <v>1422</v>
      </c>
      <c r="P400" s="330">
        <v>917.46</v>
      </c>
      <c r="Q400" s="330">
        <v>0</v>
      </c>
      <c r="R400" s="330">
        <v>0</v>
      </c>
      <c r="S400" s="330">
        <v>0</v>
      </c>
      <c r="T400" s="330">
        <v>0</v>
      </c>
      <c r="U400" s="330">
        <v>0</v>
      </c>
      <c r="V400" s="330">
        <v>917.46</v>
      </c>
      <c r="W400" s="330">
        <v>0</v>
      </c>
      <c r="X400" s="330">
        <v>0</v>
      </c>
      <c r="Y400" s="330">
        <v>917.46</v>
      </c>
      <c r="Z400" s="330">
        <v>917.17000000000007</v>
      </c>
      <c r="AA400" s="330">
        <v>0.28999999999999998</v>
      </c>
      <c r="AB400" s="330">
        <v>0</v>
      </c>
      <c r="AC400" s="330">
        <v>0</v>
      </c>
      <c r="AD400" s="331"/>
      <c r="AE400" s="332"/>
      <c r="AF400" s="332"/>
      <c r="AG400" s="336">
        <v>0</v>
      </c>
      <c r="AH400" s="332">
        <f>IF(YEAR(I400)=2019,MAX(Y400-AG400,0),IF(AND(AE400=TRUE,AF400&lt;&gt;TRUE),MAX('[1]2'!V401-'[1]2'!W401-[1]Turtas!AG400,0),IF(AG400&lt;&gt;'[1]2'!X401,MAX(Y400-'[1]2'!W401-[1]Turtas!AG400,0),0)))</f>
        <v>0.28999999999996362</v>
      </c>
      <c r="AI400" s="333">
        <f>IF(VLOOKUP(I400,pradzios_data[],2,1)="isig_data",DATE(YEAR(I400),MONTH(I400)+1,1),VLOOKUP(I400,pradzios_data[],2,1))</f>
        <v>38412</v>
      </c>
      <c r="AJ400" s="333">
        <f t="shared" si="56"/>
        <v>42064</v>
      </c>
      <c r="AK400" s="333"/>
      <c r="AL400" s="334">
        <f t="shared" si="57"/>
        <v>0</v>
      </c>
      <c r="AM400" s="336">
        <f t="shared" si="58"/>
        <v>0</v>
      </c>
      <c r="AN400" s="335">
        <f t="shared" si="59"/>
        <v>0</v>
      </c>
      <c r="AO400" s="335">
        <f t="shared" si="60"/>
        <v>0</v>
      </c>
      <c r="AP400" s="336">
        <f t="shared" si="61"/>
        <v>0</v>
      </c>
      <c r="AQ400" s="336">
        <f t="shared" si="62"/>
        <v>0.28999999999996362</v>
      </c>
      <c r="AR400" s="336">
        <f t="shared" si="63"/>
        <v>-0.28999999999999998</v>
      </c>
      <c r="AS400" s="336">
        <f t="shared" si="63"/>
        <v>0.28999999999996362</v>
      </c>
      <c r="AT400" s="304"/>
      <c r="AU400" s="304"/>
      <c r="AV400" s="304"/>
      <c r="AW400" s="304"/>
      <c r="AX400" s="304"/>
      <c r="AY400" s="304"/>
      <c r="AZ400" s="304"/>
      <c r="BA400" s="304"/>
      <c r="BB400" s="304"/>
      <c r="BC400" s="304"/>
    </row>
    <row r="401" spans="1:55" x14ac:dyDescent="0.2">
      <c r="A401" s="323" t="str">
        <f t="shared" si="55"/>
        <v/>
      </c>
      <c r="B401" s="324">
        <v>391</v>
      </c>
      <c r="C401" s="325" t="s">
        <v>1267</v>
      </c>
      <c r="D401" s="325" t="s">
        <v>1074</v>
      </c>
      <c r="E401" s="326">
        <v>720</v>
      </c>
      <c r="F401" s="325" t="s">
        <v>252</v>
      </c>
      <c r="G401" s="325" t="s">
        <v>140</v>
      </c>
      <c r="H401" s="327">
        <v>673</v>
      </c>
      <c r="I401" s="328">
        <v>39416</v>
      </c>
      <c r="J401" s="328" t="s">
        <v>51</v>
      </c>
      <c r="K401" s="328" t="s">
        <v>51</v>
      </c>
      <c r="L401" s="329">
        <v>25</v>
      </c>
      <c r="M401" s="328" t="s">
        <v>51</v>
      </c>
      <c r="N401" s="328" t="s">
        <v>51</v>
      </c>
      <c r="O401" s="328" t="s">
        <v>1422</v>
      </c>
      <c r="P401" s="330">
        <v>24168.84</v>
      </c>
      <c r="Q401" s="330">
        <v>0</v>
      </c>
      <c r="R401" s="330">
        <v>0</v>
      </c>
      <c r="S401" s="330">
        <v>0</v>
      </c>
      <c r="T401" s="330">
        <v>0</v>
      </c>
      <c r="U401" s="330">
        <v>0</v>
      </c>
      <c r="V401" s="330">
        <v>24168.84</v>
      </c>
      <c r="W401" s="330">
        <v>0</v>
      </c>
      <c r="X401" s="330">
        <v>0</v>
      </c>
      <c r="Y401" s="330">
        <v>24168.84</v>
      </c>
      <c r="Z401" s="330">
        <v>21443.89</v>
      </c>
      <c r="AA401" s="330">
        <v>2724.95</v>
      </c>
      <c r="AB401" s="330">
        <v>228.66711377245531</v>
      </c>
      <c r="AC401" s="330">
        <v>0</v>
      </c>
      <c r="AD401" s="331"/>
      <c r="AE401" s="332"/>
      <c r="AF401" s="332"/>
      <c r="AG401" s="336">
        <v>0</v>
      </c>
      <c r="AH401" s="332">
        <f>IF(YEAR(I401)=2019,MAX(Y401-AG401,0),IF(AND(AE401=TRUE,AF401&lt;&gt;TRUE),MAX('[1]2'!V402-'[1]2'!W402-[1]Turtas!AG401,0),IF(AG401&lt;&gt;'[1]2'!X402,MAX(Y401-'[1]2'!W402-[1]Turtas!AG401,0),0)))</f>
        <v>2953.6168862275481</v>
      </c>
      <c r="AI401" s="333">
        <f>IF(VLOOKUP(I401,pradzios_data[],2,1)="isig_data",DATE(YEAR(I401),MONTH(I401)+1,1),VLOOKUP(I401,pradzios_data[],2,1))</f>
        <v>39417</v>
      </c>
      <c r="AJ401" s="333">
        <f t="shared" si="56"/>
        <v>48549</v>
      </c>
      <c r="AK401" s="333"/>
      <c r="AL401" s="334">
        <f t="shared" si="57"/>
        <v>167</v>
      </c>
      <c r="AM401" s="336">
        <f t="shared" si="58"/>
        <v>17.686328660045199</v>
      </c>
      <c r="AN401" s="335">
        <f t="shared" si="59"/>
        <v>155</v>
      </c>
      <c r="AO401" s="335">
        <f t="shared" si="60"/>
        <v>12</v>
      </c>
      <c r="AP401" s="336">
        <f t="shared" si="61"/>
        <v>2741.3809423070056</v>
      </c>
      <c r="AQ401" s="336">
        <f t="shared" si="62"/>
        <v>212.23594392054238</v>
      </c>
      <c r="AR401" s="336">
        <f t="shared" si="63"/>
        <v>16.430942307005807</v>
      </c>
      <c r="AS401" s="336">
        <f t="shared" si="63"/>
        <v>-16.431169851912927</v>
      </c>
      <c r="AT401" s="304"/>
      <c r="AU401" s="304"/>
      <c r="AV401" s="304"/>
      <c r="AW401" s="304"/>
      <c r="AX401" s="304"/>
      <c r="AY401" s="304"/>
      <c r="AZ401" s="304"/>
      <c r="BA401" s="304"/>
      <c r="BB401" s="304"/>
      <c r="BC401" s="304"/>
    </row>
    <row r="402" spans="1:55" x14ac:dyDescent="0.2">
      <c r="A402" s="323" t="str">
        <f t="shared" si="55"/>
        <v>NE</v>
      </c>
      <c r="B402" s="324">
        <v>392</v>
      </c>
      <c r="C402" s="325" t="s">
        <v>1268</v>
      </c>
      <c r="D402" s="325" t="s">
        <v>1176</v>
      </c>
      <c r="E402" s="326">
        <v>708</v>
      </c>
      <c r="F402" s="325" t="s">
        <v>251</v>
      </c>
      <c r="G402" s="325" t="s">
        <v>140</v>
      </c>
      <c r="H402" s="327">
        <v>675</v>
      </c>
      <c r="I402" s="328">
        <v>39584</v>
      </c>
      <c r="J402" s="328" t="s">
        <v>51</v>
      </c>
      <c r="K402" s="328" t="s">
        <v>51</v>
      </c>
      <c r="L402" s="329">
        <v>20</v>
      </c>
      <c r="M402" s="328" t="s">
        <v>51</v>
      </c>
      <c r="N402" s="328" t="s">
        <v>51</v>
      </c>
      <c r="O402" s="328" t="s">
        <v>1422</v>
      </c>
      <c r="P402" s="330">
        <v>765814.98</v>
      </c>
      <c r="Q402" s="330">
        <v>488743.12</v>
      </c>
      <c r="R402" s="330">
        <v>0</v>
      </c>
      <c r="S402" s="330">
        <v>223920.57</v>
      </c>
      <c r="T402" s="330">
        <v>0</v>
      </c>
      <c r="U402" s="330">
        <v>0</v>
      </c>
      <c r="V402" s="330">
        <v>53151.290000000037</v>
      </c>
      <c r="W402" s="330">
        <v>0</v>
      </c>
      <c r="X402" s="330">
        <v>0</v>
      </c>
      <c r="Y402" s="330">
        <v>53151.290000000037</v>
      </c>
      <c r="Z402" s="330">
        <v>50217.860000000037</v>
      </c>
      <c r="AA402" s="330">
        <v>2933.43</v>
      </c>
      <c r="AB402" s="330">
        <v>395.51800353982668</v>
      </c>
      <c r="AC402" s="330">
        <v>5303.188687689908</v>
      </c>
      <c r="AD402" s="331"/>
      <c r="AE402" s="332"/>
      <c r="AF402" s="332"/>
      <c r="AG402" s="336">
        <v>0</v>
      </c>
      <c r="AH402" s="332">
        <f>IF(YEAR(I402)=2019,MAX(Y402-AG402,0),IF(AND(AE402=TRUE,AF402&lt;&gt;TRUE),MAX('[1]2'!V403-'[1]2'!W403-[1]Turtas!AG402,0),IF(AG402&lt;&gt;'[1]2'!X403,MAX(Y402-'[1]2'!W403-[1]Turtas!AG402,0),0)))</f>
        <v>3328.9431964602045</v>
      </c>
      <c r="AI402" s="333">
        <f>IF(VLOOKUP(I402,pradzios_data[],2,1)="isig_data",DATE(YEAR(I402),MONTH(I402)+1,1),VLOOKUP(I402,pradzios_data[],2,1))</f>
        <v>39600</v>
      </c>
      <c r="AJ402" s="333">
        <f t="shared" si="56"/>
        <v>46905</v>
      </c>
      <c r="AK402" s="333"/>
      <c r="AL402" s="334">
        <f t="shared" si="57"/>
        <v>113</v>
      </c>
      <c r="AM402" s="336">
        <f t="shared" si="58"/>
        <v>29.459674304957563</v>
      </c>
      <c r="AN402" s="335">
        <f t="shared" si="59"/>
        <v>101</v>
      </c>
      <c r="AO402" s="335">
        <f t="shared" si="60"/>
        <v>12</v>
      </c>
      <c r="AP402" s="336">
        <f t="shared" si="61"/>
        <v>2975.4271048007136</v>
      </c>
      <c r="AQ402" s="336">
        <f t="shared" si="62"/>
        <v>353.51609165949077</v>
      </c>
      <c r="AR402" s="336">
        <f t="shared" si="63"/>
        <v>41.997104800713714</v>
      </c>
      <c r="AS402" s="336">
        <f t="shared" si="63"/>
        <v>-42.001911880335911</v>
      </c>
      <c r="AT402" s="304"/>
      <c r="AU402" s="304"/>
      <c r="AV402" s="304"/>
      <c r="AW402" s="304"/>
      <c r="AX402" s="304"/>
      <c r="AY402" s="304"/>
      <c r="AZ402" s="304"/>
      <c r="BA402" s="304"/>
      <c r="BB402" s="304"/>
      <c r="BC402" s="304"/>
    </row>
    <row r="403" spans="1:55" x14ac:dyDescent="0.2">
      <c r="A403" s="323" t="str">
        <f t="shared" si="55"/>
        <v>NE</v>
      </c>
      <c r="B403" s="324">
        <v>393</v>
      </c>
      <c r="C403" s="325" t="s">
        <v>1269</v>
      </c>
      <c r="D403" s="325" t="s">
        <v>1236</v>
      </c>
      <c r="E403" s="326">
        <v>719</v>
      </c>
      <c r="F403" s="325" t="s">
        <v>136</v>
      </c>
      <c r="G403" s="325" t="s">
        <v>140</v>
      </c>
      <c r="H403" s="327">
        <v>676</v>
      </c>
      <c r="I403" s="328">
        <v>39594</v>
      </c>
      <c r="J403" s="328" t="s">
        <v>51</v>
      </c>
      <c r="K403" s="328" t="s">
        <v>51</v>
      </c>
      <c r="L403" s="329">
        <v>15</v>
      </c>
      <c r="M403" s="328" t="s">
        <v>51</v>
      </c>
      <c r="N403" s="328" t="s">
        <v>51</v>
      </c>
      <c r="O403" s="328" t="s">
        <v>1422</v>
      </c>
      <c r="P403" s="330">
        <v>3927.05</v>
      </c>
      <c r="Q403" s="330">
        <v>2285.5500000000002</v>
      </c>
      <c r="R403" s="330">
        <v>0</v>
      </c>
      <c r="S403" s="330">
        <v>0</v>
      </c>
      <c r="T403" s="330">
        <v>0</v>
      </c>
      <c r="U403" s="330">
        <v>0</v>
      </c>
      <c r="V403" s="330">
        <v>1641.5</v>
      </c>
      <c r="W403" s="330">
        <v>0</v>
      </c>
      <c r="X403" s="330">
        <v>0</v>
      </c>
      <c r="Y403" s="330">
        <v>1641.5</v>
      </c>
      <c r="Z403" s="330">
        <v>1143.51</v>
      </c>
      <c r="AA403" s="330">
        <v>497.99</v>
      </c>
      <c r="AB403" s="330">
        <v>206.06581132075473</v>
      </c>
      <c r="AC403" s="330">
        <v>286.91667076707341</v>
      </c>
      <c r="AD403" s="331"/>
      <c r="AE403" s="332"/>
      <c r="AF403" s="332"/>
      <c r="AG403" s="336">
        <v>0</v>
      </c>
      <c r="AH403" s="332">
        <f>IF(YEAR(I403)=2019,MAX(Y403-AG403,0),IF(AND(AE403=TRUE,AF403&lt;&gt;TRUE),MAX('[1]2'!V404-'[1]2'!W404-[1]Turtas!AG403,0),IF(AG403&lt;&gt;'[1]2'!X404,MAX(Y403-'[1]2'!W404-[1]Turtas!AG403,0),0)))</f>
        <v>704.0581886792454</v>
      </c>
      <c r="AI403" s="333">
        <f>IF(VLOOKUP(I403,pradzios_data[],2,1)="isig_data",DATE(YEAR(I403),MONTH(I403)+1,1),VLOOKUP(I403,pradzios_data[],2,1))</f>
        <v>39600</v>
      </c>
      <c r="AJ403" s="333">
        <f t="shared" si="56"/>
        <v>45078</v>
      </c>
      <c r="AK403" s="333"/>
      <c r="AL403" s="334">
        <f t="shared" si="57"/>
        <v>53</v>
      </c>
      <c r="AM403" s="336">
        <f t="shared" si="58"/>
        <v>13.284116767532932</v>
      </c>
      <c r="AN403" s="335">
        <f t="shared" si="59"/>
        <v>41</v>
      </c>
      <c r="AO403" s="335">
        <f t="shared" si="60"/>
        <v>12</v>
      </c>
      <c r="AP403" s="336">
        <f t="shared" si="61"/>
        <v>544.64878746885029</v>
      </c>
      <c r="AQ403" s="336">
        <f t="shared" si="62"/>
        <v>159.40940121039517</v>
      </c>
      <c r="AR403" s="336">
        <f t="shared" si="63"/>
        <v>46.658787468850278</v>
      </c>
      <c r="AS403" s="336">
        <f t="shared" si="63"/>
        <v>-46.656410110359559</v>
      </c>
      <c r="AT403" s="304"/>
      <c r="AU403" s="304"/>
      <c r="AV403" s="304"/>
      <c r="AW403" s="304"/>
      <c r="AX403" s="304"/>
      <c r="AY403" s="304"/>
      <c r="AZ403" s="304"/>
      <c r="BA403" s="304"/>
      <c r="BB403" s="304"/>
      <c r="BC403" s="304"/>
    </row>
    <row r="404" spans="1:55" x14ac:dyDescent="0.2">
      <c r="A404" s="323" t="str">
        <f t="shared" si="55"/>
        <v>NE</v>
      </c>
      <c r="B404" s="324">
        <v>394</v>
      </c>
      <c r="C404" s="325" t="s">
        <v>1270</v>
      </c>
      <c r="D404" s="325" t="s">
        <v>1236</v>
      </c>
      <c r="E404" s="326">
        <v>719</v>
      </c>
      <c r="F404" s="325" t="s">
        <v>136</v>
      </c>
      <c r="G404" s="325" t="s">
        <v>140</v>
      </c>
      <c r="H404" s="327">
        <v>677</v>
      </c>
      <c r="I404" s="328">
        <v>39594</v>
      </c>
      <c r="J404" s="328" t="s">
        <v>51</v>
      </c>
      <c r="K404" s="328" t="s">
        <v>51</v>
      </c>
      <c r="L404" s="329">
        <v>15</v>
      </c>
      <c r="M404" s="328" t="s">
        <v>51</v>
      </c>
      <c r="N404" s="328" t="s">
        <v>51</v>
      </c>
      <c r="O404" s="328" t="s">
        <v>1422</v>
      </c>
      <c r="P404" s="330">
        <v>4663.37</v>
      </c>
      <c r="Q404" s="330">
        <v>2714.08</v>
      </c>
      <c r="R404" s="330">
        <v>0</v>
      </c>
      <c r="S404" s="330">
        <v>0</v>
      </c>
      <c r="T404" s="330">
        <v>0</v>
      </c>
      <c r="U404" s="330">
        <v>0</v>
      </c>
      <c r="V404" s="330">
        <v>1949.29</v>
      </c>
      <c r="W404" s="330">
        <v>0</v>
      </c>
      <c r="X404" s="330">
        <v>0</v>
      </c>
      <c r="Y404" s="330">
        <v>1949.29</v>
      </c>
      <c r="Z404" s="330">
        <v>1357.9299999999998</v>
      </c>
      <c r="AA404" s="330">
        <v>591.36</v>
      </c>
      <c r="AB404" s="330">
        <v>244.70249056603774</v>
      </c>
      <c r="AC404" s="330">
        <v>340.70976386041673</v>
      </c>
      <c r="AD404" s="331"/>
      <c r="AE404" s="332"/>
      <c r="AF404" s="332"/>
      <c r="AG404" s="336">
        <v>0</v>
      </c>
      <c r="AH404" s="332">
        <f>IF(YEAR(I404)=2019,MAX(Y404-AG404,0),IF(AND(AE404=TRUE,AF404&lt;&gt;TRUE),MAX('[1]2'!V405-'[1]2'!W405-[1]Turtas!AG404,0),IF(AG404&lt;&gt;'[1]2'!X405,MAX(Y404-'[1]2'!W405-[1]Turtas!AG404,0),0)))</f>
        <v>836.06684276729538</v>
      </c>
      <c r="AI404" s="333">
        <f>IF(VLOOKUP(I404,pradzios_data[],2,1)="isig_data",DATE(YEAR(I404),MONTH(I404)+1,1),VLOOKUP(I404,pradzios_data[],2,1))</f>
        <v>39600</v>
      </c>
      <c r="AJ404" s="333">
        <f t="shared" si="56"/>
        <v>45078</v>
      </c>
      <c r="AK404" s="333"/>
      <c r="AL404" s="334">
        <f t="shared" si="57"/>
        <v>53</v>
      </c>
      <c r="AM404" s="336">
        <f t="shared" si="58"/>
        <v>15.774846089948969</v>
      </c>
      <c r="AN404" s="335">
        <f t="shared" si="59"/>
        <v>41</v>
      </c>
      <c r="AO404" s="335">
        <f t="shared" si="60"/>
        <v>12</v>
      </c>
      <c r="AP404" s="336">
        <f t="shared" si="61"/>
        <v>646.76868968790768</v>
      </c>
      <c r="AQ404" s="336">
        <f t="shared" si="62"/>
        <v>189.29815307938765</v>
      </c>
      <c r="AR404" s="336">
        <f t="shared" si="63"/>
        <v>55.408689687907668</v>
      </c>
      <c r="AS404" s="336">
        <f t="shared" si="63"/>
        <v>-55.404337486650093</v>
      </c>
      <c r="AT404" s="304"/>
      <c r="AU404" s="304"/>
      <c r="AV404" s="304"/>
      <c r="AW404" s="304"/>
      <c r="AX404" s="304"/>
      <c r="AY404" s="304"/>
      <c r="AZ404" s="304"/>
      <c r="BA404" s="304"/>
      <c r="BB404" s="304"/>
      <c r="BC404" s="304"/>
    </row>
    <row r="405" spans="1:55" x14ac:dyDescent="0.2">
      <c r="A405" s="323" t="str">
        <f t="shared" si="55"/>
        <v>NE</v>
      </c>
      <c r="B405" s="324">
        <v>395</v>
      </c>
      <c r="C405" s="325" t="s">
        <v>1271</v>
      </c>
      <c r="D405" s="325" t="s">
        <v>1236</v>
      </c>
      <c r="E405" s="326">
        <v>719</v>
      </c>
      <c r="F405" s="325" t="s">
        <v>136</v>
      </c>
      <c r="G405" s="325" t="s">
        <v>140</v>
      </c>
      <c r="H405" s="327">
        <v>678</v>
      </c>
      <c r="I405" s="328">
        <v>39594</v>
      </c>
      <c r="J405" s="328" t="s">
        <v>51</v>
      </c>
      <c r="K405" s="328" t="s">
        <v>51</v>
      </c>
      <c r="L405" s="329">
        <v>15</v>
      </c>
      <c r="M405" s="328" t="s">
        <v>51</v>
      </c>
      <c r="N405" s="328" t="s">
        <v>51</v>
      </c>
      <c r="O405" s="328" t="s">
        <v>1422</v>
      </c>
      <c r="P405" s="330">
        <v>6299.58</v>
      </c>
      <c r="Q405" s="330">
        <v>3666.36</v>
      </c>
      <c r="R405" s="330">
        <v>0</v>
      </c>
      <c r="S405" s="330">
        <v>0</v>
      </c>
      <c r="T405" s="330">
        <v>0</v>
      </c>
      <c r="U405" s="330">
        <v>0</v>
      </c>
      <c r="V405" s="330">
        <v>2633.22</v>
      </c>
      <c r="W405" s="330">
        <v>0</v>
      </c>
      <c r="X405" s="330">
        <v>0</v>
      </c>
      <c r="Y405" s="330">
        <v>2633.22</v>
      </c>
      <c r="Z405" s="330">
        <v>1834.37</v>
      </c>
      <c r="AA405" s="330">
        <v>798.85</v>
      </c>
      <c r="AB405" s="330">
        <v>330.55818867924529</v>
      </c>
      <c r="AC405" s="330">
        <v>460.25220856823125</v>
      </c>
      <c r="AD405" s="331"/>
      <c r="AE405" s="332"/>
      <c r="AF405" s="332"/>
      <c r="AG405" s="336">
        <v>0</v>
      </c>
      <c r="AH405" s="332">
        <f>IF(YEAR(I405)=2019,MAX(Y405-AG405,0),IF(AND(AE405=TRUE,AF405&lt;&gt;TRUE),MAX('[1]2'!V406-'[1]2'!W406-[1]Turtas!AG405,0),IF(AG405&lt;&gt;'[1]2'!X406,MAX(Y405-'[1]2'!W406-[1]Turtas!AG405,0),0)))</f>
        <v>1129.4071446540879</v>
      </c>
      <c r="AI405" s="333">
        <f>IF(VLOOKUP(I405,pradzios_data[],2,1)="isig_data",DATE(YEAR(I405),MONTH(I405)+1,1),VLOOKUP(I405,pradzios_data[],2,1))</f>
        <v>39600</v>
      </c>
      <c r="AJ405" s="333">
        <f t="shared" si="56"/>
        <v>45078</v>
      </c>
      <c r="AK405" s="333"/>
      <c r="AL405" s="334">
        <f t="shared" si="57"/>
        <v>53</v>
      </c>
      <c r="AM405" s="336">
        <f t="shared" si="58"/>
        <v>21.309568767058263</v>
      </c>
      <c r="AN405" s="335">
        <f t="shared" si="59"/>
        <v>41</v>
      </c>
      <c r="AO405" s="335">
        <f t="shared" si="60"/>
        <v>12</v>
      </c>
      <c r="AP405" s="336">
        <f t="shared" si="61"/>
        <v>873.69231944938883</v>
      </c>
      <c r="AQ405" s="336">
        <f t="shared" si="62"/>
        <v>255.71482520469914</v>
      </c>
      <c r="AR405" s="336">
        <f t="shared" si="63"/>
        <v>74.84231944938881</v>
      </c>
      <c r="AS405" s="336">
        <f t="shared" si="63"/>
        <v>-74.843363474546152</v>
      </c>
      <c r="AT405" s="304"/>
      <c r="AU405" s="304"/>
      <c r="AV405" s="304"/>
      <c r="AW405" s="304"/>
      <c r="AX405" s="304"/>
      <c r="AY405" s="304"/>
      <c r="AZ405" s="304"/>
      <c r="BA405" s="304"/>
      <c r="BB405" s="304"/>
      <c r="BC405" s="304"/>
    </row>
    <row r="406" spans="1:55" x14ac:dyDescent="0.2">
      <c r="A406" s="323" t="str">
        <f t="shared" si="55"/>
        <v>NE</v>
      </c>
      <c r="B406" s="324">
        <v>396</v>
      </c>
      <c r="C406" s="325" t="s">
        <v>1272</v>
      </c>
      <c r="D406" s="325" t="s">
        <v>1236</v>
      </c>
      <c r="E406" s="326">
        <v>719</v>
      </c>
      <c r="F406" s="325" t="s">
        <v>136</v>
      </c>
      <c r="G406" s="325" t="s">
        <v>140</v>
      </c>
      <c r="H406" s="327">
        <v>679</v>
      </c>
      <c r="I406" s="328">
        <v>39594</v>
      </c>
      <c r="J406" s="328" t="s">
        <v>51</v>
      </c>
      <c r="K406" s="328" t="s">
        <v>51</v>
      </c>
      <c r="L406" s="329">
        <v>15</v>
      </c>
      <c r="M406" s="328" t="s">
        <v>51</v>
      </c>
      <c r="N406" s="328" t="s">
        <v>51</v>
      </c>
      <c r="O406" s="328" t="s">
        <v>1422</v>
      </c>
      <c r="P406" s="330">
        <v>5206.66</v>
      </c>
      <c r="Q406" s="330">
        <v>3030.28</v>
      </c>
      <c r="R406" s="330">
        <v>0</v>
      </c>
      <c r="S406" s="330">
        <v>0</v>
      </c>
      <c r="T406" s="330">
        <v>0</v>
      </c>
      <c r="U406" s="330">
        <v>0</v>
      </c>
      <c r="V406" s="330">
        <v>2176.3799999999997</v>
      </c>
      <c r="W406" s="330">
        <v>0</v>
      </c>
      <c r="X406" s="330">
        <v>0</v>
      </c>
      <c r="Y406" s="330">
        <v>2176.3799999999997</v>
      </c>
      <c r="Z406" s="330">
        <v>1516.1299999999997</v>
      </c>
      <c r="AA406" s="330">
        <v>660.25</v>
      </c>
      <c r="AB406" s="330">
        <v>273.20875471698105</v>
      </c>
      <c r="AC406" s="330">
        <v>380.40187156828011</v>
      </c>
      <c r="AD406" s="331"/>
      <c r="AE406" s="332"/>
      <c r="AF406" s="332"/>
      <c r="AG406" s="336">
        <v>0</v>
      </c>
      <c r="AH406" s="332">
        <f>IF(YEAR(I406)=2019,MAX(Y406-AG406,0),IF(AND(AE406=TRUE,AF406&lt;&gt;TRUE),MAX('[1]2'!V407-'[1]2'!W407-[1]Turtas!AG406,0),IF(AG406&lt;&gt;'[1]2'!X407,MAX(Y406-'[1]2'!W407-[1]Turtas!AG406,0),0)))</f>
        <v>933.46324528301852</v>
      </c>
      <c r="AI406" s="333">
        <f>IF(VLOOKUP(I406,pradzios_data[],2,1)="isig_data",DATE(YEAR(I406),MONTH(I406)+1,1),VLOOKUP(I406,pradzios_data[],2,1))</f>
        <v>39600</v>
      </c>
      <c r="AJ406" s="333">
        <f t="shared" si="56"/>
        <v>45078</v>
      </c>
      <c r="AK406" s="333"/>
      <c r="AL406" s="334">
        <f t="shared" si="57"/>
        <v>53</v>
      </c>
      <c r="AM406" s="336">
        <f t="shared" si="58"/>
        <v>17.612514061943745</v>
      </c>
      <c r="AN406" s="335">
        <f t="shared" si="59"/>
        <v>41</v>
      </c>
      <c r="AO406" s="335">
        <f t="shared" si="60"/>
        <v>12</v>
      </c>
      <c r="AP406" s="336">
        <f t="shared" si="61"/>
        <v>722.11307653969357</v>
      </c>
      <c r="AQ406" s="336">
        <f t="shared" si="62"/>
        <v>211.35016874332496</v>
      </c>
      <c r="AR406" s="336">
        <f t="shared" si="63"/>
        <v>61.863076539693566</v>
      </c>
      <c r="AS406" s="336">
        <f t="shared" si="63"/>
        <v>-61.858585973656091</v>
      </c>
      <c r="AT406" s="304"/>
      <c r="AU406" s="304"/>
      <c r="AV406" s="304"/>
      <c r="AW406" s="304"/>
      <c r="AX406" s="304"/>
      <c r="AY406" s="304"/>
      <c r="AZ406" s="304"/>
      <c r="BA406" s="304"/>
      <c r="BB406" s="304"/>
      <c r="BC406" s="304"/>
    </row>
    <row r="407" spans="1:55" x14ac:dyDescent="0.2">
      <c r="A407" s="323" t="str">
        <f t="shared" si="55"/>
        <v>NE</v>
      </c>
      <c r="B407" s="324">
        <v>397</v>
      </c>
      <c r="C407" s="325" t="s">
        <v>1273</v>
      </c>
      <c r="D407" s="325" t="s">
        <v>1236</v>
      </c>
      <c r="E407" s="326">
        <v>719</v>
      </c>
      <c r="F407" s="325" t="s">
        <v>136</v>
      </c>
      <c r="G407" s="325" t="s">
        <v>140</v>
      </c>
      <c r="H407" s="327">
        <v>680</v>
      </c>
      <c r="I407" s="328">
        <v>39594</v>
      </c>
      <c r="J407" s="328" t="s">
        <v>51</v>
      </c>
      <c r="K407" s="328" t="s">
        <v>51</v>
      </c>
      <c r="L407" s="329">
        <v>15</v>
      </c>
      <c r="M407" s="328" t="s">
        <v>51</v>
      </c>
      <c r="N407" s="328" t="s">
        <v>51</v>
      </c>
      <c r="O407" s="328" t="s">
        <v>1422</v>
      </c>
      <c r="P407" s="330">
        <v>5148.38</v>
      </c>
      <c r="Q407" s="330">
        <v>2996.36</v>
      </c>
      <c r="R407" s="330">
        <v>0</v>
      </c>
      <c r="S407" s="330">
        <v>0</v>
      </c>
      <c r="T407" s="330">
        <v>0</v>
      </c>
      <c r="U407" s="330">
        <v>0</v>
      </c>
      <c r="V407" s="330">
        <v>2152.02</v>
      </c>
      <c r="W407" s="330">
        <v>0</v>
      </c>
      <c r="X407" s="330">
        <v>0</v>
      </c>
      <c r="Y407" s="330">
        <v>2152.02</v>
      </c>
      <c r="Z407" s="330">
        <v>1499.15</v>
      </c>
      <c r="AA407" s="330">
        <v>652.87</v>
      </c>
      <c r="AB407" s="330">
        <v>270.15124528301891</v>
      </c>
      <c r="AC407" s="330">
        <v>376.14445280072982</v>
      </c>
      <c r="AD407" s="331"/>
      <c r="AE407" s="332"/>
      <c r="AF407" s="332"/>
      <c r="AG407" s="336">
        <v>0</v>
      </c>
      <c r="AH407" s="332">
        <f>IF(YEAR(I407)=2019,MAX(Y407-AG407,0),IF(AND(AE407=TRUE,AF407&lt;&gt;TRUE),MAX('[1]2'!V408-'[1]2'!W408-[1]Turtas!AG407,0),IF(AG407&lt;&gt;'[1]2'!X408,MAX(Y407-'[1]2'!W408-[1]Turtas!AG407,0),0)))</f>
        <v>923.01675471698127</v>
      </c>
      <c r="AI407" s="333">
        <f>IF(VLOOKUP(I407,pradzios_data[],2,1)="isig_data",DATE(YEAR(I407),MONTH(I407)+1,1),VLOOKUP(I407,pradzios_data[],2,1))</f>
        <v>39600</v>
      </c>
      <c r="AJ407" s="333">
        <f t="shared" si="56"/>
        <v>45078</v>
      </c>
      <c r="AK407" s="333"/>
      <c r="AL407" s="334">
        <f t="shared" si="57"/>
        <v>53</v>
      </c>
      <c r="AM407" s="336">
        <f t="shared" si="58"/>
        <v>17.415410466358136</v>
      </c>
      <c r="AN407" s="335">
        <f t="shared" si="59"/>
        <v>41</v>
      </c>
      <c r="AO407" s="335">
        <f t="shared" si="60"/>
        <v>12</v>
      </c>
      <c r="AP407" s="336">
        <f t="shared" si="61"/>
        <v>714.0318291206836</v>
      </c>
      <c r="AQ407" s="336">
        <f t="shared" si="62"/>
        <v>208.98492559629761</v>
      </c>
      <c r="AR407" s="336">
        <f t="shared" si="63"/>
        <v>61.161829120683592</v>
      </c>
      <c r="AS407" s="336">
        <f t="shared" si="63"/>
        <v>-61.166319686721295</v>
      </c>
      <c r="AT407" s="304"/>
      <c r="AU407" s="304"/>
      <c r="AV407" s="304"/>
      <c r="AW407" s="304"/>
      <c r="AX407" s="304"/>
      <c r="AY407" s="304"/>
      <c r="AZ407" s="304"/>
      <c r="BA407" s="304"/>
      <c r="BB407" s="304"/>
      <c r="BC407" s="304"/>
    </row>
    <row r="408" spans="1:55" x14ac:dyDescent="0.2">
      <c r="A408" s="323" t="str">
        <f t="shared" si="55"/>
        <v>NE</v>
      </c>
      <c r="B408" s="324">
        <v>398</v>
      </c>
      <c r="C408" s="325" t="s">
        <v>1274</v>
      </c>
      <c r="D408" s="325" t="s">
        <v>1236</v>
      </c>
      <c r="E408" s="326">
        <v>719</v>
      </c>
      <c r="F408" s="325" t="s">
        <v>136</v>
      </c>
      <c r="G408" s="325" t="s">
        <v>140</v>
      </c>
      <c r="H408" s="327">
        <v>681</v>
      </c>
      <c r="I408" s="328">
        <v>39594</v>
      </c>
      <c r="J408" s="328" t="s">
        <v>51</v>
      </c>
      <c r="K408" s="328" t="s">
        <v>51</v>
      </c>
      <c r="L408" s="329">
        <v>15</v>
      </c>
      <c r="M408" s="328" t="s">
        <v>51</v>
      </c>
      <c r="N408" s="328" t="s">
        <v>51</v>
      </c>
      <c r="O408" s="328" t="s">
        <v>1422</v>
      </c>
      <c r="P408" s="330">
        <v>7386.71</v>
      </c>
      <c r="Q408" s="330">
        <v>4299.0600000000004</v>
      </c>
      <c r="R408" s="330">
        <v>0</v>
      </c>
      <c r="S408" s="330">
        <v>0</v>
      </c>
      <c r="T408" s="330">
        <v>0</v>
      </c>
      <c r="U408" s="330">
        <v>0</v>
      </c>
      <c r="V408" s="330">
        <v>3087.6499999999996</v>
      </c>
      <c r="W408" s="330">
        <v>0</v>
      </c>
      <c r="X408" s="330">
        <v>0</v>
      </c>
      <c r="Y408" s="330">
        <v>3087.6499999999996</v>
      </c>
      <c r="Z408" s="330">
        <v>2150.9399999999996</v>
      </c>
      <c r="AA408" s="330">
        <v>936.71</v>
      </c>
      <c r="AB408" s="330">
        <v>387.60211320754706</v>
      </c>
      <c r="AC408" s="330">
        <v>539.67410192412922</v>
      </c>
      <c r="AD408" s="331"/>
      <c r="AE408" s="332"/>
      <c r="AF408" s="332"/>
      <c r="AG408" s="336">
        <v>0</v>
      </c>
      <c r="AH408" s="332">
        <f>IF(YEAR(I408)=2019,MAX(Y408-AG408,0),IF(AND(AE408=TRUE,AF408&lt;&gt;TRUE),MAX('[1]2'!V409-'[1]2'!W409-[1]Turtas!AG408,0),IF(AG408&lt;&gt;'[1]2'!X409,MAX(Y408-'[1]2'!W409-[1]Turtas!AG408,0),0)))</f>
        <v>1324.307220125786</v>
      </c>
      <c r="AI408" s="333">
        <f>IF(VLOOKUP(I408,pradzios_data[],2,1)="isig_data",DATE(YEAR(I408),MONTH(I408)+1,1),VLOOKUP(I408,pradzios_data[],2,1))</f>
        <v>39600</v>
      </c>
      <c r="AJ408" s="333">
        <f t="shared" si="56"/>
        <v>45078</v>
      </c>
      <c r="AK408" s="333"/>
      <c r="AL408" s="334">
        <f t="shared" si="57"/>
        <v>53</v>
      </c>
      <c r="AM408" s="336">
        <f t="shared" si="58"/>
        <v>24.986928681618604</v>
      </c>
      <c r="AN408" s="335">
        <f t="shared" si="59"/>
        <v>41</v>
      </c>
      <c r="AO408" s="335">
        <f t="shared" si="60"/>
        <v>12</v>
      </c>
      <c r="AP408" s="336">
        <f t="shared" si="61"/>
        <v>1024.4640759463628</v>
      </c>
      <c r="AQ408" s="336">
        <f t="shared" si="62"/>
        <v>299.84314417942323</v>
      </c>
      <c r="AR408" s="336">
        <f t="shared" si="63"/>
        <v>87.754075946362718</v>
      </c>
      <c r="AS408" s="336">
        <f t="shared" si="63"/>
        <v>-87.758969028123829</v>
      </c>
      <c r="AT408" s="304"/>
      <c r="AU408" s="304"/>
      <c r="AV408" s="304"/>
      <c r="AW408" s="304"/>
      <c r="AX408" s="304"/>
      <c r="AY408" s="304"/>
      <c r="AZ408" s="304"/>
      <c r="BA408" s="304"/>
      <c r="BB408" s="304"/>
      <c r="BC408" s="304"/>
    </row>
    <row r="409" spans="1:55" x14ac:dyDescent="0.2">
      <c r="A409" s="323" t="str">
        <f t="shared" si="55"/>
        <v>NE</v>
      </c>
      <c r="B409" s="324">
        <v>399</v>
      </c>
      <c r="C409" s="325" t="s">
        <v>1275</v>
      </c>
      <c r="D409" s="325" t="s">
        <v>1236</v>
      </c>
      <c r="E409" s="326">
        <v>719</v>
      </c>
      <c r="F409" s="325" t="s">
        <v>136</v>
      </c>
      <c r="G409" s="325" t="s">
        <v>140</v>
      </c>
      <c r="H409" s="327">
        <v>682</v>
      </c>
      <c r="I409" s="328">
        <v>39594</v>
      </c>
      <c r="J409" s="328" t="s">
        <v>51</v>
      </c>
      <c r="K409" s="328" t="s">
        <v>51</v>
      </c>
      <c r="L409" s="329">
        <v>15</v>
      </c>
      <c r="M409" s="328" t="s">
        <v>51</v>
      </c>
      <c r="N409" s="328" t="s">
        <v>51</v>
      </c>
      <c r="O409" s="328" t="s">
        <v>1422</v>
      </c>
      <c r="P409" s="330">
        <v>5588.81</v>
      </c>
      <c r="Q409" s="330">
        <v>3252.69</v>
      </c>
      <c r="R409" s="330">
        <v>0</v>
      </c>
      <c r="S409" s="330">
        <v>0</v>
      </c>
      <c r="T409" s="330">
        <v>0</v>
      </c>
      <c r="U409" s="330">
        <v>0</v>
      </c>
      <c r="V409" s="330">
        <v>2336.1200000000003</v>
      </c>
      <c r="W409" s="330">
        <v>0</v>
      </c>
      <c r="X409" s="330">
        <v>0</v>
      </c>
      <c r="Y409" s="330">
        <v>2336.1200000000003</v>
      </c>
      <c r="Z409" s="330">
        <v>1627.4100000000003</v>
      </c>
      <c r="AA409" s="330">
        <v>708.71</v>
      </c>
      <c r="AB409" s="330">
        <v>293.26067924528309</v>
      </c>
      <c r="AC409" s="330">
        <v>408.32066793415572</v>
      </c>
      <c r="AD409" s="331"/>
      <c r="AE409" s="332"/>
      <c r="AF409" s="332"/>
      <c r="AG409" s="336">
        <v>0</v>
      </c>
      <c r="AH409" s="332">
        <f>IF(YEAR(I409)=2019,MAX(Y409-AG409,0),IF(AND(AE409=TRUE,AF409&lt;&gt;TRUE),MAX('[1]2'!V410-'[1]2'!W410-[1]Turtas!AG409,0),IF(AG409&lt;&gt;'[1]2'!X410,MAX(Y409-'[1]2'!W410-[1]Turtas!AG409,0),0)))</f>
        <v>1001.9739874213838</v>
      </c>
      <c r="AI409" s="333">
        <f>IF(VLOOKUP(I409,pradzios_data[],2,1)="isig_data",DATE(YEAR(I409),MONTH(I409)+1,1),VLOOKUP(I409,pradzios_data[],2,1))</f>
        <v>39600</v>
      </c>
      <c r="AJ409" s="333">
        <f t="shared" si="56"/>
        <v>45078</v>
      </c>
      <c r="AK409" s="333"/>
      <c r="AL409" s="334">
        <f t="shared" si="57"/>
        <v>53</v>
      </c>
      <c r="AM409" s="336">
        <f t="shared" si="58"/>
        <v>18.905169573988374</v>
      </c>
      <c r="AN409" s="335">
        <f t="shared" si="59"/>
        <v>41</v>
      </c>
      <c r="AO409" s="335">
        <f t="shared" si="60"/>
        <v>12</v>
      </c>
      <c r="AP409" s="336">
        <f t="shared" si="61"/>
        <v>775.11195253352321</v>
      </c>
      <c r="AQ409" s="336">
        <f t="shared" si="62"/>
        <v>226.86203488786049</v>
      </c>
      <c r="AR409" s="336">
        <f t="shared" si="63"/>
        <v>66.401952533523172</v>
      </c>
      <c r="AS409" s="336">
        <f t="shared" si="63"/>
        <v>-66.398644357422597</v>
      </c>
      <c r="AT409" s="304"/>
      <c r="AU409" s="304"/>
      <c r="AV409" s="304"/>
      <c r="AW409" s="304"/>
      <c r="AX409" s="304"/>
      <c r="AY409" s="304"/>
      <c r="AZ409" s="304"/>
      <c r="BA409" s="304"/>
      <c r="BB409" s="304"/>
      <c r="BC409" s="304"/>
    </row>
    <row r="410" spans="1:55" x14ac:dyDescent="0.2">
      <c r="A410" s="323" t="str">
        <f t="shared" si="55"/>
        <v>NE</v>
      </c>
      <c r="B410" s="324">
        <v>400</v>
      </c>
      <c r="C410" s="325" t="s">
        <v>1276</v>
      </c>
      <c r="D410" s="325" t="s">
        <v>1236</v>
      </c>
      <c r="E410" s="326">
        <v>719</v>
      </c>
      <c r="F410" s="325" t="s">
        <v>136</v>
      </c>
      <c r="G410" s="325" t="s">
        <v>140</v>
      </c>
      <c r="H410" s="327">
        <v>683</v>
      </c>
      <c r="I410" s="328">
        <v>39594</v>
      </c>
      <c r="J410" s="328" t="s">
        <v>51</v>
      </c>
      <c r="K410" s="328" t="s">
        <v>51</v>
      </c>
      <c r="L410" s="329">
        <v>15</v>
      </c>
      <c r="M410" s="328" t="s">
        <v>51</v>
      </c>
      <c r="N410" s="328" t="s">
        <v>51</v>
      </c>
      <c r="O410" s="328" t="s">
        <v>1422</v>
      </c>
      <c r="P410" s="330">
        <v>8012.08</v>
      </c>
      <c r="Q410" s="330">
        <v>4663.03</v>
      </c>
      <c r="R410" s="330">
        <v>0</v>
      </c>
      <c r="S410" s="330">
        <v>0</v>
      </c>
      <c r="T410" s="330">
        <v>0</v>
      </c>
      <c r="U410" s="330">
        <v>0</v>
      </c>
      <c r="V410" s="330">
        <v>3349.05</v>
      </c>
      <c r="W410" s="330">
        <v>0</v>
      </c>
      <c r="X410" s="330">
        <v>0</v>
      </c>
      <c r="Y410" s="330">
        <v>3349.05</v>
      </c>
      <c r="Z410" s="330">
        <v>2333.04</v>
      </c>
      <c r="AA410" s="330">
        <v>1016.01</v>
      </c>
      <c r="AB410" s="330">
        <v>420.41660377358494</v>
      </c>
      <c r="AC410" s="330">
        <v>585.36457678874285</v>
      </c>
      <c r="AD410" s="331"/>
      <c r="AE410" s="332"/>
      <c r="AF410" s="332"/>
      <c r="AG410" s="336">
        <v>0</v>
      </c>
      <c r="AH410" s="332">
        <f>IF(YEAR(I410)=2019,MAX(Y410-AG410,0),IF(AND(AE410=TRUE,AF410&lt;&gt;TRUE),MAX('[1]2'!V411-'[1]2'!W411-[1]Turtas!AG410,0),IF(AG410&lt;&gt;'[1]2'!X411,MAX(Y410-'[1]2'!W411-[1]Turtas!AG410,0),0)))</f>
        <v>1436.4233962264152</v>
      </c>
      <c r="AI410" s="333">
        <f>IF(VLOOKUP(I410,pradzios_data[],2,1)="isig_data",DATE(YEAR(I410),MONTH(I410)+1,1),VLOOKUP(I410,pradzios_data[],2,1))</f>
        <v>39600</v>
      </c>
      <c r="AJ410" s="333">
        <f t="shared" si="56"/>
        <v>45078</v>
      </c>
      <c r="AK410" s="333"/>
      <c r="AL410" s="334">
        <f t="shared" si="57"/>
        <v>53</v>
      </c>
      <c r="AM410" s="336">
        <f t="shared" si="58"/>
        <v>27.102328230687078</v>
      </c>
      <c r="AN410" s="335">
        <f t="shared" si="59"/>
        <v>41</v>
      </c>
      <c r="AO410" s="335">
        <f t="shared" si="60"/>
        <v>12</v>
      </c>
      <c r="AP410" s="336">
        <f t="shared" si="61"/>
        <v>1111.1954574581703</v>
      </c>
      <c r="AQ410" s="336">
        <f t="shared" si="62"/>
        <v>325.22793876824494</v>
      </c>
      <c r="AR410" s="336">
        <f t="shared" si="63"/>
        <v>95.185457458170276</v>
      </c>
      <c r="AS410" s="336">
        <f t="shared" si="63"/>
        <v>-95.188665005339999</v>
      </c>
      <c r="AT410" s="304"/>
      <c r="AU410" s="304"/>
      <c r="AV410" s="304"/>
      <c r="AW410" s="304"/>
      <c r="AX410" s="304"/>
      <c r="AY410" s="304"/>
      <c r="AZ410" s="304"/>
      <c r="BA410" s="304"/>
      <c r="BB410" s="304"/>
      <c r="BC410" s="304"/>
    </row>
    <row r="411" spans="1:55" x14ac:dyDescent="0.2">
      <c r="A411" s="323" t="str">
        <f t="shared" si="55"/>
        <v>NE</v>
      </c>
      <c r="B411" s="324">
        <v>401</v>
      </c>
      <c r="C411" s="325" t="s">
        <v>1277</v>
      </c>
      <c r="D411" s="325" t="s">
        <v>1236</v>
      </c>
      <c r="E411" s="326">
        <v>719</v>
      </c>
      <c r="F411" s="325" t="s">
        <v>136</v>
      </c>
      <c r="G411" s="325" t="s">
        <v>140</v>
      </c>
      <c r="H411" s="327">
        <v>684</v>
      </c>
      <c r="I411" s="328">
        <v>39594</v>
      </c>
      <c r="J411" s="328" t="s">
        <v>51</v>
      </c>
      <c r="K411" s="328" t="s">
        <v>51</v>
      </c>
      <c r="L411" s="329">
        <v>15</v>
      </c>
      <c r="M411" s="328" t="s">
        <v>51</v>
      </c>
      <c r="N411" s="328" t="s">
        <v>51</v>
      </c>
      <c r="O411" s="328" t="s">
        <v>1422</v>
      </c>
      <c r="P411" s="330">
        <v>5189.96</v>
      </c>
      <c r="Q411" s="330">
        <v>3020.56</v>
      </c>
      <c r="R411" s="330">
        <v>0</v>
      </c>
      <c r="S411" s="330">
        <v>0</v>
      </c>
      <c r="T411" s="330">
        <v>0</v>
      </c>
      <c r="U411" s="330">
        <v>0</v>
      </c>
      <c r="V411" s="330">
        <v>2169.4</v>
      </c>
      <c r="W411" s="330">
        <v>0</v>
      </c>
      <c r="X411" s="330">
        <v>0</v>
      </c>
      <c r="Y411" s="330">
        <v>2169.4</v>
      </c>
      <c r="Z411" s="330">
        <v>1511.2600000000002</v>
      </c>
      <c r="AA411" s="330">
        <v>658.14</v>
      </c>
      <c r="AB411" s="330">
        <v>272.33283018867922</v>
      </c>
      <c r="AC411" s="330">
        <v>379.18210268033408</v>
      </c>
      <c r="AD411" s="331"/>
      <c r="AE411" s="332"/>
      <c r="AF411" s="332"/>
      <c r="AG411" s="336">
        <v>0</v>
      </c>
      <c r="AH411" s="332">
        <f>IF(YEAR(I411)=2019,MAX(Y411-AG411,0),IF(AND(AE411=TRUE,AF411&lt;&gt;TRUE),MAX('[1]2'!V412-'[1]2'!W412-[1]Turtas!AG411,0),IF(AG411&lt;&gt;'[1]2'!X412,MAX(Y411-'[1]2'!W412-[1]Turtas!AG411,0),0)))</f>
        <v>930.470503144654</v>
      </c>
      <c r="AI411" s="333">
        <f>IF(VLOOKUP(I411,pradzios_data[],2,1)="isig_data",DATE(YEAR(I411),MONTH(I411)+1,1),VLOOKUP(I411,pradzios_data[],2,1))</f>
        <v>39600</v>
      </c>
      <c r="AJ411" s="333">
        <f t="shared" si="56"/>
        <v>45078</v>
      </c>
      <c r="AK411" s="333"/>
      <c r="AL411" s="334">
        <f t="shared" si="57"/>
        <v>53</v>
      </c>
      <c r="AM411" s="336">
        <f t="shared" si="58"/>
        <v>17.556047229144415</v>
      </c>
      <c r="AN411" s="335">
        <f t="shared" si="59"/>
        <v>41</v>
      </c>
      <c r="AO411" s="335">
        <f t="shared" si="60"/>
        <v>12</v>
      </c>
      <c r="AP411" s="336">
        <f t="shared" si="61"/>
        <v>719.79793639492095</v>
      </c>
      <c r="AQ411" s="336">
        <f t="shared" si="62"/>
        <v>210.67256674973299</v>
      </c>
      <c r="AR411" s="336">
        <f t="shared" si="63"/>
        <v>61.657936394920966</v>
      </c>
      <c r="AS411" s="336">
        <f t="shared" si="63"/>
        <v>-61.660263438946231</v>
      </c>
      <c r="AT411" s="304"/>
      <c r="AU411" s="304"/>
      <c r="AV411" s="304"/>
      <c r="AW411" s="304"/>
      <c r="AX411" s="304"/>
      <c r="AY411" s="304"/>
      <c r="AZ411" s="304"/>
      <c r="BA411" s="304"/>
      <c r="BB411" s="304"/>
      <c r="BC411" s="304"/>
    </row>
    <row r="412" spans="1:55" x14ac:dyDescent="0.2">
      <c r="A412" s="323" t="str">
        <f t="shared" si="55"/>
        <v>NE</v>
      </c>
      <c r="B412" s="324">
        <v>402</v>
      </c>
      <c r="C412" s="325" t="s">
        <v>1278</v>
      </c>
      <c r="D412" s="325" t="s">
        <v>1236</v>
      </c>
      <c r="E412" s="326">
        <v>719</v>
      </c>
      <c r="F412" s="325" t="s">
        <v>136</v>
      </c>
      <c r="G412" s="325" t="s">
        <v>140</v>
      </c>
      <c r="H412" s="327">
        <v>685</v>
      </c>
      <c r="I412" s="328">
        <v>39594</v>
      </c>
      <c r="J412" s="328" t="s">
        <v>51</v>
      </c>
      <c r="K412" s="328" t="s">
        <v>51</v>
      </c>
      <c r="L412" s="329">
        <v>15</v>
      </c>
      <c r="M412" s="328" t="s">
        <v>51</v>
      </c>
      <c r="N412" s="328" t="s">
        <v>51</v>
      </c>
      <c r="O412" s="328" t="s">
        <v>1422</v>
      </c>
      <c r="P412" s="330">
        <v>5234.33</v>
      </c>
      <c r="Q412" s="330">
        <v>3046.38</v>
      </c>
      <c r="R412" s="330">
        <v>0</v>
      </c>
      <c r="S412" s="330">
        <v>0</v>
      </c>
      <c r="T412" s="330">
        <v>0</v>
      </c>
      <c r="U412" s="330">
        <v>0</v>
      </c>
      <c r="V412" s="330">
        <v>2187.9499999999998</v>
      </c>
      <c r="W412" s="330">
        <v>0</v>
      </c>
      <c r="X412" s="330">
        <v>0</v>
      </c>
      <c r="Y412" s="330">
        <v>2187.9499999999998</v>
      </c>
      <c r="Z412" s="330">
        <v>1524.1799999999998</v>
      </c>
      <c r="AA412" s="330">
        <v>663.77</v>
      </c>
      <c r="AB412" s="330">
        <v>274.66339622641505</v>
      </c>
      <c r="AC412" s="330">
        <v>382.42605041076183</v>
      </c>
      <c r="AD412" s="331"/>
      <c r="AE412" s="332"/>
      <c r="AF412" s="332"/>
      <c r="AG412" s="336">
        <v>0</v>
      </c>
      <c r="AH412" s="332">
        <f>IF(YEAR(I412)=2019,MAX(Y412-AG412,0),IF(AND(AE412=TRUE,AF412&lt;&gt;TRUE),MAX('[1]2'!V413-'[1]2'!W413-[1]Turtas!AG412,0),IF(AG412&lt;&gt;'[1]2'!X413,MAX(Y412-'[1]2'!W413-[1]Turtas!AG412,0),0)))</f>
        <v>938.43327044025136</v>
      </c>
      <c r="AI412" s="333">
        <f>IF(VLOOKUP(I412,pradzios_data[],2,1)="isig_data",DATE(YEAR(I412),MONTH(I412)+1,1),VLOOKUP(I412,pradzios_data[],2,1))</f>
        <v>39600</v>
      </c>
      <c r="AJ412" s="333">
        <f t="shared" si="56"/>
        <v>45078</v>
      </c>
      <c r="AK412" s="333"/>
      <c r="AL412" s="334">
        <f t="shared" si="57"/>
        <v>53</v>
      </c>
      <c r="AM412" s="336">
        <f t="shared" si="58"/>
        <v>17.706288121514177</v>
      </c>
      <c r="AN412" s="335">
        <f t="shared" si="59"/>
        <v>41</v>
      </c>
      <c r="AO412" s="335">
        <f t="shared" si="60"/>
        <v>12</v>
      </c>
      <c r="AP412" s="336">
        <f t="shared" si="61"/>
        <v>725.95781298208124</v>
      </c>
      <c r="AQ412" s="336">
        <f t="shared" si="62"/>
        <v>212.47545745817013</v>
      </c>
      <c r="AR412" s="336">
        <f t="shared" si="63"/>
        <v>62.187812982081255</v>
      </c>
      <c r="AS412" s="336">
        <f t="shared" si="63"/>
        <v>-62.187938768244919</v>
      </c>
      <c r="AT412" s="304"/>
      <c r="AU412" s="304"/>
      <c r="AV412" s="304"/>
      <c r="AW412" s="304"/>
      <c r="AX412" s="304"/>
      <c r="AY412" s="304"/>
      <c r="AZ412" s="304"/>
      <c r="BA412" s="304"/>
      <c r="BB412" s="304"/>
      <c r="BC412" s="304"/>
    </row>
    <row r="413" spans="1:55" x14ac:dyDescent="0.2">
      <c r="A413" s="323" t="str">
        <f t="shared" si="55"/>
        <v>NE</v>
      </c>
      <c r="B413" s="324">
        <v>403</v>
      </c>
      <c r="C413" s="325" t="s">
        <v>1279</v>
      </c>
      <c r="D413" s="325" t="s">
        <v>1236</v>
      </c>
      <c r="E413" s="326">
        <v>719</v>
      </c>
      <c r="F413" s="325" t="s">
        <v>136</v>
      </c>
      <c r="G413" s="325" t="s">
        <v>140</v>
      </c>
      <c r="H413" s="327">
        <v>686</v>
      </c>
      <c r="I413" s="328">
        <v>39594</v>
      </c>
      <c r="J413" s="328" t="s">
        <v>51</v>
      </c>
      <c r="K413" s="328" t="s">
        <v>51</v>
      </c>
      <c r="L413" s="329">
        <v>15</v>
      </c>
      <c r="M413" s="328" t="s">
        <v>51</v>
      </c>
      <c r="N413" s="328" t="s">
        <v>51</v>
      </c>
      <c r="O413" s="328" t="s">
        <v>1422</v>
      </c>
      <c r="P413" s="330">
        <v>6328.25</v>
      </c>
      <c r="Q413" s="330">
        <v>3683.04</v>
      </c>
      <c r="R413" s="330">
        <v>0</v>
      </c>
      <c r="S413" s="330">
        <v>0</v>
      </c>
      <c r="T413" s="330">
        <v>0</v>
      </c>
      <c r="U413" s="330">
        <v>0</v>
      </c>
      <c r="V413" s="330">
        <v>2645.21</v>
      </c>
      <c r="W413" s="330">
        <v>0</v>
      </c>
      <c r="X413" s="330">
        <v>0</v>
      </c>
      <c r="Y413" s="330">
        <v>2645.21</v>
      </c>
      <c r="Z413" s="330">
        <v>1842.72</v>
      </c>
      <c r="AA413" s="330">
        <v>802.49</v>
      </c>
      <c r="AB413" s="330">
        <v>332.06279245283025</v>
      </c>
      <c r="AC413" s="330">
        <v>462.34535145242603</v>
      </c>
      <c r="AD413" s="331"/>
      <c r="AE413" s="332"/>
      <c r="AF413" s="332"/>
      <c r="AG413" s="336">
        <v>0</v>
      </c>
      <c r="AH413" s="332">
        <f>IF(YEAR(I413)=2019,MAX(Y413-AG413,0),IF(AND(AE413=TRUE,AF413&lt;&gt;TRUE),MAX('[1]2'!V414-'[1]2'!W414-[1]Turtas!AG413,0),IF(AG413&lt;&gt;'[1]2'!X414,MAX(Y413-'[1]2'!W414-[1]Turtas!AG413,0),0)))</f>
        <v>1134.5478742138366</v>
      </c>
      <c r="AI413" s="333">
        <f>IF(VLOOKUP(I413,pradzios_data[],2,1)="isig_data",DATE(YEAR(I413),MONTH(I413)+1,1),VLOOKUP(I413,pradzios_data[],2,1))</f>
        <v>39600</v>
      </c>
      <c r="AJ413" s="333">
        <f t="shared" si="56"/>
        <v>45078</v>
      </c>
      <c r="AK413" s="333"/>
      <c r="AL413" s="334">
        <f t="shared" si="57"/>
        <v>53</v>
      </c>
      <c r="AM413" s="336">
        <f t="shared" si="58"/>
        <v>21.406563664412012</v>
      </c>
      <c r="AN413" s="335">
        <f t="shared" si="59"/>
        <v>41</v>
      </c>
      <c r="AO413" s="335">
        <f t="shared" si="60"/>
        <v>12</v>
      </c>
      <c r="AP413" s="336">
        <f t="shared" si="61"/>
        <v>877.66911024089245</v>
      </c>
      <c r="AQ413" s="336">
        <f t="shared" si="62"/>
        <v>256.87876397294417</v>
      </c>
      <c r="AR413" s="336">
        <f t="shared" si="63"/>
        <v>75.179110240892442</v>
      </c>
      <c r="AS413" s="336">
        <f t="shared" si="63"/>
        <v>-75.184028479886081</v>
      </c>
      <c r="AT413" s="304"/>
      <c r="AU413" s="304"/>
      <c r="AV413" s="304"/>
      <c r="AW413" s="304"/>
      <c r="AX413" s="304"/>
      <c r="AY413" s="304"/>
      <c r="AZ413" s="304"/>
      <c r="BA413" s="304"/>
      <c r="BB413" s="304"/>
      <c r="BC413" s="304"/>
    </row>
    <row r="414" spans="1:55" x14ac:dyDescent="0.2">
      <c r="A414" s="323" t="str">
        <f t="shared" si="55"/>
        <v>NE</v>
      </c>
      <c r="B414" s="324">
        <v>404</v>
      </c>
      <c r="C414" s="325" t="s">
        <v>1280</v>
      </c>
      <c r="D414" s="325" t="s">
        <v>1236</v>
      </c>
      <c r="E414" s="326">
        <v>719</v>
      </c>
      <c r="F414" s="325" t="s">
        <v>136</v>
      </c>
      <c r="G414" s="325" t="s">
        <v>140</v>
      </c>
      <c r="H414" s="327">
        <v>687</v>
      </c>
      <c r="I414" s="328">
        <v>39594</v>
      </c>
      <c r="J414" s="328" t="s">
        <v>51</v>
      </c>
      <c r="K414" s="328" t="s">
        <v>51</v>
      </c>
      <c r="L414" s="329">
        <v>15</v>
      </c>
      <c r="M414" s="328" t="s">
        <v>51</v>
      </c>
      <c r="N414" s="328" t="s">
        <v>51</v>
      </c>
      <c r="O414" s="328" t="s">
        <v>1422</v>
      </c>
      <c r="P414" s="330">
        <v>7978.86</v>
      </c>
      <c r="Q414" s="330">
        <v>4643.7</v>
      </c>
      <c r="R414" s="330">
        <v>0</v>
      </c>
      <c r="S414" s="330">
        <v>0</v>
      </c>
      <c r="T414" s="330">
        <v>0</v>
      </c>
      <c r="U414" s="330">
        <v>0</v>
      </c>
      <c r="V414" s="330">
        <v>3335.16</v>
      </c>
      <c r="W414" s="330">
        <v>0</v>
      </c>
      <c r="X414" s="330">
        <v>0</v>
      </c>
      <c r="Y414" s="330">
        <v>3335.16</v>
      </c>
      <c r="Z414" s="330">
        <v>2323.37</v>
      </c>
      <c r="AA414" s="330">
        <v>1011.79</v>
      </c>
      <c r="AB414" s="330">
        <v>418.67184905660372</v>
      </c>
      <c r="AC414" s="330">
        <v>582.93649044248275</v>
      </c>
      <c r="AD414" s="331"/>
      <c r="AE414" s="332"/>
      <c r="AF414" s="332"/>
      <c r="AG414" s="336">
        <v>0</v>
      </c>
      <c r="AH414" s="332">
        <f>IF(YEAR(I414)=2019,MAX(Y414-AG414,0),IF(AND(AE414=TRUE,AF414&lt;&gt;TRUE),MAX('[1]2'!V415-'[1]2'!W415-[1]Turtas!AG414,0),IF(AG414&lt;&gt;'[1]2'!X415,MAX(Y414-'[1]2'!W415-[1]Turtas!AG414,0),0)))</f>
        <v>1430.462150943396</v>
      </c>
      <c r="AI414" s="333">
        <f>IF(VLOOKUP(I414,pradzios_data[],2,1)="isig_data",DATE(YEAR(I414),MONTH(I414)+1,1),VLOOKUP(I414,pradzios_data[],2,1))</f>
        <v>39600</v>
      </c>
      <c r="AJ414" s="333">
        <f t="shared" si="56"/>
        <v>45078</v>
      </c>
      <c r="AK414" s="333"/>
      <c r="AL414" s="334">
        <f t="shared" si="57"/>
        <v>53</v>
      </c>
      <c r="AM414" s="336">
        <f t="shared" si="58"/>
        <v>26.989851904592378</v>
      </c>
      <c r="AN414" s="335">
        <f t="shared" si="59"/>
        <v>41</v>
      </c>
      <c r="AO414" s="335">
        <f t="shared" si="60"/>
        <v>12</v>
      </c>
      <c r="AP414" s="336">
        <f t="shared" si="61"/>
        <v>1106.5839280882874</v>
      </c>
      <c r="AQ414" s="336">
        <f t="shared" si="62"/>
        <v>323.87822285510856</v>
      </c>
      <c r="AR414" s="336">
        <f t="shared" si="63"/>
        <v>94.79392808828743</v>
      </c>
      <c r="AS414" s="336">
        <f t="shared" si="63"/>
        <v>-94.793626201495158</v>
      </c>
      <c r="AT414" s="304"/>
      <c r="AU414" s="304"/>
      <c r="AV414" s="304"/>
      <c r="AW414" s="304"/>
      <c r="AX414" s="304"/>
      <c r="AY414" s="304"/>
      <c r="AZ414" s="304"/>
      <c r="BA414" s="304"/>
      <c r="BB414" s="304"/>
      <c r="BC414" s="304"/>
    </row>
    <row r="415" spans="1:55" x14ac:dyDescent="0.2">
      <c r="A415" s="323" t="str">
        <f t="shared" si="55"/>
        <v>NE</v>
      </c>
      <c r="B415" s="324">
        <v>405</v>
      </c>
      <c r="C415" s="325" t="s">
        <v>1281</v>
      </c>
      <c r="D415" s="325" t="s">
        <v>1236</v>
      </c>
      <c r="E415" s="326">
        <v>719</v>
      </c>
      <c r="F415" s="325" t="s">
        <v>136</v>
      </c>
      <c r="G415" s="325" t="s">
        <v>140</v>
      </c>
      <c r="H415" s="327">
        <v>688</v>
      </c>
      <c r="I415" s="328">
        <v>39594</v>
      </c>
      <c r="J415" s="328" t="s">
        <v>51</v>
      </c>
      <c r="K415" s="328" t="s">
        <v>51</v>
      </c>
      <c r="L415" s="329">
        <v>15</v>
      </c>
      <c r="M415" s="328" t="s">
        <v>51</v>
      </c>
      <c r="N415" s="328" t="s">
        <v>51</v>
      </c>
      <c r="O415" s="328" t="s">
        <v>1422</v>
      </c>
      <c r="P415" s="330">
        <v>5053.1899999999996</v>
      </c>
      <c r="Q415" s="330">
        <v>2940.96</v>
      </c>
      <c r="R415" s="330">
        <v>0</v>
      </c>
      <c r="S415" s="330">
        <v>0</v>
      </c>
      <c r="T415" s="330">
        <v>0</v>
      </c>
      <c r="U415" s="330">
        <v>0</v>
      </c>
      <c r="V415" s="330">
        <v>2112.2299999999996</v>
      </c>
      <c r="W415" s="330">
        <v>0</v>
      </c>
      <c r="X415" s="330">
        <v>0</v>
      </c>
      <c r="Y415" s="330">
        <v>2112.2299999999996</v>
      </c>
      <c r="Z415" s="330">
        <v>1471.4299999999996</v>
      </c>
      <c r="AA415" s="330">
        <v>640.79999999999995</v>
      </c>
      <c r="AB415" s="330">
        <v>265.15667924528287</v>
      </c>
      <c r="AC415" s="330">
        <v>369.19047044744519</v>
      </c>
      <c r="AD415" s="331"/>
      <c r="AE415" s="332"/>
      <c r="AF415" s="332"/>
      <c r="AG415" s="336">
        <v>0</v>
      </c>
      <c r="AH415" s="332">
        <f>IF(YEAR(I415)=2019,MAX(Y415-AG415,0),IF(AND(AE415=TRUE,AF415&lt;&gt;TRUE),MAX('[1]2'!V416-'[1]2'!W416-[1]Turtas!AG415,0),IF(AG415&lt;&gt;'[1]2'!X416,MAX(Y415-'[1]2'!W416-[1]Turtas!AG415,0),0)))</f>
        <v>905.95198742138314</v>
      </c>
      <c r="AI415" s="333">
        <f>IF(VLOOKUP(I415,pradzios_data[],2,1)="isig_data",DATE(YEAR(I415),MONTH(I415)+1,1),VLOOKUP(I415,pradzios_data[],2,1))</f>
        <v>39600</v>
      </c>
      <c r="AJ415" s="333">
        <f t="shared" si="56"/>
        <v>45078</v>
      </c>
      <c r="AK415" s="333"/>
      <c r="AL415" s="334">
        <f t="shared" si="57"/>
        <v>53</v>
      </c>
      <c r="AM415" s="336">
        <f t="shared" si="58"/>
        <v>17.093433724931757</v>
      </c>
      <c r="AN415" s="335">
        <f t="shared" si="59"/>
        <v>41</v>
      </c>
      <c r="AO415" s="335">
        <f t="shared" si="60"/>
        <v>12</v>
      </c>
      <c r="AP415" s="336">
        <f t="shared" si="61"/>
        <v>700.830782722202</v>
      </c>
      <c r="AQ415" s="336">
        <f t="shared" si="62"/>
        <v>205.12120469918108</v>
      </c>
      <c r="AR415" s="336">
        <f t="shared" si="63"/>
        <v>60.030782722202048</v>
      </c>
      <c r="AS415" s="336">
        <f t="shared" si="63"/>
        <v>-60.035474546101796</v>
      </c>
      <c r="AT415" s="304"/>
      <c r="AU415" s="304"/>
      <c r="AV415" s="304"/>
      <c r="AW415" s="304"/>
      <c r="AX415" s="304"/>
      <c r="AY415" s="304"/>
      <c r="AZ415" s="304"/>
      <c r="BA415" s="304"/>
      <c r="BB415" s="304"/>
      <c r="BC415" s="304"/>
    </row>
    <row r="416" spans="1:55" x14ac:dyDescent="0.2">
      <c r="A416" s="323" t="str">
        <f t="shared" si="55"/>
        <v>NE</v>
      </c>
      <c r="B416" s="324">
        <v>406</v>
      </c>
      <c r="C416" s="325" t="s">
        <v>1282</v>
      </c>
      <c r="D416" s="325" t="s">
        <v>1236</v>
      </c>
      <c r="E416" s="326">
        <v>719</v>
      </c>
      <c r="F416" s="325" t="s">
        <v>136</v>
      </c>
      <c r="G416" s="325" t="s">
        <v>140</v>
      </c>
      <c r="H416" s="327">
        <v>689</v>
      </c>
      <c r="I416" s="328">
        <v>39594</v>
      </c>
      <c r="J416" s="328" t="s">
        <v>51</v>
      </c>
      <c r="K416" s="328" t="s">
        <v>51</v>
      </c>
      <c r="L416" s="329">
        <v>15</v>
      </c>
      <c r="M416" s="328" t="s">
        <v>51</v>
      </c>
      <c r="N416" s="328" t="s">
        <v>51</v>
      </c>
      <c r="O416" s="328" t="s">
        <v>1422</v>
      </c>
      <c r="P416" s="330">
        <v>5884.55</v>
      </c>
      <c r="Q416" s="330">
        <v>3424.81</v>
      </c>
      <c r="R416" s="330">
        <v>0</v>
      </c>
      <c r="S416" s="330">
        <v>0</v>
      </c>
      <c r="T416" s="330">
        <v>0</v>
      </c>
      <c r="U416" s="330">
        <v>0</v>
      </c>
      <c r="V416" s="330">
        <v>2459.7400000000002</v>
      </c>
      <c r="W416" s="330">
        <v>0</v>
      </c>
      <c r="X416" s="330">
        <v>0</v>
      </c>
      <c r="Y416" s="330">
        <v>2459.7400000000002</v>
      </c>
      <c r="Z416" s="330">
        <v>1713.5200000000002</v>
      </c>
      <c r="AA416" s="330">
        <v>746.22</v>
      </c>
      <c r="AB416" s="330">
        <v>308.78022641509438</v>
      </c>
      <c r="AC416" s="330">
        <v>429.92901982676193</v>
      </c>
      <c r="AD416" s="331"/>
      <c r="AE416" s="332"/>
      <c r="AF416" s="332"/>
      <c r="AG416" s="336">
        <v>0</v>
      </c>
      <c r="AH416" s="332">
        <f>IF(YEAR(I416)=2019,MAX(Y416-AG416,0),IF(AND(AE416=TRUE,AF416&lt;&gt;TRUE),MAX('[1]2'!V417-'[1]2'!W417-[1]Turtas!AG416,0),IF(AG416&lt;&gt;'[1]2'!X417,MAX(Y416-'[1]2'!W417-[1]Turtas!AG416,0),0)))</f>
        <v>1054.9991069182392</v>
      </c>
      <c r="AI416" s="333">
        <f>IF(VLOOKUP(I416,pradzios_data[],2,1)="isig_data",DATE(YEAR(I416),MONTH(I416)+1,1),VLOOKUP(I416,pradzios_data[],2,1))</f>
        <v>39600</v>
      </c>
      <c r="AJ416" s="333">
        <f t="shared" si="56"/>
        <v>45078</v>
      </c>
      <c r="AK416" s="333"/>
      <c r="AL416" s="334">
        <f t="shared" si="57"/>
        <v>53</v>
      </c>
      <c r="AM416" s="336">
        <f t="shared" si="58"/>
        <v>19.905643526759231</v>
      </c>
      <c r="AN416" s="335">
        <f t="shared" si="59"/>
        <v>41</v>
      </c>
      <c r="AO416" s="335">
        <f t="shared" si="60"/>
        <v>12</v>
      </c>
      <c r="AP416" s="336">
        <f t="shared" si="61"/>
        <v>816.13138459712854</v>
      </c>
      <c r="AQ416" s="336">
        <f t="shared" si="62"/>
        <v>238.86772232111076</v>
      </c>
      <c r="AR416" s="336">
        <f t="shared" si="63"/>
        <v>69.911384597128517</v>
      </c>
      <c r="AS416" s="336">
        <f t="shared" si="63"/>
        <v>-69.912504093983614</v>
      </c>
      <c r="AT416" s="304"/>
      <c r="AU416" s="304"/>
      <c r="AV416" s="304"/>
      <c r="AW416" s="304"/>
      <c r="AX416" s="304"/>
      <c r="AY416" s="304"/>
      <c r="AZ416" s="304"/>
      <c r="BA416" s="304"/>
      <c r="BB416" s="304"/>
      <c r="BC416" s="304"/>
    </row>
    <row r="417" spans="1:55" x14ac:dyDescent="0.2">
      <c r="A417" s="323" t="str">
        <f t="shared" si="55"/>
        <v>NE</v>
      </c>
      <c r="B417" s="324">
        <v>407</v>
      </c>
      <c r="C417" s="325" t="s">
        <v>1283</v>
      </c>
      <c r="D417" s="325" t="s">
        <v>1236</v>
      </c>
      <c r="E417" s="326">
        <v>719</v>
      </c>
      <c r="F417" s="325" t="s">
        <v>136</v>
      </c>
      <c r="G417" s="325" t="s">
        <v>140</v>
      </c>
      <c r="H417" s="327">
        <v>690</v>
      </c>
      <c r="I417" s="328">
        <v>39594</v>
      </c>
      <c r="J417" s="328" t="s">
        <v>51</v>
      </c>
      <c r="K417" s="328" t="s">
        <v>51</v>
      </c>
      <c r="L417" s="329">
        <v>15</v>
      </c>
      <c r="M417" s="328" t="s">
        <v>51</v>
      </c>
      <c r="N417" s="328" t="s">
        <v>51</v>
      </c>
      <c r="O417" s="328" t="s">
        <v>1422</v>
      </c>
      <c r="P417" s="330">
        <v>6512.81</v>
      </c>
      <c r="Q417" s="330">
        <v>3790.46</v>
      </c>
      <c r="R417" s="330">
        <v>0</v>
      </c>
      <c r="S417" s="330">
        <v>0</v>
      </c>
      <c r="T417" s="330">
        <v>0</v>
      </c>
      <c r="U417" s="330">
        <v>0</v>
      </c>
      <c r="V417" s="330">
        <v>2722.3500000000004</v>
      </c>
      <c r="W417" s="330">
        <v>0</v>
      </c>
      <c r="X417" s="330">
        <v>0</v>
      </c>
      <c r="Y417" s="330">
        <v>2722.3500000000004</v>
      </c>
      <c r="Z417" s="330">
        <v>1896.4700000000003</v>
      </c>
      <c r="AA417" s="330">
        <v>825.88</v>
      </c>
      <c r="AB417" s="330">
        <v>341.74415094339633</v>
      </c>
      <c r="AC417" s="330">
        <v>475.82696361044907</v>
      </c>
      <c r="AD417" s="331"/>
      <c r="AE417" s="332"/>
      <c r="AF417" s="332"/>
      <c r="AG417" s="336">
        <v>0</v>
      </c>
      <c r="AH417" s="332">
        <f>IF(YEAR(I417)=2019,MAX(Y417-AG417,0),IF(AND(AE417=TRUE,AF417&lt;&gt;TRUE),MAX('[1]2'!V418-'[1]2'!W418-[1]Turtas!AG417,0),IF(AG417&lt;&gt;'[1]2'!X418,MAX(Y417-'[1]2'!W418-[1]Turtas!AG417,0),0)))</f>
        <v>1167.625849056604</v>
      </c>
      <c r="AI417" s="333">
        <f>IF(VLOOKUP(I417,pradzios_data[],2,1)="isig_data",DATE(YEAR(I417),MONTH(I417)+1,1),VLOOKUP(I417,pradzios_data[],2,1))</f>
        <v>39600</v>
      </c>
      <c r="AJ417" s="333">
        <f t="shared" si="56"/>
        <v>45078</v>
      </c>
      <c r="AK417" s="333"/>
      <c r="AL417" s="334">
        <f t="shared" si="57"/>
        <v>53</v>
      </c>
      <c r="AM417" s="336">
        <f t="shared" si="58"/>
        <v>22.030676397294414</v>
      </c>
      <c r="AN417" s="335">
        <f t="shared" si="59"/>
        <v>41</v>
      </c>
      <c r="AO417" s="335">
        <f t="shared" si="60"/>
        <v>12</v>
      </c>
      <c r="AP417" s="336">
        <f t="shared" si="61"/>
        <v>903.2577322890711</v>
      </c>
      <c r="AQ417" s="336">
        <f t="shared" si="62"/>
        <v>264.36811676753297</v>
      </c>
      <c r="AR417" s="336">
        <f t="shared" si="63"/>
        <v>77.377732289071105</v>
      </c>
      <c r="AS417" s="336">
        <f t="shared" si="63"/>
        <v>-77.376034175863367</v>
      </c>
      <c r="AT417" s="304"/>
      <c r="AU417" s="304"/>
      <c r="AV417" s="304"/>
      <c r="AW417" s="304"/>
      <c r="AX417" s="304"/>
      <c r="AY417" s="304"/>
      <c r="AZ417" s="304"/>
      <c r="BA417" s="304"/>
      <c r="BB417" s="304"/>
      <c r="BC417" s="304"/>
    </row>
    <row r="418" spans="1:55" x14ac:dyDescent="0.2">
      <c r="A418" s="323" t="str">
        <f t="shared" si="55"/>
        <v>NE</v>
      </c>
      <c r="B418" s="324">
        <v>408</v>
      </c>
      <c r="C418" s="325" t="s">
        <v>1284</v>
      </c>
      <c r="D418" s="325" t="s">
        <v>1236</v>
      </c>
      <c r="E418" s="326">
        <v>719</v>
      </c>
      <c r="F418" s="325" t="s">
        <v>136</v>
      </c>
      <c r="G418" s="325" t="s">
        <v>140</v>
      </c>
      <c r="H418" s="327">
        <v>691</v>
      </c>
      <c r="I418" s="328">
        <v>39594</v>
      </c>
      <c r="J418" s="328" t="s">
        <v>51</v>
      </c>
      <c r="K418" s="328" t="s">
        <v>51</v>
      </c>
      <c r="L418" s="329">
        <v>15</v>
      </c>
      <c r="M418" s="328" t="s">
        <v>51</v>
      </c>
      <c r="N418" s="328" t="s">
        <v>51</v>
      </c>
      <c r="O418" s="328" t="s">
        <v>1422</v>
      </c>
      <c r="P418" s="330">
        <v>6433</v>
      </c>
      <c r="Q418" s="330">
        <v>3744.01</v>
      </c>
      <c r="R418" s="330">
        <v>0</v>
      </c>
      <c r="S418" s="330">
        <v>0</v>
      </c>
      <c r="T418" s="330">
        <v>0</v>
      </c>
      <c r="U418" s="330">
        <v>0</v>
      </c>
      <c r="V418" s="330">
        <v>2688.99</v>
      </c>
      <c r="W418" s="330">
        <v>0</v>
      </c>
      <c r="X418" s="330">
        <v>0</v>
      </c>
      <c r="Y418" s="330">
        <v>2688.99</v>
      </c>
      <c r="Z418" s="330">
        <v>1873.2299999999998</v>
      </c>
      <c r="AA418" s="330">
        <v>815.76</v>
      </c>
      <c r="AB418" s="330">
        <v>337.55683018867916</v>
      </c>
      <c r="AC418" s="330">
        <v>469.99659641527745</v>
      </c>
      <c r="AD418" s="331"/>
      <c r="AE418" s="332"/>
      <c r="AF418" s="332"/>
      <c r="AG418" s="336">
        <v>0</v>
      </c>
      <c r="AH418" s="332">
        <f>IF(YEAR(I418)=2019,MAX(Y418-AG418,0),IF(AND(AE418=TRUE,AF418&lt;&gt;TRUE),MAX('[1]2'!V419-'[1]2'!W419-[1]Turtas!AG418,0),IF(AG418&lt;&gt;'[1]2'!X419,MAX(Y418-'[1]2'!W419-[1]Turtas!AG418,0),0)))</f>
        <v>1153.3191698113205</v>
      </c>
      <c r="AI418" s="333">
        <f>IF(VLOOKUP(I418,pradzios_data[],2,1)="isig_data",DATE(YEAR(I418),MONTH(I418)+1,1),VLOOKUP(I418,pradzios_data[],2,1))</f>
        <v>39600</v>
      </c>
      <c r="AJ418" s="333">
        <f t="shared" si="56"/>
        <v>45078</v>
      </c>
      <c r="AK418" s="333"/>
      <c r="AL418" s="334">
        <f t="shared" si="57"/>
        <v>53</v>
      </c>
      <c r="AM418" s="336">
        <f t="shared" si="58"/>
        <v>21.760739053043785</v>
      </c>
      <c r="AN418" s="335">
        <f t="shared" si="59"/>
        <v>41</v>
      </c>
      <c r="AO418" s="335">
        <f t="shared" si="60"/>
        <v>12</v>
      </c>
      <c r="AP418" s="336">
        <f t="shared" si="61"/>
        <v>892.19030117479508</v>
      </c>
      <c r="AQ418" s="336">
        <f t="shared" si="62"/>
        <v>261.12886863652545</v>
      </c>
      <c r="AR418" s="336">
        <f t="shared" si="63"/>
        <v>76.43030117479509</v>
      </c>
      <c r="AS418" s="336">
        <f t="shared" si="63"/>
        <v>-76.427961552153704</v>
      </c>
      <c r="AT418" s="304"/>
      <c r="AU418" s="304"/>
      <c r="AV418" s="304"/>
      <c r="AW418" s="304"/>
      <c r="AX418" s="304"/>
      <c r="AY418" s="304"/>
      <c r="AZ418" s="304"/>
      <c r="BA418" s="304"/>
      <c r="BB418" s="304"/>
      <c r="BC418" s="304"/>
    </row>
    <row r="419" spans="1:55" x14ac:dyDescent="0.2">
      <c r="A419" s="323" t="str">
        <f t="shared" si="55"/>
        <v>NE</v>
      </c>
      <c r="B419" s="324">
        <v>409</v>
      </c>
      <c r="C419" s="325" t="s">
        <v>1285</v>
      </c>
      <c r="D419" s="325" t="s">
        <v>1236</v>
      </c>
      <c r="E419" s="326">
        <v>719</v>
      </c>
      <c r="F419" s="325" t="s">
        <v>136</v>
      </c>
      <c r="G419" s="325" t="s">
        <v>140</v>
      </c>
      <c r="H419" s="327">
        <v>692</v>
      </c>
      <c r="I419" s="328">
        <v>39594</v>
      </c>
      <c r="J419" s="328" t="s">
        <v>51</v>
      </c>
      <c r="K419" s="328" t="s">
        <v>51</v>
      </c>
      <c r="L419" s="329">
        <v>15</v>
      </c>
      <c r="M419" s="328" t="s">
        <v>51</v>
      </c>
      <c r="N419" s="328" t="s">
        <v>51</v>
      </c>
      <c r="O419" s="328" t="s">
        <v>1422</v>
      </c>
      <c r="P419" s="330">
        <v>6328.25</v>
      </c>
      <c r="Q419" s="330">
        <v>3683.04</v>
      </c>
      <c r="R419" s="330">
        <v>0</v>
      </c>
      <c r="S419" s="330">
        <v>0</v>
      </c>
      <c r="T419" s="330">
        <v>0</v>
      </c>
      <c r="U419" s="330">
        <v>0</v>
      </c>
      <c r="V419" s="330">
        <v>2645.21</v>
      </c>
      <c r="W419" s="330">
        <v>0</v>
      </c>
      <c r="X419" s="330">
        <v>0</v>
      </c>
      <c r="Y419" s="330">
        <v>2645.21</v>
      </c>
      <c r="Z419" s="330">
        <v>1842.72</v>
      </c>
      <c r="AA419" s="330">
        <v>802.49</v>
      </c>
      <c r="AB419" s="330">
        <v>332.06279245283025</v>
      </c>
      <c r="AC419" s="330">
        <v>462.34535145242603</v>
      </c>
      <c r="AD419" s="331"/>
      <c r="AE419" s="332"/>
      <c r="AF419" s="332"/>
      <c r="AG419" s="336">
        <v>0</v>
      </c>
      <c r="AH419" s="332">
        <f>IF(YEAR(I419)=2019,MAX(Y419-AG419,0),IF(AND(AE419=TRUE,AF419&lt;&gt;TRUE),MAX('[1]2'!V420-'[1]2'!W420-[1]Turtas!AG419,0),IF(AG419&lt;&gt;'[1]2'!X420,MAX(Y419-'[1]2'!W420-[1]Turtas!AG419,0),0)))</f>
        <v>1134.5478742138366</v>
      </c>
      <c r="AI419" s="333">
        <f>IF(VLOOKUP(I419,pradzios_data[],2,1)="isig_data",DATE(YEAR(I419),MONTH(I419)+1,1),VLOOKUP(I419,pradzios_data[],2,1))</f>
        <v>39600</v>
      </c>
      <c r="AJ419" s="333">
        <f t="shared" si="56"/>
        <v>45078</v>
      </c>
      <c r="AK419" s="333"/>
      <c r="AL419" s="334">
        <f t="shared" si="57"/>
        <v>53</v>
      </c>
      <c r="AM419" s="336">
        <f t="shared" si="58"/>
        <v>21.406563664412012</v>
      </c>
      <c r="AN419" s="335">
        <f t="shared" si="59"/>
        <v>41</v>
      </c>
      <c r="AO419" s="335">
        <f t="shared" si="60"/>
        <v>12</v>
      </c>
      <c r="AP419" s="336">
        <f t="shared" si="61"/>
        <v>877.66911024089245</v>
      </c>
      <c r="AQ419" s="336">
        <f t="shared" si="62"/>
        <v>256.87876397294417</v>
      </c>
      <c r="AR419" s="336">
        <f t="shared" si="63"/>
        <v>75.179110240892442</v>
      </c>
      <c r="AS419" s="336">
        <f t="shared" si="63"/>
        <v>-75.184028479886081</v>
      </c>
      <c r="AT419" s="304"/>
      <c r="AU419" s="304"/>
      <c r="AV419" s="304"/>
      <c r="AW419" s="304"/>
      <c r="AX419" s="304"/>
      <c r="AY419" s="304"/>
      <c r="AZ419" s="304"/>
      <c r="BA419" s="304"/>
      <c r="BB419" s="304"/>
      <c r="BC419" s="304"/>
    </row>
    <row r="420" spans="1:55" x14ac:dyDescent="0.2">
      <c r="A420" s="323" t="str">
        <f t="shared" si="55"/>
        <v>NE</v>
      </c>
      <c r="B420" s="324">
        <v>410</v>
      </c>
      <c r="C420" s="325" t="s">
        <v>1286</v>
      </c>
      <c r="D420" s="325" t="s">
        <v>1236</v>
      </c>
      <c r="E420" s="326">
        <v>719</v>
      </c>
      <c r="F420" s="325" t="s">
        <v>136</v>
      </c>
      <c r="G420" s="325" t="s">
        <v>140</v>
      </c>
      <c r="H420" s="327">
        <v>693</v>
      </c>
      <c r="I420" s="328">
        <v>39594</v>
      </c>
      <c r="J420" s="328" t="s">
        <v>51</v>
      </c>
      <c r="K420" s="328" t="s">
        <v>51</v>
      </c>
      <c r="L420" s="329">
        <v>15</v>
      </c>
      <c r="M420" s="328" t="s">
        <v>51</v>
      </c>
      <c r="N420" s="328" t="s">
        <v>51</v>
      </c>
      <c r="O420" s="328" t="s">
        <v>1422</v>
      </c>
      <c r="P420" s="330">
        <v>7978.86</v>
      </c>
      <c r="Q420" s="330">
        <v>4643.7</v>
      </c>
      <c r="R420" s="330">
        <v>0</v>
      </c>
      <c r="S420" s="330">
        <v>0</v>
      </c>
      <c r="T420" s="330">
        <v>0</v>
      </c>
      <c r="U420" s="330">
        <v>0</v>
      </c>
      <c r="V420" s="330">
        <v>3335.16</v>
      </c>
      <c r="W420" s="330">
        <v>0</v>
      </c>
      <c r="X420" s="330">
        <v>0</v>
      </c>
      <c r="Y420" s="330">
        <v>3335.16</v>
      </c>
      <c r="Z420" s="330">
        <v>2323.37</v>
      </c>
      <c r="AA420" s="330">
        <v>1011.79</v>
      </c>
      <c r="AB420" s="330">
        <v>418.67184905660372</v>
      </c>
      <c r="AC420" s="330">
        <v>582.93649044248275</v>
      </c>
      <c r="AD420" s="331"/>
      <c r="AE420" s="332"/>
      <c r="AF420" s="332"/>
      <c r="AG420" s="336">
        <v>0</v>
      </c>
      <c r="AH420" s="332">
        <f>IF(YEAR(I420)=2019,MAX(Y420-AG420,0),IF(AND(AE420=TRUE,AF420&lt;&gt;TRUE),MAX('[1]2'!V421-'[1]2'!W421-[1]Turtas!AG420,0),IF(AG420&lt;&gt;'[1]2'!X421,MAX(Y420-'[1]2'!W421-[1]Turtas!AG420,0),0)))</f>
        <v>1430.462150943396</v>
      </c>
      <c r="AI420" s="333">
        <f>IF(VLOOKUP(I420,pradzios_data[],2,1)="isig_data",DATE(YEAR(I420),MONTH(I420)+1,1),VLOOKUP(I420,pradzios_data[],2,1))</f>
        <v>39600</v>
      </c>
      <c r="AJ420" s="333">
        <f t="shared" si="56"/>
        <v>45078</v>
      </c>
      <c r="AK420" s="333"/>
      <c r="AL420" s="334">
        <f t="shared" si="57"/>
        <v>53</v>
      </c>
      <c r="AM420" s="336">
        <f t="shared" si="58"/>
        <v>26.989851904592378</v>
      </c>
      <c r="AN420" s="335">
        <f t="shared" si="59"/>
        <v>41</v>
      </c>
      <c r="AO420" s="335">
        <f t="shared" si="60"/>
        <v>12</v>
      </c>
      <c r="AP420" s="336">
        <f t="shared" si="61"/>
        <v>1106.5839280882874</v>
      </c>
      <c r="AQ420" s="336">
        <f t="shared" si="62"/>
        <v>323.87822285510856</v>
      </c>
      <c r="AR420" s="336">
        <f t="shared" si="63"/>
        <v>94.79392808828743</v>
      </c>
      <c r="AS420" s="336">
        <f t="shared" si="63"/>
        <v>-94.793626201495158</v>
      </c>
      <c r="AT420" s="304"/>
      <c r="AU420" s="304"/>
      <c r="AV420" s="304"/>
      <c r="AW420" s="304"/>
      <c r="AX420" s="304"/>
      <c r="AY420" s="304"/>
      <c r="AZ420" s="304"/>
      <c r="BA420" s="304"/>
      <c r="BB420" s="304"/>
      <c r="BC420" s="304"/>
    </row>
    <row r="421" spans="1:55" x14ac:dyDescent="0.2">
      <c r="A421" s="323" t="str">
        <f t="shared" si="55"/>
        <v>NE</v>
      </c>
      <c r="B421" s="324">
        <v>411</v>
      </c>
      <c r="C421" s="325" t="s">
        <v>1287</v>
      </c>
      <c r="D421" s="325" t="s">
        <v>1236</v>
      </c>
      <c r="E421" s="326">
        <v>719</v>
      </c>
      <c r="F421" s="325" t="s">
        <v>136</v>
      </c>
      <c r="G421" s="325" t="s">
        <v>140</v>
      </c>
      <c r="H421" s="327">
        <v>694</v>
      </c>
      <c r="I421" s="328">
        <v>39594</v>
      </c>
      <c r="J421" s="328" t="s">
        <v>51</v>
      </c>
      <c r="K421" s="328" t="s">
        <v>51</v>
      </c>
      <c r="L421" s="329">
        <v>15</v>
      </c>
      <c r="M421" s="328" t="s">
        <v>51</v>
      </c>
      <c r="N421" s="328" t="s">
        <v>51</v>
      </c>
      <c r="O421" s="328" t="s">
        <v>1422</v>
      </c>
      <c r="P421" s="330">
        <v>7473.85</v>
      </c>
      <c r="Q421" s="330">
        <v>4349.78</v>
      </c>
      <c r="R421" s="330">
        <v>0</v>
      </c>
      <c r="S421" s="330">
        <v>0</v>
      </c>
      <c r="T421" s="330">
        <v>0</v>
      </c>
      <c r="U421" s="330">
        <v>0</v>
      </c>
      <c r="V421" s="330">
        <v>3124.0700000000006</v>
      </c>
      <c r="W421" s="330">
        <v>0</v>
      </c>
      <c r="X421" s="330">
        <v>0</v>
      </c>
      <c r="Y421" s="330">
        <v>3124.0700000000006</v>
      </c>
      <c r="Z421" s="330">
        <v>2176.3200000000006</v>
      </c>
      <c r="AA421" s="330">
        <v>947.75</v>
      </c>
      <c r="AB421" s="330">
        <v>392.17237735849073</v>
      </c>
      <c r="AC421" s="330">
        <v>546.03884150688532</v>
      </c>
      <c r="AD421" s="331"/>
      <c r="AE421" s="332"/>
      <c r="AF421" s="332"/>
      <c r="AG421" s="336">
        <v>0</v>
      </c>
      <c r="AH421" s="332">
        <f>IF(YEAR(I421)=2019,MAX(Y421-AG421,0),IF(AND(AE421=TRUE,AF421&lt;&gt;TRUE),MAX('[1]2'!V422-'[1]2'!W422-[1]Turtas!AG421,0),IF(AG421&lt;&gt;'[1]2'!X422,MAX(Y421-'[1]2'!W422-[1]Turtas!AG421,0),0)))</f>
        <v>1339.9222893081765</v>
      </c>
      <c r="AI421" s="333">
        <f>IF(VLOOKUP(I421,pradzios_data[],2,1)="isig_data",DATE(YEAR(I421),MONTH(I421)+1,1),VLOOKUP(I421,pradzios_data[],2,1))</f>
        <v>39600</v>
      </c>
      <c r="AJ421" s="333">
        <f t="shared" si="56"/>
        <v>45078</v>
      </c>
      <c r="AK421" s="333"/>
      <c r="AL421" s="334">
        <f t="shared" si="57"/>
        <v>53</v>
      </c>
      <c r="AM421" s="336">
        <f t="shared" si="58"/>
        <v>25.281552628456161</v>
      </c>
      <c r="AN421" s="335">
        <f t="shared" si="59"/>
        <v>41</v>
      </c>
      <c r="AO421" s="335">
        <f t="shared" si="60"/>
        <v>12</v>
      </c>
      <c r="AP421" s="336">
        <f t="shared" si="61"/>
        <v>1036.5436577667024</v>
      </c>
      <c r="AQ421" s="336">
        <f t="shared" si="62"/>
        <v>303.37863154147396</v>
      </c>
      <c r="AR421" s="336">
        <f t="shared" si="63"/>
        <v>88.793657766702381</v>
      </c>
      <c r="AS421" s="336">
        <f t="shared" si="63"/>
        <v>-88.79374581701677</v>
      </c>
      <c r="AT421" s="304"/>
      <c r="AU421" s="304"/>
      <c r="AV421" s="304"/>
      <c r="AW421" s="304"/>
      <c r="AX421" s="304"/>
      <c r="AY421" s="304"/>
      <c r="AZ421" s="304"/>
      <c r="BA421" s="304"/>
      <c r="BB421" s="304"/>
      <c r="BC421" s="304"/>
    </row>
    <row r="422" spans="1:55" x14ac:dyDescent="0.2">
      <c r="A422" s="323" t="str">
        <f t="shared" si="55"/>
        <v>NE</v>
      </c>
      <c r="B422" s="324">
        <v>412</v>
      </c>
      <c r="C422" s="325" t="s">
        <v>1288</v>
      </c>
      <c r="D422" s="325" t="s">
        <v>1236</v>
      </c>
      <c r="E422" s="326">
        <v>719</v>
      </c>
      <c r="F422" s="325" t="s">
        <v>136</v>
      </c>
      <c r="G422" s="325" t="s">
        <v>140</v>
      </c>
      <c r="H422" s="327">
        <v>695</v>
      </c>
      <c r="I422" s="328">
        <v>39594</v>
      </c>
      <c r="J422" s="328" t="s">
        <v>51</v>
      </c>
      <c r="K422" s="328" t="s">
        <v>51</v>
      </c>
      <c r="L422" s="329">
        <v>15</v>
      </c>
      <c r="M422" s="328" t="s">
        <v>51</v>
      </c>
      <c r="N422" s="328" t="s">
        <v>51</v>
      </c>
      <c r="O422" s="328" t="s">
        <v>1422</v>
      </c>
      <c r="P422" s="330">
        <v>6230.19</v>
      </c>
      <c r="Q422" s="330">
        <v>3625.97</v>
      </c>
      <c r="R422" s="330">
        <v>0</v>
      </c>
      <c r="S422" s="330">
        <v>0</v>
      </c>
      <c r="T422" s="330">
        <v>0</v>
      </c>
      <c r="U422" s="330">
        <v>0</v>
      </c>
      <c r="V422" s="330">
        <v>2604.2199999999998</v>
      </c>
      <c r="W422" s="330">
        <v>0</v>
      </c>
      <c r="X422" s="330">
        <v>0</v>
      </c>
      <c r="Y422" s="330">
        <v>2604.2199999999998</v>
      </c>
      <c r="Z422" s="330">
        <v>1814.1699999999998</v>
      </c>
      <c r="AA422" s="330">
        <v>790.05</v>
      </c>
      <c r="AB422" s="330">
        <v>326.91879245283013</v>
      </c>
      <c r="AC422" s="330">
        <v>455.18340764996373</v>
      </c>
      <c r="AD422" s="331"/>
      <c r="AE422" s="332"/>
      <c r="AF422" s="332"/>
      <c r="AG422" s="336">
        <v>0</v>
      </c>
      <c r="AH422" s="332">
        <f>IF(YEAR(I422)=2019,MAX(Y422-AG422,0),IF(AND(AE422=TRUE,AF422&lt;&gt;TRUE),MAX('[1]2'!V423-'[1]2'!W423-[1]Turtas!AG422,0),IF(AG422&lt;&gt;'[1]2'!X423,MAX(Y422-'[1]2'!W423-[1]Turtas!AG422,0),0)))</f>
        <v>1116.9725408805029</v>
      </c>
      <c r="AI422" s="333">
        <f>IF(VLOOKUP(I422,pradzios_data[],2,1)="isig_data",DATE(YEAR(I422),MONTH(I422)+1,1),VLOOKUP(I422,pradzios_data[],2,1))</f>
        <v>39600</v>
      </c>
      <c r="AJ422" s="333">
        <f t="shared" si="56"/>
        <v>45078</v>
      </c>
      <c r="AK422" s="333"/>
      <c r="AL422" s="334">
        <f t="shared" si="57"/>
        <v>53</v>
      </c>
      <c r="AM422" s="336">
        <f t="shared" si="58"/>
        <v>21.074953601518924</v>
      </c>
      <c r="AN422" s="335">
        <f t="shared" si="59"/>
        <v>41</v>
      </c>
      <c r="AO422" s="335">
        <f t="shared" si="60"/>
        <v>12</v>
      </c>
      <c r="AP422" s="336">
        <f t="shared" si="61"/>
        <v>864.07309766227581</v>
      </c>
      <c r="AQ422" s="336">
        <f t="shared" si="62"/>
        <v>252.89944321822708</v>
      </c>
      <c r="AR422" s="336">
        <f t="shared" si="63"/>
        <v>74.023097662275859</v>
      </c>
      <c r="AS422" s="336">
        <f t="shared" si="63"/>
        <v>-74.019349234603055</v>
      </c>
      <c r="AT422" s="304"/>
      <c r="AU422" s="304"/>
      <c r="AV422" s="304"/>
      <c r="AW422" s="304"/>
      <c r="AX422" s="304"/>
      <c r="AY422" s="304"/>
      <c r="AZ422" s="304"/>
      <c r="BA422" s="304"/>
      <c r="BB422" s="304"/>
      <c r="BC422" s="304"/>
    </row>
    <row r="423" spans="1:55" x14ac:dyDescent="0.2">
      <c r="A423" s="323" t="str">
        <f t="shared" si="55"/>
        <v>NE</v>
      </c>
      <c r="B423" s="324">
        <v>413</v>
      </c>
      <c r="C423" s="325" t="s">
        <v>1289</v>
      </c>
      <c r="D423" s="325" t="s">
        <v>1236</v>
      </c>
      <c r="E423" s="326">
        <v>719</v>
      </c>
      <c r="F423" s="325" t="s">
        <v>136</v>
      </c>
      <c r="G423" s="325" t="s">
        <v>140</v>
      </c>
      <c r="H423" s="327">
        <v>696</v>
      </c>
      <c r="I423" s="328">
        <v>39594</v>
      </c>
      <c r="J423" s="328" t="s">
        <v>51</v>
      </c>
      <c r="K423" s="328" t="s">
        <v>51</v>
      </c>
      <c r="L423" s="329">
        <v>15</v>
      </c>
      <c r="M423" s="328" t="s">
        <v>51</v>
      </c>
      <c r="N423" s="328" t="s">
        <v>51</v>
      </c>
      <c r="O423" s="328" t="s">
        <v>1422</v>
      </c>
      <c r="P423" s="330">
        <v>7035.52</v>
      </c>
      <c r="Q423" s="330">
        <v>4094.68</v>
      </c>
      <c r="R423" s="330">
        <v>0</v>
      </c>
      <c r="S423" s="330">
        <v>0</v>
      </c>
      <c r="T423" s="330">
        <v>0</v>
      </c>
      <c r="U423" s="330">
        <v>0</v>
      </c>
      <c r="V423" s="330">
        <v>2940.8400000000006</v>
      </c>
      <c r="W423" s="330">
        <v>0</v>
      </c>
      <c r="X423" s="330">
        <v>0</v>
      </c>
      <c r="Y423" s="330">
        <v>2940.8400000000006</v>
      </c>
      <c r="Z423" s="330">
        <v>2048.6800000000007</v>
      </c>
      <c r="AA423" s="330">
        <v>892.16</v>
      </c>
      <c r="AB423" s="330">
        <v>369.17056603773597</v>
      </c>
      <c r="AC423" s="330">
        <v>514.01481663177742</v>
      </c>
      <c r="AD423" s="331"/>
      <c r="AE423" s="332"/>
      <c r="AF423" s="332"/>
      <c r="AG423" s="336">
        <v>0</v>
      </c>
      <c r="AH423" s="332">
        <f>IF(YEAR(I423)=2019,MAX(Y423-AG423,0),IF(AND(AE423=TRUE,AF423&lt;&gt;TRUE),MAX('[1]2'!V424-'[1]2'!W424-[1]Turtas!AG423,0),IF(AG423&lt;&gt;'[1]2'!X424,MAX(Y423-'[1]2'!W424-[1]Turtas!AG423,0),0)))</f>
        <v>1261.3327672955979</v>
      </c>
      <c r="AI423" s="333">
        <f>IF(VLOOKUP(I423,pradzios_data[],2,1)="isig_data",DATE(YEAR(I423),MONTH(I423)+1,1),VLOOKUP(I423,pradzios_data[],2,1))</f>
        <v>39600</v>
      </c>
      <c r="AJ423" s="333">
        <f t="shared" si="56"/>
        <v>45078</v>
      </c>
      <c r="AK423" s="333"/>
      <c r="AL423" s="334">
        <f t="shared" si="57"/>
        <v>53</v>
      </c>
      <c r="AM423" s="336">
        <f t="shared" si="58"/>
        <v>23.798731458407509</v>
      </c>
      <c r="AN423" s="335">
        <f t="shared" si="59"/>
        <v>41</v>
      </c>
      <c r="AO423" s="335">
        <f t="shared" si="60"/>
        <v>12</v>
      </c>
      <c r="AP423" s="336">
        <f t="shared" si="61"/>
        <v>975.74798979470779</v>
      </c>
      <c r="AQ423" s="336">
        <f t="shared" si="62"/>
        <v>285.58477750089014</v>
      </c>
      <c r="AR423" s="336">
        <f t="shared" si="63"/>
        <v>83.587989794707823</v>
      </c>
      <c r="AS423" s="336">
        <f t="shared" si="63"/>
        <v>-83.585788536845826</v>
      </c>
      <c r="AT423" s="304"/>
      <c r="AU423" s="304"/>
      <c r="AV423" s="304"/>
      <c r="AW423" s="304"/>
      <c r="AX423" s="304"/>
      <c r="AY423" s="304"/>
      <c r="AZ423" s="304"/>
      <c r="BA423" s="304"/>
      <c r="BB423" s="304"/>
      <c r="BC423" s="304"/>
    </row>
    <row r="424" spans="1:55" x14ac:dyDescent="0.2">
      <c r="A424" s="323" t="str">
        <f t="shared" si="55"/>
        <v>NE</v>
      </c>
      <c r="B424" s="324">
        <v>414</v>
      </c>
      <c r="C424" s="325" t="s">
        <v>1290</v>
      </c>
      <c r="D424" s="325" t="s">
        <v>1236</v>
      </c>
      <c r="E424" s="326">
        <v>719</v>
      </c>
      <c r="F424" s="325" t="s">
        <v>136</v>
      </c>
      <c r="G424" s="325" t="s">
        <v>140</v>
      </c>
      <c r="H424" s="327">
        <v>697</v>
      </c>
      <c r="I424" s="328">
        <v>39594</v>
      </c>
      <c r="J424" s="328" t="s">
        <v>51</v>
      </c>
      <c r="K424" s="328" t="s">
        <v>51</v>
      </c>
      <c r="L424" s="329">
        <v>15</v>
      </c>
      <c r="M424" s="328" t="s">
        <v>51</v>
      </c>
      <c r="N424" s="328" t="s">
        <v>51</v>
      </c>
      <c r="O424" s="328" t="s">
        <v>1422</v>
      </c>
      <c r="P424" s="330">
        <v>7475.74</v>
      </c>
      <c r="Q424" s="330">
        <v>4350.88</v>
      </c>
      <c r="R424" s="330">
        <v>0</v>
      </c>
      <c r="S424" s="330">
        <v>0</v>
      </c>
      <c r="T424" s="330">
        <v>0</v>
      </c>
      <c r="U424" s="330">
        <v>0</v>
      </c>
      <c r="V424" s="330">
        <v>3124.8599999999997</v>
      </c>
      <c r="W424" s="330">
        <v>0</v>
      </c>
      <c r="X424" s="330">
        <v>0</v>
      </c>
      <c r="Y424" s="330">
        <v>3124.8599999999997</v>
      </c>
      <c r="Z424" s="330">
        <v>2176.87</v>
      </c>
      <c r="AA424" s="330">
        <v>947.99</v>
      </c>
      <c r="AB424" s="330">
        <v>392.27184905660363</v>
      </c>
      <c r="AC424" s="330">
        <v>546.17734638460468</v>
      </c>
      <c r="AD424" s="331"/>
      <c r="AE424" s="332"/>
      <c r="AF424" s="332"/>
      <c r="AG424" s="336">
        <v>0</v>
      </c>
      <c r="AH424" s="332">
        <f>IF(YEAR(I424)=2019,MAX(Y424-AG424,0),IF(AND(AE424=TRUE,AF424&lt;&gt;TRUE),MAX('[1]2'!V425-'[1]2'!W425-[1]Turtas!AG424,0),IF(AG424&lt;&gt;'[1]2'!X425,MAX(Y424-'[1]2'!W425-[1]Turtas!AG424,0),0)))</f>
        <v>1340.2621509433957</v>
      </c>
      <c r="AI424" s="333">
        <f>IF(VLOOKUP(I424,pradzios_data[],2,1)="isig_data",DATE(YEAR(I424),MONTH(I424)+1,1),VLOOKUP(I424,pradzios_data[],2,1))</f>
        <v>39600</v>
      </c>
      <c r="AJ424" s="333">
        <f t="shared" si="56"/>
        <v>45078</v>
      </c>
      <c r="AK424" s="333"/>
      <c r="AL424" s="334">
        <f t="shared" si="57"/>
        <v>53</v>
      </c>
      <c r="AM424" s="336">
        <f t="shared" si="58"/>
        <v>25.287965112139542</v>
      </c>
      <c r="AN424" s="335">
        <f t="shared" si="59"/>
        <v>41</v>
      </c>
      <c r="AO424" s="335">
        <f t="shared" si="60"/>
        <v>12</v>
      </c>
      <c r="AP424" s="336">
        <f t="shared" si="61"/>
        <v>1036.8065695977211</v>
      </c>
      <c r="AQ424" s="336">
        <f t="shared" si="62"/>
        <v>303.45558134567449</v>
      </c>
      <c r="AR424" s="336">
        <f t="shared" si="63"/>
        <v>88.816569597721127</v>
      </c>
      <c r="AS424" s="336">
        <f t="shared" si="63"/>
        <v>-88.816267710929139</v>
      </c>
      <c r="AT424" s="304"/>
      <c r="AU424" s="304"/>
      <c r="AV424" s="304"/>
      <c r="AW424" s="304"/>
      <c r="AX424" s="304"/>
      <c r="AY424" s="304"/>
      <c r="AZ424" s="304"/>
      <c r="BA424" s="304"/>
      <c r="BB424" s="304"/>
      <c r="BC424" s="304"/>
    </row>
    <row r="425" spans="1:55" x14ac:dyDescent="0.2">
      <c r="A425" s="323" t="str">
        <f t="shared" si="55"/>
        <v>NE</v>
      </c>
      <c r="B425" s="324">
        <v>415</v>
      </c>
      <c r="C425" s="325" t="s">
        <v>1291</v>
      </c>
      <c r="D425" s="325" t="s">
        <v>1236</v>
      </c>
      <c r="E425" s="326">
        <v>719</v>
      </c>
      <c r="F425" s="325" t="s">
        <v>136</v>
      </c>
      <c r="G425" s="325" t="s">
        <v>140</v>
      </c>
      <c r="H425" s="327">
        <v>698</v>
      </c>
      <c r="I425" s="328">
        <v>39594</v>
      </c>
      <c r="J425" s="328" t="s">
        <v>51</v>
      </c>
      <c r="K425" s="328" t="s">
        <v>51</v>
      </c>
      <c r="L425" s="329">
        <v>15</v>
      </c>
      <c r="M425" s="328" t="s">
        <v>51</v>
      </c>
      <c r="N425" s="328" t="s">
        <v>51</v>
      </c>
      <c r="O425" s="328" t="s">
        <v>1422</v>
      </c>
      <c r="P425" s="330">
        <v>8177.95</v>
      </c>
      <c r="Q425" s="330">
        <v>4759.57</v>
      </c>
      <c r="R425" s="330">
        <v>0</v>
      </c>
      <c r="S425" s="330">
        <v>0</v>
      </c>
      <c r="T425" s="330">
        <v>0</v>
      </c>
      <c r="U425" s="330">
        <v>0</v>
      </c>
      <c r="V425" s="330">
        <v>3418.38</v>
      </c>
      <c r="W425" s="330">
        <v>0</v>
      </c>
      <c r="X425" s="330">
        <v>0</v>
      </c>
      <c r="Y425" s="330">
        <v>3418.38</v>
      </c>
      <c r="Z425" s="330">
        <v>2381.34</v>
      </c>
      <c r="AA425" s="330">
        <v>1037.04</v>
      </c>
      <c r="AB425" s="330">
        <v>429.11818867924535</v>
      </c>
      <c r="AC425" s="330">
        <v>597.48127981443713</v>
      </c>
      <c r="AD425" s="331"/>
      <c r="AE425" s="332"/>
      <c r="AF425" s="332"/>
      <c r="AG425" s="336">
        <v>0</v>
      </c>
      <c r="AH425" s="332">
        <f>IF(YEAR(I425)=2019,MAX(Y425-AG425,0),IF(AND(AE425=TRUE,AF425&lt;&gt;TRUE),MAX('[1]2'!V426-'[1]2'!W426-[1]Turtas!AG425,0),IF(AG425&lt;&gt;'[1]2'!X426,MAX(Y425-'[1]2'!W426-[1]Turtas!AG425,0),0)))</f>
        <v>1466.1538113207548</v>
      </c>
      <c r="AI425" s="333">
        <f>IF(VLOOKUP(I425,pradzios_data[],2,1)="isig_data",DATE(YEAR(I425),MONTH(I425)+1,1),VLOOKUP(I425,pradzios_data[],2,1))</f>
        <v>39600</v>
      </c>
      <c r="AJ425" s="333">
        <f t="shared" si="56"/>
        <v>45078</v>
      </c>
      <c r="AK425" s="333"/>
      <c r="AL425" s="334">
        <f t="shared" si="57"/>
        <v>53</v>
      </c>
      <c r="AM425" s="336">
        <f t="shared" si="58"/>
        <v>27.663279458882165</v>
      </c>
      <c r="AN425" s="335">
        <f t="shared" si="59"/>
        <v>41</v>
      </c>
      <c r="AO425" s="335">
        <f t="shared" si="60"/>
        <v>12</v>
      </c>
      <c r="AP425" s="336">
        <f t="shared" si="61"/>
        <v>1134.1944578141688</v>
      </c>
      <c r="AQ425" s="336">
        <f t="shared" si="62"/>
        <v>331.95935350658601</v>
      </c>
      <c r="AR425" s="336">
        <f t="shared" si="63"/>
        <v>97.154457814168836</v>
      </c>
      <c r="AS425" s="336">
        <f t="shared" si="63"/>
        <v>-97.158835172659337</v>
      </c>
      <c r="AT425" s="304"/>
      <c r="AU425" s="304"/>
      <c r="AV425" s="304"/>
      <c r="AW425" s="304"/>
      <c r="AX425" s="304"/>
      <c r="AY425" s="304"/>
      <c r="AZ425" s="304"/>
      <c r="BA425" s="304"/>
      <c r="BB425" s="304"/>
      <c r="BC425" s="304"/>
    </row>
    <row r="426" spans="1:55" x14ac:dyDescent="0.2">
      <c r="A426" s="323" t="str">
        <f t="shared" si="55"/>
        <v>NE</v>
      </c>
      <c r="B426" s="324">
        <v>416</v>
      </c>
      <c r="C426" s="325" t="s">
        <v>1292</v>
      </c>
      <c r="D426" s="325" t="s">
        <v>1236</v>
      </c>
      <c r="E426" s="326">
        <v>719</v>
      </c>
      <c r="F426" s="325" t="s">
        <v>136</v>
      </c>
      <c r="G426" s="325" t="s">
        <v>140</v>
      </c>
      <c r="H426" s="327">
        <v>699</v>
      </c>
      <c r="I426" s="328">
        <v>39594</v>
      </c>
      <c r="J426" s="328" t="s">
        <v>51</v>
      </c>
      <c r="K426" s="328" t="s">
        <v>51</v>
      </c>
      <c r="L426" s="329">
        <v>15</v>
      </c>
      <c r="M426" s="328" t="s">
        <v>51</v>
      </c>
      <c r="N426" s="328" t="s">
        <v>51</v>
      </c>
      <c r="O426" s="328" t="s">
        <v>1422</v>
      </c>
      <c r="P426" s="330">
        <v>7163.18</v>
      </c>
      <c r="Q426" s="330">
        <v>4168.97</v>
      </c>
      <c r="R426" s="330">
        <v>0</v>
      </c>
      <c r="S426" s="330">
        <v>0</v>
      </c>
      <c r="T426" s="330">
        <v>0</v>
      </c>
      <c r="U426" s="330">
        <v>0</v>
      </c>
      <c r="V426" s="330">
        <v>2994.21</v>
      </c>
      <c r="W426" s="330">
        <v>0</v>
      </c>
      <c r="X426" s="330">
        <v>0</v>
      </c>
      <c r="Y426" s="330">
        <v>2994.21</v>
      </c>
      <c r="Z426" s="330">
        <v>2085.86</v>
      </c>
      <c r="AA426" s="330">
        <v>908.35</v>
      </c>
      <c r="AB426" s="330">
        <v>375.87033962264155</v>
      </c>
      <c r="AC426" s="330">
        <v>523.34077094679526</v>
      </c>
      <c r="AD426" s="331"/>
      <c r="AE426" s="332"/>
      <c r="AF426" s="332"/>
      <c r="AG426" s="336">
        <v>0</v>
      </c>
      <c r="AH426" s="332">
        <f>IF(YEAR(I426)=2019,MAX(Y426-AG426,0),IF(AND(AE426=TRUE,AF426&lt;&gt;TRUE),MAX('[1]2'!V427-'[1]2'!W427-[1]Turtas!AG426,0),IF(AG426&lt;&gt;'[1]2'!X427,MAX(Y426-'[1]2'!W427-[1]Turtas!AG426,0),0)))</f>
        <v>1284.2236603773586</v>
      </c>
      <c r="AI426" s="333">
        <f>IF(VLOOKUP(I426,pradzios_data[],2,1)="isig_data",DATE(YEAR(I426),MONTH(I426)+1,1),VLOOKUP(I426,pradzios_data[],2,1))</f>
        <v>39600</v>
      </c>
      <c r="AJ426" s="333">
        <f t="shared" si="56"/>
        <v>45078</v>
      </c>
      <c r="AK426" s="333"/>
      <c r="AL426" s="334">
        <f t="shared" si="57"/>
        <v>53</v>
      </c>
      <c r="AM426" s="336">
        <f t="shared" si="58"/>
        <v>24.230635101459594</v>
      </c>
      <c r="AN426" s="335">
        <f t="shared" si="59"/>
        <v>41</v>
      </c>
      <c r="AO426" s="335">
        <f t="shared" si="60"/>
        <v>12</v>
      </c>
      <c r="AP426" s="336">
        <f t="shared" si="61"/>
        <v>993.45603915984339</v>
      </c>
      <c r="AQ426" s="336">
        <f t="shared" si="62"/>
        <v>290.76762121751511</v>
      </c>
      <c r="AR426" s="336">
        <f t="shared" si="63"/>
        <v>85.106039159843363</v>
      </c>
      <c r="AS426" s="336">
        <f t="shared" si="63"/>
        <v>-85.102718405126438</v>
      </c>
      <c r="AT426" s="304"/>
      <c r="AU426" s="304"/>
      <c r="AV426" s="304"/>
      <c r="AW426" s="304"/>
      <c r="AX426" s="304"/>
      <c r="AY426" s="304"/>
      <c r="AZ426" s="304"/>
      <c r="BA426" s="304"/>
      <c r="BB426" s="304"/>
      <c r="BC426" s="304"/>
    </row>
    <row r="427" spans="1:55" x14ac:dyDescent="0.2">
      <c r="A427" s="323" t="str">
        <f t="shared" si="55"/>
        <v>NE</v>
      </c>
      <c r="B427" s="324">
        <v>417</v>
      </c>
      <c r="C427" s="325" t="s">
        <v>1293</v>
      </c>
      <c r="D427" s="325" t="s">
        <v>1236</v>
      </c>
      <c r="E427" s="326">
        <v>719</v>
      </c>
      <c r="F427" s="325" t="s">
        <v>136</v>
      </c>
      <c r="G427" s="325" t="s">
        <v>140</v>
      </c>
      <c r="H427" s="327">
        <v>700</v>
      </c>
      <c r="I427" s="328">
        <v>39594</v>
      </c>
      <c r="J427" s="328" t="s">
        <v>51</v>
      </c>
      <c r="K427" s="328" t="s">
        <v>51</v>
      </c>
      <c r="L427" s="329">
        <v>15</v>
      </c>
      <c r="M427" s="328" t="s">
        <v>51</v>
      </c>
      <c r="N427" s="328" t="s">
        <v>51</v>
      </c>
      <c r="O427" s="328" t="s">
        <v>1422</v>
      </c>
      <c r="P427" s="330">
        <v>6230.19</v>
      </c>
      <c r="Q427" s="330">
        <v>3625.97</v>
      </c>
      <c r="R427" s="330">
        <v>0</v>
      </c>
      <c r="S427" s="330">
        <v>0</v>
      </c>
      <c r="T427" s="330">
        <v>0</v>
      </c>
      <c r="U427" s="330">
        <v>0</v>
      </c>
      <c r="V427" s="330">
        <v>2604.2199999999998</v>
      </c>
      <c r="W427" s="330">
        <v>0</v>
      </c>
      <c r="X427" s="330">
        <v>0</v>
      </c>
      <c r="Y427" s="330">
        <v>2604.2199999999998</v>
      </c>
      <c r="Z427" s="330">
        <v>1814.1699999999998</v>
      </c>
      <c r="AA427" s="330">
        <v>790.05</v>
      </c>
      <c r="AB427" s="330">
        <v>326.91879245283013</v>
      </c>
      <c r="AC427" s="330">
        <v>455.18340764996373</v>
      </c>
      <c r="AD427" s="331"/>
      <c r="AE427" s="332"/>
      <c r="AF427" s="332"/>
      <c r="AG427" s="336">
        <v>0</v>
      </c>
      <c r="AH427" s="332">
        <f>IF(YEAR(I427)=2019,MAX(Y427-AG427,0),IF(AND(AE427=TRUE,AF427&lt;&gt;TRUE),MAX('[1]2'!V428-'[1]2'!W428-[1]Turtas!AG427,0),IF(AG427&lt;&gt;'[1]2'!X428,MAX(Y427-'[1]2'!W428-[1]Turtas!AG427,0),0)))</f>
        <v>1116.9725408805029</v>
      </c>
      <c r="AI427" s="333">
        <f>IF(VLOOKUP(I427,pradzios_data[],2,1)="isig_data",DATE(YEAR(I427),MONTH(I427)+1,1),VLOOKUP(I427,pradzios_data[],2,1))</f>
        <v>39600</v>
      </c>
      <c r="AJ427" s="333">
        <f t="shared" si="56"/>
        <v>45078</v>
      </c>
      <c r="AK427" s="333"/>
      <c r="AL427" s="334">
        <f t="shared" si="57"/>
        <v>53</v>
      </c>
      <c r="AM427" s="336">
        <f t="shared" si="58"/>
        <v>21.074953601518924</v>
      </c>
      <c r="AN427" s="335">
        <f t="shared" si="59"/>
        <v>41</v>
      </c>
      <c r="AO427" s="335">
        <f t="shared" si="60"/>
        <v>12</v>
      </c>
      <c r="AP427" s="336">
        <f t="shared" si="61"/>
        <v>864.07309766227581</v>
      </c>
      <c r="AQ427" s="336">
        <f t="shared" si="62"/>
        <v>252.89944321822708</v>
      </c>
      <c r="AR427" s="336">
        <f t="shared" si="63"/>
        <v>74.023097662275859</v>
      </c>
      <c r="AS427" s="336">
        <f t="shared" si="63"/>
        <v>-74.019349234603055</v>
      </c>
      <c r="AT427" s="304"/>
      <c r="AU427" s="304"/>
      <c r="AV427" s="304"/>
      <c r="AW427" s="304"/>
      <c r="AX427" s="304"/>
      <c r="AY427" s="304"/>
      <c r="AZ427" s="304"/>
      <c r="BA427" s="304"/>
      <c r="BB427" s="304"/>
      <c r="BC427" s="304"/>
    </row>
    <row r="428" spans="1:55" x14ac:dyDescent="0.2">
      <c r="A428" s="323" t="str">
        <f t="shared" si="55"/>
        <v>NE</v>
      </c>
      <c r="B428" s="324">
        <v>418</v>
      </c>
      <c r="C428" s="325" t="s">
        <v>1294</v>
      </c>
      <c r="D428" s="325" t="s">
        <v>1236</v>
      </c>
      <c r="E428" s="326">
        <v>719</v>
      </c>
      <c r="F428" s="325" t="s">
        <v>136</v>
      </c>
      <c r="G428" s="325" t="s">
        <v>140</v>
      </c>
      <c r="H428" s="327">
        <v>701</v>
      </c>
      <c r="I428" s="328">
        <v>39594</v>
      </c>
      <c r="J428" s="328" t="s">
        <v>51</v>
      </c>
      <c r="K428" s="328" t="s">
        <v>51</v>
      </c>
      <c r="L428" s="329">
        <v>15</v>
      </c>
      <c r="M428" s="328" t="s">
        <v>51</v>
      </c>
      <c r="N428" s="328" t="s">
        <v>51</v>
      </c>
      <c r="O428" s="328" t="s">
        <v>1422</v>
      </c>
      <c r="P428" s="330">
        <v>7163.18</v>
      </c>
      <c r="Q428" s="330">
        <v>4168.97</v>
      </c>
      <c r="R428" s="330">
        <v>0</v>
      </c>
      <c r="S428" s="330">
        <v>0</v>
      </c>
      <c r="T428" s="330">
        <v>0</v>
      </c>
      <c r="U428" s="330">
        <v>0</v>
      </c>
      <c r="V428" s="330">
        <v>2994.21</v>
      </c>
      <c r="W428" s="330">
        <v>0</v>
      </c>
      <c r="X428" s="330">
        <v>0</v>
      </c>
      <c r="Y428" s="330">
        <v>2994.21</v>
      </c>
      <c r="Z428" s="330">
        <v>2085.86</v>
      </c>
      <c r="AA428" s="330">
        <v>908.35</v>
      </c>
      <c r="AB428" s="330">
        <v>375.87033962264155</v>
      </c>
      <c r="AC428" s="330">
        <v>523.34077094679526</v>
      </c>
      <c r="AD428" s="331"/>
      <c r="AE428" s="332"/>
      <c r="AF428" s="332"/>
      <c r="AG428" s="336">
        <v>0</v>
      </c>
      <c r="AH428" s="332">
        <f>IF(YEAR(I428)=2019,MAX(Y428-AG428,0),IF(AND(AE428=TRUE,AF428&lt;&gt;TRUE),MAX('[1]2'!V429-'[1]2'!W429-[1]Turtas!AG428,0),IF(AG428&lt;&gt;'[1]2'!X429,MAX(Y428-'[1]2'!W429-[1]Turtas!AG428,0),0)))</f>
        <v>1284.2236603773586</v>
      </c>
      <c r="AI428" s="333">
        <f>IF(VLOOKUP(I428,pradzios_data[],2,1)="isig_data",DATE(YEAR(I428),MONTH(I428)+1,1),VLOOKUP(I428,pradzios_data[],2,1))</f>
        <v>39600</v>
      </c>
      <c r="AJ428" s="333">
        <f t="shared" si="56"/>
        <v>45078</v>
      </c>
      <c r="AK428" s="333"/>
      <c r="AL428" s="334">
        <f t="shared" si="57"/>
        <v>53</v>
      </c>
      <c r="AM428" s="336">
        <f t="shared" si="58"/>
        <v>24.230635101459594</v>
      </c>
      <c r="AN428" s="335">
        <f t="shared" si="59"/>
        <v>41</v>
      </c>
      <c r="AO428" s="335">
        <f t="shared" si="60"/>
        <v>12</v>
      </c>
      <c r="AP428" s="336">
        <f t="shared" si="61"/>
        <v>993.45603915984339</v>
      </c>
      <c r="AQ428" s="336">
        <f t="shared" si="62"/>
        <v>290.76762121751511</v>
      </c>
      <c r="AR428" s="336">
        <f t="shared" si="63"/>
        <v>85.106039159843363</v>
      </c>
      <c r="AS428" s="336">
        <f t="shared" si="63"/>
        <v>-85.102718405126438</v>
      </c>
      <c r="AT428" s="304"/>
      <c r="AU428" s="304"/>
      <c r="AV428" s="304"/>
      <c r="AW428" s="304"/>
      <c r="AX428" s="304"/>
      <c r="AY428" s="304"/>
      <c r="AZ428" s="304"/>
      <c r="BA428" s="304"/>
      <c r="BB428" s="304"/>
      <c r="BC428" s="304"/>
    </row>
    <row r="429" spans="1:55" x14ac:dyDescent="0.2">
      <c r="A429" s="323" t="str">
        <f t="shared" si="55"/>
        <v>NE</v>
      </c>
      <c r="B429" s="324">
        <v>419</v>
      </c>
      <c r="C429" s="325" t="s">
        <v>1295</v>
      </c>
      <c r="D429" s="325" t="s">
        <v>1236</v>
      </c>
      <c r="E429" s="326">
        <v>719</v>
      </c>
      <c r="F429" s="325" t="s">
        <v>136</v>
      </c>
      <c r="G429" s="325" t="s">
        <v>140</v>
      </c>
      <c r="H429" s="327">
        <v>702</v>
      </c>
      <c r="I429" s="328">
        <v>39594</v>
      </c>
      <c r="J429" s="328" t="s">
        <v>51</v>
      </c>
      <c r="K429" s="328" t="s">
        <v>51</v>
      </c>
      <c r="L429" s="329">
        <v>15</v>
      </c>
      <c r="M429" s="328" t="s">
        <v>51</v>
      </c>
      <c r="N429" s="328" t="s">
        <v>51</v>
      </c>
      <c r="O429" s="328" t="s">
        <v>1422</v>
      </c>
      <c r="P429" s="330">
        <v>6246.55</v>
      </c>
      <c r="Q429" s="330">
        <v>3635.49</v>
      </c>
      <c r="R429" s="330">
        <v>0</v>
      </c>
      <c r="S429" s="330">
        <v>0</v>
      </c>
      <c r="T429" s="330">
        <v>0</v>
      </c>
      <c r="U429" s="330">
        <v>0</v>
      </c>
      <c r="V429" s="330">
        <v>2611.0600000000004</v>
      </c>
      <c r="W429" s="330">
        <v>0</v>
      </c>
      <c r="X429" s="330">
        <v>0</v>
      </c>
      <c r="Y429" s="330">
        <v>2611.0600000000004</v>
      </c>
      <c r="Z429" s="330">
        <v>1818.9400000000005</v>
      </c>
      <c r="AA429" s="330">
        <v>792.12</v>
      </c>
      <c r="AB429" s="330">
        <v>327.77373584905672</v>
      </c>
      <c r="AC429" s="330">
        <v>456.37332690244079</v>
      </c>
      <c r="AD429" s="331"/>
      <c r="AE429" s="332"/>
      <c r="AF429" s="332"/>
      <c r="AG429" s="336">
        <v>0</v>
      </c>
      <c r="AH429" s="332">
        <f>IF(YEAR(I429)=2019,MAX(Y429-AG429,0),IF(AND(AE429=TRUE,AF429&lt;&gt;TRUE),MAX('[1]2'!V430-'[1]2'!W430-[1]Turtas!AG429,0),IF(AG429&lt;&gt;'[1]2'!X430,MAX(Y429-'[1]2'!W430-[1]Turtas!AG429,0),0)))</f>
        <v>1119.8935974842771</v>
      </c>
      <c r="AI429" s="333">
        <f>IF(VLOOKUP(I429,pradzios_data[],2,1)="isig_data",DATE(YEAR(I429),MONTH(I429)+1,1),VLOOKUP(I429,pradzios_data[],2,1))</f>
        <v>39600</v>
      </c>
      <c r="AJ429" s="333">
        <f t="shared" si="56"/>
        <v>45078</v>
      </c>
      <c r="AK429" s="333"/>
      <c r="AL429" s="334">
        <f t="shared" si="57"/>
        <v>53</v>
      </c>
      <c r="AM429" s="336">
        <f t="shared" si="58"/>
        <v>21.13006787706183</v>
      </c>
      <c r="AN429" s="335">
        <f t="shared" si="59"/>
        <v>41</v>
      </c>
      <c r="AO429" s="335">
        <f t="shared" si="60"/>
        <v>12</v>
      </c>
      <c r="AP429" s="336">
        <f t="shared" si="61"/>
        <v>866.33278295953505</v>
      </c>
      <c r="AQ429" s="336">
        <f t="shared" si="62"/>
        <v>253.56081452474194</v>
      </c>
      <c r="AR429" s="336">
        <f t="shared" si="63"/>
        <v>74.212782959535048</v>
      </c>
      <c r="AS429" s="336">
        <f t="shared" si="63"/>
        <v>-74.212921324314777</v>
      </c>
      <c r="AT429" s="304"/>
      <c r="AU429" s="304"/>
      <c r="AV429" s="304"/>
      <c r="AW429" s="304"/>
      <c r="AX429" s="304"/>
      <c r="AY429" s="304"/>
      <c r="AZ429" s="304"/>
      <c r="BA429" s="304"/>
      <c r="BB429" s="304"/>
      <c r="BC429" s="304"/>
    </row>
    <row r="430" spans="1:55" x14ac:dyDescent="0.2">
      <c r="A430" s="323" t="str">
        <f t="shared" si="55"/>
        <v>NE</v>
      </c>
      <c r="B430" s="324">
        <v>420</v>
      </c>
      <c r="C430" s="325" t="s">
        <v>1296</v>
      </c>
      <c r="D430" s="325" t="s">
        <v>1236</v>
      </c>
      <c r="E430" s="326">
        <v>719</v>
      </c>
      <c r="F430" s="325" t="s">
        <v>136</v>
      </c>
      <c r="G430" s="325" t="s">
        <v>140</v>
      </c>
      <c r="H430" s="327">
        <v>703</v>
      </c>
      <c r="I430" s="328">
        <v>39594</v>
      </c>
      <c r="J430" s="328" t="s">
        <v>51</v>
      </c>
      <c r="K430" s="328" t="s">
        <v>51</v>
      </c>
      <c r="L430" s="329">
        <v>15</v>
      </c>
      <c r="M430" s="328" t="s">
        <v>51</v>
      </c>
      <c r="N430" s="328" t="s">
        <v>51</v>
      </c>
      <c r="O430" s="328" t="s">
        <v>1422</v>
      </c>
      <c r="P430" s="330">
        <v>6230.19</v>
      </c>
      <c r="Q430" s="330">
        <v>3625.97</v>
      </c>
      <c r="R430" s="330">
        <v>0</v>
      </c>
      <c r="S430" s="330">
        <v>0</v>
      </c>
      <c r="T430" s="330">
        <v>0</v>
      </c>
      <c r="U430" s="330">
        <v>0</v>
      </c>
      <c r="V430" s="330">
        <v>2604.2199999999998</v>
      </c>
      <c r="W430" s="330">
        <v>0</v>
      </c>
      <c r="X430" s="330">
        <v>0</v>
      </c>
      <c r="Y430" s="330">
        <v>2604.2199999999998</v>
      </c>
      <c r="Z430" s="330">
        <v>1814.1699999999998</v>
      </c>
      <c r="AA430" s="330">
        <v>790.05</v>
      </c>
      <c r="AB430" s="330">
        <v>326.91879245283013</v>
      </c>
      <c r="AC430" s="330">
        <v>455.18340764996373</v>
      </c>
      <c r="AD430" s="331"/>
      <c r="AE430" s="332"/>
      <c r="AF430" s="332"/>
      <c r="AG430" s="336">
        <v>0</v>
      </c>
      <c r="AH430" s="332">
        <f>IF(YEAR(I430)=2019,MAX(Y430-AG430,0),IF(AND(AE430=TRUE,AF430&lt;&gt;TRUE),MAX('[1]2'!V431-'[1]2'!W431-[1]Turtas!AG430,0),IF(AG430&lt;&gt;'[1]2'!X431,MAX(Y430-'[1]2'!W431-[1]Turtas!AG430,0),0)))</f>
        <v>1116.9725408805029</v>
      </c>
      <c r="AI430" s="333">
        <f>IF(VLOOKUP(I430,pradzios_data[],2,1)="isig_data",DATE(YEAR(I430),MONTH(I430)+1,1),VLOOKUP(I430,pradzios_data[],2,1))</f>
        <v>39600</v>
      </c>
      <c r="AJ430" s="333">
        <f t="shared" si="56"/>
        <v>45078</v>
      </c>
      <c r="AK430" s="333"/>
      <c r="AL430" s="334">
        <f t="shared" si="57"/>
        <v>53</v>
      </c>
      <c r="AM430" s="336">
        <f t="shared" si="58"/>
        <v>21.074953601518924</v>
      </c>
      <c r="AN430" s="335">
        <f t="shared" si="59"/>
        <v>41</v>
      </c>
      <c r="AO430" s="335">
        <f t="shared" si="60"/>
        <v>12</v>
      </c>
      <c r="AP430" s="336">
        <f t="shared" si="61"/>
        <v>864.07309766227581</v>
      </c>
      <c r="AQ430" s="336">
        <f t="shared" si="62"/>
        <v>252.89944321822708</v>
      </c>
      <c r="AR430" s="336">
        <f t="shared" si="63"/>
        <v>74.023097662275859</v>
      </c>
      <c r="AS430" s="336">
        <f t="shared" si="63"/>
        <v>-74.019349234603055</v>
      </c>
      <c r="AT430" s="304"/>
      <c r="AU430" s="304"/>
      <c r="AV430" s="304"/>
      <c r="AW430" s="304"/>
      <c r="AX430" s="304"/>
      <c r="AY430" s="304"/>
      <c r="AZ430" s="304"/>
      <c r="BA430" s="304"/>
      <c r="BB430" s="304"/>
      <c r="BC430" s="304"/>
    </row>
    <row r="431" spans="1:55" x14ac:dyDescent="0.2">
      <c r="A431" s="323" t="str">
        <f t="shared" si="55"/>
        <v>NE</v>
      </c>
      <c r="B431" s="324">
        <v>421</v>
      </c>
      <c r="C431" s="325" t="s">
        <v>1297</v>
      </c>
      <c r="D431" s="325" t="s">
        <v>1236</v>
      </c>
      <c r="E431" s="326">
        <v>719</v>
      </c>
      <c r="F431" s="325" t="s">
        <v>136</v>
      </c>
      <c r="G431" s="325" t="s">
        <v>140</v>
      </c>
      <c r="H431" s="327">
        <v>704</v>
      </c>
      <c r="I431" s="328">
        <v>39594</v>
      </c>
      <c r="J431" s="328" t="s">
        <v>51</v>
      </c>
      <c r="K431" s="328" t="s">
        <v>51</v>
      </c>
      <c r="L431" s="329">
        <v>15</v>
      </c>
      <c r="M431" s="328" t="s">
        <v>51</v>
      </c>
      <c r="N431" s="328" t="s">
        <v>51</v>
      </c>
      <c r="O431" s="328" t="s">
        <v>1422</v>
      </c>
      <c r="P431" s="330">
        <v>6246.55</v>
      </c>
      <c r="Q431" s="330">
        <v>3635.49</v>
      </c>
      <c r="R431" s="330">
        <v>0</v>
      </c>
      <c r="S431" s="330">
        <v>0</v>
      </c>
      <c r="T431" s="330">
        <v>0</v>
      </c>
      <c r="U431" s="330">
        <v>0</v>
      </c>
      <c r="V431" s="330">
        <v>2611.0600000000004</v>
      </c>
      <c r="W431" s="330">
        <v>0</v>
      </c>
      <c r="X431" s="330">
        <v>0</v>
      </c>
      <c r="Y431" s="330">
        <v>2611.0600000000004</v>
      </c>
      <c r="Z431" s="330">
        <v>1818.9400000000005</v>
      </c>
      <c r="AA431" s="330">
        <v>792.12</v>
      </c>
      <c r="AB431" s="330">
        <v>327.77373584905672</v>
      </c>
      <c r="AC431" s="330">
        <v>456.37332690244079</v>
      </c>
      <c r="AD431" s="331"/>
      <c r="AE431" s="332"/>
      <c r="AF431" s="332"/>
      <c r="AG431" s="336">
        <v>0</v>
      </c>
      <c r="AH431" s="332">
        <f>IF(YEAR(I431)=2019,MAX(Y431-AG431,0),IF(AND(AE431=TRUE,AF431&lt;&gt;TRUE),MAX('[1]2'!V432-'[1]2'!W432-[1]Turtas!AG431,0),IF(AG431&lt;&gt;'[1]2'!X432,MAX(Y431-'[1]2'!W432-[1]Turtas!AG431,0),0)))</f>
        <v>1119.8935974842771</v>
      </c>
      <c r="AI431" s="333">
        <f>IF(VLOOKUP(I431,pradzios_data[],2,1)="isig_data",DATE(YEAR(I431),MONTH(I431)+1,1),VLOOKUP(I431,pradzios_data[],2,1))</f>
        <v>39600</v>
      </c>
      <c r="AJ431" s="333">
        <f t="shared" si="56"/>
        <v>45078</v>
      </c>
      <c r="AK431" s="333"/>
      <c r="AL431" s="334">
        <f t="shared" si="57"/>
        <v>53</v>
      </c>
      <c r="AM431" s="336">
        <f t="shared" si="58"/>
        <v>21.13006787706183</v>
      </c>
      <c r="AN431" s="335">
        <f t="shared" si="59"/>
        <v>41</v>
      </c>
      <c r="AO431" s="335">
        <f t="shared" si="60"/>
        <v>12</v>
      </c>
      <c r="AP431" s="336">
        <f t="shared" si="61"/>
        <v>866.33278295953505</v>
      </c>
      <c r="AQ431" s="336">
        <f t="shared" si="62"/>
        <v>253.56081452474194</v>
      </c>
      <c r="AR431" s="336">
        <f t="shared" si="63"/>
        <v>74.212782959535048</v>
      </c>
      <c r="AS431" s="336">
        <f t="shared" si="63"/>
        <v>-74.212921324314777</v>
      </c>
      <c r="AT431" s="304"/>
      <c r="AU431" s="304"/>
      <c r="AV431" s="304"/>
      <c r="AW431" s="304"/>
      <c r="AX431" s="304"/>
      <c r="AY431" s="304"/>
      <c r="AZ431" s="304"/>
      <c r="BA431" s="304"/>
      <c r="BB431" s="304"/>
      <c r="BC431" s="304"/>
    </row>
    <row r="432" spans="1:55" x14ac:dyDescent="0.2">
      <c r="A432" s="323" t="str">
        <f t="shared" si="55"/>
        <v>NE</v>
      </c>
      <c r="B432" s="324">
        <v>422</v>
      </c>
      <c r="C432" s="325" t="s">
        <v>1298</v>
      </c>
      <c r="D432" s="325" t="s">
        <v>1236</v>
      </c>
      <c r="E432" s="326">
        <v>719</v>
      </c>
      <c r="F432" s="325" t="s">
        <v>136</v>
      </c>
      <c r="G432" s="325" t="s">
        <v>140</v>
      </c>
      <c r="H432" s="327">
        <v>705</v>
      </c>
      <c r="I432" s="328">
        <v>39594</v>
      </c>
      <c r="J432" s="328" t="s">
        <v>51</v>
      </c>
      <c r="K432" s="328" t="s">
        <v>51</v>
      </c>
      <c r="L432" s="329">
        <v>15</v>
      </c>
      <c r="M432" s="328" t="s">
        <v>51</v>
      </c>
      <c r="N432" s="328" t="s">
        <v>51</v>
      </c>
      <c r="O432" s="328" t="s">
        <v>1422</v>
      </c>
      <c r="P432" s="330">
        <v>7035.52</v>
      </c>
      <c r="Q432" s="330">
        <v>4094.68</v>
      </c>
      <c r="R432" s="330">
        <v>0</v>
      </c>
      <c r="S432" s="330">
        <v>0</v>
      </c>
      <c r="T432" s="330">
        <v>0</v>
      </c>
      <c r="U432" s="330">
        <v>0</v>
      </c>
      <c r="V432" s="330">
        <v>2940.8400000000006</v>
      </c>
      <c r="W432" s="330">
        <v>0</v>
      </c>
      <c r="X432" s="330">
        <v>0</v>
      </c>
      <c r="Y432" s="330">
        <v>2940.8400000000006</v>
      </c>
      <c r="Z432" s="330">
        <v>2048.6800000000007</v>
      </c>
      <c r="AA432" s="330">
        <v>892.16</v>
      </c>
      <c r="AB432" s="330">
        <v>369.17056603773597</v>
      </c>
      <c r="AC432" s="330">
        <v>514.01481663177742</v>
      </c>
      <c r="AD432" s="331"/>
      <c r="AE432" s="332"/>
      <c r="AF432" s="332"/>
      <c r="AG432" s="336">
        <v>0</v>
      </c>
      <c r="AH432" s="332">
        <f>IF(YEAR(I432)=2019,MAX(Y432-AG432,0),IF(AND(AE432=TRUE,AF432&lt;&gt;TRUE),MAX('[1]2'!V433-'[1]2'!W433-[1]Turtas!AG432,0),IF(AG432&lt;&gt;'[1]2'!X433,MAX(Y432-'[1]2'!W433-[1]Turtas!AG432,0),0)))</f>
        <v>1261.3327672955979</v>
      </c>
      <c r="AI432" s="333">
        <f>IF(VLOOKUP(I432,pradzios_data[],2,1)="isig_data",DATE(YEAR(I432),MONTH(I432)+1,1),VLOOKUP(I432,pradzios_data[],2,1))</f>
        <v>39600</v>
      </c>
      <c r="AJ432" s="333">
        <f t="shared" si="56"/>
        <v>45078</v>
      </c>
      <c r="AK432" s="333"/>
      <c r="AL432" s="334">
        <f t="shared" si="57"/>
        <v>53</v>
      </c>
      <c r="AM432" s="336">
        <f t="shared" si="58"/>
        <v>23.798731458407509</v>
      </c>
      <c r="AN432" s="335">
        <f t="shared" si="59"/>
        <v>41</v>
      </c>
      <c r="AO432" s="335">
        <f t="shared" si="60"/>
        <v>12</v>
      </c>
      <c r="AP432" s="336">
        <f t="shared" si="61"/>
        <v>975.74798979470779</v>
      </c>
      <c r="AQ432" s="336">
        <f t="shared" si="62"/>
        <v>285.58477750089014</v>
      </c>
      <c r="AR432" s="336">
        <f t="shared" si="63"/>
        <v>83.587989794707823</v>
      </c>
      <c r="AS432" s="336">
        <f t="shared" si="63"/>
        <v>-83.585788536845826</v>
      </c>
      <c r="AT432" s="304"/>
      <c r="AU432" s="304"/>
      <c r="AV432" s="304"/>
      <c r="AW432" s="304"/>
      <c r="AX432" s="304"/>
      <c r="AY432" s="304"/>
      <c r="AZ432" s="304"/>
      <c r="BA432" s="304"/>
      <c r="BB432" s="304"/>
      <c r="BC432" s="304"/>
    </row>
    <row r="433" spans="1:55" x14ac:dyDescent="0.2">
      <c r="A433" s="323" t="str">
        <f t="shared" si="55"/>
        <v>NE</v>
      </c>
      <c r="B433" s="324">
        <v>423</v>
      </c>
      <c r="C433" s="325" t="s">
        <v>1299</v>
      </c>
      <c r="D433" s="325" t="s">
        <v>1236</v>
      </c>
      <c r="E433" s="326">
        <v>719</v>
      </c>
      <c r="F433" s="325" t="s">
        <v>136</v>
      </c>
      <c r="G433" s="325" t="s">
        <v>140</v>
      </c>
      <c r="H433" s="327">
        <v>706</v>
      </c>
      <c r="I433" s="328">
        <v>39594</v>
      </c>
      <c r="J433" s="328" t="s">
        <v>51</v>
      </c>
      <c r="K433" s="328" t="s">
        <v>51</v>
      </c>
      <c r="L433" s="329">
        <v>15</v>
      </c>
      <c r="M433" s="328" t="s">
        <v>51</v>
      </c>
      <c r="N433" s="328" t="s">
        <v>51</v>
      </c>
      <c r="O433" s="328" t="s">
        <v>1422</v>
      </c>
      <c r="P433" s="330">
        <v>7143.54</v>
      </c>
      <c r="Q433" s="330">
        <v>4157.54</v>
      </c>
      <c r="R433" s="330">
        <v>0</v>
      </c>
      <c r="S433" s="330">
        <v>0</v>
      </c>
      <c r="T433" s="330">
        <v>0</v>
      </c>
      <c r="U433" s="330">
        <v>0</v>
      </c>
      <c r="V433" s="330">
        <v>2986</v>
      </c>
      <c r="W433" s="330">
        <v>0</v>
      </c>
      <c r="X433" s="330">
        <v>0</v>
      </c>
      <c r="Y433" s="330">
        <v>2986</v>
      </c>
      <c r="Z433" s="330">
        <v>2080.14</v>
      </c>
      <c r="AA433" s="330">
        <v>905.86</v>
      </c>
      <c r="AB433" s="330">
        <v>374.84000000000003</v>
      </c>
      <c r="AC433" s="330">
        <v>521.90632739450768</v>
      </c>
      <c r="AD433" s="331"/>
      <c r="AE433" s="332"/>
      <c r="AF433" s="332"/>
      <c r="AG433" s="336">
        <v>0</v>
      </c>
      <c r="AH433" s="332">
        <f>IF(YEAR(I433)=2019,MAX(Y433-AG433,0),IF(AND(AE433=TRUE,AF433&lt;&gt;TRUE),MAX('[1]2'!V434-'[1]2'!W434-[1]Turtas!AG433,0),IF(AG433&lt;&gt;'[1]2'!X434,MAX(Y433-'[1]2'!W434-[1]Turtas!AG433,0),0)))</f>
        <v>1280.7033333333334</v>
      </c>
      <c r="AI433" s="333">
        <f>IF(VLOOKUP(I433,pradzios_data[],2,1)="isig_data",DATE(YEAR(I433),MONTH(I433)+1,1),VLOOKUP(I433,pradzios_data[],2,1))</f>
        <v>39600</v>
      </c>
      <c r="AJ433" s="333">
        <f t="shared" si="56"/>
        <v>45078</v>
      </c>
      <c r="AK433" s="333"/>
      <c r="AL433" s="334">
        <f t="shared" si="57"/>
        <v>53</v>
      </c>
      <c r="AM433" s="336">
        <f t="shared" si="58"/>
        <v>24.164213836477987</v>
      </c>
      <c r="AN433" s="335">
        <f t="shared" si="59"/>
        <v>41</v>
      </c>
      <c r="AO433" s="335">
        <f t="shared" si="60"/>
        <v>12</v>
      </c>
      <c r="AP433" s="336">
        <f t="shared" si="61"/>
        <v>990.73276729559757</v>
      </c>
      <c r="AQ433" s="336">
        <f t="shared" si="62"/>
        <v>289.97056603773586</v>
      </c>
      <c r="AR433" s="336">
        <f t="shared" si="63"/>
        <v>84.872767295597555</v>
      </c>
      <c r="AS433" s="336">
        <f t="shared" si="63"/>
        <v>-84.869433962264168</v>
      </c>
      <c r="AT433" s="304"/>
      <c r="AU433" s="304"/>
      <c r="AV433" s="304"/>
      <c r="AW433" s="304"/>
      <c r="AX433" s="304"/>
      <c r="AY433" s="304"/>
      <c r="AZ433" s="304"/>
      <c r="BA433" s="304"/>
      <c r="BB433" s="304"/>
      <c r="BC433" s="304"/>
    </row>
    <row r="434" spans="1:55" x14ac:dyDescent="0.2">
      <c r="A434" s="323" t="str">
        <f t="shared" si="55"/>
        <v>NE</v>
      </c>
      <c r="B434" s="324">
        <v>424</v>
      </c>
      <c r="C434" s="325" t="s">
        <v>1300</v>
      </c>
      <c r="D434" s="325" t="s">
        <v>1236</v>
      </c>
      <c r="E434" s="326">
        <v>719</v>
      </c>
      <c r="F434" s="325" t="s">
        <v>136</v>
      </c>
      <c r="G434" s="325" t="s">
        <v>140</v>
      </c>
      <c r="H434" s="327">
        <v>707</v>
      </c>
      <c r="I434" s="328">
        <v>39594</v>
      </c>
      <c r="J434" s="328" t="s">
        <v>51</v>
      </c>
      <c r="K434" s="328" t="s">
        <v>51</v>
      </c>
      <c r="L434" s="329">
        <v>15</v>
      </c>
      <c r="M434" s="328" t="s">
        <v>51</v>
      </c>
      <c r="N434" s="328" t="s">
        <v>51</v>
      </c>
      <c r="O434" s="328" t="s">
        <v>1422</v>
      </c>
      <c r="P434" s="330">
        <v>6246.55</v>
      </c>
      <c r="Q434" s="330">
        <v>3635.49</v>
      </c>
      <c r="R434" s="330">
        <v>0</v>
      </c>
      <c r="S434" s="330">
        <v>0</v>
      </c>
      <c r="T434" s="330">
        <v>0</v>
      </c>
      <c r="U434" s="330">
        <v>0</v>
      </c>
      <c r="V434" s="330">
        <v>2611.0600000000004</v>
      </c>
      <c r="W434" s="330">
        <v>0</v>
      </c>
      <c r="X434" s="330">
        <v>0</v>
      </c>
      <c r="Y434" s="330">
        <v>2611.0600000000004</v>
      </c>
      <c r="Z434" s="330">
        <v>1818.9400000000005</v>
      </c>
      <c r="AA434" s="330">
        <v>792.12</v>
      </c>
      <c r="AB434" s="330">
        <v>327.77373584905672</v>
      </c>
      <c r="AC434" s="330">
        <v>456.37332690244079</v>
      </c>
      <c r="AD434" s="331"/>
      <c r="AE434" s="332"/>
      <c r="AF434" s="332"/>
      <c r="AG434" s="336">
        <v>0</v>
      </c>
      <c r="AH434" s="332">
        <f>IF(YEAR(I434)=2019,MAX(Y434-AG434,0),IF(AND(AE434=TRUE,AF434&lt;&gt;TRUE),MAX('[1]2'!V435-'[1]2'!W435-[1]Turtas!AG434,0),IF(AG434&lt;&gt;'[1]2'!X435,MAX(Y434-'[1]2'!W435-[1]Turtas!AG434,0),0)))</f>
        <v>1119.8935974842771</v>
      </c>
      <c r="AI434" s="333">
        <f>IF(VLOOKUP(I434,pradzios_data[],2,1)="isig_data",DATE(YEAR(I434),MONTH(I434)+1,1),VLOOKUP(I434,pradzios_data[],2,1))</f>
        <v>39600</v>
      </c>
      <c r="AJ434" s="333">
        <f t="shared" si="56"/>
        <v>45078</v>
      </c>
      <c r="AK434" s="333"/>
      <c r="AL434" s="334">
        <f t="shared" si="57"/>
        <v>53</v>
      </c>
      <c r="AM434" s="336">
        <f t="shared" si="58"/>
        <v>21.13006787706183</v>
      </c>
      <c r="AN434" s="335">
        <f t="shared" si="59"/>
        <v>41</v>
      </c>
      <c r="AO434" s="335">
        <f t="shared" si="60"/>
        <v>12</v>
      </c>
      <c r="AP434" s="336">
        <f t="shared" si="61"/>
        <v>866.33278295953505</v>
      </c>
      <c r="AQ434" s="336">
        <f t="shared" si="62"/>
        <v>253.56081452474194</v>
      </c>
      <c r="AR434" s="336">
        <f t="shared" si="63"/>
        <v>74.212782959535048</v>
      </c>
      <c r="AS434" s="336">
        <f t="shared" si="63"/>
        <v>-74.212921324314777</v>
      </c>
      <c r="AT434" s="304"/>
      <c r="AU434" s="304"/>
      <c r="AV434" s="304"/>
      <c r="AW434" s="304"/>
      <c r="AX434" s="304"/>
      <c r="AY434" s="304"/>
      <c r="AZ434" s="304"/>
      <c r="BA434" s="304"/>
      <c r="BB434" s="304"/>
      <c r="BC434" s="304"/>
    </row>
    <row r="435" spans="1:55" x14ac:dyDescent="0.2">
      <c r="A435" s="323" t="str">
        <f t="shared" si="55"/>
        <v>NE</v>
      </c>
      <c r="B435" s="324">
        <v>425</v>
      </c>
      <c r="C435" s="325" t="s">
        <v>1301</v>
      </c>
      <c r="D435" s="325" t="s">
        <v>1236</v>
      </c>
      <c r="E435" s="326">
        <v>719</v>
      </c>
      <c r="F435" s="325" t="s">
        <v>136</v>
      </c>
      <c r="G435" s="325" t="s">
        <v>140</v>
      </c>
      <c r="H435" s="327">
        <v>708</v>
      </c>
      <c r="I435" s="328">
        <v>39594</v>
      </c>
      <c r="J435" s="328" t="s">
        <v>51</v>
      </c>
      <c r="K435" s="328" t="s">
        <v>51</v>
      </c>
      <c r="L435" s="329">
        <v>15</v>
      </c>
      <c r="M435" s="328" t="s">
        <v>51</v>
      </c>
      <c r="N435" s="328" t="s">
        <v>51</v>
      </c>
      <c r="O435" s="328" t="s">
        <v>1422</v>
      </c>
      <c r="P435" s="330">
        <v>7143.54</v>
      </c>
      <c r="Q435" s="330">
        <v>4157.54</v>
      </c>
      <c r="R435" s="330">
        <v>0</v>
      </c>
      <c r="S435" s="330">
        <v>0</v>
      </c>
      <c r="T435" s="330">
        <v>0</v>
      </c>
      <c r="U435" s="330">
        <v>0</v>
      </c>
      <c r="V435" s="330">
        <v>2986</v>
      </c>
      <c r="W435" s="330">
        <v>0</v>
      </c>
      <c r="X435" s="330">
        <v>0</v>
      </c>
      <c r="Y435" s="330">
        <v>2986</v>
      </c>
      <c r="Z435" s="330">
        <v>2080.14</v>
      </c>
      <c r="AA435" s="330">
        <v>905.86</v>
      </c>
      <c r="AB435" s="330">
        <v>374.84000000000003</v>
      </c>
      <c r="AC435" s="330">
        <v>521.90632739450768</v>
      </c>
      <c r="AD435" s="331"/>
      <c r="AE435" s="332"/>
      <c r="AF435" s="332"/>
      <c r="AG435" s="336">
        <v>0</v>
      </c>
      <c r="AH435" s="332">
        <f>IF(YEAR(I435)=2019,MAX(Y435-AG435,0),IF(AND(AE435=TRUE,AF435&lt;&gt;TRUE),MAX('[1]2'!V436-'[1]2'!W436-[1]Turtas!AG435,0),IF(AG435&lt;&gt;'[1]2'!X436,MAX(Y435-'[1]2'!W436-[1]Turtas!AG435,0),0)))</f>
        <v>1280.7033333333334</v>
      </c>
      <c r="AI435" s="333">
        <f>IF(VLOOKUP(I435,pradzios_data[],2,1)="isig_data",DATE(YEAR(I435),MONTH(I435)+1,1),VLOOKUP(I435,pradzios_data[],2,1))</f>
        <v>39600</v>
      </c>
      <c r="AJ435" s="333">
        <f t="shared" si="56"/>
        <v>45078</v>
      </c>
      <c r="AK435" s="333"/>
      <c r="AL435" s="334">
        <f t="shared" si="57"/>
        <v>53</v>
      </c>
      <c r="AM435" s="336">
        <f t="shared" si="58"/>
        <v>24.164213836477987</v>
      </c>
      <c r="AN435" s="335">
        <f t="shared" si="59"/>
        <v>41</v>
      </c>
      <c r="AO435" s="335">
        <f t="shared" si="60"/>
        <v>12</v>
      </c>
      <c r="AP435" s="336">
        <f t="shared" si="61"/>
        <v>990.73276729559757</v>
      </c>
      <c r="AQ435" s="336">
        <f t="shared" si="62"/>
        <v>289.97056603773586</v>
      </c>
      <c r="AR435" s="336">
        <f t="shared" si="63"/>
        <v>84.872767295597555</v>
      </c>
      <c r="AS435" s="336">
        <f t="shared" si="63"/>
        <v>-84.869433962264168</v>
      </c>
      <c r="AT435" s="304"/>
      <c r="AU435" s="304"/>
      <c r="AV435" s="304"/>
      <c r="AW435" s="304"/>
      <c r="AX435" s="304"/>
      <c r="AY435" s="304"/>
      <c r="AZ435" s="304"/>
      <c r="BA435" s="304"/>
      <c r="BB435" s="304"/>
      <c r="BC435" s="304"/>
    </row>
    <row r="436" spans="1:55" x14ac:dyDescent="0.2">
      <c r="A436" s="323" t="str">
        <f t="shared" si="55"/>
        <v>NE</v>
      </c>
      <c r="B436" s="324">
        <v>426</v>
      </c>
      <c r="C436" s="325" t="s">
        <v>1302</v>
      </c>
      <c r="D436" s="325" t="s">
        <v>1236</v>
      </c>
      <c r="E436" s="326">
        <v>719</v>
      </c>
      <c r="F436" s="325" t="s">
        <v>136</v>
      </c>
      <c r="G436" s="325" t="s">
        <v>140</v>
      </c>
      <c r="H436" s="327">
        <v>709</v>
      </c>
      <c r="I436" s="328">
        <v>39594</v>
      </c>
      <c r="J436" s="328" t="s">
        <v>51</v>
      </c>
      <c r="K436" s="328" t="s">
        <v>51</v>
      </c>
      <c r="L436" s="329">
        <v>15</v>
      </c>
      <c r="M436" s="328" t="s">
        <v>51</v>
      </c>
      <c r="N436" s="328" t="s">
        <v>51</v>
      </c>
      <c r="O436" s="328" t="s">
        <v>1422</v>
      </c>
      <c r="P436" s="330">
        <v>6299.58</v>
      </c>
      <c r="Q436" s="330">
        <v>3666.36</v>
      </c>
      <c r="R436" s="330">
        <v>0</v>
      </c>
      <c r="S436" s="330">
        <v>0</v>
      </c>
      <c r="T436" s="330">
        <v>0</v>
      </c>
      <c r="U436" s="330">
        <v>0</v>
      </c>
      <c r="V436" s="330">
        <v>2633.22</v>
      </c>
      <c r="W436" s="330">
        <v>0</v>
      </c>
      <c r="X436" s="330">
        <v>0</v>
      </c>
      <c r="Y436" s="330">
        <v>2633.22</v>
      </c>
      <c r="Z436" s="330">
        <v>1834.37</v>
      </c>
      <c r="AA436" s="330">
        <v>798.85</v>
      </c>
      <c r="AB436" s="330">
        <v>330.55818867924529</v>
      </c>
      <c r="AC436" s="330">
        <v>460.25220856823125</v>
      </c>
      <c r="AD436" s="331"/>
      <c r="AE436" s="332"/>
      <c r="AF436" s="332"/>
      <c r="AG436" s="336">
        <v>0</v>
      </c>
      <c r="AH436" s="332">
        <f>IF(YEAR(I436)=2019,MAX(Y436-AG436,0),IF(AND(AE436=TRUE,AF436&lt;&gt;TRUE),MAX('[1]2'!V437-'[1]2'!W437-[1]Turtas!AG436,0),IF(AG436&lt;&gt;'[1]2'!X437,MAX(Y436-'[1]2'!W437-[1]Turtas!AG436,0),0)))</f>
        <v>1129.4071446540879</v>
      </c>
      <c r="AI436" s="333">
        <f>IF(VLOOKUP(I436,pradzios_data[],2,1)="isig_data",DATE(YEAR(I436),MONTH(I436)+1,1),VLOOKUP(I436,pradzios_data[],2,1))</f>
        <v>39600</v>
      </c>
      <c r="AJ436" s="333">
        <f t="shared" si="56"/>
        <v>45078</v>
      </c>
      <c r="AK436" s="333"/>
      <c r="AL436" s="334">
        <f t="shared" si="57"/>
        <v>53</v>
      </c>
      <c r="AM436" s="336">
        <f t="shared" si="58"/>
        <v>21.309568767058263</v>
      </c>
      <c r="AN436" s="335">
        <f t="shared" si="59"/>
        <v>41</v>
      </c>
      <c r="AO436" s="335">
        <f t="shared" si="60"/>
        <v>12</v>
      </c>
      <c r="AP436" s="336">
        <f t="shared" si="61"/>
        <v>873.69231944938883</v>
      </c>
      <c r="AQ436" s="336">
        <f t="shared" si="62"/>
        <v>255.71482520469914</v>
      </c>
      <c r="AR436" s="336">
        <f t="shared" si="63"/>
        <v>74.84231944938881</v>
      </c>
      <c r="AS436" s="336">
        <f t="shared" si="63"/>
        <v>-74.843363474546152</v>
      </c>
      <c r="AT436" s="304"/>
      <c r="AU436" s="304"/>
      <c r="AV436" s="304"/>
      <c r="AW436" s="304"/>
      <c r="AX436" s="304"/>
      <c r="AY436" s="304"/>
      <c r="AZ436" s="304"/>
      <c r="BA436" s="304"/>
      <c r="BB436" s="304"/>
      <c r="BC436" s="304"/>
    </row>
    <row r="437" spans="1:55" x14ac:dyDescent="0.2">
      <c r="A437" s="323" t="str">
        <f t="shared" si="55"/>
        <v>NE</v>
      </c>
      <c r="B437" s="324">
        <v>427</v>
      </c>
      <c r="C437" s="325" t="s">
        <v>1303</v>
      </c>
      <c r="D437" s="325" t="s">
        <v>1236</v>
      </c>
      <c r="E437" s="326">
        <v>719</v>
      </c>
      <c r="F437" s="325" t="s">
        <v>136</v>
      </c>
      <c r="G437" s="325" t="s">
        <v>140</v>
      </c>
      <c r="H437" s="327">
        <v>710</v>
      </c>
      <c r="I437" s="328">
        <v>39594</v>
      </c>
      <c r="J437" s="328" t="s">
        <v>51</v>
      </c>
      <c r="K437" s="328" t="s">
        <v>51</v>
      </c>
      <c r="L437" s="329">
        <v>15</v>
      </c>
      <c r="M437" s="328" t="s">
        <v>51</v>
      </c>
      <c r="N437" s="328" t="s">
        <v>51</v>
      </c>
      <c r="O437" s="328" t="s">
        <v>1422</v>
      </c>
      <c r="P437" s="330">
        <v>4994.18</v>
      </c>
      <c r="Q437" s="330">
        <v>2906.61</v>
      </c>
      <c r="R437" s="330">
        <v>0</v>
      </c>
      <c r="S437" s="330">
        <v>0</v>
      </c>
      <c r="T437" s="330">
        <v>0</v>
      </c>
      <c r="U437" s="330">
        <v>0</v>
      </c>
      <c r="V437" s="330">
        <v>2087.5700000000002</v>
      </c>
      <c r="W437" s="330">
        <v>0</v>
      </c>
      <c r="X437" s="330">
        <v>0</v>
      </c>
      <c r="Y437" s="330">
        <v>2087.5700000000002</v>
      </c>
      <c r="Z437" s="330">
        <v>1454.25</v>
      </c>
      <c r="AA437" s="330">
        <v>633.32000000000005</v>
      </c>
      <c r="AB437" s="330">
        <v>262.06294339622644</v>
      </c>
      <c r="AC437" s="330">
        <v>364.88106837370998</v>
      </c>
      <c r="AD437" s="331"/>
      <c r="AE437" s="332"/>
      <c r="AF437" s="332"/>
      <c r="AG437" s="336">
        <v>0</v>
      </c>
      <c r="AH437" s="332">
        <f>IF(YEAR(I437)=2019,MAX(Y437-AG437,0),IF(AND(AE437=TRUE,AF437&lt;&gt;TRUE),MAX('[1]2'!V438-'[1]2'!W438-[1]Turtas!AG437,0),IF(AG437&lt;&gt;'[1]2'!X438,MAX(Y437-'[1]2'!W438-[1]Turtas!AG437,0),0)))</f>
        <v>895.38172327044049</v>
      </c>
      <c r="AI437" s="333">
        <f>IF(VLOOKUP(I437,pradzios_data[],2,1)="isig_data",DATE(YEAR(I437),MONTH(I437)+1,1),VLOOKUP(I437,pradzios_data[],2,1))</f>
        <v>39600</v>
      </c>
      <c r="AJ437" s="333">
        <f t="shared" si="56"/>
        <v>45078</v>
      </c>
      <c r="AK437" s="333"/>
      <c r="AL437" s="334">
        <f t="shared" si="57"/>
        <v>53</v>
      </c>
      <c r="AM437" s="336">
        <f t="shared" si="58"/>
        <v>16.893994778687556</v>
      </c>
      <c r="AN437" s="335">
        <f t="shared" si="59"/>
        <v>41</v>
      </c>
      <c r="AO437" s="335">
        <f t="shared" si="60"/>
        <v>12</v>
      </c>
      <c r="AP437" s="336">
        <f t="shared" si="61"/>
        <v>692.65378592618981</v>
      </c>
      <c r="AQ437" s="336">
        <f t="shared" si="62"/>
        <v>202.72793734425068</v>
      </c>
      <c r="AR437" s="336">
        <f t="shared" si="63"/>
        <v>59.333785926189762</v>
      </c>
      <c r="AS437" s="336">
        <f t="shared" si="63"/>
        <v>-59.335006051975768</v>
      </c>
      <c r="AT437" s="304"/>
      <c r="AU437" s="304"/>
      <c r="AV437" s="304"/>
      <c r="AW437" s="304"/>
      <c r="AX437" s="304"/>
      <c r="AY437" s="304"/>
      <c r="AZ437" s="304"/>
      <c r="BA437" s="304"/>
      <c r="BB437" s="304"/>
      <c r="BC437" s="304"/>
    </row>
    <row r="438" spans="1:55" x14ac:dyDescent="0.2">
      <c r="A438" s="323" t="str">
        <f t="shared" si="55"/>
        <v>NE</v>
      </c>
      <c r="B438" s="324">
        <v>428</v>
      </c>
      <c r="C438" s="325" t="s">
        <v>1304</v>
      </c>
      <c r="D438" s="325" t="s">
        <v>1236</v>
      </c>
      <c r="E438" s="326">
        <v>719</v>
      </c>
      <c r="F438" s="325" t="s">
        <v>136</v>
      </c>
      <c r="G438" s="325" t="s">
        <v>140</v>
      </c>
      <c r="H438" s="327">
        <v>711</v>
      </c>
      <c r="I438" s="328">
        <v>39594</v>
      </c>
      <c r="J438" s="328" t="s">
        <v>51</v>
      </c>
      <c r="K438" s="328" t="s">
        <v>51</v>
      </c>
      <c r="L438" s="329">
        <v>15</v>
      </c>
      <c r="M438" s="328" t="s">
        <v>51</v>
      </c>
      <c r="N438" s="328" t="s">
        <v>51</v>
      </c>
      <c r="O438" s="328" t="s">
        <v>1422</v>
      </c>
      <c r="P438" s="330">
        <v>9836.0499999999993</v>
      </c>
      <c r="Q438" s="330">
        <v>5724.58</v>
      </c>
      <c r="R438" s="330">
        <v>0</v>
      </c>
      <c r="S438" s="330">
        <v>0</v>
      </c>
      <c r="T438" s="330">
        <v>0</v>
      </c>
      <c r="U438" s="330">
        <v>0</v>
      </c>
      <c r="V438" s="330">
        <v>4111.4699999999993</v>
      </c>
      <c r="W438" s="330">
        <v>0</v>
      </c>
      <c r="X438" s="330">
        <v>0</v>
      </c>
      <c r="Y438" s="330">
        <v>4111.4699999999993</v>
      </c>
      <c r="Z438" s="330">
        <v>2864.1699999999992</v>
      </c>
      <c r="AA438" s="330">
        <v>1247.3</v>
      </c>
      <c r="AB438" s="330">
        <v>516.12407547169812</v>
      </c>
      <c r="AC438" s="330">
        <v>718.62218621655359</v>
      </c>
      <c r="AD438" s="331"/>
      <c r="AE438" s="332"/>
      <c r="AF438" s="332"/>
      <c r="AG438" s="336">
        <v>0</v>
      </c>
      <c r="AH438" s="332">
        <f>IF(YEAR(I438)=2019,MAX(Y438-AG438,0),IF(AND(AE438=TRUE,AF438&lt;&gt;TRUE),MAX('[1]2'!V439-'[1]2'!W439-[1]Turtas!AG438,0),IF(AG438&lt;&gt;'[1]2'!X439,MAX(Y438-'[1]2'!W439-[1]Turtas!AG438,0),0)))</f>
        <v>1763.4239245283015</v>
      </c>
      <c r="AI438" s="333">
        <f>IF(VLOOKUP(I438,pradzios_data[],2,1)="isig_data",DATE(YEAR(I438),MONTH(I438)+1,1),VLOOKUP(I438,pradzios_data[],2,1))</f>
        <v>39600</v>
      </c>
      <c r="AJ438" s="333">
        <f t="shared" si="56"/>
        <v>45078</v>
      </c>
      <c r="AK438" s="333"/>
      <c r="AL438" s="334">
        <f t="shared" si="57"/>
        <v>53</v>
      </c>
      <c r="AM438" s="336">
        <f t="shared" si="58"/>
        <v>33.272149519401914</v>
      </c>
      <c r="AN438" s="335">
        <f t="shared" si="59"/>
        <v>41</v>
      </c>
      <c r="AO438" s="335">
        <f t="shared" si="60"/>
        <v>12</v>
      </c>
      <c r="AP438" s="336">
        <f t="shared" si="61"/>
        <v>1364.1581302954787</v>
      </c>
      <c r="AQ438" s="336">
        <f t="shared" si="62"/>
        <v>399.26579423282294</v>
      </c>
      <c r="AR438" s="336">
        <f t="shared" si="63"/>
        <v>116.85813029547876</v>
      </c>
      <c r="AS438" s="336">
        <f t="shared" si="63"/>
        <v>-116.85828123887518</v>
      </c>
      <c r="AT438" s="304"/>
      <c r="AU438" s="304"/>
      <c r="AV438" s="304"/>
      <c r="AW438" s="304"/>
      <c r="AX438" s="304"/>
      <c r="AY438" s="304"/>
      <c r="AZ438" s="304"/>
      <c r="BA438" s="304"/>
      <c r="BB438" s="304"/>
      <c r="BC438" s="304"/>
    </row>
    <row r="439" spans="1:55" x14ac:dyDescent="0.2">
      <c r="A439" s="323" t="str">
        <f t="shared" si="55"/>
        <v>NE</v>
      </c>
      <c r="B439" s="324">
        <v>429</v>
      </c>
      <c r="C439" s="325" t="s">
        <v>1305</v>
      </c>
      <c r="D439" s="325" t="s">
        <v>1236</v>
      </c>
      <c r="E439" s="326">
        <v>719</v>
      </c>
      <c r="F439" s="325" t="s">
        <v>136</v>
      </c>
      <c r="G439" s="325" t="s">
        <v>140</v>
      </c>
      <c r="H439" s="327">
        <v>712</v>
      </c>
      <c r="I439" s="328">
        <v>39594</v>
      </c>
      <c r="J439" s="328" t="s">
        <v>51</v>
      </c>
      <c r="K439" s="328" t="s">
        <v>51</v>
      </c>
      <c r="L439" s="329">
        <v>15</v>
      </c>
      <c r="M439" s="328" t="s">
        <v>51</v>
      </c>
      <c r="N439" s="328" t="s">
        <v>51</v>
      </c>
      <c r="O439" s="328" t="s">
        <v>1422</v>
      </c>
      <c r="P439" s="330">
        <v>7464.77</v>
      </c>
      <c r="Q439" s="330">
        <v>4344.5</v>
      </c>
      <c r="R439" s="330">
        <v>0</v>
      </c>
      <c r="S439" s="330">
        <v>0</v>
      </c>
      <c r="T439" s="330">
        <v>0</v>
      </c>
      <c r="U439" s="330">
        <v>0</v>
      </c>
      <c r="V439" s="330">
        <v>3120.2700000000004</v>
      </c>
      <c r="W439" s="330">
        <v>0</v>
      </c>
      <c r="X439" s="330">
        <v>0</v>
      </c>
      <c r="Y439" s="330">
        <v>3120.2700000000004</v>
      </c>
      <c r="Z439" s="330">
        <v>2173.6700000000005</v>
      </c>
      <c r="AA439" s="330">
        <v>946.6</v>
      </c>
      <c r="AB439" s="330">
        <v>391.6976603773586</v>
      </c>
      <c r="AC439" s="330">
        <v>545.37924138277594</v>
      </c>
      <c r="AD439" s="331"/>
      <c r="AE439" s="332"/>
      <c r="AF439" s="332"/>
      <c r="AG439" s="336">
        <v>0</v>
      </c>
      <c r="AH439" s="332">
        <f>IF(YEAR(I439)=2019,MAX(Y439-AG439,0),IF(AND(AE439=TRUE,AF439&lt;&gt;TRUE),MAX('[1]2'!V440-'[1]2'!W440-[1]Turtas!AG439,0),IF(AG439&lt;&gt;'[1]2'!X440,MAX(Y439-'[1]2'!W440-[1]Turtas!AG439,0),0)))</f>
        <v>1338.3003396226418</v>
      </c>
      <c r="AI439" s="333">
        <f>IF(VLOOKUP(I439,pradzios_data[],2,1)="isig_data",DATE(YEAR(I439),MONTH(I439)+1,1),VLOOKUP(I439,pradzios_data[],2,1))</f>
        <v>39600</v>
      </c>
      <c r="AJ439" s="333">
        <f t="shared" si="56"/>
        <v>45078</v>
      </c>
      <c r="AK439" s="333"/>
      <c r="AL439" s="334">
        <f t="shared" si="57"/>
        <v>53</v>
      </c>
      <c r="AM439" s="336">
        <f t="shared" si="58"/>
        <v>25.25094980420079</v>
      </c>
      <c r="AN439" s="335">
        <f t="shared" si="59"/>
        <v>41</v>
      </c>
      <c r="AO439" s="335">
        <f t="shared" si="60"/>
        <v>12</v>
      </c>
      <c r="AP439" s="336">
        <f t="shared" si="61"/>
        <v>1035.2889419722324</v>
      </c>
      <c r="AQ439" s="336">
        <f t="shared" si="62"/>
        <v>303.01139765040949</v>
      </c>
      <c r="AR439" s="336">
        <f t="shared" si="63"/>
        <v>88.688941972232328</v>
      </c>
      <c r="AS439" s="336">
        <f t="shared" si="63"/>
        <v>-88.68626272694911</v>
      </c>
      <c r="AT439" s="304"/>
      <c r="AU439" s="304"/>
      <c r="AV439" s="304"/>
      <c r="AW439" s="304"/>
      <c r="AX439" s="304"/>
      <c r="AY439" s="304"/>
      <c r="AZ439" s="304"/>
      <c r="BA439" s="304"/>
      <c r="BB439" s="304"/>
      <c r="BC439" s="304"/>
    </row>
    <row r="440" spans="1:55" x14ac:dyDescent="0.2">
      <c r="A440" s="323" t="str">
        <f t="shared" si="55"/>
        <v>NE</v>
      </c>
      <c r="B440" s="324">
        <v>430</v>
      </c>
      <c r="C440" s="325" t="s">
        <v>1306</v>
      </c>
      <c r="D440" s="325" t="s">
        <v>1236</v>
      </c>
      <c r="E440" s="326">
        <v>719</v>
      </c>
      <c r="F440" s="325" t="s">
        <v>136</v>
      </c>
      <c r="G440" s="325" t="s">
        <v>140</v>
      </c>
      <c r="H440" s="327">
        <v>713</v>
      </c>
      <c r="I440" s="328">
        <v>39594</v>
      </c>
      <c r="J440" s="328" t="s">
        <v>51</v>
      </c>
      <c r="K440" s="328" t="s">
        <v>51</v>
      </c>
      <c r="L440" s="329">
        <v>15</v>
      </c>
      <c r="M440" s="328" t="s">
        <v>51</v>
      </c>
      <c r="N440" s="328" t="s">
        <v>51</v>
      </c>
      <c r="O440" s="328" t="s">
        <v>1422</v>
      </c>
      <c r="P440" s="330">
        <v>7187.33</v>
      </c>
      <c r="Q440" s="330">
        <v>4183.03</v>
      </c>
      <c r="R440" s="330">
        <v>0</v>
      </c>
      <c r="S440" s="330">
        <v>0</v>
      </c>
      <c r="T440" s="330">
        <v>0</v>
      </c>
      <c r="U440" s="330">
        <v>0</v>
      </c>
      <c r="V440" s="330">
        <v>3004.3</v>
      </c>
      <c r="W440" s="330">
        <v>0</v>
      </c>
      <c r="X440" s="330">
        <v>0</v>
      </c>
      <c r="Y440" s="330">
        <v>3004.3</v>
      </c>
      <c r="Z440" s="330">
        <v>2092.88</v>
      </c>
      <c r="AA440" s="330">
        <v>911.42</v>
      </c>
      <c r="AB440" s="330">
        <v>377.14037735849064</v>
      </c>
      <c r="AC440" s="330">
        <v>525.11051249937987</v>
      </c>
      <c r="AD440" s="331"/>
      <c r="AE440" s="332"/>
      <c r="AF440" s="332"/>
      <c r="AG440" s="336">
        <v>0</v>
      </c>
      <c r="AH440" s="332">
        <f>IF(YEAR(I440)=2019,MAX(Y440-AG440,0),IF(AND(AE440=TRUE,AF440&lt;&gt;TRUE),MAX('[1]2'!V441-'[1]2'!W441-[1]Turtas!AG440,0),IF(AG440&lt;&gt;'[1]2'!X441,MAX(Y440-'[1]2'!W441-[1]Turtas!AG440,0),0)))</f>
        <v>1288.5629559748429</v>
      </c>
      <c r="AI440" s="333">
        <f>IF(VLOOKUP(I440,pradzios_data[],2,1)="isig_data",DATE(YEAR(I440),MONTH(I440)+1,1),VLOOKUP(I440,pradzios_data[],2,1))</f>
        <v>39600</v>
      </c>
      <c r="AJ440" s="333">
        <f t="shared" si="56"/>
        <v>45078</v>
      </c>
      <c r="AK440" s="333"/>
      <c r="AL440" s="334">
        <f t="shared" si="57"/>
        <v>53</v>
      </c>
      <c r="AM440" s="336">
        <f t="shared" si="58"/>
        <v>24.312508603298923</v>
      </c>
      <c r="AN440" s="335">
        <f t="shared" si="59"/>
        <v>41</v>
      </c>
      <c r="AO440" s="335">
        <f t="shared" si="60"/>
        <v>12</v>
      </c>
      <c r="AP440" s="336">
        <f t="shared" si="61"/>
        <v>996.81285273525577</v>
      </c>
      <c r="AQ440" s="336">
        <f t="shared" si="62"/>
        <v>291.75010323958708</v>
      </c>
      <c r="AR440" s="336">
        <f t="shared" si="63"/>
        <v>85.392852735255815</v>
      </c>
      <c r="AS440" s="336">
        <f t="shared" si="63"/>
        <v>-85.390274118903562</v>
      </c>
      <c r="AT440" s="304"/>
      <c r="AU440" s="304"/>
      <c r="AV440" s="304"/>
      <c r="AW440" s="304"/>
      <c r="AX440" s="304"/>
      <c r="AY440" s="304"/>
      <c r="AZ440" s="304"/>
      <c r="BA440" s="304"/>
      <c r="BB440" s="304"/>
      <c r="BC440" s="304"/>
    </row>
    <row r="441" spans="1:55" x14ac:dyDescent="0.2">
      <c r="A441" s="323" t="str">
        <f t="shared" si="55"/>
        <v>NE</v>
      </c>
      <c r="B441" s="324">
        <v>431</v>
      </c>
      <c r="C441" s="325" t="s">
        <v>1307</v>
      </c>
      <c r="D441" s="325" t="s">
        <v>1236</v>
      </c>
      <c r="E441" s="326">
        <v>719</v>
      </c>
      <c r="F441" s="325" t="s">
        <v>136</v>
      </c>
      <c r="G441" s="325" t="s">
        <v>140</v>
      </c>
      <c r="H441" s="327">
        <v>714</v>
      </c>
      <c r="I441" s="328">
        <v>39594</v>
      </c>
      <c r="J441" s="328" t="s">
        <v>51</v>
      </c>
      <c r="K441" s="328" t="s">
        <v>51</v>
      </c>
      <c r="L441" s="329">
        <v>15</v>
      </c>
      <c r="M441" s="328" t="s">
        <v>51</v>
      </c>
      <c r="N441" s="328" t="s">
        <v>51</v>
      </c>
      <c r="O441" s="328" t="s">
        <v>1422</v>
      </c>
      <c r="P441" s="330">
        <v>7143.54</v>
      </c>
      <c r="Q441" s="330">
        <v>4157.54</v>
      </c>
      <c r="R441" s="330">
        <v>0</v>
      </c>
      <c r="S441" s="330">
        <v>0</v>
      </c>
      <c r="T441" s="330">
        <v>0</v>
      </c>
      <c r="U441" s="330">
        <v>0</v>
      </c>
      <c r="V441" s="330">
        <v>2986</v>
      </c>
      <c r="W441" s="330">
        <v>0</v>
      </c>
      <c r="X441" s="330">
        <v>0</v>
      </c>
      <c r="Y441" s="330">
        <v>2986</v>
      </c>
      <c r="Z441" s="330">
        <v>2080.14</v>
      </c>
      <c r="AA441" s="330">
        <v>905.86</v>
      </c>
      <c r="AB441" s="330">
        <v>374.84000000000003</v>
      </c>
      <c r="AC441" s="330">
        <v>521.90632739450768</v>
      </c>
      <c r="AD441" s="331"/>
      <c r="AE441" s="332"/>
      <c r="AF441" s="332"/>
      <c r="AG441" s="336">
        <v>0</v>
      </c>
      <c r="AH441" s="332">
        <f>IF(YEAR(I441)=2019,MAX(Y441-AG441,0),IF(AND(AE441=TRUE,AF441&lt;&gt;TRUE),MAX('[1]2'!V442-'[1]2'!W442-[1]Turtas!AG441,0),IF(AG441&lt;&gt;'[1]2'!X442,MAX(Y441-'[1]2'!W442-[1]Turtas!AG441,0),0)))</f>
        <v>1280.7033333333334</v>
      </c>
      <c r="AI441" s="333">
        <f>IF(VLOOKUP(I441,pradzios_data[],2,1)="isig_data",DATE(YEAR(I441),MONTH(I441)+1,1),VLOOKUP(I441,pradzios_data[],2,1))</f>
        <v>39600</v>
      </c>
      <c r="AJ441" s="333">
        <f t="shared" si="56"/>
        <v>45078</v>
      </c>
      <c r="AK441" s="333"/>
      <c r="AL441" s="334">
        <f t="shared" si="57"/>
        <v>53</v>
      </c>
      <c r="AM441" s="336">
        <f t="shared" si="58"/>
        <v>24.164213836477987</v>
      </c>
      <c r="AN441" s="335">
        <f t="shared" si="59"/>
        <v>41</v>
      </c>
      <c r="AO441" s="335">
        <f t="shared" si="60"/>
        <v>12</v>
      </c>
      <c r="AP441" s="336">
        <f t="shared" si="61"/>
        <v>990.73276729559757</v>
      </c>
      <c r="AQ441" s="336">
        <f t="shared" si="62"/>
        <v>289.97056603773586</v>
      </c>
      <c r="AR441" s="336">
        <f t="shared" si="63"/>
        <v>84.872767295597555</v>
      </c>
      <c r="AS441" s="336">
        <f t="shared" si="63"/>
        <v>-84.869433962264168</v>
      </c>
      <c r="AT441" s="304"/>
      <c r="AU441" s="304"/>
      <c r="AV441" s="304"/>
      <c r="AW441" s="304"/>
      <c r="AX441" s="304"/>
      <c r="AY441" s="304"/>
      <c r="AZ441" s="304"/>
      <c r="BA441" s="304"/>
      <c r="BB441" s="304"/>
      <c r="BC441" s="304"/>
    </row>
    <row r="442" spans="1:55" x14ac:dyDescent="0.2">
      <c r="A442" s="323" t="str">
        <f t="shared" si="55"/>
        <v>NE</v>
      </c>
      <c r="B442" s="324">
        <v>432</v>
      </c>
      <c r="C442" s="325" t="s">
        <v>1308</v>
      </c>
      <c r="D442" s="325" t="s">
        <v>1236</v>
      </c>
      <c r="E442" s="326">
        <v>719</v>
      </c>
      <c r="F442" s="325" t="s">
        <v>136</v>
      </c>
      <c r="G442" s="325" t="s">
        <v>140</v>
      </c>
      <c r="H442" s="327">
        <v>715</v>
      </c>
      <c r="I442" s="328">
        <v>39594</v>
      </c>
      <c r="J442" s="328" t="s">
        <v>51</v>
      </c>
      <c r="K442" s="328" t="s">
        <v>51</v>
      </c>
      <c r="L442" s="329">
        <v>15</v>
      </c>
      <c r="M442" s="328" t="s">
        <v>51</v>
      </c>
      <c r="N442" s="328" t="s">
        <v>51</v>
      </c>
      <c r="O442" s="328" t="s">
        <v>1422</v>
      </c>
      <c r="P442" s="330">
        <v>5211.8599999999997</v>
      </c>
      <c r="Q442" s="330">
        <v>3033.3</v>
      </c>
      <c r="R442" s="330">
        <v>0</v>
      </c>
      <c r="S442" s="330">
        <v>0</v>
      </c>
      <c r="T442" s="330">
        <v>0</v>
      </c>
      <c r="U442" s="330">
        <v>0</v>
      </c>
      <c r="V442" s="330">
        <v>2178.5599999999995</v>
      </c>
      <c r="W442" s="330">
        <v>0</v>
      </c>
      <c r="X442" s="330">
        <v>0</v>
      </c>
      <c r="Y442" s="330">
        <v>2178.5599999999995</v>
      </c>
      <c r="Z442" s="330">
        <v>1517.6399999999994</v>
      </c>
      <c r="AA442" s="330">
        <v>660.92</v>
      </c>
      <c r="AB442" s="330">
        <v>273.48467924528285</v>
      </c>
      <c r="AC442" s="330">
        <v>380.78413151564183</v>
      </c>
      <c r="AD442" s="331"/>
      <c r="AE442" s="332"/>
      <c r="AF442" s="332"/>
      <c r="AG442" s="336">
        <v>0</v>
      </c>
      <c r="AH442" s="332">
        <f>IF(YEAR(I442)=2019,MAX(Y442-AG442,0),IF(AND(AE442=TRUE,AF442&lt;&gt;TRUE),MAX('[1]2'!V443-'[1]2'!W443-[1]Turtas!AG442,0),IF(AG442&lt;&gt;'[1]2'!X443,MAX(Y442-'[1]2'!W443-[1]Turtas!AG442,0),0)))</f>
        <v>934.40598742138309</v>
      </c>
      <c r="AI442" s="333">
        <f>IF(VLOOKUP(I442,pradzios_data[],2,1)="isig_data",DATE(YEAR(I442),MONTH(I442)+1,1),VLOOKUP(I442,pradzios_data[],2,1))</f>
        <v>39600</v>
      </c>
      <c r="AJ442" s="333">
        <f t="shared" si="56"/>
        <v>45078</v>
      </c>
      <c r="AK442" s="333"/>
      <c r="AL442" s="334">
        <f t="shared" si="57"/>
        <v>53</v>
      </c>
      <c r="AM442" s="336">
        <f t="shared" si="58"/>
        <v>17.630301649460058</v>
      </c>
      <c r="AN442" s="335">
        <f t="shared" si="59"/>
        <v>41</v>
      </c>
      <c r="AO442" s="335">
        <f t="shared" si="60"/>
        <v>12</v>
      </c>
      <c r="AP442" s="336">
        <f t="shared" si="61"/>
        <v>722.84236762786236</v>
      </c>
      <c r="AQ442" s="336">
        <f t="shared" si="62"/>
        <v>211.5636197935207</v>
      </c>
      <c r="AR442" s="336">
        <f t="shared" si="63"/>
        <v>61.9223676278624</v>
      </c>
      <c r="AS442" s="336">
        <f t="shared" si="63"/>
        <v>-61.921059451762147</v>
      </c>
      <c r="AT442" s="304"/>
      <c r="AU442" s="304"/>
      <c r="AV442" s="304"/>
      <c r="AW442" s="304"/>
      <c r="AX442" s="304"/>
      <c r="AY442" s="304"/>
      <c r="AZ442" s="304"/>
      <c r="BA442" s="304"/>
      <c r="BB442" s="304"/>
      <c r="BC442" s="304"/>
    </row>
    <row r="443" spans="1:55" x14ac:dyDescent="0.2">
      <c r="A443" s="323" t="str">
        <f t="shared" si="55"/>
        <v>NE</v>
      </c>
      <c r="B443" s="324">
        <v>433</v>
      </c>
      <c r="C443" s="325" t="s">
        <v>1309</v>
      </c>
      <c r="D443" s="325" t="s">
        <v>1236</v>
      </c>
      <c r="E443" s="326">
        <v>719</v>
      </c>
      <c r="F443" s="325" t="s">
        <v>136</v>
      </c>
      <c r="G443" s="325" t="s">
        <v>140</v>
      </c>
      <c r="H443" s="327">
        <v>716</v>
      </c>
      <c r="I443" s="328">
        <v>39594</v>
      </c>
      <c r="J443" s="328" t="s">
        <v>51</v>
      </c>
      <c r="K443" s="328" t="s">
        <v>51</v>
      </c>
      <c r="L443" s="329">
        <v>15</v>
      </c>
      <c r="M443" s="328" t="s">
        <v>51</v>
      </c>
      <c r="N443" s="328" t="s">
        <v>51</v>
      </c>
      <c r="O443" s="328" t="s">
        <v>1422</v>
      </c>
      <c r="P443" s="330">
        <v>5206.66</v>
      </c>
      <c r="Q443" s="330">
        <v>3030.28</v>
      </c>
      <c r="R443" s="330">
        <v>0</v>
      </c>
      <c r="S443" s="330">
        <v>0</v>
      </c>
      <c r="T443" s="330">
        <v>0</v>
      </c>
      <c r="U443" s="330">
        <v>0</v>
      </c>
      <c r="V443" s="330">
        <v>2176.3799999999997</v>
      </c>
      <c r="W443" s="330">
        <v>0</v>
      </c>
      <c r="X443" s="330">
        <v>0</v>
      </c>
      <c r="Y443" s="330">
        <v>2176.3799999999997</v>
      </c>
      <c r="Z443" s="330">
        <v>1516.1299999999997</v>
      </c>
      <c r="AA443" s="330">
        <v>660.25</v>
      </c>
      <c r="AB443" s="330">
        <v>273.20875471698105</v>
      </c>
      <c r="AC443" s="330">
        <v>380.40187156828011</v>
      </c>
      <c r="AD443" s="331"/>
      <c r="AE443" s="332"/>
      <c r="AF443" s="332"/>
      <c r="AG443" s="336">
        <v>0</v>
      </c>
      <c r="AH443" s="332">
        <f>IF(YEAR(I443)=2019,MAX(Y443-AG443,0),IF(AND(AE443=TRUE,AF443&lt;&gt;TRUE),MAX('[1]2'!V444-'[1]2'!W444-[1]Turtas!AG443,0),IF(AG443&lt;&gt;'[1]2'!X444,MAX(Y443-'[1]2'!W444-[1]Turtas!AG443,0),0)))</f>
        <v>933.46324528301852</v>
      </c>
      <c r="AI443" s="333">
        <f>IF(VLOOKUP(I443,pradzios_data[],2,1)="isig_data",DATE(YEAR(I443),MONTH(I443)+1,1),VLOOKUP(I443,pradzios_data[],2,1))</f>
        <v>39600</v>
      </c>
      <c r="AJ443" s="333">
        <f t="shared" si="56"/>
        <v>45078</v>
      </c>
      <c r="AK443" s="333"/>
      <c r="AL443" s="334">
        <f t="shared" si="57"/>
        <v>53</v>
      </c>
      <c r="AM443" s="336">
        <f t="shared" si="58"/>
        <v>17.612514061943745</v>
      </c>
      <c r="AN443" s="335">
        <f t="shared" si="59"/>
        <v>41</v>
      </c>
      <c r="AO443" s="335">
        <f t="shared" si="60"/>
        <v>12</v>
      </c>
      <c r="AP443" s="336">
        <f t="shared" si="61"/>
        <v>722.11307653969357</v>
      </c>
      <c r="AQ443" s="336">
        <f t="shared" si="62"/>
        <v>211.35016874332496</v>
      </c>
      <c r="AR443" s="336">
        <f t="shared" si="63"/>
        <v>61.863076539693566</v>
      </c>
      <c r="AS443" s="336">
        <f t="shared" si="63"/>
        <v>-61.858585973656091</v>
      </c>
      <c r="AT443" s="304"/>
      <c r="AU443" s="304"/>
      <c r="AV443" s="304"/>
      <c r="AW443" s="304"/>
      <c r="AX443" s="304"/>
      <c r="AY443" s="304"/>
      <c r="AZ443" s="304"/>
      <c r="BA443" s="304"/>
      <c r="BB443" s="304"/>
      <c r="BC443" s="304"/>
    </row>
    <row r="444" spans="1:55" x14ac:dyDescent="0.2">
      <c r="A444" s="323" t="str">
        <f t="shared" si="55"/>
        <v>NE</v>
      </c>
      <c r="B444" s="324">
        <v>434</v>
      </c>
      <c r="C444" s="325" t="s">
        <v>1310</v>
      </c>
      <c r="D444" s="325" t="s">
        <v>1236</v>
      </c>
      <c r="E444" s="326">
        <v>719</v>
      </c>
      <c r="F444" s="325" t="s">
        <v>136</v>
      </c>
      <c r="G444" s="325" t="s">
        <v>140</v>
      </c>
      <c r="H444" s="327">
        <v>717</v>
      </c>
      <c r="I444" s="328">
        <v>39594</v>
      </c>
      <c r="J444" s="328" t="s">
        <v>51</v>
      </c>
      <c r="K444" s="328" t="s">
        <v>51</v>
      </c>
      <c r="L444" s="329">
        <v>15</v>
      </c>
      <c r="M444" s="328" t="s">
        <v>51</v>
      </c>
      <c r="N444" s="328" t="s">
        <v>51</v>
      </c>
      <c r="O444" s="328" t="s">
        <v>1422</v>
      </c>
      <c r="P444" s="330">
        <v>4914.24</v>
      </c>
      <c r="Q444" s="330">
        <v>2860.09</v>
      </c>
      <c r="R444" s="330">
        <v>0</v>
      </c>
      <c r="S444" s="330">
        <v>0</v>
      </c>
      <c r="T444" s="330">
        <v>0</v>
      </c>
      <c r="U444" s="330">
        <v>0</v>
      </c>
      <c r="V444" s="330">
        <v>2054.1499999999996</v>
      </c>
      <c r="W444" s="330">
        <v>0</v>
      </c>
      <c r="X444" s="330">
        <v>0</v>
      </c>
      <c r="Y444" s="330">
        <v>2054.1499999999996</v>
      </c>
      <c r="Z444" s="330">
        <v>1430.9699999999998</v>
      </c>
      <c r="AA444" s="330">
        <v>623.17999999999995</v>
      </c>
      <c r="AB444" s="330">
        <v>257.86566037735844</v>
      </c>
      <c r="AC444" s="330">
        <v>359.03853009209615</v>
      </c>
      <c r="AD444" s="331"/>
      <c r="AE444" s="332"/>
      <c r="AF444" s="332"/>
      <c r="AG444" s="336">
        <v>0</v>
      </c>
      <c r="AH444" s="332">
        <f>IF(YEAR(I444)=2019,MAX(Y444-AG444,0),IF(AND(AE444=TRUE,AF444&lt;&gt;TRUE),MAX('[1]2'!V445-'[1]2'!W445-[1]Turtas!AG444,0),IF(AG444&lt;&gt;'[1]2'!X445,MAX(Y444-'[1]2'!W445-[1]Turtas!AG444,0),0)))</f>
        <v>881.04100628930792</v>
      </c>
      <c r="AI444" s="333">
        <f>IF(VLOOKUP(I444,pradzios_data[],2,1)="isig_data",DATE(YEAR(I444),MONTH(I444)+1,1),VLOOKUP(I444,pradzios_data[],2,1))</f>
        <v>39600</v>
      </c>
      <c r="AJ444" s="333">
        <f t="shared" si="56"/>
        <v>45078</v>
      </c>
      <c r="AK444" s="333"/>
      <c r="AL444" s="334">
        <f t="shared" si="57"/>
        <v>53</v>
      </c>
      <c r="AM444" s="336">
        <f t="shared" si="58"/>
        <v>16.62341521300581</v>
      </c>
      <c r="AN444" s="335">
        <f t="shared" si="59"/>
        <v>41</v>
      </c>
      <c r="AO444" s="335">
        <f t="shared" si="60"/>
        <v>12</v>
      </c>
      <c r="AP444" s="336">
        <f t="shared" si="61"/>
        <v>681.56002373323827</v>
      </c>
      <c r="AQ444" s="336">
        <f t="shared" si="62"/>
        <v>199.4809825560697</v>
      </c>
      <c r="AR444" s="336">
        <f t="shared" si="63"/>
        <v>58.380023733238318</v>
      </c>
      <c r="AS444" s="336">
        <f t="shared" si="63"/>
        <v>-58.384677821288733</v>
      </c>
      <c r="AT444" s="304"/>
      <c r="AU444" s="304"/>
      <c r="AV444" s="304"/>
      <c r="AW444" s="304"/>
      <c r="AX444" s="304"/>
      <c r="AY444" s="304"/>
      <c r="AZ444" s="304"/>
      <c r="BA444" s="304"/>
      <c r="BB444" s="304"/>
      <c r="BC444" s="304"/>
    </row>
    <row r="445" spans="1:55" x14ac:dyDescent="0.2">
      <c r="A445" s="323" t="str">
        <f t="shared" si="55"/>
        <v>NE</v>
      </c>
      <c r="B445" s="324">
        <v>435</v>
      </c>
      <c r="C445" s="325" t="s">
        <v>1311</v>
      </c>
      <c r="D445" s="325" t="s">
        <v>1236</v>
      </c>
      <c r="E445" s="326">
        <v>719</v>
      </c>
      <c r="F445" s="325" t="s">
        <v>136</v>
      </c>
      <c r="G445" s="325" t="s">
        <v>140</v>
      </c>
      <c r="H445" s="327">
        <v>718</v>
      </c>
      <c r="I445" s="328">
        <v>39594</v>
      </c>
      <c r="J445" s="328" t="s">
        <v>51</v>
      </c>
      <c r="K445" s="328" t="s">
        <v>51</v>
      </c>
      <c r="L445" s="329">
        <v>15</v>
      </c>
      <c r="M445" s="328" t="s">
        <v>51</v>
      </c>
      <c r="N445" s="328" t="s">
        <v>51</v>
      </c>
      <c r="O445" s="328" t="s">
        <v>1422</v>
      </c>
      <c r="P445" s="330">
        <v>7143.54</v>
      </c>
      <c r="Q445" s="330">
        <v>4157.54</v>
      </c>
      <c r="R445" s="330">
        <v>0</v>
      </c>
      <c r="S445" s="330">
        <v>0</v>
      </c>
      <c r="T445" s="330">
        <v>0</v>
      </c>
      <c r="U445" s="330">
        <v>0</v>
      </c>
      <c r="V445" s="330">
        <v>2986</v>
      </c>
      <c r="W445" s="330">
        <v>0</v>
      </c>
      <c r="X445" s="330">
        <v>0</v>
      </c>
      <c r="Y445" s="330">
        <v>2986</v>
      </c>
      <c r="Z445" s="330">
        <v>2080.14</v>
      </c>
      <c r="AA445" s="330">
        <v>905.86</v>
      </c>
      <c r="AB445" s="330">
        <v>374.84000000000003</v>
      </c>
      <c r="AC445" s="330">
        <v>521.90632739450768</v>
      </c>
      <c r="AD445" s="331"/>
      <c r="AE445" s="332"/>
      <c r="AF445" s="332"/>
      <c r="AG445" s="336">
        <v>0</v>
      </c>
      <c r="AH445" s="332">
        <f>IF(YEAR(I445)=2019,MAX(Y445-AG445,0),IF(AND(AE445=TRUE,AF445&lt;&gt;TRUE),MAX('[1]2'!V446-'[1]2'!W446-[1]Turtas!AG445,0),IF(AG445&lt;&gt;'[1]2'!X446,MAX(Y445-'[1]2'!W446-[1]Turtas!AG445,0),0)))</f>
        <v>1280.7033333333334</v>
      </c>
      <c r="AI445" s="333">
        <f>IF(VLOOKUP(I445,pradzios_data[],2,1)="isig_data",DATE(YEAR(I445),MONTH(I445)+1,1),VLOOKUP(I445,pradzios_data[],2,1))</f>
        <v>39600</v>
      </c>
      <c r="AJ445" s="333">
        <f t="shared" si="56"/>
        <v>45078</v>
      </c>
      <c r="AK445" s="333"/>
      <c r="AL445" s="334">
        <f t="shared" si="57"/>
        <v>53</v>
      </c>
      <c r="AM445" s="336">
        <f t="shared" si="58"/>
        <v>24.164213836477987</v>
      </c>
      <c r="AN445" s="335">
        <f t="shared" si="59"/>
        <v>41</v>
      </c>
      <c r="AO445" s="335">
        <f t="shared" si="60"/>
        <v>12</v>
      </c>
      <c r="AP445" s="336">
        <f t="shared" si="61"/>
        <v>990.73276729559757</v>
      </c>
      <c r="AQ445" s="336">
        <f t="shared" si="62"/>
        <v>289.97056603773586</v>
      </c>
      <c r="AR445" s="336">
        <f t="shared" si="63"/>
        <v>84.872767295597555</v>
      </c>
      <c r="AS445" s="336">
        <f t="shared" si="63"/>
        <v>-84.869433962264168</v>
      </c>
      <c r="AT445" s="304"/>
      <c r="AU445" s="304"/>
      <c r="AV445" s="304"/>
      <c r="AW445" s="304"/>
      <c r="AX445" s="304"/>
      <c r="AY445" s="304"/>
      <c r="AZ445" s="304"/>
      <c r="BA445" s="304"/>
      <c r="BB445" s="304"/>
      <c r="BC445" s="304"/>
    </row>
    <row r="446" spans="1:55" x14ac:dyDescent="0.2">
      <c r="A446" s="323" t="str">
        <f t="shared" si="55"/>
        <v>NE</v>
      </c>
      <c r="B446" s="324">
        <v>436</v>
      </c>
      <c r="C446" s="325" t="s">
        <v>1312</v>
      </c>
      <c r="D446" s="325" t="s">
        <v>1236</v>
      </c>
      <c r="E446" s="326">
        <v>719</v>
      </c>
      <c r="F446" s="325" t="s">
        <v>136</v>
      </c>
      <c r="G446" s="325" t="s">
        <v>140</v>
      </c>
      <c r="H446" s="327">
        <v>719</v>
      </c>
      <c r="I446" s="328">
        <v>39594</v>
      </c>
      <c r="J446" s="328" t="s">
        <v>51</v>
      </c>
      <c r="K446" s="328" t="s">
        <v>51</v>
      </c>
      <c r="L446" s="329">
        <v>15</v>
      </c>
      <c r="M446" s="328" t="s">
        <v>51</v>
      </c>
      <c r="N446" s="328" t="s">
        <v>51</v>
      </c>
      <c r="O446" s="328" t="s">
        <v>1422</v>
      </c>
      <c r="P446" s="330">
        <v>5849.93</v>
      </c>
      <c r="Q446" s="330">
        <v>3404.66</v>
      </c>
      <c r="R446" s="330">
        <v>0</v>
      </c>
      <c r="S446" s="330">
        <v>0</v>
      </c>
      <c r="T446" s="330">
        <v>0</v>
      </c>
      <c r="U446" s="330">
        <v>0</v>
      </c>
      <c r="V446" s="330">
        <v>2445.2700000000004</v>
      </c>
      <c r="W446" s="330">
        <v>0</v>
      </c>
      <c r="X446" s="330">
        <v>0</v>
      </c>
      <c r="Y446" s="330">
        <v>2445.2700000000004</v>
      </c>
      <c r="Z446" s="330">
        <v>1703.4400000000005</v>
      </c>
      <c r="AA446" s="330">
        <v>741.83</v>
      </c>
      <c r="AB446" s="330">
        <v>306.96407547169827</v>
      </c>
      <c r="AC446" s="330">
        <v>427.39996368314007</v>
      </c>
      <c r="AD446" s="331"/>
      <c r="AE446" s="332"/>
      <c r="AF446" s="332"/>
      <c r="AG446" s="336">
        <v>0</v>
      </c>
      <c r="AH446" s="332">
        <f>IF(YEAR(I446)=2019,MAX(Y446-AG446,0),IF(AND(AE446=TRUE,AF446&lt;&gt;TRUE),MAX('[1]2'!V447-'[1]2'!W447-[1]Turtas!AG446,0),IF(AG446&lt;&gt;'[1]2'!X447,MAX(Y446-'[1]2'!W447-[1]Turtas!AG446,0),0)))</f>
        <v>1048.7939245283023</v>
      </c>
      <c r="AI446" s="333">
        <f>IF(VLOOKUP(I446,pradzios_data[],2,1)="isig_data",DATE(YEAR(I446),MONTH(I446)+1,1),VLOOKUP(I446,pradzios_data[],2,1))</f>
        <v>39600</v>
      </c>
      <c r="AJ446" s="333">
        <f t="shared" si="56"/>
        <v>45078</v>
      </c>
      <c r="AK446" s="333"/>
      <c r="AL446" s="334">
        <f t="shared" si="57"/>
        <v>53</v>
      </c>
      <c r="AM446" s="336">
        <f t="shared" si="58"/>
        <v>19.788564613741553</v>
      </c>
      <c r="AN446" s="335">
        <f t="shared" si="59"/>
        <v>41</v>
      </c>
      <c r="AO446" s="335">
        <f t="shared" si="60"/>
        <v>12</v>
      </c>
      <c r="AP446" s="336">
        <f t="shared" si="61"/>
        <v>811.33114916340378</v>
      </c>
      <c r="AQ446" s="336">
        <f t="shared" si="62"/>
        <v>237.46277536489862</v>
      </c>
      <c r="AR446" s="336">
        <f t="shared" si="63"/>
        <v>69.501149163403738</v>
      </c>
      <c r="AS446" s="336">
        <f t="shared" si="63"/>
        <v>-69.501300106799647</v>
      </c>
      <c r="AT446" s="304"/>
      <c r="AU446" s="304"/>
      <c r="AV446" s="304"/>
      <c r="AW446" s="304"/>
      <c r="AX446" s="304"/>
      <c r="AY446" s="304"/>
      <c r="AZ446" s="304"/>
      <c r="BA446" s="304"/>
      <c r="BB446" s="304"/>
      <c r="BC446" s="304"/>
    </row>
    <row r="447" spans="1:55" x14ac:dyDescent="0.2">
      <c r="A447" s="323" t="str">
        <f t="shared" si="55"/>
        <v>NE</v>
      </c>
      <c r="B447" s="324">
        <v>437</v>
      </c>
      <c r="C447" s="325" t="s">
        <v>1313</v>
      </c>
      <c r="D447" s="325" t="s">
        <v>1236</v>
      </c>
      <c r="E447" s="326">
        <v>719</v>
      </c>
      <c r="F447" s="325" t="s">
        <v>136</v>
      </c>
      <c r="G447" s="325" t="s">
        <v>140</v>
      </c>
      <c r="H447" s="327">
        <v>720</v>
      </c>
      <c r="I447" s="328">
        <v>39594</v>
      </c>
      <c r="J447" s="328" t="s">
        <v>51</v>
      </c>
      <c r="K447" s="328" t="s">
        <v>51</v>
      </c>
      <c r="L447" s="329">
        <v>15</v>
      </c>
      <c r="M447" s="328" t="s">
        <v>51</v>
      </c>
      <c r="N447" s="328" t="s">
        <v>51</v>
      </c>
      <c r="O447" s="328" t="s">
        <v>1422</v>
      </c>
      <c r="P447" s="330">
        <v>6480.69</v>
      </c>
      <c r="Q447" s="330">
        <v>3771.76</v>
      </c>
      <c r="R447" s="330">
        <v>0</v>
      </c>
      <c r="S447" s="330">
        <v>0</v>
      </c>
      <c r="T447" s="330">
        <v>0</v>
      </c>
      <c r="U447" s="330">
        <v>0</v>
      </c>
      <c r="V447" s="330">
        <v>2708.9299999999994</v>
      </c>
      <c r="W447" s="330">
        <v>0</v>
      </c>
      <c r="X447" s="330">
        <v>0</v>
      </c>
      <c r="Y447" s="330">
        <v>2708.9299999999994</v>
      </c>
      <c r="Z447" s="330">
        <v>1887.1099999999992</v>
      </c>
      <c r="AA447" s="330">
        <v>821.82</v>
      </c>
      <c r="AB447" s="330">
        <v>340.06384905660366</v>
      </c>
      <c r="AC447" s="330">
        <v>473.48555456129753</v>
      </c>
      <c r="AD447" s="331"/>
      <c r="AE447" s="332"/>
      <c r="AF447" s="332"/>
      <c r="AG447" s="336">
        <v>0</v>
      </c>
      <c r="AH447" s="332">
        <f>IF(YEAR(I447)=2019,MAX(Y447-AG447,0),IF(AND(AE447=TRUE,AF447&lt;&gt;TRUE),MAX('[1]2'!V448-'[1]2'!W448-[1]Turtas!AG447,0),IF(AG447&lt;&gt;'[1]2'!X448,MAX(Y447-'[1]2'!W448-[1]Turtas!AG447,0),0)))</f>
        <v>1161.8848176100626</v>
      </c>
      <c r="AI447" s="333">
        <f>IF(VLOOKUP(I447,pradzios_data[],2,1)="isig_data",DATE(YEAR(I447),MONTH(I447)+1,1),VLOOKUP(I447,pradzios_data[],2,1))</f>
        <v>39600</v>
      </c>
      <c r="AJ447" s="333">
        <f t="shared" si="56"/>
        <v>45078</v>
      </c>
      <c r="AK447" s="333"/>
      <c r="AL447" s="334">
        <f t="shared" si="57"/>
        <v>53</v>
      </c>
      <c r="AM447" s="336">
        <f t="shared" si="58"/>
        <v>21.922355049246462</v>
      </c>
      <c r="AN447" s="335">
        <f t="shared" si="59"/>
        <v>41</v>
      </c>
      <c r="AO447" s="335">
        <f t="shared" si="60"/>
        <v>12</v>
      </c>
      <c r="AP447" s="336">
        <f t="shared" si="61"/>
        <v>898.81655701910495</v>
      </c>
      <c r="AQ447" s="336">
        <f t="shared" si="62"/>
        <v>263.06826059095755</v>
      </c>
      <c r="AR447" s="336">
        <f t="shared" si="63"/>
        <v>76.996557019104898</v>
      </c>
      <c r="AS447" s="336">
        <f t="shared" si="63"/>
        <v>-76.995588465646108</v>
      </c>
      <c r="AT447" s="304"/>
      <c r="AU447" s="304"/>
      <c r="AV447" s="304"/>
      <c r="AW447" s="304"/>
      <c r="AX447" s="304"/>
      <c r="AY447" s="304"/>
      <c r="AZ447" s="304"/>
      <c r="BA447" s="304"/>
      <c r="BB447" s="304"/>
      <c r="BC447" s="304"/>
    </row>
    <row r="448" spans="1:55" x14ac:dyDescent="0.2">
      <c r="A448" s="323" t="str">
        <f t="shared" si="55"/>
        <v>NE</v>
      </c>
      <c r="B448" s="324">
        <v>438</v>
      </c>
      <c r="C448" s="325" t="s">
        <v>1314</v>
      </c>
      <c r="D448" s="325" t="s">
        <v>1236</v>
      </c>
      <c r="E448" s="326">
        <v>719</v>
      </c>
      <c r="F448" s="325" t="s">
        <v>136</v>
      </c>
      <c r="G448" s="325" t="s">
        <v>140</v>
      </c>
      <c r="H448" s="327">
        <v>721</v>
      </c>
      <c r="I448" s="328">
        <v>39594</v>
      </c>
      <c r="J448" s="328" t="s">
        <v>51</v>
      </c>
      <c r="K448" s="328" t="s">
        <v>51</v>
      </c>
      <c r="L448" s="329">
        <v>15</v>
      </c>
      <c r="M448" s="328" t="s">
        <v>51</v>
      </c>
      <c r="N448" s="328" t="s">
        <v>51</v>
      </c>
      <c r="O448" s="328" t="s">
        <v>1422</v>
      </c>
      <c r="P448" s="330">
        <v>5487.21</v>
      </c>
      <c r="Q448" s="330">
        <v>3193.55</v>
      </c>
      <c r="R448" s="330">
        <v>0</v>
      </c>
      <c r="S448" s="330">
        <v>0</v>
      </c>
      <c r="T448" s="330">
        <v>0</v>
      </c>
      <c r="U448" s="330">
        <v>0</v>
      </c>
      <c r="V448" s="330">
        <v>2293.66</v>
      </c>
      <c r="W448" s="330">
        <v>0</v>
      </c>
      <c r="X448" s="330">
        <v>0</v>
      </c>
      <c r="Y448" s="330">
        <v>2293.66</v>
      </c>
      <c r="Z448" s="330">
        <v>1597.8199999999997</v>
      </c>
      <c r="AA448" s="330">
        <v>695.84</v>
      </c>
      <c r="AB448" s="330">
        <v>287.93207547169811</v>
      </c>
      <c r="AC448" s="330">
        <v>400.89877297535014</v>
      </c>
      <c r="AD448" s="331"/>
      <c r="AE448" s="332"/>
      <c r="AF448" s="332"/>
      <c r="AG448" s="336">
        <v>0</v>
      </c>
      <c r="AH448" s="332">
        <f>IF(YEAR(I448)=2019,MAX(Y448-AG448,0),IF(AND(AE448=TRUE,AF448&lt;&gt;TRUE),MAX('[1]2'!V449-'[1]2'!W449-[1]Turtas!AG448,0),IF(AG448&lt;&gt;'[1]2'!X449,MAX(Y448-'[1]2'!W449-[1]Turtas!AG448,0),0)))</f>
        <v>983.76792452830182</v>
      </c>
      <c r="AI448" s="333">
        <f>IF(VLOOKUP(I448,pradzios_data[],2,1)="isig_data",DATE(YEAR(I448),MONTH(I448)+1,1),VLOOKUP(I448,pradzios_data[],2,1))</f>
        <v>39600</v>
      </c>
      <c r="AJ448" s="333">
        <f t="shared" si="56"/>
        <v>45078</v>
      </c>
      <c r="AK448" s="333"/>
      <c r="AL448" s="334">
        <f t="shared" si="57"/>
        <v>53</v>
      </c>
      <c r="AM448" s="336">
        <f t="shared" si="58"/>
        <v>18.561658953364184</v>
      </c>
      <c r="AN448" s="335">
        <f t="shared" si="59"/>
        <v>41</v>
      </c>
      <c r="AO448" s="335">
        <f t="shared" si="60"/>
        <v>12</v>
      </c>
      <c r="AP448" s="336">
        <f t="shared" si="61"/>
        <v>761.02801708793163</v>
      </c>
      <c r="AQ448" s="336">
        <f t="shared" si="62"/>
        <v>222.73990744037019</v>
      </c>
      <c r="AR448" s="336">
        <f t="shared" si="63"/>
        <v>65.188017087931598</v>
      </c>
      <c r="AS448" s="336">
        <f t="shared" si="63"/>
        <v>-65.192168031327924</v>
      </c>
      <c r="AT448" s="304"/>
      <c r="AU448" s="304"/>
      <c r="AV448" s="304"/>
      <c r="AW448" s="304"/>
      <c r="AX448" s="304"/>
      <c r="AY448" s="304"/>
      <c r="AZ448" s="304"/>
      <c r="BA448" s="304"/>
      <c r="BB448" s="304"/>
      <c r="BC448" s="304"/>
    </row>
    <row r="449" spans="1:55" x14ac:dyDescent="0.2">
      <c r="A449" s="323" t="str">
        <f t="shared" si="55"/>
        <v/>
      </c>
      <c r="B449" s="324">
        <v>439</v>
      </c>
      <c r="C449" s="325" t="s">
        <v>1315</v>
      </c>
      <c r="D449" s="325" t="s">
        <v>1236</v>
      </c>
      <c r="E449" s="326">
        <v>719</v>
      </c>
      <c r="F449" s="325" t="s">
        <v>136</v>
      </c>
      <c r="G449" s="325" t="s">
        <v>140</v>
      </c>
      <c r="H449" s="327">
        <v>722</v>
      </c>
      <c r="I449" s="328">
        <v>39594</v>
      </c>
      <c r="J449" s="328" t="s">
        <v>51</v>
      </c>
      <c r="K449" s="328" t="s">
        <v>51</v>
      </c>
      <c r="L449" s="329">
        <v>15</v>
      </c>
      <c r="M449" s="328" t="s">
        <v>51</v>
      </c>
      <c r="N449" s="328" t="s">
        <v>51</v>
      </c>
      <c r="O449" s="328" t="s">
        <v>1422</v>
      </c>
      <c r="P449" s="330">
        <v>6328.25</v>
      </c>
      <c r="Q449" s="330">
        <v>3683.04</v>
      </c>
      <c r="R449" s="330">
        <v>0</v>
      </c>
      <c r="S449" s="330">
        <v>2542.94</v>
      </c>
      <c r="T449" s="330">
        <v>0</v>
      </c>
      <c r="U449" s="330">
        <v>0</v>
      </c>
      <c r="V449" s="330">
        <v>102.27000000000044</v>
      </c>
      <c r="W449" s="330">
        <v>0</v>
      </c>
      <c r="X449" s="330">
        <v>0</v>
      </c>
      <c r="Y449" s="330">
        <v>102.27000000000044</v>
      </c>
      <c r="Z449" s="330">
        <v>102.27000000000044</v>
      </c>
      <c r="AA449" s="330">
        <v>0</v>
      </c>
      <c r="AB449" s="330">
        <v>0</v>
      </c>
      <c r="AC449" s="330">
        <v>0</v>
      </c>
      <c r="AD449" s="331"/>
      <c r="AE449" s="332"/>
      <c r="AF449" s="332"/>
      <c r="AG449" s="336">
        <v>0</v>
      </c>
      <c r="AH449" s="332">
        <f>IF(YEAR(I449)=2019,MAX(Y449-AG449,0),IF(AND(AE449=TRUE,AF449&lt;&gt;TRUE),MAX('[1]2'!V450-'[1]2'!W450-[1]Turtas!AG449,0),IF(AG449&lt;&gt;'[1]2'!X450,MAX(Y449-'[1]2'!W450-[1]Turtas!AG449,0),0)))</f>
        <v>0</v>
      </c>
      <c r="AI449" s="333">
        <f>IF(VLOOKUP(I449,pradzios_data[],2,1)="isig_data",DATE(YEAR(I449),MONTH(I449)+1,1),VLOOKUP(I449,pradzios_data[],2,1))</f>
        <v>39600</v>
      </c>
      <c r="AJ449" s="333">
        <f t="shared" si="56"/>
        <v>45078</v>
      </c>
      <c r="AK449" s="333"/>
      <c r="AL449" s="334">
        <f t="shared" si="57"/>
        <v>53</v>
      </c>
      <c r="AM449" s="336">
        <f t="shared" si="58"/>
        <v>0</v>
      </c>
      <c r="AN449" s="335">
        <f t="shared" si="59"/>
        <v>41</v>
      </c>
      <c r="AO449" s="335">
        <f t="shared" si="60"/>
        <v>12</v>
      </c>
      <c r="AP449" s="336">
        <f t="shared" si="61"/>
        <v>0</v>
      </c>
      <c r="AQ449" s="336">
        <f t="shared" si="62"/>
        <v>0</v>
      </c>
      <c r="AR449" s="336">
        <f t="shared" si="63"/>
        <v>0</v>
      </c>
      <c r="AS449" s="336">
        <f t="shared" si="63"/>
        <v>0</v>
      </c>
      <c r="AT449" s="304"/>
      <c r="AU449" s="304"/>
      <c r="AV449" s="304"/>
      <c r="AW449" s="304"/>
      <c r="AX449" s="304"/>
      <c r="AY449" s="304"/>
      <c r="AZ449" s="304"/>
      <c r="BA449" s="304"/>
      <c r="BB449" s="304"/>
      <c r="BC449" s="304"/>
    </row>
    <row r="450" spans="1:55" x14ac:dyDescent="0.2">
      <c r="A450" s="323" t="str">
        <f t="shared" si="55"/>
        <v/>
      </c>
      <c r="B450" s="324">
        <v>440</v>
      </c>
      <c r="C450" s="325" t="s">
        <v>1316</v>
      </c>
      <c r="D450" s="325" t="s">
        <v>1236</v>
      </c>
      <c r="E450" s="326">
        <v>719</v>
      </c>
      <c r="F450" s="325" t="s">
        <v>136</v>
      </c>
      <c r="G450" s="325" t="s">
        <v>140</v>
      </c>
      <c r="H450" s="327">
        <v>723</v>
      </c>
      <c r="I450" s="328">
        <v>39594</v>
      </c>
      <c r="J450" s="328" t="s">
        <v>51</v>
      </c>
      <c r="K450" s="328" t="s">
        <v>51</v>
      </c>
      <c r="L450" s="329">
        <v>15</v>
      </c>
      <c r="M450" s="328" t="s">
        <v>51</v>
      </c>
      <c r="N450" s="328" t="s">
        <v>51</v>
      </c>
      <c r="O450" s="328" t="s">
        <v>1422</v>
      </c>
      <c r="P450" s="330">
        <v>6328.25</v>
      </c>
      <c r="Q450" s="330">
        <v>3683.04</v>
      </c>
      <c r="R450" s="330">
        <v>0</v>
      </c>
      <c r="S450" s="330">
        <v>2645.21</v>
      </c>
      <c r="T450" s="330">
        <v>0</v>
      </c>
      <c r="U450" s="330">
        <v>0</v>
      </c>
      <c r="V450" s="330">
        <v>0</v>
      </c>
      <c r="W450" s="330">
        <v>0</v>
      </c>
      <c r="X450" s="330">
        <v>0</v>
      </c>
      <c r="Y450" s="330">
        <v>0</v>
      </c>
      <c r="Z450" s="330">
        <v>0</v>
      </c>
      <c r="AA450" s="330">
        <v>0</v>
      </c>
      <c r="AB450" s="330">
        <v>0</v>
      </c>
      <c r="AC450" s="330">
        <v>0</v>
      </c>
      <c r="AD450" s="331"/>
      <c r="AE450" s="332"/>
      <c r="AF450" s="332"/>
      <c r="AG450" s="336">
        <v>0</v>
      </c>
      <c r="AH450" s="332">
        <f>IF(YEAR(I450)=2019,MAX(Y450-AG450,0),IF(AND(AE450=TRUE,AF450&lt;&gt;TRUE),MAX('[1]2'!V451-'[1]2'!W451-[1]Turtas!AG450,0),IF(AG450&lt;&gt;'[1]2'!X451,MAX(Y450-'[1]2'!W451-[1]Turtas!AG450,0),0)))</f>
        <v>0</v>
      </c>
      <c r="AI450" s="333">
        <f>IF(VLOOKUP(I450,pradzios_data[],2,1)="isig_data",DATE(YEAR(I450),MONTH(I450)+1,1),VLOOKUP(I450,pradzios_data[],2,1))</f>
        <v>39600</v>
      </c>
      <c r="AJ450" s="333">
        <f t="shared" si="56"/>
        <v>45078</v>
      </c>
      <c r="AK450" s="333"/>
      <c r="AL450" s="334">
        <f t="shared" si="57"/>
        <v>53</v>
      </c>
      <c r="AM450" s="336">
        <f t="shared" si="58"/>
        <v>0</v>
      </c>
      <c r="AN450" s="335">
        <f t="shared" si="59"/>
        <v>41</v>
      </c>
      <c r="AO450" s="335">
        <f t="shared" si="60"/>
        <v>12</v>
      </c>
      <c r="AP450" s="336">
        <f t="shared" si="61"/>
        <v>0</v>
      </c>
      <c r="AQ450" s="336">
        <f t="shared" si="62"/>
        <v>0</v>
      </c>
      <c r="AR450" s="336">
        <f t="shared" si="63"/>
        <v>0</v>
      </c>
      <c r="AS450" s="336">
        <f t="shared" si="63"/>
        <v>0</v>
      </c>
      <c r="AT450" s="304"/>
      <c r="AU450" s="304"/>
      <c r="AV450" s="304"/>
      <c r="AW450" s="304"/>
      <c r="AX450" s="304"/>
      <c r="AY450" s="304"/>
      <c r="AZ450" s="304"/>
      <c r="BA450" s="304"/>
      <c r="BB450" s="304"/>
      <c r="BC450" s="304"/>
    </row>
    <row r="451" spans="1:55" x14ac:dyDescent="0.2">
      <c r="A451" s="323" t="str">
        <f t="shared" si="55"/>
        <v/>
      </c>
      <c r="B451" s="324">
        <v>441</v>
      </c>
      <c r="C451" s="325" t="s">
        <v>1317</v>
      </c>
      <c r="D451" s="325" t="s">
        <v>1236</v>
      </c>
      <c r="E451" s="326">
        <v>719</v>
      </c>
      <c r="F451" s="325" t="s">
        <v>136</v>
      </c>
      <c r="G451" s="325" t="s">
        <v>140</v>
      </c>
      <c r="H451" s="327">
        <v>724</v>
      </c>
      <c r="I451" s="328">
        <v>39594</v>
      </c>
      <c r="J451" s="328" t="s">
        <v>51</v>
      </c>
      <c r="K451" s="328" t="s">
        <v>51</v>
      </c>
      <c r="L451" s="329">
        <v>15</v>
      </c>
      <c r="M451" s="328" t="s">
        <v>51</v>
      </c>
      <c r="N451" s="328" t="s">
        <v>51</v>
      </c>
      <c r="O451" s="328" t="s">
        <v>1422</v>
      </c>
      <c r="P451" s="330">
        <v>5057.13</v>
      </c>
      <c r="Q451" s="330">
        <v>2943.25</v>
      </c>
      <c r="R451" s="330">
        <v>0</v>
      </c>
      <c r="S451" s="330">
        <v>2113.88</v>
      </c>
      <c r="T451" s="330">
        <v>0</v>
      </c>
      <c r="U451" s="330">
        <v>0</v>
      </c>
      <c r="V451" s="330">
        <v>0</v>
      </c>
      <c r="W451" s="330">
        <v>0</v>
      </c>
      <c r="X451" s="330">
        <v>0</v>
      </c>
      <c r="Y451" s="330">
        <v>0</v>
      </c>
      <c r="Z451" s="330">
        <v>0</v>
      </c>
      <c r="AA451" s="330">
        <v>0</v>
      </c>
      <c r="AB451" s="330">
        <v>0</v>
      </c>
      <c r="AC451" s="330">
        <v>0</v>
      </c>
      <c r="AD451" s="331"/>
      <c r="AE451" s="332"/>
      <c r="AF451" s="332"/>
      <c r="AG451" s="336">
        <v>0</v>
      </c>
      <c r="AH451" s="332">
        <f>IF(YEAR(I451)=2019,MAX(Y451-AG451,0),IF(AND(AE451=TRUE,AF451&lt;&gt;TRUE),MAX('[1]2'!V452-'[1]2'!W452-[1]Turtas!AG451,0),IF(AG451&lt;&gt;'[1]2'!X452,MAX(Y451-'[1]2'!W452-[1]Turtas!AG451,0),0)))</f>
        <v>0</v>
      </c>
      <c r="AI451" s="333">
        <f>IF(VLOOKUP(I451,pradzios_data[],2,1)="isig_data",DATE(YEAR(I451),MONTH(I451)+1,1),VLOOKUP(I451,pradzios_data[],2,1))</f>
        <v>39600</v>
      </c>
      <c r="AJ451" s="333">
        <f t="shared" si="56"/>
        <v>45078</v>
      </c>
      <c r="AK451" s="333"/>
      <c r="AL451" s="334">
        <f t="shared" si="57"/>
        <v>53</v>
      </c>
      <c r="AM451" s="336">
        <f t="shared" si="58"/>
        <v>0</v>
      </c>
      <c r="AN451" s="335">
        <f t="shared" si="59"/>
        <v>41</v>
      </c>
      <c r="AO451" s="335">
        <f t="shared" si="60"/>
        <v>12</v>
      </c>
      <c r="AP451" s="336">
        <f t="shared" si="61"/>
        <v>0</v>
      </c>
      <c r="AQ451" s="336">
        <f t="shared" si="62"/>
        <v>0</v>
      </c>
      <c r="AR451" s="336">
        <f t="shared" si="63"/>
        <v>0</v>
      </c>
      <c r="AS451" s="336">
        <f t="shared" si="63"/>
        <v>0</v>
      </c>
      <c r="AT451" s="304"/>
      <c r="AU451" s="304"/>
      <c r="AV451" s="304"/>
      <c r="AW451" s="304"/>
      <c r="AX451" s="304"/>
      <c r="AY451" s="304"/>
      <c r="AZ451" s="304"/>
      <c r="BA451" s="304"/>
      <c r="BB451" s="304"/>
      <c r="BC451" s="304"/>
    </row>
    <row r="452" spans="1:55" x14ac:dyDescent="0.2">
      <c r="A452" s="323" t="str">
        <f t="shared" si="55"/>
        <v/>
      </c>
      <c r="B452" s="324">
        <v>442</v>
      </c>
      <c r="C452" s="325" t="s">
        <v>1318</v>
      </c>
      <c r="D452" s="325" t="s">
        <v>1236</v>
      </c>
      <c r="E452" s="326">
        <v>719</v>
      </c>
      <c r="F452" s="325" t="s">
        <v>136</v>
      </c>
      <c r="G452" s="325" t="s">
        <v>140</v>
      </c>
      <c r="H452" s="327">
        <v>725</v>
      </c>
      <c r="I452" s="328">
        <v>39594</v>
      </c>
      <c r="J452" s="328" t="s">
        <v>51</v>
      </c>
      <c r="K452" s="328" t="s">
        <v>51</v>
      </c>
      <c r="L452" s="329">
        <v>15</v>
      </c>
      <c r="M452" s="328" t="s">
        <v>51</v>
      </c>
      <c r="N452" s="328" t="s">
        <v>51</v>
      </c>
      <c r="O452" s="328" t="s">
        <v>1422</v>
      </c>
      <c r="P452" s="330">
        <v>6279.04</v>
      </c>
      <c r="Q452" s="330">
        <v>3654.4</v>
      </c>
      <c r="R452" s="330">
        <v>0</v>
      </c>
      <c r="S452" s="330">
        <v>2624.64</v>
      </c>
      <c r="T452" s="330">
        <v>0</v>
      </c>
      <c r="U452" s="330">
        <v>0</v>
      </c>
      <c r="V452" s="330">
        <v>0</v>
      </c>
      <c r="W452" s="330">
        <v>0</v>
      </c>
      <c r="X452" s="330">
        <v>0</v>
      </c>
      <c r="Y452" s="330">
        <v>0</v>
      </c>
      <c r="Z452" s="330">
        <v>0</v>
      </c>
      <c r="AA452" s="330">
        <v>0</v>
      </c>
      <c r="AB452" s="330">
        <v>0</v>
      </c>
      <c r="AC452" s="330">
        <v>0</v>
      </c>
      <c r="AD452" s="331"/>
      <c r="AE452" s="332"/>
      <c r="AF452" s="332"/>
      <c r="AG452" s="336">
        <v>0</v>
      </c>
      <c r="AH452" s="332">
        <f>IF(YEAR(I452)=2019,MAX(Y452-AG452,0),IF(AND(AE452=TRUE,AF452&lt;&gt;TRUE),MAX('[1]2'!V453-'[1]2'!W453-[1]Turtas!AG452,0),IF(AG452&lt;&gt;'[1]2'!X453,MAX(Y452-'[1]2'!W453-[1]Turtas!AG452,0),0)))</f>
        <v>0</v>
      </c>
      <c r="AI452" s="333">
        <f>IF(VLOOKUP(I452,pradzios_data[],2,1)="isig_data",DATE(YEAR(I452),MONTH(I452)+1,1),VLOOKUP(I452,pradzios_data[],2,1))</f>
        <v>39600</v>
      </c>
      <c r="AJ452" s="333">
        <f t="shared" si="56"/>
        <v>45078</v>
      </c>
      <c r="AK452" s="333"/>
      <c r="AL452" s="334">
        <f t="shared" si="57"/>
        <v>53</v>
      </c>
      <c r="AM452" s="336">
        <f t="shared" si="58"/>
        <v>0</v>
      </c>
      <c r="AN452" s="335">
        <f t="shared" si="59"/>
        <v>41</v>
      </c>
      <c r="AO452" s="335">
        <f t="shared" si="60"/>
        <v>12</v>
      </c>
      <c r="AP452" s="336">
        <f t="shared" si="61"/>
        <v>0</v>
      </c>
      <c r="AQ452" s="336">
        <f t="shared" si="62"/>
        <v>0</v>
      </c>
      <c r="AR452" s="336">
        <f t="shared" si="63"/>
        <v>0</v>
      </c>
      <c r="AS452" s="336">
        <f t="shared" si="63"/>
        <v>0</v>
      </c>
      <c r="AT452" s="304"/>
      <c r="AU452" s="304"/>
      <c r="AV452" s="304"/>
      <c r="AW452" s="304"/>
      <c r="AX452" s="304"/>
      <c r="AY452" s="304"/>
      <c r="AZ452" s="304"/>
      <c r="BA452" s="304"/>
      <c r="BB452" s="304"/>
      <c r="BC452" s="304"/>
    </row>
    <row r="453" spans="1:55" x14ac:dyDescent="0.2">
      <c r="A453" s="323" t="str">
        <f t="shared" si="55"/>
        <v/>
      </c>
      <c r="B453" s="324">
        <v>443</v>
      </c>
      <c r="C453" s="325" t="s">
        <v>1319</v>
      </c>
      <c r="D453" s="325" t="s">
        <v>1236</v>
      </c>
      <c r="E453" s="326">
        <v>719</v>
      </c>
      <c r="F453" s="325" t="s">
        <v>136</v>
      </c>
      <c r="G453" s="325" t="s">
        <v>140</v>
      </c>
      <c r="H453" s="327">
        <v>726</v>
      </c>
      <c r="I453" s="328">
        <v>39594</v>
      </c>
      <c r="J453" s="328" t="s">
        <v>51</v>
      </c>
      <c r="K453" s="328" t="s">
        <v>51</v>
      </c>
      <c r="L453" s="329">
        <v>15</v>
      </c>
      <c r="M453" s="328" t="s">
        <v>51</v>
      </c>
      <c r="N453" s="328" t="s">
        <v>51</v>
      </c>
      <c r="O453" s="328" t="s">
        <v>1422</v>
      </c>
      <c r="P453" s="330">
        <v>5485.11</v>
      </c>
      <c r="Q453" s="330">
        <v>3192.34</v>
      </c>
      <c r="R453" s="330">
        <v>0</v>
      </c>
      <c r="S453" s="330">
        <v>2292.7699999999995</v>
      </c>
      <c r="T453" s="330">
        <v>0</v>
      </c>
      <c r="U453" s="330">
        <v>0</v>
      </c>
      <c r="V453" s="330">
        <v>0</v>
      </c>
      <c r="W453" s="330">
        <v>0</v>
      </c>
      <c r="X453" s="330">
        <v>0</v>
      </c>
      <c r="Y453" s="330">
        <v>0</v>
      </c>
      <c r="Z453" s="330">
        <v>0</v>
      </c>
      <c r="AA453" s="330">
        <v>0</v>
      </c>
      <c r="AB453" s="330">
        <v>0</v>
      </c>
      <c r="AC453" s="330">
        <v>0</v>
      </c>
      <c r="AD453" s="331"/>
      <c r="AE453" s="332"/>
      <c r="AF453" s="332"/>
      <c r="AG453" s="336">
        <v>0</v>
      </c>
      <c r="AH453" s="332">
        <f>IF(YEAR(I453)=2019,MAX(Y453-AG453,0),IF(AND(AE453=TRUE,AF453&lt;&gt;TRUE),MAX('[1]2'!V454-'[1]2'!W454-[1]Turtas!AG453,0),IF(AG453&lt;&gt;'[1]2'!X454,MAX(Y453-'[1]2'!W454-[1]Turtas!AG453,0),0)))</f>
        <v>0</v>
      </c>
      <c r="AI453" s="333">
        <f>IF(VLOOKUP(I453,pradzios_data[],2,1)="isig_data",DATE(YEAR(I453),MONTH(I453)+1,1),VLOOKUP(I453,pradzios_data[],2,1))</f>
        <v>39600</v>
      </c>
      <c r="AJ453" s="333">
        <f t="shared" si="56"/>
        <v>45078</v>
      </c>
      <c r="AK453" s="333"/>
      <c r="AL453" s="334">
        <f t="shared" si="57"/>
        <v>53</v>
      </c>
      <c r="AM453" s="336">
        <f t="shared" si="58"/>
        <v>0</v>
      </c>
      <c r="AN453" s="335">
        <f t="shared" si="59"/>
        <v>41</v>
      </c>
      <c r="AO453" s="335">
        <f t="shared" si="60"/>
        <v>12</v>
      </c>
      <c r="AP453" s="336">
        <f t="shared" si="61"/>
        <v>0</v>
      </c>
      <c r="AQ453" s="336">
        <f t="shared" si="62"/>
        <v>0</v>
      </c>
      <c r="AR453" s="336">
        <f t="shared" si="63"/>
        <v>0</v>
      </c>
      <c r="AS453" s="336">
        <f t="shared" si="63"/>
        <v>0</v>
      </c>
      <c r="AT453" s="304"/>
      <c r="AU453" s="304"/>
      <c r="AV453" s="304"/>
      <c r="AW453" s="304"/>
      <c r="AX453" s="304"/>
      <c r="AY453" s="304"/>
      <c r="AZ453" s="304"/>
      <c r="BA453" s="304"/>
      <c r="BB453" s="304"/>
      <c r="BC453" s="304"/>
    </row>
    <row r="454" spans="1:55" x14ac:dyDescent="0.2">
      <c r="A454" s="323" t="str">
        <f t="shared" si="55"/>
        <v/>
      </c>
      <c r="B454" s="324">
        <v>444</v>
      </c>
      <c r="C454" s="325" t="s">
        <v>1320</v>
      </c>
      <c r="D454" s="325" t="s">
        <v>1236</v>
      </c>
      <c r="E454" s="326">
        <v>719</v>
      </c>
      <c r="F454" s="325" t="s">
        <v>136</v>
      </c>
      <c r="G454" s="325" t="s">
        <v>140</v>
      </c>
      <c r="H454" s="327">
        <v>727</v>
      </c>
      <c r="I454" s="328">
        <v>39594</v>
      </c>
      <c r="J454" s="328" t="s">
        <v>51</v>
      </c>
      <c r="K454" s="328" t="s">
        <v>51</v>
      </c>
      <c r="L454" s="329">
        <v>15</v>
      </c>
      <c r="M454" s="328" t="s">
        <v>51</v>
      </c>
      <c r="N454" s="328" t="s">
        <v>51</v>
      </c>
      <c r="O454" s="328" t="s">
        <v>1422</v>
      </c>
      <c r="P454" s="330">
        <v>5677.95</v>
      </c>
      <c r="Q454" s="330">
        <v>3304.57</v>
      </c>
      <c r="R454" s="330">
        <v>0</v>
      </c>
      <c r="S454" s="330">
        <v>2373.38</v>
      </c>
      <c r="T454" s="330">
        <v>0</v>
      </c>
      <c r="U454" s="330">
        <v>0</v>
      </c>
      <c r="V454" s="330">
        <v>0</v>
      </c>
      <c r="W454" s="330">
        <v>0</v>
      </c>
      <c r="X454" s="330">
        <v>0</v>
      </c>
      <c r="Y454" s="330">
        <v>0</v>
      </c>
      <c r="Z454" s="330">
        <v>0</v>
      </c>
      <c r="AA454" s="330">
        <v>0</v>
      </c>
      <c r="AB454" s="330">
        <v>0</v>
      </c>
      <c r="AC454" s="330">
        <v>0</v>
      </c>
      <c r="AD454" s="331"/>
      <c r="AE454" s="332"/>
      <c r="AF454" s="332"/>
      <c r="AG454" s="336">
        <v>0</v>
      </c>
      <c r="AH454" s="332">
        <f>IF(YEAR(I454)=2019,MAX(Y454-AG454,0),IF(AND(AE454=TRUE,AF454&lt;&gt;TRUE),MAX('[1]2'!V455-'[1]2'!W455-[1]Turtas!AG454,0),IF(AG454&lt;&gt;'[1]2'!X455,MAX(Y454-'[1]2'!W455-[1]Turtas!AG454,0),0)))</f>
        <v>0</v>
      </c>
      <c r="AI454" s="333">
        <f>IF(VLOOKUP(I454,pradzios_data[],2,1)="isig_data",DATE(YEAR(I454),MONTH(I454)+1,1),VLOOKUP(I454,pradzios_data[],2,1))</f>
        <v>39600</v>
      </c>
      <c r="AJ454" s="333">
        <f t="shared" si="56"/>
        <v>45078</v>
      </c>
      <c r="AK454" s="333"/>
      <c r="AL454" s="334">
        <f t="shared" si="57"/>
        <v>53</v>
      </c>
      <c r="AM454" s="336">
        <f t="shared" si="58"/>
        <v>0</v>
      </c>
      <c r="AN454" s="335">
        <f t="shared" si="59"/>
        <v>41</v>
      </c>
      <c r="AO454" s="335">
        <f t="shared" si="60"/>
        <v>12</v>
      </c>
      <c r="AP454" s="336">
        <f t="shared" si="61"/>
        <v>0</v>
      </c>
      <c r="AQ454" s="336">
        <f t="shared" si="62"/>
        <v>0</v>
      </c>
      <c r="AR454" s="336">
        <f t="shared" si="63"/>
        <v>0</v>
      </c>
      <c r="AS454" s="336">
        <f t="shared" si="63"/>
        <v>0</v>
      </c>
      <c r="AT454" s="304"/>
      <c r="AU454" s="304"/>
      <c r="AV454" s="304"/>
      <c r="AW454" s="304"/>
      <c r="AX454" s="304"/>
      <c r="AY454" s="304"/>
      <c r="AZ454" s="304"/>
      <c r="BA454" s="304"/>
      <c r="BB454" s="304"/>
      <c r="BC454" s="304"/>
    </row>
    <row r="455" spans="1:55" x14ac:dyDescent="0.2">
      <c r="A455" s="323" t="str">
        <f t="shared" si="55"/>
        <v/>
      </c>
      <c r="B455" s="324">
        <v>445</v>
      </c>
      <c r="C455" s="325" t="s">
        <v>1321</v>
      </c>
      <c r="D455" s="325" t="s">
        <v>1236</v>
      </c>
      <c r="E455" s="326">
        <v>719</v>
      </c>
      <c r="F455" s="325" t="s">
        <v>136</v>
      </c>
      <c r="G455" s="325" t="s">
        <v>140</v>
      </c>
      <c r="H455" s="327">
        <v>728</v>
      </c>
      <c r="I455" s="328">
        <v>39594</v>
      </c>
      <c r="J455" s="328" t="s">
        <v>51</v>
      </c>
      <c r="K455" s="328" t="s">
        <v>51</v>
      </c>
      <c r="L455" s="329">
        <v>15</v>
      </c>
      <c r="M455" s="328" t="s">
        <v>51</v>
      </c>
      <c r="N455" s="328" t="s">
        <v>51</v>
      </c>
      <c r="O455" s="328" t="s">
        <v>1422</v>
      </c>
      <c r="P455" s="330">
        <v>9136.32</v>
      </c>
      <c r="Q455" s="330">
        <v>5317.34</v>
      </c>
      <c r="R455" s="330">
        <v>0</v>
      </c>
      <c r="S455" s="330">
        <v>3818.98</v>
      </c>
      <c r="T455" s="330">
        <v>0</v>
      </c>
      <c r="U455" s="330">
        <v>0</v>
      </c>
      <c r="V455" s="330">
        <v>0</v>
      </c>
      <c r="W455" s="330">
        <v>0</v>
      </c>
      <c r="X455" s="330">
        <v>0</v>
      </c>
      <c r="Y455" s="330">
        <v>0</v>
      </c>
      <c r="Z455" s="330">
        <v>0</v>
      </c>
      <c r="AA455" s="330">
        <v>0</v>
      </c>
      <c r="AB455" s="330">
        <v>0</v>
      </c>
      <c r="AC455" s="330">
        <v>0</v>
      </c>
      <c r="AD455" s="331"/>
      <c r="AE455" s="332"/>
      <c r="AF455" s="332"/>
      <c r="AG455" s="336">
        <v>0</v>
      </c>
      <c r="AH455" s="332">
        <f>IF(YEAR(I455)=2019,MAX(Y455-AG455,0),IF(AND(AE455=TRUE,AF455&lt;&gt;TRUE),MAX('[1]2'!V456-'[1]2'!W456-[1]Turtas!AG455,0),IF(AG455&lt;&gt;'[1]2'!X456,MAX(Y455-'[1]2'!W456-[1]Turtas!AG455,0),0)))</f>
        <v>0</v>
      </c>
      <c r="AI455" s="333">
        <f>IF(VLOOKUP(I455,pradzios_data[],2,1)="isig_data",DATE(YEAR(I455),MONTH(I455)+1,1),VLOOKUP(I455,pradzios_data[],2,1))</f>
        <v>39600</v>
      </c>
      <c r="AJ455" s="333">
        <f t="shared" si="56"/>
        <v>45078</v>
      </c>
      <c r="AK455" s="333"/>
      <c r="AL455" s="334">
        <f t="shared" si="57"/>
        <v>53</v>
      </c>
      <c r="AM455" s="336">
        <f t="shared" si="58"/>
        <v>0</v>
      </c>
      <c r="AN455" s="335">
        <f t="shared" si="59"/>
        <v>41</v>
      </c>
      <c r="AO455" s="335">
        <f t="shared" si="60"/>
        <v>12</v>
      </c>
      <c r="AP455" s="336">
        <f t="shared" si="61"/>
        <v>0</v>
      </c>
      <c r="AQ455" s="336">
        <f t="shared" si="62"/>
        <v>0</v>
      </c>
      <c r="AR455" s="336">
        <f t="shared" si="63"/>
        <v>0</v>
      </c>
      <c r="AS455" s="336">
        <f t="shared" si="63"/>
        <v>0</v>
      </c>
      <c r="AT455" s="304"/>
      <c r="AU455" s="304"/>
      <c r="AV455" s="304"/>
      <c r="AW455" s="304"/>
      <c r="AX455" s="304"/>
      <c r="AY455" s="304"/>
      <c r="AZ455" s="304"/>
      <c r="BA455" s="304"/>
      <c r="BB455" s="304"/>
      <c r="BC455" s="304"/>
    </row>
    <row r="456" spans="1:55" x14ac:dyDescent="0.2">
      <c r="A456" s="323" t="str">
        <f t="shared" si="55"/>
        <v/>
      </c>
      <c r="B456" s="324">
        <v>446</v>
      </c>
      <c r="C456" s="325" t="s">
        <v>1322</v>
      </c>
      <c r="D456" s="325" t="s">
        <v>1236</v>
      </c>
      <c r="E456" s="326">
        <v>719</v>
      </c>
      <c r="F456" s="325" t="s">
        <v>136</v>
      </c>
      <c r="G456" s="325" t="s">
        <v>140</v>
      </c>
      <c r="H456" s="327">
        <v>729</v>
      </c>
      <c r="I456" s="328">
        <v>39594</v>
      </c>
      <c r="J456" s="328" t="s">
        <v>51</v>
      </c>
      <c r="K456" s="328" t="s">
        <v>51</v>
      </c>
      <c r="L456" s="329">
        <v>15</v>
      </c>
      <c r="M456" s="328" t="s">
        <v>51</v>
      </c>
      <c r="N456" s="328" t="s">
        <v>51</v>
      </c>
      <c r="O456" s="328" t="s">
        <v>1422</v>
      </c>
      <c r="P456" s="330">
        <v>5052.8999999999996</v>
      </c>
      <c r="Q456" s="330">
        <v>2940.79</v>
      </c>
      <c r="R456" s="330">
        <v>0</v>
      </c>
      <c r="S456" s="330">
        <v>2112.11</v>
      </c>
      <c r="T456" s="330">
        <v>0</v>
      </c>
      <c r="U456" s="330">
        <v>0</v>
      </c>
      <c r="V456" s="330">
        <v>0</v>
      </c>
      <c r="W456" s="330">
        <v>0</v>
      </c>
      <c r="X456" s="330">
        <v>0</v>
      </c>
      <c r="Y456" s="330">
        <v>0</v>
      </c>
      <c r="Z456" s="330">
        <v>0</v>
      </c>
      <c r="AA456" s="330">
        <v>0</v>
      </c>
      <c r="AB456" s="330">
        <v>0</v>
      </c>
      <c r="AC456" s="330">
        <v>0</v>
      </c>
      <c r="AD456" s="331"/>
      <c r="AE456" s="332"/>
      <c r="AF456" s="332"/>
      <c r="AG456" s="336">
        <v>0</v>
      </c>
      <c r="AH456" s="332">
        <f>IF(YEAR(I456)=2019,MAX(Y456-AG456,0),IF(AND(AE456=TRUE,AF456&lt;&gt;TRUE),MAX('[1]2'!V457-'[1]2'!W457-[1]Turtas!AG456,0),IF(AG456&lt;&gt;'[1]2'!X457,MAX(Y456-'[1]2'!W457-[1]Turtas!AG456,0),0)))</f>
        <v>0</v>
      </c>
      <c r="AI456" s="333">
        <f>IF(VLOOKUP(I456,pradzios_data[],2,1)="isig_data",DATE(YEAR(I456),MONTH(I456)+1,1),VLOOKUP(I456,pradzios_data[],2,1))</f>
        <v>39600</v>
      </c>
      <c r="AJ456" s="333">
        <f t="shared" si="56"/>
        <v>45078</v>
      </c>
      <c r="AK456" s="333"/>
      <c r="AL456" s="334">
        <f t="shared" si="57"/>
        <v>53</v>
      </c>
      <c r="AM456" s="336">
        <f t="shared" si="58"/>
        <v>0</v>
      </c>
      <c r="AN456" s="335">
        <f t="shared" si="59"/>
        <v>41</v>
      </c>
      <c r="AO456" s="335">
        <f t="shared" si="60"/>
        <v>12</v>
      </c>
      <c r="AP456" s="336">
        <f t="shared" si="61"/>
        <v>0</v>
      </c>
      <c r="AQ456" s="336">
        <f t="shared" si="62"/>
        <v>0</v>
      </c>
      <c r="AR456" s="336">
        <f t="shared" si="63"/>
        <v>0</v>
      </c>
      <c r="AS456" s="336">
        <f t="shared" si="63"/>
        <v>0</v>
      </c>
      <c r="AT456" s="304"/>
      <c r="AU456" s="304"/>
      <c r="AV456" s="304"/>
      <c r="AW456" s="304"/>
      <c r="AX456" s="304"/>
      <c r="AY456" s="304"/>
      <c r="AZ456" s="304"/>
      <c r="BA456" s="304"/>
      <c r="BB456" s="304"/>
      <c r="BC456" s="304"/>
    </row>
    <row r="457" spans="1:55" x14ac:dyDescent="0.2">
      <c r="A457" s="323" t="str">
        <f t="shared" si="55"/>
        <v/>
      </c>
      <c r="B457" s="324">
        <v>447</v>
      </c>
      <c r="C457" s="325" t="s">
        <v>1323</v>
      </c>
      <c r="D457" s="325" t="s">
        <v>1236</v>
      </c>
      <c r="E457" s="326">
        <v>719</v>
      </c>
      <c r="F457" s="325" t="s">
        <v>136</v>
      </c>
      <c r="G457" s="325" t="s">
        <v>140</v>
      </c>
      <c r="H457" s="327">
        <v>730</v>
      </c>
      <c r="I457" s="328">
        <v>39594</v>
      </c>
      <c r="J457" s="328" t="s">
        <v>51</v>
      </c>
      <c r="K457" s="328" t="s">
        <v>51</v>
      </c>
      <c r="L457" s="329">
        <v>15</v>
      </c>
      <c r="M457" s="328" t="s">
        <v>51</v>
      </c>
      <c r="N457" s="328" t="s">
        <v>51</v>
      </c>
      <c r="O457" s="328" t="s">
        <v>1422</v>
      </c>
      <c r="P457" s="330">
        <v>5114.57</v>
      </c>
      <c r="Q457" s="330">
        <v>2976.68</v>
      </c>
      <c r="R457" s="330">
        <v>0</v>
      </c>
      <c r="S457" s="330">
        <v>2137.89</v>
      </c>
      <c r="T457" s="330">
        <v>0</v>
      </c>
      <c r="U457" s="330">
        <v>0</v>
      </c>
      <c r="V457" s="330">
        <v>0</v>
      </c>
      <c r="W457" s="330">
        <v>0</v>
      </c>
      <c r="X457" s="330">
        <v>0</v>
      </c>
      <c r="Y457" s="330">
        <v>0</v>
      </c>
      <c r="Z457" s="330">
        <v>0</v>
      </c>
      <c r="AA457" s="330">
        <v>0</v>
      </c>
      <c r="AB457" s="330">
        <v>0</v>
      </c>
      <c r="AC457" s="330">
        <v>0</v>
      </c>
      <c r="AD457" s="331"/>
      <c r="AE457" s="332"/>
      <c r="AF457" s="332"/>
      <c r="AG457" s="336">
        <v>0</v>
      </c>
      <c r="AH457" s="332">
        <f>IF(YEAR(I457)=2019,MAX(Y457-AG457,0),IF(AND(AE457=TRUE,AF457&lt;&gt;TRUE),MAX('[1]2'!V458-'[1]2'!W458-[1]Turtas!AG457,0),IF(AG457&lt;&gt;'[1]2'!X458,MAX(Y457-'[1]2'!W458-[1]Turtas!AG457,0),0)))</f>
        <v>0</v>
      </c>
      <c r="AI457" s="333">
        <f>IF(VLOOKUP(I457,pradzios_data[],2,1)="isig_data",DATE(YEAR(I457),MONTH(I457)+1,1),VLOOKUP(I457,pradzios_data[],2,1))</f>
        <v>39600</v>
      </c>
      <c r="AJ457" s="333">
        <f t="shared" si="56"/>
        <v>45078</v>
      </c>
      <c r="AK457" s="333"/>
      <c r="AL457" s="334">
        <f t="shared" si="57"/>
        <v>53</v>
      </c>
      <c r="AM457" s="336">
        <f t="shared" si="58"/>
        <v>0</v>
      </c>
      <c r="AN457" s="335">
        <f t="shared" si="59"/>
        <v>41</v>
      </c>
      <c r="AO457" s="335">
        <f t="shared" si="60"/>
        <v>12</v>
      </c>
      <c r="AP457" s="336">
        <f t="shared" si="61"/>
        <v>0</v>
      </c>
      <c r="AQ457" s="336">
        <f t="shared" si="62"/>
        <v>0</v>
      </c>
      <c r="AR457" s="336">
        <f t="shared" si="63"/>
        <v>0</v>
      </c>
      <c r="AS457" s="336">
        <f t="shared" si="63"/>
        <v>0</v>
      </c>
      <c r="AT457" s="304"/>
      <c r="AU457" s="304"/>
      <c r="AV457" s="304"/>
      <c r="AW457" s="304"/>
      <c r="AX457" s="304"/>
      <c r="AY457" s="304"/>
      <c r="AZ457" s="304"/>
      <c r="BA457" s="304"/>
      <c r="BB457" s="304"/>
      <c r="BC457" s="304"/>
    </row>
    <row r="458" spans="1:55" x14ac:dyDescent="0.2">
      <c r="A458" s="323" t="str">
        <f t="shared" si="55"/>
        <v/>
      </c>
      <c r="B458" s="324">
        <v>448</v>
      </c>
      <c r="C458" s="325" t="s">
        <v>1324</v>
      </c>
      <c r="D458" s="325" t="s">
        <v>1236</v>
      </c>
      <c r="E458" s="326">
        <v>719</v>
      </c>
      <c r="F458" s="325" t="s">
        <v>136</v>
      </c>
      <c r="G458" s="325" t="s">
        <v>140</v>
      </c>
      <c r="H458" s="327">
        <v>731</v>
      </c>
      <c r="I458" s="328">
        <v>39594</v>
      </c>
      <c r="J458" s="328" t="s">
        <v>51</v>
      </c>
      <c r="K458" s="328" t="s">
        <v>51</v>
      </c>
      <c r="L458" s="329">
        <v>15</v>
      </c>
      <c r="M458" s="328" t="s">
        <v>51</v>
      </c>
      <c r="N458" s="328" t="s">
        <v>51</v>
      </c>
      <c r="O458" s="328" t="s">
        <v>1422</v>
      </c>
      <c r="P458" s="330">
        <v>8819.1200000000008</v>
      </c>
      <c r="Q458" s="330">
        <v>5132.7299999999996</v>
      </c>
      <c r="R458" s="330">
        <v>0</v>
      </c>
      <c r="S458" s="330">
        <v>3686.39</v>
      </c>
      <c r="T458" s="330">
        <v>0</v>
      </c>
      <c r="U458" s="330">
        <v>0</v>
      </c>
      <c r="V458" s="330">
        <v>0</v>
      </c>
      <c r="W458" s="330">
        <v>0</v>
      </c>
      <c r="X458" s="330">
        <v>0</v>
      </c>
      <c r="Y458" s="330">
        <v>0</v>
      </c>
      <c r="Z458" s="330">
        <v>0</v>
      </c>
      <c r="AA458" s="330">
        <v>0</v>
      </c>
      <c r="AB458" s="330">
        <v>0</v>
      </c>
      <c r="AC458" s="330">
        <v>0</v>
      </c>
      <c r="AD458" s="331"/>
      <c r="AE458" s="332"/>
      <c r="AF458" s="332"/>
      <c r="AG458" s="336">
        <v>0</v>
      </c>
      <c r="AH458" s="332">
        <f>IF(YEAR(I458)=2019,MAX(Y458-AG458,0),IF(AND(AE458=TRUE,AF458&lt;&gt;TRUE),MAX('[1]2'!V459-'[1]2'!W459-[1]Turtas!AG458,0),IF(AG458&lt;&gt;'[1]2'!X459,MAX(Y458-'[1]2'!W459-[1]Turtas!AG458,0),0)))</f>
        <v>0</v>
      </c>
      <c r="AI458" s="333">
        <f>IF(VLOOKUP(I458,pradzios_data[],2,1)="isig_data",DATE(YEAR(I458),MONTH(I458)+1,1),VLOOKUP(I458,pradzios_data[],2,1))</f>
        <v>39600</v>
      </c>
      <c r="AJ458" s="333">
        <f t="shared" si="56"/>
        <v>45078</v>
      </c>
      <c r="AK458" s="333"/>
      <c r="AL458" s="334">
        <f t="shared" si="57"/>
        <v>53</v>
      </c>
      <c r="AM458" s="336">
        <f t="shared" si="58"/>
        <v>0</v>
      </c>
      <c r="AN458" s="335">
        <f t="shared" si="59"/>
        <v>41</v>
      </c>
      <c r="AO458" s="335">
        <f t="shared" si="60"/>
        <v>12</v>
      </c>
      <c r="AP458" s="336">
        <f t="shared" si="61"/>
        <v>0</v>
      </c>
      <c r="AQ458" s="336">
        <f t="shared" si="62"/>
        <v>0</v>
      </c>
      <c r="AR458" s="336">
        <f t="shared" si="63"/>
        <v>0</v>
      </c>
      <c r="AS458" s="336">
        <f t="shared" si="63"/>
        <v>0</v>
      </c>
      <c r="AT458" s="304"/>
      <c r="AU458" s="304"/>
      <c r="AV458" s="304"/>
      <c r="AW458" s="304"/>
      <c r="AX458" s="304"/>
      <c r="AY458" s="304"/>
      <c r="AZ458" s="304"/>
      <c r="BA458" s="304"/>
      <c r="BB458" s="304"/>
      <c r="BC458" s="304"/>
    </row>
    <row r="459" spans="1:55" x14ac:dyDescent="0.2">
      <c r="A459" s="323" t="str">
        <f t="shared" si="55"/>
        <v/>
      </c>
      <c r="B459" s="324">
        <v>449</v>
      </c>
      <c r="C459" s="325" t="s">
        <v>1325</v>
      </c>
      <c r="D459" s="325" t="s">
        <v>1236</v>
      </c>
      <c r="E459" s="326">
        <v>719</v>
      </c>
      <c r="F459" s="325" t="s">
        <v>136</v>
      </c>
      <c r="G459" s="325" t="s">
        <v>140</v>
      </c>
      <c r="H459" s="327">
        <v>732</v>
      </c>
      <c r="I459" s="328">
        <v>39594</v>
      </c>
      <c r="J459" s="328" t="s">
        <v>51</v>
      </c>
      <c r="K459" s="328" t="s">
        <v>51</v>
      </c>
      <c r="L459" s="329">
        <v>15</v>
      </c>
      <c r="M459" s="328" t="s">
        <v>51</v>
      </c>
      <c r="N459" s="328" t="s">
        <v>51</v>
      </c>
      <c r="O459" s="328" t="s">
        <v>1422</v>
      </c>
      <c r="P459" s="330">
        <v>3224.42</v>
      </c>
      <c r="Q459" s="330">
        <v>1876.61</v>
      </c>
      <c r="R459" s="330">
        <v>0</v>
      </c>
      <c r="S459" s="330">
        <v>1347.81</v>
      </c>
      <c r="T459" s="330">
        <v>0</v>
      </c>
      <c r="U459" s="330">
        <v>0</v>
      </c>
      <c r="V459" s="330">
        <v>0</v>
      </c>
      <c r="W459" s="330">
        <v>0</v>
      </c>
      <c r="X459" s="330">
        <v>0</v>
      </c>
      <c r="Y459" s="330">
        <v>0</v>
      </c>
      <c r="Z459" s="330">
        <v>0</v>
      </c>
      <c r="AA459" s="330">
        <v>0</v>
      </c>
      <c r="AB459" s="330">
        <v>0</v>
      </c>
      <c r="AC459" s="330">
        <v>0</v>
      </c>
      <c r="AD459" s="331"/>
      <c r="AE459" s="332"/>
      <c r="AF459" s="332"/>
      <c r="AG459" s="336">
        <v>0</v>
      </c>
      <c r="AH459" s="332">
        <f>IF(YEAR(I459)=2019,MAX(Y459-AG459,0),IF(AND(AE459=TRUE,AF459&lt;&gt;TRUE),MAX('[1]2'!V460-'[1]2'!W460-[1]Turtas!AG459,0),IF(AG459&lt;&gt;'[1]2'!X460,MAX(Y459-'[1]2'!W460-[1]Turtas!AG459,0),0)))</f>
        <v>0</v>
      </c>
      <c r="AI459" s="333">
        <f>IF(VLOOKUP(I459,pradzios_data[],2,1)="isig_data",DATE(YEAR(I459),MONTH(I459)+1,1),VLOOKUP(I459,pradzios_data[],2,1))</f>
        <v>39600</v>
      </c>
      <c r="AJ459" s="333">
        <f t="shared" si="56"/>
        <v>45078</v>
      </c>
      <c r="AK459" s="333"/>
      <c r="AL459" s="334">
        <f t="shared" si="57"/>
        <v>53</v>
      </c>
      <c r="AM459" s="336">
        <f t="shared" si="58"/>
        <v>0</v>
      </c>
      <c r="AN459" s="335">
        <f t="shared" si="59"/>
        <v>41</v>
      </c>
      <c r="AO459" s="335">
        <f t="shared" si="60"/>
        <v>12</v>
      </c>
      <c r="AP459" s="336">
        <f t="shared" si="61"/>
        <v>0</v>
      </c>
      <c r="AQ459" s="336">
        <f t="shared" si="62"/>
        <v>0</v>
      </c>
      <c r="AR459" s="336">
        <f t="shared" si="63"/>
        <v>0</v>
      </c>
      <c r="AS459" s="336">
        <f t="shared" si="63"/>
        <v>0</v>
      </c>
      <c r="AT459" s="304"/>
      <c r="AU459" s="304"/>
      <c r="AV459" s="304"/>
      <c r="AW459" s="304"/>
      <c r="AX459" s="304"/>
      <c r="AY459" s="304"/>
      <c r="AZ459" s="304"/>
      <c r="BA459" s="304"/>
      <c r="BB459" s="304"/>
      <c r="BC459" s="304"/>
    </row>
    <row r="460" spans="1:55" x14ac:dyDescent="0.2">
      <c r="A460" s="323" t="str">
        <f t="shared" ref="A460:A523" si="64">IF(AC460&gt;0,"NE","")</f>
        <v/>
      </c>
      <c r="B460" s="324">
        <v>450</v>
      </c>
      <c r="C460" s="325" t="s">
        <v>1326</v>
      </c>
      <c r="D460" s="325" t="s">
        <v>1236</v>
      </c>
      <c r="E460" s="326">
        <v>719</v>
      </c>
      <c r="F460" s="325" t="s">
        <v>136</v>
      </c>
      <c r="G460" s="325" t="s">
        <v>140</v>
      </c>
      <c r="H460" s="327">
        <v>733</v>
      </c>
      <c r="I460" s="328">
        <v>39594</v>
      </c>
      <c r="J460" s="328" t="s">
        <v>51</v>
      </c>
      <c r="K460" s="328" t="s">
        <v>51</v>
      </c>
      <c r="L460" s="329">
        <v>15</v>
      </c>
      <c r="M460" s="328" t="s">
        <v>51</v>
      </c>
      <c r="N460" s="328" t="s">
        <v>51</v>
      </c>
      <c r="O460" s="328" t="s">
        <v>1422</v>
      </c>
      <c r="P460" s="330">
        <v>5078.6400000000003</v>
      </c>
      <c r="Q460" s="330">
        <v>2955.77</v>
      </c>
      <c r="R460" s="330">
        <v>0</v>
      </c>
      <c r="S460" s="330">
        <v>2122.87</v>
      </c>
      <c r="T460" s="330">
        <v>0</v>
      </c>
      <c r="U460" s="330">
        <v>0</v>
      </c>
      <c r="V460" s="330">
        <v>0</v>
      </c>
      <c r="W460" s="330">
        <v>0</v>
      </c>
      <c r="X460" s="330">
        <v>0</v>
      </c>
      <c r="Y460" s="330">
        <v>0</v>
      </c>
      <c r="Z460" s="330">
        <v>0</v>
      </c>
      <c r="AA460" s="330">
        <v>0</v>
      </c>
      <c r="AB460" s="330">
        <v>0</v>
      </c>
      <c r="AC460" s="330">
        <v>0</v>
      </c>
      <c r="AD460" s="331"/>
      <c r="AE460" s="332"/>
      <c r="AF460" s="332"/>
      <c r="AG460" s="336">
        <v>0</v>
      </c>
      <c r="AH460" s="332">
        <f>IF(YEAR(I460)=2019,MAX(Y460-AG460,0),IF(AND(AE460=TRUE,AF460&lt;&gt;TRUE),MAX('[1]2'!V461-'[1]2'!W461-[1]Turtas!AG460,0),IF(AG460&lt;&gt;'[1]2'!X461,MAX(Y460-'[1]2'!W461-[1]Turtas!AG460,0),0)))</f>
        <v>0</v>
      </c>
      <c r="AI460" s="333">
        <f>IF(VLOOKUP(I460,pradzios_data[],2,1)="isig_data",DATE(YEAR(I460),MONTH(I460)+1,1),VLOOKUP(I460,pradzios_data[],2,1))</f>
        <v>39600</v>
      </c>
      <c r="AJ460" s="333">
        <f t="shared" ref="AJ460:AJ523" si="65">+IFERROR(EDATE(AI460,$L460*12),FALSE)</f>
        <v>45078</v>
      </c>
      <c r="AK460" s="333"/>
      <c r="AL460" s="334">
        <f t="shared" ref="AL460:AL523" si="66">IFERROR(IF(AJ460&lt;$AL$6,0,DATEDIF(MAX($AL$6,AI460),AJ460,"m")),FALSE)</f>
        <v>53</v>
      </c>
      <c r="AM460" s="336">
        <f t="shared" ref="AM460:AM523" si="67">IFERROR(AH460/AL460,0)</f>
        <v>0</v>
      </c>
      <c r="AN460" s="335">
        <f t="shared" ref="AN460:AN523" si="68">IFERROR(IF(IF(ISBLANK(AK460),AJ460,AK460)&lt;$AN$6,0,DATEDIF($AN$6,AJ460,"m")),FALSE)</f>
        <v>41</v>
      </c>
      <c r="AO460" s="335">
        <f t="shared" ref="AO460:AO523" si="69">IF(OR(ISBLANK(AK460),AL460=0),AL460-AN460,DATEDIF($AL$6,AK460,"m"))</f>
        <v>12</v>
      </c>
      <c r="AP460" s="336">
        <f t="shared" ref="AP460:AP523" si="70">IF(Y460=0,0,IF(NOT(ISBLANK(AK460)),0,IF(AL460=0,AG460,AH460+AG460-AM460*MIN(AO460,12))))</f>
        <v>0</v>
      </c>
      <c r="AQ460" s="336">
        <f t="shared" ref="AQ460:AQ523" si="71">+IF(AL460=0,AH460,AM460*AO460)</f>
        <v>0</v>
      </c>
      <c r="AR460" s="336">
        <f t="shared" ref="AR460:AS523" si="72">AP460-AA460</f>
        <v>0</v>
      </c>
      <c r="AS460" s="336">
        <f t="shared" si="72"/>
        <v>0</v>
      </c>
      <c r="AT460" s="304"/>
      <c r="AU460" s="304"/>
      <c r="AV460" s="304"/>
      <c r="AW460" s="304"/>
      <c r="AX460" s="304"/>
      <c r="AY460" s="304"/>
      <c r="AZ460" s="304"/>
      <c r="BA460" s="304"/>
      <c r="BB460" s="304"/>
      <c r="BC460" s="304"/>
    </row>
    <row r="461" spans="1:55" x14ac:dyDescent="0.2">
      <c r="A461" s="323" t="str">
        <f t="shared" si="64"/>
        <v/>
      </c>
      <c r="B461" s="324">
        <v>451</v>
      </c>
      <c r="C461" s="325" t="s">
        <v>1327</v>
      </c>
      <c r="D461" s="325" t="s">
        <v>1236</v>
      </c>
      <c r="E461" s="326">
        <v>719</v>
      </c>
      <c r="F461" s="325" t="s">
        <v>136</v>
      </c>
      <c r="G461" s="325" t="s">
        <v>140</v>
      </c>
      <c r="H461" s="327">
        <v>734</v>
      </c>
      <c r="I461" s="328">
        <v>39594</v>
      </c>
      <c r="J461" s="328" t="s">
        <v>51</v>
      </c>
      <c r="K461" s="328" t="s">
        <v>51</v>
      </c>
      <c r="L461" s="329">
        <v>15</v>
      </c>
      <c r="M461" s="328" t="s">
        <v>51</v>
      </c>
      <c r="N461" s="328" t="s">
        <v>51</v>
      </c>
      <c r="O461" s="328" t="s">
        <v>1422</v>
      </c>
      <c r="P461" s="330">
        <v>4918.0200000000004</v>
      </c>
      <c r="Q461" s="330">
        <v>2862.29</v>
      </c>
      <c r="R461" s="330">
        <v>0</v>
      </c>
      <c r="S461" s="330">
        <v>2055.73</v>
      </c>
      <c r="T461" s="330">
        <v>0</v>
      </c>
      <c r="U461" s="330">
        <v>0</v>
      </c>
      <c r="V461" s="330">
        <v>0</v>
      </c>
      <c r="W461" s="330">
        <v>0</v>
      </c>
      <c r="X461" s="330">
        <v>0</v>
      </c>
      <c r="Y461" s="330">
        <v>0</v>
      </c>
      <c r="Z461" s="330">
        <v>0</v>
      </c>
      <c r="AA461" s="330">
        <v>0</v>
      </c>
      <c r="AB461" s="330">
        <v>0</v>
      </c>
      <c r="AC461" s="330">
        <v>0</v>
      </c>
      <c r="AD461" s="331"/>
      <c r="AE461" s="332"/>
      <c r="AF461" s="332"/>
      <c r="AG461" s="336">
        <v>0</v>
      </c>
      <c r="AH461" s="332">
        <f>IF(YEAR(I461)=2019,MAX(Y461-AG461,0),IF(AND(AE461=TRUE,AF461&lt;&gt;TRUE),MAX('[1]2'!V462-'[1]2'!W462-[1]Turtas!AG461,0),IF(AG461&lt;&gt;'[1]2'!X462,MAX(Y461-'[1]2'!W462-[1]Turtas!AG461,0),0)))</f>
        <v>0</v>
      </c>
      <c r="AI461" s="333">
        <f>IF(VLOOKUP(I461,pradzios_data[],2,1)="isig_data",DATE(YEAR(I461),MONTH(I461)+1,1),VLOOKUP(I461,pradzios_data[],2,1))</f>
        <v>39600</v>
      </c>
      <c r="AJ461" s="333">
        <f t="shared" si="65"/>
        <v>45078</v>
      </c>
      <c r="AK461" s="333"/>
      <c r="AL461" s="334">
        <f t="shared" si="66"/>
        <v>53</v>
      </c>
      <c r="AM461" s="336">
        <f t="shared" si="67"/>
        <v>0</v>
      </c>
      <c r="AN461" s="335">
        <f t="shared" si="68"/>
        <v>41</v>
      </c>
      <c r="AO461" s="335">
        <f t="shared" si="69"/>
        <v>12</v>
      </c>
      <c r="AP461" s="336">
        <f t="shared" si="70"/>
        <v>0</v>
      </c>
      <c r="AQ461" s="336">
        <f t="shared" si="71"/>
        <v>0</v>
      </c>
      <c r="AR461" s="336">
        <f t="shared" si="72"/>
        <v>0</v>
      </c>
      <c r="AS461" s="336">
        <f t="shared" si="72"/>
        <v>0</v>
      </c>
      <c r="AT461" s="304"/>
      <c r="AU461" s="304"/>
      <c r="AV461" s="304"/>
      <c r="AW461" s="304"/>
      <c r="AX461" s="304"/>
      <c r="AY461" s="304"/>
      <c r="AZ461" s="304"/>
      <c r="BA461" s="304"/>
      <c r="BB461" s="304"/>
      <c r="BC461" s="304"/>
    </row>
    <row r="462" spans="1:55" x14ac:dyDescent="0.2">
      <c r="A462" s="323" t="str">
        <f t="shared" si="64"/>
        <v/>
      </c>
      <c r="B462" s="324">
        <v>452</v>
      </c>
      <c r="C462" s="325" t="s">
        <v>1328</v>
      </c>
      <c r="D462" s="325" t="s">
        <v>1236</v>
      </c>
      <c r="E462" s="326">
        <v>719</v>
      </c>
      <c r="F462" s="325" t="s">
        <v>136</v>
      </c>
      <c r="G462" s="325" t="s">
        <v>140</v>
      </c>
      <c r="H462" s="327">
        <v>735</v>
      </c>
      <c r="I462" s="328">
        <v>39594</v>
      </c>
      <c r="J462" s="328" t="s">
        <v>51</v>
      </c>
      <c r="K462" s="328" t="s">
        <v>51</v>
      </c>
      <c r="L462" s="329">
        <v>15</v>
      </c>
      <c r="M462" s="328" t="s">
        <v>51</v>
      </c>
      <c r="N462" s="328" t="s">
        <v>51</v>
      </c>
      <c r="O462" s="328" t="s">
        <v>1422</v>
      </c>
      <c r="P462" s="330">
        <v>4911.21</v>
      </c>
      <c r="Q462" s="330">
        <v>2858.32</v>
      </c>
      <c r="R462" s="330">
        <v>0</v>
      </c>
      <c r="S462" s="330">
        <v>2052.89</v>
      </c>
      <c r="T462" s="330">
        <v>0</v>
      </c>
      <c r="U462" s="330">
        <v>0</v>
      </c>
      <c r="V462" s="330">
        <v>0</v>
      </c>
      <c r="W462" s="330">
        <v>0</v>
      </c>
      <c r="X462" s="330">
        <v>0</v>
      </c>
      <c r="Y462" s="330">
        <v>0</v>
      </c>
      <c r="Z462" s="330">
        <v>0</v>
      </c>
      <c r="AA462" s="330">
        <v>0</v>
      </c>
      <c r="AB462" s="330">
        <v>0</v>
      </c>
      <c r="AC462" s="330">
        <v>0</v>
      </c>
      <c r="AD462" s="331"/>
      <c r="AE462" s="332"/>
      <c r="AF462" s="332"/>
      <c r="AG462" s="336">
        <v>0</v>
      </c>
      <c r="AH462" s="332">
        <f>IF(YEAR(I462)=2019,MAX(Y462-AG462,0),IF(AND(AE462=TRUE,AF462&lt;&gt;TRUE),MAX('[1]2'!V463-'[1]2'!W463-[1]Turtas!AG462,0),IF(AG462&lt;&gt;'[1]2'!X463,MAX(Y462-'[1]2'!W463-[1]Turtas!AG462,0),0)))</f>
        <v>0</v>
      </c>
      <c r="AI462" s="333">
        <f>IF(VLOOKUP(I462,pradzios_data[],2,1)="isig_data",DATE(YEAR(I462),MONTH(I462)+1,1),VLOOKUP(I462,pradzios_data[],2,1))</f>
        <v>39600</v>
      </c>
      <c r="AJ462" s="333">
        <f t="shared" si="65"/>
        <v>45078</v>
      </c>
      <c r="AK462" s="333"/>
      <c r="AL462" s="334">
        <f t="shared" si="66"/>
        <v>53</v>
      </c>
      <c r="AM462" s="336">
        <f t="shared" si="67"/>
        <v>0</v>
      </c>
      <c r="AN462" s="335">
        <f t="shared" si="68"/>
        <v>41</v>
      </c>
      <c r="AO462" s="335">
        <f t="shared" si="69"/>
        <v>12</v>
      </c>
      <c r="AP462" s="336">
        <f t="shared" si="70"/>
        <v>0</v>
      </c>
      <c r="AQ462" s="336">
        <f t="shared" si="71"/>
        <v>0</v>
      </c>
      <c r="AR462" s="336">
        <f t="shared" si="72"/>
        <v>0</v>
      </c>
      <c r="AS462" s="336">
        <f t="shared" si="72"/>
        <v>0</v>
      </c>
      <c r="AT462" s="304"/>
      <c r="AU462" s="304"/>
      <c r="AV462" s="304"/>
      <c r="AW462" s="304"/>
      <c r="AX462" s="304"/>
      <c r="AY462" s="304"/>
      <c r="AZ462" s="304"/>
      <c r="BA462" s="304"/>
      <c r="BB462" s="304"/>
      <c r="BC462" s="304"/>
    </row>
    <row r="463" spans="1:55" x14ac:dyDescent="0.2">
      <c r="A463" s="323" t="str">
        <f t="shared" si="64"/>
        <v/>
      </c>
      <c r="B463" s="324">
        <v>453</v>
      </c>
      <c r="C463" s="325" t="s">
        <v>1329</v>
      </c>
      <c r="D463" s="325" t="s">
        <v>1236</v>
      </c>
      <c r="E463" s="326">
        <v>719</v>
      </c>
      <c r="F463" s="325" t="s">
        <v>136</v>
      </c>
      <c r="G463" s="325" t="s">
        <v>140</v>
      </c>
      <c r="H463" s="327">
        <v>736</v>
      </c>
      <c r="I463" s="328">
        <v>39594</v>
      </c>
      <c r="J463" s="328" t="s">
        <v>51</v>
      </c>
      <c r="K463" s="328" t="s">
        <v>51</v>
      </c>
      <c r="L463" s="329">
        <v>15</v>
      </c>
      <c r="M463" s="328" t="s">
        <v>51</v>
      </c>
      <c r="N463" s="328" t="s">
        <v>51</v>
      </c>
      <c r="O463" s="328" t="s">
        <v>1422</v>
      </c>
      <c r="P463" s="330">
        <v>4918.0200000000004</v>
      </c>
      <c r="Q463" s="330">
        <v>2862.29</v>
      </c>
      <c r="R463" s="330">
        <v>0</v>
      </c>
      <c r="S463" s="330">
        <v>2055.73</v>
      </c>
      <c r="T463" s="330">
        <v>0</v>
      </c>
      <c r="U463" s="330">
        <v>0</v>
      </c>
      <c r="V463" s="330">
        <v>0</v>
      </c>
      <c r="W463" s="330">
        <v>0</v>
      </c>
      <c r="X463" s="330">
        <v>0</v>
      </c>
      <c r="Y463" s="330">
        <v>0</v>
      </c>
      <c r="Z463" s="330">
        <v>0</v>
      </c>
      <c r="AA463" s="330">
        <v>0</v>
      </c>
      <c r="AB463" s="330">
        <v>0</v>
      </c>
      <c r="AC463" s="330">
        <v>0</v>
      </c>
      <c r="AD463" s="331"/>
      <c r="AE463" s="332"/>
      <c r="AF463" s="332"/>
      <c r="AG463" s="336">
        <v>0</v>
      </c>
      <c r="AH463" s="332">
        <f>IF(YEAR(I463)=2019,MAX(Y463-AG463,0),IF(AND(AE463=TRUE,AF463&lt;&gt;TRUE),MAX('[1]2'!V464-'[1]2'!W464-[1]Turtas!AG463,0),IF(AG463&lt;&gt;'[1]2'!X464,MAX(Y463-'[1]2'!W464-[1]Turtas!AG463,0),0)))</f>
        <v>0</v>
      </c>
      <c r="AI463" s="333">
        <f>IF(VLOOKUP(I463,pradzios_data[],2,1)="isig_data",DATE(YEAR(I463),MONTH(I463)+1,1),VLOOKUP(I463,pradzios_data[],2,1))</f>
        <v>39600</v>
      </c>
      <c r="AJ463" s="333">
        <f t="shared" si="65"/>
        <v>45078</v>
      </c>
      <c r="AK463" s="333"/>
      <c r="AL463" s="334">
        <f t="shared" si="66"/>
        <v>53</v>
      </c>
      <c r="AM463" s="336">
        <f t="shared" si="67"/>
        <v>0</v>
      </c>
      <c r="AN463" s="335">
        <f t="shared" si="68"/>
        <v>41</v>
      </c>
      <c r="AO463" s="335">
        <f t="shared" si="69"/>
        <v>12</v>
      </c>
      <c r="AP463" s="336">
        <f t="shared" si="70"/>
        <v>0</v>
      </c>
      <c r="AQ463" s="336">
        <f t="shared" si="71"/>
        <v>0</v>
      </c>
      <c r="AR463" s="336">
        <f t="shared" si="72"/>
        <v>0</v>
      </c>
      <c r="AS463" s="336">
        <f t="shared" si="72"/>
        <v>0</v>
      </c>
      <c r="AT463" s="304"/>
      <c r="AU463" s="304"/>
      <c r="AV463" s="304"/>
      <c r="AW463" s="304"/>
      <c r="AX463" s="304"/>
      <c r="AY463" s="304"/>
      <c r="AZ463" s="304"/>
      <c r="BA463" s="304"/>
      <c r="BB463" s="304"/>
      <c r="BC463" s="304"/>
    </row>
    <row r="464" spans="1:55" x14ac:dyDescent="0.2">
      <c r="A464" s="323" t="str">
        <f t="shared" si="64"/>
        <v/>
      </c>
      <c r="B464" s="324">
        <v>454</v>
      </c>
      <c r="C464" s="325" t="s">
        <v>1330</v>
      </c>
      <c r="D464" s="325" t="s">
        <v>1236</v>
      </c>
      <c r="E464" s="326">
        <v>719</v>
      </c>
      <c r="F464" s="325" t="s">
        <v>136</v>
      </c>
      <c r="G464" s="325" t="s">
        <v>140</v>
      </c>
      <c r="H464" s="327">
        <v>737</v>
      </c>
      <c r="I464" s="328">
        <v>39594</v>
      </c>
      <c r="J464" s="328" t="s">
        <v>51</v>
      </c>
      <c r="K464" s="328" t="s">
        <v>51</v>
      </c>
      <c r="L464" s="329">
        <v>15</v>
      </c>
      <c r="M464" s="328" t="s">
        <v>51</v>
      </c>
      <c r="N464" s="328" t="s">
        <v>51</v>
      </c>
      <c r="O464" s="328" t="s">
        <v>1422</v>
      </c>
      <c r="P464" s="330">
        <v>4918.0200000000004</v>
      </c>
      <c r="Q464" s="330">
        <v>2862.29</v>
      </c>
      <c r="R464" s="330">
        <v>0</v>
      </c>
      <c r="S464" s="330">
        <v>2055.73</v>
      </c>
      <c r="T464" s="330">
        <v>0</v>
      </c>
      <c r="U464" s="330">
        <v>0</v>
      </c>
      <c r="V464" s="330">
        <v>0</v>
      </c>
      <c r="W464" s="330">
        <v>0</v>
      </c>
      <c r="X464" s="330">
        <v>0</v>
      </c>
      <c r="Y464" s="330">
        <v>0</v>
      </c>
      <c r="Z464" s="330">
        <v>0</v>
      </c>
      <c r="AA464" s="330">
        <v>0</v>
      </c>
      <c r="AB464" s="330">
        <v>0</v>
      </c>
      <c r="AC464" s="330">
        <v>0</v>
      </c>
      <c r="AD464" s="331"/>
      <c r="AE464" s="332"/>
      <c r="AF464" s="332"/>
      <c r="AG464" s="336">
        <v>0</v>
      </c>
      <c r="AH464" s="332">
        <f>IF(YEAR(I464)=2019,MAX(Y464-AG464,0),IF(AND(AE464=TRUE,AF464&lt;&gt;TRUE),MAX('[1]2'!V465-'[1]2'!W465-[1]Turtas!AG464,0),IF(AG464&lt;&gt;'[1]2'!X465,MAX(Y464-'[1]2'!W465-[1]Turtas!AG464,0),0)))</f>
        <v>0</v>
      </c>
      <c r="AI464" s="333">
        <f>IF(VLOOKUP(I464,pradzios_data[],2,1)="isig_data",DATE(YEAR(I464),MONTH(I464)+1,1),VLOOKUP(I464,pradzios_data[],2,1))</f>
        <v>39600</v>
      </c>
      <c r="AJ464" s="333">
        <f t="shared" si="65"/>
        <v>45078</v>
      </c>
      <c r="AK464" s="333"/>
      <c r="AL464" s="334">
        <f t="shared" si="66"/>
        <v>53</v>
      </c>
      <c r="AM464" s="336">
        <f t="shared" si="67"/>
        <v>0</v>
      </c>
      <c r="AN464" s="335">
        <f t="shared" si="68"/>
        <v>41</v>
      </c>
      <c r="AO464" s="335">
        <f t="shared" si="69"/>
        <v>12</v>
      </c>
      <c r="AP464" s="336">
        <f t="shared" si="70"/>
        <v>0</v>
      </c>
      <c r="AQ464" s="336">
        <f t="shared" si="71"/>
        <v>0</v>
      </c>
      <c r="AR464" s="336">
        <f t="shared" si="72"/>
        <v>0</v>
      </c>
      <c r="AS464" s="336">
        <f t="shared" si="72"/>
        <v>0</v>
      </c>
      <c r="AT464" s="304"/>
      <c r="AU464" s="304"/>
      <c r="AV464" s="304"/>
      <c r="AW464" s="304"/>
      <c r="AX464" s="304"/>
      <c r="AY464" s="304"/>
      <c r="AZ464" s="304"/>
      <c r="BA464" s="304"/>
      <c r="BB464" s="304"/>
      <c r="BC464" s="304"/>
    </row>
    <row r="465" spans="1:55" x14ac:dyDescent="0.2">
      <c r="A465" s="323" t="str">
        <f t="shared" si="64"/>
        <v/>
      </c>
      <c r="B465" s="324">
        <v>455</v>
      </c>
      <c r="C465" s="325" t="s">
        <v>1331</v>
      </c>
      <c r="D465" s="325" t="s">
        <v>1236</v>
      </c>
      <c r="E465" s="326">
        <v>719</v>
      </c>
      <c r="F465" s="325" t="s">
        <v>136</v>
      </c>
      <c r="G465" s="325" t="s">
        <v>140</v>
      </c>
      <c r="H465" s="327">
        <v>738</v>
      </c>
      <c r="I465" s="328">
        <v>39594</v>
      </c>
      <c r="J465" s="328" t="s">
        <v>51</v>
      </c>
      <c r="K465" s="328" t="s">
        <v>51</v>
      </c>
      <c r="L465" s="329">
        <v>15</v>
      </c>
      <c r="M465" s="328" t="s">
        <v>51</v>
      </c>
      <c r="N465" s="328" t="s">
        <v>51</v>
      </c>
      <c r="O465" s="328" t="s">
        <v>1422</v>
      </c>
      <c r="P465" s="330">
        <v>4918.0200000000004</v>
      </c>
      <c r="Q465" s="330">
        <v>2862.29</v>
      </c>
      <c r="R465" s="330">
        <v>0</v>
      </c>
      <c r="S465" s="330">
        <v>2055.73</v>
      </c>
      <c r="T465" s="330">
        <v>0</v>
      </c>
      <c r="U465" s="330">
        <v>0</v>
      </c>
      <c r="V465" s="330">
        <v>0</v>
      </c>
      <c r="W465" s="330">
        <v>0</v>
      </c>
      <c r="X465" s="330">
        <v>0</v>
      </c>
      <c r="Y465" s="330">
        <v>0</v>
      </c>
      <c r="Z465" s="330">
        <v>0</v>
      </c>
      <c r="AA465" s="330">
        <v>0</v>
      </c>
      <c r="AB465" s="330">
        <v>0</v>
      </c>
      <c r="AC465" s="330">
        <v>0</v>
      </c>
      <c r="AD465" s="331"/>
      <c r="AE465" s="332"/>
      <c r="AF465" s="332"/>
      <c r="AG465" s="336">
        <v>0</v>
      </c>
      <c r="AH465" s="332">
        <f>IF(YEAR(I465)=2019,MAX(Y465-AG465,0),IF(AND(AE465=TRUE,AF465&lt;&gt;TRUE),MAX('[1]2'!V466-'[1]2'!W466-[1]Turtas!AG465,0),IF(AG465&lt;&gt;'[1]2'!X466,MAX(Y465-'[1]2'!W466-[1]Turtas!AG465,0),0)))</f>
        <v>0</v>
      </c>
      <c r="AI465" s="333">
        <f>IF(VLOOKUP(I465,pradzios_data[],2,1)="isig_data",DATE(YEAR(I465),MONTH(I465)+1,1),VLOOKUP(I465,pradzios_data[],2,1))</f>
        <v>39600</v>
      </c>
      <c r="AJ465" s="333">
        <f t="shared" si="65"/>
        <v>45078</v>
      </c>
      <c r="AK465" s="333"/>
      <c r="AL465" s="334">
        <f t="shared" si="66"/>
        <v>53</v>
      </c>
      <c r="AM465" s="336">
        <f t="shared" si="67"/>
        <v>0</v>
      </c>
      <c r="AN465" s="335">
        <f t="shared" si="68"/>
        <v>41</v>
      </c>
      <c r="AO465" s="335">
        <f t="shared" si="69"/>
        <v>12</v>
      </c>
      <c r="AP465" s="336">
        <f t="shared" si="70"/>
        <v>0</v>
      </c>
      <c r="AQ465" s="336">
        <f t="shared" si="71"/>
        <v>0</v>
      </c>
      <c r="AR465" s="336">
        <f t="shared" si="72"/>
        <v>0</v>
      </c>
      <c r="AS465" s="336">
        <f t="shared" si="72"/>
        <v>0</v>
      </c>
      <c r="AT465" s="304"/>
      <c r="AU465" s="304"/>
      <c r="AV465" s="304"/>
      <c r="AW465" s="304"/>
      <c r="AX465" s="304"/>
      <c r="AY465" s="304"/>
      <c r="AZ465" s="304"/>
      <c r="BA465" s="304"/>
      <c r="BB465" s="304"/>
      <c r="BC465" s="304"/>
    </row>
    <row r="466" spans="1:55" x14ac:dyDescent="0.2">
      <c r="A466" s="323" t="str">
        <f t="shared" si="64"/>
        <v/>
      </c>
      <c r="B466" s="324">
        <v>456</v>
      </c>
      <c r="C466" s="325" t="s">
        <v>1332</v>
      </c>
      <c r="D466" s="325" t="s">
        <v>1236</v>
      </c>
      <c r="E466" s="326">
        <v>719</v>
      </c>
      <c r="F466" s="325" t="s">
        <v>136</v>
      </c>
      <c r="G466" s="325" t="s">
        <v>140</v>
      </c>
      <c r="H466" s="327">
        <v>739</v>
      </c>
      <c r="I466" s="328">
        <v>39594</v>
      </c>
      <c r="J466" s="328" t="s">
        <v>51</v>
      </c>
      <c r="K466" s="328" t="s">
        <v>51</v>
      </c>
      <c r="L466" s="329">
        <v>15</v>
      </c>
      <c r="M466" s="328" t="s">
        <v>51</v>
      </c>
      <c r="N466" s="328" t="s">
        <v>51</v>
      </c>
      <c r="O466" s="328" t="s">
        <v>1422</v>
      </c>
      <c r="P466" s="330">
        <v>5518.19</v>
      </c>
      <c r="Q466" s="330">
        <v>3211.58</v>
      </c>
      <c r="R466" s="330">
        <v>0</v>
      </c>
      <c r="S466" s="330">
        <v>2306.6</v>
      </c>
      <c r="T466" s="330">
        <v>0</v>
      </c>
      <c r="U466" s="330">
        <v>0</v>
      </c>
      <c r="V466" s="330">
        <v>9.999999999308784E-3</v>
      </c>
      <c r="W466" s="330">
        <v>0</v>
      </c>
      <c r="X466" s="330">
        <v>0</v>
      </c>
      <c r="Y466" s="330">
        <v>9.999999999308784E-3</v>
      </c>
      <c r="Z466" s="330">
        <v>9.999999999308784E-3</v>
      </c>
      <c r="AA466" s="330">
        <v>0</v>
      </c>
      <c r="AB466" s="330">
        <v>0</v>
      </c>
      <c r="AC466" s="330">
        <v>0</v>
      </c>
      <c r="AD466" s="331"/>
      <c r="AE466" s="332"/>
      <c r="AF466" s="332"/>
      <c r="AG466" s="336">
        <v>0</v>
      </c>
      <c r="AH466" s="332">
        <f>IF(YEAR(I466)=2019,MAX(Y466-AG466,0),IF(AND(AE466=TRUE,AF466&lt;&gt;TRUE),MAX('[1]2'!V467-'[1]2'!W467-[1]Turtas!AG466,0),IF(AG466&lt;&gt;'[1]2'!X467,MAX(Y466-'[1]2'!W467-[1]Turtas!AG466,0),0)))</f>
        <v>0</v>
      </c>
      <c r="AI466" s="333">
        <f>IF(VLOOKUP(I466,pradzios_data[],2,1)="isig_data",DATE(YEAR(I466),MONTH(I466)+1,1),VLOOKUP(I466,pradzios_data[],2,1))</f>
        <v>39600</v>
      </c>
      <c r="AJ466" s="333">
        <f t="shared" si="65"/>
        <v>45078</v>
      </c>
      <c r="AK466" s="333"/>
      <c r="AL466" s="334">
        <f t="shared" si="66"/>
        <v>53</v>
      </c>
      <c r="AM466" s="336">
        <f t="shared" si="67"/>
        <v>0</v>
      </c>
      <c r="AN466" s="335">
        <f t="shared" si="68"/>
        <v>41</v>
      </c>
      <c r="AO466" s="335">
        <f t="shared" si="69"/>
        <v>12</v>
      </c>
      <c r="AP466" s="336">
        <f t="shared" si="70"/>
        <v>0</v>
      </c>
      <c r="AQ466" s="336">
        <f t="shared" si="71"/>
        <v>0</v>
      </c>
      <c r="AR466" s="336">
        <f t="shared" si="72"/>
        <v>0</v>
      </c>
      <c r="AS466" s="336">
        <f t="shared" si="72"/>
        <v>0</v>
      </c>
      <c r="AT466" s="304"/>
      <c r="AU466" s="304"/>
      <c r="AV466" s="304"/>
      <c r="AW466" s="304"/>
      <c r="AX466" s="304"/>
      <c r="AY466" s="304"/>
      <c r="AZ466" s="304"/>
      <c r="BA466" s="304"/>
      <c r="BB466" s="304"/>
      <c r="BC466" s="304"/>
    </row>
    <row r="467" spans="1:55" x14ac:dyDescent="0.2">
      <c r="A467" s="323" t="str">
        <f t="shared" si="64"/>
        <v/>
      </c>
      <c r="B467" s="324">
        <v>457</v>
      </c>
      <c r="C467" s="325" t="s">
        <v>1333</v>
      </c>
      <c r="D467" s="325" t="s">
        <v>1236</v>
      </c>
      <c r="E467" s="326">
        <v>719</v>
      </c>
      <c r="F467" s="325" t="s">
        <v>136</v>
      </c>
      <c r="G467" s="325" t="s">
        <v>140</v>
      </c>
      <c r="H467" s="327">
        <v>740</v>
      </c>
      <c r="I467" s="328">
        <v>39594</v>
      </c>
      <c r="J467" s="328" t="s">
        <v>51</v>
      </c>
      <c r="K467" s="328" t="s">
        <v>51</v>
      </c>
      <c r="L467" s="329">
        <v>15</v>
      </c>
      <c r="M467" s="328" t="s">
        <v>51</v>
      </c>
      <c r="N467" s="328" t="s">
        <v>51</v>
      </c>
      <c r="O467" s="328" t="s">
        <v>1422</v>
      </c>
      <c r="P467" s="330">
        <v>5640.34</v>
      </c>
      <c r="Q467" s="330">
        <v>3282.68</v>
      </c>
      <c r="R467" s="330">
        <v>0</v>
      </c>
      <c r="S467" s="330">
        <v>2357.66</v>
      </c>
      <c r="T467" s="330">
        <v>0</v>
      </c>
      <c r="U467" s="330">
        <v>0</v>
      </c>
      <c r="V467" s="330">
        <v>0</v>
      </c>
      <c r="W467" s="330">
        <v>0</v>
      </c>
      <c r="X467" s="330">
        <v>0</v>
      </c>
      <c r="Y467" s="330">
        <v>0</v>
      </c>
      <c r="Z467" s="330">
        <v>0</v>
      </c>
      <c r="AA467" s="330">
        <v>0</v>
      </c>
      <c r="AB467" s="330">
        <v>0</v>
      </c>
      <c r="AC467" s="330">
        <v>0</v>
      </c>
      <c r="AD467" s="331"/>
      <c r="AE467" s="332"/>
      <c r="AF467" s="332"/>
      <c r="AG467" s="336">
        <v>0</v>
      </c>
      <c r="AH467" s="332">
        <f>IF(YEAR(I467)=2019,MAX(Y467-AG467,0),IF(AND(AE467=TRUE,AF467&lt;&gt;TRUE),MAX('[1]2'!V468-'[1]2'!W468-[1]Turtas!AG467,0),IF(AG467&lt;&gt;'[1]2'!X468,MAX(Y467-'[1]2'!W468-[1]Turtas!AG467,0),0)))</f>
        <v>0</v>
      </c>
      <c r="AI467" s="333">
        <f>IF(VLOOKUP(I467,pradzios_data[],2,1)="isig_data",DATE(YEAR(I467),MONTH(I467)+1,1),VLOOKUP(I467,pradzios_data[],2,1))</f>
        <v>39600</v>
      </c>
      <c r="AJ467" s="333">
        <f t="shared" si="65"/>
        <v>45078</v>
      </c>
      <c r="AK467" s="333"/>
      <c r="AL467" s="334">
        <f t="shared" si="66"/>
        <v>53</v>
      </c>
      <c r="AM467" s="336">
        <f t="shared" si="67"/>
        <v>0</v>
      </c>
      <c r="AN467" s="335">
        <f t="shared" si="68"/>
        <v>41</v>
      </c>
      <c r="AO467" s="335">
        <f t="shared" si="69"/>
        <v>12</v>
      </c>
      <c r="AP467" s="336">
        <f t="shared" si="70"/>
        <v>0</v>
      </c>
      <c r="AQ467" s="336">
        <f t="shared" si="71"/>
        <v>0</v>
      </c>
      <c r="AR467" s="336">
        <f t="shared" si="72"/>
        <v>0</v>
      </c>
      <c r="AS467" s="336">
        <f t="shared" si="72"/>
        <v>0</v>
      </c>
      <c r="AT467" s="304"/>
      <c r="AU467" s="304"/>
      <c r="AV467" s="304"/>
      <c r="AW467" s="304"/>
      <c r="AX467" s="304"/>
      <c r="AY467" s="304"/>
      <c r="AZ467" s="304"/>
      <c r="BA467" s="304"/>
      <c r="BB467" s="304"/>
      <c r="BC467" s="304"/>
    </row>
    <row r="468" spans="1:55" x14ac:dyDescent="0.2">
      <c r="A468" s="323" t="str">
        <f t="shared" si="64"/>
        <v/>
      </c>
      <c r="B468" s="324">
        <v>458</v>
      </c>
      <c r="C468" s="325" t="s">
        <v>1334</v>
      </c>
      <c r="D468" s="325" t="s">
        <v>1236</v>
      </c>
      <c r="E468" s="326">
        <v>719</v>
      </c>
      <c r="F468" s="325" t="s">
        <v>136</v>
      </c>
      <c r="G468" s="325" t="s">
        <v>140</v>
      </c>
      <c r="H468" s="327">
        <v>741</v>
      </c>
      <c r="I468" s="328">
        <v>39594</v>
      </c>
      <c r="J468" s="328" t="s">
        <v>51</v>
      </c>
      <c r="K468" s="328" t="s">
        <v>51</v>
      </c>
      <c r="L468" s="329">
        <v>15</v>
      </c>
      <c r="M468" s="328" t="s">
        <v>51</v>
      </c>
      <c r="N468" s="328" t="s">
        <v>51</v>
      </c>
      <c r="O468" s="328" t="s">
        <v>1422</v>
      </c>
      <c r="P468" s="330">
        <v>5373.68</v>
      </c>
      <c r="Q468" s="330">
        <v>3127.48</v>
      </c>
      <c r="R468" s="330">
        <v>0</v>
      </c>
      <c r="S468" s="330">
        <v>2246.1999999999998</v>
      </c>
      <c r="T468" s="330">
        <v>0</v>
      </c>
      <c r="U468" s="330">
        <v>0</v>
      </c>
      <c r="V468" s="330">
        <v>0</v>
      </c>
      <c r="W468" s="330">
        <v>0</v>
      </c>
      <c r="X468" s="330">
        <v>0</v>
      </c>
      <c r="Y468" s="330">
        <v>0</v>
      </c>
      <c r="Z468" s="330">
        <v>0</v>
      </c>
      <c r="AA468" s="330">
        <v>0</v>
      </c>
      <c r="AB468" s="330">
        <v>0</v>
      </c>
      <c r="AC468" s="330">
        <v>0</v>
      </c>
      <c r="AD468" s="331"/>
      <c r="AE468" s="332"/>
      <c r="AF468" s="332"/>
      <c r="AG468" s="336">
        <v>0</v>
      </c>
      <c r="AH468" s="332">
        <f>IF(YEAR(I468)=2019,MAX(Y468-AG468,0),IF(AND(AE468=TRUE,AF468&lt;&gt;TRUE),MAX('[1]2'!V469-'[1]2'!W469-[1]Turtas!AG468,0),IF(AG468&lt;&gt;'[1]2'!X469,MAX(Y468-'[1]2'!W469-[1]Turtas!AG468,0),0)))</f>
        <v>0</v>
      </c>
      <c r="AI468" s="333">
        <f>IF(VLOOKUP(I468,pradzios_data[],2,1)="isig_data",DATE(YEAR(I468),MONTH(I468)+1,1),VLOOKUP(I468,pradzios_data[],2,1))</f>
        <v>39600</v>
      </c>
      <c r="AJ468" s="333">
        <f t="shared" si="65"/>
        <v>45078</v>
      </c>
      <c r="AK468" s="333"/>
      <c r="AL468" s="334">
        <f t="shared" si="66"/>
        <v>53</v>
      </c>
      <c r="AM468" s="336">
        <f t="shared" si="67"/>
        <v>0</v>
      </c>
      <c r="AN468" s="335">
        <f t="shared" si="68"/>
        <v>41</v>
      </c>
      <c r="AO468" s="335">
        <f t="shared" si="69"/>
        <v>12</v>
      </c>
      <c r="AP468" s="336">
        <f t="shared" si="70"/>
        <v>0</v>
      </c>
      <c r="AQ468" s="336">
        <f t="shared" si="71"/>
        <v>0</v>
      </c>
      <c r="AR468" s="336">
        <f t="shared" si="72"/>
        <v>0</v>
      </c>
      <c r="AS468" s="336">
        <f t="shared" si="72"/>
        <v>0</v>
      </c>
      <c r="AT468" s="304"/>
      <c r="AU468" s="304"/>
      <c r="AV468" s="304"/>
      <c r="AW468" s="304"/>
      <c r="AX468" s="304"/>
      <c r="AY468" s="304"/>
      <c r="AZ468" s="304"/>
      <c r="BA468" s="304"/>
      <c r="BB468" s="304"/>
      <c r="BC468" s="304"/>
    </row>
    <row r="469" spans="1:55" x14ac:dyDescent="0.2">
      <c r="A469" s="323" t="str">
        <f t="shared" si="64"/>
        <v/>
      </c>
      <c r="B469" s="324">
        <v>459</v>
      </c>
      <c r="C469" s="325" t="s">
        <v>1335</v>
      </c>
      <c r="D469" s="325" t="s">
        <v>1236</v>
      </c>
      <c r="E469" s="326">
        <v>719</v>
      </c>
      <c r="F469" s="325" t="s">
        <v>136</v>
      </c>
      <c r="G469" s="325" t="s">
        <v>140</v>
      </c>
      <c r="H469" s="327">
        <v>742</v>
      </c>
      <c r="I469" s="328">
        <v>39594</v>
      </c>
      <c r="J469" s="328" t="s">
        <v>51</v>
      </c>
      <c r="K469" s="328" t="s">
        <v>51</v>
      </c>
      <c r="L469" s="329">
        <v>15</v>
      </c>
      <c r="M469" s="328" t="s">
        <v>51</v>
      </c>
      <c r="N469" s="328" t="s">
        <v>51</v>
      </c>
      <c r="O469" s="328" t="s">
        <v>1422</v>
      </c>
      <c r="P469" s="330">
        <v>5828.59</v>
      </c>
      <c r="Q469" s="330">
        <v>3392.24</v>
      </c>
      <c r="R469" s="330">
        <v>0</v>
      </c>
      <c r="S469" s="330">
        <v>2436.35</v>
      </c>
      <c r="T469" s="330">
        <v>0</v>
      </c>
      <c r="U469" s="330">
        <v>0</v>
      </c>
      <c r="V469" s="330">
        <v>0</v>
      </c>
      <c r="W469" s="330">
        <v>0</v>
      </c>
      <c r="X469" s="330">
        <v>0</v>
      </c>
      <c r="Y469" s="330">
        <v>0</v>
      </c>
      <c r="Z469" s="330">
        <v>0</v>
      </c>
      <c r="AA469" s="330">
        <v>0</v>
      </c>
      <c r="AB469" s="330">
        <v>0</v>
      </c>
      <c r="AC469" s="330">
        <v>0</v>
      </c>
      <c r="AD469" s="331"/>
      <c r="AE469" s="332"/>
      <c r="AF469" s="332"/>
      <c r="AG469" s="336">
        <v>0</v>
      </c>
      <c r="AH469" s="332">
        <f>IF(YEAR(I469)=2019,MAX(Y469-AG469,0),IF(AND(AE469=TRUE,AF469&lt;&gt;TRUE),MAX('[1]2'!V470-'[1]2'!W470-[1]Turtas!AG469,0),IF(AG469&lt;&gt;'[1]2'!X470,MAX(Y469-'[1]2'!W470-[1]Turtas!AG469,0),0)))</f>
        <v>0</v>
      </c>
      <c r="AI469" s="333">
        <f>IF(VLOOKUP(I469,pradzios_data[],2,1)="isig_data",DATE(YEAR(I469),MONTH(I469)+1,1),VLOOKUP(I469,pradzios_data[],2,1))</f>
        <v>39600</v>
      </c>
      <c r="AJ469" s="333">
        <f t="shared" si="65"/>
        <v>45078</v>
      </c>
      <c r="AK469" s="333"/>
      <c r="AL469" s="334">
        <f t="shared" si="66"/>
        <v>53</v>
      </c>
      <c r="AM469" s="336">
        <f t="shared" si="67"/>
        <v>0</v>
      </c>
      <c r="AN469" s="335">
        <f t="shared" si="68"/>
        <v>41</v>
      </c>
      <c r="AO469" s="335">
        <f t="shared" si="69"/>
        <v>12</v>
      </c>
      <c r="AP469" s="336">
        <f t="shared" si="70"/>
        <v>0</v>
      </c>
      <c r="AQ469" s="336">
        <f t="shared" si="71"/>
        <v>0</v>
      </c>
      <c r="AR469" s="336">
        <f t="shared" si="72"/>
        <v>0</v>
      </c>
      <c r="AS469" s="336">
        <f t="shared" si="72"/>
        <v>0</v>
      </c>
      <c r="AT469" s="304"/>
      <c r="AU469" s="304"/>
      <c r="AV469" s="304"/>
      <c r="AW469" s="304"/>
      <c r="AX469" s="304"/>
      <c r="AY469" s="304"/>
      <c r="AZ469" s="304"/>
      <c r="BA469" s="304"/>
      <c r="BB469" s="304"/>
      <c r="BC469" s="304"/>
    </row>
    <row r="470" spans="1:55" x14ac:dyDescent="0.2">
      <c r="A470" s="323" t="str">
        <f t="shared" si="64"/>
        <v/>
      </c>
      <c r="B470" s="324">
        <v>460</v>
      </c>
      <c r="C470" s="325" t="s">
        <v>1336</v>
      </c>
      <c r="D470" s="325" t="s">
        <v>1236</v>
      </c>
      <c r="E470" s="326">
        <v>719</v>
      </c>
      <c r="F470" s="325" t="s">
        <v>136</v>
      </c>
      <c r="G470" s="325" t="s">
        <v>140</v>
      </c>
      <c r="H470" s="327">
        <v>743</v>
      </c>
      <c r="I470" s="328">
        <v>39594</v>
      </c>
      <c r="J470" s="328" t="s">
        <v>51</v>
      </c>
      <c r="K470" s="328" t="s">
        <v>51</v>
      </c>
      <c r="L470" s="329">
        <v>15</v>
      </c>
      <c r="M470" s="328" t="s">
        <v>51</v>
      </c>
      <c r="N470" s="328" t="s">
        <v>51</v>
      </c>
      <c r="O470" s="328" t="s">
        <v>1422</v>
      </c>
      <c r="P470" s="330">
        <v>5373.68</v>
      </c>
      <c r="Q470" s="330">
        <v>3127.48</v>
      </c>
      <c r="R470" s="330">
        <v>0</v>
      </c>
      <c r="S470" s="330">
        <v>2246.1999999999998</v>
      </c>
      <c r="T470" s="330">
        <v>0</v>
      </c>
      <c r="U470" s="330">
        <v>0</v>
      </c>
      <c r="V470" s="330">
        <v>0</v>
      </c>
      <c r="W470" s="330">
        <v>0</v>
      </c>
      <c r="X470" s="330">
        <v>0</v>
      </c>
      <c r="Y470" s="330">
        <v>0</v>
      </c>
      <c r="Z470" s="330">
        <v>0</v>
      </c>
      <c r="AA470" s="330">
        <v>0</v>
      </c>
      <c r="AB470" s="330">
        <v>0</v>
      </c>
      <c r="AC470" s="330">
        <v>0</v>
      </c>
      <c r="AD470" s="331"/>
      <c r="AE470" s="332"/>
      <c r="AF470" s="332"/>
      <c r="AG470" s="336">
        <v>0</v>
      </c>
      <c r="AH470" s="332">
        <f>IF(YEAR(I470)=2019,MAX(Y470-AG470,0),IF(AND(AE470=TRUE,AF470&lt;&gt;TRUE),MAX('[1]2'!V471-'[1]2'!W471-[1]Turtas!AG470,0),IF(AG470&lt;&gt;'[1]2'!X471,MAX(Y470-'[1]2'!W471-[1]Turtas!AG470,0),0)))</f>
        <v>0</v>
      </c>
      <c r="AI470" s="333">
        <f>IF(VLOOKUP(I470,pradzios_data[],2,1)="isig_data",DATE(YEAR(I470),MONTH(I470)+1,1),VLOOKUP(I470,pradzios_data[],2,1))</f>
        <v>39600</v>
      </c>
      <c r="AJ470" s="333">
        <f t="shared" si="65"/>
        <v>45078</v>
      </c>
      <c r="AK470" s="333"/>
      <c r="AL470" s="334">
        <f t="shared" si="66"/>
        <v>53</v>
      </c>
      <c r="AM470" s="336">
        <f t="shared" si="67"/>
        <v>0</v>
      </c>
      <c r="AN470" s="335">
        <f t="shared" si="68"/>
        <v>41</v>
      </c>
      <c r="AO470" s="335">
        <f t="shared" si="69"/>
        <v>12</v>
      </c>
      <c r="AP470" s="336">
        <f t="shared" si="70"/>
        <v>0</v>
      </c>
      <c r="AQ470" s="336">
        <f t="shared" si="71"/>
        <v>0</v>
      </c>
      <c r="AR470" s="336">
        <f t="shared" si="72"/>
        <v>0</v>
      </c>
      <c r="AS470" s="336">
        <f t="shared" si="72"/>
        <v>0</v>
      </c>
      <c r="AT470" s="304"/>
      <c r="AU470" s="304"/>
      <c r="AV470" s="304"/>
      <c r="AW470" s="304"/>
      <c r="AX470" s="304"/>
      <c r="AY470" s="304"/>
      <c r="AZ470" s="304"/>
      <c r="BA470" s="304"/>
      <c r="BB470" s="304"/>
      <c r="BC470" s="304"/>
    </row>
    <row r="471" spans="1:55" x14ac:dyDescent="0.2">
      <c r="A471" s="323" t="str">
        <f t="shared" si="64"/>
        <v/>
      </c>
      <c r="B471" s="324">
        <v>461</v>
      </c>
      <c r="C471" s="325" t="s">
        <v>1337</v>
      </c>
      <c r="D471" s="325" t="s">
        <v>1236</v>
      </c>
      <c r="E471" s="326">
        <v>719</v>
      </c>
      <c r="F471" s="325" t="s">
        <v>136</v>
      </c>
      <c r="G471" s="325" t="s">
        <v>140</v>
      </c>
      <c r="H471" s="327">
        <v>744</v>
      </c>
      <c r="I471" s="328">
        <v>39594</v>
      </c>
      <c r="J471" s="328" t="s">
        <v>51</v>
      </c>
      <c r="K471" s="328" t="s">
        <v>51</v>
      </c>
      <c r="L471" s="329">
        <v>15</v>
      </c>
      <c r="M471" s="328" t="s">
        <v>51</v>
      </c>
      <c r="N471" s="328" t="s">
        <v>51</v>
      </c>
      <c r="O471" s="328" t="s">
        <v>1422</v>
      </c>
      <c r="P471" s="330">
        <v>5640.34</v>
      </c>
      <c r="Q471" s="330">
        <v>3282.68</v>
      </c>
      <c r="R471" s="330">
        <v>0</v>
      </c>
      <c r="S471" s="330">
        <v>2357.66</v>
      </c>
      <c r="T471" s="330">
        <v>0</v>
      </c>
      <c r="U471" s="330">
        <v>0</v>
      </c>
      <c r="V471" s="330">
        <v>0</v>
      </c>
      <c r="W471" s="330">
        <v>0</v>
      </c>
      <c r="X471" s="330">
        <v>0</v>
      </c>
      <c r="Y471" s="330">
        <v>0</v>
      </c>
      <c r="Z471" s="330">
        <v>0</v>
      </c>
      <c r="AA471" s="330">
        <v>0</v>
      </c>
      <c r="AB471" s="330">
        <v>0</v>
      </c>
      <c r="AC471" s="330">
        <v>0</v>
      </c>
      <c r="AD471" s="331"/>
      <c r="AE471" s="332"/>
      <c r="AF471" s="332"/>
      <c r="AG471" s="336">
        <v>0</v>
      </c>
      <c r="AH471" s="332">
        <f>IF(YEAR(I471)=2019,MAX(Y471-AG471,0),IF(AND(AE471=TRUE,AF471&lt;&gt;TRUE),MAX('[1]2'!V472-'[1]2'!W472-[1]Turtas!AG471,0),IF(AG471&lt;&gt;'[1]2'!X472,MAX(Y471-'[1]2'!W472-[1]Turtas!AG471,0),0)))</f>
        <v>0</v>
      </c>
      <c r="AI471" s="333">
        <f>IF(VLOOKUP(I471,pradzios_data[],2,1)="isig_data",DATE(YEAR(I471),MONTH(I471)+1,1),VLOOKUP(I471,pradzios_data[],2,1))</f>
        <v>39600</v>
      </c>
      <c r="AJ471" s="333">
        <f t="shared" si="65"/>
        <v>45078</v>
      </c>
      <c r="AK471" s="333"/>
      <c r="AL471" s="334">
        <f t="shared" si="66"/>
        <v>53</v>
      </c>
      <c r="AM471" s="336">
        <f t="shared" si="67"/>
        <v>0</v>
      </c>
      <c r="AN471" s="335">
        <f t="shared" si="68"/>
        <v>41</v>
      </c>
      <c r="AO471" s="335">
        <f t="shared" si="69"/>
        <v>12</v>
      </c>
      <c r="AP471" s="336">
        <f t="shared" si="70"/>
        <v>0</v>
      </c>
      <c r="AQ471" s="336">
        <f t="shared" si="71"/>
        <v>0</v>
      </c>
      <c r="AR471" s="336">
        <f t="shared" si="72"/>
        <v>0</v>
      </c>
      <c r="AS471" s="336">
        <f t="shared" si="72"/>
        <v>0</v>
      </c>
      <c r="AT471" s="304"/>
      <c r="AU471" s="304"/>
      <c r="AV471" s="304"/>
      <c r="AW471" s="304"/>
      <c r="AX471" s="304"/>
      <c r="AY471" s="304"/>
      <c r="AZ471" s="304"/>
      <c r="BA471" s="304"/>
      <c r="BB471" s="304"/>
      <c r="BC471" s="304"/>
    </row>
    <row r="472" spans="1:55" x14ac:dyDescent="0.2">
      <c r="A472" s="323" t="str">
        <f t="shared" si="64"/>
        <v/>
      </c>
      <c r="B472" s="324">
        <v>462</v>
      </c>
      <c r="C472" s="325" t="s">
        <v>1338</v>
      </c>
      <c r="D472" s="325" t="s">
        <v>1236</v>
      </c>
      <c r="E472" s="326">
        <v>719</v>
      </c>
      <c r="F472" s="325" t="s">
        <v>136</v>
      </c>
      <c r="G472" s="325" t="s">
        <v>140</v>
      </c>
      <c r="H472" s="327">
        <v>745</v>
      </c>
      <c r="I472" s="328">
        <v>39594</v>
      </c>
      <c r="J472" s="328" t="s">
        <v>51</v>
      </c>
      <c r="K472" s="328" t="s">
        <v>51</v>
      </c>
      <c r="L472" s="329">
        <v>15</v>
      </c>
      <c r="M472" s="328" t="s">
        <v>51</v>
      </c>
      <c r="N472" s="328" t="s">
        <v>51</v>
      </c>
      <c r="O472" s="328" t="s">
        <v>1422</v>
      </c>
      <c r="P472" s="330">
        <v>5828.59</v>
      </c>
      <c r="Q472" s="330">
        <v>3392.24</v>
      </c>
      <c r="R472" s="330">
        <v>0</v>
      </c>
      <c r="S472" s="330">
        <v>2436.35</v>
      </c>
      <c r="T472" s="330">
        <v>0</v>
      </c>
      <c r="U472" s="330">
        <v>0</v>
      </c>
      <c r="V472" s="330">
        <v>0</v>
      </c>
      <c r="W472" s="330">
        <v>0</v>
      </c>
      <c r="X472" s="330">
        <v>0</v>
      </c>
      <c r="Y472" s="330">
        <v>0</v>
      </c>
      <c r="Z472" s="330">
        <v>0</v>
      </c>
      <c r="AA472" s="330">
        <v>0</v>
      </c>
      <c r="AB472" s="330">
        <v>0</v>
      </c>
      <c r="AC472" s="330">
        <v>0</v>
      </c>
      <c r="AD472" s="331"/>
      <c r="AE472" s="332"/>
      <c r="AF472" s="332"/>
      <c r="AG472" s="336">
        <v>0</v>
      </c>
      <c r="AH472" s="332">
        <f>IF(YEAR(I472)=2019,MAX(Y472-AG472,0),IF(AND(AE472=TRUE,AF472&lt;&gt;TRUE),MAX('[1]2'!V473-'[1]2'!W473-[1]Turtas!AG472,0),IF(AG472&lt;&gt;'[1]2'!X473,MAX(Y472-'[1]2'!W473-[1]Turtas!AG472,0),0)))</f>
        <v>0</v>
      </c>
      <c r="AI472" s="333">
        <f>IF(VLOOKUP(I472,pradzios_data[],2,1)="isig_data",DATE(YEAR(I472),MONTH(I472)+1,1),VLOOKUP(I472,pradzios_data[],2,1))</f>
        <v>39600</v>
      </c>
      <c r="AJ472" s="333">
        <f t="shared" si="65"/>
        <v>45078</v>
      </c>
      <c r="AK472" s="333"/>
      <c r="AL472" s="334">
        <f t="shared" si="66"/>
        <v>53</v>
      </c>
      <c r="AM472" s="336">
        <f t="shared" si="67"/>
        <v>0</v>
      </c>
      <c r="AN472" s="335">
        <f t="shared" si="68"/>
        <v>41</v>
      </c>
      <c r="AO472" s="335">
        <f t="shared" si="69"/>
        <v>12</v>
      </c>
      <c r="AP472" s="336">
        <f t="shared" si="70"/>
        <v>0</v>
      </c>
      <c r="AQ472" s="336">
        <f t="shared" si="71"/>
        <v>0</v>
      </c>
      <c r="AR472" s="336">
        <f t="shared" si="72"/>
        <v>0</v>
      </c>
      <c r="AS472" s="336">
        <f t="shared" si="72"/>
        <v>0</v>
      </c>
      <c r="AT472" s="304"/>
      <c r="AU472" s="304"/>
      <c r="AV472" s="304"/>
      <c r="AW472" s="304"/>
      <c r="AX472" s="304"/>
      <c r="AY472" s="304"/>
      <c r="AZ472" s="304"/>
      <c r="BA472" s="304"/>
      <c r="BB472" s="304"/>
      <c r="BC472" s="304"/>
    </row>
    <row r="473" spans="1:55" x14ac:dyDescent="0.2">
      <c r="A473" s="323" t="str">
        <f t="shared" si="64"/>
        <v/>
      </c>
      <c r="B473" s="324">
        <v>463</v>
      </c>
      <c r="C473" s="325" t="s">
        <v>1339</v>
      </c>
      <c r="D473" s="325" t="s">
        <v>1236</v>
      </c>
      <c r="E473" s="326">
        <v>719</v>
      </c>
      <c r="F473" s="325" t="s">
        <v>136</v>
      </c>
      <c r="G473" s="325" t="s">
        <v>140</v>
      </c>
      <c r="H473" s="327">
        <v>746</v>
      </c>
      <c r="I473" s="328">
        <v>39594</v>
      </c>
      <c r="J473" s="328" t="s">
        <v>51</v>
      </c>
      <c r="K473" s="328" t="s">
        <v>51</v>
      </c>
      <c r="L473" s="329">
        <v>15</v>
      </c>
      <c r="M473" s="328" t="s">
        <v>51</v>
      </c>
      <c r="N473" s="328" t="s">
        <v>51</v>
      </c>
      <c r="O473" s="328" t="s">
        <v>1422</v>
      </c>
      <c r="P473" s="330">
        <v>7920.29</v>
      </c>
      <c r="Q473" s="330">
        <v>4609.6099999999997</v>
      </c>
      <c r="R473" s="330">
        <v>0</v>
      </c>
      <c r="S473" s="330">
        <v>3310.68</v>
      </c>
      <c r="T473" s="330">
        <v>0</v>
      </c>
      <c r="U473" s="330">
        <v>0</v>
      </c>
      <c r="V473" s="330">
        <v>0</v>
      </c>
      <c r="W473" s="330">
        <v>0</v>
      </c>
      <c r="X473" s="330">
        <v>0</v>
      </c>
      <c r="Y473" s="330">
        <v>0</v>
      </c>
      <c r="Z473" s="330">
        <v>0</v>
      </c>
      <c r="AA473" s="330">
        <v>0</v>
      </c>
      <c r="AB473" s="330">
        <v>0</v>
      </c>
      <c r="AC473" s="330">
        <v>0</v>
      </c>
      <c r="AD473" s="331"/>
      <c r="AE473" s="332"/>
      <c r="AF473" s="332"/>
      <c r="AG473" s="336">
        <v>0</v>
      </c>
      <c r="AH473" s="332">
        <f>IF(YEAR(I473)=2019,MAX(Y473-AG473,0),IF(AND(AE473=TRUE,AF473&lt;&gt;TRUE),MAX('[1]2'!V474-'[1]2'!W474-[1]Turtas!AG473,0),IF(AG473&lt;&gt;'[1]2'!X474,MAX(Y473-'[1]2'!W474-[1]Turtas!AG473,0),0)))</f>
        <v>0</v>
      </c>
      <c r="AI473" s="333">
        <f>IF(VLOOKUP(I473,pradzios_data[],2,1)="isig_data",DATE(YEAR(I473),MONTH(I473)+1,1),VLOOKUP(I473,pradzios_data[],2,1))</f>
        <v>39600</v>
      </c>
      <c r="AJ473" s="333">
        <f t="shared" si="65"/>
        <v>45078</v>
      </c>
      <c r="AK473" s="333"/>
      <c r="AL473" s="334">
        <f t="shared" si="66"/>
        <v>53</v>
      </c>
      <c r="AM473" s="336">
        <f t="shared" si="67"/>
        <v>0</v>
      </c>
      <c r="AN473" s="335">
        <f t="shared" si="68"/>
        <v>41</v>
      </c>
      <c r="AO473" s="335">
        <f t="shared" si="69"/>
        <v>12</v>
      </c>
      <c r="AP473" s="336">
        <f t="shared" si="70"/>
        <v>0</v>
      </c>
      <c r="AQ473" s="336">
        <f t="shared" si="71"/>
        <v>0</v>
      </c>
      <c r="AR473" s="336">
        <f t="shared" si="72"/>
        <v>0</v>
      </c>
      <c r="AS473" s="336">
        <f t="shared" si="72"/>
        <v>0</v>
      </c>
      <c r="AT473" s="304"/>
      <c r="AU473" s="304"/>
      <c r="AV473" s="304"/>
      <c r="AW473" s="304"/>
      <c r="AX473" s="304"/>
      <c r="AY473" s="304"/>
      <c r="AZ473" s="304"/>
      <c r="BA473" s="304"/>
      <c r="BB473" s="304"/>
      <c r="BC473" s="304"/>
    </row>
    <row r="474" spans="1:55" x14ac:dyDescent="0.2">
      <c r="A474" s="323" t="str">
        <f t="shared" si="64"/>
        <v/>
      </c>
      <c r="B474" s="324">
        <v>464</v>
      </c>
      <c r="C474" s="325" t="s">
        <v>1340</v>
      </c>
      <c r="D474" s="325" t="s">
        <v>1236</v>
      </c>
      <c r="E474" s="326">
        <v>719</v>
      </c>
      <c r="F474" s="325" t="s">
        <v>136</v>
      </c>
      <c r="G474" s="325" t="s">
        <v>140</v>
      </c>
      <c r="H474" s="327">
        <v>747</v>
      </c>
      <c r="I474" s="328">
        <v>39594</v>
      </c>
      <c r="J474" s="328" t="s">
        <v>51</v>
      </c>
      <c r="K474" s="328" t="s">
        <v>51</v>
      </c>
      <c r="L474" s="329">
        <v>15</v>
      </c>
      <c r="M474" s="328" t="s">
        <v>51</v>
      </c>
      <c r="N474" s="328" t="s">
        <v>51</v>
      </c>
      <c r="O474" s="328" t="s">
        <v>1422</v>
      </c>
      <c r="P474" s="330">
        <v>5099.57</v>
      </c>
      <c r="Q474" s="330">
        <v>2967.95</v>
      </c>
      <c r="R474" s="330">
        <v>0</v>
      </c>
      <c r="S474" s="330">
        <v>2131.62</v>
      </c>
      <c r="T474" s="330">
        <v>0</v>
      </c>
      <c r="U474" s="330">
        <v>0</v>
      </c>
      <c r="V474" s="330">
        <v>0</v>
      </c>
      <c r="W474" s="330">
        <v>0</v>
      </c>
      <c r="X474" s="330">
        <v>0</v>
      </c>
      <c r="Y474" s="330">
        <v>0</v>
      </c>
      <c r="Z474" s="330">
        <v>0</v>
      </c>
      <c r="AA474" s="330">
        <v>0</v>
      </c>
      <c r="AB474" s="330">
        <v>0</v>
      </c>
      <c r="AC474" s="330">
        <v>0</v>
      </c>
      <c r="AD474" s="331"/>
      <c r="AE474" s="332"/>
      <c r="AF474" s="332"/>
      <c r="AG474" s="336">
        <v>0</v>
      </c>
      <c r="AH474" s="332">
        <f>IF(YEAR(I474)=2019,MAX(Y474-AG474,0),IF(AND(AE474=TRUE,AF474&lt;&gt;TRUE),MAX('[1]2'!V475-'[1]2'!W475-[1]Turtas!AG474,0),IF(AG474&lt;&gt;'[1]2'!X475,MAX(Y474-'[1]2'!W475-[1]Turtas!AG474,0),0)))</f>
        <v>0</v>
      </c>
      <c r="AI474" s="333">
        <f>IF(VLOOKUP(I474,pradzios_data[],2,1)="isig_data",DATE(YEAR(I474),MONTH(I474)+1,1),VLOOKUP(I474,pradzios_data[],2,1))</f>
        <v>39600</v>
      </c>
      <c r="AJ474" s="333">
        <f t="shared" si="65"/>
        <v>45078</v>
      </c>
      <c r="AK474" s="333"/>
      <c r="AL474" s="334">
        <f t="shared" si="66"/>
        <v>53</v>
      </c>
      <c r="AM474" s="336">
        <f t="shared" si="67"/>
        <v>0</v>
      </c>
      <c r="AN474" s="335">
        <f t="shared" si="68"/>
        <v>41</v>
      </c>
      <c r="AO474" s="335">
        <f t="shared" si="69"/>
        <v>12</v>
      </c>
      <c r="AP474" s="336">
        <f t="shared" si="70"/>
        <v>0</v>
      </c>
      <c r="AQ474" s="336">
        <f t="shared" si="71"/>
        <v>0</v>
      </c>
      <c r="AR474" s="336">
        <f t="shared" si="72"/>
        <v>0</v>
      </c>
      <c r="AS474" s="336">
        <f t="shared" si="72"/>
        <v>0</v>
      </c>
      <c r="AT474" s="304"/>
      <c r="AU474" s="304"/>
      <c r="AV474" s="304"/>
      <c r="AW474" s="304"/>
      <c r="AX474" s="304"/>
      <c r="AY474" s="304"/>
      <c r="AZ474" s="304"/>
      <c r="BA474" s="304"/>
      <c r="BB474" s="304"/>
      <c r="BC474" s="304"/>
    </row>
    <row r="475" spans="1:55" x14ac:dyDescent="0.2">
      <c r="A475" s="323" t="str">
        <f t="shared" si="64"/>
        <v/>
      </c>
      <c r="B475" s="324">
        <v>465</v>
      </c>
      <c r="C475" s="325" t="s">
        <v>1341</v>
      </c>
      <c r="D475" s="325" t="s">
        <v>1236</v>
      </c>
      <c r="E475" s="326">
        <v>719</v>
      </c>
      <c r="F475" s="325" t="s">
        <v>136</v>
      </c>
      <c r="G475" s="325" t="s">
        <v>140</v>
      </c>
      <c r="H475" s="327">
        <v>748</v>
      </c>
      <c r="I475" s="328">
        <v>39594</v>
      </c>
      <c r="J475" s="328" t="s">
        <v>51</v>
      </c>
      <c r="K475" s="328" t="s">
        <v>51</v>
      </c>
      <c r="L475" s="329">
        <v>15</v>
      </c>
      <c r="M475" s="328" t="s">
        <v>51</v>
      </c>
      <c r="N475" s="328" t="s">
        <v>51</v>
      </c>
      <c r="O475" s="328" t="s">
        <v>1422</v>
      </c>
      <c r="P475" s="330">
        <v>5397.32</v>
      </c>
      <c r="Q475" s="330">
        <v>3141.24</v>
      </c>
      <c r="R475" s="330">
        <v>0</v>
      </c>
      <c r="S475" s="330">
        <v>2256.08</v>
      </c>
      <c r="T475" s="330">
        <v>0</v>
      </c>
      <c r="U475" s="330">
        <v>0</v>
      </c>
      <c r="V475" s="330">
        <v>0</v>
      </c>
      <c r="W475" s="330">
        <v>0</v>
      </c>
      <c r="X475" s="330">
        <v>0</v>
      </c>
      <c r="Y475" s="330">
        <v>0</v>
      </c>
      <c r="Z475" s="330">
        <v>0</v>
      </c>
      <c r="AA475" s="330">
        <v>0</v>
      </c>
      <c r="AB475" s="330">
        <v>0</v>
      </c>
      <c r="AC475" s="330">
        <v>0</v>
      </c>
      <c r="AD475" s="331"/>
      <c r="AE475" s="332"/>
      <c r="AF475" s="332"/>
      <c r="AG475" s="336">
        <v>0</v>
      </c>
      <c r="AH475" s="332">
        <f>IF(YEAR(I475)=2019,MAX(Y475-AG475,0),IF(AND(AE475=TRUE,AF475&lt;&gt;TRUE),MAX('[1]2'!V476-'[1]2'!W476-[1]Turtas!AG475,0),IF(AG475&lt;&gt;'[1]2'!X476,MAX(Y475-'[1]2'!W476-[1]Turtas!AG475,0),0)))</f>
        <v>0</v>
      </c>
      <c r="AI475" s="333">
        <f>IF(VLOOKUP(I475,pradzios_data[],2,1)="isig_data",DATE(YEAR(I475),MONTH(I475)+1,1),VLOOKUP(I475,pradzios_data[],2,1))</f>
        <v>39600</v>
      </c>
      <c r="AJ475" s="333">
        <f t="shared" si="65"/>
        <v>45078</v>
      </c>
      <c r="AK475" s="333"/>
      <c r="AL475" s="334">
        <f t="shared" si="66"/>
        <v>53</v>
      </c>
      <c r="AM475" s="336">
        <f t="shared" si="67"/>
        <v>0</v>
      </c>
      <c r="AN475" s="335">
        <f t="shared" si="68"/>
        <v>41</v>
      </c>
      <c r="AO475" s="335">
        <f t="shared" si="69"/>
        <v>12</v>
      </c>
      <c r="AP475" s="336">
        <f t="shared" si="70"/>
        <v>0</v>
      </c>
      <c r="AQ475" s="336">
        <f t="shared" si="71"/>
        <v>0</v>
      </c>
      <c r="AR475" s="336">
        <f t="shared" si="72"/>
        <v>0</v>
      </c>
      <c r="AS475" s="336">
        <f t="shared" si="72"/>
        <v>0</v>
      </c>
      <c r="AT475" s="304"/>
      <c r="AU475" s="304"/>
      <c r="AV475" s="304"/>
      <c r="AW475" s="304"/>
      <c r="AX475" s="304"/>
      <c r="AY475" s="304"/>
      <c r="AZ475" s="304"/>
      <c r="BA475" s="304"/>
      <c r="BB475" s="304"/>
      <c r="BC475" s="304"/>
    </row>
    <row r="476" spans="1:55" x14ac:dyDescent="0.2">
      <c r="A476" s="323" t="str">
        <f t="shared" si="64"/>
        <v/>
      </c>
      <c r="B476" s="324">
        <v>466</v>
      </c>
      <c r="C476" s="325" t="s">
        <v>1342</v>
      </c>
      <c r="D476" s="325" t="s">
        <v>1236</v>
      </c>
      <c r="E476" s="326">
        <v>719</v>
      </c>
      <c r="F476" s="325" t="s">
        <v>136</v>
      </c>
      <c r="G476" s="325" t="s">
        <v>140</v>
      </c>
      <c r="H476" s="327">
        <v>749</v>
      </c>
      <c r="I476" s="328">
        <v>39594</v>
      </c>
      <c r="J476" s="328" t="s">
        <v>51</v>
      </c>
      <c r="K476" s="328" t="s">
        <v>51</v>
      </c>
      <c r="L476" s="329">
        <v>15</v>
      </c>
      <c r="M476" s="328" t="s">
        <v>51</v>
      </c>
      <c r="N476" s="328" t="s">
        <v>51</v>
      </c>
      <c r="O476" s="328" t="s">
        <v>1422</v>
      </c>
      <c r="P476" s="330">
        <v>5640.34</v>
      </c>
      <c r="Q476" s="330">
        <v>3282.68</v>
      </c>
      <c r="R476" s="330">
        <v>0</v>
      </c>
      <c r="S476" s="330">
        <v>2357.66</v>
      </c>
      <c r="T476" s="330">
        <v>0</v>
      </c>
      <c r="U476" s="330">
        <v>0</v>
      </c>
      <c r="V476" s="330">
        <v>0</v>
      </c>
      <c r="W476" s="330">
        <v>0</v>
      </c>
      <c r="X476" s="330">
        <v>0</v>
      </c>
      <c r="Y476" s="330">
        <v>0</v>
      </c>
      <c r="Z476" s="330">
        <v>0</v>
      </c>
      <c r="AA476" s="330">
        <v>0</v>
      </c>
      <c r="AB476" s="330">
        <v>0</v>
      </c>
      <c r="AC476" s="330">
        <v>0</v>
      </c>
      <c r="AD476" s="331"/>
      <c r="AE476" s="332"/>
      <c r="AF476" s="332"/>
      <c r="AG476" s="336">
        <v>0</v>
      </c>
      <c r="AH476" s="332">
        <f>IF(YEAR(I476)=2019,MAX(Y476-AG476,0),IF(AND(AE476=TRUE,AF476&lt;&gt;TRUE),MAX('[1]2'!V477-'[1]2'!W477-[1]Turtas!AG476,0),IF(AG476&lt;&gt;'[1]2'!X477,MAX(Y476-'[1]2'!W477-[1]Turtas!AG476,0),0)))</f>
        <v>0</v>
      </c>
      <c r="AI476" s="333">
        <f>IF(VLOOKUP(I476,pradzios_data[],2,1)="isig_data",DATE(YEAR(I476),MONTH(I476)+1,1),VLOOKUP(I476,pradzios_data[],2,1))</f>
        <v>39600</v>
      </c>
      <c r="AJ476" s="333">
        <f t="shared" si="65"/>
        <v>45078</v>
      </c>
      <c r="AK476" s="333"/>
      <c r="AL476" s="334">
        <f t="shared" si="66"/>
        <v>53</v>
      </c>
      <c r="AM476" s="336">
        <f t="shared" si="67"/>
        <v>0</v>
      </c>
      <c r="AN476" s="335">
        <f t="shared" si="68"/>
        <v>41</v>
      </c>
      <c r="AO476" s="335">
        <f t="shared" si="69"/>
        <v>12</v>
      </c>
      <c r="AP476" s="336">
        <f t="shared" si="70"/>
        <v>0</v>
      </c>
      <c r="AQ476" s="336">
        <f t="shared" si="71"/>
        <v>0</v>
      </c>
      <c r="AR476" s="336">
        <f t="shared" si="72"/>
        <v>0</v>
      </c>
      <c r="AS476" s="336">
        <f t="shared" si="72"/>
        <v>0</v>
      </c>
      <c r="AT476" s="304"/>
      <c r="AU476" s="304"/>
      <c r="AV476" s="304"/>
      <c r="AW476" s="304"/>
      <c r="AX476" s="304"/>
      <c r="AY476" s="304"/>
      <c r="AZ476" s="304"/>
      <c r="BA476" s="304"/>
      <c r="BB476" s="304"/>
      <c r="BC476" s="304"/>
    </row>
    <row r="477" spans="1:55" x14ac:dyDescent="0.2">
      <c r="A477" s="323" t="str">
        <f t="shared" si="64"/>
        <v/>
      </c>
      <c r="B477" s="324">
        <v>467</v>
      </c>
      <c r="C477" s="325" t="s">
        <v>1343</v>
      </c>
      <c r="D477" s="325" t="s">
        <v>1236</v>
      </c>
      <c r="E477" s="326">
        <v>719</v>
      </c>
      <c r="F477" s="325" t="s">
        <v>136</v>
      </c>
      <c r="G477" s="325" t="s">
        <v>140</v>
      </c>
      <c r="H477" s="327">
        <v>750</v>
      </c>
      <c r="I477" s="328">
        <v>39594</v>
      </c>
      <c r="J477" s="328" t="s">
        <v>51</v>
      </c>
      <c r="K477" s="328" t="s">
        <v>51</v>
      </c>
      <c r="L477" s="329">
        <v>15</v>
      </c>
      <c r="M477" s="328" t="s">
        <v>51</v>
      </c>
      <c r="N477" s="328" t="s">
        <v>51</v>
      </c>
      <c r="O477" s="328" t="s">
        <v>1422</v>
      </c>
      <c r="P477" s="330">
        <v>5327.45</v>
      </c>
      <c r="Q477" s="330">
        <v>3100.58</v>
      </c>
      <c r="R477" s="330">
        <v>0</v>
      </c>
      <c r="S477" s="330">
        <v>2226.87</v>
      </c>
      <c r="T477" s="330">
        <v>0</v>
      </c>
      <c r="U477" s="330">
        <v>0</v>
      </c>
      <c r="V477" s="330">
        <v>0</v>
      </c>
      <c r="W477" s="330">
        <v>0</v>
      </c>
      <c r="X477" s="330">
        <v>0</v>
      </c>
      <c r="Y477" s="330">
        <v>0</v>
      </c>
      <c r="Z477" s="330">
        <v>0</v>
      </c>
      <c r="AA477" s="330">
        <v>0</v>
      </c>
      <c r="AB477" s="330">
        <v>0</v>
      </c>
      <c r="AC477" s="330">
        <v>0</v>
      </c>
      <c r="AD477" s="331"/>
      <c r="AE477" s="332"/>
      <c r="AF477" s="332"/>
      <c r="AG477" s="336">
        <v>0</v>
      </c>
      <c r="AH477" s="332">
        <f>IF(YEAR(I477)=2019,MAX(Y477-AG477,0),IF(AND(AE477=TRUE,AF477&lt;&gt;TRUE),MAX('[1]2'!V478-'[1]2'!W478-[1]Turtas!AG477,0),IF(AG477&lt;&gt;'[1]2'!X478,MAX(Y477-'[1]2'!W478-[1]Turtas!AG477,0),0)))</f>
        <v>0</v>
      </c>
      <c r="AI477" s="333">
        <f>IF(VLOOKUP(I477,pradzios_data[],2,1)="isig_data",DATE(YEAR(I477),MONTH(I477)+1,1),VLOOKUP(I477,pradzios_data[],2,1))</f>
        <v>39600</v>
      </c>
      <c r="AJ477" s="333">
        <f t="shared" si="65"/>
        <v>45078</v>
      </c>
      <c r="AK477" s="333"/>
      <c r="AL477" s="334">
        <f t="shared" si="66"/>
        <v>53</v>
      </c>
      <c r="AM477" s="336">
        <f t="shared" si="67"/>
        <v>0</v>
      </c>
      <c r="AN477" s="335">
        <f t="shared" si="68"/>
        <v>41</v>
      </c>
      <c r="AO477" s="335">
        <f t="shared" si="69"/>
        <v>12</v>
      </c>
      <c r="AP477" s="336">
        <f t="shared" si="70"/>
        <v>0</v>
      </c>
      <c r="AQ477" s="336">
        <f t="shared" si="71"/>
        <v>0</v>
      </c>
      <c r="AR477" s="336">
        <f t="shared" si="72"/>
        <v>0</v>
      </c>
      <c r="AS477" s="336">
        <f t="shared" si="72"/>
        <v>0</v>
      </c>
      <c r="AT477" s="304"/>
      <c r="AU477" s="304"/>
      <c r="AV477" s="304"/>
      <c r="AW477" s="304"/>
      <c r="AX477" s="304"/>
      <c r="AY477" s="304"/>
      <c r="AZ477" s="304"/>
      <c r="BA477" s="304"/>
      <c r="BB477" s="304"/>
      <c r="BC477" s="304"/>
    </row>
    <row r="478" spans="1:55" x14ac:dyDescent="0.2">
      <c r="A478" s="323" t="str">
        <f t="shared" si="64"/>
        <v/>
      </c>
      <c r="B478" s="324">
        <v>468</v>
      </c>
      <c r="C478" s="325" t="s">
        <v>1344</v>
      </c>
      <c r="D478" s="325" t="s">
        <v>1236</v>
      </c>
      <c r="E478" s="326">
        <v>719</v>
      </c>
      <c r="F478" s="325" t="s">
        <v>136</v>
      </c>
      <c r="G478" s="325" t="s">
        <v>140</v>
      </c>
      <c r="H478" s="327">
        <v>751</v>
      </c>
      <c r="I478" s="328">
        <v>39594</v>
      </c>
      <c r="J478" s="328" t="s">
        <v>51</v>
      </c>
      <c r="K478" s="328" t="s">
        <v>51</v>
      </c>
      <c r="L478" s="329">
        <v>15</v>
      </c>
      <c r="M478" s="328" t="s">
        <v>51</v>
      </c>
      <c r="N478" s="328" t="s">
        <v>51</v>
      </c>
      <c r="O478" s="328" t="s">
        <v>1422</v>
      </c>
      <c r="P478" s="330">
        <v>6501.18</v>
      </c>
      <c r="Q478" s="330">
        <v>3783.69</v>
      </c>
      <c r="R478" s="330">
        <v>0</v>
      </c>
      <c r="S478" s="330">
        <v>2717.49</v>
      </c>
      <c r="T478" s="330">
        <v>0</v>
      </c>
      <c r="U478" s="330">
        <v>0</v>
      </c>
      <c r="V478" s="330">
        <v>0</v>
      </c>
      <c r="W478" s="330">
        <v>0</v>
      </c>
      <c r="X478" s="330">
        <v>0</v>
      </c>
      <c r="Y478" s="330">
        <v>0</v>
      </c>
      <c r="Z478" s="330">
        <v>0</v>
      </c>
      <c r="AA478" s="330">
        <v>0</v>
      </c>
      <c r="AB478" s="330">
        <v>0</v>
      </c>
      <c r="AC478" s="330">
        <v>0</v>
      </c>
      <c r="AD478" s="331"/>
      <c r="AE478" s="332"/>
      <c r="AF478" s="332"/>
      <c r="AG478" s="336">
        <v>0</v>
      </c>
      <c r="AH478" s="332">
        <f>IF(YEAR(I478)=2019,MAX(Y478-AG478,0),IF(AND(AE478=TRUE,AF478&lt;&gt;TRUE),MAX('[1]2'!V479-'[1]2'!W479-[1]Turtas!AG478,0),IF(AG478&lt;&gt;'[1]2'!X479,MAX(Y478-'[1]2'!W479-[1]Turtas!AG478,0),0)))</f>
        <v>0</v>
      </c>
      <c r="AI478" s="333">
        <f>IF(VLOOKUP(I478,pradzios_data[],2,1)="isig_data",DATE(YEAR(I478),MONTH(I478)+1,1),VLOOKUP(I478,pradzios_data[],2,1))</f>
        <v>39600</v>
      </c>
      <c r="AJ478" s="333">
        <f t="shared" si="65"/>
        <v>45078</v>
      </c>
      <c r="AK478" s="333"/>
      <c r="AL478" s="334">
        <f t="shared" si="66"/>
        <v>53</v>
      </c>
      <c r="AM478" s="336">
        <f t="shared" si="67"/>
        <v>0</v>
      </c>
      <c r="AN478" s="335">
        <f t="shared" si="68"/>
        <v>41</v>
      </c>
      <c r="AO478" s="335">
        <f t="shared" si="69"/>
        <v>12</v>
      </c>
      <c r="AP478" s="336">
        <f t="shared" si="70"/>
        <v>0</v>
      </c>
      <c r="AQ478" s="336">
        <f t="shared" si="71"/>
        <v>0</v>
      </c>
      <c r="AR478" s="336">
        <f t="shared" si="72"/>
        <v>0</v>
      </c>
      <c r="AS478" s="336">
        <f t="shared" si="72"/>
        <v>0</v>
      </c>
      <c r="AT478" s="304"/>
      <c r="AU478" s="304"/>
      <c r="AV478" s="304"/>
      <c r="AW478" s="304"/>
      <c r="AX478" s="304"/>
      <c r="AY478" s="304"/>
      <c r="AZ478" s="304"/>
      <c r="BA478" s="304"/>
      <c r="BB478" s="304"/>
      <c r="BC478" s="304"/>
    </row>
    <row r="479" spans="1:55" x14ac:dyDescent="0.2">
      <c r="A479" s="323" t="str">
        <f t="shared" si="64"/>
        <v/>
      </c>
      <c r="B479" s="324">
        <v>469</v>
      </c>
      <c r="C479" s="325" t="s">
        <v>1345</v>
      </c>
      <c r="D479" s="325" t="s">
        <v>1236</v>
      </c>
      <c r="E479" s="326">
        <v>719</v>
      </c>
      <c r="F479" s="325" t="s">
        <v>136</v>
      </c>
      <c r="G479" s="325" t="s">
        <v>140</v>
      </c>
      <c r="H479" s="327">
        <v>752</v>
      </c>
      <c r="I479" s="328">
        <v>39594</v>
      </c>
      <c r="J479" s="328" t="s">
        <v>51</v>
      </c>
      <c r="K479" s="328" t="s">
        <v>51</v>
      </c>
      <c r="L479" s="329">
        <v>15</v>
      </c>
      <c r="M479" s="328" t="s">
        <v>51</v>
      </c>
      <c r="N479" s="328" t="s">
        <v>51</v>
      </c>
      <c r="O479" s="328" t="s">
        <v>1422</v>
      </c>
      <c r="P479" s="330">
        <v>4988.2</v>
      </c>
      <c r="Q479" s="330">
        <v>2903.13</v>
      </c>
      <c r="R479" s="330">
        <v>0</v>
      </c>
      <c r="S479" s="330">
        <v>2085.0700000000002</v>
      </c>
      <c r="T479" s="330">
        <v>0</v>
      </c>
      <c r="U479" s="330">
        <v>0</v>
      </c>
      <c r="V479" s="330">
        <v>0</v>
      </c>
      <c r="W479" s="330">
        <v>0</v>
      </c>
      <c r="X479" s="330">
        <v>0</v>
      </c>
      <c r="Y479" s="330">
        <v>0</v>
      </c>
      <c r="Z479" s="330">
        <v>0</v>
      </c>
      <c r="AA479" s="330">
        <v>0</v>
      </c>
      <c r="AB479" s="330">
        <v>0</v>
      </c>
      <c r="AC479" s="330">
        <v>0</v>
      </c>
      <c r="AD479" s="331"/>
      <c r="AE479" s="332"/>
      <c r="AF479" s="332"/>
      <c r="AG479" s="336">
        <v>0</v>
      </c>
      <c r="AH479" s="332">
        <f>IF(YEAR(I479)=2019,MAX(Y479-AG479,0),IF(AND(AE479=TRUE,AF479&lt;&gt;TRUE),MAX('[1]2'!V480-'[1]2'!W480-[1]Turtas!AG479,0),IF(AG479&lt;&gt;'[1]2'!X480,MAX(Y479-'[1]2'!W480-[1]Turtas!AG479,0),0)))</f>
        <v>0</v>
      </c>
      <c r="AI479" s="333">
        <f>IF(VLOOKUP(I479,pradzios_data[],2,1)="isig_data",DATE(YEAR(I479),MONTH(I479)+1,1),VLOOKUP(I479,pradzios_data[],2,1))</f>
        <v>39600</v>
      </c>
      <c r="AJ479" s="333">
        <f t="shared" si="65"/>
        <v>45078</v>
      </c>
      <c r="AK479" s="333"/>
      <c r="AL479" s="334">
        <f t="shared" si="66"/>
        <v>53</v>
      </c>
      <c r="AM479" s="336">
        <f t="shared" si="67"/>
        <v>0</v>
      </c>
      <c r="AN479" s="335">
        <f t="shared" si="68"/>
        <v>41</v>
      </c>
      <c r="AO479" s="335">
        <f t="shared" si="69"/>
        <v>12</v>
      </c>
      <c r="AP479" s="336">
        <f t="shared" si="70"/>
        <v>0</v>
      </c>
      <c r="AQ479" s="336">
        <f t="shared" si="71"/>
        <v>0</v>
      </c>
      <c r="AR479" s="336">
        <f t="shared" si="72"/>
        <v>0</v>
      </c>
      <c r="AS479" s="336">
        <f t="shared" si="72"/>
        <v>0</v>
      </c>
      <c r="AT479" s="304"/>
      <c r="AU479" s="304"/>
      <c r="AV479" s="304"/>
      <c r="AW479" s="304"/>
      <c r="AX479" s="304"/>
      <c r="AY479" s="304"/>
      <c r="AZ479" s="304"/>
      <c r="BA479" s="304"/>
      <c r="BB479" s="304"/>
      <c r="BC479" s="304"/>
    </row>
    <row r="480" spans="1:55" x14ac:dyDescent="0.2">
      <c r="A480" s="323" t="str">
        <f t="shared" si="64"/>
        <v/>
      </c>
      <c r="B480" s="324">
        <v>470</v>
      </c>
      <c r="C480" s="325" t="s">
        <v>1346</v>
      </c>
      <c r="D480" s="325" t="s">
        <v>1236</v>
      </c>
      <c r="E480" s="326">
        <v>719</v>
      </c>
      <c r="F480" s="325" t="s">
        <v>136</v>
      </c>
      <c r="G480" s="325" t="s">
        <v>140</v>
      </c>
      <c r="H480" s="327">
        <v>753</v>
      </c>
      <c r="I480" s="328">
        <v>39594</v>
      </c>
      <c r="J480" s="328" t="s">
        <v>51</v>
      </c>
      <c r="K480" s="328" t="s">
        <v>51</v>
      </c>
      <c r="L480" s="329">
        <v>15</v>
      </c>
      <c r="M480" s="328" t="s">
        <v>51</v>
      </c>
      <c r="N480" s="328" t="s">
        <v>51</v>
      </c>
      <c r="O480" s="328" t="s">
        <v>1422</v>
      </c>
      <c r="P480" s="330">
        <v>5120.05</v>
      </c>
      <c r="Q480" s="330">
        <v>2979.87</v>
      </c>
      <c r="R480" s="330">
        <v>0</v>
      </c>
      <c r="S480" s="330">
        <v>2140.1799999999998</v>
      </c>
      <c r="T480" s="330">
        <v>0</v>
      </c>
      <c r="U480" s="330">
        <v>0</v>
      </c>
      <c r="V480" s="330">
        <v>0</v>
      </c>
      <c r="W480" s="330">
        <v>0</v>
      </c>
      <c r="X480" s="330">
        <v>0</v>
      </c>
      <c r="Y480" s="330">
        <v>0</v>
      </c>
      <c r="Z480" s="330">
        <v>0</v>
      </c>
      <c r="AA480" s="330">
        <v>0</v>
      </c>
      <c r="AB480" s="330">
        <v>0</v>
      </c>
      <c r="AC480" s="330">
        <v>0</v>
      </c>
      <c r="AD480" s="331"/>
      <c r="AE480" s="332"/>
      <c r="AF480" s="332"/>
      <c r="AG480" s="336">
        <v>0</v>
      </c>
      <c r="AH480" s="332">
        <f>IF(YEAR(I480)=2019,MAX(Y480-AG480,0),IF(AND(AE480=TRUE,AF480&lt;&gt;TRUE),MAX('[1]2'!V481-'[1]2'!W481-[1]Turtas!AG480,0),IF(AG480&lt;&gt;'[1]2'!X481,MAX(Y480-'[1]2'!W481-[1]Turtas!AG480,0),0)))</f>
        <v>0</v>
      </c>
      <c r="AI480" s="333">
        <f>IF(VLOOKUP(I480,pradzios_data[],2,1)="isig_data",DATE(YEAR(I480),MONTH(I480)+1,1),VLOOKUP(I480,pradzios_data[],2,1))</f>
        <v>39600</v>
      </c>
      <c r="AJ480" s="333">
        <f t="shared" si="65"/>
        <v>45078</v>
      </c>
      <c r="AK480" s="333"/>
      <c r="AL480" s="334">
        <f t="shared" si="66"/>
        <v>53</v>
      </c>
      <c r="AM480" s="336">
        <f t="shared" si="67"/>
        <v>0</v>
      </c>
      <c r="AN480" s="335">
        <f t="shared" si="68"/>
        <v>41</v>
      </c>
      <c r="AO480" s="335">
        <f t="shared" si="69"/>
        <v>12</v>
      </c>
      <c r="AP480" s="336">
        <f t="shared" si="70"/>
        <v>0</v>
      </c>
      <c r="AQ480" s="336">
        <f t="shared" si="71"/>
        <v>0</v>
      </c>
      <c r="AR480" s="336">
        <f t="shared" si="72"/>
        <v>0</v>
      </c>
      <c r="AS480" s="336">
        <f t="shared" si="72"/>
        <v>0</v>
      </c>
      <c r="AT480" s="304"/>
      <c r="AU480" s="304"/>
      <c r="AV480" s="304"/>
      <c r="AW480" s="304"/>
      <c r="AX480" s="304"/>
      <c r="AY480" s="304"/>
      <c r="AZ480" s="304"/>
      <c r="BA480" s="304"/>
      <c r="BB480" s="304"/>
      <c r="BC480" s="304"/>
    </row>
    <row r="481" spans="1:55" x14ac:dyDescent="0.2">
      <c r="A481" s="323" t="str">
        <f t="shared" si="64"/>
        <v/>
      </c>
      <c r="B481" s="324">
        <v>471</v>
      </c>
      <c r="C481" s="325" t="s">
        <v>1347</v>
      </c>
      <c r="D481" s="325" t="s">
        <v>1236</v>
      </c>
      <c r="E481" s="326">
        <v>719</v>
      </c>
      <c r="F481" s="325" t="s">
        <v>136</v>
      </c>
      <c r="G481" s="325" t="s">
        <v>140</v>
      </c>
      <c r="H481" s="327">
        <v>754</v>
      </c>
      <c r="I481" s="328">
        <v>39594</v>
      </c>
      <c r="J481" s="328" t="s">
        <v>51</v>
      </c>
      <c r="K481" s="328" t="s">
        <v>51</v>
      </c>
      <c r="L481" s="329">
        <v>15</v>
      </c>
      <c r="M481" s="328" t="s">
        <v>51</v>
      </c>
      <c r="N481" s="328" t="s">
        <v>51</v>
      </c>
      <c r="O481" s="328" t="s">
        <v>1422</v>
      </c>
      <c r="P481" s="330">
        <v>5974.42</v>
      </c>
      <c r="Q481" s="330">
        <v>3477.11</v>
      </c>
      <c r="R481" s="330">
        <v>0</v>
      </c>
      <c r="S481" s="330">
        <v>2497.31</v>
      </c>
      <c r="T481" s="330">
        <v>0</v>
      </c>
      <c r="U481" s="330">
        <v>0</v>
      </c>
      <c r="V481" s="330">
        <v>0</v>
      </c>
      <c r="W481" s="330">
        <v>0</v>
      </c>
      <c r="X481" s="330">
        <v>0</v>
      </c>
      <c r="Y481" s="330">
        <v>0</v>
      </c>
      <c r="Z481" s="330">
        <v>0</v>
      </c>
      <c r="AA481" s="330">
        <v>0</v>
      </c>
      <c r="AB481" s="330">
        <v>0</v>
      </c>
      <c r="AC481" s="330">
        <v>0</v>
      </c>
      <c r="AD481" s="331"/>
      <c r="AE481" s="332"/>
      <c r="AF481" s="332"/>
      <c r="AG481" s="336">
        <v>0</v>
      </c>
      <c r="AH481" s="332">
        <f>IF(YEAR(I481)=2019,MAX(Y481-AG481,0),IF(AND(AE481=TRUE,AF481&lt;&gt;TRUE),MAX('[1]2'!V482-'[1]2'!W482-[1]Turtas!AG481,0),IF(AG481&lt;&gt;'[1]2'!X482,MAX(Y481-'[1]2'!W482-[1]Turtas!AG481,0),0)))</f>
        <v>0</v>
      </c>
      <c r="AI481" s="333">
        <f>IF(VLOOKUP(I481,pradzios_data[],2,1)="isig_data",DATE(YEAR(I481),MONTH(I481)+1,1),VLOOKUP(I481,pradzios_data[],2,1))</f>
        <v>39600</v>
      </c>
      <c r="AJ481" s="333">
        <f t="shared" si="65"/>
        <v>45078</v>
      </c>
      <c r="AK481" s="333"/>
      <c r="AL481" s="334">
        <f t="shared" si="66"/>
        <v>53</v>
      </c>
      <c r="AM481" s="336">
        <f t="shared" si="67"/>
        <v>0</v>
      </c>
      <c r="AN481" s="335">
        <f t="shared" si="68"/>
        <v>41</v>
      </c>
      <c r="AO481" s="335">
        <f t="shared" si="69"/>
        <v>12</v>
      </c>
      <c r="AP481" s="336">
        <f t="shared" si="70"/>
        <v>0</v>
      </c>
      <c r="AQ481" s="336">
        <f t="shared" si="71"/>
        <v>0</v>
      </c>
      <c r="AR481" s="336">
        <f t="shared" si="72"/>
        <v>0</v>
      </c>
      <c r="AS481" s="336">
        <f t="shared" si="72"/>
        <v>0</v>
      </c>
      <c r="AT481" s="304"/>
      <c r="AU481" s="304"/>
      <c r="AV481" s="304"/>
      <c r="AW481" s="304"/>
      <c r="AX481" s="304"/>
      <c r="AY481" s="304"/>
      <c r="AZ481" s="304"/>
      <c r="BA481" s="304"/>
      <c r="BB481" s="304"/>
      <c r="BC481" s="304"/>
    </row>
    <row r="482" spans="1:55" x14ac:dyDescent="0.2">
      <c r="A482" s="323" t="str">
        <f t="shared" si="64"/>
        <v/>
      </c>
      <c r="B482" s="324">
        <v>472</v>
      </c>
      <c r="C482" s="325" t="s">
        <v>1348</v>
      </c>
      <c r="D482" s="325" t="s">
        <v>1236</v>
      </c>
      <c r="E482" s="326">
        <v>719</v>
      </c>
      <c r="F482" s="325" t="s">
        <v>136</v>
      </c>
      <c r="G482" s="325" t="s">
        <v>140</v>
      </c>
      <c r="H482" s="327">
        <v>755</v>
      </c>
      <c r="I482" s="328">
        <v>39594</v>
      </c>
      <c r="J482" s="328" t="s">
        <v>51</v>
      </c>
      <c r="K482" s="328" t="s">
        <v>51</v>
      </c>
      <c r="L482" s="329">
        <v>15</v>
      </c>
      <c r="M482" s="328" t="s">
        <v>51</v>
      </c>
      <c r="N482" s="328" t="s">
        <v>51</v>
      </c>
      <c r="O482" s="328" t="s">
        <v>1422</v>
      </c>
      <c r="P482" s="330">
        <v>6865.36</v>
      </c>
      <c r="Q482" s="330">
        <v>3995.64</v>
      </c>
      <c r="R482" s="330">
        <v>0</v>
      </c>
      <c r="S482" s="330">
        <v>2869.72</v>
      </c>
      <c r="T482" s="330">
        <v>0</v>
      </c>
      <c r="U482" s="330">
        <v>0</v>
      </c>
      <c r="V482" s="330">
        <v>0</v>
      </c>
      <c r="W482" s="330">
        <v>0</v>
      </c>
      <c r="X482" s="330">
        <v>0</v>
      </c>
      <c r="Y482" s="330">
        <v>0</v>
      </c>
      <c r="Z482" s="330">
        <v>0</v>
      </c>
      <c r="AA482" s="330">
        <v>0</v>
      </c>
      <c r="AB482" s="330">
        <v>0</v>
      </c>
      <c r="AC482" s="330">
        <v>0</v>
      </c>
      <c r="AD482" s="331"/>
      <c r="AE482" s="332"/>
      <c r="AF482" s="332"/>
      <c r="AG482" s="336">
        <v>0</v>
      </c>
      <c r="AH482" s="332">
        <f>IF(YEAR(I482)=2019,MAX(Y482-AG482,0),IF(AND(AE482=TRUE,AF482&lt;&gt;TRUE),MAX('[1]2'!V483-'[1]2'!W483-[1]Turtas!AG482,0),IF(AG482&lt;&gt;'[1]2'!X483,MAX(Y482-'[1]2'!W483-[1]Turtas!AG482,0),0)))</f>
        <v>0</v>
      </c>
      <c r="AI482" s="333">
        <f>IF(VLOOKUP(I482,pradzios_data[],2,1)="isig_data",DATE(YEAR(I482),MONTH(I482)+1,1),VLOOKUP(I482,pradzios_data[],2,1))</f>
        <v>39600</v>
      </c>
      <c r="AJ482" s="333">
        <f t="shared" si="65"/>
        <v>45078</v>
      </c>
      <c r="AK482" s="333"/>
      <c r="AL482" s="334">
        <f t="shared" si="66"/>
        <v>53</v>
      </c>
      <c r="AM482" s="336">
        <f t="shared" si="67"/>
        <v>0</v>
      </c>
      <c r="AN482" s="335">
        <f t="shared" si="68"/>
        <v>41</v>
      </c>
      <c r="AO482" s="335">
        <f t="shared" si="69"/>
        <v>12</v>
      </c>
      <c r="AP482" s="336">
        <f t="shared" si="70"/>
        <v>0</v>
      </c>
      <c r="AQ482" s="336">
        <f t="shared" si="71"/>
        <v>0</v>
      </c>
      <c r="AR482" s="336">
        <f t="shared" si="72"/>
        <v>0</v>
      </c>
      <c r="AS482" s="336">
        <f t="shared" si="72"/>
        <v>0</v>
      </c>
      <c r="AT482" s="304"/>
      <c r="AU482" s="304"/>
      <c r="AV482" s="304"/>
      <c r="AW482" s="304"/>
      <c r="AX482" s="304"/>
      <c r="AY482" s="304"/>
      <c r="AZ482" s="304"/>
      <c r="BA482" s="304"/>
      <c r="BB482" s="304"/>
      <c r="BC482" s="304"/>
    </row>
    <row r="483" spans="1:55" x14ac:dyDescent="0.2">
      <c r="A483" s="323" t="str">
        <f t="shared" si="64"/>
        <v/>
      </c>
      <c r="B483" s="324">
        <v>473</v>
      </c>
      <c r="C483" s="325" t="s">
        <v>1349</v>
      </c>
      <c r="D483" s="325" t="s">
        <v>1236</v>
      </c>
      <c r="E483" s="326">
        <v>719</v>
      </c>
      <c r="F483" s="325" t="s">
        <v>136</v>
      </c>
      <c r="G483" s="325" t="s">
        <v>140</v>
      </c>
      <c r="H483" s="327">
        <v>756</v>
      </c>
      <c r="I483" s="328">
        <v>39594</v>
      </c>
      <c r="J483" s="328" t="s">
        <v>51</v>
      </c>
      <c r="K483" s="328" t="s">
        <v>51</v>
      </c>
      <c r="L483" s="329">
        <v>15</v>
      </c>
      <c r="M483" s="328" t="s">
        <v>51</v>
      </c>
      <c r="N483" s="328" t="s">
        <v>51</v>
      </c>
      <c r="O483" s="328" t="s">
        <v>1422</v>
      </c>
      <c r="P483" s="330">
        <v>7633.98</v>
      </c>
      <c r="Q483" s="330">
        <v>4442.9799999999996</v>
      </c>
      <c r="R483" s="330">
        <v>0</v>
      </c>
      <c r="S483" s="330">
        <v>3191</v>
      </c>
      <c r="T483" s="330">
        <v>0</v>
      </c>
      <c r="U483" s="330">
        <v>0</v>
      </c>
      <c r="V483" s="330">
        <v>0</v>
      </c>
      <c r="W483" s="330">
        <v>0</v>
      </c>
      <c r="X483" s="330">
        <v>0</v>
      </c>
      <c r="Y483" s="330">
        <v>0</v>
      </c>
      <c r="Z483" s="330">
        <v>0</v>
      </c>
      <c r="AA483" s="330">
        <v>0</v>
      </c>
      <c r="AB483" s="330">
        <v>0</v>
      </c>
      <c r="AC483" s="330">
        <v>0</v>
      </c>
      <c r="AD483" s="331"/>
      <c r="AE483" s="332"/>
      <c r="AF483" s="332"/>
      <c r="AG483" s="336">
        <v>0</v>
      </c>
      <c r="AH483" s="332">
        <f>IF(YEAR(I483)=2019,MAX(Y483-AG483,0),IF(AND(AE483=TRUE,AF483&lt;&gt;TRUE),MAX('[1]2'!V484-'[1]2'!W484-[1]Turtas!AG483,0),IF(AG483&lt;&gt;'[1]2'!X484,MAX(Y483-'[1]2'!W484-[1]Turtas!AG483,0),0)))</f>
        <v>0</v>
      </c>
      <c r="AI483" s="333">
        <f>IF(VLOOKUP(I483,pradzios_data[],2,1)="isig_data",DATE(YEAR(I483),MONTH(I483)+1,1),VLOOKUP(I483,pradzios_data[],2,1))</f>
        <v>39600</v>
      </c>
      <c r="AJ483" s="333">
        <f t="shared" si="65"/>
        <v>45078</v>
      </c>
      <c r="AK483" s="333"/>
      <c r="AL483" s="334">
        <f t="shared" si="66"/>
        <v>53</v>
      </c>
      <c r="AM483" s="336">
        <f t="shared" si="67"/>
        <v>0</v>
      </c>
      <c r="AN483" s="335">
        <f t="shared" si="68"/>
        <v>41</v>
      </c>
      <c r="AO483" s="335">
        <f t="shared" si="69"/>
        <v>12</v>
      </c>
      <c r="AP483" s="336">
        <f t="shared" si="70"/>
        <v>0</v>
      </c>
      <c r="AQ483" s="336">
        <f t="shared" si="71"/>
        <v>0</v>
      </c>
      <c r="AR483" s="336">
        <f t="shared" si="72"/>
        <v>0</v>
      </c>
      <c r="AS483" s="336">
        <f t="shared" si="72"/>
        <v>0</v>
      </c>
      <c r="AT483" s="304"/>
      <c r="AU483" s="304"/>
      <c r="AV483" s="304"/>
      <c r="AW483" s="304"/>
      <c r="AX483" s="304"/>
      <c r="AY483" s="304"/>
      <c r="AZ483" s="304"/>
      <c r="BA483" s="304"/>
      <c r="BB483" s="304"/>
      <c r="BC483" s="304"/>
    </row>
    <row r="484" spans="1:55" x14ac:dyDescent="0.2">
      <c r="A484" s="323" t="str">
        <f t="shared" si="64"/>
        <v/>
      </c>
      <c r="B484" s="324">
        <v>474</v>
      </c>
      <c r="C484" s="325" t="s">
        <v>1350</v>
      </c>
      <c r="D484" s="325" t="s">
        <v>1236</v>
      </c>
      <c r="E484" s="326">
        <v>719</v>
      </c>
      <c r="F484" s="325" t="s">
        <v>136</v>
      </c>
      <c r="G484" s="325" t="s">
        <v>140</v>
      </c>
      <c r="H484" s="327">
        <v>757</v>
      </c>
      <c r="I484" s="328">
        <v>39594</v>
      </c>
      <c r="J484" s="328" t="s">
        <v>51</v>
      </c>
      <c r="K484" s="328" t="s">
        <v>51</v>
      </c>
      <c r="L484" s="329">
        <v>15</v>
      </c>
      <c r="M484" s="328" t="s">
        <v>51</v>
      </c>
      <c r="N484" s="328" t="s">
        <v>51</v>
      </c>
      <c r="O484" s="328" t="s">
        <v>1422</v>
      </c>
      <c r="P484" s="330">
        <v>1705.02</v>
      </c>
      <c r="Q484" s="330">
        <v>992.32</v>
      </c>
      <c r="R484" s="330">
        <v>0</v>
      </c>
      <c r="S484" s="330">
        <v>712.7</v>
      </c>
      <c r="T484" s="330">
        <v>0</v>
      </c>
      <c r="U484" s="330">
        <v>0</v>
      </c>
      <c r="V484" s="330">
        <v>0</v>
      </c>
      <c r="W484" s="330">
        <v>0</v>
      </c>
      <c r="X484" s="330">
        <v>0</v>
      </c>
      <c r="Y484" s="330">
        <v>0</v>
      </c>
      <c r="Z484" s="330">
        <v>0</v>
      </c>
      <c r="AA484" s="330">
        <v>0</v>
      </c>
      <c r="AB484" s="330">
        <v>0</v>
      </c>
      <c r="AC484" s="330">
        <v>0</v>
      </c>
      <c r="AD484" s="331"/>
      <c r="AE484" s="332"/>
      <c r="AF484" s="332"/>
      <c r="AG484" s="336">
        <v>0</v>
      </c>
      <c r="AH484" s="332">
        <f>IF(YEAR(I484)=2019,MAX(Y484-AG484,0),IF(AND(AE484=TRUE,AF484&lt;&gt;TRUE),MAX('[1]2'!V485-'[1]2'!W485-[1]Turtas!AG484,0),IF(AG484&lt;&gt;'[1]2'!X485,MAX(Y484-'[1]2'!W485-[1]Turtas!AG484,0),0)))</f>
        <v>0</v>
      </c>
      <c r="AI484" s="333">
        <f>IF(VLOOKUP(I484,pradzios_data[],2,1)="isig_data",DATE(YEAR(I484),MONTH(I484)+1,1),VLOOKUP(I484,pradzios_data[],2,1))</f>
        <v>39600</v>
      </c>
      <c r="AJ484" s="333">
        <f t="shared" si="65"/>
        <v>45078</v>
      </c>
      <c r="AK484" s="333"/>
      <c r="AL484" s="334">
        <f t="shared" si="66"/>
        <v>53</v>
      </c>
      <c r="AM484" s="336">
        <f t="shared" si="67"/>
        <v>0</v>
      </c>
      <c r="AN484" s="335">
        <f t="shared" si="68"/>
        <v>41</v>
      </c>
      <c r="AO484" s="335">
        <f t="shared" si="69"/>
        <v>12</v>
      </c>
      <c r="AP484" s="336">
        <f t="shared" si="70"/>
        <v>0</v>
      </c>
      <c r="AQ484" s="336">
        <f t="shared" si="71"/>
        <v>0</v>
      </c>
      <c r="AR484" s="336">
        <f t="shared" si="72"/>
        <v>0</v>
      </c>
      <c r="AS484" s="336">
        <f t="shared" si="72"/>
        <v>0</v>
      </c>
      <c r="AT484" s="304"/>
      <c r="AU484" s="304"/>
      <c r="AV484" s="304"/>
      <c r="AW484" s="304"/>
      <c r="AX484" s="304"/>
      <c r="AY484" s="304"/>
      <c r="AZ484" s="304"/>
      <c r="BA484" s="304"/>
      <c r="BB484" s="304"/>
      <c r="BC484" s="304"/>
    </row>
    <row r="485" spans="1:55" x14ac:dyDescent="0.2">
      <c r="A485" s="323" t="str">
        <f t="shared" si="64"/>
        <v/>
      </c>
      <c r="B485" s="324">
        <v>475</v>
      </c>
      <c r="C485" s="325" t="s">
        <v>1351</v>
      </c>
      <c r="D485" s="325" t="s">
        <v>1236</v>
      </c>
      <c r="E485" s="326">
        <v>719</v>
      </c>
      <c r="F485" s="325" t="s">
        <v>136</v>
      </c>
      <c r="G485" s="325" t="s">
        <v>140</v>
      </c>
      <c r="H485" s="327">
        <v>758</v>
      </c>
      <c r="I485" s="328">
        <v>39594</v>
      </c>
      <c r="J485" s="328" t="s">
        <v>51</v>
      </c>
      <c r="K485" s="328" t="s">
        <v>51</v>
      </c>
      <c r="L485" s="329">
        <v>15</v>
      </c>
      <c r="M485" s="328" t="s">
        <v>51</v>
      </c>
      <c r="N485" s="328" t="s">
        <v>51</v>
      </c>
      <c r="O485" s="328" t="s">
        <v>1422</v>
      </c>
      <c r="P485" s="330">
        <v>5227.1400000000003</v>
      </c>
      <c r="Q485" s="330">
        <v>3042.2</v>
      </c>
      <c r="R485" s="330">
        <v>0</v>
      </c>
      <c r="S485" s="330">
        <v>2184.94</v>
      </c>
      <c r="T485" s="330">
        <v>0</v>
      </c>
      <c r="U485" s="330">
        <v>0</v>
      </c>
      <c r="V485" s="330">
        <v>0</v>
      </c>
      <c r="W485" s="330">
        <v>0</v>
      </c>
      <c r="X485" s="330">
        <v>0</v>
      </c>
      <c r="Y485" s="330">
        <v>0</v>
      </c>
      <c r="Z485" s="330">
        <v>0</v>
      </c>
      <c r="AA485" s="330">
        <v>0</v>
      </c>
      <c r="AB485" s="330">
        <v>0</v>
      </c>
      <c r="AC485" s="330">
        <v>0</v>
      </c>
      <c r="AD485" s="331"/>
      <c r="AE485" s="332"/>
      <c r="AF485" s="332"/>
      <c r="AG485" s="336">
        <v>0</v>
      </c>
      <c r="AH485" s="332">
        <f>IF(YEAR(I485)=2019,MAX(Y485-AG485,0),IF(AND(AE485=TRUE,AF485&lt;&gt;TRUE),MAX('[1]2'!V486-'[1]2'!W486-[1]Turtas!AG485,0),IF(AG485&lt;&gt;'[1]2'!X486,MAX(Y485-'[1]2'!W486-[1]Turtas!AG485,0),0)))</f>
        <v>0</v>
      </c>
      <c r="AI485" s="333">
        <f>IF(VLOOKUP(I485,pradzios_data[],2,1)="isig_data",DATE(YEAR(I485),MONTH(I485)+1,1),VLOOKUP(I485,pradzios_data[],2,1))</f>
        <v>39600</v>
      </c>
      <c r="AJ485" s="333">
        <f t="shared" si="65"/>
        <v>45078</v>
      </c>
      <c r="AK485" s="333"/>
      <c r="AL485" s="334">
        <f t="shared" si="66"/>
        <v>53</v>
      </c>
      <c r="AM485" s="336">
        <f t="shared" si="67"/>
        <v>0</v>
      </c>
      <c r="AN485" s="335">
        <f t="shared" si="68"/>
        <v>41</v>
      </c>
      <c r="AO485" s="335">
        <f t="shared" si="69"/>
        <v>12</v>
      </c>
      <c r="AP485" s="336">
        <f t="shared" si="70"/>
        <v>0</v>
      </c>
      <c r="AQ485" s="336">
        <f t="shared" si="71"/>
        <v>0</v>
      </c>
      <c r="AR485" s="336">
        <f t="shared" si="72"/>
        <v>0</v>
      </c>
      <c r="AS485" s="336">
        <f t="shared" si="72"/>
        <v>0</v>
      </c>
      <c r="AT485" s="304"/>
      <c r="AU485" s="304"/>
      <c r="AV485" s="304"/>
      <c r="AW485" s="304"/>
      <c r="AX485" s="304"/>
      <c r="AY485" s="304"/>
      <c r="AZ485" s="304"/>
      <c r="BA485" s="304"/>
      <c r="BB485" s="304"/>
      <c r="BC485" s="304"/>
    </row>
    <row r="486" spans="1:55" x14ac:dyDescent="0.2">
      <c r="A486" s="323" t="str">
        <f t="shared" si="64"/>
        <v/>
      </c>
      <c r="B486" s="324">
        <v>476</v>
      </c>
      <c r="C486" s="325" t="s">
        <v>1352</v>
      </c>
      <c r="D486" s="325" t="s">
        <v>1236</v>
      </c>
      <c r="E486" s="326">
        <v>719</v>
      </c>
      <c r="F486" s="325" t="s">
        <v>136</v>
      </c>
      <c r="G486" s="325" t="s">
        <v>140</v>
      </c>
      <c r="H486" s="327">
        <v>759</v>
      </c>
      <c r="I486" s="328">
        <v>39594</v>
      </c>
      <c r="J486" s="328" t="s">
        <v>51</v>
      </c>
      <c r="K486" s="328" t="s">
        <v>51</v>
      </c>
      <c r="L486" s="329">
        <v>15</v>
      </c>
      <c r="M486" s="328" t="s">
        <v>51</v>
      </c>
      <c r="N486" s="328" t="s">
        <v>51</v>
      </c>
      <c r="O486" s="328" t="s">
        <v>1422</v>
      </c>
      <c r="P486" s="330">
        <v>5309.02</v>
      </c>
      <c r="Q486" s="330">
        <v>3089.85</v>
      </c>
      <c r="R486" s="330">
        <v>0</v>
      </c>
      <c r="S486" s="330">
        <v>2219.17</v>
      </c>
      <c r="T486" s="330">
        <v>0</v>
      </c>
      <c r="U486" s="330">
        <v>0</v>
      </c>
      <c r="V486" s="330">
        <v>0</v>
      </c>
      <c r="W486" s="330">
        <v>0</v>
      </c>
      <c r="X486" s="330">
        <v>0</v>
      </c>
      <c r="Y486" s="330">
        <v>0</v>
      </c>
      <c r="Z486" s="330">
        <v>0</v>
      </c>
      <c r="AA486" s="330">
        <v>0</v>
      </c>
      <c r="AB486" s="330">
        <v>0</v>
      </c>
      <c r="AC486" s="330">
        <v>0</v>
      </c>
      <c r="AD486" s="331"/>
      <c r="AE486" s="332"/>
      <c r="AF486" s="332"/>
      <c r="AG486" s="336">
        <v>0</v>
      </c>
      <c r="AH486" s="332">
        <f>IF(YEAR(I486)=2019,MAX(Y486-AG486,0),IF(AND(AE486=TRUE,AF486&lt;&gt;TRUE),MAX('[1]2'!V487-'[1]2'!W487-[1]Turtas!AG486,0),IF(AG486&lt;&gt;'[1]2'!X487,MAX(Y486-'[1]2'!W487-[1]Turtas!AG486,0),0)))</f>
        <v>0</v>
      </c>
      <c r="AI486" s="333">
        <f>IF(VLOOKUP(I486,pradzios_data[],2,1)="isig_data",DATE(YEAR(I486),MONTH(I486)+1,1),VLOOKUP(I486,pradzios_data[],2,1))</f>
        <v>39600</v>
      </c>
      <c r="AJ486" s="333">
        <f t="shared" si="65"/>
        <v>45078</v>
      </c>
      <c r="AK486" s="333"/>
      <c r="AL486" s="334">
        <f t="shared" si="66"/>
        <v>53</v>
      </c>
      <c r="AM486" s="336">
        <f t="shared" si="67"/>
        <v>0</v>
      </c>
      <c r="AN486" s="335">
        <f t="shared" si="68"/>
        <v>41</v>
      </c>
      <c r="AO486" s="335">
        <f t="shared" si="69"/>
        <v>12</v>
      </c>
      <c r="AP486" s="336">
        <f t="shared" si="70"/>
        <v>0</v>
      </c>
      <c r="AQ486" s="336">
        <f t="shared" si="71"/>
        <v>0</v>
      </c>
      <c r="AR486" s="336">
        <f t="shared" si="72"/>
        <v>0</v>
      </c>
      <c r="AS486" s="336">
        <f t="shared" si="72"/>
        <v>0</v>
      </c>
      <c r="AT486" s="304"/>
      <c r="AU486" s="304"/>
      <c r="AV486" s="304"/>
      <c r="AW486" s="304"/>
      <c r="AX486" s="304"/>
      <c r="AY486" s="304"/>
      <c r="AZ486" s="304"/>
      <c r="BA486" s="304"/>
      <c r="BB486" s="304"/>
      <c r="BC486" s="304"/>
    </row>
    <row r="487" spans="1:55" x14ac:dyDescent="0.2">
      <c r="A487" s="323" t="str">
        <f t="shared" si="64"/>
        <v/>
      </c>
      <c r="B487" s="324">
        <v>477</v>
      </c>
      <c r="C487" s="325" t="s">
        <v>1353</v>
      </c>
      <c r="D487" s="325" t="s">
        <v>1236</v>
      </c>
      <c r="E487" s="326">
        <v>719</v>
      </c>
      <c r="F487" s="325" t="s">
        <v>136</v>
      </c>
      <c r="G487" s="325" t="s">
        <v>140</v>
      </c>
      <c r="H487" s="327">
        <v>760</v>
      </c>
      <c r="I487" s="328">
        <v>39594</v>
      </c>
      <c r="J487" s="328" t="s">
        <v>51</v>
      </c>
      <c r="K487" s="328" t="s">
        <v>51</v>
      </c>
      <c r="L487" s="329">
        <v>15</v>
      </c>
      <c r="M487" s="328" t="s">
        <v>51</v>
      </c>
      <c r="N487" s="328" t="s">
        <v>51</v>
      </c>
      <c r="O487" s="328" t="s">
        <v>1422</v>
      </c>
      <c r="P487" s="330">
        <v>5281.81</v>
      </c>
      <c r="Q487" s="330">
        <v>3074.02</v>
      </c>
      <c r="R487" s="330">
        <v>0</v>
      </c>
      <c r="S487" s="330">
        <v>2207.7900000000004</v>
      </c>
      <c r="T487" s="330">
        <v>0</v>
      </c>
      <c r="U487" s="330">
        <v>0</v>
      </c>
      <c r="V487" s="330">
        <v>0</v>
      </c>
      <c r="W487" s="330">
        <v>0</v>
      </c>
      <c r="X487" s="330">
        <v>0</v>
      </c>
      <c r="Y487" s="330">
        <v>0</v>
      </c>
      <c r="Z487" s="330">
        <v>0</v>
      </c>
      <c r="AA487" s="330">
        <v>0</v>
      </c>
      <c r="AB487" s="330">
        <v>0</v>
      </c>
      <c r="AC487" s="330">
        <v>0</v>
      </c>
      <c r="AD487" s="331"/>
      <c r="AE487" s="332"/>
      <c r="AF487" s="332"/>
      <c r="AG487" s="336">
        <v>0</v>
      </c>
      <c r="AH487" s="332">
        <f>IF(YEAR(I487)=2019,MAX(Y487-AG487,0),IF(AND(AE487=TRUE,AF487&lt;&gt;TRUE),MAX('[1]2'!V488-'[1]2'!W488-[1]Turtas!AG487,0),IF(AG487&lt;&gt;'[1]2'!X488,MAX(Y487-'[1]2'!W488-[1]Turtas!AG487,0),0)))</f>
        <v>0</v>
      </c>
      <c r="AI487" s="333">
        <f>IF(VLOOKUP(I487,pradzios_data[],2,1)="isig_data",DATE(YEAR(I487),MONTH(I487)+1,1),VLOOKUP(I487,pradzios_data[],2,1))</f>
        <v>39600</v>
      </c>
      <c r="AJ487" s="333">
        <f t="shared" si="65"/>
        <v>45078</v>
      </c>
      <c r="AK487" s="333"/>
      <c r="AL487" s="334">
        <f t="shared" si="66"/>
        <v>53</v>
      </c>
      <c r="AM487" s="336">
        <f t="shared" si="67"/>
        <v>0</v>
      </c>
      <c r="AN487" s="335">
        <f t="shared" si="68"/>
        <v>41</v>
      </c>
      <c r="AO487" s="335">
        <f t="shared" si="69"/>
        <v>12</v>
      </c>
      <c r="AP487" s="336">
        <f t="shared" si="70"/>
        <v>0</v>
      </c>
      <c r="AQ487" s="336">
        <f t="shared" si="71"/>
        <v>0</v>
      </c>
      <c r="AR487" s="336">
        <f t="shared" si="72"/>
        <v>0</v>
      </c>
      <c r="AS487" s="336">
        <f t="shared" si="72"/>
        <v>0</v>
      </c>
      <c r="AT487" s="304"/>
      <c r="AU487" s="304"/>
      <c r="AV487" s="304"/>
      <c r="AW487" s="304"/>
      <c r="AX487" s="304"/>
      <c r="AY487" s="304"/>
      <c r="AZ487" s="304"/>
      <c r="BA487" s="304"/>
      <c r="BB487" s="304"/>
      <c r="BC487" s="304"/>
    </row>
    <row r="488" spans="1:55" x14ac:dyDescent="0.2">
      <c r="A488" s="323" t="str">
        <f t="shared" si="64"/>
        <v/>
      </c>
      <c r="B488" s="324">
        <v>478</v>
      </c>
      <c r="C488" s="325" t="s">
        <v>1354</v>
      </c>
      <c r="D488" s="325" t="s">
        <v>1236</v>
      </c>
      <c r="E488" s="326">
        <v>719</v>
      </c>
      <c r="F488" s="325" t="s">
        <v>136</v>
      </c>
      <c r="G488" s="325" t="s">
        <v>140</v>
      </c>
      <c r="H488" s="327">
        <v>761</v>
      </c>
      <c r="I488" s="328">
        <v>39594</v>
      </c>
      <c r="J488" s="328" t="s">
        <v>51</v>
      </c>
      <c r="K488" s="328" t="s">
        <v>51</v>
      </c>
      <c r="L488" s="329">
        <v>15</v>
      </c>
      <c r="M488" s="328" t="s">
        <v>51</v>
      </c>
      <c r="N488" s="328" t="s">
        <v>51</v>
      </c>
      <c r="O488" s="328" t="s">
        <v>1422</v>
      </c>
      <c r="P488" s="330">
        <v>5105.9399999999996</v>
      </c>
      <c r="Q488" s="330">
        <v>2971.66</v>
      </c>
      <c r="R488" s="330">
        <v>0</v>
      </c>
      <c r="S488" s="330">
        <v>2134.2800000000002</v>
      </c>
      <c r="T488" s="330">
        <v>0</v>
      </c>
      <c r="U488" s="330">
        <v>0</v>
      </c>
      <c r="V488" s="330">
        <v>0</v>
      </c>
      <c r="W488" s="330">
        <v>0</v>
      </c>
      <c r="X488" s="330">
        <v>0</v>
      </c>
      <c r="Y488" s="330">
        <v>0</v>
      </c>
      <c r="Z488" s="330">
        <v>0</v>
      </c>
      <c r="AA488" s="330">
        <v>0</v>
      </c>
      <c r="AB488" s="330">
        <v>0</v>
      </c>
      <c r="AC488" s="330">
        <v>0</v>
      </c>
      <c r="AD488" s="331"/>
      <c r="AE488" s="332"/>
      <c r="AF488" s="332"/>
      <c r="AG488" s="336">
        <v>0</v>
      </c>
      <c r="AH488" s="332">
        <f>IF(YEAR(I488)=2019,MAX(Y488-AG488,0),IF(AND(AE488=TRUE,AF488&lt;&gt;TRUE),MAX('[1]2'!V489-'[1]2'!W489-[1]Turtas!AG488,0),IF(AG488&lt;&gt;'[1]2'!X489,MAX(Y488-'[1]2'!W489-[1]Turtas!AG488,0),0)))</f>
        <v>0</v>
      </c>
      <c r="AI488" s="333">
        <f>IF(VLOOKUP(I488,pradzios_data[],2,1)="isig_data",DATE(YEAR(I488),MONTH(I488)+1,1),VLOOKUP(I488,pradzios_data[],2,1))</f>
        <v>39600</v>
      </c>
      <c r="AJ488" s="333">
        <f t="shared" si="65"/>
        <v>45078</v>
      </c>
      <c r="AK488" s="333"/>
      <c r="AL488" s="334">
        <f t="shared" si="66"/>
        <v>53</v>
      </c>
      <c r="AM488" s="336">
        <f t="shared" si="67"/>
        <v>0</v>
      </c>
      <c r="AN488" s="335">
        <f t="shared" si="68"/>
        <v>41</v>
      </c>
      <c r="AO488" s="335">
        <f t="shared" si="69"/>
        <v>12</v>
      </c>
      <c r="AP488" s="336">
        <f t="shared" si="70"/>
        <v>0</v>
      </c>
      <c r="AQ488" s="336">
        <f t="shared" si="71"/>
        <v>0</v>
      </c>
      <c r="AR488" s="336">
        <f t="shared" si="72"/>
        <v>0</v>
      </c>
      <c r="AS488" s="336">
        <f t="shared" si="72"/>
        <v>0</v>
      </c>
      <c r="AT488" s="304"/>
      <c r="AU488" s="304"/>
      <c r="AV488" s="304"/>
      <c r="AW488" s="304"/>
      <c r="AX488" s="304"/>
      <c r="AY488" s="304"/>
      <c r="AZ488" s="304"/>
      <c r="BA488" s="304"/>
      <c r="BB488" s="304"/>
      <c r="BC488" s="304"/>
    </row>
    <row r="489" spans="1:55" x14ac:dyDescent="0.2">
      <c r="A489" s="323" t="str">
        <f t="shared" si="64"/>
        <v/>
      </c>
      <c r="B489" s="324">
        <v>479</v>
      </c>
      <c r="C489" s="325" t="s">
        <v>1355</v>
      </c>
      <c r="D489" s="325" t="s">
        <v>1236</v>
      </c>
      <c r="E489" s="326">
        <v>719</v>
      </c>
      <c r="F489" s="325" t="s">
        <v>136</v>
      </c>
      <c r="G489" s="325" t="s">
        <v>140</v>
      </c>
      <c r="H489" s="327">
        <v>762</v>
      </c>
      <c r="I489" s="328">
        <v>39594</v>
      </c>
      <c r="J489" s="328" t="s">
        <v>51</v>
      </c>
      <c r="K489" s="328" t="s">
        <v>51</v>
      </c>
      <c r="L489" s="329">
        <v>15</v>
      </c>
      <c r="M489" s="328" t="s">
        <v>51</v>
      </c>
      <c r="N489" s="328" t="s">
        <v>51</v>
      </c>
      <c r="O489" s="328" t="s">
        <v>1422</v>
      </c>
      <c r="P489" s="330">
        <v>5109.72</v>
      </c>
      <c r="Q489" s="330">
        <v>2973.86</v>
      </c>
      <c r="R489" s="330">
        <v>0</v>
      </c>
      <c r="S489" s="330">
        <v>2135.86</v>
      </c>
      <c r="T489" s="330">
        <v>0</v>
      </c>
      <c r="U489" s="330">
        <v>0</v>
      </c>
      <c r="V489" s="330">
        <v>0</v>
      </c>
      <c r="W489" s="330">
        <v>0</v>
      </c>
      <c r="X489" s="330">
        <v>0</v>
      </c>
      <c r="Y489" s="330">
        <v>0</v>
      </c>
      <c r="Z489" s="330">
        <v>0</v>
      </c>
      <c r="AA489" s="330">
        <v>0</v>
      </c>
      <c r="AB489" s="330">
        <v>0</v>
      </c>
      <c r="AC489" s="330">
        <v>0</v>
      </c>
      <c r="AD489" s="331"/>
      <c r="AE489" s="332"/>
      <c r="AF489" s="332"/>
      <c r="AG489" s="336">
        <v>0</v>
      </c>
      <c r="AH489" s="332">
        <f>IF(YEAR(I489)=2019,MAX(Y489-AG489,0),IF(AND(AE489=TRUE,AF489&lt;&gt;TRUE),MAX('[1]2'!V490-'[1]2'!W490-[1]Turtas!AG489,0),IF(AG489&lt;&gt;'[1]2'!X490,MAX(Y489-'[1]2'!W490-[1]Turtas!AG489,0),0)))</f>
        <v>0</v>
      </c>
      <c r="AI489" s="333">
        <f>IF(VLOOKUP(I489,pradzios_data[],2,1)="isig_data",DATE(YEAR(I489),MONTH(I489)+1,1),VLOOKUP(I489,pradzios_data[],2,1))</f>
        <v>39600</v>
      </c>
      <c r="AJ489" s="333">
        <f t="shared" si="65"/>
        <v>45078</v>
      </c>
      <c r="AK489" s="333"/>
      <c r="AL489" s="334">
        <f t="shared" si="66"/>
        <v>53</v>
      </c>
      <c r="AM489" s="336">
        <f t="shared" si="67"/>
        <v>0</v>
      </c>
      <c r="AN489" s="335">
        <f t="shared" si="68"/>
        <v>41</v>
      </c>
      <c r="AO489" s="335">
        <f t="shared" si="69"/>
        <v>12</v>
      </c>
      <c r="AP489" s="336">
        <f t="shared" si="70"/>
        <v>0</v>
      </c>
      <c r="AQ489" s="336">
        <f t="shared" si="71"/>
        <v>0</v>
      </c>
      <c r="AR489" s="336">
        <f t="shared" si="72"/>
        <v>0</v>
      </c>
      <c r="AS489" s="336">
        <f t="shared" si="72"/>
        <v>0</v>
      </c>
      <c r="AT489" s="304"/>
      <c r="AU489" s="304"/>
      <c r="AV489" s="304"/>
      <c r="AW489" s="304"/>
      <c r="AX489" s="304"/>
      <c r="AY489" s="304"/>
      <c r="AZ489" s="304"/>
      <c r="BA489" s="304"/>
      <c r="BB489" s="304"/>
      <c r="BC489" s="304"/>
    </row>
    <row r="490" spans="1:55" x14ac:dyDescent="0.2">
      <c r="A490" s="323" t="str">
        <f t="shared" si="64"/>
        <v/>
      </c>
      <c r="B490" s="324">
        <v>480</v>
      </c>
      <c r="C490" s="325" t="s">
        <v>1356</v>
      </c>
      <c r="D490" s="325" t="s">
        <v>1236</v>
      </c>
      <c r="E490" s="326">
        <v>719</v>
      </c>
      <c r="F490" s="325" t="s">
        <v>136</v>
      </c>
      <c r="G490" s="325" t="s">
        <v>140</v>
      </c>
      <c r="H490" s="327">
        <v>763</v>
      </c>
      <c r="I490" s="328">
        <v>39594</v>
      </c>
      <c r="J490" s="328" t="s">
        <v>51</v>
      </c>
      <c r="K490" s="328" t="s">
        <v>51</v>
      </c>
      <c r="L490" s="329">
        <v>15</v>
      </c>
      <c r="M490" s="328" t="s">
        <v>51</v>
      </c>
      <c r="N490" s="328" t="s">
        <v>51</v>
      </c>
      <c r="O490" s="328" t="s">
        <v>1422</v>
      </c>
      <c r="P490" s="330">
        <v>4911.21</v>
      </c>
      <c r="Q490" s="330">
        <v>2858.32</v>
      </c>
      <c r="R490" s="330">
        <v>0</v>
      </c>
      <c r="S490" s="330">
        <v>2052.89</v>
      </c>
      <c r="T490" s="330">
        <v>0</v>
      </c>
      <c r="U490" s="330">
        <v>0</v>
      </c>
      <c r="V490" s="330">
        <v>0</v>
      </c>
      <c r="W490" s="330">
        <v>0</v>
      </c>
      <c r="X490" s="330">
        <v>0</v>
      </c>
      <c r="Y490" s="330">
        <v>0</v>
      </c>
      <c r="Z490" s="330">
        <v>0</v>
      </c>
      <c r="AA490" s="330">
        <v>0</v>
      </c>
      <c r="AB490" s="330">
        <v>0</v>
      </c>
      <c r="AC490" s="330">
        <v>0</v>
      </c>
      <c r="AD490" s="331"/>
      <c r="AE490" s="332"/>
      <c r="AF490" s="332"/>
      <c r="AG490" s="336">
        <v>0</v>
      </c>
      <c r="AH490" s="332">
        <f>IF(YEAR(I490)=2019,MAX(Y490-AG490,0),IF(AND(AE490=TRUE,AF490&lt;&gt;TRUE),MAX('[1]2'!V491-'[1]2'!W491-[1]Turtas!AG490,0),IF(AG490&lt;&gt;'[1]2'!X491,MAX(Y490-'[1]2'!W491-[1]Turtas!AG490,0),0)))</f>
        <v>0</v>
      </c>
      <c r="AI490" s="333">
        <f>IF(VLOOKUP(I490,pradzios_data[],2,1)="isig_data",DATE(YEAR(I490),MONTH(I490)+1,1),VLOOKUP(I490,pradzios_data[],2,1))</f>
        <v>39600</v>
      </c>
      <c r="AJ490" s="333">
        <f t="shared" si="65"/>
        <v>45078</v>
      </c>
      <c r="AK490" s="333"/>
      <c r="AL490" s="334">
        <f t="shared" si="66"/>
        <v>53</v>
      </c>
      <c r="AM490" s="336">
        <f t="shared" si="67"/>
        <v>0</v>
      </c>
      <c r="AN490" s="335">
        <f t="shared" si="68"/>
        <v>41</v>
      </c>
      <c r="AO490" s="335">
        <f t="shared" si="69"/>
        <v>12</v>
      </c>
      <c r="AP490" s="336">
        <f t="shared" si="70"/>
        <v>0</v>
      </c>
      <c r="AQ490" s="336">
        <f t="shared" si="71"/>
        <v>0</v>
      </c>
      <c r="AR490" s="336">
        <f t="shared" si="72"/>
        <v>0</v>
      </c>
      <c r="AS490" s="336">
        <f t="shared" si="72"/>
        <v>0</v>
      </c>
      <c r="AT490" s="304"/>
      <c r="AU490" s="304"/>
      <c r="AV490" s="304"/>
      <c r="AW490" s="304"/>
      <c r="AX490" s="304"/>
      <c r="AY490" s="304"/>
      <c r="AZ490" s="304"/>
      <c r="BA490" s="304"/>
      <c r="BB490" s="304"/>
      <c r="BC490" s="304"/>
    </row>
    <row r="491" spans="1:55" x14ac:dyDescent="0.2">
      <c r="A491" s="323" t="str">
        <f t="shared" si="64"/>
        <v/>
      </c>
      <c r="B491" s="324">
        <v>481</v>
      </c>
      <c r="C491" s="325" t="s">
        <v>1357</v>
      </c>
      <c r="D491" s="325" t="s">
        <v>1236</v>
      </c>
      <c r="E491" s="326">
        <v>719</v>
      </c>
      <c r="F491" s="325" t="s">
        <v>136</v>
      </c>
      <c r="G491" s="325" t="s">
        <v>140</v>
      </c>
      <c r="H491" s="327">
        <v>764</v>
      </c>
      <c r="I491" s="328">
        <v>39594</v>
      </c>
      <c r="J491" s="328" t="s">
        <v>51</v>
      </c>
      <c r="K491" s="328" t="s">
        <v>51</v>
      </c>
      <c r="L491" s="329">
        <v>15</v>
      </c>
      <c r="M491" s="328" t="s">
        <v>51</v>
      </c>
      <c r="N491" s="328" t="s">
        <v>51</v>
      </c>
      <c r="O491" s="328" t="s">
        <v>1422</v>
      </c>
      <c r="P491" s="330">
        <v>5120.05</v>
      </c>
      <c r="Q491" s="330">
        <v>2979.87</v>
      </c>
      <c r="R491" s="330">
        <v>0</v>
      </c>
      <c r="S491" s="330">
        <v>2140.1799999999998</v>
      </c>
      <c r="T491" s="330">
        <v>0</v>
      </c>
      <c r="U491" s="330">
        <v>0</v>
      </c>
      <c r="V491" s="330">
        <v>0</v>
      </c>
      <c r="W491" s="330">
        <v>0</v>
      </c>
      <c r="X491" s="330">
        <v>0</v>
      </c>
      <c r="Y491" s="330">
        <v>0</v>
      </c>
      <c r="Z491" s="330">
        <v>0</v>
      </c>
      <c r="AA491" s="330">
        <v>0</v>
      </c>
      <c r="AB491" s="330">
        <v>0</v>
      </c>
      <c r="AC491" s="330">
        <v>0</v>
      </c>
      <c r="AD491" s="331"/>
      <c r="AE491" s="332"/>
      <c r="AF491" s="332"/>
      <c r="AG491" s="336">
        <v>0</v>
      </c>
      <c r="AH491" s="332">
        <f>IF(YEAR(I491)=2019,MAX(Y491-AG491,0),IF(AND(AE491=TRUE,AF491&lt;&gt;TRUE),MAX('[1]2'!V492-'[1]2'!W492-[1]Turtas!AG491,0),IF(AG491&lt;&gt;'[1]2'!X492,MAX(Y491-'[1]2'!W492-[1]Turtas!AG491,0),0)))</f>
        <v>0</v>
      </c>
      <c r="AI491" s="333">
        <f>IF(VLOOKUP(I491,pradzios_data[],2,1)="isig_data",DATE(YEAR(I491),MONTH(I491)+1,1),VLOOKUP(I491,pradzios_data[],2,1))</f>
        <v>39600</v>
      </c>
      <c r="AJ491" s="333">
        <f t="shared" si="65"/>
        <v>45078</v>
      </c>
      <c r="AK491" s="333"/>
      <c r="AL491" s="334">
        <f t="shared" si="66"/>
        <v>53</v>
      </c>
      <c r="AM491" s="336">
        <f t="shared" si="67"/>
        <v>0</v>
      </c>
      <c r="AN491" s="335">
        <f t="shared" si="68"/>
        <v>41</v>
      </c>
      <c r="AO491" s="335">
        <f t="shared" si="69"/>
        <v>12</v>
      </c>
      <c r="AP491" s="336">
        <f t="shared" si="70"/>
        <v>0</v>
      </c>
      <c r="AQ491" s="336">
        <f t="shared" si="71"/>
        <v>0</v>
      </c>
      <c r="AR491" s="336">
        <f t="shared" si="72"/>
        <v>0</v>
      </c>
      <c r="AS491" s="336">
        <f t="shared" si="72"/>
        <v>0</v>
      </c>
      <c r="AT491" s="304"/>
      <c r="AU491" s="304"/>
      <c r="AV491" s="304"/>
      <c r="AW491" s="304"/>
      <c r="AX491" s="304"/>
      <c r="AY491" s="304"/>
      <c r="AZ491" s="304"/>
      <c r="BA491" s="304"/>
      <c r="BB491" s="304"/>
      <c r="BC491" s="304"/>
    </row>
    <row r="492" spans="1:55" x14ac:dyDescent="0.2">
      <c r="A492" s="323" t="str">
        <f t="shared" si="64"/>
        <v/>
      </c>
      <c r="B492" s="324">
        <v>482</v>
      </c>
      <c r="C492" s="325" t="s">
        <v>1358</v>
      </c>
      <c r="D492" s="325" t="s">
        <v>1236</v>
      </c>
      <c r="E492" s="326">
        <v>719</v>
      </c>
      <c r="F492" s="325" t="s">
        <v>136</v>
      </c>
      <c r="G492" s="325" t="s">
        <v>140</v>
      </c>
      <c r="H492" s="327">
        <v>765</v>
      </c>
      <c r="I492" s="328">
        <v>39594</v>
      </c>
      <c r="J492" s="328" t="s">
        <v>51</v>
      </c>
      <c r="K492" s="328" t="s">
        <v>51</v>
      </c>
      <c r="L492" s="329">
        <v>15</v>
      </c>
      <c r="M492" s="328" t="s">
        <v>51</v>
      </c>
      <c r="N492" s="328" t="s">
        <v>51</v>
      </c>
      <c r="O492" s="328" t="s">
        <v>1422</v>
      </c>
      <c r="P492" s="330">
        <v>5120.05</v>
      </c>
      <c r="Q492" s="330">
        <v>2979.87</v>
      </c>
      <c r="R492" s="330">
        <v>0</v>
      </c>
      <c r="S492" s="330">
        <v>2140.1799999999998</v>
      </c>
      <c r="T492" s="330">
        <v>0</v>
      </c>
      <c r="U492" s="330">
        <v>0</v>
      </c>
      <c r="V492" s="330">
        <v>0</v>
      </c>
      <c r="W492" s="330">
        <v>0</v>
      </c>
      <c r="X492" s="330">
        <v>0</v>
      </c>
      <c r="Y492" s="330">
        <v>0</v>
      </c>
      <c r="Z492" s="330">
        <v>0</v>
      </c>
      <c r="AA492" s="330">
        <v>0</v>
      </c>
      <c r="AB492" s="330">
        <v>0</v>
      </c>
      <c r="AC492" s="330">
        <v>0</v>
      </c>
      <c r="AD492" s="331"/>
      <c r="AE492" s="332"/>
      <c r="AF492" s="332"/>
      <c r="AG492" s="336">
        <v>0</v>
      </c>
      <c r="AH492" s="332">
        <f>IF(YEAR(I492)=2019,MAX(Y492-AG492,0),IF(AND(AE492=TRUE,AF492&lt;&gt;TRUE),MAX('[1]2'!V493-'[1]2'!W493-[1]Turtas!AG492,0),IF(AG492&lt;&gt;'[1]2'!X493,MAX(Y492-'[1]2'!W493-[1]Turtas!AG492,0),0)))</f>
        <v>0</v>
      </c>
      <c r="AI492" s="333">
        <f>IF(VLOOKUP(I492,pradzios_data[],2,1)="isig_data",DATE(YEAR(I492),MONTH(I492)+1,1),VLOOKUP(I492,pradzios_data[],2,1))</f>
        <v>39600</v>
      </c>
      <c r="AJ492" s="333">
        <f t="shared" si="65"/>
        <v>45078</v>
      </c>
      <c r="AK492" s="333"/>
      <c r="AL492" s="334">
        <f t="shared" si="66"/>
        <v>53</v>
      </c>
      <c r="AM492" s="336">
        <f t="shared" si="67"/>
        <v>0</v>
      </c>
      <c r="AN492" s="335">
        <f t="shared" si="68"/>
        <v>41</v>
      </c>
      <c r="AO492" s="335">
        <f t="shared" si="69"/>
        <v>12</v>
      </c>
      <c r="AP492" s="336">
        <f t="shared" si="70"/>
        <v>0</v>
      </c>
      <c r="AQ492" s="336">
        <f t="shared" si="71"/>
        <v>0</v>
      </c>
      <c r="AR492" s="336">
        <f t="shared" si="72"/>
        <v>0</v>
      </c>
      <c r="AS492" s="336">
        <f t="shared" si="72"/>
        <v>0</v>
      </c>
      <c r="AT492" s="304"/>
      <c r="AU492" s="304"/>
      <c r="AV492" s="304"/>
      <c r="AW492" s="304"/>
      <c r="AX492" s="304"/>
      <c r="AY492" s="304"/>
      <c r="AZ492" s="304"/>
      <c r="BA492" s="304"/>
      <c r="BB492" s="304"/>
      <c r="BC492" s="304"/>
    </row>
    <row r="493" spans="1:55" x14ac:dyDescent="0.2">
      <c r="A493" s="323" t="str">
        <f t="shared" si="64"/>
        <v/>
      </c>
      <c r="B493" s="324">
        <v>483</v>
      </c>
      <c r="C493" s="325" t="s">
        <v>1359</v>
      </c>
      <c r="D493" s="325" t="s">
        <v>1236</v>
      </c>
      <c r="E493" s="326">
        <v>719</v>
      </c>
      <c r="F493" s="325" t="s">
        <v>136</v>
      </c>
      <c r="G493" s="325" t="s">
        <v>140</v>
      </c>
      <c r="H493" s="327">
        <v>766</v>
      </c>
      <c r="I493" s="328">
        <v>39594</v>
      </c>
      <c r="J493" s="328" t="s">
        <v>51</v>
      </c>
      <c r="K493" s="328" t="s">
        <v>51</v>
      </c>
      <c r="L493" s="329">
        <v>15</v>
      </c>
      <c r="M493" s="328" t="s">
        <v>51</v>
      </c>
      <c r="N493" s="328" t="s">
        <v>51</v>
      </c>
      <c r="O493" s="328" t="s">
        <v>1422</v>
      </c>
      <c r="P493" s="330">
        <v>5168.01</v>
      </c>
      <c r="Q493" s="330">
        <v>3007.78</v>
      </c>
      <c r="R493" s="330">
        <v>0</v>
      </c>
      <c r="S493" s="330">
        <v>2160.23</v>
      </c>
      <c r="T493" s="330">
        <v>0</v>
      </c>
      <c r="U493" s="330">
        <v>0</v>
      </c>
      <c r="V493" s="330">
        <v>0</v>
      </c>
      <c r="W493" s="330">
        <v>0</v>
      </c>
      <c r="X493" s="330">
        <v>0</v>
      </c>
      <c r="Y493" s="330">
        <v>0</v>
      </c>
      <c r="Z493" s="330">
        <v>0</v>
      </c>
      <c r="AA493" s="330">
        <v>0</v>
      </c>
      <c r="AB493" s="330">
        <v>0</v>
      </c>
      <c r="AC493" s="330">
        <v>0</v>
      </c>
      <c r="AD493" s="331"/>
      <c r="AE493" s="332"/>
      <c r="AF493" s="332"/>
      <c r="AG493" s="336">
        <v>0</v>
      </c>
      <c r="AH493" s="332">
        <f>IF(YEAR(I493)=2019,MAX(Y493-AG493,0),IF(AND(AE493=TRUE,AF493&lt;&gt;TRUE),MAX('[1]2'!V494-'[1]2'!W494-[1]Turtas!AG493,0),IF(AG493&lt;&gt;'[1]2'!X494,MAX(Y493-'[1]2'!W494-[1]Turtas!AG493,0),0)))</f>
        <v>0</v>
      </c>
      <c r="AI493" s="333">
        <f>IF(VLOOKUP(I493,pradzios_data[],2,1)="isig_data",DATE(YEAR(I493),MONTH(I493)+1,1),VLOOKUP(I493,pradzios_data[],2,1))</f>
        <v>39600</v>
      </c>
      <c r="AJ493" s="333">
        <f t="shared" si="65"/>
        <v>45078</v>
      </c>
      <c r="AK493" s="333"/>
      <c r="AL493" s="334">
        <f t="shared" si="66"/>
        <v>53</v>
      </c>
      <c r="AM493" s="336">
        <f t="shared" si="67"/>
        <v>0</v>
      </c>
      <c r="AN493" s="335">
        <f t="shared" si="68"/>
        <v>41</v>
      </c>
      <c r="AO493" s="335">
        <f t="shared" si="69"/>
        <v>12</v>
      </c>
      <c r="AP493" s="336">
        <f t="shared" si="70"/>
        <v>0</v>
      </c>
      <c r="AQ493" s="336">
        <f t="shared" si="71"/>
        <v>0</v>
      </c>
      <c r="AR493" s="336">
        <f t="shared" si="72"/>
        <v>0</v>
      </c>
      <c r="AS493" s="336">
        <f t="shared" si="72"/>
        <v>0</v>
      </c>
      <c r="AT493" s="304"/>
      <c r="AU493" s="304"/>
      <c r="AV493" s="304"/>
      <c r="AW493" s="304"/>
      <c r="AX493" s="304"/>
      <c r="AY493" s="304"/>
      <c r="AZ493" s="304"/>
      <c r="BA493" s="304"/>
      <c r="BB493" s="304"/>
      <c r="BC493" s="304"/>
    </row>
    <row r="494" spans="1:55" x14ac:dyDescent="0.2">
      <c r="A494" s="323" t="str">
        <f t="shared" si="64"/>
        <v/>
      </c>
      <c r="B494" s="324">
        <v>484</v>
      </c>
      <c r="C494" s="325" t="s">
        <v>1360</v>
      </c>
      <c r="D494" s="325" t="s">
        <v>1236</v>
      </c>
      <c r="E494" s="326">
        <v>719</v>
      </c>
      <c r="F494" s="325" t="s">
        <v>136</v>
      </c>
      <c r="G494" s="325" t="s">
        <v>140</v>
      </c>
      <c r="H494" s="327">
        <v>767</v>
      </c>
      <c r="I494" s="328">
        <v>39594</v>
      </c>
      <c r="J494" s="328" t="s">
        <v>51</v>
      </c>
      <c r="K494" s="328" t="s">
        <v>51</v>
      </c>
      <c r="L494" s="329">
        <v>15</v>
      </c>
      <c r="M494" s="328" t="s">
        <v>51</v>
      </c>
      <c r="N494" s="328" t="s">
        <v>51</v>
      </c>
      <c r="O494" s="328" t="s">
        <v>1422</v>
      </c>
      <c r="P494" s="330">
        <v>5682.28</v>
      </c>
      <c r="Q494" s="330">
        <v>3307.09</v>
      </c>
      <c r="R494" s="330">
        <v>0</v>
      </c>
      <c r="S494" s="330">
        <v>2375.19</v>
      </c>
      <c r="T494" s="330">
        <v>0</v>
      </c>
      <c r="U494" s="330">
        <v>0</v>
      </c>
      <c r="V494" s="330">
        <v>0</v>
      </c>
      <c r="W494" s="330">
        <v>0</v>
      </c>
      <c r="X494" s="330">
        <v>0</v>
      </c>
      <c r="Y494" s="330">
        <v>0</v>
      </c>
      <c r="Z494" s="330">
        <v>0</v>
      </c>
      <c r="AA494" s="330">
        <v>0</v>
      </c>
      <c r="AB494" s="330">
        <v>0</v>
      </c>
      <c r="AC494" s="330">
        <v>0</v>
      </c>
      <c r="AD494" s="331"/>
      <c r="AE494" s="332"/>
      <c r="AF494" s="332"/>
      <c r="AG494" s="336">
        <v>0</v>
      </c>
      <c r="AH494" s="332">
        <f>IF(YEAR(I494)=2019,MAX(Y494-AG494,0),IF(AND(AE494=TRUE,AF494&lt;&gt;TRUE),MAX('[1]2'!V495-'[1]2'!W495-[1]Turtas!AG494,0),IF(AG494&lt;&gt;'[1]2'!X495,MAX(Y494-'[1]2'!W495-[1]Turtas!AG494,0),0)))</f>
        <v>0</v>
      </c>
      <c r="AI494" s="333">
        <f>IF(VLOOKUP(I494,pradzios_data[],2,1)="isig_data",DATE(YEAR(I494),MONTH(I494)+1,1),VLOOKUP(I494,pradzios_data[],2,1))</f>
        <v>39600</v>
      </c>
      <c r="AJ494" s="333">
        <f t="shared" si="65"/>
        <v>45078</v>
      </c>
      <c r="AK494" s="333"/>
      <c r="AL494" s="334">
        <f t="shared" si="66"/>
        <v>53</v>
      </c>
      <c r="AM494" s="336">
        <f t="shared" si="67"/>
        <v>0</v>
      </c>
      <c r="AN494" s="335">
        <f t="shared" si="68"/>
        <v>41</v>
      </c>
      <c r="AO494" s="335">
        <f t="shared" si="69"/>
        <v>12</v>
      </c>
      <c r="AP494" s="336">
        <f t="shared" si="70"/>
        <v>0</v>
      </c>
      <c r="AQ494" s="336">
        <f t="shared" si="71"/>
        <v>0</v>
      </c>
      <c r="AR494" s="336">
        <f t="shared" si="72"/>
        <v>0</v>
      </c>
      <c r="AS494" s="336">
        <f t="shared" si="72"/>
        <v>0</v>
      </c>
      <c r="AT494" s="304"/>
      <c r="AU494" s="304"/>
      <c r="AV494" s="304"/>
      <c r="AW494" s="304"/>
      <c r="AX494" s="304"/>
      <c r="AY494" s="304"/>
      <c r="AZ494" s="304"/>
      <c r="BA494" s="304"/>
      <c r="BB494" s="304"/>
      <c r="BC494" s="304"/>
    </row>
    <row r="495" spans="1:55" x14ac:dyDescent="0.2">
      <c r="A495" s="323" t="str">
        <f t="shared" si="64"/>
        <v/>
      </c>
      <c r="B495" s="324">
        <v>485</v>
      </c>
      <c r="C495" s="325" t="s">
        <v>1361</v>
      </c>
      <c r="D495" s="325" t="s">
        <v>1236</v>
      </c>
      <c r="E495" s="326">
        <v>719</v>
      </c>
      <c r="F495" s="325" t="s">
        <v>136</v>
      </c>
      <c r="G495" s="325" t="s">
        <v>140</v>
      </c>
      <c r="H495" s="327">
        <v>768</v>
      </c>
      <c r="I495" s="328">
        <v>39594</v>
      </c>
      <c r="J495" s="328" t="s">
        <v>51</v>
      </c>
      <c r="K495" s="328" t="s">
        <v>51</v>
      </c>
      <c r="L495" s="329">
        <v>15</v>
      </c>
      <c r="M495" s="328" t="s">
        <v>51</v>
      </c>
      <c r="N495" s="328" t="s">
        <v>51</v>
      </c>
      <c r="O495" s="328" t="s">
        <v>1422</v>
      </c>
      <c r="P495" s="330">
        <v>4918.0200000000004</v>
      </c>
      <c r="Q495" s="330">
        <v>2862.29</v>
      </c>
      <c r="R495" s="330">
        <v>0</v>
      </c>
      <c r="S495" s="330">
        <v>2055.73</v>
      </c>
      <c r="T495" s="330">
        <v>0</v>
      </c>
      <c r="U495" s="330">
        <v>0</v>
      </c>
      <c r="V495" s="330">
        <v>0</v>
      </c>
      <c r="W495" s="330">
        <v>0</v>
      </c>
      <c r="X495" s="330">
        <v>0</v>
      </c>
      <c r="Y495" s="330">
        <v>0</v>
      </c>
      <c r="Z495" s="330">
        <v>0</v>
      </c>
      <c r="AA495" s="330">
        <v>0</v>
      </c>
      <c r="AB495" s="330">
        <v>0</v>
      </c>
      <c r="AC495" s="330">
        <v>0</v>
      </c>
      <c r="AD495" s="331"/>
      <c r="AE495" s="332"/>
      <c r="AF495" s="332"/>
      <c r="AG495" s="336">
        <v>0</v>
      </c>
      <c r="AH495" s="332">
        <f>IF(YEAR(I495)=2019,MAX(Y495-AG495,0),IF(AND(AE495=TRUE,AF495&lt;&gt;TRUE),MAX('[1]2'!V496-'[1]2'!W496-[1]Turtas!AG495,0),IF(AG495&lt;&gt;'[1]2'!X496,MAX(Y495-'[1]2'!W496-[1]Turtas!AG495,0),0)))</f>
        <v>0</v>
      </c>
      <c r="AI495" s="333">
        <f>IF(VLOOKUP(I495,pradzios_data[],2,1)="isig_data",DATE(YEAR(I495),MONTH(I495)+1,1),VLOOKUP(I495,pradzios_data[],2,1))</f>
        <v>39600</v>
      </c>
      <c r="AJ495" s="333">
        <f t="shared" si="65"/>
        <v>45078</v>
      </c>
      <c r="AK495" s="333"/>
      <c r="AL495" s="334">
        <f t="shared" si="66"/>
        <v>53</v>
      </c>
      <c r="AM495" s="336">
        <f t="shared" si="67"/>
        <v>0</v>
      </c>
      <c r="AN495" s="335">
        <f t="shared" si="68"/>
        <v>41</v>
      </c>
      <c r="AO495" s="335">
        <f t="shared" si="69"/>
        <v>12</v>
      </c>
      <c r="AP495" s="336">
        <f t="shared" si="70"/>
        <v>0</v>
      </c>
      <c r="AQ495" s="336">
        <f t="shared" si="71"/>
        <v>0</v>
      </c>
      <c r="AR495" s="336">
        <f t="shared" si="72"/>
        <v>0</v>
      </c>
      <c r="AS495" s="336">
        <f t="shared" si="72"/>
        <v>0</v>
      </c>
      <c r="AT495" s="304"/>
      <c r="AU495" s="304"/>
      <c r="AV495" s="304"/>
      <c r="AW495" s="304"/>
      <c r="AX495" s="304"/>
      <c r="AY495" s="304"/>
      <c r="AZ495" s="304"/>
      <c r="BA495" s="304"/>
      <c r="BB495" s="304"/>
      <c r="BC495" s="304"/>
    </row>
    <row r="496" spans="1:55" x14ac:dyDescent="0.2">
      <c r="A496" s="323" t="str">
        <f t="shared" si="64"/>
        <v/>
      </c>
      <c r="B496" s="324">
        <v>486</v>
      </c>
      <c r="C496" s="325" t="s">
        <v>1362</v>
      </c>
      <c r="D496" s="325" t="s">
        <v>1236</v>
      </c>
      <c r="E496" s="326">
        <v>719</v>
      </c>
      <c r="F496" s="325" t="s">
        <v>136</v>
      </c>
      <c r="G496" s="325" t="s">
        <v>140</v>
      </c>
      <c r="H496" s="327">
        <v>769</v>
      </c>
      <c r="I496" s="328">
        <v>39594</v>
      </c>
      <c r="J496" s="328" t="s">
        <v>51</v>
      </c>
      <c r="K496" s="328" t="s">
        <v>51</v>
      </c>
      <c r="L496" s="329">
        <v>15</v>
      </c>
      <c r="M496" s="328" t="s">
        <v>51</v>
      </c>
      <c r="N496" s="328" t="s">
        <v>51</v>
      </c>
      <c r="O496" s="328" t="s">
        <v>1422</v>
      </c>
      <c r="P496" s="330">
        <v>5394.16</v>
      </c>
      <c r="Q496" s="330">
        <v>3139.4</v>
      </c>
      <c r="R496" s="330">
        <v>0</v>
      </c>
      <c r="S496" s="330">
        <v>2254.7600000000002</v>
      </c>
      <c r="T496" s="330">
        <v>0</v>
      </c>
      <c r="U496" s="330">
        <v>0</v>
      </c>
      <c r="V496" s="330">
        <v>0</v>
      </c>
      <c r="W496" s="330">
        <v>0</v>
      </c>
      <c r="X496" s="330">
        <v>0</v>
      </c>
      <c r="Y496" s="330">
        <v>0</v>
      </c>
      <c r="Z496" s="330">
        <v>0</v>
      </c>
      <c r="AA496" s="330">
        <v>0</v>
      </c>
      <c r="AB496" s="330">
        <v>0</v>
      </c>
      <c r="AC496" s="330">
        <v>0</v>
      </c>
      <c r="AD496" s="331"/>
      <c r="AE496" s="332"/>
      <c r="AF496" s="332"/>
      <c r="AG496" s="336">
        <v>0</v>
      </c>
      <c r="AH496" s="332">
        <f>IF(YEAR(I496)=2019,MAX(Y496-AG496,0),IF(AND(AE496=TRUE,AF496&lt;&gt;TRUE),MAX('[1]2'!V497-'[1]2'!W497-[1]Turtas!AG496,0),IF(AG496&lt;&gt;'[1]2'!X497,MAX(Y496-'[1]2'!W497-[1]Turtas!AG496,0),0)))</f>
        <v>0</v>
      </c>
      <c r="AI496" s="333">
        <f>IF(VLOOKUP(I496,pradzios_data[],2,1)="isig_data",DATE(YEAR(I496),MONTH(I496)+1,1),VLOOKUP(I496,pradzios_data[],2,1))</f>
        <v>39600</v>
      </c>
      <c r="AJ496" s="333">
        <f t="shared" si="65"/>
        <v>45078</v>
      </c>
      <c r="AK496" s="333"/>
      <c r="AL496" s="334">
        <f t="shared" si="66"/>
        <v>53</v>
      </c>
      <c r="AM496" s="336">
        <f t="shared" si="67"/>
        <v>0</v>
      </c>
      <c r="AN496" s="335">
        <f t="shared" si="68"/>
        <v>41</v>
      </c>
      <c r="AO496" s="335">
        <f t="shared" si="69"/>
        <v>12</v>
      </c>
      <c r="AP496" s="336">
        <f t="shared" si="70"/>
        <v>0</v>
      </c>
      <c r="AQ496" s="336">
        <f t="shared" si="71"/>
        <v>0</v>
      </c>
      <c r="AR496" s="336">
        <f t="shared" si="72"/>
        <v>0</v>
      </c>
      <c r="AS496" s="336">
        <f t="shared" si="72"/>
        <v>0</v>
      </c>
      <c r="AT496" s="304"/>
      <c r="AU496" s="304"/>
      <c r="AV496" s="304"/>
      <c r="AW496" s="304"/>
      <c r="AX496" s="304"/>
      <c r="AY496" s="304"/>
      <c r="AZ496" s="304"/>
      <c r="BA496" s="304"/>
      <c r="BB496" s="304"/>
      <c r="BC496" s="304"/>
    </row>
    <row r="497" spans="1:55" x14ac:dyDescent="0.2">
      <c r="A497" s="323" t="str">
        <f t="shared" si="64"/>
        <v/>
      </c>
      <c r="B497" s="324">
        <v>487</v>
      </c>
      <c r="C497" s="325" t="s">
        <v>1363</v>
      </c>
      <c r="D497" s="325" t="s">
        <v>1236</v>
      </c>
      <c r="E497" s="326">
        <v>719</v>
      </c>
      <c r="F497" s="325" t="s">
        <v>136</v>
      </c>
      <c r="G497" s="325" t="s">
        <v>140</v>
      </c>
      <c r="H497" s="327">
        <v>770</v>
      </c>
      <c r="I497" s="328">
        <v>39594</v>
      </c>
      <c r="J497" s="328" t="s">
        <v>51</v>
      </c>
      <c r="K497" s="328" t="s">
        <v>51</v>
      </c>
      <c r="L497" s="329">
        <v>15</v>
      </c>
      <c r="M497" s="328" t="s">
        <v>51</v>
      </c>
      <c r="N497" s="328" t="s">
        <v>51</v>
      </c>
      <c r="O497" s="328" t="s">
        <v>1422</v>
      </c>
      <c r="P497" s="330">
        <v>5169.49</v>
      </c>
      <c r="Q497" s="330">
        <v>3008.64</v>
      </c>
      <c r="R497" s="330">
        <v>0</v>
      </c>
      <c r="S497" s="330">
        <v>2160.85</v>
      </c>
      <c r="T497" s="330">
        <v>0</v>
      </c>
      <c r="U497" s="330">
        <v>0</v>
      </c>
      <c r="V497" s="330">
        <v>0</v>
      </c>
      <c r="W497" s="330">
        <v>0</v>
      </c>
      <c r="X497" s="330">
        <v>0</v>
      </c>
      <c r="Y497" s="330">
        <v>0</v>
      </c>
      <c r="Z497" s="330">
        <v>0</v>
      </c>
      <c r="AA497" s="330">
        <v>0</v>
      </c>
      <c r="AB497" s="330">
        <v>0</v>
      </c>
      <c r="AC497" s="330">
        <v>0</v>
      </c>
      <c r="AD497" s="331"/>
      <c r="AE497" s="332"/>
      <c r="AF497" s="332"/>
      <c r="AG497" s="336">
        <v>0</v>
      </c>
      <c r="AH497" s="332">
        <f>IF(YEAR(I497)=2019,MAX(Y497-AG497,0),IF(AND(AE497=TRUE,AF497&lt;&gt;TRUE),MAX('[1]2'!V498-'[1]2'!W498-[1]Turtas!AG497,0),IF(AG497&lt;&gt;'[1]2'!X498,MAX(Y497-'[1]2'!W498-[1]Turtas!AG497,0),0)))</f>
        <v>0</v>
      </c>
      <c r="AI497" s="333">
        <f>IF(VLOOKUP(I497,pradzios_data[],2,1)="isig_data",DATE(YEAR(I497),MONTH(I497)+1,1),VLOOKUP(I497,pradzios_data[],2,1))</f>
        <v>39600</v>
      </c>
      <c r="AJ497" s="333">
        <f t="shared" si="65"/>
        <v>45078</v>
      </c>
      <c r="AK497" s="333"/>
      <c r="AL497" s="334">
        <f t="shared" si="66"/>
        <v>53</v>
      </c>
      <c r="AM497" s="336">
        <f t="shared" si="67"/>
        <v>0</v>
      </c>
      <c r="AN497" s="335">
        <f t="shared" si="68"/>
        <v>41</v>
      </c>
      <c r="AO497" s="335">
        <f t="shared" si="69"/>
        <v>12</v>
      </c>
      <c r="AP497" s="336">
        <f t="shared" si="70"/>
        <v>0</v>
      </c>
      <c r="AQ497" s="336">
        <f t="shared" si="71"/>
        <v>0</v>
      </c>
      <c r="AR497" s="336">
        <f t="shared" si="72"/>
        <v>0</v>
      </c>
      <c r="AS497" s="336">
        <f t="shared" si="72"/>
        <v>0</v>
      </c>
      <c r="AT497" s="304"/>
      <c r="AU497" s="304"/>
      <c r="AV497" s="304"/>
      <c r="AW497" s="304"/>
      <c r="AX497" s="304"/>
      <c r="AY497" s="304"/>
      <c r="AZ497" s="304"/>
      <c r="BA497" s="304"/>
      <c r="BB497" s="304"/>
      <c r="BC497" s="304"/>
    </row>
    <row r="498" spans="1:55" x14ac:dyDescent="0.2">
      <c r="A498" s="323" t="str">
        <f t="shared" si="64"/>
        <v/>
      </c>
      <c r="B498" s="324">
        <v>488</v>
      </c>
      <c r="C498" s="325" t="s">
        <v>1364</v>
      </c>
      <c r="D498" s="325" t="s">
        <v>1236</v>
      </c>
      <c r="E498" s="326">
        <v>719</v>
      </c>
      <c r="F498" s="325" t="s">
        <v>136</v>
      </c>
      <c r="G498" s="325" t="s">
        <v>140</v>
      </c>
      <c r="H498" s="327">
        <v>771</v>
      </c>
      <c r="I498" s="328">
        <v>39594</v>
      </c>
      <c r="J498" s="328" t="s">
        <v>51</v>
      </c>
      <c r="K498" s="328" t="s">
        <v>51</v>
      </c>
      <c r="L498" s="329">
        <v>15</v>
      </c>
      <c r="M498" s="328" t="s">
        <v>51</v>
      </c>
      <c r="N498" s="328" t="s">
        <v>51</v>
      </c>
      <c r="O498" s="328" t="s">
        <v>1422</v>
      </c>
      <c r="P498" s="330">
        <v>5341.8</v>
      </c>
      <c r="Q498" s="330">
        <v>3108.93</v>
      </c>
      <c r="R498" s="330">
        <v>0</v>
      </c>
      <c r="S498" s="330">
        <v>2232.87</v>
      </c>
      <c r="T498" s="330">
        <v>0</v>
      </c>
      <c r="U498" s="330">
        <v>0</v>
      </c>
      <c r="V498" s="330">
        <v>0</v>
      </c>
      <c r="W498" s="330">
        <v>0</v>
      </c>
      <c r="X498" s="330">
        <v>0</v>
      </c>
      <c r="Y498" s="330">
        <v>0</v>
      </c>
      <c r="Z498" s="330">
        <v>0</v>
      </c>
      <c r="AA498" s="330">
        <v>0</v>
      </c>
      <c r="AB498" s="330">
        <v>0</v>
      </c>
      <c r="AC498" s="330">
        <v>0</v>
      </c>
      <c r="AD498" s="331"/>
      <c r="AE498" s="332"/>
      <c r="AF498" s="332" t="b">
        <v>1</v>
      </c>
      <c r="AG498" s="336">
        <v>0</v>
      </c>
      <c r="AH498" s="332">
        <f>IF(YEAR(I498)=2019,MAX(Y498-AG498,0),IF(AND(AE498=TRUE,AF498&lt;&gt;TRUE),MAX('[1]2'!V499-'[1]2'!W499-[1]Turtas!AG498,0),IF(AG498&lt;&gt;'[1]2'!X499,MAX(Y498-'[1]2'!W499-[1]Turtas!AG498,0),0)))</f>
        <v>0</v>
      </c>
      <c r="AI498" s="333">
        <f>IF(VLOOKUP(I498,pradzios_data[],2,1)="isig_data",DATE(YEAR(I498),MONTH(I498)+1,1),VLOOKUP(I498,pradzios_data[],2,1))</f>
        <v>39600</v>
      </c>
      <c r="AJ498" s="333">
        <f t="shared" si="65"/>
        <v>45078</v>
      </c>
      <c r="AK498" s="333"/>
      <c r="AL498" s="334">
        <f t="shared" si="66"/>
        <v>53</v>
      </c>
      <c r="AM498" s="336">
        <f t="shared" si="67"/>
        <v>0</v>
      </c>
      <c r="AN498" s="335">
        <f t="shared" si="68"/>
        <v>41</v>
      </c>
      <c r="AO498" s="335">
        <f t="shared" si="69"/>
        <v>12</v>
      </c>
      <c r="AP498" s="336">
        <f t="shared" si="70"/>
        <v>0</v>
      </c>
      <c r="AQ498" s="336">
        <f t="shared" si="71"/>
        <v>0</v>
      </c>
      <c r="AR498" s="336">
        <f t="shared" si="72"/>
        <v>0</v>
      </c>
      <c r="AS498" s="336">
        <f t="shared" si="72"/>
        <v>0</v>
      </c>
      <c r="AT498" s="304"/>
      <c r="AU498" s="304"/>
      <c r="AV498" s="304"/>
      <c r="AW498" s="304"/>
      <c r="AX498" s="304"/>
      <c r="AY498" s="304"/>
      <c r="AZ498" s="304"/>
      <c r="BA498" s="304"/>
      <c r="BB498" s="304"/>
      <c r="BC498" s="304"/>
    </row>
    <row r="499" spans="1:55" x14ac:dyDescent="0.2">
      <c r="A499" s="323" t="str">
        <f t="shared" si="64"/>
        <v/>
      </c>
      <c r="B499" s="324">
        <v>489</v>
      </c>
      <c r="C499" s="325" t="s">
        <v>1365</v>
      </c>
      <c r="D499" s="325" t="s">
        <v>1236</v>
      </c>
      <c r="E499" s="326">
        <v>719</v>
      </c>
      <c r="F499" s="325" t="s">
        <v>136</v>
      </c>
      <c r="G499" s="325" t="s">
        <v>140</v>
      </c>
      <c r="H499" s="327">
        <v>772</v>
      </c>
      <c r="I499" s="328">
        <v>39594</v>
      </c>
      <c r="J499" s="328" t="s">
        <v>51</v>
      </c>
      <c r="K499" s="328" t="s">
        <v>51</v>
      </c>
      <c r="L499" s="329">
        <v>15</v>
      </c>
      <c r="M499" s="328" t="s">
        <v>51</v>
      </c>
      <c r="N499" s="328" t="s">
        <v>51</v>
      </c>
      <c r="O499" s="328" t="s">
        <v>1422</v>
      </c>
      <c r="P499" s="330">
        <v>4090.23</v>
      </c>
      <c r="Q499" s="330">
        <v>2380.5100000000002</v>
      </c>
      <c r="R499" s="330">
        <v>0</v>
      </c>
      <c r="S499" s="330">
        <v>1709.72</v>
      </c>
      <c r="T499" s="330">
        <v>0</v>
      </c>
      <c r="U499" s="330">
        <v>0</v>
      </c>
      <c r="V499" s="330">
        <v>0</v>
      </c>
      <c r="W499" s="330">
        <v>0</v>
      </c>
      <c r="X499" s="330">
        <v>0</v>
      </c>
      <c r="Y499" s="330">
        <v>0</v>
      </c>
      <c r="Z499" s="330">
        <v>0</v>
      </c>
      <c r="AA499" s="330">
        <v>0</v>
      </c>
      <c r="AB499" s="330">
        <v>0</v>
      </c>
      <c r="AC499" s="330">
        <v>0</v>
      </c>
      <c r="AD499" s="331"/>
      <c r="AE499" s="332"/>
      <c r="AF499" s="332" t="b">
        <v>1</v>
      </c>
      <c r="AG499" s="336">
        <v>0</v>
      </c>
      <c r="AH499" s="332">
        <f>IF(YEAR(I499)=2019,MAX(Y499-AG499,0),IF(AND(AE499=TRUE,AF499&lt;&gt;TRUE),MAX('[1]2'!V500-'[1]2'!W500-[1]Turtas!AG499,0),IF(AG499&lt;&gt;'[1]2'!X500,MAX(Y499-'[1]2'!W500-[1]Turtas!AG499,0),0)))</f>
        <v>0</v>
      </c>
      <c r="AI499" s="333">
        <f>IF(VLOOKUP(I499,pradzios_data[],2,1)="isig_data",DATE(YEAR(I499),MONTH(I499)+1,1),VLOOKUP(I499,pradzios_data[],2,1))</f>
        <v>39600</v>
      </c>
      <c r="AJ499" s="333">
        <f t="shared" si="65"/>
        <v>45078</v>
      </c>
      <c r="AK499" s="333"/>
      <c r="AL499" s="334">
        <f t="shared" si="66"/>
        <v>53</v>
      </c>
      <c r="AM499" s="336">
        <f t="shared" si="67"/>
        <v>0</v>
      </c>
      <c r="AN499" s="335">
        <f t="shared" si="68"/>
        <v>41</v>
      </c>
      <c r="AO499" s="335">
        <f t="shared" si="69"/>
        <v>12</v>
      </c>
      <c r="AP499" s="336">
        <f t="shared" si="70"/>
        <v>0</v>
      </c>
      <c r="AQ499" s="336">
        <f t="shared" si="71"/>
        <v>0</v>
      </c>
      <c r="AR499" s="336">
        <f t="shared" si="72"/>
        <v>0</v>
      </c>
      <c r="AS499" s="336">
        <f t="shared" si="72"/>
        <v>0</v>
      </c>
      <c r="AT499" s="304"/>
      <c r="AU499" s="304"/>
      <c r="AV499" s="304"/>
      <c r="AW499" s="304"/>
      <c r="AX499" s="304"/>
      <c r="AY499" s="304"/>
      <c r="AZ499" s="304"/>
      <c r="BA499" s="304"/>
      <c r="BB499" s="304"/>
      <c r="BC499" s="304"/>
    </row>
    <row r="500" spans="1:55" x14ac:dyDescent="0.2">
      <c r="A500" s="323" t="str">
        <f t="shared" si="64"/>
        <v/>
      </c>
      <c r="B500" s="324">
        <v>490</v>
      </c>
      <c r="C500" s="325" t="s">
        <v>1366</v>
      </c>
      <c r="D500" s="325" t="s">
        <v>1236</v>
      </c>
      <c r="E500" s="326">
        <v>719</v>
      </c>
      <c r="F500" s="325" t="s">
        <v>136</v>
      </c>
      <c r="G500" s="325" t="s">
        <v>140</v>
      </c>
      <c r="H500" s="327">
        <v>773</v>
      </c>
      <c r="I500" s="328">
        <v>39594</v>
      </c>
      <c r="J500" s="328" t="s">
        <v>51</v>
      </c>
      <c r="K500" s="328" t="s">
        <v>51</v>
      </c>
      <c r="L500" s="329">
        <v>15</v>
      </c>
      <c r="M500" s="328" t="s">
        <v>51</v>
      </c>
      <c r="N500" s="328" t="s">
        <v>51</v>
      </c>
      <c r="O500" s="328" t="s">
        <v>1422</v>
      </c>
      <c r="P500" s="330">
        <v>4363.7299999999996</v>
      </c>
      <c r="Q500" s="330">
        <v>2539.69</v>
      </c>
      <c r="R500" s="330">
        <v>0</v>
      </c>
      <c r="S500" s="330">
        <v>1824.04</v>
      </c>
      <c r="T500" s="330">
        <v>0</v>
      </c>
      <c r="U500" s="330">
        <v>0</v>
      </c>
      <c r="V500" s="330">
        <v>0</v>
      </c>
      <c r="W500" s="330">
        <v>0</v>
      </c>
      <c r="X500" s="330">
        <v>0</v>
      </c>
      <c r="Y500" s="330">
        <v>0</v>
      </c>
      <c r="Z500" s="330">
        <v>0</v>
      </c>
      <c r="AA500" s="330">
        <v>0</v>
      </c>
      <c r="AB500" s="330">
        <v>0</v>
      </c>
      <c r="AC500" s="330">
        <v>0</v>
      </c>
      <c r="AD500" s="331"/>
      <c r="AE500" s="332"/>
      <c r="AF500" s="332" t="b">
        <v>1</v>
      </c>
      <c r="AG500" s="336">
        <v>0</v>
      </c>
      <c r="AH500" s="332">
        <f>IF(YEAR(I500)=2019,MAX(Y500-AG500,0),IF(AND(AE500=TRUE,AF500&lt;&gt;TRUE),MAX('[1]2'!V501-'[1]2'!W501-[1]Turtas!AG500,0),IF(AG500&lt;&gt;'[1]2'!X501,MAX(Y500-'[1]2'!W501-[1]Turtas!AG500,0),0)))</f>
        <v>0</v>
      </c>
      <c r="AI500" s="333">
        <f>IF(VLOOKUP(I500,pradzios_data[],2,1)="isig_data",DATE(YEAR(I500),MONTH(I500)+1,1),VLOOKUP(I500,pradzios_data[],2,1))</f>
        <v>39600</v>
      </c>
      <c r="AJ500" s="333">
        <f t="shared" si="65"/>
        <v>45078</v>
      </c>
      <c r="AK500" s="333"/>
      <c r="AL500" s="334">
        <f t="shared" si="66"/>
        <v>53</v>
      </c>
      <c r="AM500" s="336">
        <f t="shared" si="67"/>
        <v>0</v>
      </c>
      <c r="AN500" s="335">
        <f t="shared" si="68"/>
        <v>41</v>
      </c>
      <c r="AO500" s="335">
        <f t="shared" si="69"/>
        <v>12</v>
      </c>
      <c r="AP500" s="336">
        <f t="shared" si="70"/>
        <v>0</v>
      </c>
      <c r="AQ500" s="336">
        <f t="shared" si="71"/>
        <v>0</v>
      </c>
      <c r="AR500" s="336">
        <f t="shared" si="72"/>
        <v>0</v>
      </c>
      <c r="AS500" s="336">
        <f t="shared" si="72"/>
        <v>0</v>
      </c>
      <c r="AT500" s="304"/>
      <c r="AU500" s="304"/>
      <c r="AV500" s="304"/>
      <c r="AW500" s="304"/>
      <c r="AX500" s="304"/>
      <c r="AY500" s="304"/>
      <c r="AZ500" s="304"/>
      <c r="BA500" s="304"/>
      <c r="BB500" s="304"/>
      <c r="BC500" s="304"/>
    </row>
    <row r="501" spans="1:55" x14ac:dyDescent="0.2">
      <c r="A501" s="323" t="str">
        <f t="shared" si="64"/>
        <v/>
      </c>
      <c r="B501" s="324">
        <v>491</v>
      </c>
      <c r="C501" s="325" t="s">
        <v>1367</v>
      </c>
      <c r="D501" s="325" t="s">
        <v>1236</v>
      </c>
      <c r="E501" s="326">
        <v>719</v>
      </c>
      <c r="F501" s="325" t="s">
        <v>136</v>
      </c>
      <c r="G501" s="325" t="s">
        <v>140</v>
      </c>
      <c r="H501" s="327">
        <v>774</v>
      </c>
      <c r="I501" s="328">
        <v>39594</v>
      </c>
      <c r="J501" s="328" t="s">
        <v>51</v>
      </c>
      <c r="K501" s="328" t="s">
        <v>51</v>
      </c>
      <c r="L501" s="329">
        <v>15</v>
      </c>
      <c r="M501" s="328" t="s">
        <v>51</v>
      </c>
      <c r="N501" s="328" t="s">
        <v>51</v>
      </c>
      <c r="O501" s="328" t="s">
        <v>1422</v>
      </c>
      <c r="P501" s="330">
        <v>4386.66</v>
      </c>
      <c r="Q501" s="330">
        <v>2553.04</v>
      </c>
      <c r="R501" s="330">
        <v>0</v>
      </c>
      <c r="S501" s="330">
        <v>1833.62</v>
      </c>
      <c r="T501" s="330">
        <v>0</v>
      </c>
      <c r="U501" s="330">
        <v>0</v>
      </c>
      <c r="V501" s="330">
        <v>0</v>
      </c>
      <c r="W501" s="330">
        <v>0</v>
      </c>
      <c r="X501" s="330">
        <v>0</v>
      </c>
      <c r="Y501" s="330">
        <v>0</v>
      </c>
      <c r="Z501" s="330">
        <v>0</v>
      </c>
      <c r="AA501" s="330">
        <v>0</v>
      </c>
      <c r="AB501" s="330">
        <v>0</v>
      </c>
      <c r="AC501" s="330">
        <v>0</v>
      </c>
      <c r="AD501" s="331"/>
      <c r="AE501" s="332"/>
      <c r="AF501" s="332" t="b">
        <v>1</v>
      </c>
      <c r="AG501" s="336">
        <v>0</v>
      </c>
      <c r="AH501" s="332">
        <f>IF(YEAR(I501)=2019,MAX(Y501-AG501,0),IF(AND(AE501=TRUE,AF501&lt;&gt;TRUE),MAX('[1]2'!V502-'[1]2'!W502-[1]Turtas!AG501,0),IF(AG501&lt;&gt;'[1]2'!X502,MAX(Y501-'[1]2'!W502-[1]Turtas!AG501,0),0)))</f>
        <v>0</v>
      </c>
      <c r="AI501" s="333">
        <f>IF(VLOOKUP(I501,pradzios_data[],2,1)="isig_data",DATE(YEAR(I501),MONTH(I501)+1,1),VLOOKUP(I501,pradzios_data[],2,1))</f>
        <v>39600</v>
      </c>
      <c r="AJ501" s="333">
        <f t="shared" si="65"/>
        <v>45078</v>
      </c>
      <c r="AK501" s="333"/>
      <c r="AL501" s="334">
        <f t="shared" si="66"/>
        <v>53</v>
      </c>
      <c r="AM501" s="336">
        <f t="shared" si="67"/>
        <v>0</v>
      </c>
      <c r="AN501" s="335">
        <f t="shared" si="68"/>
        <v>41</v>
      </c>
      <c r="AO501" s="335">
        <f t="shared" si="69"/>
        <v>12</v>
      </c>
      <c r="AP501" s="336">
        <f t="shared" si="70"/>
        <v>0</v>
      </c>
      <c r="AQ501" s="336">
        <f t="shared" si="71"/>
        <v>0</v>
      </c>
      <c r="AR501" s="336">
        <f t="shared" si="72"/>
        <v>0</v>
      </c>
      <c r="AS501" s="336">
        <f t="shared" si="72"/>
        <v>0</v>
      </c>
      <c r="AT501" s="304"/>
      <c r="AU501" s="304"/>
      <c r="AV501" s="304"/>
      <c r="AW501" s="304"/>
      <c r="AX501" s="304"/>
      <c r="AY501" s="304"/>
      <c r="AZ501" s="304"/>
      <c r="BA501" s="304"/>
      <c r="BB501" s="304"/>
      <c r="BC501" s="304"/>
    </row>
    <row r="502" spans="1:55" x14ac:dyDescent="0.2">
      <c r="A502" s="323" t="str">
        <f t="shared" si="64"/>
        <v/>
      </c>
      <c r="B502" s="324">
        <v>492</v>
      </c>
      <c r="C502" s="325" t="s">
        <v>1368</v>
      </c>
      <c r="D502" s="325" t="s">
        <v>1236</v>
      </c>
      <c r="E502" s="326">
        <v>719</v>
      </c>
      <c r="F502" s="325" t="s">
        <v>136</v>
      </c>
      <c r="G502" s="325" t="s">
        <v>140</v>
      </c>
      <c r="H502" s="327">
        <v>775</v>
      </c>
      <c r="I502" s="328">
        <v>39594</v>
      </c>
      <c r="J502" s="328" t="s">
        <v>51</v>
      </c>
      <c r="K502" s="328" t="s">
        <v>51</v>
      </c>
      <c r="L502" s="329">
        <v>15</v>
      </c>
      <c r="M502" s="328" t="s">
        <v>51</v>
      </c>
      <c r="N502" s="328" t="s">
        <v>51</v>
      </c>
      <c r="O502" s="328" t="s">
        <v>1422</v>
      </c>
      <c r="P502" s="330">
        <v>4691.32</v>
      </c>
      <c r="Q502" s="330">
        <v>2730.35</v>
      </c>
      <c r="R502" s="330">
        <v>0</v>
      </c>
      <c r="S502" s="330">
        <v>1960.97</v>
      </c>
      <c r="T502" s="330">
        <v>0</v>
      </c>
      <c r="U502" s="330">
        <v>0</v>
      </c>
      <c r="V502" s="330">
        <v>0</v>
      </c>
      <c r="W502" s="330">
        <v>0</v>
      </c>
      <c r="X502" s="330">
        <v>0</v>
      </c>
      <c r="Y502" s="330">
        <v>0</v>
      </c>
      <c r="Z502" s="330">
        <v>0</v>
      </c>
      <c r="AA502" s="330">
        <v>0</v>
      </c>
      <c r="AB502" s="330">
        <v>0</v>
      </c>
      <c r="AC502" s="330">
        <v>0</v>
      </c>
      <c r="AD502" s="331"/>
      <c r="AE502" s="332"/>
      <c r="AF502" s="332" t="b">
        <v>1</v>
      </c>
      <c r="AG502" s="336">
        <v>0</v>
      </c>
      <c r="AH502" s="332">
        <f>IF(YEAR(I502)=2019,MAX(Y502-AG502,0),IF(AND(AE502=TRUE,AF502&lt;&gt;TRUE),MAX('[1]2'!V503-'[1]2'!W503-[1]Turtas!AG502,0),IF(AG502&lt;&gt;'[1]2'!X503,MAX(Y502-'[1]2'!W503-[1]Turtas!AG502,0),0)))</f>
        <v>0</v>
      </c>
      <c r="AI502" s="333">
        <f>IF(VLOOKUP(I502,pradzios_data[],2,1)="isig_data",DATE(YEAR(I502),MONTH(I502)+1,1),VLOOKUP(I502,pradzios_data[],2,1))</f>
        <v>39600</v>
      </c>
      <c r="AJ502" s="333">
        <f t="shared" si="65"/>
        <v>45078</v>
      </c>
      <c r="AK502" s="333"/>
      <c r="AL502" s="334">
        <f t="shared" si="66"/>
        <v>53</v>
      </c>
      <c r="AM502" s="336">
        <f t="shared" si="67"/>
        <v>0</v>
      </c>
      <c r="AN502" s="335">
        <f t="shared" si="68"/>
        <v>41</v>
      </c>
      <c r="AO502" s="335">
        <f t="shared" si="69"/>
        <v>12</v>
      </c>
      <c r="AP502" s="336">
        <f t="shared" si="70"/>
        <v>0</v>
      </c>
      <c r="AQ502" s="336">
        <f t="shared" si="71"/>
        <v>0</v>
      </c>
      <c r="AR502" s="336">
        <f t="shared" si="72"/>
        <v>0</v>
      </c>
      <c r="AS502" s="336">
        <f t="shared" si="72"/>
        <v>0</v>
      </c>
      <c r="AT502" s="304"/>
      <c r="AU502" s="304"/>
      <c r="AV502" s="304"/>
      <c r="AW502" s="304"/>
      <c r="AX502" s="304"/>
      <c r="AY502" s="304"/>
      <c r="AZ502" s="304"/>
      <c r="BA502" s="304"/>
      <c r="BB502" s="304"/>
      <c r="BC502" s="304"/>
    </row>
    <row r="503" spans="1:55" x14ac:dyDescent="0.2">
      <c r="A503" s="323" t="str">
        <f t="shared" si="64"/>
        <v/>
      </c>
      <c r="B503" s="324">
        <v>493</v>
      </c>
      <c r="C503" s="325" t="s">
        <v>1369</v>
      </c>
      <c r="D503" s="325" t="s">
        <v>1236</v>
      </c>
      <c r="E503" s="326">
        <v>719</v>
      </c>
      <c r="F503" s="325" t="s">
        <v>136</v>
      </c>
      <c r="G503" s="325" t="s">
        <v>140</v>
      </c>
      <c r="H503" s="327">
        <v>776</v>
      </c>
      <c r="I503" s="328">
        <v>39594</v>
      </c>
      <c r="J503" s="328" t="s">
        <v>51</v>
      </c>
      <c r="K503" s="328" t="s">
        <v>51</v>
      </c>
      <c r="L503" s="329">
        <v>15</v>
      </c>
      <c r="M503" s="328" t="s">
        <v>51</v>
      </c>
      <c r="N503" s="328" t="s">
        <v>51</v>
      </c>
      <c r="O503" s="328" t="s">
        <v>1422</v>
      </c>
      <c r="P503" s="330">
        <v>4379.8500000000004</v>
      </c>
      <c r="Q503" s="330">
        <v>2549.0700000000002</v>
      </c>
      <c r="R503" s="330">
        <v>0</v>
      </c>
      <c r="S503" s="330">
        <v>1830.78</v>
      </c>
      <c r="T503" s="330">
        <v>0</v>
      </c>
      <c r="U503" s="330">
        <v>0</v>
      </c>
      <c r="V503" s="330">
        <v>0</v>
      </c>
      <c r="W503" s="330">
        <v>0</v>
      </c>
      <c r="X503" s="330">
        <v>0</v>
      </c>
      <c r="Y503" s="330">
        <v>0</v>
      </c>
      <c r="Z503" s="330">
        <v>0</v>
      </c>
      <c r="AA503" s="330">
        <v>0</v>
      </c>
      <c r="AB503" s="330">
        <v>0</v>
      </c>
      <c r="AC503" s="330">
        <v>0</v>
      </c>
      <c r="AD503" s="331"/>
      <c r="AE503" s="332"/>
      <c r="AF503" s="332" t="b">
        <v>1</v>
      </c>
      <c r="AG503" s="336">
        <v>0</v>
      </c>
      <c r="AH503" s="332">
        <f>IF(YEAR(I503)=2019,MAX(Y503-AG503,0),IF(AND(AE503=TRUE,AF503&lt;&gt;TRUE),MAX('[1]2'!V504-'[1]2'!W504-[1]Turtas!AG503,0),IF(AG503&lt;&gt;'[1]2'!X504,MAX(Y503-'[1]2'!W504-[1]Turtas!AG503,0),0)))</f>
        <v>0</v>
      </c>
      <c r="AI503" s="333">
        <f>IF(VLOOKUP(I503,pradzios_data[],2,1)="isig_data",DATE(YEAR(I503),MONTH(I503)+1,1),VLOOKUP(I503,pradzios_data[],2,1))</f>
        <v>39600</v>
      </c>
      <c r="AJ503" s="333">
        <f t="shared" si="65"/>
        <v>45078</v>
      </c>
      <c r="AK503" s="333"/>
      <c r="AL503" s="334">
        <f t="shared" si="66"/>
        <v>53</v>
      </c>
      <c r="AM503" s="336">
        <f t="shared" si="67"/>
        <v>0</v>
      </c>
      <c r="AN503" s="335">
        <f t="shared" si="68"/>
        <v>41</v>
      </c>
      <c r="AO503" s="335">
        <f t="shared" si="69"/>
        <v>12</v>
      </c>
      <c r="AP503" s="336">
        <f t="shared" si="70"/>
        <v>0</v>
      </c>
      <c r="AQ503" s="336">
        <f t="shared" si="71"/>
        <v>0</v>
      </c>
      <c r="AR503" s="336">
        <f t="shared" si="72"/>
        <v>0</v>
      </c>
      <c r="AS503" s="336">
        <f t="shared" si="72"/>
        <v>0</v>
      </c>
      <c r="AT503" s="304"/>
      <c r="AU503" s="304"/>
      <c r="AV503" s="304"/>
      <c r="AW503" s="304"/>
      <c r="AX503" s="304"/>
      <c r="AY503" s="304"/>
      <c r="AZ503" s="304"/>
      <c r="BA503" s="304"/>
      <c r="BB503" s="304"/>
      <c r="BC503" s="304"/>
    </row>
    <row r="504" spans="1:55" x14ac:dyDescent="0.2">
      <c r="A504" s="323" t="str">
        <f t="shared" si="64"/>
        <v/>
      </c>
      <c r="B504" s="324">
        <v>494</v>
      </c>
      <c r="C504" s="325" t="s">
        <v>1370</v>
      </c>
      <c r="D504" s="325" t="s">
        <v>1236</v>
      </c>
      <c r="E504" s="326">
        <v>719</v>
      </c>
      <c r="F504" s="325" t="s">
        <v>136</v>
      </c>
      <c r="G504" s="325" t="s">
        <v>140</v>
      </c>
      <c r="H504" s="327">
        <v>777</v>
      </c>
      <c r="I504" s="328">
        <v>39594</v>
      </c>
      <c r="J504" s="328" t="s">
        <v>51</v>
      </c>
      <c r="K504" s="328" t="s">
        <v>51</v>
      </c>
      <c r="L504" s="329">
        <v>15</v>
      </c>
      <c r="M504" s="328" t="s">
        <v>51</v>
      </c>
      <c r="N504" s="328" t="s">
        <v>51</v>
      </c>
      <c r="O504" s="328" t="s">
        <v>1422</v>
      </c>
      <c r="P504" s="330">
        <v>4974.68</v>
      </c>
      <c r="Q504" s="330">
        <v>2895.26</v>
      </c>
      <c r="R504" s="330">
        <v>0</v>
      </c>
      <c r="S504" s="330">
        <v>2079.42</v>
      </c>
      <c r="T504" s="330">
        <v>0</v>
      </c>
      <c r="U504" s="330">
        <v>0</v>
      </c>
      <c r="V504" s="330">
        <v>0</v>
      </c>
      <c r="W504" s="330">
        <v>0</v>
      </c>
      <c r="X504" s="330">
        <v>0</v>
      </c>
      <c r="Y504" s="330">
        <v>0</v>
      </c>
      <c r="Z504" s="330">
        <v>0</v>
      </c>
      <c r="AA504" s="330">
        <v>0</v>
      </c>
      <c r="AB504" s="330">
        <v>0</v>
      </c>
      <c r="AC504" s="330">
        <v>0</v>
      </c>
      <c r="AD504" s="331"/>
      <c r="AE504" s="332"/>
      <c r="AF504" s="332" t="b">
        <v>1</v>
      </c>
      <c r="AG504" s="336">
        <v>0</v>
      </c>
      <c r="AH504" s="332">
        <f>IF(YEAR(I504)=2019,MAX(Y504-AG504,0),IF(AND(AE504=TRUE,AF504&lt;&gt;TRUE),MAX('[1]2'!V505-'[1]2'!W505-[1]Turtas!AG504,0),IF(AG504&lt;&gt;'[1]2'!X505,MAX(Y504-'[1]2'!W505-[1]Turtas!AG504,0),0)))</f>
        <v>0</v>
      </c>
      <c r="AI504" s="333">
        <f>IF(VLOOKUP(I504,pradzios_data[],2,1)="isig_data",DATE(YEAR(I504),MONTH(I504)+1,1),VLOOKUP(I504,pradzios_data[],2,1))</f>
        <v>39600</v>
      </c>
      <c r="AJ504" s="333">
        <f t="shared" si="65"/>
        <v>45078</v>
      </c>
      <c r="AK504" s="333"/>
      <c r="AL504" s="334">
        <f t="shared" si="66"/>
        <v>53</v>
      </c>
      <c r="AM504" s="336">
        <f t="shared" si="67"/>
        <v>0</v>
      </c>
      <c r="AN504" s="335">
        <f t="shared" si="68"/>
        <v>41</v>
      </c>
      <c r="AO504" s="335">
        <f t="shared" si="69"/>
        <v>12</v>
      </c>
      <c r="AP504" s="336">
        <f t="shared" si="70"/>
        <v>0</v>
      </c>
      <c r="AQ504" s="336">
        <f t="shared" si="71"/>
        <v>0</v>
      </c>
      <c r="AR504" s="336">
        <f t="shared" si="72"/>
        <v>0</v>
      </c>
      <c r="AS504" s="336">
        <f t="shared" si="72"/>
        <v>0</v>
      </c>
      <c r="AT504" s="304"/>
      <c r="AU504" s="304"/>
      <c r="AV504" s="304"/>
      <c r="AW504" s="304"/>
      <c r="AX504" s="304"/>
      <c r="AY504" s="304"/>
      <c r="AZ504" s="304"/>
      <c r="BA504" s="304"/>
      <c r="BB504" s="304"/>
      <c r="BC504" s="304"/>
    </row>
    <row r="505" spans="1:55" x14ac:dyDescent="0.2">
      <c r="A505" s="323" t="str">
        <f t="shared" si="64"/>
        <v/>
      </c>
      <c r="B505" s="324">
        <v>495</v>
      </c>
      <c r="C505" s="325" t="s">
        <v>1371</v>
      </c>
      <c r="D505" s="325" t="s">
        <v>1236</v>
      </c>
      <c r="E505" s="326">
        <v>719</v>
      </c>
      <c r="F505" s="325" t="s">
        <v>136</v>
      </c>
      <c r="G505" s="325" t="s">
        <v>140</v>
      </c>
      <c r="H505" s="327">
        <v>778</v>
      </c>
      <c r="I505" s="328">
        <v>39594</v>
      </c>
      <c r="J505" s="328" t="s">
        <v>51</v>
      </c>
      <c r="K505" s="328" t="s">
        <v>51</v>
      </c>
      <c r="L505" s="329">
        <v>15</v>
      </c>
      <c r="M505" s="328" t="s">
        <v>51</v>
      </c>
      <c r="N505" s="328" t="s">
        <v>51</v>
      </c>
      <c r="O505" s="328" t="s">
        <v>1422</v>
      </c>
      <c r="P505" s="330">
        <v>4740.13</v>
      </c>
      <c r="Q505" s="330">
        <v>2758.76</v>
      </c>
      <c r="R505" s="330">
        <v>0</v>
      </c>
      <c r="S505" s="330">
        <v>1981.37</v>
      </c>
      <c r="T505" s="330">
        <v>0</v>
      </c>
      <c r="U505" s="330">
        <v>0</v>
      </c>
      <c r="V505" s="330">
        <v>0</v>
      </c>
      <c r="W505" s="330">
        <v>0</v>
      </c>
      <c r="X505" s="330">
        <v>0</v>
      </c>
      <c r="Y505" s="330">
        <v>0</v>
      </c>
      <c r="Z505" s="330">
        <v>0</v>
      </c>
      <c r="AA505" s="330">
        <v>0</v>
      </c>
      <c r="AB505" s="330">
        <v>0</v>
      </c>
      <c r="AC505" s="330">
        <v>0</v>
      </c>
      <c r="AD505" s="331"/>
      <c r="AE505" s="332"/>
      <c r="AF505" s="332"/>
      <c r="AG505" s="336">
        <v>0.28999999999999998</v>
      </c>
      <c r="AH505" s="332">
        <f>IF(YEAR(I505)=2019,MAX(Y505-AG505,0),IF(AND(AE505=TRUE,AF505&lt;&gt;TRUE),MAX('[1]2'!V506-'[1]2'!W506-[1]Turtas!AG505,0),IF(AG505&lt;&gt;'[1]2'!X506,MAX(Y505-'[1]2'!W506-[1]Turtas!AG505,0),0)))</f>
        <v>0</v>
      </c>
      <c r="AI505" s="333">
        <f>IF(VLOOKUP(I505,pradzios_data[],2,1)="isig_data",DATE(YEAR(I505),MONTH(I505)+1,1),VLOOKUP(I505,pradzios_data[],2,1))</f>
        <v>39600</v>
      </c>
      <c r="AJ505" s="333">
        <f t="shared" si="65"/>
        <v>45078</v>
      </c>
      <c r="AK505" s="333"/>
      <c r="AL505" s="334">
        <f t="shared" si="66"/>
        <v>53</v>
      </c>
      <c r="AM505" s="336">
        <f t="shared" si="67"/>
        <v>0</v>
      </c>
      <c r="AN505" s="335">
        <f t="shared" si="68"/>
        <v>41</v>
      </c>
      <c r="AO505" s="335">
        <f t="shared" si="69"/>
        <v>12</v>
      </c>
      <c r="AP505" s="336">
        <f t="shared" si="70"/>
        <v>0</v>
      </c>
      <c r="AQ505" s="336">
        <f t="shared" si="71"/>
        <v>0</v>
      </c>
      <c r="AR505" s="336">
        <f t="shared" si="72"/>
        <v>0</v>
      </c>
      <c r="AS505" s="336">
        <f t="shared" si="72"/>
        <v>0</v>
      </c>
      <c r="AT505" s="304"/>
      <c r="AU505" s="304"/>
      <c r="AV505" s="304"/>
      <c r="AW505" s="304"/>
      <c r="AX505" s="304"/>
      <c r="AY505" s="304"/>
      <c r="AZ505" s="304"/>
      <c r="BA505" s="304"/>
      <c r="BB505" s="304"/>
      <c r="BC505" s="304"/>
    </row>
    <row r="506" spans="1:55" x14ac:dyDescent="0.2">
      <c r="A506" s="323" t="str">
        <f t="shared" si="64"/>
        <v/>
      </c>
      <c r="B506" s="324">
        <v>496</v>
      </c>
      <c r="C506" s="325" t="s">
        <v>1372</v>
      </c>
      <c r="D506" s="325" t="s">
        <v>1236</v>
      </c>
      <c r="E506" s="326">
        <v>719</v>
      </c>
      <c r="F506" s="325" t="s">
        <v>136</v>
      </c>
      <c r="G506" s="325" t="s">
        <v>140</v>
      </c>
      <c r="H506" s="327">
        <v>779</v>
      </c>
      <c r="I506" s="328">
        <v>39594</v>
      </c>
      <c r="J506" s="328" t="s">
        <v>51</v>
      </c>
      <c r="K506" s="328" t="s">
        <v>51</v>
      </c>
      <c r="L506" s="329">
        <v>15</v>
      </c>
      <c r="M506" s="328" t="s">
        <v>51</v>
      </c>
      <c r="N506" s="328" t="s">
        <v>51</v>
      </c>
      <c r="O506" s="328" t="s">
        <v>1422</v>
      </c>
      <c r="P506" s="330">
        <v>4546.25</v>
      </c>
      <c r="Q506" s="330">
        <v>2645.92</v>
      </c>
      <c r="R506" s="330">
        <v>0</v>
      </c>
      <c r="S506" s="330">
        <v>1900.33</v>
      </c>
      <c r="T506" s="330">
        <v>0</v>
      </c>
      <c r="U506" s="330">
        <v>0</v>
      </c>
      <c r="V506" s="330">
        <v>0</v>
      </c>
      <c r="W506" s="330">
        <v>0</v>
      </c>
      <c r="X506" s="330">
        <v>0</v>
      </c>
      <c r="Y506" s="330">
        <v>0</v>
      </c>
      <c r="Z506" s="330">
        <v>0</v>
      </c>
      <c r="AA506" s="330">
        <v>0</v>
      </c>
      <c r="AB506" s="330">
        <v>0</v>
      </c>
      <c r="AC506" s="330">
        <v>0</v>
      </c>
      <c r="AD506" s="331"/>
      <c r="AE506" s="332"/>
      <c r="AF506" s="332"/>
      <c r="AG506" s="336">
        <v>0.28999999999999998</v>
      </c>
      <c r="AH506" s="332">
        <f>IF(YEAR(I506)=2019,MAX(Y506-AG506,0),IF(AND(AE506=TRUE,AF506&lt;&gt;TRUE),MAX('[1]2'!V507-'[1]2'!W507-[1]Turtas!AG506,0),IF(AG506&lt;&gt;'[1]2'!X507,MAX(Y506-'[1]2'!W507-[1]Turtas!AG506,0),0)))</f>
        <v>0</v>
      </c>
      <c r="AI506" s="333">
        <f>IF(VLOOKUP(I506,pradzios_data[],2,1)="isig_data",DATE(YEAR(I506),MONTH(I506)+1,1),VLOOKUP(I506,pradzios_data[],2,1))</f>
        <v>39600</v>
      </c>
      <c r="AJ506" s="333">
        <f t="shared" si="65"/>
        <v>45078</v>
      </c>
      <c r="AK506" s="333"/>
      <c r="AL506" s="334">
        <f t="shared" si="66"/>
        <v>53</v>
      </c>
      <c r="AM506" s="336">
        <f t="shared" si="67"/>
        <v>0</v>
      </c>
      <c r="AN506" s="335">
        <f t="shared" si="68"/>
        <v>41</v>
      </c>
      <c r="AO506" s="335">
        <f t="shared" si="69"/>
        <v>12</v>
      </c>
      <c r="AP506" s="336">
        <f t="shared" si="70"/>
        <v>0</v>
      </c>
      <c r="AQ506" s="336">
        <f t="shared" si="71"/>
        <v>0</v>
      </c>
      <c r="AR506" s="336">
        <f t="shared" si="72"/>
        <v>0</v>
      </c>
      <c r="AS506" s="336">
        <f t="shared" si="72"/>
        <v>0</v>
      </c>
      <c r="AT506" s="304"/>
      <c r="AU506" s="304"/>
      <c r="AV506" s="304"/>
      <c r="AW506" s="304"/>
      <c r="AX506" s="304"/>
      <c r="AY506" s="304"/>
      <c r="AZ506" s="304"/>
      <c r="BA506" s="304"/>
      <c r="BB506" s="304"/>
      <c r="BC506" s="304"/>
    </row>
    <row r="507" spans="1:55" x14ac:dyDescent="0.2">
      <c r="A507" s="323" t="str">
        <f t="shared" si="64"/>
        <v/>
      </c>
      <c r="B507" s="324">
        <v>497</v>
      </c>
      <c r="C507" s="325" t="s">
        <v>1373</v>
      </c>
      <c r="D507" s="325" t="s">
        <v>1236</v>
      </c>
      <c r="E507" s="326">
        <v>719</v>
      </c>
      <c r="F507" s="325" t="s">
        <v>136</v>
      </c>
      <c r="G507" s="325" t="s">
        <v>140</v>
      </c>
      <c r="H507" s="327">
        <v>780</v>
      </c>
      <c r="I507" s="328">
        <v>39594</v>
      </c>
      <c r="J507" s="328" t="s">
        <v>51</v>
      </c>
      <c r="K507" s="328" t="s">
        <v>51</v>
      </c>
      <c r="L507" s="329">
        <v>15</v>
      </c>
      <c r="M507" s="328" t="s">
        <v>51</v>
      </c>
      <c r="N507" s="328" t="s">
        <v>51</v>
      </c>
      <c r="O507" s="328" t="s">
        <v>1422</v>
      </c>
      <c r="P507" s="330">
        <v>4974.68</v>
      </c>
      <c r="Q507" s="330">
        <v>2895.26</v>
      </c>
      <c r="R507" s="330">
        <v>0</v>
      </c>
      <c r="S507" s="330">
        <v>2079.42</v>
      </c>
      <c r="T507" s="330">
        <v>0</v>
      </c>
      <c r="U507" s="330">
        <v>0</v>
      </c>
      <c r="V507" s="330">
        <v>0</v>
      </c>
      <c r="W507" s="330">
        <v>0</v>
      </c>
      <c r="X507" s="330">
        <v>0</v>
      </c>
      <c r="Y507" s="330">
        <v>0</v>
      </c>
      <c r="Z507" s="330">
        <v>0</v>
      </c>
      <c r="AA507" s="330">
        <v>0</v>
      </c>
      <c r="AB507" s="330">
        <v>0</v>
      </c>
      <c r="AC507" s="330">
        <v>0</v>
      </c>
      <c r="AD507" s="331"/>
      <c r="AE507" s="332"/>
      <c r="AF507" s="332"/>
      <c r="AG507" s="336">
        <v>0.28999999999999998</v>
      </c>
      <c r="AH507" s="332">
        <f>IF(YEAR(I507)=2019,MAX(Y507-AG507,0),IF(AND(AE507=TRUE,AF507&lt;&gt;TRUE),MAX('[1]2'!V508-'[1]2'!W508-[1]Turtas!AG507,0),IF(AG507&lt;&gt;'[1]2'!X508,MAX(Y507-'[1]2'!W508-[1]Turtas!AG507,0),0)))</f>
        <v>0</v>
      </c>
      <c r="AI507" s="333">
        <f>IF(VLOOKUP(I507,pradzios_data[],2,1)="isig_data",DATE(YEAR(I507),MONTH(I507)+1,1),VLOOKUP(I507,pradzios_data[],2,1))</f>
        <v>39600</v>
      </c>
      <c r="AJ507" s="333">
        <f t="shared" si="65"/>
        <v>45078</v>
      </c>
      <c r="AK507" s="333"/>
      <c r="AL507" s="334">
        <f t="shared" si="66"/>
        <v>53</v>
      </c>
      <c r="AM507" s="336">
        <f t="shared" si="67"/>
        <v>0</v>
      </c>
      <c r="AN507" s="335">
        <f t="shared" si="68"/>
        <v>41</v>
      </c>
      <c r="AO507" s="335">
        <f t="shared" si="69"/>
        <v>12</v>
      </c>
      <c r="AP507" s="336">
        <f t="shared" si="70"/>
        <v>0</v>
      </c>
      <c r="AQ507" s="336">
        <f t="shared" si="71"/>
        <v>0</v>
      </c>
      <c r="AR507" s="336">
        <f t="shared" si="72"/>
        <v>0</v>
      </c>
      <c r="AS507" s="336">
        <f t="shared" si="72"/>
        <v>0</v>
      </c>
      <c r="AT507" s="304"/>
      <c r="AU507" s="304"/>
      <c r="AV507" s="304"/>
      <c r="AW507" s="304"/>
      <c r="AX507" s="304"/>
      <c r="AY507" s="304"/>
      <c r="AZ507" s="304"/>
      <c r="BA507" s="304"/>
      <c r="BB507" s="304"/>
      <c r="BC507" s="304"/>
    </row>
    <row r="508" spans="1:55" x14ac:dyDescent="0.2">
      <c r="A508" s="323" t="str">
        <f t="shared" si="64"/>
        <v/>
      </c>
      <c r="B508" s="324">
        <v>498</v>
      </c>
      <c r="C508" s="325" t="s">
        <v>1374</v>
      </c>
      <c r="D508" s="325" t="s">
        <v>1236</v>
      </c>
      <c r="E508" s="326">
        <v>719</v>
      </c>
      <c r="F508" s="325" t="s">
        <v>136</v>
      </c>
      <c r="G508" s="325" t="s">
        <v>140</v>
      </c>
      <c r="H508" s="327">
        <v>781</v>
      </c>
      <c r="I508" s="328">
        <v>39594</v>
      </c>
      <c r="J508" s="328" t="s">
        <v>51</v>
      </c>
      <c r="K508" s="328" t="s">
        <v>51</v>
      </c>
      <c r="L508" s="329">
        <v>15</v>
      </c>
      <c r="M508" s="328" t="s">
        <v>51</v>
      </c>
      <c r="N508" s="328" t="s">
        <v>51</v>
      </c>
      <c r="O508" s="328" t="s">
        <v>1422</v>
      </c>
      <c r="P508" s="330">
        <v>4525.33</v>
      </c>
      <c r="Q508" s="330">
        <v>2633.74</v>
      </c>
      <c r="R508" s="330">
        <v>0</v>
      </c>
      <c r="S508" s="330">
        <v>1891.59</v>
      </c>
      <c r="T508" s="330">
        <v>0</v>
      </c>
      <c r="U508" s="330">
        <v>0</v>
      </c>
      <c r="V508" s="330">
        <v>0</v>
      </c>
      <c r="W508" s="330">
        <v>0</v>
      </c>
      <c r="X508" s="330">
        <v>0</v>
      </c>
      <c r="Y508" s="330">
        <v>0</v>
      </c>
      <c r="Z508" s="330">
        <v>0</v>
      </c>
      <c r="AA508" s="330">
        <v>0</v>
      </c>
      <c r="AB508" s="330">
        <v>0</v>
      </c>
      <c r="AC508" s="330">
        <v>0</v>
      </c>
      <c r="AD508" s="331"/>
      <c r="AE508" s="332"/>
      <c r="AF508" s="332"/>
      <c r="AG508" s="336">
        <v>0.28999999999999998</v>
      </c>
      <c r="AH508" s="332">
        <f>IF(YEAR(I508)=2019,MAX(Y508-AG508,0),IF(AND(AE508=TRUE,AF508&lt;&gt;TRUE),MAX('[1]2'!V509-'[1]2'!W509-[1]Turtas!AG508,0),IF(AG508&lt;&gt;'[1]2'!X509,MAX(Y508-'[1]2'!W509-[1]Turtas!AG508,0),0)))</f>
        <v>0</v>
      </c>
      <c r="AI508" s="333">
        <f>IF(VLOOKUP(I508,pradzios_data[],2,1)="isig_data",DATE(YEAR(I508),MONTH(I508)+1,1),VLOOKUP(I508,pradzios_data[],2,1))</f>
        <v>39600</v>
      </c>
      <c r="AJ508" s="333">
        <f t="shared" si="65"/>
        <v>45078</v>
      </c>
      <c r="AK508" s="333"/>
      <c r="AL508" s="334">
        <f t="shared" si="66"/>
        <v>53</v>
      </c>
      <c r="AM508" s="336">
        <f t="shared" si="67"/>
        <v>0</v>
      </c>
      <c r="AN508" s="335">
        <f t="shared" si="68"/>
        <v>41</v>
      </c>
      <c r="AO508" s="335">
        <f t="shared" si="69"/>
        <v>12</v>
      </c>
      <c r="AP508" s="336">
        <f t="shared" si="70"/>
        <v>0</v>
      </c>
      <c r="AQ508" s="336">
        <f t="shared" si="71"/>
        <v>0</v>
      </c>
      <c r="AR508" s="336">
        <f t="shared" si="72"/>
        <v>0</v>
      </c>
      <c r="AS508" s="336">
        <f t="shared" si="72"/>
        <v>0</v>
      </c>
      <c r="AT508" s="304"/>
      <c r="AU508" s="304"/>
      <c r="AV508" s="304"/>
      <c r="AW508" s="304"/>
      <c r="AX508" s="304"/>
      <c r="AY508" s="304"/>
      <c r="AZ508" s="304"/>
      <c r="BA508" s="304"/>
      <c r="BB508" s="304"/>
      <c r="BC508" s="304"/>
    </row>
    <row r="509" spans="1:55" x14ac:dyDescent="0.2">
      <c r="A509" s="323" t="str">
        <f t="shared" si="64"/>
        <v/>
      </c>
      <c r="B509" s="324">
        <v>499</v>
      </c>
      <c r="C509" s="325" t="s">
        <v>1375</v>
      </c>
      <c r="D509" s="325" t="s">
        <v>1236</v>
      </c>
      <c r="E509" s="326">
        <v>719</v>
      </c>
      <c r="F509" s="325" t="s">
        <v>136</v>
      </c>
      <c r="G509" s="325" t="s">
        <v>140</v>
      </c>
      <c r="H509" s="327">
        <v>782</v>
      </c>
      <c r="I509" s="328">
        <v>39594</v>
      </c>
      <c r="J509" s="328" t="s">
        <v>51</v>
      </c>
      <c r="K509" s="328" t="s">
        <v>51</v>
      </c>
      <c r="L509" s="329">
        <v>15</v>
      </c>
      <c r="M509" s="328" t="s">
        <v>51</v>
      </c>
      <c r="N509" s="328" t="s">
        <v>51</v>
      </c>
      <c r="O509" s="328" t="s">
        <v>1422</v>
      </c>
      <c r="P509" s="330">
        <v>5233.4399999999996</v>
      </c>
      <c r="Q509" s="330">
        <v>3045.86</v>
      </c>
      <c r="R509" s="330">
        <v>0</v>
      </c>
      <c r="S509" s="330">
        <v>2187.58</v>
      </c>
      <c r="T509" s="330">
        <v>0</v>
      </c>
      <c r="U509" s="330">
        <v>0</v>
      </c>
      <c r="V509" s="330">
        <v>0</v>
      </c>
      <c r="W509" s="330">
        <v>0</v>
      </c>
      <c r="X509" s="330">
        <v>0</v>
      </c>
      <c r="Y509" s="330">
        <v>0</v>
      </c>
      <c r="Z509" s="330">
        <v>0</v>
      </c>
      <c r="AA509" s="330">
        <v>0</v>
      </c>
      <c r="AB509" s="330">
        <v>0</v>
      </c>
      <c r="AC509" s="330">
        <v>0</v>
      </c>
      <c r="AD509" s="331"/>
      <c r="AE509" s="332"/>
      <c r="AF509" s="332"/>
      <c r="AG509" s="336">
        <v>0.28999999999999998</v>
      </c>
      <c r="AH509" s="332">
        <f>IF(YEAR(I509)=2019,MAX(Y509-AG509,0),IF(AND(AE509=TRUE,AF509&lt;&gt;TRUE),MAX('[1]2'!V510-'[1]2'!W510-[1]Turtas!AG509,0),IF(AG509&lt;&gt;'[1]2'!X510,MAX(Y509-'[1]2'!W510-[1]Turtas!AG509,0),0)))</f>
        <v>0</v>
      </c>
      <c r="AI509" s="333">
        <f>IF(VLOOKUP(I509,pradzios_data[],2,1)="isig_data",DATE(YEAR(I509),MONTH(I509)+1,1),VLOOKUP(I509,pradzios_data[],2,1))</f>
        <v>39600</v>
      </c>
      <c r="AJ509" s="333">
        <f t="shared" si="65"/>
        <v>45078</v>
      </c>
      <c r="AK509" s="333"/>
      <c r="AL509" s="334">
        <f t="shared" si="66"/>
        <v>53</v>
      </c>
      <c r="AM509" s="336">
        <f t="shared" si="67"/>
        <v>0</v>
      </c>
      <c r="AN509" s="335">
        <f t="shared" si="68"/>
        <v>41</v>
      </c>
      <c r="AO509" s="335">
        <f t="shared" si="69"/>
        <v>12</v>
      </c>
      <c r="AP509" s="336">
        <f t="shared" si="70"/>
        <v>0</v>
      </c>
      <c r="AQ509" s="336">
        <f t="shared" si="71"/>
        <v>0</v>
      </c>
      <c r="AR509" s="336">
        <f t="shared" si="72"/>
        <v>0</v>
      </c>
      <c r="AS509" s="336">
        <f t="shared" si="72"/>
        <v>0</v>
      </c>
      <c r="AT509" s="304"/>
      <c r="AU509" s="304"/>
      <c r="AV509" s="304"/>
      <c r="AW509" s="304"/>
      <c r="AX509" s="304"/>
      <c r="AY509" s="304"/>
      <c r="AZ509" s="304"/>
      <c r="BA509" s="304"/>
      <c r="BB509" s="304"/>
      <c r="BC509" s="304"/>
    </row>
    <row r="510" spans="1:55" x14ac:dyDescent="0.2">
      <c r="A510" s="323" t="str">
        <f t="shared" si="64"/>
        <v/>
      </c>
      <c r="B510" s="324">
        <v>500</v>
      </c>
      <c r="C510" s="325" t="s">
        <v>1376</v>
      </c>
      <c r="D510" s="325" t="s">
        <v>1236</v>
      </c>
      <c r="E510" s="326">
        <v>719</v>
      </c>
      <c r="F510" s="325" t="s">
        <v>136</v>
      </c>
      <c r="G510" s="325" t="s">
        <v>140</v>
      </c>
      <c r="H510" s="327">
        <v>783</v>
      </c>
      <c r="I510" s="328">
        <v>39594</v>
      </c>
      <c r="J510" s="328" t="s">
        <v>51</v>
      </c>
      <c r="K510" s="328" t="s">
        <v>51</v>
      </c>
      <c r="L510" s="329">
        <v>15</v>
      </c>
      <c r="M510" s="328" t="s">
        <v>51</v>
      </c>
      <c r="N510" s="328" t="s">
        <v>51</v>
      </c>
      <c r="O510" s="328" t="s">
        <v>1422</v>
      </c>
      <c r="P510" s="330">
        <v>4546.25</v>
      </c>
      <c r="Q510" s="330">
        <v>2645.92</v>
      </c>
      <c r="R510" s="330">
        <v>0</v>
      </c>
      <c r="S510" s="330">
        <v>1900.33</v>
      </c>
      <c r="T510" s="330">
        <v>0</v>
      </c>
      <c r="U510" s="330">
        <v>0</v>
      </c>
      <c r="V510" s="330">
        <v>0</v>
      </c>
      <c r="W510" s="330">
        <v>0</v>
      </c>
      <c r="X510" s="330">
        <v>0</v>
      </c>
      <c r="Y510" s="330">
        <v>0</v>
      </c>
      <c r="Z510" s="330">
        <v>0</v>
      </c>
      <c r="AA510" s="330">
        <v>0</v>
      </c>
      <c r="AB510" s="330">
        <v>0</v>
      </c>
      <c r="AC510" s="330">
        <v>0</v>
      </c>
      <c r="AD510" s="331"/>
      <c r="AE510" s="332"/>
      <c r="AF510" s="332" t="b">
        <v>1</v>
      </c>
      <c r="AG510" s="336">
        <v>0</v>
      </c>
      <c r="AH510" s="332">
        <f>IF(YEAR(I510)=2019,MAX(Y510-AG510,0),IF(AND(AE510=TRUE,AF510&lt;&gt;TRUE),MAX('[1]2'!V511-'[1]2'!W511-[1]Turtas!AG510,0),IF(AG510&lt;&gt;'[1]2'!X511,MAX(Y510-'[1]2'!W511-[1]Turtas!AG510,0),0)))</f>
        <v>0</v>
      </c>
      <c r="AI510" s="333">
        <f>IF(VLOOKUP(I510,pradzios_data[],2,1)="isig_data",DATE(YEAR(I510),MONTH(I510)+1,1),VLOOKUP(I510,pradzios_data[],2,1))</f>
        <v>39600</v>
      </c>
      <c r="AJ510" s="333">
        <f t="shared" si="65"/>
        <v>45078</v>
      </c>
      <c r="AK510" s="333"/>
      <c r="AL510" s="334">
        <f t="shared" si="66"/>
        <v>53</v>
      </c>
      <c r="AM510" s="336">
        <f t="shared" si="67"/>
        <v>0</v>
      </c>
      <c r="AN510" s="335">
        <f t="shared" si="68"/>
        <v>41</v>
      </c>
      <c r="AO510" s="335">
        <f t="shared" si="69"/>
        <v>12</v>
      </c>
      <c r="AP510" s="336">
        <f t="shared" si="70"/>
        <v>0</v>
      </c>
      <c r="AQ510" s="336">
        <f t="shared" si="71"/>
        <v>0</v>
      </c>
      <c r="AR510" s="336">
        <f t="shared" si="72"/>
        <v>0</v>
      </c>
      <c r="AS510" s="336">
        <f t="shared" si="72"/>
        <v>0</v>
      </c>
      <c r="AT510" s="304"/>
      <c r="AU510" s="304"/>
      <c r="AV510" s="304"/>
      <c r="AW510" s="304"/>
      <c r="AX510" s="304"/>
      <c r="AY510" s="304"/>
      <c r="AZ510" s="304"/>
      <c r="BA510" s="304"/>
      <c r="BB510" s="304"/>
      <c r="BC510" s="304"/>
    </row>
    <row r="511" spans="1:55" x14ac:dyDescent="0.2">
      <c r="A511" s="323" t="str">
        <f t="shared" si="64"/>
        <v/>
      </c>
      <c r="B511" s="324">
        <v>501</v>
      </c>
      <c r="C511" s="325" t="s">
        <v>1377</v>
      </c>
      <c r="D511" s="325" t="s">
        <v>1236</v>
      </c>
      <c r="E511" s="326">
        <v>719</v>
      </c>
      <c r="F511" s="325" t="s">
        <v>136</v>
      </c>
      <c r="G511" s="325" t="s">
        <v>140</v>
      </c>
      <c r="H511" s="327">
        <v>784</v>
      </c>
      <c r="I511" s="328">
        <v>39594</v>
      </c>
      <c r="J511" s="328" t="s">
        <v>51</v>
      </c>
      <c r="K511" s="328" t="s">
        <v>51</v>
      </c>
      <c r="L511" s="329">
        <v>15</v>
      </c>
      <c r="M511" s="328" t="s">
        <v>51</v>
      </c>
      <c r="N511" s="328" t="s">
        <v>51</v>
      </c>
      <c r="O511" s="328" t="s">
        <v>1422</v>
      </c>
      <c r="P511" s="330">
        <v>6158.21</v>
      </c>
      <c r="Q511" s="330">
        <v>3584.08</v>
      </c>
      <c r="R511" s="330">
        <v>0</v>
      </c>
      <c r="S511" s="330">
        <v>2574.13</v>
      </c>
      <c r="T511" s="330">
        <v>0</v>
      </c>
      <c r="U511" s="330">
        <v>0</v>
      </c>
      <c r="V511" s="330">
        <v>0</v>
      </c>
      <c r="W511" s="330">
        <v>0</v>
      </c>
      <c r="X511" s="330">
        <v>0</v>
      </c>
      <c r="Y511" s="330">
        <v>0</v>
      </c>
      <c r="Z511" s="330">
        <v>0</v>
      </c>
      <c r="AA511" s="330">
        <v>0</v>
      </c>
      <c r="AB511" s="330">
        <v>0</v>
      </c>
      <c r="AC511" s="330">
        <v>0</v>
      </c>
      <c r="AD511" s="331"/>
      <c r="AE511" s="332"/>
      <c r="AF511" s="332" t="b">
        <v>1</v>
      </c>
      <c r="AG511" s="336">
        <v>0</v>
      </c>
      <c r="AH511" s="332">
        <f>IF(YEAR(I511)=2019,MAX(Y511-AG511,0),IF(AND(AE511=TRUE,AF511&lt;&gt;TRUE),MAX('[1]2'!V512-'[1]2'!W512-[1]Turtas!AG511,0),IF(AG511&lt;&gt;'[1]2'!X512,MAX(Y511-'[1]2'!W512-[1]Turtas!AG511,0),0)))</f>
        <v>0</v>
      </c>
      <c r="AI511" s="333">
        <f>IF(VLOOKUP(I511,pradzios_data[],2,1)="isig_data",DATE(YEAR(I511),MONTH(I511)+1,1),VLOOKUP(I511,pradzios_data[],2,1))</f>
        <v>39600</v>
      </c>
      <c r="AJ511" s="333">
        <f t="shared" si="65"/>
        <v>45078</v>
      </c>
      <c r="AK511" s="333"/>
      <c r="AL511" s="334">
        <f t="shared" si="66"/>
        <v>53</v>
      </c>
      <c r="AM511" s="336">
        <f t="shared" si="67"/>
        <v>0</v>
      </c>
      <c r="AN511" s="335">
        <f t="shared" si="68"/>
        <v>41</v>
      </c>
      <c r="AO511" s="335">
        <f t="shared" si="69"/>
        <v>12</v>
      </c>
      <c r="AP511" s="336">
        <f t="shared" si="70"/>
        <v>0</v>
      </c>
      <c r="AQ511" s="336">
        <f t="shared" si="71"/>
        <v>0</v>
      </c>
      <c r="AR511" s="336">
        <f t="shared" si="72"/>
        <v>0</v>
      </c>
      <c r="AS511" s="336">
        <f t="shared" si="72"/>
        <v>0</v>
      </c>
      <c r="AT511" s="304"/>
      <c r="AU511" s="304"/>
      <c r="AV511" s="304"/>
      <c r="AW511" s="304"/>
      <c r="AX511" s="304"/>
      <c r="AY511" s="304"/>
      <c r="AZ511" s="304"/>
      <c r="BA511" s="304"/>
      <c r="BB511" s="304"/>
      <c r="BC511" s="304"/>
    </row>
    <row r="512" spans="1:55" x14ac:dyDescent="0.2">
      <c r="A512" s="323" t="str">
        <f t="shared" si="64"/>
        <v/>
      </c>
      <c r="B512" s="324">
        <v>502</v>
      </c>
      <c r="C512" s="325" t="s">
        <v>1378</v>
      </c>
      <c r="D512" s="325" t="s">
        <v>1067</v>
      </c>
      <c r="E512" s="326">
        <v>712</v>
      </c>
      <c r="F512" s="325" t="s">
        <v>252</v>
      </c>
      <c r="G512" s="325" t="s">
        <v>140</v>
      </c>
      <c r="H512" s="327">
        <v>785</v>
      </c>
      <c r="I512" s="328">
        <v>39594</v>
      </c>
      <c r="J512" s="328" t="s">
        <v>51</v>
      </c>
      <c r="K512" s="328" t="s">
        <v>51</v>
      </c>
      <c r="L512" s="329">
        <v>30</v>
      </c>
      <c r="M512" s="328" t="s">
        <v>51</v>
      </c>
      <c r="N512" s="328" t="s">
        <v>51</v>
      </c>
      <c r="O512" s="328" t="s">
        <v>1422</v>
      </c>
      <c r="P512" s="330">
        <v>55647.57</v>
      </c>
      <c r="Q512" s="330">
        <v>27823.79</v>
      </c>
      <c r="R512" s="330">
        <v>0</v>
      </c>
      <c r="S512" s="330">
        <v>27823.78</v>
      </c>
      <c r="T512" s="330">
        <v>0</v>
      </c>
      <c r="U512" s="330">
        <v>0</v>
      </c>
      <c r="V512" s="330">
        <v>0</v>
      </c>
      <c r="W512" s="330">
        <v>0</v>
      </c>
      <c r="X512" s="330">
        <v>0</v>
      </c>
      <c r="Y512" s="330">
        <v>0</v>
      </c>
      <c r="Z512" s="330">
        <v>0</v>
      </c>
      <c r="AA512" s="330">
        <v>0</v>
      </c>
      <c r="AB512" s="330">
        <v>0</v>
      </c>
      <c r="AC512" s="330">
        <v>0</v>
      </c>
      <c r="AD512" s="331"/>
      <c r="AE512" s="332"/>
      <c r="AF512" s="332" t="b">
        <v>1</v>
      </c>
      <c r="AG512" s="336">
        <v>0</v>
      </c>
      <c r="AH512" s="332">
        <f>IF(YEAR(I512)=2019,MAX(Y512-AG512,0),IF(AND(AE512=TRUE,AF512&lt;&gt;TRUE),MAX('[1]2'!V513-'[1]2'!W513-[1]Turtas!AG512,0),IF(AG512&lt;&gt;'[1]2'!X513,MAX(Y512-'[1]2'!W513-[1]Turtas!AG512,0),0)))</f>
        <v>0</v>
      </c>
      <c r="AI512" s="333">
        <f>IF(VLOOKUP(I512,pradzios_data[],2,1)="isig_data",DATE(YEAR(I512),MONTH(I512)+1,1),VLOOKUP(I512,pradzios_data[],2,1))</f>
        <v>39600</v>
      </c>
      <c r="AJ512" s="333">
        <f t="shared" si="65"/>
        <v>50557</v>
      </c>
      <c r="AK512" s="333"/>
      <c r="AL512" s="334">
        <f t="shared" si="66"/>
        <v>233</v>
      </c>
      <c r="AM512" s="336">
        <f t="shared" si="67"/>
        <v>0</v>
      </c>
      <c r="AN512" s="335">
        <f t="shared" si="68"/>
        <v>221</v>
      </c>
      <c r="AO512" s="335">
        <f t="shared" si="69"/>
        <v>12</v>
      </c>
      <c r="AP512" s="336">
        <f t="shared" si="70"/>
        <v>0</v>
      </c>
      <c r="AQ512" s="336">
        <f t="shared" si="71"/>
        <v>0</v>
      </c>
      <c r="AR512" s="336">
        <f t="shared" si="72"/>
        <v>0</v>
      </c>
      <c r="AS512" s="336">
        <f t="shared" si="72"/>
        <v>0</v>
      </c>
      <c r="AT512" s="304"/>
      <c r="AU512" s="304"/>
      <c r="AV512" s="304"/>
      <c r="AW512" s="304"/>
      <c r="AX512" s="304"/>
      <c r="AY512" s="304"/>
      <c r="AZ512" s="304"/>
      <c r="BA512" s="304"/>
      <c r="BB512" s="304"/>
      <c r="BC512" s="304"/>
    </row>
    <row r="513" spans="1:55" x14ac:dyDescent="0.2">
      <c r="A513" s="323" t="str">
        <f t="shared" si="64"/>
        <v/>
      </c>
      <c r="B513" s="324">
        <v>503</v>
      </c>
      <c r="C513" s="325" t="s">
        <v>1379</v>
      </c>
      <c r="D513" s="325" t="s">
        <v>1067</v>
      </c>
      <c r="E513" s="326">
        <v>712</v>
      </c>
      <c r="F513" s="325" t="s">
        <v>252</v>
      </c>
      <c r="G513" s="325" t="s">
        <v>140</v>
      </c>
      <c r="H513" s="327">
        <v>786</v>
      </c>
      <c r="I513" s="328">
        <v>39594</v>
      </c>
      <c r="J513" s="328" t="s">
        <v>51</v>
      </c>
      <c r="K513" s="328" t="s">
        <v>51</v>
      </c>
      <c r="L513" s="329">
        <v>30</v>
      </c>
      <c r="M513" s="328" t="s">
        <v>51</v>
      </c>
      <c r="N513" s="328" t="s">
        <v>51</v>
      </c>
      <c r="O513" s="328" t="s">
        <v>1422</v>
      </c>
      <c r="P513" s="330">
        <v>18762.64</v>
      </c>
      <c r="Q513" s="330">
        <v>9381.32</v>
      </c>
      <c r="R513" s="330">
        <v>0</v>
      </c>
      <c r="S513" s="330">
        <v>9381.32</v>
      </c>
      <c r="T513" s="330">
        <v>0</v>
      </c>
      <c r="U513" s="330">
        <v>0</v>
      </c>
      <c r="V513" s="330">
        <v>0</v>
      </c>
      <c r="W513" s="330">
        <v>0</v>
      </c>
      <c r="X513" s="330">
        <v>0</v>
      </c>
      <c r="Y513" s="330">
        <v>0</v>
      </c>
      <c r="Z513" s="330">
        <v>0</v>
      </c>
      <c r="AA513" s="330">
        <v>0</v>
      </c>
      <c r="AB513" s="330">
        <v>0</v>
      </c>
      <c r="AC513" s="330">
        <v>0</v>
      </c>
      <c r="AD513" s="331"/>
      <c r="AE513" s="332"/>
      <c r="AF513" s="332" t="b">
        <v>1</v>
      </c>
      <c r="AG513" s="336">
        <v>0</v>
      </c>
      <c r="AH513" s="332">
        <f>IF(YEAR(I513)=2019,MAX(Y513-AG513,0),IF(AND(AE513=TRUE,AF513&lt;&gt;TRUE),MAX('[1]2'!V514-'[1]2'!W514-[1]Turtas!AG513,0),IF(AG513&lt;&gt;'[1]2'!X514,MAX(Y513-'[1]2'!W514-[1]Turtas!AG513,0),0)))</f>
        <v>0</v>
      </c>
      <c r="AI513" s="333">
        <f>IF(VLOOKUP(I513,pradzios_data[],2,1)="isig_data",DATE(YEAR(I513),MONTH(I513)+1,1),VLOOKUP(I513,pradzios_data[],2,1))</f>
        <v>39600</v>
      </c>
      <c r="AJ513" s="333">
        <f t="shared" si="65"/>
        <v>50557</v>
      </c>
      <c r="AK513" s="333"/>
      <c r="AL513" s="334">
        <f t="shared" si="66"/>
        <v>233</v>
      </c>
      <c r="AM513" s="336">
        <f t="shared" si="67"/>
        <v>0</v>
      </c>
      <c r="AN513" s="335">
        <f t="shared" si="68"/>
        <v>221</v>
      </c>
      <c r="AO513" s="335">
        <f t="shared" si="69"/>
        <v>12</v>
      </c>
      <c r="AP513" s="336">
        <f t="shared" si="70"/>
        <v>0</v>
      </c>
      <c r="AQ513" s="336">
        <f t="shared" si="71"/>
        <v>0</v>
      </c>
      <c r="AR513" s="336">
        <f t="shared" si="72"/>
        <v>0</v>
      </c>
      <c r="AS513" s="336">
        <f t="shared" si="72"/>
        <v>0</v>
      </c>
      <c r="AT513" s="304"/>
      <c r="AU513" s="304"/>
      <c r="AV513" s="304"/>
      <c r="AW513" s="304"/>
      <c r="AX513" s="304"/>
      <c r="AY513" s="304"/>
      <c r="AZ513" s="304"/>
      <c r="BA513" s="304"/>
      <c r="BB513" s="304"/>
      <c r="BC513" s="304"/>
    </row>
    <row r="514" spans="1:55" x14ac:dyDescent="0.2">
      <c r="A514" s="323" t="str">
        <f t="shared" si="64"/>
        <v/>
      </c>
      <c r="B514" s="324">
        <v>504</v>
      </c>
      <c r="C514" s="325" t="s">
        <v>1380</v>
      </c>
      <c r="D514" s="325" t="s">
        <v>1172</v>
      </c>
      <c r="E514" s="326">
        <v>716</v>
      </c>
      <c r="F514" s="325" t="s">
        <v>251</v>
      </c>
      <c r="G514" s="325" t="s">
        <v>140</v>
      </c>
      <c r="H514" s="327">
        <v>791</v>
      </c>
      <c r="I514" s="328">
        <v>39967</v>
      </c>
      <c r="J514" s="328" t="s">
        <v>51</v>
      </c>
      <c r="K514" s="328" t="s">
        <v>51</v>
      </c>
      <c r="L514" s="329">
        <v>16</v>
      </c>
      <c r="M514" s="328" t="s">
        <v>51</v>
      </c>
      <c r="N514" s="328" t="s">
        <v>51</v>
      </c>
      <c r="O514" s="328" t="s">
        <v>1422</v>
      </c>
      <c r="P514" s="330">
        <v>3285.61</v>
      </c>
      <c r="Q514" s="330">
        <v>0</v>
      </c>
      <c r="R514" s="330">
        <v>0</v>
      </c>
      <c r="S514" s="330">
        <v>0</v>
      </c>
      <c r="T514" s="330">
        <v>0</v>
      </c>
      <c r="U514" s="330">
        <v>0</v>
      </c>
      <c r="V514" s="330">
        <v>3285.61</v>
      </c>
      <c r="W514" s="330">
        <v>0</v>
      </c>
      <c r="X514" s="330">
        <v>0</v>
      </c>
      <c r="Y514" s="330">
        <v>3285.61</v>
      </c>
      <c r="Z514" s="330">
        <v>3071</v>
      </c>
      <c r="AA514" s="330">
        <v>214.61</v>
      </c>
      <c r="AB514" s="330">
        <v>47.692136752136747</v>
      </c>
      <c r="AC514" s="330">
        <v>0</v>
      </c>
      <c r="AD514" s="331"/>
      <c r="AE514" s="332"/>
      <c r="AF514" s="332" t="b">
        <v>1</v>
      </c>
      <c r="AG514" s="336">
        <v>0</v>
      </c>
      <c r="AH514" s="332">
        <f>IF(YEAR(I514)=2019,MAX(Y514-AG514,0),IF(AND(AE514=TRUE,AF514&lt;&gt;TRUE),MAX('[1]2'!V515-'[1]2'!W515-[1]Turtas!AG514,0),IF(AG514&lt;&gt;'[1]2'!X515,MAX(Y514-'[1]2'!W515-[1]Turtas!AG514,0),0)))</f>
        <v>262.30675213675204</v>
      </c>
      <c r="AI514" s="333">
        <f>IF(VLOOKUP(I514,pradzios_data[],2,1)="isig_data",DATE(YEAR(I514),MONTH(I514)+1,1),VLOOKUP(I514,pradzios_data[],2,1))</f>
        <v>39995</v>
      </c>
      <c r="AJ514" s="333">
        <f t="shared" si="65"/>
        <v>45839</v>
      </c>
      <c r="AK514" s="333"/>
      <c r="AL514" s="334">
        <f t="shared" si="66"/>
        <v>78</v>
      </c>
      <c r="AM514" s="336">
        <f t="shared" si="67"/>
        <v>3.362907078676308</v>
      </c>
      <c r="AN514" s="335">
        <f t="shared" si="68"/>
        <v>66</v>
      </c>
      <c r="AO514" s="335">
        <f t="shared" si="69"/>
        <v>12</v>
      </c>
      <c r="AP514" s="336">
        <f t="shared" si="70"/>
        <v>221.95186719263634</v>
      </c>
      <c r="AQ514" s="336">
        <f t="shared" si="71"/>
        <v>40.354884944115696</v>
      </c>
      <c r="AR514" s="336">
        <f t="shared" si="72"/>
        <v>7.3418671926363288</v>
      </c>
      <c r="AS514" s="336">
        <f t="shared" si="72"/>
        <v>-7.3372518080210511</v>
      </c>
      <c r="AT514" s="304"/>
      <c r="AU514" s="304"/>
      <c r="AV514" s="304"/>
      <c r="AW514" s="304"/>
      <c r="AX514" s="304"/>
      <c r="AY514" s="304"/>
      <c r="AZ514" s="304"/>
      <c r="BA514" s="304"/>
      <c r="BB514" s="304"/>
      <c r="BC514" s="304"/>
    </row>
    <row r="515" spans="1:55" x14ac:dyDescent="0.2">
      <c r="A515" s="323" t="str">
        <f t="shared" si="64"/>
        <v/>
      </c>
      <c r="B515" s="324">
        <v>505</v>
      </c>
      <c r="C515" s="325" t="s">
        <v>1381</v>
      </c>
      <c r="D515" s="325" t="s">
        <v>1067</v>
      </c>
      <c r="E515" s="326">
        <v>712</v>
      </c>
      <c r="F515" s="325" t="s">
        <v>252</v>
      </c>
      <c r="G515" s="325" t="s">
        <v>140</v>
      </c>
      <c r="H515" s="327">
        <v>802</v>
      </c>
      <c r="I515" s="328">
        <v>40269</v>
      </c>
      <c r="J515" s="328" t="s">
        <v>51</v>
      </c>
      <c r="K515" s="328" t="s">
        <v>51</v>
      </c>
      <c r="L515" s="329">
        <v>30</v>
      </c>
      <c r="M515" s="328" t="s">
        <v>51</v>
      </c>
      <c r="N515" s="328" t="s">
        <v>51</v>
      </c>
      <c r="O515" s="328" t="s">
        <v>1422</v>
      </c>
      <c r="P515" s="330">
        <v>4344.3</v>
      </c>
      <c r="Q515" s="330">
        <v>0</v>
      </c>
      <c r="R515" s="330">
        <v>0</v>
      </c>
      <c r="S515" s="330">
        <v>0</v>
      </c>
      <c r="T515" s="330">
        <v>0</v>
      </c>
      <c r="U515" s="330">
        <v>0</v>
      </c>
      <c r="V515" s="330">
        <v>4344.3</v>
      </c>
      <c r="W515" s="330">
        <v>4344.3</v>
      </c>
      <c r="X515" s="330">
        <v>0</v>
      </c>
      <c r="Y515" s="330">
        <v>0</v>
      </c>
      <c r="Z515" s="330">
        <v>0</v>
      </c>
      <c r="AA515" s="330">
        <v>0</v>
      </c>
      <c r="AB515" s="330">
        <v>0</v>
      </c>
      <c r="AC515" s="330">
        <v>0</v>
      </c>
      <c r="AD515" s="331"/>
      <c r="AE515" s="332"/>
      <c r="AF515" s="332" t="b">
        <v>1</v>
      </c>
      <c r="AG515" s="336">
        <v>0</v>
      </c>
      <c r="AH515" s="332">
        <f>IF(YEAR(I515)=2019,MAX(Y515-AG515,0),IF(AND(AE515=TRUE,AF515&lt;&gt;TRUE),MAX('[1]2'!V516-'[1]2'!W516-[1]Turtas!AG515,0),IF(AG515&lt;&gt;'[1]2'!X516,MAX(Y515-'[1]2'!W516-[1]Turtas!AG515,0),0)))</f>
        <v>0</v>
      </c>
      <c r="AI515" s="333">
        <f>IF(VLOOKUP(I515,pradzios_data[],2,1)="isig_data",DATE(YEAR(I515),MONTH(I515)+1,1),VLOOKUP(I515,pradzios_data[],2,1))</f>
        <v>40299</v>
      </c>
      <c r="AJ515" s="333">
        <f t="shared" si="65"/>
        <v>51257</v>
      </c>
      <c r="AK515" s="333"/>
      <c r="AL515" s="334">
        <f t="shared" si="66"/>
        <v>256</v>
      </c>
      <c r="AM515" s="336">
        <f t="shared" si="67"/>
        <v>0</v>
      </c>
      <c r="AN515" s="335">
        <f t="shared" si="68"/>
        <v>244</v>
      </c>
      <c r="AO515" s="335">
        <f t="shared" si="69"/>
        <v>12</v>
      </c>
      <c r="AP515" s="336">
        <f t="shared" si="70"/>
        <v>0</v>
      </c>
      <c r="AQ515" s="336">
        <f t="shared" si="71"/>
        <v>0</v>
      </c>
      <c r="AR515" s="336">
        <f t="shared" si="72"/>
        <v>0</v>
      </c>
      <c r="AS515" s="336">
        <f t="shared" si="72"/>
        <v>0</v>
      </c>
      <c r="AT515" s="304"/>
      <c r="AU515" s="304"/>
      <c r="AV515" s="304"/>
      <c r="AW515" s="304"/>
      <c r="AX515" s="304"/>
      <c r="AY515" s="304"/>
      <c r="AZ515" s="304"/>
      <c r="BA515" s="304"/>
      <c r="BB515" s="304"/>
      <c r="BC515" s="304"/>
    </row>
    <row r="516" spans="1:55" x14ac:dyDescent="0.2">
      <c r="A516" s="323" t="str">
        <f t="shared" si="64"/>
        <v/>
      </c>
      <c r="B516" s="324">
        <v>506</v>
      </c>
      <c r="C516" s="325" t="s">
        <v>1382</v>
      </c>
      <c r="D516" s="325" t="s">
        <v>1074</v>
      </c>
      <c r="E516" s="326">
        <v>720</v>
      </c>
      <c r="F516" s="325" t="s">
        <v>251</v>
      </c>
      <c r="G516" s="325" t="s">
        <v>140</v>
      </c>
      <c r="H516" s="327">
        <v>808</v>
      </c>
      <c r="I516" s="328">
        <v>40599</v>
      </c>
      <c r="J516" s="328" t="s">
        <v>51</v>
      </c>
      <c r="K516" s="328" t="s">
        <v>51</v>
      </c>
      <c r="L516" s="329">
        <v>8</v>
      </c>
      <c r="M516" s="328" t="s">
        <v>51</v>
      </c>
      <c r="N516" s="328" t="s">
        <v>51</v>
      </c>
      <c r="O516" s="328" t="s">
        <v>1422</v>
      </c>
      <c r="P516" s="330">
        <v>6519.35</v>
      </c>
      <c r="Q516" s="330">
        <v>0</v>
      </c>
      <c r="R516" s="330">
        <v>0</v>
      </c>
      <c r="S516" s="330">
        <v>0</v>
      </c>
      <c r="T516" s="330">
        <v>0</v>
      </c>
      <c r="U516" s="330">
        <v>0</v>
      </c>
      <c r="V516" s="330">
        <v>6519.35</v>
      </c>
      <c r="W516" s="330">
        <v>6519.35</v>
      </c>
      <c r="X516" s="330">
        <v>0</v>
      </c>
      <c r="Y516" s="330">
        <v>0</v>
      </c>
      <c r="Z516" s="330">
        <v>0</v>
      </c>
      <c r="AA516" s="330">
        <v>0</v>
      </c>
      <c r="AB516" s="330">
        <v>0</v>
      </c>
      <c r="AC516" s="330">
        <v>0</v>
      </c>
      <c r="AD516" s="331"/>
      <c r="AE516" s="332"/>
      <c r="AF516" s="332"/>
      <c r="AG516" s="336">
        <v>0</v>
      </c>
      <c r="AH516" s="332">
        <f>IF(YEAR(I516)=2019,MAX(Y516-AG516,0),IF(AND(AE516=TRUE,AF516&lt;&gt;TRUE),MAX('[1]2'!V517-'[1]2'!W517-[1]Turtas!AG516,0),IF(AG516&lt;&gt;'[1]2'!X517,MAX(Y516-'[1]2'!W517-[1]Turtas!AG516,0),0)))</f>
        <v>0</v>
      </c>
      <c r="AI516" s="333">
        <f>IF(VLOOKUP(I516,pradzios_data[],2,1)="isig_data",DATE(YEAR(I516),MONTH(I516)+1,1),VLOOKUP(I516,pradzios_data[],2,1))</f>
        <v>40603</v>
      </c>
      <c r="AJ516" s="333">
        <f t="shared" si="65"/>
        <v>43525</v>
      </c>
      <c r="AK516" s="333"/>
      <c r="AL516" s="334">
        <f t="shared" si="66"/>
        <v>2</v>
      </c>
      <c r="AM516" s="336">
        <f t="shared" si="67"/>
        <v>0</v>
      </c>
      <c r="AN516" s="335">
        <f t="shared" si="68"/>
        <v>0</v>
      </c>
      <c r="AO516" s="335">
        <f t="shared" si="69"/>
        <v>2</v>
      </c>
      <c r="AP516" s="336">
        <f t="shared" si="70"/>
        <v>0</v>
      </c>
      <c r="AQ516" s="336">
        <f t="shared" si="71"/>
        <v>0</v>
      </c>
      <c r="AR516" s="336">
        <f t="shared" si="72"/>
        <v>0</v>
      </c>
      <c r="AS516" s="336">
        <f t="shared" si="72"/>
        <v>0</v>
      </c>
      <c r="AT516" s="304"/>
      <c r="AU516" s="304"/>
      <c r="AV516" s="304"/>
      <c r="AW516" s="304"/>
      <c r="AX516" s="304"/>
      <c r="AY516" s="304"/>
      <c r="AZ516" s="304"/>
      <c r="BA516" s="304"/>
      <c r="BB516" s="304"/>
      <c r="BC516" s="304"/>
    </row>
    <row r="517" spans="1:55" x14ac:dyDescent="0.2">
      <c r="A517" s="323" t="str">
        <f t="shared" si="64"/>
        <v/>
      </c>
      <c r="B517" s="324">
        <v>507</v>
      </c>
      <c r="C517" s="325" t="s">
        <v>1383</v>
      </c>
      <c r="D517" s="325" t="s">
        <v>1067</v>
      </c>
      <c r="E517" s="326">
        <v>712</v>
      </c>
      <c r="F517" s="325" t="s">
        <v>252</v>
      </c>
      <c r="G517" s="325" t="s">
        <v>140</v>
      </c>
      <c r="H517" s="327">
        <v>811</v>
      </c>
      <c r="I517" s="328">
        <v>40633</v>
      </c>
      <c r="J517" s="328" t="s">
        <v>51</v>
      </c>
      <c r="K517" s="328" t="s">
        <v>51</v>
      </c>
      <c r="L517" s="329">
        <v>30</v>
      </c>
      <c r="M517" s="328" t="s">
        <v>51</v>
      </c>
      <c r="N517" s="328" t="s">
        <v>51</v>
      </c>
      <c r="O517" s="328" t="s">
        <v>1423</v>
      </c>
      <c r="P517" s="330">
        <v>100827.03</v>
      </c>
      <c r="Q517" s="330">
        <v>50413.52</v>
      </c>
      <c r="R517" s="330">
        <v>0</v>
      </c>
      <c r="S517" s="330">
        <v>50413.51</v>
      </c>
      <c r="T517" s="330">
        <v>0</v>
      </c>
      <c r="U517" s="330">
        <v>0</v>
      </c>
      <c r="V517" s="330">
        <v>0</v>
      </c>
      <c r="W517" s="330">
        <v>0</v>
      </c>
      <c r="X517" s="330">
        <v>0</v>
      </c>
      <c r="Y517" s="330">
        <v>0</v>
      </c>
      <c r="Z517" s="330">
        <v>0</v>
      </c>
      <c r="AA517" s="330">
        <v>0</v>
      </c>
      <c r="AB517" s="330">
        <v>0</v>
      </c>
      <c r="AC517" s="330">
        <v>0</v>
      </c>
      <c r="AD517" s="331"/>
      <c r="AE517" s="332"/>
      <c r="AF517" s="332"/>
      <c r="AG517" s="336">
        <v>0</v>
      </c>
      <c r="AH517" s="332">
        <f>IF(YEAR(I517)=2019,MAX(Y517-AG517,0),IF(AND(AE517=TRUE,AF517&lt;&gt;TRUE),MAX('[1]2'!V518-'[1]2'!W518-[1]Turtas!AG517,0),IF(AG517&lt;&gt;'[1]2'!X518,MAX(Y517-'[1]2'!W518-[1]Turtas!AG517,0),0)))</f>
        <v>0</v>
      </c>
      <c r="AI517" s="333">
        <f>IF(VLOOKUP(I517,pradzios_data[],2,1)="isig_data",DATE(YEAR(I517),MONTH(I517)+1,1),VLOOKUP(I517,pradzios_data[],2,1))</f>
        <v>40634</v>
      </c>
      <c r="AJ517" s="333">
        <f t="shared" si="65"/>
        <v>51592</v>
      </c>
      <c r="AK517" s="333"/>
      <c r="AL517" s="334">
        <f t="shared" si="66"/>
        <v>267</v>
      </c>
      <c r="AM517" s="336">
        <f t="shared" si="67"/>
        <v>0</v>
      </c>
      <c r="AN517" s="335">
        <f t="shared" si="68"/>
        <v>255</v>
      </c>
      <c r="AO517" s="335">
        <f t="shared" si="69"/>
        <v>12</v>
      </c>
      <c r="AP517" s="336">
        <f t="shared" si="70"/>
        <v>0</v>
      </c>
      <c r="AQ517" s="336">
        <f t="shared" si="71"/>
        <v>0</v>
      </c>
      <c r="AR517" s="336">
        <f t="shared" si="72"/>
        <v>0</v>
      </c>
      <c r="AS517" s="336">
        <f t="shared" si="72"/>
        <v>0</v>
      </c>
      <c r="AT517" s="304"/>
      <c r="AU517" s="304"/>
      <c r="AV517" s="304"/>
      <c r="AW517" s="304"/>
      <c r="AX517" s="304"/>
      <c r="AY517" s="304"/>
      <c r="AZ517" s="304"/>
      <c r="BA517" s="304"/>
      <c r="BB517" s="304"/>
      <c r="BC517" s="304"/>
    </row>
    <row r="518" spans="1:55" x14ac:dyDescent="0.2">
      <c r="A518" s="323" t="str">
        <f t="shared" si="64"/>
        <v/>
      </c>
      <c r="B518" s="324">
        <v>508</v>
      </c>
      <c r="C518" s="325" t="s">
        <v>1384</v>
      </c>
      <c r="D518" s="325" t="s">
        <v>1067</v>
      </c>
      <c r="E518" s="326">
        <v>712</v>
      </c>
      <c r="F518" s="325" t="s">
        <v>252</v>
      </c>
      <c r="G518" s="325" t="s">
        <v>140</v>
      </c>
      <c r="H518" s="327">
        <v>812</v>
      </c>
      <c r="I518" s="328">
        <v>40633</v>
      </c>
      <c r="J518" s="328" t="s">
        <v>51</v>
      </c>
      <c r="K518" s="328" t="s">
        <v>51</v>
      </c>
      <c r="L518" s="329">
        <v>30</v>
      </c>
      <c r="M518" s="328" t="s">
        <v>51</v>
      </c>
      <c r="N518" s="328" t="s">
        <v>51</v>
      </c>
      <c r="O518" s="328" t="s">
        <v>1423</v>
      </c>
      <c r="P518" s="330">
        <v>124311.52</v>
      </c>
      <c r="Q518" s="330">
        <v>62155.76</v>
      </c>
      <c r="R518" s="330">
        <v>0</v>
      </c>
      <c r="S518" s="330">
        <v>62155.76</v>
      </c>
      <c r="T518" s="330">
        <v>0</v>
      </c>
      <c r="U518" s="330">
        <v>0</v>
      </c>
      <c r="V518" s="330">
        <v>0</v>
      </c>
      <c r="W518" s="330">
        <v>0</v>
      </c>
      <c r="X518" s="330">
        <v>0</v>
      </c>
      <c r="Y518" s="330">
        <v>0</v>
      </c>
      <c r="Z518" s="330">
        <v>0</v>
      </c>
      <c r="AA518" s="330">
        <v>0</v>
      </c>
      <c r="AB518" s="330">
        <v>0</v>
      </c>
      <c r="AC518" s="330">
        <v>0</v>
      </c>
      <c r="AD518" s="331"/>
      <c r="AE518" s="332"/>
      <c r="AF518" s="332"/>
      <c r="AG518" s="336">
        <v>0</v>
      </c>
      <c r="AH518" s="332">
        <f>IF(YEAR(I518)=2019,MAX(Y518-AG518,0),IF(AND(AE518=TRUE,AF518&lt;&gt;TRUE),MAX('[1]2'!V519-'[1]2'!W519-[1]Turtas!AG518,0),IF(AG518&lt;&gt;'[1]2'!X519,MAX(Y518-'[1]2'!W519-[1]Turtas!AG518,0),0)))</f>
        <v>0</v>
      </c>
      <c r="AI518" s="333">
        <f>IF(VLOOKUP(I518,pradzios_data[],2,1)="isig_data",DATE(YEAR(I518),MONTH(I518)+1,1),VLOOKUP(I518,pradzios_data[],2,1))</f>
        <v>40634</v>
      </c>
      <c r="AJ518" s="333">
        <f t="shared" si="65"/>
        <v>51592</v>
      </c>
      <c r="AK518" s="333"/>
      <c r="AL518" s="334">
        <f t="shared" si="66"/>
        <v>267</v>
      </c>
      <c r="AM518" s="336">
        <f t="shared" si="67"/>
        <v>0</v>
      </c>
      <c r="AN518" s="335">
        <f t="shared" si="68"/>
        <v>255</v>
      </c>
      <c r="AO518" s="335">
        <f t="shared" si="69"/>
        <v>12</v>
      </c>
      <c r="AP518" s="336">
        <f t="shared" si="70"/>
        <v>0</v>
      </c>
      <c r="AQ518" s="336">
        <f t="shared" si="71"/>
        <v>0</v>
      </c>
      <c r="AR518" s="336">
        <f t="shared" si="72"/>
        <v>0</v>
      </c>
      <c r="AS518" s="336">
        <f t="shared" si="72"/>
        <v>0</v>
      </c>
      <c r="AT518" s="304"/>
      <c r="AU518" s="304"/>
      <c r="AV518" s="304"/>
      <c r="AW518" s="304"/>
      <c r="AX518" s="304"/>
      <c r="AY518" s="304"/>
      <c r="AZ518" s="304"/>
      <c r="BA518" s="304"/>
      <c r="BB518" s="304"/>
      <c r="BC518" s="304"/>
    </row>
    <row r="519" spans="1:55" x14ac:dyDescent="0.2">
      <c r="A519" s="323" t="str">
        <f t="shared" si="64"/>
        <v/>
      </c>
      <c r="B519" s="324">
        <v>509</v>
      </c>
      <c r="C519" s="325" t="s">
        <v>1385</v>
      </c>
      <c r="D519" s="325" t="s">
        <v>1067</v>
      </c>
      <c r="E519" s="326">
        <v>712</v>
      </c>
      <c r="F519" s="325" t="s">
        <v>252</v>
      </c>
      <c r="G519" s="325" t="s">
        <v>140</v>
      </c>
      <c r="H519" s="327">
        <v>813</v>
      </c>
      <c r="I519" s="328">
        <v>40633</v>
      </c>
      <c r="J519" s="328" t="s">
        <v>51</v>
      </c>
      <c r="K519" s="328" t="s">
        <v>51</v>
      </c>
      <c r="L519" s="329">
        <v>30</v>
      </c>
      <c r="M519" s="328" t="s">
        <v>51</v>
      </c>
      <c r="N519" s="328" t="s">
        <v>51</v>
      </c>
      <c r="O519" s="328" t="s">
        <v>1423</v>
      </c>
      <c r="P519" s="330">
        <v>110916.18</v>
      </c>
      <c r="Q519" s="330">
        <v>55458.09</v>
      </c>
      <c r="R519" s="330">
        <v>0</v>
      </c>
      <c r="S519" s="330">
        <v>55458.09</v>
      </c>
      <c r="T519" s="330">
        <v>0</v>
      </c>
      <c r="U519" s="330">
        <v>0</v>
      </c>
      <c r="V519" s="330">
        <v>0</v>
      </c>
      <c r="W519" s="330">
        <v>0</v>
      </c>
      <c r="X519" s="330">
        <v>0</v>
      </c>
      <c r="Y519" s="330">
        <v>0</v>
      </c>
      <c r="Z519" s="330">
        <v>0</v>
      </c>
      <c r="AA519" s="330">
        <v>0</v>
      </c>
      <c r="AB519" s="330">
        <v>0</v>
      </c>
      <c r="AC519" s="330">
        <v>0</v>
      </c>
      <c r="AD519" s="331"/>
      <c r="AE519" s="332"/>
      <c r="AF519" s="332" t="b">
        <v>1</v>
      </c>
      <c r="AG519" s="336">
        <v>0</v>
      </c>
      <c r="AH519" s="332">
        <f>IF(YEAR(I519)=2019,MAX(Y519-AG519,0),IF(AND(AE519=TRUE,AF519&lt;&gt;TRUE),MAX('[1]2'!V520-'[1]2'!W520-[1]Turtas!AG519,0),IF(AG519&lt;&gt;'[1]2'!X520,MAX(Y519-'[1]2'!W520-[1]Turtas!AG519,0),0)))</f>
        <v>0</v>
      </c>
      <c r="AI519" s="333">
        <f>IF(VLOOKUP(I519,pradzios_data[],2,1)="isig_data",DATE(YEAR(I519),MONTH(I519)+1,1),VLOOKUP(I519,pradzios_data[],2,1))</f>
        <v>40634</v>
      </c>
      <c r="AJ519" s="333">
        <f t="shared" si="65"/>
        <v>51592</v>
      </c>
      <c r="AK519" s="333"/>
      <c r="AL519" s="334">
        <f t="shared" si="66"/>
        <v>267</v>
      </c>
      <c r="AM519" s="336">
        <f t="shared" si="67"/>
        <v>0</v>
      </c>
      <c r="AN519" s="335">
        <f t="shared" si="68"/>
        <v>255</v>
      </c>
      <c r="AO519" s="335">
        <f t="shared" si="69"/>
        <v>12</v>
      </c>
      <c r="AP519" s="336">
        <f t="shared" si="70"/>
        <v>0</v>
      </c>
      <c r="AQ519" s="336">
        <f t="shared" si="71"/>
        <v>0</v>
      </c>
      <c r="AR519" s="336">
        <f t="shared" si="72"/>
        <v>0</v>
      </c>
      <c r="AS519" s="336">
        <f t="shared" si="72"/>
        <v>0</v>
      </c>
      <c r="AT519" s="304"/>
      <c r="AU519" s="304"/>
      <c r="AV519" s="304"/>
      <c r="AW519" s="304"/>
      <c r="AX519" s="304"/>
      <c r="AY519" s="304"/>
      <c r="AZ519" s="304"/>
      <c r="BA519" s="304"/>
      <c r="BB519" s="304"/>
      <c r="BC519" s="304"/>
    </row>
    <row r="520" spans="1:55" x14ac:dyDescent="0.2">
      <c r="A520" s="323" t="str">
        <f t="shared" si="64"/>
        <v/>
      </c>
      <c r="B520" s="324">
        <v>510</v>
      </c>
      <c r="C520" s="325" t="s">
        <v>1386</v>
      </c>
      <c r="D520" s="325" t="s">
        <v>1067</v>
      </c>
      <c r="E520" s="326">
        <v>712</v>
      </c>
      <c r="F520" s="325" t="s">
        <v>252</v>
      </c>
      <c r="G520" s="325" t="s">
        <v>140</v>
      </c>
      <c r="H520" s="327">
        <v>814</v>
      </c>
      <c r="I520" s="328">
        <v>40633</v>
      </c>
      <c r="J520" s="328" t="s">
        <v>51</v>
      </c>
      <c r="K520" s="328" t="s">
        <v>51</v>
      </c>
      <c r="L520" s="329">
        <v>30</v>
      </c>
      <c r="M520" s="328" t="s">
        <v>51</v>
      </c>
      <c r="N520" s="328" t="s">
        <v>51</v>
      </c>
      <c r="O520" s="328" t="s">
        <v>1423</v>
      </c>
      <c r="P520" s="330">
        <v>163689.91</v>
      </c>
      <c r="Q520" s="330">
        <v>81844.95</v>
      </c>
      <c r="R520" s="330">
        <v>0</v>
      </c>
      <c r="S520" s="330">
        <v>81844.960000000006</v>
      </c>
      <c r="T520" s="330">
        <v>0</v>
      </c>
      <c r="U520" s="330">
        <v>0</v>
      </c>
      <c r="V520" s="330">
        <v>0</v>
      </c>
      <c r="W520" s="330">
        <v>0</v>
      </c>
      <c r="X520" s="330">
        <v>0</v>
      </c>
      <c r="Y520" s="330">
        <v>0</v>
      </c>
      <c r="Z520" s="330">
        <v>0</v>
      </c>
      <c r="AA520" s="330">
        <v>0</v>
      </c>
      <c r="AB520" s="330">
        <v>0</v>
      </c>
      <c r="AC520" s="330">
        <v>0</v>
      </c>
      <c r="AD520" s="331"/>
      <c r="AE520" s="332"/>
      <c r="AF520" s="332" t="b">
        <v>1</v>
      </c>
      <c r="AG520" s="336">
        <v>0</v>
      </c>
      <c r="AH520" s="332">
        <f>IF(YEAR(I520)=2019,MAX(Y520-AG520,0),IF(AND(AE520=TRUE,AF520&lt;&gt;TRUE),MAX('[1]2'!V521-'[1]2'!W521-[1]Turtas!AG520,0),IF(AG520&lt;&gt;'[1]2'!X521,MAX(Y520-'[1]2'!W521-[1]Turtas!AG520,0),0)))</f>
        <v>0</v>
      </c>
      <c r="AI520" s="333">
        <f>IF(VLOOKUP(I520,pradzios_data[],2,1)="isig_data",DATE(YEAR(I520),MONTH(I520)+1,1),VLOOKUP(I520,pradzios_data[],2,1))</f>
        <v>40634</v>
      </c>
      <c r="AJ520" s="333">
        <f t="shared" si="65"/>
        <v>51592</v>
      </c>
      <c r="AK520" s="333"/>
      <c r="AL520" s="334">
        <f t="shared" si="66"/>
        <v>267</v>
      </c>
      <c r="AM520" s="336">
        <f t="shared" si="67"/>
        <v>0</v>
      </c>
      <c r="AN520" s="335">
        <f t="shared" si="68"/>
        <v>255</v>
      </c>
      <c r="AO520" s="335">
        <f t="shared" si="69"/>
        <v>12</v>
      </c>
      <c r="AP520" s="336">
        <f t="shared" si="70"/>
        <v>0</v>
      </c>
      <c r="AQ520" s="336">
        <f t="shared" si="71"/>
        <v>0</v>
      </c>
      <c r="AR520" s="336">
        <f t="shared" si="72"/>
        <v>0</v>
      </c>
      <c r="AS520" s="336">
        <f t="shared" si="72"/>
        <v>0</v>
      </c>
      <c r="AT520" s="304"/>
      <c r="AU520" s="304"/>
      <c r="AV520" s="304"/>
      <c r="AW520" s="304"/>
      <c r="AX520" s="304"/>
      <c r="AY520" s="304"/>
      <c r="AZ520" s="304"/>
      <c r="BA520" s="304"/>
      <c r="BB520" s="304"/>
      <c r="BC520" s="304"/>
    </row>
    <row r="521" spans="1:55" x14ac:dyDescent="0.2">
      <c r="A521" s="323" t="str">
        <f t="shared" si="64"/>
        <v>NE</v>
      </c>
      <c r="B521" s="324">
        <v>511</v>
      </c>
      <c r="C521" s="325" t="s">
        <v>1387</v>
      </c>
      <c r="D521" s="325" t="s">
        <v>1067</v>
      </c>
      <c r="E521" s="326">
        <v>712</v>
      </c>
      <c r="F521" s="325" t="s">
        <v>252</v>
      </c>
      <c r="G521" s="325" t="s">
        <v>140</v>
      </c>
      <c r="H521" s="327">
        <v>820</v>
      </c>
      <c r="I521" s="328">
        <v>40756</v>
      </c>
      <c r="J521" s="328" t="s">
        <v>51</v>
      </c>
      <c r="K521" s="328" t="s">
        <v>51</v>
      </c>
      <c r="L521" s="329">
        <v>30</v>
      </c>
      <c r="M521" s="328" t="s">
        <v>51</v>
      </c>
      <c r="N521" s="328" t="s">
        <v>51</v>
      </c>
      <c r="O521" s="328" t="s">
        <v>1423</v>
      </c>
      <c r="P521" s="330">
        <v>86.89</v>
      </c>
      <c r="Q521" s="330">
        <v>0</v>
      </c>
      <c r="R521" s="330">
        <v>0</v>
      </c>
      <c r="S521" s="330">
        <v>0</v>
      </c>
      <c r="T521" s="330">
        <v>0</v>
      </c>
      <c r="U521" s="330">
        <v>0</v>
      </c>
      <c r="V521" s="330">
        <v>86.89</v>
      </c>
      <c r="W521" s="330">
        <v>8.6889428985159611E-10</v>
      </c>
      <c r="X521" s="330">
        <v>0</v>
      </c>
      <c r="Y521" s="330">
        <v>86.889999999131106</v>
      </c>
      <c r="Z521" s="330">
        <v>28.009999999131104</v>
      </c>
      <c r="AA521" s="330">
        <v>58.88</v>
      </c>
      <c r="AB521" s="330">
        <v>2.8488823529028426</v>
      </c>
      <c r="AC521" s="330">
        <v>2.8488636309368319E-11</v>
      </c>
      <c r="AD521" s="331"/>
      <c r="AE521" s="332"/>
      <c r="AF521" s="332" t="b">
        <v>1</v>
      </c>
      <c r="AG521" s="336">
        <v>0</v>
      </c>
      <c r="AH521" s="332">
        <f>IF(YEAR(I521)=2019,MAX(Y521-AG521,0),IF(AND(AE521=TRUE,AF521&lt;&gt;TRUE),MAX('[1]2'!V522-'[1]2'!W522-[1]Turtas!AG521,0),IF(AG521&lt;&gt;'[1]2'!X522,MAX(Y521-'[1]2'!W522-[1]Turtas!AG521,0),0)))</f>
        <v>61.725784312894923</v>
      </c>
      <c r="AI521" s="333">
        <f>IF(VLOOKUP(I521,pradzios_data[],2,1)="isig_data",DATE(YEAR(I521),MONTH(I521)+1,1),VLOOKUP(I521,pradzios_data[],2,1))</f>
        <v>40787</v>
      </c>
      <c r="AJ521" s="333">
        <f t="shared" si="65"/>
        <v>51745</v>
      </c>
      <c r="AK521" s="333"/>
      <c r="AL521" s="334">
        <f t="shared" si="66"/>
        <v>272</v>
      </c>
      <c r="AM521" s="336">
        <f t="shared" si="67"/>
        <v>0.2269330305621137</v>
      </c>
      <c r="AN521" s="335">
        <f t="shared" si="68"/>
        <v>260</v>
      </c>
      <c r="AO521" s="335">
        <f t="shared" si="69"/>
        <v>12</v>
      </c>
      <c r="AP521" s="336">
        <f t="shared" si="70"/>
        <v>59.002587946149561</v>
      </c>
      <c r="AQ521" s="336">
        <f t="shared" si="71"/>
        <v>2.7231963667453645</v>
      </c>
      <c r="AR521" s="336">
        <f t="shared" si="72"/>
        <v>0.12258794614955804</v>
      </c>
      <c r="AS521" s="336">
        <f t="shared" si="72"/>
        <v>-0.12568598615747817</v>
      </c>
      <c r="AT521" s="304"/>
      <c r="AU521" s="304"/>
      <c r="AV521" s="304"/>
      <c r="AW521" s="304"/>
      <c r="AX521" s="304"/>
      <c r="AY521" s="304"/>
      <c r="AZ521" s="304"/>
      <c r="BA521" s="304"/>
      <c r="BB521" s="304"/>
      <c r="BC521" s="304"/>
    </row>
    <row r="522" spans="1:55" x14ac:dyDescent="0.2">
      <c r="A522" s="323" t="str">
        <f t="shared" si="64"/>
        <v/>
      </c>
      <c r="B522" s="324">
        <v>512</v>
      </c>
      <c r="C522" s="325" t="s">
        <v>1388</v>
      </c>
      <c r="D522" s="325" t="s">
        <v>982</v>
      </c>
      <c r="E522" s="326">
        <v>721</v>
      </c>
      <c r="F522" s="325" t="s">
        <v>252</v>
      </c>
      <c r="G522" s="325" t="s">
        <v>140</v>
      </c>
      <c r="H522" s="327">
        <v>822</v>
      </c>
      <c r="I522" s="328">
        <v>40756</v>
      </c>
      <c r="J522" s="328" t="s">
        <v>51</v>
      </c>
      <c r="K522" s="328" t="s">
        <v>51</v>
      </c>
      <c r="L522" s="329">
        <v>25</v>
      </c>
      <c r="M522" s="328" t="s">
        <v>51</v>
      </c>
      <c r="N522" s="328" t="s">
        <v>51</v>
      </c>
      <c r="O522" s="328" t="s">
        <v>1422</v>
      </c>
      <c r="P522" s="330">
        <v>115.85</v>
      </c>
      <c r="Q522" s="330">
        <v>0</v>
      </c>
      <c r="R522" s="330">
        <v>0</v>
      </c>
      <c r="S522" s="330">
        <v>0</v>
      </c>
      <c r="T522" s="330">
        <v>0</v>
      </c>
      <c r="U522" s="330">
        <v>0</v>
      </c>
      <c r="V522" s="330">
        <v>115.85</v>
      </c>
      <c r="W522" s="330">
        <v>115.85</v>
      </c>
      <c r="X522" s="330">
        <v>0</v>
      </c>
      <c r="Y522" s="330">
        <v>0</v>
      </c>
      <c r="Z522" s="330">
        <v>0</v>
      </c>
      <c r="AA522" s="330">
        <v>0</v>
      </c>
      <c r="AB522" s="330">
        <v>0</v>
      </c>
      <c r="AC522" s="330">
        <v>0</v>
      </c>
      <c r="AD522" s="331"/>
      <c r="AE522" s="332"/>
      <c r="AF522" s="332" t="b">
        <v>1</v>
      </c>
      <c r="AG522" s="336">
        <v>0</v>
      </c>
      <c r="AH522" s="332">
        <f>IF(YEAR(I522)=2019,MAX(Y522-AG522,0),IF(AND(AE522=TRUE,AF522&lt;&gt;TRUE),MAX('[1]2'!V523-'[1]2'!W523-[1]Turtas!AG522,0),IF(AG522&lt;&gt;'[1]2'!X523,MAX(Y522-'[1]2'!W523-[1]Turtas!AG522,0),0)))</f>
        <v>0</v>
      </c>
      <c r="AI522" s="333">
        <f>IF(VLOOKUP(I522,pradzios_data[],2,1)="isig_data",DATE(YEAR(I522),MONTH(I522)+1,1),VLOOKUP(I522,pradzios_data[],2,1))</f>
        <v>40787</v>
      </c>
      <c r="AJ522" s="333">
        <f t="shared" si="65"/>
        <v>49919</v>
      </c>
      <c r="AK522" s="333"/>
      <c r="AL522" s="334">
        <f t="shared" si="66"/>
        <v>212</v>
      </c>
      <c r="AM522" s="336">
        <f t="shared" si="67"/>
        <v>0</v>
      </c>
      <c r="AN522" s="335">
        <f t="shared" si="68"/>
        <v>200</v>
      </c>
      <c r="AO522" s="335">
        <f t="shared" si="69"/>
        <v>12</v>
      </c>
      <c r="AP522" s="336">
        <f t="shared" si="70"/>
        <v>0</v>
      </c>
      <c r="AQ522" s="336">
        <f t="shared" si="71"/>
        <v>0</v>
      </c>
      <c r="AR522" s="336">
        <f t="shared" si="72"/>
        <v>0</v>
      </c>
      <c r="AS522" s="336">
        <f t="shared" si="72"/>
        <v>0</v>
      </c>
      <c r="AT522" s="304"/>
      <c r="AU522" s="304"/>
      <c r="AV522" s="304"/>
      <c r="AW522" s="304"/>
      <c r="AX522" s="304"/>
      <c r="AY522" s="304"/>
      <c r="AZ522" s="304"/>
      <c r="BA522" s="304"/>
      <c r="BB522" s="304"/>
      <c r="BC522" s="304"/>
    </row>
    <row r="523" spans="1:55" x14ac:dyDescent="0.2">
      <c r="A523" s="323" t="str">
        <f t="shared" si="64"/>
        <v>NE</v>
      </c>
      <c r="B523" s="324">
        <v>513</v>
      </c>
      <c r="C523" s="325" t="s">
        <v>1389</v>
      </c>
      <c r="D523" s="325" t="s">
        <v>1067</v>
      </c>
      <c r="E523" s="326">
        <v>712</v>
      </c>
      <c r="F523" s="325" t="s">
        <v>252</v>
      </c>
      <c r="G523" s="325" t="s">
        <v>140</v>
      </c>
      <c r="H523" s="327">
        <v>823</v>
      </c>
      <c r="I523" s="328">
        <v>40756</v>
      </c>
      <c r="J523" s="328" t="s">
        <v>51</v>
      </c>
      <c r="K523" s="328" t="s">
        <v>51</v>
      </c>
      <c r="L523" s="329">
        <v>30</v>
      </c>
      <c r="M523" s="328" t="s">
        <v>51</v>
      </c>
      <c r="N523" s="328" t="s">
        <v>51</v>
      </c>
      <c r="O523" s="328" t="s">
        <v>1423</v>
      </c>
      <c r="P523" s="330">
        <v>231.7</v>
      </c>
      <c r="Q523" s="330">
        <v>0</v>
      </c>
      <c r="R523" s="330">
        <v>0</v>
      </c>
      <c r="S523" s="330">
        <v>0</v>
      </c>
      <c r="T523" s="330">
        <v>0</v>
      </c>
      <c r="U523" s="330">
        <v>0</v>
      </c>
      <c r="V523" s="330">
        <v>231.7</v>
      </c>
      <c r="W523" s="330">
        <v>2.3169945961853955E-9</v>
      </c>
      <c r="X523" s="330">
        <v>0</v>
      </c>
      <c r="Y523" s="330">
        <v>231.69999999768299</v>
      </c>
      <c r="Z523" s="330">
        <v>74.749999997683005</v>
      </c>
      <c r="AA523" s="330">
        <v>156.94999999999999</v>
      </c>
      <c r="AB523" s="330">
        <v>7.5942647057801329</v>
      </c>
      <c r="AC523" s="330">
        <v>7.594246994160551E-11</v>
      </c>
      <c r="AD523" s="331"/>
      <c r="AE523" s="332"/>
      <c r="AF523" s="332"/>
      <c r="AG523" s="336">
        <v>0</v>
      </c>
      <c r="AH523" s="332">
        <f>IF(YEAR(I523)=2019,MAX(Y523-AG523,0),IF(AND(AE523=TRUE,AF523&lt;&gt;TRUE),MAX('[1]2'!V524-'[1]2'!W524-[1]Turtas!AG523,0),IF(AG523&lt;&gt;'[1]2'!X524,MAX(Y523-'[1]2'!W524-[1]Turtas!AG523,0),0)))</f>
        <v>164.54240195856954</v>
      </c>
      <c r="AI523" s="333">
        <f>IF(VLOOKUP(I523,pradzios_data[],2,1)="isig_data",DATE(YEAR(I523),MONTH(I523)+1,1),VLOOKUP(I523,pradzios_data[],2,1))</f>
        <v>40787</v>
      </c>
      <c r="AJ523" s="333">
        <f t="shared" si="65"/>
        <v>51745</v>
      </c>
      <c r="AK523" s="333"/>
      <c r="AL523" s="334">
        <f t="shared" si="66"/>
        <v>272</v>
      </c>
      <c r="AM523" s="336">
        <f t="shared" si="67"/>
        <v>0.60493530131827034</v>
      </c>
      <c r="AN523" s="335">
        <f t="shared" si="68"/>
        <v>260</v>
      </c>
      <c r="AO523" s="335">
        <f t="shared" si="69"/>
        <v>12</v>
      </c>
      <c r="AP523" s="336">
        <f t="shared" si="70"/>
        <v>157.28317834275029</v>
      </c>
      <c r="AQ523" s="336">
        <f t="shared" si="71"/>
        <v>7.259223615819244</v>
      </c>
      <c r="AR523" s="336">
        <f t="shared" si="72"/>
        <v>0.33317834275030123</v>
      </c>
      <c r="AS523" s="336">
        <f t="shared" si="72"/>
        <v>-0.33504108996088888</v>
      </c>
      <c r="AT523" s="304"/>
      <c r="AU523" s="304"/>
      <c r="AV523" s="304"/>
      <c r="AW523" s="304"/>
      <c r="AX523" s="304"/>
      <c r="AY523" s="304"/>
      <c r="AZ523" s="304"/>
      <c r="BA523" s="304"/>
      <c r="BB523" s="304"/>
      <c r="BC523" s="304"/>
    </row>
    <row r="524" spans="1:55" x14ac:dyDescent="0.2">
      <c r="A524" s="323" t="str">
        <f t="shared" ref="A524:A572" si="73">IF(AC524&gt;0,"NE","")</f>
        <v>NE</v>
      </c>
      <c r="B524" s="324">
        <v>514</v>
      </c>
      <c r="C524" s="325" t="s">
        <v>1390</v>
      </c>
      <c r="D524" s="325" t="s">
        <v>1067</v>
      </c>
      <c r="E524" s="326">
        <v>712</v>
      </c>
      <c r="F524" s="325" t="s">
        <v>252</v>
      </c>
      <c r="G524" s="325" t="s">
        <v>140</v>
      </c>
      <c r="H524" s="327">
        <v>824</v>
      </c>
      <c r="I524" s="328">
        <v>40756</v>
      </c>
      <c r="J524" s="328" t="s">
        <v>51</v>
      </c>
      <c r="K524" s="328" t="s">
        <v>51</v>
      </c>
      <c r="L524" s="329">
        <v>30</v>
      </c>
      <c r="M524" s="328" t="s">
        <v>51</v>
      </c>
      <c r="N524" s="328" t="s">
        <v>51</v>
      </c>
      <c r="O524" s="328" t="s">
        <v>1423</v>
      </c>
      <c r="P524" s="330">
        <v>434.43</v>
      </c>
      <c r="Q524" s="330">
        <v>0</v>
      </c>
      <c r="R524" s="330">
        <v>0</v>
      </c>
      <c r="S524" s="330">
        <v>0</v>
      </c>
      <c r="T524" s="330">
        <v>0</v>
      </c>
      <c r="U524" s="330">
        <v>0</v>
      </c>
      <c r="V524" s="330">
        <v>434.43</v>
      </c>
      <c r="W524" s="330">
        <v>4.3443151298561133E-9</v>
      </c>
      <c r="X524" s="330">
        <v>0</v>
      </c>
      <c r="Y524" s="330">
        <v>434.42999999565569</v>
      </c>
      <c r="Z524" s="330">
        <v>140.18999999565568</v>
      </c>
      <c r="AA524" s="330">
        <v>294.24</v>
      </c>
      <c r="AB524" s="330">
        <v>14.237470588043635</v>
      </c>
      <c r="AC524" s="330">
        <v>1.4237520172901942E-10</v>
      </c>
      <c r="AD524" s="331"/>
      <c r="AE524" s="332"/>
      <c r="AF524" s="332" t="b">
        <v>1</v>
      </c>
      <c r="AG524" s="336">
        <v>0</v>
      </c>
      <c r="AH524" s="332">
        <f>IF(YEAR(I524)=2019,MAX(Y524-AG524,0),IF(AND(AE524=TRUE,AF524&lt;&gt;TRUE),MAX('[1]2'!V525-'[1]2'!W525-[1]Turtas!AG524,0),IF(AG524&lt;&gt;'[1]2'!X525,MAX(Y524-'[1]2'!W525-[1]Turtas!AG524,0),0)))</f>
        <v>308.47852940761209</v>
      </c>
      <c r="AI524" s="333">
        <f>IF(VLOOKUP(I524,pradzios_data[],2,1)="isig_data",DATE(YEAR(I524),MONTH(I524)+1,1),VLOOKUP(I524,pradzios_data[],2,1))</f>
        <v>40787</v>
      </c>
      <c r="AJ524" s="333">
        <f t="shared" ref="AJ524:AJ572" si="74">+IFERROR(EDATE(AI524,$L524*12),FALSE)</f>
        <v>51745</v>
      </c>
      <c r="AK524" s="333"/>
      <c r="AL524" s="334">
        <f t="shared" ref="AL524:AL572" si="75">IFERROR(IF(AJ524&lt;$AL$6,0,DATEDIF(MAX($AL$6,AI524),AJ524,"m")),FALSE)</f>
        <v>272</v>
      </c>
      <c r="AM524" s="336">
        <f t="shared" ref="AM524:AM572" si="76">IFERROR(AH524/AL524,0)</f>
        <v>1.1341122404691621</v>
      </c>
      <c r="AN524" s="335">
        <f t="shared" ref="AN524:AN572" si="77">IFERROR(IF(IF(ISBLANK(AK524),AJ524,AK524)&lt;$AN$6,0,DATEDIF($AN$6,AJ524,"m")),FALSE)</f>
        <v>260</v>
      </c>
      <c r="AO524" s="335">
        <f t="shared" ref="AO524:AO572" si="78">IF(OR(ISBLANK(AK524),AL524=0),AL524-AN524,DATEDIF($AL$6,AK524,"m"))</f>
        <v>12</v>
      </c>
      <c r="AP524" s="336">
        <f t="shared" ref="AP524:AP572" si="79">IF(Y524=0,0,IF(NOT(ISBLANK(AK524)),0,IF(AL524=0,AG524,AH524+AG524-AM524*MIN(AO524,12))))</f>
        <v>294.86918252198211</v>
      </c>
      <c r="AQ524" s="336">
        <f t="shared" ref="AQ524:AQ572" si="80">+IF(AL524=0,AH524,AM524*AO524)</f>
        <v>13.609346885629947</v>
      </c>
      <c r="AR524" s="336">
        <f t="shared" ref="AR524:AS572" si="81">AP524-AA524</f>
        <v>0.62918252198210212</v>
      </c>
      <c r="AS524" s="336">
        <f t="shared" si="81"/>
        <v>-0.62812370241368853</v>
      </c>
      <c r="AT524" s="304"/>
      <c r="AU524" s="304"/>
      <c r="AV524" s="304"/>
      <c r="AW524" s="304"/>
      <c r="AX524" s="304"/>
      <c r="AY524" s="304"/>
      <c r="AZ524" s="304"/>
      <c r="BA524" s="304"/>
      <c r="BB524" s="304"/>
      <c r="BC524" s="304"/>
    </row>
    <row r="525" spans="1:55" x14ac:dyDescent="0.2">
      <c r="A525" s="323" t="str">
        <f t="shared" si="73"/>
        <v>NE</v>
      </c>
      <c r="B525" s="324">
        <v>515</v>
      </c>
      <c r="C525" s="325" t="s">
        <v>1391</v>
      </c>
      <c r="D525" s="325" t="s">
        <v>1067</v>
      </c>
      <c r="E525" s="326">
        <v>712</v>
      </c>
      <c r="F525" s="325" t="s">
        <v>252</v>
      </c>
      <c r="G525" s="325" t="s">
        <v>140</v>
      </c>
      <c r="H525" s="327">
        <v>825</v>
      </c>
      <c r="I525" s="328">
        <v>40756</v>
      </c>
      <c r="J525" s="328" t="s">
        <v>51</v>
      </c>
      <c r="K525" s="328" t="s">
        <v>51</v>
      </c>
      <c r="L525" s="329">
        <v>30</v>
      </c>
      <c r="M525" s="328" t="s">
        <v>51</v>
      </c>
      <c r="N525" s="328" t="s">
        <v>51</v>
      </c>
      <c r="O525" s="328" t="s">
        <v>1423</v>
      </c>
      <c r="P525" s="330">
        <v>753.01</v>
      </c>
      <c r="Q525" s="330">
        <v>0</v>
      </c>
      <c r="R525" s="330">
        <v>0</v>
      </c>
      <c r="S525" s="330">
        <v>0</v>
      </c>
      <c r="T525" s="330">
        <v>0</v>
      </c>
      <c r="U525" s="330">
        <v>0</v>
      </c>
      <c r="V525" s="330">
        <v>753.01</v>
      </c>
      <c r="W525" s="330">
        <v>7.5300476964912377E-9</v>
      </c>
      <c r="X525" s="330">
        <v>0</v>
      </c>
      <c r="Y525" s="330">
        <v>753.00999999246994</v>
      </c>
      <c r="Z525" s="330">
        <v>243.01999999246993</v>
      </c>
      <c r="AA525" s="330">
        <v>509.99</v>
      </c>
      <c r="AB525" s="330">
        <v>24.677147058491322</v>
      </c>
      <c r="AC525" s="330">
        <v>2.4676975653128948E-10</v>
      </c>
      <c r="AD525" s="331"/>
      <c r="AE525" s="332"/>
      <c r="AF525" s="332" t="b">
        <v>1</v>
      </c>
      <c r="AG525" s="336">
        <v>0</v>
      </c>
      <c r="AH525" s="332">
        <f>IF(YEAR(I525)=2019,MAX(Y525-AG525,0),IF(AND(AE525=TRUE,AF525&lt;&gt;TRUE),MAX('[1]2'!V526-'[1]2'!W526-[1]Turtas!AG525,0),IF(AG525&lt;&gt;'[1]2'!X526,MAX(Y525-'[1]2'!W526-[1]Turtas!AG525,0),0)))</f>
        <v>534.6715196006453</v>
      </c>
      <c r="AI525" s="333">
        <f>IF(VLOOKUP(I525,pradzios_data[],2,1)="isig_data",DATE(YEAR(I525),MONTH(I525)+1,1),VLOOKUP(I525,pradzios_data[],2,1))</f>
        <v>40787</v>
      </c>
      <c r="AJ525" s="333">
        <f t="shared" si="74"/>
        <v>51745</v>
      </c>
      <c r="AK525" s="333"/>
      <c r="AL525" s="334">
        <f t="shared" si="75"/>
        <v>272</v>
      </c>
      <c r="AM525" s="336">
        <f t="shared" si="76"/>
        <v>1.9657041161788431</v>
      </c>
      <c r="AN525" s="335">
        <f t="shared" si="77"/>
        <v>260</v>
      </c>
      <c r="AO525" s="335">
        <f t="shared" si="78"/>
        <v>12</v>
      </c>
      <c r="AP525" s="336">
        <f t="shared" si="79"/>
        <v>511.0830702064992</v>
      </c>
      <c r="AQ525" s="336">
        <f t="shared" si="80"/>
        <v>23.588449394146117</v>
      </c>
      <c r="AR525" s="336">
        <f t="shared" si="81"/>
        <v>1.093070206499192</v>
      </c>
      <c r="AS525" s="336">
        <f t="shared" si="81"/>
        <v>-1.0886976643452044</v>
      </c>
      <c r="AT525" s="304"/>
      <c r="AU525" s="304"/>
      <c r="AV525" s="304"/>
      <c r="AW525" s="304"/>
      <c r="AX525" s="304"/>
      <c r="AY525" s="304"/>
      <c r="AZ525" s="304"/>
      <c r="BA525" s="304"/>
      <c r="BB525" s="304"/>
      <c r="BC525" s="304"/>
    </row>
    <row r="526" spans="1:55" x14ac:dyDescent="0.2">
      <c r="A526" s="323" t="str">
        <f t="shared" si="73"/>
        <v/>
      </c>
      <c r="B526" s="324">
        <v>516</v>
      </c>
      <c r="C526" s="325" t="s">
        <v>1392</v>
      </c>
      <c r="D526" s="325" t="s">
        <v>1067</v>
      </c>
      <c r="E526" s="326">
        <v>712</v>
      </c>
      <c r="F526" s="325" t="s">
        <v>252</v>
      </c>
      <c r="G526" s="325" t="s">
        <v>140</v>
      </c>
      <c r="H526" s="327">
        <v>829</v>
      </c>
      <c r="I526" s="328">
        <v>40819</v>
      </c>
      <c r="J526" s="328" t="s">
        <v>51</v>
      </c>
      <c r="K526" s="328" t="s">
        <v>51</v>
      </c>
      <c r="L526" s="329">
        <v>30</v>
      </c>
      <c r="M526" s="328" t="s">
        <v>51</v>
      </c>
      <c r="N526" s="328" t="s">
        <v>51</v>
      </c>
      <c r="O526" s="328" t="s">
        <v>1423</v>
      </c>
      <c r="P526" s="330">
        <v>363073.74</v>
      </c>
      <c r="Q526" s="330">
        <v>181536.87</v>
      </c>
      <c r="R526" s="330">
        <v>0</v>
      </c>
      <c r="S526" s="330">
        <v>181536.87</v>
      </c>
      <c r="T526" s="330">
        <v>0</v>
      </c>
      <c r="U526" s="330">
        <v>0</v>
      </c>
      <c r="V526" s="330">
        <v>0</v>
      </c>
      <c r="W526" s="330">
        <v>0</v>
      </c>
      <c r="X526" s="330">
        <v>0</v>
      </c>
      <c r="Y526" s="330">
        <v>0</v>
      </c>
      <c r="Z526" s="330">
        <v>0</v>
      </c>
      <c r="AA526" s="330">
        <v>0</v>
      </c>
      <c r="AB526" s="330">
        <v>0</v>
      </c>
      <c r="AC526" s="330">
        <v>0</v>
      </c>
      <c r="AD526" s="331"/>
      <c r="AE526" s="332"/>
      <c r="AF526" s="332" t="b">
        <v>1</v>
      </c>
      <c r="AG526" s="336">
        <v>0</v>
      </c>
      <c r="AH526" s="332">
        <f>IF(YEAR(I526)=2019,MAX(Y526-AG526,0),IF(AND(AE526=TRUE,AF526&lt;&gt;TRUE),MAX('[1]2'!V527-'[1]2'!W527-[1]Turtas!AG526,0),IF(AG526&lt;&gt;'[1]2'!X527,MAX(Y526-'[1]2'!W527-[1]Turtas!AG526,0),0)))</f>
        <v>0</v>
      </c>
      <c r="AI526" s="333">
        <f>IF(VLOOKUP(I526,pradzios_data[],2,1)="isig_data",DATE(YEAR(I526),MONTH(I526)+1,1),VLOOKUP(I526,pradzios_data[],2,1))</f>
        <v>40848</v>
      </c>
      <c r="AJ526" s="333">
        <f t="shared" si="74"/>
        <v>51806</v>
      </c>
      <c r="AK526" s="333"/>
      <c r="AL526" s="334">
        <f t="shared" si="75"/>
        <v>274</v>
      </c>
      <c r="AM526" s="336">
        <f t="shared" si="76"/>
        <v>0</v>
      </c>
      <c r="AN526" s="335">
        <f t="shared" si="77"/>
        <v>262</v>
      </c>
      <c r="AO526" s="335">
        <f t="shared" si="78"/>
        <v>12</v>
      </c>
      <c r="AP526" s="336">
        <f t="shared" si="79"/>
        <v>0</v>
      </c>
      <c r="AQ526" s="336">
        <f t="shared" si="80"/>
        <v>0</v>
      </c>
      <c r="AR526" s="336">
        <f t="shared" si="81"/>
        <v>0</v>
      </c>
      <c r="AS526" s="336">
        <f t="shared" si="81"/>
        <v>0</v>
      </c>
      <c r="AT526" s="304"/>
      <c r="AU526" s="304"/>
      <c r="AV526" s="304"/>
      <c r="AW526" s="304"/>
      <c r="AX526" s="304"/>
      <c r="AY526" s="304"/>
      <c r="AZ526" s="304"/>
      <c r="BA526" s="304"/>
      <c r="BB526" s="304"/>
      <c r="BC526" s="304"/>
    </row>
    <row r="527" spans="1:55" x14ac:dyDescent="0.2">
      <c r="A527" s="323" t="str">
        <f t="shared" si="73"/>
        <v>NE</v>
      </c>
      <c r="B527" s="324">
        <v>517</v>
      </c>
      <c r="C527" s="325" t="s">
        <v>1392</v>
      </c>
      <c r="D527" s="325" t="s">
        <v>1067</v>
      </c>
      <c r="E527" s="326">
        <v>712</v>
      </c>
      <c r="F527" s="325" t="s">
        <v>252</v>
      </c>
      <c r="G527" s="325" t="s">
        <v>140</v>
      </c>
      <c r="H527" s="327">
        <v>830</v>
      </c>
      <c r="I527" s="328">
        <v>40819</v>
      </c>
      <c r="J527" s="328" t="s">
        <v>51</v>
      </c>
      <c r="K527" s="328" t="s">
        <v>51</v>
      </c>
      <c r="L527" s="329">
        <v>30</v>
      </c>
      <c r="M527" s="328" t="s">
        <v>51</v>
      </c>
      <c r="N527" s="328" t="s">
        <v>51</v>
      </c>
      <c r="O527" s="328" t="s">
        <v>1423</v>
      </c>
      <c r="P527" s="330">
        <v>174397.47</v>
      </c>
      <c r="Q527" s="330">
        <v>87198.73</v>
      </c>
      <c r="R527" s="330">
        <v>0</v>
      </c>
      <c r="S527" s="330">
        <v>20270.89</v>
      </c>
      <c r="T527" s="330">
        <v>0</v>
      </c>
      <c r="U527" s="330">
        <v>0</v>
      </c>
      <c r="V527" s="330">
        <v>66927.850000000006</v>
      </c>
      <c r="W527" s="330">
        <v>0</v>
      </c>
      <c r="X527" s="330">
        <v>0</v>
      </c>
      <c r="Y527" s="330">
        <v>66927.850000000006</v>
      </c>
      <c r="Z527" s="330">
        <v>22128.060000000005</v>
      </c>
      <c r="AA527" s="330">
        <v>44799.79</v>
      </c>
      <c r="AB527" s="330">
        <v>2150.3900437956208</v>
      </c>
      <c r="AC527" s="330">
        <v>3452.9960376509734</v>
      </c>
      <c r="AD527" s="331"/>
      <c r="AE527" s="332"/>
      <c r="AF527" s="332" t="b">
        <v>1</v>
      </c>
      <c r="AG527" s="336">
        <v>0</v>
      </c>
      <c r="AH527" s="332">
        <f>IF(YEAR(I527)=2019,MAX(Y527-AG527,0),IF(AND(AE527=TRUE,AF527&lt;&gt;TRUE),MAX('[1]2'!V528-'[1]2'!W528-[1]Turtas!AG527,0),IF(AG527&lt;&gt;'[1]2'!X528,MAX(Y527-'[1]2'!W528-[1]Turtas!AG527,0),0)))</f>
        <v>46950.182622871056</v>
      </c>
      <c r="AI527" s="333">
        <f>IF(VLOOKUP(I527,pradzios_data[],2,1)="isig_data",DATE(YEAR(I527),MONTH(I527)+1,1),VLOOKUP(I527,pradzios_data[],2,1))</f>
        <v>40848</v>
      </c>
      <c r="AJ527" s="333">
        <f t="shared" si="74"/>
        <v>51806</v>
      </c>
      <c r="AK527" s="333"/>
      <c r="AL527" s="334">
        <f t="shared" si="75"/>
        <v>274</v>
      </c>
      <c r="AM527" s="336">
        <f t="shared" si="76"/>
        <v>171.35103147033232</v>
      </c>
      <c r="AN527" s="335">
        <f t="shared" si="77"/>
        <v>262</v>
      </c>
      <c r="AO527" s="335">
        <f t="shared" si="78"/>
        <v>12</v>
      </c>
      <c r="AP527" s="336">
        <f t="shared" si="79"/>
        <v>44893.970245227072</v>
      </c>
      <c r="AQ527" s="336">
        <f t="shared" si="80"/>
        <v>2056.2123776439876</v>
      </c>
      <c r="AR527" s="336">
        <f t="shared" si="81"/>
        <v>94.180245227071282</v>
      </c>
      <c r="AS527" s="336">
        <f t="shared" si="81"/>
        <v>-94.177666151633275</v>
      </c>
      <c r="AT527" s="304"/>
      <c r="AU527" s="304"/>
      <c r="AV527" s="304"/>
      <c r="AW527" s="304"/>
      <c r="AX527" s="304"/>
      <c r="AY527" s="304"/>
      <c r="AZ527" s="304"/>
      <c r="BA527" s="304"/>
      <c r="BB527" s="304"/>
      <c r="BC527" s="304"/>
    </row>
    <row r="528" spans="1:55" x14ac:dyDescent="0.2">
      <c r="A528" s="323" t="str">
        <f t="shared" si="73"/>
        <v>NE</v>
      </c>
      <c r="B528" s="324">
        <v>518</v>
      </c>
      <c r="C528" s="325" t="s">
        <v>1392</v>
      </c>
      <c r="D528" s="325" t="s">
        <v>1067</v>
      </c>
      <c r="E528" s="326">
        <v>712</v>
      </c>
      <c r="F528" s="325" t="s">
        <v>252</v>
      </c>
      <c r="G528" s="325" t="s">
        <v>140</v>
      </c>
      <c r="H528" s="327">
        <v>831</v>
      </c>
      <c r="I528" s="328">
        <v>40819</v>
      </c>
      <c r="J528" s="328" t="s">
        <v>51</v>
      </c>
      <c r="K528" s="328" t="s">
        <v>51</v>
      </c>
      <c r="L528" s="329">
        <v>30</v>
      </c>
      <c r="M528" s="328" t="s">
        <v>51</v>
      </c>
      <c r="N528" s="328" t="s">
        <v>51</v>
      </c>
      <c r="O528" s="328" t="s">
        <v>1423</v>
      </c>
      <c r="P528" s="330">
        <v>382346.25</v>
      </c>
      <c r="Q528" s="330">
        <v>191173.13</v>
      </c>
      <c r="R528" s="330">
        <v>0</v>
      </c>
      <c r="S528" s="330">
        <v>0</v>
      </c>
      <c r="T528" s="330">
        <v>0</v>
      </c>
      <c r="U528" s="330">
        <v>0</v>
      </c>
      <c r="V528" s="330">
        <v>191173.12</v>
      </c>
      <c r="W528" s="330">
        <v>0</v>
      </c>
      <c r="X528" s="330">
        <v>0</v>
      </c>
      <c r="Y528" s="330">
        <v>191173.12</v>
      </c>
      <c r="Z528" s="330">
        <v>52405.91</v>
      </c>
      <c r="AA528" s="330">
        <v>138767.21</v>
      </c>
      <c r="AB528" s="330">
        <v>6660.8259562043786</v>
      </c>
      <c r="AC528" s="330">
        <v>6660.8263046229195</v>
      </c>
      <c r="AD528" s="331"/>
      <c r="AE528" s="332"/>
      <c r="AF528" s="332"/>
      <c r="AG528" s="336">
        <v>0</v>
      </c>
      <c r="AH528" s="332">
        <f>IF(YEAR(I528)=2019,MAX(Y528-AG528,0),IF(AND(AE528=TRUE,AF528&lt;&gt;TRUE),MAX('[1]2'!V529-'[1]2'!W529-[1]Turtas!AG528,0),IF(AG528&lt;&gt;'[1]2'!X529,MAX(Y528-'[1]2'!W529-[1]Turtas!AG528,0),0)))</f>
        <v>145428.03337712894</v>
      </c>
      <c r="AI528" s="333">
        <f>IF(VLOOKUP(I528,pradzios_data[],2,1)="isig_data",DATE(YEAR(I528),MONTH(I528)+1,1),VLOOKUP(I528,pradzios_data[],2,1))</f>
        <v>40848</v>
      </c>
      <c r="AJ528" s="333">
        <f t="shared" si="74"/>
        <v>51806</v>
      </c>
      <c r="AK528" s="333"/>
      <c r="AL528" s="334">
        <f t="shared" si="75"/>
        <v>274</v>
      </c>
      <c r="AM528" s="336">
        <f t="shared" si="76"/>
        <v>530.7592459019304</v>
      </c>
      <c r="AN528" s="335">
        <f t="shared" si="77"/>
        <v>262</v>
      </c>
      <c r="AO528" s="335">
        <f t="shared" si="78"/>
        <v>12</v>
      </c>
      <c r="AP528" s="336">
        <f t="shared" si="79"/>
        <v>139058.92242630577</v>
      </c>
      <c r="AQ528" s="336">
        <f t="shared" si="80"/>
        <v>6369.1109508231648</v>
      </c>
      <c r="AR528" s="336">
        <f t="shared" si="81"/>
        <v>291.71242630577763</v>
      </c>
      <c r="AS528" s="336">
        <f t="shared" si="81"/>
        <v>-291.71500538121381</v>
      </c>
      <c r="AT528" s="304"/>
      <c r="AU528" s="304"/>
      <c r="AV528" s="304"/>
      <c r="AW528" s="304"/>
      <c r="AX528" s="304"/>
      <c r="AY528" s="304"/>
      <c r="AZ528" s="304"/>
      <c r="BA528" s="304"/>
      <c r="BB528" s="304"/>
      <c r="BC528" s="304"/>
    </row>
    <row r="529" spans="1:55" x14ac:dyDescent="0.2">
      <c r="A529" s="323" t="str">
        <f t="shared" si="73"/>
        <v>NE</v>
      </c>
      <c r="B529" s="324">
        <v>519</v>
      </c>
      <c r="C529" s="325" t="s">
        <v>1392</v>
      </c>
      <c r="D529" s="325" t="s">
        <v>1067</v>
      </c>
      <c r="E529" s="326">
        <v>712</v>
      </c>
      <c r="F529" s="325" t="s">
        <v>252</v>
      </c>
      <c r="G529" s="325" t="s">
        <v>140</v>
      </c>
      <c r="H529" s="327">
        <v>832</v>
      </c>
      <c r="I529" s="328">
        <v>40819</v>
      </c>
      <c r="J529" s="328" t="s">
        <v>51</v>
      </c>
      <c r="K529" s="328" t="s">
        <v>51</v>
      </c>
      <c r="L529" s="329">
        <v>30</v>
      </c>
      <c r="M529" s="328" t="s">
        <v>51</v>
      </c>
      <c r="N529" s="328" t="s">
        <v>51</v>
      </c>
      <c r="O529" s="328" t="s">
        <v>1423</v>
      </c>
      <c r="P529" s="330">
        <v>166947.59</v>
      </c>
      <c r="Q529" s="330">
        <v>83473.789999999994</v>
      </c>
      <c r="R529" s="330">
        <v>0</v>
      </c>
      <c r="S529" s="330">
        <v>0</v>
      </c>
      <c r="T529" s="330">
        <v>0</v>
      </c>
      <c r="U529" s="330">
        <v>0</v>
      </c>
      <c r="V529" s="330">
        <v>83473.8</v>
      </c>
      <c r="W529" s="330">
        <v>1.0000834736274555E-2</v>
      </c>
      <c r="X529" s="330">
        <v>0</v>
      </c>
      <c r="Y529" s="330">
        <v>83473.789999165267</v>
      </c>
      <c r="Z529" s="330">
        <v>22882.489999165264</v>
      </c>
      <c r="AA529" s="330">
        <v>60591.3</v>
      </c>
      <c r="AB529" s="330">
        <v>2908.3822481386251</v>
      </c>
      <c r="AC529" s="330">
        <v>2908.3825966154095</v>
      </c>
      <c r="AD529" s="331"/>
      <c r="AE529" s="332"/>
      <c r="AF529" s="332"/>
      <c r="AG529" s="336">
        <v>0</v>
      </c>
      <c r="AH529" s="332">
        <f>IF(YEAR(I529)=2019,MAX(Y529-AG529,0),IF(AND(AE529=TRUE,AF529&lt;&gt;TRUE),MAX('[1]2'!V530-'[1]2'!W530-[1]Turtas!AG529,0),IF(AG529&lt;&gt;'[1]2'!X530,MAX(Y529-'[1]2'!W530-[1]Turtas!AG529,0),0)))</f>
        <v>63499.679084359981</v>
      </c>
      <c r="AI529" s="333">
        <f>IF(VLOOKUP(I529,pradzios_data[],2,1)="isig_data",DATE(YEAR(I529),MONTH(I529)+1,1),VLOOKUP(I529,pradzios_data[],2,1))</f>
        <v>40848</v>
      </c>
      <c r="AJ529" s="333">
        <f t="shared" si="74"/>
        <v>51806</v>
      </c>
      <c r="AK529" s="333"/>
      <c r="AL529" s="334">
        <f t="shared" si="75"/>
        <v>274</v>
      </c>
      <c r="AM529" s="336">
        <f t="shared" si="76"/>
        <v>231.75065359255467</v>
      </c>
      <c r="AN529" s="335">
        <f t="shared" si="77"/>
        <v>262</v>
      </c>
      <c r="AO529" s="335">
        <f t="shared" si="78"/>
        <v>12</v>
      </c>
      <c r="AP529" s="336">
        <f t="shared" si="79"/>
        <v>60718.671241249322</v>
      </c>
      <c r="AQ529" s="336">
        <f t="shared" si="80"/>
        <v>2781.0078431106558</v>
      </c>
      <c r="AR529" s="336">
        <f t="shared" si="81"/>
        <v>127.3712412493187</v>
      </c>
      <c r="AS529" s="336">
        <f t="shared" si="81"/>
        <v>-127.37440502796926</v>
      </c>
      <c r="AT529" s="304"/>
      <c r="AU529" s="304"/>
      <c r="AV529" s="304"/>
      <c r="AW529" s="304"/>
      <c r="AX529" s="304"/>
      <c r="AY529" s="304"/>
      <c r="AZ529" s="304"/>
      <c r="BA529" s="304"/>
      <c r="BB529" s="304"/>
      <c r="BC529" s="304"/>
    </row>
    <row r="530" spans="1:55" x14ac:dyDescent="0.2">
      <c r="A530" s="323" t="str">
        <f t="shared" si="73"/>
        <v>NE</v>
      </c>
      <c r="B530" s="324">
        <v>520</v>
      </c>
      <c r="C530" s="325" t="s">
        <v>1392</v>
      </c>
      <c r="D530" s="325" t="s">
        <v>1067</v>
      </c>
      <c r="E530" s="326">
        <v>712</v>
      </c>
      <c r="F530" s="325" t="s">
        <v>252</v>
      </c>
      <c r="G530" s="325" t="s">
        <v>140</v>
      </c>
      <c r="H530" s="327">
        <v>833</v>
      </c>
      <c r="I530" s="328">
        <v>40819</v>
      </c>
      <c r="J530" s="328" t="s">
        <v>51</v>
      </c>
      <c r="K530" s="328" t="s">
        <v>51</v>
      </c>
      <c r="L530" s="329">
        <v>30</v>
      </c>
      <c r="M530" s="328" t="s">
        <v>51</v>
      </c>
      <c r="N530" s="328" t="s">
        <v>51</v>
      </c>
      <c r="O530" s="328" t="s">
        <v>1423</v>
      </c>
      <c r="P530" s="330">
        <v>320803.78000000003</v>
      </c>
      <c r="Q530" s="330">
        <v>160401.89000000001</v>
      </c>
      <c r="R530" s="330">
        <v>0</v>
      </c>
      <c r="S530" s="330">
        <v>0</v>
      </c>
      <c r="T530" s="330">
        <v>0</v>
      </c>
      <c r="U530" s="330">
        <v>0</v>
      </c>
      <c r="V530" s="330">
        <v>160401.89000000001</v>
      </c>
      <c r="W530" s="330">
        <v>1.6040285117924213E-6</v>
      </c>
      <c r="X530" s="330">
        <v>0</v>
      </c>
      <c r="Y530" s="330">
        <v>160401.88999839599</v>
      </c>
      <c r="Z530" s="330">
        <v>43970.65999839599</v>
      </c>
      <c r="AA530" s="330">
        <v>116431.23</v>
      </c>
      <c r="AB530" s="330">
        <v>5588.699182411503</v>
      </c>
      <c r="AC530" s="330">
        <v>5588.6991825232772</v>
      </c>
      <c r="AD530" s="331"/>
      <c r="AE530" s="332"/>
      <c r="AF530" s="332"/>
      <c r="AG530" s="336">
        <v>0</v>
      </c>
      <c r="AH530" s="332">
        <f>IF(YEAR(I530)=2019,MAX(Y530-AG530,0),IF(AND(AE530=TRUE,AF530&lt;&gt;TRUE),MAX('[1]2'!V531-'[1]2'!W531-[1]Turtas!AG530,0),IF(AG530&lt;&gt;'[1]2'!X531,MAX(Y530-'[1]2'!W531-[1]Turtas!AG530,0),0)))</f>
        <v>122019.93214931781</v>
      </c>
      <c r="AI530" s="333">
        <f>IF(VLOOKUP(I530,pradzios_data[],2,1)="isig_data",DATE(YEAR(I530),MONTH(I530)+1,1),VLOOKUP(I530,pradzios_data[],2,1))</f>
        <v>40848</v>
      </c>
      <c r="AJ530" s="333">
        <f t="shared" si="74"/>
        <v>51806</v>
      </c>
      <c r="AK530" s="333"/>
      <c r="AL530" s="334">
        <f t="shared" si="75"/>
        <v>274</v>
      </c>
      <c r="AM530" s="336">
        <f t="shared" si="76"/>
        <v>445.32821952305773</v>
      </c>
      <c r="AN530" s="335">
        <f t="shared" si="77"/>
        <v>262</v>
      </c>
      <c r="AO530" s="335">
        <f t="shared" si="78"/>
        <v>12</v>
      </c>
      <c r="AP530" s="336">
        <f t="shared" si="79"/>
        <v>116675.99351504112</v>
      </c>
      <c r="AQ530" s="336">
        <f t="shared" si="80"/>
        <v>5343.9386342766929</v>
      </c>
      <c r="AR530" s="336">
        <f t="shared" si="81"/>
        <v>244.76351504112245</v>
      </c>
      <c r="AS530" s="336">
        <f t="shared" si="81"/>
        <v>-244.76054813481005</v>
      </c>
      <c r="AT530" s="304"/>
      <c r="AU530" s="304"/>
      <c r="AV530" s="304"/>
      <c r="AW530" s="304"/>
      <c r="AX530" s="304"/>
      <c r="AY530" s="304"/>
      <c r="AZ530" s="304"/>
      <c r="BA530" s="304"/>
      <c r="BB530" s="304"/>
      <c r="BC530" s="304"/>
    </row>
    <row r="531" spans="1:55" x14ac:dyDescent="0.2">
      <c r="A531" s="323" t="str">
        <f t="shared" si="73"/>
        <v>NE</v>
      </c>
      <c r="B531" s="324">
        <v>521</v>
      </c>
      <c r="C531" s="325" t="s">
        <v>1392</v>
      </c>
      <c r="D531" s="325" t="s">
        <v>1067</v>
      </c>
      <c r="E531" s="326">
        <v>712</v>
      </c>
      <c r="F531" s="325" t="s">
        <v>252</v>
      </c>
      <c r="G531" s="325" t="s">
        <v>140</v>
      </c>
      <c r="H531" s="327">
        <v>834</v>
      </c>
      <c r="I531" s="328">
        <v>40819</v>
      </c>
      <c r="J531" s="328" t="s">
        <v>51</v>
      </c>
      <c r="K531" s="328" t="s">
        <v>51</v>
      </c>
      <c r="L531" s="329">
        <v>30</v>
      </c>
      <c r="M531" s="328" t="s">
        <v>51</v>
      </c>
      <c r="N531" s="328" t="s">
        <v>51</v>
      </c>
      <c r="O531" s="328" t="s">
        <v>1423</v>
      </c>
      <c r="P531" s="330">
        <v>118847.29</v>
      </c>
      <c r="Q531" s="330">
        <v>59423.64</v>
      </c>
      <c r="R531" s="330">
        <v>0</v>
      </c>
      <c r="S531" s="330">
        <v>0</v>
      </c>
      <c r="T531" s="330">
        <v>0</v>
      </c>
      <c r="U531" s="330">
        <v>0</v>
      </c>
      <c r="V531" s="330">
        <v>59423.649999999994</v>
      </c>
      <c r="W531" s="330">
        <v>1.0000594229495618E-2</v>
      </c>
      <c r="X531" s="330">
        <v>0</v>
      </c>
      <c r="Y531" s="330">
        <v>59423.639999405765</v>
      </c>
      <c r="Z531" s="330">
        <v>16289.669999405764</v>
      </c>
      <c r="AA531" s="330">
        <v>43133.97</v>
      </c>
      <c r="AB531" s="330">
        <v>2070.4304233316398</v>
      </c>
      <c r="AC531" s="330">
        <v>2070.4307717916945</v>
      </c>
      <c r="AD531" s="331"/>
      <c r="AE531" s="332"/>
      <c r="AF531" s="332"/>
      <c r="AG531" s="336">
        <v>0</v>
      </c>
      <c r="AH531" s="332">
        <f>IF(YEAR(I531)=2019,MAX(Y531-AG531,0),IF(AND(AE531=TRUE,AF531&lt;&gt;TRUE),MAX('[1]2'!V532-'[1]2'!W532-[1]Turtas!AG531,0),IF(AG531&lt;&gt;'[1]2'!X532,MAX(Y531-'[1]2'!W532-[1]Turtas!AG531,0),0)))</f>
        <v>45204.39757607413</v>
      </c>
      <c r="AI531" s="333">
        <f>IF(VLOOKUP(I531,pradzios_data[],2,1)="isig_data",DATE(YEAR(I531),MONTH(I531)+1,1),VLOOKUP(I531,pradzios_data[],2,1))</f>
        <v>40848</v>
      </c>
      <c r="AJ531" s="333">
        <f t="shared" si="74"/>
        <v>51806</v>
      </c>
      <c r="AK531" s="333"/>
      <c r="AL531" s="334">
        <f t="shared" si="75"/>
        <v>274</v>
      </c>
      <c r="AM531" s="336">
        <f t="shared" si="76"/>
        <v>164.97955319735084</v>
      </c>
      <c r="AN531" s="335">
        <f t="shared" si="77"/>
        <v>262</v>
      </c>
      <c r="AO531" s="335">
        <f t="shared" si="78"/>
        <v>12</v>
      </c>
      <c r="AP531" s="336">
        <f t="shared" si="79"/>
        <v>43224.642937705918</v>
      </c>
      <c r="AQ531" s="336">
        <f t="shared" si="80"/>
        <v>1979.7546383682102</v>
      </c>
      <c r="AR531" s="336">
        <f t="shared" si="81"/>
        <v>90.672937705916411</v>
      </c>
      <c r="AS531" s="336">
        <f t="shared" si="81"/>
        <v>-90.675784963429578</v>
      </c>
      <c r="AT531" s="304"/>
      <c r="AU531" s="304"/>
      <c r="AV531" s="304"/>
      <c r="AW531" s="304"/>
      <c r="AX531" s="304"/>
      <c r="AY531" s="304"/>
      <c r="AZ531" s="304"/>
      <c r="BA531" s="304"/>
      <c r="BB531" s="304"/>
      <c r="BC531" s="304"/>
    </row>
    <row r="532" spans="1:55" x14ac:dyDescent="0.2">
      <c r="A532" s="323" t="str">
        <f t="shared" si="73"/>
        <v>NE</v>
      </c>
      <c r="B532" s="324">
        <v>522</v>
      </c>
      <c r="C532" s="325" t="s">
        <v>1392</v>
      </c>
      <c r="D532" s="325" t="s">
        <v>1067</v>
      </c>
      <c r="E532" s="326">
        <v>712</v>
      </c>
      <c r="F532" s="325" t="s">
        <v>252</v>
      </c>
      <c r="G532" s="325" t="s">
        <v>140</v>
      </c>
      <c r="H532" s="327">
        <v>835</v>
      </c>
      <c r="I532" s="328">
        <v>40819</v>
      </c>
      <c r="J532" s="328" t="s">
        <v>51</v>
      </c>
      <c r="K532" s="328" t="s">
        <v>51</v>
      </c>
      <c r="L532" s="329">
        <v>30</v>
      </c>
      <c r="M532" s="328" t="s">
        <v>51</v>
      </c>
      <c r="N532" s="328" t="s">
        <v>51</v>
      </c>
      <c r="O532" s="328" t="s">
        <v>1423</v>
      </c>
      <c r="P532" s="330">
        <v>159821.62</v>
      </c>
      <c r="Q532" s="330">
        <v>79910.81</v>
      </c>
      <c r="R532" s="330">
        <v>0</v>
      </c>
      <c r="S532" s="330">
        <v>0</v>
      </c>
      <c r="T532" s="330">
        <v>0</v>
      </c>
      <c r="U532" s="330">
        <v>0</v>
      </c>
      <c r="V532" s="330">
        <v>79910.81</v>
      </c>
      <c r="W532" s="330">
        <v>7.991038728505373E-7</v>
      </c>
      <c r="X532" s="330">
        <v>0</v>
      </c>
      <c r="Y532" s="330">
        <v>79910.809999200894</v>
      </c>
      <c r="Z532" s="330">
        <v>21905.789999200897</v>
      </c>
      <c r="AA532" s="330">
        <v>58005.02</v>
      </c>
      <c r="AB532" s="330">
        <v>2784.2411094540539</v>
      </c>
      <c r="AC532" s="330">
        <v>2784.2411095097382</v>
      </c>
      <c r="AD532" s="331"/>
      <c r="AE532" s="332"/>
      <c r="AF532" s="332"/>
      <c r="AG532" s="336">
        <v>0</v>
      </c>
      <c r="AH532" s="332">
        <f>IF(YEAR(I532)=2019,MAX(Y532-AG532,0),IF(AND(AE532=TRUE,AF532&lt;&gt;TRUE),MAX('[1]2'!V533-'[1]2'!W533-[1]Turtas!AG532,0),IF(AG532&lt;&gt;'[1]2'!X533,MAX(Y532-'[1]2'!W533-[1]Turtas!AG532,0),0)))</f>
        <v>60789.264223080179</v>
      </c>
      <c r="AI532" s="333">
        <f>IF(VLOOKUP(I532,pradzios_data[],2,1)="isig_data",DATE(YEAR(I532),MONTH(I532)+1,1),VLOOKUP(I532,pradzios_data[],2,1))</f>
        <v>40848</v>
      </c>
      <c r="AJ532" s="333">
        <f t="shared" si="74"/>
        <v>51806</v>
      </c>
      <c r="AK532" s="333"/>
      <c r="AL532" s="334">
        <f t="shared" si="75"/>
        <v>274</v>
      </c>
      <c r="AM532" s="336">
        <f t="shared" si="76"/>
        <v>221.85862855138751</v>
      </c>
      <c r="AN532" s="335">
        <f t="shared" si="77"/>
        <v>262</v>
      </c>
      <c r="AO532" s="335">
        <f t="shared" si="78"/>
        <v>12</v>
      </c>
      <c r="AP532" s="336">
        <f t="shared" si="79"/>
        <v>58126.960680463526</v>
      </c>
      <c r="AQ532" s="336">
        <f t="shared" si="80"/>
        <v>2662.3035426166502</v>
      </c>
      <c r="AR532" s="336">
        <f t="shared" si="81"/>
        <v>121.94068046352913</v>
      </c>
      <c r="AS532" s="336">
        <f t="shared" si="81"/>
        <v>-121.93756683740366</v>
      </c>
      <c r="AT532" s="304"/>
      <c r="AU532" s="304"/>
      <c r="AV532" s="304"/>
      <c r="AW532" s="304"/>
      <c r="AX532" s="304"/>
      <c r="AY532" s="304"/>
      <c r="AZ532" s="304"/>
      <c r="BA532" s="304"/>
      <c r="BB532" s="304"/>
      <c r="BC532" s="304"/>
    </row>
    <row r="533" spans="1:55" x14ac:dyDescent="0.2">
      <c r="A533" s="323" t="str">
        <f t="shared" si="73"/>
        <v/>
      </c>
      <c r="B533" s="324">
        <v>523</v>
      </c>
      <c r="C533" s="325" t="s">
        <v>1392</v>
      </c>
      <c r="D533" s="325" t="s">
        <v>1067</v>
      </c>
      <c r="E533" s="326">
        <v>712</v>
      </c>
      <c r="F533" s="325" t="s">
        <v>252</v>
      </c>
      <c r="G533" s="325" t="s">
        <v>140</v>
      </c>
      <c r="H533" s="327">
        <v>887</v>
      </c>
      <c r="I533" s="328">
        <v>41243</v>
      </c>
      <c r="J533" s="328" t="s">
        <v>51</v>
      </c>
      <c r="K533" s="328" t="s">
        <v>51</v>
      </c>
      <c r="L533" s="329">
        <v>30</v>
      </c>
      <c r="M533" s="328" t="s">
        <v>51</v>
      </c>
      <c r="N533" s="328" t="s">
        <v>51</v>
      </c>
      <c r="O533" s="328" t="s">
        <v>1424</v>
      </c>
      <c r="P533" s="330">
        <v>54714.06</v>
      </c>
      <c r="Q533" s="330">
        <v>0</v>
      </c>
      <c r="R533" s="330">
        <v>0</v>
      </c>
      <c r="S533" s="330">
        <v>0</v>
      </c>
      <c r="T533" s="330">
        <v>0</v>
      </c>
      <c r="U533" s="330">
        <v>0</v>
      </c>
      <c r="V533" s="330">
        <v>54714.06</v>
      </c>
      <c r="W533" s="330">
        <v>0</v>
      </c>
      <c r="X533" s="330">
        <v>0</v>
      </c>
      <c r="Y533" s="330">
        <v>54714.06</v>
      </c>
      <c r="Z533" s="330">
        <v>14742.379999999997</v>
      </c>
      <c r="AA533" s="330">
        <v>39971.68</v>
      </c>
      <c r="AB533" s="330">
        <v>1823.8027317073174</v>
      </c>
      <c r="AC533" s="330">
        <v>0</v>
      </c>
      <c r="AD533" s="331"/>
      <c r="AE533" s="332"/>
      <c r="AF533" s="332"/>
      <c r="AG533" s="336">
        <v>0</v>
      </c>
      <c r="AH533" s="332">
        <f>IF(YEAR(I533)=2019,MAX(Y533-AG533,0),IF(AND(AE533=TRUE,AF533&lt;&gt;TRUE),MAX('[1]2'!V534-'[1]2'!W534-[1]Turtas!AG533,0),IF(AG533&lt;&gt;'[1]2'!X534,MAX(Y533-'[1]2'!W534-[1]Turtas!AG533,0),0)))</f>
        <v>41795.479268292685</v>
      </c>
      <c r="AI533" s="333">
        <f>IF(VLOOKUP(I533,pradzios_data[],2,1)="isig_data",DATE(YEAR(I533),MONTH(I533)+1,1),VLOOKUP(I533,pradzios_data[],2,1))</f>
        <v>41244</v>
      </c>
      <c r="AJ533" s="333">
        <f t="shared" si="74"/>
        <v>52201</v>
      </c>
      <c r="AK533" s="333"/>
      <c r="AL533" s="334">
        <f t="shared" si="75"/>
        <v>287</v>
      </c>
      <c r="AM533" s="336">
        <f t="shared" si="76"/>
        <v>145.62884762471319</v>
      </c>
      <c r="AN533" s="335">
        <f t="shared" si="77"/>
        <v>275</v>
      </c>
      <c r="AO533" s="335">
        <f t="shared" si="78"/>
        <v>12</v>
      </c>
      <c r="AP533" s="336">
        <f t="shared" si="79"/>
        <v>40047.933096796129</v>
      </c>
      <c r="AQ533" s="336">
        <f t="shared" si="80"/>
        <v>1747.5461714965581</v>
      </c>
      <c r="AR533" s="336">
        <f t="shared" si="81"/>
        <v>76.253096796128375</v>
      </c>
      <c r="AS533" s="336">
        <f t="shared" si="81"/>
        <v>-76.256560210759289</v>
      </c>
      <c r="AT533" s="304"/>
      <c r="AU533" s="304"/>
      <c r="AV533" s="304"/>
      <c r="AW533" s="304"/>
      <c r="AX533" s="304"/>
      <c r="AY533" s="304"/>
      <c r="AZ533" s="304"/>
      <c r="BA533" s="304"/>
      <c r="BB533" s="304"/>
      <c r="BC533" s="304"/>
    </row>
    <row r="534" spans="1:55" x14ac:dyDescent="0.2">
      <c r="A534" s="323" t="str">
        <f t="shared" si="73"/>
        <v/>
      </c>
      <c r="B534" s="324">
        <v>524</v>
      </c>
      <c r="C534" s="325" t="s">
        <v>1392</v>
      </c>
      <c r="D534" s="325" t="s">
        <v>1067</v>
      </c>
      <c r="E534" s="326">
        <v>712</v>
      </c>
      <c r="F534" s="325" t="s">
        <v>252</v>
      </c>
      <c r="G534" s="325" t="s">
        <v>140</v>
      </c>
      <c r="H534" s="327">
        <v>888</v>
      </c>
      <c r="I534" s="328">
        <v>41243</v>
      </c>
      <c r="J534" s="328" t="s">
        <v>51</v>
      </c>
      <c r="K534" s="328" t="s">
        <v>51</v>
      </c>
      <c r="L534" s="329">
        <v>30</v>
      </c>
      <c r="M534" s="328" t="s">
        <v>51</v>
      </c>
      <c r="N534" s="328" t="s">
        <v>51</v>
      </c>
      <c r="O534" s="328" t="s">
        <v>1424</v>
      </c>
      <c r="P534" s="330">
        <v>67292.92</v>
      </c>
      <c r="Q534" s="330">
        <v>0</v>
      </c>
      <c r="R534" s="330">
        <v>0</v>
      </c>
      <c r="S534" s="330">
        <v>0</v>
      </c>
      <c r="T534" s="330">
        <v>0</v>
      </c>
      <c r="U534" s="330">
        <v>0</v>
      </c>
      <c r="V534" s="330">
        <v>67292.92</v>
      </c>
      <c r="W534" s="330">
        <v>0</v>
      </c>
      <c r="X534" s="330">
        <v>0</v>
      </c>
      <c r="Y534" s="330">
        <v>67292.92</v>
      </c>
      <c r="Z534" s="330">
        <v>18131.689999999995</v>
      </c>
      <c r="AA534" s="330">
        <v>49161.23</v>
      </c>
      <c r="AB534" s="330">
        <v>2243.0981463414632</v>
      </c>
      <c r="AC534" s="330">
        <v>0</v>
      </c>
      <c r="AD534" s="331"/>
      <c r="AE534" s="332"/>
      <c r="AF534" s="332"/>
      <c r="AG534" s="336">
        <v>0</v>
      </c>
      <c r="AH534" s="332">
        <f>IF(YEAR(I534)=2019,MAX(Y534-AG534,0),IF(AND(AE534=TRUE,AF534&lt;&gt;TRUE),MAX('[1]2'!V535-'[1]2'!W535-[1]Turtas!AG534,0),IF(AG534&lt;&gt;'[1]2'!X535,MAX(Y534-'[1]2'!W535-[1]Turtas!AG534,0),0)))</f>
        <v>51404.332520325202</v>
      </c>
      <c r="AI534" s="333">
        <f>IF(VLOOKUP(I534,pradzios_data[],2,1)="isig_data",DATE(YEAR(I534),MONTH(I534)+1,1),VLOOKUP(I534,pradzios_data[],2,1))</f>
        <v>41244</v>
      </c>
      <c r="AJ534" s="333">
        <f t="shared" si="74"/>
        <v>52201</v>
      </c>
      <c r="AK534" s="333"/>
      <c r="AL534" s="334">
        <f t="shared" si="75"/>
        <v>287</v>
      </c>
      <c r="AM534" s="336">
        <f t="shared" si="76"/>
        <v>179.10917254468711</v>
      </c>
      <c r="AN534" s="335">
        <f t="shared" si="77"/>
        <v>275</v>
      </c>
      <c r="AO534" s="335">
        <f t="shared" si="78"/>
        <v>12</v>
      </c>
      <c r="AP534" s="336">
        <f t="shared" si="79"/>
        <v>49255.022449788958</v>
      </c>
      <c r="AQ534" s="336">
        <f t="shared" si="80"/>
        <v>2149.3100705362453</v>
      </c>
      <c r="AR534" s="336">
        <f t="shared" si="81"/>
        <v>93.7924497889544</v>
      </c>
      <c r="AS534" s="336">
        <f t="shared" si="81"/>
        <v>-93.788075805217886</v>
      </c>
      <c r="AT534" s="304"/>
      <c r="AU534" s="304"/>
      <c r="AV534" s="304"/>
      <c r="AW534" s="304"/>
      <c r="AX534" s="304"/>
      <c r="AY534" s="304"/>
      <c r="AZ534" s="304"/>
      <c r="BA534" s="304"/>
      <c r="BB534" s="304"/>
      <c r="BC534" s="304"/>
    </row>
    <row r="535" spans="1:55" x14ac:dyDescent="0.2">
      <c r="A535" s="323" t="str">
        <f t="shared" si="73"/>
        <v/>
      </c>
      <c r="B535" s="324">
        <v>525</v>
      </c>
      <c r="C535" s="325" t="s">
        <v>1392</v>
      </c>
      <c r="D535" s="325" t="s">
        <v>1067</v>
      </c>
      <c r="E535" s="326">
        <v>712</v>
      </c>
      <c r="F535" s="325" t="s">
        <v>252</v>
      </c>
      <c r="G535" s="325" t="s">
        <v>140</v>
      </c>
      <c r="H535" s="327">
        <v>889</v>
      </c>
      <c r="I535" s="328">
        <v>41243</v>
      </c>
      <c r="J535" s="328" t="s">
        <v>51</v>
      </c>
      <c r="K535" s="328" t="s">
        <v>51</v>
      </c>
      <c r="L535" s="329">
        <v>30</v>
      </c>
      <c r="M535" s="328" t="s">
        <v>51</v>
      </c>
      <c r="N535" s="328" t="s">
        <v>51</v>
      </c>
      <c r="O535" s="328" t="s">
        <v>1424</v>
      </c>
      <c r="P535" s="330">
        <v>63650.47</v>
      </c>
      <c r="Q535" s="330">
        <v>0</v>
      </c>
      <c r="R535" s="330">
        <v>0</v>
      </c>
      <c r="S535" s="330">
        <v>0</v>
      </c>
      <c r="T535" s="330">
        <v>0</v>
      </c>
      <c r="U535" s="330">
        <v>0</v>
      </c>
      <c r="V535" s="330">
        <v>63650.47</v>
      </c>
      <c r="W535" s="330">
        <v>0</v>
      </c>
      <c r="X535" s="330">
        <v>0</v>
      </c>
      <c r="Y535" s="330">
        <v>63650.47</v>
      </c>
      <c r="Z535" s="330">
        <v>17150.25</v>
      </c>
      <c r="AA535" s="330">
        <v>46500.22</v>
      </c>
      <c r="AB535" s="330">
        <v>2121.6832334494775</v>
      </c>
      <c r="AC535" s="330">
        <v>0</v>
      </c>
      <c r="AD535" s="331"/>
      <c r="AE535" s="332"/>
      <c r="AF535" s="332"/>
      <c r="AG535" s="336">
        <v>0</v>
      </c>
      <c r="AH535" s="332">
        <f>IF(YEAR(I535)=2019,MAX(Y535-AG535,0),IF(AND(AE535=TRUE,AF535&lt;&gt;TRUE),MAX('[1]2'!V536-'[1]2'!W536-[1]Turtas!AG535,0),IF(AG535&lt;&gt;'[1]2'!X536,MAX(Y535-'[1]2'!W536-[1]Turtas!AG535,0),0)))</f>
        <v>48621.907433217195</v>
      </c>
      <c r="AI535" s="333">
        <f>IF(VLOOKUP(I535,pradzios_data[],2,1)="isig_data",DATE(YEAR(I535),MONTH(I535)+1,1),VLOOKUP(I535,pradzios_data[],2,1))</f>
        <v>41244</v>
      </c>
      <c r="AJ535" s="333">
        <f t="shared" si="74"/>
        <v>52201</v>
      </c>
      <c r="AK535" s="333"/>
      <c r="AL535" s="334">
        <f t="shared" si="75"/>
        <v>287</v>
      </c>
      <c r="AM535" s="336">
        <f t="shared" si="76"/>
        <v>169.4143116139972</v>
      </c>
      <c r="AN535" s="335">
        <f t="shared" si="77"/>
        <v>275</v>
      </c>
      <c r="AO535" s="335">
        <f t="shared" si="78"/>
        <v>12</v>
      </c>
      <c r="AP535" s="336">
        <f t="shared" si="79"/>
        <v>46588.935693849227</v>
      </c>
      <c r="AQ535" s="336">
        <f t="shared" si="80"/>
        <v>2032.9717393679664</v>
      </c>
      <c r="AR535" s="336">
        <f t="shared" si="81"/>
        <v>88.715693849226227</v>
      </c>
      <c r="AS535" s="336">
        <f t="shared" si="81"/>
        <v>-88.711494081511091</v>
      </c>
      <c r="AT535" s="304"/>
      <c r="AU535" s="304"/>
      <c r="AV535" s="304"/>
      <c r="AW535" s="304"/>
      <c r="AX535" s="304"/>
      <c r="AY535" s="304"/>
      <c r="AZ535" s="304"/>
      <c r="BA535" s="304"/>
      <c r="BB535" s="304"/>
      <c r="BC535" s="304"/>
    </row>
    <row r="536" spans="1:55" x14ac:dyDescent="0.2">
      <c r="A536" s="323" t="str">
        <f t="shared" si="73"/>
        <v/>
      </c>
      <c r="B536" s="324">
        <v>526</v>
      </c>
      <c r="C536" s="325" t="s">
        <v>1392</v>
      </c>
      <c r="D536" s="325" t="s">
        <v>1067</v>
      </c>
      <c r="E536" s="326">
        <v>712</v>
      </c>
      <c r="F536" s="325" t="s">
        <v>252</v>
      </c>
      <c r="G536" s="325" t="s">
        <v>140</v>
      </c>
      <c r="H536" s="327">
        <v>890</v>
      </c>
      <c r="I536" s="328">
        <v>41243</v>
      </c>
      <c r="J536" s="328" t="s">
        <v>51</v>
      </c>
      <c r="K536" s="328" t="s">
        <v>51</v>
      </c>
      <c r="L536" s="329">
        <v>30</v>
      </c>
      <c r="M536" s="328" t="s">
        <v>51</v>
      </c>
      <c r="N536" s="328" t="s">
        <v>51</v>
      </c>
      <c r="O536" s="328" t="s">
        <v>1424</v>
      </c>
      <c r="P536" s="330">
        <v>51845.45</v>
      </c>
      <c r="Q536" s="330">
        <v>0</v>
      </c>
      <c r="R536" s="330">
        <v>0</v>
      </c>
      <c r="S536" s="330">
        <v>0</v>
      </c>
      <c r="T536" s="330">
        <v>0</v>
      </c>
      <c r="U536" s="330">
        <v>0</v>
      </c>
      <c r="V536" s="330">
        <v>51845.45</v>
      </c>
      <c r="W536" s="330">
        <v>0</v>
      </c>
      <c r="X536" s="330">
        <v>0</v>
      </c>
      <c r="Y536" s="330">
        <v>51845.45</v>
      </c>
      <c r="Z536" s="330">
        <v>13969.449999999997</v>
      </c>
      <c r="AA536" s="330">
        <v>37876</v>
      </c>
      <c r="AB536" s="330">
        <v>1728.1824390243896</v>
      </c>
      <c r="AC536" s="330">
        <v>0</v>
      </c>
      <c r="AD536" s="331"/>
      <c r="AE536" s="332"/>
      <c r="AF536" s="332"/>
      <c r="AG536" s="336">
        <v>0</v>
      </c>
      <c r="AH536" s="332">
        <f>IF(YEAR(I536)=2019,MAX(Y536-AG536,0),IF(AND(AE536=TRUE,AF536&lt;&gt;TRUE),MAX('[1]2'!V537-'[1]2'!W537-[1]Turtas!AG536,0),IF(AG536&lt;&gt;'[1]2'!X537,MAX(Y536-'[1]2'!W537-[1]Turtas!AG536,0),0)))</f>
        <v>39604.180894308935</v>
      </c>
      <c r="AI536" s="333">
        <f>IF(VLOOKUP(I536,pradzios_data[],2,1)="isig_data",DATE(YEAR(I536),MONTH(I536)+1,1),VLOOKUP(I536,pradzios_data[],2,1))</f>
        <v>41244</v>
      </c>
      <c r="AJ536" s="333">
        <f t="shared" si="74"/>
        <v>52201</v>
      </c>
      <c r="AK536" s="333"/>
      <c r="AL536" s="334">
        <f t="shared" si="75"/>
        <v>287</v>
      </c>
      <c r="AM536" s="336">
        <f t="shared" si="76"/>
        <v>137.99366165264436</v>
      </c>
      <c r="AN536" s="335">
        <f t="shared" si="77"/>
        <v>275</v>
      </c>
      <c r="AO536" s="335">
        <f t="shared" si="78"/>
        <v>12</v>
      </c>
      <c r="AP536" s="336">
        <f t="shared" si="79"/>
        <v>37948.256954477205</v>
      </c>
      <c r="AQ536" s="336">
        <f t="shared" si="80"/>
        <v>1655.9239398317322</v>
      </c>
      <c r="AR536" s="336">
        <f t="shared" si="81"/>
        <v>72.256954477204999</v>
      </c>
      <c r="AS536" s="336">
        <f t="shared" si="81"/>
        <v>-72.258499192657382</v>
      </c>
      <c r="AT536" s="304"/>
      <c r="AU536" s="304"/>
      <c r="AV536" s="304"/>
      <c r="AW536" s="304"/>
      <c r="AX536" s="304"/>
      <c r="AY536" s="304"/>
      <c r="AZ536" s="304"/>
      <c r="BA536" s="304"/>
      <c r="BB536" s="304"/>
      <c r="BC536" s="304"/>
    </row>
    <row r="537" spans="1:55" x14ac:dyDescent="0.2">
      <c r="A537" s="323" t="str">
        <f t="shared" si="73"/>
        <v/>
      </c>
      <c r="B537" s="324">
        <v>527</v>
      </c>
      <c r="C537" s="325" t="s">
        <v>1393</v>
      </c>
      <c r="D537" s="325" t="s">
        <v>1246</v>
      </c>
      <c r="E537" s="326">
        <v>717</v>
      </c>
      <c r="F537" s="325" t="s">
        <v>251</v>
      </c>
      <c r="G537" s="325" t="s">
        <v>140</v>
      </c>
      <c r="H537" s="327">
        <v>842</v>
      </c>
      <c r="I537" s="328">
        <v>40907</v>
      </c>
      <c r="J537" s="328" t="s">
        <v>51</v>
      </c>
      <c r="K537" s="328" t="s">
        <v>51</v>
      </c>
      <c r="L537" s="329">
        <v>16</v>
      </c>
      <c r="M537" s="328" t="s">
        <v>51</v>
      </c>
      <c r="N537" s="328" t="s">
        <v>51</v>
      </c>
      <c r="O537" s="328" t="s">
        <v>1422</v>
      </c>
      <c r="P537" s="330">
        <v>133270.1</v>
      </c>
      <c r="Q537" s="330">
        <v>0</v>
      </c>
      <c r="R537" s="330">
        <v>0</v>
      </c>
      <c r="S537" s="330">
        <v>0</v>
      </c>
      <c r="T537" s="330">
        <v>0</v>
      </c>
      <c r="U537" s="330">
        <v>0</v>
      </c>
      <c r="V537" s="330">
        <v>133270.1</v>
      </c>
      <c r="W537" s="330">
        <v>133270.1</v>
      </c>
      <c r="X537" s="330">
        <v>0</v>
      </c>
      <c r="Y537" s="330">
        <v>0</v>
      </c>
      <c r="Z537" s="330">
        <v>0</v>
      </c>
      <c r="AA537" s="330">
        <v>0</v>
      </c>
      <c r="AB537" s="330">
        <v>0</v>
      </c>
      <c r="AC537" s="330">
        <v>0</v>
      </c>
      <c r="AD537" s="331"/>
      <c r="AE537" s="332"/>
      <c r="AF537" s="332"/>
      <c r="AG537" s="336">
        <v>0</v>
      </c>
      <c r="AH537" s="332">
        <f>IF(YEAR(I537)=2019,MAX(Y537-AG537,0),IF(AND(AE537=TRUE,AF537&lt;&gt;TRUE),MAX('[1]2'!V538-'[1]2'!W538-[1]Turtas!AG537,0),IF(AG537&lt;&gt;'[1]2'!X538,MAX(Y537-'[1]2'!W538-[1]Turtas!AG537,0),0)))</f>
        <v>0</v>
      </c>
      <c r="AI537" s="333">
        <f>IF(VLOOKUP(I537,pradzios_data[],2,1)="isig_data",DATE(YEAR(I537),MONTH(I537)+1,1),VLOOKUP(I537,pradzios_data[],2,1))</f>
        <v>40909</v>
      </c>
      <c r="AJ537" s="333">
        <f t="shared" si="74"/>
        <v>46753</v>
      </c>
      <c r="AK537" s="333"/>
      <c r="AL537" s="334">
        <f t="shared" si="75"/>
        <v>108</v>
      </c>
      <c r="AM537" s="336">
        <f t="shared" si="76"/>
        <v>0</v>
      </c>
      <c r="AN537" s="335">
        <f t="shared" si="77"/>
        <v>96</v>
      </c>
      <c r="AO537" s="335">
        <f t="shared" si="78"/>
        <v>12</v>
      </c>
      <c r="AP537" s="336">
        <f t="shared" si="79"/>
        <v>0</v>
      </c>
      <c r="AQ537" s="336">
        <f t="shared" si="80"/>
        <v>0</v>
      </c>
      <c r="AR537" s="336">
        <f t="shared" si="81"/>
        <v>0</v>
      </c>
      <c r="AS537" s="336">
        <f t="shared" si="81"/>
        <v>0</v>
      </c>
      <c r="AT537" s="304"/>
      <c r="AU537" s="304"/>
      <c r="AV537" s="304"/>
      <c r="AW537" s="304"/>
      <c r="AX537" s="304"/>
      <c r="AY537" s="304"/>
      <c r="AZ537" s="304"/>
      <c r="BA537" s="304"/>
      <c r="BB537" s="304"/>
      <c r="BC537" s="304"/>
    </row>
    <row r="538" spans="1:55" x14ac:dyDescent="0.2">
      <c r="A538" s="323" t="str">
        <f t="shared" si="73"/>
        <v/>
      </c>
      <c r="B538" s="324">
        <v>528</v>
      </c>
      <c r="C538" s="325" t="s">
        <v>1394</v>
      </c>
      <c r="D538" s="325" t="s">
        <v>1067</v>
      </c>
      <c r="E538" s="326">
        <v>712</v>
      </c>
      <c r="F538" s="325" t="s">
        <v>252</v>
      </c>
      <c r="G538" s="325" t="s">
        <v>140</v>
      </c>
      <c r="H538" s="327">
        <v>852</v>
      </c>
      <c r="I538" s="328">
        <v>40939</v>
      </c>
      <c r="J538" s="328" t="s">
        <v>51</v>
      </c>
      <c r="K538" s="328" t="s">
        <v>51</v>
      </c>
      <c r="L538" s="329">
        <v>30</v>
      </c>
      <c r="M538" s="328" t="s">
        <v>51</v>
      </c>
      <c r="N538" s="328" t="s">
        <v>51</v>
      </c>
      <c r="O538" s="328" t="s">
        <v>1422</v>
      </c>
      <c r="P538" s="330">
        <v>37325.870000000003</v>
      </c>
      <c r="Q538" s="330">
        <v>0</v>
      </c>
      <c r="R538" s="330">
        <v>0</v>
      </c>
      <c r="S538" s="330">
        <v>0</v>
      </c>
      <c r="T538" s="330">
        <v>0</v>
      </c>
      <c r="U538" s="330">
        <v>0</v>
      </c>
      <c r="V538" s="330">
        <v>37325.870000000003</v>
      </c>
      <c r="W538" s="330">
        <v>37325.870000000003</v>
      </c>
      <c r="X538" s="330">
        <v>0</v>
      </c>
      <c r="Y538" s="330">
        <v>0</v>
      </c>
      <c r="Z538" s="330">
        <v>0</v>
      </c>
      <c r="AA538" s="330">
        <v>0</v>
      </c>
      <c r="AB538" s="330">
        <v>0</v>
      </c>
      <c r="AC538" s="330">
        <v>0</v>
      </c>
      <c r="AD538" s="331"/>
      <c r="AE538" s="332"/>
      <c r="AF538" s="332"/>
      <c r="AG538" s="336">
        <v>0</v>
      </c>
      <c r="AH538" s="332">
        <f>IF(YEAR(I538)=2019,MAX(Y538-AG538,0),IF(AND(AE538=TRUE,AF538&lt;&gt;TRUE),MAX('[1]2'!V539-'[1]2'!W539-[1]Turtas!AG538,0),IF(AG538&lt;&gt;'[1]2'!X539,MAX(Y538-'[1]2'!W539-[1]Turtas!AG538,0),0)))</f>
        <v>0</v>
      </c>
      <c r="AI538" s="333">
        <f>IF(VLOOKUP(I538,pradzios_data[],2,1)="isig_data",DATE(YEAR(I538),MONTH(I538)+1,1),VLOOKUP(I538,pradzios_data[],2,1))</f>
        <v>40940</v>
      </c>
      <c r="AJ538" s="333">
        <f t="shared" si="74"/>
        <v>51898</v>
      </c>
      <c r="AK538" s="333"/>
      <c r="AL538" s="334">
        <f t="shared" si="75"/>
        <v>277</v>
      </c>
      <c r="AM538" s="336">
        <f t="shared" si="76"/>
        <v>0</v>
      </c>
      <c r="AN538" s="335">
        <f t="shared" si="77"/>
        <v>265</v>
      </c>
      <c r="AO538" s="335">
        <f t="shared" si="78"/>
        <v>12</v>
      </c>
      <c r="AP538" s="336">
        <f t="shared" si="79"/>
        <v>0</v>
      </c>
      <c r="AQ538" s="336">
        <f t="shared" si="80"/>
        <v>0</v>
      </c>
      <c r="AR538" s="336">
        <f t="shared" si="81"/>
        <v>0</v>
      </c>
      <c r="AS538" s="336">
        <f t="shared" si="81"/>
        <v>0</v>
      </c>
      <c r="AT538" s="304"/>
      <c r="AU538" s="304"/>
      <c r="AV538" s="304"/>
      <c r="AW538" s="304"/>
      <c r="AX538" s="304"/>
      <c r="AY538" s="304"/>
      <c r="AZ538" s="304"/>
      <c r="BA538" s="304"/>
      <c r="BB538" s="304"/>
      <c r="BC538" s="304"/>
    </row>
    <row r="539" spans="1:55" x14ac:dyDescent="0.2">
      <c r="A539" s="323" t="str">
        <f t="shared" si="73"/>
        <v/>
      </c>
      <c r="B539" s="324">
        <v>529</v>
      </c>
      <c r="C539" s="325" t="s">
        <v>1395</v>
      </c>
      <c r="D539" s="325" t="s">
        <v>1172</v>
      </c>
      <c r="E539" s="326">
        <v>716</v>
      </c>
      <c r="F539" s="325" t="s">
        <v>251</v>
      </c>
      <c r="G539" s="325" t="s">
        <v>140</v>
      </c>
      <c r="H539" s="327">
        <v>891</v>
      </c>
      <c r="I539" s="328">
        <v>41243</v>
      </c>
      <c r="J539" s="328" t="s">
        <v>51</v>
      </c>
      <c r="K539" s="328" t="s">
        <v>51</v>
      </c>
      <c r="L539" s="329">
        <v>16</v>
      </c>
      <c r="M539" s="328" t="s">
        <v>51</v>
      </c>
      <c r="N539" s="328" t="s">
        <v>51</v>
      </c>
      <c r="O539" s="328" t="s">
        <v>1424</v>
      </c>
      <c r="P539" s="330">
        <v>60768.07</v>
      </c>
      <c r="Q539" s="330">
        <v>0</v>
      </c>
      <c r="R539" s="330">
        <v>0</v>
      </c>
      <c r="S539" s="330">
        <v>0</v>
      </c>
      <c r="T539" s="330">
        <v>0</v>
      </c>
      <c r="U539" s="330">
        <v>0</v>
      </c>
      <c r="V539" s="330">
        <v>60768.07</v>
      </c>
      <c r="W539" s="330">
        <v>0</v>
      </c>
      <c r="X539" s="330">
        <v>0</v>
      </c>
      <c r="Y539" s="330">
        <v>60768.07</v>
      </c>
      <c r="Z539" s="330">
        <v>30700.5</v>
      </c>
      <c r="AA539" s="330">
        <v>30067.57</v>
      </c>
      <c r="AB539" s="330">
        <v>3798.0083193277314</v>
      </c>
      <c r="AC539" s="330">
        <v>0</v>
      </c>
      <c r="AD539" s="331"/>
      <c r="AE539" s="332"/>
      <c r="AF539" s="332"/>
      <c r="AG539" s="336">
        <v>0</v>
      </c>
      <c r="AH539" s="332">
        <f>IF(YEAR(I539)=2019,MAX(Y539-AG539,0),IF(AND(AE539=TRUE,AF539&lt;&gt;TRUE),MAX('[1]2'!V540-'[1]2'!W540-[1]Turtas!AG539,0),IF(AG539&lt;&gt;'[1]2'!X540,MAX(Y539-'[1]2'!W540-[1]Turtas!AG539,0),0)))</f>
        <v>33865.574180672273</v>
      </c>
      <c r="AI539" s="333">
        <f>IF(VLOOKUP(I539,pradzios_data[],2,1)="isig_data",DATE(YEAR(I539),MONTH(I539)+1,1),VLOOKUP(I539,pradzios_data[],2,1))</f>
        <v>41244</v>
      </c>
      <c r="AJ539" s="333">
        <f t="shared" si="74"/>
        <v>47088</v>
      </c>
      <c r="AK539" s="333"/>
      <c r="AL539" s="334">
        <f t="shared" si="75"/>
        <v>119</v>
      </c>
      <c r="AM539" s="336">
        <f t="shared" si="76"/>
        <v>284.58465698043926</v>
      </c>
      <c r="AN539" s="335">
        <f t="shared" si="77"/>
        <v>107</v>
      </c>
      <c r="AO539" s="335">
        <f t="shared" si="78"/>
        <v>12</v>
      </c>
      <c r="AP539" s="336">
        <f t="shared" si="79"/>
        <v>30450.558296907002</v>
      </c>
      <c r="AQ539" s="336">
        <f t="shared" si="80"/>
        <v>3415.0158837652712</v>
      </c>
      <c r="AR539" s="336">
        <f t="shared" si="81"/>
        <v>382.98829690700222</v>
      </c>
      <c r="AS539" s="336">
        <f t="shared" si="81"/>
        <v>-382.99243556246029</v>
      </c>
      <c r="AT539" s="304"/>
      <c r="AU539" s="304"/>
      <c r="AV539" s="304"/>
      <c r="AW539" s="304"/>
      <c r="AX539" s="304"/>
      <c r="AY539" s="304"/>
      <c r="AZ539" s="304"/>
      <c r="BA539" s="304"/>
      <c r="BB539" s="304"/>
      <c r="BC539" s="304"/>
    </row>
    <row r="540" spans="1:55" x14ac:dyDescent="0.2">
      <c r="A540" s="323" t="str">
        <f t="shared" si="73"/>
        <v/>
      </c>
      <c r="B540" s="324">
        <v>530</v>
      </c>
      <c r="C540" s="325" t="s">
        <v>1396</v>
      </c>
      <c r="D540" s="325" t="s">
        <v>1172</v>
      </c>
      <c r="E540" s="326">
        <v>716</v>
      </c>
      <c r="F540" s="325" t="s">
        <v>251</v>
      </c>
      <c r="G540" s="325" t="s">
        <v>140</v>
      </c>
      <c r="H540" s="327">
        <v>899</v>
      </c>
      <c r="I540" s="328">
        <v>41789</v>
      </c>
      <c r="J540" s="328" t="s">
        <v>51</v>
      </c>
      <c r="K540" s="328" t="s">
        <v>51</v>
      </c>
      <c r="L540" s="329">
        <v>16</v>
      </c>
      <c r="M540" s="328" t="s">
        <v>51</v>
      </c>
      <c r="N540" s="328" t="s">
        <v>51</v>
      </c>
      <c r="O540" s="328" t="s">
        <v>1422</v>
      </c>
      <c r="P540" s="330">
        <v>2585.04</v>
      </c>
      <c r="Q540" s="330">
        <v>0</v>
      </c>
      <c r="R540" s="330">
        <v>0</v>
      </c>
      <c r="S540" s="330">
        <v>0</v>
      </c>
      <c r="T540" s="330">
        <v>0</v>
      </c>
      <c r="U540" s="330">
        <v>0</v>
      </c>
      <c r="V540" s="330">
        <v>2585.04</v>
      </c>
      <c r="W540" s="330">
        <v>2585.04</v>
      </c>
      <c r="X540" s="330">
        <v>0</v>
      </c>
      <c r="Y540" s="330">
        <v>0</v>
      </c>
      <c r="Z540" s="330">
        <v>0</v>
      </c>
      <c r="AA540" s="330">
        <v>0</v>
      </c>
      <c r="AB540" s="330">
        <v>0</v>
      </c>
      <c r="AC540" s="330">
        <v>0</v>
      </c>
      <c r="AD540" s="331"/>
      <c r="AE540" s="332"/>
      <c r="AF540" s="332"/>
      <c r="AG540" s="336">
        <v>0</v>
      </c>
      <c r="AH540" s="332">
        <f>IF(YEAR(I540)=2019,MAX(Y540-AG540,0),IF(AND(AE540=TRUE,AF540&lt;&gt;TRUE),MAX('[1]2'!V541-'[1]2'!W541-[1]Turtas!AG540,0),IF(AG540&lt;&gt;'[1]2'!X541,MAX(Y540-'[1]2'!W541-[1]Turtas!AG540,0),0)))</f>
        <v>0</v>
      </c>
      <c r="AI540" s="333">
        <f>IF(VLOOKUP(I540,pradzios_data[],2,1)="isig_data",DATE(YEAR(I540),MONTH(I540)+1,1),VLOOKUP(I540,pradzios_data[],2,1))</f>
        <v>41791</v>
      </c>
      <c r="AJ540" s="333">
        <f t="shared" si="74"/>
        <v>47635</v>
      </c>
      <c r="AK540" s="333"/>
      <c r="AL540" s="334">
        <f t="shared" si="75"/>
        <v>137</v>
      </c>
      <c r="AM540" s="336">
        <f t="shared" si="76"/>
        <v>0</v>
      </c>
      <c r="AN540" s="335">
        <f t="shared" si="77"/>
        <v>125</v>
      </c>
      <c r="AO540" s="335">
        <f t="shared" si="78"/>
        <v>12</v>
      </c>
      <c r="AP540" s="336">
        <f t="shared" si="79"/>
        <v>0</v>
      </c>
      <c r="AQ540" s="336">
        <f t="shared" si="80"/>
        <v>0</v>
      </c>
      <c r="AR540" s="336">
        <f t="shared" si="81"/>
        <v>0</v>
      </c>
      <c r="AS540" s="336">
        <f t="shared" si="81"/>
        <v>0</v>
      </c>
      <c r="AT540" s="304"/>
      <c r="AU540" s="304"/>
      <c r="AV540" s="304"/>
      <c r="AW540" s="304"/>
      <c r="AX540" s="304"/>
      <c r="AY540" s="304"/>
      <c r="AZ540" s="304"/>
      <c r="BA540" s="304"/>
      <c r="BB540" s="304"/>
      <c r="BC540" s="304"/>
    </row>
    <row r="541" spans="1:55" x14ac:dyDescent="0.2">
      <c r="A541" s="323" t="str">
        <f t="shared" si="73"/>
        <v/>
      </c>
      <c r="B541" s="324">
        <v>531</v>
      </c>
      <c r="C541" s="325" t="s">
        <v>1397</v>
      </c>
      <c r="D541" s="325" t="s">
        <v>1236</v>
      </c>
      <c r="E541" s="326">
        <v>719</v>
      </c>
      <c r="F541" s="325" t="s">
        <v>136</v>
      </c>
      <c r="G541" s="325" t="s">
        <v>140</v>
      </c>
      <c r="H541" s="327">
        <v>901</v>
      </c>
      <c r="I541" s="328">
        <v>41971</v>
      </c>
      <c r="J541" s="328" t="s">
        <v>51</v>
      </c>
      <c r="K541" s="328" t="s">
        <v>51</v>
      </c>
      <c r="L541" s="329">
        <v>15</v>
      </c>
      <c r="M541" s="328" t="s">
        <v>51</v>
      </c>
      <c r="N541" s="328" t="s">
        <v>51</v>
      </c>
      <c r="O541" s="328" t="s">
        <v>1422</v>
      </c>
      <c r="P541" s="330">
        <v>8795.7900000000009</v>
      </c>
      <c r="Q541" s="330">
        <v>0</v>
      </c>
      <c r="R541" s="330">
        <v>0</v>
      </c>
      <c r="S541" s="330">
        <v>0</v>
      </c>
      <c r="T541" s="330">
        <v>0</v>
      </c>
      <c r="U541" s="330">
        <v>0</v>
      </c>
      <c r="V541" s="330">
        <v>8795.7900000000009</v>
      </c>
      <c r="W541" s="330">
        <v>0</v>
      </c>
      <c r="X541" s="330">
        <v>0</v>
      </c>
      <c r="Y541" s="330">
        <v>8795.7900000000009</v>
      </c>
      <c r="Z541" s="330">
        <v>3567.1800000000012</v>
      </c>
      <c r="AA541" s="330">
        <v>5228.6099999999997</v>
      </c>
      <c r="AB541" s="330">
        <v>586.38650381679395</v>
      </c>
      <c r="AC541" s="330">
        <v>0</v>
      </c>
      <c r="AD541" s="331"/>
      <c r="AE541" s="332"/>
      <c r="AF541" s="332"/>
      <c r="AG541" s="336">
        <v>0</v>
      </c>
      <c r="AH541" s="332">
        <f>IF(YEAR(I541)=2019,MAX(Y541-AG541,0),IF(AND(AE541=TRUE,AF541&lt;&gt;TRUE),MAX('[1]2'!V542-'[1]2'!W542-[1]Turtas!AG541,0),IF(AG541&lt;&gt;'[1]2'!X542,MAX(Y541-'[1]2'!W542-[1]Turtas!AG541,0),0)))</f>
        <v>5814.9994961832062</v>
      </c>
      <c r="AI541" s="333">
        <f>IF(VLOOKUP(I541,pradzios_data[],2,1)="isig_data",DATE(YEAR(I541),MONTH(I541)+1,1),VLOOKUP(I541,pradzios_data[],2,1))</f>
        <v>41974</v>
      </c>
      <c r="AJ541" s="333">
        <f t="shared" si="74"/>
        <v>47453</v>
      </c>
      <c r="AK541" s="333"/>
      <c r="AL541" s="334">
        <f t="shared" si="75"/>
        <v>131</v>
      </c>
      <c r="AM541" s="336">
        <f t="shared" si="76"/>
        <v>44.389309131169512</v>
      </c>
      <c r="AN541" s="335">
        <f t="shared" si="77"/>
        <v>119</v>
      </c>
      <c r="AO541" s="335">
        <f t="shared" si="78"/>
        <v>12</v>
      </c>
      <c r="AP541" s="336">
        <f t="shared" si="79"/>
        <v>5282.3277866091721</v>
      </c>
      <c r="AQ541" s="336">
        <f t="shared" si="80"/>
        <v>532.67170957403414</v>
      </c>
      <c r="AR541" s="336">
        <f t="shared" si="81"/>
        <v>53.717786609172435</v>
      </c>
      <c r="AS541" s="336">
        <f t="shared" si="81"/>
        <v>-53.714794242759808</v>
      </c>
      <c r="AT541" s="304"/>
      <c r="AU541" s="304"/>
      <c r="AV541" s="304"/>
      <c r="AW541" s="304"/>
      <c r="AX541" s="304"/>
      <c r="AY541" s="304"/>
      <c r="AZ541" s="304"/>
      <c r="BA541" s="304"/>
      <c r="BB541" s="304"/>
      <c r="BC541" s="304"/>
    </row>
    <row r="542" spans="1:55" x14ac:dyDescent="0.2">
      <c r="A542" s="323" t="str">
        <f t="shared" si="73"/>
        <v/>
      </c>
      <c r="B542" s="324">
        <v>532</v>
      </c>
      <c r="C542" s="325" t="s">
        <v>1398</v>
      </c>
      <c r="D542" s="325" t="s">
        <v>1236</v>
      </c>
      <c r="E542" s="326">
        <v>719</v>
      </c>
      <c r="F542" s="325" t="s">
        <v>136</v>
      </c>
      <c r="G542" s="325" t="s">
        <v>140</v>
      </c>
      <c r="H542" s="327">
        <v>902</v>
      </c>
      <c r="I542" s="328">
        <v>41971</v>
      </c>
      <c r="J542" s="328" t="s">
        <v>51</v>
      </c>
      <c r="K542" s="328" t="s">
        <v>51</v>
      </c>
      <c r="L542" s="329">
        <v>15</v>
      </c>
      <c r="M542" s="328" t="s">
        <v>51</v>
      </c>
      <c r="N542" s="328" t="s">
        <v>51</v>
      </c>
      <c r="O542" s="328" t="s">
        <v>1422</v>
      </c>
      <c r="P542" s="330">
        <v>7693.47</v>
      </c>
      <c r="Q542" s="330">
        <v>0</v>
      </c>
      <c r="R542" s="330">
        <v>0</v>
      </c>
      <c r="S542" s="330">
        <v>0</v>
      </c>
      <c r="T542" s="330">
        <v>0</v>
      </c>
      <c r="U542" s="330">
        <v>0</v>
      </c>
      <c r="V542" s="330">
        <v>7693.47</v>
      </c>
      <c r="W542" s="330">
        <v>0</v>
      </c>
      <c r="X542" s="330">
        <v>0</v>
      </c>
      <c r="Y542" s="330">
        <v>7693.47</v>
      </c>
      <c r="Z542" s="330">
        <v>3120.13</v>
      </c>
      <c r="AA542" s="330">
        <v>4573.34</v>
      </c>
      <c r="AB542" s="330">
        <v>512.8981374045801</v>
      </c>
      <c r="AC542" s="330">
        <v>0</v>
      </c>
      <c r="AD542" s="331"/>
      <c r="AE542" s="332"/>
      <c r="AF542" s="332"/>
      <c r="AG542" s="336">
        <v>0</v>
      </c>
      <c r="AH542" s="332">
        <f>IF(YEAR(I542)=2019,MAX(Y542-AG542,0),IF(AND(AE542=TRUE,AF542&lt;&gt;TRUE),MAX('[1]2'!V543-'[1]2'!W543-[1]Turtas!AG542,0),IF(AG542&lt;&gt;'[1]2'!X543,MAX(Y542-'[1]2'!W543-[1]Turtas!AG542,0),0)))</f>
        <v>5086.2398625954193</v>
      </c>
      <c r="AI542" s="333">
        <f>IF(VLOOKUP(I542,pradzios_data[],2,1)="isig_data",DATE(YEAR(I542),MONTH(I542)+1,1),VLOOKUP(I542,pradzios_data[],2,1))</f>
        <v>41974</v>
      </c>
      <c r="AJ542" s="333">
        <f t="shared" si="74"/>
        <v>47453</v>
      </c>
      <c r="AK542" s="333"/>
      <c r="AL542" s="334">
        <f t="shared" si="75"/>
        <v>131</v>
      </c>
      <c r="AM542" s="336">
        <f t="shared" si="76"/>
        <v>38.826258493094805</v>
      </c>
      <c r="AN542" s="335">
        <f t="shared" si="77"/>
        <v>119</v>
      </c>
      <c r="AO542" s="335">
        <f t="shared" si="78"/>
        <v>12</v>
      </c>
      <c r="AP542" s="336">
        <f t="shared" si="79"/>
        <v>4620.3247606782816</v>
      </c>
      <c r="AQ542" s="336">
        <f t="shared" si="80"/>
        <v>465.91510191713769</v>
      </c>
      <c r="AR542" s="336">
        <f t="shared" si="81"/>
        <v>46.984760678281418</v>
      </c>
      <c r="AS542" s="336">
        <f t="shared" si="81"/>
        <v>-46.983035487442407</v>
      </c>
      <c r="AT542" s="304"/>
      <c r="AU542" s="304"/>
      <c r="AV542" s="304"/>
      <c r="AW542" s="304"/>
      <c r="AX542" s="304"/>
      <c r="AY542" s="304"/>
      <c r="AZ542" s="304"/>
      <c r="BA542" s="304"/>
      <c r="BB542" s="304"/>
      <c r="BC542" s="304"/>
    </row>
    <row r="543" spans="1:55" x14ac:dyDescent="0.2">
      <c r="A543" s="323" t="str">
        <f t="shared" si="73"/>
        <v/>
      </c>
      <c r="B543" s="324">
        <v>533</v>
      </c>
      <c r="C543" s="325" t="s">
        <v>1399</v>
      </c>
      <c r="D543" s="325" t="s">
        <v>1172</v>
      </c>
      <c r="E543" s="326">
        <v>716</v>
      </c>
      <c r="F543" s="325" t="s">
        <v>251</v>
      </c>
      <c r="G543" s="325" t="s">
        <v>140</v>
      </c>
      <c r="H543" s="327">
        <v>919</v>
      </c>
      <c r="I543" s="328">
        <v>42886</v>
      </c>
      <c r="J543" s="328" t="s">
        <v>51</v>
      </c>
      <c r="K543" s="328" t="s">
        <v>51</v>
      </c>
      <c r="L543" s="329">
        <v>16</v>
      </c>
      <c r="M543" s="328" t="s">
        <v>51</v>
      </c>
      <c r="N543" s="328" t="s">
        <v>51</v>
      </c>
      <c r="O543" s="328" t="s">
        <v>1422</v>
      </c>
      <c r="P543" s="330">
        <v>4297.5200000000004</v>
      </c>
      <c r="Q543" s="330">
        <v>0</v>
      </c>
      <c r="R543" s="330">
        <v>0</v>
      </c>
      <c r="S543" s="330">
        <v>0</v>
      </c>
      <c r="T543" s="330">
        <v>0</v>
      </c>
      <c r="U543" s="330">
        <v>0</v>
      </c>
      <c r="V543" s="330">
        <v>4297.5200000000004</v>
      </c>
      <c r="W543" s="330">
        <v>4297.5200000000004</v>
      </c>
      <c r="X543" s="330">
        <v>0</v>
      </c>
      <c r="Y543" s="330">
        <v>0</v>
      </c>
      <c r="Z543" s="330">
        <v>0</v>
      </c>
      <c r="AA543" s="330">
        <v>0</v>
      </c>
      <c r="AB543" s="330">
        <v>0</v>
      </c>
      <c r="AC543" s="330">
        <v>0</v>
      </c>
      <c r="AD543" s="331"/>
      <c r="AE543" s="332"/>
      <c r="AF543" s="332"/>
      <c r="AG543" s="336">
        <v>0</v>
      </c>
      <c r="AH543" s="332">
        <f>IF(YEAR(I543)=2019,MAX(Y543-AG543,0),IF(AND(AE543=TRUE,AF543&lt;&gt;TRUE),MAX('[1]2'!V544-'[1]2'!W544-[1]Turtas!AG543,0),IF(AG543&lt;&gt;'[1]2'!X544,MAX(Y543-'[1]2'!W544-[1]Turtas!AG543,0),0)))</f>
        <v>0</v>
      </c>
      <c r="AI543" s="333" t="b">
        <f>IF(VLOOKUP(I543,pradzios_data[],2,1)="isig_data",DATE(YEAR(I543),MONTH(I543)+1,1),VLOOKUP(I543,pradzios_data[],2,1))</f>
        <v>0</v>
      </c>
      <c r="AJ543" s="333" t="b">
        <f t="shared" si="74"/>
        <v>0</v>
      </c>
      <c r="AK543" s="333"/>
      <c r="AL543" s="334" t="b">
        <f t="shared" si="75"/>
        <v>0</v>
      </c>
      <c r="AM543" s="336">
        <f t="shared" si="76"/>
        <v>0</v>
      </c>
      <c r="AN543" s="335" t="b">
        <f t="shared" si="77"/>
        <v>0</v>
      </c>
      <c r="AO543" s="335">
        <f t="shared" si="78"/>
        <v>0</v>
      </c>
      <c r="AP543" s="336">
        <f t="shared" si="79"/>
        <v>0</v>
      </c>
      <c r="AQ543" s="336">
        <f t="shared" si="80"/>
        <v>0</v>
      </c>
      <c r="AR543" s="336">
        <f t="shared" si="81"/>
        <v>0</v>
      </c>
      <c r="AS543" s="336">
        <f t="shared" si="81"/>
        <v>0</v>
      </c>
      <c r="AT543" s="304"/>
      <c r="AU543" s="304"/>
      <c r="AV543" s="304"/>
      <c r="AW543" s="304"/>
      <c r="AX543" s="304"/>
      <c r="AY543" s="304"/>
      <c r="AZ543" s="304"/>
      <c r="BA543" s="304"/>
      <c r="BB543" s="304"/>
      <c r="BC543" s="304"/>
    </row>
    <row r="544" spans="1:55" x14ac:dyDescent="0.2">
      <c r="A544" s="323" t="str">
        <f t="shared" si="73"/>
        <v/>
      </c>
      <c r="B544" s="324">
        <v>534</v>
      </c>
      <c r="C544" s="325" t="s">
        <v>1400</v>
      </c>
      <c r="D544" s="325" t="s">
        <v>1172</v>
      </c>
      <c r="E544" s="326">
        <v>716</v>
      </c>
      <c r="F544" s="325" t="s">
        <v>251</v>
      </c>
      <c r="G544" s="325" t="s">
        <v>140</v>
      </c>
      <c r="H544" s="327">
        <v>922</v>
      </c>
      <c r="I544" s="328">
        <v>43007</v>
      </c>
      <c r="J544" s="328" t="s">
        <v>51</v>
      </c>
      <c r="K544" s="328" t="s">
        <v>51</v>
      </c>
      <c r="L544" s="329">
        <v>16</v>
      </c>
      <c r="M544" s="328" t="s">
        <v>51</v>
      </c>
      <c r="N544" s="328" t="s">
        <v>51</v>
      </c>
      <c r="O544" s="328" t="s">
        <v>1422</v>
      </c>
      <c r="P544" s="330">
        <v>2540.5</v>
      </c>
      <c r="Q544" s="330">
        <v>0</v>
      </c>
      <c r="R544" s="330">
        <v>0</v>
      </c>
      <c r="S544" s="330">
        <v>0</v>
      </c>
      <c r="T544" s="330">
        <v>0</v>
      </c>
      <c r="U544" s="330">
        <v>0</v>
      </c>
      <c r="V544" s="330">
        <v>2540.5</v>
      </c>
      <c r="W544" s="330">
        <v>2540.5</v>
      </c>
      <c r="X544" s="330">
        <v>0</v>
      </c>
      <c r="Y544" s="330">
        <v>0</v>
      </c>
      <c r="Z544" s="330">
        <v>0</v>
      </c>
      <c r="AA544" s="330">
        <v>0</v>
      </c>
      <c r="AB544" s="330">
        <v>0</v>
      </c>
      <c r="AC544" s="330">
        <v>0</v>
      </c>
      <c r="AD544" s="331"/>
      <c r="AE544" s="332"/>
      <c r="AF544" s="332"/>
      <c r="AG544" s="336">
        <v>0</v>
      </c>
      <c r="AH544" s="332">
        <f>IF(YEAR(I544)=2019,MAX(Y544-AG544,0),IF(AND(AE544=TRUE,AF544&lt;&gt;TRUE),MAX('[1]2'!V545-'[1]2'!W545-[1]Turtas!AG544,0),IF(AG544&lt;&gt;'[1]2'!X545,MAX(Y544-'[1]2'!W545-[1]Turtas!AG544,0),0)))</f>
        <v>0</v>
      </c>
      <c r="AI544" s="333" t="b">
        <f>IF(VLOOKUP(I544,pradzios_data[],2,1)="isig_data",DATE(YEAR(I544),MONTH(I544)+1,1),VLOOKUP(I544,pradzios_data[],2,1))</f>
        <v>0</v>
      </c>
      <c r="AJ544" s="333" t="b">
        <f t="shared" si="74"/>
        <v>0</v>
      </c>
      <c r="AK544" s="333"/>
      <c r="AL544" s="334" t="b">
        <f t="shared" si="75"/>
        <v>0</v>
      </c>
      <c r="AM544" s="336">
        <f t="shared" si="76"/>
        <v>0</v>
      </c>
      <c r="AN544" s="335" t="b">
        <f t="shared" si="77"/>
        <v>0</v>
      </c>
      <c r="AO544" s="335">
        <f t="shared" si="78"/>
        <v>0</v>
      </c>
      <c r="AP544" s="336">
        <f t="shared" si="79"/>
        <v>0</v>
      </c>
      <c r="AQ544" s="336">
        <f t="shared" si="80"/>
        <v>0</v>
      </c>
      <c r="AR544" s="336">
        <f t="shared" si="81"/>
        <v>0</v>
      </c>
      <c r="AS544" s="336">
        <f t="shared" si="81"/>
        <v>0</v>
      </c>
      <c r="AT544" s="304"/>
      <c r="AU544" s="304"/>
      <c r="AV544" s="304"/>
      <c r="AW544" s="304"/>
      <c r="AX544" s="304"/>
      <c r="AY544" s="304"/>
      <c r="AZ544" s="304"/>
      <c r="BA544" s="304"/>
      <c r="BB544" s="304"/>
      <c r="BC544" s="304"/>
    </row>
    <row r="545" spans="1:55" x14ac:dyDescent="0.2">
      <c r="A545" s="323" t="str">
        <f t="shared" si="73"/>
        <v/>
      </c>
      <c r="B545" s="324">
        <v>535</v>
      </c>
      <c r="C545" s="325" t="s">
        <v>1401</v>
      </c>
      <c r="D545" s="325" t="s">
        <v>1172</v>
      </c>
      <c r="E545" s="326">
        <v>716</v>
      </c>
      <c r="F545" s="325" t="s">
        <v>251</v>
      </c>
      <c r="G545" s="325" t="s">
        <v>140</v>
      </c>
      <c r="H545" s="327">
        <v>923</v>
      </c>
      <c r="I545" s="328">
        <v>43007</v>
      </c>
      <c r="J545" s="328" t="s">
        <v>51</v>
      </c>
      <c r="K545" s="328" t="s">
        <v>51</v>
      </c>
      <c r="L545" s="329">
        <v>16</v>
      </c>
      <c r="M545" s="328" t="s">
        <v>51</v>
      </c>
      <c r="N545" s="328" t="s">
        <v>51</v>
      </c>
      <c r="O545" s="328" t="s">
        <v>1422</v>
      </c>
      <c r="P545" s="330">
        <v>3305.78</v>
      </c>
      <c r="Q545" s="330">
        <v>0</v>
      </c>
      <c r="R545" s="330">
        <v>0</v>
      </c>
      <c r="S545" s="330">
        <v>0</v>
      </c>
      <c r="T545" s="330">
        <v>0</v>
      </c>
      <c r="U545" s="330">
        <v>0</v>
      </c>
      <c r="V545" s="330">
        <v>3305.78</v>
      </c>
      <c r="W545" s="330">
        <v>3305.78</v>
      </c>
      <c r="X545" s="330">
        <v>0</v>
      </c>
      <c r="Y545" s="330">
        <v>0</v>
      </c>
      <c r="Z545" s="330">
        <v>0</v>
      </c>
      <c r="AA545" s="330">
        <v>0</v>
      </c>
      <c r="AB545" s="330">
        <v>0</v>
      </c>
      <c r="AC545" s="330">
        <v>0</v>
      </c>
      <c r="AD545" s="331"/>
      <c r="AE545" s="332"/>
      <c r="AF545" s="332"/>
      <c r="AG545" s="336">
        <v>0</v>
      </c>
      <c r="AH545" s="332">
        <f>IF(YEAR(I545)=2019,MAX(Y545-AG545,0),IF(AND(AE545=TRUE,AF545&lt;&gt;TRUE),MAX('[1]2'!V546-'[1]2'!W546-[1]Turtas!AG545,0),IF(AG545&lt;&gt;'[1]2'!X546,MAX(Y545-'[1]2'!W546-[1]Turtas!AG545,0),0)))</f>
        <v>0</v>
      </c>
      <c r="AI545" s="333" t="b">
        <f>IF(VLOOKUP(I545,pradzios_data[],2,1)="isig_data",DATE(YEAR(I545),MONTH(I545)+1,1),VLOOKUP(I545,pradzios_data[],2,1))</f>
        <v>0</v>
      </c>
      <c r="AJ545" s="333" t="b">
        <f t="shared" si="74"/>
        <v>0</v>
      </c>
      <c r="AK545" s="333"/>
      <c r="AL545" s="334" t="b">
        <f t="shared" si="75"/>
        <v>0</v>
      </c>
      <c r="AM545" s="336">
        <f t="shared" si="76"/>
        <v>0</v>
      </c>
      <c r="AN545" s="335" t="b">
        <f t="shared" si="77"/>
        <v>0</v>
      </c>
      <c r="AO545" s="335">
        <f t="shared" si="78"/>
        <v>0</v>
      </c>
      <c r="AP545" s="336">
        <f t="shared" si="79"/>
        <v>0</v>
      </c>
      <c r="AQ545" s="336">
        <f t="shared" si="80"/>
        <v>0</v>
      </c>
      <c r="AR545" s="336">
        <f t="shared" si="81"/>
        <v>0</v>
      </c>
      <c r="AS545" s="336">
        <f t="shared" si="81"/>
        <v>0</v>
      </c>
      <c r="AT545" s="304"/>
      <c r="AU545" s="304"/>
      <c r="AV545" s="304"/>
      <c r="AW545" s="304"/>
      <c r="AX545" s="304"/>
      <c r="AY545" s="304"/>
      <c r="AZ545" s="304"/>
      <c r="BA545" s="304"/>
      <c r="BB545" s="304"/>
      <c r="BC545" s="304"/>
    </row>
    <row r="546" spans="1:55" x14ac:dyDescent="0.2">
      <c r="A546" s="323" t="str">
        <f t="shared" si="73"/>
        <v/>
      </c>
      <c r="B546" s="324">
        <v>536</v>
      </c>
      <c r="C546" s="325" t="s">
        <v>1402</v>
      </c>
      <c r="D546" s="325" t="s">
        <v>1172</v>
      </c>
      <c r="E546" s="326">
        <v>716</v>
      </c>
      <c r="F546" s="325" t="s">
        <v>251</v>
      </c>
      <c r="G546" s="325" t="s">
        <v>140</v>
      </c>
      <c r="H546" s="327">
        <v>932</v>
      </c>
      <c r="I546" s="328">
        <v>43039</v>
      </c>
      <c r="J546" s="328" t="s">
        <v>51</v>
      </c>
      <c r="K546" s="328" t="s">
        <v>51</v>
      </c>
      <c r="L546" s="329">
        <v>16</v>
      </c>
      <c r="M546" s="328" t="s">
        <v>51</v>
      </c>
      <c r="N546" s="328" t="s">
        <v>51</v>
      </c>
      <c r="O546" s="328" t="s">
        <v>1422</v>
      </c>
      <c r="P546" s="330">
        <v>2300</v>
      </c>
      <c r="Q546" s="330">
        <v>0</v>
      </c>
      <c r="R546" s="330">
        <v>0</v>
      </c>
      <c r="S546" s="330">
        <v>0</v>
      </c>
      <c r="T546" s="330">
        <v>0</v>
      </c>
      <c r="U546" s="330">
        <v>0</v>
      </c>
      <c r="V546" s="330">
        <v>2300</v>
      </c>
      <c r="W546" s="330">
        <v>2300</v>
      </c>
      <c r="X546" s="330">
        <v>0</v>
      </c>
      <c r="Y546" s="330">
        <v>0</v>
      </c>
      <c r="Z546" s="330">
        <v>0</v>
      </c>
      <c r="AA546" s="330">
        <v>0</v>
      </c>
      <c r="AB546" s="330">
        <v>0</v>
      </c>
      <c r="AC546" s="330">
        <v>0</v>
      </c>
      <c r="AD546" s="331"/>
      <c r="AE546" s="332"/>
      <c r="AF546" s="332"/>
      <c r="AG546" s="336">
        <v>0</v>
      </c>
      <c r="AH546" s="332">
        <f>IF(YEAR(I546)=2019,MAX(Y546-AG546,0),IF(AND(AE546=TRUE,AF546&lt;&gt;TRUE),MAX('[1]2'!V547-'[1]2'!W547-[1]Turtas!AG546,0),IF(AG546&lt;&gt;'[1]2'!X547,MAX(Y546-'[1]2'!W547-[1]Turtas!AG546,0),0)))</f>
        <v>0</v>
      </c>
      <c r="AI546" s="333" t="b">
        <f>IF(VLOOKUP(I546,pradzios_data[],2,1)="isig_data",DATE(YEAR(I546),MONTH(I546)+1,1),VLOOKUP(I546,pradzios_data[],2,1))</f>
        <v>0</v>
      </c>
      <c r="AJ546" s="333" t="b">
        <f t="shared" si="74"/>
        <v>0</v>
      </c>
      <c r="AK546" s="333"/>
      <c r="AL546" s="334" t="b">
        <f t="shared" si="75"/>
        <v>0</v>
      </c>
      <c r="AM546" s="336">
        <f t="shared" si="76"/>
        <v>0</v>
      </c>
      <c r="AN546" s="335" t="b">
        <f t="shared" si="77"/>
        <v>0</v>
      </c>
      <c r="AO546" s="335">
        <f t="shared" si="78"/>
        <v>0</v>
      </c>
      <c r="AP546" s="336">
        <f t="shared" si="79"/>
        <v>0</v>
      </c>
      <c r="AQ546" s="336">
        <f t="shared" si="80"/>
        <v>0</v>
      </c>
      <c r="AR546" s="336">
        <f t="shared" si="81"/>
        <v>0</v>
      </c>
      <c r="AS546" s="336">
        <f t="shared" si="81"/>
        <v>0</v>
      </c>
      <c r="AT546" s="304"/>
      <c r="AU546" s="304"/>
      <c r="AV546" s="304"/>
      <c r="AW546" s="304"/>
      <c r="AX546" s="304"/>
      <c r="AY546" s="304"/>
      <c r="AZ546" s="304"/>
      <c r="BA546" s="304"/>
      <c r="BB546" s="304"/>
      <c r="BC546" s="304"/>
    </row>
    <row r="547" spans="1:55" x14ac:dyDescent="0.2">
      <c r="A547" s="323" t="str">
        <f t="shared" si="73"/>
        <v/>
      </c>
      <c r="B547" s="324">
        <v>537</v>
      </c>
      <c r="C547" s="325" t="s">
        <v>1403</v>
      </c>
      <c r="D547" s="325" t="s">
        <v>1172</v>
      </c>
      <c r="E547" s="326">
        <v>716</v>
      </c>
      <c r="F547" s="325" t="s">
        <v>251</v>
      </c>
      <c r="G547" s="325" t="s">
        <v>140</v>
      </c>
      <c r="H547" s="327">
        <v>933</v>
      </c>
      <c r="I547" s="328">
        <v>43039</v>
      </c>
      <c r="J547" s="328" t="s">
        <v>51</v>
      </c>
      <c r="K547" s="328" t="s">
        <v>51</v>
      </c>
      <c r="L547" s="329">
        <v>16</v>
      </c>
      <c r="M547" s="328" t="s">
        <v>51</v>
      </c>
      <c r="N547" s="328" t="s">
        <v>51</v>
      </c>
      <c r="O547" s="328" t="s">
        <v>1422</v>
      </c>
      <c r="P547" s="330">
        <v>1650</v>
      </c>
      <c r="Q547" s="330">
        <v>0</v>
      </c>
      <c r="R547" s="330">
        <v>0</v>
      </c>
      <c r="S547" s="330">
        <v>0</v>
      </c>
      <c r="T547" s="330">
        <v>0</v>
      </c>
      <c r="U547" s="330">
        <v>0</v>
      </c>
      <c r="V547" s="330">
        <v>1650</v>
      </c>
      <c r="W547" s="330">
        <v>1650</v>
      </c>
      <c r="X547" s="330">
        <v>0</v>
      </c>
      <c r="Y547" s="330">
        <v>0</v>
      </c>
      <c r="Z547" s="330">
        <v>0</v>
      </c>
      <c r="AA547" s="330">
        <v>0</v>
      </c>
      <c r="AB547" s="330">
        <v>0</v>
      </c>
      <c r="AC547" s="330">
        <v>0</v>
      </c>
      <c r="AD547" s="331"/>
      <c r="AE547" s="332"/>
      <c r="AF547" s="332"/>
      <c r="AG547" s="336">
        <v>0</v>
      </c>
      <c r="AH547" s="332">
        <f>IF(YEAR(I547)=2019,MAX(Y547-AG547,0),IF(AND(AE547=TRUE,AF547&lt;&gt;TRUE),MAX('[1]2'!V548-'[1]2'!W548-[1]Turtas!AG547,0),IF(AG547&lt;&gt;'[1]2'!X548,MAX(Y547-'[1]2'!W548-[1]Turtas!AG547,0),0)))</f>
        <v>0</v>
      </c>
      <c r="AI547" s="333" t="b">
        <f>IF(VLOOKUP(I547,pradzios_data[],2,1)="isig_data",DATE(YEAR(I547),MONTH(I547)+1,1),VLOOKUP(I547,pradzios_data[],2,1))</f>
        <v>0</v>
      </c>
      <c r="AJ547" s="333" t="b">
        <f t="shared" si="74"/>
        <v>0</v>
      </c>
      <c r="AK547" s="333"/>
      <c r="AL547" s="334" t="b">
        <f t="shared" si="75"/>
        <v>0</v>
      </c>
      <c r="AM547" s="336">
        <f t="shared" si="76"/>
        <v>0</v>
      </c>
      <c r="AN547" s="335" t="b">
        <f t="shared" si="77"/>
        <v>0</v>
      </c>
      <c r="AO547" s="335">
        <f t="shared" si="78"/>
        <v>0</v>
      </c>
      <c r="AP547" s="336">
        <f t="shared" si="79"/>
        <v>0</v>
      </c>
      <c r="AQ547" s="336">
        <f t="shared" si="80"/>
        <v>0</v>
      </c>
      <c r="AR547" s="336">
        <f t="shared" si="81"/>
        <v>0</v>
      </c>
      <c r="AS547" s="336">
        <f t="shared" si="81"/>
        <v>0</v>
      </c>
      <c r="AT547" s="304"/>
      <c r="AU547" s="304"/>
      <c r="AV547" s="304"/>
      <c r="AW547" s="304"/>
      <c r="AX547" s="304"/>
      <c r="AY547" s="304"/>
      <c r="AZ547" s="304"/>
      <c r="BA547" s="304"/>
      <c r="BB547" s="304"/>
      <c r="BC547" s="304"/>
    </row>
    <row r="548" spans="1:55" x14ac:dyDescent="0.2">
      <c r="A548" s="323" t="str">
        <f t="shared" si="73"/>
        <v/>
      </c>
      <c r="B548" s="324">
        <v>538</v>
      </c>
      <c r="C548" s="325" t="s">
        <v>1404</v>
      </c>
      <c r="D548" s="325" t="s">
        <v>1236</v>
      </c>
      <c r="E548" s="326">
        <v>719</v>
      </c>
      <c r="F548" s="325" t="s">
        <v>136</v>
      </c>
      <c r="G548" s="325" t="s">
        <v>140</v>
      </c>
      <c r="H548" s="327">
        <v>961</v>
      </c>
      <c r="I548" s="328">
        <v>43524</v>
      </c>
      <c r="J548" s="328" t="s">
        <v>51</v>
      </c>
      <c r="K548" s="328" t="s">
        <v>51</v>
      </c>
      <c r="L548" s="329">
        <v>15</v>
      </c>
      <c r="M548" s="328" t="s">
        <v>51</v>
      </c>
      <c r="N548" s="328" t="s">
        <v>51</v>
      </c>
      <c r="O548" s="328" t="s">
        <v>1422</v>
      </c>
      <c r="P548" s="330">
        <v>8030</v>
      </c>
      <c r="Q548" s="330">
        <v>0</v>
      </c>
      <c r="R548" s="330">
        <v>0</v>
      </c>
      <c r="S548" s="330">
        <v>0</v>
      </c>
      <c r="T548" s="330">
        <v>0</v>
      </c>
      <c r="U548" s="330">
        <v>0</v>
      </c>
      <c r="V548" s="330">
        <v>8030</v>
      </c>
      <c r="W548" s="330">
        <v>0</v>
      </c>
      <c r="X548" s="330">
        <v>0</v>
      </c>
      <c r="Y548" s="330">
        <v>8030</v>
      </c>
      <c r="Z548" s="330">
        <v>981.40999999999985</v>
      </c>
      <c r="AA548" s="330">
        <v>7048.59</v>
      </c>
      <c r="AB548" s="330">
        <v>535.31399999999996</v>
      </c>
      <c r="AC548" s="330">
        <v>0</v>
      </c>
      <c r="AD548" s="331"/>
      <c r="AE548" s="332"/>
      <c r="AF548" s="332"/>
      <c r="AG548" s="336">
        <v>0</v>
      </c>
      <c r="AH548" s="332">
        <f>IF(YEAR(I548)=2019,MAX(Y548-AG548,0),IF(AND(AE548=TRUE,AF548&lt;&gt;TRUE),MAX('[1]2'!V549-'[1]2'!W549-[1]Turtas!AG548,0),IF(AG548&lt;&gt;'[1]2'!X549,MAX(Y548-'[1]2'!W549-[1]Turtas!AG548,0),0)))</f>
        <v>8030</v>
      </c>
      <c r="AI548" s="333">
        <f>IF(VLOOKUP(I548,pradzios_data[],2,1)="isig_data",DATE(YEAR(I548),MONTH(I548)+1,1),VLOOKUP(I548,pradzios_data[],2,1))</f>
        <v>43525</v>
      </c>
      <c r="AJ548" s="333">
        <f t="shared" si="74"/>
        <v>49004</v>
      </c>
      <c r="AK548" s="333"/>
      <c r="AL548" s="334">
        <f t="shared" si="75"/>
        <v>180</v>
      </c>
      <c r="AM548" s="336">
        <f t="shared" si="76"/>
        <v>44.611111111111114</v>
      </c>
      <c r="AN548" s="335">
        <f t="shared" si="77"/>
        <v>170</v>
      </c>
      <c r="AO548" s="335">
        <f t="shared" si="78"/>
        <v>10</v>
      </c>
      <c r="AP548" s="336">
        <f t="shared" si="79"/>
        <v>7583.8888888888887</v>
      </c>
      <c r="AQ548" s="336">
        <f t="shared" si="80"/>
        <v>446.11111111111114</v>
      </c>
      <c r="AR548" s="336">
        <f t="shared" si="81"/>
        <v>535.29888888888854</v>
      </c>
      <c r="AS548" s="336">
        <f t="shared" si="81"/>
        <v>-89.202888888888822</v>
      </c>
      <c r="AT548" s="304"/>
      <c r="AU548" s="304"/>
      <c r="AV548" s="304"/>
      <c r="AW548" s="304"/>
      <c r="AX548" s="304"/>
      <c r="AY548" s="304"/>
      <c r="AZ548" s="304"/>
      <c r="BA548" s="304"/>
      <c r="BB548" s="304"/>
      <c r="BC548" s="304"/>
    </row>
    <row r="549" spans="1:55" x14ac:dyDescent="0.2">
      <c r="A549" s="323" t="str">
        <f t="shared" si="73"/>
        <v/>
      </c>
      <c r="B549" s="324">
        <v>539</v>
      </c>
      <c r="C549" s="325" t="s">
        <v>1405</v>
      </c>
      <c r="D549" s="325" t="s">
        <v>1236</v>
      </c>
      <c r="E549" s="326">
        <v>719</v>
      </c>
      <c r="F549" s="325" t="s">
        <v>136</v>
      </c>
      <c r="G549" s="325" t="s">
        <v>140</v>
      </c>
      <c r="H549" s="327">
        <v>962</v>
      </c>
      <c r="I549" s="328">
        <v>43524</v>
      </c>
      <c r="J549" s="328" t="s">
        <v>51</v>
      </c>
      <c r="K549" s="328" t="s">
        <v>51</v>
      </c>
      <c r="L549" s="329">
        <v>15</v>
      </c>
      <c r="M549" s="328" t="s">
        <v>51</v>
      </c>
      <c r="N549" s="328" t="s">
        <v>51</v>
      </c>
      <c r="O549" s="328" t="s">
        <v>1422</v>
      </c>
      <c r="P549" s="330">
        <v>9330</v>
      </c>
      <c r="Q549" s="330">
        <v>0</v>
      </c>
      <c r="R549" s="330">
        <v>0</v>
      </c>
      <c r="S549" s="330">
        <v>0</v>
      </c>
      <c r="T549" s="330">
        <v>0</v>
      </c>
      <c r="U549" s="330">
        <v>0</v>
      </c>
      <c r="V549" s="330">
        <v>9330</v>
      </c>
      <c r="W549" s="330">
        <v>0</v>
      </c>
      <c r="X549" s="330">
        <v>0</v>
      </c>
      <c r="Y549" s="330">
        <v>9330</v>
      </c>
      <c r="Z549" s="330">
        <v>1140.3000000000002</v>
      </c>
      <c r="AA549" s="330">
        <v>8189.7</v>
      </c>
      <c r="AB549" s="330">
        <v>621.98066666666659</v>
      </c>
      <c r="AC549" s="330">
        <v>0</v>
      </c>
      <c r="AD549" s="331"/>
      <c r="AE549" s="332"/>
      <c r="AF549" s="332" t="b">
        <v>1</v>
      </c>
      <c r="AG549" s="336">
        <v>0</v>
      </c>
      <c r="AH549" s="332">
        <f>IF(YEAR(I549)=2019,MAX(Y549-AG549,0),IF(AND(AE549=TRUE,AF549&lt;&gt;TRUE),MAX('[1]2'!V550-'[1]2'!W550-[1]Turtas!AG549,0),IF(AG549&lt;&gt;'[1]2'!X550,MAX(Y549-'[1]2'!W550-[1]Turtas!AG549,0),0)))</f>
        <v>9330</v>
      </c>
      <c r="AI549" s="333">
        <f>IF(VLOOKUP(I549,pradzios_data[],2,1)="isig_data",DATE(YEAR(I549),MONTH(I549)+1,1),VLOOKUP(I549,pradzios_data[],2,1))</f>
        <v>43525</v>
      </c>
      <c r="AJ549" s="333">
        <f t="shared" si="74"/>
        <v>49004</v>
      </c>
      <c r="AK549" s="333"/>
      <c r="AL549" s="334">
        <f t="shared" si="75"/>
        <v>180</v>
      </c>
      <c r="AM549" s="336">
        <f t="shared" si="76"/>
        <v>51.833333333333336</v>
      </c>
      <c r="AN549" s="335">
        <f t="shared" si="77"/>
        <v>170</v>
      </c>
      <c r="AO549" s="335">
        <f t="shared" si="78"/>
        <v>10</v>
      </c>
      <c r="AP549" s="336">
        <f t="shared" si="79"/>
        <v>8811.6666666666661</v>
      </c>
      <c r="AQ549" s="336">
        <f t="shared" si="80"/>
        <v>518.33333333333337</v>
      </c>
      <c r="AR549" s="336">
        <f t="shared" si="81"/>
        <v>621.96666666666624</v>
      </c>
      <c r="AS549" s="336">
        <f t="shared" si="81"/>
        <v>-103.64733333333322</v>
      </c>
      <c r="AT549" s="304"/>
      <c r="AU549" s="304"/>
      <c r="AV549" s="304"/>
      <c r="AW549" s="304"/>
      <c r="AX549" s="304"/>
      <c r="AY549" s="304"/>
      <c r="AZ549" s="304"/>
      <c r="BA549" s="304"/>
      <c r="BB549" s="304"/>
      <c r="BC549" s="304"/>
    </row>
    <row r="550" spans="1:55" x14ac:dyDescent="0.2">
      <c r="A550" s="323" t="str">
        <f t="shared" si="73"/>
        <v/>
      </c>
      <c r="B550" s="324">
        <v>540</v>
      </c>
      <c r="C550" s="325" t="s">
        <v>1406</v>
      </c>
      <c r="D550" s="325" t="s">
        <v>1236</v>
      </c>
      <c r="E550" s="326">
        <v>719</v>
      </c>
      <c r="F550" s="325" t="s">
        <v>136</v>
      </c>
      <c r="G550" s="325" t="s">
        <v>140</v>
      </c>
      <c r="H550" s="327">
        <v>963</v>
      </c>
      <c r="I550" s="328">
        <v>43524</v>
      </c>
      <c r="J550" s="328" t="s">
        <v>51</v>
      </c>
      <c r="K550" s="328" t="s">
        <v>51</v>
      </c>
      <c r="L550" s="329">
        <v>15</v>
      </c>
      <c r="M550" s="328" t="s">
        <v>51</v>
      </c>
      <c r="N550" s="328" t="s">
        <v>51</v>
      </c>
      <c r="O550" s="328" t="s">
        <v>1422</v>
      </c>
      <c r="P550" s="330">
        <v>7510</v>
      </c>
      <c r="Q550" s="330">
        <v>0</v>
      </c>
      <c r="R550" s="330">
        <v>0</v>
      </c>
      <c r="S550" s="330">
        <v>0</v>
      </c>
      <c r="T550" s="330">
        <v>0</v>
      </c>
      <c r="U550" s="330">
        <v>0</v>
      </c>
      <c r="V550" s="330">
        <v>7510</v>
      </c>
      <c r="W550" s="330">
        <v>0</v>
      </c>
      <c r="X550" s="330">
        <v>0</v>
      </c>
      <c r="Y550" s="330">
        <v>7510</v>
      </c>
      <c r="Z550" s="330">
        <v>917.85000000000036</v>
      </c>
      <c r="AA550" s="330">
        <v>6592.15</v>
      </c>
      <c r="AB550" s="330">
        <v>500.64733333333334</v>
      </c>
      <c r="AC550" s="330">
        <v>0</v>
      </c>
      <c r="AD550" s="331"/>
      <c r="AE550" s="332"/>
      <c r="AF550" s="332"/>
      <c r="AG550" s="336">
        <v>0</v>
      </c>
      <c r="AH550" s="332">
        <f>IF(YEAR(I550)=2019,MAX(Y550-AG550,0),IF(AND(AE550=TRUE,AF550&lt;&gt;TRUE),MAX('[1]2'!V551-'[1]2'!W551-[1]Turtas!AG550,0),IF(AG550&lt;&gt;'[1]2'!X551,MAX(Y550-'[1]2'!W551-[1]Turtas!AG550,0),0)))</f>
        <v>7510</v>
      </c>
      <c r="AI550" s="333">
        <f>IF(VLOOKUP(I550,pradzios_data[],2,1)="isig_data",DATE(YEAR(I550),MONTH(I550)+1,1),VLOOKUP(I550,pradzios_data[],2,1))</f>
        <v>43525</v>
      </c>
      <c r="AJ550" s="333">
        <f t="shared" si="74"/>
        <v>49004</v>
      </c>
      <c r="AK550" s="333"/>
      <c r="AL550" s="334">
        <f t="shared" si="75"/>
        <v>180</v>
      </c>
      <c r="AM550" s="336">
        <f t="shared" si="76"/>
        <v>41.722222222222221</v>
      </c>
      <c r="AN550" s="335">
        <f t="shared" si="77"/>
        <v>170</v>
      </c>
      <c r="AO550" s="335">
        <f t="shared" si="78"/>
        <v>10</v>
      </c>
      <c r="AP550" s="336">
        <f t="shared" si="79"/>
        <v>7092.7777777777774</v>
      </c>
      <c r="AQ550" s="336">
        <f t="shared" si="80"/>
        <v>417.22222222222223</v>
      </c>
      <c r="AR550" s="336">
        <f t="shared" si="81"/>
        <v>500.62777777777774</v>
      </c>
      <c r="AS550" s="336">
        <f t="shared" si="81"/>
        <v>-83.425111111111107</v>
      </c>
      <c r="AT550" s="304"/>
      <c r="AU550" s="304"/>
      <c r="AV550" s="304"/>
      <c r="AW550" s="304"/>
      <c r="AX550" s="304"/>
      <c r="AY550" s="304"/>
      <c r="AZ550" s="304"/>
      <c r="BA550" s="304"/>
      <c r="BB550" s="304"/>
      <c r="BC550" s="304"/>
    </row>
    <row r="551" spans="1:55" x14ac:dyDescent="0.2">
      <c r="A551" s="323" t="str">
        <f t="shared" si="73"/>
        <v/>
      </c>
      <c r="B551" s="324">
        <v>541</v>
      </c>
      <c r="C551" s="325" t="s">
        <v>1407</v>
      </c>
      <c r="D551" s="325" t="s">
        <v>1074</v>
      </c>
      <c r="E551" s="326">
        <v>720</v>
      </c>
      <c r="F551" s="325" t="s">
        <v>251</v>
      </c>
      <c r="G551" s="325" t="s">
        <v>140</v>
      </c>
      <c r="H551" s="327">
        <v>965</v>
      </c>
      <c r="I551" s="328">
        <v>43553</v>
      </c>
      <c r="J551" s="328" t="s">
        <v>51</v>
      </c>
      <c r="K551" s="328" t="s">
        <v>51</v>
      </c>
      <c r="L551" s="329">
        <v>8</v>
      </c>
      <c r="M551" s="328" t="s">
        <v>51</v>
      </c>
      <c r="N551" s="328" t="s">
        <v>51</v>
      </c>
      <c r="O551" s="328" t="s">
        <v>1422</v>
      </c>
      <c r="P551" s="330">
        <v>3149</v>
      </c>
      <c r="Q551" s="330">
        <v>0</v>
      </c>
      <c r="R551" s="330">
        <v>0</v>
      </c>
      <c r="S551" s="330">
        <v>0</v>
      </c>
      <c r="T551" s="330">
        <v>0</v>
      </c>
      <c r="U551" s="330">
        <v>0</v>
      </c>
      <c r="V551" s="330">
        <v>3149</v>
      </c>
      <c r="W551" s="330">
        <v>3149</v>
      </c>
      <c r="X551" s="330">
        <v>0</v>
      </c>
      <c r="Y551" s="330">
        <v>0</v>
      </c>
      <c r="Z551" s="330">
        <v>0</v>
      </c>
      <c r="AA551" s="330">
        <v>0</v>
      </c>
      <c r="AB551" s="330">
        <v>0</v>
      </c>
      <c r="AC551" s="330">
        <v>0</v>
      </c>
      <c r="AD551" s="331"/>
      <c r="AE551" s="332"/>
      <c r="AF551" s="332"/>
      <c r="AG551" s="336">
        <v>0</v>
      </c>
      <c r="AH551" s="332">
        <f>IF(YEAR(I551)=2019,MAX(Y551-AG551,0),IF(AND(AE551=TRUE,AF551&lt;&gt;TRUE),MAX('[1]2'!V552-'[1]2'!W552-[1]Turtas!AG551,0),IF(AG551&lt;&gt;'[1]2'!X552,MAX(Y551-'[1]2'!W552-[1]Turtas!AG551,0),0)))</f>
        <v>0</v>
      </c>
      <c r="AI551" s="333">
        <f>IF(VLOOKUP(I551,pradzios_data[],2,1)="isig_data",DATE(YEAR(I551),MONTH(I551)+1,1),VLOOKUP(I551,pradzios_data[],2,1))</f>
        <v>43556</v>
      </c>
      <c r="AJ551" s="333">
        <f t="shared" si="74"/>
        <v>46478</v>
      </c>
      <c r="AK551" s="333"/>
      <c r="AL551" s="334">
        <f t="shared" si="75"/>
        <v>96</v>
      </c>
      <c r="AM551" s="336">
        <f t="shared" si="76"/>
        <v>0</v>
      </c>
      <c r="AN551" s="335">
        <f t="shared" si="77"/>
        <v>87</v>
      </c>
      <c r="AO551" s="335">
        <f t="shared" si="78"/>
        <v>9</v>
      </c>
      <c r="AP551" s="336">
        <f t="shared" si="79"/>
        <v>0</v>
      </c>
      <c r="AQ551" s="336">
        <f t="shared" si="80"/>
        <v>0</v>
      </c>
      <c r="AR551" s="336">
        <f t="shared" si="81"/>
        <v>0</v>
      </c>
      <c r="AS551" s="336">
        <f t="shared" si="81"/>
        <v>0</v>
      </c>
      <c r="AT551" s="304"/>
      <c r="AU551" s="304"/>
      <c r="AV551" s="304"/>
      <c r="AW551" s="304"/>
      <c r="AX551" s="304"/>
      <c r="AY551" s="304"/>
      <c r="AZ551" s="304"/>
      <c r="BA551" s="304"/>
      <c r="BB551" s="304"/>
      <c r="BC551" s="304"/>
    </row>
    <row r="552" spans="1:55" x14ac:dyDescent="0.2">
      <c r="A552" s="323" t="str">
        <f t="shared" si="73"/>
        <v/>
      </c>
      <c r="B552" s="324">
        <v>542</v>
      </c>
      <c r="C552" s="325" t="s">
        <v>1408</v>
      </c>
      <c r="D552" s="325" t="s">
        <v>1074</v>
      </c>
      <c r="E552" s="326">
        <v>720</v>
      </c>
      <c r="F552" s="325" t="s">
        <v>251</v>
      </c>
      <c r="G552" s="325" t="s">
        <v>140</v>
      </c>
      <c r="H552" s="327">
        <v>966</v>
      </c>
      <c r="I552" s="328">
        <v>43553</v>
      </c>
      <c r="J552" s="328" t="s">
        <v>50</v>
      </c>
      <c r="K552" s="328" t="s">
        <v>51</v>
      </c>
      <c r="L552" s="329">
        <v>27</v>
      </c>
      <c r="M552" s="328" t="s">
        <v>51</v>
      </c>
      <c r="N552" s="328" t="s">
        <v>51</v>
      </c>
      <c r="O552" s="328" t="s">
        <v>1422</v>
      </c>
      <c r="P552" s="330">
        <v>10788</v>
      </c>
      <c r="Q552" s="330">
        <v>0</v>
      </c>
      <c r="R552" s="330">
        <v>0</v>
      </c>
      <c r="S552" s="330">
        <v>0</v>
      </c>
      <c r="T552" s="330">
        <v>0</v>
      </c>
      <c r="U552" s="330">
        <v>0</v>
      </c>
      <c r="V552" s="330">
        <v>10788</v>
      </c>
      <c r="W552" s="330">
        <v>10788</v>
      </c>
      <c r="X552" s="330">
        <v>0</v>
      </c>
      <c r="Y552" s="330">
        <v>0</v>
      </c>
      <c r="Z552" s="330">
        <v>0</v>
      </c>
      <c r="AA552" s="330">
        <v>0</v>
      </c>
      <c r="AB552" s="330">
        <v>0</v>
      </c>
      <c r="AC552" s="330">
        <v>0</v>
      </c>
      <c r="AD552" s="331"/>
      <c r="AE552" s="332"/>
      <c r="AF552" s="332" t="b">
        <v>1</v>
      </c>
      <c r="AG552" s="336">
        <v>0</v>
      </c>
      <c r="AH552" s="332">
        <f>IF(YEAR(I552)=2019,MAX(Y552-AG552,0),IF(AND(AE552=TRUE,AF552&lt;&gt;TRUE),MAX('[1]2'!V553-'[1]2'!W553-[1]Turtas!AG552,0),IF(AG552&lt;&gt;'[1]2'!X553,MAX(Y552-'[1]2'!W553-[1]Turtas!AG552,0),0)))</f>
        <v>0</v>
      </c>
      <c r="AI552" s="333">
        <f>IF(VLOOKUP(I552,pradzios_data[],2,1)="isig_data",DATE(YEAR(I552),MONTH(I552)+1,1),VLOOKUP(I552,pradzios_data[],2,1))</f>
        <v>43556</v>
      </c>
      <c r="AJ552" s="333">
        <f t="shared" si="74"/>
        <v>53418</v>
      </c>
      <c r="AK552" s="333"/>
      <c r="AL552" s="334">
        <f t="shared" si="75"/>
        <v>324</v>
      </c>
      <c r="AM552" s="336">
        <f t="shared" si="76"/>
        <v>0</v>
      </c>
      <c r="AN552" s="335">
        <f t="shared" si="77"/>
        <v>315</v>
      </c>
      <c r="AO552" s="335">
        <f t="shared" si="78"/>
        <v>9</v>
      </c>
      <c r="AP552" s="336">
        <f t="shared" si="79"/>
        <v>0</v>
      </c>
      <c r="AQ552" s="336">
        <f t="shared" si="80"/>
        <v>0</v>
      </c>
      <c r="AR552" s="336">
        <f t="shared" si="81"/>
        <v>0</v>
      </c>
      <c r="AS552" s="336">
        <f t="shared" si="81"/>
        <v>0</v>
      </c>
      <c r="AT552" s="304"/>
      <c r="AU552" s="304"/>
      <c r="AV552" s="304"/>
      <c r="AW552" s="304"/>
      <c r="AX552" s="304"/>
      <c r="AY552" s="304"/>
      <c r="AZ552" s="304"/>
      <c r="BA552" s="304"/>
      <c r="BB552" s="304"/>
      <c r="BC552" s="304"/>
    </row>
    <row r="553" spans="1:55" x14ac:dyDescent="0.2">
      <c r="A553" s="323" t="str">
        <f t="shared" si="73"/>
        <v/>
      </c>
      <c r="B553" s="324">
        <v>543</v>
      </c>
      <c r="C553" s="325" t="s">
        <v>1408</v>
      </c>
      <c r="D553" s="325" t="s">
        <v>1074</v>
      </c>
      <c r="E553" s="326">
        <v>720</v>
      </c>
      <c r="F553" s="325" t="s">
        <v>251</v>
      </c>
      <c r="G553" s="325" t="s">
        <v>140</v>
      </c>
      <c r="H553" s="327">
        <v>967</v>
      </c>
      <c r="I553" s="328">
        <v>43553</v>
      </c>
      <c r="J553" s="328" t="s">
        <v>50</v>
      </c>
      <c r="K553" s="328" t="s">
        <v>51</v>
      </c>
      <c r="L553" s="329">
        <v>27</v>
      </c>
      <c r="M553" s="328" t="s">
        <v>51</v>
      </c>
      <c r="N553" s="328" t="s">
        <v>51</v>
      </c>
      <c r="O553" s="328" t="s">
        <v>1422</v>
      </c>
      <c r="P553" s="330">
        <v>10788</v>
      </c>
      <c r="Q553" s="330">
        <v>0</v>
      </c>
      <c r="R553" s="330">
        <v>0</v>
      </c>
      <c r="S553" s="330">
        <v>0</v>
      </c>
      <c r="T553" s="330">
        <v>0</v>
      </c>
      <c r="U553" s="330">
        <v>0</v>
      </c>
      <c r="V553" s="330">
        <v>10788</v>
      </c>
      <c r="W553" s="330">
        <v>10788</v>
      </c>
      <c r="X553" s="330">
        <v>0</v>
      </c>
      <c r="Y553" s="330">
        <v>0</v>
      </c>
      <c r="Z553" s="330">
        <v>0</v>
      </c>
      <c r="AA553" s="330">
        <v>0</v>
      </c>
      <c r="AB553" s="330">
        <v>0</v>
      </c>
      <c r="AC553" s="330">
        <v>0</v>
      </c>
      <c r="AD553" s="331"/>
      <c r="AE553" s="332"/>
      <c r="AF553" s="332" t="b">
        <v>1</v>
      </c>
      <c r="AG553" s="336">
        <v>0</v>
      </c>
      <c r="AH553" s="332">
        <f>IF(YEAR(I553)=2019,MAX(Y553-AG553,0),IF(AND(AE553=TRUE,AF553&lt;&gt;TRUE),MAX('[1]2'!V554-'[1]2'!W554-[1]Turtas!AG553,0),IF(AG553&lt;&gt;'[1]2'!X554,MAX(Y553-'[1]2'!W554-[1]Turtas!AG553,0),0)))</f>
        <v>0</v>
      </c>
      <c r="AI553" s="333">
        <f>IF(VLOOKUP(I553,pradzios_data[],2,1)="isig_data",DATE(YEAR(I553),MONTH(I553)+1,1),VLOOKUP(I553,pradzios_data[],2,1))</f>
        <v>43556</v>
      </c>
      <c r="AJ553" s="333">
        <f t="shared" si="74"/>
        <v>53418</v>
      </c>
      <c r="AK553" s="333"/>
      <c r="AL553" s="334">
        <f t="shared" si="75"/>
        <v>324</v>
      </c>
      <c r="AM553" s="336">
        <f t="shared" si="76"/>
        <v>0</v>
      </c>
      <c r="AN553" s="335">
        <f t="shared" si="77"/>
        <v>315</v>
      </c>
      <c r="AO553" s="335">
        <f t="shared" si="78"/>
        <v>9</v>
      </c>
      <c r="AP553" s="336">
        <f t="shared" si="79"/>
        <v>0</v>
      </c>
      <c r="AQ553" s="336">
        <f t="shared" si="80"/>
        <v>0</v>
      </c>
      <c r="AR553" s="336">
        <f t="shared" si="81"/>
        <v>0</v>
      </c>
      <c r="AS553" s="336">
        <f t="shared" si="81"/>
        <v>0</v>
      </c>
      <c r="AT553" s="304"/>
      <c r="AU553" s="304"/>
      <c r="AV553" s="304"/>
      <c r="AW553" s="304"/>
      <c r="AX553" s="304"/>
      <c r="AY553" s="304"/>
      <c r="AZ553" s="304"/>
      <c r="BA553" s="304"/>
      <c r="BB553" s="304"/>
      <c r="BC553" s="304"/>
    </row>
    <row r="554" spans="1:55" x14ac:dyDescent="0.2">
      <c r="A554" s="323" t="str">
        <f t="shared" si="73"/>
        <v/>
      </c>
      <c r="B554" s="324">
        <v>544</v>
      </c>
      <c r="C554" s="325" t="s">
        <v>1409</v>
      </c>
      <c r="D554" s="325" t="s">
        <v>1172</v>
      </c>
      <c r="E554" s="326">
        <v>716</v>
      </c>
      <c r="F554" s="325" t="s">
        <v>251</v>
      </c>
      <c r="G554" s="325" t="s">
        <v>140</v>
      </c>
      <c r="H554" s="327">
        <v>978</v>
      </c>
      <c r="I554" s="328">
        <v>43798</v>
      </c>
      <c r="J554" s="328" t="s">
        <v>50</v>
      </c>
      <c r="K554" s="328" t="s">
        <v>51</v>
      </c>
      <c r="L554" s="329">
        <v>16</v>
      </c>
      <c r="M554" s="328" t="s">
        <v>51</v>
      </c>
      <c r="N554" s="328" t="s">
        <v>51</v>
      </c>
      <c r="O554" s="328" t="s">
        <v>1422</v>
      </c>
      <c r="P554" s="330">
        <v>84450</v>
      </c>
      <c r="Q554" s="330">
        <v>0</v>
      </c>
      <c r="R554" s="330">
        <v>0</v>
      </c>
      <c r="S554" s="330">
        <v>0</v>
      </c>
      <c r="T554" s="330">
        <v>0</v>
      </c>
      <c r="U554" s="330">
        <v>0</v>
      </c>
      <c r="V554" s="330">
        <v>84450</v>
      </c>
      <c r="W554" s="330">
        <v>84450</v>
      </c>
      <c r="X554" s="330">
        <v>0</v>
      </c>
      <c r="Y554" s="330">
        <v>0</v>
      </c>
      <c r="Z554" s="330">
        <v>0</v>
      </c>
      <c r="AA554" s="330">
        <v>0</v>
      </c>
      <c r="AB554" s="330">
        <v>0</v>
      </c>
      <c r="AC554" s="330">
        <v>0</v>
      </c>
      <c r="AD554" s="331"/>
      <c r="AE554" s="332"/>
      <c r="AF554" s="332" t="b">
        <v>1</v>
      </c>
      <c r="AG554" s="336">
        <v>0</v>
      </c>
      <c r="AH554" s="332">
        <f>IF(YEAR(I554)=2019,MAX(Y554-AG554,0),IF(AND(AE554=TRUE,AF554&lt;&gt;TRUE),MAX('[1]2'!V555-'[1]2'!W555-[1]Turtas!AG554,0),IF(AG554&lt;&gt;'[1]2'!X555,MAX(Y554-'[1]2'!W555-[1]Turtas!AG554,0),0)))</f>
        <v>0</v>
      </c>
      <c r="AI554" s="333">
        <f>IF(VLOOKUP(I554,pradzios_data[],2,1)="isig_data",DATE(YEAR(I554),MONTH(I554)+1,1),VLOOKUP(I554,pradzios_data[],2,1))</f>
        <v>43800</v>
      </c>
      <c r="AJ554" s="333">
        <f t="shared" si="74"/>
        <v>49644</v>
      </c>
      <c r="AK554" s="333"/>
      <c r="AL554" s="334">
        <f t="shared" si="75"/>
        <v>192</v>
      </c>
      <c r="AM554" s="336">
        <f t="shared" si="76"/>
        <v>0</v>
      </c>
      <c r="AN554" s="335">
        <f t="shared" si="77"/>
        <v>191</v>
      </c>
      <c r="AO554" s="335">
        <f t="shared" si="78"/>
        <v>1</v>
      </c>
      <c r="AP554" s="336">
        <f t="shared" si="79"/>
        <v>0</v>
      </c>
      <c r="AQ554" s="336">
        <f t="shared" si="80"/>
        <v>0</v>
      </c>
      <c r="AR554" s="336">
        <f t="shared" si="81"/>
        <v>0</v>
      </c>
      <c r="AS554" s="336">
        <f t="shared" si="81"/>
        <v>0</v>
      </c>
      <c r="AT554" s="304"/>
      <c r="AU554" s="304"/>
      <c r="AV554" s="304"/>
      <c r="AW554" s="304"/>
      <c r="AX554" s="304"/>
      <c r="AY554" s="304"/>
      <c r="AZ554" s="304"/>
      <c r="BA554" s="304"/>
      <c r="BB554" s="304"/>
      <c r="BC554" s="304"/>
    </row>
    <row r="555" spans="1:55" x14ac:dyDescent="0.2">
      <c r="A555" s="323" t="str">
        <f t="shared" si="73"/>
        <v/>
      </c>
      <c r="B555" s="324">
        <v>545</v>
      </c>
      <c r="C555" s="325" t="s">
        <v>1410</v>
      </c>
      <c r="D555" s="325" t="s">
        <v>1074</v>
      </c>
      <c r="E555" s="326">
        <v>720</v>
      </c>
      <c r="F555" s="325" t="s">
        <v>251</v>
      </c>
      <c r="G555" s="325" t="s">
        <v>140</v>
      </c>
      <c r="H555" s="327">
        <v>979</v>
      </c>
      <c r="I555" s="328">
        <v>43798</v>
      </c>
      <c r="J555" s="328" t="s">
        <v>50</v>
      </c>
      <c r="K555" s="328" t="s">
        <v>51</v>
      </c>
      <c r="L555" s="329">
        <v>27</v>
      </c>
      <c r="M555" s="328" t="s">
        <v>51</v>
      </c>
      <c r="N555" s="328" t="s">
        <v>51</v>
      </c>
      <c r="O555" s="328" t="s">
        <v>1422</v>
      </c>
      <c r="P555" s="330">
        <v>6800</v>
      </c>
      <c r="Q555" s="330">
        <v>0</v>
      </c>
      <c r="R555" s="330">
        <v>0</v>
      </c>
      <c r="S555" s="330">
        <v>0</v>
      </c>
      <c r="T555" s="330">
        <v>0</v>
      </c>
      <c r="U555" s="330">
        <v>0</v>
      </c>
      <c r="V555" s="330">
        <v>6800</v>
      </c>
      <c r="W555" s="330">
        <v>6800</v>
      </c>
      <c r="X555" s="330">
        <v>0</v>
      </c>
      <c r="Y555" s="330">
        <v>0</v>
      </c>
      <c r="Z555" s="330">
        <v>0</v>
      </c>
      <c r="AA555" s="330">
        <v>0</v>
      </c>
      <c r="AB555" s="330">
        <v>0</v>
      </c>
      <c r="AC555" s="330">
        <v>0</v>
      </c>
      <c r="AD555" s="331"/>
      <c r="AE555" s="332"/>
      <c r="AF555" s="332" t="b">
        <v>1</v>
      </c>
      <c r="AG555" s="336">
        <v>0</v>
      </c>
      <c r="AH555" s="332">
        <f>IF(YEAR(I555)=2019,MAX(Y555-AG555,0),IF(AND(AE555=TRUE,AF555&lt;&gt;TRUE),MAX('[1]2'!V556-'[1]2'!W556-[1]Turtas!AG555,0),IF(AG555&lt;&gt;'[1]2'!X556,MAX(Y555-'[1]2'!W556-[1]Turtas!AG555,0),0)))</f>
        <v>0</v>
      </c>
      <c r="AI555" s="333">
        <f>IF(VLOOKUP(I555,pradzios_data[],2,1)="isig_data",DATE(YEAR(I555),MONTH(I555)+1,1),VLOOKUP(I555,pradzios_data[],2,1))</f>
        <v>43800</v>
      </c>
      <c r="AJ555" s="333">
        <f t="shared" si="74"/>
        <v>53662</v>
      </c>
      <c r="AK555" s="333"/>
      <c r="AL555" s="334">
        <f t="shared" si="75"/>
        <v>324</v>
      </c>
      <c r="AM555" s="336">
        <f t="shared" si="76"/>
        <v>0</v>
      </c>
      <c r="AN555" s="335">
        <f t="shared" si="77"/>
        <v>323</v>
      </c>
      <c r="AO555" s="335">
        <f t="shared" si="78"/>
        <v>1</v>
      </c>
      <c r="AP555" s="336">
        <f t="shared" si="79"/>
        <v>0</v>
      </c>
      <c r="AQ555" s="336">
        <f t="shared" si="80"/>
        <v>0</v>
      </c>
      <c r="AR555" s="336">
        <f t="shared" si="81"/>
        <v>0</v>
      </c>
      <c r="AS555" s="336">
        <f t="shared" si="81"/>
        <v>0</v>
      </c>
      <c r="AT555" s="304"/>
      <c r="AU555" s="304"/>
      <c r="AV555" s="304"/>
      <c r="AW555" s="304"/>
      <c r="AX555" s="304"/>
      <c r="AY555" s="304"/>
      <c r="AZ555" s="304"/>
      <c r="BA555" s="304"/>
      <c r="BB555" s="304"/>
      <c r="BC555" s="304"/>
    </row>
    <row r="556" spans="1:55" x14ac:dyDescent="0.2">
      <c r="A556" s="323" t="str">
        <f t="shared" si="73"/>
        <v/>
      </c>
      <c r="B556" s="324">
        <v>546</v>
      </c>
      <c r="C556" s="325" t="s">
        <v>1411</v>
      </c>
      <c r="D556" s="325" t="s">
        <v>1172</v>
      </c>
      <c r="E556" s="326">
        <v>716</v>
      </c>
      <c r="F556" s="325" t="s">
        <v>251</v>
      </c>
      <c r="G556" s="325" t="s">
        <v>140</v>
      </c>
      <c r="H556" s="327">
        <v>980</v>
      </c>
      <c r="I556" s="328">
        <v>43798</v>
      </c>
      <c r="J556" s="328" t="s">
        <v>50</v>
      </c>
      <c r="K556" s="328" t="s">
        <v>51</v>
      </c>
      <c r="L556" s="329">
        <v>16</v>
      </c>
      <c r="M556" s="328" t="s">
        <v>51</v>
      </c>
      <c r="N556" s="328" t="s">
        <v>51</v>
      </c>
      <c r="O556" s="328" t="s">
        <v>1422</v>
      </c>
      <c r="P556" s="330">
        <v>8800</v>
      </c>
      <c r="Q556" s="330">
        <v>0</v>
      </c>
      <c r="R556" s="330">
        <v>0</v>
      </c>
      <c r="S556" s="330">
        <v>0</v>
      </c>
      <c r="T556" s="330">
        <v>0</v>
      </c>
      <c r="U556" s="330">
        <v>0</v>
      </c>
      <c r="V556" s="330">
        <v>8800</v>
      </c>
      <c r="W556" s="330">
        <v>8800</v>
      </c>
      <c r="X556" s="330">
        <v>0</v>
      </c>
      <c r="Y556" s="330">
        <v>0</v>
      </c>
      <c r="Z556" s="330">
        <v>0</v>
      </c>
      <c r="AA556" s="330">
        <v>0</v>
      </c>
      <c r="AB556" s="330">
        <v>0</v>
      </c>
      <c r="AC556" s="330">
        <v>0</v>
      </c>
      <c r="AD556" s="331"/>
      <c r="AE556" s="332"/>
      <c r="AF556" s="332" t="b">
        <v>1</v>
      </c>
      <c r="AG556" s="336">
        <v>0</v>
      </c>
      <c r="AH556" s="332">
        <f>IF(YEAR(I556)=2019,MAX(Y556-AG556,0),IF(AND(AE556=TRUE,AF556&lt;&gt;TRUE),MAX('[1]2'!V557-'[1]2'!W557-[1]Turtas!AG556,0),IF(AG556&lt;&gt;'[1]2'!X557,MAX(Y556-'[1]2'!W557-[1]Turtas!AG556,0),0)))</f>
        <v>0</v>
      </c>
      <c r="AI556" s="333">
        <f>IF(VLOOKUP(I556,pradzios_data[],2,1)="isig_data",DATE(YEAR(I556),MONTH(I556)+1,1),VLOOKUP(I556,pradzios_data[],2,1))</f>
        <v>43800</v>
      </c>
      <c r="AJ556" s="333">
        <f t="shared" si="74"/>
        <v>49644</v>
      </c>
      <c r="AK556" s="333"/>
      <c r="AL556" s="334">
        <f t="shared" si="75"/>
        <v>192</v>
      </c>
      <c r="AM556" s="336">
        <f t="shared" si="76"/>
        <v>0</v>
      </c>
      <c r="AN556" s="335">
        <f t="shared" si="77"/>
        <v>191</v>
      </c>
      <c r="AO556" s="335">
        <f t="shared" si="78"/>
        <v>1</v>
      </c>
      <c r="AP556" s="336">
        <f t="shared" si="79"/>
        <v>0</v>
      </c>
      <c r="AQ556" s="336">
        <f t="shared" si="80"/>
        <v>0</v>
      </c>
      <c r="AR556" s="336">
        <f t="shared" si="81"/>
        <v>0</v>
      </c>
      <c r="AS556" s="336">
        <f t="shared" si="81"/>
        <v>0</v>
      </c>
      <c r="AT556" s="304"/>
      <c r="AU556" s="304"/>
      <c r="AV556" s="304"/>
      <c r="AW556" s="304"/>
      <c r="AX556" s="304"/>
      <c r="AY556" s="304"/>
      <c r="AZ556" s="304"/>
      <c r="BA556" s="304"/>
      <c r="BB556" s="304"/>
      <c r="BC556" s="304"/>
    </row>
    <row r="557" spans="1:55" x14ac:dyDescent="0.2">
      <c r="A557" s="323" t="str">
        <f t="shared" si="73"/>
        <v/>
      </c>
      <c r="B557" s="324">
        <v>547</v>
      </c>
      <c r="C557" s="325" t="s">
        <v>1412</v>
      </c>
      <c r="D557" s="325" t="s">
        <v>1189</v>
      </c>
      <c r="E557" s="326">
        <v>718</v>
      </c>
      <c r="F557" s="325" t="s">
        <v>251</v>
      </c>
      <c r="G557" s="325" t="s">
        <v>140</v>
      </c>
      <c r="H557" s="327">
        <v>981</v>
      </c>
      <c r="I557" s="328">
        <v>43798</v>
      </c>
      <c r="J557" s="328" t="s">
        <v>51</v>
      </c>
      <c r="K557" s="328" t="s">
        <v>51</v>
      </c>
      <c r="L557" s="329">
        <v>10</v>
      </c>
      <c r="M557" s="328" t="s">
        <v>51</v>
      </c>
      <c r="N557" s="328" t="s">
        <v>51</v>
      </c>
      <c r="O557" s="328" t="s">
        <v>1422</v>
      </c>
      <c r="P557" s="330">
        <v>6400</v>
      </c>
      <c r="Q557" s="330">
        <v>0</v>
      </c>
      <c r="R557" s="330">
        <v>0</v>
      </c>
      <c r="S557" s="330">
        <v>0</v>
      </c>
      <c r="T557" s="330">
        <v>0</v>
      </c>
      <c r="U557" s="330">
        <v>0</v>
      </c>
      <c r="V557" s="330">
        <v>6400</v>
      </c>
      <c r="W557" s="330">
        <v>6400</v>
      </c>
      <c r="X557" s="330">
        <v>0</v>
      </c>
      <c r="Y557" s="330">
        <v>0</v>
      </c>
      <c r="Z557" s="330">
        <v>0</v>
      </c>
      <c r="AA557" s="330">
        <v>0</v>
      </c>
      <c r="AB557" s="330">
        <v>0</v>
      </c>
      <c r="AC557" s="330">
        <v>0</v>
      </c>
      <c r="AD557" s="331"/>
      <c r="AE557" s="332"/>
      <c r="AF557" s="332" t="b">
        <v>1</v>
      </c>
      <c r="AG557" s="336">
        <v>0.28999999999999998</v>
      </c>
      <c r="AH557" s="332">
        <f>IF(YEAR(I557)=2019,MAX(Y557-AG557,0),IF(AND(AE557=TRUE,AF557&lt;&gt;TRUE),MAX('[1]2'!V558-'[1]2'!W558-[1]Turtas!AG557,0),IF(AG557&lt;&gt;'[1]2'!X558,MAX(Y557-'[1]2'!W558-[1]Turtas!AG557,0),0)))</f>
        <v>0</v>
      </c>
      <c r="AI557" s="333">
        <f>IF(VLOOKUP(I557,pradzios_data[],2,1)="isig_data",DATE(YEAR(I557),MONTH(I557)+1,1),VLOOKUP(I557,pradzios_data[],2,1))</f>
        <v>43800</v>
      </c>
      <c r="AJ557" s="333">
        <f t="shared" si="74"/>
        <v>47453</v>
      </c>
      <c r="AK557" s="333"/>
      <c r="AL557" s="334">
        <f t="shared" si="75"/>
        <v>120</v>
      </c>
      <c r="AM557" s="336">
        <f t="shared" si="76"/>
        <v>0</v>
      </c>
      <c r="AN557" s="335">
        <f t="shared" si="77"/>
        <v>119</v>
      </c>
      <c r="AO557" s="335">
        <f t="shared" si="78"/>
        <v>1</v>
      </c>
      <c r="AP557" s="336">
        <f t="shared" si="79"/>
        <v>0</v>
      </c>
      <c r="AQ557" s="336">
        <f t="shared" si="80"/>
        <v>0</v>
      </c>
      <c r="AR557" s="336">
        <f t="shared" si="81"/>
        <v>0</v>
      </c>
      <c r="AS557" s="336">
        <f t="shared" si="81"/>
        <v>0</v>
      </c>
      <c r="AT557" s="304"/>
      <c r="AU557" s="304"/>
      <c r="AV557" s="304"/>
      <c r="AW557" s="304"/>
      <c r="AX557" s="304"/>
      <c r="AY557" s="304"/>
      <c r="AZ557" s="304"/>
      <c r="BA557" s="304"/>
      <c r="BB557" s="304"/>
      <c r="BC557" s="304"/>
    </row>
    <row r="558" spans="1:55" x14ac:dyDescent="0.2">
      <c r="A558" s="323" t="str">
        <f t="shared" si="73"/>
        <v/>
      </c>
      <c r="B558" s="324">
        <v>548</v>
      </c>
      <c r="C558" s="325" t="s">
        <v>1413</v>
      </c>
      <c r="D558" s="325" t="s">
        <v>1189</v>
      </c>
      <c r="E558" s="326">
        <v>718</v>
      </c>
      <c r="F558" s="325" t="s">
        <v>251</v>
      </c>
      <c r="G558" s="325" t="s">
        <v>140</v>
      </c>
      <c r="H558" s="327">
        <v>982</v>
      </c>
      <c r="I558" s="328">
        <v>43798</v>
      </c>
      <c r="J558" s="328" t="s">
        <v>51</v>
      </c>
      <c r="K558" s="328" t="s">
        <v>51</v>
      </c>
      <c r="L558" s="329">
        <v>10</v>
      </c>
      <c r="M558" s="328" t="s">
        <v>51</v>
      </c>
      <c r="N558" s="328" t="s">
        <v>51</v>
      </c>
      <c r="O558" s="328" t="s">
        <v>1422</v>
      </c>
      <c r="P558" s="330">
        <v>5200</v>
      </c>
      <c r="Q558" s="330">
        <v>0</v>
      </c>
      <c r="R558" s="330">
        <v>0</v>
      </c>
      <c r="S558" s="330">
        <v>0</v>
      </c>
      <c r="T558" s="330">
        <v>0</v>
      </c>
      <c r="U558" s="330">
        <v>0</v>
      </c>
      <c r="V558" s="330">
        <v>5200</v>
      </c>
      <c r="W558" s="330">
        <v>5200</v>
      </c>
      <c r="X558" s="330">
        <v>0</v>
      </c>
      <c r="Y558" s="330">
        <v>0</v>
      </c>
      <c r="Z558" s="330">
        <v>0</v>
      </c>
      <c r="AA558" s="330">
        <v>0</v>
      </c>
      <c r="AB558" s="330">
        <v>0</v>
      </c>
      <c r="AC558" s="330">
        <v>0</v>
      </c>
      <c r="AD558" s="331"/>
      <c r="AE558" s="332"/>
      <c r="AF558" s="332" t="b">
        <v>1</v>
      </c>
      <c r="AG558" s="336">
        <v>0.28999999999999998</v>
      </c>
      <c r="AH558" s="332">
        <f>IF(YEAR(I558)=2019,MAX(Y558-AG558,0),IF(AND(AE558=TRUE,AF558&lt;&gt;TRUE),MAX('[1]2'!V559-'[1]2'!W559-[1]Turtas!AG558,0),IF(AG558&lt;&gt;'[1]2'!X559,MAX(Y558-'[1]2'!W559-[1]Turtas!AG558,0),0)))</f>
        <v>0</v>
      </c>
      <c r="AI558" s="333">
        <f>IF(VLOOKUP(I558,pradzios_data[],2,1)="isig_data",DATE(YEAR(I558),MONTH(I558)+1,1),VLOOKUP(I558,pradzios_data[],2,1))</f>
        <v>43800</v>
      </c>
      <c r="AJ558" s="333">
        <f t="shared" si="74"/>
        <v>47453</v>
      </c>
      <c r="AK558" s="333"/>
      <c r="AL558" s="334">
        <f t="shared" si="75"/>
        <v>120</v>
      </c>
      <c r="AM558" s="336">
        <f t="shared" si="76"/>
        <v>0</v>
      </c>
      <c r="AN558" s="335">
        <f t="shared" si="77"/>
        <v>119</v>
      </c>
      <c r="AO558" s="335">
        <f t="shared" si="78"/>
        <v>1</v>
      </c>
      <c r="AP558" s="336">
        <f t="shared" si="79"/>
        <v>0</v>
      </c>
      <c r="AQ558" s="336">
        <f t="shared" si="80"/>
        <v>0</v>
      </c>
      <c r="AR558" s="336">
        <f t="shared" si="81"/>
        <v>0</v>
      </c>
      <c r="AS558" s="336">
        <f t="shared" si="81"/>
        <v>0</v>
      </c>
      <c r="AT558" s="304"/>
      <c r="AU558" s="304"/>
      <c r="AV558" s="304"/>
      <c r="AW558" s="304"/>
      <c r="AX558" s="304"/>
      <c r="AY558" s="304"/>
      <c r="AZ558" s="304"/>
      <c r="BA558" s="304"/>
      <c r="BB558" s="304"/>
      <c r="BC558" s="304"/>
    </row>
    <row r="559" spans="1:55" x14ac:dyDescent="0.2">
      <c r="A559" s="323" t="str">
        <f t="shared" si="73"/>
        <v/>
      </c>
      <c r="B559" s="324">
        <v>549</v>
      </c>
      <c r="C559" s="325" t="s">
        <v>1414</v>
      </c>
      <c r="D559" s="325" t="s">
        <v>1074</v>
      </c>
      <c r="E559" s="326">
        <v>720</v>
      </c>
      <c r="F559" s="325" t="s">
        <v>251</v>
      </c>
      <c r="G559" s="325" t="s">
        <v>140</v>
      </c>
      <c r="H559" s="327">
        <v>983</v>
      </c>
      <c r="I559" s="328">
        <v>43798</v>
      </c>
      <c r="J559" s="328" t="s">
        <v>51</v>
      </c>
      <c r="K559" s="328" t="s">
        <v>51</v>
      </c>
      <c r="L559" s="329">
        <v>27</v>
      </c>
      <c r="M559" s="328" t="s">
        <v>51</v>
      </c>
      <c r="N559" s="328" t="s">
        <v>51</v>
      </c>
      <c r="O559" s="328" t="s">
        <v>1422</v>
      </c>
      <c r="P559" s="330">
        <v>7200</v>
      </c>
      <c r="Q559" s="330">
        <v>0</v>
      </c>
      <c r="R559" s="330">
        <v>0</v>
      </c>
      <c r="S559" s="330">
        <v>0</v>
      </c>
      <c r="T559" s="330">
        <v>0</v>
      </c>
      <c r="U559" s="330">
        <v>0</v>
      </c>
      <c r="V559" s="330">
        <v>7200</v>
      </c>
      <c r="W559" s="330">
        <v>7200</v>
      </c>
      <c r="X559" s="330">
        <v>0</v>
      </c>
      <c r="Y559" s="330">
        <v>0</v>
      </c>
      <c r="Z559" s="330">
        <v>0</v>
      </c>
      <c r="AA559" s="330">
        <v>0</v>
      </c>
      <c r="AB559" s="330">
        <v>0</v>
      </c>
      <c r="AC559" s="330">
        <v>0</v>
      </c>
      <c r="AD559" s="331"/>
      <c r="AE559" s="332"/>
      <c r="AF559" s="332" t="b">
        <v>1</v>
      </c>
      <c r="AG559" s="336">
        <v>0.28999999999999998</v>
      </c>
      <c r="AH559" s="332">
        <f>IF(YEAR(I559)=2019,MAX(Y559-AG559,0),IF(AND(AE559=TRUE,AF559&lt;&gt;TRUE),MAX('[1]2'!V560-'[1]2'!W560-[1]Turtas!AG559,0),IF(AG559&lt;&gt;'[1]2'!X560,MAX(Y559-'[1]2'!W560-[1]Turtas!AG559,0),0)))</f>
        <v>0</v>
      </c>
      <c r="AI559" s="333">
        <f>IF(VLOOKUP(I559,pradzios_data[],2,1)="isig_data",DATE(YEAR(I559),MONTH(I559)+1,1),VLOOKUP(I559,pradzios_data[],2,1))</f>
        <v>43800</v>
      </c>
      <c r="AJ559" s="333">
        <f t="shared" si="74"/>
        <v>53662</v>
      </c>
      <c r="AK559" s="333"/>
      <c r="AL559" s="334">
        <f t="shared" si="75"/>
        <v>324</v>
      </c>
      <c r="AM559" s="336">
        <f t="shared" si="76"/>
        <v>0</v>
      </c>
      <c r="AN559" s="335">
        <f t="shared" si="77"/>
        <v>323</v>
      </c>
      <c r="AO559" s="335">
        <f t="shared" si="78"/>
        <v>1</v>
      </c>
      <c r="AP559" s="336">
        <f t="shared" si="79"/>
        <v>0</v>
      </c>
      <c r="AQ559" s="336">
        <f t="shared" si="80"/>
        <v>0</v>
      </c>
      <c r="AR559" s="336">
        <f t="shared" si="81"/>
        <v>0</v>
      </c>
      <c r="AS559" s="336">
        <f t="shared" si="81"/>
        <v>0</v>
      </c>
      <c r="AT559" s="304"/>
      <c r="AU559" s="304"/>
      <c r="AV559" s="304"/>
      <c r="AW559" s="304"/>
      <c r="AX559" s="304"/>
      <c r="AY559" s="304"/>
      <c r="AZ559" s="304"/>
      <c r="BA559" s="304"/>
      <c r="BB559" s="304"/>
      <c r="BC559" s="304"/>
    </row>
    <row r="560" spans="1:55" x14ac:dyDescent="0.2">
      <c r="A560" s="323" t="str">
        <f t="shared" si="73"/>
        <v/>
      </c>
      <c r="B560" s="324">
        <v>550</v>
      </c>
      <c r="C560" s="325" t="s">
        <v>1415</v>
      </c>
      <c r="D560" s="325" t="s">
        <v>1070</v>
      </c>
      <c r="E560" s="326">
        <v>721</v>
      </c>
      <c r="F560" s="325" t="s">
        <v>251</v>
      </c>
      <c r="G560" s="325" t="s">
        <v>140</v>
      </c>
      <c r="H560" s="327">
        <v>984</v>
      </c>
      <c r="I560" s="328">
        <v>43798</v>
      </c>
      <c r="J560" s="328" t="s">
        <v>51</v>
      </c>
      <c r="K560" s="328" t="s">
        <v>51</v>
      </c>
      <c r="L560" s="329">
        <v>10</v>
      </c>
      <c r="M560" s="328" t="s">
        <v>51</v>
      </c>
      <c r="N560" s="328" t="s">
        <v>51</v>
      </c>
      <c r="O560" s="328" t="s">
        <v>1422</v>
      </c>
      <c r="P560" s="330">
        <v>14900</v>
      </c>
      <c r="Q560" s="330">
        <v>0</v>
      </c>
      <c r="R560" s="330">
        <v>0</v>
      </c>
      <c r="S560" s="330">
        <v>0</v>
      </c>
      <c r="T560" s="330">
        <v>0</v>
      </c>
      <c r="U560" s="330">
        <v>0</v>
      </c>
      <c r="V560" s="330">
        <v>14900</v>
      </c>
      <c r="W560" s="330">
        <v>14900</v>
      </c>
      <c r="X560" s="330">
        <v>0</v>
      </c>
      <c r="Y560" s="330">
        <v>0</v>
      </c>
      <c r="Z560" s="330">
        <v>0</v>
      </c>
      <c r="AA560" s="330">
        <v>0</v>
      </c>
      <c r="AB560" s="330">
        <v>0</v>
      </c>
      <c r="AC560" s="330">
        <v>0</v>
      </c>
      <c r="AD560" s="331"/>
      <c r="AE560" s="332"/>
      <c r="AF560" s="332" t="b">
        <v>1</v>
      </c>
      <c r="AG560" s="336">
        <v>0.28999999999999998</v>
      </c>
      <c r="AH560" s="332">
        <f>IF(YEAR(I560)=2019,MAX(Y560-AG560,0),IF(AND(AE560=TRUE,AF560&lt;&gt;TRUE),MAX('[1]2'!V561-'[1]2'!W561-[1]Turtas!AG560,0),IF(AG560&lt;&gt;'[1]2'!X561,MAX(Y560-'[1]2'!W561-[1]Turtas!AG560,0),0)))</f>
        <v>0</v>
      </c>
      <c r="AI560" s="333">
        <f>IF(VLOOKUP(I560,pradzios_data[],2,1)="isig_data",DATE(YEAR(I560),MONTH(I560)+1,1),VLOOKUP(I560,pradzios_data[],2,1))</f>
        <v>43800</v>
      </c>
      <c r="AJ560" s="333">
        <f t="shared" si="74"/>
        <v>47453</v>
      </c>
      <c r="AK560" s="333"/>
      <c r="AL560" s="334">
        <f t="shared" si="75"/>
        <v>120</v>
      </c>
      <c r="AM560" s="336">
        <f t="shared" si="76"/>
        <v>0</v>
      </c>
      <c r="AN560" s="335">
        <f t="shared" si="77"/>
        <v>119</v>
      </c>
      <c r="AO560" s="335">
        <f t="shared" si="78"/>
        <v>1</v>
      </c>
      <c r="AP560" s="336">
        <f t="shared" si="79"/>
        <v>0</v>
      </c>
      <c r="AQ560" s="336">
        <f t="shared" si="80"/>
        <v>0</v>
      </c>
      <c r="AR560" s="336">
        <f t="shared" si="81"/>
        <v>0</v>
      </c>
      <c r="AS560" s="336">
        <f t="shared" si="81"/>
        <v>0</v>
      </c>
      <c r="AT560" s="304"/>
      <c r="AU560" s="304"/>
      <c r="AV560" s="304"/>
      <c r="AW560" s="304"/>
      <c r="AX560" s="304"/>
      <c r="AY560" s="304"/>
      <c r="AZ560" s="304"/>
      <c r="BA560" s="304"/>
      <c r="BB560" s="304"/>
      <c r="BC560" s="304"/>
    </row>
    <row r="561" spans="1:55" x14ac:dyDescent="0.2">
      <c r="A561" s="323" t="str">
        <f t="shared" si="73"/>
        <v/>
      </c>
      <c r="B561" s="324">
        <v>551</v>
      </c>
      <c r="C561" s="325" t="s">
        <v>1153</v>
      </c>
      <c r="D561" s="325" t="s">
        <v>1062</v>
      </c>
      <c r="E561" s="326">
        <v>722</v>
      </c>
      <c r="F561" s="325" t="s">
        <v>252</v>
      </c>
      <c r="G561" s="325" t="s">
        <v>140</v>
      </c>
      <c r="H561" s="327">
        <v>985</v>
      </c>
      <c r="I561" s="328">
        <v>43861</v>
      </c>
      <c r="J561" s="328" t="s">
        <v>51</v>
      </c>
      <c r="K561" s="328" t="s">
        <v>51</v>
      </c>
      <c r="L561" s="329">
        <v>7</v>
      </c>
      <c r="M561" s="328" t="s">
        <v>51</v>
      </c>
      <c r="N561" s="328" t="s">
        <v>51</v>
      </c>
      <c r="O561" s="328" t="s">
        <v>1425</v>
      </c>
      <c r="P561" s="330">
        <v>135</v>
      </c>
      <c r="Q561" s="330">
        <v>0</v>
      </c>
      <c r="R561" s="330">
        <v>0</v>
      </c>
      <c r="S561" s="330">
        <v>0</v>
      </c>
      <c r="T561" s="330">
        <v>0</v>
      </c>
      <c r="U561" s="330">
        <v>0</v>
      </c>
      <c r="V561" s="330">
        <v>135</v>
      </c>
      <c r="W561" s="330">
        <v>135</v>
      </c>
      <c r="X561" s="330">
        <v>0</v>
      </c>
      <c r="Y561" s="330">
        <v>0</v>
      </c>
      <c r="Z561" s="330">
        <v>0</v>
      </c>
      <c r="AA561" s="330">
        <v>0</v>
      </c>
      <c r="AB561" s="330">
        <v>0</v>
      </c>
      <c r="AC561" s="330">
        <v>0</v>
      </c>
      <c r="AD561" s="331"/>
      <c r="AE561" s="332"/>
      <c r="AF561" s="332" t="b">
        <v>1</v>
      </c>
      <c r="AG561" s="336">
        <v>0.28999999999999998</v>
      </c>
      <c r="AH561" s="332">
        <f>IF(YEAR(I561)=2019,MAX(Y561-AG561,0),IF(AND(AE561=TRUE,AF561&lt;&gt;TRUE),MAX('[1]2'!V562-'[1]2'!W562-[1]Turtas!AG561,0),IF(AG561&lt;&gt;'[1]2'!X562,MAX(Y561-'[1]2'!W562-[1]Turtas!AG561,0),0)))</f>
        <v>0</v>
      </c>
      <c r="AI561" s="333">
        <f>IF(VLOOKUP(I561,pradzios_data[],2,1)="isig_data",DATE(YEAR(I561),MONTH(I561)+1,1),VLOOKUP(I561,pradzios_data[],2,1))</f>
        <v>43862</v>
      </c>
      <c r="AJ561" s="333">
        <f t="shared" si="74"/>
        <v>46419</v>
      </c>
      <c r="AK561" s="333"/>
      <c r="AL561" s="334">
        <f t="shared" si="75"/>
        <v>84</v>
      </c>
      <c r="AM561" s="336">
        <f t="shared" si="76"/>
        <v>0</v>
      </c>
      <c r="AN561" s="335">
        <f t="shared" si="77"/>
        <v>85</v>
      </c>
      <c r="AO561" s="335">
        <f t="shared" si="78"/>
        <v>-1</v>
      </c>
      <c r="AP561" s="336">
        <f t="shared" si="79"/>
        <v>0</v>
      </c>
      <c r="AQ561" s="336">
        <f t="shared" si="80"/>
        <v>0</v>
      </c>
      <c r="AR561" s="336">
        <f t="shared" si="81"/>
        <v>0</v>
      </c>
      <c r="AS561" s="336">
        <f t="shared" si="81"/>
        <v>0</v>
      </c>
      <c r="AT561" s="304"/>
      <c r="AU561" s="304"/>
      <c r="AV561" s="304"/>
      <c r="AW561" s="304"/>
      <c r="AX561" s="304"/>
      <c r="AY561" s="304"/>
      <c r="AZ561" s="304"/>
      <c r="BA561" s="304"/>
      <c r="BB561" s="304"/>
      <c r="BC561" s="304"/>
    </row>
    <row r="562" spans="1:55" x14ac:dyDescent="0.2">
      <c r="A562" s="323" t="str">
        <f t="shared" si="73"/>
        <v/>
      </c>
      <c r="B562" s="324">
        <v>552</v>
      </c>
      <c r="C562" s="325" t="s">
        <v>1153</v>
      </c>
      <c r="D562" s="325" t="s">
        <v>1062</v>
      </c>
      <c r="E562" s="326">
        <v>722</v>
      </c>
      <c r="F562" s="325" t="s">
        <v>252</v>
      </c>
      <c r="G562" s="325" t="s">
        <v>140</v>
      </c>
      <c r="H562" s="327">
        <v>986</v>
      </c>
      <c r="I562" s="328">
        <v>43921</v>
      </c>
      <c r="J562" s="328" t="s">
        <v>51</v>
      </c>
      <c r="K562" s="328" t="s">
        <v>51</v>
      </c>
      <c r="L562" s="329">
        <v>7</v>
      </c>
      <c r="M562" s="328" t="s">
        <v>51</v>
      </c>
      <c r="N562" s="328" t="s">
        <v>51</v>
      </c>
      <c r="O562" s="328" t="s">
        <v>1425</v>
      </c>
      <c r="P562" s="330">
        <v>135</v>
      </c>
      <c r="Q562" s="330">
        <v>0</v>
      </c>
      <c r="R562" s="330">
        <v>0</v>
      </c>
      <c r="S562" s="330">
        <v>0</v>
      </c>
      <c r="T562" s="330">
        <v>0</v>
      </c>
      <c r="U562" s="330">
        <v>0</v>
      </c>
      <c r="V562" s="330">
        <v>135</v>
      </c>
      <c r="W562" s="330">
        <v>135</v>
      </c>
      <c r="X562" s="330">
        <v>0</v>
      </c>
      <c r="Y562" s="330">
        <v>0</v>
      </c>
      <c r="Z562" s="330">
        <v>0</v>
      </c>
      <c r="AA562" s="330">
        <v>0</v>
      </c>
      <c r="AB562" s="330">
        <v>0</v>
      </c>
      <c r="AC562" s="330">
        <v>0</v>
      </c>
      <c r="AD562" s="331"/>
      <c r="AE562" s="332"/>
      <c r="AF562" s="332" t="b">
        <v>1</v>
      </c>
      <c r="AG562" s="336">
        <v>0.28999999999999998</v>
      </c>
      <c r="AH562" s="332">
        <f>IF(YEAR(I562)=2019,MAX(Y562-AG562,0),IF(AND(AE562=TRUE,AF562&lt;&gt;TRUE),MAX('[1]2'!V563-'[1]2'!W563-[1]Turtas!AG562,0),IF(AG562&lt;&gt;'[1]2'!X563,MAX(Y562-'[1]2'!W563-[1]Turtas!AG562,0),0)))</f>
        <v>0</v>
      </c>
      <c r="AI562" s="333">
        <f>IF(VLOOKUP(I562,pradzios_data[],2,1)="isig_data",DATE(YEAR(I562),MONTH(I562)+1,1),VLOOKUP(I562,pradzios_data[],2,1))</f>
        <v>43922</v>
      </c>
      <c r="AJ562" s="333">
        <f t="shared" si="74"/>
        <v>46478</v>
      </c>
      <c r="AK562" s="333"/>
      <c r="AL562" s="334">
        <f t="shared" si="75"/>
        <v>84</v>
      </c>
      <c r="AM562" s="336">
        <f t="shared" si="76"/>
        <v>0</v>
      </c>
      <c r="AN562" s="335">
        <f t="shared" si="77"/>
        <v>87</v>
      </c>
      <c r="AO562" s="335">
        <f t="shared" si="78"/>
        <v>-3</v>
      </c>
      <c r="AP562" s="336">
        <f t="shared" si="79"/>
        <v>0</v>
      </c>
      <c r="AQ562" s="336">
        <f t="shared" si="80"/>
        <v>0</v>
      </c>
      <c r="AR562" s="336">
        <f t="shared" si="81"/>
        <v>0</v>
      </c>
      <c r="AS562" s="336">
        <f t="shared" si="81"/>
        <v>0</v>
      </c>
      <c r="AT562" s="304"/>
      <c r="AU562" s="304"/>
      <c r="AV562" s="304"/>
      <c r="AW562" s="304"/>
      <c r="AX562" s="304"/>
      <c r="AY562" s="304"/>
      <c r="AZ562" s="304"/>
      <c r="BA562" s="304"/>
      <c r="BB562" s="304"/>
      <c r="BC562" s="304"/>
    </row>
    <row r="563" spans="1:55" x14ac:dyDescent="0.2">
      <c r="A563" s="323" t="str">
        <f t="shared" si="73"/>
        <v/>
      </c>
      <c r="B563" s="324">
        <v>553</v>
      </c>
      <c r="C563" s="325" t="s">
        <v>1416</v>
      </c>
      <c r="D563" s="325" t="s">
        <v>991</v>
      </c>
      <c r="E563" s="326">
        <v>721</v>
      </c>
      <c r="F563" s="325" t="s">
        <v>258</v>
      </c>
      <c r="G563" s="325" t="s">
        <v>142</v>
      </c>
      <c r="H563" s="327">
        <v>987</v>
      </c>
      <c r="I563" s="328">
        <v>43951</v>
      </c>
      <c r="J563" s="328" t="s">
        <v>51</v>
      </c>
      <c r="K563" s="328" t="s">
        <v>51</v>
      </c>
      <c r="L563" s="329">
        <v>8</v>
      </c>
      <c r="M563" s="328" t="s">
        <v>364</v>
      </c>
      <c r="N563" s="328" t="s">
        <v>51</v>
      </c>
      <c r="O563" s="328" t="s">
        <v>1425</v>
      </c>
      <c r="P563" s="330">
        <v>800</v>
      </c>
      <c r="Q563" s="330">
        <v>0</v>
      </c>
      <c r="R563" s="330">
        <v>0</v>
      </c>
      <c r="S563" s="330">
        <v>0</v>
      </c>
      <c r="T563" s="330">
        <v>0</v>
      </c>
      <c r="U563" s="330">
        <v>0</v>
      </c>
      <c r="V563" s="330">
        <v>800</v>
      </c>
      <c r="W563" s="330">
        <v>800</v>
      </c>
      <c r="X563" s="330">
        <v>0</v>
      </c>
      <c r="Y563" s="330">
        <v>0</v>
      </c>
      <c r="Z563" s="330">
        <v>0</v>
      </c>
      <c r="AA563" s="330">
        <v>0</v>
      </c>
      <c r="AB563" s="330">
        <v>0</v>
      </c>
      <c r="AC563" s="330">
        <v>0</v>
      </c>
      <c r="AD563" s="331"/>
      <c r="AE563" s="332"/>
      <c r="AF563" s="332" t="b">
        <v>1</v>
      </c>
      <c r="AG563" s="336">
        <v>0.28999999999999998</v>
      </c>
      <c r="AH563" s="332">
        <f>IF(YEAR(I563)=2019,MAX(Y563-AG563,0),IF(AND(AE563=TRUE,AF563&lt;&gt;TRUE),MAX('[1]2'!V564-'[1]2'!W564-[1]Turtas!AG563,0),IF(AG563&lt;&gt;'[1]2'!X564,MAX(Y563-'[1]2'!W564-[1]Turtas!AG563,0),0)))</f>
        <v>0</v>
      </c>
      <c r="AI563" s="333">
        <f>IF(VLOOKUP(I563,pradzios_data[],2,1)="isig_data",DATE(YEAR(I563),MONTH(I563)+1,1),VLOOKUP(I563,pradzios_data[],2,1))</f>
        <v>43952</v>
      </c>
      <c r="AJ563" s="333">
        <f t="shared" si="74"/>
        <v>46874</v>
      </c>
      <c r="AK563" s="333"/>
      <c r="AL563" s="334">
        <f t="shared" si="75"/>
        <v>96</v>
      </c>
      <c r="AM563" s="336">
        <f t="shared" si="76"/>
        <v>0</v>
      </c>
      <c r="AN563" s="335">
        <f t="shared" si="77"/>
        <v>100</v>
      </c>
      <c r="AO563" s="335">
        <f t="shared" si="78"/>
        <v>-4</v>
      </c>
      <c r="AP563" s="336">
        <f t="shared" si="79"/>
        <v>0</v>
      </c>
      <c r="AQ563" s="336">
        <f t="shared" si="80"/>
        <v>0</v>
      </c>
      <c r="AR563" s="336">
        <f t="shared" si="81"/>
        <v>0</v>
      </c>
      <c r="AS563" s="336">
        <f t="shared" si="81"/>
        <v>0</v>
      </c>
      <c r="AT563" s="304"/>
      <c r="AU563" s="304"/>
      <c r="AV563" s="304"/>
      <c r="AW563" s="304"/>
      <c r="AX563" s="304"/>
      <c r="AY563" s="304"/>
      <c r="AZ563" s="304"/>
      <c r="BA563" s="304"/>
      <c r="BB563" s="304"/>
      <c r="BC563" s="304"/>
    </row>
    <row r="564" spans="1:55" x14ac:dyDescent="0.2">
      <c r="A564" s="323" t="str">
        <f t="shared" si="73"/>
        <v/>
      </c>
      <c r="B564" s="324">
        <v>554</v>
      </c>
      <c r="C564" s="325" t="s">
        <v>1153</v>
      </c>
      <c r="D564" s="325" t="s">
        <v>1062</v>
      </c>
      <c r="E564" s="326">
        <v>722</v>
      </c>
      <c r="F564" s="325" t="s">
        <v>252</v>
      </c>
      <c r="G564" s="325" t="s">
        <v>140</v>
      </c>
      <c r="H564" s="327">
        <v>988</v>
      </c>
      <c r="I564" s="328">
        <v>43980</v>
      </c>
      <c r="J564" s="328" t="s">
        <v>51</v>
      </c>
      <c r="K564" s="328" t="s">
        <v>51</v>
      </c>
      <c r="L564" s="329">
        <v>7</v>
      </c>
      <c r="M564" s="328" t="s">
        <v>51</v>
      </c>
      <c r="N564" s="328" t="s">
        <v>51</v>
      </c>
      <c r="O564" s="328" t="s">
        <v>1425</v>
      </c>
      <c r="P564" s="330">
        <v>135</v>
      </c>
      <c r="Q564" s="330">
        <v>0</v>
      </c>
      <c r="R564" s="330">
        <v>0</v>
      </c>
      <c r="S564" s="330">
        <v>0</v>
      </c>
      <c r="T564" s="330">
        <v>0</v>
      </c>
      <c r="U564" s="330">
        <v>0</v>
      </c>
      <c r="V564" s="330">
        <v>135</v>
      </c>
      <c r="W564" s="330">
        <v>135</v>
      </c>
      <c r="X564" s="330">
        <v>0</v>
      </c>
      <c r="Y564" s="330">
        <v>0</v>
      </c>
      <c r="Z564" s="330">
        <v>0</v>
      </c>
      <c r="AA564" s="330">
        <v>0</v>
      </c>
      <c r="AB564" s="330">
        <v>0</v>
      </c>
      <c r="AC564" s="330">
        <v>0</v>
      </c>
      <c r="AD564" s="331"/>
      <c r="AE564" s="332"/>
      <c r="AF564" s="332" t="b">
        <v>1</v>
      </c>
      <c r="AG564" s="336">
        <v>0.28999999999999998</v>
      </c>
      <c r="AH564" s="332">
        <f>IF(YEAR(I564)=2019,MAX(Y564-AG564,0),IF(AND(AE564=TRUE,AF564&lt;&gt;TRUE),MAX('[1]2'!V565-'[1]2'!W565-[1]Turtas!AG564,0),IF(AG564&lt;&gt;'[1]2'!X565,MAX(Y564-'[1]2'!W565-[1]Turtas!AG564,0),0)))</f>
        <v>0</v>
      </c>
      <c r="AI564" s="333">
        <f>IF(VLOOKUP(I564,pradzios_data[],2,1)="isig_data",DATE(YEAR(I564),MONTH(I564)+1,1),VLOOKUP(I564,pradzios_data[],2,1))</f>
        <v>43983</v>
      </c>
      <c r="AJ564" s="333">
        <f t="shared" si="74"/>
        <v>46539</v>
      </c>
      <c r="AK564" s="333"/>
      <c r="AL564" s="334">
        <f t="shared" si="75"/>
        <v>84</v>
      </c>
      <c r="AM564" s="336">
        <f t="shared" si="76"/>
        <v>0</v>
      </c>
      <c r="AN564" s="335">
        <f t="shared" si="77"/>
        <v>89</v>
      </c>
      <c r="AO564" s="335">
        <f t="shared" si="78"/>
        <v>-5</v>
      </c>
      <c r="AP564" s="336">
        <f t="shared" si="79"/>
        <v>0</v>
      </c>
      <c r="AQ564" s="336">
        <f t="shared" si="80"/>
        <v>0</v>
      </c>
      <c r="AR564" s="336">
        <f t="shared" si="81"/>
        <v>0</v>
      </c>
      <c r="AS564" s="336">
        <f t="shared" si="81"/>
        <v>0</v>
      </c>
      <c r="AT564" s="304"/>
      <c r="AU564" s="304"/>
      <c r="AV564" s="304"/>
      <c r="AW564" s="304"/>
      <c r="AX564" s="304"/>
      <c r="AY564" s="304"/>
      <c r="AZ564" s="304"/>
      <c r="BA564" s="304"/>
      <c r="BB564" s="304"/>
      <c r="BC564" s="304"/>
    </row>
    <row r="565" spans="1:55" x14ac:dyDescent="0.2">
      <c r="A565" s="323" t="str">
        <f t="shared" si="73"/>
        <v/>
      </c>
      <c r="B565" s="324">
        <v>555</v>
      </c>
      <c r="C565" s="325" t="s">
        <v>1153</v>
      </c>
      <c r="D565" s="325" t="s">
        <v>1062</v>
      </c>
      <c r="E565" s="326">
        <v>722</v>
      </c>
      <c r="F565" s="325" t="s">
        <v>252</v>
      </c>
      <c r="G565" s="325" t="s">
        <v>140</v>
      </c>
      <c r="H565" s="327">
        <v>989</v>
      </c>
      <c r="I565" s="328">
        <v>44014</v>
      </c>
      <c r="J565" s="328" t="s">
        <v>51</v>
      </c>
      <c r="K565" s="328" t="s">
        <v>51</v>
      </c>
      <c r="L565" s="329">
        <v>7</v>
      </c>
      <c r="M565" s="328" t="s">
        <v>51</v>
      </c>
      <c r="N565" s="328" t="s">
        <v>51</v>
      </c>
      <c r="O565" s="328" t="s">
        <v>1425</v>
      </c>
      <c r="P565" s="330">
        <v>135</v>
      </c>
      <c r="Q565" s="330">
        <v>0</v>
      </c>
      <c r="R565" s="330">
        <v>0</v>
      </c>
      <c r="S565" s="330">
        <v>0</v>
      </c>
      <c r="T565" s="330">
        <v>0</v>
      </c>
      <c r="U565" s="330">
        <v>0</v>
      </c>
      <c r="V565" s="330">
        <v>135</v>
      </c>
      <c r="W565" s="330">
        <v>135</v>
      </c>
      <c r="X565" s="330">
        <v>0</v>
      </c>
      <c r="Y565" s="330">
        <v>0</v>
      </c>
      <c r="Z565" s="330">
        <v>0</v>
      </c>
      <c r="AA565" s="330">
        <v>0</v>
      </c>
      <c r="AB565" s="330">
        <v>0</v>
      </c>
      <c r="AC565" s="330">
        <v>0</v>
      </c>
      <c r="AD565" s="331"/>
      <c r="AE565" s="332"/>
      <c r="AF565" s="332" t="b">
        <v>1</v>
      </c>
      <c r="AG565" s="336">
        <v>0.28999999999999998</v>
      </c>
      <c r="AH565" s="332">
        <f>IF(YEAR(I565)=2019,MAX(Y565-AG565,0),IF(AND(AE565=TRUE,AF565&lt;&gt;TRUE),MAX('[1]2'!V566-'[1]2'!W566-[1]Turtas!AG565,0),IF(AG565&lt;&gt;'[1]2'!X566,MAX(Y565-'[1]2'!W566-[1]Turtas!AG565,0),0)))</f>
        <v>0</v>
      </c>
      <c r="AI565" s="333">
        <f>IF(VLOOKUP(I565,pradzios_data[],2,1)="isig_data",DATE(YEAR(I565),MONTH(I565)+1,1),VLOOKUP(I565,pradzios_data[],2,1))</f>
        <v>44044</v>
      </c>
      <c r="AJ565" s="333">
        <f t="shared" si="74"/>
        <v>46600</v>
      </c>
      <c r="AK565" s="333"/>
      <c r="AL565" s="334">
        <f t="shared" si="75"/>
        <v>84</v>
      </c>
      <c r="AM565" s="336">
        <f t="shared" si="76"/>
        <v>0</v>
      </c>
      <c r="AN565" s="335">
        <f t="shared" si="77"/>
        <v>91</v>
      </c>
      <c r="AO565" s="335">
        <f t="shared" si="78"/>
        <v>-7</v>
      </c>
      <c r="AP565" s="336">
        <f t="shared" si="79"/>
        <v>0</v>
      </c>
      <c r="AQ565" s="336">
        <f t="shared" si="80"/>
        <v>0</v>
      </c>
      <c r="AR565" s="336">
        <f t="shared" si="81"/>
        <v>0</v>
      </c>
      <c r="AS565" s="336">
        <f t="shared" si="81"/>
        <v>0</v>
      </c>
      <c r="AT565" s="304"/>
      <c r="AU565" s="304"/>
      <c r="AV565" s="304"/>
      <c r="AW565" s="304"/>
      <c r="AX565" s="304"/>
      <c r="AY565" s="304"/>
      <c r="AZ565" s="304"/>
      <c r="BA565" s="304"/>
      <c r="BB565" s="304"/>
      <c r="BC565" s="304"/>
    </row>
    <row r="566" spans="1:55" x14ac:dyDescent="0.2">
      <c r="A566" s="323" t="str">
        <f t="shared" si="73"/>
        <v/>
      </c>
      <c r="B566" s="324">
        <v>556</v>
      </c>
      <c r="C566" s="325" t="s">
        <v>1153</v>
      </c>
      <c r="D566" s="325" t="s">
        <v>1062</v>
      </c>
      <c r="E566" s="326">
        <v>722</v>
      </c>
      <c r="F566" s="325" t="s">
        <v>252</v>
      </c>
      <c r="G566" s="325" t="s">
        <v>140</v>
      </c>
      <c r="H566" s="327">
        <v>990</v>
      </c>
      <c r="I566" s="328">
        <v>44015</v>
      </c>
      <c r="J566" s="328" t="s">
        <v>51</v>
      </c>
      <c r="K566" s="328" t="s">
        <v>51</v>
      </c>
      <c r="L566" s="329">
        <v>7</v>
      </c>
      <c r="M566" s="328" t="s">
        <v>51</v>
      </c>
      <c r="N566" s="328" t="s">
        <v>51</v>
      </c>
      <c r="O566" s="328" t="s">
        <v>1425</v>
      </c>
      <c r="P566" s="330">
        <v>135</v>
      </c>
      <c r="Q566" s="330">
        <v>0</v>
      </c>
      <c r="R566" s="330">
        <v>0</v>
      </c>
      <c r="S566" s="330">
        <v>0</v>
      </c>
      <c r="T566" s="330">
        <v>0</v>
      </c>
      <c r="U566" s="330">
        <v>0</v>
      </c>
      <c r="V566" s="330">
        <v>135</v>
      </c>
      <c r="W566" s="330">
        <v>135</v>
      </c>
      <c r="X566" s="330">
        <v>0</v>
      </c>
      <c r="Y566" s="330">
        <v>0</v>
      </c>
      <c r="Z566" s="330">
        <v>0</v>
      </c>
      <c r="AA566" s="330">
        <v>0</v>
      </c>
      <c r="AB566" s="330">
        <v>0</v>
      </c>
      <c r="AC566" s="330">
        <v>0</v>
      </c>
      <c r="AD566" s="331"/>
      <c r="AE566" s="332"/>
      <c r="AF566" s="332" t="b">
        <v>1</v>
      </c>
      <c r="AG566" s="336">
        <v>0.28999999999999998</v>
      </c>
      <c r="AH566" s="332">
        <f>IF(YEAR(I566)=2019,MAX(Y566-AG566,0),IF(AND(AE566=TRUE,AF566&lt;&gt;TRUE),MAX('[1]2'!V567-'[1]2'!W567-[1]Turtas!AG566,0),IF(AG566&lt;&gt;'[1]2'!X567,MAX(Y566-'[1]2'!W567-[1]Turtas!AG566,0),0)))</f>
        <v>0</v>
      </c>
      <c r="AI566" s="333">
        <f>IF(VLOOKUP(I566,pradzios_data[],2,1)="isig_data",DATE(YEAR(I566),MONTH(I566)+1,1),VLOOKUP(I566,pradzios_data[],2,1))</f>
        <v>44044</v>
      </c>
      <c r="AJ566" s="333">
        <f t="shared" si="74"/>
        <v>46600</v>
      </c>
      <c r="AK566" s="333"/>
      <c r="AL566" s="334">
        <f t="shared" si="75"/>
        <v>84</v>
      </c>
      <c r="AM566" s="336">
        <f t="shared" si="76"/>
        <v>0</v>
      </c>
      <c r="AN566" s="335">
        <f t="shared" si="77"/>
        <v>91</v>
      </c>
      <c r="AO566" s="335">
        <f t="shared" si="78"/>
        <v>-7</v>
      </c>
      <c r="AP566" s="336">
        <f t="shared" si="79"/>
        <v>0</v>
      </c>
      <c r="AQ566" s="336">
        <f t="shared" si="80"/>
        <v>0</v>
      </c>
      <c r="AR566" s="336">
        <f t="shared" si="81"/>
        <v>0</v>
      </c>
      <c r="AS566" s="336">
        <f t="shared" si="81"/>
        <v>0</v>
      </c>
      <c r="AT566" s="304"/>
      <c r="AU566" s="304"/>
      <c r="AV566" s="304"/>
      <c r="AW566" s="304"/>
      <c r="AX566" s="304"/>
      <c r="AY566" s="304"/>
      <c r="AZ566" s="304"/>
      <c r="BA566" s="304"/>
      <c r="BB566" s="304"/>
      <c r="BC566" s="304"/>
    </row>
    <row r="567" spans="1:55" x14ac:dyDescent="0.2">
      <c r="A567" s="323" t="str">
        <f t="shared" si="73"/>
        <v/>
      </c>
      <c r="B567" s="324">
        <v>557</v>
      </c>
      <c r="C567" s="325" t="s">
        <v>1153</v>
      </c>
      <c r="D567" s="325" t="s">
        <v>1062</v>
      </c>
      <c r="E567" s="326">
        <v>722</v>
      </c>
      <c r="F567" s="325" t="s">
        <v>252</v>
      </c>
      <c r="G567" s="325" t="s">
        <v>140</v>
      </c>
      <c r="H567" s="327">
        <v>991</v>
      </c>
      <c r="I567" s="328">
        <v>44019</v>
      </c>
      <c r="J567" s="328" t="s">
        <v>51</v>
      </c>
      <c r="K567" s="328" t="s">
        <v>51</v>
      </c>
      <c r="L567" s="329">
        <v>7</v>
      </c>
      <c r="M567" s="328" t="s">
        <v>51</v>
      </c>
      <c r="N567" s="328" t="s">
        <v>51</v>
      </c>
      <c r="O567" s="328" t="s">
        <v>1425</v>
      </c>
      <c r="P567" s="330">
        <v>135</v>
      </c>
      <c r="Q567" s="330">
        <v>0</v>
      </c>
      <c r="R567" s="330">
        <v>0</v>
      </c>
      <c r="S567" s="330">
        <v>0</v>
      </c>
      <c r="T567" s="330">
        <v>0</v>
      </c>
      <c r="U567" s="330">
        <v>0</v>
      </c>
      <c r="V567" s="330">
        <v>135</v>
      </c>
      <c r="W567" s="330">
        <v>135</v>
      </c>
      <c r="X567" s="330">
        <v>0</v>
      </c>
      <c r="Y567" s="330">
        <v>0</v>
      </c>
      <c r="Z567" s="330">
        <v>0</v>
      </c>
      <c r="AA567" s="330">
        <v>0</v>
      </c>
      <c r="AB567" s="330">
        <v>0</v>
      </c>
      <c r="AC567" s="330">
        <v>0</v>
      </c>
      <c r="AD567" s="331"/>
      <c r="AE567" s="332"/>
      <c r="AF567" s="332" t="b">
        <v>1</v>
      </c>
      <c r="AG567" s="336">
        <v>0.28999999999999998</v>
      </c>
      <c r="AH567" s="332">
        <f>IF(YEAR(I567)=2019,MAX(Y567-AG567,0),IF(AND(AE567=TRUE,AF567&lt;&gt;TRUE),MAX('[1]2'!V568-'[1]2'!W568-[1]Turtas!AG567,0),IF(AG567&lt;&gt;'[1]2'!X568,MAX(Y567-'[1]2'!W568-[1]Turtas!AG567,0),0)))</f>
        <v>0</v>
      </c>
      <c r="AI567" s="333">
        <f>IF(VLOOKUP(I567,pradzios_data[],2,1)="isig_data",DATE(YEAR(I567),MONTH(I567)+1,1),VLOOKUP(I567,pradzios_data[],2,1))</f>
        <v>44044</v>
      </c>
      <c r="AJ567" s="333">
        <f t="shared" si="74"/>
        <v>46600</v>
      </c>
      <c r="AK567" s="333"/>
      <c r="AL567" s="334">
        <f t="shared" si="75"/>
        <v>84</v>
      </c>
      <c r="AM567" s="336">
        <f t="shared" si="76"/>
        <v>0</v>
      </c>
      <c r="AN567" s="335">
        <f t="shared" si="77"/>
        <v>91</v>
      </c>
      <c r="AO567" s="335">
        <f t="shared" si="78"/>
        <v>-7</v>
      </c>
      <c r="AP567" s="336">
        <f t="shared" si="79"/>
        <v>0</v>
      </c>
      <c r="AQ567" s="336">
        <f t="shared" si="80"/>
        <v>0</v>
      </c>
      <c r="AR567" s="336">
        <f t="shared" si="81"/>
        <v>0</v>
      </c>
      <c r="AS567" s="336">
        <f t="shared" si="81"/>
        <v>0</v>
      </c>
      <c r="AT567" s="304"/>
      <c r="AU567" s="304"/>
      <c r="AV567" s="304"/>
      <c r="AW567" s="304"/>
      <c r="AX567" s="304"/>
      <c r="AY567" s="304"/>
      <c r="AZ567" s="304"/>
      <c r="BA567" s="304"/>
      <c r="BB567" s="304"/>
      <c r="BC567" s="304"/>
    </row>
    <row r="568" spans="1:55" x14ac:dyDescent="0.2">
      <c r="A568" s="323" t="str">
        <f t="shared" si="73"/>
        <v/>
      </c>
      <c r="B568" s="324">
        <v>558</v>
      </c>
      <c r="C568" s="325" t="s">
        <v>1153</v>
      </c>
      <c r="D568" s="325" t="s">
        <v>1062</v>
      </c>
      <c r="E568" s="326">
        <v>722</v>
      </c>
      <c r="F568" s="325" t="s">
        <v>252</v>
      </c>
      <c r="G568" s="325" t="s">
        <v>140</v>
      </c>
      <c r="H568" s="327">
        <v>992</v>
      </c>
      <c r="I568" s="328">
        <v>44074</v>
      </c>
      <c r="J568" s="328" t="s">
        <v>51</v>
      </c>
      <c r="K568" s="328" t="s">
        <v>51</v>
      </c>
      <c r="L568" s="329">
        <v>7</v>
      </c>
      <c r="M568" s="328" t="s">
        <v>51</v>
      </c>
      <c r="N568" s="328" t="s">
        <v>51</v>
      </c>
      <c r="O568" s="328" t="s">
        <v>1425</v>
      </c>
      <c r="P568" s="330">
        <v>135</v>
      </c>
      <c r="Q568" s="330">
        <v>0</v>
      </c>
      <c r="R568" s="330">
        <v>0</v>
      </c>
      <c r="S568" s="330">
        <v>0</v>
      </c>
      <c r="T568" s="330">
        <v>0</v>
      </c>
      <c r="U568" s="330">
        <v>0</v>
      </c>
      <c r="V568" s="330">
        <v>135</v>
      </c>
      <c r="W568" s="330">
        <v>135</v>
      </c>
      <c r="X568" s="330">
        <v>0</v>
      </c>
      <c r="Y568" s="330">
        <v>0</v>
      </c>
      <c r="Z568" s="330">
        <v>0</v>
      </c>
      <c r="AA568" s="330">
        <v>0</v>
      </c>
      <c r="AB568" s="330">
        <v>0</v>
      </c>
      <c r="AC568" s="330">
        <v>0</v>
      </c>
      <c r="AD568" s="331"/>
      <c r="AE568" s="332"/>
      <c r="AF568" s="332" t="b">
        <v>1</v>
      </c>
      <c r="AG568" s="336">
        <v>0.28999999999999998</v>
      </c>
      <c r="AH568" s="332">
        <f>IF(YEAR(I568)=2019,MAX(Y568-AG568,0),IF(AND(AE568=TRUE,AF568&lt;&gt;TRUE),MAX('[1]2'!V569-'[1]2'!W569-[1]Turtas!AG568,0),IF(AG568&lt;&gt;'[1]2'!X569,MAX(Y568-'[1]2'!W569-[1]Turtas!AG568,0),0)))</f>
        <v>0</v>
      </c>
      <c r="AI568" s="333">
        <f>IF(VLOOKUP(I568,pradzios_data[],2,1)="isig_data",DATE(YEAR(I568),MONTH(I568)+1,1),VLOOKUP(I568,pradzios_data[],2,1))</f>
        <v>44075</v>
      </c>
      <c r="AJ568" s="333">
        <f t="shared" si="74"/>
        <v>46631</v>
      </c>
      <c r="AK568" s="333"/>
      <c r="AL568" s="334">
        <f t="shared" si="75"/>
        <v>84</v>
      </c>
      <c r="AM568" s="336">
        <f t="shared" si="76"/>
        <v>0</v>
      </c>
      <c r="AN568" s="335">
        <f t="shared" si="77"/>
        <v>92</v>
      </c>
      <c r="AO568" s="335">
        <f t="shared" si="78"/>
        <v>-8</v>
      </c>
      <c r="AP568" s="336">
        <f t="shared" si="79"/>
        <v>0</v>
      </c>
      <c r="AQ568" s="336">
        <f t="shared" si="80"/>
        <v>0</v>
      </c>
      <c r="AR568" s="336">
        <f t="shared" si="81"/>
        <v>0</v>
      </c>
      <c r="AS568" s="336">
        <f t="shared" si="81"/>
        <v>0</v>
      </c>
      <c r="AT568" s="304"/>
      <c r="AU568" s="304"/>
      <c r="AV568" s="304"/>
      <c r="AW568" s="304"/>
      <c r="AX568" s="304"/>
      <c r="AY568" s="304"/>
      <c r="AZ568" s="304"/>
      <c r="BA568" s="304"/>
      <c r="BB568" s="304"/>
      <c r="BC568" s="304"/>
    </row>
    <row r="569" spans="1:55" x14ac:dyDescent="0.2">
      <c r="A569" s="323" t="str">
        <f t="shared" si="73"/>
        <v/>
      </c>
      <c r="B569" s="324">
        <v>559</v>
      </c>
      <c r="C569" s="325" t="s">
        <v>1417</v>
      </c>
      <c r="D569" s="325" t="s">
        <v>1062</v>
      </c>
      <c r="E569" s="326">
        <v>722</v>
      </c>
      <c r="F569" s="325" t="s">
        <v>252</v>
      </c>
      <c r="G569" s="325" t="s">
        <v>140</v>
      </c>
      <c r="H569" s="327">
        <v>993</v>
      </c>
      <c r="I569" s="328">
        <v>44104</v>
      </c>
      <c r="J569" s="328" t="s">
        <v>51</v>
      </c>
      <c r="K569" s="328" t="s">
        <v>51</v>
      </c>
      <c r="L569" s="329">
        <v>7</v>
      </c>
      <c r="M569" s="328" t="s">
        <v>51</v>
      </c>
      <c r="N569" s="328" t="s">
        <v>51</v>
      </c>
      <c r="O569" s="328" t="s">
        <v>1425</v>
      </c>
      <c r="P569" s="330">
        <v>280</v>
      </c>
      <c r="Q569" s="330">
        <v>0</v>
      </c>
      <c r="R569" s="330">
        <v>0</v>
      </c>
      <c r="S569" s="330">
        <v>0</v>
      </c>
      <c r="T569" s="330">
        <v>0</v>
      </c>
      <c r="U569" s="330">
        <v>0</v>
      </c>
      <c r="V569" s="330">
        <v>280</v>
      </c>
      <c r="W569" s="330">
        <v>280</v>
      </c>
      <c r="X569" s="330">
        <v>0</v>
      </c>
      <c r="Y569" s="330">
        <v>0</v>
      </c>
      <c r="Z569" s="330">
        <v>0</v>
      </c>
      <c r="AA569" s="330">
        <v>0</v>
      </c>
      <c r="AB569" s="330">
        <v>0</v>
      </c>
      <c r="AC569" s="330">
        <v>0</v>
      </c>
      <c r="AD569" s="331"/>
      <c r="AE569" s="332"/>
      <c r="AF569" s="332"/>
      <c r="AG569" s="336">
        <v>0.28999999999999998</v>
      </c>
      <c r="AH569" s="332">
        <f>IF(YEAR(I569)=2019,MAX(Y569-AG569,0),IF(AND(AE569=TRUE,AF569&lt;&gt;TRUE),MAX('[1]2'!V570-'[1]2'!W570-[1]Turtas!AG569,0),IF(AG569&lt;&gt;'[1]2'!X570,MAX(Y569-'[1]2'!W570-[1]Turtas!AG569,0),0)))</f>
        <v>0</v>
      </c>
      <c r="AI569" s="333">
        <f>IF(VLOOKUP(I569,pradzios_data[],2,1)="isig_data",DATE(YEAR(I569),MONTH(I569)+1,1),VLOOKUP(I569,pradzios_data[],2,1))</f>
        <v>44105</v>
      </c>
      <c r="AJ569" s="333">
        <f t="shared" si="74"/>
        <v>46661</v>
      </c>
      <c r="AK569" s="333"/>
      <c r="AL569" s="334">
        <f t="shared" si="75"/>
        <v>84</v>
      </c>
      <c r="AM569" s="336">
        <f t="shared" si="76"/>
        <v>0</v>
      </c>
      <c r="AN569" s="335">
        <f t="shared" si="77"/>
        <v>93</v>
      </c>
      <c r="AO569" s="335">
        <f t="shared" si="78"/>
        <v>-9</v>
      </c>
      <c r="AP569" s="336">
        <f t="shared" si="79"/>
        <v>0</v>
      </c>
      <c r="AQ569" s="336">
        <f t="shared" si="80"/>
        <v>0</v>
      </c>
      <c r="AR569" s="336">
        <f t="shared" si="81"/>
        <v>0</v>
      </c>
      <c r="AS569" s="336">
        <f t="shared" si="81"/>
        <v>0</v>
      </c>
      <c r="AT569" s="304"/>
      <c r="AU569" s="304"/>
      <c r="AV569" s="304"/>
      <c r="AW569" s="304"/>
      <c r="AX569" s="304"/>
      <c r="AY569" s="304"/>
      <c r="AZ569" s="304"/>
      <c r="BA569" s="304"/>
      <c r="BB569" s="304"/>
      <c r="BC569" s="304"/>
    </row>
    <row r="570" spans="1:55" x14ac:dyDescent="0.2">
      <c r="A570" s="323" t="str">
        <f t="shared" si="73"/>
        <v/>
      </c>
      <c r="B570" s="324">
        <v>560</v>
      </c>
      <c r="C570" s="325" t="s">
        <v>1418</v>
      </c>
      <c r="D570" s="325" t="s">
        <v>1062</v>
      </c>
      <c r="E570" s="326">
        <v>722</v>
      </c>
      <c r="F570" s="325" t="s">
        <v>252</v>
      </c>
      <c r="G570" s="325" t="s">
        <v>140</v>
      </c>
      <c r="H570" s="327">
        <v>994</v>
      </c>
      <c r="I570" s="328">
        <v>44134</v>
      </c>
      <c r="J570" s="328" t="s">
        <v>51</v>
      </c>
      <c r="K570" s="328" t="s">
        <v>51</v>
      </c>
      <c r="L570" s="329">
        <v>7</v>
      </c>
      <c r="M570" s="328" t="s">
        <v>51</v>
      </c>
      <c r="N570" s="328" t="s">
        <v>51</v>
      </c>
      <c r="O570" s="328" t="s">
        <v>1425</v>
      </c>
      <c r="P570" s="330">
        <v>289.62</v>
      </c>
      <c r="Q570" s="330">
        <v>0</v>
      </c>
      <c r="R570" s="330">
        <v>0</v>
      </c>
      <c r="S570" s="330">
        <v>0</v>
      </c>
      <c r="T570" s="330">
        <v>0</v>
      </c>
      <c r="U570" s="330">
        <v>0</v>
      </c>
      <c r="V570" s="330">
        <v>289.62</v>
      </c>
      <c r="W570" s="330">
        <v>289.62</v>
      </c>
      <c r="X570" s="330">
        <v>0</v>
      </c>
      <c r="Y570" s="330">
        <v>0</v>
      </c>
      <c r="Z570" s="330">
        <v>0</v>
      </c>
      <c r="AA570" s="330">
        <v>0</v>
      </c>
      <c r="AB570" s="330">
        <v>0</v>
      </c>
      <c r="AC570" s="330">
        <v>0</v>
      </c>
      <c r="AD570" s="331"/>
      <c r="AE570" s="332"/>
      <c r="AF570" s="332"/>
      <c r="AG570" s="336">
        <v>0.28999999999999998</v>
      </c>
      <c r="AH570" s="332">
        <f>IF(YEAR(I570)=2019,MAX(Y570-AG570,0),IF(AND(AE570=TRUE,AF570&lt;&gt;TRUE),MAX('[1]2'!V571-'[1]2'!W571-[1]Turtas!AG570,0),IF(AG570&lt;&gt;'[1]2'!X571,MAX(Y570-'[1]2'!W571-[1]Turtas!AG570,0),0)))</f>
        <v>0</v>
      </c>
      <c r="AI570" s="333">
        <f>IF(VLOOKUP(I570,pradzios_data[],2,1)="isig_data",DATE(YEAR(I570),MONTH(I570)+1,1),VLOOKUP(I570,pradzios_data[],2,1))</f>
        <v>44136</v>
      </c>
      <c r="AJ570" s="333">
        <f t="shared" si="74"/>
        <v>46692</v>
      </c>
      <c r="AK570" s="333"/>
      <c r="AL570" s="334">
        <f t="shared" si="75"/>
        <v>84</v>
      </c>
      <c r="AM570" s="336">
        <f t="shared" si="76"/>
        <v>0</v>
      </c>
      <c r="AN570" s="335">
        <f t="shared" si="77"/>
        <v>94</v>
      </c>
      <c r="AO570" s="335">
        <f t="shared" si="78"/>
        <v>-10</v>
      </c>
      <c r="AP570" s="336">
        <f t="shared" si="79"/>
        <v>0</v>
      </c>
      <c r="AQ570" s="336">
        <f t="shared" si="80"/>
        <v>0</v>
      </c>
      <c r="AR570" s="336">
        <f t="shared" si="81"/>
        <v>0</v>
      </c>
      <c r="AS570" s="336">
        <f t="shared" si="81"/>
        <v>0</v>
      </c>
      <c r="AT570" s="304"/>
      <c r="AU570" s="304"/>
      <c r="AV570" s="304"/>
      <c r="AW570" s="304"/>
      <c r="AX570" s="304"/>
      <c r="AY570" s="304"/>
      <c r="AZ570" s="304"/>
      <c r="BA570" s="304"/>
      <c r="BB570" s="304"/>
      <c r="BC570" s="304"/>
    </row>
    <row r="571" spans="1:55" x14ac:dyDescent="0.2">
      <c r="A571" s="323" t="str">
        <f t="shared" si="73"/>
        <v/>
      </c>
      <c r="B571" s="324">
        <v>561</v>
      </c>
      <c r="C571" s="325" t="s">
        <v>1419</v>
      </c>
      <c r="D571" s="325" t="s">
        <v>1062</v>
      </c>
      <c r="E571" s="326">
        <v>722</v>
      </c>
      <c r="F571" s="325" t="s">
        <v>252</v>
      </c>
      <c r="G571" s="325" t="s">
        <v>140</v>
      </c>
      <c r="H571" s="327">
        <v>995</v>
      </c>
      <c r="I571" s="328">
        <v>44424</v>
      </c>
      <c r="J571" s="328">
        <v>44440</v>
      </c>
      <c r="K571" s="328" t="s">
        <v>51</v>
      </c>
      <c r="L571" s="329">
        <v>7</v>
      </c>
      <c r="M571" s="328">
        <v>0</v>
      </c>
      <c r="N571" s="328" t="s">
        <v>51</v>
      </c>
      <c r="O571" s="328" t="s">
        <v>51</v>
      </c>
      <c r="P571" s="330">
        <v>260</v>
      </c>
      <c r="Q571" s="330">
        <v>0</v>
      </c>
      <c r="R571" s="330">
        <v>0</v>
      </c>
      <c r="S571" s="330">
        <v>0</v>
      </c>
      <c r="T571" s="330">
        <v>0</v>
      </c>
      <c r="U571" s="330">
        <v>0</v>
      </c>
      <c r="V571" s="330">
        <v>260</v>
      </c>
      <c r="W571" s="330">
        <v>260</v>
      </c>
      <c r="X571" s="330">
        <v>0</v>
      </c>
      <c r="Y571" s="330">
        <v>0</v>
      </c>
      <c r="Z571" s="330">
        <v>0</v>
      </c>
      <c r="AA571" s="330">
        <v>0</v>
      </c>
      <c r="AB571" s="330">
        <v>2.7619047619047616E-2</v>
      </c>
      <c r="AC571" s="330">
        <v>0</v>
      </c>
      <c r="AD571" s="331"/>
      <c r="AE571" s="332"/>
      <c r="AF571" s="332"/>
      <c r="AG571" s="336">
        <v>0.28999999999999998</v>
      </c>
      <c r="AH571" s="332">
        <f>IF(YEAR(I571)=2019,MAX(Y571-AG571,0),IF(AND(AE571=TRUE,AF571&lt;&gt;TRUE),MAX('[1]2'!V572-'[1]2'!W572-[1]Turtas!AG571,0),IF(AG571&lt;&gt;'[1]2'!X572,MAX(Y571-'[1]2'!W572-[1]Turtas!AG571,0),0)))</f>
        <v>0</v>
      </c>
      <c r="AI571" s="333">
        <f>IF(VLOOKUP(I571,pradzios_data[],2,1)="isig_data",DATE(YEAR(I571),MONTH(I571)+1,1),VLOOKUP(I571,pradzios_data[],2,1))</f>
        <v>44440</v>
      </c>
      <c r="AJ571" s="333">
        <f t="shared" si="74"/>
        <v>46997</v>
      </c>
      <c r="AK571" s="333"/>
      <c r="AL571" s="334">
        <f t="shared" si="75"/>
        <v>84</v>
      </c>
      <c r="AM571" s="336">
        <f t="shared" si="76"/>
        <v>0</v>
      </c>
      <c r="AN571" s="335">
        <f t="shared" si="77"/>
        <v>104</v>
      </c>
      <c r="AO571" s="335">
        <f t="shared" si="78"/>
        <v>-20</v>
      </c>
      <c r="AP571" s="336">
        <f t="shared" si="79"/>
        <v>0</v>
      </c>
      <c r="AQ571" s="336">
        <f t="shared" si="80"/>
        <v>0</v>
      </c>
      <c r="AR571" s="336">
        <f t="shared" si="81"/>
        <v>0</v>
      </c>
      <c r="AS571" s="336">
        <f t="shared" si="81"/>
        <v>-2.7619047619047616E-2</v>
      </c>
      <c r="AT571" s="304"/>
      <c r="AU571" s="304"/>
      <c r="AV571" s="304"/>
      <c r="AW571" s="304"/>
      <c r="AX571" s="304"/>
      <c r="AY571" s="304"/>
      <c r="AZ571" s="304"/>
      <c r="BA571" s="304"/>
      <c r="BB571" s="304"/>
      <c r="BC571" s="304"/>
    </row>
    <row r="572" spans="1:55" x14ac:dyDescent="0.2">
      <c r="A572" s="323" t="str">
        <f t="shared" si="73"/>
        <v/>
      </c>
      <c r="B572" s="324">
        <v>562</v>
      </c>
      <c r="C572" s="325" t="s">
        <v>1420</v>
      </c>
      <c r="D572" s="325" t="s">
        <v>1421</v>
      </c>
      <c r="E572" s="326">
        <v>724</v>
      </c>
      <c r="F572" s="325" t="s">
        <v>252</v>
      </c>
      <c r="G572" s="325" t="s">
        <v>140</v>
      </c>
      <c r="H572" s="327">
        <v>996</v>
      </c>
      <c r="I572" s="328">
        <v>44468</v>
      </c>
      <c r="J572" s="328">
        <v>44470</v>
      </c>
      <c r="K572" s="328" t="s">
        <v>51</v>
      </c>
      <c r="L572" s="329">
        <v>10</v>
      </c>
      <c r="M572" s="328">
        <v>0</v>
      </c>
      <c r="N572" s="328" t="s">
        <v>51</v>
      </c>
      <c r="O572" s="328" t="s">
        <v>51</v>
      </c>
      <c r="P572" s="330">
        <v>1450</v>
      </c>
      <c r="Q572" s="330">
        <v>0</v>
      </c>
      <c r="R572" s="330">
        <v>0</v>
      </c>
      <c r="S572" s="330">
        <v>0</v>
      </c>
      <c r="T572" s="330">
        <v>0</v>
      </c>
      <c r="U572" s="330">
        <v>0</v>
      </c>
      <c r="V572" s="330">
        <v>1450</v>
      </c>
      <c r="W572" s="330">
        <v>1450</v>
      </c>
      <c r="X572" s="330">
        <v>0</v>
      </c>
      <c r="Y572" s="330">
        <v>0</v>
      </c>
      <c r="Z572" s="330">
        <v>0</v>
      </c>
      <c r="AA572" s="330">
        <v>0</v>
      </c>
      <c r="AB572" s="330">
        <v>2.1749999999999999E-2</v>
      </c>
      <c r="AC572" s="330">
        <v>0</v>
      </c>
      <c r="AD572" s="331"/>
      <c r="AE572" s="332"/>
      <c r="AF572" s="332" t="b">
        <v>1</v>
      </c>
      <c r="AG572" s="336">
        <v>0.28999999999999998</v>
      </c>
      <c r="AH572" s="332">
        <f>IF(YEAR(I572)=2019,MAX(Y572-AG572,0),IF(AND(AE572=TRUE,AF572&lt;&gt;TRUE),MAX('[1]2'!V573-'[1]2'!W573-[1]Turtas!AG572,0),IF(AG572&lt;&gt;'[1]2'!X573,MAX(Y572-'[1]2'!W573-[1]Turtas!AG572,0),0)))</f>
        <v>0</v>
      </c>
      <c r="AI572" s="333">
        <f>IF(VLOOKUP(I572,pradzios_data[],2,1)="isig_data",DATE(YEAR(I572),MONTH(I572)+1,1),VLOOKUP(I572,pradzios_data[],2,1))</f>
        <v>44470</v>
      </c>
      <c r="AJ572" s="333">
        <f t="shared" si="74"/>
        <v>48122</v>
      </c>
      <c r="AK572" s="333"/>
      <c r="AL572" s="334">
        <f t="shared" si="75"/>
        <v>120</v>
      </c>
      <c r="AM572" s="336">
        <f t="shared" si="76"/>
        <v>0</v>
      </c>
      <c r="AN572" s="335">
        <f t="shared" si="77"/>
        <v>141</v>
      </c>
      <c r="AO572" s="335">
        <f t="shared" si="78"/>
        <v>-21</v>
      </c>
      <c r="AP572" s="336">
        <f t="shared" si="79"/>
        <v>0</v>
      </c>
      <c r="AQ572" s="336">
        <f t="shared" si="80"/>
        <v>0</v>
      </c>
      <c r="AR572" s="336">
        <f t="shared" si="81"/>
        <v>0</v>
      </c>
      <c r="AS572" s="336">
        <f t="shared" si="81"/>
        <v>-2.1749999999999999E-2</v>
      </c>
      <c r="AT572" s="304"/>
      <c r="AU572" s="304"/>
      <c r="AV572" s="304"/>
      <c r="AW572" s="304"/>
      <c r="AX572" s="304"/>
      <c r="AY572" s="304"/>
      <c r="AZ572" s="304"/>
      <c r="BA572" s="304"/>
      <c r="BB572" s="304"/>
      <c r="BC572" s="304"/>
    </row>
    <row r="573" spans="1:55" x14ac:dyDescent="0.2">
      <c r="A573" s="323"/>
      <c r="B573" s="324"/>
      <c r="C573" s="325"/>
      <c r="D573" s="325"/>
      <c r="E573" s="326"/>
      <c r="F573" s="325"/>
      <c r="G573" s="325"/>
      <c r="H573" s="327"/>
      <c r="I573" s="328"/>
      <c r="J573" s="328"/>
      <c r="K573" s="328"/>
      <c r="L573" s="329"/>
      <c r="M573" s="328"/>
      <c r="N573" s="328"/>
      <c r="O573" s="328"/>
      <c r="P573" s="330"/>
      <c r="Q573" s="330"/>
      <c r="R573" s="330"/>
      <c r="S573" s="330"/>
      <c r="T573" s="330"/>
      <c r="U573" s="330"/>
      <c r="V573" s="330"/>
      <c r="W573" s="330"/>
      <c r="X573" s="330"/>
      <c r="Y573" s="330"/>
      <c r="Z573" s="330"/>
      <c r="AA573" s="330"/>
      <c r="AB573" s="330"/>
      <c r="AC573" s="330"/>
      <c r="AD573" s="331"/>
      <c r="AE573" s="332"/>
      <c r="AF573" s="332"/>
      <c r="AG573" s="336"/>
      <c r="AH573" s="332"/>
      <c r="AI573" s="333"/>
      <c r="AJ573" s="333"/>
      <c r="AK573" s="333"/>
      <c r="AL573" s="334"/>
      <c r="AM573" s="336"/>
      <c r="AN573" s="335"/>
      <c r="AO573" s="335"/>
      <c r="AP573" s="336"/>
      <c r="AQ573" s="336"/>
      <c r="AR573" s="336"/>
      <c r="AS573" s="336"/>
      <c r="AT573" s="304"/>
      <c r="AU573" s="304"/>
      <c r="AV573" s="304"/>
      <c r="AW573" s="304"/>
      <c r="AX573" s="304"/>
      <c r="AY573" s="304"/>
      <c r="AZ573" s="304"/>
      <c r="BA573" s="304"/>
      <c r="BB573" s="304"/>
      <c r="BC573" s="304"/>
    </row>
    <row r="574" spans="1:55" x14ac:dyDescent="0.2">
      <c r="A574" s="323"/>
      <c r="B574" s="324"/>
      <c r="C574" s="325"/>
      <c r="D574" s="325"/>
      <c r="E574" s="326"/>
      <c r="F574" s="325"/>
      <c r="G574" s="325"/>
      <c r="H574" s="327"/>
      <c r="I574" s="328"/>
      <c r="J574" s="328"/>
      <c r="K574" s="328"/>
      <c r="L574" s="329"/>
      <c r="M574" s="328"/>
      <c r="N574" s="328"/>
      <c r="O574" s="328"/>
      <c r="P574" s="330"/>
      <c r="Q574" s="330"/>
      <c r="R574" s="330"/>
      <c r="S574" s="330"/>
      <c r="T574" s="330"/>
      <c r="U574" s="330"/>
      <c r="V574" s="330"/>
      <c r="W574" s="330"/>
      <c r="X574" s="330"/>
      <c r="Y574" s="330"/>
      <c r="Z574" s="330"/>
      <c r="AA574" s="330"/>
      <c r="AB574" s="330"/>
      <c r="AC574" s="330"/>
      <c r="AD574" s="331"/>
      <c r="AE574" s="332"/>
      <c r="AF574" s="332"/>
      <c r="AG574" s="336"/>
      <c r="AH574" s="332"/>
      <c r="AI574" s="333"/>
      <c r="AJ574" s="333"/>
      <c r="AK574" s="333"/>
      <c r="AL574" s="334"/>
      <c r="AM574" s="336"/>
      <c r="AN574" s="335"/>
      <c r="AO574" s="335"/>
      <c r="AP574" s="336"/>
      <c r="AQ574" s="336"/>
      <c r="AR574" s="336"/>
      <c r="AS574" s="336"/>
      <c r="AT574" s="304"/>
      <c r="AU574" s="304"/>
      <c r="AV574" s="304"/>
      <c r="AW574" s="304"/>
      <c r="AX574" s="304"/>
      <c r="AY574" s="304"/>
      <c r="AZ574" s="304"/>
      <c r="BA574" s="304"/>
      <c r="BB574" s="304"/>
      <c r="BC574" s="304"/>
    </row>
    <row r="575" spans="1:55" x14ac:dyDescent="0.2">
      <c r="A575" s="323"/>
      <c r="B575" s="324"/>
      <c r="C575" s="325"/>
      <c r="D575" s="325"/>
      <c r="E575" s="326"/>
      <c r="F575" s="325"/>
      <c r="G575" s="325"/>
      <c r="H575" s="327"/>
      <c r="I575" s="328"/>
      <c r="J575" s="328"/>
      <c r="K575" s="328"/>
      <c r="L575" s="329"/>
      <c r="M575" s="328"/>
      <c r="N575" s="328"/>
      <c r="O575" s="328"/>
      <c r="P575" s="330"/>
      <c r="Q575" s="330"/>
      <c r="R575" s="330"/>
      <c r="S575" s="330"/>
      <c r="T575" s="330"/>
      <c r="U575" s="330"/>
      <c r="V575" s="330"/>
      <c r="W575" s="330"/>
      <c r="X575" s="330"/>
      <c r="Y575" s="330"/>
      <c r="Z575" s="330"/>
      <c r="AA575" s="330"/>
      <c r="AB575" s="330"/>
      <c r="AC575" s="330"/>
      <c r="AD575" s="331"/>
      <c r="AE575" s="332"/>
      <c r="AF575" s="332"/>
      <c r="AG575" s="336"/>
      <c r="AH575" s="332"/>
      <c r="AI575" s="333"/>
      <c r="AJ575" s="333"/>
      <c r="AK575" s="333"/>
      <c r="AL575" s="334"/>
      <c r="AM575" s="336"/>
      <c r="AN575" s="335"/>
      <c r="AO575" s="335"/>
      <c r="AP575" s="336"/>
      <c r="AQ575" s="336"/>
      <c r="AR575" s="336"/>
      <c r="AS575" s="336"/>
      <c r="AT575" s="304"/>
      <c r="AU575" s="304"/>
      <c r="AV575" s="304"/>
      <c r="AW575" s="304"/>
      <c r="AX575" s="304"/>
      <c r="AY575" s="304"/>
      <c r="AZ575" s="304"/>
      <c r="BA575" s="304"/>
      <c r="BB575" s="304"/>
      <c r="BC575" s="304"/>
    </row>
    <row r="576" spans="1:55" x14ac:dyDescent="0.2">
      <c r="A576" s="323"/>
      <c r="B576" s="324"/>
      <c r="C576" s="325"/>
      <c r="D576" s="325"/>
      <c r="E576" s="326"/>
      <c r="F576" s="325"/>
      <c r="G576" s="325"/>
      <c r="H576" s="327"/>
      <c r="I576" s="328"/>
      <c r="J576" s="328"/>
      <c r="K576" s="328"/>
      <c r="L576" s="329"/>
      <c r="M576" s="328"/>
      <c r="N576" s="328"/>
      <c r="O576" s="328"/>
      <c r="P576" s="330"/>
      <c r="Q576" s="330"/>
      <c r="R576" s="330"/>
      <c r="S576" s="330"/>
      <c r="T576" s="330"/>
      <c r="U576" s="330"/>
      <c r="V576" s="330"/>
      <c r="W576" s="330"/>
      <c r="X576" s="330"/>
      <c r="Y576" s="330"/>
      <c r="Z576" s="330"/>
      <c r="AA576" s="330"/>
      <c r="AB576" s="330"/>
      <c r="AC576" s="330"/>
      <c r="AD576" s="331"/>
      <c r="AE576" s="332"/>
      <c r="AF576" s="332"/>
      <c r="AG576" s="336"/>
      <c r="AH576" s="332"/>
      <c r="AI576" s="333"/>
      <c r="AJ576" s="333"/>
      <c r="AK576" s="333"/>
      <c r="AL576" s="334"/>
      <c r="AM576" s="336"/>
      <c r="AN576" s="335"/>
      <c r="AO576" s="335"/>
      <c r="AP576" s="336"/>
      <c r="AQ576" s="336"/>
      <c r="AR576" s="336"/>
      <c r="AS576" s="336"/>
      <c r="AT576" s="304"/>
      <c r="AU576" s="304"/>
      <c r="AV576" s="304"/>
      <c r="AW576" s="304"/>
      <c r="AX576" s="304"/>
      <c r="AY576" s="304"/>
      <c r="AZ576" s="304"/>
      <c r="BA576" s="304"/>
      <c r="BB576" s="304"/>
      <c r="BC576" s="304"/>
    </row>
    <row r="577" spans="1:55" x14ac:dyDescent="0.2">
      <c r="A577" s="323"/>
      <c r="B577" s="324"/>
      <c r="C577" s="325"/>
      <c r="D577" s="325"/>
      <c r="E577" s="326"/>
      <c r="F577" s="325"/>
      <c r="G577" s="325"/>
      <c r="H577" s="327"/>
      <c r="I577" s="328"/>
      <c r="J577" s="328"/>
      <c r="K577" s="328"/>
      <c r="L577" s="329"/>
      <c r="M577" s="328"/>
      <c r="N577" s="328"/>
      <c r="O577" s="328"/>
      <c r="P577" s="330"/>
      <c r="Q577" s="330"/>
      <c r="R577" s="330"/>
      <c r="S577" s="330"/>
      <c r="T577" s="330"/>
      <c r="U577" s="330"/>
      <c r="V577" s="330"/>
      <c r="W577" s="330"/>
      <c r="X577" s="330"/>
      <c r="Y577" s="330"/>
      <c r="Z577" s="330"/>
      <c r="AA577" s="330"/>
      <c r="AB577" s="330"/>
      <c r="AC577" s="330"/>
      <c r="AD577" s="331"/>
      <c r="AE577" s="332"/>
      <c r="AF577" s="332"/>
      <c r="AG577" s="336"/>
      <c r="AH577" s="332"/>
      <c r="AI577" s="333"/>
      <c r="AJ577" s="333"/>
      <c r="AK577" s="333"/>
      <c r="AL577" s="334"/>
      <c r="AM577" s="336"/>
      <c r="AN577" s="335"/>
      <c r="AO577" s="335"/>
      <c r="AP577" s="336"/>
      <c r="AQ577" s="336"/>
      <c r="AR577" s="336"/>
      <c r="AS577" s="336"/>
      <c r="AT577" s="304"/>
      <c r="AU577" s="304"/>
      <c r="AV577" s="304"/>
      <c r="AW577" s="304"/>
      <c r="AX577" s="304"/>
      <c r="AY577" s="304"/>
      <c r="AZ577" s="304"/>
      <c r="BA577" s="304"/>
      <c r="BB577" s="304"/>
      <c r="BC577" s="304"/>
    </row>
    <row r="578" spans="1:55" x14ac:dyDescent="0.2">
      <c r="A578" s="323"/>
      <c r="B578" s="324"/>
      <c r="C578" s="325"/>
      <c r="D578" s="325"/>
      <c r="E578" s="326"/>
      <c r="F578" s="325"/>
      <c r="G578" s="325"/>
      <c r="H578" s="327"/>
      <c r="I578" s="328"/>
      <c r="J578" s="328"/>
      <c r="K578" s="328"/>
      <c r="L578" s="329"/>
      <c r="M578" s="328"/>
      <c r="N578" s="328"/>
      <c r="O578" s="328"/>
      <c r="P578" s="330"/>
      <c r="Q578" s="330"/>
      <c r="R578" s="330"/>
      <c r="S578" s="330"/>
      <c r="T578" s="330"/>
      <c r="U578" s="330"/>
      <c r="V578" s="330"/>
      <c r="W578" s="330"/>
      <c r="X578" s="330"/>
      <c r="Y578" s="330"/>
      <c r="Z578" s="330"/>
      <c r="AA578" s="330"/>
      <c r="AB578" s="330"/>
      <c r="AC578" s="330"/>
      <c r="AD578" s="331"/>
      <c r="AE578" s="332"/>
      <c r="AF578" s="332"/>
      <c r="AG578" s="336"/>
      <c r="AH578" s="332"/>
      <c r="AI578" s="333"/>
      <c r="AJ578" s="333"/>
      <c r="AK578" s="333"/>
      <c r="AL578" s="334"/>
      <c r="AM578" s="336"/>
      <c r="AN578" s="335"/>
      <c r="AO578" s="335"/>
      <c r="AP578" s="336"/>
      <c r="AQ578" s="336"/>
      <c r="AR578" s="336"/>
      <c r="AS578" s="336"/>
      <c r="AT578" s="304"/>
      <c r="AU578" s="304"/>
      <c r="AV578" s="304"/>
      <c r="AW578" s="304"/>
      <c r="AX578" s="304"/>
      <c r="AY578" s="304"/>
      <c r="AZ578" s="304"/>
      <c r="BA578" s="304"/>
      <c r="BB578" s="304"/>
      <c r="BC578" s="304"/>
    </row>
    <row r="579" spans="1:55" x14ac:dyDescent="0.2">
      <c r="A579" s="323"/>
      <c r="B579" s="324"/>
      <c r="C579" s="325"/>
      <c r="D579" s="325"/>
      <c r="E579" s="326"/>
      <c r="F579" s="325"/>
      <c r="G579" s="325"/>
      <c r="H579" s="327"/>
      <c r="I579" s="328"/>
      <c r="J579" s="328"/>
      <c r="K579" s="328"/>
      <c r="L579" s="329"/>
      <c r="M579" s="328"/>
      <c r="N579" s="328"/>
      <c r="O579" s="328"/>
      <c r="P579" s="330"/>
      <c r="Q579" s="330"/>
      <c r="R579" s="330"/>
      <c r="S579" s="330"/>
      <c r="T579" s="330"/>
      <c r="U579" s="330"/>
      <c r="V579" s="330"/>
      <c r="W579" s="330"/>
      <c r="X579" s="330"/>
      <c r="Y579" s="330"/>
      <c r="Z579" s="330"/>
      <c r="AA579" s="330"/>
      <c r="AB579" s="330"/>
      <c r="AC579" s="330"/>
      <c r="AD579" s="331"/>
      <c r="AE579" s="332"/>
      <c r="AF579" s="332"/>
      <c r="AG579" s="336"/>
      <c r="AH579" s="332"/>
      <c r="AI579" s="333"/>
      <c r="AJ579" s="333"/>
      <c r="AK579" s="333"/>
      <c r="AL579" s="334"/>
      <c r="AM579" s="336"/>
      <c r="AN579" s="335"/>
      <c r="AO579" s="335"/>
      <c r="AP579" s="336"/>
      <c r="AQ579" s="336"/>
      <c r="AR579" s="336"/>
      <c r="AS579" s="336"/>
      <c r="AT579" s="304"/>
      <c r="AU579" s="304"/>
      <c r="AV579" s="304"/>
      <c r="AW579" s="304"/>
      <c r="AX579" s="304"/>
      <c r="AY579" s="304"/>
      <c r="AZ579" s="304"/>
      <c r="BA579" s="304"/>
      <c r="BB579" s="304"/>
      <c r="BC579" s="304"/>
    </row>
    <row r="580" spans="1:55" x14ac:dyDescent="0.2">
      <c r="A580" s="323"/>
      <c r="B580" s="324"/>
      <c r="C580" s="325"/>
      <c r="D580" s="325"/>
      <c r="E580" s="326"/>
      <c r="F580" s="325"/>
      <c r="G580" s="325"/>
      <c r="H580" s="327"/>
      <c r="I580" s="328"/>
      <c r="J580" s="328"/>
      <c r="K580" s="328"/>
      <c r="L580" s="329"/>
      <c r="M580" s="328"/>
      <c r="N580" s="328"/>
      <c r="O580" s="328"/>
      <c r="P580" s="330"/>
      <c r="Q580" s="330"/>
      <c r="R580" s="330"/>
      <c r="S580" s="330"/>
      <c r="T580" s="330"/>
      <c r="U580" s="330"/>
      <c r="V580" s="330"/>
      <c r="W580" s="330"/>
      <c r="X580" s="330"/>
      <c r="Y580" s="330"/>
      <c r="Z580" s="330"/>
      <c r="AA580" s="330"/>
      <c r="AB580" s="330"/>
      <c r="AC580" s="330"/>
      <c r="AD580" s="331"/>
      <c r="AE580" s="332"/>
      <c r="AF580" s="332"/>
      <c r="AG580" s="336"/>
      <c r="AH580" s="332"/>
      <c r="AI580" s="333"/>
      <c r="AJ580" s="333"/>
      <c r="AK580" s="333"/>
      <c r="AL580" s="334"/>
      <c r="AM580" s="336"/>
      <c r="AN580" s="335"/>
      <c r="AO580" s="335"/>
      <c r="AP580" s="336"/>
      <c r="AQ580" s="336"/>
      <c r="AR580" s="336"/>
      <c r="AS580" s="336"/>
      <c r="AT580" s="304"/>
      <c r="AU580" s="304"/>
      <c r="AV580" s="304"/>
      <c r="AW580" s="304"/>
      <c r="AX580" s="304"/>
      <c r="AY580" s="304"/>
      <c r="AZ580" s="304"/>
      <c r="BA580" s="304"/>
      <c r="BB580" s="304"/>
      <c r="BC580" s="304"/>
    </row>
    <row r="581" spans="1:55" x14ac:dyDescent="0.2">
      <c r="A581" s="323"/>
      <c r="B581" s="324"/>
      <c r="C581" s="325"/>
      <c r="D581" s="325"/>
      <c r="E581" s="326"/>
      <c r="F581" s="325"/>
      <c r="G581" s="325"/>
      <c r="H581" s="327"/>
      <c r="I581" s="328"/>
      <c r="J581" s="328"/>
      <c r="K581" s="328"/>
      <c r="L581" s="329"/>
      <c r="M581" s="328"/>
      <c r="N581" s="328"/>
      <c r="O581" s="328"/>
      <c r="P581" s="330"/>
      <c r="Q581" s="330"/>
      <c r="R581" s="330"/>
      <c r="S581" s="330"/>
      <c r="T581" s="330"/>
      <c r="U581" s="330"/>
      <c r="V581" s="330"/>
      <c r="W581" s="330"/>
      <c r="X581" s="330"/>
      <c r="Y581" s="330"/>
      <c r="Z581" s="330"/>
      <c r="AA581" s="330"/>
      <c r="AB581" s="330"/>
      <c r="AC581" s="330"/>
      <c r="AD581" s="331"/>
      <c r="AE581" s="332"/>
      <c r="AF581" s="332"/>
      <c r="AG581" s="336"/>
      <c r="AH581" s="332"/>
      <c r="AI581" s="333"/>
      <c r="AJ581" s="333"/>
      <c r="AK581" s="333"/>
      <c r="AL581" s="334"/>
      <c r="AM581" s="336"/>
      <c r="AN581" s="335"/>
      <c r="AO581" s="335"/>
      <c r="AP581" s="336"/>
      <c r="AQ581" s="336"/>
      <c r="AR581" s="336"/>
      <c r="AS581" s="336"/>
      <c r="AT581" s="304"/>
      <c r="AU581" s="304"/>
      <c r="AV581" s="304"/>
      <c r="AW581" s="304"/>
      <c r="AX581" s="304"/>
      <c r="AY581" s="304"/>
      <c r="AZ581" s="304"/>
      <c r="BA581" s="304"/>
      <c r="BB581" s="304"/>
      <c r="BC581" s="304"/>
    </row>
    <row r="582" spans="1:55" ht="15" x14ac:dyDescent="0.25">
      <c r="AD582"/>
      <c r="AE582" s="304" t="s">
        <v>347</v>
      </c>
      <c r="AF582" s="304"/>
      <c r="AG582" s="304" t="s">
        <v>347</v>
      </c>
      <c r="AH582" s="304" t="s">
        <v>347</v>
      </c>
      <c r="AI582" s="304" t="s">
        <v>347</v>
      </c>
      <c r="AJ582" s="304" t="s">
        <v>347</v>
      </c>
      <c r="AK582" s="304" t="s">
        <v>347</v>
      </c>
      <c r="AL582" s="304" t="s">
        <v>347</v>
      </c>
      <c r="AM582" s="304" t="s">
        <v>347</v>
      </c>
      <c r="AN582" s="304" t="s">
        <v>347</v>
      </c>
      <c r="AO582" s="304" t="s">
        <v>347</v>
      </c>
      <c r="AP582" s="304" t="s">
        <v>347</v>
      </c>
      <c r="AQ582" s="304" t="s">
        <v>347</v>
      </c>
      <c r="AR582" s="304" t="s">
        <v>347</v>
      </c>
      <c r="AS582" s="304" t="s">
        <v>347</v>
      </c>
      <c r="AT582" s="304"/>
      <c r="AU582" s="304"/>
      <c r="AV582" s="304"/>
      <c r="AW582" s="304"/>
      <c r="AX582" s="304"/>
      <c r="AY582" s="304"/>
      <c r="AZ582" s="304"/>
      <c r="BA582" s="304"/>
      <c r="BB582" s="304"/>
      <c r="BC582" s="304"/>
    </row>
    <row r="583" spans="1:55" x14ac:dyDescent="0.2">
      <c r="AB583" s="337"/>
    </row>
    <row r="584" spans="1:55" x14ac:dyDescent="0.2">
      <c r="AB584" s="337"/>
    </row>
  </sheetData>
  <mergeCells count="46">
    <mergeCell ref="M4:M9"/>
    <mergeCell ref="B4:B9"/>
    <mergeCell ref="C4:C9"/>
    <mergeCell ref="D4:D9"/>
    <mergeCell ref="E4:E9"/>
    <mergeCell ref="F4:F9"/>
    <mergeCell ref="G4:G9"/>
    <mergeCell ref="H4:H9"/>
    <mergeCell ref="I4:I9"/>
    <mergeCell ref="J4:J9"/>
    <mergeCell ref="K4:K9"/>
    <mergeCell ref="L4:L8"/>
    <mergeCell ref="N4:N9"/>
    <mergeCell ref="O4:O9"/>
    <mergeCell ref="P4:AA4"/>
    <mergeCell ref="P5:P8"/>
    <mergeCell ref="Q5:V5"/>
    <mergeCell ref="W5:W8"/>
    <mergeCell ref="X5:X8"/>
    <mergeCell ref="Y5:AA5"/>
    <mergeCell ref="AA6:AA8"/>
    <mergeCell ref="AJ7:AJ10"/>
    <mergeCell ref="AB5:AB8"/>
    <mergeCell ref="AC5:AC8"/>
    <mergeCell ref="Q6:Q8"/>
    <mergeCell ref="R6:R8"/>
    <mergeCell ref="S6:S8"/>
    <mergeCell ref="T6:T8"/>
    <mergeCell ref="U6:U8"/>
    <mergeCell ref="V6:V8"/>
    <mergeCell ref="Y6:Y8"/>
    <mergeCell ref="Z6:Z8"/>
    <mergeCell ref="AE7:AE10"/>
    <mergeCell ref="AF7:AF10"/>
    <mergeCell ref="AG7:AG10"/>
    <mergeCell ref="AH7:AH10"/>
    <mergeCell ref="AI7:AI10"/>
    <mergeCell ref="AQ7:AQ10"/>
    <mergeCell ref="AR7:AR10"/>
    <mergeCell ref="AS7:AS10"/>
    <mergeCell ref="AK7:AK10"/>
    <mergeCell ref="AL7:AL10"/>
    <mergeCell ref="AM7:AM10"/>
    <mergeCell ref="AN7:AN10"/>
    <mergeCell ref="AO7:AO10"/>
    <mergeCell ref="AP7:AP10"/>
  </mergeCells>
  <conditionalFormatting sqref="H11:H581">
    <cfRule type="duplicateValues" dxfId="7" priority="1"/>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8</vt:i4>
      </vt:variant>
    </vt:vector>
  </HeadingPairs>
  <TitlesOfParts>
    <vt:vector size="8" baseType="lpstr">
      <vt:lpstr>Patikra</vt:lpstr>
      <vt:lpstr>3.1</vt:lpstr>
      <vt:lpstr>3.2</vt:lpstr>
      <vt:lpstr>3.3</vt:lpstr>
      <vt:lpstr>3.4</vt:lpstr>
      <vt:lpstr>3.5</vt:lpstr>
      <vt:lpstr>Turtas</vt:lpstr>
      <vt:lpstr>Lapas1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vartotojas</dc:creator>
  <cp:lastModifiedBy>„Windows“ vartotojas</cp:lastModifiedBy>
  <dcterms:created xsi:type="dcterms:W3CDTF">2022-04-26T11:22:35Z</dcterms:created>
  <dcterms:modified xsi:type="dcterms:W3CDTF">2022-05-03T10:18:35Z</dcterms:modified>
</cp:coreProperties>
</file>